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mplate" state="visible" r:id="rId4"/>
  </sheets>
  <calcPr calcId="171027"/>
</workbook>
</file>

<file path=xl/sharedStrings.xml><?xml version="1.0" encoding="utf-8"?>
<sst xmlns="http://schemas.openxmlformats.org/spreadsheetml/2006/main" count="4253" uniqueCount="1596">
  <si>
    <t>invoiceType</t>
  </si>
  <si>
    <t>invoiceDate</t>
  </si>
  <si>
    <t>buyerNTNCNIC</t>
  </si>
  <si>
    <t>buyerBusinessName</t>
  </si>
  <si>
    <t>buyerProvince</t>
  </si>
  <si>
    <t>buyerAddress</t>
  </si>
  <si>
    <t>buyerBranch</t>
  </si>
  <si>
    <t>buyerRegistrationType</t>
  </si>
  <si>
    <t>invoiceRefNo</t>
  </si>
  <si>
    <t>companyInvoiceRefNo</t>
  </si>
  <si>
    <t>transctypeId</t>
  </si>
  <si>
    <t>item_hsCode</t>
  </si>
  <si>
    <t>item_productDescription</t>
  </si>
  <si>
    <t>item_rate</t>
  </si>
  <si>
    <t>item_uoM</t>
  </si>
  <si>
    <t>item_quantity</t>
  </si>
  <si>
    <t>item_unitPrice</t>
  </si>
  <si>
    <t>item_totalValues</t>
  </si>
  <si>
    <t>item_valueSalesExcludingST</t>
  </si>
  <si>
    <t>item_fixedNotifiedValueOrRetailPrice</t>
  </si>
  <si>
    <t>item_salesTaxApplicable</t>
  </si>
  <si>
    <t>item_salesTaxWithheldAtSource</t>
  </si>
  <si>
    <t>item_extraTax</t>
  </si>
  <si>
    <t>item_furtherTax</t>
  </si>
  <si>
    <t>item_sroScheduleNo</t>
  </si>
  <si>
    <t>item_fedPayable</t>
  </si>
  <si>
    <t>item_discount</t>
  </si>
  <si>
    <t>item_saleType</t>
  </si>
  <si>
    <t>item_sroItemSerialNo</t>
  </si>
  <si>
    <t>Sale Invoice</t>
  </si>
  <si>
    <t>BALOCHISTAN</t>
  </si>
  <si>
    <t>75 - Goods at standard rate (default)</t>
  </si>
  <si>
    <t>8432.1010 - NUCLEAR REACTOR, BOILERS, MACHINERY AND MECHANICAL APPLIANCES; PARTS THEREOF. - AGRICULTURAL, HORTICULTURAL OR FORESTRY MACHINERY FOR SOIL PREPARATION OR CULTI- VATION; LAWN OR SPORTS GROUND ROLLERS. - CHISEL PLOUGHS</t>
  </si>
  <si>
    <t>Kilogram</t>
  </si>
  <si>
    <t>18%</t>
  </si>
  <si>
    <t>728</t>
  </si>
  <si>
    <t>75</t>
  </si>
  <si>
    <t>0101.10.00</t>
  </si>
  <si>
    <t>23</t>
  </si>
  <si>
    <t>65</t>
  </si>
  <si>
    <t/>
  </si>
  <si>
    <t>Debit Note</t>
  </si>
  <si>
    <t>AZAD JAMMU AND KASHMIR</t>
  </si>
  <si>
    <t>24 - Goods at Reduced Rate</t>
  </si>
  <si>
    <t>0304.7400 - FISH AND CRUSTACEANS, MOLLUSCS AND OTHER AQUATIC INVERTEBRATES - FISH FILLETS AND OTHER FISH MEAT (WHETHER OR NOT MINCED), FRESH, CHILLED OR FROZEN. - HAKE (MERLUCCIUS SPP., UROPHYCIS SPP.)</t>
  </si>
  <si>
    <t>Pieces</t>
  </si>
  <si>
    <t>0.5%</t>
  </si>
  <si>
    <t>436</t>
  </si>
  <si>
    <t>No SRO available</t>
  </si>
  <si>
    <t>-</t>
  </si>
  <si>
    <t>CAPITAL TERRITORY</t>
  </si>
  <si>
    <t>80 - Goods at zero-rate</t>
  </si>
  <si>
    <t>8479.7900 - NUCLEAR REACTOR, BOILERS, MACHINERY AND MECHANICAL APPLIANCES; PARTS THEREOF. - MACHINES AND MECHANICAL APPLIANCES HAVING INDIVIDUAL FUNCTIONS, NOT SPECIFIED OR INCLUDED ELSEWHERE IN THIS CHAPTER. - OTHER</t>
  </si>
  <si>
    <t>Litre</t>
  </si>
  <si>
    <t>1%</t>
  </si>
  <si>
    <t>413</t>
  </si>
  <si>
    <t>24</t>
  </si>
  <si>
    <t>28</t>
  </si>
  <si>
    <t>106</t>
  </si>
  <si>
    <t>KHYBER PAKHTUNKHWA</t>
  </si>
  <si>
    <t>85 - Petroleum Products</t>
  </si>
  <si>
    <t>8415.8190 - NUCLEAR REACTOR, BOILERS, MACHINERY AND MECHANICAL APPLIANCES; PARTS THEREOF. - AIR CONDITIONING MACHINES, COMPRISING A MOTOR DRIVEN FAN AND ELEMENTS FOR CHANGING THE TEMPERATURE AND HUMIDITY, INCLUDING THOSE MACHINE IN WHICH THE HUMIDITY CANNOT BE SEPARATELY REGULATED. - OTHER</t>
  </si>
  <si>
    <t>Meter</t>
  </si>
  <si>
    <t>1.5%</t>
  </si>
  <si>
    <t>419</t>
  </si>
  <si>
    <t>0101.90.00</t>
  </si>
  <si>
    <t>PUNJAB</t>
  </si>
  <si>
    <t>62 - Electricity Supply to Retailers</t>
  </si>
  <si>
    <t>8453.1000 - NUCLEAR REACTOR, BOILERS, MACHINERY AND MECHANICAL APPLIANCES; PARTS THEREOF. - MACHINERY FOR PREPARING TANNING OR WORKING HIDES, SKINS OR LEATHER OR FOR MAKING OR REPAIRING FOOTWEAR OR OTHER ARTICLES OF HIDES, SKINS OR LEATHER, OTHER THAN SEWING MACHINES : - MACHINERY FOR PREPARING, TANNING OR WORKING HIDES, SKINS OR LEATHER</t>
  </si>
  <si>
    <t>Square Meter</t>
  </si>
  <si>
    <t>2%</t>
  </si>
  <si>
    <t>126</t>
  </si>
  <si>
    <t>42</t>
  </si>
  <si>
    <t>1</t>
  </si>
  <si>
    <t>SINDH</t>
  </si>
  <si>
    <t>129 - SIM</t>
  </si>
  <si>
    <t>8417.1090 - NUCLEAR REACTOR, BOILERS, MACHINERY AND MECHANICAL APPLIANCES; PARTS THEREOF. - INDUSTRIAL OR LABORATORY FURNACES AND OVENS, INCLUDING INCINERATORS, NON-ELECTRIC. - OTHER</t>
  </si>
  <si>
    <t>Cubic Meter</t>
  </si>
  <si>
    <t>3%</t>
  </si>
  <si>
    <t>434</t>
  </si>
  <si>
    <t>2</t>
  </si>
  <si>
    <t>GILGIT BALTISTAN</t>
  </si>
  <si>
    <t>77 - Gas to CNG stations</t>
  </si>
  <si>
    <t>9505.1000 - TOYS, GAMES AND SPORTS REQUISITES; PARTS AND ACCESORIES THEREOF. - FESTIVE, CARNIVAL OR OTHER ENTERTAINMENT ARTICLES, INCLUDING CONJURING TRICKS AND NOVELTY JOKES. - ARTICLES FOR CHRISTMAS FESTIVITIES</t>
  </si>
  <si>
    <t>Ton</t>
  </si>
  <si>
    <t>4.5%</t>
  </si>
  <si>
    <t>424</t>
  </si>
  <si>
    <t>0102.10.00</t>
  </si>
  <si>
    <t>109</t>
  </si>
  <si>
    <t>3</t>
  </si>
  <si>
    <t>122 - Mobile Phones</t>
  </si>
  <si>
    <t>8701.2140 - VEHICLES OTHER THAN RAILWAY OR TRAMWAY ROLLING-STOCK AND PARTS AND ACCESSORIES THEREOF. - TRACTORS (OTHER THAN TRACTORS OF HEADING NO 87.09. - ROAD TRACTORS FOR SEMITRAILERS (PRIME MOVERS) OF 280 HP AND ABOVE</t>
  </si>
  <si>
    <t>Gram</t>
  </si>
  <si>
    <t>5%</t>
  </si>
  <si>
    <t>EIGHTH SCHEDULE Table 1</t>
  </si>
  <si>
    <t>364</t>
  </si>
  <si>
    <t>4</t>
  </si>
  <si>
    <t>25 - Processing/Conversion of Goods</t>
  </si>
  <si>
    <t>8443.1951 - NUCLEAR REACTOR, BOILERS, MACHINERY AND MECHANICAL APPLIANCES; PARTS THEREOF. - PRINTING MACHIENRY; MACHINES FOR USES ANCILLARY TO PRINTING. - ON COTTON TEXTILE</t>
  </si>
  <si>
    <t>Millilitre</t>
  </si>
  <si>
    <t>7%</t>
  </si>
  <si>
    <t>175</t>
  </si>
  <si>
    <t>EIGHTH SCHEDULE Table 2</t>
  </si>
  <si>
    <t>371</t>
  </si>
  <si>
    <t>131</t>
  </si>
  <si>
    <t xml:space="preserve">23 -  3rd Schedule Goods </t>
  </si>
  <si>
    <t>8501.5320 - ELECTRICAL MACHINERY AND EQUIPMENT AND PARTS THEREOF; SOUND RECORDERS AND REPRODUCERS, TELEVISION IMAGE AND SOUND RECORDERS AND REPRODUCERS, AND PARTS AND ACCESSORIES OF SUCH ARTICLES. - ELECTRIC MOTORS AND  GENERATORS (EXCLUDING GENERATING SETS). - SUBMERSIBLE MOTORS OF STAINLESS STEEL</t>
  </si>
  <si>
    <t>Centimeter</t>
  </si>
  <si>
    <t>7.5%</t>
  </si>
  <si>
    <t>415</t>
  </si>
  <si>
    <t>0102.90.00</t>
  </si>
  <si>
    <t>73(a)</t>
  </si>
  <si>
    <t>21 - Goods (FED in ST Mode)</t>
  </si>
  <si>
    <t>1602.1000 - PREPARATION OF MEAT, OF FISH OR OF CRUSTACEANS, MOLLUSCS OR OTHER AQUATIC INVERTEBRATES. - OTHER PREPARD OR PRESERVED MEAT, MEAT OFFAL OR BLOOD. - HOMOGENISED PREPARATIONS</t>
  </si>
  <si>
    <t>Millimeter</t>
  </si>
  <si>
    <t>8%</t>
  </si>
  <si>
    <t>261</t>
  </si>
  <si>
    <t>365</t>
  </si>
  <si>
    <t>363</t>
  </si>
  <si>
    <t xml:space="preserve">22 -  Services (FED in ST Mode) </t>
  </si>
  <si>
    <t>8428.3300 - NUCLEAR REACTOR, BOILERS, MACHINERY AND MECHANICAL APPLIANCES; PARTS THEREOF. - OTHER LIFTING, HANDLING, LOADING OR UNLOADING MACHINERY (FOR EXAMPLE, LIFTS ESCALATORS, CONVEYORS, TEELFERICS). - OTHER, BELT TYPE</t>
  </si>
  <si>
    <t>Kilometer</t>
  </si>
  <si>
    <t>8.5%</t>
  </si>
  <si>
    <t>329</t>
  </si>
  <si>
    <t>129</t>
  </si>
  <si>
    <t xml:space="preserve">18 -  Services </t>
  </si>
  <si>
    <t>8703.6021 - VEHICLES OTHER THAN RAILWAY OR TRAMWAY ROLLING-STOCK AND PARTS AND ACCESSORIES THEREOF. - MOTOR CARS AND OTHER MOTOR VEHICLES PRINCIPALLY DESIGNED FOR THE TRANSPORT OF PERSONS (OTHER THAN THOSE OF HEADING NO 87.02), INCLUDING, STATION WAGONS AND RACING CARS. - COMPONENTS FOR THE  ASSEMBLY / MANUFACTURE OF VEHICLES, IN ANY KIT FORM</t>
  </si>
  <si>
    <t>Dozen</t>
  </si>
  <si>
    <t>10%</t>
  </si>
  <si>
    <t>0103.10.00</t>
  </si>
  <si>
    <t>22</t>
  </si>
  <si>
    <t>81 - Exempt goods</t>
  </si>
  <si>
    <t>9006.5900 - OPTICAL, PHOTOGRAPHIC, CINEMATOGRAPHIC, MEASURING, CHECKING, PRECISION, MEDICAL OR SURGICAL INSTRUMENTS AND APPARATUS; PARTS AND ACCESSORIES THEREOF. - PHOTOGRAPHI (OTHER THAN CINEMATIO- GRAPHIC) EAMERAS; PHOTOGRAPHIC FLASHLIGHT  APPARATUS AND FLASH BULBS OTHER THAN DISCHARGE LAMPS OF HEADING NO 85.39. - OTHER</t>
  </si>
  <si>
    <t>Pair</t>
  </si>
  <si>
    <t>12.5%</t>
  </si>
  <si>
    <t>286</t>
  </si>
  <si>
    <t>370</t>
  </si>
  <si>
    <t>43</t>
  </si>
  <si>
    <t>82 - DTRE goods</t>
  </si>
  <si>
    <t>9508.1000 - TOYS, GAMES AND SPORTS REQUISITES; PARTS AND ACCESORIES THEREOF. - ROUNDABOUTS, SWINGS, SHOOTING GALLERIES AND OTHER FAIRGROUND AMUSEMENTS; TRAVELLING CIRCUSES, TRAVELLING MENAGERIES AND TRAVELLING THEATRES. - TRAVELLING CIRCUSES AND TRAVELLING MENAGERIES</t>
  </si>
  <si>
    <t>Set</t>
  </si>
  <si>
    <t>12.75%</t>
  </si>
  <si>
    <t>623</t>
  </si>
  <si>
    <t>57</t>
  </si>
  <si>
    <t>130 - Cotton ginners</t>
  </si>
  <si>
    <t>9601.1000 - MISCELLANEOUS MANUFACTURED ARTICLES. - WORKED IVORY, BONE, TORTOISE-SHELL, HORN, ANTLERS, CORAL, MOTHER OF PEARL AND OTHER ANIMAL CARVING MATERIAL, AND ARTICLES OF THESES MATERIALS (INCLU- DING ARTICLES OBTAINED BY MOULDING). - WORKED IVORY AND ARTICLES OF IVORY</t>
  </si>
  <si>
    <t>Box</t>
  </si>
  <si>
    <t>13%</t>
  </si>
  <si>
    <t>432</t>
  </si>
  <si>
    <t>0103.91.00</t>
  </si>
  <si>
    <t>327(I)/2008</t>
  </si>
  <si>
    <t>132 - Electric Vehicle</t>
  </si>
  <si>
    <t>9606.1000 - MISCELLANEOUS MANUFACTURED ARTICLES. - BUTTONS, PRESS-FASTENERS, SNAP-FASTENERS AND PRESS-STUDS,BUTTON MOULDS AND OTHER PARTS OF THESE ARTICLES; BUTTON BLANKS. - PRESSFASTENERS, SNAPFASTENERS AND PRESSSTUDS AND PARTS THEREFOR</t>
  </si>
  <si>
    <t>Carton</t>
  </si>
  <si>
    <t>15%</t>
  </si>
  <si>
    <t>747</t>
  </si>
  <si>
    <t>FIFTH SCHEDULE</t>
  </si>
  <si>
    <t>386</t>
  </si>
  <si>
    <t>77</t>
  </si>
  <si>
    <t>134 - Cement /Concrete Block</t>
  </si>
  <si>
    <t>9606.2910 - MISCELLANEOUS MANUFACTURED ARTICLES. - BUTTONS, PRESS-FASTENERS, SNAP-FASTENERS AND PRESS-STUDS,BUTTON MOULDS AND OTHER PARTS OF THESE ARTICLES; BUTTON BLANKS. - STUDS</t>
  </si>
  <si>
    <t>Bottle</t>
  </si>
  <si>
    <t>16%</t>
  </si>
  <si>
    <t>17%</t>
  </si>
  <si>
    <t>730</t>
  </si>
  <si>
    <t>SECTION 49</t>
  </si>
  <si>
    <t>396</t>
  </si>
  <si>
    <t>84(i)</t>
  </si>
  <si>
    <t>84 - Telecommunication services</t>
  </si>
  <si>
    <t>2929.9020 - ORGANIC CHEMICALS - COMPOUNDS WITH OTHER NITROGEN FUNCTION. - N,NDIALKYL(METHYL, ETHYL, NPROPYL, OR ISOPROPYL) PHOSPHORAMIDIC DIHALIDES</t>
  </si>
  <si>
    <t>Can</t>
  </si>
  <si>
    <t>Rs.700/MT</t>
  </si>
  <si>
    <t>722</t>
  </si>
  <si>
    <t>0103.92.00</t>
  </si>
  <si>
    <t>Section 4(b)</t>
  </si>
  <si>
    <t>84(ii)</t>
  </si>
  <si>
    <t>123 - Steel melting and re-rolling</t>
  </si>
  <si>
    <t>2930.1000 - ORGANIC CHEMICALS - ORGANO-SULPHUR COMPOUNDS. - 2(N,NDIMETHYLAMINO) ETHANETHIOL</t>
  </si>
  <si>
    <t>Bag</t>
  </si>
  <si>
    <t>708</t>
  </si>
  <si>
    <t>134</t>
  </si>
  <si>
    <t>84(iii)</t>
  </si>
  <si>
    <t>125 - Ship breaking</t>
  </si>
  <si>
    <t>2930.2090 - ORGANIC CHEMICALS - ORGANO-SULPHUR COMPOUNDS. - OTHER</t>
  </si>
  <si>
    <t>Roll</t>
  </si>
  <si>
    <t>0%</t>
  </si>
  <si>
    <t>84(iv)</t>
  </si>
  <si>
    <t>115 - Potassium Chlorate</t>
  </si>
  <si>
    <t>2930.6000 - ORGANIC CHEMICALS - ORGANO-SULPHUR COMPOUNDS. - 2(N,NDIETHYLAMINO)ETHANETHIOL</t>
  </si>
  <si>
    <t>Sheet</t>
  </si>
  <si>
    <t>0.20%</t>
  </si>
  <si>
    <t>645</t>
  </si>
  <si>
    <t>0104.10.00</t>
  </si>
  <si>
    <t>84(v)</t>
  </si>
  <si>
    <t>178 - CNG Sales</t>
  </si>
  <si>
    <t>3205.0000 - TANNING OR DYEING EXTRACTS; TANNINS AND THEIR DERIVATIVES; DYES PIGMENTS AND OTHER COLOURING MATTER, PAINTS AND VARNISHES; PUTTY AND OTHER MASTICS; INKS. -  - COLOUR LAKES; PREPARATIONS AS SPECIFIED IN NOTE 3 TO THIS CHAPTER BASED ON COLOUR LAKES.</t>
  </si>
  <si>
    <t>Unit</t>
  </si>
  <si>
    <t>0.46%</t>
  </si>
  <si>
    <t>680</t>
  </si>
  <si>
    <t>366</t>
  </si>
  <si>
    <t>84(vi)</t>
  </si>
  <si>
    <t>181 - Toll Manufacturing</t>
  </si>
  <si>
    <t>2208.4000 - BEVERAGES, SPIRITS AND VINEGAR - UNDENATURD ETHYL ALCOHOL OF AN ALCOHOLIC STRENGTH BY VOLUME OF LESS THAN 80% VOL; SPIRITS, LIQUEURS AND OTHER SPIRITUOUS BEVERAGES; COMPOUND ALCOHOLIC PREPARATIONS OF A KIND USED FOR THE MANUFACTURE OF BEVERAGES. - RUM AND OTHER SPIRITS OBTAINED BY DISTILLING  FERMENTED SUGARCANE PRODUCTS</t>
  </si>
  <si>
    <t>Bill of lading</t>
  </si>
  <si>
    <t>1.43%</t>
  </si>
  <si>
    <t>653</t>
  </si>
  <si>
    <t>80</t>
  </si>
  <si>
    <t>84(vii)</t>
  </si>
  <si>
    <t>138 - Non-Adjustable Supplies</t>
  </si>
  <si>
    <t>2208.7000 - BEVERAGES, SPIRITS AND VINEGAR - UNDENATURD ETHYL ALCOHOL OF AN ALCOHOLIC STRENGTH BY VOLUME OF LESS THAN 80% VOL; SPIRITS, LIQUEURS AND OTHER SPIRITUOUS BEVERAGES; COMPOUND ALCOHOLIC PREPARATIONS OF A KIND USED FOR THE MANUFACTURE OF BEVERAGES. - LIQUEURS AND CORDIALS</t>
  </si>
  <si>
    <t>SqY</t>
  </si>
  <si>
    <t>1.63%</t>
  </si>
  <si>
    <t>677</t>
  </si>
  <si>
    <t>0104.20.00</t>
  </si>
  <si>
    <t>367</t>
  </si>
  <si>
    <t>85</t>
  </si>
  <si>
    <t>139 - Goods as per SRO.297(|)/2023</t>
  </si>
  <si>
    <t>1301.2000 - LAC; GUMS, RESINS AND OTHER VEGETABLE SAPS AND EXTRACTS - LAC;NATURAL GUMS, RESINS,GUM RESIN AND BALSAMS. - GUM ARABIC</t>
  </si>
  <si>
    <t>Numbers, pieces, units</t>
  </si>
  <si>
    <t>2.5%</t>
  </si>
  <si>
    <t>685</t>
  </si>
  <si>
    <t>281</t>
  </si>
  <si>
    <t>87</t>
  </si>
  <si>
    <t>1302.3290 - LAC; GUMS, RESINS AND OTHER VEGETABLE SAPS AND EXTRACTS - VEGETABLE SAPS AND EXTRACTS;PECTIC SUBSTANCES,PECTINATES AND PECTATES; AGAR-AGAR AND OTHER MUCILAGES AND THICKENERS,WHETERHER OR NOT MODIFIED, DERIVED FROM VEGETABLE PRODUCTS. - OTHER</t>
  </si>
  <si>
    <t>KG</t>
  </si>
  <si>
    <t>2.70%</t>
  </si>
  <si>
    <t>681</t>
  </si>
  <si>
    <t>88</t>
  </si>
  <si>
    <t>2933.3990 - ORGANIC CHEMICALS - HETEROCYCLIC COMPOUNDS WITH NITROGEN HETERO-ATOM(S) ONLY; NUCLEIC ACIDS AND THEIR SALTS. - OTHER</t>
  </si>
  <si>
    <t>Liter</t>
  </si>
  <si>
    <t>2.74%</t>
  </si>
  <si>
    <t>643</t>
  </si>
  <si>
    <t>0105.11.00</t>
  </si>
  <si>
    <t>282</t>
  </si>
  <si>
    <t>2923.4000 - ORGANIC CHEMICALS - QUATERNAY AMMONIUM SALS AND HYDROXIDES; LECITHINS AND OTHER PHOSPHOAMINOLIPIDS. - DIDECYLDIMETHYLAMMONIUM PERFLUOROOCTANE SULPHONATE</t>
  </si>
  <si>
    <t>Square Metre</t>
  </si>
  <si>
    <t>3.67%</t>
  </si>
  <si>
    <t>641</t>
  </si>
  <si>
    <t>19</t>
  </si>
  <si>
    <t>3201.9020 - TANNING OR DYEING EXTRACTS; TANNINS AND THEIR DERIVATIVES; DYES PIGMENTS AND OTHER COLOURING MATTER, PAINTS AND VARNISHES; PUTTY AND OTHER MASTICS; INKS. - TANNING EXTRACTS OF VEGETABLE ORIGIN; TANNINS AND THEIR SALTS, ETHERS, ESTERS AND OTHER DERIVATIVES. - OAK OR CHESTNUT EXTRACT</t>
  </si>
  <si>
    <t>Thousand Unit</t>
  </si>
  <si>
    <t>4.77%</t>
  </si>
  <si>
    <t>682</t>
  </si>
  <si>
    <t>3206.4100 - TANNING OR DYEING EXTRACTS; TANNINS AND THEIR DERIVATIVES; DYES PIGMENTS AND OTHER COLOURING MATTER, PAINTS AND VARNISHES; PUTTY AND OTHER MASTICS; INKS. - OTHER COLOURING MATTER; PREPARATIONS AS SPECIFIED IN NOTE 3 TO THIS CHAPTER, OTHER THAN THOSE OF HEADING NO 32.03, 32.04 OR 32.05; INORGANIC PRODUCTS OF A KIND USED AS LUMINOPHORES, WHETHER OR NOT CHEMICALLY DEFINED. - ULTRAMARINE AND PREPARATIONS BASED THEREON</t>
  </si>
  <si>
    <t>MT</t>
  </si>
  <si>
    <t>5.44%</t>
  </si>
  <si>
    <t>686</t>
  </si>
  <si>
    <t>0105.12.00</t>
  </si>
  <si>
    <t>368</t>
  </si>
  <si>
    <t>8517.6230 - ELECTRICAL MACHINERY AND EQUIPMENT AND PARTS THEREOF; SOUND RECORDERS AND REPRODUCERS, TELEVISION IMAGE AND SOUND RECORDERS AND REPRODUCERS, AND PARTS AND ACCESSORIES OF SUCH ARTICLES. - ELECTRIC APPARATUS FOR LINE TELEPHONY OR LINE TELEGRAPHY, INCLUDING SUCH APPARATUS FOR CARRIER CURRENT LINE SYSTEMS. - HIGH BIT RATE DIGITAL HIERARCHY SYSTEM (SDH)</t>
  </si>
  <si>
    <t>6.70%</t>
  </si>
  <si>
    <t>644</t>
  </si>
  <si>
    <t>26(i)</t>
  </si>
  <si>
    <t>6108.3900 - ARTICLES OF APPAREL AND CLOTHING ACCESSORIES, KNITTED OR CROCHETED. - WOMEN'S OR GIRLS' SLIPS, PETTICOATS, BRIEFS, PANTIES, NIGHTDRESSES, PYJAMAS, NEGLIGES, BATHROBES, DRESSING GOWNS AND SIMILAR ARTICLES, KNITTED OR CROCHETED. - OF OTHER TEXTILE MATERIALS</t>
  </si>
  <si>
    <t>6.75%</t>
  </si>
  <si>
    <t>652</t>
  </si>
  <si>
    <t>26(ii)</t>
  </si>
  <si>
    <t>6907.4000 - CERAMIC PRODUCTS. - UNGLAZED CERAMIC FLATS AND PAVING, HEARTH OR WALL TILES; UNGLAZED CEAMIC MOSAIC CUBES AND THE LIKE, WHETHER OR NOT ON A BACKING. - FINISHING CERAMICS</t>
  </si>
  <si>
    <t>6.84%</t>
  </si>
  <si>
    <t>650</t>
  </si>
  <si>
    <t>default</t>
  </si>
  <si>
    <t>397</t>
  </si>
  <si>
    <t>26(iii)</t>
  </si>
  <si>
    <t>6909.1200 - CERAMIC PRODUCTS. - CERAIC WARES FOR LABORATORY, CHEMICAL OR OTHER TECHNICAL USES; CERAMIC TROUGHS, TUBS AND SIMILAR RECEPTACLES OF A KIND USES IN AGRICULTURE; CERAMIC POTS, JARS AND SIMILAR ARTICLES OF A PACKING OF GOODS. - ARTICLES HAVING A HARDNESS EQUIVALENT TO 9 OR MORE ON THE MOHS SCALE</t>
  </si>
  <si>
    <t>7.20%</t>
  </si>
  <si>
    <t>655</t>
  </si>
  <si>
    <t>NINTH SCHEDULE</t>
  </si>
  <si>
    <t>379</t>
  </si>
  <si>
    <t>26(iv)</t>
  </si>
  <si>
    <t>3211.0090 - TANNING OR DYEING EXTRACTS; TANNINS AND THEIR DERIVATIVES; DYES PIGMENTS AND OTHER COLOURING MATTER, PAINTS AND VARNISHES; PUTTY AND OTHER MASTICS; INKS. -  - OTHER</t>
  </si>
  <si>
    <t>7.37%</t>
  </si>
  <si>
    <t>678</t>
  </si>
  <si>
    <t>398</t>
  </si>
  <si>
    <t>26(ix)</t>
  </si>
  <si>
    <t>8703.4019 - VEHICLES OTHER THAN RAILWAY OR TRAMWAY ROLLING-STOCK AND PARTS AND ACCESSORIES THEREOF. - MOTOR CARS AND OTHER MOTOR VEHICLES PRINCIPALLY DESIGNED FOR THE TRANSPORT OF PERSONS (OTHER THAN THOSE OF HEADING NO 87.02), INCLUDING, STATION WAGONS AND RACING CARS. - OTHER</t>
  </si>
  <si>
    <t>7.56%</t>
  </si>
  <si>
    <t>639</t>
  </si>
  <si>
    <t>380</t>
  </si>
  <si>
    <t>26(v)</t>
  </si>
  <si>
    <t>4910.0000 - PRINTED BOOKS, NEWSPAPERS, PICTURES AND OTHER PRODUCTS OF THE PRINTING INDUSTRY; MANUSCRIPTS, TYPESCRIPTS AND PLANS. -  - CALENDARS OF ANY KIND, PRINTED, INCLUDING CALENDAR BLOCKS.</t>
  </si>
  <si>
    <t>8.19%</t>
  </si>
  <si>
    <t>679</t>
  </si>
  <si>
    <t>399</t>
  </si>
  <si>
    <t>26(vi)</t>
  </si>
  <si>
    <t>6206.2000 - ARTICLES OF APPAREL AND CLOTHING ACCESSORIES, NOT KNITTED OR CROCHETED. - WOMEN'S OR GIRLS' BLOUSES, SHIRTS AND SHIRT-BLOUSES. - OF WOOL OR FINE ANIMAL HAIR</t>
  </si>
  <si>
    <t>8.30%</t>
  </si>
  <si>
    <t>683</t>
  </si>
  <si>
    <t>381</t>
  </si>
  <si>
    <t>26(vii)</t>
  </si>
  <si>
    <t>6206.9020 - ARTICLES OF APPAREL AND CLOTHING ACCESSORIES, NOT KNITTED OR CROCHETED. - WOMEN'S OR GIRLS' BLOUSES, SHIRTS AND SHIRT-BLOUSES. - PUNJABI KAMEEZ</t>
  </si>
  <si>
    <t>9.08%</t>
  </si>
  <si>
    <t>684</t>
  </si>
  <si>
    <t>409</t>
  </si>
  <si>
    <t>26(viii)</t>
  </si>
  <si>
    <t>7019.6500 - GLASS AND GLASSWARE. - GLASS FIBRES (INCLUDING GLASS WOOL) AND ARTICLES THEREOF (FOR EXAMPLE, YEARN, WOVEN FABRICS). - OPEN WOVEN FABRICS OF A WIDTH NOT EXCEEDING 30 CM</t>
  </si>
  <si>
    <t>9.15%</t>
  </si>
  <si>
    <t>642</t>
  </si>
  <si>
    <t>382</t>
  </si>
  <si>
    <t>26(x)</t>
  </si>
  <si>
    <t>7020.0030 - GLASS AND GLASSWARE. - OTHER ARTICLES OF GLASS. - FOR OTHER VACUUM VESSELS</t>
  </si>
  <si>
    <t>10.07%</t>
  </si>
  <si>
    <t>640</t>
  </si>
  <si>
    <t>411</t>
  </si>
  <si>
    <t>26(xi)</t>
  </si>
  <si>
    <t>7020.0090 - GLASS AND GLASSWARE. - OTHER ARTICLES OF GLASS. - OTHER</t>
  </si>
  <si>
    <t>10.32%</t>
  </si>
  <si>
    <t>651</t>
  </si>
  <si>
    <t>376</t>
  </si>
  <si>
    <t>26(xii)</t>
  </si>
  <si>
    <t>6108.9900 - ARTICLES OF APPAREL AND CLOTHING ACCESSORIES, KNITTED OR CROCHETED. - WOMEN'S OR GIRLS' SLIPS, PETTICOATS, BRIEFS, PANTIES, NIGHTDRESSES, PYJAMAS, NEGLIGES, BATHROBES, DRESSING GOWNS AND SIMILAR ARTICLES, KNITTED OR CROCHETED. - OF OTHER TEXTILE MATERIALS</t>
  </si>
  <si>
    <t>10.54%</t>
  </si>
  <si>
    <t>648</t>
  </si>
  <si>
    <t>26(xiii)</t>
  </si>
  <si>
    <t>6001.2110 - KNITTED OR CROCHETED FABRICS. - PILE FABRICS, INCLUDING "LONG PILE" FABRICS AND TERRY FABRICS, KNITTED OR CROCHETED. - UNBLEACHED</t>
  </si>
  <si>
    <t>10.77%</t>
  </si>
  <si>
    <t>647</t>
  </si>
  <si>
    <t>372</t>
  </si>
  <si>
    <t>26(xiv)</t>
  </si>
  <si>
    <t>6001.2910 - KNITTED OR CROCHETED FABRICS. - PILE FABRICS, INCLUDING "LONG PILE" FABRICS AND TERRY FABRICS, KNITTED OR CROCHETED. - UNBLEACHED</t>
  </si>
  <si>
    <t>11.64%</t>
  </si>
  <si>
    <t>649</t>
  </si>
  <si>
    <t>26(xix)</t>
  </si>
  <si>
    <t>3702.9600 - PHOTOGRAPHIC OR CINEMATOGRAPHIC GOODS - PHOTOGRAPHIC FILM IN ROLLS, SENSITISED, UNEXPOSED, OF ANY MATERIAL OTHER THAN PAPER, PAPERBOARD OR TEXTILES; INSTANT PRINT FILM IN ROLLS, SENSITISED, UNEXPOSED. - OF A WIDTH NOT EXCEEDING 35 MM AND OF A LENGTH NOT EXCEEDING 30 MM</t>
  </si>
  <si>
    <t>15.44%</t>
  </si>
  <si>
    <t>638</t>
  </si>
  <si>
    <t>373</t>
  </si>
  <si>
    <t>26(xv)</t>
  </si>
  <si>
    <t>8426.9100 - NUCLEAR REACTOR, BOILERS, MACHINERY AND MECHANICAL APPLIANCES; PARTS THEREOF. - SHIPS' DERRICKS; CRANES, INCLUDING CABLE CRANES; MOBILE LIFTING FRAMES, STRADDLE CARRIERS AND WORKS TRUCKS FITTED WITH A CRANE. - DESIGNED FOR MOUNTING ON ROAD VEHICLES</t>
  </si>
  <si>
    <t>16.40%</t>
  </si>
  <si>
    <t>646</t>
  </si>
  <si>
    <t>26(xvi)</t>
  </si>
  <si>
    <t>5602.2100 - WADDING, FELT AND NONWOVENS; SPECIAL YARNS; TWINE, CORDAGE, ROPES AND CABLES AND ARTICLES THEREOF. - FELT, WHETHER OR NOT IMPREGNATED, COATED, COVERED OR LAMINATED. - OF WOOL OR FINE ANIMAL HAIR</t>
  </si>
  <si>
    <t>Rs.250</t>
  </si>
  <si>
    <t>375</t>
  </si>
  <si>
    <t>26(xvii)</t>
  </si>
  <si>
    <t>6809.1100 - ARTICLES OF STONE, PLASTER, CEMENT, ASBESTOS, MICA OR SIMILAR MATERIALS. - ARTICLES OF PLASTER OR OF COMPOSITIONS BASED ON PLASTER. - FACED OR REINFORCED WITH PAPER OR PAPERBOARD ONLY</t>
  </si>
  <si>
    <t>Rs.10</t>
  </si>
  <si>
    <t>627</t>
  </si>
  <si>
    <t>26(xviii)</t>
  </si>
  <si>
    <t>3804.0000 - MISCELLANEOUS CHEMICAL PRODUCTS. -  - RESIDUAL LYES FROM THE MANUFACTURE OF WOOD PULP, WHETHER OR NOT CONCENTRATED, DESUGARED OR CHEMICALLY TREATED, INCLUDING LIGNIN SULPHONATES, BUT EXCLUDING TALL OIL OF HEADING 38.03</t>
  </si>
  <si>
    <t>25%</t>
  </si>
  <si>
    <t>735</t>
  </si>
  <si>
    <t>388</t>
  </si>
  <si>
    <t>27(i)</t>
  </si>
  <si>
    <t>8474.3900 - NUCLEAR REACTOR, BOILERS, MACHINERY AND MECHANICAL APPLIANCES; PARTS THEREOF. - MACHINERY FOR SORTING, SCREENING, SEPARATING, WASHING, CRUSHING, GRINDING, MIXING OR KNEADING EARTH, STONE, ORES OR OTHER MINERAL SUBSTANCES, IN SOLID (INCLUDING POWDER OR PASTE) FORM; MACHINERY FOR AGGLOMERARING, SHAPING OR MOULDING SOLID MINERAL FUELS, - OTHER</t>
  </si>
  <si>
    <t>Rs.130</t>
  </si>
  <si>
    <t>621</t>
  </si>
  <si>
    <t>430</t>
  </si>
  <si>
    <t>27(ii)</t>
  </si>
  <si>
    <t>6201.4000 - ARTICLES OF APPAREL AND CLOTHING ACCESSORIES, NOT KNITTED OR CROCHETED. - MEN'S OR BOYS'S OVERCOATS, CAR-COATS, CAPES, CLOAKS, ANORAKS, (INCLUDING SKI-JACKETS), WIND-CHEATERS, WIND JAKETS AND SIMILAR ARTICLES, OTHER THAN THOSE OF HEADING NO  62.03. - OF MANMADE FIBRES</t>
  </si>
  <si>
    <t>Rs.200</t>
  </si>
  <si>
    <t>619</t>
  </si>
  <si>
    <t>27(iii)</t>
  </si>
  <si>
    <t>6815.9990 - ARTICLES OF STONE, PLASTER, CEMENT, ASBESTOS, MICA OR SIMILAR MATERIALS. - ARTICLES OF STONE OR OF OTHER MINERAL SUBSTANCES (INCLUDING ARTICLES OF PEAT), NOT ELSEWHERE SPECIFIED OR INCLUDED. - OTHER</t>
  </si>
  <si>
    <t>Rs.1680</t>
  </si>
  <si>
    <t>27(iv)</t>
  </si>
  <si>
    <t>6904.1000 - CERAMIC PRODUCTS. - CERAMIC BUILDING BRICKS, FLOORING BLOCKS, SUPPORT OR FILLER TILES AND THE LIKE. - BUILDING BRICKS</t>
  </si>
  <si>
    <t>Rs.1740</t>
  </si>
  <si>
    <t>27(v)</t>
  </si>
  <si>
    <t>3810.1000 - MISCELLANEOUS CHEMICAL PRODUCTS. - PICKLING PREPARATIONS FOR METAL SURFACES FLUXES AND OTHER AUXILIARY PREPARATIONS FOR SOLDERING, BRAZING OR WELDING; SOLDERING, BRAZING OR WELDING POWDERS AND PASTES CONSISTING OF METAL AND OTHE MATERIALS;PREPARATIONS OF A KIND USED AS COURS OR COATINGS FO - PICKLING PREPARATIONS FOR METAL SURFACES; SOLDERING BRAZING OR WELDING  POWDERS AND PASTES CONSISTING OF METAL AND OTHER MATERIALS</t>
  </si>
  <si>
    <t>Rs.5400</t>
  </si>
  <si>
    <t>27(vi)</t>
  </si>
  <si>
    <t>7018.9010 - GLASS AND GLASSWARE. - GLASS BEADS, IMITATION PEARLS, IMITATION PRECIOUS OR SEMIPRECIOUS STONES AND SIMILAR GLASS SMALLWARES, AND ARTICLES THEREOF OTHER THAN IMITATION JEWELLERY; GLASS EYESOTHE THAN PROSTHETIC ARTICLES; STATUETTES AND OTHER ORNAMENTS OF LAMP- WORKED GLASS, OTHE - GLASS EYES</t>
  </si>
  <si>
    <t>Rs.9270</t>
  </si>
  <si>
    <t>62</t>
  </si>
  <si>
    <t>392</t>
  </si>
  <si>
    <t>27(vii)</t>
  </si>
  <si>
    <t>1101.0010 - PRODUCTS OF THE MILLING INDUSTRY; MALT; STARCHES; INULIN; WHEAT GLUTEN - WHEAT OR MESLIN FLOUR. - OF WHEAT</t>
  </si>
  <si>
    <t>19.5%</t>
  </si>
  <si>
    <t>28(i)</t>
  </si>
  <si>
    <t>0106.4100 - LIVE ANIMALS - OTHER LIVE ANIMALS - BEES</t>
  </si>
  <si>
    <t>200/bill</t>
  </si>
  <si>
    <t>393</t>
  </si>
  <si>
    <t>28(ii)</t>
  </si>
  <si>
    <t>4418.9910 - WOOD AND ARTICLES OF WOOD; WOOD CHARCOAL - BUILDER'S JOINERY AND CARPENTRY OF WOOD, INCLUDING CELLULAR WOOD PANELS, ASSEMBLED PARQUET PANELS, SHINGLES AND SHAKES. - FLOORING PANELS</t>
  </si>
  <si>
    <t>Exempt</t>
  </si>
  <si>
    <t>8432.1010</t>
  </si>
  <si>
    <t>28(iii)</t>
  </si>
  <si>
    <t>4504.1090 - CORK AND ARTICLES OF CORK. - AGGLOMERATED CORK (WITH OR WIHTOUT A BINDING SUBSTANCE) AND ARTICLES OF AGGLOMERATED CORDK. - OTHER</t>
  </si>
  <si>
    <t>18.5%</t>
  </si>
  <si>
    <t>28(iv)</t>
  </si>
  <si>
    <t>4706.1000 - PULP OF WOOD OR OF OTHER FIBROUS CELLULOSIC MATERIAL; WASTE AND SCRAP OF PAPER OR PAPERBOARD. - PULPS OF OTHER FIBROUS CELLULOSIC MATERIALS. - COTTON LINTERS PULP</t>
  </si>
  <si>
    <t>50/SqY</t>
  </si>
  <si>
    <t>0304.7400</t>
  </si>
  <si>
    <t>28(v)</t>
  </si>
  <si>
    <t>4706.2000 - PULP OF WOOD OR OF OTHER FIBROUS CELLULOSIC MATERIAL; WASTE AND SCRAP OF PAPER OR PAPERBOARD. - PULPS OF OTHER FIBROUS CELLULOSIC MATERIALS. - PULPS OF FIBRES DERIVED FROM RECOVERED (WASTE AND SCRAP) PAPER OR PAPERBOARD</t>
  </si>
  <si>
    <t>100/SqY</t>
  </si>
  <si>
    <t>28(vi)</t>
  </si>
  <si>
    <t>5003.0000 - SILK - SILK WASTE (INCLUDING COCOONS UNSUITABLE FOR REELING YARN WASTE AND GARNETTEDSTOCK). - SILK WASTE (INCLUDING COCOONS UNSUITABLE FOR REELING, YARN WASTE AND GARNETTED STOCK).</t>
  </si>
  <si>
    <t>Rs.1000</t>
  </si>
  <si>
    <t>717</t>
  </si>
  <si>
    <t>122</t>
  </si>
  <si>
    <t>8479.7900</t>
  </si>
  <si>
    <t>29(i)</t>
  </si>
  <si>
    <t>5007.1000 - SILK - WOVEN FABRICS OF SILK OR OF SILK WASTE. - FABRICS OF NOIL SILK</t>
  </si>
  <si>
    <t>DTRE</t>
  </si>
  <si>
    <t>587(I)/2017</t>
  </si>
  <si>
    <t>29(ii)</t>
  </si>
  <si>
    <t>5104.0000 - WOOL, FINE OR COARSE ANIMAL HAIR; HORSEHAIR YARN AND WOVEN FABRICS. -  - GARNETTED STOCK OF WOOL OR OF FINE OR COARSE ANIMAL HAIR.</t>
  </si>
  <si>
    <t>Rs.2</t>
  </si>
  <si>
    <t>629</t>
  </si>
  <si>
    <t>8415.8190</t>
  </si>
  <si>
    <t>428</t>
  </si>
  <si>
    <t>29(iii)</t>
  </si>
  <si>
    <t>5111.1900 - WOOL, FINE OR COARSE ANIMAL HAIR; HORSEHAIR YARN AND WOVEN FABRICS. - WOVEN FABRICS OF CARDED WOOL OR OF CARDED FINE ANIMAL HAIR. - OTHER</t>
  </si>
  <si>
    <t>Rs.3</t>
  </si>
  <si>
    <t>631</t>
  </si>
  <si>
    <t>29(iv)</t>
  </si>
  <si>
    <t>4805.9190 - PAPER AND PAPERBOARD; ARTICLES OF PAPER PULP, OF PAPER OR OF PAPERBOARD. - OTHER UNCOATED PAPER AND PAPERBOARD, IN ROLLS OR SHEETS. - OTHER</t>
  </si>
  <si>
    <t>Rs.5</t>
  </si>
  <si>
    <t>633</t>
  </si>
  <si>
    <t>8453.1000</t>
  </si>
  <si>
    <t>29(ix)</t>
  </si>
  <si>
    <t>4814.9000 - PAPER AND PAPERBOARD; ARTICLES OF PAPER PULP, OF PAPER OR OF PAPERBOARD. - WALL PAPER AND SIMILAR WALL COVERINGS; WINDOW TRANSPARENCIES OF PAPER. - OTHER</t>
  </si>
  <si>
    <t>18% along with rupees 60 per kilogram</t>
  </si>
  <si>
    <t>734</t>
  </si>
  <si>
    <t>29(v)</t>
  </si>
  <si>
    <t>4820.1010 - PAPER AND PAPERBOARD; ARTICLES OF PAPER PULP, OF PAPER OR OF PAPERBOARD. - REGISTERS, ACCOUNT BOOKS, NOTE BOOKS, ORDER BOOKS, RECEIPT BOOKS, LETTER PADS, MEMORANDUM PADS, DIARIES AND SIMILAR ARTICLES, EXERCISE BOOKS, BLOTTING-PADS, BINDERS (LOOSE-LEAF OR OTHERS), FOLDERS FILE COVERS, MANIFOLD BUSINESS FORMS, INTERLEAVED CARBON S - NOTE BOOKS, ORDER BOOKS AND RECEIPT BOOKS</t>
  </si>
  <si>
    <t>8417.1090</t>
  </si>
  <si>
    <t>29(vi)</t>
  </si>
  <si>
    <t>4823.6900 - PAPER AND PAPERBOARD; ARTICLES OF PAPER PULP, OF PAPER OR OF PAPERBOARD. - OTHER PAPER, PAPERBOARD, CELLULOSE WADDING AND WEBS OF CELLULOSE FIBRES, CUT OT SIZE OR SHAPE; OTHER ARTICLES OF PAPER PULP, PAPER,PAPERBOARD, CELLULOSE WADDING OR WEBS OF CELLULOSE FIBRES. - OTHER</t>
  </si>
  <si>
    <t>29(vii)</t>
  </si>
  <si>
    <t>5208.3300 - COTTON - WOVEN FABRICS OF COTTON, CONTAINING 85% OR MORE BY WEIGHT OF COTTON, WEIGHTING NOT MORE THAN 200 G/M2. - 3THREAD OR 4THREAD TWILL, INCLUDING CROSS TWILL</t>
  </si>
  <si>
    <t>9505.1000</t>
  </si>
  <si>
    <t>29(viii)</t>
  </si>
  <si>
    <t>5515.1190 - MAN-MADE STAPLE FIBRES. - OTHER WOVEN FABRICS OF SYNTHETIC STAPLE FIBRES. - OTHER</t>
  </si>
  <si>
    <t>29(x)</t>
  </si>
  <si>
    <t>7007.1900 - GLASS AND GLASSWARE. -  - OTHER</t>
  </si>
  <si>
    <t>25</t>
  </si>
  <si>
    <t>8701.2140</t>
  </si>
  <si>
    <t>29(xi)</t>
  </si>
  <si>
    <t>8701.2190 - VEHICLES OTHER THAN RAILWAY OR TRAMWAY ROLLING-STOCK AND PARTS AND ACCESSORIES THEREOF. - TRACTORS (OTHER THAN TRACTORS OF HEADING NO 87.09. - OTHER</t>
  </si>
  <si>
    <t>29(xii)</t>
  </si>
  <si>
    <t>8701.2910 - VEHICLES OTHER THAN RAILWAY OR TRAMWAY ROLLING-STOCK AND PARTS AND ACCESSORIES THEREOF. - TRACTORS (OTHER THAN TRACTORS OF HEADING NO 87.09. - COMPONENTS FOR THE ASSEMBLY/MANUFACTURE, IN ANY KIT FORM</t>
  </si>
  <si>
    <t>8443.1951</t>
  </si>
  <si>
    <t>29(xiii)</t>
  </si>
  <si>
    <t>8702.4010 - VEHICLES OTHER THAN RAILWAY OR TRAMWAY ROLLING-STOCK AND PARTS AND ACCESSORIES THEREOF. - MOTOR VEHICLES FOR THE TRANSPORT OF TEN OR MORE PERSONS, INCLUDING, THE DRIVER. - COMPONENTS FOR  ASSEMBLY / MANUFACTURE OF VEHICLES, IN ANY KIT FORM</t>
  </si>
  <si>
    <t>29(xiv)</t>
  </si>
  <si>
    <t>2104.1000 - MISCELLANEOUS EDIBLE PREPARATIONS - SOUPS AND BROTHS AND PREPARATIONS THEREFOR; HOMOGENISED COMPOSITE FOOD PREPARATIONS. - SOUPS AND BROTHS AND PREPARATIONS THEREFOR</t>
  </si>
  <si>
    <t>8501.5320</t>
  </si>
  <si>
    <t>29(xv)</t>
  </si>
  <si>
    <t>2208.9000 - BEVERAGES, SPIRITS AND VINEGAR - UNDENATURD ETHYL ALCOHOL OF AN ALCOHOLIC STRENGTH BY VOLUME OF LESS THAN 80% VOL; SPIRITS, LIQUEURS AND OTHER SPIRITUOUS BEVERAGES; COMPOUND ALCOHOLIC PREPARATIONS OF A KIND USED FOR THE MANUFACTURE OF BEVERAGES. - OTHER</t>
  </si>
  <si>
    <t>29(xvi)</t>
  </si>
  <si>
    <t>2710.1220 - MINERAL FUELS, MINERAL OILS AND PRODUCTS OF THEIR DISTILLATION; BITUMINOUS SUBSTANCES; MINERAL WAXES. - PETROLEUM OILS AND OILS OBTAINED FROM BITUMINOUS MINERALS, OTHER THAN CRUDE; PREPARATIONS NOT ELSEWHERE SPECIFFIED OR INCLUDED, CONTAINING BY WEIGHT 70% OR MORE OF PETROLEUM OILS OR OF OILS OBTAINED FROM BITUMINOUS MINERALS, THESE OILS BEING THE BASIC CON - AVIATION SPIRIT</t>
  </si>
  <si>
    <t>1602.1000</t>
  </si>
  <si>
    <t>29(xvii)</t>
  </si>
  <si>
    <t>5209.3900 - COTTON - WOVEN FABRICS OF COTTON CONTAINING 85% OR MORE BY WEIGHT OF COTTON, WEIGHTING MORE THAN 200 G/M2. - OTHER FABRICS</t>
  </si>
  <si>
    <t>29(xviii)</t>
  </si>
  <si>
    <t>5112.1900 - WOOL, FINE OR COARSE ANIMAL HAIR; HORSEHAIR YARN AND WOVEN FABRICS. - WOVEN FABRICS OF COMBED WOOL OR OF COMBED FINE ANIMAL HAIR. - OTHER</t>
  </si>
  <si>
    <t>21</t>
  </si>
  <si>
    <t>8428.3300</t>
  </si>
  <si>
    <t>30(i)</t>
  </si>
  <si>
    <t>5201.0050 - COTTON -  - LENGTH EXCEEDING 24.5 MM BUT NOT EXCEEDING 28.5 MM</t>
  </si>
  <si>
    <t>30(ii)</t>
  </si>
  <si>
    <t>5202.9100 - COTTON - COTTON WASTE (INCLUDING YARN WASTE AND GARNETTED STOCK). - GARNETTED STOCK</t>
  </si>
  <si>
    <t>8703.6021</t>
  </si>
  <si>
    <t>34(1)</t>
  </si>
  <si>
    <t>5204.2090 - COTTON - COTTON SEWING THREAD, WHETHER OR NOT PUT UP FOR RETAIL SALE. - OTHER</t>
  </si>
  <si>
    <t>34(2)</t>
  </si>
  <si>
    <t>5205.4700 - COTTON - COTTON YARN (OTHER THAN SEWING THREAD), CONTAINING 85% OR MORE BY WEIGHT OF COTTON, NOT PUT UP FOR RETAIL SALE. - MEASURING PER SINGLE YARN LESS THAN 106.38 DECITEX BUT NOT LESS THAN 83.33 DECITEX (EXCEEDING 94 METRIC NUMBER BUT NOT EXCEEDING 120 METRIC NUMBER PER SINGLE YARN)</t>
  </si>
  <si>
    <t>9006.5900</t>
  </si>
  <si>
    <t>34(3)</t>
  </si>
  <si>
    <t>5206.2200 - COTTON - COTTON YARN (OTHER THAN SWEING THREAD), CONTAINING LESS THAN 85% BY WEIGHT OF COTTON, NOT PUT UP FOR RETAIL SALE. - MEASURING LESS THAN 714.29 DECITEX BUT NOT LESS THAN 232.56 DECITEX (EXCEEDING 14 METRIC NUMBER BUT NOT EXCEEDING 43 METRIC NUMBER)</t>
  </si>
  <si>
    <t>34(4)</t>
  </si>
  <si>
    <t>5206.2500 - COTTON - COTTON YARN (OTHER THAN SWEING THREAD), CONTAINING LESS THAN 85% BY WEIGHT OF COTTON, NOT PUT UP FOR RETAIL SALE. - MEASURING LESS THAN 125 DECITEX (EXCEEDING 80 METRIC NUMBER)</t>
  </si>
  <si>
    <t>9508.1000</t>
  </si>
  <si>
    <t>1450(I)/2021</t>
  </si>
  <si>
    <t>403</t>
  </si>
  <si>
    <t>0909.3200 - COFFEE, TEA, MATE AND SPICES - SEEDS OF ANISE, BADIAN, FENNEL,CORIANDER CUMIN OR CARAWAY; JUNIPER BERRIES. - CRUSHED OR GROUND</t>
  </si>
  <si>
    <t>44</t>
  </si>
  <si>
    <t>7202.1100 - IRON AND STEEL. - FERRO-ALLOYS. - CONTAINING BY WEIGHT MORE THAN 2 % OF CARBON</t>
  </si>
  <si>
    <t>9601.1000</t>
  </si>
  <si>
    <t>404</t>
  </si>
  <si>
    <t>5</t>
  </si>
  <si>
    <t>7202.4900 - IRON AND STEEL. - FERRO-ALLOYS. - OTHER</t>
  </si>
  <si>
    <t>67</t>
  </si>
  <si>
    <t>7204.2900 - IRON AND STEEL. - FERROUS WSTE AND SCRAP; REMELTING SCRAP INGOTS OF IRON OR STEEL. - OTHER</t>
  </si>
  <si>
    <t>18</t>
  </si>
  <si>
    <t>9606.1000</t>
  </si>
  <si>
    <t>7206.1000 - IRON AND STEEL. - IRON AND NON-ALLOY STEEL IN INGOTS OR OTHER PRIMARY FORMS (EXCLUDING IRON OF HEADING NO 72.03). - INGOTS</t>
  </si>
  <si>
    <t>83</t>
  </si>
  <si>
    <t>3824.6000 - MISCELLANEOUS CHEMICAL PRODUCTS. -  - SORBITOL OTHER THAN THAT OF SUBHEADING NO. 2905.44</t>
  </si>
  <si>
    <t>9606.2910</t>
  </si>
  <si>
    <t>6206.3010 - ARTICLES OF APPAREL AND CLOTHING ACCESSORIES, NOT KNITTED OR CROCHETED. - WOMEN'S OR GIRLS' BLOUSES, SHIRTS AND SHIRT-BLOUSES. - MULTANI CHOLI</t>
  </si>
  <si>
    <t>No SRO Items available</t>
  </si>
  <si>
    <t>0304.3900 - FISH AND CRUSTACEANS, MOLLUSCS AND OTHER AQUATIC INVERTEBRATES - FISH FILLETS AND OTHER FISH MEAT (WHETHER OR NOT MINCED), FRESH, CHILLED OR FROZEN. - OTHER</t>
  </si>
  <si>
    <t>2929.9020</t>
  </si>
  <si>
    <t>8522.1000 - ELECTRICAL MACHINERY AND EQUIPMENT AND PARTS THEREOF; SOUND RECORDERS AND REPRODUCERS, TELEVISION IMAGE AND SOUND RECORDERS AND REPRODUCERS, AND PARTS AND ACCESSORIES OF SUCH ARTICLES. - PARTS AND ACCESSORIES OF APPARATUS OF HEADING NO 85.19 TO 85.21. - PICKUP CARTRIDGES</t>
  </si>
  <si>
    <t>45(i)</t>
  </si>
  <si>
    <t>3902.9000 - PLASTICS AND ARTICLES THEREOF - POLYMERS OF PROPYLENE OR OF OTHER OLEFINS, IN PRIMARY FORMS. - OTHER</t>
  </si>
  <si>
    <t>2930.1000</t>
  </si>
  <si>
    <t>3903.1990 - PLASTICS AND ARTICLES THEREOF - POLYMERS OF STYRENE, IN PRIMARY FORMS. - OTHER</t>
  </si>
  <si>
    <t>45(ii)</t>
  </si>
  <si>
    <t>6302.3150 - OTHER MADE UP TEXTILE ARTICLES; SETS; WORN CLOTHING AND WORN TEXTILE ARTICLES; RAGS. - BED LINEN, TABLE LINEN, TOILET LINEN AND KITCHEN LINEN. - PILLOWCOVERS, MILLMADE</t>
  </si>
  <si>
    <t>2930.2090</t>
  </si>
  <si>
    <t>7013.2800 - GLASS AND GLASSWARE. - GLASSWARE OF A KIND USED FOR TABLE, KITCHEN, TOILET, OFFICE, INDOOR DECORATION OR SIMILAR PURPOSES (OTHER THAN THAT OF HEADING NO 70.10 OR 70.18). - OTHER</t>
  </si>
  <si>
    <t>45(iii)</t>
  </si>
  <si>
    <t>8470.2900 - NUCLEAR REACTOR, BOILERS, MACHINERY AND MECHANICAL APPLIANCES; PARTS THEREOF. - CALCULATING MACHINES; ACCOUNTING MACHINES, POSTAGE-FRANKING MACHINES, TICKET-ISSUING MACHINES AND SIMILAR MACHINES, INCORPORATING A CALCULATING DEVICE, CAHS REGISTERS. - OTHER</t>
  </si>
  <si>
    <t>2930.6000</t>
  </si>
  <si>
    <t>45(iv)</t>
  </si>
  <si>
    <t>3824.9994 - MISCELLANEOUS CHEMICAL PRODUCTS. -  - CARBOXYLIC ACID BASED ANHYDRIDE HARDENER</t>
  </si>
  <si>
    <t>81</t>
  </si>
  <si>
    <t>45v</t>
  </si>
  <si>
    <t>3825.4100 - MISCELLANEOUS CHEMICAL PRODUCTS. -  - HALOGENATED</t>
  </si>
  <si>
    <t>3205.0000</t>
  </si>
  <si>
    <t>402</t>
  </si>
  <si>
    <t>45vi</t>
  </si>
  <si>
    <t>3825.6100 - MISCELLANEOUS CHEMICAL PRODUCTS. -  - MAINLY CONTAINING ORGANIC CONSTITUENTS</t>
  </si>
  <si>
    <t>82</t>
  </si>
  <si>
    <t>2841.6100 - INORGANIC CHEMICALS; ORGANIC OR INORGANIC COMPOUNDS OF PRECIOUS METALS, OF RARE-EARTH METALS, OF RADIOACTIVE ELEMENTS OR OF ISOTOPES. - SALTS OF OXOMETALLIC OR PEROXOMETALLIC ACIDS. - POTASSIUM PERMANGANATE</t>
  </si>
  <si>
    <t>2208.4000</t>
  </si>
  <si>
    <t>401</t>
  </si>
  <si>
    <t>2924.2920 - ORGANIC CHEMICALS - CARBOXYAMIDE-FUNCTION COMPOUNDS ; AMIDE-FUNCITON COMPOUNDS OF CARBONIC ACID. - ACETO ACET ORTHO TOLUIDINE</t>
  </si>
  <si>
    <t>130</t>
  </si>
  <si>
    <t>1001.9100 - CEREALS - WHEAT AND MESLIN. - SEED</t>
  </si>
  <si>
    <t>2208.7000</t>
  </si>
  <si>
    <t>1579(1)/2021</t>
  </si>
  <si>
    <t>406</t>
  </si>
  <si>
    <t>50</t>
  </si>
  <si>
    <t>1004.1000 - CEREALS - OATS. - SEED</t>
  </si>
  <si>
    <t>132</t>
  </si>
  <si>
    <t>51</t>
  </si>
  <si>
    <t>1006.1090 - CEREALS - RICE. - OTHER</t>
  </si>
  <si>
    <t>1301.2000</t>
  </si>
  <si>
    <t>1604(I)/2021</t>
  </si>
  <si>
    <t>79</t>
  </si>
  <si>
    <t>7112.9900 - NATURAL OR CULTURED PEARLS, PRECIOUS OR SEMI-PRECIOUS STONES, PRECIOUS METALS, METAL CLAD WITH PRECIOUS METAL AND ARTICLES THEREOF; IMITATION JEWELLERY; COIN. - WASTE AND SCRAP OF PRECIOUS METAL OR OF METAL CLAD WITH PRECIOUS METAL. - OTHER</t>
  </si>
  <si>
    <t>7117.9000 - NATURAL OR CULTURED PEARLS, PRECIOUS OR SEMI-PRECIOUS STONES, PRECIOUS METALS, METAL CLAD WITH PRECIOUS METAL AND ARTICLES THEREOF; IMITATION JEWELLERY; COIN. - IMITAION JEWELLERY. - OTHER</t>
  </si>
  <si>
    <t>1302.3290</t>
  </si>
  <si>
    <t>410</t>
  </si>
  <si>
    <t>7201.5000 - IRON AND STEEL. - PIG IRON AND SPIEGELEISEN IN PIGS, BLCKS OR OTHER PRIMARY FORMS. - ALLOY PIG IRON; SPIEGELEISEN:</t>
  </si>
  <si>
    <t>8710.0010 - VEHICLES OTHER THAN RAILWAY OR TRAMWAY ROLLING-STOCK AND PARTS AND ACCESSORIES THEREOF. -  - ARMOURED CASH CARRYING VEHICLES</t>
  </si>
  <si>
    <t>2933.3990</t>
  </si>
  <si>
    <t>6</t>
  </si>
  <si>
    <t>8536.3000 - ELECTRICAL MACHINERY AND EQUIPMENT AND PARTS THEREOF; SOUND RECORDERS AND REPRODUCERS, TELEVISION IMAGE AND SOUND RECORDERS AND REPRODUCERS, AND PARTS AND ACCESSORIES OF SUCH ARTICLES. - ELECTRICAL APPARATUS FOR SWITCHING OR PROTECTING ELECTRICAL CIRCUITS, OR FOR MAKING CONNECTIONS TO OR IN ELECTRICAL CIRCUITS (FOR EXAMPLE, SWITCHES, RALAYS, FUSES, SURGE SUPPRESSORS, PLUGS, SOCKETS LAMP-HOLDERS, JUNCTION BOXES), FOR A VLOTAGE NOT EXCEEDIN - OTHER APPARATUS FOR PROTECTING ELECTRICAL CIRCUITS</t>
  </si>
  <si>
    <t>3003.3900 - PHARMACEUTICAL PRODUCTS - MEDICAMENTS (EXCLUDING GOODS OF HEADING NO 30.02, 30.05 OR 30.06) CONSISTING OF TWO OR MORE CONSTITUENTS WHICH HAVE BEEN MIXED TOGETHER OFR THERAPEUTIC OR PROPHYLACTIC USES, NOT PUT UP IN MEASURED DOSES OR IN FORMS OR PECKINGS FOR RETAIL SALE. - OTHER</t>
  </si>
  <si>
    <t>84</t>
  </si>
  <si>
    <t>2923.4000</t>
  </si>
  <si>
    <t>407</t>
  </si>
  <si>
    <t>3004.3200 - PHARMACEUTICAL PRODUCTS - MEDICAMENTS (EXCLUDING GOODS OF HEADING NO 30.02, 30.05 OR 30.06) CONSISTING OF MIXED OR UNMIXED PRODUCTS FOR THERAPEUTIC OR PROPHYLACTIC USES, PUT UP IN MEASURED DOSES OR IN FORMS OR PACKINGS FOR RETAIL SALE. - CONTAINING CORTICOSTEROID HORMONES, THEIR DERIVATIVES OR STRUCTURAL ANALOGUES</t>
  </si>
  <si>
    <t>412</t>
  </si>
  <si>
    <t>4(1)</t>
  </si>
  <si>
    <t>2922.3100 - ORGANIC CHEMICALS - OXYGEN FUNCTION AMIMO-COMPOUNDS. - AMFEPRAMONE (INN), METHADONE (INN) AND NORMETHADONE (INN); SALTS THEREOF</t>
  </si>
  <si>
    <t>3201.9020</t>
  </si>
  <si>
    <t>4(2)</t>
  </si>
  <si>
    <t>8539.1000 - ELECTRICAL MACHINERY AND EQUIPMENT AND PARTS THEREOF; SOUND RECORDERS AND REPRODUCERS, TELEVISION IMAGE AND SOUND RECORDERS AND REPRODUCERS, AND PARTS AND ACCESSORIES OF SUCH ARTICLES. - ELECTRIC FILAMENT OR DISCHARGE LAMPS, INCLUDING SEALED BEAM LAMP UNITS AND ULTRA-VIOLET OR INFRA-RED LAMPS; ARC- LAMPS. - SEALED BEAM LAMP UNITS</t>
  </si>
  <si>
    <t>01(I)/2022</t>
  </si>
  <si>
    <t>416</t>
  </si>
  <si>
    <t>8(1)</t>
  </si>
  <si>
    <t>6108.9100 - ARTICLES OF APPAREL AND CLOTHING ACCESSORIES, KNITTED OR CROCHETED. - WOMEN'S OR GIRLS' SLIPS, PETTICOATS, BRIEFS, PANTIES, NIGHTDRESSES, PYJAMAS, NEGLIGES, BATHROBES, DRESSING GOWNS AND SIMILAR ARTICLES, KNITTED OR CROCHETED. - OF COTTON</t>
  </si>
  <si>
    <t>123</t>
  </si>
  <si>
    <t>3206.4100</t>
  </si>
  <si>
    <t>88(I)/2022</t>
  </si>
  <si>
    <t>420</t>
  </si>
  <si>
    <t>8(2)</t>
  </si>
  <si>
    <t>6907.2311 - CERAMIC PRODUCTS. - UNGLAZED CERAMIC FLATS AND PAVING, HEARTH OR WALL TILES; UNGLAZED CEAMIC MOSAIC CUBES AND THE LIKE, WHETHER OR NOT ON A BACKING. - POLISHED</t>
  </si>
  <si>
    <t>8(3)</t>
  </si>
  <si>
    <t>4703.2900 - PULP OF WOOD OR OF OTHER FIBROUS CELLULOSIC MATERIAL; WASTE AND SCRAP OF PAPER OR PAPERBOARD. - CHEMICAL WOOD PULP, SODA OR SULPHATE, OTHER THAN DISSOLVING GRADES. - NONCONIFEROUS</t>
  </si>
  <si>
    <t>125</t>
  </si>
  <si>
    <t>8517.6230</t>
  </si>
  <si>
    <t>8(4)</t>
  </si>
  <si>
    <t>5001.0000 - SILK -  - SILKWORM COCOONS SUITABLE FOR REELING.</t>
  </si>
  <si>
    <t>8(5)</t>
  </si>
  <si>
    <t>5007.9000 - SILK - WOVEN FABRICS OF SILK OR OF SILK WASTE. - OTHER FABRICS</t>
  </si>
  <si>
    <t>115</t>
  </si>
  <si>
    <t>6108.3900</t>
  </si>
  <si>
    <t>9</t>
  </si>
  <si>
    <t>2842.9010 - INORGANIC CHEMICALS; ORGANIC OR INORGANIC COMPOUNDS OF PRECIOUS METALS, OF RARE-EARTH METALS, OF RADIOACTIVE ELEMENTS OR OF ISOTOPES. - OTHER SALTS OF INORGANIC ACIDS OR PEROXOACIDS, EXCLUDING AZIDES. - FULMINATES, CYANATES AND THIOCYANATES</t>
  </si>
  <si>
    <t>8708.9950 - VEHICLES OTHER THAN RAILWAY OR TRAMWAY ROLLING-STOCK AND PARTS AND ACCESSORIES THEREOF. - PARTS AND ACCESSORIES OF THE MOTOR VEHICLES OF HEADINGS NO 87.01 TO 87.05. - FOLLOWING COMPONENTS, FOR VEHICLES OF SUB   HEADING 87.04</t>
  </si>
  <si>
    <t>178</t>
  </si>
  <si>
    <t>6907.4000</t>
  </si>
  <si>
    <t>70</t>
  </si>
  <si>
    <t>0106.9000 - LIVE ANIMALS - OTHER LIVE ANIMALS - OTHER</t>
  </si>
  <si>
    <t>No rates available</t>
  </si>
  <si>
    <t>414</t>
  </si>
  <si>
    <t>9405.4990 - FURNITURE; BEDDING, MATRESSES, MATTRESS SUPPORTS,CUSHIONS AND SIMILAR STUFFED FURNISHINGS;LAMPS AND LIGHTING-FITTINGS; LAMPS AND LIGHTING-FITTINGS, NOT ELSEWHERE SPECIFIED OR INCLUDED; ILLUMINATED SIGNS, ILLUMINATED NAME-PLATES AND THE LIKE; PREFABRICATED - LAMPS AND LIGHTING FITTINGS INCLUDING SEARCHLIGHTS AND SPOTLIGTHS AND PARTS THEREOF, NOT ELEWHERE SPECIFIED OR INCLUDED; ILLUMINATED SIGNS, ILLUMINATED NAME-PLATES AND THE LIKE, HAVING A PERMANENTLY FIXED LIGHT SOURCE, AND PARTS THEREOF NOT ELSEWHERE SPEC - OTHER</t>
  </si>
  <si>
    <t>181</t>
  </si>
  <si>
    <t>6909.1200</t>
  </si>
  <si>
    <t>7321.8200 - ARTICLES OF IRON AND STEEL. - STOVES RANGES, GRATES, COOKERS(INCLUDING THOSE WITH SUBSIDIARY BOILERS FOR CENTRAL HEATING), BARBECUSES, BRAZIERS, GAS-RIGS, PLATE WARMERS AND SIMILAR NON-ELECTRIC DOMESTIC APPLIANCES, AND PARTS THEREOF, OF IRON OR STEEL. - FOR LIQUID FUEL</t>
  </si>
  <si>
    <t>417</t>
  </si>
  <si>
    <t>2853.9000 - INORGANIC CHEMICALS; ORGANIC OR INORGANIC COMPOUNDS OF PRECIOUS METALS, OF RARE-EARTH METALS, OF RADIOACTIVE ELEMENTS OR OF ISOTOPES. -  - OTHER</t>
  </si>
  <si>
    <t>138</t>
  </si>
  <si>
    <t>3211.0090</t>
  </si>
  <si>
    <t>7210.6110 - IRON AND STEEL. - FLAT-ROLLED PRODUTS OF IRON OR NON-ALLOY STEEL, OF WIDTH OF 600 MM OR MORE, CLAD, PLATED OR COATED. - OF SECONDARY QUALITY</t>
  </si>
  <si>
    <t>418</t>
  </si>
  <si>
    <t>7325.1000 - ARTICLES OF IRON AND STEEL. - OTHER CAST ARTICLES OF IRON OR STEEL. - OF NONMALLEABLE CAST IRON</t>
  </si>
  <si>
    <t>139</t>
  </si>
  <si>
    <t>8703.4019</t>
  </si>
  <si>
    <t>5211.1100 - COTTON - WOVEN FABRICS OF COTTON, CONTAINING LESS THAN 85% BY WEIGHT OF COTTON, MIXED MAINLY OR SOLELY WITH MAN-MADE FIBRES, WEIGHING MORE THAN 200 G/M2. - PLAIN WEAVE</t>
  </si>
  <si>
    <t>425</t>
  </si>
  <si>
    <t>7209.2710 - IRON AND STEEL. - FLAT ROLLED PRODUCTS OF IRON OR NON- ALLOY STEEL, OF A WIDTH OF 600 MM OR MORE, COLD ROLLED (CLOD REDUCED), NOT CLAD, PLATED OR COATED. - OF SECONDARY QUALITY</t>
  </si>
  <si>
    <t>4910.0000</t>
  </si>
  <si>
    <t>0309.9000 - FISH AND CRUSTACEANS, MOLLUSCS AND OTHER AQUATIC INVERTEBRATES -  - OTHER</t>
  </si>
  <si>
    <t>ICTO TABLE II</t>
  </si>
  <si>
    <t>431</t>
  </si>
  <si>
    <t>3306.1090 - ESSENTIAL OILS AND RESINOIDS; PERFUMERY, COSMETIC OR TOILET PREPARATIONS. - PREPARATIONS FOR ORAL OR DENTAL HYGIENE, INCLUDING DENTURE FIXATIVE PASTES AND POWDERS. - OTHER</t>
  </si>
  <si>
    <t>6206.2000</t>
  </si>
  <si>
    <t>1202.4200 - OIL SEEDS AND OLEAGINOUS FRUIT; MISCELLANEOUS GRAINS, SEEDS AND FRUIT; INDUSTRIAL OR MEDICINAL PLANTS; STRAW AND FODDER - GROUND-NUTS, NOT ROASTED OR OTHERWISE COOKED,WHETHER OR NOT SHELLED  OR BROKEN. - SHELLED, WHETHER OR NOT BROKEN</t>
  </si>
  <si>
    <t>435</t>
  </si>
  <si>
    <t>2C</t>
  </si>
  <si>
    <t>1302.3900 - LAC; GUMS, RESINS AND OTHER VEGETABLE SAPS AND EXTRACTS - VEGETABLE SAPS AND EXTRACTS;PECTIC SUBSTANCES,PECTINATES AND PECTATES; AGAR-AGAR AND OTHER MUCILAGES AND THICKENERS,WHETERHER OR NOT MODIFIED, DERIVED FROM VEGETABLE PRODUCTS. - OTHER</t>
  </si>
  <si>
    <t>6206.9020</t>
  </si>
  <si>
    <t>1404.9010 - VEGETABLE PLAITING MATERIALS; VEGETABLE PRODUCTS NOT ELSEWHERE SPECIFIED OR INCLUDED - VEGETABLE PRODUCTS NOT ELSEWHERE SPECIFIED OR INCLUDED. - TENDU LEAVES (BIRI LEAVES)</t>
  </si>
  <si>
    <t>2D</t>
  </si>
  <si>
    <t>0302.3300 - FISH AND CRUSTACEANS, MOLLUSCS AND OTHER AQUATIC INVERTEBRATES - FISH FRESH OR CHILLED, EXCLUDING FISH FI LLETS AND OTHER FISH MEAT OF HEADING NO. 03.04 - SKIPJACK TUNA (STRIPEBELLIED BONITO) (KATSUWONUS PELAMIS)</t>
  </si>
  <si>
    <t>7019.6500</t>
  </si>
  <si>
    <t>8439.2000 - NUCLEAR REACTOR, BOILERS, MACHINERY AND MECHANICAL APPLIANCES; PARTS THEREOF. - MACHINERY FOR MAKING PULP OF FIBROUS CELLULOSIC MATERIAL OR FOR MAKING OR FINISHING PAPER OR PAPERBOARD. - MACHINERY FOR MAKING PAPER OR PAPERBOARD</t>
  </si>
  <si>
    <t>442</t>
  </si>
  <si>
    <t>2E</t>
  </si>
  <si>
    <t>8476.2900 - NUCLEAR REACTOR, BOILERS, MACHINERY AND MECHANICAL APPLIANCES; PARTS THEREOF. - AUTOMATIC GOODS VENDING MACHINES (FOR EXAMPLE, POSTAGE STAMPS, CIGARETTE, FOOD OR BEVERAGE MACHINES), INCLUDING MONEY CHANGING MACHINES : - OTHER</t>
  </si>
  <si>
    <t>7020.0030</t>
  </si>
  <si>
    <t>3905.2900 - PLASTICS AND ARTICLES THEREOF - POLYMES OF VINYL ACETATE OR OF OTHER VINYL ESTERS, IN PRIMARY FORMS; OTHER VINYL POLYMERS IN PRIMARY FORMS. - OTHER</t>
  </si>
  <si>
    <t>444</t>
  </si>
  <si>
    <t>2F</t>
  </si>
  <si>
    <t>0710.2900 - EDIBLE VEGETABLES AND CERTAIN ROOTS AND TUBERS - VEGETABLES (UNCOOKED OR COOKED BY STEAMING OR BOILING IN WATER), FROZEN. - OTHER</t>
  </si>
  <si>
    <t>7020.0090</t>
  </si>
  <si>
    <t>0713.2020 - EDIBLE VEGETABLES AND CERTAIN ROOTS AND TUBERS - DRIED LEGUMINOUS VEGETABLES, SHELLED, WHETHER OR NOT SKINNED OR SPLIT. - GRAMS SPLIT</t>
  </si>
  <si>
    <t>446</t>
  </si>
  <si>
    <t>1(i)</t>
  </si>
  <si>
    <t>0206.3000 - MEAT AND EDIBLE MEAT OFFAL - EDIBLE OFFAL OF BOVINE ANIMALS, SWINE, SHEEP, GOATS, HORSES, ASSES, MULES OR HINNIES, FRESH, CHILLED OR FROZEN - OF SWINE, FRESH OR CHILLED</t>
  </si>
  <si>
    <t>6108.9900</t>
  </si>
  <si>
    <t>1(i)(a)</t>
  </si>
  <si>
    <t>8702.2090 - VEHICLES OTHER THAN RAILWAY OR TRAMWAY ROLLING-STOCK AND PARTS AND ACCESSORIES THEREOF. - MOTOR VEHICLES FOR THE TRANSPORT OF TEN OR MORE PERSONS, INCLUDING, THE DRIVER. - OTHER</t>
  </si>
  <si>
    <t>451</t>
  </si>
  <si>
    <t>1(i)(b)</t>
  </si>
  <si>
    <t>2523.2900 - SALT; SULPHUR, EARTHS AND STONE; PLASTERING MATERIALS, LIME AND CEMENT. - PORTLAND CEMENT,ALUMINOUS CEMENT, SLAG CEMENT, SUPER-SULPHATE CEMENT AND SIMILAR HYDRAULIC CEMENTS, WHETHER OR NOT COLOURED OR IN THE FORM OF CLINKERS. - OTHER</t>
  </si>
  <si>
    <t>6001.2110</t>
  </si>
  <si>
    <t>1(ii)</t>
  </si>
  <si>
    <t>2524.9000 - SALT; SULPHUR, EARTHS AND STONE; PLASTERING MATERIALS, LIME AND CEMENT. -  - OTHER</t>
  </si>
  <si>
    <t>1(ii)(a)</t>
  </si>
  <si>
    <t>5204.1900 - COTTON - COTTON SEWING THREAD, WHETHER OR NOT PUT UP FOR RETAIL SALE. - OTHER</t>
  </si>
  <si>
    <t>6001.2910</t>
  </si>
  <si>
    <t>1(ii)(b)</t>
  </si>
  <si>
    <t>5205.1100 - COTTON - COTTON YARN (OTHER THAN SEWING THREAD), CONTAINING 85% OR MORE BY WEIGHT OF COTTON, NOT PUT UP FOR RETAIL SALE. - MEASURING 714.29 DECITEX OR MORE (NOT EXCEEDING 14 METRIC NUMBER)</t>
  </si>
  <si>
    <t>1(iii)</t>
  </si>
  <si>
    <t>5205.1400 - COTTON - COTTON YARN (OTHER THAN SEWING THREAD), CONTAINING 85% OR MORE BY WEIGHT OF COTTON, NOT PUT UP FOR RETAIL SALE. - MEASURING LESS THAN 192.31 DECITEX BUT NOT LESS THAN 125 DECITEX (EXCEEDING 52 METRIC NUMBER BUT NOT EXCEEDING 80 METRIC NUMBER)</t>
  </si>
  <si>
    <t>3702.9600</t>
  </si>
  <si>
    <t>1(iv)</t>
  </si>
  <si>
    <t>5205.2600 - COTTON - COTTON YARN (OTHER THAN SEWING THREAD), CONTAINING 85% OR MORE BY WEIGHT OF COTTON, NOT PUT UP FOR RETAIL SALE. - MEASURING LESS THAN 125 DECITEX BUT NOT LESS THAN 106.38 DECITEX (EXCEEDING 80 METRIC NUMBER BUT NOT EXCEEDING 94 METRIC NUMBER)</t>
  </si>
  <si>
    <t>1(v)</t>
  </si>
  <si>
    <t>5206.4300 - COTTON - COTTON YARN (OTHER THAN SWEING THREAD), CONTAINING LESS THAN 85% BY WEIGHT OF COTTON, NOT PUT UP FOR RETAIL SALE. - MEASURING PER SINGLE YARN LESS THAN 232.56 DECITEX BUT NOT LESS THAN 192.31 DECITEX (EXCEEDING 43 METRIC NUMBER BUT NOT EXCEEDING 52 METRIC NUMBER PER SINGLE YARN)</t>
  </si>
  <si>
    <t>8426.9100</t>
  </si>
  <si>
    <t>1(vi)</t>
  </si>
  <si>
    <t>5207.1000 - COTTON - COTTON YARN (OTHER THAN SEWING THREAD), PUT UP FOR RETAIL SALE. - CONTAINING 85 % OR MORE BY WEIGHT OF COTTON</t>
  </si>
  <si>
    <t>10</t>
  </si>
  <si>
    <t>5509.1100 - MAN-MADE STAPLE FIBRES. - YARN (OTHER THAN SEWING THREAD) OF SYNTHETIC STAPLE FIBRES, NOT PUT UP FOR RETAIL SALE. - SINGLE YARN</t>
  </si>
  <si>
    <t>5602.2100</t>
  </si>
  <si>
    <t>11</t>
  </si>
  <si>
    <t>5212.1500 - COTTON - OTHER WOVEN FABRICS OF COTTON. - PRINTED</t>
  </si>
  <si>
    <t>12(xxiii)</t>
  </si>
  <si>
    <t>9029.2013 - OPTICAL, PHOTOGRAPHIC, CINEMATOGRAPHIC, MEASURING, CHECKING, PRECISION, MEDICAL OR SURGICAL INSTRUMENTS AND APPARATUS; PARTS AND ACCESSORIES THEREOF. - REVOLUTION COUNTERS, PRODUCTION COUNTERS, TAXIMETERS, MILEOMETERS, PEDOMETERS AND THE LIKE; SPEED INDICATORS AND TACHOMETERS, OTHER THAN THOSE OF HEADING NO 90.14 OR 90.15; STROBOSCOPES. - SPEED INDICATOR AND TECHOMETERS FOR OTHER MOTOR CARS AND VEHICLES</t>
  </si>
  <si>
    <t>6809.1100</t>
  </si>
  <si>
    <t>13</t>
  </si>
  <si>
    <t>9405.5090 - FURNITURE; BEDDING, MATRESSES, MATTRESS SUPPORTS,CUSHIONS AND SIMILAR STUFFED FURNISHINGS;LAMPS AND LIGHTING-FITTINGS; LAMPS AND LIGHTING-FITTINGS, NOT ELSEWHERE SPECIFIED OR INCLUDED; ILLUMINATED SIGNS, ILLUMINATED NAME-PLATES AND THE LIKE; PREFABRICATED - LAMPS AND LIGHTING FITTINGS INCLUDING SEARCHLIGHTS AND SPOTLIGTHS AND PARTS THEREOF, NOT ELEWHERE SPECIFIED OR INCLUDED; ILLUMINATED SIGNS, ILLUMINATED NAME-PLATES AND THE LIKE, HAVING A PERMANENTLY FIXED LIGHT SOURCE, AND PARTS THEREOF NOT ELSEWHERE SPEC - OTHER</t>
  </si>
  <si>
    <t>14</t>
  </si>
  <si>
    <t>9108.1100 - CLOCKS AND WATCHES AND PARTS THEREOF. - WATCH MOVEMENTS, COMPLETE AND ASSEMBLED. - WITH MECHANICAL DISPLAY ONLY OR WITH A DEVICE TO WHICH A MECHANICAL DISPLAY CAN BE INCORPORATED</t>
  </si>
  <si>
    <t>3804.0000</t>
  </si>
  <si>
    <t>16</t>
  </si>
  <si>
    <t>9206.0000 - MUSICAL INSTRUMENTS; PARTS AND ACCESSORIES OF SUCH ARTICLES. -  - PERCUSSION MUSICAL INSTRUMENTS (FOR EXAMPLE, DRUMS, XYLOPHONES, CYMBALS, CASTANETS, MARACAS).</t>
  </si>
  <si>
    <t>17</t>
  </si>
  <si>
    <t>9301.2000 - ARMS &amp; AMMUNITIONS; PARTS &amp; ACCESSORIES THEREOF. -  - ROCKET LAUNCHERS; FLAME THROWERS; GRENADE LAUNCHERS; TORPEDO TUBES AND SIMILAR PROJECTORS</t>
  </si>
  <si>
    <t>8474.3900</t>
  </si>
  <si>
    <t>9305.9111 - ARMS &amp; AMMUNITIONS; PARTS &amp; ACCESSORIES THEREOF. - PARTS AND ACCESSORIES OF ARTICLES OF HEADINGS NO 93.01 TO 93.04. - FIRING MECHANISMS</t>
  </si>
  <si>
    <t>20</t>
  </si>
  <si>
    <t>9306.3090 - ARMS &amp; AMMUNITIONS; PARTS &amp; ACCESSORIES THEREOF. - BOBS, GRENADES, TORPEDOES, MINES, MISSILES AND SIMILAR MUNITIONS OF WAR AND PARTS THEREOF; CARTRIDGES AND OTHER AMMUNITION AND PROJECTILES AND PARTS THEREOF, INCLUDING SHOT AND CARTRIDGE WADS. - OTHER</t>
  </si>
  <si>
    <t>6201.4000</t>
  </si>
  <si>
    <t>9613.9000 - MISCELLANEOUS MANUFACTURED ARTICLES. - CIGARETTE LIGHTERS AND OTEHR LIGHTERS, WHETHER OR NOT MACHANICAL OR ELECTRICAL AND PARTS THEREOF OTHER THAN FLINTS AND WICKS. - PARTS</t>
  </si>
  <si>
    <t>9619.0010 - MISCELLANEOUS MANUFACTURED ARTICLES. -  - NAPKINS (DIAPERS) FOR ADULTS (PATIENTS) OF WEIGHT EXCEEDING 25 KG</t>
  </si>
  <si>
    <t>6815.9990</t>
  </si>
  <si>
    <t>9505.9000 - TOYS, GAMES AND SPORTS REQUISITES; PARTS AND ACCESORIES THEREOF. - FESTIVE, CARNIVAL OR OTHER ENTERTAINMENT ARTICLES, INCLUDING CONJURING TRICKS AND NOVELTY JOKES. - OTHER</t>
  </si>
  <si>
    <t>6(A)(i)</t>
  </si>
  <si>
    <t>9508.3000 - TOYS, GAMES AND SPORTS REQUISITES; PARTS AND ACCESORIES THEREOF. - ROUNDABOUTS, SWINGS, SHOOTING GALLERIES AND OTHER FAIRGROUND AMUSEMENTS; TRAVELLING CIRCUSES, TRAVELLING MENAGERIES AND TRAVELLING THEATRES. - FAIRGROUND AMUSEMENTS</t>
  </si>
  <si>
    <t>6904.1000</t>
  </si>
  <si>
    <t>6(A)(ii)</t>
  </si>
  <si>
    <t>7004.2000 - GLASS AND GLASSWARE. - DRAWN GLASS AND BLOWN GLASS, IN SHEETS, WHETHER OR NOT HAVING AN ABSORBENT OR RELECTING LAYER, BUT NOT OTHERWISE WORKED. - GLASS, COLOURED THROUGHOUT THE MASS (BODY TINTED), OPACIFIED, FLASHED OR HAVING  AN ABSORBENT, REFLECTING OR NONREFLECTING LAYER</t>
  </si>
  <si>
    <t>6(A)(iii)</t>
  </si>
  <si>
    <t>3304.3010 - ESSENTIAL OILS AND RESINOIDS; PERFUMERY, COSMETIC OR TOILET PREPARATIONS. -  - NAIL POLISH</t>
  </si>
  <si>
    <t>3810.1000</t>
  </si>
  <si>
    <t>6(A)(iv)</t>
  </si>
  <si>
    <t>3304.9190 - ESSENTIAL OILS AND RESINOIDS; PERFUMERY, COSMETIC OR TOILET PREPARATIONS. -  - OTHER</t>
  </si>
  <si>
    <t>6(A)(ix)</t>
  </si>
  <si>
    <t>3827.6400 - MISCELLANEOUS CHEMICAL PRODUCTS. -  - OTHER, NOT INCLUDED IN THE SUBHEADINGS ABOVE, CONTAINING 30 % OR MORE BY MASS OF 1,1,1,2TETRAFLUOROETHANE (HFC134A) BUT NOT CONTAINING UNSATURATED FLUORINATED DERIVATIVES OF ACYCLIC HYDROCARBONS (HFOS)</t>
  </si>
  <si>
    <t>7018.9010</t>
  </si>
  <si>
    <t>6(A)(v)</t>
  </si>
  <si>
    <t>3827.6800 - MISCELLANEOUS CHEMICAL PRODUCTS. -  - OTHER, NOT INCLUDED IN THE SUBHEADINGS ABOVE, CONTAINING SUBSTANCES OF SUBHEADINGS 2903.41 TO 2903.48</t>
  </si>
  <si>
    <t>6(A)(vi)</t>
  </si>
  <si>
    <t>6302.5300 - OTHER MADE UP TEXTILE ARTICLES; SETS; WORN CLOTHING AND WORN TEXTILE ARTICLES; RAGS. - BED LINEN, TABLE LINEN, TOILET LINEN AND KITCHEN LINEN. - OF MANMADE FIBRES</t>
  </si>
  <si>
    <t>1101.0010</t>
  </si>
  <si>
    <t>6(A)(vii)</t>
  </si>
  <si>
    <t>5208.5900 - COTTON - WOVEN FABRICS OF COTTON, CONTAINING 85% OR MORE BY WEIGHT OF COTTON, WEIGHTING NOT MORE THAN 200 G/M2. - OTHER FABRICS</t>
  </si>
  <si>
    <t>6(A)(viii)</t>
  </si>
  <si>
    <t>5209.2200 - COTTON - WOVEN FABRICS OF COTTON CONTAINING 85% OR MORE BY WEIGHT OF COTTON, WEIGHTING MORE THAN 200 G/M2. - 3THREAD OR 4THREAD TWILL, INCLUDING CROSS TWILL</t>
  </si>
  <si>
    <t>0106.4100</t>
  </si>
  <si>
    <t>6(A)(x)</t>
  </si>
  <si>
    <t>3920.2040 - PLASTICS AND ARTICLES THEREOF - OTHER PLATES, SHEETS, FOIL AND STRIPS, OF PLASTICS, NON-CELLULAR AND NOT REINFORCED, LAMINATED, SUPPORTED OR SIMILARLY COMBINED WITH OTHER MATERIALS - BIAXIALLY ORIENTED POLYPROPYLENE (BOPP) FILM, LAMINATED</t>
  </si>
  <si>
    <t>7</t>
  </si>
  <si>
    <t>6405.9010 - FOOTWEAR, GAITERS AND THE LIKE; PARTS OF SUCH ARTICLES. - OTHER FOOTWEAR. - OF CANVAS</t>
  </si>
  <si>
    <t>4418.9910</t>
  </si>
  <si>
    <t>8</t>
  </si>
  <si>
    <t>7304.3100 - ARTICLES OF IRON AND STEEL. - TUBES, PIPES AND HOLLOW PROFILES, SEAMLESS, OF IRON (OTHER THAN CAST IRON) OR STEEL. - COLDDRAWN OR COLDROLLED (COLDREDUCED)</t>
  </si>
  <si>
    <t>8A</t>
  </si>
  <si>
    <t>7020.0020 - GLASS AND GLASSWARE. - OTHER ARTICLES OF GLASS. - FOR VACUUM FLASKS</t>
  </si>
  <si>
    <t>4504.1090</t>
  </si>
  <si>
    <t>9305.2090 - ARMS &amp; AMMUNITIONS; PARTS &amp; ACCESSORIES THEREOF. - PARTS AND ACCESSORIES OF ARTICLES OF HEADINGS NO 93.01 TO 93.04. - OTHER</t>
  </si>
  <si>
    <t>9401.1000 - FURNITURE; BEDDING, MATRESSES, MATTRESS SUPPORTS,CUSHIONS AND SIMILAR STUFFED FURNISHINGS;LAMPS AND LIGHTING-FITTINGS; LAMPS AND LIGHTING-FITTINGS, NOT ELSEWHERE SPECIFIED OR INCLUDED; ILLUMINATED SIGNS, ILLUMINATED NAME-PLATES AND THE LIKE; PREFABRICATED - SEATS (OTHER THAN THOSE OF HEADING NO 94.02), WHETHER OR NOT CONVERTIBLE INTO BADS, AND PARTS THEREOF. - SEATS OF A KIND USED FOR AIRCRAFT</t>
  </si>
  <si>
    <t>4706.1000</t>
  </si>
  <si>
    <t>9609.2020 - MISCELLANEOUS MANUFACTURED ARTICLES. - PENCILS (OTHER THAN PENCILS OF HEADING NO 96.08), ERAYONS, PENCIL LEADS, PASTELS, DRAWING CHARCOALS, WRITING OR DRAWING CHALK AND TAILOR'S CHALKS. - PENCIL KITS,  COLOURED</t>
  </si>
  <si>
    <t>9614.0000 - MISCELLANEOUS MANUFACTURED ARTICLES. - SMOKING PIPES (INCLUDING PIPE BOWLS) AND CIGAR OR CIGARETTE HOLDERS, AND PARTS THEREOF. - SMOKING PIPES (INCLUDING PIPE BOWLS) AND CIGAR OR CIGARETTE HOLDERS, AND PARTS THEREOF.</t>
  </si>
  <si>
    <t>4706.2000</t>
  </si>
  <si>
    <t>9618.0000 - MISCELLANEOUS MANUFACTURED ARTICLES. -  - TAILORS' DUMMIES AND OTHER LAY  FIGURES; AUTOMATA AND OTHER ANIMATED DISPLAYS USED FOR SHOP WINDOW DRESSING.</t>
  </si>
  <si>
    <t>9702.9000 - WORKS OF ART, COLLECTORS' PIECES AND ANTIQUES. -  - OTHER</t>
  </si>
  <si>
    <t>5003.0000</t>
  </si>
  <si>
    <t>8401.4000 - NUCLEAR REACTOR, BOILERS, MACHINERY AND MECHANICAL APPLIANCES; PARTS THEREOF. - NUCLEAR REACTORS; FUEL ELEMENTS (CART- RIDGES), NON-IRRADIATED, FOR NUCLEAR REACTORS; MACHINERY AND APPARATUS FOR ISOTOPIC SEPARATION. - PARTS OF NUCLEAR REACTORS</t>
  </si>
  <si>
    <t>8410.1200 - NUCLEAR REACTOR, BOILERS, MACHINERY AND MECHANICAL APPLIANCES; PARTS THEREOF. - HYDRAULIC TURBINES, WATER WHEELS, AND REGULATORS THEREFOR. - OF A POWER EXCEEDING 1,000 KW BUT NOT EXCEEDING 10,000 KW</t>
  </si>
  <si>
    <t>5007.1000</t>
  </si>
  <si>
    <t>5807.1090 - SPECIAL WOVEN FABRICS; TUFTED TEXTILE FABRICS; LACE; TAPESTRIES; TRIMMINGS; EMBROIDERY. - LABELS, BADGES AND SIMILAR ARTICLES OF TEXTILE MATERIALS, IN THE PIECE, IN STRIPS OR CUT TO SHAPE OR SIZE, NOT CMBROIDERED. - OTHER</t>
  </si>
  <si>
    <t>5810.9100 - SPECIAL WOVEN FABRICS; TUFTED TEXTILE FABRICS; LACE; TAPESTRIES; TRIMMINGS; EMBROIDERY. - EMBROIDERY IN THE PIECE, IN STRIPS OR IN MOTIFS. - OF COTTON</t>
  </si>
  <si>
    <t>5104.0000</t>
  </si>
  <si>
    <t>2927.0020 - ORGANIC CHEMICALS -  - AZOBENZENE AND AZOTOLUENES</t>
  </si>
  <si>
    <t>5402.1900 - MAN-MADE FILAMENTS. - SYNTHETIC FILAMENTS YARN (OTHER THAN SEWING THREAD), NOT PUT UP FOR RETAIL SALE, INCLUDING SYNTHETIC MONOFILAMENT OF LESS THAN 67 DECITEX. - OTHER</t>
  </si>
  <si>
    <t>5111.1900</t>
  </si>
  <si>
    <t>5402.5200 - MAN-MADE FILAMENTS. - SYNTHETIC FILAMENTS YARN (OTHER THAN SEWING THREAD), NOT PUT UP FOR RETAIL SALE, INCLUDING SYNTHETIC MONOFILAMENT OF LESS THAN 67 DECITEX. - OF POLYESTERS</t>
  </si>
  <si>
    <t>5403.1000 - MAN-MADE FILAMENTS. - ARTIFICIAL FILAMENT YARN (OTHER THAN SEWING THREAD), NOT PUT UP FOR RETAIL SALE, INCLUDING ARTIFICIAL MONOFILAMENT OF LESS THAN 67 DECITEX. - HIGH TENACITY YARN OF VISCOSE RAYON</t>
  </si>
  <si>
    <t>4805.9190</t>
  </si>
  <si>
    <t>5408.2300 - MAN-MADE FILAMENTS. - WOVEN FABRICS OF ARTIFICIAL FILAMENT YARN, INCLUDING WOVEN FABRICS OBTAINED FROM MATERIALS OF HEADING NO 54.05. - OF YARNS OF DIFFERENT COLOURS</t>
  </si>
  <si>
    <t>7008.0000 - GLASS AND GLASSWARE. -  - MULTIPLEWALLED INSULATING UNITS OF GLASS.</t>
  </si>
  <si>
    <t>4814.9000</t>
  </si>
  <si>
    <t>5603.1200 - WADDING, FELT AND NONWOVENS; SPECIAL YARNS; TWINE, CORDAGE, ROPES AND CABLES AND ARTICLES THEREOF. -  - WEIGHING MORE THAN 25 G/M2 BUT NOT MORE THAN 70 G/M2</t>
  </si>
  <si>
    <t>6203.1100 - ARTICLES OF APPAREL AND CLOTHING ACCESSORIES, NOT KNITTED OR CROCHETED. - MEN'S OR BOYS' SUITS, ENSEMBLES, JACKETS BLAZERS, TROUSERS, BIB AND BRACE OVERALLS, BREECHES AND SHORTS (OTHER THAN SWIMWEAR). - OF WOOL OR FINE ANIMAL HAIR</t>
  </si>
  <si>
    <t>4820.1010</t>
  </si>
  <si>
    <t>7017.9000 - GLASS AND GLASSWARE. - LABORATORY, HYGIENIC OR PHARMACEUTICAL GLASSWARE, WHETHER OR NOT GRADUATED OR CLIBRATED. - OTHER</t>
  </si>
  <si>
    <t>9028.9020 - OPTICAL, PHOTOGRAPHIC, CINEMATOGRAPHIC, MEASURING, CHECKING, PRECISION, MEDICAL OR SURGICAL INSTRUMENTS AND APPARATUS; PARTS AND ACCESSORIES THEREOF. - GAS, LIQUID OR ELECTRICITY SUPPLY OR PRODUCTION METERS, INCLUDING CLIBRATING METERS THEREFOR. - OTHER OF ELECTRICITY METERS</t>
  </si>
  <si>
    <t>4823.6900</t>
  </si>
  <si>
    <t>9102.9100 - CLOCKS AND WATCHES AND PARTS THEREOF. -  - ELECTRICALLY OPERATED</t>
  </si>
  <si>
    <t>9103.9000 - CLOCKS AND WATCHES AND PARTS THEREOF. - CLOCKS WITH WATCH MOVEMENTS, EDCLUDING CLOCKS OF HEADING NO 91.04. - OTHER</t>
  </si>
  <si>
    <t>5208.3300</t>
  </si>
  <si>
    <t>9105.1900 - CLOCKS AND WATCHES AND PARTS THEREOF. - OTHER CLOCKS. - OTHER</t>
  </si>
  <si>
    <t>0810.7000 - EDIBLE FRUIT AND NUTS; PEEL OF CITRUS FRUIT OR MELONS - OTHER FRUIT,FRESH. - PERSIMMONS</t>
  </si>
  <si>
    <t>5102.1100 - WOOL, FINE OR COARSE ANIMAL HAIR; HORSEHAIR YARN AND WOVEN FABRICS. - FINE OR COARSE ANIMAL HAIR, NOT CARDED OR COMBED. - OF KASHMIR (CASHMERE) GOATS</t>
  </si>
  <si>
    <t>5515.1190</t>
  </si>
  <si>
    <t>4805.2500 - PAPER AND PAPERBOARD; ARTICLES OF PAPER PULP, OF PAPER OR OF PAPERBOARD. - OTHER UNCOATED PAPER AND PAPERBOARD, IN ROLLS OR SHEETS. - WEIGHING MORE THAN 150 G/ M²</t>
  </si>
  <si>
    <t>4811.5100 - PAPER AND PAPERBOARD; ARTICLES OF PAPER PULP, OF PAPER OR OF PAPERBOARD. - PAPRER PAPERBOARD, CELLULOSE WADDING AND WEBS OF CELLULOSE FIBERS, COATED, IMPREGNATED, COVERED, SURFACE-COLOURED, SURFACE-DECORATED OR PRINTED, IN ROLLS OR SHEETS, OTHER THAN GOODS OF HEADING NO 48.03, 48.09,48.10 OR 48.18. - BLEACHED, WEIGHING MORE THAN 150 G/M2</t>
  </si>
  <si>
    <t>4812.0000 - PAPER AND PAPERBOARD; ARTICLES OF PAPER PULP, OF PAPER OR OF PAPERBOARD. -  - FILTER BLOCKS, SLABS AND PLATES, OF PAPER PULP.</t>
  </si>
  <si>
    <t>7007.1900</t>
  </si>
  <si>
    <t>8406.1000 - NUCLEAR REACTOR, BOILERS, MACHINERY AND MECHANICAL APPLIANCES; PARTS THEREOF. - STEAM TURBINES AND OTHER VAPOUR TURBINES. - TURBINES FOR MARINE PROPULSION</t>
  </si>
  <si>
    <t>8406.8100 - NUCLEAR REACTOR, BOILERS, MACHINERY AND MECHANICAL APPLIANCES; PARTS THEREOF. - STEAM TURBINES AND OTHER VAPOUR TURBINES. - OF AN OUTPUT EXCEEDING 40 MW</t>
  </si>
  <si>
    <t>8701.2190</t>
  </si>
  <si>
    <t>7410.2100 - COPPER AND ARTICLES THEREOF. - COPPER FOIL )WHETHER OR NOT PRINTED OR BACKED WITH PAPER, PAPERBOARD, PLASTICS OR SIMILAR (BACKING MATERIALS) OF A THICKNESS (EXCLUDING ANY BACKING) NOT EXCEEDING 0.15 MM. - OF REFINED COPPER</t>
  </si>
  <si>
    <t>2903.7750 - ORGANIC CHEMICALS - HALOGENATED DERIVATIVES OF HYDROCARBONS. - HEXACHLORODIFLUOROPROPOANES</t>
  </si>
  <si>
    <t>8701.2910</t>
  </si>
  <si>
    <t>2903.7910 - ORGANIC CHEMICALS - HALOGENATED DERIVATIVES OF HYDROCARBONS. - CHLOROTETRAFLUOROETHANES</t>
  </si>
  <si>
    <t>8546.1000 - ELECTRICAL MACHINERY AND EQUIPMENT AND PARTS THEREOF; SOUND RECORDERS AND REPRODUCERS, TELEVISION IMAGE AND SOUND RECORDERS AND REPRODUCERS, AND PARTS AND ACCESSORIES OF SUCH ARTICLES. - ELECTRICAL INSULATORS OF ANY MATERIAL. - OF GLASS</t>
  </si>
  <si>
    <t>8702.4010</t>
  </si>
  <si>
    <t>2402.2000 - TOBACCO AND MANUFACTURED TOBACCO SUBSTITUTES - CIGARS, CHEROOTS, CIGARILLOS AND CIGARETTERS, OF TOBACCO OR OF TOBACCO SUBSITIUTES. - CIGARETTES CONTAINING TOBACCO</t>
  </si>
  <si>
    <t>2001.9090 - PREPARATION OF VEGETABLES, FRUIT, NUTS OR OTHER PART OF PLANTS. - VEGETABLES, FRUIT, NUTS AND OTHER EDIBLE PARTS OF PLANTS, PREPARED OR PRESERVED BY VINEGER OR ACETIC ACID. - OTHER</t>
  </si>
  <si>
    <t>2104.1000</t>
  </si>
  <si>
    <t>5301.3000 - OTHER VEGETABLE TEXTILE FIBRES; PAPER YARN AND WOVEN FABRICS OF PAPER YARN. - FLAX, RAW OR PROCESSED BUT NOT SPUN; FLAX TOW AND WASTE (INCLUDING YARN WASTE AND GARNETTED STOCK). - FLAX TOW AND WASTE</t>
  </si>
  <si>
    <t>5402.3300 - MAN-MADE FILAMENTS. - SYNTHETIC FILAMENTS YARN (OTHER THAN SEWING THREAD), NOT PUT UP FOR RETAIL SALE, INCLUDING SYNTHETIC MONOFILAMENT OF LESS THAN 67 DECITEX. - OF POLYESTERS</t>
  </si>
  <si>
    <t>2208.9000</t>
  </si>
  <si>
    <t>5407.9300 - MAN-MADE FILAMENTS. - WOVEN FABRICS OF SYNTHETIC FILAMENT YARN, INCLUDING WOVEN FABRICS OBTAINED FROM MATERIALS OF HEADING NO 54.04. - OF YARNS OF DIFFERENT COLOURS</t>
  </si>
  <si>
    <t>5408.2200 - MAN-MADE FILAMENTS. - WOVEN FABRICS OF ARTIFICIAL FILAMENT YARN, INCLUDING WOVEN FABRICS OBTAINED FROM MATERIALS OF HEADING NO 54.05. - DYED</t>
  </si>
  <si>
    <t>2710.1220</t>
  </si>
  <si>
    <t>8413.1100 - NUCLEAR REACTOR, BOILERS, MACHINERY AND MECHANICAL APPLIANCES; PARTS THEREOF. - PUMPS FOR LIQUIDS, WHETHER OR NOT FITTED WITH A MEASURING DEVICE; LIQUID ELEVATORS. - PUMPS FOR DISPENSING FUEL OR LUBRICANTS, OF THE TYPE USED IN FILLINGSTATIONS OR IN GARAGES</t>
  </si>
  <si>
    <t>2804.5000 - INORGANIC CHEMICALS; ORGANIC OR INORGANIC COMPOUNDS OF PRECIOUS METALS, OF RARE-EARTH METALS, OF RADIOACTIVE ELEMENTS OR OF ISOTOPES. - HYDROGEN RARE GASES AND OTHER NON-METALS. - BORON; TELLURIUM</t>
  </si>
  <si>
    <t>5209.3900</t>
  </si>
  <si>
    <t>2908.9100 - ORGANIC CHEMICALS - HALOGENATED, SULPHONATED, NITRATED OR NITROSATED DERIVATIVES OF PHENOLS OR PHENO-ALCOHOLS. - DINOSEB (ISO) AND ITS SALTS</t>
  </si>
  <si>
    <t>9608.9100 - MISCELLANEOUS MANUFACTURED ARTICLES. - BALL POINT PENS, FELT TIPPED AND OTHER POROUS-TIPPED PENS AND MARKERS; FOUNTAIN PENS,STYLOGRAPH PENS AND OTHER PENS; DUPLICATING STYLOS; PEN HOLDERS PENCIL HOLDERS AND SIMILAR HOLDERS, PARTS (INCLUDING CAPS AND CLIPS) OF THE FOREGOING ARTICLES, OTHE THAN - PEN NIBS AND NIB POINTS</t>
  </si>
  <si>
    <t>7222.3000 - IRON AND STEEL. - OTHER BARS AND RODS OF STAINLESS STEEL; ANGLES, SHAPES AND SECTIONS OF STAINLESS STEEL. - OTHER BARS AND RODS</t>
  </si>
  <si>
    <t>5112.1900</t>
  </si>
  <si>
    <t>2905.4200 - ORGANIC CHEMICALS - ACYCLIC ALCOHOLS AND THEIR HALOGENATED, SULPHONATED, NITRATED OR NITROSATED DERIVATIVES. - PENTAERYTHRITOL</t>
  </si>
  <si>
    <t>7228.4000 - IRON AND STEEL. - OTHER BARS AND RODS OF OTHER ALLOY STEEL; ANGLES, SHAPES AND SECTIONS, OF OTHER ALLOY STEEL; HOLLOW DRILL BARS AND RODS, OF ALLOY OR NON-ALLOY STEEL. - OTHER BARS RODS, NOT FURTHER WORKED THAN FORGED</t>
  </si>
  <si>
    <t>5201.0050</t>
  </si>
  <si>
    <t>6603.2000 - UMBRELLAS, SUN UMBRELLAS, WALKING STICKS, WHIPS, RIDING-CROPS AND PARTS THEREOF. - PARTS, TRIMMINGS AND ACCESSORIES OF ARTICLESS OF HEADING NO 66.01 OR 66.02. - UMBRELLA FRAMES INCLUDING FRAMES MOUNTED ON SHAFTS (STICKS)</t>
  </si>
  <si>
    <t>5701.9000 - CARPETS AND OTHER TEXTILE FLOOR COVERINGS. - CARPETS AND OTHER TEXTILE FLOOR COVERINGS, KNOTTED, WHETHER OR NOT MADE-UP - OF OTHER TEXTILE MATERIALS</t>
  </si>
  <si>
    <t>5202.9100</t>
  </si>
  <si>
    <t>3404.9020 - SOAP, ORGANIC SURFACE-ACTIVE AGENTS, WASHING PREPARATIONS, LUBRICATING PREPARATIONS, ARTIFICIAL WAXES, PREPARED WAXES, POLISHING OR SCOURING PREPARATIONS, CANDLES AND SIMILAR ARTICLES, MODELLING PASTES, "DENTAL WAXES" AND DENTAL PREPARATIONS WITH A BASIS - ARTIFICIAL WAXED AND PREPARED WAXES. - OF CHEMICALLY MODIFIED LIGNITE</t>
  </si>
  <si>
    <t>6306.2200 - OTHER MADE UP TEXTILE ARTICLES; SETS; WORN CLOTHING AND WORN TEXTILE ARTICLES; RAGS. - TARPAULINS, AWNINGS AND SUNBLINDS; TENTS; SAILS FOR BOATS, SAILBOARDS OR LANDCRAFT; CAMPING GOODS. - OF SYNTHETIC FIBRES</t>
  </si>
  <si>
    <t>5204.2090</t>
  </si>
  <si>
    <t>3503.0020 - ALBUMINOIDAL SUBSTANCES; MODIFIED STARCHES; GLUES; ENZYMES. -  - GELATIN OF PHARMACEUTICAL GRADE</t>
  </si>
  <si>
    <t>8501.5340 - ELECTRICAL MACHINERY AND EQUIPMENT AND PARTS THEREOF; SOUND RECORDERS AND REPRODUCERS, TELEVISION IMAGE AND SOUND RECORDERS AND REPRODUCERS, AND PARTS AND ACCESSORIES OF SUCH ARTICLES. - ELECTRIC MOTORS AND  GENERATORS (EXCLUDING GENERATING SETS). - H.T MOTORS WITH OPERATING INPUT VOLTAGE ABOVE 1 KV</t>
  </si>
  <si>
    <t>5205.4700</t>
  </si>
  <si>
    <t>9606.2100 - MISCELLANEOUS MANUFACTURED ARTICLES. - BUTTONS, PRESS-FASTENERS, SNAP-FASTENERS AND PRESS-STUDS,BUTTON MOULDS AND OTHER PARTS OF THESE ARTICLES; BUTTON BLANKS. - OF PLASTICS, NOT COVERED WITH TEXTILE MATERIAL</t>
  </si>
  <si>
    <t>1604.1600 - PREPARATION OF MEAT, OF FISH OR OF CRUSTACEANS, MOLLUSCS OR OTHER AQUATIC INVERTEBRATES. - PREPARED OR PRESERVED FISH, CAVIAR AND CAVIAR SUBSTITUTES PREPARED FORM FISH-EGGS. - ANCHOVIES</t>
  </si>
  <si>
    <t>5206.2200</t>
  </si>
  <si>
    <t>1604.3200 - PREPARATION OF MEAT, OF FISH OR OF CRUSTACEANS, MOLLUSCS OR OTHER AQUATIC INVERTEBRATES. - PREPARED OR PRESERVED FISH, CAVIAR AND CAVIAR SUBSTITUTES PREPARED FORM FISH-EGGS. - CAVIAR SUBSTITUTES</t>
  </si>
  <si>
    <t>9705.2100 - WORKS OF ART, COLLECTORS' PIECES AND ANTIQUES. - COLLECTINS AND COLLECTORS' PIECES OF ZOOLOGICAL, BOTANICAL, MINERALOGICAL, ANATOMICAL, HISTORICAL, ARCHAEOLOGICAL, PALAEONTOLOGICAL, ETHNOGRAPHIC OR NUMISMATIC INTEREST. - HUMAN SPECIMENS AND PARTS THEREOF</t>
  </si>
  <si>
    <t>5206.2500</t>
  </si>
  <si>
    <t>8507.5000 - ELECTRICAL MACHINERY AND EQUIPMENT AND PARTS THEREOF; SOUND RECORDERS AND REPRODUCERS, TELEVISION IMAGE AND SOUND RECORDERS AND REPRODUCERS, AND PARTS AND ACCESSORIES OF SUCH ARTICLES. - ELECTRIC ACCUMULATORS, INCLUDING SEPARATORS THEREFOR, WHETHER OR NOT RECTANGULAR (INCLUDING SQUARE). - NICKELMETAL HYDRIDE</t>
  </si>
  <si>
    <t>2616.9000 - ORSES, SLAG AND ASH - PRECIOUS METAL ORES AND CONCENTRATES. - OTHER</t>
  </si>
  <si>
    <t>0909.3200</t>
  </si>
  <si>
    <t>2617.9000 - ORSES, SLAG AND ASH - OTHER ORES AND CONCENTRATES. - OTHER</t>
  </si>
  <si>
    <t>0805.9000 - EDIBLE FRUIT AND NUTS; PEEL OF CITRUS FRUIT OR MELONS - CITRUS FRUIT, FRESH OR DRIED. - OTHER</t>
  </si>
  <si>
    <t>7202.1100</t>
  </si>
  <si>
    <t>1209.2400 - OIL SEEDS AND OLEAGINOUS FRUIT; MISCELLANEOUS GRAINS, SEEDS AND FRUIT; INDUSTRIAL OR MEDICINAL PLANTS; STRAW AND FODDER - SEEDS, FRUIT AND SPORES,OF A KIND USED FOR SOWING. - KENTUCKY BLUE GRASS (POA PRATENSIS L.) SEEDS</t>
  </si>
  <si>
    <t>1515.2100 - ANIMAL OR VEGETABLE FATS AND OILS AND THEIR CLEAVAGE PRODUCTS; PREPARED EDIBLE FATS; ANIMAL OR VEGETABLE WAXES. - OTHER FIXED VEGETABLE FATS AND OILS (INCLUDING JOJOBA OIL) AND THEIR FRACTIONS, WHETHER OR NOT REFINED,BUT NOT CHEMICALLY MODIFIED. - CRUDE OIL</t>
  </si>
  <si>
    <t>7202.4900</t>
  </si>
  <si>
    <t>53(i)</t>
  </si>
  <si>
    <t>8806.2300 - AIRCRAFT, SPACECRAFT, AND PARTS THEREOF -  - WITH MAXIMUM TAKEOFF WEIGHT MORE THAN 7 KG BUT NOT MORE THAN 25 KG</t>
  </si>
  <si>
    <t>53(ii)</t>
  </si>
  <si>
    <t>9003.1900 - OPTICAL, PHOTOGRAPHIC, CINEMATOGRAPHIC, MEASURING, CHECKING, PRECISION, MEDICAL OR SURGICAL INSTRUMENTS AND APPARATUS; PARTS AND ACCESSORIES THEREOF. - FRAMES AND MOUNTINGS FOR SPECTACLES, GOGGLES OR THE LIKE, AND PARTS THEREOF. - OF OTHER MATERIALS</t>
  </si>
  <si>
    <t>7204.2900</t>
  </si>
  <si>
    <t>53(iii)</t>
  </si>
  <si>
    <t>9032.9000 - OPTICAL, PHOTOGRAPHIC, CINEMATOGRAPHIC, MEASURING, CHECKING, PRECISION, MEDICAL OR SURGICAL INSTRUMENTS AND APPARATUS; PARTS AND ACCESSORIES THEREOF. - AUTOMATIC REGULATING OR CONTROLLING INSTRRUMENTS AND APPARATUS. - PARTS AND ACCESSORIES</t>
  </si>
  <si>
    <t>53(iv)</t>
  </si>
  <si>
    <t>9017.8010 - OPTICAL, PHOTOGRAPHIC, CINEMATOGRAPHIC, MEASURING, CHECKING, PRECISION, MEDICAL OR SURGICAL INSTRUMENTS AND APPARATUS; PARTS AND ACCESSORIES THEREOF. - DRAWING, MARKING OUT OR MATHEMATICAL CALCULATING INSTRUMENTS, (FOR EXAMPLE, DRAFTING MACHINES, PANTOGRAPHS, PRO- TRACTORS, DRAWING SETS,SLIDS, RULES, DISC CALCULATORS); INSTRUMENTS FOR MEASURING LENGTH, FOR USE IN THE HAND (FOR EXAMPLE, MEASURING RODS AND - MEASURIG ROD AND TAPES</t>
  </si>
  <si>
    <t>7206.1000</t>
  </si>
  <si>
    <t>53(ix)</t>
  </si>
  <si>
    <t>9026.9000 - OPTICAL, PHOTOGRAPHIC, CINEMATOGRAPHIC, MEASURING, CHECKING, PRECISION, MEDICAL OR SURGICAL INSTRUMENTS AND APPARATUS; PARTS AND ACCESSORIES THEREOF. - INSTRUMENTS AND APPARATUS FOR MEASURING OR CHECKING THE FLOW, LEVEL, PRESSURE OR OTHER VARIABLES OF LIQUIDS OR GASES (FOR EXAMPLE FLOW METERS,LEVEL GAUGES, MANOMETES, HEAT METTERS), EXCLUDING INSTRUMENTS AND APPARATUS OF HEADING NO 90.14 , 90.28, OR 90.32 - PARTS AND ACCESSORIES</t>
  </si>
  <si>
    <t>53(v)</t>
  </si>
  <si>
    <t>8708.2200 - VEHICLES OTHER THAN RAILWAY OR TRAMWAY ROLLING-STOCK AND PARTS AND ACCESSORIES THEREOF. - PARTS AND ACCESSORIES OF THE MOTOR VEHICLES OF HEADINGS NO 87.01 TO 87.05. - FRONT WINDSCREENS (WINDSHIELDS), REAR WINDOWS AND OTHER WINDOWS SPECIFIED IN SUBHEADING NOTE 1 TO THIS CHAPTER</t>
  </si>
  <si>
    <t>3824.6000</t>
  </si>
  <si>
    <t>53(vi)</t>
  </si>
  <si>
    <t>1903.0090 - PREPARATION OF CEREALS, FLOUR, STARCH OR MILK; PASTRYCOOKS' PRODUCTS. - TAPIOCA AND SUBSTITUTED THEREOF PREPARED FROM STARCH, IN THE FORM OF FLAKES, GRAINS, PEARLS, SIFTINGS OR IN SIMILAR FORMS. - OTHER</t>
  </si>
  <si>
    <t>53(vii)</t>
  </si>
  <si>
    <t>2009.8900 - PREPARATION OF VEGETABLES, FRUIT, NUTS OR OTHER PART OF PLANTS. - FRUIT JUICES (INCLUDING GRAPE MUST) AND VEGETABLE JUICES, UNFERMENTED AND NOT CONTAINING ADDED SPIRIT,WHETHER OR NOT CONTAINING ADDED SUGAR OR OTHER SWEETENING MATTER. - OTHER</t>
  </si>
  <si>
    <t>6206.3010</t>
  </si>
  <si>
    <t>53(viii)</t>
  </si>
  <si>
    <t>0601.1010 - LIVE TREES AND OTHER PLANTS; BULBS, ROOTS AND THE LIKE; CUT FLOWERS AND ORNAMENTAL FOLIAGE - BULBS, TUBERS, TUBEROUS ROOTS, CORMS, CROWNS AND RHIZOMES, DORMANT, IN GROWTH OR IN FLOWER; CHICORY PLANTS AND ROOTS OTHER THAN ROOTS OF HEADING NO 1212. - BULBS</t>
  </si>
  <si>
    <t>53(x)</t>
  </si>
  <si>
    <t>1512.1100 - ANIMAL OR VEGETABLE FATS AND OILS AND THEIR CLEAVAGE PRODUCTS; PREPARED EDIBLE FATS; ANIMAL OR VEGETABLE WAXES. - SUNFLOWER-SEED, SAFFLOWER OR COTTON-SEED OIL AND FRACTIONS THEROF, WHETHER OR NOT REFINED, BUT NOT CHEMICALLY MODIFIED. - CRUDE OIL</t>
  </si>
  <si>
    <t>0304.3900</t>
  </si>
  <si>
    <t>53(xi)</t>
  </si>
  <si>
    <t>3923.2100 - PLASTICS AND ARTICLES THEREOF - ARTICLES FOR THE CONVEYANCE OR PACKING OF GOODS, OF PLASTICS; STOPPERS, LIDS, CAPS AND OTHER CLOSURES, OF PLASTICS. - OF POLYMERS OF ETHYLENE</t>
  </si>
  <si>
    <t>53(xii)</t>
  </si>
  <si>
    <t>8530.8000 - ELECTRICAL MACHINERY AND EQUIPMENT AND PARTS THEREOF; SOUND RECORDERS AND REPRODUCERS, TELEVISION IMAGE AND SOUND RECORDERS AND REPRODUCERS, AND PARTS AND ACCESSORIES OF SUCH ARTICLES. - ELECTRICAL SIGNALLING, SAFETY OR TRAFFIC CONTROL EQULPMENT FOR RAILWAYS, TRAMWAYS ROADS, INLAND WATERWAYS, PARKING FACILITES, PORT INSTALLATINS OR AIRFIELDS (OTHER THAN THOSE OF HEADING NO 86.08. - OTHER EQUIPMENT</t>
  </si>
  <si>
    <t>8522.1000</t>
  </si>
  <si>
    <t>53(xiii)</t>
  </si>
  <si>
    <t>5209.5100 - COTTON - WOVEN FABRICS OF COTTON CONTAINING 85% OR MORE BY WEIGHT OF COTTON, WEIGHTING MORE THAN 200 G/M2. - PLAIN WEAVE</t>
  </si>
  <si>
    <t>53(xiv)</t>
  </si>
  <si>
    <t>5210.2100 - COTTON - WOVEN FABRICS OF COTTON, CONTAINING LESS THAN 85% BY WEIGHT OF COTTON, MIXED MAINLY OR SOLELY WITH MAN-MADE FIBRES, WEIGHING NOT MORE THAN 200 G/M2. - PLAIN WEAVE</t>
  </si>
  <si>
    <t>3902.9000</t>
  </si>
  <si>
    <t>53(xix)</t>
  </si>
  <si>
    <t>5201.0070 - COTTON -  - LENGTH EXCEEDING 31 MM BUT NOT EXCEEDING 34.5 MM</t>
  </si>
  <si>
    <t>53(xv)</t>
  </si>
  <si>
    <t>5203.0000 - COTTON -  - COTTON, CARDED OR COMBED.</t>
  </si>
  <si>
    <t>3903.1990</t>
  </si>
  <si>
    <t>53(xvi)</t>
  </si>
  <si>
    <t>6001.2210 - KNITTED OR CROCHETED FABRICS. - PILE FABRICS, INCLUDING "LONG PILE" FABRICS AND TERRY FABRICS, KNITTED OR CROCHETED. - UNBLEACHED</t>
  </si>
  <si>
    <t>53(xvii)</t>
  </si>
  <si>
    <t>3703.9000 - PHOTOGRAPHIC OR CINEMATOGRAPHIC GOODS - PHOTOGRAPHIC PAPER, PAPERBOARD AND TEXTILES, SENSITISED, UNEXPOSED. - OTHER</t>
  </si>
  <si>
    <t>6302.3150</t>
  </si>
  <si>
    <t>53(xviii)</t>
  </si>
  <si>
    <t>3002.4900 - PHARMACEUTICAL PRODUCTS - HUMAN BLOOD;ANIMAL BLOOD PREPARED FOR THERAPEUTIC, PROPHYLACTIC OR DIAGNOSTIC USES; ANTISERA AND OTHER BLOOD FRACTIONS; VACCINES, TOXINS, CULTURES OF MICRO-ORGANISMS (EXCLUDING YEASTS) AND SIMILAR PRODUCTS. - OTHER</t>
  </si>
  <si>
    <t>2921.2990 - ORGANIC CHEMICALS - AMINE-FUNCTION COMPOUNDS. - OTHER</t>
  </si>
  <si>
    <t>2921.5900 - ORGANIC CHEMICALS - AMINE-FUNCTION COMPOUNDS. - OTHER</t>
  </si>
  <si>
    <t>78</t>
  </si>
  <si>
    <t>2922.2900 - ORGANIC CHEMICALS - OXYGEN FUNCTION AMIMO-COMPOUNDS. - OTHER</t>
  </si>
  <si>
    <t>8539.2190 - ELECTRICAL MACHINERY AND EQUIPMENT AND PARTS THEREOF; SOUND RECORDERS AND REPRODUCERS, TELEVISION IMAGE AND SOUND RECORDERS AND REPRODUCERS, AND PARTS AND ACCESSORIES OF SUCH ARTICLES. - ELECTRIC FILAMENT OR DISCHARGE LAMPS, INCLUDING SEALED BEAM LAMP UNITS AND ULTRA-VIOLET OR INFRA-RED LAMPS; ARC- LAMPS. - OTHER</t>
  </si>
  <si>
    <t>5906.1000 - IMPREGNATED, COATED, COVERED OR LAMINATED TEXTILE FABRICS; TEXTILE ARTICLES OF A KIND SUITABLE FOR INDUSTRIAL USE. - RUBBERISED TEXTILE FABRICS, OTHER THAN THOSE OF HEADING NO 59.02. - ADHESIVE TAPE OF A WIDTH  NOT EXCEEDING 20 CM</t>
  </si>
  <si>
    <t>5205.4300 - COTTON - COTTON YARN (OTHER THAN SEWING THREAD), CONTAINING 85% OR MORE BY WEIGHT OF COTTON, NOT PUT UP FOR RETAIL SALE. - MEASURING PER SINGLE YARN LESS THAN 232.56 DECITEX BUT NOT LESS THAN 192.31 DECITEX (EXCEEDING 43 METRIC NUMBER BUT NOT EXCEEDING 52 METRIC NUMBER PER SINGLE YARN)</t>
  </si>
  <si>
    <t>5208.1100 - COTTON - WOVEN FABRICS OF COTTON, CONTAINING 85% OR MORE BY WEIGHT OF COTTON, WEIGHTING NOT MORE THAN 200 G/M2. - PLAIN WEAVE, WEIGHING NOT MORE THAN 100 G/M2</t>
  </si>
  <si>
    <t>5506.9000 - MAN-MADE STAPLE FIBRES. - SYNTHETIC STAPLE FIBRES, CARDED, COMBED OR OTHERWISE PROCESSED FOR SPINNING. - OTHER</t>
  </si>
  <si>
    <t>0908.2200 - COFFEE, TEA, MATE AND SPICES - NUTMEG, MACE AND CARDAMOMS. - CRUSHED OR GROUND</t>
  </si>
  <si>
    <t>8506.1000 - ELECTRICAL MACHINERY AND EQUIPMENT AND PARTS THEREOF; SOUND RECORDERS AND REPRODUCERS, TELEVISION IMAGE AND SOUND RECORDERS AND REPRODUCERS, AND PARTS AND ACCESSORIES OF SUCH ARTICLES. - PRIMARY CELL AND PRIMARY BATTERIES. - MANGANESE DIOXIDE</t>
  </si>
  <si>
    <t>0711.5900 - EDIBLE VEGETABLES AND CERTAIN ROOTS AND TUBERS - VEGETABLES PROVISIONALLY PRESERVED (FOR EXAMPLE, BY SULPHUR DIOXIDE GAS, IN BRINE, IN SULPHUR WATER OR IN OTHER PRESERVATIVE SOLUTIONS), BUT UNSUITABLE IN THAT STATE FOR IMMEDIATE CONSUMPTION. - OTHER</t>
  </si>
  <si>
    <t>2918.9990 - ORGANIC CHEMICALS - CARBOXYLIC ACIDS WITH ADDITIONAL OXYGEN FUNCTION AND THEIR ANHYDRIDES, HALIDES, PEROXIDES AND PEROXYACIDS, THEIR HALOGENATED, SULPHONATED, NITRATED OR NITROSATED DERIVATIVES. - OTHER</t>
  </si>
  <si>
    <t>8441.2000 - NUCLEAR REACTOR, BOILERS, MACHINERY AND MECHANICAL APPLIANCES; PARTS THEREOF. - OTHER MACHINERY FOR MAKING UP PAPER PULP, PAPER OR PAPERBOARD, INCLUDING CUTTING MACHINES OF ALL KINDS. - MACHINES FOR MAKING BAGS, SACKS OR ENVELOPES</t>
  </si>
  <si>
    <t>2930.9091 - ORGANIC CHEMICALS - ORGANO-SULPHUR COMPOUNDS. - [S2(DIALKYL(METHYL,ETHYL,NPROPYL OR ISOPROPYL)AMINO)ETHYL ]HYDROGEN ALKYL (METHYL,ETHYL, NPROPYL OR ISOPROPYL)PHOSPHONOTHIOATES AND THEIR OALKYL (LESS THAN C10, INCLUDING CYCLO</t>
  </si>
  <si>
    <t>2930.9094 - ORGANIC CHEMICALS - ORGANO-SULPHUR COMPOUNDS. - CONTAINING A PHOSPHORUS ATOM TO WHICH IS BONDED ONE METHYL, ETHYL, NPROPYL OR ISOPROPYL GROUP BUT NOT FURTHER CARBON ATOMS</t>
  </si>
  <si>
    <t>1602.5000 - PREPARATION OF MEAT, OF FISH OR OF CRUSTACEANS, MOLLUSCS OR OTHER AQUATIC INVERTEBRATES. - OTHER PREPARD OR PRESERVED MEAT, MEAT OFFAL OR BLOOD. - OF BOVINE ANIMALS</t>
  </si>
  <si>
    <t>1605.2100 - PREPARATION OF MEAT, OF FISH OR OF CRUSTACEANS, MOLLUSCS OR OTHER AQUATIC INVERTEBRATES. - CRUSTACEANS, MOLLUSCS AND OTHER AQUATIC INVERTEBRATES, PREPARED OR PRESERVED. - NOT IN AIRTIGHT CONTAINER</t>
  </si>
  <si>
    <t>8517.1490 - ELECTRICAL MACHINERY AND EQUIPMENT AND PARTS THEREOF; SOUND RECORDERS AND REPRODUCERS, TELEVISION IMAGE AND SOUND RECORDERS AND REPRODUCERS, AND PARTS AND ACCESSORIES OF SUCH ARTICLES. - ELECTRIC APPARATUS FOR LINE TELEPHONY OR LINE TELEGRAPHY, INCLUDING SUCH APPARATUS FOR CARRIER CURRENT LINE SYSTEMS. - OTHER</t>
  </si>
  <si>
    <t>1702.2010 - SUGARS AND SUGAR CONFECTIONERY. - OTHER SUGARS, INCLUDING CHEMICALLY PURE LACTOSE, MALTOSE, GLUCOSE AND FRUCTOSE, IN SOLID FORM; SUGAR SYRUPS NOT CONTAINING ADDED FLAVOURING OR COLOURING MATTER;ARTIFICIAL HONEY,WHETHER OR NOT MIXED WITH NATURAL HONYE; CARAMEL. - MAPLE SUGAR</t>
  </si>
  <si>
    <t>6809.1900 - ARTICLES OF STONE, PLASTER, CEMENT, ASBESTOS, MICA OR SIMILAR MATERIALS. - ARTICLES OF PLASTER OR OF COMPOSITIONS BASED ON PLASTER. - OTHER</t>
  </si>
  <si>
    <t>6003.2090 - KNITTED OR CROCHETED FABRICS. -  - OTHER</t>
  </si>
  <si>
    <t>6005.2120 - KNITTED OR CROCHETED FABRICS. -  - BLEACHED</t>
  </si>
  <si>
    <t>3802.9000 - MISCELLANEOUS CHEMICAL PRODUCTS. - ACTIVATED CARBON; ACTIVATED NATURAL MINERAL PRODUCTS; ANIMAL BLACK, INCLUDING SPENT ANIMAL BLACK. - OTHER</t>
  </si>
  <si>
    <t>6115.2200 - ARTICLES OF APPAREL AND CLOTHING ACCESSORIES, KNITTED OR CROCHETED. - PANTY HOSE, TIGHTS, STOCKINGS SOCKS AND OTHER HOSIERY,INCLUDING STOCKINGS FOR VARICOSE VEINS AND FOOTWEAR WITHOUT APPLIED SOLES, SOLES, KNITTED OR CROCHETED. - OF SYNTHETIC FIBRES, MEASURING PER SINGLE YARN 67 DECITEX OR MORE</t>
  </si>
  <si>
    <t>6814.9000 - ARTICLES OF STONE, PLASTER, CEMENT, ASBESTOS, MICA OR SIMILAR MATERIALS. - WORKED MICA AND ARTICELS OF MICA, INCLUDING AGGLOMERATED OR RECONSTITUTED MICA, WHETHER OR NOT ON A SUPPORT OF PAPER, PAPERBOARD OR OTHER MATERIALS. - OTHER</t>
  </si>
  <si>
    <t>6005.2400 - KNITTED OR CROCHETED FABRICS. -  - PRINTED</t>
  </si>
  <si>
    <t>5803.0000 - SPECIAL WOVEN FABRICS; TUFTED TEXTILE FABRICS; LACE; TAPESTRIES; TRIMMINGS; EMBROIDERY. - GAUZE, OTHER THAN NARROW FABRICS OF HEADING NO 58.06. - GAUZE, OTHER THAN NARROW FABRICS OF HEADING 58.06.</t>
  </si>
  <si>
    <t>6301.9000 - OTHER MADE UP TEXTILE ARTICLES; SETS; WORN CLOTHING AND WORN TEXTILE ARTICLES; RAGS. - BLANKETS AND TRAVELLING RUGS. - OTHER BLANKETS AND TRAVELLING RUGS</t>
  </si>
  <si>
    <t>3902.2000 - PLASTICS AND ARTICLES THEREOF - POLYMERS OF PROPYLENE OR OF OTHER OLEFINS, IN PRIMARY FORMS. - POLYISOBUTYLENE</t>
  </si>
  <si>
    <t>7011.9000 - GLASS AND GLASSWARE. - GLASS ENVELOPES (INCLUDING BULBS AND TUBES), OPEN, AND GLASS PARTS THEREOF, WITHOUT  FITTINGS, FOR ELECTRIC LAMPS CATHODE-RAY TUBES OR THE LIKE. - OTHER</t>
  </si>
  <si>
    <t>8519.3000 - ELECTRICAL MACHINERY AND EQUIPMENT AND PARTS THEREOF; SOUND RECORDERS AND REPRODUCERS, TELEVISION IMAGE AND SOUND RECORDERS AND REPRODUCERS, AND PARTS AND ACCESSORIES OF SUCH ARTICLES. - TURNTABLES (RECORD-DECKS), RECORD- PLAYERS, CASSETTE-PLAYERS AND OTHER SOUND REPRODUCING APPARATUS, NOT INCORPORATING A SOUND RECORDING DEVICE. - TURNTABLES (RECORDDECKS)</t>
  </si>
  <si>
    <t>8501.3100 - ELECTRICAL MACHINERY AND EQUIPMENT AND PARTS THEREOF; SOUND RECORDERS AND REPRODUCERS, TELEVISION IMAGE AND SOUND RECORDERS AND REPRODUCERS, AND PARTS AND ACCESSORIES OF SUCH ARTICLES. - ELECTRIC MOTORS AND  GENERATORS (EXCLUDING GENERATING SETS). - OF AN OUTPUT NOT EXCEEDING 750 W:</t>
  </si>
  <si>
    <t>0308.3000 - FISH AND CRUSTACEANS, MOLLUSCS AND OTHER AQUATIC INVERTEBRATES -  - JELLYFISH (RHOPILEMA SPP.)</t>
  </si>
  <si>
    <t>2914.2910 - ORGANIC CHEMICALS - KETONES AND QUINONES, WHETHER OR NOT WITH OTHER OXYGEN FUNCTION, AND THEIR HALOGENATIED, SULPHONATED, NITRATED OR NITROSATED DERIVATIVES. - ISOPHORONE</t>
  </si>
  <si>
    <t>2009.2900 - PREPARATION OF VEGETABLES, FRUIT, NUTS OR OTHER PART OF PLANTS. - FRUIT JUICES (INCLUDING GRAPE MUST) AND VEGETABLE JUICES, UNFERMENTED AND NOT CONTAINING ADDED SPIRIT,WHETHER OR NOT CONTAINING ADDED SUGAR OR OTHER SWEETENING MATTER. - OTHER</t>
  </si>
  <si>
    <t>2106.9020 - MISCELLANEOUS EDIBLE PREPARATIONS - FOOD PREPARATIONS NOT ELSEWHERE SPECIFFIED OR INCLUDED. - SYRUPS AND SQUASHES</t>
  </si>
  <si>
    <t>2706.0090 - MINERAL FUELS, MINERAL OILS AND PRODUCTS OF THEIR DISTILLATION; BITUMINOUS SUBSTANCES; MINERAL WAXES. -  - OTHER</t>
  </si>
  <si>
    <t>2501.0010 - SALT; SULPHUR, EARTHS AND STONE; PLASTERING MATERIALS, LIME AND CEMENT. -  - TABLE SALT</t>
  </si>
  <si>
    <t>8703.5011 - VEHICLES OTHER THAN RAILWAY OR TRAMWAY ROLLING-STOCK AND PARTS AND ACCESSORIES THEREOF. - MOTOR CARS AND OTHER MOTOR VEHICLES PRINCIPALLY DESIGNED FOR THE TRANSPORT OF PERSONS (OTHER THAN THOSE OF HEADING NO 87.02), INCLUDING, STATION WAGONS AND RACING CARS. - COMPONENTS FOR THE  ASSEMBLY / MANUFACTURE OF VEHICLES, IN ANY KIT FORM</t>
  </si>
  <si>
    <t>1701.1400 - SUGARS AND SUGAR CONFECTIONERY. - CANE OR BEET SUGAR AND CHEMICALLY PURE SUCROSE, IN SOLID FORM. - OTHER CANE SUGAR</t>
  </si>
  <si>
    <t>1806.2010 - COCOA AND COCOA PREPARATIONS. - CHOCOLATE AND OTHER FOOD PREPARATIONS CONTAINING COCOA. - CHOCOLATE PREPARATION</t>
  </si>
  <si>
    <t>2903.7790 - ORGANIC CHEMICALS - HALOGENATED DERIVATIVES OF HYDROCARBONS. - OTHER</t>
  </si>
  <si>
    <t>7219.1300 - IRON AND STEEL. - FLAT-ROLLED PRODUCTS OF STAINLESS STEEL, OF A WIDTH OF 600 MM OR MORE. - OF A THICKNESS OF 3 MM OR MORE BUT LESS THAN 4.75 MM</t>
  </si>
  <si>
    <t>7418.2000 - COPPER AND ARTICLES THEREOF. - TABLE, KITCHEN OR OTHER HOUSEHOLD ARTICLES AND PARTS THEREOF, OF COPPER, POT SCOURERS AND SCOURING OR POLISHING PADS, GLOVES AND THE LIKE, OF COPPER; SANITARY WARE AND PARTS THEREOF, OF COPPER. - SANITARY WARE AND PARTS THEREOF</t>
  </si>
  <si>
    <t>7503.0000 - NICKEL AND ARTICLES THEREOF. -  - NICKEL WASTE AND SCRAP.</t>
  </si>
  <si>
    <t>2903.9900 - ORGANIC CHEMICALS - HALOGENATED DERIVATIVES OF HYDROCARBONS. - OTHER</t>
  </si>
  <si>
    <t>74</t>
  </si>
  <si>
    <t>7219.3410 - IRON AND STEEL. - FLAT-ROLLED PRODUCTS OF STAINLESS STEEL, OF A WIDTH OF 600 MM OR MORE. - OF A WIDTH UP TO 700 MM, OF SERIES 200, 301, 303, 304, 304L, 316, 316L, 410, 420 &amp; 430</t>
  </si>
  <si>
    <t>1108.1900 - PRODUCTS OF THE MILLING INDUSTRY; MALT; STARCHES; INULIN; WHEAT GLUTEN - STARCHES; INULIN. - OTHER STARCHES</t>
  </si>
  <si>
    <t>73(b)</t>
  </si>
  <si>
    <t>7411.2900 - COPPER AND ARTICLES THEREOF. - COPPER TUBES AND PIPES. - OTHER</t>
  </si>
  <si>
    <t>2903.7770 - ORGANIC CHEMICALS - HALOGENATED DERIVATIVES OF HYDROCARBONS. - DICHLOROHEXTAFLUOROPROPOANES</t>
  </si>
  <si>
    <t>2921.2910 - ORGANIC CHEMICALS - AMINE-FUNCTION COMPOUNDS. - ACETO ACETIC ORTHO ANISIDINE</t>
  </si>
  <si>
    <t>0901.1100 - COFFEE, TEA, MATE AND SPICES - COFFEE, WHETHER OR NOT ROASTED OR DECAFFEINATED ; COFFEE HUSKS AND SIKNS ; COFFEE SUBSTITUTES CONTAINING COFFEE IN ANY PROPORTION. - NOT DECAFFEINATED</t>
  </si>
  <si>
    <t>47</t>
  </si>
  <si>
    <t>3003.9090 - PHARMACEUTICAL PRODUCTS - MEDICAMENTS (EXCLUDING GOODS OF HEADING NO 30.02, 30.05 OR 30.06) CONSISTING OF TWO OR MORE CONSTITUENTS WHICH HAVE BEEN MIXED TOGETHER OFR THERAPEUTIC OR PROPHYLACTIC USES, NOT PUT UP IN MEASURED DOSES OR IN FORMS OR PECKINGS FOR RETAIL SALE. - OTHER</t>
  </si>
  <si>
    <t>2922.1200 - ORGANIC CHEMICALS - OXYGEN FUNCTION AMIMO-COMPOUNDS. - DIETHANOLAMINE AND ITS SALTS</t>
  </si>
  <si>
    <t>2922.1911 - ORGANIC CHEMICALS - OXYGEN FUNCTION AMIMO-COMPOUNDS. - N,NDIMETHYL2AMINOETHANOL AND ITS PROTONATED SALTS</t>
  </si>
  <si>
    <t>2823.0090 - INORGANIC CHEMICALS; ORGANIC OR INORGANIC COMPOUNDS OF PRECIOUS METALS, OF RARE-EARTH METALS, OF RADIOACTIVE ELEMENTS OR OF ISOTOPES. - SULPHITES; THIOSULPHATES. - OTHER</t>
  </si>
  <si>
    <t>56</t>
  </si>
  <si>
    <t>2915.2910 - ORGANIC CHEMICALS - SATURATED ACYCLIC MONOCARBOXYLIC ACIDS AND THEIR ANHYDRIDES, HALIDES,PEROXIDES AND PEROXYACIDS;THEIR HALOGENATED, SULPHONATED,NITRATED OR NITROSATED DERIVATIVES. - CALCIUM ACETATE</t>
  </si>
  <si>
    <t>8462.3900 - NUCLEAR REACTOR, BOILERS, MACHINERY AND MECHANICAL APPLIANCES; PARTS THEREOF. - MACHINE-TOOLS (INCLUDING PRESSES) FOR WORKING METAL BY FORGING, HAMMERING OR DIE-STAMPING; MACHINE-TOOLS (INCLUDING PRESSES ) FOR WORKING METAL BY BENDING, FOLDING, STRAIGHTENING, FLATTENING, SHEARING, PUNCHING OR NOTCHING; PRESSES FOR WORKING METAL OR ME - OTHER</t>
  </si>
  <si>
    <t>1(B)</t>
  </si>
  <si>
    <t>8423.9000 - NUCLEAR REACTOR, BOILERS, MACHINERY AND MECHANICAL APPLIANCES; PARTS THEREOF. - WEIGHING MACHINERY (EXCLUDING BALANCES OF A SENSISTIVITY OF 5 CG OR BETTER), INCLUDING WEIGHT OPERATED COUNTING OR CHECKING MACHINES; WEIGHING MACHINE WEIGHTS OF ALL KINDS. - WEIGHING MACHINE WEIGHTS OF ALL KINDS; PARTS OF WEIGHING MACHINERY</t>
  </si>
  <si>
    <t>1(G)</t>
  </si>
  <si>
    <t>0801.1990 - EDIBLE FRUIT AND NUTS; PEEL OF CITRUS FRUIT OR MELONS - COCOUNTS, BRAZIL NUTS AND CASHEEW NUTS, FRESH OR DRIED, WHETHER OR NOT SHELLED OR PEELED. - OTHER</t>
  </si>
  <si>
    <t>0705.2100 - EDIBLE VEGETABLES AND CERTAIN ROOTS AND TUBERS - LETTUCE(LACTUCA SATIVA) AND CHICORY (CICHORIUM SPP.), FRESH OR CHILLED. - WITLOOF CHICORY (CICHORIUM INTYBUS VAR.FOLIOSUM)</t>
  </si>
  <si>
    <t>66</t>
  </si>
  <si>
    <t>8465.9300 - NUCLEAR REACTOR, BOILERS, MACHINERY AND MECHANICAL APPLIANCES; PARTS THEREOF. - MACHINE TOOLS (INCLUDING MACHINES FOR NAILING, STAPLING, GULEING OR OTHERWISE ASSEMBLING) FOR WORKING WOOD, CORK, BONE, HARD RUBBER, HARD PLASTICS OR SIMILAR HARD MATERIALS. - GRINDING, SANDING OR POLISHING MACHINES</t>
  </si>
  <si>
    <t>0106.1900 - LIVE ANIMALS - OTHER LIVE ANIMALS - OTHER</t>
  </si>
  <si>
    <t>0710.4000 - EDIBLE VEGETABLES AND CERTAIN ROOTS AND TUBERS - VEGETABLES (UNCOOKED OR COOKED BY STEAMING OR BOILING IN WATER), FROZEN. - SWEET CORN</t>
  </si>
  <si>
    <t>8418.6910 - NUCLEAR REACTOR, BOILERS, MACHINERY AND MECHANICAL APPLIANCES; PARTS THEREOF. - REFRIGERATORS, FREEZERS, AND OTHER REFRIGERATING OR FREEZING EQUIPMENT, ELECTRIC OR OTHER; HEAT PUMPS OTHER THAN AIR CONDITIONING MACHINES OF HEADING NO 84.15. - MILK CHILLERS ABOVE 3000 LITRE CAPACITY</t>
  </si>
  <si>
    <t>8457.1000 - NUCLEAR REACTOR, BOILERS, MACHINERY AND MECHANICAL APPLIANCES; PARTS THEREOF. - MACHINING CENTRES, UNIT  CONSTRUCTION MACHINES (SINGLE  STATION) AND MULTI- STATION TRANSFER MACHINES, FOR WORKING METAL. - MACHINING CENTRES</t>
  </si>
  <si>
    <t>8459.5990 - NUCLEAR REACTOR, BOILERS, MACHINERY AND MECHANICAL APPLIANCES; PARTS THEREOF. - MACHINE-TOOLS (INCLUDING WAY-TYPE UNIT HEAD MACHINES) FOR DRILLINGS, BORING, MILLING, THREADING OR TAPPING BY REMOVING METAL, OTHER THAN LATHES OF HEADING NO 84.58. - OTHER</t>
  </si>
  <si>
    <t>8483.9090 - NUCLEAR REACTOR, BOILERS, MACHINERY AND MECHANICAL APPLIANCES; PARTS THEREOF. - TRANSMISSION SHAFTS (INCLUDING CAM SHAFTS AND CRANK SHAFTS) AND CRANKS; BEARING HOUSINGS AND PLAIN SHAFT BEARINGS; GEARS AND GEARING BALL SCREWS; GEAR BOXES AND OTHER SPEED CHANGERS, INCLUDING TORQUE CONVERTERS; FLYWHEELS AND PULLEYS, INCLUDING PULLEY BLO - OTHER</t>
  </si>
  <si>
    <t>8485.1000 - NUCLEAR REACTOR, BOILERS, MACHINERY AND MECHANICAL APPLIANCES; PARTS THEREOF. - MACINERY PARTS, NOT CONTAINING ELECTRICAL CONNECTORS, INSULATORS, COILS CONTACTS OR OTHER ELECTRICAL FEATURES, NOT SPECIFIED OR INCLUDED ELSEWHERE IN THIS CHAPTER. - BY METAL DEPOSIT</t>
  </si>
  <si>
    <t>0713.9090 - EDIBLE VEGETABLES AND CERTAIN ROOTS AND TUBERS - DRIED LEGUMINOUS VEGETABLES, SHELLED, WHETHER OR NOT SKINNED OR SPLIT. - OTHER</t>
  </si>
  <si>
    <t>8471.7040 - NUCLEAR REACTOR, BOILERS, MACHINERY AND MECHANICAL APPLIANCES; PARTS THEREOF. - AUTOMATIC DATA PROCESSING MACHINES AND UNITS THEREOF; MAGNETIC OR OPTICAL READERS, MACHINES FOR TRANSCRIBING DATA MEDIA IN CODED FORM AND MACHINES FOR PROCESSING SUCH DATA, NOT ELSEWHERE SPECIFIED OR INCLUDED. - CDROM DRIVE</t>
  </si>
  <si>
    <t>1207.3000 - OIL SEEDS AND OLEAGINOUS FRUIT; MISCELLANEOUS GRAINS, SEEDS AND FRUIT; INDUSTRIAL OR MEDICINAL PLANTS; STRAW AND FODDER - OTHER OIL SEEDS AND OLEAGINOUS FRUITS,WHETHER OR NOT BROKEN. - CASTOR OIL SEEDS</t>
  </si>
  <si>
    <t>7225.9100 - IRON AND STEEL. - FLAT-ROLLED PRODUCTS OF OTHER ALLOY STEEL, OF A WIDTH OF 600 MM OR MORE. - ELECTROLYTICALLY PLATED OR COATED WITH ZINC</t>
  </si>
  <si>
    <t>8409.9199 - NUCLEAR REACTOR, BOILERS, MACHINERY AND MECHANICAL APPLIANCES; PARTS THEREOF. - PARTS SUITABLE FOR USE SOLELY OR PRINCIPALLY WITH THE ENGINES OF HEADING NO 84.07 OR 84.08. - OTHER</t>
  </si>
  <si>
    <t>8432.9000 - NUCLEAR REACTOR, BOILERS, MACHINERY AND MECHANICAL APPLIANCES; PARTS THEREOF. - AGRICULTURAL, HORTICULTURAL OR FORESTRY MACHINERY FOR SOIL PREPARATION OR CULTI- VATION; LAWN OR SPORTS GROUND ROLLERS. - PARTS</t>
  </si>
  <si>
    <t>1302.1900 - LAC; GUMS, RESINS AND OTHER VEGETABLE SAPS AND EXTRACTS - VEGETABLE SAPS AND EXTRACTS;PECTIC SUBSTANCES,PECTINATES AND PECTATES; AGAR-AGAR AND OTHER MUCILAGES AND THICKENERS,WHETERHER OR NOT MODIFIED, DERIVED FROM VEGETABLE PRODUCTS. - OTHER</t>
  </si>
  <si>
    <t>2921.1400 - ORGANIC CHEMICALS - AMINE-FUNCTION COMPOUNDS. - 2(N,NDIISOPROPYLAMINO)ETHYLCHLORIDE HYDROCHLORIDE</t>
  </si>
  <si>
    <t>8532.9020 - ELECTRICAL MACHINERY AND EQUIPMENT AND PARTS THEREOF; SOUND RECORDERS AND REPRODUCERS, TELEVISION IMAGE AND SOUND RECORDERS AND REPRODUCERS, AND PARTS AND ACCESSORIES OF SUCH ARTICLES. - ELECTRICAL CAPACITORS, FIXED, VARIABLE OR ADJUSTABLE (PRE-SET) - CAPACITERS TERMINALS</t>
  </si>
  <si>
    <t>0713.3910 - EDIBLE VEGETABLES AND CERTAIN ROOTS AND TUBERS - DRIED LEGUMINOUS VEGETABLES, SHELLED, WHETHER OR NOT SKINNED OR SPLIT. - GREEN BEANS (DRY WHOLE)</t>
  </si>
  <si>
    <t>0208.9000 - MEAT AND EDIBLE MEAT OFFAL - OTHER MEAT AND EDIBLE MEAT OFFAL, FRESH, CHILLED OR FROZEN - OTHER</t>
  </si>
  <si>
    <t>0301.1900 - FISH AND CRUSTACEANS, MOLLUSCS AND OTHER AQUATIC INVERTEBRATES - LIVE FISH - OTHER</t>
  </si>
  <si>
    <t>0303.1200 - FISH AND CRUSTACEANS, MOLLUSCS AND OTHER AQUATIC INVERTEBRATES - FISH, FROZEN, EXCLUDING FISH FILLETS AND OTHER FISH MEAT OF HEADING NO. 03.03 - OTHER PACIFIC SALMON (ONCORHYNCHUS GORBUSHA, ONCORHYNCHUS GORBUSCHA,  ONCORHYNCHUS KETA, ONCORHYNCHUS TSCHAWYTSCHA, ONCORHYNCHUS KISUTCH, ONCORHYNCHUS MASOU AND ONCORHYNCHUS RHODURUS), EXCLUDING LIVERS AND ROES:</t>
  </si>
  <si>
    <t>2939.4400 - ORGANIC CHEMICALS - VEGETABLE ALKALOIDS, NATURAL OR REPRODUCED BY SYNTHESIS, AND THEIR SALTS ETHERS, ESTERS AND OTHER DERIVATIVES. - NOREPHEDRINE AND ITS SALTS</t>
  </si>
  <si>
    <t>5516.4300 - MAN-MADE STAPLE FIBRES. - WOVEN FABRICS OF ARTIFICIAL STAPLE FIBRES. - OF YARNS OF DIFFERENT COLOURS</t>
  </si>
  <si>
    <t>8529.9020 - ELECTRICAL MACHINERY AND EQUIPMENT AND PARTS THEREOF; SOUND RECORDERS AND REPRODUCERS, TELEVISION IMAGE AND SOUND RECORDERS AND REPRODUCERS, AND PARTS AND ACCESSORIES OF SUCH ARTICLES. - PARTS SUITABLE FOR USE SOLELY OR PRINCIPALLY WITH THE APPARATUS OF HEADINGS NOS.  85.25 TO 85.28. - T.V TUNERS</t>
  </si>
  <si>
    <t>2941.2000 - ORGANIC CHEMICALS - ANTIBIOTICS. - STREPTOMYCINS AND THEIR DERIVATIVES; SALTS THEREOF</t>
  </si>
  <si>
    <t>2921.1910 - ORGANIC CHEMICALS - AMINE-FUNCTION COMPOUNDS. - PARAXYLIDINE SULFAMIC ACID</t>
  </si>
  <si>
    <t>4011.3000 - RUBBER AND ARTICLES THEREOF - NEW PNEUMATIC TYRES, OF RUBBER. - OF A KIND USED ON AIRCRAFT</t>
  </si>
  <si>
    <t>2930.9040 - ORGANIC CHEMICALS - ORGANO-SULPHUR COMPOUNDS. - OO DIETHYL O(3,5,6 TRICHLORO PYRIDINYL) PHOSPHOROTHIOATE</t>
  </si>
  <si>
    <t>2930.9092 - ORGANIC CHEMICALS - ORGANO-SULPHUR COMPOUNDS. - 2CHLOROETHYLCHLOROMETHYLSULPHIDE; BIS(2CHLOROETHYL)SULPHIDE; BIS(2CHLOROETHYLTHIO)METHANE; 1,2BIS(2CHLOROETHYLTHIO)ETHANE; 1,3BIS(2CHLOROETHYLTHIO)NPROPANE; 1,4BI</t>
  </si>
  <si>
    <t>6913.9000 - CERAMIC PRODUCTS. - STATUETTES AND OTHER ORNAMENTAL CERAMIC ARTICLES. - OTHER</t>
  </si>
  <si>
    <t>8448.1100 - NUCLEAR REACTOR, BOILERS, MACHINERY AND MECHANICAL APPLIANCES; PARTS THEREOF. - AUXILIARY MACHINERY FOR USE WITH MACHINES OF HEADING NOS 84.44, 84.45, 84.46 OR 84.47. (FOR EXAMPLE, DOBBIES, JACQUARDS, AUTOMATIC STOP MOTIONS, SHUTTLE CHANGING MECHANISMS);  PARTS AND ACCESSORIES SUITABLE FOR USE SOLELY OR PRINCIPALLY WITH THE MACHINES - DOBBIES AND JACQUARDS; CARD REDUCING, COPYING, PUNCHING OR ASSEMBLING MACHINES FOR USE THEREWITH</t>
  </si>
  <si>
    <t>8502.3100 - ELECTRICAL MACHINERY AND EQUIPMENT AND PARTS THEREOF; SOUND RECORDERS AND REPRODUCERS, TELEVISION IMAGE AND SOUND RECORDERS AND REPRODUCERS, AND PARTS AND ACCESSORIES OF SUCH ARTICLES. - ELECTRIC GENERATING SETS AND ROTARY CONVERTERS. - WINDPOWERED</t>
  </si>
  <si>
    <t>8430.6100 - NUCLEAR REACTOR, BOILERS, MACHINERY AND MECHANICAL APPLIANCES; PARTS THEREOF. - OTHER MOVING, GRADING, LEVELLING, SCRAPING, EXCAVATING, TAMPING, COMPACTING, EXTRACTING OR BORING MACHINERY, FOR EARTH, MINERALS OR ORES; PILE-DRIVERS AND PILE-EXTRACTORS; SNOW- PLOUGHS AND SNOW-BLOWERS - TAMPING OR COMPACTING MACHINERY</t>
  </si>
  <si>
    <t>8432.8090 - NUCLEAR REACTOR, BOILERS, MACHINERY AND MECHANICAL APPLIANCES; PARTS THEREOF. - AGRICULTURAL, HORTICULTURAL OR FORESTRY MACHINERY FOR SOIL PREPARATION OR CULTI- VATION; LAWN OR SPORTS GROUND ROLLERS. - OTHER</t>
  </si>
  <si>
    <t>5212.2400 - COTTON - OTHER WOVEN FABRICS OF COTTON. - OF YARNS OF DIFFERENT COLOURS</t>
  </si>
  <si>
    <t>2930.9030 - ORGANIC CHEMICALS - ORGANO-SULPHUR COMPOUNDS. - DIAFETHIURAN TECHNICAL (ITERTBUTYL) 326 DISOPROPYL (4PHENOXYPHENYL) THIOURENE</t>
  </si>
  <si>
    <t>5515.1120 - MAN-MADE STAPLE FIBRES. - OTHER WOVEN FABRICS OF SYNTHETIC STAPLE FIBRES. - UNBLEACHED</t>
  </si>
  <si>
    <t>2935.9030 - ORGANIC CHEMICALS -  - SULPHAMETHOXAZOLE</t>
  </si>
  <si>
    <t>2936.2200 - ORGANIC CHEMICALS - PROVITAMINS AND VITAMINS, NATURAL OR REPRODUCED BY SYNTHESIS (INCLUDING NATURAL CONCENTRATES), DERIVATIVES THEREOF USED PRIMARILY AS VITAMINS, AND INTERMIXTURES OF THE FOREGOING, WHETHER OR NOT THE FOREGOING, WHETHER OR NOT IN ANY SOLVENT. - VITAMIN B1 AND ITS DERIVATIVES</t>
  </si>
  <si>
    <t>2936.2600 - ORGANIC CHEMICALS - PROVITAMINS AND VITAMINS, NATURAL OR REPRODUCED BY SYNTHESIS (INCLUDING NATURAL CONCENTRATES), DERIVATIVES THEREOF USED PRIMARILY AS VITAMINS, AND INTERMIXTURES OF THE FOREGOING, WHETHER OR NOT THE FOREGOING, WHETHER OR NOT IN ANY SOLVENT. - VITAMIN B12 AND ITS DERIVATIVES</t>
  </si>
  <si>
    <t>2937.1200 - ORGANIC CHEMICALS - HORMONES, NATURAL OR REPRODUCED BY SYNTHESIS; DERIVATIVES THEREOF, USED PRIMARILY AS HORMONES; OTHER STEROIDS USED PRIMARILY AS HORMONES. - INSULIN AND ITS SALTS</t>
  </si>
  <si>
    <t>4106.3100 - RAW HIDES AND SKINS (OTHER THAN FURSKINS) AND LEATHER. - GOAT OR KID SKIN LEATHER, WITHOUT HAIR ON, OTHER THAN LEATHER OF HEADING NO 41.08 OR 41.09. - IN THE WET STATE (INCLUDING WET BLUE)</t>
  </si>
  <si>
    <t>4703.1900 - PULP OF WOOD OR OF OTHER FIBROUS CELLULOSIC MATERIAL; WASTE AND SCRAP OF PAPER OR PAPERBOARD. - CHEMICAL WOOD PULP, SODA OR SULPHATE, OTHER THAN DISSOLVING GRADES. - NONCONIFEROUS</t>
  </si>
  <si>
    <t>9403.5090 - FURNITURE; BEDDING, MATRESSES, MATTRESS SUPPORTS,CUSHIONS AND SIMILAR STUFFED FURNISHINGS;LAMPS AND LIGHTING-FITTINGS; LAMPS AND LIGHTING-FITTINGS, NOT ELSEWHERE SPECIFIED OR INCLUDED; ILLUMINATED SIGNS, ILLUMINATED NAME-PLATES AND THE LIKE; PREFABRICATED - OTHER FRUNITURE AND PARTS THEREOF. - OTHER</t>
  </si>
  <si>
    <t>2933.5920 - ORGANIC CHEMICALS - HETEROCYCLIC COMPOUNDS WITH NITROGEN HETERO-ATOM(S) ONLY; NUCLEIC ACIDS AND THEIR SALTS. - 1TERT, BUTYL3 (2,6 ISO PROPYL 4PHENOXY PHENYAL THIOUREAN</t>
  </si>
  <si>
    <t>8525.5030 - ELECTRICAL MACHINERY AND EQUIPMENT AND PARTS THEREOF; SOUND RECORDERS AND REPRODUCERS, TELEVISION IMAGE AND SOUND RECORDERS AND REPRODUCERS, AND PARTS AND ACCESSORIES OF SUCH ARTICLES. - TRANSMISSION APPARATUS FOR RADIOTELE- PHONY, RADIO-TELEGRAPHY, RADIO- BROADCASTING OR TELEVISION, WHETHER OR NOT INCORPORATING RECEPTION APPARATUS OR SOUND RECORDING OR REPRODUCING APPARATUS; TELEVISION CAMERAS. - COMMUNICATION JAMMING EQUIPMENT</t>
  </si>
  <si>
    <t>0308.1100 - FISH AND CRUSTACEANS, MOLLUSCS AND OTHER AQUATIC INVERTEBRATES -  - LIVE, FRESH OR CHILLED</t>
  </si>
  <si>
    <t>2933.9990 - ORGANIC CHEMICALS - HETEROCYCLIC COMPOUNDS WITH NITROGEN HETERO-ATOM(S) ONLY; NUCLEIC ACIDS AND THEIR SALTS. - OTHER</t>
  </si>
  <si>
    <t>6306.1910 - OTHER MADE UP TEXTILE ARTICLES; SETS; WORN CLOTHING AND WORN TEXTILE ARTICLES; RAGS. - TARPAULINS, AWNINGS AND SUNBLINDS; TENTS; SAILS FOR BOATS, SAILBOARDS OR LANDCRAFT; CAMPING GOODS. - TARPAULINS</t>
  </si>
  <si>
    <t>3912.3900 - PLASTICS AND ARTICLES THEREOF - CELLULOSE AND ITS CHEMICAL DERIVATIVES, NOT ELSEWHERE SPECIFIED OR INCLUDED, IN PRIMARY FORMS. - OTHER</t>
  </si>
  <si>
    <t>3004.9091 - PHARMACEUTICAL PRODUCTS - MEDICAMENTS (EXCLUDING GOODS OF HEADING NO 30.02, 30.05 OR 30.06) CONSISTING OF MIXED OR UNMIXED PRODUCTS FOR THERAPEUTIC OR PROPHYLACTIC USES, PUT UP IN MEASURED DOSES OR IN FORMS OR PACKINGS FOR RETAIL SALE. - COUGH SYRUPS MEDICINAL</t>
  </si>
  <si>
    <t>2832.3000 - INORGANIC CHEMICALS; ORGANIC OR INORGANIC COMPOUNDS OF PRECIOUS METALS, OF RARE-EARTH METALS, OF RADIOACTIVE ELEMENTS OR OF ISOTOPES. -  - THIOSULPHATES</t>
  </si>
  <si>
    <t>2917.3300 - ORGANIC CHEMICALS - POLYCARBOXYLIC ACIDS, THEIR ANHYDRIDES, HALIDES, PEROXIDES AND PEROXYACIDS; THEIR HALOGENATED, SULPHONATED, NITRATED NITROSATED DERIVATIVES. - DINONYL OR DIDECYL ORTHOPHTHALATES</t>
  </si>
  <si>
    <t>8105.3000 - OTHER BASE METALS; CERMETS ; ARTICLES THEREOF. - COBALT MATTES AND OTHER INTEMEDIATE PRODUCTS OF COBALT METALLURGY; COBALT AND ARTICLES THHEREOF, INCLUDING WASTE AND SCRAP. - WASTE AND SCRAP</t>
  </si>
  <si>
    <t>7312.1020 - ARTICLES OF IRON AND STEEL. - STRANDED WIRE, ROPES, CABLES, PLAITED BANDS, SLINGS AND THE LIKE, OF IRON OR STEEL, NOT ELECTRICALLY INSULATED. - ROPE</t>
  </si>
  <si>
    <t>2835.2400 - INORGANIC CHEMICALS; ORGANIC OR INORGANIC COMPOUNDS OF PRECIOUS METALS, OF RARE-EARTH METALS, OF RADIOACTIVE ELEMENTS OR OF ISOTOPES. - PHOSPHINATES (HYPOPHOSPHITES), PHOSPHONATES (PHOSPHITES),PHOSPHATES AND POLYPHOSPHATES. - OF POTASSIUM</t>
  </si>
  <si>
    <t>8445.4010 - NUCLEAR REACTOR, BOILERS, MACHINERY AND MECHANICAL APPLIANCES; PARTS THEREOF. - MACHINES FOR PREPARING TEXTILE FIBRES; SPINNING, DOUBLING OR TWISTING MACHINES AND OTHE MACHINERY FOR PRODUCING TEXTILE YARNS; TEXTILE REELING OR WINDING (INCLUDING WEFT-WINDING) MACHINES AND MACHINES FOR PREPARING TEXTILE YARNS FOR USE ON THE MACHINES OF - WEFT WINDING MACHINES</t>
  </si>
  <si>
    <t>4414.9000 - WOOD AND ARTICLES OF WOOD; WOOD CHARCOAL -  - OTHER</t>
  </si>
  <si>
    <t>4418.8900 - WOOD AND ARTICLES OF WOOD; WOOD CHARCOAL - BUILDER'S JOINERY AND CARPENTRY OF WOOD, INCLUDING CELLULAR WOOD PANELS, ASSEMBLED PARQUET PANELS, SHINGLES AND SHAKES. - OTHER</t>
  </si>
  <si>
    <t>4419.1200 - WOOD AND ARTICLES OF WOOD; WOOD CHARCOAL -  - CHOPSTICKS</t>
  </si>
  <si>
    <t>4419.1900 - WOOD AND ARTICLES OF WOOD; WOOD CHARCOAL -  - OTHER</t>
  </si>
  <si>
    <t>4421.2000 - WOOD AND ARTICLES OF WOOD; WOOD CHARCOAL - OTEHR ARTICLES OF WOOD. - COFFINS</t>
  </si>
  <si>
    <t>4421.9100 - WOOD AND ARTICLES OF WOOD; WOOD CHARCOAL - OTEHR ARTICLES OF WOOD. - OF BAMBOO</t>
  </si>
  <si>
    <t>2903.6900 - ORGANIC CHEMICALS - HALOGENATED DERIVATIVES OF HYDROCARBONS. - OTHER</t>
  </si>
  <si>
    <t>2501.0029 - SALT; SULPHUR, EARTHS AND STONE; PLASTERING MATERIALS, LIME AND CEMENT. -  - OTHER</t>
  </si>
  <si>
    <t>4008.1190 - RUBBER AND ARTICLES THEREOF - PLATES, SHEETS, STRIP, RODS AND PROFILE SHAPES,OF VULCANISED RUBBER OTHER THAN HARD RUBBER. - OTHER</t>
  </si>
  <si>
    <t>4009.3130 - RUBBER AND ARTICLES THEREOF - TUBES, PIPES AND HOSES, OF VULCANISED RUBBER OTHER THAN HARD RUBBER,WIHT OR WIHTOUT THEIR FITTINGS (FOR EXAMPLE, JOINTS, ELBOWS, FLANGES). - FOR OTHER MOTOR CARS AND VEHICLES</t>
  </si>
  <si>
    <t>1103.1300 - PRODUCTS OF THE MILLING INDUSTRY; MALT; STARCHES; INULIN; WHEAT GLUTEN - CEREAL GROATS, MEAL AND PEELETS. - OF MAIZE (CORN)</t>
  </si>
  <si>
    <t>9018.9050 - OPTICAL, PHOTOGRAPHIC, CINEMATOGRAPHIC, MEASURING, CHECKING, PRECISION, MEDICAL OR SURGICAL INSTRUMENTS AND APPARATUS; PARTS AND ACCESSORIES THEREOF. - INSTRUMENTS AND APPLIANCES USED IN MEDICAL, SURGICAL, DENTAL, OR VETERINARY SCIENCES, INCLUDING SCINTIGRAPHIC APPARATUS, OTHER ELECTRO-MEDICAL APPARATUS AND SIGHT-TESTING INSTRUMENTS. - SPHYGMOMANOMETER</t>
  </si>
  <si>
    <t>6207.1910 - ARTICLES OF APPAREL AND CLOTHING ACCESSORIES, NOT KNITTED OR CROCHETED. - MEN'S OR BOYS' SINGLETS AND OTHER VESTS, UNDERPANTS, BRIEFS, NIGHTSHIRTS, PYJAMAS, BATHROBES, DRESSING GOWNS AND SIMILAR ARTICLES. - BALUCHI/PESHAWARI VEST</t>
  </si>
  <si>
    <t>0713.5000 - EDIBLE VEGETABLES AND CERTAIN ROOTS AND TUBERS - DRIED LEGUMINOUS VEGETABLES, SHELLED, WHETHER OR NOT SKINNED OR SPLIT. - BROAD BEANS (VICIA FABA VAR. MAJOR) AND HORSE BEANS(VICIA FABA VAR. EQUINA, VICIA FABA VAR.MINOR)</t>
  </si>
  <si>
    <t>1108.1100 - PRODUCTS OF THE MILLING INDUSTRY; MALT; STARCHES; INULIN; WHEAT GLUTEN - STARCHES; INULIN. - WHEAT STARCH</t>
  </si>
  <si>
    <t>0202.3000 - MEAT AND EDIBLE MEAT OFFAL - MEAT OF BOVINE ANIMALS, FROZEN - BONELESS</t>
  </si>
  <si>
    <t>6307.9070 - OTHER MADE UP TEXTILE ARTICLES; SETS; WORN CLOTHING AND WORN TEXTILE ARTICLES; RAGS. - OTHER MADE UP ARTICLES, INCLUDING DRESS PATTERNS. - TERRY COVERLETS</t>
  </si>
  <si>
    <t>8549.9100 - ELECTRICAL MACHINERY AND EQUIPMENT AND PARTS THEREOF; SOUND RECORDERS AND REPRODUCERS, TELEVISION IMAGE AND SOUND RECORDERS AND REPRODUCERS, AND PARTS AND ACCESSORIES OF SUCH ARTICLES. -  - CONTAINING PRIMARY CELLS, PRIMARY BATTERIES, ELECTRIC ACCUMULATORS, MERCURYSWITCHES, GLASS FROM CATHODERAY TUBES OR OTHER ACTIVATED GLASS, OR ELECTRICAL OR ELECTRONIC COMPONENTS CONTAINING CADMIUM, MERCURY, LEAD OR POLYCHLORINATED BIPHENYLS (PCBS)</t>
  </si>
  <si>
    <t>8308.9030 - MISCELLANEOUS ARTICLES OF BASE METAL. - CLASPS, FRAMES WITH CLASPS, BUCKLES, BUCKLE-CLASPS, HOOKS, EYES, EYELETS AND THE LIKE, OF BASE METAL, OF A KIND USED FOR CLOTHING FOOTWEAR, AWNINGS, HANDBAGS, TRAVEL GOODS OR OTHER MADE UP ARTICLES; TUBULAR OR BIFURCATED RIVETS, OF BASE METAL; BEADS AND S - FRAMES OF HAND BAGS AND PURSES</t>
  </si>
  <si>
    <t>2939.3000 - ORGANIC CHEMICALS - VEGETABLE ALKALOIDS, NATURAL OR REPRODUCED BY SYNTHESIS, AND THEIR SALTS ETHERS, ESTERS AND OTHER DERIVATIVES. - CAFFEINE AND ITS SALTS</t>
  </si>
  <si>
    <t>8531.9020 - ELECTRICAL MACHINERY AND EQUIPMENT AND PARTS THEREOF; SOUND RECORDERS AND REPRODUCERS, TELEVISION IMAGE AND SOUND RECORDERS AND REPRODUCERS, AND PARTS AND ACCESSORIES OF SUCH ARTICLES. - ELECTRIC SOUND VISUAL SIGNALLING APPARATUS (FOR EXAMPLE, BELLS, SIRENS, INDICATOR PANELS, BURGLAR OR FIRE ALARMS), OTHER THAN THOSE OF HEADING NO 85.12 OR 85.30. - PARTS OF APPARATUS OF SUBHEADING 8531.2000</t>
  </si>
  <si>
    <t>0709.5100 - EDIBLE VEGETABLES AND CERTAIN ROOTS AND TUBERS - OTHER VEGETABLES, FRESH OR CHIILED - MUSHROOMS OF THE GENUS AGARICUS</t>
  </si>
  <si>
    <t>2939.6200 - ORGANIC CHEMICALS - VEGETABLE ALKALOIDS, NATURAL OR REPRODUCED BY SYNTHESIS, AND THEIR SALTS ETHERS, ESTERS AND OTHER DERIVATIVES. - ERGOTAMINE (INN) AND ITS SALTS</t>
  </si>
  <si>
    <t>8436.9100 - NUCLEAR REACTOR, BOILERS, MACHINERY AND MECHANICAL APPLIANCES; PARTS THEREOF. - OTHER AGRICULTURAL, HORTICULTUREA, FORESTRY, POULTRY-KEEPING OR BEE-KEEPING MACHINERY, INCLUDING GERMINATION PLANT FITTED WITH MACHANICAL OR THERMAL EQUIP- MENT; POULTRY INCUBATORS AND BROODERS. - OF POULTRYKEEPING MACHINERY OR POULTRY INCUBATORS AND BROODERS</t>
  </si>
  <si>
    <t>8438.6000 - NUCLEAR REACTOR, BOILERS, MACHINERY AND MECHANICAL APPLIANCES; PARTS THEREOF. - MACHINERY, NOT SPECIFIED OR INCLUDED ELSEWHERE IN THIS CHAPTER, FOR THE INDUSTRIAL PREPARATION OR MANUFACTRE OF FOOD OR DRINK, OTHER THAN MACHINERY FOR THE EXTRACTION OR PREPARATION OF ANIMLA OR FIXED VEGETABLE FATS OR OILS. - MACHINERY FOR THE PREPARATION OF FRUITS, NUTS OR VEGETABLES</t>
  </si>
  <si>
    <t>1404.9030 - VEGETABLE PLAITING MATERIALS; VEGETABLE PRODUCTS NOT ELSEWHERE SPECIFIED OR INCLUDED - VEGETABLE PRODUCTS NOT ELSEWHERE SPECIFIED OR INCLUDED. - VEGETABLE MATERIALS OF A KIND USED PRIMARILY AS STUFFING OR AS PADDING (FOR EXAMPLE, KAPOK, VEGETABLE HAIR AND EELGRASS), WHETHER OR NOT PUT UP AS A LAYER WITH OR WITHOUT SU</t>
  </si>
  <si>
    <t>8441.3000 - NUCLEAR REACTOR, BOILERS, MACHINERY AND MECHANICAL APPLIANCES; PARTS THEREOF. - OTHER MACHINERY FOR MAKING UP PAPER PULP, PAPER OR PAPERBOARD, INCLUDING CUTTING MACHINES OF ALL KINDS. - MACHINES FOR MAKING CARTONS, BOXES, CASES, TUBES, DRUMS OR SIMILAR CONTAINERS, OTHER THAN BY MOULDING</t>
  </si>
  <si>
    <t>8412.9020 - NUCLEAR REACTOR, BOILERS, MACHINERY AND MECHANICAL APPLIANCES; PARTS THEREOF. - OTHER ENGINES AND MOTORS. - FOR MACHINES OF HEADING 8412.1000, 8412.2100, 8412.2900 &amp; 8412.3100</t>
  </si>
  <si>
    <t>0302.8200 - FISH AND CRUSTACEANS, MOLLUSCS AND OTHER AQUATIC INVERTEBRATES - FISH FRESH OR CHILLED, EXCLUDING FISH FI LLETS AND OTHER FISH MEAT OF HEADING NO. 03.04 - RAYS AND SKATES (RAJIDAE)</t>
  </si>
  <si>
    <t>8443.3260 - NUCLEAR REACTOR, BOILERS, MACHINERY AND MECHANICAL APPLIANCES; PARTS THEREOF. - PRINTING MACHIENRY; MACHINES FOR USES ANCILLARY TO PRINTING. - FACSIMILE MACHINE</t>
  </si>
  <si>
    <t>8428.3100 - NUCLEAR REACTOR, BOILERS, MACHINERY AND MECHANICAL APPLIANCES; PARTS THEREOF. - OTHER LIFTING, HANDLING, LOADING OR UNLOADING MACHINERY (FOR EXAMPLE, LIFTS ESCALATORS, CONVEYORS, TEELFERICS). - SPECIALLY DESIGNED FOR UNDERGROUND USE</t>
  </si>
  <si>
    <t>8445.4030 - NUCLEAR REACTOR, BOILERS, MACHINERY AND MECHANICAL APPLIANCES; PARTS THEREOF. - MACHINES FOR PREPARING TEXTILE FIBRES; SPINNING, DOUBLING OR TWISTING MACHINES AND OTHE MACHINERY FOR PRODUCING TEXTILE YARNS; TEXTILE REELING OR WINDING (INCLUDING WEFT-WINDING) MACHINES AND MACHINES FOR PREPARING TEXTILE YARNS FOR USE ON THE MACHINES OF - REELING MACHINES</t>
  </si>
  <si>
    <t>8504.9090 - ELECTRICAL MACHINERY AND EQUIPMENT AND PARTS THEREOF; SOUND RECORDERS AND REPRODUCERS, TELEVISION IMAGE AND SOUND RECORDERS AND REPRODUCERS, AND PARTS AND ACCESSORIES OF SUCH ARTICLES. - ELECTRICAL TRANSFORMERS, STATIC CONVERTERS (FOR EXAMPLE, RECTIFIERS) AND INDUCTORS. - OTHER</t>
  </si>
  <si>
    <t>8448.4290 - NUCLEAR REACTOR, BOILERS, MACHINERY AND MECHANICAL APPLIANCES; PARTS THEREOF. - AUXILIARY MACHINERY FOR USE WITH MACHINES OF HEADING NOS 84.44, 84.45, 84.46 OR 84.47. (FOR EXAMPLE, DOBBIES, JACQUARDS, AUTOMATIC STOP MOTIONS, SHUTTLE CHANGING MECHANISMS);  PARTS AND ACCESSORIES SUITABLE FOR USE SOLELY OR PRINCIPALLY WITH THE MACHINES - OTHER</t>
  </si>
  <si>
    <t>8502.2010 - ELECTRICAL MACHINERY AND EQUIPMENT AND PARTS THEREOF; SOUND RECORDERS AND REPRODUCERS, TELEVISION IMAGE AND SOUND RECORDERS AND REPRODUCERS, AND PARTS AND ACCESSORIES OF SUCH ARTICLES. - ELECTRIC GENERATING SETS AND ROTARY CONVERTERS. - OF AN OUTPUT NOT EXCEEDING 5 KVA</t>
  </si>
  <si>
    <t>0304.9100 - FISH AND CRUSTACEANS, MOLLUSCS AND OTHER AQUATIC INVERTEBRATES - FISH FILLETS AND OTHER FISH MEAT (WHETHER OR NOT MINCED), FRESH, CHILLED OR FROZEN. - SWORDFISH (XIPHIAS GLADIUS)</t>
  </si>
  <si>
    <t>8450.1290 - NUCLEAR REACTOR, BOILERS, MACHINERY AND MECHANICAL APPLIANCES; PARTS THEREOF. - HOUSEHOLD OR LAUNDRY-TYPE WASHING MACHINES, INCLUDING MACHINES WHICH BOTH WASH AND DRY. - OTHER</t>
  </si>
  <si>
    <t>8479.5000 - NUCLEAR REACTOR, BOILERS, MACHINERY AND MECHANICAL APPLIANCES; PARTS THEREOF. - MACHINES AND MECHANICAL APPLIANCES HAVING INDIVIDUAL FUNCTIONS, NOT SPECIFIED OR INCLUDED ELSEWHERE IN THIS CHAPTER. - INDUSTRIAL ROBOTS, NOT ELSEWHERE SPECIFIED OR INCLUDED</t>
  </si>
  <si>
    <t>8479.9090 - NUCLEAR REACTOR, BOILERS, MACHINERY AND MECHANICAL APPLIANCES; PARTS THEREOF. - MACHINES AND MECHANICAL APPLIANCES HAVING INDIVIDUAL FUNCTIONS, NOT SPECIFIED OR INCLUDED ELSEWHERE IN THIS CHAPTER. - OTHER</t>
  </si>
  <si>
    <t>8459.7090 - NUCLEAR REACTOR, BOILERS, MACHINERY AND MECHANICAL APPLIANCES; PARTS THEREOF. - MACHINE-TOOLS (INCLUDING WAY-TYPE UNIT HEAD MACHINES) FOR DRILLINGS, BORING, MILLING, THREADING OR TAPPING BY REMOVING METAL, OTHER THAN LATHES OF HEADING NO 84.58. - OTHER</t>
  </si>
  <si>
    <t>0810.2000 - EDIBLE FRUIT AND NUTS; PEEL OF CITRUS FRUIT OR MELONS - OTHER FRUIT,FRESH. - RASPBERRIES, BLACKBERRIES, MULBERRIES AND LOGANBERRIES</t>
  </si>
  <si>
    <t>5515.1310 - MAN-MADE STAPLE FIBRES. - OTHER WOVEN FABRICS OF SYNTHETIC STAPLE FIBRES. - UNBLEACHED</t>
  </si>
  <si>
    <t>5515.2190 - MAN-MADE STAPLE FIBRES. - OTHER WOVEN FABRICS OF SYNTHETIC STAPLE FIBRES. - OTHER</t>
  </si>
  <si>
    <t>5515.2210 - MAN-MADE STAPLE FIBRES. - OTHER WOVEN FABRICS OF SYNTHETIC STAPLE FIBRES. - UNBLEACHED</t>
  </si>
  <si>
    <t>5516.1200 - MAN-MADE STAPLE FIBRES. - WOVEN FABRICS OF ARTIFICIAL STAPLE FIBRES. - DYED</t>
  </si>
  <si>
    <t>8701.9290 - VEHICLES OTHER THAN RAILWAY OR TRAMWAY ROLLING-STOCK AND PARTS AND ACCESSORIES THEREOF. - TRACTORS (OTHER THAN TRACTORS OF HEADING NO 87.09. - OTHER</t>
  </si>
  <si>
    <t>8421.3920 - NUCLEAR REACTOR, BOILERS, MACHINERY AND MECHANICAL APPLIANCES; PARTS THEREOF. - CENTRIFUGES, INCLUDING CENTRIFUGAL DRYERS; FILTERING OR PURIFYING MACHINERY AND APPARATUS, FOR LIQUIDS OR GASES. - FILTER DRIERS USED WITH CFC REFRIGERANT GASES</t>
  </si>
  <si>
    <t>3904.3000 - PLASTICS AND ARTICLES THEREOF - POLYMERS OF VINYL CHLORIDE OR OF OTHER HALOGENATED OLEFINS, IN PRIMARY FORMS. - VINYL CHLORIDEVINYL ACETATE COPOLYMERS</t>
  </si>
  <si>
    <t>3905.9990 - PLASTICS AND ARTICLES THEREOF - POLYMES OF VINYL ACETATE OR OF OTHER VINYL ESTERS, IN PRIMARY FORMS; OTHER VINYL POLYMERS IN PRIMARY FORMS. - OTHER</t>
  </si>
  <si>
    <t>4011.8000 - RUBBER AND ARTICLES THEREOF - NEW PNEUMATIC TYRES, OF RUBBER. - OF A KIND USED ON CONSTRUCTION, MININGING OR INDUSTRIAL HANDLING VEHICLES AND MACHINES</t>
  </si>
  <si>
    <t>2918.1900 - ORGANIC CHEMICALS - CARBOXYLIC ACIDS WITH ADDITIONAL OXYGEN FUNCTION AND THEIR ANHYDRIDES, HALIDES, PEROXIDES AND PEROXYACIDS, THEIR HALOGENATED, SULPHONATED, NITRATED OR NITROSATED DERIVATIVES. - OTHER</t>
  </si>
  <si>
    <t>3926.2010 - PLASTICS AND ARTICLES THEREOF - OTHER ARTICLES OF PLASTICS AND ARTICLES OF OTHER MATERIALS OF HEADING NO 39.01 TO 39.14. - PLASTIC BELTS</t>
  </si>
  <si>
    <t>4407.1300 - WOOD AND ARTICLES OF WOOD; WOOD CHARCOAL - WOOD SAWN OR CHIPPED LENGTHWOSE,SLICED OR PEELED, WHETHER OR NOT PLANED, SANDED OR FINGER-JOINTED, OF A THICKNESS EXCEEDING 6 MM. - OF SPF (SPRUCE (PICEA SPP.), PINE (PINUS SPP.) AND FIR (ABIES SPP.))</t>
  </si>
  <si>
    <t>2901.1090 - ORGANIC CHEMICALS - ACYCLIC HYDROCARBONS. - OTHER</t>
  </si>
  <si>
    <t>7013.1000 - GLASS AND GLASSWARE. - GLASSWARE OF A KIND USED FOR TABLE, KITCHEN, TOILET, OFFICE, INDOOR DECORATION OR SIMILAR PURPOSES (OTHER THAN THAT OF HEADING NO 70.10 OR 70.18). - OF GLASSCERAMICS</t>
  </si>
  <si>
    <t>9301.9049 - ARMS &amp; AMMUNITIONS; PARTS &amp; ACCESSORIES THEREOF. -  - OTHER</t>
  </si>
  <si>
    <t>9304.0000 - ARMS &amp; AMMUNITIONS; PARTS &amp; ACCESSORIES THEREOF. -  - OTHER ARMS (FOR EXAMPLE, SPRING, AIR OR GAS GUNS AND PISTOLS, TRUNCHEONS), EXCLUDING THOSE OF HEADING 93.07.</t>
  </si>
  <si>
    <t>2004.1000 - PREPARATION OF VEGETABLES, FRUIT, NUTS OR OTHER PART OF PLANTS. - OTHER VEGETBALES PREPARED OR PRESERVED OTHERWISE THAN BY VINEGAR OR ACETIC ACID,FROZEN. - POTATOES</t>
  </si>
  <si>
    <t>3006.3000 - PHARMACEUTICAL PRODUCTS - PHARMACEUTICAL GOODS SPECIFIED IN NOTE 3 TO THIS CHAPTER. - OPACIFYING PREPARATIONS FOR XRAY EXAMINATIONS; DIAGNOSTIC REAGENTS  DESIGNED TO BE ADMINISTERED TO THE PATIENT</t>
  </si>
  <si>
    <t>3102.2900 - FERTILISERS. - MINERAL OR CHEMICAL FERTILISERS, NITROGENOUS - OTHER</t>
  </si>
  <si>
    <t>3102.3000 - FERTILISERS. - MINERAL OR CHEMICAL FERTILISERS, NITROGENOUS - AMMONIUM NITRATE, WHETHER OR NOT IN AQUEOUS SOLUTION</t>
  </si>
  <si>
    <t>8708.9930 - VEHICLES OTHER THAN RAILWAY OR TRAMWAY ROLLING-STOCK AND PARTS AND ACCESSORIES THEREOF. - PARTS AND ACCESSORIES OF THE MOTOR VEHICLES OF HEADINGS NO 87.01 TO 87.05. - FOR THE VEHICLES OF HEADING 87.03:(A) FOLLOWING COMPONENTS FOR MOTOR CARS OF HEADING 87.03 (1) AIR CLEANER HOUSING ASSEMBLY AND PARTS THEREOF (2) ARMS FOR FAN BELT ADJUSTING (REFER TO PRINTED FINANCE ACT 2023 FOR COMPLETE DESCRIPTION)</t>
  </si>
  <si>
    <t>3102.8000 - FERTILISERS. - MINERAL OR CHEMICAL FERTILISERS, NITROGENOUS - MIXTURES OF UREA AND AMMONIUM NITRATE IN AQUEOUS OR AMMONIACAL SOLUTION</t>
  </si>
  <si>
    <t>6005.3620 - KNITTED OR CROCHETED FABRICS. -  - BLEACHED</t>
  </si>
  <si>
    <t>8428.3910 - NUCLEAR REACTOR, BOILERS, MACHINERY AND MECHANICAL APPLIANCES; PARTS THEREOF. - OTHER LIFTING, HANDLING, LOADING OR UNLOADING MACHINERY (FOR EXAMPLE, LIFTS ESCALATORS, CONVEYORS, TEELFERICS). - FOR CEMENT PLANTS</t>
  </si>
  <si>
    <t>0303.9100 - FISH AND CRUSTACEANS, MOLLUSCS AND OTHER AQUATIC INVERTEBRATES - FISH, FROZEN, EXCLUDING FISH FILLETS AND OTHER FISH MEAT OF HEADING NO. 03.03 - LIVERS, ROES AND MILT</t>
  </si>
  <si>
    <t>0304.4500 - FISH AND CRUSTACEANS, MOLLUSCS AND OTHER AQUATIC INVERTEBRATES - FISH FILLETS AND OTHER FISH MEAT (WHETHER OR NOT MINCED), FRESH, CHILLED OR FROZEN. - SWORDFISH (XIPHIAS GLADIUS)</t>
  </si>
  <si>
    <t>0304.4700 - FISH AND CRUSTACEANS, MOLLUSCS AND OTHER AQUATIC INVERTEBRATES - FISH FILLETS AND OTHER FISH MEAT (WHETHER OR NOT MINCED), FRESH, CHILLED OR FROZEN. - DOGFISH AND OTHER SHARKS</t>
  </si>
  <si>
    <t>8446.2900 - NUCLEAR REACTOR, BOILERS, MACHINERY AND MECHANICAL APPLIANCES; PARTS THEREOF. - WEAVING MACHINES (LOOMS). - OTHER</t>
  </si>
  <si>
    <t>8502.4000 - ELECTRICAL MACHINERY AND EQUIPMENT AND PARTS THEREOF; SOUND RECORDERS AND REPRODUCERS, TELEVISION IMAGE AND SOUND RECORDERS AND REPRODUCERS, AND PARTS AND ACCESSORIES OF SUCH ARTICLES. - ELECTRIC GENERATING SETS AND ROTARY CONVERTERS. - ELECTRIC ROTARY CONVERTERS</t>
  </si>
  <si>
    <t>6005.3610 - KNITTED OR CROCHETED FABRICS. -  - UNBLEACHED</t>
  </si>
  <si>
    <t>6006.1000 - KNITTED OR CROCHETED FABRICS. -  - OF WOOL OR FINE ANIMAL HAIR</t>
  </si>
  <si>
    <t>6104.5100 - ARTICLES OF APPAREL AND CLOTHING ACCESSORIES, KNITTED OR CROCHETED. - WOMEN'S OR GIRLS' SUITS, ENSEMBLES, JACKETS, BLAZERS, DRESSES, SKIRTS, DIVIDED SKIRTS, TROUSERS, BIB  AND BRACE OVERALLS, BREECHES AND SHORTS (OTHER THAN SWIMWEAR), KNITTED OR CROCHETED. - OF WOOL OR FINE ANIMAL HAIR</t>
  </si>
  <si>
    <t>3811.2900 - MISCELLANEOUS CHEMICAL PRODUCTS. - ANIT-KNOCK PREPARATIONS, OXIDATION INHIBITORS, GUM INHIBITORS, VISCOSITY IMPROVERS, ANTI-CORROSIVE PREPARATIONS AND OTHER PREPARED ADDITIVES, FOR MINERAL OILS (INCLUDING GASOLINE) OR FOR OTHER LIQUIDS USED FOR THE SAME PURPOSES AS MINERAL OILS. - OTHER</t>
  </si>
  <si>
    <t>3817.0000 - MISCELLANEOUS CHEMICAL PRODUCTS. - MIXED ALKYLBENZENES AND MIXED ALKYLNAPHTHALENES,OTHER THAN THOSE OF HEADING NO 27.07 OR 29.02. - MIXED ALKYLBENZENES AND MIXED ALKYLNAPHTHALENES, OTHER THAN THOSE OF HEADING 27. 07 OR 29. 02.</t>
  </si>
  <si>
    <t>2835.2910 - INORGANIC CHEMICALS; ORGANIC OR INORGANIC COMPOUNDS OF PRECIOUS METALS, OF RARE-EARTH METALS, OF RADIOACTIVE ELEMENTS OR OF ISOTOPES. - PHOSPHINATES (HYPOPHOSPHITES), PHOSPHONATES (PHOSPHITES),PHOSPHATES AND POLYPHOSPHATES. - OF ALUMINIUM</t>
  </si>
  <si>
    <t>8708.9290 - VEHICLES OTHER THAN RAILWAY OR TRAMWAY ROLLING-STOCK AND PARTS AND ACCESSORIES THEREOF. - PARTS AND ACCESSORIES OF THE MOTOR VEHICLES OF HEADINGS NO 87.01 TO 87.05. - OTHER</t>
  </si>
  <si>
    <t>7110.3900 - NATURAL OR CULTURED PEARLS, PRECIOUS OR SEMI-PRECIOUS STONES, PRECIOUS METALS, METAL CLAD WITH PRECIOUS METAL AND ARTICLES THEREOF; IMITATION JEWELLERY; COIN. - PLATINUM UNWROUGHT OR IN SEMI-MANUFACT- URED FORMS,  OR IN POWDER FORM. - OTHER</t>
  </si>
  <si>
    <t>7202.5000 - IRON AND STEEL. - FERRO-ALLOYS. - FERROSILICOCHROMIUM</t>
  </si>
  <si>
    <t>7203.1000 - IRON AND STEEL. - FERROUS PRODUCTS OBTAINED BY DIRECT REDUCTIONS OF IRON ARE AND OTHER SPONGY FERROUS PRODUCTS, IN LUMPS, PELLETS OR SIMILAR FORMS; IRON HAVING A MINIMUM PURITY BY WEIGHT  OF 99.94 %, IN LUMPS, PELLETS OR SIMILAR FORMS. - FERROUS PRODUCTS OBTAINED BY DIRECT REDUCTION OF IRON ORE</t>
  </si>
  <si>
    <t>7204.4910 - IRON AND STEEL. - FERROUS WSTE AND SCRAP; REMELTING SCRAP INGOTS OF IRON OR STEEL. - REROLLABLE</t>
  </si>
  <si>
    <t>7204.4920 - IRON AND STEEL. - FERROUS WSTE AND SCRAP; REMELTING SCRAP INGOTS OF IRON OR STEEL. - WASTE AND SCRAP OF AUTO PARTS</t>
  </si>
  <si>
    <t>6302.9110 - OTHER MADE UP TEXTILE ARTICLES; SETS; WORN CLOTHING AND WORN TEXTILE ARTICLES; RAGS. - BED LINEN, TABLE LINEN, TOILET LINEN AND KITCHEN LINEN. - TOILET AND KITCHEN LINEN MILL MADE</t>
  </si>
  <si>
    <t>6304.9300 - OTHER MADE UP TEXTILE ARTICLES; SETS; WORN CLOTHING AND WORN TEXTILE ARTICLES; RAGS. - OTHER FURNISHING ARTICLES, EXCLUDING THOSE OF HEADING NO 94.04. - NOT KNITTED OR CROCHETED, OF SYNTHETIC FIBRES</t>
  </si>
  <si>
    <t>3911.2000 - PLASTICS AND ARTICLES THEREOF - PETROLEUM RESINS, COMMARONE-INDENE RESINS,POLYTERPENES,POLYSULPHIDES, POLYSULPHONES AND OTHER PRODUCTS SPECIFIED IN NOTE 3 TO THIS CHAPTER, NOT ELSEWHERE SPECIFIED OR INCLUDED, IN PRIMARY FORMS. - POLY(1,3PHENYLENE METHYLPHOSPHONATE)</t>
  </si>
  <si>
    <t>2940.0000 - ORGANIC CHEMICALS -  - SUGARS, CHEMICALLY PURE, OTHER THAN SUCROSE, LACTOSE, MALTOSE, GLUCOSE AND FRUCTOSE; SUGAR ETHERS, SUGAR ACETALS AND SUGAR ESTERS, AND THEIR SALTS, OTHER THAN PRODUCTS OF HEADING 2</t>
  </si>
  <si>
    <t>2920.2900 - ORGANIC CHEMICALS - ESTERS OF OTHER INORGANIC ACIDS (EXCLUDING ESTERS OF HYDROGEN HALIDES) AND THEIR SALTS; THEIR HALOGENATED, SULPHONATED, NITRATED OR NITROSATED DERIVATIVES. - OTHER</t>
  </si>
  <si>
    <t>2920.9020 - ORGANIC CHEMICALS - ESTERS OF OTHER INORGANIC ACIDS (EXCLUDING ESTERS OF HYDROGEN HALIDES) AND THEIR SALTS; THEIR HALOGENATED, SULPHONATED, NITRATED OR NITROSATED DERIVATIVES. - INGREDIENTS FOR PESTICIDES</t>
  </si>
  <si>
    <t>7605.2100 - ALUMINIUM AND ARTICLES THEREOF. - ALUMINIUM WIRE. - OF WHICH THE MAXIMUM CROSS SECTIONAL DIMENSION EXCEEDS 7 MM</t>
  </si>
  <si>
    <t>7605.2900 - ALUMINIUM AND ARTICLES THEREOF. - ALUMINIUM WIRE. - OTHER</t>
  </si>
  <si>
    <t>8528.7213 - ELECTRICAL MACHINERY AND EQUIPMENT AND PARTS THEREOF; SOUND RECORDERS AND REPRODUCERS, TELEVISION IMAGE AND SOUND RECORDERS AND REPRODUCERS, AND PARTS AND ACCESSORIES OF SUCH ARTICLES. - TELEVISION RECEIVERS (INCLUDING VIDEO MONITORS AND VIDEO PROJECTORS), WHETHER OR NOT INCORPORATING RADIO-RECORDING OR REPRODUCING APPARATUS. - IN CKD/SKD CONDITION</t>
  </si>
  <si>
    <t>2810.0010 - INORGANIC CHEMICALS; ORGANIC OR INORGANIC COMPOUNDS OF PRECIOUS METALS, OF RARE-EARTH METALS, OF RADIOACTIVE ELEMENTS OR OF ISOTOPES. -  - OXIDES OF BORON</t>
  </si>
  <si>
    <t>2814.1000 - INORGANIC CHEMICALS; ORGANIC OR INORGANIC COMPOUNDS OF PRECIOUS METALS, OF RARE-EARTH METALS, OF RADIOACTIVE ELEMENTS OR OF ISOTOPES. - AMMONIA, ANHYDROUS OR IN AQUEOUS SOLUTION. - ANHYDROUS AMMONIA</t>
  </si>
  <si>
    <t>3210.0090 - TANNING OR DYEING EXTRACTS; TANNINS AND THEIR DERIVATIVES; DYES PIGMENTS AND OTHER COLOURING MATTER, PAINTS AND VARNISHES; PUTTY AND OTHER MASTICS; INKS. - OTHER PAINTS AND VARNISHES (INCLUDING ENAMELS, LACQUERS, AND DISTEMPERS); PREPARED WATER PIGMENTS OF A KIND USE FOR FINISHING LEATHER. - OTHER</t>
  </si>
  <si>
    <t>3824.8700 - MISCELLANEOUS CHEMICAL PRODUCTS. -  - CONTAINING PERFLUOROOCTANE SULPHONIC ACID, ITS SALTS, PERFLUOROOCTANE SULPHONAMIDES, OR PERFLUOROOCTANE SULPHONYL FLUORIDE</t>
  </si>
  <si>
    <t>3824.9910 - MISCELLANEOUS CHEMICAL PRODUCTS. -  - GUM BASE OF A KIND USED FOR MANUFACTURE OF CHEWING GUM</t>
  </si>
  <si>
    <t>6211.4300 - ARTICLES OF APPAREL AND CLOTHING ACCESSORIES, NOT KNITTED OR CROCHETED. - TRACK SUITS, SKI SUITS AND SWIMWEAR, OTHER GARMENTS. - OF MANMADE FIBRES</t>
  </si>
  <si>
    <t>6910.1060 - CERAMIC PRODUCTS. - CERAMIC SINKS, WASH BASINS, WASH BASIN PEDESTATS, BATHS, BIDETS, WATER CLOSET PANS, FLUSING CISTERNS, URINALS AND SIMILAR SANITARY FIXTURES. - TOILET CERAMIC</t>
  </si>
  <si>
    <t>7002.3100 - GLASS AND GLASSWARE. - GLASS IN BALLS(OTHER THAN MICROSPHERES OF HEADING NO 70.18), RODS OR TUBES, UNWORKED. - OF FUSED QUARTZ OR OTHER FUSED SILICA</t>
  </si>
  <si>
    <t>4503.1000 - CORK AND ARTICLES OF CORK. - ARTICLES OF NATURAL CORK. - CORKS AND STOPPERS</t>
  </si>
  <si>
    <t>4706.9300 - PULP OF WOOD OR OF OTHER FIBROUS CELLULOSIC MATERIAL; WASTE AND SCRAP OF PAPER OR PAPERBOARD. - PULPS OF OTHER FIBROUS CELLULOSIC MATERIALS. - OBTAINED BY A COMBINATION OF MECHANICAL AND CHEMICAL PROCESSES</t>
  </si>
  <si>
    <t>7306.9000 - ARTICLES OF IRON AND STEEL. - OTHER TUBES, PIPES AND HOLLOW PROFILES (FOR EXAMPLE, OPEN SEAM OR WELDED, RIVETED OR SIMILARLY CLOSED), OF IRON OR STEEL. - OTHER.</t>
  </si>
  <si>
    <t>7307.1910 - ARTICLES OF IRON AND STEEL. - TUBE OR PIPE FITTINGS (FOR EXAMPLE, COUPLINGS, ELBOWS, SLEEVES), OF IRON OR STEEL. - IN CONFORMANCE TO NACE CERTIFICATION AS PER MR175</t>
  </si>
  <si>
    <t>8413.8200 - NUCLEAR REACTOR, BOILERS, MACHINERY AND MECHANICAL APPLIANCES; PARTS THEREOF. - PUMPS FOR LIQUIDS, WHETHER OR NOT FITTED WITH A MEASURING DEVICE; LIQUID ELEVATORS. - LIQUID ELEVATORS</t>
  </si>
  <si>
    <t>2909.4100 - ORGANIC CHEMICALS - ETHERS, ETHER-ALCOHOLS, ETHER-PHENOLS, ETHER-ALCOHOL-PHENOLS, ALCOHOL PEROXIDES ETHER PEROXIDES, KETONE PEROXIDES (WHETHER OR NOT CHEMICALLY DEFINED), AND THEIR HALOGENATED, SULPHONATED, NITRATED OR NITROSATED DERIVATIVES. - 2,2' OXYDIETHANOL (DIETHYLENE GLYCOL, DIGOL)</t>
  </si>
  <si>
    <t>2910.5000 - ORGANIC CHEMICALS - EPOXIDES, EPOXYALOCOHOLS, EPOXPHENOLS AND EPOXYETHERS, WITH A THREE-MEMBERED RING,AND THEIR HALOGENATED,SULPHONATED, NITRATED OR NITROSATED DERIVATIVES. - ENDRIN (ISO)</t>
  </si>
  <si>
    <t>0813.4060 - EDIBLE FRUIT AND NUTS; PEEL OF CITRUS FRUIT OR MELONS - FRUIT, DRIED,OTHER THAN THAT OF HEADINGS NOS. 08.01 TO 08.06 ; MIXTURES OF NUTS DRIED FRUITS OF THIS CHAPTER. - LICHIS</t>
  </si>
  <si>
    <t>0813.4070 - EDIBLE FRUIT AND NUTS; PEEL OF CITRUS FRUIT OR MELONS - FRUIT, DRIED,OTHER THAN THAT OF HEADINGS NOS. 08.01 TO 08.06 ; MIXTURES OF NUTS DRIED FRUITS OF THIS CHAPTER. - RAISINS</t>
  </si>
  <si>
    <t>8420.9900 - NUCLEAR REACTOR, BOILERS, MACHINERY AND MECHANICAL APPLIANCES; PARTS THEREOF. - CALENDERING OR OTHER ROLLING MACHINES, OTHER THAN FOR METALS OR GLASS, AND CYLINDERS THEREFOR. - OTHER</t>
  </si>
  <si>
    <t>8423.3000 - NUCLEAR REACTOR, BOILERS, MACHINERY AND MECHANICAL APPLIANCES; PARTS THEREOF. - WEIGHING MACHINERY (EXCLUDING BALANCES OF A SENSISTIVITY OF 5 CG OR BETTER), INCLUDING WEIGHT OPERATED COUNTING OR CHECKING MACHINES; WEIGHING MACHINE WEIGHTS OF ALL KINDS. - CONSTANT WEIGHT SCALES AND SCALES FOR DISCHARGING A PREDETERMINED WEIGHT OF MATERIAL INTO A BAG OR CONTAINER, INCLUDING HOPPER SCALES</t>
  </si>
  <si>
    <t>8211.9100 - TOOLS, IMPLEMENTS, CULTERY, SPOONS AND FORKS, OF BASE METAL; PARTS THEREOF OF BASE METAL. - KINVES WITH CUTTING BLADES, SERRATED OR NOT (INCLUDING PRUNING KNIVES), OTHER THAN KNIVES OF HEADING NO 82.08, AND BLADES THEREFOR. - TABLE KNIVES HAVING FIXED BLADES</t>
  </si>
  <si>
    <t xml:space="preserve">7320.1030 - ARTICLES OF IRON AND STEEL. - SPRINGS AND LEAVES FOR SPRINGS, OF IRON OR STEEL. - FOLLOWING COMPONENTS FOR VEHICLE OF HEADING 87.11: 
(A) FOR FRONT SHOCKS:
(1) SPRING FRONT FORK 
(2) SPRING REBOUND FRONT FORK 
(3) RING OIL SEAL STOPPER 
(4) PIPE COMP FRONT FORK 
(B) FOR REAR SHOCKS:
(1) SPRING REAR CUSHION
(2) SEAT SPRING REAR C</t>
  </si>
  <si>
    <t>7321.9000 - ARTICLES OF IRON AND STEEL. - STOVES RANGES, GRATES, COOKERS(INCLUDING THOSE WITH SUBSIDIARY BOILERS FOR CENTRAL HEATING), BARBECUSES, BRAZIERS, GAS-RIGS, PLATE WARMERS AND SIMILAR NON-ELECTRIC DOMESTIC APPLIANCES, AND PARTS THEREOF, OF IRON OR STEEL. - PARTS</t>
  </si>
  <si>
    <t>2845.2000 - INORGANIC CHEMICALS; ORGANIC OR INORGANIC COMPOUNDS OF PRECIOUS METALS, OF RARE-EARTH METALS, OF RADIOACTIVE ELEMENTS OR OF ISOTOPES. - ISOTOPES OTHER THAN THOSE OF HEADING NO 28.44; COMPOUNDS, INORGANIC OR ORGANIC, OF SUCH ISOTOPES, WHETHER OR NOT CHEMICALLY DEFINED. - BORON ENRICHED IN BORON10 AND ITS COMPOUNDS</t>
  </si>
  <si>
    <t>7210.4910 - IRON AND STEEL. - FLAT-ROLLED PRODUTS OF IRON OR NON-ALLOY STEEL, OF WIDTH OF 600 MM OR MORE, CLAD, PLATED OR COATED. - OF SECONDARY QUALITY</t>
  </si>
  <si>
    <t>8215.9100 - TOOLS, IMPLEMENTS, CULTERY, SPOONS AND FORKS, OF BASE METAL; PARTS THEREOF OF BASE METAL. - SPOOS, FORKS, LADLES, SKIMMERS, CAKE- SERVERS, FISH-KNIVES, BUTTER KNIVES, SUGAR TONGS AND SIMILAR KITCHEN OR TABLEWARE. - PLATED WITH PRECIOUS METAL</t>
  </si>
  <si>
    <t>7325.9100 - ARTICLES OF IRON AND STEEL. - OTHER CAST ARTICLES OF IRON OR STEEL. - GRINDING BALLS AND SIMILAR ARTICLES FOR MILLS</t>
  </si>
  <si>
    <t>2901.2400 - ORGANIC CHEMICALS - ACYCLIC HYDROCARBONS. - BUTA1, 3DIENE AND ISOPRENE</t>
  </si>
  <si>
    <t>2902.5000 - ORGANIC CHEMICALS - CYCLIC HYDROCARBONS. - STYRENE</t>
  </si>
  <si>
    <t>7211.2920 - IRON AND STEEL. - FLAT-ROLLED PRODUCTS OF IRON NON-ALLOY STEEL, OF A WIDTH OF LESS THAN 600 MM NOT CLAD, PLATED OR COATED. - COLD ROLLED STEEL STRIPS OF THICKNESS BELOW  0.5 MM AND UPTO 100 MM WIDE</t>
  </si>
  <si>
    <t>8415.1099 - NUCLEAR REACTOR, BOILERS, MACHINERY AND MECHANICAL APPLIANCES; PARTS THEREOF. - AIR CONDITIONING MACHINES, COMPRISING A MOTOR DRIVEN FAN AND ELEMENTS FOR CHANGING THE TEMPERATURE AND HUMIDITY, INCLUDING THOSE MACHINE IN WHICH THE HUMIDITY CANNOT BE SEPARATELY REGULATED. - OTHER</t>
  </si>
  <si>
    <t>8452.9090 - NUCLEAR REACTOR, BOILERS, MACHINERY AND MECHANICAL APPLIANCES; PARTS THEREOF. - SEWING MACHINES, OTHER THAN BOOK-SEWING MACHINES OF HEADING NO 84.40; FURNITURE BASES AND COVERS SPECIALLY DESIGNED FOR SEWING MACHINES : SEWING MACHINE NEEDLES - OTHER</t>
  </si>
  <si>
    <t>8455.3090 - NUCLEAR REACTOR, BOILERS, MACHINERY AND MECHANICAL APPLIANCES; PARTS THEREOF. - METAL-ROLLING MILLS AND ROLLS THEREFOR. - OTHER</t>
  </si>
  <si>
    <t>7806.0020 - LEAD AND ARTICLES THEREOF. - OTHER ARTICLES OF LEAD. - LEAD TUBES, PIPES AND TUBE OR PIPE FITTINGS (FOR EXAMPLE, COUPLINGS, ELBOWS, SLEEVES).</t>
  </si>
  <si>
    <t>7303.0000 - ARTICLES OF IRON AND STEEL. -  - TUBES, PIPES AND HOLLOW PROFILES, OF CAST IRON.</t>
  </si>
  <si>
    <t>2915.3910 - ORGANIC CHEMICALS - SATURATED ACYCLIC MONOCARBOXYLIC ACIDS AND THEIR ANHYDRIDES, HALIDES,PEROXIDES AND PEROXYACIDS;THEIR HALOGENATED, SULPHONATED,NITRATED OR NITROSATED DERIVATIVES. - BENZYL ACETATE</t>
  </si>
  <si>
    <t>6006.3200 - KNITTED OR CROCHETED FABRICS. -  - DYED</t>
  </si>
  <si>
    <t>3808.9140 - MISCELLANEOUS CHEMICAL PRODUCTS. - INSECTICIDES, RODENTICIDES,FUNGICIDES, HERBICIDES, ANTI-SPROUTING PRODUCTS AND PLANT-GROWTH REGULATORS, DISINFECTANTS AND SIMILAR PRODUCTS, PUT UP IN FORMS OR PACKINGS FOR RETAIL SALE OR AS PRE-PARATIONS OR ARTICLES (FOR EXAMPLE, SULPHUR-TREATED BANDS, WI - PB ROPE L&amp; LTT</t>
  </si>
  <si>
    <t>6202.3000 - ARTICLES OF APPAREL AND CLOTHING ACCESSORIES, NOT KNITTED OR CROCHETED. - WOMEN'S OR GIRLS' OVERCOATS, CAR-COATS, CAPES, CLOAKS, ANORAKS (INCLUDING SKI- JACKETS), WIND-CHEATERS, WIND JACKETS AND SIMILAR ARTICLES, OTHER THAN THOSE OF HEADING NO 62.04. - OF COTTON</t>
  </si>
  <si>
    <t>6902.9090 - CERAMIC PRODUCTS. - REFRACTORY BRICKS, BLCKS, TILES AND SIMILAR REFRACTORY CERAMIC CONSTRUCTIO- NAL GOODS, OTHER THAN THOSE OF SILICEOUS FOSSIL MEALS OR SIMILAR SILICEOUS EARTHS. - OTHER</t>
  </si>
  <si>
    <t>6006.9010 - KNITTED OR CROCHETED FABRICS. -  - UNBLEACHED</t>
  </si>
  <si>
    <t>8426.1910 - NUCLEAR REACTOR, BOILERS, MACHINERY AND MECHANICAL APPLIANCES; PARTS THEREOF. - SHIPS' DERRICKS; CRANES, INCLUDING CABLE CRANES; MOBILE LIFTING FRAMES, STRADDLE CARRIERS AND WORKS TRUCKS FITTED WITH A CRANE. - UPTO 400 METRIC TON</t>
  </si>
  <si>
    <t>8418.6931 - NUCLEAR REACTOR, BOILERS, MACHINERY AND MECHANICAL APPLIANCES; PARTS THEREOF. - REFRIGERATORS, FREEZERS, AND OTHER REFRIGERATING OR FREEZING EQUIPMENT, ELECTRIC OR OTHER; HEAT PUMPS OTHER THAN AIR CONDITIONING MACHINES OF HEADING NO 84.15. - IN CKD/SKD CONDITION</t>
  </si>
  <si>
    <t>6303.9210 - OTHER MADE UP TEXTILE ARTICLES; SETS; WORN CLOTHING AND WORN TEXTILE ARTICLES; RAGS. - CURTAINS (INCLUDING DRAPERS) AND INTERIOR BLINDS; CURTAIN OR BED VALANCES. - MILLMADE</t>
  </si>
  <si>
    <t>3906.9090 - PLASTICS AND ARTICLES THEREOF - ACRYLIC POLYMERS IN PRIMARY FORMS. - OTHER</t>
  </si>
  <si>
    <t>4412.3300 - WOOD AND ARTICLES OF WOOD; WOOD CHARCOAL - PLYWOOD, VENEERED PANNELS AND SIMILAR LAMINATED  WOOD. - OTHER, WITH AT LEAST ONE OUTER PLY OF NONCONIFEROUS WOOD OF THE SPECIES ALDER (ALNUS SPP.), ASH (FRAXINUS SPP.), BEECH (FAGUS SPP.), BIRCH (BETULA SPP.), CHERRY (PRUNUS SPP.), CHESTNUT (CASTANEA SPP.), ELM (ULMUS SPP.), EUCALYPTUS (EUCALYPTUS SPP.),</t>
  </si>
  <si>
    <t>4418.7900 - WOOD AND ARTICLES OF WOOD; WOOD CHARCOAL - BUILDER'S JOINERY AND CARPENTRY OF WOOD, INCLUDING CELLULAR WOOD PANELS, ASSEMBLED PARQUET PANELS, SHINGLES AND SHAKES. - OTHER</t>
  </si>
  <si>
    <t>4420.9090 - WOOD AND ARTICLES OF WOOD; WOOD CHARCOAL - WOOD MARQUETRY AND INLAID WOOD; CASKETS AND CASES FOR JEWELLEY OR CULTLEY, AND SIMILAR ARTICLES, OF WOOD; STATUETTES AND OTHER ORNAMENTS, OF WOOD; WOODEN ARTICLES OF FURNITURE NOT FALLING IN CHAPTER 94. - OTHER</t>
  </si>
  <si>
    <t>2309.9000 - RESIDUES AND WASTE FROM THE FOOD INDUSTRIES; PREPARED ANIMAL FODDER. - PREPARATIONS OF A KIND USED IN ANIMAL FEEDING. - OTHER</t>
  </si>
  <si>
    <t>2404.1900 - TOBACCO AND MANUFACTURED TOBACCO SUBSTITUTES -  - OTHER</t>
  </si>
  <si>
    <t>2009.1100 - PREPARATION OF VEGETABLES, FRUIT, NUTS OR OTHER PART OF PLANTS. - FRUIT JUICES (INCLUDING GRAPE MUST) AND VEGETABLE JUICES, UNFERMENTED AND NOT CONTAINING ADDED SPIRIT,WHETHER OR NOT CONTAINING ADDED SUGAR OR OTHER SWEETENING MATTER. - FROZEN</t>
  </si>
  <si>
    <t>2106.9060 - MISCELLANEOUS EDIBLE PREPARATIONS - FOOD PREPARATIONS NOT ELSEWHERE SPECIFFIED OR INCLUDED. - SWEET MEATS</t>
  </si>
  <si>
    <t>2204.2200 - BEVERAGES, SPIRITS AND VINEGAR - WINE OF FRESH GRAPES, INCLUDING FORTIFIED WINES; GRAPE MUST OTHER THAN THAT OF HEADING NO .20.09. - IN CONTAINERS HOLDING MORE THAN 2 L BUT NOT MORE THAN 10 L</t>
  </si>
  <si>
    <t>8501.5210 - ELECTRICAL MACHINERY AND EQUIPMENT AND PARTS THEREOF; SOUND RECORDERS AND REPRODUCERS, TELEVISION IMAGE AND SOUND RECORDERS AND REPRODUCERS, AND PARTS AND ACCESSORIES OF SUCH ARTICLES. - ELECTRIC MOTORS AND  GENERATORS (EXCLUDING GENERATING SETS). - SUBMERSIBLE MOTORS OF STAINLESS STEEL</t>
  </si>
  <si>
    <t>0302.7300 - FISH AND CRUSTACEANS, MOLLUSCS AND OTHER AQUATIC INVERTEBRATES - FISH FRESH OR CHILLED, EXCLUDING FISH FI LLETS AND OTHER FISH MEAT OF HEADING NO. 03.04 - CARP (CYPRINUS SPP., CARASSIUS SPP., CTENOPHARYNGODON IDELLUS, HYPOPHTHALMICHTHYS SPP., CIRRHINUS SPP., MYLOPHARYNGODON PICEUS,  CATLA CATLA, LABEO SPP., OSTEOCHILUS HASSELTI, LEPTOBARBUS HOEVENI, MEGALOBRAMA SPP.)</t>
  </si>
  <si>
    <t>0302.9900 - FISH AND CRUSTACEANS, MOLLUSCS AND OTHER AQUATIC INVERTEBRATES - FISH FRESH OR CHILLED, EXCLUDING FISH FI LLETS AND OTHER FISH MEAT OF HEADING NO. 03.04 - OTHER</t>
  </si>
  <si>
    <t>8443.1940 - NUCLEAR REACTOR, BOILERS, MACHINERY AND MECHANICAL APPLIANCES; PARTS THEREOF. - PRINTING MACHIENRY; MACHINES FOR USES ANCILLARY TO PRINTING. - PROOF PRESSES</t>
  </si>
  <si>
    <t>0301.9900 - FISH AND CRUSTACEANS, MOLLUSCS AND OTHER AQUATIC INVERTEBRATES - LIVE FISH - OTHER</t>
  </si>
  <si>
    <t>7304.2900 - ARTICLES OF IRON AND STEEL. - TUBES, PIPES AND HOLLOW PROFILES, SEAMLESS, OF IRON (OTHER THAN CAST IRON) OR STEEL. - OTHER</t>
  </si>
  <si>
    <t>8517.1411 - ELECTRICAL MACHINERY AND EQUIPMENT AND PARTS THEREOF; SOUND RECORDERS AND REPRODUCERS, TELEVISION IMAGE AND SOUND RECORDERS AND REPRODUCERS, AND PARTS AND ACCESSORIES OF SUCH ARTICLES. - ELECTRIC APPARATUS FOR LINE TELEPHONY OR LINE TELEGRAPHY, INCLUDING SUCH APPARATUS FOR CARRIER CURRENT LINE SYSTEMS. - IN CKD/SKD CONDITION</t>
  </si>
  <si>
    <t>2931.4400 - ORGANIC CHEMICALS -  - METHYLPHOSPHONIC ACID</t>
  </si>
  <si>
    <t>2931.5200 - ORGANIC CHEMICALS -  - PROPYLPHOSPHONIC DICHLORIDE</t>
  </si>
  <si>
    <t>1701.9920 - SUGARS AND SUGAR CONFECTIONERY. - CANE OR BEET SUGAR AND CHEMICALLY PURE SUCROSE, IN SOLID FORM. - WHITE CRYSTALLINE BEET SUGAR</t>
  </si>
  <si>
    <t>1006.2000 - CEREALS - RICE. - HUSKED (BROWN) RICE</t>
  </si>
  <si>
    <t>1007.1000 - CEREALS - GRAIN SORGHUM. - SEED</t>
  </si>
  <si>
    <t>0305.4400 - FISH AND CRUSTACEANS, MOLLUSCS AND OTHER AQUATIC INVERTEBRATES - FISH,DRIED, SALTED OR IN BRINE ; SMOKED FISH, WHETHEROR NOT COOKED BEFORE OR DURING THE SMOKING PROCESS; FLOURS, MEALS AND PELLETS OF FISH, FIT FOR HUMAN CONSUMPTION. - TILAPIAS (OREOCHROMIS SPP.), CATFISH (PANGASIUS SPP., SILURUS SPP., CLARIAS SPP., ICTALURUS SPP.), CARP (CYPRINUS SPP., CARASSIUS SPP., CTENOPHARYNGODON IDELLUS, HYPOPHTHALMICHTHYS SPP., CIRRHINUS SPP., MYLOPHARYNGODON PICEUS, CATLA CATLA, LABEO SPP.,</t>
  </si>
  <si>
    <t>5801.2600 - SPECIAL WOVEN FABRICS; TUFTED TEXTILE FABRICS; LACE; TAPESTRIES; TRIMMINGS; EMBROIDERY. - WOVEN PILE FABRICS AND CHENILLE FABRICS, OTHER THAN FABRICS OF HEADING NO 58.02 OR 58.06. - CHENILLE FABRICS</t>
  </si>
  <si>
    <t>5804.2100 - SPECIAL WOVEN FABRICS; TUFTED TEXTILE FABRICS; LACE; TAPESTRIES; TRIMMINGS; EMBROIDERY. - TULLES AND OTHER NET FABRICS, NOT INCLUDING WOVEN, KNITTED OR CROCHETED FABRICS; LACE IN THE PIECE, IN STRIPS OR IN MOTIFS. - OF MANMADE FIBRES</t>
  </si>
  <si>
    <t>8477.9000 - NUCLEAR REACTOR, BOILERS, MACHINERY AND MECHANICAL APPLIANCES; PARTS THEREOF. - MACHINERY FOR WORKING RUBBER OR PLASTICS OR FOR THE MANUFACTURE OF PRODUCTS FORM THESE MATERIALS NOT SPECIFIED OR INCLUDED ELSEWHERE IN THIS CAHPTER. - PARTS</t>
  </si>
  <si>
    <t>0302.4300 - FISH AND CRUSTACEANS, MOLLUSCS AND OTHER AQUATIC INVERTEBRATES - FISH FRESH OR CHILLED, EXCLUDING FISH FI LLETS AND OTHER FISH MEAT OF HEADING NO. 03.04 - SARDINES (SARDINA PILCHARDUS, SARDINOPS SPP.), SARDINELLA (SARDINELLA SPP.), BRISLING OR SPRATS (SPRATTUS SPRATTUS)</t>
  </si>
  <si>
    <t>0302.4700 - FISH AND CRUSTACEANS, MOLLUSCS AND OTHER AQUATIC INVERTEBRATES - FISH FRESH OR CHILLED, EXCLUDING FISH FI LLETS AND OTHER FISH MEAT OF HEADING NO. 03.04 - SWORDFISH (XIPHIAS GLADIUS)</t>
  </si>
  <si>
    <t>8441.8000 - NUCLEAR REACTOR, BOILERS, MACHINERY AND MECHANICAL APPLIANCES; PARTS THEREOF. - OTHER MACHINERY FOR MAKING UP PAPER PULP, PAPER OR PAPERBOARD, INCLUDING CUTTING MACHINES OF ALL KINDS. - OTHER MACHINERY</t>
  </si>
  <si>
    <t>2932.1300 - ORGANIC CHEMICALS - HETEROCYCLIC COMPOUNDS WITH OXYGEN HETERO-ATOM(S) ONLY. - FURFURYL ALCOHOL AND TETRAHYDROFURFURYL ALCOHOL</t>
  </si>
  <si>
    <t>8533.1000 - ELECTRICAL MACHINERY AND EQUIPMENT AND PARTS THEREOF; SOUND RECORDERS AND REPRODUCERS, TELEVISION IMAGE AND SOUND RECORDERS AND REPRODUCERS, AND PARTS AND ACCESSORIES OF SUCH ARTICLES. - ELECTRICAL RESISTORS (INCLUDING RHEOS- TATS AND POTENTIOMETES), OTHER THAN HEATING RESISTORS. - FIXED CARBON RESISTORS, COMPOSITION OR FILM TYPES</t>
  </si>
  <si>
    <t>8534.0000 - ELECTRICAL MACHINERY AND EQUIPMENT AND PARTS THEREOF; SOUND RECORDERS AND REPRODUCERS, TELEVISION IMAGE AND SOUND RECORDERS AND REPRODUCERS, AND PARTS AND ACCESSORIES OF SUCH ARTICLES. -  - PRINTED CIRCUITS.</t>
  </si>
  <si>
    <t>0712.3100 - EDIBLE VEGETABLES AND CERTAIN ROOTS AND TUBERS - DRIED VEGETABLES, WHOLE, CUT, SLICED, BROKEN OR IN POWDER, BUT NOT FURTHER PREPARED. - MUSHROOMS OF THE GENUS AGARICUS</t>
  </si>
  <si>
    <t>7315.1920 - ARTICLES OF IRON AND STEEL. - CHAIN AND PARTS THEREOF, OF IRON OR STEEL . - OTHER FOR MOTOR CARS AND VEHICLES</t>
  </si>
  <si>
    <t>7317.0020 - ARTICLES OF IRON AND STEEL. -  - TACKS</t>
  </si>
  <si>
    <t>2836.9100 - INORGANIC CHEMICALS; ORGANIC OR INORGANIC COMPOUNDS OF PRECIOUS METALS, OF RARE-EARTH METALS, OF RADIOACTIVE ELEMENTS OR OF ISOTOPES. - CARBONATES; PEROXCARBONATES (PERCARBONATES); COMMERCIAL AMMONIUM CARBONATE CONTAINING AMMONIUM CARBAMATE. - LITHIUM CARBONATES</t>
  </si>
  <si>
    <t>2915.3600 - ORGANIC CHEMICALS - SATURATED ACYCLIC MONOCARBOXYLIC ACIDS AND THEIR ANHYDRIDES, HALIDES,PEROXIDES AND PEROXYACIDS;THEIR HALOGENATED, SULPHONATED,NITRATED OR NITROSATED DERIVATIVES. - DINOSEB (ISO) ACETATE</t>
  </si>
  <si>
    <t>2915.4000 - ORGANIC CHEMICALS - SATURATED ACYCLIC MONOCARBOXYLIC ACIDS AND THEIR ANHYDRIDES, HALIDES,PEROXIDES AND PEROXYACIDS;THEIR HALOGENATED, SULPHONATED,NITRATED OR NITROSATED DERIVATIVES. - MONO, DI OR TRICHLOROACETIC ACIDS, THEIR SALTS AND ESTERS</t>
  </si>
  <si>
    <t>7902.0000 - ZINC AND ARTICLES THEREOF. -  - ZINC WASTE AND SCRAP.</t>
  </si>
  <si>
    <t>7903.1000 - ZINC AND ARTICLES THEREOF. - ZINC DUST, POWDERS AND FLAKES - ZINC DUST</t>
  </si>
  <si>
    <t>7904.0010 - ZINC AND ARTICLES THEREOF. -  - WIRE</t>
  </si>
  <si>
    <t>7904.0090 - ZINC AND ARTICLES THEREOF. -  - OTHER</t>
  </si>
  <si>
    <t>8002.0000 - TIN AND ARTICLES THEREOF. -  - TIN WASTE AND SCRAP.</t>
  </si>
  <si>
    <t>6116.9200 - ARTICLES OF APPAREL AND CLOTHING ACCESSORIES, KNITTED OR CROCHETED. - GLOVES, MITTENS AND MITTS, KNITTED OR CROCHETED. - OF COTTON</t>
  </si>
  <si>
    <t>8703.6051 - VEHICLES OTHER THAN RAILWAY OR TRAMWAY ROLLING-STOCK AND PARTS AND ACCESSORIES THEREOF. - MOTOR CARS AND OTHER MOTOR VEHICLES PRINCIPALLY DESIGNED FOR THE TRANSPORT OF PERSONS (OTHER THAN THOSE OF HEADING NO 87.02), INCLUDING, STATION WAGONS AND RACING CARS. - COMPONENTS FOR THE  ASSEMBLY / MANUFACTURE OF VEHICLES, IN ANY KIT FORM</t>
  </si>
  <si>
    <t>2833.2500 - INORGANIC CHEMICALS; ORGANIC OR INORGANIC COMPOUNDS OF PRECIOUS METALS, OF RARE-EARTH METALS, OF RADIOACTIVE ELEMENTS OR OF ISOTOPES. - SULPHATES; ALUMS;PEROXOSULPHATES (PERSULPHATES). - OF COPPER</t>
  </si>
  <si>
    <t>8110.1000 - OTHER BASE METALS; CERMETS ; ARTICLES THEREOF. - ANTIMONY AND ARTICLES, THEREOF, INCLUDING WASTE AND SCRAP. - UNWROUGHT ANTIMONY; POWDERS</t>
  </si>
  <si>
    <t>0910.9910 - COFFEE, TEA, MATE AND SPICES - GINGER, SAFFRON,TURMERIC (CURCUMA), THYME, BAY LEAVES, CURRY AND OTHER SPICE. - THYME; BAY LEAVES</t>
  </si>
  <si>
    <t>0105.9400 - LIVE ANIMALS - LIVE POULTRY, THAT IS TO SAY, FOWLS OF THE SPECIES GALLUS DOMESTICUS, DUCKS, GEESE, TURKEYS AND GUINEA FOWLS - FOWLS OF THE SPECIES GALLUS DOMESTICUS (CHICKEN)</t>
  </si>
  <si>
    <t>0203.1900 - MEAT AND EDIBLE MEAT OFFAL - MEAT OF SWINE, FRESH, CHILLED OR FROZEN - OTHER</t>
  </si>
  <si>
    <t>0802.1100 - EDIBLE FRUIT AND NUTS; PEEL OF CITRUS FRUIT OR MELONS - OTHER NUTS, FRESH OR DRIED, WHETER OR NOT SHELLED OR PEELED. - IN SHELL</t>
  </si>
  <si>
    <t>0802.4100 - EDIBLE FRUIT AND NUTS; PEEL OF CITRUS FRUIT OR MELONS - OTHER NUTS, FRESH OR DRIED, WHETER OR NOT SHELLED OR PEELED. - IN SHELL</t>
  </si>
  <si>
    <t>7224.1000 - IRON AND STEEL. - OTHER ALLOY STEEL IN INGOTS OR OTHER PRIMARY FORMS; SEMI-FINISHED PRODUCTS OF OTHER ALLOY STEEL. - INGOTS AND OTHER PRIMARY FORMS</t>
  </si>
  <si>
    <t>3923.2900 - PLASTICS AND ARTICLES THEREOF - ARTICLES FOR THE CONVEYANCE OR PACKING OF GOODS, OF PLASTICS; STOPPERS, LIDS, CAPS AND OTHER CLOSURES, OF PLASTICS. - OF OTHER PLASTICS</t>
  </si>
  <si>
    <t>3925.9000 - PLASTICS AND ARTICLES THEREOF - BUILDERS'S  WARE OF PLASTICS, NOT ELSE- WHERE SPECIFIED OR INCLUDED. - OTHER</t>
  </si>
  <si>
    <t>4403.2300 - WOOD AND ARTICLES OF WOOD; WOOD CHARCOAL - WOOD IN THE ROUGH, WHETHER OR NOT STRIPPED OF BARK OF SAPWOOD, OR ROUGHLY SQUARED. - OF FIR (ABIES SPP.) AND SPRUCE (PICEA SPP.), OF WHICH THE SMALLEST CROSSSECTIONAL DIMENSION IS 15 CM OR MORE</t>
  </si>
  <si>
    <t>7212.2090 - IRON AND STEEL. - FLAT-ROLLED PRODUCTS OF IRON OR NON-ALLOY STEEL, OF A WIDTH OF LESS THAN 600 MM, CLAD, PLATED OR COATED. - OTHER</t>
  </si>
  <si>
    <t>4802.5890 - PAPER AND PAPERBOARD; ARTICLES OF PAPER PULP, OF PAPER OR OF PAPERBOARD. - UNCOATED PAPER AND PAPERBOARD, OF A KIND USED FOR WRITING, PRINTING OF OTHER GRAPHI PURPOSES, AND PUNCH CARD STOCK AND PUNCH TAPE PAPER, IN ROLLS OR SHEETS, OTHER THAN PAPER OF HEADING NO 48.01 OR 48.03; HAND-MADE PAPER AND PAPERBOARD. - OTHER</t>
  </si>
  <si>
    <t>4407.9900 - WOOD AND ARTICLES OF WOOD; WOOD CHARCOAL - WOOD SAWN OR CHIPPED LENGTHWOSE,SLICED OR PEELED, WHETHER OR NOT PLANED, SANDED OR FINGER-JOINTED, OF A THICKNESS EXCEEDING 6 MM. - OTHER</t>
  </si>
  <si>
    <t>7907.0010 - ZINC AND ARTICLES THEREOF. - OTHER ARTICLES OF ZINC. - ZINC SLUGS FOR DRY BATTERY CELL CONTAINERS</t>
  </si>
  <si>
    <t>8001.2000 - TIN AND ARTICLES THEREOF. - UNWROUGHT TIN. - TIN ALLOYS</t>
  </si>
  <si>
    <t>8007.0090 - TIN AND ARTICLES THEREOF. - OTHE ARTICLES OF TIN. - OTHER</t>
  </si>
  <si>
    <t>7306.1100 - ARTICLES OF IRON AND STEEL. - OTHER TUBES, PIPES AND HOLLOW PROFILES (FOR EXAMPLE, OPEN SEAM OR WELDED, RIVETED OR SIMILARLY CLOSED), OF IRON OR STEEL. - WELDED, OF STAINLESS STEEL</t>
  </si>
  <si>
    <t>7306.3010 - ARTICLES OF IRON AND STEEL. - OTHER TUBES, PIPES AND HOLLOW PROFILES (FOR EXAMPLE, OPEN SEAM OR WELDED, RIVETED OR SIMILARLY CLOSED), OF IRON OR STEEL. - COPPER COATED MILD STEEL TUBES UPTO 8.5 MM DIA</t>
  </si>
  <si>
    <t>2825.7000 - INORGANIC CHEMICALS; ORGANIC OR INORGANIC COMPOUNDS OF PRECIOUS METALS, OF RARE-EARTH METALS, OF RADIOACTIVE ELEMENTS OR OF ISOTOPES. - HYDRAZINE AND HYDROXYLAMINE AND THEIR INORGANIC SALTS; OTHER INORGANIC BASES; OTHER METAL OXIDES, HYDROXIDES AND PEROXIDES. - MOLYBDENUM OXIDES AND HYDROXIDES</t>
  </si>
  <si>
    <t>2915.6030 - ORGANIC CHEMICALS - SATURATED ACYCLIC MONOCARBOXYLIC ACIDS AND THEIR ANHYDRIDES, HALIDES,PEROXIDES AND PEROXYACIDS;THEIR HALOGENATED, SULPHONATED,NITRATED OR NITROSATED DERIVATIVES. - SALTS AND ESTER OF VALERIC ACID</t>
  </si>
  <si>
    <t>7307.9110 - ARTICLES OF IRON AND STEEL. - TUBE OR PIPE FITTINGS (FOR EXAMPLE, COUPLINGS, ELBOWS, SLEEVES), OF IRON OR STEEL. - FLANGES FOR AIR INTAKE PIPES FOR AGRICULTURAL TRACTORS (UPTO 60 KW) OF SUB   HEADINGS 8701.9220 AND 8701.9320</t>
  </si>
  <si>
    <t>7307.9190 - ARTICLES OF IRON AND STEEL. - TUBE OR PIPE FITTINGS (FOR EXAMPLE, COUPLINGS, ELBOWS, SLEEVES), OF IRON OR STEEL. - OTHER</t>
  </si>
  <si>
    <t>2833.1100 - INORGANIC CHEMICALS; ORGANIC OR INORGANIC COMPOUNDS OF PRECIOUS METALS, OF RARE-EARTH METALS, OF RADIOACTIVE ELEMENTS OR OF ISOTOPES. - SULPHATES; ALUMS;PEROXOSULPHATES (PERSULPHATES). - DISODIUM SULPHATE</t>
  </si>
  <si>
    <t>2917.1200 - ORGANIC CHEMICALS - POLYCARBOXYLIC ACIDS, THEIR ANHYDRIDES, HALIDES, PEROXIDES AND PEROXYACIDS; THEIR HALOGENATED, SULPHONATED, NITRATED NITROSATED DERIVATIVES. - ADIPIC ACID, ITS SALTS AND ESTERS</t>
  </si>
  <si>
    <t>8106.1000 - OTHER BASE METALS; CERMETS ; ARTICLES THEREOF. - BISMUTH AND ARTICLES THEREOF, INCLUDING WASTE AND SCRAP. - CONTAINING MORE THAN 99.99 % OF BISMUTH, BY WEIGHT</t>
  </si>
  <si>
    <t>7314.1200 - ARTICLES OF IRON AND STEEL. - CLOTH (INCLUDING ENDLESS BANDS), GRILL, NETTING AND FENCING, OF IRON OR STEEL WIRE; EXPANDED METAL OF IRON OR STEEL. - ENDLESS BANDS FOR MACHINERY, OF STAINLESS STEEL</t>
  </si>
  <si>
    <t>2835.2920 - INORGANIC CHEMICALS; ORGANIC OR INORGANIC COMPOUNDS OF PRECIOUS METALS, OF RARE-EARTH METALS, OF RADIOACTIVE ELEMENTS OR OF ISOTOPES. - PHOSPHINATES (HYPOPHOSPHITES), PHOSPHONATES (PHOSPHITES),PHOSPHATES AND POLYPHOSPHATES. - OF SODIUM</t>
  </si>
  <si>
    <t>8112.5200 - OTHER BASE METALS; CERMETS ; ARTICLES THEREOF. - BARYLLIUM, CHROMIUM, GERMANIUM, VANADIUM, GALLIUM, HAFNIUM, INDIUM, NIOBIUM (COLUMBIUM), RHENIUM AND THALLIUM, AND ARTICLES OF THESES METALS, INCLUDING WASTE AND SCRAP. - WASTE AND SCRAP</t>
  </si>
  <si>
    <t>2839.1990 - INORGANIC CHEMICALS; ORGANIC OR INORGANIC COMPOUNDS OF PRECIOUS METALS, OF RARE-EARTH METALS, OF RADIOACTIVE ELEMENTS OR OF ISOTOPES. - SILICATES; COMMERCIAL ALKALI METAL SILICATES. - OTHER</t>
  </si>
  <si>
    <t>7326.9010 - ARTICLES OF IRON AND STEEL. - OTHER ARTICLESS OF IRON OR STEEL. - XRAY FILM HANGERS</t>
  </si>
  <si>
    <t>7403.2200 - COPPER AND ARTICLES THEREOF. - REFINED COPPER AND COPPER ALLOYS, UNWROUGHT. - COPPERTIN BASE ALLOYS (BRONZE)</t>
  </si>
  <si>
    <t>2903.2300 - ORGANIC CHEMICALS - HALOGENATED DERIVATIVES OF HYDROCARBONS. - TETRACHLOROETHYLENE (PERCHLOROETHYLENE)</t>
  </si>
  <si>
    <t>8402.2000 - NUCLEAR REACTOR, BOILERS, MACHINERY AND MECHANICAL APPLIANCES; PARTS THEREOF. - STEAM OR OTHER VAPOUR GENERATING BOILERS (OTHER THAN CENTRAL HEATING HOT WATER BOILERS CAPABLE ALSO OF PRODUCING LOW PRESSURE STEAM); SUPER-HEATED WATER BOILERS. - SUPERHEATED WATER BOILERS</t>
  </si>
  <si>
    <t>7407.1030 - COPPER AND ARTICLES THEREOF. - COPPER BARS, RODS AND PROFILES. - TWISTED COPPER BARS</t>
  </si>
  <si>
    <t>2905.5900 - ORGANIC CHEMICALS - ACYCLIC ALCOHOLS AND THEIR HALOGENATED, SULPHONATED, NITRATED OR NITROSATED DERIVATIVES. - OTHER</t>
  </si>
  <si>
    <t>0801.1100 - EDIBLE FRUIT AND NUTS; PEEL OF CITRUS FRUIT OR MELONS - COCOUNTS, BRAZIL NUTS AND CASHEEW NUTS, FRESH OR DRIED, WHETHER OR NOT SHELLED OR PEELED. - DESICCATED</t>
  </si>
  <si>
    <t>0401.5000 - DAIRY PRODUCE; BIRDS' EGGS; NATURAL HONEY; EDIBLE PRODUCTS OF ANIMAL ORIGIN, NOT ELSEWHERE SPECIFIED OR INCLUDED - MILK AND CREAM,NOT CONCENTRATED NOR CONTAINING ADDED SUGAR OR OTHER SWEETENING MATTER. - OF A FAT CONTENT, BY WEIGHT, EXCEEDING 10 %</t>
  </si>
  <si>
    <t>8458.1900 - NUCLEAR REACTOR, BOILERS, MACHINERY AND MECHANICAL APPLIANCES; PARTS THEREOF. - LATHES FOR REMOVING METAL. - OTHER</t>
  </si>
  <si>
    <t>8458.9100 - NUCLEAR REACTOR, BOILERS, MACHINERY AND MECHANICAL APPLIANCES; PARTS THEREOF. - LATHES FOR REMOVING METAL. - NUMERICALLY CONTROLLED</t>
  </si>
  <si>
    <t>8419.1990 - NUCLEAR REACTOR, BOILERS, MACHINERY AND MECHANICAL APPLIANCES; PARTS THEREOF. - MACHINERY, PLANT OR LABORATORY EQUIPMENT WHETHER OR NOT ELECTRICALLY HEATED, FOR THE TREATMENT OF MATERIALS BY A PROCESS INVOLVING A CHANGE OF TEMPERATURE SUCH AS HEATING, COOKING, ROASTING, DISTILL- ING, RECTIFYING, STERILISING, PASTEURIS- ING, STEAMING, - OTHER</t>
  </si>
  <si>
    <t>0507.9090 - PRODUCTS OF ANIMAL ORIGIN, NOT ELSEWHERE SPECIFIED OR INCLUDED - IVORY, TORTOISE-SHELL, WHALEBONE AND WHALEBONE HAIR, HORNS, ANTLERS, HOOVES, NAILS, CLAWS AND BEAKS, UNWORKED OR SIMPLY PREPARED BUT NOT CUT OT SHAPE; POWDER AND WASTE OF THESE PRODUCTS. - OTHER</t>
  </si>
  <si>
    <t>8459.6920 - NUCLEAR REACTOR, BOILERS, MACHINERY AND MECHANICAL APPLIANCES; PARTS THEREOF. - MACHINE-TOOLS (INCLUDING WAY-TYPE UNIT HEAD MACHINES) FOR DRILLINGS, BORING, MILLING, THREADING OR TAPPING BY REMOVING METAL, OTHER THAN LATHES OF HEADING NO 84.58. - UNIVERSAL ENGRAVING MACHINE WITH CLAMPING AREA 500 X 200 MM WITH PANTOGRAPH RATIO FROM 1:1 TO 1:50</t>
  </si>
  <si>
    <t>0810.1000 - EDIBLE FRUIT AND NUTS; PEEL OF CITRUS FRUIT OR MELONS - OTHER FRUIT,FRESH. - STRAWBERRIES</t>
  </si>
  <si>
    <t>2523.9000 - SALT; SULPHUR, EARTHS AND STONE; PLASTERING MATERIALS, LIME AND CEMENT. - PORTLAND CEMENT,ALUMINOUS CEMENT, SLAG CEMENT, SUPER-SULPHATE CEMENT AND SIMILAR HYDRAULIC CEMENTS, WHETHER OR NOT COLOURED OR IN THE FORM OF CLINKERS. - OTHER HYDRAULIC CEMENTS</t>
  </si>
  <si>
    <t>3102.1000 - FERTILISERS. - MINERAL OR CHEMICAL FERTILISERS, NITROGENOUS - UREA, WHETHER OR NOT IN AQUEOUS SOLUTION</t>
  </si>
  <si>
    <t>8437.9000 - NUCLEAR REACTOR, BOILERS, MACHINERY AND MECHANICAL APPLIANCES; PARTS THEREOF. - MACHINES FOR CLEANING, SORTING OR GRADING SEED, GRAIN OR DRIED LEGUMI- NOUS VEGETABLES; MACHINERY USED IN THE MILLING INDUSTRY OR FOR THE WORKING OF CEREALS OR DRIED LEGUMINOUS VEGETABLES, OTHER THAN FARM-TYPE  MACHINERY. - PARTS</t>
  </si>
  <si>
    <t>8477.4010 - NUCLEAR REACTOR, BOILERS, MACHINERY AND MECHANICAL APPLIANCES; PARTS THEREOF. - MACHINERY FOR WORKING RUBBER OR PLASTICS OR FOR THE MANUFACTURE OF PRODUCTS FORM THESE MATERIALS NOT SPECIFIED OR INCLUDED ELSEWHERE IN THIS CAHPTER. - OF CAPACITY NOT EXCEEDING 0.228 LITRES</t>
  </si>
  <si>
    <t>1503.0090 - ANIMAL OR VEGETABLE FATS AND OILS AND THEIR CLEAVAGE PRODUCTS; PREPARED EDIBLE FATS; ANIMAL OR VEGETABLE WAXES. - LARD STERIN, LARD OIL, OLEOSTEARIN, OLEO-OIL AND TALLOW OIL,NOT EMULSIFIED OR MIXED OR OTHERWISE PREPARED. - OTHER</t>
  </si>
  <si>
    <t>7507.1200 - NICKEL AND ARTICLES THEREOF. - NICKEL TUBES, PIPES AND TUBE OR PIPE FITTINGS (FOR EXAMPLE, COUPLINGS, ELBOWS, SLEEVES). - OF NICKEL ALLOYS</t>
  </si>
  <si>
    <t>2905.1210 - ORGANIC CHEMICALS - ACYCLIC ALCOHOLS AND THEIR HALOGENATED, SULPHONATED, NITRATED OR NITROSATED DERIVATIVES. - PROPLY ALCOHOL (1PROPANOL)</t>
  </si>
  <si>
    <t>7219.3210 - IRON AND STEEL. - FLAT-ROLLED PRODUCTS OF STAINLESS STEEL, OF A WIDTH OF 600 MM OR MORE. - OF A WIDTH UP TO 700 MM, THICKNESS UP TO 4MM OF SERIES 200, 301, 303, 304, 304L, 316, 316L, 410, 420 &amp; 430</t>
  </si>
  <si>
    <t>3922.9000 - PLASTICS AND ARTICLES THEREOF - BATHS, SHOWER-BATHS, WASH-BASINS, BIDETS, LAVATORY PANS, SEATS AND COVERS,FLUSHING CISTERNS AND SIMILAR SANITARY WARE, OF PLASTICS. - OTHER</t>
  </si>
  <si>
    <t>2933.3500 - ORGANIC CHEMICALS - HETEROCYCLIC COMPOUNDS WITH NITROGEN HETERO-ATOM(S) ONLY; NUCLEIC ACIDS AND THEIR SALTS. - 3QUINUCLIDINOL</t>
  </si>
  <si>
    <t>0102.2920 - LIVE ANIMALS - LIVE BOVINE ANIMALS - COWS</t>
  </si>
  <si>
    <t>0501.0000 - PRODUCTS OF ANIMAL ORIGIN, NOT ELSEWHERE SPECIFIED OR INCLUDED - HUMAN HAIR UNWORKED, WEATHER OR NOT WASHED OR SCOURED; WASTE OF HUMAN HAIR. - HUMAN HAIR, UNWORKED, WHETHER OR NOT WASHED OR SCOURED; WASTE OF HUMAN HAIR.</t>
  </si>
  <si>
    <t>9401.7100 - FURNITURE; BEDDING, MATRESSES, MATTRESS SUPPORTS,CUSHIONS AND SIMILAR STUFFED FURNISHINGS;LAMPS AND LIGHTING-FITTINGS; LAMPS AND LIGHTING-FITTINGS, NOT ELSEWHERE SPECIFIED OR INCLUDED; ILLUMINATED SIGNS, ILLUMINATED NAME-PLATES AND THE LIKE; PREFABRICATED - SEATS (OTHER THAN THOSE OF HEADING NO 94.02), WHETHER OR NOT CONVERTIBLE INTO BADS, AND PARTS THEREOF. - UPHOLSTERED</t>
  </si>
  <si>
    <t>8203.2000 - TOOLS, IMPLEMENTS, CULTERY, SPOONS AND FORKS, OF BASE METAL; PARTS THEREOF OF BASE METAL. - FILES, RASPS, PLIERS (INCLUDING CUTTING PLIERS), PINCERS, TWEEZERS, METAL CUTTING SHEARS, PIPE-CUTTES, BOLT CROPPES, PERFORATING PUNCHES AND SIMILAR HAND TOOLS. - PLIERS (INCLUDING CUTTING PLIERS), PINCERS, TWEEZERS AND SIMILAR TOOLS</t>
  </si>
  <si>
    <t>7318.2220 - ARTICLES OF IRON AND STEEL. - SCREWS, BOLTS, NUTS, COACH SCREWS, SCREW HOOKS, RIVETS, COTTERS, COTTER-PINS, WASHERS (INCLUDING SPRING WASHERS) AND SIMILAR ARTICLES OF IRON OR STEEL. - WASHER KICK STARTER KNUCKLE FOR VEHICLE  OF HEADING 87.11</t>
  </si>
  <si>
    <t>7318.2290 - ARTICLES OF IRON AND STEEL. - SCREWS, BOLTS, NUTS, COACH SCREWS, SCREW HOOKS, RIVETS, COTTERS, COTTER-PINS, WASHERS (INCLUDING SPRING WASHERS) AND SIMILAR ARTICLES OF IRON OR STEEL. - OTHER</t>
  </si>
  <si>
    <t>2843.1000 - INORGANIC CHEMICALS; ORGANIC OR INORGANIC COMPOUNDS OF PRECIOUS METALS, OF RARE-EARTH METALS, OF RADIOACTIVE ELEMENTS OR OF ISOTOPES. - COLLOIDAL PRECIOUS METALS; INORGANIC OR ORGANIC COMPOUNDS OF PRECIOUS METALS, WHETHER OR NOT CHEMICALLY DEFINED; AMALGAMS OF PRECIOUS METALS. - COLLOIDAL PRECIOUS METALS</t>
  </si>
  <si>
    <t>3920.1000 - PLASTICS AND ARTICLES THEREOF - OTHER PLATES, SHEETS, FOIL AND STRIPS, OF PLASTICS, NON-CELLULAR AND NOT REINFORCED, LAMINATED, SUPPORTED OR SIMILARLY COMBINED WITH OTHER MATERIALS - OF POLYMERS OF ETHYLENE</t>
  </si>
  <si>
    <t>5807.1040 - SPECIAL WOVEN FABRICS; TUFTED TEXTILE FABRICS; LACE; TAPESTRIES; TRIMMINGS; EMBROIDERY. - LABELS, BADGES AND SIMILAR ARTICLES OF TEXTILE MATERIALS, IN THE PIECE, IN STRIPS OR CUT TO SHAPE OR SIZE, NOT CMBROIDERED. - WEBBING</t>
  </si>
  <si>
    <t>8503.0010 - ELECTRICAL MACHINERY AND EQUIPMENT AND PARTS THEREOF; SOUND RECORDERS AND REPRODUCERS, TELEVISION IMAGE AND SOUND RECORDERS AND REPRODUCERS, AND PARTS AND ACCESSORIES OF SUCH ARTICLES. -  - OF MACHINE OF HEADING 8501.1000, 8501.2000, 8501.3100, 8501.3200, 8501.3300, 8501.3400, 8501.4010, 8501.5110, 8501.5210, 8501.5320,  8501.5330, 8502.3100 &amp;8502.3900</t>
  </si>
  <si>
    <t>0304.5900 - FISH AND CRUSTACEANS, MOLLUSCS AND OTHER AQUATIC INVERTEBRATES - FISH FILLETS AND OTHER FISH MEAT (WHETHER OR NOT MINCED), FRESH, CHILLED OR FROZEN. - OTHER</t>
  </si>
  <si>
    <t>2931.9070 - ORGANIC CHEMICALS -  - TRIS(2CHLOROVINYL)ARSINE</t>
  </si>
  <si>
    <t>2932.2020 - ORGANIC CHEMICALS - HETEROCYCLIC COMPOUNDS WITH OXYGEN HETERO-ATOM(S) ONLY. - ISOASCORBIC ACID</t>
  </si>
  <si>
    <t>4004.0090 - RUBBER AND ARTICLES THEREOF -  - OTHER</t>
  </si>
  <si>
    <t>4007.0090 - RUBBER AND ARTICLES THEREOF -  - OTHER</t>
  </si>
  <si>
    <t>4011.5000 - RUBBER AND ARTICLES THEREOF - NEW PNEUMATIC TYRES, OF RUBBER. - OF A KIND USED ON BICYCLES</t>
  </si>
  <si>
    <t>7907.0020 - ZINC AND ARTICLES THEREOF. - OTHER ARTICLES OF ZINC. - ANODES</t>
  </si>
  <si>
    <t>8101.1000 - OTHER BASE METALS; CERMETS ; ARTICLES THEREOF. - TIMGSTEM (WOLFRAM) AND ARTICLES THEREOF, INCLUDING WASTE AND SCRAP. - POWDERS</t>
  </si>
  <si>
    <t>7307.1920 - ARTICLES OF IRON AND STEEL. - TUBE OR PIPE FITTINGS (FOR EXAMPLE, COUPLINGS, ELBOWS, SLEEVES), OF IRON OR STEEL. - SEMI FINISHED MALLEABLE IRON PIPE FITTINGS</t>
  </si>
  <si>
    <t>2828.1010 - INORGANIC CHEMICALS; ORGANIC OR INORGANIC COMPOUNDS OF PRECIOUS METALS, OF RARE-EARTH METALS, OF RADIOACTIVE ELEMENTS OR OF ISOTOPES. - HYPOCHLORITES; COMMERCIAL CALCIUM HYPOCHLORITE; CHLORITES; HYPOBROMITES. - COMMERCIAL CALCIUM HYPOCHLORITE (BLEACHING POWDER)</t>
  </si>
  <si>
    <t>2915.6010 - ORGANIC CHEMICALS - SATURATED ACYCLIC MONOCARBOXYLIC ACIDS AND THEIR ANHYDRIDES, HALIDES,PEROXIDES AND PEROXYACIDS;THEIR HALOGENATED, SULPHONATED,NITRATED OR NITROSATED DERIVATIVES. - BUTYRIC ACID</t>
  </si>
  <si>
    <t>2916.2000 - ORGANIC CHEMICALS - UNSATURATED ACYCLIC MONOCARBOXYLIE ACIDS, CYCLIC MONOCARBOXYLIC ACIDS, THEIR ANHYDRIDES, HALIDES,PEROXIDES AND PEROXYACIDS; THEIR HALOGENATED, SULPHONATED, NITRATED OR INTROSATED DERIVATIVES. - CYCLANIC, CYCLENIC OR CYCLOTERPENIC MONOCARBOXYLIC ACIDS, THEIR  ANHYDRIDES, HALIDES, PEROXIDES, PEROXYACIDS AND THEIR DERIVATIVES</t>
  </si>
  <si>
    <t>2926.2000 - ORGANIC CHEMICALS - NITRILE-FUNCTION COMPOUNDS. - 1CYANOGUANIDINE (DICYANDIAMIDE)</t>
  </si>
  <si>
    <t>8205.5900 - TOOLS, IMPLEMENTS, CULTERY, SPOONS AND FORKS, OF BASE METAL; PARTS THEREOF OF BASE METAL. - HAND TOLLS (INCLUDING GLAZIERS' DIAMO- NDS), NOT ELSEWHERE SPECIFIED OR INCLUDED; BLOW LAMPS; VICES, CLAMPS AND THE LIKE, OTHER THAN ACCESSORIES FOR AND PARTS OF, MACHINE TOOLS; ANVILS; PORTABLE FORGES; HAND OR PEDAL-OPERATED GRINDING WHEELS WITH FRAMEWOR - OTHER</t>
  </si>
  <si>
    <t>7318.1590 - ARTICLES OF IRON AND STEEL. - SCREWS, BOLTS, NUTS, COACH SCREWS, SCREW HOOKS, RIVETS, COTTERS, COTTER-PINS, WASHERS (INCLUDING SPRING WASHERS) AND SIMILAR ARTICLES OF IRON OR STEEL. - OTHER</t>
  </si>
  <si>
    <t>2841.8000 - INORGANIC CHEMICALS; ORGANIC OR INORGANIC COMPOUNDS OF PRECIOUS METALS, OF RARE-EARTH METALS, OF RADIOACTIVE ELEMENTS OR OF ISOTOPES. - SALTS OF OXOMETALLIC OR PEROXOMETALLIC ACIDS. - TUNGSTATES (WOLFRAMATES)</t>
  </si>
  <si>
    <t>8483.4090 - NUCLEAR REACTOR, BOILERS, MACHINERY AND MECHANICAL APPLIANCES; PARTS THEREOF. - TRANSMISSION SHAFTS (INCLUDING CAM SHAFTS AND CRANK SHAFTS) AND CRANKS; BEARING HOUSINGS AND PLAIN SHAFT BEARINGS; GEARS AND GEARING BALL SCREWS; GEAR BOXES AND OTHER SPEED CHANGERS, INCLUDING TORQUE CONVERTERS; FLYWHEELS AND PULLEYS, INCLUDING PULLEY BLO - OTHER</t>
  </si>
  <si>
    <t>8485.2000 - NUCLEAR REACTOR, BOILERS, MACHINERY AND MECHANICAL APPLIANCES; PARTS THEREOF. - MACINERY PARTS, NOT CONTAINING ELECTRICAL CONNECTORS, INSULATORS, COILS CONTACTS OR OTHER ELECTRICAL FEATURES, NOT SPECIFIED OR INCLUDED ELSEWHERE IN THIS CHAPTER. - BY PLASTICS OR RUBBER DEPOSIT</t>
  </si>
  <si>
    <t>8419.8910 - NUCLEAR REACTOR, BOILERS, MACHINERY AND MECHANICAL APPLIANCES; PARTS THEREOF. - MACHINERY, PLANT OR LABORATORY EQUIPMENT WHETHER OR NOT ELECTRICALLY HEATED, FOR THE TREATMENT OF MATERIALS BY A PROCESS INVOLVING A CHANGE OF TEMPERATURE SUCH AS HEATING, COOKING, ROASTING, DISTILL- ING, RECTIFYING, STERILISING, PASTEURIS- ING, STEAMING, - COOLING TOWER</t>
  </si>
  <si>
    <t>0407.1100 - DAIRY PRODUCE; BIRDS' EGGS; NATURAL HONEY; EDIBLE PRODUCTS OF ANIMAL ORIGIN, NOT ELSEWHERE SPECIFIED OR INCLUDED - BIRD'S EGGS, IN SHELL, FRESH, PRESERVED OR COOKED. - OF FOWLS OF THE SPECIES GALLUS DOMESTICUS (CHICKEN)</t>
  </si>
  <si>
    <t>8460.2400 - NUCLEAR REACTOR, BOILERS, MACHINERY AND MECHANICAL APPLIANCES; PARTS THEREOF. - MACHINE-TOOLS FOR DEBURRING, SHARPENING, GRINDING, HONING, LAPPING, POLISHING OR OTHERWISE  FINISHING METAL, SINTERED METAL CARBIDES OR CERMETS BY MEANS OF GRINDING STONES, ABRASIVES OR POLISHING PRODUCTS, OTHER THAN GEAR CUTTING, GEAR GRINDING OR GEAR FI - OTHER, NUMERICALLY CONTROLLED</t>
  </si>
  <si>
    <t>0511.9110 - PRODUCTS OF ANIMAL ORIGIN, NOT ELSEWHERE SPECIFIED OR INCLUDED - ANIMAL PRODUCTS NOT ELSE- WHERE SPECIFIED OR INCLU- DED DEAD ANIMALS OF CHAPTER 1 OR 3 UNFIT FOR HUMAN CONSUMPTION. - FISH EGGS</t>
  </si>
  <si>
    <t>0907.1000 - COFFEE, TEA, MATE AND SPICES - CLOVES (WHOLE FRUIT, CLOVES AND STEMS.) - NEITHER CRUSHED NOR GROUND</t>
  </si>
  <si>
    <t>0706.1000 - EDIBLE VEGETABLES AND CERTAIN ROOTS AND TUBERS - CARROTS, TURNIPS, SALAD BEETROOT, SALSIFY, CELERIAC, RADISHES AND SIMILAR EDIBLE ROOTS,FRESH OR CHILLED. - CARROTS AND TURNIPS</t>
  </si>
  <si>
    <t>0910.3000 - COFFEE, TEA, MATE AND SPICES - GINGER, SAFFRON,TURMERIC (CURCUMA), THYME, BAY LEAVES, CURRY AND OTHER SPICE. - TURMERIC (CURCUMA)</t>
  </si>
  <si>
    <t>1006.4000 - CEREALS - RICE. - BROKEN RICE</t>
  </si>
  <si>
    <t>0201.3000 - MEAT AND EDIBLE MEAT OFFAL - MEAT OF BOVINE ANIMALS, FRESH OR CHILLED - BONELESS</t>
  </si>
  <si>
    <t>0713.9010 - EDIBLE VEGETABLES AND CERTAIN ROOTS AND TUBERS - DRIED LEGUMINOUS VEGETABLES, SHELLED, WHETHER OR NOT SKINNED OR SPLIT. - BLACK MATPE (DRY WHOLE)</t>
  </si>
  <si>
    <t>2810.0020 - INORGANIC CHEMICALS; ORGANIC OR INORGANIC COMPOUNDS OF PRECIOUS METALS, OF RARE-EARTH METALS, OF RADIOACTIVE ELEMENTS OR OF ISOTOPES. -  - BORIC ACID</t>
  </si>
  <si>
    <t>2910.2000 - ORGANIC CHEMICALS - EPOXIDES, EPOXYALOCOHOLS, EPOXPHENOLS AND EPOXYETHERS, WITH A THREE-MEMBERED RING,AND THEIR HALOGENATED,SULPHONATED, NITRATED OR NITROSATED DERIVATIVES. - METHYLOXIRANE (PROPYLENE OXIDE)</t>
  </si>
  <si>
    <t>2914.6200 - ORGANIC CHEMICALS - KETONES AND QUINONES, WHETHER OR NOT WITH OTHER OXYGEN FUNCTION, AND THEIR HALOGENATIED, SULPHONATED, NITRATED OR NITROSATED DERIVATIVES. - COENZYME Q10 (UBIDECARENONE (INN)</t>
  </si>
  <si>
    <t>7801.9900 - LEAD AND ARTICLES THEREOF. - UNWROUGHT LEAD. - OTHER</t>
  </si>
  <si>
    <t>7804.1900 - LEAD AND ARTICLES THEREOF. - LEAD PLATES, SHEETS, STRIP AND FOIL; LEAD POWDERS AND FLAKES. - OTHER</t>
  </si>
  <si>
    <t>8412.9010 - NUCLEAR REACTOR, BOILERS, MACHINERY AND MECHANICAL APPLIANCES; PARTS THEREOF. - OTHER ENGINES AND MOTORS. - FOR MACHINES OF HEADING 8412.3900 AND 8412.8010</t>
  </si>
  <si>
    <t>6804.1000 - ARTICLES OF STONE, PLASTER, CEMENT, ASBESTOS, MICA OR SIMILAR MATERIALS. - MILLSTONES, GRINDSTONES, GRINDING WHEELS AND THE LIKE, WITHOUT FRAMEWORKS, FOR GRINDING SHARPENING, POLISHING, TRUEING OR CUTTING HAND SHARPENING OR POLISHING STONES, AND PARTS THEREOF, OF NATURAL STONE, OF AGGLOMERATED NATURAL OR ARTIFICIAL ABRASIVES, OR - MILLSTONES AND GRINDSTONES FOR MILLING, GRINDING OR PULPING</t>
  </si>
  <si>
    <t>8412.9050 - NUCLEAR REACTOR, BOILERS, MACHINERY AND MECHANICAL APPLIANCES; PARTS THEREOF. - OTHER ENGINES AND MOTORS. - OF HOT AIR ENGINES</t>
  </si>
  <si>
    <t>2801.1000 - INORGANIC CHEMICALS; ORGANIC OR INORGANIC COMPOUNDS OF PRECIOUS METALS, OF RARE-EARTH METALS, OF RADIOACTIVE ELEMENTS OR OF ISOTOPES. - 1- CHEMICAL ELEMENTS FLUORINE, CHLORINE, BROMINE AND IODINE. - CHLORINE</t>
  </si>
  <si>
    <t>2804.2100 - INORGANIC CHEMICALS; ORGANIC OR INORGANIC COMPOUNDS OF PRECIOUS METALS, OF RARE-EARTH METALS, OF RADIOACTIVE ELEMENTS OR OF ISOTOPES. - HYDROGEN RARE GASES AND OTHER NON-METALS. - ARGON</t>
  </si>
  <si>
    <t>2907.2100 - ORGANIC CHEMICALS - PHENOLS; PHENOL-ALCOHOLS. - RESORCINOL AND ITS SALTS</t>
  </si>
  <si>
    <t>7606.9190 - ALUMINIUM AND ARTICLES THEREOF. - ALUMINIUM PLATES, SHEETS AND STRIP, OF A THICKNESS EXCEEDING 0.2 MM. - OTHER</t>
  </si>
  <si>
    <t>8413.8100 - NUCLEAR REACTOR, BOILERS, MACHINERY AND MECHANICAL APPLIANCES; PARTS THEREOF. - PUMPS FOR LIQUIDS, WHETHER OR NOT FITTED WITH A MEASURING DEVICE; LIQUID ELEVATORS. - PUMPS</t>
  </si>
  <si>
    <t>7609.0000 - ALUMINIUM AND ARTICLES THEREOF. -  - ALUMINIUM TUBE OR PIPE FITTINGS (FOR EXAMPLE, COUPLINGS,ELBOWS, SLEEVES).</t>
  </si>
  <si>
    <t>8203.3000 - TOOLS, IMPLEMENTS, CULTERY, SPOONS AND FORKS, OF BASE METAL; PARTS THEREOF OF BASE METAL. - FILES, RASPS, PLIERS (INCLUDING CUTTING PLIERS), PINCERS, TWEEZERS, METAL CUTTING SHEARS, PIPE-CUTTES, BOLT CROPPES, PERFORATING PUNCHES AND SIMILAR HAND TOOLS. - METAL CUTTING SHEARS AND SIMILAR TOOLS</t>
  </si>
  <si>
    <t>3215.1190 - TANNING OR DYEING EXTRACTS; TANNINS AND THEIR DERIVATIVES; DYES PIGMENTS AND OTHER COLOURING MATTER, PAINTS AND VARNISHES; PUTTY AND OTHER MASTICS; INKS. - PRINTING INK, WRITING OR DRAWING INK AND OTHE INKS, WHETHER OR NOT CONCENTRATED OR SOLID. - OTHER</t>
  </si>
  <si>
    <t>6215.1000 - ARTICLES OF APPAREL AND CLOTHING ACCESSORIES, NOT KNITTED OR CROCHETED. - TIES, BOW TIES AND CRAVATS. - OF SILK OR SILK WASTE</t>
  </si>
  <si>
    <t>6302.1010 - OTHER MADE UP TEXTILE ARTICLES; SETS; WORN CLOTHING AND WORN TEXTILE ARTICLES; RAGS. - BED LINEN, TABLE LINEN, TOILET LINEN AND KITCHEN LINEN. - BED SHEETS</t>
  </si>
  <si>
    <t>7009.9100 - GLASS AND GLASSWARE. - GLASS MIRRORS, WHETHER OR NOT FRAMED INCLDING REAR-VIEW MIRRORS. - UNFRAMED</t>
  </si>
  <si>
    <t>3902.3000 - PLASTICS AND ARTICLES THEREOF - POLYMERS OF PROPYLENE OR OF OTHER OLEFINS, IN PRIMARY FORMS. - PROPYLENE COPOLYMERS</t>
  </si>
  <si>
    <t>6302.3190 - OTHER MADE UP TEXTILE ARTICLES; SETS; WORN CLOTHING AND WORN TEXTILE ARTICLES; RAGS. - BED LINEN, TABLE LINEN, TOILET LINEN AND KITCHEN LINEN. - OTHER</t>
  </si>
  <si>
    <t>7014.0020 - GLASS AND GLASSWARE. - SIGNALLING GLASSWARE AND OPTICAL ELEMENTS OF GLASS (OTHER THAN THOSE OD HEADING NO 70.15), NOT OPTICALLY WORKED. - OTHER FOR MOTOR CARS AND VEHICLES</t>
  </si>
  <si>
    <t>3905.2100 - PLASTICS AND ARTICLES THEREOF - POLYMES OF VINYL ACETATE OR OF OTHER VINYL ESTERS, IN PRIMARY FORMS; OTHER VINYL POLYMERS IN PRIMARY FORMS. - IN AQUEOUS DISPERSION</t>
  </si>
  <si>
    <t>6302.6090 - OTHER MADE UP TEXTILE ARTICLES; SETS; WORN CLOTHING AND WORN TEXTILE ARTICLES; RAGS. - BED LINEN, TABLE LINEN, TOILET LINEN AND KITCHEN LINEN. - OTHER</t>
  </si>
  <si>
    <t>3908.9000 - PLASTICS AND ARTICLES THEREOF - POLYAMIDES IN PRIMARY FORMS. - OTHER</t>
  </si>
  <si>
    <t>6206.9040 - ARTICLES OF APPAREL AND CLOTHING ACCESSORIES, NOT KNITTED OR CROCHETED. - WOMEN'S OR GIRLS' BLOUSES, SHIRTS AND SHIRT-BLOUSES. - KURTA</t>
  </si>
  <si>
    <t>6207.9900 - ARTICLES OF APPAREL AND CLOTHING ACCESSORIES, NOT KNITTED OR CROCHETED. - MEN'S OR BOYS' SINGLETS AND OTHER VESTS, UNDERPANTS, BRIEFS, NIGHTSHIRTS, PYJAMAS, BATHROBES, DRESSING GOWNS AND SIMILAR ARTICLES. - OF OTHER TEXTILE MATERIALS</t>
  </si>
  <si>
    <t>3503.0010 - ALBUMINOIDAL SUBSTANCES; MODIFIED STARCHES; GLUES; ENZYMES. -  - GELATIN</t>
  </si>
  <si>
    <t>3915.1000 - PLASTICS AND ARTICLES THEREOF - WASTE, PARINGS AND SCRAP, OF PLASTICS. - OF POLYMERS OF ETHYLENE</t>
  </si>
  <si>
    <t>3915.9000 - PLASTICS AND ARTICLES THEREOF - WASTE, PARINGS AND SCRAP, OF PLASTICS. - OF OTHER PLASTICS</t>
  </si>
  <si>
    <t>6307.9040 - OTHER MADE UP TEXTILE ARTICLES; SETS; WORN CLOTHING AND WORN TEXTILE ARTICLES; RAGS. - OTHER MADE UP ARTICLES, INCLUDING DRESS PATTERNS. - SHOE LACE</t>
  </si>
  <si>
    <t>6403.1200 - FOOTWEAR, GAITERS AND THE LIKE; PARTS OF SUCH ARTICLES. - FOOTWEAR WITH OUTER SOLES OF RUBBER, PLASTICS, LEATHER OR COMPOSITION LEATHER AND UPPERS OF LEATHER. - SKIBOOTS, CROSS COUNTRY SKI FOOTWEAR AND SNOWBOARD BOOTS</t>
  </si>
  <si>
    <t>3004.9030 - PHARMACEUTICAL PRODUCTS - MEDICAMENTS (EXCLUDING GOODS OF HEADING NO 30.02, 30.05 OR 30.06) CONSISTING OF MIXED OR UNMIXED PRODUCTS FOR THERAPEUTIC OR PROPHYLACTIC USES, PUT UP IN MEASURED DOSES OR IN FORMS OR PACKINGS FOR RETAIL SALE. - DEXTROSE AND SALINE INFUSION SOLUTION, WITH INFUSION SET</t>
  </si>
  <si>
    <t>2601.2000 - ORSES, SLAG AND ASH - IRON ORES AND CONCENTRATES, INCLUDING ROASTED IRON PYRITES. - ROASTED IRON PYRITES</t>
  </si>
  <si>
    <t>2619.0000 - ORSES, SLAG AND ASH -  - SLAG, DROSS (OTHER THAN GRANULATED SLAG), SCALINGS AND OTHER WASTE FROM THE MANUFACTURE OF IRON OR STEEL.</t>
  </si>
  <si>
    <t>2620.9900 - ORSES, SLAG AND ASH - ASH AND RESIDUES (OTHER THAN FROM THE MANUFACTURE OF IRON OR STEEL), CONTAIN- ING METALS OR METAL COMPOUNDS. - OTHER</t>
  </si>
  <si>
    <t>2621.9000 - ORSES, SLAG AND ASH -  - OTHER</t>
  </si>
  <si>
    <t>2931.9060 - ORGANIC CHEMICALS -  - BIS(2CHLOROVINYL)CHLOROARSINE</t>
  </si>
  <si>
    <t>8484.1029 - NUCLEAR REACTOR, BOILERS, MACHINERY AND MECHANICAL APPLIANCES; PARTS THEREOF. - GASKETS AND SIMILAR JOINTS OF METAL SHEETING COMBINED WITH OTHER METERIAL OR OF TWO OR MORE LAYERS OF METAL; SETS OR ASSORTMENTS OF GASKETS AND SIMILAR JOINTS, DISSIMLAR IN COMPOSITION, PUT UP IN POUCHES, ENVELOPES OR SIMILAR PACKINGS. - OTHER</t>
  </si>
  <si>
    <t>8419.3900 - NUCLEAR REACTOR, BOILERS, MACHINERY AND MECHANICAL APPLIANCES; PARTS THEREOF. - MACHINERY, PLANT OR LABORATORY EQUIPMENT WHETHER OR NOT ELECTRICALLY HEATED, FOR THE TREATMENT OF MATERIALS BY A PROCESS INVOLVING A CHANGE OF TEMPERATURE SUCH AS HEATING, COOKING, ROASTING, DISTILL- ING, RECTIFYING, STERILISING, PASTEURIS- ING, STEAMING, - OTHER</t>
  </si>
  <si>
    <t>0506.9020 - PRODUCTS OF ANIMAL ORIGIN, NOT ELSEWHERE SPECIFIED OR INCLUDED - BONES AND HORN-CORES, UNWORKED, DEFATTED, SIMPLY PREPARED (BUT NOT CUT TO SHAPE), TREATED WITH ACID OR DEGELATINISED; POWDER AND WASTE OF THESE PRODUCTS. - BONES (WASTE)</t>
  </si>
  <si>
    <t>8461.2010 - NUCLEAR REACTOR, BOILERS, MACHINERY AND MECHANICAL APPLIANCES; PARTS THEREOF. - MACHINE TOOLS FOR PLANING, SHAPING, SLOTTING, BROACHING, GEAR CUTTING, GEAR RINDING OR GEAR FINISHING, SAWING, CUTTING-OFF AND OTHE MACHINE-TOOLS WORKING BY REMOVING METAL, SINTERED METAL, CARBIDES OR CERMETS, NOT ELSEWHERE SPECIFIED OR INCLUDED. - SHAPING MACHINES HAVING STROKE NOT EXCEEDING 45 CM</t>
  </si>
  <si>
    <t>8539.9040 - ELECTRICAL MACHINERY AND EQUIPMENT AND PARTS THEREOF; SOUND RECORDERS AND REPRODUCERS, TELEVISION IMAGE AND SOUND RECORDERS AND REPRODUCERS, AND PARTS AND ACCESSORIES OF SUCH ARTICLES. - ELECTRIC FILAMENT OR DISCHARGE LAMPS, INCLUDING SEALED BEAM LAMP UNITS AND ULTRA-VIOLET OR INFRA-RED LAMPS; ARC- LAMPS. - PARTS FOR ENERGY SAVING LAMPS</t>
  </si>
  <si>
    <t>8411.8200 - NUCLEAR REACTOR, BOILERS, MACHINERY AND MECHANICAL APPLIANCES; PARTS THEREOF. - TURBO JETS : - OF A POWER EXCEEDING 5,000 KW</t>
  </si>
  <si>
    <t>2711.2100 - MINERAL FUELS, MINERAL OILS AND PRODUCTS OF THEIR DISTILLATION; BITUMINOUS SUBSTANCES; MINERAL WAXES. - PETROLEUM GASES AND OTHER GASEOUS HYDROCARBONS. - NATURAL GAS</t>
  </si>
  <si>
    <t>2905.4500 - ORGANIC CHEMICALS - ACYCLIC ALCOHOLS AND THEIR HALOGENATED, SULPHONATED, NITRATED OR NITROSATED DERIVATIVES. - GLYCEROL</t>
  </si>
  <si>
    <t>7228.6000 - IRON AND STEEL. - OTHER BARS AND RODS OF OTHER ALLOY STEEL; ANGLES, SHAPES AND SECTIONS, OF OTHER ALLOY STEEL; HOLLOW DRILL BARS AND RODS, OF ALLOY OR NON-ALLOY STEEL. - OTHER BARS AND RODS</t>
  </si>
  <si>
    <t>2836.4000 - INORGANIC CHEMICALS; ORGANIC OR INORGANIC COMPOUNDS OF PRECIOUS METALS, OF RARE-EARTH METALS, OF RADIOACTIVE ELEMENTS OR OF ISOTOPES. - CARBONATES; PEROXCARBONATES (PERCARBONATES); COMMERCIAL AMMONIUM CARBONATE CONTAINING AMMONIUM CARBAMATE. - POTASSIUM CARBONATES</t>
  </si>
  <si>
    <t>3204.1300 - TANNING OR DYEING EXTRACTS; TANNINS AND THEIR DERIVATIVES; DYES PIGMENTS AND OTHER COLOURING MATTER, PAINTS AND VARNISHES; PUTTY AND OTHER MASTICS; INKS. - SYNTHETIC ORGANIC COLOURING MATTER, WHETER OR NOT CHEMICALLY DEFINED; PREPARATIONS AS SPECIFIED IN NOTE 3 TO THIS CHAPTER BASED ON SYNTHETIC ORGANIC COLOURING MATTER: SYNTHETIC PRODUCTS OF A KIND USED AS FLUORESCENT BRIGHTENING AGENTS OR AS LUMINOPHORES, - BASIC DYES AND PREPARATIONS BASED THEREON</t>
  </si>
  <si>
    <t>4012.1300 - RUBBER AND ARTICLES THEREOF - RETREADED OR USED PNEUMATIC TYRES OF RUBBER,SOLID OR CUSHION TYRES, INTER- CHANGEABLE TYRE TREADS AND TYRE FLAPS, OF RUBBER. - OF A KIND USED ON AIRCRAFT</t>
  </si>
  <si>
    <t>4013.1010 - RUBBER AND ARTICLES THEREOF - INNER TUBES, OF RUBBER. - OF A KIND USED ON BUSES, LORRIES OR TRUCKS</t>
  </si>
  <si>
    <t>4014.9000 - RUBBER AND ARTICLES THEREOF - HYGIENIC OR PHARMACEUTICAL ARTICLES (INCLUDING TEATS),OF VULCANISED RUBBER OTHER THAN HARD RUBBER,WITH OR WIHTOUT FITTINGS OF HARD RUBBER. - OTHER</t>
  </si>
  <si>
    <t>4113.1000 - RAW HIDES AND SKINS (OTHER THAN FURSKINS) AND LEATHER. -  - OF GOATS OR KIDS</t>
  </si>
  <si>
    <t>4202.1220 - ARTICLES OF LEATHER; SADDLERY AND HARNESSES; TRAVEL GOODS, HANDBAGS AND SIMILAR CONTAINERS; ARTICLES OF ANIMAL GUT (OTHER THAN SILK-WORM GUTS). -  - SUIT CASES OF PLASTICS OR TEXTILE MATERIALS</t>
  </si>
  <si>
    <t>0302.7400 - FISH AND CRUSTACEANS, MOLLUSCS AND OTHER AQUATIC INVERTEBRATES - FISH FRESH OR CHILLED, EXCLUDING FISH FI LLETS AND OTHER FISH MEAT OF HEADING NO. 03.04 - EELS (ANGUILLA SPP.)</t>
  </si>
  <si>
    <t>8102.9700 - OTHER BASE METALS; CERMETS ; ARTICLES THEREOF. - MOLYBDENUM AND ARTICLES THEREOF, INCLUDING WASTE AND SCRAP. - WASTE AND SCRAP</t>
  </si>
  <si>
    <t>4402.2000 - WOOD AND ARTICLES OF WOOD; WOOD CHARCOAL -  - OF SHELL OR NUT</t>
  </si>
  <si>
    <t>4403.4100 - WOOD AND ARTICLES OF WOOD; WOOD CHARCOAL - WOOD IN THE ROUGH, WHETHER OR NOT STRIPPED OF BARK OF SAPWOOD, OR ROUGHLY SQUARED. - DARK RED MERANTI, LIGHT RED MERANTI AND MERANTI BAKAU</t>
  </si>
  <si>
    <t>4403.4910 - WOOD AND ARTICLES OF WOOD; WOOD CHARCOAL - WOOD IN THE ROUGH, WHETHER OR NOT STRIPPED OF BARK OF SAPWOOD, OR ROUGHLY SQUARED. - SAWLOGS AND VENEER LOGS OF NONCONIFEROUS SPECIES</t>
  </si>
  <si>
    <t>4406.1200 - WOOD AND ARTICLES OF WOOD; WOOD CHARCOAL - RAILWAY OR TRAMWAY SLEEPERS (CROSS-TIES) OF WOOD. - NONCONIFEROUS</t>
  </si>
  <si>
    <t>4016.9400 - RUBBER AND ARTICLES THEREOF - OTHER ARTICLES OF VULCANISED RUBBER OTHER THAN HARD RUBBER. - BOAT OR DOCK FENDERS, WHETHER OR NOT INFLATABLE</t>
  </si>
  <si>
    <t>4103.9090 - RAW HIDES AND SKINS (OTHER THAN FURSKINS) AND LEATHER. - OTHER RAW HIDES AND SKINS(FRESH, OR SALTED, DRED, LIMET, PICKLED OR OTHERWISE PRESERVED, BUT NOT TANNED, PARCHMENT-DRESSED OR FURTHER PREPARED) WHETHER OR NOT DEHAIRED OR SPLIT, OTHER THAN THOSE EXCLUDED BY NOTE 1(B) OR1 (C) TO THIS CHAPTER. - OTHER</t>
  </si>
  <si>
    <t>7211.2390 - IRON AND STEEL. - FLAT-ROLLED PRODUCTS OF IRON NON-ALLOY STEEL, OF A WIDTH OF LESS THAN 600 MM NOT CLAD, PLATED OR COATED. - OTHER</t>
  </si>
  <si>
    <t>2933.5930 - ORGANIC CHEMICALS - HETEROCYCLIC COMPOUNDS WITH NITROGEN HETERO-ATOM(S) ONLY; NUCLEIC ACIDS AND THEIR SALTS. - CIPROFLOXACIN</t>
  </si>
  <si>
    <t>2008.7000 - PREPARATION OF VEGETABLES, FRUIT, NUTS OR OTHER PART OF PLANTS. - FRUIT, NUTS AND OTHER EDIBLE PARTS OF PLANTS, OTHERWISE PREPARED OR PRESERVED, WHETHER OR NOT CONTAINING ADDED SUGAR OR OTHER SWEETENING MATTER OR SPIRIT, NOT ELSEWHERE SPECIFIED OR INCLUDED. - PEACHES, INCLUDING NECTARINES</t>
  </si>
  <si>
    <t>7605.1900 - ALUMINIUM AND ARTICLES THEREOF. - ALUMINIUM WIRE. - OTHER</t>
  </si>
  <si>
    <t>8413.4000 - NUCLEAR REACTOR, BOILERS, MACHINERY AND MECHANICAL APPLIANCES; PARTS THEREOF. - PUMPS FOR LIQUIDS, WHETHER OR NOT FITTED WITH A MEASURING DEVICE; LIQUID ELEVATORS. - CONCRETE PUMPS</t>
  </si>
  <si>
    <t>8708.5090 - VEHICLES OTHER THAN RAILWAY OR TRAMWAY ROLLING-STOCK AND PARTS AND ACCESSORIES THEREOF. - PARTS AND ACCESSORIES OF THE MOTOR VEHICLES OF HEADINGS NO 87.01 TO 87.05. - OTHER</t>
  </si>
  <si>
    <t>8714.9310 - VEHICLES OTHER THAN RAILWAY OR TRAMWAY ROLLING-STOCK AND PARTS AND ACCESSORIES THEREOF. - PARTS AND ACCESSORIES OF VEHICLES OF HEADING NO 87.11 TO 87.13. - FREE WHEEL SPROCKET WHEEL FOR BICYCLE OF HEADING 87.12</t>
  </si>
  <si>
    <t>8716.9000 - VEHICLES OTHER THAN RAILWAY OR TRAMWAY ROLLING-STOCK AND PARTS AND ACCESSORIES THEREOF. - TRAILERS AND SEMI-TRAILERS; OTHER VEHICLES, NOT MACHANICALLY PROPELLED; PARTS THEREOF. - PARTS</t>
  </si>
  <si>
    <t>7304.3900 - ARTICLES OF IRON AND STEEL. - TUBES, PIPES AND HOLLOW PROFILES, SEAMLESS, OF IRON (OTHER THAN CAST IRON) OR STEEL. - OTHER</t>
  </si>
  <si>
    <t>2915.2930 - ORGANIC CHEMICALS - SATURATED ACYCLIC MONOCARBOXYLIC ACIDS AND THEIR ANHYDRIDES, HALIDES,PEROXIDES AND PEROXYACIDS;THEIR HALOGENATED, SULPHONATED,NITRATED OR NITROSATED DERIVATIVES. - SODIUM ACETATE</t>
  </si>
  <si>
    <t>2915.3930 - ORGANIC CHEMICALS - SATURATED ACYCLIC MONOCARBOXYLIC ACIDS AND THEIR ANHYDRIDES, HALIDES,PEROXIDES AND PEROXYACIDS;THEIR HALOGENATED, SULPHONATED,NITRATED OR NITROSATED DERIVATIVES. - SECBUTYL  ACETATE</t>
  </si>
  <si>
    <t>6904.9000 - CERAMIC PRODUCTS. - CERAMIC BUILDING BRICKS, FLOORING BLOCKS, SUPPORT OR FILLER TILES AND THE LIKE. - OTHER</t>
  </si>
  <si>
    <t>6006.4110 - KNITTED OR CROCHETED FABRICS. -  - UNBLEACHED</t>
  </si>
  <si>
    <t>6203.1200 - ARTICLES OF APPAREL AND CLOTHING ACCESSORIES, NOT KNITTED OR CROCHETED. - MEN'S OR BOYS' SUITS, ENSEMBLES, JACKETS BLAZERS, TROUSERS, BIB AND BRACE OVERALLS, BREECHES AND SHORTS (OTHER THAN SWIMWEAR). - OF SYNTHETIC FIBRES</t>
  </si>
  <si>
    <t>1108.2000 - PRODUCTS OF THE MILLING INDUSTRY; MALT; STARCHES; INULIN; WHEAT GLUTEN - STARCHES; INULIN. - INULIN</t>
  </si>
  <si>
    <t>0203.1200 - MEAT AND EDIBLE MEAT OFFAL - MEAT OF SWINE, FRESH, CHILLED OR FROZEN - HAMS, SHOULDERS AND CUTS THEREOF, WITH BONE IN</t>
  </si>
  <si>
    <t>0206.4100 - MEAT AND EDIBLE MEAT OFFAL - EDIBLE OFFAL OF BOVINE ANIMALS, SWINE, SHEEP, GOATS, HORSES, ASSES, MULES OR HINNIES, FRESH, CHILLED OR FROZEN - LIVERS</t>
  </si>
  <si>
    <t>0804.5090 - EDIBLE FRUIT AND NUTS; PEEL OF CITRUS FRUIT OR MELONS - DATES, FIGS, PINEAPPLES, AVOCADOS, GUAVAS, MANGOES AND MANGOSTEENS, FRESH OR DRIED. - OTHER</t>
  </si>
  <si>
    <t>8471.7050 - NUCLEAR REACTOR, BOILERS, MACHINERY AND MECHANICAL APPLIANCES; PARTS THEREOF. - AUTOMATIC DATA PROCESSING MACHINES AND UNITS THEREOF; MAGNETIC OR OPTICAL READERS, MACHINES FOR TRANSCRIBING DATA MEDIA IN CODED FORM AND MACHINES FOR PROCESSING SUCH DATA, NOT ELSEWHERE SPECIFIED OR INCLUDED. - DIGITAL VIDEO DISC DRIVE</t>
  </si>
  <si>
    <t>1208.9090 - OIL SEEDS AND OLEAGINOUS FRUIT; MISCELLANEOUS GRAINS, SEEDS AND FRUIT; INDUSTRIAL OR MEDICINAL PLANTS; STRAW AND FODDER - FLOURS AND MEALS OF OIL SEEDS OF OLEAGINUS FRUITS,OTHER THAN THOSE OF MUSTARD. - OTHER</t>
  </si>
  <si>
    <t>8409.9920 - NUCLEAR REACTOR, BOILERS, MACHINERY AND MECHANICAL APPLIANCES; PARTS THEREOF. - PARTS SUITABLE FOR USE SOLELY OR PRINCIPALLY WITH THE ENGINES OF HEADING NO 84.07 OR 84.08. - FOLLOWING OTHER PARTS OF ENGINES FOR VEHICLES OF CHAPTER 87:</t>
  </si>
  <si>
    <t>8304.0000 - MISCELLANEOUS ARTICLES OF BASE METAL. -  - FILING CABINETS, CARDINDEX  CABINETS, PAPER TRAYS, PAPER RESTS, PEN TRAYS, OFFICESTAMP STANDS AND SIMILAR OFFICE OR DESK EQUIPMENT, OF BASE METAL, OTHER THAN OFFICE FURNITURE OF</t>
  </si>
  <si>
    <t>7323.9300 - ARTICLES OF IRON AND STEEL. - TABLE, KITCHEN OR OTHER HOUSE-HOLD ARTICLES AND PARTS THEREOF, OF IRON OR STEEL; ITON OR STEEL WOOL; POT SCOURERS AND SCOURING OR POLISHING PADS, GLOVES AND THE LIKE, OF IRON OR STEEL. - OF STAINLESS STEEL</t>
  </si>
  <si>
    <t>7326.1100 - ARTICLES OF IRON AND STEEL. - OTHER ARTICLESS OF IRON OR STEEL. - GRINDING BALLS AND SIMILAR ARTICLES FOR MILLS</t>
  </si>
  <si>
    <t>7326.9060 - ARTICLES OF IRON AND STEEL. - OTHER ARTICLESS OF IRON OR STEEL. - CLAMPS, HOSE CLIPS, HANGERS OTHER THAN ELECTRICAL WIRING</t>
  </si>
  <si>
    <t>7403.1200 - COPPER AND ARTICLES THEREOF. - REFINED COPPER AND COPPER ALLOYS, UNWROUGHT. - WIREBARS</t>
  </si>
  <si>
    <t>7019.1400 - GLASS AND GLASSWARE. - GLASS FIBRES (INCLUDING GLASS WOOL) AND ARTICLES THEREOF (FOR EXAMPLE, YEARN, WOVEN FABRICS). - MECHANICALLY BONDED MATS</t>
  </si>
  <si>
    <t>6104.4100 - ARTICLES OF APPAREL AND CLOTHING ACCESSORIES, KNITTED OR CROCHETED. - WOMEN'S OR GIRLS' SUITS, ENSEMBLES, JACKETS, BLAZERS, DRESSES, SKIRTS, DIVIDED SKIRTS, TROUSERS, BIB  AND BRACE OVERALLS, BREECHES AND SHORTS (OTHER THAN SWIMWEAR), KNITTED OR CROCHETED. - OF WOOL OR FINE ANIMAL HAIR</t>
  </si>
  <si>
    <t>3815.9000 - MISCELLANEOUS CHEMICAL PRODUCTS. - REACTION INITIATORS, REACTION ACCELERATORS AND CATALYTIC PREPARATIONS NOT ELSEWHERE SPECIFIED OR INCLUDED. - OTHER</t>
  </si>
  <si>
    <t>6204.6310 - ARTICLES OF APPAREL AND CLOTHING ACCESSORIES, NOT KNITTED OR CROCHETED. - WOMEN'S OR GIRLS' SUITS, ENSEMBLES, JACKETS, BLAZERS, DRESSES, SKIRTS, DIVIDED SKIRTS, TROUSERS, BIB AND BRACE OVERALLS, BREE-TROUSERS, BIB AND BRACE OVERALLS, BREECHES AND SHORTS (OTHER THAN SWIMWEAR). - GHAGRA</t>
  </si>
  <si>
    <t>6907.2211 - CERAMIC PRODUCTS. - UNGLAZED CERAMIC FLATS AND PAVING, HEARTH OR WALL TILES; UNGLAZED CEAMIC MOSAIC CUBES AND THE LIKE, WHETHER OR NOT ON A BACKING. - POLISHED</t>
  </si>
  <si>
    <t>6910.1020 - CERAMIC PRODUCTS. - CERAMIC SINKS, WASH BASINS, WASH BASIN PEDESTATS, BATHS, BIDETS, WATER CLOSET PANS, FLUSING CISTERNS, URINALS AND SIMILAR SANITARY FIXTURES. - BATH TUBS CERAMIC</t>
  </si>
  <si>
    <t>6210.3000 - ARTICLES OF APPAREL AND CLOTHING ACCESSORIES, NOT KNITTED OR CROCHETED. - GARMENTS, MADE UP OF FABRICS OF HEADING NO 56.02, 59.03, 59.06 OR 59.07. - OTHER GARMENTS, OF THE TYPE DESCRIBED IN SUBHEADING 62.02</t>
  </si>
  <si>
    <t>6211.2000 - ARTICLES OF APPAREL AND CLOTHING ACCESSORIES, NOT KNITTED OR CROCHETED. - TRACK SUITS, SKI SUITS AND SWIMWEAR, OTHER GARMENTS. - SKI SUITS</t>
  </si>
  <si>
    <t>6211.3200 - ARTICLES OF APPAREL AND CLOTHING ACCESSORIES, NOT KNITTED OR CROCHETED. - TRACK SUITS, SKI SUITS AND SWIMWEAR, OTHER GARMENTS. - OF COTTON</t>
  </si>
  <si>
    <t>5702.3100 - CARPETS AND OTHER TEXTILE FLOOR COVERINGS. - CARPETS AND OTHER TEXTILE FLOOR COVERINGS, WOVEN NOT TUFTED OR FLOCKED, WHETHER OR NOT MADE UP, INCLUDING "KELEM", "SCHUMACKS", "KARAMANIE" AND SIMILAR HAND WOVEN RUGS. - OF WOOL OR FINE ANIMAL HAIR</t>
  </si>
  <si>
    <t>7409.4000 - COPPER AND ARTICLES THEREOF. - COPPER PLATES, SHEETS AND STRIP, OF A THICKNESS EXCEDING 0.15 MM. - OF COPPERNICKEL BASE ALLOYS (CUPRONICKEL) OR COPPERNICKELZINC BASE ALLOYS (NICKEL SILVER)</t>
  </si>
  <si>
    <t>7215.5090 - IRON AND STEEL. - OTHER BARS AND RODS OF IRON OR NON-ALLOY STEEL. - OTHER</t>
  </si>
  <si>
    <t>7216.4090 - IRON AND STEEL. - ANGLES, SHAPES AND SECTIONS OF IRON OR NON-ALLOY STEEL. - OTHER</t>
  </si>
  <si>
    <t>7410.2200 - COPPER AND ARTICLES THEREOF. - COPPER FOIL )WHETHER OR NOT PRINTED OR BACKED WITH PAPER, PAPERBOARD, PLASTICS OR SIMILAR (BACKING MATERIALS) OF A THICKNESS (EXCLUDING ANY BACKING) NOT EXCEEDING 0.15 MM. - OF COPPER ALLOYS</t>
  </si>
  <si>
    <t>2903.7600 - ORGANIC CHEMICALS - HALOGENATED DERIVATIVES OF HYDROCARBONS. - BROMOCHLORODIFLUOROMETHANE (HALON1211), BROMOTRIFLUOROMETHANE (HALON1301) AND DIBROMOTETRAFLUOROETHANES (HALON2402)</t>
  </si>
  <si>
    <t>2903.9120 - ORGANIC CHEMICALS - HALOGENATED DERIVATIVES OF HYDROCARBONS. - ODICHLOROBENZENE</t>
  </si>
  <si>
    <t>8408.1000 - NUCLEAR REACTOR, BOILERS, MACHINERY AND MECHANICAL APPLIANCES; PARTS THEREOF. - COMPRESSION IGNITIONINTERNAL COBUSTION PISTON ENGINES (DIESEL OR SEMI-DIESEL ENGINES). - MARINE PROPULSION ENGINES</t>
  </si>
  <si>
    <t>7419.2000 - COPPER AND ARTICLES THEREOF. - OTHER ARTICLES OF COPPER. - CAST, MOULDED, STAMPED OR FORGED, BUT NOT FURTHER WORKED</t>
  </si>
  <si>
    <t>7505.2200 - NICKEL AND ARTICLES THEREOF. -  - OF NICKEL ALLOYS</t>
  </si>
  <si>
    <t>2904.3600 - ORGANIC CHEMICALS - SULPHONATED, NITRATED OR NITROSATED DERIVATIVES OF HYDROCARBONS, WHETHER OR NOT HALOGENATED. - PERFLUOROOCTANE SULPHONYL FLUORIDE</t>
  </si>
  <si>
    <t>2905.1910 - ORGANIC CHEMICALS - ACYCLIC ALCOHOLS AND THEIR HALOGENATED, SULPHONATED, NITRATED OR NITROSATED DERIVATIVES. - ISO NONYL ALCHOLO (INA)</t>
  </si>
  <si>
    <t>7219.3590 - IRON AND STEEL. - FLAT-ROLLED PRODUCTS OF STAINLESS STEEL, OF A WIDTH OF 600 MM OR MORE. - OTHER</t>
  </si>
  <si>
    <t>7219.9090 - IRON AND STEEL. - FLAT-ROLLED PRODUCTS OF STAINLESS STEEL, OF A WIDTH OF 600 MM OR MORE. - OTHER</t>
  </si>
  <si>
    <t>3921.1300 - PLASTICS AND ARTICLES THEREOF - OTHER PLATES, SHEETS, FILM, FOIL AND STRIP OF PLASTICS. - OF POLYURETHANES</t>
  </si>
  <si>
    <t>5810.1000 - SPECIAL WOVEN FABRICS; TUFTED TEXTILE FABRICS; LACE; TAPESTRIES; TRIMMINGS; EMBROIDERY. - EMBROIDERY IN THE PIECE, IN STRIPS OR IN MOTIFS. - EMBROIDERY WITHOUT VISIBLE GROUND</t>
  </si>
  <si>
    <t>6001.1010 - KNITTED OR CROCHETED FABRICS. - PILE FABRICS, INCLUDING "LONG PILE" FABRICS AND TERRY FABRICS, KNITTED OR CROCHETED. - UNBLEACHED</t>
  </si>
  <si>
    <t>3702.5200 - PHOTOGRAPHIC OR CINEMATOGRAPHIC GOODS - PHOTOGRAPHIC FILM IN ROLLS, SENSITISED, UNEXPOSED, OF ANY MATERIAL OTHER THAN PAPER, PAPERBOARD OR TEXTILES; INSTANT PRINT FILM IN ROLLS, SENSITISED, UNEXPOSED. - OF A WIDTH NOT EXCEEDING 16 MM</t>
  </si>
  <si>
    <t>3705.0000 - PHOTOGRAPHIC OR CINEMATOGRAPHIC GOODS - PHOTOGRAPHIC PLATES AND FILM, EXPOSED AND DEVELOPED,OTHER THAN CINEMATOGRAPHIC FILM. - PHOTOGRAPHIC PLATES AND FILM, EXPOSED AND DEVELOPED, OTHER THAN CINEMATOGRAPHIC FILM.</t>
  </si>
  <si>
    <t>1605.5800 - PREPARATION OF MEAT, OF FISH OR OF CRUSTACEANS, MOLLUSCS OR OTHER AQUATIC INVERTEBRATES. - CRUSTACEANS, MOLLUSCS AND OTHER AQUATIC INVERTEBRATES, PREPARED OR PRESERVED. - SNAILS, OTHER THAN SEA SNAILS</t>
  </si>
  <si>
    <t>1803.2000 - COCOA AND COCOA PREPARATIONS. - COCOA PASTE, WHETHER OR NOT COCOA WASTE. - WHOLLY OR PARTLY DEFATTED</t>
  </si>
  <si>
    <t>8507.9000 - ELECTRICAL MACHINERY AND EQUIPMENT AND PARTS THEREOF; SOUND RECORDERS AND REPRODUCERS, TELEVISION IMAGE AND SOUND RECORDERS AND REPRODUCERS, AND PARTS AND ACCESSORIES OF SUCH ARTICLES. - ELECTRIC ACCUMULATORS, INCLUDING SEPARATORS THEREFOR, WHETHER OR NOT RECTANGULAR (INCLUDING SQUARE). - PARTS</t>
  </si>
  <si>
    <t>8544.4290 - ELECTRICAL MACHINERY AND EQUIPMENT AND PARTS THEREOF; SOUND RECORDERS AND REPRODUCERS, TELEVISION IMAGE AND SOUND RECORDERS AND REPRODUCERS, AND PARTS AND ACCESSORIES OF SUCH ARTICLES. - INSULATED (INCLUDING ENAMELLED OR ANODISED) WIRE, CABLE (INCLUDING CO-AXIAL CABLE) AND OTHER INSULATED ELECTRIC CONDUCTORS, WHETHER OR NOT FITTED WITH CONNECTORS; OPTICAL FIBRE CABLES, MADE UP OF INDIVIDUALLY SHEATHED FIBRES, WHETHER OR NOT ASSEMBLED WITH - OTHER</t>
  </si>
  <si>
    <t>2301.1000 - RESIDUES AND WASTE FROM THE FOOD INDUSTRIES; PREPARED ANIMAL FODDER. - FLOURS,MEALS AND PELLETS,OF MEAT OR MEAT OFFAL, OF FISH OR OF CRUSTACEANS, MOLLUSCS OR OTHER AQUATIC INVERTEBRATES, UNFIT FOR HUMAN CONSUMPTION;GREVES. - FLOURS, MEALS AND PELLETS, OF MEAT OR MEAT OFFAL; GREAVES</t>
  </si>
  <si>
    <t>1806.2090 - COCOA AND COCOA PREPARATIONS. - CHOCOLATE AND OTHER FOOD PREPARATIONS CONTAINING COCOA. - OTHER</t>
  </si>
  <si>
    <t>2005.9900 - PREPARATION OF VEGETABLES, FRUIT, NUTS OR OTHER PART OF PLANTS. - OTHER VEGETABELS PREPARED OR PRESERVED OTHERWISE THAN BY VINEGAR OR ACETIC ACID, NOT FROZEN. - OTHER</t>
  </si>
  <si>
    <t>2106.9030 - MISCELLANEOUS EDIBLE PREPARATIONS - FOOD PREPARATIONS NOT ELSEWHERE SPECIFFIED OR INCLUDED. - FLAVOURING POWDERS FOR PREPARATION OF FOOD</t>
  </si>
  <si>
    <t>2106.9070 - MISCELLANEOUS EDIBLE PREPARATIONS - FOOD PREPARATIONS NOT ELSEWHERE SPECIFFIED OR INCLUDED. - SODIUM IRON (NA FE EDTA)</t>
  </si>
  <si>
    <t>2508.7000 - SALT; SULPHUR, EARTHS AND STONE; PLASTERING MATERIALS, LIME AND CEMENT. - OTHER CLAYS (NOT INCLUDING EXPANDED CLAYS OF HEADING NO.68.06), ANDALUSITE, KYANITE AND SILLIMANITE,WHETHER OR NOT CALCINED;MULLITE;CHAMOTTE OR DINAS EARTHS. - CHAMOTTE OR DINAS EARTHS</t>
  </si>
  <si>
    <t>2514.0000 - SALT; SULPHUR, EARTHS AND STONE; PLASTERING MATERIALS, LIME AND CEMENT. -  - SLATE, WHETHER OR NOT ROUGHLY TRIMMED OR MERELY CUT, BY SAWING OR OTHERWISE, INTO BLOCKS OR SLABS OF A RECTANGULAR (INCLUDING SQUARE) SHAPE.</t>
  </si>
  <si>
    <t>2519.1000 - SALT; SULPHUR, EARTHS AND STONE; PLASTERING MATERIALS, LIME AND CEMENT. - NATURAL MAGNESIUM CARBONATE (MAGNESITE); FUSED MAGNESIA; DEAD-BURNED (SINTERED) MAGNESIA, WHETHER OR NOT CONTAINING SMALL QUANTITIES OF OTHER OXIDES ADDED BEFORE SINTERING; OTHER MAGNESIUM OXIDE WHETER OR NOT PURE. - NATURAL MAGNESIUM CARBONATE (MAGNESITE)</t>
  </si>
  <si>
    <t>2602.0000 - ORSES, SLAG AND ASH -  - MANGANESE ORES AND CONCENTRATES, INCLUDING FERRUGINOUS MANGANESE ORES AND CONCENTRATES WITH A MANGANESE CONTENT OF 20  % OR MORE, CALCULATED ON THE DRY WEIGHT.</t>
  </si>
  <si>
    <t>2620.1900 - ORSES, SLAG AND ASH - ASH AND RESIDUES (OTHER THAN FROM THE MANUFACTURE OF IRON OR STEEL), CONTAIN- ING METALS OR METAL COMPOUNDS. - OTHER</t>
  </si>
  <si>
    <t>0805.1000 - EDIBLE FRUIT AND NUTS; PEEL OF CITRUS FRUIT OR MELONS - CITRUS FRUIT, FRESH OR DRIED. - ORANGES</t>
  </si>
  <si>
    <t>0809.4000 - EDIBLE FRUIT AND NUTS; PEEL OF CITRUS FRUIT OR MELONS - APRICOTS, CHERRIES, PEACHES(INCLUDING NECTARINES),PLUMS AND SLOES,FRESH - PLUMS AND SLOES</t>
  </si>
  <si>
    <t>8433.3000 - NUCLEAR REACTOR, BOILERS, MACHINERY AND MECHANICAL APPLIANCES; PARTS THEREOF. - HARVESTING OR THRESHING MACHINERY, INCLUDING STRAW OR FODDER BALERS; GRASS OR HAY MOWERS; MACHINERS FOR CLEANING, SORTING OR GRADING EGGS, FRUIT OR OTHE AGRICULTURAL PRODUCE, OTHER THAN MACHINERY OF HEADING NO 84.37 - OTHER HAYMAKING MACHINERY</t>
  </si>
  <si>
    <t>8435.1090 - NUCLEAR REACTOR, BOILERS, MACHINERY AND MECHANICAL APPLIANCES; PARTS THEREOF. - PRESSES, CRUSHERS AND SIMILAR MACHINERY USED IN THE MANUFACTURE OF WINE, CIDER, FRUIT JUICES OR SIMILAR BEVERAGES. - OTHER</t>
  </si>
  <si>
    <t>8711.9090 - VEHICLES OTHER THAN RAILWAY OR TRAMWAY ROLLING-STOCK AND PARTS AND ACCESSORIES THEREOF. - MOTORCYCLES (INCLUDING MOPEDS) AND CYCLES FITTED WITH AN AUXILIARY MOTOR, WITH OR WITHOUT SIDE-CARS; SIDE-CARS. - OTHER</t>
  </si>
  <si>
    <t>8802.2000 - AIRCRAFT, SPACECRAFT, AND PARTS THEREOF - OTHER AIRCRAFT (FOR EXAMPLE, HELICOPTERS AEROPLANES); SPACERAFT (INCLUDING SATELLITES) AND SPACECRAFT LAUNCH VEHICLES. - AEROPLANES AND OTHER AIRCRAFT, OF AN UNLADEN WEIGHT NOT EXCEEDING 2,000 KG</t>
  </si>
  <si>
    <t>8804.0000 - AIRCRAFT, SPACECRAFT, AND PARTS THEREOF - PARACHUTES (INCLUDING DIRIGIBLE PARACHUTES) AND ROTOCHUTES; PARTS THEREOF AND ACCESSORIES THERETO. - PARACHUTES (INCLUDING DIRIGIBLE PARACHUTES AND PARAGLIDERS) AND ROTOCHUTES; PARTS THEREOF AND ACCESSORIES THERETO.</t>
  </si>
  <si>
    <t>8806.2200 - AIRCRAFT, SPACECRAFT, AND PARTS THEREOF -  - WITH MAXIMUM TAKEOFF WEIGHT MORE THAN 250 G BUT NOT MORE THAN 7 KG</t>
  </si>
  <si>
    <t>8806.9300 - AIRCRAFT, SPACECRAFT, AND PARTS THEREOF -  - WITH MAXIMUM TAKEOFF WEIGHT MORE THAN 7 KG BUT NOT MORE THAN 25 KG</t>
  </si>
  <si>
    <t>6914.9000 - CERAMIC PRODUCTS. - OTHER CERAMIC ARTICLES. - OTHER</t>
  </si>
  <si>
    <t>7001.0000 - GLASS AND GLASSWARE. -  - CULLET AND OTHER WASTE AND SCRAP OF GLASS, EXCLUDING GLASS FROM CATHODERAY TUBES OR OTHER ACTIVATED GLASS OF HEADING 85.49; GLASS IN THE MASS.</t>
  </si>
  <si>
    <t>3215.1120 - TANNING OR DYEING EXTRACTS; TANNINS AND THEIR DERIVATIVES; DYES PIGMENTS AND OTHER COLOURING MATTER, PAINTS AND VARNISHES; PUTTY AND OTHER MASTICS; INKS. - PRINTING INK, WRITING OR DRAWING INK AND OTHE INKS, WHETHER OR NOT CONCENTRATED OR SOLID. - DIGITAL</t>
  </si>
  <si>
    <t>0207.2400 - MEAT AND EDIBLE MEAT OFFAL - MEAT AND EDIBLE OFFAL, OF THE POULTRY OF HEADING NO 01.05, FRESH, CHILLED OR FROZEN - NOT CUT IN PIECES, FRESH OR CHILLED</t>
  </si>
  <si>
    <t>2930.9010 - ORGANIC CHEMICALS - ORGANO-SULPHUR COMPOUNDS. - 2 N,NDIMETHYLAMINO 1,3 DISODIUM THIOSULPHATE PROPANE</t>
  </si>
  <si>
    <t>8514.9000 - ELECTRICAL MACHINERY AND EQUIPMENT AND PARTS THEREOF; SOUND RECORDERS AND REPRODUCERS, TELEVISION IMAGE AND SOUND RECORDERS AND REPRODUCERS, AND PARTS AND ACCESSORIES OF SUCH ARTICLES. - INDUSTRIAL OR LABORATORY ELECTRIC (INCLUDING INDUSTION OR DIELECTRIC) FURNACES AND OVENS; OTHER INDUSTRIAL OR LABORATROY INDUCTION OR DIELETRCI HEATING EQUIPMENT. - PARTS</t>
  </si>
  <si>
    <t>7209.1690 - IRON AND STEEL. - FLAT ROLLED PRODUCTS OF IRON OR NON- ALLOY STEEL, OF A WIDTH OF 600 MM OR MORE, COLD ROLLED (CLOD REDUCED), NOT CLAD, PLATED OR COATED. - OTHER</t>
  </si>
  <si>
    <t>9102.1200 - CLOCKS AND WATCHES AND PARTS THEREOF. -  - WITH OPTOELECTRONIC DISPLAY ONLY</t>
  </si>
  <si>
    <t>9110.1100 - CLOCKS AND WATCHES AND PARTS THEREOF. - COMPELTE WATCH OR CLOCK MOVEMENTS, UNASSEMBLED OR PARTLY ASSEMBLED (MOVEMENT SETS); INCOMPLETE WATCH OR CLOCK MOVEMENTS, ASSEMBLED; ROUGH WATCH OR CLOCK MOVEMENTS. - COMPLETE MOVEMENTS, UNASSEMBLED OR PARTLY ASSEMBLED (MOVEMENT SETS)</t>
  </si>
  <si>
    <t>9301.9023 - ARMS &amp; AMMUNITIONS; PARTS &amp; ACCESSORIES THEREOF. -  - FULLY AUTOMATIC</t>
  </si>
  <si>
    <t>9306.2900 - ARMS &amp; AMMUNITIONS; PARTS &amp; ACCESSORIES THEREOF. - BOBS, GRENADES, TORPEDOES, MINES, MISSILES AND SIMILAR MUNITIONS OF WAR AND PARTS THEREOF; CARTRIDGES AND OTHER AMMUNITION AND PROJECTILES AND PARTS THEREOF, INCLUDING SHOT AND CARTRIDGE WADS. - OTHER</t>
  </si>
  <si>
    <t>2906.1990 - ORGANIC CHEMICALS - CYCLIC ALCOHOLS AND THEIR HALOGENATED, SULPHONATED, NITRATED OR NITROSATED DERIVATIVES. - OTHER</t>
  </si>
  <si>
    <t>7228.5000 - IRON AND STEEL. - OTHER BARS AND RODS OF OTHER ALLOY STEEL; ANGLES, SHAPES AND SECTIONS, OF OTHER ALLOY STEEL; HOLLOW DRILL BARS AND RODS, OF ALLOY OR NON-ALLOY STEEL. - OTHER BARS AND RODS, NOT FURTHER WORKED THAN COLDFORMED OR COLDFINISHED</t>
  </si>
  <si>
    <t>7229.2000 - IRON AND STEEL. - WIRE OF OTEHR ALLOY STEEL. - OF SILICO MANGANESE STEEL</t>
  </si>
  <si>
    <t>2802.0020 - INORGANIC CHEMICALS; ORGANIC OR INORGANIC COMPOUNDS OF PRECIOUS METALS, OF RARE-EARTH METALS, OF RADIOACTIVE ELEMENTS OR OF ISOTOPES. -  - COLLOIDAL</t>
  </si>
  <si>
    <t>2804.1000 - INORGANIC CHEMICALS; ORGANIC OR INORGANIC COMPOUNDS OF PRECIOUS METALS, OF RARE-EARTH METALS, OF RADIOACTIVE ELEMENTS OR OF ISOTOPES. - HYDROGEN RARE GASES AND OTHER NON-METALS. - HYDROGEN</t>
  </si>
  <si>
    <t>0304.6900 - FISH AND CRUSTACEANS, MOLLUSCS AND OTHER AQUATIC INVERTEBRATES - FISH FILLETS AND OTHER FISH MEAT (WHETHER OR NOT MINCED), FRESH, CHILLED OR FROZEN. - OTHER</t>
  </si>
  <si>
    <t>3824.9992 - MISCELLANEOUS CHEMICAL PRODUCTS. -  - CARBURIZING  PREPARATIONS OF A KIND USED FOR HARDENING OF STEEL</t>
  </si>
  <si>
    <t>3824.9997 - MISCELLANEOUS CHEMICAL PRODUCTS. -  - SALTS OF STEARIC ACID OTHER THAN ALKALI SALTS E.G. ZINC STEARATE; CALCIUM STEARATE</t>
  </si>
  <si>
    <t>3827.1200 - MISCELLANEOUS CHEMICAL PRODUCTS. -  - CONTAINING HYDROBROMOFLUOROCARBONS (HBFCS)</t>
  </si>
  <si>
    <t>7104.9100 - NATURAL OR CULTURED PEARLS, PRECIOUS OR SEMI-PRECIOUS STONES, PRECIOUS METALS, METAL CLAD WITH PRECIOUS METAL AND ARTICLES THEREOF; IMITATION JEWELLERY; COIN. - SYNTHETIC OR RECONSTRUCTED PRECIOUS OR SEMI-PRECIOUS STONES, WHETHER OR NOT WORKED OR GRADED BUT NOT STRUNG, MOUNTED OR SET; UNGRADED SYNTHETIC OR RECONSTRUCTED PRECIOUS OR SEMI-PRECIOUS STONES, TEMPORARILY STRUNG FOR CONVENIENCE OF TRANSPORT. - DIAMONDS</t>
  </si>
  <si>
    <t>3822.9000 - MISCELLANEOUS CHEMICAL PRODUCTS. -  - OTHER</t>
  </si>
  <si>
    <t>3824.1000 - MISCELLANEOUS CHEMICAL PRODUCTS. -  - PREPARED BINDERS FOR FOUNDRY MOULDS OR CORES</t>
  </si>
  <si>
    <t>3824.4000 - MISCELLANEOUS CHEMICAL PRODUCTS. -  - PREPARED ADDITIVES FOR CEMENTS, MORTARS OR CONCRETES</t>
  </si>
  <si>
    <t>7019.6990 - GLASS AND GLASSWARE. - GLASS FIBRES (INCLUDING GLASS WOOL) AND ARTICLES THEREOF (FOR EXAMPLE, YEARN, WOVEN FABRICS). - OTHER</t>
  </si>
  <si>
    <t>7407.1020 - COPPER AND ARTICLES THEREOF. - COPPER BARS, RODS AND PROFILES. - RODS</t>
  </si>
  <si>
    <t>7215.1090 - IRON AND STEEL. - OTHER BARS AND RODS OF IRON OR NON-ALLOY STEEL. - OTHER</t>
  </si>
  <si>
    <t>7411.1090 - COPPER AND ARTICLES THEREOF. - COPPER TUBES AND PIPES. - OTHER</t>
  </si>
  <si>
    <t>2903.7710 - ORGANIC CHEMICALS - HALOGENATED DERIVATIVES OF HYDROCARBONS. - PENTACHLOROFLUOROETHANE; PENTACHLOROTRIFLUOROPROPANES; PENTACHLOROFLUROMETHANE</t>
  </si>
  <si>
    <t>2903.7720 - ORGANIC CHEMICALS - HALOGENATED DERIVATIVES OF HYDROCARBONS. - CHLOROHEPTAFLUOROPROPANES; CHLOROPENTAFLUOROETHANE</t>
  </si>
  <si>
    <t>2903.9110 - ORGANIC CHEMICALS - HALOGENATED DERIVATIVES OF HYDROCARBONS. - CHLOROBENZENE</t>
  </si>
  <si>
    <t>2903.9130 - ORGANIC CHEMICALS - HALOGENATED DERIVATIVES OF HYDROCARBONS. - PDICHLOROBENZENE</t>
  </si>
  <si>
    <t>7219.2200 - IRON AND STEEL. - FLAT-ROLLED PRODUCTS OF STAINLESS STEEL, OF A WIDTH OF 600 MM OR MORE. - OF A THICKNESS OF 4.75 MM OR MORE BUT NOT EXCEEDING 10 MM</t>
  </si>
  <si>
    <t>8409.9130 - NUCLEAR REACTOR, BOILERS, MACHINERY AND MECHANICAL APPLIANCES; PARTS THEREOF. - PARTS SUITABLE FOR USE SOLELY OR PRINCIPALLY WITH THE ENGINES OF HEADING NO 84.07 OR 84.08. - FOLLOWING COMPONENTS FOR VEHICLES OF CHAPTER 87(1) RINGS AND PISTONS(2) CYLINDER HEADS(3) INLET OR EXHAUST VALVES</t>
  </si>
  <si>
    <t>7419.8090 - COPPER AND ARTICLES THEREOF. - OTHER ARTICLES OF COPPER. - OTHER</t>
  </si>
  <si>
    <t>7506.1000 - NICKEL AND ARTICLES THEREOF. - NICKEL PLATES, SHEETS, STRIP AND FOIL. - OF NICKEL, NOT ALLOYED</t>
  </si>
  <si>
    <t>6802.9900 - ARTICLES OF STONE, PLASTER, CEMENT, ASBESTOS, MICA OR SIMILAR MATERIALS. - WORKED MONUMENTAL OR BUILDING STONE (EXCEPT SALTE) AND ARTICLES THEREOF, OTHER THAN GOODS OF HEADING NO 68.01; MOSAIC CUBES AND THE LIKE, OF NATURAL STONE (INCLUDING SLATE), WHETHER OR NOT ON A BACKING; ARTIFICIALLY COLOURED GRANULES, CHIPPINGS SAND POWDE - OTHER STONE</t>
  </si>
  <si>
    <t>6111.3000 - ARTICLES OF APPAREL AND CLOTHING ACCESSORIES, KNITTED OR CROCHETED. - BABIES' GARMENTS AND CLOTHING ACCESSORIES, KNITTED OR CROCHETED. - OF SYNTHETIC FIBRES</t>
  </si>
  <si>
    <t>6112.1100 - ARTICLES OF APPAREL AND CLOTHING ACCESSORIES, KNITTED OR CROCHETED. - TRACK SUITS, SKI SUITS AND SWIMWEAR, KNITTED OR CROCHETED. - OF COTTON</t>
  </si>
  <si>
    <t>6207.1990 - ARTICLES OF APPAREL AND CLOTHING ACCESSORIES, NOT KNITTED OR CROCHETED. - MEN'S OR BOYS' SINGLETS AND OTHER VESTS, UNDERPANTS, BRIEFS, NIGHTSHIRTS, PYJAMAS, BATHROBES, DRESSING GOWNS AND SIMILAR ARTICLES. - OTHER</t>
  </si>
  <si>
    <t>7209.2610 - IRON AND STEEL. - FLAT ROLLED PRODUCTS OF IRON OR NON- ALLOY STEEL, OF A WIDTH OF 600 MM OR MORE, COLD ROLLED (CLOD REDUCED), NOT CLAD, PLATED OR COATED. - OF SECONDARY QUALITY</t>
  </si>
  <si>
    <t>7320.2000 - ARTICLES OF IRON AND STEEL. - SPRINGS AND LEAVES FOR SPRINGS, OF IRON OR STEEL. - HELICAL SPRINGS</t>
  </si>
  <si>
    <t>7209.9090 - IRON AND STEEL. - FLAT ROLLED PRODUCTS OF IRON OR NON- ALLOY STEEL, OF A WIDTH OF 600 MM OR MORE, COLD ROLLED (CLOD REDUCED), NOT CLAD, PLATED OR COATED. - OTHER</t>
  </si>
  <si>
    <t>6001.1090 - KNITTED OR CROCHETED FABRICS. - PILE FABRICS, INCLUDING "LONG PILE" FABRICS AND TERRY FABRICS, KNITTED OR CROCHETED. - OTHER</t>
  </si>
  <si>
    <t>6001.9110 - KNITTED OR CROCHETED FABRICS. - PILE FABRICS, INCLUDING "LONG PILE" FABRICS AND TERRY FABRICS, KNITTED OR CROCHETED. - UNBLEACHED</t>
  </si>
  <si>
    <t>6810.9100 - ARTICLES OF STONE, PLASTER, CEMENT, ASBESTOS, MICA OR SIMILAR MATERIALS. - ARTICLES OF CEMENT, OF CONCRETE OR OF ARTIFICIAL STONE, WHETHER OR NOT REINFORCED. - PREFABRICATED STRUCTURAL COMPONENTS FOR BUILDING OR CIVIL ENGINEERING</t>
  </si>
  <si>
    <t>6811.4000 - ARTICLES OF STONE, PLASTER, CEMENT, ASBESTOS, MICA OR SIMILAR MATERIALS. - ARTICELS OF ASBESTOS-CEMENT, OF CELLULOSE FIBRE-CEMENT OR THE LIKE. - CONTAINING ASBESTOS</t>
  </si>
  <si>
    <t>6003.3010 - KNITTED OR CROCHETED FABRICS. -  - UNBLEACHED</t>
  </si>
  <si>
    <t>6003.9090 - KNITTED OR CROCHETED FABRICS. -  - OTHER</t>
  </si>
  <si>
    <t>6004.9000 - KNITTED OR CROCHETED FABRICS. -  - OTHER</t>
  </si>
  <si>
    <t>3706.9000 - PHOTOGRAPHIC OR CINEMATOGRAPHIC GOODS - CINEMATOGRAPH FILM, EXPOSED AND DEVELOPED, WHETHER OR NOT INCORPORATING SOUND TRACK OR CONSISTING ONLY OF SOUND TRACK. - OTHER</t>
  </si>
  <si>
    <t>6811.8100 - ARTICLES OF STONE, PLASTER, CEMENT, ASBESTOS, MICA OR SIMILAR MATERIALS. - ARTICELS OF ASBESTOS-CEMENT, OF CELLULOSE FIBRE-CEMENT OR THE LIKE. - CORRUGATED SHEETS</t>
  </si>
  <si>
    <t>6815.1300 - ARTICLES OF STONE, PLASTER, CEMENT, ASBESTOS, MICA OR SIMILAR MATERIALS. - ARTICLES OF STONE OR OF OTHER MINERAL SUBSTANCES (INCLUDING ARTICLES OF PEAT), NOT ELSEWHERE SPECIFIED OR INCLUDED. - OTHER ARTICLES OF CARBON FIBRES</t>
  </si>
  <si>
    <t>6005.9010 - KNITTED OR CROCHETED FABRICS. -  - UNBLEACHED</t>
  </si>
  <si>
    <t>3808.6210 - MISCELLANEOUS CHEMICAL PRODUCTS. - INSECTICIDES, RODENTICIDES,FUNGICIDES, HERBICIDES, ANTI-SPROUTING PRODUCTS AND PLANT-GROWTH REGULATORS, DISINFECTANTS AND SIMILAR PRODUCTS, PUT UP IN FORMS OR PACKINGS FOR RETAIL SALE OR AS PRE-PARATIONS OR ARTICLES (FOR EXAMPLE, SULPHUR-TREATED BANDS, WI - PRODUCTS REGISTERED UNDER THE AGRICULTURAL PESTICIDES ORDINANCE 1971</t>
  </si>
  <si>
    <t>6202.4000 - ARTICLES OF APPAREL AND CLOTHING ACCESSORIES, NOT KNITTED OR CROCHETED. - WOMEN'S OR GIRLS' OVERCOATS, CAR-COATS, CAPES, CLOAKS, ANORAKS (INCLUDING SKI- JACKETS), WIND-CHEATERS, WIND JACKETS AND SIMILAR ARTICLES, OTHER THAN THOSE OF HEADING NO 62.04. - OF MANMADE FIBRES</t>
  </si>
  <si>
    <t>6006.9090 - KNITTED OR CROCHETED FABRICS. -  - OTHER</t>
  </si>
  <si>
    <t>6103.3300 - ARTICLES OF APPAREL AND CLOTHING ACCESSORIES, KNITTED OR CROCHETED. - MEN'S OR BOYS' SUITS, ENSEMBLES, JACKETS BLAZERS,TROUSERS, BIB AND BRACE OVERALLS, BREECHES AND SHORTS(OTHER THAN SWIMWEAR), KNITTED OR CROCHETED. - OF SYNTHETIC FIBRES</t>
  </si>
  <si>
    <t>0102.2190 - LIVE ANIMALS - LIVE BOVINE ANIMALS - OTHER</t>
  </si>
  <si>
    <t>0103.9100 - LIVE ANIMALS - LIVE SWINE - WEIGHING LESS THAN 50 KG</t>
  </si>
  <si>
    <t>2933.4920 - ORGANIC CHEMICALS - HETEROCYCLIC COMPOUNDS WITH NITROGEN HETERO-ATOM(S) ONLY; NUCLEIC ACIDS AND THEIR SALTS. - QUINOLINE</t>
  </si>
  <si>
    <t>2933.5400 - ORGANIC CHEMICALS - HETEROCYCLIC COMPOUNDS WITH NITROGEN HETERO-ATOM(S) ONLY; NUCLEIC ACIDS AND THEIR SALTS. - OTHER DERIVATIVES OF MALONYLUREA (BARBITURIC ACID); SALTS THEREOF</t>
  </si>
  <si>
    <t>2009.5000 - PREPARATION OF VEGETABLES, FRUIT, NUTS OR OTHER PART OF PLANTS. - FRUIT JUICES (INCLUDING GRAPE MUST) AND VEGETABLE JUICES, UNFERMENTED AND NOT CONTAINING ADDED SPIRIT,WHETHER OR NOT CONTAINING ADDED SUGAR OR OTHER SWEETENING MATTER. - TOMATO JUICE</t>
  </si>
  <si>
    <t>8523.5220 - ELECTRICAL MACHINERY AND EQUIPMENT AND PARTS THEREOF; SOUND RECORDERS AND REPRODUCERS, TELEVISION IMAGE AND SOUND RECORDERS AND REPRODUCERS, AND PARTS AND ACCESSORIES OF SUCH ARTICLES. - PREPARED UNRECORDED MEIDA FOR SOUND RECORDING OR SIMILAR RECORDING OF OTHER PHENOMENA, OTHER THAN PRODUCTS OF CHAPTER 37. - MEMORAY CARDS</t>
  </si>
  <si>
    <t>2933.6910 - ORGANIC CHEMICALS - HETEROCYCLIC COMPOUNDS WITH NITROGEN HETERO-ATOM(S) ONLY; NUCLEIC ACIDS AND THEIR SALTS. - PYRIMETHAMINE</t>
  </si>
  <si>
    <t>3302.9010 - ESSENTIAL OILS AND RESINOIDS; PERFUMERY, COSMETIC OR TOILET PREPARATIONS. - BEAUTY OR MAKE-UP PREPARATIONS AND PREPARATIONS FOR THE CARE OF THE SKIN (OTHER THAN MEDICAMENTS),INCLUDING SUNSCREEN OR SUN TAN PREPARATIONS; MANICURE OR PEDICURE PREPARATIONS. - OF A KIND USED IN COSMETICS INDUSTRY</t>
  </si>
  <si>
    <t>8525.8300 - ELECTRICAL MACHINERY AND EQUIPMENT AND PARTS THEREOF; SOUND RECORDERS AND REPRODUCERS, TELEVISION IMAGE AND SOUND RECORDERS AND REPRODUCERS, AND PARTS AND ACCESSORIES OF SUCH ARTICLES. - TRANSMISSION APPARATUS FOR RADIOTELE- PHONY, RADIO-TELEGRAPHY, RADIO- BROADCASTING OR TELEVISION, WHETHER OR NOT INCORPORATING RECEPTION APPARATUS OR SOUND RECORDING OR REPRODUCING APPARATUS; TELEVISION CAMERAS. - OTHER, NIGHT VISION GOODS AS SPECIFIED IN SUBHEADING NOTE 3 TO THIS CHAPTER</t>
  </si>
  <si>
    <t>8802.6000 - AIRCRAFT, SPACECRAFT, AND PARTS THEREOF - OTHER AIRCRAFT (FOR EXAMPLE, HELICOPTERS AEROPLANES); SPACERAFT (INCLUDING SATELLITES) AND SPACECRAFT LAUNCH VEHICLES. - SPACECRAFT (INCLUDING SATELLITES) AND SUBORBITAL AND SPACECRAFT LAUNCH VEHICLES</t>
  </si>
  <si>
    <t>8807.1000 - AIRCRAFT, SPACECRAFT, AND PARTS THEREOF -  - PROPELLERS AND ROTORS AND PARTS THEREOF</t>
  </si>
  <si>
    <t>8807.9000 - AIRCRAFT, SPACECRAFT, AND PARTS THEREOF -  - OTHER</t>
  </si>
  <si>
    <t>3905.1900 - PLASTICS AND ARTICLES THEREOF - POLYMES OF VINYL ACETATE OR OF OTHER VINYL ESTERS, IN PRIMARY FORMS; OTHER VINYL POLYMERS IN PRIMARY FORMS. - OTHER</t>
  </si>
  <si>
    <t>3905.9100 - PLASTICS AND ARTICLES THEREOF - POLYMES OF VINYL ACETATE OR OF OTHER VINYL ESTERS, IN PRIMARY FORMS; OTHER VINYL POLYMERS IN PRIMARY FORMS. - COPOLYMERS</t>
  </si>
  <si>
    <t>6303.1900 - OTHER MADE UP TEXTILE ARTICLES; SETS; WORN CLOTHING AND WORN TEXTILE ARTICLES; RAGS. - CURTAINS (INCLUDING DRAPERS) AND INTERIOR BLINDS; CURTAIN OR BED VALANCES. - OF OTHER TEXTILE MATERIALS</t>
  </si>
  <si>
    <t>6304.9900 - OTHER MADE UP TEXTILE ARTICLES; SETS; WORN CLOTHING AND WORN TEXTILE ARTICLES; RAGS. - OTHER FURNISHING ARTICLES, EXCLUDING THOSE OF HEADING NO 94.04. - NOT KNITTED OR CROCHETED, OF OTHER TEXTILE MATERIALS</t>
  </si>
  <si>
    <t>5606.0000 - WADDING, FELT AND NONWOVENS; SPECIAL YARNS; TWINE, CORDAGE, ROPES AND CABLES AND ARTICLES THEREOF. -  - GIMPED YARN, AND STRIP AND THE LIKE OF HEADING 54.04 OR 54.05, GIMPED (OTHER THAN THOSE OF HEADING 56.05 AND GIMPED HORSEHAIR YARN); CHENILLE YARN (INCLUDING FLOCK CHENILLE YARN);</t>
  </si>
  <si>
    <t>3908.1000 - PLASTICS AND ARTICLES THEREOF - POLYAMIDES IN PRIMARY FORMS. - POLYAMIDE6, 11, 12, 6, 6, 6, 9, 6, 10 OR 6, 12</t>
  </si>
  <si>
    <t>3909.3100 - PLASTICS AND ARTICLES THEREOF - AMINO-RESINS, PHENOLIC RESINS AND POLYURETHANES, IN PRIMARY FORMS. - POLY(METHYLENE PHENYL ISOCYANATE) (CRUDE MDI, POLYMERIC MDI)</t>
  </si>
  <si>
    <t>2710.1921 - MINERAL FUELS, MINERAL OILS AND PRODUCTS OF THEIR DISTILLATION; BITUMINOUS SUBSTANCES; MINERAL WAXES. - PETROLEUM OILS AND OILS OBTAINED FROM BITUMINOUS MINERALS, OTHER THAN CRUDE; PREPARATIONS NOT ELSEWHERE SPECIFFIED OR INCLUDED, CONTAINING BY WEIGHT 70% OR MORE OF PETROLEUM OILS OR OF OILS OBTAINED FROM BITUMINOUS MINERALS, THESE OILS BEING THE BASIC CON - LIGHT DIESEL OIL</t>
  </si>
  <si>
    <t>2510.2000 - SALT; SULPHUR, EARTHS AND STONE; PLASTERING MATERIALS, LIME AND CEMENT. - NATURAL CALCIUM PHOSPHATES, NATURAL ALUMINIUM CELCIUM PHOSPHATES AND PHOSPHATIC CHALK. - GROUND</t>
  </si>
  <si>
    <t>8476.8900 - NUCLEAR REACTOR, BOILERS, MACHINERY AND MECHANICAL APPLIANCES; PARTS THEREOF. - AUTOMATIC GOODS VENDING MACHINES (FOR EXAMPLE, POSTAGE STAMPS, CIGARETTE, FOOD OR BEVERAGE MACHINES), INCLUDING MONEY CHANGING MACHINES : - OTHER</t>
  </si>
  <si>
    <t>8477.3090 - NUCLEAR REACTOR, BOILERS, MACHINERY AND MECHANICAL APPLIANCES; PARTS THEREOF. - MACHINERY FOR WORKING RUBBER OR PLASTICS OR FOR THE MANUFACTURE OF PRODUCTS FORM THESE MATERIALS NOT SPECIFIED OR INCLUDED ELSEWHERE IN THIS CAHPTER. - OTHER</t>
  </si>
  <si>
    <t>1404.9049 - VEGETABLE PLAITING MATERIALS; VEGETABLE PRODUCTS NOT ELSEWHERE SPECIFIED OR INCLUDED - VEGETABLE PRODUCTS NOT ELSEWHERE SPECIFIED OR INCLUDED. - OTHER</t>
  </si>
  <si>
    <t>8443.1100 - NUCLEAR REACTOR, BOILERS, MACHINERY AND MECHANICAL APPLIANCES; PARTS THEREOF. - PRINTING MACHIENRY; MACHINES FOR USES ANCILLARY TO PRINTING. - OFFSET PRINTING MACHINERY, REELFED</t>
  </si>
  <si>
    <t>1511.9010 - ANIMAL OR VEGETABLE FATS AND OILS AND THEIR CLEAVAGE PRODUCTS; PREPARED EDIBLE FATS; ANIMAL OR VEGETABLE WAXES. - FALM OIL AND ITS FRACTIONS, WHETHER OR NOT REFINED, BUT NOT CHEMICALLY MODIFIED. - PALM STEARIN</t>
  </si>
  <si>
    <t>1521.1000 - ANIMAL OR VEGETABLE FATS AND OILS AND THEIR CLEAVAGE PRODUCTS; PREPARED EDIBLE FATS; ANIMAL OR VEGETABLE WAXES. - VEGETABLE WAXES (OTHR THAN TRIGLYCE- RIDES),BEES WAS, OTHER INSECIT WAXES AND SEPERMACETI WHETHER OR NOT REFINED OR COLOURED. - VEGETABLE WAXES</t>
  </si>
  <si>
    <t>2933.1100 - ORGANIC CHEMICALS - HETEROCYCLIC COMPOUNDS WITH NITROGEN HETERO-ATOM(S) ONLY; NUCLEIC ACIDS AND THEIR SALTS. - PHENAZONE (ANTIPYRIN) AND ITS DERIVATIVES</t>
  </si>
  <si>
    <t>8421.1100 - NUCLEAR REACTOR, BOILERS, MACHINERY AND MECHANICAL APPLIANCES; PARTS THEREOF. - CENTRIFUGES, INCLUDING CENTRIFUGAL DRYERS; FILTERING OR PURIFYING MACHINERY AND APPARATUS, FOR LIQUIDS OR GASES. - CREAM SEPARATORS</t>
  </si>
  <si>
    <t>3827.1400 - MISCELLANEOUS CHEMICAL PRODUCTS. -  - CONTAINING 1,1,1TRICHLOROETHANE (METHYL CHLOROFORM)</t>
  </si>
  <si>
    <t>6217.1000 - ARTICLES OF APPAREL AND CLOTHING ACCESSORIES, NOT KNITTED OR CROCHETED. - OTHER MADE UP CLOTHING ACCESSORIES; PARTS OF GARMENTS OR OF CLOTHING ACCESSORIES, OTHER THAN THOSE OF HEADING NO 62.12. - ACCESSORIES</t>
  </si>
  <si>
    <t>7003.2000 - GLASS AND GLASSWARE. - CAST GLASS AND ROLLED GLASS, IN SHEETS OR PROFILES, WHETHER OR NOT HAVING AN ABSORBENT OR REFLECTING LAYER, BUT NOT OTHERWISE WORKED. - WIRED SHEETS</t>
  </si>
  <si>
    <t>3827.3100 - MISCELLANEOUS CHEMICAL PRODUCTS. -  - CONTAINING SUBSTANCES OF SUBHEADINGS 2903.41 TO 2903.48</t>
  </si>
  <si>
    <t>3827.5100 - MISCELLANEOUS CHEMICAL PRODUCTS. -  - CONTAINING TRIFLUOROMETHANE (HFC23)</t>
  </si>
  <si>
    <t>3827.6100 - MISCELLANEOUS CHEMICAL PRODUCTS. -  - CONTAINING 15 % OR MORE BY MASS OF 1,1,1TRIFLUOROETHANE (HFC143A)</t>
  </si>
  <si>
    <t>3827.9000 - MISCELLANEOUS CHEMICAL PRODUCTS. -  - OTHER</t>
  </si>
  <si>
    <t>4013.1090 - RUBBER AND ARTICLES THEREOF - INNER TUBES, OF RUBBER. - OTHER</t>
  </si>
  <si>
    <t>4016.9500 - RUBBER AND ARTICLES THEREOF - OTHER ARTICLES OF VULCANISED RUBBER OTHER THAN HARD RUBBER. - OTHER INFLATABLE ARTICLES</t>
  </si>
  <si>
    <t>7226.1100 - IRON AND STEEL. - FLAT-ROLLED PRODUCTS OF OTHER ALLOY STEEL, OF A WIDTH OF LESS THAN 600 MM. - GRAINORIENTED</t>
  </si>
  <si>
    <t>8411.1100 - NUCLEAR REACTOR, BOILERS, MACHINERY AND MECHANICAL APPLIANCES; PARTS THEREOF. - TURBO JETS : - OF A THRUST NOT EXCEEDING 25 KN</t>
  </si>
  <si>
    <t>2711.1200 - MINERAL FUELS, MINERAL OILS AND PRODUCTS OF THEIR DISTILLATION; BITUMINOUS SUBSTANCES; MINERAL WAXES. - PETROLEUM GASES AND OTHER GASEOUS HYDROCARBONS. - PROPANE</t>
  </si>
  <si>
    <t>2905.4900 - ORGANIC CHEMICALS - ACYCLIC ALCOHOLS AND THEIR HALOGENATED, SULPHONATED, NITRATED OR NITROSATED DERIVATIVES. - OTHER</t>
  </si>
  <si>
    <t>8704.3120 - VEHICLES OTHER THAN RAILWAY OR TRAMWAY ROLLING-STOCK AND PARTS AND ACCESSORIES THEREOF. - MOTOR VEHICLES FOR THE TRANSPORT OF GOODS. - COMPONENTS FOR THE  ASSEMBLY / MANUFACTURE OF MINI CARGO VAN, IN ANY KIT FORM</t>
  </si>
  <si>
    <t>8708.2919 - VEHICLES OTHER THAN RAILWAY OR TRAMWAY ROLLING-STOCK AND PARTS AND ACCESSORIES THEREOF. - PARTS AND ACCESSORIES OF THE MOTOR VEHICLES OF HEADINGS NO 87.01 TO 87.05. - OTHER</t>
  </si>
  <si>
    <t>8703.2230 - VEHICLES OTHER THAN RAILWAY OR TRAMWAY ROLLING-STOCK AND PARTS AND ACCESSORIES THEREOF. - MOTOR CARS AND OTHER MOTOR VEHICLES PRINCIPALLY DESIGNED FOR THE TRANSPORT OF PERSONS (OTHER THAN THOSE OF HEADING NO 87.02), INCLUDING, STATION WAGONS AND RACING CARS. - COMPONENTS FOR THE  ASSEMBLY / MANUFACTURE OF MINI VAN, IN ANY KIT FORM</t>
  </si>
  <si>
    <t>0902.4090 - COFFEE, TEA, MATE AND SPICES - TEA, WHETHER OR NOT FLAVOURED. - OTHER</t>
  </si>
  <si>
    <t>8423.8200 - NUCLEAR REACTOR, BOILERS, MACHINERY AND MECHANICAL APPLIANCES; PARTS THEREOF. - WEIGHING MACHINERY (EXCLUDING BALANCES OF A SENSISTIVITY OF 5 CG OR BETTER), INCLUDING WEIGHT OPERATED COUNTING OR CHECKING MACHINES; WEIGHING MACHINE WEIGHTS OF ALL KINDS. - HAVING A MAXIMUM WEIGHING CAPACITY EXCEEDING 30 KG BUT NOT EXCEEDING 5,000 KG</t>
  </si>
  <si>
    <t>9705.2900 - WORKS OF ART, COLLECTORS' PIECES AND ANTIQUES. - COLLECTINS AND COLLECTORS' PIECES OF ZOOLOGICAL, BOTANICAL, MINERALOGICAL, ANATOMICAL, HISTORICAL, ARCHAEOLOGICAL, PALAEONTOLOGICAL, ETHNOGRAPHIC OR NUMISMATIC INTEREST. - OTHER</t>
  </si>
  <si>
    <t>8479.8230 - NUCLEAR REACTOR, BOILERS, MACHINERY AND MECHANICAL APPLIANCES; PARTS THEREOF. - MACHINES AND MECHANICAL APPLIANCES HAVING INDIVIDUAL FUNCTIONS, NOT SPECIFIED OR INCLUDED ELSEWHERE IN THIS CHAPTER. - OIL REFINING MACHINES</t>
  </si>
  <si>
    <t>0305.6100 - FISH AND CRUSTACEANS, MOLLUSCS AND OTHER AQUATIC INVERTEBRATES - FISH,DRIED, SALTED OR IN BRINE ; SMOKED FISH, WHETHEROR NOT COOKED BEFORE OR DURING THE SMOKING PROCESS; FLOURS, MEALS AND PELLETS OF FISH, FIT FOR HUMAN CONSUMPTION. - HERRINGS (CLUPEA HARENGUS,CLUPEA PALLASII)</t>
  </si>
  <si>
    <t>7505.2100 - NICKEL AND ARTICLES THEREOF. -  - OF NICKEL, NOT ALLOYED</t>
  </si>
  <si>
    <t>2904.2090 - ORGANIC CHEMICALS - SULPHONATED, NITRATED OR NITROSATED DERIVATIVES OF HYDROCARBONS, WHETHER OR NOT HALOGENATED. - OTHER</t>
  </si>
  <si>
    <t>3702.5300 - PHOTOGRAPHIC OR CINEMATOGRAPHIC GOODS - PHOTOGRAPHIC FILM IN ROLLS, SENSITISED, UNEXPOSED, OF ANY MATERIAL OTHER THAN PAPER, PAPERBOARD OR TEXTILES; INSTANT PRINT FILM IN ROLLS, SENSITISED, UNEXPOSED. - OF A WIDTH EXCEEDING 16 MM BUT NOT EXCEEDING 35 MM AND OF A LENGTH NOT EXCEEDING 30 M, FOR SLIDES</t>
  </si>
  <si>
    <t>6809.9090 - ARTICLES OF STONE, PLASTER, CEMENT, ASBESTOS, MICA OR SIMILAR MATERIALS. - ARTICLES OF PLASTER OR OF COMPOSITIONS BASED ON PLASTER. - OTHER</t>
  </si>
  <si>
    <t>6001.9210 - KNITTED OR CROCHETED FABRICS. - PILE FABRICS, INCLUDING "LONG PILE" FABRICS AND TERRY FABRICS, KNITTED OR CROCHETED. - UNBLEACHED</t>
  </si>
  <si>
    <t>6001.9990 - KNITTED OR CROCHETED FABRICS. - PILE FABRICS, INCLUDING "LONG PILE" FABRICS AND TERRY FABRICS, KNITTED OR CROCHETED. - OTHER</t>
  </si>
  <si>
    <t>6003.3090 - KNITTED OR CROCHETED FABRICS. -  - OTHER</t>
  </si>
  <si>
    <t>3803.0000 - MISCELLANEOUS CHEMICAL PRODUCTS. -  - TALL OIL, WHETHER OR NOT REFINED.</t>
  </si>
  <si>
    <t>6005.3700 - KNITTED OR CROCHETED FABRICS. -  - OTHER, DYED</t>
  </si>
  <si>
    <t>6005.9090 - KNITTED OR CROCHETED FABRICS. -  - OTHER</t>
  </si>
  <si>
    <t>3808.9191 - MISCELLANEOUS CHEMICAL PRODUCTS. - INSECTICIDES, RODENTICIDES,FUNGICIDES, HERBICIDES, ANTI-SPROUTING PRODUCTS AND PLANT-GROWTH REGULATORS, DISINFECTANTS AND SIMILAR PRODUCTS, PUT UP IN FORMS OR PACKINGS FOR RETAIL SALE OR AS PRE-PARATIONS OR ARTICLES (FOR EXAMPLE, SULPHUR-TREATED BANDS, WI - EMAMECTINE BENZOATE</t>
  </si>
  <si>
    <t>2930.7000 - ORGANIC CHEMICALS - ORGANO-SULPHUR COMPOUNDS. - BIS(2HYDROXYETHYL)SULFIDE (THIODIGLYCOL (INN))</t>
  </si>
  <si>
    <t>0210.9300 - MEAT AND EDIBLE MEAT OFFAL - MEAT AND EDIBLE MEAT OFFAL, SALTED IN BRINE, DRIED OR SMOKED; EDIBLE FLOUR AND MEALS OF MEAT OR MEAT OFFAL - OF REPTILES (INCLUDING SNAKES AND TURTLES)</t>
  </si>
  <si>
    <t>2930.9060 - ORGANIC CHEMICALS - ORGANO-SULPHUR COMPOUNDS. - O,O DUETHYL O(3,5,6TRICHLORO 2PYRIDYL) PHOSPHOROTHIOATE</t>
  </si>
  <si>
    <t>1602.4200 - PREPARATION OF MEAT, OF FISH OR OF CRUSTACEANS, MOLLUSCS OR OTHER AQUATIC INVERTEBRATES. - OTHER PREPARD OR PRESERVED MEAT, MEAT OFFAL OR BLOOD. - SHOULDERS AND CUTS THEREOF</t>
  </si>
  <si>
    <t>5809.0000 - SPECIAL WOVEN FABRICS; TUFTED TEXTILE FABRICS; LACE; TAPESTRIES; TRIMMINGS; EMBROIDERY. -  - WOVEN FABRICS OF METAL THREAD AND WOVEN FABRICS OF METALLISED YARN OF HEADING 56.05, OF A KIND USED IN APPAREL, AS FURNISHING FABRICS OR FOR SIMILAR PURPOSES, NOT ELSEWHERE SPECIFI</t>
  </si>
  <si>
    <t>3006.5000 - PHARMACEUTICAL PRODUCTS - PHARMACEUTICAL GOODS SPECIFIED IN NOTE 3 TO THIS CHAPTER. - FIRSTAID BOXES AND KITS</t>
  </si>
  <si>
    <t>3102.4000 - FERTILISERS. - MINERAL OR CHEMICAL FERTILISERS, NITROGENOUS - MIXTURES OF AMMONIUM NITRATE WITH CALCIUM CARBONATE OR OTHER INORGANIC  NONFERTILISING SUBSTANCES</t>
  </si>
  <si>
    <t>8509.9000 - ELECTRICAL MACHINERY AND EQUIPMENT AND PARTS THEREOF; SOUND RECORDERS AND REPRODUCERS, TELEVISION IMAGE AND SOUND RECORDERS AND REPRODUCERS, AND PARTS AND ACCESSORIES OF SUCH ARTICLES. - ELECTRO-MECHANICLA DOMESTIC APPLIANCES, DOMESTIC APPLIANCES, WITH SELF-CONTAINED ELECTRIC MOTOR. - PARTS</t>
  </si>
  <si>
    <t>0303.3900 - FISH AND CRUSTACEANS, MOLLUSCS AND OTHER AQUATIC INVERTEBRATES - FISH, FROZEN, EXCLUDING FISH FILLETS AND OTHER FISH MEAT OF HEADING NO. 03.03 - OTHER</t>
  </si>
  <si>
    <t>2931.4700 - ORGANIC CHEMICALS -  - (5ETHYL2METHYL2OXIDO1,3,2DIOXAPHOSPHINAN5YL) METHYL METHYL METHYLPHOSPHONATE</t>
  </si>
  <si>
    <t>1704.1000 - SUGARS AND SUGAR CONFECTIONERY. - SUGAR CONFECTIONERY (INCLUDING WHITE CHOCOLATE),NOT CONTAINING COCOA. - CHEWING GUM, WHETHER OR NOT SUGARCOATED</t>
  </si>
  <si>
    <t>8517.6980 - ELECTRICAL MACHINERY AND EQUIPMENT AND PARTS THEREOF; SOUND RECORDERS AND REPRODUCERS, TELEVISION IMAGE AND SOUND RECORDERS AND REPRODUCERS, AND PARTS AND ACCESSORIES OF SUCH ARTICLES. - ELECTRIC APPARATUS FOR LINE TELEPHONY OR LINE TELEGRAPHY, INCLUDING SUCH APPARATUS FOR CARRIER CURRENT LINE SYSTEMS. - MULTISTATION ACCESS UNITS</t>
  </si>
  <si>
    <t>0304.3300 - FISH AND CRUSTACEANS, MOLLUSCS AND OTHER AQUATIC INVERTEBRATES - FISH FILLETS AND OTHER FISH MEAT (WHETHER OR NOT MINCED), FRESH, CHILLED OR FROZEN. - NILE PERCH (LATES NILOTICUS)</t>
  </si>
  <si>
    <t>2931.5300 - ORGANIC CHEMICALS -  - O(3CHLOROPROPYL) O[4NITRO3(TRIFLUOROMETHYL)PHENYL] METHYLPHOSPHONOTHIONATE</t>
  </si>
  <si>
    <t>2932.1400 - ORGANIC CHEMICALS - HETEROCYCLIC COMPOUNDS WITH OXYGEN HETERO-ATOM(S) ONLY. - SUCRALOSE</t>
  </si>
  <si>
    <t>0401.2000 - DAIRY PRODUCE; BIRDS' EGGS; NATURAL HONEY; EDIBLE PRODUCTS OF ANIMAL ORIGIN, NOT ELSEWHERE SPECIFIED OR INCLUDED - MILK AND CREAM,NOT CONCENTRATED NOR CONTAINING ADDED SUGAR OR OTHER SWEETENING MATTER. - OF A FAT CONTENT, BY WEIGHT, EXCEEDING 1 % BUT NOT EXCEEDING 6 %</t>
  </si>
  <si>
    <t>0406.2000 - DAIRY PRODUCE; BIRDS' EGGS; NATURAL HONEY; EDIBLE PRODUCTS OF ANIMAL ORIGIN, NOT ELSEWHERE SPECIFIED OR INCLUDED - CHEESE AND CURD. - GRATED OR POWDERED CHEESE, OF ALL KINDS</t>
  </si>
  <si>
    <t>2935.9050 - ORGANIC CHEMICALS -  - SULPHANILAMIDE</t>
  </si>
  <si>
    <t>3305.9090 - ESSENTIAL OILS AND RESINOIDS; PERFUMERY, COSMETIC OR TOILET PREPARATIONS. - PREPARATIONS FOR USE ON THE HAIR. - OTHER</t>
  </si>
  <si>
    <t>3306.9000 - ESSENTIAL OILS AND RESINOIDS; PERFUMERY, COSMETIC OR TOILET PREPARATIONS. - PREPARATIONS FOR ORAL OR DENTAL HYGIENE, INCLUDING DENTURE FIXATIVE PASTES AND POWDERS. - OTHER</t>
  </si>
  <si>
    <t>6204.4290 - ARTICLES OF APPAREL AND CLOTHING ACCESSORIES, NOT KNITTED OR CROCHETED. - WOMEN'S OR GIRLS' SUITS, ENSEMBLES, JACKETS, BLAZERS, DRESSES, SKIRTS, DIVIDED SKIRTS, TROUSERS, BIB AND BRACE OVERALLS, BREE-TROUSERS, BIB AND BRACE OVERALLS, BREECHES AND SHORTS (OTHER THAN SWIMWEAR). - OTHER</t>
  </si>
  <si>
    <t>6105.9000 - ARTICLES OF APPAREL AND CLOTHING ACCESSORIES, KNITTED OR CROCHETED. - MEN'S OR BOYS' SHIRTS, KNITTED OR CROCHETED. - OF OTHER TEXTILE MATERIALS</t>
  </si>
  <si>
    <t>6107.9100 - ARTICLES OF APPAREL AND CLOTHING ACCESSORIES, KNITTED OR CROCHETED. - MEN'S OR BOYS' UNDERPANTS, BRIEFS, NIGHTSHIRTS, PYJAMAS, BATHROBES, DRESSING GOWNS AND SIMILAR ARTICLES, KNITTED OR CROCHETED. - OF COTTON</t>
  </si>
  <si>
    <t>6205.2090 - ARTICLES OF APPAREL AND CLOTHING ACCESSORIES, NOT KNITTED OR CROCHETED. - MEN'S OR BOYS' SHIRTS : - OTHER</t>
  </si>
  <si>
    <t>7019.6600 - GLASS AND GLASSWARE. - GLASS FIBRES (INCLUDING GLASS WOOL) AND ARTICLES THEREOF (FOR EXAMPLE, YEARN, WOVEN FABRICS). - OPEN WOVEN FABRICS OF A WIDTH EXCEEDING 30 CM</t>
  </si>
  <si>
    <t>8709.9000 - VEHICLES OTHER THAN RAILWAY OR TRAMWAY ROLLING-STOCK AND PARTS AND ACCESSORIES THEREOF. - WORKS TRUCKS, SELF-PROPELLED, NOT FITTED WITH LIFTING OR HEANDLING EQUIPMENT, OF THE TYPE USED IN FACTORIES, WAREHOUSES, DOCK AREAS OR AIRPORTS FOR SHORT DISTANCE TRANSPORT OF GOODS; TRACTORS OF THE TYPE USED ON RAILWAY STATION PLATFORMS; PARTS OF THE FOR - PARTS</t>
  </si>
  <si>
    <t>3105.5900 - FERTILISERS. - MINERAL OR CHEMICAL FERTILISERS CONTAINING TWO OR THREE OF THE FERTILISING ELEMENTS NITROGEN, PHOSPHORUS AND POTASSIUM; OTHER FERTILISERS; GOODS OF THIS CHAPTER IN TABLETS OR SIMILAR FORMS OR IN PACKAGES OF A GROSS WEIGHT NOT EXCEEDING 10 KG. - OTHER</t>
  </si>
  <si>
    <t>8511.8010 - ELECTRICAL MACHINERY AND EQUIPMENT AND PARTS THEREOF; SOUND RECORDERS AND REPRODUCERS, TELEVISION IMAGE AND SOUND RECORDERS AND REPRODUCERS, AND PARTS AND ACCESSORIES OF SUCH ARTICLES. - ELECTRIC IGNITION OR STARTING  EQUIPMENT OF A KIND USED FOR SPARK-IGNITION OR COMPRESSION-IGNITION INTERNAL COMBUSTION ENGINES (FOR EXAMPLE, IGNITION MAGNETOS, MAGNETO-DYNAMOS, IGNITION COILS, SPARKING PLUGS AND GLOW PLUGS, STARTER MOTORS); GENERATORS (FO - HEATER/GLOW PLUGS FOR AGRICULTURAL TRACTORS OF  SUB   HEADINGS 8701.9220 AND 8701.9320</t>
  </si>
  <si>
    <t>0204.4100 - MEAT AND EDIBLE MEAT OFFAL - MEAT OF SHEEP OR GOAT, FRESH, CHILLED OR FROZEN - CARCASSES AND HALFCARCASSES</t>
  </si>
  <si>
    <t>2925.1900 - ORGANIC CHEMICALS - CARBOXYIMIDE-FUNCTION COMPOUNDS (INCLUDING SACCHARIN AND ITS  SLATS) AND IMINE-FUNCTION COMPOUNDS. - OTHER</t>
  </si>
  <si>
    <t>8512.3090 - ELECTRICAL MACHINERY AND EQUIPMENT AND PARTS THEREOF; SOUND RECORDERS AND REPRODUCERS, TELEVISION IMAGE AND SOUND RECORDERS AND REPRODUCERS, AND PARTS AND ACCESSORIES OF SUCH ARTICLES. - ELECTRICAL LIGHTING OR SIGNALLING EQUIPMENT (EXCLUDING ARTICLES OF HEADING NO 85.39), WINDSCREEN WIPERS, DEFROSTERS AND DEMISTERS, OF A KIND USED FOR CYCLES OR MOTOR VEHICLES. - OTHER</t>
  </si>
  <si>
    <t>2927.0090 - ORGANIC CHEMICALS -  - OTHER</t>
  </si>
  <si>
    <t>2930.2010 - ORGANIC CHEMICALS - ORGANO-SULPHUR COMPOUNDS. - 2N, NDIMETHYL AMINOI SODIUM THIOSULPHATE, 3THIOSULFOURROPANE</t>
  </si>
  <si>
    <t>2930.9020 - ORGANIC CHEMICALS - ORGANO-SULPHUR COMPOUNDS. - O,SDIMETHYL PHOSPHORAMIDOTHIOATE</t>
  </si>
  <si>
    <t>1605.5100 - PREPARATION OF MEAT, OF FISH OR OF CRUSTACEANS, MOLLUSCS OR OTHER AQUATIC INVERTEBRATES. - CRUSTACEANS, MOLLUSCS AND OTHER AQUATIC INVERTEBRATES, PREPARED OR PRESERVED. - OYSTERS</t>
  </si>
  <si>
    <t>1701.9100 - SUGARS AND SUGAR CONFECTIONERY. - CANE OR BEET SUGAR AND CHEMICALLY PURE SUCROSE, IN SOLID FORM. - CONTAINING ADDED FLAVOURING OR COLOURING MATTER</t>
  </si>
  <si>
    <t>2821.1020 - INORGANIC CHEMICALS; ORGANIC OR INORGANIC COMPOUNDS OF PRECIOUS METALS, OF RARE-EARTH METALS, OF RADIOACTIVE ELEMENTS OR OF ISOTOPES. - IRON OXIDES AND HYDROXIDES; EARTH CLOURS CONTAINING 70% OR MORE BY WEIGHT OF COMBINED IRON EVALUATED AS FE2O3. - IRON HYDROXIDES</t>
  </si>
  <si>
    <t>4009.1130 - RUBBER AND ARTICLES THEREOF - TUBES, PIPES AND HOSES, OF VULCANISED RUBBER OTHER THAN HARD RUBBER,WIHT OR WIHTOUT THEIR FITTINGS (FOR EXAMPLE, JOINTS, ELBOWS, FLANGES). - OTHER FOR MOTOR CARS AND VEHICLES</t>
  </si>
  <si>
    <t>4009.2200 - RUBBER AND ARTICLES THEREOF - TUBES, PIPES AND HOSES, OF VULCANISED RUBBER OTHER THAN HARD RUBBER,WIHT OR WIHTOUT THEIR FITTINGS (FOR EXAMPLE, JOINTS, ELBOWS, FLANGES). - WITH FITTINGS</t>
  </si>
  <si>
    <t>4010.3190 - RUBBER AND ARTICLES THEREOF - CONVEYOR OR TRANSMISSION BELTS OR BELTING OF VULCANISED RUBBER. - OTHER</t>
  </si>
  <si>
    <t>4010.3690 - RUBBER AND ARTICLES THEREOF - CONVEYOR OR TRANSMISSION BELTS OR BELTING OF VULCANISED RUBBER. - OTHER</t>
  </si>
  <si>
    <t>1103.2000 - PRODUCTS OF THE MILLING INDUSTRY; MALT; STARCHES; INULIN; WHEAT GLUTEN - CEREAL GROATS, MEAL AND PEELETS. - PELLETS</t>
  </si>
  <si>
    <t>9019.2020 - OPTICAL, PHOTOGRAPHIC, CINEMATOGRAPHIC, MEASURING, CHECKING, PRECISION, MEDICAL OR SURGICAL INSTRUMENTS AND APPARATUS; PARTS AND ACCESSORIES THEREOF. - MACHANO-THERAPY APPLIANCES; MASSAGE APPARATUS; PSYCHOLOGICAL APTITUDE- TESTING APPARATUS; OZONE THERAPY, OXYGEN THERAPY, AEROSOL THERAPY, ARTIFICIAL RESPIRATION OR OTHER THERAPEUTIC RESPIRATION APPARATUS. - OZONE THERAPY APPARATUS</t>
  </si>
  <si>
    <t>3926.9099 - PLASTICS AND ARTICLES THEREOF - OTHER ARTICLES OF PLASTICS AND ARTICLES OF OTHER MATERIALS OF HEADING NO 39.01 TO 39.14. - OTHER</t>
  </si>
  <si>
    <t>6910.9000 - CERAMIC PRODUCTS. - CERAMIC SINKS, WASH BASINS, WASH BASIN PEDESTATS, BATHS, BIDETS, WATER CLOSET PANS, FLUSING CISTERNS, URINALS AND SIMILAR SANITARY FIXTURES. - OTHER</t>
  </si>
  <si>
    <t>7601.2000 - ALUMINIUM AND ARTICLES THEREOF. - UNWROUGHT ALUMINIUM. - ALUMINIUM ALLOYS</t>
  </si>
  <si>
    <t>2934.9990 - ORGANIC CHEMICALS - OTHER HETEROCYLIC COMPOUNDS. - OTHER</t>
  </si>
  <si>
    <t>0405.2000 - DAIRY PRODUCE; BIRDS' EGGS; NATURAL HONEY; EDIBLE PRODUCTS OF ANIMAL ORIGIN, NOT ELSEWHERE SPECIFIED OR INCLUDED - BUTTER AND OTHER FATS AND OILS DERIVED FROM MILK. - DAIRY SPREADS</t>
  </si>
  <si>
    <t>2935.9010 - ORGANIC CHEMICALS -  - OTOLUENESULPHONAMIDE</t>
  </si>
  <si>
    <t>2936.2500 - ORGANIC CHEMICALS - PROVITAMINS AND VITAMINS, NATURAL OR REPRODUCED BY SYNTHESIS (INCLUDING NATURAL CONCENTRATES), DERIVATIVES THEREOF USED PRIMARILY AS VITAMINS, AND INTERMIXTURES OF THE FOREGOING, WHETHER OR NOT THE FOREGOING, WHETHER OR NOT IN ANY SOLVENT. - VITAMIN B6 AND ITS DERIVATIVES</t>
  </si>
  <si>
    <t>3104.9000 - FERTILISERS. -  - OTHER</t>
  </si>
  <si>
    <t>3919.1090 - PLASTICS AND ARTICLES THEREOF - SELF-ADHESIVE PLATES, SHEETS, FILM, FOIL, TAPE, STRIP,OF PLASTICS, NON- CELLULAR AND NOT REINFORCED, LAMINATED, SUPPORTED OR SIMILARLY COMBINED WITH OTHER METERIALS. - OTHER</t>
  </si>
  <si>
    <t>2703.0000 - MINERAL FUELS, MINERAL OILS AND PRODUCTS OF THEIR DISTILLATION; BITUMINOUS SUBSTANCES; MINERAL WAXES. -  - PEAT (INCLUDING PEAT LITTER), WHETHER OR NOT AGGLOMERATED.</t>
  </si>
  <si>
    <t>2915.2100 - ORGANIC CHEMICALS - SATURATED ACYCLIC MONOCARBOXYLIC ACIDS AND THEIR ANHYDRIDES, HALIDES,PEROXIDES AND PEROXYACIDS;THEIR HALOGENATED, SULPHONATED,NITRATED OR NITROSATED DERIVATIVES. - ACETIC ACID</t>
  </si>
  <si>
    <t>8001.1000 - TIN AND ARTICLES THEREOF. - UNWROUGHT TIN. - TIN, NOT ALLOYED</t>
  </si>
  <si>
    <t>7306.6900 - ARTICLES OF IRON AND STEEL. - OTHER TUBES, PIPES AND HOLLOW PROFILES (FOR EXAMPLE, OPEN SEAM OR WELDED, RIVETED OR SIMILARLY CLOSED), OF IRON OR STEEL. - OF OTHER NONCIRCULAR CROSSSECTION</t>
  </si>
  <si>
    <t>8101.9400 - OTHER BASE METALS; CERMETS ; ARTICLES THEREOF. - TIMGSTEM (WOLFRAM) AND ARTICLES THEREOF, INCLUDING WASTE AND SCRAP. - UNWROUGHT TUNGSTEN, INCLUDING BARS AND RODS OBTAINED SIMPLY BY SINTERING</t>
  </si>
  <si>
    <t>8101.9910 - OTHER BASE METALS; CERMETS ; ARTICLES THEREOF. - TIMGSTEM (WOLFRAM) AND ARTICLES THEREOF, INCLUDING WASTE AND SCRAP. - BARS AND RODS, OTHER THAN THOSE OBTAINED SIMPLY BY SINTERING, PROFILES, PLATES, SHEETS, STRIP AND FOIL</t>
  </si>
  <si>
    <t>7219.3310 - IRON AND STEEL. - FLAT-ROLLED PRODUCTS OF STAINLESS STEEL, OF A WIDTH OF 600 MM OR MORE. - OF A WIDTH UP TO 700 MM, OF SERIES 200, 301, 303, 304, 304L, 316, 316L, 410, 420 &amp; 430</t>
  </si>
  <si>
    <t>7220.9090 - IRON AND STEEL. - FLAT ROLLED PRODUCTS OF STAINLESS STEEL, OF A WIDTH OF LESSS THAN 600 MM. - OTHER</t>
  </si>
  <si>
    <t>8426.1190 - NUCLEAR REACTOR, BOILERS, MACHINERY AND MECHANICAL APPLIANCES; PARTS THEREOF. - SHIPS' DERRICKS; CRANES, INCLUDING CABLE CRANES; MOBILE LIFTING FRAMES, STRADDLE CARRIERS AND WORKS TRUCKS FITTED WITH A CRANE. - OTHER</t>
  </si>
  <si>
    <t>6802.2900 - ARTICLES OF STONE, PLASTER, CEMENT, ASBESTOS, MICA OR SIMILAR MATERIALS. - WORKED MONUMENTAL OR BUILDING STONE (EXCEPT SALTE) AND ARTICLES THEREOF, OTHER THAN GOODS OF HEADING NO 68.01; MOSAIC CUBES AND THE LIKE, OF NATURAL STONE (INCLUDING SLATE), WHETHER OR NOT ON A BACKING; ARTIFICIALLY COLOURED GRANULES, CHIPPINGS SAND POWDE - OTHER STONE</t>
  </si>
  <si>
    <t>6506.1000 - HEADGEAR AND PARTS THEREOF. - OTHER HEADGEAR, WHETHER OR NOT LINED OR TRIMMED. - SAFETY HEADGEAR</t>
  </si>
  <si>
    <t>6601.9900 - UMBRELLAS, SUN UMBRELLAS, WALKING STICKS, WHIPS, RIDING-CROPS AND PARTS THEREOF. - UMBRELLAS ANS SUN UMBRELLAS (INCLUDING WALKING STICK UMBRELLAS, GARDEN UMBRELLAS ANS SIMILAR UMBRELLAS). - OTHER</t>
  </si>
  <si>
    <t>2522.2000 - SALT; SULPHUR, EARTHS AND STONE; PLASTERING MATERIALS, LIME AND CEMENT. - QUICKLIME, SLAKED LIME AND HYDRAULIC LIME, OTHER THAN CALCIUM OXIDE AND HYDROXIDE OF HEADING NO .28.25. - SLAKED LIME</t>
  </si>
  <si>
    <t>2529.2200 - SALT; SULPHUR, EARTHS AND STONE; PLASTERING MATERIALS, LIME AND CEMENT. - FELSPAR; LEUCITE; NEPHELINE AND NEPHELINE SYENITE; FLUORSPAR. - CONTAINING BY WEIGHT MORE  THAN 97 %  OF CALCIUM FLUORIDE</t>
  </si>
  <si>
    <t>2609.0000 - ORSES, SLAG AND ASH -  - TIN ORES AND CONCENTRATES.</t>
  </si>
  <si>
    <t>2613.1000 - ORSES, SLAG AND ASH - MOLYBDENUM ORES AND CONCENTRATES. - ROASTED</t>
  </si>
  <si>
    <t>2620.2900 - ORSES, SLAG AND ASH - ASH AND RESIDUES (OTHER THAN FROM THE MANUFACTURE OF IRON OR STEEL), CONTAIN- ING METALS OR METAL COMPOUNDS. - OTHER</t>
  </si>
  <si>
    <t>2705.0000 - MINERAL FUELS, MINERAL OILS AND PRODUCTS OF THEIR DISTILLATION; BITUMINOUS SUBSTANCES; MINERAL WAXES. -  - COAL GAS, WATER GAS, PRODUCER GAS AND SIMILAR GASES, OTHER THAN PETROLEUM GASES AND OTHER GASEOUS HYDROCARBONS.</t>
  </si>
  <si>
    <t>0807.2000 - EDIBLE FRUIT AND NUTS; PEEL OF CITRUS FRUIT OR MELONS - MELONS (INCLUDING WATERMELONS) AND PAPAWS)PAPAYAS), FRESH. - PAPAWS (PAPAYAS)</t>
  </si>
  <si>
    <t>8471.7090 - NUCLEAR REACTOR, BOILERS, MACHINERY AND MECHANICAL APPLIANCES; PARTS THEREOF. - AUTOMATIC DATA PROCESSING MACHINES AND UNITS THEREOF; MAGNETIC OR OPTICAL READERS, MACHINES FOR TRANSCRIBING DATA MEDIA IN CODED FORM AND MACHINES FOR PROCESSING SUCH DATA, NOT ELSEWHERE SPECIFIED OR INCLUDED. - OTHER</t>
  </si>
  <si>
    <t>8512.9090 - ELECTRICAL MACHINERY AND EQUIPMENT AND PARTS THEREOF; SOUND RECORDERS AND REPRODUCERS, TELEVISION IMAGE AND SOUND RECORDERS AND REPRODUCERS, AND PARTS AND ACCESSORIES OF SUCH ARTICLES. - ELECTRICAL LIGHTING OR SIGNALLING EQUIPMENT (EXCLUDING ARTICLES OF HEADING NO 85.39), WINDSCREEN WIPERS, DEFROSTERS AND DEMISTERS, OF A KIND USED FOR CYCLES OR MOTOR VEHICLES. - OTHER</t>
  </si>
  <si>
    <t>2302.4000 - RESIDUES AND WASTE FROM THE FOOD INDUSTRIES; PREPARED ANIMAL FODDER. - BRAN, SHARPS AND OTHER RESIDUES, WHETHER OR NOT IN THE FORM OF PELLETS, DERIVED FORM THE SIFTING MILLING OR OTHER WORKING OF CEREALS OR OF LEGUMINOUS PLANTS. - OF OTHER CEREALS</t>
  </si>
  <si>
    <t>7216.3390 - IRON AND STEEL. - ANGLES, SHAPES AND SECTIONS OF IRON OR NON-ALLOY STEEL. - OTHER</t>
  </si>
  <si>
    <t>7216.9900 - IRON AND STEEL. - ANGLES, SHAPES AND SECTIONS OF IRON OR NON-ALLOY STEEL. - OTHER</t>
  </si>
  <si>
    <t>2933.3600 - ORGANIC CHEMICALS - HETEROCYCLIC COMPOUNDS WITH NITROGEN HETERO-ATOM(S) ONLY; NUCLEIC ACIDS AND THEIR SALTS. - 4ANILINONPHENETHYLPIPERIDINE (ANPP)</t>
  </si>
  <si>
    <t>2933.3920 - ORGANIC CHEMICALS - HETEROCYCLIC COMPOUNDS WITH NITROGEN HETERO-ATOM(S) ONLY; NUCLEIC ACIDS AND THEIR SALTS. - PYRAZINAMIDE</t>
  </si>
  <si>
    <t>0101.2100 - LIVE ANIMALS - LIVE HORSES, ASSES, MULES AND HINNIES - PUREBRED BREEDING ANIMALS</t>
  </si>
  <si>
    <t>0102.2110 - LIVE ANIMALS - LIVE BOVINE ANIMALS - BULLS</t>
  </si>
  <si>
    <t>0305.2000 - FISH AND CRUSTACEANS, MOLLUSCS AND OTHER AQUATIC INVERTEBRATES - FISH,DRIED, SALTED OR IN BRINE ; SMOKED FISH, WHETHEROR NOT COOKED BEFORE OR DURING THE SMOKING PROCESS; FLOURS, MEALS AND PELLETS OF FISH, FIT FOR HUMAN CONSUMPTION. - LIVERS, ROES AND MILT OF FISH, DRIED, SMOKED, SALTED OR IN BRINE</t>
  </si>
  <si>
    <t>2932.9100 - ORGANIC CHEMICALS - HETEROCYCLIC COMPOUNDS WITH OXYGEN HETERO-ATOM(S) ONLY. - ISOSAFROLE</t>
  </si>
  <si>
    <t>6209.3000 - ARTICLES OF APPAREL AND CLOTHING ACCESSORIES, NOT KNITTED OR CROCHETED. - BABIES' GARMENTS AND CLOTHING ACCESSORIES. - OF SYNTHETIC FIBRES</t>
  </si>
  <si>
    <t>6907.2290 - CERAMIC PRODUCTS. - UNGLAZED CERAMIC FLATS AND PAVING, HEARTH OR WALL TILES; UNGLAZED CEAMIC MOSAIC CUBES AND THE LIKE, WHETHER OR NOT ON A BACKING. - OTHER</t>
  </si>
  <si>
    <t>3824.9200 - MISCELLANEOUS CHEMICAL PRODUCTS. -  - POLYGLYCOL ESTERS OF METHYLPHOSPHONIC ACID</t>
  </si>
  <si>
    <t>3824.9920 - MISCELLANEOUS CHEMICAL PRODUCTS. -  - ION EXCHANGERS</t>
  </si>
  <si>
    <t>6212.2000 - ARTICLES OF APPAREL AND CLOTHING ACCESSORIES, NOT KNITTED OR CROCHETED. - BRASSIERES, GIRDLES, CORSETS, BRACES, SUSPENDERS, GARTERS AND SIMILAR ARTICLES AND PARTS THEREOF, WHETHER OR NOT KINTTED OR CROCHETED. - GIRDLES AND PANTYGIRDLES</t>
  </si>
  <si>
    <t>6912.0010 - CERAMIC PRODUCTS. - CERAMIC TABLEWARE, KITCHENEARE, OTHER HOUSEHOLD ARTICLES AND TOILET ARTICLES, OTHER THAN OF PORCELAIN OR CHINA. - TABLEWARE AND KITCHENWARE</t>
  </si>
  <si>
    <t>3215.1920 - TANNING OR DYEING EXTRACTS; TANNINS AND THEIR DERIVATIVES; DYES PIGMENTS AND OTHER COLOURING MATTER, PAINTS AND VARNISHES; PUTTY AND OTHER MASTICS; INKS. - PRINTING INK, WRITING OR DRAWING INK AND OTHE INKS, WHETHER OR NOT CONCENTRATED OR SOLID. - DIGITAL</t>
  </si>
  <si>
    <t>3824.9996 - MISCELLANEOUS CHEMICAL PRODUCTS. -  - MIXTURE OF ARGON AND NEON GASES</t>
  </si>
  <si>
    <t>3825.5000 - MISCELLANEOUS CHEMICAL PRODUCTS. -  - WASTES OF METAL PICKLING LIQUORS, HYDRAULIC FLUIDS, BRAKE FLUIDS AND ANTI FREEZE FLUIDS</t>
  </si>
  <si>
    <t>3826.0000 - MISCELLANEOUS CHEMICAL PRODUCTS. -  - BIODIESEL AND MIXTURES THEREOF, NOT CONTAINING OR CONTAINING LESS THAN 70 %BY WEIGHT OF PETROLEUM OILS OR OILS OBTAINED FROM BITUMINOUS MINERALS.</t>
  </si>
  <si>
    <t>INSTRUCTIONS:</t>
  </si>
  <si>
    <t>1. Unit Price auto-calculates as Retail Price ÷ Quantity.</t>
  </si>
  <si>
    <t>2. Value Sales (Excl. ST) auto-copies from Retail Price.</t>
  </si>
  <si>
    <t>3. Sales Tax Applicable auto-calculates: Retail Price × (rate ÷ 100).</t>
  </si>
  <si>
    <t>4. Total Values = (Value Excl. ST + Sales Tax + FED + ST W/H + Further Tax) minus Discount%.</t>
  </si>
  <si>
    <t>5. Enter Quantity and Retail Price to compute Unit Price.</t>
  </si>
  <si>
    <t>6. Use the dropdowns for validated selections (HS Code, UoM, Rate,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</si>
</sst>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font>
    <font>
      <b/>
      <color rgb="FF0000FF"/>
    </font>
    <font>
      <color rgb="FF0000FF"/>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9" fontId="0" fillId="0" borderId="0" xfId="0" applyNumberFormat="1" applyAlignment="1">
      <alignment horizontal="left"/>
    </xf>
    <xf numFmtId="0" fontId="1" fillId="0" borderId="0" xfId="0" applyFont="1"/>
    <xf numFmtId="49" fontId="1" fillId="0" borderId="0" xfId="0" applyNumberFormat="1" applyFont="1" applyAlignment="1">
      <alignment horizontal="left"/>
    </xf>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E1010"/>
  <sheetViews>
    <sheetView workbookViewId="0">
      <pane ySplit="1" topLeftCell="A2" activePane="bottomLeft" state="frozen"/>
      <selection pane="bottomLeft"/>
    </sheetView>
  </sheetViews>
  <sheetFormatPr defaultRowHeight="15" outlineLevelRow="0" outlineLevelCol="0" x14ac:dyDescent="55"/>
  <cols>
    <col min="1" max="2" width="14" customWidth="1"/>
    <col min="3" max="3" width="14" style="1" customWidth="1"/>
    <col min="4" max="4" width="19" customWidth="1"/>
    <col min="5" max="5" width="15" customWidth="1"/>
    <col min="6" max="7" width="14" customWidth="1"/>
    <col min="8" max="8" width="23" customWidth="1"/>
    <col min="9" max="9" width="14" customWidth="1"/>
    <col min="10" max="10" width="21" customWidth="1"/>
    <col min="11" max="12" width="14" customWidth="1"/>
    <col min="13" max="13" width="25" customWidth="1"/>
    <col min="14" max="15" width="14" customWidth="1"/>
    <col min="16" max="16" width="15" customWidth="1"/>
    <col min="17" max="17" width="16" customWidth="1"/>
    <col min="18" max="18" width="18" customWidth="1"/>
    <col min="19" max="19" width="28" customWidth="1"/>
    <col min="20" max="20" width="38" customWidth="1"/>
    <col min="21" max="21" width="25" customWidth="1"/>
    <col min="22" max="22" width="31" customWidth="1"/>
    <col min="23" max="23" width="15" customWidth="1"/>
    <col min="24" max="24" width="17" customWidth="1"/>
    <col min="25" max="25" width="20" customWidth="1"/>
    <col min="26" max="26" width="17" customWidth="1"/>
    <col min="27" max="28" width="15" customWidth="1"/>
    <col min="29" max="29" width="22" customWidth="1"/>
    <col min="34" max="34" width="9" hidden="1" customWidth="1"/>
    <col min="35" max="35" width="9" hidden="1" customWidth="1"/>
    <col min="36" max="36" width="9" hidden="1" customWidth="1"/>
    <col min="37" max="37" width="9" hidden="1" customWidth="1"/>
    <col min="38" max="38" width="9" hidden="1" customWidth="1"/>
    <col min="39" max="39" width="9" hidden="1" customWidth="1"/>
    <col min="40" max="40" width="9" hidden="1" customWidth="1"/>
    <col min="41" max="41" width="9" hidden="1" customWidth="1"/>
    <col min="42" max="42" width="9" hidden="1" customWidth="1"/>
    <col min="43" max="43" width="9" hidden="1" customWidth="1"/>
    <col min="44" max="44" width="9" hidden="1" customWidth="1"/>
    <col min="45" max="45" width="9" hidden="1" customWidth="1"/>
    <col min="46" max="46" width="9" hidden="1" customWidth="1"/>
    <col min="47" max="47" width="9" hidden="1" customWidth="1"/>
    <col min="48" max="48" width="9" hidden="1" customWidth="1"/>
    <col min="49" max="49" width="9" hidden="1" customWidth="1"/>
    <col min="50" max="50" width="9" hidden="1" customWidth="1"/>
    <col min="51" max="51" width="9" hidden="1" customWidth="1"/>
    <col min="52" max="52" width="9" hidden="1" customWidth="1"/>
    <col min="53" max="53" width="9" hidden="1" customWidth="1"/>
    <col min="54" max="54" width="9" hidden="1" customWidth="1"/>
    <col min="55" max="55" width="9" hidden="1" customWidth="1"/>
    <col min="56" max="56" width="9" hidden="1" customWidth="1"/>
    <col min="57" max="57" width="9" hidden="1" customWidth="1"/>
    <col min="58" max="58" width="9" hidden="1" customWidth="1"/>
    <col min="59" max="59" width="9" hidden="1" customWidth="1"/>
    <col min="60" max="60" width="9" hidden="1" customWidth="1"/>
    <col min="61" max="61" width="9" hidden="1" customWidth="1"/>
    <col min="62" max="62" width="9" hidden="1" customWidth="1"/>
    <col min="63" max="63" width="9" hidden="1" customWidth="1"/>
    <col min="64" max="64" width="9" hidden="1" customWidth="1"/>
    <col min="65" max="65" width="9" hidden="1" customWidth="1"/>
    <col min="66" max="66" width="9" hidden="1" customWidth="1"/>
    <col min="67" max="67" width="9" hidden="1" customWidth="1"/>
    <col min="68" max="68" width="9" hidden="1" customWidth="1"/>
    <col min="69" max="69" width="9" hidden="1" customWidth="1"/>
    <col min="70" max="70" width="9" hidden="1" customWidth="1"/>
    <col min="71" max="71" width="9" hidden="1" customWidth="1"/>
    <col min="72" max="72" width="9" hidden="1" customWidth="1"/>
    <col min="73" max="73" width="9" hidden="1" customWidth="1"/>
    <col min="74" max="74" width="9" hidden="1" customWidth="1"/>
    <col min="75" max="75" width="9" hidden="1" customWidth="1"/>
    <col min="76" max="76" width="9" hidden="1" customWidth="1"/>
    <col min="77" max="77" width="9" hidden="1" customWidth="1"/>
    <col min="78" max="78" width="9" hidden="1" customWidth="1"/>
    <col min="79" max="79" width="9" hidden="1" customWidth="1"/>
    <col min="80" max="80" width="9" hidden="1" customWidth="1"/>
    <col min="81" max="81" width="9" hidden="1" customWidth="1"/>
    <col min="82" max="82" width="9" hidden="1" customWidth="1"/>
    <col min="83" max="83" width="9" hidden="1" customWidth="1"/>
    <col min="84" max="84" width="9" hidden="1" customWidth="1"/>
    <col min="85" max="85" width="9" hidden="1" customWidth="1"/>
    <col min="86" max="86" width="9" hidden="1" customWidth="1"/>
    <col min="87" max="87" width="9" hidden="1" customWidth="1"/>
    <col min="88" max="88" width="9" hidden="1" customWidth="1"/>
    <col min="89" max="89" width="9" hidden="1" customWidth="1"/>
    <col min="90" max="90" width="9" hidden="1" customWidth="1"/>
    <col min="91" max="91" width="9" hidden="1" customWidth="1"/>
    <col min="92" max="92" width="9" hidden="1" customWidth="1"/>
    <col min="93" max="93" width="9" hidden="1" customWidth="1"/>
    <col min="94" max="94" width="9" hidden="1" customWidth="1"/>
    <col min="95" max="95" width="9" hidden="1" customWidth="1"/>
    <col min="96" max="96" width="9" hidden="1" customWidth="1"/>
    <col min="97" max="97" width="9" hidden="1" customWidth="1"/>
    <col min="98" max="98" width="9" hidden="1" customWidth="1"/>
    <col min="99" max="99" width="9" hidden="1" customWidth="1"/>
    <col min="100" max="100" width="9" hidden="1" customWidth="1"/>
    <col min="101" max="101" width="9" hidden="1" customWidth="1"/>
    <col min="102" max="102" width="9" hidden="1" customWidth="1"/>
    <col min="103" max="103" width="9" hidden="1" customWidth="1"/>
    <col min="104" max="104" width="9" hidden="1" customWidth="1"/>
    <col min="105" max="105" width="9" hidden="1" customWidth="1"/>
    <col min="106" max="106" width="9" hidden="1" customWidth="1"/>
    <col min="107" max="107" width="9" hidden="1" customWidth="1"/>
    <col min="108" max="108" width="9" hidden="1" customWidth="1"/>
    <col min="109" max="109" width="9" hidden="1" customWidth="1"/>
    <col min="110" max="110" width="9" hidden="1" customWidth="1"/>
    <col min="111" max="111" width="9" hidden="1" customWidth="1"/>
    <col min="113" max="113" width="9" hidden="1" customWidth="1"/>
    <col min="114" max="114" width="9" hidden="1" customWidth="1"/>
    <col min="115" max="115" width="9" hidden="1" customWidth="1"/>
    <col min="116" max="116" width="9" hidden="1" customWidth="1"/>
    <col min="117" max="117" width="9" hidden="1" customWidth="1"/>
    <col min="118" max="118" width="9" hidden="1" customWidth="1"/>
    <col min="119" max="119" width="9" hidden="1" customWidth="1"/>
    <col min="120" max="120" width="9" hidden="1" customWidth="1"/>
    <col min="121" max="121" width="9" hidden="1" customWidth="1"/>
    <col min="122" max="122" width="9" hidden="1" customWidth="1"/>
    <col min="123" max="123" width="9" hidden="1" customWidth="1"/>
    <col min="124" max="124" width="9" hidden="1" customWidth="1"/>
    <col min="125" max="125" width="9" hidden="1" customWidth="1"/>
    <col min="126" max="126" width="9" hidden="1" customWidth="1"/>
    <col min="127" max="127" width="9" hidden="1" customWidth="1"/>
    <col min="128" max="128" width="9" hidden="1" customWidth="1"/>
    <col min="129" max="129" width="9" hidden="1" customWidth="1"/>
    <col min="130" max="130" width="9" hidden="1" customWidth="1"/>
    <col min="131" max="131" width="9" hidden="1" customWidth="1"/>
    <col min="132" max="132" width="9" hidden="1" customWidth="1"/>
    <col min="133" max="133" width="9" hidden="1" customWidth="1"/>
    <col min="134" max="134" width="9" hidden="1" customWidth="1"/>
    <col min="135" max="135" width="9" hidden="1" customWidth="1"/>
    <col min="136" max="136" width="9" hidden="1" customWidth="1"/>
    <col min="137" max="137" width="9" hidden="1" customWidth="1"/>
    <col min="138" max="138" width="9" hidden="1" customWidth="1"/>
    <col min="139" max="139" width="9" hidden="1" customWidth="1"/>
    <col min="140" max="140" width="9" hidden="1" customWidth="1"/>
    <col min="141" max="141" width="9" hidden="1" customWidth="1"/>
    <col min="142" max="142" width="9" hidden="1" customWidth="1"/>
    <col min="143" max="143" width="9" hidden="1" customWidth="1"/>
    <col min="144" max="144" width="9" hidden="1" customWidth="1"/>
    <col min="145" max="145" width="9" hidden="1" customWidth="1"/>
    <col min="146" max="146" width="9" hidden="1" customWidth="1"/>
    <col min="147" max="147" width="9" hidden="1" customWidth="1"/>
    <col min="148" max="148" width="9" hidden="1" customWidth="1"/>
    <col min="149" max="149" width="9" hidden="1" customWidth="1"/>
    <col min="150" max="150" width="9" hidden="1" customWidth="1"/>
    <col min="151" max="151" width="9" hidden="1" customWidth="1"/>
    <col min="152" max="152" width="9" hidden="1" customWidth="1"/>
    <col min="153" max="153" width="9" hidden="1" customWidth="1"/>
    <col min="154" max="154" width="9" hidden="1" customWidth="1"/>
    <col min="155" max="155" width="9" hidden="1" customWidth="1"/>
    <col min="156" max="156" width="9" hidden="1" customWidth="1"/>
    <col min="157" max="157" width="9" hidden="1" customWidth="1"/>
    <col min="158" max="158" width="9" hidden="1" customWidth="1"/>
    <col min="159" max="159" width="9" hidden="1" customWidth="1"/>
    <col min="160" max="160" width="9" hidden="1" customWidth="1"/>
    <col min="161" max="161" width="9" hidden="1" customWidth="1"/>
    <col min="162" max="162" width="9" hidden="1" customWidth="1"/>
    <col min="163" max="163" width="9" hidden="1" customWidth="1"/>
    <col min="164" max="164" width="9" hidden="1" customWidth="1"/>
    <col min="165" max="165" width="9" hidden="1" customWidth="1"/>
    <col min="166" max="166" width="9" hidden="1" customWidth="1"/>
    <col min="167" max="167" width="9" hidden="1" customWidth="1"/>
    <col min="168" max="168" width="9" hidden="1" customWidth="1"/>
    <col min="169" max="169" width="9" hidden="1" customWidth="1"/>
    <col min="170" max="170" width="9" hidden="1" customWidth="1"/>
    <col min="171" max="171" width="9" hidden="1" customWidth="1"/>
    <col min="172" max="172" width="9" hidden="1" customWidth="1"/>
    <col min="173" max="173" width="9" hidden="1" customWidth="1"/>
    <col min="174" max="174" width="9" hidden="1" customWidth="1"/>
    <col min="175" max="175" width="9" hidden="1" customWidth="1"/>
    <col min="176" max="176" width="9" hidden="1" customWidth="1"/>
    <col min="177" max="177" width="9" hidden="1" customWidth="1"/>
    <col min="178" max="178" width="9" hidden="1" customWidth="1"/>
    <col min="179" max="179" width="9" hidden="1" customWidth="1"/>
    <col min="180" max="180" width="9" hidden="1" customWidth="1"/>
    <col min="181" max="181" width="9" hidden="1" customWidth="1"/>
    <col min="182" max="182" width="9" hidden="1" customWidth="1"/>
    <col min="183" max="183" width="9" hidden="1" customWidth="1"/>
    <col min="184" max="184" width="9" hidden="1" customWidth="1"/>
    <col min="185" max="185" width="9" hidden="1" customWidth="1"/>
    <col min="186" max="186" width="9" hidden="1" customWidth="1"/>
    <col min="187" max="187" width="9" hidden="1" customWidth="1"/>
    <col min="188" max="188" width="9" hidden="1" customWidth="1"/>
    <col min="189" max="189" width="9" hidden="1" customWidth="1"/>
    <col min="190" max="190" width="9" hidden="1" customWidth="1"/>
    <col min="191" max="191" width="9" hidden="1" customWidth="1"/>
    <col min="192" max="192" width="9" hidden="1" customWidth="1"/>
    <col min="193" max="193" width="9" hidden="1" customWidth="1"/>
    <col min="194" max="194" width="9" hidden="1" customWidth="1"/>
    <col min="195" max="195" width="9" hidden="1" customWidth="1"/>
    <col min="196" max="196" width="9" hidden="1" customWidth="1"/>
    <col min="197" max="197" width="9" hidden="1" customWidth="1"/>
    <col min="198" max="198" width="9" hidden="1" customWidth="1"/>
    <col min="199" max="199" width="9" hidden="1" customWidth="1"/>
    <col min="200" max="200" width="9" hidden="1" customWidth="1"/>
    <col min="201" max="201" width="9" hidden="1" customWidth="1"/>
    <col min="202" max="202" width="9" hidden="1" customWidth="1"/>
    <col min="203" max="203" width="9" hidden="1" customWidth="1"/>
    <col min="204" max="204" width="9" hidden="1" customWidth="1"/>
    <col min="205" max="205" width="9" hidden="1" customWidth="1"/>
    <col min="206" max="206" width="9" hidden="1" customWidth="1"/>
    <col min="207" max="207" width="9" hidden="1" customWidth="1"/>
    <col min="208" max="208" width="9" hidden="1" customWidth="1"/>
    <col min="209" max="209" width="9" hidden="1" customWidth="1"/>
    <col min="210" max="210" width="9" hidden="1" customWidth="1"/>
    <col min="211" max="211" width="9" hidden="1" customWidth="1"/>
    <col min="212" max="212" width="9" hidden="1" customWidth="1"/>
    <col min="213" max="213" width="9" hidden="1" customWidth="1"/>
    <col min="214" max="214" width="9" hidden="1" customWidth="1"/>
    <col min="215" max="215" width="9" hidden="1" customWidth="1"/>
    <col min="216" max="216" width="9" hidden="1" customWidth="1"/>
    <col min="217" max="217" width="9" hidden="1" customWidth="1"/>
    <col min="218" max="218" width="9" hidden="1" customWidth="1"/>
    <col min="219" max="219" width="9" hidden="1" customWidth="1"/>
    <col min="220" max="220" width="9" hidden="1" customWidth="1"/>
    <col min="221" max="221" width="9" hidden="1" customWidth="1"/>
    <col min="222" max="222" width="9" hidden="1" customWidth="1"/>
    <col min="223" max="223" width="9" hidden="1" customWidth="1"/>
    <col min="224" max="224" width="9" hidden="1" customWidth="1"/>
    <col min="225" max="225" width="9" hidden="1" customWidth="1"/>
    <col min="226" max="226" width="9" hidden="1" customWidth="1"/>
    <col min="227" max="227" width="9" hidden="1" customWidth="1"/>
    <col min="228" max="228" width="9" hidden="1" customWidth="1"/>
    <col min="229" max="229" width="9" hidden="1" customWidth="1"/>
    <col min="230" max="230" width="9" hidden="1" customWidth="1"/>
    <col min="231" max="231" width="9" hidden="1" customWidth="1"/>
    <col min="232" max="232" width="9" hidden="1" customWidth="1"/>
    <col min="233" max="233" width="9" hidden="1" customWidth="1"/>
    <col min="234" max="234" width="9" hidden="1" customWidth="1"/>
    <col min="235" max="235" width="9" hidden="1" customWidth="1"/>
    <col min="236" max="236" width="9" hidden="1" customWidth="1"/>
    <col min="237" max="237" width="9" hidden="1" customWidth="1"/>
    <col min="238" max="238" width="9" hidden="1" customWidth="1"/>
    <col min="239" max="239" width="9" hidden="1" customWidth="1"/>
    <col min="240" max="240" width="9" hidden="1" customWidth="1"/>
    <col min="241" max="241" width="9" hidden="1" customWidth="1"/>
    <col min="242" max="242" width="9" hidden="1" customWidth="1"/>
    <col min="243" max="243" width="9" hidden="1" customWidth="1"/>
    <col min="244" max="244" width="9" hidden="1" customWidth="1"/>
    <col min="245" max="245" width="9" hidden="1" customWidth="1"/>
    <col min="246" max="246" width="9" hidden="1" customWidth="1"/>
    <col min="247" max="247" width="9" hidden="1" customWidth="1"/>
    <col min="248" max="248" width="9" hidden="1" customWidth="1"/>
    <col min="249" max="249" width="9" hidden="1" customWidth="1"/>
    <col min="250" max="250" width="9" hidden="1" customWidth="1"/>
    <col min="251" max="251" width="9" hidden="1" customWidth="1"/>
    <col min="252" max="252" width="9" hidden="1" customWidth="1"/>
    <col min="253" max="253" width="9" hidden="1" customWidth="1"/>
    <col min="254" max="254" width="9" hidden="1" customWidth="1"/>
    <col min="255" max="255" width="9" hidden="1" customWidth="1"/>
    <col min="256" max="256" width="9" hidden="1" customWidth="1"/>
    <col min="257" max="257" width="9" hidden="1" customWidth="1"/>
    <col min="258" max="258" width="9" hidden="1" customWidth="1"/>
    <col min="259" max="259" width="9" hidden="1" customWidth="1"/>
    <col min="260" max="260" width="9" hidden="1" customWidth="1"/>
    <col min="261" max="261" width="9" hidden="1" customWidth="1"/>
    <col min="262" max="262" width="9" hidden="1" customWidth="1"/>
    <col min="263" max="263" width="9" hidden="1" customWidth="1"/>
    <col min="264" max="264" width="9" hidden="1" customWidth="1"/>
    <col min="265" max="265" width="9" hidden="1" customWidth="1"/>
    <col min="266" max="266" width="9" hidden="1" customWidth="1"/>
  </cols>
  <sheetData>
    <row r="1" spans="1:29" s="2" customFormat="1" x14ac:dyDescent="0.25">
      <c r="A1" s="2" t="s">
        <v>0</v>
      </c>
      <c r="B1" s="2" t="s">
        <v>1</v>
      </c>
      <c r="C1" s="3"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row>
    <row r="2" spans="1:265" x14ac:dyDescent="0.25">
      <c r="Q2">
        <f>IFERROR($T2/$P2,0)</f>
      </c>
      <c r="R2">
        <f>IF($T2="","",
SUM($S2,$U2,$Z2,$V2,$X2)*
(1-IF($AA2="",0,VALUE($AA2)/100)))</f>
      </c>
      <c r="S2">
        <f>IF($T2="","",$T2)</f>
      </c>
      <c r="U2">
        <f>IF($T2="","",
IF($N2="","",
IF(ISNUMBER(SEARCH("exempt",LOWER($N2))),0,
$T2*(VALUE(SUBSTITUTE($N2,"%",""))/100))))</f>
      </c>
      <c r="AB2">
        <f>IFERROR(IF(FIND(" - ",$K2)&gt;0,MID($K2,FIND(" - ",$K2)+3,LEN($K2)),""),"")</f>
      </c>
      <c r="AH2" t="s">
        <v>29</v>
      </c>
      <c r="AI2" t="s">
        <v>30</v>
      </c>
      <c r="AJ2" t="s">
        <v>31</v>
      </c>
      <c r="AK2" t="s">
        <v>32</v>
      </c>
      <c r="AL2" t="s">
        <v>33</v>
      </c>
      <c r="AM2" t="s">
        <v>34</v>
      </c>
      <c r="AN2" t="s">
        <v>34</v>
      </c>
      <c r="AO2" t="s">
        <v>35</v>
      </c>
      <c r="AP2">
        <f>IFERROR(LEFT($K2,FIND(" - ",$K2)-1),$K2)</f>
      </c>
      <c r="AQ2" t="s">
        <v>36</v>
      </c>
      <c r="AR2">
        <v>1</v>
      </c>
      <c r="AS2">
        <f>IF($CH2&gt;=1,INDEX($AQ:$AQ,$CG2+1),"")</f>
      </c>
      <c r="AT2">
        <f>IF($CH2&gt;=2,INDEX($AQ:$AQ,$CG2+2),"")</f>
      </c>
      <c r="AU2">
        <f>IF($CH2&gt;=3,INDEX($AQ:$AQ,$CG2+3),"")</f>
      </c>
      <c r="AV2">
        <f>IF($CH2&gt;=4,INDEX($AQ:$AQ,$CG2+4),"")</f>
      </c>
      <c r="AW2">
        <f>IF($CH2&gt;=5,INDEX($AQ:$AQ,$CG2+5),"")</f>
      </c>
      <c r="AX2">
        <f>IF($CH2&gt;=6,INDEX($AQ:$AQ,$CG2+6),"")</f>
      </c>
      <c r="AY2">
        <f>IF($CH2&gt;=7,INDEX($AQ:$AQ,$CG2+7),"")</f>
      </c>
      <c r="AZ2">
        <f>IF($CH2&gt;=8,INDEX($AQ:$AQ,$CG2+8),"")</f>
      </c>
      <c r="BA2">
        <f>IF($CH2&gt;=9,INDEX($AQ:$AQ,$CG2+9),"")</f>
      </c>
      <c r="BB2">
        <f>IF($CH2&gt;=10,INDEX($AQ:$AQ,$CG2+10),"")</f>
      </c>
      <c r="BC2">
        <f>IF($CH2&gt;=11,INDEX($AQ:$AQ,$CG2+11),"")</f>
      </c>
      <c r="BD2">
        <f>IF($CH2&gt;=12,INDEX($AQ:$AQ,$CG2+12),"")</f>
      </c>
      <c r="BE2">
        <f>IF($CH2&gt;=13,INDEX($AQ:$AQ,$CG2+13),"")</f>
      </c>
      <c r="BF2">
        <f>IF($CH2&gt;=14,INDEX($AQ:$AQ,$CG2+14),"")</f>
      </c>
      <c r="BG2">
        <f>IF($CH2&gt;=15,INDEX($AQ:$AQ,$CG2+15),"")</f>
      </c>
      <c r="BH2">
        <f>IF($CH2&gt;=16,INDEX($AQ:$AQ,$CG2+16),"")</f>
      </c>
      <c r="BI2">
        <f>IF($CH2&gt;=17,INDEX($AQ:$AQ,$CG2+17),"")</f>
      </c>
      <c r="BJ2">
        <f>IF($CH2&gt;=18,INDEX($AQ:$AQ,$CG2+18),"")</f>
      </c>
      <c r="BK2">
        <f>IF($CH2&gt;=19,INDEX($AQ:$AQ,$CG2+19),"")</f>
      </c>
      <c r="BL2">
        <f>IF($CH2&gt;=20,INDEX($AQ:$AQ,$CG2+20),"")</f>
      </c>
      <c r="BM2">
        <f>IF($CH2&gt;=21,INDEX($AQ:$AQ,$CG2+21),"")</f>
      </c>
      <c r="BN2">
        <f>IF($CH2&gt;=22,INDEX($AQ:$AQ,$CG2+22),"")</f>
      </c>
      <c r="BO2">
        <f>IF($CH2&gt;=23,INDEX($AQ:$AQ,$CG2+23),"")</f>
      </c>
      <c r="BP2">
        <f>IF($CH2&gt;=24,INDEX($AQ:$AQ,$CG2+24),"")</f>
      </c>
      <c r="BQ2">
        <f>IF($CH2&gt;=25,INDEX($AQ:$AQ,$CG2+25),"")</f>
      </c>
      <c r="BR2">
        <f>IF($CH2&gt;=26,INDEX($AQ:$AQ,$CG2+26),"")</f>
      </c>
      <c r="BS2">
        <f>IF($CH2&gt;=27,INDEX($AQ:$AQ,$CG2+27),"")</f>
      </c>
      <c r="BT2">
        <f>IF($CH2&gt;=28,INDEX($AQ:$AQ,$CG2+28),"")</f>
      </c>
      <c r="BU2">
        <f>IF($CH2&gt;=29,INDEX($AQ:$AQ,$CG2+29),"")</f>
      </c>
      <c r="BV2">
        <f>IF($CH2&gt;=30,INDEX($AQ:$AQ,$CG2+30),"")</f>
      </c>
      <c r="BW2">
        <f>IF($CH2&gt;=31,INDEX($AQ:$AQ,$CG2+31),"")</f>
      </c>
      <c r="BX2">
        <f>IF($CH2&gt;=32,INDEX($AQ:$AQ,$CG2+32),"")</f>
      </c>
      <c r="BY2">
        <f>IF($CH2&gt;=33,INDEX($AQ:$AQ,$CG2+33),"")</f>
      </c>
      <c r="BZ2">
        <f>IF($CH2&gt;=34,INDEX($AQ:$AQ,$CG2+34),"")</f>
      </c>
      <c r="CA2">
        <f>IF($CH2&gt;=35,INDEX($AQ:$AQ,$CG2+35),"")</f>
      </c>
      <c r="CB2">
        <f>IF($CH2&gt;=36,INDEX($AQ:$AQ,$CG2+36),"")</f>
      </c>
      <c r="CC2">
        <f>IF($CH2&gt;=37,INDEX($AQ:$AQ,$CG2+37),"")</f>
      </c>
      <c r="CD2">
        <f>IF($CH2&gt;=38,INDEX($AQ:$AQ,$CG2+38),"")</f>
      </c>
      <c r="CE2">
        <f>IF($CH2&gt;=39,INDEX($AQ:$AQ,$CG2+39),"")</f>
      </c>
      <c r="CF2">
        <f>IF($CH2&gt;=40,INDEX($AQ:$AQ,$CG2+40),"")</f>
      </c>
      <c r="CG2">
        <f>IFERROR(MATCH($AP2,$AQ$2:$AQ$134,0)+1,0)</f>
      </c>
      <c r="CH2">
        <f>IFERROR(INDEX($AR$2:$AR$134,MATCH($AP2,$AQ$2:$AQ$134,0)),0)</f>
      </c>
      <c r="CI2">
        <f>IFERROR(LEFT($L2,FIND(" - ",$L2)-1),$L2)</f>
      </c>
      <c r="CJ2" t="s">
        <v>37</v>
      </c>
      <c r="CK2">
        <v>2</v>
      </c>
      <c r="CL2">
        <f>IF($DG2&gt;=1,INDEX($CJ:$CJ,$DF2+1),"")</f>
      </c>
      <c r="CM2">
        <f>IF($DG2&gt;=2,INDEX($CJ:$CJ,$DF2+2),"")</f>
      </c>
      <c r="CN2">
        <f>IF($DG2&gt;=3,INDEX($CJ:$CJ,$DF2+3),"")</f>
      </c>
      <c r="CO2">
        <f>IF($DG2&gt;=4,INDEX($CJ:$CJ,$DF2+4),"")</f>
      </c>
      <c r="CP2">
        <f>IF($DG2&gt;=5,INDEX($CJ:$CJ,$DF2+5),"")</f>
      </c>
      <c r="CQ2">
        <f>IF($DG2&gt;=6,INDEX($CJ:$CJ,$DF2+6),"")</f>
      </c>
      <c r="CR2">
        <f>IF($DG2&gt;=7,INDEX($CJ:$CJ,$DF2+7),"")</f>
      </c>
      <c r="CS2">
        <f>IF($DG2&gt;=8,INDEX($CJ:$CJ,$DF2+8),"")</f>
      </c>
      <c r="CT2">
        <f>IF($DG2&gt;=9,INDEX($CJ:$CJ,$DF2+9),"")</f>
      </c>
      <c r="CU2">
        <f>IF($DG2&gt;=10,INDEX($CJ:$CJ,$DF2+10),"")</f>
      </c>
      <c r="CV2">
        <f>IF($DG2&gt;=11,INDEX($CJ:$CJ,$DF2+11),"")</f>
      </c>
      <c r="CW2">
        <f>IF($DG2&gt;=12,INDEX($CJ:$CJ,$DF2+12),"")</f>
      </c>
      <c r="CX2">
        <f>IF($DG2&gt;=13,INDEX($CJ:$CJ,$DF2+13),"")</f>
      </c>
      <c r="CY2">
        <f>IF($DG2&gt;=14,INDEX($CJ:$CJ,$DF2+14),"")</f>
      </c>
      <c r="CZ2">
        <f>IF($DG2&gt;=15,INDEX($CJ:$CJ,$DF2+15),"")</f>
      </c>
      <c r="DA2">
        <f>IF($DG2&gt;=16,INDEX($CJ:$CJ,$DF2+16),"")</f>
      </c>
      <c r="DB2">
        <f>IF($DG2&gt;=17,INDEX($CJ:$CJ,$DF2+17),"")</f>
      </c>
      <c r="DC2">
        <f>IF($DG2&gt;=18,INDEX($CJ:$CJ,$DF2+18),"")</f>
      </c>
      <c r="DD2">
        <f>IF($DG2&gt;=19,INDEX($CJ:$CJ,$DF2+19),"")</f>
      </c>
      <c r="DE2">
        <f>IF($DG2&gt;=20,INDEX($CJ:$CJ,$DF2+20),"")</f>
      </c>
      <c r="DF2">
        <f>IFERROR(MATCH($CI2,$CJ$2:$CJ$263,0)+1,0)</f>
      </c>
      <c r="DG2">
        <f>IFERROR(INDEX($CK$2:$CK$263,MATCH($CI2,$CJ$2:$CJ$263,0)),0)</f>
      </c>
      <c r="DH2">
        <f>IFERROR(INDEX($AO:$AO,MATCH($N2,$AN:$AN,0))&amp;"","")</f>
      </c>
      <c r="DI2" t="s">
        <v>38</v>
      </c>
      <c r="DK2">
        <v>1</v>
      </c>
      <c r="DL2">
        <f>IF($GO2&gt;=1,INDEX($DI:$DI,$GN2+1),"")</f>
      </c>
      <c r="DM2">
        <f>IF($GO2&gt;=2,INDEX($DI:$DI,$GN2+2),"")</f>
      </c>
      <c r="DN2">
        <f>IF($GO2&gt;=3,INDEX($DI:$DI,$GN2+3),"")</f>
      </c>
      <c r="DO2">
        <f>IF($GO2&gt;=4,INDEX($DI:$DI,$GN2+4),"")</f>
      </c>
      <c r="DP2">
        <f>IF($GO2&gt;=5,INDEX($DI:$DI,$GN2+5),"")</f>
      </c>
      <c r="DQ2">
        <f>IF($GO2&gt;=6,INDEX($DI:$DI,$GN2+6),"")</f>
      </c>
      <c r="DR2">
        <f>IF($GO2&gt;=7,INDEX($DI:$DI,$GN2+7),"")</f>
      </c>
      <c r="DS2">
        <f>IF($GO2&gt;=8,INDEX($DI:$DI,$GN2+8),"")</f>
      </c>
      <c r="DT2">
        <f>IF($GO2&gt;=9,INDEX($DI:$DI,$GN2+9),"")</f>
      </c>
      <c r="DU2">
        <f>IF($GO2&gt;=10,INDEX($DI:$DI,$GN2+10),"")</f>
      </c>
      <c r="DV2">
        <f>IF($GO2&gt;=11,INDEX($DI:$DI,$GN2+11),"")</f>
      </c>
      <c r="DW2">
        <f>IF($GO2&gt;=12,INDEX($DI:$DI,$GN2+12),"")</f>
      </c>
      <c r="DX2">
        <f>IF($GO2&gt;=13,INDEX($DI:$DI,$GN2+13),"")</f>
      </c>
      <c r="DY2">
        <f>IF($GO2&gt;=14,INDEX($DI:$DI,$GN2+14),"")</f>
      </c>
      <c r="DZ2">
        <f>IF($GO2&gt;=15,INDEX($DI:$DI,$GN2+15),"")</f>
      </c>
      <c r="EA2">
        <f>IF($GO2&gt;=16,INDEX($DI:$DI,$GN2+16),"")</f>
      </c>
      <c r="EB2">
        <f>IF($GO2&gt;=17,INDEX($DI:$DI,$GN2+17),"")</f>
      </c>
      <c r="EC2">
        <f>IF($GO2&gt;=18,INDEX($DI:$DI,$GN2+18),"")</f>
      </c>
      <c r="ED2">
        <f>IF($GO2&gt;=19,INDEX($DI:$DI,$GN2+19),"")</f>
      </c>
      <c r="EE2">
        <f>IF($GO2&gt;=20,INDEX($DI:$DI,$GN2+20),"")</f>
      </c>
      <c r="EF2">
        <f>IF($GO2&gt;=21,INDEX($DI:$DI,$GN2+21),"")</f>
      </c>
      <c r="EG2">
        <f>IF($GO2&gt;=22,INDEX($DI:$DI,$GN2+22),"")</f>
      </c>
      <c r="EH2">
        <f>IF($GO2&gt;=23,INDEX($DI:$DI,$GN2+23),"")</f>
      </c>
      <c r="EI2">
        <f>IF($GO2&gt;=24,INDEX($DI:$DI,$GN2+24),"")</f>
      </c>
      <c r="EJ2">
        <f>IF($GO2&gt;=25,INDEX($DI:$DI,$GN2+25),"")</f>
      </c>
      <c r="EK2">
        <f>IF($GO2&gt;=26,INDEX($DI:$DI,$GN2+26),"")</f>
      </c>
      <c r="EL2">
        <f>IF($GO2&gt;=27,INDEX($DI:$DI,$GN2+27),"")</f>
      </c>
      <c r="EM2">
        <f>IF($GO2&gt;=28,INDEX($DI:$DI,$GN2+28),"")</f>
      </c>
      <c r="EN2">
        <f>IF($GO2&gt;=29,INDEX($DI:$DI,$GN2+29),"")</f>
      </c>
      <c r="EO2">
        <f>IF($GO2&gt;=30,INDEX($DI:$DI,$GN2+30),"")</f>
      </c>
      <c r="EP2">
        <f>IF($GO2&gt;=31,INDEX($DI:$DI,$GN2+31),"")</f>
      </c>
      <c r="EQ2">
        <f>IF($GO2&gt;=32,INDEX($DI:$DI,$GN2+32),"")</f>
      </c>
      <c r="ER2">
        <f>IF($GO2&gt;=33,INDEX($DI:$DI,$GN2+33),"")</f>
      </c>
      <c r="ES2">
        <f>IF($GO2&gt;=34,INDEX($DI:$DI,$GN2+34),"")</f>
      </c>
      <c r="ET2">
        <f>IF($GO2&gt;=35,INDEX($DI:$DI,$GN2+35),"")</f>
      </c>
      <c r="EU2">
        <f>IF($GO2&gt;=36,INDEX($DI:$DI,$GN2+36),"")</f>
      </c>
      <c r="EV2">
        <f>IF($GO2&gt;=37,INDEX($DI:$DI,$GN2+37),"")</f>
      </c>
      <c r="EW2">
        <f>IF($GO2&gt;=38,INDEX($DI:$DI,$GN2+38),"")</f>
      </c>
      <c r="EX2">
        <f>IF($GO2&gt;=39,INDEX($DI:$DI,$GN2+39),"")</f>
      </c>
      <c r="EY2">
        <f>IF($GO2&gt;=40,INDEX($DI:$DI,$GN2+40),"")</f>
      </c>
      <c r="EZ2">
        <f>IF($GO2&gt;=1,INDEX($DJ:$DJ,$GN2+1),"")</f>
      </c>
      <c r="FA2">
        <f>IF($GO2&gt;=2,INDEX($DJ:$DJ,$GN2+2),"")</f>
      </c>
      <c r="FB2">
        <f>IF($GO2&gt;=3,INDEX($DJ:$DJ,$GN2+3),"")</f>
      </c>
      <c r="FC2">
        <f>IF($GO2&gt;=4,INDEX($DJ:$DJ,$GN2+4),"")</f>
      </c>
      <c r="FD2">
        <f>IF($GO2&gt;=5,INDEX($DJ:$DJ,$GN2+5),"")</f>
      </c>
      <c r="FE2">
        <f>IF($GO2&gt;=6,INDEX($DJ:$DJ,$GN2+6),"")</f>
      </c>
      <c r="FF2">
        <f>IF($GO2&gt;=7,INDEX($DJ:$DJ,$GN2+7),"")</f>
      </c>
      <c r="FG2">
        <f>IF($GO2&gt;=8,INDEX($DJ:$DJ,$GN2+8),"")</f>
      </c>
      <c r="FH2">
        <f>IF($GO2&gt;=9,INDEX($DJ:$DJ,$GN2+9),"")</f>
      </c>
      <c r="FI2">
        <f>IF($GO2&gt;=10,INDEX($DJ:$DJ,$GN2+10),"")</f>
      </c>
      <c r="FJ2">
        <f>IF($GO2&gt;=11,INDEX($DJ:$DJ,$GN2+11),"")</f>
      </c>
      <c r="FK2">
        <f>IF($GO2&gt;=12,INDEX($DJ:$DJ,$GN2+12),"")</f>
      </c>
      <c r="FL2">
        <f>IF($GO2&gt;=13,INDEX($DJ:$DJ,$GN2+13),"")</f>
      </c>
      <c r="FM2">
        <f>IF($GO2&gt;=14,INDEX($DJ:$DJ,$GN2+14),"")</f>
      </c>
      <c r="FN2">
        <f>IF($GO2&gt;=15,INDEX($DJ:$DJ,$GN2+15),"")</f>
      </c>
      <c r="FO2">
        <f>IF($GO2&gt;=16,INDEX($DJ:$DJ,$GN2+16),"")</f>
      </c>
      <c r="FP2">
        <f>IF($GO2&gt;=17,INDEX($DJ:$DJ,$GN2+17),"")</f>
      </c>
      <c r="FQ2">
        <f>IF($GO2&gt;=18,INDEX($DJ:$DJ,$GN2+18),"")</f>
      </c>
      <c r="FR2">
        <f>IF($GO2&gt;=19,INDEX($DJ:$DJ,$GN2+19),"")</f>
      </c>
      <c r="FS2">
        <f>IF($GO2&gt;=20,INDEX($DJ:$DJ,$GN2+20),"")</f>
      </c>
      <c r="FT2">
        <f>IF($GO2&gt;=21,INDEX($DJ:$DJ,$GN2+21),"")</f>
      </c>
      <c r="FU2">
        <f>IF($GO2&gt;=22,INDEX($DJ:$DJ,$GN2+22),"")</f>
      </c>
      <c r="FV2">
        <f>IF($GO2&gt;=23,INDEX($DJ:$DJ,$GN2+23),"")</f>
      </c>
      <c r="FW2">
        <f>IF($GO2&gt;=24,INDEX($DJ:$DJ,$GN2+24),"")</f>
      </c>
      <c r="FX2">
        <f>IF($GO2&gt;=25,INDEX($DJ:$DJ,$GN2+25),"")</f>
      </c>
      <c r="FY2">
        <f>IF($GO2&gt;=26,INDEX($DJ:$DJ,$GN2+26),"")</f>
      </c>
      <c r="FZ2">
        <f>IF($GO2&gt;=27,INDEX($DJ:$DJ,$GN2+27),"")</f>
      </c>
      <c r="GA2">
        <f>IF($GO2&gt;=28,INDEX($DJ:$DJ,$GN2+28),"")</f>
      </c>
      <c r="GB2">
        <f>IF($GO2&gt;=29,INDEX($DJ:$DJ,$GN2+29),"")</f>
      </c>
      <c r="GC2">
        <f>IF($GO2&gt;=30,INDEX($DJ:$DJ,$GN2+30),"")</f>
      </c>
      <c r="GD2">
        <f>IF($GO2&gt;=31,INDEX($DJ:$DJ,$GN2+31),"")</f>
      </c>
      <c r="GE2">
        <f>IF($GO2&gt;=32,INDEX($DJ:$DJ,$GN2+32),"")</f>
      </c>
      <c r="GF2">
        <f>IF($GO2&gt;=33,INDEX($DJ:$DJ,$GN2+33),"")</f>
      </c>
      <c r="GG2">
        <f>IF($GO2&gt;=34,INDEX($DJ:$DJ,$GN2+34),"")</f>
      </c>
      <c r="GH2">
        <f>IF($GO2&gt;=35,INDEX($DJ:$DJ,$GN2+35),"")</f>
      </c>
      <c r="GI2">
        <f>IF($GO2&gt;=36,INDEX($DJ:$DJ,$GN2+36),"")</f>
      </c>
      <c r="GJ2">
        <f>IF($GO2&gt;=37,INDEX($DJ:$DJ,$GN2+37),"")</f>
      </c>
      <c r="GK2">
        <f>IF($GO2&gt;=38,INDEX($DJ:$DJ,$GN2+38),"")</f>
      </c>
      <c r="GL2">
        <f>IF($GO2&gt;=39,INDEX($DJ:$DJ,$GN2+39),"")</f>
      </c>
      <c r="GM2">
        <f>IF($GO2&gt;=40,INDEX($DJ:$DJ,$GN2+40),"")</f>
      </c>
      <c r="GN2">
        <f>IFERROR(MATCH($DH2,$DI$2:$DI$148,0)+1,0)</f>
      </c>
      <c r="GO2">
        <f>IFERROR(INDEX($DK$2:$DK$148,MATCH($DH2,$DI$2:$DI$148,0)),0)</f>
      </c>
      <c r="GP2">
        <f>IFERROR(MATCH($Y2,$DL$2:$EY$2,0),0)</f>
      </c>
      <c r="GQ2">
        <f>IF($GP2&gt;0,INDEX($EZ$2:$GM$2,$GP2),"")</f>
      </c>
      <c r="GR2" t="s">
        <v>39</v>
      </c>
      <c r="GS2">
        <v>1</v>
      </c>
      <c r="GT2">
        <f>IF($JC2&gt;=1,INDEX($GR:$GR,$JB2+1),"")</f>
      </c>
      <c r="GU2">
        <f>IF($JC2&gt;=2,INDEX($GR:$GR,$JB2+2),"")</f>
      </c>
      <c r="GV2">
        <f>IF($JC2&gt;=3,INDEX($GR:$GR,$JB2+3),"")</f>
      </c>
      <c r="GW2">
        <f>IF($JC2&gt;=4,INDEX($GR:$GR,$JB2+4),"")</f>
      </c>
      <c r="GX2">
        <f>IF($JC2&gt;=5,INDEX($GR:$GR,$JB2+5),"")</f>
      </c>
      <c r="GY2">
        <f>IF($JC2&gt;=6,INDEX($GR:$GR,$JB2+6),"")</f>
      </c>
      <c r="GZ2">
        <f>IF($JC2&gt;=7,INDEX($GR:$GR,$JB2+7),"")</f>
      </c>
      <c r="HA2">
        <f>IF($JC2&gt;=8,INDEX($GR:$GR,$JB2+8),"")</f>
      </c>
      <c r="HB2">
        <f>IF($JC2&gt;=9,INDEX($GR:$GR,$JB2+9),"")</f>
      </c>
      <c r="HC2">
        <f>IF($JC2&gt;=10,INDEX($GR:$GR,$JB2+10),"")</f>
      </c>
      <c r="HD2">
        <f>IF($JC2&gt;=11,INDEX($GR:$GR,$JB2+11),"")</f>
      </c>
      <c r="HE2">
        <f>IF($JC2&gt;=12,INDEX($GR:$GR,$JB2+12),"")</f>
      </c>
      <c r="HF2">
        <f>IF($JC2&gt;=13,INDEX($GR:$GR,$JB2+13),"")</f>
      </c>
      <c r="HG2">
        <f>IF($JC2&gt;=14,INDEX($GR:$GR,$JB2+14),"")</f>
      </c>
      <c r="HH2">
        <f>IF($JC2&gt;=15,INDEX($GR:$GR,$JB2+15),"")</f>
      </c>
      <c r="HI2">
        <f>IF($JC2&gt;=16,INDEX($GR:$GR,$JB2+16),"")</f>
      </c>
      <c r="HJ2">
        <f>IF($JC2&gt;=17,INDEX($GR:$GR,$JB2+17),"")</f>
      </c>
      <c r="HK2">
        <f>IF($JC2&gt;=18,INDEX($GR:$GR,$JB2+18),"")</f>
      </c>
      <c r="HL2">
        <f>IF($JC2&gt;=19,INDEX($GR:$GR,$JB2+19),"")</f>
      </c>
      <c r="HM2">
        <f>IF($JC2&gt;=20,INDEX($GR:$GR,$JB2+20),"")</f>
      </c>
      <c r="HN2">
        <f>IF($JC2&gt;=21,INDEX($GR:$GR,$JB2+21),"")</f>
      </c>
      <c r="HO2">
        <f>IF($JC2&gt;=22,INDEX($GR:$GR,$JB2+22),"")</f>
      </c>
      <c r="HP2">
        <f>IF($JC2&gt;=23,INDEX($GR:$GR,$JB2+23),"")</f>
      </c>
      <c r="HQ2">
        <f>IF($JC2&gt;=24,INDEX($GR:$GR,$JB2+24),"")</f>
      </c>
      <c r="HR2">
        <f>IF($JC2&gt;=25,INDEX($GR:$GR,$JB2+25),"")</f>
      </c>
      <c r="HS2">
        <f>IF($JC2&gt;=26,INDEX($GR:$GR,$JB2+26),"")</f>
      </c>
      <c r="HT2">
        <f>IF($JC2&gt;=27,INDEX($GR:$GR,$JB2+27),"")</f>
      </c>
      <c r="HU2">
        <f>IF($JC2&gt;=28,INDEX($GR:$GR,$JB2+28),"")</f>
      </c>
      <c r="HV2">
        <f>IF($JC2&gt;=29,INDEX($GR:$GR,$JB2+29),"")</f>
      </c>
      <c r="HW2">
        <f>IF($JC2&gt;=30,INDEX($GR:$GR,$JB2+30),"")</f>
      </c>
      <c r="HX2">
        <f>IF($JC2&gt;=31,INDEX($GR:$GR,$JB2+31),"")</f>
      </c>
      <c r="HY2">
        <f>IF($JC2&gt;=32,INDEX($GR:$GR,$JB2+32),"")</f>
      </c>
      <c r="HZ2">
        <f>IF($JC2&gt;=33,INDEX($GR:$GR,$JB2+33),"")</f>
      </c>
      <c r="IA2">
        <f>IF($JC2&gt;=34,INDEX($GR:$GR,$JB2+34),"")</f>
      </c>
      <c r="IB2">
        <f>IF($JC2&gt;=35,INDEX($GR:$GR,$JB2+35),"")</f>
      </c>
      <c r="IC2">
        <f>IF($JC2&gt;=36,INDEX($GR:$GR,$JB2+36),"")</f>
      </c>
      <c r="ID2">
        <f>IF($JC2&gt;=37,INDEX($GR:$GR,$JB2+37),"")</f>
      </c>
      <c r="IE2">
        <f>IF($JC2&gt;=38,INDEX($GR:$GR,$JB2+38),"")</f>
      </c>
      <c r="IF2">
        <f>IF($JC2&gt;=39,INDEX($GR:$GR,$JB2+39),"")</f>
      </c>
      <c r="IG2">
        <f>IF($JC2&gt;=40,INDEX($GR:$GR,$JB2+40),"")</f>
      </c>
      <c r="IH2">
        <f>IF($JC2&gt;=41,INDEX($GR:$GR,$JB2+41),"")</f>
      </c>
      <c r="II2">
        <f>IF($JC2&gt;=42,INDEX($GR:$GR,$JB2+42),"")</f>
      </c>
      <c r="IJ2">
        <f>IF($JC2&gt;=43,INDEX($GR:$GR,$JB2+43),"")</f>
      </c>
      <c r="IK2">
        <f>IF($JC2&gt;=44,INDEX($GR:$GR,$JB2+44),"")</f>
      </c>
      <c r="IL2">
        <f>IF($JC2&gt;=45,INDEX($GR:$GR,$JB2+45),"")</f>
      </c>
      <c r="IM2">
        <f>IF($JC2&gt;=46,INDEX($GR:$GR,$JB2+46),"")</f>
      </c>
      <c r="IN2">
        <f>IF($JC2&gt;=47,INDEX($GR:$GR,$JB2+47),"")</f>
      </c>
      <c r="IO2">
        <f>IF($JC2&gt;=48,INDEX($GR:$GR,$JB2+48),"")</f>
      </c>
      <c r="IP2">
        <f>IF($JC2&gt;=49,INDEX($GR:$GR,$JB2+49),"")</f>
      </c>
      <c r="IQ2">
        <f>IF($JC2&gt;=50,INDEX($GR:$GR,$JB2+50),"")</f>
      </c>
      <c r="IR2">
        <f>IF($JC2&gt;=51,INDEX($GR:$GR,$JB2+51),"")</f>
      </c>
      <c r="IS2">
        <f>IF($JC2&gt;=52,INDEX($GR:$GR,$JB2+52),"")</f>
      </c>
      <c r="IT2">
        <f>IF($JC2&gt;=53,INDEX($GR:$GR,$JB2+53),"")</f>
      </c>
      <c r="IU2">
        <f>IF($JC2&gt;=54,INDEX($GR:$GR,$JB2+54),"")</f>
      </c>
      <c r="IV2">
        <f>IF($JC2&gt;=55,INDEX($GR:$GR,$JB2+55),"")</f>
      </c>
      <c r="IW2">
        <f>IF($JC2&gt;=56,INDEX($GR:$GR,$JB2+56),"")</f>
      </c>
      <c r="IX2">
        <f>IF($JC2&gt;=57,INDEX($GR:$GR,$JB2+57),"")</f>
      </c>
      <c r="IY2">
        <f>IF($JC2&gt;=58,INDEX($GR:$GR,$JB2+58),"")</f>
      </c>
      <c r="IZ2">
        <f>IF($JC2&gt;=59,INDEX($GR:$GR,$JB2+59),"")</f>
      </c>
      <c r="JA2">
        <f>IF($JC2&gt;=60,INDEX($GR:$GR,$JB2+60),"")</f>
      </c>
      <c r="JB2">
        <f>IFERROR(MATCH($GQ2,$GR$2:$GR$324,0)+1,0)</f>
      </c>
      <c r="JC2">
        <f>IFERROR(INDEX($GS$2:$GS$324,MATCH($GQ2,$GR$2:$GR$324,0)),0)</f>
      </c>
      <c r="JD2" t="s">
        <v>40</v>
      </c>
      <c r="JE2" t="s">
        <v>40</v>
      </c>
    </row>
    <row r="3" spans="1:265" x14ac:dyDescent="0.25">
      <c r="Q3">
        <f>IF(OR($T3="",$P3=""),"",IFERROR($T3/$P3,0))</f>
      </c>
      <c r="R3">
        <f>IF($T3="","",
SUM($S3,$U3,$Z3,$V3,$X3)*
(1-IF($AA3="",0,VALUE($AA3)/100)))</f>
      </c>
      <c r="S3">
        <f>IF($T3="","",$T3)</f>
      </c>
      <c r="U3">
        <f>IF($T3="","",
IF($N3="","",
IF(ISNUMBER(SEARCH("exempt",LOWER($N3))),0,
$T3*(VALUE(SUBSTITUTE($N3,"%",""))/100))))</f>
      </c>
      <c r="AB3">
        <f>IFERROR(IF(FIND(" - ",$K3)&gt;0,MID($K3,FIND(" - ",$K3)+3,LEN($K3)),""),"")</f>
      </c>
      <c r="AH3" t="s">
        <v>41</v>
      </c>
      <c r="AI3" t="s">
        <v>42</v>
      </c>
      <c r="AJ3" t="s">
        <v>43</v>
      </c>
      <c r="AK3" t="s">
        <v>44</v>
      </c>
      <c r="AL3" t="s">
        <v>45</v>
      </c>
      <c r="AM3" t="s">
        <v>46</v>
      </c>
      <c r="AN3" t="s">
        <v>46</v>
      </c>
      <c r="AO3" t="s">
        <v>47</v>
      </c>
      <c r="AP3">
        <f>IFERROR(LEFT($K3,FIND(" - ",$K3)-1),$K3)</f>
      </c>
      <c r="AQ3" t="s">
        <v>34</v>
      </c>
      <c r="AS3">
        <f>IF($CH3&gt;=1,INDEX($AQ:$AQ,$CG3+1),"")</f>
      </c>
      <c r="AT3">
        <f>IF($CH3&gt;=2,INDEX($AQ:$AQ,$CG3+2),"")</f>
      </c>
      <c r="AU3">
        <f>IF($CH3&gt;=3,INDEX($AQ:$AQ,$CG3+3),"")</f>
      </c>
      <c r="AV3">
        <f>IF($CH3&gt;=4,INDEX($AQ:$AQ,$CG3+4),"")</f>
      </c>
      <c r="AW3">
        <f>IF($CH3&gt;=5,INDEX($AQ:$AQ,$CG3+5),"")</f>
      </c>
      <c r="AX3">
        <f>IF($CH3&gt;=6,INDEX($AQ:$AQ,$CG3+6),"")</f>
      </c>
      <c r="AY3">
        <f>IF($CH3&gt;=7,INDEX($AQ:$AQ,$CG3+7),"")</f>
      </c>
      <c r="AZ3">
        <f>IF($CH3&gt;=8,INDEX($AQ:$AQ,$CG3+8),"")</f>
      </c>
      <c r="BA3">
        <f>IF($CH3&gt;=9,INDEX($AQ:$AQ,$CG3+9),"")</f>
      </c>
      <c r="BB3">
        <f>IF($CH3&gt;=10,INDEX($AQ:$AQ,$CG3+10),"")</f>
      </c>
      <c r="BC3">
        <f>IF($CH3&gt;=11,INDEX($AQ:$AQ,$CG3+11),"")</f>
      </c>
      <c r="BD3">
        <f>IF($CH3&gt;=12,INDEX($AQ:$AQ,$CG3+12),"")</f>
      </c>
      <c r="BE3">
        <f>IF($CH3&gt;=13,INDEX($AQ:$AQ,$CG3+13),"")</f>
      </c>
      <c r="BF3">
        <f>IF($CH3&gt;=14,INDEX($AQ:$AQ,$CG3+14),"")</f>
      </c>
      <c r="BG3">
        <f>IF($CH3&gt;=15,INDEX($AQ:$AQ,$CG3+15),"")</f>
      </c>
      <c r="BH3">
        <f>IF($CH3&gt;=16,INDEX($AQ:$AQ,$CG3+16),"")</f>
      </c>
      <c r="BI3">
        <f>IF($CH3&gt;=17,INDEX($AQ:$AQ,$CG3+17),"")</f>
      </c>
      <c r="BJ3">
        <f>IF($CH3&gt;=18,INDEX($AQ:$AQ,$CG3+18),"")</f>
      </c>
      <c r="BK3">
        <f>IF($CH3&gt;=19,INDEX($AQ:$AQ,$CG3+19),"")</f>
      </c>
      <c r="BL3">
        <f>IF($CH3&gt;=20,INDEX($AQ:$AQ,$CG3+20),"")</f>
      </c>
      <c r="BM3">
        <f>IF($CH3&gt;=21,INDEX($AQ:$AQ,$CG3+21),"")</f>
      </c>
      <c r="BN3">
        <f>IF($CH3&gt;=22,INDEX($AQ:$AQ,$CG3+22),"")</f>
      </c>
      <c r="BO3">
        <f>IF($CH3&gt;=23,INDEX($AQ:$AQ,$CG3+23),"")</f>
      </c>
      <c r="BP3">
        <f>IF($CH3&gt;=24,INDEX($AQ:$AQ,$CG3+24),"")</f>
      </c>
      <c r="BQ3">
        <f>IF($CH3&gt;=25,INDEX($AQ:$AQ,$CG3+25),"")</f>
      </c>
      <c r="BR3">
        <f>IF($CH3&gt;=26,INDEX($AQ:$AQ,$CG3+26),"")</f>
      </c>
      <c r="BS3">
        <f>IF($CH3&gt;=27,INDEX($AQ:$AQ,$CG3+27),"")</f>
      </c>
      <c r="BT3">
        <f>IF($CH3&gt;=28,INDEX($AQ:$AQ,$CG3+28),"")</f>
      </c>
      <c r="BU3">
        <f>IF($CH3&gt;=29,INDEX($AQ:$AQ,$CG3+29),"")</f>
      </c>
      <c r="BV3">
        <f>IF($CH3&gt;=30,INDEX($AQ:$AQ,$CG3+30),"")</f>
      </c>
      <c r="BW3">
        <f>IF($CH3&gt;=31,INDEX($AQ:$AQ,$CG3+31),"")</f>
      </c>
      <c r="BX3">
        <f>IF($CH3&gt;=32,INDEX($AQ:$AQ,$CG3+32),"")</f>
      </c>
      <c r="BY3">
        <f>IF($CH3&gt;=33,INDEX($AQ:$AQ,$CG3+33),"")</f>
      </c>
      <c r="BZ3">
        <f>IF($CH3&gt;=34,INDEX($AQ:$AQ,$CG3+34),"")</f>
      </c>
      <c r="CA3">
        <f>IF($CH3&gt;=35,INDEX($AQ:$AQ,$CG3+35),"")</f>
      </c>
      <c r="CB3">
        <f>IF($CH3&gt;=36,INDEX($AQ:$AQ,$CG3+36),"")</f>
      </c>
      <c r="CC3">
        <f>IF($CH3&gt;=37,INDEX($AQ:$AQ,$CG3+37),"")</f>
      </c>
      <c r="CD3">
        <f>IF($CH3&gt;=38,INDEX($AQ:$AQ,$CG3+38),"")</f>
      </c>
      <c r="CE3">
        <f>IF($CH3&gt;=39,INDEX($AQ:$AQ,$CG3+39),"")</f>
      </c>
      <c r="CF3">
        <f>IF($CH3&gt;=40,INDEX($AQ:$AQ,$CG3+40),"")</f>
      </c>
      <c r="CG3">
        <f>IFERROR(MATCH($AP3,$AQ$2:$AQ$134,0)+1,0)</f>
      </c>
      <c r="CH3">
        <f>IFERROR(INDEX($AR$2:$AR$134,MATCH($AP3,$AQ$2:$AQ$134,0)),0)</f>
      </c>
      <c r="CI3">
        <f>IFERROR(LEFT($L3,FIND(" - ",$L3)-1),$L3)</f>
      </c>
      <c r="CJ3" t="s">
        <v>33</v>
      </c>
      <c r="CL3">
        <f>IF($DG3&gt;=1,INDEX($CJ:$CJ,$DF3+1),"")</f>
      </c>
      <c r="CM3">
        <f>IF($DG3&gt;=2,INDEX($CJ:$CJ,$DF3+2),"")</f>
      </c>
      <c r="CN3">
        <f>IF($DG3&gt;=3,INDEX($CJ:$CJ,$DF3+3),"")</f>
      </c>
      <c r="CO3">
        <f>IF($DG3&gt;=4,INDEX($CJ:$CJ,$DF3+4),"")</f>
      </c>
      <c r="CP3">
        <f>IF($DG3&gt;=5,INDEX($CJ:$CJ,$DF3+5),"")</f>
      </c>
      <c r="CQ3">
        <f>IF($DG3&gt;=6,INDEX($CJ:$CJ,$DF3+6),"")</f>
      </c>
      <c r="CR3">
        <f>IF($DG3&gt;=7,INDEX($CJ:$CJ,$DF3+7),"")</f>
      </c>
      <c r="CS3">
        <f>IF($DG3&gt;=8,INDEX($CJ:$CJ,$DF3+8),"")</f>
      </c>
      <c r="CT3">
        <f>IF($DG3&gt;=9,INDEX($CJ:$CJ,$DF3+9),"")</f>
      </c>
      <c r="CU3">
        <f>IF($DG3&gt;=10,INDEX($CJ:$CJ,$DF3+10),"")</f>
      </c>
      <c r="CV3">
        <f>IF($DG3&gt;=11,INDEX($CJ:$CJ,$DF3+11),"")</f>
      </c>
      <c r="CW3">
        <f>IF($DG3&gt;=12,INDEX($CJ:$CJ,$DF3+12),"")</f>
      </c>
      <c r="CX3">
        <f>IF($DG3&gt;=13,INDEX($CJ:$CJ,$DF3+13),"")</f>
      </c>
      <c r="CY3">
        <f>IF($DG3&gt;=14,INDEX($CJ:$CJ,$DF3+14),"")</f>
      </c>
      <c r="CZ3">
        <f>IF($DG3&gt;=15,INDEX($CJ:$CJ,$DF3+15),"")</f>
      </c>
      <c r="DA3">
        <f>IF($DG3&gt;=16,INDEX($CJ:$CJ,$DF3+16),"")</f>
      </c>
      <c r="DB3">
        <f>IF($DG3&gt;=17,INDEX($CJ:$CJ,$DF3+17),"")</f>
      </c>
      <c r="DC3">
        <f>IF($DG3&gt;=18,INDEX($CJ:$CJ,$DF3+18),"")</f>
      </c>
      <c r="DD3">
        <f>IF($DG3&gt;=19,INDEX($CJ:$CJ,$DF3+19),"")</f>
      </c>
      <c r="DE3">
        <f>IF($DG3&gt;=20,INDEX($CJ:$CJ,$DF3+20),"")</f>
      </c>
      <c r="DF3">
        <f>IFERROR(MATCH($CI3,$CJ$2:$CJ$263,0)+1,0)</f>
      </c>
      <c r="DG3">
        <f>IFERROR(INDEX($CK$2:$CK$263,MATCH($CI3,$CJ$2:$CJ$263,0)),0)</f>
      </c>
      <c r="DH3">
        <f>IFERROR(INDEX($AO:$AO,MATCH($N3,$AN:$AN,0))&amp;"","")</f>
      </c>
      <c r="DI3" t="s">
        <v>48</v>
      </c>
      <c r="DJ3" t="s">
        <v>40</v>
      </c>
      <c r="DL3">
        <f>IF($GO3&gt;=1,INDEX($DI:$DI,$GN3+1),"")</f>
      </c>
      <c r="DM3">
        <f>IF($GO3&gt;=2,INDEX($DI:$DI,$GN3+2),"")</f>
      </c>
      <c r="DN3">
        <f>IF($GO3&gt;=3,INDEX($DI:$DI,$GN3+3),"")</f>
      </c>
      <c r="DO3">
        <f>IF($GO3&gt;=4,INDEX($DI:$DI,$GN3+4),"")</f>
      </c>
      <c r="DP3">
        <f>IF($GO3&gt;=5,INDEX($DI:$DI,$GN3+5),"")</f>
      </c>
      <c r="DQ3">
        <f>IF($GO3&gt;=6,INDEX($DI:$DI,$GN3+6),"")</f>
      </c>
      <c r="DR3">
        <f>IF($GO3&gt;=7,INDEX($DI:$DI,$GN3+7),"")</f>
      </c>
      <c r="DS3">
        <f>IF($GO3&gt;=8,INDEX($DI:$DI,$GN3+8),"")</f>
      </c>
      <c r="DT3">
        <f>IF($GO3&gt;=9,INDEX($DI:$DI,$GN3+9),"")</f>
      </c>
      <c r="DU3">
        <f>IF($GO3&gt;=10,INDEX($DI:$DI,$GN3+10),"")</f>
      </c>
      <c r="DV3">
        <f>IF($GO3&gt;=11,INDEX($DI:$DI,$GN3+11),"")</f>
      </c>
      <c r="DW3">
        <f>IF($GO3&gt;=12,INDEX($DI:$DI,$GN3+12),"")</f>
      </c>
      <c r="DX3">
        <f>IF($GO3&gt;=13,INDEX($DI:$DI,$GN3+13),"")</f>
      </c>
      <c r="DY3">
        <f>IF($GO3&gt;=14,INDEX($DI:$DI,$GN3+14),"")</f>
      </c>
      <c r="DZ3">
        <f>IF($GO3&gt;=15,INDEX($DI:$DI,$GN3+15),"")</f>
      </c>
      <c r="EA3">
        <f>IF($GO3&gt;=16,INDEX($DI:$DI,$GN3+16),"")</f>
      </c>
      <c r="EB3">
        <f>IF($GO3&gt;=17,INDEX($DI:$DI,$GN3+17),"")</f>
      </c>
      <c r="EC3">
        <f>IF($GO3&gt;=18,INDEX($DI:$DI,$GN3+18),"")</f>
      </c>
      <c r="ED3">
        <f>IF($GO3&gt;=19,INDEX($DI:$DI,$GN3+19),"")</f>
      </c>
      <c r="EE3">
        <f>IF($GO3&gt;=20,INDEX($DI:$DI,$GN3+20),"")</f>
      </c>
      <c r="EF3">
        <f>IF($GO3&gt;=21,INDEX($DI:$DI,$GN3+21),"")</f>
      </c>
      <c r="EG3">
        <f>IF($GO3&gt;=22,INDEX($DI:$DI,$GN3+22),"")</f>
      </c>
      <c r="EH3">
        <f>IF($GO3&gt;=23,INDEX($DI:$DI,$GN3+23),"")</f>
      </c>
      <c r="EI3">
        <f>IF($GO3&gt;=24,INDEX($DI:$DI,$GN3+24),"")</f>
      </c>
      <c r="EJ3">
        <f>IF($GO3&gt;=25,INDEX($DI:$DI,$GN3+25),"")</f>
      </c>
      <c r="EK3">
        <f>IF($GO3&gt;=26,INDEX($DI:$DI,$GN3+26),"")</f>
      </c>
      <c r="EL3">
        <f>IF($GO3&gt;=27,INDEX($DI:$DI,$GN3+27),"")</f>
      </c>
      <c r="EM3">
        <f>IF($GO3&gt;=28,INDEX($DI:$DI,$GN3+28),"")</f>
      </c>
      <c r="EN3">
        <f>IF($GO3&gt;=29,INDEX($DI:$DI,$GN3+29),"")</f>
      </c>
      <c r="EO3">
        <f>IF($GO3&gt;=30,INDEX($DI:$DI,$GN3+30),"")</f>
      </c>
      <c r="EP3">
        <f>IF($GO3&gt;=31,INDEX($DI:$DI,$GN3+31),"")</f>
      </c>
      <c r="EQ3">
        <f>IF($GO3&gt;=32,INDEX($DI:$DI,$GN3+32),"")</f>
      </c>
      <c r="ER3">
        <f>IF($GO3&gt;=33,INDEX($DI:$DI,$GN3+33),"")</f>
      </c>
      <c r="ES3">
        <f>IF($GO3&gt;=34,INDEX($DI:$DI,$GN3+34),"")</f>
      </c>
      <c r="ET3">
        <f>IF($GO3&gt;=35,INDEX($DI:$DI,$GN3+35),"")</f>
      </c>
      <c r="EU3">
        <f>IF($GO3&gt;=36,INDEX($DI:$DI,$GN3+36),"")</f>
      </c>
      <c r="EV3">
        <f>IF($GO3&gt;=37,INDEX($DI:$DI,$GN3+37),"")</f>
      </c>
      <c r="EW3">
        <f>IF($GO3&gt;=38,INDEX($DI:$DI,$GN3+38),"")</f>
      </c>
      <c r="EX3">
        <f>IF($GO3&gt;=39,INDEX($DI:$DI,$GN3+39),"")</f>
      </c>
      <c r="EY3">
        <f>IF($GO3&gt;=40,INDEX($DI:$DI,$GN3+40),"")</f>
      </c>
      <c r="EZ3">
        <f>IF($GO3&gt;=1,INDEX($DJ:$DJ,$GN3+1),"")</f>
      </c>
      <c r="FA3">
        <f>IF($GO3&gt;=2,INDEX($DJ:$DJ,$GN3+2),"")</f>
      </c>
      <c r="FB3">
        <f>IF($GO3&gt;=3,INDEX($DJ:$DJ,$GN3+3),"")</f>
      </c>
      <c r="FC3">
        <f>IF($GO3&gt;=4,INDEX($DJ:$DJ,$GN3+4),"")</f>
      </c>
      <c r="FD3">
        <f>IF($GO3&gt;=5,INDEX($DJ:$DJ,$GN3+5),"")</f>
      </c>
      <c r="FE3">
        <f>IF($GO3&gt;=6,INDEX($DJ:$DJ,$GN3+6),"")</f>
      </c>
      <c r="FF3">
        <f>IF($GO3&gt;=7,INDEX($DJ:$DJ,$GN3+7),"")</f>
      </c>
      <c r="FG3">
        <f>IF($GO3&gt;=8,INDEX($DJ:$DJ,$GN3+8),"")</f>
      </c>
      <c r="FH3">
        <f>IF($GO3&gt;=9,INDEX($DJ:$DJ,$GN3+9),"")</f>
      </c>
      <c r="FI3">
        <f>IF($GO3&gt;=10,INDEX($DJ:$DJ,$GN3+10),"")</f>
      </c>
      <c r="FJ3">
        <f>IF($GO3&gt;=11,INDEX($DJ:$DJ,$GN3+11),"")</f>
      </c>
      <c r="FK3">
        <f>IF($GO3&gt;=12,INDEX($DJ:$DJ,$GN3+12),"")</f>
      </c>
      <c r="FL3">
        <f>IF($GO3&gt;=13,INDEX($DJ:$DJ,$GN3+13),"")</f>
      </c>
      <c r="FM3">
        <f>IF($GO3&gt;=14,INDEX($DJ:$DJ,$GN3+14),"")</f>
      </c>
      <c r="FN3">
        <f>IF($GO3&gt;=15,INDEX($DJ:$DJ,$GN3+15),"")</f>
      </c>
      <c r="FO3">
        <f>IF($GO3&gt;=16,INDEX($DJ:$DJ,$GN3+16),"")</f>
      </c>
      <c r="FP3">
        <f>IF($GO3&gt;=17,INDEX($DJ:$DJ,$GN3+17),"")</f>
      </c>
      <c r="FQ3">
        <f>IF($GO3&gt;=18,INDEX($DJ:$DJ,$GN3+18),"")</f>
      </c>
      <c r="FR3">
        <f>IF($GO3&gt;=19,INDEX($DJ:$DJ,$GN3+19),"")</f>
      </c>
      <c r="FS3">
        <f>IF($GO3&gt;=20,INDEX($DJ:$DJ,$GN3+20),"")</f>
      </c>
      <c r="FT3">
        <f>IF($GO3&gt;=21,INDEX($DJ:$DJ,$GN3+21),"")</f>
      </c>
      <c r="FU3">
        <f>IF($GO3&gt;=22,INDEX($DJ:$DJ,$GN3+22),"")</f>
      </c>
      <c r="FV3">
        <f>IF($GO3&gt;=23,INDEX($DJ:$DJ,$GN3+23),"")</f>
      </c>
      <c r="FW3">
        <f>IF($GO3&gt;=24,INDEX($DJ:$DJ,$GN3+24),"")</f>
      </c>
      <c r="FX3">
        <f>IF($GO3&gt;=25,INDEX($DJ:$DJ,$GN3+25),"")</f>
      </c>
      <c r="FY3">
        <f>IF($GO3&gt;=26,INDEX($DJ:$DJ,$GN3+26),"")</f>
      </c>
      <c r="FZ3">
        <f>IF($GO3&gt;=27,INDEX($DJ:$DJ,$GN3+27),"")</f>
      </c>
      <c r="GA3">
        <f>IF($GO3&gt;=28,INDEX($DJ:$DJ,$GN3+28),"")</f>
      </c>
      <c r="GB3">
        <f>IF($GO3&gt;=29,INDEX($DJ:$DJ,$GN3+29),"")</f>
      </c>
      <c r="GC3">
        <f>IF($GO3&gt;=30,INDEX($DJ:$DJ,$GN3+30),"")</f>
      </c>
      <c r="GD3">
        <f>IF($GO3&gt;=31,INDEX($DJ:$DJ,$GN3+31),"")</f>
      </c>
      <c r="GE3">
        <f>IF($GO3&gt;=32,INDEX($DJ:$DJ,$GN3+32),"")</f>
      </c>
      <c r="GF3">
        <f>IF($GO3&gt;=33,INDEX($DJ:$DJ,$GN3+33),"")</f>
      </c>
      <c r="GG3">
        <f>IF($GO3&gt;=34,INDEX($DJ:$DJ,$GN3+34),"")</f>
      </c>
      <c r="GH3">
        <f>IF($GO3&gt;=35,INDEX($DJ:$DJ,$GN3+35),"")</f>
      </c>
      <c r="GI3">
        <f>IF($GO3&gt;=36,INDEX($DJ:$DJ,$GN3+36),"")</f>
      </c>
      <c r="GJ3">
        <f>IF($GO3&gt;=37,INDEX($DJ:$DJ,$GN3+37),"")</f>
      </c>
      <c r="GK3">
        <f>IF($GO3&gt;=38,INDEX($DJ:$DJ,$GN3+38),"")</f>
      </c>
      <c r="GL3">
        <f>IF($GO3&gt;=39,INDEX($DJ:$DJ,$GN3+39),"")</f>
      </c>
      <c r="GM3">
        <f>IF($GO3&gt;=40,INDEX($DJ:$DJ,$GN3+40),"")</f>
      </c>
      <c r="GN3">
        <f>IFERROR(MATCH($DH3,$DI$2:$DI$148,0)+1,0)</f>
      </c>
      <c r="GO3">
        <f>IFERROR(INDEX($DK$2:$DK$148,MATCH($DH3,$DI$2:$DI$148,0)),0)</f>
      </c>
      <c r="GP3">
        <f>IFERROR(MATCH($Y3,$DL$3:$EY$3,0),0)</f>
      </c>
      <c r="GQ3">
        <f>IF($GP3&gt;0,INDEX($EZ$3:$GM$3,$GP3),"")</f>
      </c>
      <c r="GR3" t="s">
        <v>49</v>
      </c>
      <c r="GT3">
        <f>IF($JC3&gt;=1,INDEX($GR:$GR,$JB3+1),"")</f>
      </c>
      <c r="GU3">
        <f>IF($JC3&gt;=2,INDEX($GR:$GR,$JB3+2),"")</f>
      </c>
      <c r="GV3">
        <f>IF($JC3&gt;=3,INDEX($GR:$GR,$JB3+3),"")</f>
      </c>
      <c r="GW3">
        <f>IF($JC3&gt;=4,INDEX($GR:$GR,$JB3+4),"")</f>
      </c>
      <c r="GX3">
        <f>IF($JC3&gt;=5,INDEX($GR:$GR,$JB3+5),"")</f>
      </c>
      <c r="GY3">
        <f>IF($JC3&gt;=6,INDEX($GR:$GR,$JB3+6),"")</f>
      </c>
      <c r="GZ3">
        <f>IF($JC3&gt;=7,INDEX($GR:$GR,$JB3+7),"")</f>
      </c>
      <c r="HA3">
        <f>IF($JC3&gt;=8,INDEX($GR:$GR,$JB3+8),"")</f>
      </c>
      <c r="HB3">
        <f>IF($JC3&gt;=9,INDEX($GR:$GR,$JB3+9),"")</f>
      </c>
      <c r="HC3">
        <f>IF($JC3&gt;=10,INDEX($GR:$GR,$JB3+10),"")</f>
      </c>
      <c r="HD3">
        <f>IF($JC3&gt;=11,INDEX($GR:$GR,$JB3+11),"")</f>
      </c>
      <c r="HE3">
        <f>IF($JC3&gt;=12,INDEX($GR:$GR,$JB3+12),"")</f>
      </c>
      <c r="HF3">
        <f>IF($JC3&gt;=13,INDEX($GR:$GR,$JB3+13),"")</f>
      </c>
      <c r="HG3">
        <f>IF($JC3&gt;=14,INDEX($GR:$GR,$JB3+14),"")</f>
      </c>
      <c r="HH3">
        <f>IF($JC3&gt;=15,INDEX($GR:$GR,$JB3+15),"")</f>
      </c>
      <c r="HI3">
        <f>IF($JC3&gt;=16,INDEX($GR:$GR,$JB3+16),"")</f>
      </c>
      <c r="HJ3">
        <f>IF($JC3&gt;=17,INDEX($GR:$GR,$JB3+17),"")</f>
      </c>
      <c r="HK3">
        <f>IF($JC3&gt;=18,INDEX($GR:$GR,$JB3+18),"")</f>
      </c>
      <c r="HL3">
        <f>IF($JC3&gt;=19,INDEX($GR:$GR,$JB3+19),"")</f>
      </c>
      <c r="HM3">
        <f>IF($JC3&gt;=20,INDEX($GR:$GR,$JB3+20),"")</f>
      </c>
      <c r="HN3">
        <f>IF($JC3&gt;=21,INDEX($GR:$GR,$JB3+21),"")</f>
      </c>
      <c r="HO3">
        <f>IF($JC3&gt;=22,INDEX($GR:$GR,$JB3+22),"")</f>
      </c>
      <c r="HP3">
        <f>IF($JC3&gt;=23,INDEX($GR:$GR,$JB3+23),"")</f>
      </c>
      <c r="HQ3">
        <f>IF($JC3&gt;=24,INDEX($GR:$GR,$JB3+24),"")</f>
      </c>
      <c r="HR3">
        <f>IF($JC3&gt;=25,INDEX($GR:$GR,$JB3+25),"")</f>
      </c>
      <c r="HS3">
        <f>IF($JC3&gt;=26,INDEX($GR:$GR,$JB3+26),"")</f>
      </c>
      <c r="HT3">
        <f>IF($JC3&gt;=27,INDEX($GR:$GR,$JB3+27),"")</f>
      </c>
      <c r="HU3">
        <f>IF($JC3&gt;=28,INDEX($GR:$GR,$JB3+28),"")</f>
      </c>
      <c r="HV3">
        <f>IF($JC3&gt;=29,INDEX($GR:$GR,$JB3+29),"")</f>
      </c>
      <c r="HW3">
        <f>IF($JC3&gt;=30,INDEX($GR:$GR,$JB3+30),"")</f>
      </c>
      <c r="HX3">
        <f>IF($JC3&gt;=31,INDEX($GR:$GR,$JB3+31),"")</f>
      </c>
      <c r="HY3">
        <f>IF($JC3&gt;=32,INDEX($GR:$GR,$JB3+32),"")</f>
      </c>
      <c r="HZ3">
        <f>IF($JC3&gt;=33,INDEX($GR:$GR,$JB3+33),"")</f>
      </c>
      <c r="IA3">
        <f>IF($JC3&gt;=34,INDEX($GR:$GR,$JB3+34),"")</f>
      </c>
      <c r="IB3">
        <f>IF($JC3&gt;=35,INDEX($GR:$GR,$JB3+35),"")</f>
      </c>
      <c r="IC3">
        <f>IF($JC3&gt;=36,INDEX($GR:$GR,$JB3+36),"")</f>
      </c>
      <c r="ID3">
        <f>IF($JC3&gt;=37,INDEX($GR:$GR,$JB3+37),"")</f>
      </c>
      <c r="IE3">
        <f>IF($JC3&gt;=38,INDEX($GR:$GR,$JB3+38),"")</f>
      </c>
      <c r="IF3">
        <f>IF($JC3&gt;=39,INDEX($GR:$GR,$JB3+39),"")</f>
      </c>
      <c r="IG3">
        <f>IF($JC3&gt;=40,INDEX($GR:$GR,$JB3+40),"")</f>
      </c>
      <c r="IH3">
        <f>IF($JC3&gt;=41,INDEX($GR:$GR,$JB3+41),"")</f>
      </c>
      <c r="II3">
        <f>IF($JC3&gt;=42,INDEX($GR:$GR,$JB3+42),"")</f>
      </c>
      <c r="IJ3">
        <f>IF($JC3&gt;=43,INDEX($GR:$GR,$JB3+43),"")</f>
      </c>
      <c r="IK3">
        <f>IF($JC3&gt;=44,INDEX($GR:$GR,$JB3+44),"")</f>
      </c>
      <c r="IL3">
        <f>IF($JC3&gt;=45,INDEX($GR:$GR,$JB3+45),"")</f>
      </c>
      <c r="IM3">
        <f>IF($JC3&gt;=46,INDEX($GR:$GR,$JB3+46),"")</f>
      </c>
      <c r="IN3">
        <f>IF($JC3&gt;=47,INDEX($GR:$GR,$JB3+47),"")</f>
      </c>
      <c r="IO3">
        <f>IF($JC3&gt;=48,INDEX($GR:$GR,$JB3+48),"")</f>
      </c>
      <c r="IP3">
        <f>IF($JC3&gt;=49,INDEX($GR:$GR,$JB3+49),"")</f>
      </c>
      <c r="IQ3">
        <f>IF($JC3&gt;=50,INDEX($GR:$GR,$JB3+50),"")</f>
      </c>
      <c r="IR3">
        <f>IF($JC3&gt;=51,INDEX($GR:$GR,$JB3+51),"")</f>
      </c>
      <c r="IS3">
        <f>IF($JC3&gt;=52,INDEX($GR:$GR,$JB3+52),"")</f>
      </c>
      <c r="IT3">
        <f>IF($JC3&gt;=53,INDEX($GR:$GR,$JB3+53),"")</f>
      </c>
      <c r="IU3">
        <f>IF($JC3&gt;=54,INDEX($GR:$GR,$JB3+54),"")</f>
      </c>
      <c r="IV3">
        <f>IF($JC3&gt;=55,INDEX($GR:$GR,$JB3+55),"")</f>
      </c>
      <c r="IW3">
        <f>IF($JC3&gt;=56,INDEX($GR:$GR,$JB3+56),"")</f>
      </c>
      <c r="IX3">
        <f>IF($JC3&gt;=57,INDEX($GR:$GR,$JB3+57),"")</f>
      </c>
      <c r="IY3">
        <f>IF($JC3&gt;=58,INDEX($GR:$GR,$JB3+58),"")</f>
      </c>
      <c r="IZ3">
        <f>IF($JC3&gt;=59,INDEX($GR:$GR,$JB3+59),"")</f>
      </c>
      <c r="JA3">
        <f>IF($JC3&gt;=60,INDEX($GR:$GR,$JB3+60),"")</f>
      </c>
      <c r="JB3">
        <f>IFERROR(MATCH($GQ3,$GR$2:$GR$324,0)+1,0)</f>
      </c>
      <c r="JC3">
        <f>IFERROR(INDEX($GS$2:$GS$324,MATCH($GQ3,$GR$2:$GR$324,0)),0)</f>
      </c>
      <c r="JD3" t="s">
        <v>40</v>
      </c>
      <c r="JE3" t="s">
        <v>40</v>
      </c>
    </row>
    <row r="4" spans="1:265" x14ac:dyDescent="0.25">
      <c r="Q4">
        <f>IF(OR($T4="",$P4=""),"",IFERROR($T4/$P4,0))</f>
      </c>
      <c r="R4">
        <f>IF($T4="","",
SUM($S4,$U4,$Z4,$V4,$X4)*
(1-IF($AA4="",0,VALUE($AA4)/100)))</f>
      </c>
      <c r="S4">
        <f>IF($T4="","",$T4)</f>
      </c>
      <c r="U4">
        <f>IF($T4="","",
IF($N4="","",
IF(ISNUMBER(SEARCH("exempt",LOWER($N4))),0,
$T4*(VALUE(SUBSTITUTE($N4,"%",""))/100))))</f>
      </c>
      <c r="AB4">
        <f>IFERROR(IF(FIND(" - ",$K4)&gt;0,MID($K4,FIND(" - ",$K4)+3,LEN($K4)),""),"")</f>
      </c>
      <c r="AI4" t="s">
        <v>50</v>
      </c>
      <c r="AJ4" t="s">
        <v>51</v>
      </c>
      <c r="AK4" t="s">
        <v>52</v>
      </c>
      <c r="AL4" t="s">
        <v>53</v>
      </c>
      <c r="AM4" t="s">
        <v>54</v>
      </c>
      <c r="AN4" t="s">
        <v>54</v>
      </c>
      <c r="AO4" t="s">
        <v>55</v>
      </c>
      <c r="AP4">
        <f>IFERROR(LEFT($K4,FIND(" - ",$K4)-1),$K4)</f>
      </c>
      <c r="AQ4" t="s">
        <v>56</v>
      </c>
      <c r="AR4">
        <v>20</v>
      </c>
      <c r="AS4">
        <f>IF($CH4&gt;=1,INDEX($AQ:$AQ,$CG4+1),"")</f>
      </c>
      <c r="AT4">
        <f>IF($CH4&gt;=2,INDEX($AQ:$AQ,$CG4+2),"")</f>
      </c>
      <c r="AU4">
        <f>IF($CH4&gt;=3,INDEX($AQ:$AQ,$CG4+3),"")</f>
      </c>
      <c r="AV4">
        <f>IF($CH4&gt;=4,INDEX($AQ:$AQ,$CG4+4),"")</f>
      </c>
      <c r="AW4">
        <f>IF($CH4&gt;=5,INDEX($AQ:$AQ,$CG4+5),"")</f>
      </c>
      <c r="AX4">
        <f>IF($CH4&gt;=6,INDEX($AQ:$AQ,$CG4+6),"")</f>
      </c>
      <c r="AY4">
        <f>IF($CH4&gt;=7,INDEX($AQ:$AQ,$CG4+7),"")</f>
      </c>
      <c r="AZ4">
        <f>IF($CH4&gt;=8,INDEX($AQ:$AQ,$CG4+8),"")</f>
      </c>
      <c r="BA4">
        <f>IF($CH4&gt;=9,INDEX($AQ:$AQ,$CG4+9),"")</f>
      </c>
      <c r="BB4">
        <f>IF($CH4&gt;=10,INDEX($AQ:$AQ,$CG4+10),"")</f>
      </c>
      <c r="BC4">
        <f>IF($CH4&gt;=11,INDEX($AQ:$AQ,$CG4+11),"")</f>
      </c>
      <c r="BD4">
        <f>IF($CH4&gt;=12,INDEX($AQ:$AQ,$CG4+12),"")</f>
      </c>
      <c r="BE4">
        <f>IF($CH4&gt;=13,INDEX($AQ:$AQ,$CG4+13),"")</f>
      </c>
      <c r="BF4">
        <f>IF($CH4&gt;=14,INDEX($AQ:$AQ,$CG4+14),"")</f>
      </c>
      <c r="BG4">
        <f>IF($CH4&gt;=15,INDEX($AQ:$AQ,$CG4+15),"")</f>
      </c>
      <c r="BH4">
        <f>IF($CH4&gt;=16,INDEX($AQ:$AQ,$CG4+16),"")</f>
      </c>
      <c r="BI4">
        <f>IF($CH4&gt;=17,INDEX($AQ:$AQ,$CG4+17),"")</f>
      </c>
      <c r="BJ4">
        <f>IF($CH4&gt;=18,INDEX($AQ:$AQ,$CG4+18),"")</f>
      </c>
      <c r="BK4">
        <f>IF($CH4&gt;=19,INDEX($AQ:$AQ,$CG4+19),"")</f>
      </c>
      <c r="BL4">
        <f>IF($CH4&gt;=20,INDEX($AQ:$AQ,$CG4+20),"")</f>
      </c>
      <c r="BM4">
        <f>IF($CH4&gt;=21,INDEX($AQ:$AQ,$CG4+21),"")</f>
      </c>
      <c r="BN4">
        <f>IF($CH4&gt;=22,INDEX($AQ:$AQ,$CG4+22),"")</f>
      </c>
      <c r="BO4">
        <f>IF($CH4&gt;=23,INDEX($AQ:$AQ,$CG4+23),"")</f>
      </c>
      <c r="BP4">
        <f>IF($CH4&gt;=24,INDEX($AQ:$AQ,$CG4+24),"")</f>
      </c>
      <c r="BQ4">
        <f>IF($CH4&gt;=25,INDEX($AQ:$AQ,$CG4+25),"")</f>
      </c>
      <c r="BR4">
        <f>IF($CH4&gt;=26,INDEX($AQ:$AQ,$CG4+26),"")</f>
      </c>
      <c r="BS4">
        <f>IF($CH4&gt;=27,INDEX($AQ:$AQ,$CG4+27),"")</f>
      </c>
      <c r="BT4">
        <f>IF($CH4&gt;=28,INDEX($AQ:$AQ,$CG4+28),"")</f>
      </c>
      <c r="BU4">
        <f>IF($CH4&gt;=29,INDEX($AQ:$AQ,$CG4+29),"")</f>
      </c>
      <c r="BV4">
        <f>IF($CH4&gt;=30,INDEX($AQ:$AQ,$CG4+30),"")</f>
      </c>
      <c r="BW4">
        <f>IF($CH4&gt;=31,INDEX($AQ:$AQ,$CG4+31),"")</f>
      </c>
      <c r="BX4">
        <f>IF($CH4&gt;=32,INDEX($AQ:$AQ,$CG4+32),"")</f>
      </c>
      <c r="BY4">
        <f>IF($CH4&gt;=33,INDEX($AQ:$AQ,$CG4+33),"")</f>
      </c>
      <c r="BZ4">
        <f>IF($CH4&gt;=34,INDEX($AQ:$AQ,$CG4+34),"")</f>
      </c>
      <c r="CA4">
        <f>IF($CH4&gt;=35,INDEX($AQ:$AQ,$CG4+35),"")</f>
      </c>
      <c r="CB4">
        <f>IF($CH4&gt;=36,INDEX($AQ:$AQ,$CG4+36),"")</f>
      </c>
      <c r="CC4">
        <f>IF($CH4&gt;=37,INDEX($AQ:$AQ,$CG4+37),"")</f>
      </c>
      <c r="CD4">
        <f>IF($CH4&gt;=38,INDEX($AQ:$AQ,$CG4+38),"")</f>
      </c>
      <c r="CE4">
        <f>IF($CH4&gt;=39,INDEX($AQ:$AQ,$CG4+39),"")</f>
      </c>
      <c r="CF4">
        <f>IF($CH4&gt;=40,INDEX($AQ:$AQ,$CG4+40),"")</f>
      </c>
      <c r="CG4">
        <f>IFERROR(MATCH($AP4,$AQ$2:$AQ$134,0)+1,0)</f>
      </c>
      <c r="CH4">
        <f>IFERROR(INDEX($AR$2:$AR$134,MATCH($AP4,$AQ$2:$AQ$134,0)),0)</f>
      </c>
      <c r="CI4">
        <f>IFERROR(LEFT($L4,FIND(" - ",$L4)-1),$L4)</f>
      </c>
      <c r="CJ4" t="s">
        <v>45</v>
      </c>
      <c r="CL4">
        <f>IF($DG4&gt;=1,INDEX($CJ:$CJ,$DF4+1),"")</f>
      </c>
      <c r="CM4">
        <f>IF($DG4&gt;=2,INDEX($CJ:$CJ,$DF4+2),"")</f>
      </c>
      <c r="CN4">
        <f>IF($DG4&gt;=3,INDEX($CJ:$CJ,$DF4+3),"")</f>
      </c>
      <c r="CO4">
        <f>IF($DG4&gt;=4,INDEX($CJ:$CJ,$DF4+4),"")</f>
      </c>
      <c r="CP4">
        <f>IF($DG4&gt;=5,INDEX($CJ:$CJ,$DF4+5),"")</f>
      </c>
      <c r="CQ4">
        <f>IF($DG4&gt;=6,INDEX($CJ:$CJ,$DF4+6),"")</f>
      </c>
      <c r="CR4">
        <f>IF($DG4&gt;=7,INDEX($CJ:$CJ,$DF4+7),"")</f>
      </c>
      <c r="CS4">
        <f>IF($DG4&gt;=8,INDEX($CJ:$CJ,$DF4+8),"")</f>
      </c>
      <c r="CT4">
        <f>IF($DG4&gt;=9,INDEX($CJ:$CJ,$DF4+9),"")</f>
      </c>
      <c r="CU4">
        <f>IF($DG4&gt;=10,INDEX($CJ:$CJ,$DF4+10),"")</f>
      </c>
      <c r="CV4">
        <f>IF($DG4&gt;=11,INDEX($CJ:$CJ,$DF4+11),"")</f>
      </c>
      <c r="CW4">
        <f>IF($DG4&gt;=12,INDEX($CJ:$CJ,$DF4+12),"")</f>
      </c>
      <c r="CX4">
        <f>IF($DG4&gt;=13,INDEX($CJ:$CJ,$DF4+13),"")</f>
      </c>
      <c r="CY4">
        <f>IF($DG4&gt;=14,INDEX($CJ:$CJ,$DF4+14),"")</f>
      </c>
      <c r="CZ4">
        <f>IF($DG4&gt;=15,INDEX($CJ:$CJ,$DF4+15),"")</f>
      </c>
      <c r="DA4">
        <f>IF($DG4&gt;=16,INDEX($CJ:$CJ,$DF4+16),"")</f>
      </c>
      <c r="DB4">
        <f>IF($DG4&gt;=17,INDEX($CJ:$CJ,$DF4+17),"")</f>
      </c>
      <c r="DC4">
        <f>IF($DG4&gt;=18,INDEX($CJ:$CJ,$DF4+18),"")</f>
      </c>
      <c r="DD4">
        <f>IF($DG4&gt;=19,INDEX($CJ:$CJ,$DF4+19),"")</f>
      </c>
      <c r="DE4">
        <f>IF($DG4&gt;=20,INDEX($CJ:$CJ,$DF4+20),"")</f>
      </c>
      <c r="DF4">
        <f>IFERROR(MATCH($CI4,$CJ$2:$CJ$263,0)+1,0)</f>
      </c>
      <c r="DG4">
        <f>IFERROR(INDEX($CK$2:$CK$263,MATCH($CI4,$CJ$2:$CJ$263,0)),0)</f>
      </c>
      <c r="DH4">
        <f>IFERROR(INDEX($AO:$AO,MATCH($N4,$AN:$AN,0))&amp;"","")</f>
      </c>
      <c r="DI4" t="s">
        <v>57</v>
      </c>
      <c r="DK4">
        <v>1</v>
      </c>
      <c r="DL4">
        <f>IF($GO4&gt;=1,INDEX($DI:$DI,$GN4+1),"")</f>
      </c>
      <c r="DM4">
        <f>IF($GO4&gt;=2,INDEX($DI:$DI,$GN4+2),"")</f>
      </c>
      <c r="DN4">
        <f>IF($GO4&gt;=3,INDEX($DI:$DI,$GN4+3),"")</f>
      </c>
      <c r="DO4">
        <f>IF($GO4&gt;=4,INDEX($DI:$DI,$GN4+4),"")</f>
      </c>
      <c r="DP4">
        <f>IF($GO4&gt;=5,INDEX($DI:$DI,$GN4+5),"")</f>
      </c>
      <c r="DQ4">
        <f>IF($GO4&gt;=6,INDEX($DI:$DI,$GN4+6),"")</f>
      </c>
      <c r="DR4">
        <f>IF($GO4&gt;=7,INDEX($DI:$DI,$GN4+7),"")</f>
      </c>
      <c r="DS4">
        <f>IF($GO4&gt;=8,INDEX($DI:$DI,$GN4+8),"")</f>
      </c>
      <c r="DT4">
        <f>IF($GO4&gt;=9,INDEX($DI:$DI,$GN4+9),"")</f>
      </c>
      <c r="DU4">
        <f>IF($GO4&gt;=10,INDEX($DI:$DI,$GN4+10),"")</f>
      </c>
      <c r="DV4">
        <f>IF($GO4&gt;=11,INDEX($DI:$DI,$GN4+11),"")</f>
      </c>
      <c r="DW4">
        <f>IF($GO4&gt;=12,INDEX($DI:$DI,$GN4+12),"")</f>
      </c>
      <c r="DX4">
        <f>IF($GO4&gt;=13,INDEX($DI:$DI,$GN4+13),"")</f>
      </c>
      <c r="DY4">
        <f>IF($GO4&gt;=14,INDEX($DI:$DI,$GN4+14),"")</f>
      </c>
      <c r="DZ4">
        <f>IF($GO4&gt;=15,INDEX($DI:$DI,$GN4+15),"")</f>
      </c>
      <c r="EA4">
        <f>IF($GO4&gt;=16,INDEX($DI:$DI,$GN4+16),"")</f>
      </c>
      <c r="EB4">
        <f>IF($GO4&gt;=17,INDEX($DI:$DI,$GN4+17),"")</f>
      </c>
      <c r="EC4">
        <f>IF($GO4&gt;=18,INDEX($DI:$DI,$GN4+18),"")</f>
      </c>
      <c r="ED4">
        <f>IF($GO4&gt;=19,INDEX($DI:$DI,$GN4+19),"")</f>
      </c>
      <c r="EE4">
        <f>IF($GO4&gt;=20,INDEX($DI:$DI,$GN4+20),"")</f>
      </c>
      <c r="EF4">
        <f>IF($GO4&gt;=21,INDEX($DI:$DI,$GN4+21),"")</f>
      </c>
      <c r="EG4">
        <f>IF($GO4&gt;=22,INDEX($DI:$DI,$GN4+22),"")</f>
      </c>
      <c r="EH4">
        <f>IF($GO4&gt;=23,INDEX($DI:$DI,$GN4+23),"")</f>
      </c>
      <c r="EI4">
        <f>IF($GO4&gt;=24,INDEX($DI:$DI,$GN4+24),"")</f>
      </c>
      <c r="EJ4">
        <f>IF($GO4&gt;=25,INDEX($DI:$DI,$GN4+25),"")</f>
      </c>
      <c r="EK4">
        <f>IF($GO4&gt;=26,INDEX($DI:$DI,$GN4+26),"")</f>
      </c>
      <c r="EL4">
        <f>IF($GO4&gt;=27,INDEX($DI:$DI,$GN4+27),"")</f>
      </c>
      <c r="EM4">
        <f>IF($GO4&gt;=28,INDEX($DI:$DI,$GN4+28),"")</f>
      </c>
      <c r="EN4">
        <f>IF($GO4&gt;=29,INDEX($DI:$DI,$GN4+29),"")</f>
      </c>
      <c r="EO4">
        <f>IF($GO4&gt;=30,INDEX($DI:$DI,$GN4+30),"")</f>
      </c>
      <c r="EP4">
        <f>IF($GO4&gt;=31,INDEX($DI:$DI,$GN4+31),"")</f>
      </c>
      <c r="EQ4">
        <f>IF($GO4&gt;=32,INDEX($DI:$DI,$GN4+32),"")</f>
      </c>
      <c r="ER4">
        <f>IF($GO4&gt;=33,INDEX($DI:$DI,$GN4+33),"")</f>
      </c>
      <c r="ES4">
        <f>IF($GO4&gt;=34,INDEX($DI:$DI,$GN4+34),"")</f>
      </c>
      <c r="ET4">
        <f>IF($GO4&gt;=35,INDEX($DI:$DI,$GN4+35),"")</f>
      </c>
      <c r="EU4">
        <f>IF($GO4&gt;=36,INDEX($DI:$DI,$GN4+36),"")</f>
      </c>
      <c r="EV4">
        <f>IF($GO4&gt;=37,INDEX($DI:$DI,$GN4+37),"")</f>
      </c>
      <c r="EW4">
        <f>IF($GO4&gt;=38,INDEX($DI:$DI,$GN4+38),"")</f>
      </c>
      <c r="EX4">
        <f>IF($GO4&gt;=39,INDEX($DI:$DI,$GN4+39),"")</f>
      </c>
      <c r="EY4">
        <f>IF($GO4&gt;=40,INDEX($DI:$DI,$GN4+40),"")</f>
      </c>
      <c r="EZ4">
        <f>IF($GO4&gt;=1,INDEX($DJ:$DJ,$GN4+1),"")</f>
      </c>
      <c r="FA4">
        <f>IF($GO4&gt;=2,INDEX($DJ:$DJ,$GN4+2),"")</f>
      </c>
      <c r="FB4">
        <f>IF($GO4&gt;=3,INDEX($DJ:$DJ,$GN4+3),"")</f>
      </c>
      <c r="FC4">
        <f>IF($GO4&gt;=4,INDEX($DJ:$DJ,$GN4+4),"")</f>
      </c>
      <c r="FD4">
        <f>IF($GO4&gt;=5,INDEX($DJ:$DJ,$GN4+5),"")</f>
      </c>
      <c r="FE4">
        <f>IF($GO4&gt;=6,INDEX($DJ:$DJ,$GN4+6),"")</f>
      </c>
      <c r="FF4">
        <f>IF($GO4&gt;=7,INDEX($DJ:$DJ,$GN4+7),"")</f>
      </c>
      <c r="FG4">
        <f>IF($GO4&gt;=8,INDEX($DJ:$DJ,$GN4+8),"")</f>
      </c>
      <c r="FH4">
        <f>IF($GO4&gt;=9,INDEX($DJ:$DJ,$GN4+9),"")</f>
      </c>
      <c r="FI4">
        <f>IF($GO4&gt;=10,INDEX($DJ:$DJ,$GN4+10),"")</f>
      </c>
      <c r="FJ4">
        <f>IF($GO4&gt;=11,INDEX($DJ:$DJ,$GN4+11),"")</f>
      </c>
      <c r="FK4">
        <f>IF($GO4&gt;=12,INDEX($DJ:$DJ,$GN4+12),"")</f>
      </c>
      <c r="FL4">
        <f>IF($GO4&gt;=13,INDEX($DJ:$DJ,$GN4+13),"")</f>
      </c>
      <c r="FM4">
        <f>IF($GO4&gt;=14,INDEX($DJ:$DJ,$GN4+14),"")</f>
      </c>
      <c r="FN4">
        <f>IF($GO4&gt;=15,INDEX($DJ:$DJ,$GN4+15),"")</f>
      </c>
      <c r="FO4">
        <f>IF($GO4&gt;=16,INDEX($DJ:$DJ,$GN4+16),"")</f>
      </c>
      <c r="FP4">
        <f>IF($GO4&gt;=17,INDEX($DJ:$DJ,$GN4+17),"")</f>
      </c>
      <c r="FQ4">
        <f>IF($GO4&gt;=18,INDEX($DJ:$DJ,$GN4+18),"")</f>
      </c>
      <c r="FR4">
        <f>IF($GO4&gt;=19,INDEX($DJ:$DJ,$GN4+19),"")</f>
      </c>
      <c r="FS4">
        <f>IF($GO4&gt;=20,INDEX($DJ:$DJ,$GN4+20),"")</f>
      </c>
      <c r="FT4">
        <f>IF($GO4&gt;=21,INDEX($DJ:$DJ,$GN4+21),"")</f>
      </c>
      <c r="FU4">
        <f>IF($GO4&gt;=22,INDEX($DJ:$DJ,$GN4+22),"")</f>
      </c>
      <c r="FV4">
        <f>IF($GO4&gt;=23,INDEX($DJ:$DJ,$GN4+23),"")</f>
      </c>
      <c r="FW4">
        <f>IF($GO4&gt;=24,INDEX($DJ:$DJ,$GN4+24),"")</f>
      </c>
      <c r="FX4">
        <f>IF($GO4&gt;=25,INDEX($DJ:$DJ,$GN4+25),"")</f>
      </c>
      <c r="FY4">
        <f>IF($GO4&gt;=26,INDEX($DJ:$DJ,$GN4+26),"")</f>
      </c>
      <c r="FZ4">
        <f>IF($GO4&gt;=27,INDEX($DJ:$DJ,$GN4+27),"")</f>
      </c>
      <c r="GA4">
        <f>IF($GO4&gt;=28,INDEX($DJ:$DJ,$GN4+28),"")</f>
      </c>
      <c r="GB4">
        <f>IF($GO4&gt;=29,INDEX($DJ:$DJ,$GN4+29),"")</f>
      </c>
      <c r="GC4">
        <f>IF($GO4&gt;=30,INDEX($DJ:$DJ,$GN4+30),"")</f>
      </c>
      <c r="GD4">
        <f>IF($GO4&gt;=31,INDEX($DJ:$DJ,$GN4+31),"")</f>
      </c>
      <c r="GE4">
        <f>IF($GO4&gt;=32,INDEX($DJ:$DJ,$GN4+32),"")</f>
      </c>
      <c r="GF4">
        <f>IF($GO4&gt;=33,INDEX($DJ:$DJ,$GN4+33),"")</f>
      </c>
      <c r="GG4">
        <f>IF($GO4&gt;=34,INDEX($DJ:$DJ,$GN4+34),"")</f>
      </c>
      <c r="GH4">
        <f>IF($GO4&gt;=35,INDEX($DJ:$DJ,$GN4+35),"")</f>
      </c>
      <c r="GI4">
        <f>IF($GO4&gt;=36,INDEX($DJ:$DJ,$GN4+36),"")</f>
      </c>
      <c r="GJ4">
        <f>IF($GO4&gt;=37,INDEX($DJ:$DJ,$GN4+37),"")</f>
      </c>
      <c r="GK4">
        <f>IF($GO4&gt;=38,INDEX($DJ:$DJ,$GN4+38),"")</f>
      </c>
      <c r="GL4">
        <f>IF($GO4&gt;=39,INDEX($DJ:$DJ,$GN4+39),"")</f>
      </c>
      <c r="GM4">
        <f>IF($GO4&gt;=40,INDEX($DJ:$DJ,$GN4+40),"")</f>
      </c>
      <c r="GN4">
        <f>IFERROR(MATCH($DH4,$DI$2:$DI$148,0)+1,0)</f>
      </c>
      <c r="GO4">
        <f>IFERROR(INDEX($DK$2:$DK$148,MATCH($DH4,$DI$2:$DI$148,0)),0)</f>
      </c>
      <c r="GP4">
        <f>IFERROR(MATCH($Y4,$DL$4:$EY$4,0),0)</f>
      </c>
      <c r="GQ4">
        <f>IF($GP4&gt;0,INDEX($EZ$4:$GM$4,$GP4),"")</f>
      </c>
      <c r="GR4" t="s">
        <v>58</v>
      </c>
      <c r="GS4">
        <v>5</v>
      </c>
      <c r="GT4">
        <f>IF($JC4&gt;=1,INDEX($GR:$GR,$JB4+1),"")</f>
      </c>
      <c r="GU4">
        <f>IF($JC4&gt;=2,INDEX($GR:$GR,$JB4+2),"")</f>
      </c>
      <c r="GV4">
        <f>IF($JC4&gt;=3,INDEX($GR:$GR,$JB4+3),"")</f>
      </c>
      <c r="GW4">
        <f>IF($JC4&gt;=4,INDEX($GR:$GR,$JB4+4),"")</f>
      </c>
      <c r="GX4">
        <f>IF($JC4&gt;=5,INDEX($GR:$GR,$JB4+5),"")</f>
      </c>
      <c r="GY4">
        <f>IF($JC4&gt;=6,INDEX($GR:$GR,$JB4+6),"")</f>
      </c>
      <c r="GZ4">
        <f>IF($JC4&gt;=7,INDEX($GR:$GR,$JB4+7),"")</f>
      </c>
      <c r="HA4">
        <f>IF($JC4&gt;=8,INDEX($GR:$GR,$JB4+8),"")</f>
      </c>
      <c r="HB4">
        <f>IF($JC4&gt;=9,INDEX($GR:$GR,$JB4+9),"")</f>
      </c>
      <c r="HC4">
        <f>IF($JC4&gt;=10,INDEX($GR:$GR,$JB4+10),"")</f>
      </c>
      <c r="HD4">
        <f>IF($JC4&gt;=11,INDEX($GR:$GR,$JB4+11),"")</f>
      </c>
      <c r="HE4">
        <f>IF($JC4&gt;=12,INDEX($GR:$GR,$JB4+12),"")</f>
      </c>
      <c r="HF4">
        <f>IF($JC4&gt;=13,INDEX($GR:$GR,$JB4+13),"")</f>
      </c>
      <c r="HG4">
        <f>IF($JC4&gt;=14,INDEX($GR:$GR,$JB4+14),"")</f>
      </c>
      <c r="HH4">
        <f>IF($JC4&gt;=15,INDEX($GR:$GR,$JB4+15),"")</f>
      </c>
      <c r="HI4">
        <f>IF($JC4&gt;=16,INDEX($GR:$GR,$JB4+16),"")</f>
      </c>
      <c r="HJ4">
        <f>IF($JC4&gt;=17,INDEX($GR:$GR,$JB4+17),"")</f>
      </c>
      <c r="HK4">
        <f>IF($JC4&gt;=18,INDEX($GR:$GR,$JB4+18),"")</f>
      </c>
      <c r="HL4">
        <f>IF($JC4&gt;=19,INDEX($GR:$GR,$JB4+19),"")</f>
      </c>
      <c r="HM4">
        <f>IF($JC4&gt;=20,INDEX($GR:$GR,$JB4+20),"")</f>
      </c>
      <c r="HN4">
        <f>IF($JC4&gt;=21,INDEX($GR:$GR,$JB4+21),"")</f>
      </c>
      <c r="HO4">
        <f>IF($JC4&gt;=22,INDEX($GR:$GR,$JB4+22),"")</f>
      </c>
      <c r="HP4">
        <f>IF($JC4&gt;=23,INDEX($GR:$GR,$JB4+23),"")</f>
      </c>
      <c r="HQ4">
        <f>IF($JC4&gt;=24,INDEX($GR:$GR,$JB4+24),"")</f>
      </c>
      <c r="HR4">
        <f>IF($JC4&gt;=25,INDEX($GR:$GR,$JB4+25),"")</f>
      </c>
      <c r="HS4">
        <f>IF($JC4&gt;=26,INDEX($GR:$GR,$JB4+26),"")</f>
      </c>
      <c r="HT4">
        <f>IF($JC4&gt;=27,INDEX($GR:$GR,$JB4+27),"")</f>
      </c>
      <c r="HU4">
        <f>IF($JC4&gt;=28,INDEX($GR:$GR,$JB4+28),"")</f>
      </c>
      <c r="HV4">
        <f>IF($JC4&gt;=29,INDEX($GR:$GR,$JB4+29),"")</f>
      </c>
      <c r="HW4">
        <f>IF($JC4&gt;=30,INDEX($GR:$GR,$JB4+30),"")</f>
      </c>
      <c r="HX4">
        <f>IF($JC4&gt;=31,INDEX($GR:$GR,$JB4+31),"")</f>
      </c>
      <c r="HY4">
        <f>IF($JC4&gt;=32,INDEX($GR:$GR,$JB4+32),"")</f>
      </c>
      <c r="HZ4">
        <f>IF($JC4&gt;=33,INDEX($GR:$GR,$JB4+33),"")</f>
      </c>
      <c r="IA4">
        <f>IF($JC4&gt;=34,INDEX($GR:$GR,$JB4+34),"")</f>
      </c>
      <c r="IB4">
        <f>IF($JC4&gt;=35,INDEX($GR:$GR,$JB4+35),"")</f>
      </c>
      <c r="IC4">
        <f>IF($JC4&gt;=36,INDEX($GR:$GR,$JB4+36),"")</f>
      </c>
      <c r="ID4">
        <f>IF($JC4&gt;=37,INDEX($GR:$GR,$JB4+37),"")</f>
      </c>
      <c r="IE4">
        <f>IF($JC4&gt;=38,INDEX($GR:$GR,$JB4+38),"")</f>
      </c>
      <c r="IF4">
        <f>IF($JC4&gt;=39,INDEX($GR:$GR,$JB4+39),"")</f>
      </c>
      <c r="IG4">
        <f>IF($JC4&gt;=40,INDEX($GR:$GR,$JB4+40),"")</f>
      </c>
      <c r="IH4">
        <f>IF($JC4&gt;=41,INDEX($GR:$GR,$JB4+41),"")</f>
      </c>
      <c r="II4">
        <f>IF($JC4&gt;=42,INDEX($GR:$GR,$JB4+42),"")</f>
      </c>
      <c r="IJ4">
        <f>IF($JC4&gt;=43,INDEX($GR:$GR,$JB4+43),"")</f>
      </c>
      <c r="IK4">
        <f>IF($JC4&gt;=44,INDEX($GR:$GR,$JB4+44),"")</f>
      </c>
      <c r="IL4">
        <f>IF($JC4&gt;=45,INDEX($GR:$GR,$JB4+45),"")</f>
      </c>
      <c r="IM4">
        <f>IF($JC4&gt;=46,INDEX($GR:$GR,$JB4+46),"")</f>
      </c>
      <c r="IN4">
        <f>IF($JC4&gt;=47,INDEX($GR:$GR,$JB4+47),"")</f>
      </c>
      <c r="IO4">
        <f>IF($JC4&gt;=48,INDEX($GR:$GR,$JB4+48),"")</f>
      </c>
      <c r="IP4">
        <f>IF($JC4&gt;=49,INDEX($GR:$GR,$JB4+49),"")</f>
      </c>
      <c r="IQ4">
        <f>IF($JC4&gt;=50,INDEX($GR:$GR,$JB4+50),"")</f>
      </c>
      <c r="IR4">
        <f>IF($JC4&gt;=51,INDEX($GR:$GR,$JB4+51),"")</f>
      </c>
      <c r="IS4">
        <f>IF($JC4&gt;=52,INDEX($GR:$GR,$JB4+52),"")</f>
      </c>
      <c r="IT4">
        <f>IF($JC4&gt;=53,INDEX($GR:$GR,$JB4+53),"")</f>
      </c>
      <c r="IU4">
        <f>IF($JC4&gt;=54,INDEX($GR:$GR,$JB4+54),"")</f>
      </c>
      <c r="IV4">
        <f>IF($JC4&gt;=55,INDEX($GR:$GR,$JB4+55),"")</f>
      </c>
      <c r="IW4">
        <f>IF($JC4&gt;=56,INDEX($GR:$GR,$JB4+56),"")</f>
      </c>
      <c r="IX4">
        <f>IF($JC4&gt;=57,INDEX($GR:$GR,$JB4+57),"")</f>
      </c>
      <c r="IY4">
        <f>IF($JC4&gt;=58,INDEX($GR:$GR,$JB4+58),"")</f>
      </c>
      <c r="IZ4">
        <f>IF($JC4&gt;=59,INDEX($GR:$GR,$JB4+59),"")</f>
      </c>
      <c r="JA4">
        <f>IF($JC4&gt;=60,INDEX($GR:$GR,$JB4+60),"")</f>
      </c>
      <c r="JB4">
        <f>IFERROR(MATCH($GQ4,$GR$2:$GR$324,0)+1,0)</f>
      </c>
      <c r="JC4">
        <f>IFERROR(INDEX($GS$2:$GS$324,MATCH($GQ4,$GR$2:$GR$324,0)),0)</f>
      </c>
      <c r="JD4" t="s">
        <v>40</v>
      </c>
      <c r="JE4" t="s">
        <v>40</v>
      </c>
    </row>
    <row r="5" spans="1:265" x14ac:dyDescent="0.25">
      <c r="Q5">
        <f>IF(OR($T5="",$P5=""),"",IFERROR($T5/$P5,0))</f>
      </c>
      <c r="R5">
        <f>IF($T5="","",
SUM($S5,$U5,$Z5,$V5,$X5)*
(1-IF($AA5="",0,VALUE($AA5)/100)))</f>
      </c>
      <c r="S5">
        <f>IF($T5="","",$T5)</f>
      </c>
      <c r="U5">
        <f>IF($T5="","",
IF($N5="","",
IF(ISNUMBER(SEARCH("exempt",LOWER($N5))),0,
$T5*(VALUE(SUBSTITUTE($N5,"%",""))/100))))</f>
      </c>
      <c r="AB5">
        <f>IFERROR(IF(FIND(" - ",$K5)&gt;0,MID($K5,FIND(" - ",$K5)+3,LEN($K5)),""),"")</f>
      </c>
      <c r="AI5" t="s">
        <v>59</v>
      </c>
      <c r="AJ5" t="s">
        <v>60</v>
      </c>
      <c r="AK5" t="s">
        <v>61</v>
      </c>
      <c r="AL5" t="s">
        <v>62</v>
      </c>
      <c r="AM5" t="s">
        <v>63</v>
      </c>
      <c r="AN5" t="s">
        <v>63</v>
      </c>
      <c r="AO5" t="s">
        <v>64</v>
      </c>
      <c r="AP5">
        <f>IFERROR(LEFT($K5,FIND(" - ",$K5)-1),$K5)</f>
      </c>
      <c r="AQ5" t="s">
        <v>46</v>
      </c>
      <c r="AS5">
        <f>IF($CH5&gt;=1,INDEX($AQ:$AQ,$CG5+1),"")</f>
      </c>
      <c r="AT5">
        <f>IF($CH5&gt;=2,INDEX($AQ:$AQ,$CG5+2),"")</f>
      </c>
      <c r="AU5">
        <f>IF($CH5&gt;=3,INDEX($AQ:$AQ,$CG5+3),"")</f>
      </c>
      <c r="AV5">
        <f>IF($CH5&gt;=4,INDEX($AQ:$AQ,$CG5+4),"")</f>
      </c>
      <c r="AW5">
        <f>IF($CH5&gt;=5,INDEX($AQ:$AQ,$CG5+5),"")</f>
      </c>
      <c r="AX5">
        <f>IF($CH5&gt;=6,INDEX($AQ:$AQ,$CG5+6),"")</f>
      </c>
      <c r="AY5">
        <f>IF($CH5&gt;=7,INDEX($AQ:$AQ,$CG5+7),"")</f>
      </c>
      <c r="AZ5">
        <f>IF($CH5&gt;=8,INDEX($AQ:$AQ,$CG5+8),"")</f>
      </c>
      <c r="BA5">
        <f>IF($CH5&gt;=9,INDEX($AQ:$AQ,$CG5+9),"")</f>
      </c>
      <c r="BB5">
        <f>IF($CH5&gt;=10,INDEX($AQ:$AQ,$CG5+10),"")</f>
      </c>
      <c r="BC5">
        <f>IF($CH5&gt;=11,INDEX($AQ:$AQ,$CG5+11),"")</f>
      </c>
      <c r="BD5">
        <f>IF($CH5&gt;=12,INDEX($AQ:$AQ,$CG5+12),"")</f>
      </c>
      <c r="BE5">
        <f>IF($CH5&gt;=13,INDEX($AQ:$AQ,$CG5+13),"")</f>
      </c>
      <c r="BF5">
        <f>IF($CH5&gt;=14,INDEX($AQ:$AQ,$CG5+14),"")</f>
      </c>
      <c r="BG5">
        <f>IF($CH5&gt;=15,INDEX($AQ:$AQ,$CG5+15),"")</f>
      </c>
      <c r="BH5">
        <f>IF($CH5&gt;=16,INDEX($AQ:$AQ,$CG5+16),"")</f>
      </c>
      <c r="BI5">
        <f>IF($CH5&gt;=17,INDEX($AQ:$AQ,$CG5+17),"")</f>
      </c>
      <c r="BJ5">
        <f>IF($CH5&gt;=18,INDEX($AQ:$AQ,$CG5+18),"")</f>
      </c>
      <c r="BK5">
        <f>IF($CH5&gt;=19,INDEX($AQ:$AQ,$CG5+19),"")</f>
      </c>
      <c r="BL5">
        <f>IF($CH5&gt;=20,INDEX($AQ:$AQ,$CG5+20),"")</f>
      </c>
      <c r="BM5">
        <f>IF($CH5&gt;=21,INDEX($AQ:$AQ,$CG5+21),"")</f>
      </c>
      <c r="BN5">
        <f>IF($CH5&gt;=22,INDEX($AQ:$AQ,$CG5+22),"")</f>
      </c>
      <c r="BO5">
        <f>IF($CH5&gt;=23,INDEX($AQ:$AQ,$CG5+23),"")</f>
      </c>
      <c r="BP5">
        <f>IF($CH5&gt;=24,INDEX($AQ:$AQ,$CG5+24),"")</f>
      </c>
      <c r="BQ5">
        <f>IF($CH5&gt;=25,INDEX($AQ:$AQ,$CG5+25),"")</f>
      </c>
      <c r="BR5">
        <f>IF($CH5&gt;=26,INDEX($AQ:$AQ,$CG5+26),"")</f>
      </c>
      <c r="BS5">
        <f>IF($CH5&gt;=27,INDEX($AQ:$AQ,$CG5+27),"")</f>
      </c>
      <c r="BT5">
        <f>IF($CH5&gt;=28,INDEX($AQ:$AQ,$CG5+28),"")</f>
      </c>
      <c r="BU5">
        <f>IF($CH5&gt;=29,INDEX($AQ:$AQ,$CG5+29),"")</f>
      </c>
      <c r="BV5">
        <f>IF($CH5&gt;=30,INDEX($AQ:$AQ,$CG5+30),"")</f>
      </c>
      <c r="BW5">
        <f>IF($CH5&gt;=31,INDEX($AQ:$AQ,$CG5+31),"")</f>
      </c>
      <c r="BX5">
        <f>IF($CH5&gt;=32,INDEX($AQ:$AQ,$CG5+32),"")</f>
      </c>
      <c r="BY5">
        <f>IF($CH5&gt;=33,INDEX($AQ:$AQ,$CG5+33),"")</f>
      </c>
      <c r="BZ5">
        <f>IF($CH5&gt;=34,INDEX($AQ:$AQ,$CG5+34),"")</f>
      </c>
      <c r="CA5">
        <f>IF($CH5&gt;=35,INDEX($AQ:$AQ,$CG5+35),"")</f>
      </c>
      <c r="CB5">
        <f>IF($CH5&gt;=36,INDEX($AQ:$AQ,$CG5+36),"")</f>
      </c>
      <c r="CC5">
        <f>IF($CH5&gt;=37,INDEX($AQ:$AQ,$CG5+37),"")</f>
      </c>
      <c r="CD5">
        <f>IF($CH5&gt;=38,INDEX($AQ:$AQ,$CG5+38),"")</f>
      </c>
      <c r="CE5">
        <f>IF($CH5&gt;=39,INDEX($AQ:$AQ,$CG5+39),"")</f>
      </c>
      <c r="CF5">
        <f>IF($CH5&gt;=40,INDEX($AQ:$AQ,$CG5+40),"")</f>
      </c>
      <c r="CG5">
        <f>IFERROR(MATCH($AP5,$AQ$2:$AQ$134,0)+1,0)</f>
      </c>
      <c r="CH5">
        <f>IFERROR(INDEX($AR$2:$AR$134,MATCH($AP5,$AQ$2:$AQ$134,0)),0)</f>
      </c>
      <c r="CI5">
        <f>IFERROR(LEFT($L5,FIND(" - ",$L5)-1),$L5)</f>
      </c>
      <c r="CJ5" t="s">
        <v>65</v>
      </c>
      <c r="CK5">
        <v>2</v>
      </c>
      <c r="CL5">
        <f>IF($DG5&gt;=1,INDEX($CJ:$CJ,$DF5+1),"")</f>
      </c>
      <c r="CM5">
        <f>IF($DG5&gt;=2,INDEX($CJ:$CJ,$DF5+2),"")</f>
      </c>
      <c r="CN5">
        <f>IF($DG5&gt;=3,INDEX($CJ:$CJ,$DF5+3),"")</f>
      </c>
      <c r="CO5">
        <f>IF($DG5&gt;=4,INDEX($CJ:$CJ,$DF5+4),"")</f>
      </c>
      <c r="CP5">
        <f>IF($DG5&gt;=5,INDEX($CJ:$CJ,$DF5+5),"")</f>
      </c>
      <c r="CQ5">
        <f>IF($DG5&gt;=6,INDEX($CJ:$CJ,$DF5+6),"")</f>
      </c>
      <c r="CR5">
        <f>IF($DG5&gt;=7,INDEX($CJ:$CJ,$DF5+7),"")</f>
      </c>
      <c r="CS5">
        <f>IF($DG5&gt;=8,INDEX($CJ:$CJ,$DF5+8),"")</f>
      </c>
      <c r="CT5">
        <f>IF($DG5&gt;=9,INDEX($CJ:$CJ,$DF5+9),"")</f>
      </c>
      <c r="CU5">
        <f>IF($DG5&gt;=10,INDEX($CJ:$CJ,$DF5+10),"")</f>
      </c>
      <c r="CV5">
        <f>IF($DG5&gt;=11,INDEX($CJ:$CJ,$DF5+11),"")</f>
      </c>
      <c r="CW5">
        <f>IF($DG5&gt;=12,INDEX($CJ:$CJ,$DF5+12),"")</f>
      </c>
      <c r="CX5">
        <f>IF($DG5&gt;=13,INDEX($CJ:$CJ,$DF5+13),"")</f>
      </c>
      <c r="CY5">
        <f>IF($DG5&gt;=14,INDEX($CJ:$CJ,$DF5+14),"")</f>
      </c>
      <c r="CZ5">
        <f>IF($DG5&gt;=15,INDEX($CJ:$CJ,$DF5+15),"")</f>
      </c>
      <c r="DA5">
        <f>IF($DG5&gt;=16,INDEX($CJ:$CJ,$DF5+16),"")</f>
      </c>
      <c r="DB5">
        <f>IF($DG5&gt;=17,INDEX($CJ:$CJ,$DF5+17),"")</f>
      </c>
      <c r="DC5">
        <f>IF($DG5&gt;=18,INDEX($CJ:$CJ,$DF5+18),"")</f>
      </c>
      <c r="DD5">
        <f>IF($DG5&gt;=19,INDEX($CJ:$CJ,$DF5+19),"")</f>
      </c>
      <c r="DE5">
        <f>IF($DG5&gt;=20,INDEX($CJ:$CJ,$DF5+20),"")</f>
      </c>
      <c r="DF5">
        <f>IFERROR(MATCH($CI5,$CJ$2:$CJ$263,0)+1,0)</f>
      </c>
      <c r="DG5">
        <f>IFERROR(INDEX($CK$2:$CK$263,MATCH($CI5,$CJ$2:$CJ$263,0)),0)</f>
      </c>
      <c r="DH5">
        <f>IFERROR(INDEX($AO:$AO,MATCH($N5,$AN:$AN,0))&amp;"","")</f>
      </c>
      <c r="DI5" t="s">
        <v>48</v>
      </c>
      <c r="DJ5" t="s">
        <v>40</v>
      </c>
      <c r="DL5">
        <f>IF($GO5&gt;=1,INDEX($DI:$DI,$GN5+1),"")</f>
      </c>
      <c r="DM5">
        <f>IF($GO5&gt;=2,INDEX($DI:$DI,$GN5+2),"")</f>
      </c>
      <c r="DN5">
        <f>IF($GO5&gt;=3,INDEX($DI:$DI,$GN5+3),"")</f>
      </c>
      <c r="DO5">
        <f>IF($GO5&gt;=4,INDEX($DI:$DI,$GN5+4),"")</f>
      </c>
      <c r="DP5">
        <f>IF($GO5&gt;=5,INDEX($DI:$DI,$GN5+5),"")</f>
      </c>
      <c r="DQ5">
        <f>IF($GO5&gt;=6,INDEX($DI:$DI,$GN5+6),"")</f>
      </c>
      <c r="DR5">
        <f>IF($GO5&gt;=7,INDEX($DI:$DI,$GN5+7),"")</f>
      </c>
      <c r="DS5">
        <f>IF($GO5&gt;=8,INDEX($DI:$DI,$GN5+8),"")</f>
      </c>
      <c r="DT5">
        <f>IF($GO5&gt;=9,INDEX($DI:$DI,$GN5+9),"")</f>
      </c>
      <c r="DU5">
        <f>IF($GO5&gt;=10,INDEX($DI:$DI,$GN5+10),"")</f>
      </c>
      <c r="DV5">
        <f>IF($GO5&gt;=11,INDEX($DI:$DI,$GN5+11),"")</f>
      </c>
      <c r="DW5">
        <f>IF($GO5&gt;=12,INDEX($DI:$DI,$GN5+12),"")</f>
      </c>
      <c r="DX5">
        <f>IF($GO5&gt;=13,INDEX($DI:$DI,$GN5+13),"")</f>
      </c>
      <c r="DY5">
        <f>IF($GO5&gt;=14,INDEX($DI:$DI,$GN5+14),"")</f>
      </c>
      <c r="DZ5">
        <f>IF($GO5&gt;=15,INDEX($DI:$DI,$GN5+15),"")</f>
      </c>
      <c r="EA5">
        <f>IF($GO5&gt;=16,INDEX($DI:$DI,$GN5+16),"")</f>
      </c>
      <c r="EB5">
        <f>IF($GO5&gt;=17,INDEX($DI:$DI,$GN5+17),"")</f>
      </c>
      <c r="EC5">
        <f>IF($GO5&gt;=18,INDEX($DI:$DI,$GN5+18),"")</f>
      </c>
      <c r="ED5">
        <f>IF($GO5&gt;=19,INDEX($DI:$DI,$GN5+19),"")</f>
      </c>
      <c r="EE5">
        <f>IF($GO5&gt;=20,INDEX($DI:$DI,$GN5+20),"")</f>
      </c>
      <c r="EF5">
        <f>IF($GO5&gt;=21,INDEX($DI:$DI,$GN5+21),"")</f>
      </c>
      <c r="EG5">
        <f>IF($GO5&gt;=22,INDEX($DI:$DI,$GN5+22),"")</f>
      </c>
      <c r="EH5">
        <f>IF($GO5&gt;=23,INDEX($DI:$DI,$GN5+23),"")</f>
      </c>
      <c r="EI5">
        <f>IF($GO5&gt;=24,INDEX($DI:$DI,$GN5+24),"")</f>
      </c>
      <c r="EJ5">
        <f>IF($GO5&gt;=25,INDEX($DI:$DI,$GN5+25),"")</f>
      </c>
      <c r="EK5">
        <f>IF($GO5&gt;=26,INDEX($DI:$DI,$GN5+26),"")</f>
      </c>
      <c r="EL5">
        <f>IF($GO5&gt;=27,INDEX($DI:$DI,$GN5+27),"")</f>
      </c>
      <c r="EM5">
        <f>IF($GO5&gt;=28,INDEX($DI:$DI,$GN5+28),"")</f>
      </c>
      <c r="EN5">
        <f>IF($GO5&gt;=29,INDEX($DI:$DI,$GN5+29),"")</f>
      </c>
      <c r="EO5">
        <f>IF($GO5&gt;=30,INDEX($DI:$DI,$GN5+30),"")</f>
      </c>
      <c r="EP5">
        <f>IF($GO5&gt;=31,INDEX($DI:$DI,$GN5+31),"")</f>
      </c>
      <c r="EQ5">
        <f>IF($GO5&gt;=32,INDEX($DI:$DI,$GN5+32),"")</f>
      </c>
      <c r="ER5">
        <f>IF($GO5&gt;=33,INDEX($DI:$DI,$GN5+33),"")</f>
      </c>
      <c r="ES5">
        <f>IF($GO5&gt;=34,INDEX($DI:$DI,$GN5+34),"")</f>
      </c>
      <c r="ET5">
        <f>IF($GO5&gt;=35,INDEX($DI:$DI,$GN5+35),"")</f>
      </c>
      <c r="EU5">
        <f>IF($GO5&gt;=36,INDEX($DI:$DI,$GN5+36),"")</f>
      </c>
      <c r="EV5">
        <f>IF($GO5&gt;=37,INDEX($DI:$DI,$GN5+37),"")</f>
      </c>
      <c r="EW5">
        <f>IF($GO5&gt;=38,INDEX($DI:$DI,$GN5+38),"")</f>
      </c>
      <c r="EX5">
        <f>IF($GO5&gt;=39,INDEX($DI:$DI,$GN5+39),"")</f>
      </c>
      <c r="EY5">
        <f>IF($GO5&gt;=40,INDEX($DI:$DI,$GN5+40),"")</f>
      </c>
      <c r="EZ5">
        <f>IF($GO5&gt;=1,INDEX($DJ:$DJ,$GN5+1),"")</f>
      </c>
      <c r="FA5">
        <f>IF($GO5&gt;=2,INDEX($DJ:$DJ,$GN5+2),"")</f>
      </c>
      <c r="FB5">
        <f>IF($GO5&gt;=3,INDEX($DJ:$DJ,$GN5+3),"")</f>
      </c>
      <c r="FC5">
        <f>IF($GO5&gt;=4,INDEX($DJ:$DJ,$GN5+4),"")</f>
      </c>
      <c r="FD5">
        <f>IF($GO5&gt;=5,INDEX($DJ:$DJ,$GN5+5),"")</f>
      </c>
      <c r="FE5">
        <f>IF($GO5&gt;=6,INDEX($DJ:$DJ,$GN5+6),"")</f>
      </c>
      <c r="FF5">
        <f>IF($GO5&gt;=7,INDEX($DJ:$DJ,$GN5+7),"")</f>
      </c>
      <c r="FG5">
        <f>IF($GO5&gt;=8,INDEX($DJ:$DJ,$GN5+8),"")</f>
      </c>
      <c r="FH5">
        <f>IF($GO5&gt;=9,INDEX($DJ:$DJ,$GN5+9),"")</f>
      </c>
      <c r="FI5">
        <f>IF($GO5&gt;=10,INDEX($DJ:$DJ,$GN5+10),"")</f>
      </c>
      <c r="FJ5">
        <f>IF($GO5&gt;=11,INDEX($DJ:$DJ,$GN5+11),"")</f>
      </c>
      <c r="FK5">
        <f>IF($GO5&gt;=12,INDEX($DJ:$DJ,$GN5+12),"")</f>
      </c>
      <c r="FL5">
        <f>IF($GO5&gt;=13,INDEX($DJ:$DJ,$GN5+13),"")</f>
      </c>
      <c r="FM5">
        <f>IF($GO5&gt;=14,INDEX($DJ:$DJ,$GN5+14),"")</f>
      </c>
      <c r="FN5">
        <f>IF($GO5&gt;=15,INDEX($DJ:$DJ,$GN5+15),"")</f>
      </c>
      <c r="FO5">
        <f>IF($GO5&gt;=16,INDEX($DJ:$DJ,$GN5+16),"")</f>
      </c>
      <c r="FP5">
        <f>IF($GO5&gt;=17,INDEX($DJ:$DJ,$GN5+17),"")</f>
      </c>
      <c r="FQ5">
        <f>IF($GO5&gt;=18,INDEX($DJ:$DJ,$GN5+18),"")</f>
      </c>
      <c r="FR5">
        <f>IF($GO5&gt;=19,INDEX($DJ:$DJ,$GN5+19),"")</f>
      </c>
      <c r="FS5">
        <f>IF($GO5&gt;=20,INDEX($DJ:$DJ,$GN5+20),"")</f>
      </c>
      <c r="FT5">
        <f>IF($GO5&gt;=21,INDEX($DJ:$DJ,$GN5+21),"")</f>
      </c>
      <c r="FU5">
        <f>IF($GO5&gt;=22,INDEX($DJ:$DJ,$GN5+22),"")</f>
      </c>
      <c r="FV5">
        <f>IF($GO5&gt;=23,INDEX($DJ:$DJ,$GN5+23),"")</f>
      </c>
      <c r="FW5">
        <f>IF($GO5&gt;=24,INDEX($DJ:$DJ,$GN5+24),"")</f>
      </c>
      <c r="FX5">
        <f>IF($GO5&gt;=25,INDEX($DJ:$DJ,$GN5+25),"")</f>
      </c>
      <c r="FY5">
        <f>IF($GO5&gt;=26,INDEX($DJ:$DJ,$GN5+26),"")</f>
      </c>
      <c r="FZ5">
        <f>IF($GO5&gt;=27,INDEX($DJ:$DJ,$GN5+27),"")</f>
      </c>
      <c r="GA5">
        <f>IF($GO5&gt;=28,INDEX($DJ:$DJ,$GN5+28),"")</f>
      </c>
      <c r="GB5">
        <f>IF($GO5&gt;=29,INDEX($DJ:$DJ,$GN5+29),"")</f>
      </c>
      <c r="GC5">
        <f>IF($GO5&gt;=30,INDEX($DJ:$DJ,$GN5+30),"")</f>
      </c>
      <c r="GD5">
        <f>IF($GO5&gt;=31,INDEX($DJ:$DJ,$GN5+31),"")</f>
      </c>
      <c r="GE5">
        <f>IF($GO5&gt;=32,INDEX($DJ:$DJ,$GN5+32),"")</f>
      </c>
      <c r="GF5">
        <f>IF($GO5&gt;=33,INDEX($DJ:$DJ,$GN5+33),"")</f>
      </c>
      <c r="GG5">
        <f>IF($GO5&gt;=34,INDEX($DJ:$DJ,$GN5+34),"")</f>
      </c>
      <c r="GH5">
        <f>IF($GO5&gt;=35,INDEX($DJ:$DJ,$GN5+35),"")</f>
      </c>
      <c r="GI5">
        <f>IF($GO5&gt;=36,INDEX($DJ:$DJ,$GN5+36),"")</f>
      </c>
      <c r="GJ5">
        <f>IF($GO5&gt;=37,INDEX($DJ:$DJ,$GN5+37),"")</f>
      </c>
      <c r="GK5">
        <f>IF($GO5&gt;=38,INDEX($DJ:$DJ,$GN5+38),"")</f>
      </c>
      <c r="GL5">
        <f>IF($GO5&gt;=39,INDEX($DJ:$DJ,$GN5+39),"")</f>
      </c>
      <c r="GM5">
        <f>IF($GO5&gt;=40,INDEX($DJ:$DJ,$GN5+40),"")</f>
      </c>
      <c r="GN5">
        <f>IFERROR(MATCH($DH5,$DI$2:$DI$148,0)+1,0)</f>
      </c>
      <c r="GO5">
        <f>IFERROR(INDEX($DK$2:$DK$148,MATCH($DH5,$DI$2:$DI$148,0)),0)</f>
      </c>
      <c r="GP5">
        <f>IFERROR(MATCH($Y5,$DL$5:$EY$5,0),0)</f>
      </c>
      <c r="GQ5">
        <f>IF($GP5&gt;0,INDEX($EZ$5:$GM$5,$GP5),"")</f>
      </c>
      <c r="GR5" t="s">
        <v>49</v>
      </c>
      <c r="GT5">
        <f>IF($JC5&gt;=1,INDEX($GR:$GR,$JB5+1),"")</f>
      </c>
      <c r="GU5">
        <f>IF($JC5&gt;=2,INDEX($GR:$GR,$JB5+2),"")</f>
      </c>
      <c r="GV5">
        <f>IF($JC5&gt;=3,INDEX($GR:$GR,$JB5+3),"")</f>
      </c>
      <c r="GW5">
        <f>IF($JC5&gt;=4,INDEX($GR:$GR,$JB5+4),"")</f>
      </c>
      <c r="GX5">
        <f>IF($JC5&gt;=5,INDEX($GR:$GR,$JB5+5),"")</f>
      </c>
      <c r="GY5">
        <f>IF($JC5&gt;=6,INDEX($GR:$GR,$JB5+6),"")</f>
      </c>
      <c r="GZ5">
        <f>IF($JC5&gt;=7,INDEX($GR:$GR,$JB5+7),"")</f>
      </c>
      <c r="HA5">
        <f>IF($JC5&gt;=8,INDEX($GR:$GR,$JB5+8),"")</f>
      </c>
      <c r="HB5">
        <f>IF($JC5&gt;=9,INDEX($GR:$GR,$JB5+9),"")</f>
      </c>
      <c r="HC5">
        <f>IF($JC5&gt;=10,INDEX($GR:$GR,$JB5+10),"")</f>
      </c>
      <c r="HD5">
        <f>IF($JC5&gt;=11,INDEX($GR:$GR,$JB5+11),"")</f>
      </c>
      <c r="HE5">
        <f>IF($JC5&gt;=12,INDEX($GR:$GR,$JB5+12),"")</f>
      </c>
      <c r="HF5">
        <f>IF($JC5&gt;=13,INDEX($GR:$GR,$JB5+13),"")</f>
      </c>
      <c r="HG5">
        <f>IF($JC5&gt;=14,INDEX($GR:$GR,$JB5+14),"")</f>
      </c>
      <c r="HH5">
        <f>IF($JC5&gt;=15,INDEX($GR:$GR,$JB5+15),"")</f>
      </c>
      <c r="HI5">
        <f>IF($JC5&gt;=16,INDEX($GR:$GR,$JB5+16),"")</f>
      </c>
      <c r="HJ5">
        <f>IF($JC5&gt;=17,INDEX($GR:$GR,$JB5+17),"")</f>
      </c>
      <c r="HK5">
        <f>IF($JC5&gt;=18,INDEX($GR:$GR,$JB5+18),"")</f>
      </c>
      <c r="HL5">
        <f>IF($JC5&gt;=19,INDEX($GR:$GR,$JB5+19),"")</f>
      </c>
      <c r="HM5">
        <f>IF($JC5&gt;=20,INDEX($GR:$GR,$JB5+20),"")</f>
      </c>
      <c r="HN5">
        <f>IF($JC5&gt;=21,INDEX($GR:$GR,$JB5+21),"")</f>
      </c>
      <c r="HO5">
        <f>IF($JC5&gt;=22,INDEX($GR:$GR,$JB5+22),"")</f>
      </c>
      <c r="HP5">
        <f>IF($JC5&gt;=23,INDEX($GR:$GR,$JB5+23),"")</f>
      </c>
      <c r="HQ5">
        <f>IF($JC5&gt;=24,INDEX($GR:$GR,$JB5+24),"")</f>
      </c>
      <c r="HR5">
        <f>IF($JC5&gt;=25,INDEX($GR:$GR,$JB5+25),"")</f>
      </c>
      <c r="HS5">
        <f>IF($JC5&gt;=26,INDEX($GR:$GR,$JB5+26),"")</f>
      </c>
      <c r="HT5">
        <f>IF($JC5&gt;=27,INDEX($GR:$GR,$JB5+27),"")</f>
      </c>
      <c r="HU5">
        <f>IF($JC5&gt;=28,INDEX($GR:$GR,$JB5+28),"")</f>
      </c>
      <c r="HV5">
        <f>IF($JC5&gt;=29,INDEX($GR:$GR,$JB5+29),"")</f>
      </c>
      <c r="HW5">
        <f>IF($JC5&gt;=30,INDEX($GR:$GR,$JB5+30),"")</f>
      </c>
      <c r="HX5">
        <f>IF($JC5&gt;=31,INDEX($GR:$GR,$JB5+31),"")</f>
      </c>
      <c r="HY5">
        <f>IF($JC5&gt;=32,INDEX($GR:$GR,$JB5+32),"")</f>
      </c>
      <c r="HZ5">
        <f>IF($JC5&gt;=33,INDEX($GR:$GR,$JB5+33),"")</f>
      </c>
      <c r="IA5">
        <f>IF($JC5&gt;=34,INDEX($GR:$GR,$JB5+34),"")</f>
      </c>
      <c r="IB5">
        <f>IF($JC5&gt;=35,INDEX($GR:$GR,$JB5+35),"")</f>
      </c>
      <c r="IC5">
        <f>IF($JC5&gt;=36,INDEX($GR:$GR,$JB5+36),"")</f>
      </c>
      <c r="ID5">
        <f>IF($JC5&gt;=37,INDEX($GR:$GR,$JB5+37),"")</f>
      </c>
      <c r="IE5">
        <f>IF($JC5&gt;=38,INDEX($GR:$GR,$JB5+38),"")</f>
      </c>
      <c r="IF5">
        <f>IF($JC5&gt;=39,INDEX($GR:$GR,$JB5+39),"")</f>
      </c>
      <c r="IG5">
        <f>IF($JC5&gt;=40,INDEX($GR:$GR,$JB5+40),"")</f>
      </c>
      <c r="IH5">
        <f>IF($JC5&gt;=41,INDEX($GR:$GR,$JB5+41),"")</f>
      </c>
      <c r="II5">
        <f>IF($JC5&gt;=42,INDEX($GR:$GR,$JB5+42),"")</f>
      </c>
      <c r="IJ5">
        <f>IF($JC5&gt;=43,INDEX($GR:$GR,$JB5+43),"")</f>
      </c>
      <c r="IK5">
        <f>IF($JC5&gt;=44,INDEX($GR:$GR,$JB5+44),"")</f>
      </c>
      <c r="IL5">
        <f>IF($JC5&gt;=45,INDEX($GR:$GR,$JB5+45),"")</f>
      </c>
      <c r="IM5">
        <f>IF($JC5&gt;=46,INDEX($GR:$GR,$JB5+46),"")</f>
      </c>
      <c r="IN5">
        <f>IF($JC5&gt;=47,INDEX($GR:$GR,$JB5+47),"")</f>
      </c>
      <c r="IO5">
        <f>IF($JC5&gt;=48,INDEX($GR:$GR,$JB5+48),"")</f>
      </c>
      <c r="IP5">
        <f>IF($JC5&gt;=49,INDEX($GR:$GR,$JB5+49),"")</f>
      </c>
      <c r="IQ5">
        <f>IF($JC5&gt;=50,INDEX($GR:$GR,$JB5+50),"")</f>
      </c>
      <c r="IR5">
        <f>IF($JC5&gt;=51,INDEX($GR:$GR,$JB5+51),"")</f>
      </c>
      <c r="IS5">
        <f>IF($JC5&gt;=52,INDEX($GR:$GR,$JB5+52),"")</f>
      </c>
      <c r="IT5">
        <f>IF($JC5&gt;=53,INDEX($GR:$GR,$JB5+53),"")</f>
      </c>
      <c r="IU5">
        <f>IF($JC5&gt;=54,INDEX($GR:$GR,$JB5+54),"")</f>
      </c>
      <c r="IV5">
        <f>IF($JC5&gt;=55,INDEX($GR:$GR,$JB5+55),"")</f>
      </c>
      <c r="IW5">
        <f>IF($JC5&gt;=56,INDEX($GR:$GR,$JB5+56),"")</f>
      </c>
      <c r="IX5">
        <f>IF($JC5&gt;=57,INDEX($GR:$GR,$JB5+57),"")</f>
      </c>
      <c r="IY5">
        <f>IF($JC5&gt;=58,INDEX($GR:$GR,$JB5+58),"")</f>
      </c>
      <c r="IZ5">
        <f>IF($JC5&gt;=59,INDEX($GR:$GR,$JB5+59),"")</f>
      </c>
      <c r="JA5">
        <f>IF($JC5&gt;=60,INDEX($GR:$GR,$JB5+60),"")</f>
      </c>
      <c r="JB5">
        <f>IFERROR(MATCH($GQ5,$GR$2:$GR$324,0)+1,0)</f>
      </c>
      <c r="JC5">
        <f>IFERROR(INDEX($GS$2:$GS$324,MATCH($GQ5,$GR$2:$GR$324,0)),0)</f>
      </c>
      <c r="JD5" t="s">
        <v>40</v>
      </c>
      <c r="JE5" t="s">
        <v>40</v>
      </c>
    </row>
    <row r="6" spans="1:265" x14ac:dyDescent="0.25">
      <c r="Q6">
        <f>IF(OR($T6="",$P6=""),"",IFERROR($T6/$P6,0))</f>
      </c>
      <c r="R6">
        <f>IF($T6="","",
SUM($S6,$U6,$Z6,$V6,$X6)*
(1-IF($AA6="",0,VALUE($AA6)/100)))</f>
      </c>
      <c r="S6">
        <f>IF($T6="","",$T6)</f>
      </c>
      <c r="U6">
        <f>IF($T6="","",
IF($N6="","",
IF(ISNUMBER(SEARCH("exempt",LOWER($N6))),0,
$T6*(VALUE(SUBSTITUTE($N6,"%",""))/100))))</f>
      </c>
      <c r="AB6">
        <f>IFERROR(IF(FIND(" - ",$K6)&gt;0,MID($K6,FIND(" - ",$K6)+3,LEN($K6)),""),"")</f>
      </c>
      <c r="AI6" t="s">
        <v>66</v>
      </c>
      <c r="AJ6" t="s">
        <v>67</v>
      </c>
      <c r="AK6" t="s">
        <v>68</v>
      </c>
      <c r="AL6" t="s">
        <v>69</v>
      </c>
      <c r="AM6" t="s">
        <v>70</v>
      </c>
      <c r="AN6" t="s">
        <v>70</v>
      </c>
      <c r="AO6" t="s">
        <v>71</v>
      </c>
      <c r="AP6">
        <f>IFERROR(LEFT($K6,FIND(" - ",$K6)-1),$K6)</f>
      </c>
      <c r="AQ6" t="s">
        <v>54</v>
      </c>
      <c r="AS6">
        <f>IF($CH6&gt;=1,INDEX($AQ:$AQ,$CG6+1),"")</f>
      </c>
      <c r="AT6">
        <f>IF($CH6&gt;=2,INDEX($AQ:$AQ,$CG6+2),"")</f>
      </c>
      <c r="AU6">
        <f>IF($CH6&gt;=3,INDEX($AQ:$AQ,$CG6+3),"")</f>
      </c>
      <c r="AV6">
        <f>IF($CH6&gt;=4,INDEX($AQ:$AQ,$CG6+4),"")</f>
      </c>
      <c r="AW6">
        <f>IF($CH6&gt;=5,INDEX($AQ:$AQ,$CG6+5),"")</f>
      </c>
      <c r="AX6">
        <f>IF($CH6&gt;=6,INDEX($AQ:$AQ,$CG6+6),"")</f>
      </c>
      <c r="AY6">
        <f>IF($CH6&gt;=7,INDEX($AQ:$AQ,$CG6+7),"")</f>
      </c>
      <c r="AZ6">
        <f>IF($CH6&gt;=8,INDEX($AQ:$AQ,$CG6+8),"")</f>
      </c>
      <c r="BA6">
        <f>IF($CH6&gt;=9,INDEX($AQ:$AQ,$CG6+9),"")</f>
      </c>
      <c r="BB6">
        <f>IF($CH6&gt;=10,INDEX($AQ:$AQ,$CG6+10),"")</f>
      </c>
      <c r="BC6">
        <f>IF($CH6&gt;=11,INDEX($AQ:$AQ,$CG6+11),"")</f>
      </c>
      <c r="BD6">
        <f>IF($CH6&gt;=12,INDEX($AQ:$AQ,$CG6+12),"")</f>
      </c>
      <c r="BE6">
        <f>IF($CH6&gt;=13,INDEX($AQ:$AQ,$CG6+13),"")</f>
      </c>
      <c r="BF6">
        <f>IF($CH6&gt;=14,INDEX($AQ:$AQ,$CG6+14),"")</f>
      </c>
      <c r="BG6">
        <f>IF($CH6&gt;=15,INDEX($AQ:$AQ,$CG6+15),"")</f>
      </c>
      <c r="BH6">
        <f>IF($CH6&gt;=16,INDEX($AQ:$AQ,$CG6+16),"")</f>
      </c>
      <c r="BI6">
        <f>IF($CH6&gt;=17,INDEX($AQ:$AQ,$CG6+17),"")</f>
      </c>
      <c r="BJ6">
        <f>IF($CH6&gt;=18,INDEX($AQ:$AQ,$CG6+18),"")</f>
      </c>
      <c r="BK6">
        <f>IF($CH6&gt;=19,INDEX($AQ:$AQ,$CG6+19),"")</f>
      </c>
      <c r="BL6">
        <f>IF($CH6&gt;=20,INDEX($AQ:$AQ,$CG6+20),"")</f>
      </c>
      <c r="BM6">
        <f>IF($CH6&gt;=21,INDEX($AQ:$AQ,$CG6+21),"")</f>
      </c>
      <c r="BN6">
        <f>IF($CH6&gt;=22,INDEX($AQ:$AQ,$CG6+22),"")</f>
      </c>
      <c r="BO6">
        <f>IF($CH6&gt;=23,INDEX($AQ:$AQ,$CG6+23),"")</f>
      </c>
      <c r="BP6">
        <f>IF($CH6&gt;=24,INDEX($AQ:$AQ,$CG6+24),"")</f>
      </c>
      <c r="BQ6">
        <f>IF($CH6&gt;=25,INDEX($AQ:$AQ,$CG6+25),"")</f>
      </c>
      <c r="BR6">
        <f>IF($CH6&gt;=26,INDEX($AQ:$AQ,$CG6+26),"")</f>
      </c>
      <c r="BS6">
        <f>IF($CH6&gt;=27,INDEX($AQ:$AQ,$CG6+27),"")</f>
      </c>
      <c r="BT6">
        <f>IF($CH6&gt;=28,INDEX($AQ:$AQ,$CG6+28),"")</f>
      </c>
      <c r="BU6">
        <f>IF($CH6&gt;=29,INDEX($AQ:$AQ,$CG6+29),"")</f>
      </c>
      <c r="BV6">
        <f>IF($CH6&gt;=30,INDEX($AQ:$AQ,$CG6+30),"")</f>
      </c>
      <c r="BW6">
        <f>IF($CH6&gt;=31,INDEX($AQ:$AQ,$CG6+31),"")</f>
      </c>
      <c r="BX6">
        <f>IF($CH6&gt;=32,INDEX($AQ:$AQ,$CG6+32),"")</f>
      </c>
      <c r="BY6">
        <f>IF($CH6&gt;=33,INDEX($AQ:$AQ,$CG6+33),"")</f>
      </c>
      <c r="BZ6">
        <f>IF($CH6&gt;=34,INDEX($AQ:$AQ,$CG6+34),"")</f>
      </c>
      <c r="CA6">
        <f>IF($CH6&gt;=35,INDEX($AQ:$AQ,$CG6+35),"")</f>
      </c>
      <c r="CB6">
        <f>IF($CH6&gt;=36,INDEX($AQ:$AQ,$CG6+36),"")</f>
      </c>
      <c r="CC6">
        <f>IF($CH6&gt;=37,INDEX($AQ:$AQ,$CG6+37),"")</f>
      </c>
      <c r="CD6">
        <f>IF($CH6&gt;=38,INDEX($AQ:$AQ,$CG6+38),"")</f>
      </c>
      <c r="CE6">
        <f>IF($CH6&gt;=39,INDEX($AQ:$AQ,$CG6+39),"")</f>
      </c>
      <c r="CF6">
        <f>IF($CH6&gt;=40,INDEX($AQ:$AQ,$CG6+40),"")</f>
      </c>
      <c r="CG6">
        <f>IFERROR(MATCH($AP6,$AQ$2:$AQ$134,0)+1,0)</f>
      </c>
      <c r="CH6">
        <f>IFERROR(INDEX($AR$2:$AR$134,MATCH($AP6,$AQ$2:$AQ$134,0)),0)</f>
      </c>
      <c r="CI6">
        <f>IFERROR(LEFT($L6,FIND(" - ",$L6)-1),$L6)</f>
      </c>
      <c r="CJ6" t="s">
        <v>33</v>
      </c>
      <c r="CL6">
        <f>IF($DG6&gt;=1,INDEX($CJ:$CJ,$DF6+1),"")</f>
      </c>
      <c r="CM6">
        <f>IF($DG6&gt;=2,INDEX($CJ:$CJ,$DF6+2),"")</f>
      </c>
      <c r="CN6">
        <f>IF($DG6&gt;=3,INDEX($CJ:$CJ,$DF6+3),"")</f>
      </c>
      <c r="CO6">
        <f>IF($DG6&gt;=4,INDEX($CJ:$CJ,$DF6+4),"")</f>
      </c>
      <c r="CP6">
        <f>IF($DG6&gt;=5,INDEX($CJ:$CJ,$DF6+5),"")</f>
      </c>
      <c r="CQ6">
        <f>IF($DG6&gt;=6,INDEX($CJ:$CJ,$DF6+6),"")</f>
      </c>
      <c r="CR6">
        <f>IF($DG6&gt;=7,INDEX($CJ:$CJ,$DF6+7),"")</f>
      </c>
      <c r="CS6">
        <f>IF($DG6&gt;=8,INDEX($CJ:$CJ,$DF6+8),"")</f>
      </c>
      <c r="CT6">
        <f>IF($DG6&gt;=9,INDEX($CJ:$CJ,$DF6+9),"")</f>
      </c>
      <c r="CU6">
        <f>IF($DG6&gt;=10,INDEX($CJ:$CJ,$DF6+10),"")</f>
      </c>
      <c r="CV6">
        <f>IF($DG6&gt;=11,INDEX($CJ:$CJ,$DF6+11),"")</f>
      </c>
      <c r="CW6">
        <f>IF($DG6&gt;=12,INDEX($CJ:$CJ,$DF6+12),"")</f>
      </c>
      <c r="CX6">
        <f>IF($DG6&gt;=13,INDEX($CJ:$CJ,$DF6+13),"")</f>
      </c>
      <c r="CY6">
        <f>IF($DG6&gt;=14,INDEX($CJ:$CJ,$DF6+14),"")</f>
      </c>
      <c r="CZ6">
        <f>IF($DG6&gt;=15,INDEX($CJ:$CJ,$DF6+15),"")</f>
      </c>
      <c r="DA6">
        <f>IF($DG6&gt;=16,INDEX($CJ:$CJ,$DF6+16),"")</f>
      </c>
      <c r="DB6">
        <f>IF($DG6&gt;=17,INDEX($CJ:$CJ,$DF6+17),"")</f>
      </c>
      <c r="DC6">
        <f>IF($DG6&gt;=18,INDEX($CJ:$CJ,$DF6+18),"")</f>
      </c>
      <c r="DD6">
        <f>IF($DG6&gt;=19,INDEX($CJ:$CJ,$DF6+19),"")</f>
      </c>
      <c r="DE6">
        <f>IF($DG6&gt;=20,INDEX($CJ:$CJ,$DF6+20),"")</f>
      </c>
      <c r="DF6">
        <f>IFERROR(MATCH($CI6,$CJ$2:$CJ$263,0)+1,0)</f>
      </c>
      <c r="DG6">
        <f>IFERROR(INDEX($CK$2:$CK$263,MATCH($CI6,$CJ$2:$CJ$263,0)),0)</f>
      </c>
      <c r="DH6">
        <f>IFERROR(INDEX($AO:$AO,MATCH($N6,$AN:$AN,0))&amp;"","")</f>
      </c>
      <c r="DI6" t="s">
        <v>72</v>
      </c>
      <c r="DK6">
        <v>1</v>
      </c>
      <c r="DL6">
        <f>IF($GO6&gt;=1,INDEX($DI:$DI,$GN6+1),"")</f>
      </c>
      <c r="DM6">
        <f>IF($GO6&gt;=2,INDEX($DI:$DI,$GN6+2),"")</f>
      </c>
      <c r="DN6">
        <f>IF($GO6&gt;=3,INDEX($DI:$DI,$GN6+3),"")</f>
      </c>
      <c r="DO6">
        <f>IF($GO6&gt;=4,INDEX($DI:$DI,$GN6+4),"")</f>
      </c>
      <c r="DP6">
        <f>IF($GO6&gt;=5,INDEX($DI:$DI,$GN6+5),"")</f>
      </c>
      <c r="DQ6">
        <f>IF($GO6&gt;=6,INDEX($DI:$DI,$GN6+6),"")</f>
      </c>
      <c r="DR6">
        <f>IF($GO6&gt;=7,INDEX($DI:$DI,$GN6+7),"")</f>
      </c>
      <c r="DS6">
        <f>IF($GO6&gt;=8,INDEX($DI:$DI,$GN6+8),"")</f>
      </c>
      <c r="DT6">
        <f>IF($GO6&gt;=9,INDEX($DI:$DI,$GN6+9),"")</f>
      </c>
      <c r="DU6">
        <f>IF($GO6&gt;=10,INDEX($DI:$DI,$GN6+10),"")</f>
      </c>
      <c r="DV6">
        <f>IF($GO6&gt;=11,INDEX($DI:$DI,$GN6+11),"")</f>
      </c>
      <c r="DW6">
        <f>IF($GO6&gt;=12,INDEX($DI:$DI,$GN6+12),"")</f>
      </c>
      <c r="DX6">
        <f>IF($GO6&gt;=13,INDEX($DI:$DI,$GN6+13),"")</f>
      </c>
      <c r="DY6">
        <f>IF($GO6&gt;=14,INDEX($DI:$DI,$GN6+14),"")</f>
      </c>
      <c r="DZ6">
        <f>IF($GO6&gt;=15,INDEX($DI:$DI,$GN6+15),"")</f>
      </c>
      <c r="EA6">
        <f>IF($GO6&gt;=16,INDEX($DI:$DI,$GN6+16),"")</f>
      </c>
      <c r="EB6">
        <f>IF($GO6&gt;=17,INDEX($DI:$DI,$GN6+17),"")</f>
      </c>
      <c r="EC6">
        <f>IF($GO6&gt;=18,INDEX($DI:$DI,$GN6+18),"")</f>
      </c>
      <c r="ED6">
        <f>IF($GO6&gt;=19,INDEX($DI:$DI,$GN6+19),"")</f>
      </c>
      <c r="EE6">
        <f>IF($GO6&gt;=20,INDEX($DI:$DI,$GN6+20),"")</f>
      </c>
      <c r="EF6">
        <f>IF($GO6&gt;=21,INDEX($DI:$DI,$GN6+21),"")</f>
      </c>
      <c r="EG6">
        <f>IF($GO6&gt;=22,INDEX($DI:$DI,$GN6+22),"")</f>
      </c>
      <c r="EH6">
        <f>IF($GO6&gt;=23,INDEX($DI:$DI,$GN6+23),"")</f>
      </c>
      <c r="EI6">
        <f>IF($GO6&gt;=24,INDEX($DI:$DI,$GN6+24),"")</f>
      </c>
      <c r="EJ6">
        <f>IF($GO6&gt;=25,INDEX($DI:$DI,$GN6+25),"")</f>
      </c>
      <c r="EK6">
        <f>IF($GO6&gt;=26,INDEX($DI:$DI,$GN6+26),"")</f>
      </c>
      <c r="EL6">
        <f>IF($GO6&gt;=27,INDEX($DI:$DI,$GN6+27),"")</f>
      </c>
      <c r="EM6">
        <f>IF($GO6&gt;=28,INDEX($DI:$DI,$GN6+28),"")</f>
      </c>
      <c r="EN6">
        <f>IF($GO6&gt;=29,INDEX($DI:$DI,$GN6+29),"")</f>
      </c>
      <c r="EO6">
        <f>IF($GO6&gt;=30,INDEX($DI:$DI,$GN6+30),"")</f>
      </c>
      <c r="EP6">
        <f>IF($GO6&gt;=31,INDEX($DI:$DI,$GN6+31),"")</f>
      </c>
      <c r="EQ6">
        <f>IF($GO6&gt;=32,INDEX($DI:$DI,$GN6+32),"")</f>
      </c>
      <c r="ER6">
        <f>IF($GO6&gt;=33,INDEX($DI:$DI,$GN6+33),"")</f>
      </c>
      <c r="ES6">
        <f>IF($GO6&gt;=34,INDEX($DI:$DI,$GN6+34),"")</f>
      </c>
      <c r="ET6">
        <f>IF($GO6&gt;=35,INDEX($DI:$DI,$GN6+35),"")</f>
      </c>
      <c r="EU6">
        <f>IF($GO6&gt;=36,INDEX($DI:$DI,$GN6+36),"")</f>
      </c>
      <c r="EV6">
        <f>IF($GO6&gt;=37,INDEX($DI:$DI,$GN6+37),"")</f>
      </c>
      <c r="EW6">
        <f>IF($GO6&gt;=38,INDEX($DI:$DI,$GN6+38),"")</f>
      </c>
      <c r="EX6">
        <f>IF($GO6&gt;=39,INDEX($DI:$DI,$GN6+39),"")</f>
      </c>
      <c r="EY6">
        <f>IF($GO6&gt;=40,INDEX($DI:$DI,$GN6+40),"")</f>
      </c>
      <c r="EZ6">
        <f>IF($GO6&gt;=1,INDEX($DJ:$DJ,$GN6+1),"")</f>
      </c>
      <c r="FA6">
        <f>IF($GO6&gt;=2,INDEX($DJ:$DJ,$GN6+2),"")</f>
      </c>
      <c r="FB6">
        <f>IF($GO6&gt;=3,INDEX($DJ:$DJ,$GN6+3),"")</f>
      </c>
      <c r="FC6">
        <f>IF($GO6&gt;=4,INDEX($DJ:$DJ,$GN6+4),"")</f>
      </c>
      <c r="FD6">
        <f>IF($GO6&gt;=5,INDEX($DJ:$DJ,$GN6+5),"")</f>
      </c>
      <c r="FE6">
        <f>IF($GO6&gt;=6,INDEX($DJ:$DJ,$GN6+6),"")</f>
      </c>
      <c r="FF6">
        <f>IF($GO6&gt;=7,INDEX($DJ:$DJ,$GN6+7),"")</f>
      </c>
      <c r="FG6">
        <f>IF($GO6&gt;=8,INDEX($DJ:$DJ,$GN6+8),"")</f>
      </c>
      <c r="FH6">
        <f>IF($GO6&gt;=9,INDEX($DJ:$DJ,$GN6+9),"")</f>
      </c>
      <c r="FI6">
        <f>IF($GO6&gt;=10,INDEX($DJ:$DJ,$GN6+10),"")</f>
      </c>
      <c r="FJ6">
        <f>IF($GO6&gt;=11,INDEX($DJ:$DJ,$GN6+11),"")</f>
      </c>
      <c r="FK6">
        <f>IF($GO6&gt;=12,INDEX($DJ:$DJ,$GN6+12),"")</f>
      </c>
      <c r="FL6">
        <f>IF($GO6&gt;=13,INDEX($DJ:$DJ,$GN6+13),"")</f>
      </c>
      <c r="FM6">
        <f>IF($GO6&gt;=14,INDEX($DJ:$DJ,$GN6+14),"")</f>
      </c>
      <c r="FN6">
        <f>IF($GO6&gt;=15,INDEX($DJ:$DJ,$GN6+15),"")</f>
      </c>
      <c r="FO6">
        <f>IF($GO6&gt;=16,INDEX($DJ:$DJ,$GN6+16),"")</f>
      </c>
      <c r="FP6">
        <f>IF($GO6&gt;=17,INDEX($DJ:$DJ,$GN6+17),"")</f>
      </c>
      <c r="FQ6">
        <f>IF($GO6&gt;=18,INDEX($DJ:$DJ,$GN6+18),"")</f>
      </c>
      <c r="FR6">
        <f>IF($GO6&gt;=19,INDEX($DJ:$DJ,$GN6+19),"")</f>
      </c>
      <c r="FS6">
        <f>IF($GO6&gt;=20,INDEX($DJ:$DJ,$GN6+20),"")</f>
      </c>
      <c r="FT6">
        <f>IF($GO6&gt;=21,INDEX($DJ:$DJ,$GN6+21),"")</f>
      </c>
      <c r="FU6">
        <f>IF($GO6&gt;=22,INDEX($DJ:$DJ,$GN6+22),"")</f>
      </c>
      <c r="FV6">
        <f>IF($GO6&gt;=23,INDEX($DJ:$DJ,$GN6+23),"")</f>
      </c>
      <c r="FW6">
        <f>IF($GO6&gt;=24,INDEX($DJ:$DJ,$GN6+24),"")</f>
      </c>
      <c r="FX6">
        <f>IF($GO6&gt;=25,INDEX($DJ:$DJ,$GN6+25),"")</f>
      </c>
      <c r="FY6">
        <f>IF($GO6&gt;=26,INDEX($DJ:$DJ,$GN6+26),"")</f>
      </c>
      <c r="FZ6">
        <f>IF($GO6&gt;=27,INDEX($DJ:$DJ,$GN6+27),"")</f>
      </c>
      <c r="GA6">
        <f>IF($GO6&gt;=28,INDEX($DJ:$DJ,$GN6+28),"")</f>
      </c>
      <c r="GB6">
        <f>IF($GO6&gt;=29,INDEX($DJ:$DJ,$GN6+29),"")</f>
      </c>
      <c r="GC6">
        <f>IF($GO6&gt;=30,INDEX($DJ:$DJ,$GN6+30),"")</f>
      </c>
      <c r="GD6">
        <f>IF($GO6&gt;=31,INDEX($DJ:$DJ,$GN6+31),"")</f>
      </c>
      <c r="GE6">
        <f>IF($GO6&gt;=32,INDEX($DJ:$DJ,$GN6+32),"")</f>
      </c>
      <c r="GF6">
        <f>IF($GO6&gt;=33,INDEX($DJ:$DJ,$GN6+33),"")</f>
      </c>
      <c r="GG6">
        <f>IF($GO6&gt;=34,INDEX($DJ:$DJ,$GN6+34),"")</f>
      </c>
      <c r="GH6">
        <f>IF($GO6&gt;=35,INDEX($DJ:$DJ,$GN6+35),"")</f>
      </c>
      <c r="GI6">
        <f>IF($GO6&gt;=36,INDEX($DJ:$DJ,$GN6+36),"")</f>
      </c>
      <c r="GJ6">
        <f>IF($GO6&gt;=37,INDEX($DJ:$DJ,$GN6+37),"")</f>
      </c>
      <c r="GK6">
        <f>IF($GO6&gt;=38,INDEX($DJ:$DJ,$GN6+38),"")</f>
      </c>
      <c r="GL6">
        <f>IF($GO6&gt;=39,INDEX($DJ:$DJ,$GN6+39),"")</f>
      </c>
      <c r="GM6">
        <f>IF($GO6&gt;=40,INDEX($DJ:$DJ,$GN6+40),"")</f>
      </c>
      <c r="GN6">
        <f>IFERROR(MATCH($DH6,$DI$2:$DI$148,0)+1,0)</f>
      </c>
      <c r="GO6">
        <f>IFERROR(INDEX($DK$2:$DK$148,MATCH($DH6,$DI$2:$DI$148,0)),0)</f>
      </c>
      <c r="GP6">
        <f>IFERROR(MATCH($Y6,$DL$6:$EY$6,0),0)</f>
      </c>
      <c r="GQ6">
        <f>IF($GP6&gt;0,INDEX($EZ$6:$GM$6,$GP6),"")</f>
      </c>
      <c r="GR6" t="s">
        <v>73</v>
      </c>
      <c r="GT6">
        <f>IF($JC6&gt;=1,INDEX($GR:$GR,$JB6+1),"")</f>
      </c>
      <c r="GU6">
        <f>IF($JC6&gt;=2,INDEX($GR:$GR,$JB6+2),"")</f>
      </c>
      <c r="GV6">
        <f>IF($JC6&gt;=3,INDEX($GR:$GR,$JB6+3),"")</f>
      </c>
      <c r="GW6">
        <f>IF($JC6&gt;=4,INDEX($GR:$GR,$JB6+4),"")</f>
      </c>
      <c r="GX6">
        <f>IF($JC6&gt;=5,INDEX($GR:$GR,$JB6+5),"")</f>
      </c>
      <c r="GY6">
        <f>IF($JC6&gt;=6,INDEX($GR:$GR,$JB6+6),"")</f>
      </c>
      <c r="GZ6">
        <f>IF($JC6&gt;=7,INDEX($GR:$GR,$JB6+7),"")</f>
      </c>
      <c r="HA6">
        <f>IF($JC6&gt;=8,INDEX($GR:$GR,$JB6+8),"")</f>
      </c>
      <c r="HB6">
        <f>IF($JC6&gt;=9,INDEX($GR:$GR,$JB6+9),"")</f>
      </c>
      <c r="HC6">
        <f>IF($JC6&gt;=10,INDEX($GR:$GR,$JB6+10),"")</f>
      </c>
      <c r="HD6">
        <f>IF($JC6&gt;=11,INDEX($GR:$GR,$JB6+11),"")</f>
      </c>
      <c r="HE6">
        <f>IF($JC6&gt;=12,INDEX($GR:$GR,$JB6+12),"")</f>
      </c>
      <c r="HF6">
        <f>IF($JC6&gt;=13,INDEX($GR:$GR,$JB6+13),"")</f>
      </c>
      <c r="HG6">
        <f>IF($JC6&gt;=14,INDEX($GR:$GR,$JB6+14),"")</f>
      </c>
      <c r="HH6">
        <f>IF($JC6&gt;=15,INDEX($GR:$GR,$JB6+15),"")</f>
      </c>
      <c r="HI6">
        <f>IF($JC6&gt;=16,INDEX($GR:$GR,$JB6+16),"")</f>
      </c>
      <c r="HJ6">
        <f>IF($JC6&gt;=17,INDEX($GR:$GR,$JB6+17),"")</f>
      </c>
      <c r="HK6">
        <f>IF($JC6&gt;=18,INDEX($GR:$GR,$JB6+18),"")</f>
      </c>
      <c r="HL6">
        <f>IF($JC6&gt;=19,INDEX($GR:$GR,$JB6+19),"")</f>
      </c>
      <c r="HM6">
        <f>IF($JC6&gt;=20,INDEX($GR:$GR,$JB6+20),"")</f>
      </c>
      <c r="HN6">
        <f>IF($JC6&gt;=21,INDEX($GR:$GR,$JB6+21),"")</f>
      </c>
      <c r="HO6">
        <f>IF($JC6&gt;=22,INDEX($GR:$GR,$JB6+22),"")</f>
      </c>
      <c r="HP6">
        <f>IF($JC6&gt;=23,INDEX($GR:$GR,$JB6+23),"")</f>
      </c>
      <c r="HQ6">
        <f>IF($JC6&gt;=24,INDEX($GR:$GR,$JB6+24),"")</f>
      </c>
      <c r="HR6">
        <f>IF($JC6&gt;=25,INDEX($GR:$GR,$JB6+25),"")</f>
      </c>
      <c r="HS6">
        <f>IF($JC6&gt;=26,INDEX($GR:$GR,$JB6+26),"")</f>
      </c>
      <c r="HT6">
        <f>IF($JC6&gt;=27,INDEX($GR:$GR,$JB6+27),"")</f>
      </c>
      <c r="HU6">
        <f>IF($JC6&gt;=28,INDEX($GR:$GR,$JB6+28),"")</f>
      </c>
      <c r="HV6">
        <f>IF($JC6&gt;=29,INDEX($GR:$GR,$JB6+29),"")</f>
      </c>
      <c r="HW6">
        <f>IF($JC6&gt;=30,INDEX($GR:$GR,$JB6+30),"")</f>
      </c>
      <c r="HX6">
        <f>IF($JC6&gt;=31,INDEX($GR:$GR,$JB6+31),"")</f>
      </c>
      <c r="HY6">
        <f>IF($JC6&gt;=32,INDEX($GR:$GR,$JB6+32),"")</f>
      </c>
      <c r="HZ6">
        <f>IF($JC6&gt;=33,INDEX($GR:$GR,$JB6+33),"")</f>
      </c>
      <c r="IA6">
        <f>IF($JC6&gt;=34,INDEX($GR:$GR,$JB6+34),"")</f>
      </c>
      <c r="IB6">
        <f>IF($JC6&gt;=35,INDEX($GR:$GR,$JB6+35),"")</f>
      </c>
      <c r="IC6">
        <f>IF($JC6&gt;=36,INDEX($GR:$GR,$JB6+36),"")</f>
      </c>
      <c r="ID6">
        <f>IF($JC6&gt;=37,INDEX($GR:$GR,$JB6+37),"")</f>
      </c>
      <c r="IE6">
        <f>IF($JC6&gt;=38,INDEX($GR:$GR,$JB6+38),"")</f>
      </c>
      <c r="IF6">
        <f>IF($JC6&gt;=39,INDEX($GR:$GR,$JB6+39),"")</f>
      </c>
      <c r="IG6">
        <f>IF($JC6&gt;=40,INDEX($GR:$GR,$JB6+40),"")</f>
      </c>
      <c r="IH6">
        <f>IF($JC6&gt;=41,INDEX($GR:$GR,$JB6+41),"")</f>
      </c>
      <c r="II6">
        <f>IF($JC6&gt;=42,INDEX($GR:$GR,$JB6+42),"")</f>
      </c>
      <c r="IJ6">
        <f>IF($JC6&gt;=43,INDEX($GR:$GR,$JB6+43),"")</f>
      </c>
      <c r="IK6">
        <f>IF($JC6&gt;=44,INDEX($GR:$GR,$JB6+44),"")</f>
      </c>
      <c r="IL6">
        <f>IF($JC6&gt;=45,INDEX($GR:$GR,$JB6+45),"")</f>
      </c>
      <c r="IM6">
        <f>IF($JC6&gt;=46,INDEX($GR:$GR,$JB6+46),"")</f>
      </c>
      <c r="IN6">
        <f>IF($JC6&gt;=47,INDEX($GR:$GR,$JB6+47),"")</f>
      </c>
      <c r="IO6">
        <f>IF($JC6&gt;=48,INDEX($GR:$GR,$JB6+48),"")</f>
      </c>
      <c r="IP6">
        <f>IF($JC6&gt;=49,INDEX($GR:$GR,$JB6+49),"")</f>
      </c>
      <c r="IQ6">
        <f>IF($JC6&gt;=50,INDEX($GR:$GR,$JB6+50),"")</f>
      </c>
      <c r="IR6">
        <f>IF($JC6&gt;=51,INDEX($GR:$GR,$JB6+51),"")</f>
      </c>
      <c r="IS6">
        <f>IF($JC6&gt;=52,INDEX($GR:$GR,$JB6+52),"")</f>
      </c>
      <c r="IT6">
        <f>IF($JC6&gt;=53,INDEX($GR:$GR,$JB6+53),"")</f>
      </c>
      <c r="IU6">
        <f>IF($JC6&gt;=54,INDEX($GR:$GR,$JB6+54),"")</f>
      </c>
      <c r="IV6">
        <f>IF($JC6&gt;=55,INDEX($GR:$GR,$JB6+55),"")</f>
      </c>
      <c r="IW6">
        <f>IF($JC6&gt;=56,INDEX($GR:$GR,$JB6+56),"")</f>
      </c>
      <c r="IX6">
        <f>IF($JC6&gt;=57,INDEX($GR:$GR,$JB6+57),"")</f>
      </c>
      <c r="IY6">
        <f>IF($JC6&gt;=58,INDEX($GR:$GR,$JB6+58),"")</f>
      </c>
      <c r="IZ6">
        <f>IF($JC6&gt;=59,INDEX($GR:$GR,$JB6+59),"")</f>
      </c>
      <c r="JA6">
        <f>IF($JC6&gt;=60,INDEX($GR:$GR,$JB6+60),"")</f>
      </c>
      <c r="JB6">
        <f>IFERROR(MATCH($GQ6,$GR$2:$GR$324,0)+1,0)</f>
      </c>
      <c r="JC6">
        <f>IFERROR(INDEX($GS$2:$GS$324,MATCH($GQ6,$GR$2:$GR$324,0)),0)</f>
      </c>
      <c r="JD6" t="s">
        <v>40</v>
      </c>
      <c r="JE6" t="s">
        <v>40</v>
      </c>
    </row>
    <row r="7" spans="1:265" x14ac:dyDescent="0.25">
      <c r="Q7">
        <f>IF(OR($T7="",$P7=""),"",IFERROR($T7/$P7,0))</f>
      </c>
      <c r="R7">
        <f>IF($T7="","",
SUM($S7,$U7,$Z7,$V7,$X7)*
(1-IF($AA7="",0,VALUE($AA7)/100)))</f>
      </c>
      <c r="S7">
        <f>IF($T7="","",$T7)</f>
      </c>
      <c r="U7">
        <f>IF($T7="","",
IF($N7="","",
IF(ISNUMBER(SEARCH("exempt",LOWER($N7))),0,
$T7*(VALUE(SUBSTITUTE($N7,"%",""))/100))))</f>
      </c>
      <c r="AB7">
        <f>IFERROR(IF(FIND(" - ",$K7)&gt;0,MID($K7,FIND(" - ",$K7)+3,LEN($K7)),""),"")</f>
      </c>
      <c r="AI7" t="s">
        <v>74</v>
      </c>
      <c r="AJ7" t="s">
        <v>75</v>
      </c>
      <c r="AK7" t="s">
        <v>76</v>
      </c>
      <c r="AL7" t="s">
        <v>77</v>
      </c>
      <c r="AM7" t="s">
        <v>78</v>
      </c>
      <c r="AN7" t="s">
        <v>78</v>
      </c>
      <c r="AO7" t="s">
        <v>79</v>
      </c>
      <c r="AP7">
        <f>IFERROR(LEFT($K7,FIND(" - ",$K7)-1),$K7)</f>
      </c>
      <c r="AQ7" t="s">
        <v>63</v>
      </c>
      <c r="AS7">
        <f>IF($CH7&gt;=1,INDEX($AQ:$AQ,$CG7+1),"")</f>
      </c>
      <c r="AT7">
        <f>IF($CH7&gt;=2,INDEX($AQ:$AQ,$CG7+2),"")</f>
      </c>
      <c r="AU7">
        <f>IF($CH7&gt;=3,INDEX($AQ:$AQ,$CG7+3),"")</f>
      </c>
      <c r="AV7">
        <f>IF($CH7&gt;=4,INDEX($AQ:$AQ,$CG7+4),"")</f>
      </c>
      <c r="AW7">
        <f>IF($CH7&gt;=5,INDEX($AQ:$AQ,$CG7+5),"")</f>
      </c>
      <c r="AX7">
        <f>IF($CH7&gt;=6,INDEX($AQ:$AQ,$CG7+6),"")</f>
      </c>
      <c r="AY7">
        <f>IF($CH7&gt;=7,INDEX($AQ:$AQ,$CG7+7),"")</f>
      </c>
      <c r="AZ7">
        <f>IF($CH7&gt;=8,INDEX($AQ:$AQ,$CG7+8),"")</f>
      </c>
      <c r="BA7">
        <f>IF($CH7&gt;=9,INDEX($AQ:$AQ,$CG7+9),"")</f>
      </c>
      <c r="BB7">
        <f>IF($CH7&gt;=10,INDEX($AQ:$AQ,$CG7+10),"")</f>
      </c>
      <c r="BC7">
        <f>IF($CH7&gt;=11,INDEX($AQ:$AQ,$CG7+11),"")</f>
      </c>
      <c r="BD7">
        <f>IF($CH7&gt;=12,INDEX($AQ:$AQ,$CG7+12),"")</f>
      </c>
      <c r="BE7">
        <f>IF($CH7&gt;=13,INDEX($AQ:$AQ,$CG7+13),"")</f>
      </c>
      <c r="BF7">
        <f>IF($CH7&gt;=14,INDEX($AQ:$AQ,$CG7+14),"")</f>
      </c>
      <c r="BG7">
        <f>IF($CH7&gt;=15,INDEX($AQ:$AQ,$CG7+15),"")</f>
      </c>
      <c r="BH7">
        <f>IF($CH7&gt;=16,INDEX($AQ:$AQ,$CG7+16),"")</f>
      </c>
      <c r="BI7">
        <f>IF($CH7&gt;=17,INDEX($AQ:$AQ,$CG7+17),"")</f>
      </c>
      <c r="BJ7">
        <f>IF($CH7&gt;=18,INDEX($AQ:$AQ,$CG7+18),"")</f>
      </c>
      <c r="BK7">
        <f>IF($CH7&gt;=19,INDEX($AQ:$AQ,$CG7+19),"")</f>
      </c>
      <c r="BL7">
        <f>IF($CH7&gt;=20,INDEX($AQ:$AQ,$CG7+20),"")</f>
      </c>
      <c r="BM7">
        <f>IF($CH7&gt;=21,INDEX($AQ:$AQ,$CG7+21),"")</f>
      </c>
      <c r="BN7">
        <f>IF($CH7&gt;=22,INDEX($AQ:$AQ,$CG7+22),"")</f>
      </c>
      <c r="BO7">
        <f>IF($CH7&gt;=23,INDEX($AQ:$AQ,$CG7+23),"")</f>
      </c>
      <c r="BP7">
        <f>IF($CH7&gt;=24,INDEX($AQ:$AQ,$CG7+24),"")</f>
      </c>
      <c r="BQ7">
        <f>IF($CH7&gt;=25,INDEX($AQ:$AQ,$CG7+25),"")</f>
      </c>
      <c r="BR7">
        <f>IF($CH7&gt;=26,INDEX($AQ:$AQ,$CG7+26),"")</f>
      </c>
      <c r="BS7">
        <f>IF($CH7&gt;=27,INDEX($AQ:$AQ,$CG7+27),"")</f>
      </c>
      <c r="BT7">
        <f>IF($CH7&gt;=28,INDEX($AQ:$AQ,$CG7+28),"")</f>
      </c>
      <c r="BU7">
        <f>IF($CH7&gt;=29,INDEX($AQ:$AQ,$CG7+29),"")</f>
      </c>
      <c r="BV7">
        <f>IF($CH7&gt;=30,INDEX($AQ:$AQ,$CG7+30),"")</f>
      </c>
      <c r="BW7">
        <f>IF($CH7&gt;=31,INDEX($AQ:$AQ,$CG7+31),"")</f>
      </c>
      <c r="BX7">
        <f>IF($CH7&gt;=32,INDEX($AQ:$AQ,$CG7+32),"")</f>
      </c>
      <c r="BY7">
        <f>IF($CH7&gt;=33,INDEX($AQ:$AQ,$CG7+33),"")</f>
      </c>
      <c r="BZ7">
        <f>IF($CH7&gt;=34,INDEX($AQ:$AQ,$CG7+34),"")</f>
      </c>
      <c r="CA7">
        <f>IF($CH7&gt;=35,INDEX($AQ:$AQ,$CG7+35),"")</f>
      </c>
      <c r="CB7">
        <f>IF($CH7&gt;=36,INDEX($AQ:$AQ,$CG7+36),"")</f>
      </c>
      <c r="CC7">
        <f>IF($CH7&gt;=37,INDEX($AQ:$AQ,$CG7+37),"")</f>
      </c>
      <c r="CD7">
        <f>IF($CH7&gt;=38,INDEX($AQ:$AQ,$CG7+38),"")</f>
      </c>
      <c r="CE7">
        <f>IF($CH7&gt;=39,INDEX($AQ:$AQ,$CG7+39),"")</f>
      </c>
      <c r="CF7">
        <f>IF($CH7&gt;=40,INDEX($AQ:$AQ,$CG7+40),"")</f>
      </c>
      <c r="CG7">
        <f>IFERROR(MATCH($AP7,$AQ$2:$AQ$134,0)+1,0)</f>
      </c>
      <c r="CH7">
        <f>IFERROR(INDEX($AR$2:$AR$134,MATCH($AP7,$AQ$2:$AQ$134,0)),0)</f>
      </c>
      <c r="CI7">
        <f>IFERROR(LEFT($L7,FIND(" - ",$L7)-1),$L7)</f>
      </c>
      <c r="CJ7" t="s">
        <v>45</v>
      </c>
      <c r="CL7">
        <f>IF($DG7&gt;=1,INDEX($CJ:$CJ,$DF7+1),"")</f>
      </c>
      <c r="CM7">
        <f>IF($DG7&gt;=2,INDEX($CJ:$CJ,$DF7+2),"")</f>
      </c>
      <c r="CN7">
        <f>IF($DG7&gt;=3,INDEX($CJ:$CJ,$DF7+3),"")</f>
      </c>
      <c r="CO7">
        <f>IF($DG7&gt;=4,INDEX($CJ:$CJ,$DF7+4),"")</f>
      </c>
      <c r="CP7">
        <f>IF($DG7&gt;=5,INDEX($CJ:$CJ,$DF7+5),"")</f>
      </c>
      <c r="CQ7">
        <f>IF($DG7&gt;=6,INDEX($CJ:$CJ,$DF7+6),"")</f>
      </c>
      <c r="CR7">
        <f>IF($DG7&gt;=7,INDEX($CJ:$CJ,$DF7+7),"")</f>
      </c>
      <c r="CS7">
        <f>IF($DG7&gt;=8,INDEX($CJ:$CJ,$DF7+8),"")</f>
      </c>
      <c r="CT7">
        <f>IF($DG7&gt;=9,INDEX($CJ:$CJ,$DF7+9),"")</f>
      </c>
      <c r="CU7">
        <f>IF($DG7&gt;=10,INDEX($CJ:$CJ,$DF7+10),"")</f>
      </c>
      <c r="CV7">
        <f>IF($DG7&gt;=11,INDEX($CJ:$CJ,$DF7+11),"")</f>
      </c>
      <c r="CW7">
        <f>IF($DG7&gt;=12,INDEX($CJ:$CJ,$DF7+12),"")</f>
      </c>
      <c r="CX7">
        <f>IF($DG7&gt;=13,INDEX($CJ:$CJ,$DF7+13),"")</f>
      </c>
      <c r="CY7">
        <f>IF($DG7&gt;=14,INDEX($CJ:$CJ,$DF7+14),"")</f>
      </c>
      <c r="CZ7">
        <f>IF($DG7&gt;=15,INDEX($CJ:$CJ,$DF7+15),"")</f>
      </c>
      <c r="DA7">
        <f>IF($DG7&gt;=16,INDEX($CJ:$CJ,$DF7+16),"")</f>
      </c>
      <c r="DB7">
        <f>IF($DG7&gt;=17,INDEX($CJ:$CJ,$DF7+17),"")</f>
      </c>
      <c r="DC7">
        <f>IF($DG7&gt;=18,INDEX($CJ:$CJ,$DF7+18),"")</f>
      </c>
      <c r="DD7">
        <f>IF($DG7&gt;=19,INDEX($CJ:$CJ,$DF7+19),"")</f>
      </c>
      <c r="DE7">
        <f>IF($DG7&gt;=20,INDEX($CJ:$CJ,$DF7+20),"")</f>
      </c>
      <c r="DF7">
        <f>IFERROR(MATCH($CI7,$CJ$2:$CJ$263,0)+1,0)</f>
      </c>
      <c r="DG7">
        <f>IFERROR(INDEX($CK$2:$CK$263,MATCH($CI7,$CJ$2:$CJ$263,0)),0)</f>
      </c>
      <c r="DH7">
        <f>IFERROR(INDEX($AO:$AO,MATCH($N7,$AN:$AN,0))&amp;"","")</f>
      </c>
      <c r="DI7" t="s">
        <v>48</v>
      </c>
      <c r="DJ7" t="s">
        <v>40</v>
      </c>
      <c r="DL7">
        <f>IF($GO7&gt;=1,INDEX($DI:$DI,$GN7+1),"")</f>
      </c>
      <c r="DM7">
        <f>IF($GO7&gt;=2,INDEX($DI:$DI,$GN7+2),"")</f>
      </c>
      <c r="DN7">
        <f>IF($GO7&gt;=3,INDEX($DI:$DI,$GN7+3),"")</f>
      </c>
      <c r="DO7">
        <f>IF($GO7&gt;=4,INDEX($DI:$DI,$GN7+4),"")</f>
      </c>
      <c r="DP7">
        <f>IF($GO7&gt;=5,INDEX($DI:$DI,$GN7+5),"")</f>
      </c>
      <c r="DQ7">
        <f>IF($GO7&gt;=6,INDEX($DI:$DI,$GN7+6),"")</f>
      </c>
      <c r="DR7">
        <f>IF($GO7&gt;=7,INDEX($DI:$DI,$GN7+7),"")</f>
      </c>
      <c r="DS7">
        <f>IF($GO7&gt;=8,INDEX($DI:$DI,$GN7+8),"")</f>
      </c>
      <c r="DT7">
        <f>IF($GO7&gt;=9,INDEX($DI:$DI,$GN7+9),"")</f>
      </c>
      <c r="DU7">
        <f>IF($GO7&gt;=10,INDEX($DI:$DI,$GN7+10),"")</f>
      </c>
      <c r="DV7">
        <f>IF($GO7&gt;=11,INDEX($DI:$DI,$GN7+11),"")</f>
      </c>
      <c r="DW7">
        <f>IF($GO7&gt;=12,INDEX($DI:$DI,$GN7+12),"")</f>
      </c>
      <c r="DX7">
        <f>IF($GO7&gt;=13,INDEX($DI:$DI,$GN7+13),"")</f>
      </c>
      <c r="DY7">
        <f>IF($GO7&gt;=14,INDEX($DI:$DI,$GN7+14),"")</f>
      </c>
      <c r="DZ7">
        <f>IF($GO7&gt;=15,INDEX($DI:$DI,$GN7+15),"")</f>
      </c>
      <c r="EA7">
        <f>IF($GO7&gt;=16,INDEX($DI:$DI,$GN7+16),"")</f>
      </c>
      <c r="EB7">
        <f>IF($GO7&gt;=17,INDEX($DI:$DI,$GN7+17),"")</f>
      </c>
      <c r="EC7">
        <f>IF($GO7&gt;=18,INDEX($DI:$DI,$GN7+18),"")</f>
      </c>
      <c r="ED7">
        <f>IF($GO7&gt;=19,INDEX($DI:$DI,$GN7+19),"")</f>
      </c>
      <c r="EE7">
        <f>IF($GO7&gt;=20,INDEX($DI:$DI,$GN7+20),"")</f>
      </c>
      <c r="EF7">
        <f>IF($GO7&gt;=21,INDEX($DI:$DI,$GN7+21),"")</f>
      </c>
      <c r="EG7">
        <f>IF($GO7&gt;=22,INDEX($DI:$DI,$GN7+22),"")</f>
      </c>
      <c r="EH7">
        <f>IF($GO7&gt;=23,INDEX($DI:$DI,$GN7+23),"")</f>
      </c>
      <c r="EI7">
        <f>IF($GO7&gt;=24,INDEX($DI:$DI,$GN7+24),"")</f>
      </c>
      <c r="EJ7">
        <f>IF($GO7&gt;=25,INDEX($DI:$DI,$GN7+25),"")</f>
      </c>
      <c r="EK7">
        <f>IF($GO7&gt;=26,INDEX($DI:$DI,$GN7+26),"")</f>
      </c>
      <c r="EL7">
        <f>IF($GO7&gt;=27,INDEX($DI:$DI,$GN7+27),"")</f>
      </c>
      <c r="EM7">
        <f>IF($GO7&gt;=28,INDEX($DI:$DI,$GN7+28),"")</f>
      </c>
      <c r="EN7">
        <f>IF($GO7&gt;=29,INDEX($DI:$DI,$GN7+29),"")</f>
      </c>
      <c r="EO7">
        <f>IF($GO7&gt;=30,INDEX($DI:$DI,$GN7+30),"")</f>
      </c>
      <c r="EP7">
        <f>IF($GO7&gt;=31,INDEX($DI:$DI,$GN7+31),"")</f>
      </c>
      <c r="EQ7">
        <f>IF($GO7&gt;=32,INDEX($DI:$DI,$GN7+32),"")</f>
      </c>
      <c r="ER7">
        <f>IF($GO7&gt;=33,INDEX($DI:$DI,$GN7+33),"")</f>
      </c>
      <c r="ES7">
        <f>IF($GO7&gt;=34,INDEX($DI:$DI,$GN7+34),"")</f>
      </c>
      <c r="ET7">
        <f>IF($GO7&gt;=35,INDEX($DI:$DI,$GN7+35),"")</f>
      </c>
      <c r="EU7">
        <f>IF($GO7&gt;=36,INDEX($DI:$DI,$GN7+36),"")</f>
      </c>
      <c r="EV7">
        <f>IF($GO7&gt;=37,INDEX($DI:$DI,$GN7+37),"")</f>
      </c>
      <c r="EW7">
        <f>IF($GO7&gt;=38,INDEX($DI:$DI,$GN7+38),"")</f>
      </c>
      <c r="EX7">
        <f>IF($GO7&gt;=39,INDEX($DI:$DI,$GN7+39),"")</f>
      </c>
      <c r="EY7">
        <f>IF($GO7&gt;=40,INDEX($DI:$DI,$GN7+40),"")</f>
      </c>
      <c r="EZ7">
        <f>IF($GO7&gt;=1,INDEX($DJ:$DJ,$GN7+1),"")</f>
      </c>
      <c r="FA7">
        <f>IF($GO7&gt;=2,INDEX($DJ:$DJ,$GN7+2),"")</f>
      </c>
      <c r="FB7">
        <f>IF($GO7&gt;=3,INDEX($DJ:$DJ,$GN7+3),"")</f>
      </c>
      <c r="FC7">
        <f>IF($GO7&gt;=4,INDEX($DJ:$DJ,$GN7+4),"")</f>
      </c>
      <c r="FD7">
        <f>IF($GO7&gt;=5,INDEX($DJ:$DJ,$GN7+5),"")</f>
      </c>
      <c r="FE7">
        <f>IF($GO7&gt;=6,INDEX($DJ:$DJ,$GN7+6),"")</f>
      </c>
      <c r="FF7">
        <f>IF($GO7&gt;=7,INDEX($DJ:$DJ,$GN7+7),"")</f>
      </c>
      <c r="FG7">
        <f>IF($GO7&gt;=8,INDEX($DJ:$DJ,$GN7+8),"")</f>
      </c>
      <c r="FH7">
        <f>IF($GO7&gt;=9,INDEX($DJ:$DJ,$GN7+9),"")</f>
      </c>
      <c r="FI7">
        <f>IF($GO7&gt;=10,INDEX($DJ:$DJ,$GN7+10),"")</f>
      </c>
      <c r="FJ7">
        <f>IF($GO7&gt;=11,INDEX($DJ:$DJ,$GN7+11),"")</f>
      </c>
      <c r="FK7">
        <f>IF($GO7&gt;=12,INDEX($DJ:$DJ,$GN7+12),"")</f>
      </c>
      <c r="FL7">
        <f>IF($GO7&gt;=13,INDEX($DJ:$DJ,$GN7+13),"")</f>
      </c>
      <c r="FM7">
        <f>IF($GO7&gt;=14,INDEX($DJ:$DJ,$GN7+14),"")</f>
      </c>
      <c r="FN7">
        <f>IF($GO7&gt;=15,INDEX($DJ:$DJ,$GN7+15),"")</f>
      </c>
      <c r="FO7">
        <f>IF($GO7&gt;=16,INDEX($DJ:$DJ,$GN7+16),"")</f>
      </c>
      <c r="FP7">
        <f>IF($GO7&gt;=17,INDEX($DJ:$DJ,$GN7+17),"")</f>
      </c>
      <c r="FQ7">
        <f>IF($GO7&gt;=18,INDEX($DJ:$DJ,$GN7+18),"")</f>
      </c>
      <c r="FR7">
        <f>IF($GO7&gt;=19,INDEX($DJ:$DJ,$GN7+19),"")</f>
      </c>
      <c r="FS7">
        <f>IF($GO7&gt;=20,INDEX($DJ:$DJ,$GN7+20),"")</f>
      </c>
      <c r="FT7">
        <f>IF($GO7&gt;=21,INDEX($DJ:$DJ,$GN7+21),"")</f>
      </c>
      <c r="FU7">
        <f>IF($GO7&gt;=22,INDEX($DJ:$DJ,$GN7+22),"")</f>
      </c>
      <c r="FV7">
        <f>IF($GO7&gt;=23,INDEX($DJ:$DJ,$GN7+23),"")</f>
      </c>
      <c r="FW7">
        <f>IF($GO7&gt;=24,INDEX($DJ:$DJ,$GN7+24),"")</f>
      </c>
      <c r="FX7">
        <f>IF($GO7&gt;=25,INDEX($DJ:$DJ,$GN7+25),"")</f>
      </c>
      <c r="FY7">
        <f>IF($GO7&gt;=26,INDEX($DJ:$DJ,$GN7+26),"")</f>
      </c>
      <c r="FZ7">
        <f>IF($GO7&gt;=27,INDEX($DJ:$DJ,$GN7+27),"")</f>
      </c>
      <c r="GA7">
        <f>IF($GO7&gt;=28,INDEX($DJ:$DJ,$GN7+28),"")</f>
      </c>
      <c r="GB7">
        <f>IF($GO7&gt;=29,INDEX($DJ:$DJ,$GN7+29),"")</f>
      </c>
      <c r="GC7">
        <f>IF($GO7&gt;=30,INDEX($DJ:$DJ,$GN7+30),"")</f>
      </c>
      <c r="GD7">
        <f>IF($GO7&gt;=31,INDEX($DJ:$DJ,$GN7+31),"")</f>
      </c>
      <c r="GE7">
        <f>IF($GO7&gt;=32,INDEX($DJ:$DJ,$GN7+32),"")</f>
      </c>
      <c r="GF7">
        <f>IF($GO7&gt;=33,INDEX($DJ:$DJ,$GN7+33),"")</f>
      </c>
      <c r="GG7">
        <f>IF($GO7&gt;=34,INDEX($DJ:$DJ,$GN7+34),"")</f>
      </c>
      <c r="GH7">
        <f>IF($GO7&gt;=35,INDEX($DJ:$DJ,$GN7+35),"")</f>
      </c>
      <c r="GI7">
        <f>IF($GO7&gt;=36,INDEX($DJ:$DJ,$GN7+36),"")</f>
      </c>
      <c r="GJ7">
        <f>IF($GO7&gt;=37,INDEX($DJ:$DJ,$GN7+37),"")</f>
      </c>
      <c r="GK7">
        <f>IF($GO7&gt;=38,INDEX($DJ:$DJ,$GN7+38),"")</f>
      </c>
      <c r="GL7">
        <f>IF($GO7&gt;=39,INDEX($DJ:$DJ,$GN7+39),"")</f>
      </c>
      <c r="GM7">
        <f>IF($GO7&gt;=40,INDEX($DJ:$DJ,$GN7+40),"")</f>
      </c>
      <c r="GN7">
        <f>IFERROR(MATCH($DH7,$DI$2:$DI$148,0)+1,0)</f>
      </c>
      <c r="GO7">
        <f>IFERROR(INDEX($DK$2:$DK$148,MATCH($DH7,$DI$2:$DI$148,0)),0)</f>
      </c>
      <c r="GP7">
        <f>IFERROR(MATCH($Y7,$DL$7:$EY$7,0),0)</f>
      </c>
      <c r="GQ7">
        <f>IF($GP7&gt;0,INDEX($EZ$7:$GM$7,$GP7),"")</f>
      </c>
      <c r="GR7" t="s">
        <v>80</v>
      </c>
      <c r="GT7">
        <f>IF($JC7&gt;=1,INDEX($GR:$GR,$JB7+1),"")</f>
      </c>
      <c r="GU7">
        <f>IF($JC7&gt;=2,INDEX($GR:$GR,$JB7+2),"")</f>
      </c>
      <c r="GV7">
        <f>IF($JC7&gt;=3,INDEX($GR:$GR,$JB7+3),"")</f>
      </c>
      <c r="GW7">
        <f>IF($JC7&gt;=4,INDEX($GR:$GR,$JB7+4),"")</f>
      </c>
      <c r="GX7">
        <f>IF($JC7&gt;=5,INDEX($GR:$GR,$JB7+5),"")</f>
      </c>
      <c r="GY7">
        <f>IF($JC7&gt;=6,INDEX($GR:$GR,$JB7+6),"")</f>
      </c>
      <c r="GZ7">
        <f>IF($JC7&gt;=7,INDEX($GR:$GR,$JB7+7),"")</f>
      </c>
      <c r="HA7">
        <f>IF($JC7&gt;=8,INDEX($GR:$GR,$JB7+8),"")</f>
      </c>
      <c r="HB7">
        <f>IF($JC7&gt;=9,INDEX($GR:$GR,$JB7+9),"")</f>
      </c>
      <c r="HC7">
        <f>IF($JC7&gt;=10,INDEX($GR:$GR,$JB7+10),"")</f>
      </c>
      <c r="HD7">
        <f>IF($JC7&gt;=11,INDEX($GR:$GR,$JB7+11),"")</f>
      </c>
      <c r="HE7">
        <f>IF($JC7&gt;=12,INDEX($GR:$GR,$JB7+12),"")</f>
      </c>
      <c r="HF7">
        <f>IF($JC7&gt;=13,INDEX($GR:$GR,$JB7+13),"")</f>
      </c>
      <c r="HG7">
        <f>IF($JC7&gt;=14,INDEX($GR:$GR,$JB7+14),"")</f>
      </c>
      <c r="HH7">
        <f>IF($JC7&gt;=15,INDEX($GR:$GR,$JB7+15),"")</f>
      </c>
      <c r="HI7">
        <f>IF($JC7&gt;=16,INDEX($GR:$GR,$JB7+16),"")</f>
      </c>
      <c r="HJ7">
        <f>IF($JC7&gt;=17,INDEX($GR:$GR,$JB7+17),"")</f>
      </c>
      <c r="HK7">
        <f>IF($JC7&gt;=18,INDEX($GR:$GR,$JB7+18),"")</f>
      </c>
      <c r="HL7">
        <f>IF($JC7&gt;=19,INDEX($GR:$GR,$JB7+19),"")</f>
      </c>
      <c r="HM7">
        <f>IF($JC7&gt;=20,INDEX($GR:$GR,$JB7+20),"")</f>
      </c>
      <c r="HN7">
        <f>IF($JC7&gt;=21,INDEX($GR:$GR,$JB7+21),"")</f>
      </c>
      <c r="HO7">
        <f>IF($JC7&gt;=22,INDEX($GR:$GR,$JB7+22),"")</f>
      </c>
      <c r="HP7">
        <f>IF($JC7&gt;=23,INDEX($GR:$GR,$JB7+23),"")</f>
      </c>
      <c r="HQ7">
        <f>IF($JC7&gt;=24,INDEX($GR:$GR,$JB7+24),"")</f>
      </c>
      <c r="HR7">
        <f>IF($JC7&gt;=25,INDEX($GR:$GR,$JB7+25),"")</f>
      </c>
      <c r="HS7">
        <f>IF($JC7&gt;=26,INDEX($GR:$GR,$JB7+26),"")</f>
      </c>
      <c r="HT7">
        <f>IF($JC7&gt;=27,INDEX($GR:$GR,$JB7+27),"")</f>
      </c>
      <c r="HU7">
        <f>IF($JC7&gt;=28,INDEX($GR:$GR,$JB7+28),"")</f>
      </c>
      <c r="HV7">
        <f>IF($JC7&gt;=29,INDEX($GR:$GR,$JB7+29),"")</f>
      </c>
      <c r="HW7">
        <f>IF($JC7&gt;=30,INDEX($GR:$GR,$JB7+30),"")</f>
      </c>
      <c r="HX7">
        <f>IF($JC7&gt;=31,INDEX($GR:$GR,$JB7+31),"")</f>
      </c>
      <c r="HY7">
        <f>IF($JC7&gt;=32,INDEX($GR:$GR,$JB7+32),"")</f>
      </c>
      <c r="HZ7">
        <f>IF($JC7&gt;=33,INDEX($GR:$GR,$JB7+33),"")</f>
      </c>
      <c r="IA7">
        <f>IF($JC7&gt;=34,INDEX($GR:$GR,$JB7+34),"")</f>
      </c>
      <c r="IB7">
        <f>IF($JC7&gt;=35,INDEX($GR:$GR,$JB7+35),"")</f>
      </c>
      <c r="IC7">
        <f>IF($JC7&gt;=36,INDEX($GR:$GR,$JB7+36),"")</f>
      </c>
      <c r="ID7">
        <f>IF($JC7&gt;=37,INDEX($GR:$GR,$JB7+37),"")</f>
      </c>
      <c r="IE7">
        <f>IF($JC7&gt;=38,INDEX($GR:$GR,$JB7+38),"")</f>
      </c>
      <c r="IF7">
        <f>IF($JC7&gt;=39,INDEX($GR:$GR,$JB7+39),"")</f>
      </c>
      <c r="IG7">
        <f>IF($JC7&gt;=40,INDEX($GR:$GR,$JB7+40),"")</f>
      </c>
      <c r="IH7">
        <f>IF($JC7&gt;=41,INDEX($GR:$GR,$JB7+41),"")</f>
      </c>
      <c r="II7">
        <f>IF($JC7&gt;=42,INDEX($GR:$GR,$JB7+42),"")</f>
      </c>
      <c r="IJ7">
        <f>IF($JC7&gt;=43,INDEX($GR:$GR,$JB7+43),"")</f>
      </c>
      <c r="IK7">
        <f>IF($JC7&gt;=44,INDEX($GR:$GR,$JB7+44),"")</f>
      </c>
      <c r="IL7">
        <f>IF($JC7&gt;=45,INDEX($GR:$GR,$JB7+45),"")</f>
      </c>
      <c r="IM7">
        <f>IF($JC7&gt;=46,INDEX($GR:$GR,$JB7+46),"")</f>
      </c>
      <c r="IN7">
        <f>IF($JC7&gt;=47,INDEX($GR:$GR,$JB7+47),"")</f>
      </c>
      <c r="IO7">
        <f>IF($JC7&gt;=48,INDEX($GR:$GR,$JB7+48),"")</f>
      </c>
      <c r="IP7">
        <f>IF($JC7&gt;=49,INDEX($GR:$GR,$JB7+49),"")</f>
      </c>
      <c r="IQ7">
        <f>IF($JC7&gt;=50,INDEX($GR:$GR,$JB7+50),"")</f>
      </c>
      <c r="IR7">
        <f>IF($JC7&gt;=51,INDEX($GR:$GR,$JB7+51),"")</f>
      </c>
      <c r="IS7">
        <f>IF($JC7&gt;=52,INDEX($GR:$GR,$JB7+52),"")</f>
      </c>
      <c r="IT7">
        <f>IF($JC7&gt;=53,INDEX($GR:$GR,$JB7+53),"")</f>
      </c>
      <c r="IU7">
        <f>IF($JC7&gt;=54,INDEX($GR:$GR,$JB7+54),"")</f>
      </c>
      <c r="IV7">
        <f>IF($JC7&gt;=55,INDEX($GR:$GR,$JB7+55),"")</f>
      </c>
      <c r="IW7">
        <f>IF($JC7&gt;=56,INDEX($GR:$GR,$JB7+56),"")</f>
      </c>
      <c r="IX7">
        <f>IF($JC7&gt;=57,INDEX($GR:$GR,$JB7+57),"")</f>
      </c>
      <c r="IY7">
        <f>IF($JC7&gt;=58,INDEX($GR:$GR,$JB7+58),"")</f>
      </c>
      <c r="IZ7">
        <f>IF($JC7&gt;=59,INDEX($GR:$GR,$JB7+59),"")</f>
      </c>
      <c r="JA7">
        <f>IF($JC7&gt;=60,INDEX($GR:$GR,$JB7+60),"")</f>
      </c>
      <c r="JB7">
        <f>IFERROR(MATCH($GQ7,$GR$2:$GR$324,0)+1,0)</f>
      </c>
      <c r="JC7">
        <f>IFERROR(INDEX($GS$2:$GS$324,MATCH($GQ7,$GR$2:$GR$324,0)),0)</f>
      </c>
      <c r="JD7" t="s">
        <v>40</v>
      </c>
      <c r="JE7" t="s">
        <v>40</v>
      </c>
    </row>
    <row r="8" spans="1:265" x14ac:dyDescent="0.25">
      <c r="Q8">
        <f>IF(OR($T8="",$P8=""),"",IFERROR($T8/$P8,0))</f>
      </c>
      <c r="R8">
        <f>IF($T8="","",
SUM($S8,$U8,$Z8,$V8,$X8)*
(1-IF($AA8="",0,VALUE($AA8)/100)))</f>
      </c>
      <c r="S8">
        <f>IF($T8="","",$T8)</f>
      </c>
      <c r="U8">
        <f>IF($T8="","",
IF($N8="","",
IF(ISNUMBER(SEARCH("exempt",LOWER($N8))),0,
$T8*(VALUE(SUBSTITUTE($N8,"%",""))/100))))</f>
      </c>
      <c r="AB8">
        <f>IFERROR(IF(FIND(" - ",$K8)&gt;0,MID($K8,FIND(" - ",$K8)+3,LEN($K8)),""),"")</f>
      </c>
      <c r="AI8" t="s">
        <v>81</v>
      </c>
      <c r="AJ8" t="s">
        <v>82</v>
      </c>
      <c r="AK8" t="s">
        <v>83</v>
      </c>
      <c r="AL8" t="s">
        <v>84</v>
      </c>
      <c r="AM8" t="s">
        <v>85</v>
      </c>
      <c r="AN8" t="s">
        <v>85</v>
      </c>
      <c r="AO8" t="s">
        <v>86</v>
      </c>
      <c r="AP8">
        <f>IFERROR(LEFT($K8,FIND(" - ",$K8)-1),$K8)</f>
      </c>
      <c r="AQ8" t="s">
        <v>70</v>
      </c>
      <c r="AS8">
        <f>IF($CH8&gt;=1,INDEX($AQ:$AQ,$CG8+1),"")</f>
      </c>
      <c r="AT8">
        <f>IF($CH8&gt;=2,INDEX($AQ:$AQ,$CG8+2),"")</f>
      </c>
      <c r="AU8">
        <f>IF($CH8&gt;=3,INDEX($AQ:$AQ,$CG8+3),"")</f>
      </c>
      <c r="AV8">
        <f>IF($CH8&gt;=4,INDEX($AQ:$AQ,$CG8+4),"")</f>
      </c>
      <c r="AW8">
        <f>IF($CH8&gt;=5,INDEX($AQ:$AQ,$CG8+5),"")</f>
      </c>
      <c r="AX8">
        <f>IF($CH8&gt;=6,INDEX($AQ:$AQ,$CG8+6),"")</f>
      </c>
      <c r="AY8">
        <f>IF($CH8&gt;=7,INDEX($AQ:$AQ,$CG8+7),"")</f>
      </c>
      <c r="AZ8">
        <f>IF($CH8&gt;=8,INDEX($AQ:$AQ,$CG8+8),"")</f>
      </c>
      <c r="BA8">
        <f>IF($CH8&gt;=9,INDEX($AQ:$AQ,$CG8+9),"")</f>
      </c>
      <c r="BB8">
        <f>IF($CH8&gt;=10,INDEX($AQ:$AQ,$CG8+10),"")</f>
      </c>
      <c r="BC8">
        <f>IF($CH8&gt;=11,INDEX($AQ:$AQ,$CG8+11),"")</f>
      </c>
      <c r="BD8">
        <f>IF($CH8&gt;=12,INDEX($AQ:$AQ,$CG8+12),"")</f>
      </c>
      <c r="BE8">
        <f>IF($CH8&gt;=13,INDEX($AQ:$AQ,$CG8+13),"")</f>
      </c>
      <c r="BF8">
        <f>IF($CH8&gt;=14,INDEX($AQ:$AQ,$CG8+14),"")</f>
      </c>
      <c r="BG8">
        <f>IF($CH8&gt;=15,INDEX($AQ:$AQ,$CG8+15),"")</f>
      </c>
      <c r="BH8">
        <f>IF($CH8&gt;=16,INDEX($AQ:$AQ,$CG8+16),"")</f>
      </c>
      <c r="BI8">
        <f>IF($CH8&gt;=17,INDEX($AQ:$AQ,$CG8+17),"")</f>
      </c>
      <c r="BJ8">
        <f>IF($CH8&gt;=18,INDEX($AQ:$AQ,$CG8+18),"")</f>
      </c>
      <c r="BK8">
        <f>IF($CH8&gt;=19,INDEX($AQ:$AQ,$CG8+19),"")</f>
      </c>
      <c r="BL8">
        <f>IF($CH8&gt;=20,INDEX($AQ:$AQ,$CG8+20),"")</f>
      </c>
      <c r="BM8">
        <f>IF($CH8&gt;=21,INDEX($AQ:$AQ,$CG8+21),"")</f>
      </c>
      <c r="BN8">
        <f>IF($CH8&gt;=22,INDEX($AQ:$AQ,$CG8+22),"")</f>
      </c>
      <c r="BO8">
        <f>IF($CH8&gt;=23,INDEX($AQ:$AQ,$CG8+23),"")</f>
      </c>
      <c r="BP8">
        <f>IF($CH8&gt;=24,INDEX($AQ:$AQ,$CG8+24),"")</f>
      </c>
      <c r="BQ8">
        <f>IF($CH8&gt;=25,INDEX($AQ:$AQ,$CG8+25),"")</f>
      </c>
      <c r="BR8">
        <f>IF($CH8&gt;=26,INDEX($AQ:$AQ,$CG8+26),"")</f>
      </c>
      <c r="BS8">
        <f>IF($CH8&gt;=27,INDEX($AQ:$AQ,$CG8+27),"")</f>
      </c>
      <c r="BT8">
        <f>IF($CH8&gt;=28,INDEX($AQ:$AQ,$CG8+28),"")</f>
      </c>
      <c r="BU8">
        <f>IF($CH8&gt;=29,INDEX($AQ:$AQ,$CG8+29),"")</f>
      </c>
      <c r="BV8">
        <f>IF($CH8&gt;=30,INDEX($AQ:$AQ,$CG8+30),"")</f>
      </c>
      <c r="BW8">
        <f>IF($CH8&gt;=31,INDEX($AQ:$AQ,$CG8+31),"")</f>
      </c>
      <c r="BX8">
        <f>IF($CH8&gt;=32,INDEX($AQ:$AQ,$CG8+32),"")</f>
      </c>
      <c r="BY8">
        <f>IF($CH8&gt;=33,INDEX($AQ:$AQ,$CG8+33),"")</f>
      </c>
      <c r="BZ8">
        <f>IF($CH8&gt;=34,INDEX($AQ:$AQ,$CG8+34),"")</f>
      </c>
      <c r="CA8">
        <f>IF($CH8&gt;=35,INDEX($AQ:$AQ,$CG8+35),"")</f>
      </c>
      <c r="CB8">
        <f>IF($CH8&gt;=36,INDEX($AQ:$AQ,$CG8+36),"")</f>
      </c>
      <c r="CC8">
        <f>IF($CH8&gt;=37,INDEX($AQ:$AQ,$CG8+37),"")</f>
      </c>
      <c r="CD8">
        <f>IF($CH8&gt;=38,INDEX($AQ:$AQ,$CG8+38),"")</f>
      </c>
      <c r="CE8">
        <f>IF($CH8&gt;=39,INDEX($AQ:$AQ,$CG8+39),"")</f>
      </c>
      <c r="CF8">
        <f>IF($CH8&gt;=40,INDEX($AQ:$AQ,$CG8+40),"")</f>
      </c>
      <c r="CG8">
        <f>IFERROR(MATCH($AP8,$AQ$2:$AQ$134,0)+1,0)</f>
      </c>
      <c r="CH8">
        <f>IFERROR(INDEX($AR$2:$AR$134,MATCH($AP8,$AQ$2:$AQ$134,0)),0)</f>
      </c>
      <c r="CI8">
        <f>IFERROR(LEFT($L8,FIND(" - ",$L8)-1),$L8)</f>
      </c>
      <c r="CJ8" t="s">
        <v>87</v>
      </c>
      <c r="CK8">
        <v>2</v>
      </c>
      <c r="CL8">
        <f>IF($DG8&gt;=1,INDEX($CJ:$CJ,$DF8+1),"")</f>
      </c>
      <c r="CM8">
        <f>IF($DG8&gt;=2,INDEX($CJ:$CJ,$DF8+2),"")</f>
      </c>
      <c r="CN8">
        <f>IF($DG8&gt;=3,INDEX($CJ:$CJ,$DF8+3),"")</f>
      </c>
      <c r="CO8">
        <f>IF($DG8&gt;=4,INDEX($CJ:$CJ,$DF8+4),"")</f>
      </c>
      <c r="CP8">
        <f>IF($DG8&gt;=5,INDEX($CJ:$CJ,$DF8+5),"")</f>
      </c>
      <c r="CQ8">
        <f>IF($DG8&gt;=6,INDEX($CJ:$CJ,$DF8+6),"")</f>
      </c>
      <c r="CR8">
        <f>IF($DG8&gt;=7,INDEX($CJ:$CJ,$DF8+7),"")</f>
      </c>
      <c r="CS8">
        <f>IF($DG8&gt;=8,INDEX($CJ:$CJ,$DF8+8),"")</f>
      </c>
      <c r="CT8">
        <f>IF($DG8&gt;=9,INDEX($CJ:$CJ,$DF8+9),"")</f>
      </c>
      <c r="CU8">
        <f>IF($DG8&gt;=10,INDEX($CJ:$CJ,$DF8+10),"")</f>
      </c>
      <c r="CV8">
        <f>IF($DG8&gt;=11,INDEX($CJ:$CJ,$DF8+11),"")</f>
      </c>
      <c r="CW8">
        <f>IF($DG8&gt;=12,INDEX($CJ:$CJ,$DF8+12),"")</f>
      </c>
      <c r="CX8">
        <f>IF($DG8&gt;=13,INDEX($CJ:$CJ,$DF8+13),"")</f>
      </c>
      <c r="CY8">
        <f>IF($DG8&gt;=14,INDEX($CJ:$CJ,$DF8+14),"")</f>
      </c>
      <c r="CZ8">
        <f>IF($DG8&gt;=15,INDEX($CJ:$CJ,$DF8+15),"")</f>
      </c>
      <c r="DA8">
        <f>IF($DG8&gt;=16,INDEX($CJ:$CJ,$DF8+16),"")</f>
      </c>
      <c r="DB8">
        <f>IF($DG8&gt;=17,INDEX($CJ:$CJ,$DF8+17),"")</f>
      </c>
      <c r="DC8">
        <f>IF($DG8&gt;=18,INDEX($CJ:$CJ,$DF8+18),"")</f>
      </c>
      <c r="DD8">
        <f>IF($DG8&gt;=19,INDEX($CJ:$CJ,$DF8+19),"")</f>
      </c>
      <c r="DE8">
        <f>IF($DG8&gt;=20,INDEX($CJ:$CJ,$DF8+20),"")</f>
      </c>
      <c r="DF8">
        <f>IFERROR(MATCH($CI8,$CJ$2:$CJ$263,0)+1,0)</f>
      </c>
      <c r="DG8">
        <f>IFERROR(INDEX($CK$2:$CK$263,MATCH($CI8,$CJ$2:$CJ$263,0)),0)</f>
      </c>
      <c r="DH8">
        <f>IFERROR(INDEX($AO:$AO,MATCH($N8,$AN:$AN,0))&amp;"","")</f>
      </c>
      <c r="DI8" t="s">
        <v>88</v>
      </c>
      <c r="DK8">
        <v>2</v>
      </c>
      <c r="DL8">
        <f>IF($GO8&gt;=1,INDEX($DI:$DI,$GN8+1),"")</f>
      </c>
      <c r="DM8">
        <f>IF($GO8&gt;=2,INDEX($DI:$DI,$GN8+2),"")</f>
      </c>
      <c r="DN8">
        <f>IF($GO8&gt;=3,INDEX($DI:$DI,$GN8+3),"")</f>
      </c>
      <c r="DO8">
        <f>IF($GO8&gt;=4,INDEX($DI:$DI,$GN8+4),"")</f>
      </c>
      <c r="DP8">
        <f>IF($GO8&gt;=5,INDEX($DI:$DI,$GN8+5),"")</f>
      </c>
      <c r="DQ8">
        <f>IF($GO8&gt;=6,INDEX($DI:$DI,$GN8+6),"")</f>
      </c>
      <c r="DR8">
        <f>IF($GO8&gt;=7,INDEX($DI:$DI,$GN8+7),"")</f>
      </c>
      <c r="DS8">
        <f>IF($GO8&gt;=8,INDEX($DI:$DI,$GN8+8),"")</f>
      </c>
      <c r="DT8">
        <f>IF($GO8&gt;=9,INDEX($DI:$DI,$GN8+9),"")</f>
      </c>
      <c r="DU8">
        <f>IF($GO8&gt;=10,INDEX($DI:$DI,$GN8+10),"")</f>
      </c>
      <c r="DV8">
        <f>IF($GO8&gt;=11,INDEX($DI:$DI,$GN8+11),"")</f>
      </c>
      <c r="DW8">
        <f>IF($GO8&gt;=12,INDEX($DI:$DI,$GN8+12),"")</f>
      </c>
      <c r="DX8">
        <f>IF($GO8&gt;=13,INDEX($DI:$DI,$GN8+13),"")</f>
      </c>
      <c r="DY8">
        <f>IF($GO8&gt;=14,INDEX($DI:$DI,$GN8+14),"")</f>
      </c>
      <c r="DZ8">
        <f>IF($GO8&gt;=15,INDEX($DI:$DI,$GN8+15),"")</f>
      </c>
      <c r="EA8">
        <f>IF($GO8&gt;=16,INDEX($DI:$DI,$GN8+16),"")</f>
      </c>
      <c r="EB8">
        <f>IF($GO8&gt;=17,INDEX($DI:$DI,$GN8+17),"")</f>
      </c>
      <c r="EC8">
        <f>IF($GO8&gt;=18,INDEX($DI:$DI,$GN8+18),"")</f>
      </c>
      <c r="ED8">
        <f>IF($GO8&gt;=19,INDEX($DI:$DI,$GN8+19),"")</f>
      </c>
      <c r="EE8">
        <f>IF($GO8&gt;=20,INDEX($DI:$DI,$GN8+20),"")</f>
      </c>
      <c r="EF8">
        <f>IF($GO8&gt;=21,INDEX($DI:$DI,$GN8+21),"")</f>
      </c>
      <c r="EG8">
        <f>IF($GO8&gt;=22,INDEX($DI:$DI,$GN8+22),"")</f>
      </c>
      <c r="EH8">
        <f>IF($GO8&gt;=23,INDEX($DI:$DI,$GN8+23),"")</f>
      </c>
      <c r="EI8">
        <f>IF($GO8&gt;=24,INDEX($DI:$DI,$GN8+24),"")</f>
      </c>
      <c r="EJ8">
        <f>IF($GO8&gt;=25,INDEX($DI:$DI,$GN8+25),"")</f>
      </c>
      <c r="EK8">
        <f>IF($GO8&gt;=26,INDEX($DI:$DI,$GN8+26),"")</f>
      </c>
      <c r="EL8">
        <f>IF($GO8&gt;=27,INDEX($DI:$DI,$GN8+27),"")</f>
      </c>
      <c r="EM8">
        <f>IF($GO8&gt;=28,INDEX($DI:$DI,$GN8+28),"")</f>
      </c>
      <c r="EN8">
        <f>IF($GO8&gt;=29,INDEX($DI:$DI,$GN8+29),"")</f>
      </c>
      <c r="EO8">
        <f>IF($GO8&gt;=30,INDEX($DI:$DI,$GN8+30),"")</f>
      </c>
      <c r="EP8">
        <f>IF($GO8&gt;=31,INDEX($DI:$DI,$GN8+31),"")</f>
      </c>
      <c r="EQ8">
        <f>IF($GO8&gt;=32,INDEX($DI:$DI,$GN8+32),"")</f>
      </c>
      <c r="ER8">
        <f>IF($GO8&gt;=33,INDEX($DI:$DI,$GN8+33),"")</f>
      </c>
      <c r="ES8">
        <f>IF($GO8&gt;=34,INDEX($DI:$DI,$GN8+34),"")</f>
      </c>
      <c r="ET8">
        <f>IF($GO8&gt;=35,INDEX($DI:$DI,$GN8+35),"")</f>
      </c>
      <c r="EU8">
        <f>IF($GO8&gt;=36,INDEX($DI:$DI,$GN8+36),"")</f>
      </c>
      <c r="EV8">
        <f>IF($GO8&gt;=37,INDEX($DI:$DI,$GN8+37),"")</f>
      </c>
      <c r="EW8">
        <f>IF($GO8&gt;=38,INDEX($DI:$DI,$GN8+38),"")</f>
      </c>
      <c r="EX8">
        <f>IF($GO8&gt;=39,INDEX($DI:$DI,$GN8+39),"")</f>
      </c>
      <c r="EY8">
        <f>IF($GO8&gt;=40,INDEX($DI:$DI,$GN8+40),"")</f>
      </c>
      <c r="EZ8">
        <f>IF($GO8&gt;=1,INDEX($DJ:$DJ,$GN8+1),"")</f>
      </c>
      <c r="FA8">
        <f>IF($GO8&gt;=2,INDEX($DJ:$DJ,$GN8+2),"")</f>
      </c>
      <c r="FB8">
        <f>IF($GO8&gt;=3,INDEX($DJ:$DJ,$GN8+3),"")</f>
      </c>
      <c r="FC8">
        <f>IF($GO8&gt;=4,INDEX($DJ:$DJ,$GN8+4),"")</f>
      </c>
      <c r="FD8">
        <f>IF($GO8&gt;=5,INDEX($DJ:$DJ,$GN8+5),"")</f>
      </c>
      <c r="FE8">
        <f>IF($GO8&gt;=6,INDEX($DJ:$DJ,$GN8+6),"")</f>
      </c>
      <c r="FF8">
        <f>IF($GO8&gt;=7,INDEX($DJ:$DJ,$GN8+7),"")</f>
      </c>
      <c r="FG8">
        <f>IF($GO8&gt;=8,INDEX($DJ:$DJ,$GN8+8),"")</f>
      </c>
      <c r="FH8">
        <f>IF($GO8&gt;=9,INDEX($DJ:$DJ,$GN8+9),"")</f>
      </c>
      <c r="FI8">
        <f>IF($GO8&gt;=10,INDEX($DJ:$DJ,$GN8+10),"")</f>
      </c>
      <c r="FJ8">
        <f>IF($GO8&gt;=11,INDEX($DJ:$DJ,$GN8+11),"")</f>
      </c>
      <c r="FK8">
        <f>IF($GO8&gt;=12,INDEX($DJ:$DJ,$GN8+12),"")</f>
      </c>
      <c r="FL8">
        <f>IF($GO8&gt;=13,INDEX($DJ:$DJ,$GN8+13),"")</f>
      </c>
      <c r="FM8">
        <f>IF($GO8&gt;=14,INDEX($DJ:$DJ,$GN8+14),"")</f>
      </c>
      <c r="FN8">
        <f>IF($GO8&gt;=15,INDEX($DJ:$DJ,$GN8+15),"")</f>
      </c>
      <c r="FO8">
        <f>IF($GO8&gt;=16,INDEX($DJ:$DJ,$GN8+16),"")</f>
      </c>
      <c r="FP8">
        <f>IF($GO8&gt;=17,INDEX($DJ:$DJ,$GN8+17),"")</f>
      </c>
      <c r="FQ8">
        <f>IF($GO8&gt;=18,INDEX($DJ:$DJ,$GN8+18),"")</f>
      </c>
      <c r="FR8">
        <f>IF($GO8&gt;=19,INDEX($DJ:$DJ,$GN8+19),"")</f>
      </c>
      <c r="FS8">
        <f>IF($GO8&gt;=20,INDEX($DJ:$DJ,$GN8+20),"")</f>
      </c>
      <c r="FT8">
        <f>IF($GO8&gt;=21,INDEX($DJ:$DJ,$GN8+21),"")</f>
      </c>
      <c r="FU8">
        <f>IF($GO8&gt;=22,INDEX($DJ:$DJ,$GN8+22),"")</f>
      </c>
      <c r="FV8">
        <f>IF($GO8&gt;=23,INDEX($DJ:$DJ,$GN8+23),"")</f>
      </c>
      <c r="FW8">
        <f>IF($GO8&gt;=24,INDEX($DJ:$DJ,$GN8+24),"")</f>
      </c>
      <c r="FX8">
        <f>IF($GO8&gt;=25,INDEX($DJ:$DJ,$GN8+25),"")</f>
      </c>
      <c r="FY8">
        <f>IF($GO8&gt;=26,INDEX($DJ:$DJ,$GN8+26),"")</f>
      </c>
      <c r="FZ8">
        <f>IF($GO8&gt;=27,INDEX($DJ:$DJ,$GN8+27),"")</f>
      </c>
      <c r="GA8">
        <f>IF($GO8&gt;=28,INDEX($DJ:$DJ,$GN8+28),"")</f>
      </c>
      <c r="GB8">
        <f>IF($GO8&gt;=29,INDEX($DJ:$DJ,$GN8+29),"")</f>
      </c>
      <c r="GC8">
        <f>IF($GO8&gt;=30,INDEX($DJ:$DJ,$GN8+30),"")</f>
      </c>
      <c r="GD8">
        <f>IF($GO8&gt;=31,INDEX($DJ:$DJ,$GN8+31),"")</f>
      </c>
      <c r="GE8">
        <f>IF($GO8&gt;=32,INDEX($DJ:$DJ,$GN8+32),"")</f>
      </c>
      <c r="GF8">
        <f>IF($GO8&gt;=33,INDEX($DJ:$DJ,$GN8+33),"")</f>
      </c>
      <c r="GG8">
        <f>IF($GO8&gt;=34,INDEX($DJ:$DJ,$GN8+34),"")</f>
      </c>
      <c r="GH8">
        <f>IF($GO8&gt;=35,INDEX($DJ:$DJ,$GN8+35),"")</f>
      </c>
      <c r="GI8">
        <f>IF($GO8&gt;=36,INDEX($DJ:$DJ,$GN8+36),"")</f>
      </c>
      <c r="GJ8">
        <f>IF($GO8&gt;=37,INDEX($DJ:$DJ,$GN8+37),"")</f>
      </c>
      <c r="GK8">
        <f>IF($GO8&gt;=38,INDEX($DJ:$DJ,$GN8+38),"")</f>
      </c>
      <c r="GL8">
        <f>IF($GO8&gt;=39,INDEX($DJ:$DJ,$GN8+39),"")</f>
      </c>
      <c r="GM8">
        <f>IF($GO8&gt;=40,INDEX($DJ:$DJ,$GN8+40),"")</f>
      </c>
      <c r="GN8">
        <f>IFERROR(MATCH($DH8,$DI$2:$DI$148,0)+1,0)</f>
      </c>
      <c r="GO8">
        <f>IFERROR(INDEX($DK$2:$DK$148,MATCH($DH8,$DI$2:$DI$148,0)),0)</f>
      </c>
      <c r="GP8">
        <f>IFERROR(MATCH($Y8,$DL$8:$EY$8,0),0)</f>
      </c>
      <c r="GQ8">
        <f>IF($GP8&gt;0,INDEX($EZ$8:$GM$8,$GP8),"")</f>
      </c>
      <c r="GR8" t="s">
        <v>89</v>
      </c>
      <c r="GT8">
        <f>IF($JC8&gt;=1,INDEX($GR:$GR,$JB8+1),"")</f>
      </c>
      <c r="GU8">
        <f>IF($JC8&gt;=2,INDEX($GR:$GR,$JB8+2),"")</f>
      </c>
      <c r="GV8">
        <f>IF($JC8&gt;=3,INDEX($GR:$GR,$JB8+3),"")</f>
      </c>
      <c r="GW8">
        <f>IF($JC8&gt;=4,INDEX($GR:$GR,$JB8+4),"")</f>
      </c>
      <c r="GX8">
        <f>IF($JC8&gt;=5,INDEX($GR:$GR,$JB8+5),"")</f>
      </c>
      <c r="GY8">
        <f>IF($JC8&gt;=6,INDEX($GR:$GR,$JB8+6),"")</f>
      </c>
      <c r="GZ8">
        <f>IF($JC8&gt;=7,INDEX($GR:$GR,$JB8+7),"")</f>
      </c>
      <c r="HA8">
        <f>IF($JC8&gt;=8,INDEX($GR:$GR,$JB8+8),"")</f>
      </c>
      <c r="HB8">
        <f>IF($JC8&gt;=9,INDEX($GR:$GR,$JB8+9),"")</f>
      </c>
      <c r="HC8">
        <f>IF($JC8&gt;=10,INDEX($GR:$GR,$JB8+10),"")</f>
      </c>
      <c r="HD8">
        <f>IF($JC8&gt;=11,INDEX($GR:$GR,$JB8+11),"")</f>
      </c>
      <c r="HE8">
        <f>IF($JC8&gt;=12,INDEX($GR:$GR,$JB8+12),"")</f>
      </c>
      <c r="HF8">
        <f>IF($JC8&gt;=13,INDEX($GR:$GR,$JB8+13),"")</f>
      </c>
      <c r="HG8">
        <f>IF($JC8&gt;=14,INDEX($GR:$GR,$JB8+14),"")</f>
      </c>
      <c r="HH8">
        <f>IF($JC8&gt;=15,INDEX($GR:$GR,$JB8+15),"")</f>
      </c>
      <c r="HI8">
        <f>IF($JC8&gt;=16,INDEX($GR:$GR,$JB8+16),"")</f>
      </c>
      <c r="HJ8">
        <f>IF($JC8&gt;=17,INDEX($GR:$GR,$JB8+17),"")</f>
      </c>
      <c r="HK8">
        <f>IF($JC8&gt;=18,INDEX($GR:$GR,$JB8+18),"")</f>
      </c>
      <c r="HL8">
        <f>IF($JC8&gt;=19,INDEX($GR:$GR,$JB8+19),"")</f>
      </c>
      <c r="HM8">
        <f>IF($JC8&gt;=20,INDEX($GR:$GR,$JB8+20),"")</f>
      </c>
      <c r="HN8">
        <f>IF($JC8&gt;=21,INDEX($GR:$GR,$JB8+21),"")</f>
      </c>
      <c r="HO8">
        <f>IF($JC8&gt;=22,INDEX($GR:$GR,$JB8+22),"")</f>
      </c>
      <c r="HP8">
        <f>IF($JC8&gt;=23,INDEX($GR:$GR,$JB8+23),"")</f>
      </c>
      <c r="HQ8">
        <f>IF($JC8&gt;=24,INDEX($GR:$GR,$JB8+24),"")</f>
      </c>
      <c r="HR8">
        <f>IF($JC8&gt;=25,INDEX($GR:$GR,$JB8+25),"")</f>
      </c>
      <c r="HS8">
        <f>IF($JC8&gt;=26,INDEX($GR:$GR,$JB8+26),"")</f>
      </c>
      <c r="HT8">
        <f>IF($JC8&gt;=27,INDEX($GR:$GR,$JB8+27),"")</f>
      </c>
      <c r="HU8">
        <f>IF($JC8&gt;=28,INDEX($GR:$GR,$JB8+28),"")</f>
      </c>
      <c r="HV8">
        <f>IF($JC8&gt;=29,INDEX($GR:$GR,$JB8+29),"")</f>
      </c>
      <c r="HW8">
        <f>IF($JC8&gt;=30,INDEX($GR:$GR,$JB8+30),"")</f>
      </c>
      <c r="HX8">
        <f>IF($JC8&gt;=31,INDEX($GR:$GR,$JB8+31),"")</f>
      </c>
      <c r="HY8">
        <f>IF($JC8&gt;=32,INDEX($GR:$GR,$JB8+32),"")</f>
      </c>
      <c r="HZ8">
        <f>IF($JC8&gt;=33,INDEX($GR:$GR,$JB8+33),"")</f>
      </c>
      <c r="IA8">
        <f>IF($JC8&gt;=34,INDEX($GR:$GR,$JB8+34),"")</f>
      </c>
      <c r="IB8">
        <f>IF($JC8&gt;=35,INDEX($GR:$GR,$JB8+35),"")</f>
      </c>
      <c r="IC8">
        <f>IF($JC8&gt;=36,INDEX($GR:$GR,$JB8+36),"")</f>
      </c>
      <c r="ID8">
        <f>IF($JC8&gt;=37,INDEX($GR:$GR,$JB8+37),"")</f>
      </c>
      <c r="IE8">
        <f>IF($JC8&gt;=38,INDEX($GR:$GR,$JB8+38),"")</f>
      </c>
      <c r="IF8">
        <f>IF($JC8&gt;=39,INDEX($GR:$GR,$JB8+39),"")</f>
      </c>
      <c r="IG8">
        <f>IF($JC8&gt;=40,INDEX($GR:$GR,$JB8+40),"")</f>
      </c>
      <c r="IH8">
        <f>IF($JC8&gt;=41,INDEX($GR:$GR,$JB8+41),"")</f>
      </c>
      <c r="II8">
        <f>IF($JC8&gt;=42,INDEX($GR:$GR,$JB8+42),"")</f>
      </c>
      <c r="IJ8">
        <f>IF($JC8&gt;=43,INDEX($GR:$GR,$JB8+43),"")</f>
      </c>
      <c r="IK8">
        <f>IF($JC8&gt;=44,INDEX($GR:$GR,$JB8+44),"")</f>
      </c>
      <c r="IL8">
        <f>IF($JC8&gt;=45,INDEX($GR:$GR,$JB8+45),"")</f>
      </c>
      <c r="IM8">
        <f>IF($JC8&gt;=46,INDEX($GR:$GR,$JB8+46),"")</f>
      </c>
      <c r="IN8">
        <f>IF($JC8&gt;=47,INDEX($GR:$GR,$JB8+47),"")</f>
      </c>
      <c r="IO8">
        <f>IF($JC8&gt;=48,INDEX($GR:$GR,$JB8+48),"")</f>
      </c>
      <c r="IP8">
        <f>IF($JC8&gt;=49,INDEX($GR:$GR,$JB8+49),"")</f>
      </c>
      <c r="IQ8">
        <f>IF($JC8&gt;=50,INDEX($GR:$GR,$JB8+50),"")</f>
      </c>
      <c r="IR8">
        <f>IF($JC8&gt;=51,INDEX($GR:$GR,$JB8+51),"")</f>
      </c>
      <c r="IS8">
        <f>IF($JC8&gt;=52,INDEX($GR:$GR,$JB8+52),"")</f>
      </c>
      <c r="IT8">
        <f>IF($JC8&gt;=53,INDEX($GR:$GR,$JB8+53),"")</f>
      </c>
      <c r="IU8">
        <f>IF($JC8&gt;=54,INDEX($GR:$GR,$JB8+54),"")</f>
      </c>
      <c r="IV8">
        <f>IF($JC8&gt;=55,INDEX($GR:$GR,$JB8+55),"")</f>
      </c>
      <c r="IW8">
        <f>IF($JC8&gt;=56,INDEX($GR:$GR,$JB8+56),"")</f>
      </c>
      <c r="IX8">
        <f>IF($JC8&gt;=57,INDEX($GR:$GR,$JB8+57),"")</f>
      </c>
      <c r="IY8">
        <f>IF($JC8&gt;=58,INDEX($GR:$GR,$JB8+58),"")</f>
      </c>
      <c r="IZ8">
        <f>IF($JC8&gt;=59,INDEX($GR:$GR,$JB8+59),"")</f>
      </c>
      <c r="JA8">
        <f>IF($JC8&gt;=60,INDEX($GR:$GR,$JB8+60),"")</f>
      </c>
      <c r="JB8">
        <f>IFERROR(MATCH($GQ8,$GR$2:$GR$324,0)+1,0)</f>
      </c>
      <c r="JC8">
        <f>IFERROR(INDEX($GS$2:$GS$324,MATCH($GQ8,$GR$2:$GR$324,0)),0)</f>
      </c>
      <c r="JD8" t="s">
        <v>40</v>
      </c>
      <c r="JE8" t="s">
        <v>40</v>
      </c>
    </row>
    <row r="9" spans="1:265" x14ac:dyDescent="0.25">
      <c r="Q9">
        <f>IF(OR($T9="",$P9=""),"",IFERROR($T9/$P9,0))</f>
      </c>
      <c r="R9">
        <f>IF($T9="","",
SUM($S9,$U9,$Z9,$V9,$X9)*
(1-IF($AA9="",0,VALUE($AA9)/100)))</f>
      </c>
      <c r="S9">
        <f>IF($T9="","",$T9)</f>
      </c>
      <c r="U9">
        <f>IF($T9="","",
IF($N9="","",
IF(ISNUMBER(SEARCH("exempt",LOWER($N9))),0,
$T9*(VALUE(SUBSTITUTE($N9,"%",""))/100))))</f>
      </c>
      <c r="AB9">
        <f>IFERROR(IF(FIND(" - ",$K9)&gt;0,MID($K9,FIND(" - ",$K9)+3,LEN($K9)),""),"")</f>
      </c>
      <c r="AJ9" t="s">
        <v>90</v>
      </c>
      <c r="AK9" t="s">
        <v>91</v>
      </c>
      <c r="AL9" t="s">
        <v>92</v>
      </c>
      <c r="AM9" t="s">
        <v>93</v>
      </c>
      <c r="AN9" t="s">
        <v>93</v>
      </c>
      <c r="AO9" t="s">
        <v>88</v>
      </c>
      <c r="AP9">
        <f>IFERROR(LEFT($K9,FIND(" - ",$K9)-1),$K9)</f>
      </c>
      <c r="AQ9" t="s">
        <v>78</v>
      </c>
      <c r="AS9">
        <f>IF($CH9&gt;=1,INDEX($AQ:$AQ,$CG9+1),"")</f>
      </c>
      <c r="AT9">
        <f>IF($CH9&gt;=2,INDEX($AQ:$AQ,$CG9+2),"")</f>
      </c>
      <c r="AU9">
        <f>IF($CH9&gt;=3,INDEX($AQ:$AQ,$CG9+3),"")</f>
      </c>
      <c r="AV9">
        <f>IF($CH9&gt;=4,INDEX($AQ:$AQ,$CG9+4),"")</f>
      </c>
      <c r="AW9">
        <f>IF($CH9&gt;=5,INDEX($AQ:$AQ,$CG9+5),"")</f>
      </c>
      <c r="AX9">
        <f>IF($CH9&gt;=6,INDEX($AQ:$AQ,$CG9+6),"")</f>
      </c>
      <c r="AY9">
        <f>IF($CH9&gt;=7,INDEX($AQ:$AQ,$CG9+7),"")</f>
      </c>
      <c r="AZ9">
        <f>IF($CH9&gt;=8,INDEX($AQ:$AQ,$CG9+8),"")</f>
      </c>
      <c r="BA9">
        <f>IF($CH9&gt;=9,INDEX($AQ:$AQ,$CG9+9),"")</f>
      </c>
      <c r="BB9">
        <f>IF($CH9&gt;=10,INDEX($AQ:$AQ,$CG9+10),"")</f>
      </c>
      <c r="BC9">
        <f>IF($CH9&gt;=11,INDEX($AQ:$AQ,$CG9+11),"")</f>
      </c>
      <c r="BD9">
        <f>IF($CH9&gt;=12,INDEX($AQ:$AQ,$CG9+12),"")</f>
      </c>
      <c r="BE9">
        <f>IF($CH9&gt;=13,INDEX($AQ:$AQ,$CG9+13),"")</f>
      </c>
      <c r="BF9">
        <f>IF($CH9&gt;=14,INDEX($AQ:$AQ,$CG9+14),"")</f>
      </c>
      <c r="BG9">
        <f>IF($CH9&gt;=15,INDEX($AQ:$AQ,$CG9+15),"")</f>
      </c>
      <c r="BH9">
        <f>IF($CH9&gt;=16,INDEX($AQ:$AQ,$CG9+16),"")</f>
      </c>
      <c r="BI9">
        <f>IF($CH9&gt;=17,INDEX($AQ:$AQ,$CG9+17),"")</f>
      </c>
      <c r="BJ9">
        <f>IF($CH9&gt;=18,INDEX($AQ:$AQ,$CG9+18),"")</f>
      </c>
      <c r="BK9">
        <f>IF($CH9&gt;=19,INDEX($AQ:$AQ,$CG9+19),"")</f>
      </c>
      <c r="BL9">
        <f>IF($CH9&gt;=20,INDEX($AQ:$AQ,$CG9+20),"")</f>
      </c>
      <c r="BM9">
        <f>IF($CH9&gt;=21,INDEX($AQ:$AQ,$CG9+21),"")</f>
      </c>
      <c r="BN9">
        <f>IF($CH9&gt;=22,INDEX($AQ:$AQ,$CG9+22),"")</f>
      </c>
      <c r="BO9">
        <f>IF($CH9&gt;=23,INDEX($AQ:$AQ,$CG9+23),"")</f>
      </c>
      <c r="BP9">
        <f>IF($CH9&gt;=24,INDEX($AQ:$AQ,$CG9+24),"")</f>
      </c>
      <c r="BQ9">
        <f>IF($CH9&gt;=25,INDEX($AQ:$AQ,$CG9+25),"")</f>
      </c>
      <c r="BR9">
        <f>IF($CH9&gt;=26,INDEX($AQ:$AQ,$CG9+26),"")</f>
      </c>
      <c r="BS9">
        <f>IF($CH9&gt;=27,INDEX($AQ:$AQ,$CG9+27),"")</f>
      </c>
      <c r="BT9">
        <f>IF($CH9&gt;=28,INDEX($AQ:$AQ,$CG9+28),"")</f>
      </c>
      <c r="BU9">
        <f>IF($CH9&gt;=29,INDEX($AQ:$AQ,$CG9+29),"")</f>
      </c>
      <c r="BV9">
        <f>IF($CH9&gt;=30,INDEX($AQ:$AQ,$CG9+30),"")</f>
      </c>
      <c r="BW9">
        <f>IF($CH9&gt;=31,INDEX($AQ:$AQ,$CG9+31),"")</f>
      </c>
      <c r="BX9">
        <f>IF($CH9&gt;=32,INDEX($AQ:$AQ,$CG9+32),"")</f>
      </c>
      <c r="BY9">
        <f>IF($CH9&gt;=33,INDEX($AQ:$AQ,$CG9+33),"")</f>
      </c>
      <c r="BZ9">
        <f>IF($CH9&gt;=34,INDEX($AQ:$AQ,$CG9+34),"")</f>
      </c>
      <c r="CA9">
        <f>IF($CH9&gt;=35,INDEX($AQ:$AQ,$CG9+35),"")</f>
      </c>
      <c r="CB9">
        <f>IF($CH9&gt;=36,INDEX($AQ:$AQ,$CG9+36),"")</f>
      </c>
      <c r="CC9">
        <f>IF($CH9&gt;=37,INDEX($AQ:$AQ,$CG9+37),"")</f>
      </c>
      <c r="CD9">
        <f>IF($CH9&gt;=38,INDEX($AQ:$AQ,$CG9+38),"")</f>
      </c>
      <c r="CE9">
        <f>IF($CH9&gt;=39,INDEX($AQ:$AQ,$CG9+39),"")</f>
      </c>
      <c r="CF9">
        <f>IF($CH9&gt;=40,INDEX($AQ:$AQ,$CG9+40),"")</f>
      </c>
      <c r="CG9">
        <f>IFERROR(MATCH($AP9,$AQ$2:$AQ$134,0)+1,0)</f>
      </c>
      <c r="CH9">
        <f>IFERROR(INDEX($AR$2:$AR$134,MATCH($AP9,$AQ$2:$AQ$134,0)),0)</f>
      </c>
      <c r="CI9">
        <f>IFERROR(LEFT($L9,FIND(" - ",$L9)-1),$L9)</f>
      </c>
      <c r="CJ9" t="s">
        <v>33</v>
      </c>
      <c r="CL9">
        <f>IF($DG9&gt;=1,INDEX($CJ:$CJ,$DF9+1),"")</f>
      </c>
      <c r="CM9">
        <f>IF($DG9&gt;=2,INDEX($CJ:$CJ,$DF9+2),"")</f>
      </c>
      <c r="CN9">
        <f>IF($DG9&gt;=3,INDEX($CJ:$CJ,$DF9+3),"")</f>
      </c>
      <c r="CO9">
        <f>IF($DG9&gt;=4,INDEX($CJ:$CJ,$DF9+4),"")</f>
      </c>
      <c r="CP9">
        <f>IF($DG9&gt;=5,INDEX($CJ:$CJ,$DF9+5),"")</f>
      </c>
      <c r="CQ9">
        <f>IF($DG9&gt;=6,INDEX($CJ:$CJ,$DF9+6),"")</f>
      </c>
      <c r="CR9">
        <f>IF($DG9&gt;=7,INDEX($CJ:$CJ,$DF9+7),"")</f>
      </c>
      <c r="CS9">
        <f>IF($DG9&gt;=8,INDEX($CJ:$CJ,$DF9+8),"")</f>
      </c>
      <c r="CT9">
        <f>IF($DG9&gt;=9,INDEX($CJ:$CJ,$DF9+9),"")</f>
      </c>
      <c r="CU9">
        <f>IF($DG9&gt;=10,INDEX($CJ:$CJ,$DF9+10),"")</f>
      </c>
      <c r="CV9">
        <f>IF($DG9&gt;=11,INDEX($CJ:$CJ,$DF9+11),"")</f>
      </c>
      <c r="CW9">
        <f>IF($DG9&gt;=12,INDEX($CJ:$CJ,$DF9+12),"")</f>
      </c>
      <c r="CX9">
        <f>IF($DG9&gt;=13,INDEX($CJ:$CJ,$DF9+13),"")</f>
      </c>
      <c r="CY9">
        <f>IF($DG9&gt;=14,INDEX($CJ:$CJ,$DF9+14),"")</f>
      </c>
      <c r="CZ9">
        <f>IF($DG9&gt;=15,INDEX($CJ:$CJ,$DF9+15),"")</f>
      </c>
      <c r="DA9">
        <f>IF($DG9&gt;=16,INDEX($CJ:$CJ,$DF9+16),"")</f>
      </c>
      <c r="DB9">
        <f>IF($DG9&gt;=17,INDEX($CJ:$CJ,$DF9+17),"")</f>
      </c>
      <c r="DC9">
        <f>IF($DG9&gt;=18,INDEX($CJ:$CJ,$DF9+18),"")</f>
      </c>
      <c r="DD9">
        <f>IF($DG9&gt;=19,INDEX($CJ:$CJ,$DF9+19),"")</f>
      </c>
      <c r="DE9">
        <f>IF($DG9&gt;=20,INDEX($CJ:$CJ,$DF9+20),"")</f>
      </c>
      <c r="DF9">
        <f>IFERROR(MATCH($CI9,$CJ$2:$CJ$263,0)+1,0)</f>
      </c>
      <c r="DG9">
        <f>IFERROR(INDEX($CK$2:$CK$263,MATCH($CI9,$CJ$2:$CJ$263,0)),0)</f>
      </c>
      <c r="DH9">
        <f>IFERROR(INDEX($AO:$AO,MATCH($N9,$AN:$AN,0))&amp;"","")</f>
      </c>
      <c r="DI9" t="s">
        <v>94</v>
      </c>
      <c r="DJ9" t="s">
        <v>95</v>
      </c>
      <c r="DL9">
        <f>IF($GO9&gt;=1,INDEX($DI:$DI,$GN9+1),"")</f>
      </c>
      <c r="DM9">
        <f>IF($GO9&gt;=2,INDEX($DI:$DI,$GN9+2),"")</f>
      </c>
      <c r="DN9">
        <f>IF($GO9&gt;=3,INDEX($DI:$DI,$GN9+3),"")</f>
      </c>
      <c r="DO9">
        <f>IF($GO9&gt;=4,INDEX($DI:$DI,$GN9+4),"")</f>
      </c>
      <c r="DP9">
        <f>IF($GO9&gt;=5,INDEX($DI:$DI,$GN9+5),"")</f>
      </c>
      <c r="DQ9">
        <f>IF($GO9&gt;=6,INDEX($DI:$DI,$GN9+6),"")</f>
      </c>
      <c r="DR9">
        <f>IF($GO9&gt;=7,INDEX($DI:$DI,$GN9+7),"")</f>
      </c>
      <c r="DS9">
        <f>IF($GO9&gt;=8,INDEX($DI:$DI,$GN9+8),"")</f>
      </c>
      <c r="DT9">
        <f>IF($GO9&gt;=9,INDEX($DI:$DI,$GN9+9),"")</f>
      </c>
      <c r="DU9">
        <f>IF($GO9&gt;=10,INDEX($DI:$DI,$GN9+10),"")</f>
      </c>
      <c r="DV9">
        <f>IF($GO9&gt;=11,INDEX($DI:$DI,$GN9+11),"")</f>
      </c>
      <c r="DW9">
        <f>IF($GO9&gt;=12,INDEX($DI:$DI,$GN9+12),"")</f>
      </c>
      <c r="DX9">
        <f>IF($GO9&gt;=13,INDEX($DI:$DI,$GN9+13),"")</f>
      </c>
      <c r="DY9">
        <f>IF($GO9&gt;=14,INDEX($DI:$DI,$GN9+14),"")</f>
      </c>
      <c r="DZ9">
        <f>IF($GO9&gt;=15,INDEX($DI:$DI,$GN9+15),"")</f>
      </c>
      <c r="EA9">
        <f>IF($GO9&gt;=16,INDEX($DI:$DI,$GN9+16),"")</f>
      </c>
      <c r="EB9">
        <f>IF($GO9&gt;=17,INDEX($DI:$DI,$GN9+17),"")</f>
      </c>
      <c r="EC9">
        <f>IF($GO9&gt;=18,INDEX($DI:$DI,$GN9+18),"")</f>
      </c>
      <c r="ED9">
        <f>IF($GO9&gt;=19,INDEX($DI:$DI,$GN9+19),"")</f>
      </c>
      <c r="EE9">
        <f>IF($GO9&gt;=20,INDEX($DI:$DI,$GN9+20),"")</f>
      </c>
      <c r="EF9">
        <f>IF($GO9&gt;=21,INDEX($DI:$DI,$GN9+21),"")</f>
      </c>
      <c r="EG9">
        <f>IF($GO9&gt;=22,INDEX($DI:$DI,$GN9+22),"")</f>
      </c>
      <c r="EH9">
        <f>IF($GO9&gt;=23,INDEX($DI:$DI,$GN9+23),"")</f>
      </c>
      <c r="EI9">
        <f>IF($GO9&gt;=24,INDEX($DI:$DI,$GN9+24),"")</f>
      </c>
      <c r="EJ9">
        <f>IF($GO9&gt;=25,INDEX($DI:$DI,$GN9+25),"")</f>
      </c>
      <c r="EK9">
        <f>IF($GO9&gt;=26,INDEX($DI:$DI,$GN9+26),"")</f>
      </c>
      <c r="EL9">
        <f>IF($GO9&gt;=27,INDEX($DI:$DI,$GN9+27),"")</f>
      </c>
      <c r="EM9">
        <f>IF($GO9&gt;=28,INDEX($DI:$DI,$GN9+28),"")</f>
      </c>
      <c r="EN9">
        <f>IF($GO9&gt;=29,INDEX($DI:$DI,$GN9+29),"")</f>
      </c>
      <c r="EO9">
        <f>IF($GO9&gt;=30,INDEX($DI:$DI,$GN9+30),"")</f>
      </c>
      <c r="EP9">
        <f>IF($GO9&gt;=31,INDEX($DI:$DI,$GN9+31),"")</f>
      </c>
      <c r="EQ9">
        <f>IF($GO9&gt;=32,INDEX($DI:$DI,$GN9+32),"")</f>
      </c>
      <c r="ER9">
        <f>IF($GO9&gt;=33,INDEX($DI:$DI,$GN9+33),"")</f>
      </c>
      <c r="ES9">
        <f>IF($GO9&gt;=34,INDEX($DI:$DI,$GN9+34),"")</f>
      </c>
      <c r="ET9">
        <f>IF($GO9&gt;=35,INDEX($DI:$DI,$GN9+35),"")</f>
      </c>
      <c r="EU9">
        <f>IF($GO9&gt;=36,INDEX($DI:$DI,$GN9+36),"")</f>
      </c>
      <c r="EV9">
        <f>IF($GO9&gt;=37,INDEX($DI:$DI,$GN9+37),"")</f>
      </c>
      <c r="EW9">
        <f>IF($GO9&gt;=38,INDEX($DI:$DI,$GN9+38),"")</f>
      </c>
      <c r="EX9">
        <f>IF($GO9&gt;=39,INDEX($DI:$DI,$GN9+39),"")</f>
      </c>
      <c r="EY9">
        <f>IF($GO9&gt;=40,INDEX($DI:$DI,$GN9+40),"")</f>
      </c>
      <c r="EZ9">
        <f>IF($GO9&gt;=1,INDEX($DJ:$DJ,$GN9+1),"")</f>
      </c>
      <c r="FA9">
        <f>IF($GO9&gt;=2,INDEX($DJ:$DJ,$GN9+2),"")</f>
      </c>
      <c r="FB9">
        <f>IF($GO9&gt;=3,INDEX($DJ:$DJ,$GN9+3),"")</f>
      </c>
      <c r="FC9">
        <f>IF($GO9&gt;=4,INDEX($DJ:$DJ,$GN9+4),"")</f>
      </c>
      <c r="FD9">
        <f>IF($GO9&gt;=5,INDEX($DJ:$DJ,$GN9+5),"")</f>
      </c>
      <c r="FE9">
        <f>IF($GO9&gt;=6,INDEX($DJ:$DJ,$GN9+6),"")</f>
      </c>
      <c r="FF9">
        <f>IF($GO9&gt;=7,INDEX($DJ:$DJ,$GN9+7),"")</f>
      </c>
      <c r="FG9">
        <f>IF($GO9&gt;=8,INDEX($DJ:$DJ,$GN9+8),"")</f>
      </c>
      <c r="FH9">
        <f>IF($GO9&gt;=9,INDEX($DJ:$DJ,$GN9+9),"")</f>
      </c>
      <c r="FI9">
        <f>IF($GO9&gt;=10,INDEX($DJ:$DJ,$GN9+10),"")</f>
      </c>
      <c r="FJ9">
        <f>IF($GO9&gt;=11,INDEX($DJ:$DJ,$GN9+11),"")</f>
      </c>
      <c r="FK9">
        <f>IF($GO9&gt;=12,INDEX($DJ:$DJ,$GN9+12),"")</f>
      </c>
      <c r="FL9">
        <f>IF($GO9&gt;=13,INDEX($DJ:$DJ,$GN9+13),"")</f>
      </c>
      <c r="FM9">
        <f>IF($GO9&gt;=14,INDEX($DJ:$DJ,$GN9+14),"")</f>
      </c>
      <c r="FN9">
        <f>IF($GO9&gt;=15,INDEX($DJ:$DJ,$GN9+15),"")</f>
      </c>
      <c r="FO9">
        <f>IF($GO9&gt;=16,INDEX($DJ:$DJ,$GN9+16),"")</f>
      </c>
      <c r="FP9">
        <f>IF($GO9&gt;=17,INDEX($DJ:$DJ,$GN9+17),"")</f>
      </c>
      <c r="FQ9">
        <f>IF($GO9&gt;=18,INDEX($DJ:$DJ,$GN9+18),"")</f>
      </c>
      <c r="FR9">
        <f>IF($GO9&gt;=19,INDEX($DJ:$DJ,$GN9+19),"")</f>
      </c>
      <c r="FS9">
        <f>IF($GO9&gt;=20,INDEX($DJ:$DJ,$GN9+20),"")</f>
      </c>
      <c r="FT9">
        <f>IF($GO9&gt;=21,INDEX($DJ:$DJ,$GN9+21),"")</f>
      </c>
      <c r="FU9">
        <f>IF($GO9&gt;=22,INDEX($DJ:$DJ,$GN9+22),"")</f>
      </c>
      <c r="FV9">
        <f>IF($GO9&gt;=23,INDEX($DJ:$DJ,$GN9+23),"")</f>
      </c>
      <c r="FW9">
        <f>IF($GO9&gt;=24,INDEX($DJ:$DJ,$GN9+24),"")</f>
      </c>
      <c r="FX9">
        <f>IF($GO9&gt;=25,INDEX($DJ:$DJ,$GN9+25),"")</f>
      </c>
      <c r="FY9">
        <f>IF($GO9&gt;=26,INDEX($DJ:$DJ,$GN9+26),"")</f>
      </c>
      <c r="FZ9">
        <f>IF($GO9&gt;=27,INDEX($DJ:$DJ,$GN9+27),"")</f>
      </c>
      <c r="GA9">
        <f>IF($GO9&gt;=28,INDEX($DJ:$DJ,$GN9+28),"")</f>
      </c>
      <c r="GB9">
        <f>IF($GO9&gt;=29,INDEX($DJ:$DJ,$GN9+29),"")</f>
      </c>
      <c r="GC9">
        <f>IF($GO9&gt;=30,INDEX($DJ:$DJ,$GN9+30),"")</f>
      </c>
      <c r="GD9">
        <f>IF($GO9&gt;=31,INDEX($DJ:$DJ,$GN9+31),"")</f>
      </c>
      <c r="GE9">
        <f>IF($GO9&gt;=32,INDEX($DJ:$DJ,$GN9+32),"")</f>
      </c>
      <c r="GF9">
        <f>IF($GO9&gt;=33,INDEX($DJ:$DJ,$GN9+33),"")</f>
      </c>
      <c r="GG9">
        <f>IF($GO9&gt;=34,INDEX($DJ:$DJ,$GN9+34),"")</f>
      </c>
      <c r="GH9">
        <f>IF($GO9&gt;=35,INDEX($DJ:$DJ,$GN9+35),"")</f>
      </c>
      <c r="GI9">
        <f>IF($GO9&gt;=36,INDEX($DJ:$DJ,$GN9+36),"")</f>
      </c>
      <c r="GJ9">
        <f>IF($GO9&gt;=37,INDEX($DJ:$DJ,$GN9+37),"")</f>
      </c>
      <c r="GK9">
        <f>IF($GO9&gt;=38,INDEX($DJ:$DJ,$GN9+38),"")</f>
      </c>
      <c r="GL9">
        <f>IF($GO9&gt;=39,INDEX($DJ:$DJ,$GN9+39),"")</f>
      </c>
      <c r="GM9">
        <f>IF($GO9&gt;=40,INDEX($DJ:$DJ,$GN9+40),"")</f>
      </c>
      <c r="GN9">
        <f>IFERROR(MATCH($DH9,$DI$2:$DI$148,0)+1,0)</f>
      </c>
      <c r="GO9">
        <f>IFERROR(INDEX($DK$2:$DK$148,MATCH($DH9,$DI$2:$DI$148,0)),0)</f>
      </c>
      <c r="GP9">
        <f>IFERROR(MATCH($Y9,$DL$9:$EY$9,0),0)</f>
      </c>
      <c r="GQ9">
        <f>IF($GP9&gt;0,INDEX($EZ$9:$GM$9,$GP9),"")</f>
      </c>
      <c r="GR9" t="s">
        <v>96</v>
      </c>
      <c r="GT9">
        <f>IF($JC9&gt;=1,INDEX($GR:$GR,$JB9+1),"")</f>
      </c>
      <c r="GU9">
        <f>IF($JC9&gt;=2,INDEX($GR:$GR,$JB9+2),"")</f>
      </c>
      <c r="GV9">
        <f>IF($JC9&gt;=3,INDEX($GR:$GR,$JB9+3),"")</f>
      </c>
      <c r="GW9">
        <f>IF($JC9&gt;=4,INDEX($GR:$GR,$JB9+4),"")</f>
      </c>
      <c r="GX9">
        <f>IF($JC9&gt;=5,INDEX($GR:$GR,$JB9+5),"")</f>
      </c>
      <c r="GY9">
        <f>IF($JC9&gt;=6,INDEX($GR:$GR,$JB9+6),"")</f>
      </c>
      <c r="GZ9">
        <f>IF($JC9&gt;=7,INDEX($GR:$GR,$JB9+7),"")</f>
      </c>
      <c r="HA9">
        <f>IF($JC9&gt;=8,INDEX($GR:$GR,$JB9+8),"")</f>
      </c>
      <c r="HB9">
        <f>IF($JC9&gt;=9,INDEX($GR:$GR,$JB9+9),"")</f>
      </c>
      <c r="HC9">
        <f>IF($JC9&gt;=10,INDEX($GR:$GR,$JB9+10),"")</f>
      </c>
      <c r="HD9">
        <f>IF($JC9&gt;=11,INDEX($GR:$GR,$JB9+11),"")</f>
      </c>
      <c r="HE9">
        <f>IF($JC9&gt;=12,INDEX($GR:$GR,$JB9+12),"")</f>
      </c>
      <c r="HF9">
        <f>IF($JC9&gt;=13,INDEX($GR:$GR,$JB9+13),"")</f>
      </c>
      <c r="HG9">
        <f>IF($JC9&gt;=14,INDEX($GR:$GR,$JB9+14),"")</f>
      </c>
      <c r="HH9">
        <f>IF($JC9&gt;=15,INDEX($GR:$GR,$JB9+15),"")</f>
      </c>
      <c r="HI9">
        <f>IF($JC9&gt;=16,INDEX($GR:$GR,$JB9+16),"")</f>
      </c>
      <c r="HJ9">
        <f>IF($JC9&gt;=17,INDEX($GR:$GR,$JB9+17),"")</f>
      </c>
      <c r="HK9">
        <f>IF($JC9&gt;=18,INDEX($GR:$GR,$JB9+18),"")</f>
      </c>
      <c r="HL9">
        <f>IF($JC9&gt;=19,INDEX($GR:$GR,$JB9+19),"")</f>
      </c>
      <c r="HM9">
        <f>IF($JC9&gt;=20,INDEX($GR:$GR,$JB9+20),"")</f>
      </c>
      <c r="HN9">
        <f>IF($JC9&gt;=21,INDEX($GR:$GR,$JB9+21),"")</f>
      </c>
      <c r="HO9">
        <f>IF($JC9&gt;=22,INDEX($GR:$GR,$JB9+22),"")</f>
      </c>
      <c r="HP9">
        <f>IF($JC9&gt;=23,INDEX($GR:$GR,$JB9+23),"")</f>
      </c>
      <c r="HQ9">
        <f>IF($JC9&gt;=24,INDEX($GR:$GR,$JB9+24),"")</f>
      </c>
      <c r="HR9">
        <f>IF($JC9&gt;=25,INDEX($GR:$GR,$JB9+25),"")</f>
      </c>
      <c r="HS9">
        <f>IF($JC9&gt;=26,INDEX($GR:$GR,$JB9+26),"")</f>
      </c>
      <c r="HT9">
        <f>IF($JC9&gt;=27,INDEX($GR:$GR,$JB9+27),"")</f>
      </c>
      <c r="HU9">
        <f>IF($JC9&gt;=28,INDEX($GR:$GR,$JB9+28),"")</f>
      </c>
      <c r="HV9">
        <f>IF($JC9&gt;=29,INDEX($GR:$GR,$JB9+29),"")</f>
      </c>
      <c r="HW9">
        <f>IF($JC9&gt;=30,INDEX($GR:$GR,$JB9+30),"")</f>
      </c>
      <c r="HX9">
        <f>IF($JC9&gt;=31,INDEX($GR:$GR,$JB9+31),"")</f>
      </c>
      <c r="HY9">
        <f>IF($JC9&gt;=32,INDEX($GR:$GR,$JB9+32),"")</f>
      </c>
      <c r="HZ9">
        <f>IF($JC9&gt;=33,INDEX($GR:$GR,$JB9+33),"")</f>
      </c>
      <c r="IA9">
        <f>IF($JC9&gt;=34,INDEX($GR:$GR,$JB9+34),"")</f>
      </c>
      <c r="IB9">
        <f>IF($JC9&gt;=35,INDEX($GR:$GR,$JB9+35),"")</f>
      </c>
      <c r="IC9">
        <f>IF($JC9&gt;=36,INDEX($GR:$GR,$JB9+36),"")</f>
      </c>
      <c r="ID9">
        <f>IF($JC9&gt;=37,INDEX($GR:$GR,$JB9+37),"")</f>
      </c>
      <c r="IE9">
        <f>IF($JC9&gt;=38,INDEX($GR:$GR,$JB9+38),"")</f>
      </c>
      <c r="IF9">
        <f>IF($JC9&gt;=39,INDEX($GR:$GR,$JB9+39),"")</f>
      </c>
      <c r="IG9">
        <f>IF($JC9&gt;=40,INDEX($GR:$GR,$JB9+40),"")</f>
      </c>
      <c r="IH9">
        <f>IF($JC9&gt;=41,INDEX($GR:$GR,$JB9+41),"")</f>
      </c>
      <c r="II9">
        <f>IF($JC9&gt;=42,INDEX($GR:$GR,$JB9+42),"")</f>
      </c>
      <c r="IJ9">
        <f>IF($JC9&gt;=43,INDEX($GR:$GR,$JB9+43),"")</f>
      </c>
      <c r="IK9">
        <f>IF($JC9&gt;=44,INDEX($GR:$GR,$JB9+44),"")</f>
      </c>
      <c r="IL9">
        <f>IF($JC9&gt;=45,INDEX($GR:$GR,$JB9+45),"")</f>
      </c>
      <c r="IM9">
        <f>IF($JC9&gt;=46,INDEX($GR:$GR,$JB9+46),"")</f>
      </c>
      <c r="IN9">
        <f>IF($JC9&gt;=47,INDEX($GR:$GR,$JB9+47),"")</f>
      </c>
      <c r="IO9">
        <f>IF($JC9&gt;=48,INDEX($GR:$GR,$JB9+48),"")</f>
      </c>
      <c r="IP9">
        <f>IF($JC9&gt;=49,INDEX($GR:$GR,$JB9+49),"")</f>
      </c>
      <c r="IQ9">
        <f>IF($JC9&gt;=50,INDEX($GR:$GR,$JB9+50),"")</f>
      </c>
      <c r="IR9">
        <f>IF($JC9&gt;=51,INDEX($GR:$GR,$JB9+51),"")</f>
      </c>
      <c r="IS9">
        <f>IF($JC9&gt;=52,INDEX($GR:$GR,$JB9+52),"")</f>
      </c>
      <c r="IT9">
        <f>IF($JC9&gt;=53,INDEX($GR:$GR,$JB9+53),"")</f>
      </c>
      <c r="IU9">
        <f>IF($JC9&gt;=54,INDEX($GR:$GR,$JB9+54),"")</f>
      </c>
      <c r="IV9">
        <f>IF($JC9&gt;=55,INDEX($GR:$GR,$JB9+55),"")</f>
      </c>
      <c r="IW9">
        <f>IF($JC9&gt;=56,INDEX($GR:$GR,$JB9+56),"")</f>
      </c>
      <c r="IX9">
        <f>IF($JC9&gt;=57,INDEX($GR:$GR,$JB9+57),"")</f>
      </c>
      <c r="IY9">
        <f>IF($JC9&gt;=58,INDEX($GR:$GR,$JB9+58),"")</f>
      </c>
      <c r="IZ9">
        <f>IF($JC9&gt;=59,INDEX($GR:$GR,$JB9+59),"")</f>
      </c>
      <c r="JA9">
        <f>IF($JC9&gt;=60,INDEX($GR:$GR,$JB9+60),"")</f>
      </c>
      <c r="JB9">
        <f>IFERROR(MATCH($GQ9,$GR$2:$GR$324,0)+1,0)</f>
      </c>
      <c r="JC9">
        <f>IFERROR(INDEX($GS$2:$GS$324,MATCH($GQ9,$GR$2:$GR$324,0)),0)</f>
      </c>
      <c r="JD9" t="s">
        <v>40</v>
      </c>
      <c r="JE9" t="s">
        <v>40</v>
      </c>
    </row>
    <row r="10" spans="1:265" x14ac:dyDescent="0.25">
      <c r="Q10">
        <f>IF(OR($T10="",$P10=""),"",IFERROR($T10/$P10,0))</f>
      </c>
      <c r="R10">
        <f>IF($T10="","",
SUM($S10,$U10,$Z10,$V10,$X10)*
(1-IF($AA10="",0,VALUE($AA10)/100)))</f>
      </c>
      <c r="S10">
        <f>IF($T10="","",$T10)</f>
      </c>
      <c r="U10">
        <f>IF($T10="","",
IF($N10="","",
IF(ISNUMBER(SEARCH("exempt",LOWER($N10))),0,
$T10*(VALUE(SUBSTITUTE($N10,"%",""))/100))))</f>
      </c>
      <c r="AB10">
        <f>IFERROR(IF(FIND(" - ",$K10)&gt;0,MID($K10,FIND(" - ",$K10)+3,LEN($K10)),""),"")</f>
      </c>
      <c r="AJ10" t="s">
        <v>97</v>
      </c>
      <c r="AK10" t="s">
        <v>98</v>
      </c>
      <c r="AL10" t="s">
        <v>99</v>
      </c>
      <c r="AM10" t="s">
        <v>100</v>
      </c>
      <c r="AN10" t="s">
        <v>100</v>
      </c>
      <c r="AO10" t="s">
        <v>101</v>
      </c>
      <c r="AP10">
        <f>IFERROR(LEFT($K10,FIND(" - ",$K10)-1),$K10)</f>
      </c>
      <c r="AQ10" t="s">
        <v>85</v>
      </c>
      <c r="AS10">
        <f>IF($CH10&gt;=1,INDEX($AQ:$AQ,$CG10+1),"")</f>
      </c>
      <c r="AT10">
        <f>IF($CH10&gt;=2,INDEX($AQ:$AQ,$CG10+2),"")</f>
      </c>
      <c r="AU10">
        <f>IF($CH10&gt;=3,INDEX($AQ:$AQ,$CG10+3),"")</f>
      </c>
      <c r="AV10">
        <f>IF($CH10&gt;=4,INDEX($AQ:$AQ,$CG10+4),"")</f>
      </c>
      <c r="AW10">
        <f>IF($CH10&gt;=5,INDEX($AQ:$AQ,$CG10+5),"")</f>
      </c>
      <c r="AX10">
        <f>IF($CH10&gt;=6,INDEX($AQ:$AQ,$CG10+6),"")</f>
      </c>
      <c r="AY10">
        <f>IF($CH10&gt;=7,INDEX($AQ:$AQ,$CG10+7),"")</f>
      </c>
      <c r="AZ10">
        <f>IF($CH10&gt;=8,INDEX($AQ:$AQ,$CG10+8),"")</f>
      </c>
      <c r="BA10">
        <f>IF($CH10&gt;=9,INDEX($AQ:$AQ,$CG10+9),"")</f>
      </c>
      <c r="BB10">
        <f>IF($CH10&gt;=10,INDEX($AQ:$AQ,$CG10+10),"")</f>
      </c>
      <c r="BC10">
        <f>IF($CH10&gt;=11,INDEX($AQ:$AQ,$CG10+11),"")</f>
      </c>
      <c r="BD10">
        <f>IF($CH10&gt;=12,INDEX($AQ:$AQ,$CG10+12),"")</f>
      </c>
      <c r="BE10">
        <f>IF($CH10&gt;=13,INDEX($AQ:$AQ,$CG10+13),"")</f>
      </c>
      <c r="BF10">
        <f>IF($CH10&gt;=14,INDEX($AQ:$AQ,$CG10+14),"")</f>
      </c>
      <c r="BG10">
        <f>IF($CH10&gt;=15,INDEX($AQ:$AQ,$CG10+15),"")</f>
      </c>
      <c r="BH10">
        <f>IF($CH10&gt;=16,INDEX($AQ:$AQ,$CG10+16),"")</f>
      </c>
      <c r="BI10">
        <f>IF($CH10&gt;=17,INDEX($AQ:$AQ,$CG10+17),"")</f>
      </c>
      <c r="BJ10">
        <f>IF($CH10&gt;=18,INDEX($AQ:$AQ,$CG10+18),"")</f>
      </c>
      <c r="BK10">
        <f>IF($CH10&gt;=19,INDEX($AQ:$AQ,$CG10+19),"")</f>
      </c>
      <c r="BL10">
        <f>IF($CH10&gt;=20,INDEX($AQ:$AQ,$CG10+20),"")</f>
      </c>
      <c r="BM10">
        <f>IF($CH10&gt;=21,INDEX($AQ:$AQ,$CG10+21),"")</f>
      </c>
      <c r="BN10">
        <f>IF($CH10&gt;=22,INDEX($AQ:$AQ,$CG10+22),"")</f>
      </c>
      <c r="BO10">
        <f>IF($CH10&gt;=23,INDEX($AQ:$AQ,$CG10+23),"")</f>
      </c>
      <c r="BP10">
        <f>IF($CH10&gt;=24,INDEX($AQ:$AQ,$CG10+24),"")</f>
      </c>
      <c r="BQ10">
        <f>IF($CH10&gt;=25,INDEX($AQ:$AQ,$CG10+25),"")</f>
      </c>
      <c r="BR10">
        <f>IF($CH10&gt;=26,INDEX($AQ:$AQ,$CG10+26),"")</f>
      </c>
      <c r="BS10">
        <f>IF($CH10&gt;=27,INDEX($AQ:$AQ,$CG10+27),"")</f>
      </c>
      <c r="BT10">
        <f>IF($CH10&gt;=28,INDEX($AQ:$AQ,$CG10+28),"")</f>
      </c>
      <c r="BU10">
        <f>IF($CH10&gt;=29,INDEX($AQ:$AQ,$CG10+29),"")</f>
      </c>
      <c r="BV10">
        <f>IF($CH10&gt;=30,INDEX($AQ:$AQ,$CG10+30),"")</f>
      </c>
      <c r="BW10">
        <f>IF($CH10&gt;=31,INDEX($AQ:$AQ,$CG10+31),"")</f>
      </c>
      <c r="BX10">
        <f>IF($CH10&gt;=32,INDEX($AQ:$AQ,$CG10+32),"")</f>
      </c>
      <c r="BY10">
        <f>IF($CH10&gt;=33,INDEX($AQ:$AQ,$CG10+33),"")</f>
      </c>
      <c r="BZ10">
        <f>IF($CH10&gt;=34,INDEX($AQ:$AQ,$CG10+34),"")</f>
      </c>
      <c r="CA10">
        <f>IF($CH10&gt;=35,INDEX($AQ:$AQ,$CG10+35),"")</f>
      </c>
      <c r="CB10">
        <f>IF($CH10&gt;=36,INDEX($AQ:$AQ,$CG10+36),"")</f>
      </c>
      <c r="CC10">
        <f>IF($CH10&gt;=37,INDEX($AQ:$AQ,$CG10+37),"")</f>
      </c>
      <c r="CD10">
        <f>IF($CH10&gt;=38,INDEX($AQ:$AQ,$CG10+38),"")</f>
      </c>
      <c r="CE10">
        <f>IF($CH10&gt;=39,INDEX($AQ:$AQ,$CG10+39),"")</f>
      </c>
      <c r="CF10">
        <f>IF($CH10&gt;=40,INDEX($AQ:$AQ,$CG10+40),"")</f>
      </c>
      <c r="CG10">
        <f>IFERROR(MATCH($AP10,$AQ$2:$AQ$134,0)+1,0)</f>
      </c>
      <c r="CH10">
        <f>IFERROR(INDEX($AR$2:$AR$134,MATCH($AP10,$AQ$2:$AQ$134,0)),0)</f>
      </c>
      <c r="CI10">
        <f>IFERROR(LEFT($L10,FIND(" - ",$L10)-1),$L10)</f>
      </c>
      <c r="CJ10" t="s">
        <v>45</v>
      </c>
      <c r="CL10">
        <f>IF($DG10&gt;=1,INDEX($CJ:$CJ,$DF10+1),"")</f>
      </c>
      <c r="CM10">
        <f>IF($DG10&gt;=2,INDEX($CJ:$CJ,$DF10+2),"")</f>
      </c>
      <c r="CN10">
        <f>IF($DG10&gt;=3,INDEX($CJ:$CJ,$DF10+3),"")</f>
      </c>
      <c r="CO10">
        <f>IF($DG10&gt;=4,INDEX($CJ:$CJ,$DF10+4),"")</f>
      </c>
      <c r="CP10">
        <f>IF($DG10&gt;=5,INDEX($CJ:$CJ,$DF10+5),"")</f>
      </c>
      <c r="CQ10">
        <f>IF($DG10&gt;=6,INDEX($CJ:$CJ,$DF10+6),"")</f>
      </c>
      <c r="CR10">
        <f>IF($DG10&gt;=7,INDEX($CJ:$CJ,$DF10+7),"")</f>
      </c>
      <c r="CS10">
        <f>IF($DG10&gt;=8,INDEX($CJ:$CJ,$DF10+8),"")</f>
      </c>
      <c r="CT10">
        <f>IF($DG10&gt;=9,INDEX($CJ:$CJ,$DF10+9),"")</f>
      </c>
      <c r="CU10">
        <f>IF($DG10&gt;=10,INDEX($CJ:$CJ,$DF10+10),"")</f>
      </c>
      <c r="CV10">
        <f>IF($DG10&gt;=11,INDEX($CJ:$CJ,$DF10+11),"")</f>
      </c>
      <c r="CW10">
        <f>IF($DG10&gt;=12,INDEX($CJ:$CJ,$DF10+12),"")</f>
      </c>
      <c r="CX10">
        <f>IF($DG10&gt;=13,INDEX($CJ:$CJ,$DF10+13),"")</f>
      </c>
      <c r="CY10">
        <f>IF($DG10&gt;=14,INDEX($CJ:$CJ,$DF10+14),"")</f>
      </c>
      <c r="CZ10">
        <f>IF($DG10&gt;=15,INDEX($CJ:$CJ,$DF10+15),"")</f>
      </c>
      <c r="DA10">
        <f>IF($DG10&gt;=16,INDEX($CJ:$CJ,$DF10+16),"")</f>
      </c>
      <c r="DB10">
        <f>IF($DG10&gt;=17,INDEX($CJ:$CJ,$DF10+17),"")</f>
      </c>
      <c r="DC10">
        <f>IF($DG10&gt;=18,INDEX($CJ:$CJ,$DF10+18),"")</f>
      </c>
      <c r="DD10">
        <f>IF($DG10&gt;=19,INDEX($CJ:$CJ,$DF10+19),"")</f>
      </c>
      <c r="DE10">
        <f>IF($DG10&gt;=20,INDEX($CJ:$CJ,$DF10+20),"")</f>
      </c>
      <c r="DF10">
        <f>IFERROR(MATCH($CI10,$CJ$2:$CJ$263,0)+1,0)</f>
      </c>
      <c r="DG10">
        <f>IFERROR(INDEX($CK$2:$CK$263,MATCH($CI10,$CJ$2:$CJ$263,0)),0)</f>
      </c>
      <c r="DH10">
        <f>IFERROR(INDEX($AO:$AO,MATCH($N10,$AN:$AN,0))&amp;"","")</f>
      </c>
      <c r="DI10" t="s">
        <v>102</v>
      </c>
      <c r="DJ10" t="s">
        <v>103</v>
      </c>
      <c r="DL10">
        <f>IF($GO10&gt;=1,INDEX($DI:$DI,$GN10+1),"")</f>
      </c>
      <c r="DM10">
        <f>IF($GO10&gt;=2,INDEX($DI:$DI,$GN10+2),"")</f>
      </c>
      <c r="DN10">
        <f>IF($GO10&gt;=3,INDEX($DI:$DI,$GN10+3),"")</f>
      </c>
      <c r="DO10">
        <f>IF($GO10&gt;=4,INDEX($DI:$DI,$GN10+4),"")</f>
      </c>
      <c r="DP10">
        <f>IF($GO10&gt;=5,INDEX($DI:$DI,$GN10+5),"")</f>
      </c>
      <c r="DQ10">
        <f>IF($GO10&gt;=6,INDEX($DI:$DI,$GN10+6),"")</f>
      </c>
      <c r="DR10">
        <f>IF($GO10&gt;=7,INDEX($DI:$DI,$GN10+7),"")</f>
      </c>
      <c r="DS10">
        <f>IF($GO10&gt;=8,INDEX($DI:$DI,$GN10+8),"")</f>
      </c>
      <c r="DT10">
        <f>IF($GO10&gt;=9,INDEX($DI:$DI,$GN10+9),"")</f>
      </c>
      <c r="DU10">
        <f>IF($GO10&gt;=10,INDEX($DI:$DI,$GN10+10),"")</f>
      </c>
      <c r="DV10">
        <f>IF($GO10&gt;=11,INDEX($DI:$DI,$GN10+11),"")</f>
      </c>
      <c r="DW10">
        <f>IF($GO10&gt;=12,INDEX($DI:$DI,$GN10+12),"")</f>
      </c>
      <c r="DX10">
        <f>IF($GO10&gt;=13,INDEX($DI:$DI,$GN10+13),"")</f>
      </c>
      <c r="DY10">
        <f>IF($GO10&gt;=14,INDEX($DI:$DI,$GN10+14),"")</f>
      </c>
      <c r="DZ10">
        <f>IF($GO10&gt;=15,INDEX($DI:$DI,$GN10+15),"")</f>
      </c>
      <c r="EA10">
        <f>IF($GO10&gt;=16,INDEX($DI:$DI,$GN10+16),"")</f>
      </c>
      <c r="EB10">
        <f>IF($GO10&gt;=17,INDEX($DI:$DI,$GN10+17),"")</f>
      </c>
      <c r="EC10">
        <f>IF($GO10&gt;=18,INDEX($DI:$DI,$GN10+18),"")</f>
      </c>
      <c r="ED10">
        <f>IF($GO10&gt;=19,INDEX($DI:$DI,$GN10+19),"")</f>
      </c>
      <c r="EE10">
        <f>IF($GO10&gt;=20,INDEX($DI:$DI,$GN10+20),"")</f>
      </c>
      <c r="EF10">
        <f>IF($GO10&gt;=21,INDEX($DI:$DI,$GN10+21),"")</f>
      </c>
      <c r="EG10">
        <f>IF($GO10&gt;=22,INDEX($DI:$DI,$GN10+22),"")</f>
      </c>
      <c r="EH10">
        <f>IF($GO10&gt;=23,INDEX($DI:$DI,$GN10+23),"")</f>
      </c>
      <c r="EI10">
        <f>IF($GO10&gt;=24,INDEX($DI:$DI,$GN10+24),"")</f>
      </c>
      <c r="EJ10">
        <f>IF($GO10&gt;=25,INDEX($DI:$DI,$GN10+25),"")</f>
      </c>
      <c r="EK10">
        <f>IF($GO10&gt;=26,INDEX($DI:$DI,$GN10+26),"")</f>
      </c>
      <c r="EL10">
        <f>IF($GO10&gt;=27,INDEX($DI:$DI,$GN10+27),"")</f>
      </c>
      <c r="EM10">
        <f>IF($GO10&gt;=28,INDEX($DI:$DI,$GN10+28),"")</f>
      </c>
      <c r="EN10">
        <f>IF($GO10&gt;=29,INDEX($DI:$DI,$GN10+29),"")</f>
      </c>
      <c r="EO10">
        <f>IF($GO10&gt;=30,INDEX($DI:$DI,$GN10+30),"")</f>
      </c>
      <c r="EP10">
        <f>IF($GO10&gt;=31,INDEX($DI:$DI,$GN10+31),"")</f>
      </c>
      <c r="EQ10">
        <f>IF($GO10&gt;=32,INDEX($DI:$DI,$GN10+32),"")</f>
      </c>
      <c r="ER10">
        <f>IF($GO10&gt;=33,INDEX($DI:$DI,$GN10+33),"")</f>
      </c>
      <c r="ES10">
        <f>IF($GO10&gt;=34,INDEX($DI:$DI,$GN10+34),"")</f>
      </c>
      <c r="ET10">
        <f>IF($GO10&gt;=35,INDEX($DI:$DI,$GN10+35),"")</f>
      </c>
      <c r="EU10">
        <f>IF($GO10&gt;=36,INDEX($DI:$DI,$GN10+36),"")</f>
      </c>
      <c r="EV10">
        <f>IF($GO10&gt;=37,INDEX($DI:$DI,$GN10+37),"")</f>
      </c>
      <c r="EW10">
        <f>IF($GO10&gt;=38,INDEX($DI:$DI,$GN10+38),"")</f>
      </c>
      <c r="EX10">
        <f>IF($GO10&gt;=39,INDEX($DI:$DI,$GN10+39),"")</f>
      </c>
      <c r="EY10">
        <f>IF($GO10&gt;=40,INDEX($DI:$DI,$GN10+40),"")</f>
      </c>
      <c r="EZ10">
        <f>IF($GO10&gt;=1,INDEX($DJ:$DJ,$GN10+1),"")</f>
      </c>
      <c r="FA10">
        <f>IF($GO10&gt;=2,INDEX($DJ:$DJ,$GN10+2),"")</f>
      </c>
      <c r="FB10">
        <f>IF($GO10&gt;=3,INDEX($DJ:$DJ,$GN10+3),"")</f>
      </c>
      <c r="FC10">
        <f>IF($GO10&gt;=4,INDEX($DJ:$DJ,$GN10+4),"")</f>
      </c>
      <c r="FD10">
        <f>IF($GO10&gt;=5,INDEX($DJ:$DJ,$GN10+5),"")</f>
      </c>
      <c r="FE10">
        <f>IF($GO10&gt;=6,INDEX($DJ:$DJ,$GN10+6),"")</f>
      </c>
      <c r="FF10">
        <f>IF($GO10&gt;=7,INDEX($DJ:$DJ,$GN10+7),"")</f>
      </c>
      <c r="FG10">
        <f>IF($GO10&gt;=8,INDEX($DJ:$DJ,$GN10+8),"")</f>
      </c>
      <c r="FH10">
        <f>IF($GO10&gt;=9,INDEX($DJ:$DJ,$GN10+9),"")</f>
      </c>
      <c r="FI10">
        <f>IF($GO10&gt;=10,INDEX($DJ:$DJ,$GN10+10),"")</f>
      </c>
      <c r="FJ10">
        <f>IF($GO10&gt;=11,INDEX($DJ:$DJ,$GN10+11),"")</f>
      </c>
      <c r="FK10">
        <f>IF($GO10&gt;=12,INDEX($DJ:$DJ,$GN10+12),"")</f>
      </c>
      <c r="FL10">
        <f>IF($GO10&gt;=13,INDEX($DJ:$DJ,$GN10+13),"")</f>
      </c>
      <c r="FM10">
        <f>IF($GO10&gt;=14,INDEX($DJ:$DJ,$GN10+14),"")</f>
      </c>
      <c r="FN10">
        <f>IF($GO10&gt;=15,INDEX($DJ:$DJ,$GN10+15),"")</f>
      </c>
      <c r="FO10">
        <f>IF($GO10&gt;=16,INDEX($DJ:$DJ,$GN10+16),"")</f>
      </c>
      <c r="FP10">
        <f>IF($GO10&gt;=17,INDEX($DJ:$DJ,$GN10+17),"")</f>
      </c>
      <c r="FQ10">
        <f>IF($GO10&gt;=18,INDEX($DJ:$DJ,$GN10+18),"")</f>
      </c>
      <c r="FR10">
        <f>IF($GO10&gt;=19,INDEX($DJ:$DJ,$GN10+19),"")</f>
      </c>
      <c r="FS10">
        <f>IF($GO10&gt;=20,INDEX($DJ:$DJ,$GN10+20),"")</f>
      </c>
      <c r="FT10">
        <f>IF($GO10&gt;=21,INDEX($DJ:$DJ,$GN10+21),"")</f>
      </c>
      <c r="FU10">
        <f>IF($GO10&gt;=22,INDEX($DJ:$DJ,$GN10+22),"")</f>
      </c>
      <c r="FV10">
        <f>IF($GO10&gt;=23,INDEX($DJ:$DJ,$GN10+23),"")</f>
      </c>
      <c r="FW10">
        <f>IF($GO10&gt;=24,INDEX($DJ:$DJ,$GN10+24),"")</f>
      </c>
      <c r="FX10">
        <f>IF($GO10&gt;=25,INDEX($DJ:$DJ,$GN10+25),"")</f>
      </c>
      <c r="FY10">
        <f>IF($GO10&gt;=26,INDEX($DJ:$DJ,$GN10+26),"")</f>
      </c>
      <c r="FZ10">
        <f>IF($GO10&gt;=27,INDEX($DJ:$DJ,$GN10+27),"")</f>
      </c>
      <c r="GA10">
        <f>IF($GO10&gt;=28,INDEX($DJ:$DJ,$GN10+28),"")</f>
      </c>
      <c r="GB10">
        <f>IF($GO10&gt;=29,INDEX($DJ:$DJ,$GN10+29),"")</f>
      </c>
      <c r="GC10">
        <f>IF($GO10&gt;=30,INDEX($DJ:$DJ,$GN10+30),"")</f>
      </c>
      <c r="GD10">
        <f>IF($GO10&gt;=31,INDEX($DJ:$DJ,$GN10+31),"")</f>
      </c>
      <c r="GE10">
        <f>IF($GO10&gt;=32,INDEX($DJ:$DJ,$GN10+32),"")</f>
      </c>
      <c r="GF10">
        <f>IF($GO10&gt;=33,INDEX($DJ:$DJ,$GN10+33),"")</f>
      </c>
      <c r="GG10">
        <f>IF($GO10&gt;=34,INDEX($DJ:$DJ,$GN10+34),"")</f>
      </c>
      <c r="GH10">
        <f>IF($GO10&gt;=35,INDEX($DJ:$DJ,$GN10+35),"")</f>
      </c>
      <c r="GI10">
        <f>IF($GO10&gt;=36,INDEX($DJ:$DJ,$GN10+36),"")</f>
      </c>
      <c r="GJ10">
        <f>IF($GO10&gt;=37,INDEX($DJ:$DJ,$GN10+37),"")</f>
      </c>
      <c r="GK10">
        <f>IF($GO10&gt;=38,INDEX($DJ:$DJ,$GN10+38),"")</f>
      </c>
      <c r="GL10">
        <f>IF($GO10&gt;=39,INDEX($DJ:$DJ,$GN10+39),"")</f>
      </c>
      <c r="GM10">
        <f>IF($GO10&gt;=40,INDEX($DJ:$DJ,$GN10+40),"")</f>
      </c>
      <c r="GN10">
        <f>IFERROR(MATCH($DH10,$DI$2:$DI$148,0)+1,0)</f>
      </c>
      <c r="GO10">
        <f>IFERROR(INDEX($DK$2:$DK$148,MATCH($DH10,$DI$2:$DI$148,0)),0)</f>
      </c>
      <c r="GP10">
        <f>IFERROR(MATCH($Y10,$DL$10:$EY$10,0),0)</f>
      </c>
      <c r="GQ10">
        <f>IF($GP10&gt;0,INDEX($EZ$10:$GM$10,$GP10),"")</f>
      </c>
      <c r="GR10" t="s">
        <v>104</v>
      </c>
      <c r="GS10">
        <v>1</v>
      </c>
      <c r="GT10">
        <f>IF($JC10&gt;=1,INDEX($GR:$GR,$JB10+1),"")</f>
      </c>
      <c r="GU10">
        <f>IF($JC10&gt;=2,INDEX($GR:$GR,$JB10+2),"")</f>
      </c>
      <c r="GV10">
        <f>IF($JC10&gt;=3,INDEX($GR:$GR,$JB10+3),"")</f>
      </c>
      <c r="GW10">
        <f>IF($JC10&gt;=4,INDEX($GR:$GR,$JB10+4),"")</f>
      </c>
      <c r="GX10">
        <f>IF($JC10&gt;=5,INDEX($GR:$GR,$JB10+5),"")</f>
      </c>
      <c r="GY10">
        <f>IF($JC10&gt;=6,INDEX($GR:$GR,$JB10+6),"")</f>
      </c>
      <c r="GZ10">
        <f>IF($JC10&gt;=7,INDEX($GR:$GR,$JB10+7),"")</f>
      </c>
      <c r="HA10">
        <f>IF($JC10&gt;=8,INDEX($GR:$GR,$JB10+8),"")</f>
      </c>
      <c r="HB10">
        <f>IF($JC10&gt;=9,INDEX($GR:$GR,$JB10+9),"")</f>
      </c>
      <c r="HC10">
        <f>IF($JC10&gt;=10,INDEX($GR:$GR,$JB10+10),"")</f>
      </c>
      <c r="HD10">
        <f>IF($JC10&gt;=11,INDEX($GR:$GR,$JB10+11),"")</f>
      </c>
      <c r="HE10">
        <f>IF($JC10&gt;=12,INDEX($GR:$GR,$JB10+12),"")</f>
      </c>
      <c r="HF10">
        <f>IF($JC10&gt;=13,INDEX($GR:$GR,$JB10+13),"")</f>
      </c>
      <c r="HG10">
        <f>IF($JC10&gt;=14,INDEX($GR:$GR,$JB10+14),"")</f>
      </c>
      <c r="HH10">
        <f>IF($JC10&gt;=15,INDEX($GR:$GR,$JB10+15),"")</f>
      </c>
      <c r="HI10">
        <f>IF($JC10&gt;=16,INDEX($GR:$GR,$JB10+16),"")</f>
      </c>
      <c r="HJ10">
        <f>IF($JC10&gt;=17,INDEX($GR:$GR,$JB10+17),"")</f>
      </c>
      <c r="HK10">
        <f>IF($JC10&gt;=18,INDEX($GR:$GR,$JB10+18),"")</f>
      </c>
      <c r="HL10">
        <f>IF($JC10&gt;=19,INDEX($GR:$GR,$JB10+19),"")</f>
      </c>
      <c r="HM10">
        <f>IF($JC10&gt;=20,INDEX($GR:$GR,$JB10+20),"")</f>
      </c>
      <c r="HN10">
        <f>IF($JC10&gt;=21,INDEX($GR:$GR,$JB10+21),"")</f>
      </c>
      <c r="HO10">
        <f>IF($JC10&gt;=22,INDEX($GR:$GR,$JB10+22),"")</f>
      </c>
      <c r="HP10">
        <f>IF($JC10&gt;=23,INDEX($GR:$GR,$JB10+23),"")</f>
      </c>
      <c r="HQ10">
        <f>IF($JC10&gt;=24,INDEX($GR:$GR,$JB10+24),"")</f>
      </c>
      <c r="HR10">
        <f>IF($JC10&gt;=25,INDEX($GR:$GR,$JB10+25),"")</f>
      </c>
      <c r="HS10">
        <f>IF($JC10&gt;=26,INDEX($GR:$GR,$JB10+26),"")</f>
      </c>
      <c r="HT10">
        <f>IF($JC10&gt;=27,INDEX($GR:$GR,$JB10+27),"")</f>
      </c>
      <c r="HU10">
        <f>IF($JC10&gt;=28,INDEX($GR:$GR,$JB10+28),"")</f>
      </c>
      <c r="HV10">
        <f>IF($JC10&gt;=29,INDEX($GR:$GR,$JB10+29),"")</f>
      </c>
      <c r="HW10">
        <f>IF($JC10&gt;=30,INDEX($GR:$GR,$JB10+30),"")</f>
      </c>
      <c r="HX10">
        <f>IF($JC10&gt;=31,INDEX($GR:$GR,$JB10+31),"")</f>
      </c>
      <c r="HY10">
        <f>IF($JC10&gt;=32,INDEX($GR:$GR,$JB10+32),"")</f>
      </c>
      <c r="HZ10">
        <f>IF($JC10&gt;=33,INDEX($GR:$GR,$JB10+33),"")</f>
      </c>
      <c r="IA10">
        <f>IF($JC10&gt;=34,INDEX($GR:$GR,$JB10+34),"")</f>
      </c>
      <c r="IB10">
        <f>IF($JC10&gt;=35,INDEX($GR:$GR,$JB10+35),"")</f>
      </c>
      <c r="IC10">
        <f>IF($JC10&gt;=36,INDEX($GR:$GR,$JB10+36),"")</f>
      </c>
      <c r="ID10">
        <f>IF($JC10&gt;=37,INDEX($GR:$GR,$JB10+37),"")</f>
      </c>
      <c r="IE10">
        <f>IF($JC10&gt;=38,INDEX($GR:$GR,$JB10+38),"")</f>
      </c>
      <c r="IF10">
        <f>IF($JC10&gt;=39,INDEX($GR:$GR,$JB10+39),"")</f>
      </c>
      <c r="IG10">
        <f>IF($JC10&gt;=40,INDEX($GR:$GR,$JB10+40),"")</f>
      </c>
      <c r="IH10">
        <f>IF($JC10&gt;=41,INDEX($GR:$GR,$JB10+41),"")</f>
      </c>
      <c r="II10">
        <f>IF($JC10&gt;=42,INDEX($GR:$GR,$JB10+42),"")</f>
      </c>
      <c r="IJ10">
        <f>IF($JC10&gt;=43,INDEX($GR:$GR,$JB10+43),"")</f>
      </c>
      <c r="IK10">
        <f>IF($JC10&gt;=44,INDEX($GR:$GR,$JB10+44),"")</f>
      </c>
      <c r="IL10">
        <f>IF($JC10&gt;=45,INDEX($GR:$GR,$JB10+45),"")</f>
      </c>
      <c r="IM10">
        <f>IF($JC10&gt;=46,INDEX($GR:$GR,$JB10+46),"")</f>
      </c>
      <c r="IN10">
        <f>IF($JC10&gt;=47,INDEX($GR:$GR,$JB10+47),"")</f>
      </c>
      <c r="IO10">
        <f>IF($JC10&gt;=48,INDEX($GR:$GR,$JB10+48),"")</f>
      </c>
      <c r="IP10">
        <f>IF($JC10&gt;=49,INDEX($GR:$GR,$JB10+49),"")</f>
      </c>
      <c r="IQ10">
        <f>IF($JC10&gt;=50,INDEX($GR:$GR,$JB10+50),"")</f>
      </c>
      <c r="IR10">
        <f>IF($JC10&gt;=51,INDEX($GR:$GR,$JB10+51),"")</f>
      </c>
      <c r="IS10">
        <f>IF($JC10&gt;=52,INDEX($GR:$GR,$JB10+52),"")</f>
      </c>
      <c r="IT10">
        <f>IF($JC10&gt;=53,INDEX($GR:$GR,$JB10+53),"")</f>
      </c>
      <c r="IU10">
        <f>IF($JC10&gt;=54,INDEX($GR:$GR,$JB10+54),"")</f>
      </c>
      <c r="IV10">
        <f>IF($JC10&gt;=55,INDEX($GR:$GR,$JB10+55),"")</f>
      </c>
      <c r="IW10">
        <f>IF($JC10&gt;=56,INDEX($GR:$GR,$JB10+56),"")</f>
      </c>
      <c r="IX10">
        <f>IF($JC10&gt;=57,INDEX($GR:$GR,$JB10+57),"")</f>
      </c>
      <c r="IY10">
        <f>IF($JC10&gt;=58,INDEX($GR:$GR,$JB10+58),"")</f>
      </c>
      <c r="IZ10">
        <f>IF($JC10&gt;=59,INDEX($GR:$GR,$JB10+59),"")</f>
      </c>
      <c r="JA10">
        <f>IF($JC10&gt;=60,INDEX($GR:$GR,$JB10+60),"")</f>
      </c>
      <c r="JB10">
        <f>IFERROR(MATCH($GQ10,$GR$2:$GR$324,0)+1,0)</f>
      </c>
      <c r="JC10">
        <f>IFERROR(INDEX($GS$2:$GS$324,MATCH($GQ10,$GR$2:$GR$324,0)),0)</f>
      </c>
      <c r="JD10" t="s">
        <v>40</v>
      </c>
      <c r="JE10" t="s">
        <v>40</v>
      </c>
    </row>
    <row r="11" spans="1:265" x14ac:dyDescent="0.25">
      <c r="Q11">
        <f>IF(OR($T11="",$P11=""),"",IFERROR($T11/$P11,0))</f>
      </c>
      <c r="R11">
        <f>IF($T11="","",
SUM($S11,$U11,$Z11,$V11,$X11)*
(1-IF($AA11="",0,VALUE($AA11)/100)))</f>
      </c>
      <c r="S11">
        <f>IF($T11="","",$T11)</f>
      </c>
      <c r="U11">
        <f>IF($T11="","",
IF($N11="","",
IF(ISNUMBER(SEARCH("exempt",LOWER($N11))),0,
$T11*(VALUE(SUBSTITUTE($N11,"%",""))/100))))</f>
      </c>
      <c r="AB11">
        <f>IFERROR(IF(FIND(" - ",$K11)&gt;0,MID($K11,FIND(" - ",$K11)+3,LEN($K11)),""),"")</f>
      </c>
      <c r="AJ11" t="s">
        <v>105</v>
      </c>
      <c r="AK11" t="s">
        <v>106</v>
      </c>
      <c r="AL11" t="s">
        <v>107</v>
      </c>
      <c r="AM11" t="s">
        <v>108</v>
      </c>
      <c r="AN11" t="s">
        <v>108</v>
      </c>
      <c r="AO11" t="s">
        <v>109</v>
      </c>
      <c r="AP11">
        <f>IFERROR(LEFT($K11,FIND(" - ",$K11)-1),$K11)</f>
      </c>
      <c r="AQ11" t="s">
        <v>93</v>
      </c>
      <c r="AS11">
        <f>IF($CH11&gt;=1,INDEX($AQ:$AQ,$CG11+1),"")</f>
      </c>
      <c r="AT11">
        <f>IF($CH11&gt;=2,INDEX($AQ:$AQ,$CG11+2),"")</f>
      </c>
      <c r="AU11">
        <f>IF($CH11&gt;=3,INDEX($AQ:$AQ,$CG11+3),"")</f>
      </c>
      <c r="AV11">
        <f>IF($CH11&gt;=4,INDEX($AQ:$AQ,$CG11+4),"")</f>
      </c>
      <c r="AW11">
        <f>IF($CH11&gt;=5,INDEX($AQ:$AQ,$CG11+5),"")</f>
      </c>
      <c r="AX11">
        <f>IF($CH11&gt;=6,INDEX($AQ:$AQ,$CG11+6),"")</f>
      </c>
      <c r="AY11">
        <f>IF($CH11&gt;=7,INDEX($AQ:$AQ,$CG11+7),"")</f>
      </c>
      <c r="AZ11">
        <f>IF($CH11&gt;=8,INDEX($AQ:$AQ,$CG11+8),"")</f>
      </c>
      <c r="BA11">
        <f>IF($CH11&gt;=9,INDEX($AQ:$AQ,$CG11+9),"")</f>
      </c>
      <c r="BB11">
        <f>IF($CH11&gt;=10,INDEX($AQ:$AQ,$CG11+10),"")</f>
      </c>
      <c r="BC11">
        <f>IF($CH11&gt;=11,INDEX($AQ:$AQ,$CG11+11),"")</f>
      </c>
      <c r="BD11">
        <f>IF($CH11&gt;=12,INDEX($AQ:$AQ,$CG11+12),"")</f>
      </c>
      <c r="BE11">
        <f>IF($CH11&gt;=13,INDEX($AQ:$AQ,$CG11+13),"")</f>
      </c>
      <c r="BF11">
        <f>IF($CH11&gt;=14,INDEX($AQ:$AQ,$CG11+14),"")</f>
      </c>
      <c r="BG11">
        <f>IF($CH11&gt;=15,INDEX($AQ:$AQ,$CG11+15),"")</f>
      </c>
      <c r="BH11">
        <f>IF($CH11&gt;=16,INDEX($AQ:$AQ,$CG11+16),"")</f>
      </c>
      <c r="BI11">
        <f>IF($CH11&gt;=17,INDEX($AQ:$AQ,$CG11+17),"")</f>
      </c>
      <c r="BJ11">
        <f>IF($CH11&gt;=18,INDEX($AQ:$AQ,$CG11+18),"")</f>
      </c>
      <c r="BK11">
        <f>IF($CH11&gt;=19,INDEX($AQ:$AQ,$CG11+19),"")</f>
      </c>
      <c r="BL11">
        <f>IF($CH11&gt;=20,INDEX($AQ:$AQ,$CG11+20),"")</f>
      </c>
      <c r="BM11">
        <f>IF($CH11&gt;=21,INDEX($AQ:$AQ,$CG11+21),"")</f>
      </c>
      <c r="BN11">
        <f>IF($CH11&gt;=22,INDEX($AQ:$AQ,$CG11+22),"")</f>
      </c>
      <c r="BO11">
        <f>IF($CH11&gt;=23,INDEX($AQ:$AQ,$CG11+23),"")</f>
      </c>
      <c r="BP11">
        <f>IF($CH11&gt;=24,INDEX($AQ:$AQ,$CG11+24),"")</f>
      </c>
      <c r="BQ11">
        <f>IF($CH11&gt;=25,INDEX($AQ:$AQ,$CG11+25),"")</f>
      </c>
      <c r="BR11">
        <f>IF($CH11&gt;=26,INDEX($AQ:$AQ,$CG11+26),"")</f>
      </c>
      <c r="BS11">
        <f>IF($CH11&gt;=27,INDEX($AQ:$AQ,$CG11+27),"")</f>
      </c>
      <c r="BT11">
        <f>IF($CH11&gt;=28,INDEX($AQ:$AQ,$CG11+28),"")</f>
      </c>
      <c r="BU11">
        <f>IF($CH11&gt;=29,INDEX($AQ:$AQ,$CG11+29),"")</f>
      </c>
      <c r="BV11">
        <f>IF($CH11&gt;=30,INDEX($AQ:$AQ,$CG11+30),"")</f>
      </c>
      <c r="BW11">
        <f>IF($CH11&gt;=31,INDEX($AQ:$AQ,$CG11+31),"")</f>
      </c>
      <c r="BX11">
        <f>IF($CH11&gt;=32,INDEX($AQ:$AQ,$CG11+32),"")</f>
      </c>
      <c r="BY11">
        <f>IF($CH11&gt;=33,INDEX($AQ:$AQ,$CG11+33),"")</f>
      </c>
      <c r="BZ11">
        <f>IF($CH11&gt;=34,INDEX($AQ:$AQ,$CG11+34),"")</f>
      </c>
      <c r="CA11">
        <f>IF($CH11&gt;=35,INDEX($AQ:$AQ,$CG11+35),"")</f>
      </c>
      <c r="CB11">
        <f>IF($CH11&gt;=36,INDEX($AQ:$AQ,$CG11+36),"")</f>
      </c>
      <c r="CC11">
        <f>IF($CH11&gt;=37,INDEX($AQ:$AQ,$CG11+37),"")</f>
      </c>
      <c r="CD11">
        <f>IF($CH11&gt;=38,INDEX($AQ:$AQ,$CG11+38),"")</f>
      </c>
      <c r="CE11">
        <f>IF($CH11&gt;=39,INDEX($AQ:$AQ,$CG11+39),"")</f>
      </c>
      <c r="CF11">
        <f>IF($CH11&gt;=40,INDEX($AQ:$AQ,$CG11+40),"")</f>
      </c>
      <c r="CG11">
        <f>IFERROR(MATCH($AP11,$AQ$2:$AQ$134,0)+1,0)</f>
      </c>
      <c r="CH11">
        <f>IFERROR(INDEX($AR$2:$AR$134,MATCH($AP11,$AQ$2:$AQ$134,0)),0)</f>
      </c>
      <c r="CI11">
        <f>IFERROR(LEFT($L11,FIND(" - ",$L11)-1),$L11)</f>
      </c>
      <c r="CJ11" t="s">
        <v>110</v>
      </c>
      <c r="CK11">
        <v>2</v>
      </c>
      <c r="CL11">
        <f>IF($DG11&gt;=1,INDEX($CJ:$CJ,$DF11+1),"")</f>
      </c>
      <c r="CM11">
        <f>IF($DG11&gt;=2,INDEX($CJ:$CJ,$DF11+2),"")</f>
      </c>
      <c r="CN11">
        <f>IF($DG11&gt;=3,INDEX($CJ:$CJ,$DF11+3),"")</f>
      </c>
      <c r="CO11">
        <f>IF($DG11&gt;=4,INDEX($CJ:$CJ,$DF11+4),"")</f>
      </c>
      <c r="CP11">
        <f>IF($DG11&gt;=5,INDEX($CJ:$CJ,$DF11+5),"")</f>
      </c>
      <c r="CQ11">
        <f>IF($DG11&gt;=6,INDEX($CJ:$CJ,$DF11+6),"")</f>
      </c>
      <c r="CR11">
        <f>IF($DG11&gt;=7,INDEX($CJ:$CJ,$DF11+7),"")</f>
      </c>
      <c r="CS11">
        <f>IF($DG11&gt;=8,INDEX($CJ:$CJ,$DF11+8),"")</f>
      </c>
      <c r="CT11">
        <f>IF($DG11&gt;=9,INDEX($CJ:$CJ,$DF11+9),"")</f>
      </c>
      <c r="CU11">
        <f>IF($DG11&gt;=10,INDEX($CJ:$CJ,$DF11+10),"")</f>
      </c>
      <c r="CV11">
        <f>IF($DG11&gt;=11,INDEX($CJ:$CJ,$DF11+11),"")</f>
      </c>
      <c r="CW11">
        <f>IF($DG11&gt;=12,INDEX($CJ:$CJ,$DF11+12),"")</f>
      </c>
      <c r="CX11">
        <f>IF($DG11&gt;=13,INDEX($CJ:$CJ,$DF11+13),"")</f>
      </c>
      <c r="CY11">
        <f>IF($DG11&gt;=14,INDEX($CJ:$CJ,$DF11+14),"")</f>
      </c>
      <c r="CZ11">
        <f>IF($DG11&gt;=15,INDEX($CJ:$CJ,$DF11+15),"")</f>
      </c>
      <c r="DA11">
        <f>IF($DG11&gt;=16,INDEX($CJ:$CJ,$DF11+16),"")</f>
      </c>
      <c r="DB11">
        <f>IF($DG11&gt;=17,INDEX($CJ:$CJ,$DF11+17),"")</f>
      </c>
      <c r="DC11">
        <f>IF($DG11&gt;=18,INDEX($CJ:$CJ,$DF11+18),"")</f>
      </c>
      <c r="DD11">
        <f>IF($DG11&gt;=19,INDEX($CJ:$CJ,$DF11+19),"")</f>
      </c>
      <c r="DE11">
        <f>IF($DG11&gt;=20,INDEX($CJ:$CJ,$DF11+20),"")</f>
      </c>
      <c r="DF11">
        <f>IFERROR(MATCH($CI11,$CJ$2:$CJ$263,0)+1,0)</f>
      </c>
      <c r="DG11">
        <f>IFERROR(INDEX($CK$2:$CK$263,MATCH($CI11,$CJ$2:$CJ$263,0)),0)</f>
      </c>
      <c r="DH11">
        <f>IFERROR(INDEX($AO:$AO,MATCH($N11,$AN:$AN,0))&amp;"","")</f>
      </c>
      <c r="DI11" t="s">
        <v>71</v>
      </c>
      <c r="DK11">
        <v>1</v>
      </c>
      <c r="DL11">
        <f>IF($GO11&gt;=1,INDEX($DI:$DI,$GN11+1),"")</f>
      </c>
      <c r="DM11">
        <f>IF($GO11&gt;=2,INDEX($DI:$DI,$GN11+2),"")</f>
      </c>
      <c r="DN11">
        <f>IF($GO11&gt;=3,INDEX($DI:$DI,$GN11+3),"")</f>
      </c>
      <c r="DO11">
        <f>IF($GO11&gt;=4,INDEX($DI:$DI,$GN11+4),"")</f>
      </c>
      <c r="DP11">
        <f>IF($GO11&gt;=5,INDEX($DI:$DI,$GN11+5),"")</f>
      </c>
      <c r="DQ11">
        <f>IF($GO11&gt;=6,INDEX($DI:$DI,$GN11+6),"")</f>
      </c>
      <c r="DR11">
        <f>IF($GO11&gt;=7,INDEX($DI:$DI,$GN11+7),"")</f>
      </c>
      <c r="DS11">
        <f>IF($GO11&gt;=8,INDEX($DI:$DI,$GN11+8),"")</f>
      </c>
      <c r="DT11">
        <f>IF($GO11&gt;=9,INDEX($DI:$DI,$GN11+9),"")</f>
      </c>
      <c r="DU11">
        <f>IF($GO11&gt;=10,INDEX($DI:$DI,$GN11+10),"")</f>
      </c>
      <c r="DV11">
        <f>IF($GO11&gt;=11,INDEX($DI:$DI,$GN11+11),"")</f>
      </c>
      <c r="DW11">
        <f>IF($GO11&gt;=12,INDEX($DI:$DI,$GN11+12),"")</f>
      </c>
      <c r="DX11">
        <f>IF($GO11&gt;=13,INDEX($DI:$DI,$GN11+13),"")</f>
      </c>
      <c r="DY11">
        <f>IF($GO11&gt;=14,INDEX($DI:$DI,$GN11+14),"")</f>
      </c>
      <c r="DZ11">
        <f>IF($GO11&gt;=15,INDEX($DI:$DI,$GN11+15),"")</f>
      </c>
      <c r="EA11">
        <f>IF($GO11&gt;=16,INDEX($DI:$DI,$GN11+16),"")</f>
      </c>
      <c r="EB11">
        <f>IF($GO11&gt;=17,INDEX($DI:$DI,$GN11+17),"")</f>
      </c>
      <c r="EC11">
        <f>IF($GO11&gt;=18,INDEX($DI:$DI,$GN11+18),"")</f>
      </c>
      <c r="ED11">
        <f>IF($GO11&gt;=19,INDEX($DI:$DI,$GN11+19),"")</f>
      </c>
      <c r="EE11">
        <f>IF($GO11&gt;=20,INDEX($DI:$DI,$GN11+20),"")</f>
      </c>
      <c r="EF11">
        <f>IF($GO11&gt;=21,INDEX($DI:$DI,$GN11+21),"")</f>
      </c>
      <c r="EG11">
        <f>IF($GO11&gt;=22,INDEX($DI:$DI,$GN11+22),"")</f>
      </c>
      <c r="EH11">
        <f>IF($GO11&gt;=23,INDEX($DI:$DI,$GN11+23),"")</f>
      </c>
      <c r="EI11">
        <f>IF($GO11&gt;=24,INDEX($DI:$DI,$GN11+24),"")</f>
      </c>
      <c r="EJ11">
        <f>IF($GO11&gt;=25,INDEX($DI:$DI,$GN11+25),"")</f>
      </c>
      <c r="EK11">
        <f>IF($GO11&gt;=26,INDEX($DI:$DI,$GN11+26),"")</f>
      </c>
      <c r="EL11">
        <f>IF($GO11&gt;=27,INDEX($DI:$DI,$GN11+27),"")</f>
      </c>
      <c r="EM11">
        <f>IF($GO11&gt;=28,INDEX($DI:$DI,$GN11+28),"")</f>
      </c>
      <c r="EN11">
        <f>IF($GO11&gt;=29,INDEX($DI:$DI,$GN11+29),"")</f>
      </c>
      <c r="EO11">
        <f>IF($GO11&gt;=30,INDEX($DI:$DI,$GN11+30),"")</f>
      </c>
      <c r="EP11">
        <f>IF($GO11&gt;=31,INDEX($DI:$DI,$GN11+31),"")</f>
      </c>
      <c r="EQ11">
        <f>IF($GO11&gt;=32,INDEX($DI:$DI,$GN11+32),"")</f>
      </c>
      <c r="ER11">
        <f>IF($GO11&gt;=33,INDEX($DI:$DI,$GN11+33),"")</f>
      </c>
      <c r="ES11">
        <f>IF($GO11&gt;=34,INDEX($DI:$DI,$GN11+34),"")</f>
      </c>
      <c r="ET11">
        <f>IF($GO11&gt;=35,INDEX($DI:$DI,$GN11+35),"")</f>
      </c>
      <c r="EU11">
        <f>IF($GO11&gt;=36,INDEX($DI:$DI,$GN11+36),"")</f>
      </c>
      <c r="EV11">
        <f>IF($GO11&gt;=37,INDEX($DI:$DI,$GN11+37),"")</f>
      </c>
      <c r="EW11">
        <f>IF($GO11&gt;=38,INDEX($DI:$DI,$GN11+38),"")</f>
      </c>
      <c r="EX11">
        <f>IF($GO11&gt;=39,INDEX($DI:$DI,$GN11+39),"")</f>
      </c>
      <c r="EY11">
        <f>IF($GO11&gt;=40,INDEX($DI:$DI,$GN11+40),"")</f>
      </c>
      <c r="EZ11">
        <f>IF($GO11&gt;=1,INDEX($DJ:$DJ,$GN11+1),"")</f>
      </c>
      <c r="FA11">
        <f>IF($GO11&gt;=2,INDEX($DJ:$DJ,$GN11+2),"")</f>
      </c>
      <c r="FB11">
        <f>IF($GO11&gt;=3,INDEX($DJ:$DJ,$GN11+3),"")</f>
      </c>
      <c r="FC11">
        <f>IF($GO11&gt;=4,INDEX($DJ:$DJ,$GN11+4),"")</f>
      </c>
      <c r="FD11">
        <f>IF($GO11&gt;=5,INDEX($DJ:$DJ,$GN11+5),"")</f>
      </c>
      <c r="FE11">
        <f>IF($GO11&gt;=6,INDEX($DJ:$DJ,$GN11+6),"")</f>
      </c>
      <c r="FF11">
        <f>IF($GO11&gt;=7,INDEX($DJ:$DJ,$GN11+7),"")</f>
      </c>
      <c r="FG11">
        <f>IF($GO11&gt;=8,INDEX($DJ:$DJ,$GN11+8),"")</f>
      </c>
      <c r="FH11">
        <f>IF($GO11&gt;=9,INDEX($DJ:$DJ,$GN11+9),"")</f>
      </c>
      <c r="FI11">
        <f>IF($GO11&gt;=10,INDEX($DJ:$DJ,$GN11+10),"")</f>
      </c>
      <c r="FJ11">
        <f>IF($GO11&gt;=11,INDEX($DJ:$DJ,$GN11+11),"")</f>
      </c>
      <c r="FK11">
        <f>IF($GO11&gt;=12,INDEX($DJ:$DJ,$GN11+12),"")</f>
      </c>
      <c r="FL11">
        <f>IF($GO11&gt;=13,INDEX($DJ:$DJ,$GN11+13),"")</f>
      </c>
      <c r="FM11">
        <f>IF($GO11&gt;=14,INDEX($DJ:$DJ,$GN11+14),"")</f>
      </c>
      <c r="FN11">
        <f>IF($GO11&gt;=15,INDEX($DJ:$DJ,$GN11+15),"")</f>
      </c>
      <c r="FO11">
        <f>IF($GO11&gt;=16,INDEX($DJ:$DJ,$GN11+16),"")</f>
      </c>
      <c r="FP11">
        <f>IF($GO11&gt;=17,INDEX($DJ:$DJ,$GN11+17),"")</f>
      </c>
      <c r="FQ11">
        <f>IF($GO11&gt;=18,INDEX($DJ:$DJ,$GN11+18),"")</f>
      </c>
      <c r="FR11">
        <f>IF($GO11&gt;=19,INDEX($DJ:$DJ,$GN11+19),"")</f>
      </c>
      <c r="FS11">
        <f>IF($GO11&gt;=20,INDEX($DJ:$DJ,$GN11+20),"")</f>
      </c>
      <c r="FT11">
        <f>IF($GO11&gt;=21,INDEX($DJ:$DJ,$GN11+21),"")</f>
      </c>
      <c r="FU11">
        <f>IF($GO11&gt;=22,INDEX($DJ:$DJ,$GN11+22),"")</f>
      </c>
      <c r="FV11">
        <f>IF($GO11&gt;=23,INDEX($DJ:$DJ,$GN11+23),"")</f>
      </c>
      <c r="FW11">
        <f>IF($GO11&gt;=24,INDEX($DJ:$DJ,$GN11+24),"")</f>
      </c>
      <c r="FX11">
        <f>IF($GO11&gt;=25,INDEX($DJ:$DJ,$GN11+25),"")</f>
      </c>
      <c r="FY11">
        <f>IF($GO11&gt;=26,INDEX($DJ:$DJ,$GN11+26),"")</f>
      </c>
      <c r="FZ11">
        <f>IF($GO11&gt;=27,INDEX($DJ:$DJ,$GN11+27),"")</f>
      </c>
      <c r="GA11">
        <f>IF($GO11&gt;=28,INDEX($DJ:$DJ,$GN11+28),"")</f>
      </c>
      <c r="GB11">
        <f>IF($GO11&gt;=29,INDEX($DJ:$DJ,$GN11+29),"")</f>
      </c>
      <c r="GC11">
        <f>IF($GO11&gt;=30,INDEX($DJ:$DJ,$GN11+30),"")</f>
      </c>
      <c r="GD11">
        <f>IF($GO11&gt;=31,INDEX($DJ:$DJ,$GN11+31),"")</f>
      </c>
      <c r="GE11">
        <f>IF($GO11&gt;=32,INDEX($DJ:$DJ,$GN11+32),"")</f>
      </c>
      <c r="GF11">
        <f>IF($GO11&gt;=33,INDEX($DJ:$DJ,$GN11+33),"")</f>
      </c>
      <c r="GG11">
        <f>IF($GO11&gt;=34,INDEX($DJ:$DJ,$GN11+34),"")</f>
      </c>
      <c r="GH11">
        <f>IF($GO11&gt;=35,INDEX($DJ:$DJ,$GN11+35),"")</f>
      </c>
      <c r="GI11">
        <f>IF($GO11&gt;=36,INDEX($DJ:$DJ,$GN11+36),"")</f>
      </c>
      <c r="GJ11">
        <f>IF($GO11&gt;=37,INDEX($DJ:$DJ,$GN11+37),"")</f>
      </c>
      <c r="GK11">
        <f>IF($GO11&gt;=38,INDEX($DJ:$DJ,$GN11+38),"")</f>
      </c>
      <c r="GL11">
        <f>IF($GO11&gt;=39,INDEX($DJ:$DJ,$GN11+39),"")</f>
      </c>
      <c r="GM11">
        <f>IF($GO11&gt;=40,INDEX($DJ:$DJ,$GN11+40),"")</f>
      </c>
      <c r="GN11">
        <f>IFERROR(MATCH($DH11,$DI$2:$DI$148,0)+1,0)</f>
      </c>
      <c r="GO11">
        <f>IFERROR(INDEX($DK$2:$DK$148,MATCH($DH11,$DI$2:$DI$148,0)),0)</f>
      </c>
      <c r="GP11">
        <f>IFERROR(MATCH($Y11,$DL$11:$EY$11,0),0)</f>
      </c>
      <c r="GQ11">
        <f>IF($GP11&gt;0,INDEX($EZ$11:$GM$11,$GP11),"")</f>
      </c>
      <c r="GR11" t="s">
        <v>111</v>
      </c>
      <c r="GT11">
        <f>IF($JC11&gt;=1,INDEX($GR:$GR,$JB11+1),"")</f>
      </c>
      <c r="GU11">
        <f>IF($JC11&gt;=2,INDEX($GR:$GR,$JB11+2),"")</f>
      </c>
      <c r="GV11">
        <f>IF($JC11&gt;=3,INDEX($GR:$GR,$JB11+3),"")</f>
      </c>
      <c r="GW11">
        <f>IF($JC11&gt;=4,INDEX($GR:$GR,$JB11+4),"")</f>
      </c>
      <c r="GX11">
        <f>IF($JC11&gt;=5,INDEX($GR:$GR,$JB11+5),"")</f>
      </c>
      <c r="GY11">
        <f>IF($JC11&gt;=6,INDEX($GR:$GR,$JB11+6),"")</f>
      </c>
      <c r="GZ11">
        <f>IF($JC11&gt;=7,INDEX($GR:$GR,$JB11+7),"")</f>
      </c>
      <c r="HA11">
        <f>IF($JC11&gt;=8,INDEX($GR:$GR,$JB11+8),"")</f>
      </c>
      <c r="HB11">
        <f>IF($JC11&gt;=9,INDEX($GR:$GR,$JB11+9),"")</f>
      </c>
      <c r="HC11">
        <f>IF($JC11&gt;=10,INDEX($GR:$GR,$JB11+10),"")</f>
      </c>
      <c r="HD11">
        <f>IF($JC11&gt;=11,INDEX($GR:$GR,$JB11+11),"")</f>
      </c>
      <c r="HE11">
        <f>IF($JC11&gt;=12,INDEX($GR:$GR,$JB11+12),"")</f>
      </c>
      <c r="HF11">
        <f>IF($JC11&gt;=13,INDEX($GR:$GR,$JB11+13),"")</f>
      </c>
      <c r="HG11">
        <f>IF($JC11&gt;=14,INDEX($GR:$GR,$JB11+14),"")</f>
      </c>
      <c r="HH11">
        <f>IF($JC11&gt;=15,INDEX($GR:$GR,$JB11+15),"")</f>
      </c>
      <c r="HI11">
        <f>IF($JC11&gt;=16,INDEX($GR:$GR,$JB11+16),"")</f>
      </c>
      <c r="HJ11">
        <f>IF($JC11&gt;=17,INDEX($GR:$GR,$JB11+17),"")</f>
      </c>
      <c r="HK11">
        <f>IF($JC11&gt;=18,INDEX($GR:$GR,$JB11+18),"")</f>
      </c>
      <c r="HL11">
        <f>IF($JC11&gt;=19,INDEX($GR:$GR,$JB11+19),"")</f>
      </c>
      <c r="HM11">
        <f>IF($JC11&gt;=20,INDEX($GR:$GR,$JB11+20),"")</f>
      </c>
      <c r="HN11">
        <f>IF($JC11&gt;=21,INDEX($GR:$GR,$JB11+21),"")</f>
      </c>
      <c r="HO11">
        <f>IF($JC11&gt;=22,INDEX($GR:$GR,$JB11+22),"")</f>
      </c>
      <c r="HP11">
        <f>IF($JC11&gt;=23,INDEX($GR:$GR,$JB11+23),"")</f>
      </c>
      <c r="HQ11">
        <f>IF($JC11&gt;=24,INDEX($GR:$GR,$JB11+24),"")</f>
      </c>
      <c r="HR11">
        <f>IF($JC11&gt;=25,INDEX($GR:$GR,$JB11+25),"")</f>
      </c>
      <c r="HS11">
        <f>IF($JC11&gt;=26,INDEX($GR:$GR,$JB11+26),"")</f>
      </c>
      <c r="HT11">
        <f>IF($JC11&gt;=27,INDEX($GR:$GR,$JB11+27),"")</f>
      </c>
      <c r="HU11">
        <f>IF($JC11&gt;=28,INDEX($GR:$GR,$JB11+28),"")</f>
      </c>
      <c r="HV11">
        <f>IF($JC11&gt;=29,INDEX($GR:$GR,$JB11+29),"")</f>
      </c>
      <c r="HW11">
        <f>IF($JC11&gt;=30,INDEX($GR:$GR,$JB11+30),"")</f>
      </c>
      <c r="HX11">
        <f>IF($JC11&gt;=31,INDEX($GR:$GR,$JB11+31),"")</f>
      </c>
      <c r="HY11">
        <f>IF($JC11&gt;=32,INDEX($GR:$GR,$JB11+32),"")</f>
      </c>
      <c r="HZ11">
        <f>IF($JC11&gt;=33,INDEX($GR:$GR,$JB11+33),"")</f>
      </c>
      <c r="IA11">
        <f>IF($JC11&gt;=34,INDEX($GR:$GR,$JB11+34),"")</f>
      </c>
      <c r="IB11">
        <f>IF($JC11&gt;=35,INDEX($GR:$GR,$JB11+35),"")</f>
      </c>
      <c r="IC11">
        <f>IF($JC11&gt;=36,INDEX($GR:$GR,$JB11+36),"")</f>
      </c>
      <c r="ID11">
        <f>IF($JC11&gt;=37,INDEX($GR:$GR,$JB11+37),"")</f>
      </c>
      <c r="IE11">
        <f>IF($JC11&gt;=38,INDEX($GR:$GR,$JB11+38),"")</f>
      </c>
      <c r="IF11">
        <f>IF($JC11&gt;=39,INDEX($GR:$GR,$JB11+39),"")</f>
      </c>
      <c r="IG11">
        <f>IF($JC11&gt;=40,INDEX($GR:$GR,$JB11+40),"")</f>
      </c>
      <c r="IH11">
        <f>IF($JC11&gt;=41,INDEX($GR:$GR,$JB11+41),"")</f>
      </c>
      <c r="II11">
        <f>IF($JC11&gt;=42,INDEX($GR:$GR,$JB11+42),"")</f>
      </c>
      <c r="IJ11">
        <f>IF($JC11&gt;=43,INDEX($GR:$GR,$JB11+43),"")</f>
      </c>
      <c r="IK11">
        <f>IF($JC11&gt;=44,INDEX($GR:$GR,$JB11+44),"")</f>
      </c>
      <c r="IL11">
        <f>IF($JC11&gt;=45,INDEX($GR:$GR,$JB11+45),"")</f>
      </c>
      <c r="IM11">
        <f>IF($JC11&gt;=46,INDEX($GR:$GR,$JB11+46),"")</f>
      </c>
      <c r="IN11">
        <f>IF($JC11&gt;=47,INDEX($GR:$GR,$JB11+47),"")</f>
      </c>
      <c r="IO11">
        <f>IF($JC11&gt;=48,INDEX($GR:$GR,$JB11+48),"")</f>
      </c>
      <c r="IP11">
        <f>IF($JC11&gt;=49,INDEX($GR:$GR,$JB11+49),"")</f>
      </c>
      <c r="IQ11">
        <f>IF($JC11&gt;=50,INDEX($GR:$GR,$JB11+50),"")</f>
      </c>
      <c r="IR11">
        <f>IF($JC11&gt;=51,INDEX($GR:$GR,$JB11+51),"")</f>
      </c>
      <c r="IS11">
        <f>IF($JC11&gt;=52,INDEX($GR:$GR,$JB11+52),"")</f>
      </c>
      <c r="IT11">
        <f>IF($JC11&gt;=53,INDEX($GR:$GR,$JB11+53),"")</f>
      </c>
      <c r="IU11">
        <f>IF($JC11&gt;=54,INDEX($GR:$GR,$JB11+54),"")</f>
      </c>
      <c r="IV11">
        <f>IF($JC11&gt;=55,INDEX($GR:$GR,$JB11+55),"")</f>
      </c>
      <c r="IW11">
        <f>IF($JC11&gt;=56,INDEX($GR:$GR,$JB11+56),"")</f>
      </c>
      <c r="IX11">
        <f>IF($JC11&gt;=57,INDEX($GR:$GR,$JB11+57),"")</f>
      </c>
      <c r="IY11">
        <f>IF($JC11&gt;=58,INDEX($GR:$GR,$JB11+58),"")</f>
      </c>
      <c r="IZ11">
        <f>IF($JC11&gt;=59,INDEX($GR:$GR,$JB11+59),"")</f>
      </c>
      <c r="JA11">
        <f>IF($JC11&gt;=60,INDEX($GR:$GR,$JB11+60),"")</f>
      </c>
      <c r="JB11">
        <f>IFERROR(MATCH($GQ11,$GR$2:$GR$324,0)+1,0)</f>
      </c>
      <c r="JC11">
        <f>IFERROR(INDEX($GS$2:$GS$324,MATCH($GQ11,$GR$2:$GR$324,0)),0)</f>
      </c>
      <c r="JD11" t="s">
        <v>40</v>
      </c>
      <c r="JE11" t="s">
        <v>40</v>
      </c>
    </row>
    <row r="12" spans="1:265" x14ac:dyDescent="0.25">
      <c r="Q12">
        <f>IF(OR($T12="",$P12=""),"",IFERROR($T12/$P12,0))</f>
      </c>
      <c r="R12">
        <f>IF($T12="","",
SUM($S12,$U12,$Z12,$V12,$X12)*
(1-IF($AA12="",0,VALUE($AA12)/100)))</f>
      </c>
      <c r="S12">
        <f>IF($T12="","",$T12)</f>
      </c>
      <c r="U12">
        <f>IF($T12="","",
IF($N12="","",
IF(ISNUMBER(SEARCH("exempt",LOWER($N12))),0,
$T12*(VALUE(SUBSTITUTE($N12,"%",""))/100))))</f>
      </c>
      <c r="AB12">
        <f>IFERROR(IF(FIND(" - ",$K12)&gt;0,MID($K12,FIND(" - ",$K12)+3,LEN($K12)),""),"")</f>
      </c>
      <c r="AJ12" t="s">
        <v>112</v>
      </c>
      <c r="AK12" t="s">
        <v>113</v>
      </c>
      <c r="AL12" t="s">
        <v>114</v>
      </c>
      <c r="AM12" t="s">
        <v>115</v>
      </c>
      <c r="AN12" t="s">
        <v>115</v>
      </c>
      <c r="AO12" t="s">
        <v>116</v>
      </c>
      <c r="AP12">
        <f>IFERROR(LEFT($K12,FIND(" - ",$K12)-1),$K12)</f>
      </c>
      <c r="AQ12" t="s">
        <v>100</v>
      </c>
      <c r="AS12">
        <f>IF($CH12&gt;=1,INDEX($AQ:$AQ,$CG12+1),"")</f>
      </c>
      <c r="AT12">
        <f>IF($CH12&gt;=2,INDEX($AQ:$AQ,$CG12+2),"")</f>
      </c>
      <c r="AU12">
        <f>IF($CH12&gt;=3,INDEX($AQ:$AQ,$CG12+3),"")</f>
      </c>
      <c r="AV12">
        <f>IF($CH12&gt;=4,INDEX($AQ:$AQ,$CG12+4),"")</f>
      </c>
      <c r="AW12">
        <f>IF($CH12&gt;=5,INDEX($AQ:$AQ,$CG12+5),"")</f>
      </c>
      <c r="AX12">
        <f>IF($CH12&gt;=6,INDEX($AQ:$AQ,$CG12+6),"")</f>
      </c>
      <c r="AY12">
        <f>IF($CH12&gt;=7,INDEX($AQ:$AQ,$CG12+7),"")</f>
      </c>
      <c r="AZ12">
        <f>IF($CH12&gt;=8,INDEX($AQ:$AQ,$CG12+8),"")</f>
      </c>
      <c r="BA12">
        <f>IF($CH12&gt;=9,INDEX($AQ:$AQ,$CG12+9),"")</f>
      </c>
      <c r="BB12">
        <f>IF($CH12&gt;=10,INDEX($AQ:$AQ,$CG12+10),"")</f>
      </c>
      <c r="BC12">
        <f>IF($CH12&gt;=11,INDEX($AQ:$AQ,$CG12+11),"")</f>
      </c>
      <c r="BD12">
        <f>IF($CH12&gt;=12,INDEX($AQ:$AQ,$CG12+12),"")</f>
      </c>
      <c r="BE12">
        <f>IF($CH12&gt;=13,INDEX($AQ:$AQ,$CG12+13),"")</f>
      </c>
      <c r="BF12">
        <f>IF($CH12&gt;=14,INDEX($AQ:$AQ,$CG12+14),"")</f>
      </c>
      <c r="BG12">
        <f>IF($CH12&gt;=15,INDEX($AQ:$AQ,$CG12+15),"")</f>
      </c>
      <c r="BH12">
        <f>IF($CH12&gt;=16,INDEX($AQ:$AQ,$CG12+16),"")</f>
      </c>
      <c r="BI12">
        <f>IF($CH12&gt;=17,INDEX($AQ:$AQ,$CG12+17),"")</f>
      </c>
      <c r="BJ12">
        <f>IF($CH12&gt;=18,INDEX($AQ:$AQ,$CG12+18),"")</f>
      </c>
      <c r="BK12">
        <f>IF($CH12&gt;=19,INDEX($AQ:$AQ,$CG12+19),"")</f>
      </c>
      <c r="BL12">
        <f>IF($CH12&gt;=20,INDEX($AQ:$AQ,$CG12+20),"")</f>
      </c>
      <c r="BM12">
        <f>IF($CH12&gt;=21,INDEX($AQ:$AQ,$CG12+21),"")</f>
      </c>
      <c r="BN12">
        <f>IF($CH12&gt;=22,INDEX($AQ:$AQ,$CG12+22),"")</f>
      </c>
      <c r="BO12">
        <f>IF($CH12&gt;=23,INDEX($AQ:$AQ,$CG12+23),"")</f>
      </c>
      <c r="BP12">
        <f>IF($CH12&gt;=24,INDEX($AQ:$AQ,$CG12+24),"")</f>
      </c>
      <c r="BQ12">
        <f>IF($CH12&gt;=25,INDEX($AQ:$AQ,$CG12+25),"")</f>
      </c>
      <c r="BR12">
        <f>IF($CH12&gt;=26,INDEX($AQ:$AQ,$CG12+26),"")</f>
      </c>
      <c r="BS12">
        <f>IF($CH12&gt;=27,INDEX($AQ:$AQ,$CG12+27),"")</f>
      </c>
      <c r="BT12">
        <f>IF($CH12&gt;=28,INDEX($AQ:$AQ,$CG12+28),"")</f>
      </c>
      <c r="BU12">
        <f>IF($CH12&gt;=29,INDEX($AQ:$AQ,$CG12+29),"")</f>
      </c>
      <c r="BV12">
        <f>IF($CH12&gt;=30,INDEX($AQ:$AQ,$CG12+30),"")</f>
      </c>
      <c r="BW12">
        <f>IF($CH12&gt;=31,INDEX($AQ:$AQ,$CG12+31),"")</f>
      </c>
      <c r="BX12">
        <f>IF($CH12&gt;=32,INDEX($AQ:$AQ,$CG12+32),"")</f>
      </c>
      <c r="BY12">
        <f>IF($CH12&gt;=33,INDEX($AQ:$AQ,$CG12+33),"")</f>
      </c>
      <c r="BZ12">
        <f>IF($CH12&gt;=34,INDEX($AQ:$AQ,$CG12+34),"")</f>
      </c>
      <c r="CA12">
        <f>IF($CH12&gt;=35,INDEX($AQ:$AQ,$CG12+35),"")</f>
      </c>
      <c r="CB12">
        <f>IF($CH12&gt;=36,INDEX($AQ:$AQ,$CG12+36),"")</f>
      </c>
      <c r="CC12">
        <f>IF($CH12&gt;=37,INDEX($AQ:$AQ,$CG12+37),"")</f>
      </c>
      <c r="CD12">
        <f>IF($CH12&gt;=38,INDEX($AQ:$AQ,$CG12+38),"")</f>
      </c>
      <c r="CE12">
        <f>IF($CH12&gt;=39,INDEX($AQ:$AQ,$CG12+39),"")</f>
      </c>
      <c r="CF12">
        <f>IF($CH12&gt;=40,INDEX($AQ:$AQ,$CG12+40),"")</f>
      </c>
      <c r="CG12">
        <f>IFERROR(MATCH($AP12,$AQ$2:$AQ$134,0)+1,0)</f>
      </c>
      <c r="CH12">
        <f>IFERROR(INDEX($AR$2:$AR$134,MATCH($AP12,$AQ$2:$AQ$134,0)),0)</f>
      </c>
      <c r="CI12">
        <f>IFERROR(LEFT($L12,FIND(" - ",$L12)-1),$L12)</f>
      </c>
      <c r="CJ12" t="s">
        <v>33</v>
      </c>
      <c r="CL12">
        <f>IF($DG12&gt;=1,INDEX($CJ:$CJ,$DF12+1),"")</f>
      </c>
      <c r="CM12">
        <f>IF($DG12&gt;=2,INDEX($CJ:$CJ,$DF12+2),"")</f>
      </c>
      <c r="CN12">
        <f>IF($DG12&gt;=3,INDEX($CJ:$CJ,$DF12+3),"")</f>
      </c>
      <c r="CO12">
        <f>IF($DG12&gt;=4,INDEX($CJ:$CJ,$DF12+4),"")</f>
      </c>
      <c r="CP12">
        <f>IF($DG12&gt;=5,INDEX($CJ:$CJ,$DF12+5),"")</f>
      </c>
      <c r="CQ12">
        <f>IF($DG12&gt;=6,INDEX($CJ:$CJ,$DF12+6),"")</f>
      </c>
      <c r="CR12">
        <f>IF($DG12&gt;=7,INDEX($CJ:$CJ,$DF12+7),"")</f>
      </c>
      <c r="CS12">
        <f>IF($DG12&gt;=8,INDEX($CJ:$CJ,$DF12+8),"")</f>
      </c>
      <c r="CT12">
        <f>IF($DG12&gt;=9,INDEX($CJ:$CJ,$DF12+9),"")</f>
      </c>
      <c r="CU12">
        <f>IF($DG12&gt;=10,INDEX($CJ:$CJ,$DF12+10),"")</f>
      </c>
      <c r="CV12">
        <f>IF($DG12&gt;=11,INDEX($CJ:$CJ,$DF12+11),"")</f>
      </c>
      <c r="CW12">
        <f>IF($DG12&gt;=12,INDEX($CJ:$CJ,$DF12+12),"")</f>
      </c>
      <c r="CX12">
        <f>IF($DG12&gt;=13,INDEX($CJ:$CJ,$DF12+13),"")</f>
      </c>
      <c r="CY12">
        <f>IF($DG12&gt;=14,INDEX($CJ:$CJ,$DF12+14),"")</f>
      </c>
      <c r="CZ12">
        <f>IF($DG12&gt;=15,INDEX($CJ:$CJ,$DF12+15),"")</f>
      </c>
      <c r="DA12">
        <f>IF($DG12&gt;=16,INDEX($CJ:$CJ,$DF12+16),"")</f>
      </c>
      <c r="DB12">
        <f>IF($DG12&gt;=17,INDEX($CJ:$CJ,$DF12+17),"")</f>
      </c>
      <c r="DC12">
        <f>IF($DG12&gt;=18,INDEX($CJ:$CJ,$DF12+18),"")</f>
      </c>
      <c r="DD12">
        <f>IF($DG12&gt;=19,INDEX($CJ:$CJ,$DF12+19),"")</f>
      </c>
      <c r="DE12">
        <f>IF($DG12&gt;=20,INDEX($CJ:$CJ,$DF12+20),"")</f>
      </c>
      <c r="DF12">
        <f>IFERROR(MATCH($CI12,$CJ$2:$CJ$263,0)+1,0)</f>
      </c>
      <c r="DG12">
        <f>IFERROR(INDEX($CK$2:$CK$263,MATCH($CI12,$CJ$2:$CJ$263,0)),0)</f>
      </c>
      <c r="DH12">
        <f>IFERROR(INDEX($AO:$AO,MATCH($N12,$AN:$AN,0))&amp;"","")</f>
      </c>
      <c r="DI12" t="s">
        <v>94</v>
      </c>
      <c r="DJ12" t="s">
        <v>117</v>
      </c>
      <c r="DL12">
        <f>IF($GO12&gt;=1,INDEX($DI:$DI,$GN12+1),"")</f>
      </c>
      <c r="DM12">
        <f>IF($GO12&gt;=2,INDEX($DI:$DI,$GN12+2),"")</f>
      </c>
      <c r="DN12">
        <f>IF($GO12&gt;=3,INDEX($DI:$DI,$GN12+3),"")</f>
      </c>
      <c r="DO12">
        <f>IF($GO12&gt;=4,INDEX($DI:$DI,$GN12+4),"")</f>
      </c>
      <c r="DP12">
        <f>IF($GO12&gt;=5,INDEX($DI:$DI,$GN12+5),"")</f>
      </c>
      <c r="DQ12">
        <f>IF($GO12&gt;=6,INDEX($DI:$DI,$GN12+6),"")</f>
      </c>
      <c r="DR12">
        <f>IF($GO12&gt;=7,INDEX($DI:$DI,$GN12+7),"")</f>
      </c>
      <c r="DS12">
        <f>IF($GO12&gt;=8,INDEX($DI:$DI,$GN12+8),"")</f>
      </c>
      <c r="DT12">
        <f>IF($GO12&gt;=9,INDEX($DI:$DI,$GN12+9),"")</f>
      </c>
      <c r="DU12">
        <f>IF($GO12&gt;=10,INDEX($DI:$DI,$GN12+10),"")</f>
      </c>
      <c r="DV12">
        <f>IF($GO12&gt;=11,INDEX($DI:$DI,$GN12+11),"")</f>
      </c>
      <c r="DW12">
        <f>IF($GO12&gt;=12,INDEX($DI:$DI,$GN12+12),"")</f>
      </c>
      <c r="DX12">
        <f>IF($GO12&gt;=13,INDEX($DI:$DI,$GN12+13),"")</f>
      </c>
      <c r="DY12">
        <f>IF($GO12&gt;=14,INDEX($DI:$DI,$GN12+14),"")</f>
      </c>
      <c r="DZ12">
        <f>IF($GO12&gt;=15,INDEX($DI:$DI,$GN12+15),"")</f>
      </c>
      <c r="EA12">
        <f>IF($GO12&gt;=16,INDEX($DI:$DI,$GN12+16),"")</f>
      </c>
      <c r="EB12">
        <f>IF($GO12&gt;=17,INDEX($DI:$DI,$GN12+17),"")</f>
      </c>
      <c r="EC12">
        <f>IF($GO12&gt;=18,INDEX($DI:$DI,$GN12+18),"")</f>
      </c>
      <c r="ED12">
        <f>IF($GO12&gt;=19,INDEX($DI:$DI,$GN12+19),"")</f>
      </c>
      <c r="EE12">
        <f>IF($GO12&gt;=20,INDEX($DI:$DI,$GN12+20),"")</f>
      </c>
      <c r="EF12">
        <f>IF($GO12&gt;=21,INDEX($DI:$DI,$GN12+21),"")</f>
      </c>
      <c r="EG12">
        <f>IF($GO12&gt;=22,INDEX($DI:$DI,$GN12+22),"")</f>
      </c>
      <c r="EH12">
        <f>IF($GO12&gt;=23,INDEX($DI:$DI,$GN12+23),"")</f>
      </c>
      <c r="EI12">
        <f>IF($GO12&gt;=24,INDEX($DI:$DI,$GN12+24),"")</f>
      </c>
      <c r="EJ12">
        <f>IF($GO12&gt;=25,INDEX($DI:$DI,$GN12+25),"")</f>
      </c>
      <c r="EK12">
        <f>IF($GO12&gt;=26,INDEX($DI:$DI,$GN12+26),"")</f>
      </c>
      <c r="EL12">
        <f>IF($GO12&gt;=27,INDEX($DI:$DI,$GN12+27),"")</f>
      </c>
      <c r="EM12">
        <f>IF($GO12&gt;=28,INDEX($DI:$DI,$GN12+28),"")</f>
      </c>
      <c r="EN12">
        <f>IF($GO12&gt;=29,INDEX($DI:$DI,$GN12+29),"")</f>
      </c>
      <c r="EO12">
        <f>IF($GO12&gt;=30,INDEX($DI:$DI,$GN12+30),"")</f>
      </c>
      <c r="EP12">
        <f>IF($GO12&gt;=31,INDEX($DI:$DI,$GN12+31),"")</f>
      </c>
      <c r="EQ12">
        <f>IF($GO12&gt;=32,INDEX($DI:$DI,$GN12+32),"")</f>
      </c>
      <c r="ER12">
        <f>IF($GO12&gt;=33,INDEX($DI:$DI,$GN12+33),"")</f>
      </c>
      <c r="ES12">
        <f>IF($GO12&gt;=34,INDEX($DI:$DI,$GN12+34),"")</f>
      </c>
      <c r="ET12">
        <f>IF($GO12&gt;=35,INDEX($DI:$DI,$GN12+35),"")</f>
      </c>
      <c r="EU12">
        <f>IF($GO12&gt;=36,INDEX($DI:$DI,$GN12+36),"")</f>
      </c>
      <c r="EV12">
        <f>IF($GO12&gt;=37,INDEX($DI:$DI,$GN12+37),"")</f>
      </c>
      <c r="EW12">
        <f>IF($GO12&gt;=38,INDEX($DI:$DI,$GN12+38),"")</f>
      </c>
      <c r="EX12">
        <f>IF($GO12&gt;=39,INDEX($DI:$DI,$GN12+39),"")</f>
      </c>
      <c r="EY12">
        <f>IF($GO12&gt;=40,INDEX($DI:$DI,$GN12+40),"")</f>
      </c>
      <c r="EZ12">
        <f>IF($GO12&gt;=1,INDEX($DJ:$DJ,$GN12+1),"")</f>
      </c>
      <c r="FA12">
        <f>IF($GO12&gt;=2,INDEX($DJ:$DJ,$GN12+2),"")</f>
      </c>
      <c r="FB12">
        <f>IF($GO12&gt;=3,INDEX($DJ:$DJ,$GN12+3),"")</f>
      </c>
      <c r="FC12">
        <f>IF($GO12&gt;=4,INDEX($DJ:$DJ,$GN12+4),"")</f>
      </c>
      <c r="FD12">
        <f>IF($GO12&gt;=5,INDEX($DJ:$DJ,$GN12+5),"")</f>
      </c>
      <c r="FE12">
        <f>IF($GO12&gt;=6,INDEX($DJ:$DJ,$GN12+6),"")</f>
      </c>
      <c r="FF12">
        <f>IF($GO12&gt;=7,INDEX($DJ:$DJ,$GN12+7),"")</f>
      </c>
      <c r="FG12">
        <f>IF($GO12&gt;=8,INDEX($DJ:$DJ,$GN12+8),"")</f>
      </c>
      <c r="FH12">
        <f>IF($GO12&gt;=9,INDEX($DJ:$DJ,$GN12+9),"")</f>
      </c>
      <c r="FI12">
        <f>IF($GO12&gt;=10,INDEX($DJ:$DJ,$GN12+10),"")</f>
      </c>
      <c r="FJ12">
        <f>IF($GO12&gt;=11,INDEX($DJ:$DJ,$GN12+11),"")</f>
      </c>
      <c r="FK12">
        <f>IF($GO12&gt;=12,INDEX($DJ:$DJ,$GN12+12),"")</f>
      </c>
      <c r="FL12">
        <f>IF($GO12&gt;=13,INDEX($DJ:$DJ,$GN12+13),"")</f>
      </c>
      <c r="FM12">
        <f>IF($GO12&gt;=14,INDEX($DJ:$DJ,$GN12+14),"")</f>
      </c>
      <c r="FN12">
        <f>IF($GO12&gt;=15,INDEX($DJ:$DJ,$GN12+15),"")</f>
      </c>
      <c r="FO12">
        <f>IF($GO12&gt;=16,INDEX($DJ:$DJ,$GN12+16),"")</f>
      </c>
      <c r="FP12">
        <f>IF($GO12&gt;=17,INDEX($DJ:$DJ,$GN12+17),"")</f>
      </c>
      <c r="FQ12">
        <f>IF($GO12&gt;=18,INDEX($DJ:$DJ,$GN12+18),"")</f>
      </c>
      <c r="FR12">
        <f>IF($GO12&gt;=19,INDEX($DJ:$DJ,$GN12+19),"")</f>
      </c>
      <c r="FS12">
        <f>IF($GO12&gt;=20,INDEX($DJ:$DJ,$GN12+20),"")</f>
      </c>
      <c r="FT12">
        <f>IF($GO12&gt;=21,INDEX($DJ:$DJ,$GN12+21),"")</f>
      </c>
      <c r="FU12">
        <f>IF($GO12&gt;=22,INDEX($DJ:$DJ,$GN12+22),"")</f>
      </c>
      <c r="FV12">
        <f>IF($GO12&gt;=23,INDEX($DJ:$DJ,$GN12+23),"")</f>
      </c>
      <c r="FW12">
        <f>IF($GO12&gt;=24,INDEX($DJ:$DJ,$GN12+24),"")</f>
      </c>
      <c r="FX12">
        <f>IF($GO12&gt;=25,INDEX($DJ:$DJ,$GN12+25),"")</f>
      </c>
      <c r="FY12">
        <f>IF($GO12&gt;=26,INDEX($DJ:$DJ,$GN12+26),"")</f>
      </c>
      <c r="FZ12">
        <f>IF($GO12&gt;=27,INDEX($DJ:$DJ,$GN12+27),"")</f>
      </c>
      <c r="GA12">
        <f>IF($GO12&gt;=28,INDEX($DJ:$DJ,$GN12+28),"")</f>
      </c>
      <c r="GB12">
        <f>IF($GO12&gt;=29,INDEX($DJ:$DJ,$GN12+29),"")</f>
      </c>
      <c r="GC12">
        <f>IF($GO12&gt;=30,INDEX($DJ:$DJ,$GN12+30),"")</f>
      </c>
      <c r="GD12">
        <f>IF($GO12&gt;=31,INDEX($DJ:$DJ,$GN12+31),"")</f>
      </c>
      <c r="GE12">
        <f>IF($GO12&gt;=32,INDEX($DJ:$DJ,$GN12+32),"")</f>
      </c>
      <c r="GF12">
        <f>IF($GO12&gt;=33,INDEX($DJ:$DJ,$GN12+33),"")</f>
      </c>
      <c r="GG12">
        <f>IF($GO12&gt;=34,INDEX($DJ:$DJ,$GN12+34),"")</f>
      </c>
      <c r="GH12">
        <f>IF($GO12&gt;=35,INDEX($DJ:$DJ,$GN12+35),"")</f>
      </c>
      <c r="GI12">
        <f>IF($GO12&gt;=36,INDEX($DJ:$DJ,$GN12+36),"")</f>
      </c>
      <c r="GJ12">
        <f>IF($GO12&gt;=37,INDEX($DJ:$DJ,$GN12+37),"")</f>
      </c>
      <c r="GK12">
        <f>IF($GO12&gt;=38,INDEX($DJ:$DJ,$GN12+38),"")</f>
      </c>
      <c r="GL12">
        <f>IF($GO12&gt;=39,INDEX($DJ:$DJ,$GN12+39),"")</f>
      </c>
      <c r="GM12">
        <f>IF($GO12&gt;=40,INDEX($DJ:$DJ,$GN12+40),"")</f>
      </c>
      <c r="GN12">
        <f>IFERROR(MATCH($DH12,$DI$2:$DI$148,0)+1,0)</f>
      </c>
      <c r="GO12">
        <f>IFERROR(INDEX($DK$2:$DK$148,MATCH($DH12,$DI$2:$DI$148,0)),0)</f>
      </c>
      <c r="GP12">
        <f>IFERROR(MATCH($Y12,$DL$12:$EY$12,0),0)</f>
      </c>
      <c r="GQ12">
        <f>IF($GP12&gt;0,INDEX($EZ$12:$GM$12,$GP12),"")</f>
      </c>
      <c r="GR12" t="s">
        <v>118</v>
      </c>
      <c r="GS12">
        <v>16</v>
      </c>
      <c r="GT12">
        <f>IF($JC12&gt;=1,INDEX($GR:$GR,$JB12+1),"")</f>
      </c>
      <c r="GU12">
        <f>IF($JC12&gt;=2,INDEX($GR:$GR,$JB12+2),"")</f>
      </c>
      <c r="GV12">
        <f>IF($JC12&gt;=3,INDEX($GR:$GR,$JB12+3),"")</f>
      </c>
      <c r="GW12">
        <f>IF($JC12&gt;=4,INDEX($GR:$GR,$JB12+4),"")</f>
      </c>
      <c r="GX12">
        <f>IF($JC12&gt;=5,INDEX($GR:$GR,$JB12+5),"")</f>
      </c>
      <c r="GY12">
        <f>IF($JC12&gt;=6,INDEX($GR:$GR,$JB12+6),"")</f>
      </c>
      <c r="GZ12">
        <f>IF($JC12&gt;=7,INDEX($GR:$GR,$JB12+7),"")</f>
      </c>
      <c r="HA12">
        <f>IF($JC12&gt;=8,INDEX($GR:$GR,$JB12+8),"")</f>
      </c>
      <c r="HB12">
        <f>IF($JC12&gt;=9,INDEX($GR:$GR,$JB12+9),"")</f>
      </c>
      <c r="HC12">
        <f>IF($JC12&gt;=10,INDEX($GR:$GR,$JB12+10),"")</f>
      </c>
      <c r="HD12">
        <f>IF($JC12&gt;=11,INDEX($GR:$GR,$JB12+11),"")</f>
      </c>
      <c r="HE12">
        <f>IF($JC12&gt;=12,INDEX($GR:$GR,$JB12+12),"")</f>
      </c>
      <c r="HF12">
        <f>IF($JC12&gt;=13,INDEX($GR:$GR,$JB12+13),"")</f>
      </c>
      <c r="HG12">
        <f>IF($JC12&gt;=14,INDEX($GR:$GR,$JB12+14),"")</f>
      </c>
      <c r="HH12">
        <f>IF($JC12&gt;=15,INDEX($GR:$GR,$JB12+15),"")</f>
      </c>
      <c r="HI12">
        <f>IF($JC12&gt;=16,INDEX($GR:$GR,$JB12+16),"")</f>
      </c>
      <c r="HJ12">
        <f>IF($JC12&gt;=17,INDEX($GR:$GR,$JB12+17),"")</f>
      </c>
      <c r="HK12">
        <f>IF($JC12&gt;=18,INDEX($GR:$GR,$JB12+18),"")</f>
      </c>
      <c r="HL12">
        <f>IF($JC12&gt;=19,INDEX($GR:$GR,$JB12+19),"")</f>
      </c>
      <c r="HM12">
        <f>IF($JC12&gt;=20,INDEX($GR:$GR,$JB12+20),"")</f>
      </c>
      <c r="HN12">
        <f>IF($JC12&gt;=21,INDEX($GR:$GR,$JB12+21),"")</f>
      </c>
      <c r="HO12">
        <f>IF($JC12&gt;=22,INDEX($GR:$GR,$JB12+22),"")</f>
      </c>
      <c r="HP12">
        <f>IF($JC12&gt;=23,INDEX($GR:$GR,$JB12+23),"")</f>
      </c>
      <c r="HQ12">
        <f>IF($JC12&gt;=24,INDEX($GR:$GR,$JB12+24),"")</f>
      </c>
      <c r="HR12">
        <f>IF($JC12&gt;=25,INDEX($GR:$GR,$JB12+25),"")</f>
      </c>
      <c r="HS12">
        <f>IF($JC12&gt;=26,INDEX($GR:$GR,$JB12+26),"")</f>
      </c>
      <c r="HT12">
        <f>IF($JC12&gt;=27,INDEX($GR:$GR,$JB12+27),"")</f>
      </c>
      <c r="HU12">
        <f>IF($JC12&gt;=28,INDEX($GR:$GR,$JB12+28),"")</f>
      </c>
      <c r="HV12">
        <f>IF($JC12&gt;=29,INDEX($GR:$GR,$JB12+29),"")</f>
      </c>
      <c r="HW12">
        <f>IF($JC12&gt;=30,INDEX($GR:$GR,$JB12+30),"")</f>
      </c>
      <c r="HX12">
        <f>IF($JC12&gt;=31,INDEX($GR:$GR,$JB12+31),"")</f>
      </c>
      <c r="HY12">
        <f>IF($JC12&gt;=32,INDEX($GR:$GR,$JB12+32),"")</f>
      </c>
      <c r="HZ12">
        <f>IF($JC12&gt;=33,INDEX($GR:$GR,$JB12+33),"")</f>
      </c>
      <c r="IA12">
        <f>IF($JC12&gt;=34,INDEX($GR:$GR,$JB12+34),"")</f>
      </c>
      <c r="IB12">
        <f>IF($JC12&gt;=35,INDEX($GR:$GR,$JB12+35),"")</f>
      </c>
      <c r="IC12">
        <f>IF($JC12&gt;=36,INDEX($GR:$GR,$JB12+36),"")</f>
      </c>
      <c r="ID12">
        <f>IF($JC12&gt;=37,INDEX($GR:$GR,$JB12+37),"")</f>
      </c>
      <c r="IE12">
        <f>IF($JC12&gt;=38,INDEX($GR:$GR,$JB12+38),"")</f>
      </c>
      <c r="IF12">
        <f>IF($JC12&gt;=39,INDEX($GR:$GR,$JB12+39),"")</f>
      </c>
      <c r="IG12">
        <f>IF($JC12&gt;=40,INDEX($GR:$GR,$JB12+40),"")</f>
      </c>
      <c r="IH12">
        <f>IF($JC12&gt;=41,INDEX($GR:$GR,$JB12+41),"")</f>
      </c>
      <c r="II12">
        <f>IF($JC12&gt;=42,INDEX($GR:$GR,$JB12+42),"")</f>
      </c>
      <c r="IJ12">
        <f>IF($JC12&gt;=43,INDEX($GR:$GR,$JB12+43),"")</f>
      </c>
      <c r="IK12">
        <f>IF($JC12&gt;=44,INDEX($GR:$GR,$JB12+44),"")</f>
      </c>
      <c r="IL12">
        <f>IF($JC12&gt;=45,INDEX($GR:$GR,$JB12+45),"")</f>
      </c>
      <c r="IM12">
        <f>IF($JC12&gt;=46,INDEX($GR:$GR,$JB12+46),"")</f>
      </c>
      <c r="IN12">
        <f>IF($JC12&gt;=47,INDEX($GR:$GR,$JB12+47),"")</f>
      </c>
      <c r="IO12">
        <f>IF($JC12&gt;=48,INDEX($GR:$GR,$JB12+48),"")</f>
      </c>
      <c r="IP12">
        <f>IF($JC12&gt;=49,INDEX($GR:$GR,$JB12+49),"")</f>
      </c>
      <c r="IQ12">
        <f>IF($JC12&gt;=50,INDEX($GR:$GR,$JB12+50),"")</f>
      </c>
      <c r="IR12">
        <f>IF($JC12&gt;=51,INDEX($GR:$GR,$JB12+51),"")</f>
      </c>
      <c r="IS12">
        <f>IF($JC12&gt;=52,INDEX($GR:$GR,$JB12+52),"")</f>
      </c>
      <c r="IT12">
        <f>IF($JC12&gt;=53,INDEX($GR:$GR,$JB12+53),"")</f>
      </c>
      <c r="IU12">
        <f>IF($JC12&gt;=54,INDEX($GR:$GR,$JB12+54),"")</f>
      </c>
      <c r="IV12">
        <f>IF($JC12&gt;=55,INDEX($GR:$GR,$JB12+55),"")</f>
      </c>
      <c r="IW12">
        <f>IF($JC12&gt;=56,INDEX($GR:$GR,$JB12+56),"")</f>
      </c>
      <c r="IX12">
        <f>IF($JC12&gt;=57,INDEX($GR:$GR,$JB12+57),"")</f>
      </c>
      <c r="IY12">
        <f>IF($JC12&gt;=58,INDEX($GR:$GR,$JB12+58),"")</f>
      </c>
      <c r="IZ12">
        <f>IF($JC12&gt;=59,INDEX($GR:$GR,$JB12+59),"")</f>
      </c>
      <c r="JA12">
        <f>IF($JC12&gt;=60,INDEX($GR:$GR,$JB12+60),"")</f>
      </c>
      <c r="JB12">
        <f>IFERROR(MATCH($GQ12,$GR$2:$GR$324,0)+1,0)</f>
      </c>
      <c r="JC12">
        <f>IFERROR(INDEX($GS$2:$GS$324,MATCH($GQ12,$GR$2:$GR$324,0)),0)</f>
      </c>
      <c r="JD12" t="s">
        <v>40</v>
      </c>
      <c r="JE12" t="s">
        <v>40</v>
      </c>
    </row>
    <row r="13" spans="1:265" x14ac:dyDescent="0.25">
      <c r="Q13">
        <f>IF(OR($T13="",$P13=""),"",IFERROR($T13/$P13,0))</f>
      </c>
      <c r="R13">
        <f>IF($T13="","",
SUM($S13,$U13,$Z13,$V13,$X13)*
(1-IF($AA13="",0,VALUE($AA13)/100)))</f>
      </c>
      <c r="S13">
        <f>IF($T13="","",$T13)</f>
      </c>
      <c r="U13">
        <f>IF($T13="","",
IF($N13="","",
IF(ISNUMBER(SEARCH("exempt",LOWER($N13))),0,
$T13*(VALUE(SUBSTITUTE($N13,"%",""))/100))))</f>
      </c>
      <c r="AB13">
        <f>IFERROR(IF(FIND(" - ",$K13)&gt;0,MID($K13,FIND(" - ",$K13)+3,LEN($K13)),""),"")</f>
      </c>
      <c r="AJ13" t="s">
        <v>119</v>
      </c>
      <c r="AK13" t="s">
        <v>120</v>
      </c>
      <c r="AL13" t="s">
        <v>121</v>
      </c>
      <c r="AM13" t="s">
        <v>122</v>
      </c>
      <c r="AN13" t="s">
        <v>122</v>
      </c>
      <c r="AO13" t="s">
        <v>123</v>
      </c>
      <c r="AP13">
        <f>IFERROR(LEFT($K13,FIND(" - ",$K13)-1),$K13)</f>
      </c>
      <c r="AQ13" t="s">
        <v>108</v>
      </c>
      <c r="AS13">
        <f>IF($CH13&gt;=1,INDEX($AQ:$AQ,$CG13+1),"")</f>
      </c>
      <c r="AT13">
        <f>IF($CH13&gt;=2,INDEX($AQ:$AQ,$CG13+2),"")</f>
      </c>
      <c r="AU13">
        <f>IF($CH13&gt;=3,INDEX($AQ:$AQ,$CG13+3),"")</f>
      </c>
      <c r="AV13">
        <f>IF($CH13&gt;=4,INDEX($AQ:$AQ,$CG13+4),"")</f>
      </c>
      <c r="AW13">
        <f>IF($CH13&gt;=5,INDEX($AQ:$AQ,$CG13+5),"")</f>
      </c>
      <c r="AX13">
        <f>IF($CH13&gt;=6,INDEX($AQ:$AQ,$CG13+6),"")</f>
      </c>
      <c r="AY13">
        <f>IF($CH13&gt;=7,INDEX($AQ:$AQ,$CG13+7),"")</f>
      </c>
      <c r="AZ13">
        <f>IF($CH13&gt;=8,INDEX($AQ:$AQ,$CG13+8),"")</f>
      </c>
      <c r="BA13">
        <f>IF($CH13&gt;=9,INDEX($AQ:$AQ,$CG13+9),"")</f>
      </c>
      <c r="BB13">
        <f>IF($CH13&gt;=10,INDEX($AQ:$AQ,$CG13+10),"")</f>
      </c>
      <c r="BC13">
        <f>IF($CH13&gt;=11,INDEX($AQ:$AQ,$CG13+11),"")</f>
      </c>
      <c r="BD13">
        <f>IF($CH13&gt;=12,INDEX($AQ:$AQ,$CG13+12),"")</f>
      </c>
      <c r="BE13">
        <f>IF($CH13&gt;=13,INDEX($AQ:$AQ,$CG13+13),"")</f>
      </c>
      <c r="BF13">
        <f>IF($CH13&gt;=14,INDEX($AQ:$AQ,$CG13+14),"")</f>
      </c>
      <c r="BG13">
        <f>IF($CH13&gt;=15,INDEX($AQ:$AQ,$CG13+15),"")</f>
      </c>
      <c r="BH13">
        <f>IF($CH13&gt;=16,INDEX($AQ:$AQ,$CG13+16),"")</f>
      </c>
      <c r="BI13">
        <f>IF($CH13&gt;=17,INDEX($AQ:$AQ,$CG13+17),"")</f>
      </c>
      <c r="BJ13">
        <f>IF($CH13&gt;=18,INDEX($AQ:$AQ,$CG13+18),"")</f>
      </c>
      <c r="BK13">
        <f>IF($CH13&gt;=19,INDEX($AQ:$AQ,$CG13+19),"")</f>
      </c>
      <c r="BL13">
        <f>IF($CH13&gt;=20,INDEX($AQ:$AQ,$CG13+20),"")</f>
      </c>
      <c r="BM13">
        <f>IF($CH13&gt;=21,INDEX($AQ:$AQ,$CG13+21),"")</f>
      </c>
      <c r="BN13">
        <f>IF($CH13&gt;=22,INDEX($AQ:$AQ,$CG13+22),"")</f>
      </c>
      <c r="BO13">
        <f>IF($CH13&gt;=23,INDEX($AQ:$AQ,$CG13+23),"")</f>
      </c>
      <c r="BP13">
        <f>IF($CH13&gt;=24,INDEX($AQ:$AQ,$CG13+24),"")</f>
      </c>
      <c r="BQ13">
        <f>IF($CH13&gt;=25,INDEX($AQ:$AQ,$CG13+25),"")</f>
      </c>
      <c r="BR13">
        <f>IF($CH13&gt;=26,INDEX($AQ:$AQ,$CG13+26),"")</f>
      </c>
      <c r="BS13">
        <f>IF($CH13&gt;=27,INDEX($AQ:$AQ,$CG13+27),"")</f>
      </c>
      <c r="BT13">
        <f>IF($CH13&gt;=28,INDEX($AQ:$AQ,$CG13+28),"")</f>
      </c>
      <c r="BU13">
        <f>IF($CH13&gt;=29,INDEX($AQ:$AQ,$CG13+29),"")</f>
      </c>
      <c r="BV13">
        <f>IF($CH13&gt;=30,INDEX($AQ:$AQ,$CG13+30),"")</f>
      </c>
      <c r="BW13">
        <f>IF($CH13&gt;=31,INDEX($AQ:$AQ,$CG13+31),"")</f>
      </c>
      <c r="BX13">
        <f>IF($CH13&gt;=32,INDEX($AQ:$AQ,$CG13+32),"")</f>
      </c>
      <c r="BY13">
        <f>IF($CH13&gt;=33,INDEX($AQ:$AQ,$CG13+33),"")</f>
      </c>
      <c r="BZ13">
        <f>IF($CH13&gt;=34,INDEX($AQ:$AQ,$CG13+34),"")</f>
      </c>
      <c r="CA13">
        <f>IF($CH13&gt;=35,INDEX($AQ:$AQ,$CG13+35),"")</f>
      </c>
      <c r="CB13">
        <f>IF($CH13&gt;=36,INDEX($AQ:$AQ,$CG13+36),"")</f>
      </c>
      <c r="CC13">
        <f>IF($CH13&gt;=37,INDEX($AQ:$AQ,$CG13+37),"")</f>
      </c>
      <c r="CD13">
        <f>IF($CH13&gt;=38,INDEX($AQ:$AQ,$CG13+38),"")</f>
      </c>
      <c r="CE13">
        <f>IF($CH13&gt;=39,INDEX($AQ:$AQ,$CG13+39),"")</f>
      </c>
      <c r="CF13">
        <f>IF($CH13&gt;=40,INDEX($AQ:$AQ,$CG13+40),"")</f>
      </c>
      <c r="CG13">
        <f>IFERROR(MATCH($AP13,$AQ$2:$AQ$134,0)+1,0)</f>
      </c>
      <c r="CH13">
        <f>IFERROR(INDEX($AR$2:$AR$134,MATCH($AP13,$AQ$2:$AQ$134,0)),0)</f>
      </c>
      <c r="CI13">
        <f>IFERROR(LEFT($L13,FIND(" - ",$L13)-1),$L13)</f>
      </c>
      <c r="CJ13" t="s">
        <v>45</v>
      </c>
      <c r="CL13">
        <f>IF($DG13&gt;=1,INDEX($CJ:$CJ,$DF13+1),"")</f>
      </c>
      <c r="CM13">
        <f>IF($DG13&gt;=2,INDEX($CJ:$CJ,$DF13+2),"")</f>
      </c>
      <c r="CN13">
        <f>IF($DG13&gt;=3,INDEX($CJ:$CJ,$DF13+3),"")</f>
      </c>
      <c r="CO13">
        <f>IF($DG13&gt;=4,INDEX($CJ:$CJ,$DF13+4),"")</f>
      </c>
      <c r="CP13">
        <f>IF($DG13&gt;=5,INDEX($CJ:$CJ,$DF13+5),"")</f>
      </c>
      <c r="CQ13">
        <f>IF($DG13&gt;=6,INDEX($CJ:$CJ,$DF13+6),"")</f>
      </c>
      <c r="CR13">
        <f>IF($DG13&gt;=7,INDEX($CJ:$CJ,$DF13+7),"")</f>
      </c>
      <c r="CS13">
        <f>IF($DG13&gt;=8,INDEX($CJ:$CJ,$DF13+8),"")</f>
      </c>
      <c r="CT13">
        <f>IF($DG13&gt;=9,INDEX($CJ:$CJ,$DF13+9),"")</f>
      </c>
      <c r="CU13">
        <f>IF($DG13&gt;=10,INDEX($CJ:$CJ,$DF13+10),"")</f>
      </c>
      <c r="CV13">
        <f>IF($DG13&gt;=11,INDEX($CJ:$CJ,$DF13+11),"")</f>
      </c>
      <c r="CW13">
        <f>IF($DG13&gt;=12,INDEX($CJ:$CJ,$DF13+12),"")</f>
      </c>
      <c r="CX13">
        <f>IF($DG13&gt;=13,INDEX($CJ:$CJ,$DF13+13),"")</f>
      </c>
      <c r="CY13">
        <f>IF($DG13&gt;=14,INDEX($CJ:$CJ,$DF13+14),"")</f>
      </c>
      <c r="CZ13">
        <f>IF($DG13&gt;=15,INDEX($CJ:$CJ,$DF13+15),"")</f>
      </c>
      <c r="DA13">
        <f>IF($DG13&gt;=16,INDEX($CJ:$CJ,$DF13+16),"")</f>
      </c>
      <c r="DB13">
        <f>IF($DG13&gt;=17,INDEX($CJ:$CJ,$DF13+17),"")</f>
      </c>
      <c r="DC13">
        <f>IF($DG13&gt;=18,INDEX($CJ:$CJ,$DF13+18),"")</f>
      </c>
      <c r="DD13">
        <f>IF($DG13&gt;=19,INDEX($CJ:$CJ,$DF13+19),"")</f>
      </c>
      <c r="DE13">
        <f>IF($DG13&gt;=20,INDEX($CJ:$CJ,$DF13+20),"")</f>
      </c>
      <c r="DF13">
        <f>IFERROR(MATCH($CI13,$CJ$2:$CJ$263,0)+1,0)</f>
      </c>
      <c r="DG13">
        <f>IFERROR(INDEX($CK$2:$CK$263,MATCH($CI13,$CJ$2:$CJ$263,0)),0)</f>
      </c>
      <c r="DH13">
        <f>IFERROR(INDEX($AO:$AO,MATCH($N13,$AN:$AN,0))&amp;"","")</f>
      </c>
      <c r="DI13" t="s">
        <v>124</v>
      </c>
      <c r="DK13">
        <v>2</v>
      </c>
      <c r="DL13">
        <f>IF($GO13&gt;=1,INDEX($DI:$DI,$GN13+1),"")</f>
      </c>
      <c r="DM13">
        <f>IF($GO13&gt;=2,INDEX($DI:$DI,$GN13+2),"")</f>
      </c>
      <c r="DN13">
        <f>IF($GO13&gt;=3,INDEX($DI:$DI,$GN13+3),"")</f>
      </c>
      <c r="DO13">
        <f>IF($GO13&gt;=4,INDEX($DI:$DI,$GN13+4),"")</f>
      </c>
      <c r="DP13">
        <f>IF($GO13&gt;=5,INDEX($DI:$DI,$GN13+5),"")</f>
      </c>
      <c r="DQ13">
        <f>IF($GO13&gt;=6,INDEX($DI:$DI,$GN13+6),"")</f>
      </c>
      <c r="DR13">
        <f>IF($GO13&gt;=7,INDEX($DI:$DI,$GN13+7),"")</f>
      </c>
      <c r="DS13">
        <f>IF($GO13&gt;=8,INDEX($DI:$DI,$GN13+8),"")</f>
      </c>
      <c r="DT13">
        <f>IF($GO13&gt;=9,INDEX($DI:$DI,$GN13+9),"")</f>
      </c>
      <c r="DU13">
        <f>IF($GO13&gt;=10,INDEX($DI:$DI,$GN13+10),"")</f>
      </c>
      <c r="DV13">
        <f>IF($GO13&gt;=11,INDEX($DI:$DI,$GN13+11),"")</f>
      </c>
      <c r="DW13">
        <f>IF($GO13&gt;=12,INDEX($DI:$DI,$GN13+12),"")</f>
      </c>
      <c r="DX13">
        <f>IF($GO13&gt;=13,INDEX($DI:$DI,$GN13+13),"")</f>
      </c>
      <c r="DY13">
        <f>IF($GO13&gt;=14,INDEX($DI:$DI,$GN13+14),"")</f>
      </c>
      <c r="DZ13">
        <f>IF($GO13&gt;=15,INDEX($DI:$DI,$GN13+15),"")</f>
      </c>
      <c r="EA13">
        <f>IF($GO13&gt;=16,INDEX($DI:$DI,$GN13+16),"")</f>
      </c>
      <c r="EB13">
        <f>IF($GO13&gt;=17,INDEX($DI:$DI,$GN13+17),"")</f>
      </c>
      <c r="EC13">
        <f>IF($GO13&gt;=18,INDEX($DI:$DI,$GN13+18),"")</f>
      </c>
      <c r="ED13">
        <f>IF($GO13&gt;=19,INDEX($DI:$DI,$GN13+19),"")</f>
      </c>
      <c r="EE13">
        <f>IF($GO13&gt;=20,INDEX($DI:$DI,$GN13+20),"")</f>
      </c>
      <c r="EF13">
        <f>IF($GO13&gt;=21,INDEX($DI:$DI,$GN13+21),"")</f>
      </c>
      <c r="EG13">
        <f>IF($GO13&gt;=22,INDEX($DI:$DI,$GN13+22),"")</f>
      </c>
      <c r="EH13">
        <f>IF($GO13&gt;=23,INDEX($DI:$DI,$GN13+23),"")</f>
      </c>
      <c r="EI13">
        <f>IF($GO13&gt;=24,INDEX($DI:$DI,$GN13+24),"")</f>
      </c>
      <c r="EJ13">
        <f>IF($GO13&gt;=25,INDEX($DI:$DI,$GN13+25),"")</f>
      </c>
      <c r="EK13">
        <f>IF($GO13&gt;=26,INDEX($DI:$DI,$GN13+26),"")</f>
      </c>
      <c r="EL13">
        <f>IF($GO13&gt;=27,INDEX($DI:$DI,$GN13+27),"")</f>
      </c>
      <c r="EM13">
        <f>IF($GO13&gt;=28,INDEX($DI:$DI,$GN13+28),"")</f>
      </c>
      <c r="EN13">
        <f>IF($GO13&gt;=29,INDEX($DI:$DI,$GN13+29),"")</f>
      </c>
      <c r="EO13">
        <f>IF($GO13&gt;=30,INDEX($DI:$DI,$GN13+30),"")</f>
      </c>
      <c r="EP13">
        <f>IF($GO13&gt;=31,INDEX($DI:$DI,$GN13+31),"")</f>
      </c>
      <c r="EQ13">
        <f>IF($GO13&gt;=32,INDEX($DI:$DI,$GN13+32),"")</f>
      </c>
      <c r="ER13">
        <f>IF($GO13&gt;=33,INDEX($DI:$DI,$GN13+33),"")</f>
      </c>
      <c r="ES13">
        <f>IF($GO13&gt;=34,INDEX($DI:$DI,$GN13+34),"")</f>
      </c>
      <c r="ET13">
        <f>IF($GO13&gt;=35,INDEX($DI:$DI,$GN13+35),"")</f>
      </c>
      <c r="EU13">
        <f>IF($GO13&gt;=36,INDEX($DI:$DI,$GN13+36),"")</f>
      </c>
      <c r="EV13">
        <f>IF($GO13&gt;=37,INDEX($DI:$DI,$GN13+37),"")</f>
      </c>
      <c r="EW13">
        <f>IF($GO13&gt;=38,INDEX($DI:$DI,$GN13+38),"")</f>
      </c>
      <c r="EX13">
        <f>IF($GO13&gt;=39,INDEX($DI:$DI,$GN13+39),"")</f>
      </c>
      <c r="EY13">
        <f>IF($GO13&gt;=40,INDEX($DI:$DI,$GN13+40),"")</f>
      </c>
      <c r="EZ13">
        <f>IF($GO13&gt;=1,INDEX($DJ:$DJ,$GN13+1),"")</f>
      </c>
      <c r="FA13">
        <f>IF($GO13&gt;=2,INDEX($DJ:$DJ,$GN13+2),"")</f>
      </c>
      <c r="FB13">
        <f>IF($GO13&gt;=3,INDEX($DJ:$DJ,$GN13+3),"")</f>
      </c>
      <c r="FC13">
        <f>IF($GO13&gt;=4,INDEX($DJ:$DJ,$GN13+4),"")</f>
      </c>
      <c r="FD13">
        <f>IF($GO13&gt;=5,INDEX($DJ:$DJ,$GN13+5),"")</f>
      </c>
      <c r="FE13">
        <f>IF($GO13&gt;=6,INDEX($DJ:$DJ,$GN13+6),"")</f>
      </c>
      <c r="FF13">
        <f>IF($GO13&gt;=7,INDEX($DJ:$DJ,$GN13+7),"")</f>
      </c>
      <c r="FG13">
        <f>IF($GO13&gt;=8,INDEX($DJ:$DJ,$GN13+8),"")</f>
      </c>
      <c r="FH13">
        <f>IF($GO13&gt;=9,INDEX($DJ:$DJ,$GN13+9),"")</f>
      </c>
      <c r="FI13">
        <f>IF($GO13&gt;=10,INDEX($DJ:$DJ,$GN13+10),"")</f>
      </c>
      <c r="FJ13">
        <f>IF($GO13&gt;=11,INDEX($DJ:$DJ,$GN13+11),"")</f>
      </c>
      <c r="FK13">
        <f>IF($GO13&gt;=12,INDEX($DJ:$DJ,$GN13+12),"")</f>
      </c>
      <c r="FL13">
        <f>IF($GO13&gt;=13,INDEX($DJ:$DJ,$GN13+13),"")</f>
      </c>
      <c r="FM13">
        <f>IF($GO13&gt;=14,INDEX($DJ:$DJ,$GN13+14),"")</f>
      </c>
      <c r="FN13">
        <f>IF($GO13&gt;=15,INDEX($DJ:$DJ,$GN13+15),"")</f>
      </c>
      <c r="FO13">
        <f>IF($GO13&gt;=16,INDEX($DJ:$DJ,$GN13+16),"")</f>
      </c>
      <c r="FP13">
        <f>IF($GO13&gt;=17,INDEX($DJ:$DJ,$GN13+17),"")</f>
      </c>
      <c r="FQ13">
        <f>IF($GO13&gt;=18,INDEX($DJ:$DJ,$GN13+18),"")</f>
      </c>
      <c r="FR13">
        <f>IF($GO13&gt;=19,INDEX($DJ:$DJ,$GN13+19),"")</f>
      </c>
      <c r="FS13">
        <f>IF($GO13&gt;=20,INDEX($DJ:$DJ,$GN13+20),"")</f>
      </c>
      <c r="FT13">
        <f>IF($GO13&gt;=21,INDEX($DJ:$DJ,$GN13+21),"")</f>
      </c>
      <c r="FU13">
        <f>IF($GO13&gt;=22,INDEX($DJ:$DJ,$GN13+22),"")</f>
      </c>
      <c r="FV13">
        <f>IF($GO13&gt;=23,INDEX($DJ:$DJ,$GN13+23),"")</f>
      </c>
      <c r="FW13">
        <f>IF($GO13&gt;=24,INDEX($DJ:$DJ,$GN13+24),"")</f>
      </c>
      <c r="FX13">
        <f>IF($GO13&gt;=25,INDEX($DJ:$DJ,$GN13+25),"")</f>
      </c>
      <c r="FY13">
        <f>IF($GO13&gt;=26,INDEX($DJ:$DJ,$GN13+26),"")</f>
      </c>
      <c r="FZ13">
        <f>IF($GO13&gt;=27,INDEX($DJ:$DJ,$GN13+27),"")</f>
      </c>
      <c r="GA13">
        <f>IF($GO13&gt;=28,INDEX($DJ:$DJ,$GN13+28),"")</f>
      </c>
      <c r="GB13">
        <f>IF($GO13&gt;=29,INDEX($DJ:$DJ,$GN13+29),"")</f>
      </c>
      <c r="GC13">
        <f>IF($GO13&gt;=30,INDEX($DJ:$DJ,$GN13+30),"")</f>
      </c>
      <c r="GD13">
        <f>IF($GO13&gt;=31,INDEX($DJ:$DJ,$GN13+31),"")</f>
      </c>
      <c r="GE13">
        <f>IF($GO13&gt;=32,INDEX($DJ:$DJ,$GN13+32),"")</f>
      </c>
      <c r="GF13">
        <f>IF($GO13&gt;=33,INDEX($DJ:$DJ,$GN13+33),"")</f>
      </c>
      <c r="GG13">
        <f>IF($GO13&gt;=34,INDEX($DJ:$DJ,$GN13+34),"")</f>
      </c>
      <c r="GH13">
        <f>IF($GO13&gt;=35,INDEX($DJ:$DJ,$GN13+35),"")</f>
      </c>
      <c r="GI13">
        <f>IF($GO13&gt;=36,INDEX($DJ:$DJ,$GN13+36),"")</f>
      </c>
      <c r="GJ13">
        <f>IF($GO13&gt;=37,INDEX($DJ:$DJ,$GN13+37),"")</f>
      </c>
      <c r="GK13">
        <f>IF($GO13&gt;=38,INDEX($DJ:$DJ,$GN13+38),"")</f>
      </c>
      <c r="GL13">
        <f>IF($GO13&gt;=39,INDEX($DJ:$DJ,$GN13+39),"")</f>
      </c>
      <c r="GM13">
        <f>IF($GO13&gt;=40,INDEX($DJ:$DJ,$GN13+40),"")</f>
      </c>
      <c r="GN13">
        <f>IFERROR(MATCH($DH13,$DI$2:$DI$148,0)+1,0)</f>
      </c>
      <c r="GO13">
        <f>IFERROR(INDEX($DK$2:$DK$148,MATCH($DH13,$DI$2:$DI$148,0)),0)</f>
      </c>
      <c r="GP13">
        <f>IFERROR(MATCH($Y13,$DL$13:$EY$13,0),0)</f>
      </c>
      <c r="GQ13">
        <f>IF($GP13&gt;0,INDEX($EZ$13:$GM$13,$GP13),"")</f>
      </c>
      <c r="GR13" t="s">
        <v>73</v>
      </c>
      <c r="GT13">
        <f>IF($JC13&gt;=1,INDEX($GR:$GR,$JB13+1),"")</f>
      </c>
      <c r="GU13">
        <f>IF($JC13&gt;=2,INDEX($GR:$GR,$JB13+2),"")</f>
      </c>
      <c r="GV13">
        <f>IF($JC13&gt;=3,INDEX($GR:$GR,$JB13+3),"")</f>
      </c>
      <c r="GW13">
        <f>IF($JC13&gt;=4,INDEX($GR:$GR,$JB13+4),"")</f>
      </c>
      <c r="GX13">
        <f>IF($JC13&gt;=5,INDEX($GR:$GR,$JB13+5),"")</f>
      </c>
      <c r="GY13">
        <f>IF($JC13&gt;=6,INDEX($GR:$GR,$JB13+6),"")</f>
      </c>
      <c r="GZ13">
        <f>IF($JC13&gt;=7,INDEX($GR:$GR,$JB13+7),"")</f>
      </c>
      <c r="HA13">
        <f>IF($JC13&gt;=8,INDEX($GR:$GR,$JB13+8),"")</f>
      </c>
      <c r="HB13">
        <f>IF($JC13&gt;=9,INDEX($GR:$GR,$JB13+9),"")</f>
      </c>
      <c r="HC13">
        <f>IF($JC13&gt;=10,INDEX($GR:$GR,$JB13+10),"")</f>
      </c>
      <c r="HD13">
        <f>IF($JC13&gt;=11,INDEX($GR:$GR,$JB13+11),"")</f>
      </c>
      <c r="HE13">
        <f>IF($JC13&gt;=12,INDEX($GR:$GR,$JB13+12),"")</f>
      </c>
      <c r="HF13">
        <f>IF($JC13&gt;=13,INDEX($GR:$GR,$JB13+13),"")</f>
      </c>
      <c r="HG13">
        <f>IF($JC13&gt;=14,INDEX($GR:$GR,$JB13+14),"")</f>
      </c>
      <c r="HH13">
        <f>IF($JC13&gt;=15,INDEX($GR:$GR,$JB13+15),"")</f>
      </c>
      <c r="HI13">
        <f>IF($JC13&gt;=16,INDEX($GR:$GR,$JB13+16),"")</f>
      </c>
      <c r="HJ13">
        <f>IF($JC13&gt;=17,INDEX($GR:$GR,$JB13+17),"")</f>
      </c>
      <c r="HK13">
        <f>IF($JC13&gt;=18,INDEX($GR:$GR,$JB13+18),"")</f>
      </c>
      <c r="HL13">
        <f>IF($JC13&gt;=19,INDEX($GR:$GR,$JB13+19),"")</f>
      </c>
      <c r="HM13">
        <f>IF($JC13&gt;=20,INDEX($GR:$GR,$JB13+20),"")</f>
      </c>
      <c r="HN13">
        <f>IF($JC13&gt;=21,INDEX($GR:$GR,$JB13+21),"")</f>
      </c>
      <c r="HO13">
        <f>IF($JC13&gt;=22,INDEX($GR:$GR,$JB13+22),"")</f>
      </c>
      <c r="HP13">
        <f>IF($JC13&gt;=23,INDEX($GR:$GR,$JB13+23),"")</f>
      </c>
      <c r="HQ13">
        <f>IF($JC13&gt;=24,INDEX($GR:$GR,$JB13+24),"")</f>
      </c>
      <c r="HR13">
        <f>IF($JC13&gt;=25,INDEX($GR:$GR,$JB13+25),"")</f>
      </c>
      <c r="HS13">
        <f>IF($JC13&gt;=26,INDEX($GR:$GR,$JB13+26),"")</f>
      </c>
      <c r="HT13">
        <f>IF($JC13&gt;=27,INDEX($GR:$GR,$JB13+27),"")</f>
      </c>
      <c r="HU13">
        <f>IF($JC13&gt;=28,INDEX($GR:$GR,$JB13+28),"")</f>
      </c>
      <c r="HV13">
        <f>IF($JC13&gt;=29,INDEX($GR:$GR,$JB13+29),"")</f>
      </c>
      <c r="HW13">
        <f>IF($JC13&gt;=30,INDEX($GR:$GR,$JB13+30),"")</f>
      </c>
      <c r="HX13">
        <f>IF($JC13&gt;=31,INDEX($GR:$GR,$JB13+31),"")</f>
      </c>
      <c r="HY13">
        <f>IF($JC13&gt;=32,INDEX($GR:$GR,$JB13+32),"")</f>
      </c>
      <c r="HZ13">
        <f>IF($JC13&gt;=33,INDEX($GR:$GR,$JB13+33),"")</f>
      </c>
      <c r="IA13">
        <f>IF($JC13&gt;=34,INDEX($GR:$GR,$JB13+34),"")</f>
      </c>
      <c r="IB13">
        <f>IF($JC13&gt;=35,INDEX($GR:$GR,$JB13+35),"")</f>
      </c>
      <c r="IC13">
        <f>IF($JC13&gt;=36,INDEX($GR:$GR,$JB13+36),"")</f>
      </c>
      <c r="ID13">
        <f>IF($JC13&gt;=37,INDEX($GR:$GR,$JB13+37),"")</f>
      </c>
      <c r="IE13">
        <f>IF($JC13&gt;=38,INDEX($GR:$GR,$JB13+38),"")</f>
      </c>
      <c r="IF13">
        <f>IF($JC13&gt;=39,INDEX($GR:$GR,$JB13+39),"")</f>
      </c>
      <c r="IG13">
        <f>IF($JC13&gt;=40,INDEX($GR:$GR,$JB13+40),"")</f>
      </c>
      <c r="IH13">
        <f>IF($JC13&gt;=41,INDEX($GR:$GR,$JB13+41),"")</f>
      </c>
      <c r="II13">
        <f>IF($JC13&gt;=42,INDEX($GR:$GR,$JB13+42),"")</f>
      </c>
      <c r="IJ13">
        <f>IF($JC13&gt;=43,INDEX($GR:$GR,$JB13+43),"")</f>
      </c>
      <c r="IK13">
        <f>IF($JC13&gt;=44,INDEX($GR:$GR,$JB13+44),"")</f>
      </c>
      <c r="IL13">
        <f>IF($JC13&gt;=45,INDEX($GR:$GR,$JB13+45),"")</f>
      </c>
      <c r="IM13">
        <f>IF($JC13&gt;=46,INDEX($GR:$GR,$JB13+46),"")</f>
      </c>
      <c r="IN13">
        <f>IF($JC13&gt;=47,INDEX($GR:$GR,$JB13+47),"")</f>
      </c>
      <c r="IO13">
        <f>IF($JC13&gt;=48,INDEX($GR:$GR,$JB13+48),"")</f>
      </c>
      <c r="IP13">
        <f>IF($JC13&gt;=49,INDEX($GR:$GR,$JB13+49),"")</f>
      </c>
      <c r="IQ13">
        <f>IF($JC13&gt;=50,INDEX($GR:$GR,$JB13+50),"")</f>
      </c>
      <c r="IR13">
        <f>IF($JC13&gt;=51,INDEX($GR:$GR,$JB13+51),"")</f>
      </c>
      <c r="IS13">
        <f>IF($JC13&gt;=52,INDEX($GR:$GR,$JB13+52),"")</f>
      </c>
      <c r="IT13">
        <f>IF($JC13&gt;=53,INDEX($GR:$GR,$JB13+53),"")</f>
      </c>
      <c r="IU13">
        <f>IF($JC13&gt;=54,INDEX($GR:$GR,$JB13+54),"")</f>
      </c>
      <c r="IV13">
        <f>IF($JC13&gt;=55,INDEX($GR:$GR,$JB13+55),"")</f>
      </c>
      <c r="IW13">
        <f>IF($JC13&gt;=56,INDEX($GR:$GR,$JB13+56),"")</f>
      </c>
      <c r="IX13">
        <f>IF($JC13&gt;=57,INDEX($GR:$GR,$JB13+57),"")</f>
      </c>
      <c r="IY13">
        <f>IF($JC13&gt;=58,INDEX($GR:$GR,$JB13+58),"")</f>
      </c>
      <c r="IZ13">
        <f>IF($JC13&gt;=59,INDEX($GR:$GR,$JB13+59),"")</f>
      </c>
      <c r="JA13">
        <f>IF($JC13&gt;=60,INDEX($GR:$GR,$JB13+60),"")</f>
      </c>
      <c r="JB13">
        <f>IFERROR(MATCH($GQ13,$GR$2:$GR$324,0)+1,0)</f>
      </c>
      <c r="JC13">
        <f>IFERROR(INDEX($GS$2:$GS$324,MATCH($GQ13,$GR$2:$GR$324,0)),0)</f>
      </c>
      <c r="JD13" t="s">
        <v>40</v>
      </c>
      <c r="JE13" t="s">
        <v>40</v>
      </c>
    </row>
    <row r="14" spans="1:265" x14ac:dyDescent="0.25">
      <c r="Q14">
        <f>IF(OR($T14="",$P14=""),"",IFERROR($T14/$P14,0))</f>
      </c>
      <c r="R14">
        <f>IF($T14="","",
SUM($S14,$U14,$Z14,$V14,$X14)*
(1-IF($AA14="",0,VALUE($AA14)/100)))</f>
      </c>
      <c r="S14">
        <f>IF($T14="","",$T14)</f>
      </c>
      <c r="U14">
        <f>IF($T14="","",
IF($N14="","",
IF(ISNUMBER(SEARCH("exempt",LOWER($N14))),0,
$T14*(VALUE(SUBSTITUTE($N14,"%",""))/100))))</f>
      </c>
      <c r="AB14">
        <f>IFERROR(IF(FIND(" - ",$K14)&gt;0,MID($K14,FIND(" - ",$K14)+3,LEN($K14)),""),"")</f>
      </c>
      <c r="AJ14" t="s">
        <v>125</v>
      </c>
      <c r="AK14" t="s">
        <v>126</v>
      </c>
      <c r="AL14" t="s">
        <v>127</v>
      </c>
      <c r="AM14" t="s">
        <v>128</v>
      </c>
      <c r="AN14" t="s">
        <v>128</v>
      </c>
      <c r="AO14" t="s">
        <v>124</v>
      </c>
      <c r="AP14">
        <f>IFERROR(LEFT($K14,FIND(" - ",$K14)-1),$K14)</f>
      </c>
      <c r="AQ14" t="s">
        <v>115</v>
      </c>
      <c r="AS14">
        <f>IF($CH14&gt;=1,INDEX($AQ:$AQ,$CG14+1),"")</f>
      </c>
      <c r="AT14">
        <f>IF($CH14&gt;=2,INDEX($AQ:$AQ,$CG14+2),"")</f>
      </c>
      <c r="AU14">
        <f>IF($CH14&gt;=3,INDEX($AQ:$AQ,$CG14+3),"")</f>
      </c>
      <c r="AV14">
        <f>IF($CH14&gt;=4,INDEX($AQ:$AQ,$CG14+4),"")</f>
      </c>
      <c r="AW14">
        <f>IF($CH14&gt;=5,INDEX($AQ:$AQ,$CG14+5),"")</f>
      </c>
      <c r="AX14">
        <f>IF($CH14&gt;=6,INDEX($AQ:$AQ,$CG14+6),"")</f>
      </c>
      <c r="AY14">
        <f>IF($CH14&gt;=7,INDEX($AQ:$AQ,$CG14+7),"")</f>
      </c>
      <c r="AZ14">
        <f>IF($CH14&gt;=8,INDEX($AQ:$AQ,$CG14+8),"")</f>
      </c>
      <c r="BA14">
        <f>IF($CH14&gt;=9,INDEX($AQ:$AQ,$CG14+9),"")</f>
      </c>
      <c r="BB14">
        <f>IF($CH14&gt;=10,INDEX($AQ:$AQ,$CG14+10),"")</f>
      </c>
      <c r="BC14">
        <f>IF($CH14&gt;=11,INDEX($AQ:$AQ,$CG14+11),"")</f>
      </c>
      <c r="BD14">
        <f>IF($CH14&gt;=12,INDEX($AQ:$AQ,$CG14+12),"")</f>
      </c>
      <c r="BE14">
        <f>IF($CH14&gt;=13,INDEX($AQ:$AQ,$CG14+13),"")</f>
      </c>
      <c r="BF14">
        <f>IF($CH14&gt;=14,INDEX($AQ:$AQ,$CG14+14),"")</f>
      </c>
      <c r="BG14">
        <f>IF($CH14&gt;=15,INDEX($AQ:$AQ,$CG14+15),"")</f>
      </c>
      <c r="BH14">
        <f>IF($CH14&gt;=16,INDEX($AQ:$AQ,$CG14+16),"")</f>
      </c>
      <c r="BI14">
        <f>IF($CH14&gt;=17,INDEX($AQ:$AQ,$CG14+17),"")</f>
      </c>
      <c r="BJ14">
        <f>IF($CH14&gt;=18,INDEX($AQ:$AQ,$CG14+18),"")</f>
      </c>
      <c r="BK14">
        <f>IF($CH14&gt;=19,INDEX($AQ:$AQ,$CG14+19),"")</f>
      </c>
      <c r="BL14">
        <f>IF($CH14&gt;=20,INDEX($AQ:$AQ,$CG14+20),"")</f>
      </c>
      <c r="BM14">
        <f>IF($CH14&gt;=21,INDEX($AQ:$AQ,$CG14+21),"")</f>
      </c>
      <c r="BN14">
        <f>IF($CH14&gt;=22,INDEX($AQ:$AQ,$CG14+22),"")</f>
      </c>
      <c r="BO14">
        <f>IF($CH14&gt;=23,INDEX($AQ:$AQ,$CG14+23),"")</f>
      </c>
      <c r="BP14">
        <f>IF($CH14&gt;=24,INDEX($AQ:$AQ,$CG14+24),"")</f>
      </c>
      <c r="BQ14">
        <f>IF($CH14&gt;=25,INDEX($AQ:$AQ,$CG14+25),"")</f>
      </c>
      <c r="BR14">
        <f>IF($CH14&gt;=26,INDEX($AQ:$AQ,$CG14+26),"")</f>
      </c>
      <c r="BS14">
        <f>IF($CH14&gt;=27,INDEX($AQ:$AQ,$CG14+27),"")</f>
      </c>
      <c r="BT14">
        <f>IF($CH14&gt;=28,INDEX($AQ:$AQ,$CG14+28),"")</f>
      </c>
      <c r="BU14">
        <f>IF($CH14&gt;=29,INDEX($AQ:$AQ,$CG14+29),"")</f>
      </c>
      <c r="BV14">
        <f>IF($CH14&gt;=30,INDEX($AQ:$AQ,$CG14+30),"")</f>
      </c>
      <c r="BW14">
        <f>IF($CH14&gt;=31,INDEX($AQ:$AQ,$CG14+31),"")</f>
      </c>
      <c r="BX14">
        <f>IF($CH14&gt;=32,INDEX($AQ:$AQ,$CG14+32),"")</f>
      </c>
      <c r="BY14">
        <f>IF($CH14&gt;=33,INDEX($AQ:$AQ,$CG14+33),"")</f>
      </c>
      <c r="BZ14">
        <f>IF($CH14&gt;=34,INDEX($AQ:$AQ,$CG14+34),"")</f>
      </c>
      <c r="CA14">
        <f>IF($CH14&gt;=35,INDEX($AQ:$AQ,$CG14+35),"")</f>
      </c>
      <c r="CB14">
        <f>IF($CH14&gt;=36,INDEX($AQ:$AQ,$CG14+36),"")</f>
      </c>
      <c r="CC14">
        <f>IF($CH14&gt;=37,INDEX($AQ:$AQ,$CG14+37),"")</f>
      </c>
      <c r="CD14">
        <f>IF($CH14&gt;=38,INDEX($AQ:$AQ,$CG14+38),"")</f>
      </c>
      <c r="CE14">
        <f>IF($CH14&gt;=39,INDEX($AQ:$AQ,$CG14+39),"")</f>
      </c>
      <c r="CF14">
        <f>IF($CH14&gt;=40,INDEX($AQ:$AQ,$CG14+40),"")</f>
      </c>
      <c r="CG14">
        <f>IFERROR(MATCH($AP14,$AQ$2:$AQ$134,0)+1,0)</f>
      </c>
      <c r="CH14">
        <f>IFERROR(INDEX($AR$2:$AR$134,MATCH($AP14,$AQ$2:$AQ$134,0)),0)</f>
      </c>
      <c r="CI14">
        <f>IFERROR(LEFT($L14,FIND(" - ",$L14)-1),$L14)</f>
      </c>
      <c r="CJ14" t="s">
        <v>129</v>
      </c>
      <c r="CK14">
        <v>2</v>
      </c>
      <c r="CL14">
        <f>IF($DG14&gt;=1,INDEX($CJ:$CJ,$DF14+1),"")</f>
      </c>
      <c r="CM14">
        <f>IF($DG14&gt;=2,INDEX($CJ:$CJ,$DF14+2),"")</f>
      </c>
      <c r="CN14">
        <f>IF($DG14&gt;=3,INDEX($CJ:$CJ,$DF14+3),"")</f>
      </c>
      <c r="CO14">
        <f>IF($DG14&gt;=4,INDEX($CJ:$CJ,$DF14+4),"")</f>
      </c>
      <c r="CP14">
        <f>IF($DG14&gt;=5,INDEX($CJ:$CJ,$DF14+5),"")</f>
      </c>
      <c r="CQ14">
        <f>IF($DG14&gt;=6,INDEX($CJ:$CJ,$DF14+6),"")</f>
      </c>
      <c r="CR14">
        <f>IF($DG14&gt;=7,INDEX($CJ:$CJ,$DF14+7),"")</f>
      </c>
      <c r="CS14">
        <f>IF($DG14&gt;=8,INDEX($CJ:$CJ,$DF14+8),"")</f>
      </c>
      <c r="CT14">
        <f>IF($DG14&gt;=9,INDEX($CJ:$CJ,$DF14+9),"")</f>
      </c>
      <c r="CU14">
        <f>IF($DG14&gt;=10,INDEX($CJ:$CJ,$DF14+10),"")</f>
      </c>
      <c r="CV14">
        <f>IF($DG14&gt;=11,INDEX($CJ:$CJ,$DF14+11),"")</f>
      </c>
      <c r="CW14">
        <f>IF($DG14&gt;=12,INDEX($CJ:$CJ,$DF14+12),"")</f>
      </c>
      <c r="CX14">
        <f>IF($DG14&gt;=13,INDEX($CJ:$CJ,$DF14+13),"")</f>
      </c>
      <c r="CY14">
        <f>IF($DG14&gt;=14,INDEX($CJ:$CJ,$DF14+14),"")</f>
      </c>
      <c r="CZ14">
        <f>IF($DG14&gt;=15,INDEX($CJ:$CJ,$DF14+15),"")</f>
      </c>
      <c r="DA14">
        <f>IF($DG14&gt;=16,INDEX($CJ:$CJ,$DF14+16),"")</f>
      </c>
      <c r="DB14">
        <f>IF($DG14&gt;=17,INDEX($CJ:$CJ,$DF14+17),"")</f>
      </c>
      <c r="DC14">
        <f>IF($DG14&gt;=18,INDEX($CJ:$CJ,$DF14+18),"")</f>
      </c>
      <c r="DD14">
        <f>IF($DG14&gt;=19,INDEX($CJ:$CJ,$DF14+19),"")</f>
      </c>
      <c r="DE14">
        <f>IF($DG14&gt;=20,INDEX($CJ:$CJ,$DF14+20),"")</f>
      </c>
      <c r="DF14">
        <f>IFERROR(MATCH($CI14,$CJ$2:$CJ$263,0)+1,0)</f>
      </c>
      <c r="DG14">
        <f>IFERROR(INDEX($CK$2:$CK$263,MATCH($CI14,$CJ$2:$CJ$263,0)),0)</f>
      </c>
      <c r="DH14">
        <f>IFERROR(INDEX($AO:$AO,MATCH($N14,$AN:$AN,0))&amp;"","")</f>
      </c>
      <c r="DI14" t="s">
        <v>94</v>
      </c>
      <c r="DJ14" t="s">
        <v>118</v>
      </c>
      <c r="DL14">
        <f>IF($GO14&gt;=1,INDEX($DI:$DI,$GN14+1),"")</f>
      </c>
      <c r="DM14">
        <f>IF($GO14&gt;=2,INDEX($DI:$DI,$GN14+2),"")</f>
      </c>
      <c r="DN14">
        <f>IF($GO14&gt;=3,INDEX($DI:$DI,$GN14+3),"")</f>
      </c>
      <c r="DO14">
        <f>IF($GO14&gt;=4,INDEX($DI:$DI,$GN14+4),"")</f>
      </c>
      <c r="DP14">
        <f>IF($GO14&gt;=5,INDEX($DI:$DI,$GN14+5),"")</f>
      </c>
      <c r="DQ14">
        <f>IF($GO14&gt;=6,INDEX($DI:$DI,$GN14+6),"")</f>
      </c>
      <c r="DR14">
        <f>IF($GO14&gt;=7,INDEX($DI:$DI,$GN14+7),"")</f>
      </c>
      <c r="DS14">
        <f>IF($GO14&gt;=8,INDEX($DI:$DI,$GN14+8),"")</f>
      </c>
      <c r="DT14">
        <f>IF($GO14&gt;=9,INDEX($DI:$DI,$GN14+9),"")</f>
      </c>
      <c r="DU14">
        <f>IF($GO14&gt;=10,INDEX($DI:$DI,$GN14+10),"")</f>
      </c>
      <c r="DV14">
        <f>IF($GO14&gt;=11,INDEX($DI:$DI,$GN14+11),"")</f>
      </c>
      <c r="DW14">
        <f>IF($GO14&gt;=12,INDEX($DI:$DI,$GN14+12),"")</f>
      </c>
      <c r="DX14">
        <f>IF($GO14&gt;=13,INDEX($DI:$DI,$GN14+13),"")</f>
      </c>
      <c r="DY14">
        <f>IF($GO14&gt;=14,INDEX($DI:$DI,$GN14+14),"")</f>
      </c>
      <c r="DZ14">
        <f>IF($GO14&gt;=15,INDEX($DI:$DI,$GN14+15),"")</f>
      </c>
      <c r="EA14">
        <f>IF($GO14&gt;=16,INDEX($DI:$DI,$GN14+16),"")</f>
      </c>
      <c r="EB14">
        <f>IF($GO14&gt;=17,INDEX($DI:$DI,$GN14+17),"")</f>
      </c>
      <c r="EC14">
        <f>IF($GO14&gt;=18,INDEX($DI:$DI,$GN14+18),"")</f>
      </c>
      <c r="ED14">
        <f>IF($GO14&gt;=19,INDEX($DI:$DI,$GN14+19),"")</f>
      </c>
      <c r="EE14">
        <f>IF($GO14&gt;=20,INDEX($DI:$DI,$GN14+20),"")</f>
      </c>
      <c r="EF14">
        <f>IF($GO14&gt;=21,INDEX($DI:$DI,$GN14+21),"")</f>
      </c>
      <c r="EG14">
        <f>IF($GO14&gt;=22,INDEX($DI:$DI,$GN14+22),"")</f>
      </c>
      <c r="EH14">
        <f>IF($GO14&gt;=23,INDEX($DI:$DI,$GN14+23),"")</f>
      </c>
      <c r="EI14">
        <f>IF($GO14&gt;=24,INDEX($DI:$DI,$GN14+24),"")</f>
      </c>
      <c r="EJ14">
        <f>IF($GO14&gt;=25,INDEX($DI:$DI,$GN14+25),"")</f>
      </c>
      <c r="EK14">
        <f>IF($GO14&gt;=26,INDEX($DI:$DI,$GN14+26),"")</f>
      </c>
      <c r="EL14">
        <f>IF($GO14&gt;=27,INDEX($DI:$DI,$GN14+27),"")</f>
      </c>
      <c r="EM14">
        <f>IF($GO14&gt;=28,INDEX($DI:$DI,$GN14+28),"")</f>
      </c>
      <c r="EN14">
        <f>IF($GO14&gt;=29,INDEX($DI:$DI,$GN14+29),"")</f>
      </c>
      <c r="EO14">
        <f>IF($GO14&gt;=30,INDEX($DI:$DI,$GN14+30),"")</f>
      </c>
      <c r="EP14">
        <f>IF($GO14&gt;=31,INDEX($DI:$DI,$GN14+31),"")</f>
      </c>
      <c r="EQ14">
        <f>IF($GO14&gt;=32,INDEX($DI:$DI,$GN14+32),"")</f>
      </c>
      <c r="ER14">
        <f>IF($GO14&gt;=33,INDEX($DI:$DI,$GN14+33),"")</f>
      </c>
      <c r="ES14">
        <f>IF($GO14&gt;=34,INDEX($DI:$DI,$GN14+34),"")</f>
      </c>
      <c r="ET14">
        <f>IF($GO14&gt;=35,INDEX($DI:$DI,$GN14+35),"")</f>
      </c>
      <c r="EU14">
        <f>IF($GO14&gt;=36,INDEX($DI:$DI,$GN14+36),"")</f>
      </c>
      <c r="EV14">
        <f>IF($GO14&gt;=37,INDEX($DI:$DI,$GN14+37),"")</f>
      </c>
      <c r="EW14">
        <f>IF($GO14&gt;=38,INDEX($DI:$DI,$GN14+38),"")</f>
      </c>
      <c r="EX14">
        <f>IF($GO14&gt;=39,INDEX($DI:$DI,$GN14+39),"")</f>
      </c>
      <c r="EY14">
        <f>IF($GO14&gt;=40,INDEX($DI:$DI,$GN14+40),"")</f>
      </c>
      <c r="EZ14">
        <f>IF($GO14&gt;=1,INDEX($DJ:$DJ,$GN14+1),"")</f>
      </c>
      <c r="FA14">
        <f>IF($GO14&gt;=2,INDEX($DJ:$DJ,$GN14+2),"")</f>
      </c>
      <c r="FB14">
        <f>IF($GO14&gt;=3,INDEX($DJ:$DJ,$GN14+3),"")</f>
      </c>
      <c r="FC14">
        <f>IF($GO14&gt;=4,INDEX($DJ:$DJ,$GN14+4),"")</f>
      </c>
      <c r="FD14">
        <f>IF($GO14&gt;=5,INDEX($DJ:$DJ,$GN14+5),"")</f>
      </c>
      <c r="FE14">
        <f>IF($GO14&gt;=6,INDEX($DJ:$DJ,$GN14+6),"")</f>
      </c>
      <c r="FF14">
        <f>IF($GO14&gt;=7,INDEX($DJ:$DJ,$GN14+7),"")</f>
      </c>
      <c r="FG14">
        <f>IF($GO14&gt;=8,INDEX($DJ:$DJ,$GN14+8),"")</f>
      </c>
      <c r="FH14">
        <f>IF($GO14&gt;=9,INDEX($DJ:$DJ,$GN14+9),"")</f>
      </c>
      <c r="FI14">
        <f>IF($GO14&gt;=10,INDEX($DJ:$DJ,$GN14+10),"")</f>
      </c>
      <c r="FJ14">
        <f>IF($GO14&gt;=11,INDEX($DJ:$DJ,$GN14+11),"")</f>
      </c>
      <c r="FK14">
        <f>IF($GO14&gt;=12,INDEX($DJ:$DJ,$GN14+12),"")</f>
      </c>
      <c r="FL14">
        <f>IF($GO14&gt;=13,INDEX($DJ:$DJ,$GN14+13),"")</f>
      </c>
      <c r="FM14">
        <f>IF($GO14&gt;=14,INDEX($DJ:$DJ,$GN14+14),"")</f>
      </c>
      <c r="FN14">
        <f>IF($GO14&gt;=15,INDEX($DJ:$DJ,$GN14+15),"")</f>
      </c>
      <c r="FO14">
        <f>IF($GO14&gt;=16,INDEX($DJ:$DJ,$GN14+16),"")</f>
      </c>
      <c r="FP14">
        <f>IF($GO14&gt;=17,INDEX($DJ:$DJ,$GN14+17),"")</f>
      </c>
      <c r="FQ14">
        <f>IF($GO14&gt;=18,INDEX($DJ:$DJ,$GN14+18),"")</f>
      </c>
      <c r="FR14">
        <f>IF($GO14&gt;=19,INDEX($DJ:$DJ,$GN14+19),"")</f>
      </c>
      <c r="FS14">
        <f>IF($GO14&gt;=20,INDEX($DJ:$DJ,$GN14+20),"")</f>
      </c>
      <c r="FT14">
        <f>IF($GO14&gt;=21,INDEX($DJ:$DJ,$GN14+21),"")</f>
      </c>
      <c r="FU14">
        <f>IF($GO14&gt;=22,INDEX($DJ:$DJ,$GN14+22),"")</f>
      </c>
      <c r="FV14">
        <f>IF($GO14&gt;=23,INDEX($DJ:$DJ,$GN14+23),"")</f>
      </c>
      <c r="FW14">
        <f>IF($GO14&gt;=24,INDEX($DJ:$DJ,$GN14+24),"")</f>
      </c>
      <c r="FX14">
        <f>IF($GO14&gt;=25,INDEX($DJ:$DJ,$GN14+25),"")</f>
      </c>
      <c r="FY14">
        <f>IF($GO14&gt;=26,INDEX($DJ:$DJ,$GN14+26),"")</f>
      </c>
      <c r="FZ14">
        <f>IF($GO14&gt;=27,INDEX($DJ:$DJ,$GN14+27),"")</f>
      </c>
      <c r="GA14">
        <f>IF($GO14&gt;=28,INDEX($DJ:$DJ,$GN14+28),"")</f>
      </c>
      <c r="GB14">
        <f>IF($GO14&gt;=29,INDEX($DJ:$DJ,$GN14+29),"")</f>
      </c>
      <c r="GC14">
        <f>IF($GO14&gt;=30,INDEX($DJ:$DJ,$GN14+30),"")</f>
      </c>
      <c r="GD14">
        <f>IF($GO14&gt;=31,INDEX($DJ:$DJ,$GN14+31),"")</f>
      </c>
      <c r="GE14">
        <f>IF($GO14&gt;=32,INDEX($DJ:$DJ,$GN14+32),"")</f>
      </c>
      <c r="GF14">
        <f>IF($GO14&gt;=33,INDEX($DJ:$DJ,$GN14+33),"")</f>
      </c>
      <c r="GG14">
        <f>IF($GO14&gt;=34,INDEX($DJ:$DJ,$GN14+34),"")</f>
      </c>
      <c r="GH14">
        <f>IF($GO14&gt;=35,INDEX($DJ:$DJ,$GN14+35),"")</f>
      </c>
      <c r="GI14">
        <f>IF($GO14&gt;=36,INDEX($DJ:$DJ,$GN14+36),"")</f>
      </c>
      <c r="GJ14">
        <f>IF($GO14&gt;=37,INDEX($DJ:$DJ,$GN14+37),"")</f>
      </c>
      <c r="GK14">
        <f>IF($GO14&gt;=38,INDEX($DJ:$DJ,$GN14+38),"")</f>
      </c>
      <c r="GL14">
        <f>IF($GO14&gt;=39,INDEX($DJ:$DJ,$GN14+39),"")</f>
      </c>
      <c r="GM14">
        <f>IF($GO14&gt;=40,INDEX($DJ:$DJ,$GN14+40),"")</f>
      </c>
      <c r="GN14">
        <f>IFERROR(MATCH($DH14,$DI$2:$DI$148,0)+1,0)</f>
      </c>
      <c r="GO14">
        <f>IFERROR(INDEX($DK$2:$DK$148,MATCH($DH14,$DI$2:$DI$148,0)),0)</f>
      </c>
      <c r="GP14">
        <f>IFERROR(MATCH($Y14,$DL$14:$EY$14,0),0)</f>
      </c>
      <c r="GQ14">
        <f>IF($GP14&gt;0,INDEX($EZ$14:$GM$14,$GP14),"")</f>
      </c>
      <c r="GR14" t="s">
        <v>130</v>
      </c>
      <c r="GT14">
        <f>IF($JC14&gt;=1,INDEX($GR:$GR,$JB14+1),"")</f>
      </c>
      <c r="GU14">
        <f>IF($JC14&gt;=2,INDEX($GR:$GR,$JB14+2),"")</f>
      </c>
      <c r="GV14">
        <f>IF($JC14&gt;=3,INDEX($GR:$GR,$JB14+3),"")</f>
      </c>
      <c r="GW14">
        <f>IF($JC14&gt;=4,INDEX($GR:$GR,$JB14+4),"")</f>
      </c>
      <c r="GX14">
        <f>IF($JC14&gt;=5,INDEX($GR:$GR,$JB14+5),"")</f>
      </c>
      <c r="GY14">
        <f>IF($JC14&gt;=6,INDEX($GR:$GR,$JB14+6),"")</f>
      </c>
      <c r="GZ14">
        <f>IF($JC14&gt;=7,INDEX($GR:$GR,$JB14+7),"")</f>
      </c>
      <c r="HA14">
        <f>IF($JC14&gt;=8,INDEX($GR:$GR,$JB14+8),"")</f>
      </c>
      <c r="HB14">
        <f>IF($JC14&gt;=9,INDEX($GR:$GR,$JB14+9),"")</f>
      </c>
      <c r="HC14">
        <f>IF($JC14&gt;=10,INDEX($GR:$GR,$JB14+10),"")</f>
      </c>
      <c r="HD14">
        <f>IF($JC14&gt;=11,INDEX($GR:$GR,$JB14+11),"")</f>
      </c>
      <c r="HE14">
        <f>IF($JC14&gt;=12,INDEX($GR:$GR,$JB14+12),"")</f>
      </c>
      <c r="HF14">
        <f>IF($JC14&gt;=13,INDEX($GR:$GR,$JB14+13),"")</f>
      </c>
      <c r="HG14">
        <f>IF($JC14&gt;=14,INDEX($GR:$GR,$JB14+14),"")</f>
      </c>
      <c r="HH14">
        <f>IF($JC14&gt;=15,INDEX($GR:$GR,$JB14+15),"")</f>
      </c>
      <c r="HI14">
        <f>IF($JC14&gt;=16,INDEX($GR:$GR,$JB14+16),"")</f>
      </c>
      <c r="HJ14">
        <f>IF($JC14&gt;=17,INDEX($GR:$GR,$JB14+17),"")</f>
      </c>
      <c r="HK14">
        <f>IF($JC14&gt;=18,INDEX($GR:$GR,$JB14+18),"")</f>
      </c>
      <c r="HL14">
        <f>IF($JC14&gt;=19,INDEX($GR:$GR,$JB14+19),"")</f>
      </c>
      <c r="HM14">
        <f>IF($JC14&gt;=20,INDEX($GR:$GR,$JB14+20),"")</f>
      </c>
      <c r="HN14">
        <f>IF($JC14&gt;=21,INDEX($GR:$GR,$JB14+21),"")</f>
      </c>
      <c r="HO14">
        <f>IF($JC14&gt;=22,INDEX($GR:$GR,$JB14+22),"")</f>
      </c>
      <c r="HP14">
        <f>IF($JC14&gt;=23,INDEX($GR:$GR,$JB14+23),"")</f>
      </c>
      <c r="HQ14">
        <f>IF($JC14&gt;=24,INDEX($GR:$GR,$JB14+24),"")</f>
      </c>
      <c r="HR14">
        <f>IF($JC14&gt;=25,INDEX($GR:$GR,$JB14+25),"")</f>
      </c>
      <c r="HS14">
        <f>IF($JC14&gt;=26,INDEX($GR:$GR,$JB14+26),"")</f>
      </c>
      <c r="HT14">
        <f>IF($JC14&gt;=27,INDEX($GR:$GR,$JB14+27),"")</f>
      </c>
      <c r="HU14">
        <f>IF($JC14&gt;=28,INDEX($GR:$GR,$JB14+28),"")</f>
      </c>
      <c r="HV14">
        <f>IF($JC14&gt;=29,INDEX($GR:$GR,$JB14+29),"")</f>
      </c>
      <c r="HW14">
        <f>IF($JC14&gt;=30,INDEX($GR:$GR,$JB14+30),"")</f>
      </c>
      <c r="HX14">
        <f>IF($JC14&gt;=31,INDEX($GR:$GR,$JB14+31),"")</f>
      </c>
      <c r="HY14">
        <f>IF($JC14&gt;=32,INDEX($GR:$GR,$JB14+32),"")</f>
      </c>
      <c r="HZ14">
        <f>IF($JC14&gt;=33,INDEX($GR:$GR,$JB14+33),"")</f>
      </c>
      <c r="IA14">
        <f>IF($JC14&gt;=34,INDEX($GR:$GR,$JB14+34),"")</f>
      </c>
      <c r="IB14">
        <f>IF($JC14&gt;=35,INDEX($GR:$GR,$JB14+35),"")</f>
      </c>
      <c r="IC14">
        <f>IF($JC14&gt;=36,INDEX($GR:$GR,$JB14+36),"")</f>
      </c>
      <c r="ID14">
        <f>IF($JC14&gt;=37,INDEX($GR:$GR,$JB14+37),"")</f>
      </c>
      <c r="IE14">
        <f>IF($JC14&gt;=38,INDEX($GR:$GR,$JB14+38),"")</f>
      </c>
      <c r="IF14">
        <f>IF($JC14&gt;=39,INDEX($GR:$GR,$JB14+39),"")</f>
      </c>
      <c r="IG14">
        <f>IF($JC14&gt;=40,INDEX($GR:$GR,$JB14+40),"")</f>
      </c>
      <c r="IH14">
        <f>IF($JC14&gt;=41,INDEX($GR:$GR,$JB14+41),"")</f>
      </c>
      <c r="II14">
        <f>IF($JC14&gt;=42,INDEX($GR:$GR,$JB14+42),"")</f>
      </c>
      <c r="IJ14">
        <f>IF($JC14&gt;=43,INDEX($GR:$GR,$JB14+43),"")</f>
      </c>
      <c r="IK14">
        <f>IF($JC14&gt;=44,INDEX($GR:$GR,$JB14+44),"")</f>
      </c>
      <c r="IL14">
        <f>IF($JC14&gt;=45,INDEX($GR:$GR,$JB14+45),"")</f>
      </c>
      <c r="IM14">
        <f>IF($JC14&gt;=46,INDEX($GR:$GR,$JB14+46),"")</f>
      </c>
      <c r="IN14">
        <f>IF($JC14&gt;=47,INDEX($GR:$GR,$JB14+47),"")</f>
      </c>
      <c r="IO14">
        <f>IF($JC14&gt;=48,INDEX($GR:$GR,$JB14+48),"")</f>
      </c>
      <c r="IP14">
        <f>IF($JC14&gt;=49,INDEX($GR:$GR,$JB14+49),"")</f>
      </c>
      <c r="IQ14">
        <f>IF($JC14&gt;=50,INDEX($GR:$GR,$JB14+50),"")</f>
      </c>
      <c r="IR14">
        <f>IF($JC14&gt;=51,INDEX($GR:$GR,$JB14+51),"")</f>
      </c>
      <c r="IS14">
        <f>IF($JC14&gt;=52,INDEX($GR:$GR,$JB14+52),"")</f>
      </c>
      <c r="IT14">
        <f>IF($JC14&gt;=53,INDEX($GR:$GR,$JB14+53),"")</f>
      </c>
      <c r="IU14">
        <f>IF($JC14&gt;=54,INDEX($GR:$GR,$JB14+54),"")</f>
      </c>
      <c r="IV14">
        <f>IF($JC14&gt;=55,INDEX($GR:$GR,$JB14+55),"")</f>
      </c>
      <c r="IW14">
        <f>IF($JC14&gt;=56,INDEX($GR:$GR,$JB14+56),"")</f>
      </c>
      <c r="IX14">
        <f>IF($JC14&gt;=57,INDEX($GR:$GR,$JB14+57),"")</f>
      </c>
      <c r="IY14">
        <f>IF($JC14&gt;=58,INDEX($GR:$GR,$JB14+58),"")</f>
      </c>
      <c r="IZ14">
        <f>IF($JC14&gt;=59,INDEX($GR:$GR,$JB14+59),"")</f>
      </c>
      <c r="JA14">
        <f>IF($JC14&gt;=60,INDEX($GR:$GR,$JB14+60),"")</f>
      </c>
      <c r="JB14">
        <f>IFERROR(MATCH($GQ14,$GR$2:$GR$324,0)+1,0)</f>
      </c>
      <c r="JC14">
        <f>IFERROR(INDEX($GS$2:$GS$324,MATCH($GQ14,$GR$2:$GR$324,0)),0)</f>
      </c>
      <c r="JD14" t="s">
        <v>40</v>
      </c>
      <c r="JE14" t="s">
        <v>40</v>
      </c>
    </row>
    <row r="15" spans="1:265" x14ac:dyDescent="0.25">
      <c r="Q15">
        <f>IF(OR($T15="",$P15=""),"",IFERROR($T15/$P15,0))</f>
      </c>
      <c r="R15">
        <f>IF($T15="","",
SUM($S15,$U15,$Z15,$V15,$X15)*
(1-IF($AA15="",0,VALUE($AA15)/100)))</f>
      </c>
      <c r="S15">
        <f>IF($T15="","",$T15)</f>
      </c>
      <c r="U15">
        <f>IF($T15="","",
IF($N15="","",
IF(ISNUMBER(SEARCH("exempt",LOWER($N15))),0,
$T15*(VALUE(SUBSTITUTE($N15,"%",""))/100))))</f>
      </c>
      <c r="AB15">
        <f>IFERROR(IF(FIND(" - ",$K15)&gt;0,MID($K15,FIND(" - ",$K15)+3,LEN($K15)),""),"")</f>
      </c>
      <c r="AJ15" t="s">
        <v>131</v>
      </c>
      <c r="AK15" t="s">
        <v>132</v>
      </c>
      <c r="AL15" t="s">
        <v>133</v>
      </c>
      <c r="AM15" t="s">
        <v>134</v>
      </c>
      <c r="AN15" t="s">
        <v>134</v>
      </c>
      <c r="AO15" t="s">
        <v>135</v>
      </c>
      <c r="AP15">
        <f>IFERROR(LEFT($K15,FIND(" - ",$K15)-1),$K15)</f>
      </c>
      <c r="AQ15" t="s">
        <v>122</v>
      </c>
      <c r="AS15">
        <f>IF($CH15&gt;=1,INDEX($AQ:$AQ,$CG15+1),"")</f>
      </c>
      <c r="AT15">
        <f>IF($CH15&gt;=2,INDEX($AQ:$AQ,$CG15+2),"")</f>
      </c>
      <c r="AU15">
        <f>IF($CH15&gt;=3,INDEX($AQ:$AQ,$CG15+3),"")</f>
      </c>
      <c r="AV15">
        <f>IF($CH15&gt;=4,INDEX($AQ:$AQ,$CG15+4),"")</f>
      </c>
      <c r="AW15">
        <f>IF($CH15&gt;=5,INDEX($AQ:$AQ,$CG15+5),"")</f>
      </c>
      <c r="AX15">
        <f>IF($CH15&gt;=6,INDEX($AQ:$AQ,$CG15+6),"")</f>
      </c>
      <c r="AY15">
        <f>IF($CH15&gt;=7,INDEX($AQ:$AQ,$CG15+7),"")</f>
      </c>
      <c r="AZ15">
        <f>IF($CH15&gt;=8,INDEX($AQ:$AQ,$CG15+8),"")</f>
      </c>
      <c r="BA15">
        <f>IF($CH15&gt;=9,INDEX($AQ:$AQ,$CG15+9),"")</f>
      </c>
      <c r="BB15">
        <f>IF($CH15&gt;=10,INDEX($AQ:$AQ,$CG15+10),"")</f>
      </c>
      <c r="BC15">
        <f>IF($CH15&gt;=11,INDEX($AQ:$AQ,$CG15+11),"")</f>
      </c>
      <c r="BD15">
        <f>IF($CH15&gt;=12,INDEX($AQ:$AQ,$CG15+12),"")</f>
      </c>
      <c r="BE15">
        <f>IF($CH15&gt;=13,INDEX($AQ:$AQ,$CG15+13),"")</f>
      </c>
      <c r="BF15">
        <f>IF($CH15&gt;=14,INDEX($AQ:$AQ,$CG15+14),"")</f>
      </c>
      <c r="BG15">
        <f>IF($CH15&gt;=15,INDEX($AQ:$AQ,$CG15+15),"")</f>
      </c>
      <c r="BH15">
        <f>IF($CH15&gt;=16,INDEX($AQ:$AQ,$CG15+16),"")</f>
      </c>
      <c r="BI15">
        <f>IF($CH15&gt;=17,INDEX($AQ:$AQ,$CG15+17),"")</f>
      </c>
      <c r="BJ15">
        <f>IF($CH15&gt;=18,INDEX($AQ:$AQ,$CG15+18),"")</f>
      </c>
      <c r="BK15">
        <f>IF($CH15&gt;=19,INDEX($AQ:$AQ,$CG15+19),"")</f>
      </c>
      <c r="BL15">
        <f>IF($CH15&gt;=20,INDEX($AQ:$AQ,$CG15+20),"")</f>
      </c>
      <c r="BM15">
        <f>IF($CH15&gt;=21,INDEX($AQ:$AQ,$CG15+21),"")</f>
      </c>
      <c r="BN15">
        <f>IF($CH15&gt;=22,INDEX($AQ:$AQ,$CG15+22),"")</f>
      </c>
      <c r="BO15">
        <f>IF($CH15&gt;=23,INDEX($AQ:$AQ,$CG15+23),"")</f>
      </c>
      <c r="BP15">
        <f>IF($CH15&gt;=24,INDEX($AQ:$AQ,$CG15+24),"")</f>
      </c>
      <c r="BQ15">
        <f>IF($CH15&gt;=25,INDEX($AQ:$AQ,$CG15+25),"")</f>
      </c>
      <c r="BR15">
        <f>IF($CH15&gt;=26,INDEX($AQ:$AQ,$CG15+26),"")</f>
      </c>
      <c r="BS15">
        <f>IF($CH15&gt;=27,INDEX($AQ:$AQ,$CG15+27),"")</f>
      </c>
      <c r="BT15">
        <f>IF($CH15&gt;=28,INDEX($AQ:$AQ,$CG15+28),"")</f>
      </c>
      <c r="BU15">
        <f>IF($CH15&gt;=29,INDEX($AQ:$AQ,$CG15+29),"")</f>
      </c>
      <c r="BV15">
        <f>IF($CH15&gt;=30,INDEX($AQ:$AQ,$CG15+30),"")</f>
      </c>
      <c r="BW15">
        <f>IF($CH15&gt;=31,INDEX($AQ:$AQ,$CG15+31),"")</f>
      </c>
      <c r="BX15">
        <f>IF($CH15&gt;=32,INDEX($AQ:$AQ,$CG15+32),"")</f>
      </c>
      <c r="BY15">
        <f>IF($CH15&gt;=33,INDEX($AQ:$AQ,$CG15+33),"")</f>
      </c>
      <c r="BZ15">
        <f>IF($CH15&gt;=34,INDEX($AQ:$AQ,$CG15+34),"")</f>
      </c>
      <c r="CA15">
        <f>IF($CH15&gt;=35,INDEX($AQ:$AQ,$CG15+35),"")</f>
      </c>
      <c r="CB15">
        <f>IF($CH15&gt;=36,INDEX($AQ:$AQ,$CG15+36),"")</f>
      </c>
      <c r="CC15">
        <f>IF($CH15&gt;=37,INDEX($AQ:$AQ,$CG15+37),"")</f>
      </c>
      <c r="CD15">
        <f>IF($CH15&gt;=38,INDEX($AQ:$AQ,$CG15+38),"")</f>
      </c>
      <c r="CE15">
        <f>IF($CH15&gt;=39,INDEX($AQ:$AQ,$CG15+39),"")</f>
      </c>
      <c r="CF15">
        <f>IF($CH15&gt;=40,INDEX($AQ:$AQ,$CG15+40),"")</f>
      </c>
      <c r="CG15">
        <f>IFERROR(MATCH($AP15,$AQ$2:$AQ$134,0)+1,0)</f>
      </c>
      <c r="CH15">
        <f>IFERROR(INDEX($AR$2:$AR$134,MATCH($AP15,$AQ$2:$AQ$134,0)),0)</f>
      </c>
      <c r="CI15">
        <f>IFERROR(LEFT($L15,FIND(" - ",$L15)-1),$L15)</f>
      </c>
      <c r="CJ15" t="s">
        <v>33</v>
      </c>
      <c r="CL15">
        <f>IF($DG15&gt;=1,INDEX($CJ:$CJ,$DF15+1),"")</f>
      </c>
      <c r="CM15">
        <f>IF($DG15&gt;=2,INDEX($CJ:$CJ,$DF15+2),"")</f>
      </c>
      <c r="CN15">
        <f>IF($DG15&gt;=3,INDEX($CJ:$CJ,$DF15+3),"")</f>
      </c>
      <c r="CO15">
        <f>IF($DG15&gt;=4,INDEX($CJ:$CJ,$DF15+4),"")</f>
      </c>
      <c r="CP15">
        <f>IF($DG15&gt;=5,INDEX($CJ:$CJ,$DF15+5),"")</f>
      </c>
      <c r="CQ15">
        <f>IF($DG15&gt;=6,INDEX($CJ:$CJ,$DF15+6),"")</f>
      </c>
      <c r="CR15">
        <f>IF($DG15&gt;=7,INDEX($CJ:$CJ,$DF15+7),"")</f>
      </c>
      <c r="CS15">
        <f>IF($DG15&gt;=8,INDEX($CJ:$CJ,$DF15+8),"")</f>
      </c>
      <c r="CT15">
        <f>IF($DG15&gt;=9,INDEX($CJ:$CJ,$DF15+9),"")</f>
      </c>
      <c r="CU15">
        <f>IF($DG15&gt;=10,INDEX($CJ:$CJ,$DF15+10),"")</f>
      </c>
      <c r="CV15">
        <f>IF($DG15&gt;=11,INDEX($CJ:$CJ,$DF15+11),"")</f>
      </c>
      <c r="CW15">
        <f>IF($DG15&gt;=12,INDEX($CJ:$CJ,$DF15+12),"")</f>
      </c>
      <c r="CX15">
        <f>IF($DG15&gt;=13,INDEX($CJ:$CJ,$DF15+13),"")</f>
      </c>
      <c r="CY15">
        <f>IF($DG15&gt;=14,INDEX($CJ:$CJ,$DF15+14),"")</f>
      </c>
      <c r="CZ15">
        <f>IF($DG15&gt;=15,INDEX($CJ:$CJ,$DF15+15),"")</f>
      </c>
      <c r="DA15">
        <f>IF($DG15&gt;=16,INDEX($CJ:$CJ,$DF15+16),"")</f>
      </c>
      <c r="DB15">
        <f>IF($DG15&gt;=17,INDEX($CJ:$CJ,$DF15+17),"")</f>
      </c>
      <c r="DC15">
        <f>IF($DG15&gt;=18,INDEX($CJ:$CJ,$DF15+18),"")</f>
      </c>
      <c r="DD15">
        <f>IF($DG15&gt;=19,INDEX($CJ:$CJ,$DF15+19),"")</f>
      </c>
      <c r="DE15">
        <f>IF($DG15&gt;=20,INDEX($CJ:$CJ,$DF15+20),"")</f>
      </c>
      <c r="DF15">
        <f>IFERROR(MATCH($CI15,$CJ$2:$CJ$263,0)+1,0)</f>
      </c>
      <c r="DG15">
        <f>IFERROR(INDEX($CK$2:$CK$263,MATCH($CI15,$CJ$2:$CJ$263,0)),0)</f>
      </c>
      <c r="DH15">
        <f>IFERROR(INDEX($AO:$AO,MATCH($N15,$AN:$AN,0))&amp;"","")</f>
      </c>
      <c r="DI15" t="s">
        <v>102</v>
      </c>
      <c r="DJ15" t="s">
        <v>136</v>
      </c>
      <c r="DL15">
        <f>IF($GO15&gt;=1,INDEX($DI:$DI,$GN15+1),"")</f>
      </c>
      <c r="DM15">
        <f>IF($GO15&gt;=2,INDEX($DI:$DI,$GN15+2),"")</f>
      </c>
      <c r="DN15">
        <f>IF($GO15&gt;=3,INDEX($DI:$DI,$GN15+3),"")</f>
      </c>
      <c r="DO15">
        <f>IF($GO15&gt;=4,INDEX($DI:$DI,$GN15+4),"")</f>
      </c>
      <c r="DP15">
        <f>IF($GO15&gt;=5,INDEX($DI:$DI,$GN15+5),"")</f>
      </c>
      <c r="DQ15">
        <f>IF($GO15&gt;=6,INDEX($DI:$DI,$GN15+6),"")</f>
      </c>
      <c r="DR15">
        <f>IF($GO15&gt;=7,INDEX($DI:$DI,$GN15+7),"")</f>
      </c>
      <c r="DS15">
        <f>IF($GO15&gt;=8,INDEX($DI:$DI,$GN15+8),"")</f>
      </c>
      <c r="DT15">
        <f>IF($GO15&gt;=9,INDEX($DI:$DI,$GN15+9),"")</f>
      </c>
      <c r="DU15">
        <f>IF($GO15&gt;=10,INDEX($DI:$DI,$GN15+10),"")</f>
      </c>
      <c r="DV15">
        <f>IF($GO15&gt;=11,INDEX($DI:$DI,$GN15+11),"")</f>
      </c>
      <c r="DW15">
        <f>IF($GO15&gt;=12,INDEX($DI:$DI,$GN15+12),"")</f>
      </c>
      <c r="DX15">
        <f>IF($GO15&gt;=13,INDEX($DI:$DI,$GN15+13),"")</f>
      </c>
      <c r="DY15">
        <f>IF($GO15&gt;=14,INDEX($DI:$DI,$GN15+14),"")</f>
      </c>
      <c r="DZ15">
        <f>IF($GO15&gt;=15,INDEX($DI:$DI,$GN15+15),"")</f>
      </c>
      <c r="EA15">
        <f>IF($GO15&gt;=16,INDEX($DI:$DI,$GN15+16),"")</f>
      </c>
      <c r="EB15">
        <f>IF($GO15&gt;=17,INDEX($DI:$DI,$GN15+17),"")</f>
      </c>
      <c r="EC15">
        <f>IF($GO15&gt;=18,INDEX($DI:$DI,$GN15+18),"")</f>
      </c>
      <c r="ED15">
        <f>IF($GO15&gt;=19,INDEX($DI:$DI,$GN15+19),"")</f>
      </c>
      <c r="EE15">
        <f>IF($GO15&gt;=20,INDEX($DI:$DI,$GN15+20),"")</f>
      </c>
      <c r="EF15">
        <f>IF($GO15&gt;=21,INDEX($DI:$DI,$GN15+21),"")</f>
      </c>
      <c r="EG15">
        <f>IF($GO15&gt;=22,INDEX($DI:$DI,$GN15+22),"")</f>
      </c>
      <c r="EH15">
        <f>IF($GO15&gt;=23,INDEX($DI:$DI,$GN15+23),"")</f>
      </c>
      <c r="EI15">
        <f>IF($GO15&gt;=24,INDEX($DI:$DI,$GN15+24),"")</f>
      </c>
      <c r="EJ15">
        <f>IF($GO15&gt;=25,INDEX($DI:$DI,$GN15+25),"")</f>
      </c>
      <c r="EK15">
        <f>IF($GO15&gt;=26,INDEX($DI:$DI,$GN15+26),"")</f>
      </c>
      <c r="EL15">
        <f>IF($GO15&gt;=27,INDEX($DI:$DI,$GN15+27),"")</f>
      </c>
      <c r="EM15">
        <f>IF($GO15&gt;=28,INDEX($DI:$DI,$GN15+28),"")</f>
      </c>
      <c r="EN15">
        <f>IF($GO15&gt;=29,INDEX($DI:$DI,$GN15+29),"")</f>
      </c>
      <c r="EO15">
        <f>IF($GO15&gt;=30,INDEX($DI:$DI,$GN15+30),"")</f>
      </c>
      <c r="EP15">
        <f>IF($GO15&gt;=31,INDEX($DI:$DI,$GN15+31),"")</f>
      </c>
      <c r="EQ15">
        <f>IF($GO15&gt;=32,INDEX($DI:$DI,$GN15+32),"")</f>
      </c>
      <c r="ER15">
        <f>IF($GO15&gt;=33,INDEX($DI:$DI,$GN15+33),"")</f>
      </c>
      <c r="ES15">
        <f>IF($GO15&gt;=34,INDEX($DI:$DI,$GN15+34),"")</f>
      </c>
      <c r="ET15">
        <f>IF($GO15&gt;=35,INDEX($DI:$DI,$GN15+35),"")</f>
      </c>
      <c r="EU15">
        <f>IF($GO15&gt;=36,INDEX($DI:$DI,$GN15+36),"")</f>
      </c>
      <c r="EV15">
        <f>IF($GO15&gt;=37,INDEX($DI:$DI,$GN15+37),"")</f>
      </c>
      <c r="EW15">
        <f>IF($GO15&gt;=38,INDEX($DI:$DI,$GN15+38),"")</f>
      </c>
      <c r="EX15">
        <f>IF($GO15&gt;=39,INDEX($DI:$DI,$GN15+39),"")</f>
      </c>
      <c r="EY15">
        <f>IF($GO15&gt;=40,INDEX($DI:$DI,$GN15+40),"")</f>
      </c>
      <c r="EZ15">
        <f>IF($GO15&gt;=1,INDEX($DJ:$DJ,$GN15+1),"")</f>
      </c>
      <c r="FA15">
        <f>IF($GO15&gt;=2,INDEX($DJ:$DJ,$GN15+2),"")</f>
      </c>
      <c r="FB15">
        <f>IF($GO15&gt;=3,INDEX($DJ:$DJ,$GN15+3),"")</f>
      </c>
      <c r="FC15">
        <f>IF($GO15&gt;=4,INDEX($DJ:$DJ,$GN15+4),"")</f>
      </c>
      <c r="FD15">
        <f>IF($GO15&gt;=5,INDEX($DJ:$DJ,$GN15+5),"")</f>
      </c>
      <c r="FE15">
        <f>IF($GO15&gt;=6,INDEX($DJ:$DJ,$GN15+6),"")</f>
      </c>
      <c r="FF15">
        <f>IF($GO15&gt;=7,INDEX($DJ:$DJ,$GN15+7),"")</f>
      </c>
      <c r="FG15">
        <f>IF($GO15&gt;=8,INDEX($DJ:$DJ,$GN15+8),"")</f>
      </c>
      <c r="FH15">
        <f>IF($GO15&gt;=9,INDEX($DJ:$DJ,$GN15+9),"")</f>
      </c>
      <c r="FI15">
        <f>IF($GO15&gt;=10,INDEX($DJ:$DJ,$GN15+10),"")</f>
      </c>
      <c r="FJ15">
        <f>IF($GO15&gt;=11,INDEX($DJ:$DJ,$GN15+11),"")</f>
      </c>
      <c r="FK15">
        <f>IF($GO15&gt;=12,INDEX($DJ:$DJ,$GN15+12),"")</f>
      </c>
      <c r="FL15">
        <f>IF($GO15&gt;=13,INDEX($DJ:$DJ,$GN15+13),"")</f>
      </c>
      <c r="FM15">
        <f>IF($GO15&gt;=14,INDEX($DJ:$DJ,$GN15+14),"")</f>
      </c>
      <c r="FN15">
        <f>IF($GO15&gt;=15,INDEX($DJ:$DJ,$GN15+15),"")</f>
      </c>
      <c r="FO15">
        <f>IF($GO15&gt;=16,INDEX($DJ:$DJ,$GN15+16),"")</f>
      </c>
      <c r="FP15">
        <f>IF($GO15&gt;=17,INDEX($DJ:$DJ,$GN15+17),"")</f>
      </c>
      <c r="FQ15">
        <f>IF($GO15&gt;=18,INDEX($DJ:$DJ,$GN15+18),"")</f>
      </c>
      <c r="FR15">
        <f>IF($GO15&gt;=19,INDEX($DJ:$DJ,$GN15+19),"")</f>
      </c>
      <c r="FS15">
        <f>IF($GO15&gt;=20,INDEX($DJ:$DJ,$GN15+20),"")</f>
      </c>
      <c r="FT15">
        <f>IF($GO15&gt;=21,INDEX($DJ:$DJ,$GN15+21),"")</f>
      </c>
      <c r="FU15">
        <f>IF($GO15&gt;=22,INDEX($DJ:$DJ,$GN15+22),"")</f>
      </c>
      <c r="FV15">
        <f>IF($GO15&gt;=23,INDEX($DJ:$DJ,$GN15+23),"")</f>
      </c>
      <c r="FW15">
        <f>IF($GO15&gt;=24,INDEX($DJ:$DJ,$GN15+24),"")</f>
      </c>
      <c r="FX15">
        <f>IF($GO15&gt;=25,INDEX($DJ:$DJ,$GN15+25),"")</f>
      </c>
      <c r="FY15">
        <f>IF($GO15&gt;=26,INDEX($DJ:$DJ,$GN15+26),"")</f>
      </c>
      <c r="FZ15">
        <f>IF($GO15&gt;=27,INDEX($DJ:$DJ,$GN15+27),"")</f>
      </c>
      <c r="GA15">
        <f>IF($GO15&gt;=28,INDEX($DJ:$DJ,$GN15+28),"")</f>
      </c>
      <c r="GB15">
        <f>IF($GO15&gt;=29,INDEX($DJ:$DJ,$GN15+29),"")</f>
      </c>
      <c r="GC15">
        <f>IF($GO15&gt;=30,INDEX($DJ:$DJ,$GN15+30),"")</f>
      </c>
      <c r="GD15">
        <f>IF($GO15&gt;=31,INDEX($DJ:$DJ,$GN15+31),"")</f>
      </c>
      <c r="GE15">
        <f>IF($GO15&gt;=32,INDEX($DJ:$DJ,$GN15+32),"")</f>
      </c>
      <c r="GF15">
        <f>IF($GO15&gt;=33,INDEX($DJ:$DJ,$GN15+33),"")</f>
      </c>
      <c r="GG15">
        <f>IF($GO15&gt;=34,INDEX($DJ:$DJ,$GN15+34),"")</f>
      </c>
      <c r="GH15">
        <f>IF($GO15&gt;=35,INDEX($DJ:$DJ,$GN15+35),"")</f>
      </c>
      <c r="GI15">
        <f>IF($GO15&gt;=36,INDEX($DJ:$DJ,$GN15+36),"")</f>
      </c>
      <c r="GJ15">
        <f>IF($GO15&gt;=37,INDEX($DJ:$DJ,$GN15+37),"")</f>
      </c>
      <c r="GK15">
        <f>IF($GO15&gt;=38,INDEX($DJ:$DJ,$GN15+38),"")</f>
      </c>
      <c r="GL15">
        <f>IF($GO15&gt;=39,INDEX($DJ:$DJ,$GN15+39),"")</f>
      </c>
      <c r="GM15">
        <f>IF($GO15&gt;=40,INDEX($DJ:$DJ,$GN15+40),"")</f>
      </c>
      <c r="GN15">
        <f>IFERROR(MATCH($DH15,$DI$2:$DI$148,0)+1,0)</f>
      </c>
      <c r="GO15">
        <f>IFERROR(INDEX($DK$2:$DK$148,MATCH($DH15,$DI$2:$DI$148,0)),0)</f>
      </c>
      <c r="GP15">
        <f>IFERROR(MATCH($Y15,$DL$15:$EY$15,0),0)</f>
      </c>
      <c r="GQ15">
        <f>IF($GP15&gt;0,INDEX($EZ$15:$GM$15,$GP15),"")</f>
      </c>
      <c r="GR15" t="s">
        <v>137</v>
      </c>
      <c r="GT15">
        <f>IF($JC15&gt;=1,INDEX($GR:$GR,$JB15+1),"")</f>
      </c>
      <c r="GU15">
        <f>IF($JC15&gt;=2,INDEX($GR:$GR,$JB15+2),"")</f>
      </c>
      <c r="GV15">
        <f>IF($JC15&gt;=3,INDEX($GR:$GR,$JB15+3),"")</f>
      </c>
      <c r="GW15">
        <f>IF($JC15&gt;=4,INDEX($GR:$GR,$JB15+4),"")</f>
      </c>
      <c r="GX15">
        <f>IF($JC15&gt;=5,INDEX($GR:$GR,$JB15+5),"")</f>
      </c>
      <c r="GY15">
        <f>IF($JC15&gt;=6,INDEX($GR:$GR,$JB15+6),"")</f>
      </c>
      <c r="GZ15">
        <f>IF($JC15&gt;=7,INDEX($GR:$GR,$JB15+7),"")</f>
      </c>
      <c r="HA15">
        <f>IF($JC15&gt;=8,INDEX($GR:$GR,$JB15+8),"")</f>
      </c>
      <c r="HB15">
        <f>IF($JC15&gt;=9,INDEX($GR:$GR,$JB15+9),"")</f>
      </c>
      <c r="HC15">
        <f>IF($JC15&gt;=10,INDEX($GR:$GR,$JB15+10),"")</f>
      </c>
      <c r="HD15">
        <f>IF($JC15&gt;=11,INDEX($GR:$GR,$JB15+11),"")</f>
      </c>
      <c r="HE15">
        <f>IF($JC15&gt;=12,INDEX($GR:$GR,$JB15+12),"")</f>
      </c>
      <c r="HF15">
        <f>IF($JC15&gt;=13,INDEX($GR:$GR,$JB15+13),"")</f>
      </c>
      <c r="HG15">
        <f>IF($JC15&gt;=14,INDEX($GR:$GR,$JB15+14),"")</f>
      </c>
      <c r="HH15">
        <f>IF($JC15&gt;=15,INDEX($GR:$GR,$JB15+15),"")</f>
      </c>
      <c r="HI15">
        <f>IF($JC15&gt;=16,INDEX($GR:$GR,$JB15+16),"")</f>
      </c>
      <c r="HJ15">
        <f>IF($JC15&gt;=17,INDEX($GR:$GR,$JB15+17),"")</f>
      </c>
      <c r="HK15">
        <f>IF($JC15&gt;=18,INDEX($GR:$GR,$JB15+18),"")</f>
      </c>
      <c r="HL15">
        <f>IF($JC15&gt;=19,INDEX($GR:$GR,$JB15+19),"")</f>
      </c>
      <c r="HM15">
        <f>IF($JC15&gt;=20,INDEX($GR:$GR,$JB15+20),"")</f>
      </c>
      <c r="HN15">
        <f>IF($JC15&gt;=21,INDEX($GR:$GR,$JB15+21),"")</f>
      </c>
      <c r="HO15">
        <f>IF($JC15&gt;=22,INDEX($GR:$GR,$JB15+22),"")</f>
      </c>
      <c r="HP15">
        <f>IF($JC15&gt;=23,INDEX($GR:$GR,$JB15+23),"")</f>
      </c>
      <c r="HQ15">
        <f>IF($JC15&gt;=24,INDEX($GR:$GR,$JB15+24),"")</f>
      </c>
      <c r="HR15">
        <f>IF($JC15&gt;=25,INDEX($GR:$GR,$JB15+25),"")</f>
      </c>
      <c r="HS15">
        <f>IF($JC15&gt;=26,INDEX($GR:$GR,$JB15+26),"")</f>
      </c>
      <c r="HT15">
        <f>IF($JC15&gt;=27,INDEX($GR:$GR,$JB15+27),"")</f>
      </c>
      <c r="HU15">
        <f>IF($JC15&gt;=28,INDEX($GR:$GR,$JB15+28),"")</f>
      </c>
      <c r="HV15">
        <f>IF($JC15&gt;=29,INDEX($GR:$GR,$JB15+29),"")</f>
      </c>
      <c r="HW15">
        <f>IF($JC15&gt;=30,INDEX($GR:$GR,$JB15+30),"")</f>
      </c>
      <c r="HX15">
        <f>IF($JC15&gt;=31,INDEX($GR:$GR,$JB15+31),"")</f>
      </c>
      <c r="HY15">
        <f>IF($JC15&gt;=32,INDEX($GR:$GR,$JB15+32),"")</f>
      </c>
      <c r="HZ15">
        <f>IF($JC15&gt;=33,INDEX($GR:$GR,$JB15+33),"")</f>
      </c>
      <c r="IA15">
        <f>IF($JC15&gt;=34,INDEX($GR:$GR,$JB15+34),"")</f>
      </c>
      <c r="IB15">
        <f>IF($JC15&gt;=35,INDEX($GR:$GR,$JB15+35),"")</f>
      </c>
      <c r="IC15">
        <f>IF($JC15&gt;=36,INDEX($GR:$GR,$JB15+36),"")</f>
      </c>
      <c r="ID15">
        <f>IF($JC15&gt;=37,INDEX($GR:$GR,$JB15+37),"")</f>
      </c>
      <c r="IE15">
        <f>IF($JC15&gt;=38,INDEX($GR:$GR,$JB15+38),"")</f>
      </c>
      <c r="IF15">
        <f>IF($JC15&gt;=39,INDEX($GR:$GR,$JB15+39),"")</f>
      </c>
      <c r="IG15">
        <f>IF($JC15&gt;=40,INDEX($GR:$GR,$JB15+40),"")</f>
      </c>
      <c r="IH15">
        <f>IF($JC15&gt;=41,INDEX($GR:$GR,$JB15+41),"")</f>
      </c>
      <c r="II15">
        <f>IF($JC15&gt;=42,INDEX($GR:$GR,$JB15+42),"")</f>
      </c>
      <c r="IJ15">
        <f>IF($JC15&gt;=43,INDEX($GR:$GR,$JB15+43),"")</f>
      </c>
      <c r="IK15">
        <f>IF($JC15&gt;=44,INDEX($GR:$GR,$JB15+44),"")</f>
      </c>
      <c r="IL15">
        <f>IF($JC15&gt;=45,INDEX($GR:$GR,$JB15+45),"")</f>
      </c>
      <c r="IM15">
        <f>IF($JC15&gt;=46,INDEX($GR:$GR,$JB15+46),"")</f>
      </c>
      <c r="IN15">
        <f>IF($JC15&gt;=47,INDEX($GR:$GR,$JB15+47),"")</f>
      </c>
      <c r="IO15">
        <f>IF($JC15&gt;=48,INDEX($GR:$GR,$JB15+48),"")</f>
      </c>
      <c r="IP15">
        <f>IF($JC15&gt;=49,INDEX($GR:$GR,$JB15+49),"")</f>
      </c>
      <c r="IQ15">
        <f>IF($JC15&gt;=50,INDEX($GR:$GR,$JB15+50),"")</f>
      </c>
      <c r="IR15">
        <f>IF($JC15&gt;=51,INDEX($GR:$GR,$JB15+51),"")</f>
      </c>
      <c r="IS15">
        <f>IF($JC15&gt;=52,INDEX($GR:$GR,$JB15+52),"")</f>
      </c>
      <c r="IT15">
        <f>IF($JC15&gt;=53,INDEX($GR:$GR,$JB15+53),"")</f>
      </c>
      <c r="IU15">
        <f>IF($JC15&gt;=54,INDEX($GR:$GR,$JB15+54),"")</f>
      </c>
      <c r="IV15">
        <f>IF($JC15&gt;=55,INDEX($GR:$GR,$JB15+55),"")</f>
      </c>
      <c r="IW15">
        <f>IF($JC15&gt;=56,INDEX($GR:$GR,$JB15+56),"")</f>
      </c>
      <c r="IX15">
        <f>IF($JC15&gt;=57,INDEX($GR:$GR,$JB15+57),"")</f>
      </c>
      <c r="IY15">
        <f>IF($JC15&gt;=58,INDEX($GR:$GR,$JB15+58),"")</f>
      </c>
      <c r="IZ15">
        <f>IF($JC15&gt;=59,INDEX($GR:$GR,$JB15+59),"")</f>
      </c>
      <c r="JA15">
        <f>IF($JC15&gt;=60,INDEX($GR:$GR,$JB15+60),"")</f>
      </c>
      <c r="JB15">
        <f>IFERROR(MATCH($GQ15,$GR$2:$GR$324,0)+1,0)</f>
      </c>
      <c r="JC15">
        <f>IFERROR(INDEX($GS$2:$GS$324,MATCH($GQ15,$GR$2:$GR$324,0)),0)</f>
      </c>
      <c r="JD15" t="s">
        <v>40</v>
      </c>
      <c r="JE15" t="s">
        <v>40</v>
      </c>
    </row>
    <row r="16" spans="1:265" x14ac:dyDescent="0.25">
      <c r="Q16">
        <f>IF(OR($T16="",$P16=""),"",IFERROR($T16/$P16,0))</f>
      </c>
      <c r="R16">
        <f>IF($T16="","",
SUM($S16,$U16,$Z16,$V16,$X16)*
(1-IF($AA16="",0,VALUE($AA16)/100)))</f>
      </c>
      <c r="S16">
        <f>IF($T16="","",$T16)</f>
      </c>
      <c r="U16">
        <f>IF($T16="","",
IF($N16="","",
IF(ISNUMBER(SEARCH("exempt",LOWER($N16))),0,
$T16*(VALUE(SUBSTITUTE($N16,"%",""))/100))))</f>
      </c>
      <c r="AB16">
        <f>IFERROR(IF(FIND(" - ",$K16)&gt;0,MID($K16,FIND(" - ",$K16)+3,LEN($K16)),""),"")</f>
      </c>
      <c r="AJ16" t="s">
        <v>138</v>
      </c>
      <c r="AK16" t="s">
        <v>139</v>
      </c>
      <c r="AL16" t="s">
        <v>140</v>
      </c>
      <c r="AM16" t="s">
        <v>141</v>
      </c>
      <c r="AN16" t="s">
        <v>141</v>
      </c>
      <c r="AO16" t="s">
        <v>142</v>
      </c>
      <c r="AP16">
        <f>IFERROR(LEFT($K16,FIND(" - ",$K16)-1),$K16)</f>
      </c>
      <c r="AQ16" t="s">
        <v>128</v>
      </c>
      <c r="AS16">
        <f>IF($CH16&gt;=1,INDEX($AQ:$AQ,$CG16+1),"")</f>
      </c>
      <c r="AT16">
        <f>IF($CH16&gt;=2,INDEX($AQ:$AQ,$CG16+2),"")</f>
      </c>
      <c r="AU16">
        <f>IF($CH16&gt;=3,INDEX($AQ:$AQ,$CG16+3),"")</f>
      </c>
      <c r="AV16">
        <f>IF($CH16&gt;=4,INDEX($AQ:$AQ,$CG16+4),"")</f>
      </c>
      <c r="AW16">
        <f>IF($CH16&gt;=5,INDEX($AQ:$AQ,$CG16+5),"")</f>
      </c>
      <c r="AX16">
        <f>IF($CH16&gt;=6,INDEX($AQ:$AQ,$CG16+6),"")</f>
      </c>
      <c r="AY16">
        <f>IF($CH16&gt;=7,INDEX($AQ:$AQ,$CG16+7),"")</f>
      </c>
      <c r="AZ16">
        <f>IF($CH16&gt;=8,INDEX($AQ:$AQ,$CG16+8),"")</f>
      </c>
      <c r="BA16">
        <f>IF($CH16&gt;=9,INDEX($AQ:$AQ,$CG16+9),"")</f>
      </c>
      <c r="BB16">
        <f>IF($CH16&gt;=10,INDEX($AQ:$AQ,$CG16+10),"")</f>
      </c>
      <c r="BC16">
        <f>IF($CH16&gt;=11,INDEX($AQ:$AQ,$CG16+11),"")</f>
      </c>
      <c r="BD16">
        <f>IF($CH16&gt;=12,INDEX($AQ:$AQ,$CG16+12),"")</f>
      </c>
      <c r="BE16">
        <f>IF($CH16&gt;=13,INDEX($AQ:$AQ,$CG16+13),"")</f>
      </c>
      <c r="BF16">
        <f>IF($CH16&gt;=14,INDEX($AQ:$AQ,$CG16+14),"")</f>
      </c>
      <c r="BG16">
        <f>IF($CH16&gt;=15,INDEX($AQ:$AQ,$CG16+15),"")</f>
      </c>
      <c r="BH16">
        <f>IF($CH16&gt;=16,INDEX($AQ:$AQ,$CG16+16),"")</f>
      </c>
      <c r="BI16">
        <f>IF($CH16&gt;=17,INDEX($AQ:$AQ,$CG16+17),"")</f>
      </c>
      <c r="BJ16">
        <f>IF($CH16&gt;=18,INDEX($AQ:$AQ,$CG16+18),"")</f>
      </c>
      <c r="BK16">
        <f>IF($CH16&gt;=19,INDEX($AQ:$AQ,$CG16+19),"")</f>
      </c>
      <c r="BL16">
        <f>IF($CH16&gt;=20,INDEX($AQ:$AQ,$CG16+20),"")</f>
      </c>
      <c r="BM16">
        <f>IF($CH16&gt;=21,INDEX($AQ:$AQ,$CG16+21),"")</f>
      </c>
      <c r="BN16">
        <f>IF($CH16&gt;=22,INDEX($AQ:$AQ,$CG16+22),"")</f>
      </c>
      <c r="BO16">
        <f>IF($CH16&gt;=23,INDEX($AQ:$AQ,$CG16+23),"")</f>
      </c>
      <c r="BP16">
        <f>IF($CH16&gt;=24,INDEX($AQ:$AQ,$CG16+24),"")</f>
      </c>
      <c r="BQ16">
        <f>IF($CH16&gt;=25,INDEX($AQ:$AQ,$CG16+25),"")</f>
      </c>
      <c r="BR16">
        <f>IF($CH16&gt;=26,INDEX($AQ:$AQ,$CG16+26),"")</f>
      </c>
      <c r="BS16">
        <f>IF($CH16&gt;=27,INDEX($AQ:$AQ,$CG16+27),"")</f>
      </c>
      <c r="BT16">
        <f>IF($CH16&gt;=28,INDEX($AQ:$AQ,$CG16+28),"")</f>
      </c>
      <c r="BU16">
        <f>IF($CH16&gt;=29,INDEX($AQ:$AQ,$CG16+29),"")</f>
      </c>
      <c r="BV16">
        <f>IF($CH16&gt;=30,INDEX($AQ:$AQ,$CG16+30),"")</f>
      </c>
      <c r="BW16">
        <f>IF($CH16&gt;=31,INDEX($AQ:$AQ,$CG16+31),"")</f>
      </c>
      <c r="BX16">
        <f>IF($CH16&gt;=32,INDEX($AQ:$AQ,$CG16+32),"")</f>
      </c>
      <c r="BY16">
        <f>IF($CH16&gt;=33,INDEX($AQ:$AQ,$CG16+33),"")</f>
      </c>
      <c r="BZ16">
        <f>IF($CH16&gt;=34,INDEX($AQ:$AQ,$CG16+34),"")</f>
      </c>
      <c r="CA16">
        <f>IF($CH16&gt;=35,INDEX($AQ:$AQ,$CG16+35),"")</f>
      </c>
      <c r="CB16">
        <f>IF($CH16&gt;=36,INDEX($AQ:$AQ,$CG16+36),"")</f>
      </c>
      <c r="CC16">
        <f>IF($CH16&gt;=37,INDEX($AQ:$AQ,$CG16+37),"")</f>
      </c>
      <c r="CD16">
        <f>IF($CH16&gt;=38,INDEX($AQ:$AQ,$CG16+38),"")</f>
      </c>
      <c r="CE16">
        <f>IF($CH16&gt;=39,INDEX($AQ:$AQ,$CG16+39),"")</f>
      </c>
      <c r="CF16">
        <f>IF($CH16&gt;=40,INDEX($AQ:$AQ,$CG16+40),"")</f>
      </c>
      <c r="CG16">
        <f>IFERROR(MATCH($AP16,$AQ$2:$AQ$134,0)+1,0)</f>
      </c>
      <c r="CH16">
        <f>IFERROR(INDEX($AR$2:$AR$134,MATCH($AP16,$AQ$2:$AQ$134,0)),0)</f>
      </c>
      <c r="CI16">
        <f>IFERROR(LEFT($L16,FIND(" - ",$L16)-1),$L16)</f>
      </c>
      <c r="CJ16" t="s">
        <v>45</v>
      </c>
      <c r="CL16">
        <f>IF($DG16&gt;=1,INDEX($CJ:$CJ,$DF16+1),"")</f>
      </c>
      <c r="CM16">
        <f>IF($DG16&gt;=2,INDEX($CJ:$CJ,$DF16+2),"")</f>
      </c>
      <c r="CN16">
        <f>IF($DG16&gt;=3,INDEX($CJ:$CJ,$DF16+3),"")</f>
      </c>
      <c r="CO16">
        <f>IF($DG16&gt;=4,INDEX($CJ:$CJ,$DF16+4),"")</f>
      </c>
      <c r="CP16">
        <f>IF($DG16&gt;=5,INDEX($CJ:$CJ,$DF16+5),"")</f>
      </c>
      <c r="CQ16">
        <f>IF($DG16&gt;=6,INDEX($CJ:$CJ,$DF16+6),"")</f>
      </c>
      <c r="CR16">
        <f>IF($DG16&gt;=7,INDEX($CJ:$CJ,$DF16+7),"")</f>
      </c>
      <c r="CS16">
        <f>IF($DG16&gt;=8,INDEX($CJ:$CJ,$DF16+8),"")</f>
      </c>
      <c r="CT16">
        <f>IF($DG16&gt;=9,INDEX($CJ:$CJ,$DF16+9),"")</f>
      </c>
      <c r="CU16">
        <f>IF($DG16&gt;=10,INDEX($CJ:$CJ,$DF16+10),"")</f>
      </c>
      <c r="CV16">
        <f>IF($DG16&gt;=11,INDEX($CJ:$CJ,$DF16+11),"")</f>
      </c>
      <c r="CW16">
        <f>IF($DG16&gt;=12,INDEX($CJ:$CJ,$DF16+12),"")</f>
      </c>
      <c r="CX16">
        <f>IF($DG16&gt;=13,INDEX($CJ:$CJ,$DF16+13),"")</f>
      </c>
      <c r="CY16">
        <f>IF($DG16&gt;=14,INDEX($CJ:$CJ,$DF16+14),"")</f>
      </c>
      <c r="CZ16">
        <f>IF($DG16&gt;=15,INDEX($CJ:$CJ,$DF16+15),"")</f>
      </c>
      <c r="DA16">
        <f>IF($DG16&gt;=16,INDEX($CJ:$CJ,$DF16+16),"")</f>
      </c>
      <c r="DB16">
        <f>IF($DG16&gt;=17,INDEX($CJ:$CJ,$DF16+17),"")</f>
      </c>
      <c r="DC16">
        <f>IF($DG16&gt;=18,INDEX($CJ:$CJ,$DF16+18),"")</f>
      </c>
      <c r="DD16">
        <f>IF($DG16&gt;=19,INDEX($CJ:$CJ,$DF16+19),"")</f>
      </c>
      <c r="DE16">
        <f>IF($DG16&gt;=20,INDEX($CJ:$CJ,$DF16+20),"")</f>
      </c>
      <c r="DF16">
        <f>IFERROR(MATCH($CI16,$CJ$2:$CJ$263,0)+1,0)</f>
      </c>
      <c r="DG16">
        <f>IFERROR(INDEX($CK$2:$CK$263,MATCH($CI16,$CJ$2:$CJ$263,0)),0)</f>
      </c>
      <c r="DH16">
        <f>IFERROR(INDEX($AO:$AO,MATCH($N16,$AN:$AN,0))&amp;"","")</f>
      </c>
      <c r="DI16" t="s">
        <v>104</v>
      </c>
      <c r="DK16">
        <v>4</v>
      </c>
      <c r="DL16">
        <f>IF($GO16&gt;=1,INDEX($DI:$DI,$GN16+1),"")</f>
      </c>
      <c r="DM16">
        <f>IF($GO16&gt;=2,INDEX($DI:$DI,$GN16+2),"")</f>
      </c>
      <c r="DN16">
        <f>IF($GO16&gt;=3,INDEX($DI:$DI,$GN16+3),"")</f>
      </c>
      <c r="DO16">
        <f>IF($GO16&gt;=4,INDEX($DI:$DI,$GN16+4),"")</f>
      </c>
      <c r="DP16">
        <f>IF($GO16&gt;=5,INDEX($DI:$DI,$GN16+5),"")</f>
      </c>
      <c r="DQ16">
        <f>IF($GO16&gt;=6,INDEX($DI:$DI,$GN16+6),"")</f>
      </c>
      <c r="DR16">
        <f>IF($GO16&gt;=7,INDEX($DI:$DI,$GN16+7),"")</f>
      </c>
      <c r="DS16">
        <f>IF($GO16&gt;=8,INDEX($DI:$DI,$GN16+8),"")</f>
      </c>
      <c r="DT16">
        <f>IF($GO16&gt;=9,INDEX($DI:$DI,$GN16+9),"")</f>
      </c>
      <c r="DU16">
        <f>IF($GO16&gt;=10,INDEX($DI:$DI,$GN16+10),"")</f>
      </c>
      <c r="DV16">
        <f>IF($GO16&gt;=11,INDEX($DI:$DI,$GN16+11),"")</f>
      </c>
      <c r="DW16">
        <f>IF($GO16&gt;=12,INDEX($DI:$DI,$GN16+12),"")</f>
      </c>
      <c r="DX16">
        <f>IF($GO16&gt;=13,INDEX($DI:$DI,$GN16+13),"")</f>
      </c>
      <c r="DY16">
        <f>IF($GO16&gt;=14,INDEX($DI:$DI,$GN16+14),"")</f>
      </c>
      <c r="DZ16">
        <f>IF($GO16&gt;=15,INDEX($DI:$DI,$GN16+15),"")</f>
      </c>
      <c r="EA16">
        <f>IF($GO16&gt;=16,INDEX($DI:$DI,$GN16+16),"")</f>
      </c>
      <c r="EB16">
        <f>IF($GO16&gt;=17,INDEX($DI:$DI,$GN16+17),"")</f>
      </c>
      <c r="EC16">
        <f>IF($GO16&gt;=18,INDEX($DI:$DI,$GN16+18),"")</f>
      </c>
      <c r="ED16">
        <f>IF($GO16&gt;=19,INDEX($DI:$DI,$GN16+19),"")</f>
      </c>
      <c r="EE16">
        <f>IF($GO16&gt;=20,INDEX($DI:$DI,$GN16+20),"")</f>
      </c>
      <c r="EF16">
        <f>IF($GO16&gt;=21,INDEX($DI:$DI,$GN16+21),"")</f>
      </c>
      <c r="EG16">
        <f>IF($GO16&gt;=22,INDEX($DI:$DI,$GN16+22),"")</f>
      </c>
      <c r="EH16">
        <f>IF($GO16&gt;=23,INDEX($DI:$DI,$GN16+23),"")</f>
      </c>
      <c r="EI16">
        <f>IF($GO16&gt;=24,INDEX($DI:$DI,$GN16+24),"")</f>
      </c>
      <c r="EJ16">
        <f>IF($GO16&gt;=25,INDEX($DI:$DI,$GN16+25),"")</f>
      </c>
      <c r="EK16">
        <f>IF($GO16&gt;=26,INDEX($DI:$DI,$GN16+26),"")</f>
      </c>
      <c r="EL16">
        <f>IF($GO16&gt;=27,INDEX($DI:$DI,$GN16+27),"")</f>
      </c>
      <c r="EM16">
        <f>IF($GO16&gt;=28,INDEX($DI:$DI,$GN16+28),"")</f>
      </c>
      <c r="EN16">
        <f>IF($GO16&gt;=29,INDEX($DI:$DI,$GN16+29),"")</f>
      </c>
      <c r="EO16">
        <f>IF($GO16&gt;=30,INDEX($DI:$DI,$GN16+30),"")</f>
      </c>
      <c r="EP16">
        <f>IF($GO16&gt;=31,INDEX($DI:$DI,$GN16+31),"")</f>
      </c>
      <c r="EQ16">
        <f>IF($GO16&gt;=32,INDEX($DI:$DI,$GN16+32),"")</f>
      </c>
      <c r="ER16">
        <f>IF($GO16&gt;=33,INDEX($DI:$DI,$GN16+33),"")</f>
      </c>
      <c r="ES16">
        <f>IF($GO16&gt;=34,INDEX($DI:$DI,$GN16+34),"")</f>
      </c>
      <c r="ET16">
        <f>IF($GO16&gt;=35,INDEX($DI:$DI,$GN16+35),"")</f>
      </c>
      <c r="EU16">
        <f>IF($GO16&gt;=36,INDEX($DI:$DI,$GN16+36),"")</f>
      </c>
      <c r="EV16">
        <f>IF($GO16&gt;=37,INDEX($DI:$DI,$GN16+37),"")</f>
      </c>
      <c r="EW16">
        <f>IF($GO16&gt;=38,INDEX($DI:$DI,$GN16+38),"")</f>
      </c>
      <c r="EX16">
        <f>IF($GO16&gt;=39,INDEX($DI:$DI,$GN16+39),"")</f>
      </c>
      <c r="EY16">
        <f>IF($GO16&gt;=40,INDEX($DI:$DI,$GN16+40),"")</f>
      </c>
      <c r="EZ16">
        <f>IF($GO16&gt;=1,INDEX($DJ:$DJ,$GN16+1),"")</f>
      </c>
      <c r="FA16">
        <f>IF($GO16&gt;=2,INDEX($DJ:$DJ,$GN16+2),"")</f>
      </c>
      <c r="FB16">
        <f>IF($GO16&gt;=3,INDEX($DJ:$DJ,$GN16+3),"")</f>
      </c>
      <c r="FC16">
        <f>IF($GO16&gt;=4,INDEX($DJ:$DJ,$GN16+4),"")</f>
      </c>
      <c r="FD16">
        <f>IF($GO16&gt;=5,INDEX($DJ:$DJ,$GN16+5),"")</f>
      </c>
      <c r="FE16">
        <f>IF($GO16&gt;=6,INDEX($DJ:$DJ,$GN16+6),"")</f>
      </c>
      <c r="FF16">
        <f>IF($GO16&gt;=7,INDEX($DJ:$DJ,$GN16+7),"")</f>
      </c>
      <c r="FG16">
        <f>IF($GO16&gt;=8,INDEX($DJ:$DJ,$GN16+8),"")</f>
      </c>
      <c r="FH16">
        <f>IF($GO16&gt;=9,INDEX($DJ:$DJ,$GN16+9),"")</f>
      </c>
      <c r="FI16">
        <f>IF($GO16&gt;=10,INDEX($DJ:$DJ,$GN16+10),"")</f>
      </c>
      <c r="FJ16">
        <f>IF($GO16&gt;=11,INDEX($DJ:$DJ,$GN16+11),"")</f>
      </c>
      <c r="FK16">
        <f>IF($GO16&gt;=12,INDEX($DJ:$DJ,$GN16+12),"")</f>
      </c>
      <c r="FL16">
        <f>IF($GO16&gt;=13,INDEX($DJ:$DJ,$GN16+13),"")</f>
      </c>
      <c r="FM16">
        <f>IF($GO16&gt;=14,INDEX($DJ:$DJ,$GN16+14),"")</f>
      </c>
      <c r="FN16">
        <f>IF($GO16&gt;=15,INDEX($DJ:$DJ,$GN16+15),"")</f>
      </c>
      <c r="FO16">
        <f>IF($GO16&gt;=16,INDEX($DJ:$DJ,$GN16+16),"")</f>
      </c>
      <c r="FP16">
        <f>IF($GO16&gt;=17,INDEX($DJ:$DJ,$GN16+17),"")</f>
      </c>
      <c r="FQ16">
        <f>IF($GO16&gt;=18,INDEX($DJ:$DJ,$GN16+18),"")</f>
      </c>
      <c r="FR16">
        <f>IF($GO16&gt;=19,INDEX($DJ:$DJ,$GN16+19),"")</f>
      </c>
      <c r="FS16">
        <f>IF($GO16&gt;=20,INDEX($DJ:$DJ,$GN16+20),"")</f>
      </c>
      <c r="FT16">
        <f>IF($GO16&gt;=21,INDEX($DJ:$DJ,$GN16+21),"")</f>
      </c>
      <c r="FU16">
        <f>IF($GO16&gt;=22,INDEX($DJ:$DJ,$GN16+22),"")</f>
      </c>
      <c r="FV16">
        <f>IF($GO16&gt;=23,INDEX($DJ:$DJ,$GN16+23),"")</f>
      </c>
      <c r="FW16">
        <f>IF($GO16&gt;=24,INDEX($DJ:$DJ,$GN16+24),"")</f>
      </c>
      <c r="FX16">
        <f>IF($GO16&gt;=25,INDEX($DJ:$DJ,$GN16+25),"")</f>
      </c>
      <c r="FY16">
        <f>IF($GO16&gt;=26,INDEX($DJ:$DJ,$GN16+26),"")</f>
      </c>
      <c r="FZ16">
        <f>IF($GO16&gt;=27,INDEX($DJ:$DJ,$GN16+27),"")</f>
      </c>
      <c r="GA16">
        <f>IF($GO16&gt;=28,INDEX($DJ:$DJ,$GN16+28),"")</f>
      </c>
      <c r="GB16">
        <f>IF($GO16&gt;=29,INDEX($DJ:$DJ,$GN16+29),"")</f>
      </c>
      <c r="GC16">
        <f>IF($GO16&gt;=30,INDEX($DJ:$DJ,$GN16+30),"")</f>
      </c>
      <c r="GD16">
        <f>IF($GO16&gt;=31,INDEX($DJ:$DJ,$GN16+31),"")</f>
      </c>
      <c r="GE16">
        <f>IF($GO16&gt;=32,INDEX($DJ:$DJ,$GN16+32),"")</f>
      </c>
      <c r="GF16">
        <f>IF($GO16&gt;=33,INDEX($DJ:$DJ,$GN16+33),"")</f>
      </c>
      <c r="GG16">
        <f>IF($GO16&gt;=34,INDEX($DJ:$DJ,$GN16+34),"")</f>
      </c>
      <c r="GH16">
        <f>IF($GO16&gt;=35,INDEX($DJ:$DJ,$GN16+35),"")</f>
      </c>
      <c r="GI16">
        <f>IF($GO16&gt;=36,INDEX($DJ:$DJ,$GN16+36),"")</f>
      </c>
      <c r="GJ16">
        <f>IF($GO16&gt;=37,INDEX($DJ:$DJ,$GN16+37),"")</f>
      </c>
      <c r="GK16">
        <f>IF($GO16&gt;=38,INDEX($DJ:$DJ,$GN16+38),"")</f>
      </c>
      <c r="GL16">
        <f>IF($GO16&gt;=39,INDEX($DJ:$DJ,$GN16+39),"")</f>
      </c>
      <c r="GM16">
        <f>IF($GO16&gt;=40,INDEX($DJ:$DJ,$GN16+40),"")</f>
      </c>
      <c r="GN16">
        <f>IFERROR(MATCH($DH16,$DI$2:$DI$148,0)+1,0)</f>
      </c>
      <c r="GO16">
        <f>IFERROR(INDEX($DK$2:$DK$148,MATCH($DH16,$DI$2:$DI$148,0)),0)</f>
      </c>
      <c r="GP16">
        <f>IFERROR(MATCH($Y16,$DL$16:$EY$16,0),0)</f>
      </c>
      <c r="GQ16">
        <f>IF($GP16&gt;0,INDEX($EZ$16:$GM$16,$GP16),"")</f>
      </c>
      <c r="GR16" t="s">
        <v>143</v>
      </c>
      <c r="GT16">
        <f>IF($JC16&gt;=1,INDEX($GR:$GR,$JB16+1),"")</f>
      </c>
      <c r="GU16">
        <f>IF($JC16&gt;=2,INDEX($GR:$GR,$JB16+2),"")</f>
      </c>
      <c r="GV16">
        <f>IF($JC16&gt;=3,INDEX($GR:$GR,$JB16+3),"")</f>
      </c>
      <c r="GW16">
        <f>IF($JC16&gt;=4,INDEX($GR:$GR,$JB16+4),"")</f>
      </c>
      <c r="GX16">
        <f>IF($JC16&gt;=5,INDEX($GR:$GR,$JB16+5),"")</f>
      </c>
      <c r="GY16">
        <f>IF($JC16&gt;=6,INDEX($GR:$GR,$JB16+6),"")</f>
      </c>
      <c r="GZ16">
        <f>IF($JC16&gt;=7,INDEX($GR:$GR,$JB16+7),"")</f>
      </c>
      <c r="HA16">
        <f>IF($JC16&gt;=8,INDEX($GR:$GR,$JB16+8),"")</f>
      </c>
      <c r="HB16">
        <f>IF($JC16&gt;=9,INDEX($GR:$GR,$JB16+9),"")</f>
      </c>
      <c r="HC16">
        <f>IF($JC16&gt;=10,INDEX($GR:$GR,$JB16+10),"")</f>
      </c>
      <c r="HD16">
        <f>IF($JC16&gt;=11,INDEX($GR:$GR,$JB16+11),"")</f>
      </c>
      <c r="HE16">
        <f>IF($JC16&gt;=12,INDEX($GR:$GR,$JB16+12),"")</f>
      </c>
      <c r="HF16">
        <f>IF($JC16&gt;=13,INDEX($GR:$GR,$JB16+13),"")</f>
      </c>
      <c r="HG16">
        <f>IF($JC16&gt;=14,INDEX($GR:$GR,$JB16+14),"")</f>
      </c>
      <c r="HH16">
        <f>IF($JC16&gt;=15,INDEX($GR:$GR,$JB16+15),"")</f>
      </c>
      <c r="HI16">
        <f>IF($JC16&gt;=16,INDEX($GR:$GR,$JB16+16),"")</f>
      </c>
      <c r="HJ16">
        <f>IF($JC16&gt;=17,INDEX($GR:$GR,$JB16+17),"")</f>
      </c>
      <c r="HK16">
        <f>IF($JC16&gt;=18,INDEX($GR:$GR,$JB16+18),"")</f>
      </c>
      <c r="HL16">
        <f>IF($JC16&gt;=19,INDEX($GR:$GR,$JB16+19),"")</f>
      </c>
      <c r="HM16">
        <f>IF($JC16&gt;=20,INDEX($GR:$GR,$JB16+20),"")</f>
      </c>
      <c r="HN16">
        <f>IF($JC16&gt;=21,INDEX($GR:$GR,$JB16+21),"")</f>
      </c>
      <c r="HO16">
        <f>IF($JC16&gt;=22,INDEX($GR:$GR,$JB16+22),"")</f>
      </c>
      <c r="HP16">
        <f>IF($JC16&gt;=23,INDEX($GR:$GR,$JB16+23),"")</f>
      </c>
      <c r="HQ16">
        <f>IF($JC16&gt;=24,INDEX($GR:$GR,$JB16+24),"")</f>
      </c>
      <c r="HR16">
        <f>IF($JC16&gt;=25,INDEX($GR:$GR,$JB16+25),"")</f>
      </c>
      <c r="HS16">
        <f>IF($JC16&gt;=26,INDEX($GR:$GR,$JB16+26),"")</f>
      </c>
      <c r="HT16">
        <f>IF($JC16&gt;=27,INDEX($GR:$GR,$JB16+27),"")</f>
      </c>
      <c r="HU16">
        <f>IF($JC16&gt;=28,INDEX($GR:$GR,$JB16+28),"")</f>
      </c>
      <c r="HV16">
        <f>IF($JC16&gt;=29,INDEX($GR:$GR,$JB16+29),"")</f>
      </c>
      <c r="HW16">
        <f>IF($JC16&gt;=30,INDEX($GR:$GR,$JB16+30),"")</f>
      </c>
      <c r="HX16">
        <f>IF($JC16&gt;=31,INDEX($GR:$GR,$JB16+31),"")</f>
      </c>
      <c r="HY16">
        <f>IF($JC16&gt;=32,INDEX($GR:$GR,$JB16+32),"")</f>
      </c>
      <c r="HZ16">
        <f>IF($JC16&gt;=33,INDEX($GR:$GR,$JB16+33),"")</f>
      </c>
      <c r="IA16">
        <f>IF($JC16&gt;=34,INDEX($GR:$GR,$JB16+34),"")</f>
      </c>
      <c r="IB16">
        <f>IF($JC16&gt;=35,INDEX($GR:$GR,$JB16+35),"")</f>
      </c>
      <c r="IC16">
        <f>IF($JC16&gt;=36,INDEX($GR:$GR,$JB16+36),"")</f>
      </c>
      <c r="ID16">
        <f>IF($JC16&gt;=37,INDEX($GR:$GR,$JB16+37),"")</f>
      </c>
      <c r="IE16">
        <f>IF($JC16&gt;=38,INDEX($GR:$GR,$JB16+38),"")</f>
      </c>
      <c r="IF16">
        <f>IF($JC16&gt;=39,INDEX($GR:$GR,$JB16+39),"")</f>
      </c>
      <c r="IG16">
        <f>IF($JC16&gt;=40,INDEX($GR:$GR,$JB16+40),"")</f>
      </c>
      <c r="IH16">
        <f>IF($JC16&gt;=41,INDEX($GR:$GR,$JB16+41),"")</f>
      </c>
      <c r="II16">
        <f>IF($JC16&gt;=42,INDEX($GR:$GR,$JB16+42),"")</f>
      </c>
      <c r="IJ16">
        <f>IF($JC16&gt;=43,INDEX($GR:$GR,$JB16+43),"")</f>
      </c>
      <c r="IK16">
        <f>IF($JC16&gt;=44,INDEX($GR:$GR,$JB16+44),"")</f>
      </c>
      <c r="IL16">
        <f>IF($JC16&gt;=45,INDEX($GR:$GR,$JB16+45),"")</f>
      </c>
      <c r="IM16">
        <f>IF($JC16&gt;=46,INDEX($GR:$GR,$JB16+46),"")</f>
      </c>
      <c r="IN16">
        <f>IF($JC16&gt;=47,INDEX($GR:$GR,$JB16+47),"")</f>
      </c>
      <c r="IO16">
        <f>IF($JC16&gt;=48,INDEX($GR:$GR,$JB16+48),"")</f>
      </c>
      <c r="IP16">
        <f>IF($JC16&gt;=49,INDEX($GR:$GR,$JB16+49),"")</f>
      </c>
      <c r="IQ16">
        <f>IF($JC16&gt;=50,INDEX($GR:$GR,$JB16+50),"")</f>
      </c>
      <c r="IR16">
        <f>IF($JC16&gt;=51,INDEX($GR:$GR,$JB16+51),"")</f>
      </c>
      <c r="IS16">
        <f>IF($JC16&gt;=52,INDEX($GR:$GR,$JB16+52),"")</f>
      </c>
      <c r="IT16">
        <f>IF($JC16&gt;=53,INDEX($GR:$GR,$JB16+53),"")</f>
      </c>
      <c r="IU16">
        <f>IF($JC16&gt;=54,INDEX($GR:$GR,$JB16+54),"")</f>
      </c>
      <c r="IV16">
        <f>IF($JC16&gt;=55,INDEX($GR:$GR,$JB16+55),"")</f>
      </c>
      <c r="IW16">
        <f>IF($JC16&gt;=56,INDEX($GR:$GR,$JB16+56),"")</f>
      </c>
      <c r="IX16">
        <f>IF($JC16&gt;=57,INDEX($GR:$GR,$JB16+57),"")</f>
      </c>
      <c r="IY16">
        <f>IF($JC16&gt;=58,INDEX($GR:$GR,$JB16+58),"")</f>
      </c>
      <c r="IZ16">
        <f>IF($JC16&gt;=59,INDEX($GR:$GR,$JB16+59),"")</f>
      </c>
      <c r="JA16">
        <f>IF($JC16&gt;=60,INDEX($GR:$GR,$JB16+60),"")</f>
      </c>
      <c r="JB16">
        <f>IFERROR(MATCH($GQ16,$GR$2:$GR$324,0)+1,0)</f>
      </c>
      <c r="JC16">
        <f>IFERROR(INDEX($GS$2:$GS$324,MATCH($GQ16,$GR$2:$GR$324,0)),0)</f>
      </c>
      <c r="JD16" t="s">
        <v>40</v>
      </c>
      <c r="JE16" t="s">
        <v>40</v>
      </c>
    </row>
    <row r="17" spans="1:265" x14ac:dyDescent="0.25">
      <c r="Q17">
        <f>IF(OR($T17="",$P17=""),"",IFERROR($T17/$P17,0))</f>
      </c>
      <c r="R17">
        <f>IF($T17="","",
SUM($S17,$U17,$Z17,$V17,$X17)*
(1-IF($AA17="",0,VALUE($AA17)/100)))</f>
      </c>
      <c r="S17">
        <f>IF($T17="","",$T17)</f>
      </c>
      <c r="U17">
        <f>IF($T17="","",
IF($N17="","",
IF(ISNUMBER(SEARCH("exempt",LOWER($N17))),0,
$T17*(VALUE(SUBSTITUTE($N17,"%",""))/100))))</f>
      </c>
      <c r="AB17">
        <f>IFERROR(IF(FIND(" - ",$K17)&gt;0,MID($K17,FIND(" - ",$K17)+3,LEN($K17)),""),"")</f>
      </c>
      <c r="AJ17" t="s">
        <v>144</v>
      </c>
      <c r="AK17" t="s">
        <v>145</v>
      </c>
      <c r="AL17" t="s">
        <v>146</v>
      </c>
      <c r="AM17" t="s">
        <v>147</v>
      </c>
      <c r="AN17" t="s">
        <v>147</v>
      </c>
      <c r="AO17" t="s">
        <v>148</v>
      </c>
      <c r="AP17">
        <f>IFERROR(LEFT($K17,FIND(" - ",$K17)-1),$K17)</f>
      </c>
      <c r="AQ17" t="s">
        <v>134</v>
      </c>
      <c r="AS17">
        <f>IF($CH17&gt;=1,INDEX($AQ:$AQ,$CG17+1),"")</f>
      </c>
      <c r="AT17">
        <f>IF($CH17&gt;=2,INDEX($AQ:$AQ,$CG17+2),"")</f>
      </c>
      <c r="AU17">
        <f>IF($CH17&gt;=3,INDEX($AQ:$AQ,$CG17+3),"")</f>
      </c>
      <c r="AV17">
        <f>IF($CH17&gt;=4,INDEX($AQ:$AQ,$CG17+4),"")</f>
      </c>
      <c r="AW17">
        <f>IF($CH17&gt;=5,INDEX($AQ:$AQ,$CG17+5),"")</f>
      </c>
      <c r="AX17">
        <f>IF($CH17&gt;=6,INDEX($AQ:$AQ,$CG17+6),"")</f>
      </c>
      <c r="AY17">
        <f>IF($CH17&gt;=7,INDEX($AQ:$AQ,$CG17+7),"")</f>
      </c>
      <c r="AZ17">
        <f>IF($CH17&gt;=8,INDEX($AQ:$AQ,$CG17+8),"")</f>
      </c>
      <c r="BA17">
        <f>IF($CH17&gt;=9,INDEX($AQ:$AQ,$CG17+9),"")</f>
      </c>
      <c r="BB17">
        <f>IF($CH17&gt;=10,INDEX($AQ:$AQ,$CG17+10),"")</f>
      </c>
      <c r="BC17">
        <f>IF($CH17&gt;=11,INDEX($AQ:$AQ,$CG17+11),"")</f>
      </c>
      <c r="BD17">
        <f>IF($CH17&gt;=12,INDEX($AQ:$AQ,$CG17+12),"")</f>
      </c>
      <c r="BE17">
        <f>IF($CH17&gt;=13,INDEX($AQ:$AQ,$CG17+13),"")</f>
      </c>
      <c r="BF17">
        <f>IF($CH17&gt;=14,INDEX($AQ:$AQ,$CG17+14),"")</f>
      </c>
      <c r="BG17">
        <f>IF($CH17&gt;=15,INDEX($AQ:$AQ,$CG17+15),"")</f>
      </c>
      <c r="BH17">
        <f>IF($CH17&gt;=16,INDEX($AQ:$AQ,$CG17+16),"")</f>
      </c>
      <c r="BI17">
        <f>IF($CH17&gt;=17,INDEX($AQ:$AQ,$CG17+17),"")</f>
      </c>
      <c r="BJ17">
        <f>IF($CH17&gt;=18,INDEX($AQ:$AQ,$CG17+18),"")</f>
      </c>
      <c r="BK17">
        <f>IF($CH17&gt;=19,INDEX($AQ:$AQ,$CG17+19),"")</f>
      </c>
      <c r="BL17">
        <f>IF($CH17&gt;=20,INDEX($AQ:$AQ,$CG17+20),"")</f>
      </c>
      <c r="BM17">
        <f>IF($CH17&gt;=21,INDEX($AQ:$AQ,$CG17+21),"")</f>
      </c>
      <c r="BN17">
        <f>IF($CH17&gt;=22,INDEX($AQ:$AQ,$CG17+22),"")</f>
      </c>
      <c r="BO17">
        <f>IF($CH17&gt;=23,INDEX($AQ:$AQ,$CG17+23),"")</f>
      </c>
      <c r="BP17">
        <f>IF($CH17&gt;=24,INDEX($AQ:$AQ,$CG17+24),"")</f>
      </c>
      <c r="BQ17">
        <f>IF($CH17&gt;=25,INDEX($AQ:$AQ,$CG17+25),"")</f>
      </c>
      <c r="BR17">
        <f>IF($CH17&gt;=26,INDEX($AQ:$AQ,$CG17+26),"")</f>
      </c>
      <c r="BS17">
        <f>IF($CH17&gt;=27,INDEX($AQ:$AQ,$CG17+27),"")</f>
      </c>
      <c r="BT17">
        <f>IF($CH17&gt;=28,INDEX($AQ:$AQ,$CG17+28),"")</f>
      </c>
      <c r="BU17">
        <f>IF($CH17&gt;=29,INDEX($AQ:$AQ,$CG17+29),"")</f>
      </c>
      <c r="BV17">
        <f>IF($CH17&gt;=30,INDEX($AQ:$AQ,$CG17+30),"")</f>
      </c>
      <c r="BW17">
        <f>IF($CH17&gt;=31,INDEX($AQ:$AQ,$CG17+31),"")</f>
      </c>
      <c r="BX17">
        <f>IF($CH17&gt;=32,INDEX($AQ:$AQ,$CG17+32),"")</f>
      </c>
      <c r="BY17">
        <f>IF($CH17&gt;=33,INDEX($AQ:$AQ,$CG17+33),"")</f>
      </c>
      <c r="BZ17">
        <f>IF($CH17&gt;=34,INDEX($AQ:$AQ,$CG17+34),"")</f>
      </c>
      <c r="CA17">
        <f>IF($CH17&gt;=35,INDEX($AQ:$AQ,$CG17+35),"")</f>
      </c>
      <c r="CB17">
        <f>IF($CH17&gt;=36,INDEX($AQ:$AQ,$CG17+36),"")</f>
      </c>
      <c r="CC17">
        <f>IF($CH17&gt;=37,INDEX($AQ:$AQ,$CG17+37),"")</f>
      </c>
      <c r="CD17">
        <f>IF($CH17&gt;=38,INDEX($AQ:$AQ,$CG17+38),"")</f>
      </c>
      <c r="CE17">
        <f>IF($CH17&gt;=39,INDEX($AQ:$AQ,$CG17+39),"")</f>
      </c>
      <c r="CF17">
        <f>IF($CH17&gt;=40,INDEX($AQ:$AQ,$CG17+40),"")</f>
      </c>
      <c r="CG17">
        <f>IFERROR(MATCH($AP17,$AQ$2:$AQ$134,0)+1,0)</f>
      </c>
      <c r="CH17">
        <f>IFERROR(INDEX($AR$2:$AR$134,MATCH($AP17,$AQ$2:$AQ$134,0)),0)</f>
      </c>
      <c r="CI17">
        <f>IFERROR(LEFT($L17,FIND(" - ",$L17)-1),$L17)</f>
      </c>
      <c r="CJ17" t="s">
        <v>149</v>
      </c>
      <c r="CK17">
        <v>2</v>
      </c>
      <c r="CL17">
        <f>IF($DG17&gt;=1,INDEX($CJ:$CJ,$DF17+1),"")</f>
      </c>
      <c r="CM17">
        <f>IF($DG17&gt;=2,INDEX($CJ:$CJ,$DF17+2),"")</f>
      </c>
      <c r="CN17">
        <f>IF($DG17&gt;=3,INDEX($CJ:$CJ,$DF17+3),"")</f>
      </c>
      <c r="CO17">
        <f>IF($DG17&gt;=4,INDEX($CJ:$CJ,$DF17+4),"")</f>
      </c>
      <c r="CP17">
        <f>IF($DG17&gt;=5,INDEX($CJ:$CJ,$DF17+5),"")</f>
      </c>
      <c r="CQ17">
        <f>IF($DG17&gt;=6,INDEX($CJ:$CJ,$DF17+6),"")</f>
      </c>
      <c r="CR17">
        <f>IF($DG17&gt;=7,INDEX($CJ:$CJ,$DF17+7),"")</f>
      </c>
      <c r="CS17">
        <f>IF($DG17&gt;=8,INDEX($CJ:$CJ,$DF17+8),"")</f>
      </c>
      <c r="CT17">
        <f>IF($DG17&gt;=9,INDEX($CJ:$CJ,$DF17+9),"")</f>
      </c>
      <c r="CU17">
        <f>IF($DG17&gt;=10,INDEX($CJ:$CJ,$DF17+10),"")</f>
      </c>
      <c r="CV17">
        <f>IF($DG17&gt;=11,INDEX($CJ:$CJ,$DF17+11),"")</f>
      </c>
      <c r="CW17">
        <f>IF($DG17&gt;=12,INDEX($CJ:$CJ,$DF17+12),"")</f>
      </c>
      <c r="CX17">
        <f>IF($DG17&gt;=13,INDEX($CJ:$CJ,$DF17+13),"")</f>
      </c>
      <c r="CY17">
        <f>IF($DG17&gt;=14,INDEX($CJ:$CJ,$DF17+14),"")</f>
      </c>
      <c r="CZ17">
        <f>IF($DG17&gt;=15,INDEX($CJ:$CJ,$DF17+15),"")</f>
      </c>
      <c r="DA17">
        <f>IF($DG17&gt;=16,INDEX($CJ:$CJ,$DF17+16),"")</f>
      </c>
      <c r="DB17">
        <f>IF($DG17&gt;=17,INDEX($CJ:$CJ,$DF17+17),"")</f>
      </c>
      <c r="DC17">
        <f>IF($DG17&gt;=18,INDEX($CJ:$CJ,$DF17+18),"")</f>
      </c>
      <c r="DD17">
        <f>IF($DG17&gt;=19,INDEX($CJ:$CJ,$DF17+19),"")</f>
      </c>
      <c r="DE17">
        <f>IF($DG17&gt;=20,INDEX($CJ:$CJ,$DF17+20),"")</f>
      </c>
      <c r="DF17">
        <f>IFERROR(MATCH($CI17,$CJ$2:$CJ$263,0)+1,0)</f>
      </c>
      <c r="DG17">
        <f>IFERROR(INDEX($CK$2:$CK$263,MATCH($CI17,$CJ$2:$CJ$263,0)),0)</f>
      </c>
      <c r="DH17">
        <f>IFERROR(INDEX($AO:$AO,MATCH($N17,$AN:$AN,0))&amp;"","")</f>
      </c>
      <c r="DI17" t="s">
        <v>150</v>
      </c>
      <c r="DJ17" t="s">
        <v>58</v>
      </c>
      <c r="DL17">
        <f>IF($GO17&gt;=1,INDEX($DI:$DI,$GN17+1),"")</f>
      </c>
      <c r="DM17">
        <f>IF($GO17&gt;=2,INDEX($DI:$DI,$GN17+2),"")</f>
      </c>
      <c r="DN17">
        <f>IF($GO17&gt;=3,INDEX($DI:$DI,$GN17+3),"")</f>
      </c>
      <c r="DO17">
        <f>IF($GO17&gt;=4,INDEX($DI:$DI,$GN17+4),"")</f>
      </c>
      <c r="DP17">
        <f>IF($GO17&gt;=5,INDEX($DI:$DI,$GN17+5),"")</f>
      </c>
      <c r="DQ17">
        <f>IF($GO17&gt;=6,INDEX($DI:$DI,$GN17+6),"")</f>
      </c>
      <c r="DR17">
        <f>IF($GO17&gt;=7,INDEX($DI:$DI,$GN17+7),"")</f>
      </c>
      <c r="DS17">
        <f>IF($GO17&gt;=8,INDEX($DI:$DI,$GN17+8),"")</f>
      </c>
      <c r="DT17">
        <f>IF($GO17&gt;=9,INDEX($DI:$DI,$GN17+9),"")</f>
      </c>
      <c r="DU17">
        <f>IF($GO17&gt;=10,INDEX($DI:$DI,$GN17+10),"")</f>
      </c>
      <c r="DV17">
        <f>IF($GO17&gt;=11,INDEX($DI:$DI,$GN17+11),"")</f>
      </c>
      <c r="DW17">
        <f>IF($GO17&gt;=12,INDEX($DI:$DI,$GN17+12),"")</f>
      </c>
      <c r="DX17">
        <f>IF($GO17&gt;=13,INDEX($DI:$DI,$GN17+13),"")</f>
      </c>
      <c r="DY17">
        <f>IF($GO17&gt;=14,INDEX($DI:$DI,$GN17+14),"")</f>
      </c>
      <c r="DZ17">
        <f>IF($GO17&gt;=15,INDEX($DI:$DI,$GN17+15),"")</f>
      </c>
      <c r="EA17">
        <f>IF($GO17&gt;=16,INDEX($DI:$DI,$GN17+16),"")</f>
      </c>
      <c r="EB17">
        <f>IF($GO17&gt;=17,INDEX($DI:$DI,$GN17+17),"")</f>
      </c>
      <c r="EC17">
        <f>IF($GO17&gt;=18,INDEX($DI:$DI,$GN17+18),"")</f>
      </c>
      <c r="ED17">
        <f>IF($GO17&gt;=19,INDEX($DI:$DI,$GN17+19),"")</f>
      </c>
      <c r="EE17">
        <f>IF($GO17&gt;=20,INDEX($DI:$DI,$GN17+20),"")</f>
      </c>
      <c r="EF17">
        <f>IF($GO17&gt;=21,INDEX($DI:$DI,$GN17+21),"")</f>
      </c>
      <c r="EG17">
        <f>IF($GO17&gt;=22,INDEX($DI:$DI,$GN17+22),"")</f>
      </c>
      <c r="EH17">
        <f>IF($GO17&gt;=23,INDEX($DI:$DI,$GN17+23),"")</f>
      </c>
      <c r="EI17">
        <f>IF($GO17&gt;=24,INDEX($DI:$DI,$GN17+24),"")</f>
      </c>
      <c r="EJ17">
        <f>IF($GO17&gt;=25,INDEX($DI:$DI,$GN17+25),"")</f>
      </c>
      <c r="EK17">
        <f>IF($GO17&gt;=26,INDEX($DI:$DI,$GN17+26),"")</f>
      </c>
      <c r="EL17">
        <f>IF($GO17&gt;=27,INDEX($DI:$DI,$GN17+27),"")</f>
      </c>
      <c r="EM17">
        <f>IF($GO17&gt;=28,INDEX($DI:$DI,$GN17+28),"")</f>
      </c>
      <c r="EN17">
        <f>IF($GO17&gt;=29,INDEX($DI:$DI,$GN17+29),"")</f>
      </c>
      <c r="EO17">
        <f>IF($GO17&gt;=30,INDEX($DI:$DI,$GN17+30),"")</f>
      </c>
      <c r="EP17">
        <f>IF($GO17&gt;=31,INDEX($DI:$DI,$GN17+31),"")</f>
      </c>
      <c r="EQ17">
        <f>IF($GO17&gt;=32,INDEX($DI:$DI,$GN17+32),"")</f>
      </c>
      <c r="ER17">
        <f>IF($GO17&gt;=33,INDEX($DI:$DI,$GN17+33),"")</f>
      </c>
      <c r="ES17">
        <f>IF($GO17&gt;=34,INDEX($DI:$DI,$GN17+34),"")</f>
      </c>
      <c r="ET17">
        <f>IF($GO17&gt;=35,INDEX($DI:$DI,$GN17+35),"")</f>
      </c>
      <c r="EU17">
        <f>IF($GO17&gt;=36,INDEX($DI:$DI,$GN17+36),"")</f>
      </c>
      <c r="EV17">
        <f>IF($GO17&gt;=37,INDEX($DI:$DI,$GN17+37),"")</f>
      </c>
      <c r="EW17">
        <f>IF($GO17&gt;=38,INDEX($DI:$DI,$GN17+38),"")</f>
      </c>
      <c r="EX17">
        <f>IF($GO17&gt;=39,INDEX($DI:$DI,$GN17+39),"")</f>
      </c>
      <c r="EY17">
        <f>IF($GO17&gt;=40,INDEX($DI:$DI,$GN17+40),"")</f>
      </c>
      <c r="EZ17">
        <f>IF($GO17&gt;=1,INDEX($DJ:$DJ,$GN17+1),"")</f>
      </c>
      <c r="FA17">
        <f>IF($GO17&gt;=2,INDEX($DJ:$DJ,$GN17+2),"")</f>
      </c>
      <c r="FB17">
        <f>IF($GO17&gt;=3,INDEX($DJ:$DJ,$GN17+3),"")</f>
      </c>
      <c r="FC17">
        <f>IF($GO17&gt;=4,INDEX($DJ:$DJ,$GN17+4),"")</f>
      </c>
      <c r="FD17">
        <f>IF($GO17&gt;=5,INDEX($DJ:$DJ,$GN17+5),"")</f>
      </c>
      <c r="FE17">
        <f>IF($GO17&gt;=6,INDEX($DJ:$DJ,$GN17+6),"")</f>
      </c>
      <c r="FF17">
        <f>IF($GO17&gt;=7,INDEX($DJ:$DJ,$GN17+7),"")</f>
      </c>
      <c r="FG17">
        <f>IF($GO17&gt;=8,INDEX($DJ:$DJ,$GN17+8),"")</f>
      </c>
      <c r="FH17">
        <f>IF($GO17&gt;=9,INDEX($DJ:$DJ,$GN17+9),"")</f>
      </c>
      <c r="FI17">
        <f>IF($GO17&gt;=10,INDEX($DJ:$DJ,$GN17+10),"")</f>
      </c>
      <c r="FJ17">
        <f>IF($GO17&gt;=11,INDEX($DJ:$DJ,$GN17+11),"")</f>
      </c>
      <c r="FK17">
        <f>IF($GO17&gt;=12,INDEX($DJ:$DJ,$GN17+12),"")</f>
      </c>
      <c r="FL17">
        <f>IF($GO17&gt;=13,INDEX($DJ:$DJ,$GN17+13),"")</f>
      </c>
      <c r="FM17">
        <f>IF($GO17&gt;=14,INDEX($DJ:$DJ,$GN17+14),"")</f>
      </c>
      <c r="FN17">
        <f>IF($GO17&gt;=15,INDEX($DJ:$DJ,$GN17+15),"")</f>
      </c>
      <c r="FO17">
        <f>IF($GO17&gt;=16,INDEX($DJ:$DJ,$GN17+16),"")</f>
      </c>
      <c r="FP17">
        <f>IF($GO17&gt;=17,INDEX($DJ:$DJ,$GN17+17),"")</f>
      </c>
      <c r="FQ17">
        <f>IF($GO17&gt;=18,INDEX($DJ:$DJ,$GN17+18),"")</f>
      </c>
      <c r="FR17">
        <f>IF($GO17&gt;=19,INDEX($DJ:$DJ,$GN17+19),"")</f>
      </c>
      <c r="FS17">
        <f>IF($GO17&gt;=20,INDEX($DJ:$DJ,$GN17+20),"")</f>
      </c>
      <c r="FT17">
        <f>IF($GO17&gt;=21,INDEX($DJ:$DJ,$GN17+21),"")</f>
      </c>
      <c r="FU17">
        <f>IF($GO17&gt;=22,INDEX($DJ:$DJ,$GN17+22),"")</f>
      </c>
      <c r="FV17">
        <f>IF($GO17&gt;=23,INDEX($DJ:$DJ,$GN17+23),"")</f>
      </c>
      <c r="FW17">
        <f>IF($GO17&gt;=24,INDEX($DJ:$DJ,$GN17+24),"")</f>
      </c>
      <c r="FX17">
        <f>IF($GO17&gt;=25,INDEX($DJ:$DJ,$GN17+25),"")</f>
      </c>
      <c r="FY17">
        <f>IF($GO17&gt;=26,INDEX($DJ:$DJ,$GN17+26),"")</f>
      </c>
      <c r="FZ17">
        <f>IF($GO17&gt;=27,INDEX($DJ:$DJ,$GN17+27),"")</f>
      </c>
      <c r="GA17">
        <f>IF($GO17&gt;=28,INDEX($DJ:$DJ,$GN17+28),"")</f>
      </c>
      <c r="GB17">
        <f>IF($GO17&gt;=29,INDEX($DJ:$DJ,$GN17+29),"")</f>
      </c>
      <c r="GC17">
        <f>IF($GO17&gt;=30,INDEX($DJ:$DJ,$GN17+30),"")</f>
      </c>
      <c r="GD17">
        <f>IF($GO17&gt;=31,INDEX($DJ:$DJ,$GN17+31),"")</f>
      </c>
      <c r="GE17">
        <f>IF($GO17&gt;=32,INDEX($DJ:$DJ,$GN17+32),"")</f>
      </c>
      <c r="GF17">
        <f>IF($GO17&gt;=33,INDEX($DJ:$DJ,$GN17+33),"")</f>
      </c>
      <c r="GG17">
        <f>IF($GO17&gt;=34,INDEX($DJ:$DJ,$GN17+34),"")</f>
      </c>
      <c r="GH17">
        <f>IF($GO17&gt;=35,INDEX($DJ:$DJ,$GN17+35),"")</f>
      </c>
      <c r="GI17">
        <f>IF($GO17&gt;=36,INDEX($DJ:$DJ,$GN17+36),"")</f>
      </c>
      <c r="GJ17">
        <f>IF($GO17&gt;=37,INDEX($DJ:$DJ,$GN17+37),"")</f>
      </c>
      <c r="GK17">
        <f>IF($GO17&gt;=38,INDEX($DJ:$DJ,$GN17+38),"")</f>
      </c>
      <c r="GL17">
        <f>IF($GO17&gt;=39,INDEX($DJ:$DJ,$GN17+39),"")</f>
      </c>
      <c r="GM17">
        <f>IF($GO17&gt;=40,INDEX($DJ:$DJ,$GN17+40),"")</f>
      </c>
      <c r="GN17">
        <f>IFERROR(MATCH($DH17,$DI$2:$DI$148,0)+1,0)</f>
      </c>
      <c r="GO17">
        <f>IFERROR(INDEX($DK$2:$DK$148,MATCH($DH17,$DI$2:$DI$148,0)),0)</f>
      </c>
      <c r="GP17">
        <f>IFERROR(MATCH($Y17,$DL$17:$EY$17,0),0)</f>
      </c>
      <c r="GQ17">
        <f>IF($GP17&gt;0,INDEX($EZ$17:$GM$17,$GP17),"")</f>
      </c>
      <c r="GR17" t="s">
        <v>39</v>
      </c>
      <c r="GT17">
        <f>IF($JC17&gt;=1,INDEX($GR:$GR,$JB17+1),"")</f>
      </c>
      <c r="GU17">
        <f>IF($JC17&gt;=2,INDEX($GR:$GR,$JB17+2),"")</f>
      </c>
      <c r="GV17">
        <f>IF($JC17&gt;=3,INDEX($GR:$GR,$JB17+3),"")</f>
      </c>
      <c r="GW17">
        <f>IF($JC17&gt;=4,INDEX($GR:$GR,$JB17+4),"")</f>
      </c>
      <c r="GX17">
        <f>IF($JC17&gt;=5,INDEX($GR:$GR,$JB17+5),"")</f>
      </c>
      <c r="GY17">
        <f>IF($JC17&gt;=6,INDEX($GR:$GR,$JB17+6),"")</f>
      </c>
      <c r="GZ17">
        <f>IF($JC17&gt;=7,INDEX($GR:$GR,$JB17+7),"")</f>
      </c>
      <c r="HA17">
        <f>IF($JC17&gt;=8,INDEX($GR:$GR,$JB17+8),"")</f>
      </c>
      <c r="HB17">
        <f>IF($JC17&gt;=9,INDEX($GR:$GR,$JB17+9),"")</f>
      </c>
      <c r="HC17">
        <f>IF($JC17&gt;=10,INDEX($GR:$GR,$JB17+10),"")</f>
      </c>
      <c r="HD17">
        <f>IF($JC17&gt;=11,INDEX($GR:$GR,$JB17+11),"")</f>
      </c>
      <c r="HE17">
        <f>IF($JC17&gt;=12,INDEX($GR:$GR,$JB17+12),"")</f>
      </c>
      <c r="HF17">
        <f>IF($JC17&gt;=13,INDEX($GR:$GR,$JB17+13),"")</f>
      </c>
      <c r="HG17">
        <f>IF($JC17&gt;=14,INDEX($GR:$GR,$JB17+14),"")</f>
      </c>
      <c r="HH17">
        <f>IF($JC17&gt;=15,INDEX($GR:$GR,$JB17+15),"")</f>
      </c>
      <c r="HI17">
        <f>IF($JC17&gt;=16,INDEX($GR:$GR,$JB17+16),"")</f>
      </c>
      <c r="HJ17">
        <f>IF($JC17&gt;=17,INDEX($GR:$GR,$JB17+17),"")</f>
      </c>
      <c r="HK17">
        <f>IF($JC17&gt;=18,INDEX($GR:$GR,$JB17+18),"")</f>
      </c>
      <c r="HL17">
        <f>IF($JC17&gt;=19,INDEX($GR:$GR,$JB17+19),"")</f>
      </c>
      <c r="HM17">
        <f>IF($JC17&gt;=20,INDEX($GR:$GR,$JB17+20),"")</f>
      </c>
      <c r="HN17">
        <f>IF($JC17&gt;=21,INDEX($GR:$GR,$JB17+21),"")</f>
      </c>
      <c r="HO17">
        <f>IF($JC17&gt;=22,INDEX($GR:$GR,$JB17+22),"")</f>
      </c>
      <c r="HP17">
        <f>IF($JC17&gt;=23,INDEX($GR:$GR,$JB17+23),"")</f>
      </c>
      <c r="HQ17">
        <f>IF($JC17&gt;=24,INDEX($GR:$GR,$JB17+24),"")</f>
      </c>
      <c r="HR17">
        <f>IF($JC17&gt;=25,INDEX($GR:$GR,$JB17+25),"")</f>
      </c>
      <c r="HS17">
        <f>IF($JC17&gt;=26,INDEX($GR:$GR,$JB17+26),"")</f>
      </c>
      <c r="HT17">
        <f>IF($JC17&gt;=27,INDEX($GR:$GR,$JB17+27),"")</f>
      </c>
      <c r="HU17">
        <f>IF($JC17&gt;=28,INDEX($GR:$GR,$JB17+28),"")</f>
      </c>
      <c r="HV17">
        <f>IF($JC17&gt;=29,INDEX($GR:$GR,$JB17+29),"")</f>
      </c>
      <c r="HW17">
        <f>IF($JC17&gt;=30,INDEX($GR:$GR,$JB17+30),"")</f>
      </c>
      <c r="HX17">
        <f>IF($JC17&gt;=31,INDEX($GR:$GR,$JB17+31),"")</f>
      </c>
      <c r="HY17">
        <f>IF($JC17&gt;=32,INDEX($GR:$GR,$JB17+32),"")</f>
      </c>
      <c r="HZ17">
        <f>IF($JC17&gt;=33,INDEX($GR:$GR,$JB17+33),"")</f>
      </c>
      <c r="IA17">
        <f>IF($JC17&gt;=34,INDEX($GR:$GR,$JB17+34),"")</f>
      </c>
      <c r="IB17">
        <f>IF($JC17&gt;=35,INDEX($GR:$GR,$JB17+35),"")</f>
      </c>
      <c r="IC17">
        <f>IF($JC17&gt;=36,INDEX($GR:$GR,$JB17+36),"")</f>
      </c>
      <c r="ID17">
        <f>IF($JC17&gt;=37,INDEX($GR:$GR,$JB17+37),"")</f>
      </c>
      <c r="IE17">
        <f>IF($JC17&gt;=38,INDEX($GR:$GR,$JB17+38),"")</f>
      </c>
      <c r="IF17">
        <f>IF($JC17&gt;=39,INDEX($GR:$GR,$JB17+39),"")</f>
      </c>
      <c r="IG17">
        <f>IF($JC17&gt;=40,INDEX($GR:$GR,$JB17+40),"")</f>
      </c>
      <c r="IH17">
        <f>IF($JC17&gt;=41,INDEX($GR:$GR,$JB17+41),"")</f>
      </c>
      <c r="II17">
        <f>IF($JC17&gt;=42,INDEX($GR:$GR,$JB17+42),"")</f>
      </c>
      <c r="IJ17">
        <f>IF($JC17&gt;=43,INDEX($GR:$GR,$JB17+43),"")</f>
      </c>
      <c r="IK17">
        <f>IF($JC17&gt;=44,INDEX($GR:$GR,$JB17+44),"")</f>
      </c>
      <c r="IL17">
        <f>IF($JC17&gt;=45,INDEX($GR:$GR,$JB17+45),"")</f>
      </c>
      <c r="IM17">
        <f>IF($JC17&gt;=46,INDEX($GR:$GR,$JB17+46),"")</f>
      </c>
      <c r="IN17">
        <f>IF($JC17&gt;=47,INDEX($GR:$GR,$JB17+47),"")</f>
      </c>
      <c r="IO17">
        <f>IF($JC17&gt;=48,INDEX($GR:$GR,$JB17+48),"")</f>
      </c>
      <c r="IP17">
        <f>IF($JC17&gt;=49,INDEX($GR:$GR,$JB17+49),"")</f>
      </c>
      <c r="IQ17">
        <f>IF($JC17&gt;=50,INDEX($GR:$GR,$JB17+50),"")</f>
      </c>
      <c r="IR17">
        <f>IF($JC17&gt;=51,INDEX($GR:$GR,$JB17+51),"")</f>
      </c>
      <c r="IS17">
        <f>IF($JC17&gt;=52,INDEX($GR:$GR,$JB17+52),"")</f>
      </c>
      <c r="IT17">
        <f>IF($JC17&gt;=53,INDEX($GR:$GR,$JB17+53),"")</f>
      </c>
      <c r="IU17">
        <f>IF($JC17&gt;=54,INDEX($GR:$GR,$JB17+54),"")</f>
      </c>
      <c r="IV17">
        <f>IF($JC17&gt;=55,INDEX($GR:$GR,$JB17+55),"")</f>
      </c>
      <c r="IW17">
        <f>IF($JC17&gt;=56,INDEX($GR:$GR,$JB17+56),"")</f>
      </c>
      <c r="IX17">
        <f>IF($JC17&gt;=57,INDEX($GR:$GR,$JB17+57),"")</f>
      </c>
      <c r="IY17">
        <f>IF($JC17&gt;=58,INDEX($GR:$GR,$JB17+58),"")</f>
      </c>
      <c r="IZ17">
        <f>IF($JC17&gt;=59,INDEX($GR:$GR,$JB17+59),"")</f>
      </c>
      <c r="JA17">
        <f>IF($JC17&gt;=60,INDEX($GR:$GR,$JB17+60),"")</f>
      </c>
      <c r="JB17">
        <f>IFERROR(MATCH($GQ17,$GR$2:$GR$324,0)+1,0)</f>
      </c>
      <c r="JC17">
        <f>IFERROR(INDEX($GS$2:$GS$324,MATCH($GQ17,$GR$2:$GR$324,0)),0)</f>
      </c>
      <c r="JD17" t="s">
        <v>40</v>
      </c>
      <c r="JE17" t="s">
        <v>40</v>
      </c>
    </row>
    <row r="18" spans="1:265" x14ac:dyDescent="0.25">
      <c r="Q18">
        <f>IF(OR($T18="",$P18=""),"",IFERROR($T18/$P18,0))</f>
      </c>
      <c r="R18">
        <f>IF($T18="","",
SUM($S18,$U18,$Z18,$V18,$X18)*
(1-IF($AA18="",0,VALUE($AA18)/100)))</f>
      </c>
      <c r="S18">
        <f>IF($T18="","",$T18)</f>
      </c>
      <c r="U18">
        <f>IF($T18="","",
IF($N18="","",
IF(ISNUMBER(SEARCH("exempt",LOWER($N18))),0,
$T18*(VALUE(SUBSTITUTE($N18,"%",""))/100))))</f>
      </c>
      <c r="AB18">
        <f>IFERROR(IF(FIND(" - ",$K18)&gt;0,MID($K18,FIND(" - ",$K18)+3,LEN($K18)),""),"")</f>
      </c>
      <c r="AJ18" t="s">
        <v>151</v>
      </c>
      <c r="AK18" t="s">
        <v>152</v>
      </c>
      <c r="AL18" t="s">
        <v>153</v>
      </c>
      <c r="AM18" t="s">
        <v>154</v>
      </c>
      <c r="AN18" t="s">
        <v>154</v>
      </c>
      <c r="AO18" t="s">
        <v>155</v>
      </c>
      <c r="AP18">
        <f>IFERROR(LEFT($K18,FIND(" - ",$K18)-1),$K18)</f>
      </c>
      <c r="AQ18" t="s">
        <v>141</v>
      </c>
      <c r="AS18">
        <f>IF($CH18&gt;=1,INDEX($AQ:$AQ,$CG18+1),"")</f>
      </c>
      <c r="AT18">
        <f>IF($CH18&gt;=2,INDEX($AQ:$AQ,$CG18+2),"")</f>
      </c>
      <c r="AU18">
        <f>IF($CH18&gt;=3,INDEX($AQ:$AQ,$CG18+3),"")</f>
      </c>
      <c r="AV18">
        <f>IF($CH18&gt;=4,INDEX($AQ:$AQ,$CG18+4),"")</f>
      </c>
      <c r="AW18">
        <f>IF($CH18&gt;=5,INDEX($AQ:$AQ,$CG18+5),"")</f>
      </c>
      <c r="AX18">
        <f>IF($CH18&gt;=6,INDEX($AQ:$AQ,$CG18+6),"")</f>
      </c>
      <c r="AY18">
        <f>IF($CH18&gt;=7,INDEX($AQ:$AQ,$CG18+7),"")</f>
      </c>
      <c r="AZ18">
        <f>IF($CH18&gt;=8,INDEX($AQ:$AQ,$CG18+8),"")</f>
      </c>
      <c r="BA18">
        <f>IF($CH18&gt;=9,INDEX($AQ:$AQ,$CG18+9),"")</f>
      </c>
      <c r="BB18">
        <f>IF($CH18&gt;=10,INDEX($AQ:$AQ,$CG18+10),"")</f>
      </c>
      <c r="BC18">
        <f>IF($CH18&gt;=11,INDEX($AQ:$AQ,$CG18+11),"")</f>
      </c>
      <c r="BD18">
        <f>IF($CH18&gt;=12,INDEX($AQ:$AQ,$CG18+12),"")</f>
      </c>
      <c r="BE18">
        <f>IF($CH18&gt;=13,INDEX($AQ:$AQ,$CG18+13),"")</f>
      </c>
      <c r="BF18">
        <f>IF($CH18&gt;=14,INDEX($AQ:$AQ,$CG18+14),"")</f>
      </c>
      <c r="BG18">
        <f>IF($CH18&gt;=15,INDEX($AQ:$AQ,$CG18+15),"")</f>
      </c>
      <c r="BH18">
        <f>IF($CH18&gt;=16,INDEX($AQ:$AQ,$CG18+16),"")</f>
      </c>
      <c r="BI18">
        <f>IF($CH18&gt;=17,INDEX($AQ:$AQ,$CG18+17),"")</f>
      </c>
      <c r="BJ18">
        <f>IF($CH18&gt;=18,INDEX($AQ:$AQ,$CG18+18),"")</f>
      </c>
      <c r="BK18">
        <f>IF($CH18&gt;=19,INDEX($AQ:$AQ,$CG18+19),"")</f>
      </c>
      <c r="BL18">
        <f>IF($CH18&gt;=20,INDEX($AQ:$AQ,$CG18+20),"")</f>
      </c>
      <c r="BM18">
        <f>IF($CH18&gt;=21,INDEX($AQ:$AQ,$CG18+21),"")</f>
      </c>
      <c r="BN18">
        <f>IF($CH18&gt;=22,INDEX($AQ:$AQ,$CG18+22),"")</f>
      </c>
      <c r="BO18">
        <f>IF($CH18&gt;=23,INDEX($AQ:$AQ,$CG18+23),"")</f>
      </c>
      <c r="BP18">
        <f>IF($CH18&gt;=24,INDEX($AQ:$AQ,$CG18+24),"")</f>
      </c>
      <c r="BQ18">
        <f>IF($CH18&gt;=25,INDEX($AQ:$AQ,$CG18+25),"")</f>
      </c>
      <c r="BR18">
        <f>IF($CH18&gt;=26,INDEX($AQ:$AQ,$CG18+26),"")</f>
      </c>
      <c r="BS18">
        <f>IF($CH18&gt;=27,INDEX($AQ:$AQ,$CG18+27),"")</f>
      </c>
      <c r="BT18">
        <f>IF($CH18&gt;=28,INDEX($AQ:$AQ,$CG18+28),"")</f>
      </c>
      <c r="BU18">
        <f>IF($CH18&gt;=29,INDEX($AQ:$AQ,$CG18+29),"")</f>
      </c>
      <c r="BV18">
        <f>IF($CH18&gt;=30,INDEX($AQ:$AQ,$CG18+30),"")</f>
      </c>
      <c r="BW18">
        <f>IF($CH18&gt;=31,INDEX($AQ:$AQ,$CG18+31),"")</f>
      </c>
      <c r="BX18">
        <f>IF($CH18&gt;=32,INDEX($AQ:$AQ,$CG18+32),"")</f>
      </c>
      <c r="BY18">
        <f>IF($CH18&gt;=33,INDEX($AQ:$AQ,$CG18+33),"")</f>
      </c>
      <c r="BZ18">
        <f>IF($CH18&gt;=34,INDEX($AQ:$AQ,$CG18+34),"")</f>
      </c>
      <c r="CA18">
        <f>IF($CH18&gt;=35,INDEX($AQ:$AQ,$CG18+35),"")</f>
      </c>
      <c r="CB18">
        <f>IF($CH18&gt;=36,INDEX($AQ:$AQ,$CG18+36),"")</f>
      </c>
      <c r="CC18">
        <f>IF($CH18&gt;=37,INDEX($AQ:$AQ,$CG18+37),"")</f>
      </c>
      <c r="CD18">
        <f>IF($CH18&gt;=38,INDEX($AQ:$AQ,$CG18+38),"")</f>
      </c>
      <c r="CE18">
        <f>IF($CH18&gt;=39,INDEX($AQ:$AQ,$CG18+39),"")</f>
      </c>
      <c r="CF18">
        <f>IF($CH18&gt;=40,INDEX($AQ:$AQ,$CG18+40),"")</f>
      </c>
      <c r="CG18">
        <f>IFERROR(MATCH($AP18,$AQ$2:$AQ$134,0)+1,0)</f>
      </c>
      <c r="CH18">
        <f>IFERROR(INDEX($AR$2:$AR$134,MATCH($AP18,$AQ$2:$AQ$134,0)),0)</f>
      </c>
      <c r="CI18">
        <f>IFERROR(LEFT($L18,FIND(" - ",$L18)-1),$L18)</f>
      </c>
      <c r="CJ18" t="s">
        <v>33</v>
      </c>
      <c r="CL18">
        <f>IF($DG18&gt;=1,INDEX($CJ:$CJ,$DF18+1),"")</f>
      </c>
      <c r="CM18">
        <f>IF($DG18&gt;=2,INDEX($CJ:$CJ,$DF18+2),"")</f>
      </c>
      <c r="CN18">
        <f>IF($DG18&gt;=3,INDEX($CJ:$CJ,$DF18+3),"")</f>
      </c>
      <c r="CO18">
        <f>IF($DG18&gt;=4,INDEX($CJ:$CJ,$DF18+4),"")</f>
      </c>
      <c r="CP18">
        <f>IF($DG18&gt;=5,INDEX($CJ:$CJ,$DF18+5),"")</f>
      </c>
      <c r="CQ18">
        <f>IF($DG18&gt;=6,INDEX($CJ:$CJ,$DF18+6),"")</f>
      </c>
      <c r="CR18">
        <f>IF($DG18&gt;=7,INDEX($CJ:$CJ,$DF18+7),"")</f>
      </c>
      <c r="CS18">
        <f>IF($DG18&gt;=8,INDEX($CJ:$CJ,$DF18+8),"")</f>
      </c>
      <c r="CT18">
        <f>IF($DG18&gt;=9,INDEX($CJ:$CJ,$DF18+9),"")</f>
      </c>
      <c r="CU18">
        <f>IF($DG18&gt;=10,INDEX($CJ:$CJ,$DF18+10),"")</f>
      </c>
      <c r="CV18">
        <f>IF($DG18&gt;=11,INDEX($CJ:$CJ,$DF18+11),"")</f>
      </c>
      <c r="CW18">
        <f>IF($DG18&gt;=12,INDEX($CJ:$CJ,$DF18+12),"")</f>
      </c>
      <c r="CX18">
        <f>IF($DG18&gt;=13,INDEX($CJ:$CJ,$DF18+13),"")</f>
      </c>
      <c r="CY18">
        <f>IF($DG18&gt;=14,INDEX($CJ:$CJ,$DF18+14),"")</f>
      </c>
      <c r="CZ18">
        <f>IF($DG18&gt;=15,INDEX($CJ:$CJ,$DF18+15),"")</f>
      </c>
      <c r="DA18">
        <f>IF($DG18&gt;=16,INDEX($CJ:$CJ,$DF18+16),"")</f>
      </c>
      <c r="DB18">
        <f>IF($DG18&gt;=17,INDEX($CJ:$CJ,$DF18+17),"")</f>
      </c>
      <c r="DC18">
        <f>IF($DG18&gt;=18,INDEX($CJ:$CJ,$DF18+18),"")</f>
      </c>
      <c r="DD18">
        <f>IF($DG18&gt;=19,INDEX($CJ:$CJ,$DF18+19),"")</f>
      </c>
      <c r="DE18">
        <f>IF($DG18&gt;=20,INDEX($CJ:$CJ,$DF18+20),"")</f>
      </c>
      <c r="DF18">
        <f>IFERROR(MATCH($CI18,$CJ$2:$CJ$263,0)+1,0)</f>
      </c>
      <c r="DG18">
        <f>IFERROR(INDEX($CK$2:$CK$263,MATCH($CI18,$CJ$2:$CJ$263,0)),0)</f>
      </c>
      <c r="DH18">
        <f>IFERROR(INDEX($AO:$AO,MATCH($N18,$AN:$AN,0))&amp;"","")</f>
      </c>
      <c r="DI18" t="s">
        <v>156</v>
      </c>
      <c r="DJ18" t="s">
        <v>157</v>
      </c>
      <c r="DL18">
        <f>IF($GO18&gt;=1,INDEX($DI:$DI,$GN18+1),"")</f>
      </c>
      <c r="DM18">
        <f>IF($GO18&gt;=2,INDEX($DI:$DI,$GN18+2),"")</f>
      </c>
      <c r="DN18">
        <f>IF($GO18&gt;=3,INDEX($DI:$DI,$GN18+3),"")</f>
      </c>
      <c r="DO18">
        <f>IF($GO18&gt;=4,INDEX($DI:$DI,$GN18+4),"")</f>
      </c>
      <c r="DP18">
        <f>IF($GO18&gt;=5,INDEX($DI:$DI,$GN18+5),"")</f>
      </c>
      <c r="DQ18">
        <f>IF($GO18&gt;=6,INDEX($DI:$DI,$GN18+6),"")</f>
      </c>
      <c r="DR18">
        <f>IF($GO18&gt;=7,INDEX($DI:$DI,$GN18+7),"")</f>
      </c>
      <c r="DS18">
        <f>IF($GO18&gt;=8,INDEX($DI:$DI,$GN18+8),"")</f>
      </c>
      <c r="DT18">
        <f>IF($GO18&gt;=9,INDEX($DI:$DI,$GN18+9),"")</f>
      </c>
      <c r="DU18">
        <f>IF($GO18&gt;=10,INDEX($DI:$DI,$GN18+10),"")</f>
      </c>
      <c r="DV18">
        <f>IF($GO18&gt;=11,INDEX($DI:$DI,$GN18+11),"")</f>
      </c>
      <c r="DW18">
        <f>IF($GO18&gt;=12,INDEX($DI:$DI,$GN18+12),"")</f>
      </c>
      <c r="DX18">
        <f>IF($GO18&gt;=13,INDEX($DI:$DI,$GN18+13),"")</f>
      </c>
      <c r="DY18">
        <f>IF($GO18&gt;=14,INDEX($DI:$DI,$GN18+14),"")</f>
      </c>
      <c r="DZ18">
        <f>IF($GO18&gt;=15,INDEX($DI:$DI,$GN18+15),"")</f>
      </c>
      <c r="EA18">
        <f>IF($GO18&gt;=16,INDEX($DI:$DI,$GN18+16),"")</f>
      </c>
      <c r="EB18">
        <f>IF($GO18&gt;=17,INDEX($DI:$DI,$GN18+17),"")</f>
      </c>
      <c r="EC18">
        <f>IF($GO18&gt;=18,INDEX($DI:$DI,$GN18+18),"")</f>
      </c>
      <c r="ED18">
        <f>IF($GO18&gt;=19,INDEX($DI:$DI,$GN18+19),"")</f>
      </c>
      <c r="EE18">
        <f>IF($GO18&gt;=20,INDEX($DI:$DI,$GN18+20),"")</f>
      </c>
      <c r="EF18">
        <f>IF($GO18&gt;=21,INDEX($DI:$DI,$GN18+21),"")</f>
      </c>
      <c r="EG18">
        <f>IF($GO18&gt;=22,INDEX($DI:$DI,$GN18+22),"")</f>
      </c>
      <c r="EH18">
        <f>IF($GO18&gt;=23,INDEX($DI:$DI,$GN18+23),"")</f>
      </c>
      <c r="EI18">
        <f>IF($GO18&gt;=24,INDEX($DI:$DI,$GN18+24),"")</f>
      </c>
      <c r="EJ18">
        <f>IF($GO18&gt;=25,INDEX($DI:$DI,$GN18+25),"")</f>
      </c>
      <c r="EK18">
        <f>IF($GO18&gt;=26,INDEX($DI:$DI,$GN18+26),"")</f>
      </c>
      <c r="EL18">
        <f>IF($GO18&gt;=27,INDEX($DI:$DI,$GN18+27),"")</f>
      </c>
      <c r="EM18">
        <f>IF($GO18&gt;=28,INDEX($DI:$DI,$GN18+28),"")</f>
      </c>
      <c r="EN18">
        <f>IF($GO18&gt;=29,INDEX($DI:$DI,$GN18+29),"")</f>
      </c>
      <c r="EO18">
        <f>IF($GO18&gt;=30,INDEX($DI:$DI,$GN18+30),"")</f>
      </c>
      <c r="EP18">
        <f>IF($GO18&gt;=31,INDEX($DI:$DI,$GN18+31),"")</f>
      </c>
      <c r="EQ18">
        <f>IF($GO18&gt;=32,INDEX($DI:$DI,$GN18+32),"")</f>
      </c>
      <c r="ER18">
        <f>IF($GO18&gt;=33,INDEX($DI:$DI,$GN18+33),"")</f>
      </c>
      <c r="ES18">
        <f>IF($GO18&gt;=34,INDEX($DI:$DI,$GN18+34),"")</f>
      </c>
      <c r="ET18">
        <f>IF($GO18&gt;=35,INDEX($DI:$DI,$GN18+35),"")</f>
      </c>
      <c r="EU18">
        <f>IF($GO18&gt;=36,INDEX($DI:$DI,$GN18+36),"")</f>
      </c>
      <c r="EV18">
        <f>IF($GO18&gt;=37,INDEX($DI:$DI,$GN18+37),"")</f>
      </c>
      <c r="EW18">
        <f>IF($GO18&gt;=38,INDEX($DI:$DI,$GN18+38),"")</f>
      </c>
      <c r="EX18">
        <f>IF($GO18&gt;=39,INDEX($DI:$DI,$GN18+39),"")</f>
      </c>
      <c r="EY18">
        <f>IF($GO18&gt;=40,INDEX($DI:$DI,$GN18+40),"")</f>
      </c>
      <c r="EZ18">
        <f>IF($GO18&gt;=1,INDEX($DJ:$DJ,$GN18+1),"")</f>
      </c>
      <c r="FA18">
        <f>IF($GO18&gt;=2,INDEX($DJ:$DJ,$GN18+2),"")</f>
      </c>
      <c r="FB18">
        <f>IF($GO18&gt;=3,INDEX($DJ:$DJ,$GN18+3),"")</f>
      </c>
      <c r="FC18">
        <f>IF($GO18&gt;=4,INDEX($DJ:$DJ,$GN18+4),"")</f>
      </c>
      <c r="FD18">
        <f>IF($GO18&gt;=5,INDEX($DJ:$DJ,$GN18+5),"")</f>
      </c>
      <c r="FE18">
        <f>IF($GO18&gt;=6,INDEX($DJ:$DJ,$GN18+6),"")</f>
      </c>
      <c r="FF18">
        <f>IF($GO18&gt;=7,INDEX($DJ:$DJ,$GN18+7),"")</f>
      </c>
      <c r="FG18">
        <f>IF($GO18&gt;=8,INDEX($DJ:$DJ,$GN18+8),"")</f>
      </c>
      <c r="FH18">
        <f>IF($GO18&gt;=9,INDEX($DJ:$DJ,$GN18+9),"")</f>
      </c>
      <c r="FI18">
        <f>IF($GO18&gt;=10,INDEX($DJ:$DJ,$GN18+10),"")</f>
      </c>
      <c r="FJ18">
        <f>IF($GO18&gt;=11,INDEX($DJ:$DJ,$GN18+11),"")</f>
      </c>
      <c r="FK18">
        <f>IF($GO18&gt;=12,INDEX($DJ:$DJ,$GN18+12),"")</f>
      </c>
      <c r="FL18">
        <f>IF($GO18&gt;=13,INDEX($DJ:$DJ,$GN18+13),"")</f>
      </c>
      <c r="FM18">
        <f>IF($GO18&gt;=14,INDEX($DJ:$DJ,$GN18+14),"")</f>
      </c>
      <c r="FN18">
        <f>IF($GO18&gt;=15,INDEX($DJ:$DJ,$GN18+15),"")</f>
      </c>
      <c r="FO18">
        <f>IF($GO18&gt;=16,INDEX($DJ:$DJ,$GN18+16),"")</f>
      </c>
      <c r="FP18">
        <f>IF($GO18&gt;=17,INDEX($DJ:$DJ,$GN18+17),"")</f>
      </c>
      <c r="FQ18">
        <f>IF($GO18&gt;=18,INDEX($DJ:$DJ,$GN18+18),"")</f>
      </c>
      <c r="FR18">
        <f>IF($GO18&gt;=19,INDEX($DJ:$DJ,$GN18+19),"")</f>
      </c>
      <c r="FS18">
        <f>IF($GO18&gt;=20,INDEX($DJ:$DJ,$GN18+20),"")</f>
      </c>
      <c r="FT18">
        <f>IF($GO18&gt;=21,INDEX($DJ:$DJ,$GN18+21),"")</f>
      </c>
      <c r="FU18">
        <f>IF($GO18&gt;=22,INDEX($DJ:$DJ,$GN18+22),"")</f>
      </c>
      <c r="FV18">
        <f>IF($GO18&gt;=23,INDEX($DJ:$DJ,$GN18+23),"")</f>
      </c>
      <c r="FW18">
        <f>IF($GO18&gt;=24,INDEX($DJ:$DJ,$GN18+24),"")</f>
      </c>
      <c r="FX18">
        <f>IF($GO18&gt;=25,INDEX($DJ:$DJ,$GN18+25),"")</f>
      </c>
      <c r="FY18">
        <f>IF($GO18&gt;=26,INDEX($DJ:$DJ,$GN18+26),"")</f>
      </c>
      <c r="FZ18">
        <f>IF($GO18&gt;=27,INDEX($DJ:$DJ,$GN18+27),"")</f>
      </c>
      <c r="GA18">
        <f>IF($GO18&gt;=28,INDEX($DJ:$DJ,$GN18+28),"")</f>
      </c>
      <c r="GB18">
        <f>IF($GO18&gt;=29,INDEX($DJ:$DJ,$GN18+29),"")</f>
      </c>
      <c r="GC18">
        <f>IF($GO18&gt;=30,INDEX($DJ:$DJ,$GN18+30),"")</f>
      </c>
      <c r="GD18">
        <f>IF($GO18&gt;=31,INDEX($DJ:$DJ,$GN18+31),"")</f>
      </c>
      <c r="GE18">
        <f>IF($GO18&gt;=32,INDEX($DJ:$DJ,$GN18+32),"")</f>
      </c>
      <c r="GF18">
        <f>IF($GO18&gt;=33,INDEX($DJ:$DJ,$GN18+33),"")</f>
      </c>
      <c r="GG18">
        <f>IF($GO18&gt;=34,INDEX($DJ:$DJ,$GN18+34),"")</f>
      </c>
      <c r="GH18">
        <f>IF($GO18&gt;=35,INDEX($DJ:$DJ,$GN18+35),"")</f>
      </c>
      <c r="GI18">
        <f>IF($GO18&gt;=36,INDEX($DJ:$DJ,$GN18+36),"")</f>
      </c>
      <c r="GJ18">
        <f>IF($GO18&gt;=37,INDEX($DJ:$DJ,$GN18+37),"")</f>
      </c>
      <c r="GK18">
        <f>IF($GO18&gt;=38,INDEX($DJ:$DJ,$GN18+38),"")</f>
      </c>
      <c r="GL18">
        <f>IF($GO18&gt;=39,INDEX($DJ:$DJ,$GN18+39),"")</f>
      </c>
      <c r="GM18">
        <f>IF($GO18&gt;=40,INDEX($DJ:$DJ,$GN18+40),"")</f>
      </c>
      <c r="GN18">
        <f>IFERROR(MATCH($DH18,$DI$2:$DI$148,0)+1,0)</f>
      </c>
      <c r="GO18">
        <f>IFERROR(INDEX($DK$2:$DK$148,MATCH($DH18,$DI$2:$DI$148,0)),0)</f>
      </c>
      <c r="GP18">
        <f>IFERROR(MATCH($Y18,$DL$18:$EY$18,0),0)</f>
      </c>
      <c r="GQ18">
        <f>IF($GP18&gt;0,INDEX($EZ$18:$GM$18,$GP18),"")</f>
      </c>
      <c r="GR18" t="s">
        <v>158</v>
      </c>
      <c r="GT18">
        <f>IF($JC18&gt;=1,INDEX($GR:$GR,$JB18+1),"")</f>
      </c>
      <c r="GU18">
        <f>IF($JC18&gt;=2,INDEX($GR:$GR,$JB18+2),"")</f>
      </c>
      <c r="GV18">
        <f>IF($JC18&gt;=3,INDEX($GR:$GR,$JB18+3),"")</f>
      </c>
      <c r="GW18">
        <f>IF($JC18&gt;=4,INDEX($GR:$GR,$JB18+4),"")</f>
      </c>
      <c r="GX18">
        <f>IF($JC18&gt;=5,INDEX($GR:$GR,$JB18+5),"")</f>
      </c>
      <c r="GY18">
        <f>IF($JC18&gt;=6,INDEX($GR:$GR,$JB18+6),"")</f>
      </c>
      <c r="GZ18">
        <f>IF($JC18&gt;=7,INDEX($GR:$GR,$JB18+7),"")</f>
      </c>
      <c r="HA18">
        <f>IF($JC18&gt;=8,INDEX($GR:$GR,$JB18+8),"")</f>
      </c>
      <c r="HB18">
        <f>IF($JC18&gt;=9,INDEX($GR:$GR,$JB18+9),"")</f>
      </c>
      <c r="HC18">
        <f>IF($JC18&gt;=10,INDEX($GR:$GR,$JB18+10),"")</f>
      </c>
      <c r="HD18">
        <f>IF($JC18&gt;=11,INDEX($GR:$GR,$JB18+11),"")</f>
      </c>
      <c r="HE18">
        <f>IF($JC18&gt;=12,INDEX($GR:$GR,$JB18+12),"")</f>
      </c>
      <c r="HF18">
        <f>IF($JC18&gt;=13,INDEX($GR:$GR,$JB18+13),"")</f>
      </c>
      <c r="HG18">
        <f>IF($JC18&gt;=14,INDEX($GR:$GR,$JB18+14),"")</f>
      </c>
      <c r="HH18">
        <f>IF($JC18&gt;=15,INDEX($GR:$GR,$JB18+15),"")</f>
      </c>
      <c r="HI18">
        <f>IF($JC18&gt;=16,INDEX($GR:$GR,$JB18+16),"")</f>
      </c>
      <c r="HJ18">
        <f>IF($JC18&gt;=17,INDEX($GR:$GR,$JB18+17),"")</f>
      </c>
      <c r="HK18">
        <f>IF($JC18&gt;=18,INDEX($GR:$GR,$JB18+18),"")</f>
      </c>
      <c r="HL18">
        <f>IF($JC18&gt;=19,INDEX($GR:$GR,$JB18+19),"")</f>
      </c>
      <c r="HM18">
        <f>IF($JC18&gt;=20,INDEX($GR:$GR,$JB18+20),"")</f>
      </c>
      <c r="HN18">
        <f>IF($JC18&gt;=21,INDEX($GR:$GR,$JB18+21),"")</f>
      </c>
      <c r="HO18">
        <f>IF($JC18&gt;=22,INDEX($GR:$GR,$JB18+22),"")</f>
      </c>
      <c r="HP18">
        <f>IF($JC18&gt;=23,INDEX($GR:$GR,$JB18+23),"")</f>
      </c>
      <c r="HQ18">
        <f>IF($JC18&gt;=24,INDEX($GR:$GR,$JB18+24),"")</f>
      </c>
      <c r="HR18">
        <f>IF($JC18&gt;=25,INDEX($GR:$GR,$JB18+25),"")</f>
      </c>
      <c r="HS18">
        <f>IF($JC18&gt;=26,INDEX($GR:$GR,$JB18+26),"")</f>
      </c>
      <c r="HT18">
        <f>IF($JC18&gt;=27,INDEX($GR:$GR,$JB18+27),"")</f>
      </c>
      <c r="HU18">
        <f>IF($JC18&gt;=28,INDEX($GR:$GR,$JB18+28),"")</f>
      </c>
      <c r="HV18">
        <f>IF($JC18&gt;=29,INDEX($GR:$GR,$JB18+29),"")</f>
      </c>
      <c r="HW18">
        <f>IF($JC18&gt;=30,INDEX($GR:$GR,$JB18+30),"")</f>
      </c>
      <c r="HX18">
        <f>IF($JC18&gt;=31,INDEX($GR:$GR,$JB18+31),"")</f>
      </c>
      <c r="HY18">
        <f>IF($JC18&gt;=32,INDEX($GR:$GR,$JB18+32),"")</f>
      </c>
      <c r="HZ18">
        <f>IF($JC18&gt;=33,INDEX($GR:$GR,$JB18+33),"")</f>
      </c>
      <c r="IA18">
        <f>IF($JC18&gt;=34,INDEX($GR:$GR,$JB18+34),"")</f>
      </c>
      <c r="IB18">
        <f>IF($JC18&gt;=35,INDEX($GR:$GR,$JB18+35),"")</f>
      </c>
      <c r="IC18">
        <f>IF($JC18&gt;=36,INDEX($GR:$GR,$JB18+36),"")</f>
      </c>
      <c r="ID18">
        <f>IF($JC18&gt;=37,INDEX($GR:$GR,$JB18+37),"")</f>
      </c>
      <c r="IE18">
        <f>IF($JC18&gt;=38,INDEX($GR:$GR,$JB18+38),"")</f>
      </c>
      <c r="IF18">
        <f>IF($JC18&gt;=39,INDEX($GR:$GR,$JB18+39),"")</f>
      </c>
      <c r="IG18">
        <f>IF($JC18&gt;=40,INDEX($GR:$GR,$JB18+40),"")</f>
      </c>
      <c r="IH18">
        <f>IF($JC18&gt;=41,INDEX($GR:$GR,$JB18+41),"")</f>
      </c>
      <c r="II18">
        <f>IF($JC18&gt;=42,INDEX($GR:$GR,$JB18+42),"")</f>
      </c>
      <c r="IJ18">
        <f>IF($JC18&gt;=43,INDEX($GR:$GR,$JB18+43),"")</f>
      </c>
      <c r="IK18">
        <f>IF($JC18&gt;=44,INDEX($GR:$GR,$JB18+44),"")</f>
      </c>
      <c r="IL18">
        <f>IF($JC18&gt;=45,INDEX($GR:$GR,$JB18+45),"")</f>
      </c>
      <c r="IM18">
        <f>IF($JC18&gt;=46,INDEX($GR:$GR,$JB18+46),"")</f>
      </c>
      <c r="IN18">
        <f>IF($JC18&gt;=47,INDEX($GR:$GR,$JB18+47),"")</f>
      </c>
      <c r="IO18">
        <f>IF($JC18&gt;=48,INDEX($GR:$GR,$JB18+48),"")</f>
      </c>
      <c r="IP18">
        <f>IF($JC18&gt;=49,INDEX($GR:$GR,$JB18+49),"")</f>
      </c>
      <c r="IQ18">
        <f>IF($JC18&gt;=50,INDEX($GR:$GR,$JB18+50),"")</f>
      </c>
      <c r="IR18">
        <f>IF($JC18&gt;=51,INDEX($GR:$GR,$JB18+51),"")</f>
      </c>
      <c r="IS18">
        <f>IF($JC18&gt;=52,INDEX($GR:$GR,$JB18+52),"")</f>
      </c>
      <c r="IT18">
        <f>IF($JC18&gt;=53,INDEX($GR:$GR,$JB18+53),"")</f>
      </c>
      <c r="IU18">
        <f>IF($JC18&gt;=54,INDEX($GR:$GR,$JB18+54),"")</f>
      </c>
      <c r="IV18">
        <f>IF($JC18&gt;=55,INDEX($GR:$GR,$JB18+55),"")</f>
      </c>
      <c r="IW18">
        <f>IF($JC18&gt;=56,INDEX($GR:$GR,$JB18+56),"")</f>
      </c>
      <c r="IX18">
        <f>IF($JC18&gt;=57,INDEX($GR:$GR,$JB18+57),"")</f>
      </c>
      <c r="IY18">
        <f>IF($JC18&gt;=58,INDEX($GR:$GR,$JB18+58),"")</f>
      </c>
      <c r="IZ18">
        <f>IF($JC18&gt;=59,INDEX($GR:$GR,$JB18+59),"")</f>
      </c>
      <c r="JA18">
        <f>IF($JC18&gt;=60,INDEX($GR:$GR,$JB18+60),"")</f>
      </c>
      <c r="JB18">
        <f>IFERROR(MATCH($GQ18,$GR$2:$GR$324,0)+1,0)</f>
      </c>
      <c r="JC18">
        <f>IFERROR(INDEX($GS$2:$GS$324,MATCH($GQ18,$GR$2:$GR$324,0)),0)</f>
      </c>
      <c r="JD18" t="s">
        <v>40</v>
      </c>
      <c r="JE18" t="s">
        <v>40</v>
      </c>
    </row>
    <row r="19" spans="1:265" x14ac:dyDescent="0.25">
      <c r="Q19">
        <f>IF(OR($T19="",$P19=""),"",IFERROR($T19/$P19,0))</f>
      </c>
      <c r="R19">
        <f>IF($T19="","",
SUM($S19,$U19,$Z19,$V19,$X19)*
(1-IF($AA19="",0,VALUE($AA19)/100)))</f>
      </c>
      <c r="S19">
        <f>IF($T19="","",$T19)</f>
      </c>
      <c r="U19">
        <f>IF($T19="","",
IF($N19="","",
IF(ISNUMBER(SEARCH("exempt",LOWER($N19))),0,
$T19*(VALUE(SUBSTITUTE($N19,"%",""))/100))))</f>
      </c>
      <c r="AB19">
        <f>IFERROR(IF(FIND(" - ",$K19)&gt;0,MID($K19,FIND(" - ",$K19)+3,LEN($K19)),""),"")</f>
      </c>
      <c r="AJ19" t="s">
        <v>159</v>
      </c>
      <c r="AK19" t="s">
        <v>160</v>
      </c>
      <c r="AL19" t="s">
        <v>161</v>
      </c>
      <c r="AM19" t="s">
        <v>162</v>
      </c>
      <c r="AN19" t="s">
        <v>163</v>
      </c>
      <c r="AO19" t="s">
        <v>164</v>
      </c>
      <c r="AP19">
        <f>IFERROR(LEFT($K19,FIND(" - ",$K19)-1),$K19)</f>
      </c>
      <c r="AQ19" t="s">
        <v>147</v>
      </c>
      <c r="AS19">
        <f>IF($CH19&gt;=1,INDEX($AQ:$AQ,$CG19+1),"")</f>
      </c>
      <c r="AT19">
        <f>IF($CH19&gt;=2,INDEX($AQ:$AQ,$CG19+2),"")</f>
      </c>
      <c r="AU19">
        <f>IF($CH19&gt;=3,INDEX($AQ:$AQ,$CG19+3),"")</f>
      </c>
      <c r="AV19">
        <f>IF($CH19&gt;=4,INDEX($AQ:$AQ,$CG19+4),"")</f>
      </c>
      <c r="AW19">
        <f>IF($CH19&gt;=5,INDEX($AQ:$AQ,$CG19+5),"")</f>
      </c>
      <c r="AX19">
        <f>IF($CH19&gt;=6,INDEX($AQ:$AQ,$CG19+6),"")</f>
      </c>
      <c r="AY19">
        <f>IF($CH19&gt;=7,INDEX($AQ:$AQ,$CG19+7),"")</f>
      </c>
      <c r="AZ19">
        <f>IF($CH19&gt;=8,INDEX($AQ:$AQ,$CG19+8),"")</f>
      </c>
      <c r="BA19">
        <f>IF($CH19&gt;=9,INDEX($AQ:$AQ,$CG19+9),"")</f>
      </c>
      <c r="BB19">
        <f>IF($CH19&gt;=10,INDEX($AQ:$AQ,$CG19+10),"")</f>
      </c>
      <c r="BC19">
        <f>IF($CH19&gt;=11,INDEX($AQ:$AQ,$CG19+11),"")</f>
      </c>
      <c r="BD19">
        <f>IF($CH19&gt;=12,INDEX($AQ:$AQ,$CG19+12),"")</f>
      </c>
      <c r="BE19">
        <f>IF($CH19&gt;=13,INDEX($AQ:$AQ,$CG19+13),"")</f>
      </c>
      <c r="BF19">
        <f>IF($CH19&gt;=14,INDEX($AQ:$AQ,$CG19+14),"")</f>
      </c>
      <c r="BG19">
        <f>IF($CH19&gt;=15,INDEX($AQ:$AQ,$CG19+15),"")</f>
      </c>
      <c r="BH19">
        <f>IF($CH19&gt;=16,INDEX($AQ:$AQ,$CG19+16),"")</f>
      </c>
      <c r="BI19">
        <f>IF($CH19&gt;=17,INDEX($AQ:$AQ,$CG19+17),"")</f>
      </c>
      <c r="BJ19">
        <f>IF($CH19&gt;=18,INDEX($AQ:$AQ,$CG19+18),"")</f>
      </c>
      <c r="BK19">
        <f>IF($CH19&gt;=19,INDEX($AQ:$AQ,$CG19+19),"")</f>
      </c>
      <c r="BL19">
        <f>IF($CH19&gt;=20,INDEX($AQ:$AQ,$CG19+20),"")</f>
      </c>
      <c r="BM19">
        <f>IF($CH19&gt;=21,INDEX($AQ:$AQ,$CG19+21),"")</f>
      </c>
      <c r="BN19">
        <f>IF($CH19&gt;=22,INDEX($AQ:$AQ,$CG19+22),"")</f>
      </c>
      <c r="BO19">
        <f>IF($CH19&gt;=23,INDEX($AQ:$AQ,$CG19+23),"")</f>
      </c>
      <c r="BP19">
        <f>IF($CH19&gt;=24,INDEX($AQ:$AQ,$CG19+24),"")</f>
      </c>
      <c r="BQ19">
        <f>IF($CH19&gt;=25,INDEX($AQ:$AQ,$CG19+25),"")</f>
      </c>
      <c r="BR19">
        <f>IF($CH19&gt;=26,INDEX($AQ:$AQ,$CG19+26),"")</f>
      </c>
      <c r="BS19">
        <f>IF($CH19&gt;=27,INDEX($AQ:$AQ,$CG19+27),"")</f>
      </c>
      <c r="BT19">
        <f>IF($CH19&gt;=28,INDEX($AQ:$AQ,$CG19+28),"")</f>
      </c>
      <c r="BU19">
        <f>IF($CH19&gt;=29,INDEX($AQ:$AQ,$CG19+29),"")</f>
      </c>
      <c r="BV19">
        <f>IF($CH19&gt;=30,INDEX($AQ:$AQ,$CG19+30),"")</f>
      </c>
      <c r="BW19">
        <f>IF($CH19&gt;=31,INDEX($AQ:$AQ,$CG19+31),"")</f>
      </c>
      <c r="BX19">
        <f>IF($CH19&gt;=32,INDEX($AQ:$AQ,$CG19+32),"")</f>
      </c>
      <c r="BY19">
        <f>IF($CH19&gt;=33,INDEX($AQ:$AQ,$CG19+33),"")</f>
      </c>
      <c r="BZ19">
        <f>IF($CH19&gt;=34,INDEX($AQ:$AQ,$CG19+34),"")</f>
      </c>
      <c r="CA19">
        <f>IF($CH19&gt;=35,INDEX($AQ:$AQ,$CG19+35),"")</f>
      </c>
      <c r="CB19">
        <f>IF($CH19&gt;=36,INDEX($AQ:$AQ,$CG19+36),"")</f>
      </c>
      <c r="CC19">
        <f>IF($CH19&gt;=37,INDEX($AQ:$AQ,$CG19+37),"")</f>
      </c>
      <c r="CD19">
        <f>IF($CH19&gt;=38,INDEX($AQ:$AQ,$CG19+38),"")</f>
      </c>
      <c r="CE19">
        <f>IF($CH19&gt;=39,INDEX($AQ:$AQ,$CG19+39),"")</f>
      </c>
      <c r="CF19">
        <f>IF($CH19&gt;=40,INDEX($AQ:$AQ,$CG19+40),"")</f>
      </c>
      <c r="CG19">
        <f>IFERROR(MATCH($AP19,$AQ$2:$AQ$134,0)+1,0)</f>
      </c>
      <c r="CH19">
        <f>IFERROR(INDEX($AR$2:$AR$134,MATCH($AP19,$AQ$2:$AQ$134,0)),0)</f>
      </c>
      <c r="CI19">
        <f>IFERROR(LEFT($L19,FIND(" - ",$L19)-1),$L19)</f>
      </c>
      <c r="CJ19" t="s">
        <v>45</v>
      </c>
      <c r="CL19">
        <f>IF($DG19&gt;=1,INDEX($CJ:$CJ,$DF19+1),"")</f>
      </c>
      <c r="CM19">
        <f>IF($DG19&gt;=2,INDEX($CJ:$CJ,$DF19+2),"")</f>
      </c>
      <c r="CN19">
        <f>IF($DG19&gt;=3,INDEX($CJ:$CJ,$DF19+3),"")</f>
      </c>
      <c r="CO19">
        <f>IF($DG19&gt;=4,INDEX($CJ:$CJ,$DF19+4),"")</f>
      </c>
      <c r="CP19">
        <f>IF($DG19&gt;=5,INDEX($CJ:$CJ,$DF19+5),"")</f>
      </c>
      <c r="CQ19">
        <f>IF($DG19&gt;=6,INDEX($CJ:$CJ,$DF19+6),"")</f>
      </c>
      <c r="CR19">
        <f>IF($DG19&gt;=7,INDEX($CJ:$CJ,$DF19+7),"")</f>
      </c>
      <c r="CS19">
        <f>IF($DG19&gt;=8,INDEX($CJ:$CJ,$DF19+8),"")</f>
      </c>
      <c r="CT19">
        <f>IF($DG19&gt;=9,INDEX($CJ:$CJ,$DF19+9),"")</f>
      </c>
      <c r="CU19">
        <f>IF($DG19&gt;=10,INDEX($CJ:$CJ,$DF19+10),"")</f>
      </c>
      <c r="CV19">
        <f>IF($DG19&gt;=11,INDEX($CJ:$CJ,$DF19+11),"")</f>
      </c>
      <c r="CW19">
        <f>IF($DG19&gt;=12,INDEX($CJ:$CJ,$DF19+12),"")</f>
      </c>
      <c r="CX19">
        <f>IF($DG19&gt;=13,INDEX($CJ:$CJ,$DF19+13),"")</f>
      </c>
      <c r="CY19">
        <f>IF($DG19&gt;=14,INDEX($CJ:$CJ,$DF19+14),"")</f>
      </c>
      <c r="CZ19">
        <f>IF($DG19&gt;=15,INDEX($CJ:$CJ,$DF19+15),"")</f>
      </c>
      <c r="DA19">
        <f>IF($DG19&gt;=16,INDEX($CJ:$CJ,$DF19+16),"")</f>
      </c>
      <c r="DB19">
        <f>IF($DG19&gt;=17,INDEX($CJ:$CJ,$DF19+17),"")</f>
      </c>
      <c r="DC19">
        <f>IF($DG19&gt;=18,INDEX($CJ:$CJ,$DF19+18),"")</f>
      </c>
      <c r="DD19">
        <f>IF($DG19&gt;=19,INDEX($CJ:$CJ,$DF19+19),"")</f>
      </c>
      <c r="DE19">
        <f>IF($DG19&gt;=20,INDEX($CJ:$CJ,$DF19+20),"")</f>
      </c>
      <c r="DF19">
        <f>IFERROR(MATCH($CI19,$CJ$2:$CJ$263,0)+1,0)</f>
      </c>
      <c r="DG19">
        <f>IFERROR(INDEX($CK$2:$CK$263,MATCH($CI19,$CJ$2:$CJ$263,0)),0)</f>
      </c>
      <c r="DH19">
        <f>IFERROR(INDEX($AO:$AO,MATCH($N19,$AN:$AN,0))&amp;"","")</f>
      </c>
      <c r="DI19" t="s">
        <v>165</v>
      </c>
      <c r="DJ19" t="s">
        <v>166</v>
      </c>
      <c r="DL19">
        <f>IF($GO19&gt;=1,INDEX($DI:$DI,$GN19+1),"")</f>
      </c>
      <c r="DM19">
        <f>IF($GO19&gt;=2,INDEX($DI:$DI,$GN19+2),"")</f>
      </c>
      <c r="DN19">
        <f>IF($GO19&gt;=3,INDEX($DI:$DI,$GN19+3),"")</f>
      </c>
      <c r="DO19">
        <f>IF($GO19&gt;=4,INDEX($DI:$DI,$GN19+4),"")</f>
      </c>
      <c r="DP19">
        <f>IF($GO19&gt;=5,INDEX($DI:$DI,$GN19+5),"")</f>
      </c>
      <c r="DQ19">
        <f>IF($GO19&gt;=6,INDEX($DI:$DI,$GN19+6),"")</f>
      </c>
      <c r="DR19">
        <f>IF($GO19&gt;=7,INDEX($DI:$DI,$GN19+7),"")</f>
      </c>
      <c r="DS19">
        <f>IF($GO19&gt;=8,INDEX($DI:$DI,$GN19+8),"")</f>
      </c>
      <c r="DT19">
        <f>IF($GO19&gt;=9,INDEX($DI:$DI,$GN19+9),"")</f>
      </c>
      <c r="DU19">
        <f>IF($GO19&gt;=10,INDEX($DI:$DI,$GN19+10),"")</f>
      </c>
      <c r="DV19">
        <f>IF($GO19&gt;=11,INDEX($DI:$DI,$GN19+11),"")</f>
      </c>
      <c r="DW19">
        <f>IF($GO19&gt;=12,INDEX($DI:$DI,$GN19+12),"")</f>
      </c>
      <c r="DX19">
        <f>IF($GO19&gt;=13,INDEX($DI:$DI,$GN19+13),"")</f>
      </c>
      <c r="DY19">
        <f>IF($GO19&gt;=14,INDEX($DI:$DI,$GN19+14),"")</f>
      </c>
      <c r="DZ19">
        <f>IF($GO19&gt;=15,INDEX($DI:$DI,$GN19+15),"")</f>
      </c>
      <c r="EA19">
        <f>IF($GO19&gt;=16,INDEX($DI:$DI,$GN19+16),"")</f>
      </c>
      <c r="EB19">
        <f>IF($GO19&gt;=17,INDEX($DI:$DI,$GN19+17),"")</f>
      </c>
      <c r="EC19">
        <f>IF($GO19&gt;=18,INDEX($DI:$DI,$GN19+18),"")</f>
      </c>
      <c r="ED19">
        <f>IF($GO19&gt;=19,INDEX($DI:$DI,$GN19+19),"")</f>
      </c>
      <c r="EE19">
        <f>IF($GO19&gt;=20,INDEX($DI:$DI,$GN19+20),"")</f>
      </c>
      <c r="EF19">
        <f>IF($GO19&gt;=21,INDEX($DI:$DI,$GN19+21),"")</f>
      </c>
      <c r="EG19">
        <f>IF($GO19&gt;=22,INDEX($DI:$DI,$GN19+22),"")</f>
      </c>
      <c r="EH19">
        <f>IF($GO19&gt;=23,INDEX($DI:$DI,$GN19+23),"")</f>
      </c>
      <c r="EI19">
        <f>IF($GO19&gt;=24,INDEX($DI:$DI,$GN19+24),"")</f>
      </c>
      <c r="EJ19">
        <f>IF($GO19&gt;=25,INDEX($DI:$DI,$GN19+25),"")</f>
      </c>
      <c r="EK19">
        <f>IF($GO19&gt;=26,INDEX($DI:$DI,$GN19+26),"")</f>
      </c>
      <c r="EL19">
        <f>IF($GO19&gt;=27,INDEX($DI:$DI,$GN19+27),"")</f>
      </c>
      <c r="EM19">
        <f>IF($GO19&gt;=28,INDEX($DI:$DI,$GN19+28),"")</f>
      </c>
      <c r="EN19">
        <f>IF($GO19&gt;=29,INDEX($DI:$DI,$GN19+29),"")</f>
      </c>
      <c r="EO19">
        <f>IF($GO19&gt;=30,INDEX($DI:$DI,$GN19+30),"")</f>
      </c>
      <c r="EP19">
        <f>IF($GO19&gt;=31,INDEX($DI:$DI,$GN19+31),"")</f>
      </c>
      <c r="EQ19">
        <f>IF($GO19&gt;=32,INDEX($DI:$DI,$GN19+32),"")</f>
      </c>
      <c r="ER19">
        <f>IF($GO19&gt;=33,INDEX($DI:$DI,$GN19+33),"")</f>
      </c>
      <c r="ES19">
        <f>IF($GO19&gt;=34,INDEX($DI:$DI,$GN19+34),"")</f>
      </c>
      <c r="ET19">
        <f>IF($GO19&gt;=35,INDEX($DI:$DI,$GN19+35),"")</f>
      </c>
      <c r="EU19">
        <f>IF($GO19&gt;=36,INDEX($DI:$DI,$GN19+36),"")</f>
      </c>
      <c r="EV19">
        <f>IF($GO19&gt;=37,INDEX($DI:$DI,$GN19+37),"")</f>
      </c>
      <c r="EW19">
        <f>IF($GO19&gt;=38,INDEX($DI:$DI,$GN19+38),"")</f>
      </c>
      <c r="EX19">
        <f>IF($GO19&gt;=39,INDEX($DI:$DI,$GN19+39),"")</f>
      </c>
      <c r="EY19">
        <f>IF($GO19&gt;=40,INDEX($DI:$DI,$GN19+40),"")</f>
      </c>
      <c r="EZ19">
        <f>IF($GO19&gt;=1,INDEX($DJ:$DJ,$GN19+1),"")</f>
      </c>
      <c r="FA19">
        <f>IF($GO19&gt;=2,INDEX($DJ:$DJ,$GN19+2),"")</f>
      </c>
      <c r="FB19">
        <f>IF($GO19&gt;=3,INDEX($DJ:$DJ,$GN19+3),"")</f>
      </c>
      <c r="FC19">
        <f>IF($GO19&gt;=4,INDEX($DJ:$DJ,$GN19+4),"")</f>
      </c>
      <c r="FD19">
        <f>IF($GO19&gt;=5,INDEX($DJ:$DJ,$GN19+5),"")</f>
      </c>
      <c r="FE19">
        <f>IF($GO19&gt;=6,INDEX($DJ:$DJ,$GN19+6),"")</f>
      </c>
      <c r="FF19">
        <f>IF($GO19&gt;=7,INDEX($DJ:$DJ,$GN19+7),"")</f>
      </c>
      <c r="FG19">
        <f>IF($GO19&gt;=8,INDEX($DJ:$DJ,$GN19+8),"")</f>
      </c>
      <c r="FH19">
        <f>IF($GO19&gt;=9,INDEX($DJ:$DJ,$GN19+9),"")</f>
      </c>
      <c r="FI19">
        <f>IF($GO19&gt;=10,INDEX($DJ:$DJ,$GN19+10),"")</f>
      </c>
      <c r="FJ19">
        <f>IF($GO19&gt;=11,INDEX($DJ:$DJ,$GN19+11),"")</f>
      </c>
      <c r="FK19">
        <f>IF($GO19&gt;=12,INDEX($DJ:$DJ,$GN19+12),"")</f>
      </c>
      <c r="FL19">
        <f>IF($GO19&gt;=13,INDEX($DJ:$DJ,$GN19+13),"")</f>
      </c>
      <c r="FM19">
        <f>IF($GO19&gt;=14,INDEX($DJ:$DJ,$GN19+14),"")</f>
      </c>
      <c r="FN19">
        <f>IF($GO19&gt;=15,INDEX($DJ:$DJ,$GN19+15),"")</f>
      </c>
      <c r="FO19">
        <f>IF($GO19&gt;=16,INDEX($DJ:$DJ,$GN19+16),"")</f>
      </c>
      <c r="FP19">
        <f>IF($GO19&gt;=17,INDEX($DJ:$DJ,$GN19+17),"")</f>
      </c>
      <c r="FQ19">
        <f>IF($GO19&gt;=18,INDEX($DJ:$DJ,$GN19+18),"")</f>
      </c>
      <c r="FR19">
        <f>IF($GO19&gt;=19,INDEX($DJ:$DJ,$GN19+19),"")</f>
      </c>
      <c r="FS19">
        <f>IF($GO19&gt;=20,INDEX($DJ:$DJ,$GN19+20),"")</f>
      </c>
      <c r="FT19">
        <f>IF($GO19&gt;=21,INDEX($DJ:$DJ,$GN19+21),"")</f>
      </c>
      <c r="FU19">
        <f>IF($GO19&gt;=22,INDEX($DJ:$DJ,$GN19+22),"")</f>
      </c>
      <c r="FV19">
        <f>IF($GO19&gt;=23,INDEX($DJ:$DJ,$GN19+23),"")</f>
      </c>
      <c r="FW19">
        <f>IF($GO19&gt;=24,INDEX($DJ:$DJ,$GN19+24),"")</f>
      </c>
      <c r="FX19">
        <f>IF($GO19&gt;=25,INDEX($DJ:$DJ,$GN19+25),"")</f>
      </c>
      <c r="FY19">
        <f>IF($GO19&gt;=26,INDEX($DJ:$DJ,$GN19+26),"")</f>
      </c>
      <c r="FZ19">
        <f>IF($GO19&gt;=27,INDEX($DJ:$DJ,$GN19+27),"")</f>
      </c>
      <c r="GA19">
        <f>IF($GO19&gt;=28,INDEX($DJ:$DJ,$GN19+28),"")</f>
      </c>
      <c r="GB19">
        <f>IF($GO19&gt;=29,INDEX($DJ:$DJ,$GN19+29),"")</f>
      </c>
      <c r="GC19">
        <f>IF($GO19&gt;=30,INDEX($DJ:$DJ,$GN19+30),"")</f>
      </c>
      <c r="GD19">
        <f>IF($GO19&gt;=31,INDEX($DJ:$DJ,$GN19+31),"")</f>
      </c>
      <c r="GE19">
        <f>IF($GO19&gt;=32,INDEX($DJ:$DJ,$GN19+32),"")</f>
      </c>
      <c r="GF19">
        <f>IF($GO19&gt;=33,INDEX($DJ:$DJ,$GN19+33),"")</f>
      </c>
      <c r="GG19">
        <f>IF($GO19&gt;=34,INDEX($DJ:$DJ,$GN19+34),"")</f>
      </c>
      <c r="GH19">
        <f>IF($GO19&gt;=35,INDEX($DJ:$DJ,$GN19+35),"")</f>
      </c>
      <c r="GI19">
        <f>IF($GO19&gt;=36,INDEX($DJ:$DJ,$GN19+36),"")</f>
      </c>
      <c r="GJ19">
        <f>IF($GO19&gt;=37,INDEX($DJ:$DJ,$GN19+37),"")</f>
      </c>
      <c r="GK19">
        <f>IF($GO19&gt;=38,INDEX($DJ:$DJ,$GN19+38),"")</f>
      </c>
      <c r="GL19">
        <f>IF($GO19&gt;=39,INDEX($DJ:$DJ,$GN19+39),"")</f>
      </c>
      <c r="GM19">
        <f>IF($GO19&gt;=40,INDEX($DJ:$DJ,$GN19+40),"")</f>
      </c>
      <c r="GN19">
        <f>IFERROR(MATCH($DH19,$DI$2:$DI$148,0)+1,0)</f>
      </c>
      <c r="GO19">
        <f>IFERROR(INDEX($DK$2:$DK$148,MATCH($DH19,$DI$2:$DI$148,0)),0)</f>
      </c>
      <c r="GP19">
        <f>IFERROR(MATCH($Y19,$DL$19:$EY$19,0),0)</f>
      </c>
      <c r="GQ19">
        <f>IF($GP19&gt;0,INDEX($EZ$19:$GM$19,$GP19),"")</f>
      </c>
      <c r="GR19" t="s">
        <v>167</v>
      </c>
      <c r="GT19">
        <f>IF($JC19&gt;=1,INDEX($GR:$GR,$JB19+1),"")</f>
      </c>
      <c r="GU19">
        <f>IF($JC19&gt;=2,INDEX($GR:$GR,$JB19+2),"")</f>
      </c>
      <c r="GV19">
        <f>IF($JC19&gt;=3,INDEX($GR:$GR,$JB19+3),"")</f>
      </c>
      <c r="GW19">
        <f>IF($JC19&gt;=4,INDEX($GR:$GR,$JB19+4),"")</f>
      </c>
      <c r="GX19">
        <f>IF($JC19&gt;=5,INDEX($GR:$GR,$JB19+5),"")</f>
      </c>
      <c r="GY19">
        <f>IF($JC19&gt;=6,INDEX($GR:$GR,$JB19+6),"")</f>
      </c>
      <c r="GZ19">
        <f>IF($JC19&gt;=7,INDEX($GR:$GR,$JB19+7),"")</f>
      </c>
      <c r="HA19">
        <f>IF($JC19&gt;=8,INDEX($GR:$GR,$JB19+8),"")</f>
      </c>
      <c r="HB19">
        <f>IF($JC19&gt;=9,INDEX($GR:$GR,$JB19+9),"")</f>
      </c>
      <c r="HC19">
        <f>IF($JC19&gt;=10,INDEX($GR:$GR,$JB19+10),"")</f>
      </c>
      <c r="HD19">
        <f>IF($JC19&gt;=11,INDEX($GR:$GR,$JB19+11),"")</f>
      </c>
      <c r="HE19">
        <f>IF($JC19&gt;=12,INDEX($GR:$GR,$JB19+12),"")</f>
      </c>
      <c r="HF19">
        <f>IF($JC19&gt;=13,INDEX($GR:$GR,$JB19+13),"")</f>
      </c>
      <c r="HG19">
        <f>IF($JC19&gt;=14,INDEX($GR:$GR,$JB19+14),"")</f>
      </c>
      <c r="HH19">
        <f>IF($JC19&gt;=15,INDEX($GR:$GR,$JB19+15),"")</f>
      </c>
      <c r="HI19">
        <f>IF($JC19&gt;=16,INDEX($GR:$GR,$JB19+16),"")</f>
      </c>
      <c r="HJ19">
        <f>IF($JC19&gt;=17,INDEX($GR:$GR,$JB19+17),"")</f>
      </c>
      <c r="HK19">
        <f>IF($JC19&gt;=18,INDEX($GR:$GR,$JB19+18),"")</f>
      </c>
      <c r="HL19">
        <f>IF($JC19&gt;=19,INDEX($GR:$GR,$JB19+19),"")</f>
      </c>
      <c r="HM19">
        <f>IF($JC19&gt;=20,INDEX($GR:$GR,$JB19+20),"")</f>
      </c>
      <c r="HN19">
        <f>IF($JC19&gt;=21,INDEX($GR:$GR,$JB19+21),"")</f>
      </c>
      <c r="HO19">
        <f>IF($JC19&gt;=22,INDEX($GR:$GR,$JB19+22),"")</f>
      </c>
      <c r="HP19">
        <f>IF($JC19&gt;=23,INDEX($GR:$GR,$JB19+23),"")</f>
      </c>
      <c r="HQ19">
        <f>IF($JC19&gt;=24,INDEX($GR:$GR,$JB19+24),"")</f>
      </c>
      <c r="HR19">
        <f>IF($JC19&gt;=25,INDEX($GR:$GR,$JB19+25),"")</f>
      </c>
      <c r="HS19">
        <f>IF($JC19&gt;=26,INDEX($GR:$GR,$JB19+26),"")</f>
      </c>
      <c r="HT19">
        <f>IF($JC19&gt;=27,INDEX($GR:$GR,$JB19+27),"")</f>
      </c>
      <c r="HU19">
        <f>IF($JC19&gt;=28,INDEX($GR:$GR,$JB19+28),"")</f>
      </c>
      <c r="HV19">
        <f>IF($JC19&gt;=29,INDEX($GR:$GR,$JB19+29),"")</f>
      </c>
      <c r="HW19">
        <f>IF($JC19&gt;=30,INDEX($GR:$GR,$JB19+30),"")</f>
      </c>
      <c r="HX19">
        <f>IF($JC19&gt;=31,INDEX($GR:$GR,$JB19+31),"")</f>
      </c>
      <c r="HY19">
        <f>IF($JC19&gt;=32,INDEX($GR:$GR,$JB19+32),"")</f>
      </c>
      <c r="HZ19">
        <f>IF($JC19&gt;=33,INDEX($GR:$GR,$JB19+33),"")</f>
      </c>
      <c r="IA19">
        <f>IF($JC19&gt;=34,INDEX($GR:$GR,$JB19+34),"")</f>
      </c>
      <c r="IB19">
        <f>IF($JC19&gt;=35,INDEX($GR:$GR,$JB19+35),"")</f>
      </c>
      <c r="IC19">
        <f>IF($JC19&gt;=36,INDEX($GR:$GR,$JB19+36),"")</f>
      </c>
      <c r="ID19">
        <f>IF($JC19&gt;=37,INDEX($GR:$GR,$JB19+37),"")</f>
      </c>
      <c r="IE19">
        <f>IF($JC19&gt;=38,INDEX($GR:$GR,$JB19+38),"")</f>
      </c>
      <c r="IF19">
        <f>IF($JC19&gt;=39,INDEX($GR:$GR,$JB19+39),"")</f>
      </c>
      <c r="IG19">
        <f>IF($JC19&gt;=40,INDEX($GR:$GR,$JB19+40),"")</f>
      </c>
      <c r="IH19">
        <f>IF($JC19&gt;=41,INDEX($GR:$GR,$JB19+41),"")</f>
      </c>
      <c r="II19">
        <f>IF($JC19&gt;=42,INDEX($GR:$GR,$JB19+42),"")</f>
      </c>
      <c r="IJ19">
        <f>IF($JC19&gt;=43,INDEX($GR:$GR,$JB19+43),"")</f>
      </c>
      <c r="IK19">
        <f>IF($JC19&gt;=44,INDEX($GR:$GR,$JB19+44),"")</f>
      </c>
      <c r="IL19">
        <f>IF($JC19&gt;=45,INDEX($GR:$GR,$JB19+45),"")</f>
      </c>
      <c r="IM19">
        <f>IF($JC19&gt;=46,INDEX($GR:$GR,$JB19+46),"")</f>
      </c>
      <c r="IN19">
        <f>IF($JC19&gt;=47,INDEX($GR:$GR,$JB19+47),"")</f>
      </c>
      <c r="IO19">
        <f>IF($JC19&gt;=48,INDEX($GR:$GR,$JB19+48),"")</f>
      </c>
      <c r="IP19">
        <f>IF($JC19&gt;=49,INDEX($GR:$GR,$JB19+49),"")</f>
      </c>
      <c r="IQ19">
        <f>IF($JC19&gt;=50,INDEX($GR:$GR,$JB19+50),"")</f>
      </c>
      <c r="IR19">
        <f>IF($JC19&gt;=51,INDEX($GR:$GR,$JB19+51),"")</f>
      </c>
      <c r="IS19">
        <f>IF($JC19&gt;=52,INDEX($GR:$GR,$JB19+52),"")</f>
      </c>
      <c r="IT19">
        <f>IF($JC19&gt;=53,INDEX($GR:$GR,$JB19+53),"")</f>
      </c>
      <c r="IU19">
        <f>IF($JC19&gt;=54,INDEX($GR:$GR,$JB19+54),"")</f>
      </c>
      <c r="IV19">
        <f>IF($JC19&gt;=55,INDEX($GR:$GR,$JB19+55),"")</f>
      </c>
      <c r="IW19">
        <f>IF($JC19&gt;=56,INDEX($GR:$GR,$JB19+56),"")</f>
      </c>
      <c r="IX19">
        <f>IF($JC19&gt;=57,INDEX($GR:$GR,$JB19+57),"")</f>
      </c>
      <c r="IY19">
        <f>IF($JC19&gt;=58,INDEX($GR:$GR,$JB19+58),"")</f>
      </c>
      <c r="IZ19">
        <f>IF($JC19&gt;=59,INDEX($GR:$GR,$JB19+59),"")</f>
      </c>
      <c r="JA19">
        <f>IF($JC19&gt;=60,INDEX($GR:$GR,$JB19+60),"")</f>
      </c>
      <c r="JB19">
        <f>IFERROR(MATCH($GQ19,$GR$2:$GR$324,0)+1,0)</f>
      </c>
      <c r="JC19">
        <f>IFERROR(INDEX($GS$2:$GS$324,MATCH($GQ19,$GR$2:$GR$324,0)),0)</f>
      </c>
      <c r="JD19" t="s">
        <v>40</v>
      </c>
      <c r="JE19" t="s">
        <v>40</v>
      </c>
    </row>
    <row r="20" spans="1:265" x14ac:dyDescent="0.25">
      <c r="Q20">
        <f>IF(OR($T20="",$P20=""),"",IFERROR($T20/$P20,0))</f>
      </c>
      <c r="R20">
        <f>IF($T20="","",
SUM($S20,$U20,$Z20,$V20,$X20)*
(1-IF($AA20="",0,VALUE($AA20)/100)))</f>
      </c>
      <c r="S20">
        <f>IF($T20="","",$T20)</f>
      </c>
      <c r="U20">
        <f>IF($T20="","",
IF($N20="","",
IF(ISNUMBER(SEARCH("exempt",LOWER($N20))),0,
$T20*(VALUE(SUBSTITUTE($N20,"%",""))/100))))</f>
      </c>
      <c r="AB20">
        <f>IFERROR(IF(FIND(" - ",$K20)&gt;0,MID($K20,FIND(" - ",$K20)+3,LEN($K20)),""),"")</f>
      </c>
      <c r="AJ20" t="s">
        <v>168</v>
      </c>
      <c r="AK20" t="s">
        <v>169</v>
      </c>
      <c r="AL20" t="s">
        <v>170</v>
      </c>
      <c r="AM20" t="s">
        <v>163</v>
      </c>
      <c r="AN20" t="s">
        <v>171</v>
      </c>
      <c r="AO20" t="s">
        <v>172</v>
      </c>
      <c r="AP20">
        <f>IFERROR(LEFT($K20,FIND(" - ",$K20)-1),$K20)</f>
      </c>
      <c r="AQ20" t="s">
        <v>154</v>
      </c>
      <c r="AS20">
        <f>IF($CH20&gt;=1,INDEX($AQ:$AQ,$CG20+1),"")</f>
      </c>
      <c r="AT20">
        <f>IF($CH20&gt;=2,INDEX($AQ:$AQ,$CG20+2),"")</f>
      </c>
      <c r="AU20">
        <f>IF($CH20&gt;=3,INDEX($AQ:$AQ,$CG20+3),"")</f>
      </c>
      <c r="AV20">
        <f>IF($CH20&gt;=4,INDEX($AQ:$AQ,$CG20+4),"")</f>
      </c>
      <c r="AW20">
        <f>IF($CH20&gt;=5,INDEX($AQ:$AQ,$CG20+5),"")</f>
      </c>
      <c r="AX20">
        <f>IF($CH20&gt;=6,INDEX($AQ:$AQ,$CG20+6),"")</f>
      </c>
      <c r="AY20">
        <f>IF($CH20&gt;=7,INDEX($AQ:$AQ,$CG20+7),"")</f>
      </c>
      <c r="AZ20">
        <f>IF($CH20&gt;=8,INDEX($AQ:$AQ,$CG20+8),"")</f>
      </c>
      <c r="BA20">
        <f>IF($CH20&gt;=9,INDEX($AQ:$AQ,$CG20+9),"")</f>
      </c>
      <c r="BB20">
        <f>IF($CH20&gt;=10,INDEX($AQ:$AQ,$CG20+10),"")</f>
      </c>
      <c r="BC20">
        <f>IF($CH20&gt;=11,INDEX($AQ:$AQ,$CG20+11),"")</f>
      </c>
      <c r="BD20">
        <f>IF($CH20&gt;=12,INDEX($AQ:$AQ,$CG20+12),"")</f>
      </c>
      <c r="BE20">
        <f>IF($CH20&gt;=13,INDEX($AQ:$AQ,$CG20+13),"")</f>
      </c>
      <c r="BF20">
        <f>IF($CH20&gt;=14,INDEX($AQ:$AQ,$CG20+14),"")</f>
      </c>
      <c r="BG20">
        <f>IF($CH20&gt;=15,INDEX($AQ:$AQ,$CG20+15),"")</f>
      </c>
      <c r="BH20">
        <f>IF($CH20&gt;=16,INDEX($AQ:$AQ,$CG20+16),"")</f>
      </c>
      <c r="BI20">
        <f>IF($CH20&gt;=17,INDEX($AQ:$AQ,$CG20+17),"")</f>
      </c>
      <c r="BJ20">
        <f>IF($CH20&gt;=18,INDEX($AQ:$AQ,$CG20+18),"")</f>
      </c>
      <c r="BK20">
        <f>IF($CH20&gt;=19,INDEX($AQ:$AQ,$CG20+19),"")</f>
      </c>
      <c r="BL20">
        <f>IF($CH20&gt;=20,INDEX($AQ:$AQ,$CG20+20),"")</f>
      </c>
      <c r="BM20">
        <f>IF($CH20&gt;=21,INDEX($AQ:$AQ,$CG20+21),"")</f>
      </c>
      <c r="BN20">
        <f>IF($CH20&gt;=22,INDEX($AQ:$AQ,$CG20+22),"")</f>
      </c>
      <c r="BO20">
        <f>IF($CH20&gt;=23,INDEX($AQ:$AQ,$CG20+23),"")</f>
      </c>
      <c r="BP20">
        <f>IF($CH20&gt;=24,INDEX($AQ:$AQ,$CG20+24),"")</f>
      </c>
      <c r="BQ20">
        <f>IF($CH20&gt;=25,INDEX($AQ:$AQ,$CG20+25),"")</f>
      </c>
      <c r="BR20">
        <f>IF($CH20&gt;=26,INDEX($AQ:$AQ,$CG20+26),"")</f>
      </c>
      <c r="BS20">
        <f>IF($CH20&gt;=27,INDEX($AQ:$AQ,$CG20+27),"")</f>
      </c>
      <c r="BT20">
        <f>IF($CH20&gt;=28,INDEX($AQ:$AQ,$CG20+28),"")</f>
      </c>
      <c r="BU20">
        <f>IF($CH20&gt;=29,INDEX($AQ:$AQ,$CG20+29),"")</f>
      </c>
      <c r="BV20">
        <f>IF($CH20&gt;=30,INDEX($AQ:$AQ,$CG20+30),"")</f>
      </c>
      <c r="BW20">
        <f>IF($CH20&gt;=31,INDEX($AQ:$AQ,$CG20+31),"")</f>
      </c>
      <c r="BX20">
        <f>IF($CH20&gt;=32,INDEX($AQ:$AQ,$CG20+32),"")</f>
      </c>
      <c r="BY20">
        <f>IF($CH20&gt;=33,INDEX($AQ:$AQ,$CG20+33),"")</f>
      </c>
      <c r="BZ20">
        <f>IF($CH20&gt;=34,INDEX($AQ:$AQ,$CG20+34),"")</f>
      </c>
      <c r="CA20">
        <f>IF($CH20&gt;=35,INDEX($AQ:$AQ,$CG20+35),"")</f>
      </c>
      <c r="CB20">
        <f>IF($CH20&gt;=36,INDEX($AQ:$AQ,$CG20+36),"")</f>
      </c>
      <c r="CC20">
        <f>IF($CH20&gt;=37,INDEX($AQ:$AQ,$CG20+37),"")</f>
      </c>
      <c r="CD20">
        <f>IF($CH20&gt;=38,INDEX($AQ:$AQ,$CG20+38),"")</f>
      </c>
      <c r="CE20">
        <f>IF($CH20&gt;=39,INDEX($AQ:$AQ,$CG20+39),"")</f>
      </c>
      <c r="CF20">
        <f>IF($CH20&gt;=40,INDEX($AQ:$AQ,$CG20+40),"")</f>
      </c>
      <c r="CG20">
        <f>IFERROR(MATCH($AP20,$AQ$2:$AQ$134,0)+1,0)</f>
      </c>
      <c r="CH20">
        <f>IFERROR(INDEX($AR$2:$AR$134,MATCH($AP20,$AQ$2:$AQ$134,0)),0)</f>
      </c>
      <c r="CI20">
        <f>IFERROR(LEFT($L20,FIND(" - ",$L20)-1),$L20)</f>
      </c>
      <c r="CJ20" t="s">
        <v>173</v>
      </c>
      <c r="CK20">
        <v>2</v>
      </c>
      <c r="CL20">
        <f>IF($DG20&gt;=1,INDEX($CJ:$CJ,$DF20+1),"")</f>
      </c>
      <c r="CM20">
        <f>IF($DG20&gt;=2,INDEX($CJ:$CJ,$DF20+2),"")</f>
      </c>
      <c r="CN20">
        <f>IF($DG20&gt;=3,INDEX($CJ:$CJ,$DF20+3),"")</f>
      </c>
      <c r="CO20">
        <f>IF($DG20&gt;=4,INDEX($CJ:$CJ,$DF20+4),"")</f>
      </c>
      <c r="CP20">
        <f>IF($DG20&gt;=5,INDEX($CJ:$CJ,$DF20+5),"")</f>
      </c>
      <c r="CQ20">
        <f>IF($DG20&gt;=6,INDEX($CJ:$CJ,$DF20+6),"")</f>
      </c>
      <c r="CR20">
        <f>IF($DG20&gt;=7,INDEX($CJ:$CJ,$DF20+7),"")</f>
      </c>
      <c r="CS20">
        <f>IF($DG20&gt;=8,INDEX($CJ:$CJ,$DF20+8),"")</f>
      </c>
      <c r="CT20">
        <f>IF($DG20&gt;=9,INDEX($CJ:$CJ,$DF20+9),"")</f>
      </c>
      <c r="CU20">
        <f>IF($DG20&gt;=10,INDEX($CJ:$CJ,$DF20+10),"")</f>
      </c>
      <c r="CV20">
        <f>IF($DG20&gt;=11,INDEX($CJ:$CJ,$DF20+11),"")</f>
      </c>
      <c r="CW20">
        <f>IF($DG20&gt;=12,INDEX($CJ:$CJ,$DF20+12),"")</f>
      </c>
      <c r="CX20">
        <f>IF($DG20&gt;=13,INDEX($CJ:$CJ,$DF20+13),"")</f>
      </c>
      <c r="CY20">
        <f>IF($DG20&gt;=14,INDEX($CJ:$CJ,$DF20+14),"")</f>
      </c>
      <c r="CZ20">
        <f>IF($DG20&gt;=15,INDEX($CJ:$CJ,$DF20+15),"")</f>
      </c>
      <c r="DA20">
        <f>IF($DG20&gt;=16,INDEX($CJ:$CJ,$DF20+16),"")</f>
      </c>
      <c r="DB20">
        <f>IF($DG20&gt;=17,INDEX($CJ:$CJ,$DF20+17),"")</f>
      </c>
      <c r="DC20">
        <f>IF($DG20&gt;=18,INDEX($CJ:$CJ,$DF20+18),"")</f>
      </c>
      <c r="DD20">
        <f>IF($DG20&gt;=19,INDEX($CJ:$CJ,$DF20+19),"")</f>
      </c>
      <c r="DE20">
        <f>IF($DG20&gt;=20,INDEX($CJ:$CJ,$DF20+20),"")</f>
      </c>
      <c r="DF20">
        <f>IFERROR(MATCH($CI20,$CJ$2:$CJ$263,0)+1,0)</f>
      </c>
      <c r="DG20">
        <f>IFERROR(INDEX($CK$2:$CK$263,MATCH($CI20,$CJ$2:$CJ$263,0)),0)</f>
      </c>
      <c r="DH20">
        <f>IFERROR(INDEX($AO:$AO,MATCH($N20,$AN:$AN,0))&amp;"","")</f>
      </c>
      <c r="DI20" t="s">
        <v>174</v>
      </c>
      <c r="DJ20" t="s">
        <v>39</v>
      </c>
      <c r="DL20">
        <f>IF($GO20&gt;=1,INDEX($DI:$DI,$GN20+1),"")</f>
      </c>
      <c r="DM20">
        <f>IF($GO20&gt;=2,INDEX($DI:$DI,$GN20+2),"")</f>
      </c>
      <c r="DN20">
        <f>IF($GO20&gt;=3,INDEX($DI:$DI,$GN20+3),"")</f>
      </c>
      <c r="DO20">
        <f>IF($GO20&gt;=4,INDEX($DI:$DI,$GN20+4),"")</f>
      </c>
      <c r="DP20">
        <f>IF($GO20&gt;=5,INDEX($DI:$DI,$GN20+5),"")</f>
      </c>
      <c r="DQ20">
        <f>IF($GO20&gt;=6,INDEX($DI:$DI,$GN20+6),"")</f>
      </c>
      <c r="DR20">
        <f>IF($GO20&gt;=7,INDEX($DI:$DI,$GN20+7),"")</f>
      </c>
      <c r="DS20">
        <f>IF($GO20&gt;=8,INDEX($DI:$DI,$GN20+8),"")</f>
      </c>
      <c r="DT20">
        <f>IF($GO20&gt;=9,INDEX($DI:$DI,$GN20+9),"")</f>
      </c>
      <c r="DU20">
        <f>IF($GO20&gt;=10,INDEX($DI:$DI,$GN20+10),"")</f>
      </c>
      <c r="DV20">
        <f>IF($GO20&gt;=11,INDEX($DI:$DI,$GN20+11),"")</f>
      </c>
      <c r="DW20">
        <f>IF($GO20&gt;=12,INDEX($DI:$DI,$GN20+12),"")</f>
      </c>
      <c r="DX20">
        <f>IF($GO20&gt;=13,INDEX($DI:$DI,$GN20+13),"")</f>
      </c>
      <c r="DY20">
        <f>IF($GO20&gt;=14,INDEX($DI:$DI,$GN20+14),"")</f>
      </c>
      <c r="DZ20">
        <f>IF($GO20&gt;=15,INDEX($DI:$DI,$GN20+15),"")</f>
      </c>
      <c r="EA20">
        <f>IF($GO20&gt;=16,INDEX($DI:$DI,$GN20+16),"")</f>
      </c>
      <c r="EB20">
        <f>IF($GO20&gt;=17,INDEX($DI:$DI,$GN20+17),"")</f>
      </c>
      <c r="EC20">
        <f>IF($GO20&gt;=18,INDEX($DI:$DI,$GN20+18),"")</f>
      </c>
      <c r="ED20">
        <f>IF($GO20&gt;=19,INDEX($DI:$DI,$GN20+19),"")</f>
      </c>
      <c r="EE20">
        <f>IF($GO20&gt;=20,INDEX($DI:$DI,$GN20+20),"")</f>
      </c>
      <c r="EF20">
        <f>IF($GO20&gt;=21,INDEX($DI:$DI,$GN20+21),"")</f>
      </c>
      <c r="EG20">
        <f>IF($GO20&gt;=22,INDEX($DI:$DI,$GN20+22),"")</f>
      </c>
      <c r="EH20">
        <f>IF($GO20&gt;=23,INDEX($DI:$DI,$GN20+23),"")</f>
      </c>
      <c r="EI20">
        <f>IF($GO20&gt;=24,INDEX($DI:$DI,$GN20+24),"")</f>
      </c>
      <c r="EJ20">
        <f>IF($GO20&gt;=25,INDEX($DI:$DI,$GN20+25),"")</f>
      </c>
      <c r="EK20">
        <f>IF($GO20&gt;=26,INDEX($DI:$DI,$GN20+26),"")</f>
      </c>
      <c r="EL20">
        <f>IF($GO20&gt;=27,INDEX($DI:$DI,$GN20+27),"")</f>
      </c>
      <c r="EM20">
        <f>IF($GO20&gt;=28,INDEX($DI:$DI,$GN20+28),"")</f>
      </c>
      <c r="EN20">
        <f>IF($GO20&gt;=29,INDEX($DI:$DI,$GN20+29),"")</f>
      </c>
      <c r="EO20">
        <f>IF($GO20&gt;=30,INDEX($DI:$DI,$GN20+30),"")</f>
      </c>
      <c r="EP20">
        <f>IF($GO20&gt;=31,INDEX($DI:$DI,$GN20+31),"")</f>
      </c>
      <c r="EQ20">
        <f>IF($GO20&gt;=32,INDEX($DI:$DI,$GN20+32),"")</f>
      </c>
      <c r="ER20">
        <f>IF($GO20&gt;=33,INDEX($DI:$DI,$GN20+33),"")</f>
      </c>
      <c r="ES20">
        <f>IF($GO20&gt;=34,INDEX($DI:$DI,$GN20+34),"")</f>
      </c>
      <c r="ET20">
        <f>IF($GO20&gt;=35,INDEX($DI:$DI,$GN20+35),"")</f>
      </c>
      <c r="EU20">
        <f>IF($GO20&gt;=36,INDEX($DI:$DI,$GN20+36),"")</f>
      </c>
      <c r="EV20">
        <f>IF($GO20&gt;=37,INDEX($DI:$DI,$GN20+37),"")</f>
      </c>
      <c r="EW20">
        <f>IF($GO20&gt;=38,INDEX($DI:$DI,$GN20+38),"")</f>
      </c>
      <c r="EX20">
        <f>IF($GO20&gt;=39,INDEX($DI:$DI,$GN20+39),"")</f>
      </c>
      <c r="EY20">
        <f>IF($GO20&gt;=40,INDEX($DI:$DI,$GN20+40),"")</f>
      </c>
      <c r="EZ20">
        <f>IF($GO20&gt;=1,INDEX($DJ:$DJ,$GN20+1),"")</f>
      </c>
      <c r="FA20">
        <f>IF($GO20&gt;=2,INDEX($DJ:$DJ,$GN20+2),"")</f>
      </c>
      <c r="FB20">
        <f>IF($GO20&gt;=3,INDEX($DJ:$DJ,$GN20+3),"")</f>
      </c>
      <c r="FC20">
        <f>IF($GO20&gt;=4,INDEX($DJ:$DJ,$GN20+4),"")</f>
      </c>
      <c r="FD20">
        <f>IF($GO20&gt;=5,INDEX($DJ:$DJ,$GN20+5),"")</f>
      </c>
      <c r="FE20">
        <f>IF($GO20&gt;=6,INDEX($DJ:$DJ,$GN20+6),"")</f>
      </c>
      <c r="FF20">
        <f>IF($GO20&gt;=7,INDEX($DJ:$DJ,$GN20+7),"")</f>
      </c>
      <c r="FG20">
        <f>IF($GO20&gt;=8,INDEX($DJ:$DJ,$GN20+8),"")</f>
      </c>
      <c r="FH20">
        <f>IF($GO20&gt;=9,INDEX($DJ:$DJ,$GN20+9),"")</f>
      </c>
      <c r="FI20">
        <f>IF($GO20&gt;=10,INDEX($DJ:$DJ,$GN20+10),"")</f>
      </c>
      <c r="FJ20">
        <f>IF($GO20&gt;=11,INDEX($DJ:$DJ,$GN20+11),"")</f>
      </c>
      <c r="FK20">
        <f>IF($GO20&gt;=12,INDEX($DJ:$DJ,$GN20+12),"")</f>
      </c>
      <c r="FL20">
        <f>IF($GO20&gt;=13,INDEX($DJ:$DJ,$GN20+13),"")</f>
      </c>
      <c r="FM20">
        <f>IF($GO20&gt;=14,INDEX($DJ:$DJ,$GN20+14),"")</f>
      </c>
      <c r="FN20">
        <f>IF($GO20&gt;=15,INDEX($DJ:$DJ,$GN20+15),"")</f>
      </c>
      <c r="FO20">
        <f>IF($GO20&gt;=16,INDEX($DJ:$DJ,$GN20+16),"")</f>
      </c>
      <c r="FP20">
        <f>IF($GO20&gt;=17,INDEX($DJ:$DJ,$GN20+17),"")</f>
      </c>
      <c r="FQ20">
        <f>IF($GO20&gt;=18,INDEX($DJ:$DJ,$GN20+18),"")</f>
      </c>
      <c r="FR20">
        <f>IF($GO20&gt;=19,INDEX($DJ:$DJ,$GN20+19),"")</f>
      </c>
      <c r="FS20">
        <f>IF($GO20&gt;=20,INDEX($DJ:$DJ,$GN20+20),"")</f>
      </c>
      <c r="FT20">
        <f>IF($GO20&gt;=21,INDEX($DJ:$DJ,$GN20+21),"")</f>
      </c>
      <c r="FU20">
        <f>IF($GO20&gt;=22,INDEX($DJ:$DJ,$GN20+22),"")</f>
      </c>
      <c r="FV20">
        <f>IF($GO20&gt;=23,INDEX($DJ:$DJ,$GN20+23),"")</f>
      </c>
      <c r="FW20">
        <f>IF($GO20&gt;=24,INDEX($DJ:$DJ,$GN20+24),"")</f>
      </c>
      <c r="FX20">
        <f>IF($GO20&gt;=25,INDEX($DJ:$DJ,$GN20+25),"")</f>
      </c>
      <c r="FY20">
        <f>IF($GO20&gt;=26,INDEX($DJ:$DJ,$GN20+26),"")</f>
      </c>
      <c r="FZ20">
        <f>IF($GO20&gt;=27,INDEX($DJ:$DJ,$GN20+27),"")</f>
      </c>
      <c r="GA20">
        <f>IF($GO20&gt;=28,INDEX($DJ:$DJ,$GN20+28),"")</f>
      </c>
      <c r="GB20">
        <f>IF($GO20&gt;=29,INDEX($DJ:$DJ,$GN20+29),"")</f>
      </c>
      <c r="GC20">
        <f>IF($GO20&gt;=30,INDEX($DJ:$DJ,$GN20+30),"")</f>
      </c>
      <c r="GD20">
        <f>IF($GO20&gt;=31,INDEX($DJ:$DJ,$GN20+31),"")</f>
      </c>
      <c r="GE20">
        <f>IF($GO20&gt;=32,INDEX($DJ:$DJ,$GN20+32),"")</f>
      </c>
      <c r="GF20">
        <f>IF($GO20&gt;=33,INDEX($DJ:$DJ,$GN20+33),"")</f>
      </c>
      <c r="GG20">
        <f>IF($GO20&gt;=34,INDEX($DJ:$DJ,$GN20+34),"")</f>
      </c>
      <c r="GH20">
        <f>IF($GO20&gt;=35,INDEX($DJ:$DJ,$GN20+35),"")</f>
      </c>
      <c r="GI20">
        <f>IF($GO20&gt;=36,INDEX($DJ:$DJ,$GN20+36),"")</f>
      </c>
      <c r="GJ20">
        <f>IF($GO20&gt;=37,INDEX($DJ:$DJ,$GN20+37),"")</f>
      </c>
      <c r="GK20">
        <f>IF($GO20&gt;=38,INDEX($DJ:$DJ,$GN20+38),"")</f>
      </c>
      <c r="GL20">
        <f>IF($GO20&gt;=39,INDEX($DJ:$DJ,$GN20+39),"")</f>
      </c>
      <c r="GM20">
        <f>IF($GO20&gt;=40,INDEX($DJ:$DJ,$GN20+40),"")</f>
      </c>
      <c r="GN20">
        <f>IFERROR(MATCH($DH20,$DI$2:$DI$148,0)+1,0)</f>
      </c>
      <c r="GO20">
        <f>IFERROR(INDEX($DK$2:$DK$148,MATCH($DH20,$DI$2:$DI$148,0)),0)</f>
      </c>
      <c r="GP20">
        <f>IFERROR(MATCH($Y20,$DL$20:$EY$20,0),0)</f>
      </c>
      <c r="GQ20">
        <f>IF($GP20&gt;0,INDEX($EZ$20:$GM$20,$GP20),"")</f>
      </c>
      <c r="GR20" t="s">
        <v>175</v>
      </c>
      <c r="GT20">
        <f>IF($JC20&gt;=1,INDEX($GR:$GR,$JB20+1),"")</f>
      </c>
      <c r="GU20">
        <f>IF($JC20&gt;=2,INDEX($GR:$GR,$JB20+2),"")</f>
      </c>
      <c r="GV20">
        <f>IF($JC20&gt;=3,INDEX($GR:$GR,$JB20+3),"")</f>
      </c>
      <c r="GW20">
        <f>IF($JC20&gt;=4,INDEX($GR:$GR,$JB20+4),"")</f>
      </c>
      <c r="GX20">
        <f>IF($JC20&gt;=5,INDEX($GR:$GR,$JB20+5),"")</f>
      </c>
      <c r="GY20">
        <f>IF($JC20&gt;=6,INDEX($GR:$GR,$JB20+6),"")</f>
      </c>
      <c r="GZ20">
        <f>IF($JC20&gt;=7,INDEX($GR:$GR,$JB20+7),"")</f>
      </c>
      <c r="HA20">
        <f>IF($JC20&gt;=8,INDEX($GR:$GR,$JB20+8),"")</f>
      </c>
      <c r="HB20">
        <f>IF($JC20&gt;=9,INDEX($GR:$GR,$JB20+9),"")</f>
      </c>
      <c r="HC20">
        <f>IF($JC20&gt;=10,INDEX($GR:$GR,$JB20+10),"")</f>
      </c>
      <c r="HD20">
        <f>IF($JC20&gt;=11,INDEX($GR:$GR,$JB20+11),"")</f>
      </c>
      <c r="HE20">
        <f>IF($JC20&gt;=12,INDEX($GR:$GR,$JB20+12),"")</f>
      </c>
      <c r="HF20">
        <f>IF($JC20&gt;=13,INDEX($GR:$GR,$JB20+13),"")</f>
      </c>
      <c r="HG20">
        <f>IF($JC20&gt;=14,INDEX($GR:$GR,$JB20+14),"")</f>
      </c>
      <c r="HH20">
        <f>IF($JC20&gt;=15,INDEX($GR:$GR,$JB20+15),"")</f>
      </c>
      <c r="HI20">
        <f>IF($JC20&gt;=16,INDEX($GR:$GR,$JB20+16),"")</f>
      </c>
      <c r="HJ20">
        <f>IF($JC20&gt;=17,INDEX($GR:$GR,$JB20+17),"")</f>
      </c>
      <c r="HK20">
        <f>IF($JC20&gt;=18,INDEX($GR:$GR,$JB20+18),"")</f>
      </c>
      <c r="HL20">
        <f>IF($JC20&gt;=19,INDEX($GR:$GR,$JB20+19),"")</f>
      </c>
      <c r="HM20">
        <f>IF($JC20&gt;=20,INDEX($GR:$GR,$JB20+20),"")</f>
      </c>
      <c r="HN20">
        <f>IF($JC20&gt;=21,INDEX($GR:$GR,$JB20+21),"")</f>
      </c>
      <c r="HO20">
        <f>IF($JC20&gt;=22,INDEX($GR:$GR,$JB20+22),"")</f>
      </c>
      <c r="HP20">
        <f>IF($JC20&gt;=23,INDEX($GR:$GR,$JB20+23),"")</f>
      </c>
      <c r="HQ20">
        <f>IF($JC20&gt;=24,INDEX($GR:$GR,$JB20+24),"")</f>
      </c>
      <c r="HR20">
        <f>IF($JC20&gt;=25,INDEX($GR:$GR,$JB20+25),"")</f>
      </c>
      <c r="HS20">
        <f>IF($JC20&gt;=26,INDEX($GR:$GR,$JB20+26),"")</f>
      </c>
      <c r="HT20">
        <f>IF($JC20&gt;=27,INDEX($GR:$GR,$JB20+27),"")</f>
      </c>
      <c r="HU20">
        <f>IF($JC20&gt;=28,INDEX($GR:$GR,$JB20+28),"")</f>
      </c>
      <c r="HV20">
        <f>IF($JC20&gt;=29,INDEX($GR:$GR,$JB20+29),"")</f>
      </c>
      <c r="HW20">
        <f>IF($JC20&gt;=30,INDEX($GR:$GR,$JB20+30),"")</f>
      </c>
      <c r="HX20">
        <f>IF($JC20&gt;=31,INDEX($GR:$GR,$JB20+31),"")</f>
      </c>
      <c r="HY20">
        <f>IF($JC20&gt;=32,INDEX($GR:$GR,$JB20+32),"")</f>
      </c>
      <c r="HZ20">
        <f>IF($JC20&gt;=33,INDEX($GR:$GR,$JB20+33),"")</f>
      </c>
      <c r="IA20">
        <f>IF($JC20&gt;=34,INDEX($GR:$GR,$JB20+34),"")</f>
      </c>
      <c r="IB20">
        <f>IF($JC20&gt;=35,INDEX($GR:$GR,$JB20+35),"")</f>
      </c>
      <c r="IC20">
        <f>IF($JC20&gt;=36,INDEX($GR:$GR,$JB20+36),"")</f>
      </c>
      <c r="ID20">
        <f>IF($JC20&gt;=37,INDEX($GR:$GR,$JB20+37),"")</f>
      </c>
      <c r="IE20">
        <f>IF($JC20&gt;=38,INDEX($GR:$GR,$JB20+38),"")</f>
      </c>
      <c r="IF20">
        <f>IF($JC20&gt;=39,INDEX($GR:$GR,$JB20+39),"")</f>
      </c>
      <c r="IG20">
        <f>IF($JC20&gt;=40,INDEX($GR:$GR,$JB20+40),"")</f>
      </c>
      <c r="IH20">
        <f>IF($JC20&gt;=41,INDEX($GR:$GR,$JB20+41),"")</f>
      </c>
      <c r="II20">
        <f>IF($JC20&gt;=42,INDEX($GR:$GR,$JB20+42),"")</f>
      </c>
      <c r="IJ20">
        <f>IF($JC20&gt;=43,INDEX($GR:$GR,$JB20+43),"")</f>
      </c>
      <c r="IK20">
        <f>IF($JC20&gt;=44,INDEX($GR:$GR,$JB20+44),"")</f>
      </c>
      <c r="IL20">
        <f>IF($JC20&gt;=45,INDEX($GR:$GR,$JB20+45),"")</f>
      </c>
      <c r="IM20">
        <f>IF($JC20&gt;=46,INDEX($GR:$GR,$JB20+46),"")</f>
      </c>
      <c r="IN20">
        <f>IF($JC20&gt;=47,INDEX($GR:$GR,$JB20+47),"")</f>
      </c>
      <c r="IO20">
        <f>IF($JC20&gt;=48,INDEX($GR:$GR,$JB20+48),"")</f>
      </c>
      <c r="IP20">
        <f>IF($JC20&gt;=49,INDEX($GR:$GR,$JB20+49),"")</f>
      </c>
      <c r="IQ20">
        <f>IF($JC20&gt;=50,INDEX($GR:$GR,$JB20+50),"")</f>
      </c>
      <c r="IR20">
        <f>IF($JC20&gt;=51,INDEX($GR:$GR,$JB20+51),"")</f>
      </c>
      <c r="IS20">
        <f>IF($JC20&gt;=52,INDEX($GR:$GR,$JB20+52),"")</f>
      </c>
      <c r="IT20">
        <f>IF($JC20&gt;=53,INDEX($GR:$GR,$JB20+53),"")</f>
      </c>
      <c r="IU20">
        <f>IF($JC20&gt;=54,INDEX($GR:$GR,$JB20+54),"")</f>
      </c>
      <c r="IV20">
        <f>IF($JC20&gt;=55,INDEX($GR:$GR,$JB20+55),"")</f>
      </c>
      <c r="IW20">
        <f>IF($JC20&gt;=56,INDEX($GR:$GR,$JB20+56),"")</f>
      </c>
      <c r="IX20">
        <f>IF($JC20&gt;=57,INDEX($GR:$GR,$JB20+57),"")</f>
      </c>
      <c r="IY20">
        <f>IF($JC20&gt;=58,INDEX($GR:$GR,$JB20+58),"")</f>
      </c>
      <c r="IZ20">
        <f>IF($JC20&gt;=59,INDEX($GR:$GR,$JB20+59),"")</f>
      </c>
      <c r="JA20">
        <f>IF($JC20&gt;=60,INDEX($GR:$GR,$JB20+60),"")</f>
      </c>
      <c r="JB20">
        <f>IFERROR(MATCH($GQ20,$GR$2:$GR$324,0)+1,0)</f>
      </c>
      <c r="JC20">
        <f>IFERROR(INDEX($GS$2:$GS$324,MATCH($GQ20,$GR$2:$GR$324,0)),0)</f>
      </c>
      <c r="JD20" t="s">
        <v>40</v>
      </c>
      <c r="JE20" t="s">
        <v>40</v>
      </c>
    </row>
    <row r="21" spans="1:265" x14ac:dyDescent="0.25">
      <c r="Q21">
        <f>IF(OR($T21="",$P21=""),"",IFERROR($T21/$P21,0))</f>
      </c>
      <c r="R21">
        <f>IF($T21="","",
SUM($S21,$U21,$Z21,$V21,$X21)*
(1-IF($AA21="",0,VALUE($AA21)/100)))</f>
      </c>
      <c r="S21">
        <f>IF($T21="","",$T21)</f>
      </c>
      <c r="U21">
        <f>IF($T21="","",
IF($N21="","",
IF(ISNUMBER(SEARCH("exempt",LOWER($N21))),0,
$T21*(VALUE(SUBSTITUTE($N21,"%",""))/100))))</f>
      </c>
      <c r="AB21">
        <f>IFERROR(IF(FIND(" - ",$K21)&gt;0,MID($K21,FIND(" - ",$K21)+3,LEN($K21)),""),"")</f>
      </c>
      <c r="AJ21" t="s">
        <v>176</v>
      </c>
      <c r="AK21" t="s">
        <v>177</v>
      </c>
      <c r="AL21" t="s">
        <v>178</v>
      </c>
      <c r="AM21" t="s">
        <v>171</v>
      </c>
      <c r="AN21" t="s">
        <v>162</v>
      </c>
      <c r="AO21" t="s">
        <v>179</v>
      </c>
      <c r="AP21">
        <f>IFERROR(LEFT($K21,FIND(" - ",$K21)-1),$K21)</f>
      </c>
      <c r="AQ21" t="s">
        <v>162</v>
      </c>
      <c r="AS21">
        <f>IF($CH21&gt;=1,INDEX($AQ:$AQ,$CG21+1),"")</f>
      </c>
      <c r="AT21">
        <f>IF($CH21&gt;=2,INDEX($AQ:$AQ,$CG21+2),"")</f>
      </c>
      <c r="AU21">
        <f>IF($CH21&gt;=3,INDEX($AQ:$AQ,$CG21+3),"")</f>
      </c>
      <c r="AV21">
        <f>IF($CH21&gt;=4,INDEX($AQ:$AQ,$CG21+4),"")</f>
      </c>
      <c r="AW21">
        <f>IF($CH21&gt;=5,INDEX($AQ:$AQ,$CG21+5),"")</f>
      </c>
      <c r="AX21">
        <f>IF($CH21&gt;=6,INDEX($AQ:$AQ,$CG21+6),"")</f>
      </c>
      <c r="AY21">
        <f>IF($CH21&gt;=7,INDEX($AQ:$AQ,$CG21+7),"")</f>
      </c>
      <c r="AZ21">
        <f>IF($CH21&gt;=8,INDEX($AQ:$AQ,$CG21+8),"")</f>
      </c>
      <c r="BA21">
        <f>IF($CH21&gt;=9,INDEX($AQ:$AQ,$CG21+9),"")</f>
      </c>
      <c r="BB21">
        <f>IF($CH21&gt;=10,INDEX($AQ:$AQ,$CG21+10),"")</f>
      </c>
      <c r="BC21">
        <f>IF($CH21&gt;=11,INDEX($AQ:$AQ,$CG21+11),"")</f>
      </c>
      <c r="BD21">
        <f>IF($CH21&gt;=12,INDEX($AQ:$AQ,$CG21+12),"")</f>
      </c>
      <c r="BE21">
        <f>IF($CH21&gt;=13,INDEX($AQ:$AQ,$CG21+13),"")</f>
      </c>
      <c r="BF21">
        <f>IF($CH21&gt;=14,INDEX($AQ:$AQ,$CG21+14),"")</f>
      </c>
      <c r="BG21">
        <f>IF($CH21&gt;=15,INDEX($AQ:$AQ,$CG21+15),"")</f>
      </c>
      <c r="BH21">
        <f>IF($CH21&gt;=16,INDEX($AQ:$AQ,$CG21+16),"")</f>
      </c>
      <c r="BI21">
        <f>IF($CH21&gt;=17,INDEX($AQ:$AQ,$CG21+17),"")</f>
      </c>
      <c r="BJ21">
        <f>IF($CH21&gt;=18,INDEX($AQ:$AQ,$CG21+18),"")</f>
      </c>
      <c r="BK21">
        <f>IF($CH21&gt;=19,INDEX($AQ:$AQ,$CG21+19),"")</f>
      </c>
      <c r="BL21">
        <f>IF($CH21&gt;=20,INDEX($AQ:$AQ,$CG21+20),"")</f>
      </c>
      <c r="BM21">
        <f>IF($CH21&gt;=21,INDEX($AQ:$AQ,$CG21+21),"")</f>
      </c>
      <c r="BN21">
        <f>IF($CH21&gt;=22,INDEX($AQ:$AQ,$CG21+22),"")</f>
      </c>
      <c r="BO21">
        <f>IF($CH21&gt;=23,INDEX($AQ:$AQ,$CG21+23),"")</f>
      </c>
      <c r="BP21">
        <f>IF($CH21&gt;=24,INDEX($AQ:$AQ,$CG21+24),"")</f>
      </c>
      <c r="BQ21">
        <f>IF($CH21&gt;=25,INDEX($AQ:$AQ,$CG21+25),"")</f>
      </c>
      <c r="BR21">
        <f>IF($CH21&gt;=26,INDEX($AQ:$AQ,$CG21+26),"")</f>
      </c>
      <c r="BS21">
        <f>IF($CH21&gt;=27,INDEX($AQ:$AQ,$CG21+27),"")</f>
      </c>
      <c r="BT21">
        <f>IF($CH21&gt;=28,INDEX($AQ:$AQ,$CG21+28),"")</f>
      </c>
      <c r="BU21">
        <f>IF($CH21&gt;=29,INDEX($AQ:$AQ,$CG21+29),"")</f>
      </c>
      <c r="BV21">
        <f>IF($CH21&gt;=30,INDEX($AQ:$AQ,$CG21+30),"")</f>
      </c>
      <c r="BW21">
        <f>IF($CH21&gt;=31,INDEX($AQ:$AQ,$CG21+31),"")</f>
      </c>
      <c r="BX21">
        <f>IF($CH21&gt;=32,INDEX($AQ:$AQ,$CG21+32),"")</f>
      </c>
      <c r="BY21">
        <f>IF($CH21&gt;=33,INDEX($AQ:$AQ,$CG21+33),"")</f>
      </c>
      <c r="BZ21">
        <f>IF($CH21&gt;=34,INDEX($AQ:$AQ,$CG21+34),"")</f>
      </c>
      <c r="CA21">
        <f>IF($CH21&gt;=35,INDEX($AQ:$AQ,$CG21+35),"")</f>
      </c>
      <c r="CB21">
        <f>IF($CH21&gt;=36,INDEX($AQ:$AQ,$CG21+36),"")</f>
      </c>
      <c r="CC21">
        <f>IF($CH21&gt;=37,INDEX($AQ:$AQ,$CG21+37),"")</f>
      </c>
      <c r="CD21">
        <f>IF($CH21&gt;=38,INDEX($AQ:$AQ,$CG21+38),"")</f>
      </c>
      <c r="CE21">
        <f>IF($CH21&gt;=39,INDEX($AQ:$AQ,$CG21+39),"")</f>
      </c>
      <c r="CF21">
        <f>IF($CH21&gt;=40,INDEX($AQ:$AQ,$CG21+40),"")</f>
      </c>
      <c r="CG21">
        <f>IFERROR(MATCH($AP21,$AQ$2:$AQ$134,0)+1,0)</f>
      </c>
      <c r="CH21">
        <f>IFERROR(INDEX($AR$2:$AR$134,MATCH($AP21,$AQ$2:$AQ$134,0)),0)</f>
      </c>
      <c r="CI21">
        <f>IFERROR(LEFT($L21,FIND(" - ",$L21)-1),$L21)</f>
      </c>
      <c r="CJ21" t="s">
        <v>33</v>
      </c>
      <c r="CL21">
        <f>IF($DG21&gt;=1,INDEX($CJ:$CJ,$DF21+1),"")</f>
      </c>
      <c r="CM21">
        <f>IF($DG21&gt;=2,INDEX($CJ:$CJ,$DF21+2),"")</f>
      </c>
      <c r="CN21">
        <f>IF($DG21&gt;=3,INDEX($CJ:$CJ,$DF21+3),"")</f>
      </c>
      <c r="CO21">
        <f>IF($DG21&gt;=4,INDEX($CJ:$CJ,$DF21+4),"")</f>
      </c>
      <c r="CP21">
        <f>IF($DG21&gt;=5,INDEX($CJ:$CJ,$DF21+5),"")</f>
      </c>
      <c r="CQ21">
        <f>IF($DG21&gt;=6,INDEX($CJ:$CJ,$DF21+6),"")</f>
      </c>
      <c r="CR21">
        <f>IF($DG21&gt;=7,INDEX($CJ:$CJ,$DF21+7),"")</f>
      </c>
      <c r="CS21">
        <f>IF($DG21&gt;=8,INDEX($CJ:$CJ,$DF21+8),"")</f>
      </c>
      <c r="CT21">
        <f>IF($DG21&gt;=9,INDEX($CJ:$CJ,$DF21+9),"")</f>
      </c>
      <c r="CU21">
        <f>IF($DG21&gt;=10,INDEX($CJ:$CJ,$DF21+10),"")</f>
      </c>
      <c r="CV21">
        <f>IF($DG21&gt;=11,INDEX($CJ:$CJ,$DF21+11),"")</f>
      </c>
      <c r="CW21">
        <f>IF($DG21&gt;=12,INDEX($CJ:$CJ,$DF21+12),"")</f>
      </c>
      <c r="CX21">
        <f>IF($DG21&gt;=13,INDEX($CJ:$CJ,$DF21+13),"")</f>
      </c>
      <c r="CY21">
        <f>IF($DG21&gt;=14,INDEX($CJ:$CJ,$DF21+14),"")</f>
      </c>
      <c r="CZ21">
        <f>IF($DG21&gt;=15,INDEX($CJ:$CJ,$DF21+15),"")</f>
      </c>
      <c r="DA21">
        <f>IF($DG21&gt;=16,INDEX($CJ:$CJ,$DF21+16),"")</f>
      </c>
      <c r="DB21">
        <f>IF($DG21&gt;=17,INDEX($CJ:$CJ,$DF21+17),"")</f>
      </c>
      <c r="DC21">
        <f>IF($DG21&gt;=18,INDEX($CJ:$CJ,$DF21+18),"")</f>
      </c>
      <c r="DD21">
        <f>IF($DG21&gt;=19,INDEX($CJ:$CJ,$DF21+19),"")</f>
      </c>
      <c r="DE21">
        <f>IF($DG21&gt;=20,INDEX($CJ:$CJ,$DF21+20),"")</f>
      </c>
      <c r="DF21">
        <f>IFERROR(MATCH($CI21,$CJ$2:$CJ$263,0)+1,0)</f>
      </c>
      <c r="DG21">
        <f>IFERROR(INDEX($CK$2:$CK$263,MATCH($CI21,$CJ$2:$CJ$263,0)),0)</f>
      </c>
      <c r="DH21">
        <f>IFERROR(INDEX($AO:$AO,MATCH($N21,$AN:$AN,0))&amp;"","")</f>
      </c>
      <c r="DI21" t="s">
        <v>180</v>
      </c>
      <c r="DK21">
        <v>1</v>
      </c>
      <c r="DL21">
        <f>IF($GO21&gt;=1,INDEX($DI:$DI,$GN21+1),"")</f>
      </c>
      <c r="DM21">
        <f>IF($GO21&gt;=2,INDEX($DI:$DI,$GN21+2),"")</f>
      </c>
      <c r="DN21">
        <f>IF($GO21&gt;=3,INDEX($DI:$DI,$GN21+3),"")</f>
      </c>
      <c r="DO21">
        <f>IF($GO21&gt;=4,INDEX($DI:$DI,$GN21+4),"")</f>
      </c>
      <c r="DP21">
        <f>IF($GO21&gt;=5,INDEX($DI:$DI,$GN21+5),"")</f>
      </c>
      <c r="DQ21">
        <f>IF($GO21&gt;=6,INDEX($DI:$DI,$GN21+6),"")</f>
      </c>
      <c r="DR21">
        <f>IF($GO21&gt;=7,INDEX($DI:$DI,$GN21+7),"")</f>
      </c>
      <c r="DS21">
        <f>IF($GO21&gt;=8,INDEX($DI:$DI,$GN21+8),"")</f>
      </c>
      <c r="DT21">
        <f>IF($GO21&gt;=9,INDEX($DI:$DI,$GN21+9),"")</f>
      </c>
      <c r="DU21">
        <f>IF($GO21&gt;=10,INDEX($DI:$DI,$GN21+10),"")</f>
      </c>
      <c r="DV21">
        <f>IF($GO21&gt;=11,INDEX($DI:$DI,$GN21+11),"")</f>
      </c>
      <c r="DW21">
        <f>IF($GO21&gt;=12,INDEX($DI:$DI,$GN21+12),"")</f>
      </c>
      <c r="DX21">
        <f>IF($GO21&gt;=13,INDEX($DI:$DI,$GN21+13),"")</f>
      </c>
      <c r="DY21">
        <f>IF($GO21&gt;=14,INDEX($DI:$DI,$GN21+14),"")</f>
      </c>
      <c r="DZ21">
        <f>IF($GO21&gt;=15,INDEX($DI:$DI,$GN21+15),"")</f>
      </c>
      <c r="EA21">
        <f>IF($GO21&gt;=16,INDEX($DI:$DI,$GN21+16),"")</f>
      </c>
      <c r="EB21">
        <f>IF($GO21&gt;=17,INDEX($DI:$DI,$GN21+17),"")</f>
      </c>
      <c r="EC21">
        <f>IF($GO21&gt;=18,INDEX($DI:$DI,$GN21+18),"")</f>
      </c>
      <c r="ED21">
        <f>IF($GO21&gt;=19,INDEX($DI:$DI,$GN21+19),"")</f>
      </c>
      <c r="EE21">
        <f>IF($GO21&gt;=20,INDEX($DI:$DI,$GN21+20),"")</f>
      </c>
      <c r="EF21">
        <f>IF($GO21&gt;=21,INDEX($DI:$DI,$GN21+21),"")</f>
      </c>
      <c r="EG21">
        <f>IF($GO21&gt;=22,INDEX($DI:$DI,$GN21+22),"")</f>
      </c>
      <c r="EH21">
        <f>IF($GO21&gt;=23,INDEX($DI:$DI,$GN21+23),"")</f>
      </c>
      <c r="EI21">
        <f>IF($GO21&gt;=24,INDEX($DI:$DI,$GN21+24),"")</f>
      </c>
      <c r="EJ21">
        <f>IF($GO21&gt;=25,INDEX($DI:$DI,$GN21+25),"")</f>
      </c>
      <c r="EK21">
        <f>IF($GO21&gt;=26,INDEX($DI:$DI,$GN21+26),"")</f>
      </c>
      <c r="EL21">
        <f>IF($GO21&gt;=27,INDEX($DI:$DI,$GN21+27),"")</f>
      </c>
      <c r="EM21">
        <f>IF($GO21&gt;=28,INDEX($DI:$DI,$GN21+28),"")</f>
      </c>
      <c r="EN21">
        <f>IF($GO21&gt;=29,INDEX($DI:$DI,$GN21+29),"")</f>
      </c>
      <c r="EO21">
        <f>IF($GO21&gt;=30,INDEX($DI:$DI,$GN21+30),"")</f>
      </c>
      <c r="EP21">
        <f>IF($GO21&gt;=31,INDEX($DI:$DI,$GN21+31),"")</f>
      </c>
      <c r="EQ21">
        <f>IF($GO21&gt;=32,INDEX($DI:$DI,$GN21+32),"")</f>
      </c>
      <c r="ER21">
        <f>IF($GO21&gt;=33,INDEX($DI:$DI,$GN21+33),"")</f>
      </c>
      <c r="ES21">
        <f>IF($GO21&gt;=34,INDEX($DI:$DI,$GN21+34),"")</f>
      </c>
      <c r="ET21">
        <f>IF($GO21&gt;=35,INDEX($DI:$DI,$GN21+35),"")</f>
      </c>
      <c r="EU21">
        <f>IF($GO21&gt;=36,INDEX($DI:$DI,$GN21+36),"")</f>
      </c>
      <c r="EV21">
        <f>IF($GO21&gt;=37,INDEX($DI:$DI,$GN21+37),"")</f>
      </c>
      <c r="EW21">
        <f>IF($GO21&gt;=38,INDEX($DI:$DI,$GN21+38),"")</f>
      </c>
      <c r="EX21">
        <f>IF($GO21&gt;=39,INDEX($DI:$DI,$GN21+39),"")</f>
      </c>
      <c r="EY21">
        <f>IF($GO21&gt;=40,INDEX($DI:$DI,$GN21+40),"")</f>
      </c>
      <c r="EZ21">
        <f>IF($GO21&gt;=1,INDEX($DJ:$DJ,$GN21+1),"")</f>
      </c>
      <c r="FA21">
        <f>IF($GO21&gt;=2,INDEX($DJ:$DJ,$GN21+2),"")</f>
      </c>
      <c r="FB21">
        <f>IF($GO21&gt;=3,INDEX($DJ:$DJ,$GN21+3),"")</f>
      </c>
      <c r="FC21">
        <f>IF($GO21&gt;=4,INDEX($DJ:$DJ,$GN21+4),"")</f>
      </c>
      <c r="FD21">
        <f>IF($GO21&gt;=5,INDEX($DJ:$DJ,$GN21+5),"")</f>
      </c>
      <c r="FE21">
        <f>IF($GO21&gt;=6,INDEX($DJ:$DJ,$GN21+6),"")</f>
      </c>
      <c r="FF21">
        <f>IF($GO21&gt;=7,INDEX($DJ:$DJ,$GN21+7),"")</f>
      </c>
      <c r="FG21">
        <f>IF($GO21&gt;=8,INDEX($DJ:$DJ,$GN21+8),"")</f>
      </c>
      <c r="FH21">
        <f>IF($GO21&gt;=9,INDEX($DJ:$DJ,$GN21+9),"")</f>
      </c>
      <c r="FI21">
        <f>IF($GO21&gt;=10,INDEX($DJ:$DJ,$GN21+10),"")</f>
      </c>
      <c r="FJ21">
        <f>IF($GO21&gt;=11,INDEX($DJ:$DJ,$GN21+11),"")</f>
      </c>
      <c r="FK21">
        <f>IF($GO21&gt;=12,INDEX($DJ:$DJ,$GN21+12),"")</f>
      </c>
      <c r="FL21">
        <f>IF($GO21&gt;=13,INDEX($DJ:$DJ,$GN21+13),"")</f>
      </c>
      <c r="FM21">
        <f>IF($GO21&gt;=14,INDEX($DJ:$DJ,$GN21+14),"")</f>
      </c>
      <c r="FN21">
        <f>IF($GO21&gt;=15,INDEX($DJ:$DJ,$GN21+15),"")</f>
      </c>
      <c r="FO21">
        <f>IF($GO21&gt;=16,INDEX($DJ:$DJ,$GN21+16),"")</f>
      </c>
      <c r="FP21">
        <f>IF($GO21&gt;=17,INDEX($DJ:$DJ,$GN21+17),"")</f>
      </c>
      <c r="FQ21">
        <f>IF($GO21&gt;=18,INDEX($DJ:$DJ,$GN21+18),"")</f>
      </c>
      <c r="FR21">
        <f>IF($GO21&gt;=19,INDEX($DJ:$DJ,$GN21+19),"")</f>
      </c>
      <c r="FS21">
        <f>IF($GO21&gt;=20,INDEX($DJ:$DJ,$GN21+20),"")</f>
      </c>
      <c r="FT21">
        <f>IF($GO21&gt;=21,INDEX($DJ:$DJ,$GN21+21),"")</f>
      </c>
      <c r="FU21">
        <f>IF($GO21&gt;=22,INDEX($DJ:$DJ,$GN21+22),"")</f>
      </c>
      <c r="FV21">
        <f>IF($GO21&gt;=23,INDEX($DJ:$DJ,$GN21+23),"")</f>
      </c>
      <c r="FW21">
        <f>IF($GO21&gt;=24,INDEX($DJ:$DJ,$GN21+24),"")</f>
      </c>
      <c r="FX21">
        <f>IF($GO21&gt;=25,INDEX($DJ:$DJ,$GN21+25),"")</f>
      </c>
      <c r="FY21">
        <f>IF($GO21&gt;=26,INDEX($DJ:$DJ,$GN21+26),"")</f>
      </c>
      <c r="FZ21">
        <f>IF($GO21&gt;=27,INDEX($DJ:$DJ,$GN21+27),"")</f>
      </c>
      <c r="GA21">
        <f>IF($GO21&gt;=28,INDEX($DJ:$DJ,$GN21+28),"")</f>
      </c>
      <c r="GB21">
        <f>IF($GO21&gt;=29,INDEX($DJ:$DJ,$GN21+29),"")</f>
      </c>
      <c r="GC21">
        <f>IF($GO21&gt;=30,INDEX($DJ:$DJ,$GN21+30),"")</f>
      </c>
      <c r="GD21">
        <f>IF($GO21&gt;=31,INDEX($DJ:$DJ,$GN21+31),"")</f>
      </c>
      <c r="GE21">
        <f>IF($GO21&gt;=32,INDEX($DJ:$DJ,$GN21+32),"")</f>
      </c>
      <c r="GF21">
        <f>IF($GO21&gt;=33,INDEX($DJ:$DJ,$GN21+33),"")</f>
      </c>
      <c r="GG21">
        <f>IF($GO21&gt;=34,INDEX($DJ:$DJ,$GN21+34),"")</f>
      </c>
      <c r="GH21">
        <f>IF($GO21&gt;=35,INDEX($DJ:$DJ,$GN21+35),"")</f>
      </c>
      <c r="GI21">
        <f>IF($GO21&gt;=36,INDEX($DJ:$DJ,$GN21+36),"")</f>
      </c>
      <c r="GJ21">
        <f>IF($GO21&gt;=37,INDEX($DJ:$DJ,$GN21+37),"")</f>
      </c>
      <c r="GK21">
        <f>IF($GO21&gt;=38,INDEX($DJ:$DJ,$GN21+38),"")</f>
      </c>
      <c r="GL21">
        <f>IF($GO21&gt;=39,INDEX($DJ:$DJ,$GN21+39),"")</f>
      </c>
      <c r="GM21">
        <f>IF($GO21&gt;=40,INDEX($DJ:$DJ,$GN21+40),"")</f>
      </c>
      <c r="GN21">
        <f>IFERROR(MATCH($DH21,$DI$2:$DI$148,0)+1,0)</f>
      </c>
      <c r="GO21">
        <f>IFERROR(INDEX($DK$2:$DK$148,MATCH($DH21,$DI$2:$DI$148,0)),0)</f>
      </c>
      <c r="GP21">
        <f>IFERROR(MATCH($Y21,$DL$21:$EY$21,0),0)</f>
      </c>
      <c r="GQ21">
        <f>IF($GP21&gt;0,INDEX($EZ$21:$GM$21,$GP21),"")</f>
      </c>
      <c r="GR21" t="s">
        <v>181</v>
      </c>
      <c r="GT21">
        <f>IF($JC21&gt;=1,INDEX($GR:$GR,$JB21+1),"")</f>
      </c>
      <c r="GU21">
        <f>IF($JC21&gt;=2,INDEX($GR:$GR,$JB21+2),"")</f>
      </c>
      <c r="GV21">
        <f>IF($JC21&gt;=3,INDEX($GR:$GR,$JB21+3),"")</f>
      </c>
      <c r="GW21">
        <f>IF($JC21&gt;=4,INDEX($GR:$GR,$JB21+4),"")</f>
      </c>
      <c r="GX21">
        <f>IF($JC21&gt;=5,INDEX($GR:$GR,$JB21+5),"")</f>
      </c>
      <c r="GY21">
        <f>IF($JC21&gt;=6,INDEX($GR:$GR,$JB21+6),"")</f>
      </c>
      <c r="GZ21">
        <f>IF($JC21&gt;=7,INDEX($GR:$GR,$JB21+7),"")</f>
      </c>
      <c r="HA21">
        <f>IF($JC21&gt;=8,INDEX($GR:$GR,$JB21+8),"")</f>
      </c>
      <c r="HB21">
        <f>IF($JC21&gt;=9,INDEX($GR:$GR,$JB21+9),"")</f>
      </c>
      <c r="HC21">
        <f>IF($JC21&gt;=10,INDEX($GR:$GR,$JB21+10),"")</f>
      </c>
      <c r="HD21">
        <f>IF($JC21&gt;=11,INDEX($GR:$GR,$JB21+11),"")</f>
      </c>
      <c r="HE21">
        <f>IF($JC21&gt;=12,INDEX($GR:$GR,$JB21+12),"")</f>
      </c>
      <c r="HF21">
        <f>IF($JC21&gt;=13,INDEX($GR:$GR,$JB21+13),"")</f>
      </c>
      <c r="HG21">
        <f>IF($JC21&gt;=14,INDEX($GR:$GR,$JB21+14),"")</f>
      </c>
      <c r="HH21">
        <f>IF($JC21&gt;=15,INDEX($GR:$GR,$JB21+15),"")</f>
      </c>
      <c r="HI21">
        <f>IF($JC21&gt;=16,INDEX($GR:$GR,$JB21+16),"")</f>
      </c>
      <c r="HJ21">
        <f>IF($JC21&gt;=17,INDEX($GR:$GR,$JB21+17),"")</f>
      </c>
      <c r="HK21">
        <f>IF($JC21&gt;=18,INDEX($GR:$GR,$JB21+18),"")</f>
      </c>
      <c r="HL21">
        <f>IF($JC21&gt;=19,INDEX($GR:$GR,$JB21+19),"")</f>
      </c>
      <c r="HM21">
        <f>IF($JC21&gt;=20,INDEX($GR:$GR,$JB21+20),"")</f>
      </c>
      <c r="HN21">
        <f>IF($JC21&gt;=21,INDEX($GR:$GR,$JB21+21),"")</f>
      </c>
      <c r="HO21">
        <f>IF($JC21&gt;=22,INDEX($GR:$GR,$JB21+22),"")</f>
      </c>
      <c r="HP21">
        <f>IF($JC21&gt;=23,INDEX($GR:$GR,$JB21+23),"")</f>
      </c>
      <c r="HQ21">
        <f>IF($JC21&gt;=24,INDEX($GR:$GR,$JB21+24),"")</f>
      </c>
      <c r="HR21">
        <f>IF($JC21&gt;=25,INDEX($GR:$GR,$JB21+25),"")</f>
      </c>
      <c r="HS21">
        <f>IF($JC21&gt;=26,INDEX($GR:$GR,$JB21+26),"")</f>
      </c>
      <c r="HT21">
        <f>IF($JC21&gt;=27,INDEX($GR:$GR,$JB21+27),"")</f>
      </c>
      <c r="HU21">
        <f>IF($JC21&gt;=28,INDEX($GR:$GR,$JB21+28),"")</f>
      </c>
      <c r="HV21">
        <f>IF($JC21&gt;=29,INDEX($GR:$GR,$JB21+29),"")</f>
      </c>
      <c r="HW21">
        <f>IF($JC21&gt;=30,INDEX($GR:$GR,$JB21+30),"")</f>
      </c>
      <c r="HX21">
        <f>IF($JC21&gt;=31,INDEX($GR:$GR,$JB21+31),"")</f>
      </c>
      <c r="HY21">
        <f>IF($JC21&gt;=32,INDEX($GR:$GR,$JB21+32),"")</f>
      </c>
      <c r="HZ21">
        <f>IF($JC21&gt;=33,INDEX($GR:$GR,$JB21+33),"")</f>
      </c>
      <c r="IA21">
        <f>IF($JC21&gt;=34,INDEX($GR:$GR,$JB21+34),"")</f>
      </c>
      <c r="IB21">
        <f>IF($JC21&gt;=35,INDEX($GR:$GR,$JB21+35),"")</f>
      </c>
      <c r="IC21">
        <f>IF($JC21&gt;=36,INDEX($GR:$GR,$JB21+36),"")</f>
      </c>
      <c r="ID21">
        <f>IF($JC21&gt;=37,INDEX($GR:$GR,$JB21+37),"")</f>
      </c>
      <c r="IE21">
        <f>IF($JC21&gt;=38,INDEX($GR:$GR,$JB21+38),"")</f>
      </c>
      <c r="IF21">
        <f>IF($JC21&gt;=39,INDEX($GR:$GR,$JB21+39),"")</f>
      </c>
      <c r="IG21">
        <f>IF($JC21&gt;=40,INDEX($GR:$GR,$JB21+40),"")</f>
      </c>
      <c r="IH21">
        <f>IF($JC21&gt;=41,INDEX($GR:$GR,$JB21+41),"")</f>
      </c>
      <c r="II21">
        <f>IF($JC21&gt;=42,INDEX($GR:$GR,$JB21+42),"")</f>
      </c>
      <c r="IJ21">
        <f>IF($JC21&gt;=43,INDEX($GR:$GR,$JB21+43),"")</f>
      </c>
      <c r="IK21">
        <f>IF($JC21&gt;=44,INDEX($GR:$GR,$JB21+44),"")</f>
      </c>
      <c r="IL21">
        <f>IF($JC21&gt;=45,INDEX($GR:$GR,$JB21+45),"")</f>
      </c>
      <c r="IM21">
        <f>IF($JC21&gt;=46,INDEX($GR:$GR,$JB21+46),"")</f>
      </c>
      <c r="IN21">
        <f>IF($JC21&gt;=47,INDEX($GR:$GR,$JB21+47),"")</f>
      </c>
      <c r="IO21">
        <f>IF($JC21&gt;=48,INDEX($GR:$GR,$JB21+48),"")</f>
      </c>
      <c r="IP21">
        <f>IF($JC21&gt;=49,INDEX($GR:$GR,$JB21+49),"")</f>
      </c>
      <c r="IQ21">
        <f>IF($JC21&gt;=50,INDEX($GR:$GR,$JB21+50),"")</f>
      </c>
      <c r="IR21">
        <f>IF($JC21&gt;=51,INDEX($GR:$GR,$JB21+51),"")</f>
      </c>
      <c r="IS21">
        <f>IF($JC21&gt;=52,INDEX($GR:$GR,$JB21+52),"")</f>
      </c>
      <c r="IT21">
        <f>IF($JC21&gt;=53,INDEX($GR:$GR,$JB21+53),"")</f>
      </c>
      <c r="IU21">
        <f>IF($JC21&gt;=54,INDEX($GR:$GR,$JB21+54),"")</f>
      </c>
      <c r="IV21">
        <f>IF($JC21&gt;=55,INDEX($GR:$GR,$JB21+55),"")</f>
      </c>
      <c r="IW21">
        <f>IF($JC21&gt;=56,INDEX($GR:$GR,$JB21+56),"")</f>
      </c>
      <c r="IX21">
        <f>IF($JC21&gt;=57,INDEX($GR:$GR,$JB21+57),"")</f>
      </c>
      <c r="IY21">
        <f>IF($JC21&gt;=58,INDEX($GR:$GR,$JB21+58),"")</f>
      </c>
      <c r="IZ21">
        <f>IF($JC21&gt;=59,INDEX($GR:$GR,$JB21+59),"")</f>
      </c>
      <c r="JA21">
        <f>IF($JC21&gt;=60,INDEX($GR:$GR,$JB21+60),"")</f>
      </c>
      <c r="JB21">
        <f>IFERROR(MATCH($GQ21,$GR$2:$GR$324,0)+1,0)</f>
      </c>
      <c r="JC21">
        <f>IFERROR(INDEX($GS$2:$GS$324,MATCH($GQ21,$GR$2:$GR$324,0)),0)</f>
      </c>
      <c r="JD21" t="s">
        <v>40</v>
      </c>
      <c r="JE21" t="s">
        <v>40</v>
      </c>
    </row>
    <row r="22" spans="1:265" x14ac:dyDescent="0.25">
      <c r="Q22">
        <f>IF(OR($T22="",$P22=""),"",IFERROR($T22/$P22,0))</f>
      </c>
      <c r="R22">
        <f>IF($T22="","",
SUM($S22,$U22,$Z22,$V22,$X22)*
(1-IF($AA22="",0,VALUE($AA22)/100)))</f>
      </c>
      <c r="S22">
        <f>IF($T22="","",$T22)</f>
      </c>
      <c r="U22">
        <f>IF($T22="","",
IF($N22="","",
IF(ISNUMBER(SEARCH("exempt",LOWER($N22))),0,
$T22*(VALUE(SUBSTITUTE($N22,"%",""))/100))))</f>
      </c>
      <c r="AB22">
        <f>IFERROR(IF(FIND(" - ",$K22)&gt;0,MID($K22,FIND(" - ",$K22)+3,LEN($K22)),""),"")</f>
      </c>
      <c r="AJ22" t="s">
        <v>182</v>
      </c>
      <c r="AK22" t="s">
        <v>183</v>
      </c>
      <c r="AL22" t="s">
        <v>184</v>
      </c>
      <c r="AM22" t="s">
        <v>185</v>
      </c>
      <c r="AN22" t="s">
        <v>185</v>
      </c>
      <c r="AO22" t="s">
        <v>104</v>
      </c>
      <c r="AP22">
        <f>IFERROR(LEFT($K22,FIND(" - ",$K22)-1),$K22)</f>
      </c>
      <c r="AQ22" t="s">
        <v>163</v>
      </c>
      <c r="AS22">
        <f>IF($CH22&gt;=1,INDEX($AQ:$AQ,$CG22+1),"")</f>
      </c>
      <c r="AT22">
        <f>IF($CH22&gt;=2,INDEX($AQ:$AQ,$CG22+2),"")</f>
      </c>
      <c r="AU22">
        <f>IF($CH22&gt;=3,INDEX($AQ:$AQ,$CG22+3),"")</f>
      </c>
      <c r="AV22">
        <f>IF($CH22&gt;=4,INDEX($AQ:$AQ,$CG22+4),"")</f>
      </c>
      <c r="AW22">
        <f>IF($CH22&gt;=5,INDEX($AQ:$AQ,$CG22+5),"")</f>
      </c>
      <c r="AX22">
        <f>IF($CH22&gt;=6,INDEX($AQ:$AQ,$CG22+6),"")</f>
      </c>
      <c r="AY22">
        <f>IF($CH22&gt;=7,INDEX($AQ:$AQ,$CG22+7),"")</f>
      </c>
      <c r="AZ22">
        <f>IF($CH22&gt;=8,INDEX($AQ:$AQ,$CG22+8),"")</f>
      </c>
      <c r="BA22">
        <f>IF($CH22&gt;=9,INDEX($AQ:$AQ,$CG22+9),"")</f>
      </c>
      <c r="BB22">
        <f>IF($CH22&gt;=10,INDEX($AQ:$AQ,$CG22+10),"")</f>
      </c>
      <c r="BC22">
        <f>IF($CH22&gt;=11,INDEX($AQ:$AQ,$CG22+11),"")</f>
      </c>
      <c r="BD22">
        <f>IF($CH22&gt;=12,INDEX($AQ:$AQ,$CG22+12),"")</f>
      </c>
      <c r="BE22">
        <f>IF($CH22&gt;=13,INDEX($AQ:$AQ,$CG22+13),"")</f>
      </c>
      <c r="BF22">
        <f>IF($CH22&gt;=14,INDEX($AQ:$AQ,$CG22+14),"")</f>
      </c>
      <c r="BG22">
        <f>IF($CH22&gt;=15,INDEX($AQ:$AQ,$CG22+15),"")</f>
      </c>
      <c r="BH22">
        <f>IF($CH22&gt;=16,INDEX($AQ:$AQ,$CG22+16),"")</f>
      </c>
      <c r="BI22">
        <f>IF($CH22&gt;=17,INDEX($AQ:$AQ,$CG22+17),"")</f>
      </c>
      <c r="BJ22">
        <f>IF($CH22&gt;=18,INDEX($AQ:$AQ,$CG22+18),"")</f>
      </c>
      <c r="BK22">
        <f>IF($CH22&gt;=19,INDEX($AQ:$AQ,$CG22+19),"")</f>
      </c>
      <c r="BL22">
        <f>IF($CH22&gt;=20,INDEX($AQ:$AQ,$CG22+20),"")</f>
      </c>
      <c r="BM22">
        <f>IF($CH22&gt;=21,INDEX($AQ:$AQ,$CG22+21),"")</f>
      </c>
      <c r="BN22">
        <f>IF($CH22&gt;=22,INDEX($AQ:$AQ,$CG22+22),"")</f>
      </c>
      <c r="BO22">
        <f>IF($CH22&gt;=23,INDEX($AQ:$AQ,$CG22+23),"")</f>
      </c>
      <c r="BP22">
        <f>IF($CH22&gt;=24,INDEX($AQ:$AQ,$CG22+24),"")</f>
      </c>
      <c r="BQ22">
        <f>IF($CH22&gt;=25,INDEX($AQ:$AQ,$CG22+25),"")</f>
      </c>
      <c r="BR22">
        <f>IF($CH22&gt;=26,INDEX($AQ:$AQ,$CG22+26),"")</f>
      </c>
      <c r="BS22">
        <f>IF($CH22&gt;=27,INDEX($AQ:$AQ,$CG22+27),"")</f>
      </c>
      <c r="BT22">
        <f>IF($CH22&gt;=28,INDEX($AQ:$AQ,$CG22+28),"")</f>
      </c>
      <c r="BU22">
        <f>IF($CH22&gt;=29,INDEX($AQ:$AQ,$CG22+29),"")</f>
      </c>
      <c r="BV22">
        <f>IF($CH22&gt;=30,INDEX($AQ:$AQ,$CG22+30),"")</f>
      </c>
      <c r="BW22">
        <f>IF($CH22&gt;=31,INDEX($AQ:$AQ,$CG22+31),"")</f>
      </c>
      <c r="BX22">
        <f>IF($CH22&gt;=32,INDEX($AQ:$AQ,$CG22+32),"")</f>
      </c>
      <c r="BY22">
        <f>IF($CH22&gt;=33,INDEX($AQ:$AQ,$CG22+33),"")</f>
      </c>
      <c r="BZ22">
        <f>IF($CH22&gt;=34,INDEX($AQ:$AQ,$CG22+34),"")</f>
      </c>
      <c r="CA22">
        <f>IF($CH22&gt;=35,INDEX($AQ:$AQ,$CG22+35),"")</f>
      </c>
      <c r="CB22">
        <f>IF($CH22&gt;=36,INDEX($AQ:$AQ,$CG22+36),"")</f>
      </c>
      <c r="CC22">
        <f>IF($CH22&gt;=37,INDEX($AQ:$AQ,$CG22+37),"")</f>
      </c>
      <c r="CD22">
        <f>IF($CH22&gt;=38,INDEX($AQ:$AQ,$CG22+38),"")</f>
      </c>
      <c r="CE22">
        <f>IF($CH22&gt;=39,INDEX($AQ:$AQ,$CG22+39),"")</f>
      </c>
      <c r="CF22">
        <f>IF($CH22&gt;=40,INDEX($AQ:$AQ,$CG22+40),"")</f>
      </c>
      <c r="CG22">
        <f>IFERROR(MATCH($AP22,$AQ$2:$AQ$134,0)+1,0)</f>
      </c>
      <c r="CH22">
        <f>IFERROR(INDEX($AR$2:$AR$134,MATCH($AP22,$AQ$2:$AQ$134,0)),0)</f>
      </c>
      <c r="CI22">
        <f>IFERROR(LEFT($L22,FIND(" - ",$L22)-1),$L22)</f>
      </c>
      <c r="CJ22" t="s">
        <v>45</v>
      </c>
      <c r="CL22">
        <f>IF($DG22&gt;=1,INDEX($CJ:$CJ,$DF22+1),"")</f>
      </c>
      <c r="CM22">
        <f>IF($DG22&gt;=2,INDEX($CJ:$CJ,$DF22+2),"")</f>
      </c>
      <c r="CN22">
        <f>IF($DG22&gt;=3,INDEX($CJ:$CJ,$DF22+3),"")</f>
      </c>
      <c r="CO22">
        <f>IF($DG22&gt;=4,INDEX($CJ:$CJ,$DF22+4),"")</f>
      </c>
      <c r="CP22">
        <f>IF($DG22&gt;=5,INDEX($CJ:$CJ,$DF22+5),"")</f>
      </c>
      <c r="CQ22">
        <f>IF($DG22&gt;=6,INDEX($CJ:$CJ,$DF22+6),"")</f>
      </c>
      <c r="CR22">
        <f>IF($DG22&gt;=7,INDEX($CJ:$CJ,$DF22+7),"")</f>
      </c>
      <c r="CS22">
        <f>IF($DG22&gt;=8,INDEX($CJ:$CJ,$DF22+8),"")</f>
      </c>
      <c r="CT22">
        <f>IF($DG22&gt;=9,INDEX($CJ:$CJ,$DF22+9),"")</f>
      </c>
      <c r="CU22">
        <f>IF($DG22&gt;=10,INDEX($CJ:$CJ,$DF22+10),"")</f>
      </c>
      <c r="CV22">
        <f>IF($DG22&gt;=11,INDEX($CJ:$CJ,$DF22+11),"")</f>
      </c>
      <c r="CW22">
        <f>IF($DG22&gt;=12,INDEX($CJ:$CJ,$DF22+12),"")</f>
      </c>
      <c r="CX22">
        <f>IF($DG22&gt;=13,INDEX($CJ:$CJ,$DF22+13),"")</f>
      </c>
      <c r="CY22">
        <f>IF($DG22&gt;=14,INDEX($CJ:$CJ,$DF22+14),"")</f>
      </c>
      <c r="CZ22">
        <f>IF($DG22&gt;=15,INDEX($CJ:$CJ,$DF22+15),"")</f>
      </c>
      <c r="DA22">
        <f>IF($DG22&gt;=16,INDEX($CJ:$CJ,$DF22+16),"")</f>
      </c>
      <c r="DB22">
        <f>IF($DG22&gt;=17,INDEX($CJ:$CJ,$DF22+17),"")</f>
      </c>
      <c r="DC22">
        <f>IF($DG22&gt;=18,INDEX($CJ:$CJ,$DF22+18),"")</f>
      </c>
      <c r="DD22">
        <f>IF($DG22&gt;=19,INDEX($CJ:$CJ,$DF22+19),"")</f>
      </c>
      <c r="DE22">
        <f>IF($DG22&gt;=20,INDEX($CJ:$CJ,$DF22+20),"")</f>
      </c>
      <c r="DF22">
        <f>IFERROR(MATCH($CI22,$CJ$2:$CJ$263,0)+1,0)</f>
      </c>
      <c r="DG22">
        <f>IFERROR(INDEX($CK$2:$CK$263,MATCH($CI22,$CJ$2:$CJ$263,0)),0)</f>
      </c>
      <c r="DH22">
        <f>IFERROR(INDEX($AO:$AO,MATCH($N22,$AN:$AN,0))&amp;"","")</f>
      </c>
      <c r="DI22" t="s">
        <v>48</v>
      </c>
      <c r="DJ22" t="s">
        <v>40</v>
      </c>
      <c r="DL22">
        <f>IF($GO22&gt;=1,INDEX($DI:$DI,$GN22+1),"")</f>
      </c>
      <c r="DM22">
        <f>IF($GO22&gt;=2,INDEX($DI:$DI,$GN22+2),"")</f>
      </c>
      <c r="DN22">
        <f>IF($GO22&gt;=3,INDEX($DI:$DI,$GN22+3),"")</f>
      </c>
      <c r="DO22">
        <f>IF($GO22&gt;=4,INDEX($DI:$DI,$GN22+4),"")</f>
      </c>
      <c r="DP22">
        <f>IF($GO22&gt;=5,INDEX($DI:$DI,$GN22+5),"")</f>
      </c>
      <c r="DQ22">
        <f>IF($GO22&gt;=6,INDEX($DI:$DI,$GN22+6),"")</f>
      </c>
      <c r="DR22">
        <f>IF($GO22&gt;=7,INDEX($DI:$DI,$GN22+7),"")</f>
      </c>
      <c r="DS22">
        <f>IF($GO22&gt;=8,INDEX($DI:$DI,$GN22+8),"")</f>
      </c>
      <c r="DT22">
        <f>IF($GO22&gt;=9,INDEX($DI:$DI,$GN22+9),"")</f>
      </c>
      <c r="DU22">
        <f>IF($GO22&gt;=10,INDEX($DI:$DI,$GN22+10),"")</f>
      </c>
      <c r="DV22">
        <f>IF($GO22&gt;=11,INDEX($DI:$DI,$GN22+11),"")</f>
      </c>
      <c r="DW22">
        <f>IF($GO22&gt;=12,INDEX($DI:$DI,$GN22+12),"")</f>
      </c>
      <c r="DX22">
        <f>IF($GO22&gt;=13,INDEX($DI:$DI,$GN22+13),"")</f>
      </c>
      <c r="DY22">
        <f>IF($GO22&gt;=14,INDEX($DI:$DI,$GN22+14),"")</f>
      </c>
      <c r="DZ22">
        <f>IF($GO22&gt;=15,INDEX($DI:$DI,$GN22+15),"")</f>
      </c>
      <c r="EA22">
        <f>IF($GO22&gt;=16,INDEX($DI:$DI,$GN22+16),"")</f>
      </c>
      <c r="EB22">
        <f>IF($GO22&gt;=17,INDEX($DI:$DI,$GN22+17),"")</f>
      </c>
      <c r="EC22">
        <f>IF($GO22&gt;=18,INDEX($DI:$DI,$GN22+18),"")</f>
      </c>
      <c r="ED22">
        <f>IF($GO22&gt;=19,INDEX($DI:$DI,$GN22+19),"")</f>
      </c>
      <c r="EE22">
        <f>IF($GO22&gt;=20,INDEX($DI:$DI,$GN22+20),"")</f>
      </c>
      <c r="EF22">
        <f>IF($GO22&gt;=21,INDEX($DI:$DI,$GN22+21),"")</f>
      </c>
      <c r="EG22">
        <f>IF($GO22&gt;=22,INDEX($DI:$DI,$GN22+22),"")</f>
      </c>
      <c r="EH22">
        <f>IF($GO22&gt;=23,INDEX($DI:$DI,$GN22+23),"")</f>
      </c>
      <c r="EI22">
        <f>IF($GO22&gt;=24,INDEX($DI:$DI,$GN22+24),"")</f>
      </c>
      <c r="EJ22">
        <f>IF($GO22&gt;=25,INDEX($DI:$DI,$GN22+25),"")</f>
      </c>
      <c r="EK22">
        <f>IF($GO22&gt;=26,INDEX($DI:$DI,$GN22+26),"")</f>
      </c>
      <c r="EL22">
        <f>IF($GO22&gt;=27,INDEX($DI:$DI,$GN22+27),"")</f>
      </c>
      <c r="EM22">
        <f>IF($GO22&gt;=28,INDEX($DI:$DI,$GN22+28),"")</f>
      </c>
      <c r="EN22">
        <f>IF($GO22&gt;=29,INDEX($DI:$DI,$GN22+29),"")</f>
      </c>
      <c r="EO22">
        <f>IF($GO22&gt;=30,INDEX($DI:$DI,$GN22+30),"")</f>
      </c>
      <c r="EP22">
        <f>IF($GO22&gt;=31,INDEX($DI:$DI,$GN22+31),"")</f>
      </c>
      <c r="EQ22">
        <f>IF($GO22&gt;=32,INDEX($DI:$DI,$GN22+32),"")</f>
      </c>
      <c r="ER22">
        <f>IF($GO22&gt;=33,INDEX($DI:$DI,$GN22+33),"")</f>
      </c>
      <c r="ES22">
        <f>IF($GO22&gt;=34,INDEX($DI:$DI,$GN22+34),"")</f>
      </c>
      <c r="ET22">
        <f>IF($GO22&gt;=35,INDEX($DI:$DI,$GN22+35),"")</f>
      </c>
      <c r="EU22">
        <f>IF($GO22&gt;=36,INDEX($DI:$DI,$GN22+36),"")</f>
      </c>
      <c r="EV22">
        <f>IF($GO22&gt;=37,INDEX($DI:$DI,$GN22+37),"")</f>
      </c>
      <c r="EW22">
        <f>IF($GO22&gt;=38,INDEX($DI:$DI,$GN22+38),"")</f>
      </c>
      <c r="EX22">
        <f>IF($GO22&gt;=39,INDEX($DI:$DI,$GN22+39),"")</f>
      </c>
      <c r="EY22">
        <f>IF($GO22&gt;=40,INDEX($DI:$DI,$GN22+40),"")</f>
      </c>
      <c r="EZ22">
        <f>IF($GO22&gt;=1,INDEX($DJ:$DJ,$GN22+1),"")</f>
      </c>
      <c r="FA22">
        <f>IF($GO22&gt;=2,INDEX($DJ:$DJ,$GN22+2),"")</f>
      </c>
      <c r="FB22">
        <f>IF($GO22&gt;=3,INDEX($DJ:$DJ,$GN22+3),"")</f>
      </c>
      <c r="FC22">
        <f>IF($GO22&gt;=4,INDEX($DJ:$DJ,$GN22+4),"")</f>
      </c>
      <c r="FD22">
        <f>IF($GO22&gt;=5,INDEX($DJ:$DJ,$GN22+5),"")</f>
      </c>
      <c r="FE22">
        <f>IF($GO22&gt;=6,INDEX($DJ:$DJ,$GN22+6),"")</f>
      </c>
      <c r="FF22">
        <f>IF($GO22&gt;=7,INDEX($DJ:$DJ,$GN22+7),"")</f>
      </c>
      <c r="FG22">
        <f>IF($GO22&gt;=8,INDEX($DJ:$DJ,$GN22+8),"")</f>
      </c>
      <c r="FH22">
        <f>IF($GO22&gt;=9,INDEX($DJ:$DJ,$GN22+9),"")</f>
      </c>
      <c r="FI22">
        <f>IF($GO22&gt;=10,INDEX($DJ:$DJ,$GN22+10),"")</f>
      </c>
      <c r="FJ22">
        <f>IF($GO22&gt;=11,INDEX($DJ:$DJ,$GN22+11),"")</f>
      </c>
      <c r="FK22">
        <f>IF($GO22&gt;=12,INDEX($DJ:$DJ,$GN22+12),"")</f>
      </c>
      <c r="FL22">
        <f>IF($GO22&gt;=13,INDEX($DJ:$DJ,$GN22+13),"")</f>
      </c>
      <c r="FM22">
        <f>IF($GO22&gt;=14,INDEX($DJ:$DJ,$GN22+14),"")</f>
      </c>
      <c r="FN22">
        <f>IF($GO22&gt;=15,INDEX($DJ:$DJ,$GN22+15),"")</f>
      </c>
      <c r="FO22">
        <f>IF($GO22&gt;=16,INDEX($DJ:$DJ,$GN22+16),"")</f>
      </c>
      <c r="FP22">
        <f>IF($GO22&gt;=17,INDEX($DJ:$DJ,$GN22+17),"")</f>
      </c>
      <c r="FQ22">
        <f>IF($GO22&gt;=18,INDEX($DJ:$DJ,$GN22+18),"")</f>
      </c>
      <c r="FR22">
        <f>IF($GO22&gt;=19,INDEX($DJ:$DJ,$GN22+19),"")</f>
      </c>
      <c r="FS22">
        <f>IF($GO22&gt;=20,INDEX($DJ:$DJ,$GN22+20),"")</f>
      </c>
      <c r="FT22">
        <f>IF($GO22&gt;=21,INDEX($DJ:$DJ,$GN22+21),"")</f>
      </c>
      <c r="FU22">
        <f>IF($GO22&gt;=22,INDEX($DJ:$DJ,$GN22+22),"")</f>
      </c>
      <c r="FV22">
        <f>IF($GO22&gt;=23,INDEX($DJ:$DJ,$GN22+23),"")</f>
      </c>
      <c r="FW22">
        <f>IF($GO22&gt;=24,INDEX($DJ:$DJ,$GN22+24),"")</f>
      </c>
      <c r="FX22">
        <f>IF($GO22&gt;=25,INDEX($DJ:$DJ,$GN22+25),"")</f>
      </c>
      <c r="FY22">
        <f>IF($GO22&gt;=26,INDEX($DJ:$DJ,$GN22+26),"")</f>
      </c>
      <c r="FZ22">
        <f>IF($GO22&gt;=27,INDEX($DJ:$DJ,$GN22+27),"")</f>
      </c>
      <c r="GA22">
        <f>IF($GO22&gt;=28,INDEX($DJ:$DJ,$GN22+28),"")</f>
      </c>
      <c r="GB22">
        <f>IF($GO22&gt;=29,INDEX($DJ:$DJ,$GN22+29),"")</f>
      </c>
      <c r="GC22">
        <f>IF($GO22&gt;=30,INDEX($DJ:$DJ,$GN22+30),"")</f>
      </c>
      <c r="GD22">
        <f>IF($GO22&gt;=31,INDEX($DJ:$DJ,$GN22+31),"")</f>
      </c>
      <c r="GE22">
        <f>IF($GO22&gt;=32,INDEX($DJ:$DJ,$GN22+32),"")</f>
      </c>
      <c r="GF22">
        <f>IF($GO22&gt;=33,INDEX($DJ:$DJ,$GN22+33),"")</f>
      </c>
      <c r="GG22">
        <f>IF($GO22&gt;=34,INDEX($DJ:$DJ,$GN22+34),"")</f>
      </c>
      <c r="GH22">
        <f>IF($GO22&gt;=35,INDEX($DJ:$DJ,$GN22+35),"")</f>
      </c>
      <c r="GI22">
        <f>IF($GO22&gt;=36,INDEX($DJ:$DJ,$GN22+36),"")</f>
      </c>
      <c r="GJ22">
        <f>IF($GO22&gt;=37,INDEX($DJ:$DJ,$GN22+37),"")</f>
      </c>
      <c r="GK22">
        <f>IF($GO22&gt;=38,INDEX($DJ:$DJ,$GN22+38),"")</f>
      </c>
      <c r="GL22">
        <f>IF($GO22&gt;=39,INDEX($DJ:$DJ,$GN22+39),"")</f>
      </c>
      <c r="GM22">
        <f>IF($GO22&gt;=40,INDEX($DJ:$DJ,$GN22+40),"")</f>
      </c>
      <c r="GN22">
        <f>IFERROR(MATCH($DH22,$DI$2:$DI$148,0)+1,0)</f>
      </c>
      <c r="GO22">
        <f>IFERROR(INDEX($DK$2:$DK$148,MATCH($DH22,$DI$2:$DI$148,0)),0)</f>
      </c>
      <c r="GP22">
        <f>IFERROR(MATCH($Y22,$DL$22:$EY$22,0),0)</f>
      </c>
      <c r="GQ22">
        <f>IF($GP22&gt;0,INDEX($EZ$22:$GM$22,$GP22),"")</f>
      </c>
      <c r="GR22" t="s">
        <v>186</v>
      </c>
      <c r="GT22">
        <f>IF($JC22&gt;=1,INDEX($GR:$GR,$JB22+1),"")</f>
      </c>
      <c r="GU22">
        <f>IF($JC22&gt;=2,INDEX($GR:$GR,$JB22+2),"")</f>
      </c>
      <c r="GV22">
        <f>IF($JC22&gt;=3,INDEX($GR:$GR,$JB22+3),"")</f>
      </c>
      <c r="GW22">
        <f>IF($JC22&gt;=4,INDEX($GR:$GR,$JB22+4),"")</f>
      </c>
      <c r="GX22">
        <f>IF($JC22&gt;=5,INDEX($GR:$GR,$JB22+5),"")</f>
      </c>
      <c r="GY22">
        <f>IF($JC22&gt;=6,INDEX($GR:$GR,$JB22+6),"")</f>
      </c>
      <c r="GZ22">
        <f>IF($JC22&gt;=7,INDEX($GR:$GR,$JB22+7),"")</f>
      </c>
      <c r="HA22">
        <f>IF($JC22&gt;=8,INDEX($GR:$GR,$JB22+8),"")</f>
      </c>
      <c r="HB22">
        <f>IF($JC22&gt;=9,INDEX($GR:$GR,$JB22+9),"")</f>
      </c>
      <c r="HC22">
        <f>IF($JC22&gt;=10,INDEX($GR:$GR,$JB22+10),"")</f>
      </c>
      <c r="HD22">
        <f>IF($JC22&gt;=11,INDEX($GR:$GR,$JB22+11),"")</f>
      </c>
      <c r="HE22">
        <f>IF($JC22&gt;=12,INDEX($GR:$GR,$JB22+12),"")</f>
      </c>
      <c r="HF22">
        <f>IF($JC22&gt;=13,INDEX($GR:$GR,$JB22+13),"")</f>
      </c>
      <c r="HG22">
        <f>IF($JC22&gt;=14,INDEX($GR:$GR,$JB22+14),"")</f>
      </c>
      <c r="HH22">
        <f>IF($JC22&gt;=15,INDEX($GR:$GR,$JB22+15),"")</f>
      </c>
      <c r="HI22">
        <f>IF($JC22&gt;=16,INDEX($GR:$GR,$JB22+16),"")</f>
      </c>
      <c r="HJ22">
        <f>IF($JC22&gt;=17,INDEX($GR:$GR,$JB22+17),"")</f>
      </c>
      <c r="HK22">
        <f>IF($JC22&gt;=18,INDEX($GR:$GR,$JB22+18),"")</f>
      </c>
      <c r="HL22">
        <f>IF($JC22&gt;=19,INDEX($GR:$GR,$JB22+19),"")</f>
      </c>
      <c r="HM22">
        <f>IF($JC22&gt;=20,INDEX($GR:$GR,$JB22+20),"")</f>
      </c>
      <c r="HN22">
        <f>IF($JC22&gt;=21,INDEX($GR:$GR,$JB22+21),"")</f>
      </c>
      <c r="HO22">
        <f>IF($JC22&gt;=22,INDEX($GR:$GR,$JB22+22),"")</f>
      </c>
      <c r="HP22">
        <f>IF($JC22&gt;=23,INDEX($GR:$GR,$JB22+23),"")</f>
      </c>
      <c r="HQ22">
        <f>IF($JC22&gt;=24,INDEX($GR:$GR,$JB22+24),"")</f>
      </c>
      <c r="HR22">
        <f>IF($JC22&gt;=25,INDEX($GR:$GR,$JB22+25),"")</f>
      </c>
      <c r="HS22">
        <f>IF($JC22&gt;=26,INDEX($GR:$GR,$JB22+26),"")</f>
      </c>
      <c r="HT22">
        <f>IF($JC22&gt;=27,INDEX($GR:$GR,$JB22+27),"")</f>
      </c>
      <c r="HU22">
        <f>IF($JC22&gt;=28,INDEX($GR:$GR,$JB22+28),"")</f>
      </c>
      <c r="HV22">
        <f>IF($JC22&gt;=29,INDEX($GR:$GR,$JB22+29),"")</f>
      </c>
      <c r="HW22">
        <f>IF($JC22&gt;=30,INDEX($GR:$GR,$JB22+30),"")</f>
      </c>
      <c r="HX22">
        <f>IF($JC22&gt;=31,INDEX($GR:$GR,$JB22+31),"")</f>
      </c>
      <c r="HY22">
        <f>IF($JC22&gt;=32,INDEX($GR:$GR,$JB22+32),"")</f>
      </c>
      <c r="HZ22">
        <f>IF($JC22&gt;=33,INDEX($GR:$GR,$JB22+33),"")</f>
      </c>
      <c r="IA22">
        <f>IF($JC22&gt;=34,INDEX($GR:$GR,$JB22+34),"")</f>
      </c>
      <c r="IB22">
        <f>IF($JC22&gt;=35,INDEX($GR:$GR,$JB22+35),"")</f>
      </c>
      <c r="IC22">
        <f>IF($JC22&gt;=36,INDEX($GR:$GR,$JB22+36),"")</f>
      </c>
      <c r="ID22">
        <f>IF($JC22&gt;=37,INDEX($GR:$GR,$JB22+37),"")</f>
      </c>
      <c r="IE22">
        <f>IF($JC22&gt;=38,INDEX($GR:$GR,$JB22+38),"")</f>
      </c>
      <c r="IF22">
        <f>IF($JC22&gt;=39,INDEX($GR:$GR,$JB22+39),"")</f>
      </c>
      <c r="IG22">
        <f>IF($JC22&gt;=40,INDEX($GR:$GR,$JB22+40),"")</f>
      </c>
      <c r="IH22">
        <f>IF($JC22&gt;=41,INDEX($GR:$GR,$JB22+41),"")</f>
      </c>
      <c r="II22">
        <f>IF($JC22&gt;=42,INDEX($GR:$GR,$JB22+42),"")</f>
      </c>
      <c r="IJ22">
        <f>IF($JC22&gt;=43,INDEX($GR:$GR,$JB22+43),"")</f>
      </c>
      <c r="IK22">
        <f>IF($JC22&gt;=44,INDEX($GR:$GR,$JB22+44),"")</f>
      </c>
      <c r="IL22">
        <f>IF($JC22&gt;=45,INDEX($GR:$GR,$JB22+45),"")</f>
      </c>
      <c r="IM22">
        <f>IF($JC22&gt;=46,INDEX($GR:$GR,$JB22+46),"")</f>
      </c>
      <c r="IN22">
        <f>IF($JC22&gt;=47,INDEX($GR:$GR,$JB22+47),"")</f>
      </c>
      <c r="IO22">
        <f>IF($JC22&gt;=48,INDEX($GR:$GR,$JB22+48),"")</f>
      </c>
      <c r="IP22">
        <f>IF($JC22&gt;=49,INDEX($GR:$GR,$JB22+49),"")</f>
      </c>
      <c r="IQ22">
        <f>IF($JC22&gt;=50,INDEX($GR:$GR,$JB22+50),"")</f>
      </c>
      <c r="IR22">
        <f>IF($JC22&gt;=51,INDEX($GR:$GR,$JB22+51),"")</f>
      </c>
      <c r="IS22">
        <f>IF($JC22&gt;=52,INDEX($GR:$GR,$JB22+52),"")</f>
      </c>
      <c r="IT22">
        <f>IF($JC22&gt;=53,INDEX($GR:$GR,$JB22+53),"")</f>
      </c>
      <c r="IU22">
        <f>IF($JC22&gt;=54,INDEX($GR:$GR,$JB22+54),"")</f>
      </c>
      <c r="IV22">
        <f>IF($JC22&gt;=55,INDEX($GR:$GR,$JB22+55),"")</f>
      </c>
      <c r="IW22">
        <f>IF($JC22&gt;=56,INDEX($GR:$GR,$JB22+56),"")</f>
      </c>
      <c r="IX22">
        <f>IF($JC22&gt;=57,INDEX($GR:$GR,$JB22+57),"")</f>
      </c>
      <c r="IY22">
        <f>IF($JC22&gt;=58,INDEX($GR:$GR,$JB22+58),"")</f>
      </c>
      <c r="IZ22">
        <f>IF($JC22&gt;=59,INDEX($GR:$GR,$JB22+59),"")</f>
      </c>
      <c r="JA22">
        <f>IF($JC22&gt;=60,INDEX($GR:$GR,$JB22+60),"")</f>
      </c>
      <c r="JB22">
        <f>IFERROR(MATCH($GQ22,$GR$2:$GR$324,0)+1,0)</f>
      </c>
      <c r="JC22">
        <f>IFERROR(INDEX($GS$2:$GS$324,MATCH($GQ22,$GR$2:$GR$324,0)),0)</f>
      </c>
      <c r="JD22" t="s">
        <v>40</v>
      </c>
      <c r="JE22" t="s">
        <v>40</v>
      </c>
    </row>
    <row r="23" spans="1:265" x14ac:dyDescent="0.25">
      <c r="Q23">
        <f>IF(OR($T23="",$P23=""),"",IFERROR($T23/$P23,0))</f>
      </c>
      <c r="R23">
        <f>IF($T23="","",
SUM($S23,$U23,$Z23,$V23,$X23)*
(1-IF($AA23="",0,VALUE($AA23)/100)))</f>
      </c>
      <c r="S23">
        <f>IF($T23="","",$T23)</f>
      </c>
      <c r="U23">
        <f>IF($T23="","",
IF($N23="","",
IF(ISNUMBER(SEARCH("exempt",LOWER($N23))),0,
$T23*(VALUE(SUBSTITUTE($N23,"%",""))/100))))</f>
      </c>
      <c r="AB23">
        <f>IFERROR(IF(FIND(" - ",$K23)&gt;0,MID($K23,FIND(" - ",$K23)+3,LEN($K23)),""),"")</f>
      </c>
      <c r="AJ23" t="s">
        <v>187</v>
      </c>
      <c r="AK23" t="s">
        <v>188</v>
      </c>
      <c r="AL23" t="s">
        <v>189</v>
      </c>
      <c r="AM23" t="s">
        <v>190</v>
      </c>
      <c r="AN23" t="s">
        <v>190</v>
      </c>
      <c r="AO23" t="s">
        <v>191</v>
      </c>
      <c r="AP23">
        <f>IFERROR(LEFT($K23,FIND(" - ",$K23)-1),$K23)</f>
      </c>
      <c r="AQ23" t="s">
        <v>34</v>
      </c>
      <c r="AS23">
        <f>IF($CH23&gt;=1,INDEX($AQ:$AQ,$CG23+1),"")</f>
      </c>
      <c r="AT23">
        <f>IF($CH23&gt;=2,INDEX($AQ:$AQ,$CG23+2),"")</f>
      </c>
      <c r="AU23">
        <f>IF($CH23&gt;=3,INDEX($AQ:$AQ,$CG23+3),"")</f>
      </c>
      <c r="AV23">
        <f>IF($CH23&gt;=4,INDEX($AQ:$AQ,$CG23+4),"")</f>
      </c>
      <c r="AW23">
        <f>IF($CH23&gt;=5,INDEX($AQ:$AQ,$CG23+5),"")</f>
      </c>
      <c r="AX23">
        <f>IF($CH23&gt;=6,INDEX($AQ:$AQ,$CG23+6),"")</f>
      </c>
      <c r="AY23">
        <f>IF($CH23&gt;=7,INDEX($AQ:$AQ,$CG23+7),"")</f>
      </c>
      <c r="AZ23">
        <f>IF($CH23&gt;=8,INDEX($AQ:$AQ,$CG23+8),"")</f>
      </c>
      <c r="BA23">
        <f>IF($CH23&gt;=9,INDEX($AQ:$AQ,$CG23+9),"")</f>
      </c>
      <c r="BB23">
        <f>IF($CH23&gt;=10,INDEX($AQ:$AQ,$CG23+10),"")</f>
      </c>
      <c r="BC23">
        <f>IF($CH23&gt;=11,INDEX($AQ:$AQ,$CG23+11),"")</f>
      </c>
      <c r="BD23">
        <f>IF($CH23&gt;=12,INDEX($AQ:$AQ,$CG23+12),"")</f>
      </c>
      <c r="BE23">
        <f>IF($CH23&gt;=13,INDEX($AQ:$AQ,$CG23+13),"")</f>
      </c>
      <c r="BF23">
        <f>IF($CH23&gt;=14,INDEX($AQ:$AQ,$CG23+14),"")</f>
      </c>
      <c r="BG23">
        <f>IF($CH23&gt;=15,INDEX($AQ:$AQ,$CG23+15),"")</f>
      </c>
      <c r="BH23">
        <f>IF($CH23&gt;=16,INDEX($AQ:$AQ,$CG23+16),"")</f>
      </c>
      <c r="BI23">
        <f>IF($CH23&gt;=17,INDEX($AQ:$AQ,$CG23+17),"")</f>
      </c>
      <c r="BJ23">
        <f>IF($CH23&gt;=18,INDEX($AQ:$AQ,$CG23+18),"")</f>
      </c>
      <c r="BK23">
        <f>IF($CH23&gt;=19,INDEX($AQ:$AQ,$CG23+19),"")</f>
      </c>
      <c r="BL23">
        <f>IF($CH23&gt;=20,INDEX($AQ:$AQ,$CG23+20),"")</f>
      </c>
      <c r="BM23">
        <f>IF($CH23&gt;=21,INDEX($AQ:$AQ,$CG23+21),"")</f>
      </c>
      <c r="BN23">
        <f>IF($CH23&gt;=22,INDEX($AQ:$AQ,$CG23+22),"")</f>
      </c>
      <c r="BO23">
        <f>IF($CH23&gt;=23,INDEX($AQ:$AQ,$CG23+23),"")</f>
      </c>
      <c r="BP23">
        <f>IF($CH23&gt;=24,INDEX($AQ:$AQ,$CG23+24),"")</f>
      </c>
      <c r="BQ23">
        <f>IF($CH23&gt;=25,INDEX($AQ:$AQ,$CG23+25),"")</f>
      </c>
      <c r="BR23">
        <f>IF($CH23&gt;=26,INDEX($AQ:$AQ,$CG23+26),"")</f>
      </c>
      <c r="BS23">
        <f>IF($CH23&gt;=27,INDEX($AQ:$AQ,$CG23+27),"")</f>
      </c>
      <c r="BT23">
        <f>IF($CH23&gt;=28,INDEX($AQ:$AQ,$CG23+28),"")</f>
      </c>
      <c r="BU23">
        <f>IF($CH23&gt;=29,INDEX($AQ:$AQ,$CG23+29),"")</f>
      </c>
      <c r="BV23">
        <f>IF($CH23&gt;=30,INDEX($AQ:$AQ,$CG23+30),"")</f>
      </c>
      <c r="BW23">
        <f>IF($CH23&gt;=31,INDEX($AQ:$AQ,$CG23+31),"")</f>
      </c>
      <c r="BX23">
        <f>IF($CH23&gt;=32,INDEX($AQ:$AQ,$CG23+32),"")</f>
      </c>
      <c r="BY23">
        <f>IF($CH23&gt;=33,INDEX($AQ:$AQ,$CG23+33),"")</f>
      </c>
      <c r="BZ23">
        <f>IF($CH23&gt;=34,INDEX($AQ:$AQ,$CG23+34),"")</f>
      </c>
      <c r="CA23">
        <f>IF($CH23&gt;=35,INDEX($AQ:$AQ,$CG23+35),"")</f>
      </c>
      <c r="CB23">
        <f>IF($CH23&gt;=36,INDEX($AQ:$AQ,$CG23+36),"")</f>
      </c>
      <c r="CC23">
        <f>IF($CH23&gt;=37,INDEX($AQ:$AQ,$CG23+37),"")</f>
      </c>
      <c r="CD23">
        <f>IF($CH23&gt;=38,INDEX($AQ:$AQ,$CG23+38),"")</f>
      </c>
      <c r="CE23">
        <f>IF($CH23&gt;=39,INDEX($AQ:$AQ,$CG23+39),"")</f>
      </c>
      <c r="CF23">
        <f>IF($CH23&gt;=40,INDEX($AQ:$AQ,$CG23+40),"")</f>
      </c>
      <c r="CG23">
        <f>IFERROR(MATCH($AP23,$AQ$2:$AQ$134,0)+1,0)</f>
      </c>
      <c r="CH23">
        <f>IFERROR(INDEX($AR$2:$AR$134,MATCH($AP23,$AQ$2:$AQ$134,0)),0)</f>
      </c>
      <c r="CI23">
        <f>IFERROR(LEFT($L23,FIND(" - ",$L23)-1),$L23)</f>
      </c>
      <c r="CJ23" t="s">
        <v>192</v>
      </c>
      <c r="CK23">
        <v>2</v>
      </c>
      <c r="CL23">
        <f>IF($DG23&gt;=1,INDEX($CJ:$CJ,$DF23+1),"")</f>
      </c>
      <c r="CM23">
        <f>IF($DG23&gt;=2,INDEX($CJ:$CJ,$DF23+2),"")</f>
      </c>
      <c r="CN23">
        <f>IF($DG23&gt;=3,INDEX($CJ:$CJ,$DF23+3),"")</f>
      </c>
      <c r="CO23">
        <f>IF($DG23&gt;=4,INDEX($CJ:$CJ,$DF23+4),"")</f>
      </c>
      <c r="CP23">
        <f>IF($DG23&gt;=5,INDEX($CJ:$CJ,$DF23+5),"")</f>
      </c>
      <c r="CQ23">
        <f>IF($DG23&gt;=6,INDEX($CJ:$CJ,$DF23+6),"")</f>
      </c>
      <c r="CR23">
        <f>IF($DG23&gt;=7,INDEX($CJ:$CJ,$DF23+7),"")</f>
      </c>
      <c r="CS23">
        <f>IF($DG23&gt;=8,INDEX($CJ:$CJ,$DF23+8),"")</f>
      </c>
      <c r="CT23">
        <f>IF($DG23&gt;=9,INDEX($CJ:$CJ,$DF23+9),"")</f>
      </c>
      <c r="CU23">
        <f>IF($DG23&gt;=10,INDEX($CJ:$CJ,$DF23+10),"")</f>
      </c>
      <c r="CV23">
        <f>IF($DG23&gt;=11,INDEX($CJ:$CJ,$DF23+11),"")</f>
      </c>
      <c r="CW23">
        <f>IF($DG23&gt;=12,INDEX($CJ:$CJ,$DF23+12),"")</f>
      </c>
      <c r="CX23">
        <f>IF($DG23&gt;=13,INDEX($CJ:$CJ,$DF23+13),"")</f>
      </c>
      <c r="CY23">
        <f>IF($DG23&gt;=14,INDEX($CJ:$CJ,$DF23+14),"")</f>
      </c>
      <c r="CZ23">
        <f>IF($DG23&gt;=15,INDEX($CJ:$CJ,$DF23+15),"")</f>
      </c>
      <c r="DA23">
        <f>IF($DG23&gt;=16,INDEX($CJ:$CJ,$DF23+16),"")</f>
      </c>
      <c r="DB23">
        <f>IF($DG23&gt;=17,INDEX($CJ:$CJ,$DF23+17),"")</f>
      </c>
      <c r="DC23">
        <f>IF($DG23&gt;=18,INDEX($CJ:$CJ,$DF23+18),"")</f>
      </c>
      <c r="DD23">
        <f>IF($DG23&gt;=19,INDEX($CJ:$CJ,$DF23+19),"")</f>
      </c>
      <c r="DE23">
        <f>IF($DG23&gt;=20,INDEX($CJ:$CJ,$DF23+20),"")</f>
      </c>
      <c r="DF23">
        <f>IFERROR(MATCH($CI23,$CJ$2:$CJ$263,0)+1,0)</f>
      </c>
      <c r="DG23">
        <f>IFERROR(INDEX($CK$2:$CK$263,MATCH($CI23,$CJ$2:$CJ$263,0)),0)</f>
      </c>
      <c r="DH23">
        <f>IFERROR(INDEX($AO:$AO,MATCH($N23,$AN:$AN,0))&amp;"","")</f>
      </c>
      <c r="DI23" t="s">
        <v>101</v>
      </c>
      <c r="DK23">
        <v>1</v>
      </c>
      <c r="DL23">
        <f>IF($GO23&gt;=1,INDEX($DI:$DI,$GN23+1),"")</f>
      </c>
      <c r="DM23">
        <f>IF($GO23&gt;=2,INDEX($DI:$DI,$GN23+2),"")</f>
      </c>
      <c r="DN23">
        <f>IF($GO23&gt;=3,INDEX($DI:$DI,$GN23+3),"")</f>
      </c>
      <c r="DO23">
        <f>IF($GO23&gt;=4,INDEX($DI:$DI,$GN23+4),"")</f>
      </c>
      <c r="DP23">
        <f>IF($GO23&gt;=5,INDEX($DI:$DI,$GN23+5),"")</f>
      </c>
      <c r="DQ23">
        <f>IF($GO23&gt;=6,INDEX($DI:$DI,$GN23+6),"")</f>
      </c>
      <c r="DR23">
        <f>IF($GO23&gt;=7,INDEX($DI:$DI,$GN23+7),"")</f>
      </c>
      <c r="DS23">
        <f>IF($GO23&gt;=8,INDEX($DI:$DI,$GN23+8),"")</f>
      </c>
      <c r="DT23">
        <f>IF($GO23&gt;=9,INDEX($DI:$DI,$GN23+9),"")</f>
      </c>
      <c r="DU23">
        <f>IF($GO23&gt;=10,INDEX($DI:$DI,$GN23+10),"")</f>
      </c>
      <c r="DV23">
        <f>IF($GO23&gt;=11,INDEX($DI:$DI,$GN23+11),"")</f>
      </c>
      <c r="DW23">
        <f>IF($GO23&gt;=12,INDEX($DI:$DI,$GN23+12),"")</f>
      </c>
      <c r="DX23">
        <f>IF($GO23&gt;=13,INDEX($DI:$DI,$GN23+13),"")</f>
      </c>
      <c r="DY23">
        <f>IF($GO23&gt;=14,INDEX($DI:$DI,$GN23+14),"")</f>
      </c>
      <c r="DZ23">
        <f>IF($GO23&gt;=15,INDEX($DI:$DI,$GN23+15),"")</f>
      </c>
      <c r="EA23">
        <f>IF($GO23&gt;=16,INDEX($DI:$DI,$GN23+16),"")</f>
      </c>
      <c r="EB23">
        <f>IF($GO23&gt;=17,INDEX($DI:$DI,$GN23+17),"")</f>
      </c>
      <c r="EC23">
        <f>IF($GO23&gt;=18,INDEX($DI:$DI,$GN23+18),"")</f>
      </c>
      <c r="ED23">
        <f>IF($GO23&gt;=19,INDEX($DI:$DI,$GN23+19),"")</f>
      </c>
      <c r="EE23">
        <f>IF($GO23&gt;=20,INDEX($DI:$DI,$GN23+20),"")</f>
      </c>
      <c r="EF23">
        <f>IF($GO23&gt;=21,INDEX($DI:$DI,$GN23+21),"")</f>
      </c>
      <c r="EG23">
        <f>IF($GO23&gt;=22,INDEX($DI:$DI,$GN23+22),"")</f>
      </c>
      <c r="EH23">
        <f>IF($GO23&gt;=23,INDEX($DI:$DI,$GN23+23),"")</f>
      </c>
      <c r="EI23">
        <f>IF($GO23&gt;=24,INDEX($DI:$DI,$GN23+24),"")</f>
      </c>
      <c r="EJ23">
        <f>IF($GO23&gt;=25,INDEX($DI:$DI,$GN23+25),"")</f>
      </c>
      <c r="EK23">
        <f>IF($GO23&gt;=26,INDEX($DI:$DI,$GN23+26),"")</f>
      </c>
      <c r="EL23">
        <f>IF($GO23&gt;=27,INDEX($DI:$DI,$GN23+27),"")</f>
      </c>
      <c r="EM23">
        <f>IF($GO23&gt;=28,INDEX($DI:$DI,$GN23+28),"")</f>
      </c>
      <c r="EN23">
        <f>IF($GO23&gt;=29,INDEX($DI:$DI,$GN23+29),"")</f>
      </c>
      <c r="EO23">
        <f>IF($GO23&gt;=30,INDEX($DI:$DI,$GN23+30),"")</f>
      </c>
      <c r="EP23">
        <f>IF($GO23&gt;=31,INDEX($DI:$DI,$GN23+31),"")</f>
      </c>
      <c r="EQ23">
        <f>IF($GO23&gt;=32,INDEX($DI:$DI,$GN23+32),"")</f>
      </c>
      <c r="ER23">
        <f>IF($GO23&gt;=33,INDEX($DI:$DI,$GN23+33),"")</f>
      </c>
      <c r="ES23">
        <f>IF($GO23&gt;=34,INDEX($DI:$DI,$GN23+34),"")</f>
      </c>
      <c r="ET23">
        <f>IF($GO23&gt;=35,INDEX($DI:$DI,$GN23+35),"")</f>
      </c>
      <c r="EU23">
        <f>IF($GO23&gt;=36,INDEX($DI:$DI,$GN23+36),"")</f>
      </c>
      <c r="EV23">
        <f>IF($GO23&gt;=37,INDEX($DI:$DI,$GN23+37),"")</f>
      </c>
      <c r="EW23">
        <f>IF($GO23&gt;=38,INDEX($DI:$DI,$GN23+38),"")</f>
      </c>
      <c r="EX23">
        <f>IF($GO23&gt;=39,INDEX($DI:$DI,$GN23+39),"")</f>
      </c>
      <c r="EY23">
        <f>IF($GO23&gt;=40,INDEX($DI:$DI,$GN23+40),"")</f>
      </c>
      <c r="EZ23">
        <f>IF($GO23&gt;=1,INDEX($DJ:$DJ,$GN23+1),"")</f>
      </c>
      <c r="FA23">
        <f>IF($GO23&gt;=2,INDEX($DJ:$DJ,$GN23+2),"")</f>
      </c>
      <c r="FB23">
        <f>IF($GO23&gt;=3,INDEX($DJ:$DJ,$GN23+3),"")</f>
      </c>
      <c r="FC23">
        <f>IF($GO23&gt;=4,INDEX($DJ:$DJ,$GN23+4),"")</f>
      </c>
      <c r="FD23">
        <f>IF($GO23&gt;=5,INDEX($DJ:$DJ,$GN23+5),"")</f>
      </c>
      <c r="FE23">
        <f>IF($GO23&gt;=6,INDEX($DJ:$DJ,$GN23+6),"")</f>
      </c>
      <c r="FF23">
        <f>IF($GO23&gt;=7,INDEX($DJ:$DJ,$GN23+7),"")</f>
      </c>
      <c r="FG23">
        <f>IF($GO23&gt;=8,INDEX($DJ:$DJ,$GN23+8),"")</f>
      </c>
      <c r="FH23">
        <f>IF($GO23&gt;=9,INDEX($DJ:$DJ,$GN23+9),"")</f>
      </c>
      <c r="FI23">
        <f>IF($GO23&gt;=10,INDEX($DJ:$DJ,$GN23+10),"")</f>
      </c>
      <c r="FJ23">
        <f>IF($GO23&gt;=11,INDEX($DJ:$DJ,$GN23+11),"")</f>
      </c>
      <c r="FK23">
        <f>IF($GO23&gt;=12,INDEX($DJ:$DJ,$GN23+12),"")</f>
      </c>
      <c r="FL23">
        <f>IF($GO23&gt;=13,INDEX($DJ:$DJ,$GN23+13),"")</f>
      </c>
      <c r="FM23">
        <f>IF($GO23&gt;=14,INDEX($DJ:$DJ,$GN23+14),"")</f>
      </c>
      <c r="FN23">
        <f>IF($GO23&gt;=15,INDEX($DJ:$DJ,$GN23+15),"")</f>
      </c>
      <c r="FO23">
        <f>IF($GO23&gt;=16,INDEX($DJ:$DJ,$GN23+16),"")</f>
      </c>
      <c r="FP23">
        <f>IF($GO23&gt;=17,INDEX($DJ:$DJ,$GN23+17),"")</f>
      </c>
      <c r="FQ23">
        <f>IF($GO23&gt;=18,INDEX($DJ:$DJ,$GN23+18),"")</f>
      </c>
      <c r="FR23">
        <f>IF($GO23&gt;=19,INDEX($DJ:$DJ,$GN23+19),"")</f>
      </c>
      <c r="FS23">
        <f>IF($GO23&gt;=20,INDEX($DJ:$DJ,$GN23+20),"")</f>
      </c>
      <c r="FT23">
        <f>IF($GO23&gt;=21,INDEX($DJ:$DJ,$GN23+21),"")</f>
      </c>
      <c r="FU23">
        <f>IF($GO23&gt;=22,INDEX($DJ:$DJ,$GN23+22),"")</f>
      </c>
      <c r="FV23">
        <f>IF($GO23&gt;=23,INDEX($DJ:$DJ,$GN23+23),"")</f>
      </c>
      <c r="FW23">
        <f>IF($GO23&gt;=24,INDEX($DJ:$DJ,$GN23+24),"")</f>
      </c>
      <c r="FX23">
        <f>IF($GO23&gt;=25,INDEX($DJ:$DJ,$GN23+25),"")</f>
      </c>
      <c r="FY23">
        <f>IF($GO23&gt;=26,INDEX($DJ:$DJ,$GN23+26),"")</f>
      </c>
      <c r="FZ23">
        <f>IF($GO23&gt;=27,INDEX($DJ:$DJ,$GN23+27),"")</f>
      </c>
      <c r="GA23">
        <f>IF($GO23&gt;=28,INDEX($DJ:$DJ,$GN23+28),"")</f>
      </c>
      <c r="GB23">
        <f>IF($GO23&gt;=29,INDEX($DJ:$DJ,$GN23+29),"")</f>
      </c>
      <c r="GC23">
        <f>IF($GO23&gt;=30,INDEX($DJ:$DJ,$GN23+30),"")</f>
      </c>
      <c r="GD23">
        <f>IF($GO23&gt;=31,INDEX($DJ:$DJ,$GN23+31),"")</f>
      </c>
      <c r="GE23">
        <f>IF($GO23&gt;=32,INDEX($DJ:$DJ,$GN23+32),"")</f>
      </c>
      <c r="GF23">
        <f>IF($GO23&gt;=33,INDEX($DJ:$DJ,$GN23+33),"")</f>
      </c>
      <c r="GG23">
        <f>IF($GO23&gt;=34,INDEX($DJ:$DJ,$GN23+34),"")</f>
      </c>
      <c r="GH23">
        <f>IF($GO23&gt;=35,INDEX($DJ:$DJ,$GN23+35),"")</f>
      </c>
      <c r="GI23">
        <f>IF($GO23&gt;=36,INDEX($DJ:$DJ,$GN23+36),"")</f>
      </c>
      <c r="GJ23">
        <f>IF($GO23&gt;=37,INDEX($DJ:$DJ,$GN23+37),"")</f>
      </c>
      <c r="GK23">
        <f>IF($GO23&gt;=38,INDEX($DJ:$DJ,$GN23+38),"")</f>
      </c>
      <c r="GL23">
        <f>IF($GO23&gt;=39,INDEX($DJ:$DJ,$GN23+39),"")</f>
      </c>
      <c r="GM23">
        <f>IF($GO23&gt;=40,INDEX($DJ:$DJ,$GN23+40),"")</f>
      </c>
      <c r="GN23">
        <f>IFERROR(MATCH($DH23,$DI$2:$DI$148,0)+1,0)</f>
      </c>
      <c r="GO23">
        <f>IFERROR(INDEX($DK$2:$DK$148,MATCH($DH23,$DI$2:$DI$148,0)),0)</f>
      </c>
      <c r="GP23">
        <f>IFERROR(MATCH($Y23,$DL$23:$EY$23,0),0)</f>
      </c>
      <c r="GQ23">
        <f>IF($GP23&gt;0,INDEX($EZ$23:$GM$23,$GP23),"")</f>
      </c>
      <c r="GR23" t="s">
        <v>193</v>
      </c>
      <c r="GT23">
        <f>IF($JC23&gt;=1,INDEX($GR:$GR,$JB23+1),"")</f>
      </c>
      <c r="GU23">
        <f>IF($JC23&gt;=2,INDEX($GR:$GR,$JB23+2),"")</f>
      </c>
      <c r="GV23">
        <f>IF($JC23&gt;=3,INDEX($GR:$GR,$JB23+3),"")</f>
      </c>
      <c r="GW23">
        <f>IF($JC23&gt;=4,INDEX($GR:$GR,$JB23+4),"")</f>
      </c>
      <c r="GX23">
        <f>IF($JC23&gt;=5,INDEX($GR:$GR,$JB23+5),"")</f>
      </c>
      <c r="GY23">
        <f>IF($JC23&gt;=6,INDEX($GR:$GR,$JB23+6),"")</f>
      </c>
      <c r="GZ23">
        <f>IF($JC23&gt;=7,INDEX($GR:$GR,$JB23+7),"")</f>
      </c>
      <c r="HA23">
        <f>IF($JC23&gt;=8,INDEX($GR:$GR,$JB23+8),"")</f>
      </c>
      <c r="HB23">
        <f>IF($JC23&gt;=9,INDEX($GR:$GR,$JB23+9),"")</f>
      </c>
      <c r="HC23">
        <f>IF($JC23&gt;=10,INDEX($GR:$GR,$JB23+10),"")</f>
      </c>
      <c r="HD23">
        <f>IF($JC23&gt;=11,INDEX($GR:$GR,$JB23+11),"")</f>
      </c>
      <c r="HE23">
        <f>IF($JC23&gt;=12,INDEX($GR:$GR,$JB23+12),"")</f>
      </c>
      <c r="HF23">
        <f>IF($JC23&gt;=13,INDEX($GR:$GR,$JB23+13),"")</f>
      </c>
      <c r="HG23">
        <f>IF($JC23&gt;=14,INDEX($GR:$GR,$JB23+14),"")</f>
      </c>
      <c r="HH23">
        <f>IF($JC23&gt;=15,INDEX($GR:$GR,$JB23+15),"")</f>
      </c>
      <c r="HI23">
        <f>IF($JC23&gt;=16,INDEX($GR:$GR,$JB23+16),"")</f>
      </c>
      <c r="HJ23">
        <f>IF($JC23&gt;=17,INDEX($GR:$GR,$JB23+17),"")</f>
      </c>
      <c r="HK23">
        <f>IF($JC23&gt;=18,INDEX($GR:$GR,$JB23+18),"")</f>
      </c>
      <c r="HL23">
        <f>IF($JC23&gt;=19,INDEX($GR:$GR,$JB23+19),"")</f>
      </c>
      <c r="HM23">
        <f>IF($JC23&gt;=20,INDEX($GR:$GR,$JB23+20),"")</f>
      </c>
      <c r="HN23">
        <f>IF($JC23&gt;=21,INDEX($GR:$GR,$JB23+21),"")</f>
      </c>
      <c r="HO23">
        <f>IF($JC23&gt;=22,INDEX($GR:$GR,$JB23+22),"")</f>
      </c>
      <c r="HP23">
        <f>IF($JC23&gt;=23,INDEX($GR:$GR,$JB23+23),"")</f>
      </c>
      <c r="HQ23">
        <f>IF($JC23&gt;=24,INDEX($GR:$GR,$JB23+24),"")</f>
      </c>
      <c r="HR23">
        <f>IF($JC23&gt;=25,INDEX($GR:$GR,$JB23+25),"")</f>
      </c>
      <c r="HS23">
        <f>IF($JC23&gt;=26,INDEX($GR:$GR,$JB23+26),"")</f>
      </c>
      <c r="HT23">
        <f>IF($JC23&gt;=27,INDEX($GR:$GR,$JB23+27),"")</f>
      </c>
      <c r="HU23">
        <f>IF($JC23&gt;=28,INDEX($GR:$GR,$JB23+28),"")</f>
      </c>
      <c r="HV23">
        <f>IF($JC23&gt;=29,INDEX($GR:$GR,$JB23+29),"")</f>
      </c>
      <c r="HW23">
        <f>IF($JC23&gt;=30,INDEX($GR:$GR,$JB23+30),"")</f>
      </c>
      <c r="HX23">
        <f>IF($JC23&gt;=31,INDEX($GR:$GR,$JB23+31),"")</f>
      </c>
      <c r="HY23">
        <f>IF($JC23&gt;=32,INDEX($GR:$GR,$JB23+32),"")</f>
      </c>
      <c r="HZ23">
        <f>IF($JC23&gt;=33,INDEX($GR:$GR,$JB23+33),"")</f>
      </c>
      <c r="IA23">
        <f>IF($JC23&gt;=34,INDEX($GR:$GR,$JB23+34),"")</f>
      </c>
      <c r="IB23">
        <f>IF($JC23&gt;=35,INDEX($GR:$GR,$JB23+35),"")</f>
      </c>
      <c r="IC23">
        <f>IF($JC23&gt;=36,INDEX($GR:$GR,$JB23+36),"")</f>
      </c>
      <c r="ID23">
        <f>IF($JC23&gt;=37,INDEX($GR:$GR,$JB23+37),"")</f>
      </c>
      <c r="IE23">
        <f>IF($JC23&gt;=38,INDEX($GR:$GR,$JB23+38),"")</f>
      </c>
      <c r="IF23">
        <f>IF($JC23&gt;=39,INDEX($GR:$GR,$JB23+39),"")</f>
      </c>
      <c r="IG23">
        <f>IF($JC23&gt;=40,INDEX($GR:$GR,$JB23+40),"")</f>
      </c>
      <c r="IH23">
        <f>IF($JC23&gt;=41,INDEX($GR:$GR,$JB23+41),"")</f>
      </c>
      <c r="II23">
        <f>IF($JC23&gt;=42,INDEX($GR:$GR,$JB23+42),"")</f>
      </c>
      <c r="IJ23">
        <f>IF($JC23&gt;=43,INDEX($GR:$GR,$JB23+43),"")</f>
      </c>
      <c r="IK23">
        <f>IF($JC23&gt;=44,INDEX($GR:$GR,$JB23+44),"")</f>
      </c>
      <c r="IL23">
        <f>IF($JC23&gt;=45,INDEX($GR:$GR,$JB23+45),"")</f>
      </c>
      <c r="IM23">
        <f>IF($JC23&gt;=46,INDEX($GR:$GR,$JB23+46),"")</f>
      </c>
      <c r="IN23">
        <f>IF($JC23&gt;=47,INDEX($GR:$GR,$JB23+47),"")</f>
      </c>
      <c r="IO23">
        <f>IF($JC23&gt;=48,INDEX($GR:$GR,$JB23+48),"")</f>
      </c>
      <c r="IP23">
        <f>IF($JC23&gt;=49,INDEX($GR:$GR,$JB23+49),"")</f>
      </c>
      <c r="IQ23">
        <f>IF($JC23&gt;=50,INDEX($GR:$GR,$JB23+50),"")</f>
      </c>
      <c r="IR23">
        <f>IF($JC23&gt;=51,INDEX($GR:$GR,$JB23+51),"")</f>
      </c>
      <c r="IS23">
        <f>IF($JC23&gt;=52,INDEX($GR:$GR,$JB23+52),"")</f>
      </c>
      <c r="IT23">
        <f>IF($JC23&gt;=53,INDEX($GR:$GR,$JB23+53),"")</f>
      </c>
      <c r="IU23">
        <f>IF($JC23&gt;=54,INDEX($GR:$GR,$JB23+54),"")</f>
      </c>
      <c r="IV23">
        <f>IF($JC23&gt;=55,INDEX($GR:$GR,$JB23+55),"")</f>
      </c>
      <c r="IW23">
        <f>IF($JC23&gt;=56,INDEX($GR:$GR,$JB23+56),"")</f>
      </c>
      <c r="IX23">
        <f>IF($JC23&gt;=57,INDEX($GR:$GR,$JB23+57),"")</f>
      </c>
      <c r="IY23">
        <f>IF($JC23&gt;=58,INDEX($GR:$GR,$JB23+58),"")</f>
      </c>
      <c r="IZ23">
        <f>IF($JC23&gt;=59,INDEX($GR:$GR,$JB23+59),"")</f>
      </c>
      <c r="JA23">
        <f>IF($JC23&gt;=60,INDEX($GR:$GR,$JB23+60),"")</f>
      </c>
      <c r="JB23">
        <f>IFERROR(MATCH($GQ23,$GR$2:$GR$324,0)+1,0)</f>
      </c>
      <c r="JC23">
        <f>IFERROR(INDEX($GS$2:$GS$324,MATCH($GQ23,$GR$2:$GR$324,0)),0)</f>
      </c>
      <c r="JD23" t="s">
        <v>40</v>
      </c>
      <c r="JE23" t="s">
        <v>40</v>
      </c>
    </row>
    <row r="24" spans="1:265" x14ac:dyDescent="0.25">
      <c r="Q24">
        <f>IF(OR($T24="",$P24=""),"",IFERROR($T24/$P24,0))</f>
      </c>
      <c r="R24">
        <f>IF($T24="","",
SUM($S24,$U24,$Z24,$V24,$X24)*
(1-IF($AA24="",0,VALUE($AA24)/100)))</f>
      </c>
      <c r="S24">
        <f>IF($T24="","",$T24)</f>
      </c>
      <c r="U24">
        <f>IF($T24="","",
IF($N24="","",
IF(ISNUMBER(SEARCH("exempt",LOWER($N24))),0,
$T24*(VALUE(SUBSTITUTE($N24,"%",""))/100))))</f>
      </c>
      <c r="AB24">
        <f>IFERROR(IF(FIND(" - ",$K24)&gt;0,MID($K24,FIND(" - ",$K24)+3,LEN($K24)),""),"")</f>
      </c>
      <c r="AJ24" t="s">
        <v>194</v>
      </c>
      <c r="AK24" t="s">
        <v>195</v>
      </c>
      <c r="AL24" t="s">
        <v>196</v>
      </c>
      <c r="AM24" t="s">
        <v>197</v>
      </c>
      <c r="AN24" t="s">
        <v>197</v>
      </c>
      <c r="AO24" t="s">
        <v>198</v>
      </c>
      <c r="AP24">
        <f>IFERROR(LEFT($K24,FIND(" - ",$K24)-1),$K24)</f>
      </c>
      <c r="AQ24" t="s">
        <v>171</v>
      </c>
      <c r="AS24">
        <f>IF($CH24&gt;=1,INDEX($AQ:$AQ,$CG24+1),"")</f>
      </c>
      <c r="AT24">
        <f>IF($CH24&gt;=2,INDEX($AQ:$AQ,$CG24+2),"")</f>
      </c>
      <c r="AU24">
        <f>IF($CH24&gt;=3,INDEX($AQ:$AQ,$CG24+3),"")</f>
      </c>
      <c r="AV24">
        <f>IF($CH24&gt;=4,INDEX($AQ:$AQ,$CG24+4),"")</f>
      </c>
      <c r="AW24">
        <f>IF($CH24&gt;=5,INDEX($AQ:$AQ,$CG24+5),"")</f>
      </c>
      <c r="AX24">
        <f>IF($CH24&gt;=6,INDEX($AQ:$AQ,$CG24+6),"")</f>
      </c>
      <c r="AY24">
        <f>IF($CH24&gt;=7,INDEX($AQ:$AQ,$CG24+7),"")</f>
      </c>
      <c r="AZ24">
        <f>IF($CH24&gt;=8,INDEX($AQ:$AQ,$CG24+8),"")</f>
      </c>
      <c r="BA24">
        <f>IF($CH24&gt;=9,INDEX($AQ:$AQ,$CG24+9),"")</f>
      </c>
      <c r="BB24">
        <f>IF($CH24&gt;=10,INDEX($AQ:$AQ,$CG24+10),"")</f>
      </c>
      <c r="BC24">
        <f>IF($CH24&gt;=11,INDEX($AQ:$AQ,$CG24+11),"")</f>
      </c>
      <c r="BD24">
        <f>IF($CH24&gt;=12,INDEX($AQ:$AQ,$CG24+12),"")</f>
      </c>
      <c r="BE24">
        <f>IF($CH24&gt;=13,INDEX($AQ:$AQ,$CG24+13),"")</f>
      </c>
      <c r="BF24">
        <f>IF($CH24&gt;=14,INDEX($AQ:$AQ,$CG24+14),"")</f>
      </c>
      <c r="BG24">
        <f>IF($CH24&gt;=15,INDEX($AQ:$AQ,$CG24+15),"")</f>
      </c>
      <c r="BH24">
        <f>IF($CH24&gt;=16,INDEX($AQ:$AQ,$CG24+16),"")</f>
      </c>
      <c r="BI24">
        <f>IF($CH24&gt;=17,INDEX($AQ:$AQ,$CG24+17),"")</f>
      </c>
      <c r="BJ24">
        <f>IF($CH24&gt;=18,INDEX($AQ:$AQ,$CG24+18),"")</f>
      </c>
      <c r="BK24">
        <f>IF($CH24&gt;=19,INDEX($AQ:$AQ,$CG24+19),"")</f>
      </c>
      <c r="BL24">
        <f>IF($CH24&gt;=20,INDEX($AQ:$AQ,$CG24+20),"")</f>
      </c>
      <c r="BM24">
        <f>IF($CH24&gt;=21,INDEX($AQ:$AQ,$CG24+21),"")</f>
      </c>
      <c r="BN24">
        <f>IF($CH24&gt;=22,INDEX($AQ:$AQ,$CG24+22),"")</f>
      </c>
      <c r="BO24">
        <f>IF($CH24&gt;=23,INDEX($AQ:$AQ,$CG24+23),"")</f>
      </c>
      <c r="BP24">
        <f>IF($CH24&gt;=24,INDEX($AQ:$AQ,$CG24+24),"")</f>
      </c>
      <c r="BQ24">
        <f>IF($CH24&gt;=25,INDEX($AQ:$AQ,$CG24+25),"")</f>
      </c>
      <c r="BR24">
        <f>IF($CH24&gt;=26,INDEX($AQ:$AQ,$CG24+26),"")</f>
      </c>
      <c r="BS24">
        <f>IF($CH24&gt;=27,INDEX($AQ:$AQ,$CG24+27),"")</f>
      </c>
      <c r="BT24">
        <f>IF($CH24&gt;=28,INDEX($AQ:$AQ,$CG24+28),"")</f>
      </c>
      <c r="BU24">
        <f>IF($CH24&gt;=29,INDEX($AQ:$AQ,$CG24+29),"")</f>
      </c>
      <c r="BV24">
        <f>IF($CH24&gt;=30,INDEX($AQ:$AQ,$CG24+30),"")</f>
      </c>
      <c r="BW24">
        <f>IF($CH24&gt;=31,INDEX($AQ:$AQ,$CG24+31),"")</f>
      </c>
      <c r="BX24">
        <f>IF($CH24&gt;=32,INDEX($AQ:$AQ,$CG24+32),"")</f>
      </c>
      <c r="BY24">
        <f>IF($CH24&gt;=33,INDEX($AQ:$AQ,$CG24+33),"")</f>
      </c>
      <c r="BZ24">
        <f>IF($CH24&gt;=34,INDEX($AQ:$AQ,$CG24+34),"")</f>
      </c>
      <c r="CA24">
        <f>IF($CH24&gt;=35,INDEX($AQ:$AQ,$CG24+35),"")</f>
      </c>
      <c r="CB24">
        <f>IF($CH24&gt;=36,INDEX($AQ:$AQ,$CG24+36),"")</f>
      </c>
      <c r="CC24">
        <f>IF($CH24&gt;=37,INDEX($AQ:$AQ,$CG24+37),"")</f>
      </c>
      <c r="CD24">
        <f>IF($CH24&gt;=38,INDEX($AQ:$AQ,$CG24+38),"")</f>
      </c>
      <c r="CE24">
        <f>IF($CH24&gt;=39,INDEX($AQ:$AQ,$CG24+39),"")</f>
      </c>
      <c r="CF24">
        <f>IF($CH24&gt;=40,INDEX($AQ:$AQ,$CG24+40),"")</f>
      </c>
      <c r="CG24">
        <f>IFERROR(MATCH($AP24,$AQ$2:$AQ$134,0)+1,0)</f>
      </c>
      <c r="CH24">
        <f>IFERROR(INDEX($AR$2:$AR$134,MATCH($AP24,$AQ$2:$AQ$134,0)),0)</f>
      </c>
      <c r="CI24">
        <f>IFERROR(LEFT($L24,FIND(" - ",$L24)-1),$L24)</f>
      </c>
      <c r="CJ24" t="s">
        <v>33</v>
      </c>
      <c r="CL24">
        <f>IF($DG24&gt;=1,INDEX($CJ:$CJ,$DF24+1),"")</f>
      </c>
      <c r="CM24">
        <f>IF($DG24&gt;=2,INDEX($CJ:$CJ,$DF24+2),"")</f>
      </c>
      <c r="CN24">
        <f>IF($DG24&gt;=3,INDEX($CJ:$CJ,$DF24+3),"")</f>
      </c>
      <c r="CO24">
        <f>IF($DG24&gt;=4,INDEX($CJ:$CJ,$DF24+4),"")</f>
      </c>
      <c r="CP24">
        <f>IF($DG24&gt;=5,INDEX($CJ:$CJ,$DF24+5),"")</f>
      </c>
      <c r="CQ24">
        <f>IF($DG24&gt;=6,INDEX($CJ:$CJ,$DF24+6),"")</f>
      </c>
      <c r="CR24">
        <f>IF($DG24&gt;=7,INDEX($CJ:$CJ,$DF24+7),"")</f>
      </c>
      <c r="CS24">
        <f>IF($DG24&gt;=8,INDEX($CJ:$CJ,$DF24+8),"")</f>
      </c>
      <c r="CT24">
        <f>IF($DG24&gt;=9,INDEX($CJ:$CJ,$DF24+9),"")</f>
      </c>
      <c r="CU24">
        <f>IF($DG24&gt;=10,INDEX($CJ:$CJ,$DF24+10),"")</f>
      </c>
      <c r="CV24">
        <f>IF($DG24&gt;=11,INDEX($CJ:$CJ,$DF24+11),"")</f>
      </c>
      <c r="CW24">
        <f>IF($DG24&gt;=12,INDEX($CJ:$CJ,$DF24+12),"")</f>
      </c>
      <c r="CX24">
        <f>IF($DG24&gt;=13,INDEX($CJ:$CJ,$DF24+13),"")</f>
      </c>
      <c r="CY24">
        <f>IF($DG24&gt;=14,INDEX($CJ:$CJ,$DF24+14),"")</f>
      </c>
      <c r="CZ24">
        <f>IF($DG24&gt;=15,INDEX($CJ:$CJ,$DF24+15),"")</f>
      </c>
      <c r="DA24">
        <f>IF($DG24&gt;=16,INDEX($CJ:$CJ,$DF24+16),"")</f>
      </c>
      <c r="DB24">
        <f>IF($DG24&gt;=17,INDEX($CJ:$CJ,$DF24+17),"")</f>
      </c>
      <c r="DC24">
        <f>IF($DG24&gt;=18,INDEX($CJ:$CJ,$DF24+18),"")</f>
      </c>
      <c r="DD24">
        <f>IF($DG24&gt;=19,INDEX($CJ:$CJ,$DF24+19),"")</f>
      </c>
      <c r="DE24">
        <f>IF($DG24&gt;=20,INDEX($CJ:$CJ,$DF24+20),"")</f>
      </c>
      <c r="DF24">
        <f>IFERROR(MATCH($CI24,$CJ$2:$CJ$263,0)+1,0)</f>
      </c>
      <c r="DG24">
        <f>IFERROR(INDEX($CK$2:$CK$263,MATCH($CI24,$CJ$2:$CJ$263,0)),0)</f>
      </c>
      <c r="DH24">
        <f>IFERROR(INDEX($AO:$AO,MATCH($N24,$AN:$AN,0))&amp;"","")</f>
      </c>
      <c r="DI24" t="s">
        <v>94</v>
      </c>
      <c r="DJ24" t="s">
        <v>199</v>
      </c>
      <c r="DL24">
        <f>IF($GO24&gt;=1,INDEX($DI:$DI,$GN24+1),"")</f>
      </c>
      <c r="DM24">
        <f>IF($GO24&gt;=2,INDEX($DI:$DI,$GN24+2),"")</f>
      </c>
      <c r="DN24">
        <f>IF($GO24&gt;=3,INDEX($DI:$DI,$GN24+3),"")</f>
      </c>
      <c r="DO24">
        <f>IF($GO24&gt;=4,INDEX($DI:$DI,$GN24+4),"")</f>
      </c>
      <c r="DP24">
        <f>IF($GO24&gt;=5,INDEX($DI:$DI,$GN24+5),"")</f>
      </c>
      <c r="DQ24">
        <f>IF($GO24&gt;=6,INDEX($DI:$DI,$GN24+6),"")</f>
      </c>
      <c r="DR24">
        <f>IF($GO24&gt;=7,INDEX($DI:$DI,$GN24+7),"")</f>
      </c>
      <c r="DS24">
        <f>IF($GO24&gt;=8,INDEX($DI:$DI,$GN24+8),"")</f>
      </c>
      <c r="DT24">
        <f>IF($GO24&gt;=9,INDEX($DI:$DI,$GN24+9),"")</f>
      </c>
      <c r="DU24">
        <f>IF($GO24&gt;=10,INDEX($DI:$DI,$GN24+10),"")</f>
      </c>
      <c r="DV24">
        <f>IF($GO24&gt;=11,INDEX($DI:$DI,$GN24+11),"")</f>
      </c>
      <c r="DW24">
        <f>IF($GO24&gt;=12,INDEX($DI:$DI,$GN24+12),"")</f>
      </c>
      <c r="DX24">
        <f>IF($GO24&gt;=13,INDEX($DI:$DI,$GN24+13),"")</f>
      </c>
      <c r="DY24">
        <f>IF($GO24&gt;=14,INDEX($DI:$DI,$GN24+14),"")</f>
      </c>
      <c r="DZ24">
        <f>IF($GO24&gt;=15,INDEX($DI:$DI,$GN24+15),"")</f>
      </c>
      <c r="EA24">
        <f>IF($GO24&gt;=16,INDEX($DI:$DI,$GN24+16),"")</f>
      </c>
      <c r="EB24">
        <f>IF($GO24&gt;=17,INDEX($DI:$DI,$GN24+17),"")</f>
      </c>
      <c r="EC24">
        <f>IF($GO24&gt;=18,INDEX($DI:$DI,$GN24+18),"")</f>
      </c>
      <c r="ED24">
        <f>IF($GO24&gt;=19,INDEX($DI:$DI,$GN24+19),"")</f>
      </c>
      <c r="EE24">
        <f>IF($GO24&gt;=20,INDEX($DI:$DI,$GN24+20),"")</f>
      </c>
      <c r="EF24">
        <f>IF($GO24&gt;=21,INDEX($DI:$DI,$GN24+21),"")</f>
      </c>
      <c r="EG24">
        <f>IF($GO24&gt;=22,INDEX($DI:$DI,$GN24+22),"")</f>
      </c>
      <c r="EH24">
        <f>IF($GO24&gt;=23,INDEX($DI:$DI,$GN24+23),"")</f>
      </c>
      <c r="EI24">
        <f>IF($GO24&gt;=24,INDEX($DI:$DI,$GN24+24),"")</f>
      </c>
      <c r="EJ24">
        <f>IF($GO24&gt;=25,INDEX($DI:$DI,$GN24+25),"")</f>
      </c>
      <c r="EK24">
        <f>IF($GO24&gt;=26,INDEX($DI:$DI,$GN24+26),"")</f>
      </c>
      <c r="EL24">
        <f>IF($GO24&gt;=27,INDEX($DI:$DI,$GN24+27),"")</f>
      </c>
      <c r="EM24">
        <f>IF($GO24&gt;=28,INDEX($DI:$DI,$GN24+28),"")</f>
      </c>
      <c r="EN24">
        <f>IF($GO24&gt;=29,INDEX($DI:$DI,$GN24+29),"")</f>
      </c>
      <c r="EO24">
        <f>IF($GO24&gt;=30,INDEX($DI:$DI,$GN24+30),"")</f>
      </c>
      <c r="EP24">
        <f>IF($GO24&gt;=31,INDEX($DI:$DI,$GN24+31),"")</f>
      </c>
      <c r="EQ24">
        <f>IF($GO24&gt;=32,INDEX($DI:$DI,$GN24+32),"")</f>
      </c>
      <c r="ER24">
        <f>IF($GO24&gt;=33,INDEX($DI:$DI,$GN24+33),"")</f>
      </c>
      <c r="ES24">
        <f>IF($GO24&gt;=34,INDEX($DI:$DI,$GN24+34),"")</f>
      </c>
      <c r="ET24">
        <f>IF($GO24&gt;=35,INDEX($DI:$DI,$GN24+35),"")</f>
      </c>
      <c r="EU24">
        <f>IF($GO24&gt;=36,INDEX($DI:$DI,$GN24+36),"")</f>
      </c>
      <c r="EV24">
        <f>IF($GO24&gt;=37,INDEX($DI:$DI,$GN24+37),"")</f>
      </c>
      <c r="EW24">
        <f>IF($GO24&gt;=38,INDEX($DI:$DI,$GN24+38),"")</f>
      </c>
      <c r="EX24">
        <f>IF($GO24&gt;=39,INDEX($DI:$DI,$GN24+39),"")</f>
      </c>
      <c r="EY24">
        <f>IF($GO24&gt;=40,INDEX($DI:$DI,$GN24+40),"")</f>
      </c>
      <c r="EZ24">
        <f>IF($GO24&gt;=1,INDEX($DJ:$DJ,$GN24+1),"")</f>
      </c>
      <c r="FA24">
        <f>IF($GO24&gt;=2,INDEX($DJ:$DJ,$GN24+2),"")</f>
      </c>
      <c r="FB24">
        <f>IF($GO24&gt;=3,INDEX($DJ:$DJ,$GN24+3),"")</f>
      </c>
      <c r="FC24">
        <f>IF($GO24&gt;=4,INDEX($DJ:$DJ,$GN24+4),"")</f>
      </c>
      <c r="FD24">
        <f>IF($GO24&gt;=5,INDEX($DJ:$DJ,$GN24+5),"")</f>
      </c>
      <c r="FE24">
        <f>IF($GO24&gt;=6,INDEX($DJ:$DJ,$GN24+6),"")</f>
      </c>
      <c r="FF24">
        <f>IF($GO24&gt;=7,INDEX($DJ:$DJ,$GN24+7),"")</f>
      </c>
      <c r="FG24">
        <f>IF($GO24&gt;=8,INDEX($DJ:$DJ,$GN24+8),"")</f>
      </c>
      <c r="FH24">
        <f>IF($GO24&gt;=9,INDEX($DJ:$DJ,$GN24+9),"")</f>
      </c>
      <c r="FI24">
        <f>IF($GO24&gt;=10,INDEX($DJ:$DJ,$GN24+10),"")</f>
      </c>
      <c r="FJ24">
        <f>IF($GO24&gt;=11,INDEX($DJ:$DJ,$GN24+11),"")</f>
      </c>
      <c r="FK24">
        <f>IF($GO24&gt;=12,INDEX($DJ:$DJ,$GN24+12),"")</f>
      </c>
      <c r="FL24">
        <f>IF($GO24&gt;=13,INDEX($DJ:$DJ,$GN24+13),"")</f>
      </c>
      <c r="FM24">
        <f>IF($GO24&gt;=14,INDEX($DJ:$DJ,$GN24+14),"")</f>
      </c>
      <c r="FN24">
        <f>IF($GO24&gt;=15,INDEX($DJ:$DJ,$GN24+15),"")</f>
      </c>
      <c r="FO24">
        <f>IF($GO24&gt;=16,INDEX($DJ:$DJ,$GN24+16),"")</f>
      </c>
      <c r="FP24">
        <f>IF($GO24&gt;=17,INDEX($DJ:$DJ,$GN24+17),"")</f>
      </c>
      <c r="FQ24">
        <f>IF($GO24&gt;=18,INDEX($DJ:$DJ,$GN24+18),"")</f>
      </c>
      <c r="FR24">
        <f>IF($GO24&gt;=19,INDEX($DJ:$DJ,$GN24+19),"")</f>
      </c>
      <c r="FS24">
        <f>IF($GO24&gt;=20,INDEX($DJ:$DJ,$GN24+20),"")</f>
      </c>
      <c r="FT24">
        <f>IF($GO24&gt;=21,INDEX($DJ:$DJ,$GN24+21),"")</f>
      </c>
      <c r="FU24">
        <f>IF($GO24&gt;=22,INDEX($DJ:$DJ,$GN24+22),"")</f>
      </c>
      <c r="FV24">
        <f>IF($GO24&gt;=23,INDEX($DJ:$DJ,$GN24+23),"")</f>
      </c>
      <c r="FW24">
        <f>IF($GO24&gt;=24,INDEX($DJ:$DJ,$GN24+24),"")</f>
      </c>
      <c r="FX24">
        <f>IF($GO24&gt;=25,INDEX($DJ:$DJ,$GN24+25),"")</f>
      </c>
      <c r="FY24">
        <f>IF($GO24&gt;=26,INDEX($DJ:$DJ,$GN24+26),"")</f>
      </c>
      <c r="FZ24">
        <f>IF($GO24&gt;=27,INDEX($DJ:$DJ,$GN24+27),"")</f>
      </c>
      <c r="GA24">
        <f>IF($GO24&gt;=28,INDEX($DJ:$DJ,$GN24+28),"")</f>
      </c>
      <c r="GB24">
        <f>IF($GO24&gt;=29,INDEX($DJ:$DJ,$GN24+29),"")</f>
      </c>
      <c r="GC24">
        <f>IF($GO24&gt;=30,INDEX($DJ:$DJ,$GN24+30),"")</f>
      </c>
      <c r="GD24">
        <f>IF($GO24&gt;=31,INDEX($DJ:$DJ,$GN24+31),"")</f>
      </c>
      <c r="GE24">
        <f>IF($GO24&gt;=32,INDEX($DJ:$DJ,$GN24+32),"")</f>
      </c>
      <c r="GF24">
        <f>IF($GO24&gt;=33,INDEX($DJ:$DJ,$GN24+33),"")</f>
      </c>
      <c r="GG24">
        <f>IF($GO24&gt;=34,INDEX($DJ:$DJ,$GN24+34),"")</f>
      </c>
      <c r="GH24">
        <f>IF($GO24&gt;=35,INDEX($DJ:$DJ,$GN24+35),"")</f>
      </c>
      <c r="GI24">
        <f>IF($GO24&gt;=36,INDEX($DJ:$DJ,$GN24+36),"")</f>
      </c>
      <c r="GJ24">
        <f>IF($GO24&gt;=37,INDEX($DJ:$DJ,$GN24+37),"")</f>
      </c>
      <c r="GK24">
        <f>IF($GO24&gt;=38,INDEX($DJ:$DJ,$GN24+38),"")</f>
      </c>
      <c r="GL24">
        <f>IF($GO24&gt;=39,INDEX($DJ:$DJ,$GN24+39),"")</f>
      </c>
      <c r="GM24">
        <f>IF($GO24&gt;=40,INDEX($DJ:$DJ,$GN24+40),"")</f>
      </c>
      <c r="GN24">
        <f>IFERROR(MATCH($DH24,$DI$2:$DI$148,0)+1,0)</f>
      </c>
      <c r="GO24">
        <f>IFERROR(INDEX($DK$2:$DK$148,MATCH($DH24,$DI$2:$DI$148,0)),0)</f>
      </c>
      <c r="GP24">
        <f>IFERROR(MATCH($Y24,$DL$24:$EY$24,0),0)</f>
      </c>
      <c r="GQ24">
        <f>IF($GP24&gt;0,INDEX($EZ$24:$GM$24,$GP24),"")</f>
      </c>
      <c r="GR24" t="s">
        <v>200</v>
      </c>
      <c r="GT24">
        <f>IF($JC24&gt;=1,INDEX($GR:$GR,$JB24+1),"")</f>
      </c>
      <c r="GU24">
        <f>IF($JC24&gt;=2,INDEX($GR:$GR,$JB24+2),"")</f>
      </c>
      <c r="GV24">
        <f>IF($JC24&gt;=3,INDEX($GR:$GR,$JB24+3),"")</f>
      </c>
      <c r="GW24">
        <f>IF($JC24&gt;=4,INDEX($GR:$GR,$JB24+4),"")</f>
      </c>
      <c r="GX24">
        <f>IF($JC24&gt;=5,INDEX($GR:$GR,$JB24+5),"")</f>
      </c>
      <c r="GY24">
        <f>IF($JC24&gt;=6,INDEX($GR:$GR,$JB24+6),"")</f>
      </c>
      <c r="GZ24">
        <f>IF($JC24&gt;=7,INDEX($GR:$GR,$JB24+7),"")</f>
      </c>
      <c r="HA24">
        <f>IF($JC24&gt;=8,INDEX($GR:$GR,$JB24+8),"")</f>
      </c>
      <c r="HB24">
        <f>IF($JC24&gt;=9,INDEX($GR:$GR,$JB24+9),"")</f>
      </c>
      <c r="HC24">
        <f>IF($JC24&gt;=10,INDEX($GR:$GR,$JB24+10),"")</f>
      </c>
      <c r="HD24">
        <f>IF($JC24&gt;=11,INDEX($GR:$GR,$JB24+11),"")</f>
      </c>
      <c r="HE24">
        <f>IF($JC24&gt;=12,INDEX($GR:$GR,$JB24+12),"")</f>
      </c>
      <c r="HF24">
        <f>IF($JC24&gt;=13,INDEX($GR:$GR,$JB24+13),"")</f>
      </c>
      <c r="HG24">
        <f>IF($JC24&gt;=14,INDEX($GR:$GR,$JB24+14),"")</f>
      </c>
      <c r="HH24">
        <f>IF($JC24&gt;=15,INDEX($GR:$GR,$JB24+15),"")</f>
      </c>
      <c r="HI24">
        <f>IF($JC24&gt;=16,INDEX($GR:$GR,$JB24+16),"")</f>
      </c>
      <c r="HJ24">
        <f>IF($JC24&gt;=17,INDEX($GR:$GR,$JB24+17),"")</f>
      </c>
      <c r="HK24">
        <f>IF($JC24&gt;=18,INDEX($GR:$GR,$JB24+18),"")</f>
      </c>
      <c r="HL24">
        <f>IF($JC24&gt;=19,INDEX($GR:$GR,$JB24+19),"")</f>
      </c>
      <c r="HM24">
        <f>IF($JC24&gt;=20,INDEX($GR:$GR,$JB24+20),"")</f>
      </c>
      <c r="HN24">
        <f>IF($JC24&gt;=21,INDEX($GR:$GR,$JB24+21),"")</f>
      </c>
      <c r="HO24">
        <f>IF($JC24&gt;=22,INDEX($GR:$GR,$JB24+22),"")</f>
      </c>
      <c r="HP24">
        <f>IF($JC24&gt;=23,INDEX($GR:$GR,$JB24+23),"")</f>
      </c>
      <c r="HQ24">
        <f>IF($JC24&gt;=24,INDEX($GR:$GR,$JB24+24),"")</f>
      </c>
      <c r="HR24">
        <f>IF($JC24&gt;=25,INDEX($GR:$GR,$JB24+25),"")</f>
      </c>
      <c r="HS24">
        <f>IF($JC24&gt;=26,INDEX($GR:$GR,$JB24+26),"")</f>
      </c>
      <c r="HT24">
        <f>IF($JC24&gt;=27,INDEX($GR:$GR,$JB24+27),"")</f>
      </c>
      <c r="HU24">
        <f>IF($JC24&gt;=28,INDEX($GR:$GR,$JB24+28),"")</f>
      </c>
      <c r="HV24">
        <f>IF($JC24&gt;=29,INDEX($GR:$GR,$JB24+29),"")</f>
      </c>
      <c r="HW24">
        <f>IF($JC24&gt;=30,INDEX($GR:$GR,$JB24+30),"")</f>
      </c>
      <c r="HX24">
        <f>IF($JC24&gt;=31,INDEX($GR:$GR,$JB24+31),"")</f>
      </c>
      <c r="HY24">
        <f>IF($JC24&gt;=32,INDEX($GR:$GR,$JB24+32),"")</f>
      </c>
      <c r="HZ24">
        <f>IF($JC24&gt;=33,INDEX($GR:$GR,$JB24+33),"")</f>
      </c>
      <c r="IA24">
        <f>IF($JC24&gt;=34,INDEX($GR:$GR,$JB24+34),"")</f>
      </c>
      <c r="IB24">
        <f>IF($JC24&gt;=35,INDEX($GR:$GR,$JB24+35),"")</f>
      </c>
      <c r="IC24">
        <f>IF($JC24&gt;=36,INDEX($GR:$GR,$JB24+36),"")</f>
      </c>
      <c r="ID24">
        <f>IF($JC24&gt;=37,INDEX($GR:$GR,$JB24+37),"")</f>
      </c>
      <c r="IE24">
        <f>IF($JC24&gt;=38,INDEX($GR:$GR,$JB24+38),"")</f>
      </c>
      <c r="IF24">
        <f>IF($JC24&gt;=39,INDEX($GR:$GR,$JB24+39),"")</f>
      </c>
      <c r="IG24">
        <f>IF($JC24&gt;=40,INDEX($GR:$GR,$JB24+40),"")</f>
      </c>
      <c r="IH24">
        <f>IF($JC24&gt;=41,INDEX($GR:$GR,$JB24+41),"")</f>
      </c>
      <c r="II24">
        <f>IF($JC24&gt;=42,INDEX($GR:$GR,$JB24+42),"")</f>
      </c>
      <c r="IJ24">
        <f>IF($JC24&gt;=43,INDEX($GR:$GR,$JB24+43),"")</f>
      </c>
      <c r="IK24">
        <f>IF($JC24&gt;=44,INDEX($GR:$GR,$JB24+44),"")</f>
      </c>
      <c r="IL24">
        <f>IF($JC24&gt;=45,INDEX($GR:$GR,$JB24+45),"")</f>
      </c>
      <c r="IM24">
        <f>IF($JC24&gt;=46,INDEX($GR:$GR,$JB24+46),"")</f>
      </c>
      <c r="IN24">
        <f>IF($JC24&gt;=47,INDEX($GR:$GR,$JB24+47),"")</f>
      </c>
      <c r="IO24">
        <f>IF($JC24&gt;=48,INDEX($GR:$GR,$JB24+48),"")</f>
      </c>
      <c r="IP24">
        <f>IF($JC24&gt;=49,INDEX($GR:$GR,$JB24+49),"")</f>
      </c>
      <c r="IQ24">
        <f>IF($JC24&gt;=50,INDEX($GR:$GR,$JB24+50),"")</f>
      </c>
      <c r="IR24">
        <f>IF($JC24&gt;=51,INDEX($GR:$GR,$JB24+51),"")</f>
      </c>
      <c r="IS24">
        <f>IF($JC24&gt;=52,INDEX($GR:$GR,$JB24+52),"")</f>
      </c>
      <c r="IT24">
        <f>IF($JC24&gt;=53,INDEX($GR:$GR,$JB24+53),"")</f>
      </c>
      <c r="IU24">
        <f>IF($JC24&gt;=54,INDEX($GR:$GR,$JB24+54),"")</f>
      </c>
      <c r="IV24">
        <f>IF($JC24&gt;=55,INDEX($GR:$GR,$JB24+55),"")</f>
      </c>
      <c r="IW24">
        <f>IF($JC24&gt;=56,INDEX($GR:$GR,$JB24+56),"")</f>
      </c>
      <c r="IX24">
        <f>IF($JC24&gt;=57,INDEX($GR:$GR,$JB24+57),"")</f>
      </c>
      <c r="IY24">
        <f>IF($JC24&gt;=58,INDEX($GR:$GR,$JB24+58),"")</f>
      </c>
      <c r="IZ24">
        <f>IF($JC24&gt;=59,INDEX($GR:$GR,$JB24+59),"")</f>
      </c>
      <c r="JA24">
        <f>IF($JC24&gt;=60,INDEX($GR:$GR,$JB24+60),"")</f>
      </c>
      <c r="JB24">
        <f>IFERROR(MATCH($GQ24,$GR$2:$GR$324,0)+1,0)</f>
      </c>
      <c r="JC24">
        <f>IFERROR(INDEX($GS$2:$GS$324,MATCH($GQ24,$GR$2:$GR$324,0)),0)</f>
      </c>
      <c r="JD24" t="s">
        <v>40</v>
      </c>
      <c r="JE24" t="s">
        <v>40</v>
      </c>
    </row>
    <row r="25" spans="1:265" x14ac:dyDescent="0.25">
      <c r="Q25">
        <f>IF(OR($T25="",$P25=""),"",IFERROR($T25/$P25,0))</f>
      </c>
      <c r="R25">
        <f>IF($T25="","",
SUM($S25,$U25,$Z25,$V25,$X25)*
(1-IF($AA25="",0,VALUE($AA25)/100)))</f>
      </c>
      <c r="S25">
        <f>IF($T25="","",$T25)</f>
      </c>
      <c r="U25">
        <f>IF($T25="","",
IF($N25="","",
IF(ISNUMBER(SEARCH("exempt",LOWER($N25))),0,
$T25*(VALUE(SUBSTITUTE($N25,"%",""))/100))))</f>
      </c>
      <c r="AB25">
        <f>IFERROR(IF(FIND(" - ",$K25)&gt;0,MID($K25,FIND(" - ",$K25)+3,LEN($K25)),""),"")</f>
      </c>
      <c r="AJ25" t="s">
        <v>201</v>
      </c>
      <c r="AK25" t="s">
        <v>202</v>
      </c>
      <c r="AL25" t="s">
        <v>203</v>
      </c>
      <c r="AM25" t="s">
        <v>204</v>
      </c>
      <c r="AN25" t="s">
        <v>204</v>
      </c>
      <c r="AO25" t="s">
        <v>205</v>
      </c>
      <c r="AP25">
        <f>IFERROR(LEFT($K25,FIND(" - ",$K25)-1),$K25)</f>
      </c>
      <c r="AQ25" t="s">
        <v>206</v>
      </c>
      <c r="AR25">
        <v>1</v>
      </c>
      <c r="AS25">
        <f>IF($CH25&gt;=1,INDEX($AQ:$AQ,$CG25+1),"")</f>
      </c>
      <c r="AT25">
        <f>IF($CH25&gt;=2,INDEX($AQ:$AQ,$CG25+2),"")</f>
      </c>
      <c r="AU25">
        <f>IF($CH25&gt;=3,INDEX($AQ:$AQ,$CG25+3),"")</f>
      </c>
      <c r="AV25">
        <f>IF($CH25&gt;=4,INDEX($AQ:$AQ,$CG25+4),"")</f>
      </c>
      <c r="AW25">
        <f>IF($CH25&gt;=5,INDEX($AQ:$AQ,$CG25+5),"")</f>
      </c>
      <c r="AX25">
        <f>IF($CH25&gt;=6,INDEX($AQ:$AQ,$CG25+6),"")</f>
      </c>
      <c r="AY25">
        <f>IF($CH25&gt;=7,INDEX($AQ:$AQ,$CG25+7),"")</f>
      </c>
      <c r="AZ25">
        <f>IF($CH25&gt;=8,INDEX($AQ:$AQ,$CG25+8),"")</f>
      </c>
      <c r="BA25">
        <f>IF($CH25&gt;=9,INDEX($AQ:$AQ,$CG25+9),"")</f>
      </c>
      <c r="BB25">
        <f>IF($CH25&gt;=10,INDEX($AQ:$AQ,$CG25+10),"")</f>
      </c>
      <c r="BC25">
        <f>IF($CH25&gt;=11,INDEX($AQ:$AQ,$CG25+11),"")</f>
      </c>
      <c r="BD25">
        <f>IF($CH25&gt;=12,INDEX($AQ:$AQ,$CG25+12),"")</f>
      </c>
      <c r="BE25">
        <f>IF($CH25&gt;=13,INDEX($AQ:$AQ,$CG25+13),"")</f>
      </c>
      <c r="BF25">
        <f>IF($CH25&gt;=14,INDEX($AQ:$AQ,$CG25+14),"")</f>
      </c>
      <c r="BG25">
        <f>IF($CH25&gt;=15,INDEX($AQ:$AQ,$CG25+15),"")</f>
      </c>
      <c r="BH25">
        <f>IF($CH25&gt;=16,INDEX($AQ:$AQ,$CG25+16),"")</f>
      </c>
      <c r="BI25">
        <f>IF($CH25&gt;=17,INDEX($AQ:$AQ,$CG25+17),"")</f>
      </c>
      <c r="BJ25">
        <f>IF($CH25&gt;=18,INDEX($AQ:$AQ,$CG25+18),"")</f>
      </c>
      <c r="BK25">
        <f>IF($CH25&gt;=19,INDEX($AQ:$AQ,$CG25+19),"")</f>
      </c>
      <c r="BL25">
        <f>IF($CH25&gt;=20,INDEX($AQ:$AQ,$CG25+20),"")</f>
      </c>
      <c r="BM25">
        <f>IF($CH25&gt;=21,INDEX($AQ:$AQ,$CG25+21),"")</f>
      </c>
      <c r="BN25">
        <f>IF($CH25&gt;=22,INDEX($AQ:$AQ,$CG25+22),"")</f>
      </c>
      <c r="BO25">
        <f>IF($CH25&gt;=23,INDEX($AQ:$AQ,$CG25+23),"")</f>
      </c>
      <c r="BP25">
        <f>IF($CH25&gt;=24,INDEX($AQ:$AQ,$CG25+24),"")</f>
      </c>
      <c r="BQ25">
        <f>IF($CH25&gt;=25,INDEX($AQ:$AQ,$CG25+25),"")</f>
      </c>
      <c r="BR25">
        <f>IF($CH25&gt;=26,INDEX($AQ:$AQ,$CG25+26),"")</f>
      </c>
      <c r="BS25">
        <f>IF($CH25&gt;=27,INDEX($AQ:$AQ,$CG25+27),"")</f>
      </c>
      <c r="BT25">
        <f>IF($CH25&gt;=28,INDEX($AQ:$AQ,$CG25+28),"")</f>
      </c>
      <c r="BU25">
        <f>IF($CH25&gt;=29,INDEX($AQ:$AQ,$CG25+29),"")</f>
      </c>
      <c r="BV25">
        <f>IF($CH25&gt;=30,INDEX($AQ:$AQ,$CG25+30),"")</f>
      </c>
      <c r="BW25">
        <f>IF($CH25&gt;=31,INDEX($AQ:$AQ,$CG25+31),"")</f>
      </c>
      <c r="BX25">
        <f>IF($CH25&gt;=32,INDEX($AQ:$AQ,$CG25+32),"")</f>
      </c>
      <c r="BY25">
        <f>IF($CH25&gt;=33,INDEX($AQ:$AQ,$CG25+33),"")</f>
      </c>
      <c r="BZ25">
        <f>IF($CH25&gt;=34,INDEX($AQ:$AQ,$CG25+34),"")</f>
      </c>
      <c r="CA25">
        <f>IF($CH25&gt;=35,INDEX($AQ:$AQ,$CG25+35),"")</f>
      </c>
      <c r="CB25">
        <f>IF($CH25&gt;=36,INDEX($AQ:$AQ,$CG25+36),"")</f>
      </c>
      <c r="CC25">
        <f>IF($CH25&gt;=37,INDEX($AQ:$AQ,$CG25+37),"")</f>
      </c>
      <c r="CD25">
        <f>IF($CH25&gt;=38,INDEX($AQ:$AQ,$CG25+38),"")</f>
      </c>
      <c r="CE25">
        <f>IF($CH25&gt;=39,INDEX($AQ:$AQ,$CG25+39),"")</f>
      </c>
      <c r="CF25">
        <f>IF($CH25&gt;=40,INDEX($AQ:$AQ,$CG25+40),"")</f>
      </c>
      <c r="CG25">
        <f>IFERROR(MATCH($AP25,$AQ$2:$AQ$134,0)+1,0)</f>
      </c>
      <c r="CH25">
        <f>IFERROR(INDEX($AR$2:$AR$134,MATCH($AP25,$AQ$2:$AQ$134,0)),0)</f>
      </c>
      <c r="CI25">
        <f>IFERROR(LEFT($L25,FIND(" - ",$L25)-1),$L25)</f>
      </c>
      <c r="CJ25" t="s">
        <v>45</v>
      </c>
      <c r="CL25">
        <f>IF($DG25&gt;=1,INDEX($CJ:$CJ,$DF25+1),"")</f>
      </c>
      <c r="CM25">
        <f>IF($DG25&gt;=2,INDEX($CJ:$CJ,$DF25+2),"")</f>
      </c>
      <c r="CN25">
        <f>IF($DG25&gt;=3,INDEX($CJ:$CJ,$DF25+3),"")</f>
      </c>
      <c r="CO25">
        <f>IF($DG25&gt;=4,INDEX($CJ:$CJ,$DF25+4),"")</f>
      </c>
      <c r="CP25">
        <f>IF($DG25&gt;=5,INDEX($CJ:$CJ,$DF25+5),"")</f>
      </c>
      <c r="CQ25">
        <f>IF($DG25&gt;=6,INDEX($CJ:$CJ,$DF25+6),"")</f>
      </c>
      <c r="CR25">
        <f>IF($DG25&gt;=7,INDEX($CJ:$CJ,$DF25+7),"")</f>
      </c>
      <c r="CS25">
        <f>IF($DG25&gt;=8,INDEX($CJ:$CJ,$DF25+8),"")</f>
      </c>
      <c r="CT25">
        <f>IF($DG25&gt;=9,INDEX($CJ:$CJ,$DF25+9),"")</f>
      </c>
      <c r="CU25">
        <f>IF($DG25&gt;=10,INDEX($CJ:$CJ,$DF25+10),"")</f>
      </c>
      <c r="CV25">
        <f>IF($DG25&gt;=11,INDEX($CJ:$CJ,$DF25+11),"")</f>
      </c>
      <c r="CW25">
        <f>IF($DG25&gt;=12,INDEX($CJ:$CJ,$DF25+12),"")</f>
      </c>
      <c r="CX25">
        <f>IF($DG25&gt;=13,INDEX($CJ:$CJ,$DF25+13),"")</f>
      </c>
      <c r="CY25">
        <f>IF($DG25&gt;=14,INDEX($CJ:$CJ,$DF25+14),"")</f>
      </c>
      <c r="CZ25">
        <f>IF($DG25&gt;=15,INDEX($CJ:$CJ,$DF25+15),"")</f>
      </c>
      <c r="DA25">
        <f>IF($DG25&gt;=16,INDEX($CJ:$CJ,$DF25+16),"")</f>
      </c>
      <c r="DB25">
        <f>IF($DG25&gt;=17,INDEX($CJ:$CJ,$DF25+17),"")</f>
      </c>
      <c r="DC25">
        <f>IF($DG25&gt;=18,INDEX($CJ:$CJ,$DF25+18),"")</f>
      </c>
      <c r="DD25">
        <f>IF($DG25&gt;=19,INDEX($CJ:$CJ,$DF25+19),"")</f>
      </c>
      <c r="DE25">
        <f>IF($DG25&gt;=20,INDEX($CJ:$CJ,$DF25+20),"")</f>
      </c>
      <c r="DF25">
        <f>IFERROR(MATCH($CI25,$CJ$2:$CJ$263,0)+1,0)</f>
      </c>
      <c r="DG25">
        <f>IFERROR(INDEX($CK$2:$CK$263,MATCH($CI25,$CJ$2:$CJ$263,0)),0)</f>
      </c>
      <c r="DH25">
        <f>IFERROR(INDEX($AO:$AO,MATCH($N25,$AN:$AN,0))&amp;"","")</f>
      </c>
      <c r="DI25" t="s">
        <v>116</v>
      </c>
      <c r="DK25">
        <v>1</v>
      </c>
      <c r="DL25">
        <f>IF($GO25&gt;=1,INDEX($DI:$DI,$GN25+1),"")</f>
      </c>
      <c r="DM25">
        <f>IF($GO25&gt;=2,INDEX($DI:$DI,$GN25+2),"")</f>
      </c>
      <c r="DN25">
        <f>IF($GO25&gt;=3,INDEX($DI:$DI,$GN25+3),"")</f>
      </c>
      <c r="DO25">
        <f>IF($GO25&gt;=4,INDEX($DI:$DI,$GN25+4),"")</f>
      </c>
      <c r="DP25">
        <f>IF($GO25&gt;=5,INDEX($DI:$DI,$GN25+5),"")</f>
      </c>
      <c r="DQ25">
        <f>IF($GO25&gt;=6,INDEX($DI:$DI,$GN25+6),"")</f>
      </c>
      <c r="DR25">
        <f>IF($GO25&gt;=7,INDEX($DI:$DI,$GN25+7),"")</f>
      </c>
      <c r="DS25">
        <f>IF($GO25&gt;=8,INDEX($DI:$DI,$GN25+8),"")</f>
      </c>
      <c r="DT25">
        <f>IF($GO25&gt;=9,INDEX($DI:$DI,$GN25+9),"")</f>
      </c>
      <c r="DU25">
        <f>IF($GO25&gt;=10,INDEX($DI:$DI,$GN25+10),"")</f>
      </c>
      <c r="DV25">
        <f>IF($GO25&gt;=11,INDEX($DI:$DI,$GN25+11),"")</f>
      </c>
      <c r="DW25">
        <f>IF($GO25&gt;=12,INDEX($DI:$DI,$GN25+12),"")</f>
      </c>
      <c r="DX25">
        <f>IF($GO25&gt;=13,INDEX($DI:$DI,$GN25+13),"")</f>
      </c>
      <c r="DY25">
        <f>IF($GO25&gt;=14,INDEX($DI:$DI,$GN25+14),"")</f>
      </c>
      <c r="DZ25">
        <f>IF($GO25&gt;=15,INDEX($DI:$DI,$GN25+15),"")</f>
      </c>
      <c r="EA25">
        <f>IF($GO25&gt;=16,INDEX($DI:$DI,$GN25+16),"")</f>
      </c>
      <c r="EB25">
        <f>IF($GO25&gt;=17,INDEX($DI:$DI,$GN25+17),"")</f>
      </c>
      <c r="EC25">
        <f>IF($GO25&gt;=18,INDEX($DI:$DI,$GN25+18),"")</f>
      </c>
      <c r="ED25">
        <f>IF($GO25&gt;=19,INDEX($DI:$DI,$GN25+19),"")</f>
      </c>
      <c r="EE25">
        <f>IF($GO25&gt;=20,INDEX($DI:$DI,$GN25+20),"")</f>
      </c>
      <c r="EF25">
        <f>IF($GO25&gt;=21,INDEX($DI:$DI,$GN25+21),"")</f>
      </c>
      <c r="EG25">
        <f>IF($GO25&gt;=22,INDEX($DI:$DI,$GN25+22),"")</f>
      </c>
      <c r="EH25">
        <f>IF($GO25&gt;=23,INDEX($DI:$DI,$GN25+23),"")</f>
      </c>
      <c r="EI25">
        <f>IF($GO25&gt;=24,INDEX($DI:$DI,$GN25+24),"")</f>
      </c>
      <c r="EJ25">
        <f>IF($GO25&gt;=25,INDEX($DI:$DI,$GN25+25),"")</f>
      </c>
      <c r="EK25">
        <f>IF($GO25&gt;=26,INDEX($DI:$DI,$GN25+26),"")</f>
      </c>
      <c r="EL25">
        <f>IF($GO25&gt;=27,INDEX($DI:$DI,$GN25+27),"")</f>
      </c>
      <c r="EM25">
        <f>IF($GO25&gt;=28,INDEX($DI:$DI,$GN25+28),"")</f>
      </c>
      <c r="EN25">
        <f>IF($GO25&gt;=29,INDEX($DI:$DI,$GN25+29),"")</f>
      </c>
      <c r="EO25">
        <f>IF($GO25&gt;=30,INDEX($DI:$DI,$GN25+30),"")</f>
      </c>
      <c r="EP25">
        <f>IF($GO25&gt;=31,INDEX($DI:$DI,$GN25+31),"")</f>
      </c>
      <c r="EQ25">
        <f>IF($GO25&gt;=32,INDEX($DI:$DI,$GN25+32),"")</f>
      </c>
      <c r="ER25">
        <f>IF($GO25&gt;=33,INDEX($DI:$DI,$GN25+33),"")</f>
      </c>
      <c r="ES25">
        <f>IF($GO25&gt;=34,INDEX($DI:$DI,$GN25+34),"")</f>
      </c>
      <c r="ET25">
        <f>IF($GO25&gt;=35,INDEX($DI:$DI,$GN25+35),"")</f>
      </c>
      <c r="EU25">
        <f>IF($GO25&gt;=36,INDEX($DI:$DI,$GN25+36),"")</f>
      </c>
      <c r="EV25">
        <f>IF($GO25&gt;=37,INDEX($DI:$DI,$GN25+37),"")</f>
      </c>
      <c r="EW25">
        <f>IF($GO25&gt;=38,INDEX($DI:$DI,$GN25+38),"")</f>
      </c>
      <c r="EX25">
        <f>IF($GO25&gt;=39,INDEX($DI:$DI,$GN25+39),"")</f>
      </c>
      <c r="EY25">
        <f>IF($GO25&gt;=40,INDEX($DI:$DI,$GN25+40),"")</f>
      </c>
      <c r="EZ25">
        <f>IF($GO25&gt;=1,INDEX($DJ:$DJ,$GN25+1),"")</f>
      </c>
      <c r="FA25">
        <f>IF($GO25&gt;=2,INDEX($DJ:$DJ,$GN25+2),"")</f>
      </c>
      <c r="FB25">
        <f>IF($GO25&gt;=3,INDEX($DJ:$DJ,$GN25+3),"")</f>
      </c>
      <c r="FC25">
        <f>IF($GO25&gt;=4,INDEX($DJ:$DJ,$GN25+4),"")</f>
      </c>
      <c r="FD25">
        <f>IF($GO25&gt;=5,INDEX($DJ:$DJ,$GN25+5),"")</f>
      </c>
      <c r="FE25">
        <f>IF($GO25&gt;=6,INDEX($DJ:$DJ,$GN25+6),"")</f>
      </c>
      <c r="FF25">
        <f>IF($GO25&gt;=7,INDEX($DJ:$DJ,$GN25+7),"")</f>
      </c>
      <c r="FG25">
        <f>IF($GO25&gt;=8,INDEX($DJ:$DJ,$GN25+8),"")</f>
      </c>
      <c r="FH25">
        <f>IF($GO25&gt;=9,INDEX($DJ:$DJ,$GN25+9),"")</f>
      </c>
      <c r="FI25">
        <f>IF($GO25&gt;=10,INDEX($DJ:$DJ,$GN25+10),"")</f>
      </c>
      <c r="FJ25">
        <f>IF($GO25&gt;=11,INDEX($DJ:$DJ,$GN25+11),"")</f>
      </c>
      <c r="FK25">
        <f>IF($GO25&gt;=12,INDEX($DJ:$DJ,$GN25+12),"")</f>
      </c>
      <c r="FL25">
        <f>IF($GO25&gt;=13,INDEX($DJ:$DJ,$GN25+13),"")</f>
      </c>
      <c r="FM25">
        <f>IF($GO25&gt;=14,INDEX($DJ:$DJ,$GN25+14),"")</f>
      </c>
      <c r="FN25">
        <f>IF($GO25&gt;=15,INDEX($DJ:$DJ,$GN25+15),"")</f>
      </c>
      <c r="FO25">
        <f>IF($GO25&gt;=16,INDEX($DJ:$DJ,$GN25+16),"")</f>
      </c>
      <c r="FP25">
        <f>IF($GO25&gt;=17,INDEX($DJ:$DJ,$GN25+17),"")</f>
      </c>
      <c r="FQ25">
        <f>IF($GO25&gt;=18,INDEX($DJ:$DJ,$GN25+18),"")</f>
      </c>
      <c r="FR25">
        <f>IF($GO25&gt;=19,INDEX($DJ:$DJ,$GN25+19),"")</f>
      </c>
      <c r="FS25">
        <f>IF($GO25&gt;=20,INDEX($DJ:$DJ,$GN25+20),"")</f>
      </c>
      <c r="FT25">
        <f>IF($GO25&gt;=21,INDEX($DJ:$DJ,$GN25+21),"")</f>
      </c>
      <c r="FU25">
        <f>IF($GO25&gt;=22,INDEX($DJ:$DJ,$GN25+22),"")</f>
      </c>
      <c r="FV25">
        <f>IF($GO25&gt;=23,INDEX($DJ:$DJ,$GN25+23),"")</f>
      </c>
      <c r="FW25">
        <f>IF($GO25&gt;=24,INDEX($DJ:$DJ,$GN25+24),"")</f>
      </c>
      <c r="FX25">
        <f>IF($GO25&gt;=25,INDEX($DJ:$DJ,$GN25+25),"")</f>
      </c>
      <c r="FY25">
        <f>IF($GO25&gt;=26,INDEX($DJ:$DJ,$GN25+26),"")</f>
      </c>
      <c r="FZ25">
        <f>IF($GO25&gt;=27,INDEX($DJ:$DJ,$GN25+27),"")</f>
      </c>
      <c r="GA25">
        <f>IF($GO25&gt;=28,INDEX($DJ:$DJ,$GN25+28),"")</f>
      </c>
      <c r="GB25">
        <f>IF($GO25&gt;=29,INDEX($DJ:$DJ,$GN25+29),"")</f>
      </c>
      <c r="GC25">
        <f>IF($GO25&gt;=30,INDEX($DJ:$DJ,$GN25+30),"")</f>
      </c>
      <c r="GD25">
        <f>IF($GO25&gt;=31,INDEX($DJ:$DJ,$GN25+31),"")</f>
      </c>
      <c r="GE25">
        <f>IF($GO25&gt;=32,INDEX($DJ:$DJ,$GN25+32),"")</f>
      </c>
      <c r="GF25">
        <f>IF($GO25&gt;=33,INDEX($DJ:$DJ,$GN25+33),"")</f>
      </c>
      <c r="GG25">
        <f>IF($GO25&gt;=34,INDEX($DJ:$DJ,$GN25+34),"")</f>
      </c>
      <c r="GH25">
        <f>IF($GO25&gt;=35,INDEX($DJ:$DJ,$GN25+35),"")</f>
      </c>
      <c r="GI25">
        <f>IF($GO25&gt;=36,INDEX($DJ:$DJ,$GN25+36),"")</f>
      </c>
      <c r="GJ25">
        <f>IF($GO25&gt;=37,INDEX($DJ:$DJ,$GN25+37),"")</f>
      </c>
      <c r="GK25">
        <f>IF($GO25&gt;=38,INDEX($DJ:$DJ,$GN25+38),"")</f>
      </c>
      <c r="GL25">
        <f>IF($GO25&gt;=39,INDEX($DJ:$DJ,$GN25+39),"")</f>
      </c>
      <c r="GM25">
        <f>IF($GO25&gt;=40,INDEX($DJ:$DJ,$GN25+40),"")</f>
      </c>
      <c r="GN25">
        <f>IFERROR(MATCH($DH25,$DI$2:$DI$148,0)+1,0)</f>
      </c>
      <c r="GO25">
        <f>IFERROR(INDEX($DK$2:$DK$148,MATCH($DH25,$DI$2:$DI$148,0)),0)</f>
      </c>
      <c r="GP25">
        <f>IFERROR(MATCH($Y25,$DL$25:$EY$25,0),0)</f>
      </c>
      <c r="GQ25">
        <f>IF($GP25&gt;0,INDEX($EZ$25:$GM$25,$GP25),"")</f>
      </c>
      <c r="GR25" t="s">
        <v>207</v>
      </c>
      <c r="GT25">
        <f>IF($JC25&gt;=1,INDEX($GR:$GR,$JB25+1),"")</f>
      </c>
      <c r="GU25">
        <f>IF($JC25&gt;=2,INDEX($GR:$GR,$JB25+2),"")</f>
      </c>
      <c r="GV25">
        <f>IF($JC25&gt;=3,INDEX($GR:$GR,$JB25+3),"")</f>
      </c>
      <c r="GW25">
        <f>IF($JC25&gt;=4,INDEX($GR:$GR,$JB25+4),"")</f>
      </c>
      <c r="GX25">
        <f>IF($JC25&gt;=5,INDEX($GR:$GR,$JB25+5),"")</f>
      </c>
      <c r="GY25">
        <f>IF($JC25&gt;=6,INDEX($GR:$GR,$JB25+6),"")</f>
      </c>
      <c r="GZ25">
        <f>IF($JC25&gt;=7,INDEX($GR:$GR,$JB25+7),"")</f>
      </c>
      <c r="HA25">
        <f>IF($JC25&gt;=8,INDEX($GR:$GR,$JB25+8),"")</f>
      </c>
      <c r="HB25">
        <f>IF($JC25&gt;=9,INDEX($GR:$GR,$JB25+9),"")</f>
      </c>
      <c r="HC25">
        <f>IF($JC25&gt;=10,INDEX($GR:$GR,$JB25+10),"")</f>
      </c>
      <c r="HD25">
        <f>IF($JC25&gt;=11,INDEX($GR:$GR,$JB25+11),"")</f>
      </c>
      <c r="HE25">
        <f>IF($JC25&gt;=12,INDEX($GR:$GR,$JB25+12),"")</f>
      </c>
      <c r="HF25">
        <f>IF($JC25&gt;=13,INDEX($GR:$GR,$JB25+13),"")</f>
      </c>
      <c r="HG25">
        <f>IF($JC25&gt;=14,INDEX($GR:$GR,$JB25+14),"")</f>
      </c>
      <c r="HH25">
        <f>IF($JC25&gt;=15,INDEX($GR:$GR,$JB25+15),"")</f>
      </c>
      <c r="HI25">
        <f>IF($JC25&gt;=16,INDEX($GR:$GR,$JB25+16),"")</f>
      </c>
      <c r="HJ25">
        <f>IF($JC25&gt;=17,INDEX($GR:$GR,$JB25+17),"")</f>
      </c>
      <c r="HK25">
        <f>IF($JC25&gt;=18,INDEX($GR:$GR,$JB25+18),"")</f>
      </c>
      <c r="HL25">
        <f>IF($JC25&gt;=19,INDEX($GR:$GR,$JB25+19),"")</f>
      </c>
      <c r="HM25">
        <f>IF($JC25&gt;=20,INDEX($GR:$GR,$JB25+20),"")</f>
      </c>
      <c r="HN25">
        <f>IF($JC25&gt;=21,INDEX($GR:$GR,$JB25+21),"")</f>
      </c>
      <c r="HO25">
        <f>IF($JC25&gt;=22,INDEX($GR:$GR,$JB25+22),"")</f>
      </c>
      <c r="HP25">
        <f>IF($JC25&gt;=23,INDEX($GR:$GR,$JB25+23),"")</f>
      </c>
      <c r="HQ25">
        <f>IF($JC25&gt;=24,INDEX($GR:$GR,$JB25+24),"")</f>
      </c>
      <c r="HR25">
        <f>IF($JC25&gt;=25,INDEX($GR:$GR,$JB25+25),"")</f>
      </c>
      <c r="HS25">
        <f>IF($JC25&gt;=26,INDEX($GR:$GR,$JB25+26),"")</f>
      </c>
      <c r="HT25">
        <f>IF($JC25&gt;=27,INDEX($GR:$GR,$JB25+27),"")</f>
      </c>
      <c r="HU25">
        <f>IF($JC25&gt;=28,INDEX($GR:$GR,$JB25+28),"")</f>
      </c>
      <c r="HV25">
        <f>IF($JC25&gt;=29,INDEX($GR:$GR,$JB25+29),"")</f>
      </c>
      <c r="HW25">
        <f>IF($JC25&gt;=30,INDEX($GR:$GR,$JB25+30),"")</f>
      </c>
      <c r="HX25">
        <f>IF($JC25&gt;=31,INDEX($GR:$GR,$JB25+31),"")</f>
      </c>
      <c r="HY25">
        <f>IF($JC25&gt;=32,INDEX($GR:$GR,$JB25+32),"")</f>
      </c>
      <c r="HZ25">
        <f>IF($JC25&gt;=33,INDEX($GR:$GR,$JB25+33),"")</f>
      </c>
      <c r="IA25">
        <f>IF($JC25&gt;=34,INDEX($GR:$GR,$JB25+34),"")</f>
      </c>
      <c r="IB25">
        <f>IF($JC25&gt;=35,INDEX($GR:$GR,$JB25+35),"")</f>
      </c>
      <c r="IC25">
        <f>IF($JC25&gt;=36,INDEX($GR:$GR,$JB25+36),"")</f>
      </c>
      <c r="ID25">
        <f>IF($JC25&gt;=37,INDEX($GR:$GR,$JB25+37),"")</f>
      </c>
      <c r="IE25">
        <f>IF($JC25&gt;=38,INDEX($GR:$GR,$JB25+38),"")</f>
      </c>
      <c r="IF25">
        <f>IF($JC25&gt;=39,INDEX($GR:$GR,$JB25+39),"")</f>
      </c>
      <c r="IG25">
        <f>IF($JC25&gt;=40,INDEX($GR:$GR,$JB25+40),"")</f>
      </c>
      <c r="IH25">
        <f>IF($JC25&gt;=41,INDEX($GR:$GR,$JB25+41),"")</f>
      </c>
      <c r="II25">
        <f>IF($JC25&gt;=42,INDEX($GR:$GR,$JB25+42),"")</f>
      </c>
      <c r="IJ25">
        <f>IF($JC25&gt;=43,INDEX($GR:$GR,$JB25+43),"")</f>
      </c>
      <c r="IK25">
        <f>IF($JC25&gt;=44,INDEX($GR:$GR,$JB25+44),"")</f>
      </c>
      <c r="IL25">
        <f>IF($JC25&gt;=45,INDEX($GR:$GR,$JB25+45),"")</f>
      </c>
      <c r="IM25">
        <f>IF($JC25&gt;=46,INDEX($GR:$GR,$JB25+46),"")</f>
      </c>
      <c r="IN25">
        <f>IF($JC25&gt;=47,INDEX($GR:$GR,$JB25+47),"")</f>
      </c>
      <c r="IO25">
        <f>IF($JC25&gt;=48,INDEX($GR:$GR,$JB25+48),"")</f>
      </c>
      <c r="IP25">
        <f>IF($JC25&gt;=49,INDEX($GR:$GR,$JB25+49),"")</f>
      </c>
      <c r="IQ25">
        <f>IF($JC25&gt;=50,INDEX($GR:$GR,$JB25+50),"")</f>
      </c>
      <c r="IR25">
        <f>IF($JC25&gt;=51,INDEX($GR:$GR,$JB25+51),"")</f>
      </c>
      <c r="IS25">
        <f>IF($JC25&gt;=52,INDEX($GR:$GR,$JB25+52),"")</f>
      </c>
      <c r="IT25">
        <f>IF($JC25&gt;=53,INDEX($GR:$GR,$JB25+53),"")</f>
      </c>
      <c r="IU25">
        <f>IF($JC25&gt;=54,INDEX($GR:$GR,$JB25+54),"")</f>
      </c>
      <c r="IV25">
        <f>IF($JC25&gt;=55,INDEX($GR:$GR,$JB25+55),"")</f>
      </c>
      <c r="IW25">
        <f>IF($JC25&gt;=56,INDEX($GR:$GR,$JB25+56),"")</f>
      </c>
      <c r="IX25">
        <f>IF($JC25&gt;=57,INDEX($GR:$GR,$JB25+57),"")</f>
      </c>
      <c r="IY25">
        <f>IF($JC25&gt;=58,INDEX($GR:$GR,$JB25+58),"")</f>
      </c>
      <c r="IZ25">
        <f>IF($JC25&gt;=59,INDEX($GR:$GR,$JB25+59),"")</f>
      </c>
      <c r="JA25">
        <f>IF($JC25&gt;=60,INDEX($GR:$GR,$JB25+60),"")</f>
      </c>
      <c r="JB25">
        <f>IFERROR(MATCH($GQ25,$GR$2:$GR$324,0)+1,0)</f>
      </c>
      <c r="JC25">
        <f>IFERROR(INDEX($GS$2:$GS$324,MATCH($GQ25,$GR$2:$GR$324,0)),0)</f>
      </c>
      <c r="JD25" t="s">
        <v>40</v>
      </c>
      <c r="JE25" t="s">
        <v>40</v>
      </c>
    </row>
    <row r="26" spans="1:265" x14ac:dyDescent="0.25">
      <c r="Q26">
        <f>IF(OR($T26="",$P26=""),"",IFERROR($T26/$P26,0))</f>
      </c>
      <c r="R26">
        <f>IF($T26="","",
SUM($S26,$U26,$Z26,$V26,$X26)*
(1-IF($AA26="",0,VALUE($AA26)/100)))</f>
      </c>
      <c r="S26">
        <f>IF($T26="","",$T26)</f>
      </c>
      <c r="U26">
        <f>IF($T26="","",
IF($N26="","",
IF(ISNUMBER(SEARCH("exempt",LOWER($N26))),0,
$T26*(VALUE(SUBSTITUTE($N26,"%",""))/100))))</f>
      </c>
      <c r="AB26">
        <f>IFERROR(IF(FIND(" - ",$K26)&gt;0,MID($K26,FIND(" - ",$K26)+3,LEN($K26)),""),"")</f>
      </c>
      <c r="AJ26" t="s">
        <v>208</v>
      </c>
      <c r="AK26" t="s">
        <v>209</v>
      </c>
      <c r="AL26" t="s">
        <v>210</v>
      </c>
      <c r="AM26" t="s">
        <v>211</v>
      </c>
      <c r="AN26" t="s">
        <v>211</v>
      </c>
      <c r="AO26" t="s">
        <v>212</v>
      </c>
      <c r="AP26">
        <f>IFERROR(LEFT($K26,FIND(" - ",$K26)-1),$K26)</f>
      </c>
      <c r="AQ26" t="s">
        <v>185</v>
      </c>
      <c r="AS26">
        <f>IF($CH26&gt;=1,INDEX($AQ:$AQ,$CG26+1),"")</f>
      </c>
      <c r="AT26">
        <f>IF($CH26&gt;=2,INDEX($AQ:$AQ,$CG26+2),"")</f>
      </c>
      <c r="AU26">
        <f>IF($CH26&gt;=3,INDEX($AQ:$AQ,$CG26+3),"")</f>
      </c>
      <c r="AV26">
        <f>IF($CH26&gt;=4,INDEX($AQ:$AQ,$CG26+4),"")</f>
      </c>
      <c r="AW26">
        <f>IF($CH26&gt;=5,INDEX($AQ:$AQ,$CG26+5),"")</f>
      </c>
      <c r="AX26">
        <f>IF($CH26&gt;=6,INDEX($AQ:$AQ,$CG26+6),"")</f>
      </c>
      <c r="AY26">
        <f>IF($CH26&gt;=7,INDEX($AQ:$AQ,$CG26+7),"")</f>
      </c>
      <c r="AZ26">
        <f>IF($CH26&gt;=8,INDEX($AQ:$AQ,$CG26+8),"")</f>
      </c>
      <c r="BA26">
        <f>IF($CH26&gt;=9,INDEX($AQ:$AQ,$CG26+9),"")</f>
      </c>
      <c r="BB26">
        <f>IF($CH26&gt;=10,INDEX($AQ:$AQ,$CG26+10),"")</f>
      </c>
      <c r="BC26">
        <f>IF($CH26&gt;=11,INDEX($AQ:$AQ,$CG26+11),"")</f>
      </c>
      <c r="BD26">
        <f>IF($CH26&gt;=12,INDEX($AQ:$AQ,$CG26+12),"")</f>
      </c>
      <c r="BE26">
        <f>IF($CH26&gt;=13,INDEX($AQ:$AQ,$CG26+13),"")</f>
      </c>
      <c r="BF26">
        <f>IF($CH26&gt;=14,INDEX($AQ:$AQ,$CG26+14),"")</f>
      </c>
      <c r="BG26">
        <f>IF($CH26&gt;=15,INDEX($AQ:$AQ,$CG26+15),"")</f>
      </c>
      <c r="BH26">
        <f>IF($CH26&gt;=16,INDEX($AQ:$AQ,$CG26+16),"")</f>
      </c>
      <c r="BI26">
        <f>IF($CH26&gt;=17,INDEX($AQ:$AQ,$CG26+17),"")</f>
      </c>
      <c r="BJ26">
        <f>IF($CH26&gt;=18,INDEX($AQ:$AQ,$CG26+18),"")</f>
      </c>
      <c r="BK26">
        <f>IF($CH26&gt;=19,INDEX($AQ:$AQ,$CG26+19),"")</f>
      </c>
      <c r="BL26">
        <f>IF($CH26&gt;=20,INDEX($AQ:$AQ,$CG26+20),"")</f>
      </c>
      <c r="BM26">
        <f>IF($CH26&gt;=21,INDEX($AQ:$AQ,$CG26+21),"")</f>
      </c>
      <c r="BN26">
        <f>IF($CH26&gt;=22,INDEX($AQ:$AQ,$CG26+22),"")</f>
      </c>
      <c r="BO26">
        <f>IF($CH26&gt;=23,INDEX($AQ:$AQ,$CG26+23),"")</f>
      </c>
      <c r="BP26">
        <f>IF($CH26&gt;=24,INDEX($AQ:$AQ,$CG26+24),"")</f>
      </c>
      <c r="BQ26">
        <f>IF($CH26&gt;=25,INDEX($AQ:$AQ,$CG26+25),"")</f>
      </c>
      <c r="BR26">
        <f>IF($CH26&gt;=26,INDEX($AQ:$AQ,$CG26+26),"")</f>
      </c>
      <c r="BS26">
        <f>IF($CH26&gt;=27,INDEX($AQ:$AQ,$CG26+27),"")</f>
      </c>
      <c r="BT26">
        <f>IF($CH26&gt;=28,INDEX($AQ:$AQ,$CG26+28),"")</f>
      </c>
      <c r="BU26">
        <f>IF($CH26&gt;=29,INDEX($AQ:$AQ,$CG26+29),"")</f>
      </c>
      <c r="BV26">
        <f>IF($CH26&gt;=30,INDEX($AQ:$AQ,$CG26+30),"")</f>
      </c>
      <c r="BW26">
        <f>IF($CH26&gt;=31,INDEX($AQ:$AQ,$CG26+31),"")</f>
      </c>
      <c r="BX26">
        <f>IF($CH26&gt;=32,INDEX($AQ:$AQ,$CG26+32),"")</f>
      </c>
      <c r="BY26">
        <f>IF($CH26&gt;=33,INDEX($AQ:$AQ,$CG26+33),"")</f>
      </c>
      <c r="BZ26">
        <f>IF($CH26&gt;=34,INDEX($AQ:$AQ,$CG26+34),"")</f>
      </c>
      <c r="CA26">
        <f>IF($CH26&gt;=35,INDEX($AQ:$AQ,$CG26+35),"")</f>
      </c>
      <c r="CB26">
        <f>IF($CH26&gt;=36,INDEX($AQ:$AQ,$CG26+36),"")</f>
      </c>
      <c r="CC26">
        <f>IF($CH26&gt;=37,INDEX($AQ:$AQ,$CG26+37),"")</f>
      </c>
      <c r="CD26">
        <f>IF($CH26&gt;=38,INDEX($AQ:$AQ,$CG26+38),"")</f>
      </c>
      <c r="CE26">
        <f>IF($CH26&gt;=39,INDEX($AQ:$AQ,$CG26+39),"")</f>
      </c>
      <c r="CF26">
        <f>IF($CH26&gt;=40,INDEX($AQ:$AQ,$CG26+40),"")</f>
      </c>
      <c r="CG26">
        <f>IFERROR(MATCH($AP26,$AQ$2:$AQ$134,0)+1,0)</f>
      </c>
      <c r="CH26">
        <f>IFERROR(INDEX($AR$2:$AR$134,MATCH($AP26,$AQ$2:$AQ$134,0)),0)</f>
      </c>
      <c r="CI26">
        <f>IFERROR(LEFT($L26,FIND(" - ",$L26)-1),$L26)</f>
      </c>
      <c r="CJ26" t="s">
        <v>213</v>
      </c>
      <c r="CK26">
        <v>2</v>
      </c>
      <c r="CL26">
        <f>IF($DG26&gt;=1,INDEX($CJ:$CJ,$DF26+1),"")</f>
      </c>
      <c r="CM26">
        <f>IF($DG26&gt;=2,INDEX($CJ:$CJ,$DF26+2),"")</f>
      </c>
      <c r="CN26">
        <f>IF($DG26&gt;=3,INDEX($CJ:$CJ,$DF26+3),"")</f>
      </c>
      <c r="CO26">
        <f>IF($DG26&gt;=4,INDEX($CJ:$CJ,$DF26+4),"")</f>
      </c>
      <c r="CP26">
        <f>IF($DG26&gt;=5,INDEX($CJ:$CJ,$DF26+5),"")</f>
      </c>
      <c r="CQ26">
        <f>IF($DG26&gt;=6,INDEX($CJ:$CJ,$DF26+6),"")</f>
      </c>
      <c r="CR26">
        <f>IF($DG26&gt;=7,INDEX($CJ:$CJ,$DF26+7),"")</f>
      </c>
      <c r="CS26">
        <f>IF($DG26&gt;=8,INDEX($CJ:$CJ,$DF26+8),"")</f>
      </c>
      <c r="CT26">
        <f>IF($DG26&gt;=9,INDEX($CJ:$CJ,$DF26+9),"")</f>
      </c>
      <c r="CU26">
        <f>IF($DG26&gt;=10,INDEX($CJ:$CJ,$DF26+10),"")</f>
      </c>
      <c r="CV26">
        <f>IF($DG26&gt;=11,INDEX($CJ:$CJ,$DF26+11),"")</f>
      </c>
      <c r="CW26">
        <f>IF($DG26&gt;=12,INDEX($CJ:$CJ,$DF26+12),"")</f>
      </c>
      <c r="CX26">
        <f>IF($DG26&gt;=13,INDEX($CJ:$CJ,$DF26+13),"")</f>
      </c>
      <c r="CY26">
        <f>IF($DG26&gt;=14,INDEX($CJ:$CJ,$DF26+14),"")</f>
      </c>
      <c r="CZ26">
        <f>IF($DG26&gt;=15,INDEX($CJ:$CJ,$DF26+15),"")</f>
      </c>
      <c r="DA26">
        <f>IF($DG26&gt;=16,INDEX($CJ:$CJ,$DF26+16),"")</f>
      </c>
      <c r="DB26">
        <f>IF($DG26&gt;=17,INDEX($CJ:$CJ,$DF26+17),"")</f>
      </c>
      <c r="DC26">
        <f>IF($DG26&gt;=18,INDEX($CJ:$CJ,$DF26+18),"")</f>
      </c>
      <c r="DD26">
        <f>IF($DG26&gt;=19,INDEX($CJ:$CJ,$DF26+19),"")</f>
      </c>
      <c r="DE26">
        <f>IF($DG26&gt;=20,INDEX($CJ:$CJ,$DF26+20),"")</f>
      </c>
      <c r="DF26">
        <f>IFERROR(MATCH($CI26,$CJ$2:$CJ$263,0)+1,0)</f>
      </c>
      <c r="DG26">
        <f>IFERROR(INDEX($CK$2:$CK$263,MATCH($CI26,$CJ$2:$CJ$263,0)),0)</f>
      </c>
      <c r="DH26">
        <f>IFERROR(INDEX($AO:$AO,MATCH($N26,$AN:$AN,0))&amp;"","")</f>
      </c>
      <c r="DI26" t="s">
        <v>94</v>
      </c>
      <c r="DJ26" t="s">
        <v>214</v>
      </c>
      <c r="DL26">
        <f>IF($GO26&gt;=1,INDEX($DI:$DI,$GN26+1),"")</f>
      </c>
      <c r="DM26">
        <f>IF($GO26&gt;=2,INDEX($DI:$DI,$GN26+2),"")</f>
      </c>
      <c r="DN26">
        <f>IF($GO26&gt;=3,INDEX($DI:$DI,$GN26+3),"")</f>
      </c>
      <c r="DO26">
        <f>IF($GO26&gt;=4,INDEX($DI:$DI,$GN26+4),"")</f>
      </c>
      <c r="DP26">
        <f>IF($GO26&gt;=5,INDEX($DI:$DI,$GN26+5),"")</f>
      </c>
      <c r="DQ26">
        <f>IF($GO26&gt;=6,INDEX($DI:$DI,$GN26+6),"")</f>
      </c>
      <c r="DR26">
        <f>IF($GO26&gt;=7,INDEX($DI:$DI,$GN26+7),"")</f>
      </c>
      <c r="DS26">
        <f>IF($GO26&gt;=8,INDEX($DI:$DI,$GN26+8),"")</f>
      </c>
      <c r="DT26">
        <f>IF($GO26&gt;=9,INDEX($DI:$DI,$GN26+9),"")</f>
      </c>
      <c r="DU26">
        <f>IF($GO26&gt;=10,INDEX($DI:$DI,$GN26+10),"")</f>
      </c>
      <c r="DV26">
        <f>IF($GO26&gt;=11,INDEX($DI:$DI,$GN26+11),"")</f>
      </c>
      <c r="DW26">
        <f>IF($GO26&gt;=12,INDEX($DI:$DI,$GN26+12),"")</f>
      </c>
      <c r="DX26">
        <f>IF($GO26&gt;=13,INDEX($DI:$DI,$GN26+13),"")</f>
      </c>
      <c r="DY26">
        <f>IF($GO26&gt;=14,INDEX($DI:$DI,$GN26+14),"")</f>
      </c>
      <c r="DZ26">
        <f>IF($GO26&gt;=15,INDEX($DI:$DI,$GN26+15),"")</f>
      </c>
      <c r="EA26">
        <f>IF($GO26&gt;=16,INDEX($DI:$DI,$GN26+16),"")</f>
      </c>
      <c r="EB26">
        <f>IF($GO26&gt;=17,INDEX($DI:$DI,$GN26+17),"")</f>
      </c>
      <c r="EC26">
        <f>IF($GO26&gt;=18,INDEX($DI:$DI,$GN26+18),"")</f>
      </c>
      <c r="ED26">
        <f>IF($GO26&gt;=19,INDEX($DI:$DI,$GN26+19),"")</f>
      </c>
      <c r="EE26">
        <f>IF($GO26&gt;=20,INDEX($DI:$DI,$GN26+20),"")</f>
      </c>
      <c r="EF26">
        <f>IF($GO26&gt;=21,INDEX($DI:$DI,$GN26+21),"")</f>
      </c>
      <c r="EG26">
        <f>IF($GO26&gt;=22,INDEX($DI:$DI,$GN26+22),"")</f>
      </c>
      <c r="EH26">
        <f>IF($GO26&gt;=23,INDEX($DI:$DI,$GN26+23),"")</f>
      </c>
      <c r="EI26">
        <f>IF($GO26&gt;=24,INDEX($DI:$DI,$GN26+24),"")</f>
      </c>
      <c r="EJ26">
        <f>IF($GO26&gt;=25,INDEX($DI:$DI,$GN26+25),"")</f>
      </c>
      <c r="EK26">
        <f>IF($GO26&gt;=26,INDEX($DI:$DI,$GN26+26),"")</f>
      </c>
      <c r="EL26">
        <f>IF($GO26&gt;=27,INDEX($DI:$DI,$GN26+27),"")</f>
      </c>
      <c r="EM26">
        <f>IF($GO26&gt;=28,INDEX($DI:$DI,$GN26+28),"")</f>
      </c>
      <c r="EN26">
        <f>IF($GO26&gt;=29,INDEX($DI:$DI,$GN26+29),"")</f>
      </c>
      <c r="EO26">
        <f>IF($GO26&gt;=30,INDEX($DI:$DI,$GN26+30),"")</f>
      </c>
      <c r="EP26">
        <f>IF($GO26&gt;=31,INDEX($DI:$DI,$GN26+31),"")</f>
      </c>
      <c r="EQ26">
        <f>IF($GO26&gt;=32,INDEX($DI:$DI,$GN26+32),"")</f>
      </c>
      <c r="ER26">
        <f>IF($GO26&gt;=33,INDEX($DI:$DI,$GN26+33),"")</f>
      </c>
      <c r="ES26">
        <f>IF($GO26&gt;=34,INDEX($DI:$DI,$GN26+34),"")</f>
      </c>
      <c r="ET26">
        <f>IF($GO26&gt;=35,INDEX($DI:$DI,$GN26+35),"")</f>
      </c>
      <c r="EU26">
        <f>IF($GO26&gt;=36,INDEX($DI:$DI,$GN26+36),"")</f>
      </c>
      <c r="EV26">
        <f>IF($GO26&gt;=37,INDEX($DI:$DI,$GN26+37),"")</f>
      </c>
      <c r="EW26">
        <f>IF($GO26&gt;=38,INDEX($DI:$DI,$GN26+38),"")</f>
      </c>
      <c r="EX26">
        <f>IF($GO26&gt;=39,INDEX($DI:$DI,$GN26+39),"")</f>
      </c>
      <c r="EY26">
        <f>IF($GO26&gt;=40,INDEX($DI:$DI,$GN26+40),"")</f>
      </c>
      <c r="EZ26">
        <f>IF($GO26&gt;=1,INDEX($DJ:$DJ,$GN26+1),"")</f>
      </c>
      <c r="FA26">
        <f>IF($GO26&gt;=2,INDEX($DJ:$DJ,$GN26+2),"")</f>
      </c>
      <c r="FB26">
        <f>IF($GO26&gt;=3,INDEX($DJ:$DJ,$GN26+3),"")</f>
      </c>
      <c r="FC26">
        <f>IF($GO26&gt;=4,INDEX($DJ:$DJ,$GN26+4),"")</f>
      </c>
      <c r="FD26">
        <f>IF($GO26&gt;=5,INDEX($DJ:$DJ,$GN26+5),"")</f>
      </c>
      <c r="FE26">
        <f>IF($GO26&gt;=6,INDEX($DJ:$DJ,$GN26+6),"")</f>
      </c>
      <c r="FF26">
        <f>IF($GO26&gt;=7,INDEX($DJ:$DJ,$GN26+7),"")</f>
      </c>
      <c r="FG26">
        <f>IF($GO26&gt;=8,INDEX($DJ:$DJ,$GN26+8),"")</f>
      </c>
      <c r="FH26">
        <f>IF($GO26&gt;=9,INDEX($DJ:$DJ,$GN26+9),"")</f>
      </c>
      <c r="FI26">
        <f>IF($GO26&gt;=10,INDEX($DJ:$DJ,$GN26+10),"")</f>
      </c>
      <c r="FJ26">
        <f>IF($GO26&gt;=11,INDEX($DJ:$DJ,$GN26+11),"")</f>
      </c>
      <c r="FK26">
        <f>IF($GO26&gt;=12,INDEX($DJ:$DJ,$GN26+12),"")</f>
      </c>
      <c r="FL26">
        <f>IF($GO26&gt;=13,INDEX($DJ:$DJ,$GN26+13),"")</f>
      </c>
      <c r="FM26">
        <f>IF($GO26&gt;=14,INDEX($DJ:$DJ,$GN26+14),"")</f>
      </c>
      <c r="FN26">
        <f>IF($GO26&gt;=15,INDEX($DJ:$DJ,$GN26+15),"")</f>
      </c>
      <c r="FO26">
        <f>IF($GO26&gt;=16,INDEX($DJ:$DJ,$GN26+16),"")</f>
      </c>
      <c r="FP26">
        <f>IF($GO26&gt;=17,INDEX($DJ:$DJ,$GN26+17),"")</f>
      </c>
      <c r="FQ26">
        <f>IF($GO26&gt;=18,INDEX($DJ:$DJ,$GN26+18),"")</f>
      </c>
      <c r="FR26">
        <f>IF($GO26&gt;=19,INDEX($DJ:$DJ,$GN26+19),"")</f>
      </c>
      <c r="FS26">
        <f>IF($GO26&gt;=20,INDEX($DJ:$DJ,$GN26+20),"")</f>
      </c>
      <c r="FT26">
        <f>IF($GO26&gt;=21,INDEX($DJ:$DJ,$GN26+21),"")</f>
      </c>
      <c r="FU26">
        <f>IF($GO26&gt;=22,INDEX($DJ:$DJ,$GN26+22),"")</f>
      </c>
      <c r="FV26">
        <f>IF($GO26&gt;=23,INDEX($DJ:$DJ,$GN26+23),"")</f>
      </c>
      <c r="FW26">
        <f>IF($GO26&gt;=24,INDEX($DJ:$DJ,$GN26+24),"")</f>
      </c>
      <c r="FX26">
        <f>IF($GO26&gt;=25,INDEX($DJ:$DJ,$GN26+25),"")</f>
      </c>
      <c r="FY26">
        <f>IF($GO26&gt;=26,INDEX($DJ:$DJ,$GN26+26),"")</f>
      </c>
      <c r="FZ26">
        <f>IF($GO26&gt;=27,INDEX($DJ:$DJ,$GN26+27),"")</f>
      </c>
      <c r="GA26">
        <f>IF($GO26&gt;=28,INDEX($DJ:$DJ,$GN26+28),"")</f>
      </c>
      <c r="GB26">
        <f>IF($GO26&gt;=29,INDEX($DJ:$DJ,$GN26+29),"")</f>
      </c>
      <c r="GC26">
        <f>IF($GO26&gt;=30,INDEX($DJ:$DJ,$GN26+30),"")</f>
      </c>
      <c r="GD26">
        <f>IF($GO26&gt;=31,INDEX($DJ:$DJ,$GN26+31),"")</f>
      </c>
      <c r="GE26">
        <f>IF($GO26&gt;=32,INDEX($DJ:$DJ,$GN26+32),"")</f>
      </c>
      <c r="GF26">
        <f>IF($GO26&gt;=33,INDEX($DJ:$DJ,$GN26+33),"")</f>
      </c>
      <c r="GG26">
        <f>IF($GO26&gt;=34,INDEX($DJ:$DJ,$GN26+34),"")</f>
      </c>
      <c r="GH26">
        <f>IF($GO26&gt;=35,INDEX($DJ:$DJ,$GN26+35),"")</f>
      </c>
      <c r="GI26">
        <f>IF($GO26&gt;=36,INDEX($DJ:$DJ,$GN26+36),"")</f>
      </c>
      <c r="GJ26">
        <f>IF($GO26&gt;=37,INDEX($DJ:$DJ,$GN26+37),"")</f>
      </c>
      <c r="GK26">
        <f>IF($GO26&gt;=38,INDEX($DJ:$DJ,$GN26+38),"")</f>
      </c>
      <c r="GL26">
        <f>IF($GO26&gt;=39,INDEX($DJ:$DJ,$GN26+39),"")</f>
      </c>
      <c r="GM26">
        <f>IF($GO26&gt;=40,INDEX($DJ:$DJ,$GN26+40),"")</f>
      </c>
      <c r="GN26">
        <f>IFERROR(MATCH($DH26,$DI$2:$DI$148,0)+1,0)</f>
      </c>
      <c r="GO26">
        <f>IFERROR(INDEX($DK$2:$DK$148,MATCH($DH26,$DI$2:$DI$148,0)),0)</f>
      </c>
      <c r="GP26">
        <f>IFERROR(MATCH($Y26,$DL$26:$EY$26,0),0)</f>
      </c>
      <c r="GQ26">
        <f>IF($GP26&gt;0,INDEX($EZ$26:$GM$26,$GP26),"")</f>
      </c>
      <c r="GR26" t="s">
        <v>215</v>
      </c>
      <c r="GT26">
        <f>IF($JC26&gt;=1,INDEX($GR:$GR,$JB26+1),"")</f>
      </c>
      <c r="GU26">
        <f>IF($JC26&gt;=2,INDEX($GR:$GR,$JB26+2),"")</f>
      </c>
      <c r="GV26">
        <f>IF($JC26&gt;=3,INDEX($GR:$GR,$JB26+3),"")</f>
      </c>
      <c r="GW26">
        <f>IF($JC26&gt;=4,INDEX($GR:$GR,$JB26+4),"")</f>
      </c>
      <c r="GX26">
        <f>IF($JC26&gt;=5,INDEX($GR:$GR,$JB26+5),"")</f>
      </c>
      <c r="GY26">
        <f>IF($JC26&gt;=6,INDEX($GR:$GR,$JB26+6),"")</f>
      </c>
      <c r="GZ26">
        <f>IF($JC26&gt;=7,INDEX($GR:$GR,$JB26+7),"")</f>
      </c>
      <c r="HA26">
        <f>IF($JC26&gt;=8,INDEX($GR:$GR,$JB26+8),"")</f>
      </c>
      <c r="HB26">
        <f>IF($JC26&gt;=9,INDEX($GR:$GR,$JB26+9),"")</f>
      </c>
      <c r="HC26">
        <f>IF($JC26&gt;=10,INDEX($GR:$GR,$JB26+10),"")</f>
      </c>
      <c r="HD26">
        <f>IF($JC26&gt;=11,INDEX($GR:$GR,$JB26+11),"")</f>
      </c>
      <c r="HE26">
        <f>IF($JC26&gt;=12,INDEX($GR:$GR,$JB26+12),"")</f>
      </c>
      <c r="HF26">
        <f>IF($JC26&gt;=13,INDEX($GR:$GR,$JB26+13),"")</f>
      </c>
      <c r="HG26">
        <f>IF($JC26&gt;=14,INDEX($GR:$GR,$JB26+14),"")</f>
      </c>
      <c r="HH26">
        <f>IF($JC26&gt;=15,INDEX($GR:$GR,$JB26+15),"")</f>
      </c>
      <c r="HI26">
        <f>IF($JC26&gt;=16,INDEX($GR:$GR,$JB26+16),"")</f>
      </c>
      <c r="HJ26">
        <f>IF($JC26&gt;=17,INDEX($GR:$GR,$JB26+17),"")</f>
      </c>
      <c r="HK26">
        <f>IF($JC26&gt;=18,INDEX($GR:$GR,$JB26+18),"")</f>
      </c>
      <c r="HL26">
        <f>IF($JC26&gt;=19,INDEX($GR:$GR,$JB26+19),"")</f>
      </c>
      <c r="HM26">
        <f>IF($JC26&gt;=20,INDEX($GR:$GR,$JB26+20),"")</f>
      </c>
      <c r="HN26">
        <f>IF($JC26&gt;=21,INDEX($GR:$GR,$JB26+21),"")</f>
      </c>
      <c r="HO26">
        <f>IF($JC26&gt;=22,INDEX($GR:$GR,$JB26+22),"")</f>
      </c>
      <c r="HP26">
        <f>IF($JC26&gt;=23,INDEX($GR:$GR,$JB26+23),"")</f>
      </c>
      <c r="HQ26">
        <f>IF($JC26&gt;=24,INDEX($GR:$GR,$JB26+24),"")</f>
      </c>
      <c r="HR26">
        <f>IF($JC26&gt;=25,INDEX($GR:$GR,$JB26+25),"")</f>
      </c>
      <c r="HS26">
        <f>IF($JC26&gt;=26,INDEX($GR:$GR,$JB26+26),"")</f>
      </c>
      <c r="HT26">
        <f>IF($JC26&gt;=27,INDEX($GR:$GR,$JB26+27),"")</f>
      </c>
      <c r="HU26">
        <f>IF($JC26&gt;=28,INDEX($GR:$GR,$JB26+28),"")</f>
      </c>
      <c r="HV26">
        <f>IF($JC26&gt;=29,INDEX($GR:$GR,$JB26+29),"")</f>
      </c>
      <c r="HW26">
        <f>IF($JC26&gt;=30,INDEX($GR:$GR,$JB26+30),"")</f>
      </c>
      <c r="HX26">
        <f>IF($JC26&gt;=31,INDEX($GR:$GR,$JB26+31),"")</f>
      </c>
      <c r="HY26">
        <f>IF($JC26&gt;=32,INDEX($GR:$GR,$JB26+32),"")</f>
      </c>
      <c r="HZ26">
        <f>IF($JC26&gt;=33,INDEX($GR:$GR,$JB26+33),"")</f>
      </c>
      <c r="IA26">
        <f>IF($JC26&gt;=34,INDEX($GR:$GR,$JB26+34),"")</f>
      </c>
      <c r="IB26">
        <f>IF($JC26&gt;=35,INDEX($GR:$GR,$JB26+35),"")</f>
      </c>
      <c r="IC26">
        <f>IF($JC26&gt;=36,INDEX($GR:$GR,$JB26+36),"")</f>
      </c>
      <c r="ID26">
        <f>IF($JC26&gt;=37,INDEX($GR:$GR,$JB26+37),"")</f>
      </c>
      <c r="IE26">
        <f>IF($JC26&gt;=38,INDEX($GR:$GR,$JB26+38),"")</f>
      </c>
      <c r="IF26">
        <f>IF($JC26&gt;=39,INDEX($GR:$GR,$JB26+39),"")</f>
      </c>
      <c r="IG26">
        <f>IF($JC26&gt;=40,INDEX($GR:$GR,$JB26+40),"")</f>
      </c>
      <c r="IH26">
        <f>IF($JC26&gt;=41,INDEX($GR:$GR,$JB26+41),"")</f>
      </c>
      <c r="II26">
        <f>IF($JC26&gt;=42,INDEX($GR:$GR,$JB26+42),"")</f>
      </c>
      <c r="IJ26">
        <f>IF($JC26&gt;=43,INDEX($GR:$GR,$JB26+43),"")</f>
      </c>
      <c r="IK26">
        <f>IF($JC26&gt;=44,INDEX($GR:$GR,$JB26+44),"")</f>
      </c>
      <c r="IL26">
        <f>IF($JC26&gt;=45,INDEX($GR:$GR,$JB26+45),"")</f>
      </c>
      <c r="IM26">
        <f>IF($JC26&gt;=46,INDEX($GR:$GR,$JB26+46),"")</f>
      </c>
      <c r="IN26">
        <f>IF($JC26&gt;=47,INDEX($GR:$GR,$JB26+47),"")</f>
      </c>
      <c r="IO26">
        <f>IF($JC26&gt;=48,INDEX($GR:$GR,$JB26+48),"")</f>
      </c>
      <c r="IP26">
        <f>IF($JC26&gt;=49,INDEX($GR:$GR,$JB26+49),"")</f>
      </c>
      <c r="IQ26">
        <f>IF($JC26&gt;=50,INDEX($GR:$GR,$JB26+50),"")</f>
      </c>
      <c r="IR26">
        <f>IF($JC26&gt;=51,INDEX($GR:$GR,$JB26+51),"")</f>
      </c>
      <c r="IS26">
        <f>IF($JC26&gt;=52,INDEX($GR:$GR,$JB26+52),"")</f>
      </c>
      <c r="IT26">
        <f>IF($JC26&gt;=53,INDEX($GR:$GR,$JB26+53),"")</f>
      </c>
      <c r="IU26">
        <f>IF($JC26&gt;=54,INDEX($GR:$GR,$JB26+54),"")</f>
      </c>
      <c r="IV26">
        <f>IF($JC26&gt;=55,INDEX($GR:$GR,$JB26+55),"")</f>
      </c>
      <c r="IW26">
        <f>IF($JC26&gt;=56,INDEX($GR:$GR,$JB26+56),"")</f>
      </c>
      <c r="IX26">
        <f>IF($JC26&gt;=57,INDEX($GR:$GR,$JB26+57),"")</f>
      </c>
      <c r="IY26">
        <f>IF($JC26&gt;=58,INDEX($GR:$GR,$JB26+58),"")</f>
      </c>
      <c r="IZ26">
        <f>IF($JC26&gt;=59,INDEX($GR:$GR,$JB26+59),"")</f>
      </c>
      <c r="JA26">
        <f>IF($JC26&gt;=60,INDEX($GR:$GR,$JB26+60),"")</f>
      </c>
      <c r="JB26">
        <f>IFERROR(MATCH($GQ26,$GR$2:$GR$324,0)+1,0)</f>
      </c>
      <c r="JC26">
        <f>IFERROR(INDEX($GS$2:$GS$324,MATCH($GQ26,$GR$2:$GR$324,0)),0)</f>
      </c>
      <c r="JD26" t="s">
        <v>40</v>
      </c>
      <c r="JE26" t="s">
        <v>40</v>
      </c>
    </row>
    <row r="27" spans="1:265" x14ac:dyDescent="0.25">
      <c r="Q27">
        <f>IF(OR($T27="",$P27=""),"",IFERROR($T27/$P27,0))</f>
      </c>
      <c r="R27">
        <f>IF($T27="","",
SUM($S27,$U27,$Z27,$V27,$X27)*
(1-IF($AA27="",0,VALUE($AA27)/100)))</f>
      </c>
      <c r="S27">
        <f>IF($T27="","",$T27)</f>
      </c>
      <c r="U27">
        <f>IF($T27="","",
IF($N27="","",
IF(ISNUMBER(SEARCH("exempt",LOWER($N27))),0,
$T27*(VALUE(SUBSTITUTE($N27,"%",""))/100))))</f>
      </c>
      <c r="AB27">
        <f>IFERROR(IF(FIND(" - ",$K27)&gt;0,MID($K27,FIND(" - ",$K27)+3,LEN($K27)),""),"")</f>
      </c>
      <c r="AJ27" t="s">
        <v>216</v>
      </c>
      <c r="AK27" t="s">
        <v>217</v>
      </c>
      <c r="AL27" t="s">
        <v>218</v>
      </c>
      <c r="AM27" t="s">
        <v>219</v>
      </c>
      <c r="AN27" t="s">
        <v>219</v>
      </c>
      <c r="AO27" t="s">
        <v>220</v>
      </c>
      <c r="AP27">
        <f>IFERROR(LEFT($K27,FIND(" - ",$K27)-1),$K27)</f>
      </c>
      <c r="AQ27" t="s">
        <v>215</v>
      </c>
      <c r="AR27">
        <v>30</v>
      </c>
      <c r="AS27">
        <f>IF($CH27&gt;=1,INDEX($AQ:$AQ,$CG27+1),"")</f>
      </c>
      <c r="AT27">
        <f>IF($CH27&gt;=2,INDEX($AQ:$AQ,$CG27+2),"")</f>
      </c>
      <c r="AU27">
        <f>IF($CH27&gt;=3,INDEX($AQ:$AQ,$CG27+3),"")</f>
      </c>
      <c r="AV27">
        <f>IF($CH27&gt;=4,INDEX($AQ:$AQ,$CG27+4),"")</f>
      </c>
      <c r="AW27">
        <f>IF($CH27&gt;=5,INDEX($AQ:$AQ,$CG27+5),"")</f>
      </c>
      <c r="AX27">
        <f>IF($CH27&gt;=6,INDEX($AQ:$AQ,$CG27+6),"")</f>
      </c>
      <c r="AY27">
        <f>IF($CH27&gt;=7,INDEX($AQ:$AQ,$CG27+7),"")</f>
      </c>
      <c r="AZ27">
        <f>IF($CH27&gt;=8,INDEX($AQ:$AQ,$CG27+8),"")</f>
      </c>
      <c r="BA27">
        <f>IF($CH27&gt;=9,INDEX($AQ:$AQ,$CG27+9),"")</f>
      </c>
      <c r="BB27">
        <f>IF($CH27&gt;=10,INDEX($AQ:$AQ,$CG27+10),"")</f>
      </c>
      <c r="BC27">
        <f>IF($CH27&gt;=11,INDEX($AQ:$AQ,$CG27+11),"")</f>
      </c>
      <c r="BD27">
        <f>IF($CH27&gt;=12,INDEX($AQ:$AQ,$CG27+12),"")</f>
      </c>
      <c r="BE27">
        <f>IF($CH27&gt;=13,INDEX($AQ:$AQ,$CG27+13),"")</f>
      </c>
      <c r="BF27">
        <f>IF($CH27&gt;=14,INDEX($AQ:$AQ,$CG27+14),"")</f>
      </c>
      <c r="BG27">
        <f>IF($CH27&gt;=15,INDEX($AQ:$AQ,$CG27+15),"")</f>
      </c>
      <c r="BH27">
        <f>IF($CH27&gt;=16,INDEX($AQ:$AQ,$CG27+16),"")</f>
      </c>
      <c r="BI27">
        <f>IF($CH27&gt;=17,INDEX($AQ:$AQ,$CG27+17),"")</f>
      </c>
      <c r="BJ27">
        <f>IF($CH27&gt;=18,INDEX($AQ:$AQ,$CG27+18),"")</f>
      </c>
      <c r="BK27">
        <f>IF($CH27&gt;=19,INDEX($AQ:$AQ,$CG27+19),"")</f>
      </c>
      <c r="BL27">
        <f>IF($CH27&gt;=20,INDEX($AQ:$AQ,$CG27+20),"")</f>
      </c>
      <c r="BM27">
        <f>IF($CH27&gt;=21,INDEX($AQ:$AQ,$CG27+21),"")</f>
      </c>
      <c r="BN27">
        <f>IF($CH27&gt;=22,INDEX($AQ:$AQ,$CG27+22),"")</f>
      </c>
      <c r="BO27">
        <f>IF($CH27&gt;=23,INDEX($AQ:$AQ,$CG27+23),"")</f>
      </c>
      <c r="BP27">
        <f>IF($CH27&gt;=24,INDEX($AQ:$AQ,$CG27+24),"")</f>
      </c>
      <c r="BQ27">
        <f>IF($CH27&gt;=25,INDEX($AQ:$AQ,$CG27+25),"")</f>
      </c>
      <c r="BR27">
        <f>IF($CH27&gt;=26,INDEX($AQ:$AQ,$CG27+26),"")</f>
      </c>
      <c r="BS27">
        <f>IF($CH27&gt;=27,INDEX($AQ:$AQ,$CG27+27),"")</f>
      </c>
      <c r="BT27">
        <f>IF($CH27&gt;=28,INDEX($AQ:$AQ,$CG27+28),"")</f>
      </c>
      <c r="BU27">
        <f>IF($CH27&gt;=29,INDEX($AQ:$AQ,$CG27+29),"")</f>
      </c>
      <c r="BV27">
        <f>IF($CH27&gt;=30,INDEX($AQ:$AQ,$CG27+30),"")</f>
      </c>
      <c r="BW27">
        <f>IF($CH27&gt;=31,INDEX($AQ:$AQ,$CG27+31),"")</f>
      </c>
      <c r="BX27">
        <f>IF($CH27&gt;=32,INDEX($AQ:$AQ,$CG27+32),"")</f>
      </c>
      <c r="BY27">
        <f>IF($CH27&gt;=33,INDEX($AQ:$AQ,$CG27+33),"")</f>
      </c>
      <c r="BZ27">
        <f>IF($CH27&gt;=34,INDEX($AQ:$AQ,$CG27+34),"")</f>
      </c>
      <c r="CA27">
        <f>IF($CH27&gt;=35,INDEX($AQ:$AQ,$CG27+35),"")</f>
      </c>
      <c r="CB27">
        <f>IF($CH27&gt;=36,INDEX($AQ:$AQ,$CG27+36),"")</f>
      </c>
      <c r="CC27">
        <f>IF($CH27&gt;=37,INDEX($AQ:$AQ,$CG27+37),"")</f>
      </c>
      <c r="CD27">
        <f>IF($CH27&gt;=38,INDEX($AQ:$AQ,$CG27+38),"")</f>
      </c>
      <c r="CE27">
        <f>IF($CH27&gt;=39,INDEX($AQ:$AQ,$CG27+39),"")</f>
      </c>
      <c r="CF27">
        <f>IF($CH27&gt;=40,INDEX($AQ:$AQ,$CG27+40),"")</f>
      </c>
      <c r="CG27">
        <f>IFERROR(MATCH($AP27,$AQ$2:$AQ$134,0)+1,0)</f>
      </c>
      <c r="CH27">
        <f>IFERROR(INDEX($AR$2:$AR$134,MATCH($AP27,$AQ$2:$AQ$134,0)),0)</f>
      </c>
      <c r="CI27">
        <f>IFERROR(LEFT($L27,FIND(" - ",$L27)-1),$L27)</f>
      </c>
      <c r="CJ27" t="s">
        <v>33</v>
      </c>
      <c r="CL27">
        <f>IF($DG27&gt;=1,INDEX($CJ:$CJ,$DF27+1),"")</f>
      </c>
      <c r="CM27">
        <f>IF($DG27&gt;=2,INDEX($CJ:$CJ,$DF27+2),"")</f>
      </c>
      <c r="CN27">
        <f>IF($DG27&gt;=3,INDEX($CJ:$CJ,$DF27+3),"")</f>
      </c>
      <c r="CO27">
        <f>IF($DG27&gt;=4,INDEX($CJ:$CJ,$DF27+4),"")</f>
      </c>
      <c r="CP27">
        <f>IF($DG27&gt;=5,INDEX($CJ:$CJ,$DF27+5),"")</f>
      </c>
      <c r="CQ27">
        <f>IF($DG27&gt;=6,INDEX($CJ:$CJ,$DF27+6),"")</f>
      </c>
      <c r="CR27">
        <f>IF($DG27&gt;=7,INDEX($CJ:$CJ,$DF27+7),"")</f>
      </c>
      <c r="CS27">
        <f>IF($DG27&gt;=8,INDEX($CJ:$CJ,$DF27+8),"")</f>
      </c>
      <c r="CT27">
        <f>IF($DG27&gt;=9,INDEX($CJ:$CJ,$DF27+9),"")</f>
      </c>
      <c r="CU27">
        <f>IF($DG27&gt;=10,INDEX($CJ:$CJ,$DF27+10),"")</f>
      </c>
      <c r="CV27">
        <f>IF($DG27&gt;=11,INDEX($CJ:$CJ,$DF27+11),"")</f>
      </c>
      <c r="CW27">
        <f>IF($DG27&gt;=12,INDEX($CJ:$CJ,$DF27+12),"")</f>
      </c>
      <c r="CX27">
        <f>IF($DG27&gt;=13,INDEX($CJ:$CJ,$DF27+13),"")</f>
      </c>
      <c r="CY27">
        <f>IF($DG27&gt;=14,INDEX($CJ:$CJ,$DF27+14),"")</f>
      </c>
      <c r="CZ27">
        <f>IF($DG27&gt;=15,INDEX($CJ:$CJ,$DF27+15),"")</f>
      </c>
      <c r="DA27">
        <f>IF($DG27&gt;=16,INDEX($CJ:$CJ,$DF27+16),"")</f>
      </c>
      <c r="DB27">
        <f>IF($DG27&gt;=17,INDEX($CJ:$CJ,$DF27+17),"")</f>
      </c>
      <c r="DC27">
        <f>IF($DG27&gt;=18,INDEX($CJ:$CJ,$DF27+18),"")</f>
      </c>
      <c r="DD27">
        <f>IF($DG27&gt;=19,INDEX($CJ:$CJ,$DF27+19),"")</f>
      </c>
      <c r="DE27">
        <f>IF($DG27&gt;=20,INDEX($CJ:$CJ,$DF27+20),"")</f>
      </c>
      <c r="DF27">
        <f>IFERROR(MATCH($CI27,$CJ$2:$CJ$263,0)+1,0)</f>
      </c>
      <c r="DG27">
        <f>IFERROR(INDEX($CK$2:$CK$263,MATCH($CI27,$CJ$2:$CJ$263,0)),0)</f>
      </c>
      <c r="DH27">
        <f>IFERROR(INDEX($AO:$AO,MATCH($N27,$AN:$AN,0))&amp;"","")</f>
      </c>
      <c r="DI27" t="s">
        <v>221</v>
      </c>
      <c r="DK27">
        <v>1</v>
      </c>
      <c r="DL27">
        <f>IF($GO27&gt;=1,INDEX($DI:$DI,$GN27+1),"")</f>
      </c>
      <c r="DM27">
        <f>IF($GO27&gt;=2,INDEX($DI:$DI,$GN27+2),"")</f>
      </c>
      <c r="DN27">
        <f>IF($GO27&gt;=3,INDEX($DI:$DI,$GN27+3),"")</f>
      </c>
      <c r="DO27">
        <f>IF($GO27&gt;=4,INDEX($DI:$DI,$GN27+4),"")</f>
      </c>
      <c r="DP27">
        <f>IF($GO27&gt;=5,INDEX($DI:$DI,$GN27+5),"")</f>
      </c>
      <c r="DQ27">
        <f>IF($GO27&gt;=6,INDEX($DI:$DI,$GN27+6),"")</f>
      </c>
      <c r="DR27">
        <f>IF($GO27&gt;=7,INDEX($DI:$DI,$GN27+7),"")</f>
      </c>
      <c r="DS27">
        <f>IF($GO27&gt;=8,INDEX($DI:$DI,$GN27+8),"")</f>
      </c>
      <c r="DT27">
        <f>IF($GO27&gt;=9,INDEX($DI:$DI,$GN27+9),"")</f>
      </c>
      <c r="DU27">
        <f>IF($GO27&gt;=10,INDEX($DI:$DI,$GN27+10),"")</f>
      </c>
      <c r="DV27">
        <f>IF($GO27&gt;=11,INDEX($DI:$DI,$GN27+11),"")</f>
      </c>
      <c r="DW27">
        <f>IF($GO27&gt;=12,INDEX($DI:$DI,$GN27+12),"")</f>
      </c>
      <c r="DX27">
        <f>IF($GO27&gt;=13,INDEX($DI:$DI,$GN27+13),"")</f>
      </c>
      <c r="DY27">
        <f>IF($GO27&gt;=14,INDEX($DI:$DI,$GN27+14),"")</f>
      </c>
      <c r="DZ27">
        <f>IF($GO27&gt;=15,INDEX($DI:$DI,$GN27+15),"")</f>
      </c>
      <c r="EA27">
        <f>IF($GO27&gt;=16,INDEX($DI:$DI,$GN27+16),"")</f>
      </c>
      <c r="EB27">
        <f>IF($GO27&gt;=17,INDEX($DI:$DI,$GN27+17),"")</f>
      </c>
      <c r="EC27">
        <f>IF($GO27&gt;=18,INDEX($DI:$DI,$GN27+18),"")</f>
      </c>
      <c r="ED27">
        <f>IF($GO27&gt;=19,INDEX($DI:$DI,$GN27+19),"")</f>
      </c>
      <c r="EE27">
        <f>IF($GO27&gt;=20,INDEX($DI:$DI,$GN27+20),"")</f>
      </c>
      <c r="EF27">
        <f>IF($GO27&gt;=21,INDEX($DI:$DI,$GN27+21),"")</f>
      </c>
      <c r="EG27">
        <f>IF($GO27&gt;=22,INDEX($DI:$DI,$GN27+22),"")</f>
      </c>
      <c r="EH27">
        <f>IF($GO27&gt;=23,INDEX($DI:$DI,$GN27+23),"")</f>
      </c>
      <c r="EI27">
        <f>IF($GO27&gt;=24,INDEX($DI:$DI,$GN27+24),"")</f>
      </c>
      <c r="EJ27">
        <f>IF($GO27&gt;=25,INDEX($DI:$DI,$GN27+25),"")</f>
      </c>
      <c r="EK27">
        <f>IF($GO27&gt;=26,INDEX($DI:$DI,$GN27+26),"")</f>
      </c>
      <c r="EL27">
        <f>IF($GO27&gt;=27,INDEX($DI:$DI,$GN27+27),"")</f>
      </c>
      <c r="EM27">
        <f>IF($GO27&gt;=28,INDEX($DI:$DI,$GN27+28),"")</f>
      </c>
      <c r="EN27">
        <f>IF($GO27&gt;=29,INDEX($DI:$DI,$GN27+29),"")</f>
      </c>
      <c r="EO27">
        <f>IF($GO27&gt;=30,INDEX($DI:$DI,$GN27+30),"")</f>
      </c>
      <c r="EP27">
        <f>IF($GO27&gt;=31,INDEX($DI:$DI,$GN27+31),"")</f>
      </c>
      <c r="EQ27">
        <f>IF($GO27&gt;=32,INDEX($DI:$DI,$GN27+32),"")</f>
      </c>
      <c r="ER27">
        <f>IF($GO27&gt;=33,INDEX($DI:$DI,$GN27+33),"")</f>
      </c>
      <c r="ES27">
        <f>IF($GO27&gt;=34,INDEX($DI:$DI,$GN27+34),"")</f>
      </c>
      <c r="ET27">
        <f>IF($GO27&gt;=35,INDEX($DI:$DI,$GN27+35),"")</f>
      </c>
      <c r="EU27">
        <f>IF($GO27&gt;=36,INDEX($DI:$DI,$GN27+36),"")</f>
      </c>
      <c r="EV27">
        <f>IF($GO27&gt;=37,INDEX($DI:$DI,$GN27+37),"")</f>
      </c>
      <c r="EW27">
        <f>IF($GO27&gt;=38,INDEX($DI:$DI,$GN27+38),"")</f>
      </c>
      <c r="EX27">
        <f>IF($GO27&gt;=39,INDEX($DI:$DI,$GN27+39),"")</f>
      </c>
      <c r="EY27">
        <f>IF($GO27&gt;=40,INDEX($DI:$DI,$GN27+40),"")</f>
      </c>
      <c r="EZ27">
        <f>IF($GO27&gt;=1,INDEX($DJ:$DJ,$GN27+1),"")</f>
      </c>
      <c r="FA27">
        <f>IF($GO27&gt;=2,INDEX($DJ:$DJ,$GN27+2),"")</f>
      </c>
      <c r="FB27">
        <f>IF($GO27&gt;=3,INDEX($DJ:$DJ,$GN27+3),"")</f>
      </c>
      <c r="FC27">
        <f>IF($GO27&gt;=4,INDEX($DJ:$DJ,$GN27+4),"")</f>
      </c>
      <c r="FD27">
        <f>IF($GO27&gt;=5,INDEX($DJ:$DJ,$GN27+5),"")</f>
      </c>
      <c r="FE27">
        <f>IF($GO27&gt;=6,INDEX($DJ:$DJ,$GN27+6),"")</f>
      </c>
      <c r="FF27">
        <f>IF($GO27&gt;=7,INDEX($DJ:$DJ,$GN27+7),"")</f>
      </c>
      <c r="FG27">
        <f>IF($GO27&gt;=8,INDEX($DJ:$DJ,$GN27+8),"")</f>
      </c>
      <c r="FH27">
        <f>IF($GO27&gt;=9,INDEX($DJ:$DJ,$GN27+9),"")</f>
      </c>
      <c r="FI27">
        <f>IF($GO27&gt;=10,INDEX($DJ:$DJ,$GN27+10),"")</f>
      </c>
      <c r="FJ27">
        <f>IF($GO27&gt;=11,INDEX($DJ:$DJ,$GN27+11),"")</f>
      </c>
      <c r="FK27">
        <f>IF($GO27&gt;=12,INDEX($DJ:$DJ,$GN27+12),"")</f>
      </c>
      <c r="FL27">
        <f>IF($GO27&gt;=13,INDEX($DJ:$DJ,$GN27+13),"")</f>
      </c>
      <c r="FM27">
        <f>IF($GO27&gt;=14,INDEX($DJ:$DJ,$GN27+14),"")</f>
      </c>
      <c r="FN27">
        <f>IF($GO27&gt;=15,INDEX($DJ:$DJ,$GN27+15),"")</f>
      </c>
      <c r="FO27">
        <f>IF($GO27&gt;=16,INDEX($DJ:$DJ,$GN27+16),"")</f>
      </c>
      <c r="FP27">
        <f>IF($GO27&gt;=17,INDEX($DJ:$DJ,$GN27+17),"")</f>
      </c>
      <c r="FQ27">
        <f>IF($GO27&gt;=18,INDEX($DJ:$DJ,$GN27+18),"")</f>
      </c>
      <c r="FR27">
        <f>IF($GO27&gt;=19,INDEX($DJ:$DJ,$GN27+19),"")</f>
      </c>
      <c r="FS27">
        <f>IF($GO27&gt;=20,INDEX($DJ:$DJ,$GN27+20),"")</f>
      </c>
      <c r="FT27">
        <f>IF($GO27&gt;=21,INDEX($DJ:$DJ,$GN27+21),"")</f>
      </c>
      <c r="FU27">
        <f>IF($GO27&gt;=22,INDEX($DJ:$DJ,$GN27+22),"")</f>
      </c>
      <c r="FV27">
        <f>IF($GO27&gt;=23,INDEX($DJ:$DJ,$GN27+23),"")</f>
      </c>
      <c r="FW27">
        <f>IF($GO27&gt;=24,INDEX($DJ:$DJ,$GN27+24),"")</f>
      </c>
      <c r="FX27">
        <f>IF($GO27&gt;=25,INDEX($DJ:$DJ,$GN27+25),"")</f>
      </c>
      <c r="FY27">
        <f>IF($GO27&gt;=26,INDEX($DJ:$DJ,$GN27+26),"")</f>
      </c>
      <c r="FZ27">
        <f>IF($GO27&gt;=27,INDEX($DJ:$DJ,$GN27+27),"")</f>
      </c>
      <c r="GA27">
        <f>IF($GO27&gt;=28,INDEX($DJ:$DJ,$GN27+28),"")</f>
      </c>
      <c r="GB27">
        <f>IF($GO27&gt;=29,INDEX($DJ:$DJ,$GN27+29),"")</f>
      </c>
      <c r="GC27">
        <f>IF($GO27&gt;=30,INDEX($DJ:$DJ,$GN27+30),"")</f>
      </c>
      <c r="GD27">
        <f>IF($GO27&gt;=31,INDEX($DJ:$DJ,$GN27+31),"")</f>
      </c>
      <c r="GE27">
        <f>IF($GO27&gt;=32,INDEX($DJ:$DJ,$GN27+32),"")</f>
      </c>
      <c r="GF27">
        <f>IF($GO27&gt;=33,INDEX($DJ:$DJ,$GN27+33),"")</f>
      </c>
      <c r="GG27">
        <f>IF($GO27&gt;=34,INDEX($DJ:$DJ,$GN27+34),"")</f>
      </c>
      <c r="GH27">
        <f>IF($GO27&gt;=35,INDEX($DJ:$DJ,$GN27+35),"")</f>
      </c>
      <c r="GI27">
        <f>IF($GO27&gt;=36,INDEX($DJ:$DJ,$GN27+36),"")</f>
      </c>
      <c r="GJ27">
        <f>IF($GO27&gt;=37,INDEX($DJ:$DJ,$GN27+37),"")</f>
      </c>
      <c r="GK27">
        <f>IF($GO27&gt;=38,INDEX($DJ:$DJ,$GN27+38),"")</f>
      </c>
      <c r="GL27">
        <f>IF($GO27&gt;=39,INDEX($DJ:$DJ,$GN27+39),"")</f>
      </c>
      <c r="GM27">
        <f>IF($GO27&gt;=40,INDEX($DJ:$DJ,$GN27+40),"")</f>
      </c>
      <c r="GN27">
        <f>IFERROR(MATCH($DH27,$DI$2:$DI$148,0)+1,0)</f>
      </c>
      <c r="GO27">
        <f>IFERROR(INDEX($DK$2:$DK$148,MATCH($DH27,$DI$2:$DI$148,0)),0)</f>
      </c>
      <c r="GP27">
        <f>IFERROR(MATCH($Y27,$DL$27:$EY$27,0),0)</f>
      </c>
      <c r="GQ27">
        <f>IF($GP27&gt;0,INDEX($EZ$27:$GM$27,$GP27),"")</f>
      </c>
      <c r="GR27" t="s">
        <v>222</v>
      </c>
      <c r="GT27">
        <f>IF($JC27&gt;=1,INDEX($GR:$GR,$JB27+1),"")</f>
      </c>
      <c r="GU27">
        <f>IF($JC27&gt;=2,INDEX($GR:$GR,$JB27+2),"")</f>
      </c>
      <c r="GV27">
        <f>IF($JC27&gt;=3,INDEX($GR:$GR,$JB27+3),"")</f>
      </c>
      <c r="GW27">
        <f>IF($JC27&gt;=4,INDEX($GR:$GR,$JB27+4),"")</f>
      </c>
      <c r="GX27">
        <f>IF($JC27&gt;=5,INDEX($GR:$GR,$JB27+5),"")</f>
      </c>
      <c r="GY27">
        <f>IF($JC27&gt;=6,INDEX($GR:$GR,$JB27+6),"")</f>
      </c>
      <c r="GZ27">
        <f>IF($JC27&gt;=7,INDEX($GR:$GR,$JB27+7),"")</f>
      </c>
      <c r="HA27">
        <f>IF($JC27&gt;=8,INDEX($GR:$GR,$JB27+8),"")</f>
      </c>
      <c r="HB27">
        <f>IF($JC27&gt;=9,INDEX($GR:$GR,$JB27+9),"")</f>
      </c>
      <c r="HC27">
        <f>IF($JC27&gt;=10,INDEX($GR:$GR,$JB27+10),"")</f>
      </c>
      <c r="HD27">
        <f>IF($JC27&gt;=11,INDEX($GR:$GR,$JB27+11),"")</f>
      </c>
      <c r="HE27">
        <f>IF($JC27&gt;=12,INDEX($GR:$GR,$JB27+12),"")</f>
      </c>
      <c r="HF27">
        <f>IF($JC27&gt;=13,INDEX($GR:$GR,$JB27+13),"")</f>
      </c>
      <c r="HG27">
        <f>IF($JC27&gt;=14,INDEX($GR:$GR,$JB27+14),"")</f>
      </c>
      <c r="HH27">
        <f>IF($JC27&gt;=15,INDEX($GR:$GR,$JB27+15),"")</f>
      </c>
      <c r="HI27">
        <f>IF($JC27&gt;=16,INDEX($GR:$GR,$JB27+16),"")</f>
      </c>
      <c r="HJ27">
        <f>IF($JC27&gt;=17,INDEX($GR:$GR,$JB27+17),"")</f>
      </c>
      <c r="HK27">
        <f>IF($JC27&gt;=18,INDEX($GR:$GR,$JB27+18),"")</f>
      </c>
      <c r="HL27">
        <f>IF($JC27&gt;=19,INDEX($GR:$GR,$JB27+19),"")</f>
      </c>
      <c r="HM27">
        <f>IF($JC27&gt;=20,INDEX($GR:$GR,$JB27+20),"")</f>
      </c>
      <c r="HN27">
        <f>IF($JC27&gt;=21,INDEX($GR:$GR,$JB27+21),"")</f>
      </c>
      <c r="HO27">
        <f>IF($JC27&gt;=22,INDEX($GR:$GR,$JB27+22),"")</f>
      </c>
      <c r="HP27">
        <f>IF($JC27&gt;=23,INDEX($GR:$GR,$JB27+23),"")</f>
      </c>
      <c r="HQ27">
        <f>IF($JC27&gt;=24,INDEX($GR:$GR,$JB27+24),"")</f>
      </c>
      <c r="HR27">
        <f>IF($JC27&gt;=25,INDEX($GR:$GR,$JB27+25),"")</f>
      </c>
      <c r="HS27">
        <f>IF($JC27&gt;=26,INDEX($GR:$GR,$JB27+26),"")</f>
      </c>
      <c r="HT27">
        <f>IF($JC27&gt;=27,INDEX($GR:$GR,$JB27+27),"")</f>
      </c>
      <c r="HU27">
        <f>IF($JC27&gt;=28,INDEX($GR:$GR,$JB27+28),"")</f>
      </c>
      <c r="HV27">
        <f>IF($JC27&gt;=29,INDEX($GR:$GR,$JB27+29),"")</f>
      </c>
      <c r="HW27">
        <f>IF($JC27&gt;=30,INDEX($GR:$GR,$JB27+30),"")</f>
      </c>
      <c r="HX27">
        <f>IF($JC27&gt;=31,INDEX($GR:$GR,$JB27+31),"")</f>
      </c>
      <c r="HY27">
        <f>IF($JC27&gt;=32,INDEX($GR:$GR,$JB27+32),"")</f>
      </c>
      <c r="HZ27">
        <f>IF($JC27&gt;=33,INDEX($GR:$GR,$JB27+33),"")</f>
      </c>
      <c r="IA27">
        <f>IF($JC27&gt;=34,INDEX($GR:$GR,$JB27+34),"")</f>
      </c>
      <c r="IB27">
        <f>IF($JC27&gt;=35,INDEX($GR:$GR,$JB27+35),"")</f>
      </c>
      <c r="IC27">
        <f>IF($JC27&gt;=36,INDEX($GR:$GR,$JB27+36),"")</f>
      </c>
      <c r="ID27">
        <f>IF($JC27&gt;=37,INDEX($GR:$GR,$JB27+37),"")</f>
      </c>
      <c r="IE27">
        <f>IF($JC27&gt;=38,INDEX($GR:$GR,$JB27+38),"")</f>
      </c>
      <c r="IF27">
        <f>IF($JC27&gt;=39,INDEX($GR:$GR,$JB27+39),"")</f>
      </c>
      <c r="IG27">
        <f>IF($JC27&gt;=40,INDEX($GR:$GR,$JB27+40),"")</f>
      </c>
      <c r="IH27">
        <f>IF($JC27&gt;=41,INDEX($GR:$GR,$JB27+41),"")</f>
      </c>
      <c r="II27">
        <f>IF($JC27&gt;=42,INDEX($GR:$GR,$JB27+42),"")</f>
      </c>
      <c r="IJ27">
        <f>IF($JC27&gt;=43,INDEX($GR:$GR,$JB27+43),"")</f>
      </c>
      <c r="IK27">
        <f>IF($JC27&gt;=44,INDEX($GR:$GR,$JB27+44),"")</f>
      </c>
      <c r="IL27">
        <f>IF($JC27&gt;=45,INDEX($GR:$GR,$JB27+45),"")</f>
      </c>
      <c r="IM27">
        <f>IF($JC27&gt;=46,INDEX($GR:$GR,$JB27+46),"")</f>
      </c>
      <c r="IN27">
        <f>IF($JC27&gt;=47,INDEX($GR:$GR,$JB27+47),"")</f>
      </c>
      <c r="IO27">
        <f>IF($JC27&gt;=48,INDEX($GR:$GR,$JB27+48),"")</f>
      </c>
      <c r="IP27">
        <f>IF($JC27&gt;=49,INDEX($GR:$GR,$JB27+49),"")</f>
      </c>
      <c r="IQ27">
        <f>IF($JC27&gt;=50,INDEX($GR:$GR,$JB27+50),"")</f>
      </c>
      <c r="IR27">
        <f>IF($JC27&gt;=51,INDEX($GR:$GR,$JB27+51),"")</f>
      </c>
      <c r="IS27">
        <f>IF($JC27&gt;=52,INDEX($GR:$GR,$JB27+52),"")</f>
      </c>
      <c r="IT27">
        <f>IF($JC27&gt;=53,INDEX($GR:$GR,$JB27+53),"")</f>
      </c>
      <c r="IU27">
        <f>IF($JC27&gt;=54,INDEX($GR:$GR,$JB27+54),"")</f>
      </c>
      <c r="IV27">
        <f>IF($JC27&gt;=55,INDEX($GR:$GR,$JB27+55),"")</f>
      </c>
      <c r="IW27">
        <f>IF($JC27&gt;=56,INDEX($GR:$GR,$JB27+56),"")</f>
      </c>
      <c r="IX27">
        <f>IF($JC27&gt;=57,INDEX($GR:$GR,$JB27+57),"")</f>
      </c>
      <c r="IY27">
        <f>IF($JC27&gt;=58,INDEX($GR:$GR,$JB27+58),"")</f>
      </c>
      <c r="IZ27">
        <f>IF($JC27&gt;=59,INDEX($GR:$GR,$JB27+59),"")</f>
      </c>
      <c r="JA27">
        <f>IF($JC27&gt;=60,INDEX($GR:$GR,$JB27+60),"")</f>
      </c>
      <c r="JB27">
        <f>IFERROR(MATCH($GQ27,$GR$2:$GR$324,0)+1,0)</f>
      </c>
      <c r="JC27">
        <f>IFERROR(INDEX($GS$2:$GS$324,MATCH($GQ27,$GR$2:$GR$324,0)),0)</f>
      </c>
      <c r="JD27" t="s">
        <v>40</v>
      </c>
      <c r="JE27" t="s">
        <v>40</v>
      </c>
    </row>
    <row r="28" spans="1:265" x14ac:dyDescent="0.25">
      <c r="Q28">
        <f>IF(OR($T28="",$P28=""),"",IFERROR($T28/$P28,0))</f>
      </c>
      <c r="R28">
        <f>IF($T28="","",
SUM($S28,$U28,$Z28,$V28,$X28)*
(1-IF($AA28="",0,VALUE($AA28)/100)))</f>
      </c>
      <c r="S28">
        <f>IF($T28="","",$T28)</f>
      </c>
      <c r="U28">
        <f>IF($T28="","",
IF($N28="","",
IF(ISNUMBER(SEARCH("exempt",LOWER($N28))),0,
$T28*(VALUE(SUBSTITUTE($N28,"%",""))/100))))</f>
      </c>
      <c r="AB28">
        <f>IFERROR(IF(FIND(" - ",$K28)&gt;0,MID($K28,FIND(" - ",$K28)+3,LEN($K28)),""),"")</f>
      </c>
      <c r="AK28" t="s">
        <v>223</v>
      </c>
      <c r="AL28" t="s">
        <v>224</v>
      </c>
      <c r="AM28" t="s">
        <v>225</v>
      </c>
      <c r="AN28" t="s">
        <v>225</v>
      </c>
      <c r="AO28" t="s">
        <v>226</v>
      </c>
      <c r="AP28">
        <f>IFERROR(LEFT($K28,FIND(" - ",$K28)-1),$K28)</f>
      </c>
      <c r="AQ28" t="s">
        <v>185</v>
      </c>
      <c r="AS28">
        <f>IF($CH28&gt;=1,INDEX($AQ:$AQ,$CG28+1),"")</f>
      </c>
      <c r="AT28">
        <f>IF($CH28&gt;=2,INDEX($AQ:$AQ,$CG28+2),"")</f>
      </c>
      <c r="AU28">
        <f>IF($CH28&gt;=3,INDEX($AQ:$AQ,$CG28+3),"")</f>
      </c>
      <c r="AV28">
        <f>IF($CH28&gt;=4,INDEX($AQ:$AQ,$CG28+4),"")</f>
      </c>
      <c r="AW28">
        <f>IF($CH28&gt;=5,INDEX($AQ:$AQ,$CG28+5),"")</f>
      </c>
      <c r="AX28">
        <f>IF($CH28&gt;=6,INDEX($AQ:$AQ,$CG28+6),"")</f>
      </c>
      <c r="AY28">
        <f>IF($CH28&gt;=7,INDEX($AQ:$AQ,$CG28+7),"")</f>
      </c>
      <c r="AZ28">
        <f>IF($CH28&gt;=8,INDEX($AQ:$AQ,$CG28+8),"")</f>
      </c>
      <c r="BA28">
        <f>IF($CH28&gt;=9,INDEX($AQ:$AQ,$CG28+9),"")</f>
      </c>
      <c r="BB28">
        <f>IF($CH28&gt;=10,INDEX($AQ:$AQ,$CG28+10),"")</f>
      </c>
      <c r="BC28">
        <f>IF($CH28&gt;=11,INDEX($AQ:$AQ,$CG28+11),"")</f>
      </c>
      <c r="BD28">
        <f>IF($CH28&gt;=12,INDEX($AQ:$AQ,$CG28+12),"")</f>
      </c>
      <c r="BE28">
        <f>IF($CH28&gt;=13,INDEX($AQ:$AQ,$CG28+13),"")</f>
      </c>
      <c r="BF28">
        <f>IF($CH28&gt;=14,INDEX($AQ:$AQ,$CG28+14),"")</f>
      </c>
      <c r="BG28">
        <f>IF($CH28&gt;=15,INDEX($AQ:$AQ,$CG28+15),"")</f>
      </c>
      <c r="BH28">
        <f>IF($CH28&gt;=16,INDEX($AQ:$AQ,$CG28+16),"")</f>
      </c>
      <c r="BI28">
        <f>IF($CH28&gt;=17,INDEX($AQ:$AQ,$CG28+17),"")</f>
      </c>
      <c r="BJ28">
        <f>IF($CH28&gt;=18,INDEX($AQ:$AQ,$CG28+18),"")</f>
      </c>
      <c r="BK28">
        <f>IF($CH28&gt;=19,INDEX($AQ:$AQ,$CG28+19),"")</f>
      </c>
      <c r="BL28">
        <f>IF($CH28&gt;=20,INDEX($AQ:$AQ,$CG28+20),"")</f>
      </c>
      <c r="BM28">
        <f>IF($CH28&gt;=21,INDEX($AQ:$AQ,$CG28+21),"")</f>
      </c>
      <c r="BN28">
        <f>IF($CH28&gt;=22,INDEX($AQ:$AQ,$CG28+22),"")</f>
      </c>
      <c r="BO28">
        <f>IF($CH28&gt;=23,INDEX($AQ:$AQ,$CG28+23),"")</f>
      </c>
      <c r="BP28">
        <f>IF($CH28&gt;=24,INDEX($AQ:$AQ,$CG28+24),"")</f>
      </c>
      <c r="BQ28">
        <f>IF($CH28&gt;=25,INDEX($AQ:$AQ,$CG28+25),"")</f>
      </c>
      <c r="BR28">
        <f>IF($CH28&gt;=26,INDEX($AQ:$AQ,$CG28+26),"")</f>
      </c>
      <c r="BS28">
        <f>IF($CH28&gt;=27,INDEX($AQ:$AQ,$CG28+27),"")</f>
      </c>
      <c r="BT28">
        <f>IF($CH28&gt;=28,INDEX($AQ:$AQ,$CG28+28),"")</f>
      </c>
      <c r="BU28">
        <f>IF($CH28&gt;=29,INDEX($AQ:$AQ,$CG28+29),"")</f>
      </c>
      <c r="BV28">
        <f>IF($CH28&gt;=30,INDEX($AQ:$AQ,$CG28+30),"")</f>
      </c>
      <c r="BW28">
        <f>IF($CH28&gt;=31,INDEX($AQ:$AQ,$CG28+31),"")</f>
      </c>
      <c r="BX28">
        <f>IF($CH28&gt;=32,INDEX($AQ:$AQ,$CG28+32),"")</f>
      </c>
      <c r="BY28">
        <f>IF($CH28&gt;=33,INDEX($AQ:$AQ,$CG28+33),"")</f>
      </c>
      <c r="BZ28">
        <f>IF($CH28&gt;=34,INDEX($AQ:$AQ,$CG28+34),"")</f>
      </c>
      <c r="CA28">
        <f>IF($CH28&gt;=35,INDEX($AQ:$AQ,$CG28+35),"")</f>
      </c>
      <c r="CB28">
        <f>IF($CH28&gt;=36,INDEX($AQ:$AQ,$CG28+36),"")</f>
      </c>
      <c r="CC28">
        <f>IF($CH28&gt;=37,INDEX($AQ:$AQ,$CG28+37),"")</f>
      </c>
      <c r="CD28">
        <f>IF($CH28&gt;=38,INDEX($AQ:$AQ,$CG28+38),"")</f>
      </c>
      <c r="CE28">
        <f>IF($CH28&gt;=39,INDEX($AQ:$AQ,$CG28+39),"")</f>
      </c>
      <c r="CF28">
        <f>IF($CH28&gt;=40,INDEX($AQ:$AQ,$CG28+40),"")</f>
      </c>
      <c r="CG28">
        <f>IFERROR(MATCH($AP28,$AQ$2:$AQ$134,0)+1,0)</f>
      </c>
      <c r="CH28">
        <f>IFERROR(INDEX($AR$2:$AR$134,MATCH($AP28,$AQ$2:$AQ$134,0)),0)</f>
      </c>
      <c r="CI28">
        <f>IFERROR(LEFT($L28,FIND(" - ",$L28)-1),$L28)</f>
      </c>
      <c r="CJ28" t="s">
        <v>45</v>
      </c>
      <c r="CL28">
        <f>IF($DG28&gt;=1,INDEX($CJ:$CJ,$DF28+1),"")</f>
      </c>
      <c r="CM28">
        <f>IF($DG28&gt;=2,INDEX($CJ:$CJ,$DF28+2),"")</f>
      </c>
      <c r="CN28">
        <f>IF($DG28&gt;=3,INDEX($CJ:$CJ,$DF28+3),"")</f>
      </c>
      <c r="CO28">
        <f>IF($DG28&gt;=4,INDEX($CJ:$CJ,$DF28+4),"")</f>
      </c>
      <c r="CP28">
        <f>IF($DG28&gt;=5,INDEX($CJ:$CJ,$DF28+5),"")</f>
      </c>
      <c r="CQ28">
        <f>IF($DG28&gt;=6,INDEX($CJ:$CJ,$DF28+6),"")</f>
      </c>
      <c r="CR28">
        <f>IF($DG28&gt;=7,INDEX($CJ:$CJ,$DF28+7),"")</f>
      </c>
      <c r="CS28">
        <f>IF($DG28&gt;=8,INDEX($CJ:$CJ,$DF28+8),"")</f>
      </c>
      <c r="CT28">
        <f>IF($DG28&gt;=9,INDEX($CJ:$CJ,$DF28+9),"")</f>
      </c>
      <c r="CU28">
        <f>IF($DG28&gt;=10,INDEX($CJ:$CJ,$DF28+10),"")</f>
      </c>
      <c r="CV28">
        <f>IF($DG28&gt;=11,INDEX($CJ:$CJ,$DF28+11),"")</f>
      </c>
      <c r="CW28">
        <f>IF($DG28&gt;=12,INDEX($CJ:$CJ,$DF28+12),"")</f>
      </c>
      <c r="CX28">
        <f>IF($DG28&gt;=13,INDEX($CJ:$CJ,$DF28+13),"")</f>
      </c>
      <c r="CY28">
        <f>IF($DG28&gt;=14,INDEX($CJ:$CJ,$DF28+14),"")</f>
      </c>
      <c r="CZ28">
        <f>IF($DG28&gt;=15,INDEX($CJ:$CJ,$DF28+15),"")</f>
      </c>
      <c r="DA28">
        <f>IF($DG28&gt;=16,INDEX($CJ:$CJ,$DF28+16),"")</f>
      </c>
      <c r="DB28">
        <f>IF($DG28&gt;=17,INDEX($CJ:$CJ,$DF28+17),"")</f>
      </c>
      <c r="DC28">
        <f>IF($DG28&gt;=18,INDEX($CJ:$CJ,$DF28+18),"")</f>
      </c>
      <c r="DD28">
        <f>IF($DG28&gt;=19,INDEX($CJ:$CJ,$DF28+19),"")</f>
      </c>
      <c r="DE28">
        <f>IF($DG28&gt;=20,INDEX($CJ:$CJ,$DF28+20),"")</f>
      </c>
      <c r="DF28">
        <f>IFERROR(MATCH($CI28,$CJ$2:$CJ$263,0)+1,0)</f>
      </c>
      <c r="DG28">
        <f>IFERROR(INDEX($CK$2:$CK$263,MATCH($CI28,$CJ$2:$CJ$263,0)),0)</f>
      </c>
      <c r="DH28">
        <f>IFERROR(INDEX($AO:$AO,MATCH($N28,$AN:$AN,0))&amp;"","")</f>
      </c>
      <c r="DI28" t="s">
        <v>48</v>
      </c>
      <c r="DJ28" t="s">
        <v>40</v>
      </c>
      <c r="DL28">
        <f>IF($GO28&gt;=1,INDEX($DI:$DI,$GN28+1),"")</f>
      </c>
      <c r="DM28">
        <f>IF($GO28&gt;=2,INDEX($DI:$DI,$GN28+2),"")</f>
      </c>
      <c r="DN28">
        <f>IF($GO28&gt;=3,INDEX($DI:$DI,$GN28+3),"")</f>
      </c>
      <c r="DO28">
        <f>IF($GO28&gt;=4,INDEX($DI:$DI,$GN28+4),"")</f>
      </c>
      <c r="DP28">
        <f>IF($GO28&gt;=5,INDEX($DI:$DI,$GN28+5),"")</f>
      </c>
      <c r="DQ28">
        <f>IF($GO28&gt;=6,INDEX($DI:$DI,$GN28+6),"")</f>
      </c>
      <c r="DR28">
        <f>IF($GO28&gt;=7,INDEX($DI:$DI,$GN28+7),"")</f>
      </c>
      <c r="DS28">
        <f>IF($GO28&gt;=8,INDEX($DI:$DI,$GN28+8),"")</f>
      </c>
      <c r="DT28">
        <f>IF($GO28&gt;=9,INDEX($DI:$DI,$GN28+9),"")</f>
      </c>
      <c r="DU28">
        <f>IF($GO28&gt;=10,INDEX($DI:$DI,$GN28+10),"")</f>
      </c>
      <c r="DV28">
        <f>IF($GO28&gt;=11,INDEX($DI:$DI,$GN28+11),"")</f>
      </c>
      <c r="DW28">
        <f>IF($GO28&gt;=12,INDEX($DI:$DI,$GN28+12),"")</f>
      </c>
      <c r="DX28">
        <f>IF($GO28&gt;=13,INDEX($DI:$DI,$GN28+13),"")</f>
      </c>
      <c r="DY28">
        <f>IF($GO28&gt;=14,INDEX($DI:$DI,$GN28+14),"")</f>
      </c>
      <c r="DZ28">
        <f>IF($GO28&gt;=15,INDEX($DI:$DI,$GN28+15),"")</f>
      </c>
      <c r="EA28">
        <f>IF($GO28&gt;=16,INDEX($DI:$DI,$GN28+16),"")</f>
      </c>
      <c r="EB28">
        <f>IF($GO28&gt;=17,INDEX($DI:$DI,$GN28+17),"")</f>
      </c>
      <c r="EC28">
        <f>IF($GO28&gt;=18,INDEX($DI:$DI,$GN28+18),"")</f>
      </c>
      <c r="ED28">
        <f>IF($GO28&gt;=19,INDEX($DI:$DI,$GN28+19),"")</f>
      </c>
      <c r="EE28">
        <f>IF($GO28&gt;=20,INDEX($DI:$DI,$GN28+20),"")</f>
      </c>
      <c r="EF28">
        <f>IF($GO28&gt;=21,INDEX($DI:$DI,$GN28+21),"")</f>
      </c>
      <c r="EG28">
        <f>IF($GO28&gt;=22,INDEX($DI:$DI,$GN28+22),"")</f>
      </c>
      <c r="EH28">
        <f>IF($GO28&gt;=23,INDEX($DI:$DI,$GN28+23),"")</f>
      </c>
      <c r="EI28">
        <f>IF($GO28&gt;=24,INDEX($DI:$DI,$GN28+24),"")</f>
      </c>
      <c r="EJ28">
        <f>IF($GO28&gt;=25,INDEX($DI:$DI,$GN28+25),"")</f>
      </c>
      <c r="EK28">
        <f>IF($GO28&gt;=26,INDEX($DI:$DI,$GN28+26),"")</f>
      </c>
      <c r="EL28">
        <f>IF($GO28&gt;=27,INDEX($DI:$DI,$GN28+27),"")</f>
      </c>
      <c r="EM28">
        <f>IF($GO28&gt;=28,INDEX($DI:$DI,$GN28+28),"")</f>
      </c>
      <c r="EN28">
        <f>IF($GO28&gt;=29,INDEX($DI:$DI,$GN28+29),"")</f>
      </c>
      <c r="EO28">
        <f>IF($GO28&gt;=30,INDEX($DI:$DI,$GN28+30),"")</f>
      </c>
      <c r="EP28">
        <f>IF($GO28&gt;=31,INDEX($DI:$DI,$GN28+31),"")</f>
      </c>
      <c r="EQ28">
        <f>IF($GO28&gt;=32,INDEX($DI:$DI,$GN28+32),"")</f>
      </c>
      <c r="ER28">
        <f>IF($GO28&gt;=33,INDEX($DI:$DI,$GN28+33),"")</f>
      </c>
      <c r="ES28">
        <f>IF($GO28&gt;=34,INDEX($DI:$DI,$GN28+34),"")</f>
      </c>
      <c r="ET28">
        <f>IF($GO28&gt;=35,INDEX($DI:$DI,$GN28+35),"")</f>
      </c>
      <c r="EU28">
        <f>IF($GO28&gt;=36,INDEX($DI:$DI,$GN28+36),"")</f>
      </c>
      <c r="EV28">
        <f>IF($GO28&gt;=37,INDEX($DI:$DI,$GN28+37),"")</f>
      </c>
      <c r="EW28">
        <f>IF($GO28&gt;=38,INDEX($DI:$DI,$GN28+38),"")</f>
      </c>
      <c r="EX28">
        <f>IF($GO28&gt;=39,INDEX($DI:$DI,$GN28+39),"")</f>
      </c>
      <c r="EY28">
        <f>IF($GO28&gt;=40,INDEX($DI:$DI,$GN28+40),"")</f>
      </c>
      <c r="EZ28">
        <f>IF($GO28&gt;=1,INDEX($DJ:$DJ,$GN28+1),"")</f>
      </c>
      <c r="FA28">
        <f>IF($GO28&gt;=2,INDEX($DJ:$DJ,$GN28+2),"")</f>
      </c>
      <c r="FB28">
        <f>IF($GO28&gt;=3,INDEX($DJ:$DJ,$GN28+3),"")</f>
      </c>
      <c r="FC28">
        <f>IF($GO28&gt;=4,INDEX($DJ:$DJ,$GN28+4),"")</f>
      </c>
      <c r="FD28">
        <f>IF($GO28&gt;=5,INDEX($DJ:$DJ,$GN28+5),"")</f>
      </c>
      <c r="FE28">
        <f>IF($GO28&gt;=6,INDEX($DJ:$DJ,$GN28+6),"")</f>
      </c>
      <c r="FF28">
        <f>IF($GO28&gt;=7,INDEX($DJ:$DJ,$GN28+7),"")</f>
      </c>
      <c r="FG28">
        <f>IF($GO28&gt;=8,INDEX($DJ:$DJ,$GN28+8),"")</f>
      </c>
      <c r="FH28">
        <f>IF($GO28&gt;=9,INDEX($DJ:$DJ,$GN28+9),"")</f>
      </c>
      <c r="FI28">
        <f>IF($GO28&gt;=10,INDEX($DJ:$DJ,$GN28+10),"")</f>
      </c>
      <c r="FJ28">
        <f>IF($GO28&gt;=11,INDEX($DJ:$DJ,$GN28+11),"")</f>
      </c>
      <c r="FK28">
        <f>IF($GO28&gt;=12,INDEX($DJ:$DJ,$GN28+12),"")</f>
      </c>
      <c r="FL28">
        <f>IF($GO28&gt;=13,INDEX($DJ:$DJ,$GN28+13),"")</f>
      </c>
      <c r="FM28">
        <f>IF($GO28&gt;=14,INDEX($DJ:$DJ,$GN28+14),"")</f>
      </c>
      <c r="FN28">
        <f>IF($GO28&gt;=15,INDEX($DJ:$DJ,$GN28+15),"")</f>
      </c>
      <c r="FO28">
        <f>IF($GO28&gt;=16,INDEX($DJ:$DJ,$GN28+16),"")</f>
      </c>
      <c r="FP28">
        <f>IF($GO28&gt;=17,INDEX($DJ:$DJ,$GN28+17),"")</f>
      </c>
      <c r="FQ28">
        <f>IF($GO28&gt;=18,INDEX($DJ:$DJ,$GN28+18),"")</f>
      </c>
      <c r="FR28">
        <f>IF($GO28&gt;=19,INDEX($DJ:$DJ,$GN28+19),"")</f>
      </c>
      <c r="FS28">
        <f>IF($GO28&gt;=20,INDEX($DJ:$DJ,$GN28+20),"")</f>
      </c>
      <c r="FT28">
        <f>IF($GO28&gt;=21,INDEX($DJ:$DJ,$GN28+21),"")</f>
      </c>
      <c r="FU28">
        <f>IF($GO28&gt;=22,INDEX($DJ:$DJ,$GN28+22),"")</f>
      </c>
      <c r="FV28">
        <f>IF($GO28&gt;=23,INDEX($DJ:$DJ,$GN28+23),"")</f>
      </c>
      <c r="FW28">
        <f>IF($GO28&gt;=24,INDEX($DJ:$DJ,$GN28+24),"")</f>
      </c>
      <c r="FX28">
        <f>IF($GO28&gt;=25,INDEX($DJ:$DJ,$GN28+25),"")</f>
      </c>
      <c r="FY28">
        <f>IF($GO28&gt;=26,INDEX($DJ:$DJ,$GN28+26),"")</f>
      </c>
      <c r="FZ28">
        <f>IF($GO28&gt;=27,INDEX($DJ:$DJ,$GN28+27),"")</f>
      </c>
      <c r="GA28">
        <f>IF($GO28&gt;=28,INDEX($DJ:$DJ,$GN28+28),"")</f>
      </c>
      <c r="GB28">
        <f>IF($GO28&gt;=29,INDEX($DJ:$DJ,$GN28+29),"")</f>
      </c>
      <c r="GC28">
        <f>IF($GO28&gt;=30,INDEX($DJ:$DJ,$GN28+30),"")</f>
      </c>
      <c r="GD28">
        <f>IF($GO28&gt;=31,INDEX($DJ:$DJ,$GN28+31),"")</f>
      </c>
      <c r="GE28">
        <f>IF($GO28&gt;=32,INDEX($DJ:$DJ,$GN28+32),"")</f>
      </c>
      <c r="GF28">
        <f>IF($GO28&gt;=33,INDEX($DJ:$DJ,$GN28+33),"")</f>
      </c>
      <c r="GG28">
        <f>IF($GO28&gt;=34,INDEX($DJ:$DJ,$GN28+34),"")</f>
      </c>
      <c r="GH28">
        <f>IF($GO28&gt;=35,INDEX($DJ:$DJ,$GN28+35),"")</f>
      </c>
      <c r="GI28">
        <f>IF($GO28&gt;=36,INDEX($DJ:$DJ,$GN28+36),"")</f>
      </c>
      <c r="GJ28">
        <f>IF($GO28&gt;=37,INDEX($DJ:$DJ,$GN28+37),"")</f>
      </c>
      <c r="GK28">
        <f>IF($GO28&gt;=38,INDEX($DJ:$DJ,$GN28+38),"")</f>
      </c>
      <c r="GL28">
        <f>IF($GO28&gt;=39,INDEX($DJ:$DJ,$GN28+39),"")</f>
      </c>
      <c r="GM28">
        <f>IF($GO28&gt;=40,INDEX($DJ:$DJ,$GN28+40),"")</f>
      </c>
      <c r="GN28">
        <f>IFERROR(MATCH($DH28,$DI$2:$DI$148,0)+1,0)</f>
      </c>
      <c r="GO28">
        <f>IFERROR(INDEX($DK$2:$DK$148,MATCH($DH28,$DI$2:$DI$148,0)),0)</f>
      </c>
      <c r="GP28">
        <f>IFERROR(MATCH($Y28,$DL$28:$EY$28,0),0)</f>
      </c>
      <c r="GQ28">
        <f>IF($GP28&gt;0,INDEX($EZ$28:$GM$28,$GP28),"")</f>
      </c>
      <c r="GR28" t="s">
        <v>227</v>
      </c>
      <c r="GT28">
        <f>IF($JC28&gt;=1,INDEX($GR:$GR,$JB28+1),"")</f>
      </c>
      <c r="GU28">
        <f>IF($JC28&gt;=2,INDEX($GR:$GR,$JB28+2),"")</f>
      </c>
      <c r="GV28">
        <f>IF($JC28&gt;=3,INDEX($GR:$GR,$JB28+3),"")</f>
      </c>
      <c r="GW28">
        <f>IF($JC28&gt;=4,INDEX($GR:$GR,$JB28+4),"")</f>
      </c>
      <c r="GX28">
        <f>IF($JC28&gt;=5,INDEX($GR:$GR,$JB28+5),"")</f>
      </c>
      <c r="GY28">
        <f>IF($JC28&gt;=6,INDEX($GR:$GR,$JB28+6),"")</f>
      </c>
      <c r="GZ28">
        <f>IF($JC28&gt;=7,INDEX($GR:$GR,$JB28+7),"")</f>
      </c>
      <c r="HA28">
        <f>IF($JC28&gt;=8,INDEX($GR:$GR,$JB28+8),"")</f>
      </c>
      <c r="HB28">
        <f>IF($JC28&gt;=9,INDEX($GR:$GR,$JB28+9),"")</f>
      </c>
      <c r="HC28">
        <f>IF($JC28&gt;=10,INDEX($GR:$GR,$JB28+10),"")</f>
      </c>
      <c r="HD28">
        <f>IF($JC28&gt;=11,INDEX($GR:$GR,$JB28+11),"")</f>
      </c>
      <c r="HE28">
        <f>IF($JC28&gt;=12,INDEX($GR:$GR,$JB28+12),"")</f>
      </c>
      <c r="HF28">
        <f>IF($JC28&gt;=13,INDEX($GR:$GR,$JB28+13),"")</f>
      </c>
      <c r="HG28">
        <f>IF($JC28&gt;=14,INDEX($GR:$GR,$JB28+14),"")</f>
      </c>
      <c r="HH28">
        <f>IF($JC28&gt;=15,INDEX($GR:$GR,$JB28+15),"")</f>
      </c>
      <c r="HI28">
        <f>IF($JC28&gt;=16,INDEX($GR:$GR,$JB28+16),"")</f>
      </c>
      <c r="HJ28">
        <f>IF($JC28&gt;=17,INDEX($GR:$GR,$JB28+17),"")</f>
      </c>
      <c r="HK28">
        <f>IF($JC28&gt;=18,INDEX($GR:$GR,$JB28+18),"")</f>
      </c>
      <c r="HL28">
        <f>IF($JC28&gt;=19,INDEX($GR:$GR,$JB28+19),"")</f>
      </c>
      <c r="HM28">
        <f>IF($JC28&gt;=20,INDEX($GR:$GR,$JB28+20),"")</f>
      </c>
      <c r="HN28">
        <f>IF($JC28&gt;=21,INDEX($GR:$GR,$JB28+21),"")</f>
      </c>
      <c r="HO28">
        <f>IF($JC28&gt;=22,INDEX($GR:$GR,$JB28+22),"")</f>
      </c>
      <c r="HP28">
        <f>IF($JC28&gt;=23,INDEX($GR:$GR,$JB28+23),"")</f>
      </c>
      <c r="HQ28">
        <f>IF($JC28&gt;=24,INDEX($GR:$GR,$JB28+24),"")</f>
      </c>
      <c r="HR28">
        <f>IF($JC28&gt;=25,INDEX($GR:$GR,$JB28+25),"")</f>
      </c>
      <c r="HS28">
        <f>IF($JC28&gt;=26,INDEX($GR:$GR,$JB28+26),"")</f>
      </c>
      <c r="HT28">
        <f>IF($JC28&gt;=27,INDEX($GR:$GR,$JB28+27),"")</f>
      </c>
      <c r="HU28">
        <f>IF($JC28&gt;=28,INDEX($GR:$GR,$JB28+28),"")</f>
      </c>
      <c r="HV28">
        <f>IF($JC28&gt;=29,INDEX($GR:$GR,$JB28+29),"")</f>
      </c>
      <c r="HW28">
        <f>IF($JC28&gt;=30,INDEX($GR:$GR,$JB28+30),"")</f>
      </c>
      <c r="HX28">
        <f>IF($JC28&gt;=31,INDEX($GR:$GR,$JB28+31),"")</f>
      </c>
      <c r="HY28">
        <f>IF($JC28&gt;=32,INDEX($GR:$GR,$JB28+32),"")</f>
      </c>
      <c r="HZ28">
        <f>IF($JC28&gt;=33,INDEX($GR:$GR,$JB28+33),"")</f>
      </c>
      <c r="IA28">
        <f>IF($JC28&gt;=34,INDEX($GR:$GR,$JB28+34),"")</f>
      </c>
      <c r="IB28">
        <f>IF($JC28&gt;=35,INDEX($GR:$GR,$JB28+35),"")</f>
      </c>
      <c r="IC28">
        <f>IF($JC28&gt;=36,INDEX($GR:$GR,$JB28+36),"")</f>
      </c>
      <c r="ID28">
        <f>IF($JC28&gt;=37,INDEX($GR:$GR,$JB28+37),"")</f>
      </c>
      <c r="IE28">
        <f>IF($JC28&gt;=38,INDEX($GR:$GR,$JB28+38),"")</f>
      </c>
      <c r="IF28">
        <f>IF($JC28&gt;=39,INDEX($GR:$GR,$JB28+39),"")</f>
      </c>
      <c r="IG28">
        <f>IF($JC28&gt;=40,INDEX($GR:$GR,$JB28+40),"")</f>
      </c>
      <c r="IH28">
        <f>IF($JC28&gt;=41,INDEX($GR:$GR,$JB28+41),"")</f>
      </c>
      <c r="II28">
        <f>IF($JC28&gt;=42,INDEX($GR:$GR,$JB28+42),"")</f>
      </c>
      <c r="IJ28">
        <f>IF($JC28&gt;=43,INDEX($GR:$GR,$JB28+43),"")</f>
      </c>
      <c r="IK28">
        <f>IF($JC28&gt;=44,INDEX($GR:$GR,$JB28+44),"")</f>
      </c>
      <c r="IL28">
        <f>IF($JC28&gt;=45,INDEX($GR:$GR,$JB28+45),"")</f>
      </c>
      <c r="IM28">
        <f>IF($JC28&gt;=46,INDEX($GR:$GR,$JB28+46),"")</f>
      </c>
      <c r="IN28">
        <f>IF($JC28&gt;=47,INDEX($GR:$GR,$JB28+47),"")</f>
      </c>
      <c r="IO28">
        <f>IF($JC28&gt;=48,INDEX($GR:$GR,$JB28+48),"")</f>
      </c>
      <c r="IP28">
        <f>IF($JC28&gt;=49,INDEX($GR:$GR,$JB28+49),"")</f>
      </c>
      <c r="IQ28">
        <f>IF($JC28&gt;=50,INDEX($GR:$GR,$JB28+50),"")</f>
      </c>
      <c r="IR28">
        <f>IF($JC28&gt;=51,INDEX($GR:$GR,$JB28+51),"")</f>
      </c>
      <c r="IS28">
        <f>IF($JC28&gt;=52,INDEX($GR:$GR,$JB28+52),"")</f>
      </c>
      <c r="IT28">
        <f>IF($JC28&gt;=53,INDEX($GR:$GR,$JB28+53),"")</f>
      </c>
      <c r="IU28">
        <f>IF($JC28&gt;=54,INDEX($GR:$GR,$JB28+54),"")</f>
      </c>
      <c r="IV28">
        <f>IF($JC28&gt;=55,INDEX($GR:$GR,$JB28+55),"")</f>
      </c>
      <c r="IW28">
        <f>IF($JC28&gt;=56,INDEX($GR:$GR,$JB28+56),"")</f>
      </c>
      <c r="IX28">
        <f>IF($JC28&gt;=57,INDEX($GR:$GR,$JB28+57),"")</f>
      </c>
      <c r="IY28">
        <f>IF($JC28&gt;=58,INDEX($GR:$GR,$JB28+58),"")</f>
      </c>
      <c r="IZ28">
        <f>IF($JC28&gt;=59,INDEX($GR:$GR,$JB28+59),"")</f>
      </c>
      <c r="JA28">
        <f>IF($JC28&gt;=60,INDEX($GR:$GR,$JB28+60),"")</f>
      </c>
      <c r="JB28">
        <f>IFERROR(MATCH($GQ28,$GR$2:$GR$324,0)+1,0)</f>
      </c>
      <c r="JC28">
        <f>IFERROR(INDEX($GS$2:$GS$324,MATCH($GQ28,$GR$2:$GR$324,0)),0)</f>
      </c>
      <c r="JD28" t="s">
        <v>40</v>
      </c>
      <c r="JE28" t="s">
        <v>40</v>
      </c>
    </row>
    <row r="29" spans="1:265" x14ac:dyDescent="0.25">
      <c r="Q29">
        <f>IF(OR($T29="",$P29=""),"",IFERROR($T29/$P29,0))</f>
      </c>
      <c r="R29">
        <f>IF($T29="","",
SUM($S29,$U29,$Z29,$V29,$X29)*
(1-IF($AA29="",0,VALUE($AA29)/100)))</f>
      </c>
      <c r="S29">
        <f>IF($T29="","",$T29)</f>
      </c>
      <c r="U29">
        <f>IF($T29="","",
IF($N29="","",
IF(ISNUMBER(SEARCH("exempt",LOWER($N29))),0,
$T29*(VALUE(SUBSTITUTE($N29,"%",""))/100))))</f>
      </c>
      <c r="AB29">
        <f>IFERROR(IF(FIND(" - ",$K29)&gt;0,MID($K29,FIND(" - ",$K29)+3,LEN($K29)),""),"")</f>
      </c>
      <c r="AK29" t="s">
        <v>228</v>
      </c>
      <c r="AL29" t="s">
        <v>229</v>
      </c>
      <c r="AM29" t="s">
        <v>230</v>
      </c>
      <c r="AN29" t="s">
        <v>230</v>
      </c>
      <c r="AO29" t="s">
        <v>231</v>
      </c>
      <c r="AP29">
        <f>IFERROR(LEFT($K29,FIND(" - ",$K29)-1),$K29)</f>
      </c>
      <c r="AQ29" t="s">
        <v>190</v>
      </c>
      <c r="AS29">
        <f>IF($CH29&gt;=1,INDEX($AQ:$AQ,$CG29+1),"")</f>
      </c>
      <c r="AT29">
        <f>IF($CH29&gt;=2,INDEX($AQ:$AQ,$CG29+2),"")</f>
      </c>
      <c r="AU29">
        <f>IF($CH29&gt;=3,INDEX($AQ:$AQ,$CG29+3),"")</f>
      </c>
      <c r="AV29">
        <f>IF($CH29&gt;=4,INDEX($AQ:$AQ,$CG29+4),"")</f>
      </c>
      <c r="AW29">
        <f>IF($CH29&gt;=5,INDEX($AQ:$AQ,$CG29+5),"")</f>
      </c>
      <c r="AX29">
        <f>IF($CH29&gt;=6,INDEX($AQ:$AQ,$CG29+6),"")</f>
      </c>
      <c r="AY29">
        <f>IF($CH29&gt;=7,INDEX($AQ:$AQ,$CG29+7),"")</f>
      </c>
      <c r="AZ29">
        <f>IF($CH29&gt;=8,INDEX($AQ:$AQ,$CG29+8),"")</f>
      </c>
      <c r="BA29">
        <f>IF($CH29&gt;=9,INDEX($AQ:$AQ,$CG29+9),"")</f>
      </c>
      <c r="BB29">
        <f>IF($CH29&gt;=10,INDEX($AQ:$AQ,$CG29+10),"")</f>
      </c>
      <c r="BC29">
        <f>IF($CH29&gt;=11,INDEX($AQ:$AQ,$CG29+11),"")</f>
      </c>
      <c r="BD29">
        <f>IF($CH29&gt;=12,INDEX($AQ:$AQ,$CG29+12),"")</f>
      </c>
      <c r="BE29">
        <f>IF($CH29&gt;=13,INDEX($AQ:$AQ,$CG29+13),"")</f>
      </c>
      <c r="BF29">
        <f>IF($CH29&gt;=14,INDEX($AQ:$AQ,$CG29+14),"")</f>
      </c>
      <c r="BG29">
        <f>IF($CH29&gt;=15,INDEX($AQ:$AQ,$CG29+15),"")</f>
      </c>
      <c r="BH29">
        <f>IF($CH29&gt;=16,INDEX($AQ:$AQ,$CG29+16),"")</f>
      </c>
      <c r="BI29">
        <f>IF($CH29&gt;=17,INDEX($AQ:$AQ,$CG29+17),"")</f>
      </c>
      <c r="BJ29">
        <f>IF($CH29&gt;=18,INDEX($AQ:$AQ,$CG29+18),"")</f>
      </c>
      <c r="BK29">
        <f>IF($CH29&gt;=19,INDEX($AQ:$AQ,$CG29+19),"")</f>
      </c>
      <c r="BL29">
        <f>IF($CH29&gt;=20,INDEX($AQ:$AQ,$CG29+20),"")</f>
      </c>
      <c r="BM29">
        <f>IF($CH29&gt;=21,INDEX($AQ:$AQ,$CG29+21),"")</f>
      </c>
      <c r="BN29">
        <f>IF($CH29&gt;=22,INDEX($AQ:$AQ,$CG29+22),"")</f>
      </c>
      <c r="BO29">
        <f>IF($CH29&gt;=23,INDEX($AQ:$AQ,$CG29+23),"")</f>
      </c>
      <c r="BP29">
        <f>IF($CH29&gt;=24,INDEX($AQ:$AQ,$CG29+24),"")</f>
      </c>
      <c r="BQ29">
        <f>IF($CH29&gt;=25,INDEX($AQ:$AQ,$CG29+25),"")</f>
      </c>
      <c r="BR29">
        <f>IF($CH29&gt;=26,INDEX($AQ:$AQ,$CG29+26),"")</f>
      </c>
      <c r="BS29">
        <f>IF($CH29&gt;=27,INDEX($AQ:$AQ,$CG29+27),"")</f>
      </c>
      <c r="BT29">
        <f>IF($CH29&gt;=28,INDEX($AQ:$AQ,$CG29+28),"")</f>
      </c>
      <c r="BU29">
        <f>IF($CH29&gt;=29,INDEX($AQ:$AQ,$CG29+29),"")</f>
      </c>
      <c r="BV29">
        <f>IF($CH29&gt;=30,INDEX($AQ:$AQ,$CG29+30),"")</f>
      </c>
      <c r="BW29">
        <f>IF($CH29&gt;=31,INDEX($AQ:$AQ,$CG29+31),"")</f>
      </c>
      <c r="BX29">
        <f>IF($CH29&gt;=32,INDEX($AQ:$AQ,$CG29+32),"")</f>
      </c>
      <c r="BY29">
        <f>IF($CH29&gt;=33,INDEX($AQ:$AQ,$CG29+33),"")</f>
      </c>
      <c r="BZ29">
        <f>IF($CH29&gt;=34,INDEX($AQ:$AQ,$CG29+34),"")</f>
      </c>
      <c r="CA29">
        <f>IF($CH29&gt;=35,INDEX($AQ:$AQ,$CG29+35),"")</f>
      </c>
      <c r="CB29">
        <f>IF($CH29&gt;=36,INDEX($AQ:$AQ,$CG29+36),"")</f>
      </c>
      <c r="CC29">
        <f>IF($CH29&gt;=37,INDEX($AQ:$AQ,$CG29+37),"")</f>
      </c>
      <c r="CD29">
        <f>IF($CH29&gt;=38,INDEX($AQ:$AQ,$CG29+38),"")</f>
      </c>
      <c r="CE29">
        <f>IF($CH29&gt;=39,INDEX($AQ:$AQ,$CG29+39),"")</f>
      </c>
      <c r="CF29">
        <f>IF($CH29&gt;=40,INDEX($AQ:$AQ,$CG29+40),"")</f>
      </c>
      <c r="CG29">
        <f>IFERROR(MATCH($AP29,$AQ$2:$AQ$134,0)+1,0)</f>
      </c>
      <c r="CH29">
        <f>IFERROR(INDEX($AR$2:$AR$134,MATCH($AP29,$AQ$2:$AQ$134,0)),0)</f>
      </c>
      <c r="CI29">
        <f>IFERROR(LEFT($L29,FIND(" - ",$L29)-1),$L29)</f>
      </c>
      <c r="CJ29" t="s">
        <v>232</v>
      </c>
      <c r="CK29">
        <v>2</v>
      </c>
      <c r="CL29">
        <f>IF($DG29&gt;=1,INDEX($CJ:$CJ,$DF29+1),"")</f>
      </c>
      <c r="CM29">
        <f>IF($DG29&gt;=2,INDEX($CJ:$CJ,$DF29+2),"")</f>
      </c>
      <c r="CN29">
        <f>IF($DG29&gt;=3,INDEX($CJ:$CJ,$DF29+3),"")</f>
      </c>
      <c r="CO29">
        <f>IF($DG29&gt;=4,INDEX($CJ:$CJ,$DF29+4),"")</f>
      </c>
      <c r="CP29">
        <f>IF($DG29&gt;=5,INDEX($CJ:$CJ,$DF29+5),"")</f>
      </c>
      <c r="CQ29">
        <f>IF($DG29&gt;=6,INDEX($CJ:$CJ,$DF29+6),"")</f>
      </c>
      <c r="CR29">
        <f>IF($DG29&gt;=7,INDEX($CJ:$CJ,$DF29+7),"")</f>
      </c>
      <c r="CS29">
        <f>IF($DG29&gt;=8,INDEX($CJ:$CJ,$DF29+8),"")</f>
      </c>
      <c r="CT29">
        <f>IF($DG29&gt;=9,INDEX($CJ:$CJ,$DF29+9),"")</f>
      </c>
      <c r="CU29">
        <f>IF($DG29&gt;=10,INDEX($CJ:$CJ,$DF29+10),"")</f>
      </c>
      <c r="CV29">
        <f>IF($DG29&gt;=11,INDEX($CJ:$CJ,$DF29+11),"")</f>
      </c>
      <c r="CW29">
        <f>IF($DG29&gt;=12,INDEX($CJ:$CJ,$DF29+12),"")</f>
      </c>
      <c r="CX29">
        <f>IF($DG29&gt;=13,INDEX($CJ:$CJ,$DF29+13),"")</f>
      </c>
      <c r="CY29">
        <f>IF($DG29&gt;=14,INDEX($CJ:$CJ,$DF29+14),"")</f>
      </c>
      <c r="CZ29">
        <f>IF($DG29&gt;=15,INDEX($CJ:$CJ,$DF29+15),"")</f>
      </c>
      <c r="DA29">
        <f>IF($DG29&gt;=16,INDEX($CJ:$CJ,$DF29+16),"")</f>
      </c>
      <c r="DB29">
        <f>IF($DG29&gt;=17,INDEX($CJ:$CJ,$DF29+17),"")</f>
      </c>
      <c r="DC29">
        <f>IF($DG29&gt;=18,INDEX($CJ:$CJ,$DF29+18),"")</f>
      </c>
      <c r="DD29">
        <f>IF($DG29&gt;=19,INDEX($CJ:$CJ,$DF29+19),"")</f>
      </c>
      <c r="DE29">
        <f>IF($DG29&gt;=20,INDEX($CJ:$CJ,$DF29+20),"")</f>
      </c>
      <c r="DF29">
        <f>IFERROR(MATCH($CI29,$CJ$2:$CJ$263,0)+1,0)</f>
      </c>
      <c r="DG29">
        <f>IFERROR(INDEX($CK$2:$CK$263,MATCH($CI29,$CJ$2:$CJ$263,0)),0)</f>
      </c>
      <c r="DH29">
        <f>IFERROR(INDEX($AO:$AO,MATCH($N29,$AN:$AN,0))&amp;"","")</f>
      </c>
      <c r="DI29" t="s">
        <v>233</v>
      </c>
      <c r="DK29">
        <v>1</v>
      </c>
      <c r="DL29">
        <f>IF($GO29&gt;=1,INDEX($DI:$DI,$GN29+1),"")</f>
      </c>
      <c r="DM29">
        <f>IF($GO29&gt;=2,INDEX($DI:$DI,$GN29+2),"")</f>
      </c>
      <c r="DN29">
        <f>IF($GO29&gt;=3,INDEX($DI:$DI,$GN29+3),"")</f>
      </c>
      <c r="DO29">
        <f>IF($GO29&gt;=4,INDEX($DI:$DI,$GN29+4),"")</f>
      </c>
      <c r="DP29">
        <f>IF($GO29&gt;=5,INDEX($DI:$DI,$GN29+5),"")</f>
      </c>
      <c r="DQ29">
        <f>IF($GO29&gt;=6,INDEX($DI:$DI,$GN29+6),"")</f>
      </c>
      <c r="DR29">
        <f>IF($GO29&gt;=7,INDEX($DI:$DI,$GN29+7),"")</f>
      </c>
      <c r="DS29">
        <f>IF($GO29&gt;=8,INDEX($DI:$DI,$GN29+8),"")</f>
      </c>
      <c r="DT29">
        <f>IF($GO29&gt;=9,INDEX($DI:$DI,$GN29+9),"")</f>
      </c>
      <c r="DU29">
        <f>IF($GO29&gt;=10,INDEX($DI:$DI,$GN29+10),"")</f>
      </c>
      <c r="DV29">
        <f>IF($GO29&gt;=11,INDEX($DI:$DI,$GN29+11),"")</f>
      </c>
      <c r="DW29">
        <f>IF($GO29&gt;=12,INDEX($DI:$DI,$GN29+12),"")</f>
      </c>
      <c r="DX29">
        <f>IF($GO29&gt;=13,INDEX($DI:$DI,$GN29+13),"")</f>
      </c>
      <c r="DY29">
        <f>IF($GO29&gt;=14,INDEX($DI:$DI,$GN29+14),"")</f>
      </c>
      <c r="DZ29">
        <f>IF($GO29&gt;=15,INDEX($DI:$DI,$GN29+15),"")</f>
      </c>
      <c r="EA29">
        <f>IF($GO29&gt;=16,INDEX($DI:$DI,$GN29+16),"")</f>
      </c>
      <c r="EB29">
        <f>IF($GO29&gt;=17,INDEX($DI:$DI,$GN29+17),"")</f>
      </c>
      <c r="EC29">
        <f>IF($GO29&gt;=18,INDEX($DI:$DI,$GN29+18),"")</f>
      </c>
      <c r="ED29">
        <f>IF($GO29&gt;=19,INDEX($DI:$DI,$GN29+19),"")</f>
      </c>
      <c r="EE29">
        <f>IF($GO29&gt;=20,INDEX($DI:$DI,$GN29+20),"")</f>
      </c>
      <c r="EF29">
        <f>IF($GO29&gt;=21,INDEX($DI:$DI,$GN29+21),"")</f>
      </c>
      <c r="EG29">
        <f>IF($GO29&gt;=22,INDEX($DI:$DI,$GN29+22),"")</f>
      </c>
      <c r="EH29">
        <f>IF($GO29&gt;=23,INDEX($DI:$DI,$GN29+23),"")</f>
      </c>
      <c r="EI29">
        <f>IF($GO29&gt;=24,INDEX($DI:$DI,$GN29+24),"")</f>
      </c>
      <c r="EJ29">
        <f>IF($GO29&gt;=25,INDEX($DI:$DI,$GN29+25),"")</f>
      </c>
      <c r="EK29">
        <f>IF($GO29&gt;=26,INDEX($DI:$DI,$GN29+26),"")</f>
      </c>
      <c r="EL29">
        <f>IF($GO29&gt;=27,INDEX($DI:$DI,$GN29+27),"")</f>
      </c>
      <c r="EM29">
        <f>IF($GO29&gt;=28,INDEX($DI:$DI,$GN29+28),"")</f>
      </c>
      <c r="EN29">
        <f>IF($GO29&gt;=29,INDEX($DI:$DI,$GN29+29),"")</f>
      </c>
      <c r="EO29">
        <f>IF($GO29&gt;=30,INDEX($DI:$DI,$GN29+30),"")</f>
      </c>
      <c r="EP29">
        <f>IF($GO29&gt;=31,INDEX($DI:$DI,$GN29+31),"")</f>
      </c>
      <c r="EQ29">
        <f>IF($GO29&gt;=32,INDEX($DI:$DI,$GN29+32),"")</f>
      </c>
      <c r="ER29">
        <f>IF($GO29&gt;=33,INDEX($DI:$DI,$GN29+33),"")</f>
      </c>
      <c r="ES29">
        <f>IF($GO29&gt;=34,INDEX($DI:$DI,$GN29+34),"")</f>
      </c>
      <c r="ET29">
        <f>IF($GO29&gt;=35,INDEX($DI:$DI,$GN29+35),"")</f>
      </c>
      <c r="EU29">
        <f>IF($GO29&gt;=36,INDEX($DI:$DI,$GN29+36),"")</f>
      </c>
      <c r="EV29">
        <f>IF($GO29&gt;=37,INDEX($DI:$DI,$GN29+37),"")</f>
      </c>
      <c r="EW29">
        <f>IF($GO29&gt;=38,INDEX($DI:$DI,$GN29+38),"")</f>
      </c>
      <c r="EX29">
        <f>IF($GO29&gt;=39,INDEX($DI:$DI,$GN29+39),"")</f>
      </c>
      <c r="EY29">
        <f>IF($GO29&gt;=40,INDEX($DI:$DI,$GN29+40),"")</f>
      </c>
      <c r="EZ29">
        <f>IF($GO29&gt;=1,INDEX($DJ:$DJ,$GN29+1),"")</f>
      </c>
      <c r="FA29">
        <f>IF($GO29&gt;=2,INDEX($DJ:$DJ,$GN29+2),"")</f>
      </c>
      <c r="FB29">
        <f>IF($GO29&gt;=3,INDEX($DJ:$DJ,$GN29+3),"")</f>
      </c>
      <c r="FC29">
        <f>IF($GO29&gt;=4,INDEX($DJ:$DJ,$GN29+4),"")</f>
      </c>
      <c r="FD29">
        <f>IF($GO29&gt;=5,INDEX($DJ:$DJ,$GN29+5),"")</f>
      </c>
      <c r="FE29">
        <f>IF($GO29&gt;=6,INDEX($DJ:$DJ,$GN29+6),"")</f>
      </c>
      <c r="FF29">
        <f>IF($GO29&gt;=7,INDEX($DJ:$DJ,$GN29+7),"")</f>
      </c>
      <c r="FG29">
        <f>IF($GO29&gt;=8,INDEX($DJ:$DJ,$GN29+8),"")</f>
      </c>
      <c r="FH29">
        <f>IF($GO29&gt;=9,INDEX($DJ:$DJ,$GN29+9),"")</f>
      </c>
      <c r="FI29">
        <f>IF($GO29&gt;=10,INDEX($DJ:$DJ,$GN29+10),"")</f>
      </c>
      <c r="FJ29">
        <f>IF($GO29&gt;=11,INDEX($DJ:$DJ,$GN29+11),"")</f>
      </c>
      <c r="FK29">
        <f>IF($GO29&gt;=12,INDEX($DJ:$DJ,$GN29+12),"")</f>
      </c>
      <c r="FL29">
        <f>IF($GO29&gt;=13,INDEX($DJ:$DJ,$GN29+13),"")</f>
      </c>
      <c r="FM29">
        <f>IF($GO29&gt;=14,INDEX($DJ:$DJ,$GN29+14),"")</f>
      </c>
      <c r="FN29">
        <f>IF($GO29&gt;=15,INDEX($DJ:$DJ,$GN29+15),"")</f>
      </c>
      <c r="FO29">
        <f>IF($GO29&gt;=16,INDEX($DJ:$DJ,$GN29+16),"")</f>
      </c>
      <c r="FP29">
        <f>IF($GO29&gt;=17,INDEX($DJ:$DJ,$GN29+17),"")</f>
      </c>
      <c r="FQ29">
        <f>IF($GO29&gt;=18,INDEX($DJ:$DJ,$GN29+18),"")</f>
      </c>
      <c r="FR29">
        <f>IF($GO29&gt;=19,INDEX($DJ:$DJ,$GN29+19),"")</f>
      </c>
      <c r="FS29">
        <f>IF($GO29&gt;=20,INDEX($DJ:$DJ,$GN29+20),"")</f>
      </c>
      <c r="FT29">
        <f>IF($GO29&gt;=21,INDEX($DJ:$DJ,$GN29+21),"")</f>
      </c>
      <c r="FU29">
        <f>IF($GO29&gt;=22,INDEX($DJ:$DJ,$GN29+22),"")</f>
      </c>
      <c r="FV29">
        <f>IF($GO29&gt;=23,INDEX($DJ:$DJ,$GN29+23),"")</f>
      </c>
      <c r="FW29">
        <f>IF($GO29&gt;=24,INDEX($DJ:$DJ,$GN29+24),"")</f>
      </c>
      <c r="FX29">
        <f>IF($GO29&gt;=25,INDEX($DJ:$DJ,$GN29+25),"")</f>
      </c>
      <c r="FY29">
        <f>IF($GO29&gt;=26,INDEX($DJ:$DJ,$GN29+26),"")</f>
      </c>
      <c r="FZ29">
        <f>IF($GO29&gt;=27,INDEX($DJ:$DJ,$GN29+27),"")</f>
      </c>
      <c r="GA29">
        <f>IF($GO29&gt;=28,INDEX($DJ:$DJ,$GN29+28),"")</f>
      </c>
      <c r="GB29">
        <f>IF($GO29&gt;=29,INDEX($DJ:$DJ,$GN29+29),"")</f>
      </c>
      <c r="GC29">
        <f>IF($GO29&gt;=30,INDEX($DJ:$DJ,$GN29+30),"")</f>
      </c>
      <c r="GD29">
        <f>IF($GO29&gt;=31,INDEX($DJ:$DJ,$GN29+31),"")</f>
      </c>
      <c r="GE29">
        <f>IF($GO29&gt;=32,INDEX($DJ:$DJ,$GN29+32),"")</f>
      </c>
      <c r="GF29">
        <f>IF($GO29&gt;=33,INDEX($DJ:$DJ,$GN29+33),"")</f>
      </c>
      <c r="GG29">
        <f>IF($GO29&gt;=34,INDEX($DJ:$DJ,$GN29+34),"")</f>
      </c>
      <c r="GH29">
        <f>IF($GO29&gt;=35,INDEX($DJ:$DJ,$GN29+35),"")</f>
      </c>
      <c r="GI29">
        <f>IF($GO29&gt;=36,INDEX($DJ:$DJ,$GN29+36),"")</f>
      </c>
      <c r="GJ29">
        <f>IF($GO29&gt;=37,INDEX($DJ:$DJ,$GN29+37),"")</f>
      </c>
      <c r="GK29">
        <f>IF($GO29&gt;=38,INDEX($DJ:$DJ,$GN29+38),"")</f>
      </c>
      <c r="GL29">
        <f>IF($GO29&gt;=39,INDEX($DJ:$DJ,$GN29+39),"")</f>
      </c>
      <c r="GM29">
        <f>IF($GO29&gt;=40,INDEX($DJ:$DJ,$GN29+40),"")</f>
      </c>
      <c r="GN29">
        <f>IFERROR(MATCH($DH29,$DI$2:$DI$148,0)+1,0)</f>
      </c>
      <c r="GO29">
        <f>IFERROR(INDEX($DK$2:$DK$148,MATCH($DH29,$DI$2:$DI$148,0)),0)</f>
      </c>
      <c r="GP29">
        <f>IFERROR(MATCH($Y29,$DL$29:$EY$29,0),0)</f>
      </c>
      <c r="GQ29">
        <f>IF($GP29&gt;0,INDEX($EZ$29:$GM$29,$GP29),"")</f>
      </c>
      <c r="GR29" t="s">
        <v>95</v>
      </c>
      <c r="GS29">
        <v>65</v>
      </c>
      <c r="GT29">
        <f>IF($JC29&gt;=1,INDEX($GR:$GR,$JB29+1),"")</f>
      </c>
      <c r="GU29">
        <f>IF($JC29&gt;=2,INDEX($GR:$GR,$JB29+2),"")</f>
      </c>
      <c r="GV29">
        <f>IF($JC29&gt;=3,INDEX($GR:$GR,$JB29+3),"")</f>
      </c>
      <c r="GW29">
        <f>IF($JC29&gt;=4,INDEX($GR:$GR,$JB29+4),"")</f>
      </c>
      <c r="GX29">
        <f>IF($JC29&gt;=5,INDEX($GR:$GR,$JB29+5),"")</f>
      </c>
      <c r="GY29">
        <f>IF($JC29&gt;=6,INDEX($GR:$GR,$JB29+6),"")</f>
      </c>
      <c r="GZ29">
        <f>IF($JC29&gt;=7,INDEX($GR:$GR,$JB29+7),"")</f>
      </c>
      <c r="HA29">
        <f>IF($JC29&gt;=8,INDEX($GR:$GR,$JB29+8),"")</f>
      </c>
      <c r="HB29">
        <f>IF($JC29&gt;=9,INDEX($GR:$GR,$JB29+9),"")</f>
      </c>
      <c r="HC29">
        <f>IF($JC29&gt;=10,INDEX($GR:$GR,$JB29+10),"")</f>
      </c>
      <c r="HD29">
        <f>IF($JC29&gt;=11,INDEX($GR:$GR,$JB29+11),"")</f>
      </c>
      <c r="HE29">
        <f>IF($JC29&gt;=12,INDEX($GR:$GR,$JB29+12),"")</f>
      </c>
      <c r="HF29">
        <f>IF($JC29&gt;=13,INDEX($GR:$GR,$JB29+13),"")</f>
      </c>
      <c r="HG29">
        <f>IF($JC29&gt;=14,INDEX($GR:$GR,$JB29+14),"")</f>
      </c>
      <c r="HH29">
        <f>IF($JC29&gt;=15,INDEX($GR:$GR,$JB29+15),"")</f>
      </c>
      <c r="HI29">
        <f>IF($JC29&gt;=16,INDEX($GR:$GR,$JB29+16),"")</f>
      </c>
      <c r="HJ29">
        <f>IF($JC29&gt;=17,INDEX($GR:$GR,$JB29+17),"")</f>
      </c>
      <c r="HK29">
        <f>IF($JC29&gt;=18,INDEX($GR:$GR,$JB29+18),"")</f>
      </c>
      <c r="HL29">
        <f>IF($JC29&gt;=19,INDEX($GR:$GR,$JB29+19),"")</f>
      </c>
      <c r="HM29">
        <f>IF($JC29&gt;=20,INDEX($GR:$GR,$JB29+20),"")</f>
      </c>
      <c r="HN29">
        <f>IF($JC29&gt;=21,INDEX($GR:$GR,$JB29+21),"")</f>
      </c>
      <c r="HO29">
        <f>IF($JC29&gt;=22,INDEX($GR:$GR,$JB29+22),"")</f>
      </c>
      <c r="HP29">
        <f>IF($JC29&gt;=23,INDEX($GR:$GR,$JB29+23),"")</f>
      </c>
      <c r="HQ29">
        <f>IF($JC29&gt;=24,INDEX($GR:$GR,$JB29+24),"")</f>
      </c>
      <c r="HR29">
        <f>IF($JC29&gt;=25,INDEX($GR:$GR,$JB29+25),"")</f>
      </c>
      <c r="HS29">
        <f>IF($JC29&gt;=26,INDEX($GR:$GR,$JB29+26),"")</f>
      </c>
      <c r="HT29">
        <f>IF($JC29&gt;=27,INDEX($GR:$GR,$JB29+27),"")</f>
      </c>
      <c r="HU29">
        <f>IF($JC29&gt;=28,INDEX($GR:$GR,$JB29+28),"")</f>
      </c>
      <c r="HV29">
        <f>IF($JC29&gt;=29,INDEX($GR:$GR,$JB29+29),"")</f>
      </c>
      <c r="HW29">
        <f>IF($JC29&gt;=30,INDEX($GR:$GR,$JB29+30),"")</f>
      </c>
      <c r="HX29">
        <f>IF($JC29&gt;=31,INDEX($GR:$GR,$JB29+31),"")</f>
      </c>
      <c r="HY29">
        <f>IF($JC29&gt;=32,INDEX($GR:$GR,$JB29+32),"")</f>
      </c>
      <c r="HZ29">
        <f>IF($JC29&gt;=33,INDEX($GR:$GR,$JB29+33),"")</f>
      </c>
      <c r="IA29">
        <f>IF($JC29&gt;=34,INDEX($GR:$GR,$JB29+34),"")</f>
      </c>
      <c r="IB29">
        <f>IF($JC29&gt;=35,INDEX($GR:$GR,$JB29+35),"")</f>
      </c>
      <c r="IC29">
        <f>IF($JC29&gt;=36,INDEX($GR:$GR,$JB29+36),"")</f>
      </c>
      <c r="ID29">
        <f>IF($JC29&gt;=37,INDEX($GR:$GR,$JB29+37),"")</f>
      </c>
      <c r="IE29">
        <f>IF($JC29&gt;=38,INDEX($GR:$GR,$JB29+38),"")</f>
      </c>
      <c r="IF29">
        <f>IF($JC29&gt;=39,INDEX($GR:$GR,$JB29+39),"")</f>
      </c>
      <c r="IG29">
        <f>IF($JC29&gt;=40,INDEX($GR:$GR,$JB29+40),"")</f>
      </c>
      <c r="IH29">
        <f>IF($JC29&gt;=41,INDEX($GR:$GR,$JB29+41),"")</f>
      </c>
      <c r="II29">
        <f>IF($JC29&gt;=42,INDEX($GR:$GR,$JB29+42),"")</f>
      </c>
      <c r="IJ29">
        <f>IF($JC29&gt;=43,INDEX($GR:$GR,$JB29+43),"")</f>
      </c>
      <c r="IK29">
        <f>IF($JC29&gt;=44,INDEX($GR:$GR,$JB29+44),"")</f>
      </c>
      <c r="IL29">
        <f>IF($JC29&gt;=45,INDEX($GR:$GR,$JB29+45),"")</f>
      </c>
      <c r="IM29">
        <f>IF($JC29&gt;=46,INDEX($GR:$GR,$JB29+46),"")</f>
      </c>
      <c r="IN29">
        <f>IF($JC29&gt;=47,INDEX($GR:$GR,$JB29+47),"")</f>
      </c>
      <c r="IO29">
        <f>IF($JC29&gt;=48,INDEX($GR:$GR,$JB29+48),"")</f>
      </c>
      <c r="IP29">
        <f>IF($JC29&gt;=49,INDEX($GR:$GR,$JB29+49),"")</f>
      </c>
      <c r="IQ29">
        <f>IF($JC29&gt;=50,INDEX($GR:$GR,$JB29+50),"")</f>
      </c>
      <c r="IR29">
        <f>IF($JC29&gt;=51,INDEX($GR:$GR,$JB29+51),"")</f>
      </c>
      <c r="IS29">
        <f>IF($JC29&gt;=52,INDEX($GR:$GR,$JB29+52),"")</f>
      </c>
      <c r="IT29">
        <f>IF($JC29&gt;=53,INDEX($GR:$GR,$JB29+53),"")</f>
      </c>
      <c r="IU29">
        <f>IF($JC29&gt;=54,INDEX($GR:$GR,$JB29+54),"")</f>
      </c>
      <c r="IV29">
        <f>IF($JC29&gt;=55,INDEX($GR:$GR,$JB29+55),"")</f>
      </c>
      <c r="IW29">
        <f>IF($JC29&gt;=56,INDEX($GR:$GR,$JB29+56),"")</f>
      </c>
      <c r="IX29">
        <f>IF($JC29&gt;=57,INDEX($GR:$GR,$JB29+57),"")</f>
      </c>
      <c r="IY29">
        <f>IF($JC29&gt;=58,INDEX($GR:$GR,$JB29+58),"")</f>
      </c>
      <c r="IZ29">
        <f>IF($JC29&gt;=59,INDEX($GR:$GR,$JB29+59),"")</f>
      </c>
      <c r="JA29">
        <f>IF($JC29&gt;=60,INDEX($GR:$GR,$JB29+60),"")</f>
      </c>
      <c r="JB29">
        <f>IFERROR(MATCH($GQ29,$GR$2:$GR$324,0)+1,0)</f>
      </c>
      <c r="JC29">
        <f>IFERROR(INDEX($GS$2:$GS$324,MATCH($GQ29,$GR$2:$GR$324,0)),0)</f>
      </c>
      <c r="JD29" t="s">
        <v>40</v>
      </c>
      <c r="JE29" t="s">
        <v>40</v>
      </c>
    </row>
    <row r="30" spans="1:265" x14ac:dyDescent="0.25">
      <c r="Q30">
        <f>IF(OR($T30="",$P30=""),"",IFERROR($T30/$P30,0))</f>
      </c>
      <c r="R30">
        <f>IF($T30="","",
SUM($S30,$U30,$Z30,$V30,$X30)*
(1-IF($AA30="",0,VALUE($AA30)/100)))</f>
      </c>
      <c r="S30">
        <f>IF($T30="","",$T30)</f>
      </c>
      <c r="U30">
        <f>IF($T30="","",
IF($N30="","",
IF(ISNUMBER(SEARCH("exempt",LOWER($N30))),0,
$T30*(VALUE(SUBSTITUTE($N30,"%",""))/100))))</f>
      </c>
      <c r="AB30">
        <f>IFERROR(IF(FIND(" - ",$K30)&gt;0,MID($K30,FIND(" - ",$K30)+3,LEN($K30)),""),"")</f>
      </c>
      <c r="AK30" t="s">
        <v>234</v>
      </c>
      <c r="AL30" t="s">
        <v>235</v>
      </c>
      <c r="AM30" t="s">
        <v>236</v>
      </c>
      <c r="AN30" t="s">
        <v>236</v>
      </c>
      <c r="AO30" t="s">
        <v>237</v>
      </c>
      <c r="AP30">
        <f>IFERROR(LEFT($K30,FIND(" - ",$K30)-1),$K30)</f>
      </c>
      <c r="AQ30" t="s">
        <v>197</v>
      </c>
      <c r="AS30">
        <f>IF($CH30&gt;=1,INDEX($AQ:$AQ,$CG30+1),"")</f>
      </c>
      <c r="AT30">
        <f>IF($CH30&gt;=2,INDEX($AQ:$AQ,$CG30+2),"")</f>
      </c>
      <c r="AU30">
        <f>IF($CH30&gt;=3,INDEX($AQ:$AQ,$CG30+3),"")</f>
      </c>
      <c r="AV30">
        <f>IF($CH30&gt;=4,INDEX($AQ:$AQ,$CG30+4),"")</f>
      </c>
      <c r="AW30">
        <f>IF($CH30&gt;=5,INDEX($AQ:$AQ,$CG30+5),"")</f>
      </c>
      <c r="AX30">
        <f>IF($CH30&gt;=6,INDEX($AQ:$AQ,$CG30+6),"")</f>
      </c>
      <c r="AY30">
        <f>IF($CH30&gt;=7,INDEX($AQ:$AQ,$CG30+7),"")</f>
      </c>
      <c r="AZ30">
        <f>IF($CH30&gt;=8,INDEX($AQ:$AQ,$CG30+8),"")</f>
      </c>
      <c r="BA30">
        <f>IF($CH30&gt;=9,INDEX($AQ:$AQ,$CG30+9),"")</f>
      </c>
      <c r="BB30">
        <f>IF($CH30&gt;=10,INDEX($AQ:$AQ,$CG30+10),"")</f>
      </c>
      <c r="BC30">
        <f>IF($CH30&gt;=11,INDEX($AQ:$AQ,$CG30+11),"")</f>
      </c>
      <c r="BD30">
        <f>IF($CH30&gt;=12,INDEX($AQ:$AQ,$CG30+12),"")</f>
      </c>
      <c r="BE30">
        <f>IF($CH30&gt;=13,INDEX($AQ:$AQ,$CG30+13),"")</f>
      </c>
      <c r="BF30">
        <f>IF($CH30&gt;=14,INDEX($AQ:$AQ,$CG30+14),"")</f>
      </c>
      <c r="BG30">
        <f>IF($CH30&gt;=15,INDEX($AQ:$AQ,$CG30+15),"")</f>
      </c>
      <c r="BH30">
        <f>IF($CH30&gt;=16,INDEX($AQ:$AQ,$CG30+16),"")</f>
      </c>
      <c r="BI30">
        <f>IF($CH30&gt;=17,INDEX($AQ:$AQ,$CG30+17),"")</f>
      </c>
      <c r="BJ30">
        <f>IF($CH30&gt;=18,INDEX($AQ:$AQ,$CG30+18),"")</f>
      </c>
      <c r="BK30">
        <f>IF($CH30&gt;=19,INDEX($AQ:$AQ,$CG30+19),"")</f>
      </c>
      <c r="BL30">
        <f>IF($CH30&gt;=20,INDEX($AQ:$AQ,$CG30+20),"")</f>
      </c>
      <c r="BM30">
        <f>IF($CH30&gt;=21,INDEX($AQ:$AQ,$CG30+21),"")</f>
      </c>
      <c r="BN30">
        <f>IF($CH30&gt;=22,INDEX($AQ:$AQ,$CG30+22),"")</f>
      </c>
      <c r="BO30">
        <f>IF($CH30&gt;=23,INDEX($AQ:$AQ,$CG30+23),"")</f>
      </c>
      <c r="BP30">
        <f>IF($CH30&gt;=24,INDEX($AQ:$AQ,$CG30+24),"")</f>
      </c>
      <c r="BQ30">
        <f>IF($CH30&gt;=25,INDEX($AQ:$AQ,$CG30+25),"")</f>
      </c>
      <c r="BR30">
        <f>IF($CH30&gt;=26,INDEX($AQ:$AQ,$CG30+26),"")</f>
      </c>
      <c r="BS30">
        <f>IF($CH30&gt;=27,INDEX($AQ:$AQ,$CG30+27),"")</f>
      </c>
      <c r="BT30">
        <f>IF($CH30&gt;=28,INDEX($AQ:$AQ,$CG30+28),"")</f>
      </c>
      <c r="BU30">
        <f>IF($CH30&gt;=29,INDEX($AQ:$AQ,$CG30+29),"")</f>
      </c>
      <c r="BV30">
        <f>IF($CH30&gt;=30,INDEX($AQ:$AQ,$CG30+30),"")</f>
      </c>
      <c r="BW30">
        <f>IF($CH30&gt;=31,INDEX($AQ:$AQ,$CG30+31),"")</f>
      </c>
      <c r="BX30">
        <f>IF($CH30&gt;=32,INDEX($AQ:$AQ,$CG30+32),"")</f>
      </c>
      <c r="BY30">
        <f>IF($CH30&gt;=33,INDEX($AQ:$AQ,$CG30+33),"")</f>
      </c>
      <c r="BZ30">
        <f>IF($CH30&gt;=34,INDEX($AQ:$AQ,$CG30+34),"")</f>
      </c>
      <c r="CA30">
        <f>IF($CH30&gt;=35,INDEX($AQ:$AQ,$CG30+35),"")</f>
      </c>
      <c r="CB30">
        <f>IF($CH30&gt;=36,INDEX($AQ:$AQ,$CG30+36),"")</f>
      </c>
      <c r="CC30">
        <f>IF($CH30&gt;=37,INDEX($AQ:$AQ,$CG30+37),"")</f>
      </c>
      <c r="CD30">
        <f>IF($CH30&gt;=38,INDEX($AQ:$AQ,$CG30+38),"")</f>
      </c>
      <c r="CE30">
        <f>IF($CH30&gt;=39,INDEX($AQ:$AQ,$CG30+39),"")</f>
      </c>
      <c r="CF30">
        <f>IF($CH30&gt;=40,INDEX($AQ:$AQ,$CG30+40),"")</f>
      </c>
      <c r="CG30">
        <f>IFERROR(MATCH($AP30,$AQ$2:$AQ$134,0)+1,0)</f>
      </c>
      <c r="CH30">
        <f>IFERROR(INDEX($AR$2:$AR$134,MATCH($AP30,$AQ$2:$AQ$134,0)),0)</f>
      </c>
      <c r="CI30">
        <f>IFERROR(LEFT($L30,FIND(" - ",$L30)-1),$L30)</f>
      </c>
      <c r="CJ30" t="s">
        <v>33</v>
      </c>
      <c r="CL30">
        <f>IF($DG30&gt;=1,INDEX($CJ:$CJ,$DF30+1),"")</f>
      </c>
      <c r="CM30">
        <f>IF($DG30&gt;=2,INDEX($CJ:$CJ,$DF30+2),"")</f>
      </c>
      <c r="CN30">
        <f>IF($DG30&gt;=3,INDEX($CJ:$CJ,$DF30+3),"")</f>
      </c>
      <c r="CO30">
        <f>IF($DG30&gt;=4,INDEX($CJ:$CJ,$DF30+4),"")</f>
      </c>
      <c r="CP30">
        <f>IF($DG30&gt;=5,INDEX($CJ:$CJ,$DF30+5),"")</f>
      </c>
      <c r="CQ30">
        <f>IF($DG30&gt;=6,INDEX($CJ:$CJ,$DF30+6),"")</f>
      </c>
      <c r="CR30">
        <f>IF($DG30&gt;=7,INDEX($CJ:$CJ,$DF30+7),"")</f>
      </c>
      <c r="CS30">
        <f>IF($DG30&gt;=8,INDEX($CJ:$CJ,$DF30+8),"")</f>
      </c>
      <c r="CT30">
        <f>IF($DG30&gt;=9,INDEX($CJ:$CJ,$DF30+9),"")</f>
      </c>
      <c r="CU30">
        <f>IF($DG30&gt;=10,INDEX($CJ:$CJ,$DF30+10),"")</f>
      </c>
      <c r="CV30">
        <f>IF($DG30&gt;=11,INDEX($CJ:$CJ,$DF30+11),"")</f>
      </c>
      <c r="CW30">
        <f>IF($DG30&gt;=12,INDEX($CJ:$CJ,$DF30+12),"")</f>
      </c>
      <c r="CX30">
        <f>IF($DG30&gt;=13,INDEX($CJ:$CJ,$DF30+13),"")</f>
      </c>
      <c r="CY30">
        <f>IF($DG30&gt;=14,INDEX($CJ:$CJ,$DF30+14),"")</f>
      </c>
      <c r="CZ30">
        <f>IF($DG30&gt;=15,INDEX($CJ:$CJ,$DF30+15),"")</f>
      </c>
      <c r="DA30">
        <f>IF($DG30&gt;=16,INDEX($CJ:$CJ,$DF30+16),"")</f>
      </c>
      <c r="DB30">
        <f>IF($DG30&gt;=17,INDEX($CJ:$CJ,$DF30+17),"")</f>
      </c>
      <c r="DC30">
        <f>IF($DG30&gt;=18,INDEX($CJ:$CJ,$DF30+18),"")</f>
      </c>
      <c r="DD30">
        <f>IF($DG30&gt;=19,INDEX($CJ:$CJ,$DF30+19),"")</f>
      </c>
      <c r="DE30">
        <f>IF($DG30&gt;=20,INDEX($CJ:$CJ,$DF30+20),"")</f>
      </c>
      <c r="DF30">
        <f>IFERROR(MATCH($CI30,$CJ$2:$CJ$263,0)+1,0)</f>
      </c>
      <c r="DG30">
        <f>IFERROR(INDEX($CK$2:$CK$263,MATCH($CI30,$CJ$2:$CJ$263,0)),0)</f>
      </c>
      <c r="DH30">
        <f>IFERROR(INDEX($AO:$AO,MATCH($N30,$AN:$AN,0))&amp;"","")</f>
      </c>
      <c r="DI30" t="s">
        <v>48</v>
      </c>
      <c r="DJ30" t="s">
        <v>40</v>
      </c>
      <c r="DL30">
        <f>IF($GO30&gt;=1,INDEX($DI:$DI,$GN30+1),"")</f>
      </c>
      <c r="DM30">
        <f>IF($GO30&gt;=2,INDEX($DI:$DI,$GN30+2),"")</f>
      </c>
      <c r="DN30">
        <f>IF($GO30&gt;=3,INDEX($DI:$DI,$GN30+3),"")</f>
      </c>
      <c r="DO30">
        <f>IF($GO30&gt;=4,INDEX($DI:$DI,$GN30+4),"")</f>
      </c>
      <c r="DP30">
        <f>IF($GO30&gt;=5,INDEX($DI:$DI,$GN30+5),"")</f>
      </c>
      <c r="DQ30">
        <f>IF($GO30&gt;=6,INDEX($DI:$DI,$GN30+6),"")</f>
      </c>
      <c r="DR30">
        <f>IF($GO30&gt;=7,INDEX($DI:$DI,$GN30+7),"")</f>
      </c>
      <c r="DS30">
        <f>IF($GO30&gt;=8,INDEX($DI:$DI,$GN30+8),"")</f>
      </c>
      <c r="DT30">
        <f>IF($GO30&gt;=9,INDEX($DI:$DI,$GN30+9),"")</f>
      </c>
      <c r="DU30">
        <f>IF($GO30&gt;=10,INDEX($DI:$DI,$GN30+10),"")</f>
      </c>
      <c r="DV30">
        <f>IF($GO30&gt;=11,INDEX($DI:$DI,$GN30+11),"")</f>
      </c>
      <c r="DW30">
        <f>IF($GO30&gt;=12,INDEX($DI:$DI,$GN30+12),"")</f>
      </c>
      <c r="DX30">
        <f>IF($GO30&gt;=13,INDEX($DI:$DI,$GN30+13),"")</f>
      </c>
      <c r="DY30">
        <f>IF($GO30&gt;=14,INDEX($DI:$DI,$GN30+14),"")</f>
      </c>
      <c r="DZ30">
        <f>IF($GO30&gt;=15,INDEX($DI:$DI,$GN30+15),"")</f>
      </c>
      <c r="EA30">
        <f>IF($GO30&gt;=16,INDEX($DI:$DI,$GN30+16),"")</f>
      </c>
      <c r="EB30">
        <f>IF($GO30&gt;=17,INDEX($DI:$DI,$GN30+17),"")</f>
      </c>
      <c r="EC30">
        <f>IF($GO30&gt;=18,INDEX($DI:$DI,$GN30+18),"")</f>
      </c>
      <c r="ED30">
        <f>IF($GO30&gt;=19,INDEX($DI:$DI,$GN30+19),"")</f>
      </c>
      <c r="EE30">
        <f>IF($GO30&gt;=20,INDEX($DI:$DI,$GN30+20),"")</f>
      </c>
      <c r="EF30">
        <f>IF($GO30&gt;=21,INDEX($DI:$DI,$GN30+21),"")</f>
      </c>
      <c r="EG30">
        <f>IF($GO30&gt;=22,INDEX($DI:$DI,$GN30+22),"")</f>
      </c>
      <c r="EH30">
        <f>IF($GO30&gt;=23,INDEX($DI:$DI,$GN30+23),"")</f>
      </c>
      <c r="EI30">
        <f>IF($GO30&gt;=24,INDEX($DI:$DI,$GN30+24),"")</f>
      </c>
      <c r="EJ30">
        <f>IF($GO30&gt;=25,INDEX($DI:$DI,$GN30+25),"")</f>
      </c>
      <c r="EK30">
        <f>IF($GO30&gt;=26,INDEX($DI:$DI,$GN30+26),"")</f>
      </c>
      <c r="EL30">
        <f>IF($GO30&gt;=27,INDEX($DI:$DI,$GN30+27),"")</f>
      </c>
      <c r="EM30">
        <f>IF($GO30&gt;=28,INDEX($DI:$DI,$GN30+28),"")</f>
      </c>
      <c r="EN30">
        <f>IF($GO30&gt;=29,INDEX($DI:$DI,$GN30+29),"")</f>
      </c>
      <c r="EO30">
        <f>IF($GO30&gt;=30,INDEX($DI:$DI,$GN30+30),"")</f>
      </c>
      <c r="EP30">
        <f>IF($GO30&gt;=31,INDEX($DI:$DI,$GN30+31),"")</f>
      </c>
      <c r="EQ30">
        <f>IF($GO30&gt;=32,INDEX($DI:$DI,$GN30+32),"")</f>
      </c>
      <c r="ER30">
        <f>IF($GO30&gt;=33,INDEX($DI:$DI,$GN30+33),"")</f>
      </c>
      <c r="ES30">
        <f>IF($GO30&gt;=34,INDEX($DI:$DI,$GN30+34),"")</f>
      </c>
      <c r="ET30">
        <f>IF($GO30&gt;=35,INDEX($DI:$DI,$GN30+35),"")</f>
      </c>
      <c r="EU30">
        <f>IF($GO30&gt;=36,INDEX($DI:$DI,$GN30+36),"")</f>
      </c>
      <c r="EV30">
        <f>IF($GO30&gt;=37,INDEX($DI:$DI,$GN30+37),"")</f>
      </c>
      <c r="EW30">
        <f>IF($GO30&gt;=38,INDEX($DI:$DI,$GN30+38),"")</f>
      </c>
      <c r="EX30">
        <f>IF($GO30&gt;=39,INDEX($DI:$DI,$GN30+39),"")</f>
      </c>
      <c r="EY30">
        <f>IF($GO30&gt;=40,INDEX($DI:$DI,$GN30+40),"")</f>
      </c>
      <c r="EZ30">
        <f>IF($GO30&gt;=1,INDEX($DJ:$DJ,$GN30+1),"")</f>
      </c>
      <c r="FA30">
        <f>IF($GO30&gt;=2,INDEX($DJ:$DJ,$GN30+2),"")</f>
      </c>
      <c r="FB30">
        <f>IF($GO30&gt;=3,INDEX($DJ:$DJ,$GN30+3),"")</f>
      </c>
      <c r="FC30">
        <f>IF($GO30&gt;=4,INDEX($DJ:$DJ,$GN30+4),"")</f>
      </c>
      <c r="FD30">
        <f>IF($GO30&gt;=5,INDEX($DJ:$DJ,$GN30+5),"")</f>
      </c>
      <c r="FE30">
        <f>IF($GO30&gt;=6,INDEX($DJ:$DJ,$GN30+6),"")</f>
      </c>
      <c r="FF30">
        <f>IF($GO30&gt;=7,INDEX($DJ:$DJ,$GN30+7),"")</f>
      </c>
      <c r="FG30">
        <f>IF($GO30&gt;=8,INDEX($DJ:$DJ,$GN30+8),"")</f>
      </c>
      <c r="FH30">
        <f>IF($GO30&gt;=9,INDEX($DJ:$DJ,$GN30+9),"")</f>
      </c>
      <c r="FI30">
        <f>IF($GO30&gt;=10,INDEX($DJ:$DJ,$GN30+10),"")</f>
      </c>
      <c r="FJ30">
        <f>IF($GO30&gt;=11,INDEX($DJ:$DJ,$GN30+11),"")</f>
      </c>
      <c r="FK30">
        <f>IF($GO30&gt;=12,INDEX($DJ:$DJ,$GN30+12),"")</f>
      </c>
      <c r="FL30">
        <f>IF($GO30&gt;=13,INDEX($DJ:$DJ,$GN30+13),"")</f>
      </c>
      <c r="FM30">
        <f>IF($GO30&gt;=14,INDEX($DJ:$DJ,$GN30+14),"")</f>
      </c>
      <c r="FN30">
        <f>IF($GO30&gt;=15,INDEX($DJ:$DJ,$GN30+15),"")</f>
      </c>
      <c r="FO30">
        <f>IF($GO30&gt;=16,INDEX($DJ:$DJ,$GN30+16),"")</f>
      </c>
      <c r="FP30">
        <f>IF($GO30&gt;=17,INDEX($DJ:$DJ,$GN30+17),"")</f>
      </c>
      <c r="FQ30">
        <f>IF($GO30&gt;=18,INDEX($DJ:$DJ,$GN30+18),"")</f>
      </c>
      <c r="FR30">
        <f>IF($GO30&gt;=19,INDEX($DJ:$DJ,$GN30+19),"")</f>
      </c>
      <c r="FS30">
        <f>IF($GO30&gt;=20,INDEX($DJ:$DJ,$GN30+20),"")</f>
      </c>
      <c r="FT30">
        <f>IF($GO30&gt;=21,INDEX($DJ:$DJ,$GN30+21),"")</f>
      </c>
      <c r="FU30">
        <f>IF($GO30&gt;=22,INDEX($DJ:$DJ,$GN30+22),"")</f>
      </c>
      <c r="FV30">
        <f>IF($GO30&gt;=23,INDEX($DJ:$DJ,$GN30+23),"")</f>
      </c>
      <c r="FW30">
        <f>IF($GO30&gt;=24,INDEX($DJ:$DJ,$GN30+24),"")</f>
      </c>
      <c r="FX30">
        <f>IF($GO30&gt;=25,INDEX($DJ:$DJ,$GN30+25),"")</f>
      </c>
      <c r="FY30">
        <f>IF($GO30&gt;=26,INDEX($DJ:$DJ,$GN30+26),"")</f>
      </c>
      <c r="FZ30">
        <f>IF($GO30&gt;=27,INDEX($DJ:$DJ,$GN30+27),"")</f>
      </c>
      <c r="GA30">
        <f>IF($GO30&gt;=28,INDEX($DJ:$DJ,$GN30+28),"")</f>
      </c>
      <c r="GB30">
        <f>IF($GO30&gt;=29,INDEX($DJ:$DJ,$GN30+29),"")</f>
      </c>
      <c r="GC30">
        <f>IF($GO30&gt;=30,INDEX($DJ:$DJ,$GN30+30),"")</f>
      </c>
      <c r="GD30">
        <f>IF($GO30&gt;=31,INDEX($DJ:$DJ,$GN30+31),"")</f>
      </c>
      <c r="GE30">
        <f>IF($GO30&gt;=32,INDEX($DJ:$DJ,$GN30+32),"")</f>
      </c>
      <c r="GF30">
        <f>IF($GO30&gt;=33,INDEX($DJ:$DJ,$GN30+33),"")</f>
      </c>
      <c r="GG30">
        <f>IF($GO30&gt;=34,INDEX($DJ:$DJ,$GN30+34),"")</f>
      </c>
      <c r="GH30">
        <f>IF($GO30&gt;=35,INDEX($DJ:$DJ,$GN30+35),"")</f>
      </c>
      <c r="GI30">
        <f>IF($GO30&gt;=36,INDEX($DJ:$DJ,$GN30+36),"")</f>
      </c>
      <c r="GJ30">
        <f>IF($GO30&gt;=37,INDEX($DJ:$DJ,$GN30+37),"")</f>
      </c>
      <c r="GK30">
        <f>IF($GO30&gt;=38,INDEX($DJ:$DJ,$GN30+38),"")</f>
      </c>
      <c r="GL30">
        <f>IF($GO30&gt;=39,INDEX($DJ:$DJ,$GN30+39),"")</f>
      </c>
      <c r="GM30">
        <f>IF($GO30&gt;=40,INDEX($DJ:$DJ,$GN30+40),"")</f>
      </c>
      <c r="GN30">
        <f>IFERROR(MATCH($DH30,$DI$2:$DI$148,0)+1,0)</f>
      </c>
      <c r="GO30">
        <f>IFERROR(INDEX($DK$2:$DK$148,MATCH($DH30,$DI$2:$DI$148,0)),0)</f>
      </c>
      <c r="GP30">
        <f>IFERROR(MATCH($Y30,$DL$30:$EY$30,0),0)</f>
      </c>
      <c r="GQ30">
        <f>IF($GP30&gt;0,INDEX($EZ$30:$GM$30,$GP30),"")</f>
      </c>
      <c r="GR30" t="s">
        <v>238</v>
      </c>
      <c r="GT30">
        <f>IF($JC30&gt;=1,INDEX($GR:$GR,$JB30+1),"")</f>
      </c>
      <c r="GU30">
        <f>IF($JC30&gt;=2,INDEX($GR:$GR,$JB30+2),"")</f>
      </c>
      <c r="GV30">
        <f>IF($JC30&gt;=3,INDEX($GR:$GR,$JB30+3),"")</f>
      </c>
      <c r="GW30">
        <f>IF($JC30&gt;=4,INDEX($GR:$GR,$JB30+4),"")</f>
      </c>
      <c r="GX30">
        <f>IF($JC30&gt;=5,INDEX($GR:$GR,$JB30+5),"")</f>
      </c>
      <c r="GY30">
        <f>IF($JC30&gt;=6,INDEX($GR:$GR,$JB30+6),"")</f>
      </c>
      <c r="GZ30">
        <f>IF($JC30&gt;=7,INDEX($GR:$GR,$JB30+7),"")</f>
      </c>
      <c r="HA30">
        <f>IF($JC30&gt;=8,INDEX($GR:$GR,$JB30+8),"")</f>
      </c>
      <c r="HB30">
        <f>IF($JC30&gt;=9,INDEX($GR:$GR,$JB30+9),"")</f>
      </c>
      <c r="HC30">
        <f>IF($JC30&gt;=10,INDEX($GR:$GR,$JB30+10),"")</f>
      </c>
      <c r="HD30">
        <f>IF($JC30&gt;=11,INDEX($GR:$GR,$JB30+11),"")</f>
      </c>
      <c r="HE30">
        <f>IF($JC30&gt;=12,INDEX($GR:$GR,$JB30+12),"")</f>
      </c>
      <c r="HF30">
        <f>IF($JC30&gt;=13,INDEX($GR:$GR,$JB30+13),"")</f>
      </c>
      <c r="HG30">
        <f>IF($JC30&gt;=14,INDEX($GR:$GR,$JB30+14),"")</f>
      </c>
      <c r="HH30">
        <f>IF($JC30&gt;=15,INDEX($GR:$GR,$JB30+15),"")</f>
      </c>
      <c r="HI30">
        <f>IF($JC30&gt;=16,INDEX($GR:$GR,$JB30+16),"")</f>
      </c>
      <c r="HJ30">
        <f>IF($JC30&gt;=17,INDEX($GR:$GR,$JB30+17),"")</f>
      </c>
      <c r="HK30">
        <f>IF($JC30&gt;=18,INDEX($GR:$GR,$JB30+18),"")</f>
      </c>
      <c r="HL30">
        <f>IF($JC30&gt;=19,INDEX($GR:$GR,$JB30+19),"")</f>
      </c>
      <c r="HM30">
        <f>IF($JC30&gt;=20,INDEX($GR:$GR,$JB30+20),"")</f>
      </c>
      <c r="HN30">
        <f>IF($JC30&gt;=21,INDEX($GR:$GR,$JB30+21),"")</f>
      </c>
      <c r="HO30">
        <f>IF($JC30&gt;=22,INDEX($GR:$GR,$JB30+22),"")</f>
      </c>
      <c r="HP30">
        <f>IF($JC30&gt;=23,INDEX($GR:$GR,$JB30+23),"")</f>
      </c>
      <c r="HQ30">
        <f>IF($JC30&gt;=24,INDEX($GR:$GR,$JB30+24),"")</f>
      </c>
      <c r="HR30">
        <f>IF($JC30&gt;=25,INDEX($GR:$GR,$JB30+25),"")</f>
      </c>
      <c r="HS30">
        <f>IF($JC30&gt;=26,INDEX($GR:$GR,$JB30+26),"")</f>
      </c>
      <c r="HT30">
        <f>IF($JC30&gt;=27,INDEX($GR:$GR,$JB30+27),"")</f>
      </c>
      <c r="HU30">
        <f>IF($JC30&gt;=28,INDEX($GR:$GR,$JB30+28),"")</f>
      </c>
      <c r="HV30">
        <f>IF($JC30&gt;=29,INDEX($GR:$GR,$JB30+29),"")</f>
      </c>
      <c r="HW30">
        <f>IF($JC30&gt;=30,INDEX($GR:$GR,$JB30+30),"")</f>
      </c>
      <c r="HX30">
        <f>IF($JC30&gt;=31,INDEX($GR:$GR,$JB30+31),"")</f>
      </c>
      <c r="HY30">
        <f>IF($JC30&gt;=32,INDEX($GR:$GR,$JB30+32),"")</f>
      </c>
      <c r="HZ30">
        <f>IF($JC30&gt;=33,INDEX($GR:$GR,$JB30+33),"")</f>
      </c>
      <c r="IA30">
        <f>IF($JC30&gt;=34,INDEX($GR:$GR,$JB30+34),"")</f>
      </c>
      <c r="IB30">
        <f>IF($JC30&gt;=35,INDEX($GR:$GR,$JB30+35),"")</f>
      </c>
      <c r="IC30">
        <f>IF($JC30&gt;=36,INDEX($GR:$GR,$JB30+36),"")</f>
      </c>
      <c r="ID30">
        <f>IF($JC30&gt;=37,INDEX($GR:$GR,$JB30+37),"")</f>
      </c>
      <c r="IE30">
        <f>IF($JC30&gt;=38,INDEX($GR:$GR,$JB30+38),"")</f>
      </c>
      <c r="IF30">
        <f>IF($JC30&gt;=39,INDEX($GR:$GR,$JB30+39),"")</f>
      </c>
      <c r="IG30">
        <f>IF($JC30&gt;=40,INDEX($GR:$GR,$JB30+40),"")</f>
      </c>
      <c r="IH30">
        <f>IF($JC30&gt;=41,INDEX($GR:$GR,$JB30+41),"")</f>
      </c>
      <c r="II30">
        <f>IF($JC30&gt;=42,INDEX($GR:$GR,$JB30+42),"")</f>
      </c>
      <c r="IJ30">
        <f>IF($JC30&gt;=43,INDEX($GR:$GR,$JB30+43),"")</f>
      </c>
      <c r="IK30">
        <f>IF($JC30&gt;=44,INDEX($GR:$GR,$JB30+44),"")</f>
      </c>
      <c r="IL30">
        <f>IF($JC30&gt;=45,INDEX($GR:$GR,$JB30+45),"")</f>
      </c>
      <c r="IM30">
        <f>IF($JC30&gt;=46,INDEX($GR:$GR,$JB30+46),"")</f>
      </c>
      <c r="IN30">
        <f>IF($JC30&gt;=47,INDEX($GR:$GR,$JB30+47),"")</f>
      </c>
      <c r="IO30">
        <f>IF($JC30&gt;=48,INDEX($GR:$GR,$JB30+48),"")</f>
      </c>
      <c r="IP30">
        <f>IF($JC30&gt;=49,INDEX($GR:$GR,$JB30+49),"")</f>
      </c>
      <c r="IQ30">
        <f>IF($JC30&gt;=50,INDEX($GR:$GR,$JB30+50),"")</f>
      </c>
      <c r="IR30">
        <f>IF($JC30&gt;=51,INDEX($GR:$GR,$JB30+51),"")</f>
      </c>
      <c r="IS30">
        <f>IF($JC30&gt;=52,INDEX($GR:$GR,$JB30+52),"")</f>
      </c>
      <c r="IT30">
        <f>IF($JC30&gt;=53,INDEX($GR:$GR,$JB30+53),"")</f>
      </c>
      <c r="IU30">
        <f>IF($JC30&gt;=54,INDEX($GR:$GR,$JB30+54),"")</f>
      </c>
      <c r="IV30">
        <f>IF($JC30&gt;=55,INDEX($GR:$GR,$JB30+55),"")</f>
      </c>
      <c r="IW30">
        <f>IF($JC30&gt;=56,INDEX($GR:$GR,$JB30+56),"")</f>
      </c>
      <c r="IX30">
        <f>IF($JC30&gt;=57,INDEX($GR:$GR,$JB30+57),"")</f>
      </c>
      <c r="IY30">
        <f>IF($JC30&gt;=58,INDEX($GR:$GR,$JB30+58),"")</f>
      </c>
      <c r="IZ30">
        <f>IF($JC30&gt;=59,INDEX($GR:$GR,$JB30+59),"")</f>
      </c>
      <c r="JA30">
        <f>IF($JC30&gt;=60,INDEX($GR:$GR,$JB30+60),"")</f>
      </c>
      <c r="JB30">
        <f>IFERROR(MATCH($GQ30,$GR$2:$GR$324,0)+1,0)</f>
      </c>
      <c r="JC30">
        <f>IFERROR(INDEX($GS$2:$GS$324,MATCH($GQ30,$GR$2:$GR$324,0)),0)</f>
      </c>
      <c r="JD30" t="s">
        <v>40</v>
      </c>
      <c r="JE30" t="s">
        <v>40</v>
      </c>
    </row>
    <row r="31" spans="1:265" x14ac:dyDescent="0.25">
      <c r="Q31">
        <f>IF(OR($T31="",$P31=""),"",IFERROR($T31/$P31,0))</f>
      </c>
      <c r="R31">
        <f>IF($T31="","",
SUM($S31,$U31,$Z31,$V31,$X31)*
(1-IF($AA31="",0,VALUE($AA31)/100)))</f>
      </c>
      <c r="S31">
        <f>IF($T31="","",$T31)</f>
      </c>
      <c r="U31">
        <f>IF($T31="","",
IF($N31="","",
IF(ISNUMBER(SEARCH("exempt",LOWER($N31))),0,
$T31*(VALUE(SUBSTITUTE($N31,"%",""))/100))))</f>
      </c>
      <c r="AB31">
        <f>IFERROR(IF(FIND(" - ",$K31)&gt;0,MID($K31,FIND(" - ",$K31)+3,LEN($K31)),""),"")</f>
      </c>
      <c r="AK31" t="s">
        <v>239</v>
      </c>
      <c r="AL31" t="s">
        <v>240</v>
      </c>
      <c r="AM31" t="s">
        <v>241</v>
      </c>
      <c r="AN31" t="s">
        <v>241</v>
      </c>
      <c r="AO31" t="s">
        <v>242</v>
      </c>
      <c r="AP31">
        <f>IFERROR(LEFT($K31,FIND(" - ",$K31)-1),$K31)</f>
      </c>
      <c r="AQ31" t="s">
        <v>204</v>
      </c>
      <c r="AS31">
        <f>IF($CH31&gt;=1,INDEX($AQ:$AQ,$CG31+1),"")</f>
      </c>
      <c r="AT31">
        <f>IF($CH31&gt;=2,INDEX($AQ:$AQ,$CG31+2),"")</f>
      </c>
      <c r="AU31">
        <f>IF($CH31&gt;=3,INDEX($AQ:$AQ,$CG31+3),"")</f>
      </c>
      <c r="AV31">
        <f>IF($CH31&gt;=4,INDEX($AQ:$AQ,$CG31+4),"")</f>
      </c>
      <c r="AW31">
        <f>IF($CH31&gt;=5,INDEX($AQ:$AQ,$CG31+5),"")</f>
      </c>
      <c r="AX31">
        <f>IF($CH31&gt;=6,INDEX($AQ:$AQ,$CG31+6),"")</f>
      </c>
      <c r="AY31">
        <f>IF($CH31&gt;=7,INDEX($AQ:$AQ,$CG31+7),"")</f>
      </c>
      <c r="AZ31">
        <f>IF($CH31&gt;=8,INDEX($AQ:$AQ,$CG31+8),"")</f>
      </c>
      <c r="BA31">
        <f>IF($CH31&gt;=9,INDEX($AQ:$AQ,$CG31+9),"")</f>
      </c>
      <c r="BB31">
        <f>IF($CH31&gt;=10,INDEX($AQ:$AQ,$CG31+10),"")</f>
      </c>
      <c r="BC31">
        <f>IF($CH31&gt;=11,INDEX($AQ:$AQ,$CG31+11),"")</f>
      </c>
      <c r="BD31">
        <f>IF($CH31&gt;=12,INDEX($AQ:$AQ,$CG31+12),"")</f>
      </c>
      <c r="BE31">
        <f>IF($CH31&gt;=13,INDEX($AQ:$AQ,$CG31+13),"")</f>
      </c>
      <c r="BF31">
        <f>IF($CH31&gt;=14,INDEX($AQ:$AQ,$CG31+14),"")</f>
      </c>
      <c r="BG31">
        <f>IF($CH31&gt;=15,INDEX($AQ:$AQ,$CG31+15),"")</f>
      </c>
      <c r="BH31">
        <f>IF($CH31&gt;=16,INDEX($AQ:$AQ,$CG31+16),"")</f>
      </c>
      <c r="BI31">
        <f>IF($CH31&gt;=17,INDEX($AQ:$AQ,$CG31+17),"")</f>
      </c>
      <c r="BJ31">
        <f>IF($CH31&gt;=18,INDEX($AQ:$AQ,$CG31+18),"")</f>
      </c>
      <c r="BK31">
        <f>IF($CH31&gt;=19,INDEX($AQ:$AQ,$CG31+19),"")</f>
      </c>
      <c r="BL31">
        <f>IF($CH31&gt;=20,INDEX($AQ:$AQ,$CG31+20),"")</f>
      </c>
      <c r="BM31">
        <f>IF($CH31&gt;=21,INDEX($AQ:$AQ,$CG31+21),"")</f>
      </c>
      <c r="BN31">
        <f>IF($CH31&gt;=22,INDEX($AQ:$AQ,$CG31+22),"")</f>
      </c>
      <c r="BO31">
        <f>IF($CH31&gt;=23,INDEX($AQ:$AQ,$CG31+23),"")</f>
      </c>
      <c r="BP31">
        <f>IF($CH31&gt;=24,INDEX($AQ:$AQ,$CG31+24),"")</f>
      </c>
      <c r="BQ31">
        <f>IF($CH31&gt;=25,INDEX($AQ:$AQ,$CG31+25),"")</f>
      </c>
      <c r="BR31">
        <f>IF($CH31&gt;=26,INDEX($AQ:$AQ,$CG31+26),"")</f>
      </c>
      <c r="BS31">
        <f>IF($CH31&gt;=27,INDEX($AQ:$AQ,$CG31+27),"")</f>
      </c>
      <c r="BT31">
        <f>IF($CH31&gt;=28,INDEX($AQ:$AQ,$CG31+28),"")</f>
      </c>
      <c r="BU31">
        <f>IF($CH31&gt;=29,INDEX($AQ:$AQ,$CG31+29),"")</f>
      </c>
      <c r="BV31">
        <f>IF($CH31&gt;=30,INDEX($AQ:$AQ,$CG31+30),"")</f>
      </c>
      <c r="BW31">
        <f>IF($CH31&gt;=31,INDEX($AQ:$AQ,$CG31+31),"")</f>
      </c>
      <c r="BX31">
        <f>IF($CH31&gt;=32,INDEX($AQ:$AQ,$CG31+32),"")</f>
      </c>
      <c r="BY31">
        <f>IF($CH31&gt;=33,INDEX($AQ:$AQ,$CG31+33),"")</f>
      </c>
      <c r="BZ31">
        <f>IF($CH31&gt;=34,INDEX($AQ:$AQ,$CG31+34),"")</f>
      </c>
      <c r="CA31">
        <f>IF($CH31&gt;=35,INDEX($AQ:$AQ,$CG31+35),"")</f>
      </c>
      <c r="CB31">
        <f>IF($CH31&gt;=36,INDEX($AQ:$AQ,$CG31+36),"")</f>
      </c>
      <c r="CC31">
        <f>IF($CH31&gt;=37,INDEX($AQ:$AQ,$CG31+37),"")</f>
      </c>
      <c r="CD31">
        <f>IF($CH31&gt;=38,INDEX($AQ:$AQ,$CG31+38),"")</f>
      </c>
      <c r="CE31">
        <f>IF($CH31&gt;=39,INDEX($AQ:$AQ,$CG31+39),"")</f>
      </c>
      <c r="CF31">
        <f>IF($CH31&gt;=40,INDEX($AQ:$AQ,$CG31+40),"")</f>
      </c>
      <c r="CG31">
        <f>IFERROR(MATCH($AP31,$AQ$2:$AQ$134,0)+1,0)</f>
      </c>
      <c r="CH31">
        <f>IFERROR(INDEX($AR$2:$AR$134,MATCH($AP31,$AQ$2:$AQ$134,0)),0)</f>
      </c>
      <c r="CI31">
        <f>IFERROR(LEFT($L31,FIND(" - ",$L31)-1),$L31)</f>
      </c>
      <c r="CJ31" t="s">
        <v>45</v>
      </c>
      <c r="CL31">
        <f>IF($DG31&gt;=1,INDEX($CJ:$CJ,$DF31+1),"")</f>
      </c>
      <c r="CM31">
        <f>IF($DG31&gt;=2,INDEX($CJ:$CJ,$DF31+2),"")</f>
      </c>
      <c r="CN31">
        <f>IF($DG31&gt;=3,INDEX($CJ:$CJ,$DF31+3),"")</f>
      </c>
      <c r="CO31">
        <f>IF($DG31&gt;=4,INDEX($CJ:$CJ,$DF31+4),"")</f>
      </c>
      <c r="CP31">
        <f>IF($DG31&gt;=5,INDEX($CJ:$CJ,$DF31+5),"")</f>
      </c>
      <c r="CQ31">
        <f>IF($DG31&gt;=6,INDEX($CJ:$CJ,$DF31+6),"")</f>
      </c>
      <c r="CR31">
        <f>IF($DG31&gt;=7,INDEX($CJ:$CJ,$DF31+7),"")</f>
      </c>
      <c r="CS31">
        <f>IF($DG31&gt;=8,INDEX($CJ:$CJ,$DF31+8),"")</f>
      </c>
      <c r="CT31">
        <f>IF($DG31&gt;=9,INDEX($CJ:$CJ,$DF31+9),"")</f>
      </c>
      <c r="CU31">
        <f>IF($DG31&gt;=10,INDEX($CJ:$CJ,$DF31+10),"")</f>
      </c>
      <c r="CV31">
        <f>IF($DG31&gt;=11,INDEX($CJ:$CJ,$DF31+11),"")</f>
      </c>
      <c r="CW31">
        <f>IF($DG31&gt;=12,INDEX($CJ:$CJ,$DF31+12),"")</f>
      </c>
      <c r="CX31">
        <f>IF($DG31&gt;=13,INDEX($CJ:$CJ,$DF31+13),"")</f>
      </c>
      <c r="CY31">
        <f>IF($DG31&gt;=14,INDEX($CJ:$CJ,$DF31+14),"")</f>
      </c>
      <c r="CZ31">
        <f>IF($DG31&gt;=15,INDEX($CJ:$CJ,$DF31+15),"")</f>
      </c>
      <c r="DA31">
        <f>IF($DG31&gt;=16,INDEX($CJ:$CJ,$DF31+16),"")</f>
      </c>
      <c r="DB31">
        <f>IF($DG31&gt;=17,INDEX($CJ:$CJ,$DF31+17),"")</f>
      </c>
      <c r="DC31">
        <f>IF($DG31&gt;=18,INDEX($CJ:$CJ,$DF31+18),"")</f>
      </c>
      <c r="DD31">
        <f>IF($DG31&gt;=19,INDEX($CJ:$CJ,$DF31+19),"")</f>
      </c>
      <c r="DE31">
        <f>IF($DG31&gt;=20,INDEX($CJ:$CJ,$DF31+20),"")</f>
      </c>
      <c r="DF31">
        <f>IFERROR(MATCH($CI31,$CJ$2:$CJ$263,0)+1,0)</f>
      </c>
      <c r="DG31">
        <f>IFERROR(INDEX($CK$2:$CK$263,MATCH($CI31,$CJ$2:$CJ$263,0)),0)</f>
      </c>
      <c r="DH31">
        <f>IFERROR(INDEX($AO:$AO,MATCH($N31,$AN:$AN,0))&amp;"","")</f>
      </c>
      <c r="DI31" t="s">
        <v>135</v>
      </c>
      <c r="DK31">
        <v>1</v>
      </c>
      <c r="DL31">
        <f>IF($GO31&gt;=1,INDEX($DI:$DI,$GN31+1),"")</f>
      </c>
      <c r="DM31">
        <f>IF($GO31&gt;=2,INDEX($DI:$DI,$GN31+2),"")</f>
      </c>
      <c r="DN31">
        <f>IF($GO31&gt;=3,INDEX($DI:$DI,$GN31+3),"")</f>
      </c>
      <c r="DO31">
        <f>IF($GO31&gt;=4,INDEX($DI:$DI,$GN31+4),"")</f>
      </c>
      <c r="DP31">
        <f>IF($GO31&gt;=5,INDEX($DI:$DI,$GN31+5),"")</f>
      </c>
      <c r="DQ31">
        <f>IF($GO31&gt;=6,INDEX($DI:$DI,$GN31+6),"")</f>
      </c>
      <c r="DR31">
        <f>IF($GO31&gt;=7,INDEX($DI:$DI,$GN31+7),"")</f>
      </c>
      <c r="DS31">
        <f>IF($GO31&gt;=8,INDEX($DI:$DI,$GN31+8),"")</f>
      </c>
      <c r="DT31">
        <f>IF($GO31&gt;=9,INDEX($DI:$DI,$GN31+9),"")</f>
      </c>
      <c r="DU31">
        <f>IF($GO31&gt;=10,INDEX($DI:$DI,$GN31+10),"")</f>
      </c>
      <c r="DV31">
        <f>IF($GO31&gt;=11,INDEX($DI:$DI,$GN31+11),"")</f>
      </c>
      <c r="DW31">
        <f>IF($GO31&gt;=12,INDEX($DI:$DI,$GN31+12),"")</f>
      </c>
      <c r="DX31">
        <f>IF($GO31&gt;=13,INDEX($DI:$DI,$GN31+13),"")</f>
      </c>
      <c r="DY31">
        <f>IF($GO31&gt;=14,INDEX($DI:$DI,$GN31+14),"")</f>
      </c>
      <c r="DZ31">
        <f>IF($GO31&gt;=15,INDEX($DI:$DI,$GN31+15),"")</f>
      </c>
      <c r="EA31">
        <f>IF($GO31&gt;=16,INDEX($DI:$DI,$GN31+16),"")</f>
      </c>
      <c r="EB31">
        <f>IF($GO31&gt;=17,INDEX($DI:$DI,$GN31+17),"")</f>
      </c>
      <c r="EC31">
        <f>IF($GO31&gt;=18,INDEX($DI:$DI,$GN31+18),"")</f>
      </c>
      <c r="ED31">
        <f>IF($GO31&gt;=19,INDEX($DI:$DI,$GN31+19),"")</f>
      </c>
      <c r="EE31">
        <f>IF($GO31&gt;=20,INDEX($DI:$DI,$GN31+20),"")</f>
      </c>
      <c r="EF31">
        <f>IF($GO31&gt;=21,INDEX($DI:$DI,$GN31+21),"")</f>
      </c>
      <c r="EG31">
        <f>IF($GO31&gt;=22,INDEX($DI:$DI,$GN31+22),"")</f>
      </c>
      <c r="EH31">
        <f>IF($GO31&gt;=23,INDEX($DI:$DI,$GN31+23),"")</f>
      </c>
      <c r="EI31">
        <f>IF($GO31&gt;=24,INDEX($DI:$DI,$GN31+24),"")</f>
      </c>
      <c r="EJ31">
        <f>IF($GO31&gt;=25,INDEX($DI:$DI,$GN31+25),"")</f>
      </c>
      <c r="EK31">
        <f>IF($GO31&gt;=26,INDEX($DI:$DI,$GN31+26),"")</f>
      </c>
      <c r="EL31">
        <f>IF($GO31&gt;=27,INDEX($DI:$DI,$GN31+27),"")</f>
      </c>
      <c r="EM31">
        <f>IF($GO31&gt;=28,INDEX($DI:$DI,$GN31+28),"")</f>
      </c>
      <c r="EN31">
        <f>IF($GO31&gt;=29,INDEX($DI:$DI,$GN31+29),"")</f>
      </c>
      <c r="EO31">
        <f>IF($GO31&gt;=30,INDEX($DI:$DI,$GN31+30),"")</f>
      </c>
      <c r="EP31">
        <f>IF($GO31&gt;=31,INDEX($DI:$DI,$GN31+31),"")</f>
      </c>
      <c r="EQ31">
        <f>IF($GO31&gt;=32,INDEX($DI:$DI,$GN31+32),"")</f>
      </c>
      <c r="ER31">
        <f>IF($GO31&gt;=33,INDEX($DI:$DI,$GN31+33),"")</f>
      </c>
      <c r="ES31">
        <f>IF($GO31&gt;=34,INDEX($DI:$DI,$GN31+34),"")</f>
      </c>
      <c r="ET31">
        <f>IF($GO31&gt;=35,INDEX($DI:$DI,$GN31+35),"")</f>
      </c>
      <c r="EU31">
        <f>IF($GO31&gt;=36,INDEX($DI:$DI,$GN31+36),"")</f>
      </c>
      <c r="EV31">
        <f>IF($GO31&gt;=37,INDEX($DI:$DI,$GN31+37),"")</f>
      </c>
      <c r="EW31">
        <f>IF($GO31&gt;=38,INDEX($DI:$DI,$GN31+38),"")</f>
      </c>
      <c r="EX31">
        <f>IF($GO31&gt;=39,INDEX($DI:$DI,$GN31+39),"")</f>
      </c>
      <c r="EY31">
        <f>IF($GO31&gt;=40,INDEX($DI:$DI,$GN31+40),"")</f>
      </c>
      <c r="EZ31">
        <f>IF($GO31&gt;=1,INDEX($DJ:$DJ,$GN31+1),"")</f>
      </c>
      <c r="FA31">
        <f>IF($GO31&gt;=2,INDEX($DJ:$DJ,$GN31+2),"")</f>
      </c>
      <c r="FB31">
        <f>IF($GO31&gt;=3,INDEX($DJ:$DJ,$GN31+3),"")</f>
      </c>
      <c r="FC31">
        <f>IF($GO31&gt;=4,INDEX($DJ:$DJ,$GN31+4),"")</f>
      </c>
      <c r="FD31">
        <f>IF($GO31&gt;=5,INDEX($DJ:$DJ,$GN31+5),"")</f>
      </c>
      <c r="FE31">
        <f>IF($GO31&gt;=6,INDEX($DJ:$DJ,$GN31+6),"")</f>
      </c>
      <c r="FF31">
        <f>IF($GO31&gt;=7,INDEX($DJ:$DJ,$GN31+7),"")</f>
      </c>
      <c r="FG31">
        <f>IF($GO31&gt;=8,INDEX($DJ:$DJ,$GN31+8),"")</f>
      </c>
      <c r="FH31">
        <f>IF($GO31&gt;=9,INDEX($DJ:$DJ,$GN31+9),"")</f>
      </c>
      <c r="FI31">
        <f>IF($GO31&gt;=10,INDEX($DJ:$DJ,$GN31+10),"")</f>
      </c>
      <c r="FJ31">
        <f>IF($GO31&gt;=11,INDEX($DJ:$DJ,$GN31+11),"")</f>
      </c>
      <c r="FK31">
        <f>IF($GO31&gt;=12,INDEX($DJ:$DJ,$GN31+12),"")</f>
      </c>
      <c r="FL31">
        <f>IF($GO31&gt;=13,INDEX($DJ:$DJ,$GN31+13),"")</f>
      </c>
      <c r="FM31">
        <f>IF($GO31&gt;=14,INDEX($DJ:$DJ,$GN31+14),"")</f>
      </c>
      <c r="FN31">
        <f>IF($GO31&gt;=15,INDEX($DJ:$DJ,$GN31+15),"")</f>
      </c>
      <c r="FO31">
        <f>IF($GO31&gt;=16,INDEX($DJ:$DJ,$GN31+16),"")</f>
      </c>
      <c r="FP31">
        <f>IF($GO31&gt;=17,INDEX($DJ:$DJ,$GN31+17),"")</f>
      </c>
      <c r="FQ31">
        <f>IF($GO31&gt;=18,INDEX($DJ:$DJ,$GN31+18),"")</f>
      </c>
      <c r="FR31">
        <f>IF($GO31&gt;=19,INDEX($DJ:$DJ,$GN31+19),"")</f>
      </c>
      <c r="FS31">
        <f>IF($GO31&gt;=20,INDEX($DJ:$DJ,$GN31+20),"")</f>
      </c>
      <c r="FT31">
        <f>IF($GO31&gt;=21,INDEX($DJ:$DJ,$GN31+21),"")</f>
      </c>
      <c r="FU31">
        <f>IF($GO31&gt;=22,INDEX($DJ:$DJ,$GN31+22),"")</f>
      </c>
      <c r="FV31">
        <f>IF($GO31&gt;=23,INDEX($DJ:$DJ,$GN31+23),"")</f>
      </c>
      <c r="FW31">
        <f>IF($GO31&gt;=24,INDEX($DJ:$DJ,$GN31+24),"")</f>
      </c>
      <c r="FX31">
        <f>IF($GO31&gt;=25,INDEX($DJ:$DJ,$GN31+25),"")</f>
      </c>
      <c r="FY31">
        <f>IF($GO31&gt;=26,INDEX($DJ:$DJ,$GN31+26),"")</f>
      </c>
      <c r="FZ31">
        <f>IF($GO31&gt;=27,INDEX($DJ:$DJ,$GN31+27),"")</f>
      </c>
      <c r="GA31">
        <f>IF($GO31&gt;=28,INDEX($DJ:$DJ,$GN31+28),"")</f>
      </c>
      <c r="GB31">
        <f>IF($GO31&gt;=29,INDEX($DJ:$DJ,$GN31+29),"")</f>
      </c>
      <c r="GC31">
        <f>IF($GO31&gt;=30,INDEX($DJ:$DJ,$GN31+30),"")</f>
      </c>
      <c r="GD31">
        <f>IF($GO31&gt;=31,INDEX($DJ:$DJ,$GN31+31),"")</f>
      </c>
      <c r="GE31">
        <f>IF($GO31&gt;=32,INDEX($DJ:$DJ,$GN31+32),"")</f>
      </c>
      <c r="GF31">
        <f>IF($GO31&gt;=33,INDEX($DJ:$DJ,$GN31+33),"")</f>
      </c>
      <c r="GG31">
        <f>IF($GO31&gt;=34,INDEX($DJ:$DJ,$GN31+34),"")</f>
      </c>
      <c r="GH31">
        <f>IF($GO31&gt;=35,INDEX($DJ:$DJ,$GN31+35),"")</f>
      </c>
      <c r="GI31">
        <f>IF($GO31&gt;=36,INDEX($DJ:$DJ,$GN31+36),"")</f>
      </c>
      <c r="GJ31">
        <f>IF($GO31&gt;=37,INDEX($DJ:$DJ,$GN31+37),"")</f>
      </c>
      <c r="GK31">
        <f>IF($GO31&gt;=38,INDEX($DJ:$DJ,$GN31+38),"")</f>
      </c>
      <c r="GL31">
        <f>IF($GO31&gt;=39,INDEX($DJ:$DJ,$GN31+39),"")</f>
      </c>
      <c r="GM31">
        <f>IF($GO31&gt;=40,INDEX($DJ:$DJ,$GN31+40),"")</f>
      </c>
      <c r="GN31">
        <f>IFERROR(MATCH($DH31,$DI$2:$DI$148,0)+1,0)</f>
      </c>
      <c r="GO31">
        <f>IFERROR(INDEX($DK$2:$DK$148,MATCH($DH31,$DI$2:$DI$148,0)),0)</f>
      </c>
      <c r="GP31">
        <f>IFERROR(MATCH($Y31,$DL$31:$EY$31,0),0)</f>
      </c>
      <c r="GQ31">
        <f>IF($GP31&gt;0,INDEX($EZ$31:$GM$31,$GP31),"")</f>
      </c>
      <c r="GR31" t="s">
        <v>80</v>
      </c>
      <c r="GT31">
        <f>IF($JC31&gt;=1,INDEX($GR:$GR,$JB31+1),"")</f>
      </c>
      <c r="GU31">
        <f>IF($JC31&gt;=2,INDEX($GR:$GR,$JB31+2),"")</f>
      </c>
      <c r="GV31">
        <f>IF($JC31&gt;=3,INDEX($GR:$GR,$JB31+3),"")</f>
      </c>
      <c r="GW31">
        <f>IF($JC31&gt;=4,INDEX($GR:$GR,$JB31+4),"")</f>
      </c>
      <c r="GX31">
        <f>IF($JC31&gt;=5,INDEX($GR:$GR,$JB31+5),"")</f>
      </c>
      <c r="GY31">
        <f>IF($JC31&gt;=6,INDEX($GR:$GR,$JB31+6),"")</f>
      </c>
      <c r="GZ31">
        <f>IF($JC31&gt;=7,INDEX($GR:$GR,$JB31+7),"")</f>
      </c>
      <c r="HA31">
        <f>IF($JC31&gt;=8,INDEX($GR:$GR,$JB31+8),"")</f>
      </c>
      <c r="HB31">
        <f>IF($JC31&gt;=9,INDEX($GR:$GR,$JB31+9),"")</f>
      </c>
      <c r="HC31">
        <f>IF($JC31&gt;=10,INDEX($GR:$GR,$JB31+10),"")</f>
      </c>
      <c r="HD31">
        <f>IF($JC31&gt;=11,INDEX($GR:$GR,$JB31+11),"")</f>
      </c>
      <c r="HE31">
        <f>IF($JC31&gt;=12,INDEX($GR:$GR,$JB31+12),"")</f>
      </c>
      <c r="HF31">
        <f>IF($JC31&gt;=13,INDEX($GR:$GR,$JB31+13),"")</f>
      </c>
      <c r="HG31">
        <f>IF($JC31&gt;=14,INDEX($GR:$GR,$JB31+14),"")</f>
      </c>
      <c r="HH31">
        <f>IF($JC31&gt;=15,INDEX($GR:$GR,$JB31+15),"")</f>
      </c>
      <c r="HI31">
        <f>IF($JC31&gt;=16,INDEX($GR:$GR,$JB31+16),"")</f>
      </c>
      <c r="HJ31">
        <f>IF($JC31&gt;=17,INDEX($GR:$GR,$JB31+17),"")</f>
      </c>
      <c r="HK31">
        <f>IF($JC31&gt;=18,INDEX($GR:$GR,$JB31+18),"")</f>
      </c>
      <c r="HL31">
        <f>IF($JC31&gt;=19,INDEX($GR:$GR,$JB31+19),"")</f>
      </c>
      <c r="HM31">
        <f>IF($JC31&gt;=20,INDEX($GR:$GR,$JB31+20),"")</f>
      </c>
      <c r="HN31">
        <f>IF($JC31&gt;=21,INDEX($GR:$GR,$JB31+21),"")</f>
      </c>
      <c r="HO31">
        <f>IF($JC31&gt;=22,INDEX($GR:$GR,$JB31+22),"")</f>
      </c>
      <c r="HP31">
        <f>IF($JC31&gt;=23,INDEX($GR:$GR,$JB31+23),"")</f>
      </c>
      <c r="HQ31">
        <f>IF($JC31&gt;=24,INDEX($GR:$GR,$JB31+24),"")</f>
      </c>
      <c r="HR31">
        <f>IF($JC31&gt;=25,INDEX($GR:$GR,$JB31+25),"")</f>
      </c>
      <c r="HS31">
        <f>IF($JC31&gt;=26,INDEX($GR:$GR,$JB31+26),"")</f>
      </c>
      <c r="HT31">
        <f>IF($JC31&gt;=27,INDEX($GR:$GR,$JB31+27),"")</f>
      </c>
      <c r="HU31">
        <f>IF($JC31&gt;=28,INDEX($GR:$GR,$JB31+28),"")</f>
      </c>
      <c r="HV31">
        <f>IF($JC31&gt;=29,INDEX($GR:$GR,$JB31+29),"")</f>
      </c>
      <c r="HW31">
        <f>IF($JC31&gt;=30,INDEX($GR:$GR,$JB31+30),"")</f>
      </c>
      <c r="HX31">
        <f>IF($JC31&gt;=31,INDEX($GR:$GR,$JB31+31),"")</f>
      </c>
      <c r="HY31">
        <f>IF($JC31&gt;=32,INDEX($GR:$GR,$JB31+32),"")</f>
      </c>
      <c r="HZ31">
        <f>IF($JC31&gt;=33,INDEX($GR:$GR,$JB31+33),"")</f>
      </c>
      <c r="IA31">
        <f>IF($JC31&gt;=34,INDEX($GR:$GR,$JB31+34),"")</f>
      </c>
      <c r="IB31">
        <f>IF($JC31&gt;=35,INDEX($GR:$GR,$JB31+35),"")</f>
      </c>
      <c r="IC31">
        <f>IF($JC31&gt;=36,INDEX($GR:$GR,$JB31+36),"")</f>
      </c>
      <c r="ID31">
        <f>IF($JC31&gt;=37,INDEX($GR:$GR,$JB31+37),"")</f>
      </c>
      <c r="IE31">
        <f>IF($JC31&gt;=38,INDEX($GR:$GR,$JB31+38),"")</f>
      </c>
      <c r="IF31">
        <f>IF($JC31&gt;=39,INDEX($GR:$GR,$JB31+39),"")</f>
      </c>
      <c r="IG31">
        <f>IF($JC31&gt;=40,INDEX($GR:$GR,$JB31+40),"")</f>
      </c>
      <c r="IH31">
        <f>IF($JC31&gt;=41,INDEX($GR:$GR,$JB31+41),"")</f>
      </c>
      <c r="II31">
        <f>IF($JC31&gt;=42,INDEX($GR:$GR,$JB31+42),"")</f>
      </c>
      <c r="IJ31">
        <f>IF($JC31&gt;=43,INDEX($GR:$GR,$JB31+43),"")</f>
      </c>
      <c r="IK31">
        <f>IF($JC31&gt;=44,INDEX($GR:$GR,$JB31+44),"")</f>
      </c>
      <c r="IL31">
        <f>IF($JC31&gt;=45,INDEX($GR:$GR,$JB31+45),"")</f>
      </c>
      <c r="IM31">
        <f>IF($JC31&gt;=46,INDEX($GR:$GR,$JB31+46),"")</f>
      </c>
      <c r="IN31">
        <f>IF($JC31&gt;=47,INDEX($GR:$GR,$JB31+47),"")</f>
      </c>
      <c r="IO31">
        <f>IF($JC31&gt;=48,INDEX($GR:$GR,$JB31+48),"")</f>
      </c>
      <c r="IP31">
        <f>IF($JC31&gt;=49,INDEX($GR:$GR,$JB31+49),"")</f>
      </c>
      <c r="IQ31">
        <f>IF($JC31&gt;=50,INDEX($GR:$GR,$JB31+50),"")</f>
      </c>
      <c r="IR31">
        <f>IF($JC31&gt;=51,INDEX($GR:$GR,$JB31+51),"")</f>
      </c>
      <c r="IS31">
        <f>IF($JC31&gt;=52,INDEX($GR:$GR,$JB31+52),"")</f>
      </c>
      <c r="IT31">
        <f>IF($JC31&gt;=53,INDEX($GR:$GR,$JB31+53),"")</f>
      </c>
      <c r="IU31">
        <f>IF($JC31&gt;=54,INDEX($GR:$GR,$JB31+54),"")</f>
      </c>
      <c r="IV31">
        <f>IF($JC31&gt;=55,INDEX($GR:$GR,$JB31+55),"")</f>
      </c>
      <c r="IW31">
        <f>IF($JC31&gt;=56,INDEX($GR:$GR,$JB31+56),"")</f>
      </c>
      <c r="IX31">
        <f>IF($JC31&gt;=57,INDEX($GR:$GR,$JB31+57),"")</f>
      </c>
      <c r="IY31">
        <f>IF($JC31&gt;=58,INDEX($GR:$GR,$JB31+58),"")</f>
      </c>
      <c r="IZ31">
        <f>IF($JC31&gt;=59,INDEX($GR:$GR,$JB31+59),"")</f>
      </c>
      <c r="JA31">
        <f>IF($JC31&gt;=60,INDEX($GR:$GR,$JB31+60),"")</f>
      </c>
      <c r="JB31">
        <f>IFERROR(MATCH($GQ31,$GR$2:$GR$324,0)+1,0)</f>
      </c>
      <c r="JC31">
        <f>IFERROR(INDEX($GS$2:$GS$324,MATCH($GQ31,$GR$2:$GR$324,0)),0)</f>
      </c>
      <c r="JD31" t="s">
        <v>40</v>
      </c>
      <c r="JE31" t="s">
        <v>40</v>
      </c>
    </row>
    <row r="32" spans="1:265" x14ac:dyDescent="0.25">
      <c r="Q32">
        <f>IF(OR($T32="",$P32=""),"",IFERROR($T32/$P32,0))</f>
      </c>
      <c r="R32">
        <f>IF($T32="","",
SUM($S32,$U32,$Z32,$V32,$X32)*
(1-IF($AA32="",0,VALUE($AA32)/100)))</f>
      </c>
      <c r="S32">
        <f>IF($T32="","",$T32)</f>
      </c>
      <c r="U32">
        <f>IF($T32="","",
IF($N32="","",
IF(ISNUMBER(SEARCH("exempt",LOWER($N32))),0,
$T32*(VALUE(SUBSTITUTE($N32,"%",""))/100))))</f>
      </c>
      <c r="AB32">
        <f>IFERROR(IF(FIND(" - ",$K32)&gt;0,MID($K32,FIND(" - ",$K32)+3,LEN($K32)),""),"")</f>
      </c>
      <c r="AK32" t="s">
        <v>243</v>
      </c>
      <c r="AL32" t="s">
        <v>244</v>
      </c>
      <c r="AM32" t="s">
        <v>245</v>
      </c>
      <c r="AN32" t="s">
        <v>245</v>
      </c>
      <c r="AO32" t="s">
        <v>246</v>
      </c>
      <c r="AP32">
        <f>IFERROR(LEFT($K32,FIND(" - ",$K32)-1),$K32)</f>
      </c>
      <c r="AQ32" t="s">
        <v>211</v>
      </c>
      <c r="AS32">
        <f>IF($CH32&gt;=1,INDEX($AQ:$AQ,$CG32+1),"")</f>
      </c>
      <c r="AT32">
        <f>IF($CH32&gt;=2,INDEX($AQ:$AQ,$CG32+2),"")</f>
      </c>
      <c r="AU32">
        <f>IF($CH32&gt;=3,INDEX($AQ:$AQ,$CG32+3),"")</f>
      </c>
      <c r="AV32">
        <f>IF($CH32&gt;=4,INDEX($AQ:$AQ,$CG32+4),"")</f>
      </c>
      <c r="AW32">
        <f>IF($CH32&gt;=5,INDEX($AQ:$AQ,$CG32+5),"")</f>
      </c>
      <c r="AX32">
        <f>IF($CH32&gt;=6,INDEX($AQ:$AQ,$CG32+6),"")</f>
      </c>
      <c r="AY32">
        <f>IF($CH32&gt;=7,INDEX($AQ:$AQ,$CG32+7),"")</f>
      </c>
      <c r="AZ32">
        <f>IF($CH32&gt;=8,INDEX($AQ:$AQ,$CG32+8),"")</f>
      </c>
      <c r="BA32">
        <f>IF($CH32&gt;=9,INDEX($AQ:$AQ,$CG32+9),"")</f>
      </c>
      <c r="BB32">
        <f>IF($CH32&gt;=10,INDEX($AQ:$AQ,$CG32+10),"")</f>
      </c>
      <c r="BC32">
        <f>IF($CH32&gt;=11,INDEX($AQ:$AQ,$CG32+11),"")</f>
      </c>
      <c r="BD32">
        <f>IF($CH32&gt;=12,INDEX($AQ:$AQ,$CG32+12),"")</f>
      </c>
      <c r="BE32">
        <f>IF($CH32&gt;=13,INDEX($AQ:$AQ,$CG32+13),"")</f>
      </c>
      <c r="BF32">
        <f>IF($CH32&gt;=14,INDEX($AQ:$AQ,$CG32+14),"")</f>
      </c>
      <c r="BG32">
        <f>IF($CH32&gt;=15,INDEX($AQ:$AQ,$CG32+15),"")</f>
      </c>
      <c r="BH32">
        <f>IF($CH32&gt;=16,INDEX($AQ:$AQ,$CG32+16),"")</f>
      </c>
      <c r="BI32">
        <f>IF($CH32&gt;=17,INDEX($AQ:$AQ,$CG32+17),"")</f>
      </c>
      <c r="BJ32">
        <f>IF($CH32&gt;=18,INDEX($AQ:$AQ,$CG32+18),"")</f>
      </c>
      <c r="BK32">
        <f>IF($CH32&gt;=19,INDEX($AQ:$AQ,$CG32+19),"")</f>
      </c>
      <c r="BL32">
        <f>IF($CH32&gt;=20,INDEX($AQ:$AQ,$CG32+20),"")</f>
      </c>
      <c r="BM32">
        <f>IF($CH32&gt;=21,INDEX($AQ:$AQ,$CG32+21),"")</f>
      </c>
      <c r="BN32">
        <f>IF($CH32&gt;=22,INDEX($AQ:$AQ,$CG32+22),"")</f>
      </c>
      <c r="BO32">
        <f>IF($CH32&gt;=23,INDEX($AQ:$AQ,$CG32+23),"")</f>
      </c>
      <c r="BP32">
        <f>IF($CH32&gt;=24,INDEX($AQ:$AQ,$CG32+24),"")</f>
      </c>
      <c r="BQ32">
        <f>IF($CH32&gt;=25,INDEX($AQ:$AQ,$CG32+25),"")</f>
      </c>
      <c r="BR32">
        <f>IF($CH32&gt;=26,INDEX($AQ:$AQ,$CG32+26),"")</f>
      </c>
      <c r="BS32">
        <f>IF($CH32&gt;=27,INDEX($AQ:$AQ,$CG32+27),"")</f>
      </c>
      <c r="BT32">
        <f>IF($CH32&gt;=28,INDEX($AQ:$AQ,$CG32+28),"")</f>
      </c>
      <c r="BU32">
        <f>IF($CH32&gt;=29,INDEX($AQ:$AQ,$CG32+29),"")</f>
      </c>
      <c r="BV32">
        <f>IF($CH32&gt;=30,INDEX($AQ:$AQ,$CG32+30),"")</f>
      </c>
      <c r="BW32">
        <f>IF($CH32&gt;=31,INDEX($AQ:$AQ,$CG32+31),"")</f>
      </c>
      <c r="BX32">
        <f>IF($CH32&gt;=32,INDEX($AQ:$AQ,$CG32+32),"")</f>
      </c>
      <c r="BY32">
        <f>IF($CH32&gt;=33,INDEX($AQ:$AQ,$CG32+33),"")</f>
      </c>
      <c r="BZ32">
        <f>IF($CH32&gt;=34,INDEX($AQ:$AQ,$CG32+34),"")</f>
      </c>
      <c r="CA32">
        <f>IF($CH32&gt;=35,INDEX($AQ:$AQ,$CG32+35),"")</f>
      </c>
      <c r="CB32">
        <f>IF($CH32&gt;=36,INDEX($AQ:$AQ,$CG32+36),"")</f>
      </c>
      <c r="CC32">
        <f>IF($CH32&gt;=37,INDEX($AQ:$AQ,$CG32+37),"")</f>
      </c>
      <c r="CD32">
        <f>IF($CH32&gt;=38,INDEX($AQ:$AQ,$CG32+38),"")</f>
      </c>
      <c r="CE32">
        <f>IF($CH32&gt;=39,INDEX($AQ:$AQ,$CG32+39),"")</f>
      </c>
      <c r="CF32">
        <f>IF($CH32&gt;=40,INDEX($AQ:$AQ,$CG32+40),"")</f>
      </c>
      <c r="CG32">
        <f>IFERROR(MATCH($AP32,$AQ$2:$AQ$134,0)+1,0)</f>
      </c>
      <c r="CH32">
        <f>IFERROR(INDEX($AR$2:$AR$134,MATCH($AP32,$AQ$2:$AQ$134,0)),0)</f>
      </c>
      <c r="CI32">
        <f>IFERROR(LEFT($L32,FIND(" - ",$L32)-1),$L32)</f>
      </c>
      <c r="CJ32" t="s">
        <v>247</v>
      </c>
      <c r="CK32">
        <v>2</v>
      </c>
      <c r="CL32">
        <f>IF($DG32&gt;=1,INDEX($CJ:$CJ,$DF32+1),"")</f>
      </c>
      <c r="CM32">
        <f>IF($DG32&gt;=2,INDEX($CJ:$CJ,$DF32+2),"")</f>
      </c>
      <c r="CN32">
        <f>IF($DG32&gt;=3,INDEX($CJ:$CJ,$DF32+3),"")</f>
      </c>
      <c r="CO32">
        <f>IF($DG32&gt;=4,INDEX($CJ:$CJ,$DF32+4),"")</f>
      </c>
      <c r="CP32">
        <f>IF($DG32&gt;=5,INDEX($CJ:$CJ,$DF32+5),"")</f>
      </c>
      <c r="CQ32">
        <f>IF($DG32&gt;=6,INDEX($CJ:$CJ,$DF32+6),"")</f>
      </c>
      <c r="CR32">
        <f>IF($DG32&gt;=7,INDEX($CJ:$CJ,$DF32+7),"")</f>
      </c>
      <c r="CS32">
        <f>IF($DG32&gt;=8,INDEX($CJ:$CJ,$DF32+8),"")</f>
      </c>
      <c r="CT32">
        <f>IF($DG32&gt;=9,INDEX($CJ:$CJ,$DF32+9),"")</f>
      </c>
      <c r="CU32">
        <f>IF($DG32&gt;=10,INDEX($CJ:$CJ,$DF32+10),"")</f>
      </c>
      <c r="CV32">
        <f>IF($DG32&gt;=11,INDEX($CJ:$CJ,$DF32+11),"")</f>
      </c>
      <c r="CW32">
        <f>IF($DG32&gt;=12,INDEX($CJ:$CJ,$DF32+12),"")</f>
      </c>
      <c r="CX32">
        <f>IF($DG32&gt;=13,INDEX($CJ:$CJ,$DF32+13),"")</f>
      </c>
      <c r="CY32">
        <f>IF($DG32&gt;=14,INDEX($CJ:$CJ,$DF32+14),"")</f>
      </c>
      <c r="CZ32">
        <f>IF($DG32&gt;=15,INDEX($CJ:$CJ,$DF32+15),"")</f>
      </c>
      <c r="DA32">
        <f>IF($DG32&gt;=16,INDEX($CJ:$CJ,$DF32+16),"")</f>
      </c>
      <c r="DB32">
        <f>IF($DG32&gt;=17,INDEX($CJ:$CJ,$DF32+17),"")</f>
      </c>
      <c r="DC32">
        <f>IF($DG32&gt;=18,INDEX($CJ:$CJ,$DF32+18),"")</f>
      </c>
      <c r="DD32">
        <f>IF($DG32&gt;=19,INDEX($CJ:$CJ,$DF32+19),"")</f>
      </c>
      <c r="DE32">
        <f>IF($DG32&gt;=20,INDEX($CJ:$CJ,$DF32+20),"")</f>
      </c>
      <c r="DF32">
        <f>IFERROR(MATCH($CI32,$CJ$2:$CJ$263,0)+1,0)</f>
      </c>
      <c r="DG32">
        <f>IFERROR(INDEX($CK$2:$CK$263,MATCH($CI32,$CJ$2:$CJ$263,0)),0)</f>
      </c>
      <c r="DH32">
        <f>IFERROR(INDEX($AO:$AO,MATCH($N32,$AN:$AN,0))&amp;"","")</f>
      </c>
      <c r="DI32" t="s">
        <v>94</v>
      </c>
      <c r="DJ32" t="s">
        <v>248</v>
      </c>
      <c r="DL32">
        <f>IF($GO32&gt;=1,INDEX($DI:$DI,$GN32+1),"")</f>
      </c>
      <c r="DM32">
        <f>IF($GO32&gt;=2,INDEX($DI:$DI,$GN32+2),"")</f>
      </c>
      <c r="DN32">
        <f>IF($GO32&gt;=3,INDEX($DI:$DI,$GN32+3),"")</f>
      </c>
      <c r="DO32">
        <f>IF($GO32&gt;=4,INDEX($DI:$DI,$GN32+4),"")</f>
      </c>
      <c r="DP32">
        <f>IF($GO32&gt;=5,INDEX($DI:$DI,$GN32+5),"")</f>
      </c>
      <c r="DQ32">
        <f>IF($GO32&gt;=6,INDEX($DI:$DI,$GN32+6),"")</f>
      </c>
      <c r="DR32">
        <f>IF($GO32&gt;=7,INDEX($DI:$DI,$GN32+7),"")</f>
      </c>
      <c r="DS32">
        <f>IF($GO32&gt;=8,INDEX($DI:$DI,$GN32+8),"")</f>
      </c>
      <c r="DT32">
        <f>IF($GO32&gt;=9,INDEX($DI:$DI,$GN32+9),"")</f>
      </c>
      <c r="DU32">
        <f>IF($GO32&gt;=10,INDEX($DI:$DI,$GN32+10),"")</f>
      </c>
      <c r="DV32">
        <f>IF($GO32&gt;=11,INDEX($DI:$DI,$GN32+11),"")</f>
      </c>
      <c r="DW32">
        <f>IF($GO32&gt;=12,INDEX($DI:$DI,$GN32+12),"")</f>
      </c>
      <c r="DX32">
        <f>IF($GO32&gt;=13,INDEX($DI:$DI,$GN32+13),"")</f>
      </c>
      <c r="DY32">
        <f>IF($GO32&gt;=14,INDEX($DI:$DI,$GN32+14),"")</f>
      </c>
      <c r="DZ32">
        <f>IF($GO32&gt;=15,INDEX($DI:$DI,$GN32+15),"")</f>
      </c>
      <c r="EA32">
        <f>IF($GO32&gt;=16,INDEX($DI:$DI,$GN32+16),"")</f>
      </c>
      <c r="EB32">
        <f>IF($GO32&gt;=17,INDEX($DI:$DI,$GN32+17),"")</f>
      </c>
      <c r="EC32">
        <f>IF($GO32&gt;=18,INDEX($DI:$DI,$GN32+18),"")</f>
      </c>
      <c r="ED32">
        <f>IF($GO32&gt;=19,INDEX($DI:$DI,$GN32+19),"")</f>
      </c>
      <c r="EE32">
        <f>IF($GO32&gt;=20,INDEX($DI:$DI,$GN32+20),"")</f>
      </c>
      <c r="EF32">
        <f>IF($GO32&gt;=21,INDEX($DI:$DI,$GN32+21),"")</f>
      </c>
      <c r="EG32">
        <f>IF($GO32&gt;=22,INDEX($DI:$DI,$GN32+22),"")</f>
      </c>
      <c r="EH32">
        <f>IF($GO32&gt;=23,INDEX($DI:$DI,$GN32+23),"")</f>
      </c>
      <c r="EI32">
        <f>IF($GO32&gt;=24,INDEX($DI:$DI,$GN32+24),"")</f>
      </c>
      <c r="EJ32">
        <f>IF($GO32&gt;=25,INDEX($DI:$DI,$GN32+25),"")</f>
      </c>
      <c r="EK32">
        <f>IF($GO32&gt;=26,INDEX($DI:$DI,$GN32+26),"")</f>
      </c>
      <c r="EL32">
        <f>IF($GO32&gt;=27,INDEX($DI:$DI,$GN32+27),"")</f>
      </c>
      <c r="EM32">
        <f>IF($GO32&gt;=28,INDEX($DI:$DI,$GN32+28),"")</f>
      </c>
      <c r="EN32">
        <f>IF($GO32&gt;=29,INDEX($DI:$DI,$GN32+29),"")</f>
      </c>
      <c r="EO32">
        <f>IF($GO32&gt;=30,INDEX($DI:$DI,$GN32+30),"")</f>
      </c>
      <c r="EP32">
        <f>IF($GO32&gt;=31,INDEX($DI:$DI,$GN32+31),"")</f>
      </c>
      <c r="EQ32">
        <f>IF($GO32&gt;=32,INDEX($DI:$DI,$GN32+32),"")</f>
      </c>
      <c r="ER32">
        <f>IF($GO32&gt;=33,INDEX($DI:$DI,$GN32+33),"")</f>
      </c>
      <c r="ES32">
        <f>IF($GO32&gt;=34,INDEX($DI:$DI,$GN32+34),"")</f>
      </c>
      <c r="ET32">
        <f>IF($GO32&gt;=35,INDEX($DI:$DI,$GN32+35),"")</f>
      </c>
      <c r="EU32">
        <f>IF($GO32&gt;=36,INDEX($DI:$DI,$GN32+36),"")</f>
      </c>
      <c r="EV32">
        <f>IF($GO32&gt;=37,INDEX($DI:$DI,$GN32+37),"")</f>
      </c>
      <c r="EW32">
        <f>IF($GO32&gt;=38,INDEX($DI:$DI,$GN32+38),"")</f>
      </c>
      <c r="EX32">
        <f>IF($GO32&gt;=39,INDEX($DI:$DI,$GN32+39),"")</f>
      </c>
      <c r="EY32">
        <f>IF($GO32&gt;=40,INDEX($DI:$DI,$GN32+40),"")</f>
      </c>
      <c r="EZ32">
        <f>IF($GO32&gt;=1,INDEX($DJ:$DJ,$GN32+1),"")</f>
      </c>
      <c r="FA32">
        <f>IF($GO32&gt;=2,INDEX($DJ:$DJ,$GN32+2),"")</f>
      </c>
      <c r="FB32">
        <f>IF($GO32&gt;=3,INDEX($DJ:$DJ,$GN32+3),"")</f>
      </c>
      <c r="FC32">
        <f>IF($GO32&gt;=4,INDEX($DJ:$DJ,$GN32+4),"")</f>
      </c>
      <c r="FD32">
        <f>IF($GO32&gt;=5,INDEX($DJ:$DJ,$GN32+5),"")</f>
      </c>
      <c r="FE32">
        <f>IF($GO32&gt;=6,INDEX($DJ:$DJ,$GN32+6),"")</f>
      </c>
      <c r="FF32">
        <f>IF($GO32&gt;=7,INDEX($DJ:$DJ,$GN32+7),"")</f>
      </c>
      <c r="FG32">
        <f>IF($GO32&gt;=8,INDEX($DJ:$DJ,$GN32+8),"")</f>
      </c>
      <c r="FH32">
        <f>IF($GO32&gt;=9,INDEX($DJ:$DJ,$GN32+9),"")</f>
      </c>
      <c r="FI32">
        <f>IF($GO32&gt;=10,INDEX($DJ:$DJ,$GN32+10),"")</f>
      </c>
      <c r="FJ32">
        <f>IF($GO32&gt;=11,INDEX($DJ:$DJ,$GN32+11),"")</f>
      </c>
      <c r="FK32">
        <f>IF($GO32&gt;=12,INDEX($DJ:$DJ,$GN32+12),"")</f>
      </c>
      <c r="FL32">
        <f>IF($GO32&gt;=13,INDEX($DJ:$DJ,$GN32+13),"")</f>
      </c>
      <c r="FM32">
        <f>IF($GO32&gt;=14,INDEX($DJ:$DJ,$GN32+14),"")</f>
      </c>
      <c r="FN32">
        <f>IF($GO32&gt;=15,INDEX($DJ:$DJ,$GN32+15),"")</f>
      </c>
      <c r="FO32">
        <f>IF($GO32&gt;=16,INDEX($DJ:$DJ,$GN32+16),"")</f>
      </c>
      <c r="FP32">
        <f>IF($GO32&gt;=17,INDEX($DJ:$DJ,$GN32+17),"")</f>
      </c>
      <c r="FQ32">
        <f>IF($GO32&gt;=18,INDEX($DJ:$DJ,$GN32+18),"")</f>
      </c>
      <c r="FR32">
        <f>IF($GO32&gt;=19,INDEX($DJ:$DJ,$GN32+19),"")</f>
      </c>
      <c r="FS32">
        <f>IF($GO32&gt;=20,INDEX($DJ:$DJ,$GN32+20),"")</f>
      </c>
      <c r="FT32">
        <f>IF($GO32&gt;=21,INDEX($DJ:$DJ,$GN32+21),"")</f>
      </c>
      <c r="FU32">
        <f>IF($GO32&gt;=22,INDEX($DJ:$DJ,$GN32+22),"")</f>
      </c>
      <c r="FV32">
        <f>IF($GO32&gt;=23,INDEX($DJ:$DJ,$GN32+23),"")</f>
      </c>
      <c r="FW32">
        <f>IF($GO32&gt;=24,INDEX($DJ:$DJ,$GN32+24),"")</f>
      </c>
      <c r="FX32">
        <f>IF($GO32&gt;=25,INDEX($DJ:$DJ,$GN32+25),"")</f>
      </c>
      <c r="FY32">
        <f>IF($GO32&gt;=26,INDEX($DJ:$DJ,$GN32+26),"")</f>
      </c>
      <c r="FZ32">
        <f>IF($GO32&gt;=27,INDEX($DJ:$DJ,$GN32+27),"")</f>
      </c>
      <c r="GA32">
        <f>IF($GO32&gt;=28,INDEX($DJ:$DJ,$GN32+28),"")</f>
      </c>
      <c r="GB32">
        <f>IF($GO32&gt;=29,INDEX($DJ:$DJ,$GN32+29),"")</f>
      </c>
      <c r="GC32">
        <f>IF($GO32&gt;=30,INDEX($DJ:$DJ,$GN32+30),"")</f>
      </c>
      <c r="GD32">
        <f>IF($GO32&gt;=31,INDEX($DJ:$DJ,$GN32+31),"")</f>
      </c>
      <c r="GE32">
        <f>IF($GO32&gt;=32,INDEX($DJ:$DJ,$GN32+32),"")</f>
      </c>
      <c r="GF32">
        <f>IF($GO32&gt;=33,INDEX($DJ:$DJ,$GN32+33),"")</f>
      </c>
      <c r="GG32">
        <f>IF($GO32&gt;=34,INDEX($DJ:$DJ,$GN32+34),"")</f>
      </c>
      <c r="GH32">
        <f>IF($GO32&gt;=35,INDEX($DJ:$DJ,$GN32+35),"")</f>
      </c>
      <c r="GI32">
        <f>IF($GO32&gt;=36,INDEX($DJ:$DJ,$GN32+36),"")</f>
      </c>
      <c r="GJ32">
        <f>IF($GO32&gt;=37,INDEX($DJ:$DJ,$GN32+37),"")</f>
      </c>
      <c r="GK32">
        <f>IF($GO32&gt;=38,INDEX($DJ:$DJ,$GN32+38),"")</f>
      </c>
      <c r="GL32">
        <f>IF($GO32&gt;=39,INDEX($DJ:$DJ,$GN32+39),"")</f>
      </c>
      <c r="GM32">
        <f>IF($GO32&gt;=40,INDEX($DJ:$DJ,$GN32+40),"")</f>
      </c>
      <c r="GN32">
        <f>IFERROR(MATCH($DH32,$DI$2:$DI$148,0)+1,0)</f>
      </c>
      <c r="GO32">
        <f>IFERROR(INDEX($DK$2:$DK$148,MATCH($DH32,$DI$2:$DI$148,0)),0)</f>
      </c>
      <c r="GP32">
        <f>IFERROR(MATCH($Y32,$DL$32:$EY$32,0),0)</f>
      </c>
      <c r="GQ32">
        <f>IF($GP32&gt;0,INDEX($EZ$32:$GM$32,$GP32),"")</f>
      </c>
      <c r="GR32" t="s">
        <v>38</v>
      </c>
      <c r="GT32">
        <f>IF($JC32&gt;=1,INDEX($GR:$GR,$JB32+1),"")</f>
      </c>
      <c r="GU32">
        <f>IF($JC32&gt;=2,INDEX($GR:$GR,$JB32+2),"")</f>
      </c>
      <c r="GV32">
        <f>IF($JC32&gt;=3,INDEX($GR:$GR,$JB32+3),"")</f>
      </c>
      <c r="GW32">
        <f>IF($JC32&gt;=4,INDEX($GR:$GR,$JB32+4),"")</f>
      </c>
      <c r="GX32">
        <f>IF($JC32&gt;=5,INDEX($GR:$GR,$JB32+5),"")</f>
      </c>
      <c r="GY32">
        <f>IF($JC32&gt;=6,INDEX($GR:$GR,$JB32+6),"")</f>
      </c>
      <c r="GZ32">
        <f>IF($JC32&gt;=7,INDEX($GR:$GR,$JB32+7),"")</f>
      </c>
      <c r="HA32">
        <f>IF($JC32&gt;=8,INDEX($GR:$GR,$JB32+8),"")</f>
      </c>
      <c r="HB32">
        <f>IF($JC32&gt;=9,INDEX($GR:$GR,$JB32+9),"")</f>
      </c>
      <c r="HC32">
        <f>IF($JC32&gt;=10,INDEX($GR:$GR,$JB32+10),"")</f>
      </c>
      <c r="HD32">
        <f>IF($JC32&gt;=11,INDEX($GR:$GR,$JB32+11),"")</f>
      </c>
      <c r="HE32">
        <f>IF($JC32&gt;=12,INDEX($GR:$GR,$JB32+12),"")</f>
      </c>
      <c r="HF32">
        <f>IF($JC32&gt;=13,INDEX($GR:$GR,$JB32+13),"")</f>
      </c>
      <c r="HG32">
        <f>IF($JC32&gt;=14,INDEX($GR:$GR,$JB32+14),"")</f>
      </c>
      <c r="HH32">
        <f>IF($JC32&gt;=15,INDEX($GR:$GR,$JB32+15),"")</f>
      </c>
      <c r="HI32">
        <f>IF($JC32&gt;=16,INDEX($GR:$GR,$JB32+16),"")</f>
      </c>
      <c r="HJ32">
        <f>IF($JC32&gt;=17,INDEX($GR:$GR,$JB32+17),"")</f>
      </c>
      <c r="HK32">
        <f>IF($JC32&gt;=18,INDEX($GR:$GR,$JB32+18),"")</f>
      </c>
      <c r="HL32">
        <f>IF($JC32&gt;=19,INDEX($GR:$GR,$JB32+19),"")</f>
      </c>
      <c r="HM32">
        <f>IF($JC32&gt;=20,INDEX($GR:$GR,$JB32+20),"")</f>
      </c>
      <c r="HN32">
        <f>IF($JC32&gt;=21,INDEX($GR:$GR,$JB32+21),"")</f>
      </c>
      <c r="HO32">
        <f>IF($JC32&gt;=22,INDEX($GR:$GR,$JB32+22),"")</f>
      </c>
      <c r="HP32">
        <f>IF($JC32&gt;=23,INDEX($GR:$GR,$JB32+23),"")</f>
      </c>
      <c r="HQ32">
        <f>IF($JC32&gt;=24,INDEX($GR:$GR,$JB32+24),"")</f>
      </c>
      <c r="HR32">
        <f>IF($JC32&gt;=25,INDEX($GR:$GR,$JB32+25),"")</f>
      </c>
      <c r="HS32">
        <f>IF($JC32&gt;=26,INDEX($GR:$GR,$JB32+26),"")</f>
      </c>
      <c r="HT32">
        <f>IF($JC32&gt;=27,INDEX($GR:$GR,$JB32+27),"")</f>
      </c>
      <c r="HU32">
        <f>IF($JC32&gt;=28,INDEX($GR:$GR,$JB32+28),"")</f>
      </c>
      <c r="HV32">
        <f>IF($JC32&gt;=29,INDEX($GR:$GR,$JB32+29),"")</f>
      </c>
      <c r="HW32">
        <f>IF($JC32&gt;=30,INDEX($GR:$GR,$JB32+30),"")</f>
      </c>
      <c r="HX32">
        <f>IF($JC32&gt;=31,INDEX($GR:$GR,$JB32+31),"")</f>
      </c>
      <c r="HY32">
        <f>IF($JC32&gt;=32,INDEX($GR:$GR,$JB32+32),"")</f>
      </c>
      <c r="HZ32">
        <f>IF($JC32&gt;=33,INDEX($GR:$GR,$JB32+33),"")</f>
      </c>
      <c r="IA32">
        <f>IF($JC32&gt;=34,INDEX($GR:$GR,$JB32+34),"")</f>
      </c>
      <c r="IB32">
        <f>IF($JC32&gt;=35,INDEX($GR:$GR,$JB32+35),"")</f>
      </c>
      <c r="IC32">
        <f>IF($JC32&gt;=36,INDEX($GR:$GR,$JB32+36),"")</f>
      </c>
      <c r="ID32">
        <f>IF($JC32&gt;=37,INDEX($GR:$GR,$JB32+37),"")</f>
      </c>
      <c r="IE32">
        <f>IF($JC32&gt;=38,INDEX($GR:$GR,$JB32+38),"")</f>
      </c>
      <c r="IF32">
        <f>IF($JC32&gt;=39,INDEX($GR:$GR,$JB32+39),"")</f>
      </c>
      <c r="IG32">
        <f>IF($JC32&gt;=40,INDEX($GR:$GR,$JB32+40),"")</f>
      </c>
      <c r="IH32">
        <f>IF($JC32&gt;=41,INDEX($GR:$GR,$JB32+41),"")</f>
      </c>
      <c r="II32">
        <f>IF($JC32&gt;=42,INDEX($GR:$GR,$JB32+42),"")</f>
      </c>
      <c r="IJ32">
        <f>IF($JC32&gt;=43,INDEX($GR:$GR,$JB32+43),"")</f>
      </c>
      <c r="IK32">
        <f>IF($JC32&gt;=44,INDEX($GR:$GR,$JB32+44),"")</f>
      </c>
      <c r="IL32">
        <f>IF($JC32&gt;=45,INDEX($GR:$GR,$JB32+45),"")</f>
      </c>
      <c r="IM32">
        <f>IF($JC32&gt;=46,INDEX($GR:$GR,$JB32+46),"")</f>
      </c>
      <c r="IN32">
        <f>IF($JC32&gt;=47,INDEX($GR:$GR,$JB32+47),"")</f>
      </c>
      <c r="IO32">
        <f>IF($JC32&gt;=48,INDEX($GR:$GR,$JB32+48),"")</f>
      </c>
      <c r="IP32">
        <f>IF($JC32&gt;=49,INDEX($GR:$GR,$JB32+49),"")</f>
      </c>
      <c r="IQ32">
        <f>IF($JC32&gt;=50,INDEX($GR:$GR,$JB32+50),"")</f>
      </c>
      <c r="IR32">
        <f>IF($JC32&gt;=51,INDEX($GR:$GR,$JB32+51),"")</f>
      </c>
      <c r="IS32">
        <f>IF($JC32&gt;=52,INDEX($GR:$GR,$JB32+52),"")</f>
      </c>
      <c r="IT32">
        <f>IF($JC32&gt;=53,INDEX($GR:$GR,$JB32+53),"")</f>
      </c>
      <c r="IU32">
        <f>IF($JC32&gt;=54,INDEX($GR:$GR,$JB32+54),"")</f>
      </c>
      <c r="IV32">
        <f>IF($JC32&gt;=55,INDEX($GR:$GR,$JB32+55),"")</f>
      </c>
      <c r="IW32">
        <f>IF($JC32&gt;=56,INDEX($GR:$GR,$JB32+56),"")</f>
      </c>
      <c r="IX32">
        <f>IF($JC32&gt;=57,INDEX($GR:$GR,$JB32+57),"")</f>
      </c>
      <c r="IY32">
        <f>IF($JC32&gt;=58,INDEX($GR:$GR,$JB32+58),"")</f>
      </c>
      <c r="IZ32">
        <f>IF($JC32&gt;=59,INDEX($GR:$GR,$JB32+59),"")</f>
      </c>
      <c r="JA32">
        <f>IF($JC32&gt;=60,INDEX($GR:$GR,$JB32+60),"")</f>
      </c>
      <c r="JB32">
        <f>IFERROR(MATCH($GQ32,$GR$2:$GR$324,0)+1,0)</f>
      </c>
      <c r="JC32">
        <f>IFERROR(INDEX($GS$2:$GS$324,MATCH($GQ32,$GR$2:$GR$324,0)),0)</f>
      </c>
      <c r="JD32" t="s">
        <v>40</v>
      </c>
      <c r="JE32" t="s">
        <v>40</v>
      </c>
    </row>
    <row r="33" spans="1:265" x14ac:dyDescent="0.25">
      <c r="Q33">
        <f>IF(OR($T33="",$P33=""),"",IFERROR($T33/$P33,0))</f>
      </c>
      <c r="R33">
        <f>IF($T33="","",
SUM($S33,$U33,$Z33,$V33,$X33)*
(1-IF($AA33="",0,VALUE($AA33)/100)))</f>
      </c>
      <c r="S33">
        <f>IF($T33="","",$T33)</f>
      </c>
      <c r="U33">
        <f>IF($T33="","",
IF($N33="","",
IF(ISNUMBER(SEARCH("exempt",LOWER($N33))),0,
$T33*(VALUE(SUBSTITUTE($N33,"%",""))/100))))</f>
      </c>
      <c r="AB33">
        <f>IFERROR(IF(FIND(" - ",$K33)&gt;0,MID($K33,FIND(" - ",$K33)+3,LEN($K33)),""),"")</f>
      </c>
      <c r="AK33" t="s">
        <v>249</v>
      </c>
      <c r="AM33" t="s">
        <v>250</v>
      </c>
      <c r="AN33" t="s">
        <v>250</v>
      </c>
      <c r="AO33" t="s">
        <v>251</v>
      </c>
      <c r="AP33">
        <f>IFERROR(LEFT($K33,FIND(" - ",$K33)-1),$K33)</f>
      </c>
      <c r="AQ33" t="s">
        <v>219</v>
      </c>
      <c r="AS33">
        <f>IF($CH33&gt;=1,INDEX($AQ:$AQ,$CG33+1),"")</f>
      </c>
      <c r="AT33">
        <f>IF($CH33&gt;=2,INDEX($AQ:$AQ,$CG33+2),"")</f>
      </c>
      <c r="AU33">
        <f>IF($CH33&gt;=3,INDEX($AQ:$AQ,$CG33+3),"")</f>
      </c>
      <c r="AV33">
        <f>IF($CH33&gt;=4,INDEX($AQ:$AQ,$CG33+4),"")</f>
      </c>
      <c r="AW33">
        <f>IF($CH33&gt;=5,INDEX($AQ:$AQ,$CG33+5),"")</f>
      </c>
      <c r="AX33">
        <f>IF($CH33&gt;=6,INDEX($AQ:$AQ,$CG33+6),"")</f>
      </c>
      <c r="AY33">
        <f>IF($CH33&gt;=7,INDEX($AQ:$AQ,$CG33+7),"")</f>
      </c>
      <c r="AZ33">
        <f>IF($CH33&gt;=8,INDEX($AQ:$AQ,$CG33+8),"")</f>
      </c>
      <c r="BA33">
        <f>IF($CH33&gt;=9,INDEX($AQ:$AQ,$CG33+9),"")</f>
      </c>
      <c r="BB33">
        <f>IF($CH33&gt;=10,INDEX($AQ:$AQ,$CG33+10),"")</f>
      </c>
      <c r="BC33">
        <f>IF($CH33&gt;=11,INDEX($AQ:$AQ,$CG33+11),"")</f>
      </c>
      <c r="BD33">
        <f>IF($CH33&gt;=12,INDEX($AQ:$AQ,$CG33+12),"")</f>
      </c>
      <c r="BE33">
        <f>IF($CH33&gt;=13,INDEX($AQ:$AQ,$CG33+13),"")</f>
      </c>
      <c r="BF33">
        <f>IF($CH33&gt;=14,INDEX($AQ:$AQ,$CG33+14),"")</f>
      </c>
      <c r="BG33">
        <f>IF($CH33&gt;=15,INDEX($AQ:$AQ,$CG33+15),"")</f>
      </c>
      <c r="BH33">
        <f>IF($CH33&gt;=16,INDEX($AQ:$AQ,$CG33+16),"")</f>
      </c>
      <c r="BI33">
        <f>IF($CH33&gt;=17,INDEX($AQ:$AQ,$CG33+17),"")</f>
      </c>
      <c r="BJ33">
        <f>IF($CH33&gt;=18,INDEX($AQ:$AQ,$CG33+18),"")</f>
      </c>
      <c r="BK33">
        <f>IF($CH33&gt;=19,INDEX($AQ:$AQ,$CG33+19),"")</f>
      </c>
      <c r="BL33">
        <f>IF($CH33&gt;=20,INDEX($AQ:$AQ,$CG33+20),"")</f>
      </c>
      <c r="BM33">
        <f>IF($CH33&gt;=21,INDEX($AQ:$AQ,$CG33+21),"")</f>
      </c>
      <c r="BN33">
        <f>IF($CH33&gt;=22,INDEX($AQ:$AQ,$CG33+22),"")</f>
      </c>
      <c r="BO33">
        <f>IF($CH33&gt;=23,INDEX($AQ:$AQ,$CG33+23),"")</f>
      </c>
      <c r="BP33">
        <f>IF($CH33&gt;=24,INDEX($AQ:$AQ,$CG33+24),"")</f>
      </c>
      <c r="BQ33">
        <f>IF($CH33&gt;=25,INDEX($AQ:$AQ,$CG33+25),"")</f>
      </c>
      <c r="BR33">
        <f>IF($CH33&gt;=26,INDEX($AQ:$AQ,$CG33+26),"")</f>
      </c>
      <c r="BS33">
        <f>IF($CH33&gt;=27,INDEX($AQ:$AQ,$CG33+27),"")</f>
      </c>
      <c r="BT33">
        <f>IF($CH33&gt;=28,INDEX($AQ:$AQ,$CG33+28),"")</f>
      </c>
      <c r="BU33">
        <f>IF($CH33&gt;=29,INDEX($AQ:$AQ,$CG33+29),"")</f>
      </c>
      <c r="BV33">
        <f>IF($CH33&gt;=30,INDEX($AQ:$AQ,$CG33+30),"")</f>
      </c>
      <c r="BW33">
        <f>IF($CH33&gt;=31,INDEX($AQ:$AQ,$CG33+31),"")</f>
      </c>
      <c r="BX33">
        <f>IF($CH33&gt;=32,INDEX($AQ:$AQ,$CG33+32),"")</f>
      </c>
      <c r="BY33">
        <f>IF($CH33&gt;=33,INDEX($AQ:$AQ,$CG33+33),"")</f>
      </c>
      <c r="BZ33">
        <f>IF($CH33&gt;=34,INDEX($AQ:$AQ,$CG33+34),"")</f>
      </c>
      <c r="CA33">
        <f>IF($CH33&gt;=35,INDEX($AQ:$AQ,$CG33+35),"")</f>
      </c>
      <c r="CB33">
        <f>IF($CH33&gt;=36,INDEX($AQ:$AQ,$CG33+36),"")</f>
      </c>
      <c r="CC33">
        <f>IF($CH33&gt;=37,INDEX($AQ:$AQ,$CG33+37),"")</f>
      </c>
      <c r="CD33">
        <f>IF($CH33&gt;=38,INDEX($AQ:$AQ,$CG33+38),"")</f>
      </c>
      <c r="CE33">
        <f>IF($CH33&gt;=39,INDEX($AQ:$AQ,$CG33+39),"")</f>
      </c>
      <c r="CF33">
        <f>IF($CH33&gt;=40,INDEX($AQ:$AQ,$CG33+40),"")</f>
      </c>
      <c r="CG33">
        <f>IFERROR(MATCH($AP33,$AQ$2:$AQ$134,0)+1,0)</f>
      </c>
      <c r="CH33">
        <f>IFERROR(INDEX($AR$2:$AR$134,MATCH($AP33,$AQ$2:$AQ$134,0)),0)</f>
      </c>
      <c r="CI33">
        <f>IFERROR(LEFT($L33,FIND(" - ",$L33)-1),$L33)</f>
      </c>
      <c r="CJ33" t="s">
        <v>33</v>
      </c>
      <c r="CL33">
        <f>IF($DG33&gt;=1,INDEX($CJ:$CJ,$DF33+1),"")</f>
      </c>
      <c r="CM33">
        <f>IF($DG33&gt;=2,INDEX($CJ:$CJ,$DF33+2),"")</f>
      </c>
      <c r="CN33">
        <f>IF($DG33&gt;=3,INDEX($CJ:$CJ,$DF33+3),"")</f>
      </c>
      <c r="CO33">
        <f>IF($DG33&gt;=4,INDEX($CJ:$CJ,$DF33+4),"")</f>
      </c>
      <c r="CP33">
        <f>IF($DG33&gt;=5,INDEX($CJ:$CJ,$DF33+5),"")</f>
      </c>
      <c r="CQ33">
        <f>IF($DG33&gt;=6,INDEX($CJ:$CJ,$DF33+6),"")</f>
      </c>
      <c r="CR33">
        <f>IF($DG33&gt;=7,INDEX($CJ:$CJ,$DF33+7),"")</f>
      </c>
      <c r="CS33">
        <f>IF($DG33&gt;=8,INDEX($CJ:$CJ,$DF33+8),"")</f>
      </c>
      <c r="CT33">
        <f>IF($DG33&gt;=9,INDEX($CJ:$CJ,$DF33+9),"")</f>
      </c>
      <c r="CU33">
        <f>IF($DG33&gt;=10,INDEX($CJ:$CJ,$DF33+10),"")</f>
      </c>
      <c r="CV33">
        <f>IF($DG33&gt;=11,INDEX($CJ:$CJ,$DF33+11),"")</f>
      </c>
      <c r="CW33">
        <f>IF($DG33&gt;=12,INDEX($CJ:$CJ,$DF33+12),"")</f>
      </c>
      <c r="CX33">
        <f>IF($DG33&gt;=13,INDEX($CJ:$CJ,$DF33+13),"")</f>
      </c>
      <c r="CY33">
        <f>IF($DG33&gt;=14,INDEX($CJ:$CJ,$DF33+14),"")</f>
      </c>
      <c r="CZ33">
        <f>IF($DG33&gt;=15,INDEX($CJ:$CJ,$DF33+15),"")</f>
      </c>
      <c r="DA33">
        <f>IF($DG33&gt;=16,INDEX($CJ:$CJ,$DF33+16),"")</f>
      </c>
      <c r="DB33">
        <f>IF($DG33&gt;=17,INDEX($CJ:$CJ,$DF33+17),"")</f>
      </c>
      <c r="DC33">
        <f>IF($DG33&gt;=18,INDEX($CJ:$CJ,$DF33+18),"")</f>
      </c>
      <c r="DD33">
        <f>IF($DG33&gt;=19,INDEX($CJ:$CJ,$DF33+19),"")</f>
      </c>
      <c r="DE33">
        <f>IF($DG33&gt;=20,INDEX($CJ:$CJ,$DF33+20),"")</f>
      </c>
      <c r="DF33">
        <f>IFERROR(MATCH($CI33,$CJ$2:$CJ$263,0)+1,0)</f>
      </c>
      <c r="DG33">
        <f>IFERROR(INDEX($CK$2:$CK$263,MATCH($CI33,$CJ$2:$CJ$263,0)),0)</f>
      </c>
      <c r="DH33">
        <f>IFERROR(INDEX($AO:$AO,MATCH($N33,$AN:$AN,0))&amp;"","")</f>
      </c>
      <c r="DI33" t="s">
        <v>123</v>
      </c>
      <c r="DK33">
        <v>1</v>
      </c>
      <c r="DL33">
        <f>IF($GO33&gt;=1,INDEX($DI:$DI,$GN33+1),"")</f>
      </c>
      <c r="DM33">
        <f>IF($GO33&gt;=2,INDEX($DI:$DI,$GN33+2),"")</f>
      </c>
      <c r="DN33">
        <f>IF($GO33&gt;=3,INDEX($DI:$DI,$GN33+3),"")</f>
      </c>
      <c r="DO33">
        <f>IF($GO33&gt;=4,INDEX($DI:$DI,$GN33+4),"")</f>
      </c>
      <c r="DP33">
        <f>IF($GO33&gt;=5,INDEX($DI:$DI,$GN33+5),"")</f>
      </c>
      <c r="DQ33">
        <f>IF($GO33&gt;=6,INDEX($DI:$DI,$GN33+6),"")</f>
      </c>
      <c r="DR33">
        <f>IF($GO33&gt;=7,INDEX($DI:$DI,$GN33+7),"")</f>
      </c>
      <c r="DS33">
        <f>IF($GO33&gt;=8,INDEX($DI:$DI,$GN33+8),"")</f>
      </c>
      <c r="DT33">
        <f>IF($GO33&gt;=9,INDEX($DI:$DI,$GN33+9),"")</f>
      </c>
      <c r="DU33">
        <f>IF($GO33&gt;=10,INDEX($DI:$DI,$GN33+10),"")</f>
      </c>
      <c r="DV33">
        <f>IF($GO33&gt;=11,INDEX($DI:$DI,$GN33+11),"")</f>
      </c>
      <c r="DW33">
        <f>IF($GO33&gt;=12,INDEX($DI:$DI,$GN33+12),"")</f>
      </c>
      <c r="DX33">
        <f>IF($GO33&gt;=13,INDEX($DI:$DI,$GN33+13),"")</f>
      </c>
      <c r="DY33">
        <f>IF($GO33&gt;=14,INDEX($DI:$DI,$GN33+14),"")</f>
      </c>
      <c r="DZ33">
        <f>IF($GO33&gt;=15,INDEX($DI:$DI,$GN33+15),"")</f>
      </c>
      <c r="EA33">
        <f>IF($GO33&gt;=16,INDEX($DI:$DI,$GN33+16),"")</f>
      </c>
      <c r="EB33">
        <f>IF($GO33&gt;=17,INDEX($DI:$DI,$GN33+17),"")</f>
      </c>
      <c r="EC33">
        <f>IF($GO33&gt;=18,INDEX($DI:$DI,$GN33+18),"")</f>
      </c>
      <c r="ED33">
        <f>IF($GO33&gt;=19,INDEX($DI:$DI,$GN33+19),"")</f>
      </c>
      <c r="EE33">
        <f>IF($GO33&gt;=20,INDEX($DI:$DI,$GN33+20),"")</f>
      </c>
      <c r="EF33">
        <f>IF($GO33&gt;=21,INDEX($DI:$DI,$GN33+21),"")</f>
      </c>
      <c r="EG33">
        <f>IF($GO33&gt;=22,INDEX($DI:$DI,$GN33+22),"")</f>
      </c>
      <c r="EH33">
        <f>IF($GO33&gt;=23,INDEX($DI:$DI,$GN33+23),"")</f>
      </c>
      <c r="EI33">
        <f>IF($GO33&gt;=24,INDEX($DI:$DI,$GN33+24),"")</f>
      </c>
      <c r="EJ33">
        <f>IF($GO33&gt;=25,INDEX($DI:$DI,$GN33+25),"")</f>
      </c>
      <c r="EK33">
        <f>IF($GO33&gt;=26,INDEX($DI:$DI,$GN33+26),"")</f>
      </c>
      <c r="EL33">
        <f>IF($GO33&gt;=27,INDEX($DI:$DI,$GN33+27),"")</f>
      </c>
      <c r="EM33">
        <f>IF($GO33&gt;=28,INDEX($DI:$DI,$GN33+28),"")</f>
      </c>
      <c r="EN33">
        <f>IF($GO33&gt;=29,INDEX($DI:$DI,$GN33+29),"")</f>
      </c>
      <c r="EO33">
        <f>IF($GO33&gt;=30,INDEX($DI:$DI,$GN33+30),"")</f>
      </c>
      <c r="EP33">
        <f>IF($GO33&gt;=31,INDEX($DI:$DI,$GN33+31),"")</f>
      </c>
      <c r="EQ33">
        <f>IF($GO33&gt;=32,INDEX($DI:$DI,$GN33+32),"")</f>
      </c>
      <c r="ER33">
        <f>IF($GO33&gt;=33,INDEX($DI:$DI,$GN33+33),"")</f>
      </c>
      <c r="ES33">
        <f>IF($GO33&gt;=34,INDEX($DI:$DI,$GN33+34),"")</f>
      </c>
      <c r="ET33">
        <f>IF($GO33&gt;=35,INDEX($DI:$DI,$GN33+35),"")</f>
      </c>
      <c r="EU33">
        <f>IF($GO33&gt;=36,INDEX($DI:$DI,$GN33+36),"")</f>
      </c>
      <c r="EV33">
        <f>IF($GO33&gt;=37,INDEX($DI:$DI,$GN33+37),"")</f>
      </c>
      <c r="EW33">
        <f>IF($GO33&gt;=38,INDEX($DI:$DI,$GN33+38),"")</f>
      </c>
      <c r="EX33">
        <f>IF($GO33&gt;=39,INDEX($DI:$DI,$GN33+39),"")</f>
      </c>
      <c r="EY33">
        <f>IF($GO33&gt;=40,INDEX($DI:$DI,$GN33+40),"")</f>
      </c>
      <c r="EZ33">
        <f>IF($GO33&gt;=1,INDEX($DJ:$DJ,$GN33+1),"")</f>
      </c>
      <c r="FA33">
        <f>IF($GO33&gt;=2,INDEX($DJ:$DJ,$GN33+2),"")</f>
      </c>
      <c r="FB33">
        <f>IF($GO33&gt;=3,INDEX($DJ:$DJ,$GN33+3),"")</f>
      </c>
      <c r="FC33">
        <f>IF($GO33&gt;=4,INDEX($DJ:$DJ,$GN33+4),"")</f>
      </c>
      <c r="FD33">
        <f>IF($GO33&gt;=5,INDEX($DJ:$DJ,$GN33+5),"")</f>
      </c>
      <c r="FE33">
        <f>IF($GO33&gt;=6,INDEX($DJ:$DJ,$GN33+6),"")</f>
      </c>
      <c r="FF33">
        <f>IF($GO33&gt;=7,INDEX($DJ:$DJ,$GN33+7),"")</f>
      </c>
      <c r="FG33">
        <f>IF($GO33&gt;=8,INDEX($DJ:$DJ,$GN33+8),"")</f>
      </c>
      <c r="FH33">
        <f>IF($GO33&gt;=9,INDEX($DJ:$DJ,$GN33+9),"")</f>
      </c>
      <c r="FI33">
        <f>IF($GO33&gt;=10,INDEX($DJ:$DJ,$GN33+10),"")</f>
      </c>
      <c r="FJ33">
        <f>IF($GO33&gt;=11,INDEX($DJ:$DJ,$GN33+11),"")</f>
      </c>
      <c r="FK33">
        <f>IF($GO33&gt;=12,INDEX($DJ:$DJ,$GN33+12),"")</f>
      </c>
      <c r="FL33">
        <f>IF($GO33&gt;=13,INDEX($DJ:$DJ,$GN33+13),"")</f>
      </c>
      <c r="FM33">
        <f>IF($GO33&gt;=14,INDEX($DJ:$DJ,$GN33+14),"")</f>
      </c>
      <c r="FN33">
        <f>IF($GO33&gt;=15,INDEX($DJ:$DJ,$GN33+15),"")</f>
      </c>
      <c r="FO33">
        <f>IF($GO33&gt;=16,INDEX($DJ:$DJ,$GN33+16),"")</f>
      </c>
      <c r="FP33">
        <f>IF($GO33&gt;=17,INDEX($DJ:$DJ,$GN33+17),"")</f>
      </c>
      <c r="FQ33">
        <f>IF($GO33&gt;=18,INDEX($DJ:$DJ,$GN33+18),"")</f>
      </c>
      <c r="FR33">
        <f>IF($GO33&gt;=19,INDEX($DJ:$DJ,$GN33+19),"")</f>
      </c>
      <c r="FS33">
        <f>IF($GO33&gt;=20,INDEX($DJ:$DJ,$GN33+20),"")</f>
      </c>
      <c r="FT33">
        <f>IF($GO33&gt;=21,INDEX($DJ:$DJ,$GN33+21),"")</f>
      </c>
      <c r="FU33">
        <f>IF($GO33&gt;=22,INDEX($DJ:$DJ,$GN33+22),"")</f>
      </c>
      <c r="FV33">
        <f>IF($GO33&gt;=23,INDEX($DJ:$DJ,$GN33+23),"")</f>
      </c>
      <c r="FW33">
        <f>IF($GO33&gt;=24,INDEX($DJ:$DJ,$GN33+24),"")</f>
      </c>
      <c r="FX33">
        <f>IF($GO33&gt;=25,INDEX($DJ:$DJ,$GN33+25),"")</f>
      </c>
      <c r="FY33">
        <f>IF($GO33&gt;=26,INDEX($DJ:$DJ,$GN33+26),"")</f>
      </c>
      <c r="FZ33">
        <f>IF($GO33&gt;=27,INDEX($DJ:$DJ,$GN33+27),"")</f>
      </c>
      <c r="GA33">
        <f>IF($GO33&gt;=28,INDEX($DJ:$DJ,$GN33+28),"")</f>
      </c>
      <c r="GB33">
        <f>IF($GO33&gt;=29,INDEX($DJ:$DJ,$GN33+29),"")</f>
      </c>
      <c r="GC33">
        <f>IF($GO33&gt;=30,INDEX($DJ:$DJ,$GN33+30),"")</f>
      </c>
      <c r="GD33">
        <f>IF($GO33&gt;=31,INDEX($DJ:$DJ,$GN33+31),"")</f>
      </c>
      <c r="GE33">
        <f>IF($GO33&gt;=32,INDEX($DJ:$DJ,$GN33+32),"")</f>
      </c>
      <c r="GF33">
        <f>IF($GO33&gt;=33,INDEX($DJ:$DJ,$GN33+33),"")</f>
      </c>
      <c r="GG33">
        <f>IF($GO33&gt;=34,INDEX($DJ:$DJ,$GN33+34),"")</f>
      </c>
      <c r="GH33">
        <f>IF($GO33&gt;=35,INDEX($DJ:$DJ,$GN33+35),"")</f>
      </c>
      <c r="GI33">
        <f>IF($GO33&gt;=36,INDEX($DJ:$DJ,$GN33+36),"")</f>
      </c>
      <c r="GJ33">
        <f>IF($GO33&gt;=37,INDEX($DJ:$DJ,$GN33+37),"")</f>
      </c>
      <c r="GK33">
        <f>IF($GO33&gt;=38,INDEX($DJ:$DJ,$GN33+38),"")</f>
      </c>
      <c r="GL33">
        <f>IF($GO33&gt;=39,INDEX($DJ:$DJ,$GN33+39),"")</f>
      </c>
      <c r="GM33">
        <f>IF($GO33&gt;=40,INDEX($DJ:$DJ,$GN33+40),"")</f>
      </c>
      <c r="GN33">
        <f>IFERROR(MATCH($DH33,$DI$2:$DI$148,0)+1,0)</f>
      </c>
      <c r="GO33">
        <f>IFERROR(INDEX($DK$2:$DK$148,MATCH($DH33,$DI$2:$DI$148,0)),0)</f>
      </c>
      <c r="GP33">
        <f>IFERROR(MATCH($Y33,$DL$33:$EY$33,0),0)</f>
      </c>
      <c r="GQ33">
        <f>IF($GP33&gt;0,INDEX($EZ$33:$GM$33,$GP33),"")</f>
      </c>
      <c r="GR33" t="s">
        <v>252</v>
      </c>
      <c r="GT33">
        <f>IF($JC33&gt;=1,INDEX($GR:$GR,$JB33+1),"")</f>
      </c>
      <c r="GU33">
        <f>IF($JC33&gt;=2,INDEX($GR:$GR,$JB33+2),"")</f>
      </c>
      <c r="GV33">
        <f>IF($JC33&gt;=3,INDEX($GR:$GR,$JB33+3),"")</f>
      </c>
      <c r="GW33">
        <f>IF($JC33&gt;=4,INDEX($GR:$GR,$JB33+4),"")</f>
      </c>
      <c r="GX33">
        <f>IF($JC33&gt;=5,INDEX($GR:$GR,$JB33+5),"")</f>
      </c>
      <c r="GY33">
        <f>IF($JC33&gt;=6,INDEX($GR:$GR,$JB33+6),"")</f>
      </c>
      <c r="GZ33">
        <f>IF($JC33&gt;=7,INDEX($GR:$GR,$JB33+7),"")</f>
      </c>
      <c r="HA33">
        <f>IF($JC33&gt;=8,INDEX($GR:$GR,$JB33+8),"")</f>
      </c>
      <c r="HB33">
        <f>IF($JC33&gt;=9,INDEX($GR:$GR,$JB33+9),"")</f>
      </c>
      <c r="HC33">
        <f>IF($JC33&gt;=10,INDEX($GR:$GR,$JB33+10),"")</f>
      </c>
      <c r="HD33">
        <f>IF($JC33&gt;=11,INDEX($GR:$GR,$JB33+11),"")</f>
      </c>
      <c r="HE33">
        <f>IF($JC33&gt;=12,INDEX($GR:$GR,$JB33+12),"")</f>
      </c>
      <c r="HF33">
        <f>IF($JC33&gt;=13,INDEX($GR:$GR,$JB33+13),"")</f>
      </c>
      <c r="HG33">
        <f>IF($JC33&gt;=14,INDEX($GR:$GR,$JB33+14),"")</f>
      </c>
      <c r="HH33">
        <f>IF($JC33&gt;=15,INDEX($GR:$GR,$JB33+15),"")</f>
      </c>
      <c r="HI33">
        <f>IF($JC33&gt;=16,INDEX($GR:$GR,$JB33+16),"")</f>
      </c>
      <c r="HJ33">
        <f>IF($JC33&gt;=17,INDEX($GR:$GR,$JB33+17),"")</f>
      </c>
      <c r="HK33">
        <f>IF($JC33&gt;=18,INDEX($GR:$GR,$JB33+18),"")</f>
      </c>
      <c r="HL33">
        <f>IF($JC33&gt;=19,INDEX($GR:$GR,$JB33+19),"")</f>
      </c>
      <c r="HM33">
        <f>IF($JC33&gt;=20,INDEX($GR:$GR,$JB33+20),"")</f>
      </c>
      <c r="HN33">
        <f>IF($JC33&gt;=21,INDEX($GR:$GR,$JB33+21),"")</f>
      </c>
      <c r="HO33">
        <f>IF($JC33&gt;=22,INDEX($GR:$GR,$JB33+22),"")</f>
      </c>
      <c r="HP33">
        <f>IF($JC33&gt;=23,INDEX($GR:$GR,$JB33+23),"")</f>
      </c>
      <c r="HQ33">
        <f>IF($JC33&gt;=24,INDEX($GR:$GR,$JB33+24),"")</f>
      </c>
      <c r="HR33">
        <f>IF($JC33&gt;=25,INDEX($GR:$GR,$JB33+25),"")</f>
      </c>
      <c r="HS33">
        <f>IF($JC33&gt;=26,INDEX($GR:$GR,$JB33+26),"")</f>
      </c>
      <c r="HT33">
        <f>IF($JC33&gt;=27,INDEX($GR:$GR,$JB33+27),"")</f>
      </c>
      <c r="HU33">
        <f>IF($JC33&gt;=28,INDEX($GR:$GR,$JB33+28),"")</f>
      </c>
      <c r="HV33">
        <f>IF($JC33&gt;=29,INDEX($GR:$GR,$JB33+29),"")</f>
      </c>
      <c r="HW33">
        <f>IF($JC33&gt;=30,INDEX($GR:$GR,$JB33+30),"")</f>
      </c>
      <c r="HX33">
        <f>IF($JC33&gt;=31,INDEX($GR:$GR,$JB33+31),"")</f>
      </c>
      <c r="HY33">
        <f>IF($JC33&gt;=32,INDEX($GR:$GR,$JB33+32),"")</f>
      </c>
      <c r="HZ33">
        <f>IF($JC33&gt;=33,INDEX($GR:$GR,$JB33+33),"")</f>
      </c>
      <c r="IA33">
        <f>IF($JC33&gt;=34,INDEX($GR:$GR,$JB33+34),"")</f>
      </c>
      <c r="IB33">
        <f>IF($JC33&gt;=35,INDEX($GR:$GR,$JB33+35),"")</f>
      </c>
      <c r="IC33">
        <f>IF($JC33&gt;=36,INDEX($GR:$GR,$JB33+36),"")</f>
      </c>
      <c r="ID33">
        <f>IF($JC33&gt;=37,INDEX($GR:$GR,$JB33+37),"")</f>
      </c>
      <c r="IE33">
        <f>IF($JC33&gt;=38,INDEX($GR:$GR,$JB33+38),"")</f>
      </c>
      <c r="IF33">
        <f>IF($JC33&gt;=39,INDEX($GR:$GR,$JB33+39),"")</f>
      </c>
      <c r="IG33">
        <f>IF($JC33&gt;=40,INDEX($GR:$GR,$JB33+40),"")</f>
      </c>
      <c r="IH33">
        <f>IF($JC33&gt;=41,INDEX($GR:$GR,$JB33+41),"")</f>
      </c>
      <c r="II33">
        <f>IF($JC33&gt;=42,INDEX($GR:$GR,$JB33+42),"")</f>
      </c>
      <c r="IJ33">
        <f>IF($JC33&gt;=43,INDEX($GR:$GR,$JB33+43),"")</f>
      </c>
      <c r="IK33">
        <f>IF($JC33&gt;=44,INDEX($GR:$GR,$JB33+44),"")</f>
      </c>
      <c r="IL33">
        <f>IF($JC33&gt;=45,INDEX($GR:$GR,$JB33+45),"")</f>
      </c>
      <c r="IM33">
        <f>IF($JC33&gt;=46,INDEX($GR:$GR,$JB33+46),"")</f>
      </c>
      <c r="IN33">
        <f>IF($JC33&gt;=47,INDEX($GR:$GR,$JB33+47),"")</f>
      </c>
      <c r="IO33">
        <f>IF($JC33&gt;=48,INDEX($GR:$GR,$JB33+48),"")</f>
      </c>
      <c r="IP33">
        <f>IF($JC33&gt;=49,INDEX($GR:$GR,$JB33+49),"")</f>
      </c>
      <c r="IQ33">
        <f>IF($JC33&gt;=50,INDEX($GR:$GR,$JB33+50),"")</f>
      </c>
      <c r="IR33">
        <f>IF($JC33&gt;=51,INDEX($GR:$GR,$JB33+51),"")</f>
      </c>
      <c r="IS33">
        <f>IF($JC33&gt;=52,INDEX($GR:$GR,$JB33+52),"")</f>
      </c>
      <c r="IT33">
        <f>IF($JC33&gt;=53,INDEX($GR:$GR,$JB33+53),"")</f>
      </c>
      <c r="IU33">
        <f>IF($JC33&gt;=54,INDEX($GR:$GR,$JB33+54),"")</f>
      </c>
      <c r="IV33">
        <f>IF($JC33&gt;=55,INDEX($GR:$GR,$JB33+55),"")</f>
      </c>
      <c r="IW33">
        <f>IF($JC33&gt;=56,INDEX($GR:$GR,$JB33+56),"")</f>
      </c>
      <c r="IX33">
        <f>IF($JC33&gt;=57,INDEX($GR:$GR,$JB33+57),"")</f>
      </c>
      <c r="IY33">
        <f>IF($JC33&gt;=58,INDEX($GR:$GR,$JB33+58),"")</f>
      </c>
      <c r="IZ33">
        <f>IF($JC33&gt;=59,INDEX($GR:$GR,$JB33+59),"")</f>
      </c>
      <c r="JA33">
        <f>IF($JC33&gt;=60,INDEX($GR:$GR,$JB33+60),"")</f>
      </c>
      <c r="JB33">
        <f>IFERROR(MATCH($GQ33,$GR$2:$GR$324,0)+1,0)</f>
      </c>
      <c r="JC33">
        <f>IFERROR(INDEX($GS$2:$GS$324,MATCH($GQ33,$GR$2:$GR$324,0)),0)</f>
      </c>
      <c r="JD33" t="s">
        <v>40</v>
      </c>
      <c r="JE33" t="s">
        <v>40</v>
      </c>
    </row>
    <row r="34" spans="1:265" x14ac:dyDescent="0.25">
      <c r="Q34">
        <f>IF(OR($T34="",$P34=""),"",IFERROR($T34/$P34,0))</f>
      </c>
      <c r="R34">
        <f>IF($T34="","",
SUM($S34,$U34,$Z34,$V34,$X34)*
(1-IF($AA34="",0,VALUE($AA34)/100)))</f>
      </c>
      <c r="S34">
        <f>IF($T34="","",$T34)</f>
      </c>
      <c r="U34">
        <f>IF($T34="","",
IF($N34="","",
IF(ISNUMBER(SEARCH("exempt",LOWER($N34))),0,
$T34*(VALUE(SUBSTITUTE($N34,"%",""))/100))))</f>
      </c>
      <c r="AB34">
        <f>IFERROR(IF(FIND(" - ",$K34)&gt;0,MID($K34,FIND(" - ",$K34)+3,LEN($K34)),""),"")</f>
      </c>
      <c r="AK34" t="s">
        <v>253</v>
      </c>
      <c r="AM34" t="s">
        <v>254</v>
      </c>
      <c r="AN34" t="s">
        <v>254</v>
      </c>
      <c r="AO34" t="s">
        <v>255</v>
      </c>
      <c r="AP34">
        <f>IFERROR(LEFT($K34,FIND(" - ",$K34)-1),$K34)</f>
      </c>
      <c r="AQ34" t="s">
        <v>225</v>
      </c>
      <c r="AS34">
        <f>IF($CH34&gt;=1,INDEX($AQ:$AQ,$CG34+1),"")</f>
      </c>
      <c r="AT34">
        <f>IF($CH34&gt;=2,INDEX($AQ:$AQ,$CG34+2),"")</f>
      </c>
      <c r="AU34">
        <f>IF($CH34&gt;=3,INDEX($AQ:$AQ,$CG34+3),"")</f>
      </c>
      <c r="AV34">
        <f>IF($CH34&gt;=4,INDEX($AQ:$AQ,$CG34+4),"")</f>
      </c>
      <c r="AW34">
        <f>IF($CH34&gt;=5,INDEX($AQ:$AQ,$CG34+5),"")</f>
      </c>
      <c r="AX34">
        <f>IF($CH34&gt;=6,INDEX($AQ:$AQ,$CG34+6),"")</f>
      </c>
      <c r="AY34">
        <f>IF($CH34&gt;=7,INDEX($AQ:$AQ,$CG34+7),"")</f>
      </c>
      <c r="AZ34">
        <f>IF($CH34&gt;=8,INDEX($AQ:$AQ,$CG34+8),"")</f>
      </c>
      <c r="BA34">
        <f>IF($CH34&gt;=9,INDEX($AQ:$AQ,$CG34+9),"")</f>
      </c>
      <c r="BB34">
        <f>IF($CH34&gt;=10,INDEX($AQ:$AQ,$CG34+10),"")</f>
      </c>
      <c r="BC34">
        <f>IF($CH34&gt;=11,INDEX($AQ:$AQ,$CG34+11),"")</f>
      </c>
      <c r="BD34">
        <f>IF($CH34&gt;=12,INDEX($AQ:$AQ,$CG34+12),"")</f>
      </c>
      <c r="BE34">
        <f>IF($CH34&gt;=13,INDEX($AQ:$AQ,$CG34+13),"")</f>
      </c>
      <c r="BF34">
        <f>IF($CH34&gt;=14,INDEX($AQ:$AQ,$CG34+14),"")</f>
      </c>
      <c r="BG34">
        <f>IF($CH34&gt;=15,INDEX($AQ:$AQ,$CG34+15),"")</f>
      </c>
      <c r="BH34">
        <f>IF($CH34&gt;=16,INDEX($AQ:$AQ,$CG34+16),"")</f>
      </c>
      <c r="BI34">
        <f>IF($CH34&gt;=17,INDEX($AQ:$AQ,$CG34+17),"")</f>
      </c>
      <c r="BJ34">
        <f>IF($CH34&gt;=18,INDEX($AQ:$AQ,$CG34+18),"")</f>
      </c>
      <c r="BK34">
        <f>IF($CH34&gt;=19,INDEX($AQ:$AQ,$CG34+19),"")</f>
      </c>
      <c r="BL34">
        <f>IF($CH34&gt;=20,INDEX($AQ:$AQ,$CG34+20),"")</f>
      </c>
      <c r="BM34">
        <f>IF($CH34&gt;=21,INDEX($AQ:$AQ,$CG34+21),"")</f>
      </c>
      <c r="BN34">
        <f>IF($CH34&gt;=22,INDEX($AQ:$AQ,$CG34+22),"")</f>
      </c>
      <c r="BO34">
        <f>IF($CH34&gt;=23,INDEX($AQ:$AQ,$CG34+23),"")</f>
      </c>
      <c r="BP34">
        <f>IF($CH34&gt;=24,INDEX($AQ:$AQ,$CG34+24),"")</f>
      </c>
      <c r="BQ34">
        <f>IF($CH34&gt;=25,INDEX($AQ:$AQ,$CG34+25),"")</f>
      </c>
      <c r="BR34">
        <f>IF($CH34&gt;=26,INDEX($AQ:$AQ,$CG34+26),"")</f>
      </c>
      <c r="BS34">
        <f>IF($CH34&gt;=27,INDEX($AQ:$AQ,$CG34+27),"")</f>
      </c>
      <c r="BT34">
        <f>IF($CH34&gt;=28,INDEX($AQ:$AQ,$CG34+28),"")</f>
      </c>
      <c r="BU34">
        <f>IF($CH34&gt;=29,INDEX($AQ:$AQ,$CG34+29),"")</f>
      </c>
      <c r="BV34">
        <f>IF($CH34&gt;=30,INDEX($AQ:$AQ,$CG34+30),"")</f>
      </c>
      <c r="BW34">
        <f>IF($CH34&gt;=31,INDEX($AQ:$AQ,$CG34+31),"")</f>
      </c>
      <c r="BX34">
        <f>IF($CH34&gt;=32,INDEX($AQ:$AQ,$CG34+32),"")</f>
      </c>
      <c r="BY34">
        <f>IF($CH34&gt;=33,INDEX($AQ:$AQ,$CG34+33),"")</f>
      </c>
      <c r="BZ34">
        <f>IF($CH34&gt;=34,INDEX($AQ:$AQ,$CG34+34),"")</f>
      </c>
      <c r="CA34">
        <f>IF($CH34&gt;=35,INDEX($AQ:$AQ,$CG34+35),"")</f>
      </c>
      <c r="CB34">
        <f>IF($CH34&gt;=36,INDEX($AQ:$AQ,$CG34+36),"")</f>
      </c>
      <c r="CC34">
        <f>IF($CH34&gt;=37,INDEX($AQ:$AQ,$CG34+37),"")</f>
      </c>
      <c r="CD34">
        <f>IF($CH34&gt;=38,INDEX($AQ:$AQ,$CG34+38),"")</f>
      </c>
      <c r="CE34">
        <f>IF($CH34&gt;=39,INDEX($AQ:$AQ,$CG34+39),"")</f>
      </c>
      <c r="CF34">
        <f>IF($CH34&gt;=40,INDEX($AQ:$AQ,$CG34+40),"")</f>
      </c>
      <c r="CG34">
        <f>IFERROR(MATCH($AP34,$AQ$2:$AQ$134,0)+1,0)</f>
      </c>
      <c r="CH34">
        <f>IFERROR(INDEX($AR$2:$AR$134,MATCH($AP34,$AQ$2:$AQ$134,0)),0)</f>
      </c>
      <c r="CI34">
        <f>IFERROR(LEFT($L34,FIND(" - ",$L34)-1),$L34)</f>
      </c>
      <c r="CJ34" t="s">
        <v>45</v>
      </c>
      <c r="CL34">
        <f>IF($DG34&gt;=1,INDEX($CJ:$CJ,$DF34+1),"")</f>
      </c>
      <c r="CM34">
        <f>IF($DG34&gt;=2,INDEX($CJ:$CJ,$DF34+2),"")</f>
      </c>
      <c r="CN34">
        <f>IF($DG34&gt;=3,INDEX($CJ:$CJ,$DF34+3),"")</f>
      </c>
      <c r="CO34">
        <f>IF($DG34&gt;=4,INDEX($CJ:$CJ,$DF34+4),"")</f>
      </c>
      <c r="CP34">
        <f>IF($DG34&gt;=5,INDEX($CJ:$CJ,$DF34+5),"")</f>
      </c>
      <c r="CQ34">
        <f>IF($DG34&gt;=6,INDEX($CJ:$CJ,$DF34+6),"")</f>
      </c>
      <c r="CR34">
        <f>IF($DG34&gt;=7,INDEX($CJ:$CJ,$DF34+7),"")</f>
      </c>
      <c r="CS34">
        <f>IF($DG34&gt;=8,INDEX($CJ:$CJ,$DF34+8),"")</f>
      </c>
      <c r="CT34">
        <f>IF($DG34&gt;=9,INDEX($CJ:$CJ,$DF34+9),"")</f>
      </c>
      <c r="CU34">
        <f>IF($DG34&gt;=10,INDEX($CJ:$CJ,$DF34+10),"")</f>
      </c>
      <c r="CV34">
        <f>IF($DG34&gt;=11,INDEX($CJ:$CJ,$DF34+11),"")</f>
      </c>
      <c r="CW34">
        <f>IF($DG34&gt;=12,INDEX($CJ:$CJ,$DF34+12),"")</f>
      </c>
      <c r="CX34">
        <f>IF($DG34&gt;=13,INDEX($CJ:$CJ,$DF34+13),"")</f>
      </c>
      <c r="CY34">
        <f>IF($DG34&gt;=14,INDEX($CJ:$CJ,$DF34+14),"")</f>
      </c>
      <c r="CZ34">
        <f>IF($DG34&gt;=15,INDEX($CJ:$CJ,$DF34+15),"")</f>
      </c>
      <c r="DA34">
        <f>IF($DG34&gt;=16,INDEX($CJ:$CJ,$DF34+16),"")</f>
      </c>
      <c r="DB34">
        <f>IF($DG34&gt;=17,INDEX($CJ:$CJ,$DF34+17),"")</f>
      </c>
      <c r="DC34">
        <f>IF($DG34&gt;=18,INDEX($CJ:$CJ,$DF34+18),"")</f>
      </c>
      <c r="DD34">
        <f>IF($DG34&gt;=19,INDEX($CJ:$CJ,$DF34+19),"")</f>
      </c>
      <c r="DE34">
        <f>IF($DG34&gt;=20,INDEX($CJ:$CJ,$DF34+20),"")</f>
      </c>
      <c r="DF34">
        <f>IFERROR(MATCH($CI34,$CJ$2:$CJ$263,0)+1,0)</f>
      </c>
      <c r="DG34">
        <f>IFERROR(INDEX($CK$2:$CK$263,MATCH($CI34,$CJ$2:$CJ$263,0)),0)</f>
      </c>
      <c r="DH34">
        <f>IFERROR(INDEX($AO:$AO,MATCH($N34,$AN:$AN,0))&amp;"","")</f>
      </c>
      <c r="DI34" t="s">
        <v>94</v>
      </c>
      <c r="DJ34" t="s">
        <v>104</v>
      </c>
      <c r="DL34">
        <f>IF($GO34&gt;=1,INDEX($DI:$DI,$GN34+1),"")</f>
      </c>
      <c r="DM34">
        <f>IF($GO34&gt;=2,INDEX($DI:$DI,$GN34+2),"")</f>
      </c>
      <c r="DN34">
        <f>IF($GO34&gt;=3,INDEX($DI:$DI,$GN34+3),"")</f>
      </c>
      <c r="DO34">
        <f>IF($GO34&gt;=4,INDEX($DI:$DI,$GN34+4),"")</f>
      </c>
      <c r="DP34">
        <f>IF($GO34&gt;=5,INDEX($DI:$DI,$GN34+5),"")</f>
      </c>
      <c r="DQ34">
        <f>IF($GO34&gt;=6,INDEX($DI:$DI,$GN34+6),"")</f>
      </c>
      <c r="DR34">
        <f>IF($GO34&gt;=7,INDEX($DI:$DI,$GN34+7),"")</f>
      </c>
      <c r="DS34">
        <f>IF($GO34&gt;=8,INDEX($DI:$DI,$GN34+8),"")</f>
      </c>
      <c r="DT34">
        <f>IF($GO34&gt;=9,INDEX($DI:$DI,$GN34+9),"")</f>
      </c>
      <c r="DU34">
        <f>IF($GO34&gt;=10,INDEX($DI:$DI,$GN34+10),"")</f>
      </c>
      <c r="DV34">
        <f>IF($GO34&gt;=11,INDEX($DI:$DI,$GN34+11),"")</f>
      </c>
      <c r="DW34">
        <f>IF($GO34&gt;=12,INDEX($DI:$DI,$GN34+12),"")</f>
      </c>
      <c r="DX34">
        <f>IF($GO34&gt;=13,INDEX($DI:$DI,$GN34+13),"")</f>
      </c>
      <c r="DY34">
        <f>IF($GO34&gt;=14,INDEX($DI:$DI,$GN34+14),"")</f>
      </c>
      <c r="DZ34">
        <f>IF($GO34&gt;=15,INDEX($DI:$DI,$GN34+15),"")</f>
      </c>
      <c r="EA34">
        <f>IF($GO34&gt;=16,INDEX($DI:$DI,$GN34+16),"")</f>
      </c>
      <c r="EB34">
        <f>IF($GO34&gt;=17,INDEX($DI:$DI,$GN34+17),"")</f>
      </c>
      <c r="EC34">
        <f>IF($GO34&gt;=18,INDEX($DI:$DI,$GN34+18),"")</f>
      </c>
      <c r="ED34">
        <f>IF($GO34&gt;=19,INDEX($DI:$DI,$GN34+19),"")</f>
      </c>
      <c r="EE34">
        <f>IF($GO34&gt;=20,INDEX($DI:$DI,$GN34+20),"")</f>
      </c>
      <c r="EF34">
        <f>IF($GO34&gt;=21,INDEX($DI:$DI,$GN34+21),"")</f>
      </c>
      <c r="EG34">
        <f>IF($GO34&gt;=22,INDEX($DI:$DI,$GN34+22),"")</f>
      </c>
      <c r="EH34">
        <f>IF($GO34&gt;=23,INDEX($DI:$DI,$GN34+23),"")</f>
      </c>
      <c r="EI34">
        <f>IF($GO34&gt;=24,INDEX($DI:$DI,$GN34+24),"")</f>
      </c>
      <c r="EJ34">
        <f>IF($GO34&gt;=25,INDEX($DI:$DI,$GN34+25),"")</f>
      </c>
      <c r="EK34">
        <f>IF($GO34&gt;=26,INDEX($DI:$DI,$GN34+26),"")</f>
      </c>
      <c r="EL34">
        <f>IF($GO34&gt;=27,INDEX($DI:$DI,$GN34+27),"")</f>
      </c>
      <c r="EM34">
        <f>IF($GO34&gt;=28,INDEX($DI:$DI,$GN34+28),"")</f>
      </c>
      <c r="EN34">
        <f>IF($GO34&gt;=29,INDEX($DI:$DI,$GN34+29),"")</f>
      </c>
      <c r="EO34">
        <f>IF($GO34&gt;=30,INDEX($DI:$DI,$GN34+30),"")</f>
      </c>
      <c r="EP34">
        <f>IF($GO34&gt;=31,INDEX($DI:$DI,$GN34+31),"")</f>
      </c>
      <c r="EQ34">
        <f>IF($GO34&gt;=32,INDEX($DI:$DI,$GN34+32),"")</f>
      </c>
      <c r="ER34">
        <f>IF($GO34&gt;=33,INDEX($DI:$DI,$GN34+33),"")</f>
      </c>
      <c r="ES34">
        <f>IF($GO34&gt;=34,INDEX($DI:$DI,$GN34+34),"")</f>
      </c>
      <c r="ET34">
        <f>IF($GO34&gt;=35,INDEX($DI:$DI,$GN34+35),"")</f>
      </c>
      <c r="EU34">
        <f>IF($GO34&gt;=36,INDEX($DI:$DI,$GN34+36),"")</f>
      </c>
      <c r="EV34">
        <f>IF($GO34&gt;=37,INDEX($DI:$DI,$GN34+37),"")</f>
      </c>
      <c r="EW34">
        <f>IF($GO34&gt;=38,INDEX($DI:$DI,$GN34+38),"")</f>
      </c>
      <c r="EX34">
        <f>IF($GO34&gt;=39,INDEX($DI:$DI,$GN34+39),"")</f>
      </c>
      <c r="EY34">
        <f>IF($GO34&gt;=40,INDEX($DI:$DI,$GN34+40),"")</f>
      </c>
      <c r="EZ34">
        <f>IF($GO34&gt;=1,INDEX($DJ:$DJ,$GN34+1),"")</f>
      </c>
      <c r="FA34">
        <f>IF($GO34&gt;=2,INDEX($DJ:$DJ,$GN34+2),"")</f>
      </c>
      <c r="FB34">
        <f>IF($GO34&gt;=3,INDEX($DJ:$DJ,$GN34+3),"")</f>
      </c>
      <c r="FC34">
        <f>IF($GO34&gt;=4,INDEX($DJ:$DJ,$GN34+4),"")</f>
      </c>
      <c r="FD34">
        <f>IF($GO34&gt;=5,INDEX($DJ:$DJ,$GN34+5),"")</f>
      </c>
      <c r="FE34">
        <f>IF($GO34&gt;=6,INDEX($DJ:$DJ,$GN34+6),"")</f>
      </c>
      <c r="FF34">
        <f>IF($GO34&gt;=7,INDEX($DJ:$DJ,$GN34+7),"")</f>
      </c>
      <c r="FG34">
        <f>IF($GO34&gt;=8,INDEX($DJ:$DJ,$GN34+8),"")</f>
      </c>
      <c r="FH34">
        <f>IF($GO34&gt;=9,INDEX($DJ:$DJ,$GN34+9),"")</f>
      </c>
      <c r="FI34">
        <f>IF($GO34&gt;=10,INDEX($DJ:$DJ,$GN34+10),"")</f>
      </c>
      <c r="FJ34">
        <f>IF($GO34&gt;=11,INDEX($DJ:$DJ,$GN34+11),"")</f>
      </c>
      <c r="FK34">
        <f>IF($GO34&gt;=12,INDEX($DJ:$DJ,$GN34+12),"")</f>
      </c>
      <c r="FL34">
        <f>IF($GO34&gt;=13,INDEX($DJ:$DJ,$GN34+13),"")</f>
      </c>
      <c r="FM34">
        <f>IF($GO34&gt;=14,INDEX($DJ:$DJ,$GN34+14),"")</f>
      </c>
      <c r="FN34">
        <f>IF($GO34&gt;=15,INDEX($DJ:$DJ,$GN34+15),"")</f>
      </c>
      <c r="FO34">
        <f>IF($GO34&gt;=16,INDEX($DJ:$DJ,$GN34+16),"")</f>
      </c>
      <c r="FP34">
        <f>IF($GO34&gt;=17,INDEX($DJ:$DJ,$GN34+17),"")</f>
      </c>
      <c r="FQ34">
        <f>IF($GO34&gt;=18,INDEX($DJ:$DJ,$GN34+18),"")</f>
      </c>
      <c r="FR34">
        <f>IF($GO34&gt;=19,INDEX($DJ:$DJ,$GN34+19),"")</f>
      </c>
      <c r="FS34">
        <f>IF($GO34&gt;=20,INDEX($DJ:$DJ,$GN34+20),"")</f>
      </c>
      <c r="FT34">
        <f>IF($GO34&gt;=21,INDEX($DJ:$DJ,$GN34+21),"")</f>
      </c>
      <c r="FU34">
        <f>IF($GO34&gt;=22,INDEX($DJ:$DJ,$GN34+22),"")</f>
      </c>
      <c r="FV34">
        <f>IF($GO34&gt;=23,INDEX($DJ:$DJ,$GN34+23),"")</f>
      </c>
      <c r="FW34">
        <f>IF($GO34&gt;=24,INDEX($DJ:$DJ,$GN34+24),"")</f>
      </c>
      <c r="FX34">
        <f>IF($GO34&gt;=25,INDEX($DJ:$DJ,$GN34+25),"")</f>
      </c>
      <c r="FY34">
        <f>IF($GO34&gt;=26,INDEX($DJ:$DJ,$GN34+26),"")</f>
      </c>
      <c r="FZ34">
        <f>IF($GO34&gt;=27,INDEX($DJ:$DJ,$GN34+27),"")</f>
      </c>
      <c r="GA34">
        <f>IF($GO34&gt;=28,INDEX($DJ:$DJ,$GN34+28),"")</f>
      </c>
      <c r="GB34">
        <f>IF($GO34&gt;=29,INDEX($DJ:$DJ,$GN34+29),"")</f>
      </c>
      <c r="GC34">
        <f>IF($GO34&gt;=30,INDEX($DJ:$DJ,$GN34+30),"")</f>
      </c>
      <c r="GD34">
        <f>IF($GO34&gt;=31,INDEX($DJ:$DJ,$GN34+31),"")</f>
      </c>
      <c r="GE34">
        <f>IF($GO34&gt;=32,INDEX($DJ:$DJ,$GN34+32),"")</f>
      </c>
      <c r="GF34">
        <f>IF($GO34&gt;=33,INDEX($DJ:$DJ,$GN34+33),"")</f>
      </c>
      <c r="GG34">
        <f>IF($GO34&gt;=34,INDEX($DJ:$DJ,$GN34+34),"")</f>
      </c>
      <c r="GH34">
        <f>IF($GO34&gt;=35,INDEX($DJ:$DJ,$GN34+35),"")</f>
      </c>
      <c r="GI34">
        <f>IF($GO34&gt;=36,INDEX($DJ:$DJ,$GN34+36),"")</f>
      </c>
      <c r="GJ34">
        <f>IF($GO34&gt;=37,INDEX($DJ:$DJ,$GN34+37),"")</f>
      </c>
      <c r="GK34">
        <f>IF($GO34&gt;=38,INDEX($DJ:$DJ,$GN34+38),"")</f>
      </c>
      <c r="GL34">
        <f>IF($GO34&gt;=39,INDEX($DJ:$DJ,$GN34+39),"")</f>
      </c>
      <c r="GM34">
        <f>IF($GO34&gt;=40,INDEX($DJ:$DJ,$GN34+40),"")</f>
      </c>
      <c r="GN34">
        <f>IFERROR(MATCH($DH34,$DI$2:$DI$148,0)+1,0)</f>
      </c>
      <c r="GO34">
        <f>IFERROR(INDEX($DK$2:$DK$148,MATCH($DH34,$DI$2:$DI$148,0)),0)</f>
      </c>
      <c r="GP34">
        <f>IFERROR(MATCH($Y34,$DL$34:$EY$34,0),0)</f>
      </c>
      <c r="GQ34">
        <f>IF($GP34&gt;0,INDEX($EZ$34:$GM$34,$GP34),"")</f>
      </c>
      <c r="GR34" t="s">
        <v>256</v>
      </c>
      <c r="GT34">
        <f>IF($JC34&gt;=1,INDEX($GR:$GR,$JB34+1),"")</f>
      </c>
      <c r="GU34">
        <f>IF($JC34&gt;=2,INDEX($GR:$GR,$JB34+2),"")</f>
      </c>
      <c r="GV34">
        <f>IF($JC34&gt;=3,INDEX($GR:$GR,$JB34+3),"")</f>
      </c>
      <c r="GW34">
        <f>IF($JC34&gt;=4,INDEX($GR:$GR,$JB34+4),"")</f>
      </c>
      <c r="GX34">
        <f>IF($JC34&gt;=5,INDEX($GR:$GR,$JB34+5),"")</f>
      </c>
      <c r="GY34">
        <f>IF($JC34&gt;=6,INDEX($GR:$GR,$JB34+6),"")</f>
      </c>
      <c r="GZ34">
        <f>IF($JC34&gt;=7,INDEX($GR:$GR,$JB34+7),"")</f>
      </c>
      <c r="HA34">
        <f>IF($JC34&gt;=8,INDEX($GR:$GR,$JB34+8),"")</f>
      </c>
      <c r="HB34">
        <f>IF($JC34&gt;=9,INDEX($GR:$GR,$JB34+9),"")</f>
      </c>
      <c r="HC34">
        <f>IF($JC34&gt;=10,INDEX($GR:$GR,$JB34+10),"")</f>
      </c>
      <c r="HD34">
        <f>IF($JC34&gt;=11,INDEX($GR:$GR,$JB34+11),"")</f>
      </c>
      <c r="HE34">
        <f>IF($JC34&gt;=12,INDEX($GR:$GR,$JB34+12),"")</f>
      </c>
      <c r="HF34">
        <f>IF($JC34&gt;=13,INDEX($GR:$GR,$JB34+13),"")</f>
      </c>
      <c r="HG34">
        <f>IF($JC34&gt;=14,INDEX($GR:$GR,$JB34+14),"")</f>
      </c>
      <c r="HH34">
        <f>IF($JC34&gt;=15,INDEX($GR:$GR,$JB34+15),"")</f>
      </c>
      <c r="HI34">
        <f>IF($JC34&gt;=16,INDEX($GR:$GR,$JB34+16),"")</f>
      </c>
      <c r="HJ34">
        <f>IF($JC34&gt;=17,INDEX($GR:$GR,$JB34+17),"")</f>
      </c>
      <c r="HK34">
        <f>IF($JC34&gt;=18,INDEX($GR:$GR,$JB34+18),"")</f>
      </c>
      <c r="HL34">
        <f>IF($JC34&gt;=19,INDEX($GR:$GR,$JB34+19),"")</f>
      </c>
      <c r="HM34">
        <f>IF($JC34&gt;=20,INDEX($GR:$GR,$JB34+20),"")</f>
      </c>
      <c r="HN34">
        <f>IF($JC34&gt;=21,INDEX($GR:$GR,$JB34+21),"")</f>
      </c>
      <c r="HO34">
        <f>IF($JC34&gt;=22,INDEX($GR:$GR,$JB34+22),"")</f>
      </c>
      <c r="HP34">
        <f>IF($JC34&gt;=23,INDEX($GR:$GR,$JB34+23),"")</f>
      </c>
      <c r="HQ34">
        <f>IF($JC34&gt;=24,INDEX($GR:$GR,$JB34+24),"")</f>
      </c>
      <c r="HR34">
        <f>IF($JC34&gt;=25,INDEX($GR:$GR,$JB34+25),"")</f>
      </c>
      <c r="HS34">
        <f>IF($JC34&gt;=26,INDEX($GR:$GR,$JB34+26),"")</f>
      </c>
      <c r="HT34">
        <f>IF($JC34&gt;=27,INDEX($GR:$GR,$JB34+27),"")</f>
      </c>
      <c r="HU34">
        <f>IF($JC34&gt;=28,INDEX($GR:$GR,$JB34+28),"")</f>
      </c>
      <c r="HV34">
        <f>IF($JC34&gt;=29,INDEX($GR:$GR,$JB34+29),"")</f>
      </c>
      <c r="HW34">
        <f>IF($JC34&gt;=30,INDEX($GR:$GR,$JB34+30),"")</f>
      </c>
      <c r="HX34">
        <f>IF($JC34&gt;=31,INDEX($GR:$GR,$JB34+31),"")</f>
      </c>
      <c r="HY34">
        <f>IF($JC34&gt;=32,INDEX($GR:$GR,$JB34+32),"")</f>
      </c>
      <c r="HZ34">
        <f>IF($JC34&gt;=33,INDEX($GR:$GR,$JB34+33),"")</f>
      </c>
      <c r="IA34">
        <f>IF($JC34&gt;=34,INDEX($GR:$GR,$JB34+34),"")</f>
      </c>
      <c r="IB34">
        <f>IF($JC34&gt;=35,INDEX($GR:$GR,$JB34+35),"")</f>
      </c>
      <c r="IC34">
        <f>IF($JC34&gt;=36,INDEX($GR:$GR,$JB34+36),"")</f>
      </c>
      <c r="ID34">
        <f>IF($JC34&gt;=37,INDEX($GR:$GR,$JB34+37),"")</f>
      </c>
      <c r="IE34">
        <f>IF($JC34&gt;=38,INDEX($GR:$GR,$JB34+38),"")</f>
      </c>
      <c r="IF34">
        <f>IF($JC34&gt;=39,INDEX($GR:$GR,$JB34+39),"")</f>
      </c>
      <c r="IG34">
        <f>IF($JC34&gt;=40,INDEX($GR:$GR,$JB34+40),"")</f>
      </c>
      <c r="IH34">
        <f>IF($JC34&gt;=41,INDEX($GR:$GR,$JB34+41),"")</f>
      </c>
      <c r="II34">
        <f>IF($JC34&gt;=42,INDEX($GR:$GR,$JB34+42),"")</f>
      </c>
      <c r="IJ34">
        <f>IF($JC34&gt;=43,INDEX($GR:$GR,$JB34+43),"")</f>
      </c>
      <c r="IK34">
        <f>IF($JC34&gt;=44,INDEX($GR:$GR,$JB34+44),"")</f>
      </c>
      <c r="IL34">
        <f>IF($JC34&gt;=45,INDEX($GR:$GR,$JB34+45),"")</f>
      </c>
      <c r="IM34">
        <f>IF($JC34&gt;=46,INDEX($GR:$GR,$JB34+46),"")</f>
      </c>
      <c r="IN34">
        <f>IF($JC34&gt;=47,INDEX($GR:$GR,$JB34+47),"")</f>
      </c>
      <c r="IO34">
        <f>IF($JC34&gt;=48,INDEX($GR:$GR,$JB34+48),"")</f>
      </c>
      <c r="IP34">
        <f>IF($JC34&gt;=49,INDEX($GR:$GR,$JB34+49),"")</f>
      </c>
      <c r="IQ34">
        <f>IF($JC34&gt;=50,INDEX($GR:$GR,$JB34+50),"")</f>
      </c>
      <c r="IR34">
        <f>IF($JC34&gt;=51,INDEX($GR:$GR,$JB34+51),"")</f>
      </c>
      <c r="IS34">
        <f>IF($JC34&gt;=52,INDEX($GR:$GR,$JB34+52),"")</f>
      </c>
      <c r="IT34">
        <f>IF($JC34&gt;=53,INDEX($GR:$GR,$JB34+53),"")</f>
      </c>
      <c r="IU34">
        <f>IF($JC34&gt;=54,INDEX($GR:$GR,$JB34+54),"")</f>
      </c>
      <c r="IV34">
        <f>IF($JC34&gt;=55,INDEX($GR:$GR,$JB34+55),"")</f>
      </c>
      <c r="IW34">
        <f>IF($JC34&gt;=56,INDEX($GR:$GR,$JB34+56),"")</f>
      </c>
      <c r="IX34">
        <f>IF($JC34&gt;=57,INDEX($GR:$GR,$JB34+57),"")</f>
      </c>
      <c r="IY34">
        <f>IF($JC34&gt;=58,INDEX($GR:$GR,$JB34+58),"")</f>
      </c>
      <c r="IZ34">
        <f>IF($JC34&gt;=59,INDEX($GR:$GR,$JB34+59),"")</f>
      </c>
      <c r="JA34">
        <f>IF($JC34&gt;=60,INDEX($GR:$GR,$JB34+60),"")</f>
      </c>
      <c r="JB34">
        <f>IFERROR(MATCH($GQ34,$GR$2:$GR$324,0)+1,0)</f>
      </c>
      <c r="JC34">
        <f>IFERROR(INDEX($GS$2:$GS$324,MATCH($GQ34,$GR$2:$GR$324,0)),0)</f>
      </c>
      <c r="JD34" t="s">
        <v>40</v>
      </c>
      <c r="JE34" t="s">
        <v>40</v>
      </c>
    </row>
    <row r="35" spans="1:265" x14ac:dyDescent="0.25">
      <c r="Q35">
        <f>IF(OR($T35="",$P35=""),"",IFERROR($T35/$P35,0))</f>
      </c>
      <c r="R35">
        <f>IF($T35="","",
SUM($S35,$U35,$Z35,$V35,$X35)*
(1-IF($AA35="",0,VALUE($AA35)/100)))</f>
      </c>
      <c r="S35">
        <f>IF($T35="","",$T35)</f>
      </c>
      <c r="U35">
        <f>IF($T35="","",
IF($N35="","",
IF(ISNUMBER(SEARCH("exempt",LOWER($N35))),0,
$T35*(VALUE(SUBSTITUTE($N35,"%",""))/100))))</f>
      </c>
      <c r="AB35">
        <f>IFERROR(IF(FIND(" - ",$K35)&gt;0,MID($K35,FIND(" - ",$K35)+3,LEN($K35)),""),"")</f>
      </c>
      <c r="AK35" t="s">
        <v>257</v>
      </c>
      <c r="AM35" t="s">
        <v>258</v>
      </c>
      <c r="AN35" t="s">
        <v>258</v>
      </c>
      <c r="AO35" t="s">
        <v>259</v>
      </c>
      <c r="AP35">
        <f>IFERROR(LEFT($K35,FIND(" - ",$K35)-1),$K35)</f>
      </c>
      <c r="AQ35" t="s">
        <v>230</v>
      </c>
      <c r="AS35">
        <f>IF($CH35&gt;=1,INDEX($AQ:$AQ,$CG35+1),"")</f>
      </c>
      <c r="AT35">
        <f>IF($CH35&gt;=2,INDEX($AQ:$AQ,$CG35+2),"")</f>
      </c>
      <c r="AU35">
        <f>IF($CH35&gt;=3,INDEX($AQ:$AQ,$CG35+3),"")</f>
      </c>
      <c r="AV35">
        <f>IF($CH35&gt;=4,INDEX($AQ:$AQ,$CG35+4),"")</f>
      </c>
      <c r="AW35">
        <f>IF($CH35&gt;=5,INDEX($AQ:$AQ,$CG35+5),"")</f>
      </c>
      <c r="AX35">
        <f>IF($CH35&gt;=6,INDEX($AQ:$AQ,$CG35+6),"")</f>
      </c>
      <c r="AY35">
        <f>IF($CH35&gt;=7,INDEX($AQ:$AQ,$CG35+7),"")</f>
      </c>
      <c r="AZ35">
        <f>IF($CH35&gt;=8,INDEX($AQ:$AQ,$CG35+8),"")</f>
      </c>
      <c r="BA35">
        <f>IF($CH35&gt;=9,INDEX($AQ:$AQ,$CG35+9),"")</f>
      </c>
      <c r="BB35">
        <f>IF($CH35&gt;=10,INDEX($AQ:$AQ,$CG35+10),"")</f>
      </c>
      <c r="BC35">
        <f>IF($CH35&gt;=11,INDEX($AQ:$AQ,$CG35+11),"")</f>
      </c>
      <c r="BD35">
        <f>IF($CH35&gt;=12,INDEX($AQ:$AQ,$CG35+12),"")</f>
      </c>
      <c r="BE35">
        <f>IF($CH35&gt;=13,INDEX($AQ:$AQ,$CG35+13),"")</f>
      </c>
      <c r="BF35">
        <f>IF($CH35&gt;=14,INDEX($AQ:$AQ,$CG35+14),"")</f>
      </c>
      <c r="BG35">
        <f>IF($CH35&gt;=15,INDEX($AQ:$AQ,$CG35+15),"")</f>
      </c>
      <c r="BH35">
        <f>IF($CH35&gt;=16,INDEX($AQ:$AQ,$CG35+16),"")</f>
      </c>
      <c r="BI35">
        <f>IF($CH35&gt;=17,INDEX($AQ:$AQ,$CG35+17),"")</f>
      </c>
      <c r="BJ35">
        <f>IF($CH35&gt;=18,INDEX($AQ:$AQ,$CG35+18),"")</f>
      </c>
      <c r="BK35">
        <f>IF($CH35&gt;=19,INDEX($AQ:$AQ,$CG35+19),"")</f>
      </c>
      <c r="BL35">
        <f>IF($CH35&gt;=20,INDEX($AQ:$AQ,$CG35+20),"")</f>
      </c>
      <c r="BM35">
        <f>IF($CH35&gt;=21,INDEX($AQ:$AQ,$CG35+21),"")</f>
      </c>
      <c r="BN35">
        <f>IF($CH35&gt;=22,INDEX($AQ:$AQ,$CG35+22),"")</f>
      </c>
      <c r="BO35">
        <f>IF($CH35&gt;=23,INDEX($AQ:$AQ,$CG35+23),"")</f>
      </c>
      <c r="BP35">
        <f>IF($CH35&gt;=24,INDEX($AQ:$AQ,$CG35+24),"")</f>
      </c>
      <c r="BQ35">
        <f>IF($CH35&gt;=25,INDEX($AQ:$AQ,$CG35+25),"")</f>
      </c>
      <c r="BR35">
        <f>IF($CH35&gt;=26,INDEX($AQ:$AQ,$CG35+26),"")</f>
      </c>
      <c r="BS35">
        <f>IF($CH35&gt;=27,INDEX($AQ:$AQ,$CG35+27),"")</f>
      </c>
      <c r="BT35">
        <f>IF($CH35&gt;=28,INDEX($AQ:$AQ,$CG35+28),"")</f>
      </c>
      <c r="BU35">
        <f>IF($CH35&gt;=29,INDEX($AQ:$AQ,$CG35+29),"")</f>
      </c>
      <c r="BV35">
        <f>IF($CH35&gt;=30,INDEX($AQ:$AQ,$CG35+30),"")</f>
      </c>
      <c r="BW35">
        <f>IF($CH35&gt;=31,INDEX($AQ:$AQ,$CG35+31),"")</f>
      </c>
      <c r="BX35">
        <f>IF($CH35&gt;=32,INDEX($AQ:$AQ,$CG35+32),"")</f>
      </c>
      <c r="BY35">
        <f>IF($CH35&gt;=33,INDEX($AQ:$AQ,$CG35+33),"")</f>
      </c>
      <c r="BZ35">
        <f>IF($CH35&gt;=34,INDEX($AQ:$AQ,$CG35+34),"")</f>
      </c>
      <c r="CA35">
        <f>IF($CH35&gt;=35,INDEX($AQ:$AQ,$CG35+35),"")</f>
      </c>
      <c r="CB35">
        <f>IF($CH35&gt;=36,INDEX($AQ:$AQ,$CG35+36),"")</f>
      </c>
      <c r="CC35">
        <f>IF($CH35&gt;=37,INDEX($AQ:$AQ,$CG35+37),"")</f>
      </c>
      <c r="CD35">
        <f>IF($CH35&gt;=38,INDEX($AQ:$AQ,$CG35+38),"")</f>
      </c>
      <c r="CE35">
        <f>IF($CH35&gt;=39,INDEX($AQ:$AQ,$CG35+39),"")</f>
      </c>
      <c r="CF35">
        <f>IF($CH35&gt;=40,INDEX($AQ:$AQ,$CG35+40),"")</f>
      </c>
      <c r="CG35">
        <f>IFERROR(MATCH($AP35,$AQ$2:$AQ$134,0)+1,0)</f>
      </c>
      <c r="CH35">
        <f>IFERROR(INDEX($AR$2:$AR$134,MATCH($AP35,$AQ$2:$AQ$134,0)),0)</f>
      </c>
      <c r="CI35">
        <f>IFERROR(LEFT($L35,FIND(" - ",$L35)-1),$L35)</f>
      </c>
      <c r="CJ35" t="s">
        <v>260</v>
      </c>
      <c r="CK35">
        <v>25</v>
      </c>
      <c r="CL35">
        <f>IF($DG35&gt;=1,INDEX($CJ:$CJ,$DF35+1),"")</f>
      </c>
      <c r="CM35">
        <f>IF($DG35&gt;=2,INDEX($CJ:$CJ,$DF35+2),"")</f>
      </c>
      <c r="CN35">
        <f>IF($DG35&gt;=3,INDEX($CJ:$CJ,$DF35+3),"")</f>
      </c>
      <c r="CO35">
        <f>IF($DG35&gt;=4,INDEX($CJ:$CJ,$DF35+4),"")</f>
      </c>
      <c r="CP35">
        <f>IF($DG35&gt;=5,INDEX($CJ:$CJ,$DF35+5),"")</f>
      </c>
      <c r="CQ35">
        <f>IF($DG35&gt;=6,INDEX($CJ:$CJ,$DF35+6),"")</f>
      </c>
      <c r="CR35">
        <f>IF($DG35&gt;=7,INDEX($CJ:$CJ,$DF35+7),"")</f>
      </c>
      <c r="CS35">
        <f>IF($DG35&gt;=8,INDEX($CJ:$CJ,$DF35+8),"")</f>
      </c>
      <c r="CT35">
        <f>IF($DG35&gt;=9,INDEX($CJ:$CJ,$DF35+9),"")</f>
      </c>
      <c r="CU35">
        <f>IF($DG35&gt;=10,INDEX($CJ:$CJ,$DF35+10),"")</f>
      </c>
      <c r="CV35">
        <f>IF($DG35&gt;=11,INDEX($CJ:$CJ,$DF35+11),"")</f>
      </c>
      <c r="CW35">
        <f>IF($DG35&gt;=12,INDEX($CJ:$CJ,$DF35+12),"")</f>
      </c>
      <c r="CX35">
        <f>IF($DG35&gt;=13,INDEX($CJ:$CJ,$DF35+13),"")</f>
      </c>
      <c r="CY35">
        <f>IF($DG35&gt;=14,INDEX($CJ:$CJ,$DF35+14),"")</f>
      </c>
      <c r="CZ35">
        <f>IF($DG35&gt;=15,INDEX($CJ:$CJ,$DF35+15),"")</f>
      </c>
      <c r="DA35">
        <f>IF($DG35&gt;=16,INDEX($CJ:$CJ,$DF35+16),"")</f>
      </c>
      <c r="DB35">
        <f>IF($DG35&gt;=17,INDEX($CJ:$CJ,$DF35+17),"")</f>
      </c>
      <c r="DC35">
        <f>IF($DG35&gt;=18,INDEX($CJ:$CJ,$DF35+18),"")</f>
      </c>
      <c r="DD35">
        <f>IF($DG35&gt;=19,INDEX($CJ:$CJ,$DF35+19),"")</f>
      </c>
      <c r="DE35">
        <f>IF($DG35&gt;=20,INDEX($CJ:$CJ,$DF35+20),"")</f>
      </c>
      <c r="DF35">
        <f>IFERROR(MATCH($CI35,$CJ$2:$CJ$263,0)+1,0)</f>
      </c>
      <c r="DG35">
        <f>IFERROR(INDEX($CK$2:$CK$263,MATCH($CI35,$CJ$2:$CJ$263,0)),0)</f>
      </c>
      <c r="DH35">
        <f>IFERROR(INDEX($AO:$AO,MATCH($N35,$AN:$AN,0))&amp;"","")</f>
      </c>
      <c r="DI35" t="s">
        <v>261</v>
      </c>
      <c r="DK35">
        <v>1</v>
      </c>
      <c r="DL35">
        <f>IF($GO35&gt;=1,INDEX($DI:$DI,$GN35+1),"")</f>
      </c>
      <c r="DM35">
        <f>IF($GO35&gt;=2,INDEX($DI:$DI,$GN35+2),"")</f>
      </c>
      <c r="DN35">
        <f>IF($GO35&gt;=3,INDEX($DI:$DI,$GN35+3),"")</f>
      </c>
      <c r="DO35">
        <f>IF($GO35&gt;=4,INDEX($DI:$DI,$GN35+4),"")</f>
      </c>
      <c r="DP35">
        <f>IF($GO35&gt;=5,INDEX($DI:$DI,$GN35+5),"")</f>
      </c>
      <c r="DQ35">
        <f>IF($GO35&gt;=6,INDEX($DI:$DI,$GN35+6),"")</f>
      </c>
      <c r="DR35">
        <f>IF($GO35&gt;=7,INDEX($DI:$DI,$GN35+7),"")</f>
      </c>
      <c r="DS35">
        <f>IF($GO35&gt;=8,INDEX($DI:$DI,$GN35+8),"")</f>
      </c>
      <c r="DT35">
        <f>IF($GO35&gt;=9,INDEX($DI:$DI,$GN35+9),"")</f>
      </c>
      <c r="DU35">
        <f>IF($GO35&gt;=10,INDEX($DI:$DI,$GN35+10),"")</f>
      </c>
      <c r="DV35">
        <f>IF($GO35&gt;=11,INDEX($DI:$DI,$GN35+11),"")</f>
      </c>
      <c r="DW35">
        <f>IF($GO35&gt;=12,INDEX($DI:$DI,$GN35+12),"")</f>
      </c>
      <c r="DX35">
        <f>IF($GO35&gt;=13,INDEX($DI:$DI,$GN35+13),"")</f>
      </c>
      <c r="DY35">
        <f>IF($GO35&gt;=14,INDEX($DI:$DI,$GN35+14),"")</f>
      </c>
      <c r="DZ35">
        <f>IF($GO35&gt;=15,INDEX($DI:$DI,$GN35+15),"")</f>
      </c>
      <c r="EA35">
        <f>IF($GO35&gt;=16,INDEX($DI:$DI,$GN35+16),"")</f>
      </c>
      <c r="EB35">
        <f>IF($GO35&gt;=17,INDEX($DI:$DI,$GN35+17),"")</f>
      </c>
      <c r="EC35">
        <f>IF($GO35&gt;=18,INDEX($DI:$DI,$GN35+18),"")</f>
      </c>
      <c r="ED35">
        <f>IF($GO35&gt;=19,INDEX($DI:$DI,$GN35+19),"")</f>
      </c>
      <c r="EE35">
        <f>IF($GO35&gt;=20,INDEX($DI:$DI,$GN35+20),"")</f>
      </c>
      <c r="EF35">
        <f>IF($GO35&gt;=21,INDEX($DI:$DI,$GN35+21),"")</f>
      </c>
      <c r="EG35">
        <f>IF($GO35&gt;=22,INDEX($DI:$DI,$GN35+22),"")</f>
      </c>
      <c r="EH35">
        <f>IF($GO35&gt;=23,INDEX($DI:$DI,$GN35+23),"")</f>
      </c>
      <c r="EI35">
        <f>IF($GO35&gt;=24,INDEX($DI:$DI,$GN35+24),"")</f>
      </c>
      <c r="EJ35">
        <f>IF($GO35&gt;=25,INDEX($DI:$DI,$GN35+25),"")</f>
      </c>
      <c r="EK35">
        <f>IF($GO35&gt;=26,INDEX($DI:$DI,$GN35+26),"")</f>
      </c>
      <c r="EL35">
        <f>IF($GO35&gt;=27,INDEX($DI:$DI,$GN35+27),"")</f>
      </c>
      <c r="EM35">
        <f>IF($GO35&gt;=28,INDEX($DI:$DI,$GN35+28),"")</f>
      </c>
      <c r="EN35">
        <f>IF($GO35&gt;=29,INDEX($DI:$DI,$GN35+29),"")</f>
      </c>
      <c r="EO35">
        <f>IF($GO35&gt;=30,INDEX($DI:$DI,$GN35+30),"")</f>
      </c>
      <c r="EP35">
        <f>IF($GO35&gt;=31,INDEX($DI:$DI,$GN35+31),"")</f>
      </c>
      <c r="EQ35">
        <f>IF($GO35&gt;=32,INDEX($DI:$DI,$GN35+32),"")</f>
      </c>
      <c r="ER35">
        <f>IF($GO35&gt;=33,INDEX($DI:$DI,$GN35+33),"")</f>
      </c>
      <c r="ES35">
        <f>IF($GO35&gt;=34,INDEX($DI:$DI,$GN35+34),"")</f>
      </c>
      <c r="ET35">
        <f>IF($GO35&gt;=35,INDEX($DI:$DI,$GN35+35),"")</f>
      </c>
      <c r="EU35">
        <f>IF($GO35&gt;=36,INDEX($DI:$DI,$GN35+36),"")</f>
      </c>
      <c r="EV35">
        <f>IF($GO35&gt;=37,INDEX($DI:$DI,$GN35+37),"")</f>
      </c>
      <c r="EW35">
        <f>IF($GO35&gt;=38,INDEX($DI:$DI,$GN35+38),"")</f>
      </c>
      <c r="EX35">
        <f>IF($GO35&gt;=39,INDEX($DI:$DI,$GN35+39),"")</f>
      </c>
      <c r="EY35">
        <f>IF($GO35&gt;=40,INDEX($DI:$DI,$GN35+40),"")</f>
      </c>
      <c r="EZ35">
        <f>IF($GO35&gt;=1,INDEX($DJ:$DJ,$GN35+1),"")</f>
      </c>
      <c r="FA35">
        <f>IF($GO35&gt;=2,INDEX($DJ:$DJ,$GN35+2),"")</f>
      </c>
      <c r="FB35">
        <f>IF($GO35&gt;=3,INDEX($DJ:$DJ,$GN35+3),"")</f>
      </c>
      <c r="FC35">
        <f>IF($GO35&gt;=4,INDEX($DJ:$DJ,$GN35+4),"")</f>
      </c>
      <c r="FD35">
        <f>IF($GO35&gt;=5,INDEX($DJ:$DJ,$GN35+5),"")</f>
      </c>
      <c r="FE35">
        <f>IF($GO35&gt;=6,INDEX($DJ:$DJ,$GN35+6),"")</f>
      </c>
      <c r="FF35">
        <f>IF($GO35&gt;=7,INDEX($DJ:$DJ,$GN35+7),"")</f>
      </c>
      <c r="FG35">
        <f>IF($GO35&gt;=8,INDEX($DJ:$DJ,$GN35+8),"")</f>
      </c>
      <c r="FH35">
        <f>IF($GO35&gt;=9,INDEX($DJ:$DJ,$GN35+9),"")</f>
      </c>
      <c r="FI35">
        <f>IF($GO35&gt;=10,INDEX($DJ:$DJ,$GN35+10),"")</f>
      </c>
      <c r="FJ35">
        <f>IF($GO35&gt;=11,INDEX($DJ:$DJ,$GN35+11),"")</f>
      </c>
      <c r="FK35">
        <f>IF($GO35&gt;=12,INDEX($DJ:$DJ,$GN35+12),"")</f>
      </c>
      <c r="FL35">
        <f>IF($GO35&gt;=13,INDEX($DJ:$DJ,$GN35+13),"")</f>
      </c>
      <c r="FM35">
        <f>IF($GO35&gt;=14,INDEX($DJ:$DJ,$GN35+14),"")</f>
      </c>
      <c r="FN35">
        <f>IF($GO35&gt;=15,INDEX($DJ:$DJ,$GN35+15),"")</f>
      </c>
      <c r="FO35">
        <f>IF($GO35&gt;=16,INDEX($DJ:$DJ,$GN35+16),"")</f>
      </c>
      <c r="FP35">
        <f>IF($GO35&gt;=17,INDEX($DJ:$DJ,$GN35+17),"")</f>
      </c>
      <c r="FQ35">
        <f>IF($GO35&gt;=18,INDEX($DJ:$DJ,$GN35+18),"")</f>
      </c>
      <c r="FR35">
        <f>IF($GO35&gt;=19,INDEX($DJ:$DJ,$GN35+19),"")</f>
      </c>
      <c r="FS35">
        <f>IF($GO35&gt;=20,INDEX($DJ:$DJ,$GN35+20),"")</f>
      </c>
      <c r="FT35">
        <f>IF($GO35&gt;=21,INDEX($DJ:$DJ,$GN35+21),"")</f>
      </c>
      <c r="FU35">
        <f>IF($GO35&gt;=22,INDEX($DJ:$DJ,$GN35+22),"")</f>
      </c>
      <c r="FV35">
        <f>IF($GO35&gt;=23,INDEX($DJ:$DJ,$GN35+23),"")</f>
      </c>
      <c r="FW35">
        <f>IF($GO35&gt;=24,INDEX($DJ:$DJ,$GN35+24),"")</f>
      </c>
      <c r="FX35">
        <f>IF($GO35&gt;=25,INDEX($DJ:$DJ,$GN35+25),"")</f>
      </c>
      <c r="FY35">
        <f>IF($GO35&gt;=26,INDEX($DJ:$DJ,$GN35+26),"")</f>
      </c>
      <c r="FZ35">
        <f>IF($GO35&gt;=27,INDEX($DJ:$DJ,$GN35+27),"")</f>
      </c>
      <c r="GA35">
        <f>IF($GO35&gt;=28,INDEX($DJ:$DJ,$GN35+28),"")</f>
      </c>
      <c r="GB35">
        <f>IF($GO35&gt;=29,INDEX($DJ:$DJ,$GN35+29),"")</f>
      </c>
      <c r="GC35">
        <f>IF($GO35&gt;=30,INDEX($DJ:$DJ,$GN35+30),"")</f>
      </c>
      <c r="GD35">
        <f>IF($GO35&gt;=31,INDEX($DJ:$DJ,$GN35+31),"")</f>
      </c>
      <c r="GE35">
        <f>IF($GO35&gt;=32,INDEX($DJ:$DJ,$GN35+32),"")</f>
      </c>
      <c r="GF35">
        <f>IF($GO35&gt;=33,INDEX($DJ:$DJ,$GN35+33),"")</f>
      </c>
      <c r="GG35">
        <f>IF($GO35&gt;=34,INDEX($DJ:$DJ,$GN35+34),"")</f>
      </c>
      <c r="GH35">
        <f>IF($GO35&gt;=35,INDEX($DJ:$DJ,$GN35+35),"")</f>
      </c>
      <c r="GI35">
        <f>IF($GO35&gt;=36,INDEX($DJ:$DJ,$GN35+36),"")</f>
      </c>
      <c r="GJ35">
        <f>IF($GO35&gt;=37,INDEX($DJ:$DJ,$GN35+37),"")</f>
      </c>
      <c r="GK35">
        <f>IF($GO35&gt;=38,INDEX($DJ:$DJ,$GN35+38),"")</f>
      </c>
      <c r="GL35">
        <f>IF($GO35&gt;=39,INDEX($DJ:$DJ,$GN35+39),"")</f>
      </c>
      <c r="GM35">
        <f>IF($GO35&gt;=40,INDEX($DJ:$DJ,$GN35+40),"")</f>
      </c>
      <c r="GN35">
        <f>IFERROR(MATCH($DH35,$DI$2:$DI$148,0)+1,0)</f>
      </c>
      <c r="GO35">
        <f>IFERROR(INDEX($DK$2:$DK$148,MATCH($DH35,$DI$2:$DI$148,0)),0)</f>
      </c>
      <c r="GP35">
        <f>IFERROR(MATCH($Y35,$DL$35:$EY$35,0),0)</f>
      </c>
      <c r="GQ35">
        <f>IF($GP35&gt;0,INDEX($EZ$35:$GM$35,$GP35),"")</f>
      </c>
      <c r="GR35" t="s">
        <v>262</v>
      </c>
      <c r="GT35">
        <f>IF($JC35&gt;=1,INDEX($GR:$GR,$JB35+1),"")</f>
      </c>
      <c r="GU35">
        <f>IF($JC35&gt;=2,INDEX($GR:$GR,$JB35+2),"")</f>
      </c>
      <c r="GV35">
        <f>IF($JC35&gt;=3,INDEX($GR:$GR,$JB35+3),"")</f>
      </c>
      <c r="GW35">
        <f>IF($JC35&gt;=4,INDEX($GR:$GR,$JB35+4),"")</f>
      </c>
      <c r="GX35">
        <f>IF($JC35&gt;=5,INDEX($GR:$GR,$JB35+5),"")</f>
      </c>
      <c r="GY35">
        <f>IF($JC35&gt;=6,INDEX($GR:$GR,$JB35+6),"")</f>
      </c>
      <c r="GZ35">
        <f>IF($JC35&gt;=7,INDEX($GR:$GR,$JB35+7),"")</f>
      </c>
      <c r="HA35">
        <f>IF($JC35&gt;=8,INDEX($GR:$GR,$JB35+8),"")</f>
      </c>
      <c r="HB35">
        <f>IF($JC35&gt;=9,INDEX($GR:$GR,$JB35+9),"")</f>
      </c>
      <c r="HC35">
        <f>IF($JC35&gt;=10,INDEX($GR:$GR,$JB35+10),"")</f>
      </c>
      <c r="HD35">
        <f>IF($JC35&gt;=11,INDEX($GR:$GR,$JB35+11),"")</f>
      </c>
      <c r="HE35">
        <f>IF($JC35&gt;=12,INDEX($GR:$GR,$JB35+12),"")</f>
      </c>
      <c r="HF35">
        <f>IF($JC35&gt;=13,INDEX($GR:$GR,$JB35+13),"")</f>
      </c>
      <c r="HG35">
        <f>IF($JC35&gt;=14,INDEX($GR:$GR,$JB35+14),"")</f>
      </c>
      <c r="HH35">
        <f>IF($JC35&gt;=15,INDEX($GR:$GR,$JB35+15),"")</f>
      </c>
      <c r="HI35">
        <f>IF($JC35&gt;=16,INDEX($GR:$GR,$JB35+16),"")</f>
      </c>
      <c r="HJ35">
        <f>IF($JC35&gt;=17,INDEX($GR:$GR,$JB35+17),"")</f>
      </c>
      <c r="HK35">
        <f>IF($JC35&gt;=18,INDEX($GR:$GR,$JB35+18),"")</f>
      </c>
      <c r="HL35">
        <f>IF($JC35&gt;=19,INDEX($GR:$GR,$JB35+19),"")</f>
      </c>
      <c r="HM35">
        <f>IF($JC35&gt;=20,INDEX($GR:$GR,$JB35+20),"")</f>
      </c>
      <c r="HN35">
        <f>IF($JC35&gt;=21,INDEX($GR:$GR,$JB35+21),"")</f>
      </c>
      <c r="HO35">
        <f>IF($JC35&gt;=22,INDEX($GR:$GR,$JB35+22),"")</f>
      </c>
      <c r="HP35">
        <f>IF($JC35&gt;=23,INDEX($GR:$GR,$JB35+23),"")</f>
      </c>
      <c r="HQ35">
        <f>IF($JC35&gt;=24,INDEX($GR:$GR,$JB35+24),"")</f>
      </c>
      <c r="HR35">
        <f>IF($JC35&gt;=25,INDEX($GR:$GR,$JB35+25),"")</f>
      </c>
      <c r="HS35">
        <f>IF($JC35&gt;=26,INDEX($GR:$GR,$JB35+26),"")</f>
      </c>
      <c r="HT35">
        <f>IF($JC35&gt;=27,INDEX($GR:$GR,$JB35+27),"")</f>
      </c>
      <c r="HU35">
        <f>IF($JC35&gt;=28,INDEX($GR:$GR,$JB35+28),"")</f>
      </c>
      <c r="HV35">
        <f>IF($JC35&gt;=29,INDEX($GR:$GR,$JB35+29),"")</f>
      </c>
      <c r="HW35">
        <f>IF($JC35&gt;=30,INDEX($GR:$GR,$JB35+30),"")</f>
      </c>
      <c r="HX35">
        <f>IF($JC35&gt;=31,INDEX($GR:$GR,$JB35+31),"")</f>
      </c>
      <c r="HY35">
        <f>IF($JC35&gt;=32,INDEX($GR:$GR,$JB35+32),"")</f>
      </c>
      <c r="HZ35">
        <f>IF($JC35&gt;=33,INDEX($GR:$GR,$JB35+33),"")</f>
      </c>
      <c r="IA35">
        <f>IF($JC35&gt;=34,INDEX($GR:$GR,$JB35+34),"")</f>
      </c>
      <c r="IB35">
        <f>IF($JC35&gt;=35,INDEX($GR:$GR,$JB35+35),"")</f>
      </c>
      <c r="IC35">
        <f>IF($JC35&gt;=36,INDEX($GR:$GR,$JB35+36),"")</f>
      </c>
      <c r="ID35">
        <f>IF($JC35&gt;=37,INDEX($GR:$GR,$JB35+37),"")</f>
      </c>
      <c r="IE35">
        <f>IF($JC35&gt;=38,INDEX($GR:$GR,$JB35+38),"")</f>
      </c>
      <c r="IF35">
        <f>IF($JC35&gt;=39,INDEX($GR:$GR,$JB35+39),"")</f>
      </c>
      <c r="IG35">
        <f>IF($JC35&gt;=40,INDEX($GR:$GR,$JB35+40),"")</f>
      </c>
      <c r="IH35">
        <f>IF($JC35&gt;=41,INDEX($GR:$GR,$JB35+41),"")</f>
      </c>
      <c r="II35">
        <f>IF($JC35&gt;=42,INDEX($GR:$GR,$JB35+42),"")</f>
      </c>
      <c r="IJ35">
        <f>IF($JC35&gt;=43,INDEX($GR:$GR,$JB35+43),"")</f>
      </c>
      <c r="IK35">
        <f>IF($JC35&gt;=44,INDEX($GR:$GR,$JB35+44),"")</f>
      </c>
      <c r="IL35">
        <f>IF($JC35&gt;=45,INDEX($GR:$GR,$JB35+45),"")</f>
      </c>
      <c r="IM35">
        <f>IF($JC35&gt;=46,INDEX($GR:$GR,$JB35+46),"")</f>
      </c>
      <c r="IN35">
        <f>IF($JC35&gt;=47,INDEX($GR:$GR,$JB35+47),"")</f>
      </c>
      <c r="IO35">
        <f>IF($JC35&gt;=48,INDEX($GR:$GR,$JB35+48),"")</f>
      </c>
      <c r="IP35">
        <f>IF($JC35&gt;=49,INDEX($GR:$GR,$JB35+49),"")</f>
      </c>
      <c r="IQ35">
        <f>IF($JC35&gt;=50,INDEX($GR:$GR,$JB35+50),"")</f>
      </c>
      <c r="IR35">
        <f>IF($JC35&gt;=51,INDEX($GR:$GR,$JB35+51),"")</f>
      </c>
      <c r="IS35">
        <f>IF($JC35&gt;=52,INDEX($GR:$GR,$JB35+52),"")</f>
      </c>
      <c r="IT35">
        <f>IF($JC35&gt;=53,INDEX($GR:$GR,$JB35+53),"")</f>
      </c>
      <c r="IU35">
        <f>IF($JC35&gt;=54,INDEX($GR:$GR,$JB35+54),"")</f>
      </c>
      <c r="IV35">
        <f>IF($JC35&gt;=55,INDEX($GR:$GR,$JB35+55),"")</f>
      </c>
      <c r="IW35">
        <f>IF($JC35&gt;=56,INDEX($GR:$GR,$JB35+56),"")</f>
      </c>
      <c r="IX35">
        <f>IF($JC35&gt;=57,INDEX($GR:$GR,$JB35+57),"")</f>
      </c>
      <c r="IY35">
        <f>IF($JC35&gt;=58,INDEX($GR:$GR,$JB35+58),"")</f>
      </c>
      <c r="IZ35">
        <f>IF($JC35&gt;=59,INDEX($GR:$GR,$JB35+59),"")</f>
      </c>
      <c r="JA35">
        <f>IF($JC35&gt;=60,INDEX($GR:$GR,$JB35+60),"")</f>
      </c>
      <c r="JB35">
        <f>IFERROR(MATCH($GQ35,$GR$2:$GR$324,0)+1,0)</f>
      </c>
      <c r="JC35">
        <f>IFERROR(INDEX($GS$2:$GS$324,MATCH($GQ35,$GR$2:$GR$324,0)),0)</f>
      </c>
      <c r="JD35" t="s">
        <v>40</v>
      </c>
      <c r="JE35" t="s">
        <v>40</v>
      </c>
    </row>
    <row r="36" spans="1:265" x14ac:dyDescent="0.25">
      <c r="Q36">
        <f>IF(OR($T36="",$P36=""),"",IFERROR($T36/$P36,0))</f>
      </c>
      <c r="R36">
        <f>IF($T36="","",
SUM($S36,$U36,$Z36,$V36,$X36)*
(1-IF($AA36="",0,VALUE($AA36)/100)))</f>
      </c>
      <c r="S36">
        <f>IF($T36="","",$T36)</f>
      </c>
      <c r="U36">
        <f>IF($T36="","",
IF($N36="","",
IF(ISNUMBER(SEARCH("exempt",LOWER($N36))),0,
$T36*(VALUE(SUBSTITUTE($N36,"%",""))/100))))</f>
      </c>
      <c r="AB36">
        <f>IFERROR(IF(FIND(" - ",$K36)&gt;0,MID($K36,FIND(" - ",$K36)+3,LEN($K36)),""),"")</f>
      </c>
      <c r="AK36" t="s">
        <v>263</v>
      </c>
      <c r="AM36" t="s">
        <v>264</v>
      </c>
      <c r="AN36" t="s">
        <v>264</v>
      </c>
      <c r="AO36" t="s">
        <v>265</v>
      </c>
      <c r="AP36">
        <f>IFERROR(LEFT($K36,FIND(" - ",$K36)-1),$K36)</f>
      </c>
      <c r="AQ36" t="s">
        <v>236</v>
      </c>
      <c r="AS36">
        <f>IF($CH36&gt;=1,INDEX($AQ:$AQ,$CG36+1),"")</f>
      </c>
      <c r="AT36">
        <f>IF($CH36&gt;=2,INDEX($AQ:$AQ,$CG36+2),"")</f>
      </c>
      <c r="AU36">
        <f>IF($CH36&gt;=3,INDEX($AQ:$AQ,$CG36+3),"")</f>
      </c>
      <c r="AV36">
        <f>IF($CH36&gt;=4,INDEX($AQ:$AQ,$CG36+4),"")</f>
      </c>
      <c r="AW36">
        <f>IF($CH36&gt;=5,INDEX($AQ:$AQ,$CG36+5),"")</f>
      </c>
      <c r="AX36">
        <f>IF($CH36&gt;=6,INDEX($AQ:$AQ,$CG36+6),"")</f>
      </c>
      <c r="AY36">
        <f>IF($CH36&gt;=7,INDEX($AQ:$AQ,$CG36+7),"")</f>
      </c>
      <c r="AZ36">
        <f>IF($CH36&gt;=8,INDEX($AQ:$AQ,$CG36+8),"")</f>
      </c>
      <c r="BA36">
        <f>IF($CH36&gt;=9,INDEX($AQ:$AQ,$CG36+9),"")</f>
      </c>
      <c r="BB36">
        <f>IF($CH36&gt;=10,INDEX($AQ:$AQ,$CG36+10),"")</f>
      </c>
      <c r="BC36">
        <f>IF($CH36&gt;=11,INDEX($AQ:$AQ,$CG36+11),"")</f>
      </c>
      <c r="BD36">
        <f>IF($CH36&gt;=12,INDEX($AQ:$AQ,$CG36+12),"")</f>
      </c>
      <c r="BE36">
        <f>IF($CH36&gt;=13,INDEX($AQ:$AQ,$CG36+13),"")</f>
      </c>
      <c r="BF36">
        <f>IF($CH36&gt;=14,INDEX($AQ:$AQ,$CG36+14),"")</f>
      </c>
      <c r="BG36">
        <f>IF($CH36&gt;=15,INDEX($AQ:$AQ,$CG36+15),"")</f>
      </c>
      <c r="BH36">
        <f>IF($CH36&gt;=16,INDEX($AQ:$AQ,$CG36+16),"")</f>
      </c>
      <c r="BI36">
        <f>IF($CH36&gt;=17,INDEX($AQ:$AQ,$CG36+17),"")</f>
      </c>
      <c r="BJ36">
        <f>IF($CH36&gt;=18,INDEX($AQ:$AQ,$CG36+18),"")</f>
      </c>
      <c r="BK36">
        <f>IF($CH36&gt;=19,INDEX($AQ:$AQ,$CG36+19),"")</f>
      </c>
      <c r="BL36">
        <f>IF($CH36&gt;=20,INDEX($AQ:$AQ,$CG36+20),"")</f>
      </c>
      <c r="BM36">
        <f>IF($CH36&gt;=21,INDEX($AQ:$AQ,$CG36+21),"")</f>
      </c>
      <c r="BN36">
        <f>IF($CH36&gt;=22,INDEX($AQ:$AQ,$CG36+22),"")</f>
      </c>
      <c r="BO36">
        <f>IF($CH36&gt;=23,INDEX($AQ:$AQ,$CG36+23),"")</f>
      </c>
      <c r="BP36">
        <f>IF($CH36&gt;=24,INDEX($AQ:$AQ,$CG36+24),"")</f>
      </c>
      <c r="BQ36">
        <f>IF($CH36&gt;=25,INDEX($AQ:$AQ,$CG36+25),"")</f>
      </c>
      <c r="BR36">
        <f>IF($CH36&gt;=26,INDEX($AQ:$AQ,$CG36+26),"")</f>
      </c>
      <c r="BS36">
        <f>IF($CH36&gt;=27,INDEX($AQ:$AQ,$CG36+27),"")</f>
      </c>
      <c r="BT36">
        <f>IF($CH36&gt;=28,INDEX($AQ:$AQ,$CG36+28),"")</f>
      </c>
      <c r="BU36">
        <f>IF($CH36&gt;=29,INDEX($AQ:$AQ,$CG36+29),"")</f>
      </c>
      <c r="BV36">
        <f>IF($CH36&gt;=30,INDEX($AQ:$AQ,$CG36+30),"")</f>
      </c>
      <c r="BW36">
        <f>IF($CH36&gt;=31,INDEX($AQ:$AQ,$CG36+31),"")</f>
      </c>
      <c r="BX36">
        <f>IF($CH36&gt;=32,INDEX($AQ:$AQ,$CG36+32),"")</f>
      </c>
      <c r="BY36">
        <f>IF($CH36&gt;=33,INDEX($AQ:$AQ,$CG36+33),"")</f>
      </c>
      <c r="BZ36">
        <f>IF($CH36&gt;=34,INDEX($AQ:$AQ,$CG36+34),"")</f>
      </c>
      <c r="CA36">
        <f>IF($CH36&gt;=35,INDEX($AQ:$AQ,$CG36+35),"")</f>
      </c>
      <c r="CB36">
        <f>IF($CH36&gt;=36,INDEX($AQ:$AQ,$CG36+36),"")</f>
      </c>
      <c r="CC36">
        <f>IF($CH36&gt;=37,INDEX($AQ:$AQ,$CG36+37),"")</f>
      </c>
      <c r="CD36">
        <f>IF($CH36&gt;=38,INDEX($AQ:$AQ,$CG36+38),"")</f>
      </c>
      <c r="CE36">
        <f>IF($CH36&gt;=39,INDEX($AQ:$AQ,$CG36+39),"")</f>
      </c>
      <c r="CF36">
        <f>IF($CH36&gt;=40,INDEX($AQ:$AQ,$CG36+40),"")</f>
      </c>
      <c r="CG36">
        <f>IFERROR(MATCH($AP36,$AQ$2:$AQ$134,0)+1,0)</f>
      </c>
      <c r="CH36">
        <f>IFERROR(INDEX($AR$2:$AR$134,MATCH($AP36,$AQ$2:$AQ$134,0)),0)</f>
      </c>
      <c r="CI36">
        <f>IFERROR(LEFT($L36,FIND(" - ",$L36)-1),$L36)</f>
      </c>
      <c r="CJ36" t="s">
        <v>33</v>
      </c>
      <c r="CL36">
        <f>IF($DG36&gt;=1,INDEX($CJ:$CJ,$DF36+1),"")</f>
      </c>
      <c r="CM36">
        <f>IF($DG36&gt;=2,INDEX($CJ:$CJ,$DF36+2),"")</f>
      </c>
      <c r="CN36">
        <f>IF($DG36&gt;=3,INDEX($CJ:$CJ,$DF36+3),"")</f>
      </c>
      <c r="CO36">
        <f>IF($DG36&gt;=4,INDEX($CJ:$CJ,$DF36+4),"")</f>
      </c>
      <c r="CP36">
        <f>IF($DG36&gt;=5,INDEX($CJ:$CJ,$DF36+5),"")</f>
      </c>
      <c r="CQ36">
        <f>IF($DG36&gt;=6,INDEX($CJ:$CJ,$DF36+6),"")</f>
      </c>
      <c r="CR36">
        <f>IF($DG36&gt;=7,INDEX($CJ:$CJ,$DF36+7),"")</f>
      </c>
      <c r="CS36">
        <f>IF($DG36&gt;=8,INDEX($CJ:$CJ,$DF36+8),"")</f>
      </c>
      <c r="CT36">
        <f>IF($DG36&gt;=9,INDEX($CJ:$CJ,$DF36+9),"")</f>
      </c>
      <c r="CU36">
        <f>IF($DG36&gt;=10,INDEX($CJ:$CJ,$DF36+10),"")</f>
      </c>
      <c r="CV36">
        <f>IF($DG36&gt;=11,INDEX($CJ:$CJ,$DF36+11),"")</f>
      </c>
      <c r="CW36">
        <f>IF($DG36&gt;=12,INDEX($CJ:$CJ,$DF36+12),"")</f>
      </c>
      <c r="CX36">
        <f>IF($DG36&gt;=13,INDEX($CJ:$CJ,$DF36+13),"")</f>
      </c>
      <c r="CY36">
        <f>IF($DG36&gt;=14,INDEX($CJ:$CJ,$DF36+14),"")</f>
      </c>
      <c r="CZ36">
        <f>IF($DG36&gt;=15,INDEX($CJ:$CJ,$DF36+15),"")</f>
      </c>
      <c r="DA36">
        <f>IF($DG36&gt;=16,INDEX($CJ:$CJ,$DF36+16),"")</f>
      </c>
      <c r="DB36">
        <f>IF($DG36&gt;=17,INDEX($CJ:$CJ,$DF36+17),"")</f>
      </c>
      <c r="DC36">
        <f>IF($DG36&gt;=18,INDEX($CJ:$CJ,$DF36+18),"")</f>
      </c>
      <c r="DD36">
        <f>IF($DG36&gt;=19,INDEX($CJ:$CJ,$DF36+19),"")</f>
      </c>
      <c r="DE36">
        <f>IF($DG36&gt;=20,INDEX($CJ:$CJ,$DF36+20),"")</f>
      </c>
      <c r="DF36">
        <f>IFERROR(MATCH($CI36,$CJ$2:$CJ$263,0)+1,0)</f>
      </c>
      <c r="DG36">
        <f>IFERROR(INDEX($CK$2:$CK$263,MATCH($CI36,$CJ$2:$CJ$263,0)),0)</f>
      </c>
      <c r="DH36">
        <f>IFERROR(INDEX($AO:$AO,MATCH($N36,$AN:$AN,0))&amp;"","")</f>
      </c>
      <c r="DI36" t="s">
        <v>266</v>
      </c>
      <c r="DJ36" t="s">
        <v>267</v>
      </c>
      <c r="DL36">
        <f>IF($GO36&gt;=1,INDEX($DI:$DI,$GN36+1),"")</f>
      </c>
      <c r="DM36">
        <f>IF($GO36&gt;=2,INDEX($DI:$DI,$GN36+2),"")</f>
      </c>
      <c r="DN36">
        <f>IF($GO36&gt;=3,INDEX($DI:$DI,$GN36+3),"")</f>
      </c>
      <c r="DO36">
        <f>IF($GO36&gt;=4,INDEX($DI:$DI,$GN36+4),"")</f>
      </c>
      <c r="DP36">
        <f>IF($GO36&gt;=5,INDEX($DI:$DI,$GN36+5),"")</f>
      </c>
      <c r="DQ36">
        <f>IF($GO36&gt;=6,INDEX($DI:$DI,$GN36+6),"")</f>
      </c>
      <c r="DR36">
        <f>IF($GO36&gt;=7,INDEX($DI:$DI,$GN36+7),"")</f>
      </c>
      <c r="DS36">
        <f>IF($GO36&gt;=8,INDEX($DI:$DI,$GN36+8),"")</f>
      </c>
      <c r="DT36">
        <f>IF($GO36&gt;=9,INDEX($DI:$DI,$GN36+9),"")</f>
      </c>
      <c r="DU36">
        <f>IF($GO36&gt;=10,INDEX($DI:$DI,$GN36+10),"")</f>
      </c>
      <c r="DV36">
        <f>IF($GO36&gt;=11,INDEX($DI:$DI,$GN36+11),"")</f>
      </c>
      <c r="DW36">
        <f>IF($GO36&gt;=12,INDEX($DI:$DI,$GN36+12),"")</f>
      </c>
      <c r="DX36">
        <f>IF($GO36&gt;=13,INDEX($DI:$DI,$GN36+13),"")</f>
      </c>
      <c r="DY36">
        <f>IF($GO36&gt;=14,INDEX($DI:$DI,$GN36+14),"")</f>
      </c>
      <c r="DZ36">
        <f>IF($GO36&gt;=15,INDEX($DI:$DI,$GN36+15),"")</f>
      </c>
      <c r="EA36">
        <f>IF($GO36&gt;=16,INDEX($DI:$DI,$GN36+16),"")</f>
      </c>
      <c r="EB36">
        <f>IF($GO36&gt;=17,INDEX($DI:$DI,$GN36+17),"")</f>
      </c>
      <c r="EC36">
        <f>IF($GO36&gt;=18,INDEX($DI:$DI,$GN36+18),"")</f>
      </c>
      <c r="ED36">
        <f>IF($GO36&gt;=19,INDEX($DI:$DI,$GN36+19),"")</f>
      </c>
      <c r="EE36">
        <f>IF($GO36&gt;=20,INDEX($DI:$DI,$GN36+20),"")</f>
      </c>
      <c r="EF36">
        <f>IF($GO36&gt;=21,INDEX($DI:$DI,$GN36+21),"")</f>
      </c>
      <c r="EG36">
        <f>IF($GO36&gt;=22,INDEX($DI:$DI,$GN36+22),"")</f>
      </c>
      <c r="EH36">
        <f>IF($GO36&gt;=23,INDEX($DI:$DI,$GN36+23),"")</f>
      </c>
      <c r="EI36">
        <f>IF($GO36&gt;=24,INDEX($DI:$DI,$GN36+24),"")</f>
      </c>
      <c r="EJ36">
        <f>IF($GO36&gt;=25,INDEX($DI:$DI,$GN36+25),"")</f>
      </c>
      <c r="EK36">
        <f>IF($GO36&gt;=26,INDEX($DI:$DI,$GN36+26),"")</f>
      </c>
      <c r="EL36">
        <f>IF($GO36&gt;=27,INDEX($DI:$DI,$GN36+27),"")</f>
      </c>
      <c r="EM36">
        <f>IF($GO36&gt;=28,INDEX($DI:$DI,$GN36+28),"")</f>
      </c>
      <c r="EN36">
        <f>IF($GO36&gt;=29,INDEX($DI:$DI,$GN36+29),"")</f>
      </c>
      <c r="EO36">
        <f>IF($GO36&gt;=30,INDEX($DI:$DI,$GN36+30),"")</f>
      </c>
      <c r="EP36">
        <f>IF($GO36&gt;=31,INDEX($DI:$DI,$GN36+31),"")</f>
      </c>
      <c r="EQ36">
        <f>IF($GO36&gt;=32,INDEX($DI:$DI,$GN36+32),"")</f>
      </c>
      <c r="ER36">
        <f>IF($GO36&gt;=33,INDEX($DI:$DI,$GN36+33),"")</f>
      </c>
      <c r="ES36">
        <f>IF($GO36&gt;=34,INDEX($DI:$DI,$GN36+34),"")</f>
      </c>
      <c r="ET36">
        <f>IF($GO36&gt;=35,INDEX($DI:$DI,$GN36+35),"")</f>
      </c>
      <c r="EU36">
        <f>IF($GO36&gt;=36,INDEX($DI:$DI,$GN36+36),"")</f>
      </c>
      <c r="EV36">
        <f>IF($GO36&gt;=37,INDEX($DI:$DI,$GN36+37),"")</f>
      </c>
      <c r="EW36">
        <f>IF($GO36&gt;=38,INDEX($DI:$DI,$GN36+38),"")</f>
      </c>
      <c r="EX36">
        <f>IF($GO36&gt;=39,INDEX($DI:$DI,$GN36+39),"")</f>
      </c>
      <c r="EY36">
        <f>IF($GO36&gt;=40,INDEX($DI:$DI,$GN36+40),"")</f>
      </c>
      <c r="EZ36">
        <f>IF($GO36&gt;=1,INDEX($DJ:$DJ,$GN36+1),"")</f>
      </c>
      <c r="FA36">
        <f>IF($GO36&gt;=2,INDEX($DJ:$DJ,$GN36+2),"")</f>
      </c>
      <c r="FB36">
        <f>IF($GO36&gt;=3,INDEX($DJ:$DJ,$GN36+3),"")</f>
      </c>
      <c r="FC36">
        <f>IF($GO36&gt;=4,INDEX($DJ:$DJ,$GN36+4),"")</f>
      </c>
      <c r="FD36">
        <f>IF($GO36&gt;=5,INDEX($DJ:$DJ,$GN36+5),"")</f>
      </c>
      <c r="FE36">
        <f>IF($GO36&gt;=6,INDEX($DJ:$DJ,$GN36+6),"")</f>
      </c>
      <c r="FF36">
        <f>IF($GO36&gt;=7,INDEX($DJ:$DJ,$GN36+7),"")</f>
      </c>
      <c r="FG36">
        <f>IF($GO36&gt;=8,INDEX($DJ:$DJ,$GN36+8),"")</f>
      </c>
      <c r="FH36">
        <f>IF($GO36&gt;=9,INDEX($DJ:$DJ,$GN36+9),"")</f>
      </c>
      <c r="FI36">
        <f>IF($GO36&gt;=10,INDEX($DJ:$DJ,$GN36+10),"")</f>
      </c>
      <c r="FJ36">
        <f>IF($GO36&gt;=11,INDEX($DJ:$DJ,$GN36+11),"")</f>
      </c>
      <c r="FK36">
        <f>IF($GO36&gt;=12,INDEX($DJ:$DJ,$GN36+12),"")</f>
      </c>
      <c r="FL36">
        <f>IF($GO36&gt;=13,INDEX($DJ:$DJ,$GN36+13),"")</f>
      </c>
      <c r="FM36">
        <f>IF($GO36&gt;=14,INDEX($DJ:$DJ,$GN36+14),"")</f>
      </c>
      <c r="FN36">
        <f>IF($GO36&gt;=15,INDEX($DJ:$DJ,$GN36+15),"")</f>
      </c>
      <c r="FO36">
        <f>IF($GO36&gt;=16,INDEX($DJ:$DJ,$GN36+16),"")</f>
      </c>
      <c r="FP36">
        <f>IF($GO36&gt;=17,INDEX($DJ:$DJ,$GN36+17),"")</f>
      </c>
      <c r="FQ36">
        <f>IF($GO36&gt;=18,INDEX($DJ:$DJ,$GN36+18),"")</f>
      </c>
      <c r="FR36">
        <f>IF($GO36&gt;=19,INDEX($DJ:$DJ,$GN36+19),"")</f>
      </c>
      <c r="FS36">
        <f>IF($GO36&gt;=20,INDEX($DJ:$DJ,$GN36+20),"")</f>
      </c>
      <c r="FT36">
        <f>IF($GO36&gt;=21,INDEX($DJ:$DJ,$GN36+21),"")</f>
      </c>
      <c r="FU36">
        <f>IF($GO36&gt;=22,INDEX($DJ:$DJ,$GN36+22),"")</f>
      </c>
      <c r="FV36">
        <f>IF($GO36&gt;=23,INDEX($DJ:$DJ,$GN36+23),"")</f>
      </c>
      <c r="FW36">
        <f>IF($GO36&gt;=24,INDEX($DJ:$DJ,$GN36+24),"")</f>
      </c>
      <c r="FX36">
        <f>IF($GO36&gt;=25,INDEX($DJ:$DJ,$GN36+25),"")</f>
      </c>
      <c r="FY36">
        <f>IF($GO36&gt;=26,INDEX($DJ:$DJ,$GN36+26),"")</f>
      </c>
      <c r="FZ36">
        <f>IF($GO36&gt;=27,INDEX($DJ:$DJ,$GN36+27),"")</f>
      </c>
      <c r="GA36">
        <f>IF($GO36&gt;=28,INDEX($DJ:$DJ,$GN36+28),"")</f>
      </c>
      <c r="GB36">
        <f>IF($GO36&gt;=29,INDEX($DJ:$DJ,$GN36+29),"")</f>
      </c>
      <c r="GC36">
        <f>IF($GO36&gt;=30,INDEX($DJ:$DJ,$GN36+30),"")</f>
      </c>
      <c r="GD36">
        <f>IF($GO36&gt;=31,INDEX($DJ:$DJ,$GN36+31),"")</f>
      </c>
      <c r="GE36">
        <f>IF($GO36&gt;=32,INDEX($DJ:$DJ,$GN36+32),"")</f>
      </c>
      <c r="GF36">
        <f>IF($GO36&gt;=33,INDEX($DJ:$DJ,$GN36+33),"")</f>
      </c>
      <c r="GG36">
        <f>IF($GO36&gt;=34,INDEX($DJ:$DJ,$GN36+34),"")</f>
      </c>
      <c r="GH36">
        <f>IF($GO36&gt;=35,INDEX($DJ:$DJ,$GN36+35),"")</f>
      </c>
      <c r="GI36">
        <f>IF($GO36&gt;=36,INDEX($DJ:$DJ,$GN36+36),"")</f>
      </c>
      <c r="GJ36">
        <f>IF($GO36&gt;=37,INDEX($DJ:$DJ,$GN36+37),"")</f>
      </c>
      <c r="GK36">
        <f>IF($GO36&gt;=38,INDEX($DJ:$DJ,$GN36+38),"")</f>
      </c>
      <c r="GL36">
        <f>IF($GO36&gt;=39,INDEX($DJ:$DJ,$GN36+39),"")</f>
      </c>
      <c r="GM36">
        <f>IF($GO36&gt;=40,INDEX($DJ:$DJ,$GN36+40),"")</f>
      </c>
      <c r="GN36">
        <f>IFERROR(MATCH($DH36,$DI$2:$DI$148,0)+1,0)</f>
      </c>
      <c r="GO36">
        <f>IFERROR(INDEX($DK$2:$DK$148,MATCH($DH36,$DI$2:$DI$148,0)),0)</f>
      </c>
      <c r="GP36">
        <f>IFERROR(MATCH($Y36,$DL$36:$EY$36,0),0)</f>
      </c>
      <c r="GQ36">
        <f>IF($GP36&gt;0,INDEX($EZ$36:$GM$36,$GP36),"")</f>
      </c>
      <c r="GR36" t="s">
        <v>268</v>
      </c>
      <c r="GT36">
        <f>IF($JC36&gt;=1,INDEX($GR:$GR,$JB36+1),"")</f>
      </c>
      <c r="GU36">
        <f>IF($JC36&gt;=2,INDEX($GR:$GR,$JB36+2),"")</f>
      </c>
      <c r="GV36">
        <f>IF($JC36&gt;=3,INDEX($GR:$GR,$JB36+3),"")</f>
      </c>
      <c r="GW36">
        <f>IF($JC36&gt;=4,INDEX($GR:$GR,$JB36+4),"")</f>
      </c>
      <c r="GX36">
        <f>IF($JC36&gt;=5,INDEX($GR:$GR,$JB36+5),"")</f>
      </c>
      <c r="GY36">
        <f>IF($JC36&gt;=6,INDEX($GR:$GR,$JB36+6),"")</f>
      </c>
      <c r="GZ36">
        <f>IF($JC36&gt;=7,INDEX($GR:$GR,$JB36+7),"")</f>
      </c>
      <c r="HA36">
        <f>IF($JC36&gt;=8,INDEX($GR:$GR,$JB36+8),"")</f>
      </c>
      <c r="HB36">
        <f>IF($JC36&gt;=9,INDEX($GR:$GR,$JB36+9),"")</f>
      </c>
      <c r="HC36">
        <f>IF($JC36&gt;=10,INDEX($GR:$GR,$JB36+10),"")</f>
      </c>
      <c r="HD36">
        <f>IF($JC36&gt;=11,INDEX($GR:$GR,$JB36+11),"")</f>
      </c>
      <c r="HE36">
        <f>IF($JC36&gt;=12,INDEX($GR:$GR,$JB36+12),"")</f>
      </c>
      <c r="HF36">
        <f>IF($JC36&gt;=13,INDEX($GR:$GR,$JB36+13),"")</f>
      </c>
      <c r="HG36">
        <f>IF($JC36&gt;=14,INDEX($GR:$GR,$JB36+14),"")</f>
      </c>
      <c r="HH36">
        <f>IF($JC36&gt;=15,INDEX($GR:$GR,$JB36+15),"")</f>
      </c>
      <c r="HI36">
        <f>IF($JC36&gt;=16,INDEX($GR:$GR,$JB36+16),"")</f>
      </c>
      <c r="HJ36">
        <f>IF($JC36&gt;=17,INDEX($GR:$GR,$JB36+17),"")</f>
      </c>
      <c r="HK36">
        <f>IF($JC36&gt;=18,INDEX($GR:$GR,$JB36+18),"")</f>
      </c>
      <c r="HL36">
        <f>IF($JC36&gt;=19,INDEX($GR:$GR,$JB36+19),"")</f>
      </c>
      <c r="HM36">
        <f>IF($JC36&gt;=20,INDEX($GR:$GR,$JB36+20),"")</f>
      </c>
      <c r="HN36">
        <f>IF($JC36&gt;=21,INDEX($GR:$GR,$JB36+21),"")</f>
      </c>
      <c r="HO36">
        <f>IF($JC36&gt;=22,INDEX($GR:$GR,$JB36+22),"")</f>
      </c>
      <c r="HP36">
        <f>IF($JC36&gt;=23,INDEX($GR:$GR,$JB36+23),"")</f>
      </c>
      <c r="HQ36">
        <f>IF($JC36&gt;=24,INDEX($GR:$GR,$JB36+24),"")</f>
      </c>
      <c r="HR36">
        <f>IF($JC36&gt;=25,INDEX($GR:$GR,$JB36+25),"")</f>
      </c>
      <c r="HS36">
        <f>IF($JC36&gt;=26,INDEX($GR:$GR,$JB36+26),"")</f>
      </c>
      <c r="HT36">
        <f>IF($JC36&gt;=27,INDEX($GR:$GR,$JB36+27),"")</f>
      </c>
      <c r="HU36">
        <f>IF($JC36&gt;=28,INDEX($GR:$GR,$JB36+28),"")</f>
      </c>
      <c r="HV36">
        <f>IF($JC36&gt;=29,INDEX($GR:$GR,$JB36+29),"")</f>
      </c>
      <c r="HW36">
        <f>IF($JC36&gt;=30,INDEX($GR:$GR,$JB36+30),"")</f>
      </c>
      <c r="HX36">
        <f>IF($JC36&gt;=31,INDEX($GR:$GR,$JB36+31),"")</f>
      </c>
      <c r="HY36">
        <f>IF($JC36&gt;=32,INDEX($GR:$GR,$JB36+32),"")</f>
      </c>
      <c r="HZ36">
        <f>IF($JC36&gt;=33,INDEX($GR:$GR,$JB36+33),"")</f>
      </c>
      <c r="IA36">
        <f>IF($JC36&gt;=34,INDEX($GR:$GR,$JB36+34),"")</f>
      </c>
      <c r="IB36">
        <f>IF($JC36&gt;=35,INDEX($GR:$GR,$JB36+35),"")</f>
      </c>
      <c r="IC36">
        <f>IF($JC36&gt;=36,INDEX($GR:$GR,$JB36+36),"")</f>
      </c>
      <c r="ID36">
        <f>IF($JC36&gt;=37,INDEX($GR:$GR,$JB36+37),"")</f>
      </c>
      <c r="IE36">
        <f>IF($JC36&gt;=38,INDEX($GR:$GR,$JB36+38),"")</f>
      </c>
      <c r="IF36">
        <f>IF($JC36&gt;=39,INDEX($GR:$GR,$JB36+39),"")</f>
      </c>
      <c r="IG36">
        <f>IF($JC36&gt;=40,INDEX($GR:$GR,$JB36+40),"")</f>
      </c>
      <c r="IH36">
        <f>IF($JC36&gt;=41,INDEX($GR:$GR,$JB36+41),"")</f>
      </c>
      <c r="II36">
        <f>IF($JC36&gt;=42,INDEX($GR:$GR,$JB36+42),"")</f>
      </c>
      <c r="IJ36">
        <f>IF($JC36&gt;=43,INDEX($GR:$GR,$JB36+43),"")</f>
      </c>
      <c r="IK36">
        <f>IF($JC36&gt;=44,INDEX($GR:$GR,$JB36+44),"")</f>
      </c>
      <c r="IL36">
        <f>IF($JC36&gt;=45,INDEX($GR:$GR,$JB36+45),"")</f>
      </c>
      <c r="IM36">
        <f>IF($JC36&gt;=46,INDEX($GR:$GR,$JB36+46),"")</f>
      </c>
      <c r="IN36">
        <f>IF($JC36&gt;=47,INDEX($GR:$GR,$JB36+47),"")</f>
      </c>
      <c r="IO36">
        <f>IF($JC36&gt;=48,INDEX($GR:$GR,$JB36+48),"")</f>
      </c>
      <c r="IP36">
        <f>IF($JC36&gt;=49,INDEX($GR:$GR,$JB36+49),"")</f>
      </c>
      <c r="IQ36">
        <f>IF($JC36&gt;=50,INDEX($GR:$GR,$JB36+50),"")</f>
      </c>
      <c r="IR36">
        <f>IF($JC36&gt;=51,INDEX($GR:$GR,$JB36+51),"")</f>
      </c>
      <c r="IS36">
        <f>IF($JC36&gt;=52,INDEX($GR:$GR,$JB36+52),"")</f>
      </c>
      <c r="IT36">
        <f>IF($JC36&gt;=53,INDEX($GR:$GR,$JB36+53),"")</f>
      </c>
      <c r="IU36">
        <f>IF($JC36&gt;=54,INDEX($GR:$GR,$JB36+54),"")</f>
      </c>
      <c r="IV36">
        <f>IF($JC36&gt;=55,INDEX($GR:$GR,$JB36+55),"")</f>
      </c>
      <c r="IW36">
        <f>IF($JC36&gt;=56,INDEX($GR:$GR,$JB36+56),"")</f>
      </c>
      <c r="IX36">
        <f>IF($JC36&gt;=57,INDEX($GR:$GR,$JB36+57),"")</f>
      </c>
      <c r="IY36">
        <f>IF($JC36&gt;=58,INDEX($GR:$GR,$JB36+58),"")</f>
      </c>
      <c r="IZ36">
        <f>IF($JC36&gt;=59,INDEX($GR:$GR,$JB36+59),"")</f>
      </c>
      <c r="JA36">
        <f>IF($JC36&gt;=60,INDEX($GR:$GR,$JB36+60),"")</f>
      </c>
      <c r="JB36">
        <f>IFERROR(MATCH($GQ36,$GR$2:$GR$324,0)+1,0)</f>
      </c>
      <c r="JC36">
        <f>IFERROR(INDEX($GS$2:$GS$324,MATCH($GQ36,$GR$2:$GR$324,0)),0)</f>
      </c>
      <c r="JD36" t="s">
        <v>40</v>
      </c>
      <c r="JE36" t="s">
        <v>40</v>
      </c>
    </row>
    <row r="37" spans="1:265" x14ac:dyDescent="0.25">
      <c r="Q37">
        <f>IF(OR($T37="",$P37=""),"",IFERROR($T37/$P37,0))</f>
      </c>
      <c r="R37">
        <f>IF($T37="","",
SUM($S37,$U37,$Z37,$V37,$X37)*
(1-IF($AA37="",0,VALUE($AA37)/100)))</f>
      </c>
      <c r="S37">
        <f>IF($T37="","",$T37)</f>
      </c>
      <c r="U37">
        <f>IF($T37="","",
IF($N37="","",
IF(ISNUMBER(SEARCH("exempt",LOWER($N37))),0,
$T37*(VALUE(SUBSTITUTE($N37,"%",""))/100))))</f>
      </c>
      <c r="AB37">
        <f>IFERROR(IF(FIND(" - ",$K37)&gt;0,MID($K37,FIND(" - ",$K37)+3,LEN($K37)),""),"")</f>
      </c>
      <c r="AK37" t="s">
        <v>269</v>
      </c>
      <c r="AM37" t="s">
        <v>270</v>
      </c>
      <c r="AN37" t="s">
        <v>270</v>
      </c>
      <c r="AO37" t="s">
        <v>271</v>
      </c>
      <c r="AP37">
        <f>IFERROR(LEFT($K37,FIND(" - ",$K37)-1),$K37)</f>
      </c>
      <c r="AQ37" t="s">
        <v>241</v>
      </c>
      <c r="AS37">
        <f>IF($CH37&gt;=1,INDEX($AQ:$AQ,$CG37+1),"")</f>
      </c>
      <c r="AT37">
        <f>IF($CH37&gt;=2,INDEX($AQ:$AQ,$CG37+2),"")</f>
      </c>
      <c r="AU37">
        <f>IF($CH37&gt;=3,INDEX($AQ:$AQ,$CG37+3),"")</f>
      </c>
      <c r="AV37">
        <f>IF($CH37&gt;=4,INDEX($AQ:$AQ,$CG37+4),"")</f>
      </c>
      <c r="AW37">
        <f>IF($CH37&gt;=5,INDEX($AQ:$AQ,$CG37+5),"")</f>
      </c>
      <c r="AX37">
        <f>IF($CH37&gt;=6,INDEX($AQ:$AQ,$CG37+6),"")</f>
      </c>
      <c r="AY37">
        <f>IF($CH37&gt;=7,INDEX($AQ:$AQ,$CG37+7),"")</f>
      </c>
      <c r="AZ37">
        <f>IF($CH37&gt;=8,INDEX($AQ:$AQ,$CG37+8),"")</f>
      </c>
      <c r="BA37">
        <f>IF($CH37&gt;=9,INDEX($AQ:$AQ,$CG37+9),"")</f>
      </c>
      <c r="BB37">
        <f>IF($CH37&gt;=10,INDEX($AQ:$AQ,$CG37+10),"")</f>
      </c>
      <c r="BC37">
        <f>IF($CH37&gt;=11,INDEX($AQ:$AQ,$CG37+11),"")</f>
      </c>
      <c r="BD37">
        <f>IF($CH37&gt;=12,INDEX($AQ:$AQ,$CG37+12),"")</f>
      </c>
      <c r="BE37">
        <f>IF($CH37&gt;=13,INDEX($AQ:$AQ,$CG37+13),"")</f>
      </c>
      <c r="BF37">
        <f>IF($CH37&gt;=14,INDEX($AQ:$AQ,$CG37+14),"")</f>
      </c>
      <c r="BG37">
        <f>IF($CH37&gt;=15,INDEX($AQ:$AQ,$CG37+15),"")</f>
      </c>
      <c r="BH37">
        <f>IF($CH37&gt;=16,INDEX($AQ:$AQ,$CG37+16),"")</f>
      </c>
      <c r="BI37">
        <f>IF($CH37&gt;=17,INDEX($AQ:$AQ,$CG37+17),"")</f>
      </c>
      <c r="BJ37">
        <f>IF($CH37&gt;=18,INDEX($AQ:$AQ,$CG37+18),"")</f>
      </c>
      <c r="BK37">
        <f>IF($CH37&gt;=19,INDEX($AQ:$AQ,$CG37+19),"")</f>
      </c>
      <c r="BL37">
        <f>IF($CH37&gt;=20,INDEX($AQ:$AQ,$CG37+20),"")</f>
      </c>
      <c r="BM37">
        <f>IF($CH37&gt;=21,INDEX($AQ:$AQ,$CG37+21),"")</f>
      </c>
      <c r="BN37">
        <f>IF($CH37&gt;=22,INDEX($AQ:$AQ,$CG37+22),"")</f>
      </c>
      <c r="BO37">
        <f>IF($CH37&gt;=23,INDEX($AQ:$AQ,$CG37+23),"")</f>
      </c>
      <c r="BP37">
        <f>IF($CH37&gt;=24,INDEX($AQ:$AQ,$CG37+24),"")</f>
      </c>
      <c r="BQ37">
        <f>IF($CH37&gt;=25,INDEX($AQ:$AQ,$CG37+25),"")</f>
      </c>
      <c r="BR37">
        <f>IF($CH37&gt;=26,INDEX($AQ:$AQ,$CG37+26),"")</f>
      </c>
      <c r="BS37">
        <f>IF($CH37&gt;=27,INDEX($AQ:$AQ,$CG37+27),"")</f>
      </c>
      <c r="BT37">
        <f>IF($CH37&gt;=28,INDEX($AQ:$AQ,$CG37+28),"")</f>
      </c>
      <c r="BU37">
        <f>IF($CH37&gt;=29,INDEX($AQ:$AQ,$CG37+29),"")</f>
      </c>
      <c r="BV37">
        <f>IF($CH37&gt;=30,INDEX($AQ:$AQ,$CG37+30),"")</f>
      </c>
      <c r="BW37">
        <f>IF($CH37&gt;=31,INDEX($AQ:$AQ,$CG37+31),"")</f>
      </c>
      <c r="BX37">
        <f>IF($CH37&gt;=32,INDEX($AQ:$AQ,$CG37+32),"")</f>
      </c>
      <c r="BY37">
        <f>IF($CH37&gt;=33,INDEX($AQ:$AQ,$CG37+33),"")</f>
      </c>
      <c r="BZ37">
        <f>IF($CH37&gt;=34,INDEX($AQ:$AQ,$CG37+34),"")</f>
      </c>
      <c r="CA37">
        <f>IF($CH37&gt;=35,INDEX($AQ:$AQ,$CG37+35),"")</f>
      </c>
      <c r="CB37">
        <f>IF($CH37&gt;=36,INDEX($AQ:$AQ,$CG37+36),"")</f>
      </c>
      <c r="CC37">
        <f>IF($CH37&gt;=37,INDEX($AQ:$AQ,$CG37+37),"")</f>
      </c>
      <c r="CD37">
        <f>IF($CH37&gt;=38,INDEX($AQ:$AQ,$CG37+38),"")</f>
      </c>
      <c r="CE37">
        <f>IF($CH37&gt;=39,INDEX($AQ:$AQ,$CG37+39),"")</f>
      </c>
      <c r="CF37">
        <f>IF($CH37&gt;=40,INDEX($AQ:$AQ,$CG37+40),"")</f>
      </c>
      <c r="CG37">
        <f>IFERROR(MATCH($AP37,$AQ$2:$AQ$134,0)+1,0)</f>
      </c>
      <c r="CH37">
        <f>IFERROR(INDEX($AR$2:$AR$134,MATCH($AP37,$AQ$2:$AQ$134,0)),0)</f>
      </c>
      <c r="CI37">
        <f>IFERROR(LEFT($L37,FIND(" - ",$L37)-1),$L37)</f>
      </c>
      <c r="CJ37" t="s">
        <v>45</v>
      </c>
      <c r="CL37">
        <f>IF($DG37&gt;=1,INDEX($CJ:$CJ,$DF37+1),"")</f>
      </c>
      <c r="CM37">
        <f>IF($DG37&gt;=2,INDEX($CJ:$CJ,$DF37+2),"")</f>
      </c>
      <c r="CN37">
        <f>IF($DG37&gt;=3,INDEX($CJ:$CJ,$DF37+3),"")</f>
      </c>
      <c r="CO37">
        <f>IF($DG37&gt;=4,INDEX($CJ:$CJ,$DF37+4),"")</f>
      </c>
      <c r="CP37">
        <f>IF($DG37&gt;=5,INDEX($CJ:$CJ,$DF37+5),"")</f>
      </c>
      <c r="CQ37">
        <f>IF($DG37&gt;=6,INDEX($CJ:$CJ,$DF37+6),"")</f>
      </c>
      <c r="CR37">
        <f>IF($DG37&gt;=7,INDEX($CJ:$CJ,$DF37+7),"")</f>
      </c>
      <c r="CS37">
        <f>IF($DG37&gt;=8,INDEX($CJ:$CJ,$DF37+8),"")</f>
      </c>
      <c r="CT37">
        <f>IF($DG37&gt;=9,INDEX($CJ:$CJ,$DF37+9),"")</f>
      </c>
      <c r="CU37">
        <f>IF($DG37&gt;=10,INDEX($CJ:$CJ,$DF37+10),"")</f>
      </c>
      <c r="CV37">
        <f>IF($DG37&gt;=11,INDEX($CJ:$CJ,$DF37+11),"")</f>
      </c>
      <c r="CW37">
        <f>IF($DG37&gt;=12,INDEX($CJ:$CJ,$DF37+12),"")</f>
      </c>
      <c r="CX37">
        <f>IF($DG37&gt;=13,INDEX($CJ:$CJ,$DF37+13),"")</f>
      </c>
      <c r="CY37">
        <f>IF($DG37&gt;=14,INDEX($CJ:$CJ,$DF37+14),"")</f>
      </c>
      <c r="CZ37">
        <f>IF($DG37&gt;=15,INDEX($CJ:$CJ,$DF37+15),"")</f>
      </c>
      <c r="DA37">
        <f>IF($DG37&gt;=16,INDEX($CJ:$CJ,$DF37+16),"")</f>
      </c>
      <c r="DB37">
        <f>IF($DG37&gt;=17,INDEX($CJ:$CJ,$DF37+17),"")</f>
      </c>
      <c r="DC37">
        <f>IF($DG37&gt;=18,INDEX($CJ:$CJ,$DF37+18),"")</f>
      </c>
      <c r="DD37">
        <f>IF($DG37&gt;=19,INDEX($CJ:$CJ,$DF37+19),"")</f>
      </c>
      <c r="DE37">
        <f>IF($DG37&gt;=20,INDEX($CJ:$CJ,$DF37+20),"")</f>
      </c>
      <c r="DF37">
        <f>IFERROR(MATCH($CI37,$CJ$2:$CJ$263,0)+1,0)</f>
      </c>
      <c r="DG37">
        <f>IFERROR(INDEX($CK$2:$CK$263,MATCH($CI37,$CJ$2:$CJ$263,0)),0)</f>
      </c>
      <c r="DH37">
        <f>IFERROR(INDEX($AO:$AO,MATCH($N37,$AN:$AN,0))&amp;"","")</f>
      </c>
      <c r="DI37" t="s">
        <v>272</v>
      </c>
      <c r="DK37">
        <v>1</v>
      </c>
      <c r="DL37">
        <f>IF($GO37&gt;=1,INDEX($DI:$DI,$GN37+1),"")</f>
      </c>
      <c r="DM37">
        <f>IF($GO37&gt;=2,INDEX($DI:$DI,$GN37+2),"")</f>
      </c>
      <c r="DN37">
        <f>IF($GO37&gt;=3,INDEX($DI:$DI,$GN37+3),"")</f>
      </c>
      <c r="DO37">
        <f>IF($GO37&gt;=4,INDEX($DI:$DI,$GN37+4),"")</f>
      </c>
      <c r="DP37">
        <f>IF($GO37&gt;=5,INDEX($DI:$DI,$GN37+5),"")</f>
      </c>
      <c r="DQ37">
        <f>IF($GO37&gt;=6,INDEX($DI:$DI,$GN37+6),"")</f>
      </c>
      <c r="DR37">
        <f>IF($GO37&gt;=7,INDEX($DI:$DI,$GN37+7),"")</f>
      </c>
      <c r="DS37">
        <f>IF($GO37&gt;=8,INDEX($DI:$DI,$GN37+8),"")</f>
      </c>
      <c r="DT37">
        <f>IF($GO37&gt;=9,INDEX($DI:$DI,$GN37+9),"")</f>
      </c>
      <c r="DU37">
        <f>IF($GO37&gt;=10,INDEX($DI:$DI,$GN37+10),"")</f>
      </c>
      <c r="DV37">
        <f>IF($GO37&gt;=11,INDEX($DI:$DI,$GN37+11),"")</f>
      </c>
      <c r="DW37">
        <f>IF($GO37&gt;=12,INDEX($DI:$DI,$GN37+12),"")</f>
      </c>
      <c r="DX37">
        <f>IF($GO37&gt;=13,INDEX($DI:$DI,$GN37+13),"")</f>
      </c>
      <c r="DY37">
        <f>IF($GO37&gt;=14,INDEX($DI:$DI,$GN37+14),"")</f>
      </c>
      <c r="DZ37">
        <f>IF($GO37&gt;=15,INDEX($DI:$DI,$GN37+15),"")</f>
      </c>
      <c r="EA37">
        <f>IF($GO37&gt;=16,INDEX($DI:$DI,$GN37+16),"")</f>
      </c>
      <c r="EB37">
        <f>IF($GO37&gt;=17,INDEX($DI:$DI,$GN37+17),"")</f>
      </c>
      <c r="EC37">
        <f>IF($GO37&gt;=18,INDEX($DI:$DI,$GN37+18),"")</f>
      </c>
      <c r="ED37">
        <f>IF($GO37&gt;=19,INDEX($DI:$DI,$GN37+19),"")</f>
      </c>
      <c r="EE37">
        <f>IF($GO37&gt;=20,INDEX($DI:$DI,$GN37+20),"")</f>
      </c>
      <c r="EF37">
        <f>IF($GO37&gt;=21,INDEX($DI:$DI,$GN37+21),"")</f>
      </c>
      <c r="EG37">
        <f>IF($GO37&gt;=22,INDEX($DI:$DI,$GN37+22),"")</f>
      </c>
      <c r="EH37">
        <f>IF($GO37&gt;=23,INDEX($DI:$DI,$GN37+23),"")</f>
      </c>
      <c r="EI37">
        <f>IF($GO37&gt;=24,INDEX($DI:$DI,$GN37+24),"")</f>
      </c>
      <c r="EJ37">
        <f>IF($GO37&gt;=25,INDEX($DI:$DI,$GN37+25),"")</f>
      </c>
      <c r="EK37">
        <f>IF($GO37&gt;=26,INDEX($DI:$DI,$GN37+26),"")</f>
      </c>
      <c r="EL37">
        <f>IF($GO37&gt;=27,INDEX($DI:$DI,$GN37+27),"")</f>
      </c>
      <c r="EM37">
        <f>IF($GO37&gt;=28,INDEX($DI:$DI,$GN37+28),"")</f>
      </c>
      <c r="EN37">
        <f>IF($GO37&gt;=29,INDEX($DI:$DI,$GN37+29),"")</f>
      </c>
      <c r="EO37">
        <f>IF($GO37&gt;=30,INDEX($DI:$DI,$GN37+30),"")</f>
      </c>
      <c r="EP37">
        <f>IF($GO37&gt;=31,INDEX($DI:$DI,$GN37+31),"")</f>
      </c>
      <c r="EQ37">
        <f>IF($GO37&gt;=32,INDEX($DI:$DI,$GN37+32),"")</f>
      </c>
      <c r="ER37">
        <f>IF($GO37&gt;=33,INDEX($DI:$DI,$GN37+33),"")</f>
      </c>
      <c r="ES37">
        <f>IF($GO37&gt;=34,INDEX($DI:$DI,$GN37+34),"")</f>
      </c>
      <c r="ET37">
        <f>IF($GO37&gt;=35,INDEX($DI:$DI,$GN37+35),"")</f>
      </c>
      <c r="EU37">
        <f>IF($GO37&gt;=36,INDEX($DI:$DI,$GN37+36),"")</f>
      </c>
      <c r="EV37">
        <f>IF($GO37&gt;=37,INDEX($DI:$DI,$GN37+37),"")</f>
      </c>
      <c r="EW37">
        <f>IF($GO37&gt;=38,INDEX($DI:$DI,$GN37+38),"")</f>
      </c>
      <c r="EX37">
        <f>IF($GO37&gt;=39,INDEX($DI:$DI,$GN37+39),"")</f>
      </c>
      <c r="EY37">
        <f>IF($GO37&gt;=40,INDEX($DI:$DI,$GN37+40),"")</f>
      </c>
      <c r="EZ37">
        <f>IF($GO37&gt;=1,INDEX($DJ:$DJ,$GN37+1),"")</f>
      </c>
      <c r="FA37">
        <f>IF($GO37&gt;=2,INDEX($DJ:$DJ,$GN37+2),"")</f>
      </c>
      <c r="FB37">
        <f>IF($GO37&gt;=3,INDEX($DJ:$DJ,$GN37+3),"")</f>
      </c>
      <c r="FC37">
        <f>IF($GO37&gt;=4,INDEX($DJ:$DJ,$GN37+4),"")</f>
      </c>
      <c r="FD37">
        <f>IF($GO37&gt;=5,INDEX($DJ:$DJ,$GN37+5),"")</f>
      </c>
      <c r="FE37">
        <f>IF($GO37&gt;=6,INDEX($DJ:$DJ,$GN37+6),"")</f>
      </c>
      <c r="FF37">
        <f>IF($GO37&gt;=7,INDEX($DJ:$DJ,$GN37+7),"")</f>
      </c>
      <c r="FG37">
        <f>IF($GO37&gt;=8,INDEX($DJ:$DJ,$GN37+8),"")</f>
      </c>
      <c r="FH37">
        <f>IF($GO37&gt;=9,INDEX($DJ:$DJ,$GN37+9),"")</f>
      </c>
      <c r="FI37">
        <f>IF($GO37&gt;=10,INDEX($DJ:$DJ,$GN37+10),"")</f>
      </c>
      <c r="FJ37">
        <f>IF($GO37&gt;=11,INDEX($DJ:$DJ,$GN37+11),"")</f>
      </c>
      <c r="FK37">
        <f>IF($GO37&gt;=12,INDEX($DJ:$DJ,$GN37+12),"")</f>
      </c>
      <c r="FL37">
        <f>IF($GO37&gt;=13,INDEX($DJ:$DJ,$GN37+13),"")</f>
      </c>
      <c r="FM37">
        <f>IF($GO37&gt;=14,INDEX($DJ:$DJ,$GN37+14),"")</f>
      </c>
      <c r="FN37">
        <f>IF($GO37&gt;=15,INDEX($DJ:$DJ,$GN37+15),"")</f>
      </c>
      <c r="FO37">
        <f>IF($GO37&gt;=16,INDEX($DJ:$DJ,$GN37+16),"")</f>
      </c>
      <c r="FP37">
        <f>IF($GO37&gt;=17,INDEX($DJ:$DJ,$GN37+17),"")</f>
      </c>
      <c r="FQ37">
        <f>IF($GO37&gt;=18,INDEX($DJ:$DJ,$GN37+18),"")</f>
      </c>
      <c r="FR37">
        <f>IF($GO37&gt;=19,INDEX($DJ:$DJ,$GN37+19),"")</f>
      </c>
      <c r="FS37">
        <f>IF($GO37&gt;=20,INDEX($DJ:$DJ,$GN37+20),"")</f>
      </c>
      <c r="FT37">
        <f>IF($GO37&gt;=21,INDEX($DJ:$DJ,$GN37+21),"")</f>
      </c>
      <c r="FU37">
        <f>IF($GO37&gt;=22,INDEX($DJ:$DJ,$GN37+22),"")</f>
      </c>
      <c r="FV37">
        <f>IF($GO37&gt;=23,INDEX($DJ:$DJ,$GN37+23),"")</f>
      </c>
      <c r="FW37">
        <f>IF($GO37&gt;=24,INDEX($DJ:$DJ,$GN37+24),"")</f>
      </c>
      <c r="FX37">
        <f>IF($GO37&gt;=25,INDEX($DJ:$DJ,$GN37+25),"")</f>
      </c>
      <c r="FY37">
        <f>IF($GO37&gt;=26,INDEX($DJ:$DJ,$GN37+26),"")</f>
      </c>
      <c r="FZ37">
        <f>IF($GO37&gt;=27,INDEX($DJ:$DJ,$GN37+27),"")</f>
      </c>
      <c r="GA37">
        <f>IF($GO37&gt;=28,INDEX($DJ:$DJ,$GN37+28),"")</f>
      </c>
      <c r="GB37">
        <f>IF($GO37&gt;=29,INDEX($DJ:$DJ,$GN37+29),"")</f>
      </c>
      <c r="GC37">
        <f>IF($GO37&gt;=30,INDEX($DJ:$DJ,$GN37+30),"")</f>
      </c>
      <c r="GD37">
        <f>IF($GO37&gt;=31,INDEX($DJ:$DJ,$GN37+31),"")</f>
      </c>
      <c r="GE37">
        <f>IF($GO37&gt;=32,INDEX($DJ:$DJ,$GN37+32),"")</f>
      </c>
      <c r="GF37">
        <f>IF($GO37&gt;=33,INDEX($DJ:$DJ,$GN37+33),"")</f>
      </c>
      <c r="GG37">
        <f>IF($GO37&gt;=34,INDEX($DJ:$DJ,$GN37+34),"")</f>
      </c>
      <c r="GH37">
        <f>IF($GO37&gt;=35,INDEX($DJ:$DJ,$GN37+35),"")</f>
      </c>
      <c r="GI37">
        <f>IF($GO37&gt;=36,INDEX($DJ:$DJ,$GN37+36),"")</f>
      </c>
      <c r="GJ37">
        <f>IF($GO37&gt;=37,INDEX($DJ:$DJ,$GN37+37),"")</f>
      </c>
      <c r="GK37">
        <f>IF($GO37&gt;=38,INDEX($DJ:$DJ,$GN37+38),"")</f>
      </c>
      <c r="GL37">
        <f>IF($GO37&gt;=39,INDEX($DJ:$DJ,$GN37+39),"")</f>
      </c>
      <c r="GM37">
        <f>IF($GO37&gt;=40,INDEX($DJ:$DJ,$GN37+40),"")</f>
      </c>
      <c r="GN37">
        <f>IFERROR(MATCH($DH37,$DI$2:$DI$148,0)+1,0)</f>
      </c>
      <c r="GO37">
        <f>IFERROR(INDEX($DK$2:$DK$148,MATCH($DH37,$DI$2:$DI$148,0)),0)</f>
      </c>
      <c r="GP37">
        <f>IFERROR(MATCH($Y37,$DL$37:$EY$37,0),0)</f>
      </c>
      <c r="GQ37">
        <f>IF($GP37&gt;0,INDEX($EZ$37:$GM$37,$GP37),"")</f>
      </c>
      <c r="GR37" t="s">
        <v>273</v>
      </c>
      <c r="GT37">
        <f>IF($JC37&gt;=1,INDEX($GR:$GR,$JB37+1),"")</f>
      </c>
      <c r="GU37">
        <f>IF($JC37&gt;=2,INDEX($GR:$GR,$JB37+2),"")</f>
      </c>
      <c r="GV37">
        <f>IF($JC37&gt;=3,INDEX($GR:$GR,$JB37+3),"")</f>
      </c>
      <c r="GW37">
        <f>IF($JC37&gt;=4,INDEX($GR:$GR,$JB37+4),"")</f>
      </c>
      <c r="GX37">
        <f>IF($JC37&gt;=5,INDEX($GR:$GR,$JB37+5),"")</f>
      </c>
      <c r="GY37">
        <f>IF($JC37&gt;=6,INDEX($GR:$GR,$JB37+6),"")</f>
      </c>
      <c r="GZ37">
        <f>IF($JC37&gt;=7,INDEX($GR:$GR,$JB37+7),"")</f>
      </c>
      <c r="HA37">
        <f>IF($JC37&gt;=8,INDEX($GR:$GR,$JB37+8),"")</f>
      </c>
      <c r="HB37">
        <f>IF($JC37&gt;=9,INDEX($GR:$GR,$JB37+9),"")</f>
      </c>
      <c r="HC37">
        <f>IF($JC37&gt;=10,INDEX($GR:$GR,$JB37+10),"")</f>
      </c>
      <c r="HD37">
        <f>IF($JC37&gt;=11,INDEX($GR:$GR,$JB37+11),"")</f>
      </c>
      <c r="HE37">
        <f>IF($JC37&gt;=12,INDEX($GR:$GR,$JB37+12),"")</f>
      </c>
      <c r="HF37">
        <f>IF($JC37&gt;=13,INDEX($GR:$GR,$JB37+13),"")</f>
      </c>
      <c r="HG37">
        <f>IF($JC37&gt;=14,INDEX($GR:$GR,$JB37+14),"")</f>
      </c>
      <c r="HH37">
        <f>IF($JC37&gt;=15,INDEX($GR:$GR,$JB37+15),"")</f>
      </c>
      <c r="HI37">
        <f>IF($JC37&gt;=16,INDEX($GR:$GR,$JB37+16),"")</f>
      </c>
      <c r="HJ37">
        <f>IF($JC37&gt;=17,INDEX($GR:$GR,$JB37+17),"")</f>
      </c>
      <c r="HK37">
        <f>IF($JC37&gt;=18,INDEX($GR:$GR,$JB37+18),"")</f>
      </c>
      <c r="HL37">
        <f>IF($JC37&gt;=19,INDEX($GR:$GR,$JB37+19),"")</f>
      </c>
      <c r="HM37">
        <f>IF($JC37&gt;=20,INDEX($GR:$GR,$JB37+20),"")</f>
      </c>
      <c r="HN37">
        <f>IF($JC37&gt;=21,INDEX($GR:$GR,$JB37+21),"")</f>
      </c>
      <c r="HO37">
        <f>IF($JC37&gt;=22,INDEX($GR:$GR,$JB37+22),"")</f>
      </c>
      <c r="HP37">
        <f>IF($JC37&gt;=23,INDEX($GR:$GR,$JB37+23),"")</f>
      </c>
      <c r="HQ37">
        <f>IF($JC37&gt;=24,INDEX($GR:$GR,$JB37+24),"")</f>
      </c>
      <c r="HR37">
        <f>IF($JC37&gt;=25,INDEX($GR:$GR,$JB37+25),"")</f>
      </c>
      <c r="HS37">
        <f>IF($JC37&gt;=26,INDEX($GR:$GR,$JB37+26),"")</f>
      </c>
      <c r="HT37">
        <f>IF($JC37&gt;=27,INDEX($GR:$GR,$JB37+27),"")</f>
      </c>
      <c r="HU37">
        <f>IF($JC37&gt;=28,INDEX($GR:$GR,$JB37+28),"")</f>
      </c>
      <c r="HV37">
        <f>IF($JC37&gt;=29,INDEX($GR:$GR,$JB37+29),"")</f>
      </c>
      <c r="HW37">
        <f>IF($JC37&gt;=30,INDEX($GR:$GR,$JB37+30),"")</f>
      </c>
      <c r="HX37">
        <f>IF($JC37&gt;=31,INDEX($GR:$GR,$JB37+31),"")</f>
      </c>
      <c r="HY37">
        <f>IF($JC37&gt;=32,INDEX($GR:$GR,$JB37+32),"")</f>
      </c>
      <c r="HZ37">
        <f>IF($JC37&gt;=33,INDEX($GR:$GR,$JB37+33),"")</f>
      </c>
      <c r="IA37">
        <f>IF($JC37&gt;=34,INDEX($GR:$GR,$JB37+34),"")</f>
      </c>
      <c r="IB37">
        <f>IF($JC37&gt;=35,INDEX($GR:$GR,$JB37+35),"")</f>
      </c>
      <c r="IC37">
        <f>IF($JC37&gt;=36,INDEX($GR:$GR,$JB37+36),"")</f>
      </c>
      <c r="ID37">
        <f>IF($JC37&gt;=37,INDEX($GR:$GR,$JB37+37),"")</f>
      </c>
      <c r="IE37">
        <f>IF($JC37&gt;=38,INDEX($GR:$GR,$JB37+38),"")</f>
      </c>
      <c r="IF37">
        <f>IF($JC37&gt;=39,INDEX($GR:$GR,$JB37+39),"")</f>
      </c>
      <c r="IG37">
        <f>IF($JC37&gt;=40,INDEX($GR:$GR,$JB37+40),"")</f>
      </c>
      <c r="IH37">
        <f>IF($JC37&gt;=41,INDEX($GR:$GR,$JB37+41),"")</f>
      </c>
      <c r="II37">
        <f>IF($JC37&gt;=42,INDEX($GR:$GR,$JB37+42),"")</f>
      </c>
      <c r="IJ37">
        <f>IF($JC37&gt;=43,INDEX($GR:$GR,$JB37+43),"")</f>
      </c>
      <c r="IK37">
        <f>IF($JC37&gt;=44,INDEX($GR:$GR,$JB37+44),"")</f>
      </c>
      <c r="IL37">
        <f>IF($JC37&gt;=45,INDEX($GR:$GR,$JB37+45),"")</f>
      </c>
      <c r="IM37">
        <f>IF($JC37&gt;=46,INDEX($GR:$GR,$JB37+46),"")</f>
      </c>
      <c r="IN37">
        <f>IF($JC37&gt;=47,INDEX($GR:$GR,$JB37+47),"")</f>
      </c>
      <c r="IO37">
        <f>IF($JC37&gt;=48,INDEX($GR:$GR,$JB37+48),"")</f>
      </c>
      <c r="IP37">
        <f>IF($JC37&gt;=49,INDEX($GR:$GR,$JB37+49),"")</f>
      </c>
      <c r="IQ37">
        <f>IF($JC37&gt;=50,INDEX($GR:$GR,$JB37+50),"")</f>
      </c>
      <c r="IR37">
        <f>IF($JC37&gt;=51,INDEX($GR:$GR,$JB37+51),"")</f>
      </c>
      <c r="IS37">
        <f>IF($JC37&gt;=52,INDEX($GR:$GR,$JB37+52),"")</f>
      </c>
      <c r="IT37">
        <f>IF($JC37&gt;=53,INDEX($GR:$GR,$JB37+53),"")</f>
      </c>
      <c r="IU37">
        <f>IF($JC37&gt;=54,INDEX($GR:$GR,$JB37+54),"")</f>
      </c>
      <c r="IV37">
        <f>IF($JC37&gt;=55,INDEX($GR:$GR,$JB37+55),"")</f>
      </c>
      <c r="IW37">
        <f>IF($JC37&gt;=56,INDEX($GR:$GR,$JB37+56),"")</f>
      </c>
      <c r="IX37">
        <f>IF($JC37&gt;=57,INDEX($GR:$GR,$JB37+57),"")</f>
      </c>
      <c r="IY37">
        <f>IF($JC37&gt;=58,INDEX($GR:$GR,$JB37+58),"")</f>
      </c>
      <c r="IZ37">
        <f>IF($JC37&gt;=59,INDEX($GR:$GR,$JB37+59),"")</f>
      </c>
      <c r="JA37">
        <f>IF($JC37&gt;=60,INDEX($GR:$GR,$JB37+60),"")</f>
      </c>
      <c r="JB37">
        <f>IFERROR(MATCH($GQ37,$GR$2:$GR$324,0)+1,0)</f>
      </c>
      <c r="JC37">
        <f>IFERROR(INDEX($GS$2:$GS$324,MATCH($GQ37,$GR$2:$GR$324,0)),0)</f>
      </c>
      <c r="JD37" t="s">
        <v>40</v>
      </c>
      <c r="JE37" t="s">
        <v>40</v>
      </c>
    </row>
    <row r="38" spans="1:265" x14ac:dyDescent="0.25">
      <c r="Q38">
        <f>IF(OR($T38="",$P38=""),"",IFERROR($T38/$P38,0))</f>
      </c>
      <c r="R38">
        <f>IF($T38="","",
SUM($S38,$U38,$Z38,$V38,$X38)*
(1-IF($AA38="",0,VALUE($AA38)/100)))</f>
      </c>
      <c r="S38">
        <f>IF($T38="","",$T38)</f>
      </c>
      <c r="U38">
        <f>IF($T38="","",
IF($N38="","",
IF(ISNUMBER(SEARCH("exempt",LOWER($N38))),0,
$T38*(VALUE(SUBSTITUTE($N38,"%",""))/100))))</f>
      </c>
      <c r="AB38">
        <f>IFERROR(IF(FIND(" - ",$K38)&gt;0,MID($K38,FIND(" - ",$K38)+3,LEN($K38)),""),"")</f>
      </c>
      <c r="AK38" t="s">
        <v>274</v>
      </c>
      <c r="AM38" t="s">
        <v>275</v>
      </c>
      <c r="AN38" t="s">
        <v>275</v>
      </c>
      <c r="AO38" t="s">
        <v>276</v>
      </c>
      <c r="AP38">
        <f>IFERROR(LEFT($K38,FIND(" - ",$K38)-1),$K38)</f>
      </c>
      <c r="AQ38" t="s">
        <v>245</v>
      </c>
      <c r="AS38">
        <f>IF($CH38&gt;=1,INDEX($AQ:$AQ,$CG38+1),"")</f>
      </c>
      <c r="AT38">
        <f>IF($CH38&gt;=2,INDEX($AQ:$AQ,$CG38+2),"")</f>
      </c>
      <c r="AU38">
        <f>IF($CH38&gt;=3,INDEX($AQ:$AQ,$CG38+3),"")</f>
      </c>
      <c r="AV38">
        <f>IF($CH38&gt;=4,INDEX($AQ:$AQ,$CG38+4),"")</f>
      </c>
      <c r="AW38">
        <f>IF($CH38&gt;=5,INDEX($AQ:$AQ,$CG38+5),"")</f>
      </c>
      <c r="AX38">
        <f>IF($CH38&gt;=6,INDEX($AQ:$AQ,$CG38+6),"")</f>
      </c>
      <c r="AY38">
        <f>IF($CH38&gt;=7,INDEX($AQ:$AQ,$CG38+7),"")</f>
      </c>
      <c r="AZ38">
        <f>IF($CH38&gt;=8,INDEX($AQ:$AQ,$CG38+8),"")</f>
      </c>
      <c r="BA38">
        <f>IF($CH38&gt;=9,INDEX($AQ:$AQ,$CG38+9),"")</f>
      </c>
      <c r="BB38">
        <f>IF($CH38&gt;=10,INDEX($AQ:$AQ,$CG38+10),"")</f>
      </c>
      <c r="BC38">
        <f>IF($CH38&gt;=11,INDEX($AQ:$AQ,$CG38+11),"")</f>
      </c>
      <c r="BD38">
        <f>IF($CH38&gt;=12,INDEX($AQ:$AQ,$CG38+12),"")</f>
      </c>
      <c r="BE38">
        <f>IF($CH38&gt;=13,INDEX($AQ:$AQ,$CG38+13),"")</f>
      </c>
      <c r="BF38">
        <f>IF($CH38&gt;=14,INDEX($AQ:$AQ,$CG38+14),"")</f>
      </c>
      <c r="BG38">
        <f>IF($CH38&gt;=15,INDEX($AQ:$AQ,$CG38+15),"")</f>
      </c>
      <c r="BH38">
        <f>IF($CH38&gt;=16,INDEX($AQ:$AQ,$CG38+16),"")</f>
      </c>
      <c r="BI38">
        <f>IF($CH38&gt;=17,INDEX($AQ:$AQ,$CG38+17),"")</f>
      </c>
      <c r="BJ38">
        <f>IF($CH38&gt;=18,INDEX($AQ:$AQ,$CG38+18),"")</f>
      </c>
      <c r="BK38">
        <f>IF($CH38&gt;=19,INDEX($AQ:$AQ,$CG38+19),"")</f>
      </c>
      <c r="BL38">
        <f>IF($CH38&gt;=20,INDEX($AQ:$AQ,$CG38+20),"")</f>
      </c>
      <c r="BM38">
        <f>IF($CH38&gt;=21,INDEX($AQ:$AQ,$CG38+21),"")</f>
      </c>
      <c r="BN38">
        <f>IF($CH38&gt;=22,INDEX($AQ:$AQ,$CG38+22),"")</f>
      </c>
      <c r="BO38">
        <f>IF($CH38&gt;=23,INDEX($AQ:$AQ,$CG38+23),"")</f>
      </c>
      <c r="BP38">
        <f>IF($CH38&gt;=24,INDEX($AQ:$AQ,$CG38+24),"")</f>
      </c>
      <c r="BQ38">
        <f>IF($CH38&gt;=25,INDEX($AQ:$AQ,$CG38+25),"")</f>
      </c>
      <c r="BR38">
        <f>IF($CH38&gt;=26,INDEX($AQ:$AQ,$CG38+26),"")</f>
      </c>
      <c r="BS38">
        <f>IF($CH38&gt;=27,INDEX($AQ:$AQ,$CG38+27),"")</f>
      </c>
      <c r="BT38">
        <f>IF($CH38&gt;=28,INDEX($AQ:$AQ,$CG38+28),"")</f>
      </c>
      <c r="BU38">
        <f>IF($CH38&gt;=29,INDEX($AQ:$AQ,$CG38+29),"")</f>
      </c>
      <c r="BV38">
        <f>IF($CH38&gt;=30,INDEX($AQ:$AQ,$CG38+30),"")</f>
      </c>
      <c r="BW38">
        <f>IF($CH38&gt;=31,INDEX($AQ:$AQ,$CG38+31),"")</f>
      </c>
      <c r="BX38">
        <f>IF($CH38&gt;=32,INDEX($AQ:$AQ,$CG38+32),"")</f>
      </c>
      <c r="BY38">
        <f>IF($CH38&gt;=33,INDEX($AQ:$AQ,$CG38+33),"")</f>
      </c>
      <c r="BZ38">
        <f>IF($CH38&gt;=34,INDEX($AQ:$AQ,$CG38+34),"")</f>
      </c>
      <c r="CA38">
        <f>IF($CH38&gt;=35,INDEX($AQ:$AQ,$CG38+35),"")</f>
      </c>
      <c r="CB38">
        <f>IF($CH38&gt;=36,INDEX($AQ:$AQ,$CG38+36),"")</f>
      </c>
      <c r="CC38">
        <f>IF($CH38&gt;=37,INDEX($AQ:$AQ,$CG38+37),"")</f>
      </c>
      <c r="CD38">
        <f>IF($CH38&gt;=38,INDEX($AQ:$AQ,$CG38+38),"")</f>
      </c>
      <c r="CE38">
        <f>IF($CH38&gt;=39,INDEX($AQ:$AQ,$CG38+39),"")</f>
      </c>
      <c r="CF38">
        <f>IF($CH38&gt;=40,INDEX($AQ:$AQ,$CG38+40),"")</f>
      </c>
      <c r="CG38">
        <f>IFERROR(MATCH($AP38,$AQ$2:$AQ$134,0)+1,0)</f>
      </c>
      <c r="CH38">
        <f>IFERROR(INDEX($AR$2:$AR$134,MATCH($AP38,$AQ$2:$AQ$134,0)),0)</f>
      </c>
      <c r="CI38">
        <f>IFERROR(LEFT($L38,FIND(" - ",$L38)-1),$L38)</f>
      </c>
      <c r="CJ38" t="s">
        <v>53</v>
      </c>
      <c r="CL38">
        <f>IF($DG38&gt;=1,INDEX($CJ:$CJ,$DF38+1),"")</f>
      </c>
      <c r="CM38">
        <f>IF($DG38&gt;=2,INDEX($CJ:$CJ,$DF38+2),"")</f>
      </c>
      <c r="CN38">
        <f>IF($DG38&gt;=3,INDEX($CJ:$CJ,$DF38+3),"")</f>
      </c>
      <c r="CO38">
        <f>IF($DG38&gt;=4,INDEX($CJ:$CJ,$DF38+4),"")</f>
      </c>
      <c r="CP38">
        <f>IF($DG38&gt;=5,INDEX($CJ:$CJ,$DF38+5),"")</f>
      </c>
      <c r="CQ38">
        <f>IF($DG38&gt;=6,INDEX($CJ:$CJ,$DF38+6),"")</f>
      </c>
      <c r="CR38">
        <f>IF($DG38&gt;=7,INDEX($CJ:$CJ,$DF38+7),"")</f>
      </c>
      <c r="CS38">
        <f>IF($DG38&gt;=8,INDEX($CJ:$CJ,$DF38+8),"")</f>
      </c>
      <c r="CT38">
        <f>IF($DG38&gt;=9,INDEX($CJ:$CJ,$DF38+9),"")</f>
      </c>
      <c r="CU38">
        <f>IF($DG38&gt;=10,INDEX($CJ:$CJ,$DF38+10),"")</f>
      </c>
      <c r="CV38">
        <f>IF($DG38&gt;=11,INDEX($CJ:$CJ,$DF38+11),"")</f>
      </c>
      <c r="CW38">
        <f>IF($DG38&gt;=12,INDEX($CJ:$CJ,$DF38+12),"")</f>
      </c>
      <c r="CX38">
        <f>IF($DG38&gt;=13,INDEX($CJ:$CJ,$DF38+13),"")</f>
      </c>
      <c r="CY38">
        <f>IF($DG38&gt;=14,INDEX($CJ:$CJ,$DF38+14),"")</f>
      </c>
      <c r="CZ38">
        <f>IF($DG38&gt;=15,INDEX($CJ:$CJ,$DF38+15),"")</f>
      </c>
      <c r="DA38">
        <f>IF($DG38&gt;=16,INDEX($CJ:$CJ,$DF38+16),"")</f>
      </c>
      <c r="DB38">
        <f>IF($DG38&gt;=17,INDEX($CJ:$CJ,$DF38+17),"")</f>
      </c>
      <c r="DC38">
        <f>IF($DG38&gt;=18,INDEX($CJ:$CJ,$DF38+18),"")</f>
      </c>
      <c r="DD38">
        <f>IF($DG38&gt;=19,INDEX($CJ:$CJ,$DF38+19),"")</f>
      </c>
      <c r="DE38">
        <f>IF($DG38&gt;=20,INDEX($CJ:$CJ,$DF38+20),"")</f>
      </c>
      <c r="DF38">
        <f>IFERROR(MATCH($CI38,$CJ$2:$CJ$263,0)+1,0)</f>
      </c>
      <c r="DG38">
        <f>IFERROR(INDEX($CK$2:$CK$263,MATCH($CI38,$CJ$2:$CJ$263,0)),0)</f>
      </c>
      <c r="DH38">
        <f>IFERROR(INDEX($AO:$AO,MATCH($N38,$AN:$AN,0))&amp;"","")</f>
      </c>
      <c r="DI38" t="s">
        <v>266</v>
      </c>
      <c r="DJ38" t="s">
        <v>277</v>
      </c>
      <c r="DL38">
        <f>IF($GO38&gt;=1,INDEX($DI:$DI,$GN38+1),"")</f>
      </c>
      <c r="DM38">
        <f>IF($GO38&gt;=2,INDEX($DI:$DI,$GN38+2),"")</f>
      </c>
      <c r="DN38">
        <f>IF($GO38&gt;=3,INDEX($DI:$DI,$GN38+3),"")</f>
      </c>
      <c r="DO38">
        <f>IF($GO38&gt;=4,INDEX($DI:$DI,$GN38+4),"")</f>
      </c>
      <c r="DP38">
        <f>IF($GO38&gt;=5,INDEX($DI:$DI,$GN38+5),"")</f>
      </c>
      <c r="DQ38">
        <f>IF($GO38&gt;=6,INDEX($DI:$DI,$GN38+6),"")</f>
      </c>
      <c r="DR38">
        <f>IF($GO38&gt;=7,INDEX($DI:$DI,$GN38+7),"")</f>
      </c>
      <c r="DS38">
        <f>IF($GO38&gt;=8,INDEX($DI:$DI,$GN38+8),"")</f>
      </c>
      <c r="DT38">
        <f>IF($GO38&gt;=9,INDEX($DI:$DI,$GN38+9),"")</f>
      </c>
      <c r="DU38">
        <f>IF($GO38&gt;=10,INDEX($DI:$DI,$GN38+10),"")</f>
      </c>
      <c r="DV38">
        <f>IF($GO38&gt;=11,INDEX($DI:$DI,$GN38+11),"")</f>
      </c>
      <c r="DW38">
        <f>IF($GO38&gt;=12,INDEX($DI:$DI,$GN38+12),"")</f>
      </c>
      <c r="DX38">
        <f>IF($GO38&gt;=13,INDEX($DI:$DI,$GN38+13),"")</f>
      </c>
      <c r="DY38">
        <f>IF($GO38&gt;=14,INDEX($DI:$DI,$GN38+14),"")</f>
      </c>
      <c r="DZ38">
        <f>IF($GO38&gt;=15,INDEX($DI:$DI,$GN38+15),"")</f>
      </c>
      <c r="EA38">
        <f>IF($GO38&gt;=16,INDEX($DI:$DI,$GN38+16),"")</f>
      </c>
      <c r="EB38">
        <f>IF($GO38&gt;=17,INDEX($DI:$DI,$GN38+17),"")</f>
      </c>
      <c r="EC38">
        <f>IF($GO38&gt;=18,INDEX($DI:$DI,$GN38+18),"")</f>
      </c>
      <c r="ED38">
        <f>IF($GO38&gt;=19,INDEX($DI:$DI,$GN38+19),"")</f>
      </c>
      <c r="EE38">
        <f>IF($GO38&gt;=20,INDEX($DI:$DI,$GN38+20),"")</f>
      </c>
      <c r="EF38">
        <f>IF($GO38&gt;=21,INDEX($DI:$DI,$GN38+21),"")</f>
      </c>
      <c r="EG38">
        <f>IF($GO38&gt;=22,INDEX($DI:$DI,$GN38+22),"")</f>
      </c>
      <c r="EH38">
        <f>IF($GO38&gt;=23,INDEX($DI:$DI,$GN38+23),"")</f>
      </c>
      <c r="EI38">
        <f>IF($GO38&gt;=24,INDEX($DI:$DI,$GN38+24),"")</f>
      </c>
      <c r="EJ38">
        <f>IF($GO38&gt;=25,INDEX($DI:$DI,$GN38+25),"")</f>
      </c>
      <c r="EK38">
        <f>IF($GO38&gt;=26,INDEX($DI:$DI,$GN38+26),"")</f>
      </c>
      <c r="EL38">
        <f>IF($GO38&gt;=27,INDEX($DI:$DI,$GN38+27),"")</f>
      </c>
      <c r="EM38">
        <f>IF($GO38&gt;=28,INDEX($DI:$DI,$GN38+28),"")</f>
      </c>
      <c r="EN38">
        <f>IF($GO38&gt;=29,INDEX($DI:$DI,$GN38+29),"")</f>
      </c>
      <c r="EO38">
        <f>IF($GO38&gt;=30,INDEX($DI:$DI,$GN38+30),"")</f>
      </c>
      <c r="EP38">
        <f>IF($GO38&gt;=31,INDEX($DI:$DI,$GN38+31),"")</f>
      </c>
      <c r="EQ38">
        <f>IF($GO38&gt;=32,INDEX($DI:$DI,$GN38+32),"")</f>
      </c>
      <c r="ER38">
        <f>IF($GO38&gt;=33,INDEX($DI:$DI,$GN38+33),"")</f>
      </c>
      <c r="ES38">
        <f>IF($GO38&gt;=34,INDEX($DI:$DI,$GN38+34),"")</f>
      </c>
      <c r="ET38">
        <f>IF($GO38&gt;=35,INDEX($DI:$DI,$GN38+35),"")</f>
      </c>
      <c r="EU38">
        <f>IF($GO38&gt;=36,INDEX($DI:$DI,$GN38+36),"")</f>
      </c>
      <c r="EV38">
        <f>IF($GO38&gt;=37,INDEX($DI:$DI,$GN38+37),"")</f>
      </c>
      <c r="EW38">
        <f>IF($GO38&gt;=38,INDEX($DI:$DI,$GN38+38),"")</f>
      </c>
      <c r="EX38">
        <f>IF($GO38&gt;=39,INDEX($DI:$DI,$GN38+39),"")</f>
      </c>
      <c r="EY38">
        <f>IF($GO38&gt;=40,INDEX($DI:$DI,$GN38+40),"")</f>
      </c>
      <c r="EZ38">
        <f>IF($GO38&gt;=1,INDEX($DJ:$DJ,$GN38+1),"")</f>
      </c>
      <c r="FA38">
        <f>IF($GO38&gt;=2,INDEX($DJ:$DJ,$GN38+2),"")</f>
      </c>
      <c r="FB38">
        <f>IF($GO38&gt;=3,INDEX($DJ:$DJ,$GN38+3),"")</f>
      </c>
      <c r="FC38">
        <f>IF($GO38&gt;=4,INDEX($DJ:$DJ,$GN38+4),"")</f>
      </c>
      <c r="FD38">
        <f>IF($GO38&gt;=5,INDEX($DJ:$DJ,$GN38+5),"")</f>
      </c>
      <c r="FE38">
        <f>IF($GO38&gt;=6,INDEX($DJ:$DJ,$GN38+6),"")</f>
      </c>
      <c r="FF38">
        <f>IF($GO38&gt;=7,INDEX($DJ:$DJ,$GN38+7),"")</f>
      </c>
      <c r="FG38">
        <f>IF($GO38&gt;=8,INDEX($DJ:$DJ,$GN38+8),"")</f>
      </c>
      <c r="FH38">
        <f>IF($GO38&gt;=9,INDEX($DJ:$DJ,$GN38+9),"")</f>
      </c>
      <c r="FI38">
        <f>IF($GO38&gt;=10,INDEX($DJ:$DJ,$GN38+10),"")</f>
      </c>
      <c r="FJ38">
        <f>IF($GO38&gt;=11,INDEX($DJ:$DJ,$GN38+11),"")</f>
      </c>
      <c r="FK38">
        <f>IF($GO38&gt;=12,INDEX($DJ:$DJ,$GN38+12),"")</f>
      </c>
      <c r="FL38">
        <f>IF($GO38&gt;=13,INDEX($DJ:$DJ,$GN38+13),"")</f>
      </c>
      <c r="FM38">
        <f>IF($GO38&gt;=14,INDEX($DJ:$DJ,$GN38+14),"")</f>
      </c>
      <c r="FN38">
        <f>IF($GO38&gt;=15,INDEX($DJ:$DJ,$GN38+15),"")</f>
      </c>
      <c r="FO38">
        <f>IF($GO38&gt;=16,INDEX($DJ:$DJ,$GN38+16),"")</f>
      </c>
      <c r="FP38">
        <f>IF($GO38&gt;=17,INDEX($DJ:$DJ,$GN38+17),"")</f>
      </c>
      <c r="FQ38">
        <f>IF($GO38&gt;=18,INDEX($DJ:$DJ,$GN38+18),"")</f>
      </c>
      <c r="FR38">
        <f>IF($GO38&gt;=19,INDEX($DJ:$DJ,$GN38+19),"")</f>
      </c>
      <c r="FS38">
        <f>IF($GO38&gt;=20,INDEX($DJ:$DJ,$GN38+20),"")</f>
      </c>
      <c r="FT38">
        <f>IF($GO38&gt;=21,INDEX($DJ:$DJ,$GN38+21),"")</f>
      </c>
      <c r="FU38">
        <f>IF($GO38&gt;=22,INDEX($DJ:$DJ,$GN38+22),"")</f>
      </c>
      <c r="FV38">
        <f>IF($GO38&gt;=23,INDEX($DJ:$DJ,$GN38+23),"")</f>
      </c>
      <c r="FW38">
        <f>IF($GO38&gt;=24,INDEX($DJ:$DJ,$GN38+24),"")</f>
      </c>
      <c r="FX38">
        <f>IF($GO38&gt;=25,INDEX($DJ:$DJ,$GN38+25),"")</f>
      </c>
      <c r="FY38">
        <f>IF($GO38&gt;=26,INDEX($DJ:$DJ,$GN38+26),"")</f>
      </c>
      <c r="FZ38">
        <f>IF($GO38&gt;=27,INDEX($DJ:$DJ,$GN38+27),"")</f>
      </c>
      <c r="GA38">
        <f>IF($GO38&gt;=28,INDEX($DJ:$DJ,$GN38+28),"")</f>
      </c>
      <c r="GB38">
        <f>IF($GO38&gt;=29,INDEX($DJ:$DJ,$GN38+29),"")</f>
      </c>
      <c r="GC38">
        <f>IF($GO38&gt;=30,INDEX($DJ:$DJ,$GN38+30),"")</f>
      </c>
      <c r="GD38">
        <f>IF($GO38&gt;=31,INDEX($DJ:$DJ,$GN38+31),"")</f>
      </c>
      <c r="GE38">
        <f>IF($GO38&gt;=32,INDEX($DJ:$DJ,$GN38+32),"")</f>
      </c>
      <c r="GF38">
        <f>IF($GO38&gt;=33,INDEX($DJ:$DJ,$GN38+33),"")</f>
      </c>
      <c r="GG38">
        <f>IF($GO38&gt;=34,INDEX($DJ:$DJ,$GN38+34),"")</f>
      </c>
      <c r="GH38">
        <f>IF($GO38&gt;=35,INDEX($DJ:$DJ,$GN38+35),"")</f>
      </c>
      <c r="GI38">
        <f>IF($GO38&gt;=36,INDEX($DJ:$DJ,$GN38+36),"")</f>
      </c>
      <c r="GJ38">
        <f>IF($GO38&gt;=37,INDEX($DJ:$DJ,$GN38+37),"")</f>
      </c>
      <c r="GK38">
        <f>IF($GO38&gt;=38,INDEX($DJ:$DJ,$GN38+38),"")</f>
      </c>
      <c r="GL38">
        <f>IF($GO38&gt;=39,INDEX($DJ:$DJ,$GN38+39),"")</f>
      </c>
      <c r="GM38">
        <f>IF($GO38&gt;=40,INDEX($DJ:$DJ,$GN38+40),"")</f>
      </c>
      <c r="GN38">
        <f>IFERROR(MATCH($DH38,$DI$2:$DI$148,0)+1,0)</f>
      </c>
      <c r="GO38">
        <f>IFERROR(INDEX($DK$2:$DK$148,MATCH($DH38,$DI$2:$DI$148,0)),0)</f>
      </c>
      <c r="GP38">
        <f>IFERROR(MATCH($Y38,$DL$38:$EY$38,0),0)</f>
      </c>
      <c r="GQ38">
        <f>IF($GP38&gt;0,INDEX($EZ$38:$GM$38,$GP38),"")</f>
      </c>
      <c r="GR38" t="s">
        <v>278</v>
      </c>
      <c r="GT38">
        <f>IF($JC38&gt;=1,INDEX($GR:$GR,$JB38+1),"")</f>
      </c>
      <c r="GU38">
        <f>IF($JC38&gt;=2,INDEX($GR:$GR,$JB38+2),"")</f>
      </c>
      <c r="GV38">
        <f>IF($JC38&gt;=3,INDEX($GR:$GR,$JB38+3),"")</f>
      </c>
      <c r="GW38">
        <f>IF($JC38&gt;=4,INDEX($GR:$GR,$JB38+4),"")</f>
      </c>
      <c r="GX38">
        <f>IF($JC38&gt;=5,INDEX($GR:$GR,$JB38+5),"")</f>
      </c>
      <c r="GY38">
        <f>IF($JC38&gt;=6,INDEX($GR:$GR,$JB38+6),"")</f>
      </c>
      <c r="GZ38">
        <f>IF($JC38&gt;=7,INDEX($GR:$GR,$JB38+7),"")</f>
      </c>
      <c r="HA38">
        <f>IF($JC38&gt;=8,INDEX($GR:$GR,$JB38+8),"")</f>
      </c>
      <c r="HB38">
        <f>IF($JC38&gt;=9,INDEX($GR:$GR,$JB38+9),"")</f>
      </c>
      <c r="HC38">
        <f>IF($JC38&gt;=10,INDEX($GR:$GR,$JB38+10),"")</f>
      </c>
      <c r="HD38">
        <f>IF($JC38&gt;=11,INDEX($GR:$GR,$JB38+11),"")</f>
      </c>
      <c r="HE38">
        <f>IF($JC38&gt;=12,INDEX($GR:$GR,$JB38+12),"")</f>
      </c>
      <c r="HF38">
        <f>IF($JC38&gt;=13,INDEX($GR:$GR,$JB38+13),"")</f>
      </c>
      <c r="HG38">
        <f>IF($JC38&gt;=14,INDEX($GR:$GR,$JB38+14),"")</f>
      </c>
      <c r="HH38">
        <f>IF($JC38&gt;=15,INDEX($GR:$GR,$JB38+15),"")</f>
      </c>
      <c r="HI38">
        <f>IF($JC38&gt;=16,INDEX($GR:$GR,$JB38+16),"")</f>
      </c>
      <c r="HJ38">
        <f>IF($JC38&gt;=17,INDEX($GR:$GR,$JB38+17),"")</f>
      </c>
      <c r="HK38">
        <f>IF($JC38&gt;=18,INDEX($GR:$GR,$JB38+18),"")</f>
      </c>
      <c r="HL38">
        <f>IF($JC38&gt;=19,INDEX($GR:$GR,$JB38+19),"")</f>
      </c>
      <c r="HM38">
        <f>IF($JC38&gt;=20,INDEX($GR:$GR,$JB38+20),"")</f>
      </c>
      <c r="HN38">
        <f>IF($JC38&gt;=21,INDEX($GR:$GR,$JB38+21),"")</f>
      </c>
      <c r="HO38">
        <f>IF($JC38&gt;=22,INDEX($GR:$GR,$JB38+22),"")</f>
      </c>
      <c r="HP38">
        <f>IF($JC38&gt;=23,INDEX($GR:$GR,$JB38+23),"")</f>
      </c>
      <c r="HQ38">
        <f>IF($JC38&gt;=24,INDEX($GR:$GR,$JB38+24),"")</f>
      </c>
      <c r="HR38">
        <f>IF($JC38&gt;=25,INDEX($GR:$GR,$JB38+25),"")</f>
      </c>
      <c r="HS38">
        <f>IF($JC38&gt;=26,INDEX($GR:$GR,$JB38+26),"")</f>
      </c>
      <c r="HT38">
        <f>IF($JC38&gt;=27,INDEX($GR:$GR,$JB38+27),"")</f>
      </c>
      <c r="HU38">
        <f>IF($JC38&gt;=28,INDEX($GR:$GR,$JB38+28),"")</f>
      </c>
      <c r="HV38">
        <f>IF($JC38&gt;=29,INDEX($GR:$GR,$JB38+29),"")</f>
      </c>
      <c r="HW38">
        <f>IF($JC38&gt;=30,INDEX($GR:$GR,$JB38+30),"")</f>
      </c>
      <c r="HX38">
        <f>IF($JC38&gt;=31,INDEX($GR:$GR,$JB38+31),"")</f>
      </c>
      <c r="HY38">
        <f>IF($JC38&gt;=32,INDEX($GR:$GR,$JB38+32),"")</f>
      </c>
      <c r="HZ38">
        <f>IF($JC38&gt;=33,INDEX($GR:$GR,$JB38+33),"")</f>
      </c>
      <c r="IA38">
        <f>IF($JC38&gt;=34,INDEX($GR:$GR,$JB38+34),"")</f>
      </c>
      <c r="IB38">
        <f>IF($JC38&gt;=35,INDEX($GR:$GR,$JB38+35),"")</f>
      </c>
      <c r="IC38">
        <f>IF($JC38&gt;=36,INDEX($GR:$GR,$JB38+36),"")</f>
      </c>
      <c r="ID38">
        <f>IF($JC38&gt;=37,INDEX($GR:$GR,$JB38+37),"")</f>
      </c>
      <c r="IE38">
        <f>IF($JC38&gt;=38,INDEX($GR:$GR,$JB38+38),"")</f>
      </c>
      <c r="IF38">
        <f>IF($JC38&gt;=39,INDEX($GR:$GR,$JB38+39),"")</f>
      </c>
      <c r="IG38">
        <f>IF($JC38&gt;=40,INDEX($GR:$GR,$JB38+40),"")</f>
      </c>
      <c r="IH38">
        <f>IF($JC38&gt;=41,INDEX($GR:$GR,$JB38+41),"")</f>
      </c>
      <c r="II38">
        <f>IF($JC38&gt;=42,INDEX($GR:$GR,$JB38+42),"")</f>
      </c>
      <c r="IJ38">
        <f>IF($JC38&gt;=43,INDEX($GR:$GR,$JB38+43),"")</f>
      </c>
      <c r="IK38">
        <f>IF($JC38&gt;=44,INDEX($GR:$GR,$JB38+44),"")</f>
      </c>
      <c r="IL38">
        <f>IF($JC38&gt;=45,INDEX($GR:$GR,$JB38+45),"")</f>
      </c>
      <c r="IM38">
        <f>IF($JC38&gt;=46,INDEX($GR:$GR,$JB38+46),"")</f>
      </c>
      <c r="IN38">
        <f>IF($JC38&gt;=47,INDEX($GR:$GR,$JB38+47),"")</f>
      </c>
      <c r="IO38">
        <f>IF($JC38&gt;=48,INDEX($GR:$GR,$JB38+48),"")</f>
      </c>
      <c r="IP38">
        <f>IF($JC38&gt;=49,INDEX($GR:$GR,$JB38+49),"")</f>
      </c>
      <c r="IQ38">
        <f>IF($JC38&gt;=50,INDEX($GR:$GR,$JB38+50),"")</f>
      </c>
      <c r="IR38">
        <f>IF($JC38&gt;=51,INDEX($GR:$GR,$JB38+51),"")</f>
      </c>
      <c r="IS38">
        <f>IF($JC38&gt;=52,INDEX($GR:$GR,$JB38+52),"")</f>
      </c>
      <c r="IT38">
        <f>IF($JC38&gt;=53,INDEX($GR:$GR,$JB38+53),"")</f>
      </c>
      <c r="IU38">
        <f>IF($JC38&gt;=54,INDEX($GR:$GR,$JB38+54),"")</f>
      </c>
      <c r="IV38">
        <f>IF($JC38&gt;=55,INDEX($GR:$GR,$JB38+55),"")</f>
      </c>
      <c r="IW38">
        <f>IF($JC38&gt;=56,INDEX($GR:$GR,$JB38+56),"")</f>
      </c>
      <c r="IX38">
        <f>IF($JC38&gt;=57,INDEX($GR:$GR,$JB38+57),"")</f>
      </c>
      <c r="IY38">
        <f>IF($JC38&gt;=58,INDEX($GR:$GR,$JB38+58),"")</f>
      </c>
      <c r="IZ38">
        <f>IF($JC38&gt;=59,INDEX($GR:$GR,$JB38+59),"")</f>
      </c>
      <c r="JA38">
        <f>IF($JC38&gt;=60,INDEX($GR:$GR,$JB38+60),"")</f>
      </c>
      <c r="JB38">
        <f>IFERROR(MATCH($GQ38,$GR$2:$GR$324,0)+1,0)</f>
      </c>
      <c r="JC38">
        <f>IFERROR(INDEX($GS$2:$GS$324,MATCH($GQ38,$GR$2:$GR$324,0)),0)</f>
      </c>
      <c r="JD38" t="s">
        <v>40</v>
      </c>
      <c r="JE38" t="s">
        <v>40</v>
      </c>
    </row>
    <row r="39" spans="1:265" x14ac:dyDescent="0.25">
      <c r="Q39">
        <f>IF(OR($T39="",$P39=""),"",IFERROR($T39/$P39,0))</f>
      </c>
      <c r="R39">
        <f>IF($T39="","",
SUM($S39,$U39,$Z39,$V39,$X39)*
(1-IF($AA39="",0,VALUE($AA39)/100)))</f>
      </c>
      <c r="S39">
        <f>IF($T39="","",$T39)</f>
      </c>
      <c r="U39">
        <f>IF($T39="","",
IF($N39="","",
IF(ISNUMBER(SEARCH("exempt",LOWER($N39))),0,
$T39*(VALUE(SUBSTITUTE($N39,"%",""))/100))))</f>
      </c>
      <c r="AB39">
        <f>IFERROR(IF(FIND(" - ",$K39)&gt;0,MID($K39,FIND(" - ",$K39)+3,LEN($K39)),""),"")</f>
      </c>
      <c r="AK39" t="s">
        <v>279</v>
      </c>
      <c r="AM39" t="s">
        <v>280</v>
      </c>
      <c r="AN39" t="s">
        <v>280</v>
      </c>
      <c r="AO39" t="s">
        <v>281</v>
      </c>
      <c r="AP39">
        <f>IFERROR(LEFT($K39,FIND(" - ",$K39)-1),$K39)</f>
      </c>
      <c r="AQ39" t="s">
        <v>250</v>
      </c>
      <c r="AS39">
        <f>IF($CH39&gt;=1,INDEX($AQ:$AQ,$CG39+1),"")</f>
      </c>
      <c r="AT39">
        <f>IF($CH39&gt;=2,INDEX($AQ:$AQ,$CG39+2),"")</f>
      </c>
      <c r="AU39">
        <f>IF($CH39&gt;=3,INDEX($AQ:$AQ,$CG39+3),"")</f>
      </c>
      <c r="AV39">
        <f>IF($CH39&gt;=4,INDEX($AQ:$AQ,$CG39+4),"")</f>
      </c>
      <c r="AW39">
        <f>IF($CH39&gt;=5,INDEX($AQ:$AQ,$CG39+5),"")</f>
      </c>
      <c r="AX39">
        <f>IF($CH39&gt;=6,INDEX($AQ:$AQ,$CG39+6),"")</f>
      </c>
      <c r="AY39">
        <f>IF($CH39&gt;=7,INDEX($AQ:$AQ,$CG39+7),"")</f>
      </c>
      <c r="AZ39">
        <f>IF($CH39&gt;=8,INDEX($AQ:$AQ,$CG39+8),"")</f>
      </c>
      <c r="BA39">
        <f>IF($CH39&gt;=9,INDEX($AQ:$AQ,$CG39+9),"")</f>
      </c>
      <c r="BB39">
        <f>IF($CH39&gt;=10,INDEX($AQ:$AQ,$CG39+10),"")</f>
      </c>
      <c r="BC39">
        <f>IF($CH39&gt;=11,INDEX($AQ:$AQ,$CG39+11),"")</f>
      </c>
      <c r="BD39">
        <f>IF($CH39&gt;=12,INDEX($AQ:$AQ,$CG39+12),"")</f>
      </c>
      <c r="BE39">
        <f>IF($CH39&gt;=13,INDEX($AQ:$AQ,$CG39+13),"")</f>
      </c>
      <c r="BF39">
        <f>IF($CH39&gt;=14,INDEX($AQ:$AQ,$CG39+14),"")</f>
      </c>
      <c r="BG39">
        <f>IF($CH39&gt;=15,INDEX($AQ:$AQ,$CG39+15),"")</f>
      </c>
      <c r="BH39">
        <f>IF($CH39&gt;=16,INDEX($AQ:$AQ,$CG39+16),"")</f>
      </c>
      <c r="BI39">
        <f>IF($CH39&gt;=17,INDEX($AQ:$AQ,$CG39+17),"")</f>
      </c>
      <c r="BJ39">
        <f>IF($CH39&gt;=18,INDEX($AQ:$AQ,$CG39+18),"")</f>
      </c>
      <c r="BK39">
        <f>IF($CH39&gt;=19,INDEX($AQ:$AQ,$CG39+19),"")</f>
      </c>
      <c r="BL39">
        <f>IF($CH39&gt;=20,INDEX($AQ:$AQ,$CG39+20),"")</f>
      </c>
      <c r="BM39">
        <f>IF($CH39&gt;=21,INDEX($AQ:$AQ,$CG39+21),"")</f>
      </c>
      <c r="BN39">
        <f>IF($CH39&gt;=22,INDEX($AQ:$AQ,$CG39+22),"")</f>
      </c>
      <c r="BO39">
        <f>IF($CH39&gt;=23,INDEX($AQ:$AQ,$CG39+23),"")</f>
      </c>
      <c r="BP39">
        <f>IF($CH39&gt;=24,INDEX($AQ:$AQ,$CG39+24),"")</f>
      </c>
      <c r="BQ39">
        <f>IF($CH39&gt;=25,INDEX($AQ:$AQ,$CG39+25),"")</f>
      </c>
      <c r="BR39">
        <f>IF($CH39&gt;=26,INDEX($AQ:$AQ,$CG39+26),"")</f>
      </c>
      <c r="BS39">
        <f>IF($CH39&gt;=27,INDEX($AQ:$AQ,$CG39+27),"")</f>
      </c>
      <c r="BT39">
        <f>IF($CH39&gt;=28,INDEX($AQ:$AQ,$CG39+28),"")</f>
      </c>
      <c r="BU39">
        <f>IF($CH39&gt;=29,INDEX($AQ:$AQ,$CG39+29),"")</f>
      </c>
      <c r="BV39">
        <f>IF($CH39&gt;=30,INDEX($AQ:$AQ,$CG39+30),"")</f>
      </c>
      <c r="BW39">
        <f>IF($CH39&gt;=31,INDEX($AQ:$AQ,$CG39+31),"")</f>
      </c>
      <c r="BX39">
        <f>IF($CH39&gt;=32,INDEX($AQ:$AQ,$CG39+32),"")</f>
      </c>
      <c r="BY39">
        <f>IF($CH39&gt;=33,INDEX($AQ:$AQ,$CG39+33),"")</f>
      </c>
      <c r="BZ39">
        <f>IF($CH39&gt;=34,INDEX($AQ:$AQ,$CG39+34),"")</f>
      </c>
      <c r="CA39">
        <f>IF($CH39&gt;=35,INDEX($AQ:$AQ,$CG39+35),"")</f>
      </c>
      <c r="CB39">
        <f>IF($CH39&gt;=36,INDEX($AQ:$AQ,$CG39+36),"")</f>
      </c>
      <c r="CC39">
        <f>IF($CH39&gt;=37,INDEX($AQ:$AQ,$CG39+37),"")</f>
      </c>
      <c r="CD39">
        <f>IF($CH39&gt;=38,INDEX($AQ:$AQ,$CG39+38),"")</f>
      </c>
      <c r="CE39">
        <f>IF($CH39&gt;=39,INDEX($AQ:$AQ,$CG39+39),"")</f>
      </c>
      <c r="CF39">
        <f>IF($CH39&gt;=40,INDEX($AQ:$AQ,$CG39+40),"")</f>
      </c>
      <c r="CG39">
        <f>IFERROR(MATCH($AP39,$AQ$2:$AQ$134,0)+1,0)</f>
      </c>
      <c r="CH39">
        <f>IFERROR(INDEX($AR$2:$AR$134,MATCH($AP39,$AQ$2:$AQ$134,0)),0)</f>
      </c>
      <c r="CI39">
        <f>IFERROR(LEFT($L39,FIND(" - ",$L39)-1),$L39)</f>
      </c>
      <c r="CJ39" t="s">
        <v>62</v>
      </c>
      <c r="CL39">
        <f>IF($DG39&gt;=1,INDEX($CJ:$CJ,$DF39+1),"")</f>
      </c>
      <c r="CM39">
        <f>IF($DG39&gt;=2,INDEX($CJ:$CJ,$DF39+2),"")</f>
      </c>
      <c r="CN39">
        <f>IF($DG39&gt;=3,INDEX($CJ:$CJ,$DF39+3),"")</f>
      </c>
      <c r="CO39">
        <f>IF($DG39&gt;=4,INDEX($CJ:$CJ,$DF39+4),"")</f>
      </c>
      <c r="CP39">
        <f>IF($DG39&gt;=5,INDEX($CJ:$CJ,$DF39+5),"")</f>
      </c>
      <c r="CQ39">
        <f>IF($DG39&gt;=6,INDEX($CJ:$CJ,$DF39+6),"")</f>
      </c>
      <c r="CR39">
        <f>IF($DG39&gt;=7,INDEX($CJ:$CJ,$DF39+7),"")</f>
      </c>
      <c r="CS39">
        <f>IF($DG39&gt;=8,INDEX($CJ:$CJ,$DF39+8),"")</f>
      </c>
      <c r="CT39">
        <f>IF($DG39&gt;=9,INDEX($CJ:$CJ,$DF39+9),"")</f>
      </c>
      <c r="CU39">
        <f>IF($DG39&gt;=10,INDEX($CJ:$CJ,$DF39+10),"")</f>
      </c>
      <c r="CV39">
        <f>IF($DG39&gt;=11,INDEX($CJ:$CJ,$DF39+11),"")</f>
      </c>
      <c r="CW39">
        <f>IF($DG39&gt;=12,INDEX($CJ:$CJ,$DF39+12),"")</f>
      </c>
      <c r="CX39">
        <f>IF($DG39&gt;=13,INDEX($CJ:$CJ,$DF39+13),"")</f>
      </c>
      <c r="CY39">
        <f>IF($DG39&gt;=14,INDEX($CJ:$CJ,$DF39+14),"")</f>
      </c>
      <c r="CZ39">
        <f>IF($DG39&gt;=15,INDEX($CJ:$CJ,$DF39+15),"")</f>
      </c>
      <c r="DA39">
        <f>IF($DG39&gt;=16,INDEX($CJ:$CJ,$DF39+16),"")</f>
      </c>
      <c r="DB39">
        <f>IF($DG39&gt;=17,INDEX($CJ:$CJ,$DF39+17),"")</f>
      </c>
      <c r="DC39">
        <f>IF($DG39&gt;=18,INDEX($CJ:$CJ,$DF39+18),"")</f>
      </c>
      <c r="DD39">
        <f>IF($DG39&gt;=19,INDEX($CJ:$CJ,$DF39+19),"")</f>
      </c>
      <c r="DE39">
        <f>IF($DG39&gt;=20,INDEX($CJ:$CJ,$DF39+20),"")</f>
      </c>
      <c r="DF39">
        <f>IFERROR(MATCH($CI39,$CJ$2:$CJ$263,0)+1,0)</f>
      </c>
      <c r="DG39">
        <f>IFERROR(INDEX($CK$2:$CK$263,MATCH($CI39,$CJ$2:$CJ$263,0)),0)</f>
      </c>
      <c r="DH39">
        <f>IFERROR(INDEX($AO:$AO,MATCH($N39,$AN:$AN,0))&amp;"","")</f>
      </c>
      <c r="DI39" t="s">
        <v>282</v>
      </c>
      <c r="DK39">
        <v>1</v>
      </c>
      <c r="DL39">
        <f>IF($GO39&gt;=1,INDEX($DI:$DI,$GN39+1),"")</f>
      </c>
      <c r="DM39">
        <f>IF($GO39&gt;=2,INDEX($DI:$DI,$GN39+2),"")</f>
      </c>
      <c r="DN39">
        <f>IF($GO39&gt;=3,INDEX($DI:$DI,$GN39+3),"")</f>
      </c>
      <c r="DO39">
        <f>IF($GO39&gt;=4,INDEX($DI:$DI,$GN39+4),"")</f>
      </c>
      <c r="DP39">
        <f>IF($GO39&gt;=5,INDEX($DI:$DI,$GN39+5),"")</f>
      </c>
      <c r="DQ39">
        <f>IF($GO39&gt;=6,INDEX($DI:$DI,$GN39+6),"")</f>
      </c>
      <c r="DR39">
        <f>IF($GO39&gt;=7,INDEX($DI:$DI,$GN39+7),"")</f>
      </c>
      <c r="DS39">
        <f>IF($GO39&gt;=8,INDEX($DI:$DI,$GN39+8),"")</f>
      </c>
      <c r="DT39">
        <f>IF($GO39&gt;=9,INDEX($DI:$DI,$GN39+9),"")</f>
      </c>
      <c r="DU39">
        <f>IF($GO39&gt;=10,INDEX($DI:$DI,$GN39+10),"")</f>
      </c>
      <c r="DV39">
        <f>IF($GO39&gt;=11,INDEX($DI:$DI,$GN39+11),"")</f>
      </c>
      <c r="DW39">
        <f>IF($GO39&gt;=12,INDEX($DI:$DI,$GN39+12),"")</f>
      </c>
      <c r="DX39">
        <f>IF($GO39&gt;=13,INDEX($DI:$DI,$GN39+13),"")</f>
      </c>
      <c r="DY39">
        <f>IF($GO39&gt;=14,INDEX($DI:$DI,$GN39+14),"")</f>
      </c>
      <c r="DZ39">
        <f>IF($GO39&gt;=15,INDEX($DI:$DI,$GN39+15),"")</f>
      </c>
      <c r="EA39">
        <f>IF($GO39&gt;=16,INDEX($DI:$DI,$GN39+16),"")</f>
      </c>
      <c r="EB39">
        <f>IF($GO39&gt;=17,INDEX($DI:$DI,$GN39+17),"")</f>
      </c>
      <c r="EC39">
        <f>IF($GO39&gt;=18,INDEX($DI:$DI,$GN39+18),"")</f>
      </c>
      <c r="ED39">
        <f>IF($GO39&gt;=19,INDEX($DI:$DI,$GN39+19),"")</f>
      </c>
      <c r="EE39">
        <f>IF($GO39&gt;=20,INDEX($DI:$DI,$GN39+20),"")</f>
      </c>
      <c r="EF39">
        <f>IF($GO39&gt;=21,INDEX($DI:$DI,$GN39+21),"")</f>
      </c>
      <c r="EG39">
        <f>IF($GO39&gt;=22,INDEX($DI:$DI,$GN39+22),"")</f>
      </c>
      <c r="EH39">
        <f>IF($GO39&gt;=23,INDEX($DI:$DI,$GN39+23),"")</f>
      </c>
      <c r="EI39">
        <f>IF($GO39&gt;=24,INDEX($DI:$DI,$GN39+24),"")</f>
      </c>
      <c r="EJ39">
        <f>IF($GO39&gt;=25,INDEX($DI:$DI,$GN39+25),"")</f>
      </c>
      <c r="EK39">
        <f>IF($GO39&gt;=26,INDEX($DI:$DI,$GN39+26),"")</f>
      </c>
      <c r="EL39">
        <f>IF($GO39&gt;=27,INDEX($DI:$DI,$GN39+27),"")</f>
      </c>
      <c r="EM39">
        <f>IF($GO39&gt;=28,INDEX($DI:$DI,$GN39+28),"")</f>
      </c>
      <c r="EN39">
        <f>IF($GO39&gt;=29,INDEX($DI:$DI,$GN39+29),"")</f>
      </c>
      <c r="EO39">
        <f>IF($GO39&gt;=30,INDEX($DI:$DI,$GN39+30),"")</f>
      </c>
      <c r="EP39">
        <f>IF($GO39&gt;=31,INDEX($DI:$DI,$GN39+31),"")</f>
      </c>
      <c r="EQ39">
        <f>IF($GO39&gt;=32,INDEX($DI:$DI,$GN39+32),"")</f>
      </c>
      <c r="ER39">
        <f>IF($GO39&gt;=33,INDEX($DI:$DI,$GN39+33),"")</f>
      </c>
      <c r="ES39">
        <f>IF($GO39&gt;=34,INDEX($DI:$DI,$GN39+34),"")</f>
      </c>
      <c r="ET39">
        <f>IF($GO39&gt;=35,INDEX($DI:$DI,$GN39+35),"")</f>
      </c>
      <c r="EU39">
        <f>IF($GO39&gt;=36,INDEX($DI:$DI,$GN39+36),"")</f>
      </c>
      <c r="EV39">
        <f>IF($GO39&gt;=37,INDEX($DI:$DI,$GN39+37),"")</f>
      </c>
      <c r="EW39">
        <f>IF($GO39&gt;=38,INDEX($DI:$DI,$GN39+38),"")</f>
      </c>
      <c r="EX39">
        <f>IF($GO39&gt;=39,INDEX($DI:$DI,$GN39+39),"")</f>
      </c>
      <c r="EY39">
        <f>IF($GO39&gt;=40,INDEX($DI:$DI,$GN39+40),"")</f>
      </c>
      <c r="EZ39">
        <f>IF($GO39&gt;=1,INDEX($DJ:$DJ,$GN39+1),"")</f>
      </c>
      <c r="FA39">
        <f>IF($GO39&gt;=2,INDEX($DJ:$DJ,$GN39+2),"")</f>
      </c>
      <c r="FB39">
        <f>IF($GO39&gt;=3,INDEX($DJ:$DJ,$GN39+3),"")</f>
      </c>
      <c r="FC39">
        <f>IF($GO39&gt;=4,INDEX($DJ:$DJ,$GN39+4),"")</f>
      </c>
      <c r="FD39">
        <f>IF($GO39&gt;=5,INDEX($DJ:$DJ,$GN39+5),"")</f>
      </c>
      <c r="FE39">
        <f>IF($GO39&gt;=6,INDEX($DJ:$DJ,$GN39+6),"")</f>
      </c>
      <c r="FF39">
        <f>IF($GO39&gt;=7,INDEX($DJ:$DJ,$GN39+7),"")</f>
      </c>
      <c r="FG39">
        <f>IF($GO39&gt;=8,INDEX($DJ:$DJ,$GN39+8),"")</f>
      </c>
      <c r="FH39">
        <f>IF($GO39&gt;=9,INDEX($DJ:$DJ,$GN39+9),"")</f>
      </c>
      <c r="FI39">
        <f>IF($GO39&gt;=10,INDEX($DJ:$DJ,$GN39+10),"")</f>
      </c>
      <c r="FJ39">
        <f>IF($GO39&gt;=11,INDEX($DJ:$DJ,$GN39+11),"")</f>
      </c>
      <c r="FK39">
        <f>IF($GO39&gt;=12,INDEX($DJ:$DJ,$GN39+12),"")</f>
      </c>
      <c r="FL39">
        <f>IF($GO39&gt;=13,INDEX($DJ:$DJ,$GN39+13),"")</f>
      </c>
      <c r="FM39">
        <f>IF($GO39&gt;=14,INDEX($DJ:$DJ,$GN39+14),"")</f>
      </c>
      <c r="FN39">
        <f>IF($GO39&gt;=15,INDEX($DJ:$DJ,$GN39+15),"")</f>
      </c>
      <c r="FO39">
        <f>IF($GO39&gt;=16,INDEX($DJ:$DJ,$GN39+16),"")</f>
      </c>
      <c r="FP39">
        <f>IF($GO39&gt;=17,INDEX($DJ:$DJ,$GN39+17),"")</f>
      </c>
      <c r="FQ39">
        <f>IF($GO39&gt;=18,INDEX($DJ:$DJ,$GN39+18),"")</f>
      </c>
      <c r="FR39">
        <f>IF($GO39&gt;=19,INDEX($DJ:$DJ,$GN39+19),"")</f>
      </c>
      <c r="FS39">
        <f>IF($GO39&gt;=20,INDEX($DJ:$DJ,$GN39+20),"")</f>
      </c>
      <c r="FT39">
        <f>IF($GO39&gt;=21,INDEX($DJ:$DJ,$GN39+21),"")</f>
      </c>
      <c r="FU39">
        <f>IF($GO39&gt;=22,INDEX($DJ:$DJ,$GN39+22),"")</f>
      </c>
      <c r="FV39">
        <f>IF($GO39&gt;=23,INDEX($DJ:$DJ,$GN39+23),"")</f>
      </c>
      <c r="FW39">
        <f>IF($GO39&gt;=24,INDEX($DJ:$DJ,$GN39+24),"")</f>
      </c>
      <c r="FX39">
        <f>IF($GO39&gt;=25,INDEX($DJ:$DJ,$GN39+25),"")</f>
      </c>
      <c r="FY39">
        <f>IF($GO39&gt;=26,INDEX($DJ:$DJ,$GN39+26),"")</f>
      </c>
      <c r="FZ39">
        <f>IF($GO39&gt;=27,INDEX($DJ:$DJ,$GN39+27),"")</f>
      </c>
      <c r="GA39">
        <f>IF($GO39&gt;=28,INDEX($DJ:$DJ,$GN39+28),"")</f>
      </c>
      <c r="GB39">
        <f>IF($GO39&gt;=29,INDEX($DJ:$DJ,$GN39+29),"")</f>
      </c>
      <c r="GC39">
        <f>IF($GO39&gt;=30,INDEX($DJ:$DJ,$GN39+30),"")</f>
      </c>
      <c r="GD39">
        <f>IF($GO39&gt;=31,INDEX($DJ:$DJ,$GN39+31),"")</f>
      </c>
      <c r="GE39">
        <f>IF($GO39&gt;=32,INDEX($DJ:$DJ,$GN39+32),"")</f>
      </c>
      <c r="GF39">
        <f>IF($GO39&gt;=33,INDEX($DJ:$DJ,$GN39+33),"")</f>
      </c>
      <c r="GG39">
        <f>IF($GO39&gt;=34,INDEX($DJ:$DJ,$GN39+34),"")</f>
      </c>
      <c r="GH39">
        <f>IF($GO39&gt;=35,INDEX($DJ:$DJ,$GN39+35),"")</f>
      </c>
      <c r="GI39">
        <f>IF($GO39&gt;=36,INDEX($DJ:$DJ,$GN39+36),"")</f>
      </c>
      <c r="GJ39">
        <f>IF($GO39&gt;=37,INDEX($DJ:$DJ,$GN39+37),"")</f>
      </c>
      <c r="GK39">
        <f>IF($GO39&gt;=38,INDEX($DJ:$DJ,$GN39+38),"")</f>
      </c>
      <c r="GL39">
        <f>IF($GO39&gt;=39,INDEX($DJ:$DJ,$GN39+39),"")</f>
      </c>
      <c r="GM39">
        <f>IF($GO39&gt;=40,INDEX($DJ:$DJ,$GN39+40),"")</f>
      </c>
      <c r="GN39">
        <f>IFERROR(MATCH($DH39,$DI$2:$DI$148,0)+1,0)</f>
      </c>
      <c r="GO39">
        <f>IFERROR(INDEX($DK$2:$DK$148,MATCH($DH39,$DI$2:$DI$148,0)),0)</f>
      </c>
      <c r="GP39">
        <f>IFERROR(MATCH($Y39,$DL$39:$EY$39,0),0)</f>
      </c>
      <c r="GQ39">
        <f>IF($GP39&gt;0,INDEX($EZ$39:$GM$39,$GP39),"")</f>
      </c>
      <c r="GR39" t="s">
        <v>283</v>
      </c>
      <c r="GT39">
        <f>IF($JC39&gt;=1,INDEX($GR:$GR,$JB39+1),"")</f>
      </c>
      <c r="GU39">
        <f>IF($JC39&gt;=2,INDEX($GR:$GR,$JB39+2),"")</f>
      </c>
      <c r="GV39">
        <f>IF($JC39&gt;=3,INDEX($GR:$GR,$JB39+3),"")</f>
      </c>
      <c r="GW39">
        <f>IF($JC39&gt;=4,INDEX($GR:$GR,$JB39+4),"")</f>
      </c>
      <c r="GX39">
        <f>IF($JC39&gt;=5,INDEX($GR:$GR,$JB39+5),"")</f>
      </c>
      <c r="GY39">
        <f>IF($JC39&gt;=6,INDEX($GR:$GR,$JB39+6),"")</f>
      </c>
      <c r="GZ39">
        <f>IF($JC39&gt;=7,INDEX($GR:$GR,$JB39+7),"")</f>
      </c>
      <c r="HA39">
        <f>IF($JC39&gt;=8,INDEX($GR:$GR,$JB39+8),"")</f>
      </c>
      <c r="HB39">
        <f>IF($JC39&gt;=9,INDEX($GR:$GR,$JB39+9),"")</f>
      </c>
      <c r="HC39">
        <f>IF($JC39&gt;=10,INDEX($GR:$GR,$JB39+10),"")</f>
      </c>
      <c r="HD39">
        <f>IF($JC39&gt;=11,INDEX($GR:$GR,$JB39+11),"")</f>
      </c>
      <c r="HE39">
        <f>IF($JC39&gt;=12,INDEX($GR:$GR,$JB39+12),"")</f>
      </c>
      <c r="HF39">
        <f>IF($JC39&gt;=13,INDEX($GR:$GR,$JB39+13),"")</f>
      </c>
      <c r="HG39">
        <f>IF($JC39&gt;=14,INDEX($GR:$GR,$JB39+14),"")</f>
      </c>
      <c r="HH39">
        <f>IF($JC39&gt;=15,INDEX($GR:$GR,$JB39+15),"")</f>
      </c>
      <c r="HI39">
        <f>IF($JC39&gt;=16,INDEX($GR:$GR,$JB39+16),"")</f>
      </c>
      <c r="HJ39">
        <f>IF($JC39&gt;=17,INDEX($GR:$GR,$JB39+17),"")</f>
      </c>
      <c r="HK39">
        <f>IF($JC39&gt;=18,INDEX($GR:$GR,$JB39+18),"")</f>
      </c>
      <c r="HL39">
        <f>IF($JC39&gt;=19,INDEX($GR:$GR,$JB39+19),"")</f>
      </c>
      <c r="HM39">
        <f>IF($JC39&gt;=20,INDEX($GR:$GR,$JB39+20),"")</f>
      </c>
      <c r="HN39">
        <f>IF($JC39&gt;=21,INDEX($GR:$GR,$JB39+21),"")</f>
      </c>
      <c r="HO39">
        <f>IF($JC39&gt;=22,INDEX($GR:$GR,$JB39+22),"")</f>
      </c>
      <c r="HP39">
        <f>IF($JC39&gt;=23,INDEX($GR:$GR,$JB39+23),"")</f>
      </c>
      <c r="HQ39">
        <f>IF($JC39&gt;=24,INDEX($GR:$GR,$JB39+24),"")</f>
      </c>
      <c r="HR39">
        <f>IF($JC39&gt;=25,INDEX($GR:$GR,$JB39+25),"")</f>
      </c>
      <c r="HS39">
        <f>IF($JC39&gt;=26,INDEX($GR:$GR,$JB39+26),"")</f>
      </c>
      <c r="HT39">
        <f>IF($JC39&gt;=27,INDEX($GR:$GR,$JB39+27),"")</f>
      </c>
      <c r="HU39">
        <f>IF($JC39&gt;=28,INDEX($GR:$GR,$JB39+28),"")</f>
      </c>
      <c r="HV39">
        <f>IF($JC39&gt;=29,INDEX($GR:$GR,$JB39+29),"")</f>
      </c>
      <c r="HW39">
        <f>IF($JC39&gt;=30,INDEX($GR:$GR,$JB39+30),"")</f>
      </c>
      <c r="HX39">
        <f>IF($JC39&gt;=31,INDEX($GR:$GR,$JB39+31),"")</f>
      </c>
      <c r="HY39">
        <f>IF($JC39&gt;=32,INDEX($GR:$GR,$JB39+32),"")</f>
      </c>
      <c r="HZ39">
        <f>IF($JC39&gt;=33,INDEX($GR:$GR,$JB39+33),"")</f>
      </c>
      <c r="IA39">
        <f>IF($JC39&gt;=34,INDEX($GR:$GR,$JB39+34),"")</f>
      </c>
      <c r="IB39">
        <f>IF($JC39&gt;=35,INDEX($GR:$GR,$JB39+35),"")</f>
      </c>
      <c r="IC39">
        <f>IF($JC39&gt;=36,INDEX($GR:$GR,$JB39+36),"")</f>
      </c>
      <c r="ID39">
        <f>IF($JC39&gt;=37,INDEX($GR:$GR,$JB39+37),"")</f>
      </c>
      <c r="IE39">
        <f>IF($JC39&gt;=38,INDEX($GR:$GR,$JB39+38),"")</f>
      </c>
      <c r="IF39">
        <f>IF($JC39&gt;=39,INDEX($GR:$GR,$JB39+39),"")</f>
      </c>
      <c r="IG39">
        <f>IF($JC39&gt;=40,INDEX($GR:$GR,$JB39+40),"")</f>
      </c>
      <c r="IH39">
        <f>IF($JC39&gt;=41,INDEX($GR:$GR,$JB39+41),"")</f>
      </c>
      <c r="II39">
        <f>IF($JC39&gt;=42,INDEX($GR:$GR,$JB39+42),"")</f>
      </c>
      <c r="IJ39">
        <f>IF($JC39&gt;=43,INDEX($GR:$GR,$JB39+43),"")</f>
      </c>
      <c r="IK39">
        <f>IF($JC39&gt;=44,INDEX($GR:$GR,$JB39+44),"")</f>
      </c>
      <c r="IL39">
        <f>IF($JC39&gt;=45,INDEX($GR:$GR,$JB39+45),"")</f>
      </c>
      <c r="IM39">
        <f>IF($JC39&gt;=46,INDEX($GR:$GR,$JB39+46),"")</f>
      </c>
      <c r="IN39">
        <f>IF($JC39&gt;=47,INDEX($GR:$GR,$JB39+47),"")</f>
      </c>
      <c r="IO39">
        <f>IF($JC39&gt;=48,INDEX($GR:$GR,$JB39+48),"")</f>
      </c>
      <c r="IP39">
        <f>IF($JC39&gt;=49,INDEX($GR:$GR,$JB39+49),"")</f>
      </c>
      <c r="IQ39">
        <f>IF($JC39&gt;=50,INDEX($GR:$GR,$JB39+50),"")</f>
      </c>
      <c r="IR39">
        <f>IF($JC39&gt;=51,INDEX($GR:$GR,$JB39+51),"")</f>
      </c>
      <c r="IS39">
        <f>IF($JC39&gt;=52,INDEX($GR:$GR,$JB39+52),"")</f>
      </c>
      <c r="IT39">
        <f>IF($JC39&gt;=53,INDEX($GR:$GR,$JB39+53),"")</f>
      </c>
      <c r="IU39">
        <f>IF($JC39&gt;=54,INDEX($GR:$GR,$JB39+54),"")</f>
      </c>
      <c r="IV39">
        <f>IF($JC39&gt;=55,INDEX($GR:$GR,$JB39+55),"")</f>
      </c>
      <c r="IW39">
        <f>IF($JC39&gt;=56,INDEX($GR:$GR,$JB39+56),"")</f>
      </c>
      <c r="IX39">
        <f>IF($JC39&gt;=57,INDEX($GR:$GR,$JB39+57),"")</f>
      </c>
      <c r="IY39">
        <f>IF($JC39&gt;=58,INDEX($GR:$GR,$JB39+58),"")</f>
      </c>
      <c r="IZ39">
        <f>IF($JC39&gt;=59,INDEX($GR:$GR,$JB39+59),"")</f>
      </c>
      <c r="JA39">
        <f>IF($JC39&gt;=60,INDEX($GR:$GR,$JB39+60),"")</f>
      </c>
      <c r="JB39">
        <f>IFERROR(MATCH($GQ39,$GR$2:$GR$324,0)+1,0)</f>
      </c>
      <c r="JC39">
        <f>IFERROR(INDEX($GS$2:$GS$324,MATCH($GQ39,$GR$2:$GR$324,0)),0)</f>
      </c>
      <c r="JD39" t="s">
        <v>40</v>
      </c>
      <c r="JE39" t="s">
        <v>40</v>
      </c>
    </row>
    <row r="40" spans="1:265" x14ac:dyDescent="0.25">
      <c r="Q40">
        <f>IF(OR($T40="",$P40=""),"",IFERROR($T40/$P40,0))</f>
      </c>
      <c r="R40">
        <f>IF($T40="","",
SUM($S40,$U40,$Z40,$V40,$X40)*
(1-IF($AA40="",0,VALUE($AA40)/100)))</f>
      </c>
      <c r="S40">
        <f>IF($T40="","",$T40)</f>
      </c>
      <c r="U40">
        <f>IF($T40="","",
IF($N40="","",
IF(ISNUMBER(SEARCH("exempt",LOWER($N40))),0,
$T40*(VALUE(SUBSTITUTE($N40,"%",""))/100))))</f>
      </c>
      <c r="AB40">
        <f>IFERROR(IF(FIND(" - ",$K40)&gt;0,MID($K40,FIND(" - ",$K40)+3,LEN($K40)),""),"")</f>
      </c>
      <c r="AK40" t="s">
        <v>284</v>
      </c>
      <c r="AM40" t="s">
        <v>285</v>
      </c>
      <c r="AN40" t="s">
        <v>285</v>
      </c>
      <c r="AO40" t="s">
        <v>286</v>
      </c>
      <c r="AP40">
        <f>IFERROR(LEFT($K40,FIND(" - ",$K40)-1),$K40)</f>
      </c>
      <c r="AQ40" t="s">
        <v>254</v>
      </c>
      <c r="AS40">
        <f>IF($CH40&gt;=1,INDEX($AQ:$AQ,$CG40+1),"")</f>
      </c>
      <c r="AT40">
        <f>IF($CH40&gt;=2,INDEX($AQ:$AQ,$CG40+2),"")</f>
      </c>
      <c r="AU40">
        <f>IF($CH40&gt;=3,INDEX($AQ:$AQ,$CG40+3),"")</f>
      </c>
      <c r="AV40">
        <f>IF($CH40&gt;=4,INDEX($AQ:$AQ,$CG40+4),"")</f>
      </c>
      <c r="AW40">
        <f>IF($CH40&gt;=5,INDEX($AQ:$AQ,$CG40+5),"")</f>
      </c>
      <c r="AX40">
        <f>IF($CH40&gt;=6,INDEX($AQ:$AQ,$CG40+6),"")</f>
      </c>
      <c r="AY40">
        <f>IF($CH40&gt;=7,INDEX($AQ:$AQ,$CG40+7),"")</f>
      </c>
      <c r="AZ40">
        <f>IF($CH40&gt;=8,INDEX($AQ:$AQ,$CG40+8),"")</f>
      </c>
      <c r="BA40">
        <f>IF($CH40&gt;=9,INDEX($AQ:$AQ,$CG40+9),"")</f>
      </c>
      <c r="BB40">
        <f>IF($CH40&gt;=10,INDEX($AQ:$AQ,$CG40+10),"")</f>
      </c>
      <c r="BC40">
        <f>IF($CH40&gt;=11,INDEX($AQ:$AQ,$CG40+11),"")</f>
      </c>
      <c r="BD40">
        <f>IF($CH40&gt;=12,INDEX($AQ:$AQ,$CG40+12),"")</f>
      </c>
      <c r="BE40">
        <f>IF($CH40&gt;=13,INDEX($AQ:$AQ,$CG40+13),"")</f>
      </c>
      <c r="BF40">
        <f>IF($CH40&gt;=14,INDEX($AQ:$AQ,$CG40+14),"")</f>
      </c>
      <c r="BG40">
        <f>IF($CH40&gt;=15,INDEX($AQ:$AQ,$CG40+15),"")</f>
      </c>
      <c r="BH40">
        <f>IF($CH40&gt;=16,INDEX($AQ:$AQ,$CG40+16),"")</f>
      </c>
      <c r="BI40">
        <f>IF($CH40&gt;=17,INDEX($AQ:$AQ,$CG40+17),"")</f>
      </c>
      <c r="BJ40">
        <f>IF($CH40&gt;=18,INDEX($AQ:$AQ,$CG40+18),"")</f>
      </c>
      <c r="BK40">
        <f>IF($CH40&gt;=19,INDEX($AQ:$AQ,$CG40+19),"")</f>
      </c>
      <c r="BL40">
        <f>IF($CH40&gt;=20,INDEX($AQ:$AQ,$CG40+20),"")</f>
      </c>
      <c r="BM40">
        <f>IF($CH40&gt;=21,INDEX($AQ:$AQ,$CG40+21),"")</f>
      </c>
      <c r="BN40">
        <f>IF($CH40&gt;=22,INDEX($AQ:$AQ,$CG40+22),"")</f>
      </c>
      <c r="BO40">
        <f>IF($CH40&gt;=23,INDEX($AQ:$AQ,$CG40+23),"")</f>
      </c>
      <c r="BP40">
        <f>IF($CH40&gt;=24,INDEX($AQ:$AQ,$CG40+24),"")</f>
      </c>
      <c r="BQ40">
        <f>IF($CH40&gt;=25,INDEX($AQ:$AQ,$CG40+25),"")</f>
      </c>
      <c r="BR40">
        <f>IF($CH40&gt;=26,INDEX($AQ:$AQ,$CG40+26),"")</f>
      </c>
      <c r="BS40">
        <f>IF($CH40&gt;=27,INDEX($AQ:$AQ,$CG40+27),"")</f>
      </c>
      <c r="BT40">
        <f>IF($CH40&gt;=28,INDEX($AQ:$AQ,$CG40+28),"")</f>
      </c>
      <c r="BU40">
        <f>IF($CH40&gt;=29,INDEX($AQ:$AQ,$CG40+29),"")</f>
      </c>
      <c r="BV40">
        <f>IF($CH40&gt;=30,INDEX($AQ:$AQ,$CG40+30),"")</f>
      </c>
      <c r="BW40">
        <f>IF($CH40&gt;=31,INDEX($AQ:$AQ,$CG40+31),"")</f>
      </c>
      <c r="BX40">
        <f>IF($CH40&gt;=32,INDEX($AQ:$AQ,$CG40+32),"")</f>
      </c>
      <c r="BY40">
        <f>IF($CH40&gt;=33,INDEX($AQ:$AQ,$CG40+33),"")</f>
      </c>
      <c r="BZ40">
        <f>IF($CH40&gt;=34,INDEX($AQ:$AQ,$CG40+34),"")</f>
      </c>
      <c r="CA40">
        <f>IF($CH40&gt;=35,INDEX($AQ:$AQ,$CG40+35),"")</f>
      </c>
      <c r="CB40">
        <f>IF($CH40&gt;=36,INDEX($AQ:$AQ,$CG40+36),"")</f>
      </c>
      <c r="CC40">
        <f>IF($CH40&gt;=37,INDEX($AQ:$AQ,$CG40+37),"")</f>
      </c>
      <c r="CD40">
        <f>IF($CH40&gt;=38,INDEX($AQ:$AQ,$CG40+38),"")</f>
      </c>
      <c r="CE40">
        <f>IF($CH40&gt;=39,INDEX($AQ:$AQ,$CG40+39),"")</f>
      </c>
      <c r="CF40">
        <f>IF($CH40&gt;=40,INDEX($AQ:$AQ,$CG40+40),"")</f>
      </c>
      <c r="CG40">
        <f>IFERROR(MATCH($AP40,$AQ$2:$AQ$134,0)+1,0)</f>
      </c>
      <c r="CH40">
        <f>IFERROR(INDEX($AR$2:$AR$134,MATCH($AP40,$AQ$2:$AQ$134,0)),0)</f>
      </c>
      <c r="CI40">
        <f>IFERROR(LEFT($L40,FIND(" - ",$L40)-1),$L40)</f>
      </c>
      <c r="CJ40" t="s">
        <v>69</v>
      </c>
      <c r="CL40">
        <f>IF($DG40&gt;=1,INDEX($CJ:$CJ,$DF40+1),"")</f>
      </c>
      <c r="CM40">
        <f>IF($DG40&gt;=2,INDEX($CJ:$CJ,$DF40+2),"")</f>
      </c>
      <c r="CN40">
        <f>IF($DG40&gt;=3,INDEX($CJ:$CJ,$DF40+3),"")</f>
      </c>
      <c r="CO40">
        <f>IF($DG40&gt;=4,INDEX($CJ:$CJ,$DF40+4),"")</f>
      </c>
      <c r="CP40">
        <f>IF($DG40&gt;=5,INDEX($CJ:$CJ,$DF40+5),"")</f>
      </c>
      <c r="CQ40">
        <f>IF($DG40&gt;=6,INDEX($CJ:$CJ,$DF40+6),"")</f>
      </c>
      <c r="CR40">
        <f>IF($DG40&gt;=7,INDEX($CJ:$CJ,$DF40+7),"")</f>
      </c>
      <c r="CS40">
        <f>IF($DG40&gt;=8,INDEX($CJ:$CJ,$DF40+8),"")</f>
      </c>
      <c r="CT40">
        <f>IF($DG40&gt;=9,INDEX($CJ:$CJ,$DF40+9),"")</f>
      </c>
      <c r="CU40">
        <f>IF($DG40&gt;=10,INDEX($CJ:$CJ,$DF40+10),"")</f>
      </c>
      <c r="CV40">
        <f>IF($DG40&gt;=11,INDEX($CJ:$CJ,$DF40+11),"")</f>
      </c>
      <c r="CW40">
        <f>IF($DG40&gt;=12,INDEX($CJ:$CJ,$DF40+12),"")</f>
      </c>
      <c r="CX40">
        <f>IF($DG40&gt;=13,INDEX($CJ:$CJ,$DF40+13),"")</f>
      </c>
      <c r="CY40">
        <f>IF($DG40&gt;=14,INDEX($CJ:$CJ,$DF40+14),"")</f>
      </c>
      <c r="CZ40">
        <f>IF($DG40&gt;=15,INDEX($CJ:$CJ,$DF40+15),"")</f>
      </c>
      <c r="DA40">
        <f>IF($DG40&gt;=16,INDEX($CJ:$CJ,$DF40+16),"")</f>
      </c>
      <c r="DB40">
        <f>IF($DG40&gt;=17,INDEX($CJ:$CJ,$DF40+17),"")</f>
      </c>
      <c r="DC40">
        <f>IF($DG40&gt;=18,INDEX($CJ:$CJ,$DF40+18),"")</f>
      </c>
      <c r="DD40">
        <f>IF($DG40&gt;=19,INDEX($CJ:$CJ,$DF40+19),"")</f>
      </c>
      <c r="DE40">
        <f>IF($DG40&gt;=20,INDEX($CJ:$CJ,$DF40+20),"")</f>
      </c>
      <c r="DF40">
        <f>IFERROR(MATCH($CI40,$CJ$2:$CJ$263,0)+1,0)</f>
      </c>
      <c r="DG40">
        <f>IFERROR(INDEX($CK$2:$CK$263,MATCH($CI40,$CJ$2:$CJ$263,0)),0)</f>
      </c>
      <c r="DH40">
        <f>IFERROR(INDEX($AO:$AO,MATCH($N40,$AN:$AN,0))&amp;"","")</f>
      </c>
      <c r="DI40" t="s">
        <v>266</v>
      </c>
      <c r="DJ40" t="s">
        <v>287</v>
      </c>
      <c r="DL40">
        <f>IF($GO40&gt;=1,INDEX($DI:$DI,$GN40+1),"")</f>
      </c>
      <c r="DM40">
        <f>IF($GO40&gt;=2,INDEX($DI:$DI,$GN40+2),"")</f>
      </c>
      <c r="DN40">
        <f>IF($GO40&gt;=3,INDEX($DI:$DI,$GN40+3),"")</f>
      </c>
      <c r="DO40">
        <f>IF($GO40&gt;=4,INDEX($DI:$DI,$GN40+4),"")</f>
      </c>
      <c r="DP40">
        <f>IF($GO40&gt;=5,INDEX($DI:$DI,$GN40+5),"")</f>
      </c>
      <c r="DQ40">
        <f>IF($GO40&gt;=6,INDEX($DI:$DI,$GN40+6),"")</f>
      </c>
      <c r="DR40">
        <f>IF($GO40&gt;=7,INDEX($DI:$DI,$GN40+7),"")</f>
      </c>
      <c r="DS40">
        <f>IF($GO40&gt;=8,INDEX($DI:$DI,$GN40+8),"")</f>
      </c>
      <c r="DT40">
        <f>IF($GO40&gt;=9,INDEX($DI:$DI,$GN40+9),"")</f>
      </c>
      <c r="DU40">
        <f>IF($GO40&gt;=10,INDEX($DI:$DI,$GN40+10),"")</f>
      </c>
      <c r="DV40">
        <f>IF($GO40&gt;=11,INDEX($DI:$DI,$GN40+11),"")</f>
      </c>
      <c r="DW40">
        <f>IF($GO40&gt;=12,INDEX($DI:$DI,$GN40+12),"")</f>
      </c>
      <c r="DX40">
        <f>IF($GO40&gt;=13,INDEX($DI:$DI,$GN40+13),"")</f>
      </c>
      <c r="DY40">
        <f>IF($GO40&gt;=14,INDEX($DI:$DI,$GN40+14),"")</f>
      </c>
      <c r="DZ40">
        <f>IF($GO40&gt;=15,INDEX($DI:$DI,$GN40+15),"")</f>
      </c>
      <c r="EA40">
        <f>IF($GO40&gt;=16,INDEX($DI:$DI,$GN40+16),"")</f>
      </c>
      <c r="EB40">
        <f>IF($GO40&gt;=17,INDEX($DI:$DI,$GN40+17),"")</f>
      </c>
      <c r="EC40">
        <f>IF($GO40&gt;=18,INDEX($DI:$DI,$GN40+18),"")</f>
      </c>
      <c r="ED40">
        <f>IF($GO40&gt;=19,INDEX($DI:$DI,$GN40+19),"")</f>
      </c>
      <c r="EE40">
        <f>IF($GO40&gt;=20,INDEX($DI:$DI,$GN40+20),"")</f>
      </c>
      <c r="EF40">
        <f>IF($GO40&gt;=21,INDEX($DI:$DI,$GN40+21),"")</f>
      </c>
      <c r="EG40">
        <f>IF($GO40&gt;=22,INDEX($DI:$DI,$GN40+22),"")</f>
      </c>
      <c r="EH40">
        <f>IF($GO40&gt;=23,INDEX($DI:$DI,$GN40+23),"")</f>
      </c>
      <c r="EI40">
        <f>IF($GO40&gt;=24,INDEX($DI:$DI,$GN40+24),"")</f>
      </c>
      <c r="EJ40">
        <f>IF($GO40&gt;=25,INDEX($DI:$DI,$GN40+25),"")</f>
      </c>
      <c r="EK40">
        <f>IF($GO40&gt;=26,INDEX($DI:$DI,$GN40+26),"")</f>
      </c>
      <c r="EL40">
        <f>IF($GO40&gt;=27,INDEX($DI:$DI,$GN40+27),"")</f>
      </c>
      <c r="EM40">
        <f>IF($GO40&gt;=28,INDEX($DI:$DI,$GN40+28),"")</f>
      </c>
      <c r="EN40">
        <f>IF($GO40&gt;=29,INDEX($DI:$DI,$GN40+29),"")</f>
      </c>
      <c r="EO40">
        <f>IF($GO40&gt;=30,INDEX($DI:$DI,$GN40+30),"")</f>
      </c>
      <c r="EP40">
        <f>IF($GO40&gt;=31,INDEX($DI:$DI,$GN40+31),"")</f>
      </c>
      <c r="EQ40">
        <f>IF($GO40&gt;=32,INDEX($DI:$DI,$GN40+32),"")</f>
      </c>
      <c r="ER40">
        <f>IF($GO40&gt;=33,INDEX($DI:$DI,$GN40+33),"")</f>
      </c>
      <c r="ES40">
        <f>IF($GO40&gt;=34,INDEX($DI:$DI,$GN40+34),"")</f>
      </c>
      <c r="ET40">
        <f>IF($GO40&gt;=35,INDEX($DI:$DI,$GN40+35),"")</f>
      </c>
      <c r="EU40">
        <f>IF($GO40&gt;=36,INDEX($DI:$DI,$GN40+36),"")</f>
      </c>
      <c r="EV40">
        <f>IF($GO40&gt;=37,INDEX($DI:$DI,$GN40+37),"")</f>
      </c>
      <c r="EW40">
        <f>IF($GO40&gt;=38,INDEX($DI:$DI,$GN40+38),"")</f>
      </c>
      <c r="EX40">
        <f>IF($GO40&gt;=39,INDEX($DI:$DI,$GN40+39),"")</f>
      </c>
      <c r="EY40">
        <f>IF($GO40&gt;=40,INDEX($DI:$DI,$GN40+40),"")</f>
      </c>
      <c r="EZ40">
        <f>IF($GO40&gt;=1,INDEX($DJ:$DJ,$GN40+1),"")</f>
      </c>
      <c r="FA40">
        <f>IF($GO40&gt;=2,INDEX($DJ:$DJ,$GN40+2),"")</f>
      </c>
      <c r="FB40">
        <f>IF($GO40&gt;=3,INDEX($DJ:$DJ,$GN40+3),"")</f>
      </c>
      <c r="FC40">
        <f>IF($GO40&gt;=4,INDEX($DJ:$DJ,$GN40+4),"")</f>
      </c>
      <c r="FD40">
        <f>IF($GO40&gt;=5,INDEX($DJ:$DJ,$GN40+5),"")</f>
      </c>
      <c r="FE40">
        <f>IF($GO40&gt;=6,INDEX($DJ:$DJ,$GN40+6),"")</f>
      </c>
      <c r="FF40">
        <f>IF($GO40&gt;=7,INDEX($DJ:$DJ,$GN40+7),"")</f>
      </c>
      <c r="FG40">
        <f>IF($GO40&gt;=8,INDEX($DJ:$DJ,$GN40+8),"")</f>
      </c>
      <c r="FH40">
        <f>IF($GO40&gt;=9,INDEX($DJ:$DJ,$GN40+9),"")</f>
      </c>
      <c r="FI40">
        <f>IF($GO40&gt;=10,INDEX($DJ:$DJ,$GN40+10),"")</f>
      </c>
      <c r="FJ40">
        <f>IF($GO40&gt;=11,INDEX($DJ:$DJ,$GN40+11),"")</f>
      </c>
      <c r="FK40">
        <f>IF($GO40&gt;=12,INDEX($DJ:$DJ,$GN40+12),"")</f>
      </c>
      <c r="FL40">
        <f>IF($GO40&gt;=13,INDEX($DJ:$DJ,$GN40+13),"")</f>
      </c>
      <c r="FM40">
        <f>IF($GO40&gt;=14,INDEX($DJ:$DJ,$GN40+14),"")</f>
      </c>
      <c r="FN40">
        <f>IF($GO40&gt;=15,INDEX($DJ:$DJ,$GN40+15),"")</f>
      </c>
      <c r="FO40">
        <f>IF($GO40&gt;=16,INDEX($DJ:$DJ,$GN40+16),"")</f>
      </c>
      <c r="FP40">
        <f>IF($GO40&gt;=17,INDEX($DJ:$DJ,$GN40+17),"")</f>
      </c>
      <c r="FQ40">
        <f>IF($GO40&gt;=18,INDEX($DJ:$DJ,$GN40+18),"")</f>
      </c>
      <c r="FR40">
        <f>IF($GO40&gt;=19,INDEX($DJ:$DJ,$GN40+19),"")</f>
      </c>
      <c r="FS40">
        <f>IF($GO40&gt;=20,INDEX($DJ:$DJ,$GN40+20),"")</f>
      </c>
      <c r="FT40">
        <f>IF($GO40&gt;=21,INDEX($DJ:$DJ,$GN40+21),"")</f>
      </c>
      <c r="FU40">
        <f>IF($GO40&gt;=22,INDEX($DJ:$DJ,$GN40+22),"")</f>
      </c>
      <c r="FV40">
        <f>IF($GO40&gt;=23,INDEX($DJ:$DJ,$GN40+23),"")</f>
      </c>
      <c r="FW40">
        <f>IF($GO40&gt;=24,INDEX($DJ:$DJ,$GN40+24),"")</f>
      </c>
      <c r="FX40">
        <f>IF($GO40&gt;=25,INDEX($DJ:$DJ,$GN40+25),"")</f>
      </c>
      <c r="FY40">
        <f>IF($GO40&gt;=26,INDEX($DJ:$DJ,$GN40+26),"")</f>
      </c>
      <c r="FZ40">
        <f>IF($GO40&gt;=27,INDEX($DJ:$DJ,$GN40+27),"")</f>
      </c>
      <c r="GA40">
        <f>IF($GO40&gt;=28,INDEX($DJ:$DJ,$GN40+28),"")</f>
      </c>
      <c r="GB40">
        <f>IF($GO40&gt;=29,INDEX($DJ:$DJ,$GN40+29),"")</f>
      </c>
      <c r="GC40">
        <f>IF($GO40&gt;=30,INDEX($DJ:$DJ,$GN40+30),"")</f>
      </c>
      <c r="GD40">
        <f>IF($GO40&gt;=31,INDEX($DJ:$DJ,$GN40+31),"")</f>
      </c>
      <c r="GE40">
        <f>IF($GO40&gt;=32,INDEX($DJ:$DJ,$GN40+32),"")</f>
      </c>
      <c r="GF40">
        <f>IF($GO40&gt;=33,INDEX($DJ:$DJ,$GN40+33),"")</f>
      </c>
      <c r="GG40">
        <f>IF($GO40&gt;=34,INDEX($DJ:$DJ,$GN40+34),"")</f>
      </c>
      <c r="GH40">
        <f>IF($GO40&gt;=35,INDEX($DJ:$DJ,$GN40+35),"")</f>
      </c>
      <c r="GI40">
        <f>IF($GO40&gt;=36,INDEX($DJ:$DJ,$GN40+36),"")</f>
      </c>
      <c r="GJ40">
        <f>IF($GO40&gt;=37,INDEX($DJ:$DJ,$GN40+37),"")</f>
      </c>
      <c r="GK40">
        <f>IF($GO40&gt;=38,INDEX($DJ:$DJ,$GN40+38),"")</f>
      </c>
      <c r="GL40">
        <f>IF($GO40&gt;=39,INDEX($DJ:$DJ,$GN40+39),"")</f>
      </c>
      <c r="GM40">
        <f>IF($GO40&gt;=40,INDEX($DJ:$DJ,$GN40+40),"")</f>
      </c>
      <c r="GN40">
        <f>IFERROR(MATCH($DH40,$DI$2:$DI$148,0)+1,0)</f>
      </c>
      <c r="GO40">
        <f>IFERROR(INDEX($DK$2:$DK$148,MATCH($DH40,$DI$2:$DI$148,0)),0)</f>
      </c>
      <c r="GP40">
        <f>IFERROR(MATCH($Y40,$DL$40:$EY$40,0),0)</f>
      </c>
      <c r="GQ40">
        <f>IF($GP40&gt;0,INDEX($EZ$40:$GM$40,$GP40),"")</f>
      </c>
      <c r="GR40" t="s">
        <v>288</v>
      </c>
      <c r="GT40">
        <f>IF($JC40&gt;=1,INDEX($GR:$GR,$JB40+1),"")</f>
      </c>
      <c r="GU40">
        <f>IF($JC40&gt;=2,INDEX($GR:$GR,$JB40+2),"")</f>
      </c>
      <c r="GV40">
        <f>IF($JC40&gt;=3,INDEX($GR:$GR,$JB40+3),"")</f>
      </c>
      <c r="GW40">
        <f>IF($JC40&gt;=4,INDEX($GR:$GR,$JB40+4),"")</f>
      </c>
      <c r="GX40">
        <f>IF($JC40&gt;=5,INDEX($GR:$GR,$JB40+5),"")</f>
      </c>
      <c r="GY40">
        <f>IF($JC40&gt;=6,INDEX($GR:$GR,$JB40+6),"")</f>
      </c>
      <c r="GZ40">
        <f>IF($JC40&gt;=7,INDEX($GR:$GR,$JB40+7),"")</f>
      </c>
      <c r="HA40">
        <f>IF($JC40&gt;=8,INDEX($GR:$GR,$JB40+8),"")</f>
      </c>
      <c r="HB40">
        <f>IF($JC40&gt;=9,INDEX($GR:$GR,$JB40+9),"")</f>
      </c>
      <c r="HC40">
        <f>IF($JC40&gt;=10,INDEX($GR:$GR,$JB40+10),"")</f>
      </c>
      <c r="HD40">
        <f>IF($JC40&gt;=11,INDEX($GR:$GR,$JB40+11),"")</f>
      </c>
      <c r="HE40">
        <f>IF($JC40&gt;=12,INDEX($GR:$GR,$JB40+12),"")</f>
      </c>
      <c r="HF40">
        <f>IF($JC40&gt;=13,INDEX($GR:$GR,$JB40+13),"")</f>
      </c>
      <c r="HG40">
        <f>IF($JC40&gt;=14,INDEX($GR:$GR,$JB40+14),"")</f>
      </c>
      <c r="HH40">
        <f>IF($JC40&gt;=15,INDEX($GR:$GR,$JB40+15),"")</f>
      </c>
      <c r="HI40">
        <f>IF($JC40&gt;=16,INDEX($GR:$GR,$JB40+16),"")</f>
      </c>
      <c r="HJ40">
        <f>IF($JC40&gt;=17,INDEX($GR:$GR,$JB40+17),"")</f>
      </c>
      <c r="HK40">
        <f>IF($JC40&gt;=18,INDEX($GR:$GR,$JB40+18),"")</f>
      </c>
      <c r="HL40">
        <f>IF($JC40&gt;=19,INDEX($GR:$GR,$JB40+19),"")</f>
      </c>
      <c r="HM40">
        <f>IF($JC40&gt;=20,INDEX($GR:$GR,$JB40+20),"")</f>
      </c>
      <c r="HN40">
        <f>IF($JC40&gt;=21,INDEX($GR:$GR,$JB40+21),"")</f>
      </c>
      <c r="HO40">
        <f>IF($JC40&gt;=22,INDEX($GR:$GR,$JB40+22),"")</f>
      </c>
      <c r="HP40">
        <f>IF($JC40&gt;=23,INDEX($GR:$GR,$JB40+23),"")</f>
      </c>
      <c r="HQ40">
        <f>IF($JC40&gt;=24,INDEX($GR:$GR,$JB40+24),"")</f>
      </c>
      <c r="HR40">
        <f>IF($JC40&gt;=25,INDEX($GR:$GR,$JB40+25),"")</f>
      </c>
      <c r="HS40">
        <f>IF($JC40&gt;=26,INDEX($GR:$GR,$JB40+26),"")</f>
      </c>
      <c r="HT40">
        <f>IF($JC40&gt;=27,INDEX($GR:$GR,$JB40+27),"")</f>
      </c>
      <c r="HU40">
        <f>IF($JC40&gt;=28,INDEX($GR:$GR,$JB40+28),"")</f>
      </c>
      <c r="HV40">
        <f>IF($JC40&gt;=29,INDEX($GR:$GR,$JB40+29),"")</f>
      </c>
      <c r="HW40">
        <f>IF($JC40&gt;=30,INDEX($GR:$GR,$JB40+30),"")</f>
      </c>
      <c r="HX40">
        <f>IF($JC40&gt;=31,INDEX($GR:$GR,$JB40+31),"")</f>
      </c>
      <c r="HY40">
        <f>IF($JC40&gt;=32,INDEX($GR:$GR,$JB40+32),"")</f>
      </c>
      <c r="HZ40">
        <f>IF($JC40&gt;=33,INDEX($GR:$GR,$JB40+33),"")</f>
      </c>
      <c r="IA40">
        <f>IF($JC40&gt;=34,INDEX($GR:$GR,$JB40+34),"")</f>
      </c>
      <c r="IB40">
        <f>IF($JC40&gt;=35,INDEX($GR:$GR,$JB40+35),"")</f>
      </c>
      <c r="IC40">
        <f>IF($JC40&gt;=36,INDEX($GR:$GR,$JB40+36),"")</f>
      </c>
      <c r="ID40">
        <f>IF($JC40&gt;=37,INDEX($GR:$GR,$JB40+37),"")</f>
      </c>
      <c r="IE40">
        <f>IF($JC40&gt;=38,INDEX($GR:$GR,$JB40+38),"")</f>
      </c>
      <c r="IF40">
        <f>IF($JC40&gt;=39,INDEX($GR:$GR,$JB40+39),"")</f>
      </c>
      <c r="IG40">
        <f>IF($JC40&gt;=40,INDEX($GR:$GR,$JB40+40),"")</f>
      </c>
      <c r="IH40">
        <f>IF($JC40&gt;=41,INDEX($GR:$GR,$JB40+41),"")</f>
      </c>
      <c r="II40">
        <f>IF($JC40&gt;=42,INDEX($GR:$GR,$JB40+42),"")</f>
      </c>
      <c r="IJ40">
        <f>IF($JC40&gt;=43,INDEX($GR:$GR,$JB40+43),"")</f>
      </c>
      <c r="IK40">
        <f>IF($JC40&gt;=44,INDEX($GR:$GR,$JB40+44),"")</f>
      </c>
      <c r="IL40">
        <f>IF($JC40&gt;=45,INDEX($GR:$GR,$JB40+45),"")</f>
      </c>
      <c r="IM40">
        <f>IF($JC40&gt;=46,INDEX($GR:$GR,$JB40+46),"")</f>
      </c>
      <c r="IN40">
        <f>IF($JC40&gt;=47,INDEX($GR:$GR,$JB40+47),"")</f>
      </c>
      <c r="IO40">
        <f>IF($JC40&gt;=48,INDEX($GR:$GR,$JB40+48),"")</f>
      </c>
      <c r="IP40">
        <f>IF($JC40&gt;=49,INDEX($GR:$GR,$JB40+49),"")</f>
      </c>
      <c r="IQ40">
        <f>IF($JC40&gt;=50,INDEX($GR:$GR,$JB40+50),"")</f>
      </c>
      <c r="IR40">
        <f>IF($JC40&gt;=51,INDEX($GR:$GR,$JB40+51),"")</f>
      </c>
      <c r="IS40">
        <f>IF($JC40&gt;=52,INDEX($GR:$GR,$JB40+52),"")</f>
      </c>
      <c r="IT40">
        <f>IF($JC40&gt;=53,INDEX($GR:$GR,$JB40+53),"")</f>
      </c>
      <c r="IU40">
        <f>IF($JC40&gt;=54,INDEX($GR:$GR,$JB40+54),"")</f>
      </c>
      <c r="IV40">
        <f>IF($JC40&gt;=55,INDEX($GR:$GR,$JB40+55),"")</f>
      </c>
      <c r="IW40">
        <f>IF($JC40&gt;=56,INDEX($GR:$GR,$JB40+56),"")</f>
      </c>
      <c r="IX40">
        <f>IF($JC40&gt;=57,INDEX($GR:$GR,$JB40+57),"")</f>
      </c>
      <c r="IY40">
        <f>IF($JC40&gt;=58,INDEX($GR:$GR,$JB40+58),"")</f>
      </c>
      <c r="IZ40">
        <f>IF($JC40&gt;=59,INDEX($GR:$GR,$JB40+59),"")</f>
      </c>
      <c r="JA40">
        <f>IF($JC40&gt;=60,INDEX($GR:$GR,$JB40+60),"")</f>
      </c>
      <c r="JB40">
        <f>IFERROR(MATCH($GQ40,$GR$2:$GR$324,0)+1,0)</f>
      </c>
      <c r="JC40">
        <f>IFERROR(INDEX($GS$2:$GS$324,MATCH($GQ40,$GR$2:$GR$324,0)),0)</f>
      </c>
      <c r="JD40" t="s">
        <v>40</v>
      </c>
      <c r="JE40" t="s">
        <v>40</v>
      </c>
    </row>
    <row r="41" spans="1:265" x14ac:dyDescent="0.25">
      <c r="Q41">
        <f>IF(OR($T41="",$P41=""),"",IFERROR($T41/$P41,0))</f>
      </c>
      <c r="R41">
        <f>IF($T41="","",
SUM($S41,$U41,$Z41,$V41,$X41)*
(1-IF($AA41="",0,VALUE($AA41)/100)))</f>
      </c>
      <c r="S41">
        <f>IF($T41="","",$T41)</f>
      </c>
      <c r="U41">
        <f>IF($T41="","",
IF($N41="","",
IF(ISNUMBER(SEARCH("exempt",LOWER($N41))),0,
$T41*(VALUE(SUBSTITUTE($N41,"%",""))/100))))</f>
      </c>
      <c r="AB41">
        <f>IFERROR(IF(FIND(" - ",$K41)&gt;0,MID($K41,FIND(" - ",$K41)+3,LEN($K41)),""),"")</f>
      </c>
      <c r="AK41" t="s">
        <v>289</v>
      </c>
      <c r="AM41" t="s">
        <v>290</v>
      </c>
      <c r="AN41" t="s">
        <v>290</v>
      </c>
      <c r="AO41" t="s">
        <v>291</v>
      </c>
      <c r="AP41">
        <f>IFERROR(LEFT($K41,FIND(" - ",$K41)-1),$K41)</f>
      </c>
      <c r="AQ41" t="s">
        <v>258</v>
      </c>
      <c r="AS41">
        <f>IF($CH41&gt;=1,INDEX($AQ:$AQ,$CG41+1),"")</f>
      </c>
      <c r="AT41">
        <f>IF($CH41&gt;=2,INDEX($AQ:$AQ,$CG41+2),"")</f>
      </c>
      <c r="AU41">
        <f>IF($CH41&gt;=3,INDEX($AQ:$AQ,$CG41+3),"")</f>
      </c>
      <c r="AV41">
        <f>IF($CH41&gt;=4,INDEX($AQ:$AQ,$CG41+4),"")</f>
      </c>
      <c r="AW41">
        <f>IF($CH41&gt;=5,INDEX($AQ:$AQ,$CG41+5),"")</f>
      </c>
      <c r="AX41">
        <f>IF($CH41&gt;=6,INDEX($AQ:$AQ,$CG41+6),"")</f>
      </c>
      <c r="AY41">
        <f>IF($CH41&gt;=7,INDEX($AQ:$AQ,$CG41+7),"")</f>
      </c>
      <c r="AZ41">
        <f>IF($CH41&gt;=8,INDEX($AQ:$AQ,$CG41+8),"")</f>
      </c>
      <c r="BA41">
        <f>IF($CH41&gt;=9,INDEX($AQ:$AQ,$CG41+9),"")</f>
      </c>
      <c r="BB41">
        <f>IF($CH41&gt;=10,INDEX($AQ:$AQ,$CG41+10),"")</f>
      </c>
      <c r="BC41">
        <f>IF($CH41&gt;=11,INDEX($AQ:$AQ,$CG41+11),"")</f>
      </c>
      <c r="BD41">
        <f>IF($CH41&gt;=12,INDEX($AQ:$AQ,$CG41+12),"")</f>
      </c>
      <c r="BE41">
        <f>IF($CH41&gt;=13,INDEX($AQ:$AQ,$CG41+13),"")</f>
      </c>
      <c r="BF41">
        <f>IF($CH41&gt;=14,INDEX($AQ:$AQ,$CG41+14),"")</f>
      </c>
      <c r="BG41">
        <f>IF($CH41&gt;=15,INDEX($AQ:$AQ,$CG41+15),"")</f>
      </c>
      <c r="BH41">
        <f>IF($CH41&gt;=16,INDEX($AQ:$AQ,$CG41+16),"")</f>
      </c>
      <c r="BI41">
        <f>IF($CH41&gt;=17,INDEX($AQ:$AQ,$CG41+17),"")</f>
      </c>
      <c r="BJ41">
        <f>IF($CH41&gt;=18,INDEX($AQ:$AQ,$CG41+18),"")</f>
      </c>
      <c r="BK41">
        <f>IF($CH41&gt;=19,INDEX($AQ:$AQ,$CG41+19),"")</f>
      </c>
      <c r="BL41">
        <f>IF($CH41&gt;=20,INDEX($AQ:$AQ,$CG41+20),"")</f>
      </c>
      <c r="BM41">
        <f>IF($CH41&gt;=21,INDEX($AQ:$AQ,$CG41+21),"")</f>
      </c>
      <c r="BN41">
        <f>IF($CH41&gt;=22,INDEX($AQ:$AQ,$CG41+22),"")</f>
      </c>
      <c r="BO41">
        <f>IF($CH41&gt;=23,INDEX($AQ:$AQ,$CG41+23),"")</f>
      </c>
      <c r="BP41">
        <f>IF($CH41&gt;=24,INDEX($AQ:$AQ,$CG41+24),"")</f>
      </c>
      <c r="BQ41">
        <f>IF($CH41&gt;=25,INDEX($AQ:$AQ,$CG41+25),"")</f>
      </c>
      <c r="BR41">
        <f>IF($CH41&gt;=26,INDEX($AQ:$AQ,$CG41+26),"")</f>
      </c>
      <c r="BS41">
        <f>IF($CH41&gt;=27,INDEX($AQ:$AQ,$CG41+27),"")</f>
      </c>
      <c r="BT41">
        <f>IF($CH41&gt;=28,INDEX($AQ:$AQ,$CG41+28),"")</f>
      </c>
      <c r="BU41">
        <f>IF($CH41&gt;=29,INDEX($AQ:$AQ,$CG41+29),"")</f>
      </c>
      <c r="BV41">
        <f>IF($CH41&gt;=30,INDEX($AQ:$AQ,$CG41+30),"")</f>
      </c>
      <c r="BW41">
        <f>IF($CH41&gt;=31,INDEX($AQ:$AQ,$CG41+31),"")</f>
      </c>
      <c r="BX41">
        <f>IF($CH41&gt;=32,INDEX($AQ:$AQ,$CG41+32),"")</f>
      </c>
      <c r="BY41">
        <f>IF($CH41&gt;=33,INDEX($AQ:$AQ,$CG41+33),"")</f>
      </c>
      <c r="BZ41">
        <f>IF($CH41&gt;=34,INDEX($AQ:$AQ,$CG41+34),"")</f>
      </c>
      <c r="CA41">
        <f>IF($CH41&gt;=35,INDEX($AQ:$AQ,$CG41+35),"")</f>
      </c>
      <c r="CB41">
        <f>IF($CH41&gt;=36,INDEX($AQ:$AQ,$CG41+36),"")</f>
      </c>
      <c r="CC41">
        <f>IF($CH41&gt;=37,INDEX($AQ:$AQ,$CG41+37),"")</f>
      </c>
      <c r="CD41">
        <f>IF($CH41&gt;=38,INDEX($AQ:$AQ,$CG41+38),"")</f>
      </c>
      <c r="CE41">
        <f>IF($CH41&gt;=39,INDEX($AQ:$AQ,$CG41+39),"")</f>
      </c>
      <c r="CF41">
        <f>IF($CH41&gt;=40,INDEX($AQ:$AQ,$CG41+40),"")</f>
      </c>
      <c r="CG41">
        <f>IFERROR(MATCH($AP41,$AQ$2:$AQ$134,0)+1,0)</f>
      </c>
      <c r="CH41">
        <f>IFERROR(INDEX($AR$2:$AR$134,MATCH($AP41,$AQ$2:$AQ$134,0)),0)</f>
      </c>
      <c r="CI41">
        <f>IFERROR(LEFT($L41,FIND(" - ",$L41)-1),$L41)</f>
      </c>
      <c r="CJ41" t="s">
        <v>77</v>
      </c>
      <c r="CL41">
        <f>IF($DG41&gt;=1,INDEX($CJ:$CJ,$DF41+1),"")</f>
      </c>
      <c r="CM41">
        <f>IF($DG41&gt;=2,INDEX($CJ:$CJ,$DF41+2),"")</f>
      </c>
      <c r="CN41">
        <f>IF($DG41&gt;=3,INDEX($CJ:$CJ,$DF41+3),"")</f>
      </c>
      <c r="CO41">
        <f>IF($DG41&gt;=4,INDEX($CJ:$CJ,$DF41+4),"")</f>
      </c>
      <c r="CP41">
        <f>IF($DG41&gt;=5,INDEX($CJ:$CJ,$DF41+5),"")</f>
      </c>
      <c r="CQ41">
        <f>IF($DG41&gt;=6,INDEX($CJ:$CJ,$DF41+6),"")</f>
      </c>
      <c r="CR41">
        <f>IF($DG41&gt;=7,INDEX($CJ:$CJ,$DF41+7),"")</f>
      </c>
      <c r="CS41">
        <f>IF($DG41&gt;=8,INDEX($CJ:$CJ,$DF41+8),"")</f>
      </c>
      <c r="CT41">
        <f>IF($DG41&gt;=9,INDEX($CJ:$CJ,$DF41+9),"")</f>
      </c>
      <c r="CU41">
        <f>IF($DG41&gt;=10,INDEX($CJ:$CJ,$DF41+10),"")</f>
      </c>
      <c r="CV41">
        <f>IF($DG41&gt;=11,INDEX($CJ:$CJ,$DF41+11),"")</f>
      </c>
      <c r="CW41">
        <f>IF($DG41&gt;=12,INDEX($CJ:$CJ,$DF41+12),"")</f>
      </c>
      <c r="CX41">
        <f>IF($DG41&gt;=13,INDEX($CJ:$CJ,$DF41+13),"")</f>
      </c>
      <c r="CY41">
        <f>IF($DG41&gt;=14,INDEX($CJ:$CJ,$DF41+14),"")</f>
      </c>
      <c r="CZ41">
        <f>IF($DG41&gt;=15,INDEX($CJ:$CJ,$DF41+15),"")</f>
      </c>
      <c r="DA41">
        <f>IF($DG41&gt;=16,INDEX($CJ:$CJ,$DF41+16),"")</f>
      </c>
      <c r="DB41">
        <f>IF($DG41&gt;=17,INDEX($CJ:$CJ,$DF41+17),"")</f>
      </c>
      <c r="DC41">
        <f>IF($DG41&gt;=18,INDEX($CJ:$CJ,$DF41+18),"")</f>
      </c>
      <c r="DD41">
        <f>IF($DG41&gt;=19,INDEX($CJ:$CJ,$DF41+19),"")</f>
      </c>
      <c r="DE41">
        <f>IF($DG41&gt;=20,INDEX($CJ:$CJ,$DF41+20),"")</f>
      </c>
      <c r="DF41">
        <f>IFERROR(MATCH($CI41,$CJ$2:$CJ$263,0)+1,0)</f>
      </c>
      <c r="DG41">
        <f>IFERROR(INDEX($CK$2:$CK$263,MATCH($CI41,$CJ$2:$CJ$263,0)),0)</f>
      </c>
      <c r="DH41">
        <f>IFERROR(INDEX($AO:$AO,MATCH($N41,$AN:$AN,0))&amp;"","")</f>
      </c>
      <c r="DI41" t="s">
        <v>292</v>
      </c>
      <c r="DK41">
        <v>1</v>
      </c>
      <c r="DL41">
        <f>IF($GO41&gt;=1,INDEX($DI:$DI,$GN41+1),"")</f>
      </c>
      <c r="DM41">
        <f>IF($GO41&gt;=2,INDEX($DI:$DI,$GN41+2),"")</f>
      </c>
      <c r="DN41">
        <f>IF($GO41&gt;=3,INDEX($DI:$DI,$GN41+3),"")</f>
      </c>
      <c r="DO41">
        <f>IF($GO41&gt;=4,INDEX($DI:$DI,$GN41+4),"")</f>
      </c>
      <c r="DP41">
        <f>IF($GO41&gt;=5,INDEX($DI:$DI,$GN41+5),"")</f>
      </c>
      <c r="DQ41">
        <f>IF($GO41&gt;=6,INDEX($DI:$DI,$GN41+6),"")</f>
      </c>
      <c r="DR41">
        <f>IF($GO41&gt;=7,INDEX($DI:$DI,$GN41+7),"")</f>
      </c>
      <c r="DS41">
        <f>IF($GO41&gt;=8,INDEX($DI:$DI,$GN41+8),"")</f>
      </c>
      <c r="DT41">
        <f>IF($GO41&gt;=9,INDEX($DI:$DI,$GN41+9),"")</f>
      </c>
      <c r="DU41">
        <f>IF($GO41&gt;=10,INDEX($DI:$DI,$GN41+10),"")</f>
      </c>
      <c r="DV41">
        <f>IF($GO41&gt;=11,INDEX($DI:$DI,$GN41+11),"")</f>
      </c>
      <c r="DW41">
        <f>IF($GO41&gt;=12,INDEX($DI:$DI,$GN41+12),"")</f>
      </c>
      <c r="DX41">
        <f>IF($GO41&gt;=13,INDEX($DI:$DI,$GN41+13),"")</f>
      </c>
      <c r="DY41">
        <f>IF($GO41&gt;=14,INDEX($DI:$DI,$GN41+14),"")</f>
      </c>
      <c r="DZ41">
        <f>IF($GO41&gt;=15,INDEX($DI:$DI,$GN41+15),"")</f>
      </c>
      <c r="EA41">
        <f>IF($GO41&gt;=16,INDEX($DI:$DI,$GN41+16),"")</f>
      </c>
      <c r="EB41">
        <f>IF($GO41&gt;=17,INDEX($DI:$DI,$GN41+17),"")</f>
      </c>
      <c r="EC41">
        <f>IF($GO41&gt;=18,INDEX($DI:$DI,$GN41+18),"")</f>
      </c>
      <c r="ED41">
        <f>IF($GO41&gt;=19,INDEX($DI:$DI,$GN41+19),"")</f>
      </c>
      <c r="EE41">
        <f>IF($GO41&gt;=20,INDEX($DI:$DI,$GN41+20),"")</f>
      </c>
      <c r="EF41">
        <f>IF($GO41&gt;=21,INDEX($DI:$DI,$GN41+21),"")</f>
      </c>
      <c r="EG41">
        <f>IF($GO41&gt;=22,INDEX($DI:$DI,$GN41+22),"")</f>
      </c>
      <c r="EH41">
        <f>IF($GO41&gt;=23,INDEX($DI:$DI,$GN41+23),"")</f>
      </c>
      <c r="EI41">
        <f>IF($GO41&gt;=24,INDEX($DI:$DI,$GN41+24),"")</f>
      </c>
      <c r="EJ41">
        <f>IF($GO41&gt;=25,INDEX($DI:$DI,$GN41+25),"")</f>
      </c>
      <c r="EK41">
        <f>IF($GO41&gt;=26,INDEX($DI:$DI,$GN41+26),"")</f>
      </c>
      <c r="EL41">
        <f>IF($GO41&gt;=27,INDEX($DI:$DI,$GN41+27),"")</f>
      </c>
      <c r="EM41">
        <f>IF($GO41&gt;=28,INDEX($DI:$DI,$GN41+28),"")</f>
      </c>
      <c r="EN41">
        <f>IF($GO41&gt;=29,INDEX($DI:$DI,$GN41+29),"")</f>
      </c>
      <c r="EO41">
        <f>IF($GO41&gt;=30,INDEX($DI:$DI,$GN41+30),"")</f>
      </c>
      <c r="EP41">
        <f>IF($GO41&gt;=31,INDEX($DI:$DI,$GN41+31),"")</f>
      </c>
      <c r="EQ41">
        <f>IF($GO41&gt;=32,INDEX($DI:$DI,$GN41+32),"")</f>
      </c>
      <c r="ER41">
        <f>IF($GO41&gt;=33,INDEX($DI:$DI,$GN41+33),"")</f>
      </c>
      <c r="ES41">
        <f>IF($GO41&gt;=34,INDEX($DI:$DI,$GN41+34),"")</f>
      </c>
      <c r="ET41">
        <f>IF($GO41&gt;=35,INDEX($DI:$DI,$GN41+35),"")</f>
      </c>
      <c r="EU41">
        <f>IF($GO41&gt;=36,INDEX($DI:$DI,$GN41+36),"")</f>
      </c>
      <c r="EV41">
        <f>IF($GO41&gt;=37,INDEX($DI:$DI,$GN41+37),"")</f>
      </c>
      <c r="EW41">
        <f>IF($GO41&gt;=38,INDEX($DI:$DI,$GN41+38),"")</f>
      </c>
      <c r="EX41">
        <f>IF($GO41&gt;=39,INDEX($DI:$DI,$GN41+39),"")</f>
      </c>
      <c r="EY41">
        <f>IF($GO41&gt;=40,INDEX($DI:$DI,$GN41+40),"")</f>
      </c>
      <c r="EZ41">
        <f>IF($GO41&gt;=1,INDEX($DJ:$DJ,$GN41+1),"")</f>
      </c>
      <c r="FA41">
        <f>IF($GO41&gt;=2,INDEX($DJ:$DJ,$GN41+2),"")</f>
      </c>
      <c r="FB41">
        <f>IF($GO41&gt;=3,INDEX($DJ:$DJ,$GN41+3),"")</f>
      </c>
      <c r="FC41">
        <f>IF($GO41&gt;=4,INDEX($DJ:$DJ,$GN41+4),"")</f>
      </c>
      <c r="FD41">
        <f>IF($GO41&gt;=5,INDEX($DJ:$DJ,$GN41+5),"")</f>
      </c>
      <c r="FE41">
        <f>IF($GO41&gt;=6,INDEX($DJ:$DJ,$GN41+6),"")</f>
      </c>
      <c r="FF41">
        <f>IF($GO41&gt;=7,INDEX($DJ:$DJ,$GN41+7),"")</f>
      </c>
      <c r="FG41">
        <f>IF($GO41&gt;=8,INDEX($DJ:$DJ,$GN41+8),"")</f>
      </c>
      <c r="FH41">
        <f>IF($GO41&gt;=9,INDEX($DJ:$DJ,$GN41+9),"")</f>
      </c>
      <c r="FI41">
        <f>IF($GO41&gt;=10,INDEX($DJ:$DJ,$GN41+10),"")</f>
      </c>
      <c r="FJ41">
        <f>IF($GO41&gt;=11,INDEX($DJ:$DJ,$GN41+11),"")</f>
      </c>
      <c r="FK41">
        <f>IF($GO41&gt;=12,INDEX($DJ:$DJ,$GN41+12),"")</f>
      </c>
      <c r="FL41">
        <f>IF($GO41&gt;=13,INDEX($DJ:$DJ,$GN41+13),"")</f>
      </c>
      <c r="FM41">
        <f>IF($GO41&gt;=14,INDEX($DJ:$DJ,$GN41+14),"")</f>
      </c>
      <c r="FN41">
        <f>IF($GO41&gt;=15,INDEX($DJ:$DJ,$GN41+15),"")</f>
      </c>
      <c r="FO41">
        <f>IF($GO41&gt;=16,INDEX($DJ:$DJ,$GN41+16),"")</f>
      </c>
      <c r="FP41">
        <f>IF($GO41&gt;=17,INDEX($DJ:$DJ,$GN41+17),"")</f>
      </c>
      <c r="FQ41">
        <f>IF($GO41&gt;=18,INDEX($DJ:$DJ,$GN41+18),"")</f>
      </c>
      <c r="FR41">
        <f>IF($GO41&gt;=19,INDEX($DJ:$DJ,$GN41+19),"")</f>
      </c>
      <c r="FS41">
        <f>IF($GO41&gt;=20,INDEX($DJ:$DJ,$GN41+20),"")</f>
      </c>
      <c r="FT41">
        <f>IF($GO41&gt;=21,INDEX($DJ:$DJ,$GN41+21),"")</f>
      </c>
      <c r="FU41">
        <f>IF($GO41&gt;=22,INDEX($DJ:$DJ,$GN41+22),"")</f>
      </c>
      <c r="FV41">
        <f>IF($GO41&gt;=23,INDEX($DJ:$DJ,$GN41+23),"")</f>
      </c>
      <c r="FW41">
        <f>IF($GO41&gt;=24,INDEX($DJ:$DJ,$GN41+24),"")</f>
      </c>
      <c r="FX41">
        <f>IF($GO41&gt;=25,INDEX($DJ:$DJ,$GN41+25),"")</f>
      </c>
      <c r="FY41">
        <f>IF($GO41&gt;=26,INDEX($DJ:$DJ,$GN41+26),"")</f>
      </c>
      <c r="FZ41">
        <f>IF($GO41&gt;=27,INDEX($DJ:$DJ,$GN41+27),"")</f>
      </c>
      <c r="GA41">
        <f>IF($GO41&gt;=28,INDEX($DJ:$DJ,$GN41+28),"")</f>
      </c>
      <c r="GB41">
        <f>IF($GO41&gt;=29,INDEX($DJ:$DJ,$GN41+29),"")</f>
      </c>
      <c r="GC41">
        <f>IF($GO41&gt;=30,INDEX($DJ:$DJ,$GN41+30),"")</f>
      </c>
      <c r="GD41">
        <f>IF($GO41&gt;=31,INDEX($DJ:$DJ,$GN41+31),"")</f>
      </c>
      <c r="GE41">
        <f>IF($GO41&gt;=32,INDEX($DJ:$DJ,$GN41+32),"")</f>
      </c>
      <c r="GF41">
        <f>IF($GO41&gt;=33,INDEX($DJ:$DJ,$GN41+33),"")</f>
      </c>
      <c r="GG41">
        <f>IF($GO41&gt;=34,INDEX($DJ:$DJ,$GN41+34),"")</f>
      </c>
      <c r="GH41">
        <f>IF($GO41&gt;=35,INDEX($DJ:$DJ,$GN41+35),"")</f>
      </c>
      <c r="GI41">
        <f>IF($GO41&gt;=36,INDEX($DJ:$DJ,$GN41+36),"")</f>
      </c>
      <c r="GJ41">
        <f>IF($GO41&gt;=37,INDEX($DJ:$DJ,$GN41+37),"")</f>
      </c>
      <c r="GK41">
        <f>IF($GO41&gt;=38,INDEX($DJ:$DJ,$GN41+38),"")</f>
      </c>
      <c r="GL41">
        <f>IF($GO41&gt;=39,INDEX($DJ:$DJ,$GN41+39),"")</f>
      </c>
      <c r="GM41">
        <f>IF($GO41&gt;=40,INDEX($DJ:$DJ,$GN41+40),"")</f>
      </c>
      <c r="GN41">
        <f>IFERROR(MATCH($DH41,$DI$2:$DI$148,0)+1,0)</f>
      </c>
      <c r="GO41">
        <f>IFERROR(INDEX($DK$2:$DK$148,MATCH($DH41,$DI$2:$DI$148,0)),0)</f>
      </c>
      <c r="GP41">
        <f>IFERROR(MATCH($Y41,$DL$41:$EY$41,0),0)</f>
      </c>
      <c r="GQ41">
        <f>IF($GP41&gt;0,INDEX($EZ$41:$GM$41,$GP41),"")</f>
      </c>
      <c r="GR41" t="s">
        <v>293</v>
      </c>
      <c r="GT41">
        <f>IF($JC41&gt;=1,INDEX($GR:$GR,$JB41+1),"")</f>
      </c>
      <c r="GU41">
        <f>IF($JC41&gt;=2,INDEX($GR:$GR,$JB41+2),"")</f>
      </c>
      <c r="GV41">
        <f>IF($JC41&gt;=3,INDEX($GR:$GR,$JB41+3),"")</f>
      </c>
      <c r="GW41">
        <f>IF($JC41&gt;=4,INDEX($GR:$GR,$JB41+4),"")</f>
      </c>
      <c r="GX41">
        <f>IF($JC41&gt;=5,INDEX($GR:$GR,$JB41+5),"")</f>
      </c>
      <c r="GY41">
        <f>IF($JC41&gt;=6,INDEX($GR:$GR,$JB41+6),"")</f>
      </c>
      <c r="GZ41">
        <f>IF($JC41&gt;=7,INDEX($GR:$GR,$JB41+7),"")</f>
      </c>
      <c r="HA41">
        <f>IF($JC41&gt;=8,INDEX($GR:$GR,$JB41+8),"")</f>
      </c>
      <c r="HB41">
        <f>IF($JC41&gt;=9,INDEX($GR:$GR,$JB41+9),"")</f>
      </c>
      <c r="HC41">
        <f>IF($JC41&gt;=10,INDEX($GR:$GR,$JB41+10),"")</f>
      </c>
      <c r="HD41">
        <f>IF($JC41&gt;=11,INDEX($GR:$GR,$JB41+11),"")</f>
      </c>
      <c r="HE41">
        <f>IF($JC41&gt;=12,INDEX($GR:$GR,$JB41+12),"")</f>
      </c>
      <c r="HF41">
        <f>IF($JC41&gt;=13,INDEX($GR:$GR,$JB41+13),"")</f>
      </c>
      <c r="HG41">
        <f>IF($JC41&gt;=14,INDEX($GR:$GR,$JB41+14),"")</f>
      </c>
      <c r="HH41">
        <f>IF($JC41&gt;=15,INDEX($GR:$GR,$JB41+15),"")</f>
      </c>
      <c r="HI41">
        <f>IF($JC41&gt;=16,INDEX($GR:$GR,$JB41+16),"")</f>
      </c>
      <c r="HJ41">
        <f>IF($JC41&gt;=17,INDEX($GR:$GR,$JB41+17),"")</f>
      </c>
      <c r="HK41">
        <f>IF($JC41&gt;=18,INDEX($GR:$GR,$JB41+18),"")</f>
      </c>
      <c r="HL41">
        <f>IF($JC41&gt;=19,INDEX($GR:$GR,$JB41+19),"")</f>
      </c>
      <c r="HM41">
        <f>IF($JC41&gt;=20,INDEX($GR:$GR,$JB41+20),"")</f>
      </c>
      <c r="HN41">
        <f>IF($JC41&gt;=21,INDEX($GR:$GR,$JB41+21),"")</f>
      </c>
      <c r="HO41">
        <f>IF($JC41&gt;=22,INDEX($GR:$GR,$JB41+22),"")</f>
      </c>
      <c r="HP41">
        <f>IF($JC41&gt;=23,INDEX($GR:$GR,$JB41+23),"")</f>
      </c>
      <c r="HQ41">
        <f>IF($JC41&gt;=24,INDEX($GR:$GR,$JB41+24),"")</f>
      </c>
      <c r="HR41">
        <f>IF($JC41&gt;=25,INDEX($GR:$GR,$JB41+25),"")</f>
      </c>
      <c r="HS41">
        <f>IF($JC41&gt;=26,INDEX($GR:$GR,$JB41+26),"")</f>
      </c>
      <c r="HT41">
        <f>IF($JC41&gt;=27,INDEX($GR:$GR,$JB41+27),"")</f>
      </c>
      <c r="HU41">
        <f>IF($JC41&gt;=28,INDEX($GR:$GR,$JB41+28),"")</f>
      </c>
      <c r="HV41">
        <f>IF($JC41&gt;=29,INDEX($GR:$GR,$JB41+29),"")</f>
      </c>
      <c r="HW41">
        <f>IF($JC41&gt;=30,INDEX($GR:$GR,$JB41+30),"")</f>
      </c>
      <c r="HX41">
        <f>IF($JC41&gt;=31,INDEX($GR:$GR,$JB41+31),"")</f>
      </c>
      <c r="HY41">
        <f>IF($JC41&gt;=32,INDEX($GR:$GR,$JB41+32),"")</f>
      </c>
      <c r="HZ41">
        <f>IF($JC41&gt;=33,INDEX($GR:$GR,$JB41+33),"")</f>
      </c>
      <c r="IA41">
        <f>IF($JC41&gt;=34,INDEX($GR:$GR,$JB41+34),"")</f>
      </c>
      <c r="IB41">
        <f>IF($JC41&gt;=35,INDEX($GR:$GR,$JB41+35),"")</f>
      </c>
      <c r="IC41">
        <f>IF($JC41&gt;=36,INDEX($GR:$GR,$JB41+36),"")</f>
      </c>
      <c r="ID41">
        <f>IF($JC41&gt;=37,INDEX($GR:$GR,$JB41+37),"")</f>
      </c>
      <c r="IE41">
        <f>IF($JC41&gt;=38,INDEX($GR:$GR,$JB41+38),"")</f>
      </c>
      <c r="IF41">
        <f>IF($JC41&gt;=39,INDEX($GR:$GR,$JB41+39),"")</f>
      </c>
      <c r="IG41">
        <f>IF($JC41&gt;=40,INDEX($GR:$GR,$JB41+40),"")</f>
      </c>
      <c r="IH41">
        <f>IF($JC41&gt;=41,INDEX($GR:$GR,$JB41+41),"")</f>
      </c>
      <c r="II41">
        <f>IF($JC41&gt;=42,INDEX($GR:$GR,$JB41+42),"")</f>
      </c>
      <c r="IJ41">
        <f>IF($JC41&gt;=43,INDEX($GR:$GR,$JB41+43),"")</f>
      </c>
      <c r="IK41">
        <f>IF($JC41&gt;=44,INDEX($GR:$GR,$JB41+44),"")</f>
      </c>
      <c r="IL41">
        <f>IF($JC41&gt;=45,INDEX($GR:$GR,$JB41+45),"")</f>
      </c>
      <c r="IM41">
        <f>IF($JC41&gt;=46,INDEX($GR:$GR,$JB41+46),"")</f>
      </c>
      <c r="IN41">
        <f>IF($JC41&gt;=47,INDEX($GR:$GR,$JB41+47),"")</f>
      </c>
      <c r="IO41">
        <f>IF($JC41&gt;=48,INDEX($GR:$GR,$JB41+48),"")</f>
      </c>
      <c r="IP41">
        <f>IF($JC41&gt;=49,INDEX($GR:$GR,$JB41+49),"")</f>
      </c>
      <c r="IQ41">
        <f>IF($JC41&gt;=50,INDEX($GR:$GR,$JB41+50),"")</f>
      </c>
      <c r="IR41">
        <f>IF($JC41&gt;=51,INDEX($GR:$GR,$JB41+51),"")</f>
      </c>
      <c r="IS41">
        <f>IF($JC41&gt;=52,INDEX($GR:$GR,$JB41+52),"")</f>
      </c>
      <c r="IT41">
        <f>IF($JC41&gt;=53,INDEX($GR:$GR,$JB41+53),"")</f>
      </c>
      <c r="IU41">
        <f>IF($JC41&gt;=54,INDEX($GR:$GR,$JB41+54),"")</f>
      </c>
      <c r="IV41">
        <f>IF($JC41&gt;=55,INDEX($GR:$GR,$JB41+55),"")</f>
      </c>
      <c r="IW41">
        <f>IF($JC41&gt;=56,INDEX($GR:$GR,$JB41+56),"")</f>
      </c>
      <c r="IX41">
        <f>IF($JC41&gt;=57,INDEX($GR:$GR,$JB41+57),"")</f>
      </c>
      <c r="IY41">
        <f>IF($JC41&gt;=58,INDEX($GR:$GR,$JB41+58),"")</f>
      </c>
      <c r="IZ41">
        <f>IF($JC41&gt;=59,INDEX($GR:$GR,$JB41+59),"")</f>
      </c>
      <c r="JA41">
        <f>IF($JC41&gt;=60,INDEX($GR:$GR,$JB41+60),"")</f>
      </c>
      <c r="JB41">
        <f>IFERROR(MATCH($GQ41,$GR$2:$GR$324,0)+1,0)</f>
      </c>
      <c r="JC41">
        <f>IFERROR(INDEX($GS$2:$GS$324,MATCH($GQ41,$GR$2:$GR$324,0)),0)</f>
      </c>
      <c r="JD41" t="s">
        <v>40</v>
      </c>
      <c r="JE41" t="s">
        <v>40</v>
      </c>
    </row>
    <row r="42" spans="1:265" x14ac:dyDescent="0.25">
      <c r="Q42">
        <f>IF(OR($T42="",$P42=""),"",IFERROR($T42/$P42,0))</f>
      </c>
      <c r="R42">
        <f>IF($T42="","",
SUM($S42,$U42,$Z42,$V42,$X42)*
(1-IF($AA42="",0,VALUE($AA42)/100)))</f>
      </c>
      <c r="S42">
        <f>IF($T42="","",$T42)</f>
      </c>
      <c r="U42">
        <f>IF($T42="","",
IF($N42="","",
IF(ISNUMBER(SEARCH("exempt",LOWER($N42))),0,
$T42*(VALUE(SUBSTITUTE($N42,"%",""))/100))))</f>
      </c>
      <c r="AB42">
        <f>IFERROR(IF(FIND(" - ",$K42)&gt;0,MID($K42,FIND(" - ",$K42)+3,LEN($K42)),""),"")</f>
      </c>
      <c r="AK42" t="s">
        <v>294</v>
      </c>
      <c r="AM42" t="s">
        <v>295</v>
      </c>
      <c r="AN42" t="s">
        <v>295</v>
      </c>
      <c r="AO42" t="s">
        <v>296</v>
      </c>
      <c r="AP42">
        <f>IFERROR(LEFT($K42,FIND(" - ",$K42)-1),$K42)</f>
      </c>
      <c r="AQ42" t="s">
        <v>264</v>
      </c>
      <c r="AS42">
        <f>IF($CH42&gt;=1,INDEX($AQ:$AQ,$CG42+1),"")</f>
      </c>
      <c r="AT42">
        <f>IF($CH42&gt;=2,INDEX($AQ:$AQ,$CG42+2),"")</f>
      </c>
      <c r="AU42">
        <f>IF($CH42&gt;=3,INDEX($AQ:$AQ,$CG42+3),"")</f>
      </c>
      <c r="AV42">
        <f>IF($CH42&gt;=4,INDEX($AQ:$AQ,$CG42+4),"")</f>
      </c>
      <c r="AW42">
        <f>IF($CH42&gt;=5,INDEX($AQ:$AQ,$CG42+5),"")</f>
      </c>
      <c r="AX42">
        <f>IF($CH42&gt;=6,INDEX($AQ:$AQ,$CG42+6),"")</f>
      </c>
      <c r="AY42">
        <f>IF($CH42&gt;=7,INDEX($AQ:$AQ,$CG42+7),"")</f>
      </c>
      <c r="AZ42">
        <f>IF($CH42&gt;=8,INDEX($AQ:$AQ,$CG42+8),"")</f>
      </c>
      <c r="BA42">
        <f>IF($CH42&gt;=9,INDEX($AQ:$AQ,$CG42+9),"")</f>
      </c>
      <c r="BB42">
        <f>IF($CH42&gt;=10,INDEX($AQ:$AQ,$CG42+10),"")</f>
      </c>
      <c r="BC42">
        <f>IF($CH42&gt;=11,INDEX($AQ:$AQ,$CG42+11),"")</f>
      </c>
      <c r="BD42">
        <f>IF($CH42&gt;=12,INDEX($AQ:$AQ,$CG42+12),"")</f>
      </c>
      <c r="BE42">
        <f>IF($CH42&gt;=13,INDEX($AQ:$AQ,$CG42+13),"")</f>
      </c>
      <c r="BF42">
        <f>IF($CH42&gt;=14,INDEX($AQ:$AQ,$CG42+14),"")</f>
      </c>
      <c r="BG42">
        <f>IF($CH42&gt;=15,INDEX($AQ:$AQ,$CG42+15),"")</f>
      </c>
      <c r="BH42">
        <f>IF($CH42&gt;=16,INDEX($AQ:$AQ,$CG42+16),"")</f>
      </c>
      <c r="BI42">
        <f>IF($CH42&gt;=17,INDEX($AQ:$AQ,$CG42+17),"")</f>
      </c>
      <c r="BJ42">
        <f>IF($CH42&gt;=18,INDEX($AQ:$AQ,$CG42+18),"")</f>
      </c>
      <c r="BK42">
        <f>IF($CH42&gt;=19,INDEX($AQ:$AQ,$CG42+19),"")</f>
      </c>
      <c r="BL42">
        <f>IF($CH42&gt;=20,INDEX($AQ:$AQ,$CG42+20),"")</f>
      </c>
      <c r="BM42">
        <f>IF($CH42&gt;=21,INDEX($AQ:$AQ,$CG42+21),"")</f>
      </c>
      <c r="BN42">
        <f>IF($CH42&gt;=22,INDEX($AQ:$AQ,$CG42+22),"")</f>
      </c>
      <c r="BO42">
        <f>IF($CH42&gt;=23,INDEX($AQ:$AQ,$CG42+23),"")</f>
      </c>
      <c r="BP42">
        <f>IF($CH42&gt;=24,INDEX($AQ:$AQ,$CG42+24),"")</f>
      </c>
      <c r="BQ42">
        <f>IF($CH42&gt;=25,INDEX($AQ:$AQ,$CG42+25),"")</f>
      </c>
      <c r="BR42">
        <f>IF($CH42&gt;=26,INDEX($AQ:$AQ,$CG42+26),"")</f>
      </c>
      <c r="BS42">
        <f>IF($CH42&gt;=27,INDEX($AQ:$AQ,$CG42+27),"")</f>
      </c>
      <c r="BT42">
        <f>IF($CH42&gt;=28,INDEX($AQ:$AQ,$CG42+28),"")</f>
      </c>
      <c r="BU42">
        <f>IF($CH42&gt;=29,INDEX($AQ:$AQ,$CG42+29),"")</f>
      </c>
      <c r="BV42">
        <f>IF($CH42&gt;=30,INDEX($AQ:$AQ,$CG42+30),"")</f>
      </c>
      <c r="BW42">
        <f>IF($CH42&gt;=31,INDEX($AQ:$AQ,$CG42+31),"")</f>
      </c>
      <c r="BX42">
        <f>IF($CH42&gt;=32,INDEX($AQ:$AQ,$CG42+32),"")</f>
      </c>
      <c r="BY42">
        <f>IF($CH42&gt;=33,INDEX($AQ:$AQ,$CG42+33),"")</f>
      </c>
      <c r="BZ42">
        <f>IF($CH42&gt;=34,INDEX($AQ:$AQ,$CG42+34),"")</f>
      </c>
      <c r="CA42">
        <f>IF($CH42&gt;=35,INDEX($AQ:$AQ,$CG42+35),"")</f>
      </c>
      <c r="CB42">
        <f>IF($CH42&gt;=36,INDEX($AQ:$AQ,$CG42+36),"")</f>
      </c>
      <c r="CC42">
        <f>IF($CH42&gt;=37,INDEX($AQ:$AQ,$CG42+37),"")</f>
      </c>
      <c r="CD42">
        <f>IF($CH42&gt;=38,INDEX($AQ:$AQ,$CG42+38),"")</f>
      </c>
      <c r="CE42">
        <f>IF($CH42&gt;=39,INDEX($AQ:$AQ,$CG42+39),"")</f>
      </c>
      <c r="CF42">
        <f>IF($CH42&gt;=40,INDEX($AQ:$AQ,$CG42+40),"")</f>
      </c>
      <c r="CG42">
        <f>IFERROR(MATCH($AP42,$AQ$2:$AQ$134,0)+1,0)</f>
      </c>
      <c r="CH42">
        <f>IFERROR(INDEX($AR$2:$AR$134,MATCH($AP42,$AQ$2:$AQ$134,0)),0)</f>
      </c>
      <c r="CI42">
        <f>IFERROR(LEFT($L42,FIND(" - ",$L42)-1),$L42)</f>
      </c>
      <c r="CJ42" t="s">
        <v>84</v>
      </c>
      <c r="CL42">
        <f>IF($DG42&gt;=1,INDEX($CJ:$CJ,$DF42+1),"")</f>
      </c>
      <c r="CM42">
        <f>IF($DG42&gt;=2,INDEX($CJ:$CJ,$DF42+2),"")</f>
      </c>
      <c r="CN42">
        <f>IF($DG42&gt;=3,INDEX($CJ:$CJ,$DF42+3),"")</f>
      </c>
      <c r="CO42">
        <f>IF($DG42&gt;=4,INDEX($CJ:$CJ,$DF42+4),"")</f>
      </c>
      <c r="CP42">
        <f>IF($DG42&gt;=5,INDEX($CJ:$CJ,$DF42+5),"")</f>
      </c>
      <c r="CQ42">
        <f>IF($DG42&gt;=6,INDEX($CJ:$CJ,$DF42+6),"")</f>
      </c>
      <c r="CR42">
        <f>IF($DG42&gt;=7,INDEX($CJ:$CJ,$DF42+7),"")</f>
      </c>
      <c r="CS42">
        <f>IF($DG42&gt;=8,INDEX($CJ:$CJ,$DF42+8),"")</f>
      </c>
      <c r="CT42">
        <f>IF($DG42&gt;=9,INDEX($CJ:$CJ,$DF42+9),"")</f>
      </c>
      <c r="CU42">
        <f>IF($DG42&gt;=10,INDEX($CJ:$CJ,$DF42+10),"")</f>
      </c>
      <c r="CV42">
        <f>IF($DG42&gt;=11,INDEX($CJ:$CJ,$DF42+11),"")</f>
      </c>
      <c r="CW42">
        <f>IF($DG42&gt;=12,INDEX($CJ:$CJ,$DF42+12),"")</f>
      </c>
      <c r="CX42">
        <f>IF($DG42&gt;=13,INDEX($CJ:$CJ,$DF42+13),"")</f>
      </c>
      <c r="CY42">
        <f>IF($DG42&gt;=14,INDEX($CJ:$CJ,$DF42+14),"")</f>
      </c>
      <c r="CZ42">
        <f>IF($DG42&gt;=15,INDEX($CJ:$CJ,$DF42+15),"")</f>
      </c>
      <c r="DA42">
        <f>IF($DG42&gt;=16,INDEX($CJ:$CJ,$DF42+16),"")</f>
      </c>
      <c r="DB42">
        <f>IF($DG42&gt;=17,INDEX($CJ:$CJ,$DF42+17),"")</f>
      </c>
      <c r="DC42">
        <f>IF($DG42&gt;=18,INDEX($CJ:$CJ,$DF42+18),"")</f>
      </c>
      <c r="DD42">
        <f>IF($DG42&gt;=19,INDEX($CJ:$CJ,$DF42+19),"")</f>
      </c>
      <c r="DE42">
        <f>IF($DG42&gt;=20,INDEX($CJ:$CJ,$DF42+20),"")</f>
      </c>
      <c r="DF42">
        <f>IFERROR(MATCH($CI42,$CJ$2:$CJ$263,0)+1,0)</f>
      </c>
      <c r="DG42">
        <f>IFERROR(INDEX($CK$2:$CK$263,MATCH($CI42,$CJ$2:$CJ$263,0)),0)</f>
      </c>
      <c r="DH42">
        <f>IFERROR(INDEX($AO:$AO,MATCH($N42,$AN:$AN,0))&amp;"","")</f>
      </c>
      <c r="DI42" t="s">
        <v>266</v>
      </c>
      <c r="DJ42" t="s">
        <v>297</v>
      </c>
      <c r="DL42">
        <f>IF($GO42&gt;=1,INDEX($DI:$DI,$GN42+1),"")</f>
      </c>
      <c r="DM42">
        <f>IF($GO42&gt;=2,INDEX($DI:$DI,$GN42+2),"")</f>
      </c>
      <c r="DN42">
        <f>IF($GO42&gt;=3,INDEX($DI:$DI,$GN42+3),"")</f>
      </c>
      <c r="DO42">
        <f>IF($GO42&gt;=4,INDEX($DI:$DI,$GN42+4),"")</f>
      </c>
      <c r="DP42">
        <f>IF($GO42&gt;=5,INDEX($DI:$DI,$GN42+5),"")</f>
      </c>
      <c r="DQ42">
        <f>IF($GO42&gt;=6,INDEX($DI:$DI,$GN42+6),"")</f>
      </c>
      <c r="DR42">
        <f>IF($GO42&gt;=7,INDEX($DI:$DI,$GN42+7),"")</f>
      </c>
      <c r="DS42">
        <f>IF($GO42&gt;=8,INDEX($DI:$DI,$GN42+8),"")</f>
      </c>
      <c r="DT42">
        <f>IF($GO42&gt;=9,INDEX($DI:$DI,$GN42+9),"")</f>
      </c>
      <c r="DU42">
        <f>IF($GO42&gt;=10,INDEX($DI:$DI,$GN42+10),"")</f>
      </c>
      <c r="DV42">
        <f>IF($GO42&gt;=11,INDEX($DI:$DI,$GN42+11),"")</f>
      </c>
      <c r="DW42">
        <f>IF($GO42&gt;=12,INDEX($DI:$DI,$GN42+12),"")</f>
      </c>
      <c r="DX42">
        <f>IF($GO42&gt;=13,INDEX($DI:$DI,$GN42+13),"")</f>
      </c>
      <c r="DY42">
        <f>IF($GO42&gt;=14,INDEX($DI:$DI,$GN42+14),"")</f>
      </c>
      <c r="DZ42">
        <f>IF($GO42&gt;=15,INDEX($DI:$DI,$GN42+15),"")</f>
      </c>
      <c r="EA42">
        <f>IF($GO42&gt;=16,INDEX($DI:$DI,$GN42+16),"")</f>
      </c>
      <c r="EB42">
        <f>IF($GO42&gt;=17,INDEX($DI:$DI,$GN42+17),"")</f>
      </c>
      <c r="EC42">
        <f>IF($GO42&gt;=18,INDEX($DI:$DI,$GN42+18),"")</f>
      </c>
      <c r="ED42">
        <f>IF($GO42&gt;=19,INDEX($DI:$DI,$GN42+19),"")</f>
      </c>
      <c r="EE42">
        <f>IF($GO42&gt;=20,INDEX($DI:$DI,$GN42+20),"")</f>
      </c>
      <c r="EF42">
        <f>IF($GO42&gt;=21,INDEX($DI:$DI,$GN42+21),"")</f>
      </c>
      <c r="EG42">
        <f>IF($GO42&gt;=22,INDEX($DI:$DI,$GN42+22),"")</f>
      </c>
      <c r="EH42">
        <f>IF($GO42&gt;=23,INDEX($DI:$DI,$GN42+23),"")</f>
      </c>
      <c r="EI42">
        <f>IF($GO42&gt;=24,INDEX($DI:$DI,$GN42+24),"")</f>
      </c>
      <c r="EJ42">
        <f>IF($GO42&gt;=25,INDEX($DI:$DI,$GN42+25),"")</f>
      </c>
      <c r="EK42">
        <f>IF($GO42&gt;=26,INDEX($DI:$DI,$GN42+26),"")</f>
      </c>
      <c r="EL42">
        <f>IF($GO42&gt;=27,INDEX($DI:$DI,$GN42+27),"")</f>
      </c>
      <c r="EM42">
        <f>IF($GO42&gt;=28,INDEX($DI:$DI,$GN42+28),"")</f>
      </c>
      <c r="EN42">
        <f>IF($GO42&gt;=29,INDEX($DI:$DI,$GN42+29),"")</f>
      </c>
      <c r="EO42">
        <f>IF($GO42&gt;=30,INDEX($DI:$DI,$GN42+30),"")</f>
      </c>
      <c r="EP42">
        <f>IF($GO42&gt;=31,INDEX($DI:$DI,$GN42+31),"")</f>
      </c>
      <c r="EQ42">
        <f>IF($GO42&gt;=32,INDEX($DI:$DI,$GN42+32),"")</f>
      </c>
      <c r="ER42">
        <f>IF($GO42&gt;=33,INDEX($DI:$DI,$GN42+33),"")</f>
      </c>
      <c r="ES42">
        <f>IF($GO42&gt;=34,INDEX($DI:$DI,$GN42+34),"")</f>
      </c>
      <c r="ET42">
        <f>IF($GO42&gt;=35,INDEX($DI:$DI,$GN42+35),"")</f>
      </c>
      <c r="EU42">
        <f>IF($GO42&gt;=36,INDEX($DI:$DI,$GN42+36),"")</f>
      </c>
      <c r="EV42">
        <f>IF($GO42&gt;=37,INDEX($DI:$DI,$GN42+37),"")</f>
      </c>
      <c r="EW42">
        <f>IF($GO42&gt;=38,INDEX($DI:$DI,$GN42+38),"")</f>
      </c>
      <c r="EX42">
        <f>IF($GO42&gt;=39,INDEX($DI:$DI,$GN42+39),"")</f>
      </c>
      <c r="EY42">
        <f>IF($GO42&gt;=40,INDEX($DI:$DI,$GN42+40),"")</f>
      </c>
      <c r="EZ42">
        <f>IF($GO42&gt;=1,INDEX($DJ:$DJ,$GN42+1),"")</f>
      </c>
      <c r="FA42">
        <f>IF($GO42&gt;=2,INDEX($DJ:$DJ,$GN42+2),"")</f>
      </c>
      <c r="FB42">
        <f>IF($GO42&gt;=3,INDEX($DJ:$DJ,$GN42+3),"")</f>
      </c>
      <c r="FC42">
        <f>IF($GO42&gt;=4,INDEX($DJ:$DJ,$GN42+4),"")</f>
      </c>
      <c r="FD42">
        <f>IF($GO42&gt;=5,INDEX($DJ:$DJ,$GN42+5),"")</f>
      </c>
      <c r="FE42">
        <f>IF($GO42&gt;=6,INDEX($DJ:$DJ,$GN42+6),"")</f>
      </c>
      <c r="FF42">
        <f>IF($GO42&gt;=7,INDEX($DJ:$DJ,$GN42+7),"")</f>
      </c>
      <c r="FG42">
        <f>IF($GO42&gt;=8,INDEX($DJ:$DJ,$GN42+8),"")</f>
      </c>
      <c r="FH42">
        <f>IF($GO42&gt;=9,INDEX($DJ:$DJ,$GN42+9),"")</f>
      </c>
      <c r="FI42">
        <f>IF($GO42&gt;=10,INDEX($DJ:$DJ,$GN42+10),"")</f>
      </c>
      <c r="FJ42">
        <f>IF($GO42&gt;=11,INDEX($DJ:$DJ,$GN42+11),"")</f>
      </c>
      <c r="FK42">
        <f>IF($GO42&gt;=12,INDEX($DJ:$DJ,$GN42+12),"")</f>
      </c>
      <c r="FL42">
        <f>IF($GO42&gt;=13,INDEX($DJ:$DJ,$GN42+13),"")</f>
      </c>
      <c r="FM42">
        <f>IF($GO42&gt;=14,INDEX($DJ:$DJ,$GN42+14),"")</f>
      </c>
      <c r="FN42">
        <f>IF($GO42&gt;=15,INDEX($DJ:$DJ,$GN42+15),"")</f>
      </c>
      <c r="FO42">
        <f>IF($GO42&gt;=16,INDEX($DJ:$DJ,$GN42+16),"")</f>
      </c>
      <c r="FP42">
        <f>IF($GO42&gt;=17,INDEX($DJ:$DJ,$GN42+17),"")</f>
      </c>
      <c r="FQ42">
        <f>IF($GO42&gt;=18,INDEX($DJ:$DJ,$GN42+18),"")</f>
      </c>
      <c r="FR42">
        <f>IF($GO42&gt;=19,INDEX($DJ:$DJ,$GN42+19),"")</f>
      </c>
      <c r="FS42">
        <f>IF($GO42&gt;=20,INDEX($DJ:$DJ,$GN42+20),"")</f>
      </c>
      <c r="FT42">
        <f>IF($GO42&gt;=21,INDEX($DJ:$DJ,$GN42+21),"")</f>
      </c>
      <c r="FU42">
        <f>IF($GO42&gt;=22,INDEX($DJ:$DJ,$GN42+22),"")</f>
      </c>
      <c r="FV42">
        <f>IF($GO42&gt;=23,INDEX($DJ:$DJ,$GN42+23),"")</f>
      </c>
      <c r="FW42">
        <f>IF($GO42&gt;=24,INDEX($DJ:$DJ,$GN42+24),"")</f>
      </c>
      <c r="FX42">
        <f>IF($GO42&gt;=25,INDEX($DJ:$DJ,$GN42+25),"")</f>
      </c>
      <c r="FY42">
        <f>IF($GO42&gt;=26,INDEX($DJ:$DJ,$GN42+26),"")</f>
      </c>
      <c r="FZ42">
        <f>IF($GO42&gt;=27,INDEX($DJ:$DJ,$GN42+27),"")</f>
      </c>
      <c r="GA42">
        <f>IF($GO42&gt;=28,INDEX($DJ:$DJ,$GN42+28),"")</f>
      </c>
      <c r="GB42">
        <f>IF($GO42&gt;=29,INDEX($DJ:$DJ,$GN42+29),"")</f>
      </c>
      <c r="GC42">
        <f>IF($GO42&gt;=30,INDEX($DJ:$DJ,$GN42+30),"")</f>
      </c>
      <c r="GD42">
        <f>IF($GO42&gt;=31,INDEX($DJ:$DJ,$GN42+31),"")</f>
      </c>
      <c r="GE42">
        <f>IF($GO42&gt;=32,INDEX($DJ:$DJ,$GN42+32),"")</f>
      </c>
      <c r="GF42">
        <f>IF($GO42&gt;=33,INDEX($DJ:$DJ,$GN42+33),"")</f>
      </c>
      <c r="GG42">
        <f>IF($GO42&gt;=34,INDEX($DJ:$DJ,$GN42+34),"")</f>
      </c>
      <c r="GH42">
        <f>IF($GO42&gt;=35,INDEX($DJ:$DJ,$GN42+35),"")</f>
      </c>
      <c r="GI42">
        <f>IF($GO42&gt;=36,INDEX($DJ:$DJ,$GN42+36),"")</f>
      </c>
      <c r="GJ42">
        <f>IF($GO42&gt;=37,INDEX($DJ:$DJ,$GN42+37),"")</f>
      </c>
      <c r="GK42">
        <f>IF($GO42&gt;=38,INDEX($DJ:$DJ,$GN42+38),"")</f>
      </c>
      <c r="GL42">
        <f>IF($GO42&gt;=39,INDEX($DJ:$DJ,$GN42+39),"")</f>
      </c>
      <c r="GM42">
        <f>IF($GO42&gt;=40,INDEX($DJ:$DJ,$GN42+40),"")</f>
      </c>
      <c r="GN42">
        <f>IFERROR(MATCH($DH42,$DI$2:$DI$148,0)+1,0)</f>
      </c>
      <c r="GO42">
        <f>IFERROR(INDEX($DK$2:$DK$148,MATCH($DH42,$DI$2:$DI$148,0)),0)</f>
      </c>
      <c r="GP42">
        <f>IFERROR(MATCH($Y42,$DL$42:$EY$42,0),0)</f>
      </c>
      <c r="GQ42">
        <f>IF($GP42&gt;0,INDEX($EZ$42:$GM$42,$GP42),"")</f>
      </c>
      <c r="GR42" t="s">
        <v>298</v>
      </c>
      <c r="GT42">
        <f>IF($JC42&gt;=1,INDEX($GR:$GR,$JB42+1),"")</f>
      </c>
      <c r="GU42">
        <f>IF($JC42&gt;=2,INDEX($GR:$GR,$JB42+2),"")</f>
      </c>
      <c r="GV42">
        <f>IF($JC42&gt;=3,INDEX($GR:$GR,$JB42+3),"")</f>
      </c>
      <c r="GW42">
        <f>IF($JC42&gt;=4,INDEX($GR:$GR,$JB42+4),"")</f>
      </c>
      <c r="GX42">
        <f>IF($JC42&gt;=5,INDEX($GR:$GR,$JB42+5),"")</f>
      </c>
      <c r="GY42">
        <f>IF($JC42&gt;=6,INDEX($GR:$GR,$JB42+6),"")</f>
      </c>
      <c r="GZ42">
        <f>IF($JC42&gt;=7,INDEX($GR:$GR,$JB42+7),"")</f>
      </c>
      <c r="HA42">
        <f>IF($JC42&gt;=8,INDEX($GR:$GR,$JB42+8),"")</f>
      </c>
      <c r="HB42">
        <f>IF($JC42&gt;=9,INDEX($GR:$GR,$JB42+9),"")</f>
      </c>
      <c r="HC42">
        <f>IF($JC42&gt;=10,INDEX($GR:$GR,$JB42+10),"")</f>
      </c>
      <c r="HD42">
        <f>IF($JC42&gt;=11,INDEX($GR:$GR,$JB42+11),"")</f>
      </c>
      <c r="HE42">
        <f>IF($JC42&gt;=12,INDEX($GR:$GR,$JB42+12),"")</f>
      </c>
      <c r="HF42">
        <f>IF($JC42&gt;=13,INDEX($GR:$GR,$JB42+13),"")</f>
      </c>
      <c r="HG42">
        <f>IF($JC42&gt;=14,INDEX($GR:$GR,$JB42+14),"")</f>
      </c>
      <c r="HH42">
        <f>IF($JC42&gt;=15,INDEX($GR:$GR,$JB42+15),"")</f>
      </c>
      <c r="HI42">
        <f>IF($JC42&gt;=16,INDEX($GR:$GR,$JB42+16),"")</f>
      </c>
      <c r="HJ42">
        <f>IF($JC42&gt;=17,INDEX($GR:$GR,$JB42+17),"")</f>
      </c>
      <c r="HK42">
        <f>IF($JC42&gt;=18,INDEX($GR:$GR,$JB42+18),"")</f>
      </c>
      <c r="HL42">
        <f>IF($JC42&gt;=19,INDEX($GR:$GR,$JB42+19),"")</f>
      </c>
      <c r="HM42">
        <f>IF($JC42&gt;=20,INDEX($GR:$GR,$JB42+20),"")</f>
      </c>
      <c r="HN42">
        <f>IF($JC42&gt;=21,INDEX($GR:$GR,$JB42+21),"")</f>
      </c>
      <c r="HO42">
        <f>IF($JC42&gt;=22,INDEX($GR:$GR,$JB42+22),"")</f>
      </c>
      <c r="HP42">
        <f>IF($JC42&gt;=23,INDEX($GR:$GR,$JB42+23),"")</f>
      </c>
      <c r="HQ42">
        <f>IF($JC42&gt;=24,INDEX($GR:$GR,$JB42+24),"")</f>
      </c>
      <c r="HR42">
        <f>IF($JC42&gt;=25,INDEX($GR:$GR,$JB42+25),"")</f>
      </c>
      <c r="HS42">
        <f>IF($JC42&gt;=26,INDEX($GR:$GR,$JB42+26),"")</f>
      </c>
      <c r="HT42">
        <f>IF($JC42&gt;=27,INDEX($GR:$GR,$JB42+27),"")</f>
      </c>
      <c r="HU42">
        <f>IF($JC42&gt;=28,INDEX($GR:$GR,$JB42+28),"")</f>
      </c>
      <c r="HV42">
        <f>IF($JC42&gt;=29,INDEX($GR:$GR,$JB42+29),"")</f>
      </c>
      <c r="HW42">
        <f>IF($JC42&gt;=30,INDEX($GR:$GR,$JB42+30),"")</f>
      </c>
      <c r="HX42">
        <f>IF($JC42&gt;=31,INDEX($GR:$GR,$JB42+31),"")</f>
      </c>
      <c r="HY42">
        <f>IF($JC42&gt;=32,INDEX($GR:$GR,$JB42+32),"")</f>
      </c>
      <c r="HZ42">
        <f>IF($JC42&gt;=33,INDEX($GR:$GR,$JB42+33),"")</f>
      </c>
      <c r="IA42">
        <f>IF($JC42&gt;=34,INDEX($GR:$GR,$JB42+34),"")</f>
      </c>
      <c r="IB42">
        <f>IF($JC42&gt;=35,INDEX($GR:$GR,$JB42+35),"")</f>
      </c>
      <c r="IC42">
        <f>IF($JC42&gt;=36,INDEX($GR:$GR,$JB42+36),"")</f>
      </c>
      <c r="ID42">
        <f>IF($JC42&gt;=37,INDEX($GR:$GR,$JB42+37),"")</f>
      </c>
      <c r="IE42">
        <f>IF($JC42&gt;=38,INDEX($GR:$GR,$JB42+38),"")</f>
      </c>
      <c r="IF42">
        <f>IF($JC42&gt;=39,INDEX($GR:$GR,$JB42+39),"")</f>
      </c>
      <c r="IG42">
        <f>IF($JC42&gt;=40,INDEX($GR:$GR,$JB42+40),"")</f>
      </c>
      <c r="IH42">
        <f>IF($JC42&gt;=41,INDEX($GR:$GR,$JB42+41),"")</f>
      </c>
      <c r="II42">
        <f>IF($JC42&gt;=42,INDEX($GR:$GR,$JB42+42),"")</f>
      </c>
      <c r="IJ42">
        <f>IF($JC42&gt;=43,INDEX($GR:$GR,$JB42+43),"")</f>
      </c>
      <c r="IK42">
        <f>IF($JC42&gt;=44,INDEX($GR:$GR,$JB42+44),"")</f>
      </c>
      <c r="IL42">
        <f>IF($JC42&gt;=45,INDEX($GR:$GR,$JB42+45),"")</f>
      </c>
      <c r="IM42">
        <f>IF($JC42&gt;=46,INDEX($GR:$GR,$JB42+46),"")</f>
      </c>
      <c r="IN42">
        <f>IF($JC42&gt;=47,INDEX($GR:$GR,$JB42+47),"")</f>
      </c>
      <c r="IO42">
        <f>IF($JC42&gt;=48,INDEX($GR:$GR,$JB42+48),"")</f>
      </c>
      <c r="IP42">
        <f>IF($JC42&gt;=49,INDEX($GR:$GR,$JB42+49),"")</f>
      </c>
      <c r="IQ42">
        <f>IF($JC42&gt;=50,INDEX($GR:$GR,$JB42+50),"")</f>
      </c>
      <c r="IR42">
        <f>IF($JC42&gt;=51,INDEX($GR:$GR,$JB42+51),"")</f>
      </c>
      <c r="IS42">
        <f>IF($JC42&gt;=52,INDEX($GR:$GR,$JB42+52),"")</f>
      </c>
      <c r="IT42">
        <f>IF($JC42&gt;=53,INDEX($GR:$GR,$JB42+53),"")</f>
      </c>
      <c r="IU42">
        <f>IF($JC42&gt;=54,INDEX($GR:$GR,$JB42+54),"")</f>
      </c>
      <c r="IV42">
        <f>IF($JC42&gt;=55,INDEX($GR:$GR,$JB42+55),"")</f>
      </c>
      <c r="IW42">
        <f>IF($JC42&gt;=56,INDEX($GR:$GR,$JB42+56),"")</f>
      </c>
      <c r="IX42">
        <f>IF($JC42&gt;=57,INDEX($GR:$GR,$JB42+57),"")</f>
      </c>
      <c r="IY42">
        <f>IF($JC42&gt;=58,INDEX($GR:$GR,$JB42+58),"")</f>
      </c>
      <c r="IZ42">
        <f>IF($JC42&gt;=59,INDEX($GR:$GR,$JB42+59),"")</f>
      </c>
      <c r="JA42">
        <f>IF($JC42&gt;=60,INDEX($GR:$GR,$JB42+60),"")</f>
      </c>
      <c r="JB42">
        <f>IFERROR(MATCH($GQ42,$GR$2:$GR$324,0)+1,0)</f>
      </c>
      <c r="JC42">
        <f>IFERROR(INDEX($GS$2:$GS$324,MATCH($GQ42,$GR$2:$GR$324,0)),0)</f>
      </c>
      <c r="JD42" t="s">
        <v>40</v>
      </c>
      <c r="JE42" t="s">
        <v>40</v>
      </c>
    </row>
    <row r="43" spans="1:265" x14ac:dyDescent="0.25">
      <c r="Q43">
        <f>IF(OR($T43="",$P43=""),"",IFERROR($T43/$P43,0))</f>
      </c>
      <c r="R43">
        <f>IF($T43="","",
SUM($S43,$U43,$Z43,$V43,$X43)*
(1-IF($AA43="",0,VALUE($AA43)/100)))</f>
      </c>
      <c r="S43">
        <f>IF($T43="","",$T43)</f>
      </c>
      <c r="U43">
        <f>IF($T43="","",
IF($N43="","",
IF(ISNUMBER(SEARCH("exempt",LOWER($N43))),0,
$T43*(VALUE(SUBSTITUTE($N43,"%",""))/100))))</f>
      </c>
      <c r="AB43">
        <f>IFERROR(IF(FIND(" - ",$K43)&gt;0,MID($K43,FIND(" - ",$K43)+3,LEN($K43)),""),"")</f>
      </c>
      <c r="AK43" t="s">
        <v>299</v>
      </c>
      <c r="AM43" t="s">
        <v>300</v>
      </c>
      <c r="AN43" t="s">
        <v>300</v>
      </c>
      <c r="AO43" t="s">
        <v>301</v>
      </c>
      <c r="AP43">
        <f>IFERROR(LEFT($K43,FIND(" - ",$K43)-1),$K43)</f>
      </c>
      <c r="AQ43" t="s">
        <v>270</v>
      </c>
      <c r="AS43">
        <f>IF($CH43&gt;=1,INDEX($AQ:$AQ,$CG43+1),"")</f>
      </c>
      <c r="AT43">
        <f>IF($CH43&gt;=2,INDEX($AQ:$AQ,$CG43+2),"")</f>
      </c>
      <c r="AU43">
        <f>IF($CH43&gt;=3,INDEX($AQ:$AQ,$CG43+3),"")</f>
      </c>
      <c r="AV43">
        <f>IF($CH43&gt;=4,INDEX($AQ:$AQ,$CG43+4),"")</f>
      </c>
      <c r="AW43">
        <f>IF($CH43&gt;=5,INDEX($AQ:$AQ,$CG43+5),"")</f>
      </c>
      <c r="AX43">
        <f>IF($CH43&gt;=6,INDEX($AQ:$AQ,$CG43+6),"")</f>
      </c>
      <c r="AY43">
        <f>IF($CH43&gt;=7,INDEX($AQ:$AQ,$CG43+7),"")</f>
      </c>
      <c r="AZ43">
        <f>IF($CH43&gt;=8,INDEX($AQ:$AQ,$CG43+8),"")</f>
      </c>
      <c r="BA43">
        <f>IF($CH43&gt;=9,INDEX($AQ:$AQ,$CG43+9),"")</f>
      </c>
      <c r="BB43">
        <f>IF($CH43&gt;=10,INDEX($AQ:$AQ,$CG43+10),"")</f>
      </c>
      <c r="BC43">
        <f>IF($CH43&gt;=11,INDEX($AQ:$AQ,$CG43+11),"")</f>
      </c>
      <c r="BD43">
        <f>IF($CH43&gt;=12,INDEX($AQ:$AQ,$CG43+12),"")</f>
      </c>
      <c r="BE43">
        <f>IF($CH43&gt;=13,INDEX($AQ:$AQ,$CG43+13),"")</f>
      </c>
      <c r="BF43">
        <f>IF($CH43&gt;=14,INDEX($AQ:$AQ,$CG43+14),"")</f>
      </c>
      <c r="BG43">
        <f>IF($CH43&gt;=15,INDEX($AQ:$AQ,$CG43+15),"")</f>
      </c>
      <c r="BH43">
        <f>IF($CH43&gt;=16,INDEX($AQ:$AQ,$CG43+16),"")</f>
      </c>
      <c r="BI43">
        <f>IF($CH43&gt;=17,INDEX($AQ:$AQ,$CG43+17),"")</f>
      </c>
      <c r="BJ43">
        <f>IF($CH43&gt;=18,INDEX($AQ:$AQ,$CG43+18),"")</f>
      </c>
      <c r="BK43">
        <f>IF($CH43&gt;=19,INDEX($AQ:$AQ,$CG43+19),"")</f>
      </c>
      <c r="BL43">
        <f>IF($CH43&gt;=20,INDEX($AQ:$AQ,$CG43+20),"")</f>
      </c>
      <c r="BM43">
        <f>IF($CH43&gt;=21,INDEX($AQ:$AQ,$CG43+21),"")</f>
      </c>
      <c r="BN43">
        <f>IF($CH43&gt;=22,INDEX($AQ:$AQ,$CG43+22),"")</f>
      </c>
      <c r="BO43">
        <f>IF($CH43&gt;=23,INDEX($AQ:$AQ,$CG43+23),"")</f>
      </c>
      <c r="BP43">
        <f>IF($CH43&gt;=24,INDEX($AQ:$AQ,$CG43+24),"")</f>
      </c>
      <c r="BQ43">
        <f>IF($CH43&gt;=25,INDEX($AQ:$AQ,$CG43+25),"")</f>
      </c>
      <c r="BR43">
        <f>IF($CH43&gt;=26,INDEX($AQ:$AQ,$CG43+26),"")</f>
      </c>
      <c r="BS43">
        <f>IF($CH43&gt;=27,INDEX($AQ:$AQ,$CG43+27),"")</f>
      </c>
      <c r="BT43">
        <f>IF($CH43&gt;=28,INDEX($AQ:$AQ,$CG43+28),"")</f>
      </c>
      <c r="BU43">
        <f>IF($CH43&gt;=29,INDEX($AQ:$AQ,$CG43+29),"")</f>
      </c>
      <c r="BV43">
        <f>IF($CH43&gt;=30,INDEX($AQ:$AQ,$CG43+30),"")</f>
      </c>
      <c r="BW43">
        <f>IF($CH43&gt;=31,INDEX($AQ:$AQ,$CG43+31),"")</f>
      </c>
      <c r="BX43">
        <f>IF($CH43&gt;=32,INDEX($AQ:$AQ,$CG43+32),"")</f>
      </c>
      <c r="BY43">
        <f>IF($CH43&gt;=33,INDEX($AQ:$AQ,$CG43+33),"")</f>
      </c>
      <c r="BZ43">
        <f>IF($CH43&gt;=34,INDEX($AQ:$AQ,$CG43+34),"")</f>
      </c>
      <c r="CA43">
        <f>IF($CH43&gt;=35,INDEX($AQ:$AQ,$CG43+35),"")</f>
      </c>
      <c r="CB43">
        <f>IF($CH43&gt;=36,INDEX($AQ:$AQ,$CG43+36),"")</f>
      </c>
      <c r="CC43">
        <f>IF($CH43&gt;=37,INDEX($AQ:$AQ,$CG43+37),"")</f>
      </c>
      <c r="CD43">
        <f>IF($CH43&gt;=38,INDEX($AQ:$AQ,$CG43+38),"")</f>
      </c>
      <c r="CE43">
        <f>IF($CH43&gt;=39,INDEX($AQ:$AQ,$CG43+39),"")</f>
      </c>
      <c r="CF43">
        <f>IF($CH43&gt;=40,INDEX($AQ:$AQ,$CG43+40),"")</f>
      </c>
      <c r="CG43">
        <f>IFERROR(MATCH($AP43,$AQ$2:$AQ$134,0)+1,0)</f>
      </c>
      <c r="CH43">
        <f>IFERROR(INDEX($AR$2:$AR$134,MATCH($AP43,$AQ$2:$AQ$134,0)),0)</f>
      </c>
      <c r="CI43">
        <f>IFERROR(LEFT($L43,FIND(" - ",$L43)-1),$L43)</f>
      </c>
      <c r="CJ43" t="s">
        <v>92</v>
      </c>
      <c r="CL43">
        <f>IF($DG43&gt;=1,INDEX($CJ:$CJ,$DF43+1),"")</f>
      </c>
      <c r="CM43">
        <f>IF($DG43&gt;=2,INDEX($CJ:$CJ,$DF43+2),"")</f>
      </c>
      <c r="CN43">
        <f>IF($DG43&gt;=3,INDEX($CJ:$CJ,$DF43+3),"")</f>
      </c>
      <c r="CO43">
        <f>IF($DG43&gt;=4,INDEX($CJ:$CJ,$DF43+4),"")</f>
      </c>
      <c r="CP43">
        <f>IF($DG43&gt;=5,INDEX($CJ:$CJ,$DF43+5),"")</f>
      </c>
      <c r="CQ43">
        <f>IF($DG43&gt;=6,INDEX($CJ:$CJ,$DF43+6),"")</f>
      </c>
      <c r="CR43">
        <f>IF($DG43&gt;=7,INDEX($CJ:$CJ,$DF43+7),"")</f>
      </c>
      <c r="CS43">
        <f>IF($DG43&gt;=8,INDEX($CJ:$CJ,$DF43+8),"")</f>
      </c>
      <c r="CT43">
        <f>IF($DG43&gt;=9,INDEX($CJ:$CJ,$DF43+9),"")</f>
      </c>
      <c r="CU43">
        <f>IF($DG43&gt;=10,INDEX($CJ:$CJ,$DF43+10),"")</f>
      </c>
      <c r="CV43">
        <f>IF($DG43&gt;=11,INDEX($CJ:$CJ,$DF43+11),"")</f>
      </c>
      <c r="CW43">
        <f>IF($DG43&gt;=12,INDEX($CJ:$CJ,$DF43+12),"")</f>
      </c>
      <c r="CX43">
        <f>IF($DG43&gt;=13,INDEX($CJ:$CJ,$DF43+13),"")</f>
      </c>
      <c r="CY43">
        <f>IF($DG43&gt;=14,INDEX($CJ:$CJ,$DF43+14),"")</f>
      </c>
      <c r="CZ43">
        <f>IF($DG43&gt;=15,INDEX($CJ:$CJ,$DF43+15),"")</f>
      </c>
      <c r="DA43">
        <f>IF($DG43&gt;=16,INDEX($CJ:$CJ,$DF43+16),"")</f>
      </c>
      <c r="DB43">
        <f>IF($DG43&gt;=17,INDEX($CJ:$CJ,$DF43+17),"")</f>
      </c>
      <c r="DC43">
        <f>IF($DG43&gt;=18,INDEX($CJ:$CJ,$DF43+18),"")</f>
      </c>
      <c r="DD43">
        <f>IF($DG43&gt;=19,INDEX($CJ:$CJ,$DF43+19),"")</f>
      </c>
      <c r="DE43">
        <f>IF($DG43&gt;=20,INDEX($CJ:$CJ,$DF43+20),"")</f>
      </c>
      <c r="DF43">
        <f>IFERROR(MATCH($CI43,$CJ$2:$CJ$263,0)+1,0)</f>
      </c>
      <c r="DG43">
        <f>IFERROR(INDEX($CK$2:$CK$263,MATCH($CI43,$CJ$2:$CJ$263,0)),0)</f>
      </c>
      <c r="DH43">
        <f>IFERROR(INDEX($AO:$AO,MATCH($N43,$AN:$AN,0))&amp;"","")</f>
      </c>
      <c r="DI43" t="s">
        <v>302</v>
      </c>
      <c r="DK43">
        <v>1</v>
      </c>
      <c r="DL43">
        <f>IF($GO43&gt;=1,INDEX($DI:$DI,$GN43+1),"")</f>
      </c>
      <c r="DM43">
        <f>IF($GO43&gt;=2,INDEX($DI:$DI,$GN43+2),"")</f>
      </c>
      <c r="DN43">
        <f>IF($GO43&gt;=3,INDEX($DI:$DI,$GN43+3),"")</f>
      </c>
      <c r="DO43">
        <f>IF($GO43&gt;=4,INDEX($DI:$DI,$GN43+4),"")</f>
      </c>
      <c r="DP43">
        <f>IF($GO43&gt;=5,INDEX($DI:$DI,$GN43+5),"")</f>
      </c>
      <c r="DQ43">
        <f>IF($GO43&gt;=6,INDEX($DI:$DI,$GN43+6),"")</f>
      </c>
      <c r="DR43">
        <f>IF($GO43&gt;=7,INDEX($DI:$DI,$GN43+7),"")</f>
      </c>
      <c r="DS43">
        <f>IF($GO43&gt;=8,INDEX($DI:$DI,$GN43+8),"")</f>
      </c>
      <c r="DT43">
        <f>IF($GO43&gt;=9,INDEX($DI:$DI,$GN43+9),"")</f>
      </c>
      <c r="DU43">
        <f>IF($GO43&gt;=10,INDEX($DI:$DI,$GN43+10),"")</f>
      </c>
      <c r="DV43">
        <f>IF($GO43&gt;=11,INDEX($DI:$DI,$GN43+11),"")</f>
      </c>
      <c r="DW43">
        <f>IF($GO43&gt;=12,INDEX($DI:$DI,$GN43+12),"")</f>
      </c>
      <c r="DX43">
        <f>IF($GO43&gt;=13,INDEX($DI:$DI,$GN43+13),"")</f>
      </c>
      <c r="DY43">
        <f>IF($GO43&gt;=14,INDEX($DI:$DI,$GN43+14),"")</f>
      </c>
      <c r="DZ43">
        <f>IF($GO43&gt;=15,INDEX($DI:$DI,$GN43+15),"")</f>
      </c>
      <c r="EA43">
        <f>IF($GO43&gt;=16,INDEX($DI:$DI,$GN43+16),"")</f>
      </c>
      <c r="EB43">
        <f>IF($GO43&gt;=17,INDEX($DI:$DI,$GN43+17),"")</f>
      </c>
      <c r="EC43">
        <f>IF($GO43&gt;=18,INDEX($DI:$DI,$GN43+18),"")</f>
      </c>
      <c r="ED43">
        <f>IF($GO43&gt;=19,INDEX($DI:$DI,$GN43+19),"")</f>
      </c>
      <c r="EE43">
        <f>IF($GO43&gt;=20,INDEX($DI:$DI,$GN43+20),"")</f>
      </c>
      <c r="EF43">
        <f>IF($GO43&gt;=21,INDEX($DI:$DI,$GN43+21),"")</f>
      </c>
      <c r="EG43">
        <f>IF($GO43&gt;=22,INDEX($DI:$DI,$GN43+22),"")</f>
      </c>
      <c r="EH43">
        <f>IF($GO43&gt;=23,INDEX($DI:$DI,$GN43+23),"")</f>
      </c>
      <c r="EI43">
        <f>IF($GO43&gt;=24,INDEX($DI:$DI,$GN43+24),"")</f>
      </c>
      <c r="EJ43">
        <f>IF($GO43&gt;=25,INDEX($DI:$DI,$GN43+25),"")</f>
      </c>
      <c r="EK43">
        <f>IF($GO43&gt;=26,INDEX($DI:$DI,$GN43+26),"")</f>
      </c>
      <c r="EL43">
        <f>IF($GO43&gt;=27,INDEX($DI:$DI,$GN43+27),"")</f>
      </c>
      <c r="EM43">
        <f>IF($GO43&gt;=28,INDEX($DI:$DI,$GN43+28),"")</f>
      </c>
      <c r="EN43">
        <f>IF($GO43&gt;=29,INDEX($DI:$DI,$GN43+29),"")</f>
      </c>
      <c r="EO43">
        <f>IF($GO43&gt;=30,INDEX($DI:$DI,$GN43+30),"")</f>
      </c>
      <c r="EP43">
        <f>IF($GO43&gt;=31,INDEX($DI:$DI,$GN43+31),"")</f>
      </c>
      <c r="EQ43">
        <f>IF($GO43&gt;=32,INDEX($DI:$DI,$GN43+32),"")</f>
      </c>
      <c r="ER43">
        <f>IF($GO43&gt;=33,INDEX($DI:$DI,$GN43+33),"")</f>
      </c>
      <c r="ES43">
        <f>IF($GO43&gt;=34,INDEX($DI:$DI,$GN43+34),"")</f>
      </c>
      <c r="ET43">
        <f>IF($GO43&gt;=35,INDEX($DI:$DI,$GN43+35),"")</f>
      </c>
      <c r="EU43">
        <f>IF($GO43&gt;=36,INDEX($DI:$DI,$GN43+36),"")</f>
      </c>
      <c r="EV43">
        <f>IF($GO43&gt;=37,INDEX($DI:$DI,$GN43+37),"")</f>
      </c>
      <c r="EW43">
        <f>IF($GO43&gt;=38,INDEX($DI:$DI,$GN43+38),"")</f>
      </c>
      <c r="EX43">
        <f>IF($GO43&gt;=39,INDEX($DI:$DI,$GN43+39),"")</f>
      </c>
      <c r="EY43">
        <f>IF($GO43&gt;=40,INDEX($DI:$DI,$GN43+40),"")</f>
      </c>
      <c r="EZ43">
        <f>IF($GO43&gt;=1,INDEX($DJ:$DJ,$GN43+1),"")</f>
      </c>
      <c r="FA43">
        <f>IF($GO43&gt;=2,INDEX($DJ:$DJ,$GN43+2),"")</f>
      </c>
      <c r="FB43">
        <f>IF($GO43&gt;=3,INDEX($DJ:$DJ,$GN43+3),"")</f>
      </c>
      <c r="FC43">
        <f>IF($GO43&gt;=4,INDEX($DJ:$DJ,$GN43+4),"")</f>
      </c>
      <c r="FD43">
        <f>IF($GO43&gt;=5,INDEX($DJ:$DJ,$GN43+5),"")</f>
      </c>
      <c r="FE43">
        <f>IF($GO43&gt;=6,INDEX($DJ:$DJ,$GN43+6),"")</f>
      </c>
      <c r="FF43">
        <f>IF($GO43&gt;=7,INDEX($DJ:$DJ,$GN43+7),"")</f>
      </c>
      <c r="FG43">
        <f>IF($GO43&gt;=8,INDEX($DJ:$DJ,$GN43+8),"")</f>
      </c>
      <c r="FH43">
        <f>IF($GO43&gt;=9,INDEX($DJ:$DJ,$GN43+9),"")</f>
      </c>
      <c r="FI43">
        <f>IF($GO43&gt;=10,INDEX($DJ:$DJ,$GN43+10),"")</f>
      </c>
      <c r="FJ43">
        <f>IF($GO43&gt;=11,INDEX($DJ:$DJ,$GN43+11),"")</f>
      </c>
      <c r="FK43">
        <f>IF($GO43&gt;=12,INDEX($DJ:$DJ,$GN43+12),"")</f>
      </c>
      <c r="FL43">
        <f>IF($GO43&gt;=13,INDEX($DJ:$DJ,$GN43+13),"")</f>
      </c>
      <c r="FM43">
        <f>IF($GO43&gt;=14,INDEX($DJ:$DJ,$GN43+14),"")</f>
      </c>
      <c r="FN43">
        <f>IF($GO43&gt;=15,INDEX($DJ:$DJ,$GN43+15),"")</f>
      </c>
      <c r="FO43">
        <f>IF($GO43&gt;=16,INDEX($DJ:$DJ,$GN43+16),"")</f>
      </c>
      <c r="FP43">
        <f>IF($GO43&gt;=17,INDEX($DJ:$DJ,$GN43+17),"")</f>
      </c>
      <c r="FQ43">
        <f>IF($GO43&gt;=18,INDEX($DJ:$DJ,$GN43+18),"")</f>
      </c>
      <c r="FR43">
        <f>IF($GO43&gt;=19,INDEX($DJ:$DJ,$GN43+19),"")</f>
      </c>
      <c r="FS43">
        <f>IF($GO43&gt;=20,INDEX($DJ:$DJ,$GN43+20),"")</f>
      </c>
      <c r="FT43">
        <f>IF($GO43&gt;=21,INDEX($DJ:$DJ,$GN43+21),"")</f>
      </c>
      <c r="FU43">
        <f>IF($GO43&gt;=22,INDEX($DJ:$DJ,$GN43+22),"")</f>
      </c>
      <c r="FV43">
        <f>IF($GO43&gt;=23,INDEX($DJ:$DJ,$GN43+23),"")</f>
      </c>
      <c r="FW43">
        <f>IF($GO43&gt;=24,INDEX($DJ:$DJ,$GN43+24),"")</f>
      </c>
      <c r="FX43">
        <f>IF($GO43&gt;=25,INDEX($DJ:$DJ,$GN43+25),"")</f>
      </c>
      <c r="FY43">
        <f>IF($GO43&gt;=26,INDEX($DJ:$DJ,$GN43+26),"")</f>
      </c>
      <c r="FZ43">
        <f>IF($GO43&gt;=27,INDEX($DJ:$DJ,$GN43+27),"")</f>
      </c>
      <c r="GA43">
        <f>IF($GO43&gt;=28,INDEX($DJ:$DJ,$GN43+28),"")</f>
      </c>
      <c r="GB43">
        <f>IF($GO43&gt;=29,INDEX($DJ:$DJ,$GN43+29),"")</f>
      </c>
      <c r="GC43">
        <f>IF($GO43&gt;=30,INDEX($DJ:$DJ,$GN43+30),"")</f>
      </c>
      <c r="GD43">
        <f>IF($GO43&gt;=31,INDEX($DJ:$DJ,$GN43+31),"")</f>
      </c>
      <c r="GE43">
        <f>IF($GO43&gt;=32,INDEX($DJ:$DJ,$GN43+32),"")</f>
      </c>
      <c r="GF43">
        <f>IF($GO43&gt;=33,INDEX($DJ:$DJ,$GN43+33),"")</f>
      </c>
      <c r="GG43">
        <f>IF($GO43&gt;=34,INDEX($DJ:$DJ,$GN43+34),"")</f>
      </c>
      <c r="GH43">
        <f>IF($GO43&gt;=35,INDEX($DJ:$DJ,$GN43+35),"")</f>
      </c>
      <c r="GI43">
        <f>IF($GO43&gt;=36,INDEX($DJ:$DJ,$GN43+36),"")</f>
      </c>
      <c r="GJ43">
        <f>IF($GO43&gt;=37,INDEX($DJ:$DJ,$GN43+37),"")</f>
      </c>
      <c r="GK43">
        <f>IF($GO43&gt;=38,INDEX($DJ:$DJ,$GN43+38),"")</f>
      </c>
      <c r="GL43">
        <f>IF($GO43&gt;=39,INDEX($DJ:$DJ,$GN43+39),"")</f>
      </c>
      <c r="GM43">
        <f>IF($GO43&gt;=40,INDEX($DJ:$DJ,$GN43+40),"")</f>
      </c>
      <c r="GN43">
        <f>IFERROR(MATCH($DH43,$DI$2:$DI$148,0)+1,0)</f>
      </c>
      <c r="GO43">
        <f>IFERROR(INDEX($DK$2:$DK$148,MATCH($DH43,$DI$2:$DI$148,0)),0)</f>
      </c>
      <c r="GP43">
        <f>IFERROR(MATCH($Y43,$DL$43:$EY$43,0),0)</f>
      </c>
      <c r="GQ43">
        <f>IF($GP43&gt;0,INDEX($EZ$43:$GM$43,$GP43),"")</f>
      </c>
      <c r="GR43" t="s">
        <v>303</v>
      </c>
      <c r="GT43">
        <f>IF($JC43&gt;=1,INDEX($GR:$GR,$JB43+1),"")</f>
      </c>
      <c r="GU43">
        <f>IF($JC43&gt;=2,INDEX($GR:$GR,$JB43+2),"")</f>
      </c>
      <c r="GV43">
        <f>IF($JC43&gt;=3,INDEX($GR:$GR,$JB43+3),"")</f>
      </c>
      <c r="GW43">
        <f>IF($JC43&gt;=4,INDEX($GR:$GR,$JB43+4),"")</f>
      </c>
      <c r="GX43">
        <f>IF($JC43&gt;=5,INDEX($GR:$GR,$JB43+5),"")</f>
      </c>
      <c r="GY43">
        <f>IF($JC43&gt;=6,INDEX($GR:$GR,$JB43+6),"")</f>
      </c>
      <c r="GZ43">
        <f>IF($JC43&gt;=7,INDEX($GR:$GR,$JB43+7),"")</f>
      </c>
      <c r="HA43">
        <f>IF($JC43&gt;=8,INDEX($GR:$GR,$JB43+8),"")</f>
      </c>
      <c r="HB43">
        <f>IF($JC43&gt;=9,INDEX($GR:$GR,$JB43+9),"")</f>
      </c>
      <c r="HC43">
        <f>IF($JC43&gt;=10,INDEX($GR:$GR,$JB43+10),"")</f>
      </c>
      <c r="HD43">
        <f>IF($JC43&gt;=11,INDEX($GR:$GR,$JB43+11),"")</f>
      </c>
      <c r="HE43">
        <f>IF($JC43&gt;=12,INDEX($GR:$GR,$JB43+12),"")</f>
      </c>
      <c r="HF43">
        <f>IF($JC43&gt;=13,INDEX($GR:$GR,$JB43+13),"")</f>
      </c>
      <c r="HG43">
        <f>IF($JC43&gt;=14,INDEX($GR:$GR,$JB43+14),"")</f>
      </c>
      <c r="HH43">
        <f>IF($JC43&gt;=15,INDEX($GR:$GR,$JB43+15),"")</f>
      </c>
      <c r="HI43">
        <f>IF($JC43&gt;=16,INDEX($GR:$GR,$JB43+16),"")</f>
      </c>
      <c r="HJ43">
        <f>IF($JC43&gt;=17,INDEX($GR:$GR,$JB43+17),"")</f>
      </c>
      <c r="HK43">
        <f>IF($JC43&gt;=18,INDEX($GR:$GR,$JB43+18),"")</f>
      </c>
      <c r="HL43">
        <f>IF($JC43&gt;=19,INDEX($GR:$GR,$JB43+19),"")</f>
      </c>
      <c r="HM43">
        <f>IF($JC43&gt;=20,INDEX($GR:$GR,$JB43+20),"")</f>
      </c>
      <c r="HN43">
        <f>IF($JC43&gt;=21,INDEX($GR:$GR,$JB43+21),"")</f>
      </c>
      <c r="HO43">
        <f>IF($JC43&gt;=22,INDEX($GR:$GR,$JB43+22),"")</f>
      </c>
      <c r="HP43">
        <f>IF($JC43&gt;=23,INDEX($GR:$GR,$JB43+23),"")</f>
      </c>
      <c r="HQ43">
        <f>IF($JC43&gt;=24,INDEX($GR:$GR,$JB43+24),"")</f>
      </c>
      <c r="HR43">
        <f>IF($JC43&gt;=25,INDEX($GR:$GR,$JB43+25),"")</f>
      </c>
      <c r="HS43">
        <f>IF($JC43&gt;=26,INDEX($GR:$GR,$JB43+26),"")</f>
      </c>
      <c r="HT43">
        <f>IF($JC43&gt;=27,INDEX($GR:$GR,$JB43+27),"")</f>
      </c>
      <c r="HU43">
        <f>IF($JC43&gt;=28,INDEX($GR:$GR,$JB43+28),"")</f>
      </c>
      <c r="HV43">
        <f>IF($JC43&gt;=29,INDEX($GR:$GR,$JB43+29),"")</f>
      </c>
      <c r="HW43">
        <f>IF($JC43&gt;=30,INDEX($GR:$GR,$JB43+30),"")</f>
      </c>
      <c r="HX43">
        <f>IF($JC43&gt;=31,INDEX($GR:$GR,$JB43+31),"")</f>
      </c>
      <c r="HY43">
        <f>IF($JC43&gt;=32,INDEX($GR:$GR,$JB43+32),"")</f>
      </c>
      <c r="HZ43">
        <f>IF($JC43&gt;=33,INDEX($GR:$GR,$JB43+33),"")</f>
      </c>
      <c r="IA43">
        <f>IF($JC43&gt;=34,INDEX($GR:$GR,$JB43+34),"")</f>
      </c>
      <c r="IB43">
        <f>IF($JC43&gt;=35,INDEX($GR:$GR,$JB43+35),"")</f>
      </c>
      <c r="IC43">
        <f>IF($JC43&gt;=36,INDEX($GR:$GR,$JB43+36),"")</f>
      </c>
      <c r="ID43">
        <f>IF($JC43&gt;=37,INDEX($GR:$GR,$JB43+37),"")</f>
      </c>
      <c r="IE43">
        <f>IF($JC43&gt;=38,INDEX($GR:$GR,$JB43+38),"")</f>
      </c>
      <c r="IF43">
        <f>IF($JC43&gt;=39,INDEX($GR:$GR,$JB43+39),"")</f>
      </c>
      <c r="IG43">
        <f>IF($JC43&gt;=40,INDEX($GR:$GR,$JB43+40),"")</f>
      </c>
      <c r="IH43">
        <f>IF($JC43&gt;=41,INDEX($GR:$GR,$JB43+41),"")</f>
      </c>
      <c r="II43">
        <f>IF($JC43&gt;=42,INDEX($GR:$GR,$JB43+42),"")</f>
      </c>
      <c r="IJ43">
        <f>IF($JC43&gt;=43,INDEX($GR:$GR,$JB43+43),"")</f>
      </c>
      <c r="IK43">
        <f>IF($JC43&gt;=44,INDEX($GR:$GR,$JB43+44),"")</f>
      </c>
      <c r="IL43">
        <f>IF($JC43&gt;=45,INDEX($GR:$GR,$JB43+45),"")</f>
      </c>
      <c r="IM43">
        <f>IF($JC43&gt;=46,INDEX($GR:$GR,$JB43+46),"")</f>
      </c>
      <c r="IN43">
        <f>IF($JC43&gt;=47,INDEX($GR:$GR,$JB43+47),"")</f>
      </c>
      <c r="IO43">
        <f>IF($JC43&gt;=48,INDEX($GR:$GR,$JB43+48),"")</f>
      </c>
      <c r="IP43">
        <f>IF($JC43&gt;=49,INDEX($GR:$GR,$JB43+49),"")</f>
      </c>
      <c r="IQ43">
        <f>IF($JC43&gt;=50,INDEX($GR:$GR,$JB43+50),"")</f>
      </c>
      <c r="IR43">
        <f>IF($JC43&gt;=51,INDEX($GR:$GR,$JB43+51),"")</f>
      </c>
      <c r="IS43">
        <f>IF($JC43&gt;=52,INDEX($GR:$GR,$JB43+52),"")</f>
      </c>
      <c r="IT43">
        <f>IF($JC43&gt;=53,INDEX($GR:$GR,$JB43+53),"")</f>
      </c>
      <c r="IU43">
        <f>IF($JC43&gt;=54,INDEX($GR:$GR,$JB43+54),"")</f>
      </c>
      <c r="IV43">
        <f>IF($JC43&gt;=55,INDEX($GR:$GR,$JB43+55),"")</f>
      </c>
      <c r="IW43">
        <f>IF($JC43&gt;=56,INDEX($GR:$GR,$JB43+56),"")</f>
      </c>
      <c r="IX43">
        <f>IF($JC43&gt;=57,INDEX($GR:$GR,$JB43+57),"")</f>
      </c>
      <c r="IY43">
        <f>IF($JC43&gt;=58,INDEX($GR:$GR,$JB43+58),"")</f>
      </c>
      <c r="IZ43">
        <f>IF($JC43&gt;=59,INDEX($GR:$GR,$JB43+59),"")</f>
      </c>
      <c r="JA43">
        <f>IF($JC43&gt;=60,INDEX($GR:$GR,$JB43+60),"")</f>
      </c>
      <c r="JB43">
        <f>IFERROR(MATCH($GQ43,$GR$2:$GR$324,0)+1,0)</f>
      </c>
      <c r="JC43">
        <f>IFERROR(INDEX($GS$2:$GS$324,MATCH($GQ43,$GR$2:$GR$324,0)),0)</f>
      </c>
      <c r="JD43" t="s">
        <v>40</v>
      </c>
      <c r="JE43" t="s">
        <v>40</v>
      </c>
    </row>
    <row r="44" spans="1:265" x14ac:dyDescent="0.25">
      <c r="Q44">
        <f>IF(OR($T44="",$P44=""),"",IFERROR($T44/$P44,0))</f>
      </c>
      <c r="R44">
        <f>IF($T44="","",
SUM($S44,$U44,$Z44,$V44,$X44)*
(1-IF($AA44="",0,VALUE($AA44)/100)))</f>
      </c>
      <c r="S44">
        <f>IF($T44="","",$T44)</f>
      </c>
      <c r="U44">
        <f>IF($T44="","",
IF($N44="","",
IF(ISNUMBER(SEARCH("exempt",LOWER($N44))),0,
$T44*(VALUE(SUBSTITUTE($N44,"%",""))/100))))</f>
      </c>
      <c r="AB44">
        <f>IFERROR(IF(FIND(" - ",$K44)&gt;0,MID($K44,FIND(" - ",$K44)+3,LEN($K44)),""),"")</f>
      </c>
      <c r="AK44" t="s">
        <v>304</v>
      </c>
      <c r="AM44" t="s">
        <v>305</v>
      </c>
      <c r="AN44" t="s">
        <v>305</v>
      </c>
      <c r="AO44" t="s">
        <v>306</v>
      </c>
      <c r="AP44">
        <f>IFERROR(LEFT($K44,FIND(" - ",$K44)-1),$K44)</f>
      </c>
      <c r="AQ44" t="s">
        <v>275</v>
      </c>
      <c r="AS44">
        <f>IF($CH44&gt;=1,INDEX($AQ:$AQ,$CG44+1),"")</f>
      </c>
      <c r="AT44">
        <f>IF($CH44&gt;=2,INDEX($AQ:$AQ,$CG44+2),"")</f>
      </c>
      <c r="AU44">
        <f>IF($CH44&gt;=3,INDEX($AQ:$AQ,$CG44+3),"")</f>
      </c>
      <c r="AV44">
        <f>IF($CH44&gt;=4,INDEX($AQ:$AQ,$CG44+4),"")</f>
      </c>
      <c r="AW44">
        <f>IF($CH44&gt;=5,INDEX($AQ:$AQ,$CG44+5),"")</f>
      </c>
      <c r="AX44">
        <f>IF($CH44&gt;=6,INDEX($AQ:$AQ,$CG44+6),"")</f>
      </c>
      <c r="AY44">
        <f>IF($CH44&gt;=7,INDEX($AQ:$AQ,$CG44+7),"")</f>
      </c>
      <c r="AZ44">
        <f>IF($CH44&gt;=8,INDEX($AQ:$AQ,$CG44+8),"")</f>
      </c>
      <c r="BA44">
        <f>IF($CH44&gt;=9,INDEX($AQ:$AQ,$CG44+9),"")</f>
      </c>
      <c r="BB44">
        <f>IF($CH44&gt;=10,INDEX($AQ:$AQ,$CG44+10),"")</f>
      </c>
      <c r="BC44">
        <f>IF($CH44&gt;=11,INDEX($AQ:$AQ,$CG44+11),"")</f>
      </c>
      <c r="BD44">
        <f>IF($CH44&gt;=12,INDEX($AQ:$AQ,$CG44+12),"")</f>
      </c>
      <c r="BE44">
        <f>IF($CH44&gt;=13,INDEX($AQ:$AQ,$CG44+13),"")</f>
      </c>
      <c r="BF44">
        <f>IF($CH44&gt;=14,INDEX($AQ:$AQ,$CG44+14),"")</f>
      </c>
      <c r="BG44">
        <f>IF($CH44&gt;=15,INDEX($AQ:$AQ,$CG44+15),"")</f>
      </c>
      <c r="BH44">
        <f>IF($CH44&gt;=16,INDEX($AQ:$AQ,$CG44+16),"")</f>
      </c>
      <c r="BI44">
        <f>IF($CH44&gt;=17,INDEX($AQ:$AQ,$CG44+17),"")</f>
      </c>
      <c r="BJ44">
        <f>IF($CH44&gt;=18,INDEX($AQ:$AQ,$CG44+18),"")</f>
      </c>
      <c r="BK44">
        <f>IF($CH44&gt;=19,INDEX($AQ:$AQ,$CG44+19),"")</f>
      </c>
      <c r="BL44">
        <f>IF($CH44&gt;=20,INDEX($AQ:$AQ,$CG44+20),"")</f>
      </c>
      <c r="BM44">
        <f>IF($CH44&gt;=21,INDEX($AQ:$AQ,$CG44+21),"")</f>
      </c>
      <c r="BN44">
        <f>IF($CH44&gt;=22,INDEX($AQ:$AQ,$CG44+22),"")</f>
      </c>
      <c r="BO44">
        <f>IF($CH44&gt;=23,INDEX($AQ:$AQ,$CG44+23),"")</f>
      </c>
      <c r="BP44">
        <f>IF($CH44&gt;=24,INDEX($AQ:$AQ,$CG44+24),"")</f>
      </c>
      <c r="BQ44">
        <f>IF($CH44&gt;=25,INDEX($AQ:$AQ,$CG44+25),"")</f>
      </c>
      <c r="BR44">
        <f>IF($CH44&gt;=26,INDEX($AQ:$AQ,$CG44+26),"")</f>
      </c>
      <c r="BS44">
        <f>IF($CH44&gt;=27,INDEX($AQ:$AQ,$CG44+27),"")</f>
      </c>
      <c r="BT44">
        <f>IF($CH44&gt;=28,INDEX($AQ:$AQ,$CG44+28),"")</f>
      </c>
      <c r="BU44">
        <f>IF($CH44&gt;=29,INDEX($AQ:$AQ,$CG44+29),"")</f>
      </c>
      <c r="BV44">
        <f>IF($CH44&gt;=30,INDEX($AQ:$AQ,$CG44+30),"")</f>
      </c>
      <c r="BW44">
        <f>IF($CH44&gt;=31,INDEX($AQ:$AQ,$CG44+31),"")</f>
      </c>
      <c r="BX44">
        <f>IF($CH44&gt;=32,INDEX($AQ:$AQ,$CG44+32),"")</f>
      </c>
      <c r="BY44">
        <f>IF($CH44&gt;=33,INDEX($AQ:$AQ,$CG44+33),"")</f>
      </c>
      <c r="BZ44">
        <f>IF($CH44&gt;=34,INDEX($AQ:$AQ,$CG44+34),"")</f>
      </c>
      <c r="CA44">
        <f>IF($CH44&gt;=35,INDEX($AQ:$AQ,$CG44+35),"")</f>
      </c>
      <c r="CB44">
        <f>IF($CH44&gt;=36,INDEX($AQ:$AQ,$CG44+36),"")</f>
      </c>
      <c r="CC44">
        <f>IF($CH44&gt;=37,INDEX($AQ:$AQ,$CG44+37),"")</f>
      </c>
      <c r="CD44">
        <f>IF($CH44&gt;=38,INDEX($AQ:$AQ,$CG44+38),"")</f>
      </c>
      <c r="CE44">
        <f>IF($CH44&gt;=39,INDEX($AQ:$AQ,$CG44+39),"")</f>
      </c>
      <c r="CF44">
        <f>IF($CH44&gt;=40,INDEX($AQ:$AQ,$CG44+40),"")</f>
      </c>
      <c r="CG44">
        <f>IFERROR(MATCH($AP44,$AQ$2:$AQ$134,0)+1,0)</f>
      </c>
      <c r="CH44">
        <f>IFERROR(INDEX($AR$2:$AR$134,MATCH($AP44,$AQ$2:$AQ$134,0)),0)</f>
      </c>
      <c r="CI44">
        <f>IFERROR(LEFT($L44,FIND(" - ",$L44)-1),$L44)</f>
      </c>
      <c r="CJ44" t="s">
        <v>99</v>
      </c>
      <c r="CL44">
        <f>IF($DG44&gt;=1,INDEX($CJ:$CJ,$DF44+1),"")</f>
      </c>
      <c r="CM44">
        <f>IF($DG44&gt;=2,INDEX($CJ:$CJ,$DF44+2),"")</f>
      </c>
      <c r="CN44">
        <f>IF($DG44&gt;=3,INDEX($CJ:$CJ,$DF44+3),"")</f>
      </c>
      <c r="CO44">
        <f>IF($DG44&gt;=4,INDEX($CJ:$CJ,$DF44+4),"")</f>
      </c>
      <c r="CP44">
        <f>IF($DG44&gt;=5,INDEX($CJ:$CJ,$DF44+5),"")</f>
      </c>
      <c r="CQ44">
        <f>IF($DG44&gt;=6,INDEX($CJ:$CJ,$DF44+6),"")</f>
      </c>
      <c r="CR44">
        <f>IF($DG44&gt;=7,INDEX($CJ:$CJ,$DF44+7),"")</f>
      </c>
      <c r="CS44">
        <f>IF($DG44&gt;=8,INDEX($CJ:$CJ,$DF44+8),"")</f>
      </c>
      <c r="CT44">
        <f>IF($DG44&gt;=9,INDEX($CJ:$CJ,$DF44+9),"")</f>
      </c>
      <c r="CU44">
        <f>IF($DG44&gt;=10,INDEX($CJ:$CJ,$DF44+10),"")</f>
      </c>
      <c r="CV44">
        <f>IF($DG44&gt;=11,INDEX($CJ:$CJ,$DF44+11),"")</f>
      </c>
      <c r="CW44">
        <f>IF($DG44&gt;=12,INDEX($CJ:$CJ,$DF44+12),"")</f>
      </c>
      <c r="CX44">
        <f>IF($DG44&gt;=13,INDEX($CJ:$CJ,$DF44+13),"")</f>
      </c>
      <c r="CY44">
        <f>IF($DG44&gt;=14,INDEX($CJ:$CJ,$DF44+14),"")</f>
      </c>
      <c r="CZ44">
        <f>IF($DG44&gt;=15,INDEX($CJ:$CJ,$DF44+15),"")</f>
      </c>
      <c r="DA44">
        <f>IF($DG44&gt;=16,INDEX($CJ:$CJ,$DF44+16),"")</f>
      </c>
      <c r="DB44">
        <f>IF($DG44&gt;=17,INDEX($CJ:$CJ,$DF44+17),"")</f>
      </c>
      <c r="DC44">
        <f>IF($DG44&gt;=18,INDEX($CJ:$CJ,$DF44+18),"")</f>
      </c>
      <c r="DD44">
        <f>IF($DG44&gt;=19,INDEX($CJ:$CJ,$DF44+19),"")</f>
      </c>
      <c r="DE44">
        <f>IF($DG44&gt;=20,INDEX($CJ:$CJ,$DF44+20),"")</f>
      </c>
      <c r="DF44">
        <f>IFERROR(MATCH($CI44,$CJ$2:$CJ$263,0)+1,0)</f>
      </c>
      <c r="DG44">
        <f>IFERROR(INDEX($CK$2:$CK$263,MATCH($CI44,$CJ$2:$CJ$263,0)),0)</f>
      </c>
      <c r="DH44">
        <f>IFERROR(INDEX($AO:$AO,MATCH($N44,$AN:$AN,0))&amp;"","")</f>
      </c>
      <c r="DI44" t="s">
        <v>266</v>
      </c>
      <c r="DJ44" t="s">
        <v>307</v>
      </c>
      <c r="DL44">
        <f>IF($GO44&gt;=1,INDEX($DI:$DI,$GN44+1),"")</f>
      </c>
      <c r="DM44">
        <f>IF($GO44&gt;=2,INDEX($DI:$DI,$GN44+2),"")</f>
      </c>
      <c r="DN44">
        <f>IF($GO44&gt;=3,INDEX($DI:$DI,$GN44+3),"")</f>
      </c>
      <c r="DO44">
        <f>IF($GO44&gt;=4,INDEX($DI:$DI,$GN44+4),"")</f>
      </c>
      <c r="DP44">
        <f>IF($GO44&gt;=5,INDEX($DI:$DI,$GN44+5),"")</f>
      </c>
      <c r="DQ44">
        <f>IF($GO44&gt;=6,INDEX($DI:$DI,$GN44+6),"")</f>
      </c>
      <c r="DR44">
        <f>IF($GO44&gt;=7,INDEX($DI:$DI,$GN44+7),"")</f>
      </c>
      <c r="DS44">
        <f>IF($GO44&gt;=8,INDEX($DI:$DI,$GN44+8),"")</f>
      </c>
      <c r="DT44">
        <f>IF($GO44&gt;=9,INDEX($DI:$DI,$GN44+9),"")</f>
      </c>
      <c r="DU44">
        <f>IF($GO44&gt;=10,INDEX($DI:$DI,$GN44+10),"")</f>
      </c>
      <c r="DV44">
        <f>IF($GO44&gt;=11,INDEX($DI:$DI,$GN44+11),"")</f>
      </c>
      <c r="DW44">
        <f>IF($GO44&gt;=12,INDEX($DI:$DI,$GN44+12),"")</f>
      </c>
      <c r="DX44">
        <f>IF($GO44&gt;=13,INDEX($DI:$DI,$GN44+13),"")</f>
      </c>
      <c r="DY44">
        <f>IF($GO44&gt;=14,INDEX($DI:$DI,$GN44+14),"")</f>
      </c>
      <c r="DZ44">
        <f>IF($GO44&gt;=15,INDEX($DI:$DI,$GN44+15),"")</f>
      </c>
      <c r="EA44">
        <f>IF($GO44&gt;=16,INDEX($DI:$DI,$GN44+16),"")</f>
      </c>
      <c r="EB44">
        <f>IF($GO44&gt;=17,INDEX($DI:$DI,$GN44+17),"")</f>
      </c>
      <c r="EC44">
        <f>IF($GO44&gt;=18,INDEX($DI:$DI,$GN44+18),"")</f>
      </c>
      <c r="ED44">
        <f>IF($GO44&gt;=19,INDEX($DI:$DI,$GN44+19),"")</f>
      </c>
      <c r="EE44">
        <f>IF($GO44&gt;=20,INDEX($DI:$DI,$GN44+20),"")</f>
      </c>
      <c r="EF44">
        <f>IF($GO44&gt;=21,INDEX($DI:$DI,$GN44+21),"")</f>
      </c>
      <c r="EG44">
        <f>IF($GO44&gt;=22,INDEX($DI:$DI,$GN44+22),"")</f>
      </c>
      <c r="EH44">
        <f>IF($GO44&gt;=23,INDEX($DI:$DI,$GN44+23),"")</f>
      </c>
      <c r="EI44">
        <f>IF($GO44&gt;=24,INDEX($DI:$DI,$GN44+24),"")</f>
      </c>
      <c r="EJ44">
        <f>IF($GO44&gt;=25,INDEX($DI:$DI,$GN44+25),"")</f>
      </c>
      <c r="EK44">
        <f>IF($GO44&gt;=26,INDEX($DI:$DI,$GN44+26),"")</f>
      </c>
      <c r="EL44">
        <f>IF($GO44&gt;=27,INDEX($DI:$DI,$GN44+27),"")</f>
      </c>
      <c r="EM44">
        <f>IF($GO44&gt;=28,INDEX($DI:$DI,$GN44+28),"")</f>
      </c>
      <c r="EN44">
        <f>IF($GO44&gt;=29,INDEX($DI:$DI,$GN44+29),"")</f>
      </c>
      <c r="EO44">
        <f>IF($GO44&gt;=30,INDEX($DI:$DI,$GN44+30),"")</f>
      </c>
      <c r="EP44">
        <f>IF($GO44&gt;=31,INDEX($DI:$DI,$GN44+31),"")</f>
      </c>
      <c r="EQ44">
        <f>IF($GO44&gt;=32,INDEX($DI:$DI,$GN44+32),"")</f>
      </c>
      <c r="ER44">
        <f>IF($GO44&gt;=33,INDEX($DI:$DI,$GN44+33),"")</f>
      </c>
      <c r="ES44">
        <f>IF($GO44&gt;=34,INDEX($DI:$DI,$GN44+34),"")</f>
      </c>
      <c r="ET44">
        <f>IF($GO44&gt;=35,INDEX($DI:$DI,$GN44+35),"")</f>
      </c>
      <c r="EU44">
        <f>IF($GO44&gt;=36,INDEX($DI:$DI,$GN44+36),"")</f>
      </c>
      <c r="EV44">
        <f>IF($GO44&gt;=37,INDEX($DI:$DI,$GN44+37),"")</f>
      </c>
      <c r="EW44">
        <f>IF($GO44&gt;=38,INDEX($DI:$DI,$GN44+38),"")</f>
      </c>
      <c r="EX44">
        <f>IF($GO44&gt;=39,INDEX($DI:$DI,$GN44+39),"")</f>
      </c>
      <c r="EY44">
        <f>IF($GO44&gt;=40,INDEX($DI:$DI,$GN44+40),"")</f>
      </c>
      <c r="EZ44">
        <f>IF($GO44&gt;=1,INDEX($DJ:$DJ,$GN44+1),"")</f>
      </c>
      <c r="FA44">
        <f>IF($GO44&gt;=2,INDEX($DJ:$DJ,$GN44+2),"")</f>
      </c>
      <c r="FB44">
        <f>IF($GO44&gt;=3,INDEX($DJ:$DJ,$GN44+3),"")</f>
      </c>
      <c r="FC44">
        <f>IF($GO44&gt;=4,INDEX($DJ:$DJ,$GN44+4),"")</f>
      </c>
      <c r="FD44">
        <f>IF($GO44&gt;=5,INDEX($DJ:$DJ,$GN44+5),"")</f>
      </c>
      <c r="FE44">
        <f>IF($GO44&gt;=6,INDEX($DJ:$DJ,$GN44+6),"")</f>
      </c>
      <c r="FF44">
        <f>IF($GO44&gt;=7,INDEX($DJ:$DJ,$GN44+7),"")</f>
      </c>
      <c r="FG44">
        <f>IF($GO44&gt;=8,INDEX($DJ:$DJ,$GN44+8),"")</f>
      </c>
      <c r="FH44">
        <f>IF($GO44&gt;=9,INDEX($DJ:$DJ,$GN44+9),"")</f>
      </c>
      <c r="FI44">
        <f>IF($GO44&gt;=10,INDEX($DJ:$DJ,$GN44+10),"")</f>
      </c>
      <c r="FJ44">
        <f>IF($GO44&gt;=11,INDEX($DJ:$DJ,$GN44+11),"")</f>
      </c>
      <c r="FK44">
        <f>IF($GO44&gt;=12,INDEX($DJ:$DJ,$GN44+12),"")</f>
      </c>
      <c r="FL44">
        <f>IF($GO44&gt;=13,INDEX($DJ:$DJ,$GN44+13),"")</f>
      </c>
      <c r="FM44">
        <f>IF($GO44&gt;=14,INDEX($DJ:$DJ,$GN44+14),"")</f>
      </c>
      <c r="FN44">
        <f>IF($GO44&gt;=15,INDEX($DJ:$DJ,$GN44+15),"")</f>
      </c>
      <c r="FO44">
        <f>IF($GO44&gt;=16,INDEX($DJ:$DJ,$GN44+16),"")</f>
      </c>
      <c r="FP44">
        <f>IF($GO44&gt;=17,INDEX($DJ:$DJ,$GN44+17),"")</f>
      </c>
      <c r="FQ44">
        <f>IF($GO44&gt;=18,INDEX($DJ:$DJ,$GN44+18),"")</f>
      </c>
      <c r="FR44">
        <f>IF($GO44&gt;=19,INDEX($DJ:$DJ,$GN44+19),"")</f>
      </c>
      <c r="FS44">
        <f>IF($GO44&gt;=20,INDEX($DJ:$DJ,$GN44+20),"")</f>
      </c>
      <c r="FT44">
        <f>IF($GO44&gt;=21,INDEX($DJ:$DJ,$GN44+21),"")</f>
      </c>
      <c r="FU44">
        <f>IF($GO44&gt;=22,INDEX($DJ:$DJ,$GN44+22),"")</f>
      </c>
      <c r="FV44">
        <f>IF($GO44&gt;=23,INDEX($DJ:$DJ,$GN44+23),"")</f>
      </c>
      <c r="FW44">
        <f>IF($GO44&gt;=24,INDEX($DJ:$DJ,$GN44+24),"")</f>
      </c>
      <c r="FX44">
        <f>IF($GO44&gt;=25,INDEX($DJ:$DJ,$GN44+25),"")</f>
      </c>
      <c r="FY44">
        <f>IF($GO44&gt;=26,INDEX($DJ:$DJ,$GN44+26),"")</f>
      </c>
      <c r="FZ44">
        <f>IF($GO44&gt;=27,INDEX($DJ:$DJ,$GN44+27),"")</f>
      </c>
      <c r="GA44">
        <f>IF($GO44&gt;=28,INDEX($DJ:$DJ,$GN44+28),"")</f>
      </c>
      <c r="GB44">
        <f>IF($GO44&gt;=29,INDEX($DJ:$DJ,$GN44+29),"")</f>
      </c>
      <c r="GC44">
        <f>IF($GO44&gt;=30,INDEX($DJ:$DJ,$GN44+30),"")</f>
      </c>
      <c r="GD44">
        <f>IF($GO44&gt;=31,INDEX($DJ:$DJ,$GN44+31),"")</f>
      </c>
      <c r="GE44">
        <f>IF($GO44&gt;=32,INDEX($DJ:$DJ,$GN44+32),"")</f>
      </c>
      <c r="GF44">
        <f>IF($GO44&gt;=33,INDEX($DJ:$DJ,$GN44+33),"")</f>
      </c>
      <c r="GG44">
        <f>IF($GO44&gt;=34,INDEX($DJ:$DJ,$GN44+34),"")</f>
      </c>
      <c r="GH44">
        <f>IF($GO44&gt;=35,INDEX($DJ:$DJ,$GN44+35),"")</f>
      </c>
      <c r="GI44">
        <f>IF($GO44&gt;=36,INDEX($DJ:$DJ,$GN44+36),"")</f>
      </c>
      <c r="GJ44">
        <f>IF($GO44&gt;=37,INDEX($DJ:$DJ,$GN44+37),"")</f>
      </c>
      <c r="GK44">
        <f>IF($GO44&gt;=38,INDEX($DJ:$DJ,$GN44+38),"")</f>
      </c>
      <c r="GL44">
        <f>IF($GO44&gt;=39,INDEX($DJ:$DJ,$GN44+39),"")</f>
      </c>
      <c r="GM44">
        <f>IF($GO44&gt;=40,INDEX($DJ:$DJ,$GN44+40),"")</f>
      </c>
      <c r="GN44">
        <f>IFERROR(MATCH($DH44,$DI$2:$DI$148,0)+1,0)</f>
      </c>
      <c r="GO44">
        <f>IFERROR(INDEX($DK$2:$DK$148,MATCH($DH44,$DI$2:$DI$148,0)),0)</f>
      </c>
      <c r="GP44">
        <f>IFERROR(MATCH($Y44,$DL$44:$EY$44,0),0)</f>
      </c>
      <c r="GQ44">
        <f>IF($GP44&gt;0,INDEX($EZ$44:$GM$44,$GP44),"")</f>
      </c>
      <c r="GR44" t="s">
        <v>308</v>
      </c>
      <c r="GT44">
        <f>IF($JC44&gt;=1,INDEX($GR:$GR,$JB44+1),"")</f>
      </c>
      <c r="GU44">
        <f>IF($JC44&gt;=2,INDEX($GR:$GR,$JB44+2),"")</f>
      </c>
      <c r="GV44">
        <f>IF($JC44&gt;=3,INDEX($GR:$GR,$JB44+3),"")</f>
      </c>
      <c r="GW44">
        <f>IF($JC44&gt;=4,INDEX($GR:$GR,$JB44+4),"")</f>
      </c>
      <c r="GX44">
        <f>IF($JC44&gt;=5,INDEX($GR:$GR,$JB44+5),"")</f>
      </c>
      <c r="GY44">
        <f>IF($JC44&gt;=6,INDEX($GR:$GR,$JB44+6),"")</f>
      </c>
      <c r="GZ44">
        <f>IF($JC44&gt;=7,INDEX($GR:$GR,$JB44+7),"")</f>
      </c>
      <c r="HA44">
        <f>IF($JC44&gt;=8,INDEX($GR:$GR,$JB44+8),"")</f>
      </c>
      <c r="HB44">
        <f>IF($JC44&gt;=9,INDEX($GR:$GR,$JB44+9),"")</f>
      </c>
      <c r="HC44">
        <f>IF($JC44&gt;=10,INDEX($GR:$GR,$JB44+10),"")</f>
      </c>
      <c r="HD44">
        <f>IF($JC44&gt;=11,INDEX($GR:$GR,$JB44+11),"")</f>
      </c>
      <c r="HE44">
        <f>IF($JC44&gt;=12,INDEX($GR:$GR,$JB44+12),"")</f>
      </c>
      <c r="HF44">
        <f>IF($JC44&gt;=13,INDEX($GR:$GR,$JB44+13),"")</f>
      </c>
      <c r="HG44">
        <f>IF($JC44&gt;=14,INDEX($GR:$GR,$JB44+14),"")</f>
      </c>
      <c r="HH44">
        <f>IF($JC44&gt;=15,INDEX($GR:$GR,$JB44+15),"")</f>
      </c>
      <c r="HI44">
        <f>IF($JC44&gt;=16,INDEX($GR:$GR,$JB44+16),"")</f>
      </c>
      <c r="HJ44">
        <f>IF($JC44&gt;=17,INDEX($GR:$GR,$JB44+17),"")</f>
      </c>
      <c r="HK44">
        <f>IF($JC44&gt;=18,INDEX($GR:$GR,$JB44+18),"")</f>
      </c>
      <c r="HL44">
        <f>IF($JC44&gt;=19,INDEX($GR:$GR,$JB44+19),"")</f>
      </c>
      <c r="HM44">
        <f>IF($JC44&gt;=20,INDEX($GR:$GR,$JB44+20),"")</f>
      </c>
      <c r="HN44">
        <f>IF($JC44&gt;=21,INDEX($GR:$GR,$JB44+21),"")</f>
      </c>
      <c r="HO44">
        <f>IF($JC44&gt;=22,INDEX($GR:$GR,$JB44+22),"")</f>
      </c>
      <c r="HP44">
        <f>IF($JC44&gt;=23,INDEX($GR:$GR,$JB44+23),"")</f>
      </c>
      <c r="HQ44">
        <f>IF($JC44&gt;=24,INDEX($GR:$GR,$JB44+24),"")</f>
      </c>
      <c r="HR44">
        <f>IF($JC44&gt;=25,INDEX($GR:$GR,$JB44+25),"")</f>
      </c>
      <c r="HS44">
        <f>IF($JC44&gt;=26,INDEX($GR:$GR,$JB44+26),"")</f>
      </c>
      <c r="HT44">
        <f>IF($JC44&gt;=27,INDEX($GR:$GR,$JB44+27),"")</f>
      </c>
      <c r="HU44">
        <f>IF($JC44&gt;=28,INDEX($GR:$GR,$JB44+28),"")</f>
      </c>
      <c r="HV44">
        <f>IF($JC44&gt;=29,INDEX($GR:$GR,$JB44+29),"")</f>
      </c>
      <c r="HW44">
        <f>IF($JC44&gt;=30,INDEX($GR:$GR,$JB44+30),"")</f>
      </c>
      <c r="HX44">
        <f>IF($JC44&gt;=31,INDEX($GR:$GR,$JB44+31),"")</f>
      </c>
      <c r="HY44">
        <f>IF($JC44&gt;=32,INDEX($GR:$GR,$JB44+32),"")</f>
      </c>
      <c r="HZ44">
        <f>IF($JC44&gt;=33,INDEX($GR:$GR,$JB44+33),"")</f>
      </c>
      <c r="IA44">
        <f>IF($JC44&gt;=34,INDEX($GR:$GR,$JB44+34),"")</f>
      </c>
      <c r="IB44">
        <f>IF($JC44&gt;=35,INDEX($GR:$GR,$JB44+35),"")</f>
      </c>
      <c r="IC44">
        <f>IF($JC44&gt;=36,INDEX($GR:$GR,$JB44+36),"")</f>
      </c>
      <c r="ID44">
        <f>IF($JC44&gt;=37,INDEX($GR:$GR,$JB44+37),"")</f>
      </c>
      <c r="IE44">
        <f>IF($JC44&gt;=38,INDEX($GR:$GR,$JB44+38),"")</f>
      </c>
      <c r="IF44">
        <f>IF($JC44&gt;=39,INDEX($GR:$GR,$JB44+39),"")</f>
      </c>
      <c r="IG44">
        <f>IF($JC44&gt;=40,INDEX($GR:$GR,$JB44+40),"")</f>
      </c>
      <c r="IH44">
        <f>IF($JC44&gt;=41,INDEX($GR:$GR,$JB44+41),"")</f>
      </c>
      <c r="II44">
        <f>IF($JC44&gt;=42,INDEX($GR:$GR,$JB44+42),"")</f>
      </c>
      <c r="IJ44">
        <f>IF($JC44&gt;=43,INDEX($GR:$GR,$JB44+43),"")</f>
      </c>
      <c r="IK44">
        <f>IF($JC44&gt;=44,INDEX($GR:$GR,$JB44+44),"")</f>
      </c>
      <c r="IL44">
        <f>IF($JC44&gt;=45,INDEX($GR:$GR,$JB44+45),"")</f>
      </c>
      <c r="IM44">
        <f>IF($JC44&gt;=46,INDEX($GR:$GR,$JB44+46),"")</f>
      </c>
      <c r="IN44">
        <f>IF($JC44&gt;=47,INDEX($GR:$GR,$JB44+47),"")</f>
      </c>
      <c r="IO44">
        <f>IF($JC44&gt;=48,INDEX($GR:$GR,$JB44+48),"")</f>
      </c>
      <c r="IP44">
        <f>IF($JC44&gt;=49,INDEX($GR:$GR,$JB44+49),"")</f>
      </c>
      <c r="IQ44">
        <f>IF($JC44&gt;=50,INDEX($GR:$GR,$JB44+50),"")</f>
      </c>
      <c r="IR44">
        <f>IF($JC44&gt;=51,INDEX($GR:$GR,$JB44+51),"")</f>
      </c>
      <c r="IS44">
        <f>IF($JC44&gt;=52,INDEX($GR:$GR,$JB44+52),"")</f>
      </c>
      <c r="IT44">
        <f>IF($JC44&gt;=53,INDEX($GR:$GR,$JB44+53),"")</f>
      </c>
      <c r="IU44">
        <f>IF($JC44&gt;=54,INDEX($GR:$GR,$JB44+54),"")</f>
      </c>
      <c r="IV44">
        <f>IF($JC44&gt;=55,INDEX($GR:$GR,$JB44+55),"")</f>
      </c>
      <c r="IW44">
        <f>IF($JC44&gt;=56,INDEX($GR:$GR,$JB44+56),"")</f>
      </c>
      <c r="IX44">
        <f>IF($JC44&gt;=57,INDEX($GR:$GR,$JB44+57),"")</f>
      </c>
      <c r="IY44">
        <f>IF($JC44&gt;=58,INDEX($GR:$GR,$JB44+58),"")</f>
      </c>
      <c r="IZ44">
        <f>IF($JC44&gt;=59,INDEX($GR:$GR,$JB44+59),"")</f>
      </c>
      <c r="JA44">
        <f>IF($JC44&gt;=60,INDEX($GR:$GR,$JB44+60),"")</f>
      </c>
      <c r="JB44">
        <f>IFERROR(MATCH($GQ44,$GR$2:$GR$324,0)+1,0)</f>
      </c>
      <c r="JC44">
        <f>IFERROR(INDEX($GS$2:$GS$324,MATCH($GQ44,$GR$2:$GR$324,0)),0)</f>
      </c>
      <c r="JD44" t="s">
        <v>40</v>
      </c>
      <c r="JE44" t="s">
        <v>40</v>
      </c>
    </row>
    <row r="45" spans="1:265" x14ac:dyDescent="0.25">
      <c r="Q45">
        <f>IF(OR($T45="",$P45=""),"",IFERROR($T45/$P45,0))</f>
      </c>
      <c r="R45">
        <f>IF($T45="","",
SUM($S45,$U45,$Z45,$V45,$X45)*
(1-IF($AA45="",0,VALUE($AA45)/100)))</f>
      </c>
      <c r="S45">
        <f>IF($T45="","",$T45)</f>
      </c>
      <c r="U45">
        <f>IF($T45="","",
IF($N45="","",
IF(ISNUMBER(SEARCH("exempt",LOWER($N45))),0,
$T45*(VALUE(SUBSTITUTE($N45,"%",""))/100))))</f>
      </c>
      <c r="AB45">
        <f>IFERROR(IF(FIND(" - ",$K45)&gt;0,MID($K45,FIND(" - ",$K45)+3,LEN($K45)),""),"")</f>
      </c>
      <c r="AK45" t="s">
        <v>309</v>
      </c>
      <c r="AM45" t="s">
        <v>310</v>
      </c>
      <c r="AN45" t="s">
        <v>310</v>
      </c>
      <c r="AO45" t="s">
        <v>311</v>
      </c>
      <c r="AP45">
        <f>IFERROR(LEFT($K45,FIND(" - ",$K45)-1),$K45)</f>
      </c>
      <c r="AQ45" t="s">
        <v>280</v>
      </c>
      <c r="AS45">
        <f>IF($CH45&gt;=1,INDEX($AQ:$AQ,$CG45+1),"")</f>
      </c>
      <c r="AT45">
        <f>IF($CH45&gt;=2,INDEX($AQ:$AQ,$CG45+2),"")</f>
      </c>
      <c r="AU45">
        <f>IF($CH45&gt;=3,INDEX($AQ:$AQ,$CG45+3),"")</f>
      </c>
      <c r="AV45">
        <f>IF($CH45&gt;=4,INDEX($AQ:$AQ,$CG45+4),"")</f>
      </c>
      <c r="AW45">
        <f>IF($CH45&gt;=5,INDEX($AQ:$AQ,$CG45+5),"")</f>
      </c>
      <c r="AX45">
        <f>IF($CH45&gt;=6,INDEX($AQ:$AQ,$CG45+6),"")</f>
      </c>
      <c r="AY45">
        <f>IF($CH45&gt;=7,INDEX($AQ:$AQ,$CG45+7),"")</f>
      </c>
      <c r="AZ45">
        <f>IF($CH45&gt;=8,INDEX($AQ:$AQ,$CG45+8),"")</f>
      </c>
      <c r="BA45">
        <f>IF($CH45&gt;=9,INDEX($AQ:$AQ,$CG45+9),"")</f>
      </c>
      <c r="BB45">
        <f>IF($CH45&gt;=10,INDEX($AQ:$AQ,$CG45+10),"")</f>
      </c>
      <c r="BC45">
        <f>IF($CH45&gt;=11,INDEX($AQ:$AQ,$CG45+11),"")</f>
      </c>
      <c r="BD45">
        <f>IF($CH45&gt;=12,INDEX($AQ:$AQ,$CG45+12),"")</f>
      </c>
      <c r="BE45">
        <f>IF($CH45&gt;=13,INDEX($AQ:$AQ,$CG45+13),"")</f>
      </c>
      <c r="BF45">
        <f>IF($CH45&gt;=14,INDEX($AQ:$AQ,$CG45+14),"")</f>
      </c>
      <c r="BG45">
        <f>IF($CH45&gt;=15,INDEX($AQ:$AQ,$CG45+15),"")</f>
      </c>
      <c r="BH45">
        <f>IF($CH45&gt;=16,INDEX($AQ:$AQ,$CG45+16),"")</f>
      </c>
      <c r="BI45">
        <f>IF($CH45&gt;=17,INDEX($AQ:$AQ,$CG45+17),"")</f>
      </c>
      <c r="BJ45">
        <f>IF($CH45&gt;=18,INDEX($AQ:$AQ,$CG45+18),"")</f>
      </c>
      <c r="BK45">
        <f>IF($CH45&gt;=19,INDEX($AQ:$AQ,$CG45+19),"")</f>
      </c>
      <c r="BL45">
        <f>IF($CH45&gt;=20,INDEX($AQ:$AQ,$CG45+20),"")</f>
      </c>
      <c r="BM45">
        <f>IF($CH45&gt;=21,INDEX($AQ:$AQ,$CG45+21),"")</f>
      </c>
      <c r="BN45">
        <f>IF($CH45&gt;=22,INDEX($AQ:$AQ,$CG45+22),"")</f>
      </c>
      <c r="BO45">
        <f>IF($CH45&gt;=23,INDEX($AQ:$AQ,$CG45+23),"")</f>
      </c>
      <c r="BP45">
        <f>IF($CH45&gt;=24,INDEX($AQ:$AQ,$CG45+24),"")</f>
      </c>
      <c r="BQ45">
        <f>IF($CH45&gt;=25,INDEX($AQ:$AQ,$CG45+25),"")</f>
      </c>
      <c r="BR45">
        <f>IF($CH45&gt;=26,INDEX($AQ:$AQ,$CG45+26),"")</f>
      </c>
      <c r="BS45">
        <f>IF($CH45&gt;=27,INDEX($AQ:$AQ,$CG45+27),"")</f>
      </c>
      <c r="BT45">
        <f>IF($CH45&gt;=28,INDEX($AQ:$AQ,$CG45+28),"")</f>
      </c>
      <c r="BU45">
        <f>IF($CH45&gt;=29,INDEX($AQ:$AQ,$CG45+29),"")</f>
      </c>
      <c r="BV45">
        <f>IF($CH45&gt;=30,INDEX($AQ:$AQ,$CG45+30),"")</f>
      </c>
      <c r="BW45">
        <f>IF($CH45&gt;=31,INDEX($AQ:$AQ,$CG45+31),"")</f>
      </c>
      <c r="BX45">
        <f>IF($CH45&gt;=32,INDEX($AQ:$AQ,$CG45+32),"")</f>
      </c>
      <c r="BY45">
        <f>IF($CH45&gt;=33,INDEX($AQ:$AQ,$CG45+33),"")</f>
      </c>
      <c r="BZ45">
        <f>IF($CH45&gt;=34,INDEX($AQ:$AQ,$CG45+34),"")</f>
      </c>
      <c r="CA45">
        <f>IF($CH45&gt;=35,INDEX($AQ:$AQ,$CG45+35),"")</f>
      </c>
      <c r="CB45">
        <f>IF($CH45&gt;=36,INDEX($AQ:$AQ,$CG45+36),"")</f>
      </c>
      <c r="CC45">
        <f>IF($CH45&gt;=37,INDEX($AQ:$AQ,$CG45+37),"")</f>
      </c>
      <c r="CD45">
        <f>IF($CH45&gt;=38,INDEX($AQ:$AQ,$CG45+38),"")</f>
      </c>
      <c r="CE45">
        <f>IF($CH45&gt;=39,INDEX($AQ:$AQ,$CG45+39),"")</f>
      </c>
      <c r="CF45">
        <f>IF($CH45&gt;=40,INDEX($AQ:$AQ,$CG45+40),"")</f>
      </c>
      <c r="CG45">
        <f>IFERROR(MATCH($AP45,$AQ$2:$AQ$134,0)+1,0)</f>
      </c>
      <c r="CH45">
        <f>IFERROR(INDEX($AR$2:$AR$134,MATCH($AP45,$AQ$2:$AQ$134,0)),0)</f>
      </c>
      <c r="CI45">
        <f>IFERROR(LEFT($L45,FIND(" - ",$L45)-1),$L45)</f>
      </c>
      <c r="CJ45" t="s">
        <v>107</v>
      </c>
      <c r="CL45">
        <f>IF($DG45&gt;=1,INDEX($CJ:$CJ,$DF45+1),"")</f>
      </c>
      <c r="CM45">
        <f>IF($DG45&gt;=2,INDEX($CJ:$CJ,$DF45+2),"")</f>
      </c>
      <c r="CN45">
        <f>IF($DG45&gt;=3,INDEX($CJ:$CJ,$DF45+3),"")</f>
      </c>
      <c r="CO45">
        <f>IF($DG45&gt;=4,INDEX($CJ:$CJ,$DF45+4),"")</f>
      </c>
      <c r="CP45">
        <f>IF($DG45&gt;=5,INDEX($CJ:$CJ,$DF45+5),"")</f>
      </c>
      <c r="CQ45">
        <f>IF($DG45&gt;=6,INDEX($CJ:$CJ,$DF45+6),"")</f>
      </c>
      <c r="CR45">
        <f>IF($DG45&gt;=7,INDEX($CJ:$CJ,$DF45+7),"")</f>
      </c>
      <c r="CS45">
        <f>IF($DG45&gt;=8,INDEX($CJ:$CJ,$DF45+8),"")</f>
      </c>
      <c r="CT45">
        <f>IF($DG45&gt;=9,INDEX($CJ:$CJ,$DF45+9),"")</f>
      </c>
      <c r="CU45">
        <f>IF($DG45&gt;=10,INDEX($CJ:$CJ,$DF45+10),"")</f>
      </c>
      <c r="CV45">
        <f>IF($DG45&gt;=11,INDEX($CJ:$CJ,$DF45+11),"")</f>
      </c>
      <c r="CW45">
        <f>IF($DG45&gt;=12,INDEX($CJ:$CJ,$DF45+12),"")</f>
      </c>
      <c r="CX45">
        <f>IF($DG45&gt;=13,INDEX($CJ:$CJ,$DF45+13),"")</f>
      </c>
      <c r="CY45">
        <f>IF($DG45&gt;=14,INDEX($CJ:$CJ,$DF45+14),"")</f>
      </c>
      <c r="CZ45">
        <f>IF($DG45&gt;=15,INDEX($CJ:$CJ,$DF45+15),"")</f>
      </c>
      <c r="DA45">
        <f>IF($DG45&gt;=16,INDEX($CJ:$CJ,$DF45+16),"")</f>
      </c>
      <c r="DB45">
        <f>IF($DG45&gt;=17,INDEX($CJ:$CJ,$DF45+17),"")</f>
      </c>
      <c r="DC45">
        <f>IF($DG45&gt;=18,INDEX($CJ:$CJ,$DF45+18),"")</f>
      </c>
      <c r="DD45">
        <f>IF($DG45&gt;=19,INDEX($CJ:$CJ,$DF45+19),"")</f>
      </c>
      <c r="DE45">
        <f>IF($DG45&gt;=20,INDEX($CJ:$CJ,$DF45+20),"")</f>
      </c>
      <c r="DF45">
        <f>IFERROR(MATCH($CI45,$CJ$2:$CJ$263,0)+1,0)</f>
      </c>
      <c r="DG45">
        <f>IFERROR(INDEX($CK$2:$CK$263,MATCH($CI45,$CJ$2:$CJ$263,0)),0)</f>
      </c>
      <c r="DH45">
        <f>IFERROR(INDEX($AO:$AO,MATCH($N45,$AN:$AN,0))&amp;"","")</f>
      </c>
      <c r="DI45" t="s">
        <v>55</v>
      </c>
      <c r="DK45">
        <v>1</v>
      </c>
      <c r="DL45">
        <f>IF($GO45&gt;=1,INDEX($DI:$DI,$GN45+1),"")</f>
      </c>
      <c r="DM45">
        <f>IF($GO45&gt;=2,INDEX($DI:$DI,$GN45+2),"")</f>
      </c>
      <c r="DN45">
        <f>IF($GO45&gt;=3,INDEX($DI:$DI,$GN45+3),"")</f>
      </c>
      <c r="DO45">
        <f>IF($GO45&gt;=4,INDEX($DI:$DI,$GN45+4),"")</f>
      </c>
      <c r="DP45">
        <f>IF($GO45&gt;=5,INDEX($DI:$DI,$GN45+5),"")</f>
      </c>
      <c r="DQ45">
        <f>IF($GO45&gt;=6,INDEX($DI:$DI,$GN45+6),"")</f>
      </c>
      <c r="DR45">
        <f>IF($GO45&gt;=7,INDEX($DI:$DI,$GN45+7),"")</f>
      </c>
      <c r="DS45">
        <f>IF($GO45&gt;=8,INDEX($DI:$DI,$GN45+8),"")</f>
      </c>
      <c r="DT45">
        <f>IF($GO45&gt;=9,INDEX($DI:$DI,$GN45+9),"")</f>
      </c>
      <c r="DU45">
        <f>IF($GO45&gt;=10,INDEX($DI:$DI,$GN45+10),"")</f>
      </c>
      <c r="DV45">
        <f>IF($GO45&gt;=11,INDEX($DI:$DI,$GN45+11),"")</f>
      </c>
      <c r="DW45">
        <f>IF($GO45&gt;=12,INDEX($DI:$DI,$GN45+12),"")</f>
      </c>
      <c r="DX45">
        <f>IF($GO45&gt;=13,INDEX($DI:$DI,$GN45+13),"")</f>
      </c>
      <c r="DY45">
        <f>IF($GO45&gt;=14,INDEX($DI:$DI,$GN45+14),"")</f>
      </c>
      <c r="DZ45">
        <f>IF($GO45&gt;=15,INDEX($DI:$DI,$GN45+15),"")</f>
      </c>
      <c r="EA45">
        <f>IF($GO45&gt;=16,INDEX($DI:$DI,$GN45+16),"")</f>
      </c>
      <c r="EB45">
        <f>IF($GO45&gt;=17,INDEX($DI:$DI,$GN45+17),"")</f>
      </c>
      <c r="EC45">
        <f>IF($GO45&gt;=18,INDEX($DI:$DI,$GN45+18),"")</f>
      </c>
      <c r="ED45">
        <f>IF($GO45&gt;=19,INDEX($DI:$DI,$GN45+19),"")</f>
      </c>
      <c r="EE45">
        <f>IF($GO45&gt;=20,INDEX($DI:$DI,$GN45+20),"")</f>
      </c>
      <c r="EF45">
        <f>IF($GO45&gt;=21,INDEX($DI:$DI,$GN45+21),"")</f>
      </c>
      <c r="EG45">
        <f>IF($GO45&gt;=22,INDEX($DI:$DI,$GN45+22),"")</f>
      </c>
      <c r="EH45">
        <f>IF($GO45&gt;=23,INDEX($DI:$DI,$GN45+23),"")</f>
      </c>
      <c r="EI45">
        <f>IF($GO45&gt;=24,INDEX($DI:$DI,$GN45+24),"")</f>
      </c>
      <c r="EJ45">
        <f>IF($GO45&gt;=25,INDEX($DI:$DI,$GN45+25),"")</f>
      </c>
      <c r="EK45">
        <f>IF($GO45&gt;=26,INDEX($DI:$DI,$GN45+26),"")</f>
      </c>
      <c r="EL45">
        <f>IF($GO45&gt;=27,INDEX($DI:$DI,$GN45+27),"")</f>
      </c>
      <c r="EM45">
        <f>IF($GO45&gt;=28,INDEX($DI:$DI,$GN45+28),"")</f>
      </c>
      <c r="EN45">
        <f>IF($GO45&gt;=29,INDEX($DI:$DI,$GN45+29),"")</f>
      </c>
      <c r="EO45">
        <f>IF($GO45&gt;=30,INDEX($DI:$DI,$GN45+30),"")</f>
      </c>
      <c r="EP45">
        <f>IF($GO45&gt;=31,INDEX($DI:$DI,$GN45+31),"")</f>
      </c>
      <c r="EQ45">
        <f>IF($GO45&gt;=32,INDEX($DI:$DI,$GN45+32),"")</f>
      </c>
      <c r="ER45">
        <f>IF($GO45&gt;=33,INDEX($DI:$DI,$GN45+33),"")</f>
      </c>
      <c r="ES45">
        <f>IF($GO45&gt;=34,INDEX($DI:$DI,$GN45+34),"")</f>
      </c>
      <c r="ET45">
        <f>IF($GO45&gt;=35,INDEX($DI:$DI,$GN45+35),"")</f>
      </c>
      <c r="EU45">
        <f>IF($GO45&gt;=36,INDEX($DI:$DI,$GN45+36),"")</f>
      </c>
      <c r="EV45">
        <f>IF($GO45&gt;=37,INDEX($DI:$DI,$GN45+37),"")</f>
      </c>
      <c r="EW45">
        <f>IF($GO45&gt;=38,INDEX($DI:$DI,$GN45+38),"")</f>
      </c>
      <c r="EX45">
        <f>IF($GO45&gt;=39,INDEX($DI:$DI,$GN45+39),"")</f>
      </c>
      <c r="EY45">
        <f>IF($GO45&gt;=40,INDEX($DI:$DI,$GN45+40),"")</f>
      </c>
      <c r="EZ45">
        <f>IF($GO45&gt;=1,INDEX($DJ:$DJ,$GN45+1),"")</f>
      </c>
      <c r="FA45">
        <f>IF($GO45&gt;=2,INDEX($DJ:$DJ,$GN45+2),"")</f>
      </c>
      <c r="FB45">
        <f>IF($GO45&gt;=3,INDEX($DJ:$DJ,$GN45+3),"")</f>
      </c>
      <c r="FC45">
        <f>IF($GO45&gt;=4,INDEX($DJ:$DJ,$GN45+4),"")</f>
      </c>
      <c r="FD45">
        <f>IF($GO45&gt;=5,INDEX($DJ:$DJ,$GN45+5),"")</f>
      </c>
      <c r="FE45">
        <f>IF($GO45&gt;=6,INDEX($DJ:$DJ,$GN45+6),"")</f>
      </c>
      <c r="FF45">
        <f>IF($GO45&gt;=7,INDEX($DJ:$DJ,$GN45+7),"")</f>
      </c>
      <c r="FG45">
        <f>IF($GO45&gt;=8,INDEX($DJ:$DJ,$GN45+8),"")</f>
      </c>
      <c r="FH45">
        <f>IF($GO45&gt;=9,INDEX($DJ:$DJ,$GN45+9),"")</f>
      </c>
      <c r="FI45">
        <f>IF($GO45&gt;=10,INDEX($DJ:$DJ,$GN45+10),"")</f>
      </c>
      <c r="FJ45">
        <f>IF($GO45&gt;=11,INDEX($DJ:$DJ,$GN45+11),"")</f>
      </c>
      <c r="FK45">
        <f>IF($GO45&gt;=12,INDEX($DJ:$DJ,$GN45+12),"")</f>
      </c>
      <c r="FL45">
        <f>IF($GO45&gt;=13,INDEX($DJ:$DJ,$GN45+13),"")</f>
      </c>
      <c r="FM45">
        <f>IF($GO45&gt;=14,INDEX($DJ:$DJ,$GN45+14),"")</f>
      </c>
      <c r="FN45">
        <f>IF($GO45&gt;=15,INDEX($DJ:$DJ,$GN45+15),"")</f>
      </c>
      <c r="FO45">
        <f>IF($GO45&gt;=16,INDEX($DJ:$DJ,$GN45+16),"")</f>
      </c>
      <c r="FP45">
        <f>IF($GO45&gt;=17,INDEX($DJ:$DJ,$GN45+17),"")</f>
      </c>
      <c r="FQ45">
        <f>IF($GO45&gt;=18,INDEX($DJ:$DJ,$GN45+18),"")</f>
      </c>
      <c r="FR45">
        <f>IF($GO45&gt;=19,INDEX($DJ:$DJ,$GN45+19),"")</f>
      </c>
      <c r="FS45">
        <f>IF($GO45&gt;=20,INDEX($DJ:$DJ,$GN45+20),"")</f>
      </c>
      <c r="FT45">
        <f>IF($GO45&gt;=21,INDEX($DJ:$DJ,$GN45+21),"")</f>
      </c>
      <c r="FU45">
        <f>IF($GO45&gt;=22,INDEX($DJ:$DJ,$GN45+22),"")</f>
      </c>
      <c r="FV45">
        <f>IF($GO45&gt;=23,INDEX($DJ:$DJ,$GN45+23),"")</f>
      </c>
      <c r="FW45">
        <f>IF($GO45&gt;=24,INDEX($DJ:$DJ,$GN45+24),"")</f>
      </c>
      <c r="FX45">
        <f>IF($GO45&gt;=25,INDEX($DJ:$DJ,$GN45+25),"")</f>
      </c>
      <c r="FY45">
        <f>IF($GO45&gt;=26,INDEX($DJ:$DJ,$GN45+26),"")</f>
      </c>
      <c r="FZ45">
        <f>IF($GO45&gt;=27,INDEX($DJ:$DJ,$GN45+27),"")</f>
      </c>
      <c r="GA45">
        <f>IF($GO45&gt;=28,INDEX($DJ:$DJ,$GN45+28),"")</f>
      </c>
      <c r="GB45">
        <f>IF($GO45&gt;=29,INDEX($DJ:$DJ,$GN45+29),"")</f>
      </c>
      <c r="GC45">
        <f>IF($GO45&gt;=30,INDEX($DJ:$DJ,$GN45+30),"")</f>
      </c>
      <c r="GD45">
        <f>IF($GO45&gt;=31,INDEX($DJ:$DJ,$GN45+31),"")</f>
      </c>
      <c r="GE45">
        <f>IF($GO45&gt;=32,INDEX($DJ:$DJ,$GN45+32),"")</f>
      </c>
      <c r="GF45">
        <f>IF($GO45&gt;=33,INDEX($DJ:$DJ,$GN45+33),"")</f>
      </c>
      <c r="GG45">
        <f>IF($GO45&gt;=34,INDEX($DJ:$DJ,$GN45+34),"")</f>
      </c>
      <c r="GH45">
        <f>IF($GO45&gt;=35,INDEX($DJ:$DJ,$GN45+35),"")</f>
      </c>
      <c r="GI45">
        <f>IF($GO45&gt;=36,INDEX($DJ:$DJ,$GN45+36),"")</f>
      </c>
      <c r="GJ45">
        <f>IF($GO45&gt;=37,INDEX($DJ:$DJ,$GN45+37),"")</f>
      </c>
      <c r="GK45">
        <f>IF($GO45&gt;=38,INDEX($DJ:$DJ,$GN45+38),"")</f>
      </c>
      <c r="GL45">
        <f>IF($GO45&gt;=39,INDEX($DJ:$DJ,$GN45+39),"")</f>
      </c>
      <c r="GM45">
        <f>IF($GO45&gt;=40,INDEX($DJ:$DJ,$GN45+40),"")</f>
      </c>
      <c r="GN45">
        <f>IFERROR(MATCH($DH45,$DI$2:$DI$148,0)+1,0)</f>
      </c>
      <c r="GO45">
        <f>IFERROR(INDEX($DK$2:$DK$148,MATCH($DH45,$DI$2:$DI$148,0)),0)</f>
      </c>
      <c r="GP45">
        <f>IFERROR(MATCH($Y45,$DL$45:$EY$45,0),0)</f>
      </c>
      <c r="GQ45">
        <f>IF($GP45&gt;0,INDEX($EZ$45:$GM$45,$GP45),"")</f>
      </c>
      <c r="GR45" t="s">
        <v>312</v>
      </c>
      <c r="GT45">
        <f>IF($JC45&gt;=1,INDEX($GR:$GR,$JB45+1),"")</f>
      </c>
      <c r="GU45">
        <f>IF($JC45&gt;=2,INDEX($GR:$GR,$JB45+2),"")</f>
      </c>
      <c r="GV45">
        <f>IF($JC45&gt;=3,INDEX($GR:$GR,$JB45+3),"")</f>
      </c>
      <c r="GW45">
        <f>IF($JC45&gt;=4,INDEX($GR:$GR,$JB45+4),"")</f>
      </c>
      <c r="GX45">
        <f>IF($JC45&gt;=5,INDEX($GR:$GR,$JB45+5),"")</f>
      </c>
      <c r="GY45">
        <f>IF($JC45&gt;=6,INDEX($GR:$GR,$JB45+6),"")</f>
      </c>
      <c r="GZ45">
        <f>IF($JC45&gt;=7,INDEX($GR:$GR,$JB45+7),"")</f>
      </c>
      <c r="HA45">
        <f>IF($JC45&gt;=8,INDEX($GR:$GR,$JB45+8),"")</f>
      </c>
      <c r="HB45">
        <f>IF($JC45&gt;=9,INDEX($GR:$GR,$JB45+9),"")</f>
      </c>
      <c r="HC45">
        <f>IF($JC45&gt;=10,INDEX($GR:$GR,$JB45+10),"")</f>
      </c>
      <c r="HD45">
        <f>IF($JC45&gt;=11,INDEX($GR:$GR,$JB45+11),"")</f>
      </c>
      <c r="HE45">
        <f>IF($JC45&gt;=12,INDEX($GR:$GR,$JB45+12),"")</f>
      </c>
      <c r="HF45">
        <f>IF($JC45&gt;=13,INDEX($GR:$GR,$JB45+13),"")</f>
      </c>
      <c r="HG45">
        <f>IF($JC45&gt;=14,INDEX($GR:$GR,$JB45+14),"")</f>
      </c>
      <c r="HH45">
        <f>IF($JC45&gt;=15,INDEX($GR:$GR,$JB45+15),"")</f>
      </c>
      <c r="HI45">
        <f>IF($JC45&gt;=16,INDEX($GR:$GR,$JB45+16),"")</f>
      </c>
      <c r="HJ45">
        <f>IF($JC45&gt;=17,INDEX($GR:$GR,$JB45+17),"")</f>
      </c>
      <c r="HK45">
        <f>IF($JC45&gt;=18,INDEX($GR:$GR,$JB45+18),"")</f>
      </c>
      <c r="HL45">
        <f>IF($JC45&gt;=19,INDEX($GR:$GR,$JB45+19),"")</f>
      </c>
      <c r="HM45">
        <f>IF($JC45&gt;=20,INDEX($GR:$GR,$JB45+20),"")</f>
      </c>
      <c r="HN45">
        <f>IF($JC45&gt;=21,INDEX($GR:$GR,$JB45+21),"")</f>
      </c>
      <c r="HO45">
        <f>IF($JC45&gt;=22,INDEX($GR:$GR,$JB45+22),"")</f>
      </c>
      <c r="HP45">
        <f>IF($JC45&gt;=23,INDEX($GR:$GR,$JB45+23),"")</f>
      </c>
      <c r="HQ45">
        <f>IF($JC45&gt;=24,INDEX($GR:$GR,$JB45+24),"")</f>
      </c>
      <c r="HR45">
        <f>IF($JC45&gt;=25,INDEX($GR:$GR,$JB45+25),"")</f>
      </c>
      <c r="HS45">
        <f>IF($JC45&gt;=26,INDEX($GR:$GR,$JB45+26),"")</f>
      </c>
      <c r="HT45">
        <f>IF($JC45&gt;=27,INDEX($GR:$GR,$JB45+27),"")</f>
      </c>
      <c r="HU45">
        <f>IF($JC45&gt;=28,INDEX($GR:$GR,$JB45+28),"")</f>
      </c>
      <c r="HV45">
        <f>IF($JC45&gt;=29,INDEX($GR:$GR,$JB45+29),"")</f>
      </c>
      <c r="HW45">
        <f>IF($JC45&gt;=30,INDEX($GR:$GR,$JB45+30),"")</f>
      </c>
      <c r="HX45">
        <f>IF($JC45&gt;=31,INDEX($GR:$GR,$JB45+31),"")</f>
      </c>
      <c r="HY45">
        <f>IF($JC45&gt;=32,INDEX($GR:$GR,$JB45+32),"")</f>
      </c>
      <c r="HZ45">
        <f>IF($JC45&gt;=33,INDEX($GR:$GR,$JB45+33),"")</f>
      </c>
      <c r="IA45">
        <f>IF($JC45&gt;=34,INDEX($GR:$GR,$JB45+34),"")</f>
      </c>
      <c r="IB45">
        <f>IF($JC45&gt;=35,INDEX($GR:$GR,$JB45+35),"")</f>
      </c>
      <c r="IC45">
        <f>IF($JC45&gt;=36,INDEX($GR:$GR,$JB45+36),"")</f>
      </c>
      <c r="ID45">
        <f>IF($JC45&gt;=37,INDEX($GR:$GR,$JB45+37),"")</f>
      </c>
      <c r="IE45">
        <f>IF($JC45&gt;=38,INDEX($GR:$GR,$JB45+38),"")</f>
      </c>
      <c r="IF45">
        <f>IF($JC45&gt;=39,INDEX($GR:$GR,$JB45+39),"")</f>
      </c>
      <c r="IG45">
        <f>IF($JC45&gt;=40,INDEX($GR:$GR,$JB45+40),"")</f>
      </c>
      <c r="IH45">
        <f>IF($JC45&gt;=41,INDEX($GR:$GR,$JB45+41),"")</f>
      </c>
      <c r="II45">
        <f>IF($JC45&gt;=42,INDEX($GR:$GR,$JB45+42),"")</f>
      </c>
      <c r="IJ45">
        <f>IF($JC45&gt;=43,INDEX($GR:$GR,$JB45+43),"")</f>
      </c>
      <c r="IK45">
        <f>IF($JC45&gt;=44,INDEX($GR:$GR,$JB45+44),"")</f>
      </c>
      <c r="IL45">
        <f>IF($JC45&gt;=45,INDEX($GR:$GR,$JB45+45),"")</f>
      </c>
      <c r="IM45">
        <f>IF($JC45&gt;=46,INDEX($GR:$GR,$JB45+46),"")</f>
      </c>
      <c r="IN45">
        <f>IF($JC45&gt;=47,INDEX($GR:$GR,$JB45+47),"")</f>
      </c>
      <c r="IO45">
        <f>IF($JC45&gt;=48,INDEX($GR:$GR,$JB45+48),"")</f>
      </c>
      <c r="IP45">
        <f>IF($JC45&gt;=49,INDEX($GR:$GR,$JB45+49),"")</f>
      </c>
      <c r="IQ45">
        <f>IF($JC45&gt;=50,INDEX($GR:$GR,$JB45+50),"")</f>
      </c>
      <c r="IR45">
        <f>IF($JC45&gt;=51,INDEX($GR:$GR,$JB45+51),"")</f>
      </c>
      <c r="IS45">
        <f>IF($JC45&gt;=52,INDEX($GR:$GR,$JB45+52),"")</f>
      </c>
      <c r="IT45">
        <f>IF($JC45&gt;=53,INDEX($GR:$GR,$JB45+53),"")</f>
      </c>
      <c r="IU45">
        <f>IF($JC45&gt;=54,INDEX($GR:$GR,$JB45+54),"")</f>
      </c>
      <c r="IV45">
        <f>IF($JC45&gt;=55,INDEX($GR:$GR,$JB45+55),"")</f>
      </c>
      <c r="IW45">
        <f>IF($JC45&gt;=56,INDEX($GR:$GR,$JB45+56),"")</f>
      </c>
      <c r="IX45">
        <f>IF($JC45&gt;=57,INDEX($GR:$GR,$JB45+57),"")</f>
      </c>
      <c r="IY45">
        <f>IF($JC45&gt;=58,INDEX($GR:$GR,$JB45+58),"")</f>
      </c>
      <c r="IZ45">
        <f>IF($JC45&gt;=59,INDEX($GR:$GR,$JB45+59),"")</f>
      </c>
      <c r="JA45">
        <f>IF($JC45&gt;=60,INDEX($GR:$GR,$JB45+60),"")</f>
      </c>
      <c r="JB45">
        <f>IFERROR(MATCH($GQ45,$GR$2:$GR$324,0)+1,0)</f>
      </c>
      <c r="JC45">
        <f>IFERROR(INDEX($GS$2:$GS$324,MATCH($GQ45,$GR$2:$GR$324,0)),0)</f>
      </c>
      <c r="JD45" t="s">
        <v>40</v>
      </c>
      <c r="JE45" t="s">
        <v>40</v>
      </c>
    </row>
    <row r="46" spans="1:265" x14ac:dyDescent="0.25">
      <c r="Q46">
        <f>IF(OR($T46="",$P46=""),"",IFERROR($T46/$P46,0))</f>
      </c>
      <c r="R46">
        <f>IF($T46="","",
SUM($S46,$U46,$Z46,$V46,$X46)*
(1-IF($AA46="",0,VALUE($AA46)/100)))</f>
      </c>
      <c r="S46">
        <f>IF($T46="","",$T46)</f>
      </c>
      <c r="U46">
        <f>IF($T46="","",
IF($N46="","",
IF(ISNUMBER(SEARCH("exempt",LOWER($N46))),0,
$T46*(VALUE(SUBSTITUTE($N46,"%",""))/100))))</f>
      </c>
      <c r="AB46">
        <f>IFERROR(IF(FIND(" - ",$K46)&gt;0,MID($K46,FIND(" - ",$K46)+3,LEN($K46)),""),"")</f>
      </c>
      <c r="AK46" t="s">
        <v>313</v>
      </c>
      <c r="AM46" t="s">
        <v>314</v>
      </c>
      <c r="AN46" t="s">
        <v>314</v>
      </c>
      <c r="AO46" t="s">
        <v>315</v>
      </c>
      <c r="AP46">
        <f>IFERROR(LEFT($K46,FIND(" - ",$K46)-1),$K46)</f>
      </c>
      <c r="AQ46" t="s">
        <v>285</v>
      </c>
      <c r="AS46">
        <f>IF($CH46&gt;=1,INDEX($AQ:$AQ,$CG46+1),"")</f>
      </c>
      <c r="AT46">
        <f>IF($CH46&gt;=2,INDEX($AQ:$AQ,$CG46+2),"")</f>
      </c>
      <c r="AU46">
        <f>IF($CH46&gt;=3,INDEX($AQ:$AQ,$CG46+3),"")</f>
      </c>
      <c r="AV46">
        <f>IF($CH46&gt;=4,INDEX($AQ:$AQ,$CG46+4),"")</f>
      </c>
      <c r="AW46">
        <f>IF($CH46&gt;=5,INDEX($AQ:$AQ,$CG46+5),"")</f>
      </c>
      <c r="AX46">
        <f>IF($CH46&gt;=6,INDEX($AQ:$AQ,$CG46+6),"")</f>
      </c>
      <c r="AY46">
        <f>IF($CH46&gt;=7,INDEX($AQ:$AQ,$CG46+7),"")</f>
      </c>
      <c r="AZ46">
        <f>IF($CH46&gt;=8,INDEX($AQ:$AQ,$CG46+8),"")</f>
      </c>
      <c r="BA46">
        <f>IF($CH46&gt;=9,INDEX($AQ:$AQ,$CG46+9),"")</f>
      </c>
      <c r="BB46">
        <f>IF($CH46&gt;=10,INDEX($AQ:$AQ,$CG46+10),"")</f>
      </c>
      <c r="BC46">
        <f>IF($CH46&gt;=11,INDEX($AQ:$AQ,$CG46+11),"")</f>
      </c>
      <c r="BD46">
        <f>IF($CH46&gt;=12,INDEX($AQ:$AQ,$CG46+12),"")</f>
      </c>
      <c r="BE46">
        <f>IF($CH46&gt;=13,INDEX($AQ:$AQ,$CG46+13),"")</f>
      </c>
      <c r="BF46">
        <f>IF($CH46&gt;=14,INDEX($AQ:$AQ,$CG46+14),"")</f>
      </c>
      <c r="BG46">
        <f>IF($CH46&gt;=15,INDEX($AQ:$AQ,$CG46+15),"")</f>
      </c>
      <c r="BH46">
        <f>IF($CH46&gt;=16,INDEX($AQ:$AQ,$CG46+16),"")</f>
      </c>
      <c r="BI46">
        <f>IF($CH46&gt;=17,INDEX($AQ:$AQ,$CG46+17),"")</f>
      </c>
      <c r="BJ46">
        <f>IF($CH46&gt;=18,INDEX($AQ:$AQ,$CG46+18),"")</f>
      </c>
      <c r="BK46">
        <f>IF($CH46&gt;=19,INDEX($AQ:$AQ,$CG46+19),"")</f>
      </c>
      <c r="BL46">
        <f>IF($CH46&gt;=20,INDEX($AQ:$AQ,$CG46+20),"")</f>
      </c>
      <c r="BM46">
        <f>IF($CH46&gt;=21,INDEX($AQ:$AQ,$CG46+21),"")</f>
      </c>
      <c r="BN46">
        <f>IF($CH46&gt;=22,INDEX($AQ:$AQ,$CG46+22),"")</f>
      </c>
      <c r="BO46">
        <f>IF($CH46&gt;=23,INDEX($AQ:$AQ,$CG46+23),"")</f>
      </c>
      <c r="BP46">
        <f>IF($CH46&gt;=24,INDEX($AQ:$AQ,$CG46+24),"")</f>
      </c>
      <c r="BQ46">
        <f>IF($CH46&gt;=25,INDEX($AQ:$AQ,$CG46+25),"")</f>
      </c>
      <c r="BR46">
        <f>IF($CH46&gt;=26,INDEX($AQ:$AQ,$CG46+26),"")</f>
      </c>
      <c r="BS46">
        <f>IF($CH46&gt;=27,INDEX($AQ:$AQ,$CG46+27),"")</f>
      </c>
      <c r="BT46">
        <f>IF($CH46&gt;=28,INDEX($AQ:$AQ,$CG46+28),"")</f>
      </c>
      <c r="BU46">
        <f>IF($CH46&gt;=29,INDEX($AQ:$AQ,$CG46+29),"")</f>
      </c>
      <c r="BV46">
        <f>IF($CH46&gt;=30,INDEX($AQ:$AQ,$CG46+30),"")</f>
      </c>
      <c r="BW46">
        <f>IF($CH46&gt;=31,INDEX($AQ:$AQ,$CG46+31),"")</f>
      </c>
      <c r="BX46">
        <f>IF($CH46&gt;=32,INDEX($AQ:$AQ,$CG46+32),"")</f>
      </c>
      <c r="BY46">
        <f>IF($CH46&gt;=33,INDEX($AQ:$AQ,$CG46+33),"")</f>
      </c>
      <c r="BZ46">
        <f>IF($CH46&gt;=34,INDEX($AQ:$AQ,$CG46+34),"")</f>
      </c>
      <c r="CA46">
        <f>IF($CH46&gt;=35,INDEX($AQ:$AQ,$CG46+35),"")</f>
      </c>
      <c r="CB46">
        <f>IF($CH46&gt;=36,INDEX($AQ:$AQ,$CG46+36),"")</f>
      </c>
      <c r="CC46">
        <f>IF($CH46&gt;=37,INDEX($AQ:$AQ,$CG46+37),"")</f>
      </c>
      <c r="CD46">
        <f>IF($CH46&gt;=38,INDEX($AQ:$AQ,$CG46+38),"")</f>
      </c>
      <c r="CE46">
        <f>IF($CH46&gt;=39,INDEX($AQ:$AQ,$CG46+39),"")</f>
      </c>
      <c r="CF46">
        <f>IF($CH46&gt;=40,INDEX($AQ:$AQ,$CG46+40),"")</f>
      </c>
      <c r="CG46">
        <f>IFERROR(MATCH($AP46,$AQ$2:$AQ$134,0)+1,0)</f>
      </c>
      <c r="CH46">
        <f>IFERROR(INDEX($AR$2:$AR$134,MATCH($AP46,$AQ$2:$AQ$134,0)),0)</f>
      </c>
      <c r="CI46">
        <f>IFERROR(LEFT($L46,FIND(" - ",$L46)-1),$L46)</f>
      </c>
      <c r="CJ46" t="s">
        <v>114</v>
      </c>
      <c r="CL46">
        <f>IF($DG46&gt;=1,INDEX($CJ:$CJ,$DF46+1),"")</f>
      </c>
      <c r="CM46">
        <f>IF($DG46&gt;=2,INDEX($CJ:$CJ,$DF46+2),"")</f>
      </c>
      <c r="CN46">
        <f>IF($DG46&gt;=3,INDEX($CJ:$CJ,$DF46+3),"")</f>
      </c>
      <c r="CO46">
        <f>IF($DG46&gt;=4,INDEX($CJ:$CJ,$DF46+4),"")</f>
      </c>
      <c r="CP46">
        <f>IF($DG46&gt;=5,INDEX($CJ:$CJ,$DF46+5),"")</f>
      </c>
      <c r="CQ46">
        <f>IF($DG46&gt;=6,INDEX($CJ:$CJ,$DF46+6),"")</f>
      </c>
      <c r="CR46">
        <f>IF($DG46&gt;=7,INDEX($CJ:$CJ,$DF46+7),"")</f>
      </c>
      <c r="CS46">
        <f>IF($DG46&gt;=8,INDEX($CJ:$CJ,$DF46+8),"")</f>
      </c>
      <c r="CT46">
        <f>IF($DG46&gt;=9,INDEX($CJ:$CJ,$DF46+9),"")</f>
      </c>
      <c r="CU46">
        <f>IF($DG46&gt;=10,INDEX($CJ:$CJ,$DF46+10),"")</f>
      </c>
      <c r="CV46">
        <f>IF($DG46&gt;=11,INDEX($CJ:$CJ,$DF46+11),"")</f>
      </c>
      <c r="CW46">
        <f>IF($DG46&gt;=12,INDEX($CJ:$CJ,$DF46+12),"")</f>
      </c>
      <c r="CX46">
        <f>IF($DG46&gt;=13,INDEX($CJ:$CJ,$DF46+13),"")</f>
      </c>
      <c r="CY46">
        <f>IF($DG46&gt;=14,INDEX($CJ:$CJ,$DF46+14),"")</f>
      </c>
      <c r="CZ46">
        <f>IF($DG46&gt;=15,INDEX($CJ:$CJ,$DF46+15),"")</f>
      </c>
      <c r="DA46">
        <f>IF($DG46&gt;=16,INDEX($CJ:$CJ,$DF46+16),"")</f>
      </c>
      <c r="DB46">
        <f>IF($DG46&gt;=17,INDEX($CJ:$CJ,$DF46+17),"")</f>
      </c>
      <c r="DC46">
        <f>IF($DG46&gt;=18,INDEX($CJ:$CJ,$DF46+18),"")</f>
      </c>
      <c r="DD46">
        <f>IF($DG46&gt;=19,INDEX($CJ:$CJ,$DF46+19),"")</f>
      </c>
      <c r="DE46">
        <f>IF($DG46&gt;=20,INDEX($CJ:$CJ,$DF46+20),"")</f>
      </c>
      <c r="DF46">
        <f>IFERROR(MATCH($CI46,$CJ$2:$CJ$263,0)+1,0)</f>
      </c>
      <c r="DG46">
        <f>IFERROR(INDEX($CK$2:$CK$263,MATCH($CI46,$CJ$2:$CJ$263,0)),0)</f>
      </c>
      <c r="DH46">
        <f>IFERROR(INDEX($AO:$AO,MATCH($N46,$AN:$AN,0))&amp;"","")</f>
      </c>
      <c r="DI46" t="s">
        <v>94</v>
      </c>
      <c r="DJ46" t="s">
        <v>316</v>
      </c>
      <c r="DL46">
        <f>IF($GO46&gt;=1,INDEX($DI:$DI,$GN46+1),"")</f>
      </c>
      <c r="DM46">
        <f>IF($GO46&gt;=2,INDEX($DI:$DI,$GN46+2),"")</f>
      </c>
      <c r="DN46">
        <f>IF($GO46&gt;=3,INDEX($DI:$DI,$GN46+3),"")</f>
      </c>
      <c r="DO46">
        <f>IF($GO46&gt;=4,INDEX($DI:$DI,$GN46+4),"")</f>
      </c>
      <c r="DP46">
        <f>IF($GO46&gt;=5,INDEX($DI:$DI,$GN46+5),"")</f>
      </c>
      <c r="DQ46">
        <f>IF($GO46&gt;=6,INDEX($DI:$DI,$GN46+6),"")</f>
      </c>
      <c r="DR46">
        <f>IF($GO46&gt;=7,INDEX($DI:$DI,$GN46+7),"")</f>
      </c>
      <c r="DS46">
        <f>IF($GO46&gt;=8,INDEX($DI:$DI,$GN46+8),"")</f>
      </c>
      <c r="DT46">
        <f>IF($GO46&gt;=9,INDEX($DI:$DI,$GN46+9),"")</f>
      </c>
      <c r="DU46">
        <f>IF($GO46&gt;=10,INDEX($DI:$DI,$GN46+10),"")</f>
      </c>
      <c r="DV46">
        <f>IF($GO46&gt;=11,INDEX($DI:$DI,$GN46+11),"")</f>
      </c>
      <c r="DW46">
        <f>IF($GO46&gt;=12,INDEX($DI:$DI,$GN46+12),"")</f>
      </c>
      <c r="DX46">
        <f>IF($GO46&gt;=13,INDEX($DI:$DI,$GN46+13),"")</f>
      </c>
      <c r="DY46">
        <f>IF($GO46&gt;=14,INDEX($DI:$DI,$GN46+14),"")</f>
      </c>
      <c r="DZ46">
        <f>IF($GO46&gt;=15,INDEX($DI:$DI,$GN46+15),"")</f>
      </c>
      <c r="EA46">
        <f>IF($GO46&gt;=16,INDEX($DI:$DI,$GN46+16),"")</f>
      </c>
      <c r="EB46">
        <f>IF($GO46&gt;=17,INDEX($DI:$DI,$GN46+17),"")</f>
      </c>
      <c r="EC46">
        <f>IF($GO46&gt;=18,INDEX($DI:$DI,$GN46+18),"")</f>
      </c>
      <c r="ED46">
        <f>IF($GO46&gt;=19,INDEX($DI:$DI,$GN46+19),"")</f>
      </c>
      <c r="EE46">
        <f>IF($GO46&gt;=20,INDEX($DI:$DI,$GN46+20),"")</f>
      </c>
      <c r="EF46">
        <f>IF($GO46&gt;=21,INDEX($DI:$DI,$GN46+21),"")</f>
      </c>
      <c r="EG46">
        <f>IF($GO46&gt;=22,INDEX($DI:$DI,$GN46+22),"")</f>
      </c>
      <c r="EH46">
        <f>IF($GO46&gt;=23,INDEX($DI:$DI,$GN46+23),"")</f>
      </c>
      <c r="EI46">
        <f>IF($GO46&gt;=24,INDEX($DI:$DI,$GN46+24),"")</f>
      </c>
      <c r="EJ46">
        <f>IF($GO46&gt;=25,INDEX($DI:$DI,$GN46+25),"")</f>
      </c>
      <c r="EK46">
        <f>IF($GO46&gt;=26,INDEX($DI:$DI,$GN46+26),"")</f>
      </c>
      <c r="EL46">
        <f>IF($GO46&gt;=27,INDEX($DI:$DI,$GN46+27),"")</f>
      </c>
      <c r="EM46">
        <f>IF($GO46&gt;=28,INDEX($DI:$DI,$GN46+28),"")</f>
      </c>
      <c r="EN46">
        <f>IF($GO46&gt;=29,INDEX($DI:$DI,$GN46+29),"")</f>
      </c>
      <c r="EO46">
        <f>IF($GO46&gt;=30,INDEX($DI:$DI,$GN46+30),"")</f>
      </c>
      <c r="EP46">
        <f>IF($GO46&gt;=31,INDEX($DI:$DI,$GN46+31),"")</f>
      </c>
      <c r="EQ46">
        <f>IF($GO46&gt;=32,INDEX($DI:$DI,$GN46+32),"")</f>
      </c>
      <c r="ER46">
        <f>IF($GO46&gt;=33,INDEX($DI:$DI,$GN46+33),"")</f>
      </c>
      <c r="ES46">
        <f>IF($GO46&gt;=34,INDEX($DI:$DI,$GN46+34),"")</f>
      </c>
      <c r="ET46">
        <f>IF($GO46&gt;=35,INDEX($DI:$DI,$GN46+35),"")</f>
      </c>
      <c r="EU46">
        <f>IF($GO46&gt;=36,INDEX($DI:$DI,$GN46+36),"")</f>
      </c>
      <c r="EV46">
        <f>IF($GO46&gt;=37,INDEX($DI:$DI,$GN46+37),"")</f>
      </c>
      <c r="EW46">
        <f>IF($GO46&gt;=38,INDEX($DI:$DI,$GN46+38),"")</f>
      </c>
      <c r="EX46">
        <f>IF($GO46&gt;=39,INDEX($DI:$DI,$GN46+39),"")</f>
      </c>
      <c r="EY46">
        <f>IF($GO46&gt;=40,INDEX($DI:$DI,$GN46+40),"")</f>
      </c>
      <c r="EZ46">
        <f>IF($GO46&gt;=1,INDEX($DJ:$DJ,$GN46+1),"")</f>
      </c>
      <c r="FA46">
        <f>IF($GO46&gt;=2,INDEX($DJ:$DJ,$GN46+2),"")</f>
      </c>
      <c r="FB46">
        <f>IF($GO46&gt;=3,INDEX($DJ:$DJ,$GN46+3),"")</f>
      </c>
      <c r="FC46">
        <f>IF($GO46&gt;=4,INDEX($DJ:$DJ,$GN46+4),"")</f>
      </c>
      <c r="FD46">
        <f>IF($GO46&gt;=5,INDEX($DJ:$DJ,$GN46+5),"")</f>
      </c>
      <c r="FE46">
        <f>IF($GO46&gt;=6,INDEX($DJ:$DJ,$GN46+6),"")</f>
      </c>
      <c r="FF46">
        <f>IF($GO46&gt;=7,INDEX($DJ:$DJ,$GN46+7),"")</f>
      </c>
      <c r="FG46">
        <f>IF($GO46&gt;=8,INDEX($DJ:$DJ,$GN46+8),"")</f>
      </c>
      <c r="FH46">
        <f>IF($GO46&gt;=9,INDEX($DJ:$DJ,$GN46+9),"")</f>
      </c>
      <c r="FI46">
        <f>IF($GO46&gt;=10,INDEX($DJ:$DJ,$GN46+10),"")</f>
      </c>
      <c r="FJ46">
        <f>IF($GO46&gt;=11,INDEX($DJ:$DJ,$GN46+11),"")</f>
      </c>
      <c r="FK46">
        <f>IF($GO46&gt;=12,INDEX($DJ:$DJ,$GN46+12),"")</f>
      </c>
      <c r="FL46">
        <f>IF($GO46&gt;=13,INDEX($DJ:$DJ,$GN46+13),"")</f>
      </c>
      <c r="FM46">
        <f>IF($GO46&gt;=14,INDEX($DJ:$DJ,$GN46+14),"")</f>
      </c>
      <c r="FN46">
        <f>IF($GO46&gt;=15,INDEX($DJ:$DJ,$GN46+15),"")</f>
      </c>
      <c r="FO46">
        <f>IF($GO46&gt;=16,INDEX($DJ:$DJ,$GN46+16),"")</f>
      </c>
      <c r="FP46">
        <f>IF($GO46&gt;=17,INDEX($DJ:$DJ,$GN46+17),"")</f>
      </c>
      <c r="FQ46">
        <f>IF($GO46&gt;=18,INDEX($DJ:$DJ,$GN46+18),"")</f>
      </c>
      <c r="FR46">
        <f>IF($GO46&gt;=19,INDEX($DJ:$DJ,$GN46+19),"")</f>
      </c>
      <c r="FS46">
        <f>IF($GO46&gt;=20,INDEX($DJ:$DJ,$GN46+20),"")</f>
      </c>
      <c r="FT46">
        <f>IF($GO46&gt;=21,INDEX($DJ:$DJ,$GN46+21),"")</f>
      </c>
      <c r="FU46">
        <f>IF($GO46&gt;=22,INDEX($DJ:$DJ,$GN46+22),"")</f>
      </c>
      <c r="FV46">
        <f>IF($GO46&gt;=23,INDEX($DJ:$DJ,$GN46+23),"")</f>
      </c>
      <c r="FW46">
        <f>IF($GO46&gt;=24,INDEX($DJ:$DJ,$GN46+24),"")</f>
      </c>
      <c r="FX46">
        <f>IF($GO46&gt;=25,INDEX($DJ:$DJ,$GN46+25),"")</f>
      </c>
      <c r="FY46">
        <f>IF($GO46&gt;=26,INDEX($DJ:$DJ,$GN46+26),"")</f>
      </c>
      <c r="FZ46">
        <f>IF($GO46&gt;=27,INDEX($DJ:$DJ,$GN46+27),"")</f>
      </c>
      <c r="GA46">
        <f>IF($GO46&gt;=28,INDEX($DJ:$DJ,$GN46+28),"")</f>
      </c>
      <c r="GB46">
        <f>IF($GO46&gt;=29,INDEX($DJ:$DJ,$GN46+29),"")</f>
      </c>
      <c r="GC46">
        <f>IF($GO46&gt;=30,INDEX($DJ:$DJ,$GN46+30),"")</f>
      </c>
      <c r="GD46">
        <f>IF($GO46&gt;=31,INDEX($DJ:$DJ,$GN46+31),"")</f>
      </c>
      <c r="GE46">
        <f>IF($GO46&gt;=32,INDEX($DJ:$DJ,$GN46+32),"")</f>
      </c>
      <c r="GF46">
        <f>IF($GO46&gt;=33,INDEX($DJ:$DJ,$GN46+33),"")</f>
      </c>
      <c r="GG46">
        <f>IF($GO46&gt;=34,INDEX($DJ:$DJ,$GN46+34),"")</f>
      </c>
      <c r="GH46">
        <f>IF($GO46&gt;=35,INDEX($DJ:$DJ,$GN46+35),"")</f>
      </c>
      <c r="GI46">
        <f>IF($GO46&gt;=36,INDEX($DJ:$DJ,$GN46+36),"")</f>
      </c>
      <c r="GJ46">
        <f>IF($GO46&gt;=37,INDEX($DJ:$DJ,$GN46+37),"")</f>
      </c>
      <c r="GK46">
        <f>IF($GO46&gt;=38,INDEX($DJ:$DJ,$GN46+38),"")</f>
      </c>
      <c r="GL46">
        <f>IF($GO46&gt;=39,INDEX($DJ:$DJ,$GN46+39),"")</f>
      </c>
      <c r="GM46">
        <f>IF($GO46&gt;=40,INDEX($DJ:$DJ,$GN46+40),"")</f>
      </c>
      <c r="GN46">
        <f>IFERROR(MATCH($DH46,$DI$2:$DI$148,0)+1,0)</f>
      </c>
      <c r="GO46">
        <f>IFERROR(INDEX($DK$2:$DK$148,MATCH($DH46,$DI$2:$DI$148,0)),0)</f>
      </c>
      <c r="GP46">
        <f>IFERROR(MATCH($Y46,$DL$46:$EY$46,0),0)</f>
      </c>
      <c r="GQ46">
        <f>IF($GP46&gt;0,INDEX($EZ$46:$GM$46,$GP46),"")</f>
      </c>
      <c r="GR46" t="s">
        <v>317</v>
      </c>
      <c r="GT46">
        <f>IF($JC46&gt;=1,INDEX($GR:$GR,$JB46+1),"")</f>
      </c>
      <c r="GU46">
        <f>IF($JC46&gt;=2,INDEX($GR:$GR,$JB46+2),"")</f>
      </c>
      <c r="GV46">
        <f>IF($JC46&gt;=3,INDEX($GR:$GR,$JB46+3),"")</f>
      </c>
      <c r="GW46">
        <f>IF($JC46&gt;=4,INDEX($GR:$GR,$JB46+4),"")</f>
      </c>
      <c r="GX46">
        <f>IF($JC46&gt;=5,INDEX($GR:$GR,$JB46+5),"")</f>
      </c>
      <c r="GY46">
        <f>IF($JC46&gt;=6,INDEX($GR:$GR,$JB46+6),"")</f>
      </c>
      <c r="GZ46">
        <f>IF($JC46&gt;=7,INDEX($GR:$GR,$JB46+7),"")</f>
      </c>
      <c r="HA46">
        <f>IF($JC46&gt;=8,INDEX($GR:$GR,$JB46+8),"")</f>
      </c>
      <c r="HB46">
        <f>IF($JC46&gt;=9,INDEX($GR:$GR,$JB46+9),"")</f>
      </c>
      <c r="HC46">
        <f>IF($JC46&gt;=10,INDEX($GR:$GR,$JB46+10),"")</f>
      </c>
      <c r="HD46">
        <f>IF($JC46&gt;=11,INDEX($GR:$GR,$JB46+11),"")</f>
      </c>
      <c r="HE46">
        <f>IF($JC46&gt;=12,INDEX($GR:$GR,$JB46+12),"")</f>
      </c>
      <c r="HF46">
        <f>IF($JC46&gt;=13,INDEX($GR:$GR,$JB46+13),"")</f>
      </c>
      <c r="HG46">
        <f>IF($JC46&gt;=14,INDEX($GR:$GR,$JB46+14),"")</f>
      </c>
      <c r="HH46">
        <f>IF($JC46&gt;=15,INDEX($GR:$GR,$JB46+15),"")</f>
      </c>
      <c r="HI46">
        <f>IF($JC46&gt;=16,INDEX($GR:$GR,$JB46+16),"")</f>
      </c>
      <c r="HJ46">
        <f>IF($JC46&gt;=17,INDEX($GR:$GR,$JB46+17),"")</f>
      </c>
      <c r="HK46">
        <f>IF($JC46&gt;=18,INDEX($GR:$GR,$JB46+18),"")</f>
      </c>
      <c r="HL46">
        <f>IF($JC46&gt;=19,INDEX($GR:$GR,$JB46+19),"")</f>
      </c>
      <c r="HM46">
        <f>IF($JC46&gt;=20,INDEX($GR:$GR,$JB46+20),"")</f>
      </c>
      <c r="HN46">
        <f>IF($JC46&gt;=21,INDEX($GR:$GR,$JB46+21),"")</f>
      </c>
      <c r="HO46">
        <f>IF($JC46&gt;=22,INDEX($GR:$GR,$JB46+22),"")</f>
      </c>
      <c r="HP46">
        <f>IF($JC46&gt;=23,INDEX($GR:$GR,$JB46+23),"")</f>
      </c>
      <c r="HQ46">
        <f>IF($JC46&gt;=24,INDEX($GR:$GR,$JB46+24),"")</f>
      </c>
      <c r="HR46">
        <f>IF($JC46&gt;=25,INDEX($GR:$GR,$JB46+25),"")</f>
      </c>
      <c r="HS46">
        <f>IF($JC46&gt;=26,INDEX($GR:$GR,$JB46+26),"")</f>
      </c>
      <c r="HT46">
        <f>IF($JC46&gt;=27,INDEX($GR:$GR,$JB46+27),"")</f>
      </c>
      <c r="HU46">
        <f>IF($JC46&gt;=28,INDEX($GR:$GR,$JB46+28),"")</f>
      </c>
      <c r="HV46">
        <f>IF($JC46&gt;=29,INDEX($GR:$GR,$JB46+29),"")</f>
      </c>
      <c r="HW46">
        <f>IF($JC46&gt;=30,INDEX($GR:$GR,$JB46+30),"")</f>
      </c>
      <c r="HX46">
        <f>IF($JC46&gt;=31,INDEX($GR:$GR,$JB46+31),"")</f>
      </c>
      <c r="HY46">
        <f>IF($JC46&gt;=32,INDEX($GR:$GR,$JB46+32),"")</f>
      </c>
      <c r="HZ46">
        <f>IF($JC46&gt;=33,INDEX($GR:$GR,$JB46+33),"")</f>
      </c>
      <c r="IA46">
        <f>IF($JC46&gt;=34,INDEX($GR:$GR,$JB46+34),"")</f>
      </c>
      <c r="IB46">
        <f>IF($JC46&gt;=35,INDEX($GR:$GR,$JB46+35),"")</f>
      </c>
      <c r="IC46">
        <f>IF($JC46&gt;=36,INDEX($GR:$GR,$JB46+36),"")</f>
      </c>
      <c r="ID46">
        <f>IF($JC46&gt;=37,INDEX($GR:$GR,$JB46+37),"")</f>
      </c>
      <c r="IE46">
        <f>IF($JC46&gt;=38,INDEX($GR:$GR,$JB46+38),"")</f>
      </c>
      <c r="IF46">
        <f>IF($JC46&gt;=39,INDEX($GR:$GR,$JB46+39),"")</f>
      </c>
      <c r="IG46">
        <f>IF($JC46&gt;=40,INDEX($GR:$GR,$JB46+40),"")</f>
      </c>
      <c r="IH46">
        <f>IF($JC46&gt;=41,INDEX($GR:$GR,$JB46+41),"")</f>
      </c>
      <c r="II46">
        <f>IF($JC46&gt;=42,INDEX($GR:$GR,$JB46+42),"")</f>
      </c>
      <c r="IJ46">
        <f>IF($JC46&gt;=43,INDEX($GR:$GR,$JB46+43),"")</f>
      </c>
      <c r="IK46">
        <f>IF($JC46&gt;=44,INDEX($GR:$GR,$JB46+44),"")</f>
      </c>
      <c r="IL46">
        <f>IF($JC46&gt;=45,INDEX($GR:$GR,$JB46+45),"")</f>
      </c>
      <c r="IM46">
        <f>IF($JC46&gt;=46,INDEX($GR:$GR,$JB46+46),"")</f>
      </c>
      <c r="IN46">
        <f>IF($JC46&gt;=47,INDEX($GR:$GR,$JB46+47),"")</f>
      </c>
      <c r="IO46">
        <f>IF($JC46&gt;=48,INDEX($GR:$GR,$JB46+48),"")</f>
      </c>
      <c r="IP46">
        <f>IF($JC46&gt;=49,INDEX($GR:$GR,$JB46+49),"")</f>
      </c>
      <c r="IQ46">
        <f>IF($JC46&gt;=50,INDEX($GR:$GR,$JB46+50),"")</f>
      </c>
      <c r="IR46">
        <f>IF($JC46&gt;=51,INDEX($GR:$GR,$JB46+51),"")</f>
      </c>
      <c r="IS46">
        <f>IF($JC46&gt;=52,INDEX($GR:$GR,$JB46+52),"")</f>
      </c>
      <c r="IT46">
        <f>IF($JC46&gt;=53,INDEX($GR:$GR,$JB46+53),"")</f>
      </c>
      <c r="IU46">
        <f>IF($JC46&gt;=54,INDEX($GR:$GR,$JB46+54),"")</f>
      </c>
      <c r="IV46">
        <f>IF($JC46&gt;=55,INDEX($GR:$GR,$JB46+55),"")</f>
      </c>
      <c r="IW46">
        <f>IF($JC46&gt;=56,INDEX($GR:$GR,$JB46+56),"")</f>
      </c>
      <c r="IX46">
        <f>IF($JC46&gt;=57,INDEX($GR:$GR,$JB46+57),"")</f>
      </c>
      <c r="IY46">
        <f>IF($JC46&gt;=58,INDEX($GR:$GR,$JB46+58),"")</f>
      </c>
      <c r="IZ46">
        <f>IF($JC46&gt;=59,INDEX($GR:$GR,$JB46+59),"")</f>
      </c>
      <c r="JA46">
        <f>IF($JC46&gt;=60,INDEX($GR:$GR,$JB46+60),"")</f>
      </c>
      <c r="JB46">
        <f>IFERROR(MATCH($GQ46,$GR$2:$GR$324,0)+1,0)</f>
      </c>
      <c r="JC46">
        <f>IFERROR(INDEX($GS$2:$GS$324,MATCH($GQ46,$GR$2:$GR$324,0)),0)</f>
      </c>
      <c r="JD46" t="s">
        <v>40</v>
      </c>
      <c r="JE46" t="s">
        <v>40</v>
      </c>
    </row>
    <row r="47" spans="1:265" x14ac:dyDescent="0.25">
      <c r="Q47">
        <f>IF(OR($T47="",$P47=""),"",IFERROR($T47/$P47,0))</f>
      </c>
      <c r="R47">
        <f>IF($T47="","",
SUM($S47,$U47,$Z47,$V47,$X47)*
(1-IF($AA47="",0,VALUE($AA47)/100)))</f>
      </c>
      <c r="S47">
        <f>IF($T47="","",$T47)</f>
      </c>
      <c r="U47">
        <f>IF($T47="","",
IF($N47="","",
IF(ISNUMBER(SEARCH("exempt",LOWER($N47))),0,
$T47*(VALUE(SUBSTITUTE($N47,"%",""))/100))))</f>
      </c>
      <c r="AB47">
        <f>IFERROR(IF(FIND(" - ",$K47)&gt;0,MID($K47,FIND(" - ",$K47)+3,LEN($K47)),""),"")</f>
      </c>
      <c r="AK47" t="s">
        <v>318</v>
      </c>
      <c r="AM47" t="s">
        <v>319</v>
      </c>
      <c r="AN47" t="s">
        <v>319</v>
      </c>
      <c r="AO47" t="s">
        <v>320</v>
      </c>
      <c r="AP47">
        <f>IFERROR(LEFT($K47,FIND(" - ",$K47)-1),$K47)</f>
      </c>
      <c r="AQ47" t="s">
        <v>290</v>
      </c>
      <c r="AS47">
        <f>IF($CH47&gt;=1,INDEX($AQ:$AQ,$CG47+1),"")</f>
      </c>
      <c r="AT47">
        <f>IF($CH47&gt;=2,INDEX($AQ:$AQ,$CG47+2),"")</f>
      </c>
      <c r="AU47">
        <f>IF($CH47&gt;=3,INDEX($AQ:$AQ,$CG47+3),"")</f>
      </c>
      <c r="AV47">
        <f>IF($CH47&gt;=4,INDEX($AQ:$AQ,$CG47+4),"")</f>
      </c>
      <c r="AW47">
        <f>IF($CH47&gt;=5,INDEX($AQ:$AQ,$CG47+5),"")</f>
      </c>
      <c r="AX47">
        <f>IF($CH47&gt;=6,INDEX($AQ:$AQ,$CG47+6),"")</f>
      </c>
      <c r="AY47">
        <f>IF($CH47&gt;=7,INDEX($AQ:$AQ,$CG47+7),"")</f>
      </c>
      <c r="AZ47">
        <f>IF($CH47&gt;=8,INDEX($AQ:$AQ,$CG47+8),"")</f>
      </c>
      <c r="BA47">
        <f>IF($CH47&gt;=9,INDEX($AQ:$AQ,$CG47+9),"")</f>
      </c>
      <c r="BB47">
        <f>IF($CH47&gt;=10,INDEX($AQ:$AQ,$CG47+10),"")</f>
      </c>
      <c r="BC47">
        <f>IF($CH47&gt;=11,INDEX($AQ:$AQ,$CG47+11),"")</f>
      </c>
      <c r="BD47">
        <f>IF($CH47&gt;=12,INDEX($AQ:$AQ,$CG47+12),"")</f>
      </c>
      <c r="BE47">
        <f>IF($CH47&gt;=13,INDEX($AQ:$AQ,$CG47+13),"")</f>
      </c>
      <c r="BF47">
        <f>IF($CH47&gt;=14,INDEX($AQ:$AQ,$CG47+14),"")</f>
      </c>
      <c r="BG47">
        <f>IF($CH47&gt;=15,INDEX($AQ:$AQ,$CG47+15),"")</f>
      </c>
      <c r="BH47">
        <f>IF($CH47&gt;=16,INDEX($AQ:$AQ,$CG47+16),"")</f>
      </c>
      <c r="BI47">
        <f>IF($CH47&gt;=17,INDEX($AQ:$AQ,$CG47+17),"")</f>
      </c>
      <c r="BJ47">
        <f>IF($CH47&gt;=18,INDEX($AQ:$AQ,$CG47+18),"")</f>
      </c>
      <c r="BK47">
        <f>IF($CH47&gt;=19,INDEX($AQ:$AQ,$CG47+19),"")</f>
      </c>
      <c r="BL47">
        <f>IF($CH47&gt;=20,INDEX($AQ:$AQ,$CG47+20),"")</f>
      </c>
      <c r="BM47">
        <f>IF($CH47&gt;=21,INDEX($AQ:$AQ,$CG47+21),"")</f>
      </c>
      <c r="BN47">
        <f>IF($CH47&gt;=22,INDEX($AQ:$AQ,$CG47+22),"")</f>
      </c>
      <c r="BO47">
        <f>IF($CH47&gt;=23,INDEX($AQ:$AQ,$CG47+23),"")</f>
      </c>
      <c r="BP47">
        <f>IF($CH47&gt;=24,INDEX($AQ:$AQ,$CG47+24),"")</f>
      </c>
      <c r="BQ47">
        <f>IF($CH47&gt;=25,INDEX($AQ:$AQ,$CG47+25),"")</f>
      </c>
      <c r="BR47">
        <f>IF($CH47&gt;=26,INDEX($AQ:$AQ,$CG47+26),"")</f>
      </c>
      <c r="BS47">
        <f>IF($CH47&gt;=27,INDEX($AQ:$AQ,$CG47+27),"")</f>
      </c>
      <c r="BT47">
        <f>IF($CH47&gt;=28,INDEX($AQ:$AQ,$CG47+28),"")</f>
      </c>
      <c r="BU47">
        <f>IF($CH47&gt;=29,INDEX($AQ:$AQ,$CG47+29),"")</f>
      </c>
      <c r="BV47">
        <f>IF($CH47&gt;=30,INDEX($AQ:$AQ,$CG47+30),"")</f>
      </c>
      <c r="BW47">
        <f>IF($CH47&gt;=31,INDEX($AQ:$AQ,$CG47+31),"")</f>
      </c>
      <c r="BX47">
        <f>IF($CH47&gt;=32,INDEX($AQ:$AQ,$CG47+32),"")</f>
      </c>
      <c r="BY47">
        <f>IF($CH47&gt;=33,INDEX($AQ:$AQ,$CG47+33),"")</f>
      </c>
      <c r="BZ47">
        <f>IF($CH47&gt;=34,INDEX($AQ:$AQ,$CG47+34),"")</f>
      </c>
      <c r="CA47">
        <f>IF($CH47&gt;=35,INDEX($AQ:$AQ,$CG47+35),"")</f>
      </c>
      <c r="CB47">
        <f>IF($CH47&gt;=36,INDEX($AQ:$AQ,$CG47+36),"")</f>
      </c>
      <c r="CC47">
        <f>IF($CH47&gt;=37,INDEX($AQ:$AQ,$CG47+37),"")</f>
      </c>
      <c r="CD47">
        <f>IF($CH47&gt;=38,INDEX($AQ:$AQ,$CG47+38),"")</f>
      </c>
      <c r="CE47">
        <f>IF($CH47&gt;=39,INDEX($AQ:$AQ,$CG47+39),"")</f>
      </c>
      <c r="CF47">
        <f>IF($CH47&gt;=40,INDEX($AQ:$AQ,$CG47+40),"")</f>
      </c>
      <c r="CG47">
        <f>IFERROR(MATCH($AP47,$AQ$2:$AQ$134,0)+1,0)</f>
      </c>
      <c r="CH47">
        <f>IFERROR(INDEX($AR$2:$AR$134,MATCH($AP47,$AQ$2:$AQ$134,0)),0)</f>
      </c>
      <c r="CI47">
        <f>IFERROR(LEFT($L47,FIND(" - ",$L47)-1),$L47)</f>
      </c>
      <c r="CJ47" t="s">
        <v>121</v>
      </c>
      <c r="CL47">
        <f>IF($DG47&gt;=1,INDEX($CJ:$CJ,$DF47+1),"")</f>
      </c>
      <c r="CM47">
        <f>IF($DG47&gt;=2,INDEX($CJ:$CJ,$DF47+2),"")</f>
      </c>
      <c r="CN47">
        <f>IF($DG47&gt;=3,INDEX($CJ:$CJ,$DF47+3),"")</f>
      </c>
      <c r="CO47">
        <f>IF($DG47&gt;=4,INDEX($CJ:$CJ,$DF47+4),"")</f>
      </c>
      <c r="CP47">
        <f>IF($DG47&gt;=5,INDEX($CJ:$CJ,$DF47+5),"")</f>
      </c>
      <c r="CQ47">
        <f>IF($DG47&gt;=6,INDEX($CJ:$CJ,$DF47+6),"")</f>
      </c>
      <c r="CR47">
        <f>IF($DG47&gt;=7,INDEX($CJ:$CJ,$DF47+7),"")</f>
      </c>
      <c r="CS47">
        <f>IF($DG47&gt;=8,INDEX($CJ:$CJ,$DF47+8),"")</f>
      </c>
      <c r="CT47">
        <f>IF($DG47&gt;=9,INDEX($CJ:$CJ,$DF47+9),"")</f>
      </c>
      <c r="CU47">
        <f>IF($DG47&gt;=10,INDEX($CJ:$CJ,$DF47+10),"")</f>
      </c>
      <c r="CV47">
        <f>IF($DG47&gt;=11,INDEX($CJ:$CJ,$DF47+11),"")</f>
      </c>
      <c r="CW47">
        <f>IF($DG47&gt;=12,INDEX($CJ:$CJ,$DF47+12),"")</f>
      </c>
      <c r="CX47">
        <f>IF($DG47&gt;=13,INDEX($CJ:$CJ,$DF47+13),"")</f>
      </c>
      <c r="CY47">
        <f>IF($DG47&gt;=14,INDEX($CJ:$CJ,$DF47+14),"")</f>
      </c>
      <c r="CZ47">
        <f>IF($DG47&gt;=15,INDEX($CJ:$CJ,$DF47+15),"")</f>
      </c>
      <c r="DA47">
        <f>IF($DG47&gt;=16,INDEX($CJ:$CJ,$DF47+16),"")</f>
      </c>
      <c r="DB47">
        <f>IF($DG47&gt;=17,INDEX($CJ:$CJ,$DF47+17),"")</f>
      </c>
      <c r="DC47">
        <f>IF($DG47&gt;=18,INDEX($CJ:$CJ,$DF47+18),"")</f>
      </c>
      <c r="DD47">
        <f>IF($DG47&gt;=19,INDEX($CJ:$CJ,$DF47+19),"")</f>
      </c>
      <c r="DE47">
        <f>IF($DG47&gt;=20,INDEX($CJ:$CJ,$DF47+20),"")</f>
      </c>
      <c r="DF47">
        <f>IFERROR(MATCH($CI47,$CJ$2:$CJ$263,0)+1,0)</f>
      </c>
      <c r="DG47">
        <f>IFERROR(INDEX($CK$2:$CK$263,MATCH($CI47,$CJ$2:$CJ$263,0)),0)</f>
      </c>
      <c r="DH47">
        <f>IFERROR(INDEX($AO:$AO,MATCH($N47,$AN:$AN,0))&amp;"","")</f>
      </c>
      <c r="DI47" t="s">
        <v>109</v>
      </c>
      <c r="DK47">
        <v>1</v>
      </c>
      <c r="DL47">
        <f>IF($GO47&gt;=1,INDEX($DI:$DI,$GN47+1),"")</f>
      </c>
      <c r="DM47">
        <f>IF($GO47&gt;=2,INDEX($DI:$DI,$GN47+2),"")</f>
      </c>
      <c r="DN47">
        <f>IF($GO47&gt;=3,INDEX($DI:$DI,$GN47+3),"")</f>
      </c>
      <c r="DO47">
        <f>IF($GO47&gt;=4,INDEX($DI:$DI,$GN47+4),"")</f>
      </c>
      <c r="DP47">
        <f>IF($GO47&gt;=5,INDEX($DI:$DI,$GN47+5),"")</f>
      </c>
      <c r="DQ47">
        <f>IF($GO47&gt;=6,INDEX($DI:$DI,$GN47+6),"")</f>
      </c>
      <c r="DR47">
        <f>IF($GO47&gt;=7,INDEX($DI:$DI,$GN47+7),"")</f>
      </c>
      <c r="DS47">
        <f>IF($GO47&gt;=8,INDEX($DI:$DI,$GN47+8),"")</f>
      </c>
      <c r="DT47">
        <f>IF($GO47&gt;=9,INDEX($DI:$DI,$GN47+9),"")</f>
      </c>
      <c r="DU47">
        <f>IF($GO47&gt;=10,INDEX($DI:$DI,$GN47+10),"")</f>
      </c>
      <c r="DV47">
        <f>IF($GO47&gt;=11,INDEX($DI:$DI,$GN47+11),"")</f>
      </c>
      <c r="DW47">
        <f>IF($GO47&gt;=12,INDEX($DI:$DI,$GN47+12),"")</f>
      </c>
      <c r="DX47">
        <f>IF($GO47&gt;=13,INDEX($DI:$DI,$GN47+13),"")</f>
      </c>
      <c r="DY47">
        <f>IF($GO47&gt;=14,INDEX($DI:$DI,$GN47+14),"")</f>
      </c>
      <c r="DZ47">
        <f>IF($GO47&gt;=15,INDEX($DI:$DI,$GN47+15),"")</f>
      </c>
      <c r="EA47">
        <f>IF($GO47&gt;=16,INDEX($DI:$DI,$GN47+16),"")</f>
      </c>
      <c r="EB47">
        <f>IF($GO47&gt;=17,INDEX($DI:$DI,$GN47+17),"")</f>
      </c>
      <c r="EC47">
        <f>IF($GO47&gt;=18,INDEX($DI:$DI,$GN47+18),"")</f>
      </c>
      <c r="ED47">
        <f>IF($GO47&gt;=19,INDEX($DI:$DI,$GN47+19),"")</f>
      </c>
      <c r="EE47">
        <f>IF($GO47&gt;=20,INDEX($DI:$DI,$GN47+20),"")</f>
      </c>
      <c r="EF47">
        <f>IF($GO47&gt;=21,INDEX($DI:$DI,$GN47+21),"")</f>
      </c>
      <c r="EG47">
        <f>IF($GO47&gt;=22,INDEX($DI:$DI,$GN47+22),"")</f>
      </c>
      <c r="EH47">
        <f>IF($GO47&gt;=23,INDEX($DI:$DI,$GN47+23),"")</f>
      </c>
      <c r="EI47">
        <f>IF($GO47&gt;=24,INDEX($DI:$DI,$GN47+24),"")</f>
      </c>
      <c r="EJ47">
        <f>IF($GO47&gt;=25,INDEX($DI:$DI,$GN47+25),"")</f>
      </c>
      <c r="EK47">
        <f>IF($GO47&gt;=26,INDEX($DI:$DI,$GN47+26),"")</f>
      </c>
      <c r="EL47">
        <f>IF($GO47&gt;=27,INDEX($DI:$DI,$GN47+27),"")</f>
      </c>
      <c r="EM47">
        <f>IF($GO47&gt;=28,INDEX($DI:$DI,$GN47+28),"")</f>
      </c>
      <c r="EN47">
        <f>IF($GO47&gt;=29,INDEX($DI:$DI,$GN47+29),"")</f>
      </c>
      <c r="EO47">
        <f>IF($GO47&gt;=30,INDEX($DI:$DI,$GN47+30),"")</f>
      </c>
      <c r="EP47">
        <f>IF($GO47&gt;=31,INDEX($DI:$DI,$GN47+31),"")</f>
      </c>
      <c r="EQ47">
        <f>IF($GO47&gt;=32,INDEX($DI:$DI,$GN47+32),"")</f>
      </c>
      <c r="ER47">
        <f>IF($GO47&gt;=33,INDEX($DI:$DI,$GN47+33),"")</f>
      </c>
      <c r="ES47">
        <f>IF($GO47&gt;=34,INDEX($DI:$DI,$GN47+34),"")</f>
      </c>
      <c r="ET47">
        <f>IF($GO47&gt;=35,INDEX($DI:$DI,$GN47+35),"")</f>
      </c>
      <c r="EU47">
        <f>IF($GO47&gt;=36,INDEX($DI:$DI,$GN47+36),"")</f>
      </c>
      <c r="EV47">
        <f>IF($GO47&gt;=37,INDEX($DI:$DI,$GN47+37),"")</f>
      </c>
      <c r="EW47">
        <f>IF($GO47&gt;=38,INDEX($DI:$DI,$GN47+38),"")</f>
      </c>
      <c r="EX47">
        <f>IF($GO47&gt;=39,INDEX($DI:$DI,$GN47+39),"")</f>
      </c>
      <c r="EY47">
        <f>IF($GO47&gt;=40,INDEX($DI:$DI,$GN47+40),"")</f>
      </c>
      <c r="EZ47">
        <f>IF($GO47&gt;=1,INDEX($DJ:$DJ,$GN47+1),"")</f>
      </c>
      <c r="FA47">
        <f>IF($GO47&gt;=2,INDEX($DJ:$DJ,$GN47+2),"")</f>
      </c>
      <c r="FB47">
        <f>IF($GO47&gt;=3,INDEX($DJ:$DJ,$GN47+3),"")</f>
      </c>
      <c r="FC47">
        <f>IF($GO47&gt;=4,INDEX($DJ:$DJ,$GN47+4),"")</f>
      </c>
      <c r="FD47">
        <f>IF($GO47&gt;=5,INDEX($DJ:$DJ,$GN47+5),"")</f>
      </c>
      <c r="FE47">
        <f>IF($GO47&gt;=6,INDEX($DJ:$DJ,$GN47+6),"")</f>
      </c>
      <c r="FF47">
        <f>IF($GO47&gt;=7,INDEX($DJ:$DJ,$GN47+7),"")</f>
      </c>
      <c r="FG47">
        <f>IF($GO47&gt;=8,INDEX($DJ:$DJ,$GN47+8),"")</f>
      </c>
      <c r="FH47">
        <f>IF($GO47&gt;=9,INDEX($DJ:$DJ,$GN47+9),"")</f>
      </c>
      <c r="FI47">
        <f>IF($GO47&gt;=10,INDEX($DJ:$DJ,$GN47+10),"")</f>
      </c>
      <c r="FJ47">
        <f>IF($GO47&gt;=11,INDEX($DJ:$DJ,$GN47+11),"")</f>
      </c>
      <c r="FK47">
        <f>IF($GO47&gt;=12,INDEX($DJ:$DJ,$GN47+12),"")</f>
      </c>
      <c r="FL47">
        <f>IF($GO47&gt;=13,INDEX($DJ:$DJ,$GN47+13),"")</f>
      </c>
      <c r="FM47">
        <f>IF($GO47&gt;=14,INDEX($DJ:$DJ,$GN47+14),"")</f>
      </c>
      <c r="FN47">
        <f>IF($GO47&gt;=15,INDEX($DJ:$DJ,$GN47+15),"")</f>
      </c>
      <c r="FO47">
        <f>IF($GO47&gt;=16,INDEX($DJ:$DJ,$GN47+16),"")</f>
      </c>
      <c r="FP47">
        <f>IF($GO47&gt;=17,INDEX($DJ:$DJ,$GN47+17),"")</f>
      </c>
      <c r="FQ47">
        <f>IF($GO47&gt;=18,INDEX($DJ:$DJ,$GN47+18),"")</f>
      </c>
      <c r="FR47">
        <f>IF($GO47&gt;=19,INDEX($DJ:$DJ,$GN47+19),"")</f>
      </c>
      <c r="FS47">
        <f>IF($GO47&gt;=20,INDEX($DJ:$DJ,$GN47+20),"")</f>
      </c>
      <c r="FT47">
        <f>IF($GO47&gt;=21,INDEX($DJ:$DJ,$GN47+21),"")</f>
      </c>
      <c r="FU47">
        <f>IF($GO47&gt;=22,INDEX($DJ:$DJ,$GN47+22),"")</f>
      </c>
      <c r="FV47">
        <f>IF($GO47&gt;=23,INDEX($DJ:$DJ,$GN47+23),"")</f>
      </c>
      <c r="FW47">
        <f>IF($GO47&gt;=24,INDEX($DJ:$DJ,$GN47+24),"")</f>
      </c>
      <c r="FX47">
        <f>IF($GO47&gt;=25,INDEX($DJ:$DJ,$GN47+25),"")</f>
      </c>
      <c r="FY47">
        <f>IF($GO47&gt;=26,INDEX($DJ:$DJ,$GN47+26),"")</f>
      </c>
      <c r="FZ47">
        <f>IF($GO47&gt;=27,INDEX($DJ:$DJ,$GN47+27),"")</f>
      </c>
      <c r="GA47">
        <f>IF($GO47&gt;=28,INDEX($DJ:$DJ,$GN47+28),"")</f>
      </c>
      <c r="GB47">
        <f>IF($GO47&gt;=29,INDEX($DJ:$DJ,$GN47+29),"")</f>
      </c>
      <c r="GC47">
        <f>IF($GO47&gt;=30,INDEX($DJ:$DJ,$GN47+30),"")</f>
      </c>
      <c r="GD47">
        <f>IF($GO47&gt;=31,INDEX($DJ:$DJ,$GN47+31),"")</f>
      </c>
      <c r="GE47">
        <f>IF($GO47&gt;=32,INDEX($DJ:$DJ,$GN47+32),"")</f>
      </c>
      <c r="GF47">
        <f>IF($GO47&gt;=33,INDEX($DJ:$DJ,$GN47+33),"")</f>
      </c>
      <c r="GG47">
        <f>IF($GO47&gt;=34,INDEX($DJ:$DJ,$GN47+34),"")</f>
      </c>
      <c r="GH47">
        <f>IF($GO47&gt;=35,INDEX($DJ:$DJ,$GN47+35),"")</f>
      </c>
      <c r="GI47">
        <f>IF($GO47&gt;=36,INDEX($DJ:$DJ,$GN47+36),"")</f>
      </c>
      <c r="GJ47">
        <f>IF($GO47&gt;=37,INDEX($DJ:$DJ,$GN47+37),"")</f>
      </c>
      <c r="GK47">
        <f>IF($GO47&gt;=38,INDEX($DJ:$DJ,$GN47+38),"")</f>
      </c>
      <c r="GL47">
        <f>IF($GO47&gt;=39,INDEX($DJ:$DJ,$GN47+39),"")</f>
      </c>
      <c r="GM47">
        <f>IF($GO47&gt;=40,INDEX($DJ:$DJ,$GN47+40),"")</f>
      </c>
      <c r="GN47">
        <f>IFERROR(MATCH($DH47,$DI$2:$DI$148,0)+1,0)</f>
      </c>
      <c r="GO47">
        <f>IFERROR(INDEX($DK$2:$DK$148,MATCH($DH47,$DI$2:$DI$148,0)),0)</f>
      </c>
      <c r="GP47">
        <f>IFERROR(MATCH($Y47,$DL$47:$EY$47,0),0)</f>
      </c>
      <c r="GQ47">
        <f>IF($GP47&gt;0,INDEX($EZ$47:$GM$47,$GP47),"")</f>
      </c>
      <c r="GR47" t="s">
        <v>321</v>
      </c>
      <c r="GT47">
        <f>IF($JC47&gt;=1,INDEX($GR:$GR,$JB47+1),"")</f>
      </c>
      <c r="GU47">
        <f>IF($JC47&gt;=2,INDEX($GR:$GR,$JB47+2),"")</f>
      </c>
      <c r="GV47">
        <f>IF($JC47&gt;=3,INDEX($GR:$GR,$JB47+3),"")</f>
      </c>
      <c r="GW47">
        <f>IF($JC47&gt;=4,INDEX($GR:$GR,$JB47+4),"")</f>
      </c>
      <c r="GX47">
        <f>IF($JC47&gt;=5,INDEX($GR:$GR,$JB47+5),"")</f>
      </c>
      <c r="GY47">
        <f>IF($JC47&gt;=6,INDEX($GR:$GR,$JB47+6),"")</f>
      </c>
      <c r="GZ47">
        <f>IF($JC47&gt;=7,INDEX($GR:$GR,$JB47+7),"")</f>
      </c>
      <c r="HA47">
        <f>IF($JC47&gt;=8,INDEX($GR:$GR,$JB47+8),"")</f>
      </c>
      <c r="HB47">
        <f>IF($JC47&gt;=9,INDEX($GR:$GR,$JB47+9),"")</f>
      </c>
      <c r="HC47">
        <f>IF($JC47&gt;=10,INDEX($GR:$GR,$JB47+10),"")</f>
      </c>
      <c r="HD47">
        <f>IF($JC47&gt;=11,INDEX($GR:$GR,$JB47+11),"")</f>
      </c>
      <c r="HE47">
        <f>IF($JC47&gt;=12,INDEX($GR:$GR,$JB47+12),"")</f>
      </c>
      <c r="HF47">
        <f>IF($JC47&gt;=13,INDEX($GR:$GR,$JB47+13),"")</f>
      </c>
      <c r="HG47">
        <f>IF($JC47&gt;=14,INDEX($GR:$GR,$JB47+14),"")</f>
      </c>
      <c r="HH47">
        <f>IF($JC47&gt;=15,INDEX($GR:$GR,$JB47+15),"")</f>
      </c>
      <c r="HI47">
        <f>IF($JC47&gt;=16,INDEX($GR:$GR,$JB47+16),"")</f>
      </c>
      <c r="HJ47">
        <f>IF($JC47&gt;=17,INDEX($GR:$GR,$JB47+17),"")</f>
      </c>
      <c r="HK47">
        <f>IF($JC47&gt;=18,INDEX($GR:$GR,$JB47+18),"")</f>
      </c>
      <c r="HL47">
        <f>IF($JC47&gt;=19,INDEX($GR:$GR,$JB47+19),"")</f>
      </c>
      <c r="HM47">
        <f>IF($JC47&gt;=20,INDEX($GR:$GR,$JB47+20),"")</f>
      </c>
      <c r="HN47">
        <f>IF($JC47&gt;=21,INDEX($GR:$GR,$JB47+21),"")</f>
      </c>
      <c r="HO47">
        <f>IF($JC47&gt;=22,INDEX($GR:$GR,$JB47+22),"")</f>
      </c>
      <c r="HP47">
        <f>IF($JC47&gt;=23,INDEX($GR:$GR,$JB47+23),"")</f>
      </c>
      <c r="HQ47">
        <f>IF($JC47&gt;=24,INDEX($GR:$GR,$JB47+24),"")</f>
      </c>
      <c r="HR47">
        <f>IF($JC47&gt;=25,INDEX($GR:$GR,$JB47+25),"")</f>
      </c>
      <c r="HS47">
        <f>IF($JC47&gt;=26,INDEX($GR:$GR,$JB47+26),"")</f>
      </c>
      <c r="HT47">
        <f>IF($JC47&gt;=27,INDEX($GR:$GR,$JB47+27),"")</f>
      </c>
      <c r="HU47">
        <f>IF($JC47&gt;=28,INDEX($GR:$GR,$JB47+28),"")</f>
      </c>
      <c r="HV47">
        <f>IF($JC47&gt;=29,INDEX($GR:$GR,$JB47+29),"")</f>
      </c>
      <c r="HW47">
        <f>IF($JC47&gt;=30,INDEX($GR:$GR,$JB47+30),"")</f>
      </c>
      <c r="HX47">
        <f>IF($JC47&gt;=31,INDEX($GR:$GR,$JB47+31),"")</f>
      </c>
      <c r="HY47">
        <f>IF($JC47&gt;=32,INDEX($GR:$GR,$JB47+32),"")</f>
      </c>
      <c r="HZ47">
        <f>IF($JC47&gt;=33,INDEX($GR:$GR,$JB47+33),"")</f>
      </c>
      <c r="IA47">
        <f>IF($JC47&gt;=34,INDEX($GR:$GR,$JB47+34),"")</f>
      </c>
      <c r="IB47">
        <f>IF($JC47&gt;=35,INDEX($GR:$GR,$JB47+35),"")</f>
      </c>
      <c r="IC47">
        <f>IF($JC47&gt;=36,INDEX($GR:$GR,$JB47+36),"")</f>
      </c>
      <c r="ID47">
        <f>IF($JC47&gt;=37,INDEX($GR:$GR,$JB47+37),"")</f>
      </c>
      <c r="IE47">
        <f>IF($JC47&gt;=38,INDEX($GR:$GR,$JB47+38),"")</f>
      </c>
      <c r="IF47">
        <f>IF($JC47&gt;=39,INDEX($GR:$GR,$JB47+39),"")</f>
      </c>
      <c r="IG47">
        <f>IF($JC47&gt;=40,INDEX($GR:$GR,$JB47+40),"")</f>
      </c>
      <c r="IH47">
        <f>IF($JC47&gt;=41,INDEX($GR:$GR,$JB47+41),"")</f>
      </c>
      <c r="II47">
        <f>IF($JC47&gt;=42,INDEX($GR:$GR,$JB47+42),"")</f>
      </c>
      <c r="IJ47">
        <f>IF($JC47&gt;=43,INDEX($GR:$GR,$JB47+43),"")</f>
      </c>
      <c r="IK47">
        <f>IF($JC47&gt;=44,INDEX($GR:$GR,$JB47+44),"")</f>
      </c>
      <c r="IL47">
        <f>IF($JC47&gt;=45,INDEX($GR:$GR,$JB47+45),"")</f>
      </c>
      <c r="IM47">
        <f>IF($JC47&gt;=46,INDEX($GR:$GR,$JB47+46),"")</f>
      </c>
      <c r="IN47">
        <f>IF($JC47&gt;=47,INDEX($GR:$GR,$JB47+47),"")</f>
      </c>
      <c r="IO47">
        <f>IF($JC47&gt;=48,INDEX($GR:$GR,$JB47+48),"")</f>
      </c>
      <c r="IP47">
        <f>IF($JC47&gt;=49,INDEX($GR:$GR,$JB47+49),"")</f>
      </c>
      <c r="IQ47">
        <f>IF($JC47&gt;=50,INDEX($GR:$GR,$JB47+50),"")</f>
      </c>
      <c r="IR47">
        <f>IF($JC47&gt;=51,INDEX($GR:$GR,$JB47+51),"")</f>
      </c>
      <c r="IS47">
        <f>IF($JC47&gt;=52,INDEX($GR:$GR,$JB47+52),"")</f>
      </c>
      <c r="IT47">
        <f>IF($JC47&gt;=53,INDEX($GR:$GR,$JB47+53),"")</f>
      </c>
      <c r="IU47">
        <f>IF($JC47&gt;=54,INDEX($GR:$GR,$JB47+54),"")</f>
      </c>
      <c r="IV47">
        <f>IF($JC47&gt;=55,INDEX($GR:$GR,$JB47+55),"")</f>
      </c>
      <c r="IW47">
        <f>IF($JC47&gt;=56,INDEX($GR:$GR,$JB47+56),"")</f>
      </c>
      <c r="IX47">
        <f>IF($JC47&gt;=57,INDEX($GR:$GR,$JB47+57),"")</f>
      </c>
      <c r="IY47">
        <f>IF($JC47&gt;=58,INDEX($GR:$GR,$JB47+58),"")</f>
      </c>
      <c r="IZ47">
        <f>IF($JC47&gt;=59,INDEX($GR:$GR,$JB47+59),"")</f>
      </c>
      <c r="JA47">
        <f>IF($JC47&gt;=60,INDEX($GR:$GR,$JB47+60),"")</f>
      </c>
      <c r="JB47">
        <f>IFERROR(MATCH($GQ47,$GR$2:$GR$324,0)+1,0)</f>
      </c>
      <c r="JC47">
        <f>IFERROR(INDEX($GS$2:$GS$324,MATCH($GQ47,$GR$2:$GR$324,0)),0)</f>
      </c>
      <c r="JD47" t="s">
        <v>40</v>
      </c>
      <c r="JE47" t="s">
        <v>40</v>
      </c>
    </row>
    <row r="48" spans="1:265" x14ac:dyDescent="0.25">
      <c r="Q48">
        <f>IF(OR($T48="",$P48=""),"",IFERROR($T48/$P48,0))</f>
      </c>
      <c r="R48">
        <f>IF($T48="","",
SUM($S48,$U48,$Z48,$V48,$X48)*
(1-IF($AA48="",0,VALUE($AA48)/100)))</f>
      </c>
      <c r="S48">
        <f>IF($T48="","",$T48)</f>
      </c>
      <c r="U48">
        <f>IF($T48="","",
IF($N48="","",
IF(ISNUMBER(SEARCH("exempt",LOWER($N48))),0,
$T48*(VALUE(SUBSTITUTE($N48,"%",""))/100))))</f>
      </c>
      <c r="AB48">
        <f>IFERROR(IF(FIND(" - ",$K48)&gt;0,MID($K48,FIND(" - ",$K48)+3,LEN($K48)),""),"")</f>
      </c>
      <c r="AK48" t="s">
        <v>322</v>
      </c>
      <c r="AM48" t="s">
        <v>323</v>
      </c>
      <c r="AN48" t="s">
        <v>323</v>
      </c>
      <c r="AO48" t="s">
        <v>324</v>
      </c>
      <c r="AP48">
        <f>IFERROR(LEFT($K48,FIND(" - ",$K48)-1),$K48)</f>
      </c>
      <c r="AQ48" t="s">
        <v>295</v>
      </c>
      <c r="AS48">
        <f>IF($CH48&gt;=1,INDEX($AQ:$AQ,$CG48+1),"")</f>
      </c>
      <c r="AT48">
        <f>IF($CH48&gt;=2,INDEX($AQ:$AQ,$CG48+2),"")</f>
      </c>
      <c r="AU48">
        <f>IF($CH48&gt;=3,INDEX($AQ:$AQ,$CG48+3),"")</f>
      </c>
      <c r="AV48">
        <f>IF($CH48&gt;=4,INDEX($AQ:$AQ,$CG48+4),"")</f>
      </c>
      <c r="AW48">
        <f>IF($CH48&gt;=5,INDEX($AQ:$AQ,$CG48+5),"")</f>
      </c>
      <c r="AX48">
        <f>IF($CH48&gt;=6,INDEX($AQ:$AQ,$CG48+6),"")</f>
      </c>
      <c r="AY48">
        <f>IF($CH48&gt;=7,INDEX($AQ:$AQ,$CG48+7),"")</f>
      </c>
      <c r="AZ48">
        <f>IF($CH48&gt;=8,INDEX($AQ:$AQ,$CG48+8),"")</f>
      </c>
      <c r="BA48">
        <f>IF($CH48&gt;=9,INDEX($AQ:$AQ,$CG48+9),"")</f>
      </c>
      <c r="BB48">
        <f>IF($CH48&gt;=10,INDEX($AQ:$AQ,$CG48+10),"")</f>
      </c>
      <c r="BC48">
        <f>IF($CH48&gt;=11,INDEX($AQ:$AQ,$CG48+11),"")</f>
      </c>
      <c r="BD48">
        <f>IF($CH48&gt;=12,INDEX($AQ:$AQ,$CG48+12),"")</f>
      </c>
      <c r="BE48">
        <f>IF($CH48&gt;=13,INDEX($AQ:$AQ,$CG48+13),"")</f>
      </c>
      <c r="BF48">
        <f>IF($CH48&gt;=14,INDEX($AQ:$AQ,$CG48+14),"")</f>
      </c>
      <c r="BG48">
        <f>IF($CH48&gt;=15,INDEX($AQ:$AQ,$CG48+15),"")</f>
      </c>
      <c r="BH48">
        <f>IF($CH48&gt;=16,INDEX($AQ:$AQ,$CG48+16),"")</f>
      </c>
      <c r="BI48">
        <f>IF($CH48&gt;=17,INDEX($AQ:$AQ,$CG48+17),"")</f>
      </c>
      <c r="BJ48">
        <f>IF($CH48&gt;=18,INDEX($AQ:$AQ,$CG48+18),"")</f>
      </c>
      <c r="BK48">
        <f>IF($CH48&gt;=19,INDEX($AQ:$AQ,$CG48+19),"")</f>
      </c>
      <c r="BL48">
        <f>IF($CH48&gt;=20,INDEX($AQ:$AQ,$CG48+20),"")</f>
      </c>
      <c r="BM48">
        <f>IF($CH48&gt;=21,INDEX($AQ:$AQ,$CG48+21),"")</f>
      </c>
      <c r="BN48">
        <f>IF($CH48&gt;=22,INDEX($AQ:$AQ,$CG48+22),"")</f>
      </c>
      <c r="BO48">
        <f>IF($CH48&gt;=23,INDEX($AQ:$AQ,$CG48+23),"")</f>
      </c>
      <c r="BP48">
        <f>IF($CH48&gt;=24,INDEX($AQ:$AQ,$CG48+24),"")</f>
      </c>
      <c r="BQ48">
        <f>IF($CH48&gt;=25,INDEX($AQ:$AQ,$CG48+25),"")</f>
      </c>
      <c r="BR48">
        <f>IF($CH48&gt;=26,INDEX($AQ:$AQ,$CG48+26),"")</f>
      </c>
      <c r="BS48">
        <f>IF($CH48&gt;=27,INDEX($AQ:$AQ,$CG48+27),"")</f>
      </c>
      <c r="BT48">
        <f>IF($CH48&gt;=28,INDEX($AQ:$AQ,$CG48+28),"")</f>
      </c>
      <c r="BU48">
        <f>IF($CH48&gt;=29,INDEX($AQ:$AQ,$CG48+29),"")</f>
      </c>
      <c r="BV48">
        <f>IF($CH48&gt;=30,INDEX($AQ:$AQ,$CG48+30),"")</f>
      </c>
      <c r="BW48">
        <f>IF($CH48&gt;=31,INDEX($AQ:$AQ,$CG48+31),"")</f>
      </c>
      <c r="BX48">
        <f>IF($CH48&gt;=32,INDEX($AQ:$AQ,$CG48+32),"")</f>
      </c>
      <c r="BY48">
        <f>IF($CH48&gt;=33,INDEX($AQ:$AQ,$CG48+33),"")</f>
      </c>
      <c r="BZ48">
        <f>IF($CH48&gt;=34,INDEX($AQ:$AQ,$CG48+34),"")</f>
      </c>
      <c r="CA48">
        <f>IF($CH48&gt;=35,INDEX($AQ:$AQ,$CG48+35),"")</f>
      </c>
      <c r="CB48">
        <f>IF($CH48&gt;=36,INDEX($AQ:$AQ,$CG48+36),"")</f>
      </c>
      <c r="CC48">
        <f>IF($CH48&gt;=37,INDEX($AQ:$AQ,$CG48+37),"")</f>
      </c>
      <c r="CD48">
        <f>IF($CH48&gt;=38,INDEX($AQ:$AQ,$CG48+38),"")</f>
      </c>
      <c r="CE48">
        <f>IF($CH48&gt;=39,INDEX($AQ:$AQ,$CG48+39),"")</f>
      </c>
      <c r="CF48">
        <f>IF($CH48&gt;=40,INDEX($AQ:$AQ,$CG48+40),"")</f>
      </c>
      <c r="CG48">
        <f>IFERROR(MATCH($AP48,$AQ$2:$AQ$134,0)+1,0)</f>
      </c>
      <c r="CH48">
        <f>IFERROR(INDEX($AR$2:$AR$134,MATCH($AP48,$AQ$2:$AQ$134,0)),0)</f>
      </c>
      <c r="CI48">
        <f>IFERROR(LEFT($L48,FIND(" - ",$L48)-1),$L48)</f>
      </c>
      <c r="CJ48" t="s">
        <v>127</v>
      </c>
      <c r="CL48">
        <f>IF($DG48&gt;=1,INDEX($CJ:$CJ,$DF48+1),"")</f>
      </c>
      <c r="CM48">
        <f>IF($DG48&gt;=2,INDEX($CJ:$CJ,$DF48+2),"")</f>
      </c>
      <c r="CN48">
        <f>IF($DG48&gt;=3,INDEX($CJ:$CJ,$DF48+3),"")</f>
      </c>
      <c r="CO48">
        <f>IF($DG48&gt;=4,INDEX($CJ:$CJ,$DF48+4),"")</f>
      </c>
      <c r="CP48">
        <f>IF($DG48&gt;=5,INDEX($CJ:$CJ,$DF48+5),"")</f>
      </c>
      <c r="CQ48">
        <f>IF($DG48&gt;=6,INDEX($CJ:$CJ,$DF48+6),"")</f>
      </c>
      <c r="CR48">
        <f>IF($DG48&gt;=7,INDEX($CJ:$CJ,$DF48+7),"")</f>
      </c>
      <c r="CS48">
        <f>IF($DG48&gt;=8,INDEX($CJ:$CJ,$DF48+8),"")</f>
      </c>
      <c r="CT48">
        <f>IF($DG48&gt;=9,INDEX($CJ:$CJ,$DF48+9),"")</f>
      </c>
      <c r="CU48">
        <f>IF($DG48&gt;=10,INDEX($CJ:$CJ,$DF48+10),"")</f>
      </c>
      <c r="CV48">
        <f>IF($DG48&gt;=11,INDEX($CJ:$CJ,$DF48+11),"")</f>
      </c>
      <c r="CW48">
        <f>IF($DG48&gt;=12,INDEX($CJ:$CJ,$DF48+12),"")</f>
      </c>
      <c r="CX48">
        <f>IF($DG48&gt;=13,INDEX($CJ:$CJ,$DF48+13),"")</f>
      </c>
      <c r="CY48">
        <f>IF($DG48&gt;=14,INDEX($CJ:$CJ,$DF48+14),"")</f>
      </c>
      <c r="CZ48">
        <f>IF($DG48&gt;=15,INDEX($CJ:$CJ,$DF48+15),"")</f>
      </c>
      <c r="DA48">
        <f>IF($DG48&gt;=16,INDEX($CJ:$CJ,$DF48+16),"")</f>
      </c>
      <c r="DB48">
        <f>IF($DG48&gt;=17,INDEX($CJ:$CJ,$DF48+17),"")</f>
      </c>
      <c r="DC48">
        <f>IF($DG48&gt;=18,INDEX($CJ:$CJ,$DF48+18),"")</f>
      </c>
      <c r="DD48">
        <f>IF($DG48&gt;=19,INDEX($CJ:$CJ,$DF48+19),"")</f>
      </c>
      <c r="DE48">
        <f>IF($DG48&gt;=20,INDEX($CJ:$CJ,$DF48+20),"")</f>
      </c>
      <c r="DF48">
        <f>IFERROR(MATCH($CI48,$CJ$2:$CJ$263,0)+1,0)</f>
      </c>
      <c r="DG48">
        <f>IFERROR(INDEX($CK$2:$CK$263,MATCH($CI48,$CJ$2:$CJ$263,0)),0)</f>
      </c>
      <c r="DH48">
        <f>IFERROR(INDEX($AO:$AO,MATCH($N48,$AN:$AN,0))&amp;"","")</f>
      </c>
      <c r="DI48" t="s">
        <v>94</v>
      </c>
      <c r="DJ48" t="s">
        <v>325</v>
      </c>
      <c r="DL48">
        <f>IF($GO48&gt;=1,INDEX($DI:$DI,$GN48+1),"")</f>
      </c>
      <c r="DM48">
        <f>IF($GO48&gt;=2,INDEX($DI:$DI,$GN48+2),"")</f>
      </c>
      <c r="DN48">
        <f>IF($GO48&gt;=3,INDEX($DI:$DI,$GN48+3),"")</f>
      </c>
      <c r="DO48">
        <f>IF($GO48&gt;=4,INDEX($DI:$DI,$GN48+4),"")</f>
      </c>
      <c r="DP48">
        <f>IF($GO48&gt;=5,INDEX($DI:$DI,$GN48+5),"")</f>
      </c>
      <c r="DQ48">
        <f>IF($GO48&gt;=6,INDEX($DI:$DI,$GN48+6),"")</f>
      </c>
      <c r="DR48">
        <f>IF($GO48&gt;=7,INDEX($DI:$DI,$GN48+7),"")</f>
      </c>
      <c r="DS48">
        <f>IF($GO48&gt;=8,INDEX($DI:$DI,$GN48+8),"")</f>
      </c>
      <c r="DT48">
        <f>IF($GO48&gt;=9,INDEX($DI:$DI,$GN48+9),"")</f>
      </c>
      <c r="DU48">
        <f>IF($GO48&gt;=10,INDEX($DI:$DI,$GN48+10),"")</f>
      </c>
      <c r="DV48">
        <f>IF($GO48&gt;=11,INDEX($DI:$DI,$GN48+11),"")</f>
      </c>
      <c r="DW48">
        <f>IF($GO48&gt;=12,INDEX($DI:$DI,$GN48+12),"")</f>
      </c>
      <c r="DX48">
        <f>IF($GO48&gt;=13,INDEX($DI:$DI,$GN48+13),"")</f>
      </c>
      <c r="DY48">
        <f>IF($GO48&gt;=14,INDEX($DI:$DI,$GN48+14),"")</f>
      </c>
      <c r="DZ48">
        <f>IF($GO48&gt;=15,INDEX($DI:$DI,$GN48+15),"")</f>
      </c>
      <c r="EA48">
        <f>IF($GO48&gt;=16,INDEX($DI:$DI,$GN48+16),"")</f>
      </c>
      <c r="EB48">
        <f>IF($GO48&gt;=17,INDEX($DI:$DI,$GN48+17),"")</f>
      </c>
      <c r="EC48">
        <f>IF($GO48&gt;=18,INDEX($DI:$DI,$GN48+18),"")</f>
      </c>
      <c r="ED48">
        <f>IF($GO48&gt;=19,INDEX($DI:$DI,$GN48+19),"")</f>
      </c>
      <c r="EE48">
        <f>IF($GO48&gt;=20,INDEX($DI:$DI,$GN48+20),"")</f>
      </c>
      <c r="EF48">
        <f>IF($GO48&gt;=21,INDEX($DI:$DI,$GN48+21),"")</f>
      </c>
      <c r="EG48">
        <f>IF($GO48&gt;=22,INDEX($DI:$DI,$GN48+22),"")</f>
      </c>
      <c r="EH48">
        <f>IF($GO48&gt;=23,INDEX($DI:$DI,$GN48+23),"")</f>
      </c>
      <c r="EI48">
        <f>IF($GO48&gt;=24,INDEX($DI:$DI,$GN48+24),"")</f>
      </c>
      <c r="EJ48">
        <f>IF($GO48&gt;=25,INDEX($DI:$DI,$GN48+25),"")</f>
      </c>
      <c r="EK48">
        <f>IF($GO48&gt;=26,INDEX($DI:$DI,$GN48+26),"")</f>
      </c>
      <c r="EL48">
        <f>IF($GO48&gt;=27,INDEX($DI:$DI,$GN48+27),"")</f>
      </c>
      <c r="EM48">
        <f>IF($GO48&gt;=28,INDEX($DI:$DI,$GN48+28),"")</f>
      </c>
      <c r="EN48">
        <f>IF($GO48&gt;=29,INDEX($DI:$DI,$GN48+29),"")</f>
      </c>
      <c r="EO48">
        <f>IF($GO48&gt;=30,INDEX($DI:$DI,$GN48+30),"")</f>
      </c>
      <c r="EP48">
        <f>IF($GO48&gt;=31,INDEX($DI:$DI,$GN48+31),"")</f>
      </c>
      <c r="EQ48">
        <f>IF($GO48&gt;=32,INDEX($DI:$DI,$GN48+32),"")</f>
      </c>
      <c r="ER48">
        <f>IF($GO48&gt;=33,INDEX($DI:$DI,$GN48+33),"")</f>
      </c>
      <c r="ES48">
        <f>IF($GO48&gt;=34,INDEX($DI:$DI,$GN48+34),"")</f>
      </c>
      <c r="ET48">
        <f>IF($GO48&gt;=35,INDEX($DI:$DI,$GN48+35),"")</f>
      </c>
      <c r="EU48">
        <f>IF($GO48&gt;=36,INDEX($DI:$DI,$GN48+36),"")</f>
      </c>
      <c r="EV48">
        <f>IF($GO48&gt;=37,INDEX($DI:$DI,$GN48+37),"")</f>
      </c>
      <c r="EW48">
        <f>IF($GO48&gt;=38,INDEX($DI:$DI,$GN48+38),"")</f>
      </c>
      <c r="EX48">
        <f>IF($GO48&gt;=39,INDEX($DI:$DI,$GN48+39),"")</f>
      </c>
      <c r="EY48">
        <f>IF($GO48&gt;=40,INDEX($DI:$DI,$GN48+40),"")</f>
      </c>
      <c r="EZ48">
        <f>IF($GO48&gt;=1,INDEX($DJ:$DJ,$GN48+1),"")</f>
      </c>
      <c r="FA48">
        <f>IF($GO48&gt;=2,INDEX($DJ:$DJ,$GN48+2),"")</f>
      </c>
      <c r="FB48">
        <f>IF($GO48&gt;=3,INDEX($DJ:$DJ,$GN48+3),"")</f>
      </c>
      <c r="FC48">
        <f>IF($GO48&gt;=4,INDEX($DJ:$DJ,$GN48+4),"")</f>
      </c>
      <c r="FD48">
        <f>IF($GO48&gt;=5,INDEX($DJ:$DJ,$GN48+5),"")</f>
      </c>
      <c r="FE48">
        <f>IF($GO48&gt;=6,INDEX($DJ:$DJ,$GN48+6),"")</f>
      </c>
      <c r="FF48">
        <f>IF($GO48&gt;=7,INDEX($DJ:$DJ,$GN48+7),"")</f>
      </c>
      <c r="FG48">
        <f>IF($GO48&gt;=8,INDEX($DJ:$DJ,$GN48+8),"")</f>
      </c>
      <c r="FH48">
        <f>IF($GO48&gt;=9,INDEX($DJ:$DJ,$GN48+9),"")</f>
      </c>
      <c r="FI48">
        <f>IF($GO48&gt;=10,INDEX($DJ:$DJ,$GN48+10),"")</f>
      </c>
      <c r="FJ48">
        <f>IF($GO48&gt;=11,INDEX($DJ:$DJ,$GN48+11),"")</f>
      </c>
      <c r="FK48">
        <f>IF($GO48&gt;=12,INDEX($DJ:$DJ,$GN48+12),"")</f>
      </c>
      <c r="FL48">
        <f>IF($GO48&gt;=13,INDEX($DJ:$DJ,$GN48+13),"")</f>
      </c>
      <c r="FM48">
        <f>IF($GO48&gt;=14,INDEX($DJ:$DJ,$GN48+14),"")</f>
      </c>
      <c r="FN48">
        <f>IF($GO48&gt;=15,INDEX($DJ:$DJ,$GN48+15),"")</f>
      </c>
      <c r="FO48">
        <f>IF($GO48&gt;=16,INDEX($DJ:$DJ,$GN48+16),"")</f>
      </c>
      <c r="FP48">
        <f>IF($GO48&gt;=17,INDEX($DJ:$DJ,$GN48+17),"")</f>
      </c>
      <c r="FQ48">
        <f>IF($GO48&gt;=18,INDEX($DJ:$DJ,$GN48+18),"")</f>
      </c>
      <c r="FR48">
        <f>IF($GO48&gt;=19,INDEX($DJ:$DJ,$GN48+19),"")</f>
      </c>
      <c r="FS48">
        <f>IF($GO48&gt;=20,INDEX($DJ:$DJ,$GN48+20),"")</f>
      </c>
      <c r="FT48">
        <f>IF($GO48&gt;=21,INDEX($DJ:$DJ,$GN48+21),"")</f>
      </c>
      <c r="FU48">
        <f>IF($GO48&gt;=22,INDEX($DJ:$DJ,$GN48+22),"")</f>
      </c>
      <c r="FV48">
        <f>IF($GO48&gt;=23,INDEX($DJ:$DJ,$GN48+23),"")</f>
      </c>
      <c r="FW48">
        <f>IF($GO48&gt;=24,INDEX($DJ:$DJ,$GN48+24),"")</f>
      </c>
      <c r="FX48">
        <f>IF($GO48&gt;=25,INDEX($DJ:$DJ,$GN48+25),"")</f>
      </c>
      <c r="FY48">
        <f>IF($GO48&gt;=26,INDEX($DJ:$DJ,$GN48+26),"")</f>
      </c>
      <c r="FZ48">
        <f>IF($GO48&gt;=27,INDEX($DJ:$DJ,$GN48+27),"")</f>
      </c>
      <c r="GA48">
        <f>IF($GO48&gt;=28,INDEX($DJ:$DJ,$GN48+28),"")</f>
      </c>
      <c r="GB48">
        <f>IF($GO48&gt;=29,INDEX($DJ:$DJ,$GN48+29),"")</f>
      </c>
      <c r="GC48">
        <f>IF($GO48&gt;=30,INDEX($DJ:$DJ,$GN48+30),"")</f>
      </c>
      <c r="GD48">
        <f>IF($GO48&gt;=31,INDEX($DJ:$DJ,$GN48+31),"")</f>
      </c>
      <c r="GE48">
        <f>IF($GO48&gt;=32,INDEX($DJ:$DJ,$GN48+32),"")</f>
      </c>
      <c r="GF48">
        <f>IF($GO48&gt;=33,INDEX($DJ:$DJ,$GN48+33),"")</f>
      </c>
      <c r="GG48">
        <f>IF($GO48&gt;=34,INDEX($DJ:$DJ,$GN48+34),"")</f>
      </c>
      <c r="GH48">
        <f>IF($GO48&gt;=35,INDEX($DJ:$DJ,$GN48+35),"")</f>
      </c>
      <c r="GI48">
        <f>IF($GO48&gt;=36,INDEX($DJ:$DJ,$GN48+36),"")</f>
      </c>
      <c r="GJ48">
        <f>IF($GO48&gt;=37,INDEX($DJ:$DJ,$GN48+37),"")</f>
      </c>
      <c r="GK48">
        <f>IF($GO48&gt;=38,INDEX($DJ:$DJ,$GN48+38),"")</f>
      </c>
      <c r="GL48">
        <f>IF($GO48&gt;=39,INDEX($DJ:$DJ,$GN48+39),"")</f>
      </c>
      <c r="GM48">
        <f>IF($GO48&gt;=40,INDEX($DJ:$DJ,$GN48+40),"")</f>
      </c>
      <c r="GN48">
        <f>IFERROR(MATCH($DH48,$DI$2:$DI$148,0)+1,0)</f>
      </c>
      <c r="GO48">
        <f>IFERROR(INDEX($DK$2:$DK$148,MATCH($DH48,$DI$2:$DI$148,0)),0)</f>
      </c>
      <c r="GP48">
        <f>IFERROR(MATCH($Y48,$DL$48:$EY$48,0),0)</f>
      </c>
      <c r="GQ48">
        <f>IF($GP48&gt;0,INDEX($EZ$48:$GM$48,$GP48),"")</f>
      </c>
      <c r="GR48" t="s">
        <v>326</v>
      </c>
      <c r="GT48">
        <f>IF($JC48&gt;=1,INDEX($GR:$GR,$JB48+1),"")</f>
      </c>
      <c r="GU48">
        <f>IF($JC48&gt;=2,INDEX($GR:$GR,$JB48+2),"")</f>
      </c>
      <c r="GV48">
        <f>IF($JC48&gt;=3,INDEX($GR:$GR,$JB48+3),"")</f>
      </c>
      <c r="GW48">
        <f>IF($JC48&gt;=4,INDEX($GR:$GR,$JB48+4),"")</f>
      </c>
      <c r="GX48">
        <f>IF($JC48&gt;=5,INDEX($GR:$GR,$JB48+5),"")</f>
      </c>
      <c r="GY48">
        <f>IF($JC48&gt;=6,INDEX($GR:$GR,$JB48+6),"")</f>
      </c>
      <c r="GZ48">
        <f>IF($JC48&gt;=7,INDEX($GR:$GR,$JB48+7),"")</f>
      </c>
      <c r="HA48">
        <f>IF($JC48&gt;=8,INDEX($GR:$GR,$JB48+8),"")</f>
      </c>
      <c r="HB48">
        <f>IF($JC48&gt;=9,INDEX($GR:$GR,$JB48+9),"")</f>
      </c>
      <c r="HC48">
        <f>IF($JC48&gt;=10,INDEX($GR:$GR,$JB48+10),"")</f>
      </c>
      <c r="HD48">
        <f>IF($JC48&gt;=11,INDEX($GR:$GR,$JB48+11),"")</f>
      </c>
      <c r="HE48">
        <f>IF($JC48&gt;=12,INDEX($GR:$GR,$JB48+12),"")</f>
      </c>
      <c r="HF48">
        <f>IF($JC48&gt;=13,INDEX($GR:$GR,$JB48+13),"")</f>
      </c>
      <c r="HG48">
        <f>IF($JC48&gt;=14,INDEX($GR:$GR,$JB48+14),"")</f>
      </c>
      <c r="HH48">
        <f>IF($JC48&gt;=15,INDEX($GR:$GR,$JB48+15),"")</f>
      </c>
      <c r="HI48">
        <f>IF($JC48&gt;=16,INDEX($GR:$GR,$JB48+16),"")</f>
      </c>
      <c r="HJ48">
        <f>IF($JC48&gt;=17,INDEX($GR:$GR,$JB48+17),"")</f>
      </c>
      <c r="HK48">
        <f>IF($JC48&gt;=18,INDEX($GR:$GR,$JB48+18),"")</f>
      </c>
      <c r="HL48">
        <f>IF($JC48&gt;=19,INDEX($GR:$GR,$JB48+19),"")</f>
      </c>
      <c r="HM48">
        <f>IF($JC48&gt;=20,INDEX($GR:$GR,$JB48+20),"")</f>
      </c>
      <c r="HN48">
        <f>IF($JC48&gt;=21,INDEX($GR:$GR,$JB48+21),"")</f>
      </c>
      <c r="HO48">
        <f>IF($JC48&gt;=22,INDEX($GR:$GR,$JB48+22),"")</f>
      </c>
      <c r="HP48">
        <f>IF($JC48&gt;=23,INDEX($GR:$GR,$JB48+23),"")</f>
      </c>
      <c r="HQ48">
        <f>IF($JC48&gt;=24,INDEX($GR:$GR,$JB48+24),"")</f>
      </c>
      <c r="HR48">
        <f>IF($JC48&gt;=25,INDEX($GR:$GR,$JB48+25),"")</f>
      </c>
      <c r="HS48">
        <f>IF($JC48&gt;=26,INDEX($GR:$GR,$JB48+26),"")</f>
      </c>
      <c r="HT48">
        <f>IF($JC48&gt;=27,INDEX($GR:$GR,$JB48+27),"")</f>
      </c>
      <c r="HU48">
        <f>IF($JC48&gt;=28,INDEX($GR:$GR,$JB48+28),"")</f>
      </c>
      <c r="HV48">
        <f>IF($JC48&gt;=29,INDEX($GR:$GR,$JB48+29),"")</f>
      </c>
      <c r="HW48">
        <f>IF($JC48&gt;=30,INDEX($GR:$GR,$JB48+30),"")</f>
      </c>
      <c r="HX48">
        <f>IF($JC48&gt;=31,INDEX($GR:$GR,$JB48+31),"")</f>
      </c>
      <c r="HY48">
        <f>IF($JC48&gt;=32,INDEX($GR:$GR,$JB48+32),"")</f>
      </c>
      <c r="HZ48">
        <f>IF($JC48&gt;=33,INDEX($GR:$GR,$JB48+33),"")</f>
      </c>
      <c r="IA48">
        <f>IF($JC48&gt;=34,INDEX($GR:$GR,$JB48+34),"")</f>
      </c>
      <c r="IB48">
        <f>IF($JC48&gt;=35,INDEX($GR:$GR,$JB48+35),"")</f>
      </c>
      <c r="IC48">
        <f>IF($JC48&gt;=36,INDEX($GR:$GR,$JB48+36),"")</f>
      </c>
      <c r="ID48">
        <f>IF($JC48&gt;=37,INDEX($GR:$GR,$JB48+37),"")</f>
      </c>
      <c r="IE48">
        <f>IF($JC48&gt;=38,INDEX($GR:$GR,$JB48+38),"")</f>
      </c>
      <c r="IF48">
        <f>IF($JC48&gt;=39,INDEX($GR:$GR,$JB48+39),"")</f>
      </c>
      <c r="IG48">
        <f>IF($JC48&gt;=40,INDEX($GR:$GR,$JB48+40),"")</f>
      </c>
      <c r="IH48">
        <f>IF($JC48&gt;=41,INDEX($GR:$GR,$JB48+41),"")</f>
      </c>
      <c r="II48">
        <f>IF($JC48&gt;=42,INDEX($GR:$GR,$JB48+42),"")</f>
      </c>
      <c r="IJ48">
        <f>IF($JC48&gt;=43,INDEX($GR:$GR,$JB48+43),"")</f>
      </c>
      <c r="IK48">
        <f>IF($JC48&gt;=44,INDEX($GR:$GR,$JB48+44),"")</f>
      </c>
      <c r="IL48">
        <f>IF($JC48&gt;=45,INDEX($GR:$GR,$JB48+45),"")</f>
      </c>
      <c r="IM48">
        <f>IF($JC48&gt;=46,INDEX($GR:$GR,$JB48+46),"")</f>
      </c>
      <c r="IN48">
        <f>IF($JC48&gt;=47,INDEX($GR:$GR,$JB48+47),"")</f>
      </c>
      <c r="IO48">
        <f>IF($JC48&gt;=48,INDEX($GR:$GR,$JB48+48),"")</f>
      </c>
      <c r="IP48">
        <f>IF($JC48&gt;=49,INDEX($GR:$GR,$JB48+49),"")</f>
      </c>
      <c r="IQ48">
        <f>IF($JC48&gt;=50,INDEX($GR:$GR,$JB48+50),"")</f>
      </c>
      <c r="IR48">
        <f>IF($JC48&gt;=51,INDEX($GR:$GR,$JB48+51),"")</f>
      </c>
      <c r="IS48">
        <f>IF($JC48&gt;=52,INDEX($GR:$GR,$JB48+52),"")</f>
      </c>
      <c r="IT48">
        <f>IF($JC48&gt;=53,INDEX($GR:$GR,$JB48+53),"")</f>
      </c>
      <c r="IU48">
        <f>IF($JC48&gt;=54,INDEX($GR:$GR,$JB48+54),"")</f>
      </c>
      <c r="IV48">
        <f>IF($JC48&gt;=55,INDEX($GR:$GR,$JB48+55),"")</f>
      </c>
      <c r="IW48">
        <f>IF($JC48&gt;=56,INDEX($GR:$GR,$JB48+56),"")</f>
      </c>
      <c r="IX48">
        <f>IF($JC48&gt;=57,INDEX($GR:$GR,$JB48+57),"")</f>
      </c>
      <c r="IY48">
        <f>IF($JC48&gt;=58,INDEX($GR:$GR,$JB48+58),"")</f>
      </c>
      <c r="IZ48">
        <f>IF($JC48&gt;=59,INDEX($GR:$GR,$JB48+59),"")</f>
      </c>
      <c r="JA48">
        <f>IF($JC48&gt;=60,INDEX($GR:$GR,$JB48+60),"")</f>
      </c>
      <c r="JB48">
        <f>IFERROR(MATCH($GQ48,$GR$2:$GR$324,0)+1,0)</f>
      </c>
      <c r="JC48">
        <f>IFERROR(INDEX($GS$2:$GS$324,MATCH($GQ48,$GR$2:$GR$324,0)),0)</f>
      </c>
      <c r="JD48" t="s">
        <v>40</v>
      </c>
      <c r="JE48" t="s">
        <v>40</v>
      </c>
    </row>
    <row r="49" spans="1:265" x14ac:dyDescent="0.25">
      <c r="Q49">
        <f>IF(OR($T49="",$P49=""),"",IFERROR($T49/$P49,0))</f>
      </c>
      <c r="R49">
        <f>IF($T49="","",
SUM($S49,$U49,$Z49,$V49,$X49)*
(1-IF($AA49="",0,VALUE($AA49)/100)))</f>
      </c>
      <c r="S49">
        <f>IF($T49="","",$T49)</f>
      </c>
      <c r="U49">
        <f>IF($T49="","",
IF($N49="","",
IF(ISNUMBER(SEARCH("exempt",LOWER($N49))),0,
$T49*(VALUE(SUBSTITUTE($N49,"%",""))/100))))</f>
      </c>
      <c r="AB49">
        <f>IFERROR(IF(FIND(" - ",$K49)&gt;0,MID($K49,FIND(" - ",$K49)+3,LEN($K49)),""),"")</f>
      </c>
      <c r="AK49" t="s">
        <v>327</v>
      </c>
      <c r="AM49" t="s">
        <v>328</v>
      </c>
      <c r="AN49" t="s">
        <v>328</v>
      </c>
      <c r="AO49" t="s">
        <v>329</v>
      </c>
      <c r="AP49">
        <f>IFERROR(LEFT($K49,FIND(" - ",$K49)-1),$K49)</f>
      </c>
      <c r="AQ49" t="s">
        <v>300</v>
      </c>
      <c r="AS49">
        <f>IF($CH49&gt;=1,INDEX($AQ:$AQ,$CG49+1),"")</f>
      </c>
      <c r="AT49">
        <f>IF($CH49&gt;=2,INDEX($AQ:$AQ,$CG49+2),"")</f>
      </c>
      <c r="AU49">
        <f>IF($CH49&gt;=3,INDEX($AQ:$AQ,$CG49+3),"")</f>
      </c>
      <c r="AV49">
        <f>IF($CH49&gt;=4,INDEX($AQ:$AQ,$CG49+4),"")</f>
      </c>
      <c r="AW49">
        <f>IF($CH49&gt;=5,INDEX($AQ:$AQ,$CG49+5),"")</f>
      </c>
      <c r="AX49">
        <f>IF($CH49&gt;=6,INDEX($AQ:$AQ,$CG49+6),"")</f>
      </c>
      <c r="AY49">
        <f>IF($CH49&gt;=7,INDEX($AQ:$AQ,$CG49+7),"")</f>
      </c>
      <c r="AZ49">
        <f>IF($CH49&gt;=8,INDEX($AQ:$AQ,$CG49+8),"")</f>
      </c>
      <c r="BA49">
        <f>IF($CH49&gt;=9,INDEX($AQ:$AQ,$CG49+9),"")</f>
      </c>
      <c r="BB49">
        <f>IF($CH49&gt;=10,INDEX($AQ:$AQ,$CG49+10),"")</f>
      </c>
      <c r="BC49">
        <f>IF($CH49&gt;=11,INDEX($AQ:$AQ,$CG49+11),"")</f>
      </c>
      <c r="BD49">
        <f>IF($CH49&gt;=12,INDEX($AQ:$AQ,$CG49+12),"")</f>
      </c>
      <c r="BE49">
        <f>IF($CH49&gt;=13,INDEX($AQ:$AQ,$CG49+13),"")</f>
      </c>
      <c r="BF49">
        <f>IF($CH49&gt;=14,INDEX($AQ:$AQ,$CG49+14),"")</f>
      </c>
      <c r="BG49">
        <f>IF($CH49&gt;=15,INDEX($AQ:$AQ,$CG49+15),"")</f>
      </c>
      <c r="BH49">
        <f>IF($CH49&gt;=16,INDEX($AQ:$AQ,$CG49+16),"")</f>
      </c>
      <c r="BI49">
        <f>IF($CH49&gt;=17,INDEX($AQ:$AQ,$CG49+17),"")</f>
      </c>
      <c r="BJ49">
        <f>IF($CH49&gt;=18,INDEX($AQ:$AQ,$CG49+18),"")</f>
      </c>
      <c r="BK49">
        <f>IF($CH49&gt;=19,INDEX($AQ:$AQ,$CG49+19),"")</f>
      </c>
      <c r="BL49">
        <f>IF($CH49&gt;=20,INDEX($AQ:$AQ,$CG49+20),"")</f>
      </c>
      <c r="BM49">
        <f>IF($CH49&gt;=21,INDEX($AQ:$AQ,$CG49+21),"")</f>
      </c>
      <c r="BN49">
        <f>IF($CH49&gt;=22,INDEX($AQ:$AQ,$CG49+22),"")</f>
      </c>
      <c r="BO49">
        <f>IF($CH49&gt;=23,INDEX($AQ:$AQ,$CG49+23),"")</f>
      </c>
      <c r="BP49">
        <f>IF($CH49&gt;=24,INDEX($AQ:$AQ,$CG49+24),"")</f>
      </c>
      <c r="BQ49">
        <f>IF($CH49&gt;=25,INDEX($AQ:$AQ,$CG49+25),"")</f>
      </c>
      <c r="BR49">
        <f>IF($CH49&gt;=26,INDEX($AQ:$AQ,$CG49+26),"")</f>
      </c>
      <c r="BS49">
        <f>IF($CH49&gt;=27,INDEX($AQ:$AQ,$CG49+27),"")</f>
      </c>
      <c r="BT49">
        <f>IF($CH49&gt;=28,INDEX($AQ:$AQ,$CG49+28),"")</f>
      </c>
      <c r="BU49">
        <f>IF($CH49&gt;=29,INDEX($AQ:$AQ,$CG49+29),"")</f>
      </c>
      <c r="BV49">
        <f>IF($CH49&gt;=30,INDEX($AQ:$AQ,$CG49+30),"")</f>
      </c>
      <c r="BW49">
        <f>IF($CH49&gt;=31,INDEX($AQ:$AQ,$CG49+31),"")</f>
      </c>
      <c r="BX49">
        <f>IF($CH49&gt;=32,INDEX($AQ:$AQ,$CG49+32),"")</f>
      </c>
      <c r="BY49">
        <f>IF($CH49&gt;=33,INDEX($AQ:$AQ,$CG49+33),"")</f>
      </c>
      <c r="BZ49">
        <f>IF($CH49&gt;=34,INDEX($AQ:$AQ,$CG49+34),"")</f>
      </c>
      <c r="CA49">
        <f>IF($CH49&gt;=35,INDEX($AQ:$AQ,$CG49+35),"")</f>
      </c>
      <c r="CB49">
        <f>IF($CH49&gt;=36,INDEX($AQ:$AQ,$CG49+36),"")</f>
      </c>
      <c r="CC49">
        <f>IF($CH49&gt;=37,INDEX($AQ:$AQ,$CG49+37),"")</f>
      </c>
      <c r="CD49">
        <f>IF($CH49&gt;=38,INDEX($AQ:$AQ,$CG49+38),"")</f>
      </c>
      <c r="CE49">
        <f>IF($CH49&gt;=39,INDEX($AQ:$AQ,$CG49+39),"")</f>
      </c>
      <c r="CF49">
        <f>IF($CH49&gt;=40,INDEX($AQ:$AQ,$CG49+40),"")</f>
      </c>
      <c r="CG49">
        <f>IFERROR(MATCH($AP49,$AQ$2:$AQ$134,0)+1,0)</f>
      </c>
      <c r="CH49">
        <f>IFERROR(INDEX($AR$2:$AR$134,MATCH($AP49,$AQ$2:$AQ$134,0)),0)</f>
      </c>
      <c r="CI49">
        <f>IFERROR(LEFT($L49,FIND(" - ",$L49)-1),$L49)</f>
      </c>
      <c r="CJ49" t="s">
        <v>133</v>
      </c>
      <c r="CL49">
        <f>IF($DG49&gt;=1,INDEX($CJ:$CJ,$DF49+1),"")</f>
      </c>
      <c r="CM49">
        <f>IF($DG49&gt;=2,INDEX($CJ:$CJ,$DF49+2),"")</f>
      </c>
      <c r="CN49">
        <f>IF($DG49&gt;=3,INDEX($CJ:$CJ,$DF49+3),"")</f>
      </c>
      <c r="CO49">
        <f>IF($DG49&gt;=4,INDEX($CJ:$CJ,$DF49+4),"")</f>
      </c>
      <c r="CP49">
        <f>IF($DG49&gt;=5,INDEX($CJ:$CJ,$DF49+5),"")</f>
      </c>
      <c r="CQ49">
        <f>IF($DG49&gt;=6,INDEX($CJ:$CJ,$DF49+6),"")</f>
      </c>
      <c r="CR49">
        <f>IF($DG49&gt;=7,INDEX($CJ:$CJ,$DF49+7),"")</f>
      </c>
      <c r="CS49">
        <f>IF($DG49&gt;=8,INDEX($CJ:$CJ,$DF49+8),"")</f>
      </c>
      <c r="CT49">
        <f>IF($DG49&gt;=9,INDEX($CJ:$CJ,$DF49+9),"")</f>
      </c>
      <c r="CU49">
        <f>IF($DG49&gt;=10,INDEX($CJ:$CJ,$DF49+10),"")</f>
      </c>
      <c r="CV49">
        <f>IF($DG49&gt;=11,INDEX($CJ:$CJ,$DF49+11),"")</f>
      </c>
      <c r="CW49">
        <f>IF($DG49&gt;=12,INDEX($CJ:$CJ,$DF49+12),"")</f>
      </c>
      <c r="CX49">
        <f>IF($DG49&gt;=13,INDEX($CJ:$CJ,$DF49+13),"")</f>
      </c>
      <c r="CY49">
        <f>IF($DG49&gt;=14,INDEX($CJ:$CJ,$DF49+14),"")</f>
      </c>
      <c r="CZ49">
        <f>IF($DG49&gt;=15,INDEX($CJ:$CJ,$DF49+15),"")</f>
      </c>
      <c r="DA49">
        <f>IF($DG49&gt;=16,INDEX($CJ:$CJ,$DF49+16),"")</f>
      </c>
      <c r="DB49">
        <f>IF($DG49&gt;=17,INDEX($CJ:$CJ,$DF49+17),"")</f>
      </c>
      <c r="DC49">
        <f>IF($DG49&gt;=18,INDEX($CJ:$CJ,$DF49+18),"")</f>
      </c>
      <c r="DD49">
        <f>IF($DG49&gt;=19,INDEX($CJ:$CJ,$DF49+19),"")</f>
      </c>
      <c r="DE49">
        <f>IF($DG49&gt;=20,INDEX($CJ:$CJ,$DF49+20),"")</f>
      </c>
      <c r="DF49">
        <f>IFERROR(MATCH($CI49,$CJ$2:$CJ$263,0)+1,0)</f>
      </c>
      <c r="DG49">
        <f>IFERROR(INDEX($CK$2:$CK$263,MATCH($CI49,$CJ$2:$CJ$263,0)),0)</f>
      </c>
      <c r="DH49">
        <f>IFERROR(INDEX($AO:$AO,MATCH($N49,$AN:$AN,0))&amp;"","")</f>
      </c>
      <c r="DI49" t="s">
        <v>64</v>
      </c>
      <c r="DK49">
        <v>1</v>
      </c>
      <c r="DL49">
        <f>IF($GO49&gt;=1,INDEX($DI:$DI,$GN49+1),"")</f>
      </c>
      <c r="DM49">
        <f>IF($GO49&gt;=2,INDEX($DI:$DI,$GN49+2),"")</f>
      </c>
      <c r="DN49">
        <f>IF($GO49&gt;=3,INDEX($DI:$DI,$GN49+3),"")</f>
      </c>
      <c r="DO49">
        <f>IF($GO49&gt;=4,INDEX($DI:$DI,$GN49+4),"")</f>
      </c>
      <c r="DP49">
        <f>IF($GO49&gt;=5,INDEX($DI:$DI,$GN49+5),"")</f>
      </c>
      <c r="DQ49">
        <f>IF($GO49&gt;=6,INDEX($DI:$DI,$GN49+6),"")</f>
      </c>
      <c r="DR49">
        <f>IF($GO49&gt;=7,INDEX($DI:$DI,$GN49+7),"")</f>
      </c>
      <c r="DS49">
        <f>IF($GO49&gt;=8,INDEX($DI:$DI,$GN49+8),"")</f>
      </c>
      <c r="DT49">
        <f>IF($GO49&gt;=9,INDEX($DI:$DI,$GN49+9),"")</f>
      </c>
      <c r="DU49">
        <f>IF($GO49&gt;=10,INDEX($DI:$DI,$GN49+10),"")</f>
      </c>
      <c r="DV49">
        <f>IF($GO49&gt;=11,INDEX($DI:$DI,$GN49+11),"")</f>
      </c>
      <c r="DW49">
        <f>IF($GO49&gt;=12,INDEX($DI:$DI,$GN49+12),"")</f>
      </c>
      <c r="DX49">
        <f>IF($GO49&gt;=13,INDEX($DI:$DI,$GN49+13),"")</f>
      </c>
      <c r="DY49">
        <f>IF($GO49&gt;=14,INDEX($DI:$DI,$GN49+14),"")</f>
      </c>
      <c r="DZ49">
        <f>IF($GO49&gt;=15,INDEX($DI:$DI,$GN49+15),"")</f>
      </c>
      <c r="EA49">
        <f>IF($GO49&gt;=16,INDEX($DI:$DI,$GN49+16),"")</f>
      </c>
      <c r="EB49">
        <f>IF($GO49&gt;=17,INDEX($DI:$DI,$GN49+17),"")</f>
      </c>
      <c r="EC49">
        <f>IF($GO49&gt;=18,INDEX($DI:$DI,$GN49+18),"")</f>
      </c>
      <c r="ED49">
        <f>IF($GO49&gt;=19,INDEX($DI:$DI,$GN49+19),"")</f>
      </c>
      <c r="EE49">
        <f>IF($GO49&gt;=20,INDEX($DI:$DI,$GN49+20),"")</f>
      </c>
      <c r="EF49">
        <f>IF($GO49&gt;=21,INDEX($DI:$DI,$GN49+21),"")</f>
      </c>
      <c r="EG49">
        <f>IF($GO49&gt;=22,INDEX($DI:$DI,$GN49+22),"")</f>
      </c>
      <c r="EH49">
        <f>IF($GO49&gt;=23,INDEX($DI:$DI,$GN49+23),"")</f>
      </c>
      <c r="EI49">
        <f>IF($GO49&gt;=24,INDEX($DI:$DI,$GN49+24),"")</f>
      </c>
      <c r="EJ49">
        <f>IF($GO49&gt;=25,INDEX($DI:$DI,$GN49+25),"")</f>
      </c>
      <c r="EK49">
        <f>IF($GO49&gt;=26,INDEX($DI:$DI,$GN49+26),"")</f>
      </c>
      <c r="EL49">
        <f>IF($GO49&gt;=27,INDEX($DI:$DI,$GN49+27),"")</f>
      </c>
      <c r="EM49">
        <f>IF($GO49&gt;=28,INDEX($DI:$DI,$GN49+28),"")</f>
      </c>
      <c r="EN49">
        <f>IF($GO49&gt;=29,INDEX($DI:$DI,$GN49+29),"")</f>
      </c>
      <c r="EO49">
        <f>IF($GO49&gt;=30,INDEX($DI:$DI,$GN49+30),"")</f>
      </c>
      <c r="EP49">
        <f>IF($GO49&gt;=31,INDEX($DI:$DI,$GN49+31),"")</f>
      </c>
      <c r="EQ49">
        <f>IF($GO49&gt;=32,INDEX($DI:$DI,$GN49+32),"")</f>
      </c>
      <c r="ER49">
        <f>IF($GO49&gt;=33,INDEX($DI:$DI,$GN49+33),"")</f>
      </c>
      <c r="ES49">
        <f>IF($GO49&gt;=34,INDEX($DI:$DI,$GN49+34),"")</f>
      </c>
      <c r="ET49">
        <f>IF($GO49&gt;=35,INDEX($DI:$DI,$GN49+35),"")</f>
      </c>
      <c r="EU49">
        <f>IF($GO49&gt;=36,INDEX($DI:$DI,$GN49+36),"")</f>
      </c>
      <c r="EV49">
        <f>IF($GO49&gt;=37,INDEX($DI:$DI,$GN49+37),"")</f>
      </c>
      <c r="EW49">
        <f>IF($GO49&gt;=38,INDEX($DI:$DI,$GN49+38),"")</f>
      </c>
      <c r="EX49">
        <f>IF($GO49&gt;=39,INDEX($DI:$DI,$GN49+39),"")</f>
      </c>
      <c r="EY49">
        <f>IF($GO49&gt;=40,INDEX($DI:$DI,$GN49+40),"")</f>
      </c>
      <c r="EZ49">
        <f>IF($GO49&gt;=1,INDEX($DJ:$DJ,$GN49+1),"")</f>
      </c>
      <c r="FA49">
        <f>IF($GO49&gt;=2,INDEX($DJ:$DJ,$GN49+2),"")</f>
      </c>
      <c r="FB49">
        <f>IF($GO49&gt;=3,INDEX($DJ:$DJ,$GN49+3),"")</f>
      </c>
      <c r="FC49">
        <f>IF($GO49&gt;=4,INDEX($DJ:$DJ,$GN49+4),"")</f>
      </c>
      <c r="FD49">
        <f>IF($GO49&gt;=5,INDEX($DJ:$DJ,$GN49+5),"")</f>
      </c>
      <c r="FE49">
        <f>IF($GO49&gt;=6,INDEX($DJ:$DJ,$GN49+6),"")</f>
      </c>
      <c r="FF49">
        <f>IF($GO49&gt;=7,INDEX($DJ:$DJ,$GN49+7),"")</f>
      </c>
      <c r="FG49">
        <f>IF($GO49&gt;=8,INDEX($DJ:$DJ,$GN49+8),"")</f>
      </c>
      <c r="FH49">
        <f>IF($GO49&gt;=9,INDEX($DJ:$DJ,$GN49+9),"")</f>
      </c>
      <c r="FI49">
        <f>IF($GO49&gt;=10,INDEX($DJ:$DJ,$GN49+10),"")</f>
      </c>
      <c r="FJ49">
        <f>IF($GO49&gt;=11,INDEX($DJ:$DJ,$GN49+11),"")</f>
      </c>
      <c r="FK49">
        <f>IF($GO49&gt;=12,INDEX($DJ:$DJ,$GN49+12),"")</f>
      </c>
      <c r="FL49">
        <f>IF($GO49&gt;=13,INDEX($DJ:$DJ,$GN49+13),"")</f>
      </c>
      <c r="FM49">
        <f>IF($GO49&gt;=14,INDEX($DJ:$DJ,$GN49+14),"")</f>
      </c>
      <c r="FN49">
        <f>IF($GO49&gt;=15,INDEX($DJ:$DJ,$GN49+15),"")</f>
      </c>
      <c r="FO49">
        <f>IF($GO49&gt;=16,INDEX($DJ:$DJ,$GN49+16),"")</f>
      </c>
      <c r="FP49">
        <f>IF($GO49&gt;=17,INDEX($DJ:$DJ,$GN49+17),"")</f>
      </c>
      <c r="FQ49">
        <f>IF($GO49&gt;=18,INDEX($DJ:$DJ,$GN49+18),"")</f>
      </c>
      <c r="FR49">
        <f>IF($GO49&gt;=19,INDEX($DJ:$DJ,$GN49+19),"")</f>
      </c>
      <c r="FS49">
        <f>IF($GO49&gt;=20,INDEX($DJ:$DJ,$GN49+20),"")</f>
      </c>
      <c r="FT49">
        <f>IF($GO49&gt;=21,INDEX($DJ:$DJ,$GN49+21),"")</f>
      </c>
      <c r="FU49">
        <f>IF($GO49&gt;=22,INDEX($DJ:$DJ,$GN49+22),"")</f>
      </c>
      <c r="FV49">
        <f>IF($GO49&gt;=23,INDEX($DJ:$DJ,$GN49+23),"")</f>
      </c>
      <c r="FW49">
        <f>IF($GO49&gt;=24,INDEX($DJ:$DJ,$GN49+24),"")</f>
      </c>
      <c r="FX49">
        <f>IF($GO49&gt;=25,INDEX($DJ:$DJ,$GN49+25),"")</f>
      </c>
      <c r="FY49">
        <f>IF($GO49&gt;=26,INDEX($DJ:$DJ,$GN49+26),"")</f>
      </c>
      <c r="FZ49">
        <f>IF($GO49&gt;=27,INDEX($DJ:$DJ,$GN49+27),"")</f>
      </c>
      <c r="GA49">
        <f>IF($GO49&gt;=28,INDEX($DJ:$DJ,$GN49+28),"")</f>
      </c>
      <c r="GB49">
        <f>IF($GO49&gt;=29,INDEX($DJ:$DJ,$GN49+29),"")</f>
      </c>
      <c r="GC49">
        <f>IF($GO49&gt;=30,INDEX($DJ:$DJ,$GN49+30),"")</f>
      </c>
      <c r="GD49">
        <f>IF($GO49&gt;=31,INDEX($DJ:$DJ,$GN49+31),"")</f>
      </c>
      <c r="GE49">
        <f>IF($GO49&gt;=32,INDEX($DJ:$DJ,$GN49+32),"")</f>
      </c>
      <c r="GF49">
        <f>IF($GO49&gt;=33,INDEX($DJ:$DJ,$GN49+33),"")</f>
      </c>
      <c r="GG49">
        <f>IF($GO49&gt;=34,INDEX($DJ:$DJ,$GN49+34),"")</f>
      </c>
      <c r="GH49">
        <f>IF($GO49&gt;=35,INDEX($DJ:$DJ,$GN49+35),"")</f>
      </c>
      <c r="GI49">
        <f>IF($GO49&gt;=36,INDEX($DJ:$DJ,$GN49+36),"")</f>
      </c>
      <c r="GJ49">
        <f>IF($GO49&gt;=37,INDEX($DJ:$DJ,$GN49+37),"")</f>
      </c>
      <c r="GK49">
        <f>IF($GO49&gt;=38,INDEX($DJ:$DJ,$GN49+38),"")</f>
      </c>
      <c r="GL49">
        <f>IF($GO49&gt;=39,INDEX($DJ:$DJ,$GN49+39),"")</f>
      </c>
      <c r="GM49">
        <f>IF($GO49&gt;=40,INDEX($DJ:$DJ,$GN49+40),"")</f>
      </c>
      <c r="GN49">
        <f>IFERROR(MATCH($DH49,$DI$2:$DI$148,0)+1,0)</f>
      </c>
      <c r="GO49">
        <f>IFERROR(INDEX($DK$2:$DK$148,MATCH($DH49,$DI$2:$DI$148,0)),0)</f>
      </c>
      <c r="GP49">
        <f>IFERROR(MATCH($Y49,$DL$49:$EY$49,0),0)</f>
      </c>
      <c r="GQ49">
        <f>IF($GP49&gt;0,INDEX($EZ$49:$GM$49,$GP49),"")</f>
      </c>
      <c r="GR49" t="s">
        <v>330</v>
      </c>
      <c r="GT49">
        <f>IF($JC49&gt;=1,INDEX($GR:$GR,$JB49+1),"")</f>
      </c>
      <c r="GU49">
        <f>IF($JC49&gt;=2,INDEX($GR:$GR,$JB49+2),"")</f>
      </c>
      <c r="GV49">
        <f>IF($JC49&gt;=3,INDEX($GR:$GR,$JB49+3),"")</f>
      </c>
      <c r="GW49">
        <f>IF($JC49&gt;=4,INDEX($GR:$GR,$JB49+4),"")</f>
      </c>
      <c r="GX49">
        <f>IF($JC49&gt;=5,INDEX($GR:$GR,$JB49+5),"")</f>
      </c>
      <c r="GY49">
        <f>IF($JC49&gt;=6,INDEX($GR:$GR,$JB49+6),"")</f>
      </c>
      <c r="GZ49">
        <f>IF($JC49&gt;=7,INDEX($GR:$GR,$JB49+7),"")</f>
      </c>
      <c r="HA49">
        <f>IF($JC49&gt;=8,INDEX($GR:$GR,$JB49+8),"")</f>
      </c>
      <c r="HB49">
        <f>IF($JC49&gt;=9,INDEX($GR:$GR,$JB49+9),"")</f>
      </c>
      <c r="HC49">
        <f>IF($JC49&gt;=10,INDEX($GR:$GR,$JB49+10),"")</f>
      </c>
      <c r="HD49">
        <f>IF($JC49&gt;=11,INDEX($GR:$GR,$JB49+11),"")</f>
      </c>
      <c r="HE49">
        <f>IF($JC49&gt;=12,INDEX($GR:$GR,$JB49+12),"")</f>
      </c>
      <c r="HF49">
        <f>IF($JC49&gt;=13,INDEX($GR:$GR,$JB49+13),"")</f>
      </c>
      <c r="HG49">
        <f>IF($JC49&gt;=14,INDEX($GR:$GR,$JB49+14),"")</f>
      </c>
      <c r="HH49">
        <f>IF($JC49&gt;=15,INDEX($GR:$GR,$JB49+15),"")</f>
      </c>
      <c r="HI49">
        <f>IF($JC49&gt;=16,INDEX($GR:$GR,$JB49+16),"")</f>
      </c>
      <c r="HJ49">
        <f>IF($JC49&gt;=17,INDEX($GR:$GR,$JB49+17),"")</f>
      </c>
      <c r="HK49">
        <f>IF($JC49&gt;=18,INDEX($GR:$GR,$JB49+18),"")</f>
      </c>
      <c r="HL49">
        <f>IF($JC49&gt;=19,INDEX($GR:$GR,$JB49+19),"")</f>
      </c>
      <c r="HM49">
        <f>IF($JC49&gt;=20,INDEX($GR:$GR,$JB49+20),"")</f>
      </c>
      <c r="HN49">
        <f>IF($JC49&gt;=21,INDEX($GR:$GR,$JB49+21),"")</f>
      </c>
      <c r="HO49">
        <f>IF($JC49&gt;=22,INDEX($GR:$GR,$JB49+22),"")</f>
      </c>
      <c r="HP49">
        <f>IF($JC49&gt;=23,INDEX($GR:$GR,$JB49+23),"")</f>
      </c>
      <c r="HQ49">
        <f>IF($JC49&gt;=24,INDEX($GR:$GR,$JB49+24),"")</f>
      </c>
      <c r="HR49">
        <f>IF($JC49&gt;=25,INDEX($GR:$GR,$JB49+25),"")</f>
      </c>
      <c r="HS49">
        <f>IF($JC49&gt;=26,INDEX($GR:$GR,$JB49+26),"")</f>
      </c>
      <c r="HT49">
        <f>IF($JC49&gt;=27,INDEX($GR:$GR,$JB49+27),"")</f>
      </c>
      <c r="HU49">
        <f>IF($JC49&gt;=28,INDEX($GR:$GR,$JB49+28),"")</f>
      </c>
      <c r="HV49">
        <f>IF($JC49&gt;=29,INDEX($GR:$GR,$JB49+29),"")</f>
      </c>
      <c r="HW49">
        <f>IF($JC49&gt;=30,INDEX($GR:$GR,$JB49+30),"")</f>
      </c>
      <c r="HX49">
        <f>IF($JC49&gt;=31,INDEX($GR:$GR,$JB49+31),"")</f>
      </c>
      <c r="HY49">
        <f>IF($JC49&gt;=32,INDEX($GR:$GR,$JB49+32),"")</f>
      </c>
      <c r="HZ49">
        <f>IF($JC49&gt;=33,INDEX($GR:$GR,$JB49+33),"")</f>
      </c>
      <c r="IA49">
        <f>IF($JC49&gt;=34,INDEX($GR:$GR,$JB49+34),"")</f>
      </c>
      <c r="IB49">
        <f>IF($JC49&gt;=35,INDEX($GR:$GR,$JB49+35),"")</f>
      </c>
      <c r="IC49">
        <f>IF($JC49&gt;=36,INDEX($GR:$GR,$JB49+36),"")</f>
      </c>
      <c r="ID49">
        <f>IF($JC49&gt;=37,INDEX($GR:$GR,$JB49+37),"")</f>
      </c>
      <c r="IE49">
        <f>IF($JC49&gt;=38,INDEX($GR:$GR,$JB49+38),"")</f>
      </c>
      <c r="IF49">
        <f>IF($JC49&gt;=39,INDEX($GR:$GR,$JB49+39),"")</f>
      </c>
      <c r="IG49">
        <f>IF($JC49&gt;=40,INDEX($GR:$GR,$JB49+40),"")</f>
      </c>
      <c r="IH49">
        <f>IF($JC49&gt;=41,INDEX($GR:$GR,$JB49+41),"")</f>
      </c>
      <c r="II49">
        <f>IF($JC49&gt;=42,INDEX($GR:$GR,$JB49+42),"")</f>
      </c>
      <c r="IJ49">
        <f>IF($JC49&gt;=43,INDEX($GR:$GR,$JB49+43),"")</f>
      </c>
      <c r="IK49">
        <f>IF($JC49&gt;=44,INDEX($GR:$GR,$JB49+44),"")</f>
      </c>
      <c r="IL49">
        <f>IF($JC49&gt;=45,INDEX($GR:$GR,$JB49+45),"")</f>
      </c>
      <c r="IM49">
        <f>IF($JC49&gt;=46,INDEX($GR:$GR,$JB49+46),"")</f>
      </c>
      <c r="IN49">
        <f>IF($JC49&gt;=47,INDEX($GR:$GR,$JB49+47),"")</f>
      </c>
      <c r="IO49">
        <f>IF($JC49&gt;=48,INDEX($GR:$GR,$JB49+48),"")</f>
      </c>
      <c r="IP49">
        <f>IF($JC49&gt;=49,INDEX($GR:$GR,$JB49+49),"")</f>
      </c>
      <c r="IQ49">
        <f>IF($JC49&gt;=50,INDEX($GR:$GR,$JB49+50),"")</f>
      </c>
      <c r="IR49">
        <f>IF($JC49&gt;=51,INDEX($GR:$GR,$JB49+51),"")</f>
      </c>
      <c r="IS49">
        <f>IF($JC49&gt;=52,INDEX($GR:$GR,$JB49+52),"")</f>
      </c>
      <c r="IT49">
        <f>IF($JC49&gt;=53,INDEX($GR:$GR,$JB49+53),"")</f>
      </c>
      <c r="IU49">
        <f>IF($JC49&gt;=54,INDEX($GR:$GR,$JB49+54),"")</f>
      </c>
      <c r="IV49">
        <f>IF($JC49&gt;=55,INDEX($GR:$GR,$JB49+55),"")</f>
      </c>
      <c r="IW49">
        <f>IF($JC49&gt;=56,INDEX($GR:$GR,$JB49+56),"")</f>
      </c>
      <c r="IX49">
        <f>IF($JC49&gt;=57,INDEX($GR:$GR,$JB49+57),"")</f>
      </c>
      <c r="IY49">
        <f>IF($JC49&gt;=58,INDEX($GR:$GR,$JB49+58),"")</f>
      </c>
      <c r="IZ49">
        <f>IF($JC49&gt;=59,INDEX($GR:$GR,$JB49+59),"")</f>
      </c>
      <c r="JA49">
        <f>IF($JC49&gt;=60,INDEX($GR:$GR,$JB49+60),"")</f>
      </c>
      <c r="JB49">
        <f>IFERROR(MATCH($GQ49,$GR$2:$GR$324,0)+1,0)</f>
      </c>
      <c r="JC49">
        <f>IFERROR(INDEX($GS$2:$GS$324,MATCH($GQ49,$GR$2:$GR$324,0)),0)</f>
      </c>
      <c r="JD49" t="s">
        <v>40</v>
      </c>
      <c r="JE49" t="s">
        <v>40</v>
      </c>
    </row>
    <row r="50" spans="1:265" x14ac:dyDescent="0.25">
      <c r="Q50">
        <f>IF(OR($T50="",$P50=""),"",IFERROR($T50/$P50,0))</f>
      </c>
      <c r="R50">
        <f>IF($T50="","",
SUM($S50,$U50,$Z50,$V50,$X50)*
(1-IF($AA50="",0,VALUE($AA50)/100)))</f>
      </c>
      <c r="S50">
        <f>IF($T50="","",$T50)</f>
      </c>
      <c r="U50">
        <f>IF($T50="","",
IF($N50="","",
IF(ISNUMBER(SEARCH("exempt",LOWER($N50))),0,
$T50*(VALUE(SUBSTITUTE($N50,"%",""))/100))))</f>
      </c>
      <c r="AB50">
        <f>IFERROR(IF(FIND(" - ",$K50)&gt;0,MID($K50,FIND(" - ",$K50)+3,LEN($K50)),""),"")</f>
      </c>
      <c r="AK50" t="s">
        <v>331</v>
      </c>
      <c r="AM50" t="s">
        <v>332</v>
      </c>
      <c r="AN50" t="s">
        <v>332</v>
      </c>
      <c r="AO50" t="s">
        <v>302</v>
      </c>
      <c r="AP50">
        <f>IFERROR(LEFT($K50,FIND(" - ",$K50)-1),$K50)</f>
      </c>
      <c r="AQ50" t="s">
        <v>305</v>
      </c>
      <c r="AS50">
        <f>IF($CH50&gt;=1,INDEX($AQ:$AQ,$CG50+1),"")</f>
      </c>
      <c r="AT50">
        <f>IF($CH50&gt;=2,INDEX($AQ:$AQ,$CG50+2),"")</f>
      </c>
      <c r="AU50">
        <f>IF($CH50&gt;=3,INDEX($AQ:$AQ,$CG50+3),"")</f>
      </c>
      <c r="AV50">
        <f>IF($CH50&gt;=4,INDEX($AQ:$AQ,$CG50+4),"")</f>
      </c>
      <c r="AW50">
        <f>IF($CH50&gt;=5,INDEX($AQ:$AQ,$CG50+5),"")</f>
      </c>
      <c r="AX50">
        <f>IF($CH50&gt;=6,INDEX($AQ:$AQ,$CG50+6),"")</f>
      </c>
      <c r="AY50">
        <f>IF($CH50&gt;=7,INDEX($AQ:$AQ,$CG50+7),"")</f>
      </c>
      <c r="AZ50">
        <f>IF($CH50&gt;=8,INDEX($AQ:$AQ,$CG50+8),"")</f>
      </c>
      <c r="BA50">
        <f>IF($CH50&gt;=9,INDEX($AQ:$AQ,$CG50+9),"")</f>
      </c>
      <c r="BB50">
        <f>IF($CH50&gt;=10,INDEX($AQ:$AQ,$CG50+10),"")</f>
      </c>
      <c r="BC50">
        <f>IF($CH50&gt;=11,INDEX($AQ:$AQ,$CG50+11),"")</f>
      </c>
      <c r="BD50">
        <f>IF($CH50&gt;=12,INDEX($AQ:$AQ,$CG50+12),"")</f>
      </c>
      <c r="BE50">
        <f>IF($CH50&gt;=13,INDEX($AQ:$AQ,$CG50+13),"")</f>
      </c>
      <c r="BF50">
        <f>IF($CH50&gt;=14,INDEX($AQ:$AQ,$CG50+14),"")</f>
      </c>
      <c r="BG50">
        <f>IF($CH50&gt;=15,INDEX($AQ:$AQ,$CG50+15),"")</f>
      </c>
      <c r="BH50">
        <f>IF($CH50&gt;=16,INDEX($AQ:$AQ,$CG50+16),"")</f>
      </c>
      <c r="BI50">
        <f>IF($CH50&gt;=17,INDEX($AQ:$AQ,$CG50+17),"")</f>
      </c>
      <c r="BJ50">
        <f>IF($CH50&gt;=18,INDEX($AQ:$AQ,$CG50+18),"")</f>
      </c>
      <c r="BK50">
        <f>IF($CH50&gt;=19,INDEX($AQ:$AQ,$CG50+19),"")</f>
      </c>
      <c r="BL50">
        <f>IF($CH50&gt;=20,INDEX($AQ:$AQ,$CG50+20),"")</f>
      </c>
      <c r="BM50">
        <f>IF($CH50&gt;=21,INDEX($AQ:$AQ,$CG50+21),"")</f>
      </c>
      <c r="BN50">
        <f>IF($CH50&gt;=22,INDEX($AQ:$AQ,$CG50+22),"")</f>
      </c>
      <c r="BO50">
        <f>IF($CH50&gt;=23,INDEX($AQ:$AQ,$CG50+23),"")</f>
      </c>
      <c r="BP50">
        <f>IF($CH50&gt;=24,INDEX($AQ:$AQ,$CG50+24),"")</f>
      </c>
      <c r="BQ50">
        <f>IF($CH50&gt;=25,INDEX($AQ:$AQ,$CG50+25),"")</f>
      </c>
      <c r="BR50">
        <f>IF($CH50&gt;=26,INDEX($AQ:$AQ,$CG50+26),"")</f>
      </c>
      <c r="BS50">
        <f>IF($CH50&gt;=27,INDEX($AQ:$AQ,$CG50+27),"")</f>
      </c>
      <c r="BT50">
        <f>IF($CH50&gt;=28,INDEX($AQ:$AQ,$CG50+28),"")</f>
      </c>
      <c r="BU50">
        <f>IF($CH50&gt;=29,INDEX($AQ:$AQ,$CG50+29),"")</f>
      </c>
      <c r="BV50">
        <f>IF($CH50&gt;=30,INDEX($AQ:$AQ,$CG50+30),"")</f>
      </c>
      <c r="BW50">
        <f>IF($CH50&gt;=31,INDEX($AQ:$AQ,$CG50+31),"")</f>
      </c>
      <c r="BX50">
        <f>IF($CH50&gt;=32,INDEX($AQ:$AQ,$CG50+32),"")</f>
      </c>
      <c r="BY50">
        <f>IF($CH50&gt;=33,INDEX($AQ:$AQ,$CG50+33),"")</f>
      </c>
      <c r="BZ50">
        <f>IF($CH50&gt;=34,INDEX($AQ:$AQ,$CG50+34),"")</f>
      </c>
      <c r="CA50">
        <f>IF($CH50&gt;=35,INDEX($AQ:$AQ,$CG50+35),"")</f>
      </c>
      <c r="CB50">
        <f>IF($CH50&gt;=36,INDEX($AQ:$AQ,$CG50+36),"")</f>
      </c>
      <c r="CC50">
        <f>IF($CH50&gt;=37,INDEX($AQ:$AQ,$CG50+37),"")</f>
      </c>
      <c r="CD50">
        <f>IF($CH50&gt;=38,INDEX($AQ:$AQ,$CG50+38),"")</f>
      </c>
      <c r="CE50">
        <f>IF($CH50&gt;=39,INDEX($AQ:$AQ,$CG50+39),"")</f>
      </c>
      <c r="CF50">
        <f>IF($CH50&gt;=40,INDEX($AQ:$AQ,$CG50+40),"")</f>
      </c>
      <c r="CG50">
        <f>IFERROR(MATCH($AP50,$AQ$2:$AQ$134,0)+1,0)</f>
      </c>
      <c r="CH50">
        <f>IFERROR(INDEX($AR$2:$AR$134,MATCH($AP50,$AQ$2:$AQ$134,0)),0)</f>
      </c>
      <c r="CI50">
        <f>IFERROR(LEFT($L50,FIND(" - ",$L50)-1),$L50)</f>
      </c>
      <c r="CJ50" t="s">
        <v>140</v>
      </c>
      <c r="CL50">
        <f>IF($DG50&gt;=1,INDEX($CJ:$CJ,$DF50+1),"")</f>
      </c>
      <c r="CM50">
        <f>IF($DG50&gt;=2,INDEX($CJ:$CJ,$DF50+2),"")</f>
      </c>
      <c r="CN50">
        <f>IF($DG50&gt;=3,INDEX($CJ:$CJ,$DF50+3),"")</f>
      </c>
      <c r="CO50">
        <f>IF($DG50&gt;=4,INDEX($CJ:$CJ,$DF50+4),"")</f>
      </c>
      <c r="CP50">
        <f>IF($DG50&gt;=5,INDEX($CJ:$CJ,$DF50+5),"")</f>
      </c>
      <c r="CQ50">
        <f>IF($DG50&gt;=6,INDEX($CJ:$CJ,$DF50+6),"")</f>
      </c>
      <c r="CR50">
        <f>IF($DG50&gt;=7,INDEX($CJ:$CJ,$DF50+7),"")</f>
      </c>
      <c r="CS50">
        <f>IF($DG50&gt;=8,INDEX($CJ:$CJ,$DF50+8),"")</f>
      </c>
      <c r="CT50">
        <f>IF($DG50&gt;=9,INDEX($CJ:$CJ,$DF50+9),"")</f>
      </c>
      <c r="CU50">
        <f>IF($DG50&gt;=10,INDEX($CJ:$CJ,$DF50+10),"")</f>
      </c>
      <c r="CV50">
        <f>IF($DG50&gt;=11,INDEX($CJ:$CJ,$DF50+11),"")</f>
      </c>
      <c r="CW50">
        <f>IF($DG50&gt;=12,INDEX($CJ:$CJ,$DF50+12),"")</f>
      </c>
      <c r="CX50">
        <f>IF($DG50&gt;=13,INDEX($CJ:$CJ,$DF50+13),"")</f>
      </c>
      <c r="CY50">
        <f>IF($DG50&gt;=14,INDEX($CJ:$CJ,$DF50+14),"")</f>
      </c>
      <c r="CZ50">
        <f>IF($DG50&gt;=15,INDEX($CJ:$CJ,$DF50+15),"")</f>
      </c>
      <c r="DA50">
        <f>IF($DG50&gt;=16,INDEX($CJ:$CJ,$DF50+16),"")</f>
      </c>
      <c r="DB50">
        <f>IF($DG50&gt;=17,INDEX($CJ:$CJ,$DF50+17),"")</f>
      </c>
      <c r="DC50">
        <f>IF($DG50&gt;=18,INDEX($CJ:$CJ,$DF50+18),"")</f>
      </c>
      <c r="DD50">
        <f>IF($DG50&gt;=19,INDEX($CJ:$CJ,$DF50+19),"")</f>
      </c>
      <c r="DE50">
        <f>IF($DG50&gt;=20,INDEX($CJ:$CJ,$DF50+20),"")</f>
      </c>
      <c r="DF50">
        <f>IFERROR(MATCH($CI50,$CJ$2:$CJ$263,0)+1,0)</f>
      </c>
      <c r="DG50">
        <f>IFERROR(INDEX($CK$2:$CK$263,MATCH($CI50,$CJ$2:$CJ$263,0)),0)</f>
      </c>
      <c r="DH50">
        <f>IFERROR(INDEX($AO:$AO,MATCH($N50,$AN:$AN,0))&amp;"","")</f>
      </c>
      <c r="DI50" t="s">
        <v>94</v>
      </c>
      <c r="DJ50" t="s">
        <v>333</v>
      </c>
      <c r="DL50">
        <f>IF($GO50&gt;=1,INDEX($DI:$DI,$GN50+1),"")</f>
      </c>
      <c r="DM50">
        <f>IF($GO50&gt;=2,INDEX($DI:$DI,$GN50+2),"")</f>
      </c>
      <c r="DN50">
        <f>IF($GO50&gt;=3,INDEX($DI:$DI,$GN50+3),"")</f>
      </c>
      <c r="DO50">
        <f>IF($GO50&gt;=4,INDEX($DI:$DI,$GN50+4),"")</f>
      </c>
      <c r="DP50">
        <f>IF($GO50&gt;=5,INDEX($DI:$DI,$GN50+5),"")</f>
      </c>
      <c r="DQ50">
        <f>IF($GO50&gt;=6,INDEX($DI:$DI,$GN50+6),"")</f>
      </c>
      <c r="DR50">
        <f>IF($GO50&gt;=7,INDEX($DI:$DI,$GN50+7),"")</f>
      </c>
      <c r="DS50">
        <f>IF($GO50&gt;=8,INDEX($DI:$DI,$GN50+8),"")</f>
      </c>
      <c r="DT50">
        <f>IF($GO50&gt;=9,INDEX($DI:$DI,$GN50+9),"")</f>
      </c>
      <c r="DU50">
        <f>IF($GO50&gt;=10,INDEX($DI:$DI,$GN50+10),"")</f>
      </c>
      <c r="DV50">
        <f>IF($GO50&gt;=11,INDEX($DI:$DI,$GN50+11),"")</f>
      </c>
      <c r="DW50">
        <f>IF($GO50&gt;=12,INDEX($DI:$DI,$GN50+12),"")</f>
      </c>
      <c r="DX50">
        <f>IF($GO50&gt;=13,INDEX($DI:$DI,$GN50+13),"")</f>
      </c>
      <c r="DY50">
        <f>IF($GO50&gt;=14,INDEX($DI:$DI,$GN50+14),"")</f>
      </c>
      <c r="DZ50">
        <f>IF($GO50&gt;=15,INDEX($DI:$DI,$GN50+15),"")</f>
      </c>
      <c r="EA50">
        <f>IF($GO50&gt;=16,INDEX($DI:$DI,$GN50+16),"")</f>
      </c>
      <c r="EB50">
        <f>IF($GO50&gt;=17,INDEX($DI:$DI,$GN50+17),"")</f>
      </c>
      <c r="EC50">
        <f>IF($GO50&gt;=18,INDEX($DI:$DI,$GN50+18),"")</f>
      </c>
      <c r="ED50">
        <f>IF($GO50&gt;=19,INDEX($DI:$DI,$GN50+19),"")</f>
      </c>
      <c r="EE50">
        <f>IF($GO50&gt;=20,INDEX($DI:$DI,$GN50+20),"")</f>
      </c>
      <c r="EF50">
        <f>IF($GO50&gt;=21,INDEX($DI:$DI,$GN50+21),"")</f>
      </c>
      <c r="EG50">
        <f>IF($GO50&gt;=22,INDEX($DI:$DI,$GN50+22),"")</f>
      </c>
      <c r="EH50">
        <f>IF($GO50&gt;=23,INDEX($DI:$DI,$GN50+23),"")</f>
      </c>
      <c r="EI50">
        <f>IF($GO50&gt;=24,INDEX($DI:$DI,$GN50+24),"")</f>
      </c>
      <c r="EJ50">
        <f>IF($GO50&gt;=25,INDEX($DI:$DI,$GN50+25),"")</f>
      </c>
      <c r="EK50">
        <f>IF($GO50&gt;=26,INDEX($DI:$DI,$GN50+26),"")</f>
      </c>
      <c r="EL50">
        <f>IF($GO50&gt;=27,INDEX($DI:$DI,$GN50+27),"")</f>
      </c>
      <c r="EM50">
        <f>IF($GO50&gt;=28,INDEX($DI:$DI,$GN50+28),"")</f>
      </c>
      <c r="EN50">
        <f>IF($GO50&gt;=29,INDEX($DI:$DI,$GN50+29),"")</f>
      </c>
      <c r="EO50">
        <f>IF($GO50&gt;=30,INDEX($DI:$DI,$GN50+30),"")</f>
      </c>
      <c r="EP50">
        <f>IF($GO50&gt;=31,INDEX($DI:$DI,$GN50+31),"")</f>
      </c>
      <c r="EQ50">
        <f>IF($GO50&gt;=32,INDEX($DI:$DI,$GN50+32),"")</f>
      </c>
      <c r="ER50">
        <f>IF($GO50&gt;=33,INDEX($DI:$DI,$GN50+33),"")</f>
      </c>
      <c r="ES50">
        <f>IF($GO50&gt;=34,INDEX($DI:$DI,$GN50+34),"")</f>
      </c>
      <c r="ET50">
        <f>IF($GO50&gt;=35,INDEX($DI:$DI,$GN50+35),"")</f>
      </c>
      <c r="EU50">
        <f>IF($GO50&gt;=36,INDEX($DI:$DI,$GN50+36),"")</f>
      </c>
      <c r="EV50">
        <f>IF($GO50&gt;=37,INDEX($DI:$DI,$GN50+37),"")</f>
      </c>
      <c r="EW50">
        <f>IF($GO50&gt;=38,INDEX($DI:$DI,$GN50+38),"")</f>
      </c>
      <c r="EX50">
        <f>IF($GO50&gt;=39,INDEX($DI:$DI,$GN50+39),"")</f>
      </c>
      <c r="EY50">
        <f>IF($GO50&gt;=40,INDEX($DI:$DI,$GN50+40),"")</f>
      </c>
      <c r="EZ50">
        <f>IF($GO50&gt;=1,INDEX($DJ:$DJ,$GN50+1),"")</f>
      </c>
      <c r="FA50">
        <f>IF($GO50&gt;=2,INDEX($DJ:$DJ,$GN50+2),"")</f>
      </c>
      <c r="FB50">
        <f>IF($GO50&gt;=3,INDEX($DJ:$DJ,$GN50+3),"")</f>
      </c>
      <c r="FC50">
        <f>IF($GO50&gt;=4,INDEX($DJ:$DJ,$GN50+4),"")</f>
      </c>
      <c r="FD50">
        <f>IF($GO50&gt;=5,INDEX($DJ:$DJ,$GN50+5),"")</f>
      </c>
      <c r="FE50">
        <f>IF($GO50&gt;=6,INDEX($DJ:$DJ,$GN50+6),"")</f>
      </c>
      <c r="FF50">
        <f>IF($GO50&gt;=7,INDEX($DJ:$DJ,$GN50+7),"")</f>
      </c>
      <c r="FG50">
        <f>IF($GO50&gt;=8,INDEX($DJ:$DJ,$GN50+8),"")</f>
      </c>
      <c r="FH50">
        <f>IF($GO50&gt;=9,INDEX($DJ:$DJ,$GN50+9),"")</f>
      </c>
      <c r="FI50">
        <f>IF($GO50&gt;=10,INDEX($DJ:$DJ,$GN50+10),"")</f>
      </c>
      <c r="FJ50">
        <f>IF($GO50&gt;=11,INDEX($DJ:$DJ,$GN50+11),"")</f>
      </c>
      <c r="FK50">
        <f>IF($GO50&gt;=12,INDEX($DJ:$DJ,$GN50+12),"")</f>
      </c>
      <c r="FL50">
        <f>IF($GO50&gt;=13,INDEX($DJ:$DJ,$GN50+13),"")</f>
      </c>
      <c r="FM50">
        <f>IF($GO50&gt;=14,INDEX($DJ:$DJ,$GN50+14),"")</f>
      </c>
      <c r="FN50">
        <f>IF($GO50&gt;=15,INDEX($DJ:$DJ,$GN50+15),"")</f>
      </c>
      <c r="FO50">
        <f>IF($GO50&gt;=16,INDEX($DJ:$DJ,$GN50+16),"")</f>
      </c>
      <c r="FP50">
        <f>IF($GO50&gt;=17,INDEX($DJ:$DJ,$GN50+17),"")</f>
      </c>
      <c r="FQ50">
        <f>IF($GO50&gt;=18,INDEX($DJ:$DJ,$GN50+18),"")</f>
      </c>
      <c r="FR50">
        <f>IF($GO50&gt;=19,INDEX($DJ:$DJ,$GN50+19),"")</f>
      </c>
      <c r="FS50">
        <f>IF($GO50&gt;=20,INDEX($DJ:$DJ,$GN50+20),"")</f>
      </c>
      <c r="FT50">
        <f>IF($GO50&gt;=21,INDEX($DJ:$DJ,$GN50+21),"")</f>
      </c>
      <c r="FU50">
        <f>IF($GO50&gt;=22,INDEX($DJ:$DJ,$GN50+22),"")</f>
      </c>
      <c r="FV50">
        <f>IF($GO50&gt;=23,INDEX($DJ:$DJ,$GN50+23),"")</f>
      </c>
      <c r="FW50">
        <f>IF($GO50&gt;=24,INDEX($DJ:$DJ,$GN50+24),"")</f>
      </c>
      <c r="FX50">
        <f>IF($GO50&gt;=25,INDEX($DJ:$DJ,$GN50+25),"")</f>
      </c>
      <c r="FY50">
        <f>IF($GO50&gt;=26,INDEX($DJ:$DJ,$GN50+26),"")</f>
      </c>
      <c r="FZ50">
        <f>IF($GO50&gt;=27,INDEX($DJ:$DJ,$GN50+27),"")</f>
      </c>
      <c r="GA50">
        <f>IF($GO50&gt;=28,INDEX($DJ:$DJ,$GN50+28),"")</f>
      </c>
      <c r="GB50">
        <f>IF($GO50&gt;=29,INDEX($DJ:$DJ,$GN50+29),"")</f>
      </c>
      <c r="GC50">
        <f>IF($GO50&gt;=30,INDEX($DJ:$DJ,$GN50+30),"")</f>
      </c>
      <c r="GD50">
        <f>IF($GO50&gt;=31,INDEX($DJ:$DJ,$GN50+31),"")</f>
      </c>
      <c r="GE50">
        <f>IF($GO50&gt;=32,INDEX($DJ:$DJ,$GN50+32),"")</f>
      </c>
      <c r="GF50">
        <f>IF($GO50&gt;=33,INDEX($DJ:$DJ,$GN50+33),"")</f>
      </c>
      <c r="GG50">
        <f>IF($GO50&gt;=34,INDEX($DJ:$DJ,$GN50+34),"")</f>
      </c>
      <c r="GH50">
        <f>IF($GO50&gt;=35,INDEX($DJ:$DJ,$GN50+35),"")</f>
      </c>
      <c r="GI50">
        <f>IF($GO50&gt;=36,INDEX($DJ:$DJ,$GN50+36),"")</f>
      </c>
      <c r="GJ50">
        <f>IF($GO50&gt;=37,INDEX($DJ:$DJ,$GN50+37),"")</f>
      </c>
      <c r="GK50">
        <f>IF($GO50&gt;=38,INDEX($DJ:$DJ,$GN50+38),"")</f>
      </c>
      <c r="GL50">
        <f>IF($GO50&gt;=39,INDEX($DJ:$DJ,$GN50+39),"")</f>
      </c>
      <c r="GM50">
        <f>IF($GO50&gt;=40,INDEX($DJ:$DJ,$GN50+40),"")</f>
      </c>
      <c r="GN50">
        <f>IFERROR(MATCH($DH50,$DI$2:$DI$148,0)+1,0)</f>
      </c>
      <c r="GO50">
        <f>IFERROR(INDEX($DK$2:$DK$148,MATCH($DH50,$DI$2:$DI$148,0)),0)</f>
      </c>
      <c r="GP50">
        <f>IFERROR(MATCH($Y50,$DL$50:$EY$50,0),0)</f>
      </c>
      <c r="GQ50">
        <f>IF($GP50&gt;0,INDEX($EZ$50:$GM$50,$GP50),"")</f>
      </c>
      <c r="GR50" t="s">
        <v>334</v>
      </c>
      <c r="GT50">
        <f>IF($JC50&gt;=1,INDEX($GR:$GR,$JB50+1),"")</f>
      </c>
      <c r="GU50">
        <f>IF($JC50&gt;=2,INDEX($GR:$GR,$JB50+2),"")</f>
      </c>
      <c r="GV50">
        <f>IF($JC50&gt;=3,INDEX($GR:$GR,$JB50+3),"")</f>
      </c>
      <c r="GW50">
        <f>IF($JC50&gt;=4,INDEX($GR:$GR,$JB50+4),"")</f>
      </c>
      <c r="GX50">
        <f>IF($JC50&gt;=5,INDEX($GR:$GR,$JB50+5),"")</f>
      </c>
      <c r="GY50">
        <f>IF($JC50&gt;=6,INDEX($GR:$GR,$JB50+6),"")</f>
      </c>
      <c r="GZ50">
        <f>IF($JC50&gt;=7,INDEX($GR:$GR,$JB50+7),"")</f>
      </c>
      <c r="HA50">
        <f>IF($JC50&gt;=8,INDEX($GR:$GR,$JB50+8),"")</f>
      </c>
      <c r="HB50">
        <f>IF($JC50&gt;=9,INDEX($GR:$GR,$JB50+9),"")</f>
      </c>
      <c r="HC50">
        <f>IF($JC50&gt;=10,INDEX($GR:$GR,$JB50+10),"")</f>
      </c>
      <c r="HD50">
        <f>IF($JC50&gt;=11,INDEX($GR:$GR,$JB50+11),"")</f>
      </c>
      <c r="HE50">
        <f>IF($JC50&gt;=12,INDEX($GR:$GR,$JB50+12),"")</f>
      </c>
      <c r="HF50">
        <f>IF($JC50&gt;=13,INDEX($GR:$GR,$JB50+13),"")</f>
      </c>
      <c r="HG50">
        <f>IF($JC50&gt;=14,INDEX($GR:$GR,$JB50+14),"")</f>
      </c>
      <c r="HH50">
        <f>IF($JC50&gt;=15,INDEX($GR:$GR,$JB50+15),"")</f>
      </c>
      <c r="HI50">
        <f>IF($JC50&gt;=16,INDEX($GR:$GR,$JB50+16),"")</f>
      </c>
      <c r="HJ50">
        <f>IF($JC50&gt;=17,INDEX($GR:$GR,$JB50+17),"")</f>
      </c>
      <c r="HK50">
        <f>IF($JC50&gt;=18,INDEX($GR:$GR,$JB50+18),"")</f>
      </c>
      <c r="HL50">
        <f>IF($JC50&gt;=19,INDEX($GR:$GR,$JB50+19),"")</f>
      </c>
      <c r="HM50">
        <f>IF($JC50&gt;=20,INDEX($GR:$GR,$JB50+20),"")</f>
      </c>
      <c r="HN50">
        <f>IF($JC50&gt;=21,INDEX($GR:$GR,$JB50+21),"")</f>
      </c>
      <c r="HO50">
        <f>IF($JC50&gt;=22,INDEX($GR:$GR,$JB50+22),"")</f>
      </c>
      <c r="HP50">
        <f>IF($JC50&gt;=23,INDEX($GR:$GR,$JB50+23),"")</f>
      </c>
      <c r="HQ50">
        <f>IF($JC50&gt;=24,INDEX($GR:$GR,$JB50+24),"")</f>
      </c>
      <c r="HR50">
        <f>IF($JC50&gt;=25,INDEX($GR:$GR,$JB50+25),"")</f>
      </c>
      <c r="HS50">
        <f>IF($JC50&gt;=26,INDEX($GR:$GR,$JB50+26),"")</f>
      </c>
      <c r="HT50">
        <f>IF($JC50&gt;=27,INDEX($GR:$GR,$JB50+27),"")</f>
      </c>
      <c r="HU50">
        <f>IF($JC50&gt;=28,INDEX($GR:$GR,$JB50+28),"")</f>
      </c>
      <c r="HV50">
        <f>IF($JC50&gt;=29,INDEX($GR:$GR,$JB50+29),"")</f>
      </c>
      <c r="HW50">
        <f>IF($JC50&gt;=30,INDEX($GR:$GR,$JB50+30),"")</f>
      </c>
      <c r="HX50">
        <f>IF($JC50&gt;=31,INDEX($GR:$GR,$JB50+31),"")</f>
      </c>
      <c r="HY50">
        <f>IF($JC50&gt;=32,INDEX($GR:$GR,$JB50+32),"")</f>
      </c>
      <c r="HZ50">
        <f>IF($JC50&gt;=33,INDEX($GR:$GR,$JB50+33),"")</f>
      </c>
      <c r="IA50">
        <f>IF($JC50&gt;=34,INDEX($GR:$GR,$JB50+34),"")</f>
      </c>
      <c r="IB50">
        <f>IF($JC50&gt;=35,INDEX($GR:$GR,$JB50+35),"")</f>
      </c>
      <c r="IC50">
        <f>IF($JC50&gt;=36,INDEX($GR:$GR,$JB50+36),"")</f>
      </c>
      <c r="ID50">
        <f>IF($JC50&gt;=37,INDEX($GR:$GR,$JB50+37),"")</f>
      </c>
      <c r="IE50">
        <f>IF($JC50&gt;=38,INDEX($GR:$GR,$JB50+38),"")</f>
      </c>
      <c r="IF50">
        <f>IF($JC50&gt;=39,INDEX($GR:$GR,$JB50+39),"")</f>
      </c>
      <c r="IG50">
        <f>IF($JC50&gt;=40,INDEX($GR:$GR,$JB50+40),"")</f>
      </c>
      <c r="IH50">
        <f>IF($JC50&gt;=41,INDEX($GR:$GR,$JB50+41),"")</f>
      </c>
      <c r="II50">
        <f>IF($JC50&gt;=42,INDEX($GR:$GR,$JB50+42),"")</f>
      </c>
      <c r="IJ50">
        <f>IF($JC50&gt;=43,INDEX($GR:$GR,$JB50+43),"")</f>
      </c>
      <c r="IK50">
        <f>IF($JC50&gt;=44,INDEX($GR:$GR,$JB50+44),"")</f>
      </c>
      <c r="IL50">
        <f>IF($JC50&gt;=45,INDEX($GR:$GR,$JB50+45),"")</f>
      </c>
      <c r="IM50">
        <f>IF($JC50&gt;=46,INDEX($GR:$GR,$JB50+46),"")</f>
      </c>
      <c r="IN50">
        <f>IF($JC50&gt;=47,INDEX($GR:$GR,$JB50+47),"")</f>
      </c>
      <c r="IO50">
        <f>IF($JC50&gt;=48,INDEX($GR:$GR,$JB50+48),"")</f>
      </c>
      <c r="IP50">
        <f>IF($JC50&gt;=49,INDEX($GR:$GR,$JB50+49),"")</f>
      </c>
      <c r="IQ50">
        <f>IF($JC50&gt;=50,INDEX($GR:$GR,$JB50+50),"")</f>
      </c>
      <c r="IR50">
        <f>IF($JC50&gt;=51,INDEX($GR:$GR,$JB50+51),"")</f>
      </c>
      <c r="IS50">
        <f>IF($JC50&gt;=52,INDEX($GR:$GR,$JB50+52),"")</f>
      </c>
      <c r="IT50">
        <f>IF($JC50&gt;=53,INDEX($GR:$GR,$JB50+53),"")</f>
      </c>
      <c r="IU50">
        <f>IF($JC50&gt;=54,INDEX($GR:$GR,$JB50+54),"")</f>
      </c>
      <c r="IV50">
        <f>IF($JC50&gt;=55,INDEX($GR:$GR,$JB50+55),"")</f>
      </c>
      <c r="IW50">
        <f>IF($JC50&gt;=56,INDEX($GR:$GR,$JB50+56),"")</f>
      </c>
      <c r="IX50">
        <f>IF($JC50&gt;=57,INDEX($GR:$GR,$JB50+57),"")</f>
      </c>
      <c r="IY50">
        <f>IF($JC50&gt;=58,INDEX($GR:$GR,$JB50+58),"")</f>
      </c>
      <c r="IZ50">
        <f>IF($JC50&gt;=59,INDEX($GR:$GR,$JB50+59),"")</f>
      </c>
      <c r="JA50">
        <f>IF($JC50&gt;=60,INDEX($GR:$GR,$JB50+60),"")</f>
      </c>
      <c r="JB50">
        <f>IFERROR(MATCH($GQ50,$GR$2:$GR$324,0)+1,0)</f>
      </c>
      <c r="JC50">
        <f>IFERROR(INDEX($GS$2:$GS$324,MATCH($GQ50,$GR$2:$GR$324,0)),0)</f>
      </c>
      <c r="JD50" t="s">
        <v>40</v>
      </c>
      <c r="JE50" t="s">
        <v>40</v>
      </c>
    </row>
    <row r="51" spans="1:265" x14ac:dyDescent="0.25">
      <c r="Q51">
        <f>IF(OR($T51="",$P51=""),"",IFERROR($T51/$P51,0))</f>
      </c>
      <c r="R51">
        <f>IF($T51="","",
SUM($S51,$U51,$Z51,$V51,$X51)*
(1-IF($AA51="",0,VALUE($AA51)/100)))</f>
      </c>
      <c r="S51">
        <f>IF($T51="","",$T51)</f>
      </c>
      <c r="U51">
        <f>IF($T51="","",
IF($N51="","",
IF(ISNUMBER(SEARCH("exempt",LOWER($N51))),0,
$T51*(VALUE(SUBSTITUTE($N51,"%",""))/100))))</f>
      </c>
      <c r="AB51">
        <f>IFERROR(IF(FIND(" - ",$K51)&gt;0,MID($K51,FIND(" - ",$K51)+3,LEN($K51)),""),"")</f>
      </c>
      <c r="AK51" t="s">
        <v>335</v>
      </c>
      <c r="AM51" t="s">
        <v>336</v>
      </c>
      <c r="AN51" t="s">
        <v>336</v>
      </c>
      <c r="AO51" t="s">
        <v>337</v>
      </c>
      <c r="AP51">
        <f>IFERROR(LEFT($K51,FIND(" - ",$K51)-1),$K51)</f>
      </c>
      <c r="AQ51" t="s">
        <v>310</v>
      </c>
      <c r="AS51">
        <f>IF($CH51&gt;=1,INDEX($AQ:$AQ,$CG51+1),"")</f>
      </c>
      <c r="AT51">
        <f>IF($CH51&gt;=2,INDEX($AQ:$AQ,$CG51+2),"")</f>
      </c>
      <c r="AU51">
        <f>IF($CH51&gt;=3,INDEX($AQ:$AQ,$CG51+3),"")</f>
      </c>
      <c r="AV51">
        <f>IF($CH51&gt;=4,INDEX($AQ:$AQ,$CG51+4),"")</f>
      </c>
      <c r="AW51">
        <f>IF($CH51&gt;=5,INDEX($AQ:$AQ,$CG51+5),"")</f>
      </c>
      <c r="AX51">
        <f>IF($CH51&gt;=6,INDEX($AQ:$AQ,$CG51+6),"")</f>
      </c>
      <c r="AY51">
        <f>IF($CH51&gt;=7,INDEX($AQ:$AQ,$CG51+7),"")</f>
      </c>
      <c r="AZ51">
        <f>IF($CH51&gt;=8,INDEX($AQ:$AQ,$CG51+8),"")</f>
      </c>
      <c r="BA51">
        <f>IF($CH51&gt;=9,INDEX($AQ:$AQ,$CG51+9),"")</f>
      </c>
      <c r="BB51">
        <f>IF($CH51&gt;=10,INDEX($AQ:$AQ,$CG51+10),"")</f>
      </c>
      <c r="BC51">
        <f>IF($CH51&gt;=11,INDEX($AQ:$AQ,$CG51+11),"")</f>
      </c>
      <c r="BD51">
        <f>IF($CH51&gt;=12,INDEX($AQ:$AQ,$CG51+12),"")</f>
      </c>
      <c r="BE51">
        <f>IF($CH51&gt;=13,INDEX($AQ:$AQ,$CG51+13),"")</f>
      </c>
      <c r="BF51">
        <f>IF($CH51&gt;=14,INDEX($AQ:$AQ,$CG51+14),"")</f>
      </c>
      <c r="BG51">
        <f>IF($CH51&gt;=15,INDEX($AQ:$AQ,$CG51+15),"")</f>
      </c>
      <c r="BH51">
        <f>IF($CH51&gt;=16,INDEX($AQ:$AQ,$CG51+16),"")</f>
      </c>
      <c r="BI51">
        <f>IF($CH51&gt;=17,INDEX($AQ:$AQ,$CG51+17),"")</f>
      </c>
      <c r="BJ51">
        <f>IF($CH51&gt;=18,INDEX($AQ:$AQ,$CG51+18),"")</f>
      </c>
      <c r="BK51">
        <f>IF($CH51&gt;=19,INDEX($AQ:$AQ,$CG51+19),"")</f>
      </c>
      <c r="BL51">
        <f>IF($CH51&gt;=20,INDEX($AQ:$AQ,$CG51+20),"")</f>
      </c>
      <c r="BM51">
        <f>IF($CH51&gt;=21,INDEX($AQ:$AQ,$CG51+21),"")</f>
      </c>
      <c r="BN51">
        <f>IF($CH51&gt;=22,INDEX($AQ:$AQ,$CG51+22),"")</f>
      </c>
      <c r="BO51">
        <f>IF($CH51&gt;=23,INDEX($AQ:$AQ,$CG51+23),"")</f>
      </c>
      <c r="BP51">
        <f>IF($CH51&gt;=24,INDEX($AQ:$AQ,$CG51+24),"")</f>
      </c>
      <c r="BQ51">
        <f>IF($CH51&gt;=25,INDEX($AQ:$AQ,$CG51+25),"")</f>
      </c>
      <c r="BR51">
        <f>IF($CH51&gt;=26,INDEX($AQ:$AQ,$CG51+26),"")</f>
      </c>
      <c r="BS51">
        <f>IF($CH51&gt;=27,INDEX($AQ:$AQ,$CG51+27),"")</f>
      </c>
      <c r="BT51">
        <f>IF($CH51&gt;=28,INDEX($AQ:$AQ,$CG51+28),"")</f>
      </c>
      <c r="BU51">
        <f>IF($CH51&gt;=29,INDEX($AQ:$AQ,$CG51+29),"")</f>
      </c>
      <c r="BV51">
        <f>IF($CH51&gt;=30,INDEX($AQ:$AQ,$CG51+30),"")</f>
      </c>
      <c r="BW51">
        <f>IF($CH51&gt;=31,INDEX($AQ:$AQ,$CG51+31),"")</f>
      </c>
      <c r="BX51">
        <f>IF($CH51&gt;=32,INDEX($AQ:$AQ,$CG51+32),"")</f>
      </c>
      <c r="BY51">
        <f>IF($CH51&gt;=33,INDEX($AQ:$AQ,$CG51+33),"")</f>
      </c>
      <c r="BZ51">
        <f>IF($CH51&gt;=34,INDEX($AQ:$AQ,$CG51+34),"")</f>
      </c>
      <c r="CA51">
        <f>IF($CH51&gt;=35,INDEX($AQ:$AQ,$CG51+35),"")</f>
      </c>
      <c r="CB51">
        <f>IF($CH51&gt;=36,INDEX($AQ:$AQ,$CG51+36),"")</f>
      </c>
      <c r="CC51">
        <f>IF($CH51&gt;=37,INDEX($AQ:$AQ,$CG51+37),"")</f>
      </c>
      <c r="CD51">
        <f>IF($CH51&gt;=38,INDEX($AQ:$AQ,$CG51+38),"")</f>
      </c>
      <c r="CE51">
        <f>IF($CH51&gt;=39,INDEX($AQ:$AQ,$CG51+39),"")</f>
      </c>
      <c r="CF51">
        <f>IF($CH51&gt;=40,INDEX($AQ:$AQ,$CG51+40),"")</f>
      </c>
      <c r="CG51">
        <f>IFERROR(MATCH($AP51,$AQ$2:$AQ$134,0)+1,0)</f>
      </c>
      <c r="CH51">
        <f>IFERROR(INDEX($AR$2:$AR$134,MATCH($AP51,$AQ$2:$AQ$134,0)),0)</f>
      </c>
      <c r="CI51">
        <f>IFERROR(LEFT($L51,FIND(" - ",$L51)-1),$L51)</f>
      </c>
      <c r="CJ51" t="s">
        <v>146</v>
      </c>
      <c r="CL51">
        <f>IF($DG51&gt;=1,INDEX($CJ:$CJ,$DF51+1),"")</f>
      </c>
      <c r="CM51">
        <f>IF($DG51&gt;=2,INDEX($CJ:$CJ,$DF51+2),"")</f>
      </c>
      <c r="CN51">
        <f>IF($DG51&gt;=3,INDEX($CJ:$CJ,$DF51+3),"")</f>
      </c>
      <c r="CO51">
        <f>IF($DG51&gt;=4,INDEX($CJ:$CJ,$DF51+4),"")</f>
      </c>
      <c r="CP51">
        <f>IF($DG51&gt;=5,INDEX($CJ:$CJ,$DF51+5),"")</f>
      </c>
      <c r="CQ51">
        <f>IF($DG51&gt;=6,INDEX($CJ:$CJ,$DF51+6),"")</f>
      </c>
      <c r="CR51">
        <f>IF($DG51&gt;=7,INDEX($CJ:$CJ,$DF51+7),"")</f>
      </c>
      <c r="CS51">
        <f>IF($DG51&gt;=8,INDEX($CJ:$CJ,$DF51+8),"")</f>
      </c>
      <c r="CT51">
        <f>IF($DG51&gt;=9,INDEX($CJ:$CJ,$DF51+9),"")</f>
      </c>
      <c r="CU51">
        <f>IF($DG51&gt;=10,INDEX($CJ:$CJ,$DF51+10),"")</f>
      </c>
      <c r="CV51">
        <f>IF($DG51&gt;=11,INDEX($CJ:$CJ,$DF51+11),"")</f>
      </c>
      <c r="CW51">
        <f>IF($DG51&gt;=12,INDEX($CJ:$CJ,$DF51+12),"")</f>
      </c>
      <c r="CX51">
        <f>IF($DG51&gt;=13,INDEX($CJ:$CJ,$DF51+13),"")</f>
      </c>
      <c r="CY51">
        <f>IF($DG51&gt;=14,INDEX($CJ:$CJ,$DF51+14),"")</f>
      </c>
      <c r="CZ51">
        <f>IF($DG51&gt;=15,INDEX($CJ:$CJ,$DF51+15),"")</f>
      </c>
      <c r="DA51">
        <f>IF($DG51&gt;=16,INDEX($CJ:$CJ,$DF51+16),"")</f>
      </c>
      <c r="DB51">
        <f>IF($DG51&gt;=17,INDEX($CJ:$CJ,$DF51+17),"")</f>
      </c>
      <c r="DC51">
        <f>IF($DG51&gt;=18,INDEX($CJ:$CJ,$DF51+18),"")</f>
      </c>
      <c r="DD51">
        <f>IF($DG51&gt;=19,INDEX($CJ:$CJ,$DF51+19),"")</f>
      </c>
      <c r="DE51">
        <f>IF($DG51&gt;=20,INDEX($CJ:$CJ,$DF51+20),"")</f>
      </c>
      <c r="DF51">
        <f>IFERROR(MATCH($CI51,$CJ$2:$CJ$263,0)+1,0)</f>
      </c>
      <c r="DG51">
        <f>IFERROR(INDEX($CK$2:$CK$263,MATCH($CI51,$CJ$2:$CJ$263,0)),0)</f>
      </c>
      <c r="DH51">
        <f>IFERROR(INDEX($AO:$AO,MATCH($N51,$AN:$AN,0))&amp;"","")</f>
      </c>
      <c r="DI51" t="s">
        <v>86</v>
      </c>
      <c r="DK51">
        <v>1</v>
      </c>
      <c r="DL51">
        <f>IF($GO51&gt;=1,INDEX($DI:$DI,$GN51+1),"")</f>
      </c>
      <c r="DM51">
        <f>IF($GO51&gt;=2,INDEX($DI:$DI,$GN51+2),"")</f>
      </c>
      <c r="DN51">
        <f>IF($GO51&gt;=3,INDEX($DI:$DI,$GN51+3),"")</f>
      </c>
      <c r="DO51">
        <f>IF($GO51&gt;=4,INDEX($DI:$DI,$GN51+4),"")</f>
      </c>
      <c r="DP51">
        <f>IF($GO51&gt;=5,INDEX($DI:$DI,$GN51+5),"")</f>
      </c>
      <c r="DQ51">
        <f>IF($GO51&gt;=6,INDEX($DI:$DI,$GN51+6),"")</f>
      </c>
      <c r="DR51">
        <f>IF($GO51&gt;=7,INDEX($DI:$DI,$GN51+7),"")</f>
      </c>
      <c r="DS51">
        <f>IF($GO51&gt;=8,INDEX($DI:$DI,$GN51+8),"")</f>
      </c>
      <c r="DT51">
        <f>IF($GO51&gt;=9,INDEX($DI:$DI,$GN51+9),"")</f>
      </c>
      <c r="DU51">
        <f>IF($GO51&gt;=10,INDEX($DI:$DI,$GN51+10),"")</f>
      </c>
      <c r="DV51">
        <f>IF($GO51&gt;=11,INDEX($DI:$DI,$GN51+11),"")</f>
      </c>
      <c r="DW51">
        <f>IF($GO51&gt;=12,INDEX($DI:$DI,$GN51+12),"")</f>
      </c>
      <c r="DX51">
        <f>IF($GO51&gt;=13,INDEX($DI:$DI,$GN51+13),"")</f>
      </c>
      <c r="DY51">
        <f>IF($GO51&gt;=14,INDEX($DI:$DI,$GN51+14),"")</f>
      </c>
      <c r="DZ51">
        <f>IF($GO51&gt;=15,INDEX($DI:$DI,$GN51+15),"")</f>
      </c>
      <c r="EA51">
        <f>IF($GO51&gt;=16,INDEX($DI:$DI,$GN51+16),"")</f>
      </c>
      <c r="EB51">
        <f>IF($GO51&gt;=17,INDEX($DI:$DI,$GN51+17),"")</f>
      </c>
      <c r="EC51">
        <f>IF($GO51&gt;=18,INDEX($DI:$DI,$GN51+18),"")</f>
      </c>
      <c r="ED51">
        <f>IF($GO51&gt;=19,INDEX($DI:$DI,$GN51+19),"")</f>
      </c>
      <c r="EE51">
        <f>IF($GO51&gt;=20,INDEX($DI:$DI,$GN51+20),"")</f>
      </c>
      <c r="EF51">
        <f>IF($GO51&gt;=21,INDEX($DI:$DI,$GN51+21),"")</f>
      </c>
      <c r="EG51">
        <f>IF($GO51&gt;=22,INDEX($DI:$DI,$GN51+22),"")</f>
      </c>
      <c r="EH51">
        <f>IF($GO51&gt;=23,INDEX($DI:$DI,$GN51+23),"")</f>
      </c>
      <c r="EI51">
        <f>IF($GO51&gt;=24,INDEX($DI:$DI,$GN51+24),"")</f>
      </c>
      <c r="EJ51">
        <f>IF($GO51&gt;=25,INDEX($DI:$DI,$GN51+25),"")</f>
      </c>
      <c r="EK51">
        <f>IF($GO51&gt;=26,INDEX($DI:$DI,$GN51+26),"")</f>
      </c>
      <c r="EL51">
        <f>IF($GO51&gt;=27,INDEX($DI:$DI,$GN51+27),"")</f>
      </c>
      <c r="EM51">
        <f>IF($GO51&gt;=28,INDEX($DI:$DI,$GN51+28),"")</f>
      </c>
      <c r="EN51">
        <f>IF($GO51&gt;=29,INDEX($DI:$DI,$GN51+29),"")</f>
      </c>
      <c r="EO51">
        <f>IF($GO51&gt;=30,INDEX($DI:$DI,$GN51+30),"")</f>
      </c>
      <c r="EP51">
        <f>IF($GO51&gt;=31,INDEX($DI:$DI,$GN51+31),"")</f>
      </c>
      <c r="EQ51">
        <f>IF($GO51&gt;=32,INDEX($DI:$DI,$GN51+32),"")</f>
      </c>
      <c r="ER51">
        <f>IF($GO51&gt;=33,INDEX($DI:$DI,$GN51+33),"")</f>
      </c>
      <c r="ES51">
        <f>IF($GO51&gt;=34,INDEX($DI:$DI,$GN51+34),"")</f>
      </c>
      <c r="ET51">
        <f>IF($GO51&gt;=35,INDEX($DI:$DI,$GN51+35),"")</f>
      </c>
      <c r="EU51">
        <f>IF($GO51&gt;=36,INDEX($DI:$DI,$GN51+36),"")</f>
      </c>
      <c r="EV51">
        <f>IF($GO51&gt;=37,INDEX($DI:$DI,$GN51+37),"")</f>
      </c>
      <c r="EW51">
        <f>IF($GO51&gt;=38,INDEX($DI:$DI,$GN51+38),"")</f>
      </c>
      <c r="EX51">
        <f>IF($GO51&gt;=39,INDEX($DI:$DI,$GN51+39),"")</f>
      </c>
      <c r="EY51">
        <f>IF($GO51&gt;=40,INDEX($DI:$DI,$GN51+40),"")</f>
      </c>
      <c r="EZ51">
        <f>IF($GO51&gt;=1,INDEX($DJ:$DJ,$GN51+1),"")</f>
      </c>
      <c r="FA51">
        <f>IF($GO51&gt;=2,INDEX($DJ:$DJ,$GN51+2),"")</f>
      </c>
      <c r="FB51">
        <f>IF($GO51&gt;=3,INDEX($DJ:$DJ,$GN51+3),"")</f>
      </c>
      <c r="FC51">
        <f>IF($GO51&gt;=4,INDEX($DJ:$DJ,$GN51+4),"")</f>
      </c>
      <c r="FD51">
        <f>IF($GO51&gt;=5,INDEX($DJ:$DJ,$GN51+5),"")</f>
      </c>
      <c r="FE51">
        <f>IF($GO51&gt;=6,INDEX($DJ:$DJ,$GN51+6),"")</f>
      </c>
      <c r="FF51">
        <f>IF($GO51&gt;=7,INDEX($DJ:$DJ,$GN51+7),"")</f>
      </c>
      <c r="FG51">
        <f>IF($GO51&gt;=8,INDEX($DJ:$DJ,$GN51+8),"")</f>
      </c>
      <c r="FH51">
        <f>IF($GO51&gt;=9,INDEX($DJ:$DJ,$GN51+9),"")</f>
      </c>
      <c r="FI51">
        <f>IF($GO51&gt;=10,INDEX($DJ:$DJ,$GN51+10),"")</f>
      </c>
      <c r="FJ51">
        <f>IF($GO51&gt;=11,INDEX($DJ:$DJ,$GN51+11),"")</f>
      </c>
      <c r="FK51">
        <f>IF($GO51&gt;=12,INDEX($DJ:$DJ,$GN51+12),"")</f>
      </c>
      <c r="FL51">
        <f>IF($GO51&gt;=13,INDEX($DJ:$DJ,$GN51+13),"")</f>
      </c>
      <c r="FM51">
        <f>IF($GO51&gt;=14,INDEX($DJ:$DJ,$GN51+14),"")</f>
      </c>
      <c r="FN51">
        <f>IF($GO51&gt;=15,INDEX($DJ:$DJ,$GN51+15),"")</f>
      </c>
      <c r="FO51">
        <f>IF($GO51&gt;=16,INDEX($DJ:$DJ,$GN51+16),"")</f>
      </c>
      <c r="FP51">
        <f>IF($GO51&gt;=17,INDEX($DJ:$DJ,$GN51+17),"")</f>
      </c>
      <c r="FQ51">
        <f>IF($GO51&gt;=18,INDEX($DJ:$DJ,$GN51+18),"")</f>
      </c>
      <c r="FR51">
        <f>IF($GO51&gt;=19,INDEX($DJ:$DJ,$GN51+19),"")</f>
      </c>
      <c r="FS51">
        <f>IF($GO51&gt;=20,INDEX($DJ:$DJ,$GN51+20),"")</f>
      </c>
      <c r="FT51">
        <f>IF($GO51&gt;=21,INDEX($DJ:$DJ,$GN51+21),"")</f>
      </c>
      <c r="FU51">
        <f>IF($GO51&gt;=22,INDEX($DJ:$DJ,$GN51+22),"")</f>
      </c>
      <c r="FV51">
        <f>IF($GO51&gt;=23,INDEX($DJ:$DJ,$GN51+23),"")</f>
      </c>
      <c r="FW51">
        <f>IF($GO51&gt;=24,INDEX($DJ:$DJ,$GN51+24),"")</f>
      </c>
      <c r="FX51">
        <f>IF($GO51&gt;=25,INDEX($DJ:$DJ,$GN51+25),"")</f>
      </c>
      <c r="FY51">
        <f>IF($GO51&gt;=26,INDEX($DJ:$DJ,$GN51+26),"")</f>
      </c>
      <c r="FZ51">
        <f>IF($GO51&gt;=27,INDEX($DJ:$DJ,$GN51+27),"")</f>
      </c>
      <c r="GA51">
        <f>IF($GO51&gt;=28,INDEX($DJ:$DJ,$GN51+28),"")</f>
      </c>
      <c r="GB51">
        <f>IF($GO51&gt;=29,INDEX($DJ:$DJ,$GN51+29),"")</f>
      </c>
      <c r="GC51">
        <f>IF($GO51&gt;=30,INDEX($DJ:$DJ,$GN51+30),"")</f>
      </c>
      <c r="GD51">
        <f>IF($GO51&gt;=31,INDEX($DJ:$DJ,$GN51+31),"")</f>
      </c>
      <c r="GE51">
        <f>IF($GO51&gt;=32,INDEX($DJ:$DJ,$GN51+32),"")</f>
      </c>
      <c r="GF51">
        <f>IF($GO51&gt;=33,INDEX($DJ:$DJ,$GN51+33),"")</f>
      </c>
      <c r="GG51">
        <f>IF($GO51&gt;=34,INDEX($DJ:$DJ,$GN51+34),"")</f>
      </c>
      <c r="GH51">
        <f>IF($GO51&gt;=35,INDEX($DJ:$DJ,$GN51+35),"")</f>
      </c>
      <c r="GI51">
        <f>IF($GO51&gt;=36,INDEX($DJ:$DJ,$GN51+36),"")</f>
      </c>
      <c r="GJ51">
        <f>IF($GO51&gt;=37,INDEX($DJ:$DJ,$GN51+37),"")</f>
      </c>
      <c r="GK51">
        <f>IF($GO51&gt;=38,INDEX($DJ:$DJ,$GN51+38),"")</f>
      </c>
      <c r="GL51">
        <f>IF($GO51&gt;=39,INDEX($DJ:$DJ,$GN51+39),"")</f>
      </c>
      <c r="GM51">
        <f>IF($GO51&gt;=40,INDEX($DJ:$DJ,$GN51+40),"")</f>
      </c>
      <c r="GN51">
        <f>IFERROR(MATCH($DH51,$DI$2:$DI$148,0)+1,0)</f>
      </c>
      <c r="GO51">
        <f>IFERROR(INDEX($DK$2:$DK$148,MATCH($DH51,$DI$2:$DI$148,0)),0)</f>
      </c>
      <c r="GP51">
        <f>IFERROR(MATCH($Y51,$DL$51:$EY$51,0),0)</f>
      </c>
      <c r="GQ51">
        <f>IF($GP51&gt;0,INDEX($EZ$51:$GM$51,$GP51),"")</f>
      </c>
      <c r="GR51" t="s">
        <v>338</v>
      </c>
      <c r="GT51">
        <f>IF($JC51&gt;=1,INDEX($GR:$GR,$JB51+1),"")</f>
      </c>
      <c r="GU51">
        <f>IF($JC51&gt;=2,INDEX($GR:$GR,$JB51+2),"")</f>
      </c>
      <c r="GV51">
        <f>IF($JC51&gt;=3,INDEX($GR:$GR,$JB51+3),"")</f>
      </c>
      <c r="GW51">
        <f>IF($JC51&gt;=4,INDEX($GR:$GR,$JB51+4),"")</f>
      </c>
      <c r="GX51">
        <f>IF($JC51&gt;=5,INDEX($GR:$GR,$JB51+5),"")</f>
      </c>
      <c r="GY51">
        <f>IF($JC51&gt;=6,INDEX($GR:$GR,$JB51+6),"")</f>
      </c>
      <c r="GZ51">
        <f>IF($JC51&gt;=7,INDEX($GR:$GR,$JB51+7),"")</f>
      </c>
      <c r="HA51">
        <f>IF($JC51&gt;=8,INDEX($GR:$GR,$JB51+8),"")</f>
      </c>
      <c r="HB51">
        <f>IF($JC51&gt;=9,INDEX($GR:$GR,$JB51+9),"")</f>
      </c>
      <c r="HC51">
        <f>IF($JC51&gt;=10,INDEX($GR:$GR,$JB51+10),"")</f>
      </c>
      <c r="HD51">
        <f>IF($JC51&gt;=11,INDEX($GR:$GR,$JB51+11),"")</f>
      </c>
      <c r="HE51">
        <f>IF($JC51&gt;=12,INDEX($GR:$GR,$JB51+12),"")</f>
      </c>
      <c r="HF51">
        <f>IF($JC51&gt;=13,INDEX($GR:$GR,$JB51+13),"")</f>
      </c>
      <c r="HG51">
        <f>IF($JC51&gt;=14,INDEX($GR:$GR,$JB51+14),"")</f>
      </c>
      <c r="HH51">
        <f>IF($JC51&gt;=15,INDEX($GR:$GR,$JB51+15),"")</f>
      </c>
      <c r="HI51">
        <f>IF($JC51&gt;=16,INDEX($GR:$GR,$JB51+16),"")</f>
      </c>
      <c r="HJ51">
        <f>IF($JC51&gt;=17,INDEX($GR:$GR,$JB51+17),"")</f>
      </c>
      <c r="HK51">
        <f>IF($JC51&gt;=18,INDEX($GR:$GR,$JB51+18),"")</f>
      </c>
      <c r="HL51">
        <f>IF($JC51&gt;=19,INDEX($GR:$GR,$JB51+19),"")</f>
      </c>
      <c r="HM51">
        <f>IF($JC51&gt;=20,INDEX($GR:$GR,$JB51+20),"")</f>
      </c>
      <c r="HN51">
        <f>IF($JC51&gt;=21,INDEX($GR:$GR,$JB51+21),"")</f>
      </c>
      <c r="HO51">
        <f>IF($JC51&gt;=22,INDEX($GR:$GR,$JB51+22),"")</f>
      </c>
      <c r="HP51">
        <f>IF($JC51&gt;=23,INDEX($GR:$GR,$JB51+23),"")</f>
      </c>
      <c r="HQ51">
        <f>IF($JC51&gt;=24,INDEX($GR:$GR,$JB51+24),"")</f>
      </c>
      <c r="HR51">
        <f>IF($JC51&gt;=25,INDEX($GR:$GR,$JB51+25),"")</f>
      </c>
      <c r="HS51">
        <f>IF($JC51&gt;=26,INDEX($GR:$GR,$JB51+26),"")</f>
      </c>
      <c r="HT51">
        <f>IF($JC51&gt;=27,INDEX($GR:$GR,$JB51+27),"")</f>
      </c>
      <c r="HU51">
        <f>IF($JC51&gt;=28,INDEX($GR:$GR,$JB51+28),"")</f>
      </c>
      <c r="HV51">
        <f>IF($JC51&gt;=29,INDEX($GR:$GR,$JB51+29),"")</f>
      </c>
      <c r="HW51">
        <f>IF($JC51&gt;=30,INDEX($GR:$GR,$JB51+30),"")</f>
      </c>
      <c r="HX51">
        <f>IF($JC51&gt;=31,INDEX($GR:$GR,$JB51+31),"")</f>
      </c>
      <c r="HY51">
        <f>IF($JC51&gt;=32,INDEX($GR:$GR,$JB51+32),"")</f>
      </c>
      <c r="HZ51">
        <f>IF($JC51&gt;=33,INDEX($GR:$GR,$JB51+33),"")</f>
      </c>
      <c r="IA51">
        <f>IF($JC51&gt;=34,INDEX($GR:$GR,$JB51+34),"")</f>
      </c>
      <c r="IB51">
        <f>IF($JC51&gt;=35,INDEX($GR:$GR,$JB51+35),"")</f>
      </c>
      <c r="IC51">
        <f>IF($JC51&gt;=36,INDEX($GR:$GR,$JB51+36),"")</f>
      </c>
      <c r="ID51">
        <f>IF($JC51&gt;=37,INDEX($GR:$GR,$JB51+37),"")</f>
      </c>
      <c r="IE51">
        <f>IF($JC51&gt;=38,INDEX($GR:$GR,$JB51+38),"")</f>
      </c>
      <c r="IF51">
        <f>IF($JC51&gt;=39,INDEX($GR:$GR,$JB51+39),"")</f>
      </c>
      <c r="IG51">
        <f>IF($JC51&gt;=40,INDEX($GR:$GR,$JB51+40),"")</f>
      </c>
      <c r="IH51">
        <f>IF($JC51&gt;=41,INDEX($GR:$GR,$JB51+41),"")</f>
      </c>
      <c r="II51">
        <f>IF($JC51&gt;=42,INDEX($GR:$GR,$JB51+42),"")</f>
      </c>
      <c r="IJ51">
        <f>IF($JC51&gt;=43,INDEX($GR:$GR,$JB51+43),"")</f>
      </c>
      <c r="IK51">
        <f>IF($JC51&gt;=44,INDEX($GR:$GR,$JB51+44),"")</f>
      </c>
      <c r="IL51">
        <f>IF($JC51&gt;=45,INDEX($GR:$GR,$JB51+45),"")</f>
      </c>
      <c r="IM51">
        <f>IF($JC51&gt;=46,INDEX($GR:$GR,$JB51+46),"")</f>
      </c>
      <c r="IN51">
        <f>IF($JC51&gt;=47,INDEX($GR:$GR,$JB51+47),"")</f>
      </c>
      <c r="IO51">
        <f>IF($JC51&gt;=48,INDEX($GR:$GR,$JB51+48),"")</f>
      </c>
      <c r="IP51">
        <f>IF($JC51&gt;=49,INDEX($GR:$GR,$JB51+49),"")</f>
      </c>
      <c r="IQ51">
        <f>IF($JC51&gt;=50,INDEX($GR:$GR,$JB51+50),"")</f>
      </c>
      <c r="IR51">
        <f>IF($JC51&gt;=51,INDEX($GR:$GR,$JB51+51),"")</f>
      </c>
      <c r="IS51">
        <f>IF($JC51&gt;=52,INDEX($GR:$GR,$JB51+52),"")</f>
      </c>
      <c r="IT51">
        <f>IF($JC51&gt;=53,INDEX($GR:$GR,$JB51+53),"")</f>
      </c>
      <c r="IU51">
        <f>IF($JC51&gt;=54,INDEX($GR:$GR,$JB51+54),"")</f>
      </c>
      <c r="IV51">
        <f>IF($JC51&gt;=55,INDEX($GR:$GR,$JB51+55),"")</f>
      </c>
      <c r="IW51">
        <f>IF($JC51&gt;=56,INDEX($GR:$GR,$JB51+56),"")</f>
      </c>
      <c r="IX51">
        <f>IF($JC51&gt;=57,INDEX($GR:$GR,$JB51+57),"")</f>
      </c>
      <c r="IY51">
        <f>IF($JC51&gt;=58,INDEX($GR:$GR,$JB51+58),"")</f>
      </c>
      <c r="IZ51">
        <f>IF($JC51&gt;=59,INDEX($GR:$GR,$JB51+59),"")</f>
      </c>
      <c r="JA51">
        <f>IF($JC51&gt;=60,INDEX($GR:$GR,$JB51+60),"")</f>
      </c>
      <c r="JB51">
        <f>IFERROR(MATCH($GQ51,$GR$2:$GR$324,0)+1,0)</f>
      </c>
      <c r="JC51">
        <f>IFERROR(INDEX($GS$2:$GS$324,MATCH($GQ51,$GR$2:$GR$324,0)),0)</f>
      </c>
      <c r="JD51" t="s">
        <v>40</v>
      </c>
      <c r="JE51" t="s">
        <v>40</v>
      </c>
    </row>
    <row r="52" spans="1:265" x14ac:dyDescent="0.25">
      <c r="Q52">
        <f>IF(OR($T52="",$P52=""),"",IFERROR($T52/$P52,0))</f>
      </c>
      <c r="R52">
        <f>IF($T52="","",
SUM($S52,$U52,$Z52,$V52,$X52)*
(1-IF($AA52="",0,VALUE($AA52)/100)))</f>
      </c>
      <c r="S52">
        <f>IF($T52="","",$T52)</f>
      </c>
      <c r="U52">
        <f>IF($T52="","",
IF($N52="","",
IF(ISNUMBER(SEARCH("exempt",LOWER($N52))),0,
$T52*(VALUE(SUBSTITUTE($N52,"%",""))/100))))</f>
      </c>
      <c r="AB52">
        <f>IFERROR(IF(FIND(" - ",$K52)&gt;0,MID($K52,FIND(" - ",$K52)+3,LEN($K52)),""),"")</f>
      </c>
      <c r="AK52" t="s">
        <v>339</v>
      </c>
      <c r="AM52" t="s">
        <v>340</v>
      </c>
      <c r="AN52" t="s">
        <v>340</v>
      </c>
      <c r="AO52" t="s">
        <v>341</v>
      </c>
      <c r="AP52">
        <f>IFERROR(LEFT($K52,FIND(" - ",$K52)-1),$K52)</f>
      </c>
      <c r="AQ52" t="s">
        <v>314</v>
      </c>
      <c r="AS52">
        <f>IF($CH52&gt;=1,INDEX($AQ:$AQ,$CG52+1),"")</f>
      </c>
      <c r="AT52">
        <f>IF($CH52&gt;=2,INDEX($AQ:$AQ,$CG52+2),"")</f>
      </c>
      <c r="AU52">
        <f>IF($CH52&gt;=3,INDEX($AQ:$AQ,$CG52+3),"")</f>
      </c>
      <c r="AV52">
        <f>IF($CH52&gt;=4,INDEX($AQ:$AQ,$CG52+4),"")</f>
      </c>
      <c r="AW52">
        <f>IF($CH52&gt;=5,INDEX($AQ:$AQ,$CG52+5),"")</f>
      </c>
      <c r="AX52">
        <f>IF($CH52&gt;=6,INDEX($AQ:$AQ,$CG52+6),"")</f>
      </c>
      <c r="AY52">
        <f>IF($CH52&gt;=7,INDEX($AQ:$AQ,$CG52+7),"")</f>
      </c>
      <c r="AZ52">
        <f>IF($CH52&gt;=8,INDEX($AQ:$AQ,$CG52+8),"")</f>
      </c>
      <c r="BA52">
        <f>IF($CH52&gt;=9,INDEX($AQ:$AQ,$CG52+9),"")</f>
      </c>
      <c r="BB52">
        <f>IF($CH52&gt;=10,INDEX($AQ:$AQ,$CG52+10),"")</f>
      </c>
      <c r="BC52">
        <f>IF($CH52&gt;=11,INDEX($AQ:$AQ,$CG52+11),"")</f>
      </c>
      <c r="BD52">
        <f>IF($CH52&gt;=12,INDEX($AQ:$AQ,$CG52+12),"")</f>
      </c>
      <c r="BE52">
        <f>IF($CH52&gt;=13,INDEX($AQ:$AQ,$CG52+13),"")</f>
      </c>
      <c r="BF52">
        <f>IF($CH52&gt;=14,INDEX($AQ:$AQ,$CG52+14),"")</f>
      </c>
      <c r="BG52">
        <f>IF($CH52&gt;=15,INDEX($AQ:$AQ,$CG52+15),"")</f>
      </c>
      <c r="BH52">
        <f>IF($CH52&gt;=16,INDEX($AQ:$AQ,$CG52+16),"")</f>
      </c>
      <c r="BI52">
        <f>IF($CH52&gt;=17,INDEX($AQ:$AQ,$CG52+17),"")</f>
      </c>
      <c r="BJ52">
        <f>IF($CH52&gt;=18,INDEX($AQ:$AQ,$CG52+18),"")</f>
      </c>
      <c r="BK52">
        <f>IF($CH52&gt;=19,INDEX($AQ:$AQ,$CG52+19),"")</f>
      </c>
      <c r="BL52">
        <f>IF($CH52&gt;=20,INDEX($AQ:$AQ,$CG52+20),"")</f>
      </c>
      <c r="BM52">
        <f>IF($CH52&gt;=21,INDEX($AQ:$AQ,$CG52+21),"")</f>
      </c>
      <c r="BN52">
        <f>IF($CH52&gt;=22,INDEX($AQ:$AQ,$CG52+22),"")</f>
      </c>
      <c r="BO52">
        <f>IF($CH52&gt;=23,INDEX($AQ:$AQ,$CG52+23),"")</f>
      </c>
      <c r="BP52">
        <f>IF($CH52&gt;=24,INDEX($AQ:$AQ,$CG52+24),"")</f>
      </c>
      <c r="BQ52">
        <f>IF($CH52&gt;=25,INDEX($AQ:$AQ,$CG52+25),"")</f>
      </c>
      <c r="BR52">
        <f>IF($CH52&gt;=26,INDEX($AQ:$AQ,$CG52+26),"")</f>
      </c>
      <c r="BS52">
        <f>IF($CH52&gt;=27,INDEX($AQ:$AQ,$CG52+27),"")</f>
      </c>
      <c r="BT52">
        <f>IF($CH52&gt;=28,INDEX($AQ:$AQ,$CG52+28),"")</f>
      </c>
      <c r="BU52">
        <f>IF($CH52&gt;=29,INDEX($AQ:$AQ,$CG52+29),"")</f>
      </c>
      <c r="BV52">
        <f>IF($CH52&gt;=30,INDEX($AQ:$AQ,$CG52+30),"")</f>
      </c>
      <c r="BW52">
        <f>IF($CH52&gt;=31,INDEX($AQ:$AQ,$CG52+31),"")</f>
      </c>
      <c r="BX52">
        <f>IF($CH52&gt;=32,INDEX($AQ:$AQ,$CG52+32),"")</f>
      </c>
      <c r="BY52">
        <f>IF($CH52&gt;=33,INDEX($AQ:$AQ,$CG52+33),"")</f>
      </c>
      <c r="BZ52">
        <f>IF($CH52&gt;=34,INDEX($AQ:$AQ,$CG52+34),"")</f>
      </c>
      <c r="CA52">
        <f>IF($CH52&gt;=35,INDEX($AQ:$AQ,$CG52+35),"")</f>
      </c>
      <c r="CB52">
        <f>IF($CH52&gt;=36,INDEX($AQ:$AQ,$CG52+36),"")</f>
      </c>
      <c r="CC52">
        <f>IF($CH52&gt;=37,INDEX($AQ:$AQ,$CG52+37),"")</f>
      </c>
      <c r="CD52">
        <f>IF($CH52&gt;=38,INDEX($AQ:$AQ,$CG52+38),"")</f>
      </c>
      <c r="CE52">
        <f>IF($CH52&gt;=39,INDEX($AQ:$AQ,$CG52+39),"")</f>
      </c>
      <c r="CF52">
        <f>IF($CH52&gt;=40,INDEX($AQ:$AQ,$CG52+40),"")</f>
      </c>
      <c r="CG52">
        <f>IFERROR(MATCH($AP52,$AQ$2:$AQ$134,0)+1,0)</f>
      </c>
      <c r="CH52">
        <f>IFERROR(INDEX($AR$2:$AR$134,MATCH($AP52,$AQ$2:$AQ$134,0)),0)</f>
      </c>
      <c r="CI52">
        <f>IFERROR(LEFT($L52,FIND(" - ",$L52)-1),$L52)</f>
      </c>
      <c r="CJ52" t="s">
        <v>153</v>
      </c>
      <c r="CL52">
        <f>IF($DG52&gt;=1,INDEX($CJ:$CJ,$DF52+1),"")</f>
      </c>
      <c r="CM52">
        <f>IF($DG52&gt;=2,INDEX($CJ:$CJ,$DF52+2),"")</f>
      </c>
      <c r="CN52">
        <f>IF($DG52&gt;=3,INDEX($CJ:$CJ,$DF52+3),"")</f>
      </c>
      <c r="CO52">
        <f>IF($DG52&gt;=4,INDEX($CJ:$CJ,$DF52+4),"")</f>
      </c>
      <c r="CP52">
        <f>IF($DG52&gt;=5,INDEX($CJ:$CJ,$DF52+5),"")</f>
      </c>
      <c r="CQ52">
        <f>IF($DG52&gt;=6,INDEX($CJ:$CJ,$DF52+6),"")</f>
      </c>
      <c r="CR52">
        <f>IF($DG52&gt;=7,INDEX($CJ:$CJ,$DF52+7),"")</f>
      </c>
      <c r="CS52">
        <f>IF($DG52&gt;=8,INDEX($CJ:$CJ,$DF52+8),"")</f>
      </c>
      <c r="CT52">
        <f>IF($DG52&gt;=9,INDEX($CJ:$CJ,$DF52+9),"")</f>
      </c>
      <c r="CU52">
        <f>IF($DG52&gt;=10,INDEX($CJ:$CJ,$DF52+10),"")</f>
      </c>
      <c r="CV52">
        <f>IF($DG52&gt;=11,INDEX($CJ:$CJ,$DF52+11),"")</f>
      </c>
      <c r="CW52">
        <f>IF($DG52&gt;=12,INDEX($CJ:$CJ,$DF52+12),"")</f>
      </c>
      <c r="CX52">
        <f>IF($DG52&gt;=13,INDEX($CJ:$CJ,$DF52+13),"")</f>
      </c>
      <c r="CY52">
        <f>IF($DG52&gt;=14,INDEX($CJ:$CJ,$DF52+14),"")</f>
      </c>
      <c r="CZ52">
        <f>IF($DG52&gt;=15,INDEX($CJ:$CJ,$DF52+15),"")</f>
      </c>
      <c r="DA52">
        <f>IF($DG52&gt;=16,INDEX($CJ:$CJ,$DF52+16),"")</f>
      </c>
      <c r="DB52">
        <f>IF($DG52&gt;=17,INDEX($CJ:$CJ,$DF52+17),"")</f>
      </c>
      <c r="DC52">
        <f>IF($DG52&gt;=18,INDEX($CJ:$CJ,$DF52+18),"")</f>
      </c>
      <c r="DD52">
        <f>IF($DG52&gt;=19,INDEX($CJ:$CJ,$DF52+19),"")</f>
      </c>
      <c r="DE52">
        <f>IF($DG52&gt;=20,INDEX($CJ:$CJ,$DF52+20),"")</f>
      </c>
      <c r="DF52">
        <f>IFERROR(MATCH($CI52,$CJ$2:$CJ$263,0)+1,0)</f>
      </c>
      <c r="DG52">
        <f>IFERROR(INDEX($CK$2:$CK$263,MATCH($CI52,$CJ$2:$CJ$263,0)),0)</f>
      </c>
      <c r="DH52">
        <f>IFERROR(INDEX($AO:$AO,MATCH($N52,$AN:$AN,0))&amp;"","")</f>
      </c>
      <c r="DI52" t="s">
        <v>94</v>
      </c>
      <c r="DJ52" t="s">
        <v>342</v>
      </c>
      <c r="DL52">
        <f>IF($GO52&gt;=1,INDEX($DI:$DI,$GN52+1),"")</f>
      </c>
      <c r="DM52">
        <f>IF($GO52&gt;=2,INDEX($DI:$DI,$GN52+2),"")</f>
      </c>
      <c r="DN52">
        <f>IF($GO52&gt;=3,INDEX($DI:$DI,$GN52+3),"")</f>
      </c>
      <c r="DO52">
        <f>IF($GO52&gt;=4,INDEX($DI:$DI,$GN52+4),"")</f>
      </c>
      <c r="DP52">
        <f>IF($GO52&gt;=5,INDEX($DI:$DI,$GN52+5),"")</f>
      </c>
      <c r="DQ52">
        <f>IF($GO52&gt;=6,INDEX($DI:$DI,$GN52+6),"")</f>
      </c>
      <c r="DR52">
        <f>IF($GO52&gt;=7,INDEX($DI:$DI,$GN52+7),"")</f>
      </c>
      <c r="DS52">
        <f>IF($GO52&gt;=8,INDEX($DI:$DI,$GN52+8),"")</f>
      </c>
      <c r="DT52">
        <f>IF($GO52&gt;=9,INDEX($DI:$DI,$GN52+9),"")</f>
      </c>
      <c r="DU52">
        <f>IF($GO52&gt;=10,INDEX($DI:$DI,$GN52+10),"")</f>
      </c>
      <c r="DV52">
        <f>IF($GO52&gt;=11,INDEX($DI:$DI,$GN52+11),"")</f>
      </c>
      <c r="DW52">
        <f>IF($GO52&gt;=12,INDEX($DI:$DI,$GN52+12),"")</f>
      </c>
      <c r="DX52">
        <f>IF($GO52&gt;=13,INDEX($DI:$DI,$GN52+13),"")</f>
      </c>
      <c r="DY52">
        <f>IF($GO52&gt;=14,INDEX($DI:$DI,$GN52+14),"")</f>
      </c>
      <c r="DZ52">
        <f>IF($GO52&gt;=15,INDEX($DI:$DI,$GN52+15),"")</f>
      </c>
      <c r="EA52">
        <f>IF($GO52&gt;=16,INDEX($DI:$DI,$GN52+16),"")</f>
      </c>
      <c r="EB52">
        <f>IF($GO52&gt;=17,INDEX($DI:$DI,$GN52+17),"")</f>
      </c>
      <c r="EC52">
        <f>IF($GO52&gt;=18,INDEX($DI:$DI,$GN52+18),"")</f>
      </c>
      <c r="ED52">
        <f>IF($GO52&gt;=19,INDEX($DI:$DI,$GN52+19),"")</f>
      </c>
      <c r="EE52">
        <f>IF($GO52&gt;=20,INDEX($DI:$DI,$GN52+20),"")</f>
      </c>
      <c r="EF52">
        <f>IF($GO52&gt;=21,INDEX($DI:$DI,$GN52+21),"")</f>
      </c>
      <c r="EG52">
        <f>IF($GO52&gt;=22,INDEX($DI:$DI,$GN52+22),"")</f>
      </c>
      <c r="EH52">
        <f>IF($GO52&gt;=23,INDEX($DI:$DI,$GN52+23),"")</f>
      </c>
      <c r="EI52">
        <f>IF($GO52&gt;=24,INDEX($DI:$DI,$GN52+24),"")</f>
      </c>
      <c r="EJ52">
        <f>IF($GO52&gt;=25,INDEX($DI:$DI,$GN52+25),"")</f>
      </c>
      <c r="EK52">
        <f>IF($GO52&gt;=26,INDEX($DI:$DI,$GN52+26),"")</f>
      </c>
      <c r="EL52">
        <f>IF($GO52&gt;=27,INDEX($DI:$DI,$GN52+27),"")</f>
      </c>
      <c r="EM52">
        <f>IF($GO52&gt;=28,INDEX($DI:$DI,$GN52+28),"")</f>
      </c>
      <c r="EN52">
        <f>IF($GO52&gt;=29,INDEX($DI:$DI,$GN52+29),"")</f>
      </c>
      <c r="EO52">
        <f>IF($GO52&gt;=30,INDEX($DI:$DI,$GN52+30),"")</f>
      </c>
      <c r="EP52">
        <f>IF($GO52&gt;=31,INDEX($DI:$DI,$GN52+31),"")</f>
      </c>
      <c r="EQ52">
        <f>IF($GO52&gt;=32,INDEX($DI:$DI,$GN52+32),"")</f>
      </c>
      <c r="ER52">
        <f>IF($GO52&gt;=33,INDEX($DI:$DI,$GN52+33),"")</f>
      </c>
      <c r="ES52">
        <f>IF($GO52&gt;=34,INDEX($DI:$DI,$GN52+34),"")</f>
      </c>
      <c r="ET52">
        <f>IF($GO52&gt;=35,INDEX($DI:$DI,$GN52+35),"")</f>
      </c>
      <c r="EU52">
        <f>IF($GO52&gt;=36,INDEX($DI:$DI,$GN52+36),"")</f>
      </c>
      <c r="EV52">
        <f>IF($GO52&gt;=37,INDEX($DI:$DI,$GN52+37),"")</f>
      </c>
      <c r="EW52">
        <f>IF($GO52&gt;=38,INDEX($DI:$DI,$GN52+38),"")</f>
      </c>
      <c r="EX52">
        <f>IF($GO52&gt;=39,INDEX($DI:$DI,$GN52+39),"")</f>
      </c>
      <c r="EY52">
        <f>IF($GO52&gt;=40,INDEX($DI:$DI,$GN52+40),"")</f>
      </c>
      <c r="EZ52">
        <f>IF($GO52&gt;=1,INDEX($DJ:$DJ,$GN52+1),"")</f>
      </c>
      <c r="FA52">
        <f>IF($GO52&gt;=2,INDEX($DJ:$DJ,$GN52+2),"")</f>
      </c>
      <c r="FB52">
        <f>IF($GO52&gt;=3,INDEX($DJ:$DJ,$GN52+3),"")</f>
      </c>
      <c r="FC52">
        <f>IF($GO52&gt;=4,INDEX($DJ:$DJ,$GN52+4),"")</f>
      </c>
      <c r="FD52">
        <f>IF($GO52&gt;=5,INDEX($DJ:$DJ,$GN52+5),"")</f>
      </c>
      <c r="FE52">
        <f>IF($GO52&gt;=6,INDEX($DJ:$DJ,$GN52+6),"")</f>
      </c>
      <c r="FF52">
        <f>IF($GO52&gt;=7,INDEX($DJ:$DJ,$GN52+7),"")</f>
      </c>
      <c r="FG52">
        <f>IF($GO52&gt;=8,INDEX($DJ:$DJ,$GN52+8),"")</f>
      </c>
      <c r="FH52">
        <f>IF($GO52&gt;=9,INDEX($DJ:$DJ,$GN52+9),"")</f>
      </c>
      <c r="FI52">
        <f>IF($GO52&gt;=10,INDEX($DJ:$DJ,$GN52+10),"")</f>
      </c>
      <c r="FJ52">
        <f>IF($GO52&gt;=11,INDEX($DJ:$DJ,$GN52+11),"")</f>
      </c>
      <c r="FK52">
        <f>IF($GO52&gt;=12,INDEX($DJ:$DJ,$GN52+12),"")</f>
      </c>
      <c r="FL52">
        <f>IF($GO52&gt;=13,INDEX($DJ:$DJ,$GN52+13),"")</f>
      </c>
      <c r="FM52">
        <f>IF($GO52&gt;=14,INDEX($DJ:$DJ,$GN52+14),"")</f>
      </c>
      <c r="FN52">
        <f>IF($GO52&gt;=15,INDEX($DJ:$DJ,$GN52+15),"")</f>
      </c>
      <c r="FO52">
        <f>IF($GO52&gt;=16,INDEX($DJ:$DJ,$GN52+16),"")</f>
      </c>
      <c r="FP52">
        <f>IF($GO52&gt;=17,INDEX($DJ:$DJ,$GN52+17),"")</f>
      </c>
      <c r="FQ52">
        <f>IF($GO52&gt;=18,INDEX($DJ:$DJ,$GN52+18),"")</f>
      </c>
      <c r="FR52">
        <f>IF($GO52&gt;=19,INDEX($DJ:$DJ,$GN52+19),"")</f>
      </c>
      <c r="FS52">
        <f>IF($GO52&gt;=20,INDEX($DJ:$DJ,$GN52+20),"")</f>
      </c>
      <c r="FT52">
        <f>IF($GO52&gt;=21,INDEX($DJ:$DJ,$GN52+21),"")</f>
      </c>
      <c r="FU52">
        <f>IF($GO52&gt;=22,INDEX($DJ:$DJ,$GN52+22),"")</f>
      </c>
      <c r="FV52">
        <f>IF($GO52&gt;=23,INDEX($DJ:$DJ,$GN52+23),"")</f>
      </c>
      <c r="FW52">
        <f>IF($GO52&gt;=24,INDEX($DJ:$DJ,$GN52+24),"")</f>
      </c>
      <c r="FX52">
        <f>IF($GO52&gt;=25,INDEX($DJ:$DJ,$GN52+25),"")</f>
      </c>
      <c r="FY52">
        <f>IF($GO52&gt;=26,INDEX($DJ:$DJ,$GN52+26),"")</f>
      </c>
      <c r="FZ52">
        <f>IF($GO52&gt;=27,INDEX($DJ:$DJ,$GN52+27),"")</f>
      </c>
      <c r="GA52">
        <f>IF($GO52&gt;=28,INDEX($DJ:$DJ,$GN52+28),"")</f>
      </c>
      <c r="GB52">
        <f>IF($GO52&gt;=29,INDEX($DJ:$DJ,$GN52+29),"")</f>
      </c>
      <c r="GC52">
        <f>IF($GO52&gt;=30,INDEX($DJ:$DJ,$GN52+30),"")</f>
      </c>
      <c r="GD52">
        <f>IF($GO52&gt;=31,INDEX($DJ:$DJ,$GN52+31),"")</f>
      </c>
      <c r="GE52">
        <f>IF($GO52&gt;=32,INDEX($DJ:$DJ,$GN52+32),"")</f>
      </c>
      <c r="GF52">
        <f>IF($GO52&gt;=33,INDEX($DJ:$DJ,$GN52+33),"")</f>
      </c>
      <c r="GG52">
        <f>IF($GO52&gt;=34,INDEX($DJ:$DJ,$GN52+34),"")</f>
      </c>
      <c r="GH52">
        <f>IF($GO52&gt;=35,INDEX($DJ:$DJ,$GN52+35),"")</f>
      </c>
      <c r="GI52">
        <f>IF($GO52&gt;=36,INDEX($DJ:$DJ,$GN52+36),"")</f>
      </c>
      <c r="GJ52">
        <f>IF($GO52&gt;=37,INDEX($DJ:$DJ,$GN52+37),"")</f>
      </c>
      <c r="GK52">
        <f>IF($GO52&gt;=38,INDEX($DJ:$DJ,$GN52+38),"")</f>
      </c>
      <c r="GL52">
        <f>IF($GO52&gt;=39,INDEX($DJ:$DJ,$GN52+39),"")</f>
      </c>
      <c r="GM52">
        <f>IF($GO52&gt;=40,INDEX($DJ:$DJ,$GN52+40),"")</f>
      </c>
      <c r="GN52">
        <f>IFERROR(MATCH($DH52,$DI$2:$DI$148,0)+1,0)</f>
      </c>
      <c r="GO52">
        <f>IFERROR(INDEX($DK$2:$DK$148,MATCH($DH52,$DI$2:$DI$148,0)),0)</f>
      </c>
      <c r="GP52">
        <f>IFERROR(MATCH($Y52,$DL$52:$EY$52,0),0)</f>
      </c>
      <c r="GQ52">
        <f>IF($GP52&gt;0,INDEX($EZ$52:$GM$52,$GP52),"")</f>
      </c>
      <c r="GR52" t="s">
        <v>343</v>
      </c>
      <c r="GT52">
        <f>IF($JC52&gt;=1,INDEX($GR:$GR,$JB52+1),"")</f>
      </c>
      <c r="GU52">
        <f>IF($JC52&gt;=2,INDEX($GR:$GR,$JB52+2),"")</f>
      </c>
      <c r="GV52">
        <f>IF($JC52&gt;=3,INDEX($GR:$GR,$JB52+3),"")</f>
      </c>
      <c r="GW52">
        <f>IF($JC52&gt;=4,INDEX($GR:$GR,$JB52+4),"")</f>
      </c>
      <c r="GX52">
        <f>IF($JC52&gt;=5,INDEX($GR:$GR,$JB52+5),"")</f>
      </c>
      <c r="GY52">
        <f>IF($JC52&gt;=6,INDEX($GR:$GR,$JB52+6),"")</f>
      </c>
      <c r="GZ52">
        <f>IF($JC52&gt;=7,INDEX($GR:$GR,$JB52+7),"")</f>
      </c>
      <c r="HA52">
        <f>IF($JC52&gt;=8,INDEX($GR:$GR,$JB52+8),"")</f>
      </c>
      <c r="HB52">
        <f>IF($JC52&gt;=9,INDEX($GR:$GR,$JB52+9),"")</f>
      </c>
      <c r="HC52">
        <f>IF($JC52&gt;=10,INDEX($GR:$GR,$JB52+10),"")</f>
      </c>
      <c r="HD52">
        <f>IF($JC52&gt;=11,INDEX($GR:$GR,$JB52+11),"")</f>
      </c>
      <c r="HE52">
        <f>IF($JC52&gt;=12,INDEX($GR:$GR,$JB52+12),"")</f>
      </c>
      <c r="HF52">
        <f>IF($JC52&gt;=13,INDEX($GR:$GR,$JB52+13),"")</f>
      </c>
      <c r="HG52">
        <f>IF($JC52&gt;=14,INDEX($GR:$GR,$JB52+14),"")</f>
      </c>
      <c r="HH52">
        <f>IF($JC52&gt;=15,INDEX($GR:$GR,$JB52+15),"")</f>
      </c>
      <c r="HI52">
        <f>IF($JC52&gt;=16,INDEX($GR:$GR,$JB52+16),"")</f>
      </c>
      <c r="HJ52">
        <f>IF($JC52&gt;=17,INDEX($GR:$GR,$JB52+17),"")</f>
      </c>
      <c r="HK52">
        <f>IF($JC52&gt;=18,INDEX($GR:$GR,$JB52+18),"")</f>
      </c>
      <c r="HL52">
        <f>IF($JC52&gt;=19,INDEX($GR:$GR,$JB52+19),"")</f>
      </c>
      <c r="HM52">
        <f>IF($JC52&gt;=20,INDEX($GR:$GR,$JB52+20),"")</f>
      </c>
      <c r="HN52">
        <f>IF($JC52&gt;=21,INDEX($GR:$GR,$JB52+21),"")</f>
      </c>
      <c r="HO52">
        <f>IF($JC52&gt;=22,INDEX($GR:$GR,$JB52+22),"")</f>
      </c>
      <c r="HP52">
        <f>IF($JC52&gt;=23,INDEX($GR:$GR,$JB52+23),"")</f>
      </c>
      <c r="HQ52">
        <f>IF($JC52&gt;=24,INDEX($GR:$GR,$JB52+24),"")</f>
      </c>
      <c r="HR52">
        <f>IF($JC52&gt;=25,INDEX($GR:$GR,$JB52+25),"")</f>
      </c>
      <c r="HS52">
        <f>IF($JC52&gt;=26,INDEX($GR:$GR,$JB52+26),"")</f>
      </c>
      <c r="HT52">
        <f>IF($JC52&gt;=27,INDEX($GR:$GR,$JB52+27),"")</f>
      </c>
      <c r="HU52">
        <f>IF($JC52&gt;=28,INDEX($GR:$GR,$JB52+28),"")</f>
      </c>
      <c r="HV52">
        <f>IF($JC52&gt;=29,INDEX($GR:$GR,$JB52+29),"")</f>
      </c>
      <c r="HW52">
        <f>IF($JC52&gt;=30,INDEX($GR:$GR,$JB52+30),"")</f>
      </c>
      <c r="HX52">
        <f>IF($JC52&gt;=31,INDEX($GR:$GR,$JB52+31),"")</f>
      </c>
      <c r="HY52">
        <f>IF($JC52&gt;=32,INDEX($GR:$GR,$JB52+32),"")</f>
      </c>
      <c r="HZ52">
        <f>IF($JC52&gt;=33,INDEX($GR:$GR,$JB52+33),"")</f>
      </c>
      <c r="IA52">
        <f>IF($JC52&gt;=34,INDEX($GR:$GR,$JB52+34),"")</f>
      </c>
      <c r="IB52">
        <f>IF($JC52&gt;=35,INDEX($GR:$GR,$JB52+35),"")</f>
      </c>
      <c r="IC52">
        <f>IF($JC52&gt;=36,INDEX($GR:$GR,$JB52+36),"")</f>
      </c>
      <c r="ID52">
        <f>IF($JC52&gt;=37,INDEX($GR:$GR,$JB52+37),"")</f>
      </c>
      <c r="IE52">
        <f>IF($JC52&gt;=38,INDEX($GR:$GR,$JB52+38),"")</f>
      </c>
      <c r="IF52">
        <f>IF($JC52&gt;=39,INDEX($GR:$GR,$JB52+39),"")</f>
      </c>
      <c r="IG52">
        <f>IF($JC52&gt;=40,INDEX($GR:$GR,$JB52+40),"")</f>
      </c>
      <c r="IH52">
        <f>IF($JC52&gt;=41,INDEX($GR:$GR,$JB52+41),"")</f>
      </c>
      <c r="II52">
        <f>IF($JC52&gt;=42,INDEX($GR:$GR,$JB52+42),"")</f>
      </c>
      <c r="IJ52">
        <f>IF($JC52&gt;=43,INDEX($GR:$GR,$JB52+43),"")</f>
      </c>
      <c r="IK52">
        <f>IF($JC52&gt;=44,INDEX($GR:$GR,$JB52+44),"")</f>
      </c>
      <c r="IL52">
        <f>IF($JC52&gt;=45,INDEX($GR:$GR,$JB52+45),"")</f>
      </c>
      <c r="IM52">
        <f>IF($JC52&gt;=46,INDEX($GR:$GR,$JB52+46),"")</f>
      </c>
      <c r="IN52">
        <f>IF($JC52&gt;=47,INDEX($GR:$GR,$JB52+47),"")</f>
      </c>
      <c r="IO52">
        <f>IF($JC52&gt;=48,INDEX($GR:$GR,$JB52+48),"")</f>
      </c>
      <c r="IP52">
        <f>IF($JC52&gt;=49,INDEX($GR:$GR,$JB52+49),"")</f>
      </c>
      <c r="IQ52">
        <f>IF($JC52&gt;=50,INDEX($GR:$GR,$JB52+50),"")</f>
      </c>
      <c r="IR52">
        <f>IF($JC52&gt;=51,INDEX($GR:$GR,$JB52+51),"")</f>
      </c>
      <c r="IS52">
        <f>IF($JC52&gt;=52,INDEX($GR:$GR,$JB52+52),"")</f>
      </c>
      <c r="IT52">
        <f>IF($JC52&gt;=53,INDEX($GR:$GR,$JB52+53),"")</f>
      </c>
      <c r="IU52">
        <f>IF($JC52&gt;=54,INDEX($GR:$GR,$JB52+54),"")</f>
      </c>
      <c r="IV52">
        <f>IF($JC52&gt;=55,INDEX($GR:$GR,$JB52+55),"")</f>
      </c>
      <c r="IW52">
        <f>IF($JC52&gt;=56,INDEX($GR:$GR,$JB52+56),"")</f>
      </c>
      <c r="IX52">
        <f>IF($JC52&gt;=57,INDEX($GR:$GR,$JB52+57),"")</f>
      </c>
      <c r="IY52">
        <f>IF($JC52&gt;=58,INDEX($GR:$GR,$JB52+58),"")</f>
      </c>
      <c r="IZ52">
        <f>IF($JC52&gt;=59,INDEX($GR:$GR,$JB52+59),"")</f>
      </c>
      <c r="JA52">
        <f>IF($JC52&gt;=60,INDEX($GR:$GR,$JB52+60),"")</f>
      </c>
      <c r="JB52">
        <f>IFERROR(MATCH($GQ52,$GR$2:$GR$324,0)+1,0)</f>
      </c>
      <c r="JC52">
        <f>IFERROR(INDEX($GS$2:$GS$324,MATCH($GQ52,$GR$2:$GR$324,0)),0)</f>
      </c>
      <c r="JD52" t="s">
        <v>40</v>
      </c>
      <c r="JE52" t="s">
        <v>40</v>
      </c>
    </row>
    <row r="53" spans="1:265" x14ac:dyDescent="0.25">
      <c r="Q53">
        <f>IF(OR($T53="",$P53=""),"",IFERROR($T53/$P53,0))</f>
      </c>
      <c r="R53">
        <f>IF($T53="","",
SUM($S53,$U53,$Z53,$V53,$X53)*
(1-IF($AA53="",0,VALUE($AA53)/100)))</f>
      </c>
      <c r="S53">
        <f>IF($T53="","",$T53)</f>
      </c>
      <c r="U53">
        <f>IF($T53="","",
IF($N53="","",
IF(ISNUMBER(SEARCH("exempt",LOWER($N53))),0,
$T53*(VALUE(SUBSTITUTE($N53,"%",""))/100))))</f>
      </c>
      <c r="AB53">
        <f>IFERROR(IF(FIND(" - ",$K53)&gt;0,MID($K53,FIND(" - ",$K53)+3,LEN($K53)),""),"")</f>
      </c>
      <c r="AK53" t="s">
        <v>344</v>
      </c>
      <c r="AM53" t="s">
        <v>345</v>
      </c>
      <c r="AN53" t="s">
        <v>345</v>
      </c>
      <c r="AO53" t="s">
        <v>346</v>
      </c>
      <c r="AP53">
        <f>IFERROR(LEFT($K53,FIND(" - ",$K53)-1),$K53)</f>
      </c>
      <c r="AQ53" t="s">
        <v>319</v>
      </c>
      <c r="AS53">
        <f>IF($CH53&gt;=1,INDEX($AQ:$AQ,$CG53+1),"")</f>
      </c>
      <c r="AT53">
        <f>IF($CH53&gt;=2,INDEX($AQ:$AQ,$CG53+2),"")</f>
      </c>
      <c r="AU53">
        <f>IF($CH53&gt;=3,INDEX($AQ:$AQ,$CG53+3),"")</f>
      </c>
      <c r="AV53">
        <f>IF($CH53&gt;=4,INDEX($AQ:$AQ,$CG53+4),"")</f>
      </c>
      <c r="AW53">
        <f>IF($CH53&gt;=5,INDEX($AQ:$AQ,$CG53+5),"")</f>
      </c>
      <c r="AX53">
        <f>IF($CH53&gt;=6,INDEX($AQ:$AQ,$CG53+6),"")</f>
      </c>
      <c r="AY53">
        <f>IF($CH53&gt;=7,INDEX($AQ:$AQ,$CG53+7),"")</f>
      </c>
      <c r="AZ53">
        <f>IF($CH53&gt;=8,INDEX($AQ:$AQ,$CG53+8),"")</f>
      </c>
      <c r="BA53">
        <f>IF($CH53&gt;=9,INDEX($AQ:$AQ,$CG53+9),"")</f>
      </c>
      <c r="BB53">
        <f>IF($CH53&gt;=10,INDEX($AQ:$AQ,$CG53+10),"")</f>
      </c>
      <c r="BC53">
        <f>IF($CH53&gt;=11,INDEX($AQ:$AQ,$CG53+11),"")</f>
      </c>
      <c r="BD53">
        <f>IF($CH53&gt;=12,INDEX($AQ:$AQ,$CG53+12),"")</f>
      </c>
      <c r="BE53">
        <f>IF($CH53&gt;=13,INDEX($AQ:$AQ,$CG53+13),"")</f>
      </c>
      <c r="BF53">
        <f>IF($CH53&gt;=14,INDEX($AQ:$AQ,$CG53+14),"")</f>
      </c>
      <c r="BG53">
        <f>IF($CH53&gt;=15,INDEX($AQ:$AQ,$CG53+15),"")</f>
      </c>
      <c r="BH53">
        <f>IF($CH53&gt;=16,INDEX($AQ:$AQ,$CG53+16),"")</f>
      </c>
      <c r="BI53">
        <f>IF($CH53&gt;=17,INDEX($AQ:$AQ,$CG53+17),"")</f>
      </c>
      <c r="BJ53">
        <f>IF($CH53&gt;=18,INDEX($AQ:$AQ,$CG53+18),"")</f>
      </c>
      <c r="BK53">
        <f>IF($CH53&gt;=19,INDEX($AQ:$AQ,$CG53+19),"")</f>
      </c>
      <c r="BL53">
        <f>IF($CH53&gt;=20,INDEX($AQ:$AQ,$CG53+20),"")</f>
      </c>
      <c r="BM53">
        <f>IF($CH53&gt;=21,INDEX($AQ:$AQ,$CG53+21),"")</f>
      </c>
      <c r="BN53">
        <f>IF($CH53&gt;=22,INDEX($AQ:$AQ,$CG53+22),"")</f>
      </c>
      <c r="BO53">
        <f>IF($CH53&gt;=23,INDEX($AQ:$AQ,$CG53+23),"")</f>
      </c>
      <c r="BP53">
        <f>IF($CH53&gt;=24,INDEX($AQ:$AQ,$CG53+24),"")</f>
      </c>
      <c r="BQ53">
        <f>IF($CH53&gt;=25,INDEX($AQ:$AQ,$CG53+25),"")</f>
      </c>
      <c r="BR53">
        <f>IF($CH53&gt;=26,INDEX($AQ:$AQ,$CG53+26),"")</f>
      </c>
      <c r="BS53">
        <f>IF($CH53&gt;=27,INDEX($AQ:$AQ,$CG53+27),"")</f>
      </c>
      <c r="BT53">
        <f>IF($CH53&gt;=28,INDEX($AQ:$AQ,$CG53+28),"")</f>
      </c>
      <c r="BU53">
        <f>IF($CH53&gt;=29,INDEX($AQ:$AQ,$CG53+29),"")</f>
      </c>
      <c r="BV53">
        <f>IF($CH53&gt;=30,INDEX($AQ:$AQ,$CG53+30),"")</f>
      </c>
      <c r="BW53">
        <f>IF($CH53&gt;=31,INDEX($AQ:$AQ,$CG53+31),"")</f>
      </c>
      <c r="BX53">
        <f>IF($CH53&gt;=32,INDEX($AQ:$AQ,$CG53+32),"")</f>
      </c>
      <c r="BY53">
        <f>IF($CH53&gt;=33,INDEX($AQ:$AQ,$CG53+33),"")</f>
      </c>
      <c r="BZ53">
        <f>IF($CH53&gt;=34,INDEX($AQ:$AQ,$CG53+34),"")</f>
      </c>
      <c r="CA53">
        <f>IF($CH53&gt;=35,INDEX($AQ:$AQ,$CG53+35),"")</f>
      </c>
      <c r="CB53">
        <f>IF($CH53&gt;=36,INDEX($AQ:$AQ,$CG53+36),"")</f>
      </c>
      <c r="CC53">
        <f>IF($CH53&gt;=37,INDEX($AQ:$AQ,$CG53+37),"")</f>
      </c>
      <c r="CD53">
        <f>IF($CH53&gt;=38,INDEX($AQ:$AQ,$CG53+38),"")</f>
      </c>
      <c r="CE53">
        <f>IF($CH53&gt;=39,INDEX($AQ:$AQ,$CG53+39),"")</f>
      </c>
      <c r="CF53">
        <f>IF($CH53&gt;=40,INDEX($AQ:$AQ,$CG53+40),"")</f>
      </c>
      <c r="CG53">
        <f>IFERROR(MATCH($AP53,$AQ$2:$AQ$134,0)+1,0)</f>
      </c>
      <c r="CH53">
        <f>IFERROR(INDEX($AR$2:$AR$134,MATCH($AP53,$AQ$2:$AQ$134,0)),0)</f>
      </c>
      <c r="CI53">
        <f>IFERROR(LEFT($L53,FIND(" - ",$L53)-1),$L53)</f>
      </c>
      <c r="CJ53" t="s">
        <v>161</v>
      </c>
      <c r="CL53">
        <f>IF($DG53&gt;=1,INDEX($CJ:$CJ,$DF53+1),"")</f>
      </c>
      <c r="CM53">
        <f>IF($DG53&gt;=2,INDEX($CJ:$CJ,$DF53+2),"")</f>
      </c>
      <c r="CN53">
        <f>IF($DG53&gt;=3,INDEX($CJ:$CJ,$DF53+3),"")</f>
      </c>
      <c r="CO53">
        <f>IF($DG53&gt;=4,INDEX($CJ:$CJ,$DF53+4),"")</f>
      </c>
      <c r="CP53">
        <f>IF($DG53&gt;=5,INDEX($CJ:$CJ,$DF53+5),"")</f>
      </c>
      <c r="CQ53">
        <f>IF($DG53&gt;=6,INDEX($CJ:$CJ,$DF53+6),"")</f>
      </c>
      <c r="CR53">
        <f>IF($DG53&gt;=7,INDEX($CJ:$CJ,$DF53+7),"")</f>
      </c>
      <c r="CS53">
        <f>IF($DG53&gt;=8,INDEX($CJ:$CJ,$DF53+8),"")</f>
      </c>
      <c r="CT53">
        <f>IF($DG53&gt;=9,INDEX($CJ:$CJ,$DF53+9),"")</f>
      </c>
      <c r="CU53">
        <f>IF($DG53&gt;=10,INDEX($CJ:$CJ,$DF53+10),"")</f>
      </c>
      <c r="CV53">
        <f>IF($DG53&gt;=11,INDEX($CJ:$CJ,$DF53+11),"")</f>
      </c>
      <c r="CW53">
        <f>IF($DG53&gt;=12,INDEX($CJ:$CJ,$DF53+12),"")</f>
      </c>
      <c r="CX53">
        <f>IF($DG53&gt;=13,INDEX($CJ:$CJ,$DF53+13),"")</f>
      </c>
      <c r="CY53">
        <f>IF($DG53&gt;=14,INDEX($CJ:$CJ,$DF53+14),"")</f>
      </c>
      <c r="CZ53">
        <f>IF($DG53&gt;=15,INDEX($CJ:$CJ,$DF53+15),"")</f>
      </c>
      <c r="DA53">
        <f>IF($DG53&gt;=16,INDEX($CJ:$CJ,$DF53+16),"")</f>
      </c>
      <c r="DB53">
        <f>IF($DG53&gt;=17,INDEX($CJ:$CJ,$DF53+17),"")</f>
      </c>
      <c r="DC53">
        <f>IF($DG53&gt;=18,INDEX($CJ:$CJ,$DF53+18),"")</f>
      </c>
      <c r="DD53">
        <f>IF($DG53&gt;=19,INDEX($CJ:$CJ,$DF53+19),"")</f>
      </c>
      <c r="DE53">
        <f>IF($DG53&gt;=20,INDEX($CJ:$CJ,$DF53+20),"")</f>
      </c>
      <c r="DF53">
        <f>IFERROR(MATCH($CI53,$CJ$2:$CJ$263,0)+1,0)</f>
      </c>
      <c r="DG53">
        <f>IFERROR(INDEX($CK$2:$CK$263,MATCH($CI53,$CJ$2:$CJ$263,0)),0)</f>
      </c>
      <c r="DH53">
        <f>IFERROR(INDEX($AO:$AO,MATCH($N53,$AN:$AN,0))&amp;"","")</f>
      </c>
      <c r="DI53" t="s">
        <v>347</v>
      </c>
      <c r="DK53">
        <v>1</v>
      </c>
      <c r="DL53">
        <f>IF($GO53&gt;=1,INDEX($DI:$DI,$GN53+1),"")</f>
      </c>
      <c r="DM53">
        <f>IF($GO53&gt;=2,INDEX($DI:$DI,$GN53+2),"")</f>
      </c>
      <c r="DN53">
        <f>IF($GO53&gt;=3,INDEX($DI:$DI,$GN53+3),"")</f>
      </c>
      <c r="DO53">
        <f>IF($GO53&gt;=4,INDEX($DI:$DI,$GN53+4),"")</f>
      </c>
      <c r="DP53">
        <f>IF($GO53&gt;=5,INDEX($DI:$DI,$GN53+5),"")</f>
      </c>
      <c r="DQ53">
        <f>IF($GO53&gt;=6,INDEX($DI:$DI,$GN53+6),"")</f>
      </c>
      <c r="DR53">
        <f>IF($GO53&gt;=7,INDEX($DI:$DI,$GN53+7),"")</f>
      </c>
      <c r="DS53">
        <f>IF($GO53&gt;=8,INDEX($DI:$DI,$GN53+8),"")</f>
      </c>
      <c r="DT53">
        <f>IF($GO53&gt;=9,INDEX($DI:$DI,$GN53+9),"")</f>
      </c>
      <c r="DU53">
        <f>IF($GO53&gt;=10,INDEX($DI:$DI,$GN53+10),"")</f>
      </c>
      <c r="DV53">
        <f>IF($GO53&gt;=11,INDEX($DI:$DI,$GN53+11),"")</f>
      </c>
      <c r="DW53">
        <f>IF($GO53&gt;=12,INDEX($DI:$DI,$GN53+12),"")</f>
      </c>
      <c r="DX53">
        <f>IF($GO53&gt;=13,INDEX($DI:$DI,$GN53+13),"")</f>
      </c>
      <c r="DY53">
        <f>IF($GO53&gt;=14,INDEX($DI:$DI,$GN53+14),"")</f>
      </c>
      <c r="DZ53">
        <f>IF($GO53&gt;=15,INDEX($DI:$DI,$GN53+15),"")</f>
      </c>
      <c r="EA53">
        <f>IF($GO53&gt;=16,INDEX($DI:$DI,$GN53+16),"")</f>
      </c>
      <c r="EB53">
        <f>IF($GO53&gt;=17,INDEX($DI:$DI,$GN53+17),"")</f>
      </c>
      <c r="EC53">
        <f>IF($GO53&gt;=18,INDEX($DI:$DI,$GN53+18),"")</f>
      </c>
      <c r="ED53">
        <f>IF($GO53&gt;=19,INDEX($DI:$DI,$GN53+19),"")</f>
      </c>
      <c r="EE53">
        <f>IF($GO53&gt;=20,INDEX($DI:$DI,$GN53+20),"")</f>
      </c>
      <c r="EF53">
        <f>IF($GO53&gt;=21,INDEX($DI:$DI,$GN53+21),"")</f>
      </c>
      <c r="EG53">
        <f>IF($GO53&gt;=22,INDEX($DI:$DI,$GN53+22),"")</f>
      </c>
      <c r="EH53">
        <f>IF($GO53&gt;=23,INDEX($DI:$DI,$GN53+23),"")</f>
      </c>
      <c r="EI53">
        <f>IF($GO53&gt;=24,INDEX($DI:$DI,$GN53+24),"")</f>
      </c>
      <c r="EJ53">
        <f>IF($GO53&gt;=25,INDEX($DI:$DI,$GN53+25),"")</f>
      </c>
      <c r="EK53">
        <f>IF($GO53&gt;=26,INDEX($DI:$DI,$GN53+26),"")</f>
      </c>
      <c r="EL53">
        <f>IF($GO53&gt;=27,INDEX($DI:$DI,$GN53+27),"")</f>
      </c>
      <c r="EM53">
        <f>IF($GO53&gt;=28,INDEX($DI:$DI,$GN53+28),"")</f>
      </c>
      <c r="EN53">
        <f>IF($GO53&gt;=29,INDEX($DI:$DI,$GN53+29),"")</f>
      </c>
      <c r="EO53">
        <f>IF($GO53&gt;=30,INDEX($DI:$DI,$GN53+30),"")</f>
      </c>
      <c r="EP53">
        <f>IF($GO53&gt;=31,INDEX($DI:$DI,$GN53+31),"")</f>
      </c>
      <c r="EQ53">
        <f>IF($GO53&gt;=32,INDEX($DI:$DI,$GN53+32),"")</f>
      </c>
      <c r="ER53">
        <f>IF($GO53&gt;=33,INDEX($DI:$DI,$GN53+33),"")</f>
      </c>
      <c r="ES53">
        <f>IF($GO53&gt;=34,INDEX($DI:$DI,$GN53+34),"")</f>
      </c>
      <c r="ET53">
        <f>IF($GO53&gt;=35,INDEX($DI:$DI,$GN53+35),"")</f>
      </c>
      <c r="EU53">
        <f>IF($GO53&gt;=36,INDEX($DI:$DI,$GN53+36),"")</f>
      </c>
      <c r="EV53">
        <f>IF($GO53&gt;=37,INDEX($DI:$DI,$GN53+37),"")</f>
      </c>
      <c r="EW53">
        <f>IF($GO53&gt;=38,INDEX($DI:$DI,$GN53+38),"")</f>
      </c>
      <c r="EX53">
        <f>IF($GO53&gt;=39,INDEX($DI:$DI,$GN53+39),"")</f>
      </c>
      <c r="EY53">
        <f>IF($GO53&gt;=40,INDEX($DI:$DI,$GN53+40),"")</f>
      </c>
      <c r="EZ53">
        <f>IF($GO53&gt;=1,INDEX($DJ:$DJ,$GN53+1),"")</f>
      </c>
      <c r="FA53">
        <f>IF($GO53&gt;=2,INDEX($DJ:$DJ,$GN53+2),"")</f>
      </c>
      <c r="FB53">
        <f>IF($GO53&gt;=3,INDEX($DJ:$DJ,$GN53+3),"")</f>
      </c>
      <c r="FC53">
        <f>IF($GO53&gt;=4,INDEX($DJ:$DJ,$GN53+4),"")</f>
      </c>
      <c r="FD53">
        <f>IF($GO53&gt;=5,INDEX($DJ:$DJ,$GN53+5),"")</f>
      </c>
      <c r="FE53">
        <f>IF($GO53&gt;=6,INDEX($DJ:$DJ,$GN53+6),"")</f>
      </c>
      <c r="FF53">
        <f>IF($GO53&gt;=7,INDEX($DJ:$DJ,$GN53+7),"")</f>
      </c>
      <c r="FG53">
        <f>IF($GO53&gt;=8,INDEX($DJ:$DJ,$GN53+8),"")</f>
      </c>
      <c r="FH53">
        <f>IF($GO53&gt;=9,INDEX($DJ:$DJ,$GN53+9),"")</f>
      </c>
      <c r="FI53">
        <f>IF($GO53&gt;=10,INDEX($DJ:$DJ,$GN53+10),"")</f>
      </c>
      <c r="FJ53">
        <f>IF($GO53&gt;=11,INDEX($DJ:$DJ,$GN53+11),"")</f>
      </c>
      <c r="FK53">
        <f>IF($GO53&gt;=12,INDEX($DJ:$DJ,$GN53+12),"")</f>
      </c>
      <c r="FL53">
        <f>IF($GO53&gt;=13,INDEX($DJ:$DJ,$GN53+13),"")</f>
      </c>
      <c r="FM53">
        <f>IF($GO53&gt;=14,INDEX($DJ:$DJ,$GN53+14),"")</f>
      </c>
      <c r="FN53">
        <f>IF($GO53&gt;=15,INDEX($DJ:$DJ,$GN53+15),"")</f>
      </c>
      <c r="FO53">
        <f>IF($GO53&gt;=16,INDEX($DJ:$DJ,$GN53+16),"")</f>
      </c>
      <c r="FP53">
        <f>IF($GO53&gt;=17,INDEX($DJ:$DJ,$GN53+17),"")</f>
      </c>
      <c r="FQ53">
        <f>IF($GO53&gt;=18,INDEX($DJ:$DJ,$GN53+18),"")</f>
      </c>
      <c r="FR53">
        <f>IF($GO53&gt;=19,INDEX($DJ:$DJ,$GN53+19),"")</f>
      </c>
      <c r="FS53">
        <f>IF($GO53&gt;=20,INDEX($DJ:$DJ,$GN53+20),"")</f>
      </c>
      <c r="FT53">
        <f>IF($GO53&gt;=21,INDEX($DJ:$DJ,$GN53+21),"")</f>
      </c>
      <c r="FU53">
        <f>IF($GO53&gt;=22,INDEX($DJ:$DJ,$GN53+22),"")</f>
      </c>
      <c r="FV53">
        <f>IF($GO53&gt;=23,INDEX($DJ:$DJ,$GN53+23),"")</f>
      </c>
      <c r="FW53">
        <f>IF($GO53&gt;=24,INDEX($DJ:$DJ,$GN53+24),"")</f>
      </c>
      <c r="FX53">
        <f>IF($GO53&gt;=25,INDEX($DJ:$DJ,$GN53+25),"")</f>
      </c>
      <c r="FY53">
        <f>IF($GO53&gt;=26,INDEX($DJ:$DJ,$GN53+26),"")</f>
      </c>
      <c r="FZ53">
        <f>IF($GO53&gt;=27,INDEX($DJ:$DJ,$GN53+27),"")</f>
      </c>
      <c r="GA53">
        <f>IF($GO53&gt;=28,INDEX($DJ:$DJ,$GN53+28),"")</f>
      </c>
      <c r="GB53">
        <f>IF($GO53&gt;=29,INDEX($DJ:$DJ,$GN53+29),"")</f>
      </c>
      <c r="GC53">
        <f>IF($GO53&gt;=30,INDEX($DJ:$DJ,$GN53+30),"")</f>
      </c>
      <c r="GD53">
        <f>IF($GO53&gt;=31,INDEX($DJ:$DJ,$GN53+31),"")</f>
      </c>
      <c r="GE53">
        <f>IF($GO53&gt;=32,INDEX($DJ:$DJ,$GN53+32),"")</f>
      </c>
      <c r="GF53">
        <f>IF($GO53&gt;=33,INDEX($DJ:$DJ,$GN53+33),"")</f>
      </c>
      <c r="GG53">
        <f>IF($GO53&gt;=34,INDEX($DJ:$DJ,$GN53+34),"")</f>
      </c>
      <c r="GH53">
        <f>IF($GO53&gt;=35,INDEX($DJ:$DJ,$GN53+35),"")</f>
      </c>
      <c r="GI53">
        <f>IF($GO53&gt;=36,INDEX($DJ:$DJ,$GN53+36),"")</f>
      </c>
      <c r="GJ53">
        <f>IF($GO53&gt;=37,INDEX($DJ:$DJ,$GN53+37),"")</f>
      </c>
      <c r="GK53">
        <f>IF($GO53&gt;=38,INDEX($DJ:$DJ,$GN53+38),"")</f>
      </c>
      <c r="GL53">
        <f>IF($GO53&gt;=39,INDEX($DJ:$DJ,$GN53+39),"")</f>
      </c>
      <c r="GM53">
        <f>IF($GO53&gt;=40,INDEX($DJ:$DJ,$GN53+40),"")</f>
      </c>
      <c r="GN53">
        <f>IFERROR(MATCH($DH53,$DI$2:$DI$148,0)+1,0)</f>
      </c>
      <c r="GO53">
        <f>IFERROR(INDEX($DK$2:$DK$148,MATCH($DH53,$DI$2:$DI$148,0)),0)</f>
      </c>
      <c r="GP53">
        <f>IFERROR(MATCH($Y53,$DL$53:$EY$53,0),0)</f>
      </c>
      <c r="GQ53">
        <f>IF($GP53&gt;0,INDEX($EZ$53:$GM$53,$GP53),"")</f>
      </c>
      <c r="GR53" t="s">
        <v>348</v>
      </c>
      <c r="GT53">
        <f>IF($JC53&gt;=1,INDEX($GR:$GR,$JB53+1),"")</f>
      </c>
      <c r="GU53">
        <f>IF($JC53&gt;=2,INDEX($GR:$GR,$JB53+2),"")</f>
      </c>
      <c r="GV53">
        <f>IF($JC53&gt;=3,INDEX($GR:$GR,$JB53+3),"")</f>
      </c>
      <c r="GW53">
        <f>IF($JC53&gt;=4,INDEX($GR:$GR,$JB53+4),"")</f>
      </c>
      <c r="GX53">
        <f>IF($JC53&gt;=5,INDEX($GR:$GR,$JB53+5),"")</f>
      </c>
      <c r="GY53">
        <f>IF($JC53&gt;=6,INDEX($GR:$GR,$JB53+6),"")</f>
      </c>
      <c r="GZ53">
        <f>IF($JC53&gt;=7,INDEX($GR:$GR,$JB53+7),"")</f>
      </c>
      <c r="HA53">
        <f>IF($JC53&gt;=8,INDEX($GR:$GR,$JB53+8),"")</f>
      </c>
      <c r="HB53">
        <f>IF($JC53&gt;=9,INDEX($GR:$GR,$JB53+9),"")</f>
      </c>
      <c r="HC53">
        <f>IF($JC53&gt;=10,INDEX($GR:$GR,$JB53+10),"")</f>
      </c>
      <c r="HD53">
        <f>IF($JC53&gt;=11,INDEX($GR:$GR,$JB53+11),"")</f>
      </c>
      <c r="HE53">
        <f>IF($JC53&gt;=12,INDEX($GR:$GR,$JB53+12),"")</f>
      </c>
      <c r="HF53">
        <f>IF($JC53&gt;=13,INDEX($GR:$GR,$JB53+13),"")</f>
      </c>
      <c r="HG53">
        <f>IF($JC53&gt;=14,INDEX($GR:$GR,$JB53+14),"")</f>
      </c>
      <c r="HH53">
        <f>IF($JC53&gt;=15,INDEX($GR:$GR,$JB53+15),"")</f>
      </c>
      <c r="HI53">
        <f>IF($JC53&gt;=16,INDEX($GR:$GR,$JB53+16),"")</f>
      </c>
      <c r="HJ53">
        <f>IF($JC53&gt;=17,INDEX($GR:$GR,$JB53+17),"")</f>
      </c>
      <c r="HK53">
        <f>IF($JC53&gt;=18,INDEX($GR:$GR,$JB53+18),"")</f>
      </c>
      <c r="HL53">
        <f>IF($JC53&gt;=19,INDEX($GR:$GR,$JB53+19),"")</f>
      </c>
      <c r="HM53">
        <f>IF($JC53&gt;=20,INDEX($GR:$GR,$JB53+20),"")</f>
      </c>
      <c r="HN53">
        <f>IF($JC53&gt;=21,INDEX($GR:$GR,$JB53+21),"")</f>
      </c>
      <c r="HO53">
        <f>IF($JC53&gt;=22,INDEX($GR:$GR,$JB53+22),"")</f>
      </c>
      <c r="HP53">
        <f>IF($JC53&gt;=23,INDEX($GR:$GR,$JB53+23),"")</f>
      </c>
      <c r="HQ53">
        <f>IF($JC53&gt;=24,INDEX($GR:$GR,$JB53+24),"")</f>
      </c>
      <c r="HR53">
        <f>IF($JC53&gt;=25,INDEX($GR:$GR,$JB53+25),"")</f>
      </c>
      <c r="HS53">
        <f>IF($JC53&gt;=26,INDEX($GR:$GR,$JB53+26),"")</f>
      </c>
      <c r="HT53">
        <f>IF($JC53&gt;=27,INDEX($GR:$GR,$JB53+27),"")</f>
      </c>
      <c r="HU53">
        <f>IF($JC53&gt;=28,INDEX($GR:$GR,$JB53+28),"")</f>
      </c>
      <c r="HV53">
        <f>IF($JC53&gt;=29,INDEX($GR:$GR,$JB53+29),"")</f>
      </c>
      <c r="HW53">
        <f>IF($JC53&gt;=30,INDEX($GR:$GR,$JB53+30),"")</f>
      </c>
      <c r="HX53">
        <f>IF($JC53&gt;=31,INDEX($GR:$GR,$JB53+31),"")</f>
      </c>
      <c r="HY53">
        <f>IF($JC53&gt;=32,INDEX($GR:$GR,$JB53+32),"")</f>
      </c>
      <c r="HZ53">
        <f>IF($JC53&gt;=33,INDEX($GR:$GR,$JB53+33),"")</f>
      </c>
      <c r="IA53">
        <f>IF($JC53&gt;=34,INDEX($GR:$GR,$JB53+34),"")</f>
      </c>
      <c r="IB53">
        <f>IF($JC53&gt;=35,INDEX($GR:$GR,$JB53+35),"")</f>
      </c>
      <c r="IC53">
        <f>IF($JC53&gt;=36,INDEX($GR:$GR,$JB53+36),"")</f>
      </c>
      <c r="ID53">
        <f>IF($JC53&gt;=37,INDEX($GR:$GR,$JB53+37),"")</f>
      </c>
      <c r="IE53">
        <f>IF($JC53&gt;=38,INDEX($GR:$GR,$JB53+38),"")</f>
      </c>
      <c r="IF53">
        <f>IF($JC53&gt;=39,INDEX($GR:$GR,$JB53+39),"")</f>
      </c>
      <c r="IG53">
        <f>IF($JC53&gt;=40,INDEX($GR:$GR,$JB53+40),"")</f>
      </c>
      <c r="IH53">
        <f>IF($JC53&gt;=41,INDEX($GR:$GR,$JB53+41),"")</f>
      </c>
      <c r="II53">
        <f>IF($JC53&gt;=42,INDEX($GR:$GR,$JB53+42),"")</f>
      </c>
      <c r="IJ53">
        <f>IF($JC53&gt;=43,INDEX($GR:$GR,$JB53+43),"")</f>
      </c>
      <c r="IK53">
        <f>IF($JC53&gt;=44,INDEX($GR:$GR,$JB53+44),"")</f>
      </c>
      <c r="IL53">
        <f>IF($JC53&gt;=45,INDEX($GR:$GR,$JB53+45),"")</f>
      </c>
      <c r="IM53">
        <f>IF($JC53&gt;=46,INDEX($GR:$GR,$JB53+46),"")</f>
      </c>
      <c r="IN53">
        <f>IF($JC53&gt;=47,INDEX($GR:$GR,$JB53+47),"")</f>
      </c>
      <c r="IO53">
        <f>IF($JC53&gt;=48,INDEX($GR:$GR,$JB53+48),"")</f>
      </c>
      <c r="IP53">
        <f>IF($JC53&gt;=49,INDEX($GR:$GR,$JB53+49),"")</f>
      </c>
      <c r="IQ53">
        <f>IF($JC53&gt;=50,INDEX($GR:$GR,$JB53+50),"")</f>
      </c>
      <c r="IR53">
        <f>IF($JC53&gt;=51,INDEX($GR:$GR,$JB53+51),"")</f>
      </c>
      <c r="IS53">
        <f>IF($JC53&gt;=52,INDEX($GR:$GR,$JB53+52),"")</f>
      </c>
      <c r="IT53">
        <f>IF($JC53&gt;=53,INDEX($GR:$GR,$JB53+53),"")</f>
      </c>
      <c r="IU53">
        <f>IF($JC53&gt;=54,INDEX($GR:$GR,$JB53+54),"")</f>
      </c>
      <c r="IV53">
        <f>IF($JC53&gt;=55,INDEX($GR:$GR,$JB53+55),"")</f>
      </c>
      <c r="IW53">
        <f>IF($JC53&gt;=56,INDEX($GR:$GR,$JB53+56),"")</f>
      </c>
      <c r="IX53">
        <f>IF($JC53&gt;=57,INDEX($GR:$GR,$JB53+57),"")</f>
      </c>
      <c r="IY53">
        <f>IF($JC53&gt;=58,INDEX($GR:$GR,$JB53+58),"")</f>
      </c>
      <c r="IZ53">
        <f>IF($JC53&gt;=59,INDEX($GR:$GR,$JB53+59),"")</f>
      </c>
      <c r="JA53">
        <f>IF($JC53&gt;=60,INDEX($GR:$GR,$JB53+60),"")</f>
      </c>
      <c r="JB53">
        <f>IFERROR(MATCH($GQ53,$GR$2:$GR$324,0)+1,0)</f>
      </c>
      <c r="JC53">
        <f>IFERROR(INDEX($GS$2:$GS$324,MATCH($GQ53,$GR$2:$GR$324,0)),0)</f>
      </c>
      <c r="JD53" t="s">
        <v>40</v>
      </c>
      <c r="JE53" t="s">
        <v>40</v>
      </c>
    </row>
    <row r="54" spans="1:265" x14ac:dyDescent="0.25">
      <c r="Q54">
        <f>IF(OR($T54="",$P54=""),"",IFERROR($T54/$P54,0))</f>
      </c>
      <c r="R54">
        <f>IF($T54="","",
SUM($S54,$U54,$Z54,$V54,$X54)*
(1-IF($AA54="",0,VALUE($AA54)/100)))</f>
      </c>
      <c r="S54">
        <f>IF($T54="","",$T54)</f>
      </c>
      <c r="U54">
        <f>IF($T54="","",
IF($N54="","",
IF(ISNUMBER(SEARCH("exempt",LOWER($N54))),0,
$T54*(VALUE(SUBSTITUTE($N54,"%",""))/100))))</f>
      </c>
      <c r="AB54">
        <f>IFERROR(IF(FIND(" - ",$K54)&gt;0,MID($K54,FIND(" - ",$K54)+3,LEN($K54)),""),"")</f>
      </c>
      <c r="AK54" t="s">
        <v>349</v>
      </c>
      <c r="AM54" t="s">
        <v>350</v>
      </c>
      <c r="AN54" t="s">
        <v>350</v>
      </c>
      <c r="AO54" t="s">
        <v>351</v>
      </c>
      <c r="AP54">
        <f>IFERROR(LEFT($K54,FIND(" - ",$K54)-1),$K54)</f>
      </c>
      <c r="AQ54" t="s">
        <v>134</v>
      </c>
      <c r="AS54">
        <f>IF($CH54&gt;=1,INDEX($AQ:$AQ,$CG54+1),"")</f>
      </c>
      <c r="AT54">
        <f>IF($CH54&gt;=2,INDEX($AQ:$AQ,$CG54+2),"")</f>
      </c>
      <c r="AU54">
        <f>IF($CH54&gt;=3,INDEX($AQ:$AQ,$CG54+3),"")</f>
      </c>
      <c r="AV54">
        <f>IF($CH54&gt;=4,INDEX($AQ:$AQ,$CG54+4),"")</f>
      </c>
      <c r="AW54">
        <f>IF($CH54&gt;=5,INDEX($AQ:$AQ,$CG54+5),"")</f>
      </c>
      <c r="AX54">
        <f>IF($CH54&gt;=6,INDEX($AQ:$AQ,$CG54+6),"")</f>
      </c>
      <c r="AY54">
        <f>IF($CH54&gt;=7,INDEX($AQ:$AQ,$CG54+7),"")</f>
      </c>
      <c r="AZ54">
        <f>IF($CH54&gt;=8,INDEX($AQ:$AQ,$CG54+8),"")</f>
      </c>
      <c r="BA54">
        <f>IF($CH54&gt;=9,INDEX($AQ:$AQ,$CG54+9),"")</f>
      </c>
      <c r="BB54">
        <f>IF($CH54&gt;=10,INDEX($AQ:$AQ,$CG54+10),"")</f>
      </c>
      <c r="BC54">
        <f>IF($CH54&gt;=11,INDEX($AQ:$AQ,$CG54+11),"")</f>
      </c>
      <c r="BD54">
        <f>IF($CH54&gt;=12,INDEX($AQ:$AQ,$CG54+12),"")</f>
      </c>
      <c r="BE54">
        <f>IF($CH54&gt;=13,INDEX($AQ:$AQ,$CG54+13),"")</f>
      </c>
      <c r="BF54">
        <f>IF($CH54&gt;=14,INDEX($AQ:$AQ,$CG54+14),"")</f>
      </c>
      <c r="BG54">
        <f>IF($CH54&gt;=15,INDEX($AQ:$AQ,$CG54+15),"")</f>
      </c>
      <c r="BH54">
        <f>IF($CH54&gt;=16,INDEX($AQ:$AQ,$CG54+16),"")</f>
      </c>
      <c r="BI54">
        <f>IF($CH54&gt;=17,INDEX($AQ:$AQ,$CG54+17),"")</f>
      </c>
      <c r="BJ54">
        <f>IF($CH54&gt;=18,INDEX($AQ:$AQ,$CG54+18),"")</f>
      </c>
      <c r="BK54">
        <f>IF($CH54&gt;=19,INDEX($AQ:$AQ,$CG54+19),"")</f>
      </c>
      <c r="BL54">
        <f>IF($CH54&gt;=20,INDEX($AQ:$AQ,$CG54+20),"")</f>
      </c>
      <c r="BM54">
        <f>IF($CH54&gt;=21,INDEX($AQ:$AQ,$CG54+21),"")</f>
      </c>
      <c r="BN54">
        <f>IF($CH54&gt;=22,INDEX($AQ:$AQ,$CG54+22),"")</f>
      </c>
      <c r="BO54">
        <f>IF($CH54&gt;=23,INDEX($AQ:$AQ,$CG54+23),"")</f>
      </c>
      <c r="BP54">
        <f>IF($CH54&gt;=24,INDEX($AQ:$AQ,$CG54+24),"")</f>
      </c>
      <c r="BQ54">
        <f>IF($CH54&gt;=25,INDEX($AQ:$AQ,$CG54+25),"")</f>
      </c>
      <c r="BR54">
        <f>IF($CH54&gt;=26,INDEX($AQ:$AQ,$CG54+26),"")</f>
      </c>
      <c r="BS54">
        <f>IF($CH54&gt;=27,INDEX($AQ:$AQ,$CG54+27),"")</f>
      </c>
      <c r="BT54">
        <f>IF($CH54&gt;=28,INDEX($AQ:$AQ,$CG54+28),"")</f>
      </c>
      <c r="BU54">
        <f>IF($CH54&gt;=29,INDEX($AQ:$AQ,$CG54+29),"")</f>
      </c>
      <c r="BV54">
        <f>IF($CH54&gt;=30,INDEX($AQ:$AQ,$CG54+30),"")</f>
      </c>
      <c r="BW54">
        <f>IF($CH54&gt;=31,INDEX($AQ:$AQ,$CG54+31),"")</f>
      </c>
      <c r="BX54">
        <f>IF($CH54&gt;=32,INDEX($AQ:$AQ,$CG54+32),"")</f>
      </c>
      <c r="BY54">
        <f>IF($CH54&gt;=33,INDEX($AQ:$AQ,$CG54+33),"")</f>
      </c>
      <c r="BZ54">
        <f>IF($CH54&gt;=34,INDEX($AQ:$AQ,$CG54+34),"")</f>
      </c>
      <c r="CA54">
        <f>IF($CH54&gt;=35,INDEX($AQ:$AQ,$CG54+35),"")</f>
      </c>
      <c r="CB54">
        <f>IF($CH54&gt;=36,INDEX($AQ:$AQ,$CG54+36),"")</f>
      </c>
      <c r="CC54">
        <f>IF($CH54&gt;=37,INDEX($AQ:$AQ,$CG54+37),"")</f>
      </c>
      <c r="CD54">
        <f>IF($CH54&gt;=38,INDEX($AQ:$AQ,$CG54+38),"")</f>
      </c>
      <c r="CE54">
        <f>IF($CH54&gt;=39,INDEX($AQ:$AQ,$CG54+39),"")</f>
      </c>
      <c r="CF54">
        <f>IF($CH54&gt;=40,INDEX($AQ:$AQ,$CG54+40),"")</f>
      </c>
      <c r="CG54">
        <f>IFERROR(MATCH($AP54,$AQ$2:$AQ$134,0)+1,0)</f>
      </c>
      <c r="CH54">
        <f>IFERROR(INDEX($AR$2:$AR$134,MATCH($AP54,$AQ$2:$AQ$134,0)),0)</f>
      </c>
      <c r="CI54">
        <f>IFERROR(LEFT($L54,FIND(" - ",$L54)-1),$L54)</f>
      </c>
      <c r="CJ54" t="s">
        <v>170</v>
      </c>
      <c r="CL54">
        <f>IF($DG54&gt;=1,INDEX($CJ:$CJ,$DF54+1),"")</f>
      </c>
      <c r="CM54">
        <f>IF($DG54&gt;=2,INDEX($CJ:$CJ,$DF54+2),"")</f>
      </c>
      <c r="CN54">
        <f>IF($DG54&gt;=3,INDEX($CJ:$CJ,$DF54+3),"")</f>
      </c>
      <c r="CO54">
        <f>IF($DG54&gt;=4,INDEX($CJ:$CJ,$DF54+4),"")</f>
      </c>
      <c r="CP54">
        <f>IF($DG54&gt;=5,INDEX($CJ:$CJ,$DF54+5),"")</f>
      </c>
      <c r="CQ54">
        <f>IF($DG54&gt;=6,INDEX($CJ:$CJ,$DF54+6),"")</f>
      </c>
      <c r="CR54">
        <f>IF($DG54&gt;=7,INDEX($CJ:$CJ,$DF54+7),"")</f>
      </c>
      <c r="CS54">
        <f>IF($DG54&gt;=8,INDEX($CJ:$CJ,$DF54+8),"")</f>
      </c>
      <c r="CT54">
        <f>IF($DG54&gt;=9,INDEX($CJ:$CJ,$DF54+9),"")</f>
      </c>
      <c r="CU54">
        <f>IF($DG54&gt;=10,INDEX($CJ:$CJ,$DF54+10),"")</f>
      </c>
      <c r="CV54">
        <f>IF($DG54&gt;=11,INDEX($CJ:$CJ,$DF54+11),"")</f>
      </c>
      <c r="CW54">
        <f>IF($DG54&gt;=12,INDEX($CJ:$CJ,$DF54+12),"")</f>
      </c>
      <c r="CX54">
        <f>IF($DG54&gt;=13,INDEX($CJ:$CJ,$DF54+13),"")</f>
      </c>
      <c r="CY54">
        <f>IF($DG54&gt;=14,INDEX($CJ:$CJ,$DF54+14),"")</f>
      </c>
      <c r="CZ54">
        <f>IF($DG54&gt;=15,INDEX($CJ:$CJ,$DF54+15),"")</f>
      </c>
      <c r="DA54">
        <f>IF($DG54&gt;=16,INDEX($CJ:$CJ,$DF54+16),"")</f>
      </c>
      <c r="DB54">
        <f>IF($DG54&gt;=17,INDEX($CJ:$CJ,$DF54+17),"")</f>
      </c>
      <c r="DC54">
        <f>IF($DG54&gt;=18,INDEX($CJ:$CJ,$DF54+18),"")</f>
      </c>
      <c r="DD54">
        <f>IF($DG54&gt;=19,INDEX($CJ:$CJ,$DF54+19),"")</f>
      </c>
      <c r="DE54">
        <f>IF($DG54&gt;=20,INDEX($CJ:$CJ,$DF54+20),"")</f>
      </c>
      <c r="DF54">
        <f>IFERROR(MATCH($CI54,$CJ$2:$CJ$263,0)+1,0)</f>
      </c>
      <c r="DG54">
        <f>IFERROR(INDEX($CK$2:$CK$263,MATCH($CI54,$CJ$2:$CJ$263,0)),0)</f>
      </c>
      <c r="DH54">
        <f>IFERROR(INDEX($AO:$AO,MATCH($N54,$AN:$AN,0))&amp;"","")</f>
      </c>
      <c r="DI54" t="s">
        <v>48</v>
      </c>
      <c r="DJ54" t="s">
        <v>40</v>
      </c>
      <c r="DL54">
        <f>IF($GO54&gt;=1,INDEX($DI:$DI,$GN54+1),"")</f>
      </c>
      <c r="DM54">
        <f>IF($GO54&gt;=2,INDEX($DI:$DI,$GN54+2),"")</f>
      </c>
      <c r="DN54">
        <f>IF($GO54&gt;=3,INDEX($DI:$DI,$GN54+3),"")</f>
      </c>
      <c r="DO54">
        <f>IF($GO54&gt;=4,INDEX($DI:$DI,$GN54+4),"")</f>
      </c>
      <c r="DP54">
        <f>IF($GO54&gt;=5,INDEX($DI:$DI,$GN54+5),"")</f>
      </c>
      <c r="DQ54">
        <f>IF($GO54&gt;=6,INDEX($DI:$DI,$GN54+6),"")</f>
      </c>
      <c r="DR54">
        <f>IF($GO54&gt;=7,INDEX($DI:$DI,$GN54+7),"")</f>
      </c>
      <c r="DS54">
        <f>IF($GO54&gt;=8,INDEX($DI:$DI,$GN54+8),"")</f>
      </c>
      <c r="DT54">
        <f>IF($GO54&gt;=9,INDEX($DI:$DI,$GN54+9),"")</f>
      </c>
      <c r="DU54">
        <f>IF($GO54&gt;=10,INDEX($DI:$DI,$GN54+10),"")</f>
      </c>
      <c r="DV54">
        <f>IF($GO54&gt;=11,INDEX($DI:$DI,$GN54+11),"")</f>
      </c>
      <c r="DW54">
        <f>IF($GO54&gt;=12,INDEX($DI:$DI,$GN54+12),"")</f>
      </c>
      <c r="DX54">
        <f>IF($GO54&gt;=13,INDEX($DI:$DI,$GN54+13),"")</f>
      </c>
      <c r="DY54">
        <f>IF($GO54&gt;=14,INDEX($DI:$DI,$GN54+14),"")</f>
      </c>
      <c r="DZ54">
        <f>IF($GO54&gt;=15,INDEX($DI:$DI,$GN54+15),"")</f>
      </c>
      <c r="EA54">
        <f>IF($GO54&gt;=16,INDEX($DI:$DI,$GN54+16),"")</f>
      </c>
      <c r="EB54">
        <f>IF($GO54&gt;=17,INDEX($DI:$DI,$GN54+17),"")</f>
      </c>
      <c r="EC54">
        <f>IF($GO54&gt;=18,INDEX($DI:$DI,$GN54+18),"")</f>
      </c>
      <c r="ED54">
        <f>IF($GO54&gt;=19,INDEX($DI:$DI,$GN54+19),"")</f>
      </c>
      <c r="EE54">
        <f>IF($GO54&gt;=20,INDEX($DI:$DI,$GN54+20),"")</f>
      </c>
      <c r="EF54">
        <f>IF($GO54&gt;=21,INDEX($DI:$DI,$GN54+21),"")</f>
      </c>
      <c r="EG54">
        <f>IF($GO54&gt;=22,INDEX($DI:$DI,$GN54+22),"")</f>
      </c>
      <c r="EH54">
        <f>IF($GO54&gt;=23,INDEX($DI:$DI,$GN54+23),"")</f>
      </c>
      <c r="EI54">
        <f>IF($GO54&gt;=24,INDEX($DI:$DI,$GN54+24),"")</f>
      </c>
      <c r="EJ54">
        <f>IF($GO54&gt;=25,INDEX($DI:$DI,$GN54+25),"")</f>
      </c>
      <c r="EK54">
        <f>IF($GO54&gt;=26,INDEX($DI:$DI,$GN54+26),"")</f>
      </c>
      <c r="EL54">
        <f>IF($GO54&gt;=27,INDEX($DI:$DI,$GN54+27),"")</f>
      </c>
      <c r="EM54">
        <f>IF($GO54&gt;=28,INDEX($DI:$DI,$GN54+28),"")</f>
      </c>
      <c r="EN54">
        <f>IF($GO54&gt;=29,INDEX($DI:$DI,$GN54+29),"")</f>
      </c>
      <c r="EO54">
        <f>IF($GO54&gt;=30,INDEX($DI:$DI,$GN54+30),"")</f>
      </c>
      <c r="EP54">
        <f>IF($GO54&gt;=31,INDEX($DI:$DI,$GN54+31),"")</f>
      </c>
      <c r="EQ54">
        <f>IF($GO54&gt;=32,INDEX($DI:$DI,$GN54+32),"")</f>
      </c>
      <c r="ER54">
        <f>IF($GO54&gt;=33,INDEX($DI:$DI,$GN54+33),"")</f>
      </c>
      <c r="ES54">
        <f>IF($GO54&gt;=34,INDEX($DI:$DI,$GN54+34),"")</f>
      </c>
      <c r="ET54">
        <f>IF($GO54&gt;=35,INDEX($DI:$DI,$GN54+35),"")</f>
      </c>
      <c r="EU54">
        <f>IF($GO54&gt;=36,INDEX($DI:$DI,$GN54+36),"")</f>
      </c>
      <c r="EV54">
        <f>IF($GO54&gt;=37,INDEX($DI:$DI,$GN54+37),"")</f>
      </c>
      <c r="EW54">
        <f>IF($GO54&gt;=38,INDEX($DI:$DI,$GN54+38),"")</f>
      </c>
      <c r="EX54">
        <f>IF($GO54&gt;=39,INDEX($DI:$DI,$GN54+39),"")</f>
      </c>
      <c r="EY54">
        <f>IF($GO54&gt;=40,INDEX($DI:$DI,$GN54+40),"")</f>
      </c>
      <c r="EZ54">
        <f>IF($GO54&gt;=1,INDEX($DJ:$DJ,$GN54+1),"")</f>
      </c>
      <c r="FA54">
        <f>IF($GO54&gt;=2,INDEX($DJ:$DJ,$GN54+2),"")</f>
      </c>
      <c r="FB54">
        <f>IF($GO54&gt;=3,INDEX($DJ:$DJ,$GN54+3),"")</f>
      </c>
      <c r="FC54">
        <f>IF($GO54&gt;=4,INDEX($DJ:$DJ,$GN54+4),"")</f>
      </c>
      <c r="FD54">
        <f>IF($GO54&gt;=5,INDEX($DJ:$DJ,$GN54+5),"")</f>
      </c>
      <c r="FE54">
        <f>IF($GO54&gt;=6,INDEX($DJ:$DJ,$GN54+6),"")</f>
      </c>
      <c r="FF54">
        <f>IF($GO54&gt;=7,INDEX($DJ:$DJ,$GN54+7),"")</f>
      </c>
      <c r="FG54">
        <f>IF($GO54&gt;=8,INDEX($DJ:$DJ,$GN54+8),"")</f>
      </c>
      <c r="FH54">
        <f>IF($GO54&gt;=9,INDEX($DJ:$DJ,$GN54+9),"")</f>
      </c>
      <c r="FI54">
        <f>IF($GO54&gt;=10,INDEX($DJ:$DJ,$GN54+10),"")</f>
      </c>
      <c r="FJ54">
        <f>IF($GO54&gt;=11,INDEX($DJ:$DJ,$GN54+11),"")</f>
      </c>
      <c r="FK54">
        <f>IF($GO54&gt;=12,INDEX($DJ:$DJ,$GN54+12),"")</f>
      </c>
      <c r="FL54">
        <f>IF($GO54&gt;=13,INDEX($DJ:$DJ,$GN54+13),"")</f>
      </c>
      <c r="FM54">
        <f>IF($GO54&gt;=14,INDEX($DJ:$DJ,$GN54+14),"")</f>
      </c>
      <c r="FN54">
        <f>IF($GO54&gt;=15,INDEX($DJ:$DJ,$GN54+15),"")</f>
      </c>
      <c r="FO54">
        <f>IF($GO54&gt;=16,INDEX($DJ:$DJ,$GN54+16),"")</f>
      </c>
      <c r="FP54">
        <f>IF($GO54&gt;=17,INDEX($DJ:$DJ,$GN54+17),"")</f>
      </c>
      <c r="FQ54">
        <f>IF($GO54&gt;=18,INDEX($DJ:$DJ,$GN54+18),"")</f>
      </c>
      <c r="FR54">
        <f>IF($GO54&gt;=19,INDEX($DJ:$DJ,$GN54+19),"")</f>
      </c>
      <c r="FS54">
        <f>IF($GO54&gt;=20,INDEX($DJ:$DJ,$GN54+20),"")</f>
      </c>
      <c r="FT54">
        <f>IF($GO54&gt;=21,INDEX($DJ:$DJ,$GN54+21),"")</f>
      </c>
      <c r="FU54">
        <f>IF($GO54&gt;=22,INDEX($DJ:$DJ,$GN54+22),"")</f>
      </c>
      <c r="FV54">
        <f>IF($GO54&gt;=23,INDEX($DJ:$DJ,$GN54+23),"")</f>
      </c>
      <c r="FW54">
        <f>IF($GO54&gt;=24,INDEX($DJ:$DJ,$GN54+24),"")</f>
      </c>
      <c r="FX54">
        <f>IF($GO54&gt;=25,INDEX($DJ:$DJ,$GN54+25),"")</f>
      </c>
      <c r="FY54">
        <f>IF($GO54&gt;=26,INDEX($DJ:$DJ,$GN54+26),"")</f>
      </c>
      <c r="FZ54">
        <f>IF($GO54&gt;=27,INDEX($DJ:$DJ,$GN54+27),"")</f>
      </c>
      <c r="GA54">
        <f>IF($GO54&gt;=28,INDEX($DJ:$DJ,$GN54+28),"")</f>
      </c>
      <c r="GB54">
        <f>IF($GO54&gt;=29,INDEX($DJ:$DJ,$GN54+29),"")</f>
      </c>
      <c r="GC54">
        <f>IF($GO54&gt;=30,INDEX($DJ:$DJ,$GN54+30),"")</f>
      </c>
      <c r="GD54">
        <f>IF($GO54&gt;=31,INDEX($DJ:$DJ,$GN54+31),"")</f>
      </c>
      <c r="GE54">
        <f>IF($GO54&gt;=32,INDEX($DJ:$DJ,$GN54+32),"")</f>
      </c>
      <c r="GF54">
        <f>IF($GO54&gt;=33,INDEX($DJ:$DJ,$GN54+33),"")</f>
      </c>
      <c r="GG54">
        <f>IF($GO54&gt;=34,INDEX($DJ:$DJ,$GN54+34),"")</f>
      </c>
      <c r="GH54">
        <f>IF($GO54&gt;=35,INDEX($DJ:$DJ,$GN54+35),"")</f>
      </c>
      <c r="GI54">
        <f>IF($GO54&gt;=36,INDEX($DJ:$DJ,$GN54+36),"")</f>
      </c>
      <c r="GJ54">
        <f>IF($GO54&gt;=37,INDEX($DJ:$DJ,$GN54+37),"")</f>
      </c>
      <c r="GK54">
        <f>IF($GO54&gt;=38,INDEX($DJ:$DJ,$GN54+38),"")</f>
      </c>
      <c r="GL54">
        <f>IF($GO54&gt;=39,INDEX($DJ:$DJ,$GN54+39),"")</f>
      </c>
      <c r="GM54">
        <f>IF($GO54&gt;=40,INDEX($DJ:$DJ,$GN54+40),"")</f>
      </c>
      <c r="GN54">
        <f>IFERROR(MATCH($DH54,$DI$2:$DI$148,0)+1,0)</f>
      </c>
      <c r="GO54">
        <f>IFERROR(INDEX($DK$2:$DK$148,MATCH($DH54,$DI$2:$DI$148,0)),0)</f>
      </c>
      <c r="GP54">
        <f>IFERROR(MATCH($Y54,$DL$54:$EY$54,0),0)</f>
      </c>
      <c r="GQ54">
        <f>IF($GP54&gt;0,INDEX($EZ$54:$GM$54,$GP54),"")</f>
      </c>
      <c r="GR54" t="s">
        <v>352</v>
      </c>
      <c r="GT54">
        <f>IF($JC54&gt;=1,INDEX($GR:$GR,$JB54+1),"")</f>
      </c>
      <c r="GU54">
        <f>IF($JC54&gt;=2,INDEX($GR:$GR,$JB54+2),"")</f>
      </c>
      <c r="GV54">
        <f>IF($JC54&gt;=3,INDEX($GR:$GR,$JB54+3),"")</f>
      </c>
      <c r="GW54">
        <f>IF($JC54&gt;=4,INDEX($GR:$GR,$JB54+4),"")</f>
      </c>
      <c r="GX54">
        <f>IF($JC54&gt;=5,INDEX($GR:$GR,$JB54+5),"")</f>
      </c>
      <c r="GY54">
        <f>IF($JC54&gt;=6,INDEX($GR:$GR,$JB54+6),"")</f>
      </c>
      <c r="GZ54">
        <f>IF($JC54&gt;=7,INDEX($GR:$GR,$JB54+7),"")</f>
      </c>
      <c r="HA54">
        <f>IF($JC54&gt;=8,INDEX($GR:$GR,$JB54+8),"")</f>
      </c>
      <c r="HB54">
        <f>IF($JC54&gt;=9,INDEX($GR:$GR,$JB54+9),"")</f>
      </c>
      <c r="HC54">
        <f>IF($JC54&gt;=10,INDEX($GR:$GR,$JB54+10),"")</f>
      </c>
      <c r="HD54">
        <f>IF($JC54&gt;=11,INDEX($GR:$GR,$JB54+11),"")</f>
      </c>
      <c r="HE54">
        <f>IF($JC54&gt;=12,INDEX($GR:$GR,$JB54+12),"")</f>
      </c>
      <c r="HF54">
        <f>IF($JC54&gt;=13,INDEX($GR:$GR,$JB54+13),"")</f>
      </c>
      <c r="HG54">
        <f>IF($JC54&gt;=14,INDEX($GR:$GR,$JB54+14),"")</f>
      </c>
      <c r="HH54">
        <f>IF($JC54&gt;=15,INDEX($GR:$GR,$JB54+15),"")</f>
      </c>
      <c r="HI54">
        <f>IF($JC54&gt;=16,INDEX($GR:$GR,$JB54+16),"")</f>
      </c>
      <c r="HJ54">
        <f>IF($JC54&gt;=17,INDEX($GR:$GR,$JB54+17),"")</f>
      </c>
      <c r="HK54">
        <f>IF($JC54&gt;=18,INDEX($GR:$GR,$JB54+18),"")</f>
      </c>
      <c r="HL54">
        <f>IF($JC54&gt;=19,INDEX($GR:$GR,$JB54+19),"")</f>
      </c>
      <c r="HM54">
        <f>IF($JC54&gt;=20,INDEX($GR:$GR,$JB54+20),"")</f>
      </c>
      <c r="HN54">
        <f>IF($JC54&gt;=21,INDEX($GR:$GR,$JB54+21),"")</f>
      </c>
      <c r="HO54">
        <f>IF($JC54&gt;=22,INDEX($GR:$GR,$JB54+22),"")</f>
      </c>
      <c r="HP54">
        <f>IF($JC54&gt;=23,INDEX($GR:$GR,$JB54+23),"")</f>
      </c>
      <c r="HQ54">
        <f>IF($JC54&gt;=24,INDEX($GR:$GR,$JB54+24),"")</f>
      </c>
      <c r="HR54">
        <f>IF($JC54&gt;=25,INDEX($GR:$GR,$JB54+25),"")</f>
      </c>
      <c r="HS54">
        <f>IF($JC54&gt;=26,INDEX($GR:$GR,$JB54+26),"")</f>
      </c>
      <c r="HT54">
        <f>IF($JC54&gt;=27,INDEX($GR:$GR,$JB54+27),"")</f>
      </c>
      <c r="HU54">
        <f>IF($JC54&gt;=28,INDEX($GR:$GR,$JB54+28),"")</f>
      </c>
      <c r="HV54">
        <f>IF($JC54&gt;=29,INDEX($GR:$GR,$JB54+29),"")</f>
      </c>
      <c r="HW54">
        <f>IF($JC54&gt;=30,INDEX($GR:$GR,$JB54+30),"")</f>
      </c>
      <c r="HX54">
        <f>IF($JC54&gt;=31,INDEX($GR:$GR,$JB54+31),"")</f>
      </c>
      <c r="HY54">
        <f>IF($JC54&gt;=32,INDEX($GR:$GR,$JB54+32),"")</f>
      </c>
      <c r="HZ54">
        <f>IF($JC54&gt;=33,INDEX($GR:$GR,$JB54+33),"")</f>
      </c>
      <c r="IA54">
        <f>IF($JC54&gt;=34,INDEX($GR:$GR,$JB54+34),"")</f>
      </c>
      <c r="IB54">
        <f>IF($JC54&gt;=35,INDEX($GR:$GR,$JB54+35),"")</f>
      </c>
      <c r="IC54">
        <f>IF($JC54&gt;=36,INDEX($GR:$GR,$JB54+36),"")</f>
      </c>
      <c r="ID54">
        <f>IF($JC54&gt;=37,INDEX($GR:$GR,$JB54+37),"")</f>
      </c>
      <c r="IE54">
        <f>IF($JC54&gt;=38,INDEX($GR:$GR,$JB54+38),"")</f>
      </c>
      <c r="IF54">
        <f>IF($JC54&gt;=39,INDEX($GR:$GR,$JB54+39),"")</f>
      </c>
      <c r="IG54">
        <f>IF($JC54&gt;=40,INDEX($GR:$GR,$JB54+40),"")</f>
      </c>
      <c r="IH54">
        <f>IF($JC54&gt;=41,INDEX($GR:$GR,$JB54+41),"")</f>
      </c>
      <c r="II54">
        <f>IF($JC54&gt;=42,INDEX($GR:$GR,$JB54+42),"")</f>
      </c>
      <c r="IJ54">
        <f>IF($JC54&gt;=43,INDEX($GR:$GR,$JB54+43),"")</f>
      </c>
      <c r="IK54">
        <f>IF($JC54&gt;=44,INDEX($GR:$GR,$JB54+44),"")</f>
      </c>
      <c r="IL54">
        <f>IF($JC54&gt;=45,INDEX($GR:$GR,$JB54+45),"")</f>
      </c>
      <c r="IM54">
        <f>IF($JC54&gt;=46,INDEX($GR:$GR,$JB54+46),"")</f>
      </c>
      <c r="IN54">
        <f>IF($JC54&gt;=47,INDEX($GR:$GR,$JB54+47),"")</f>
      </c>
      <c r="IO54">
        <f>IF($JC54&gt;=48,INDEX($GR:$GR,$JB54+48),"")</f>
      </c>
      <c r="IP54">
        <f>IF($JC54&gt;=49,INDEX($GR:$GR,$JB54+49),"")</f>
      </c>
      <c r="IQ54">
        <f>IF($JC54&gt;=50,INDEX($GR:$GR,$JB54+50),"")</f>
      </c>
      <c r="IR54">
        <f>IF($JC54&gt;=51,INDEX($GR:$GR,$JB54+51),"")</f>
      </c>
      <c r="IS54">
        <f>IF($JC54&gt;=52,INDEX($GR:$GR,$JB54+52),"")</f>
      </c>
      <c r="IT54">
        <f>IF($JC54&gt;=53,INDEX($GR:$GR,$JB54+53),"")</f>
      </c>
      <c r="IU54">
        <f>IF($JC54&gt;=54,INDEX($GR:$GR,$JB54+54),"")</f>
      </c>
      <c r="IV54">
        <f>IF($JC54&gt;=55,INDEX($GR:$GR,$JB54+55),"")</f>
      </c>
      <c r="IW54">
        <f>IF($JC54&gt;=56,INDEX($GR:$GR,$JB54+56),"")</f>
      </c>
      <c r="IX54">
        <f>IF($JC54&gt;=57,INDEX($GR:$GR,$JB54+57),"")</f>
      </c>
      <c r="IY54">
        <f>IF($JC54&gt;=58,INDEX($GR:$GR,$JB54+58),"")</f>
      </c>
      <c r="IZ54">
        <f>IF($JC54&gt;=59,INDEX($GR:$GR,$JB54+59),"")</f>
      </c>
      <c r="JA54">
        <f>IF($JC54&gt;=60,INDEX($GR:$GR,$JB54+60),"")</f>
      </c>
      <c r="JB54">
        <f>IFERROR(MATCH($GQ54,$GR$2:$GR$324,0)+1,0)</f>
      </c>
      <c r="JC54">
        <f>IFERROR(INDEX($GS$2:$GS$324,MATCH($GQ54,$GR$2:$GR$324,0)),0)</f>
      </c>
      <c r="JD54" t="s">
        <v>40</v>
      </c>
      <c r="JE54" t="s">
        <v>40</v>
      </c>
    </row>
    <row r="55" spans="1:265" x14ac:dyDescent="0.25">
      <c r="Q55">
        <f>IF(OR($T55="",$P55=""),"",IFERROR($T55/$P55,0))</f>
      </c>
      <c r="R55">
        <f>IF($T55="","",
SUM($S55,$U55,$Z55,$V55,$X55)*
(1-IF($AA55="",0,VALUE($AA55)/100)))</f>
      </c>
      <c r="S55">
        <f>IF($T55="","",$T55)</f>
      </c>
      <c r="U55">
        <f>IF($T55="","",
IF($N55="","",
IF(ISNUMBER(SEARCH("exempt",LOWER($N55))),0,
$T55*(VALUE(SUBSTITUTE($N55,"%",""))/100))))</f>
      </c>
      <c r="AB55">
        <f>IFERROR(IF(FIND(" - ",$K55)&gt;0,MID($K55,FIND(" - ",$K55)+3,LEN($K55)),""),"")</f>
      </c>
      <c r="AK55" t="s">
        <v>353</v>
      </c>
      <c r="AM55" t="s">
        <v>354</v>
      </c>
      <c r="AN55" t="s">
        <v>354</v>
      </c>
      <c r="AO55" t="s">
        <v>261</v>
      </c>
      <c r="AP55">
        <f>IFERROR(LEFT($K55,FIND(" - ",$K55)-1),$K55)</f>
      </c>
      <c r="AQ55" t="s">
        <v>323</v>
      </c>
      <c r="AS55">
        <f>IF($CH55&gt;=1,INDEX($AQ:$AQ,$CG55+1),"")</f>
      </c>
      <c r="AT55">
        <f>IF($CH55&gt;=2,INDEX($AQ:$AQ,$CG55+2),"")</f>
      </c>
      <c r="AU55">
        <f>IF($CH55&gt;=3,INDEX($AQ:$AQ,$CG55+3),"")</f>
      </c>
      <c r="AV55">
        <f>IF($CH55&gt;=4,INDEX($AQ:$AQ,$CG55+4),"")</f>
      </c>
      <c r="AW55">
        <f>IF($CH55&gt;=5,INDEX($AQ:$AQ,$CG55+5),"")</f>
      </c>
      <c r="AX55">
        <f>IF($CH55&gt;=6,INDEX($AQ:$AQ,$CG55+6),"")</f>
      </c>
      <c r="AY55">
        <f>IF($CH55&gt;=7,INDEX($AQ:$AQ,$CG55+7),"")</f>
      </c>
      <c r="AZ55">
        <f>IF($CH55&gt;=8,INDEX($AQ:$AQ,$CG55+8),"")</f>
      </c>
      <c r="BA55">
        <f>IF($CH55&gt;=9,INDEX($AQ:$AQ,$CG55+9),"")</f>
      </c>
      <c r="BB55">
        <f>IF($CH55&gt;=10,INDEX($AQ:$AQ,$CG55+10),"")</f>
      </c>
      <c r="BC55">
        <f>IF($CH55&gt;=11,INDEX($AQ:$AQ,$CG55+11),"")</f>
      </c>
      <c r="BD55">
        <f>IF($CH55&gt;=12,INDEX($AQ:$AQ,$CG55+12),"")</f>
      </c>
      <c r="BE55">
        <f>IF($CH55&gt;=13,INDEX($AQ:$AQ,$CG55+13),"")</f>
      </c>
      <c r="BF55">
        <f>IF($CH55&gt;=14,INDEX($AQ:$AQ,$CG55+14),"")</f>
      </c>
      <c r="BG55">
        <f>IF($CH55&gt;=15,INDEX($AQ:$AQ,$CG55+15),"")</f>
      </c>
      <c r="BH55">
        <f>IF($CH55&gt;=16,INDEX($AQ:$AQ,$CG55+16),"")</f>
      </c>
      <c r="BI55">
        <f>IF($CH55&gt;=17,INDEX($AQ:$AQ,$CG55+17),"")</f>
      </c>
      <c r="BJ55">
        <f>IF($CH55&gt;=18,INDEX($AQ:$AQ,$CG55+18),"")</f>
      </c>
      <c r="BK55">
        <f>IF($CH55&gt;=19,INDEX($AQ:$AQ,$CG55+19),"")</f>
      </c>
      <c r="BL55">
        <f>IF($CH55&gt;=20,INDEX($AQ:$AQ,$CG55+20),"")</f>
      </c>
      <c r="BM55">
        <f>IF($CH55&gt;=21,INDEX($AQ:$AQ,$CG55+21),"")</f>
      </c>
      <c r="BN55">
        <f>IF($CH55&gt;=22,INDEX($AQ:$AQ,$CG55+22),"")</f>
      </c>
      <c r="BO55">
        <f>IF($CH55&gt;=23,INDEX($AQ:$AQ,$CG55+23),"")</f>
      </c>
      <c r="BP55">
        <f>IF($CH55&gt;=24,INDEX($AQ:$AQ,$CG55+24),"")</f>
      </c>
      <c r="BQ55">
        <f>IF($CH55&gt;=25,INDEX($AQ:$AQ,$CG55+25),"")</f>
      </c>
      <c r="BR55">
        <f>IF($CH55&gt;=26,INDEX($AQ:$AQ,$CG55+26),"")</f>
      </c>
      <c r="BS55">
        <f>IF($CH55&gt;=27,INDEX($AQ:$AQ,$CG55+27),"")</f>
      </c>
      <c r="BT55">
        <f>IF($CH55&gt;=28,INDEX($AQ:$AQ,$CG55+28),"")</f>
      </c>
      <c r="BU55">
        <f>IF($CH55&gt;=29,INDEX($AQ:$AQ,$CG55+29),"")</f>
      </c>
      <c r="BV55">
        <f>IF($CH55&gt;=30,INDEX($AQ:$AQ,$CG55+30),"")</f>
      </c>
      <c r="BW55">
        <f>IF($CH55&gt;=31,INDEX($AQ:$AQ,$CG55+31),"")</f>
      </c>
      <c r="BX55">
        <f>IF($CH55&gt;=32,INDEX($AQ:$AQ,$CG55+32),"")</f>
      </c>
      <c r="BY55">
        <f>IF($CH55&gt;=33,INDEX($AQ:$AQ,$CG55+33),"")</f>
      </c>
      <c r="BZ55">
        <f>IF($CH55&gt;=34,INDEX($AQ:$AQ,$CG55+34),"")</f>
      </c>
      <c r="CA55">
        <f>IF($CH55&gt;=35,INDEX($AQ:$AQ,$CG55+35),"")</f>
      </c>
      <c r="CB55">
        <f>IF($CH55&gt;=36,INDEX($AQ:$AQ,$CG55+36),"")</f>
      </c>
      <c r="CC55">
        <f>IF($CH55&gt;=37,INDEX($AQ:$AQ,$CG55+37),"")</f>
      </c>
      <c r="CD55">
        <f>IF($CH55&gt;=38,INDEX($AQ:$AQ,$CG55+38),"")</f>
      </c>
      <c r="CE55">
        <f>IF($CH55&gt;=39,INDEX($AQ:$AQ,$CG55+39),"")</f>
      </c>
      <c r="CF55">
        <f>IF($CH55&gt;=40,INDEX($AQ:$AQ,$CG55+40),"")</f>
      </c>
      <c r="CG55">
        <f>IFERROR(MATCH($AP55,$AQ$2:$AQ$134,0)+1,0)</f>
      </c>
      <c r="CH55">
        <f>IFERROR(INDEX($AR$2:$AR$134,MATCH($AP55,$AQ$2:$AQ$134,0)),0)</f>
      </c>
      <c r="CI55">
        <f>IFERROR(LEFT($L55,FIND(" - ",$L55)-1),$L55)</f>
      </c>
      <c r="CJ55" t="s">
        <v>178</v>
      </c>
      <c r="CL55">
        <f>IF($DG55&gt;=1,INDEX($CJ:$CJ,$DF55+1),"")</f>
      </c>
      <c r="CM55">
        <f>IF($DG55&gt;=2,INDEX($CJ:$CJ,$DF55+2),"")</f>
      </c>
      <c r="CN55">
        <f>IF($DG55&gt;=3,INDEX($CJ:$CJ,$DF55+3),"")</f>
      </c>
      <c r="CO55">
        <f>IF($DG55&gt;=4,INDEX($CJ:$CJ,$DF55+4),"")</f>
      </c>
      <c r="CP55">
        <f>IF($DG55&gt;=5,INDEX($CJ:$CJ,$DF55+5),"")</f>
      </c>
      <c r="CQ55">
        <f>IF($DG55&gt;=6,INDEX($CJ:$CJ,$DF55+6),"")</f>
      </c>
      <c r="CR55">
        <f>IF($DG55&gt;=7,INDEX($CJ:$CJ,$DF55+7),"")</f>
      </c>
      <c r="CS55">
        <f>IF($DG55&gt;=8,INDEX($CJ:$CJ,$DF55+8),"")</f>
      </c>
      <c r="CT55">
        <f>IF($DG55&gt;=9,INDEX($CJ:$CJ,$DF55+9),"")</f>
      </c>
      <c r="CU55">
        <f>IF($DG55&gt;=10,INDEX($CJ:$CJ,$DF55+10),"")</f>
      </c>
      <c r="CV55">
        <f>IF($DG55&gt;=11,INDEX($CJ:$CJ,$DF55+11),"")</f>
      </c>
      <c r="CW55">
        <f>IF($DG55&gt;=12,INDEX($CJ:$CJ,$DF55+12),"")</f>
      </c>
      <c r="CX55">
        <f>IF($DG55&gt;=13,INDEX($CJ:$CJ,$DF55+13),"")</f>
      </c>
      <c r="CY55">
        <f>IF($DG55&gt;=14,INDEX($CJ:$CJ,$DF55+14),"")</f>
      </c>
      <c r="CZ55">
        <f>IF($DG55&gt;=15,INDEX($CJ:$CJ,$DF55+15),"")</f>
      </c>
      <c r="DA55">
        <f>IF($DG55&gt;=16,INDEX($CJ:$CJ,$DF55+16),"")</f>
      </c>
      <c r="DB55">
        <f>IF($DG55&gt;=17,INDEX($CJ:$CJ,$DF55+17),"")</f>
      </c>
      <c r="DC55">
        <f>IF($DG55&gt;=18,INDEX($CJ:$CJ,$DF55+18),"")</f>
      </c>
      <c r="DD55">
        <f>IF($DG55&gt;=19,INDEX($CJ:$CJ,$DF55+19),"")</f>
      </c>
      <c r="DE55">
        <f>IF($DG55&gt;=20,INDEX($CJ:$CJ,$DF55+20),"")</f>
      </c>
      <c r="DF55">
        <f>IFERROR(MATCH($CI55,$CJ$2:$CJ$263,0)+1,0)</f>
      </c>
      <c r="DG55">
        <f>IFERROR(INDEX($CK$2:$CK$263,MATCH($CI55,$CJ$2:$CJ$263,0)),0)</f>
      </c>
      <c r="DH55">
        <f>IFERROR(INDEX($AO:$AO,MATCH($N55,$AN:$AN,0))&amp;"","")</f>
      </c>
      <c r="DI55" t="s">
        <v>148</v>
      </c>
      <c r="DK55">
        <v>1</v>
      </c>
      <c r="DL55">
        <f>IF($GO55&gt;=1,INDEX($DI:$DI,$GN55+1),"")</f>
      </c>
      <c r="DM55">
        <f>IF($GO55&gt;=2,INDEX($DI:$DI,$GN55+2),"")</f>
      </c>
      <c r="DN55">
        <f>IF($GO55&gt;=3,INDEX($DI:$DI,$GN55+3),"")</f>
      </c>
      <c r="DO55">
        <f>IF($GO55&gt;=4,INDEX($DI:$DI,$GN55+4),"")</f>
      </c>
      <c r="DP55">
        <f>IF($GO55&gt;=5,INDEX($DI:$DI,$GN55+5),"")</f>
      </c>
      <c r="DQ55">
        <f>IF($GO55&gt;=6,INDEX($DI:$DI,$GN55+6),"")</f>
      </c>
      <c r="DR55">
        <f>IF($GO55&gt;=7,INDEX($DI:$DI,$GN55+7),"")</f>
      </c>
      <c r="DS55">
        <f>IF($GO55&gt;=8,INDEX($DI:$DI,$GN55+8),"")</f>
      </c>
      <c r="DT55">
        <f>IF($GO55&gt;=9,INDEX($DI:$DI,$GN55+9),"")</f>
      </c>
      <c r="DU55">
        <f>IF($GO55&gt;=10,INDEX($DI:$DI,$GN55+10),"")</f>
      </c>
      <c r="DV55">
        <f>IF($GO55&gt;=11,INDEX($DI:$DI,$GN55+11),"")</f>
      </c>
      <c r="DW55">
        <f>IF($GO55&gt;=12,INDEX($DI:$DI,$GN55+12),"")</f>
      </c>
      <c r="DX55">
        <f>IF($GO55&gt;=13,INDEX($DI:$DI,$GN55+13),"")</f>
      </c>
      <c r="DY55">
        <f>IF($GO55&gt;=14,INDEX($DI:$DI,$GN55+14),"")</f>
      </c>
      <c r="DZ55">
        <f>IF($GO55&gt;=15,INDEX($DI:$DI,$GN55+15),"")</f>
      </c>
      <c r="EA55">
        <f>IF($GO55&gt;=16,INDEX($DI:$DI,$GN55+16),"")</f>
      </c>
      <c r="EB55">
        <f>IF($GO55&gt;=17,INDEX($DI:$DI,$GN55+17),"")</f>
      </c>
      <c r="EC55">
        <f>IF($GO55&gt;=18,INDEX($DI:$DI,$GN55+18),"")</f>
      </c>
      <c r="ED55">
        <f>IF($GO55&gt;=19,INDEX($DI:$DI,$GN55+19),"")</f>
      </c>
      <c r="EE55">
        <f>IF($GO55&gt;=20,INDEX($DI:$DI,$GN55+20),"")</f>
      </c>
      <c r="EF55">
        <f>IF($GO55&gt;=21,INDEX($DI:$DI,$GN55+21),"")</f>
      </c>
      <c r="EG55">
        <f>IF($GO55&gt;=22,INDEX($DI:$DI,$GN55+22),"")</f>
      </c>
      <c r="EH55">
        <f>IF($GO55&gt;=23,INDEX($DI:$DI,$GN55+23),"")</f>
      </c>
      <c r="EI55">
        <f>IF($GO55&gt;=24,INDEX($DI:$DI,$GN55+24),"")</f>
      </c>
      <c r="EJ55">
        <f>IF($GO55&gt;=25,INDEX($DI:$DI,$GN55+25),"")</f>
      </c>
      <c r="EK55">
        <f>IF($GO55&gt;=26,INDEX($DI:$DI,$GN55+26),"")</f>
      </c>
      <c r="EL55">
        <f>IF($GO55&gt;=27,INDEX($DI:$DI,$GN55+27),"")</f>
      </c>
      <c r="EM55">
        <f>IF($GO55&gt;=28,INDEX($DI:$DI,$GN55+28),"")</f>
      </c>
      <c r="EN55">
        <f>IF($GO55&gt;=29,INDEX($DI:$DI,$GN55+29),"")</f>
      </c>
      <c r="EO55">
        <f>IF($GO55&gt;=30,INDEX($DI:$DI,$GN55+30),"")</f>
      </c>
      <c r="EP55">
        <f>IF($GO55&gt;=31,INDEX($DI:$DI,$GN55+31),"")</f>
      </c>
      <c r="EQ55">
        <f>IF($GO55&gt;=32,INDEX($DI:$DI,$GN55+32),"")</f>
      </c>
      <c r="ER55">
        <f>IF($GO55&gt;=33,INDEX($DI:$DI,$GN55+33),"")</f>
      </c>
      <c r="ES55">
        <f>IF($GO55&gt;=34,INDEX($DI:$DI,$GN55+34),"")</f>
      </c>
      <c r="ET55">
        <f>IF($GO55&gt;=35,INDEX($DI:$DI,$GN55+35),"")</f>
      </c>
      <c r="EU55">
        <f>IF($GO55&gt;=36,INDEX($DI:$DI,$GN55+36),"")</f>
      </c>
      <c r="EV55">
        <f>IF($GO55&gt;=37,INDEX($DI:$DI,$GN55+37),"")</f>
      </c>
      <c r="EW55">
        <f>IF($GO55&gt;=38,INDEX($DI:$DI,$GN55+38),"")</f>
      </c>
      <c r="EX55">
        <f>IF($GO55&gt;=39,INDEX($DI:$DI,$GN55+39),"")</f>
      </c>
      <c r="EY55">
        <f>IF($GO55&gt;=40,INDEX($DI:$DI,$GN55+40),"")</f>
      </c>
      <c r="EZ55">
        <f>IF($GO55&gt;=1,INDEX($DJ:$DJ,$GN55+1),"")</f>
      </c>
      <c r="FA55">
        <f>IF($GO55&gt;=2,INDEX($DJ:$DJ,$GN55+2),"")</f>
      </c>
      <c r="FB55">
        <f>IF($GO55&gt;=3,INDEX($DJ:$DJ,$GN55+3),"")</f>
      </c>
      <c r="FC55">
        <f>IF($GO55&gt;=4,INDEX($DJ:$DJ,$GN55+4),"")</f>
      </c>
      <c r="FD55">
        <f>IF($GO55&gt;=5,INDEX($DJ:$DJ,$GN55+5),"")</f>
      </c>
      <c r="FE55">
        <f>IF($GO55&gt;=6,INDEX($DJ:$DJ,$GN55+6),"")</f>
      </c>
      <c r="FF55">
        <f>IF($GO55&gt;=7,INDEX($DJ:$DJ,$GN55+7),"")</f>
      </c>
      <c r="FG55">
        <f>IF($GO55&gt;=8,INDEX($DJ:$DJ,$GN55+8),"")</f>
      </c>
      <c r="FH55">
        <f>IF($GO55&gt;=9,INDEX($DJ:$DJ,$GN55+9),"")</f>
      </c>
      <c r="FI55">
        <f>IF($GO55&gt;=10,INDEX($DJ:$DJ,$GN55+10),"")</f>
      </c>
      <c r="FJ55">
        <f>IF($GO55&gt;=11,INDEX($DJ:$DJ,$GN55+11),"")</f>
      </c>
      <c r="FK55">
        <f>IF($GO55&gt;=12,INDEX($DJ:$DJ,$GN55+12),"")</f>
      </c>
      <c r="FL55">
        <f>IF($GO55&gt;=13,INDEX($DJ:$DJ,$GN55+13),"")</f>
      </c>
      <c r="FM55">
        <f>IF($GO55&gt;=14,INDEX($DJ:$DJ,$GN55+14),"")</f>
      </c>
      <c r="FN55">
        <f>IF($GO55&gt;=15,INDEX($DJ:$DJ,$GN55+15),"")</f>
      </c>
      <c r="FO55">
        <f>IF($GO55&gt;=16,INDEX($DJ:$DJ,$GN55+16),"")</f>
      </c>
      <c r="FP55">
        <f>IF($GO55&gt;=17,INDEX($DJ:$DJ,$GN55+17),"")</f>
      </c>
      <c r="FQ55">
        <f>IF($GO55&gt;=18,INDEX($DJ:$DJ,$GN55+18),"")</f>
      </c>
      <c r="FR55">
        <f>IF($GO55&gt;=19,INDEX($DJ:$DJ,$GN55+19),"")</f>
      </c>
      <c r="FS55">
        <f>IF($GO55&gt;=20,INDEX($DJ:$DJ,$GN55+20),"")</f>
      </c>
      <c r="FT55">
        <f>IF($GO55&gt;=21,INDEX($DJ:$DJ,$GN55+21),"")</f>
      </c>
      <c r="FU55">
        <f>IF($GO55&gt;=22,INDEX($DJ:$DJ,$GN55+22),"")</f>
      </c>
      <c r="FV55">
        <f>IF($GO55&gt;=23,INDEX($DJ:$DJ,$GN55+23),"")</f>
      </c>
      <c r="FW55">
        <f>IF($GO55&gt;=24,INDEX($DJ:$DJ,$GN55+24),"")</f>
      </c>
      <c r="FX55">
        <f>IF($GO55&gt;=25,INDEX($DJ:$DJ,$GN55+25),"")</f>
      </c>
      <c r="FY55">
        <f>IF($GO55&gt;=26,INDEX($DJ:$DJ,$GN55+26),"")</f>
      </c>
      <c r="FZ55">
        <f>IF($GO55&gt;=27,INDEX($DJ:$DJ,$GN55+27),"")</f>
      </c>
      <c r="GA55">
        <f>IF($GO55&gt;=28,INDEX($DJ:$DJ,$GN55+28),"")</f>
      </c>
      <c r="GB55">
        <f>IF($GO55&gt;=29,INDEX($DJ:$DJ,$GN55+29),"")</f>
      </c>
      <c r="GC55">
        <f>IF($GO55&gt;=30,INDEX($DJ:$DJ,$GN55+30),"")</f>
      </c>
      <c r="GD55">
        <f>IF($GO55&gt;=31,INDEX($DJ:$DJ,$GN55+31),"")</f>
      </c>
      <c r="GE55">
        <f>IF($GO55&gt;=32,INDEX($DJ:$DJ,$GN55+32),"")</f>
      </c>
      <c r="GF55">
        <f>IF($GO55&gt;=33,INDEX($DJ:$DJ,$GN55+33),"")</f>
      </c>
      <c r="GG55">
        <f>IF($GO55&gt;=34,INDEX($DJ:$DJ,$GN55+34),"")</f>
      </c>
      <c r="GH55">
        <f>IF($GO55&gt;=35,INDEX($DJ:$DJ,$GN55+35),"")</f>
      </c>
      <c r="GI55">
        <f>IF($GO55&gt;=36,INDEX($DJ:$DJ,$GN55+36),"")</f>
      </c>
      <c r="GJ55">
        <f>IF($GO55&gt;=37,INDEX($DJ:$DJ,$GN55+37),"")</f>
      </c>
      <c r="GK55">
        <f>IF($GO55&gt;=38,INDEX($DJ:$DJ,$GN55+38),"")</f>
      </c>
      <c r="GL55">
        <f>IF($GO55&gt;=39,INDEX($DJ:$DJ,$GN55+39),"")</f>
      </c>
      <c r="GM55">
        <f>IF($GO55&gt;=40,INDEX($DJ:$DJ,$GN55+40),"")</f>
      </c>
      <c r="GN55">
        <f>IFERROR(MATCH($DH55,$DI$2:$DI$148,0)+1,0)</f>
      </c>
      <c r="GO55">
        <f>IFERROR(INDEX($DK$2:$DK$148,MATCH($DH55,$DI$2:$DI$148,0)),0)</f>
      </c>
      <c r="GP55">
        <f>IFERROR(MATCH($Y55,$DL$55:$EY$55,0),0)</f>
      </c>
      <c r="GQ55">
        <f>IF($GP55&gt;0,INDEX($EZ$55:$GM$55,$GP55),"")</f>
      </c>
      <c r="GR55" t="s">
        <v>355</v>
      </c>
      <c r="GT55">
        <f>IF($JC55&gt;=1,INDEX($GR:$GR,$JB55+1),"")</f>
      </c>
      <c r="GU55">
        <f>IF($JC55&gt;=2,INDEX($GR:$GR,$JB55+2),"")</f>
      </c>
      <c r="GV55">
        <f>IF($JC55&gt;=3,INDEX($GR:$GR,$JB55+3),"")</f>
      </c>
      <c r="GW55">
        <f>IF($JC55&gt;=4,INDEX($GR:$GR,$JB55+4),"")</f>
      </c>
      <c r="GX55">
        <f>IF($JC55&gt;=5,INDEX($GR:$GR,$JB55+5),"")</f>
      </c>
      <c r="GY55">
        <f>IF($JC55&gt;=6,INDEX($GR:$GR,$JB55+6),"")</f>
      </c>
      <c r="GZ55">
        <f>IF($JC55&gt;=7,INDEX($GR:$GR,$JB55+7),"")</f>
      </c>
      <c r="HA55">
        <f>IF($JC55&gt;=8,INDEX($GR:$GR,$JB55+8),"")</f>
      </c>
      <c r="HB55">
        <f>IF($JC55&gt;=9,INDEX($GR:$GR,$JB55+9),"")</f>
      </c>
      <c r="HC55">
        <f>IF($JC55&gt;=10,INDEX($GR:$GR,$JB55+10),"")</f>
      </c>
      <c r="HD55">
        <f>IF($JC55&gt;=11,INDEX($GR:$GR,$JB55+11),"")</f>
      </c>
      <c r="HE55">
        <f>IF($JC55&gt;=12,INDEX($GR:$GR,$JB55+12),"")</f>
      </c>
      <c r="HF55">
        <f>IF($JC55&gt;=13,INDEX($GR:$GR,$JB55+13),"")</f>
      </c>
      <c r="HG55">
        <f>IF($JC55&gt;=14,INDEX($GR:$GR,$JB55+14),"")</f>
      </c>
      <c r="HH55">
        <f>IF($JC55&gt;=15,INDEX($GR:$GR,$JB55+15),"")</f>
      </c>
      <c r="HI55">
        <f>IF($JC55&gt;=16,INDEX($GR:$GR,$JB55+16),"")</f>
      </c>
      <c r="HJ55">
        <f>IF($JC55&gt;=17,INDEX($GR:$GR,$JB55+17),"")</f>
      </c>
      <c r="HK55">
        <f>IF($JC55&gt;=18,INDEX($GR:$GR,$JB55+18),"")</f>
      </c>
      <c r="HL55">
        <f>IF($JC55&gt;=19,INDEX($GR:$GR,$JB55+19),"")</f>
      </c>
      <c r="HM55">
        <f>IF($JC55&gt;=20,INDEX($GR:$GR,$JB55+20),"")</f>
      </c>
      <c r="HN55">
        <f>IF($JC55&gt;=21,INDEX($GR:$GR,$JB55+21),"")</f>
      </c>
      <c r="HO55">
        <f>IF($JC55&gt;=22,INDEX($GR:$GR,$JB55+22),"")</f>
      </c>
      <c r="HP55">
        <f>IF($JC55&gt;=23,INDEX($GR:$GR,$JB55+23),"")</f>
      </c>
      <c r="HQ55">
        <f>IF($JC55&gt;=24,INDEX($GR:$GR,$JB55+24),"")</f>
      </c>
      <c r="HR55">
        <f>IF($JC55&gt;=25,INDEX($GR:$GR,$JB55+25),"")</f>
      </c>
      <c r="HS55">
        <f>IF($JC55&gt;=26,INDEX($GR:$GR,$JB55+26),"")</f>
      </c>
      <c r="HT55">
        <f>IF($JC55&gt;=27,INDEX($GR:$GR,$JB55+27),"")</f>
      </c>
      <c r="HU55">
        <f>IF($JC55&gt;=28,INDEX($GR:$GR,$JB55+28),"")</f>
      </c>
      <c r="HV55">
        <f>IF($JC55&gt;=29,INDEX($GR:$GR,$JB55+29),"")</f>
      </c>
      <c r="HW55">
        <f>IF($JC55&gt;=30,INDEX($GR:$GR,$JB55+30),"")</f>
      </c>
      <c r="HX55">
        <f>IF($JC55&gt;=31,INDEX($GR:$GR,$JB55+31),"")</f>
      </c>
      <c r="HY55">
        <f>IF($JC55&gt;=32,INDEX($GR:$GR,$JB55+32),"")</f>
      </c>
      <c r="HZ55">
        <f>IF($JC55&gt;=33,INDEX($GR:$GR,$JB55+33),"")</f>
      </c>
      <c r="IA55">
        <f>IF($JC55&gt;=34,INDEX($GR:$GR,$JB55+34),"")</f>
      </c>
      <c r="IB55">
        <f>IF($JC55&gt;=35,INDEX($GR:$GR,$JB55+35),"")</f>
      </c>
      <c r="IC55">
        <f>IF($JC55&gt;=36,INDEX($GR:$GR,$JB55+36),"")</f>
      </c>
      <c r="ID55">
        <f>IF($JC55&gt;=37,INDEX($GR:$GR,$JB55+37),"")</f>
      </c>
      <c r="IE55">
        <f>IF($JC55&gt;=38,INDEX($GR:$GR,$JB55+38),"")</f>
      </c>
      <c r="IF55">
        <f>IF($JC55&gt;=39,INDEX($GR:$GR,$JB55+39),"")</f>
      </c>
      <c r="IG55">
        <f>IF($JC55&gt;=40,INDEX($GR:$GR,$JB55+40),"")</f>
      </c>
      <c r="IH55">
        <f>IF($JC55&gt;=41,INDEX($GR:$GR,$JB55+41),"")</f>
      </c>
      <c r="II55">
        <f>IF($JC55&gt;=42,INDEX($GR:$GR,$JB55+42),"")</f>
      </c>
      <c r="IJ55">
        <f>IF($JC55&gt;=43,INDEX($GR:$GR,$JB55+43),"")</f>
      </c>
      <c r="IK55">
        <f>IF($JC55&gt;=44,INDEX($GR:$GR,$JB55+44),"")</f>
      </c>
      <c r="IL55">
        <f>IF($JC55&gt;=45,INDEX($GR:$GR,$JB55+45),"")</f>
      </c>
      <c r="IM55">
        <f>IF($JC55&gt;=46,INDEX($GR:$GR,$JB55+46),"")</f>
      </c>
      <c r="IN55">
        <f>IF($JC55&gt;=47,INDEX($GR:$GR,$JB55+47),"")</f>
      </c>
      <c r="IO55">
        <f>IF($JC55&gt;=48,INDEX($GR:$GR,$JB55+48),"")</f>
      </c>
      <c r="IP55">
        <f>IF($JC55&gt;=49,INDEX($GR:$GR,$JB55+49),"")</f>
      </c>
      <c r="IQ55">
        <f>IF($JC55&gt;=50,INDEX($GR:$GR,$JB55+50),"")</f>
      </c>
      <c r="IR55">
        <f>IF($JC55&gt;=51,INDEX($GR:$GR,$JB55+51),"")</f>
      </c>
      <c r="IS55">
        <f>IF($JC55&gt;=52,INDEX($GR:$GR,$JB55+52),"")</f>
      </c>
      <c r="IT55">
        <f>IF($JC55&gt;=53,INDEX($GR:$GR,$JB55+53),"")</f>
      </c>
      <c r="IU55">
        <f>IF($JC55&gt;=54,INDEX($GR:$GR,$JB55+54),"")</f>
      </c>
      <c r="IV55">
        <f>IF($JC55&gt;=55,INDEX($GR:$GR,$JB55+55),"")</f>
      </c>
      <c r="IW55">
        <f>IF($JC55&gt;=56,INDEX($GR:$GR,$JB55+56),"")</f>
      </c>
      <c r="IX55">
        <f>IF($JC55&gt;=57,INDEX($GR:$GR,$JB55+57),"")</f>
      </c>
      <c r="IY55">
        <f>IF($JC55&gt;=58,INDEX($GR:$GR,$JB55+58),"")</f>
      </c>
      <c r="IZ55">
        <f>IF($JC55&gt;=59,INDEX($GR:$GR,$JB55+59),"")</f>
      </c>
      <c r="JA55">
        <f>IF($JC55&gt;=60,INDEX($GR:$GR,$JB55+60),"")</f>
      </c>
      <c r="JB55">
        <f>IFERROR(MATCH($GQ55,$GR$2:$GR$324,0)+1,0)</f>
      </c>
      <c r="JC55">
        <f>IFERROR(INDEX($GS$2:$GS$324,MATCH($GQ55,$GR$2:$GR$324,0)),0)</f>
      </c>
      <c r="JD55" t="s">
        <v>40</v>
      </c>
      <c r="JE55" t="s">
        <v>40</v>
      </c>
    </row>
    <row r="56" spans="1:265" x14ac:dyDescent="0.25">
      <c r="Q56">
        <f>IF(OR($T56="",$P56=""),"",IFERROR($T56/$P56,0))</f>
      </c>
      <c r="R56">
        <f>IF($T56="","",
SUM($S56,$U56,$Z56,$V56,$X56)*
(1-IF($AA56="",0,VALUE($AA56)/100)))</f>
      </c>
      <c r="S56">
        <f>IF($T56="","",$T56)</f>
      </c>
      <c r="U56">
        <f>IF($T56="","",
IF($N56="","",
IF(ISNUMBER(SEARCH("exempt",LOWER($N56))),0,
$T56*(VALUE(SUBSTITUTE($N56,"%",""))/100))))</f>
      </c>
      <c r="AB56">
        <f>IFERROR(IF(FIND(" - ",$K56)&gt;0,MID($K56,FIND(" - ",$K56)+3,LEN($K56)),""),"")</f>
      </c>
      <c r="AK56" t="s">
        <v>356</v>
      </c>
      <c r="AM56" t="s">
        <v>357</v>
      </c>
      <c r="AN56" t="s">
        <v>357</v>
      </c>
      <c r="AO56" t="s">
        <v>272</v>
      </c>
      <c r="AP56">
        <f>IFERROR(LEFT($K56,FIND(" - ",$K56)-1),$K56)</f>
      </c>
      <c r="AQ56" t="s">
        <v>328</v>
      </c>
      <c r="AS56">
        <f>IF($CH56&gt;=1,INDEX($AQ:$AQ,$CG56+1),"")</f>
      </c>
      <c r="AT56">
        <f>IF($CH56&gt;=2,INDEX($AQ:$AQ,$CG56+2),"")</f>
      </c>
      <c r="AU56">
        <f>IF($CH56&gt;=3,INDEX($AQ:$AQ,$CG56+3),"")</f>
      </c>
      <c r="AV56">
        <f>IF($CH56&gt;=4,INDEX($AQ:$AQ,$CG56+4),"")</f>
      </c>
      <c r="AW56">
        <f>IF($CH56&gt;=5,INDEX($AQ:$AQ,$CG56+5),"")</f>
      </c>
      <c r="AX56">
        <f>IF($CH56&gt;=6,INDEX($AQ:$AQ,$CG56+6),"")</f>
      </c>
      <c r="AY56">
        <f>IF($CH56&gt;=7,INDEX($AQ:$AQ,$CG56+7),"")</f>
      </c>
      <c r="AZ56">
        <f>IF($CH56&gt;=8,INDEX($AQ:$AQ,$CG56+8),"")</f>
      </c>
      <c r="BA56">
        <f>IF($CH56&gt;=9,INDEX($AQ:$AQ,$CG56+9),"")</f>
      </c>
      <c r="BB56">
        <f>IF($CH56&gt;=10,INDEX($AQ:$AQ,$CG56+10),"")</f>
      </c>
      <c r="BC56">
        <f>IF($CH56&gt;=11,INDEX($AQ:$AQ,$CG56+11),"")</f>
      </c>
      <c r="BD56">
        <f>IF($CH56&gt;=12,INDEX($AQ:$AQ,$CG56+12),"")</f>
      </c>
      <c r="BE56">
        <f>IF($CH56&gt;=13,INDEX($AQ:$AQ,$CG56+13),"")</f>
      </c>
      <c r="BF56">
        <f>IF($CH56&gt;=14,INDEX($AQ:$AQ,$CG56+14),"")</f>
      </c>
      <c r="BG56">
        <f>IF($CH56&gt;=15,INDEX($AQ:$AQ,$CG56+15),"")</f>
      </c>
      <c r="BH56">
        <f>IF($CH56&gt;=16,INDEX($AQ:$AQ,$CG56+16),"")</f>
      </c>
      <c r="BI56">
        <f>IF($CH56&gt;=17,INDEX($AQ:$AQ,$CG56+17),"")</f>
      </c>
      <c r="BJ56">
        <f>IF($CH56&gt;=18,INDEX($AQ:$AQ,$CG56+18),"")</f>
      </c>
      <c r="BK56">
        <f>IF($CH56&gt;=19,INDEX($AQ:$AQ,$CG56+19),"")</f>
      </c>
      <c r="BL56">
        <f>IF($CH56&gt;=20,INDEX($AQ:$AQ,$CG56+20),"")</f>
      </c>
      <c r="BM56">
        <f>IF($CH56&gt;=21,INDEX($AQ:$AQ,$CG56+21),"")</f>
      </c>
      <c r="BN56">
        <f>IF($CH56&gt;=22,INDEX($AQ:$AQ,$CG56+22),"")</f>
      </c>
      <c r="BO56">
        <f>IF($CH56&gt;=23,INDEX($AQ:$AQ,$CG56+23),"")</f>
      </c>
      <c r="BP56">
        <f>IF($CH56&gt;=24,INDEX($AQ:$AQ,$CG56+24),"")</f>
      </c>
      <c r="BQ56">
        <f>IF($CH56&gt;=25,INDEX($AQ:$AQ,$CG56+25),"")</f>
      </c>
      <c r="BR56">
        <f>IF($CH56&gt;=26,INDEX($AQ:$AQ,$CG56+26),"")</f>
      </c>
      <c r="BS56">
        <f>IF($CH56&gt;=27,INDEX($AQ:$AQ,$CG56+27),"")</f>
      </c>
      <c r="BT56">
        <f>IF($CH56&gt;=28,INDEX($AQ:$AQ,$CG56+28),"")</f>
      </c>
      <c r="BU56">
        <f>IF($CH56&gt;=29,INDEX($AQ:$AQ,$CG56+29),"")</f>
      </c>
      <c r="BV56">
        <f>IF($CH56&gt;=30,INDEX($AQ:$AQ,$CG56+30),"")</f>
      </c>
      <c r="BW56">
        <f>IF($CH56&gt;=31,INDEX($AQ:$AQ,$CG56+31),"")</f>
      </c>
      <c r="BX56">
        <f>IF($CH56&gt;=32,INDEX($AQ:$AQ,$CG56+32),"")</f>
      </c>
      <c r="BY56">
        <f>IF($CH56&gt;=33,INDEX($AQ:$AQ,$CG56+33),"")</f>
      </c>
      <c r="BZ56">
        <f>IF($CH56&gt;=34,INDEX($AQ:$AQ,$CG56+34),"")</f>
      </c>
      <c r="CA56">
        <f>IF($CH56&gt;=35,INDEX($AQ:$AQ,$CG56+35),"")</f>
      </c>
      <c r="CB56">
        <f>IF($CH56&gt;=36,INDEX($AQ:$AQ,$CG56+36),"")</f>
      </c>
      <c r="CC56">
        <f>IF($CH56&gt;=37,INDEX($AQ:$AQ,$CG56+37),"")</f>
      </c>
      <c r="CD56">
        <f>IF($CH56&gt;=38,INDEX($AQ:$AQ,$CG56+38),"")</f>
      </c>
      <c r="CE56">
        <f>IF($CH56&gt;=39,INDEX($AQ:$AQ,$CG56+39),"")</f>
      </c>
      <c r="CF56">
        <f>IF($CH56&gt;=40,INDEX($AQ:$AQ,$CG56+40),"")</f>
      </c>
      <c r="CG56">
        <f>IFERROR(MATCH($AP56,$AQ$2:$AQ$134,0)+1,0)</f>
      </c>
      <c r="CH56">
        <f>IFERROR(INDEX($AR$2:$AR$134,MATCH($AP56,$AQ$2:$AQ$134,0)),0)</f>
      </c>
      <c r="CI56">
        <f>IFERROR(LEFT($L56,FIND(" - ",$L56)-1),$L56)</f>
      </c>
      <c r="CJ56" t="s">
        <v>184</v>
      </c>
      <c r="CL56">
        <f>IF($DG56&gt;=1,INDEX($CJ:$CJ,$DF56+1),"")</f>
      </c>
      <c r="CM56">
        <f>IF($DG56&gt;=2,INDEX($CJ:$CJ,$DF56+2),"")</f>
      </c>
      <c r="CN56">
        <f>IF($DG56&gt;=3,INDEX($CJ:$CJ,$DF56+3),"")</f>
      </c>
      <c r="CO56">
        <f>IF($DG56&gt;=4,INDEX($CJ:$CJ,$DF56+4),"")</f>
      </c>
      <c r="CP56">
        <f>IF($DG56&gt;=5,INDEX($CJ:$CJ,$DF56+5),"")</f>
      </c>
      <c r="CQ56">
        <f>IF($DG56&gt;=6,INDEX($CJ:$CJ,$DF56+6),"")</f>
      </c>
      <c r="CR56">
        <f>IF($DG56&gt;=7,INDEX($CJ:$CJ,$DF56+7),"")</f>
      </c>
      <c r="CS56">
        <f>IF($DG56&gt;=8,INDEX($CJ:$CJ,$DF56+8),"")</f>
      </c>
      <c r="CT56">
        <f>IF($DG56&gt;=9,INDEX($CJ:$CJ,$DF56+9),"")</f>
      </c>
      <c r="CU56">
        <f>IF($DG56&gt;=10,INDEX($CJ:$CJ,$DF56+10),"")</f>
      </c>
      <c r="CV56">
        <f>IF($DG56&gt;=11,INDEX($CJ:$CJ,$DF56+11),"")</f>
      </c>
      <c r="CW56">
        <f>IF($DG56&gt;=12,INDEX($CJ:$CJ,$DF56+12),"")</f>
      </c>
      <c r="CX56">
        <f>IF($DG56&gt;=13,INDEX($CJ:$CJ,$DF56+13),"")</f>
      </c>
      <c r="CY56">
        <f>IF($DG56&gt;=14,INDEX($CJ:$CJ,$DF56+14),"")</f>
      </c>
      <c r="CZ56">
        <f>IF($DG56&gt;=15,INDEX($CJ:$CJ,$DF56+15),"")</f>
      </c>
      <c r="DA56">
        <f>IF($DG56&gt;=16,INDEX($CJ:$CJ,$DF56+16),"")</f>
      </c>
      <c r="DB56">
        <f>IF($DG56&gt;=17,INDEX($CJ:$CJ,$DF56+17),"")</f>
      </c>
      <c r="DC56">
        <f>IF($DG56&gt;=18,INDEX($CJ:$CJ,$DF56+18),"")</f>
      </c>
      <c r="DD56">
        <f>IF($DG56&gt;=19,INDEX($CJ:$CJ,$DF56+19),"")</f>
      </c>
      <c r="DE56">
        <f>IF($DG56&gt;=20,INDEX($CJ:$CJ,$DF56+20),"")</f>
      </c>
      <c r="DF56">
        <f>IFERROR(MATCH($CI56,$CJ$2:$CJ$263,0)+1,0)</f>
      </c>
      <c r="DG56">
        <f>IFERROR(INDEX($CK$2:$CK$263,MATCH($CI56,$CJ$2:$CJ$263,0)),0)</f>
      </c>
      <c r="DH56">
        <f>IFERROR(INDEX($AO:$AO,MATCH($N56,$AN:$AN,0))&amp;"","")</f>
      </c>
      <c r="DI56" t="s">
        <v>48</v>
      </c>
      <c r="DJ56" t="s">
        <v>40</v>
      </c>
      <c r="DL56">
        <f>IF($GO56&gt;=1,INDEX($DI:$DI,$GN56+1),"")</f>
      </c>
      <c r="DM56">
        <f>IF($GO56&gt;=2,INDEX($DI:$DI,$GN56+2),"")</f>
      </c>
      <c r="DN56">
        <f>IF($GO56&gt;=3,INDEX($DI:$DI,$GN56+3),"")</f>
      </c>
      <c r="DO56">
        <f>IF($GO56&gt;=4,INDEX($DI:$DI,$GN56+4),"")</f>
      </c>
      <c r="DP56">
        <f>IF($GO56&gt;=5,INDEX($DI:$DI,$GN56+5),"")</f>
      </c>
      <c r="DQ56">
        <f>IF($GO56&gt;=6,INDEX($DI:$DI,$GN56+6),"")</f>
      </c>
      <c r="DR56">
        <f>IF($GO56&gt;=7,INDEX($DI:$DI,$GN56+7),"")</f>
      </c>
      <c r="DS56">
        <f>IF($GO56&gt;=8,INDEX($DI:$DI,$GN56+8),"")</f>
      </c>
      <c r="DT56">
        <f>IF($GO56&gt;=9,INDEX($DI:$DI,$GN56+9),"")</f>
      </c>
      <c r="DU56">
        <f>IF($GO56&gt;=10,INDEX($DI:$DI,$GN56+10),"")</f>
      </c>
      <c r="DV56">
        <f>IF($GO56&gt;=11,INDEX($DI:$DI,$GN56+11),"")</f>
      </c>
      <c r="DW56">
        <f>IF($GO56&gt;=12,INDEX($DI:$DI,$GN56+12),"")</f>
      </c>
      <c r="DX56">
        <f>IF($GO56&gt;=13,INDEX($DI:$DI,$GN56+13),"")</f>
      </c>
      <c r="DY56">
        <f>IF($GO56&gt;=14,INDEX($DI:$DI,$GN56+14),"")</f>
      </c>
      <c r="DZ56">
        <f>IF($GO56&gt;=15,INDEX($DI:$DI,$GN56+15),"")</f>
      </c>
      <c r="EA56">
        <f>IF($GO56&gt;=16,INDEX($DI:$DI,$GN56+16),"")</f>
      </c>
      <c r="EB56">
        <f>IF($GO56&gt;=17,INDEX($DI:$DI,$GN56+17),"")</f>
      </c>
      <c r="EC56">
        <f>IF($GO56&gt;=18,INDEX($DI:$DI,$GN56+18),"")</f>
      </c>
      <c r="ED56">
        <f>IF($GO56&gt;=19,INDEX($DI:$DI,$GN56+19),"")</f>
      </c>
      <c r="EE56">
        <f>IF($GO56&gt;=20,INDEX($DI:$DI,$GN56+20),"")</f>
      </c>
      <c r="EF56">
        <f>IF($GO56&gt;=21,INDEX($DI:$DI,$GN56+21),"")</f>
      </c>
      <c r="EG56">
        <f>IF($GO56&gt;=22,INDEX($DI:$DI,$GN56+22),"")</f>
      </c>
      <c r="EH56">
        <f>IF($GO56&gt;=23,INDEX($DI:$DI,$GN56+23),"")</f>
      </c>
      <c r="EI56">
        <f>IF($GO56&gt;=24,INDEX($DI:$DI,$GN56+24),"")</f>
      </c>
      <c r="EJ56">
        <f>IF($GO56&gt;=25,INDEX($DI:$DI,$GN56+25),"")</f>
      </c>
      <c r="EK56">
        <f>IF($GO56&gt;=26,INDEX($DI:$DI,$GN56+26),"")</f>
      </c>
      <c r="EL56">
        <f>IF($GO56&gt;=27,INDEX($DI:$DI,$GN56+27),"")</f>
      </c>
      <c r="EM56">
        <f>IF($GO56&gt;=28,INDEX($DI:$DI,$GN56+28),"")</f>
      </c>
      <c r="EN56">
        <f>IF($GO56&gt;=29,INDEX($DI:$DI,$GN56+29),"")</f>
      </c>
      <c r="EO56">
        <f>IF($GO56&gt;=30,INDEX($DI:$DI,$GN56+30),"")</f>
      </c>
      <c r="EP56">
        <f>IF($GO56&gt;=31,INDEX($DI:$DI,$GN56+31),"")</f>
      </c>
      <c r="EQ56">
        <f>IF($GO56&gt;=32,INDEX($DI:$DI,$GN56+32),"")</f>
      </c>
      <c r="ER56">
        <f>IF($GO56&gt;=33,INDEX($DI:$DI,$GN56+33),"")</f>
      </c>
      <c r="ES56">
        <f>IF($GO56&gt;=34,INDEX($DI:$DI,$GN56+34),"")</f>
      </c>
      <c r="ET56">
        <f>IF($GO56&gt;=35,INDEX($DI:$DI,$GN56+35),"")</f>
      </c>
      <c r="EU56">
        <f>IF($GO56&gt;=36,INDEX($DI:$DI,$GN56+36),"")</f>
      </c>
      <c r="EV56">
        <f>IF($GO56&gt;=37,INDEX($DI:$DI,$GN56+37),"")</f>
      </c>
      <c r="EW56">
        <f>IF($GO56&gt;=38,INDEX($DI:$DI,$GN56+38),"")</f>
      </c>
      <c r="EX56">
        <f>IF($GO56&gt;=39,INDEX($DI:$DI,$GN56+39),"")</f>
      </c>
      <c r="EY56">
        <f>IF($GO56&gt;=40,INDEX($DI:$DI,$GN56+40),"")</f>
      </c>
      <c r="EZ56">
        <f>IF($GO56&gt;=1,INDEX($DJ:$DJ,$GN56+1),"")</f>
      </c>
      <c r="FA56">
        <f>IF($GO56&gt;=2,INDEX($DJ:$DJ,$GN56+2),"")</f>
      </c>
      <c r="FB56">
        <f>IF($GO56&gt;=3,INDEX($DJ:$DJ,$GN56+3),"")</f>
      </c>
      <c r="FC56">
        <f>IF($GO56&gt;=4,INDEX($DJ:$DJ,$GN56+4),"")</f>
      </c>
      <c r="FD56">
        <f>IF($GO56&gt;=5,INDEX($DJ:$DJ,$GN56+5),"")</f>
      </c>
      <c r="FE56">
        <f>IF($GO56&gt;=6,INDEX($DJ:$DJ,$GN56+6),"")</f>
      </c>
      <c r="FF56">
        <f>IF($GO56&gt;=7,INDEX($DJ:$DJ,$GN56+7),"")</f>
      </c>
      <c r="FG56">
        <f>IF($GO56&gt;=8,INDEX($DJ:$DJ,$GN56+8),"")</f>
      </c>
      <c r="FH56">
        <f>IF($GO56&gt;=9,INDEX($DJ:$DJ,$GN56+9),"")</f>
      </c>
      <c r="FI56">
        <f>IF($GO56&gt;=10,INDEX($DJ:$DJ,$GN56+10),"")</f>
      </c>
      <c r="FJ56">
        <f>IF($GO56&gt;=11,INDEX($DJ:$DJ,$GN56+11),"")</f>
      </c>
      <c r="FK56">
        <f>IF($GO56&gt;=12,INDEX($DJ:$DJ,$GN56+12),"")</f>
      </c>
      <c r="FL56">
        <f>IF($GO56&gt;=13,INDEX($DJ:$DJ,$GN56+13),"")</f>
      </c>
      <c r="FM56">
        <f>IF($GO56&gt;=14,INDEX($DJ:$DJ,$GN56+14),"")</f>
      </c>
      <c r="FN56">
        <f>IF($GO56&gt;=15,INDEX($DJ:$DJ,$GN56+15),"")</f>
      </c>
      <c r="FO56">
        <f>IF($GO56&gt;=16,INDEX($DJ:$DJ,$GN56+16),"")</f>
      </c>
      <c r="FP56">
        <f>IF($GO56&gt;=17,INDEX($DJ:$DJ,$GN56+17),"")</f>
      </c>
      <c r="FQ56">
        <f>IF($GO56&gt;=18,INDEX($DJ:$DJ,$GN56+18),"")</f>
      </c>
      <c r="FR56">
        <f>IF($GO56&gt;=19,INDEX($DJ:$DJ,$GN56+19),"")</f>
      </c>
      <c r="FS56">
        <f>IF($GO56&gt;=20,INDEX($DJ:$DJ,$GN56+20),"")</f>
      </c>
      <c r="FT56">
        <f>IF($GO56&gt;=21,INDEX($DJ:$DJ,$GN56+21),"")</f>
      </c>
      <c r="FU56">
        <f>IF($GO56&gt;=22,INDEX($DJ:$DJ,$GN56+22),"")</f>
      </c>
      <c r="FV56">
        <f>IF($GO56&gt;=23,INDEX($DJ:$DJ,$GN56+23),"")</f>
      </c>
      <c r="FW56">
        <f>IF($GO56&gt;=24,INDEX($DJ:$DJ,$GN56+24),"")</f>
      </c>
      <c r="FX56">
        <f>IF($GO56&gt;=25,INDEX($DJ:$DJ,$GN56+25),"")</f>
      </c>
      <c r="FY56">
        <f>IF($GO56&gt;=26,INDEX($DJ:$DJ,$GN56+26),"")</f>
      </c>
      <c r="FZ56">
        <f>IF($GO56&gt;=27,INDEX($DJ:$DJ,$GN56+27),"")</f>
      </c>
      <c r="GA56">
        <f>IF($GO56&gt;=28,INDEX($DJ:$DJ,$GN56+28),"")</f>
      </c>
      <c r="GB56">
        <f>IF($GO56&gt;=29,INDEX($DJ:$DJ,$GN56+29),"")</f>
      </c>
      <c r="GC56">
        <f>IF($GO56&gt;=30,INDEX($DJ:$DJ,$GN56+30),"")</f>
      </c>
      <c r="GD56">
        <f>IF($GO56&gt;=31,INDEX($DJ:$DJ,$GN56+31),"")</f>
      </c>
      <c r="GE56">
        <f>IF($GO56&gt;=32,INDEX($DJ:$DJ,$GN56+32),"")</f>
      </c>
      <c r="GF56">
        <f>IF($GO56&gt;=33,INDEX($DJ:$DJ,$GN56+33),"")</f>
      </c>
      <c r="GG56">
        <f>IF($GO56&gt;=34,INDEX($DJ:$DJ,$GN56+34),"")</f>
      </c>
      <c r="GH56">
        <f>IF($GO56&gt;=35,INDEX($DJ:$DJ,$GN56+35),"")</f>
      </c>
      <c r="GI56">
        <f>IF($GO56&gt;=36,INDEX($DJ:$DJ,$GN56+36),"")</f>
      </c>
      <c r="GJ56">
        <f>IF($GO56&gt;=37,INDEX($DJ:$DJ,$GN56+37),"")</f>
      </c>
      <c r="GK56">
        <f>IF($GO56&gt;=38,INDEX($DJ:$DJ,$GN56+38),"")</f>
      </c>
      <c r="GL56">
        <f>IF($GO56&gt;=39,INDEX($DJ:$DJ,$GN56+39),"")</f>
      </c>
      <c r="GM56">
        <f>IF($GO56&gt;=40,INDEX($DJ:$DJ,$GN56+40),"")</f>
      </c>
      <c r="GN56">
        <f>IFERROR(MATCH($DH56,$DI$2:$DI$148,0)+1,0)</f>
      </c>
      <c r="GO56">
        <f>IFERROR(INDEX($DK$2:$DK$148,MATCH($DH56,$DI$2:$DI$148,0)),0)</f>
      </c>
      <c r="GP56">
        <f>IFERROR(MATCH($Y56,$DL$56:$EY$56,0),0)</f>
      </c>
      <c r="GQ56">
        <f>IF($GP56&gt;0,INDEX($EZ$56:$GM$56,$GP56),"")</f>
      </c>
      <c r="GR56" t="s">
        <v>358</v>
      </c>
      <c r="GT56">
        <f>IF($JC56&gt;=1,INDEX($GR:$GR,$JB56+1),"")</f>
      </c>
      <c r="GU56">
        <f>IF($JC56&gt;=2,INDEX($GR:$GR,$JB56+2),"")</f>
      </c>
      <c r="GV56">
        <f>IF($JC56&gt;=3,INDEX($GR:$GR,$JB56+3),"")</f>
      </c>
      <c r="GW56">
        <f>IF($JC56&gt;=4,INDEX($GR:$GR,$JB56+4),"")</f>
      </c>
      <c r="GX56">
        <f>IF($JC56&gt;=5,INDEX($GR:$GR,$JB56+5),"")</f>
      </c>
      <c r="GY56">
        <f>IF($JC56&gt;=6,INDEX($GR:$GR,$JB56+6),"")</f>
      </c>
      <c r="GZ56">
        <f>IF($JC56&gt;=7,INDEX($GR:$GR,$JB56+7),"")</f>
      </c>
      <c r="HA56">
        <f>IF($JC56&gt;=8,INDEX($GR:$GR,$JB56+8),"")</f>
      </c>
      <c r="HB56">
        <f>IF($JC56&gt;=9,INDEX($GR:$GR,$JB56+9),"")</f>
      </c>
      <c r="HC56">
        <f>IF($JC56&gt;=10,INDEX($GR:$GR,$JB56+10),"")</f>
      </c>
      <c r="HD56">
        <f>IF($JC56&gt;=11,INDEX($GR:$GR,$JB56+11),"")</f>
      </c>
      <c r="HE56">
        <f>IF($JC56&gt;=12,INDEX($GR:$GR,$JB56+12),"")</f>
      </c>
      <c r="HF56">
        <f>IF($JC56&gt;=13,INDEX($GR:$GR,$JB56+13),"")</f>
      </c>
      <c r="HG56">
        <f>IF($JC56&gt;=14,INDEX($GR:$GR,$JB56+14),"")</f>
      </c>
      <c r="HH56">
        <f>IF($JC56&gt;=15,INDEX($GR:$GR,$JB56+15),"")</f>
      </c>
      <c r="HI56">
        <f>IF($JC56&gt;=16,INDEX($GR:$GR,$JB56+16),"")</f>
      </c>
      <c r="HJ56">
        <f>IF($JC56&gt;=17,INDEX($GR:$GR,$JB56+17),"")</f>
      </c>
      <c r="HK56">
        <f>IF($JC56&gt;=18,INDEX($GR:$GR,$JB56+18),"")</f>
      </c>
      <c r="HL56">
        <f>IF($JC56&gt;=19,INDEX($GR:$GR,$JB56+19),"")</f>
      </c>
      <c r="HM56">
        <f>IF($JC56&gt;=20,INDEX($GR:$GR,$JB56+20),"")</f>
      </c>
      <c r="HN56">
        <f>IF($JC56&gt;=21,INDEX($GR:$GR,$JB56+21),"")</f>
      </c>
      <c r="HO56">
        <f>IF($JC56&gt;=22,INDEX($GR:$GR,$JB56+22),"")</f>
      </c>
      <c r="HP56">
        <f>IF($JC56&gt;=23,INDEX($GR:$GR,$JB56+23),"")</f>
      </c>
      <c r="HQ56">
        <f>IF($JC56&gt;=24,INDEX($GR:$GR,$JB56+24),"")</f>
      </c>
      <c r="HR56">
        <f>IF($JC56&gt;=25,INDEX($GR:$GR,$JB56+25),"")</f>
      </c>
      <c r="HS56">
        <f>IF($JC56&gt;=26,INDEX($GR:$GR,$JB56+26),"")</f>
      </c>
      <c r="HT56">
        <f>IF($JC56&gt;=27,INDEX($GR:$GR,$JB56+27),"")</f>
      </c>
      <c r="HU56">
        <f>IF($JC56&gt;=28,INDEX($GR:$GR,$JB56+28),"")</f>
      </c>
      <c r="HV56">
        <f>IF($JC56&gt;=29,INDEX($GR:$GR,$JB56+29),"")</f>
      </c>
      <c r="HW56">
        <f>IF($JC56&gt;=30,INDEX($GR:$GR,$JB56+30),"")</f>
      </c>
      <c r="HX56">
        <f>IF($JC56&gt;=31,INDEX($GR:$GR,$JB56+31),"")</f>
      </c>
      <c r="HY56">
        <f>IF($JC56&gt;=32,INDEX($GR:$GR,$JB56+32),"")</f>
      </c>
      <c r="HZ56">
        <f>IF($JC56&gt;=33,INDEX($GR:$GR,$JB56+33),"")</f>
      </c>
      <c r="IA56">
        <f>IF($JC56&gt;=34,INDEX($GR:$GR,$JB56+34),"")</f>
      </c>
      <c r="IB56">
        <f>IF($JC56&gt;=35,INDEX($GR:$GR,$JB56+35),"")</f>
      </c>
      <c r="IC56">
        <f>IF($JC56&gt;=36,INDEX($GR:$GR,$JB56+36),"")</f>
      </c>
      <c r="ID56">
        <f>IF($JC56&gt;=37,INDEX($GR:$GR,$JB56+37),"")</f>
      </c>
      <c r="IE56">
        <f>IF($JC56&gt;=38,INDEX($GR:$GR,$JB56+38),"")</f>
      </c>
      <c r="IF56">
        <f>IF($JC56&gt;=39,INDEX($GR:$GR,$JB56+39),"")</f>
      </c>
      <c r="IG56">
        <f>IF($JC56&gt;=40,INDEX($GR:$GR,$JB56+40),"")</f>
      </c>
      <c r="IH56">
        <f>IF($JC56&gt;=41,INDEX($GR:$GR,$JB56+41),"")</f>
      </c>
      <c r="II56">
        <f>IF($JC56&gt;=42,INDEX($GR:$GR,$JB56+42),"")</f>
      </c>
      <c r="IJ56">
        <f>IF($JC56&gt;=43,INDEX($GR:$GR,$JB56+43),"")</f>
      </c>
      <c r="IK56">
        <f>IF($JC56&gt;=44,INDEX($GR:$GR,$JB56+44),"")</f>
      </c>
      <c r="IL56">
        <f>IF($JC56&gt;=45,INDEX($GR:$GR,$JB56+45),"")</f>
      </c>
      <c r="IM56">
        <f>IF($JC56&gt;=46,INDEX($GR:$GR,$JB56+46),"")</f>
      </c>
      <c r="IN56">
        <f>IF($JC56&gt;=47,INDEX($GR:$GR,$JB56+47),"")</f>
      </c>
      <c r="IO56">
        <f>IF($JC56&gt;=48,INDEX($GR:$GR,$JB56+48),"")</f>
      </c>
      <c r="IP56">
        <f>IF($JC56&gt;=49,INDEX($GR:$GR,$JB56+49),"")</f>
      </c>
      <c r="IQ56">
        <f>IF($JC56&gt;=50,INDEX($GR:$GR,$JB56+50),"")</f>
      </c>
      <c r="IR56">
        <f>IF($JC56&gt;=51,INDEX($GR:$GR,$JB56+51),"")</f>
      </c>
      <c r="IS56">
        <f>IF($JC56&gt;=52,INDEX($GR:$GR,$JB56+52),"")</f>
      </c>
      <c r="IT56">
        <f>IF($JC56&gt;=53,INDEX($GR:$GR,$JB56+53),"")</f>
      </c>
      <c r="IU56">
        <f>IF($JC56&gt;=54,INDEX($GR:$GR,$JB56+54),"")</f>
      </c>
      <c r="IV56">
        <f>IF($JC56&gt;=55,INDEX($GR:$GR,$JB56+55),"")</f>
      </c>
      <c r="IW56">
        <f>IF($JC56&gt;=56,INDEX($GR:$GR,$JB56+56),"")</f>
      </c>
      <c r="IX56">
        <f>IF($JC56&gt;=57,INDEX($GR:$GR,$JB56+57),"")</f>
      </c>
      <c r="IY56">
        <f>IF($JC56&gt;=58,INDEX($GR:$GR,$JB56+58),"")</f>
      </c>
      <c r="IZ56">
        <f>IF($JC56&gt;=59,INDEX($GR:$GR,$JB56+59),"")</f>
      </c>
      <c r="JA56">
        <f>IF($JC56&gt;=60,INDEX($GR:$GR,$JB56+60),"")</f>
      </c>
      <c r="JB56">
        <f>IFERROR(MATCH($GQ56,$GR$2:$GR$324,0)+1,0)</f>
      </c>
      <c r="JC56">
        <f>IFERROR(INDEX($GS$2:$GS$324,MATCH($GQ56,$GR$2:$GR$324,0)),0)</f>
      </c>
      <c r="JD56" t="s">
        <v>40</v>
      </c>
      <c r="JE56" t="s">
        <v>40</v>
      </c>
    </row>
    <row r="57" spans="1:265" x14ac:dyDescent="0.25">
      <c r="Q57">
        <f>IF(OR($T57="",$P57=""),"",IFERROR($T57/$P57,0))</f>
      </c>
      <c r="R57">
        <f>IF($T57="","",
SUM($S57,$U57,$Z57,$V57,$X57)*
(1-IF($AA57="",0,VALUE($AA57)/100)))</f>
      </c>
      <c r="S57">
        <f>IF($T57="","",$T57)</f>
      </c>
      <c r="U57">
        <f>IF($T57="","",
IF($N57="","",
IF(ISNUMBER(SEARCH("exempt",LOWER($N57))),0,
$T57*(VALUE(SUBSTITUTE($N57,"%",""))/100))))</f>
      </c>
      <c r="AB57">
        <f>IFERROR(IF(FIND(" - ",$K57)&gt;0,MID($K57,FIND(" - ",$K57)+3,LEN($K57)),""),"")</f>
      </c>
      <c r="AK57" t="s">
        <v>359</v>
      </c>
      <c r="AM57" t="s">
        <v>360</v>
      </c>
      <c r="AN57" t="s">
        <v>360</v>
      </c>
      <c r="AO57" t="s">
        <v>282</v>
      </c>
      <c r="AP57">
        <f>IFERROR(LEFT($K57,FIND(" - ",$K57)-1),$K57)</f>
      </c>
      <c r="AQ57" t="s">
        <v>34</v>
      </c>
      <c r="AS57">
        <f>IF($CH57&gt;=1,INDEX($AQ:$AQ,$CG57+1),"")</f>
      </c>
      <c r="AT57">
        <f>IF($CH57&gt;=2,INDEX($AQ:$AQ,$CG57+2),"")</f>
      </c>
      <c r="AU57">
        <f>IF($CH57&gt;=3,INDEX($AQ:$AQ,$CG57+3),"")</f>
      </c>
      <c r="AV57">
        <f>IF($CH57&gt;=4,INDEX($AQ:$AQ,$CG57+4),"")</f>
      </c>
      <c r="AW57">
        <f>IF($CH57&gt;=5,INDEX($AQ:$AQ,$CG57+5),"")</f>
      </c>
      <c r="AX57">
        <f>IF($CH57&gt;=6,INDEX($AQ:$AQ,$CG57+6),"")</f>
      </c>
      <c r="AY57">
        <f>IF($CH57&gt;=7,INDEX($AQ:$AQ,$CG57+7),"")</f>
      </c>
      <c r="AZ57">
        <f>IF($CH57&gt;=8,INDEX($AQ:$AQ,$CG57+8),"")</f>
      </c>
      <c r="BA57">
        <f>IF($CH57&gt;=9,INDEX($AQ:$AQ,$CG57+9),"")</f>
      </c>
      <c r="BB57">
        <f>IF($CH57&gt;=10,INDEX($AQ:$AQ,$CG57+10),"")</f>
      </c>
      <c r="BC57">
        <f>IF($CH57&gt;=11,INDEX($AQ:$AQ,$CG57+11),"")</f>
      </c>
      <c r="BD57">
        <f>IF($CH57&gt;=12,INDEX($AQ:$AQ,$CG57+12),"")</f>
      </c>
      <c r="BE57">
        <f>IF($CH57&gt;=13,INDEX($AQ:$AQ,$CG57+13),"")</f>
      </c>
      <c r="BF57">
        <f>IF($CH57&gt;=14,INDEX($AQ:$AQ,$CG57+14),"")</f>
      </c>
      <c r="BG57">
        <f>IF($CH57&gt;=15,INDEX($AQ:$AQ,$CG57+15),"")</f>
      </c>
      <c r="BH57">
        <f>IF($CH57&gt;=16,INDEX($AQ:$AQ,$CG57+16),"")</f>
      </c>
      <c r="BI57">
        <f>IF($CH57&gt;=17,INDEX($AQ:$AQ,$CG57+17),"")</f>
      </c>
      <c r="BJ57">
        <f>IF($CH57&gt;=18,INDEX($AQ:$AQ,$CG57+18),"")</f>
      </c>
      <c r="BK57">
        <f>IF($CH57&gt;=19,INDEX($AQ:$AQ,$CG57+19),"")</f>
      </c>
      <c r="BL57">
        <f>IF($CH57&gt;=20,INDEX($AQ:$AQ,$CG57+20),"")</f>
      </c>
      <c r="BM57">
        <f>IF($CH57&gt;=21,INDEX($AQ:$AQ,$CG57+21),"")</f>
      </c>
      <c r="BN57">
        <f>IF($CH57&gt;=22,INDEX($AQ:$AQ,$CG57+22),"")</f>
      </c>
      <c r="BO57">
        <f>IF($CH57&gt;=23,INDEX($AQ:$AQ,$CG57+23),"")</f>
      </c>
      <c r="BP57">
        <f>IF($CH57&gt;=24,INDEX($AQ:$AQ,$CG57+24),"")</f>
      </c>
      <c r="BQ57">
        <f>IF($CH57&gt;=25,INDEX($AQ:$AQ,$CG57+25),"")</f>
      </c>
      <c r="BR57">
        <f>IF($CH57&gt;=26,INDEX($AQ:$AQ,$CG57+26),"")</f>
      </c>
      <c r="BS57">
        <f>IF($CH57&gt;=27,INDEX($AQ:$AQ,$CG57+27),"")</f>
      </c>
      <c r="BT57">
        <f>IF($CH57&gt;=28,INDEX($AQ:$AQ,$CG57+28),"")</f>
      </c>
      <c r="BU57">
        <f>IF($CH57&gt;=29,INDEX($AQ:$AQ,$CG57+29),"")</f>
      </c>
      <c r="BV57">
        <f>IF($CH57&gt;=30,INDEX($AQ:$AQ,$CG57+30),"")</f>
      </c>
      <c r="BW57">
        <f>IF($CH57&gt;=31,INDEX($AQ:$AQ,$CG57+31),"")</f>
      </c>
      <c r="BX57">
        <f>IF($CH57&gt;=32,INDEX($AQ:$AQ,$CG57+32),"")</f>
      </c>
      <c r="BY57">
        <f>IF($CH57&gt;=33,INDEX($AQ:$AQ,$CG57+33),"")</f>
      </c>
      <c r="BZ57">
        <f>IF($CH57&gt;=34,INDEX($AQ:$AQ,$CG57+34),"")</f>
      </c>
      <c r="CA57">
        <f>IF($CH57&gt;=35,INDEX($AQ:$AQ,$CG57+35),"")</f>
      </c>
      <c r="CB57">
        <f>IF($CH57&gt;=36,INDEX($AQ:$AQ,$CG57+36),"")</f>
      </c>
      <c r="CC57">
        <f>IF($CH57&gt;=37,INDEX($AQ:$AQ,$CG57+37),"")</f>
      </c>
      <c r="CD57">
        <f>IF($CH57&gt;=38,INDEX($AQ:$AQ,$CG57+38),"")</f>
      </c>
      <c r="CE57">
        <f>IF($CH57&gt;=39,INDEX($AQ:$AQ,$CG57+39),"")</f>
      </c>
      <c r="CF57">
        <f>IF($CH57&gt;=40,INDEX($AQ:$AQ,$CG57+40),"")</f>
      </c>
      <c r="CG57">
        <f>IFERROR(MATCH($AP57,$AQ$2:$AQ$134,0)+1,0)</f>
      </c>
      <c r="CH57">
        <f>IFERROR(INDEX($AR$2:$AR$134,MATCH($AP57,$AQ$2:$AQ$134,0)),0)</f>
      </c>
      <c r="CI57">
        <f>IFERROR(LEFT($L57,FIND(" - ",$L57)-1),$L57)</f>
      </c>
      <c r="CJ57" t="s">
        <v>189</v>
      </c>
      <c r="CL57">
        <f>IF($DG57&gt;=1,INDEX($CJ:$CJ,$DF57+1),"")</f>
      </c>
      <c r="CM57">
        <f>IF($DG57&gt;=2,INDEX($CJ:$CJ,$DF57+2),"")</f>
      </c>
      <c r="CN57">
        <f>IF($DG57&gt;=3,INDEX($CJ:$CJ,$DF57+3),"")</f>
      </c>
      <c r="CO57">
        <f>IF($DG57&gt;=4,INDEX($CJ:$CJ,$DF57+4),"")</f>
      </c>
      <c r="CP57">
        <f>IF($DG57&gt;=5,INDEX($CJ:$CJ,$DF57+5),"")</f>
      </c>
      <c r="CQ57">
        <f>IF($DG57&gt;=6,INDEX($CJ:$CJ,$DF57+6),"")</f>
      </c>
      <c r="CR57">
        <f>IF($DG57&gt;=7,INDEX($CJ:$CJ,$DF57+7),"")</f>
      </c>
      <c r="CS57">
        <f>IF($DG57&gt;=8,INDEX($CJ:$CJ,$DF57+8),"")</f>
      </c>
      <c r="CT57">
        <f>IF($DG57&gt;=9,INDEX($CJ:$CJ,$DF57+9),"")</f>
      </c>
      <c r="CU57">
        <f>IF($DG57&gt;=10,INDEX($CJ:$CJ,$DF57+10),"")</f>
      </c>
      <c r="CV57">
        <f>IF($DG57&gt;=11,INDEX($CJ:$CJ,$DF57+11),"")</f>
      </c>
      <c r="CW57">
        <f>IF($DG57&gt;=12,INDEX($CJ:$CJ,$DF57+12),"")</f>
      </c>
      <c r="CX57">
        <f>IF($DG57&gt;=13,INDEX($CJ:$CJ,$DF57+13),"")</f>
      </c>
      <c r="CY57">
        <f>IF($DG57&gt;=14,INDEX($CJ:$CJ,$DF57+14),"")</f>
      </c>
      <c r="CZ57">
        <f>IF($DG57&gt;=15,INDEX($CJ:$CJ,$DF57+15),"")</f>
      </c>
      <c r="DA57">
        <f>IF($DG57&gt;=16,INDEX($CJ:$CJ,$DF57+16),"")</f>
      </c>
      <c r="DB57">
        <f>IF($DG57&gt;=17,INDEX($CJ:$CJ,$DF57+17),"")</f>
      </c>
      <c r="DC57">
        <f>IF($DG57&gt;=18,INDEX($CJ:$CJ,$DF57+18),"")</f>
      </c>
      <c r="DD57">
        <f>IF($DG57&gt;=19,INDEX($CJ:$CJ,$DF57+19),"")</f>
      </c>
      <c r="DE57">
        <f>IF($DG57&gt;=20,INDEX($CJ:$CJ,$DF57+20),"")</f>
      </c>
      <c r="DF57">
        <f>IFERROR(MATCH($CI57,$CJ$2:$CJ$263,0)+1,0)</f>
      </c>
      <c r="DG57">
        <f>IFERROR(INDEX($CK$2:$CK$263,MATCH($CI57,$CJ$2:$CJ$263,0)),0)</f>
      </c>
      <c r="DH57">
        <f>IFERROR(INDEX($AO:$AO,MATCH($N57,$AN:$AN,0))&amp;"","")</f>
      </c>
      <c r="DI57" t="s">
        <v>79</v>
      </c>
      <c r="DK57">
        <v>1</v>
      </c>
      <c r="DL57">
        <f>IF($GO57&gt;=1,INDEX($DI:$DI,$GN57+1),"")</f>
      </c>
      <c r="DM57">
        <f>IF($GO57&gt;=2,INDEX($DI:$DI,$GN57+2),"")</f>
      </c>
      <c r="DN57">
        <f>IF($GO57&gt;=3,INDEX($DI:$DI,$GN57+3),"")</f>
      </c>
      <c r="DO57">
        <f>IF($GO57&gt;=4,INDEX($DI:$DI,$GN57+4),"")</f>
      </c>
      <c r="DP57">
        <f>IF($GO57&gt;=5,INDEX($DI:$DI,$GN57+5),"")</f>
      </c>
      <c r="DQ57">
        <f>IF($GO57&gt;=6,INDEX($DI:$DI,$GN57+6),"")</f>
      </c>
      <c r="DR57">
        <f>IF($GO57&gt;=7,INDEX($DI:$DI,$GN57+7),"")</f>
      </c>
      <c r="DS57">
        <f>IF($GO57&gt;=8,INDEX($DI:$DI,$GN57+8),"")</f>
      </c>
      <c r="DT57">
        <f>IF($GO57&gt;=9,INDEX($DI:$DI,$GN57+9),"")</f>
      </c>
      <c r="DU57">
        <f>IF($GO57&gt;=10,INDEX($DI:$DI,$GN57+10),"")</f>
      </c>
      <c r="DV57">
        <f>IF($GO57&gt;=11,INDEX($DI:$DI,$GN57+11),"")</f>
      </c>
      <c r="DW57">
        <f>IF($GO57&gt;=12,INDEX($DI:$DI,$GN57+12),"")</f>
      </c>
      <c r="DX57">
        <f>IF($GO57&gt;=13,INDEX($DI:$DI,$GN57+13),"")</f>
      </c>
      <c r="DY57">
        <f>IF($GO57&gt;=14,INDEX($DI:$DI,$GN57+14),"")</f>
      </c>
      <c r="DZ57">
        <f>IF($GO57&gt;=15,INDEX($DI:$DI,$GN57+15),"")</f>
      </c>
      <c r="EA57">
        <f>IF($GO57&gt;=16,INDEX($DI:$DI,$GN57+16),"")</f>
      </c>
      <c r="EB57">
        <f>IF($GO57&gt;=17,INDEX($DI:$DI,$GN57+17),"")</f>
      </c>
      <c r="EC57">
        <f>IF($GO57&gt;=18,INDEX($DI:$DI,$GN57+18),"")</f>
      </c>
      <c r="ED57">
        <f>IF($GO57&gt;=19,INDEX($DI:$DI,$GN57+19),"")</f>
      </c>
      <c r="EE57">
        <f>IF($GO57&gt;=20,INDEX($DI:$DI,$GN57+20),"")</f>
      </c>
      <c r="EF57">
        <f>IF($GO57&gt;=21,INDEX($DI:$DI,$GN57+21),"")</f>
      </c>
      <c r="EG57">
        <f>IF($GO57&gt;=22,INDEX($DI:$DI,$GN57+22),"")</f>
      </c>
      <c r="EH57">
        <f>IF($GO57&gt;=23,INDEX($DI:$DI,$GN57+23),"")</f>
      </c>
      <c r="EI57">
        <f>IF($GO57&gt;=24,INDEX($DI:$DI,$GN57+24),"")</f>
      </c>
      <c r="EJ57">
        <f>IF($GO57&gt;=25,INDEX($DI:$DI,$GN57+25),"")</f>
      </c>
      <c r="EK57">
        <f>IF($GO57&gt;=26,INDEX($DI:$DI,$GN57+26),"")</f>
      </c>
      <c r="EL57">
        <f>IF($GO57&gt;=27,INDEX($DI:$DI,$GN57+27),"")</f>
      </c>
      <c r="EM57">
        <f>IF($GO57&gt;=28,INDEX($DI:$DI,$GN57+28),"")</f>
      </c>
      <c r="EN57">
        <f>IF($GO57&gt;=29,INDEX($DI:$DI,$GN57+29),"")</f>
      </c>
      <c r="EO57">
        <f>IF($GO57&gt;=30,INDEX($DI:$DI,$GN57+30),"")</f>
      </c>
      <c r="EP57">
        <f>IF($GO57&gt;=31,INDEX($DI:$DI,$GN57+31),"")</f>
      </c>
      <c r="EQ57">
        <f>IF($GO57&gt;=32,INDEX($DI:$DI,$GN57+32),"")</f>
      </c>
      <c r="ER57">
        <f>IF($GO57&gt;=33,INDEX($DI:$DI,$GN57+33),"")</f>
      </c>
      <c r="ES57">
        <f>IF($GO57&gt;=34,INDEX($DI:$DI,$GN57+34),"")</f>
      </c>
      <c r="ET57">
        <f>IF($GO57&gt;=35,INDEX($DI:$DI,$GN57+35),"")</f>
      </c>
      <c r="EU57">
        <f>IF($GO57&gt;=36,INDEX($DI:$DI,$GN57+36),"")</f>
      </c>
      <c r="EV57">
        <f>IF($GO57&gt;=37,INDEX($DI:$DI,$GN57+37),"")</f>
      </c>
      <c r="EW57">
        <f>IF($GO57&gt;=38,INDEX($DI:$DI,$GN57+38),"")</f>
      </c>
      <c r="EX57">
        <f>IF($GO57&gt;=39,INDEX($DI:$DI,$GN57+39),"")</f>
      </c>
      <c r="EY57">
        <f>IF($GO57&gt;=40,INDEX($DI:$DI,$GN57+40),"")</f>
      </c>
      <c r="EZ57">
        <f>IF($GO57&gt;=1,INDEX($DJ:$DJ,$GN57+1),"")</f>
      </c>
      <c r="FA57">
        <f>IF($GO57&gt;=2,INDEX($DJ:$DJ,$GN57+2),"")</f>
      </c>
      <c r="FB57">
        <f>IF($GO57&gt;=3,INDEX($DJ:$DJ,$GN57+3),"")</f>
      </c>
      <c r="FC57">
        <f>IF($GO57&gt;=4,INDEX($DJ:$DJ,$GN57+4),"")</f>
      </c>
      <c r="FD57">
        <f>IF($GO57&gt;=5,INDEX($DJ:$DJ,$GN57+5),"")</f>
      </c>
      <c r="FE57">
        <f>IF($GO57&gt;=6,INDEX($DJ:$DJ,$GN57+6),"")</f>
      </c>
      <c r="FF57">
        <f>IF($GO57&gt;=7,INDEX($DJ:$DJ,$GN57+7),"")</f>
      </c>
      <c r="FG57">
        <f>IF($GO57&gt;=8,INDEX($DJ:$DJ,$GN57+8),"")</f>
      </c>
      <c r="FH57">
        <f>IF($GO57&gt;=9,INDEX($DJ:$DJ,$GN57+9),"")</f>
      </c>
      <c r="FI57">
        <f>IF($GO57&gt;=10,INDEX($DJ:$DJ,$GN57+10),"")</f>
      </c>
      <c r="FJ57">
        <f>IF($GO57&gt;=11,INDEX($DJ:$DJ,$GN57+11),"")</f>
      </c>
      <c r="FK57">
        <f>IF($GO57&gt;=12,INDEX($DJ:$DJ,$GN57+12),"")</f>
      </c>
      <c r="FL57">
        <f>IF($GO57&gt;=13,INDEX($DJ:$DJ,$GN57+13),"")</f>
      </c>
      <c r="FM57">
        <f>IF($GO57&gt;=14,INDEX($DJ:$DJ,$GN57+14),"")</f>
      </c>
      <c r="FN57">
        <f>IF($GO57&gt;=15,INDEX($DJ:$DJ,$GN57+15),"")</f>
      </c>
      <c r="FO57">
        <f>IF($GO57&gt;=16,INDEX($DJ:$DJ,$GN57+16),"")</f>
      </c>
      <c r="FP57">
        <f>IF($GO57&gt;=17,INDEX($DJ:$DJ,$GN57+17),"")</f>
      </c>
      <c r="FQ57">
        <f>IF($GO57&gt;=18,INDEX($DJ:$DJ,$GN57+18),"")</f>
      </c>
      <c r="FR57">
        <f>IF($GO57&gt;=19,INDEX($DJ:$DJ,$GN57+19),"")</f>
      </c>
      <c r="FS57">
        <f>IF($GO57&gt;=20,INDEX($DJ:$DJ,$GN57+20),"")</f>
      </c>
      <c r="FT57">
        <f>IF($GO57&gt;=21,INDEX($DJ:$DJ,$GN57+21),"")</f>
      </c>
      <c r="FU57">
        <f>IF($GO57&gt;=22,INDEX($DJ:$DJ,$GN57+22),"")</f>
      </c>
      <c r="FV57">
        <f>IF($GO57&gt;=23,INDEX($DJ:$DJ,$GN57+23),"")</f>
      </c>
      <c r="FW57">
        <f>IF($GO57&gt;=24,INDEX($DJ:$DJ,$GN57+24),"")</f>
      </c>
      <c r="FX57">
        <f>IF($GO57&gt;=25,INDEX($DJ:$DJ,$GN57+25),"")</f>
      </c>
      <c r="FY57">
        <f>IF($GO57&gt;=26,INDEX($DJ:$DJ,$GN57+26),"")</f>
      </c>
      <c r="FZ57">
        <f>IF($GO57&gt;=27,INDEX($DJ:$DJ,$GN57+27),"")</f>
      </c>
      <c r="GA57">
        <f>IF($GO57&gt;=28,INDEX($DJ:$DJ,$GN57+28),"")</f>
      </c>
      <c r="GB57">
        <f>IF($GO57&gt;=29,INDEX($DJ:$DJ,$GN57+29),"")</f>
      </c>
      <c r="GC57">
        <f>IF($GO57&gt;=30,INDEX($DJ:$DJ,$GN57+30),"")</f>
      </c>
      <c r="GD57">
        <f>IF($GO57&gt;=31,INDEX($DJ:$DJ,$GN57+31),"")</f>
      </c>
      <c r="GE57">
        <f>IF($GO57&gt;=32,INDEX($DJ:$DJ,$GN57+32),"")</f>
      </c>
      <c r="GF57">
        <f>IF($GO57&gt;=33,INDEX($DJ:$DJ,$GN57+33),"")</f>
      </c>
      <c r="GG57">
        <f>IF($GO57&gt;=34,INDEX($DJ:$DJ,$GN57+34),"")</f>
      </c>
      <c r="GH57">
        <f>IF($GO57&gt;=35,INDEX($DJ:$DJ,$GN57+35),"")</f>
      </c>
      <c r="GI57">
        <f>IF($GO57&gt;=36,INDEX($DJ:$DJ,$GN57+36),"")</f>
      </c>
      <c r="GJ57">
        <f>IF($GO57&gt;=37,INDEX($DJ:$DJ,$GN57+37),"")</f>
      </c>
      <c r="GK57">
        <f>IF($GO57&gt;=38,INDEX($DJ:$DJ,$GN57+38),"")</f>
      </c>
      <c r="GL57">
        <f>IF($GO57&gt;=39,INDEX($DJ:$DJ,$GN57+39),"")</f>
      </c>
      <c r="GM57">
        <f>IF($GO57&gt;=40,INDEX($DJ:$DJ,$GN57+40),"")</f>
      </c>
      <c r="GN57">
        <f>IFERROR(MATCH($DH57,$DI$2:$DI$148,0)+1,0)</f>
      </c>
      <c r="GO57">
        <f>IFERROR(INDEX($DK$2:$DK$148,MATCH($DH57,$DI$2:$DI$148,0)),0)</f>
      </c>
      <c r="GP57">
        <f>IFERROR(MATCH($Y57,$DL$57:$EY$57,0),0)</f>
      </c>
      <c r="GQ57">
        <f>IF($GP57&gt;0,INDEX($EZ$57:$GM$57,$GP57),"")</f>
      </c>
      <c r="GR57" t="s">
        <v>361</v>
      </c>
      <c r="GT57">
        <f>IF($JC57&gt;=1,INDEX($GR:$GR,$JB57+1),"")</f>
      </c>
      <c r="GU57">
        <f>IF($JC57&gt;=2,INDEX($GR:$GR,$JB57+2),"")</f>
      </c>
      <c r="GV57">
        <f>IF($JC57&gt;=3,INDEX($GR:$GR,$JB57+3),"")</f>
      </c>
      <c r="GW57">
        <f>IF($JC57&gt;=4,INDEX($GR:$GR,$JB57+4),"")</f>
      </c>
      <c r="GX57">
        <f>IF($JC57&gt;=5,INDEX($GR:$GR,$JB57+5),"")</f>
      </c>
      <c r="GY57">
        <f>IF($JC57&gt;=6,INDEX($GR:$GR,$JB57+6),"")</f>
      </c>
      <c r="GZ57">
        <f>IF($JC57&gt;=7,INDEX($GR:$GR,$JB57+7),"")</f>
      </c>
      <c r="HA57">
        <f>IF($JC57&gt;=8,INDEX($GR:$GR,$JB57+8),"")</f>
      </c>
      <c r="HB57">
        <f>IF($JC57&gt;=9,INDEX($GR:$GR,$JB57+9),"")</f>
      </c>
      <c r="HC57">
        <f>IF($JC57&gt;=10,INDEX($GR:$GR,$JB57+10),"")</f>
      </c>
      <c r="HD57">
        <f>IF($JC57&gt;=11,INDEX($GR:$GR,$JB57+11),"")</f>
      </c>
      <c r="HE57">
        <f>IF($JC57&gt;=12,INDEX($GR:$GR,$JB57+12),"")</f>
      </c>
      <c r="HF57">
        <f>IF($JC57&gt;=13,INDEX($GR:$GR,$JB57+13),"")</f>
      </c>
      <c r="HG57">
        <f>IF($JC57&gt;=14,INDEX($GR:$GR,$JB57+14),"")</f>
      </c>
      <c r="HH57">
        <f>IF($JC57&gt;=15,INDEX($GR:$GR,$JB57+15),"")</f>
      </c>
      <c r="HI57">
        <f>IF($JC57&gt;=16,INDEX($GR:$GR,$JB57+16),"")</f>
      </c>
      <c r="HJ57">
        <f>IF($JC57&gt;=17,INDEX($GR:$GR,$JB57+17),"")</f>
      </c>
      <c r="HK57">
        <f>IF($JC57&gt;=18,INDEX($GR:$GR,$JB57+18),"")</f>
      </c>
      <c r="HL57">
        <f>IF($JC57&gt;=19,INDEX($GR:$GR,$JB57+19),"")</f>
      </c>
      <c r="HM57">
        <f>IF($JC57&gt;=20,INDEX($GR:$GR,$JB57+20),"")</f>
      </c>
      <c r="HN57">
        <f>IF($JC57&gt;=21,INDEX($GR:$GR,$JB57+21),"")</f>
      </c>
      <c r="HO57">
        <f>IF($JC57&gt;=22,INDEX($GR:$GR,$JB57+22),"")</f>
      </c>
      <c r="HP57">
        <f>IF($JC57&gt;=23,INDEX($GR:$GR,$JB57+23),"")</f>
      </c>
      <c r="HQ57">
        <f>IF($JC57&gt;=24,INDEX($GR:$GR,$JB57+24),"")</f>
      </c>
      <c r="HR57">
        <f>IF($JC57&gt;=25,INDEX($GR:$GR,$JB57+25),"")</f>
      </c>
      <c r="HS57">
        <f>IF($JC57&gt;=26,INDEX($GR:$GR,$JB57+26),"")</f>
      </c>
      <c r="HT57">
        <f>IF($JC57&gt;=27,INDEX($GR:$GR,$JB57+27),"")</f>
      </c>
      <c r="HU57">
        <f>IF($JC57&gt;=28,INDEX($GR:$GR,$JB57+28),"")</f>
      </c>
      <c r="HV57">
        <f>IF($JC57&gt;=29,INDEX($GR:$GR,$JB57+29),"")</f>
      </c>
      <c r="HW57">
        <f>IF($JC57&gt;=30,INDEX($GR:$GR,$JB57+30),"")</f>
      </c>
      <c r="HX57">
        <f>IF($JC57&gt;=31,INDEX($GR:$GR,$JB57+31),"")</f>
      </c>
      <c r="HY57">
        <f>IF($JC57&gt;=32,INDEX($GR:$GR,$JB57+32),"")</f>
      </c>
      <c r="HZ57">
        <f>IF($JC57&gt;=33,INDEX($GR:$GR,$JB57+33),"")</f>
      </c>
      <c r="IA57">
        <f>IF($JC57&gt;=34,INDEX($GR:$GR,$JB57+34),"")</f>
      </c>
      <c r="IB57">
        <f>IF($JC57&gt;=35,INDEX($GR:$GR,$JB57+35),"")</f>
      </c>
      <c r="IC57">
        <f>IF($JC57&gt;=36,INDEX($GR:$GR,$JB57+36),"")</f>
      </c>
      <c r="ID57">
        <f>IF($JC57&gt;=37,INDEX($GR:$GR,$JB57+37),"")</f>
      </c>
      <c r="IE57">
        <f>IF($JC57&gt;=38,INDEX($GR:$GR,$JB57+38),"")</f>
      </c>
      <c r="IF57">
        <f>IF($JC57&gt;=39,INDEX($GR:$GR,$JB57+39),"")</f>
      </c>
      <c r="IG57">
        <f>IF($JC57&gt;=40,INDEX($GR:$GR,$JB57+40),"")</f>
      </c>
      <c r="IH57">
        <f>IF($JC57&gt;=41,INDEX($GR:$GR,$JB57+41),"")</f>
      </c>
      <c r="II57">
        <f>IF($JC57&gt;=42,INDEX($GR:$GR,$JB57+42),"")</f>
      </c>
      <c r="IJ57">
        <f>IF($JC57&gt;=43,INDEX($GR:$GR,$JB57+43),"")</f>
      </c>
      <c r="IK57">
        <f>IF($JC57&gt;=44,INDEX($GR:$GR,$JB57+44),"")</f>
      </c>
      <c r="IL57">
        <f>IF($JC57&gt;=45,INDEX($GR:$GR,$JB57+45),"")</f>
      </c>
      <c r="IM57">
        <f>IF($JC57&gt;=46,INDEX($GR:$GR,$JB57+46),"")</f>
      </c>
      <c r="IN57">
        <f>IF($JC57&gt;=47,INDEX($GR:$GR,$JB57+47),"")</f>
      </c>
      <c r="IO57">
        <f>IF($JC57&gt;=48,INDEX($GR:$GR,$JB57+48),"")</f>
      </c>
      <c r="IP57">
        <f>IF($JC57&gt;=49,INDEX($GR:$GR,$JB57+49),"")</f>
      </c>
      <c r="IQ57">
        <f>IF($JC57&gt;=50,INDEX($GR:$GR,$JB57+50),"")</f>
      </c>
      <c r="IR57">
        <f>IF($JC57&gt;=51,INDEX($GR:$GR,$JB57+51),"")</f>
      </c>
      <c r="IS57">
        <f>IF($JC57&gt;=52,INDEX($GR:$GR,$JB57+52),"")</f>
      </c>
      <c r="IT57">
        <f>IF($JC57&gt;=53,INDEX($GR:$GR,$JB57+53),"")</f>
      </c>
      <c r="IU57">
        <f>IF($JC57&gt;=54,INDEX($GR:$GR,$JB57+54),"")</f>
      </c>
      <c r="IV57">
        <f>IF($JC57&gt;=55,INDEX($GR:$GR,$JB57+55),"")</f>
      </c>
      <c r="IW57">
        <f>IF($JC57&gt;=56,INDEX($GR:$GR,$JB57+56),"")</f>
      </c>
      <c r="IX57">
        <f>IF($JC57&gt;=57,INDEX($GR:$GR,$JB57+57),"")</f>
      </c>
      <c r="IY57">
        <f>IF($JC57&gt;=58,INDEX($GR:$GR,$JB57+58),"")</f>
      </c>
      <c r="IZ57">
        <f>IF($JC57&gt;=59,INDEX($GR:$GR,$JB57+59),"")</f>
      </c>
      <c r="JA57">
        <f>IF($JC57&gt;=60,INDEX($GR:$GR,$JB57+60),"")</f>
      </c>
      <c r="JB57">
        <f>IFERROR(MATCH($GQ57,$GR$2:$GR$324,0)+1,0)</f>
      </c>
      <c r="JC57">
        <f>IFERROR(INDEX($GS$2:$GS$324,MATCH($GQ57,$GR$2:$GR$324,0)),0)</f>
      </c>
      <c r="JD57" t="s">
        <v>40</v>
      </c>
      <c r="JE57" t="s">
        <v>40</v>
      </c>
    </row>
    <row r="58" spans="1:265" x14ac:dyDescent="0.25">
      <c r="Q58">
        <f>IF(OR($T58="",$P58=""),"",IFERROR($T58/$P58,0))</f>
      </c>
      <c r="R58">
        <f>IF($T58="","",
SUM($S58,$U58,$Z58,$V58,$X58)*
(1-IF($AA58="",0,VALUE($AA58)/100)))</f>
      </c>
      <c r="S58">
        <f>IF($T58="","",$T58)</f>
      </c>
      <c r="U58">
        <f>IF($T58="","",
IF($N58="","",
IF(ISNUMBER(SEARCH("exempt",LOWER($N58))),0,
$T58*(VALUE(SUBSTITUTE($N58,"%",""))/100))))</f>
      </c>
      <c r="AB58">
        <f>IFERROR(IF(FIND(" - ",$K58)&gt;0,MID($K58,FIND(" - ",$K58)+3,LEN($K58)),""),"")</f>
      </c>
      <c r="AK58" t="s">
        <v>362</v>
      </c>
      <c r="AM58" t="s">
        <v>363</v>
      </c>
      <c r="AN58" t="s">
        <v>363</v>
      </c>
      <c r="AO58" t="s">
        <v>292</v>
      </c>
      <c r="AP58">
        <f>IFERROR(LEFT($K58,FIND(" - ",$K58)-1),$K58)</f>
      </c>
      <c r="AQ58" t="s">
        <v>364</v>
      </c>
      <c r="AR58">
        <v>2</v>
      </c>
      <c r="AS58">
        <f>IF($CH58&gt;=1,INDEX($AQ:$AQ,$CG58+1),"")</f>
      </c>
      <c r="AT58">
        <f>IF($CH58&gt;=2,INDEX($AQ:$AQ,$CG58+2),"")</f>
      </c>
      <c r="AU58">
        <f>IF($CH58&gt;=3,INDEX($AQ:$AQ,$CG58+3),"")</f>
      </c>
      <c r="AV58">
        <f>IF($CH58&gt;=4,INDEX($AQ:$AQ,$CG58+4),"")</f>
      </c>
      <c r="AW58">
        <f>IF($CH58&gt;=5,INDEX($AQ:$AQ,$CG58+5),"")</f>
      </c>
      <c r="AX58">
        <f>IF($CH58&gt;=6,INDEX($AQ:$AQ,$CG58+6),"")</f>
      </c>
      <c r="AY58">
        <f>IF($CH58&gt;=7,INDEX($AQ:$AQ,$CG58+7),"")</f>
      </c>
      <c r="AZ58">
        <f>IF($CH58&gt;=8,INDEX($AQ:$AQ,$CG58+8),"")</f>
      </c>
      <c r="BA58">
        <f>IF($CH58&gt;=9,INDEX($AQ:$AQ,$CG58+9),"")</f>
      </c>
      <c r="BB58">
        <f>IF($CH58&gt;=10,INDEX($AQ:$AQ,$CG58+10),"")</f>
      </c>
      <c r="BC58">
        <f>IF($CH58&gt;=11,INDEX($AQ:$AQ,$CG58+11),"")</f>
      </c>
      <c r="BD58">
        <f>IF($CH58&gt;=12,INDEX($AQ:$AQ,$CG58+12),"")</f>
      </c>
      <c r="BE58">
        <f>IF($CH58&gt;=13,INDEX($AQ:$AQ,$CG58+13),"")</f>
      </c>
      <c r="BF58">
        <f>IF($CH58&gt;=14,INDEX($AQ:$AQ,$CG58+14),"")</f>
      </c>
      <c r="BG58">
        <f>IF($CH58&gt;=15,INDEX($AQ:$AQ,$CG58+15),"")</f>
      </c>
      <c r="BH58">
        <f>IF($CH58&gt;=16,INDEX($AQ:$AQ,$CG58+16),"")</f>
      </c>
      <c r="BI58">
        <f>IF($CH58&gt;=17,INDEX($AQ:$AQ,$CG58+17),"")</f>
      </c>
      <c r="BJ58">
        <f>IF($CH58&gt;=18,INDEX($AQ:$AQ,$CG58+18),"")</f>
      </c>
      <c r="BK58">
        <f>IF($CH58&gt;=19,INDEX($AQ:$AQ,$CG58+19),"")</f>
      </c>
      <c r="BL58">
        <f>IF($CH58&gt;=20,INDEX($AQ:$AQ,$CG58+20),"")</f>
      </c>
      <c r="BM58">
        <f>IF($CH58&gt;=21,INDEX($AQ:$AQ,$CG58+21),"")</f>
      </c>
      <c r="BN58">
        <f>IF($CH58&gt;=22,INDEX($AQ:$AQ,$CG58+22),"")</f>
      </c>
      <c r="BO58">
        <f>IF($CH58&gt;=23,INDEX($AQ:$AQ,$CG58+23),"")</f>
      </c>
      <c r="BP58">
        <f>IF($CH58&gt;=24,INDEX($AQ:$AQ,$CG58+24),"")</f>
      </c>
      <c r="BQ58">
        <f>IF($CH58&gt;=25,INDEX($AQ:$AQ,$CG58+25),"")</f>
      </c>
      <c r="BR58">
        <f>IF($CH58&gt;=26,INDEX($AQ:$AQ,$CG58+26),"")</f>
      </c>
      <c r="BS58">
        <f>IF($CH58&gt;=27,INDEX($AQ:$AQ,$CG58+27),"")</f>
      </c>
      <c r="BT58">
        <f>IF($CH58&gt;=28,INDEX($AQ:$AQ,$CG58+28),"")</f>
      </c>
      <c r="BU58">
        <f>IF($CH58&gt;=29,INDEX($AQ:$AQ,$CG58+29),"")</f>
      </c>
      <c r="BV58">
        <f>IF($CH58&gt;=30,INDEX($AQ:$AQ,$CG58+30),"")</f>
      </c>
      <c r="BW58">
        <f>IF($CH58&gt;=31,INDEX($AQ:$AQ,$CG58+31),"")</f>
      </c>
      <c r="BX58">
        <f>IF($CH58&gt;=32,INDEX($AQ:$AQ,$CG58+32),"")</f>
      </c>
      <c r="BY58">
        <f>IF($CH58&gt;=33,INDEX($AQ:$AQ,$CG58+33),"")</f>
      </c>
      <c r="BZ58">
        <f>IF($CH58&gt;=34,INDEX($AQ:$AQ,$CG58+34),"")</f>
      </c>
      <c r="CA58">
        <f>IF($CH58&gt;=35,INDEX($AQ:$AQ,$CG58+35),"")</f>
      </c>
      <c r="CB58">
        <f>IF($CH58&gt;=36,INDEX($AQ:$AQ,$CG58+36),"")</f>
      </c>
      <c r="CC58">
        <f>IF($CH58&gt;=37,INDEX($AQ:$AQ,$CG58+37),"")</f>
      </c>
      <c r="CD58">
        <f>IF($CH58&gt;=38,INDEX($AQ:$AQ,$CG58+38),"")</f>
      </c>
      <c r="CE58">
        <f>IF($CH58&gt;=39,INDEX($AQ:$AQ,$CG58+39),"")</f>
      </c>
      <c r="CF58">
        <f>IF($CH58&gt;=40,INDEX($AQ:$AQ,$CG58+40),"")</f>
      </c>
      <c r="CG58">
        <f>IFERROR(MATCH($AP58,$AQ$2:$AQ$134,0)+1,0)</f>
      </c>
      <c r="CH58">
        <f>IFERROR(INDEX($AR$2:$AR$134,MATCH($AP58,$AQ$2:$AQ$134,0)),0)</f>
      </c>
      <c r="CI58">
        <f>IFERROR(LEFT($L58,FIND(" - ",$L58)-1),$L58)</f>
      </c>
      <c r="CJ58" t="s">
        <v>196</v>
      </c>
      <c r="CL58">
        <f>IF($DG58&gt;=1,INDEX($CJ:$CJ,$DF58+1),"")</f>
      </c>
      <c r="CM58">
        <f>IF($DG58&gt;=2,INDEX($CJ:$CJ,$DF58+2),"")</f>
      </c>
      <c r="CN58">
        <f>IF($DG58&gt;=3,INDEX($CJ:$CJ,$DF58+3),"")</f>
      </c>
      <c r="CO58">
        <f>IF($DG58&gt;=4,INDEX($CJ:$CJ,$DF58+4),"")</f>
      </c>
      <c r="CP58">
        <f>IF($DG58&gt;=5,INDEX($CJ:$CJ,$DF58+5),"")</f>
      </c>
      <c r="CQ58">
        <f>IF($DG58&gt;=6,INDEX($CJ:$CJ,$DF58+6),"")</f>
      </c>
      <c r="CR58">
        <f>IF($DG58&gt;=7,INDEX($CJ:$CJ,$DF58+7),"")</f>
      </c>
      <c r="CS58">
        <f>IF($DG58&gt;=8,INDEX($CJ:$CJ,$DF58+8),"")</f>
      </c>
      <c r="CT58">
        <f>IF($DG58&gt;=9,INDEX($CJ:$CJ,$DF58+9),"")</f>
      </c>
      <c r="CU58">
        <f>IF($DG58&gt;=10,INDEX($CJ:$CJ,$DF58+10),"")</f>
      </c>
      <c r="CV58">
        <f>IF($DG58&gt;=11,INDEX($CJ:$CJ,$DF58+11),"")</f>
      </c>
      <c r="CW58">
        <f>IF($DG58&gt;=12,INDEX($CJ:$CJ,$DF58+12),"")</f>
      </c>
      <c r="CX58">
        <f>IF($DG58&gt;=13,INDEX($CJ:$CJ,$DF58+13),"")</f>
      </c>
      <c r="CY58">
        <f>IF($DG58&gt;=14,INDEX($CJ:$CJ,$DF58+14),"")</f>
      </c>
      <c r="CZ58">
        <f>IF($DG58&gt;=15,INDEX($CJ:$CJ,$DF58+15),"")</f>
      </c>
      <c r="DA58">
        <f>IF($DG58&gt;=16,INDEX($CJ:$CJ,$DF58+16),"")</f>
      </c>
      <c r="DB58">
        <f>IF($DG58&gt;=17,INDEX($CJ:$CJ,$DF58+17),"")</f>
      </c>
      <c r="DC58">
        <f>IF($DG58&gt;=18,INDEX($CJ:$CJ,$DF58+18),"")</f>
      </c>
      <c r="DD58">
        <f>IF($DG58&gt;=19,INDEX($CJ:$CJ,$DF58+19),"")</f>
      </c>
      <c r="DE58">
        <f>IF($DG58&gt;=20,INDEX($CJ:$CJ,$DF58+20),"")</f>
      </c>
      <c r="DF58">
        <f>IFERROR(MATCH($CI58,$CJ$2:$CJ$263,0)+1,0)</f>
      </c>
      <c r="DG58">
        <f>IFERROR(INDEX($CK$2:$CK$263,MATCH($CI58,$CJ$2:$CJ$263,0)),0)</f>
      </c>
      <c r="DH58">
        <f>IFERROR(INDEX($AO:$AO,MATCH($N58,$AN:$AN,0))&amp;"","")</f>
      </c>
      <c r="DI58" t="s">
        <v>94</v>
      </c>
      <c r="DJ58" t="s">
        <v>365</v>
      </c>
      <c r="DL58">
        <f>IF($GO58&gt;=1,INDEX($DI:$DI,$GN58+1),"")</f>
      </c>
      <c r="DM58">
        <f>IF($GO58&gt;=2,INDEX($DI:$DI,$GN58+2),"")</f>
      </c>
      <c r="DN58">
        <f>IF($GO58&gt;=3,INDEX($DI:$DI,$GN58+3),"")</f>
      </c>
      <c r="DO58">
        <f>IF($GO58&gt;=4,INDEX($DI:$DI,$GN58+4),"")</f>
      </c>
      <c r="DP58">
        <f>IF($GO58&gt;=5,INDEX($DI:$DI,$GN58+5),"")</f>
      </c>
      <c r="DQ58">
        <f>IF($GO58&gt;=6,INDEX($DI:$DI,$GN58+6),"")</f>
      </c>
      <c r="DR58">
        <f>IF($GO58&gt;=7,INDEX($DI:$DI,$GN58+7),"")</f>
      </c>
      <c r="DS58">
        <f>IF($GO58&gt;=8,INDEX($DI:$DI,$GN58+8),"")</f>
      </c>
      <c r="DT58">
        <f>IF($GO58&gt;=9,INDEX($DI:$DI,$GN58+9),"")</f>
      </c>
      <c r="DU58">
        <f>IF($GO58&gt;=10,INDEX($DI:$DI,$GN58+10),"")</f>
      </c>
      <c r="DV58">
        <f>IF($GO58&gt;=11,INDEX($DI:$DI,$GN58+11),"")</f>
      </c>
      <c r="DW58">
        <f>IF($GO58&gt;=12,INDEX($DI:$DI,$GN58+12),"")</f>
      </c>
      <c r="DX58">
        <f>IF($GO58&gt;=13,INDEX($DI:$DI,$GN58+13),"")</f>
      </c>
      <c r="DY58">
        <f>IF($GO58&gt;=14,INDEX($DI:$DI,$GN58+14),"")</f>
      </c>
      <c r="DZ58">
        <f>IF($GO58&gt;=15,INDEX($DI:$DI,$GN58+15),"")</f>
      </c>
      <c r="EA58">
        <f>IF($GO58&gt;=16,INDEX($DI:$DI,$GN58+16),"")</f>
      </c>
      <c r="EB58">
        <f>IF($GO58&gt;=17,INDEX($DI:$DI,$GN58+17),"")</f>
      </c>
      <c r="EC58">
        <f>IF($GO58&gt;=18,INDEX($DI:$DI,$GN58+18),"")</f>
      </c>
      <c r="ED58">
        <f>IF($GO58&gt;=19,INDEX($DI:$DI,$GN58+19),"")</f>
      </c>
      <c r="EE58">
        <f>IF($GO58&gt;=20,INDEX($DI:$DI,$GN58+20),"")</f>
      </c>
      <c r="EF58">
        <f>IF($GO58&gt;=21,INDEX($DI:$DI,$GN58+21),"")</f>
      </c>
      <c r="EG58">
        <f>IF($GO58&gt;=22,INDEX($DI:$DI,$GN58+22),"")</f>
      </c>
      <c r="EH58">
        <f>IF($GO58&gt;=23,INDEX($DI:$DI,$GN58+23),"")</f>
      </c>
      <c r="EI58">
        <f>IF($GO58&gt;=24,INDEX($DI:$DI,$GN58+24),"")</f>
      </c>
      <c r="EJ58">
        <f>IF($GO58&gt;=25,INDEX($DI:$DI,$GN58+25),"")</f>
      </c>
      <c r="EK58">
        <f>IF($GO58&gt;=26,INDEX($DI:$DI,$GN58+26),"")</f>
      </c>
      <c r="EL58">
        <f>IF($GO58&gt;=27,INDEX($DI:$DI,$GN58+27),"")</f>
      </c>
      <c r="EM58">
        <f>IF($GO58&gt;=28,INDEX($DI:$DI,$GN58+28),"")</f>
      </c>
      <c r="EN58">
        <f>IF($GO58&gt;=29,INDEX($DI:$DI,$GN58+29),"")</f>
      </c>
      <c r="EO58">
        <f>IF($GO58&gt;=30,INDEX($DI:$DI,$GN58+30),"")</f>
      </c>
      <c r="EP58">
        <f>IF($GO58&gt;=31,INDEX($DI:$DI,$GN58+31),"")</f>
      </c>
      <c r="EQ58">
        <f>IF($GO58&gt;=32,INDEX($DI:$DI,$GN58+32),"")</f>
      </c>
      <c r="ER58">
        <f>IF($GO58&gt;=33,INDEX($DI:$DI,$GN58+33),"")</f>
      </c>
      <c r="ES58">
        <f>IF($GO58&gt;=34,INDEX($DI:$DI,$GN58+34),"")</f>
      </c>
      <c r="ET58">
        <f>IF($GO58&gt;=35,INDEX($DI:$DI,$GN58+35),"")</f>
      </c>
      <c r="EU58">
        <f>IF($GO58&gt;=36,INDEX($DI:$DI,$GN58+36),"")</f>
      </c>
      <c r="EV58">
        <f>IF($GO58&gt;=37,INDEX($DI:$DI,$GN58+37),"")</f>
      </c>
      <c r="EW58">
        <f>IF($GO58&gt;=38,INDEX($DI:$DI,$GN58+38),"")</f>
      </c>
      <c r="EX58">
        <f>IF($GO58&gt;=39,INDEX($DI:$DI,$GN58+39),"")</f>
      </c>
      <c r="EY58">
        <f>IF($GO58&gt;=40,INDEX($DI:$DI,$GN58+40),"")</f>
      </c>
      <c r="EZ58">
        <f>IF($GO58&gt;=1,INDEX($DJ:$DJ,$GN58+1),"")</f>
      </c>
      <c r="FA58">
        <f>IF($GO58&gt;=2,INDEX($DJ:$DJ,$GN58+2),"")</f>
      </c>
      <c r="FB58">
        <f>IF($GO58&gt;=3,INDEX($DJ:$DJ,$GN58+3),"")</f>
      </c>
      <c r="FC58">
        <f>IF($GO58&gt;=4,INDEX($DJ:$DJ,$GN58+4),"")</f>
      </c>
      <c r="FD58">
        <f>IF($GO58&gt;=5,INDEX($DJ:$DJ,$GN58+5),"")</f>
      </c>
      <c r="FE58">
        <f>IF($GO58&gt;=6,INDEX($DJ:$DJ,$GN58+6),"")</f>
      </c>
      <c r="FF58">
        <f>IF($GO58&gt;=7,INDEX($DJ:$DJ,$GN58+7),"")</f>
      </c>
      <c r="FG58">
        <f>IF($GO58&gt;=8,INDEX($DJ:$DJ,$GN58+8),"")</f>
      </c>
      <c r="FH58">
        <f>IF($GO58&gt;=9,INDEX($DJ:$DJ,$GN58+9),"")</f>
      </c>
      <c r="FI58">
        <f>IF($GO58&gt;=10,INDEX($DJ:$DJ,$GN58+10),"")</f>
      </c>
      <c r="FJ58">
        <f>IF($GO58&gt;=11,INDEX($DJ:$DJ,$GN58+11),"")</f>
      </c>
      <c r="FK58">
        <f>IF($GO58&gt;=12,INDEX($DJ:$DJ,$GN58+12),"")</f>
      </c>
      <c r="FL58">
        <f>IF($GO58&gt;=13,INDEX($DJ:$DJ,$GN58+13),"")</f>
      </c>
      <c r="FM58">
        <f>IF($GO58&gt;=14,INDEX($DJ:$DJ,$GN58+14),"")</f>
      </c>
      <c r="FN58">
        <f>IF($GO58&gt;=15,INDEX($DJ:$DJ,$GN58+15),"")</f>
      </c>
      <c r="FO58">
        <f>IF($GO58&gt;=16,INDEX($DJ:$DJ,$GN58+16),"")</f>
      </c>
      <c r="FP58">
        <f>IF($GO58&gt;=17,INDEX($DJ:$DJ,$GN58+17),"")</f>
      </c>
      <c r="FQ58">
        <f>IF($GO58&gt;=18,INDEX($DJ:$DJ,$GN58+18),"")</f>
      </c>
      <c r="FR58">
        <f>IF($GO58&gt;=19,INDEX($DJ:$DJ,$GN58+19),"")</f>
      </c>
      <c r="FS58">
        <f>IF($GO58&gt;=20,INDEX($DJ:$DJ,$GN58+20),"")</f>
      </c>
      <c r="FT58">
        <f>IF($GO58&gt;=21,INDEX($DJ:$DJ,$GN58+21),"")</f>
      </c>
      <c r="FU58">
        <f>IF($GO58&gt;=22,INDEX($DJ:$DJ,$GN58+22),"")</f>
      </c>
      <c r="FV58">
        <f>IF($GO58&gt;=23,INDEX($DJ:$DJ,$GN58+23),"")</f>
      </c>
      <c r="FW58">
        <f>IF($GO58&gt;=24,INDEX($DJ:$DJ,$GN58+24),"")</f>
      </c>
      <c r="FX58">
        <f>IF($GO58&gt;=25,INDEX($DJ:$DJ,$GN58+25),"")</f>
      </c>
      <c r="FY58">
        <f>IF($GO58&gt;=26,INDEX($DJ:$DJ,$GN58+26),"")</f>
      </c>
      <c r="FZ58">
        <f>IF($GO58&gt;=27,INDEX($DJ:$DJ,$GN58+27),"")</f>
      </c>
      <c r="GA58">
        <f>IF($GO58&gt;=28,INDEX($DJ:$DJ,$GN58+28),"")</f>
      </c>
      <c r="GB58">
        <f>IF($GO58&gt;=29,INDEX($DJ:$DJ,$GN58+29),"")</f>
      </c>
      <c r="GC58">
        <f>IF($GO58&gt;=30,INDEX($DJ:$DJ,$GN58+30),"")</f>
      </c>
      <c r="GD58">
        <f>IF($GO58&gt;=31,INDEX($DJ:$DJ,$GN58+31),"")</f>
      </c>
      <c r="GE58">
        <f>IF($GO58&gt;=32,INDEX($DJ:$DJ,$GN58+32),"")</f>
      </c>
      <c r="GF58">
        <f>IF($GO58&gt;=33,INDEX($DJ:$DJ,$GN58+33),"")</f>
      </c>
      <c r="GG58">
        <f>IF($GO58&gt;=34,INDEX($DJ:$DJ,$GN58+34),"")</f>
      </c>
      <c r="GH58">
        <f>IF($GO58&gt;=35,INDEX($DJ:$DJ,$GN58+35),"")</f>
      </c>
      <c r="GI58">
        <f>IF($GO58&gt;=36,INDEX($DJ:$DJ,$GN58+36),"")</f>
      </c>
      <c r="GJ58">
        <f>IF($GO58&gt;=37,INDEX($DJ:$DJ,$GN58+37),"")</f>
      </c>
      <c r="GK58">
        <f>IF($GO58&gt;=38,INDEX($DJ:$DJ,$GN58+38),"")</f>
      </c>
      <c r="GL58">
        <f>IF($GO58&gt;=39,INDEX($DJ:$DJ,$GN58+39),"")</f>
      </c>
      <c r="GM58">
        <f>IF($GO58&gt;=40,INDEX($DJ:$DJ,$GN58+40),"")</f>
      </c>
      <c r="GN58">
        <f>IFERROR(MATCH($DH58,$DI$2:$DI$148,0)+1,0)</f>
      </c>
      <c r="GO58">
        <f>IFERROR(INDEX($DK$2:$DK$148,MATCH($DH58,$DI$2:$DI$148,0)),0)</f>
      </c>
      <c r="GP58">
        <f>IFERROR(MATCH($Y58,$DL$58:$EY$58,0),0)</f>
      </c>
      <c r="GQ58">
        <f>IF($GP58&gt;0,INDEX($EZ$58:$GM$58,$GP58),"")</f>
      </c>
      <c r="GR58" t="s">
        <v>366</v>
      </c>
      <c r="GT58">
        <f>IF($JC58&gt;=1,INDEX($GR:$GR,$JB58+1),"")</f>
      </c>
      <c r="GU58">
        <f>IF($JC58&gt;=2,INDEX($GR:$GR,$JB58+2),"")</f>
      </c>
      <c r="GV58">
        <f>IF($JC58&gt;=3,INDEX($GR:$GR,$JB58+3),"")</f>
      </c>
      <c r="GW58">
        <f>IF($JC58&gt;=4,INDEX($GR:$GR,$JB58+4),"")</f>
      </c>
      <c r="GX58">
        <f>IF($JC58&gt;=5,INDEX($GR:$GR,$JB58+5),"")</f>
      </c>
      <c r="GY58">
        <f>IF($JC58&gt;=6,INDEX($GR:$GR,$JB58+6),"")</f>
      </c>
      <c r="GZ58">
        <f>IF($JC58&gt;=7,INDEX($GR:$GR,$JB58+7),"")</f>
      </c>
      <c r="HA58">
        <f>IF($JC58&gt;=8,INDEX($GR:$GR,$JB58+8),"")</f>
      </c>
      <c r="HB58">
        <f>IF($JC58&gt;=9,INDEX($GR:$GR,$JB58+9),"")</f>
      </c>
      <c r="HC58">
        <f>IF($JC58&gt;=10,INDEX($GR:$GR,$JB58+10),"")</f>
      </c>
      <c r="HD58">
        <f>IF($JC58&gt;=11,INDEX($GR:$GR,$JB58+11),"")</f>
      </c>
      <c r="HE58">
        <f>IF($JC58&gt;=12,INDEX($GR:$GR,$JB58+12),"")</f>
      </c>
      <c r="HF58">
        <f>IF($JC58&gt;=13,INDEX($GR:$GR,$JB58+13),"")</f>
      </c>
      <c r="HG58">
        <f>IF($JC58&gt;=14,INDEX($GR:$GR,$JB58+14),"")</f>
      </c>
      <c r="HH58">
        <f>IF($JC58&gt;=15,INDEX($GR:$GR,$JB58+15),"")</f>
      </c>
      <c r="HI58">
        <f>IF($JC58&gt;=16,INDEX($GR:$GR,$JB58+16),"")</f>
      </c>
      <c r="HJ58">
        <f>IF($JC58&gt;=17,INDEX($GR:$GR,$JB58+17),"")</f>
      </c>
      <c r="HK58">
        <f>IF($JC58&gt;=18,INDEX($GR:$GR,$JB58+18),"")</f>
      </c>
      <c r="HL58">
        <f>IF($JC58&gt;=19,INDEX($GR:$GR,$JB58+19),"")</f>
      </c>
      <c r="HM58">
        <f>IF($JC58&gt;=20,INDEX($GR:$GR,$JB58+20),"")</f>
      </c>
      <c r="HN58">
        <f>IF($JC58&gt;=21,INDEX($GR:$GR,$JB58+21),"")</f>
      </c>
      <c r="HO58">
        <f>IF($JC58&gt;=22,INDEX($GR:$GR,$JB58+22),"")</f>
      </c>
      <c r="HP58">
        <f>IF($JC58&gt;=23,INDEX($GR:$GR,$JB58+23),"")</f>
      </c>
      <c r="HQ58">
        <f>IF($JC58&gt;=24,INDEX($GR:$GR,$JB58+24),"")</f>
      </c>
      <c r="HR58">
        <f>IF($JC58&gt;=25,INDEX($GR:$GR,$JB58+25),"")</f>
      </c>
      <c r="HS58">
        <f>IF($JC58&gt;=26,INDEX($GR:$GR,$JB58+26),"")</f>
      </c>
      <c r="HT58">
        <f>IF($JC58&gt;=27,INDEX($GR:$GR,$JB58+27),"")</f>
      </c>
      <c r="HU58">
        <f>IF($JC58&gt;=28,INDEX($GR:$GR,$JB58+28),"")</f>
      </c>
      <c r="HV58">
        <f>IF($JC58&gt;=29,INDEX($GR:$GR,$JB58+29),"")</f>
      </c>
      <c r="HW58">
        <f>IF($JC58&gt;=30,INDEX($GR:$GR,$JB58+30),"")</f>
      </c>
      <c r="HX58">
        <f>IF($JC58&gt;=31,INDEX($GR:$GR,$JB58+31),"")</f>
      </c>
      <c r="HY58">
        <f>IF($JC58&gt;=32,INDEX($GR:$GR,$JB58+32),"")</f>
      </c>
      <c r="HZ58">
        <f>IF($JC58&gt;=33,INDEX($GR:$GR,$JB58+33),"")</f>
      </c>
      <c r="IA58">
        <f>IF($JC58&gt;=34,INDEX($GR:$GR,$JB58+34),"")</f>
      </c>
      <c r="IB58">
        <f>IF($JC58&gt;=35,INDEX($GR:$GR,$JB58+35),"")</f>
      </c>
      <c r="IC58">
        <f>IF($JC58&gt;=36,INDEX($GR:$GR,$JB58+36),"")</f>
      </c>
      <c r="ID58">
        <f>IF($JC58&gt;=37,INDEX($GR:$GR,$JB58+37),"")</f>
      </c>
      <c r="IE58">
        <f>IF($JC58&gt;=38,INDEX($GR:$GR,$JB58+38),"")</f>
      </c>
      <c r="IF58">
        <f>IF($JC58&gt;=39,INDEX($GR:$GR,$JB58+39),"")</f>
      </c>
      <c r="IG58">
        <f>IF($JC58&gt;=40,INDEX($GR:$GR,$JB58+40),"")</f>
      </c>
      <c r="IH58">
        <f>IF($JC58&gt;=41,INDEX($GR:$GR,$JB58+41),"")</f>
      </c>
      <c r="II58">
        <f>IF($JC58&gt;=42,INDEX($GR:$GR,$JB58+42),"")</f>
      </c>
      <c r="IJ58">
        <f>IF($JC58&gt;=43,INDEX($GR:$GR,$JB58+43),"")</f>
      </c>
      <c r="IK58">
        <f>IF($JC58&gt;=44,INDEX($GR:$GR,$JB58+44),"")</f>
      </c>
      <c r="IL58">
        <f>IF($JC58&gt;=45,INDEX($GR:$GR,$JB58+45),"")</f>
      </c>
      <c r="IM58">
        <f>IF($JC58&gt;=46,INDEX($GR:$GR,$JB58+46),"")</f>
      </c>
      <c r="IN58">
        <f>IF($JC58&gt;=47,INDEX($GR:$GR,$JB58+47),"")</f>
      </c>
      <c r="IO58">
        <f>IF($JC58&gt;=48,INDEX($GR:$GR,$JB58+48),"")</f>
      </c>
      <c r="IP58">
        <f>IF($JC58&gt;=49,INDEX($GR:$GR,$JB58+49),"")</f>
      </c>
      <c r="IQ58">
        <f>IF($JC58&gt;=50,INDEX($GR:$GR,$JB58+50),"")</f>
      </c>
      <c r="IR58">
        <f>IF($JC58&gt;=51,INDEX($GR:$GR,$JB58+51),"")</f>
      </c>
      <c r="IS58">
        <f>IF($JC58&gt;=52,INDEX($GR:$GR,$JB58+52),"")</f>
      </c>
      <c r="IT58">
        <f>IF($JC58&gt;=53,INDEX($GR:$GR,$JB58+53),"")</f>
      </c>
      <c r="IU58">
        <f>IF($JC58&gt;=54,INDEX($GR:$GR,$JB58+54),"")</f>
      </c>
      <c r="IV58">
        <f>IF($JC58&gt;=55,INDEX($GR:$GR,$JB58+55),"")</f>
      </c>
      <c r="IW58">
        <f>IF($JC58&gt;=56,INDEX($GR:$GR,$JB58+56),"")</f>
      </c>
      <c r="IX58">
        <f>IF($JC58&gt;=57,INDEX($GR:$GR,$JB58+57),"")</f>
      </c>
      <c r="IY58">
        <f>IF($JC58&gt;=58,INDEX($GR:$GR,$JB58+58),"")</f>
      </c>
      <c r="IZ58">
        <f>IF($JC58&gt;=59,INDEX($GR:$GR,$JB58+59),"")</f>
      </c>
      <c r="JA58">
        <f>IF($JC58&gt;=60,INDEX($GR:$GR,$JB58+60),"")</f>
      </c>
      <c r="JB58">
        <f>IFERROR(MATCH($GQ58,$GR$2:$GR$324,0)+1,0)</f>
      </c>
      <c r="JC58">
        <f>IFERROR(INDEX($GS$2:$GS$324,MATCH($GQ58,$GR$2:$GR$324,0)),0)</f>
      </c>
      <c r="JD58" t="s">
        <v>40</v>
      </c>
      <c r="JE58" t="s">
        <v>40</v>
      </c>
    </row>
    <row r="59" spans="1:265" x14ac:dyDescent="0.25">
      <c r="Q59">
        <f>IF(OR($T59="",$P59=""),"",IFERROR($T59/$P59,0))</f>
      </c>
      <c r="R59">
        <f>IF($T59="","",
SUM($S59,$U59,$Z59,$V59,$X59)*
(1-IF($AA59="",0,VALUE($AA59)/100)))</f>
      </c>
      <c r="S59">
        <f>IF($T59="","",$T59)</f>
      </c>
      <c r="U59">
        <f>IF($T59="","",
IF($N59="","",
IF(ISNUMBER(SEARCH("exempt",LOWER($N59))),0,
$T59*(VALUE(SUBSTITUTE($N59,"%",""))/100))))</f>
      </c>
      <c r="AB59">
        <f>IFERROR(IF(FIND(" - ",$K59)&gt;0,MID($K59,FIND(" - ",$K59)+3,LEN($K59)),""),"")</f>
      </c>
      <c r="AK59" t="s">
        <v>367</v>
      </c>
      <c r="AM59" t="s">
        <v>368</v>
      </c>
      <c r="AN59" t="s">
        <v>368</v>
      </c>
      <c r="AO59" t="s">
        <v>38</v>
      </c>
      <c r="AP59">
        <f>IFERROR(LEFT($K59,FIND(" - ",$K59)-1),$K59)</f>
      </c>
      <c r="AQ59" t="s">
        <v>93</v>
      </c>
      <c r="AS59">
        <f>IF($CH59&gt;=1,INDEX($AQ:$AQ,$CG59+1),"")</f>
      </c>
      <c r="AT59">
        <f>IF($CH59&gt;=2,INDEX($AQ:$AQ,$CG59+2),"")</f>
      </c>
      <c r="AU59">
        <f>IF($CH59&gt;=3,INDEX($AQ:$AQ,$CG59+3),"")</f>
      </c>
      <c r="AV59">
        <f>IF($CH59&gt;=4,INDEX($AQ:$AQ,$CG59+4),"")</f>
      </c>
      <c r="AW59">
        <f>IF($CH59&gt;=5,INDEX($AQ:$AQ,$CG59+5),"")</f>
      </c>
      <c r="AX59">
        <f>IF($CH59&gt;=6,INDEX($AQ:$AQ,$CG59+6),"")</f>
      </c>
      <c r="AY59">
        <f>IF($CH59&gt;=7,INDEX($AQ:$AQ,$CG59+7),"")</f>
      </c>
      <c r="AZ59">
        <f>IF($CH59&gt;=8,INDEX($AQ:$AQ,$CG59+8),"")</f>
      </c>
      <c r="BA59">
        <f>IF($CH59&gt;=9,INDEX($AQ:$AQ,$CG59+9),"")</f>
      </c>
      <c r="BB59">
        <f>IF($CH59&gt;=10,INDEX($AQ:$AQ,$CG59+10),"")</f>
      </c>
      <c r="BC59">
        <f>IF($CH59&gt;=11,INDEX($AQ:$AQ,$CG59+11),"")</f>
      </c>
      <c r="BD59">
        <f>IF($CH59&gt;=12,INDEX($AQ:$AQ,$CG59+12),"")</f>
      </c>
      <c r="BE59">
        <f>IF($CH59&gt;=13,INDEX($AQ:$AQ,$CG59+13),"")</f>
      </c>
      <c r="BF59">
        <f>IF($CH59&gt;=14,INDEX($AQ:$AQ,$CG59+14),"")</f>
      </c>
      <c r="BG59">
        <f>IF($CH59&gt;=15,INDEX($AQ:$AQ,$CG59+15),"")</f>
      </c>
      <c r="BH59">
        <f>IF($CH59&gt;=16,INDEX($AQ:$AQ,$CG59+16),"")</f>
      </c>
      <c r="BI59">
        <f>IF($CH59&gt;=17,INDEX($AQ:$AQ,$CG59+17),"")</f>
      </c>
      <c r="BJ59">
        <f>IF($CH59&gt;=18,INDEX($AQ:$AQ,$CG59+18),"")</f>
      </c>
      <c r="BK59">
        <f>IF($CH59&gt;=19,INDEX($AQ:$AQ,$CG59+19),"")</f>
      </c>
      <c r="BL59">
        <f>IF($CH59&gt;=20,INDEX($AQ:$AQ,$CG59+20),"")</f>
      </c>
      <c r="BM59">
        <f>IF($CH59&gt;=21,INDEX($AQ:$AQ,$CG59+21),"")</f>
      </c>
      <c r="BN59">
        <f>IF($CH59&gt;=22,INDEX($AQ:$AQ,$CG59+22),"")</f>
      </c>
      <c r="BO59">
        <f>IF($CH59&gt;=23,INDEX($AQ:$AQ,$CG59+23),"")</f>
      </c>
      <c r="BP59">
        <f>IF($CH59&gt;=24,INDEX($AQ:$AQ,$CG59+24),"")</f>
      </c>
      <c r="BQ59">
        <f>IF($CH59&gt;=25,INDEX($AQ:$AQ,$CG59+25),"")</f>
      </c>
      <c r="BR59">
        <f>IF($CH59&gt;=26,INDEX($AQ:$AQ,$CG59+26),"")</f>
      </c>
      <c r="BS59">
        <f>IF($CH59&gt;=27,INDEX($AQ:$AQ,$CG59+27),"")</f>
      </c>
      <c r="BT59">
        <f>IF($CH59&gt;=28,INDEX($AQ:$AQ,$CG59+28),"")</f>
      </c>
      <c r="BU59">
        <f>IF($CH59&gt;=29,INDEX($AQ:$AQ,$CG59+29),"")</f>
      </c>
      <c r="BV59">
        <f>IF($CH59&gt;=30,INDEX($AQ:$AQ,$CG59+30),"")</f>
      </c>
      <c r="BW59">
        <f>IF($CH59&gt;=31,INDEX($AQ:$AQ,$CG59+31),"")</f>
      </c>
      <c r="BX59">
        <f>IF($CH59&gt;=32,INDEX($AQ:$AQ,$CG59+32),"")</f>
      </c>
      <c r="BY59">
        <f>IF($CH59&gt;=33,INDEX($AQ:$AQ,$CG59+33),"")</f>
      </c>
      <c r="BZ59">
        <f>IF($CH59&gt;=34,INDEX($AQ:$AQ,$CG59+34),"")</f>
      </c>
      <c r="CA59">
        <f>IF($CH59&gt;=35,INDEX($AQ:$AQ,$CG59+35),"")</f>
      </c>
      <c r="CB59">
        <f>IF($CH59&gt;=36,INDEX($AQ:$AQ,$CG59+36),"")</f>
      </c>
      <c r="CC59">
        <f>IF($CH59&gt;=37,INDEX($AQ:$AQ,$CG59+37),"")</f>
      </c>
      <c r="CD59">
        <f>IF($CH59&gt;=38,INDEX($AQ:$AQ,$CG59+38),"")</f>
      </c>
      <c r="CE59">
        <f>IF($CH59&gt;=39,INDEX($AQ:$AQ,$CG59+39),"")</f>
      </c>
      <c r="CF59">
        <f>IF($CH59&gt;=40,INDEX($AQ:$AQ,$CG59+40),"")</f>
      </c>
      <c r="CG59">
        <f>IFERROR(MATCH($AP59,$AQ$2:$AQ$134,0)+1,0)</f>
      </c>
      <c r="CH59">
        <f>IFERROR(INDEX($AR$2:$AR$134,MATCH($AP59,$AQ$2:$AQ$134,0)),0)</f>
      </c>
      <c r="CI59">
        <f>IFERROR(LEFT($L59,FIND(" - ",$L59)-1),$L59)</f>
      </c>
      <c r="CJ59" t="s">
        <v>203</v>
      </c>
      <c r="CL59">
        <f>IF($DG59&gt;=1,INDEX($CJ:$CJ,$DF59+1),"")</f>
      </c>
      <c r="CM59">
        <f>IF($DG59&gt;=2,INDEX($CJ:$CJ,$DF59+2),"")</f>
      </c>
      <c r="CN59">
        <f>IF($DG59&gt;=3,INDEX($CJ:$CJ,$DF59+3),"")</f>
      </c>
      <c r="CO59">
        <f>IF($DG59&gt;=4,INDEX($CJ:$CJ,$DF59+4),"")</f>
      </c>
      <c r="CP59">
        <f>IF($DG59&gt;=5,INDEX($CJ:$CJ,$DF59+5),"")</f>
      </c>
      <c r="CQ59">
        <f>IF($DG59&gt;=6,INDEX($CJ:$CJ,$DF59+6),"")</f>
      </c>
      <c r="CR59">
        <f>IF($DG59&gt;=7,INDEX($CJ:$CJ,$DF59+7),"")</f>
      </c>
      <c r="CS59">
        <f>IF($DG59&gt;=8,INDEX($CJ:$CJ,$DF59+8),"")</f>
      </c>
      <c r="CT59">
        <f>IF($DG59&gt;=9,INDEX($CJ:$CJ,$DF59+9),"")</f>
      </c>
      <c r="CU59">
        <f>IF($DG59&gt;=10,INDEX($CJ:$CJ,$DF59+10),"")</f>
      </c>
      <c r="CV59">
        <f>IF($DG59&gt;=11,INDEX($CJ:$CJ,$DF59+11),"")</f>
      </c>
      <c r="CW59">
        <f>IF($DG59&gt;=12,INDEX($CJ:$CJ,$DF59+12),"")</f>
      </c>
      <c r="CX59">
        <f>IF($DG59&gt;=13,INDEX($CJ:$CJ,$DF59+13),"")</f>
      </c>
      <c r="CY59">
        <f>IF($DG59&gt;=14,INDEX($CJ:$CJ,$DF59+14),"")</f>
      </c>
      <c r="CZ59">
        <f>IF($DG59&gt;=15,INDEX($CJ:$CJ,$DF59+15),"")</f>
      </c>
      <c r="DA59">
        <f>IF($DG59&gt;=16,INDEX($CJ:$CJ,$DF59+16),"")</f>
      </c>
      <c r="DB59">
        <f>IF($DG59&gt;=17,INDEX($CJ:$CJ,$DF59+17),"")</f>
      </c>
      <c r="DC59">
        <f>IF($DG59&gt;=18,INDEX($CJ:$CJ,$DF59+18),"")</f>
      </c>
      <c r="DD59">
        <f>IF($DG59&gt;=19,INDEX($CJ:$CJ,$DF59+19),"")</f>
      </c>
      <c r="DE59">
        <f>IF($DG59&gt;=20,INDEX($CJ:$CJ,$DF59+20),"")</f>
      </c>
      <c r="DF59">
        <f>IFERROR(MATCH($CI59,$CJ$2:$CJ$263,0)+1,0)</f>
      </c>
      <c r="DG59">
        <f>IFERROR(INDEX($CK$2:$CK$263,MATCH($CI59,$CJ$2:$CJ$263,0)),0)</f>
      </c>
      <c r="DH59">
        <f>IFERROR(INDEX($AO:$AO,MATCH($N59,$AN:$AN,0))&amp;"","")</f>
      </c>
      <c r="DI59" t="s">
        <v>47</v>
      </c>
      <c r="DK59">
        <v>1</v>
      </c>
      <c r="DL59">
        <f>IF($GO59&gt;=1,INDEX($DI:$DI,$GN59+1),"")</f>
      </c>
      <c r="DM59">
        <f>IF($GO59&gt;=2,INDEX($DI:$DI,$GN59+2),"")</f>
      </c>
      <c r="DN59">
        <f>IF($GO59&gt;=3,INDEX($DI:$DI,$GN59+3),"")</f>
      </c>
      <c r="DO59">
        <f>IF($GO59&gt;=4,INDEX($DI:$DI,$GN59+4),"")</f>
      </c>
      <c r="DP59">
        <f>IF($GO59&gt;=5,INDEX($DI:$DI,$GN59+5),"")</f>
      </c>
      <c r="DQ59">
        <f>IF($GO59&gt;=6,INDEX($DI:$DI,$GN59+6),"")</f>
      </c>
      <c r="DR59">
        <f>IF($GO59&gt;=7,INDEX($DI:$DI,$GN59+7),"")</f>
      </c>
      <c r="DS59">
        <f>IF($GO59&gt;=8,INDEX($DI:$DI,$GN59+8),"")</f>
      </c>
      <c r="DT59">
        <f>IF($GO59&gt;=9,INDEX($DI:$DI,$GN59+9),"")</f>
      </c>
      <c r="DU59">
        <f>IF($GO59&gt;=10,INDEX($DI:$DI,$GN59+10),"")</f>
      </c>
      <c r="DV59">
        <f>IF($GO59&gt;=11,INDEX($DI:$DI,$GN59+11),"")</f>
      </c>
      <c r="DW59">
        <f>IF($GO59&gt;=12,INDEX($DI:$DI,$GN59+12),"")</f>
      </c>
      <c r="DX59">
        <f>IF($GO59&gt;=13,INDEX($DI:$DI,$GN59+13),"")</f>
      </c>
      <c r="DY59">
        <f>IF($GO59&gt;=14,INDEX($DI:$DI,$GN59+14),"")</f>
      </c>
      <c r="DZ59">
        <f>IF($GO59&gt;=15,INDEX($DI:$DI,$GN59+15),"")</f>
      </c>
      <c r="EA59">
        <f>IF($GO59&gt;=16,INDEX($DI:$DI,$GN59+16),"")</f>
      </c>
      <c r="EB59">
        <f>IF($GO59&gt;=17,INDEX($DI:$DI,$GN59+17),"")</f>
      </c>
      <c r="EC59">
        <f>IF($GO59&gt;=18,INDEX($DI:$DI,$GN59+18),"")</f>
      </c>
      <c r="ED59">
        <f>IF($GO59&gt;=19,INDEX($DI:$DI,$GN59+19),"")</f>
      </c>
      <c r="EE59">
        <f>IF($GO59&gt;=20,INDEX($DI:$DI,$GN59+20),"")</f>
      </c>
      <c r="EF59">
        <f>IF($GO59&gt;=21,INDEX($DI:$DI,$GN59+21),"")</f>
      </c>
      <c r="EG59">
        <f>IF($GO59&gt;=22,INDEX($DI:$DI,$GN59+22),"")</f>
      </c>
      <c r="EH59">
        <f>IF($GO59&gt;=23,INDEX($DI:$DI,$GN59+23),"")</f>
      </c>
      <c r="EI59">
        <f>IF($GO59&gt;=24,INDEX($DI:$DI,$GN59+24),"")</f>
      </c>
      <c r="EJ59">
        <f>IF($GO59&gt;=25,INDEX($DI:$DI,$GN59+25),"")</f>
      </c>
      <c r="EK59">
        <f>IF($GO59&gt;=26,INDEX($DI:$DI,$GN59+26),"")</f>
      </c>
      <c r="EL59">
        <f>IF($GO59&gt;=27,INDEX($DI:$DI,$GN59+27),"")</f>
      </c>
      <c r="EM59">
        <f>IF($GO59&gt;=28,INDEX($DI:$DI,$GN59+28),"")</f>
      </c>
      <c r="EN59">
        <f>IF($GO59&gt;=29,INDEX($DI:$DI,$GN59+29),"")</f>
      </c>
      <c r="EO59">
        <f>IF($GO59&gt;=30,INDEX($DI:$DI,$GN59+30),"")</f>
      </c>
      <c r="EP59">
        <f>IF($GO59&gt;=31,INDEX($DI:$DI,$GN59+31),"")</f>
      </c>
      <c r="EQ59">
        <f>IF($GO59&gt;=32,INDEX($DI:$DI,$GN59+32),"")</f>
      </c>
      <c r="ER59">
        <f>IF($GO59&gt;=33,INDEX($DI:$DI,$GN59+33),"")</f>
      </c>
      <c r="ES59">
        <f>IF($GO59&gt;=34,INDEX($DI:$DI,$GN59+34),"")</f>
      </c>
      <c r="ET59">
        <f>IF($GO59&gt;=35,INDEX($DI:$DI,$GN59+35),"")</f>
      </c>
      <c r="EU59">
        <f>IF($GO59&gt;=36,INDEX($DI:$DI,$GN59+36),"")</f>
      </c>
      <c r="EV59">
        <f>IF($GO59&gt;=37,INDEX($DI:$DI,$GN59+37),"")</f>
      </c>
      <c r="EW59">
        <f>IF($GO59&gt;=38,INDEX($DI:$DI,$GN59+38),"")</f>
      </c>
      <c r="EX59">
        <f>IF($GO59&gt;=39,INDEX($DI:$DI,$GN59+39),"")</f>
      </c>
      <c r="EY59">
        <f>IF($GO59&gt;=40,INDEX($DI:$DI,$GN59+40),"")</f>
      </c>
      <c r="EZ59">
        <f>IF($GO59&gt;=1,INDEX($DJ:$DJ,$GN59+1),"")</f>
      </c>
      <c r="FA59">
        <f>IF($GO59&gt;=2,INDEX($DJ:$DJ,$GN59+2),"")</f>
      </c>
      <c r="FB59">
        <f>IF($GO59&gt;=3,INDEX($DJ:$DJ,$GN59+3),"")</f>
      </c>
      <c r="FC59">
        <f>IF($GO59&gt;=4,INDEX($DJ:$DJ,$GN59+4),"")</f>
      </c>
      <c r="FD59">
        <f>IF($GO59&gt;=5,INDEX($DJ:$DJ,$GN59+5),"")</f>
      </c>
      <c r="FE59">
        <f>IF($GO59&gt;=6,INDEX($DJ:$DJ,$GN59+6),"")</f>
      </c>
      <c r="FF59">
        <f>IF($GO59&gt;=7,INDEX($DJ:$DJ,$GN59+7),"")</f>
      </c>
      <c r="FG59">
        <f>IF($GO59&gt;=8,INDEX($DJ:$DJ,$GN59+8),"")</f>
      </c>
      <c r="FH59">
        <f>IF($GO59&gt;=9,INDEX($DJ:$DJ,$GN59+9),"")</f>
      </c>
      <c r="FI59">
        <f>IF($GO59&gt;=10,INDEX($DJ:$DJ,$GN59+10),"")</f>
      </c>
      <c r="FJ59">
        <f>IF($GO59&gt;=11,INDEX($DJ:$DJ,$GN59+11),"")</f>
      </c>
      <c r="FK59">
        <f>IF($GO59&gt;=12,INDEX($DJ:$DJ,$GN59+12),"")</f>
      </c>
      <c r="FL59">
        <f>IF($GO59&gt;=13,INDEX($DJ:$DJ,$GN59+13),"")</f>
      </c>
      <c r="FM59">
        <f>IF($GO59&gt;=14,INDEX($DJ:$DJ,$GN59+14),"")</f>
      </c>
      <c r="FN59">
        <f>IF($GO59&gt;=15,INDEX($DJ:$DJ,$GN59+15),"")</f>
      </c>
      <c r="FO59">
        <f>IF($GO59&gt;=16,INDEX($DJ:$DJ,$GN59+16),"")</f>
      </c>
      <c r="FP59">
        <f>IF($GO59&gt;=17,INDEX($DJ:$DJ,$GN59+17),"")</f>
      </c>
      <c r="FQ59">
        <f>IF($GO59&gt;=18,INDEX($DJ:$DJ,$GN59+18),"")</f>
      </c>
      <c r="FR59">
        <f>IF($GO59&gt;=19,INDEX($DJ:$DJ,$GN59+19),"")</f>
      </c>
      <c r="FS59">
        <f>IF($GO59&gt;=20,INDEX($DJ:$DJ,$GN59+20),"")</f>
      </c>
      <c r="FT59">
        <f>IF($GO59&gt;=21,INDEX($DJ:$DJ,$GN59+21),"")</f>
      </c>
      <c r="FU59">
        <f>IF($GO59&gt;=22,INDEX($DJ:$DJ,$GN59+22),"")</f>
      </c>
      <c r="FV59">
        <f>IF($GO59&gt;=23,INDEX($DJ:$DJ,$GN59+23),"")</f>
      </c>
      <c r="FW59">
        <f>IF($GO59&gt;=24,INDEX($DJ:$DJ,$GN59+24),"")</f>
      </c>
      <c r="FX59">
        <f>IF($GO59&gt;=25,INDEX($DJ:$DJ,$GN59+25),"")</f>
      </c>
      <c r="FY59">
        <f>IF($GO59&gt;=26,INDEX($DJ:$DJ,$GN59+26),"")</f>
      </c>
      <c r="FZ59">
        <f>IF($GO59&gt;=27,INDEX($DJ:$DJ,$GN59+27),"")</f>
      </c>
      <c r="GA59">
        <f>IF($GO59&gt;=28,INDEX($DJ:$DJ,$GN59+28),"")</f>
      </c>
      <c r="GB59">
        <f>IF($GO59&gt;=29,INDEX($DJ:$DJ,$GN59+29),"")</f>
      </c>
      <c r="GC59">
        <f>IF($GO59&gt;=30,INDEX($DJ:$DJ,$GN59+30),"")</f>
      </c>
      <c r="GD59">
        <f>IF($GO59&gt;=31,INDEX($DJ:$DJ,$GN59+31),"")</f>
      </c>
      <c r="GE59">
        <f>IF($GO59&gt;=32,INDEX($DJ:$DJ,$GN59+32),"")</f>
      </c>
      <c r="GF59">
        <f>IF($GO59&gt;=33,INDEX($DJ:$DJ,$GN59+33),"")</f>
      </c>
      <c r="GG59">
        <f>IF($GO59&gt;=34,INDEX($DJ:$DJ,$GN59+34),"")</f>
      </c>
      <c r="GH59">
        <f>IF($GO59&gt;=35,INDEX($DJ:$DJ,$GN59+35),"")</f>
      </c>
      <c r="GI59">
        <f>IF($GO59&gt;=36,INDEX($DJ:$DJ,$GN59+36),"")</f>
      </c>
      <c r="GJ59">
        <f>IF($GO59&gt;=37,INDEX($DJ:$DJ,$GN59+37),"")</f>
      </c>
      <c r="GK59">
        <f>IF($GO59&gt;=38,INDEX($DJ:$DJ,$GN59+38),"")</f>
      </c>
      <c r="GL59">
        <f>IF($GO59&gt;=39,INDEX($DJ:$DJ,$GN59+39),"")</f>
      </c>
      <c r="GM59">
        <f>IF($GO59&gt;=40,INDEX($DJ:$DJ,$GN59+40),"")</f>
      </c>
      <c r="GN59">
        <f>IFERROR(MATCH($DH59,$DI$2:$DI$148,0)+1,0)</f>
      </c>
      <c r="GO59">
        <f>IFERROR(INDEX($DK$2:$DK$148,MATCH($DH59,$DI$2:$DI$148,0)),0)</f>
      </c>
      <c r="GP59">
        <f>IFERROR(MATCH($Y59,$DL$59:$EY$59,0),0)</f>
      </c>
      <c r="GQ59">
        <f>IF($GP59&gt;0,INDEX($EZ$59:$GM$59,$GP59),"")</f>
      </c>
      <c r="GR59" t="s">
        <v>369</v>
      </c>
      <c r="GT59">
        <f>IF($JC59&gt;=1,INDEX($GR:$GR,$JB59+1),"")</f>
      </c>
      <c r="GU59">
        <f>IF($JC59&gt;=2,INDEX($GR:$GR,$JB59+2),"")</f>
      </c>
      <c r="GV59">
        <f>IF($JC59&gt;=3,INDEX($GR:$GR,$JB59+3),"")</f>
      </c>
      <c r="GW59">
        <f>IF($JC59&gt;=4,INDEX($GR:$GR,$JB59+4),"")</f>
      </c>
      <c r="GX59">
        <f>IF($JC59&gt;=5,INDEX($GR:$GR,$JB59+5),"")</f>
      </c>
      <c r="GY59">
        <f>IF($JC59&gt;=6,INDEX($GR:$GR,$JB59+6),"")</f>
      </c>
      <c r="GZ59">
        <f>IF($JC59&gt;=7,INDEX($GR:$GR,$JB59+7),"")</f>
      </c>
      <c r="HA59">
        <f>IF($JC59&gt;=8,INDEX($GR:$GR,$JB59+8),"")</f>
      </c>
      <c r="HB59">
        <f>IF($JC59&gt;=9,INDEX($GR:$GR,$JB59+9),"")</f>
      </c>
      <c r="HC59">
        <f>IF($JC59&gt;=10,INDEX($GR:$GR,$JB59+10),"")</f>
      </c>
      <c r="HD59">
        <f>IF($JC59&gt;=11,INDEX($GR:$GR,$JB59+11),"")</f>
      </c>
      <c r="HE59">
        <f>IF($JC59&gt;=12,INDEX($GR:$GR,$JB59+12),"")</f>
      </c>
      <c r="HF59">
        <f>IF($JC59&gt;=13,INDEX($GR:$GR,$JB59+13),"")</f>
      </c>
      <c r="HG59">
        <f>IF($JC59&gt;=14,INDEX($GR:$GR,$JB59+14),"")</f>
      </c>
      <c r="HH59">
        <f>IF($JC59&gt;=15,INDEX($GR:$GR,$JB59+15),"")</f>
      </c>
      <c r="HI59">
        <f>IF($JC59&gt;=16,INDEX($GR:$GR,$JB59+16),"")</f>
      </c>
      <c r="HJ59">
        <f>IF($JC59&gt;=17,INDEX($GR:$GR,$JB59+17),"")</f>
      </c>
      <c r="HK59">
        <f>IF($JC59&gt;=18,INDEX($GR:$GR,$JB59+18),"")</f>
      </c>
      <c r="HL59">
        <f>IF($JC59&gt;=19,INDEX($GR:$GR,$JB59+19),"")</f>
      </c>
      <c r="HM59">
        <f>IF($JC59&gt;=20,INDEX($GR:$GR,$JB59+20),"")</f>
      </c>
      <c r="HN59">
        <f>IF($JC59&gt;=21,INDEX($GR:$GR,$JB59+21),"")</f>
      </c>
      <c r="HO59">
        <f>IF($JC59&gt;=22,INDEX($GR:$GR,$JB59+22),"")</f>
      </c>
      <c r="HP59">
        <f>IF($JC59&gt;=23,INDEX($GR:$GR,$JB59+23),"")</f>
      </c>
      <c r="HQ59">
        <f>IF($JC59&gt;=24,INDEX($GR:$GR,$JB59+24),"")</f>
      </c>
      <c r="HR59">
        <f>IF($JC59&gt;=25,INDEX($GR:$GR,$JB59+25),"")</f>
      </c>
      <c r="HS59">
        <f>IF($JC59&gt;=26,INDEX($GR:$GR,$JB59+26),"")</f>
      </c>
      <c r="HT59">
        <f>IF($JC59&gt;=27,INDEX($GR:$GR,$JB59+27),"")</f>
      </c>
      <c r="HU59">
        <f>IF($JC59&gt;=28,INDEX($GR:$GR,$JB59+28),"")</f>
      </c>
      <c r="HV59">
        <f>IF($JC59&gt;=29,INDEX($GR:$GR,$JB59+29),"")</f>
      </c>
      <c r="HW59">
        <f>IF($JC59&gt;=30,INDEX($GR:$GR,$JB59+30),"")</f>
      </c>
      <c r="HX59">
        <f>IF($JC59&gt;=31,INDEX($GR:$GR,$JB59+31),"")</f>
      </c>
      <c r="HY59">
        <f>IF($JC59&gt;=32,INDEX($GR:$GR,$JB59+32),"")</f>
      </c>
      <c r="HZ59">
        <f>IF($JC59&gt;=33,INDEX($GR:$GR,$JB59+33),"")</f>
      </c>
      <c r="IA59">
        <f>IF($JC59&gt;=34,INDEX($GR:$GR,$JB59+34),"")</f>
      </c>
      <c r="IB59">
        <f>IF($JC59&gt;=35,INDEX($GR:$GR,$JB59+35),"")</f>
      </c>
      <c r="IC59">
        <f>IF($JC59&gt;=36,INDEX($GR:$GR,$JB59+36),"")</f>
      </c>
      <c r="ID59">
        <f>IF($JC59&gt;=37,INDEX($GR:$GR,$JB59+37),"")</f>
      </c>
      <c r="IE59">
        <f>IF($JC59&gt;=38,INDEX($GR:$GR,$JB59+38),"")</f>
      </c>
      <c r="IF59">
        <f>IF($JC59&gt;=39,INDEX($GR:$GR,$JB59+39),"")</f>
      </c>
      <c r="IG59">
        <f>IF($JC59&gt;=40,INDEX($GR:$GR,$JB59+40),"")</f>
      </c>
      <c r="IH59">
        <f>IF($JC59&gt;=41,INDEX($GR:$GR,$JB59+41),"")</f>
      </c>
      <c r="II59">
        <f>IF($JC59&gt;=42,INDEX($GR:$GR,$JB59+42),"")</f>
      </c>
      <c r="IJ59">
        <f>IF($JC59&gt;=43,INDEX($GR:$GR,$JB59+43),"")</f>
      </c>
      <c r="IK59">
        <f>IF($JC59&gt;=44,INDEX($GR:$GR,$JB59+44),"")</f>
      </c>
      <c r="IL59">
        <f>IF($JC59&gt;=45,INDEX($GR:$GR,$JB59+45),"")</f>
      </c>
      <c r="IM59">
        <f>IF($JC59&gt;=46,INDEX($GR:$GR,$JB59+46),"")</f>
      </c>
      <c r="IN59">
        <f>IF($JC59&gt;=47,INDEX($GR:$GR,$JB59+47),"")</f>
      </c>
      <c r="IO59">
        <f>IF($JC59&gt;=48,INDEX($GR:$GR,$JB59+48),"")</f>
      </c>
      <c r="IP59">
        <f>IF($JC59&gt;=49,INDEX($GR:$GR,$JB59+49),"")</f>
      </c>
      <c r="IQ59">
        <f>IF($JC59&gt;=50,INDEX($GR:$GR,$JB59+50),"")</f>
      </c>
      <c r="IR59">
        <f>IF($JC59&gt;=51,INDEX($GR:$GR,$JB59+51),"")</f>
      </c>
      <c r="IS59">
        <f>IF($JC59&gt;=52,INDEX($GR:$GR,$JB59+52),"")</f>
      </c>
      <c r="IT59">
        <f>IF($JC59&gt;=53,INDEX($GR:$GR,$JB59+53),"")</f>
      </c>
      <c r="IU59">
        <f>IF($JC59&gt;=54,INDEX($GR:$GR,$JB59+54),"")</f>
      </c>
      <c r="IV59">
        <f>IF($JC59&gt;=55,INDEX($GR:$GR,$JB59+55),"")</f>
      </c>
      <c r="IW59">
        <f>IF($JC59&gt;=56,INDEX($GR:$GR,$JB59+56),"")</f>
      </c>
      <c r="IX59">
        <f>IF($JC59&gt;=57,INDEX($GR:$GR,$JB59+57),"")</f>
      </c>
      <c r="IY59">
        <f>IF($JC59&gt;=58,INDEX($GR:$GR,$JB59+58),"")</f>
      </c>
      <c r="IZ59">
        <f>IF($JC59&gt;=59,INDEX($GR:$GR,$JB59+59),"")</f>
      </c>
      <c r="JA59">
        <f>IF($JC59&gt;=60,INDEX($GR:$GR,$JB59+60),"")</f>
      </c>
      <c r="JB59">
        <f>IFERROR(MATCH($GQ59,$GR$2:$GR$324,0)+1,0)</f>
      </c>
      <c r="JC59">
        <f>IFERROR(INDEX($GS$2:$GS$324,MATCH($GQ59,$GR$2:$GR$324,0)),0)</f>
      </c>
      <c r="JD59" t="s">
        <v>40</v>
      </c>
      <c r="JE59" t="s">
        <v>40</v>
      </c>
    </row>
    <row r="60" spans="1:265" x14ac:dyDescent="0.25">
      <c r="Q60">
        <f>IF(OR($T60="",$P60=""),"",IFERROR($T60/$P60,0))</f>
      </c>
      <c r="R60">
        <f>IF($T60="","",
SUM($S60,$U60,$Z60,$V60,$X60)*
(1-IF($AA60="",0,VALUE($AA60)/100)))</f>
      </c>
      <c r="S60">
        <f>IF($T60="","",$T60)</f>
      </c>
      <c r="U60">
        <f>IF($T60="","",
IF($N60="","",
IF(ISNUMBER(SEARCH("exempt",LOWER($N60))),0,
$T60*(VALUE(SUBSTITUTE($N60,"%",""))/100))))</f>
      </c>
      <c r="AB60">
        <f>IFERROR(IF(FIND(" - ",$K60)&gt;0,MID($K60,FIND(" - ",$K60)+3,LEN($K60)),""),"")</f>
      </c>
      <c r="AK60" t="s">
        <v>370</v>
      </c>
      <c r="AM60" t="s">
        <v>371</v>
      </c>
      <c r="AN60" t="s">
        <v>371</v>
      </c>
      <c r="AO60" t="s">
        <v>72</v>
      </c>
      <c r="AP60">
        <f>IFERROR(LEFT($K60,FIND(" - ",$K60)-1),$K60)</f>
      </c>
      <c r="AQ60" t="s">
        <v>108</v>
      </c>
      <c r="AS60">
        <f>IF($CH60&gt;=1,INDEX($AQ:$AQ,$CG60+1),"")</f>
      </c>
      <c r="AT60">
        <f>IF($CH60&gt;=2,INDEX($AQ:$AQ,$CG60+2),"")</f>
      </c>
      <c r="AU60">
        <f>IF($CH60&gt;=3,INDEX($AQ:$AQ,$CG60+3),"")</f>
      </c>
      <c r="AV60">
        <f>IF($CH60&gt;=4,INDEX($AQ:$AQ,$CG60+4),"")</f>
      </c>
      <c r="AW60">
        <f>IF($CH60&gt;=5,INDEX($AQ:$AQ,$CG60+5),"")</f>
      </c>
      <c r="AX60">
        <f>IF($CH60&gt;=6,INDEX($AQ:$AQ,$CG60+6),"")</f>
      </c>
      <c r="AY60">
        <f>IF($CH60&gt;=7,INDEX($AQ:$AQ,$CG60+7),"")</f>
      </c>
      <c r="AZ60">
        <f>IF($CH60&gt;=8,INDEX($AQ:$AQ,$CG60+8),"")</f>
      </c>
      <c r="BA60">
        <f>IF($CH60&gt;=9,INDEX($AQ:$AQ,$CG60+9),"")</f>
      </c>
      <c r="BB60">
        <f>IF($CH60&gt;=10,INDEX($AQ:$AQ,$CG60+10),"")</f>
      </c>
      <c r="BC60">
        <f>IF($CH60&gt;=11,INDEX($AQ:$AQ,$CG60+11),"")</f>
      </c>
      <c r="BD60">
        <f>IF($CH60&gt;=12,INDEX($AQ:$AQ,$CG60+12),"")</f>
      </c>
      <c r="BE60">
        <f>IF($CH60&gt;=13,INDEX($AQ:$AQ,$CG60+13),"")</f>
      </c>
      <c r="BF60">
        <f>IF($CH60&gt;=14,INDEX($AQ:$AQ,$CG60+14),"")</f>
      </c>
      <c r="BG60">
        <f>IF($CH60&gt;=15,INDEX($AQ:$AQ,$CG60+15),"")</f>
      </c>
      <c r="BH60">
        <f>IF($CH60&gt;=16,INDEX($AQ:$AQ,$CG60+16),"")</f>
      </c>
      <c r="BI60">
        <f>IF($CH60&gt;=17,INDEX($AQ:$AQ,$CG60+17),"")</f>
      </c>
      <c r="BJ60">
        <f>IF($CH60&gt;=18,INDEX($AQ:$AQ,$CG60+18),"")</f>
      </c>
      <c r="BK60">
        <f>IF($CH60&gt;=19,INDEX($AQ:$AQ,$CG60+19),"")</f>
      </c>
      <c r="BL60">
        <f>IF($CH60&gt;=20,INDEX($AQ:$AQ,$CG60+20),"")</f>
      </c>
      <c r="BM60">
        <f>IF($CH60&gt;=21,INDEX($AQ:$AQ,$CG60+21),"")</f>
      </c>
      <c r="BN60">
        <f>IF($CH60&gt;=22,INDEX($AQ:$AQ,$CG60+22),"")</f>
      </c>
      <c r="BO60">
        <f>IF($CH60&gt;=23,INDEX($AQ:$AQ,$CG60+23),"")</f>
      </c>
      <c r="BP60">
        <f>IF($CH60&gt;=24,INDEX($AQ:$AQ,$CG60+24),"")</f>
      </c>
      <c r="BQ60">
        <f>IF($CH60&gt;=25,INDEX($AQ:$AQ,$CG60+25),"")</f>
      </c>
      <c r="BR60">
        <f>IF($CH60&gt;=26,INDEX($AQ:$AQ,$CG60+26),"")</f>
      </c>
      <c r="BS60">
        <f>IF($CH60&gt;=27,INDEX($AQ:$AQ,$CG60+27),"")</f>
      </c>
      <c r="BT60">
        <f>IF($CH60&gt;=28,INDEX($AQ:$AQ,$CG60+28),"")</f>
      </c>
      <c r="BU60">
        <f>IF($CH60&gt;=29,INDEX($AQ:$AQ,$CG60+29),"")</f>
      </c>
      <c r="BV60">
        <f>IF($CH60&gt;=30,INDEX($AQ:$AQ,$CG60+30),"")</f>
      </c>
      <c r="BW60">
        <f>IF($CH60&gt;=31,INDEX($AQ:$AQ,$CG60+31),"")</f>
      </c>
      <c r="BX60">
        <f>IF($CH60&gt;=32,INDEX($AQ:$AQ,$CG60+32),"")</f>
      </c>
      <c r="BY60">
        <f>IF($CH60&gt;=33,INDEX($AQ:$AQ,$CG60+33),"")</f>
      </c>
      <c r="BZ60">
        <f>IF($CH60&gt;=34,INDEX($AQ:$AQ,$CG60+34),"")</f>
      </c>
      <c r="CA60">
        <f>IF($CH60&gt;=35,INDEX($AQ:$AQ,$CG60+35),"")</f>
      </c>
      <c r="CB60">
        <f>IF($CH60&gt;=36,INDEX($AQ:$AQ,$CG60+36),"")</f>
      </c>
      <c r="CC60">
        <f>IF($CH60&gt;=37,INDEX($AQ:$AQ,$CG60+37),"")</f>
      </c>
      <c r="CD60">
        <f>IF($CH60&gt;=38,INDEX($AQ:$AQ,$CG60+38),"")</f>
      </c>
      <c r="CE60">
        <f>IF($CH60&gt;=39,INDEX($AQ:$AQ,$CG60+39),"")</f>
      </c>
      <c r="CF60">
        <f>IF($CH60&gt;=40,INDEX($AQ:$AQ,$CG60+40),"")</f>
      </c>
      <c r="CG60">
        <f>IFERROR(MATCH($AP60,$AQ$2:$AQ$134,0)+1,0)</f>
      </c>
      <c r="CH60">
        <f>IFERROR(INDEX($AR$2:$AR$134,MATCH($AP60,$AQ$2:$AQ$134,0)),0)</f>
      </c>
      <c r="CI60">
        <f>IFERROR(LEFT($L60,FIND(" - ",$L60)-1),$L60)</f>
      </c>
      <c r="CJ60" t="s">
        <v>210</v>
      </c>
      <c r="CL60">
        <f>IF($DG60&gt;=1,INDEX($CJ:$CJ,$DF60+1),"")</f>
      </c>
      <c r="CM60">
        <f>IF($DG60&gt;=2,INDEX($CJ:$CJ,$DF60+2),"")</f>
      </c>
      <c r="CN60">
        <f>IF($DG60&gt;=3,INDEX($CJ:$CJ,$DF60+3),"")</f>
      </c>
      <c r="CO60">
        <f>IF($DG60&gt;=4,INDEX($CJ:$CJ,$DF60+4),"")</f>
      </c>
      <c r="CP60">
        <f>IF($DG60&gt;=5,INDEX($CJ:$CJ,$DF60+5),"")</f>
      </c>
      <c r="CQ60">
        <f>IF($DG60&gt;=6,INDEX($CJ:$CJ,$DF60+6),"")</f>
      </c>
      <c r="CR60">
        <f>IF($DG60&gt;=7,INDEX($CJ:$CJ,$DF60+7),"")</f>
      </c>
      <c r="CS60">
        <f>IF($DG60&gt;=8,INDEX($CJ:$CJ,$DF60+8),"")</f>
      </c>
      <c r="CT60">
        <f>IF($DG60&gt;=9,INDEX($CJ:$CJ,$DF60+9),"")</f>
      </c>
      <c r="CU60">
        <f>IF($DG60&gt;=10,INDEX($CJ:$CJ,$DF60+10),"")</f>
      </c>
      <c r="CV60">
        <f>IF($DG60&gt;=11,INDEX($CJ:$CJ,$DF60+11),"")</f>
      </c>
      <c r="CW60">
        <f>IF($DG60&gt;=12,INDEX($CJ:$CJ,$DF60+12),"")</f>
      </c>
      <c r="CX60">
        <f>IF($DG60&gt;=13,INDEX($CJ:$CJ,$DF60+13),"")</f>
      </c>
      <c r="CY60">
        <f>IF($DG60&gt;=14,INDEX($CJ:$CJ,$DF60+14),"")</f>
      </c>
      <c r="CZ60">
        <f>IF($DG60&gt;=15,INDEX($CJ:$CJ,$DF60+15),"")</f>
      </c>
      <c r="DA60">
        <f>IF($DG60&gt;=16,INDEX($CJ:$CJ,$DF60+16),"")</f>
      </c>
      <c r="DB60">
        <f>IF($DG60&gt;=17,INDEX($CJ:$CJ,$DF60+17),"")</f>
      </c>
      <c r="DC60">
        <f>IF($DG60&gt;=18,INDEX($CJ:$CJ,$DF60+18),"")</f>
      </c>
      <c r="DD60">
        <f>IF($DG60&gt;=19,INDEX($CJ:$CJ,$DF60+19),"")</f>
      </c>
      <c r="DE60">
        <f>IF($DG60&gt;=20,INDEX($CJ:$CJ,$DF60+20),"")</f>
      </c>
      <c r="DF60">
        <f>IFERROR(MATCH($CI60,$CJ$2:$CJ$263,0)+1,0)</f>
      </c>
      <c r="DG60">
        <f>IFERROR(INDEX($CK$2:$CK$263,MATCH($CI60,$CJ$2:$CJ$263,0)),0)</f>
      </c>
      <c r="DH60">
        <f>IFERROR(INDEX($AO:$AO,MATCH($N60,$AN:$AN,0))&amp;"","")</f>
      </c>
      <c r="DI60" t="s">
        <v>94</v>
      </c>
      <c r="DJ60" t="s">
        <v>372</v>
      </c>
      <c r="DL60">
        <f>IF($GO60&gt;=1,INDEX($DI:$DI,$GN60+1),"")</f>
      </c>
      <c r="DM60">
        <f>IF($GO60&gt;=2,INDEX($DI:$DI,$GN60+2),"")</f>
      </c>
      <c r="DN60">
        <f>IF($GO60&gt;=3,INDEX($DI:$DI,$GN60+3),"")</f>
      </c>
      <c r="DO60">
        <f>IF($GO60&gt;=4,INDEX($DI:$DI,$GN60+4),"")</f>
      </c>
      <c r="DP60">
        <f>IF($GO60&gt;=5,INDEX($DI:$DI,$GN60+5),"")</f>
      </c>
      <c r="DQ60">
        <f>IF($GO60&gt;=6,INDEX($DI:$DI,$GN60+6),"")</f>
      </c>
      <c r="DR60">
        <f>IF($GO60&gt;=7,INDEX($DI:$DI,$GN60+7),"")</f>
      </c>
      <c r="DS60">
        <f>IF($GO60&gt;=8,INDEX($DI:$DI,$GN60+8),"")</f>
      </c>
      <c r="DT60">
        <f>IF($GO60&gt;=9,INDEX($DI:$DI,$GN60+9),"")</f>
      </c>
      <c r="DU60">
        <f>IF($GO60&gt;=10,INDEX($DI:$DI,$GN60+10),"")</f>
      </c>
      <c r="DV60">
        <f>IF($GO60&gt;=11,INDEX($DI:$DI,$GN60+11),"")</f>
      </c>
      <c r="DW60">
        <f>IF($GO60&gt;=12,INDEX($DI:$DI,$GN60+12),"")</f>
      </c>
      <c r="DX60">
        <f>IF($GO60&gt;=13,INDEX($DI:$DI,$GN60+13),"")</f>
      </c>
      <c r="DY60">
        <f>IF($GO60&gt;=14,INDEX($DI:$DI,$GN60+14),"")</f>
      </c>
      <c r="DZ60">
        <f>IF($GO60&gt;=15,INDEX($DI:$DI,$GN60+15),"")</f>
      </c>
      <c r="EA60">
        <f>IF($GO60&gt;=16,INDEX($DI:$DI,$GN60+16),"")</f>
      </c>
      <c r="EB60">
        <f>IF($GO60&gt;=17,INDEX($DI:$DI,$GN60+17),"")</f>
      </c>
      <c r="EC60">
        <f>IF($GO60&gt;=18,INDEX($DI:$DI,$GN60+18),"")</f>
      </c>
      <c r="ED60">
        <f>IF($GO60&gt;=19,INDEX($DI:$DI,$GN60+19),"")</f>
      </c>
      <c r="EE60">
        <f>IF($GO60&gt;=20,INDEX($DI:$DI,$GN60+20),"")</f>
      </c>
      <c r="EF60">
        <f>IF($GO60&gt;=21,INDEX($DI:$DI,$GN60+21),"")</f>
      </c>
      <c r="EG60">
        <f>IF($GO60&gt;=22,INDEX($DI:$DI,$GN60+22),"")</f>
      </c>
      <c r="EH60">
        <f>IF($GO60&gt;=23,INDEX($DI:$DI,$GN60+23),"")</f>
      </c>
      <c r="EI60">
        <f>IF($GO60&gt;=24,INDEX($DI:$DI,$GN60+24),"")</f>
      </c>
      <c r="EJ60">
        <f>IF($GO60&gt;=25,INDEX($DI:$DI,$GN60+25),"")</f>
      </c>
      <c r="EK60">
        <f>IF($GO60&gt;=26,INDEX($DI:$DI,$GN60+26),"")</f>
      </c>
      <c r="EL60">
        <f>IF($GO60&gt;=27,INDEX($DI:$DI,$GN60+27),"")</f>
      </c>
      <c r="EM60">
        <f>IF($GO60&gt;=28,INDEX($DI:$DI,$GN60+28),"")</f>
      </c>
      <c r="EN60">
        <f>IF($GO60&gt;=29,INDEX($DI:$DI,$GN60+29),"")</f>
      </c>
      <c r="EO60">
        <f>IF($GO60&gt;=30,INDEX($DI:$DI,$GN60+30),"")</f>
      </c>
      <c r="EP60">
        <f>IF($GO60&gt;=31,INDEX($DI:$DI,$GN60+31),"")</f>
      </c>
      <c r="EQ60">
        <f>IF($GO60&gt;=32,INDEX($DI:$DI,$GN60+32),"")</f>
      </c>
      <c r="ER60">
        <f>IF($GO60&gt;=33,INDEX($DI:$DI,$GN60+33),"")</f>
      </c>
      <c r="ES60">
        <f>IF($GO60&gt;=34,INDEX($DI:$DI,$GN60+34),"")</f>
      </c>
      <c r="ET60">
        <f>IF($GO60&gt;=35,INDEX($DI:$DI,$GN60+35),"")</f>
      </c>
      <c r="EU60">
        <f>IF($GO60&gt;=36,INDEX($DI:$DI,$GN60+36),"")</f>
      </c>
      <c r="EV60">
        <f>IF($GO60&gt;=37,INDEX($DI:$DI,$GN60+37),"")</f>
      </c>
      <c r="EW60">
        <f>IF($GO60&gt;=38,INDEX($DI:$DI,$GN60+38),"")</f>
      </c>
      <c r="EX60">
        <f>IF($GO60&gt;=39,INDEX($DI:$DI,$GN60+39),"")</f>
      </c>
      <c r="EY60">
        <f>IF($GO60&gt;=40,INDEX($DI:$DI,$GN60+40),"")</f>
      </c>
      <c r="EZ60">
        <f>IF($GO60&gt;=1,INDEX($DJ:$DJ,$GN60+1),"")</f>
      </c>
      <c r="FA60">
        <f>IF($GO60&gt;=2,INDEX($DJ:$DJ,$GN60+2),"")</f>
      </c>
      <c r="FB60">
        <f>IF($GO60&gt;=3,INDEX($DJ:$DJ,$GN60+3),"")</f>
      </c>
      <c r="FC60">
        <f>IF($GO60&gt;=4,INDEX($DJ:$DJ,$GN60+4),"")</f>
      </c>
      <c r="FD60">
        <f>IF($GO60&gt;=5,INDEX($DJ:$DJ,$GN60+5),"")</f>
      </c>
      <c r="FE60">
        <f>IF($GO60&gt;=6,INDEX($DJ:$DJ,$GN60+6),"")</f>
      </c>
      <c r="FF60">
        <f>IF($GO60&gt;=7,INDEX($DJ:$DJ,$GN60+7),"")</f>
      </c>
      <c r="FG60">
        <f>IF($GO60&gt;=8,INDEX($DJ:$DJ,$GN60+8),"")</f>
      </c>
      <c r="FH60">
        <f>IF($GO60&gt;=9,INDEX($DJ:$DJ,$GN60+9),"")</f>
      </c>
      <c r="FI60">
        <f>IF($GO60&gt;=10,INDEX($DJ:$DJ,$GN60+10),"")</f>
      </c>
      <c r="FJ60">
        <f>IF($GO60&gt;=11,INDEX($DJ:$DJ,$GN60+11),"")</f>
      </c>
      <c r="FK60">
        <f>IF($GO60&gt;=12,INDEX($DJ:$DJ,$GN60+12),"")</f>
      </c>
      <c r="FL60">
        <f>IF($GO60&gt;=13,INDEX($DJ:$DJ,$GN60+13),"")</f>
      </c>
      <c r="FM60">
        <f>IF($GO60&gt;=14,INDEX($DJ:$DJ,$GN60+14),"")</f>
      </c>
      <c r="FN60">
        <f>IF($GO60&gt;=15,INDEX($DJ:$DJ,$GN60+15),"")</f>
      </c>
      <c r="FO60">
        <f>IF($GO60&gt;=16,INDEX($DJ:$DJ,$GN60+16),"")</f>
      </c>
      <c r="FP60">
        <f>IF($GO60&gt;=17,INDEX($DJ:$DJ,$GN60+17),"")</f>
      </c>
      <c r="FQ60">
        <f>IF($GO60&gt;=18,INDEX($DJ:$DJ,$GN60+18),"")</f>
      </c>
      <c r="FR60">
        <f>IF($GO60&gt;=19,INDEX($DJ:$DJ,$GN60+19),"")</f>
      </c>
      <c r="FS60">
        <f>IF($GO60&gt;=20,INDEX($DJ:$DJ,$GN60+20),"")</f>
      </c>
      <c r="FT60">
        <f>IF($GO60&gt;=21,INDEX($DJ:$DJ,$GN60+21),"")</f>
      </c>
      <c r="FU60">
        <f>IF($GO60&gt;=22,INDEX($DJ:$DJ,$GN60+22),"")</f>
      </c>
      <c r="FV60">
        <f>IF($GO60&gt;=23,INDEX($DJ:$DJ,$GN60+23),"")</f>
      </c>
      <c r="FW60">
        <f>IF($GO60&gt;=24,INDEX($DJ:$DJ,$GN60+24),"")</f>
      </c>
      <c r="FX60">
        <f>IF($GO60&gt;=25,INDEX($DJ:$DJ,$GN60+25),"")</f>
      </c>
      <c r="FY60">
        <f>IF($GO60&gt;=26,INDEX($DJ:$DJ,$GN60+26),"")</f>
      </c>
      <c r="FZ60">
        <f>IF($GO60&gt;=27,INDEX($DJ:$DJ,$GN60+27),"")</f>
      </c>
      <c r="GA60">
        <f>IF($GO60&gt;=28,INDEX($DJ:$DJ,$GN60+28),"")</f>
      </c>
      <c r="GB60">
        <f>IF($GO60&gt;=29,INDEX($DJ:$DJ,$GN60+29),"")</f>
      </c>
      <c r="GC60">
        <f>IF($GO60&gt;=30,INDEX($DJ:$DJ,$GN60+30),"")</f>
      </c>
      <c r="GD60">
        <f>IF($GO60&gt;=31,INDEX($DJ:$DJ,$GN60+31),"")</f>
      </c>
      <c r="GE60">
        <f>IF($GO60&gt;=32,INDEX($DJ:$DJ,$GN60+32),"")</f>
      </c>
      <c r="GF60">
        <f>IF($GO60&gt;=33,INDEX($DJ:$DJ,$GN60+33),"")</f>
      </c>
      <c r="GG60">
        <f>IF($GO60&gt;=34,INDEX($DJ:$DJ,$GN60+34),"")</f>
      </c>
      <c r="GH60">
        <f>IF($GO60&gt;=35,INDEX($DJ:$DJ,$GN60+35),"")</f>
      </c>
      <c r="GI60">
        <f>IF($GO60&gt;=36,INDEX($DJ:$DJ,$GN60+36),"")</f>
      </c>
      <c r="GJ60">
        <f>IF($GO60&gt;=37,INDEX($DJ:$DJ,$GN60+37),"")</f>
      </c>
      <c r="GK60">
        <f>IF($GO60&gt;=38,INDEX($DJ:$DJ,$GN60+38),"")</f>
      </c>
      <c r="GL60">
        <f>IF($GO60&gt;=39,INDEX($DJ:$DJ,$GN60+39),"")</f>
      </c>
      <c r="GM60">
        <f>IF($GO60&gt;=40,INDEX($DJ:$DJ,$GN60+40),"")</f>
      </c>
      <c r="GN60">
        <f>IFERROR(MATCH($DH60,$DI$2:$DI$148,0)+1,0)</f>
      </c>
      <c r="GO60">
        <f>IFERROR(INDEX($DK$2:$DK$148,MATCH($DH60,$DI$2:$DI$148,0)),0)</f>
      </c>
      <c r="GP60">
        <f>IFERROR(MATCH($Y60,$DL$60:$EY$60,0),0)</f>
      </c>
      <c r="GQ60">
        <f>IF($GP60&gt;0,INDEX($EZ$60:$GM$60,$GP60),"")</f>
      </c>
      <c r="GR60" t="s">
        <v>373</v>
      </c>
      <c r="GT60">
        <f>IF($JC60&gt;=1,INDEX($GR:$GR,$JB60+1),"")</f>
      </c>
      <c r="GU60">
        <f>IF($JC60&gt;=2,INDEX($GR:$GR,$JB60+2),"")</f>
      </c>
      <c r="GV60">
        <f>IF($JC60&gt;=3,INDEX($GR:$GR,$JB60+3),"")</f>
      </c>
      <c r="GW60">
        <f>IF($JC60&gt;=4,INDEX($GR:$GR,$JB60+4),"")</f>
      </c>
      <c r="GX60">
        <f>IF($JC60&gt;=5,INDEX($GR:$GR,$JB60+5),"")</f>
      </c>
      <c r="GY60">
        <f>IF($JC60&gt;=6,INDEX($GR:$GR,$JB60+6),"")</f>
      </c>
      <c r="GZ60">
        <f>IF($JC60&gt;=7,INDEX($GR:$GR,$JB60+7),"")</f>
      </c>
      <c r="HA60">
        <f>IF($JC60&gt;=8,INDEX($GR:$GR,$JB60+8),"")</f>
      </c>
      <c r="HB60">
        <f>IF($JC60&gt;=9,INDEX($GR:$GR,$JB60+9),"")</f>
      </c>
      <c r="HC60">
        <f>IF($JC60&gt;=10,INDEX($GR:$GR,$JB60+10),"")</f>
      </c>
      <c r="HD60">
        <f>IF($JC60&gt;=11,INDEX($GR:$GR,$JB60+11),"")</f>
      </c>
      <c r="HE60">
        <f>IF($JC60&gt;=12,INDEX($GR:$GR,$JB60+12),"")</f>
      </c>
      <c r="HF60">
        <f>IF($JC60&gt;=13,INDEX($GR:$GR,$JB60+13),"")</f>
      </c>
      <c r="HG60">
        <f>IF($JC60&gt;=14,INDEX($GR:$GR,$JB60+14),"")</f>
      </c>
      <c r="HH60">
        <f>IF($JC60&gt;=15,INDEX($GR:$GR,$JB60+15),"")</f>
      </c>
      <c r="HI60">
        <f>IF($JC60&gt;=16,INDEX($GR:$GR,$JB60+16),"")</f>
      </c>
      <c r="HJ60">
        <f>IF($JC60&gt;=17,INDEX($GR:$GR,$JB60+17),"")</f>
      </c>
      <c r="HK60">
        <f>IF($JC60&gt;=18,INDEX($GR:$GR,$JB60+18),"")</f>
      </c>
      <c r="HL60">
        <f>IF($JC60&gt;=19,INDEX($GR:$GR,$JB60+19),"")</f>
      </c>
      <c r="HM60">
        <f>IF($JC60&gt;=20,INDEX($GR:$GR,$JB60+20),"")</f>
      </c>
      <c r="HN60">
        <f>IF($JC60&gt;=21,INDEX($GR:$GR,$JB60+21),"")</f>
      </c>
      <c r="HO60">
        <f>IF($JC60&gt;=22,INDEX($GR:$GR,$JB60+22),"")</f>
      </c>
      <c r="HP60">
        <f>IF($JC60&gt;=23,INDEX($GR:$GR,$JB60+23),"")</f>
      </c>
      <c r="HQ60">
        <f>IF($JC60&gt;=24,INDEX($GR:$GR,$JB60+24),"")</f>
      </c>
      <c r="HR60">
        <f>IF($JC60&gt;=25,INDEX($GR:$GR,$JB60+25),"")</f>
      </c>
      <c r="HS60">
        <f>IF($JC60&gt;=26,INDEX($GR:$GR,$JB60+26),"")</f>
      </c>
      <c r="HT60">
        <f>IF($JC60&gt;=27,INDEX($GR:$GR,$JB60+27),"")</f>
      </c>
      <c r="HU60">
        <f>IF($JC60&gt;=28,INDEX($GR:$GR,$JB60+28),"")</f>
      </c>
      <c r="HV60">
        <f>IF($JC60&gt;=29,INDEX($GR:$GR,$JB60+29),"")</f>
      </c>
      <c r="HW60">
        <f>IF($JC60&gt;=30,INDEX($GR:$GR,$JB60+30),"")</f>
      </c>
      <c r="HX60">
        <f>IF($JC60&gt;=31,INDEX($GR:$GR,$JB60+31),"")</f>
      </c>
      <c r="HY60">
        <f>IF($JC60&gt;=32,INDEX($GR:$GR,$JB60+32),"")</f>
      </c>
      <c r="HZ60">
        <f>IF($JC60&gt;=33,INDEX($GR:$GR,$JB60+33),"")</f>
      </c>
      <c r="IA60">
        <f>IF($JC60&gt;=34,INDEX($GR:$GR,$JB60+34),"")</f>
      </c>
      <c r="IB60">
        <f>IF($JC60&gt;=35,INDEX($GR:$GR,$JB60+35),"")</f>
      </c>
      <c r="IC60">
        <f>IF($JC60&gt;=36,INDEX($GR:$GR,$JB60+36),"")</f>
      </c>
      <c r="ID60">
        <f>IF($JC60&gt;=37,INDEX($GR:$GR,$JB60+37),"")</f>
      </c>
      <c r="IE60">
        <f>IF($JC60&gt;=38,INDEX($GR:$GR,$JB60+38),"")</f>
      </c>
      <c r="IF60">
        <f>IF($JC60&gt;=39,INDEX($GR:$GR,$JB60+39),"")</f>
      </c>
      <c r="IG60">
        <f>IF($JC60&gt;=40,INDEX($GR:$GR,$JB60+40),"")</f>
      </c>
      <c r="IH60">
        <f>IF($JC60&gt;=41,INDEX($GR:$GR,$JB60+41),"")</f>
      </c>
      <c r="II60">
        <f>IF($JC60&gt;=42,INDEX($GR:$GR,$JB60+42),"")</f>
      </c>
      <c r="IJ60">
        <f>IF($JC60&gt;=43,INDEX($GR:$GR,$JB60+43),"")</f>
      </c>
      <c r="IK60">
        <f>IF($JC60&gt;=44,INDEX($GR:$GR,$JB60+44),"")</f>
      </c>
      <c r="IL60">
        <f>IF($JC60&gt;=45,INDEX($GR:$GR,$JB60+45),"")</f>
      </c>
      <c r="IM60">
        <f>IF($JC60&gt;=46,INDEX($GR:$GR,$JB60+46),"")</f>
      </c>
      <c r="IN60">
        <f>IF($JC60&gt;=47,INDEX($GR:$GR,$JB60+47),"")</f>
      </c>
      <c r="IO60">
        <f>IF($JC60&gt;=48,INDEX($GR:$GR,$JB60+48),"")</f>
      </c>
      <c r="IP60">
        <f>IF($JC60&gt;=49,INDEX($GR:$GR,$JB60+49),"")</f>
      </c>
      <c r="IQ60">
        <f>IF($JC60&gt;=50,INDEX($GR:$GR,$JB60+50),"")</f>
      </c>
      <c r="IR60">
        <f>IF($JC60&gt;=51,INDEX($GR:$GR,$JB60+51),"")</f>
      </c>
      <c r="IS60">
        <f>IF($JC60&gt;=52,INDEX($GR:$GR,$JB60+52),"")</f>
      </c>
      <c r="IT60">
        <f>IF($JC60&gt;=53,INDEX($GR:$GR,$JB60+53),"")</f>
      </c>
      <c r="IU60">
        <f>IF($JC60&gt;=54,INDEX($GR:$GR,$JB60+54),"")</f>
      </c>
      <c r="IV60">
        <f>IF($JC60&gt;=55,INDEX($GR:$GR,$JB60+55),"")</f>
      </c>
      <c r="IW60">
        <f>IF($JC60&gt;=56,INDEX($GR:$GR,$JB60+56),"")</f>
      </c>
      <c r="IX60">
        <f>IF($JC60&gt;=57,INDEX($GR:$GR,$JB60+57),"")</f>
      </c>
      <c r="IY60">
        <f>IF($JC60&gt;=58,INDEX($GR:$GR,$JB60+58),"")</f>
      </c>
      <c r="IZ60">
        <f>IF($JC60&gt;=59,INDEX($GR:$GR,$JB60+59),"")</f>
      </c>
      <c r="JA60">
        <f>IF($JC60&gt;=60,INDEX($GR:$GR,$JB60+60),"")</f>
      </c>
      <c r="JB60">
        <f>IFERROR(MATCH($GQ60,$GR$2:$GR$324,0)+1,0)</f>
      </c>
      <c r="JC60">
        <f>IFERROR(INDEX($GS$2:$GS$324,MATCH($GQ60,$GR$2:$GR$324,0)),0)</f>
      </c>
      <c r="JD60" t="s">
        <v>40</v>
      </c>
      <c r="JE60" t="s">
        <v>40</v>
      </c>
    </row>
    <row r="61" spans="1:265" x14ac:dyDescent="0.25">
      <c r="Q61">
        <f>IF(OR($T61="",$P61=""),"",IFERROR($T61/$P61,0))</f>
      </c>
      <c r="R61">
        <f>IF($T61="","",
SUM($S61,$U61,$Z61,$V61,$X61)*
(1-IF($AA61="",0,VALUE($AA61)/100)))</f>
      </c>
      <c r="S61">
        <f>IF($T61="","",$T61)</f>
      </c>
      <c r="U61">
        <f>IF($T61="","",
IF($N61="","",
IF(ISNUMBER(SEARCH("exempt",LOWER($N61))),0,
$T61*(VALUE(SUBSTITUTE($N61,"%",""))/100))))</f>
      </c>
      <c r="AB61">
        <f>IFERROR(IF(FIND(" - ",$K61)&gt;0,MID($K61,FIND(" - ",$K61)+3,LEN($K61)),""),"")</f>
      </c>
      <c r="AK61" t="s">
        <v>374</v>
      </c>
      <c r="AM61" t="s">
        <v>375</v>
      </c>
      <c r="AN61" t="s">
        <v>375</v>
      </c>
      <c r="AO61" t="s">
        <v>57</v>
      </c>
      <c r="AP61">
        <f>IFERROR(LEFT($K61,FIND(" - ",$K61)-1),$K61)</f>
      </c>
      <c r="AQ61" t="s">
        <v>124</v>
      </c>
      <c r="AR61">
        <v>1</v>
      </c>
      <c r="AS61">
        <f>IF($CH61&gt;=1,INDEX($AQ:$AQ,$CG61+1),"")</f>
      </c>
      <c r="AT61">
        <f>IF($CH61&gt;=2,INDEX($AQ:$AQ,$CG61+2),"")</f>
      </c>
      <c r="AU61">
        <f>IF($CH61&gt;=3,INDEX($AQ:$AQ,$CG61+3),"")</f>
      </c>
      <c r="AV61">
        <f>IF($CH61&gt;=4,INDEX($AQ:$AQ,$CG61+4),"")</f>
      </c>
      <c r="AW61">
        <f>IF($CH61&gt;=5,INDEX($AQ:$AQ,$CG61+5),"")</f>
      </c>
      <c r="AX61">
        <f>IF($CH61&gt;=6,INDEX($AQ:$AQ,$CG61+6),"")</f>
      </c>
      <c r="AY61">
        <f>IF($CH61&gt;=7,INDEX($AQ:$AQ,$CG61+7),"")</f>
      </c>
      <c r="AZ61">
        <f>IF($CH61&gt;=8,INDEX($AQ:$AQ,$CG61+8),"")</f>
      </c>
      <c r="BA61">
        <f>IF($CH61&gt;=9,INDEX($AQ:$AQ,$CG61+9),"")</f>
      </c>
      <c r="BB61">
        <f>IF($CH61&gt;=10,INDEX($AQ:$AQ,$CG61+10),"")</f>
      </c>
      <c r="BC61">
        <f>IF($CH61&gt;=11,INDEX($AQ:$AQ,$CG61+11),"")</f>
      </c>
      <c r="BD61">
        <f>IF($CH61&gt;=12,INDEX($AQ:$AQ,$CG61+12),"")</f>
      </c>
      <c r="BE61">
        <f>IF($CH61&gt;=13,INDEX($AQ:$AQ,$CG61+13),"")</f>
      </c>
      <c r="BF61">
        <f>IF($CH61&gt;=14,INDEX($AQ:$AQ,$CG61+14),"")</f>
      </c>
      <c r="BG61">
        <f>IF($CH61&gt;=15,INDEX($AQ:$AQ,$CG61+15),"")</f>
      </c>
      <c r="BH61">
        <f>IF($CH61&gt;=16,INDEX($AQ:$AQ,$CG61+16),"")</f>
      </c>
      <c r="BI61">
        <f>IF($CH61&gt;=17,INDEX($AQ:$AQ,$CG61+17),"")</f>
      </c>
      <c r="BJ61">
        <f>IF($CH61&gt;=18,INDEX($AQ:$AQ,$CG61+18),"")</f>
      </c>
      <c r="BK61">
        <f>IF($CH61&gt;=19,INDEX($AQ:$AQ,$CG61+19),"")</f>
      </c>
      <c r="BL61">
        <f>IF($CH61&gt;=20,INDEX($AQ:$AQ,$CG61+20),"")</f>
      </c>
      <c r="BM61">
        <f>IF($CH61&gt;=21,INDEX($AQ:$AQ,$CG61+21),"")</f>
      </c>
      <c r="BN61">
        <f>IF($CH61&gt;=22,INDEX($AQ:$AQ,$CG61+22),"")</f>
      </c>
      <c r="BO61">
        <f>IF($CH61&gt;=23,INDEX($AQ:$AQ,$CG61+23),"")</f>
      </c>
      <c r="BP61">
        <f>IF($CH61&gt;=24,INDEX($AQ:$AQ,$CG61+24),"")</f>
      </c>
      <c r="BQ61">
        <f>IF($CH61&gt;=25,INDEX($AQ:$AQ,$CG61+25),"")</f>
      </c>
      <c r="BR61">
        <f>IF($CH61&gt;=26,INDEX($AQ:$AQ,$CG61+26),"")</f>
      </c>
      <c r="BS61">
        <f>IF($CH61&gt;=27,INDEX($AQ:$AQ,$CG61+27),"")</f>
      </c>
      <c r="BT61">
        <f>IF($CH61&gt;=28,INDEX($AQ:$AQ,$CG61+28),"")</f>
      </c>
      <c r="BU61">
        <f>IF($CH61&gt;=29,INDEX($AQ:$AQ,$CG61+29),"")</f>
      </c>
      <c r="BV61">
        <f>IF($CH61&gt;=30,INDEX($AQ:$AQ,$CG61+30),"")</f>
      </c>
      <c r="BW61">
        <f>IF($CH61&gt;=31,INDEX($AQ:$AQ,$CG61+31),"")</f>
      </c>
      <c r="BX61">
        <f>IF($CH61&gt;=32,INDEX($AQ:$AQ,$CG61+32),"")</f>
      </c>
      <c r="BY61">
        <f>IF($CH61&gt;=33,INDEX($AQ:$AQ,$CG61+33),"")</f>
      </c>
      <c r="BZ61">
        <f>IF($CH61&gt;=34,INDEX($AQ:$AQ,$CG61+34),"")</f>
      </c>
      <c r="CA61">
        <f>IF($CH61&gt;=35,INDEX($AQ:$AQ,$CG61+35),"")</f>
      </c>
      <c r="CB61">
        <f>IF($CH61&gt;=36,INDEX($AQ:$AQ,$CG61+36),"")</f>
      </c>
      <c r="CC61">
        <f>IF($CH61&gt;=37,INDEX($AQ:$AQ,$CG61+37),"")</f>
      </c>
      <c r="CD61">
        <f>IF($CH61&gt;=38,INDEX($AQ:$AQ,$CG61+38),"")</f>
      </c>
      <c r="CE61">
        <f>IF($CH61&gt;=39,INDEX($AQ:$AQ,$CG61+39),"")</f>
      </c>
      <c r="CF61">
        <f>IF($CH61&gt;=40,INDEX($AQ:$AQ,$CG61+40),"")</f>
      </c>
      <c r="CG61">
        <f>IFERROR(MATCH($AP61,$AQ$2:$AQ$134,0)+1,0)</f>
      </c>
      <c r="CH61">
        <f>IFERROR(INDEX($AR$2:$AR$134,MATCH($AP61,$AQ$2:$AQ$134,0)),0)</f>
      </c>
      <c r="CI61">
        <f>IFERROR(LEFT($L61,FIND(" - ",$L61)-1),$L61)</f>
      </c>
      <c r="CJ61" t="s">
        <v>376</v>
      </c>
      <c r="CK61">
        <v>1</v>
      </c>
      <c r="CL61">
        <f>IF($DG61&gt;=1,INDEX($CJ:$CJ,$DF61+1),"")</f>
      </c>
      <c r="CM61">
        <f>IF($DG61&gt;=2,INDEX($CJ:$CJ,$DF61+2),"")</f>
      </c>
      <c r="CN61">
        <f>IF($DG61&gt;=3,INDEX($CJ:$CJ,$DF61+3),"")</f>
      </c>
      <c r="CO61">
        <f>IF($DG61&gt;=4,INDEX($CJ:$CJ,$DF61+4),"")</f>
      </c>
      <c r="CP61">
        <f>IF($DG61&gt;=5,INDEX($CJ:$CJ,$DF61+5),"")</f>
      </c>
      <c r="CQ61">
        <f>IF($DG61&gt;=6,INDEX($CJ:$CJ,$DF61+6),"")</f>
      </c>
      <c r="CR61">
        <f>IF($DG61&gt;=7,INDEX($CJ:$CJ,$DF61+7),"")</f>
      </c>
      <c r="CS61">
        <f>IF($DG61&gt;=8,INDEX($CJ:$CJ,$DF61+8),"")</f>
      </c>
      <c r="CT61">
        <f>IF($DG61&gt;=9,INDEX($CJ:$CJ,$DF61+9),"")</f>
      </c>
      <c r="CU61">
        <f>IF($DG61&gt;=10,INDEX($CJ:$CJ,$DF61+10),"")</f>
      </c>
      <c r="CV61">
        <f>IF($DG61&gt;=11,INDEX($CJ:$CJ,$DF61+11),"")</f>
      </c>
      <c r="CW61">
        <f>IF($DG61&gt;=12,INDEX($CJ:$CJ,$DF61+12),"")</f>
      </c>
      <c r="CX61">
        <f>IF($DG61&gt;=13,INDEX($CJ:$CJ,$DF61+13),"")</f>
      </c>
      <c r="CY61">
        <f>IF($DG61&gt;=14,INDEX($CJ:$CJ,$DF61+14),"")</f>
      </c>
      <c r="CZ61">
        <f>IF($DG61&gt;=15,INDEX($CJ:$CJ,$DF61+15),"")</f>
      </c>
      <c r="DA61">
        <f>IF($DG61&gt;=16,INDEX($CJ:$CJ,$DF61+16),"")</f>
      </c>
      <c r="DB61">
        <f>IF($DG61&gt;=17,INDEX($CJ:$CJ,$DF61+17),"")</f>
      </c>
      <c r="DC61">
        <f>IF($DG61&gt;=18,INDEX($CJ:$CJ,$DF61+18),"")</f>
      </c>
      <c r="DD61">
        <f>IF($DG61&gt;=19,INDEX($CJ:$CJ,$DF61+19),"")</f>
      </c>
      <c r="DE61">
        <f>IF($DG61&gt;=20,INDEX($CJ:$CJ,$DF61+20),"")</f>
      </c>
      <c r="DF61">
        <f>IFERROR(MATCH($CI61,$CJ$2:$CJ$263,0)+1,0)</f>
      </c>
      <c r="DG61">
        <f>IFERROR(INDEX($CK$2:$CK$263,MATCH($CI61,$CJ$2:$CJ$263,0)),0)</f>
      </c>
      <c r="DH61">
        <f>IFERROR(INDEX($AO:$AO,MATCH($N61,$AN:$AN,0))&amp;"","")</f>
      </c>
      <c r="DI61" t="s">
        <v>351</v>
      </c>
      <c r="DK61">
        <v>1</v>
      </c>
      <c r="DL61">
        <f>IF($GO61&gt;=1,INDEX($DI:$DI,$GN61+1),"")</f>
      </c>
      <c r="DM61">
        <f>IF($GO61&gt;=2,INDEX($DI:$DI,$GN61+2),"")</f>
      </c>
      <c r="DN61">
        <f>IF($GO61&gt;=3,INDEX($DI:$DI,$GN61+3),"")</f>
      </c>
      <c r="DO61">
        <f>IF($GO61&gt;=4,INDEX($DI:$DI,$GN61+4),"")</f>
      </c>
      <c r="DP61">
        <f>IF($GO61&gt;=5,INDEX($DI:$DI,$GN61+5),"")</f>
      </c>
      <c r="DQ61">
        <f>IF($GO61&gt;=6,INDEX($DI:$DI,$GN61+6),"")</f>
      </c>
      <c r="DR61">
        <f>IF($GO61&gt;=7,INDEX($DI:$DI,$GN61+7),"")</f>
      </c>
      <c r="DS61">
        <f>IF($GO61&gt;=8,INDEX($DI:$DI,$GN61+8),"")</f>
      </c>
      <c r="DT61">
        <f>IF($GO61&gt;=9,INDEX($DI:$DI,$GN61+9),"")</f>
      </c>
      <c r="DU61">
        <f>IF($GO61&gt;=10,INDEX($DI:$DI,$GN61+10),"")</f>
      </c>
      <c r="DV61">
        <f>IF($GO61&gt;=11,INDEX($DI:$DI,$GN61+11),"")</f>
      </c>
      <c r="DW61">
        <f>IF($GO61&gt;=12,INDEX($DI:$DI,$GN61+12),"")</f>
      </c>
      <c r="DX61">
        <f>IF($GO61&gt;=13,INDEX($DI:$DI,$GN61+13),"")</f>
      </c>
      <c r="DY61">
        <f>IF($GO61&gt;=14,INDEX($DI:$DI,$GN61+14),"")</f>
      </c>
      <c r="DZ61">
        <f>IF($GO61&gt;=15,INDEX($DI:$DI,$GN61+15),"")</f>
      </c>
      <c r="EA61">
        <f>IF($GO61&gt;=16,INDEX($DI:$DI,$GN61+16),"")</f>
      </c>
      <c r="EB61">
        <f>IF($GO61&gt;=17,INDEX($DI:$DI,$GN61+17),"")</f>
      </c>
      <c r="EC61">
        <f>IF($GO61&gt;=18,INDEX($DI:$DI,$GN61+18),"")</f>
      </c>
      <c r="ED61">
        <f>IF($GO61&gt;=19,INDEX($DI:$DI,$GN61+19),"")</f>
      </c>
      <c r="EE61">
        <f>IF($GO61&gt;=20,INDEX($DI:$DI,$GN61+20),"")</f>
      </c>
      <c r="EF61">
        <f>IF($GO61&gt;=21,INDEX($DI:$DI,$GN61+21),"")</f>
      </c>
      <c r="EG61">
        <f>IF($GO61&gt;=22,INDEX($DI:$DI,$GN61+22),"")</f>
      </c>
      <c r="EH61">
        <f>IF($GO61&gt;=23,INDEX($DI:$DI,$GN61+23),"")</f>
      </c>
      <c r="EI61">
        <f>IF($GO61&gt;=24,INDEX($DI:$DI,$GN61+24),"")</f>
      </c>
      <c r="EJ61">
        <f>IF($GO61&gt;=25,INDEX($DI:$DI,$GN61+25),"")</f>
      </c>
      <c r="EK61">
        <f>IF($GO61&gt;=26,INDEX($DI:$DI,$GN61+26),"")</f>
      </c>
      <c r="EL61">
        <f>IF($GO61&gt;=27,INDEX($DI:$DI,$GN61+27),"")</f>
      </c>
      <c r="EM61">
        <f>IF($GO61&gt;=28,INDEX($DI:$DI,$GN61+28),"")</f>
      </c>
      <c r="EN61">
        <f>IF($GO61&gt;=29,INDEX($DI:$DI,$GN61+29),"")</f>
      </c>
      <c r="EO61">
        <f>IF($GO61&gt;=30,INDEX($DI:$DI,$GN61+30),"")</f>
      </c>
      <c r="EP61">
        <f>IF($GO61&gt;=31,INDEX($DI:$DI,$GN61+31),"")</f>
      </c>
      <c r="EQ61">
        <f>IF($GO61&gt;=32,INDEX($DI:$DI,$GN61+32),"")</f>
      </c>
      <c r="ER61">
        <f>IF($GO61&gt;=33,INDEX($DI:$DI,$GN61+33),"")</f>
      </c>
      <c r="ES61">
        <f>IF($GO61&gt;=34,INDEX($DI:$DI,$GN61+34),"")</f>
      </c>
      <c r="ET61">
        <f>IF($GO61&gt;=35,INDEX($DI:$DI,$GN61+35),"")</f>
      </c>
      <c r="EU61">
        <f>IF($GO61&gt;=36,INDEX($DI:$DI,$GN61+36),"")</f>
      </c>
      <c r="EV61">
        <f>IF($GO61&gt;=37,INDEX($DI:$DI,$GN61+37),"")</f>
      </c>
      <c r="EW61">
        <f>IF($GO61&gt;=38,INDEX($DI:$DI,$GN61+38),"")</f>
      </c>
      <c r="EX61">
        <f>IF($GO61&gt;=39,INDEX($DI:$DI,$GN61+39),"")</f>
      </c>
      <c r="EY61">
        <f>IF($GO61&gt;=40,INDEX($DI:$DI,$GN61+40),"")</f>
      </c>
      <c r="EZ61">
        <f>IF($GO61&gt;=1,INDEX($DJ:$DJ,$GN61+1),"")</f>
      </c>
      <c r="FA61">
        <f>IF($GO61&gt;=2,INDEX($DJ:$DJ,$GN61+2),"")</f>
      </c>
      <c r="FB61">
        <f>IF($GO61&gt;=3,INDEX($DJ:$DJ,$GN61+3),"")</f>
      </c>
      <c r="FC61">
        <f>IF($GO61&gt;=4,INDEX($DJ:$DJ,$GN61+4),"")</f>
      </c>
      <c r="FD61">
        <f>IF($GO61&gt;=5,INDEX($DJ:$DJ,$GN61+5),"")</f>
      </c>
      <c r="FE61">
        <f>IF($GO61&gt;=6,INDEX($DJ:$DJ,$GN61+6),"")</f>
      </c>
      <c r="FF61">
        <f>IF($GO61&gt;=7,INDEX($DJ:$DJ,$GN61+7),"")</f>
      </c>
      <c r="FG61">
        <f>IF($GO61&gt;=8,INDEX($DJ:$DJ,$GN61+8),"")</f>
      </c>
      <c r="FH61">
        <f>IF($GO61&gt;=9,INDEX($DJ:$DJ,$GN61+9),"")</f>
      </c>
      <c r="FI61">
        <f>IF($GO61&gt;=10,INDEX($DJ:$DJ,$GN61+10),"")</f>
      </c>
      <c r="FJ61">
        <f>IF($GO61&gt;=11,INDEX($DJ:$DJ,$GN61+11),"")</f>
      </c>
      <c r="FK61">
        <f>IF($GO61&gt;=12,INDEX($DJ:$DJ,$GN61+12),"")</f>
      </c>
      <c r="FL61">
        <f>IF($GO61&gt;=13,INDEX($DJ:$DJ,$GN61+13),"")</f>
      </c>
      <c r="FM61">
        <f>IF($GO61&gt;=14,INDEX($DJ:$DJ,$GN61+14),"")</f>
      </c>
      <c r="FN61">
        <f>IF($GO61&gt;=15,INDEX($DJ:$DJ,$GN61+15),"")</f>
      </c>
      <c r="FO61">
        <f>IF($GO61&gt;=16,INDEX($DJ:$DJ,$GN61+16),"")</f>
      </c>
      <c r="FP61">
        <f>IF($GO61&gt;=17,INDEX($DJ:$DJ,$GN61+17),"")</f>
      </c>
      <c r="FQ61">
        <f>IF($GO61&gt;=18,INDEX($DJ:$DJ,$GN61+18),"")</f>
      </c>
      <c r="FR61">
        <f>IF($GO61&gt;=19,INDEX($DJ:$DJ,$GN61+19),"")</f>
      </c>
      <c r="FS61">
        <f>IF($GO61&gt;=20,INDEX($DJ:$DJ,$GN61+20),"")</f>
      </c>
      <c r="FT61">
        <f>IF($GO61&gt;=21,INDEX($DJ:$DJ,$GN61+21),"")</f>
      </c>
      <c r="FU61">
        <f>IF($GO61&gt;=22,INDEX($DJ:$DJ,$GN61+22),"")</f>
      </c>
      <c r="FV61">
        <f>IF($GO61&gt;=23,INDEX($DJ:$DJ,$GN61+23),"")</f>
      </c>
      <c r="FW61">
        <f>IF($GO61&gt;=24,INDEX($DJ:$DJ,$GN61+24),"")</f>
      </c>
      <c r="FX61">
        <f>IF($GO61&gt;=25,INDEX($DJ:$DJ,$GN61+25),"")</f>
      </c>
      <c r="FY61">
        <f>IF($GO61&gt;=26,INDEX($DJ:$DJ,$GN61+26),"")</f>
      </c>
      <c r="FZ61">
        <f>IF($GO61&gt;=27,INDEX($DJ:$DJ,$GN61+27),"")</f>
      </c>
      <c r="GA61">
        <f>IF($GO61&gt;=28,INDEX($DJ:$DJ,$GN61+28),"")</f>
      </c>
      <c r="GB61">
        <f>IF($GO61&gt;=29,INDEX($DJ:$DJ,$GN61+29),"")</f>
      </c>
      <c r="GC61">
        <f>IF($GO61&gt;=30,INDEX($DJ:$DJ,$GN61+30),"")</f>
      </c>
      <c r="GD61">
        <f>IF($GO61&gt;=31,INDEX($DJ:$DJ,$GN61+31),"")</f>
      </c>
      <c r="GE61">
        <f>IF($GO61&gt;=32,INDEX($DJ:$DJ,$GN61+32),"")</f>
      </c>
      <c r="GF61">
        <f>IF($GO61&gt;=33,INDEX($DJ:$DJ,$GN61+33),"")</f>
      </c>
      <c r="GG61">
        <f>IF($GO61&gt;=34,INDEX($DJ:$DJ,$GN61+34),"")</f>
      </c>
      <c r="GH61">
        <f>IF($GO61&gt;=35,INDEX($DJ:$DJ,$GN61+35),"")</f>
      </c>
      <c r="GI61">
        <f>IF($GO61&gt;=36,INDEX($DJ:$DJ,$GN61+36),"")</f>
      </c>
      <c r="GJ61">
        <f>IF($GO61&gt;=37,INDEX($DJ:$DJ,$GN61+37),"")</f>
      </c>
      <c r="GK61">
        <f>IF($GO61&gt;=38,INDEX($DJ:$DJ,$GN61+38),"")</f>
      </c>
      <c r="GL61">
        <f>IF($GO61&gt;=39,INDEX($DJ:$DJ,$GN61+39),"")</f>
      </c>
      <c r="GM61">
        <f>IF($GO61&gt;=40,INDEX($DJ:$DJ,$GN61+40),"")</f>
      </c>
      <c r="GN61">
        <f>IFERROR(MATCH($DH61,$DI$2:$DI$148,0)+1,0)</f>
      </c>
      <c r="GO61">
        <f>IFERROR(INDEX($DK$2:$DK$148,MATCH($DH61,$DI$2:$DI$148,0)),0)</f>
      </c>
      <c r="GP61">
        <f>IFERROR(MATCH($Y61,$DL$61:$EY$61,0),0)</f>
      </c>
      <c r="GQ61">
        <f>IF($GP61&gt;0,INDEX($EZ$61:$GM$61,$GP61),"")</f>
      </c>
      <c r="GR61" t="s">
        <v>377</v>
      </c>
      <c r="GT61">
        <f>IF($JC61&gt;=1,INDEX($GR:$GR,$JB61+1),"")</f>
      </c>
      <c r="GU61">
        <f>IF($JC61&gt;=2,INDEX($GR:$GR,$JB61+2),"")</f>
      </c>
      <c r="GV61">
        <f>IF($JC61&gt;=3,INDEX($GR:$GR,$JB61+3),"")</f>
      </c>
      <c r="GW61">
        <f>IF($JC61&gt;=4,INDEX($GR:$GR,$JB61+4),"")</f>
      </c>
      <c r="GX61">
        <f>IF($JC61&gt;=5,INDEX($GR:$GR,$JB61+5),"")</f>
      </c>
      <c r="GY61">
        <f>IF($JC61&gt;=6,INDEX($GR:$GR,$JB61+6),"")</f>
      </c>
      <c r="GZ61">
        <f>IF($JC61&gt;=7,INDEX($GR:$GR,$JB61+7),"")</f>
      </c>
      <c r="HA61">
        <f>IF($JC61&gt;=8,INDEX($GR:$GR,$JB61+8),"")</f>
      </c>
      <c r="HB61">
        <f>IF($JC61&gt;=9,INDEX($GR:$GR,$JB61+9),"")</f>
      </c>
      <c r="HC61">
        <f>IF($JC61&gt;=10,INDEX($GR:$GR,$JB61+10),"")</f>
      </c>
      <c r="HD61">
        <f>IF($JC61&gt;=11,INDEX($GR:$GR,$JB61+11),"")</f>
      </c>
      <c r="HE61">
        <f>IF($JC61&gt;=12,INDEX($GR:$GR,$JB61+12),"")</f>
      </c>
      <c r="HF61">
        <f>IF($JC61&gt;=13,INDEX($GR:$GR,$JB61+13),"")</f>
      </c>
      <c r="HG61">
        <f>IF($JC61&gt;=14,INDEX($GR:$GR,$JB61+14),"")</f>
      </c>
      <c r="HH61">
        <f>IF($JC61&gt;=15,INDEX($GR:$GR,$JB61+15),"")</f>
      </c>
      <c r="HI61">
        <f>IF($JC61&gt;=16,INDEX($GR:$GR,$JB61+16),"")</f>
      </c>
      <c r="HJ61">
        <f>IF($JC61&gt;=17,INDEX($GR:$GR,$JB61+17),"")</f>
      </c>
      <c r="HK61">
        <f>IF($JC61&gt;=18,INDEX($GR:$GR,$JB61+18),"")</f>
      </c>
      <c r="HL61">
        <f>IF($JC61&gt;=19,INDEX($GR:$GR,$JB61+19),"")</f>
      </c>
      <c r="HM61">
        <f>IF($JC61&gt;=20,INDEX($GR:$GR,$JB61+20),"")</f>
      </c>
      <c r="HN61">
        <f>IF($JC61&gt;=21,INDEX($GR:$GR,$JB61+21),"")</f>
      </c>
      <c r="HO61">
        <f>IF($JC61&gt;=22,INDEX($GR:$GR,$JB61+22),"")</f>
      </c>
      <c r="HP61">
        <f>IF($JC61&gt;=23,INDEX($GR:$GR,$JB61+23),"")</f>
      </c>
      <c r="HQ61">
        <f>IF($JC61&gt;=24,INDEX($GR:$GR,$JB61+24),"")</f>
      </c>
      <c r="HR61">
        <f>IF($JC61&gt;=25,INDEX($GR:$GR,$JB61+25),"")</f>
      </c>
      <c r="HS61">
        <f>IF($JC61&gt;=26,INDEX($GR:$GR,$JB61+26),"")</f>
      </c>
      <c r="HT61">
        <f>IF($JC61&gt;=27,INDEX($GR:$GR,$JB61+27),"")</f>
      </c>
      <c r="HU61">
        <f>IF($JC61&gt;=28,INDEX($GR:$GR,$JB61+28),"")</f>
      </c>
      <c r="HV61">
        <f>IF($JC61&gt;=29,INDEX($GR:$GR,$JB61+29),"")</f>
      </c>
      <c r="HW61">
        <f>IF($JC61&gt;=30,INDEX($GR:$GR,$JB61+30),"")</f>
      </c>
      <c r="HX61">
        <f>IF($JC61&gt;=31,INDEX($GR:$GR,$JB61+31),"")</f>
      </c>
      <c r="HY61">
        <f>IF($JC61&gt;=32,INDEX($GR:$GR,$JB61+32),"")</f>
      </c>
      <c r="HZ61">
        <f>IF($JC61&gt;=33,INDEX($GR:$GR,$JB61+33),"")</f>
      </c>
      <c r="IA61">
        <f>IF($JC61&gt;=34,INDEX($GR:$GR,$JB61+34),"")</f>
      </c>
      <c r="IB61">
        <f>IF($JC61&gt;=35,INDEX($GR:$GR,$JB61+35),"")</f>
      </c>
      <c r="IC61">
        <f>IF($JC61&gt;=36,INDEX($GR:$GR,$JB61+36),"")</f>
      </c>
      <c r="ID61">
        <f>IF($JC61&gt;=37,INDEX($GR:$GR,$JB61+37),"")</f>
      </c>
      <c r="IE61">
        <f>IF($JC61&gt;=38,INDEX($GR:$GR,$JB61+38),"")</f>
      </c>
      <c r="IF61">
        <f>IF($JC61&gt;=39,INDEX($GR:$GR,$JB61+39),"")</f>
      </c>
      <c r="IG61">
        <f>IF($JC61&gt;=40,INDEX($GR:$GR,$JB61+40),"")</f>
      </c>
      <c r="IH61">
        <f>IF($JC61&gt;=41,INDEX($GR:$GR,$JB61+41),"")</f>
      </c>
      <c r="II61">
        <f>IF($JC61&gt;=42,INDEX($GR:$GR,$JB61+42),"")</f>
      </c>
      <c r="IJ61">
        <f>IF($JC61&gt;=43,INDEX($GR:$GR,$JB61+43),"")</f>
      </c>
      <c r="IK61">
        <f>IF($JC61&gt;=44,INDEX($GR:$GR,$JB61+44),"")</f>
      </c>
      <c r="IL61">
        <f>IF($JC61&gt;=45,INDEX($GR:$GR,$JB61+45),"")</f>
      </c>
      <c r="IM61">
        <f>IF($JC61&gt;=46,INDEX($GR:$GR,$JB61+46),"")</f>
      </c>
      <c r="IN61">
        <f>IF($JC61&gt;=47,INDEX($GR:$GR,$JB61+47),"")</f>
      </c>
      <c r="IO61">
        <f>IF($JC61&gt;=48,INDEX($GR:$GR,$JB61+48),"")</f>
      </c>
      <c r="IP61">
        <f>IF($JC61&gt;=49,INDEX($GR:$GR,$JB61+49),"")</f>
      </c>
      <c r="IQ61">
        <f>IF($JC61&gt;=50,INDEX($GR:$GR,$JB61+50),"")</f>
      </c>
      <c r="IR61">
        <f>IF($JC61&gt;=51,INDEX($GR:$GR,$JB61+51),"")</f>
      </c>
      <c r="IS61">
        <f>IF($JC61&gt;=52,INDEX($GR:$GR,$JB61+52),"")</f>
      </c>
      <c r="IT61">
        <f>IF($JC61&gt;=53,INDEX($GR:$GR,$JB61+53),"")</f>
      </c>
      <c r="IU61">
        <f>IF($JC61&gt;=54,INDEX($GR:$GR,$JB61+54),"")</f>
      </c>
      <c r="IV61">
        <f>IF($JC61&gt;=55,INDEX($GR:$GR,$JB61+55),"")</f>
      </c>
      <c r="IW61">
        <f>IF($JC61&gt;=56,INDEX($GR:$GR,$JB61+56),"")</f>
      </c>
      <c r="IX61">
        <f>IF($JC61&gt;=57,INDEX($GR:$GR,$JB61+57),"")</f>
      </c>
      <c r="IY61">
        <f>IF($JC61&gt;=58,INDEX($GR:$GR,$JB61+58),"")</f>
      </c>
      <c r="IZ61">
        <f>IF($JC61&gt;=59,INDEX($GR:$GR,$JB61+59),"")</f>
      </c>
      <c r="JA61">
        <f>IF($JC61&gt;=60,INDEX($GR:$GR,$JB61+60),"")</f>
      </c>
      <c r="JB61">
        <f>IFERROR(MATCH($GQ61,$GR$2:$GR$324,0)+1,0)</f>
      </c>
      <c r="JC61">
        <f>IFERROR(INDEX($GS$2:$GS$324,MATCH($GQ61,$GR$2:$GR$324,0)),0)</f>
      </c>
      <c r="JD61" t="s">
        <v>40</v>
      </c>
      <c r="JE61" t="s">
        <v>40</v>
      </c>
    </row>
    <row r="62" spans="1:265" x14ac:dyDescent="0.25">
      <c r="Q62">
        <f>IF(OR($T62="",$P62=""),"",IFERROR($T62/$P62,0))</f>
      </c>
      <c r="R62">
        <f>IF($T62="","",
SUM($S62,$U62,$Z62,$V62,$X62)*
(1-IF($AA62="",0,VALUE($AA62)/100)))</f>
      </c>
      <c r="S62">
        <f>IF($T62="","",$T62)</f>
      </c>
      <c r="U62">
        <f>IF($T62="","",
IF($N62="","",
IF(ISNUMBER(SEARCH("exempt",LOWER($N62))),0,
$T62*(VALUE(SUBSTITUTE($N62,"%",""))/100))))</f>
      </c>
      <c r="AB62">
        <f>IFERROR(IF(FIND(" - ",$K62)&gt;0,MID($K62,FIND(" - ",$K62)+3,LEN($K62)),""),"")</f>
      </c>
      <c r="AK62" t="s">
        <v>378</v>
      </c>
      <c r="AM62" t="s">
        <v>379</v>
      </c>
      <c r="AN62" t="s">
        <v>379</v>
      </c>
      <c r="AO62" t="s">
        <v>347</v>
      </c>
      <c r="AP62">
        <f>IFERROR(LEFT($K62,FIND(" - ",$K62)-1),$K62)</f>
      </c>
      <c r="AQ62" t="s">
        <v>332</v>
      </c>
      <c r="AS62">
        <f>IF($CH62&gt;=1,INDEX($AQ:$AQ,$CG62+1),"")</f>
      </c>
      <c r="AT62">
        <f>IF($CH62&gt;=2,INDEX($AQ:$AQ,$CG62+2),"")</f>
      </c>
      <c r="AU62">
        <f>IF($CH62&gt;=3,INDEX($AQ:$AQ,$CG62+3),"")</f>
      </c>
      <c r="AV62">
        <f>IF($CH62&gt;=4,INDEX($AQ:$AQ,$CG62+4),"")</f>
      </c>
      <c r="AW62">
        <f>IF($CH62&gt;=5,INDEX($AQ:$AQ,$CG62+5),"")</f>
      </c>
      <c r="AX62">
        <f>IF($CH62&gt;=6,INDEX($AQ:$AQ,$CG62+6),"")</f>
      </c>
      <c r="AY62">
        <f>IF($CH62&gt;=7,INDEX($AQ:$AQ,$CG62+7),"")</f>
      </c>
      <c r="AZ62">
        <f>IF($CH62&gt;=8,INDEX($AQ:$AQ,$CG62+8),"")</f>
      </c>
      <c r="BA62">
        <f>IF($CH62&gt;=9,INDEX($AQ:$AQ,$CG62+9),"")</f>
      </c>
      <c r="BB62">
        <f>IF($CH62&gt;=10,INDEX($AQ:$AQ,$CG62+10),"")</f>
      </c>
      <c r="BC62">
        <f>IF($CH62&gt;=11,INDEX($AQ:$AQ,$CG62+11),"")</f>
      </c>
      <c r="BD62">
        <f>IF($CH62&gt;=12,INDEX($AQ:$AQ,$CG62+12),"")</f>
      </c>
      <c r="BE62">
        <f>IF($CH62&gt;=13,INDEX($AQ:$AQ,$CG62+13),"")</f>
      </c>
      <c r="BF62">
        <f>IF($CH62&gt;=14,INDEX($AQ:$AQ,$CG62+14),"")</f>
      </c>
      <c r="BG62">
        <f>IF($CH62&gt;=15,INDEX($AQ:$AQ,$CG62+15),"")</f>
      </c>
      <c r="BH62">
        <f>IF($CH62&gt;=16,INDEX($AQ:$AQ,$CG62+16),"")</f>
      </c>
      <c r="BI62">
        <f>IF($CH62&gt;=17,INDEX($AQ:$AQ,$CG62+17),"")</f>
      </c>
      <c r="BJ62">
        <f>IF($CH62&gt;=18,INDEX($AQ:$AQ,$CG62+18),"")</f>
      </c>
      <c r="BK62">
        <f>IF($CH62&gt;=19,INDEX($AQ:$AQ,$CG62+19),"")</f>
      </c>
      <c r="BL62">
        <f>IF($CH62&gt;=20,INDEX($AQ:$AQ,$CG62+20),"")</f>
      </c>
      <c r="BM62">
        <f>IF($CH62&gt;=21,INDEX($AQ:$AQ,$CG62+21),"")</f>
      </c>
      <c r="BN62">
        <f>IF($CH62&gt;=22,INDEX($AQ:$AQ,$CG62+22),"")</f>
      </c>
      <c r="BO62">
        <f>IF($CH62&gt;=23,INDEX($AQ:$AQ,$CG62+23),"")</f>
      </c>
      <c r="BP62">
        <f>IF($CH62&gt;=24,INDEX($AQ:$AQ,$CG62+24),"")</f>
      </c>
      <c r="BQ62">
        <f>IF($CH62&gt;=25,INDEX($AQ:$AQ,$CG62+25),"")</f>
      </c>
      <c r="BR62">
        <f>IF($CH62&gt;=26,INDEX($AQ:$AQ,$CG62+26),"")</f>
      </c>
      <c r="BS62">
        <f>IF($CH62&gt;=27,INDEX($AQ:$AQ,$CG62+27),"")</f>
      </c>
      <c r="BT62">
        <f>IF($CH62&gt;=28,INDEX($AQ:$AQ,$CG62+28),"")</f>
      </c>
      <c r="BU62">
        <f>IF($CH62&gt;=29,INDEX($AQ:$AQ,$CG62+29),"")</f>
      </c>
      <c r="BV62">
        <f>IF($CH62&gt;=30,INDEX($AQ:$AQ,$CG62+30),"")</f>
      </c>
      <c r="BW62">
        <f>IF($CH62&gt;=31,INDEX($AQ:$AQ,$CG62+31),"")</f>
      </c>
      <c r="BX62">
        <f>IF($CH62&gt;=32,INDEX($AQ:$AQ,$CG62+32),"")</f>
      </c>
      <c r="BY62">
        <f>IF($CH62&gt;=33,INDEX($AQ:$AQ,$CG62+33),"")</f>
      </c>
      <c r="BZ62">
        <f>IF($CH62&gt;=34,INDEX($AQ:$AQ,$CG62+34),"")</f>
      </c>
      <c r="CA62">
        <f>IF($CH62&gt;=35,INDEX($AQ:$AQ,$CG62+35),"")</f>
      </c>
      <c r="CB62">
        <f>IF($CH62&gt;=36,INDEX($AQ:$AQ,$CG62+36),"")</f>
      </c>
      <c r="CC62">
        <f>IF($CH62&gt;=37,INDEX($AQ:$AQ,$CG62+37),"")</f>
      </c>
      <c r="CD62">
        <f>IF($CH62&gt;=38,INDEX($AQ:$AQ,$CG62+38),"")</f>
      </c>
      <c r="CE62">
        <f>IF($CH62&gt;=39,INDEX($AQ:$AQ,$CG62+39),"")</f>
      </c>
      <c r="CF62">
        <f>IF($CH62&gt;=40,INDEX($AQ:$AQ,$CG62+40),"")</f>
      </c>
      <c r="CG62">
        <f>IFERROR(MATCH($AP62,$AQ$2:$AQ$134,0)+1,0)</f>
      </c>
      <c r="CH62">
        <f>IFERROR(INDEX($AR$2:$AR$134,MATCH($AP62,$AQ$2:$AQ$134,0)),0)</f>
      </c>
      <c r="CI62">
        <f>IFERROR(LEFT($L62,FIND(" - ",$L62)-1),$L62)</f>
      </c>
      <c r="CJ62" t="s">
        <v>218</v>
      </c>
      <c r="CL62">
        <f>IF($DG62&gt;=1,INDEX($CJ:$CJ,$DF62+1),"")</f>
      </c>
      <c r="CM62">
        <f>IF($DG62&gt;=2,INDEX($CJ:$CJ,$DF62+2),"")</f>
      </c>
      <c r="CN62">
        <f>IF($DG62&gt;=3,INDEX($CJ:$CJ,$DF62+3),"")</f>
      </c>
      <c r="CO62">
        <f>IF($DG62&gt;=4,INDEX($CJ:$CJ,$DF62+4),"")</f>
      </c>
      <c r="CP62">
        <f>IF($DG62&gt;=5,INDEX($CJ:$CJ,$DF62+5),"")</f>
      </c>
      <c r="CQ62">
        <f>IF($DG62&gt;=6,INDEX($CJ:$CJ,$DF62+6),"")</f>
      </c>
      <c r="CR62">
        <f>IF($DG62&gt;=7,INDEX($CJ:$CJ,$DF62+7),"")</f>
      </c>
      <c r="CS62">
        <f>IF($DG62&gt;=8,INDEX($CJ:$CJ,$DF62+8),"")</f>
      </c>
      <c r="CT62">
        <f>IF($DG62&gt;=9,INDEX($CJ:$CJ,$DF62+9),"")</f>
      </c>
      <c r="CU62">
        <f>IF($DG62&gt;=10,INDEX($CJ:$CJ,$DF62+10),"")</f>
      </c>
      <c r="CV62">
        <f>IF($DG62&gt;=11,INDEX($CJ:$CJ,$DF62+11),"")</f>
      </c>
      <c r="CW62">
        <f>IF($DG62&gt;=12,INDEX($CJ:$CJ,$DF62+12),"")</f>
      </c>
      <c r="CX62">
        <f>IF($DG62&gt;=13,INDEX($CJ:$CJ,$DF62+13),"")</f>
      </c>
      <c r="CY62">
        <f>IF($DG62&gt;=14,INDEX($CJ:$CJ,$DF62+14),"")</f>
      </c>
      <c r="CZ62">
        <f>IF($DG62&gt;=15,INDEX($CJ:$CJ,$DF62+15),"")</f>
      </c>
      <c r="DA62">
        <f>IF($DG62&gt;=16,INDEX($CJ:$CJ,$DF62+16),"")</f>
      </c>
      <c r="DB62">
        <f>IF($DG62&gt;=17,INDEX($CJ:$CJ,$DF62+17),"")</f>
      </c>
      <c r="DC62">
        <f>IF($DG62&gt;=18,INDEX($CJ:$CJ,$DF62+18),"")</f>
      </c>
      <c r="DD62">
        <f>IF($DG62&gt;=19,INDEX($CJ:$CJ,$DF62+19),"")</f>
      </c>
      <c r="DE62">
        <f>IF($DG62&gt;=20,INDEX($CJ:$CJ,$DF62+20),"")</f>
      </c>
      <c r="DF62">
        <f>IFERROR(MATCH($CI62,$CJ$2:$CJ$263,0)+1,0)</f>
      </c>
      <c r="DG62">
        <f>IFERROR(INDEX($CK$2:$CK$263,MATCH($CI62,$CJ$2:$CJ$263,0)),0)</f>
      </c>
      <c r="DH62">
        <f>IFERROR(INDEX($AO:$AO,MATCH($N62,$AN:$AN,0))&amp;"","")</f>
      </c>
      <c r="DI62" t="s">
        <v>48</v>
      </c>
      <c r="DJ62" t="s">
        <v>40</v>
      </c>
      <c r="DL62">
        <f>IF($GO62&gt;=1,INDEX($DI:$DI,$GN62+1),"")</f>
      </c>
      <c r="DM62">
        <f>IF($GO62&gt;=2,INDEX($DI:$DI,$GN62+2),"")</f>
      </c>
      <c r="DN62">
        <f>IF($GO62&gt;=3,INDEX($DI:$DI,$GN62+3),"")</f>
      </c>
      <c r="DO62">
        <f>IF($GO62&gt;=4,INDEX($DI:$DI,$GN62+4),"")</f>
      </c>
      <c r="DP62">
        <f>IF($GO62&gt;=5,INDEX($DI:$DI,$GN62+5),"")</f>
      </c>
      <c r="DQ62">
        <f>IF($GO62&gt;=6,INDEX($DI:$DI,$GN62+6),"")</f>
      </c>
      <c r="DR62">
        <f>IF($GO62&gt;=7,INDEX($DI:$DI,$GN62+7),"")</f>
      </c>
      <c r="DS62">
        <f>IF($GO62&gt;=8,INDEX($DI:$DI,$GN62+8),"")</f>
      </c>
      <c r="DT62">
        <f>IF($GO62&gt;=9,INDEX($DI:$DI,$GN62+9),"")</f>
      </c>
      <c r="DU62">
        <f>IF($GO62&gt;=10,INDEX($DI:$DI,$GN62+10),"")</f>
      </c>
      <c r="DV62">
        <f>IF($GO62&gt;=11,INDEX($DI:$DI,$GN62+11),"")</f>
      </c>
      <c r="DW62">
        <f>IF($GO62&gt;=12,INDEX($DI:$DI,$GN62+12),"")</f>
      </c>
      <c r="DX62">
        <f>IF($GO62&gt;=13,INDEX($DI:$DI,$GN62+13),"")</f>
      </c>
      <c r="DY62">
        <f>IF($GO62&gt;=14,INDEX($DI:$DI,$GN62+14),"")</f>
      </c>
      <c r="DZ62">
        <f>IF($GO62&gt;=15,INDEX($DI:$DI,$GN62+15),"")</f>
      </c>
      <c r="EA62">
        <f>IF($GO62&gt;=16,INDEX($DI:$DI,$GN62+16),"")</f>
      </c>
      <c r="EB62">
        <f>IF($GO62&gt;=17,INDEX($DI:$DI,$GN62+17),"")</f>
      </c>
      <c r="EC62">
        <f>IF($GO62&gt;=18,INDEX($DI:$DI,$GN62+18),"")</f>
      </c>
      <c r="ED62">
        <f>IF($GO62&gt;=19,INDEX($DI:$DI,$GN62+19),"")</f>
      </c>
      <c r="EE62">
        <f>IF($GO62&gt;=20,INDEX($DI:$DI,$GN62+20),"")</f>
      </c>
      <c r="EF62">
        <f>IF($GO62&gt;=21,INDEX($DI:$DI,$GN62+21),"")</f>
      </c>
      <c r="EG62">
        <f>IF($GO62&gt;=22,INDEX($DI:$DI,$GN62+22),"")</f>
      </c>
      <c r="EH62">
        <f>IF($GO62&gt;=23,INDEX($DI:$DI,$GN62+23),"")</f>
      </c>
      <c r="EI62">
        <f>IF($GO62&gt;=24,INDEX($DI:$DI,$GN62+24),"")</f>
      </c>
      <c r="EJ62">
        <f>IF($GO62&gt;=25,INDEX($DI:$DI,$GN62+25),"")</f>
      </c>
      <c r="EK62">
        <f>IF($GO62&gt;=26,INDEX($DI:$DI,$GN62+26),"")</f>
      </c>
      <c r="EL62">
        <f>IF($GO62&gt;=27,INDEX($DI:$DI,$GN62+27),"")</f>
      </c>
      <c r="EM62">
        <f>IF($GO62&gt;=28,INDEX($DI:$DI,$GN62+28),"")</f>
      </c>
      <c r="EN62">
        <f>IF($GO62&gt;=29,INDEX($DI:$DI,$GN62+29),"")</f>
      </c>
      <c r="EO62">
        <f>IF($GO62&gt;=30,INDEX($DI:$DI,$GN62+30),"")</f>
      </c>
      <c r="EP62">
        <f>IF($GO62&gt;=31,INDEX($DI:$DI,$GN62+31),"")</f>
      </c>
      <c r="EQ62">
        <f>IF($GO62&gt;=32,INDEX($DI:$DI,$GN62+32),"")</f>
      </c>
      <c r="ER62">
        <f>IF($GO62&gt;=33,INDEX($DI:$DI,$GN62+33),"")</f>
      </c>
      <c r="ES62">
        <f>IF($GO62&gt;=34,INDEX($DI:$DI,$GN62+34),"")</f>
      </c>
      <c r="ET62">
        <f>IF($GO62&gt;=35,INDEX($DI:$DI,$GN62+35),"")</f>
      </c>
      <c r="EU62">
        <f>IF($GO62&gt;=36,INDEX($DI:$DI,$GN62+36),"")</f>
      </c>
      <c r="EV62">
        <f>IF($GO62&gt;=37,INDEX($DI:$DI,$GN62+37),"")</f>
      </c>
      <c r="EW62">
        <f>IF($GO62&gt;=38,INDEX($DI:$DI,$GN62+38),"")</f>
      </c>
      <c r="EX62">
        <f>IF($GO62&gt;=39,INDEX($DI:$DI,$GN62+39),"")</f>
      </c>
      <c r="EY62">
        <f>IF($GO62&gt;=40,INDEX($DI:$DI,$GN62+40),"")</f>
      </c>
      <c r="EZ62">
        <f>IF($GO62&gt;=1,INDEX($DJ:$DJ,$GN62+1),"")</f>
      </c>
      <c r="FA62">
        <f>IF($GO62&gt;=2,INDEX($DJ:$DJ,$GN62+2),"")</f>
      </c>
      <c r="FB62">
        <f>IF($GO62&gt;=3,INDEX($DJ:$DJ,$GN62+3),"")</f>
      </c>
      <c r="FC62">
        <f>IF($GO62&gt;=4,INDEX($DJ:$DJ,$GN62+4),"")</f>
      </c>
      <c r="FD62">
        <f>IF($GO62&gt;=5,INDEX($DJ:$DJ,$GN62+5),"")</f>
      </c>
      <c r="FE62">
        <f>IF($GO62&gt;=6,INDEX($DJ:$DJ,$GN62+6),"")</f>
      </c>
      <c r="FF62">
        <f>IF($GO62&gt;=7,INDEX($DJ:$DJ,$GN62+7),"")</f>
      </c>
      <c r="FG62">
        <f>IF($GO62&gt;=8,INDEX($DJ:$DJ,$GN62+8),"")</f>
      </c>
      <c r="FH62">
        <f>IF($GO62&gt;=9,INDEX($DJ:$DJ,$GN62+9),"")</f>
      </c>
      <c r="FI62">
        <f>IF($GO62&gt;=10,INDEX($DJ:$DJ,$GN62+10),"")</f>
      </c>
      <c r="FJ62">
        <f>IF($GO62&gt;=11,INDEX($DJ:$DJ,$GN62+11),"")</f>
      </c>
      <c r="FK62">
        <f>IF($GO62&gt;=12,INDEX($DJ:$DJ,$GN62+12),"")</f>
      </c>
      <c r="FL62">
        <f>IF($GO62&gt;=13,INDEX($DJ:$DJ,$GN62+13),"")</f>
      </c>
      <c r="FM62">
        <f>IF($GO62&gt;=14,INDEX($DJ:$DJ,$GN62+14),"")</f>
      </c>
      <c r="FN62">
        <f>IF($GO62&gt;=15,INDEX($DJ:$DJ,$GN62+15),"")</f>
      </c>
      <c r="FO62">
        <f>IF($GO62&gt;=16,INDEX($DJ:$DJ,$GN62+16),"")</f>
      </c>
      <c r="FP62">
        <f>IF($GO62&gt;=17,INDEX($DJ:$DJ,$GN62+17),"")</f>
      </c>
      <c r="FQ62">
        <f>IF($GO62&gt;=18,INDEX($DJ:$DJ,$GN62+18),"")</f>
      </c>
      <c r="FR62">
        <f>IF($GO62&gt;=19,INDEX($DJ:$DJ,$GN62+19),"")</f>
      </c>
      <c r="FS62">
        <f>IF($GO62&gt;=20,INDEX($DJ:$DJ,$GN62+20),"")</f>
      </c>
      <c r="FT62">
        <f>IF($GO62&gt;=21,INDEX($DJ:$DJ,$GN62+21),"")</f>
      </c>
      <c r="FU62">
        <f>IF($GO62&gt;=22,INDEX($DJ:$DJ,$GN62+22),"")</f>
      </c>
      <c r="FV62">
        <f>IF($GO62&gt;=23,INDEX($DJ:$DJ,$GN62+23),"")</f>
      </c>
      <c r="FW62">
        <f>IF($GO62&gt;=24,INDEX($DJ:$DJ,$GN62+24),"")</f>
      </c>
      <c r="FX62">
        <f>IF($GO62&gt;=25,INDEX($DJ:$DJ,$GN62+25),"")</f>
      </c>
      <c r="FY62">
        <f>IF($GO62&gt;=26,INDEX($DJ:$DJ,$GN62+26),"")</f>
      </c>
      <c r="FZ62">
        <f>IF($GO62&gt;=27,INDEX($DJ:$DJ,$GN62+27),"")</f>
      </c>
      <c r="GA62">
        <f>IF($GO62&gt;=28,INDEX($DJ:$DJ,$GN62+28),"")</f>
      </c>
      <c r="GB62">
        <f>IF($GO62&gt;=29,INDEX($DJ:$DJ,$GN62+29),"")</f>
      </c>
      <c r="GC62">
        <f>IF($GO62&gt;=30,INDEX($DJ:$DJ,$GN62+30),"")</f>
      </c>
      <c r="GD62">
        <f>IF($GO62&gt;=31,INDEX($DJ:$DJ,$GN62+31),"")</f>
      </c>
      <c r="GE62">
        <f>IF($GO62&gt;=32,INDEX($DJ:$DJ,$GN62+32),"")</f>
      </c>
      <c r="GF62">
        <f>IF($GO62&gt;=33,INDEX($DJ:$DJ,$GN62+33),"")</f>
      </c>
      <c r="GG62">
        <f>IF($GO62&gt;=34,INDEX($DJ:$DJ,$GN62+34),"")</f>
      </c>
      <c r="GH62">
        <f>IF($GO62&gt;=35,INDEX($DJ:$DJ,$GN62+35),"")</f>
      </c>
      <c r="GI62">
        <f>IF($GO62&gt;=36,INDEX($DJ:$DJ,$GN62+36),"")</f>
      </c>
      <c r="GJ62">
        <f>IF($GO62&gt;=37,INDEX($DJ:$DJ,$GN62+37),"")</f>
      </c>
      <c r="GK62">
        <f>IF($GO62&gt;=38,INDEX($DJ:$DJ,$GN62+38),"")</f>
      </c>
      <c r="GL62">
        <f>IF($GO62&gt;=39,INDEX($DJ:$DJ,$GN62+39),"")</f>
      </c>
      <c r="GM62">
        <f>IF($GO62&gt;=40,INDEX($DJ:$DJ,$GN62+40),"")</f>
      </c>
      <c r="GN62">
        <f>IFERROR(MATCH($DH62,$DI$2:$DI$148,0)+1,0)</f>
      </c>
      <c r="GO62">
        <f>IFERROR(INDEX($DK$2:$DK$148,MATCH($DH62,$DI$2:$DI$148,0)),0)</f>
      </c>
      <c r="GP62">
        <f>IFERROR(MATCH($Y62,$DL$62:$EY$62,0),0)</f>
      </c>
      <c r="GQ62">
        <f>IF($GP62&gt;0,INDEX($EZ$62:$GM$62,$GP62),"")</f>
      </c>
      <c r="GR62" t="s">
        <v>380</v>
      </c>
      <c r="GT62">
        <f>IF($JC62&gt;=1,INDEX($GR:$GR,$JB62+1),"")</f>
      </c>
      <c r="GU62">
        <f>IF($JC62&gt;=2,INDEX($GR:$GR,$JB62+2),"")</f>
      </c>
      <c r="GV62">
        <f>IF($JC62&gt;=3,INDEX($GR:$GR,$JB62+3),"")</f>
      </c>
      <c r="GW62">
        <f>IF($JC62&gt;=4,INDEX($GR:$GR,$JB62+4),"")</f>
      </c>
      <c r="GX62">
        <f>IF($JC62&gt;=5,INDEX($GR:$GR,$JB62+5),"")</f>
      </c>
      <c r="GY62">
        <f>IF($JC62&gt;=6,INDEX($GR:$GR,$JB62+6),"")</f>
      </c>
      <c r="GZ62">
        <f>IF($JC62&gt;=7,INDEX($GR:$GR,$JB62+7),"")</f>
      </c>
      <c r="HA62">
        <f>IF($JC62&gt;=8,INDEX($GR:$GR,$JB62+8),"")</f>
      </c>
      <c r="HB62">
        <f>IF($JC62&gt;=9,INDEX($GR:$GR,$JB62+9),"")</f>
      </c>
      <c r="HC62">
        <f>IF($JC62&gt;=10,INDEX($GR:$GR,$JB62+10),"")</f>
      </c>
      <c r="HD62">
        <f>IF($JC62&gt;=11,INDEX($GR:$GR,$JB62+11),"")</f>
      </c>
      <c r="HE62">
        <f>IF($JC62&gt;=12,INDEX($GR:$GR,$JB62+12),"")</f>
      </c>
      <c r="HF62">
        <f>IF($JC62&gt;=13,INDEX($GR:$GR,$JB62+13),"")</f>
      </c>
      <c r="HG62">
        <f>IF($JC62&gt;=14,INDEX($GR:$GR,$JB62+14),"")</f>
      </c>
      <c r="HH62">
        <f>IF($JC62&gt;=15,INDEX($GR:$GR,$JB62+15),"")</f>
      </c>
      <c r="HI62">
        <f>IF($JC62&gt;=16,INDEX($GR:$GR,$JB62+16),"")</f>
      </c>
      <c r="HJ62">
        <f>IF($JC62&gt;=17,INDEX($GR:$GR,$JB62+17),"")</f>
      </c>
      <c r="HK62">
        <f>IF($JC62&gt;=18,INDEX($GR:$GR,$JB62+18),"")</f>
      </c>
      <c r="HL62">
        <f>IF($JC62&gt;=19,INDEX($GR:$GR,$JB62+19),"")</f>
      </c>
      <c r="HM62">
        <f>IF($JC62&gt;=20,INDEX($GR:$GR,$JB62+20),"")</f>
      </c>
      <c r="HN62">
        <f>IF($JC62&gt;=21,INDEX($GR:$GR,$JB62+21),"")</f>
      </c>
      <c r="HO62">
        <f>IF($JC62&gt;=22,INDEX($GR:$GR,$JB62+22),"")</f>
      </c>
      <c r="HP62">
        <f>IF($JC62&gt;=23,INDEX($GR:$GR,$JB62+23),"")</f>
      </c>
      <c r="HQ62">
        <f>IF($JC62&gt;=24,INDEX($GR:$GR,$JB62+24),"")</f>
      </c>
      <c r="HR62">
        <f>IF($JC62&gt;=25,INDEX($GR:$GR,$JB62+25),"")</f>
      </c>
      <c r="HS62">
        <f>IF($JC62&gt;=26,INDEX($GR:$GR,$JB62+26),"")</f>
      </c>
      <c r="HT62">
        <f>IF($JC62&gt;=27,INDEX($GR:$GR,$JB62+27),"")</f>
      </c>
      <c r="HU62">
        <f>IF($JC62&gt;=28,INDEX($GR:$GR,$JB62+28),"")</f>
      </c>
      <c r="HV62">
        <f>IF($JC62&gt;=29,INDEX($GR:$GR,$JB62+29),"")</f>
      </c>
      <c r="HW62">
        <f>IF($JC62&gt;=30,INDEX($GR:$GR,$JB62+30),"")</f>
      </c>
      <c r="HX62">
        <f>IF($JC62&gt;=31,INDEX($GR:$GR,$JB62+31),"")</f>
      </c>
      <c r="HY62">
        <f>IF($JC62&gt;=32,INDEX($GR:$GR,$JB62+32),"")</f>
      </c>
      <c r="HZ62">
        <f>IF($JC62&gt;=33,INDEX($GR:$GR,$JB62+33),"")</f>
      </c>
      <c r="IA62">
        <f>IF($JC62&gt;=34,INDEX($GR:$GR,$JB62+34),"")</f>
      </c>
      <c r="IB62">
        <f>IF($JC62&gt;=35,INDEX($GR:$GR,$JB62+35),"")</f>
      </c>
      <c r="IC62">
        <f>IF($JC62&gt;=36,INDEX($GR:$GR,$JB62+36),"")</f>
      </c>
      <c r="ID62">
        <f>IF($JC62&gt;=37,INDEX($GR:$GR,$JB62+37),"")</f>
      </c>
      <c r="IE62">
        <f>IF($JC62&gt;=38,INDEX($GR:$GR,$JB62+38),"")</f>
      </c>
      <c r="IF62">
        <f>IF($JC62&gt;=39,INDEX($GR:$GR,$JB62+39),"")</f>
      </c>
      <c r="IG62">
        <f>IF($JC62&gt;=40,INDEX($GR:$GR,$JB62+40),"")</f>
      </c>
      <c r="IH62">
        <f>IF($JC62&gt;=41,INDEX($GR:$GR,$JB62+41),"")</f>
      </c>
      <c r="II62">
        <f>IF($JC62&gt;=42,INDEX($GR:$GR,$JB62+42),"")</f>
      </c>
      <c r="IJ62">
        <f>IF($JC62&gt;=43,INDEX($GR:$GR,$JB62+43),"")</f>
      </c>
      <c r="IK62">
        <f>IF($JC62&gt;=44,INDEX($GR:$GR,$JB62+44),"")</f>
      </c>
      <c r="IL62">
        <f>IF($JC62&gt;=45,INDEX($GR:$GR,$JB62+45),"")</f>
      </c>
      <c r="IM62">
        <f>IF($JC62&gt;=46,INDEX($GR:$GR,$JB62+46),"")</f>
      </c>
      <c r="IN62">
        <f>IF($JC62&gt;=47,INDEX($GR:$GR,$JB62+47),"")</f>
      </c>
      <c r="IO62">
        <f>IF($JC62&gt;=48,INDEX($GR:$GR,$JB62+48),"")</f>
      </c>
      <c r="IP62">
        <f>IF($JC62&gt;=49,INDEX($GR:$GR,$JB62+49),"")</f>
      </c>
      <c r="IQ62">
        <f>IF($JC62&gt;=50,INDEX($GR:$GR,$JB62+50),"")</f>
      </c>
      <c r="IR62">
        <f>IF($JC62&gt;=51,INDEX($GR:$GR,$JB62+51),"")</f>
      </c>
      <c r="IS62">
        <f>IF($JC62&gt;=52,INDEX($GR:$GR,$JB62+52),"")</f>
      </c>
      <c r="IT62">
        <f>IF($JC62&gt;=53,INDEX($GR:$GR,$JB62+53),"")</f>
      </c>
      <c r="IU62">
        <f>IF($JC62&gt;=54,INDEX($GR:$GR,$JB62+54),"")</f>
      </c>
      <c r="IV62">
        <f>IF($JC62&gt;=55,INDEX($GR:$GR,$JB62+55),"")</f>
      </c>
      <c r="IW62">
        <f>IF($JC62&gt;=56,INDEX($GR:$GR,$JB62+56),"")</f>
      </c>
      <c r="IX62">
        <f>IF($JC62&gt;=57,INDEX($GR:$GR,$JB62+57),"")</f>
      </c>
      <c r="IY62">
        <f>IF($JC62&gt;=58,INDEX($GR:$GR,$JB62+58),"")</f>
      </c>
      <c r="IZ62">
        <f>IF($JC62&gt;=59,INDEX($GR:$GR,$JB62+59),"")</f>
      </c>
      <c r="JA62">
        <f>IF($JC62&gt;=60,INDEX($GR:$GR,$JB62+60),"")</f>
      </c>
      <c r="JB62">
        <f>IFERROR(MATCH($GQ62,$GR$2:$GR$324,0)+1,0)</f>
      </c>
      <c r="JC62">
        <f>IFERROR(INDEX($GS$2:$GS$324,MATCH($GQ62,$GR$2:$GR$324,0)),0)</f>
      </c>
      <c r="JD62" t="s">
        <v>40</v>
      </c>
      <c r="JE62" t="s">
        <v>40</v>
      </c>
    </row>
    <row r="63" spans="1:265" x14ac:dyDescent="0.25">
      <c r="Q63">
        <f>IF(OR($T63="",$P63=""),"",IFERROR($T63/$P63,0))</f>
      </c>
      <c r="R63">
        <f>IF($T63="","",
SUM($S63,$U63,$Z63,$V63,$X63)*
(1-IF($AA63="",0,VALUE($AA63)/100)))</f>
      </c>
      <c r="S63">
        <f>IF($T63="","",$T63)</f>
      </c>
      <c r="U63">
        <f>IF($T63="","",
IF($N63="","",
IF(ISNUMBER(SEARCH("exempt",LOWER($N63))),0,
$T63*(VALUE(SUBSTITUTE($N63,"%",""))/100))))</f>
      </c>
      <c r="AB63">
        <f>IFERROR(IF(FIND(" - ",$K63)&gt;0,MID($K63,FIND(" - ",$K63)+3,LEN($K63)),""),"")</f>
      </c>
      <c r="AK63" t="s">
        <v>381</v>
      </c>
      <c r="AM63" t="s">
        <v>382</v>
      </c>
      <c r="AN63" t="s">
        <v>382</v>
      </c>
      <c r="AO63" t="s">
        <v>221</v>
      </c>
      <c r="AP63">
        <f>IFERROR(LEFT($K63,FIND(" - ",$K63)-1),$K63)</f>
      </c>
      <c r="AQ63" t="s">
        <v>158</v>
      </c>
      <c r="AR63">
        <v>1</v>
      </c>
      <c r="AS63">
        <f>IF($CH63&gt;=1,INDEX($AQ:$AQ,$CG63+1),"")</f>
      </c>
      <c r="AT63">
        <f>IF($CH63&gt;=2,INDEX($AQ:$AQ,$CG63+2),"")</f>
      </c>
      <c r="AU63">
        <f>IF($CH63&gt;=3,INDEX($AQ:$AQ,$CG63+3),"")</f>
      </c>
      <c r="AV63">
        <f>IF($CH63&gt;=4,INDEX($AQ:$AQ,$CG63+4),"")</f>
      </c>
      <c r="AW63">
        <f>IF($CH63&gt;=5,INDEX($AQ:$AQ,$CG63+5),"")</f>
      </c>
      <c r="AX63">
        <f>IF($CH63&gt;=6,INDEX($AQ:$AQ,$CG63+6),"")</f>
      </c>
      <c r="AY63">
        <f>IF($CH63&gt;=7,INDEX($AQ:$AQ,$CG63+7),"")</f>
      </c>
      <c r="AZ63">
        <f>IF($CH63&gt;=8,INDEX($AQ:$AQ,$CG63+8),"")</f>
      </c>
      <c r="BA63">
        <f>IF($CH63&gt;=9,INDEX($AQ:$AQ,$CG63+9),"")</f>
      </c>
      <c r="BB63">
        <f>IF($CH63&gt;=10,INDEX($AQ:$AQ,$CG63+10),"")</f>
      </c>
      <c r="BC63">
        <f>IF($CH63&gt;=11,INDEX($AQ:$AQ,$CG63+11),"")</f>
      </c>
      <c r="BD63">
        <f>IF($CH63&gt;=12,INDEX($AQ:$AQ,$CG63+12),"")</f>
      </c>
      <c r="BE63">
        <f>IF($CH63&gt;=13,INDEX($AQ:$AQ,$CG63+13),"")</f>
      </c>
      <c r="BF63">
        <f>IF($CH63&gt;=14,INDEX($AQ:$AQ,$CG63+14),"")</f>
      </c>
      <c r="BG63">
        <f>IF($CH63&gt;=15,INDEX($AQ:$AQ,$CG63+15),"")</f>
      </c>
      <c r="BH63">
        <f>IF($CH63&gt;=16,INDEX($AQ:$AQ,$CG63+16),"")</f>
      </c>
      <c r="BI63">
        <f>IF($CH63&gt;=17,INDEX($AQ:$AQ,$CG63+17),"")</f>
      </c>
      <c r="BJ63">
        <f>IF($CH63&gt;=18,INDEX($AQ:$AQ,$CG63+18),"")</f>
      </c>
      <c r="BK63">
        <f>IF($CH63&gt;=19,INDEX($AQ:$AQ,$CG63+19),"")</f>
      </c>
      <c r="BL63">
        <f>IF($CH63&gt;=20,INDEX($AQ:$AQ,$CG63+20),"")</f>
      </c>
      <c r="BM63">
        <f>IF($CH63&gt;=21,INDEX($AQ:$AQ,$CG63+21),"")</f>
      </c>
      <c r="BN63">
        <f>IF($CH63&gt;=22,INDEX($AQ:$AQ,$CG63+22),"")</f>
      </c>
      <c r="BO63">
        <f>IF($CH63&gt;=23,INDEX($AQ:$AQ,$CG63+23),"")</f>
      </c>
      <c r="BP63">
        <f>IF($CH63&gt;=24,INDEX($AQ:$AQ,$CG63+24),"")</f>
      </c>
      <c r="BQ63">
        <f>IF($CH63&gt;=25,INDEX($AQ:$AQ,$CG63+25),"")</f>
      </c>
      <c r="BR63">
        <f>IF($CH63&gt;=26,INDEX($AQ:$AQ,$CG63+26),"")</f>
      </c>
      <c r="BS63">
        <f>IF($CH63&gt;=27,INDEX($AQ:$AQ,$CG63+27),"")</f>
      </c>
      <c r="BT63">
        <f>IF($CH63&gt;=28,INDEX($AQ:$AQ,$CG63+28),"")</f>
      </c>
      <c r="BU63">
        <f>IF($CH63&gt;=29,INDEX($AQ:$AQ,$CG63+29),"")</f>
      </c>
      <c r="BV63">
        <f>IF($CH63&gt;=30,INDEX($AQ:$AQ,$CG63+30),"")</f>
      </c>
      <c r="BW63">
        <f>IF($CH63&gt;=31,INDEX($AQ:$AQ,$CG63+31),"")</f>
      </c>
      <c r="BX63">
        <f>IF($CH63&gt;=32,INDEX($AQ:$AQ,$CG63+32),"")</f>
      </c>
      <c r="BY63">
        <f>IF($CH63&gt;=33,INDEX($AQ:$AQ,$CG63+33),"")</f>
      </c>
      <c r="BZ63">
        <f>IF($CH63&gt;=34,INDEX($AQ:$AQ,$CG63+34),"")</f>
      </c>
      <c r="CA63">
        <f>IF($CH63&gt;=35,INDEX($AQ:$AQ,$CG63+35),"")</f>
      </c>
      <c r="CB63">
        <f>IF($CH63&gt;=36,INDEX($AQ:$AQ,$CG63+36),"")</f>
      </c>
      <c r="CC63">
        <f>IF($CH63&gt;=37,INDEX($AQ:$AQ,$CG63+37),"")</f>
      </c>
      <c r="CD63">
        <f>IF($CH63&gt;=38,INDEX($AQ:$AQ,$CG63+38),"")</f>
      </c>
      <c r="CE63">
        <f>IF($CH63&gt;=39,INDEX($AQ:$AQ,$CG63+39),"")</f>
      </c>
      <c r="CF63">
        <f>IF($CH63&gt;=40,INDEX($AQ:$AQ,$CG63+40),"")</f>
      </c>
      <c r="CG63">
        <f>IFERROR(MATCH($AP63,$AQ$2:$AQ$134,0)+1,0)</f>
      </c>
      <c r="CH63">
        <f>IFERROR(INDEX($AR$2:$AR$134,MATCH($AP63,$AQ$2:$AQ$134,0)),0)</f>
      </c>
      <c r="CI63">
        <f>IFERROR(LEFT($L63,FIND(" - ",$L63)-1),$L63)</f>
      </c>
      <c r="CJ63" t="s">
        <v>383</v>
      </c>
      <c r="CK63">
        <v>1</v>
      </c>
      <c r="CL63">
        <f>IF($DG63&gt;=1,INDEX($CJ:$CJ,$DF63+1),"")</f>
      </c>
      <c r="CM63">
        <f>IF($DG63&gt;=2,INDEX($CJ:$CJ,$DF63+2),"")</f>
      </c>
      <c r="CN63">
        <f>IF($DG63&gt;=3,INDEX($CJ:$CJ,$DF63+3),"")</f>
      </c>
      <c r="CO63">
        <f>IF($DG63&gt;=4,INDEX($CJ:$CJ,$DF63+4),"")</f>
      </c>
      <c r="CP63">
        <f>IF($DG63&gt;=5,INDEX($CJ:$CJ,$DF63+5),"")</f>
      </c>
      <c r="CQ63">
        <f>IF($DG63&gt;=6,INDEX($CJ:$CJ,$DF63+6),"")</f>
      </c>
      <c r="CR63">
        <f>IF($DG63&gt;=7,INDEX($CJ:$CJ,$DF63+7),"")</f>
      </c>
      <c r="CS63">
        <f>IF($DG63&gt;=8,INDEX($CJ:$CJ,$DF63+8),"")</f>
      </c>
      <c r="CT63">
        <f>IF($DG63&gt;=9,INDEX($CJ:$CJ,$DF63+9),"")</f>
      </c>
      <c r="CU63">
        <f>IF($DG63&gt;=10,INDEX($CJ:$CJ,$DF63+10),"")</f>
      </c>
      <c r="CV63">
        <f>IF($DG63&gt;=11,INDEX($CJ:$CJ,$DF63+11),"")</f>
      </c>
      <c r="CW63">
        <f>IF($DG63&gt;=12,INDEX($CJ:$CJ,$DF63+12),"")</f>
      </c>
      <c r="CX63">
        <f>IF($DG63&gt;=13,INDEX($CJ:$CJ,$DF63+13),"")</f>
      </c>
      <c r="CY63">
        <f>IF($DG63&gt;=14,INDEX($CJ:$CJ,$DF63+14),"")</f>
      </c>
      <c r="CZ63">
        <f>IF($DG63&gt;=15,INDEX($CJ:$CJ,$DF63+15),"")</f>
      </c>
      <c r="DA63">
        <f>IF($DG63&gt;=16,INDEX($CJ:$CJ,$DF63+16),"")</f>
      </c>
      <c r="DB63">
        <f>IF($DG63&gt;=17,INDEX($CJ:$CJ,$DF63+17),"")</f>
      </c>
      <c r="DC63">
        <f>IF($DG63&gt;=18,INDEX($CJ:$CJ,$DF63+18),"")</f>
      </c>
      <c r="DD63">
        <f>IF($DG63&gt;=19,INDEX($CJ:$CJ,$DF63+19),"")</f>
      </c>
      <c r="DE63">
        <f>IF($DG63&gt;=20,INDEX($CJ:$CJ,$DF63+20),"")</f>
      </c>
      <c r="DF63">
        <f>IFERROR(MATCH($CI63,$CJ$2:$CJ$263,0)+1,0)</f>
      </c>
      <c r="DG63">
        <f>IFERROR(INDEX($CK$2:$CK$263,MATCH($CI63,$CJ$2:$CJ$263,0)),0)</f>
      </c>
      <c r="DH63">
        <f>IFERROR(INDEX($AO:$AO,MATCH($N63,$AN:$AN,0))&amp;"","")</f>
      </c>
      <c r="DI63" t="s">
        <v>346</v>
      </c>
      <c r="DK63">
        <v>1</v>
      </c>
      <c r="DL63">
        <f>IF($GO63&gt;=1,INDEX($DI:$DI,$GN63+1),"")</f>
      </c>
      <c r="DM63">
        <f>IF($GO63&gt;=2,INDEX($DI:$DI,$GN63+2),"")</f>
      </c>
      <c r="DN63">
        <f>IF($GO63&gt;=3,INDEX($DI:$DI,$GN63+3),"")</f>
      </c>
      <c r="DO63">
        <f>IF($GO63&gt;=4,INDEX($DI:$DI,$GN63+4),"")</f>
      </c>
      <c r="DP63">
        <f>IF($GO63&gt;=5,INDEX($DI:$DI,$GN63+5),"")</f>
      </c>
      <c r="DQ63">
        <f>IF($GO63&gt;=6,INDEX($DI:$DI,$GN63+6),"")</f>
      </c>
      <c r="DR63">
        <f>IF($GO63&gt;=7,INDEX($DI:$DI,$GN63+7),"")</f>
      </c>
      <c r="DS63">
        <f>IF($GO63&gt;=8,INDEX($DI:$DI,$GN63+8),"")</f>
      </c>
      <c r="DT63">
        <f>IF($GO63&gt;=9,INDEX($DI:$DI,$GN63+9),"")</f>
      </c>
      <c r="DU63">
        <f>IF($GO63&gt;=10,INDEX($DI:$DI,$GN63+10),"")</f>
      </c>
      <c r="DV63">
        <f>IF($GO63&gt;=11,INDEX($DI:$DI,$GN63+11),"")</f>
      </c>
      <c r="DW63">
        <f>IF($GO63&gt;=12,INDEX($DI:$DI,$GN63+12),"")</f>
      </c>
      <c r="DX63">
        <f>IF($GO63&gt;=13,INDEX($DI:$DI,$GN63+13),"")</f>
      </c>
      <c r="DY63">
        <f>IF($GO63&gt;=14,INDEX($DI:$DI,$GN63+14),"")</f>
      </c>
      <c r="DZ63">
        <f>IF($GO63&gt;=15,INDEX($DI:$DI,$GN63+15),"")</f>
      </c>
      <c r="EA63">
        <f>IF($GO63&gt;=16,INDEX($DI:$DI,$GN63+16),"")</f>
      </c>
      <c r="EB63">
        <f>IF($GO63&gt;=17,INDEX($DI:$DI,$GN63+17),"")</f>
      </c>
      <c r="EC63">
        <f>IF($GO63&gt;=18,INDEX($DI:$DI,$GN63+18),"")</f>
      </c>
      <c r="ED63">
        <f>IF($GO63&gt;=19,INDEX($DI:$DI,$GN63+19),"")</f>
      </c>
      <c r="EE63">
        <f>IF($GO63&gt;=20,INDEX($DI:$DI,$GN63+20),"")</f>
      </c>
      <c r="EF63">
        <f>IF($GO63&gt;=21,INDEX($DI:$DI,$GN63+21),"")</f>
      </c>
      <c r="EG63">
        <f>IF($GO63&gt;=22,INDEX($DI:$DI,$GN63+22),"")</f>
      </c>
      <c r="EH63">
        <f>IF($GO63&gt;=23,INDEX($DI:$DI,$GN63+23),"")</f>
      </c>
      <c r="EI63">
        <f>IF($GO63&gt;=24,INDEX($DI:$DI,$GN63+24),"")</f>
      </c>
      <c r="EJ63">
        <f>IF($GO63&gt;=25,INDEX($DI:$DI,$GN63+25),"")</f>
      </c>
      <c r="EK63">
        <f>IF($GO63&gt;=26,INDEX($DI:$DI,$GN63+26),"")</f>
      </c>
      <c r="EL63">
        <f>IF($GO63&gt;=27,INDEX($DI:$DI,$GN63+27),"")</f>
      </c>
      <c r="EM63">
        <f>IF($GO63&gt;=28,INDEX($DI:$DI,$GN63+28),"")</f>
      </c>
      <c r="EN63">
        <f>IF($GO63&gt;=29,INDEX($DI:$DI,$GN63+29),"")</f>
      </c>
      <c r="EO63">
        <f>IF($GO63&gt;=30,INDEX($DI:$DI,$GN63+30),"")</f>
      </c>
      <c r="EP63">
        <f>IF($GO63&gt;=31,INDEX($DI:$DI,$GN63+31),"")</f>
      </c>
      <c r="EQ63">
        <f>IF($GO63&gt;=32,INDEX($DI:$DI,$GN63+32),"")</f>
      </c>
      <c r="ER63">
        <f>IF($GO63&gt;=33,INDEX($DI:$DI,$GN63+33),"")</f>
      </c>
      <c r="ES63">
        <f>IF($GO63&gt;=34,INDEX($DI:$DI,$GN63+34),"")</f>
      </c>
      <c r="ET63">
        <f>IF($GO63&gt;=35,INDEX($DI:$DI,$GN63+35),"")</f>
      </c>
      <c r="EU63">
        <f>IF($GO63&gt;=36,INDEX($DI:$DI,$GN63+36),"")</f>
      </c>
      <c r="EV63">
        <f>IF($GO63&gt;=37,INDEX($DI:$DI,$GN63+37),"")</f>
      </c>
      <c r="EW63">
        <f>IF($GO63&gt;=38,INDEX($DI:$DI,$GN63+38),"")</f>
      </c>
      <c r="EX63">
        <f>IF($GO63&gt;=39,INDEX($DI:$DI,$GN63+39),"")</f>
      </c>
      <c r="EY63">
        <f>IF($GO63&gt;=40,INDEX($DI:$DI,$GN63+40),"")</f>
      </c>
      <c r="EZ63">
        <f>IF($GO63&gt;=1,INDEX($DJ:$DJ,$GN63+1),"")</f>
      </c>
      <c r="FA63">
        <f>IF($GO63&gt;=2,INDEX($DJ:$DJ,$GN63+2),"")</f>
      </c>
      <c r="FB63">
        <f>IF($GO63&gt;=3,INDEX($DJ:$DJ,$GN63+3),"")</f>
      </c>
      <c r="FC63">
        <f>IF($GO63&gt;=4,INDEX($DJ:$DJ,$GN63+4),"")</f>
      </c>
      <c r="FD63">
        <f>IF($GO63&gt;=5,INDEX($DJ:$DJ,$GN63+5),"")</f>
      </c>
      <c r="FE63">
        <f>IF($GO63&gt;=6,INDEX($DJ:$DJ,$GN63+6),"")</f>
      </c>
      <c r="FF63">
        <f>IF($GO63&gt;=7,INDEX($DJ:$DJ,$GN63+7),"")</f>
      </c>
      <c r="FG63">
        <f>IF($GO63&gt;=8,INDEX($DJ:$DJ,$GN63+8),"")</f>
      </c>
      <c r="FH63">
        <f>IF($GO63&gt;=9,INDEX($DJ:$DJ,$GN63+9),"")</f>
      </c>
      <c r="FI63">
        <f>IF($GO63&gt;=10,INDEX($DJ:$DJ,$GN63+10),"")</f>
      </c>
      <c r="FJ63">
        <f>IF($GO63&gt;=11,INDEX($DJ:$DJ,$GN63+11),"")</f>
      </c>
      <c r="FK63">
        <f>IF($GO63&gt;=12,INDEX($DJ:$DJ,$GN63+12),"")</f>
      </c>
      <c r="FL63">
        <f>IF($GO63&gt;=13,INDEX($DJ:$DJ,$GN63+13),"")</f>
      </c>
      <c r="FM63">
        <f>IF($GO63&gt;=14,INDEX($DJ:$DJ,$GN63+14),"")</f>
      </c>
      <c r="FN63">
        <f>IF($GO63&gt;=15,INDEX($DJ:$DJ,$GN63+15),"")</f>
      </c>
      <c r="FO63">
        <f>IF($GO63&gt;=16,INDEX($DJ:$DJ,$GN63+16),"")</f>
      </c>
      <c r="FP63">
        <f>IF($GO63&gt;=17,INDEX($DJ:$DJ,$GN63+17),"")</f>
      </c>
      <c r="FQ63">
        <f>IF($GO63&gt;=18,INDEX($DJ:$DJ,$GN63+18),"")</f>
      </c>
      <c r="FR63">
        <f>IF($GO63&gt;=19,INDEX($DJ:$DJ,$GN63+19),"")</f>
      </c>
      <c r="FS63">
        <f>IF($GO63&gt;=20,INDEX($DJ:$DJ,$GN63+20),"")</f>
      </c>
      <c r="FT63">
        <f>IF($GO63&gt;=21,INDEX($DJ:$DJ,$GN63+21),"")</f>
      </c>
      <c r="FU63">
        <f>IF($GO63&gt;=22,INDEX($DJ:$DJ,$GN63+22),"")</f>
      </c>
      <c r="FV63">
        <f>IF($GO63&gt;=23,INDEX($DJ:$DJ,$GN63+23),"")</f>
      </c>
      <c r="FW63">
        <f>IF($GO63&gt;=24,INDEX($DJ:$DJ,$GN63+24),"")</f>
      </c>
      <c r="FX63">
        <f>IF($GO63&gt;=25,INDEX($DJ:$DJ,$GN63+25),"")</f>
      </c>
      <c r="FY63">
        <f>IF($GO63&gt;=26,INDEX($DJ:$DJ,$GN63+26),"")</f>
      </c>
      <c r="FZ63">
        <f>IF($GO63&gt;=27,INDEX($DJ:$DJ,$GN63+27),"")</f>
      </c>
      <c r="GA63">
        <f>IF($GO63&gt;=28,INDEX($DJ:$DJ,$GN63+28),"")</f>
      </c>
      <c r="GB63">
        <f>IF($GO63&gt;=29,INDEX($DJ:$DJ,$GN63+29),"")</f>
      </c>
      <c r="GC63">
        <f>IF($GO63&gt;=30,INDEX($DJ:$DJ,$GN63+30),"")</f>
      </c>
      <c r="GD63">
        <f>IF($GO63&gt;=31,INDEX($DJ:$DJ,$GN63+31),"")</f>
      </c>
      <c r="GE63">
        <f>IF($GO63&gt;=32,INDEX($DJ:$DJ,$GN63+32),"")</f>
      </c>
      <c r="GF63">
        <f>IF($GO63&gt;=33,INDEX($DJ:$DJ,$GN63+33),"")</f>
      </c>
      <c r="GG63">
        <f>IF($GO63&gt;=34,INDEX($DJ:$DJ,$GN63+34),"")</f>
      </c>
      <c r="GH63">
        <f>IF($GO63&gt;=35,INDEX($DJ:$DJ,$GN63+35),"")</f>
      </c>
      <c r="GI63">
        <f>IF($GO63&gt;=36,INDEX($DJ:$DJ,$GN63+36),"")</f>
      </c>
      <c r="GJ63">
        <f>IF($GO63&gt;=37,INDEX($DJ:$DJ,$GN63+37),"")</f>
      </c>
      <c r="GK63">
        <f>IF($GO63&gt;=38,INDEX($DJ:$DJ,$GN63+38),"")</f>
      </c>
      <c r="GL63">
        <f>IF($GO63&gt;=39,INDEX($DJ:$DJ,$GN63+39),"")</f>
      </c>
      <c r="GM63">
        <f>IF($GO63&gt;=40,INDEX($DJ:$DJ,$GN63+40),"")</f>
      </c>
      <c r="GN63">
        <f>IFERROR(MATCH($DH63,$DI$2:$DI$148,0)+1,0)</f>
      </c>
      <c r="GO63">
        <f>IFERROR(INDEX($DK$2:$DK$148,MATCH($DH63,$DI$2:$DI$148,0)),0)</f>
      </c>
      <c r="GP63">
        <f>IFERROR(MATCH($Y63,$DL$63:$EY$63,0),0)</f>
      </c>
      <c r="GQ63">
        <f>IF($GP63&gt;0,INDEX($EZ$63:$GM$63,$GP63),"")</f>
      </c>
      <c r="GR63" t="s">
        <v>384</v>
      </c>
      <c r="GT63">
        <f>IF($JC63&gt;=1,INDEX($GR:$GR,$JB63+1),"")</f>
      </c>
      <c r="GU63">
        <f>IF($JC63&gt;=2,INDEX($GR:$GR,$JB63+2),"")</f>
      </c>
      <c r="GV63">
        <f>IF($JC63&gt;=3,INDEX($GR:$GR,$JB63+3),"")</f>
      </c>
      <c r="GW63">
        <f>IF($JC63&gt;=4,INDEX($GR:$GR,$JB63+4),"")</f>
      </c>
      <c r="GX63">
        <f>IF($JC63&gt;=5,INDEX($GR:$GR,$JB63+5),"")</f>
      </c>
      <c r="GY63">
        <f>IF($JC63&gt;=6,INDEX($GR:$GR,$JB63+6),"")</f>
      </c>
      <c r="GZ63">
        <f>IF($JC63&gt;=7,INDEX($GR:$GR,$JB63+7),"")</f>
      </c>
      <c r="HA63">
        <f>IF($JC63&gt;=8,INDEX($GR:$GR,$JB63+8),"")</f>
      </c>
      <c r="HB63">
        <f>IF($JC63&gt;=9,INDEX($GR:$GR,$JB63+9),"")</f>
      </c>
      <c r="HC63">
        <f>IF($JC63&gt;=10,INDEX($GR:$GR,$JB63+10),"")</f>
      </c>
      <c r="HD63">
        <f>IF($JC63&gt;=11,INDEX($GR:$GR,$JB63+11),"")</f>
      </c>
      <c r="HE63">
        <f>IF($JC63&gt;=12,INDEX($GR:$GR,$JB63+12),"")</f>
      </c>
      <c r="HF63">
        <f>IF($JC63&gt;=13,INDEX($GR:$GR,$JB63+13),"")</f>
      </c>
      <c r="HG63">
        <f>IF($JC63&gt;=14,INDEX($GR:$GR,$JB63+14),"")</f>
      </c>
      <c r="HH63">
        <f>IF($JC63&gt;=15,INDEX($GR:$GR,$JB63+15),"")</f>
      </c>
      <c r="HI63">
        <f>IF($JC63&gt;=16,INDEX($GR:$GR,$JB63+16),"")</f>
      </c>
      <c r="HJ63">
        <f>IF($JC63&gt;=17,INDEX($GR:$GR,$JB63+17),"")</f>
      </c>
      <c r="HK63">
        <f>IF($JC63&gt;=18,INDEX($GR:$GR,$JB63+18),"")</f>
      </c>
      <c r="HL63">
        <f>IF($JC63&gt;=19,INDEX($GR:$GR,$JB63+19),"")</f>
      </c>
      <c r="HM63">
        <f>IF($JC63&gt;=20,INDEX($GR:$GR,$JB63+20),"")</f>
      </c>
      <c r="HN63">
        <f>IF($JC63&gt;=21,INDEX($GR:$GR,$JB63+21),"")</f>
      </c>
      <c r="HO63">
        <f>IF($JC63&gt;=22,INDEX($GR:$GR,$JB63+22),"")</f>
      </c>
      <c r="HP63">
        <f>IF($JC63&gt;=23,INDEX($GR:$GR,$JB63+23),"")</f>
      </c>
      <c r="HQ63">
        <f>IF($JC63&gt;=24,INDEX($GR:$GR,$JB63+24),"")</f>
      </c>
      <c r="HR63">
        <f>IF($JC63&gt;=25,INDEX($GR:$GR,$JB63+25),"")</f>
      </c>
      <c r="HS63">
        <f>IF($JC63&gt;=26,INDEX($GR:$GR,$JB63+26),"")</f>
      </c>
      <c r="HT63">
        <f>IF($JC63&gt;=27,INDEX($GR:$GR,$JB63+27),"")</f>
      </c>
      <c r="HU63">
        <f>IF($JC63&gt;=28,INDEX($GR:$GR,$JB63+28),"")</f>
      </c>
      <c r="HV63">
        <f>IF($JC63&gt;=29,INDEX($GR:$GR,$JB63+29),"")</f>
      </c>
      <c r="HW63">
        <f>IF($JC63&gt;=30,INDEX($GR:$GR,$JB63+30),"")</f>
      </c>
      <c r="HX63">
        <f>IF($JC63&gt;=31,INDEX($GR:$GR,$JB63+31),"")</f>
      </c>
      <c r="HY63">
        <f>IF($JC63&gt;=32,INDEX($GR:$GR,$JB63+32),"")</f>
      </c>
      <c r="HZ63">
        <f>IF($JC63&gt;=33,INDEX($GR:$GR,$JB63+33),"")</f>
      </c>
      <c r="IA63">
        <f>IF($JC63&gt;=34,INDEX($GR:$GR,$JB63+34),"")</f>
      </c>
      <c r="IB63">
        <f>IF($JC63&gt;=35,INDEX($GR:$GR,$JB63+35),"")</f>
      </c>
      <c r="IC63">
        <f>IF($JC63&gt;=36,INDEX($GR:$GR,$JB63+36),"")</f>
      </c>
      <c r="ID63">
        <f>IF($JC63&gt;=37,INDEX($GR:$GR,$JB63+37),"")</f>
      </c>
      <c r="IE63">
        <f>IF($JC63&gt;=38,INDEX($GR:$GR,$JB63+38),"")</f>
      </c>
      <c r="IF63">
        <f>IF($JC63&gt;=39,INDEX($GR:$GR,$JB63+39),"")</f>
      </c>
      <c r="IG63">
        <f>IF($JC63&gt;=40,INDEX($GR:$GR,$JB63+40),"")</f>
      </c>
      <c r="IH63">
        <f>IF($JC63&gt;=41,INDEX($GR:$GR,$JB63+41),"")</f>
      </c>
      <c r="II63">
        <f>IF($JC63&gt;=42,INDEX($GR:$GR,$JB63+42),"")</f>
      </c>
      <c r="IJ63">
        <f>IF($JC63&gt;=43,INDEX($GR:$GR,$JB63+43),"")</f>
      </c>
      <c r="IK63">
        <f>IF($JC63&gt;=44,INDEX($GR:$GR,$JB63+44),"")</f>
      </c>
      <c r="IL63">
        <f>IF($JC63&gt;=45,INDEX($GR:$GR,$JB63+45),"")</f>
      </c>
      <c r="IM63">
        <f>IF($JC63&gt;=46,INDEX($GR:$GR,$JB63+46),"")</f>
      </c>
      <c r="IN63">
        <f>IF($JC63&gt;=47,INDEX($GR:$GR,$JB63+47),"")</f>
      </c>
      <c r="IO63">
        <f>IF($JC63&gt;=48,INDEX($GR:$GR,$JB63+48),"")</f>
      </c>
      <c r="IP63">
        <f>IF($JC63&gt;=49,INDEX($GR:$GR,$JB63+49),"")</f>
      </c>
      <c r="IQ63">
        <f>IF($JC63&gt;=50,INDEX($GR:$GR,$JB63+50),"")</f>
      </c>
      <c r="IR63">
        <f>IF($JC63&gt;=51,INDEX($GR:$GR,$JB63+51),"")</f>
      </c>
      <c r="IS63">
        <f>IF($JC63&gt;=52,INDEX($GR:$GR,$JB63+52),"")</f>
      </c>
      <c r="IT63">
        <f>IF($JC63&gt;=53,INDEX($GR:$GR,$JB63+53),"")</f>
      </c>
      <c r="IU63">
        <f>IF($JC63&gt;=54,INDEX($GR:$GR,$JB63+54),"")</f>
      </c>
      <c r="IV63">
        <f>IF($JC63&gt;=55,INDEX($GR:$GR,$JB63+55),"")</f>
      </c>
      <c r="IW63">
        <f>IF($JC63&gt;=56,INDEX($GR:$GR,$JB63+56),"")</f>
      </c>
      <c r="IX63">
        <f>IF($JC63&gt;=57,INDEX($GR:$GR,$JB63+57),"")</f>
      </c>
      <c r="IY63">
        <f>IF($JC63&gt;=58,INDEX($GR:$GR,$JB63+58),"")</f>
      </c>
      <c r="IZ63">
        <f>IF($JC63&gt;=59,INDEX($GR:$GR,$JB63+59),"")</f>
      </c>
      <c r="JA63">
        <f>IF($JC63&gt;=60,INDEX($GR:$GR,$JB63+60),"")</f>
      </c>
      <c r="JB63">
        <f>IFERROR(MATCH($GQ63,$GR$2:$GR$324,0)+1,0)</f>
      </c>
      <c r="JC63">
        <f>IFERROR(INDEX($GS$2:$GS$324,MATCH($GQ63,$GR$2:$GR$324,0)),0)</f>
      </c>
      <c r="JD63" t="s">
        <v>40</v>
      </c>
      <c r="JE63" t="s">
        <v>40</v>
      </c>
    </row>
    <row r="64" spans="1:265" x14ac:dyDescent="0.25">
      <c r="Q64">
        <f>IF(OR($T64="",$P64=""),"",IFERROR($T64/$P64,0))</f>
      </c>
      <c r="R64">
        <f>IF($T64="","",
SUM($S64,$U64,$Z64,$V64,$X64)*
(1-IF($AA64="",0,VALUE($AA64)/100)))</f>
      </c>
      <c r="S64">
        <f>IF($T64="","",$T64)</f>
      </c>
      <c r="U64">
        <f>IF($T64="","",
IF($N64="","",
IF(ISNUMBER(SEARCH("exempt",LOWER($N64))),0,
$T64*(VALUE(SUBSTITUTE($N64,"%",""))/100))))</f>
      </c>
      <c r="AB64">
        <f>IFERROR(IF(FIND(" - ",$K64)&gt;0,MID($K64,FIND(" - ",$K64)+3,LEN($K64)),""),"")</f>
      </c>
      <c r="AK64" t="s">
        <v>385</v>
      </c>
      <c r="AM64" t="s">
        <v>386</v>
      </c>
      <c r="AN64" t="s">
        <v>386</v>
      </c>
      <c r="AO64" t="s">
        <v>233</v>
      </c>
      <c r="AP64">
        <f>IFERROR(LEFT($K64,FIND(" - ",$K64)-1),$K64)</f>
      </c>
      <c r="AQ64" t="s">
        <v>34</v>
      </c>
      <c r="AS64">
        <f>IF($CH64&gt;=1,INDEX($AQ:$AQ,$CG64+1),"")</f>
      </c>
      <c r="AT64">
        <f>IF($CH64&gt;=2,INDEX($AQ:$AQ,$CG64+2),"")</f>
      </c>
      <c r="AU64">
        <f>IF($CH64&gt;=3,INDEX($AQ:$AQ,$CG64+3),"")</f>
      </c>
      <c r="AV64">
        <f>IF($CH64&gt;=4,INDEX($AQ:$AQ,$CG64+4),"")</f>
      </c>
      <c r="AW64">
        <f>IF($CH64&gt;=5,INDEX($AQ:$AQ,$CG64+5),"")</f>
      </c>
      <c r="AX64">
        <f>IF($CH64&gt;=6,INDEX($AQ:$AQ,$CG64+6),"")</f>
      </c>
      <c r="AY64">
        <f>IF($CH64&gt;=7,INDEX($AQ:$AQ,$CG64+7),"")</f>
      </c>
      <c r="AZ64">
        <f>IF($CH64&gt;=8,INDEX($AQ:$AQ,$CG64+8),"")</f>
      </c>
      <c r="BA64">
        <f>IF($CH64&gt;=9,INDEX($AQ:$AQ,$CG64+9),"")</f>
      </c>
      <c r="BB64">
        <f>IF($CH64&gt;=10,INDEX($AQ:$AQ,$CG64+10),"")</f>
      </c>
      <c r="BC64">
        <f>IF($CH64&gt;=11,INDEX($AQ:$AQ,$CG64+11),"")</f>
      </c>
      <c r="BD64">
        <f>IF($CH64&gt;=12,INDEX($AQ:$AQ,$CG64+12),"")</f>
      </c>
      <c r="BE64">
        <f>IF($CH64&gt;=13,INDEX($AQ:$AQ,$CG64+13),"")</f>
      </c>
      <c r="BF64">
        <f>IF($CH64&gt;=14,INDEX($AQ:$AQ,$CG64+14),"")</f>
      </c>
      <c r="BG64">
        <f>IF($CH64&gt;=15,INDEX($AQ:$AQ,$CG64+15),"")</f>
      </c>
      <c r="BH64">
        <f>IF($CH64&gt;=16,INDEX($AQ:$AQ,$CG64+16),"")</f>
      </c>
      <c r="BI64">
        <f>IF($CH64&gt;=17,INDEX($AQ:$AQ,$CG64+17),"")</f>
      </c>
      <c r="BJ64">
        <f>IF($CH64&gt;=18,INDEX($AQ:$AQ,$CG64+18),"")</f>
      </c>
      <c r="BK64">
        <f>IF($CH64&gt;=19,INDEX($AQ:$AQ,$CG64+19),"")</f>
      </c>
      <c r="BL64">
        <f>IF($CH64&gt;=20,INDEX($AQ:$AQ,$CG64+20),"")</f>
      </c>
      <c r="BM64">
        <f>IF($CH64&gt;=21,INDEX($AQ:$AQ,$CG64+21),"")</f>
      </c>
      <c r="BN64">
        <f>IF($CH64&gt;=22,INDEX($AQ:$AQ,$CG64+22),"")</f>
      </c>
      <c r="BO64">
        <f>IF($CH64&gt;=23,INDEX($AQ:$AQ,$CG64+23),"")</f>
      </c>
      <c r="BP64">
        <f>IF($CH64&gt;=24,INDEX($AQ:$AQ,$CG64+24),"")</f>
      </c>
      <c r="BQ64">
        <f>IF($CH64&gt;=25,INDEX($AQ:$AQ,$CG64+25),"")</f>
      </c>
      <c r="BR64">
        <f>IF($CH64&gt;=26,INDEX($AQ:$AQ,$CG64+26),"")</f>
      </c>
      <c r="BS64">
        <f>IF($CH64&gt;=27,INDEX($AQ:$AQ,$CG64+27),"")</f>
      </c>
      <c r="BT64">
        <f>IF($CH64&gt;=28,INDEX($AQ:$AQ,$CG64+28),"")</f>
      </c>
      <c r="BU64">
        <f>IF($CH64&gt;=29,INDEX($AQ:$AQ,$CG64+29),"")</f>
      </c>
      <c r="BV64">
        <f>IF($CH64&gt;=30,INDEX($AQ:$AQ,$CG64+30),"")</f>
      </c>
      <c r="BW64">
        <f>IF($CH64&gt;=31,INDEX($AQ:$AQ,$CG64+31),"")</f>
      </c>
      <c r="BX64">
        <f>IF($CH64&gt;=32,INDEX($AQ:$AQ,$CG64+32),"")</f>
      </c>
      <c r="BY64">
        <f>IF($CH64&gt;=33,INDEX($AQ:$AQ,$CG64+33),"")</f>
      </c>
      <c r="BZ64">
        <f>IF($CH64&gt;=34,INDEX($AQ:$AQ,$CG64+34),"")</f>
      </c>
      <c r="CA64">
        <f>IF($CH64&gt;=35,INDEX($AQ:$AQ,$CG64+35),"")</f>
      </c>
      <c r="CB64">
        <f>IF($CH64&gt;=36,INDEX($AQ:$AQ,$CG64+36),"")</f>
      </c>
      <c r="CC64">
        <f>IF($CH64&gt;=37,INDEX($AQ:$AQ,$CG64+37),"")</f>
      </c>
      <c r="CD64">
        <f>IF($CH64&gt;=38,INDEX($AQ:$AQ,$CG64+38),"")</f>
      </c>
      <c r="CE64">
        <f>IF($CH64&gt;=39,INDEX($AQ:$AQ,$CG64+39),"")</f>
      </c>
      <c r="CF64">
        <f>IF($CH64&gt;=40,INDEX($AQ:$AQ,$CG64+40),"")</f>
      </c>
      <c r="CG64">
        <f>IFERROR(MATCH($AP64,$AQ$2:$AQ$134,0)+1,0)</f>
      </c>
      <c r="CH64">
        <f>IFERROR(INDEX($AR$2:$AR$134,MATCH($AP64,$AQ$2:$AQ$134,0)),0)</f>
      </c>
      <c r="CI64">
        <f>IFERROR(LEFT($L64,FIND(" - ",$L64)-1),$L64)</f>
      </c>
      <c r="CJ64" t="s">
        <v>224</v>
      </c>
      <c r="CL64">
        <f>IF($DG64&gt;=1,INDEX($CJ:$CJ,$DF64+1),"")</f>
      </c>
      <c r="CM64">
        <f>IF($DG64&gt;=2,INDEX($CJ:$CJ,$DF64+2),"")</f>
      </c>
      <c r="CN64">
        <f>IF($DG64&gt;=3,INDEX($CJ:$CJ,$DF64+3),"")</f>
      </c>
      <c r="CO64">
        <f>IF($DG64&gt;=4,INDEX($CJ:$CJ,$DF64+4),"")</f>
      </c>
      <c r="CP64">
        <f>IF($DG64&gt;=5,INDEX($CJ:$CJ,$DF64+5),"")</f>
      </c>
      <c r="CQ64">
        <f>IF($DG64&gt;=6,INDEX($CJ:$CJ,$DF64+6),"")</f>
      </c>
      <c r="CR64">
        <f>IF($DG64&gt;=7,INDEX($CJ:$CJ,$DF64+7),"")</f>
      </c>
      <c r="CS64">
        <f>IF($DG64&gt;=8,INDEX($CJ:$CJ,$DF64+8),"")</f>
      </c>
      <c r="CT64">
        <f>IF($DG64&gt;=9,INDEX($CJ:$CJ,$DF64+9),"")</f>
      </c>
      <c r="CU64">
        <f>IF($DG64&gt;=10,INDEX($CJ:$CJ,$DF64+10),"")</f>
      </c>
      <c r="CV64">
        <f>IF($DG64&gt;=11,INDEX($CJ:$CJ,$DF64+11),"")</f>
      </c>
      <c r="CW64">
        <f>IF($DG64&gt;=12,INDEX($CJ:$CJ,$DF64+12),"")</f>
      </c>
      <c r="CX64">
        <f>IF($DG64&gt;=13,INDEX($CJ:$CJ,$DF64+13),"")</f>
      </c>
      <c r="CY64">
        <f>IF($DG64&gt;=14,INDEX($CJ:$CJ,$DF64+14),"")</f>
      </c>
      <c r="CZ64">
        <f>IF($DG64&gt;=15,INDEX($CJ:$CJ,$DF64+15),"")</f>
      </c>
      <c r="DA64">
        <f>IF($DG64&gt;=16,INDEX($CJ:$CJ,$DF64+16),"")</f>
      </c>
      <c r="DB64">
        <f>IF($DG64&gt;=17,INDEX($CJ:$CJ,$DF64+17),"")</f>
      </c>
      <c r="DC64">
        <f>IF($DG64&gt;=18,INDEX($CJ:$CJ,$DF64+18),"")</f>
      </c>
      <c r="DD64">
        <f>IF($DG64&gt;=19,INDEX($CJ:$CJ,$DF64+19),"")</f>
      </c>
      <c r="DE64">
        <f>IF($DG64&gt;=20,INDEX($CJ:$CJ,$DF64+20),"")</f>
      </c>
      <c r="DF64">
        <f>IFERROR(MATCH($CI64,$CJ$2:$CJ$263,0)+1,0)</f>
      </c>
      <c r="DG64">
        <f>IFERROR(INDEX($CK$2:$CK$263,MATCH($CI64,$CJ$2:$CJ$263,0)),0)</f>
      </c>
      <c r="DH64">
        <f>IFERROR(INDEX($AO:$AO,MATCH($N64,$AN:$AN,0))&amp;"","")</f>
      </c>
      <c r="DI64" t="s">
        <v>48</v>
      </c>
      <c r="DJ64" t="s">
        <v>40</v>
      </c>
      <c r="DL64">
        <f>IF($GO64&gt;=1,INDEX($DI:$DI,$GN64+1),"")</f>
      </c>
      <c r="DM64">
        <f>IF($GO64&gt;=2,INDEX($DI:$DI,$GN64+2),"")</f>
      </c>
      <c r="DN64">
        <f>IF($GO64&gt;=3,INDEX($DI:$DI,$GN64+3),"")</f>
      </c>
      <c r="DO64">
        <f>IF($GO64&gt;=4,INDEX($DI:$DI,$GN64+4),"")</f>
      </c>
      <c r="DP64">
        <f>IF($GO64&gt;=5,INDEX($DI:$DI,$GN64+5),"")</f>
      </c>
      <c r="DQ64">
        <f>IF($GO64&gt;=6,INDEX($DI:$DI,$GN64+6),"")</f>
      </c>
      <c r="DR64">
        <f>IF($GO64&gt;=7,INDEX($DI:$DI,$GN64+7),"")</f>
      </c>
      <c r="DS64">
        <f>IF($GO64&gt;=8,INDEX($DI:$DI,$GN64+8),"")</f>
      </c>
      <c r="DT64">
        <f>IF($GO64&gt;=9,INDEX($DI:$DI,$GN64+9),"")</f>
      </c>
      <c r="DU64">
        <f>IF($GO64&gt;=10,INDEX($DI:$DI,$GN64+10),"")</f>
      </c>
      <c r="DV64">
        <f>IF($GO64&gt;=11,INDEX($DI:$DI,$GN64+11),"")</f>
      </c>
      <c r="DW64">
        <f>IF($GO64&gt;=12,INDEX($DI:$DI,$GN64+12),"")</f>
      </c>
      <c r="DX64">
        <f>IF($GO64&gt;=13,INDEX($DI:$DI,$GN64+13),"")</f>
      </c>
      <c r="DY64">
        <f>IF($GO64&gt;=14,INDEX($DI:$DI,$GN64+14),"")</f>
      </c>
      <c r="DZ64">
        <f>IF($GO64&gt;=15,INDEX($DI:$DI,$GN64+15),"")</f>
      </c>
      <c r="EA64">
        <f>IF($GO64&gt;=16,INDEX($DI:$DI,$GN64+16),"")</f>
      </c>
      <c r="EB64">
        <f>IF($GO64&gt;=17,INDEX($DI:$DI,$GN64+17),"")</f>
      </c>
      <c r="EC64">
        <f>IF($GO64&gt;=18,INDEX($DI:$DI,$GN64+18),"")</f>
      </c>
      <c r="ED64">
        <f>IF($GO64&gt;=19,INDEX($DI:$DI,$GN64+19),"")</f>
      </c>
      <c r="EE64">
        <f>IF($GO64&gt;=20,INDEX($DI:$DI,$GN64+20),"")</f>
      </c>
      <c r="EF64">
        <f>IF($GO64&gt;=21,INDEX($DI:$DI,$GN64+21),"")</f>
      </c>
      <c r="EG64">
        <f>IF($GO64&gt;=22,INDEX($DI:$DI,$GN64+22),"")</f>
      </c>
      <c r="EH64">
        <f>IF($GO64&gt;=23,INDEX($DI:$DI,$GN64+23),"")</f>
      </c>
      <c r="EI64">
        <f>IF($GO64&gt;=24,INDEX($DI:$DI,$GN64+24),"")</f>
      </c>
      <c r="EJ64">
        <f>IF($GO64&gt;=25,INDEX($DI:$DI,$GN64+25),"")</f>
      </c>
      <c r="EK64">
        <f>IF($GO64&gt;=26,INDEX($DI:$DI,$GN64+26),"")</f>
      </c>
      <c r="EL64">
        <f>IF($GO64&gt;=27,INDEX($DI:$DI,$GN64+27),"")</f>
      </c>
      <c r="EM64">
        <f>IF($GO64&gt;=28,INDEX($DI:$DI,$GN64+28),"")</f>
      </c>
      <c r="EN64">
        <f>IF($GO64&gt;=29,INDEX($DI:$DI,$GN64+29),"")</f>
      </c>
      <c r="EO64">
        <f>IF($GO64&gt;=30,INDEX($DI:$DI,$GN64+30),"")</f>
      </c>
      <c r="EP64">
        <f>IF($GO64&gt;=31,INDEX($DI:$DI,$GN64+31),"")</f>
      </c>
      <c r="EQ64">
        <f>IF($GO64&gt;=32,INDEX($DI:$DI,$GN64+32),"")</f>
      </c>
      <c r="ER64">
        <f>IF($GO64&gt;=33,INDEX($DI:$DI,$GN64+33),"")</f>
      </c>
      <c r="ES64">
        <f>IF($GO64&gt;=34,INDEX($DI:$DI,$GN64+34),"")</f>
      </c>
      <c r="ET64">
        <f>IF($GO64&gt;=35,INDEX($DI:$DI,$GN64+35),"")</f>
      </c>
      <c r="EU64">
        <f>IF($GO64&gt;=36,INDEX($DI:$DI,$GN64+36),"")</f>
      </c>
      <c r="EV64">
        <f>IF($GO64&gt;=37,INDEX($DI:$DI,$GN64+37),"")</f>
      </c>
      <c r="EW64">
        <f>IF($GO64&gt;=38,INDEX($DI:$DI,$GN64+38),"")</f>
      </c>
      <c r="EX64">
        <f>IF($GO64&gt;=39,INDEX($DI:$DI,$GN64+39),"")</f>
      </c>
      <c r="EY64">
        <f>IF($GO64&gt;=40,INDEX($DI:$DI,$GN64+40),"")</f>
      </c>
      <c r="EZ64">
        <f>IF($GO64&gt;=1,INDEX($DJ:$DJ,$GN64+1),"")</f>
      </c>
      <c r="FA64">
        <f>IF($GO64&gt;=2,INDEX($DJ:$DJ,$GN64+2),"")</f>
      </c>
      <c r="FB64">
        <f>IF($GO64&gt;=3,INDEX($DJ:$DJ,$GN64+3),"")</f>
      </c>
      <c r="FC64">
        <f>IF($GO64&gt;=4,INDEX($DJ:$DJ,$GN64+4),"")</f>
      </c>
      <c r="FD64">
        <f>IF($GO64&gt;=5,INDEX($DJ:$DJ,$GN64+5),"")</f>
      </c>
      <c r="FE64">
        <f>IF($GO64&gt;=6,INDEX($DJ:$DJ,$GN64+6),"")</f>
      </c>
      <c r="FF64">
        <f>IF($GO64&gt;=7,INDEX($DJ:$DJ,$GN64+7),"")</f>
      </c>
      <c r="FG64">
        <f>IF($GO64&gt;=8,INDEX($DJ:$DJ,$GN64+8),"")</f>
      </c>
      <c r="FH64">
        <f>IF($GO64&gt;=9,INDEX($DJ:$DJ,$GN64+9),"")</f>
      </c>
      <c r="FI64">
        <f>IF($GO64&gt;=10,INDEX($DJ:$DJ,$GN64+10),"")</f>
      </c>
      <c r="FJ64">
        <f>IF($GO64&gt;=11,INDEX($DJ:$DJ,$GN64+11),"")</f>
      </c>
      <c r="FK64">
        <f>IF($GO64&gt;=12,INDEX($DJ:$DJ,$GN64+12),"")</f>
      </c>
      <c r="FL64">
        <f>IF($GO64&gt;=13,INDEX($DJ:$DJ,$GN64+13),"")</f>
      </c>
      <c r="FM64">
        <f>IF($GO64&gt;=14,INDEX($DJ:$DJ,$GN64+14),"")</f>
      </c>
      <c r="FN64">
        <f>IF($GO64&gt;=15,INDEX($DJ:$DJ,$GN64+15),"")</f>
      </c>
      <c r="FO64">
        <f>IF($GO64&gt;=16,INDEX($DJ:$DJ,$GN64+16),"")</f>
      </c>
      <c r="FP64">
        <f>IF($GO64&gt;=17,INDEX($DJ:$DJ,$GN64+17),"")</f>
      </c>
      <c r="FQ64">
        <f>IF($GO64&gt;=18,INDEX($DJ:$DJ,$GN64+18),"")</f>
      </c>
      <c r="FR64">
        <f>IF($GO64&gt;=19,INDEX($DJ:$DJ,$GN64+19),"")</f>
      </c>
      <c r="FS64">
        <f>IF($GO64&gt;=20,INDEX($DJ:$DJ,$GN64+20),"")</f>
      </c>
      <c r="FT64">
        <f>IF($GO64&gt;=21,INDEX($DJ:$DJ,$GN64+21),"")</f>
      </c>
      <c r="FU64">
        <f>IF($GO64&gt;=22,INDEX($DJ:$DJ,$GN64+22),"")</f>
      </c>
      <c r="FV64">
        <f>IF($GO64&gt;=23,INDEX($DJ:$DJ,$GN64+23),"")</f>
      </c>
      <c r="FW64">
        <f>IF($GO64&gt;=24,INDEX($DJ:$DJ,$GN64+24),"")</f>
      </c>
      <c r="FX64">
        <f>IF($GO64&gt;=25,INDEX($DJ:$DJ,$GN64+25),"")</f>
      </c>
      <c r="FY64">
        <f>IF($GO64&gt;=26,INDEX($DJ:$DJ,$GN64+26),"")</f>
      </c>
      <c r="FZ64">
        <f>IF($GO64&gt;=27,INDEX($DJ:$DJ,$GN64+27),"")</f>
      </c>
      <c r="GA64">
        <f>IF($GO64&gt;=28,INDEX($DJ:$DJ,$GN64+28),"")</f>
      </c>
      <c r="GB64">
        <f>IF($GO64&gt;=29,INDEX($DJ:$DJ,$GN64+29),"")</f>
      </c>
      <c r="GC64">
        <f>IF($GO64&gt;=30,INDEX($DJ:$DJ,$GN64+30),"")</f>
      </c>
      <c r="GD64">
        <f>IF($GO64&gt;=31,INDEX($DJ:$DJ,$GN64+31),"")</f>
      </c>
      <c r="GE64">
        <f>IF($GO64&gt;=32,INDEX($DJ:$DJ,$GN64+32),"")</f>
      </c>
      <c r="GF64">
        <f>IF($GO64&gt;=33,INDEX($DJ:$DJ,$GN64+33),"")</f>
      </c>
      <c r="GG64">
        <f>IF($GO64&gt;=34,INDEX($DJ:$DJ,$GN64+34),"")</f>
      </c>
      <c r="GH64">
        <f>IF($GO64&gt;=35,INDEX($DJ:$DJ,$GN64+35),"")</f>
      </c>
      <c r="GI64">
        <f>IF($GO64&gt;=36,INDEX($DJ:$DJ,$GN64+36),"")</f>
      </c>
      <c r="GJ64">
        <f>IF($GO64&gt;=37,INDEX($DJ:$DJ,$GN64+37),"")</f>
      </c>
      <c r="GK64">
        <f>IF($GO64&gt;=38,INDEX($DJ:$DJ,$GN64+38),"")</f>
      </c>
      <c r="GL64">
        <f>IF($GO64&gt;=39,INDEX($DJ:$DJ,$GN64+39),"")</f>
      </c>
      <c r="GM64">
        <f>IF($GO64&gt;=40,INDEX($DJ:$DJ,$GN64+40),"")</f>
      </c>
      <c r="GN64">
        <f>IFERROR(MATCH($DH64,$DI$2:$DI$148,0)+1,0)</f>
      </c>
      <c r="GO64">
        <f>IFERROR(INDEX($DK$2:$DK$148,MATCH($DH64,$DI$2:$DI$148,0)),0)</f>
      </c>
      <c r="GP64">
        <f>IFERROR(MATCH($Y64,$DL$64:$EY$64,0),0)</f>
      </c>
      <c r="GQ64">
        <f>IF($GP64&gt;0,INDEX($EZ$64:$GM$64,$GP64),"")</f>
      </c>
      <c r="GR64" t="s">
        <v>387</v>
      </c>
      <c r="GT64">
        <f>IF($JC64&gt;=1,INDEX($GR:$GR,$JB64+1),"")</f>
      </c>
      <c r="GU64">
        <f>IF($JC64&gt;=2,INDEX($GR:$GR,$JB64+2),"")</f>
      </c>
      <c r="GV64">
        <f>IF($JC64&gt;=3,INDEX($GR:$GR,$JB64+3),"")</f>
      </c>
      <c r="GW64">
        <f>IF($JC64&gt;=4,INDEX($GR:$GR,$JB64+4),"")</f>
      </c>
      <c r="GX64">
        <f>IF($JC64&gt;=5,INDEX($GR:$GR,$JB64+5),"")</f>
      </c>
      <c r="GY64">
        <f>IF($JC64&gt;=6,INDEX($GR:$GR,$JB64+6),"")</f>
      </c>
      <c r="GZ64">
        <f>IF($JC64&gt;=7,INDEX($GR:$GR,$JB64+7),"")</f>
      </c>
      <c r="HA64">
        <f>IF($JC64&gt;=8,INDEX($GR:$GR,$JB64+8),"")</f>
      </c>
      <c r="HB64">
        <f>IF($JC64&gt;=9,INDEX($GR:$GR,$JB64+9),"")</f>
      </c>
      <c r="HC64">
        <f>IF($JC64&gt;=10,INDEX($GR:$GR,$JB64+10),"")</f>
      </c>
      <c r="HD64">
        <f>IF($JC64&gt;=11,INDEX($GR:$GR,$JB64+11),"")</f>
      </c>
      <c r="HE64">
        <f>IF($JC64&gt;=12,INDEX($GR:$GR,$JB64+12),"")</f>
      </c>
      <c r="HF64">
        <f>IF($JC64&gt;=13,INDEX($GR:$GR,$JB64+13),"")</f>
      </c>
      <c r="HG64">
        <f>IF($JC64&gt;=14,INDEX($GR:$GR,$JB64+14),"")</f>
      </c>
      <c r="HH64">
        <f>IF($JC64&gt;=15,INDEX($GR:$GR,$JB64+15),"")</f>
      </c>
      <c r="HI64">
        <f>IF($JC64&gt;=16,INDEX($GR:$GR,$JB64+16),"")</f>
      </c>
      <c r="HJ64">
        <f>IF($JC64&gt;=17,INDEX($GR:$GR,$JB64+17),"")</f>
      </c>
      <c r="HK64">
        <f>IF($JC64&gt;=18,INDEX($GR:$GR,$JB64+18),"")</f>
      </c>
      <c r="HL64">
        <f>IF($JC64&gt;=19,INDEX($GR:$GR,$JB64+19),"")</f>
      </c>
      <c r="HM64">
        <f>IF($JC64&gt;=20,INDEX($GR:$GR,$JB64+20),"")</f>
      </c>
      <c r="HN64">
        <f>IF($JC64&gt;=21,INDEX($GR:$GR,$JB64+21),"")</f>
      </c>
      <c r="HO64">
        <f>IF($JC64&gt;=22,INDEX($GR:$GR,$JB64+22),"")</f>
      </c>
      <c r="HP64">
        <f>IF($JC64&gt;=23,INDEX($GR:$GR,$JB64+23),"")</f>
      </c>
      <c r="HQ64">
        <f>IF($JC64&gt;=24,INDEX($GR:$GR,$JB64+24),"")</f>
      </c>
      <c r="HR64">
        <f>IF($JC64&gt;=25,INDEX($GR:$GR,$JB64+25),"")</f>
      </c>
      <c r="HS64">
        <f>IF($JC64&gt;=26,INDEX($GR:$GR,$JB64+26),"")</f>
      </c>
      <c r="HT64">
        <f>IF($JC64&gt;=27,INDEX($GR:$GR,$JB64+27),"")</f>
      </c>
      <c r="HU64">
        <f>IF($JC64&gt;=28,INDEX($GR:$GR,$JB64+28),"")</f>
      </c>
      <c r="HV64">
        <f>IF($JC64&gt;=29,INDEX($GR:$GR,$JB64+29),"")</f>
      </c>
      <c r="HW64">
        <f>IF($JC64&gt;=30,INDEX($GR:$GR,$JB64+30),"")</f>
      </c>
      <c r="HX64">
        <f>IF($JC64&gt;=31,INDEX($GR:$GR,$JB64+31),"")</f>
      </c>
      <c r="HY64">
        <f>IF($JC64&gt;=32,INDEX($GR:$GR,$JB64+32),"")</f>
      </c>
      <c r="HZ64">
        <f>IF($JC64&gt;=33,INDEX($GR:$GR,$JB64+33),"")</f>
      </c>
      <c r="IA64">
        <f>IF($JC64&gt;=34,INDEX($GR:$GR,$JB64+34),"")</f>
      </c>
      <c r="IB64">
        <f>IF($JC64&gt;=35,INDEX($GR:$GR,$JB64+35),"")</f>
      </c>
      <c r="IC64">
        <f>IF($JC64&gt;=36,INDEX($GR:$GR,$JB64+36),"")</f>
      </c>
      <c r="ID64">
        <f>IF($JC64&gt;=37,INDEX($GR:$GR,$JB64+37),"")</f>
      </c>
      <c r="IE64">
        <f>IF($JC64&gt;=38,INDEX($GR:$GR,$JB64+38),"")</f>
      </c>
      <c r="IF64">
        <f>IF($JC64&gt;=39,INDEX($GR:$GR,$JB64+39),"")</f>
      </c>
      <c r="IG64">
        <f>IF($JC64&gt;=40,INDEX($GR:$GR,$JB64+40),"")</f>
      </c>
      <c r="IH64">
        <f>IF($JC64&gt;=41,INDEX($GR:$GR,$JB64+41),"")</f>
      </c>
      <c r="II64">
        <f>IF($JC64&gt;=42,INDEX($GR:$GR,$JB64+42),"")</f>
      </c>
      <c r="IJ64">
        <f>IF($JC64&gt;=43,INDEX($GR:$GR,$JB64+43),"")</f>
      </c>
      <c r="IK64">
        <f>IF($JC64&gt;=44,INDEX($GR:$GR,$JB64+44),"")</f>
      </c>
      <c r="IL64">
        <f>IF($JC64&gt;=45,INDEX($GR:$GR,$JB64+45),"")</f>
      </c>
      <c r="IM64">
        <f>IF($JC64&gt;=46,INDEX($GR:$GR,$JB64+46),"")</f>
      </c>
      <c r="IN64">
        <f>IF($JC64&gt;=47,INDEX($GR:$GR,$JB64+47),"")</f>
      </c>
      <c r="IO64">
        <f>IF($JC64&gt;=48,INDEX($GR:$GR,$JB64+48),"")</f>
      </c>
      <c r="IP64">
        <f>IF($JC64&gt;=49,INDEX($GR:$GR,$JB64+49),"")</f>
      </c>
      <c r="IQ64">
        <f>IF($JC64&gt;=50,INDEX($GR:$GR,$JB64+50),"")</f>
      </c>
      <c r="IR64">
        <f>IF($JC64&gt;=51,INDEX($GR:$GR,$JB64+51),"")</f>
      </c>
      <c r="IS64">
        <f>IF($JC64&gt;=52,INDEX($GR:$GR,$JB64+52),"")</f>
      </c>
      <c r="IT64">
        <f>IF($JC64&gt;=53,INDEX($GR:$GR,$JB64+53),"")</f>
      </c>
      <c r="IU64">
        <f>IF($JC64&gt;=54,INDEX($GR:$GR,$JB64+54),"")</f>
      </c>
      <c r="IV64">
        <f>IF($JC64&gt;=55,INDEX($GR:$GR,$JB64+55),"")</f>
      </c>
      <c r="IW64">
        <f>IF($JC64&gt;=56,INDEX($GR:$GR,$JB64+56),"")</f>
      </c>
      <c r="IX64">
        <f>IF($JC64&gt;=57,INDEX($GR:$GR,$JB64+57),"")</f>
      </c>
      <c r="IY64">
        <f>IF($JC64&gt;=58,INDEX($GR:$GR,$JB64+58),"")</f>
      </c>
      <c r="IZ64">
        <f>IF($JC64&gt;=59,INDEX($GR:$GR,$JB64+59),"")</f>
      </c>
      <c r="JA64">
        <f>IF($JC64&gt;=60,INDEX($GR:$GR,$JB64+60),"")</f>
      </c>
      <c r="JB64">
        <f>IFERROR(MATCH($GQ64,$GR$2:$GR$324,0)+1,0)</f>
      </c>
      <c r="JC64">
        <f>IFERROR(INDEX($GS$2:$GS$324,MATCH($GQ64,$GR$2:$GR$324,0)),0)</f>
      </c>
      <c r="JD64" t="s">
        <v>40</v>
      </c>
      <c r="JE64" t="s">
        <v>40</v>
      </c>
    </row>
    <row r="65" spans="1:265" x14ac:dyDescent="0.25">
      <c r="Q65">
        <f>IF(OR($T65="",$P65=""),"",IFERROR($T65/$P65,0))</f>
      </c>
      <c r="R65">
        <f>IF($T65="","",
SUM($S65,$U65,$Z65,$V65,$X65)*
(1-IF($AA65="",0,VALUE($AA65)/100)))</f>
      </c>
      <c r="S65">
        <f>IF($T65="","",$T65)</f>
      </c>
      <c r="U65">
        <f>IF($T65="","",
IF($N65="","",
IF(ISNUMBER(SEARCH("exempt",LOWER($N65))),0,
$T65*(VALUE(SUBSTITUTE($N65,"%",""))/100))))</f>
      </c>
      <c r="AB65">
        <f>IFERROR(IF(FIND(" - ",$K65)&gt;0,MID($K65,FIND(" - ",$K65)+3,LEN($K65)),""),"")</f>
      </c>
      <c r="AK65" t="s">
        <v>388</v>
      </c>
      <c r="AM65" t="s">
        <v>389</v>
      </c>
      <c r="AN65" t="s">
        <v>389</v>
      </c>
      <c r="AO65" t="s">
        <v>390</v>
      </c>
      <c r="AP65">
        <f>IFERROR(LEFT($K65,FIND(" - ",$K65)-1),$K65)</f>
      </c>
      <c r="AQ65" t="s">
        <v>391</v>
      </c>
      <c r="AR65">
        <v>9</v>
      </c>
      <c r="AS65">
        <f>IF($CH65&gt;=1,INDEX($AQ:$AQ,$CG65+1),"")</f>
      </c>
      <c r="AT65">
        <f>IF($CH65&gt;=2,INDEX($AQ:$AQ,$CG65+2),"")</f>
      </c>
      <c r="AU65">
        <f>IF($CH65&gt;=3,INDEX($AQ:$AQ,$CG65+3),"")</f>
      </c>
      <c r="AV65">
        <f>IF($CH65&gt;=4,INDEX($AQ:$AQ,$CG65+4),"")</f>
      </c>
      <c r="AW65">
        <f>IF($CH65&gt;=5,INDEX($AQ:$AQ,$CG65+5),"")</f>
      </c>
      <c r="AX65">
        <f>IF($CH65&gt;=6,INDEX($AQ:$AQ,$CG65+6),"")</f>
      </c>
      <c r="AY65">
        <f>IF($CH65&gt;=7,INDEX($AQ:$AQ,$CG65+7),"")</f>
      </c>
      <c r="AZ65">
        <f>IF($CH65&gt;=8,INDEX($AQ:$AQ,$CG65+8),"")</f>
      </c>
      <c r="BA65">
        <f>IF($CH65&gt;=9,INDEX($AQ:$AQ,$CG65+9),"")</f>
      </c>
      <c r="BB65">
        <f>IF($CH65&gt;=10,INDEX($AQ:$AQ,$CG65+10),"")</f>
      </c>
      <c r="BC65">
        <f>IF($CH65&gt;=11,INDEX($AQ:$AQ,$CG65+11),"")</f>
      </c>
      <c r="BD65">
        <f>IF($CH65&gt;=12,INDEX($AQ:$AQ,$CG65+12),"")</f>
      </c>
      <c r="BE65">
        <f>IF($CH65&gt;=13,INDEX($AQ:$AQ,$CG65+13),"")</f>
      </c>
      <c r="BF65">
        <f>IF($CH65&gt;=14,INDEX($AQ:$AQ,$CG65+14),"")</f>
      </c>
      <c r="BG65">
        <f>IF($CH65&gt;=15,INDEX($AQ:$AQ,$CG65+15),"")</f>
      </c>
      <c r="BH65">
        <f>IF($CH65&gt;=16,INDEX($AQ:$AQ,$CG65+16),"")</f>
      </c>
      <c r="BI65">
        <f>IF($CH65&gt;=17,INDEX($AQ:$AQ,$CG65+17),"")</f>
      </c>
      <c r="BJ65">
        <f>IF($CH65&gt;=18,INDEX($AQ:$AQ,$CG65+18),"")</f>
      </c>
      <c r="BK65">
        <f>IF($CH65&gt;=19,INDEX($AQ:$AQ,$CG65+19),"")</f>
      </c>
      <c r="BL65">
        <f>IF($CH65&gt;=20,INDEX($AQ:$AQ,$CG65+20),"")</f>
      </c>
      <c r="BM65">
        <f>IF($CH65&gt;=21,INDEX($AQ:$AQ,$CG65+21),"")</f>
      </c>
      <c r="BN65">
        <f>IF($CH65&gt;=22,INDEX($AQ:$AQ,$CG65+22),"")</f>
      </c>
      <c r="BO65">
        <f>IF($CH65&gt;=23,INDEX($AQ:$AQ,$CG65+23),"")</f>
      </c>
      <c r="BP65">
        <f>IF($CH65&gt;=24,INDEX($AQ:$AQ,$CG65+24),"")</f>
      </c>
      <c r="BQ65">
        <f>IF($CH65&gt;=25,INDEX($AQ:$AQ,$CG65+25),"")</f>
      </c>
      <c r="BR65">
        <f>IF($CH65&gt;=26,INDEX($AQ:$AQ,$CG65+26),"")</f>
      </c>
      <c r="BS65">
        <f>IF($CH65&gt;=27,INDEX($AQ:$AQ,$CG65+27),"")</f>
      </c>
      <c r="BT65">
        <f>IF($CH65&gt;=28,INDEX($AQ:$AQ,$CG65+28),"")</f>
      </c>
      <c r="BU65">
        <f>IF($CH65&gt;=29,INDEX($AQ:$AQ,$CG65+29),"")</f>
      </c>
      <c r="BV65">
        <f>IF($CH65&gt;=30,INDEX($AQ:$AQ,$CG65+30),"")</f>
      </c>
      <c r="BW65">
        <f>IF($CH65&gt;=31,INDEX($AQ:$AQ,$CG65+31),"")</f>
      </c>
      <c r="BX65">
        <f>IF($CH65&gt;=32,INDEX($AQ:$AQ,$CG65+32),"")</f>
      </c>
      <c r="BY65">
        <f>IF($CH65&gt;=33,INDEX($AQ:$AQ,$CG65+33),"")</f>
      </c>
      <c r="BZ65">
        <f>IF($CH65&gt;=34,INDEX($AQ:$AQ,$CG65+34),"")</f>
      </c>
      <c r="CA65">
        <f>IF($CH65&gt;=35,INDEX($AQ:$AQ,$CG65+35),"")</f>
      </c>
      <c r="CB65">
        <f>IF($CH65&gt;=36,INDEX($AQ:$AQ,$CG65+36),"")</f>
      </c>
      <c r="CC65">
        <f>IF($CH65&gt;=37,INDEX($AQ:$AQ,$CG65+37),"")</f>
      </c>
      <c r="CD65">
        <f>IF($CH65&gt;=38,INDEX($AQ:$AQ,$CG65+38),"")</f>
      </c>
      <c r="CE65">
        <f>IF($CH65&gt;=39,INDEX($AQ:$AQ,$CG65+39),"")</f>
      </c>
      <c r="CF65">
        <f>IF($CH65&gt;=40,INDEX($AQ:$AQ,$CG65+40),"")</f>
      </c>
      <c r="CG65">
        <f>IFERROR(MATCH($AP65,$AQ$2:$AQ$134,0)+1,0)</f>
      </c>
      <c r="CH65">
        <f>IFERROR(INDEX($AR$2:$AR$134,MATCH($AP65,$AQ$2:$AQ$134,0)),0)</f>
      </c>
      <c r="CI65">
        <f>IFERROR(LEFT($L65,FIND(" - ",$L65)-1),$L65)</f>
      </c>
      <c r="CJ65" t="s">
        <v>392</v>
      </c>
      <c r="CK65">
        <v>1</v>
      </c>
      <c r="CL65">
        <f>IF($DG65&gt;=1,INDEX($CJ:$CJ,$DF65+1),"")</f>
      </c>
      <c r="CM65">
        <f>IF($DG65&gt;=2,INDEX($CJ:$CJ,$DF65+2),"")</f>
      </c>
      <c r="CN65">
        <f>IF($DG65&gt;=3,INDEX($CJ:$CJ,$DF65+3),"")</f>
      </c>
      <c r="CO65">
        <f>IF($DG65&gt;=4,INDEX($CJ:$CJ,$DF65+4),"")</f>
      </c>
      <c r="CP65">
        <f>IF($DG65&gt;=5,INDEX($CJ:$CJ,$DF65+5),"")</f>
      </c>
      <c r="CQ65">
        <f>IF($DG65&gt;=6,INDEX($CJ:$CJ,$DF65+6),"")</f>
      </c>
      <c r="CR65">
        <f>IF($DG65&gt;=7,INDEX($CJ:$CJ,$DF65+7),"")</f>
      </c>
      <c r="CS65">
        <f>IF($DG65&gt;=8,INDEX($CJ:$CJ,$DF65+8),"")</f>
      </c>
      <c r="CT65">
        <f>IF($DG65&gt;=9,INDEX($CJ:$CJ,$DF65+9),"")</f>
      </c>
      <c r="CU65">
        <f>IF($DG65&gt;=10,INDEX($CJ:$CJ,$DF65+10),"")</f>
      </c>
      <c r="CV65">
        <f>IF($DG65&gt;=11,INDEX($CJ:$CJ,$DF65+11),"")</f>
      </c>
      <c r="CW65">
        <f>IF($DG65&gt;=12,INDEX($CJ:$CJ,$DF65+12),"")</f>
      </c>
      <c r="CX65">
        <f>IF($DG65&gt;=13,INDEX($CJ:$CJ,$DF65+13),"")</f>
      </c>
      <c r="CY65">
        <f>IF($DG65&gt;=14,INDEX($CJ:$CJ,$DF65+14),"")</f>
      </c>
      <c r="CZ65">
        <f>IF($DG65&gt;=15,INDEX($CJ:$CJ,$DF65+15),"")</f>
      </c>
      <c r="DA65">
        <f>IF($DG65&gt;=16,INDEX($CJ:$CJ,$DF65+16),"")</f>
      </c>
      <c r="DB65">
        <f>IF($DG65&gt;=17,INDEX($CJ:$CJ,$DF65+17),"")</f>
      </c>
      <c r="DC65">
        <f>IF($DG65&gt;=18,INDEX($CJ:$CJ,$DF65+18),"")</f>
      </c>
      <c r="DD65">
        <f>IF($DG65&gt;=19,INDEX($CJ:$CJ,$DF65+19),"")</f>
      </c>
      <c r="DE65">
        <f>IF($DG65&gt;=20,INDEX($CJ:$CJ,$DF65+20),"")</f>
      </c>
      <c r="DF65">
        <f>IFERROR(MATCH($CI65,$CJ$2:$CJ$263,0)+1,0)</f>
      </c>
      <c r="DG65">
        <f>IFERROR(INDEX($CK$2:$CK$263,MATCH($CI65,$CJ$2:$CJ$263,0)),0)</f>
      </c>
      <c r="DH65">
        <f>IFERROR(INDEX($AO:$AO,MATCH($N65,$AN:$AN,0))&amp;"","")</f>
      </c>
      <c r="DI65" t="s">
        <v>142</v>
      </c>
      <c r="DK65">
        <v>2</v>
      </c>
      <c r="DL65">
        <f>IF($GO65&gt;=1,INDEX($DI:$DI,$GN65+1),"")</f>
      </c>
      <c r="DM65">
        <f>IF($GO65&gt;=2,INDEX($DI:$DI,$GN65+2),"")</f>
      </c>
      <c r="DN65">
        <f>IF($GO65&gt;=3,INDEX($DI:$DI,$GN65+3),"")</f>
      </c>
      <c r="DO65">
        <f>IF($GO65&gt;=4,INDEX($DI:$DI,$GN65+4),"")</f>
      </c>
      <c r="DP65">
        <f>IF($GO65&gt;=5,INDEX($DI:$DI,$GN65+5),"")</f>
      </c>
      <c r="DQ65">
        <f>IF($GO65&gt;=6,INDEX($DI:$DI,$GN65+6),"")</f>
      </c>
      <c r="DR65">
        <f>IF($GO65&gt;=7,INDEX($DI:$DI,$GN65+7),"")</f>
      </c>
      <c r="DS65">
        <f>IF($GO65&gt;=8,INDEX($DI:$DI,$GN65+8),"")</f>
      </c>
      <c r="DT65">
        <f>IF($GO65&gt;=9,INDEX($DI:$DI,$GN65+9),"")</f>
      </c>
      <c r="DU65">
        <f>IF($GO65&gt;=10,INDEX($DI:$DI,$GN65+10),"")</f>
      </c>
      <c r="DV65">
        <f>IF($GO65&gt;=11,INDEX($DI:$DI,$GN65+11),"")</f>
      </c>
      <c r="DW65">
        <f>IF($GO65&gt;=12,INDEX($DI:$DI,$GN65+12),"")</f>
      </c>
      <c r="DX65">
        <f>IF($GO65&gt;=13,INDEX($DI:$DI,$GN65+13),"")</f>
      </c>
      <c r="DY65">
        <f>IF($GO65&gt;=14,INDEX($DI:$DI,$GN65+14),"")</f>
      </c>
      <c r="DZ65">
        <f>IF($GO65&gt;=15,INDEX($DI:$DI,$GN65+15),"")</f>
      </c>
      <c r="EA65">
        <f>IF($GO65&gt;=16,INDEX($DI:$DI,$GN65+16),"")</f>
      </c>
      <c r="EB65">
        <f>IF($GO65&gt;=17,INDEX($DI:$DI,$GN65+17),"")</f>
      </c>
      <c r="EC65">
        <f>IF($GO65&gt;=18,INDEX($DI:$DI,$GN65+18),"")</f>
      </c>
      <c r="ED65">
        <f>IF($GO65&gt;=19,INDEX($DI:$DI,$GN65+19),"")</f>
      </c>
      <c r="EE65">
        <f>IF($GO65&gt;=20,INDEX($DI:$DI,$GN65+20),"")</f>
      </c>
      <c r="EF65">
        <f>IF($GO65&gt;=21,INDEX($DI:$DI,$GN65+21),"")</f>
      </c>
      <c r="EG65">
        <f>IF($GO65&gt;=22,INDEX($DI:$DI,$GN65+22),"")</f>
      </c>
      <c r="EH65">
        <f>IF($GO65&gt;=23,INDEX($DI:$DI,$GN65+23),"")</f>
      </c>
      <c r="EI65">
        <f>IF($GO65&gt;=24,INDEX($DI:$DI,$GN65+24),"")</f>
      </c>
      <c r="EJ65">
        <f>IF($GO65&gt;=25,INDEX($DI:$DI,$GN65+25),"")</f>
      </c>
      <c r="EK65">
        <f>IF($GO65&gt;=26,INDEX($DI:$DI,$GN65+26),"")</f>
      </c>
      <c r="EL65">
        <f>IF($GO65&gt;=27,INDEX($DI:$DI,$GN65+27),"")</f>
      </c>
      <c r="EM65">
        <f>IF($GO65&gt;=28,INDEX($DI:$DI,$GN65+28),"")</f>
      </c>
      <c r="EN65">
        <f>IF($GO65&gt;=29,INDEX($DI:$DI,$GN65+29),"")</f>
      </c>
      <c r="EO65">
        <f>IF($GO65&gt;=30,INDEX($DI:$DI,$GN65+30),"")</f>
      </c>
      <c r="EP65">
        <f>IF($GO65&gt;=31,INDEX($DI:$DI,$GN65+31),"")</f>
      </c>
      <c r="EQ65">
        <f>IF($GO65&gt;=32,INDEX($DI:$DI,$GN65+32),"")</f>
      </c>
      <c r="ER65">
        <f>IF($GO65&gt;=33,INDEX($DI:$DI,$GN65+33),"")</f>
      </c>
      <c r="ES65">
        <f>IF($GO65&gt;=34,INDEX($DI:$DI,$GN65+34),"")</f>
      </c>
      <c r="ET65">
        <f>IF($GO65&gt;=35,INDEX($DI:$DI,$GN65+35),"")</f>
      </c>
      <c r="EU65">
        <f>IF($GO65&gt;=36,INDEX($DI:$DI,$GN65+36),"")</f>
      </c>
      <c r="EV65">
        <f>IF($GO65&gt;=37,INDEX($DI:$DI,$GN65+37),"")</f>
      </c>
      <c r="EW65">
        <f>IF($GO65&gt;=38,INDEX($DI:$DI,$GN65+38),"")</f>
      </c>
      <c r="EX65">
        <f>IF($GO65&gt;=39,INDEX($DI:$DI,$GN65+39),"")</f>
      </c>
      <c r="EY65">
        <f>IF($GO65&gt;=40,INDEX($DI:$DI,$GN65+40),"")</f>
      </c>
      <c r="EZ65">
        <f>IF($GO65&gt;=1,INDEX($DJ:$DJ,$GN65+1),"")</f>
      </c>
      <c r="FA65">
        <f>IF($GO65&gt;=2,INDEX($DJ:$DJ,$GN65+2),"")</f>
      </c>
      <c r="FB65">
        <f>IF($GO65&gt;=3,INDEX($DJ:$DJ,$GN65+3),"")</f>
      </c>
      <c r="FC65">
        <f>IF($GO65&gt;=4,INDEX($DJ:$DJ,$GN65+4),"")</f>
      </c>
      <c r="FD65">
        <f>IF($GO65&gt;=5,INDEX($DJ:$DJ,$GN65+5),"")</f>
      </c>
      <c r="FE65">
        <f>IF($GO65&gt;=6,INDEX($DJ:$DJ,$GN65+6),"")</f>
      </c>
      <c r="FF65">
        <f>IF($GO65&gt;=7,INDEX($DJ:$DJ,$GN65+7),"")</f>
      </c>
      <c r="FG65">
        <f>IF($GO65&gt;=8,INDEX($DJ:$DJ,$GN65+8),"")</f>
      </c>
      <c r="FH65">
        <f>IF($GO65&gt;=9,INDEX($DJ:$DJ,$GN65+9),"")</f>
      </c>
      <c r="FI65">
        <f>IF($GO65&gt;=10,INDEX($DJ:$DJ,$GN65+10),"")</f>
      </c>
      <c r="FJ65">
        <f>IF($GO65&gt;=11,INDEX($DJ:$DJ,$GN65+11),"")</f>
      </c>
      <c r="FK65">
        <f>IF($GO65&gt;=12,INDEX($DJ:$DJ,$GN65+12),"")</f>
      </c>
      <c r="FL65">
        <f>IF($GO65&gt;=13,INDEX($DJ:$DJ,$GN65+13),"")</f>
      </c>
      <c r="FM65">
        <f>IF($GO65&gt;=14,INDEX($DJ:$DJ,$GN65+14),"")</f>
      </c>
      <c r="FN65">
        <f>IF($GO65&gt;=15,INDEX($DJ:$DJ,$GN65+15),"")</f>
      </c>
      <c r="FO65">
        <f>IF($GO65&gt;=16,INDEX($DJ:$DJ,$GN65+16),"")</f>
      </c>
      <c r="FP65">
        <f>IF($GO65&gt;=17,INDEX($DJ:$DJ,$GN65+17),"")</f>
      </c>
      <c r="FQ65">
        <f>IF($GO65&gt;=18,INDEX($DJ:$DJ,$GN65+18),"")</f>
      </c>
      <c r="FR65">
        <f>IF($GO65&gt;=19,INDEX($DJ:$DJ,$GN65+19),"")</f>
      </c>
      <c r="FS65">
        <f>IF($GO65&gt;=20,INDEX($DJ:$DJ,$GN65+20),"")</f>
      </c>
      <c r="FT65">
        <f>IF($GO65&gt;=21,INDEX($DJ:$DJ,$GN65+21),"")</f>
      </c>
      <c r="FU65">
        <f>IF($GO65&gt;=22,INDEX($DJ:$DJ,$GN65+22),"")</f>
      </c>
      <c r="FV65">
        <f>IF($GO65&gt;=23,INDEX($DJ:$DJ,$GN65+23),"")</f>
      </c>
      <c r="FW65">
        <f>IF($GO65&gt;=24,INDEX($DJ:$DJ,$GN65+24),"")</f>
      </c>
      <c r="FX65">
        <f>IF($GO65&gt;=25,INDEX($DJ:$DJ,$GN65+25),"")</f>
      </c>
      <c r="FY65">
        <f>IF($GO65&gt;=26,INDEX($DJ:$DJ,$GN65+26),"")</f>
      </c>
      <c r="FZ65">
        <f>IF($GO65&gt;=27,INDEX($DJ:$DJ,$GN65+27),"")</f>
      </c>
      <c r="GA65">
        <f>IF($GO65&gt;=28,INDEX($DJ:$DJ,$GN65+28),"")</f>
      </c>
      <c r="GB65">
        <f>IF($GO65&gt;=29,INDEX($DJ:$DJ,$GN65+29),"")</f>
      </c>
      <c r="GC65">
        <f>IF($GO65&gt;=30,INDEX($DJ:$DJ,$GN65+30),"")</f>
      </c>
      <c r="GD65">
        <f>IF($GO65&gt;=31,INDEX($DJ:$DJ,$GN65+31),"")</f>
      </c>
      <c r="GE65">
        <f>IF($GO65&gt;=32,INDEX($DJ:$DJ,$GN65+32),"")</f>
      </c>
      <c r="GF65">
        <f>IF($GO65&gt;=33,INDEX($DJ:$DJ,$GN65+33),"")</f>
      </c>
      <c r="GG65">
        <f>IF($GO65&gt;=34,INDEX($DJ:$DJ,$GN65+34),"")</f>
      </c>
      <c r="GH65">
        <f>IF($GO65&gt;=35,INDEX($DJ:$DJ,$GN65+35),"")</f>
      </c>
      <c r="GI65">
        <f>IF($GO65&gt;=36,INDEX($DJ:$DJ,$GN65+36),"")</f>
      </c>
      <c r="GJ65">
        <f>IF($GO65&gt;=37,INDEX($DJ:$DJ,$GN65+37),"")</f>
      </c>
      <c r="GK65">
        <f>IF($GO65&gt;=38,INDEX($DJ:$DJ,$GN65+38),"")</f>
      </c>
      <c r="GL65">
        <f>IF($GO65&gt;=39,INDEX($DJ:$DJ,$GN65+39),"")</f>
      </c>
      <c r="GM65">
        <f>IF($GO65&gt;=40,INDEX($DJ:$DJ,$GN65+40),"")</f>
      </c>
      <c r="GN65">
        <f>IFERROR(MATCH($DH65,$DI$2:$DI$148,0)+1,0)</f>
      </c>
      <c r="GO65">
        <f>IFERROR(INDEX($DK$2:$DK$148,MATCH($DH65,$DI$2:$DI$148,0)),0)</f>
      </c>
      <c r="GP65">
        <f>IFERROR(MATCH($Y65,$DL$65:$EY$65,0),0)</f>
      </c>
      <c r="GQ65">
        <f>IF($GP65&gt;0,INDEX($EZ$65:$GM$65,$GP65),"")</f>
      </c>
      <c r="GR65" t="s">
        <v>393</v>
      </c>
      <c r="GT65">
        <f>IF($JC65&gt;=1,INDEX($GR:$GR,$JB65+1),"")</f>
      </c>
      <c r="GU65">
        <f>IF($JC65&gt;=2,INDEX($GR:$GR,$JB65+2),"")</f>
      </c>
      <c r="GV65">
        <f>IF($JC65&gt;=3,INDEX($GR:$GR,$JB65+3),"")</f>
      </c>
      <c r="GW65">
        <f>IF($JC65&gt;=4,INDEX($GR:$GR,$JB65+4),"")</f>
      </c>
      <c r="GX65">
        <f>IF($JC65&gt;=5,INDEX($GR:$GR,$JB65+5),"")</f>
      </c>
      <c r="GY65">
        <f>IF($JC65&gt;=6,INDEX($GR:$GR,$JB65+6),"")</f>
      </c>
      <c r="GZ65">
        <f>IF($JC65&gt;=7,INDEX($GR:$GR,$JB65+7),"")</f>
      </c>
      <c r="HA65">
        <f>IF($JC65&gt;=8,INDEX($GR:$GR,$JB65+8),"")</f>
      </c>
      <c r="HB65">
        <f>IF($JC65&gt;=9,INDEX($GR:$GR,$JB65+9),"")</f>
      </c>
      <c r="HC65">
        <f>IF($JC65&gt;=10,INDEX($GR:$GR,$JB65+10),"")</f>
      </c>
      <c r="HD65">
        <f>IF($JC65&gt;=11,INDEX($GR:$GR,$JB65+11),"")</f>
      </c>
      <c r="HE65">
        <f>IF($JC65&gt;=12,INDEX($GR:$GR,$JB65+12),"")</f>
      </c>
      <c r="HF65">
        <f>IF($JC65&gt;=13,INDEX($GR:$GR,$JB65+13),"")</f>
      </c>
      <c r="HG65">
        <f>IF($JC65&gt;=14,INDEX($GR:$GR,$JB65+14),"")</f>
      </c>
      <c r="HH65">
        <f>IF($JC65&gt;=15,INDEX($GR:$GR,$JB65+15),"")</f>
      </c>
      <c r="HI65">
        <f>IF($JC65&gt;=16,INDEX($GR:$GR,$JB65+16),"")</f>
      </c>
      <c r="HJ65">
        <f>IF($JC65&gt;=17,INDEX($GR:$GR,$JB65+17),"")</f>
      </c>
      <c r="HK65">
        <f>IF($JC65&gt;=18,INDEX($GR:$GR,$JB65+18),"")</f>
      </c>
      <c r="HL65">
        <f>IF($JC65&gt;=19,INDEX($GR:$GR,$JB65+19),"")</f>
      </c>
      <c r="HM65">
        <f>IF($JC65&gt;=20,INDEX($GR:$GR,$JB65+20),"")</f>
      </c>
      <c r="HN65">
        <f>IF($JC65&gt;=21,INDEX($GR:$GR,$JB65+21),"")</f>
      </c>
      <c r="HO65">
        <f>IF($JC65&gt;=22,INDEX($GR:$GR,$JB65+22),"")</f>
      </c>
      <c r="HP65">
        <f>IF($JC65&gt;=23,INDEX($GR:$GR,$JB65+23),"")</f>
      </c>
      <c r="HQ65">
        <f>IF($JC65&gt;=24,INDEX($GR:$GR,$JB65+24),"")</f>
      </c>
      <c r="HR65">
        <f>IF($JC65&gt;=25,INDEX($GR:$GR,$JB65+25),"")</f>
      </c>
      <c r="HS65">
        <f>IF($JC65&gt;=26,INDEX($GR:$GR,$JB65+26),"")</f>
      </c>
      <c r="HT65">
        <f>IF($JC65&gt;=27,INDEX($GR:$GR,$JB65+27),"")</f>
      </c>
      <c r="HU65">
        <f>IF($JC65&gt;=28,INDEX($GR:$GR,$JB65+28),"")</f>
      </c>
      <c r="HV65">
        <f>IF($JC65&gt;=29,INDEX($GR:$GR,$JB65+29),"")</f>
      </c>
      <c r="HW65">
        <f>IF($JC65&gt;=30,INDEX($GR:$GR,$JB65+30),"")</f>
      </c>
      <c r="HX65">
        <f>IF($JC65&gt;=31,INDEX($GR:$GR,$JB65+31),"")</f>
      </c>
      <c r="HY65">
        <f>IF($JC65&gt;=32,INDEX($GR:$GR,$JB65+32),"")</f>
      </c>
      <c r="HZ65">
        <f>IF($JC65&gt;=33,INDEX($GR:$GR,$JB65+33),"")</f>
      </c>
      <c r="IA65">
        <f>IF($JC65&gt;=34,INDEX($GR:$GR,$JB65+34),"")</f>
      </c>
      <c r="IB65">
        <f>IF($JC65&gt;=35,INDEX($GR:$GR,$JB65+35),"")</f>
      </c>
      <c r="IC65">
        <f>IF($JC65&gt;=36,INDEX($GR:$GR,$JB65+36),"")</f>
      </c>
      <c r="ID65">
        <f>IF($JC65&gt;=37,INDEX($GR:$GR,$JB65+37),"")</f>
      </c>
      <c r="IE65">
        <f>IF($JC65&gt;=38,INDEX($GR:$GR,$JB65+38),"")</f>
      </c>
      <c r="IF65">
        <f>IF($JC65&gt;=39,INDEX($GR:$GR,$JB65+39),"")</f>
      </c>
      <c r="IG65">
        <f>IF($JC65&gt;=40,INDEX($GR:$GR,$JB65+40),"")</f>
      </c>
      <c r="IH65">
        <f>IF($JC65&gt;=41,INDEX($GR:$GR,$JB65+41),"")</f>
      </c>
      <c r="II65">
        <f>IF($JC65&gt;=42,INDEX($GR:$GR,$JB65+42),"")</f>
      </c>
      <c r="IJ65">
        <f>IF($JC65&gt;=43,INDEX($GR:$GR,$JB65+43),"")</f>
      </c>
      <c r="IK65">
        <f>IF($JC65&gt;=44,INDEX($GR:$GR,$JB65+44),"")</f>
      </c>
      <c r="IL65">
        <f>IF($JC65&gt;=45,INDEX($GR:$GR,$JB65+45),"")</f>
      </c>
      <c r="IM65">
        <f>IF($JC65&gt;=46,INDEX($GR:$GR,$JB65+46),"")</f>
      </c>
      <c r="IN65">
        <f>IF($JC65&gt;=47,INDEX($GR:$GR,$JB65+47),"")</f>
      </c>
      <c r="IO65">
        <f>IF($JC65&gt;=48,INDEX($GR:$GR,$JB65+48),"")</f>
      </c>
      <c r="IP65">
        <f>IF($JC65&gt;=49,INDEX($GR:$GR,$JB65+49),"")</f>
      </c>
      <c r="IQ65">
        <f>IF($JC65&gt;=50,INDEX($GR:$GR,$JB65+50),"")</f>
      </c>
      <c r="IR65">
        <f>IF($JC65&gt;=51,INDEX($GR:$GR,$JB65+51),"")</f>
      </c>
      <c r="IS65">
        <f>IF($JC65&gt;=52,INDEX($GR:$GR,$JB65+52),"")</f>
      </c>
      <c r="IT65">
        <f>IF($JC65&gt;=53,INDEX($GR:$GR,$JB65+53),"")</f>
      </c>
      <c r="IU65">
        <f>IF($JC65&gt;=54,INDEX($GR:$GR,$JB65+54),"")</f>
      </c>
      <c r="IV65">
        <f>IF($JC65&gt;=55,INDEX($GR:$GR,$JB65+55),"")</f>
      </c>
      <c r="IW65">
        <f>IF($JC65&gt;=56,INDEX($GR:$GR,$JB65+56),"")</f>
      </c>
      <c r="IX65">
        <f>IF($JC65&gt;=57,INDEX($GR:$GR,$JB65+57),"")</f>
      </c>
      <c r="IY65">
        <f>IF($JC65&gt;=58,INDEX($GR:$GR,$JB65+58),"")</f>
      </c>
      <c r="IZ65">
        <f>IF($JC65&gt;=59,INDEX($GR:$GR,$JB65+59),"")</f>
      </c>
      <c r="JA65">
        <f>IF($JC65&gt;=60,INDEX($GR:$GR,$JB65+60),"")</f>
      </c>
      <c r="JB65">
        <f>IFERROR(MATCH($GQ65,$GR$2:$GR$324,0)+1,0)</f>
      </c>
      <c r="JC65">
        <f>IFERROR(INDEX($GS$2:$GS$324,MATCH($GQ65,$GR$2:$GR$324,0)),0)</f>
      </c>
      <c r="JD65" t="s">
        <v>40</v>
      </c>
      <c r="JE65" t="s">
        <v>40</v>
      </c>
    </row>
    <row r="66" spans="1:265" x14ac:dyDescent="0.25">
      <c r="Q66">
        <f>IF(OR($T66="",$P66=""),"",IFERROR($T66/$P66,0))</f>
      </c>
      <c r="R66">
        <f>IF($T66="","",
SUM($S66,$U66,$Z66,$V66,$X66)*
(1-IF($AA66="",0,VALUE($AA66)/100)))</f>
      </c>
      <c r="S66">
        <f>IF($T66="","",$T66)</f>
      </c>
      <c r="U66">
        <f>IF($T66="","",
IF($N66="","",
IF(ISNUMBER(SEARCH("exempt",LOWER($N66))),0,
$T66*(VALUE(SUBSTITUTE($N66,"%",""))/100))))</f>
      </c>
      <c r="AB66">
        <f>IFERROR(IF(FIND(" - ",$K66)&gt;0,MID($K66,FIND(" - ",$K66)+3,LEN($K66)),""),"")</f>
      </c>
      <c r="AK66" t="s">
        <v>394</v>
      </c>
      <c r="AM66" t="s">
        <v>395</v>
      </c>
      <c r="AN66" t="s">
        <v>395</v>
      </c>
      <c r="AO66" t="s">
        <v>180</v>
      </c>
      <c r="AP66">
        <f>IFERROR(LEFT($K66,FIND(" - ",$K66)-1),$K66)</f>
      </c>
      <c r="AQ66" t="s">
        <v>336</v>
      </c>
      <c r="AS66">
        <f>IF($CH66&gt;=1,INDEX($AQ:$AQ,$CG66+1),"")</f>
      </c>
      <c r="AT66">
        <f>IF($CH66&gt;=2,INDEX($AQ:$AQ,$CG66+2),"")</f>
      </c>
      <c r="AU66">
        <f>IF($CH66&gt;=3,INDEX($AQ:$AQ,$CG66+3),"")</f>
      </c>
      <c r="AV66">
        <f>IF($CH66&gt;=4,INDEX($AQ:$AQ,$CG66+4),"")</f>
      </c>
      <c r="AW66">
        <f>IF($CH66&gt;=5,INDEX($AQ:$AQ,$CG66+5),"")</f>
      </c>
      <c r="AX66">
        <f>IF($CH66&gt;=6,INDEX($AQ:$AQ,$CG66+6),"")</f>
      </c>
      <c r="AY66">
        <f>IF($CH66&gt;=7,INDEX($AQ:$AQ,$CG66+7),"")</f>
      </c>
      <c r="AZ66">
        <f>IF($CH66&gt;=8,INDEX($AQ:$AQ,$CG66+8),"")</f>
      </c>
      <c r="BA66">
        <f>IF($CH66&gt;=9,INDEX($AQ:$AQ,$CG66+9),"")</f>
      </c>
      <c r="BB66">
        <f>IF($CH66&gt;=10,INDEX($AQ:$AQ,$CG66+10),"")</f>
      </c>
      <c r="BC66">
        <f>IF($CH66&gt;=11,INDEX($AQ:$AQ,$CG66+11),"")</f>
      </c>
      <c r="BD66">
        <f>IF($CH66&gt;=12,INDEX($AQ:$AQ,$CG66+12),"")</f>
      </c>
      <c r="BE66">
        <f>IF($CH66&gt;=13,INDEX($AQ:$AQ,$CG66+13),"")</f>
      </c>
      <c r="BF66">
        <f>IF($CH66&gt;=14,INDEX($AQ:$AQ,$CG66+14),"")</f>
      </c>
      <c r="BG66">
        <f>IF($CH66&gt;=15,INDEX($AQ:$AQ,$CG66+15),"")</f>
      </c>
      <c r="BH66">
        <f>IF($CH66&gt;=16,INDEX($AQ:$AQ,$CG66+16),"")</f>
      </c>
      <c r="BI66">
        <f>IF($CH66&gt;=17,INDEX($AQ:$AQ,$CG66+17),"")</f>
      </c>
      <c r="BJ66">
        <f>IF($CH66&gt;=18,INDEX($AQ:$AQ,$CG66+18),"")</f>
      </c>
      <c r="BK66">
        <f>IF($CH66&gt;=19,INDEX($AQ:$AQ,$CG66+19),"")</f>
      </c>
      <c r="BL66">
        <f>IF($CH66&gt;=20,INDEX($AQ:$AQ,$CG66+20),"")</f>
      </c>
      <c r="BM66">
        <f>IF($CH66&gt;=21,INDEX($AQ:$AQ,$CG66+21),"")</f>
      </c>
      <c r="BN66">
        <f>IF($CH66&gt;=22,INDEX($AQ:$AQ,$CG66+22),"")</f>
      </c>
      <c r="BO66">
        <f>IF($CH66&gt;=23,INDEX($AQ:$AQ,$CG66+23),"")</f>
      </c>
      <c r="BP66">
        <f>IF($CH66&gt;=24,INDEX($AQ:$AQ,$CG66+24),"")</f>
      </c>
      <c r="BQ66">
        <f>IF($CH66&gt;=25,INDEX($AQ:$AQ,$CG66+25),"")</f>
      </c>
      <c r="BR66">
        <f>IF($CH66&gt;=26,INDEX($AQ:$AQ,$CG66+26),"")</f>
      </c>
      <c r="BS66">
        <f>IF($CH66&gt;=27,INDEX($AQ:$AQ,$CG66+27),"")</f>
      </c>
      <c r="BT66">
        <f>IF($CH66&gt;=28,INDEX($AQ:$AQ,$CG66+28),"")</f>
      </c>
      <c r="BU66">
        <f>IF($CH66&gt;=29,INDEX($AQ:$AQ,$CG66+29),"")</f>
      </c>
      <c r="BV66">
        <f>IF($CH66&gt;=30,INDEX($AQ:$AQ,$CG66+30),"")</f>
      </c>
      <c r="BW66">
        <f>IF($CH66&gt;=31,INDEX($AQ:$AQ,$CG66+31),"")</f>
      </c>
      <c r="BX66">
        <f>IF($CH66&gt;=32,INDEX($AQ:$AQ,$CG66+32),"")</f>
      </c>
      <c r="BY66">
        <f>IF($CH66&gt;=33,INDEX($AQ:$AQ,$CG66+33),"")</f>
      </c>
      <c r="BZ66">
        <f>IF($CH66&gt;=34,INDEX($AQ:$AQ,$CG66+34),"")</f>
      </c>
      <c r="CA66">
        <f>IF($CH66&gt;=35,INDEX($AQ:$AQ,$CG66+35),"")</f>
      </c>
      <c r="CB66">
        <f>IF($CH66&gt;=36,INDEX($AQ:$AQ,$CG66+36),"")</f>
      </c>
      <c r="CC66">
        <f>IF($CH66&gt;=37,INDEX($AQ:$AQ,$CG66+37),"")</f>
      </c>
      <c r="CD66">
        <f>IF($CH66&gt;=38,INDEX($AQ:$AQ,$CG66+38),"")</f>
      </c>
      <c r="CE66">
        <f>IF($CH66&gt;=39,INDEX($AQ:$AQ,$CG66+39),"")</f>
      </c>
      <c r="CF66">
        <f>IF($CH66&gt;=40,INDEX($AQ:$AQ,$CG66+40),"")</f>
      </c>
      <c r="CG66">
        <f>IFERROR(MATCH($AP66,$AQ$2:$AQ$134,0)+1,0)</f>
      </c>
      <c r="CH66">
        <f>IFERROR(INDEX($AR$2:$AR$134,MATCH($AP66,$AQ$2:$AQ$134,0)),0)</f>
      </c>
      <c r="CI66">
        <f>IFERROR(LEFT($L66,FIND(" - ",$L66)-1),$L66)</f>
      </c>
      <c r="CJ66" t="s">
        <v>218</v>
      </c>
      <c r="CL66">
        <f>IF($DG66&gt;=1,INDEX($CJ:$CJ,$DF66+1),"")</f>
      </c>
      <c r="CM66">
        <f>IF($DG66&gt;=2,INDEX($CJ:$CJ,$DF66+2),"")</f>
      </c>
      <c r="CN66">
        <f>IF($DG66&gt;=3,INDEX($CJ:$CJ,$DF66+3),"")</f>
      </c>
      <c r="CO66">
        <f>IF($DG66&gt;=4,INDEX($CJ:$CJ,$DF66+4),"")</f>
      </c>
      <c r="CP66">
        <f>IF($DG66&gt;=5,INDEX($CJ:$CJ,$DF66+5),"")</f>
      </c>
      <c r="CQ66">
        <f>IF($DG66&gt;=6,INDEX($CJ:$CJ,$DF66+6),"")</f>
      </c>
      <c r="CR66">
        <f>IF($DG66&gt;=7,INDEX($CJ:$CJ,$DF66+7),"")</f>
      </c>
      <c r="CS66">
        <f>IF($DG66&gt;=8,INDEX($CJ:$CJ,$DF66+8),"")</f>
      </c>
      <c r="CT66">
        <f>IF($DG66&gt;=9,INDEX($CJ:$CJ,$DF66+9),"")</f>
      </c>
      <c r="CU66">
        <f>IF($DG66&gt;=10,INDEX($CJ:$CJ,$DF66+10),"")</f>
      </c>
      <c r="CV66">
        <f>IF($DG66&gt;=11,INDEX($CJ:$CJ,$DF66+11),"")</f>
      </c>
      <c r="CW66">
        <f>IF($DG66&gt;=12,INDEX($CJ:$CJ,$DF66+12),"")</f>
      </c>
      <c r="CX66">
        <f>IF($DG66&gt;=13,INDEX($CJ:$CJ,$DF66+13),"")</f>
      </c>
      <c r="CY66">
        <f>IF($DG66&gt;=14,INDEX($CJ:$CJ,$DF66+14),"")</f>
      </c>
      <c r="CZ66">
        <f>IF($DG66&gt;=15,INDEX($CJ:$CJ,$DF66+15),"")</f>
      </c>
      <c r="DA66">
        <f>IF($DG66&gt;=16,INDEX($CJ:$CJ,$DF66+16),"")</f>
      </c>
      <c r="DB66">
        <f>IF($DG66&gt;=17,INDEX($CJ:$CJ,$DF66+17),"")</f>
      </c>
      <c r="DC66">
        <f>IF($DG66&gt;=18,INDEX($CJ:$CJ,$DF66+18),"")</f>
      </c>
      <c r="DD66">
        <f>IF($DG66&gt;=19,INDEX($CJ:$CJ,$DF66+19),"")</f>
      </c>
      <c r="DE66">
        <f>IF($DG66&gt;=20,INDEX($CJ:$CJ,$DF66+20),"")</f>
      </c>
      <c r="DF66">
        <f>IFERROR(MATCH($CI66,$CJ$2:$CJ$263,0)+1,0)</f>
      </c>
      <c r="DG66">
        <f>IFERROR(INDEX($CK$2:$CK$263,MATCH($CI66,$CJ$2:$CJ$263,0)),0)</f>
      </c>
      <c r="DH66">
        <f>IFERROR(INDEX($AO:$AO,MATCH($N66,$AN:$AN,0))&amp;"","")</f>
      </c>
      <c r="DI66" t="s">
        <v>396</v>
      </c>
      <c r="DJ66" t="s">
        <v>261</v>
      </c>
      <c r="DL66">
        <f>IF($GO66&gt;=1,INDEX($DI:$DI,$GN66+1),"")</f>
      </c>
      <c r="DM66">
        <f>IF($GO66&gt;=2,INDEX($DI:$DI,$GN66+2),"")</f>
      </c>
      <c r="DN66">
        <f>IF($GO66&gt;=3,INDEX($DI:$DI,$GN66+3),"")</f>
      </c>
      <c r="DO66">
        <f>IF($GO66&gt;=4,INDEX($DI:$DI,$GN66+4),"")</f>
      </c>
      <c r="DP66">
        <f>IF($GO66&gt;=5,INDEX($DI:$DI,$GN66+5),"")</f>
      </c>
      <c r="DQ66">
        <f>IF($GO66&gt;=6,INDEX($DI:$DI,$GN66+6),"")</f>
      </c>
      <c r="DR66">
        <f>IF($GO66&gt;=7,INDEX($DI:$DI,$GN66+7),"")</f>
      </c>
      <c r="DS66">
        <f>IF($GO66&gt;=8,INDEX($DI:$DI,$GN66+8),"")</f>
      </c>
      <c r="DT66">
        <f>IF($GO66&gt;=9,INDEX($DI:$DI,$GN66+9),"")</f>
      </c>
      <c r="DU66">
        <f>IF($GO66&gt;=10,INDEX($DI:$DI,$GN66+10),"")</f>
      </c>
      <c r="DV66">
        <f>IF($GO66&gt;=11,INDEX($DI:$DI,$GN66+11),"")</f>
      </c>
      <c r="DW66">
        <f>IF($GO66&gt;=12,INDEX($DI:$DI,$GN66+12),"")</f>
      </c>
      <c r="DX66">
        <f>IF($GO66&gt;=13,INDEX($DI:$DI,$GN66+13),"")</f>
      </c>
      <c r="DY66">
        <f>IF($GO66&gt;=14,INDEX($DI:$DI,$GN66+14),"")</f>
      </c>
      <c r="DZ66">
        <f>IF($GO66&gt;=15,INDEX($DI:$DI,$GN66+15),"")</f>
      </c>
      <c r="EA66">
        <f>IF($GO66&gt;=16,INDEX($DI:$DI,$GN66+16),"")</f>
      </c>
      <c r="EB66">
        <f>IF($GO66&gt;=17,INDEX($DI:$DI,$GN66+17),"")</f>
      </c>
      <c r="EC66">
        <f>IF($GO66&gt;=18,INDEX($DI:$DI,$GN66+18),"")</f>
      </c>
      <c r="ED66">
        <f>IF($GO66&gt;=19,INDEX($DI:$DI,$GN66+19),"")</f>
      </c>
      <c r="EE66">
        <f>IF($GO66&gt;=20,INDEX($DI:$DI,$GN66+20),"")</f>
      </c>
      <c r="EF66">
        <f>IF($GO66&gt;=21,INDEX($DI:$DI,$GN66+21),"")</f>
      </c>
      <c r="EG66">
        <f>IF($GO66&gt;=22,INDEX($DI:$DI,$GN66+22),"")</f>
      </c>
      <c r="EH66">
        <f>IF($GO66&gt;=23,INDEX($DI:$DI,$GN66+23),"")</f>
      </c>
      <c r="EI66">
        <f>IF($GO66&gt;=24,INDEX($DI:$DI,$GN66+24),"")</f>
      </c>
      <c r="EJ66">
        <f>IF($GO66&gt;=25,INDEX($DI:$DI,$GN66+25),"")</f>
      </c>
      <c r="EK66">
        <f>IF($GO66&gt;=26,INDEX($DI:$DI,$GN66+26),"")</f>
      </c>
      <c r="EL66">
        <f>IF($GO66&gt;=27,INDEX($DI:$DI,$GN66+27),"")</f>
      </c>
      <c r="EM66">
        <f>IF($GO66&gt;=28,INDEX($DI:$DI,$GN66+28),"")</f>
      </c>
      <c r="EN66">
        <f>IF($GO66&gt;=29,INDEX($DI:$DI,$GN66+29),"")</f>
      </c>
      <c r="EO66">
        <f>IF($GO66&gt;=30,INDEX($DI:$DI,$GN66+30),"")</f>
      </c>
      <c r="EP66">
        <f>IF($GO66&gt;=31,INDEX($DI:$DI,$GN66+31),"")</f>
      </c>
      <c r="EQ66">
        <f>IF($GO66&gt;=32,INDEX($DI:$DI,$GN66+32),"")</f>
      </c>
      <c r="ER66">
        <f>IF($GO66&gt;=33,INDEX($DI:$DI,$GN66+33),"")</f>
      </c>
      <c r="ES66">
        <f>IF($GO66&gt;=34,INDEX($DI:$DI,$GN66+34),"")</f>
      </c>
      <c r="ET66">
        <f>IF($GO66&gt;=35,INDEX($DI:$DI,$GN66+35),"")</f>
      </c>
      <c r="EU66">
        <f>IF($GO66&gt;=36,INDEX($DI:$DI,$GN66+36),"")</f>
      </c>
      <c r="EV66">
        <f>IF($GO66&gt;=37,INDEX($DI:$DI,$GN66+37),"")</f>
      </c>
      <c r="EW66">
        <f>IF($GO66&gt;=38,INDEX($DI:$DI,$GN66+38),"")</f>
      </c>
      <c r="EX66">
        <f>IF($GO66&gt;=39,INDEX($DI:$DI,$GN66+39),"")</f>
      </c>
      <c r="EY66">
        <f>IF($GO66&gt;=40,INDEX($DI:$DI,$GN66+40),"")</f>
      </c>
      <c r="EZ66">
        <f>IF($GO66&gt;=1,INDEX($DJ:$DJ,$GN66+1),"")</f>
      </c>
      <c r="FA66">
        <f>IF($GO66&gt;=2,INDEX($DJ:$DJ,$GN66+2),"")</f>
      </c>
      <c r="FB66">
        <f>IF($GO66&gt;=3,INDEX($DJ:$DJ,$GN66+3),"")</f>
      </c>
      <c r="FC66">
        <f>IF($GO66&gt;=4,INDEX($DJ:$DJ,$GN66+4),"")</f>
      </c>
      <c r="FD66">
        <f>IF($GO66&gt;=5,INDEX($DJ:$DJ,$GN66+5),"")</f>
      </c>
      <c r="FE66">
        <f>IF($GO66&gt;=6,INDEX($DJ:$DJ,$GN66+6),"")</f>
      </c>
      <c r="FF66">
        <f>IF($GO66&gt;=7,INDEX($DJ:$DJ,$GN66+7),"")</f>
      </c>
      <c r="FG66">
        <f>IF($GO66&gt;=8,INDEX($DJ:$DJ,$GN66+8),"")</f>
      </c>
      <c r="FH66">
        <f>IF($GO66&gt;=9,INDEX($DJ:$DJ,$GN66+9),"")</f>
      </c>
      <c r="FI66">
        <f>IF($GO66&gt;=10,INDEX($DJ:$DJ,$GN66+10),"")</f>
      </c>
      <c r="FJ66">
        <f>IF($GO66&gt;=11,INDEX($DJ:$DJ,$GN66+11),"")</f>
      </c>
      <c r="FK66">
        <f>IF($GO66&gt;=12,INDEX($DJ:$DJ,$GN66+12),"")</f>
      </c>
      <c r="FL66">
        <f>IF($GO66&gt;=13,INDEX($DJ:$DJ,$GN66+13),"")</f>
      </c>
      <c r="FM66">
        <f>IF($GO66&gt;=14,INDEX($DJ:$DJ,$GN66+14),"")</f>
      </c>
      <c r="FN66">
        <f>IF($GO66&gt;=15,INDEX($DJ:$DJ,$GN66+15),"")</f>
      </c>
      <c r="FO66">
        <f>IF($GO66&gt;=16,INDEX($DJ:$DJ,$GN66+16),"")</f>
      </c>
      <c r="FP66">
        <f>IF($GO66&gt;=17,INDEX($DJ:$DJ,$GN66+17),"")</f>
      </c>
      <c r="FQ66">
        <f>IF($GO66&gt;=18,INDEX($DJ:$DJ,$GN66+18),"")</f>
      </c>
      <c r="FR66">
        <f>IF($GO66&gt;=19,INDEX($DJ:$DJ,$GN66+19),"")</f>
      </c>
      <c r="FS66">
        <f>IF($GO66&gt;=20,INDEX($DJ:$DJ,$GN66+20),"")</f>
      </c>
      <c r="FT66">
        <f>IF($GO66&gt;=21,INDEX($DJ:$DJ,$GN66+21),"")</f>
      </c>
      <c r="FU66">
        <f>IF($GO66&gt;=22,INDEX($DJ:$DJ,$GN66+22),"")</f>
      </c>
      <c r="FV66">
        <f>IF($GO66&gt;=23,INDEX($DJ:$DJ,$GN66+23),"")</f>
      </c>
      <c r="FW66">
        <f>IF($GO66&gt;=24,INDEX($DJ:$DJ,$GN66+24),"")</f>
      </c>
      <c r="FX66">
        <f>IF($GO66&gt;=25,INDEX($DJ:$DJ,$GN66+25),"")</f>
      </c>
      <c r="FY66">
        <f>IF($GO66&gt;=26,INDEX($DJ:$DJ,$GN66+26),"")</f>
      </c>
      <c r="FZ66">
        <f>IF($GO66&gt;=27,INDEX($DJ:$DJ,$GN66+27),"")</f>
      </c>
      <c r="GA66">
        <f>IF($GO66&gt;=28,INDEX($DJ:$DJ,$GN66+28),"")</f>
      </c>
      <c r="GB66">
        <f>IF($GO66&gt;=29,INDEX($DJ:$DJ,$GN66+29),"")</f>
      </c>
      <c r="GC66">
        <f>IF($GO66&gt;=30,INDEX($DJ:$DJ,$GN66+30),"")</f>
      </c>
      <c r="GD66">
        <f>IF($GO66&gt;=31,INDEX($DJ:$DJ,$GN66+31),"")</f>
      </c>
      <c r="GE66">
        <f>IF($GO66&gt;=32,INDEX($DJ:$DJ,$GN66+32),"")</f>
      </c>
      <c r="GF66">
        <f>IF($GO66&gt;=33,INDEX($DJ:$DJ,$GN66+33),"")</f>
      </c>
      <c r="GG66">
        <f>IF($GO66&gt;=34,INDEX($DJ:$DJ,$GN66+34),"")</f>
      </c>
      <c r="GH66">
        <f>IF($GO66&gt;=35,INDEX($DJ:$DJ,$GN66+35),"")</f>
      </c>
      <c r="GI66">
        <f>IF($GO66&gt;=36,INDEX($DJ:$DJ,$GN66+36),"")</f>
      </c>
      <c r="GJ66">
        <f>IF($GO66&gt;=37,INDEX($DJ:$DJ,$GN66+37),"")</f>
      </c>
      <c r="GK66">
        <f>IF($GO66&gt;=38,INDEX($DJ:$DJ,$GN66+38),"")</f>
      </c>
      <c r="GL66">
        <f>IF($GO66&gt;=39,INDEX($DJ:$DJ,$GN66+39),"")</f>
      </c>
      <c r="GM66">
        <f>IF($GO66&gt;=40,INDEX($DJ:$DJ,$GN66+40),"")</f>
      </c>
      <c r="GN66">
        <f>IFERROR(MATCH($DH66,$DI$2:$DI$148,0)+1,0)</f>
      </c>
      <c r="GO66">
        <f>IFERROR(INDEX($DK$2:$DK$148,MATCH($DH66,$DI$2:$DI$148,0)),0)</f>
      </c>
      <c r="GP66">
        <f>IFERROR(MATCH($Y66,$DL$66:$EY$66,0),0)</f>
      </c>
      <c r="GQ66">
        <f>IF($GP66&gt;0,INDEX($EZ$66:$GM$66,$GP66),"")</f>
      </c>
      <c r="GR66" t="s">
        <v>397</v>
      </c>
      <c r="GT66">
        <f>IF($JC66&gt;=1,INDEX($GR:$GR,$JB66+1),"")</f>
      </c>
      <c r="GU66">
        <f>IF($JC66&gt;=2,INDEX($GR:$GR,$JB66+2),"")</f>
      </c>
      <c r="GV66">
        <f>IF($JC66&gt;=3,INDEX($GR:$GR,$JB66+3),"")</f>
      </c>
      <c r="GW66">
        <f>IF($JC66&gt;=4,INDEX($GR:$GR,$JB66+4),"")</f>
      </c>
      <c r="GX66">
        <f>IF($JC66&gt;=5,INDEX($GR:$GR,$JB66+5),"")</f>
      </c>
      <c r="GY66">
        <f>IF($JC66&gt;=6,INDEX($GR:$GR,$JB66+6),"")</f>
      </c>
      <c r="GZ66">
        <f>IF($JC66&gt;=7,INDEX($GR:$GR,$JB66+7),"")</f>
      </c>
      <c r="HA66">
        <f>IF($JC66&gt;=8,INDEX($GR:$GR,$JB66+8),"")</f>
      </c>
      <c r="HB66">
        <f>IF($JC66&gt;=9,INDEX($GR:$GR,$JB66+9),"")</f>
      </c>
      <c r="HC66">
        <f>IF($JC66&gt;=10,INDEX($GR:$GR,$JB66+10),"")</f>
      </c>
      <c r="HD66">
        <f>IF($JC66&gt;=11,INDEX($GR:$GR,$JB66+11),"")</f>
      </c>
      <c r="HE66">
        <f>IF($JC66&gt;=12,INDEX($GR:$GR,$JB66+12),"")</f>
      </c>
      <c r="HF66">
        <f>IF($JC66&gt;=13,INDEX($GR:$GR,$JB66+13),"")</f>
      </c>
      <c r="HG66">
        <f>IF($JC66&gt;=14,INDEX($GR:$GR,$JB66+14),"")</f>
      </c>
      <c r="HH66">
        <f>IF($JC66&gt;=15,INDEX($GR:$GR,$JB66+15),"")</f>
      </c>
      <c r="HI66">
        <f>IF($JC66&gt;=16,INDEX($GR:$GR,$JB66+16),"")</f>
      </c>
      <c r="HJ66">
        <f>IF($JC66&gt;=17,INDEX($GR:$GR,$JB66+17),"")</f>
      </c>
      <c r="HK66">
        <f>IF($JC66&gt;=18,INDEX($GR:$GR,$JB66+18),"")</f>
      </c>
      <c r="HL66">
        <f>IF($JC66&gt;=19,INDEX($GR:$GR,$JB66+19),"")</f>
      </c>
      <c r="HM66">
        <f>IF($JC66&gt;=20,INDEX($GR:$GR,$JB66+20),"")</f>
      </c>
      <c r="HN66">
        <f>IF($JC66&gt;=21,INDEX($GR:$GR,$JB66+21),"")</f>
      </c>
      <c r="HO66">
        <f>IF($JC66&gt;=22,INDEX($GR:$GR,$JB66+22),"")</f>
      </c>
      <c r="HP66">
        <f>IF($JC66&gt;=23,INDEX($GR:$GR,$JB66+23),"")</f>
      </c>
      <c r="HQ66">
        <f>IF($JC66&gt;=24,INDEX($GR:$GR,$JB66+24),"")</f>
      </c>
      <c r="HR66">
        <f>IF($JC66&gt;=25,INDEX($GR:$GR,$JB66+25),"")</f>
      </c>
      <c r="HS66">
        <f>IF($JC66&gt;=26,INDEX($GR:$GR,$JB66+26),"")</f>
      </c>
      <c r="HT66">
        <f>IF($JC66&gt;=27,INDEX($GR:$GR,$JB66+27),"")</f>
      </c>
      <c r="HU66">
        <f>IF($JC66&gt;=28,INDEX($GR:$GR,$JB66+28),"")</f>
      </c>
      <c r="HV66">
        <f>IF($JC66&gt;=29,INDEX($GR:$GR,$JB66+29),"")</f>
      </c>
      <c r="HW66">
        <f>IF($JC66&gt;=30,INDEX($GR:$GR,$JB66+30),"")</f>
      </c>
      <c r="HX66">
        <f>IF($JC66&gt;=31,INDEX($GR:$GR,$JB66+31),"")</f>
      </c>
      <c r="HY66">
        <f>IF($JC66&gt;=32,INDEX($GR:$GR,$JB66+32),"")</f>
      </c>
      <c r="HZ66">
        <f>IF($JC66&gt;=33,INDEX($GR:$GR,$JB66+33),"")</f>
      </c>
      <c r="IA66">
        <f>IF($JC66&gt;=34,INDEX($GR:$GR,$JB66+34),"")</f>
      </c>
      <c r="IB66">
        <f>IF($JC66&gt;=35,INDEX($GR:$GR,$JB66+35),"")</f>
      </c>
      <c r="IC66">
        <f>IF($JC66&gt;=36,INDEX($GR:$GR,$JB66+36),"")</f>
      </c>
      <c r="ID66">
        <f>IF($JC66&gt;=37,INDEX($GR:$GR,$JB66+37),"")</f>
      </c>
      <c r="IE66">
        <f>IF($JC66&gt;=38,INDEX($GR:$GR,$JB66+38),"")</f>
      </c>
      <c r="IF66">
        <f>IF($JC66&gt;=39,INDEX($GR:$GR,$JB66+39),"")</f>
      </c>
      <c r="IG66">
        <f>IF($JC66&gt;=40,INDEX($GR:$GR,$JB66+40),"")</f>
      </c>
      <c r="IH66">
        <f>IF($JC66&gt;=41,INDEX($GR:$GR,$JB66+41),"")</f>
      </c>
      <c r="II66">
        <f>IF($JC66&gt;=42,INDEX($GR:$GR,$JB66+42),"")</f>
      </c>
      <c r="IJ66">
        <f>IF($JC66&gt;=43,INDEX($GR:$GR,$JB66+43),"")</f>
      </c>
      <c r="IK66">
        <f>IF($JC66&gt;=44,INDEX($GR:$GR,$JB66+44),"")</f>
      </c>
      <c r="IL66">
        <f>IF($JC66&gt;=45,INDEX($GR:$GR,$JB66+45),"")</f>
      </c>
      <c r="IM66">
        <f>IF($JC66&gt;=46,INDEX($GR:$GR,$JB66+46),"")</f>
      </c>
      <c r="IN66">
        <f>IF($JC66&gt;=47,INDEX($GR:$GR,$JB66+47),"")</f>
      </c>
      <c r="IO66">
        <f>IF($JC66&gt;=48,INDEX($GR:$GR,$JB66+48),"")</f>
      </c>
      <c r="IP66">
        <f>IF($JC66&gt;=49,INDEX($GR:$GR,$JB66+49),"")</f>
      </c>
      <c r="IQ66">
        <f>IF($JC66&gt;=50,INDEX($GR:$GR,$JB66+50),"")</f>
      </c>
      <c r="IR66">
        <f>IF($JC66&gt;=51,INDEX($GR:$GR,$JB66+51),"")</f>
      </c>
      <c r="IS66">
        <f>IF($JC66&gt;=52,INDEX($GR:$GR,$JB66+52),"")</f>
      </c>
      <c r="IT66">
        <f>IF($JC66&gt;=53,INDEX($GR:$GR,$JB66+53),"")</f>
      </c>
      <c r="IU66">
        <f>IF($JC66&gt;=54,INDEX($GR:$GR,$JB66+54),"")</f>
      </c>
      <c r="IV66">
        <f>IF($JC66&gt;=55,INDEX($GR:$GR,$JB66+55),"")</f>
      </c>
      <c r="IW66">
        <f>IF($JC66&gt;=56,INDEX($GR:$GR,$JB66+56),"")</f>
      </c>
      <c r="IX66">
        <f>IF($JC66&gt;=57,INDEX($GR:$GR,$JB66+57),"")</f>
      </c>
      <c r="IY66">
        <f>IF($JC66&gt;=58,INDEX($GR:$GR,$JB66+58),"")</f>
      </c>
      <c r="IZ66">
        <f>IF($JC66&gt;=59,INDEX($GR:$GR,$JB66+59),"")</f>
      </c>
      <c r="JA66">
        <f>IF($JC66&gt;=60,INDEX($GR:$GR,$JB66+60),"")</f>
      </c>
      <c r="JB66">
        <f>IFERROR(MATCH($GQ66,$GR$2:$GR$324,0)+1,0)</f>
      </c>
      <c r="JC66">
        <f>IFERROR(INDEX($GS$2:$GS$324,MATCH($GQ66,$GR$2:$GR$324,0)),0)</f>
      </c>
      <c r="JD66" t="s">
        <v>40</v>
      </c>
      <c r="JE66" t="s">
        <v>40</v>
      </c>
    </row>
    <row r="67" spans="1:265" x14ac:dyDescent="0.25">
      <c r="Q67">
        <f>IF(OR($T67="",$P67=""),"",IFERROR($T67/$P67,0))</f>
      </c>
      <c r="R67">
        <f>IF($T67="","",
SUM($S67,$U67,$Z67,$V67,$X67)*
(1-IF($AA67="",0,VALUE($AA67)/100)))</f>
      </c>
      <c r="S67">
        <f>IF($T67="","",$T67)</f>
      </c>
      <c r="U67">
        <f>IF($T67="","",
IF($N67="","",
IF(ISNUMBER(SEARCH("exempt",LOWER($N67))),0,
$T67*(VALUE(SUBSTITUTE($N67,"%",""))/100))))</f>
      </c>
      <c r="AB67">
        <f>IFERROR(IF(FIND(" - ",$K67)&gt;0,MID($K67,FIND(" - ",$K67)+3,LEN($K67)),""),"")</f>
      </c>
      <c r="AK67" t="s">
        <v>398</v>
      </c>
      <c r="AM67" t="s">
        <v>399</v>
      </c>
      <c r="AN67" t="s">
        <v>399</v>
      </c>
      <c r="AO67" t="s">
        <v>400</v>
      </c>
      <c r="AP67">
        <f>IFERROR(LEFT($K67,FIND(" - ",$K67)-1),$K67)</f>
      </c>
      <c r="AQ67" t="s">
        <v>34</v>
      </c>
      <c r="AS67">
        <f>IF($CH67&gt;=1,INDEX($AQ:$AQ,$CG67+1),"")</f>
      </c>
      <c r="AT67">
        <f>IF($CH67&gt;=2,INDEX($AQ:$AQ,$CG67+2),"")</f>
      </c>
      <c r="AU67">
        <f>IF($CH67&gt;=3,INDEX($AQ:$AQ,$CG67+3),"")</f>
      </c>
      <c r="AV67">
        <f>IF($CH67&gt;=4,INDEX($AQ:$AQ,$CG67+4),"")</f>
      </c>
      <c r="AW67">
        <f>IF($CH67&gt;=5,INDEX($AQ:$AQ,$CG67+5),"")</f>
      </c>
      <c r="AX67">
        <f>IF($CH67&gt;=6,INDEX($AQ:$AQ,$CG67+6),"")</f>
      </c>
      <c r="AY67">
        <f>IF($CH67&gt;=7,INDEX($AQ:$AQ,$CG67+7),"")</f>
      </c>
      <c r="AZ67">
        <f>IF($CH67&gt;=8,INDEX($AQ:$AQ,$CG67+8),"")</f>
      </c>
      <c r="BA67">
        <f>IF($CH67&gt;=9,INDEX($AQ:$AQ,$CG67+9),"")</f>
      </c>
      <c r="BB67">
        <f>IF($CH67&gt;=10,INDEX($AQ:$AQ,$CG67+10),"")</f>
      </c>
      <c r="BC67">
        <f>IF($CH67&gt;=11,INDEX($AQ:$AQ,$CG67+11),"")</f>
      </c>
      <c r="BD67">
        <f>IF($CH67&gt;=12,INDEX($AQ:$AQ,$CG67+12),"")</f>
      </c>
      <c r="BE67">
        <f>IF($CH67&gt;=13,INDEX($AQ:$AQ,$CG67+13),"")</f>
      </c>
      <c r="BF67">
        <f>IF($CH67&gt;=14,INDEX($AQ:$AQ,$CG67+14),"")</f>
      </c>
      <c r="BG67">
        <f>IF($CH67&gt;=15,INDEX($AQ:$AQ,$CG67+15),"")</f>
      </c>
      <c r="BH67">
        <f>IF($CH67&gt;=16,INDEX($AQ:$AQ,$CG67+16),"")</f>
      </c>
      <c r="BI67">
        <f>IF($CH67&gt;=17,INDEX($AQ:$AQ,$CG67+17),"")</f>
      </c>
      <c r="BJ67">
        <f>IF($CH67&gt;=18,INDEX($AQ:$AQ,$CG67+18),"")</f>
      </c>
      <c r="BK67">
        <f>IF($CH67&gt;=19,INDEX($AQ:$AQ,$CG67+19),"")</f>
      </c>
      <c r="BL67">
        <f>IF($CH67&gt;=20,INDEX($AQ:$AQ,$CG67+20),"")</f>
      </c>
      <c r="BM67">
        <f>IF($CH67&gt;=21,INDEX($AQ:$AQ,$CG67+21),"")</f>
      </c>
      <c r="BN67">
        <f>IF($CH67&gt;=22,INDEX($AQ:$AQ,$CG67+22),"")</f>
      </c>
      <c r="BO67">
        <f>IF($CH67&gt;=23,INDEX($AQ:$AQ,$CG67+23),"")</f>
      </c>
      <c r="BP67">
        <f>IF($CH67&gt;=24,INDEX($AQ:$AQ,$CG67+24),"")</f>
      </c>
      <c r="BQ67">
        <f>IF($CH67&gt;=25,INDEX($AQ:$AQ,$CG67+25),"")</f>
      </c>
      <c r="BR67">
        <f>IF($CH67&gt;=26,INDEX($AQ:$AQ,$CG67+26),"")</f>
      </c>
      <c r="BS67">
        <f>IF($CH67&gt;=27,INDEX($AQ:$AQ,$CG67+27),"")</f>
      </c>
      <c r="BT67">
        <f>IF($CH67&gt;=28,INDEX($AQ:$AQ,$CG67+28),"")</f>
      </c>
      <c r="BU67">
        <f>IF($CH67&gt;=29,INDEX($AQ:$AQ,$CG67+29),"")</f>
      </c>
      <c r="BV67">
        <f>IF($CH67&gt;=30,INDEX($AQ:$AQ,$CG67+30),"")</f>
      </c>
      <c r="BW67">
        <f>IF($CH67&gt;=31,INDEX($AQ:$AQ,$CG67+31),"")</f>
      </c>
      <c r="BX67">
        <f>IF($CH67&gt;=32,INDEX($AQ:$AQ,$CG67+32),"")</f>
      </c>
      <c r="BY67">
        <f>IF($CH67&gt;=33,INDEX($AQ:$AQ,$CG67+33),"")</f>
      </c>
      <c r="BZ67">
        <f>IF($CH67&gt;=34,INDEX($AQ:$AQ,$CG67+34),"")</f>
      </c>
      <c r="CA67">
        <f>IF($CH67&gt;=35,INDEX($AQ:$AQ,$CG67+35),"")</f>
      </c>
      <c r="CB67">
        <f>IF($CH67&gt;=36,INDEX($AQ:$AQ,$CG67+36),"")</f>
      </c>
      <c r="CC67">
        <f>IF($CH67&gt;=37,INDEX($AQ:$AQ,$CG67+37),"")</f>
      </c>
      <c r="CD67">
        <f>IF($CH67&gt;=38,INDEX($AQ:$AQ,$CG67+38),"")</f>
      </c>
      <c r="CE67">
        <f>IF($CH67&gt;=39,INDEX($AQ:$AQ,$CG67+39),"")</f>
      </c>
      <c r="CF67">
        <f>IF($CH67&gt;=40,INDEX($AQ:$AQ,$CG67+40),"")</f>
      </c>
      <c r="CG67">
        <f>IFERROR(MATCH($AP67,$AQ$2:$AQ$134,0)+1,0)</f>
      </c>
      <c r="CH67">
        <f>IFERROR(INDEX($AR$2:$AR$134,MATCH($AP67,$AQ$2:$AQ$134,0)),0)</f>
      </c>
      <c r="CI67">
        <f>IFERROR(LEFT($L67,FIND(" - ",$L67)-1),$L67)</f>
      </c>
      <c r="CJ67" t="s">
        <v>401</v>
      </c>
      <c r="CK67">
        <v>1</v>
      </c>
      <c r="CL67">
        <f>IF($DG67&gt;=1,INDEX($CJ:$CJ,$DF67+1),"")</f>
      </c>
      <c r="CM67">
        <f>IF($DG67&gt;=2,INDEX($CJ:$CJ,$DF67+2),"")</f>
      </c>
      <c r="CN67">
        <f>IF($DG67&gt;=3,INDEX($CJ:$CJ,$DF67+3),"")</f>
      </c>
      <c r="CO67">
        <f>IF($DG67&gt;=4,INDEX($CJ:$CJ,$DF67+4),"")</f>
      </c>
      <c r="CP67">
        <f>IF($DG67&gt;=5,INDEX($CJ:$CJ,$DF67+5),"")</f>
      </c>
      <c r="CQ67">
        <f>IF($DG67&gt;=6,INDEX($CJ:$CJ,$DF67+6),"")</f>
      </c>
      <c r="CR67">
        <f>IF($DG67&gt;=7,INDEX($CJ:$CJ,$DF67+7),"")</f>
      </c>
      <c r="CS67">
        <f>IF($DG67&gt;=8,INDEX($CJ:$CJ,$DF67+8),"")</f>
      </c>
      <c r="CT67">
        <f>IF($DG67&gt;=9,INDEX($CJ:$CJ,$DF67+9),"")</f>
      </c>
      <c r="CU67">
        <f>IF($DG67&gt;=10,INDEX($CJ:$CJ,$DF67+10),"")</f>
      </c>
      <c r="CV67">
        <f>IF($DG67&gt;=11,INDEX($CJ:$CJ,$DF67+11),"")</f>
      </c>
      <c r="CW67">
        <f>IF($DG67&gt;=12,INDEX($CJ:$CJ,$DF67+12),"")</f>
      </c>
      <c r="CX67">
        <f>IF($DG67&gt;=13,INDEX($CJ:$CJ,$DF67+13),"")</f>
      </c>
      <c r="CY67">
        <f>IF($DG67&gt;=14,INDEX($CJ:$CJ,$DF67+14),"")</f>
      </c>
      <c r="CZ67">
        <f>IF($DG67&gt;=15,INDEX($CJ:$CJ,$DF67+15),"")</f>
      </c>
      <c r="DA67">
        <f>IF($DG67&gt;=16,INDEX($CJ:$CJ,$DF67+16),"")</f>
      </c>
      <c r="DB67">
        <f>IF($DG67&gt;=17,INDEX($CJ:$CJ,$DF67+17),"")</f>
      </c>
      <c r="DC67">
        <f>IF($DG67&gt;=18,INDEX($CJ:$CJ,$DF67+18),"")</f>
      </c>
      <c r="DD67">
        <f>IF($DG67&gt;=19,INDEX($CJ:$CJ,$DF67+19),"")</f>
      </c>
      <c r="DE67">
        <f>IF($DG67&gt;=20,INDEX($CJ:$CJ,$DF67+20),"")</f>
      </c>
      <c r="DF67">
        <f>IFERROR(MATCH($CI67,$CJ$2:$CJ$263,0)+1,0)</f>
      </c>
      <c r="DG67">
        <f>IFERROR(INDEX($CK$2:$CK$263,MATCH($CI67,$CJ$2:$CJ$263,0)),0)</f>
      </c>
      <c r="DH67">
        <f>IFERROR(INDEX($AO:$AO,MATCH($N67,$AN:$AN,0))&amp;"","")</f>
      </c>
      <c r="DI67" t="s">
        <v>94</v>
      </c>
      <c r="DJ67" t="s">
        <v>402</v>
      </c>
      <c r="DL67">
        <f>IF($GO67&gt;=1,INDEX($DI:$DI,$GN67+1),"")</f>
      </c>
      <c r="DM67">
        <f>IF($GO67&gt;=2,INDEX($DI:$DI,$GN67+2),"")</f>
      </c>
      <c r="DN67">
        <f>IF($GO67&gt;=3,INDEX($DI:$DI,$GN67+3),"")</f>
      </c>
      <c r="DO67">
        <f>IF($GO67&gt;=4,INDEX($DI:$DI,$GN67+4),"")</f>
      </c>
      <c r="DP67">
        <f>IF($GO67&gt;=5,INDEX($DI:$DI,$GN67+5),"")</f>
      </c>
      <c r="DQ67">
        <f>IF($GO67&gt;=6,INDEX($DI:$DI,$GN67+6),"")</f>
      </c>
      <c r="DR67">
        <f>IF($GO67&gt;=7,INDEX($DI:$DI,$GN67+7),"")</f>
      </c>
      <c r="DS67">
        <f>IF($GO67&gt;=8,INDEX($DI:$DI,$GN67+8),"")</f>
      </c>
      <c r="DT67">
        <f>IF($GO67&gt;=9,INDEX($DI:$DI,$GN67+9),"")</f>
      </c>
      <c r="DU67">
        <f>IF($GO67&gt;=10,INDEX($DI:$DI,$GN67+10),"")</f>
      </c>
      <c r="DV67">
        <f>IF($GO67&gt;=11,INDEX($DI:$DI,$GN67+11),"")</f>
      </c>
      <c r="DW67">
        <f>IF($GO67&gt;=12,INDEX($DI:$DI,$GN67+12),"")</f>
      </c>
      <c r="DX67">
        <f>IF($GO67&gt;=13,INDEX($DI:$DI,$GN67+13),"")</f>
      </c>
      <c r="DY67">
        <f>IF($GO67&gt;=14,INDEX($DI:$DI,$GN67+14),"")</f>
      </c>
      <c r="DZ67">
        <f>IF($GO67&gt;=15,INDEX($DI:$DI,$GN67+15),"")</f>
      </c>
      <c r="EA67">
        <f>IF($GO67&gt;=16,INDEX($DI:$DI,$GN67+16),"")</f>
      </c>
      <c r="EB67">
        <f>IF($GO67&gt;=17,INDEX($DI:$DI,$GN67+17),"")</f>
      </c>
      <c r="EC67">
        <f>IF($GO67&gt;=18,INDEX($DI:$DI,$GN67+18),"")</f>
      </c>
      <c r="ED67">
        <f>IF($GO67&gt;=19,INDEX($DI:$DI,$GN67+19),"")</f>
      </c>
      <c r="EE67">
        <f>IF($GO67&gt;=20,INDEX($DI:$DI,$GN67+20),"")</f>
      </c>
      <c r="EF67">
        <f>IF($GO67&gt;=21,INDEX($DI:$DI,$GN67+21),"")</f>
      </c>
      <c r="EG67">
        <f>IF($GO67&gt;=22,INDEX($DI:$DI,$GN67+22),"")</f>
      </c>
      <c r="EH67">
        <f>IF($GO67&gt;=23,INDEX($DI:$DI,$GN67+23),"")</f>
      </c>
      <c r="EI67">
        <f>IF($GO67&gt;=24,INDEX($DI:$DI,$GN67+24),"")</f>
      </c>
      <c r="EJ67">
        <f>IF($GO67&gt;=25,INDEX($DI:$DI,$GN67+25),"")</f>
      </c>
      <c r="EK67">
        <f>IF($GO67&gt;=26,INDEX($DI:$DI,$GN67+26),"")</f>
      </c>
      <c r="EL67">
        <f>IF($GO67&gt;=27,INDEX($DI:$DI,$GN67+27),"")</f>
      </c>
      <c r="EM67">
        <f>IF($GO67&gt;=28,INDEX($DI:$DI,$GN67+28),"")</f>
      </c>
      <c r="EN67">
        <f>IF($GO67&gt;=29,INDEX($DI:$DI,$GN67+29),"")</f>
      </c>
      <c r="EO67">
        <f>IF($GO67&gt;=30,INDEX($DI:$DI,$GN67+30),"")</f>
      </c>
      <c r="EP67">
        <f>IF($GO67&gt;=31,INDEX($DI:$DI,$GN67+31),"")</f>
      </c>
      <c r="EQ67">
        <f>IF($GO67&gt;=32,INDEX($DI:$DI,$GN67+32),"")</f>
      </c>
      <c r="ER67">
        <f>IF($GO67&gt;=33,INDEX($DI:$DI,$GN67+33),"")</f>
      </c>
      <c r="ES67">
        <f>IF($GO67&gt;=34,INDEX($DI:$DI,$GN67+34),"")</f>
      </c>
      <c r="ET67">
        <f>IF($GO67&gt;=35,INDEX($DI:$DI,$GN67+35),"")</f>
      </c>
      <c r="EU67">
        <f>IF($GO67&gt;=36,INDEX($DI:$DI,$GN67+36),"")</f>
      </c>
      <c r="EV67">
        <f>IF($GO67&gt;=37,INDEX($DI:$DI,$GN67+37),"")</f>
      </c>
      <c r="EW67">
        <f>IF($GO67&gt;=38,INDEX($DI:$DI,$GN67+38),"")</f>
      </c>
      <c r="EX67">
        <f>IF($GO67&gt;=39,INDEX($DI:$DI,$GN67+39),"")</f>
      </c>
      <c r="EY67">
        <f>IF($GO67&gt;=40,INDEX($DI:$DI,$GN67+40),"")</f>
      </c>
      <c r="EZ67">
        <f>IF($GO67&gt;=1,INDEX($DJ:$DJ,$GN67+1),"")</f>
      </c>
      <c r="FA67">
        <f>IF($GO67&gt;=2,INDEX($DJ:$DJ,$GN67+2),"")</f>
      </c>
      <c r="FB67">
        <f>IF($GO67&gt;=3,INDEX($DJ:$DJ,$GN67+3),"")</f>
      </c>
      <c r="FC67">
        <f>IF($GO67&gt;=4,INDEX($DJ:$DJ,$GN67+4),"")</f>
      </c>
      <c r="FD67">
        <f>IF($GO67&gt;=5,INDEX($DJ:$DJ,$GN67+5),"")</f>
      </c>
      <c r="FE67">
        <f>IF($GO67&gt;=6,INDEX($DJ:$DJ,$GN67+6),"")</f>
      </c>
      <c r="FF67">
        <f>IF($GO67&gt;=7,INDEX($DJ:$DJ,$GN67+7),"")</f>
      </c>
      <c r="FG67">
        <f>IF($GO67&gt;=8,INDEX($DJ:$DJ,$GN67+8),"")</f>
      </c>
      <c r="FH67">
        <f>IF($GO67&gt;=9,INDEX($DJ:$DJ,$GN67+9),"")</f>
      </c>
      <c r="FI67">
        <f>IF($GO67&gt;=10,INDEX($DJ:$DJ,$GN67+10),"")</f>
      </c>
      <c r="FJ67">
        <f>IF($GO67&gt;=11,INDEX($DJ:$DJ,$GN67+11),"")</f>
      </c>
      <c r="FK67">
        <f>IF($GO67&gt;=12,INDEX($DJ:$DJ,$GN67+12),"")</f>
      </c>
      <c r="FL67">
        <f>IF($GO67&gt;=13,INDEX($DJ:$DJ,$GN67+13),"")</f>
      </c>
      <c r="FM67">
        <f>IF($GO67&gt;=14,INDEX($DJ:$DJ,$GN67+14),"")</f>
      </c>
      <c r="FN67">
        <f>IF($GO67&gt;=15,INDEX($DJ:$DJ,$GN67+15),"")</f>
      </c>
      <c r="FO67">
        <f>IF($GO67&gt;=16,INDEX($DJ:$DJ,$GN67+16),"")</f>
      </c>
      <c r="FP67">
        <f>IF($GO67&gt;=17,INDEX($DJ:$DJ,$GN67+17),"")</f>
      </c>
      <c r="FQ67">
        <f>IF($GO67&gt;=18,INDEX($DJ:$DJ,$GN67+18),"")</f>
      </c>
      <c r="FR67">
        <f>IF($GO67&gt;=19,INDEX($DJ:$DJ,$GN67+19),"")</f>
      </c>
      <c r="FS67">
        <f>IF($GO67&gt;=20,INDEX($DJ:$DJ,$GN67+20),"")</f>
      </c>
      <c r="FT67">
        <f>IF($GO67&gt;=21,INDEX($DJ:$DJ,$GN67+21),"")</f>
      </c>
      <c r="FU67">
        <f>IF($GO67&gt;=22,INDEX($DJ:$DJ,$GN67+22),"")</f>
      </c>
      <c r="FV67">
        <f>IF($GO67&gt;=23,INDEX($DJ:$DJ,$GN67+23),"")</f>
      </c>
      <c r="FW67">
        <f>IF($GO67&gt;=24,INDEX($DJ:$DJ,$GN67+24),"")</f>
      </c>
      <c r="FX67">
        <f>IF($GO67&gt;=25,INDEX($DJ:$DJ,$GN67+25),"")</f>
      </c>
      <c r="FY67">
        <f>IF($GO67&gt;=26,INDEX($DJ:$DJ,$GN67+26),"")</f>
      </c>
      <c r="FZ67">
        <f>IF($GO67&gt;=27,INDEX($DJ:$DJ,$GN67+27),"")</f>
      </c>
      <c r="GA67">
        <f>IF($GO67&gt;=28,INDEX($DJ:$DJ,$GN67+28),"")</f>
      </c>
      <c r="GB67">
        <f>IF($GO67&gt;=29,INDEX($DJ:$DJ,$GN67+29),"")</f>
      </c>
      <c r="GC67">
        <f>IF($GO67&gt;=30,INDEX($DJ:$DJ,$GN67+30),"")</f>
      </c>
      <c r="GD67">
        <f>IF($GO67&gt;=31,INDEX($DJ:$DJ,$GN67+31),"")</f>
      </c>
      <c r="GE67">
        <f>IF($GO67&gt;=32,INDEX($DJ:$DJ,$GN67+32),"")</f>
      </c>
      <c r="GF67">
        <f>IF($GO67&gt;=33,INDEX($DJ:$DJ,$GN67+33),"")</f>
      </c>
      <c r="GG67">
        <f>IF($GO67&gt;=34,INDEX($DJ:$DJ,$GN67+34),"")</f>
      </c>
      <c r="GH67">
        <f>IF($GO67&gt;=35,INDEX($DJ:$DJ,$GN67+35),"")</f>
      </c>
      <c r="GI67">
        <f>IF($GO67&gt;=36,INDEX($DJ:$DJ,$GN67+36),"")</f>
      </c>
      <c r="GJ67">
        <f>IF($GO67&gt;=37,INDEX($DJ:$DJ,$GN67+37),"")</f>
      </c>
      <c r="GK67">
        <f>IF($GO67&gt;=38,INDEX($DJ:$DJ,$GN67+38),"")</f>
      </c>
      <c r="GL67">
        <f>IF($GO67&gt;=39,INDEX($DJ:$DJ,$GN67+39),"")</f>
      </c>
      <c r="GM67">
        <f>IF($GO67&gt;=40,INDEX($DJ:$DJ,$GN67+40),"")</f>
      </c>
      <c r="GN67">
        <f>IFERROR(MATCH($DH67,$DI$2:$DI$148,0)+1,0)</f>
      </c>
      <c r="GO67">
        <f>IFERROR(INDEX($DK$2:$DK$148,MATCH($DH67,$DI$2:$DI$148,0)),0)</f>
      </c>
      <c r="GP67">
        <f>IFERROR(MATCH($Y67,$DL$67:$EY$67,0),0)</f>
      </c>
      <c r="GQ67">
        <f>IF($GP67&gt;0,INDEX($EZ$67:$GM$67,$GP67),"")</f>
      </c>
      <c r="GR67" t="s">
        <v>403</v>
      </c>
      <c r="GT67">
        <f>IF($JC67&gt;=1,INDEX($GR:$GR,$JB67+1),"")</f>
      </c>
      <c r="GU67">
        <f>IF($JC67&gt;=2,INDEX($GR:$GR,$JB67+2),"")</f>
      </c>
      <c r="GV67">
        <f>IF($JC67&gt;=3,INDEX($GR:$GR,$JB67+3),"")</f>
      </c>
      <c r="GW67">
        <f>IF($JC67&gt;=4,INDEX($GR:$GR,$JB67+4),"")</f>
      </c>
      <c r="GX67">
        <f>IF($JC67&gt;=5,INDEX($GR:$GR,$JB67+5),"")</f>
      </c>
      <c r="GY67">
        <f>IF($JC67&gt;=6,INDEX($GR:$GR,$JB67+6),"")</f>
      </c>
      <c r="GZ67">
        <f>IF($JC67&gt;=7,INDEX($GR:$GR,$JB67+7),"")</f>
      </c>
      <c r="HA67">
        <f>IF($JC67&gt;=8,INDEX($GR:$GR,$JB67+8),"")</f>
      </c>
      <c r="HB67">
        <f>IF($JC67&gt;=9,INDEX($GR:$GR,$JB67+9),"")</f>
      </c>
      <c r="HC67">
        <f>IF($JC67&gt;=10,INDEX($GR:$GR,$JB67+10),"")</f>
      </c>
      <c r="HD67">
        <f>IF($JC67&gt;=11,INDEX($GR:$GR,$JB67+11),"")</f>
      </c>
      <c r="HE67">
        <f>IF($JC67&gt;=12,INDEX($GR:$GR,$JB67+12),"")</f>
      </c>
      <c r="HF67">
        <f>IF($JC67&gt;=13,INDEX($GR:$GR,$JB67+13),"")</f>
      </c>
      <c r="HG67">
        <f>IF($JC67&gt;=14,INDEX($GR:$GR,$JB67+14),"")</f>
      </c>
      <c r="HH67">
        <f>IF($JC67&gt;=15,INDEX($GR:$GR,$JB67+15),"")</f>
      </c>
      <c r="HI67">
        <f>IF($JC67&gt;=16,INDEX($GR:$GR,$JB67+16),"")</f>
      </c>
      <c r="HJ67">
        <f>IF($JC67&gt;=17,INDEX($GR:$GR,$JB67+17),"")</f>
      </c>
      <c r="HK67">
        <f>IF($JC67&gt;=18,INDEX($GR:$GR,$JB67+18),"")</f>
      </c>
      <c r="HL67">
        <f>IF($JC67&gt;=19,INDEX($GR:$GR,$JB67+19),"")</f>
      </c>
      <c r="HM67">
        <f>IF($JC67&gt;=20,INDEX($GR:$GR,$JB67+20),"")</f>
      </c>
      <c r="HN67">
        <f>IF($JC67&gt;=21,INDEX($GR:$GR,$JB67+21),"")</f>
      </c>
      <c r="HO67">
        <f>IF($JC67&gt;=22,INDEX($GR:$GR,$JB67+22),"")</f>
      </c>
      <c r="HP67">
        <f>IF($JC67&gt;=23,INDEX($GR:$GR,$JB67+23),"")</f>
      </c>
      <c r="HQ67">
        <f>IF($JC67&gt;=24,INDEX($GR:$GR,$JB67+24),"")</f>
      </c>
      <c r="HR67">
        <f>IF($JC67&gt;=25,INDEX($GR:$GR,$JB67+25),"")</f>
      </c>
      <c r="HS67">
        <f>IF($JC67&gt;=26,INDEX($GR:$GR,$JB67+26),"")</f>
      </c>
      <c r="HT67">
        <f>IF($JC67&gt;=27,INDEX($GR:$GR,$JB67+27),"")</f>
      </c>
      <c r="HU67">
        <f>IF($JC67&gt;=28,INDEX($GR:$GR,$JB67+28),"")</f>
      </c>
      <c r="HV67">
        <f>IF($JC67&gt;=29,INDEX($GR:$GR,$JB67+29),"")</f>
      </c>
      <c r="HW67">
        <f>IF($JC67&gt;=30,INDEX($GR:$GR,$JB67+30),"")</f>
      </c>
      <c r="HX67">
        <f>IF($JC67&gt;=31,INDEX($GR:$GR,$JB67+31),"")</f>
      </c>
      <c r="HY67">
        <f>IF($JC67&gt;=32,INDEX($GR:$GR,$JB67+32),"")</f>
      </c>
      <c r="HZ67">
        <f>IF($JC67&gt;=33,INDEX($GR:$GR,$JB67+33),"")</f>
      </c>
      <c r="IA67">
        <f>IF($JC67&gt;=34,INDEX($GR:$GR,$JB67+34),"")</f>
      </c>
      <c r="IB67">
        <f>IF($JC67&gt;=35,INDEX($GR:$GR,$JB67+35),"")</f>
      </c>
      <c r="IC67">
        <f>IF($JC67&gt;=36,INDEX($GR:$GR,$JB67+36),"")</f>
      </c>
      <c r="ID67">
        <f>IF($JC67&gt;=37,INDEX($GR:$GR,$JB67+37),"")</f>
      </c>
      <c r="IE67">
        <f>IF($JC67&gt;=38,INDEX($GR:$GR,$JB67+38),"")</f>
      </c>
      <c r="IF67">
        <f>IF($JC67&gt;=39,INDEX($GR:$GR,$JB67+39),"")</f>
      </c>
      <c r="IG67">
        <f>IF($JC67&gt;=40,INDEX($GR:$GR,$JB67+40),"")</f>
      </c>
      <c r="IH67">
        <f>IF($JC67&gt;=41,INDEX($GR:$GR,$JB67+41),"")</f>
      </c>
      <c r="II67">
        <f>IF($JC67&gt;=42,INDEX($GR:$GR,$JB67+42),"")</f>
      </c>
      <c r="IJ67">
        <f>IF($JC67&gt;=43,INDEX($GR:$GR,$JB67+43),"")</f>
      </c>
      <c r="IK67">
        <f>IF($JC67&gt;=44,INDEX($GR:$GR,$JB67+44),"")</f>
      </c>
      <c r="IL67">
        <f>IF($JC67&gt;=45,INDEX($GR:$GR,$JB67+45),"")</f>
      </c>
      <c r="IM67">
        <f>IF($JC67&gt;=46,INDEX($GR:$GR,$JB67+46),"")</f>
      </c>
      <c r="IN67">
        <f>IF($JC67&gt;=47,INDEX($GR:$GR,$JB67+47),"")</f>
      </c>
      <c r="IO67">
        <f>IF($JC67&gt;=48,INDEX($GR:$GR,$JB67+48),"")</f>
      </c>
      <c r="IP67">
        <f>IF($JC67&gt;=49,INDEX($GR:$GR,$JB67+49),"")</f>
      </c>
      <c r="IQ67">
        <f>IF($JC67&gt;=50,INDEX($GR:$GR,$JB67+50),"")</f>
      </c>
      <c r="IR67">
        <f>IF($JC67&gt;=51,INDEX($GR:$GR,$JB67+51),"")</f>
      </c>
      <c r="IS67">
        <f>IF($JC67&gt;=52,INDEX($GR:$GR,$JB67+52),"")</f>
      </c>
      <c r="IT67">
        <f>IF($JC67&gt;=53,INDEX($GR:$GR,$JB67+53),"")</f>
      </c>
      <c r="IU67">
        <f>IF($JC67&gt;=54,INDEX($GR:$GR,$JB67+54),"")</f>
      </c>
      <c r="IV67">
        <f>IF($JC67&gt;=55,INDEX($GR:$GR,$JB67+55),"")</f>
      </c>
      <c r="IW67">
        <f>IF($JC67&gt;=56,INDEX($GR:$GR,$JB67+56),"")</f>
      </c>
      <c r="IX67">
        <f>IF($JC67&gt;=57,INDEX($GR:$GR,$JB67+57),"")</f>
      </c>
      <c r="IY67">
        <f>IF($JC67&gt;=58,INDEX($GR:$GR,$JB67+58),"")</f>
      </c>
      <c r="IZ67">
        <f>IF($JC67&gt;=59,INDEX($GR:$GR,$JB67+59),"")</f>
      </c>
      <c r="JA67">
        <f>IF($JC67&gt;=60,INDEX($GR:$GR,$JB67+60),"")</f>
      </c>
      <c r="JB67">
        <f>IFERROR(MATCH($GQ67,$GR$2:$GR$324,0)+1,0)</f>
      </c>
      <c r="JC67">
        <f>IFERROR(INDEX($GS$2:$GS$324,MATCH($GQ67,$GR$2:$GR$324,0)),0)</f>
      </c>
      <c r="JD67" t="s">
        <v>40</v>
      </c>
      <c r="JE67" t="s">
        <v>40</v>
      </c>
    </row>
    <row r="68" spans="1:265" x14ac:dyDescent="0.25">
      <c r="Q68">
        <f>IF(OR($T68="",$P68=""),"",IFERROR($T68/$P68,0))</f>
      </c>
      <c r="R68">
        <f>IF($T68="","",
SUM($S68,$U68,$Z68,$V68,$X68)*
(1-IF($AA68="",0,VALUE($AA68)/100)))</f>
      </c>
      <c r="S68">
        <f>IF($T68="","",$T68)</f>
      </c>
      <c r="U68">
        <f>IF($T68="","",
IF($N68="","",
IF(ISNUMBER(SEARCH("exempt",LOWER($N68))),0,
$T68*(VALUE(SUBSTITUTE($N68,"%",""))/100))))</f>
      </c>
      <c r="AB68">
        <f>IFERROR(IF(FIND(" - ",$K68)&gt;0,MID($K68,FIND(" - ",$K68)+3,LEN($K68)),""),"")</f>
      </c>
      <c r="AK68" t="s">
        <v>404</v>
      </c>
      <c r="AM68" t="s">
        <v>405</v>
      </c>
      <c r="AN68" t="s">
        <v>405</v>
      </c>
      <c r="AO68" t="s">
        <v>406</v>
      </c>
      <c r="AP68">
        <f>IFERROR(LEFT($K68,FIND(" - ",$K68)-1),$K68)</f>
      </c>
      <c r="AQ68" t="s">
        <v>340</v>
      </c>
      <c r="AS68">
        <f>IF($CH68&gt;=1,INDEX($AQ:$AQ,$CG68+1),"")</f>
      </c>
      <c r="AT68">
        <f>IF($CH68&gt;=2,INDEX($AQ:$AQ,$CG68+2),"")</f>
      </c>
      <c r="AU68">
        <f>IF($CH68&gt;=3,INDEX($AQ:$AQ,$CG68+3),"")</f>
      </c>
      <c r="AV68">
        <f>IF($CH68&gt;=4,INDEX($AQ:$AQ,$CG68+4),"")</f>
      </c>
      <c r="AW68">
        <f>IF($CH68&gt;=5,INDEX($AQ:$AQ,$CG68+5),"")</f>
      </c>
      <c r="AX68">
        <f>IF($CH68&gt;=6,INDEX($AQ:$AQ,$CG68+6),"")</f>
      </c>
      <c r="AY68">
        <f>IF($CH68&gt;=7,INDEX($AQ:$AQ,$CG68+7),"")</f>
      </c>
      <c r="AZ68">
        <f>IF($CH68&gt;=8,INDEX($AQ:$AQ,$CG68+8),"")</f>
      </c>
      <c r="BA68">
        <f>IF($CH68&gt;=9,INDEX($AQ:$AQ,$CG68+9),"")</f>
      </c>
      <c r="BB68">
        <f>IF($CH68&gt;=10,INDEX($AQ:$AQ,$CG68+10),"")</f>
      </c>
      <c r="BC68">
        <f>IF($CH68&gt;=11,INDEX($AQ:$AQ,$CG68+11),"")</f>
      </c>
      <c r="BD68">
        <f>IF($CH68&gt;=12,INDEX($AQ:$AQ,$CG68+12),"")</f>
      </c>
      <c r="BE68">
        <f>IF($CH68&gt;=13,INDEX($AQ:$AQ,$CG68+13),"")</f>
      </c>
      <c r="BF68">
        <f>IF($CH68&gt;=14,INDEX($AQ:$AQ,$CG68+14),"")</f>
      </c>
      <c r="BG68">
        <f>IF($CH68&gt;=15,INDEX($AQ:$AQ,$CG68+15),"")</f>
      </c>
      <c r="BH68">
        <f>IF($CH68&gt;=16,INDEX($AQ:$AQ,$CG68+16),"")</f>
      </c>
      <c r="BI68">
        <f>IF($CH68&gt;=17,INDEX($AQ:$AQ,$CG68+17),"")</f>
      </c>
      <c r="BJ68">
        <f>IF($CH68&gt;=18,INDEX($AQ:$AQ,$CG68+18),"")</f>
      </c>
      <c r="BK68">
        <f>IF($CH68&gt;=19,INDEX($AQ:$AQ,$CG68+19),"")</f>
      </c>
      <c r="BL68">
        <f>IF($CH68&gt;=20,INDEX($AQ:$AQ,$CG68+20),"")</f>
      </c>
      <c r="BM68">
        <f>IF($CH68&gt;=21,INDEX($AQ:$AQ,$CG68+21),"")</f>
      </c>
      <c r="BN68">
        <f>IF($CH68&gt;=22,INDEX($AQ:$AQ,$CG68+22),"")</f>
      </c>
      <c r="BO68">
        <f>IF($CH68&gt;=23,INDEX($AQ:$AQ,$CG68+23),"")</f>
      </c>
      <c r="BP68">
        <f>IF($CH68&gt;=24,INDEX($AQ:$AQ,$CG68+24),"")</f>
      </c>
      <c r="BQ68">
        <f>IF($CH68&gt;=25,INDEX($AQ:$AQ,$CG68+25),"")</f>
      </c>
      <c r="BR68">
        <f>IF($CH68&gt;=26,INDEX($AQ:$AQ,$CG68+26),"")</f>
      </c>
      <c r="BS68">
        <f>IF($CH68&gt;=27,INDEX($AQ:$AQ,$CG68+27),"")</f>
      </c>
      <c r="BT68">
        <f>IF($CH68&gt;=28,INDEX($AQ:$AQ,$CG68+28),"")</f>
      </c>
      <c r="BU68">
        <f>IF($CH68&gt;=29,INDEX($AQ:$AQ,$CG68+29),"")</f>
      </c>
      <c r="BV68">
        <f>IF($CH68&gt;=30,INDEX($AQ:$AQ,$CG68+30),"")</f>
      </c>
      <c r="BW68">
        <f>IF($CH68&gt;=31,INDEX($AQ:$AQ,$CG68+31),"")</f>
      </c>
      <c r="BX68">
        <f>IF($CH68&gt;=32,INDEX($AQ:$AQ,$CG68+32),"")</f>
      </c>
      <c r="BY68">
        <f>IF($CH68&gt;=33,INDEX($AQ:$AQ,$CG68+33),"")</f>
      </c>
      <c r="BZ68">
        <f>IF($CH68&gt;=34,INDEX($AQ:$AQ,$CG68+34),"")</f>
      </c>
      <c r="CA68">
        <f>IF($CH68&gt;=35,INDEX($AQ:$AQ,$CG68+35),"")</f>
      </c>
      <c r="CB68">
        <f>IF($CH68&gt;=36,INDEX($AQ:$AQ,$CG68+36),"")</f>
      </c>
      <c r="CC68">
        <f>IF($CH68&gt;=37,INDEX($AQ:$AQ,$CG68+37),"")</f>
      </c>
      <c r="CD68">
        <f>IF($CH68&gt;=38,INDEX($AQ:$AQ,$CG68+38),"")</f>
      </c>
      <c r="CE68">
        <f>IF($CH68&gt;=39,INDEX($AQ:$AQ,$CG68+39),"")</f>
      </c>
      <c r="CF68">
        <f>IF($CH68&gt;=40,INDEX($AQ:$AQ,$CG68+40),"")</f>
      </c>
      <c r="CG68">
        <f>IFERROR(MATCH($AP68,$AQ$2:$AQ$134,0)+1,0)</f>
      </c>
      <c r="CH68">
        <f>IFERROR(INDEX($AR$2:$AR$134,MATCH($AP68,$AQ$2:$AQ$134,0)),0)</f>
      </c>
      <c r="CI68">
        <f>IFERROR(LEFT($L68,FIND(" - ",$L68)-1),$L68)</f>
      </c>
      <c r="CJ68" t="s">
        <v>218</v>
      </c>
      <c r="CL68">
        <f>IF($DG68&gt;=1,INDEX($CJ:$CJ,$DF68+1),"")</f>
      </c>
      <c r="CM68">
        <f>IF($DG68&gt;=2,INDEX($CJ:$CJ,$DF68+2),"")</f>
      </c>
      <c r="CN68">
        <f>IF($DG68&gt;=3,INDEX($CJ:$CJ,$DF68+3),"")</f>
      </c>
      <c r="CO68">
        <f>IF($DG68&gt;=4,INDEX($CJ:$CJ,$DF68+4),"")</f>
      </c>
      <c r="CP68">
        <f>IF($DG68&gt;=5,INDEX($CJ:$CJ,$DF68+5),"")</f>
      </c>
      <c r="CQ68">
        <f>IF($DG68&gt;=6,INDEX($CJ:$CJ,$DF68+6),"")</f>
      </c>
      <c r="CR68">
        <f>IF($DG68&gt;=7,INDEX($CJ:$CJ,$DF68+7),"")</f>
      </c>
      <c r="CS68">
        <f>IF($DG68&gt;=8,INDEX($CJ:$CJ,$DF68+8),"")</f>
      </c>
      <c r="CT68">
        <f>IF($DG68&gt;=9,INDEX($CJ:$CJ,$DF68+9),"")</f>
      </c>
      <c r="CU68">
        <f>IF($DG68&gt;=10,INDEX($CJ:$CJ,$DF68+10),"")</f>
      </c>
      <c r="CV68">
        <f>IF($DG68&gt;=11,INDEX($CJ:$CJ,$DF68+11),"")</f>
      </c>
      <c r="CW68">
        <f>IF($DG68&gt;=12,INDEX($CJ:$CJ,$DF68+12),"")</f>
      </c>
      <c r="CX68">
        <f>IF($DG68&gt;=13,INDEX($CJ:$CJ,$DF68+13),"")</f>
      </c>
      <c r="CY68">
        <f>IF($DG68&gt;=14,INDEX($CJ:$CJ,$DF68+14),"")</f>
      </c>
      <c r="CZ68">
        <f>IF($DG68&gt;=15,INDEX($CJ:$CJ,$DF68+15),"")</f>
      </c>
      <c r="DA68">
        <f>IF($DG68&gt;=16,INDEX($CJ:$CJ,$DF68+16),"")</f>
      </c>
      <c r="DB68">
        <f>IF($DG68&gt;=17,INDEX($CJ:$CJ,$DF68+17),"")</f>
      </c>
      <c r="DC68">
        <f>IF($DG68&gt;=18,INDEX($CJ:$CJ,$DF68+18),"")</f>
      </c>
      <c r="DD68">
        <f>IF($DG68&gt;=19,INDEX($CJ:$CJ,$DF68+19),"")</f>
      </c>
      <c r="DE68">
        <f>IF($DG68&gt;=20,INDEX($CJ:$CJ,$DF68+20),"")</f>
      </c>
      <c r="DF68">
        <f>IFERROR(MATCH($CI68,$CJ$2:$CJ$263,0)+1,0)</f>
      </c>
      <c r="DG68">
        <f>IFERROR(INDEX($CK$2:$CK$263,MATCH($CI68,$CJ$2:$CJ$263,0)),0)</f>
      </c>
      <c r="DH68">
        <f>IFERROR(INDEX($AO:$AO,MATCH($N68,$AN:$AN,0))&amp;"","")</f>
      </c>
      <c r="DI68" t="s">
        <v>337</v>
      </c>
      <c r="DK68">
        <v>1</v>
      </c>
      <c r="DL68">
        <f>IF($GO68&gt;=1,INDEX($DI:$DI,$GN68+1),"")</f>
      </c>
      <c r="DM68">
        <f>IF($GO68&gt;=2,INDEX($DI:$DI,$GN68+2),"")</f>
      </c>
      <c r="DN68">
        <f>IF($GO68&gt;=3,INDEX($DI:$DI,$GN68+3),"")</f>
      </c>
      <c r="DO68">
        <f>IF($GO68&gt;=4,INDEX($DI:$DI,$GN68+4),"")</f>
      </c>
      <c r="DP68">
        <f>IF($GO68&gt;=5,INDEX($DI:$DI,$GN68+5),"")</f>
      </c>
      <c r="DQ68">
        <f>IF($GO68&gt;=6,INDEX($DI:$DI,$GN68+6),"")</f>
      </c>
      <c r="DR68">
        <f>IF($GO68&gt;=7,INDEX($DI:$DI,$GN68+7),"")</f>
      </c>
      <c r="DS68">
        <f>IF($GO68&gt;=8,INDEX($DI:$DI,$GN68+8),"")</f>
      </c>
      <c r="DT68">
        <f>IF($GO68&gt;=9,INDEX($DI:$DI,$GN68+9),"")</f>
      </c>
      <c r="DU68">
        <f>IF($GO68&gt;=10,INDEX($DI:$DI,$GN68+10),"")</f>
      </c>
      <c r="DV68">
        <f>IF($GO68&gt;=11,INDEX($DI:$DI,$GN68+11),"")</f>
      </c>
      <c r="DW68">
        <f>IF($GO68&gt;=12,INDEX($DI:$DI,$GN68+12),"")</f>
      </c>
      <c r="DX68">
        <f>IF($GO68&gt;=13,INDEX($DI:$DI,$GN68+13),"")</f>
      </c>
      <c r="DY68">
        <f>IF($GO68&gt;=14,INDEX($DI:$DI,$GN68+14),"")</f>
      </c>
      <c r="DZ68">
        <f>IF($GO68&gt;=15,INDEX($DI:$DI,$GN68+15),"")</f>
      </c>
      <c r="EA68">
        <f>IF($GO68&gt;=16,INDEX($DI:$DI,$GN68+16),"")</f>
      </c>
      <c r="EB68">
        <f>IF($GO68&gt;=17,INDEX($DI:$DI,$GN68+17),"")</f>
      </c>
      <c r="EC68">
        <f>IF($GO68&gt;=18,INDEX($DI:$DI,$GN68+18),"")</f>
      </c>
      <c r="ED68">
        <f>IF($GO68&gt;=19,INDEX($DI:$DI,$GN68+19),"")</f>
      </c>
      <c r="EE68">
        <f>IF($GO68&gt;=20,INDEX($DI:$DI,$GN68+20),"")</f>
      </c>
      <c r="EF68">
        <f>IF($GO68&gt;=21,INDEX($DI:$DI,$GN68+21),"")</f>
      </c>
      <c r="EG68">
        <f>IF($GO68&gt;=22,INDEX($DI:$DI,$GN68+22),"")</f>
      </c>
      <c r="EH68">
        <f>IF($GO68&gt;=23,INDEX($DI:$DI,$GN68+23),"")</f>
      </c>
      <c r="EI68">
        <f>IF($GO68&gt;=24,INDEX($DI:$DI,$GN68+24),"")</f>
      </c>
      <c r="EJ68">
        <f>IF($GO68&gt;=25,INDEX($DI:$DI,$GN68+25),"")</f>
      </c>
      <c r="EK68">
        <f>IF($GO68&gt;=26,INDEX($DI:$DI,$GN68+26),"")</f>
      </c>
      <c r="EL68">
        <f>IF($GO68&gt;=27,INDEX($DI:$DI,$GN68+27),"")</f>
      </c>
      <c r="EM68">
        <f>IF($GO68&gt;=28,INDEX($DI:$DI,$GN68+28),"")</f>
      </c>
      <c r="EN68">
        <f>IF($GO68&gt;=29,INDEX($DI:$DI,$GN68+29),"")</f>
      </c>
      <c r="EO68">
        <f>IF($GO68&gt;=30,INDEX($DI:$DI,$GN68+30),"")</f>
      </c>
      <c r="EP68">
        <f>IF($GO68&gt;=31,INDEX($DI:$DI,$GN68+31),"")</f>
      </c>
      <c r="EQ68">
        <f>IF($GO68&gt;=32,INDEX($DI:$DI,$GN68+32),"")</f>
      </c>
      <c r="ER68">
        <f>IF($GO68&gt;=33,INDEX($DI:$DI,$GN68+33),"")</f>
      </c>
      <c r="ES68">
        <f>IF($GO68&gt;=34,INDEX($DI:$DI,$GN68+34),"")</f>
      </c>
      <c r="ET68">
        <f>IF($GO68&gt;=35,INDEX($DI:$DI,$GN68+35),"")</f>
      </c>
      <c r="EU68">
        <f>IF($GO68&gt;=36,INDEX($DI:$DI,$GN68+36),"")</f>
      </c>
      <c r="EV68">
        <f>IF($GO68&gt;=37,INDEX($DI:$DI,$GN68+37),"")</f>
      </c>
      <c r="EW68">
        <f>IF($GO68&gt;=38,INDEX($DI:$DI,$GN68+38),"")</f>
      </c>
      <c r="EX68">
        <f>IF($GO68&gt;=39,INDEX($DI:$DI,$GN68+39),"")</f>
      </c>
      <c r="EY68">
        <f>IF($GO68&gt;=40,INDEX($DI:$DI,$GN68+40),"")</f>
      </c>
      <c r="EZ68">
        <f>IF($GO68&gt;=1,INDEX($DJ:$DJ,$GN68+1),"")</f>
      </c>
      <c r="FA68">
        <f>IF($GO68&gt;=2,INDEX($DJ:$DJ,$GN68+2),"")</f>
      </c>
      <c r="FB68">
        <f>IF($GO68&gt;=3,INDEX($DJ:$DJ,$GN68+3),"")</f>
      </c>
      <c r="FC68">
        <f>IF($GO68&gt;=4,INDEX($DJ:$DJ,$GN68+4),"")</f>
      </c>
      <c r="FD68">
        <f>IF($GO68&gt;=5,INDEX($DJ:$DJ,$GN68+5),"")</f>
      </c>
      <c r="FE68">
        <f>IF($GO68&gt;=6,INDEX($DJ:$DJ,$GN68+6),"")</f>
      </c>
      <c r="FF68">
        <f>IF($GO68&gt;=7,INDEX($DJ:$DJ,$GN68+7),"")</f>
      </c>
      <c r="FG68">
        <f>IF($GO68&gt;=8,INDEX($DJ:$DJ,$GN68+8),"")</f>
      </c>
      <c r="FH68">
        <f>IF($GO68&gt;=9,INDEX($DJ:$DJ,$GN68+9),"")</f>
      </c>
      <c r="FI68">
        <f>IF($GO68&gt;=10,INDEX($DJ:$DJ,$GN68+10),"")</f>
      </c>
      <c r="FJ68">
        <f>IF($GO68&gt;=11,INDEX($DJ:$DJ,$GN68+11),"")</f>
      </c>
      <c r="FK68">
        <f>IF($GO68&gt;=12,INDEX($DJ:$DJ,$GN68+12),"")</f>
      </c>
      <c r="FL68">
        <f>IF($GO68&gt;=13,INDEX($DJ:$DJ,$GN68+13),"")</f>
      </c>
      <c r="FM68">
        <f>IF($GO68&gt;=14,INDEX($DJ:$DJ,$GN68+14),"")</f>
      </c>
      <c r="FN68">
        <f>IF($GO68&gt;=15,INDEX($DJ:$DJ,$GN68+15),"")</f>
      </c>
      <c r="FO68">
        <f>IF($GO68&gt;=16,INDEX($DJ:$DJ,$GN68+16),"")</f>
      </c>
      <c r="FP68">
        <f>IF($GO68&gt;=17,INDEX($DJ:$DJ,$GN68+17),"")</f>
      </c>
      <c r="FQ68">
        <f>IF($GO68&gt;=18,INDEX($DJ:$DJ,$GN68+18),"")</f>
      </c>
      <c r="FR68">
        <f>IF($GO68&gt;=19,INDEX($DJ:$DJ,$GN68+19),"")</f>
      </c>
      <c r="FS68">
        <f>IF($GO68&gt;=20,INDEX($DJ:$DJ,$GN68+20),"")</f>
      </c>
      <c r="FT68">
        <f>IF($GO68&gt;=21,INDEX($DJ:$DJ,$GN68+21),"")</f>
      </c>
      <c r="FU68">
        <f>IF($GO68&gt;=22,INDEX($DJ:$DJ,$GN68+22),"")</f>
      </c>
      <c r="FV68">
        <f>IF($GO68&gt;=23,INDEX($DJ:$DJ,$GN68+23),"")</f>
      </c>
      <c r="FW68">
        <f>IF($GO68&gt;=24,INDEX($DJ:$DJ,$GN68+24),"")</f>
      </c>
      <c r="FX68">
        <f>IF($GO68&gt;=25,INDEX($DJ:$DJ,$GN68+25),"")</f>
      </c>
      <c r="FY68">
        <f>IF($GO68&gt;=26,INDEX($DJ:$DJ,$GN68+26),"")</f>
      </c>
      <c r="FZ68">
        <f>IF($GO68&gt;=27,INDEX($DJ:$DJ,$GN68+27),"")</f>
      </c>
      <c r="GA68">
        <f>IF($GO68&gt;=28,INDEX($DJ:$DJ,$GN68+28),"")</f>
      </c>
      <c r="GB68">
        <f>IF($GO68&gt;=29,INDEX($DJ:$DJ,$GN68+29),"")</f>
      </c>
      <c r="GC68">
        <f>IF($GO68&gt;=30,INDEX($DJ:$DJ,$GN68+30),"")</f>
      </c>
      <c r="GD68">
        <f>IF($GO68&gt;=31,INDEX($DJ:$DJ,$GN68+31),"")</f>
      </c>
      <c r="GE68">
        <f>IF($GO68&gt;=32,INDEX($DJ:$DJ,$GN68+32),"")</f>
      </c>
      <c r="GF68">
        <f>IF($GO68&gt;=33,INDEX($DJ:$DJ,$GN68+33),"")</f>
      </c>
      <c r="GG68">
        <f>IF($GO68&gt;=34,INDEX($DJ:$DJ,$GN68+34),"")</f>
      </c>
      <c r="GH68">
        <f>IF($GO68&gt;=35,INDEX($DJ:$DJ,$GN68+35),"")</f>
      </c>
      <c r="GI68">
        <f>IF($GO68&gt;=36,INDEX($DJ:$DJ,$GN68+36),"")</f>
      </c>
      <c r="GJ68">
        <f>IF($GO68&gt;=37,INDEX($DJ:$DJ,$GN68+37),"")</f>
      </c>
      <c r="GK68">
        <f>IF($GO68&gt;=38,INDEX($DJ:$DJ,$GN68+38),"")</f>
      </c>
      <c r="GL68">
        <f>IF($GO68&gt;=39,INDEX($DJ:$DJ,$GN68+39),"")</f>
      </c>
      <c r="GM68">
        <f>IF($GO68&gt;=40,INDEX($DJ:$DJ,$GN68+40),"")</f>
      </c>
      <c r="GN68">
        <f>IFERROR(MATCH($DH68,$DI$2:$DI$148,0)+1,0)</f>
      </c>
      <c r="GO68">
        <f>IFERROR(INDEX($DK$2:$DK$148,MATCH($DH68,$DI$2:$DI$148,0)),0)</f>
      </c>
      <c r="GP68">
        <f>IFERROR(MATCH($Y68,$DL$68:$EY$68,0),0)</f>
      </c>
      <c r="GQ68">
        <f>IF($GP68&gt;0,INDEX($EZ$68:$GM$68,$GP68),"")</f>
      </c>
      <c r="GR68" t="s">
        <v>407</v>
      </c>
      <c r="GT68">
        <f>IF($JC68&gt;=1,INDEX($GR:$GR,$JB68+1),"")</f>
      </c>
      <c r="GU68">
        <f>IF($JC68&gt;=2,INDEX($GR:$GR,$JB68+2),"")</f>
      </c>
      <c r="GV68">
        <f>IF($JC68&gt;=3,INDEX($GR:$GR,$JB68+3),"")</f>
      </c>
      <c r="GW68">
        <f>IF($JC68&gt;=4,INDEX($GR:$GR,$JB68+4),"")</f>
      </c>
      <c r="GX68">
        <f>IF($JC68&gt;=5,INDEX($GR:$GR,$JB68+5),"")</f>
      </c>
      <c r="GY68">
        <f>IF($JC68&gt;=6,INDEX($GR:$GR,$JB68+6),"")</f>
      </c>
      <c r="GZ68">
        <f>IF($JC68&gt;=7,INDEX($GR:$GR,$JB68+7),"")</f>
      </c>
      <c r="HA68">
        <f>IF($JC68&gt;=8,INDEX($GR:$GR,$JB68+8),"")</f>
      </c>
      <c r="HB68">
        <f>IF($JC68&gt;=9,INDEX($GR:$GR,$JB68+9),"")</f>
      </c>
      <c r="HC68">
        <f>IF($JC68&gt;=10,INDEX($GR:$GR,$JB68+10),"")</f>
      </c>
      <c r="HD68">
        <f>IF($JC68&gt;=11,INDEX($GR:$GR,$JB68+11),"")</f>
      </c>
      <c r="HE68">
        <f>IF($JC68&gt;=12,INDEX($GR:$GR,$JB68+12),"")</f>
      </c>
      <c r="HF68">
        <f>IF($JC68&gt;=13,INDEX($GR:$GR,$JB68+13),"")</f>
      </c>
      <c r="HG68">
        <f>IF($JC68&gt;=14,INDEX($GR:$GR,$JB68+14),"")</f>
      </c>
      <c r="HH68">
        <f>IF($JC68&gt;=15,INDEX($GR:$GR,$JB68+15),"")</f>
      </c>
      <c r="HI68">
        <f>IF($JC68&gt;=16,INDEX($GR:$GR,$JB68+16),"")</f>
      </c>
      <c r="HJ68">
        <f>IF($JC68&gt;=17,INDEX($GR:$GR,$JB68+17),"")</f>
      </c>
      <c r="HK68">
        <f>IF($JC68&gt;=18,INDEX($GR:$GR,$JB68+18),"")</f>
      </c>
      <c r="HL68">
        <f>IF($JC68&gt;=19,INDEX($GR:$GR,$JB68+19),"")</f>
      </c>
      <c r="HM68">
        <f>IF($JC68&gt;=20,INDEX($GR:$GR,$JB68+20),"")</f>
      </c>
      <c r="HN68">
        <f>IF($JC68&gt;=21,INDEX($GR:$GR,$JB68+21),"")</f>
      </c>
      <c r="HO68">
        <f>IF($JC68&gt;=22,INDEX($GR:$GR,$JB68+22),"")</f>
      </c>
      <c r="HP68">
        <f>IF($JC68&gt;=23,INDEX($GR:$GR,$JB68+23),"")</f>
      </c>
      <c r="HQ68">
        <f>IF($JC68&gt;=24,INDEX($GR:$GR,$JB68+24),"")</f>
      </c>
      <c r="HR68">
        <f>IF($JC68&gt;=25,INDEX($GR:$GR,$JB68+25),"")</f>
      </c>
      <c r="HS68">
        <f>IF($JC68&gt;=26,INDEX($GR:$GR,$JB68+26),"")</f>
      </c>
      <c r="HT68">
        <f>IF($JC68&gt;=27,INDEX($GR:$GR,$JB68+27),"")</f>
      </c>
      <c r="HU68">
        <f>IF($JC68&gt;=28,INDEX($GR:$GR,$JB68+28),"")</f>
      </c>
      <c r="HV68">
        <f>IF($JC68&gt;=29,INDEX($GR:$GR,$JB68+29),"")</f>
      </c>
      <c r="HW68">
        <f>IF($JC68&gt;=30,INDEX($GR:$GR,$JB68+30),"")</f>
      </c>
      <c r="HX68">
        <f>IF($JC68&gt;=31,INDEX($GR:$GR,$JB68+31),"")</f>
      </c>
      <c r="HY68">
        <f>IF($JC68&gt;=32,INDEX($GR:$GR,$JB68+32),"")</f>
      </c>
      <c r="HZ68">
        <f>IF($JC68&gt;=33,INDEX($GR:$GR,$JB68+33),"")</f>
      </c>
      <c r="IA68">
        <f>IF($JC68&gt;=34,INDEX($GR:$GR,$JB68+34),"")</f>
      </c>
      <c r="IB68">
        <f>IF($JC68&gt;=35,INDEX($GR:$GR,$JB68+35),"")</f>
      </c>
      <c r="IC68">
        <f>IF($JC68&gt;=36,INDEX($GR:$GR,$JB68+36),"")</f>
      </c>
      <c r="ID68">
        <f>IF($JC68&gt;=37,INDEX($GR:$GR,$JB68+37),"")</f>
      </c>
      <c r="IE68">
        <f>IF($JC68&gt;=38,INDEX($GR:$GR,$JB68+38),"")</f>
      </c>
      <c r="IF68">
        <f>IF($JC68&gt;=39,INDEX($GR:$GR,$JB68+39),"")</f>
      </c>
      <c r="IG68">
        <f>IF($JC68&gt;=40,INDEX($GR:$GR,$JB68+40),"")</f>
      </c>
      <c r="IH68">
        <f>IF($JC68&gt;=41,INDEX($GR:$GR,$JB68+41),"")</f>
      </c>
      <c r="II68">
        <f>IF($JC68&gt;=42,INDEX($GR:$GR,$JB68+42),"")</f>
      </c>
      <c r="IJ68">
        <f>IF($JC68&gt;=43,INDEX($GR:$GR,$JB68+43),"")</f>
      </c>
      <c r="IK68">
        <f>IF($JC68&gt;=44,INDEX($GR:$GR,$JB68+44),"")</f>
      </c>
      <c r="IL68">
        <f>IF($JC68&gt;=45,INDEX($GR:$GR,$JB68+45),"")</f>
      </c>
      <c r="IM68">
        <f>IF($JC68&gt;=46,INDEX($GR:$GR,$JB68+46),"")</f>
      </c>
      <c r="IN68">
        <f>IF($JC68&gt;=47,INDEX($GR:$GR,$JB68+47),"")</f>
      </c>
      <c r="IO68">
        <f>IF($JC68&gt;=48,INDEX($GR:$GR,$JB68+48),"")</f>
      </c>
      <c r="IP68">
        <f>IF($JC68&gt;=49,INDEX($GR:$GR,$JB68+49),"")</f>
      </c>
      <c r="IQ68">
        <f>IF($JC68&gt;=50,INDEX($GR:$GR,$JB68+50),"")</f>
      </c>
      <c r="IR68">
        <f>IF($JC68&gt;=51,INDEX($GR:$GR,$JB68+51),"")</f>
      </c>
      <c r="IS68">
        <f>IF($JC68&gt;=52,INDEX($GR:$GR,$JB68+52),"")</f>
      </c>
      <c r="IT68">
        <f>IF($JC68&gt;=53,INDEX($GR:$GR,$JB68+53),"")</f>
      </c>
      <c r="IU68">
        <f>IF($JC68&gt;=54,INDEX($GR:$GR,$JB68+54),"")</f>
      </c>
      <c r="IV68">
        <f>IF($JC68&gt;=55,INDEX($GR:$GR,$JB68+55),"")</f>
      </c>
      <c r="IW68">
        <f>IF($JC68&gt;=56,INDEX($GR:$GR,$JB68+56),"")</f>
      </c>
      <c r="IX68">
        <f>IF($JC68&gt;=57,INDEX($GR:$GR,$JB68+57),"")</f>
      </c>
      <c r="IY68">
        <f>IF($JC68&gt;=58,INDEX($GR:$GR,$JB68+58),"")</f>
      </c>
      <c r="IZ68">
        <f>IF($JC68&gt;=59,INDEX($GR:$GR,$JB68+59),"")</f>
      </c>
      <c r="JA68">
        <f>IF($JC68&gt;=60,INDEX($GR:$GR,$JB68+60),"")</f>
      </c>
      <c r="JB68">
        <f>IFERROR(MATCH($GQ68,$GR$2:$GR$324,0)+1,0)</f>
      </c>
      <c r="JC68">
        <f>IFERROR(INDEX($GS$2:$GS$324,MATCH($GQ68,$GR$2:$GR$324,0)),0)</f>
      </c>
      <c r="JD68" t="s">
        <v>40</v>
      </c>
      <c r="JE68" t="s">
        <v>40</v>
      </c>
    </row>
    <row r="69" spans="1:265" x14ac:dyDescent="0.25">
      <c r="Q69">
        <f>IF(OR($T69="",$P69=""),"",IFERROR($T69/$P69,0))</f>
      </c>
      <c r="R69">
        <f>IF($T69="","",
SUM($S69,$U69,$Z69,$V69,$X69)*
(1-IF($AA69="",0,VALUE($AA69)/100)))</f>
      </c>
      <c r="S69">
        <f>IF($T69="","",$T69)</f>
      </c>
      <c r="U69">
        <f>IF($T69="","",
IF($N69="","",
IF(ISNUMBER(SEARCH("exempt",LOWER($N69))),0,
$T69*(VALUE(SUBSTITUTE($N69,"%",""))/100))))</f>
      </c>
      <c r="AB69">
        <f>IFERROR(IF(FIND(" - ",$K69)&gt;0,MID($K69,FIND(" - ",$K69)+3,LEN($K69)),""),"")</f>
      </c>
      <c r="AK69" t="s">
        <v>408</v>
      </c>
      <c r="AM69" t="s">
        <v>409</v>
      </c>
      <c r="AN69" t="s">
        <v>409</v>
      </c>
      <c r="AO69" t="s">
        <v>410</v>
      </c>
      <c r="AP69">
        <f>IFERROR(LEFT($K69,FIND(" - ",$K69)-1),$K69)</f>
      </c>
      <c r="AQ69" t="s">
        <v>345</v>
      </c>
      <c r="AS69">
        <f>IF($CH69&gt;=1,INDEX($AQ:$AQ,$CG69+1),"")</f>
      </c>
      <c r="AT69">
        <f>IF($CH69&gt;=2,INDEX($AQ:$AQ,$CG69+2),"")</f>
      </c>
      <c r="AU69">
        <f>IF($CH69&gt;=3,INDEX($AQ:$AQ,$CG69+3),"")</f>
      </c>
      <c r="AV69">
        <f>IF($CH69&gt;=4,INDEX($AQ:$AQ,$CG69+4),"")</f>
      </c>
      <c r="AW69">
        <f>IF($CH69&gt;=5,INDEX($AQ:$AQ,$CG69+5),"")</f>
      </c>
      <c r="AX69">
        <f>IF($CH69&gt;=6,INDEX($AQ:$AQ,$CG69+6),"")</f>
      </c>
      <c r="AY69">
        <f>IF($CH69&gt;=7,INDEX($AQ:$AQ,$CG69+7),"")</f>
      </c>
      <c r="AZ69">
        <f>IF($CH69&gt;=8,INDEX($AQ:$AQ,$CG69+8),"")</f>
      </c>
      <c r="BA69">
        <f>IF($CH69&gt;=9,INDEX($AQ:$AQ,$CG69+9),"")</f>
      </c>
      <c r="BB69">
        <f>IF($CH69&gt;=10,INDEX($AQ:$AQ,$CG69+10),"")</f>
      </c>
      <c r="BC69">
        <f>IF($CH69&gt;=11,INDEX($AQ:$AQ,$CG69+11),"")</f>
      </c>
      <c r="BD69">
        <f>IF($CH69&gt;=12,INDEX($AQ:$AQ,$CG69+12),"")</f>
      </c>
      <c r="BE69">
        <f>IF($CH69&gt;=13,INDEX($AQ:$AQ,$CG69+13),"")</f>
      </c>
      <c r="BF69">
        <f>IF($CH69&gt;=14,INDEX($AQ:$AQ,$CG69+14),"")</f>
      </c>
      <c r="BG69">
        <f>IF($CH69&gt;=15,INDEX($AQ:$AQ,$CG69+15),"")</f>
      </c>
      <c r="BH69">
        <f>IF($CH69&gt;=16,INDEX($AQ:$AQ,$CG69+16),"")</f>
      </c>
      <c r="BI69">
        <f>IF($CH69&gt;=17,INDEX($AQ:$AQ,$CG69+17),"")</f>
      </c>
      <c r="BJ69">
        <f>IF($CH69&gt;=18,INDEX($AQ:$AQ,$CG69+18),"")</f>
      </c>
      <c r="BK69">
        <f>IF($CH69&gt;=19,INDEX($AQ:$AQ,$CG69+19),"")</f>
      </c>
      <c r="BL69">
        <f>IF($CH69&gt;=20,INDEX($AQ:$AQ,$CG69+20),"")</f>
      </c>
      <c r="BM69">
        <f>IF($CH69&gt;=21,INDEX($AQ:$AQ,$CG69+21),"")</f>
      </c>
      <c r="BN69">
        <f>IF($CH69&gt;=22,INDEX($AQ:$AQ,$CG69+22),"")</f>
      </c>
      <c r="BO69">
        <f>IF($CH69&gt;=23,INDEX($AQ:$AQ,$CG69+23),"")</f>
      </c>
      <c r="BP69">
        <f>IF($CH69&gt;=24,INDEX($AQ:$AQ,$CG69+24),"")</f>
      </c>
      <c r="BQ69">
        <f>IF($CH69&gt;=25,INDEX($AQ:$AQ,$CG69+25),"")</f>
      </c>
      <c r="BR69">
        <f>IF($CH69&gt;=26,INDEX($AQ:$AQ,$CG69+26),"")</f>
      </c>
      <c r="BS69">
        <f>IF($CH69&gt;=27,INDEX($AQ:$AQ,$CG69+27),"")</f>
      </c>
      <c r="BT69">
        <f>IF($CH69&gt;=28,INDEX($AQ:$AQ,$CG69+28),"")</f>
      </c>
      <c r="BU69">
        <f>IF($CH69&gt;=29,INDEX($AQ:$AQ,$CG69+29),"")</f>
      </c>
      <c r="BV69">
        <f>IF($CH69&gt;=30,INDEX($AQ:$AQ,$CG69+30),"")</f>
      </c>
      <c r="BW69">
        <f>IF($CH69&gt;=31,INDEX($AQ:$AQ,$CG69+31),"")</f>
      </c>
      <c r="BX69">
        <f>IF($CH69&gt;=32,INDEX($AQ:$AQ,$CG69+32),"")</f>
      </c>
      <c r="BY69">
        <f>IF($CH69&gt;=33,INDEX($AQ:$AQ,$CG69+33),"")</f>
      </c>
      <c r="BZ69">
        <f>IF($CH69&gt;=34,INDEX($AQ:$AQ,$CG69+34),"")</f>
      </c>
      <c r="CA69">
        <f>IF($CH69&gt;=35,INDEX($AQ:$AQ,$CG69+35),"")</f>
      </c>
      <c r="CB69">
        <f>IF($CH69&gt;=36,INDEX($AQ:$AQ,$CG69+36),"")</f>
      </c>
      <c r="CC69">
        <f>IF($CH69&gt;=37,INDEX($AQ:$AQ,$CG69+37),"")</f>
      </c>
      <c r="CD69">
        <f>IF($CH69&gt;=38,INDEX($AQ:$AQ,$CG69+38),"")</f>
      </c>
      <c r="CE69">
        <f>IF($CH69&gt;=39,INDEX($AQ:$AQ,$CG69+39),"")</f>
      </c>
      <c r="CF69">
        <f>IF($CH69&gt;=40,INDEX($AQ:$AQ,$CG69+40),"")</f>
      </c>
      <c r="CG69">
        <f>IFERROR(MATCH($AP69,$AQ$2:$AQ$134,0)+1,0)</f>
      </c>
      <c r="CH69">
        <f>IFERROR(INDEX($AR$2:$AR$134,MATCH($AP69,$AQ$2:$AQ$134,0)),0)</f>
      </c>
      <c r="CI69">
        <f>IFERROR(LEFT($L69,FIND(" - ",$L69)-1),$L69)</f>
      </c>
      <c r="CJ69" t="s">
        <v>411</v>
      </c>
      <c r="CK69">
        <v>1</v>
      </c>
      <c r="CL69">
        <f>IF($DG69&gt;=1,INDEX($CJ:$CJ,$DF69+1),"")</f>
      </c>
      <c r="CM69">
        <f>IF($DG69&gt;=2,INDEX($CJ:$CJ,$DF69+2),"")</f>
      </c>
      <c r="CN69">
        <f>IF($DG69&gt;=3,INDEX($CJ:$CJ,$DF69+3),"")</f>
      </c>
      <c r="CO69">
        <f>IF($DG69&gt;=4,INDEX($CJ:$CJ,$DF69+4),"")</f>
      </c>
      <c r="CP69">
        <f>IF($DG69&gt;=5,INDEX($CJ:$CJ,$DF69+5),"")</f>
      </c>
      <c r="CQ69">
        <f>IF($DG69&gt;=6,INDEX($CJ:$CJ,$DF69+6),"")</f>
      </c>
      <c r="CR69">
        <f>IF($DG69&gt;=7,INDEX($CJ:$CJ,$DF69+7),"")</f>
      </c>
      <c r="CS69">
        <f>IF($DG69&gt;=8,INDEX($CJ:$CJ,$DF69+8),"")</f>
      </c>
      <c r="CT69">
        <f>IF($DG69&gt;=9,INDEX($CJ:$CJ,$DF69+9),"")</f>
      </c>
      <c r="CU69">
        <f>IF($DG69&gt;=10,INDEX($CJ:$CJ,$DF69+10),"")</f>
      </c>
      <c r="CV69">
        <f>IF($DG69&gt;=11,INDEX($CJ:$CJ,$DF69+11),"")</f>
      </c>
      <c r="CW69">
        <f>IF($DG69&gt;=12,INDEX($CJ:$CJ,$DF69+12),"")</f>
      </c>
      <c r="CX69">
        <f>IF($DG69&gt;=13,INDEX($CJ:$CJ,$DF69+13),"")</f>
      </c>
      <c r="CY69">
        <f>IF($DG69&gt;=14,INDEX($CJ:$CJ,$DF69+14),"")</f>
      </c>
      <c r="CZ69">
        <f>IF($DG69&gt;=15,INDEX($CJ:$CJ,$DF69+15),"")</f>
      </c>
      <c r="DA69">
        <f>IF($DG69&gt;=16,INDEX($CJ:$CJ,$DF69+16),"")</f>
      </c>
      <c r="DB69">
        <f>IF($DG69&gt;=17,INDEX($CJ:$CJ,$DF69+17),"")</f>
      </c>
      <c r="DC69">
        <f>IF($DG69&gt;=18,INDEX($CJ:$CJ,$DF69+18),"")</f>
      </c>
      <c r="DD69">
        <f>IF($DG69&gt;=19,INDEX($CJ:$CJ,$DF69+19),"")</f>
      </c>
      <c r="DE69">
        <f>IF($DG69&gt;=20,INDEX($CJ:$CJ,$DF69+20),"")</f>
      </c>
      <c r="DF69">
        <f>IFERROR(MATCH($CI69,$CJ$2:$CJ$263,0)+1,0)</f>
      </c>
      <c r="DG69">
        <f>IFERROR(INDEX($CK$2:$CK$263,MATCH($CI69,$CJ$2:$CJ$263,0)),0)</f>
      </c>
      <c r="DH69">
        <f>IFERROR(INDEX($AO:$AO,MATCH($N69,$AN:$AN,0))&amp;"","")</f>
      </c>
      <c r="DI69" t="s">
        <v>48</v>
      </c>
      <c r="DJ69" t="s">
        <v>40</v>
      </c>
      <c r="DL69">
        <f>IF($GO69&gt;=1,INDEX($DI:$DI,$GN69+1),"")</f>
      </c>
      <c r="DM69">
        <f>IF($GO69&gt;=2,INDEX($DI:$DI,$GN69+2),"")</f>
      </c>
      <c r="DN69">
        <f>IF($GO69&gt;=3,INDEX($DI:$DI,$GN69+3),"")</f>
      </c>
      <c r="DO69">
        <f>IF($GO69&gt;=4,INDEX($DI:$DI,$GN69+4),"")</f>
      </c>
      <c r="DP69">
        <f>IF($GO69&gt;=5,INDEX($DI:$DI,$GN69+5),"")</f>
      </c>
      <c r="DQ69">
        <f>IF($GO69&gt;=6,INDEX($DI:$DI,$GN69+6),"")</f>
      </c>
      <c r="DR69">
        <f>IF($GO69&gt;=7,INDEX($DI:$DI,$GN69+7),"")</f>
      </c>
      <c r="DS69">
        <f>IF($GO69&gt;=8,INDEX($DI:$DI,$GN69+8),"")</f>
      </c>
      <c r="DT69">
        <f>IF($GO69&gt;=9,INDEX($DI:$DI,$GN69+9),"")</f>
      </c>
      <c r="DU69">
        <f>IF($GO69&gt;=10,INDEX($DI:$DI,$GN69+10),"")</f>
      </c>
      <c r="DV69">
        <f>IF($GO69&gt;=11,INDEX($DI:$DI,$GN69+11),"")</f>
      </c>
      <c r="DW69">
        <f>IF($GO69&gt;=12,INDEX($DI:$DI,$GN69+12),"")</f>
      </c>
      <c r="DX69">
        <f>IF($GO69&gt;=13,INDEX($DI:$DI,$GN69+13),"")</f>
      </c>
      <c r="DY69">
        <f>IF($GO69&gt;=14,INDEX($DI:$DI,$GN69+14),"")</f>
      </c>
      <c r="DZ69">
        <f>IF($GO69&gt;=15,INDEX($DI:$DI,$GN69+15),"")</f>
      </c>
      <c r="EA69">
        <f>IF($GO69&gt;=16,INDEX($DI:$DI,$GN69+16),"")</f>
      </c>
      <c r="EB69">
        <f>IF($GO69&gt;=17,INDEX($DI:$DI,$GN69+17),"")</f>
      </c>
      <c r="EC69">
        <f>IF($GO69&gt;=18,INDEX($DI:$DI,$GN69+18),"")</f>
      </c>
      <c r="ED69">
        <f>IF($GO69&gt;=19,INDEX($DI:$DI,$GN69+19),"")</f>
      </c>
      <c r="EE69">
        <f>IF($GO69&gt;=20,INDEX($DI:$DI,$GN69+20),"")</f>
      </c>
      <c r="EF69">
        <f>IF($GO69&gt;=21,INDEX($DI:$DI,$GN69+21),"")</f>
      </c>
      <c r="EG69">
        <f>IF($GO69&gt;=22,INDEX($DI:$DI,$GN69+22),"")</f>
      </c>
      <c r="EH69">
        <f>IF($GO69&gt;=23,INDEX($DI:$DI,$GN69+23),"")</f>
      </c>
      <c r="EI69">
        <f>IF($GO69&gt;=24,INDEX($DI:$DI,$GN69+24),"")</f>
      </c>
      <c r="EJ69">
        <f>IF($GO69&gt;=25,INDEX($DI:$DI,$GN69+25),"")</f>
      </c>
      <c r="EK69">
        <f>IF($GO69&gt;=26,INDEX($DI:$DI,$GN69+26),"")</f>
      </c>
      <c r="EL69">
        <f>IF($GO69&gt;=27,INDEX($DI:$DI,$GN69+27),"")</f>
      </c>
      <c r="EM69">
        <f>IF($GO69&gt;=28,INDEX($DI:$DI,$GN69+28),"")</f>
      </c>
      <c r="EN69">
        <f>IF($GO69&gt;=29,INDEX($DI:$DI,$GN69+29),"")</f>
      </c>
      <c r="EO69">
        <f>IF($GO69&gt;=30,INDEX($DI:$DI,$GN69+30),"")</f>
      </c>
      <c r="EP69">
        <f>IF($GO69&gt;=31,INDEX($DI:$DI,$GN69+31),"")</f>
      </c>
      <c r="EQ69">
        <f>IF($GO69&gt;=32,INDEX($DI:$DI,$GN69+32),"")</f>
      </c>
      <c r="ER69">
        <f>IF($GO69&gt;=33,INDEX($DI:$DI,$GN69+33),"")</f>
      </c>
      <c r="ES69">
        <f>IF($GO69&gt;=34,INDEX($DI:$DI,$GN69+34),"")</f>
      </c>
      <c r="ET69">
        <f>IF($GO69&gt;=35,INDEX($DI:$DI,$GN69+35),"")</f>
      </c>
      <c r="EU69">
        <f>IF($GO69&gt;=36,INDEX($DI:$DI,$GN69+36),"")</f>
      </c>
      <c r="EV69">
        <f>IF($GO69&gt;=37,INDEX($DI:$DI,$GN69+37),"")</f>
      </c>
      <c r="EW69">
        <f>IF($GO69&gt;=38,INDEX($DI:$DI,$GN69+38),"")</f>
      </c>
      <c r="EX69">
        <f>IF($GO69&gt;=39,INDEX($DI:$DI,$GN69+39),"")</f>
      </c>
      <c r="EY69">
        <f>IF($GO69&gt;=40,INDEX($DI:$DI,$GN69+40),"")</f>
      </c>
      <c r="EZ69">
        <f>IF($GO69&gt;=1,INDEX($DJ:$DJ,$GN69+1),"")</f>
      </c>
      <c r="FA69">
        <f>IF($GO69&gt;=2,INDEX($DJ:$DJ,$GN69+2),"")</f>
      </c>
      <c r="FB69">
        <f>IF($GO69&gt;=3,INDEX($DJ:$DJ,$GN69+3),"")</f>
      </c>
      <c r="FC69">
        <f>IF($GO69&gt;=4,INDEX($DJ:$DJ,$GN69+4),"")</f>
      </c>
      <c r="FD69">
        <f>IF($GO69&gt;=5,INDEX($DJ:$DJ,$GN69+5),"")</f>
      </c>
      <c r="FE69">
        <f>IF($GO69&gt;=6,INDEX($DJ:$DJ,$GN69+6),"")</f>
      </c>
      <c r="FF69">
        <f>IF($GO69&gt;=7,INDEX($DJ:$DJ,$GN69+7),"")</f>
      </c>
      <c r="FG69">
        <f>IF($GO69&gt;=8,INDEX($DJ:$DJ,$GN69+8),"")</f>
      </c>
      <c r="FH69">
        <f>IF($GO69&gt;=9,INDEX($DJ:$DJ,$GN69+9),"")</f>
      </c>
      <c r="FI69">
        <f>IF($GO69&gt;=10,INDEX($DJ:$DJ,$GN69+10),"")</f>
      </c>
      <c r="FJ69">
        <f>IF($GO69&gt;=11,INDEX($DJ:$DJ,$GN69+11),"")</f>
      </c>
      <c r="FK69">
        <f>IF($GO69&gt;=12,INDEX($DJ:$DJ,$GN69+12),"")</f>
      </c>
      <c r="FL69">
        <f>IF($GO69&gt;=13,INDEX($DJ:$DJ,$GN69+13),"")</f>
      </c>
      <c r="FM69">
        <f>IF($GO69&gt;=14,INDEX($DJ:$DJ,$GN69+14),"")</f>
      </c>
      <c r="FN69">
        <f>IF($GO69&gt;=15,INDEX($DJ:$DJ,$GN69+15),"")</f>
      </c>
      <c r="FO69">
        <f>IF($GO69&gt;=16,INDEX($DJ:$DJ,$GN69+16),"")</f>
      </c>
      <c r="FP69">
        <f>IF($GO69&gt;=17,INDEX($DJ:$DJ,$GN69+17),"")</f>
      </c>
      <c r="FQ69">
        <f>IF($GO69&gt;=18,INDEX($DJ:$DJ,$GN69+18),"")</f>
      </c>
      <c r="FR69">
        <f>IF($GO69&gt;=19,INDEX($DJ:$DJ,$GN69+19),"")</f>
      </c>
      <c r="FS69">
        <f>IF($GO69&gt;=20,INDEX($DJ:$DJ,$GN69+20),"")</f>
      </c>
      <c r="FT69">
        <f>IF($GO69&gt;=21,INDEX($DJ:$DJ,$GN69+21),"")</f>
      </c>
      <c r="FU69">
        <f>IF($GO69&gt;=22,INDEX($DJ:$DJ,$GN69+22),"")</f>
      </c>
      <c r="FV69">
        <f>IF($GO69&gt;=23,INDEX($DJ:$DJ,$GN69+23),"")</f>
      </c>
      <c r="FW69">
        <f>IF($GO69&gt;=24,INDEX($DJ:$DJ,$GN69+24),"")</f>
      </c>
      <c r="FX69">
        <f>IF($GO69&gt;=25,INDEX($DJ:$DJ,$GN69+25),"")</f>
      </c>
      <c r="FY69">
        <f>IF($GO69&gt;=26,INDEX($DJ:$DJ,$GN69+26),"")</f>
      </c>
      <c r="FZ69">
        <f>IF($GO69&gt;=27,INDEX($DJ:$DJ,$GN69+27),"")</f>
      </c>
      <c r="GA69">
        <f>IF($GO69&gt;=28,INDEX($DJ:$DJ,$GN69+28),"")</f>
      </c>
      <c r="GB69">
        <f>IF($GO69&gt;=29,INDEX($DJ:$DJ,$GN69+29),"")</f>
      </c>
      <c r="GC69">
        <f>IF($GO69&gt;=30,INDEX($DJ:$DJ,$GN69+30),"")</f>
      </c>
      <c r="GD69">
        <f>IF($GO69&gt;=31,INDEX($DJ:$DJ,$GN69+31),"")</f>
      </c>
      <c r="GE69">
        <f>IF($GO69&gt;=32,INDEX($DJ:$DJ,$GN69+32),"")</f>
      </c>
      <c r="GF69">
        <f>IF($GO69&gt;=33,INDEX($DJ:$DJ,$GN69+33),"")</f>
      </c>
      <c r="GG69">
        <f>IF($GO69&gt;=34,INDEX($DJ:$DJ,$GN69+34),"")</f>
      </c>
      <c r="GH69">
        <f>IF($GO69&gt;=35,INDEX($DJ:$DJ,$GN69+35),"")</f>
      </c>
      <c r="GI69">
        <f>IF($GO69&gt;=36,INDEX($DJ:$DJ,$GN69+36),"")</f>
      </c>
      <c r="GJ69">
        <f>IF($GO69&gt;=37,INDEX($DJ:$DJ,$GN69+37),"")</f>
      </c>
      <c r="GK69">
        <f>IF($GO69&gt;=38,INDEX($DJ:$DJ,$GN69+38),"")</f>
      </c>
      <c r="GL69">
        <f>IF($GO69&gt;=39,INDEX($DJ:$DJ,$GN69+39),"")</f>
      </c>
      <c r="GM69">
        <f>IF($GO69&gt;=40,INDEX($DJ:$DJ,$GN69+40),"")</f>
      </c>
      <c r="GN69">
        <f>IFERROR(MATCH($DH69,$DI$2:$DI$148,0)+1,0)</f>
      </c>
      <c r="GO69">
        <f>IFERROR(INDEX($DK$2:$DK$148,MATCH($DH69,$DI$2:$DI$148,0)),0)</f>
      </c>
      <c r="GP69">
        <f>IFERROR(MATCH($Y69,$DL$69:$EY$69,0),0)</f>
      </c>
      <c r="GQ69">
        <f>IF($GP69&gt;0,INDEX($EZ$69:$GM$69,$GP69),"")</f>
      </c>
      <c r="GR69" t="s">
        <v>412</v>
      </c>
      <c r="GT69">
        <f>IF($JC69&gt;=1,INDEX($GR:$GR,$JB69+1),"")</f>
      </c>
      <c r="GU69">
        <f>IF($JC69&gt;=2,INDEX($GR:$GR,$JB69+2),"")</f>
      </c>
      <c r="GV69">
        <f>IF($JC69&gt;=3,INDEX($GR:$GR,$JB69+3),"")</f>
      </c>
      <c r="GW69">
        <f>IF($JC69&gt;=4,INDEX($GR:$GR,$JB69+4),"")</f>
      </c>
      <c r="GX69">
        <f>IF($JC69&gt;=5,INDEX($GR:$GR,$JB69+5),"")</f>
      </c>
      <c r="GY69">
        <f>IF($JC69&gt;=6,INDEX($GR:$GR,$JB69+6),"")</f>
      </c>
      <c r="GZ69">
        <f>IF($JC69&gt;=7,INDEX($GR:$GR,$JB69+7),"")</f>
      </c>
      <c r="HA69">
        <f>IF($JC69&gt;=8,INDEX($GR:$GR,$JB69+8),"")</f>
      </c>
      <c r="HB69">
        <f>IF($JC69&gt;=9,INDEX($GR:$GR,$JB69+9),"")</f>
      </c>
      <c r="HC69">
        <f>IF($JC69&gt;=10,INDEX($GR:$GR,$JB69+10),"")</f>
      </c>
      <c r="HD69">
        <f>IF($JC69&gt;=11,INDEX($GR:$GR,$JB69+11),"")</f>
      </c>
      <c r="HE69">
        <f>IF($JC69&gt;=12,INDEX($GR:$GR,$JB69+12),"")</f>
      </c>
      <c r="HF69">
        <f>IF($JC69&gt;=13,INDEX($GR:$GR,$JB69+13),"")</f>
      </c>
      <c r="HG69">
        <f>IF($JC69&gt;=14,INDEX($GR:$GR,$JB69+14),"")</f>
      </c>
      <c r="HH69">
        <f>IF($JC69&gt;=15,INDEX($GR:$GR,$JB69+15),"")</f>
      </c>
      <c r="HI69">
        <f>IF($JC69&gt;=16,INDEX($GR:$GR,$JB69+16),"")</f>
      </c>
      <c r="HJ69">
        <f>IF($JC69&gt;=17,INDEX($GR:$GR,$JB69+17),"")</f>
      </c>
      <c r="HK69">
        <f>IF($JC69&gt;=18,INDEX($GR:$GR,$JB69+18),"")</f>
      </c>
      <c r="HL69">
        <f>IF($JC69&gt;=19,INDEX($GR:$GR,$JB69+19),"")</f>
      </c>
      <c r="HM69">
        <f>IF($JC69&gt;=20,INDEX($GR:$GR,$JB69+20),"")</f>
      </c>
      <c r="HN69">
        <f>IF($JC69&gt;=21,INDEX($GR:$GR,$JB69+21),"")</f>
      </c>
      <c r="HO69">
        <f>IF($JC69&gt;=22,INDEX($GR:$GR,$JB69+22),"")</f>
      </c>
      <c r="HP69">
        <f>IF($JC69&gt;=23,INDEX($GR:$GR,$JB69+23),"")</f>
      </c>
      <c r="HQ69">
        <f>IF($JC69&gt;=24,INDEX($GR:$GR,$JB69+24),"")</f>
      </c>
      <c r="HR69">
        <f>IF($JC69&gt;=25,INDEX($GR:$GR,$JB69+25),"")</f>
      </c>
      <c r="HS69">
        <f>IF($JC69&gt;=26,INDEX($GR:$GR,$JB69+26),"")</f>
      </c>
      <c r="HT69">
        <f>IF($JC69&gt;=27,INDEX($GR:$GR,$JB69+27),"")</f>
      </c>
      <c r="HU69">
        <f>IF($JC69&gt;=28,INDEX($GR:$GR,$JB69+28),"")</f>
      </c>
      <c r="HV69">
        <f>IF($JC69&gt;=29,INDEX($GR:$GR,$JB69+29),"")</f>
      </c>
      <c r="HW69">
        <f>IF($JC69&gt;=30,INDEX($GR:$GR,$JB69+30),"")</f>
      </c>
      <c r="HX69">
        <f>IF($JC69&gt;=31,INDEX($GR:$GR,$JB69+31),"")</f>
      </c>
      <c r="HY69">
        <f>IF($JC69&gt;=32,INDEX($GR:$GR,$JB69+32),"")</f>
      </c>
      <c r="HZ69">
        <f>IF($JC69&gt;=33,INDEX($GR:$GR,$JB69+33),"")</f>
      </c>
      <c r="IA69">
        <f>IF($JC69&gt;=34,INDEX($GR:$GR,$JB69+34),"")</f>
      </c>
      <c r="IB69">
        <f>IF($JC69&gt;=35,INDEX($GR:$GR,$JB69+35),"")</f>
      </c>
      <c r="IC69">
        <f>IF($JC69&gt;=36,INDEX($GR:$GR,$JB69+36),"")</f>
      </c>
      <c r="ID69">
        <f>IF($JC69&gt;=37,INDEX($GR:$GR,$JB69+37),"")</f>
      </c>
      <c r="IE69">
        <f>IF($JC69&gt;=38,INDEX($GR:$GR,$JB69+38),"")</f>
      </c>
      <c r="IF69">
        <f>IF($JC69&gt;=39,INDEX($GR:$GR,$JB69+39),"")</f>
      </c>
      <c r="IG69">
        <f>IF($JC69&gt;=40,INDEX($GR:$GR,$JB69+40),"")</f>
      </c>
      <c r="IH69">
        <f>IF($JC69&gt;=41,INDEX($GR:$GR,$JB69+41),"")</f>
      </c>
      <c r="II69">
        <f>IF($JC69&gt;=42,INDEX($GR:$GR,$JB69+42),"")</f>
      </c>
      <c r="IJ69">
        <f>IF($JC69&gt;=43,INDEX($GR:$GR,$JB69+43),"")</f>
      </c>
      <c r="IK69">
        <f>IF($JC69&gt;=44,INDEX($GR:$GR,$JB69+44),"")</f>
      </c>
      <c r="IL69">
        <f>IF($JC69&gt;=45,INDEX($GR:$GR,$JB69+45),"")</f>
      </c>
      <c r="IM69">
        <f>IF($JC69&gt;=46,INDEX($GR:$GR,$JB69+46),"")</f>
      </c>
      <c r="IN69">
        <f>IF($JC69&gt;=47,INDEX($GR:$GR,$JB69+47),"")</f>
      </c>
      <c r="IO69">
        <f>IF($JC69&gt;=48,INDEX($GR:$GR,$JB69+48),"")</f>
      </c>
      <c r="IP69">
        <f>IF($JC69&gt;=49,INDEX($GR:$GR,$JB69+49),"")</f>
      </c>
      <c r="IQ69">
        <f>IF($JC69&gt;=50,INDEX($GR:$GR,$JB69+50),"")</f>
      </c>
      <c r="IR69">
        <f>IF($JC69&gt;=51,INDEX($GR:$GR,$JB69+51),"")</f>
      </c>
      <c r="IS69">
        <f>IF($JC69&gt;=52,INDEX($GR:$GR,$JB69+52),"")</f>
      </c>
      <c r="IT69">
        <f>IF($JC69&gt;=53,INDEX($GR:$GR,$JB69+53),"")</f>
      </c>
      <c r="IU69">
        <f>IF($JC69&gt;=54,INDEX($GR:$GR,$JB69+54),"")</f>
      </c>
      <c r="IV69">
        <f>IF($JC69&gt;=55,INDEX($GR:$GR,$JB69+55),"")</f>
      </c>
      <c r="IW69">
        <f>IF($JC69&gt;=56,INDEX($GR:$GR,$JB69+56),"")</f>
      </c>
      <c r="IX69">
        <f>IF($JC69&gt;=57,INDEX($GR:$GR,$JB69+57),"")</f>
      </c>
      <c r="IY69">
        <f>IF($JC69&gt;=58,INDEX($GR:$GR,$JB69+58),"")</f>
      </c>
      <c r="IZ69">
        <f>IF($JC69&gt;=59,INDEX($GR:$GR,$JB69+59),"")</f>
      </c>
      <c r="JA69">
        <f>IF($JC69&gt;=60,INDEX($GR:$GR,$JB69+60),"")</f>
      </c>
      <c r="JB69">
        <f>IFERROR(MATCH($GQ69,$GR$2:$GR$324,0)+1,0)</f>
      </c>
      <c r="JC69">
        <f>IFERROR(INDEX($GS$2:$GS$324,MATCH($GQ69,$GR$2:$GR$324,0)),0)</f>
      </c>
      <c r="JD69" t="s">
        <v>40</v>
      </c>
      <c r="JE69" t="s">
        <v>40</v>
      </c>
    </row>
    <row r="70" spans="1:265" x14ac:dyDescent="0.25">
      <c r="Q70">
        <f>IF(OR($T70="",$P70=""),"",IFERROR($T70/$P70,0))</f>
      </c>
      <c r="R70">
        <f>IF($T70="","",
SUM($S70,$U70,$Z70,$V70,$X70)*
(1-IF($AA70="",0,VALUE($AA70)/100)))</f>
      </c>
      <c r="S70">
        <f>IF($T70="","",$T70)</f>
      </c>
      <c r="U70">
        <f>IF($T70="","",
IF($N70="","",
IF(ISNUMBER(SEARCH("exempt",LOWER($N70))),0,
$T70*(VALUE(SUBSTITUTE($N70,"%",""))/100))))</f>
      </c>
      <c r="AB70">
        <f>IFERROR(IF(FIND(" - ",$K70)&gt;0,MID($K70,FIND(" - ",$K70)+3,LEN($K70)),""),"")</f>
      </c>
      <c r="AK70" t="s">
        <v>413</v>
      </c>
      <c r="AM70" t="s">
        <v>414</v>
      </c>
      <c r="AN70" t="s">
        <v>414</v>
      </c>
      <c r="AO70" t="s">
        <v>415</v>
      </c>
      <c r="AP70">
        <f>IFERROR(LEFT($K70,FIND(" - ",$K70)-1),$K70)</f>
      </c>
      <c r="AQ70" t="s">
        <v>350</v>
      </c>
      <c r="AS70">
        <f>IF($CH70&gt;=1,INDEX($AQ:$AQ,$CG70+1),"")</f>
      </c>
      <c r="AT70">
        <f>IF($CH70&gt;=2,INDEX($AQ:$AQ,$CG70+2),"")</f>
      </c>
      <c r="AU70">
        <f>IF($CH70&gt;=3,INDEX($AQ:$AQ,$CG70+3),"")</f>
      </c>
      <c r="AV70">
        <f>IF($CH70&gt;=4,INDEX($AQ:$AQ,$CG70+4),"")</f>
      </c>
      <c r="AW70">
        <f>IF($CH70&gt;=5,INDEX($AQ:$AQ,$CG70+5),"")</f>
      </c>
      <c r="AX70">
        <f>IF($CH70&gt;=6,INDEX($AQ:$AQ,$CG70+6),"")</f>
      </c>
      <c r="AY70">
        <f>IF($CH70&gt;=7,INDEX($AQ:$AQ,$CG70+7),"")</f>
      </c>
      <c r="AZ70">
        <f>IF($CH70&gt;=8,INDEX($AQ:$AQ,$CG70+8),"")</f>
      </c>
      <c r="BA70">
        <f>IF($CH70&gt;=9,INDEX($AQ:$AQ,$CG70+9),"")</f>
      </c>
      <c r="BB70">
        <f>IF($CH70&gt;=10,INDEX($AQ:$AQ,$CG70+10),"")</f>
      </c>
      <c r="BC70">
        <f>IF($CH70&gt;=11,INDEX($AQ:$AQ,$CG70+11),"")</f>
      </c>
      <c r="BD70">
        <f>IF($CH70&gt;=12,INDEX($AQ:$AQ,$CG70+12),"")</f>
      </c>
      <c r="BE70">
        <f>IF($CH70&gt;=13,INDEX($AQ:$AQ,$CG70+13),"")</f>
      </c>
      <c r="BF70">
        <f>IF($CH70&gt;=14,INDEX($AQ:$AQ,$CG70+14),"")</f>
      </c>
      <c r="BG70">
        <f>IF($CH70&gt;=15,INDEX($AQ:$AQ,$CG70+15),"")</f>
      </c>
      <c r="BH70">
        <f>IF($CH70&gt;=16,INDEX($AQ:$AQ,$CG70+16),"")</f>
      </c>
      <c r="BI70">
        <f>IF($CH70&gt;=17,INDEX($AQ:$AQ,$CG70+17),"")</f>
      </c>
      <c r="BJ70">
        <f>IF($CH70&gt;=18,INDEX($AQ:$AQ,$CG70+18),"")</f>
      </c>
      <c r="BK70">
        <f>IF($CH70&gt;=19,INDEX($AQ:$AQ,$CG70+19),"")</f>
      </c>
      <c r="BL70">
        <f>IF($CH70&gt;=20,INDEX($AQ:$AQ,$CG70+20),"")</f>
      </c>
      <c r="BM70">
        <f>IF($CH70&gt;=21,INDEX($AQ:$AQ,$CG70+21),"")</f>
      </c>
      <c r="BN70">
        <f>IF($CH70&gt;=22,INDEX($AQ:$AQ,$CG70+22),"")</f>
      </c>
      <c r="BO70">
        <f>IF($CH70&gt;=23,INDEX($AQ:$AQ,$CG70+23),"")</f>
      </c>
      <c r="BP70">
        <f>IF($CH70&gt;=24,INDEX($AQ:$AQ,$CG70+24),"")</f>
      </c>
      <c r="BQ70">
        <f>IF($CH70&gt;=25,INDEX($AQ:$AQ,$CG70+25),"")</f>
      </c>
      <c r="BR70">
        <f>IF($CH70&gt;=26,INDEX($AQ:$AQ,$CG70+26),"")</f>
      </c>
      <c r="BS70">
        <f>IF($CH70&gt;=27,INDEX($AQ:$AQ,$CG70+27),"")</f>
      </c>
      <c r="BT70">
        <f>IF($CH70&gt;=28,INDEX($AQ:$AQ,$CG70+28),"")</f>
      </c>
      <c r="BU70">
        <f>IF($CH70&gt;=29,INDEX($AQ:$AQ,$CG70+29),"")</f>
      </c>
      <c r="BV70">
        <f>IF($CH70&gt;=30,INDEX($AQ:$AQ,$CG70+30),"")</f>
      </c>
      <c r="BW70">
        <f>IF($CH70&gt;=31,INDEX($AQ:$AQ,$CG70+31),"")</f>
      </c>
      <c r="BX70">
        <f>IF($CH70&gt;=32,INDEX($AQ:$AQ,$CG70+32),"")</f>
      </c>
      <c r="BY70">
        <f>IF($CH70&gt;=33,INDEX($AQ:$AQ,$CG70+33),"")</f>
      </c>
      <c r="BZ70">
        <f>IF($CH70&gt;=34,INDEX($AQ:$AQ,$CG70+34),"")</f>
      </c>
      <c r="CA70">
        <f>IF($CH70&gt;=35,INDEX($AQ:$AQ,$CG70+35),"")</f>
      </c>
      <c r="CB70">
        <f>IF($CH70&gt;=36,INDEX($AQ:$AQ,$CG70+36),"")</f>
      </c>
      <c r="CC70">
        <f>IF($CH70&gt;=37,INDEX($AQ:$AQ,$CG70+37),"")</f>
      </c>
      <c r="CD70">
        <f>IF($CH70&gt;=38,INDEX($AQ:$AQ,$CG70+38),"")</f>
      </c>
      <c r="CE70">
        <f>IF($CH70&gt;=39,INDEX($AQ:$AQ,$CG70+39),"")</f>
      </c>
      <c r="CF70">
        <f>IF($CH70&gt;=40,INDEX($AQ:$AQ,$CG70+40),"")</f>
      </c>
      <c r="CG70">
        <f>IFERROR(MATCH($AP70,$AQ$2:$AQ$134,0)+1,0)</f>
      </c>
      <c r="CH70">
        <f>IFERROR(INDEX($AR$2:$AR$134,MATCH($AP70,$AQ$2:$AQ$134,0)),0)</f>
      </c>
      <c r="CI70">
        <f>IFERROR(LEFT($L70,FIND(" - ",$L70)-1),$L70)</f>
      </c>
      <c r="CJ70" t="s">
        <v>218</v>
      </c>
      <c r="CL70">
        <f>IF($DG70&gt;=1,INDEX($CJ:$CJ,$DF70+1),"")</f>
      </c>
      <c r="CM70">
        <f>IF($DG70&gt;=2,INDEX($CJ:$CJ,$DF70+2),"")</f>
      </c>
      <c r="CN70">
        <f>IF($DG70&gt;=3,INDEX($CJ:$CJ,$DF70+3),"")</f>
      </c>
      <c r="CO70">
        <f>IF($DG70&gt;=4,INDEX($CJ:$CJ,$DF70+4),"")</f>
      </c>
      <c r="CP70">
        <f>IF($DG70&gt;=5,INDEX($CJ:$CJ,$DF70+5),"")</f>
      </c>
      <c r="CQ70">
        <f>IF($DG70&gt;=6,INDEX($CJ:$CJ,$DF70+6),"")</f>
      </c>
      <c r="CR70">
        <f>IF($DG70&gt;=7,INDEX($CJ:$CJ,$DF70+7),"")</f>
      </c>
      <c r="CS70">
        <f>IF($DG70&gt;=8,INDEX($CJ:$CJ,$DF70+8),"")</f>
      </c>
      <c r="CT70">
        <f>IF($DG70&gt;=9,INDEX($CJ:$CJ,$DF70+9),"")</f>
      </c>
      <c r="CU70">
        <f>IF($DG70&gt;=10,INDEX($CJ:$CJ,$DF70+10),"")</f>
      </c>
      <c r="CV70">
        <f>IF($DG70&gt;=11,INDEX($CJ:$CJ,$DF70+11),"")</f>
      </c>
      <c r="CW70">
        <f>IF($DG70&gt;=12,INDEX($CJ:$CJ,$DF70+12),"")</f>
      </c>
      <c r="CX70">
        <f>IF($DG70&gt;=13,INDEX($CJ:$CJ,$DF70+13),"")</f>
      </c>
      <c r="CY70">
        <f>IF($DG70&gt;=14,INDEX($CJ:$CJ,$DF70+14),"")</f>
      </c>
      <c r="CZ70">
        <f>IF($DG70&gt;=15,INDEX($CJ:$CJ,$DF70+15),"")</f>
      </c>
      <c r="DA70">
        <f>IF($DG70&gt;=16,INDEX($CJ:$CJ,$DF70+16),"")</f>
      </c>
      <c r="DB70">
        <f>IF($DG70&gt;=17,INDEX($CJ:$CJ,$DF70+17),"")</f>
      </c>
      <c r="DC70">
        <f>IF($DG70&gt;=18,INDEX($CJ:$CJ,$DF70+18),"")</f>
      </c>
      <c r="DD70">
        <f>IF($DG70&gt;=19,INDEX($CJ:$CJ,$DF70+19),"")</f>
      </c>
      <c r="DE70">
        <f>IF($DG70&gt;=20,INDEX($CJ:$CJ,$DF70+20),"")</f>
      </c>
      <c r="DF70">
        <f>IFERROR(MATCH($CI70,$CJ$2:$CJ$263,0)+1,0)</f>
      </c>
      <c r="DG70">
        <f>IFERROR(INDEX($CK$2:$CK$263,MATCH($CI70,$CJ$2:$CJ$263,0)),0)</f>
      </c>
      <c r="DH70">
        <f>IFERROR(INDEX($AO:$AO,MATCH($N70,$AN:$AN,0))&amp;"","")</f>
      </c>
      <c r="DI70" t="s">
        <v>400</v>
      </c>
      <c r="DK70">
        <v>1</v>
      </c>
      <c r="DL70">
        <f>IF($GO70&gt;=1,INDEX($DI:$DI,$GN70+1),"")</f>
      </c>
      <c r="DM70">
        <f>IF($GO70&gt;=2,INDEX($DI:$DI,$GN70+2),"")</f>
      </c>
      <c r="DN70">
        <f>IF($GO70&gt;=3,INDEX($DI:$DI,$GN70+3),"")</f>
      </c>
      <c r="DO70">
        <f>IF($GO70&gt;=4,INDEX($DI:$DI,$GN70+4),"")</f>
      </c>
      <c r="DP70">
        <f>IF($GO70&gt;=5,INDEX($DI:$DI,$GN70+5),"")</f>
      </c>
      <c r="DQ70">
        <f>IF($GO70&gt;=6,INDEX($DI:$DI,$GN70+6),"")</f>
      </c>
      <c r="DR70">
        <f>IF($GO70&gt;=7,INDEX($DI:$DI,$GN70+7),"")</f>
      </c>
      <c r="DS70">
        <f>IF($GO70&gt;=8,INDEX($DI:$DI,$GN70+8),"")</f>
      </c>
      <c r="DT70">
        <f>IF($GO70&gt;=9,INDEX($DI:$DI,$GN70+9),"")</f>
      </c>
      <c r="DU70">
        <f>IF($GO70&gt;=10,INDEX($DI:$DI,$GN70+10),"")</f>
      </c>
      <c r="DV70">
        <f>IF($GO70&gt;=11,INDEX($DI:$DI,$GN70+11),"")</f>
      </c>
      <c r="DW70">
        <f>IF($GO70&gt;=12,INDEX($DI:$DI,$GN70+12),"")</f>
      </c>
      <c r="DX70">
        <f>IF($GO70&gt;=13,INDEX($DI:$DI,$GN70+13),"")</f>
      </c>
      <c r="DY70">
        <f>IF($GO70&gt;=14,INDEX($DI:$DI,$GN70+14),"")</f>
      </c>
      <c r="DZ70">
        <f>IF($GO70&gt;=15,INDEX($DI:$DI,$GN70+15),"")</f>
      </c>
      <c r="EA70">
        <f>IF($GO70&gt;=16,INDEX($DI:$DI,$GN70+16),"")</f>
      </c>
      <c r="EB70">
        <f>IF($GO70&gt;=17,INDEX($DI:$DI,$GN70+17),"")</f>
      </c>
      <c r="EC70">
        <f>IF($GO70&gt;=18,INDEX($DI:$DI,$GN70+18),"")</f>
      </c>
      <c r="ED70">
        <f>IF($GO70&gt;=19,INDEX($DI:$DI,$GN70+19),"")</f>
      </c>
      <c r="EE70">
        <f>IF($GO70&gt;=20,INDEX($DI:$DI,$GN70+20),"")</f>
      </c>
      <c r="EF70">
        <f>IF($GO70&gt;=21,INDEX($DI:$DI,$GN70+21),"")</f>
      </c>
      <c r="EG70">
        <f>IF($GO70&gt;=22,INDEX($DI:$DI,$GN70+22),"")</f>
      </c>
      <c r="EH70">
        <f>IF($GO70&gt;=23,INDEX($DI:$DI,$GN70+23),"")</f>
      </c>
      <c r="EI70">
        <f>IF($GO70&gt;=24,INDEX($DI:$DI,$GN70+24),"")</f>
      </c>
      <c r="EJ70">
        <f>IF($GO70&gt;=25,INDEX($DI:$DI,$GN70+25),"")</f>
      </c>
      <c r="EK70">
        <f>IF($GO70&gt;=26,INDEX($DI:$DI,$GN70+26),"")</f>
      </c>
      <c r="EL70">
        <f>IF($GO70&gt;=27,INDEX($DI:$DI,$GN70+27),"")</f>
      </c>
      <c r="EM70">
        <f>IF($GO70&gt;=28,INDEX($DI:$DI,$GN70+28),"")</f>
      </c>
      <c r="EN70">
        <f>IF($GO70&gt;=29,INDEX($DI:$DI,$GN70+29),"")</f>
      </c>
      <c r="EO70">
        <f>IF($GO70&gt;=30,INDEX($DI:$DI,$GN70+30),"")</f>
      </c>
      <c r="EP70">
        <f>IF($GO70&gt;=31,INDEX($DI:$DI,$GN70+31),"")</f>
      </c>
      <c r="EQ70">
        <f>IF($GO70&gt;=32,INDEX($DI:$DI,$GN70+32),"")</f>
      </c>
      <c r="ER70">
        <f>IF($GO70&gt;=33,INDEX($DI:$DI,$GN70+33),"")</f>
      </c>
      <c r="ES70">
        <f>IF($GO70&gt;=34,INDEX($DI:$DI,$GN70+34),"")</f>
      </c>
      <c r="ET70">
        <f>IF($GO70&gt;=35,INDEX($DI:$DI,$GN70+35),"")</f>
      </c>
      <c r="EU70">
        <f>IF($GO70&gt;=36,INDEX($DI:$DI,$GN70+36),"")</f>
      </c>
      <c r="EV70">
        <f>IF($GO70&gt;=37,INDEX($DI:$DI,$GN70+37),"")</f>
      </c>
      <c r="EW70">
        <f>IF($GO70&gt;=38,INDEX($DI:$DI,$GN70+38),"")</f>
      </c>
      <c r="EX70">
        <f>IF($GO70&gt;=39,INDEX($DI:$DI,$GN70+39),"")</f>
      </c>
      <c r="EY70">
        <f>IF($GO70&gt;=40,INDEX($DI:$DI,$GN70+40),"")</f>
      </c>
      <c r="EZ70">
        <f>IF($GO70&gt;=1,INDEX($DJ:$DJ,$GN70+1),"")</f>
      </c>
      <c r="FA70">
        <f>IF($GO70&gt;=2,INDEX($DJ:$DJ,$GN70+2),"")</f>
      </c>
      <c r="FB70">
        <f>IF($GO70&gt;=3,INDEX($DJ:$DJ,$GN70+3),"")</f>
      </c>
      <c r="FC70">
        <f>IF($GO70&gt;=4,INDEX($DJ:$DJ,$GN70+4),"")</f>
      </c>
      <c r="FD70">
        <f>IF($GO70&gt;=5,INDEX($DJ:$DJ,$GN70+5),"")</f>
      </c>
      <c r="FE70">
        <f>IF($GO70&gt;=6,INDEX($DJ:$DJ,$GN70+6),"")</f>
      </c>
      <c r="FF70">
        <f>IF($GO70&gt;=7,INDEX($DJ:$DJ,$GN70+7),"")</f>
      </c>
      <c r="FG70">
        <f>IF($GO70&gt;=8,INDEX($DJ:$DJ,$GN70+8),"")</f>
      </c>
      <c r="FH70">
        <f>IF($GO70&gt;=9,INDEX($DJ:$DJ,$GN70+9),"")</f>
      </c>
      <c r="FI70">
        <f>IF($GO70&gt;=10,INDEX($DJ:$DJ,$GN70+10),"")</f>
      </c>
      <c r="FJ70">
        <f>IF($GO70&gt;=11,INDEX($DJ:$DJ,$GN70+11),"")</f>
      </c>
      <c r="FK70">
        <f>IF($GO70&gt;=12,INDEX($DJ:$DJ,$GN70+12),"")</f>
      </c>
      <c r="FL70">
        <f>IF($GO70&gt;=13,INDEX($DJ:$DJ,$GN70+13),"")</f>
      </c>
      <c r="FM70">
        <f>IF($GO70&gt;=14,INDEX($DJ:$DJ,$GN70+14),"")</f>
      </c>
      <c r="FN70">
        <f>IF($GO70&gt;=15,INDEX($DJ:$DJ,$GN70+15),"")</f>
      </c>
      <c r="FO70">
        <f>IF($GO70&gt;=16,INDEX($DJ:$DJ,$GN70+16),"")</f>
      </c>
      <c r="FP70">
        <f>IF($GO70&gt;=17,INDEX($DJ:$DJ,$GN70+17),"")</f>
      </c>
      <c r="FQ70">
        <f>IF($GO70&gt;=18,INDEX($DJ:$DJ,$GN70+18),"")</f>
      </c>
      <c r="FR70">
        <f>IF($GO70&gt;=19,INDEX($DJ:$DJ,$GN70+19),"")</f>
      </c>
      <c r="FS70">
        <f>IF($GO70&gt;=20,INDEX($DJ:$DJ,$GN70+20),"")</f>
      </c>
      <c r="FT70">
        <f>IF($GO70&gt;=21,INDEX($DJ:$DJ,$GN70+21),"")</f>
      </c>
      <c r="FU70">
        <f>IF($GO70&gt;=22,INDEX($DJ:$DJ,$GN70+22),"")</f>
      </c>
      <c r="FV70">
        <f>IF($GO70&gt;=23,INDEX($DJ:$DJ,$GN70+23),"")</f>
      </c>
      <c r="FW70">
        <f>IF($GO70&gt;=24,INDEX($DJ:$DJ,$GN70+24),"")</f>
      </c>
      <c r="FX70">
        <f>IF($GO70&gt;=25,INDEX($DJ:$DJ,$GN70+25),"")</f>
      </c>
      <c r="FY70">
        <f>IF($GO70&gt;=26,INDEX($DJ:$DJ,$GN70+26),"")</f>
      </c>
      <c r="FZ70">
        <f>IF($GO70&gt;=27,INDEX($DJ:$DJ,$GN70+27),"")</f>
      </c>
      <c r="GA70">
        <f>IF($GO70&gt;=28,INDEX($DJ:$DJ,$GN70+28),"")</f>
      </c>
      <c r="GB70">
        <f>IF($GO70&gt;=29,INDEX($DJ:$DJ,$GN70+29),"")</f>
      </c>
      <c r="GC70">
        <f>IF($GO70&gt;=30,INDEX($DJ:$DJ,$GN70+30),"")</f>
      </c>
      <c r="GD70">
        <f>IF($GO70&gt;=31,INDEX($DJ:$DJ,$GN70+31),"")</f>
      </c>
      <c r="GE70">
        <f>IF($GO70&gt;=32,INDEX($DJ:$DJ,$GN70+32),"")</f>
      </c>
      <c r="GF70">
        <f>IF($GO70&gt;=33,INDEX($DJ:$DJ,$GN70+33),"")</f>
      </c>
      <c r="GG70">
        <f>IF($GO70&gt;=34,INDEX($DJ:$DJ,$GN70+34),"")</f>
      </c>
      <c r="GH70">
        <f>IF($GO70&gt;=35,INDEX($DJ:$DJ,$GN70+35),"")</f>
      </c>
      <c r="GI70">
        <f>IF($GO70&gt;=36,INDEX($DJ:$DJ,$GN70+36),"")</f>
      </c>
      <c r="GJ70">
        <f>IF($GO70&gt;=37,INDEX($DJ:$DJ,$GN70+37),"")</f>
      </c>
      <c r="GK70">
        <f>IF($GO70&gt;=38,INDEX($DJ:$DJ,$GN70+38),"")</f>
      </c>
      <c r="GL70">
        <f>IF($GO70&gt;=39,INDEX($DJ:$DJ,$GN70+39),"")</f>
      </c>
      <c r="GM70">
        <f>IF($GO70&gt;=40,INDEX($DJ:$DJ,$GN70+40),"")</f>
      </c>
      <c r="GN70">
        <f>IFERROR(MATCH($DH70,$DI$2:$DI$148,0)+1,0)</f>
      </c>
      <c r="GO70">
        <f>IFERROR(INDEX($DK$2:$DK$148,MATCH($DH70,$DI$2:$DI$148,0)),0)</f>
      </c>
      <c r="GP70">
        <f>IFERROR(MATCH($Y70,$DL$70:$EY$70,0),0)</f>
      </c>
      <c r="GQ70">
        <f>IF($GP70&gt;0,INDEX($EZ$70:$GM$70,$GP70),"")</f>
      </c>
      <c r="GR70" t="s">
        <v>416</v>
      </c>
      <c r="GT70">
        <f>IF($JC70&gt;=1,INDEX($GR:$GR,$JB70+1),"")</f>
      </c>
      <c r="GU70">
        <f>IF($JC70&gt;=2,INDEX($GR:$GR,$JB70+2),"")</f>
      </c>
      <c r="GV70">
        <f>IF($JC70&gt;=3,INDEX($GR:$GR,$JB70+3),"")</f>
      </c>
      <c r="GW70">
        <f>IF($JC70&gt;=4,INDEX($GR:$GR,$JB70+4),"")</f>
      </c>
      <c r="GX70">
        <f>IF($JC70&gt;=5,INDEX($GR:$GR,$JB70+5),"")</f>
      </c>
      <c r="GY70">
        <f>IF($JC70&gt;=6,INDEX($GR:$GR,$JB70+6),"")</f>
      </c>
      <c r="GZ70">
        <f>IF($JC70&gt;=7,INDEX($GR:$GR,$JB70+7),"")</f>
      </c>
      <c r="HA70">
        <f>IF($JC70&gt;=8,INDEX($GR:$GR,$JB70+8),"")</f>
      </c>
      <c r="HB70">
        <f>IF($JC70&gt;=9,INDEX($GR:$GR,$JB70+9),"")</f>
      </c>
      <c r="HC70">
        <f>IF($JC70&gt;=10,INDEX($GR:$GR,$JB70+10),"")</f>
      </c>
      <c r="HD70">
        <f>IF($JC70&gt;=11,INDEX($GR:$GR,$JB70+11),"")</f>
      </c>
      <c r="HE70">
        <f>IF($JC70&gt;=12,INDEX($GR:$GR,$JB70+12),"")</f>
      </c>
      <c r="HF70">
        <f>IF($JC70&gt;=13,INDEX($GR:$GR,$JB70+13),"")</f>
      </c>
      <c r="HG70">
        <f>IF($JC70&gt;=14,INDEX($GR:$GR,$JB70+14),"")</f>
      </c>
      <c r="HH70">
        <f>IF($JC70&gt;=15,INDEX($GR:$GR,$JB70+15),"")</f>
      </c>
      <c r="HI70">
        <f>IF($JC70&gt;=16,INDEX($GR:$GR,$JB70+16),"")</f>
      </c>
      <c r="HJ70">
        <f>IF($JC70&gt;=17,INDEX($GR:$GR,$JB70+17),"")</f>
      </c>
      <c r="HK70">
        <f>IF($JC70&gt;=18,INDEX($GR:$GR,$JB70+18),"")</f>
      </c>
      <c r="HL70">
        <f>IF($JC70&gt;=19,INDEX($GR:$GR,$JB70+19),"")</f>
      </c>
      <c r="HM70">
        <f>IF($JC70&gt;=20,INDEX($GR:$GR,$JB70+20),"")</f>
      </c>
      <c r="HN70">
        <f>IF($JC70&gt;=21,INDEX($GR:$GR,$JB70+21),"")</f>
      </c>
      <c r="HO70">
        <f>IF($JC70&gt;=22,INDEX($GR:$GR,$JB70+22),"")</f>
      </c>
      <c r="HP70">
        <f>IF($JC70&gt;=23,INDEX($GR:$GR,$JB70+23),"")</f>
      </c>
      <c r="HQ70">
        <f>IF($JC70&gt;=24,INDEX($GR:$GR,$JB70+24),"")</f>
      </c>
      <c r="HR70">
        <f>IF($JC70&gt;=25,INDEX($GR:$GR,$JB70+25),"")</f>
      </c>
      <c r="HS70">
        <f>IF($JC70&gt;=26,INDEX($GR:$GR,$JB70+26),"")</f>
      </c>
      <c r="HT70">
        <f>IF($JC70&gt;=27,INDEX($GR:$GR,$JB70+27),"")</f>
      </c>
      <c r="HU70">
        <f>IF($JC70&gt;=28,INDEX($GR:$GR,$JB70+28),"")</f>
      </c>
      <c r="HV70">
        <f>IF($JC70&gt;=29,INDEX($GR:$GR,$JB70+29),"")</f>
      </c>
      <c r="HW70">
        <f>IF($JC70&gt;=30,INDEX($GR:$GR,$JB70+30),"")</f>
      </c>
      <c r="HX70">
        <f>IF($JC70&gt;=31,INDEX($GR:$GR,$JB70+31),"")</f>
      </c>
      <c r="HY70">
        <f>IF($JC70&gt;=32,INDEX($GR:$GR,$JB70+32),"")</f>
      </c>
      <c r="HZ70">
        <f>IF($JC70&gt;=33,INDEX($GR:$GR,$JB70+33),"")</f>
      </c>
      <c r="IA70">
        <f>IF($JC70&gt;=34,INDEX($GR:$GR,$JB70+34),"")</f>
      </c>
      <c r="IB70">
        <f>IF($JC70&gt;=35,INDEX($GR:$GR,$JB70+35),"")</f>
      </c>
      <c r="IC70">
        <f>IF($JC70&gt;=36,INDEX($GR:$GR,$JB70+36),"")</f>
      </c>
      <c r="ID70">
        <f>IF($JC70&gt;=37,INDEX($GR:$GR,$JB70+37),"")</f>
      </c>
      <c r="IE70">
        <f>IF($JC70&gt;=38,INDEX($GR:$GR,$JB70+38),"")</f>
      </c>
      <c r="IF70">
        <f>IF($JC70&gt;=39,INDEX($GR:$GR,$JB70+39),"")</f>
      </c>
      <c r="IG70">
        <f>IF($JC70&gt;=40,INDEX($GR:$GR,$JB70+40),"")</f>
      </c>
      <c r="IH70">
        <f>IF($JC70&gt;=41,INDEX($GR:$GR,$JB70+41),"")</f>
      </c>
      <c r="II70">
        <f>IF($JC70&gt;=42,INDEX($GR:$GR,$JB70+42),"")</f>
      </c>
      <c r="IJ70">
        <f>IF($JC70&gt;=43,INDEX($GR:$GR,$JB70+43),"")</f>
      </c>
      <c r="IK70">
        <f>IF($JC70&gt;=44,INDEX($GR:$GR,$JB70+44),"")</f>
      </c>
      <c r="IL70">
        <f>IF($JC70&gt;=45,INDEX($GR:$GR,$JB70+45),"")</f>
      </c>
      <c r="IM70">
        <f>IF($JC70&gt;=46,INDEX($GR:$GR,$JB70+46),"")</f>
      </c>
      <c r="IN70">
        <f>IF($JC70&gt;=47,INDEX($GR:$GR,$JB70+47),"")</f>
      </c>
      <c r="IO70">
        <f>IF($JC70&gt;=48,INDEX($GR:$GR,$JB70+48),"")</f>
      </c>
      <c r="IP70">
        <f>IF($JC70&gt;=49,INDEX($GR:$GR,$JB70+49),"")</f>
      </c>
      <c r="IQ70">
        <f>IF($JC70&gt;=50,INDEX($GR:$GR,$JB70+50),"")</f>
      </c>
      <c r="IR70">
        <f>IF($JC70&gt;=51,INDEX($GR:$GR,$JB70+51),"")</f>
      </c>
      <c r="IS70">
        <f>IF($JC70&gt;=52,INDEX($GR:$GR,$JB70+52),"")</f>
      </c>
      <c r="IT70">
        <f>IF($JC70&gt;=53,INDEX($GR:$GR,$JB70+53),"")</f>
      </c>
      <c r="IU70">
        <f>IF($JC70&gt;=54,INDEX($GR:$GR,$JB70+54),"")</f>
      </c>
      <c r="IV70">
        <f>IF($JC70&gt;=55,INDEX($GR:$GR,$JB70+55),"")</f>
      </c>
      <c r="IW70">
        <f>IF($JC70&gt;=56,INDEX($GR:$GR,$JB70+56),"")</f>
      </c>
      <c r="IX70">
        <f>IF($JC70&gt;=57,INDEX($GR:$GR,$JB70+57),"")</f>
      </c>
      <c r="IY70">
        <f>IF($JC70&gt;=58,INDEX($GR:$GR,$JB70+58),"")</f>
      </c>
      <c r="IZ70">
        <f>IF($JC70&gt;=59,INDEX($GR:$GR,$JB70+59),"")</f>
      </c>
      <c r="JA70">
        <f>IF($JC70&gt;=60,INDEX($GR:$GR,$JB70+60),"")</f>
      </c>
      <c r="JB70">
        <f>IFERROR(MATCH($GQ70,$GR$2:$GR$324,0)+1,0)</f>
      </c>
      <c r="JC70">
        <f>IFERROR(INDEX($GS$2:$GS$324,MATCH($GQ70,$GR$2:$GR$324,0)),0)</f>
      </c>
      <c r="JD70" t="s">
        <v>40</v>
      </c>
      <c r="JE70" t="s">
        <v>40</v>
      </c>
    </row>
    <row r="71" spans="1:265" x14ac:dyDescent="0.25">
      <c r="Q71">
        <f>IF(OR($T71="",$P71=""),"",IFERROR($T71/$P71,0))</f>
      </c>
      <c r="R71">
        <f>IF($T71="","",
SUM($S71,$U71,$Z71,$V71,$X71)*
(1-IF($AA71="",0,VALUE($AA71)/100)))</f>
      </c>
      <c r="S71">
        <f>IF($T71="","",$T71)</f>
      </c>
      <c r="U71">
        <f>IF($T71="","",
IF($N71="","",
IF(ISNUMBER(SEARCH("exempt",LOWER($N71))),0,
$T71*(VALUE(SUBSTITUTE($N71,"%",""))/100))))</f>
      </c>
      <c r="AB71">
        <f>IFERROR(IF(FIND(" - ",$K71)&gt;0,MID($K71,FIND(" - ",$K71)+3,LEN($K71)),""),"")</f>
      </c>
      <c r="AK71" t="s">
        <v>417</v>
      </c>
      <c r="AP71">
        <f>IFERROR(LEFT($K71,FIND(" - ",$K71)-1),$K71)</f>
      </c>
      <c r="AQ71" t="s">
        <v>354</v>
      </c>
      <c r="AS71">
        <f>IF($CH71&gt;=1,INDEX($AQ:$AQ,$CG71+1),"")</f>
      </c>
      <c r="AT71">
        <f>IF($CH71&gt;=2,INDEX($AQ:$AQ,$CG71+2),"")</f>
      </c>
      <c r="AU71">
        <f>IF($CH71&gt;=3,INDEX($AQ:$AQ,$CG71+3),"")</f>
      </c>
      <c r="AV71">
        <f>IF($CH71&gt;=4,INDEX($AQ:$AQ,$CG71+4),"")</f>
      </c>
      <c r="AW71">
        <f>IF($CH71&gt;=5,INDEX($AQ:$AQ,$CG71+5),"")</f>
      </c>
      <c r="AX71">
        <f>IF($CH71&gt;=6,INDEX($AQ:$AQ,$CG71+6),"")</f>
      </c>
      <c r="AY71">
        <f>IF($CH71&gt;=7,INDEX($AQ:$AQ,$CG71+7),"")</f>
      </c>
      <c r="AZ71">
        <f>IF($CH71&gt;=8,INDEX($AQ:$AQ,$CG71+8),"")</f>
      </c>
      <c r="BA71">
        <f>IF($CH71&gt;=9,INDEX($AQ:$AQ,$CG71+9),"")</f>
      </c>
      <c r="BB71">
        <f>IF($CH71&gt;=10,INDEX($AQ:$AQ,$CG71+10),"")</f>
      </c>
      <c r="BC71">
        <f>IF($CH71&gt;=11,INDEX($AQ:$AQ,$CG71+11),"")</f>
      </c>
      <c r="BD71">
        <f>IF($CH71&gt;=12,INDEX($AQ:$AQ,$CG71+12),"")</f>
      </c>
      <c r="BE71">
        <f>IF($CH71&gt;=13,INDEX($AQ:$AQ,$CG71+13),"")</f>
      </c>
      <c r="BF71">
        <f>IF($CH71&gt;=14,INDEX($AQ:$AQ,$CG71+14),"")</f>
      </c>
      <c r="BG71">
        <f>IF($CH71&gt;=15,INDEX($AQ:$AQ,$CG71+15),"")</f>
      </c>
      <c r="BH71">
        <f>IF($CH71&gt;=16,INDEX($AQ:$AQ,$CG71+16),"")</f>
      </c>
      <c r="BI71">
        <f>IF($CH71&gt;=17,INDEX($AQ:$AQ,$CG71+17),"")</f>
      </c>
      <c r="BJ71">
        <f>IF($CH71&gt;=18,INDEX($AQ:$AQ,$CG71+18),"")</f>
      </c>
      <c r="BK71">
        <f>IF($CH71&gt;=19,INDEX($AQ:$AQ,$CG71+19),"")</f>
      </c>
      <c r="BL71">
        <f>IF($CH71&gt;=20,INDEX($AQ:$AQ,$CG71+20),"")</f>
      </c>
      <c r="BM71">
        <f>IF($CH71&gt;=21,INDEX($AQ:$AQ,$CG71+21),"")</f>
      </c>
      <c r="BN71">
        <f>IF($CH71&gt;=22,INDEX($AQ:$AQ,$CG71+22),"")</f>
      </c>
      <c r="BO71">
        <f>IF($CH71&gt;=23,INDEX($AQ:$AQ,$CG71+23),"")</f>
      </c>
      <c r="BP71">
        <f>IF($CH71&gt;=24,INDEX($AQ:$AQ,$CG71+24),"")</f>
      </c>
      <c r="BQ71">
        <f>IF($CH71&gt;=25,INDEX($AQ:$AQ,$CG71+25),"")</f>
      </c>
      <c r="BR71">
        <f>IF($CH71&gt;=26,INDEX($AQ:$AQ,$CG71+26),"")</f>
      </c>
      <c r="BS71">
        <f>IF($CH71&gt;=27,INDEX($AQ:$AQ,$CG71+27),"")</f>
      </c>
      <c r="BT71">
        <f>IF($CH71&gt;=28,INDEX($AQ:$AQ,$CG71+28),"")</f>
      </c>
      <c r="BU71">
        <f>IF($CH71&gt;=29,INDEX($AQ:$AQ,$CG71+29),"")</f>
      </c>
      <c r="BV71">
        <f>IF($CH71&gt;=30,INDEX($AQ:$AQ,$CG71+30),"")</f>
      </c>
      <c r="BW71">
        <f>IF($CH71&gt;=31,INDEX($AQ:$AQ,$CG71+31),"")</f>
      </c>
      <c r="BX71">
        <f>IF($CH71&gt;=32,INDEX($AQ:$AQ,$CG71+32),"")</f>
      </c>
      <c r="BY71">
        <f>IF($CH71&gt;=33,INDEX($AQ:$AQ,$CG71+33),"")</f>
      </c>
      <c r="BZ71">
        <f>IF($CH71&gt;=34,INDEX($AQ:$AQ,$CG71+34),"")</f>
      </c>
      <c r="CA71">
        <f>IF($CH71&gt;=35,INDEX($AQ:$AQ,$CG71+35),"")</f>
      </c>
      <c r="CB71">
        <f>IF($CH71&gt;=36,INDEX($AQ:$AQ,$CG71+36),"")</f>
      </c>
      <c r="CC71">
        <f>IF($CH71&gt;=37,INDEX($AQ:$AQ,$CG71+37),"")</f>
      </c>
      <c r="CD71">
        <f>IF($CH71&gt;=38,INDEX($AQ:$AQ,$CG71+38),"")</f>
      </c>
      <c r="CE71">
        <f>IF($CH71&gt;=39,INDEX($AQ:$AQ,$CG71+39),"")</f>
      </c>
      <c r="CF71">
        <f>IF($CH71&gt;=40,INDEX($AQ:$AQ,$CG71+40),"")</f>
      </c>
      <c r="CG71">
        <f>IFERROR(MATCH($AP71,$AQ$2:$AQ$134,0)+1,0)</f>
      </c>
      <c r="CH71">
        <f>IFERROR(INDEX($AR$2:$AR$134,MATCH($AP71,$AQ$2:$AQ$134,0)),0)</f>
      </c>
      <c r="CI71">
        <f>IFERROR(LEFT($L71,FIND(" - ",$L71)-1),$L71)</f>
      </c>
      <c r="CJ71" t="s">
        <v>418</v>
      </c>
      <c r="CK71">
        <v>1</v>
      </c>
      <c r="CL71">
        <f>IF($DG71&gt;=1,INDEX($CJ:$CJ,$DF71+1),"")</f>
      </c>
      <c r="CM71">
        <f>IF($DG71&gt;=2,INDEX($CJ:$CJ,$DF71+2),"")</f>
      </c>
      <c r="CN71">
        <f>IF($DG71&gt;=3,INDEX($CJ:$CJ,$DF71+3),"")</f>
      </c>
      <c r="CO71">
        <f>IF($DG71&gt;=4,INDEX($CJ:$CJ,$DF71+4),"")</f>
      </c>
      <c r="CP71">
        <f>IF($DG71&gt;=5,INDEX($CJ:$CJ,$DF71+5),"")</f>
      </c>
      <c r="CQ71">
        <f>IF($DG71&gt;=6,INDEX($CJ:$CJ,$DF71+6),"")</f>
      </c>
      <c r="CR71">
        <f>IF($DG71&gt;=7,INDEX($CJ:$CJ,$DF71+7),"")</f>
      </c>
      <c r="CS71">
        <f>IF($DG71&gt;=8,INDEX($CJ:$CJ,$DF71+8),"")</f>
      </c>
      <c r="CT71">
        <f>IF($DG71&gt;=9,INDEX($CJ:$CJ,$DF71+9),"")</f>
      </c>
      <c r="CU71">
        <f>IF($DG71&gt;=10,INDEX($CJ:$CJ,$DF71+10),"")</f>
      </c>
      <c r="CV71">
        <f>IF($DG71&gt;=11,INDEX($CJ:$CJ,$DF71+11),"")</f>
      </c>
      <c r="CW71">
        <f>IF($DG71&gt;=12,INDEX($CJ:$CJ,$DF71+12),"")</f>
      </c>
      <c r="CX71">
        <f>IF($DG71&gt;=13,INDEX($CJ:$CJ,$DF71+13),"")</f>
      </c>
      <c r="CY71">
        <f>IF($DG71&gt;=14,INDEX($CJ:$CJ,$DF71+14),"")</f>
      </c>
      <c r="CZ71">
        <f>IF($DG71&gt;=15,INDEX($CJ:$CJ,$DF71+15),"")</f>
      </c>
      <c r="DA71">
        <f>IF($DG71&gt;=16,INDEX($CJ:$CJ,$DF71+16),"")</f>
      </c>
      <c r="DB71">
        <f>IF($DG71&gt;=17,INDEX($CJ:$CJ,$DF71+17),"")</f>
      </c>
      <c r="DC71">
        <f>IF($DG71&gt;=18,INDEX($CJ:$CJ,$DF71+18),"")</f>
      </c>
      <c r="DD71">
        <f>IF($DG71&gt;=19,INDEX($CJ:$CJ,$DF71+19),"")</f>
      </c>
      <c r="DE71">
        <f>IF($DG71&gt;=20,INDEX($CJ:$CJ,$DF71+20),"")</f>
      </c>
      <c r="DF71">
        <f>IFERROR(MATCH($CI71,$CJ$2:$CJ$263,0)+1,0)</f>
      </c>
      <c r="DG71">
        <f>IFERROR(INDEX($CK$2:$CK$263,MATCH($CI71,$CJ$2:$CJ$263,0)),0)</f>
      </c>
      <c r="DH71">
        <f>IFERROR(INDEX($AO:$AO,MATCH($N71,$AN:$AN,0))&amp;"","")</f>
      </c>
      <c r="DI71" t="s">
        <v>48</v>
      </c>
      <c r="DJ71" t="s">
        <v>40</v>
      </c>
      <c r="DL71">
        <f>IF($GO71&gt;=1,INDEX($DI:$DI,$GN71+1),"")</f>
      </c>
      <c r="DM71">
        <f>IF($GO71&gt;=2,INDEX($DI:$DI,$GN71+2),"")</f>
      </c>
      <c r="DN71">
        <f>IF($GO71&gt;=3,INDEX($DI:$DI,$GN71+3),"")</f>
      </c>
      <c r="DO71">
        <f>IF($GO71&gt;=4,INDEX($DI:$DI,$GN71+4),"")</f>
      </c>
      <c r="DP71">
        <f>IF($GO71&gt;=5,INDEX($DI:$DI,$GN71+5),"")</f>
      </c>
      <c r="DQ71">
        <f>IF($GO71&gt;=6,INDEX($DI:$DI,$GN71+6),"")</f>
      </c>
      <c r="DR71">
        <f>IF($GO71&gt;=7,INDEX($DI:$DI,$GN71+7),"")</f>
      </c>
      <c r="DS71">
        <f>IF($GO71&gt;=8,INDEX($DI:$DI,$GN71+8),"")</f>
      </c>
      <c r="DT71">
        <f>IF($GO71&gt;=9,INDEX($DI:$DI,$GN71+9),"")</f>
      </c>
      <c r="DU71">
        <f>IF($GO71&gt;=10,INDEX($DI:$DI,$GN71+10),"")</f>
      </c>
      <c r="DV71">
        <f>IF($GO71&gt;=11,INDEX($DI:$DI,$GN71+11),"")</f>
      </c>
      <c r="DW71">
        <f>IF($GO71&gt;=12,INDEX($DI:$DI,$GN71+12),"")</f>
      </c>
      <c r="DX71">
        <f>IF($GO71&gt;=13,INDEX($DI:$DI,$GN71+13),"")</f>
      </c>
      <c r="DY71">
        <f>IF($GO71&gt;=14,INDEX($DI:$DI,$GN71+14),"")</f>
      </c>
      <c r="DZ71">
        <f>IF($GO71&gt;=15,INDEX($DI:$DI,$GN71+15),"")</f>
      </c>
      <c r="EA71">
        <f>IF($GO71&gt;=16,INDEX($DI:$DI,$GN71+16),"")</f>
      </c>
      <c r="EB71">
        <f>IF($GO71&gt;=17,INDEX($DI:$DI,$GN71+17),"")</f>
      </c>
      <c r="EC71">
        <f>IF($GO71&gt;=18,INDEX($DI:$DI,$GN71+18),"")</f>
      </c>
      <c r="ED71">
        <f>IF($GO71&gt;=19,INDEX($DI:$DI,$GN71+19),"")</f>
      </c>
      <c r="EE71">
        <f>IF($GO71&gt;=20,INDEX($DI:$DI,$GN71+20),"")</f>
      </c>
      <c r="EF71">
        <f>IF($GO71&gt;=21,INDEX($DI:$DI,$GN71+21),"")</f>
      </c>
      <c r="EG71">
        <f>IF($GO71&gt;=22,INDEX($DI:$DI,$GN71+22),"")</f>
      </c>
      <c r="EH71">
        <f>IF($GO71&gt;=23,INDEX($DI:$DI,$GN71+23),"")</f>
      </c>
      <c r="EI71">
        <f>IF($GO71&gt;=24,INDEX($DI:$DI,$GN71+24),"")</f>
      </c>
      <c r="EJ71">
        <f>IF($GO71&gt;=25,INDEX($DI:$DI,$GN71+25),"")</f>
      </c>
      <c r="EK71">
        <f>IF($GO71&gt;=26,INDEX($DI:$DI,$GN71+26),"")</f>
      </c>
      <c r="EL71">
        <f>IF($GO71&gt;=27,INDEX($DI:$DI,$GN71+27),"")</f>
      </c>
      <c r="EM71">
        <f>IF($GO71&gt;=28,INDEX($DI:$DI,$GN71+28),"")</f>
      </c>
      <c r="EN71">
        <f>IF($GO71&gt;=29,INDEX($DI:$DI,$GN71+29),"")</f>
      </c>
      <c r="EO71">
        <f>IF($GO71&gt;=30,INDEX($DI:$DI,$GN71+30),"")</f>
      </c>
      <c r="EP71">
        <f>IF($GO71&gt;=31,INDEX($DI:$DI,$GN71+31),"")</f>
      </c>
      <c r="EQ71">
        <f>IF($GO71&gt;=32,INDEX($DI:$DI,$GN71+32),"")</f>
      </c>
      <c r="ER71">
        <f>IF($GO71&gt;=33,INDEX($DI:$DI,$GN71+33),"")</f>
      </c>
      <c r="ES71">
        <f>IF($GO71&gt;=34,INDEX($DI:$DI,$GN71+34),"")</f>
      </c>
      <c r="ET71">
        <f>IF($GO71&gt;=35,INDEX($DI:$DI,$GN71+35),"")</f>
      </c>
      <c r="EU71">
        <f>IF($GO71&gt;=36,INDEX($DI:$DI,$GN71+36),"")</f>
      </c>
      <c r="EV71">
        <f>IF($GO71&gt;=37,INDEX($DI:$DI,$GN71+37),"")</f>
      </c>
      <c r="EW71">
        <f>IF($GO71&gt;=38,INDEX($DI:$DI,$GN71+38),"")</f>
      </c>
      <c r="EX71">
        <f>IF($GO71&gt;=39,INDEX($DI:$DI,$GN71+39),"")</f>
      </c>
      <c r="EY71">
        <f>IF($GO71&gt;=40,INDEX($DI:$DI,$GN71+40),"")</f>
      </c>
      <c r="EZ71">
        <f>IF($GO71&gt;=1,INDEX($DJ:$DJ,$GN71+1),"")</f>
      </c>
      <c r="FA71">
        <f>IF($GO71&gt;=2,INDEX($DJ:$DJ,$GN71+2),"")</f>
      </c>
      <c r="FB71">
        <f>IF($GO71&gt;=3,INDEX($DJ:$DJ,$GN71+3),"")</f>
      </c>
      <c r="FC71">
        <f>IF($GO71&gt;=4,INDEX($DJ:$DJ,$GN71+4),"")</f>
      </c>
      <c r="FD71">
        <f>IF($GO71&gt;=5,INDEX($DJ:$DJ,$GN71+5),"")</f>
      </c>
      <c r="FE71">
        <f>IF($GO71&gt;=6,INDEX($DJ:$DJ,$GN71+6),"")</f>
      </c>
      <c r="FF71">
        <f>IF($GO71&gt;=7,INDEX($DJ:$DJ,$GN71+7),"")</f>
      </c>
      <c r="FG71">
        <f>IF($GO71&gt;=8,INDEX($DJ:$DJ,$GN71+8),"")</f>
      </c>
      <c r="FH71">
        <f>IF($GO71&gt;=9,INDEX($DJ:$DJ,$GN71+9),"")</f>
      </c>
      <c r="FI71">
        <f>IF($GO71&gt;=10,INDEX($DJ:$DJ,$GN71+10),"")</f>
      </c>
      <c r="FJ71">
        <f>IF($GO71&gt;=11,INDEX($DJ:$DJ,$GN71+11),"")</f>
      </c>
      <c r="FK71">
        <f>IF($GO71&gt;=12,INDEX($DJ:$DJ,$GN71+12),"")</f>
      </c>
      <c r="FL71">
        <f>IF($GO71&gt;=13,INDEX($DJ:$DJ,$GN71+13),"")</f>
      </c>
      <c r="FM71">
        <f>IF($GO71&gt;=14,INDEX($DJ:$DJ,$GN71+14),"")</f>
      </c>
      <c r="FN71">
        <f>IF($GO71&gt;=15,INDEX($DJ:$DJ,$GN71+15),"")</f>
      </c>
      <c r="FO71">
        <f>IF($GO71&gt;=16,INDEX($DJ:$DJ,$GN71+16),"")</f>
      </c>
      <c r="FP71">
        <f>IF($GO71&gt;=17,INDEX($DJ:$DJ,$GN71+17),"")</f>
      </c>
      <c r="FQ71">
        <f>IF($GO71&gt;=18,INDEX($DJ:$DJ,$GN71+18),"")</f>
      </c>
      <c r="FR71">
        <f>IF($GO71&gt;=19,INDEX($DJ:$DJ,$GN71+19),"")</f>
      </c>
      <c r="FS71">
        <f>IF($GO71&gt;=20,INDEX($DJ:$DJ,$GN71+20),"")</f>
      </c>
      <c r="FT71">
        <f>IF($GO71&gt;=21,INDEX($DJ:$DJ,$GN71+21),"")</f>
      </c>
      <c r="FU71">
        <f>IF($GO71&gt;=22,INDEX($DJ:$DJ,$GN71+22),"")</f>
      </c>
      <c r="FV71">
        <f>IF($GO71&gt;=23,INDEX($DJ:$DJ,$GN71+23),"")</f>
      </c>
      <c r="FW71">
        <f>IF($GO71&gt;=24,INDEX($DJ:$DJ,$GN71+24),"")</f>
      </c>
      <c r="FX71">
        <f>IF($GO71&gt;=25,INDEX($DJ:$DJ,$GN71+25),"")</f>
      </c>
      <c r="FY71">
        <f>IF($GO71&gt;=26,INDEX($DJ:$DJ,$GN71+26),"")</f>
      </c>
      <c r="FZ71">
        <f>IF($GO71&gt;=27,INDEX($DJ:$DJ,$GN71+27),"")</f>
      </c>
      <c r="GA71">
        <f>IF($GO71&gt;=28,INDEX($DJ:$DJ,$GN71+28),"")</f>
      </c>
      <c r="GB71">
        <f>IF($GO71&gt;=29,INDEX($DJ:$DJ,$GN71+29),"")</f>
      </c>
      <c r="GC71">
        <f>IF($GO71&gt;=30,INDEX($DJ:$DJ,$GN71+30),"")</f>
      </c>
      <c r="GD71">
        <f>IF($GO71&gt;=31,INDEX($DJ:$DJ,$GN71+31),"")</f>
      </c>
      <c r="GE71">
        <f>IF($GO71&gt;=32,INDEX($DJ:$DJ,$GN71+32),"")</f>
      </c>
      <c r="GF71">
        <f>IF($GO71&gt;=33,INDEX($DJ:$DJ,$GN71+33),"")</f>
      </c>
      <c r="GG71">
        <f>IF($GO71&gt;=34,INDEX($DJ:$DJ,$GN71+34),"")</f>
      </c>
      <c r="GH71">
        <f>IF($GO71&gt;=35,INDEX($DJ:$DJ,$GN71+35),"")</f>
      </c>
      <c r="GI71">
        <f>IF($GO71&gt;=36,INDEX($DJ:$DJ,$GN71+36),"")</f>
      </c>
      <c r="GJ71">
        <f>IF($GO71&gt;=37,INDEX($DJ:$DJ,$GN71+37),"")</f>
      </c>
      <c r="GK71">
        <f>IF($GO71&gt;=38,INDEX($DJ:$DJ,$GN71+38),"")</f>
      </c>
      <c r="GL71">
        <f>IF($GO71&gt;=39,INDEX($DJ:$DJ,$GN71+39),"")</f>
      </c>
      <c r="GM71">
        <f>IF($GO71&gt;=40,INDEX($DJ:$DJ,$GN71+40),"")</f>
      </c>
      <c r="GN71">
        <f>IFERROR(MATCH($DH71,$DI$2:$DI$148,0)+1,0)</f>
      </c>
      <c r="GO71">
        <f>IFERROR(INDEX($DK$2:$DK$148,MATCH($DH71,$DI$2:$DI$148,0)),0)</f>
      </c>
      <c r="GP71">
        <f>IFERROR(MATCH($Y71,$DL$71:$EY$71,0),0)</f>
      </c>
      <c r="GQ71">
        <f>IF($GP71&gt;0,INDEX($EZ$71:$GM$71,$GP71),"")</f>
      </c>
      <c r="GR71" t="s">
        <v>419</v>
      </c>
      <c r="GT71">
        <f>IF($JC71&gt;=1,INDEX($GR:$GR,$JB71+1),"")</f>
      </c>
      <c r="GU71">
        <f>IF($JC71&gt;=2,INDEX($GR:$GR,$JB71+2),"")</f>
      </c>
      <c r="GV71">
        <f>IF($JC71&gt;=3,INDEX($GR:$GR,$JB71+3),"")</f>
      </c>
      <c r="GW71">
        <f>IF($JC71&gt;=4,INDEX($GR:$GR,$JB71+4),"")</f>
      </c>
      <c r="GX71">
        <f>IF($JC71&gt;=5,INDEX($GR:$GR,$JB71+5),"")</f>
      </c>
      <c r="GY71">
        <f>IF($JC71&gt;=6,INDEX($GR:$GR,$JB71+6),"")</f>
      </c>
      <c r="GZ71">
        <f>IF($JC71&gt;=7,INDEX($GR:$GR,$JB71+7),"")</f>
      </c>
      <c r="HA71">
        <f>IF($JC71&gt;=8,INDEX($GR:$GR,$JB71+8),"")</f>
      </c>
      <c r="HB71">
        <f>IF($JC71&gt;=9,INDEX($GR:$GR,$JB71+9),"")</f>
      </c>
      <c r="HC71">
        <f>IF($JC71&gt;=10,INDEX($GR:$GR,$JB71+10),"")</f>
      </c>
      <c r="HD71">
        <f>IF($JC71&gt;=11,INDEX($GR:$GR,$JB71+11),"")</f>
      </c>
      <c r="HE71">
        <f>IF($JC71&gt;=12,INDEX($GR:$GR,$JB71+12),"")</f>
      </c>
      <c r="HF71">
        <f>IF($JC71&gt;=13,INDEX($GR:$GR,$JB71+13),"")</f>
      </c>
      <c r="HG71">
        <f>IF($JC71&gt;=14,INDEX($GR:$GR,$JB71+14),"")</f>
      </c>
      <c r="HH71">
        <f>IF($JC71&gt;=15,INDEX($GR:$GR,$JB71+15),"")</f>
      </c>
      <c r="HI71">
        <f>IF($JC71&gt;=16,INDEX($GR:$GR,$JB71+16),"")</f>
      </c>
      <c r="HJ71">
        <f>IF($JC71&gt;=17,INDEX($GR:$GR,$JB71+17),"")</f>
      </c>
      <c r="HK71">
        <f>IF($JC71&gt;=18,INDEX($GR:$GR,$JB71+18),"")</f>
      </c>
      <c r="HL71">
        <f>IF($JC71&gt;=19,INDEX($GR:$GR,$JB71+19),"")</f>
      </c>
      <c r="HM71">
        <f>IF($JC71&gt;=20,INDEX($GR:$GR,$JB71+20),"")</f>
      </c>
      <c r="HN71">
        <f>IF($JC71&gt;=21,INDEX($GR:$GR,$JB71+21),"")</f>
      </c>
      <c r="HO71">
        <f>IF($JC71&gt;=22,INDEX($GR:$GR,$JB71+22),"")</f>
      </c>
      <c r="HP71">
        <f>IF($JC71&gt;=23,INDEX($GR:$GR,$JB71+23),"")</f>
      </c>
      <c r="HQ71">
        <f>IF($JC71&gt;=24,INDEX($GR:$GR,$JB71+24),"")</f>
      </c>
      <c r="HR71">
        <f>IF($JC71&gt;=25,INDEX($GR:$GR,$JB71+25),"")</f>
      </c>
      <c r="HS71">
        <f>IF($JC71&gt;=26,INDEX($GR:$GR,$JB71+26),"")</f>
      </c>
      <c r="HT71">
        <f>IF($JC71&gt;=27,INDEX($GR:$GR,$JB71+27),"")</f>
      </c>
      <c r="HU71">
        <f>IF($JC71&gt;=28,INDEX($GR:$GR,$JB71+28),"")</f>
      </c>
      <c r="HV71">
        <f>IF($JC71&gt;=29,INDEX($GR:$GR,$JB71+29),"")</f>
      </c>
      <c r="HW71">
        <f>IF($JC71&gt;=30,INDEX($GR:$GR,$JB71+30),"")</f>
      </c>
      <c r="HX71">
        <f>IF($JC71&gt;=31,INDEX($GR:$GR,$JB71+31),"")</f>
      </c>
      <c r="HY71">
        <f>IF($JC71&gt;=32,INDEX($GR:$GR,$JB71+32),"")</f>
      </c>
      <c r="HZ71">
        <f>IF($JC71&gt;=33,INDEX($GR:$GR,$JB71+33),"")</f>
      </c>
      <c r="IA71">
        <f>IF($JC71&gt;=34,INDEX($GR:$GR,$JB71+34),"")</f>
      </c>
      <c r="IB71">
        <f>IF($JC71&gt;=35,INDEX($GR:$GR,$JB71+35),"")</f>
      </c>
      <c r="IC71">
        <f>IF($JC71&gt;=36,INDEX($GR:$GR,$JB71+36),"")</f>
      </c>
      <c r="ID71">
        <f>IF($JC71&gt;=37,INDEX($GR:$GR,$JB71+37),"")</f>
      </c>
      <c r="IE71">
        <f>IF($JC71&gt;=38,INDEX($GR:$GR,$JB71+38),"")</f>
      </c>
      <c r="IF71">
        <f>IF($JC71&gt;=39,INDEX($GR:$GR,$JB71+39),"")</f>
      </c>
      <c r="IG71">
        <f>IF($JC71&gt;=40,INDEX($GR:$GR,$JB71+40),"")</f>
      </c>
      <c r="IH71">
        <f>IF($JC71&gt;=41,INDEX($GR:$GR,$JB71+41),"")</f>
      </c>
      <c r="II71">
        <f>IF($JC71&gt;=42,INDEX($GR:$GR,$JB71+42),"")</f>
      </c>
      <c r="IJ71">
        <f>IF($JC71&gt;=43,INDEX($GR:$GR,$JB71+43),"")</f>
      </c>
      <c r="IK71">
        <f>IF($JC71&gt;=44,INDEX($GR:$GR,$JB71+44),"")</f>
      </c>
      <c r="IL71">
        <f>IF($JC71&gt;=45,INDEX($GR:$GR,$JB71+45),"")</f>
      </c>
      <c r="IM71">
        <f>IF($JC71&gt;=46,INDEX($GR:$GR,$JB71+46),"")</f>
      </c>
      <c r="IN71">
        <f>IF($JC71&gt;=47,INDEX($GR:$GR,$JB71+47),"")</f>
      </c>
      <c r="IO71">
        <f>IF($JC71&gt;=48,INDEX($GR:$GR,$JB71+48),"")</f>
      </c>
      <c r="IP71">
        <f>IF($JC71&gt;=49,INDEX($GR:$GR,$JB71+49),"")</f>
      </c>
      <c r="IQ71">
        <f>IF($JC71&gt;=50,INDEX($GR:$GR,$JB71+50),"")</f>
      </c>
      <c r="IR71">
        <f>IF($JC71&gt;=51,INDEX($GR:$GR,$JB71+51),"")</f>
      </c>
      <c r="IS71">
        <f>IF($JC71&gt;=52,INDEX($GR:$GR,$JB71+52),"")</f>
      </c>
      <c r="IT71">
        <f>IF($JC71&gt;=53,INDEX($GR:$GR,$JB71+53),"")</f>
      </c>
      <c r="IU71">
        <f>IF($JC71&gt;=54,INDEX($GR:$GR,$JB71+54),"")</f>
      </c>
      <c r="IV71">
        <f>IF($JC71&gt;=55,INDEX($GR:$GR,$JB71+55),"")</f>
      </c>
      <c r="IW71">
        <f>IF($JC71&gt;=56,INDEX($GR:$GR,$JB71+56),"")</f>
      </c>
      <c r="IX71">
        <f>IF($JC71&gt;=57,INDEX($GR:$GR,$JB71+57),"")</f>
      </c>
      <c r="IY71">
        <f>IF($JC71&gt;=58,INDEX($GR:$GR,$JB71+58),"")</f>
      </c>
      <c r="IZ71">
        <f>IF($JC71&gt;=59,INDEX($GR:$GR,$JB71+59),"")</f>
      </c>
      <c r="JA71">
        <f>IF($JC71&gt;=60,INDEX($GR:$GR,$JB71+60),"")</f>
      </c>
      <c r="JB71">
        <f>IFERROR(MATCH($GQ71,$GR$2:$GR$324,0)+1,0)</f>
      </c>
      <c r="JC71">
        <f>IFERROR(INDEX($GS$2:$GS$324,MATCH($GQ71,$GR$2:$GR$324,0)),0)</f>
      </c>
      <c r="JD71" t="s">
        <v>40</v>
      </c>
      <c r="JE71" t="s">
        <v>40</v>
      </c>
    </row>
    <row r="72" spans="1:265" x14ac:dyDescent="0.25">
      <c r="Q72">
        <f>IF(OR($T72="",$P72=""),"",IFERROR($T72/$P72,0))</f>
      </c>
      <c r="R72">
        <f>IF($T72="","",
SUM($S72,$U72,$Z72,$V72,$X72)*
(1-IF($AA72="",0,VALUE($AA72)/100)))</f>
      </c>
      <c r="S72">
        <f>IF($T72="","",$T72)</f>
      </c>
      <c r="U72">
        <f>IF($T72="","",
IF($N72="","",
IF(ISNUMBER(SEARCH("exempt",LOWER($N72))),0,
$T72*(VALUE(SUBSTITUTE($N72,"%",""))/100))))</f>
      </c>
      <c r="AB72">
        <f>IFERROR(IF(FIND(" - ",$K72)&gt;0,MID($K72,FIND(" - ",$K72)+3,LEN($K72)),""),"")</f>
      </c>
      <c r="AK72" t="s">
        <v>420</v>
      </c>
      <c r="AP72">
        <f>IFERROR(LEFT($K72,FIND(" - ",$K72)-1),$K72)</f>
      </c>
      <c r="AQ72" t="s">
        <v>357</v>
      </c>
      <c r="AS72">
        <f>IF($CH72&gt;=1,INDEX($AQ:$AQ,$CG72+1),"")</f>
      </c>
      <c r="AT72">
        <f>IF($CH72&gt;=2,INDEX($AQ:$AQ,$CG72+2),"")</f>
      </c>
      <c r="AU72">
        <f>IF($CH72&gt;=3,INDEX($AQ:$AQ,$CG72+3),"")</f>
      </c>
      <c r="AV72">
        <f>IF($CH72&gt;=4,INDEX($AQ:$AQ,$CG72+4),"")</f>
      </c>
      <c r="AW72">
        <f>IF($CH72&gt;=5,INDEX($AQ:$AQ,$CG72+5),"")</f>
      </c>
      <c r="AX72">
        <f>IF($CH72&gt;=6,INDEX($AQ:$AQ,$CG72+6),"")</f>
      </c>
      <c r="AY72">
        <f>IF($CH72&gt;=7,INDEX($AQ:$AQ,$CG72+7),"")</f>
      </c>
      <c r="AZ72">
        <f>IF($CH72&gt;=8,INDEX($AQ:$AQ,$CG72+8),"")</f>
      </c>
      <c r="BA72">
        <f>IF($CH72&gt;=9,INDEX($AQ:$AQ,$CG72+9),"")</f>
      </c>
      <c r="BB72">
        <f>IF($CH72&gt;=10,INDEX($AQ:$AQ,$CG72+10),"")</f>
      </c>
      <c r="BC72">
        <f>IF($CH72&gt;=11,INDEX($AQ:$AQ,$CG72+11),"")</f>
      </c>
      <c r="BD72">
        <f>IF($CH72&gt;=12,INDEX($AQ:$AQ,$CG72+12),"")</f>
      </c>
      <c r="BE72">
        <f>IF($CH72&gt;=13,INDEX($AQ:$AQ,$CG72+13),"")</f>
      </c>
      <c r="BF72">
        <f>IF($CH72&gt;=14,INDEX($AQ:$AQ,$CG72+14),"")</f>
      </c>
      <c r="BG72">
        <f>IF($CH72&gt;=15,INDEX($AQ:$AQ,$CG72+15),"")</f>
      </c>
      <c r="BH72">
        <f>IF($CH72&gt;=16,INDEX($AQ:$AQ,$CG72+16),"")</f>
      </c>
      <c r="BI72">
        <f>IF($CH72&gt;=17,INDEX($AQ:$AQ,$CG72+17),"")</f>
      </c>
      <c r="BJ72">
        <f>IF($CH72&gt;=18,INDEX($AQ:$AQ,$CG72+18),"")</f>
      </c>
      <c r="BK72">
        <f>IF($CH72&gt;=19,INDEX($AQ:$AQ,$CG72+19),"")</f>
      </c>
      <c r="BL72">
        <f>IF($CH72&gt;=20,INDEX($AQ:$AQ,$CG72+20),"")</f>
      </c>
      <c r="BM72">
        <f>IF($CH72&gt;=21,INDEX($AQ:$AQ,$CG72+21),"")</f>
      </c>
      <c r="BN72">
        <f>IF($CH72&gt;=22,INDEX($AQ:$AQ,$CG72+22),"")</f>
      </c>
      <c r="BO72">
        <f>IF($CH72&gt;=23,INDEX($AQ:$AQ,$CG72+23),"")</f>
      </c>
      <c r="BP72">
        <f>IF($CH72&gt;=24,INDEX($AQ:$AQ,$CG72+24),"")</f>
      </c>
      <c r="BQ72">
        <f>IF($CH72&gt;=25,INDEX($AQ:$AQ,$CG72+25),"")</f>
      </c>
      <c r="BR72">
        <f>IF($CH72&gt;=26,INDEX($AQ:$AQ,$CG72+26),"")</f>
      </c>
      <c r="BS72">
        <f>IF($CH72&gt;=27,INDEX($AQ:$AQ,$CG72+27),"")</f>
      </c>
      <c r="BT72">
        <f>IF($CH72&gt;=28,INDEX($AQ:$AQ,$CG72+28),"")</f>
      </c>
      <c r="BU72">
        <f>IF($CH72&gt;=29,INDEX($AQ:$AQ,$CG72+29),"")</f>
      </c>
      <c r="BV72">
        <f>IF($CH72&gt;=30,INDEX($AQ:$AQ,$CG72+30),"")</f>
      </c>
      <c r="BW72">
        <f>IF($CH72&gt;=31,INDEX($AQ:$AQ,$CG72+31),"")</f>
      </c>
      <c r="BX72">
        <f>IF($CH72&gt;=32,INDEX($AQ:$AQ,$CG72+32),"")</f>
      </c>
      <c r="BY72">
        <f>IF($CH72&gt;=33,INDEX($AQ:$AQ,$CG72+33),"")</f>
      </c>
      <c r="BZ72">
        <f>IF($CH72&gt;=34,INDEX($AQ:$AQ,$CG72+34),"")</f>
      </c>
      <c r="CA72">
        <f>IF($CH72&gt;=35,INDEX($AQ:$AQ,$CG72+35),"")</f>
      </c>
      <c r="CB72">
        <f>IF($CH72&gt;=36,INDEX($AQ:$AQ,$CG72+36),"")</f>
      </c>
      <c r="CC72">
        <f>IF($CH72&gt;=37,INDEX($AQ:$AQ,$CG72+37),"")</f>
      </c>
      <c r="CD72">
        <f>IF($CH72&gt;=38,INDEX($AQ:$AQ,$CG72+38),"")</f>
      </c>
      <c r="CE72">
        <f>IF($CH72&gt;=39,INDEX($AQ:$AQ,$CG72+39),"")</f>
      </c>
      <c r="CF72">
        <f>IF($CH72&gt;=40,INDEX($AQ:$AQ,$CG72+40),"")</f>
      </c>
      <c r="CG72">
        <f>IFERROR(MATCH($AP72,$AQ$2:$AQ$134,0)+1,0)</f>
      </c>
      <c r="CH72">
        <f>IFERROR(INDEX($AR$2:$AR$134,MATCH($AP72,$AQ$2:$AQ$134,0)),0)</f>
      </c>
      <c r="CI72">
        <f>IFERROR(LEFT($L72,FIND(" - ",$L72)-1),$L72)</f>
      </c>
      <c r="CJ72" t="s">
        <v>218</v>
      </c>
      <c r="CL72">
        <f>IF($DG72&gt;=1,INDEX($CJ:$CJ,$DF72+1),"")</f>
      </c>
      <c r="CM72">
        <f>IF($DG72&gt;=2,INDEX($CJ:$CJ,$DF72+2),"")</f>
      </c>
      <c r="CN72">
        <f>IF($DG72&gt;=3,INDEX($CJ:$CJ,$DF72+3),"")</f>
      </c>
      <c r="CO72">
        <f>IF($DG72&gt;=4,INDEX($CJ:$CJ,$DF72+4),"")</f>
      </c>
      <c r="CP72">
        <f>IF($DG72&gt;=5,INDEX($CJ:$CJ,$DF72+5),"")</f>
      </c>
      <c r="CQ72">
        <f>IF($DG72&gt;=6,INDEX($CJ:$CJ,$DF72+6),"")</f>
      </c>
      <c r="CR72">
        <f>IF($DG72&gt;=7,INDEX($CJ:$CJ,$DF72+7),"")</f>
      </c>
      <c r="CS72">
        <f>IF($DG72&gt;=8,INDEX($CJ:$CJ,$DF72+8),"")</f>
      </c>
      <c r="CT72">
        <f>IF($DG72&gt;=9,INDEX($CJ:$CJ,$DF72+9),"")</f>
      </c>
      <c r="CU72">
        <f>IF($DG72&gt;=10,INDEX($CJ:$CJ,$DF72+10),"")</f>
      </c>
      <c r="CV72">
        <f>IF($DG72&gt;=11,INDEX($CJ:$CJ,$DF72+11),"")</f>
      </c>
      <c r="CW72">
        <f>IF($DG72&gt;=12,INDEX($CJ:$CJ,$DF72+12),"")</f>
      </c>
      <c r="CX72">
        <f>IF($DG72&gt;=13,INDEX($CJ:$CJ,$DF72+13),"")</f>
      </c>
      <c r="CY72">
        <f>IF($DG72&gt;=14,INDEX($CJ:$CJ,$DF72+14),"")</f>
      </c>
      <c r="CZ72">
        <f>IF($DG72&gt;=15,INDEX($CJ:$CJ,$DF72+15),"")</f>
      </c>
      <c r="DA72">
        <f>IF($DG72&gt;=16,INDEX($CJ:$CJ,$DF72+16),"")</f>
      </c>
      <c r="DB72">
        <f>IF($DG72&gt;=17,INDEX($CJ:$CJ,$DF72+17),"")</f>
      </c>
      <c r="DC72">
        <f>IF($DG72&gt;=18,INDEX($CJ:$CJ,$DF72+18),"")</f>
      </c>
      <c r="DD72">
        <f>IF($DG72&gt;=19,INDEX($CJ:$CJ,$DF72+19),"")</f>
      </c>
      <c r="DE72">
        <f>IF($DG72&gt;=20,INDEX($CJ:$CJ,$DF72+20),"")</f>
      </c>
      <c r="DF72">
        <f>IFERROR(MATCH($CI72,$CJ$2:$CJ$263,0)+1,0)</f>
      </c>
      <c r="DG72">
        <f>IFERROR(INDEX($CK$2:$CK$263,MATCH($CI72,$CJ$2:$CJ$263,0)),0)</f>
      </c>
      <c r="DH72">
        <f>IFERROR(INDEX($AO:$AO,MATCH($N72,$AN:$AN,0))&amp;"","")</f>
      </c>
      <c r="DI72" t="s">
        <v>406</v>
      </c>
      <c r="DK72">
        <v>1</v>
      </c>
      <c r="DL72">
        <f>IF($GO72&gt;=1,INDEX($DI:$DI,$GN72+1),"")</f>
      </c>
      <c r="DM72">
        <f>IF($GO72&gt;=2,INDEX($DI:$DI,$GN72+2),"")</f>
      </c>
      <c r="DN72">
        <f>IF($GO72&gt;=3,INDEX($DI:$DI,$GN72+3),"")</f>
      </c>
      <c r="DO72">
        <f>IF($GO72&gt;=4,INDEX($DI:$DI,$GN72+4),"")</f>
      </c>
      <c r="DP72">
        <f>IF($GO72&gt;=5,INDEX($DI:$DI,$GN72+5),"")</f>
      </c>
      <c r="DQ72">
        <f>IF($GO72&gt;=6,INDEX($DI:$DI,$GN72+6),"")</f>
      </c>
      <c r="DR72">
        <f>IF($GO72&gt;=7,INDEX($DI:$DI,$GN72+7),"")</f>
      </c>
      <c r="DS72">
        <f>IF($GO72&gt;=8,INDEX($DI:$DI,$GN72+8),"")</f>
      </c>
      <c r="DT72">
        <f>IF($GO72&gt;=9,INDEX($DI:$DI,$GN72+9),"")</f>
      </c>
      <c r="DU72">
        <f>IF($GO72&gt;=10,INDEX($DI:$DI,$GN72+10),"")</f>
      </c>
      <c r="DV72">
        <f>IF($GO72&gt;=11,INDEX($DI:$DI,$GN72+11),"")</f>
      </c>
      <c r="DW72">
        <f>IF($GO72&gt;=12,INDEX($DI:$DI,$GN72+12),"")</f>
      </c>
      <c r="DX72">
        <f>IF($GO72&gt;=13,INDEX($DI:$DI,$GN72+13),"")</f>
      </c>
      <c r="DY72">
        <f>IF($GO72&gt;=14,INDEX($DI:$DI,$GN72+14),"")</f>
      </c>
      <c r="DZ72">
        <f>IF($GO72&gt;=15,INDEX($DI:$DI,$GN72+15),"")</f>
      </c>
      <c r="EA72">
        <f>IF($GO72&gt;=16,INDEX($DI:$DI,$GN72+16),"")</f>
      </c>
      <c r="EB72">
        <f>IF($GO72&gt;=17,INDEX($DI:$DI,$GN72+17),"")</f>
      </c>
      <c r="EC72">
        <f>IF($GO72&gt;=18,INDEX($DI:$DI,$GN72+18),"")</f>
      </c>
      <c r="ED72">
        <f>IF($GO72&gt;=19,INDEX($DI:$DI,$GN72+19),"")</f>
      </c>
      <c r="EE72">
        <f>IF($GO72&gt;=20,INDEX($DI:$DI,$GN72+20),"")</f>
      </c>
      <c r="EF72">
        <f>IF($GO72&gt;=21,INDEX($DI:$DI,$GN72+21),"")</f>
      </c>
      <c r="EG72">
        <f>IF($GO72&gt;=22,INDEX($DI:$DI,$GN72+22),"")</f>
      </c>
      <c r="EH72">
        <f>IF($GO72&gt;=23,INDEX($DI:$DI,$GN72+23),"")</f>
      </c>
      <c r="EI72">
        <f>IF($GO72&gt;=24,INDEX($DI:$DI,$GN72+24),"")</f>
      </c>
      <c r="EJ72">
        <f>IF($GO72&gt;=25,INDEX($DI:$DI,$GN72+25),"")</f>
      </c>
      <c r="EK72">
        <f>IF($GO72&gt;=26,INDEX($DI:$DI,$GN72+26),"")</f>
      </c>
      <c r="EL72">
        <f>IF($GO72&gt;=27,INDEX($DI:$DI,$GN72+27),"")</f>
      </c>
      <c r="EM72">
        <f>IF($GO72&gt;=28,INDEX($DI:$DI,$GN72+28),"")</f>
      </c>
      <c r="EN72">
        <f>IF($GO72&gt;=29,INDEX($DI:$DI,$GN72+29),"")</f>
      </c>
      <c r="EO72">
        <f>IF($GO72&gt;=30,INDEX($DI:$DI,$GN72+30),"")</f>
      </c>
      <c r="EP72">
        <f>IF($GO72&gt;=31,INDEX($DI:$DI,$GN72+31),"")</f>
      </c>
      <c r="EQ72">
        <f>IF($GO72&gt;=32,INDEX($DI:$DI,$GN72+32),"")</f>
      </c>
      <c r="ER72">
        <f>IF($GO72&gt;=33,INDEX($DI:$DI,$GN72+33),"")</f>
      </c>
      <c r="ES72">
        <f>IF($GO72&gt;=34,INDEX($DI:$DI,$GN72+34),"")</f>
      </c>
      <c r="ET72">
        <f>IF($GO72&gt;=35,INDEX($DI:$DI,$GN72+35),"")</f>
      </c>
      <c r="EU72">
        <f>IF($GO72&gt;=36,INDEX($DI:$DI,$GN72+36),"")</f>
      </c>
      <c r="EV72">
        <f>IF($GO72&gt;=37,INDEX($DI:$DI,$GN72+37),"")</f>
      </c>
      <c r="EW72">
        <f>IF($GO72&gt;=38,INDEX($DI:$DI,$GN72+38),"")</f>
      </c>
      <c r="EX72">
        <f>IF($GO72&gt;=39,INDEX($DI:$DI,$GN72+39),"")</f>
      </c>
      <c r="EY72">
        <f>IF($GO72&gt;=40,INDEX($DI:$DI,$GN72+40),"")</f>
      </c>
      <c r="EZ72">
        <f>IF($GO72&gt;=1,INDEX($DJ:$DJ,$GN72+1),"")</f>
      </c>
      <c r="FA72">
        <f>IF($GO72&gt;=2,INDEX($DJ:$DJ,$GN72+2),"")</f>
      </c>
      <c r="FB72">
        <f>IF($GO72&gt;=3,INDEX($DJ:$DJ,$GN72+3),"")</f>
      </c>
      <c r="FC72">
        <f>IF($GO72&gt;=4,INDEX($DJ:$DJ,$GN72+4),"")</f>
      </c>
      <c r="FD72">
        <f>IF($GO72&gt;=5,INDEX($DJ:$DJ,$GN72+5),"")</f>
      </c>
      <c r="FE72">
        <f>IF($GO72&gt;=6,INDEX($DJ:$DJ,$GN72+6),"")</f>
      </c>
      <c r="FF72">
        <f>IF($GO72&gt;=7,INDEX($DJ:$DJ,$GN72+7),"")</f>
      </c>
      <c r="FG72">
        <f>IF($GO72&gt;=8,INDEX($DJ:$DJ,$GN72+8),"")</f>
      </c>
      <c r="FH72">
        <f>IF($GO72&gt;=9,INDEX($DJ:$DJ,$GN72+9),"")</f>
      </c>
      <c r="FI72">
        <f>IF($GO72&gt;=10,INDEX($DJ:$DJ,$GN72+10),"")</f>
      </c>
      <c r="FJ72">
        <f>IF($GO72&gt;=11,INDEX($DJ:$DJ,$GN72+11),"")</f>
      </c>
      <c r="FK72">
        <f>IF($GO72&gt;=12,INDEX($DJ:$DJ,$GN72+12),"")</f>
      </c>
      <c r="FL72">
        <f>IF($GO72&gt;=13,INDEX($DJ:$DJ,$GN72+13),"")</f>
      </c>
      <c r="FM72">
        <f>IF($GO72&gt;=14,INDEX($DJ:$DJ,$GN72+14),"")</f>
      </c>
      <c r="FN72">
        <f>IF($GO72&gt;=15,INDEX($DJ:$DJ,$GN72+15),"")</f>
      </c>
      <c r="FO72">
        <f>IF($GO72&gt;=16,INDEX($DJ:$DJ,$GN72+16),"")</f>
      </c>
      <c r="FP72">
        <f>IF($GO72&gt;=17,INDEX($DJ:$DJ,$GN72+17),"")</f>
      </c>
      <c r="FQ72">
        <f>IF($GO72&gt;=18,INDEX($DJ:$DJ,$GN72+18),"")</f>
      </c>
      <c r="FR72">
        <f>IF($GO72&gt;=19,INDEX($DJ:$DJ,$GN72+19),"")</f>
      </c>
      <c r="FS72">
        <f>IF($GO72&gt;=20,INDEX($DJ:$DJ,$GN72+20),"")</f>
      </c>
      <c r="FT72">
        <f>IF($GO72&gt;=21,INDEX($DJ:$DJ,$GN72+21),"")</f>
      </c>
      <c r="FU72">
        <f>IF($GO72&gt;=22,INDEX($DJ:$DJ,$GN72+22),"")</f>
      </c>
      <c r="FV72">
        <f>IF($GO72&gt;=23,INDEX($DJ:$DJ,$GN72+23),"")</f>
      </c>
      <c r="FW72">
        <f>IF($GO72&gt;=24,INDEX($DJ:$DJ,$GN72+24),"")</f>
      </c>
      <c r="FX72">
        <f>IF($GO72&gt;=25,INDEX($DJ:$DJ,$GN72+25),"")</f>
      </c>
      <c r="FY72">
        <f>IF($GO72&gt;=26,INDEX($DJ:$DJ,$GN72+26),"")</f>
      </c>
      <c r="FZ72">
        <f>IF($GO72&gt;=27,INDEX($DJ:$DJ,$GN72+27),"")</f>
      </c>
      <c r="GA72">
        <f>IF($GO72&gt;=28,INDEX($DJ:$DJ,$GN72+28),"")</f>
      </c>
      <c r="GB72">
        <f>IF($GO72&gt;=29,INDEX($DJ:$DJ,$GN72+29),"")</f>
      </c>
      <c r="GC72">
        <f>IF($GO72&gt;=30,INDEX($DJ:$DJ,$GN72+30),"")</f>
      </c>
      <c r="GD72">
        <f>IF($GO72&gt;=31,INDEX($DJ:$DJ,$GN72+31),"")</f>
      </c>
      <c r="GE72">
        <f>IF($GO72&gt;=32,INDEX($DJ:$DJ,$GN72+32),"")</f>
      </c>
      <c r="GF72">
        <f>IF($GO72&gt;=33,INDEX($DJ:$DJ,$GN72+33),"")</f>
      </c>
      <c r="GG72">
        <f>IF($GO72&gt;=34,INDEX($DJ:$DJ,$GN72+34),"")</f>
      </c>
      <c r="GH72">
        <f>IF($GO72&gt;=35,INDEX($DJ:$DJ,$GN72+35),"")</f>
      </c>
      <c r="GI72">
        <f>IF($GO72&gt;=36,INDEX($DJ:$DJ,$GN72+36),"")</f>
      </c>
      <c r="GJ72">
        <f>IF($GO72&gt;=37,INDEX($DJ:$DJ,$GN72+37),"")</f>
      </c>
      <c r="GK72">
        <f>IF($GO72&gt;=38,INDEX($DJ:$DJ,$GN72+38),"")</f>
      </c>
      <c r="GL72">
        <f>IF($GO72&gt;=39,INDEX($DJ:$DJ,$GN72+39),"")</f>
      </c>
      <c r="GM72">
        <f>IF($GO72&gt;=40,INDEX($DJ:$DJ,$GN72+40),"")</f>
      </c>
      <c r="GN72">
        <f>IFERROR(MATCH($DH72,$DI$2:$DI$148,0)+1,0)</f>
      </c>
      <c r="GO72">
        <f>IFERROR(INDEX($DK$2:$DK$148,MATCH($DH72,$DI$2:$DI$148,0)),0)</f>
      </c>
      <c r="GP72">
        <f>IFERROR(MATCH($Y72,$DL$72:$EY$72,0),0)</f>
      </c>
      <c r="GQ72">
        <f>IF($GP72&gt;0,INDEX($EZ$72:$GM$72,$GP72),"")</f>
      </c>
      <c r="GR72" t="s">
        <v>421</v>
      </c>
      <c r="GT72">
        <f>IF($JC72&gt;=1,INDEX($GR:$GR,$JB72+1),"")</f>
      </c>
      <c r="GU72">
        <f>IF($JC72&gt;=2,INDEX($GR:$GR,$JB72+2),"")</f>
      </c>
      <c r="GV72">
        <f>IF($JC72&gt;=3,INDEX($GR:$GR,$JB72+3),"")</f>
      </c>
      <c r="GW72">
        <f>IF($JC72&gt;=4,INDEX($GR:$GR,$JB72+4),"")</f>
      </c>
      <c r="GX72">
        <f>IF($JC72&gt;=5,INDEX($GR:$GR,$JB72+5),"")</f>
      </c>
      <c r="GY72">
        <f>IF($JC72&gt;=6,INDEX($GR:$GR,$JB72+6),"")</f>
      </c>
      <c r="GZ72">
        <f>IF($JC72&gt;=7,INDEX($GR:$GR,$JB72+7),"")</f>
      </c>
      <c r="HA72">
        <f>IF($JC72&gt;=8,INDEX($GR:$GR,$JB72+8),"")</f>
      </c>
      <c r="HB72">
        <f>IF($JC72&gt;=9,INDEX($GR:$GR,$JB72+9),"")</f>
      </c>
      <c r="HC72">
        <f>IF($JC72&gt;=10,INDEX($GR:$GR,$JB72+10),"")</f>
      </c>
      <c r="HD72">
        <f>IF($JC72&gt;=11,INDEX($GR:$GR,$JB72+11),"")</f>
      </c>
      <c r="HE72">
        <f>IF($JC72&gt;=12,INDEX($GR:$GR,$JB72+12),"")</f>
      </c>
      <c r="HF72">
        <f>IF($JC72&gt;=13,INDEX($GR:$GR,$JB72+13),"")</f>
      </c>
      <c r="HG72">
        <f>IF($JC72&gt;=14,INDEX($GR:$GR,$JB72+14),"")</f>
      </c>
      <c r="HH72">
        <f>IF($JC72&gt;=15,INDEX($GR:$GR,$JB72+15),"")</f>
      </c>
      <c r="HI72">
        <f>IF($JC72&gt;=16,INDEX($GR:$GR,$JB72+16),"")</f>
      </c>
      <c r="HJ72">
        <f>IF($JC72&gt;=17,INDEX($GR:$GR,$JB72+17),"")</f>
      </c>
      <c r="HK72">
        <f>IF($JC72&gt;=18,INDEX($GR:$GR,$JB72+18),"")</f>
      </c>
      <c r="HL72">
        <f>IF($JC72&gt;=19,INDEX($GR:$GR,$JB72+19),"")</f>
      </c>
      <c r="HM72">
        <f>IF($JC72&gt;=20,INDEX($GR:$GR,$JB72+20),"")</f>
      </c>
      <c r="HN72">
        <f>IF($JC72&gt;=21,INDEX($GR:$GR,$JB72+21),"")</f>
      </c>
      <c r="HO72">
        <f>IF($JC72&gt;=22,INDEX($GR:$GR,$JB72+22),"")</f>
      </c>
      <c r="HP72">
        <f>IF($JC72&gt;=23,INDEX($GR:$GR,$JB72+23),"")</f>
      </c>
      <c r="HQ72">
        <f>IF($JC72&gt;=24,INDEX($GR:$GR,$JB72+24),"")</f>
      </c>
      <c r="HR72">
        <f>IF($JC72&gt;=25,INDEX($GR:$GR,$JB72+25),"")</f>
      </c>
      <c r="HS72">
        <f>IF($JC72&gt;=26,INDEX($GR:$GR,$JB72+26),"")</f>
      </c>
      <c r="HT72">
        <f>IF($JC72&gt;=27,INDEX($GR:$GR,$JB72+27),"")</f>
      </c>
      <c r="HU72">
        <f>IF($JC72&gt;=28,INDEX($GR:$GR,$JB72+28),"")</f>
      </c>
      <c r="HV72">
        <f>IF($JC72&gt;=29,INDEX($GR:$GR,$JB72+29),"")</f>
      </c>
      <c r="HW72">
        <f>IF($JC72&gt;=30,INDEX($GR:$GR,$JB72+30),"")</f>
      </c>
      <c r="HX72">
        <f>IF($JC72&gt;=31,INDEX($GR:$GR,$JB72+31),"")</f>
      </c>
      <c r="HY72">
        <f>IF($JC72&gt;=32,INDEX($GR:$GR,$JB72+32),"")</f>
      </c>
      <c r="HZ72">
        <f>IF($JC72&gt;=33,INDEX($GR:$GR,$JB72+33),"")</f>
      </c>
      <c r="IA72">
        <f>IF($JC72&gt;=34,INDEX($GR:$GR,$JB72+34),"")</f>
      </c>
      <c r="IB72">
        <f>IF($JC72&gt;=35,INDEX($GR:$GR,$JB72+35),"")</f>
      </c>
      <c r="IC72">
        <f>IF($JC72&gt;=36,INDEX($GR:$GR,$JB72+36),"")</f>
      </c>
      <c r="ID72">
        <f>IF($JC72&gt;=37,INDEX($GR:$GR,$JB72+37),"")</f>
      </c>
      <c r="IE72">
        <f>IF($JC72&gt;=38,INDEX($GR:$GR,$JB72+38),"")</f>
      </c>
      <c r="IF72">
        <f>IF($JC72&gt;=39,INDEX($GR:$GR,$JB72+39),"")</f>
      </c>
      <c r="IG72">
        <f>IF($JC72&gt;=40,INDEX($GR:$GR,$JB72+40),"")</f>
      </c>
      <c r="IH72">
        <f>IF($JC72&gt;=41,INDEX($GR:$GR,$JB72+41),"")</f>
      </c>
      <c r="II72">
        <f>IF($JC72&gt;=42,INDEX($GR:$GR,$JB72+42),"")</f>
      </c>
      <c r="IJ72">
        <f>IF($JC72&gt;=43,INDEX($GR:$GR,$JB72+43),"")</f>
      </c>
      <c r="IK72">
        <f>IF($JC72&gt;=44,INDEX($GR:$GR,$JB72+44),"")</f>
      </c>
      <c r="IL72">
        <f>IF($JC72&gt;=45,INDEX($GR:$GR,$JB72+45),"")</f>
      </c>
      <c r="IM72">
        <f>IF($JC72&gt;=46,INDEX($GR:$GR,$JB72+46),"")</f>
      </c>
      <c r="IN72">
        <f>IF($JC72&gt;=47,INDEX($GR:$GR,$JB72+47),"")</f>
      </c>
      <c r="IO72">
        <f>IF($JC72&gt;=48,INDEX($GR:$GR,$JB72+48),"")</f>
      </c>
      <c r="IP72">
        <f>IF($JC72&gt;=49,INDEX($GR:$GR,$JB72+49),"")</f>
      </c>
      <c r="IQ72">
        <f>IF($JC72&gt;=50,INDEX($GR:$GR,$JB72+50),"")</f>
      </c>
      <c r="IR72">
        <f>IF($JC72&gt;=51,INDEX($GR:$GR,$JB72+51),"")</f>
      </c>
      <c r="IS72">
        <f>IF($JC72&gt;=52,INDEX($GR:$GR,$JB72+52),"")</f>
      </c>
      <c r="IT72">
        <f>IF($JC72&gt;=53,INDEX($GR:$GR,$JB72+53),"")</f>
      </c>
      <c r="IU72">
        <f>IF($JC72&gt;=54,INDEX($GR:$GR,$JB72+54),"")</f>
      </c>
      <c r="IV72">
        <f>IF($JC72&gt;=55,INDEX($GR:$GR,$JB72+55),"")</f>
      </c>
      <c r="IW72">
        <f>IF($JC72&gt;=56,INDEX($GR:$GR,$JB72+56),"")</f>
      </c>
      <c r="IX72">
        <f>IF($JC72&gt;=57,INDEX($GR:$GR,$JB72+57),"")</f>
      </c>
      <c r="IY72">
        <f>IF($JC72&gt;=58,INDEX($GR:$GR,$JB72+58),"")</f>
      </c>
      <c r="IZ72">
        <f>IF($JC72&gt;=59,INDEX($GR:$GR,$JB72+59),"")</f>
      </c>
      <c r="JA72">
        <f>IF($JC72&gt;=60,INDEX($GR:$GR,$JB72+60),"")</f>
      </c>
      <c r="JB72">
        <f>IFERROR(MATCH($GQ72,$GR$2:$GR$324,0)+1,0)</f>
      </c>
      <c r="JC72">
        <f>IFERROR(INDEX($GS$2:$GS$324,MATCH($GQ72,$GR$2:$GR$324,0)),0)</f>
      </c>
      <c r="JD72" t="s">
        <v>40</v>
      </c>
      <c r="JE72" t="s">
        <v>40</v>
      </c>
    </row>
    <row r="73" spans="1:265" x14ac:dyDescent="0.25">
      <c r="Q73">
        <f>IF(OR($T73="",$P73=""),"",IFERROR($T73/$P73,0))</f>
      </c>
      <c r="R73">
        <f>IF($T73="","",
SUM($S73,$U73,$Z73,$V73,$X73)*
(1-IF($AA73="",0,VALUE($AA73)/100)))</f>
      </c>
      <c r="S73">
        <f>IF($T73="","",$T73)</f>
      </c>
      <c r="U73">
        <f>IF($T73="","",
IF($N73="","",
IF(ISNUMBER(SEARCH("exempt",LOWER($N73))),0,
$T73*(VALUE(SUBSTITUTE($N73,"%",""))/100))))</f>
      </c>
      <c r="AB73">
        <f>IFERROR(IF(FIND(" - ",$K73)&gt;0,MID($K73,FIND(" - ",$K73)+3,LEN($K73)),""),"")</f>
      </c>
      <c r="AK73" t="s">
        <v>422</v>
      </c>
      <c r="AP73">
        <f>IFERROR(LEFT($K73,FIND(" - ",$K73)-1),$K73)</f>
      </c>
      <c r="AQ73" t="s">
        <v>360</v>
      </c>
      <c r="AS73">
        <f>IF($CH73&gt;=1,INDEX($AQ:$AQ,$CG73+1),"")</f>
      </c>
      <c r="AT73">
        <f>IF($CH73&gt;=2,INDEX($AQ:$AQ,$CG73+2),"")</f>
      </c>
      <c r="AU73">
        <f>IF($CH73&gt;=3,INDEX($AQ:$AQ,$CG73+3),"")</f>
      </c>
      <c r="AV73">
        <f>IF($CH73&gt;=4,INDEX($AQ:$AQ,$CG73+4),"")</f>
      </c>
      <c r="AW73">
        <f>IF($CH73&gt;=5,INDEX($AQ:$AQ,$CG73+5),"")</f>
      </c>
      <c r="AX73">
        <f>IF($CH73&gt;=6,INDEX($AQ:$AQ,$CG73+6),"")</f>
      </c>
      <c r="AY73">
        <f>IF($CH73&gt;=7,INDEX($AQ:$AQ,$CG73+7),"")</f>
      </c>
      <c r="AZ73">
        <f>IF($CH73&gt;=8,INDEX($AQ:$AQ,$CG73+8),"")</f>
      </c>
      <c r="BA73">
        <f>IF($CH73&gt;=9,INDEX($AQ:$AQ,$CG73+9),"")</f>
      </c>
      <c r="BB73">
        <f>IF($CH73&gt;=10,INDEX($AQ:$AQ,$CG73+10),"")</f>
      </c>
      <c r="BC73">
        <f>IF($CH73&gt;=11,INDEX($AQ:$AQ,$CG73+11),"")</f>
      </c>
      <c r="BD73">
        <f>IF($CH73&gt;=12,INDEX($AQ:$AQ,$CG73+12),"")</f>
      </c>
      <c r="BE73">
        <f>IF($CH73&gt;=13,INDEX($AQ:$AQ,$CG73+13),"")</f>
      </c>
      <c r="BF73">
        <f>IF($CH73&gt;=14,INDEX($AQ:$AQ,$CG73+14),"")</f>
      </c>
      <c r="BG73">
        <f>IF($CH73&gt;=15,INDEX($AQ:$AQ,$CG73+15),"")</f>
      </c>
      <c r="BH73">
        <f>IF($CH73&gt;=16,INDEX($AQ:$AQ,$CG73+16),"")</f>
      </c>
      <c r="BI73">
        <f>IF($CH73&gt;=17,INDEX($AQ:$AQ,$CG73+17),"")</f>
      </c>
      <c r="BJ73">
        <f>IF($CH73&gt;=18,INDEX($AQ:$AQ,$CG73+18),"")</f>
      </c>
      <c r="BK73">
        <f>IF($CH73&gt;=19,INDEX($AQ:$AQ,$CG73+19),"")</f>
      </c>
      <c r="BL73">
        <f>IF($CH73&gt;=20,INDEX($AQ:$AQ,$CG73+20),"")</f>
      </c>
      <c r="BM73">
        <f>IF($CH73&gt;=21,INDEX($AQ:$AQ,$CG73+21),"")</f>
      </c>
      <c r="BN73">
        <f>IF($CH73&gt;=22,INDEX($AQ:$AQ,$CG73+22),"")</f>
      </c>
      <c r="BO73">
        <f>IF($CH73&gt;=23,INDEX($AQ:$AQ,$CG73+23),"")</f>
      </c>
      <c r="BP73">
        <f>IF($CH73&gt;=24,INDEX($AQ:$AQ,$CG73+24),"")</f>
      </c>
      <c r="BQ73">
        <f>IF($CH73&gt;=25,INDEX($AQ:$AQ,$CG73+25),"")</f>
      </c>
      <c r="BR73">
        <f>IF($CH73&gt;=26,INDEX($AQ:$AQ,$CG73+26),"")</f>
      </c>
      <c r="BS73">
        <f>IF($CH73&gt;=27,INDEX($AQ:$AQ,$CG73+27),"")</f>
      </c>
      <c r="BT73">
        <f>IF($CH73&gt;=28,INDEX($AQ:$AQ,$CG73+28),"")</f>
      </c>
      <c r="BU73">
        <f>IF($CH73&gt;=29,INDEX($AQ:$AQ,$CG73+29),"")</f>
      </c>
      <c r="BV73">
        <f>IF($CH73&gt;=30,INDEX($AQ:$AQ,$CG73+30),"")</f>
      </c>
      <c r="BW73">
        <f>IF($CH73&gt;=31,INDEX($AQ:$AQ,$CG73+31),"")</f>
      </c>
      <c r="BX73">
        <f>IF($CH73&gt;=32,INDEX($AQ:$AQ,$CG73+32),"")</f>
      </c>
      <c r="BY73">
        <f>IF($CH73&gt;=33,INDEX($AQ:$AQ,$CG73+33),"")</f>
      </c>
      <c r="BZ73">
        <f>IF($CH73&gt;=34,INDEX($AQ:$AQ,$CG73+34),"")</f>
      </c>
      <c r="CA73">
        <f>IF($CH73&gt;=35,INDEX($AQ:$AQ,$CG73+35),"")</f>
      </c>
      <c r="CB73">
        <f>IF($CH73&gt;=36,INDEX($AQ:$AQ,$CG73+36),"")</f>
      </c>
      <c r="CC73">
        <f>IF($CH73&gt;=37,INDEX($AQ:$AQ,$CG73+37),"")</f>
      </c>
      <c r="CD73">
        <f>IF($CH73&gt;=38,INDEX($AQ:$AQ,$CG73+38),"")</f>
      </c>
      <c r="CE73">
        <f>IF($CH73&gt;=39,INDEX($AQ:$AQ,$CG73+39),"")</f>
      </c>
      <c r="CF73">
        <f>IF($CH73&gt;=40,INDEX($AQ:$AQ,$CG73+40),"")</f>
      </c>
      <c r="CG73">
        <f>IFERROR(MATCH($AP73,$AQ$2:$AQ$134,0)+1,0)</f>
      </c>
      <c r="CH73">
        <f>IFERROR(INDEX($AR$2:$AR$134,MATCH($AP73,$AQ$2:$AQ$134,0)),0)</f>
      </c>
      <c r="CI73">
        <f>IFERROR(LEFT($L73,FIND(" - ",$L73)-1),$L73)</f>
      </c>
      <c r="CJ73" t="s">
        <v>423</v>
      </c>
      <c r="CK73">
        <v>1</v>
      </c>
      <c r="CL73">
        <f>IF($DG73&gt;=1,INDEX($CJ:$CJ,$DF73+1),"")</f>
      </c>
      <c r="CM73">
        <f>IF($DG73&gt;=2,INDEX($CJ:$CJ,$DF73+2),"")</f>
      </c>
      <c r="CN73">
        <f>IF($DG73&gt;=3,INDEX($CJ:$CJ,$DF73+3),"")</f>
      </c>
      <c r="CO73">
        <f>IF($DG73&gt;=4,INDEX($CJ:$CJ,$DF73+4),"")</f>
      </c>
      <c r="CP73">
        <f>IF($DG73&gt;=5,INDEX($CJ:$CJ,$DF73+5),"")</f>
      </c>
      <c r="CQ73">
        <f>IF($DG73&gt;=6,INDEX($CJ:$CJ,$DF73+6),"")</f>
      </c>
      <c r="CR73">
        <f>IF($DG73&gt;=7,INDEX($CJ:$CJ,$DF73+7),"")</f>
      </c>
      <c r="CS73">
        <f>IF($DG73&gt;=8,INDEX($CJ:$CJ,$DF73+8),"")</f>
      </c>
      <c r="CT73">
        <f>IF($DG73&gt;=9,INDEX($CJ:$CJ,$DF73+9),"")</f>
      </c>
      <c r="CU73">
        <f>IF($DG73&gt;=10,INDEX($CJ:$CJ,$DF73+10),"")</f>
      </c>
      <c r="CV73">
        <f>IF($DG73&gt;=11,INDEX($CJ:$CJ,$DF73+11),"")</f>
      </c>
      <c r="CW73">
        <f>IF($DG73&gt;=12,INDEX($CJ:$CJ,$DF73+12),"")</f>
      </c>
      <c r="CX73">
        <f>IF($DG73&gt;=13,INDEX($CJ:$CJ,$DF73+13),"")</f>
      </c>
      <c r="CY73">
        <f>IF($DG73&gt;=14,INDEX($CJ:$CJ,$DF73+14),"")</f>
      </c>
      <c r="CZ73">
        <f>IF($DG73&gt;=15,INDEX($CJ:$CJ,$DF73+15),"")</f>
      </c>
      <c r="DA73">
        <f>IF($DG73&gt;=16,INDEX($CJ:$CJ,$DF73+16),"")</f>
      </c>
      <c r="DB73">
        <f>IF($DG73&gt;=17,INDEX($CJ:$CJ,$DF73+17),"")</f>
      </c>
      <c r="DC73">
        <f>IF($DG73&gt;=18,INDEX($CJ:$CJ,$DF73+18),"")</f>
      </c>
      <c r="DD73">
        <f>IF($DG73&gt;=19,INDEX($CJ:$CJ,$DF73+19),"")</f>
      </c>
      <c r="DE73">
        <f>IF($DG73&gt;=20,INDEX($CJ:$CJ,$DF73+20),"")</f>
      </c>
      <c r="DF73">
        <f>IFERROR(MATCH($CI73,$CJ$2:$CJ$263,0)+1,0)</f>
      </c>
      <c r="DG73">
        <f>IFERROR(INDEX($CK$2:$CK$263,MATCH($CI73,$CJ$2:$CJ$263,0)),0)</f>
      </c>
      <c r="DH73">
        <f>IFERROR(INDEX($AO:$AO,MATCH($N73,$AN:$AN,0))&amp;"","")</f>
      </c>
      <c r="DI73" t="s">
        <v>48</v>
      </c>
      <c r="DJ73" t="s">
        <v>40</v>
      </c>
      <c r="DL73">
        <f>IF($GO73&gt;=1,INDEX($DI:$DI,$GN73+1),"")</f>
      </c>
      <c r="DM73">
        <f>IF($GO73&gt;=2,INDEX($DI:$DI,$GN73+2),"")</f>
      </c>
      <c r="DN73">
        <f>IF($GO73&gt;=3,INDEX($DI:$DI,$GN73+3),"")</f>
      </c>
      <c r="DO73">
        <f>IF($GO73&gt;=4,INDEX($DI:$DI,$GN73+4),"")</f>
      </c>
      <c r="DP73">
        <f>IF($GO73&gt;=5,INDEX($DI:$DI,$GN73+5),"")</f>
      </c>
      <c r="DQ73">
        <f>IF($GO73&gt;=6,INDEX($DI:$DI,$GN73+6),"")</f>
      </c>
      <c r="DR73">
        <f>IF($GO73&gt;=7,INDEX($DI:$DI,$GN73+7),"")</f>
      </c>
      <c r="DS73">
        <f>IF($GO73&gt;=8,INDEX($DI:$DI,$GN73+8),"")</f>
      </c>
      <c r="DT73">
        <f>IF($GO73&gt;=9,INDEX($DI:$DI,$GN73+9),"")</f>
      </c>
      <c r="DU73">
        <f>IF($GO73&gt;=10,INDEX($DI:$DI,$GN73+10),"")</f>
      </c>
      <c r="DV73">
        <f>IF($GO73&gt;=11,INDEX($DI:$DI,$GN73+11),"")</f>
      </c>
      <c r="DW73">
        <f>IF($GO73&gt;=12,INDEX($DI:$DI,$GN73+12),"")</f>
      </c>
      <c r="DX73">
        <f>IF($GO73&gt;=13,INDEX($DI:$DI,$GN73+13),"")</f>
      </c>
      <c r="DY73">
        <f>IF($GO73&gt;=14,INDEX($DI:$DI,$GN73+14),"")</f>
      </c>
      <c r="DZ73">
        <f>IF($GO73&gt;=15,INDEX($DI:$DI,$GN73+15),"")</f>
      </c>
      <c r="EA73">
        <f>IF($GO73&gt;=16,INDEX($DI:$DI,$GN73+16),"")</f>
      </c>
      <c r="EB73">
        <f>IF($GO73&gt;=17,INDEX($DI:$DI,$GN73+17),"")</f>
      </c>
      <c r="EC73">
        <f>IF($GO73&gt;=18,INDEX($DI:$DI,$GN73+18),"")</f>
      </c>
      <c r="ED73">
        <f>IF($GO73&gt;=19,INDEX($DI:$DI,$GN73+19),"")</f>
      </c>
      <c r="EE73">
        <f>IF($GO73&gt;=20,INDEX($DI:$DI,$GN73+20),"")</f>
      </c>
      <c r="EF73">
        <f>IF($GO73&gt;=21,INDEX($DI:$DI,$GN73+21),"")</f>
      </c>
      <c r="EG73">
        <f>IF($GO73&gt;=22,INDEX($DI:$DI,$GN73+22),"")</f>
      </c>
      <c r="EH73">
        <f>IF($GO73&gt;=23,INDEX($DI:$DI,$GN73+23),"")</f>
      </c>
      <c r="EI73">
        <f>IF($GO73&gt;=24,INDEX($DI:$DI,$GN73+24),"")</f>
      </c>
      <c r="EJ73">
        <f>IF($GO73&gt;=25,INDEX($DI:$DI,$GN73+25),"")</f>
      </c>
      <c r="EK73">
        <f>IF($GO73&gt;=26,INDEX($DI:$DI,$GN73+26),"")</f>
      </c>
      <c r="EL73">
        <f>IF($GO73&gt;=27,INDEX($DI:$DI,$GN73+27),"")</f>
      </c>
      <c r="EM73">
        <f>IF($GO73&gt;=28,INDEX($DI:$DI,$GN73+28),"")</f>
      </c>
      <c r="EN73">
        <f>IF($GO73&gt;=29,INDEX($DI:$DI,$GN73+29),"")</f>
      </c>
      <c r="EO73">
        <f>IF($GO73&gt;=30,INDEX($DI:$DI,$GN73+30),"")</f>
      </c>
      <c r="EP73">
        <f>IF($GO73&gt;=31,INDEX($DI:$DI,$GN73+31),"")</f>
      </c>
      <c r="EQ73">
        <f>IF($GO73&gt;=32,INDEX($DI:$DI,$GN73+32),"")</f>
      </c>
      <c r="ER73">
        <f>IF($GO73&gt;=33,INDEX($DI:$DI,$GN73+33),"")</f>
      </c>
      <c r="ES73">
        <f>IF($GO73&gt;=34,INDEX($DI:$DI,$GN73+34),"")</f>
      </c>
      <c r="ET73">
        <f>IF($GO73&gt;=35,INDEX($DI:$DI,$GN73+35),"")</f>
      </c>
      <c r="EU73">
        <f>IF($GO73&gt;=36,INDEX($DI:$DI,$GN73+36),"")</f>
      </c>
      <c r="EV73">
        <f>IF($GO73&gt;=37,INDEX($DI:$DI,$GN73+37),"")</f>
      </c>
      <c r="EW73">
        <f>IF($GO73&gt;=38,INDEX($DI:$DI,$GN73+38),"")</f>
      </c>
      <c r="EX73">
        <f>IF($GO73&gt;=39,INDEX($DI:$DI,$GN73+39),"")</f>
      </c>
      <c r="EY73">
        <f>IF($GO73&gt;=40,INDEX($DI:$DI,$GN73+40),"")</f>
      </c>
      <c r="EZ73">
        <f>IF($GO73&gt;=1,INDEX($DJ:$DJ,$GN73+1),"")</f>
      </c>
      <c r="FA73">
        <f>IF($GO73&gt;=2,INDEX($DJ:$DJ,$GN73+2),"")</f>
      </c>
      <c r="FB73">
        <f>IF($GO73&gt;=3,INDEX($DJ:$DJ,$GN73+3),"")</f>
      </c>
      <c r="FC73">
        <f>IF($GO73&gt;=4,INDEX($DJ:$DJ,$GN73+4),"")</f>
      </c>
      <c r="FD73">
        <f>IF($GO73&gt;=5,INDEX($DJ:$DJ,$GN73+5),"")</f>
      </c>
      <c r="FE73">
        <f>IF($GO73&gt;=6,INDEX($DJ:$DJ,$GN73+6),"")</f>
      </c>
      <c r="FF73">
        <f>IF($GO73&gt;=7,INDEX($DJ:$DJ,$GN73+7),"")</f>
      </c>
      <c r="FG73">
        <f>IF($GO73&gt;=8,INDEX($DJ:$DJ,$GN73+8),"")</f>
      </c>
      <c r="FH73">
        <f>IF($GO73&gt;=9,INDEX($DJ:$DJ,$GN73+9),"")</f>
      </c>
      <c r="FI73">
        <f>IF($GO73&gt;=10,INDEX($DJ:$DJ,$GN73+10),"")</f>
      </c>
      <c r="FJ73">
        <f>IF($GO73&gt;=11,INDEX($DJ:$DJ,$GN73+11),"")</f>
      </c>
      <c r="FK73">
        <f>IF($GO73&gt;=12,INDEX($DJ:$DJ,$GN73+12),"")</f>
      </c>
      <c r="FL73">
        <f>IF($GO73&gt;=13,INDEX($DJ:$DJ,$GN73+13),"")</f>
      </c>
      <c r="FM73">
        <f>IF($GO73&gt;=14,INDEX($DJ:$DJ,$GN73+14),"")</f>
      </c>
      <c r="FN73">
        <f>IF($GO73&gt;=15,INDEX($DJ:$DJ,$GN73+15),"")</f>
      </c>
      <c r="FO73">
        <f>IF($GO73&gt;=16,INDEX($DJ:$DJ,$GN73+16),"")</f>
      </c>
      <c r="FP73">
        <f>IF($GO73&gt;=17,INDEX($DJ:$DJ,$GN73+17),"")</f>
      </c>
      <c r="FQ73">
        <f>IF($GO73&gt;=18,INDEX($DJ:$DJ,$GN73+18),"")</f>
      </c>
      <c r="FR73">
        <f>IF($GO73&gt;=19,INDEX($DJ:$DJ,$GN73+19),"")</f>
      </c>
      <c r="FS73">
        <f>IF($GO73&gt;=20,INDEX($DJ:$DJ,$GN73+20),"")</f>
      </c>
      <c r="FT73">
        <f>IF($GO73&gt;=21,INDEX($DJ:$DJ,$GN73+21),"")</f>
      </c>
      <c r="FU73">
        <f>IF($GO73&gt;=22,INDEX($DJ:$DJ,$GN73+22),"")</f>
      </c>
      <c r="FV73">
        <f>IF($GO73&gt;=23,INDEX($DJ:$DJ,$GN73+23),"")</f>
      </c>
      <c r="FW73">
        <f>IF($GO73&gt;=24,INDEX($DJ:$DJ,$GN73+24),"")</f>
      </c>
      <c r="FX73">
        <f>IF($GO73&gt;=25,INDEX($DJ:$DJ,$GN73+25),"")</f>
      </c>
      <c r="FY73">
        <f>IF($GO73&gt;=26,INDEX($DJ:$DJ,$GN73+26),"")</f>
      </c>
      <c r="FZ73">
        <f>IF($GO73&gt;=27,INDEX($DJ:$DJ,$GN73+27),"")</f>
      </c>
      <c r="GA73">
        <f>IF($GO73&gt;=28,INDEX($DJ:$DJ,$GN73+28),"")</f>
      </c>
      <c r="GB73">
        <f>IF($GO73&gt;=29,INDEX($DJ:$DJ,$GN73+29),"")</f>
      </c>
      <c r="GC73">
        <f>IF($GO73&gt;=30,INDEX($DJ:$DJ,$GN73+30),"")</f>
      </c>
      <c r="GD73">
        <f>IF($GO73&gt;=31,INDEX($DJ:$DJ,$GN73+31),"")</f>
      </c>
      <c r="GE73">
        <f>IF($GO73&gt;=32,INDEX($DJ:$DJ,$GN73+32),"")</f>
      </c>
      <c r="GF73">
        <f>IF($GO73&gt;=33,INDEX($DJ:$DJ,$GN73+33),"")</f>
      </c>
      <c r="GG73">
        <f>IF($GO73&gt;=34,INDEX($DJ:$DJ,$GN73+34),"")</f>
      </c>
      <c r="GH73">
        <f>IF($GO73&gt;=35,INDEX($DJ:$DJ,$GN73+35),"")</f>
      </c>
      <c r="GI73">
        <f>IF($GO73&gt;=36,INDEX($DJ:$DJ,$GN73+36),"")</f>
      </c>
      <c r="GJ73">
        <f>IF($GO73&gt;=37,INDEX($DJ:$DJ,$GN73+37),"")</f>
      </c>
      <c r="GK73">
        <f>IF($GO73&gt;=38,INDEX($DJ:$DJ,$GN73+38),"")</f>
      </c>
      <c r="GL73">
        <f>IF($GO73&gt;=39,INDEX($DJ:$DJ,$GN73+39),"")</f>
      </c>
      <c r="GM73">
        <f>IF($GO73&gt;=40,INDEX($DJ:$DJ,$GN73+40),"")</f>
      </c>
      <c r="GN73">
        <f>IFERROR(MATCH($DH73,$DI$2:$DI$148,0)+1,0)</f>
      </c>
      <c r="GO73">
        <f>IFERROR(INDEX($DK$2:$DK$148,MATCH($DH73,$DI$2:$DI$148,0)),0)</f>
      </c>
      <c r="GP73">
        <f>IFERROR(MATCH($Y73,$DL$73:$EY$73,0),0)</f>
      </c>
      <c r="GQ73">
        <f>IF($GP73&gt;0,INDEX($EZ$73:$GM$73,$GP73),"")</f>
      </c>
      <c r="GR73" t="s">
        <v>424</v>
      </c>
      <c r="GT73">
        <f>IF($JC73&gt;=1,INDEX($GR:$GR,$JB73+1),"")</f>
      </c>
      <c r="GU73">
        <f>IF($JC73&gt;=2,INDEX($GR:$GR,$JB73+2),"")</f>
      </c>
      <c r="GV73">
        <f>IF($JC73&gt;=3,INDEX($GR:$GR,$JB73+3),"")</f>
      </c>
      <c r="GW73">
        <f>IF($JC73&gt;=4,INDEX($GR:$GR,$JB73+4),"")</f>
      </c>
      <c r="GX73">
        <f>IF($JC73&gt;=5,INDEX($GR:$GR,$JB73+5),"")</f>
      </c>
      <c r="GY73">
        <f>IF($JC73&gt;=6,INDEX($GR:$GR,$JB73+6),"")</f>
      </c>
      <c r="GZ73">
        <f>IF($JC73&gt;=7,INDEX($GR:$GR,$JB73+7),"")</f>
      </c>
      <c r="HA73">
        <f>IF($JC73&gt;=8,INDEX($GR:$GR,$JB73+8),"")</f>
      </c>
      <c r="HB73">
        <f>IF($JC73&gt;=9,INDEX($GR:$GR,$JB73+9),"")</f>
      </c>
      <c r="HC73">
        <f>IF($JC73&gt;=10,INDEX($GR:$GR,$JB73+10),"")</f>
      </c>
      <c r="HD73">
        <f>IF($JC73&gt;=11,INDEX($GR:$GR,$JB73+11),"")</f>
      </c>
      <c r="HE73">
        <f>IF($JC73&gt;=12,INDEX($GR:$GR,$JB73+12),"")</f>
      </c>
      <c r="HF73">
        <f>IF($JC73&gt;=13,INDEX($GR:$GR,$JB73+13),"")</f>
      </c>
      <c r="HG73">
        <f>IF($JC73&gt;=14,INDEX($GR:$GR,$JB73+14),"")</f>
      </c>
      <c r="HH73">
        <f>IF($JC73&gt;=15,INDEX($GR:$GR,$JB73+15),"")</f>
      </c>
      <c r="HI73">
        <f>IF($JC73&gt;=16,INDEX($GR:$GR,$JB73+16),"")</f>
      </c>
      <c r="HJ73">
        <f>IF($JC73&gt;=17,INDEX($GR:$GR,$JB73+17),"")</f>
      </c>
      <c r="HK73">
        <f>IF($JC73&gt;=18,INDEX($GR:$GR,$JB73+18),"")</f>
      </c>
      <c r="HL73">
        <f>IF($JC73&gt;=19,INDEX($GR:$GR,$JB73+19),"")</f>
      </c>
      <c r="HM73">
        <f>IF($JC73&gt;=20,INDEX($GR:$GR,$JB73+20),"")</f>
      </c>
      <c r="HN73">
        <f>IF($JC73&gt;=21,INDEX($GR:$GR,$JB73+21),"")</f>
      </c>
      <c r="HO73">
        <f>IF($JC73&gt;=22,INDEX($GR:$GR,$JB73+22),"")</f>
      </c>
      <c r="HP73">
        <f>IF($JC73&gt;=23,INDEX($GR:$GR,$JB73+23),"")</f>
      </c>
      <c r="HQ73">
        <f>IF($JC73&gt;=24,INDEX($GR:$GR,$JB73+24),"")</f>
      </c>
      <c r="HR73">
        <f>IF($JC73&gt;=25,INDEX($GR:$GR,$JB73+25),"")</f>
      </c>
      <c r="HS73">
        <f>IF($JC73&gt;=26,INDEX($GR:$GR,$JB73+26),"")</f>
      </c>
      <c r="HT73">
        <f>IF($JC73&gt;=27,INDEX($GR:$GR,$JB73+27),"")</f>
      </c>
      <c r="HU73">
        <f>IF($JC73&gt;=28,INDEX($GR:$GR,$JB73+28),"")</f>
      </c>
      <c r="HV73">
        <f>IF($JC73&gt;=29,INDEX($GR:$GR,$JB73+29),"")</f>
      </c>
      <c r="HW73">
        <f>IF($JC73&gt;=30,INDEX($GR:$GR,$JB73+30),"")</f>
      </c>
      <c r="HX73">
        <f>IF($JC73&gt;=31,INDEX($GR:$GR,$JB73+31),"")</f>
      </c>
      <c r="HY73">
        <f>IF($JC73&gt;=32,INDEX($GR:$GR,$JB73+32),"")</f>
      </c>
      <c r="HZ73">
        <f>IF($JC73&gt;=33,INDEX($GR:$GR,$JB73+33),"")</f>
      </c>
      <c r="IA73">
        <f>IF($JC73&gt;=34,INDEX($GR:$GR,$JB73+34),"")</f>
      </c>
      <c r="IB73">
        <f>IF($JC73&gt;=35,INDEX($GR:$GR,$JB73+35),"")</f>
      </c>
      <c r="IC73">
        <f>IF($JC73&gt;=36,INDEX($GR:$GR,$JB73+36),"")</f>
      </c>
      <c r="ID73">
        <f>IF($JC73&gt;=37,INDEX($GR:$GR,$JB73+37),"")</f>
      </c>
      <c r="IE73">
        <f>IF($JC73&gt;=38,INDEX($GR:$GR,$JB73+38),"")</f>
      </c>
      <c r="IF73">
        <f>IF($JC73&gt;=39,INDEX($GR:$GR,$JB73+39),"")</f>
      </c>
      <c r="IG73">
        <f>IF($JC73&gt;=40,INDEX($GR:$GR,$JB73+40),"")</f>
      </c>
      <c r="IH73">
        <f>IF($JC73&gt;=41,INDEX($GR:$GR,$JB73+41),"")</f>
      </c>
      <c r="II73">
        <f>IF($JC73&gt;=42,INDEX($GR:$GR,$JB73+42),"")</f>
      </c>
      <c r="IJ73">
        <f>IF($JC73&gt;=43,INDEX($GR:$GR,$JB73+43),"")</f>
      </c>
      <c r="IK73">
        <f>IF($JC73&gt;=44,INDEX($GR:$GR,$JB73+44),"")</f>
      </c>
      <c r="IL73">
        <f>IF($JC73&gt;=45,INDEX($GR:$GR,$JB73+45),"")</f>
      </c>
      <c r="IM73">
        <f>IF($JC73&gt;=46,INDEX($GR:$GR,$JB73+46),"")</f>
      </c>
      <c r="IN73">
        <f>IF($JC73&gt;=47,INDEX($GR:$GR,$JB73+47),"")</f>
      </c>
      <c r="IO73">
        <f>IF($JC73&gt;=48,INDEX($GR:$GR,$JB73+48),"")</f>
      </c>
      <c r="IP73">
        <f>IF($JC73&gt;=49,INDEX($GR:$GR,$JB73+49),"")</f>
      </c>
      <c r="IQ73">
        <f>IF($JC73&gt;=50,INDEX($GR:$GR,$JB73+50),"")</f>
      </c>
      <c r="IR73">
        <f>IF($JC73&gt;=51,INDEX($GR:$GR,$JB73+51),"")</f>
      </c>
      <c r="IS73">
        <f>IF($JC73&gt;=52,INDEX($GR:$GR,$JB73+52),"")</f>
      </c>
      <c r="IT73">
        <f>IF($JC73&gt;=53,INDEX($GR:$GR,$JB73+53),"")</f>
      </c>
      <c r="IU73">
        <f>IF($JC73&gt;=54,INDEX($GR:$GR,$JB73+54),"")</f>
      </c>
      <c r="IV73">
        <f>IF($JC73&gt;=55,INDEX($GR:$GR,$JB73+55),"")</f>
      </c>
      <c r="IW73">
        <f>IF($JC73&gt;=56,INDEX($GR:$GR,$JB73+56),"")</f>
      </c>
      <c r="IX73">
        <f>IF($JC73&gt;=57,INDEX($GR:$GR,$JB73+57),"")</f>
      </c>
      <c r="IY73">
        <f>IF($JC73&gt;=58,INDEX($GR:$GR,$JB73+58),"")</f>
      </c>
      <c r="IZ73">
        <f>IF($JC73&gt;=59,INDEX($GR:$GR,$JB73+59),"")</f>
      </c>
      <c r="JA73">
        <f>IF($JC73&gt;=60,INDEX($GR:$GR,$JB73+60),"")</f>
      </c>
      <c r="JB73">
        <f>IFERROR(MATCH($GQ73,$GR$2:$GR$324,0)+1,0)</f>
      </c>
      <c r="JC73">
        <f>IFERROR(INDEX($GS$2:$GS$324,MATCH($GQ73,$GR$2:$GR$324,0)),0)</f>
      </c>
      <c r="JD73" t="s">
        <v>40</v>
      </c>
      <c r="JE73" t="s">
        <v>40</v>
      </c>
    </row>
    <row r="74" spans="1:265" x14ac:dyDescent="0.25">
      <c r="Q74">
        <f>IF(OR($T74="",$P74=""),"",IFERROR($T74/$P74,0))</f>
      </c>
      <c r="R74">
        <f>IF($T74="","",
SUM($S74,$U74,$Z74,$V74,$X74)*
(1-IF($AA74="",0,VALUE($AA74)/100)))</f>
      </c>
      <c r="S74">
        <f>IF($T74="","",$T74)</f>
      </c>
      <c r="U74">
        <f>IF($T74="","",
IF($N74="","",
IF(ISNUMBER(SEARCH("exempt",LOWER($N74))),0,
$T74*(VALUE(SUBSTITUTE($N74,"%",""))/100))))</f>
      </c>
      <c r="AB74">
        <f>IFERROR(IF(FIND(" - ",$K74)&gt;0,MID($K74,FIND(" - ",$K74)+3,LEN($K74)),""),"")</f>
      </c>
      <c r="AK74" t="s">
        <v>425</v>
      </c>
      <c r="AP74">
        <f>IFERROR(LEFT($K74,FIND(" - ",$K74)-1),$K74)</f>
      </c>
      <c r="AQ74" t="s">
        <v>363</v>
      </c>
      <c r="AS74">
        <f>IF($CH74&gt;=1,INDEX($AQ:$AQ,$CG74+1),"")</f>
      </c>
      <c r="AT74">
        <f>IF($CH74&gt;=2,INDEX($AQ:$AQ,$CG74+2),"")</f>
      </c>
      <c r="AU74">
        <f>IF($CH74&gt;=3,INDEX($AQ:$AQ,$CG74+3),"")</f>
      </c>
      <c r="AV74">
        <f>IF($CH74&gt;=4,INDEX($AQ:$AQ,$CG74+4),"")</f>
      </c>
      <c r="AW74">
        <f>IF($CH74&gt;=5,INDEX($AQ:$AQ,$CG74+5),"")</f>
      </c>
      <c r="AX74">
        <f>IF($CH74&gt;=6,INDEX($AQ:$AQ,$CG74+6),"")</f>
      </c>
      <c r="AY74">
        <f>IF($CH74&gt;=7,INDEX($AQ:$AQ,$CG74+7),"")</f>
      </c>
      <c r="AZ74">
        <f>IF($CH74&gt;=8,INDEX($AQ:$AQ,$CG74+8),"")</f>
      </c>
      <c r="BA74">
        <f>IF($CH74&gt;=9,INDEX($AQ:$AQ,$CG74+9),"")</f>
      </c>
      <c r="BB74">
        <f>IF($CH74&gt;=10,INDEX($AQ:$AQ,$CG74+10),"")</f>
      </c>
      <c r="BC74">
        <f>IF($CH74&gt;=11,INDEX($AQ:$AQ,$CG74+11),"")</f>
      </c>
      <c r="BD74">
        <f>IF($CH74&gt;=12,INDEX($AQ:$AQ,$CG74+12),"")</f>
      </c>
      <c r="BE74">
        <f>IF($CH74&gt;=13,INDEX($AQ:$AQ,$CG74+13),"")</f>
      </c>
      <c r="BF74">
        <f>IF($CH74&gt;=14,INDEX($AQ:$AQ,$CG74+14),"")</f>
      </c>
      <c r="BG74">
        <f>IF($CH74&gt;=15,INDEX($AQ:$AQ,$CG74+15),"")</f>
      </c>
      <c r="BH74">
        <f>IF($CH74&gt;=16,INDEX($AQ:$AQ,$CG74+16),"")</f>
      </c>
      <c r="BI74">
        <f>IF($CH74&gt;=17,INDEX($AQ:$AQ,$CG74+17),"")</f>
      </c>
      <c r="BJ74">
        <f>IF($CH74&gt;=18,INDEX($AQ:$AQ,$CG74+18),"")</f>
      </c>
      <c r="BK74">
        <f>IF($CH74&gt;=19,INDEX($AQ:$AQ,$CG74+19),"")</f>
      </c>
      <c r="BL74">
        <f>IF($CH74&gt;=20,INDEX($AQ:$AQ,$CG74+20),"")</f>
      </c>
      <c r="BM74">
        <f>IF($CH74&gt;=21,INDEX($AQ:$AQ,$CG74+21),"")</f>
      </c>
      <c r="BN74">
        <f>IF($CH74&gt;=22,INDEX($AQ:$AQ,$CG74+22),"")</f>
      </c>
      <c r="BO74">
        <f>IF($CH74&gt;=23,INDEX($AQ:$AQ,$CG74+23),"")</f>
      </c>
      <c r="BP74">
        <f>IF($CH74&gt;=24,INDEX($AQ:$AQ,$CG74+24),"")</f>
      </c>
      <c r="BQ74">
        <f>IF($CH74&gt;=25,INDEX($AQ:$AQ,$CG74+25),"")</f>
      </c>
      <c r="BR74">
        <f>IF($CH74&gt;=26,INDEX($AQ:$AQ,$CG74+26),"")</f>
      </c>
      <c r="BS74">
        <f>IF($CH74&gt;=27,INDEX($AQ:$AQ,$CG74+27),"")</f>
      </c>
      <c r="BT74">
        <f>IF($CH74&gt;=28,INDEX($AQ:$AQ,$CG74+28),"")</f>
      </c>
      <c r="BU74">
        <f>IF($CH74&gt;=29,INDEX($AQ:$AQ,$CG74+29),"")</f>
      </c>
      <c r="BV74">
        <f>IF($CH74&gt;=30,INDEX($AQ:$AQ,$CG74+30),"")</f>
      </c>
      <c r="BW74">
        <f>IF($CH74&gt;=31,INDEX($AQ:$AQ,$CG74+31),"")</f>
      </c>
      <c r="BX74">
        <f>IF($CH74&gt;=32,INDEX($AQ:$AQ,$CG74+32),"")</f>
      </c>
      <c r="BY74">
        <f>IF($CH74&gt;=33,INDEX($AQ:$AQ,$CG74+33),"")</f>
      </c>
      <c r="BZ74">
        <f>IF($CH74&gt;=34,INDEX($AQ:$AQ,$CG74+34),"")</f>
      </c>
      <c r="CA74">
        <f>IF($CH74&gt;=35,INDEX($AQ:$AQ,$CG74+35),"")</f>
      </c>
      <c r="CB74">
        <f>IF($CH74&gt;=36,INDEX($AQ:$AQ,$CG74+36),"")</f>
      </c>
      <c r="CC74">
        <f>IF($CH74&gt;=37,INDEX($AQ:$AQ,$CG74+37),"")</f>
      </c>
      <c r="CD74">
        <f>IF($CH74&gt;=38,INDEX($AQ:$AQ,$CG74+38),"")</f>
      </c>
      <c r="CE74">
        <f>IF($CH74&gt;=39,INDEX($AQ:$AQ,$CG74+39),"")</f>
      </c>
      <c r="CF74">
        <f>IF($CH74&gt;=40,INDEX($AQ:$AQ,$CG74+40),"")</f>
      </c>
      <c r="CG74">
        <f>IFERROR(MATCH($AP74,$AQ$2:$AQ$134,0)+1,0)</f>
      </c>
      <c r="CH74">
        <f>IFERROR(INDEX($AR$2:$AR$134,MATCH($AP74,$AQ$2:$AQ$134,0)),0)</f>
      </c>
      <c r="CI74">
        <f>IFERROR(LEFT($L74,FIND(" - ",$L74)-1),$L74)</f>
      </c>
      <c r="CJ74" t="s">
        <v>224</v>
      </c>
      <c r="CL74">
        <f>IF($DG74&gt;=1,INDEX($CJ:$CJ,$DF74+1),"")</f>
      </c>
      <c r="CM74">
        <f>IF($DG74&gt;=2,INDEX($CJ:$CJ,$DF74+2),"")</f>
      </c>
      <c r="CN74">
        <f>IF($DG74&gt;=3,INDEX($CJ:$CJ,$DF74+3),"")</f>
      </c>
      <c r="CO74">
        <f>IF($DG74&gt;=4,INDEX($CJ:$CJ,$DF74+4),"")</f>
      </c>
      <c r="CP74">
        <f>IF($DG74&gt;=5,INDEX($CJ:$CJ,$DF74+5),"")</f>
      </c>
      <c r="CQ74">
        <f>IF($DG74&gt;=6,INDEX($CJ:$CJ,$DF74+6),"")</f>
      </c>
      <c r="CR74">
        <f>IF($DG74&gt;=7,INDEX($CJ:$CJ,$DF74+7),"")</f>
      </c>
      <c r="CS74">
        <f>IF($DG74&gt;=8,INDEX($CJ:$CJ,$DF74+8),"")</f>
      </c>
      <c r="CT74">
        <f>IF($DG74&gt;=9,INDEX($CJ:$CJ,$DF74+9),"")</f>
      </c>
      <c r="CU74">
        <f>IF($DG74&gt;=10,INDEX($CJ:$CJ,$DF74+10),"")</f>
      </c>
      <c r="CV74">
        <f>IF($DG74&gt;=11,INDEX($CJ:$CJ,$DF74+11),"")</f>
      </c>
      <c r="CW74">
        <f>IF($DG74&gt;=12,INDEX($CJ:$CJ,$DF74+12),"")</f>
      </c>
      <c r="CX74">
        <f>IF($DG74&gt;=13,INDEX($CJ:$CJ,$DF74+13),"")</f>
      </c>
      <c r="CY74">
        <f>IF($DG74&gt;=14,INDEX($CJ:$CJ,$DF74+14),"")</f>
      </c>
      <c r="CZ74">
        <f>IF($DG74&gt;=15,INDEX($CJ:$CJ,$DF74+15),"")</f>
      </c>
      <c r="DA74">
        <f>IF($DG74&gt;=16,INDEX($CJ:$CJ,$DF74+16),"")</f>
      </c>
      <c r="DB74">
        <f>IF($DG74&gt;=17,INDEX($CJ:$CJ,$DF74+17),"")</f>
      </c>
      <c r="DC74">
        <f>IF($DG74&gt;=18,INDEX($CJ:$CJ,$DF74+18),"")</f>
      </c>
      <c r="DD74">
        <f>IF($DG74&gt;=19,INDEX($CJ:$CJ,$DF74+19),"")</f>
      </c>
      <c r="DE74">
        <f>IF($DG74&gt;=20,INDEX($CJ:$CJ,$DF74+20),"")</f>
      </c>
      <c r="DF74">
        <f>IFERROR(MATCH($CI74,$CJ$2:$CJ$263,0)+1,0)</f>
      </c>
      <c r="DG74">
        <f>IFERROR(INDEX($CK$2:$CK$263,MATCH($CI74,$CJ$2:$CJ$263,0)),0)</f>
      </c>
      <c r="DH74">
        <f>IFERROR(INDEX($AO:$AO,MATCH($N74,$AN:$AN,0))&amp;"","")</f>
      </c>
      <c r="DI74" t="s">
        <v>410</v>
      </c>
      <c r="DK74">
        <v>1</v>
      </c>
      <c r="DL74">
        <f>IF($GO74&gt;=1,INDEX($DI:$DI,$GN74+1),"")</f>
      </c>
      <c r="DM74">
        <f>IF($GO74&gt;=2,INDEX($DI:$DI,$GN74+2),"")</f>
      </c>
      <c r="DN74">
        <f>IF($GO74&gt;=3,INDEX($DI:$DI,$GN74+3),"")</f>
      </c>
      <c r="DO74">
        <f>IF($GO74&gt;=4,INDEX($DI:$DI,$GN74+4),"")</f>
      </c>
      <c r="DP74">
        <f>IF($GO74&gt;=5,INDEX($DI:$DI,$GN74+5),"")</f>
      </c>
      <c r="DQ74">
        <f>IF($GO74&gt;=6,INDEX($DI:$DI,$GN74+6),"")</f>
      </c>
      <c r="DR74">
        <f>IF($GO74&gt;=7,INDEX($DI:$DI,$GN74+7),"")</f>
      </c>
      <c r="DS74">
        <f>IF($GO74&gt;=8,INDEX($DI:$DI,$GN74+8),"")</f>
      </c>
      <c r="DT74">
        <f>IF($GO74&gt;=9,INDEX($DI:$DI,$GN74+9),"")</f>
      </c>
      <c r="DU74">
        <f>IF($GO74&gt;=10,INDEX($DI:$DI,$GN74+10),"")</f>
      </c>
      <c r="DV74">
        <f>IF($GO74&gt;=11,INDEX($DI:$DI,$GN74+11),"")</f>
      </c>
      <c r="DW74">
        <f>IF($GO74&gt;=12,INDEX($DI:$DI,$GN74+12),"")</f>
      </c>
      <c r="DX74">
        <f>IF($GO74&gt;=13,INDEX($DI:$DI,$GN74+13),"")</f>
      </c>
      <c r="DY74">
        <f>IF($GO74&gt;=14,INDEX($DI:$DI,$GN74+14),"")</f>
      </c>
      <c r="DZ74">
        <f>IF($GO74&gt;=15,INDEX($DI:$DI,$GN74+15),"")</f>
      </c>
      <c r="EA74">
        <f>IF($GO74&gt;=16,INDEX($DI:$DI,$GN74+16),"")</f>
      </c>
      <c r="EB74">
        <f>IF($GO74&gt;=17,INDEX($DI:$DI,$GN74+17),"")</f>
      </c>
      <c r="EC74">
        <f>IF($GO74&gt;=18,INDEX($DI:$DI,$GN74+18),"")</f>
      </c>
      <c r="ED74">
        <f>IF($GO74&gt;=19,INDEX($DI:$DI,$GN74+19),"")</f>
      </c>
      <c r="EE74">
        <f>IF($GO74&gt;=20,INDEX($DI:$DI,$GN74+20),"")</f>
      </c>
      <c r="EF74">
        <f>IF($GO74&gt;=21,INDEX($DI:$DI,$GN74+21),"")</f>
      </c>
      <c r="EG74">
        <f>IF($GO74&gt;=22,INDEX($DI:$DI,$GN74+22),"")</f>
      </c>
      <c r="EH74">
        <f>IF($GO74&gt;=23,INDEX($DI:$DI,$GN74+23),"")</f>
      </c>
      <c r="EI74">
        <f>IF($GO74&gt;=24,INDEX($DI:$DI,$GN74+24),"")</f>
      </c>
      <c r="EJ74">
        <f>IF($GO74&gt;=25,INDEX($DI:$DI,$GN74+25),"")</f>
      </c>
      <c r="EK74">
        <f>IF($GO74&gt;=26,INDEX($DI:$DI,$GN74+26),"")</f>
      </c>
      <c r="EL74">
        <f>IF($GO74&gt;=27,INDEX($DI:$DI,$GN74+27),"")</f>
      </c>
      <c r="EM74">
        <f>IF($GO74&gt;=28,INDEX($DI:$DI,$GN74+28),"")</f>
      </c>
      <c r="EN74">
        <f>IF($GO74&gt;=29,INDEX($DI:$DI,$GN74+29),"")</f>
      </c>
      <c r="EO74">
        <f>IF($GO74&gt;=30,INDEX($DI:$DI,$GN74+30),"")</f>
      </c>
      <c r="EP74">
        <f>IF($GO74&gt;=31,INDEX($DI:$DI,$GN74+31),"")</f>
      </c>
      <c r="EQ74">
        <f>IF($GO74&gt;=32,INDEX($DI:$DI,$GN74+32),"")</f>
      </c>
      <c r="ER74">
        <f>IF($GO74&gt;=33,INDEX($DI:$DI,$GN74+33),"")</f>
      </c>
      <c r="ES74">
        <f>IF($GO74&gt;=34,INDEX($DI:$DI,$GN74+34),"")</f>
      </c>
      <c r="ET74">
        <f>IF($GO74&gt;=35,INDEX($DI:$DI,$GN74+35),"")</f>
      </c>
      <c r="EU74">
        <f>IF($GO74&gt;=36,INDEX($DI:$DI,$GN74+36),"")</f>
      </c>
      <c r="EV74">
        <f>IF($GO74&gt;=37,INDEX($DI:$DI,$GN74+37),"")</f>
      </c>
      <c r="EW74">
        <f>IF($GO74&gt;=38,INDEX($DI:$DI,$GN74+38),"")</f>
      </c>
      <c r="EX74">
        <f>IF($GO74&gt;=39,INDEX($DI:$DI,$GN74+39),"")</f>
      </c>
      <c r="EY74">
        <f>IF($GO74&gt;=40,INDEX($DI:$DI,$GN74+40),"")</f>
      </c>
      <c r="EZ74">
        <f>IF($GO74&gt;=1,INDEX($DJ:$DJ,$GN74+1),"")</f>
      </c>
      <c r="FA74">
        <f>IF($GO74&gt;=2,INDEX($DJ:$DJ,$GN74+2),"")</f>
      </c>
      <c r="FB74">
        <f>IF($GO74&gt;=3,INDEX($DJ:$DJ,$GN74+3),"")</f>
      </c>
      <c r="FC74">
        <f>IF($GO74&gt;=4,INDEX($DJ:$DJ,$GN74+4),"")</f>
      </c>
      <c r="FD74">
        <f>IF($GO74&gt;=5,INDEX($DJ:$DJ,$GN74+5),"")</f>
      </c>
      <c r="FE74">
        <f>IF($GO74&gt;=6,INDEX($DJ:$DJ,$GN74+6),"")</f>
      </c>
      <c r="FF74">
        <f>IF($GO74&gt;=7,INDEX($DJ:$DJ,$GN74+7),"")</f>
      </c>
      <c r="FG74">
        <f>IF($GO74&gt;=8,INDEX($DJ:$DJ,$GN74+8),"")</f>
      </c>
      <c r="FH74">
        <f>IF($GO74&gt;=9,INDEX($DJ:$DJ,$GN74+9),"")</f>
      </c>
      <c r="FI74">
        <f>IF($GO74&gt;=10,INDEX($DJ:$DJ,$GN74+10),"")</f>
      </c>
      <c r="FJ74">
        <f>IF($GO74&gt;=11,INDEX($DJ:$DJ,$GN74+11),"")</f>
      </c>
      <c r="FK74">
        <f>IF($GO74&gt;=12,INDEX($DJ:$DJ,$GN74+12),"")</f>
      </c>
      <c r="FL74">
        <f>IF($GO74&gt;=13,INDEX($DJ:$DJ,$GN74+13),"")</f>
      </c>
      <c r="FM74">
        <f>IF($GO74&gt;=14,INDEX($DJ:$DJ,$GN74+14),"")</f>
      </c>
      <c r="FN74">
        <f>IF($GO74&gt;=15,INDEX($DJ:$DJ,$GN74+15),"")</f>
      </c>
      <c r="FO74">
        <f>IF($GO74&gt;=16,INDEX($DJ:$DJ,$GN74+16),"")</f>
      </c>
      <c r="FP74">
        <f>IF($GO74&gt;=17,INDEX($DJ:$DJ,$GN74+17),"")</f>
      </c>
      <c r="FQ74">
        <f>IF($GO74&gt;=18,INDEX($DJ:$DJ,$GN74+18),"")</f>
      </c>
      <c r="FR74">
        <f>IF($GO74&gt;=19,INDEX($DJ:$DJ,$GN74+19),"")</f>
      </c>
      <c r="FS74">
        <f>IF($GO74&gt;=20,INDEX($DJ:$DJ,$GN74+20),"")</f>
      </c>
      <c r="FT74">
        <f>IF($GO74&gt;=21,INDEX($DJ:$DJ,$GN74+21),"")</f>
      </c>
      <c r="FU74">
        <f>IF($GO74&gt;=22,INDEX($DJ:$DJ,$GN74+22),"")</f>
      </c>
      <c r="FV74">
        <f>IF($GO74&gt;=23,INDEX($DJ:$DJ,$GN74+23),"")</f>
      </c>
      <c r="FW74">
        <f>IF($GO74&gt;=24,INDEX($DJ:$DJ,$GN74+24),"")</f>
      </c>
      <c r="FX74">
        <f>IF($GO74&gt;=25,INDEX($DJ:$DJ,$GN74+25),"")</f>
      </c>
      <c r="FY74">
        <f>IF($GO74&gt;=26,INDEX($DJ:$DJ,$GN74+26),"")</f>
      </c>
      <c r="FZ74">
        <f>IF($GO74&gt;=27,INDEX($DJ:$DJ,$GN74+27),"")</f>
      </c>
      <c r="GA74">
        <f>IF($GO74&gt;=28,INDEX($DJ:$DJ,$GN74+28),"")</f>
      </c>
      <c r="GB74">
        <f>IF($GO74&gt;=29,INDEX($DJ:$DJ,$GN74+29),"")</f>
      </c>
      <c r="GC74">
        <f>IF($GO74&gt;=30,INDEX($DJ:$DJ,$GN74+30),"")</f>
      </c>
      <c r="GD74">
        <f>IF($GO74&gt;=31,INDEX($DJ:$DJ,$GN74+31),"")</f>
      </c>
      <c r="GE74">
        <f>IF($GO74&gt;=32,INDEX($DJ:$DJ,$GN74+32),"")</f>
      </c>
      <c r="GF74">
        <f>IF($GO74&gt;=33,INDEX($DJ:$DJ,$GN74+33),"")</f>
      </c>
      <c r="GG74">
        <f>IF($GO74&gt;=34,INDEX($DJ:$DJ,$GN74+34),"")</f>
      </c>
      <c r="GH74">
        <f>IF($GO74&gt;=35,INDEX($DJ:$DJ,$GN74+35),"")</f>
      </c>
      <c r="GI74">
        <f>IF($GO74&gt;=36,INDEX($DJ:$DJ,$GN74+36),"")</f>
      </c>
      <c r="GJ74">
        <f>IF($GO74&gt;=37,INDEX($DJ:$DJ,$GN74+37),"")</f>
      </c>
      <c r="GK74">
        <f>IF($GO74&gt;=38,INDEX($DJ:$DJ,$GN74+38),"")</f>
      </c>
      <c r="GL74">
        <f>IF($GO74&gt;=39,INDEX($DJ:$DJ,$GN74+39),"")</f>
      </c>
      <c r="GM74">
        <f>IF($GO74&gt;=40,INDEX($DJ:$DJ,$GN74+40),"")</f>
      </c>
      <c r="GN74">
        <f>IFERROR(MATCH($DH74,$DI$2:$DI$148,0)+1,0)</f>
      </c>
      <c r="GO74">
        <f>IFERROR(INDEX($DK$2:$DK$148,MATCH($DH74,$DI$2:$DI$148,0)),0)</f>
      </c>
      <c r="GP74">
        <f>IFERROR(MATCH($Y74,$DL$74:$EY$74,0),0)</f>
      </c>
      <c r="GQ74">
        <f>IF($GP74&gt;0,INDEX($EZ$74:$GM$74,$GP74),"")</f>
      </c>
      <c r="GR74" t="s">
        <v>426</v>
      </c>
      <c r="GT74">
        <f>IF($JC74&gt;=1,INDEX($GR:$GR,$JB74+1),"")</f>
      </c>
      <c r="GU74">
        <f>IF($JC74&gt;=2,INDEX($GR:$GR,$JB74+2),"")</f>
      </c>
      <c r="GV74">
        <f>IF($JC74&gt;=3,INDEX($GR:$GR,$JB74+3),"")</f>
      </c>
      <c r="GW74">
        <f>IF($JC74&gt;=4,INDEX($GR:$GR,$JB74+4),"")</f>
      </c>
      <c r="GX74">
        <f>IF($JC74&gt;=5,INDEX($GR:$GR,$JB74+5),"")</f>
      </c>
      <c r="GY74">
        <f>IF($JC74&gt;=6,INDEX($GR:$GR,$JB74+6),"")</f>
      </c>
      <c r="GZ74">
        <f>IF($JC74&gt;=7,INDEX($GR:$GR,$JB74+7),"")</f>
      </c>
      <c r="HA74">
        <f>IF($JC74&gt;=8,INDEX($GR:$GR,$JB74+8),"")</f>
      </c>
      <c r="HB74">
        <f>IF($JC74&gt;=9,INDEX($GR:$GR,$JB74+9),"")</f>
      </c>
      <c r="HC74">
        <f>IF($JC74&gt;=10,INDEX($GR:$GR,$JB74+10),"")</f>
      </c>
      <c r="HD74">
        <f>IF($JC74&gt;=11,INDEX($GR:$GR,$JB74+11),"")</f>
      </c>
      <c r="HE74">
        <f>IF($JC74&gt;=12,INDEX($GR:$GR,$JB74+12),"")</f>
      </c>
      <c r="HF74">
        <f>IF($JC74&gt;=13,INDEX($GR:$GR,$JB74+13),"")</f>
      </c>
      <c r="HG74">
        <f>IF($JC74&gt;=14,INDEX($GR:$GR,$JB74+14),"")</f>
      </c>
      <c r="HH74">
        <f>IF($JC74&gt;=15,INDEX($GR:$GR,$JB74+15),"")</f>
      </c>
      <c r="HI74">
        <f>IF($JC74&gt;=16,INDEX($GR:$GR,$JB74+16),"")</f>
      </c>
      <c r="HJ74">
        <f>IF($JC74&gt;=17,INDEX($GR:$GR,$JB74+17),"")</f>
      </c>
      <c r="HK74">
        <f>IF($JC74&gt;=18,INDEX($GR:$GR,$JB74+18),"")</f>
      </c>
      <c r="HL74">
        <f>IF($JC74&gt;=19,INDEX($GR:$GR,$JB74+19),"")</f>
      </c>
      <c r="HM74">
        <f>IF($JC74&gt;=20,INDEX($GR:$GR,$JB74+20),"")</f>
      </c>
      <c r="HN74">
        <f>IF($JC74&gt;=21,INDEX($GR:$GR,$JB74+21),"")</f>
      </c>
      <c r="HO74">
        <f>IF($JC74&gt;=22,INDEX($GR:$GR,$JB74+22),"")</f>
      </c>
      <c r="HP74">
        <f>IF($JC74&gt;=23,INDEX($GR:$GR,$JB74+23),"")</f>
      </c>
      <c r="HQ74">
        <f>IF($JC74&gt;=24,INDEX($GR:$GR,$JB74+24),"")</f>
      </c>
      <c r="HR74">
        <f>IF($JC74&gt;=25,INDEX($GR:$GR,$JB74+25),"")</f>
      </c>
      <c r="HS74">
        <f>IF($JC74&gt;=26,INDEX($GR:$GR,$JB74+26),"")</f>
      </c>
      <c r="HT74">
        <f>IF($JC74&gt;=27,INDEX($GR:$GR,$JB74+27),"")</f>
      </c>
      <c r="HU74">
        <f>IF($JC74&gt;=28,INDEX($GR:$GR,$JB74+28),"")</f>
      </c>
      <c r="HV74">
        <f>IF($JC74&gt;=29,INDEX($GR:$GR,$JB74+29),"")</f>
      </c>
      <c r="HW74">
        <f>IF($JC74&gt;=30,INDEX($GR:$GR,$JB74+30),"")</f>
      </c>
      <c r="HX74">
        <f>IF($JC74&gt;=31,INDEX($GR:$GR,$JB74+31),"")</f>
      </c>
      <c r="HY74">
        <f>IF($JC74&gt;=32,INDEX($GR:$GR,$JB74+32),"")</f>
      </c>
      <c r="HZ74">
        <f>IF($JC74&gt;=33,INDEX($GR:$GR,$JB74+33),"")</f>
      </c>
      <c r="IA74">
        <f>IF($JC74&gt;=34,INDEX($GR:$GR,$JB74+34),"")</f>
      </c>
      <c r="IB74">
        <f>IF($JC74&gt;=35,INDEX($GR:$GR,$JB74+35),"")</f>
      </c>
      <c r="IC74">
        <f>IF($JC74&gt;=36,INDEX($GR:$GR,$JB74+36),"")</f>
      </c>
      <c r="ID74">
        <f>IF($JC74&gt;=37,INDEX($GR:$GR,$JB74+37),"")</f>
      </c>
      <c r="IE74">
        <f>IF($JC74&gt;=38,INDEX($GR:$GR,$JB74+38),"")</f>
      </c>
      <c r="IF74">
        <f>IF($JC74&gt;=39,INDEX($GR:$GR,$JB74+39),"")</f>
      </c>
      <c r="IG74">
        <f>IF($JC74&gt;=40,INDEX($GR:$GR,$JB74+40),"")</f>
      </c>
      <c r="IH74">
        <f>IF($JC74&gt;=41,INDEX($GR:$GR,$JB74+41),"")</f>
      </c>
      <c r="II74">
        <f>IF($JC74&gt;=42,INDEX($GR:$GR,$JB74+42),"")</f>
      </c>
      <c r="IJ74">
        <f>IF($JC74&gt;=43,INDEX($GR:$GR,$JB74+43),"")</f>
      </c>
      <c r="IK74">
        <f>IF($JC74&gt;=44,INDEX($GR:$GR,$JB74+44),"")</f>
      </c>
      <c r="IL74">
        <f>IF($JC74&gt;=45,INDEX($GR:$GR,$JB74+45),"")</f>
      </c>
      <c r="IM74">
        <f>IF($JC74&gt;=46,INDEX($GR:$GR,$JB74+46),"")</f>
      </c>
      <c r="IN74">
        <f>IF($JC74&gt;=47,INDEX($GR:$GR,$JB74+47),"")</f>
      </c>
      <c r="IO74">
        <f>IF($JC74&gt;=48,INDEX($GR:$GR,$JB74+48),"")</f>
      </c>
      <c r="IP74">
        <f>IF($JC74&gt;=49,INDEX($GR:$GR,$JB74+49),"")</f>
      </c>
      <c r="IQ74">
        <f>IF($JC74&gt;=50,INDEX($GR:$GR,$JB74+50),"")</f>
      </c>
      <c r="IR74">
        <f>IF($JC74&gt;=51,INDEX($GR:$GR,$JB74+51),"")</f>
      </c>
      <c r="IS74">
        <f>IF($JC74&gt;=52,INDEX($GR:$GR,$JB74+52),"")</f>
      </c>
      <c r="IT74">
        <f>IF($JC74&gt;=53,INDEX($GR:$GR,$JB74+53),"")</f>
      </c>
      <c r="IU74">
        <f>IF($JC74&gt;=54,INDEX($GR:$GR,$JB74+54),"")</f>
      </c>
      <c r="IV74">
        <f>IF($JC74&gt;=55,INDEX($GR:$GR,$JB74+55),"")</f>
      </c>
      <c r="IW74">
        <f>IF($JC74&gt;=56,INDEX($GR:$GR,$JB74+56),"")</f>
      </c>
      <c r="IX74">
        <f>IF($JC74&gt;=57,INDEX($GR:$GR,$JB74+57),"")</f>
      </c>
      <c r="IY74">
        <f>IF($JC74&gt;=58,INDEX($GR:$GR,$JB74+58),"")</f>
      </c>
      <c r="IZ74">
        <f>IF($JC74&gt;=59,INDEX($GR:$GR,$JB74+59),"")</f>
      </c>
      <c r="JA74">
        <f>IF($JC74&gt;=60,INDEX($GR:$GR,$JB74+60),"")</f>
      </c>
      <c r="JB74">
        <f>IFERROR(MATCH($GQ74,$GR$2:$GR$324,0)+1,0)</f>
      </c>
      <c r="JC74">
        <f>IFERROR(INDEX($GS$2:$GS$324,MATCH($GQ74,$GR$2:$GR$324,0)),0)</f>
      </c>
      <c r="JD74" t="s">
        <v>40</v>
      </c>
      <c r="JE74" t="s">
        <v>40</v>
      </c>
    </row>
    <row r="75" spans="1:265" x14ac:dyDescent="0.25">
      <c r="Q75">
        <f>IF(OR($T75="",$P75=""),"",IFERROR($T75/$P75,0))</f>
      </c>
      <c r="R75">
        <f>IF($T75="","",
SUM($S75,$U75,$Z75,$V75,$X75)*
(1-IF($AA75="",0,VALUE($AA75)/100)))</f>
      </c>
      <c r="S75">
        <f>IF($T75="","",$T75)</f>
      </c>
      <c r="U75">
        <f>IF($T75="","",
IF($N75="","",
IF(ISNUMBER(SEARCH("exempt",LOWER($N75))),0,
$T75*(VALUE(SUBSTITUTE($N75,"%",""))/100))))</f>
      </c>
      <c r="AB75">
        <f>IFERROR(IF(FIND(" - ",$K75)&gt;0,MID($K75,FIND(" - ",$K75)+3,LEN($K75)),""),"")</f>
      </c>
      <c r="AK75" t="s">
        <v>427</v>
      </c>
      <c r="AP75">
        <f>IFERROR(LEFT($K75,FIND(" - ",$K75)-1),$K75)</f>
      </c>
      <c r="AQ75" t="s">
        <v>428</v>
      </c>
      <c r="AR75">
        <v>4</v>
      </c>
      <c r="AS75">
        <f>IF($CH75&gt;=1,INDEX($AQ:$AQ,$CG75+1),"")</f>
      </c>
      <c r="AT75">
        <f>IF($CH75&gt;=2,INDEX($AQ:$AQ,$CG75+2),"")</f>
      </c>
      <c r="AU75">
        <f>IF($CH75&gt;=3,INDEX($AQ:$AQ,$CG75+3),"")</f>
      </c>
      <c r="AV75">
        <f>IF($CH75&gt;=4,INDEX($AQ:$AQ,$CG75+4),"")</f>
      </c>
      <c r="AW75">
        <f>IF($CH75&gt;=5,INDEX($AQ:$AQ,$CG75+5),"")</f>
      </c>
      <c r="AX75">
        <f>IF($CH75&gt;=6,INDEX($AQ:$AQ,$CG75+6),"")</f>
      </c>
      <c r="AY75">
        <f>IF($CH75&gt;=7,INDEX($AQ:$AQ,$CG75+7),"")</f>
      </c>
      <c r="AZ75">
        <f>IF($CH75&gt;=8,INDEX($AQ:$AQ,$CG75+8),"")</f>
      </c>
      <c r="BA75">
        <f>IF($CH75&gt;=9,INDEX($AQ:$AQ,$CG75+9),"")</f>
      </c>
      <c r="BB75">
        <f>IF($CH75&gt;=10,INDEX($AQ:$AQ,$CG75+10),"")</f>
      </c>
      <c r="BC75">
        <f>IF($CH75&gt;=11,INDEX($AQ:$AQ,$CG75+11),"")</f>
      </c>
      <c r="BD75">
        <f>IF($CH75&gt;=12,INDEX($AQ:$AQ,$CG75+12),"")</f>
      </c>
      <c r="BE75">
        <f>IF($CH75&gt;=13,INDEX($AQ:$AQ,$CG75+13),"")</f>
      </c>
      <c r="BF75">
        <f>IF($CH75&gt;=14,INDEX($AQ:$AQ,$CG75+14),"")</f>
      </c>
      <c r="BG75">
        <f>IF($CH75&gt;=15,INDEX($AQ:$AQ,$CG75+15),"")</f>
      </c>
      <c r="BH75">
        <f>IF($CH75&gt;=16,INDEX($AQ:$AQ,$CG75+16),"")</f>
      </c>
      <c r="BI75">
        <f>IF($CH75&gt;=17,INDEX($AQ:$AQ,$CG75+17),"")</f>
      </c>
      <c r="BJ75">
        <f>IF($CH75&gt;=18,INDEX($AQ:$AQ,$CG75+18),"")</f>
      </c>
      <c r="BK75">
        <f>IF($CH75&gt;=19,INDEX($AQ:$AQ,$CG75+19),"")</f>
      </c>
      <c r="BL75">
        <f>IF($CH75&gt;=20,INDEX($AQ:$AQ,$CG75+20),"")</f>
      </c>
      <c r="BM75">
        <f>IF($CH75&gt;=21,INDEX($AQ:$AQ,$CG75+21),"")</f>
      </c>
      <c r="BN75">
        <f>IF($CH75&gt;=22,INDEX($AQ:$AQ,$CG75+22),"")</f>
      </c>
      <c r="BO75">
        <f>IF($CH75&gt;=23,INDEX($AQ:$AQ,$CG75+23),"")</f>
      </c>
      <c r="BP75">
        <f>IF($CH75&gt;=24,INDEX($AQ:$AQ,$CG75+24),"")</f>
      </c>
      <c r="BQ75">
        <f>IF($CH75&gt;=25,INDEX($AQ:$AQ,$CG75+25),"")</f>
      </c>
      <c r="BR75">
        <f>IF($CH75&gt;=26,INDEX($AQ:$AQ,$CG75+26),"")</f>
      </c>
      <c r="BS75">
        <f>IF($CH75&gt;=27,INDEX($AQ:$AQ,$CG75+27),"")</f>
      </c>
      <c r="BT75">
        <f>IF($CH75&gt;=28,INDEX($AQ:$AQ,$CG75+28),"")</f>
      </c>
      <c r="BU75">
        <f>IF($CH75&gt;=29,INDEX($AQ:$AQ,$CG75+29),"")</f>
      </c>
      <c r="BV75">
        <f>IF($CH75&gt;=30,INDEX($AQ:$AQ,$CG75+30),"")</f>
      </c>
      <c r="BW75">
        <f>IF($CH75&gt;=31,INDEX($AQ:$AQ,$CG75+31),"")</f>
      </c>
      <c r="BX75">
        <f>IF($CH75&gt;=32,INDEX($AQ:$AQ,$CG75+32),"")</f>
      </c>
      <c r="BY75">
        <f>IF($CH75&gt;=33,INDEX($AQ:$AQ,$CG75+33),"")</f>
      </c>
      <c r="BZ75">
        <f>IF($CH75&gt;=34,INDEX($AQ:$AQ,$CG75+34),"")</f>
      </c>
      <c r="CA75">
        <f>IF($CH75&gt;=35,INDEX($AQ:$AQ,$CG75+35),"")</f>
      </c>
      <c r="CB75">
        <f>IF($CH75&gt;=36,INDEX($AQ:$AQ,$CG75+36),"")</f>
      </c>
      <c r="CC75">
        <f>IF($CH75&gt;=37,INDEX($AQ:$AQ,$CG75+37),"")</f>
      </c>
      <c r="CD75">
        <f>IF($CH75&gt;=38,INDEX($AQ:$AQ,$CG75+38),"")</f>
      </c>
      <c r="CE75">
        <f>IF($CH75&gt;=39,INDEX($AQ:$AQ,$CG75+39),"")</f>
      </c>
      <c r="CF75">
        <f>IF($CH75&gt;=40,INDEX($AQ:$AQ,$CG75+40),"")</f>
      </c>
      <c r="CG75">
        <f>IFERROR(MATCH($AP75,$AQ$2:$AQ$134,0)+1,0)</f>
      </c>
      <c r="CH75">
        <f>IFERROR(INDEX($AR$2:$AR$134,MATCH($AP75,$AQ$2:$AQ$134,0)),0)</f>
      </c>
      <c r="CI75">
        <f>IFERROR(LEFT($L75,FIND(" - ",$L75)-1),$L75)</f>
      </c>
      <c r="CJ75" t="s">
        <v>429</v>
      </c>
      <c r="CK75">
        <v>1</v>
      </c>
      <c r="CL75">
        <f>IF($DG75&gt;=1,INDEX($CJ:$CJ,$DF75+1),"")</f>
      </c>
      <c r="CM75">
        <f>IF($DG75&gt;=2,INDEX($CJ:$CJ,$DF75+2),"")</f>
      </c>
      <c r="CN75">
        <f>IF($DG75&gt;=3,INDEX($CJ:$CJ,$DF75+3),"")</f>
      </c>
      <c r="CO75">
        <f>IF($DG75&gt;=4,INDEX($CJ:$CJ,$DF75+4),"")</f>
      </c>
      <c r="CP75">
        <f>IF($DG75&gt;=5,INDEX($CJ:$CJ,$DF75+5),"")</f>
      </c>
      <c r="CQ75">
        <f>IF($DG75&gt;=6,INDEX($CJ:$CJ,$DF75+6),"")</f>
      </c>
      <c r="CR75">
        <f>IF($DG75&gt;=7,INDEX($CJ:$CJ,$DF75+7),"")</f>
      </c>
      <c r="CS75">
        <f>IF($DG75&gt;=8,INDEX($CJ:$CJ,$DF75+8),"")</f>
      </c>
      <c r="CT75">
        <f>IF($DG75&gt;=9,INDEX($CJ:$CJ,$DF75+9),"")</f>
      </c>
      <c r="CU75">
        <f>IF($DG75&gt;=10,INDEX($CJ:$CJ,$DF75+10),"")</f>
      </c>
      <c r="CV75">
        <f>IF($DG75&gt;=11,INDEX($CJ:$CJ,$DF75+11),"")</f>
      </c>
      <c r="CW75">
        <f>IF($DG75&gt;=12,INDEX($CJ:$CJ,$DF75+12),"")</f>
      </c>
      <c r="CX75">
        <f>IF($DG75&gt;=13,INDEX($CJ:$CJ,$DF75+13),"")</f>
      </c>
      <c r="CY75">
        <f>IF($DG75&gt;=14,INDEX($CJ:$CJ,$DF75+14),"")</f>
      </c>
      <c r="CZ75">
        <f>IF($DG75&gt;=15,INDEX($CJ:$CJ,$DF75+15),"")</f>
      </c>
      <c r="DA75">
        <f>IF($DG75&gt;=16,INDEX($CJ:$CJ,$DF75+16),"")</f>
      </c>
      <c r="DB75">
        <f>IF($DG75&gt;=17,INDEX($CJ:$CJ,$DF75+17),"")</f>
      </c>
      <c r="DC75">
        <f>IF($DG75&gt;=18,INDEX($CJ:$CJ,$DF75+18),"")</f>
      </c>
      <c r="DD75">
        <f>IF($DG75&gt;=19,INDEX($CJ:$CJ,$DF75+19),"")</f>
      </c>
      <c r="DE75">
        <f>IF($DG75&gt;=20,INDEX($CJ:$CJ,$DF75+20),"")</f>
      </c>
      <c r="DF75">
        <f>IFERROR(MATCH($CI75,$CJ$2:$CJ$263,0)+1,0)</f>
      </c>
      <c r="DG75">
        <f>IFERROR(INDEX($CK$2:$CK$263,MATCH($CI75,$CJ$2:$CJ$263,0)),0)</f>
      </c>
      <c r="DH75">
        <f>IFERROR(INDEX($AO:$AO,MATCH($N75,$AN:$AN,0))&amp;"","")</f>
      </c>
      <c r="DI75" t="s">
        <v>48</v>
      </c>
      <c r="DJ75" t="s">
        <v>40</v>
      </c>
      <c r="DL75">
        <f>IF($GO75&gt;=1,INDEX($DI:$DI,$GN75+1),"")</f>
      </c>
      <c r="DM75">
        <f>IF($GO75&gt;=2,INDEX($DI:$DI,$GN75+2),"")</f>
      </c>
      <c r="DN75">
        <f>IF($GO75&gt;=3,INDEX($DI:$DI,$GN75+3),"")</f>
      </c>
      <c r="DO75">
        <f>IF($GO75&gt;=4,INDEX($DI:$DI,$GN75+4),"")</f>
      </c>
      <c r="DP75">
        <f>IF($GO75&gt;=5,INDEX($DI:$DI,$GN75+5),"")</f>
      </c>
      <c r="DQ75">
        <f>IF($GO75&gt;=6,INDEX($DI:$DI,$GN75+6),"")</f>
      </c>
      <c r="DR75">
        <f>IF($GO75&gt;=7,INDEX($DI:$DI,$GN75+7),"")</f>
      </c>
      <c r="DS75">
        <f>IF($GO75&gt;=8,INDEX($DI:$DI,$GN75+8),"")</f>
      </c>
      <c r="DT75">
        <f>IF($GO75&gt;=9,INDEX($DI:$DI,$GN75+9),"")</f>
      </c>
      <c r="DU75">
        <f>IF($GO75&gt;=10,INDEX($DI:$DI,$GN75+10),"")</f>
      </c>
      <c r="DV75">
        <f>IF($GO75&gt;=11,INDEX($DI:$DI,$GN75+11),"")</f>
      </c>
      <c r="DW75">
        <f>IF($GO75&gt;=12,INDEX($DI:$DI,$GN75+12),"")</f>
      </c>
      <c r="DX75">
        <f>IF($GO75&gt;=13,INDEX($DI:$DI,$GN75+13),"")</f>
      </c>
      <c r="DY75">
        <f>IF($GO75&gt;=14,INDEX($DI:$DI,$GN75+14),"")</f>
      </c>
      <c r="DZ75">
        <f>IF($GO75&gt;=15,INDEX($DI:$DI,$GN75+15),"")</f>
      </c>
      <c r="EA75">
        <f>IF($GO75&gt;=16,INDEX($DI:$DI,$GN75+16),"")</f>
      </c>
      <c r="EB75">
        <f>IF($GO75&gt;=17,INDEX($DI:$DI,$GN75+17),"")</f>
      </c>
      <c r="EC75">
        <f>IF($GO75&gt;=18,INDEX($DI:$DI,$GN75+18),"")</f>
      </c>
      <c r="ED75">
        <f>IF($GO75&gt;=19,INDEX($DI:$DI,$GN75+19),"")</f>
      </c>
      <c r="EE75">
        <f>IF($GO75&gt;=20,INDEX($DI:$DI,$GN75+20),"")</f>
      </c>
      <c r="EF75">
        <f>IF($GO75&gt;=21,INDEX($DI:$DI,$GN75+21),"")</f>
      </c>
      <c r="EG75">
        <f>IF($GO75&gt;=22,INDEX($DI:$DI,$GN75+22),"")</f>
      </c>
      <c r="EH75">
        <f>IF($GO75&gt;=23,INDEX($DI:$DI,$GN75+23),"")</f>
      </c>
      <c r="EI75">
        <f>IF($GO75&gt;=24,INDEX($DI:$DI,$GN75+24),"")</f>
      </c>
      <c r="EJ75">
        <f>IF($GO75&gt;=25,INDEX($DI:$DI,$GN75+25),"")</f>
      </c>
      <c r="EK75">
        <f>IF($GO75&gt;=26,INDEX($DI:$DI,$GN75+26),"")</f>
      </c>
      <c r="EL75">
        <f>IF($GO75&gt;=27,INDEX($DI:$DI,$GN75+27),"")</f>
      </c>
      <c r="EM75">
        <f>IF($GO75&gt;=28,INDEX($DI:$DI,$GN75+28),"")</f>
      </c>
      <c r="EN75">
        <f>IF($GO75&gt;=29,INDEX($DI:$DI,$GN75+29),"")</f>
      </c>
      <c r="EO75">
        <f>IF($GO75&gt;=30,INDEX($DI:$DI,$GN75+30),"")</f>
      </c>
      <c r="EP75">
        <f>IF($GO75&gt;=31,INDEX($DI:$DI,$GN75+31),"")</f>
      </c>
      <c r="EQ75">
        <f>IF($GO75&gt;=32,INDEX($DI:$DI,$GN75+32),"")</f>
      </c>
      <c r="ER75">
        <f>IF($GO75&gt;=33,INDEX($DI:$DI,$GN75+33),"")</f>
      </c>
      <c r="ES75">
        <f>IF($GO75&gt;=34,INDEX($DI:$DI,$GN75+34),"")</f>
      </c>
      <c r="ET75">
        <f>IF($GO75&gt;=35,INDEX($DI:$DI,$GN75+35),"")</f>
      </c>
      <c r="EU75">
        <f>IF($GO75&gt;=36,INDEX($DI:$DI,$GN75+36),"")</f>
      </c>
      <c r="EV75">
        <f>IF($GO75&gt;=37,INDEX($DI:$DI,$GN75+37),"")</f>
      </c>
      <c r="EW75">
        <f>IF($GO75&gt;=38,INDEX($DI:$DI,$GN75+38),"")</f>
      </c>
      <c r="EX75">
        <f>IF($GO75&gt;=39,INDEX($DI:$DI,$GN75+39),"")</f>
      </c>
      <c r="EY75">
        <f>IF($GO75&gt;=40,INDEX($DI:$DI,$GN75+40),"")</f>
      </c>
      <c r="EZ75">
        <f>IF($GO75&gt;=1,INDEX($DJ:$DJ,$GN75+1),"")</f>
      </c>
      <c r="FA75">
        <f>IF($GO75&gt;=2,INDEX($DJ:$DJ,$GN75+2),"")</f>
      </c>
      <c r="FB75">
        <f>IF($GO75&gt;=3,INDEX($DJ:$DJ,$GN75+3),"")</f>
      </c>
      <c r="FC75">
        <f>IF($GO75&gt;=4,INDEX($DJ:$DJ,$GN75+4),"")</f>
      </c>
      <c r="FD75">
        <f>IF($GO75&gt;=5,INDEX($DJ:$DJ,$GN75+5),"")</f>
      </c>
      <c r="FE75">
        <f>IF($GO75&gt;=6,INDEX($DJ:$DJ,$GN75+6),"")</f>
      </c>
      <c r="FF75">
        <f>IF($GO75&gt;=7,INDEX($DJ:$DJ,$GN75+7),"")</f>
      </c>
      <c r="FG75">
        <f>IF($GO75&gt;=8,INDEX($DJ:$DJ,$GN75+8),"")</f>
      </c>
      <c r="FH75">
        <f>IF($GO75&gt;=9,INDEX($DJ:$DJ,$GN75+9),"")</f>
      </c>
      <c r="FI75">
        <f>IF($GO75&gt;=10,INDEX($DJ:$DJ,$GN75+10),"")</f>
      </c>
      <c r="FJ75">
        <f>IF($GO75&gt;=11,INDEX($DJ:$DJ,$GN75+11),"")</f>
      </c>
      <c r="FK75">
        <f>IF($GO75&gt;=12,INDEX($DJ:$DJ,$GN75+12),"")</f>
      </c>
      <c r="FL75">
        <f>IF($GO75&gt;=13,INDEX($DJ:$DJ,$GN75+13),"")</f>
      </c>
      <c r="FM75">
        <f>IF($GO75&gt;=14,INDEX($DJ:$DJ,$GN75+14),"")</f>
      </c>
      <c r="FN75">
        <f>IF($GO75&gt;=15,INDEX($DJ:$DJ,$GN75+15),"")</f>
      </c>
      <c r="FO75">
        <f>IF($GO75&gt;=16,INDEX($DJ:$DJ,$GN75+16),"")</f>
      </c>
      <c r="FP75">
        <f>IF($GO75&gt;=17,INDEX($DJ:$DJ,$GN75+17),"")</f>
      </c>
      <c r="FQ75">
        <f>IF($GO75&gt;=18,INDEX($DJ:$DJ,$GN75+18),"")</f>
      </c>
      <c r="FR75">
        <f>IF($GO75&gt;=19,INDEX($DJ:$DJ,$GN75+19),"")</f>
      </c>
      <c r="FS75">
        <f>IF($GO75&gt;=20,INDEX($DJ:$DJ,$GN75+20),"")</f>
      </c>
      <c r="FT75">
        <f>IF($GO75&gt;=21,INDEX($DJ:$DJ,$GN75+21),"")</f>
      </c>
      <c r="FU75">
        <f>IF($GO75&gt;=22,INDEX($DJ:$DJ,$GN75+22),"")</f>
      </c>
      <c r="FV75">
        <f>IF($GO75&gt;=23,INDEX($DJ:$DJ,$GN75+23),"")</f>
      </c>
      <c r="FW75">
        <f>IF($GO75&gt;=24,INDEX($DJ:$DJ,$GN75+24),"")</f>
      </c>
      <c r="FX75">
        <f>IF($GO75&gt;=25,INDEX($DJ:$DJ,$GN75+25),"")</f>
      </c>
      <c r="FY75">
        <f>IF($GO75&gt;=26,INDEX($DJ:$DJ,$GN75+26),"")</f>
      </c>
      <c r="FZ75">
        <f>IF($GO75&gt;=27,INDEX($DJ:$DJ,$GN75+27),"")</f>
      </c>
      <c r="GA75">
        <f>IF($GO75&gt;=28,INDEX($DJ:$DJ,$GN75+28),"")</f>
      </c>
      <c r="GB75">
        <f>IF($GO75&gt;=29,INDEX($DJ:$DJ,$GN75+29),"")</f>
      </c>
      <c r="GC75">
        <f>IF($GO75&gt;=30,INDEX($DJ:$DJ,$GN75+30),"")</f>
      </c>
      <c r="GD75">
        <f>IF($GO75&gt;=31,INDEX($DJ:$DJ,$GN75+31),"")</f>
      </c>
      <c r="GE75">
        <f>IF($GO75&gt;=32,INDEX($DJ:$DJ,$GN75+32),"")</f>
      </c>
      <c r="GF75">
        <f>IF($GO75&gt;=33,INDEX($DJ:$DJ,$GN75+33),"")</f>
      </c>
      <c r="GG75">
        <f>IF($GO75&gt;=34,INDEX($DJ:$DJ,$GN75+34),"")</f>
      </c>
      <c r="GH75">
        <f>IF($GO75&gt;=35,INDEX($DJ:$DJ,$GN75+35),"")</f>
      </c>
      <c r="GI75">
        <f>IF($GO75&gt;=36,INDEX($DJ:$DJ,$GN75+36),"")</f>
      </c>
      <c r="GJ75">
        <f>IF($GO75&gt;=37,INDEX($DJ:$DJ,$GN75+37),"")</f>
      </c>
      <c r="GK75">
        <f>IF($GO75&gt;=38,INDEX($DJ:$DJ,$GN75+38),"")</f>
      </c>
      <c r="GL75">
        <f>IF($GO75&gt;=39,INDEX($DJ:$DJ,$GN75+39),"")</f>
      </c>
      <c r="GM75">
        <f>IF($GO75&gt;=40,INDEX($DJ:$DJ,$GN75+40),"")</f>
      </c>
      <c r="GN75">
        <f>IFERROR(MATCH($DH75,$DI$2:$DI$148,0)+1,0)</f>
      </c>
      <c r="GO75">
        <f>IFERROR(INDEX($DK$2:$DK$148,MATCH($DH75,$DI$2:$DI$148,0)),0)</f>
      </c>
      <c r="GP75">
        <f>IFERROR(MATCH($Y75,$DL$75:$EY$75,0),0)</f>
      </c>
      <c r="GQ75">
        <f>IF($GP75&gt;0,INDEX($EZ$75:$GM$75,$GP75),"")</f>
      </c>
      <c r="GR75" t="s">
        <v>430</v>
      </c>
      <c r="GT75">
        <f>IF($JC75&gt;=1,INDEX($GR:$GR,$JB75+1),"")</f>
      </c>
      <c r="GU75">
        <f>IF($JC75&gt;=2,INDEX($GR:$GR,$JB75+2),"")</f>
      </c>
      <c r="GV75">
        <f>IF($JC75&gt;=3,INDEX($GR:$GR,$JB75+3),"")</f>
      </c>
      <c r="GW75">
        <f>IF($JC75&gt;=4,INDEX($GR:$GR,$JB75+4),"")</f>
      </c>
      <c r="GX75">
        <f>IF($JC75&gt;=5,INDEX($GR:$GR,$JB75+5),"")</f>
      </c>
      <c r="GY75">
        <f>IF($JC75&gt;=6,INDEX($GR:$GR,$JB75+6),"")</f>
      </c>
      <c r="GZ75">
        <f>IF($JC75&gt;=7,INDEX($GR:$GR,$JB75+7),"")</f>
      </c>
      <c r="HA75">
        <f>IF($JC75&gt;=8,INDEX($GR:$GR,$JB75+8),"")</f>
      </c>
      <c r="HB75">
        <f>IF($JC75&gt;=9,INDEX($GR:$GR,$JB75+9),"")</f>
      </c>
      <c r="HC75">
        <f>IF($JC75&gt;=10,INDEX($GR:$GR,$JB75+10),"")</f>
      </c>
      <c r="HD75">
        <f>IF($JC75&gt;=11,INDEX($GR:$GR,$JB75+11),"")</f>
      </c>
      <c r="HE75">
        <f>IF($JC75&gt;=12,INDEX($GR:$GR,$JB75+12),"")</f>
      </c>
      <c r="HF75">
        <f>IF($JC75&gt;=13,INDEX($GR:$GR,$JB75+13),"")</f>
      </c>
      <c r="HG75">
        <f>IF($JC75&gt;=14,INDEX($GR:$GR,$JB75+14),"")</f>
      </c>
      <c r="HH75">
        <f>IF($JC75&gt;=15,INDEX($GR:$GR,$JB75+15),"")</f>
      </c>
      <c r="HI75">
        <f>IF($JC75&gt;=16,INDEX($GR:$GR,$JB75+16),"")</f>
      </c>
      <c r="HJ75">
        <f>IF($JC75&gt;=17,INDEX($GR:$GR,$JB75+17),"")</f>
      </c>
      <c r="HK75">
        <f>IF($JC75&gt;=18,INDEX($GR:$GR,$JB75+18),"")</f>
      </c>
      <c r="HL75">
        <f>IF($JC75&gt;=19,INDEX($GR:$GR,$JB75+19),"")</f>
      </c>
      <c r="HM75">
        <f>IF($JC75&gt;=20,INDEX($GR:$GR,$JB75+20),"")</f>
      </c>
      <c r="HN75">
        <f>IF($JC75&gt;=21,INDEX($GR:$GR,$JB75+21),"")</f>
      </c>
      <c r="HO75">
        <f>IF($JC75&gt;=22,INDEX($GR:$GR,$JB75+22),"")</f>
      </c>
      <c r="HP75">
        <f>IF($JC75&gt;=23,INDEX($GR:$GR,$JB75+23),"")</f>
      </c>
      <c r="HQ75">
        <f>IF($JC75&gt;=24,INDEX($GR:$GR,$JB75+24),"")</f>
      </c>
      <c r="HR75">
        <f>IF($JC75&gt;=25,INDEX($GR:$GR,$JB75+25),"")</f>
      </c>
      <c r="HS75">
        <f>IF($JC75&gt;=26,INDEX($GR:$GR,$JB75+26),"")</f>
      </c>
      <c r="HT75">
        <f>IF($JC75&gt;=27,INDEX($GR:$GR,$JB75+27),"")</f>
      </c>
      <c r="HU75">
        <f>IF($JC75&gt;=28,INDEX($GR:$GR,$JB75+28),"")</f>
      </c>
      <c r="HV75">
        <f>IF($JC75&gt;=29,INDEX($GR:$GR,$JB75+29),"")</f>
      </c>
      <c r="HW75">
        <f>IF($JC75&gt;=30,INDEX($GR:$GR,$JB75+30),"")</f>
      </c>
      <c r="HX75">
        <f>IF($JC75&gt;=31,INDEX($GR:$GR,$JB75+31),"")</f>
      </c>
      <c r="HY75">
        <f>IF($JC75&gt;=32,INDEX($GR:$GR,$JB75+32),"")</f>
      </c>
      <c r="HZ75">
        <f>IF($JC75&gt;=33,INDEX($GR:$GR,$JB75+33),"")</f>
      </c>
      <c r="IA75">
        <f>IF($JC75&gt;=34,INDEX($GR:$GR,$JB75+34),"")</f>
      </c>
      <c r="IB75">
        <f>IF($JC75&gt;=35,INDEX($GR:$GR,$JB75+35),"")</f>
      </c>
      <c r="IC75">
        <f>IF($JC75&gt;=36,INDEX($GR:$GR,$JB75+36),"")</f>
      </c>
      <c r="ID75">
        <f>IF($JC75&gt;=37,INDEX($GR:$GR,$JB75+37),"")</f>
      </c>
      <c r="IE75">
        <f>IF($JC75&gt;=38,INDEX($GR:$GR,$JB75+38),"")</f>
      </c>
      <c r="IF75">
        <f>IF($JC75&gt;=39,INDEX($GR:$GR,$JB75+39),"")</f>
      </c>
      <c r="IG75">
        <f>IF($JC75&gt;=40,INDEX($GR:$GR,$JB75+40),"")</f>
      </c>
      <c r="IH75">
        <f>IF($JC75&gt;=41,INDEX($GR:$GR,$JB75+41),"")</f>
      </c>
      <c r="II75">
        <f>IF($JC75&gt;=42,INDEX($GR:$GR,$JB75+42),"")</f>
      </c>
      <c r="IJ75">
        <f>IF($JC75&gt;=43,INDEX($GR:$GR,$JB75+43),"")</f>
      </c>
      <c r="IK75">
        <f>IF($JC75&gt;=44,INDEX($GR:$GR,$JB75+44),"")</f>
      </c>
      <c r="IL75">
        <f>IF($JC75&gt;=45,INDEX($GR:$GR,$JB75+45),"")</f>
      </c>
      <c r="IM75">
        <f>IF($JC75&gt;=46,INDEX($GR:$GR,$JB75+46),"")</f>
      </c>
      <c r="IN75">
        <f>IF($JC75&gt;=47,INDEX($GR:$GR,$JB75+47),"")</f>
      </c>
      <c r="IO75">
        <f>IF($JC75&gt;=48,INDEX($GR:$GR,$JB75+48),"")</f>
      </c>
      <c r="IP75">
        <f>IF($JC75&gt;=49,INDEX($GR:$GR,$JB75+49),"")</f>
      </c>
      <c r="IQ75">
        <f>IF($JC75&gt;=50,INDEX($GR:$GR,$JB75+50),"")</f>
      </c>
      <c r="IR75">
        <f>IF($JC75&gt;=51,INDEX($GR:$GR,$JB75+51),"")</f>
      </c>
      <c r="IS75">
        <f>IF($JC75&gt;=52,INDEX($GR:$GR,$JB75+52),"")</f>
      </c>
      <c r="IT75">
        <f>IF($JC75&gt;=53,INDEX($GR:$GR,$JB75+53),"")</f>
      </c>
      <c r="IU75">
        <f>IF($JC75&gt;=54,INDEX($GR:$GR,$JB75+54),"")</f>
      </c>
      <c r="IV75">
        <f>IF($JC75&gt;=55,INDEX($GR:$GR,$JB75+55),"")</f>
      </c>
      <c r="IW75">
        <f>IF($JC75&gt;=56,INDEX($GR:$GR,$JB75+56),"")</f>
      </c>
      <c r="IX75">
        <f>IF($JC75&gt;=57,INDEX($GR:$GR,$JB75+57),"")</f>
      </c>
      <c r="IY75">
        <f>IF($JC75&gt;=58,INDEX($GR:$GR,$JB75+58),"")</f>
      </c>
      <c r="IZ75">
        <f>IF($JC75&gt;=59,INDEX($GR:$GR,$JB75+59),"")</f>
      </c>
      <c r="JA75">
        <f>IF($JC75&gt;=60,INDEX($GR:$GR,$JB75+60),"")</f>
      </c>
      <c r="JB75">
        <f>IFERROR(MATCH($GQ75,$GR$2:$GR$324,0)+1,0)</f>
      </c>
      <c r="JC75">
        <f>IFERROR(INDEX($GS$2:$GS$324,MATCH($GQ75,$GR$2:$GR$324,0)),0)</f>
      </c>
      <c r="JD75" t="s">
        <v>40</v>
      </c>
      <c r="JE75" t="s">
        <v>40</v>
      </c>
    </row>
    <row r="76" spans="1:265" x14ac:dyDescent="0.25">
      <c r="Q76">
        <f>IF(OR($T76="",$P76=""),"",IFERROR($T76/$P76,0))</f>
      </c>
      <c r="R76">
        <f>IF($T76="","",
SUM($S76,$U76,$Z76,$V76,$X76)*
(1-IF($AA76="",0,VALUE($AA76)/100)))</f>
      </c>
      <c r="S76">
        <f>IF($T76="","",$T76)</f>
      </c>
      <c r="U76">
        <f>IF($T76="","",
IF($N76="","",
IF(ISNUMBER(SEARCH("exempt",LOWER($N76))),0,
$T76*(VALUE(SUBSTITUTE($N76,"%",""))/100))))</f>
      </c>
      <c r="AB76">
        <f>IFERROR(IF(FIND(" - ",$K76)&gt;0,MID($K76,FIND(" - ",$K76)+3,LEN($K76)),""),"")</f>
      </c>
      <c r="AK76" t="s">
        <v>431</v>
      </c>
      <c r="AP76">
        <f>IFERROR(LEFT($K76,FIND(" - ",$K76)-1),$K76)</f>
      </c>
      <c r="AQ76" t="s">
        <v>185</v>
      </c>
      <c r="AS76">
        <f>IF($CH76&gt;=1,INDEX($AQ:$AQ,$CG76+1),"")</f>
      </c>
      <c r="AT76">
        <f>IF($CH76&gt;=2,INDEX($AQ:$AQ,$CG76+2),"")</f>
      </c>
      <c r="AU76">
        <f>IF($CH76&gt;=3,INDEX($AQ:$AQ,$CG76+3),"")</f>
      </c>
      <c r="AV76">
        <f>IF($CH76&gt;=4,INDEX($AQ:$AQ,$CG76+4),"")</f>
      </c>
      <c r="AW76">
        <f>IF($CH76&gt;=5,INDEX($AQ:$AQ,$CG76+5),"")</f>
      </c>
      <c r="AX76">
        <f>IF($CH76&gt;=6,INDEX($AQ:$AQ,$CG76+6),"")</f>
      </c>
      <c r="AY76">
        <f>IF($CH76&gt;=7,INDEX($AQ:$AQ,$CG76+7),"")</f>
      </c>
      <c r="AZ76">
        <f>IF($CH76&gt;=8,INDEX($AQ:$AQ,$CG76+8),"")</f>
      </c>
      <c r="BA76">
        <f>IF($CH76&gt;=9,INDEX($AQ:$AQ,$CG76+9),"")</f>
      </c>
      <c r="BB76">
        <f>IF($CH76&gt;=10,INDEX($AQ:$AQ,$CG76+10),"")</f>
      </c>
      <c r="BC76">
        <f>IF($CH76&gt;=11,INDEX($AQ:$AQ,$CG76+11),"")</f>
      </c>
      <c r="BD76">
        <f>IF($CH76&gt;=12,INDEX($AQ:$AQ,$CG76+12),"")</f>
      </c>
      <c r="BE76">
        <f>IF($CH76&gt;=13,INDEX($AQ:$AQ,$CG76+13),"")</f>
      </c>
      <c r="BF76">
        <f>IF($CH76&gt;=14,INDEX($AQ:$AQ,$CG76+14),"")</f>
      </c>
      <c r="BG76">
        <f>IF($CH76&gt;=15,INDEX($AQ:$AQ,$CG76+15),"")</f>
      </c>
      <c r="BH76">
        <f>IF($CH76&gt;=16,INDEX($AQ:$AQ,$CG76+16),"")</f>
      </c>
      <c r="BI76">
        <f>IF($CH76&gt;=17,INDEX($AQ:$AQ,$CG76+17),"")</f>
      </c>
      <c r="BJ76">
        <f>IF($CH76&gt;=18,INDEX($AQ:$AQ,$CG76+18),"")</f>
      </c>
      <c r="BK76">
        <f>IF($CH76&gt;=19,INDEX($AQ:$AQ,$CG76+19),"")</f>
      </c>
      <c r="BL76">
        <f>IF($CH76&gt;=20,INDEX($AQ:$AQ,$CG76+20),"")</f>
      </c>
      <c r="BM76">
        <f>IF($CH76&gt;=21,INDEX($AQ:$AQ,$CG76+21),"")</f>
      </c>
      <c r="BN76">
        <f>IF($CH76&gt;=22,INDEX($AQ:$AQ,$CG76+22),"")</f>
      </c>
      <c r="BO76">
        <f>IF($CH76&gt;=23,INDEX($AQ:$AQ,$CG76+23),"")</f>
      </c>
      <c r="BP76">
        <f>IF($CH76&gt;=24,INDEX($AQ:$AQ,$CG76+24),"")</f>
      </c>
      <c r="BQ76">
        <f>IF($CH76&gt;=25,INDEX($AQ:$AQ,$CG76+25),"")</f>
      </c>
      <c r="BR76">
        <f>IF($CH76&gt;=26,INDEX($AQ:$AQ,$CG76+26),"")</f>
      </c>
      <c r="BS76">
        <f>IF($CH76&gt;=27,INDEX($AQ:$AQ,$CG76+27),"")</f>
      </c>
      <c r="BT76">
        <f>IF($CH76&gt;=28,INDEX($AQ:$AQ,$CG76+28),"")</f>
      </c>
      <c r="BU76">
        <f>IF($CH76&gt;=29,INDEX($AQ:$AQ,$CG76+29),"")</f>
      </c>
      <c r="BV76">
        <f>IF($CH76&gt;=30,INDEX($AQ:$AQ,$CG76+30),"")</f>
      </c>
      <c r="BW76">
        <f>IF($CH76&gt;=31,INDEX($AQ:$AQ,$CG76+31),"")</f>
      </c>
      <c r="BX76">
        <f>IF($CH76&gt;=32,INDEX($AQ:$AQ,$CG76+32),"")</f>
      </c>
      <c r="BY76">
        <f>IF($CH76&gt;=33,INDEX($AQ:$AQ,$CG76+33),"")</f>
      </c>
      <c r="BZ76">
        <f>IF($CH76&gt;=34,INDEX($AQ:$AQ,$CG76+34),"")</f>
      </c>
      <c r="CA76">
        <f>IF($CH76&gt;=35,INDEX($AQ:$AQ,$CG76+35),"")</f>
      </c>
      <c r="CB76">
        <f>IF($CH76&gt;=36,INDEX($AQ:$AQ,$CG76+36),"")</f>
      </c>
      <c r="CC76">
        <f>IF($CH76&gt;=37,INDEX($AQ:$AQ,$CG76+37),"")</f>
      </c>
      <c r="CD76">
        <f>IF($CH76&gt;=38,INDEX($AQ:$AQ,$CG76+38),"")</f>
      </c>
      <c r="CE76">
        <f>IF($CH76&gt;=39,INDEX($AQ:$AQ,$CG76+39),"")</f>
      </c>
      <c r="CF76">
        <f>IF($CH76&gt;=40,INDEX($AQ:$AQ,$CG76+40),"")</f>
      </c>
      <c r="CG76">
        <f>IFERROR(MATCH($AP76,$AQ$2:$AQ$134,0)+1,0)</f>
      </c>
      <c r="CH76">
        <f>IFERROR(INDEX($AR$2:$AR$134,MATCH($AP76,$AQ$2:$AQ$134,0)),0)</f>
      </c>
      <c r="CI76">
        <f>IFERROR(LEFT($L76,FIND(" - ",$L76)-1),$L76)</f>
      </c>
      <c r="CJ76" t="s">
        <v>218</v>
      </c>
      <c r="CL76">
        <f>IF($DG76&gt;=1,INDEX($CJ:$CJ,$DF76+1),"")</f>
      </c>
      <c r="CM76">
        <f>IF($DG76&gt;=2,INDEX($CJ:$CJ,$DF76+2),"")</f>
      </c>
      <c r="CN76">
        <f>IF($DG76&gt;=3,INDEX($CJ:$CJ,$DF76+3),"")</f>
      </c>
      <c r="CO76">
        <f>IF($DG76&gt;=4,INDEX($CJ:$CJ,$DF76+4),"")</f>
      </c>
      <c r="CP76">
        <f>IF($DG76&gt;=5,INDEX($CJ:$CJ,$DF76+5),"")</f>
      </c>
      <c r="CQ76">
        <f>IF($DG76&gt;=6,INDEX($CJ:$CJ,$DF76+6),"")</f>
      </c>
      <c r="CR76">
        <f>IF($DG76&gt;=7,INDEX($CJ:$CJ,$DF76+7),"")</f>
      </c>
      <c r="CS76">
        <f>IF($DG76&gt;=8,INDEX($CJ:$CJ,$DF76+8),"")</f>
      </c>
      <c r="CT76">
        <f>IF($DG76&gt;=9,INDEX($CJ:$CJ,$DF76+9),"")</f>
      </c>
      <c r="CU76">
        <f>IF($DG76&gt;=10,INDEX($CJ:$CJ,$DF76+10),"")</f>
      </c>
      <c r="CV76">
        <f>IF($DG76&gt;=11,INDEX($CJ:$CJ,$DF76+11),"")</f>
      </c>
      <c r="CW76">
        <f>IF($DG76&gt;=12,INDEX($CJ:$CJ,$DF76+12),"")</f>
      </c>
      <c r="CX76">
        <f>IF($DG76&gt;=13,INDEX($CJ:$CJ,$DF76+13),"")</f>
      </c>
      <c r="CY76">
        <f>IF($DG76&gt;=14,INDEX($CJ:$CJ,$DF76+14),"")</f>
      </c>
      <c r="CZ76">
        <f>IF($DG76&gt;=15,INDEX($CJ:$CJ,$DF76+15),"")</f>
      </c>
      <c r="DA76">
        <f>IF($DG76&gt;=16,INDEX($CJ:$CJ,$DF76+16),"")</f>
      </c>
      <c r="DB76">
        <f>IF($DG76&gt;=17,INDEX($CJ:$CJ,$DF76+17),"")</f>
      </c>
      <c r="DC76">
        <f>IF($DG76&gt;=18,INDEX($CJ:$CJ,$DF76+18),"")</f>
      </c>
      <c r="DD76">
        <f>IF($DG76&gt;=19,INDEX($CJ:$CJ,$DF76+19),"")</f>
      </c>
      <c r="DE76">
        <f>IF($DG76&gt;=20,INDEX($CJ:$CJ,$DF76+20),"")</f>
      </c>
      <c r="DF76">
        <f>IFERROR(MATCH($CI76,$CJ$2:$CJ$263,0)+1,0)</f>
      </c>
      <c r="DG76">
        <f>IFERROR(INDEX($CK$2:$CK$263,MATCH($CI76,$CJ$2:$CJ$263,0)),0)</f>
      </c>
      <c r="DH76">
        <f>IFERROR(INDEX($AO:$AO,MATCH($N76,$AN:$AN,0))&amp;"","")</f>
      </c>
      <c r="DI76" t="s">
        <v>324</v>
      </c>
      <c r="DK76">
        <v>1</v>
      </c>
      <c r="DL76">
        <f>IF($GO76&gt;=1,INDEX($DI:$DI,$GN76+1),"")</f>
      </c>
      <c r="DM76">
        <f>IF($GO76&gt;=2,INDEX($DI:$DI,$GN76+2),"")</f>
      </c>
      <c r="DN76">
        <f>IF($GO76&gt;=3,INDEX($DI:$DI,$GN76+3),"")</f>
      </c>
      <c r="DO76">
        <f>IF($GO76&gt;=4,INDEX($DI:$DI,$GN76+4),"")</f>
      </c>
      <c r="DP76">
        <f>IF($GO76&gt;=5,INDEX($DI:$DI,$GN76+5),"")</f>
      </c>
      <c r="DQ76">
        <f>IF($GO76&gt;=6,INDEX($DI:$DI,$GN76+6),"")</f>
      </c>
      <c r="DR76">
        <f>IF($GO76&gt;=7,INDEX($DI:$DI,$GN76+7),"")</f>
      </c>
      <c r="DS76">
        <f>IF($GO76&gt;=8,INDEX($DI:$DI,$GN76+8),"")</f>
      </c>
      <c r="DT76">
        <f>IF($GO76&gt;=9,INDEX($DI:$DI,$GN76+9),"")</f>
      </c>
      <c r="DU76">
        <f>IF($GO76&gt;=10,INDEX($DI:$DI,$GN76+10),"")</f>
      </c>
      <c r="DV76">
        <f>IF($GO76&gt;=11,INDEX($DI:$DI,$GN76+11),"")</f>
      </c>
      <c r="DW76">
        <f>IF($GO76&gt;=12,INDEX($DI:$DI,$GN76+12),"")</f>
      </c>
      <c r="DX76">
        <f>IF($GO76&gt;=13,INDEX($DI:$DI,$GN76+13),"")</f>
      </c>
      <c r="DY76">
        <f>IF($GO76&gt;=14,INDEX($DI:$DI,$GN76+14),"")</f>
      </c>
      <c r="DZ76">
        <f>IF($GO76&gt;=15,INDEX($DI:$DI,$GN76+15),"")</f>
      </c>
      <c r="EA76">
        <f>IF($GO76&gt;=16,INDEX($DI:$DI,$GN76+16),"")</f>
      </c>
      <c r="EB76">
        <f>IF($GO76&gt;=17,INDEX($DI:$DI,$GN76+17),"")</f>
      </c>
      <c r="EC76">
        <f>IF($GO76&gt;=18,INDEX($DI:$DI,$GN76+18),"")</f>
      </c>
      <c r="ED76">
        <f>IF($GO76&gt;=19,INDEX($DI:$DI,$GN76+19),"")</f>
      </c>
      <c r="EE76">
        <f>IF($GO76&gt;=20,INDEX($DI:$DI,$GN76+20),"")</f>
      </c>
      <c r="EF76">
        <f>IF($GO76&gt;=21,INDEX($DI:$DI,$GN76+21),"")</f>
      </c>
      <c r="EG76">
        <f>IF($GO76&gt;=22,INDEX($DI:$DI,$GN76+22),"")</f>
      </c>
      <c r="EH76">
        <f>IF($GO76&gt;=23,INDEX($DI:$DI,$GN76+23),"")</f>
      </c>
      <c r="EI76">
        <f>IF($GO76&gt;=24,INDEX($DI:$DI,$GN76+24),"")</f>
      </c>
      <c r="EJ76">
        <f>IF($GO76&gt;=25,INDEX($DI:$DI,$GN76+25),"")</f>
      </c>
      <c r="EK76">
        <f>IF($GO76&gt;=26,INDEX($DI:$DI,$GN76+26),"")</f>
      </c>
      <c r="EL76">
        <f>IF($GO76&gt;=27,INDEX($DI:$DI,$GN76+27),"")</f>
      </c>
      <c r="EM76">
        <f>IF($GO76&gt;=28,INDEX($DI:$DI,$GN76+28),"")</f>
      </c>
      <c r="EN76">
        <f>IF($GO76&gt;=29,INDEX($DI:$DI,$GN76+29),"")</f>
      </c>
      <c r="EO76">
        <f>IF($GO76&gt;=30,INDEX($DI:$DI,$GN76+30),"")</f>
      </c>
      <c r="EP76">
        <f>IF($GO76&gt;=31,INDEX($DI:$DI,$GN76+31),"")</f>
      </c>
      <c r="EQ76">
        <f>IF($GO76&gt;=32,INDEX($DI:$DI,$GN76+32),"")</f>
      </c>
      <c r="ER76">
        <f>IF($GO76&gt;=33,INDEX($DI:$DI,$GN76+33),"")</f>
      </c>
      <c r="ES76">
        <f>IF($GO76&gt;=34,INDEX($DI:$DI,$GN76+34),"")</f>
      </c>
      <c r="ET76">
        <f>IF($GO76&gt;=35,INDEX($DI:$DI,$GN76+35),"")</f>
      </c>
      <c r="EU76">
        <f>IF($GO76&gt;=36,INDEX($DI:$DI,$GN76+36),"")</f>
      </c>
      <c r="EV76">
        <f>IF($GO76&gt;=37,INDEX($DI:$DI,$GN76+37),"")</f>
      </c>
      <c r="EW76">
        <f>IF($GO76&gt;=38,INDEX($DI:$DI,$GN76+38),"")</f>
      </c>
      <c r="EX76">
        <f>IF($GO76&gt;=39,INDEX($DI:$DI,$GN76+39),"")</f>
      </c>
      <c r="EY76">
        <f>IF($GO76&gt;=40,INDEX($DI:$DI,$GN76+40),"")</f>
      </c>
      <c r="EZ76">
        <f>IF($GO76&gt;=1,INDEX($DJ:$DJ,$GN76+1),"")</f>
      </c>
      <c r="FA76">
        <f>IF($GO76&gt;=2,INDEX($DJ:$DJ,$GN76+2),"")</f>
      </c>
      <c r="FB76">
        <f>IF($GO76&gt;=3,INDEX($DJ:$DJ,$GN76+3),"")</f>
      </c>
      <c r="FC76">
        <f>IF($GO76&gt;=4,INDEX($DJ:$DJ,$GN76+4),"")</f>
      </c>
      <c r="FD76">
        <f>IF($GO76&gt;=5,INDEX($DJ:$DJ,$GN76+5),"")</f>
      </c>
      <c r="FE76">
        <f>IF($GO76&gt;=6,INDEX($DJ:$DJ,$GN76+6),"")</f>
      </c>
      <c r="FF76">
        <f>IF($GO76&gt;=7,INDEX($DJ:$DJ,$GN76+7),"")</f>
      </c>
      <c r="FG76">
        <f>IF($GO76&gt;=8,INDEX($DJ:$DJ,$GN76+8),"")</f>
      </c>
      <c r="FH76">
        <f>IF($GO76&gt;=9,INDEX($DJ:$DJ,$GN76+9),"")</f>
      </c>
      <c r="FI76">
        <f>IF($GO76&gt;=10,INDEX($DJ:$DJ,$GN76+10),"")</f>
      </c>
      <c r="FJ76">
        <f>IF($GO76&gt;=11,INDEX($DJ:$DJ,$GN76+11),"")</f>
      </c>
      <c r="FK76">
        <f>IF($GO76&gt;=12,INDEX($DJ:$DJ,$GN76+12),"")</f>
      </c>
      <c r="FL76">
        <f>IF($GO76&gt;=13,INDEX($DJ:$DJ,$GN76+13),"")</f>
      </c>
      <c r="FM76">
        <f>IF($GO76&gt;=14,INDEX($DJ:$DJ,$GN76+14),"")</f>
      </c>
      <c r="FN76">
        <f>IF($GO76&gt;=15,INDEX($DJ:$DJ,$GN76+15),"")</f>
      </c>
      <c r="FO76">
        <f>IF($GO76&gt;=16,INDEX($DJ:$DJ,$GN76+16),"")</f>
      </c>
      <c r="FP76">
        <f>IF($GO76&gt;=17,INDEX($DJ:$DJ,$GN76+17),"")</f>
      </c>
      <c r="FQ76">
        <f>IF($GO76&gt;=18,INDEX($DJ:$DJ,$GN76+18),"")</f>
      </c>
      <c r="FR76">
        <f>IF($GO76&gt;=19,INDEX($DJ:$DJ,$GN76+19),"")</f>
      </c>
      <c r="FS76">
        <f>IF($GO76&gt;=20,INDEX($DJ:$DJ,$GN76+20),"")</f>
      </c>
      <c r="FT76">
        <f>IF($GO76&gt;=21,INDEX($DJ:$DJ,$GN76+21),"")</f>
      </c>
      <c r="FU76">
        <f>IF($GO76&gt;=22,INDEX($DJ:$DJ,$GN76+22),"")</f>
      </c>
      <c r="FV76">
        <f>IF($GO76&gt;=23,INDEX($DJ:$DJ,$GN76+23),"")</f>
      </c>
      <c r="FW76">
        <f>IF($GO76&gt;=24,INDEX($DJ:$DJ,$GN76+24),"")</f>
      </c>
      <c r="FX76">
        <f>IF($GO76&gt;=25,INDEX($DJ:$DJ,$GN76+25),"")</f>
      </c>
      <c r="FY76">
        <f>IF($GO76&gt;=26,INDEX($DJ:$DJ,$GN76+26),"")</f>
      </c>
      <c r="FZ76">
        <f>IF($GO76&gt;=27,INDEX($DJ:$DJ,$GN76+27),"")</f>
      </c>
      <c r="GA76">
        <f>IF($GO76&gt;=28,INDEX($DJ:$DJ,$GN76+28),"")</f>
      </c>
      <c r="GB76">
        <f>IF($GO76&gt;=29,INDEX($DJ:$DJ,$GN76+29),"")</f>
      </c>
      <c r="GC76">
        <f>IF($GO76&gt;=30,INDEX($DJ:$DJ,$GN76+30),"")</f>
      </c>
      <c r="GD76">
        <f>IF($GO76&gt;=31,INDEX($DJ:$DJ,$GN76+31),"")</f>
      </c>
      <c r="GE76">
        <f>IF($GO76&gt;=32,INDEX($DJ:$DJ,$GN76+32),"")</f>
      </c>
      <c r="GF76">
        <f>IF($GO76&gt;=33,INDEX($DJ:$DJ,$GN76+33),"")</f>
      </c>
      <c r="GG76">
        <f>IF($GO76&gt;=34,INDEX($DJ:$DJ,$GN76+34),"")</f>
      </c>
      <c r="GH76">
        <f>IF($GO76&gt;=35,INDEX($DJ:$DJ,$GN76+35),"")</f>
      </c>
      <c r="GI76">
        <f>IF($GO76&gt;=36,INDEX($DJ:$DJ,$GN76+36),"")</f>
      </c>
      <c r="GJ76">
        <f>IF($GO76&gt;=37,INDEX($DJ:$DJ,$GN76+37),"")</f>
      </c>
      <c r="GK76">
        <f>IF($GO76&gt;=38,INDEX($DJ:$DJ,$GN76+38),"")</f>
      </c>
      <c r="GL76">
        <f>IF($GO76&gt;=39,INDEX($DJ:$DJ,$GN76+39),"")</f>
      </c>
      <c r="GM76">
        <f>IF($GO76&gt;=40,INDEX($DJ:$DJ,$GN76+40),"")</f>
      </c>
      <c r="GN76">
        <f>IFERROR(MATCH($DH76,$DI$2:$DI$148,0)+1,0)</f>
      </c>
      <c r="GO76">
        <f>IFERROR(INDEX($DK$2:$DK$148,MATCH($DH76,$DI$2:$DI$148,0)),0)</f>
      </c>
      <c r="GP76">
        <f>IFERROR(MATCH($Y76,$DL$76:$EY$76,0),0)</f>
      </c>
      <c r="GQ76">
        <f>IF($GP76&gt;0,INDEX($EZ$76:$GM$76,$GP76),"")</f>
      </c>
      <c r="GR76" t="s">
        <v>432</v>
      </c>
      <c r="GT76">
        <f>IF($JC76&gt;=1,INDEX($GR:$GR,$JB76+1),"")</f>
      </c>
      <c r="GU76">
        <f>IF($JC76&gt;=2,INDEX($GR:$GR,$JB76+2),"")</f>
      </c>
      <c r="GV76">
        <f>IF($JC76&gt;=3,INDEX($GR:$GR,$JB76+3),"")</f>
      </c>
      <c r="GW76">
        <f>IF($JC76&gt;=4,INDEX($GR:$GR,$JB76+4),"")</f>
      </c>
      <c r="GX76">
        <f>IF($JC76&gt;=5,INDEX($GR:$GR,$JB76+5),"")</f>
      </c>
      <c r="GY76">
        <f>IF($JC76&gt;=6,INDEX($GR:$GR,$JB76+6),"")</f>
      </c>
      <c r="GZ76">
        <f>IF($JC76&gt;=7,INDEX($GR:$GR,$JB76+7),"")</f>
      </c>
      <c r="HA76">
        <f>IF($JC76&gt;=8,INDEX($GR:$GR,$JB76+8),"")</f>
      </c>
      <c r="HB76">
        <f>IF($JC76&gt;=9,INDEX($GR:$GR,$JB76+9),"")</f>
      </c>
      <c r="HC76">
        <f>IF($JC76&gt;=10,INDEX($GR:$GR,$JB76+10),"")</f>
      </c>
      <c r="HD76">
        <f>IF($JC76&gt;=11,INDEX($GR:$GR,$JB76+11),"")</f>
      </c>
      <c r="HE76">
        <f>IF($JC76&gt;=12,INDEX($GR:$GR,$JB76+12),"")</f>
      </c>
      <c r="HF76">
        <f>IF($JC76&gt;=13,INDEX($GR:$GR,$JB76+13),"")</f>
      </c>
      <c r="HG76">
        <f>IF($JC76&gt;=14,INDEX($GR:$GR,$JB76+14),"")</f>
      </c>
      <c r="HH76">
        <f>IF($JC76&gt;=15,INDEX($GR:$GR,$JB76+15),"")</f>
      </c>
      <c r="HI76">
        <f>IF($JC76&gt;=16,INDEX($GR:$GR,$JB76+16),"")</f>
      </c>
      <c r="HJ76">
        <f>IF($JC76&gt;=17,INDEX($GR:$GR,$JB76+17),"")</f>
      </c>
      <c r="HK76">
        <f>IF($JC76&gt;=18,INDEX($GR:$GR,$JB76+18),"")</f>
      </c>
      <c r="HL76">
        <f>IF($JC76&gt;=19,INDEX($GR:$GR,$JB76+19),"")</f>
      </c>
      <c r="HM76">
        <f>IF($JC76&gt;=20,INDEX($GR:$GR,$JB76+20),"")</f>
      </c>
      <c r="HN76">
        <f>IF($JC76&gt;=21,INDEX($GR:$GR,$JB76+21),"")</f>
      </c>
      <c r="HO76">
        <f>IF($JC76&gt;=22,INDEX($GR:$GR,$JB76+22),"")</f>
      </c>
      <c r="HP76">
        <f>IF($JC76&gt;=23,INDEX($GR:$GR,$JB76+23),"")</f>
      </c>
      <c r="HQ76">
        <f>IF($JC76&gt;=24,INDEX($GR:$GR,$JB76+24),"")</f>
      </c>
      <c r="HR76">
        <f>IF($JC76&gt;=25,INDEX($GR:$GR,$JB76+25),"")</f>
      </c>
      <c r="HS76">
        <f>IF($JC76&gt;=26,INDEX($GR:$GR,$JB76+26),"")</f>
      </c>
      <c r="HT76">
        <f>IF($JC76&gt;=27,INDEX($GR:$GR,$JB76+27),"")</f>
      </c>
      <c r="HU76">
        <f>IF($JC76&gt;=28,INDEX($GR:$GR,$JB76+28),"")</f>
      </c>
      <c r="HV76">
        <f>IF($JC76&gt;=29,INDEX($GR:$GR,$JB76+29),"")</f>
      </c>
      <c r="HW76">
        <f>IF($JC76&gt;=30,INDEX($GR:$GR,$JB76+30),"")</f>
      </c>
      <c r="HX76">
        <f>IF($JC76&gt;=31,INDEX($GR:$GR,$JB76+31),"")</f>
      </c>
      <c r="HY76">
        <f>IF($JC76&gt;=32,INDEX($GR:$GR,$JB76+32),"")</f>
      </c>
      <c r="HZ76">
        <f>IF($JC76&gt;=33,INDEX($GR:$GR,$JB76+33),"")</f>
      </c>
      <c r="IA76">
        <f>IF($JC76&gt;=34,INDEX($GR:$GR,$JB76+34),"")</f>
      </c>
      <c r="IB76">
        <f>IF($JC76&gt;=35,INDEX($GR:$GR,$JB76+35),"")</f>
      </c>
      <c r="IC76">
        <f>IF($JC76&gt;=36,INDEX($GR:$GR,$JB76+36),"")</f>
      </c>
      <c r="ID76">
        <f>IF($JC76&gt;=37,INDEX($GR:$GR,$JB76+37),"")</f>
      </c>
      <c r="IE76">
        <f>IF($JC76&gt;=38,INDEX($GR:$GR,$JB76+38),"")</f>
      </c>
      <c r="IF76">
        <f>IF($JC76&gt;=39,INDEX($GR:$GR,$JB76+39),"")</f>
      </c>
      <c r="IG76">
        <f>IF($JC76&gt;=40,INDEX($GR:$GR,$JB76+40),"")</f>
      </c>
      <c r="IH76">
        <f>IF($JC76&gt;=41,INDEX($GR:$GR,$JB76+41),"")</f>
      </c>
      <c r="II76">
        <f>IF($JC76&gt;=42,INDEX($GR:$GR,$JB76+42),"")</f>
      </c>
      <c r="IJ76">
        <f>IF($JC76&gt;=43,INDEX($GR:$GR,$JB76+43),"")</f>
      </c>
      <c r="IK76">
        <f>IF($JC76&gt;=44,INDEX($GR:$GR,$JB76+44),"")</f>
      </c>
      <c r="IL76">
        <f>IF($JC76&gt;=45,INDEX($GR:$GR,$JB76+45),"")</f>
      </c>
      <c r="IM76">
        <f>IF($JC76&gt;=46,INDEX($GR:$GR,$JB76+46),"")</f>
      </c>
      <c r="IN76">
        <f>IF($JC76&gt;=47,INDEX($GR:$GR,$JB76+47),"")</f>
      </c>
      <c r="IO76">
        <f>IF($JC76&gt;=48,INDEX($GR:$GR,$JB76+48),"")</f>
      </c>
      <c r="IP76">
        <f>IF($JC76&gt;=49,INDEX($GR:$GR,$JB76+49),"")</f>
      </c>
      <c r="IQ76">
        <f>IF($JC76&gt;=50,INDEX($GR:$GR,$JB76+50),"")</f>
      </c>
      <c r="IR76">
        <f>IF($JC76&gt;=51,INDEX($GR:$GR,$JB76+51),"")</f>
      </c>
      <c r="IS76">
        <f>IF($JC76&gt;=52,INDEX($GR:$GR,$JB76+52),"")</f>
      </c>
      <c r="IT76">
        <f>IF($JC76&gt;=53,INDEX($GR:$GR,$JB76+53),"")</f>
      </c>
      <c r="IU76">
        <f>IF($JC76&gt;=54,INDEX($GR:$GR,$JB76+54),"")</f>
      </c>
      <c r="IV76">
        <f>IF($JC76&gt;=55,INDEX($GR:$GR,$JB76+55),"")</f>
      </c>
      <c r="IW76">
        <f>IF($JC76&gt;=56,INDEX($GR:$GR,$JB76+56),"")</f>
      </c>
      <c r="IX76">
        <f>IF($JC76&gt;=57,INDEX($GR:$GR,$JB76+57),"")</f>
      </c>
      <c r="IY76">
        <f>IF($JC76&gt;=58,INDEX($GR:$GR,$JB76+58),"")</f>
      </c>
      <c r="IZ76">
        <f>IF($JC76&gt;=59,INDEX($GR:$GR,$JB76+59),"")</f>
      </c>
      <c r="JA76">
        <f>IF($JC76&gt;=60,INDEX($GR:$GR,$JB76+60),"")</f>
      </c>
      <c r="JB76">
        <f>IFERROR(MATCH($GQ76,$GR$2:$GR$324,0)+1,0)</f>
      </c>
      <c r="JC76">
        <f>IFERROR(INDEX($GS$2:$GS$324,MATCH($GQ76,$GR$2:$GR$324,0)),0)</f>
      </c>
      <c r="JD76" t="s">
        <v>40</v>
      </c>
      <c r="JE76" t="s">
        <v>40</v>
      </c>
    </row>
    <row r="77" spans="1:265" x14ac:dyDescent="0.25">
      <c r="Q77">
        <f>IF(OR($T77="",$P77=""),"",IFERROR($T77/$P77,0))</f>
      </c>
      <c r="R77">
        <f>IF($T77="","",
SUM($S77,$U77,$Z77,$V77,$X77)*
(1-IF($AA77="",0,VALUE($AA77)/100)))</f>
      </c>
      <c r="S77">
        <f>IF($T77="","",$T77)</f>
      </c>
      <c r="U77">
        <f>IF($T77="","",
IF($N77="","",
IF(ISNUMBER(SEARCH("exempt",LOWER($N77))),0,
$T77*(VALUE(SUBSTITUTE($N77,"%",""))/100))))</f>
      </c>
      <c r="AB77">
        <f>IFERROR(IF(FIND(" - ",$K77)&gt;0,MID($K77,FIND(" - ",$K77)+3,LEN($K77)),""),"")</f>
      </c>
      <c r="AK77" t="s">
        <v>433</v>
      </c>
      <c r="AP77">
        <f>IFERROR(LEFT($K77,FIND(" - ",$K77)-1),$K77)</f>
      </c>
      <c r="AQ77" t="s">
        <v>78</v>
      </c>
      <c r="AS77">
        <f>IF($CH77&gt;=1,INDEX($AQ:$AQ,$CG77+1),"")</f>
      </c>
      <c r="AT77">
        <f>IF($CH77&gt;=2,INDEX($AQ:$AQ,$CG77+2),"")</f>
      </c>
      <c r="AU77">
        <f>IF($CH77&gt;=3,INDEX($AQ:$AQ,$CG77+3),"")</f>
      </c>
      <c r="AV77">
        <f>IF($CH77&gt;=4,INDEX($AQ:$AQ,$CG77+4),"")</f>
      </c>
      <c r="AW77">
        <f>IF($CH77&gt;=5,INDEX($AQ:$AQ,$CG77+5),"")</f>
      </c>
      <c r="AX77">
        <f>IF($CH77&gt;=6,INDEX($AQ:$AQ,$CG77+6),"")</f>
      </c>
      <c r="AY77">
        <f>IF($CH77&gt;=7,INDEX($AQ:$AQ,$CG77+7),"")</f>
      </c>
      <c r="AZ77">
        <f>IF($CH77&gt;=8,INDEX($AQ:$AQ,$CG77+8),"")</f>
      </c>
      <c r="BA77">
        <f>IF($CH77&gt;=9,INDEX($AQ:$AQ,$CG77+9),"")</f>
      </c>
      <c r="BB77">
        <f>IF($CH77&gt;=10,INDEX($AQ:$AQ,$CG77+10),"")</f>
      </c>
      <c r="BC77">
        <f>IF($CH77&gt;=11,INDEX($AQ:$AQ,$CG77+11),"")</f>
      </c>
      <c r="BD77">
        <f>IF($CH77&gt;=12,INDEX($AQ:$AQ,$CG77+12),"")</f>
      </c>
      <c r="BE77">
        <f>IF($CH77&gt;=13,INDEX($AQ:$AQ,$CG77+13),"")</f>
      </c>
      <c r="BF77">
        <f>IF($CH77&gt;=14,INDEX($AQ:$AQ,$CG77+14),"")</f>
      </c>
      <c r="BG77">
        <f>IF($CH77&gt;=15,INDEX($AQ:$AQ,$CG77+15),"")</f>
      </c>
      <c r="BH77">
        <f>IF($CH77&gt;=16,INDEX($AQ:$AQ,$CG77+16),"")</f>
      </c>
      <c r="BI77">
        <f>IF($CH77&gt;=17,INDEX($AQ:$AQ,$CG77+17),"")</f>
      </c>
      <c r="BJ77">
        <f>IF($CH77&gt;=18,INDEX($AQ:$AQ,$CG77+18),"")</f>
      </c>
      <c r="BK77">
        <f>IF($CH77&gt;=19,INDEX($AQ:$AQ,$CG77+19),"")</f>
      </c>
      <c r="BL77">
        <f>IF($CH77&gt;=20,INDEX($AQ:$AQ,$CG77+20),"")</f>
      </c>
      <c r="BM77">
        <f>IF($CH77&gt;=21,INDEX($AQ:$AQ,$CG77+21),"")</f>
      </c>
      <c r="BN77">
        <f>IF($CH77&gt;=22,INDEX($AQ:$AQ,$CG77+22),"")</f>
      </c>
      <c r="BO77">
        <f>IF($CH77&gt;=23,INDEX($AQ:$AQ,$CG77+23),"")</f>
      </c>
      <c r="BP77">
        <f>IF($CH77&gt;=24,INDEX($AQ:$AQ,$CG77+24),"")</f>
      </c>
      <c r="BQ77">
        <f>IF($CH77&gt;=25,INDEX($AQ:$AQ,$CG77+25),"")</f>
      </c>
      <c r="BR77">
        <f>IF($CH77&gt;=26,INDEX($AQ:$AQ,$CG77+26),"")</f>
      </c>
      <c r="BS77">
        <f>IF($CH77&gt;=27,INDEX($AQ:$AQ,$CG77+27),"")</f>
      </c>
      <c r="BT77">
        <f>IF($CH77&gt;=28,INDEX($AQ:$AQ,$CG77+28),"")</f>
      </c>
      <c r="BU77">
        <f>IF($CH77&gt;=29,INDEX($AQ:$AQ,$CG77+29),"")</f>
      </c>
      <c r="BV77">
        <f>IF($CH77&gt;=30,INDEX($AQ:$AQ,$CG77+30),"")</f>
      </c>
      <c r="BW77">
        <f>IF($CH77&gt;=31,INDEX($AQ:$AQ,$CG77+31),"")</f>
      </c>
      <c r="BX77">
        <f>IF($CH77&gt;=32,INDEX($AQ:$AQ,$CG77+32),"")</f>
      </c>
      <c r="BY77">
        <f>IF($CH77&gt;=33,INDEX($AQ:$AQ,$CG77+33),"")</f>
      </c>
      <c r="BZ77">
        <f>IF($CH77&gt;=34,INDEX($AQ:$AQ,$CG77+34),"")</f>
      </c>
      <c r="CA77">
        <f>IF($CH77&gt;=35,INDEX($AQ:$AQ,$CG77+35),"")</f>
      </c>
      <c r="CB77">
        <f>IF($CH77&gt;=36,INDEX($AQ:$AQ,$CG77+36),"")</f>
      </c>
      <c r="CC77">
        <f>IF($CH77&gt;=37,INDEX($AQ:$AQ,$CG77+37),"")</f>
      </c>
      <c r="CD77">
        <f>IF($CH77&gt;=38,INDEX($AQ:$AQ,$CG77+38),"")</f>
      </c>
      <c r="CE77">
        <f>IF($CH77&gt;=39,INDEX($AQ:$AQ,$CG77+39),"")</f>
      </c>
      <c r="CF77">
        <f>IF($CH77&gt;=40,INDEX($AQ:$AQ,$CG77+40),"")</f>
      </c>
      <c r="CG77">
        <f>IFERROR(MATCH($AP77,$AQ$2:$AQ$134,0)+1,0)</f>
      </c>
      <c r="CH77">
        <f>IFERROR(INDEX($AR$2:$AR$134,MATCH($AP77,$AQ$2:$AQ$134,0)),0)</f>
      </c>
      <c r="CI77">
        <f>IFERROR(LEFT($L77,FIND(" - ",$L77)-1),$L77)</f>
      </c>
      <c r="CJ77" t="s">
        <v>434</v>
      </c>
      <c r="CK77">
        <v>1</v>
      </c>
      <c r="CL77">
        <f>IF($DG77&gt;=1,INDEX($CJ:$CJ,$DF77+1),"")</f>
      </c>
      <c r="CM77">
        <f>IF($DG77&gt;=2,INDEX($CJ:$CJ,$DF77+2),"")</f>
      </c>
      <c r="CN77">
        <f>IF($DG77&gt;=3,INDEX($CJ:$CJ,$DF77+3),"")</f>
      </c>
      <c r="CO77">
        <f>IF($DG77&gt;=4,INDEX($CJ:$CJ,$DF77+4),"")</f>
      </c>
      <c r="CP77">
        <f>IF($DG77&gt;=5,INDEX($CJ:$CJ,$DF77+5),"")</f>
      </c>
      <c r="CQ77">
        <f>IF($DG77&gt;=6,INDEX($CJ:$CJ,$DF77+6),"")</f>
      </c>
      <c r="CR77">
        <f>IF($DG77&gt;=7,INDEX($CJ:$CJ,$DF77+7),"")</f>
      </c>
      <c r="CS77">
        <f>IF($DG77&gt;=8,INDEX($CJ:$CJ,$DF77+8),"")</f>
      </c>
      <c r="CT77">
        <f>IF($DG77&gt;=9,INDEX($CJ:$CJ,$DF77+9),"")</f>
      </c>
      <c r="CU77">
        <f>IF($DG77&gt;=10,INDEX($CJ:$CJ,$DF77+10),"")</f>
      </c>
      <c r="CV77">
        <f>IF($DG77&gt;=11,INDEX($CJ:$CJ,$DF77+11),"")</f>
      </c>
      <c r="CW77">
        <f>IF($DG77&gt;=12,INDEX($CJ:$CJ,$DF77+12),"")</f>
      </c>
      <c r="CX77">
        <f>IF($DG77&gt;=13,INDEX($CJ:$CJ,$DF77+13),"")</f>
      </c>
      <c r="CY77">
        <f>IF($DG77&gt;=14,INDEX($CJ:$CJ,$DF77+14),"")</f>
      </c>
      <c r="CZ77">
        <f>IF($DG77&gt;=15,INDEX($CJ:$CJ,$DF77+15),"")</f>
      </c>
      <c r="DA77">
        <f>IF($DG77&gt;=16,INDEX($CJ:$CJ,$DF77+16),"")</f>
      </c>
      <c r="DB77">
        <f>IF($DG77&gt;=17,INDEX($CJ:$CJ,$DF77+17),"")</f>
      </c>
      <c r="DC77">
        <f>IF($DG77&gt;=18,INDEX($CJ:$CJ,$DF77+18),"")</f>
      </c>
      <c r="DD77">
        <f>IF($DG77&gt;=19,INDEX($CJ:$CJ,$DF77+19),"")</f>
      </c>
      <c r="DE77">
        <f>IF($DG77&gt;=20,INDEX($CJ:$CJ,$DF77+20),"")</f>
      </c>
      <c r="DF77">
        <f>IFERROR(MATCH($CI77,$CJ$2:$CJ$263,0)+1,0)</f>
      </c>
      <c r="DG77">
        <f>IFERROR(INDEX($CK$2:$CK$263,MATCH($CI77,$CJ$2:$CJ$263,0)),0)</f>
      </c>
      <c r="DH77">
        <f>IFERROR(INDEX($AO:$AO,MATCH($N77,$AN:$AN,0))&amp;"","")</f>
      </c>
      <c r="DI77" t="s">
        <v>48</v>
      </c>
      <c r="DJ77" t="s">
        <v>40</v>
      </c>
      <c r="DL77">
        <f>IF($GO77&gt;=1,INDEX($DI:$DI,$GN77+1),"")</f>
      </c>
      <c r="DM77">
        <f>IF($GO77&gt;=2,INDEX($DI:$DI,$GN77+2),"")</f>
      </c>
      <c r="DN77">
        <f>IF($GO77&gt;=3,INDEX($DI:$DI,$GN77+3),"")</f>
      </c>
      <c r="DO77">
        <f>IF($GO77&gt;=4,INDEX($DI:$DI,$GN77+4),"")</f>
      </c>
      <c r="DP77">
        <f>IF($GO77&gt;=5,INDEX($DI:$DI,$GN77+5),"")</f>
      </c>
      <c r="DQ77">
        <f>IF($GO77&gt;=6,INDEX($DI:$DI,$GN77+6),"")</f>
      </c>
      <c r="DR77">
        <f>IF($GO77&gt;=7,INDEX($DI:$DI,$GN77+7),"")</f>
      </c>
      <c r="DS77">
        <f>IF($GO77&gt;=8,INDEX($DI:$DI,$GN77+8),"")</f>
      </c>
      <c r="DT77">
        <f>IF($GO77&gt;=9,INDEX($DI:$DI,$GN77+9),"")</f>
      </c>
      <c r="DU77">
        <f>IF($GO77&gt;=10,INDEX($DI:$DI,$GN77+10),"")</f>
      </c>
      <c r="DV77">
        <f>IF($GO77&gt;=11,INDEX($DI:$DI,$GN77+11),"")</f>
      </c>
      <c r="DW77">
        <f>IF($GO77&gt;=12,INDEX($DI:$DI,$GN77+12),"")</f>
      </c>
      <c r="DX77">
        <f>IF($GO77&gt;=13,INDEX($DI:$DI,$GN77+13),"")</f>
      </c>
      <c r="DY77">
        <f>IF($GO77&gt;=14,INDEX($DI:$DI,$GN77+14),"")</f>
      </c>
      <c r="DZ77">
        <f>IF($GO77&gt;=15,INDEX($DI:$DI,$GN77+15),"")</f>
      </c>
      <c r="EA77">
        <f>IF($GO77&gt;=16,INDEX($DI:$DI,$GN77+16),"")</f>
      </c>
      <c r="EB77">
        <f>IF($GO77&gt;=17,INDEX($DI:$DI,$GN77+17),"")</f>
      </c>
      <c r="EC77">
        <f>IF($GO77&gt;=18,INDEX($DI:$DI,$GN77+18),"")</f>
      </c>
      <c r="ED77">
        <f>IF($GO77&gt;=19,INDEX($DI:$DI,$GN77+19),"")</f>
      </c>
      <c r="EE77">
        <f>IF($GO77&gt;=20,INDEX($DI:$DI,$GN77+20),"")</f>
      </c>
      <c r="EF77">
        <f>IF($GO77&gt;=21,INDEX($DI:$DI,$GN77+21),"")</f>
      </c>
      <c r="EG77">
        <f>IF($GO77&gt;=22,INDEX($DI:$DI,$GN77+22),"")</f>
      </c>
      <c r="EH77">
        <f>IF($GO77&gt;=23,INDEX($DI:$DI,$GN77+23),"")</f>
      </c>
      <c r="EI77">
        <f>IF($GO77&gt;=24,INDEX($DI:$DI,$GN77+24),"")</f>
      </c>
      <c r="EJ77">
        <f>IF($GO77&gt;=25,INDEX($DI:$DI,$GN77+25),"")</f>
      </c>
      <c r="EK77">
        <f>IF($GO77&gt;=26,INDEX($DI:$DI,$GN77+26),"")</f>
      </c>
      <c r="EL77">
        <f>IF($GO77&gt;=27,INDEX($DI:$DI,$GN77+27),"")</f>
      </c>
      <c r="EM77">
        <f>IF($GO77&gt;=28,INDEX($DI:$DI,$GN77+28),"")</f>
      </c>
      <c r="EN77">
        <f>IF($GO77&gt;=29,INDEX($DI:$DI,$GN77+29),"")</f>
      </c>
      <c r="EO77">
        <f>IF($GO77&gt;=30,INDEX($DI:$DI,$GN77+30),"")</f>
      </c>
      <c r="EP77">
        <f>IF($GO77&gt;=31,INDEX($DI:$DI,$GN77+31),"")</f>
      </c>
      <c r="EQ77">
        <f>IF($GO77&gt;=32,INDEX($DI:$DI,$GN77+32),"")</f>
      </c>
      <c r="ER77">
        <f>IF($GO77&gt;=33,INDEX($DI:$DI,$GN77+33),"")</f>
      </c>
      <c r="ES77">
        <f>IF($GO77&gt;=34,INDEX($DI:$DI,$GN77+34),"")</f>
      </c>
      <c r="ET77">
        <f>IF($GO77&gt;=35,INDEX($DI:$DI,$GN77+35),"")</f>
      </c>
      <c r="EU77">
        <f>IF($GO77&gt;=36,INDEX($DI:$DI,$GN77+36),"")</f>
      </c>
      <c r="EV77">
        <f>IF($GO77&gt;=37,INDEX($DI:$DI,$GN77+37),"")</f>
      </c>
      <c r="EW77">
        <f>IF($GO77&gt;=38,INDEX($DI:$DI,$GN77+38),"")</f>
      </c>
      <c r="EX77">
        <f>IF($GO77&gt;=39,INDEX($DI:$DI,$GN77+39),"")</f>
      </c>
      <c r="EY77">
        <f>IF($GO77&gt;=40,INDEX($DI:$DI,$GN77+40),"")</f>
      </c>
      <c r="EZ77">
        <f>IF($GO77&gt;=1,INDEX($DJ:$DJ,$GN77+1),"")</f>
      </c>
      <c r="FA77">
        <f>IF($GO77&gt;=2,INDEX($DJ:$DJ,$GN77+2),"")</f>
      </c>
      <c r="FB77">
        <f>IF($GO77&gt;=3,INDEX($DJ:$DJ,$GN77+3),"")</f>
      </c>
      <c r="FC77">
        <f>IF($GO77&gt;=4,INDEX($DJ:$DJ,$GN77+4),"")</f>
      </c>
      <c r="FD77">
        <f>IF($GO77&gt;=5,INDEX($DJ:$DJ,$GN77+5),"")</f>
      </c>
      <c r="FE77">
        <f>IF($GO77&gt;=6,INDEX($DJ:$DJ,$GN77+6),"")</f>
      </c>
      <c r="FF77">
        <f>IF($GO77&gt;=7,INDEX($DJ:$DJ,$GN77+7),"")</f>
      </c>
      <c r="FG77">
        <f>IF($GO77&gt;=8,INDEX($DJ:$DJ,$GN77+8),"")</f>
      </c>
      <c r="FH77">
        <f>IF($GO77&gt;=9,INDEX($DJ:$DJ,$GN77+9),"")</f>
      </c>
      <c r="FI77">
        <f>IF($GO77&gt;=10,INDEX($DJ:$DJ,$GN77+10),"")</f>
      </c>
      <c r="FJ77">
        <f>IF($GO77&gt;=11,INDEX($DJ:$DJ,$GN77+11),"")</f>
      </c>
      <c r="FK77">
        <f>IF($GO77&gt;=12,INDEX($DJ:$DJ,$GN77+12),"")</f>
      </c>
      <c r="FL77">
        <f>IF($GO77&gt;=13,INDEX($DJ:$DJ,$GN77+13),"")</f>
      </c>
      <c r="FM77">
        <f>IF($GO77&gt;=14,INDEX($DJ:$DJ,$GN77+14),"")</f>
      </c>
      <c r="FN77">
        <f>IF($GO77&gt;=15,INDEX($DJ:$DJ,$GN77+15),"")</f>
      </c>
      <c r="FO77">
        <f>IF($GO77&gt;=16,INDEX($DJ:$DJ,$GN77+16),"")</f>
      </c>
      <c r="FP77">
        <f>IF($GO77&gt;=17,INDEX($DJ:$DJ,$GN77+17),"")</f>
      </c>
      <c r="FQ77">
        <f>IF($GO77&gt;=18,INDEX($DJ:$DJ,$GN77+18),"")</f>
      </c>
      <c r="FR77">
        <f>IF($GO77&gt;=19,INDEX($DJ:$DJ,$GN77+19),"")</f>
      </c>
      <c r="FS77">
        <f>IF($GO77&gt;=20,INDEX($DJ:$DJ,$GN77+20),"")</f>
      </c>
      <c r="FT77">
        <f>IF($GO77&gt;=21,INDEX($DJ:$DJ,$GN77+21),"")</f>
      </c>
      <c r="FU77">
        <f>IF($GO77&gt;=22,INDEX($DJ:$DJ,$GN77+22),"")</f>
      </c>
      <c r="FV77">
        <f>IF($GO77&gt;=23,INDEX($DJ:$DJ,$GN77+23),"")</f>
      </c>
      <c r="FW77">
        <f>IF($GO77&gt;=24,INDEX($DJ:$DJ,$GN77+24),"")</f>
      </c>
      <c r="FX77">
        <f>IF($GO77&gt;=25,INDEX($DJ:$DJ,$GN77+25),"")</f>
      </c>
      <c r="FY77">
        <f>IF($GO77&gt;=26,INDEX($DJ:$DJ,$GN77+26),"")</f>
      </c>
      <c r="FZ77">
        <f>IF($GO77&gt;=27,INDEX($DJ:$DJ,$GN77+27),"")</f>
      </c>
      <c r="GA77">
        <f>IF($GO77&gt;=28,INDEX($DJ:$DJ,$GN77+28),"")</f>
      </c>
      <c r="GB77">
        <f>IF($GO77&gt;=29,INDEX($DJ:$DJ,$GN77+29),"")</f>
      </c>
      <c r="GC77">
        <f>IF($GO77&gt;=30,INDEX($DJ:$DJ,$GN77+30),"")</f>
      </c>
      <c r="GD77">
        <f>IF($GO77&gt;=31,INDEX($DJ:$DJ,$GN77+31),"")</f>
      </c>
      <c r="GE77">
        <f>IF($GO77&gt;=32,INDEX($DJ:$DJ,$GN77+32),"")</f>
      </c>
      <c r="GF77">
        <f>IF($GO77&gt;=33,INDEX($DJ:$DJ,$GN77+33),"")</f>
      </c>
      <c r="GG77">
        <f>IF($GO77&gt;=34,INDEX($DJ:$DJ,$GN77+34),"")</f>
      </c>
      <c r="GH77">
        <f>IF($GO77&gt;=35,INDEX($DJ:$DJ,$GN77+35),"")</f>
      </c>
      <c r="GI77">
        <f>IF($GO77&gt;=36,INDEX($DJ:$DJ,$GN77+36),"")</f>
      </c>
      <c r="GJ77">
        <f>IF($GO77&gt;=37,INDEX($DJ:$DJ,$GN77+37),"")</f>
      </c>
      <c r="GK77">
        <f>IF($GO77&gt;=38,INDEX($DJ:$DJ,$GN77+38),"")</f>
      </c>
      <c r="GL77">
        <f>IF($GO77&gt;=39,INDEX($DJ:$DJ,$GN77+39),"")</f>
      </c>
      <c r="GM77">
        <f>IF($GO77&gt;=40,INDEX($DJ:$DJ,$GN77+40),"")</f>
      </c>
      <c r="GN77">
        <f>IFERROR(MATCH($DH77,$DI$2:$DI$148,0)+1,0)</f>
      </c>
      <c r="GO77">
        <f>IFERROR(INDEX($DK$2:$DK$148,MATCH($DH77,$DI$2:$DI$148,0)),0)</f>
      </c>
      <c r="GP77">
        <f>IFERROR(MATCH($Y77,$DL$77:$EY$77,0),0)</f>
      </c>
      <c r="GQ77">
        <f>IF($GP77&gt;0,INDEX($EZ$77:$GM$77,$GP77),"")</f>
      </c>
      <c r="GR77" t="s">
        <v>435</v>
      </c>
      <c r="GT77">
        <f>IF($JC77&gt;=1,INDEX($GR:$GR,$JB77+1),"")</f>
      </c>
      <c r="GU77">
        <f>IF($JC77&gt;=2,INDEX($GR:$GR,$JB77+2),"")</f>
      </c>
      <c r="GV77">
        <f>IF($JC77&gt;=3,INDEX($GR:$GR,$JB77+3),"")</f>
      </c>
      <c r="GW77">
        <f>IF($JC77&gt;=4,INDEX($GR:$GR,$JB77+4),"")</f>
      </c>
      <c r="GX77">
        <f>IF($JC77&gt;=5,INDEX($GR:$GR,$JB77+5),"")</f>
      </c>
      <c r="GY77">
        <f>IF($JC77&gt;=6,INDEX($GR:$GR,$JB77+6),"")</f>
      </c>
      <c r="GZ77">
        <f>IF($JC77&gt;=7,INDEX($GR:$GR,$JB77+7),"")</f>
      </c>
      <c r="HA77">
        <f>IF($JC77&gt;=8,INDEX($GR:$GR,$JB77+8),"")</f>
      </c>
      <c r="HB77">
        <f>IF($JC77&gt;=9,INDEX($GR:$GR,$JB77+9),"")</f>
      </c>
      <c r="HC77">
        <f>IF($JC77&gt;=10,INDEX($GR:$GR,$JB77+10),"")</f>
      </c>
      <c r="HD77">
        <f>IF($JC77&gt;=11,INDEX($GR:$GR,$JB77+11),"")</f>
      </c>
      <c r="HE77">
        <f>IF($JC77&gt;=12,INDEX($GR:$GR,$JB77+12),"")</f>
      </c>
      <c r="HF77">
        <f>IF($JC77&gt;=13,INDEX($GR:$GR,$JB77+13),"")</f>
      </c>
      <c r="HG77">
        <f>IF($JC77&gt;=14,INDEX($GR:$GR,$JB77+14),"")</f>
      </c>
      <c r="HH77">
        <f>IF($JC77&gt;=15,INDEX($GR:$GR,$JB77+15),"")</f>
      </c>
      <c r="HI77">
        <f>IF($JC77&gt;=16,INDEX($GR:$GR,$JB77+16),"")</f>
      </c>
      <c r="HJ77">
        <f>IF($JC77&gt;=17,INDEX($GR:$GR,$JB77+17),"")</f>
      </c>
      <c r="HK77">
        <f>IF($JC77&gt;=18,INDEX($GR:$GR,$JB77+18),"")</f>
      </c>
      <c r="HL77">
        <f>IF($JC77&gt;=19,INDEX($GR:$GR,$JB77+19),"")</f>
      </c>
      <c r="HM77">
        <f>IF($JC77&gt;=20,INDEX($GR:$GR,$JB77+20),"")</f>
      </c>
      <c r="HN77">
        <f>IF($JC77&gt;=21,INDEX($GR:$GR,$JB77+21),"")</f>
      </c>
      <c r="HO77">
        <f>IF($JC77&gt;=22,INDEX($GR:$GR,$JB77+22),"")</f>
      </c>
      <c r="HP77">
        <f>IF($JC77&gt;=23,INDEX($GR:$GR,$JB77+23),"")</f>
      </c>
      <c r="HQ77">
        <f>IF($JC77&gt;=24,INDEX($GR:$GR,$JB77+24),"")</f>
      </c>
      <c r="HR77">
        <f>IF($JC77&gt;=25,INDEX($GR:$GR,$JB77+25),"")</f>
      </c>
      <c r="HS77">
        <f>IF($JC77&gt;=26,INDEX($GR:$GR,$JB77+26),"")</f>
      </c>
      <c r="HT77">
        <f>IF($JC77&gt;=27,INDEX($GR:$GR,$JB77+27),"")</f>
      </c>
      <c r="HU77">
        <f>IF($JC77&gt;=28,INDEX($GR:$GR,$JB77+28),"")</f>
      </c>
      <c r="HV77">
        <f>IF($JC77&gt;=29,INDEX($GR:$GR,$JB77+29),"")</f>
      </c>
      <c r="HW77">
        <f>IF($JC77&gt;=30,INDEX($GR:$GR,$JB77+30),"")</f>
      </c>
      <c r="HX77">
        <f>IF($JC77&gt;=31,INDEX($GR:$GR,$JB77+31),"")</f>
      </c>
      <c r="HY77">
        <f>IF($JC77&gt;=32,INDEX($GR:$GR,$JB77+32),"")</f>
      </c>
      <c r="HZ77">
        <f>IF($JC77&gt;=33,INDEX($GR:$GR,$JB77+33),"")</f>
      </c>
      <c r="IA77">
        <f>IF($JC77&gt;=34,INDEX($GR:$GR,$JB77+34),"")</f>
      </c>
      <c r="IB77">
        <f>IF($JC77&gt;=35,INDEX($GR:$GR,$JB77+35),"")</f>
      </c>
      <c r="IC77">
        <f>IF($JC77&gt;=36,INDEX($GR:$GR,$JB77+36),"")</f>
      </c>
      <c r="ID77">
        <f>IF($JC77&gt;=37,INDEX($GR:$GR,$JB77+37),"")</f>
      </c>
      <c r="IE77">
        <f>IF($JC77&gt;=38,INDEX($GR:$GR,$JB77+38),"")</f>
      </c>
      <c r="IF77">
        <f>IF($JC77&gt;=39,INDEX($GR:$GR,$JB77+39),"")</f>
      </c>
      <c r="IG77">
        <f>IF($JC77&gt;=40,INDEX($GR:$GR,$JB77+40),"")</f>
      </c>
      <c r="IH77">
        <f>IF($JC77&gt;=41,INDEX($GR:$GR,$JB77+41),"")</f>
      </c>
      <c r="II77">
        <f>IF($JC77&gt;=42,INDEX($GR:$GR,$JB77+42),"")</f>
      </c>
      <c r="IJ77">
        <f>IF($JC77&gt;=43,INDEX($GR:$GR,$JB77+43),"")</f>
      </c>
      <c r="IK77">
        <f>IF($JC77&gt;=44,INDEX($GR:$GR,$JB77+44),"")</f>
      </c>
      <c r="IL77">
        <f>IF($JC77&gt;=45,INDEX($GR:$GR,$JB77+45),"")</f>
      </c>
      <c r="IM77">
        <f>IF($JC77&gt;=46,INDEX($GR:$GR,$JB77+46),"")</f>
      </c>
      <c r="IN77">
        <f>IF($JC77&gt;=47,INDEX($GR:$GR,$JB77+47),"")</f>
      </c>
      <c r="IO77">
        <f>IF($JC77&gt;=48,INDEX($GR:$GR,$JB77+48),"")</f>
      </c>
      <c r="IP77">
        <f>IF($JC77&gt;=49,INDEX($GR:$GR,$JB77+49),"")</f>
      </c>
      <c r="IQ77">
        <f>IF($JC77&gt;=50,INDEX($GR:$GR,$JB77+50),"")</f>
      </c>
      <c r="IR77">
        <f>IF($JC77&gt;=51,INDEX($GR:$GR,$JB77+51),"")</f>
      </c>
      <c r="IS77">
        <f>IF($JC77&gt;=52,INDEX($GR:$GR,$JB77+52),"")</f>
      </c>
      <c r="IT77">
        <f>IF($JC77&gt;=53,INDEX($GR:$GR,$JB77+53),"")</f>
      </c>
      <c r="IU77">
        <f>IF($JC77&gt;=54,INDEX($GR:$GR,$JB77+54),"")</f>
      </c>
      <c r="IV77">
        <f>IF($JC77&gt;=55,INDEX($GR:$GR,$JB77+55),"")</f>
      </c>
      <c r="IW77">
        <f>IF($JC77&gt;=56,INDEX($GR:$GR,$JB77+56),"")</f>
      </c>
      <c r="IX77">
        <f>IF($JC77&gt;=57,INDEX($GR:$GR,$JB77+57),"")</f>
      </c>
      <c r="IY77">
        <f>IF($JC77&gt;=58,INDEX($GR:$GR,$JB77+58),"")</f>
      </c>
      <c r="IZ77">
        <f>IF($JC77&gt;=59,INDEX($GR:$GR,$JB77+59),"")</f>
      </c>
      <c r="JA77">
        <f>IF($JC77&gt;=60,INDEX($GR:$GR,$JB77+60),"")</f>
      </c>
      <c r="JB77">
        <f>IFERROR(MATCH($GQ77,$GR$2:$GR$324,0)+1,0)</f>
      </c>
      <c r="JC77">
        <f>IFERROR(INDEX($GS$2:$GS$324,MATCH($GQ77,$GR$2:$GR$324,0)),0)</f>
      </c>
      <c r="JD77" t="s">
        <v>40</v>
      </c>
      <c r="JE77" t="s">
        <v>40</v>
      </c>
    </row>
    <row r="78" spans="1:265" x14ac:dyDescent="0.25">
      <c r="Q78">
        <f>IF(OR($T78="",$P78=""),"",IFERROR($T78/$P78,0))</f>
      </c>
      <c r="R78">
        <f>IF($T78="","",
SUM($S78,$U78,$Z78,$V78,$X78)*
(1-IF($AA78="",0,VALUE($AA78)/100)))</f>
      </c>
      <c r="S78">
        <f>IF($T78="","",$T78)</f>
      </c>
      <c r="U78">
        <f>IF($T78="","",
IF($N78="","",
IF(ISNUMBER(SEARCH("exempt",LOWER($N78))),0,
$T78*(VALUE(SUBSTITUTE($N78,"%",""))/100))))</f>
      </c>
      <c r="AB78">
        <f>IFERROR(IF(FIND(" - ",$K78)&gt;0,MID($K78,FIND(" - ",$K78)+3,LEN($K78)),""),"")</f>
      </c>
      <c r="AK78" t="s">
        <v>436</v>
      </c>
      <c r="AP78">
        <f>IFERROR(LEFT($K78,FIND(" - ",$K78)-1),$K78)</f>
      </c>
      <c r="AQ78" t="s">
        <v>93</v>
      </c>
      <c r="AS78">
        <f>IF($CH78&gt;=1,INDEX($AQ:$AQ,$CG78+1),"")</f>
      </c>
      <c r="AT78">
        <f>IF($CH78&gt;=2,INDEX($AQ:$AQ,$CG78+2),"")</f>
      </c>
      <c r="AU78">
        <f>IF($CH78&gt;=3,INDEX($AQ:$AQ,$CG78+3),"")</f>
      </c>
      <c r="AV78">
        <f>IF($CH78&gt;=4,INDEX($AQ:$AQ,$CG78+4),"")</f>
      </c>
      <c r="AW78">
        <f>IF($CH78&gt;=5,INDEX($AQ:$AQ,$CG78+5),"")</f>
      </c>
      <c r="AX78">
        <f>IF($CH78&gt;=6,INDEX($AQ:$AQ,$CG78+6),"")</f>
      </c>
      <c r="AY78">
        <f>IF($CH78&gt;=7,INDEX($AQ:$AQ,$CG78+7),"")</f>
      </c>
      <c r="AZ78">
        <f>IF($CH78&gt;=8,INDEX($AQ:$AQ,$CG78+8),"")</f>
      </c>
      <c r="BA78">
        <f>IF($CH78&gt;=9,INDEX($AQ:$AQ,$CG78+9),"")</f>
      </c>
      <c r="BB78">
        <f>IF($CH78&gt;=10,INDEX($AQ:$AQ,$CG78+10),"")</f>
      </c>
      <c r="BC78">
        <f>IF($CH78&gt;=11,INDEX($AQ:$AQ,$CG78+11),"")</f>
      </c>
      <c r="BD78">
        <f>IF($CH78&gt;=12,INDEX($AQ:$AQ,$CG78+12),"")</f>
      </c>
      <c r="BE78">
        <f>IF($CH78&gt;=13,INDEX($AQ:$AQ,$CG78+13),"")</f>
      </c>
      <c r="BF78">
        <f>IF($CH78&gt;=14,INDEX($AQ:$AQ,$CG78+14),"")</f>
      </c>
      <c r="BG78">
        <f>IF($CH78&gt;=15,INDEX($AQ:$AQ,$CG78+15),"")</f>
      </c>
      <c r="BH78">
        <f>IF($CH78&gt;=16,INDEX($AQ:$AQ,$CG78+16),"")</f>
      </c>
      <c r="BI78">
        <f>IF($CH78&gt;=17,INDEX($AQ:$AQ,$CG78+17),"")</f>
      </c>
      <c r="BJ78">
        <f>IF($CH78&gt;=18,INDEX($AQ:$AQ,$CG78+18),"")</f>
      </c>
      <c r="BK78">
        <f>IF($CH78&gt;=19,INDEX($AQ:$AQ,$CG78+19),"")</f>
      </c>
      <c r="BL78">
        <f>IF($CH78&gt;=20,INDEX($AQ:$AQ,$CG78+20),"")</f>
      </c>
      <c r="BM78">
        <f>IF($CH78&gt;=21,INDEX($AQ:$AQ,$CG78+21),"")</f>
      </c>
      <c r="BN78">
        <f>IF($CH78&gt;=22,INDEX($AQ:$AQ,$CG78+22),"")</f>
      </c>
      <c r="BO78">
        <f>IF($CH78&gt;=23,INDEX($AQ:$AQ,$CG78+23),"")</f>
      </c>
      <c r="BP78">
        <f>IF($CH78&gt;=24,INDEX($AQ:$AQ,$CG78+24),"")</f>
      </c>
      <c r="BQ78">
        <f>IF($CH78&gt;=25,INDEX($AQ:$AQ,$CG78+25),"")</f>
      </c>
      <c r="BR78">
        <f>IF($CH78&gt;=26,INDEX($AQ:$AQ,$CG78+26),"")</f>
      </c>
      <c r="BS78">
        <f>IF($CH78&gt;=27,INDEX($AQ:$AQ,$CG78+27),"")</f>
      </c>
      <c r="BT78">
        <f>IF($CH78&gt;=28,INDEX($AQ:$AQ,$CG78+28),"")</f>
      </c>
      <c r="BU78">
        <f>IF($CH78&gt;=29,INDEX($AQ:$AQ,$CG78+29),"")</f>
      </c>
      <c r="BV78">
        <f>IF($CH78&gt;=30,INDEX($AQ:$AQ,$CG78+30),"")</f>
      </c>
      <c r="BW78">
        <f>IF($CH78&gt;=31,INDEX($AQ:$AQ,$CG78+31),"")</f>
      </c>
      <c r="BX78">
        <f>IF($CH78&gt;=32,INDEX($AQ:$AQ,$CG78+32),"")</f>
      </c>
      <c r="BY78">
        <f>IF($CH78&gt;=33,INDEX($AQ:$AQ,$CG78+33),"")</f>
      </c>
      <c r="BZ78">
        <f>IF($CH78&gt;=34,INDEX($AQ:$AQ,$CG78+34),"")</f>
      </c>
      <c r="CA78">
        <f>IF($CH78&gt;=35,INDEX($AQ:$AQ,$CG78+35),"")</f>
      </c>
      <c r="CB78">
        <f>IF($CH78&gt;=36,INDEX($AQ:$AQ,$CG78+36),"")</f>
      </c>
      <c r="CC78">
        <f>IF($CH78&gt;=37,INDEX($AQ:$AQ,$CG78+37),"")</f>
      </c>
      <c r="CD78">
        <f>IF($CH78&gt;=38,INDEX($AQ:$AQ,$CG78+38),"")</f>
      </c>
      <c r="CE78">
        <f>IF($CH78&gt;=39,INDEX($AQ:$AQ,$CG78+39),"")</f>
      </c>
      <c r="CF78">
        <f>IF($CH78&gt;=40,INDEX($AQ:$AQ,$CG78+40),"")</f>
      </c>
      <c r="CG78">
        <f>IFERROR(MATCH($AP78,$AQ$2:$AQ$134,0)+1,0)</f>
      </c>
      <c r="CH78">
        <f>IFERROR(INDEX($AR$2:$AR$134,MATCH($AP78,$AQ$2:$AQ$134,0)),0)</f>
      </c>
      <c r="CI78">
        <f>IFERROR(LEFT($L78,FIND(" - ",$L78)-1),$L78)</f>
      </c>
      <c r="CJ78" t="s">
        <v>218</v>
      </c>
      <c r="CL78">
        <f>IF($DG78&gt;=1,INDEX($CJ:$CJ,$DF78+1),"")</f>
      </c>
      <c r="CM78">
        <f>IF($DG78&gt;=2,INDEX($CJ:$CJ,$DF78+2),"")</f>
      </c>
      <c r="CN78">
        <f>IF($DG78&gt;=3,INDEX($CJ:$CJ,$DF78+3),"")</f>
      </c>
      <c r="CO78">
        <f>IF($DG78&gt;=4,INDEX($CJ:$CJ,$DF78+4),"")</f>
      </c>
      <c r="CP78">
        <f>IF($DG78&gt;=5,INDEX($CJ:$CJ,$DF78+5),"")</f>
      </c>
      <c r="CQ78">
        <f>IF($DG78&gt;=6,INDEX($CJ:$CJ,$DF78+6),"")</f>
      </c>
      <c r="CR78">
        <f>IF($DG78&gt;=7,INDEX($CJ:$CJ,$DF78+7),"")</f>
      </c>
      <c r="CS78">
        <f>IF($DG78&gt;=8,INDEX($CJ:$CJ,$DF78+8),"")</f>
      </c>
      <c r="CT78">
        <f>IF($DG78&gt;=9,INDEX($CJ:$CJ,$DF78+9),"")</f>
      </c>
      <c r="CU78">
        <f>IF($DG78&gt;=10,INDEX($CJ:$CJ,$DF78+10),"")</f>
      </c>
      <c r="CV78">
        <f>IF($DG78&gt;=11,INDEX($CJ:$CJ,$DF78+11),"")</f>
      </c>
      <c r="CW78">
        <f>IF($DG78&gt;=12,INDEX($CJ:$CJ,$DF78+12),"")</f>
      </c>
      <c r="CX78">
        <f>IF($DG78&gt;=13,INDEX($CJ:$CJ,$DF78+13),"")</f>
      </c>
      <c r="CY78">
        <f>IF($DG78&gt;=14,INDEX($CJ:$CJ,$DF78+14),"")</f>
      </c>
      <c r="CZ78">
        <f>IF($DG78&gt;=15,INDEX($CJ:$CJ,$DF78+15),"")</f>
      </c>
      <c r="DA78">
        <f>IF($DG78&gt;=16,INDEX($CJ:$CJ,$DF78+16),"")</f>
      </c>
      <c r="DB78">
        <f>IF($DG78&gt;=17,INDEX($CJ:$CJ,$DF78+17),"")</f>
      </c>
      <c r="DC78">
        <f>IF($DG78&gt;=18,INDEX($CJ:$CJ,$DF78+18),"")</f>
      </c>
      <c r="DD78">
        <f>IF($DG78&gt;=19,INDEX($CJ:$CJ,$DF78+19),"")</f>
      </c>
      <c r="DE78">
        <f>IF($DG78&gt;=20,INDEX($CJ:$CJ,$DF78+20),"")</f>
      </c>
      <c r="DF78">
        <f>IFERROR(MATCH($CI78,$CJ$2:$CJ$263,0)+1,0)</f>
      </c>
      <c r="DG78">
        <f>IFERROR(INDEX($CK$2:$CK$263,MATCH($CI78,$CJ$2:$CJ$263,0)),0)</f>
      </c>
      <c r="DH78">
        <f>IFERROR(INDEX($AO:$AO,MATCH($N78,$AN:$AN,0))&amp;"","")</f>
      </c>
      <c r="DI78" t="s">
        <v>276</v>
      </c>
      <c r="DK78">
        <v>1</v>
      </c>
      <c r="DL78">
        <f>IF($GO78&gt;=1,INDEX($DI:$DI,$GN78+1),"")</f>
      </c>
      <c r="DM78">
        <f>IF($GO78&gt;=2,INDEX($DI:$DI,$GN78+2),"")</f>
      </c>
      <c r="DN78">
        <f>IF($GO78&gt;=3,INDEX($DI:$DI,$GN78+3),"")</f>
      </c>
      <c r="DO78">
        <f>IF($GO78&gt;=4,INDEX($DI:$DI,$GN78+4),"")</f>
      </c>
      <c r="DP78">
        <f>IF($GO78&gt;=5,INDEX($DI:$DI,$GN78+5),"")</f>
      </c>
      <c r="DQ78">
        <f>IF($GO78&gt;=6,INDEX($DI:$DI,$GN78+6),"")</f>
      </c>
      <c r="DR78">
        <f>IF($GO78&gt;=7,INDEX($DI:$DI,$GN78+7),"")</f>
      </c>
      <c r="DS78">
        <f>IF($GO78&gt;=8,INDEX($DI:$DI,$GN78+8),"")</f>
      </c>
      <c r="DT78">
        <f>IF($GO78&gt;=9,INDEX($DI:$DI,$GN78+9),"")</f>
      </c>
      <c r="DU78">
        <f>IF($GO78&gt;=10,INDEX($DI:$DI,$GN78+10),"")</f>
      </c>
      <c r="DV78">
        <f>IF($GO78&gt;=11,INDEX($DI:$DI,$GN78+11),"")</f>
      </c>
      <c r="DW78">
        <f>IF($GO78&gt;=12,INDEX($DI:$DI,$GN78+12),"")</f>
      </c>
      <c r="DX78">
        <f>IF($GO78&gt;=13,INDEX($DI:$DI,$GN78+13),"")</f>
      </c>
      <c r="DY78">
        <f>IF($GO78&gt;=14,INDEX($DI:$DI,$GN78+14),"")</f>
      </c>
      <c r="DZ78">
        <f>IF($GO78&gt;=15,INDEX($DI:$DI,$GN78+15),"")</f>
      </c>
      <c r="EA78">
        <f>IF($GO78&gt;=16,INDEX($DI:$DI,$GN78+16),"")</f>
      </c>
      <c r="EB78">
        <f>IF($GO78&gt;=17,INDEX($DI:$DI,$GN78+17),"")</f>
      </c>
      <c r="EC78">
        <f>IF($GO78&gt;=18,INDEX($DI:$DI,$GN78+18),"")</f>
      </c>
      <c r="ED78">
        <f>IF($GO78&gt;=19,INDEX($DI:$DI,$GN78+19),"")</f>
      </c>
      <c r="EE78">
        <f>IF($GO78&gt;=20,INDEX($DI:$DI,$GN78+20),"")</f>
      </c>
      <c r="EF78">
        <f>IF($GO78&gt;=21,INDEX($DI:$DI,$GN78+21),"")</f>
      </c>
      <c r="EG78">
        <f>IF($GO78&gt;=22,INDEX($DI:$DI,$GN78+22),"")</f>
      </c>
      <c r="EH78">
        <f>IF($GO78&gt;=23,INDEX($DI:$DI,$GN78+23),"")</f>
      </c>
      <c r="EI78">
        <f>IF($GO78&gt;=24,INDEX($DI:$DI,$GN78+24),"")</f>
      </c>
      <c r="EJ78">
        <f>IF($GO78&gt;=25,INDEX($DI:$DI,$GN78+25),"")</f>
      </c>
      <c r="EK78">
        <f>IF($GO78&gt;=26,INDEX($DI:$DI,$GN78+26),"")</f>
      </c>
      <c r="EL78">
        <f>IF($GO78&gt;=27,INDEX($DI:$DI,$GN78+27),"")</f>
      </c>
      <c r="EM78">
        <f>IF($GO78&gt;=28,INDEX($DI:$DI,$GN78+28),"")</f>
      </c>
      <c r="EN78">
        <f>IF($GO78&gt;=29,INDEX($DI:$DI,$GN78+29),"")</f>
      </c>
      <c r="EO78">
        <f>IF($GO78&gt;=30,INDEX($DI:$DI,$GN78+30),"")</f>
      </c>
      <c r="EP78">
        <f>IF($GO78&gt;=31,INDEX($DI:$DI,$GN78+31),"")</f>
      </c>
      <c r="EQ78">
        <f>IF($GO78&gt;=32,INDEX($DI:$DI,$GN78+32),"")</f>
      </c>
      <c r="ER78">
        <f>IF($GO78&gt;=33,INDEX($DI:$DI,$GN78+33),"")</f>
      </c>
      <c r="ES78">
        <f>IF($GO78&gt;=34,INDEX($DI:$DI,$GN78+34),"")</f>
      </c>
      <c r="ET78">
        <f>IF($GO78&gt;=35,INDEX($DI:$DI,$GN78+35),"")</f>
      </c>
      <c r="EU78">
        <f>IF($GO78&gt;=36,INDEX($DI:$DI,$GN78+36),"")</f>
      </c>
      <c r="EV78">
        <f>IF($GO78&gt;=37,INDEX($DI:$DI,$GN78+37),"")</f>
      </c>
      <c r="EW78">
        <f>IF($GO78&gt;=38,INDEX($DI:$DI,$GN78+38),"")</f>
      </c>
      <c r="EX78">
        <f>IF($GO78&gt;=39,INDEX($DI:$DI,$GN78+39),"")</f>
      </c>
      <c r="EY78">
        <f>IF($GO78&gt;=40,INDEX($DI:$DI,$GN78+40),"")</f>
      </c>
      <c r="EZ78">
        <f>IF($GO78&gt;=1,INDEX($DJ:$DJ,$GN78+1),"")</f>
      </c>
      <c r="FA78">
        <f>IF($GO78&gt;=2,INDEX($DJ:$DJ,$GN78+2),"")</f>
      </c>
      <c r="FB78">
        <f>IF($GO78&gt;=3,INDEX($DJ:$DJ,$GN78+3),"")</f>
      </c>
      <c r="FC78">
        <f>IF($GO78&gt;=4,INDEX($DJ:$DJ,$GN78+4),"")</f>
      </c>
      <c r="FD78">
        <f>IF($GO78&gt;=5,INDEX($DJ:$DJ,$GN78+5),"")</f>
      </c>
      <c r="FE78">
        <f>IF($GO78&gt;=6,INDEX($DJ:$DJ,$GN78+6),"")</f>
      </c>
      <c r="FF78">
        <f>IF($GO78&gt;=7,INDEX($DJ:$DJ,$GN78+7),"")</f>
      </c>
      <c r="FG78">
        <f>IF($GO78&gt;=8,INDEX($DJ:$DJ,$GN78+8),"")</f>
      </c>
      <c r="FH78">
        <f>IF($GO78&gt;=9,INDEX($DJ:$DJ,$GN78+9),"")</f>
      </c>
      <c r="FI78">
        <f>IF($GO78&gt;=10,INDEX($DJ:$DJ,$GN78+10),"")</f>
      </c>
      <c r="FJ78">
        <f>IF($GO78&gt;=11,INDEX($DJ:$DJ,$GN78+11),"")</f>
      </c>
      <c r="FK78">
        <f>IF($GO78&gt;=12,INDEX($DJ:$DJ,$GN78+12),"")</f>
      </c>
      <c r="FL78">
        <f>IF($GO78&gt;=13,INDEX($DJ:$DJ,$GN78+13),"")</f>
      </c>
      <c r="FM78">
        <f>IF($GO78&gt;=14,INDEX($DJ:$DJ,$GN78+14),"")</f>
      </c>
      <c r="FN78">
        <f>IF($GO78&gt;=15,INDEX($DJ:$DJ,$GN78+15),"")</f>
      </c>
      <c r="FO78">
        <f>IF($GO78&gt;=16,INDEX($DJ:$DJ,$GN78+16),"")</f>
      </c>
      <c r="FP78">
        <f>IF($GO78&gt;=17,INDEX($DJ:$DJ,$GN78+17),"")</f>
      </c>
      <c r="FQ78">
        <f>IF($GO78&gt;=18,INDEX($DJ:$DJ,$GN78+18),"")</f>
      </c>
      <c r="FR78">
        <f>IF($GO78&gt;=19,INDEX($DJ:$DJ,$GN78+19),"")</f>
      </c>
      <c r="FS78">
        <f>IF($GO78&gt;=20,INDEX($DJ:$DJ,$GN78+20),"")</f>
      </c>
      <c r="FT78">
        <f>IF($GO78&gt;=21,INDEX($DJ:$DJ,$GN78+21),"")</f>
      </c>
      <c r="FU78">
        <f>IF($GO78&gt;=22,INDEX($DJ:$DJ,$GN78+22),"")</f>
      </c>
      <c r="FV78">
        <f>IF($GO78&gt;=23,INDEX($DJ:$DJ,$GN78+23),"")</f>
      </c>
      <c r="FW78">
        <f>IF($GO78&gt;=24,INDEX($DJ:$DJ,$GN78+24),"")</f>
      </c>
      <c r="FX78">
        <f>IF($GO78&gt;=25,INDEX($DJ:$DJ,$GN78+25),"")</f>
      </c>
      <c r="FY78">
        <f>IF($GO78&gt;=26,INDEX($DJ:$DJ,$GN78+26),"")</f>
      </c>
      <c r="FZ78">
        <f>IF($GO78&gt;=27,INDEX($DJ:$DJ,$GN78+27),"")</f>
      </c>
      <c r="GA78">
        <f>IF($GO78&gt;=28,INDEX($DJ:$DJ,$GN78+28),"")</f>
      </c>
      <c r="GB78">
        <f>IF($GO78&gt;=29,INDEX($DJ:$DJ,$GN78+29),"")</f>
      </c>
      <c r="GC78">
        <f>IF($GO78&gt;=30,INDEX($DJ:$DJ,$GN78+30),"")</f>
      </c>
      <c r="GD78">
        <f>IF($GO78&gt;=31,INDEX($DJ:$DJ,$GN78+31),"")</f>
      </c>
      <c r="GE78">
        <f>IF($GO78&gt;=32,INDEX($DJ:$DJ,$GN78+32),"")</f>
      </c>
      <c r="GF78">
        <f>IF($GO78&gt;=33,INDEX($DJ:$DJ,$GN78+33),"")</f>
      </c>
      <c r="GG78">
        <f>IF($GO78&gt;=34,INDEX($DJ:$DJ,$GN78+34),"")</f>
      </c>
      <c r="GH78">
        <f>IF($GO78&gt;=35,INDEX($DJ:$DJ,$GN78+35),"")</f>
      </c>
      <c r="GI78">
        <f>IF($GO78&gt;=36,INDEX($DJ:$DJ,$GN78+36),"")</f>
      </c>
      <c r="GJ78">
        <f>IF($GO78&gt;=37,INDEX($DJ:$DJ,$GN78+37),"")</f>
      </c>
      <c r="GK78">
        <f>IF($GO78&gt;=38,INDEX($DJ:$DJ,$GN78+38),"")</f>
      </c>
      <c r="GL78">
        <f>IF($GO78&gt;=39,INDEX($DJ:$DJ,$GN78+39),"")</f>
      </c>
      <c r="GM78">
        <f>IF($GO78&gt;=40,INDEX($DJ:$DJ,$GN78+40),"")</f>
      </c>
      <c r="GN78">
        <f>IFERROR(MATCH($DH78,$DI$2:$DI$148,0)+1,0)</f>
      </c>
      <c r="GO78">
        <f>IFERROR(INDEX($DK$2:$DK$148,MATCH($DH78,$DI$2:$DI$148,0)),0)</f>
      </c>
      <c r="GP78">
        <f>IFERROR(MATCH($Y78,$DL$78:$EY$78,0),0)</f>
      </c>
      <c r="GQ78">
        <f>IF($GP78&gt;0,INDEX($EZ$78:$GM$78,$GP78),"")</f>
      </c>
      <c r="GR78" t="s">
        <v>437</v>
      </c>
      <c r="GT78">
        <f>IF($JC78&gt;=1,INDEX($GR:$GR,$JB78+1),"")</f>
      </c>
      <c r="GU78">
        <f>IF($JC78&gt;=2,INDEX($GR:$GR,$JB78+2),"")</f>
      </c>
      <c r="GV78">
        <f>IF($JC78&gt;=3,INDEX($GR:$GR,$JB78+3),"")</f>
      </c>
      <c r="GW78">
        <f>IF($JC78&gt;=4,INDEX($GR:$GR,$JB78+4),"")</f>
      </c>
      <c r="GX78">
        <f>IF($JC78&gt;=5,INDEX($GR:$GR,$JB78+5),"")</f>
      </c>
      <c r="GY78">
        <f>IF($JC78&gt;=6,INDEX($GR:$GR,$JB78+6),"")</f>
      </c>
      <c r="GZ78">
        <f>IF($JC78&gt;=7,INDEX($GR:$GR,$JB78+7),"")</f>
      </c>
      <c r="HA78">
        <f>IF($JC78&gt;=8,INDEX($GR:$GR,$JB78+8),"")</f>
      </c>
      <c r="HB78">
        <f>IF($JC78&gt;=9,INDEX($GR:$GR,$JB78+9),"")</f>
      </c>
      <c r="HC78">
        <f>IF($JC78&gt;=10,INDEX($GR:$GR,$JB78+10),"")</f>
      </c>
      <c r="HD78">
        <f>IF($JC78&gt;=11,INDEX($GR:$GR,$JB78+11),"")</f>
      </c>
      <c r="HE78">
        <f>IF($JC78&gt;=12,INDEX($GR:$GR,$JB78+12),"")</f>
      </c>
      <c r="HF78">
        <f>IF($JC78&gt;=13,INDEX($GR:$GR,$JB78+13),"")</f>
      </c>
      <c r="HG78">
        <f>IF($JC78&gt;=14,INDEX($GR:$GR,$JB78+14),"")</f>
      </c>
      <c r="HH78">
        <f>IF($JC78&gt;=15,INDEX($GR:$GR,$JB78+15),"")</f>
      </c>
      <c r="HI78">
        <f>IF($JC78&gt;=16,INDEX($GR:$GR,$JB78+16),"")</f>
      </c>
      <c r="HJ78">
        <f>IF($JC78&gt;=17,INDEX($GR:$GR,$JB78+17),"")</f>
      </c>
      <c r="HK78">
        <f>IF($JC78&gt;=18,INDEX($GR:$GR,$JB78+18),"")</f>
      </c>
      <c r="HL78">
        <f>IF($JC78&gt;=19,INDEX($GR:$GR,$JB78+19),"")</f>
      </c>
      <c r="HM78">
        <f>IF($JC78&gt;=20,INDEX($GR:$GR,$JB78+20),"")</f>
      </c>
      <c r="HN78">
        <f>IF($JC78&gt;=21,INDEX($GR:$GR,$JB78+21),"")</f>
      </c>
      <c r="HO78">
        <f>IF($JC78&gt;=22,INDEX($GR:$GR,$JB78+22),"")</f>
      </c>
      <c r="HP78">
        <f>IF($JC78&gt;=23,INDEX($GR:$GR,$JB78+23),"")</f>
      </c>
      <c r="HQ78">
        <f>IF($JC78&gt;=24,INDEX($GR:$GR,$JB78+24),"")</f>
      </c>
      <c r="HR78">
        <f>IF($JC78&gt;=25,INDEX($GR:$GR,$JB78+25),"")</f>
      </c>
      <c r="HS78">
        <f>IF($JC78&gt;=26,INDEX($GR:$GR,$JB78+26),"")</f>
      </c>
      <c r="HT78">
        <f>IF($JC78&gt;=27,INDEX($GR:$GR,$JB78+27),"")</f>
      </c>
      <c r="HU78">
        <f>IF($JC78&gt;=28,INDEX($GR:$GR,$JB78+28),"")</f>
      </c>
      <c r="HV78">
        <f>IF($JC78&gt;=29,INDEX($GR:$GR,$JB78+29),"")</f>
      </c>
      <c r="HW78">
        <f>IF($JC78&gt;=30,INDEX($GR:$GR,$JB78+30),"")</f>
      </c>
      <c r="HX78">
        <f>IF($JC78&gt;=31,INDEX($GR:$GR,$JB78+31),"")</f>
      </c>
      <c r="HY78">
        <f>IF($JC78&gt;=32,INDEX($GR:$GR,$JB78+32),"")</f>
      </c>
      <c r="HZ78">
        <f>IF($JC78&gt;=33,INDEX($GR:$GR,$JB78+33),"")</f>
      </c>
      <c r="IA78">
        <f>IF($JC78&gt;=34,INDEX($GR:$GR,$JB78+34),"")</f>
      </c>
      <c r="IB78">
        <f>IF($JC78&gt;=35,INDEX($GR:$GR,$JB78+35),"")</f>
      </c>
      <c r="IC78">
        <f>IF($JC78&gt;=36,INDEX($GR:$GR,$JB78+36),"")</f>
      </c>
      <c r="ID78">
        <f>IF($JC78&gt;=37,INDEX($GR:$GR,$JB78+37),"")</f>
      </c>
      <c r="IE78">
        <f>IF($JC78&gt;=38,INDEX($GR:$GR,$JB78+38),"")</f>
      </c>
      <c r="IF78">
        <f>IF($JC78&gt;=39,INDEX($GR:$GR,$JB78+39),"")</f>
      </c>
      <c r="IG78">
        <f>IF($JC78&gt;=40,INDEX($GR:$GR,$JB78+40),"")</f>
      </c>
      <c r="IH78">
        <f>IF($JC78&gt;=41,INDEX($GR:$GR,$JB78+41),"")</f>
      </c>
      <c r="II78">
        <f>IF($JC78&gt;=42,INDEX($GR:$GR,$JB78+42),"")</f>
      </c>
      <c r="IJ78">
        <f>IF($JC78&gt;=43,INDEX($GR:$GR,$JB78+43),"")</f>
      </c>
      <c r="IK78">
        <f>IF($JC78&gt;=44,INDEX($GR:$GR,$JB78+44),"")</f>
      </c>
      <c r="IL78">
        <f>IF($JC78&gt;=45,INDEX($GR:$GR,$JB78+45),"")</f>
      </c>
      <c r="IM78">
        <f>IF($JC78&gt;=46,INDEX($GR:$GR,$JB78+46),"")</f>
      </c>
      <c r="IN78">
        <f>IF($JC78&gt;=47,INDEX($GR:$GR,$JB78+47),"")</f>
      </c>
      <c r="IO78">
        <f>IF($JC78&gt;=48,INDEX($GR:$GR,$JB78+48),"")</f>
      </c>
      <c r="IP78">
        <f>IF($JC78&gt;=49,INDEX($GR:$GR,$JB78+49),"")</f>
      </c>
      <c r="IQ78">
        <f>IF($JC78&gt;=50,INDEX($GR:$GR,$JB78+50),"")</f>
      </c>
      <c r="IR78">
        <f>IF($JC78&gt;=51,INDEX($GR:$GR,$JB78+51),"")</f>
      </c>
      <c r="IS78">
        <f>IF($JC78&gt;=52,INDEX($GR:$GR,$JB78+52),"")</f>
      </c>
      <c r="IT78">
        <f>IF($JC78&gt;=53,INDEX($GR:$GR,$JB78+53),"")</f>
      </c>
      <c r="IU78">
        <f>IF($JC78&gt;=54,INDEX($GR:$GR,$JB78+54),"")</f>
      </c>
      <c r="IV78">
        <f>IF($JC78&gt;=55,INDEX($GR:$GR,$JB78+55),"")</f>
      </c>
      <c r="IW78">
        <f>IF($JC78&gt;=56,INDEX($GR:$GR,$JB78+56),"")</f>
      </c>
      <c r="IX78">
        <f>IF($JC78&gt;=57,INDEX($GR:$GR,$JB78+57),"")</f>
      </c>
      <c r="IY78">
        <f>IF($JC78&gt;=58,INDEX($GR:$GR,$JB78+58),"")</f>
      </c>
      <c r="IZ78">
        <f>IF($JC78&gt;=59,INDEX($GR:$GR,$JB78+59),"")</f>
      </c>
      <c r="JA78">
        <f>IF($JC78&gt;=60,INDEX($GR:$GR,$JB78+60),"")</f>
      </c>
      <c r="JB78">
        <f>IFERROR(MATCH($GQ78,$GR$2:$GR$324,0)+1,0)</f>
      </c>
      <c r="JC78">
        <f>IFERROR(INDEX($GS$2:$GS$324,MATCH($GQ78,$GR$2:$GR$324,0)),0)</f>
      </c>
      <c r="JD78" t="s">
        <v>40</v>
      </c>
      <c r="JE78" t="s">
        <v>40</v>
      </c>
    </row>
    <row r="79" spans="1:265" x14ac:dyDescent="0.25">
      <c r="Q79">
        <f>IF(OR($T79="",$P79=""),"",IFERROR($T79/$P79,0))</f>
      </c>
      <c r="R79">
        <f>IF($T79="","",
SUM($S79,$U79,$Z79,$V79,$X79)*
(1-IF($AA79="",0,VALUE($AA79)/100)))</f>
      </c>
      <c r="S79">
        <f>IF($T79="","",$T79)</f>
      </c>
      <c r="U79">
        <f>IF($T79="","",
IF($N79="","",
IF(ISNUMBER(SEARCH("exempt",LOWER($N79))),0,
$T79*(VALUE(SUBSTITUTE($N79,"%",""))/100))))</f>
      </c>
      <c r="AB79">
        <f>IFERROR(IF(FIND(" - ",$K79)&gt;0,MID($K79,FIND(" - ",$K79)+3,LEN($K79)),""),"")</f>
      </c>
      <c r="AK79" t="s">
        <v>438</v>
      </c>
      <c r="AP79">
        <f>IFERROR(LEFT($K79,FIND(" - ",$K79)-1),$K79)</f>
      </c>
      <c r="AQ79" t="s">
        <v>34</v>
      </c>
      <c r="AS79">
        <f>IF($CH79&gt;=1,INDEX($AQ:$AQ,$CG79+1),"")</f>
      </c>
      <c r="AT79">
        <f>IF($CH79&gt;=2,INDEX($AQ:$AQ,$CG79+2),"")</f>
      </c>
      <c r="AU79">
        <f>IF($CH79&gt;=3,INDEX($AQ:$AQ,$CG79+3),"")</f>
      </c>
      <c r="AV79">
        <f>IF($CH79&gt;=4,INDEX($AQ:$AQ,$CG79+4),"")</f>
      </c>
      <c r="AW79">
        <f>IF($CH79&gt;=5,INDEX($AQ:$AQ,$CG79+5),"")</f>
      </c>
      <c r="AX79">
        <f>IF($CH79&gt;=6,INDEX($AQ:$AQ,$CG79+6),"")</f>
      </c>
      <c r="AY79">
        <f>IF($CH79&gt;=7,INDEX($AQ:$AQ,$CG79+7),"")</f>
      </c>
      <c r="AZ79">
        <f>IF($CH79&gt;=8,INDEX($AQ:$AQ,$CG79+8),"")</f>
      </c>
      <c r="BA79">
        <f>IF($CH79&gt;=9,INDEX($AQ:$AQ,$CG79+9),"")</f>
      </c>
      <c r="BB79">
        <f>IF($CH79&gt;=10,INDEX($AQ:$AQ,$CG79+10),"")</f>
      </c>
      <c r="BC79">
        <f>IF($CH79&gt;=11,INDEX($AQ:$AQ,$CG79+11),"")</f>
      </c>
      <c r="BD79">
        <f>IF($CH79&gt;=12,INDEX($AQ:$AQ,$CG79+12),"")</f>
      </c>
      <c r="BE79">
        <f>IF($CH79&gt;=13,INDEX($AQ:$AQ,$CG79+13),"")</f>
      </c>
      <c r="BF79">
        <f>IF($CH79&gt;=14,INDEX($AQ:$AQ,$CG79+14),"")</f>
      </c>
      <c r="BG79">
        <f>IF($CH79&gt;=15,INDEX($AQ:$AQ,$CG79+15),"")</f>
      </c>
      <c r="BH79">
        <f>IF($CH79&gt;=16,INDEX($AQ:$AQ,$CG79+16),"")</f>
      </c>
      <c r="BI79">
        <f>IF($CH79&gt;=17,INDEX($AQ:$AQ,$CG79+17),"")</f>
      </c>
      <c r="BJ79">
        <f>IF($CH79&gt;=18,INDEX($AQ:$AQ,$CG79+18),"")</f>
      </c>
      <c r="BK79">
        <f>IF($CH79&gt;=19,INDEX($AQ:$AQ,$CG79+19),"")</f>
      </c>
      <c r="BL79">
        <f>IF($CH79&gt;=20,INDEX($AQ:$AQ,$CG79+20),"")</f>
      </c>
      <c r="BM79">
        <f>IF($CH79&gt;=21,INDEX($AQ:$AQ,$CG79+21),"")</f>
      </c>
      <c r="BN79">
        <f>IF($CH79&gt;=22,INDEX($AQ:$AQ,$CG79+22),"")</f>
      </c>
      <c r="BO79">
        <f>IF($CH79&gt;=23,INDEX($AQ:$AQ,$CG79+23),"")</f>
      </c>
      <c r="BP79">
        <f>IF($CH79&gt;=24,INDEX($AQ:$AQ,$CG79+24),"")</f>
      </c>
      <c r="BQ79">
        <f>IF($CH79&gt;=25,INDEX($AQ:$AQ,$CG79+25),"")</f>
      </c>
      <c r="BR79">
        <f>IF($CH79&gt;=26,INDEX($AQ:$AQ,$CG79+26),"")</f>
      </c>
      <c r="BS79">
        <f>IF($CH79&gt;=27,INDEX($AQ:$AQ,$CG79+27),"")</f>
      </c>
      <c r="BT79">
        <f>IF($CH79&gt;=28,INDEX($AQ:$AQ,$CG79+28),"")</f>
      </c>
      <c r="BU79">
        <f>IF($CH79&gt;=29,INDEX($AQ:$AQ,$CG79+29),"")</f>
      </c>
      <c r="BV79">
        <f>IF($CH79&gt;=30,INDEX($AQ:$AQ,$CG79+30),"")</f>
      </c>
      <c r="BW79">
        <f>IF($CH79&gt;=31,INDEX($AQ:$AQ,$CG79+31),"")</f>
      </c>
      <c r="BX79">
        <f>IF($CH79&gt;=32,INDEX($AQ:$AQ,$CG79+32),"")</f>
      </c>
      <c r="BY79">
        <f>IF($CH79&gt;=33,INDEX($AQ:$AQ,$CG79+33),"")</f>
      </c>
      <c r="BZ79">
        <f>IF($CH79&gt;=34,INDEX($AQ:$AQ,$CG79+34),"")</f>
      </c>
      <c r="CA79">
        <f>IF($CH79&gt;=35,INDEX($AQ:$AQ,$CG79+35),"")</f>
      </c>
      <c r="CB79">
        <f>IF($CH79&gt;=36,INDEX($AQ:$AQ,$CG79+36),"")</f>
      </c>
      <c r="CC79">
        <f>IF($CH79&gt;=37,INDEX($AQ:$AQ,$CG79+37),"")</f>
      </c>
      <c r="CD79">
        <f>IF($CH79&gt;=38,INDEX($AQ:$AQ,$CG79+38),"")</f>
      </c>
      <c r="CE79">
        <f>IF($CH79&gt;=39,INDEX($AQ:$AQ,$CG79+39),"")</f>
      </c>
      <c r="CF79">
        <f>IF($CH79&gt;=40,INDEX($AQ:$AQ,$CG79+40),"")</f>
      </c>
      <c r="CG79">
        <f>IFERROR(MATCH($AP79,$AQ$2:$AQ$134,0)+1,0)</f>
      </c>
      <c r="CH79">
        <f>IFERROR(INDEX($AR$2:$AR$134,MATCH($AP79,$AQ$2:$AQ$134,0)),0)</f>
      </c>
      <c r="CI79">
        <f>IFERROR(LEFT($L79,FIND(" - ",$L79)-1),$L79)</f>
      </c>
      <c r="CJ79" t="s">
        <v>439</v>
      </c>
      <c r="CK79">
        <v>1</v>
      </c>
      <c r="CL79">
        <f>IF($DG79&gt;=1,INDEX($CJ:$CJ,$DF79+1),"")</f>
      </c>
      <c r="CM79">
        <f>IF($DG79&gt;=2,INDEX($CJ:$CJ,$DF79+2),"")</f>
      </c>
      <c r="CN79">
        <f>IF($DG79&gt;=3,INDEX($CJ:$CJ,$DF79+3),"")</f>
      </c>
      <c r="CO79">
        <f>IF($DG79&gt;=4,INDEX($CJ:$CJ,$DF79+4),"")</f>
      </c>
      <c r="CP79">
        <f>IF($DG79&gt;=5,INDEX($CJ:$CJ,$DF79+5),"")</f>
      </c>
      <c r="CQ79">
        <f>IF($DG79&gt;=6,INDEX($CJ:$CJ,$DF79+6),"")</f>
      </c>
      <c r="CR79">
        <f>IF($DG79&gt;=7,INDEX($CJ:$CJ,$DF79+7),"")</f>
      </c>
      <c r="CS79">
        <f>IF($DG79&gt;=8,INDEX($CJ:$CJ,$DF79+8),"")</f>
      </c>
      <c r="CT79">
        <f>IF($DG79&gt;=9,INDEX($CJ:$CJ,$DF79+9),"")</f>
      </c>
      <c r="CU79">
        <f>IF($DG79&gt;=10,INDEX($CJ:$CJ,$DF79+10),"")</f>
      </c>
      <c r="CV79">
        <f>IF($DG79&gt;=11,INDEX($CJ:$CJ,$DF79+11),"")</f>
      </c>
      <c r="CW79">
        <f>IF($DG79&gt;=12,INDEX($CJ:$CJ,$DF79+12),"")</f>
      </c>
      <c r="CX79">
        <f>IF($DG79&gt;=13,INDEX($CJ:$CJ,$DF79+13),"")</f>
      </c>
      <c r="CY79">
        <f>IF($DG79&gt;=14,INDEX($CJ:$CJ,$DF79+14),"")</f>
      </c>
      <c r="CZ79">
        <f>IF($DG79&gt;=15,INDEX($CJ:$CJ,$DF79+15),"")</f>
      </c>
      <c r="DA79">
        <f>IF($DG79&gt;=16,INDEX($CJ:$CJ,$DF79+16),"")</f>
      </c>
      <c r="DB79">
        <f>IF($DG79&gt;=17,INDEX($CJ:$CJ,$DF79+17),"")</f>
      </c>
      <c r="DC79">
        <f>IF($DG79&gt;=18,INDEX($CJ:$CJ,$DF79+18),"")</f>
      </c>
      <c r="DD79">
        <f>IF($DG79&gt;=19,INDEX($CJ:$CJ,$DF79+19),"")</f>
      </c>
      <c r="DE79">
        <f>IF($DG79&gt;=20,INDEX($CJ:$CJ,$DF79+20),"")</f>
      </c>
      <c r="DF79">
        <f>IFERROR(MATCH($CI79,$CJ$2:$CJ$263,0)+1,0)</f>
      </c>
      <c r="DG79">
        <f>IFERROR(INDEX($CK$2:$CK$263,MATCH($CI79,$CJ$2:$CJ$263,0)),0)</f>
      </c>
      <c r="DH79">
        <f>IFERROR(INDEX($AO:$AO,MATCH($N79,$AN:$AN,0))&amp;"","")</f>
      </c>
      <c r="DI79" t="s">
        <v>48</v>
      </c>
      <c r="DJ79" t="s">
        <v>40</v>
      </c>
      <c r="DL79">
        <f>IF($GO79&gt;=1,INDEX($DI:$DI,$GN79+1),"")</f>
      </c>
      <c r="DM79">
        <f>IF($GO79&gt;=2,INDEX($DI:$DI,$GN79+2),"")</f>
      </c>
      <c r="DN79">
        <f>IF($GO79&gt;=3,INDEX($DI:$DI,$GN79+3),"")</f>
      </c>
      <c r="DO79">
        <f>IF($GO79&gt;=4,INDEX($DI:$DI,$GN79+4),"")</f>
      </c>
      <c r="DP79">
        <f>IF($GO79&gt;=5,INDEX($DI:$DI,$GN79+5),"")</f>
      </c>
      <c r="DQ79">
        <f>IF($GO79&gt;=6,INDEX($DI:$DI,$GN79+6),"")</f>
      </c>
      <c r="DR79">
        <f>IF($GO79&gt;=7,INDEX($DI:$DI,$GN79+7),"")</f>
      </c>
      <c r="DS79">
        <f>IF($GO79&gt;=8,INDEX($DI:$DI,$GN79+8),"")</f>
      </c>
      <c r="DT79">
        <f>IF($GO79&gt;=9,INDEX($DI:$DI,$GN79+9),"")</f>
      </c>
      <c r="DU79">
        <f>IF($GO79&gt;=10,INDEX($DI:$DI,$GN79+10),"")</f>
      </c>
      <c r="DV79">
        <f>IF($GO79&gt;=11,INDEX($DI:$DI,$GN79+11),"")</f>
      </c>
      <c r="DW79">
        <f>IF($GO79&gt;=12,INDEX($DI:$DI,$GN79+12),"")</f>
      </c>
      <c r="DX79">
        <f>IF($GO79&gt;=13,INDEX($DI:$DI,$GN79+13),"")</f>
      </c>
      <c r="DY79">
        <f>IF($GO79&gt;=14,INDEX($DI:$DI,$GN79+14),"")</f>
      </c>
      <c r="DZ79">
        <f>IF($GO79&gt;=15,INDEX($DI:$DI,$GN79+15),"")</f>
      </c>
      <c r="EA79">
        <f>IF($GO79&gt;=16,INDEX($DI:$DI,$GN79+16),"")</f>
      </c>
      <c r="EB79">
        <f>IF($GO79&gt;=17,INDEX($DI:$DI,$GN79+17),"")</f>
      </c>
      <c r="EC79">
        <f>IF($GO79&gt;=18,INDEX($DI:$DI,$GN79+18),"")</f>
      </c>
      <c r="ED79">
        <f>IF($GO79&gt;=19,INDEX($DI:$DI,$GN79+19),"")</f>
      </c>
      <c r="EE79">
        <f>IF($GO79&gt;=20,INDEX($DI:$DI,$GN79+20),"")</f>
      </c>
      <c r="EF79">
        <f>IF($GO79&gt;=21,INDEX($DI:$DI,$GN79+21),"")</f>
      </c>
      <c r="EG79">
        <f>IF($GO79&gt;=22,INDEX($DI:$DI,$GN79+22),"")</f>
      </c>
      <c r="EH79">
        <f>IF($GO79&gt;=23,INDEX($DI:$DI,$GN79+23),"")</f>
      </c>
      <c r="EI79">
        <f>IF($GO79&gt;=24,INDEX($DI:$DI,$GN79+24),"")</f>
      </c>
      <c r="EJ79">
        <f>IF($GO79&gt;=25,INDEX($DI:$DI,$GN79+25),"")</f>
      </c>
      <c r="EK79">
        <f>IF($GO79&gt;=26,INDEX($DI:$DI,$GN79+26),"")</f>
      </c>
      <c r="EL79">
        <f>IF($GO79&gt;=27,INDEX($DI:$DI,$GN79+27),"")</f>
      </c>
      <c r="EM79">
        <f>IF($GO79&gt;=28,INDEX($DI:$DI,$GN79+28),"")</f>
      </c>
      <c r="EN79">
        <f>IF($GO79&gt;=29,INDEX($DI:$DI,$GN79+29),"")</f>
      </c>
      <c r="EO79">
        <f>IF($GO79&gt;=30,INDEX($DI:$DI,$GN79+30),"")</f>
      </c>
      <c r="EP79">
        <f>IF($GO79&gt;=31,INDEX($DI:$DI,$GN79+31),"")</f>
      </c>
      <c r="EQ79">
        <f>IF($GO79&gt;=32,INDEX($DI:$DI,$GN79+32),"")</f>
      </c>
      <c r="ER79">
        <f>IF($GO79&gt;=33,INDEX($DI:$DI,$GN79+33),"")</f>
      </c>
      <c r="ES79">
        <f>IF($GO79&gt;=34,INDEX($DI:$DI,$GN79+34),"")</f>
      </c>
      <c r="ET79">
        <f>IF($GO79&gt;=35,INDEX($DI:$DI,$GN79+35),"")</f>
      </c>
      <c r="EU79">
        <f>IF($GO79&gt;=36,INDEX($DI:$DI,$GN79+36),"")</f>
      </c>
      <c r="EV79">
        <f>IF($GO79&gt;=37,INDEX($DI:$DI,$GN79+37),"")</f>
      </c>
      <c r="EW79">
        <f>IF($GO79&gt;=38,INDEX($DI:$DI,$GN79+38),"")</f>
      </c>
      <c r="EX79">
        <f>IF($GO79&gt;=39,INDEX($DI:$DI,$GN79+39),"")</f>
      </c>
      <c r="EY79">
        <f>IF($GO79&gt;=40,INDEX($DI:$DI,$GN79+40),"")</f>
      </c>
      <c r="EZ79">
        <f>IF($GO79&gt;=1,INDEX($DJ:$DJ,$GN79+1),"")</f>
      </c>
      <c r="FA79">
        <f>IF($GO79&gt;=2,INDEX($DJ:$DJ,$GN79+2),"")</f>
      </c>
      <c r="FB79">
        <f>IF($GO79&gt;=3,INDEX($DJ:$DJ,$GN79+3),"")</f>
      </c>
      <c r="FC79">
        <f>IF($GO79&gt;=4,INDEX($DJ:$DJ,$GN79+4),"")</f>
      </c>
      <c r="FD79">
        <f>IF($GO79&gt;=5,INDEX($DJ:$DJ,$GN79+5),"")</f>
      </c>
      <c r="FE79">
        <f>IF($GO79&gt;=6,INDEX($DJ:$DJ,$GN79+6),"")</f>
      </c>
      <c r="FF79">
        <f>IF($GO79&gt;=7,INDEX($DJ:$DJ,$GN79+7),"")</f>
      </c>
      <c r="FG79">
        <f>IF($GO79&gt;=8,INDEX($DJ:$DJ,$GN79+8),"")</f>
      </c>
      <c r="FH79">
        <f>IF($GO79&gt;=9,INDEX($DJ:$DJ,$GN79+9),"")</f>
      </c>
      <c r="FI79">
        <f>IF($GO79&gt;=10,INDEX($DJ:$DJ,$GN79+10),"")</f>
      </c>
      <c r="FJ79">
        <f>IF($GO79&gt;=11,INDEX($DJ:$DJ,$GN79+11),"")</f>
      </c>
      <c r="FK79">
        <f>IF($GO79&gt;=12,INDEX($DJ:$DJ,$GN79+12),"")</f>
      </c>
      <c r="FL79">
        <f>IF($GO79&gt;=13,INDEX($DJ:$DJ,$GN79+13),"")</f>
      </c>
      <c r="FM79">
        <f>IF($GO79&gt;=14,INDEX($DJ:$DJ,$GN79+14),"")</f>
      </c>
      <c r="FN79">
        <f>IF($GO79&gt;=15,INDEX($DJ:$DJ,$GN79+15),"")</f>
      </c>
      <c r="FO79">
        <f>IF($GO79&gt;=16,INDEX($DJ:$DJ,$GN79+16),"")</f>
      </c>
      <c r="FP79">
        <f>IF($GO79&gt;=17,INDEX($DJ:$DJ,$GN79+17),"")</f>
      </c>
      <c r="FQ79">
        <f>IF($GO79&gt;=18,INDEX($DJ:$DJ,$GN79+18),"")</f>
      </c>
      <c r="FR79">
        <f>IF($GO79&gt;=19,INDEX($DJ:$DJ,$GN79+19),"")</f>
      </c>
      <c r="FS79">
        <f>IF($GO79&gt;=20,INDEX($DJ:$DJ,$GN79+20),"")</f>
      </c>
      <c r="FT79">
        <f>IF($GO79&gt;=21,INDEX($DJ:$DJ,$GN79+21),"")</f>
      </c>
      <c r="FU79">
        <f>IF($GO79&gt;=22,INDEX($DJ:$DJ,$GN79+22),"")</f>
      </c>
      <c r="FV79">
        <f>IF($GO79&gt;=23,INDEX($DJ:$DJ,$GN79+23),"")</f>
      </c>
      <c r="FW79">
        <f>IF($GO79&gt;=24,INDEX($DJ:$DJ,$GN79+24),"")</f>
      </c>
      <c r="FX79">
        <f>IF($GO79&gt;=25,INDEX($DJ:$DJ,$GN79+25),"")</f>
      </c>
      <c r="FY79">
        <f>IF($GO79&gt;=26,INDEX($DJ:$DJ,$GN79+26),"")</f>
      </c>
      <c r="FZ79">
        <f>IF($GO79&gt;=27,INDEX($DJ:$DJ,$GN79+27),"")</f>
      </c>
      <c r="GA79">
        <f>IF($GO79&gt;=28,INDEX($DJ:$DJ,$GN79+28),"")</f>
      </c>
      <c r="GB79">
        <f>IF($GO79&gt;=29,INDEX($DJ:$DJ,$GN79+29),"")</f>
      </c>
      <c r="GC79">
        <f>IF($GO79&gt;=30,INDEX($DJ:$DJ,$GN79+30),"")</f>
      </c>
      <c r="GD79">
        <f>IF($GO79&gt;=31,INDEX($DJ:$DJ,$GN79+31),"")</f>
      </c>
      <c r="GE79">
        <f>IF($GO79&gt;=32,INDEX($DJ:$DJ,$GN79+32),"")</f>
      </c>
      <c r="GF79">
        <f>IF($GO79&gt;=33,INDEX($DJ:$DJ,$GN79+33),"")</f>
      </c>
      <c r="GG79">
        <f>IF($GO79&gt;=34,INDEX($DJ:$DJ,$GN79+34),"")</f>
      </c>
      <c r="GH79">
        <f>IF($GO79&gt;=35,INDEX($DJ:$DJ,$GN79+35),"")</f>
      </c>
      <c r="GI79">
        <f>IF($GO79&gt;=36,INDEX($DJ:$DJ,$GN79+36),"")</f>
      </c>
      <c r="GJ79">
        <f>IF($GO79&gt;=37,INDEX($DJ:$DJ,$GN79+37),"")</f>
      </c>
      <c r="GK79">
        <f>IF($GO79&gt;=38,INDEX($DJ:$DJ,$GN79+38),"")</f>
      </c>
      <c r="GL79">
        <f>IF($GO79&gt;=39,INDEX($DJ:$DJ,$GN79+39),"")</f>
      </c>
      <c r="GM79">
        <f>IF($GO79&gt;=40,INDEX($DJ:$DJ,$GN79+40),"")</f>
      </c>
      <c r="GN79">
        <f>IFERROR(MATCH($DH79,$DI$2:$DI$148,0)+1,0)</f>
      </c>
      <c r="GO79">
        <f>IFERROR(INDEX($DK$2:$DK$148,MATCH($DH79,$DI$2:$DI$148,0)),0)</f>
      </c>
      <c r="GP79">
        <f>IFERROR(MATCH($Y79,$DL$79:$EY$79,0),0)</f>
      </c>
      <c r="GQ79">
        <f>IF($GP79&gt;0,INDEX($EZ$79:$GM$79,$GP79),"")</f>
      </c>
      <c r="GR79" t="s">
        <v>440</v>
      </c>
      <c r="GT79">
        <f>IF($JC79&gt;=1,INDEX($GR:$GR,$JB79+1),"")</f>
      </c>
      <c r="GU79">
        <f>IF($JC79&gt;=2,INDEX($GR:$GR,$JB79+2),"")</f>
      </c>
      <c r="GV79">
        <f>IF($JC79&gt;=3,INDEX($GR:$GR,$JB79+3),"")</f>
      </c>
      <c r="GW79">
        <f>IF($JC79&gt;=4,INDEX($GR:$GR,$JB79+4),"")</f>
      </c>
      <c r="GX79">
        <f>IF($JC79&gt;=5,INDEX($GR:$GR,$JB79+5),"")</f>
      </c>
      <c r="GY79">
        <f>IF($JC79&gt;=6,INDEX($GR:$GR,$JB79+6),"")</f>
      </c>
      <c r="GZ79">
        <f>IF($JC79&gt;=7,INDEX($GR:$GR,$JB79+7),"")</f>
      </c>
      <c r="HA79">
        <f>IF($JC79&gt;=8,INDEX($GR:$GR,$JB79+8),"")</f>
      </c>
      <c r="HB79">
        <f>IF($JC79&gt;=9,INDEX($GR:$GR,$JB79+9),"")</f>
      </c>
      <c r="HC79">
        <f>IF($JC79&gt;=10,INDEX($GR:$GR,$JB79+10),"")</f>
      </c>
      <c r="HD79">
        <f>IF($JC79&gt;=11,INDEX($GR:$GR,$JB79+11),"")</f>
      </c>
      <c r="HE79">
        <f>IF($JC79&gt;=12,INDEX($GR:$GR,$JB79+12),"")</f>
      </c>
      <c r="HF79">
        <f>IF($JC79&gt;=13,INDEX($GR:$GR,$JB79+13),"")</f>
      </c>
      <c r="HG79">
        <f>IF($JC79&gt;=14,INDEX($GR:$GR,$JB79+14),"")</f>
      </c>
      <c r="HH79">
        <f>IF($JC79&gt;=15,INDEX($GR:$GR,$JB79+15),"")</f>
      </c>
      <c r="HI79">
        <f>IF($JC79&gt;=16,INDEX($GR:$GR,$JB79+16),"")</f>
      </c>
      <c r="HJ79">
        <f>IF($JC79&gt;=17,INDEX($GR:$GR,$JB79+17),"")</f>
      </c>
      <c r="HK79">
        <f>IF($JC79&gt;=18,INDEX($GR:$GR,$JB79+18),"")</f>
      </c>
      <c r="HL79">
        <f>IF($JC79&gt;=19,INDEX($GR:$GR,$JB79+19),"")</f>
      </c>
      <c r="HM79">
        <f>IF($JC79&gt;=20,INDEX($GR:$GR,$JB79+20),"")</f>
      </c>
      <c r="HN79">
        <f>IF($JC79&gt;=21,INDEX($GR:$GR,$JB79+21),"")</f>
      </c>
      <c r="HO79">
        <f>IF($JC79&gt;=22,INDEX($GR:$GR,$JB79+22),"")</f>
      </c>
      <c r="HP79">
        <f>IF($JC79&gt;=23,INDEX($GR:$GR,$JB79+23),"")</f>
      </c>
      <c r="HQ79">
        <f>IF($JC79&gt;=24,INDEX($GR:$GR,$JB79+24),"")</f>
      </c>
      <c r="HR79">
        <f>IF($JC79&gt;=25,INDEX($GR:$GR,$JB79+25),"")</f>
      </c>
      <c r="HS79">
        <f>IF($JC79&gt;=26,INDEX($GR:$GR,$JB79+26),"")</f>
      </c>
      <c r="HT79">
        <f>IF($JC79&gt;=27,INDEX($GR:$GR,$JB79+27),"")</f>
      </c>
      <c r="HU79">
        <f>IF($JC79&gt;=28,INDEX($GR:$GR,$JB79+28),"")</f>
      </c>
      <c r="HV79">
        <f>IF($JC79&gt;=29,INDEX($GR:$GR,$JB79+29),"")</f>
      </c>
      <c r="HW79">
        <f>IF($JC79&gt;=30,INDEX($GR:$GR,$JB79+30),"")</f>
      </c>
      <c r="HX79">
        <f>IF($JC79&gt;=31,INDEX($GR:$GR,$JB79+31),"")</f>
      </c>
      <c r="HY79">
        <f>IF($JC79&gt;=32,INDEX($GR:$GR,$JB79+32),"")</f>
      </c>
      <c r="HZ79">
        <f>IF($JC79&gt;=33,INDEX($GR:$GR,$JB79+33),"")</f>
      </c>
      <c r="IA79">
        <f>IF($JC79&gt;=34,INDEX($GR:$GR,$JB79+34),"")</f>
      </c>
      <c r="IB79">
        <f>IF($JC79&gt;=35,INDEX($GR:$GR,$JB79+35),"")</f>
      </c>
      <c r="IC79">
        <f>IF($JC79&gt;=36,INDEX($GR:$GR,$JB79+36),"")</f>
      </c>
      <c r="ID79">
        <f>IF($JC79&gt;=37,INDEX($GR:$GR,$JB79+37),"")</f>
      </c>
      <c r="IE79">
        <f>IF($JC79&gt;=38,INDEX($GR:$GR,$JB79+38),"")</f>
      </c>
      <c r="IF79">
        <f>IF($JC79&gt;=39,INDEX($GR:$GR,$JB79+39),"")</f>
      </c>
      <c r="IG79">
        <f>IF($JC79&gt;=40,INDEX($GR:$GR,$JB79+40),"")</f>
      </c>
      <c r="IH79">
        <f>IF($JC79&gt;=41,INDEX($GR:$GR,$JB79+41),"")</f>
      </c>
      <c r="II79">
        <f>IF($JC79&gt;=42,INDEX($GR:$GR,$JB79+42),"")</f>
      </c>
      <c r="IJ79">
        <f>IF($JC79&gt;=43,INDEX($GR:$GR,$JB79+43),"")</f>
      </c>
      <c r="IK79">
        <f>IF($JC79&gt;=44,INDEX($GR:$GR,$JB79+44),"")</f>
      </c>
      <c r="IL79">
        <f>IF($JC79&gt;=45,INDEX($GR:$GR,$JB79+45),"")</f>
      </c>
      <c r="IM79">
        <f>IF($JC79&gt;=46,INDEX($GR:$GR,$JB79+46),"")</f>
      </c>
      <c r="IN79">
        <f>IF($JC79&gt;=47,INDEX($GR:$GR,$JB79+47),"")</f>
      </c>
      <c r="IO79">
        <f>IF($JC79&gt;=48,INDEX($GR:$GR,$JB79+48),"")</f>
      </c>
      <c r="IP79">
        <f>IF($JC79&gt;=49,INDEX($GR:$GR,$JB79+49),"")</f>
      </c>
      <c r="IQ79">
        <f>IF($JC79&gt;=50,INDEX($GR:$GR,$JB79+50),"")</f>
      </c>
      <c r="IR79">
        <f>IF($JC79&gt;=51,INDEX($GR:$GR,$JB79+51),"")</f>
      </c>
      <c r="IS79">
        <f>IF($JC79&gt;=52,INDEX($GR:$GR,$JB79+52),"")</f>
      </c>
      <c r="IT79">
        <f>IF($JC79&gt;=53,INDEX($GR:$GR,$JB79+53),"")</f>
      </c>
      <c r="IU79">
        <f>IF($JC79&gt;=54,INDEX($GR:$GR,$JB79+54),"")</f>
      </c>
      <c r="IV79">
        <f>IF($JC79&gt;=55,INDEX($GR:$GR,$JB79+55),"")</f>
      </c>
      <c r="IW79">
        <f>IF($JC79&gt;=56,INDEX($GR:$GR,$JB79+56),"")</f>
      </c>
      <c r="IX79">
        <f>IF($JC79&gt;=57,INDEX($GR:$GR,$JB79+57),"")</f>
      </c>
      <c r="IY79">
        <f>IF($JC79&gt;=58,INDEX($GR:$GR,$JB79+58),"")</f>
      </c>
      <c r="IZ79">
        <f>IF($JC79&gt;=59,INDEX($GR:$GR,$JB79+59),"")</f>
      </c>
      <c r="JA79">
        <f>IF($JC79&gt;=60,INDEX($GR:$GR,$JB79+60),"")</f>
      </c>
      <c r="JB79">
        <f>IFERROR(MATCH($GQ79,$GR$2:$GR$324,0)+1,0)</f>
      </c>
      <c r="JC79">
        <f>IFERROR(INDEX($GS$2:$GS$324,MATCH($GQ79,$GR$2:$GR$324,0)),0)</f>
      </c>
      <c r="JD79" t="s">
        <v>40</v>
      </c>
      <c r="JE79" t="s">
        <v>40</v>
      </c>
    </row>
    <row r="80" spans="1:265" x14ac:dyDescent="0.25">
      <c r="Q80">
        <f>IF(OR($T80="",$P80=""),"",IFERROR($T80/$P80,0))</f>
      </c>
      <c r="R80">
        <f>IF($T80="","",
SUM($S80,$U80,$Z80,$V80,$X80)*
(1-IF($AA80="",0,VALUE($AA80)/100)))</f>
      </c>
      <c r="S80">
        <f>IF($T80="","",$T80)</f>
      </c>
      <c r="U80">
        <f>IF($T80="","",
IF($N80="","",
IF(ISNUMBER(SEARCH("exempt",LOWER($N80))),0,
$T80*(VALUE(SUBSTITUTE($N80,"%",""))/100))))</f>
      </c>
      <c r="AB80">
        <f>IFERROR(IF(FIND(" - ",$K80)&gt;0,MID($K80,FIND(" - ",$K80)+3,LEN($K80)),""),"")</f>
      </c>
      <c r="AK80" t="s">
        <v>441</v>
      </c>
      <c r="AP80">
        <f>IFERROR(LEFT($K80,FIND(" - ",$K80)-1),$K80)</f>
      </c>
      <c r="AQ80" t="s">
        <v>38</v>
      </c>
      <c r="AR80">
        <v>2</v>
      </c>
      <c r="AS80">
        <f>IF($CH80&gt;=1,INDEX($AQ:$AQ,$CG80+1),"")</f>
      </c>
      <c r="AT80">
        <f>IF($CH80&gt;=2,INDEX($AQ:$AQ,$CG80+2),"")</f>
      </c>
      <c r="AU80">
        <f>IF($CH80&gt;=3,INDEX($AQ:$AQ,$CG80+3),"")</f>
      </c>
      <c r="AV80">
        <f>IF($CH80&gt;=4,INDEX($AQ:$AQ,$CG80+4),"")</f>
      </c>
      <c r="AW80">
        <f>IF($CH80&gt;=5,INDEX($AQ:$AQ,$CG80+5),"")</f>
      </c>
      <c r="AX80">
        <f>IF($CH80&gt;=6,INDEX($AQ:$AQ,$CG80+6),"")</f>
      </c>
      <c r="AY80">
        <f>IF($CH80&gt;=7,INDEX($AQ:$AQ,$CG80+7),"")</f>
      </c>
      <c r="AZ80">
        <f>IF($CH80&gt;=8,INDEX($AQ:$AQ,$CG80+8),"")</f>
      </c>
      <c r="BA80">
        <f>IF($CH80&gt;=9,INDEX($AQ:$AQ,$CG80+9),"")</f>
      </c>
      <c r="BB80">
        <f>IF($CH80&gt;=10,INDEX($AQ:$AQ,$CG80+10),"")</f>
      </c>
      <c r="BC80">
        <f>IF($CH80&gt;=11,INDEX($AQ:$AQ,$CG80+11),"")</f>
      </c>
      <c r="BD80">
        <f>IF($CH80&gt;=12,INDEX($AQ:$AQ,$CG80+12),"")</f>
      </c>
      <c r="BE80">
        <f>IF($CH80&gt;=13,INDEX($AQ:$AQ,$CG80+13),"")</f>
      </c>
      <c r="BF80">
        <f>IF($CH80&gt;=14,INDEX($AQ:$AQ,$CG80+14),"")</f>
      </c>
      <c r="BG80">
        <f>IF($CH80&gt;=15,INDEX($AQ:$AQ,$CG80+15),"")</f>
      </c>
      <c r="BH80">
        <f>IF($CH80&gt;=16,INDEX($AQ:$AQ,$CG80+16),"")</f>
      </c>
      <c r="BI80">
        <f>IF($CH80&gt;=17,INDEX($AQ:$AQ,$CG80+17),"")</f>
      </c>
      <c r="BJ80">
        <f>IF($CH80&gt;=18,INDEX($AQ:$AQ,$CG80+18),"")</f>
      </c>
      <c r="BK80">
        <f>IF($CH80&gt;=19,INDEX($AQ:$AQ,$CG80+19),"")</f>
      </c>
      <c r="BL80">
        <f>IF($CH80&gt;=20,INDEX($AQ:$AQ,$CG80+20),"")</f>
      </c>
      <c r="BM80">
        <f>IF($CH80&gt;=21,INDEX($AQ:$AQ,$CG80+21),"")</f>
      </c>
      <c r="BN80">
        <f>IF($CH80&gt;=22,INDEX($AQ:$AQ,$CG80+22),"")</f>
      </c>
      <c r="BO80">
        <f>IF($CH80&gt;=23,INDEX($AQ:$AQ,$CG80+23),"")</f>
      </c>
      <c r="BP80">
        <f>IF($CH80&gt;=24,INDEX($AQ:$AQ,$CG80+24),"")</f>
      </c>
      <c r="BQ80">
        <f>IF($CH80&gt;=25,INDEX($AQ:$AQ,$CG80+25),"")</f>
      </c>
      <c r="BR80">
        <f>IF($CH80&gt;=26,INDEX($AQ:$AQ,$CG80+26),"")</f>
      </c>
      <c r="BS80">
        <f>IF($CH80&gt;=27,INDEX($AQ:$AQ,$CG80+27),"")</f>
      </c>
      <c r="BT80">
        <f>IF($CH80&gt;=28,INDEX($AQ:$AQ,$CG80+28),"")</f>
      </c>
      <c r="BU80">
        <f>IF($CH80&gt;=29,INDEX($AQ:$AQ,$CG80+29),"")</f>
      </c>
      <c r="BV80">
        <f>IF($CH80&gt;=30,INDEX($AQ:$AQ,$CG80+30),"")</f>
      </c>
      <c r="BW80">
        <f>IF($CH80&gt;=31,INDEX($AQ:$AQ,$CG80+31),"")</f>
      </c>
      <c r="BX80">
        <f>IF($CH80&gt;=32,INDEX($AQ:$AQ,$CG80+32),"")</f>
      </c>
      <c r="BY80">
        <f>IF($CH80&gt;=33,INDEX($AQ:$AQ,$CG80+33),"")</f>
      </c>
      <c r="BZ80">
        <f>IF($CH80&gt;=34,INDEX($AQ:$AQ,$CG80+34),"")</f>
      </c>
      <c r="CA80">
        <f>IF($CH80&gt;=35,INDEX($AQ:$AQ,$CG80+35),"")</f>
      </c>
      <c r="CB80">
        <f>IF($CH80&gt;=36,INDEX($AQ:$AQ,$CG80+36),"")</f>
      </c>
      <c r="CC80">
        <f>IF($CH80&gt;=37,INDEX($AQ:$AQ,$CG80+37),"")</f>
      </c>
      <c r="CD80">
        <f>IF($CH80&gt;=38,INDEX($AQ:$AQ,$CG80+38),"")</f>
      </c>
      <c r="CE80">
        <f>IF($CH80&gt;=39,INDEX($AQ:$AQ,$CG80+39),"")</f>
      </c>
      <c r="CF80">
        <f>IF($CH80&gt;=40,INDEX($AQ:$AQ,$CG80+40),"")</f>
      </c>
      <c r="CG80">
        <f>IFERROR(MATCH($AP80,$AQ$2:$AQ$134,0)+1,0)</f>
      </c>
      <c r="CH80">
        <f>IFERROR(INDEX($AR$2:$AR$134,MATCH($AP80,$AQ$2:$AQ$134,0)),0)</f>
      </c>
      <c r="CI80">
        <f>IFERROR(LEFT($L80,FIND(" - ",$L80)-1),$L80)</f>
      </c>
      <c r="CJ80" t="s">
        <v>218</v>
      </c>
      <c r="CL80">
        <f>IF($DG80&gt;=1,INDEX($CJ:$CJ,$DF80+1),"")</f>
      </c>
      <c r="CM80">
        <f>IF($DG80&gt;=2,INDEX($CJ:$CJ,$DF80+2),"")</f>
      </c>
      <c r="CN80">
        <f>IF($DG80&gt;=3,INDEX($CJ:$CJ,$DF80+3),"")</f>
      </c>
      <c r="CO80">
        <f>IF($DG80&gt;=4,INDEX($CJ:$CJ,$DF80+4),"")</f>
      </c>
      <c r="CP80">
        <f>IF($DG80&gt;=5,INDEX($CJ:$CJ,$DF80+5),"")</f>
      </c>
      <c r="CQ80">
        <f>IF($DG80&gt;=6,INDEX($CJ:$CJ,$DF80+6),"")</f>
      </c>
      <c r="CR80">
        <f>IF($DG80&gt;=7,INDEX($CJ:$CJ,$DF80+7),"")</f>
      </c>
      <c r="CS80">
        <f>IF($DG80&gt;=8,INDEX($CJ:$CJ,$DF80+8),"")</f>
      </c>
      <c r="CT80">
        <f>IF($DG80&gt;=9,INDEX($CJ:$CJ,$DF80+9),"")</f>
      </c>
      <c r="CU80">
        <f>IF($DG80&gt;=10,INDEX($CJ:$CJ,$DF80+10),"")</f>
      </c>
      <c r="CV80">
        <f>IF($DG80&gt;=11,INDEX($CJ:$CJ,$DF80+11),"")</f>
      </c>
      <c r="CW80">
        <f>IF($DG80&gt;=12,INDEX($CJ:$CJ,$DF80+12),"")</f>
      </c>
      <c r="CX80">
        <f>IF($DG80&gt;=13,INDEX($CJ:$CJ,$DF80+13),"")</f>
      </c>
      <c r="CY80">
        <f>IF($DG80&gt;=14,INDEX($CJ:$CJ,$DF80+14),"")</f>
      </c>
      <c r="CZ80">
        <f>IF($DG80&gt;=15,INDEX($CJ:$CJ,$DF80+15),"")</f>
      </c>
      <c r="DA80">
        <f>IF($DG80&gt;=16,INDEX($CJ:$CJ,$DF80+16),"")</f>
      </c>
      <c r="DB80">
        <f>IF($DG80&gt;=17,INDEX($CJ:$CJ,$DF80+17),"")</f>
      </c>
      <c r="DC80">
        <f>IF($DG80&gt;=18,INDEX($CJ:$CJ,$DF80+18),"")</f>
      </c>
      <c r="DD80">
        <f>IF($DG80&gt;=19,INDEX($CJ:$CJ,$DF80+19),"")</f>
      </c>
      <c r="DE80">
        <f>IF($DG80&gt;=20,INDEX($CJ:$CJ,$DF80+20),"")</f>
      </c>
      <c r="DF80">
        <f>IFERROR(MATCH($CI80,$CJ$2:$CJ$263,0)+1,0)</f>
      </c>
      <c r="DG80">
        <f>IFERROR(INDEX($CK$2:$CK$263,MATCH($CI80,$CJ$2:$CJ$263,0)),0)</f>
      </c>
      <c r="DH80">
        <f>IFERROR(INDEX($AO:$AO,MATCH($N80,$AN:$AN,0))&amp;"","")</f>
      </c>
      <c r="DI80" t="s">
        <v>301</v>
      </c>
      <c r="DK80">
        <v>1</v>
      </c>
      <c r="DL80">
        <f>IF($GO80&gt;=1,INDEX($DI:$DI,$GN80+1),"")</f>
      </c>
      <c r="DM80">
        <f>IF($GO80&gt;=2,INDEX($DI:$DI,$GN80+2),"")</f>
      </c>
      <c r="DN80">
        <f>IF($GO80&gt;=3,INDEX($DI:$DI,$GN80+3),"")</f>
      </c>
      <c r="DO80">
        <f>IF($GO80&gt;=4,INDEX($DI:$DI,$GN80+4),"")</f>
      </c>
      <c r="DP80">
        <f>IF($GO80&gt;=5,INDEX($DI:$DI,$GN80+5),"")</f>
      </c>
      <c r="DQ80">
        <f>IF($GO80&gt;=6,INDEX($DI:$DI,$GN80+6),"")</f>
      </c>
      <c r="DR80">
        <f>IF($GO80&gt;=7,INDEX($DI:$DI,$GN80+7),"")</f>
      </c>
      <c r="DS80">
        <f>IF($GO80&gt;=8,INDEX($DI:$DI,$GN80+8),"")</f>
      </c>
      <c r="DT80">
        <f>IF($GO80&gt;=9,INDEX($DI:$DI,$GN80+9),"")</f>
      </c>
      <c r="DU80">
        <f>IF($GO80&gt;=10,INDEX($DI:$DI,$GN80+10),"")</f>
      </c>
      <c r="DV80">
        <f>IF($GO80&gt;=11,INDEX($DI:$DI,$GN80+11),"")</f>
      </c>
      <c r="DW80">
        <f>IF($GO80&gt;=12,INDEX($DI:$DI,$GN80+12),"")</f>
      </c>
      <c r="DX80">
        <f>IF($GO80&gt;=13,INDEX($DI:$DI,$GN80+13),"")</f>
      </c>
      <c r="DY80">
        <f>IF($GO80&gt;=14,INDEX($DI:$DI,$GN80+14),"")</f>
      </c>
      <c r="DZ80">
        <f>IF($GO80&gt;=15,INDEX($DI:$DI,$GN80+15),"")</f>
      </c>
      <c r="EA80">
        <f>IF($GO80&gt;=16,INDEX($DI:$DI,$GN80+16),"")</f>
      </c>
      <c r="EB80">
        <f>IF($GO80&gt;=17,INDEX($DI:$DI,$GN80+17),"")</f>
      </c>
      <c r="EC80">
        <f>IF($GO80&gt;=18,INDEX($DI:$DI,$GN80+18),"")</f>
      </c>
      <c r="ED80">
        <f>IF($GO80&gt;=19,INDEX($DI:$DI,$GN80+19),"")</f>
      </c>
      <c r="EE80">
        <f>IF($GO80&gt;=20,INDEX($DI:$DI,$GN80+20),"")</f>
      </c>
      <c r="EF80">
        <f>IF($GO80&gt;=21,INDEX($DI:$DI,$GN80+21),"")</f>
      </c>
      <c r="EG80">
        <f>IF($GO80&gt;=22,INDEX($DI:$DI,$GN80+22),"")</f>
      </c>
      <c r="EH80">
        <f>IF($GO80&gt;=23,INDEX($DI:$DI,$GN80+23),"")</f>
      </c>
      <c r="EI80">
        <f>IF($GO80&gt;=24,INDEX($DI:$DI,$GN80+24),"")</f>
      </c>
      <c r="EJ80">
        <f>IF($GO80&gt;=25,INDEX($DI:$DI,$GN80+25),"")</f>
      </c>
      <c r="EK80">
        <f>IF($GO80&gt;=26,INDEX($DI:$DI,$GN80+26),"")</f>
      </c>
      <c r="EL80">
        <f>IF($GO80&gt;=27,INDEX($DI:$DI,$GN80+27),"")</f>
      </c>
      <c r="EM80">
        <f>IF($GO80&gt;=28,INDEX($DI:$DI,$GN80+28),"")</f>
      </c>
      <c r="EN80">
        <f>IF($GO80&gt;=29,INDEX($DI:$DI,$GN80+29),"")</f>
      </c>
      <c r="EO80">
        <f>IF($GO80&gt;=30,INDEX($DI:$DI,$GN80+30),"")</f>
      </c>
      <c r="EP80">
        <f>IF($GO80&gt;=31,INDEX($DI:$DI,$GN80+31),"")</f>
      </c>
      <c r="EQ80">
        <f>IF($GO80&gt;=32,INDEX($DI:$DI,$GN80+32),"")</f>
      </c>
      <c r="ER80">
        <f>IF($GO80&gt;=33,INDEX($DI:$DI,$GN80+33),"")</f>
      </c>
      <c r="ES80">
        <f>IF($GO80&gt;=34,INDEX($DI:$DI,$GN80+34),"")</f>
      </c>
      <c r="ET80">
        <f>IF($GO80&gt;=35,INDEX($DI:$DI,$GN80+35),"")</f>
      </c>
      <c r="EU80">
        <f>IF($GO80&gt;=36,INDEX($DI:$DI,$GN80+36),"")</f>
      </c>
      <c r="EV80">
        <f>IF($GO80&gt;=37,INDEX($DI:$DI,$GN80+37),"")</f>
      </c>
      <c r="EW80">
        <f>IF($GO80&gt;=38,INDEX($DI:$DI,$GN80+38),"")</f>
      </c>
      <c r="EX80">
        <f>IF($GO80&gt;=39,INDEX($DI:$DI,$GN80+39),"")</f>
      </c>
      <c r="EY80">
        <f>IF($GO80&gt;=40,INDEX($DI:$DI,$GN80+40),"")</f>
      </c>
      <c r="EZ80">
        <f>IF($GO80&gt;=1,INDEX($DJ:$DJ,$GN80+1),"")</f>
      </c>
      <c r="FA80">
        <f>IF($GO80&gt;=2,INDEX($DJ:$DJ,$GN80+2),"")</f>
      </c>
      <c r="FB80">
        <f>IF($GO80&gt;=3,INDEX($DJ:$DJ,$GN80+3),"")</f>
      </c>
      <c r="FC80">
        <f>IF($GO80&gt;=4,INDEX($DJ:$DJ,$GN80+4),"")</f>
      </c>
      <c r="FD80">
        <f>IF($GO80&gt;=5,INDEX($DJ:$DJ,$GN80+5),"")</f>
      </c>
      <c r="FE80">
        <f>IF($GO80&gt;=6,INDEX($DJ:$DJ,$GN80+6),"")</f>
      </c>
      <c r="FF80">
        <f>IF($GO80&gt;=7,INDEX($DJ:$DJ,$GN80+7),"")</f>
      </c>
      <c r="FG80">
        <f>IF($GO80&gt;=8,INDEX($DJ:$DJ,$GN80+8),"")</f>
      </c>
      <c r="FH80">
        <f>IF($GO80&gt;=9,INDEX($DJ:$DJ,$GN80+9),"")</f>
      </c>
      <c r="FI80">
        <f>IF($GO80&gt;=10,INDEX($DJ:$DJ,$GN80+10),"")</f>
      </c>
      <c r="FJ80">
        <f>IF($GO80&gt;=11,INDEX($DJ:$DJ,$GN80+11),"")</f>
      </c>
      <c r="FK80">
        <f>IF($GO80&gt;=12,INDEX($DJ:$DJ,$GN80+12),"")</f>
      </c>
      <c r="FL80">
        <f>IF($GO80&gt;=13,INDEX($DJ:$DJ,$GN80+13),"")</f>
      </c>
      <c r="FM80">
        <f>IF($GO80&gt;=14,INDEX($DJ:$DJ,$GN80+14),"")</f>
      </c>
      <c r="FN80">
        <f>IF($GO80&gt;=15,INDEX($DJ:$DJ,$GN80+15),"")</f>
      </c>
      <c r="FO80">
        <f>IF($GO80&gt;=16,INDEX($DJ:$DJ,$GN80+16),"")</f>
      </c>
      <c r="FP80">
        <f>IF($GO80&gt;=17,INDEX($DJ:$DJ,$GN80+17),"")</f>
      </c>
      <c r="FQ80">
        <f>IF($GO80&gt;=18,INDEX($DJ:$DJ,$GN80+18),"")</f>
      </c>
      <c r="FR80">
        <f>IF($GO80&gt;=19,INDEX($DJ:$DJ,$GN80+19),"")</f>
      </c>
      <c r="FS80">
        <f>IF($GO80&gt;=20,INDEX($DJ:$DJ,$GN80+20),"")</f>
      </c>
      <c r="FT80">
        <f>IF($GO80&gt;=21,INDEX($DJ:$DJ,$GN80+21),"")</f>
      </c>
      <c r="FU80">
        <f>IF($GO80&gt;=22,INDEX($DJ:$DJ,$GN80+22),"")</f>
      </c>
      <c r="FV80">
        <f>IF($GO80&gt;=23,INDEX($DJ:$DJ,$GN80+23),"")</f>
      </c>
      <c r="FW80">
        <f>IF($GO80&gt;=24,INDEX($DJ:$DJ,$GN80+24),"")</f>
      </c>
      <c r="FX80">
        <f>IF($GO80&gt;=25,INDEX($DJ:$DJ,$GN80+25),"")</f>
      </c>
      <c r="FY80">
        <f>IF($GO80&gt;=26,INDEX($DJ:$DJ,$GN80+26),"")</f>
      </c>
      <c r="FZ80">
        <f>IF($GO80&gt;=27,INDEX($DJ:$DJ,$GN80+27),"")</f>
      </c>
      <c r="GA80">
        <f>IF($GO80&gt;=28,INDEX($DJ:$DJ,$GN80+28),"")</f>
      </c>
      <c r="GB80">
        <f>IF($GO80&gt;=29,INDEX($DJ:$DJ,$GN80+29),"")</f>
      </c>
      <c r="GC80">
        <f>IF($GO80&gt;=30,INDEX($DJ:$DJ,$GN80+30),"")</f>
      </c>
      <c r="GD80">
        <f>IF($GO80&gt;=31,INDEX($DJ:$DJ,$GN80+31),"")</f>
      </c>
      <c r="GE80">
        <f>IF($GO80&gt;=32,INDEX($DJ:$DJ,$GN80+32),"")</f>
      </c>
      <c r="GF80">
        <f>IF($GO80&gt;=33,INDEX($DJ:$DJ,$GN80+33),"")</f>
      </c>
      <c r="GG80">
        <f>IF($GO80&gt;=34,INDEX($DJ:$DJ,$GN80+34),"")</f>
      </c>
      <c r="GH80">
        <f>IF($GO80&gt;=35,INDEX($DJ:$DJ,$GN80+35),"")</f>
      </c>
      <c r="GI80">
        <f>IF($GO80&gt;=36,INDEX($DJ:$DJ,$GN80+36),"")</f>
      </c>
      <c r="GJ80">
        <f>IF($GO80&gt;=37,INDEX($DJ:$DJ,$GN80+37),"")</f>
      </c>
      <c r="GK80">
        <f>IF($GO80&gt;=38,INDEX($DJ:$DJ,$GN80+38),"")</f>
      </c>
      <c r="GL80">
        <f>IF($GO80&gt;=39,INDEX($DJ:$DJ,$GN80+39),"")</f>
      </c>
      <c r="GM80">
        <f>IF($GO80&gt;=40,INDEX($DJ:$DJ,$GN80+40),"")</f>
      </c>
      <c r="GN80">
        <f>IFERROR(MATCH($DH80,$DI$2:$DI$148,0)+1,0)</f>
      </c>
      <c r="GO80">
        <f>IFERROR(INDEX($DK$2:$DK$148,MATCH($DH80,$DI$2:$DI$148,0)),0)</f>
      </c>
      <c r="GP80">
        <f>IFERROR(MATCH($Y80,$DL$80:$EY$80,0),0)</f>
      </c>
      <c r="GQ80">
        <f>IF($GP80&gt;0,INDEX($EZ$80:$GM$80,$GP80),"")</f>
      </c>
      <c r="GR80" t="s">
        <v>442</v>
      </c>
      <c r="GT80">
        <f>IF($JC80&gt;=1,INDEX($GR:$GR,$JB80+1),"")</f>
      </c>
      <c r="GU80">
        <f>IF($JC80&gt;=2,INDEX($GR:$GR,$JB80+2),"")</f>
      </c>
      <c r="GV80">
        <f>IF($JC80&gt;=3,INDEX($GR:$GR,$JB80+3),"")</f>
      </c>
      <c r="GW80">
        <f>IF($JC80&gt;=4,INDEX($GR:$GR,$JB80+4),"")</f>
      </c>
      <c r="GX80">
        <f>IF($JC80&gt;=5,INDEX($GR:$GR,$JB80+5),"")</f>
      </c>
      <c r="GY80">
        <f>IF($JC80&gt;=6,INDEX($GR:$GR,$JB80+6),"")</f>
      </c>
      <c r="GZ80">
        <f>IF($JC80&gt;=7,INDEX($GR:$GR,$JB80+7),"")</f>
      </c>
      <c r="HA80">
        <f>IF($JC80&gt;=8,INDEX($GR:$GR,$JB80+8),"")</f>
      </c>
      <c r="HB80">
        <f>IF($JC80&gt;=9,INDEX($GR:$GR,$JB80+9),"")</f>
      </c>
      <c r="HC80">
        <f>IF($JC80&gt;=10,INDEX($GR:$GR,$JB80+10),"")</f>
      </c>
      <c r="HD80">
        <f>IF($JC80&gt;=11,INDEX($GR:$GR,$JB80+11),"")</f>
      </c>
      <c r="HE80">
        <f>IF($JC80&gt;=12,INDEX($GR:$GR,$JB80+12),"")</f>
      </c>
      <c r="HF80">
        <f>IF($JC80&gt;=13,INDEX($GR:$GR,$JB80+13),"")</f>
      </c>
      <c r="HG80">
        <f>IF($JC80&gt;=14,INDEX($GR:$GR,$JB80+14),"")</f>
      </c>
      <c r="HH80">
        <f>IF($JC80&gt;=15,INDEX($GR:$GR,$JB80+15),"")</f>
      </c>
      <c r="HI80">
        <f>IF($JC80&gt;=16,INDEX($GR:$GR,$JB80+16),"")</f>
      </c>
      <c r="HJ80">
        <f>IF($JC80&gt;=17,INDEX($GR:$GR,$JB80+17),"")</f>
      </c>
      <c r="HK80">
        <f>IF($JC80&gt;=18,INDEX($GR:$GR,$JB80+18),"")</f>
      </c>
      <c r="HL80">
        <f>IF($JC80&gt;=19,INDEX($GR:$GR,$JB80+19),"")</f>
      </c>
      <c r="HM80">
        <f>IF($JC80&gt;=20,INDEX($GR:$GR,$JB80+20),"")</f>
      </c>
      <c r="HN80">
        <f>IF($JC80&gt;=21,INDEX($GR:$GR,$JB80+21),"")</f>
      </c>
      <c r="HO80">
        <f>IF($JC80&gt;=22,INDEX($GR:$GR,$JB80+22),"")</f>
      </c>
      <c r="HP80">
        <f>IF($JC80&gt;=23,INDEX($GR:$GR,$JB80+23),"")</f>
      </c>
      <c r="HQ80">
        <f>IF($JC80&gt;=24,INDEX($GR:$GR,$JB80+24),"")</f>
      </c>
      <c r="HR80">
        <f>IF($JC80&gt;=25,INDEX($GR:$GR,$JB80+25),"")</f>
      </c>
      <c r="HS80">
        <f>IF($JC80&gt;=26,INDEX($GR:$GR,$JB80+26),"")</f>
      </c>
      <c r="HT80">
        <f>IF($JC80&gt;=27,INDEX($GR:$GR,$JB80+27),"")</f>
      </c>
      <c r="HU80">
        <f>IF($JC80&gt;=28,INDEX($GR:$GR,$JB80+28),"")</f>
      </c>
      <c r="HV80">
        <f>IF($JC80&gt;=29,INDEX($GR:$GR,$JB80+29),"")</f>
      </c>
      <c r="HW80">
        <f>IF($JC80&gt;=30,INDEX($GR:$GR,$JB80+30),"")</f>
      </c>
      <c r="HX80">
        <f>IF($JC80&gt;=31,INDEX($GR:$GR,$JB80+31),"")</f>
      </c>
      <c r="HY80">
        <f>IF($JC80&gt;=32,INDEX($GR:$GR,$JB80+32),"")</f>
      </c>
      <c r="HZ80">
        <f>IF($JC80&gt;=33,INDEX($GR:$GR,$JB80+33),"")</f>
      </c>
      <c r="IA80">
        <f>IF($JC80&gt;=34,INDEX($GR:$GR,$JB80+34),"")</f>
      </c>
      <c r="IB80">
        <f>IF($JC80&gt;=35,INDEX($GR:$GR,$JB80+35),"")</f>
      </c>
      <c r="IC80">
        <f>IF($JC80&gt;=36,INDEX($GR:$GR,$JB80+36),"")</f>
      </c>
      <c r="ID80">
        <f>IF($JC80&gt;=37,INDEX($GR:$GR,$JB80+37),"")</f>
      </c>
      <c r="IE80">
        <f>IF($JC80&gt;=38,INDEX($GR:$GR,$JB80+38),"")</f>
      </c>
      <c r="IF80">
        <f>IF($JC80&gt;=39,INDEX($GR:$GR,$JB80+39),"")</f>
      </c>
      <c r="IG80">
        <f>IF($JC80&gt;=40,INDEX($GR:$GR,$JB80+40),"")</f>
      </c>
      <c r="IH80">
        <f>IF($JC80&gt;=41,INDEX($GR:$GR,$JB80+41),"")</f>
      </c>
      <c r="II80">
        <f>IF($JC80&gt;=42,INDEX($GR:$GR,$JB80+42),"")</f>
      </c>
      <c r="IJ80">
        <f>IF($JC80&gt;=43,INDEX($GR:$GR,$JB80+43),"")</f>
      </c>
      <c r="IK80">
        <f>IF($JC80&gt;=44,INDEX($GR:$GR,$JB80+44),"")</f>
      </c>
      <c r="IL80">
        <f>IF($JC80&gt;=45,INDEX($GR:$GR,$JB80+45),"")</f>
      </c>
      <c r="IM80">
        <f>IF($JC80&gt;=46,INDEX($GR:$GR,$JB80+46),"")</f>
      </c>
      <c r="IN80">
        <f>IF($JC80&gt;=47,INDEX($GR:$GR,$JB80+47),"")</f>
      </c>
      <c r="IO80">
        <f>IF($JC80&gt;=48,INDEX($GR:$GR,$JB80+48),"")</f>
      </c>
      <c r="IP80">
        <f>IF($JC80&gt;=49,INDEX($GR:$GR,$JB80+49),"")</f>
      </c>
      <c r="IQ80">
        <f>IF($JC80&gt;=50,INDEX($GR:$GR,$JB80+50),"")</f>
      </c>
      <c r="IR80">
        <f>IF($JC80&gt;=51,INDEX($GR:$GR,$JB80+51),"")</f>
      </c>
      <c r="IS80">
        <f>IF($JC80&gt;=52,INDEX($GR:$GR,$JB80+52),"")</f>
      </c>
      <c r="IT80">
        <f>IF($JC80&gt;=53,INDEX($GR:$GR,$JB80+53),"")</f>
      </c>
      <c r="IU80">
        <f>IF($JC80&gt;=54,INDEX($GR:$GR,$JB80+54),"")</f>
      </c>
      <c r="IV80">
        <f>IF($JC80&gt;=55,INDEX($GR:$GR,$JB80+55),"")</f>
      </c>
      <c r="IW80">
        <f>IF($JC80&gt;=56,INDEX($GR:$GR,$JB80+56),"")</f>
      </c>
      <c r="IX80">
        <f>IF($JC80&gt;=57,INDEX($GR:$GR,$JB80+57),"")</f>
      </c>
      <c r="IY80">
        <f>IF($JC80&gt;=58,INDEX($GR:$GR,$JB80+58),"")</f>
      </c>
      <c r="IZ80">
        <f>IF($JC80&gt;=59,INDEX($GR:$GR,$JB80+59),"")</f>
      </c>
      <c r="JA80">
        <f>IF($JC80&gt;=60,INDEX($GR:$GR,$JB80+60),"")</f>
      </c>
      <c r="JB80">
        <f>IFERROR(MATCH($GQ80,$GR$2:$GR$324,0)+1,0)</f>
      </c>
      <c r="JC80">
        <f>IFERROR(INDEX($GS$2:$GS$324,MATCH($GQ80,$GR$2:$GR$324,0)),0)</f>
      </c>
      <c r="JD80" t="s">
        <v>40</v>
      </c>
      <c r="JE80" t="s">
        <v>40</v>
      </c>
    </row>
    <row r="81" spans="1:265" x14ac:dyDescent="0.25">
      <c r="Q81">
        <f>IF(OR($T81="",$P81=""),"",IFERROR($T81/$P81,0))</f>
      </c>
      <c r="R81">
        <f>IF($T81="","",
SUM($S81,$U81,$Z81,$V81,$X81)*
(1-IF($AA81="",0,VALUE($AA81)/100)))</f>
      </c>
      <c r="S81">
        <f>IF($T81="","",$T81)</f>
      </c>
      <c r="U81">
        <f>IF($T81="","",
IF($N81="","",
IF(ISNUMBER(SEARCH("exempt",LOWER($N81))),0,
$T81*(VALUE(SUBSTITUTE($N81,"%",""))/100))))</f>
      </c>
      <c r="AB81">
        <f>IFERROR(IF(FIND(" - ",$K81)&gt;0,MID($K81,FIND(" - ",$K81)+3,LEN($K81)),""),"")</f>
      </c>
      <c r="AK81" t="s">
        <v>443</v>
      </c>
      <c r="AP81">
        <f>IFERROR(LEFT($K81,FIND(" - ",$K81)-1),$K81)</f>
      </c>
      <c r="AQ81" t="s">
        <v>34</v>
      </c>
      <c r="AS81">
        <f>IF($CH81&gt;=1,INDEX($AQ:$AQ,$CG81+1),"")</f>
      </c>
      <c r="AT81">
        <f>IF($CH81&gt;=2,INDEX($AQ:$AQ,$CG81+2),"")</f>
      </c>
      <c r="AU81">
        <f>IF($CH81&gt;=3,INDEX($AQ:$AQ,$CG81+3),"")</f>
      </c>
      <c r="AV81">
        <f>IF($CH81&gt;=4,INDEX($AQ:$AQ,$CG81+4),"")</f>
      </c>
      <c r="AW81">
        <f>IF($CH81&gt;=5,INDEX($AQ:$AQ,$CG81+5),"")</f>
      </c>
      <c r="AX81">
        <f>IF($CH81&gt;=6,INDEX($AQ:$AQ,$CG81+6),"")</f>
      </c>
      <c r="AY81">
        <f>IF($CH81&gt;=7,INDEX($AQ:$AQ,$CG81+7),"")</f>
      </c>
      <c r="AZ81">
        <f>IF($CH81&gt;=8,INDEX($AQ:$AQ,$CG81+8),"")</f>
      </c>
      <c r="BA81">
        <f>IF($CH81&gt;=9,INDEX($AQ:$AQ,$CG81+9),"")</f>
      </c>
      <c r="BB81">
        <f>IF($CH81&gt;=10,INDEX($AQ:$AQ,$CG81+10),"")</f>
      </c>
      <c r="BC81">
        <f>IF($CH81&gt;=11,INDEX($AQ:$AQ,$CG81+11),"")</f>
      </c>
      <c r="BD81">
        <f>IF($CH81&gt;=12,INDEX($AQ:$AQ,$CG81+12),"")</f>
      </c>
      <c r="BE81">
        <f>IF($CH81&gt;=13,INDEX($AQ:$AQ,$CG81+13),"")</f>
      </c>
      <c r="BF81">
        <f>IF($CH81&gt;=14,INDEX($AQ:$AQ,$CG81+14),"")</f>
      </c>
      <c r="BG81">
        <f>IF($CH81&gt;=15,INDEX($AQ:$AQ,$CG81+15),"")</f>
      </c>
      <c r="BH81">
        <f>IF($CH81&gt;=16,INDEX($AQ:$AQ,$CG81+16),"")</f>
      </c>
      <c r="BI81">
        <f>IF($CH81&gt;=17,INDEX($AQ:$AQ,$CG81+17),"")</f>
      </c>
      <c r="BJ81">
        <f>IF($CH81&gt;=18,INDEX($AQ:$AQ,$CG81+18),"")</f>
      </c>
      <c r="BK81">
        <f>IF($CH81&gt;=19,INDEX($AQ:$AQ,$CG81+19),"")</f>
      </c>
      <c r="BL81">
        <f>IF($CH81&gt;=20,INDEX($AQ:$AQ,$CG81+20),"")</f>
      </c>
      <c r="BM81">
        <f>IF($CH81&gt;=21,INDEX($AQ:$AQ,$CG81+21),"")</f>
      </c>
      <c r="BN81">
        <f>IF($CH81&gt;=22,INDEX($AQ:$AQ,$CG81+22),"")</f>
      </c>
      <c r="BO81">
        <f>IF($CH81&gt;=23,INDEX($AQ:$AQ,$CG81+23),"")</f>
      </c>
      <c r="BP81">
        <f>IF($CH81&gt;=24,INDEX($AQ:$AQ,$CG81+24),"")</f>
      </c>
      <c r="BQ81">
        <f>IF($CH81&gt;=25,INDEX($AQ:$AQ,$CG81+25),"")</f>
      </c>
      <c r="BR81">
        <f>IF($CH81&gt;=26,INDEX($AQ:$AQ,$CG81+26),"")</f>
      </c>
      <c r="BS81">
        <f>IF($CH81&gt;=27,INDEX($AQ:$AQ,$CG81+27),"")</f>
      </c>
      <c r="BT81">
        <f>IF($CH81&gt;=28,INDEX($AQ:$AQ,$CG81+28),"")</f>
      </c>
      <c r="BU81">
        <f>IF($CH81&gt;=29,INDEX($AQ:$AQ,$CG81+29),"")</f>
      </c>
      <c r="BV81">
        <f>IF($CH81&gt;=30,INDEX($AQ:$AQ,$CG81+30),"")</f>
      </c>
      <c r="BW81">
        <f>IF($CH81&gt;=31,INDEX($AQ:$AQ,$CG81+31),"")</f>
      </c>
      <c r="BX81">
        <f>IF($CH81&gt;=32,INDEX($AQ:$AQ,$CG81+32),"")</f>
      </c>
      <c r="BY81">
        <f>IF($CH81&gt;=33,INDEX($AQ:$AQ,$CG81+33),"")</f>
      </c>
      <c r="BZ81">
        <f>IF($CH81&gt;=34,INDEX($AQ:$AQ,$CG81+34),"")</f>
      </c>
      <c r="CA81">
        <f>IF($CH81&gt;=35,INDEX($AQ:$AQ,$CG81+35),"")</f>
      </c>
      <c r="CB81">
        <f>IF($CH81&gt;=36,INDEX($AQ:$AQ,$CG81+36),"")</f>
      </c>
      <c r="CC81">
        <f>IF($CH81&gt;=37,INDEX($AQ:$AQ,$CG81+37),"")</f>
      </c>
      <c r="CD81">
        <f>IF($CH81&gt;=38,INDEX($AQ:$AQ,$CG81+38),"")</f>
      </c>
      <c r="CE81">
        <f>IF($CH81&gt;=39,INDEX($AQ:$AQ,$CG81+39),"")</f>
      </c>
      <c r="CF81">
        <f>IF($CH81&gt;=40,INDEX($AQ:$AQ,$CG81+40),"")</f>
      </c>
      <c r="CG81">
        <f>IFERROR(MATCH($AP81,$AQ$2:$AQ$134,0)+1,0)</f>
      </c>
      <c r="CH81">
        <f>IFERROR(INDEX($AR$2:$AR$134,MATCH($AP81,$AQ$2:$AQ$134,0)),0)</f>
      </c>
      <c r="CI81">
        <f>IFERROR(LEFT($L81,FIND(" - ",$L81)-1),$L81)</f>
      </c>
      <c r="CJ81" t="s">
        <v>444</v>
      </c>
      <c r="CK81">
        <v>1</v>
      </c>
      <c r="CL81">
        <f>IF($DG81&gt;=1,INDEX($CJ:$CJ,$DF81+1),"")</f>
      </c>
      <c r="CM81">
        <f>IF($DG81&gt;=2,INDEX($CJ:$CJ,$DF81+2),"")</f>
      </c>
      <c r="CN81">
        <f>IF($DG81&gt;=3,INDEX($CJ:$CJ,$DF81+3),"")</f>
      </c>
      <c r="CO81">
        <f>IF($DG81&gt;=4,INDEX($CJ:$CJ,$DF81+4),"")</f>
      </c>
      <c r="CP81">
        <f>IF($DG81&gt;=5,INDEX($CJ:$CJ,$DF81+5),"")</f>
      </c>
      <c r="CQ81">
        <f>IF($DG81&gt;=6,INDEX($CJ:$CJ,$DF81+6),"")</f>
      </c>
      <c r="CR81">
        <f>IF($DG81&gt;=7,INDEX($CJ:$CJ,$DF81+7),"")</f>
      </c>
      <c r="CS81">
        <f>IF($DG81&gt;=8,INDEX($CJ:$CJ,$DF81+8),"")</f>
      </c>
      <c r="CT81">
        <f>IF($DG81&gt;=9,INDEX($CJ:$CJ,$DF81+9),"")</f>
      </c>
      <c r="CU81">
        <f>IF($DG81&gt;=10,INDEX($CJ:$CJ,$DF81+10),"")</f>
      </c>
      <c r="CV81">
        <f>IF($DG81&gt;=11,INDEX($CJ:$CJ,$DF81+11),"")</f>
      </c>
      <c r="CW81">
        <f>IF($DG81&gt;=12,INDEX($CJ:$CJ,$DF81+12),"")</f>
      </c>
      <c r="CX81">
        <f>IF($DG81&gt;=13,INDEX($CJ:$CJ,$DF81+13),"")</f>
      </c>
      <c r="CY81">
        <f>IF($DG81&gt;=14,INDEX($CJ:$CJ,$DF81+14),"")</f>
      </c>
      <c r="CZ81">
        <f>IF($DG81&gt;=15,INDEX($CJ:$CJ,$DF81+15),"")</f>
      </c>
      <c r="DA81">
        <f>IF($DG81&gt;=16,INDEX($CJ:$CJ,$DF81+16),"")</f>
      </c>
      <c r="DB81">
        <f>IF($DG81&gt;=17,INDEX($CJ:$CJ,$DF81+17),"")</f>
      </c>
      <c r="DC81">
        <f>IF($DG81&gt;=18,INDEX($CJ:$CJ,$DF81+18),"")</f>
      </c>
      <c r="DD81">
        <f>IF($DG81&gt;=19,INDEX($CJ:$CJ,$DF81+19),"")</f>
      </c>
      <c r="DE81">
        <f>IF($DG81&gt;=20,INDEX($CJ:$CJ,$DF81+20),"")</f>
      </c>
      <c r="DF81">
        <f>IFERROR(MATCH($CI81,$CJ$2:$CJ$263,0)+1,0)</f>
      </c>
      <c r="DG81">
        <f>IFERROR(INDEX($CK$2:$CK$263,MATCH($CI81,$CJ$2:$CJ$263,0)),0)</f>
      </c>
      <c r="DH81">
        <f>IFERROR(INDEX($AO:$AO,MATCH($N81,$AN:$AN,0))&amp;"","")</f>
      </c>
      <c r="DI81" t="s">
        <v>48</v>
      </c>
      <c r="DJ81" t="s">
        <v>40</v>
      </c>
      <c r="DL81">
        <f>IF($GO81&gt;=1,INDEX($DI:$DI,$GN81+1),"")</f>
      </c>
      <c r="DM81">
        <f>IF($GO81&gt;=2,INDEX($DI:$DI,$GN81+2),"")</f>
      </c>
      <c r="DN81">
        <f>IF($GO81&gt;=3,INDEX($DI:$DI,$GN81+3),"")</f>
      </c>
      <c r="DO81">
        <f>IF($GO81&gt;=4,INDEX($DI:$DI,$GN81+4),"")</f>
      </c>
      <c r="DP81">
        <f>IF($GO81&gt;=5,INDEX($DI:$DI,$GN81+5),"")</f>
      </c>
      <c r="DQ81">
        <f>IF($GO81&gt;=6,INDEX($DI:$DI,$GN81+6),"")</f>
      </c>
      <c r="DR81">
        <f>IF($GO81&gt;=7,INDEX($DI:$DI,$GN81+7),"")</f>
      </c>
      <c r="DS81">
        <f>IF($GO81&gt;=8,INDEX($DI:$DI,$GN81+8),"")</f>
      </c>
      <c r="DT81">
        <f>IF($GO81&gt;=9,INDEX($DI:$DI,$GN81+9),"")</f>
      </c>
      <c r="DU81">
        <f>IF($GO81&gt;=10,INDEX($DI:$DI,$GN81+10),"")</f>
      </c>
      <c r="DV81">
        <f>IF($GO81&gt;=11,INDEX($DI:$DI,$GN81+11),"")</f>
      </c>
      <c r="DW81">
        <f>IF($GO81&gt;=12,INDEX($DI:$DI,$GN81+12),"")</f>
      </c>
      <c r="DX81">
        <f>IF($GO81&gt;=13,INDEX($DI:$DI,$GN81+13),"")</f>
      </c>
      <c r="DY81">
        <f>IF($GO81&gt;=14,INDEX($DI:$DI,$GN81+14),"")</f>
      </c>
      <c r="DZ81">
        <f>IF($GO81&gt;=15,INDEX($DI:$DI,$GN81+15),"")</f>
      </c>
      <c r="EA81">
        <f>IF($GO81&gt;=16,INDEX($DI:$DI,$GN81+16),"")</f>
      </c>
      <c r="EB81">
        <f>IF($GO81&gt;=17,INDEX($DI:$DI,$GN81+17),"")</f>
      </c>
      <c r="EC81">
        <f>IF($GO81&gt;=18,INDEX($DI:$DI,$GN81+18),"")</f>
      </c>
      <c r="ED81">
        <f>IF($GO81&gt;=19,INDEX($DI:$DI,$GN81+19),"")</f>
      </c>
      <c r="EE81">
        <f>IF($GO81&gt;=20,INDEX($DI:$DI,$GN81+20),"")</f>
      </c>
      <c r="EF81">
        <f>IF($GO81&gt;=21,INDEX($DI:$DI,$GN81+21),"")</f>
      </c>
      <c r="EG81">
        <f>IF($GO81&gt;=22,INDEX($DI:$DI,$GN81+22),"")</f>
      </c>
      <c r="EH81">
        <f>IF($GO81&gt;=23,INDEX($DI:$DI,$GN81+23),"")</f>
      </c>
      <c r="EI81">
        <f>IF($GO81&gt;=24,INDEX($DI:$DI,$GN81+24),"")</f>
      </c>
      <c r="EJ81">
        <f>IF($GO81&gt;=25,INDEX($DI:$DI,$GN81+25),"")</f>
      </c>
      <c r="EK81">
        <f>IF($GO81&gt;=26,INDEX($DI:$DI,$GN81+26),"")</f>
      </c>
      <c r="EL81">
        <f>IF($GO81&gt;=27,INDEX($DI:$DI,$GN81+27),"")</f>
      </c>
      <c r="EM81">
        <f>IF($GO81&gt;=28,INDEX($DI:$DI,$GN81+28),"")</f>
      </c>
      <c r="EN81">
        <f>IF($GO81&gt;=29,INDEX($DI:$DI,$GN81+29),"")</f>
      </c>
      <c r="EO81">
        <f>IF($GO81&gt;=30,INDEX($DI:$DI,$GN81+30),"")</f>
      </c>
      <c r="EP81">
        <f>IF($GO81&gt;=31,INDEX($DI:$DI,$GN81+31),"")</f>
      </c>
      <c r="EQ81">
        <f>IF($GO81&gt;=32,INDEX($DI:$DI,$GN81+32),"")</f>
      </c>
      <c r="ER81">
        <f>IF($GO81&gt;=33,INDEX($DI:$DI,$GN81+33),"")</f>
      </c>
      <c r="ES81">
        <f>IF($GO81&gt;=34,INDEX($DI:$DI,$GN81+34),"")</f>
      </c>
      <c r="ET81">
        <f>IF($GO81&gt;=35,INDEX($DI:$DI,$GN81+35),"")</f>
      </c>
      <c r="EU81">
        <f>IF($GO81&gt;=36,INDEX($DI:$DI,$GN81+36),"")</f>
      </c>
      <c r="EV81">
        <f>IF($GO81&gt;=37,INDEX($DI:$DI,$GN81+37),"")</f>
      </c>
      <c r="EW81">
        <f>IF($GO81&gt;=38,INDEX($DI:$DI,$GN81+38),"")</f>
      </c>
      <c r="EX81">
        <f>IF($GO81&gt;=39,INDEX($DI:$DI,$GN81+39),"")</f>
      </c>
      <c r="EY81">
        <f>IF($GO81&gt;=40,INDEX($DI:$DI,$GN81+40),"")</f>
      </c>
      <c r="EZ81">
        <f>IF($GO81&gt;=1,INDEX($DJ:$DJ,$GN81+1),"")</f>
      </c>
      <c r="FA81">
        <f>IF($GO81&gt;=2,INDEX($DJ:$DJ,$GN81+2),"")</f>
      </c>
      <c r="FB81">
        <f>IF($GO81&gt;=3,INDEX($DJ:$DJ,$GN81+3),"")</f>
      </c>
      <c r="FC81">
        <f>IF($GO81&gt;=4,INDEX($DJ:$DJ,$GN81+4),"")</f>
      </c>
      <c r="FD81">
        <f>IF($GO81&gt;=5,INDEX($DJ:$DJ,$GN81+5),"")</f>
      </c>
      <c r="FE81">
        <f>IF($GO81&gt;=6,INDEX($DJ:$DJ,$GN81+6),"")</f>
      </c>
      <c r="FF81">
        <f>IF($GO81&gt;=7,INDEX($DJ:$DJ,$GN81+7),"")</f>
      </c>
      <c r="FG81">
        <f>IF($GO81&gt;=8,INDEX($DJ:$DJ,$GN81+8),"")</f>
      </c>
      <c r="FH81">
        <f>IF($GO81&gt;=9,INDEX($DJ:$DJ,$GN81+9),"")</f>
      </c>
      <c r="FI81">
        <f>IF($GO81&gt;=10,INDEX($DJ:$DJ,$GN81+10),"")</f>
      </c>
      <c r="FJ81">
        <f>IF($GO81&gt;=11,INDEX($DJ:$DJ,$GN81+11),"")</f>
      </c>
      <c r="FK81">
        <f>IF($GO81&gt;=12,INDEX($DJ:$DJ,$GN81+12),"")</f>
      </c>
      <c r="FL81">
        <f>IF($GO81&gt;=13,INDEX($DJ:$DJ,$GN81+13),"")</f>
      </c>
      <c r="FM81">
        <f>IF($GO81&gt;=14,INDEX($DJ:$DJ,$GN81+14),"")</f>
      </c>
      <c r="FN81">
        <f>IF($GO81&gt;=15,INDEX($DJ:$DJ,$GN81+15),"")</f>
      </c>
      <c r="FO81">
        <f>IF($GO81&gt;=16,INDEX($DJ:$DJ,$GN81+16),"")</f>
      </c>
      <c r="FP81">
        <f>IF($GO81&gt;=17,INDEX($DJ:$DJ,$GN81+17),"")</f>
      </c>
      <c r="FQ81">
        <f>IF($GO81&gt;=18,INDEX($DJ:$DJ,$GN81+18),"")</f>
      </c>
      <c r="FR81">
        <f>IF($GO81&gt;=19,INDEX($DJ:$DJ,$GN81+19),"")</f>
      </c>
      <c r="FS81">
        <f>IF($GO81&gt;=20,INDEX($DJ:$DJ,$GN81+20),"")</f>
      </c>
      <c r="FT81">
        <f>IF($GO81&gt;=21,INDEX($DJ:$DJ,$GN81+21),"")</f>
      </c>
      <c r="FU81">
        <f>IF($GO81&gt;=22,INDEX($DJ:$DJ,$GN81+22),"")</f>
      </c>
      <c r="FV81">
        <f>IF($GO81&gt;=23,INDEX($DJ:$DJ,$GN81+23),"")</f>
      </c>
      <c r="FW81">
        <f>IF($GO81&gt;=24,INDEX($DJ:$DJ,$GN81+24),"")</f>
      </c>
      <c r="FX81">
        <f>IF($GO81&gt;=25,INDEX($DJ:$DJ,$GN81+25),"")</f>
      </c>
      <c r="FY81">
        <f>IF($GO81&gt;=26,INDEX($DJ:$DJ,$GN81+26),"")</f>
      </c>
      <c r="FZ81">
        <f>IF($GO81&gt;=27,INDEX($DJ:$DJ,$GN81+27),"")</f>
      </c>
      <c r="GA81">
        <f>IF($GO81&gt;=28,INDEX($DJ:$DJ,$GN81+28),"")</f>
      </c>
      <c r="GB81">
        <f>IF($GO81&gt;=29,INDEX($DJ:$DJ,$GN81+29),"")</f>
      </c>
      <c r="GC81">
        <f>IF($GO81&gt;=30,INDEX($DJ:$DJ,$GN81+30),"")</f>
      </c>
      <c r="GD81">
        <f>IF($GO81&gt;=31,INDEX($DJ:$DJ,$GN81+31),"")</f>
      </c>
      <c r="GE81">
        <f>IF($GO81&gt;=32,INDEX($DJ:$DJ,$GN81+32),"")</f>
      </c>
      <c r="GF81">
        <f>IF($GO81&gt;=33,INDEX($DJ:$DJ,$GN81+33),"")</f>
      </c>
      <c r="GG81">
        <f>IF($GO81&gt;=34,INDEX($DJ:$DJ,$GN81+34),"")</f>
      </c>
      <c r="GH81">
        <f>IF($GO81&gt;=35,INDEX($DJ:$DJ,$GN81+35),"")</f>
      </c>
      <c r="GI81">
        <f>IF($GO81&gt;=36,INDEX($DJ:$DJ,$GN81+36),"")</f>
      </c>
      <c r="GJ81">
        <f>IF($GO81&gt;=37,INDEX($DJ:$DJ,$GN81+37),"")</f>
      </c>
      <c r="GK81">
        <f>IF($GO81&gt;=38,INDEX($DJ:$DJ,$GN81+38),"")</f>
      </c>
      <c r="GL81">
        <f>IF($GO81&gt;=39,INDEX($DJ:$DJ,$GN81+39),"")</f>
      </c>
      <c r="GM81">
        <f>IF($GO81&gt;=40,INDEX($DJ:$DJ,$GN81+40),"")</f>
      </c>
      <c r="GN81">
        <f>IFERROR(MATCH($DH81,$DI$2:$DI$148,0)+1,0)</f>
      </c>
      <c r="GO81">
        <f>IFERROR(INDEX($DK$2:$DK$148,MATCH($DH81,$DI$2:$DI$148,0)),0)</f>
      </c>
      <c r="GP81">
        <f>IFERROR(MATCH($Y81,$DL$81:$EY$81,0),0)</f>
      </c>
      <c r="GQ81">
        <f>IF($GP81&gt;0,INDEX($EZ$81:$GM$81,$GP81),"")</f>
      </c>
      <c r="GR81" t="s">
        <v>445</v>
      </c>
      <c r="GT81">
        <f>IF($JC81&gt;=1,INDEX($GR:$GR,$JB81+1),"")</f>
      </c>
      <c r="GU81">
        <f>IF($JC81&gt;=2,INDEX($GR:$GR,$JB81+2),"")</f>
      </c>
      <c r="GV81">
        <f>IF($JC81&gt;=3,INDEX($GR:$GR,$JB81+3),"")</f>
      </c>
      <c r="GW81">
        <f>IF($JC81&gt;=4,INDEX($GR:$GR,$JB81+4),"")</f>
      </c>
      <c r="GX81">
        <f>IF($JC81&gt;=5,INDEX($GR:$GR,$JB81+5),"")</f>
      </c>
      <c r="GY81">
        <f>IF($JC81&gt;=6,INDEX($GR:$GR,$JB81+6),"")</f>
      </c>
      <c r="GZ81">
        <f>IF($JC81&gt;=7,INDEX($GR:$GR,$JB81+7),"")</f>
      </c>
      <c r="HA81">
        <f>IF($JC81&gt;=8,INDEX($GR:$GR,$JB81+8),"")</f>
      </c>
      <c r="HB81">
        <f>IF($JC81&gt;=9,INDEX($GR:$GR,$JB81+9),"")</f>
      </c>
      <c r="HC81">
        <f>IF($JC81&gt;=10,INDEX($GR:$GR,$JB81+10),"")</f>
      </c>
      <c r="HD81">
        <f>IF($JC81&gt;=11,INDEX($GR:$GR,$JB81+11),"")</f>
      </c>
      <c r="HE81">
        <f>IF($JC81&gt;=12,INDEX($GR:$GR,$JB81+12),"")</f>
      </c>
      <c r="HF81">
        <f>IF($JC81&gt;=13,INDEX($GR:$GR,$JB81+13),"")</f>
      </c>
      <c r="HG81">
        <f>IF($JC81&gt;=14,INDEX($GR:$GR,$JB81+14),"")</f>
      </c>
      <c r="HH81">
        <f>IF($JC81&gt;=15,INDEX($GR:$GR,$JB81+15),"")</f>
      </c>
      <c r="HI81">
        <f>IF($JC81&gt;=16,INDEX($GR:$GR,$JB81+16),"")</f>
      </c>
      <c r="HJ81">
        <f>IF($JC81&gt;=17,INDEX($GR:$GR,$JB81+17),"")</f>
      </c>
      <c r="HK81">
        <f>IF($JC81&gt;=18,INDEX($GR:$GR,$JB81+18),"")</f>
      </c>
      <c r="HL81">
        <f>IF($JC81&gt;=19,INDEX($GR:$GR,$JB81+19),"")</f>
      </c>
      <c r="HM81">
        <f>IF($JC81&gt;=20,INDEX($GR:$GR,$JB81+20),"")</f>
      </c>
      <c r="HN81">
        <f>IF($JC81&gt;=21,INDEX($GR:$GR,$JB81+21),"")</f>
      </c>
      <c r="HO81">
        <f>IF($JC81&gt;=22,INDEX($GR:$GR,$JB81+22),"")</f>
      </c>
      <c r="HP81">
        <f>IF($JC81&gt;=23,INDEX($GR:$GR,$JB81+23),"")</f>
      </c>
      <c r="HQ81">
        <f>IF($JC81&gt;=24,INDEX($GR:$GR,$JB81+24),"")</f>
      </c>
      <c r="HR81">
        <f>IF($JC81&gt;=25,INDEX($GR:$GR,$JB81+25),"")</f>
      </c>
      <c r="HS81">
        <f>IF($JC81&gt;=26,INDEX($GR:$GR,$JB81+26),"")</f>
      </c>
      <c r="HT81">
        <f>IF($JC81&gt;=27,INDEX($GR:$GR,$JB81+27),"")</f>
      </c>
      <c r="HU81">
        <f>IF($JC81&gt;=28,INDEX($GR:$GR,$JB81+28),"")</f>
      </c>
      <c r="HV81">
        <f>IF($JC81&gt;=29,INDEX($GR:$GR,$JB81+29),"")</f>
      </c>
      <c r="HW81">
        <f>IF($JC81&gt;=30,INDEX($GR:$GR,$JB81+30),"")</f>
      </c>
      <c r="HX81">
        <f>IF($JC81&gt;=31,INDEX($GR:$GR,$JB81+31),"")</f>
      </c>
      <c r="HY81">
        <f>IF($JC81&gt;=32,INDEX($GR:$GR,$JB81+32),"")</f>
      </c>
      <c r="HZ81">
        <f>IF($JC81&gt;=33,INDEX($GR:$GR,$JB81+33),"")</f>
      </c>
      <c r="IA81">
        <f>IF($JC81&gt;=34,INDEX($GR:$GR,$JB81+34),"")</f>
      </c>
      <c r="IB81">
        <f>IF($JC81&gt;=35,INDEX($GR:$GR,$JB81+35),"")</f>
      </c>
      <c r="IC81">
        <f>IF($JC81&gt;=36,INDEX($GR:$GR,$JB81+36),"")</f>
      </c>
      <c r="ID81">
        <f>IF($JC81&gt;=37,INDEX($GR:$GR,$JB81+37),"")</f>
      </c>
      <c r="IE81">
        <f>IF($JC81&gt;=38,INDEX($GR:$GR,$JB81+38),"")</f>
      </c>
      <c r="IF81">
        <f>IF($JC81&gt;=39,INDEX($GR:$GR,$JB81+39),"")</f>
      </c>
      <c r="IG81">
        <f>IF($JC81&gt;=40,INDEX($GR:$GR,$JB81+40),"")</f>
      </c>
      <c r="IH81">
        <f>IF($JC81&gt;=41,INDEX($GR:$GR,$JB81+41),"")</f>
      </c>
      <c r="II81">
        <f>IF($JC81&gt;=42,INDEX($GR:$GR,$JB81+42),"")</f>
      </c>
      <c r="IJ81">
        <f>IF($JC81&gt;=43,INDEX($GR:$GR,$JB81+43),"")</f>
      </c>
      <c r="IK81">
        <f>IF($JC81&gt;=44,INDEX($GR:$GR,$JB81+44),"")</f>
      </c>
      <c r="IL81">
        <f>IF($JC81&gt;=45,INDEX($GR:$GR,$JB81+45),"")</f>
      </c>
      <c r="IM81">
        <f>IF($JC81&gt;=46,INDEX($GR:$GR,$JB81+46),"")</f>
      </c>
      <c r="IN81">
        <f>IF($JC81&gt;=47,INDEX($GR:$GR,$JB81+47),"")</f>
      </c>
      <c r="IO81">
        <f>IF($JC81&gt;=48,INDEX($GR:$GR,$JB81+48),"")</f>
      </c>
      <c r="IP81">
        <f>IF($JC81&gt;=49,INDEX($GR:$GR,$JB81+49),"")</f>
      </c>
      <c r="IQ81">
        <f>IF($JC81&gt;=50,INDEX($GR:$GR,$JB81+50),"")</f>
      </c>
      <c r="IR81">
        <f>IF($JC81&gt;=51,INDEX($GR:$GR,$JB81+51),"")</f>
      </c>
      <c r="IS81">
        <f>IF($JC81&gt;=52,INDEX($GR:$GR,$JB81+52),"")</f>
      </c>
      <c r="IT81">
        <f>IF($JC81&gt;=53,INDEX($GR:$GR,$JB81+53),"")</f>
      </c>
      <c r="IU81">
        <f>IF($JC81&gt;=54,INDEX($GR:$GR,$JB81+54),"")</f>
      </c>
      <c r="IV81">
        <f>IF($JC81&gt;=55,INDEX($GR:$GR,$JB81+55),"")</f>
      </c>
      <c r="IW81">
        <f>IF($JC81&gt;=56,INDEX($GR:$GR,$JB81+56),"")</f>
      </c>
      <c r="IX81">
        <f>IF($JC81&gt;=57,INDEX($GR:$GR,$JB81+57),"")</f>
      </c>
      <c r="IY81">
        <f>IF($JC81&gt;=58,INDEX($GR:$GR,$JB81+58),"")</f>
      </c>
      <c r="IZ81">
        <f>IF($JC81&gt;=59,INDEX($GR:$GR,$JB81+59),"")</f>
      </c>
      <c r="JA81">
        <f>IF($JC81&gt;=60,INDEX($GR:$GR,$JB81+60),"")</f>
      </c>
      <c r="JB81">
        <f>IFERROR(MATCH($GQ81,$GR$2:$GR$324,0)+1,0)</f>
      </c>
      <c r="JC81">
        <f>IFERROR(INDEX($GS$2:$GS$324,MATCH($GQ81,$GR$2:$GR$324,0)),0)</f>
      </c>
      <c r="JD81" t="s">
        <v>40</v>
      </c>
      <c r="JE81" t="s">
        <v>40</v>
      </c>
    </row>
    <row r="82" spans="1:265" x14ac:dyDescent="0.25">
      <c r="Q82">
        <f>IF(OR($T82="",$P82=""),"",IFERROR($T82/$P82,0))</f>
      </c>
      <c r="R82">
        <f>IF($T82="","",
SUM($S82,$U82,$Z82,$V82,$X82)*
(1-IF($AA82="",0,VALUE($AA82)/100)))</f>
      </c>
      <c r="S82">
        <f>IF($T82="","",$T82)</f>
      </c>
      <c r="U82">
        <f>IF($T82="","",
IF($N82="","",
IF(ISNUMBER(SEARCH("exempt",LOWER($N82))),0,
$T82*(VALUE(SUBSTITUTE($N82,"%",""))/100))))</f>
      </c>
      <c r="AB82">
        <f>IFERROR(IF(FIND(" - ",$K82)&gt;0,MID($K82,FIND(" - ",$K82)+3,LEN($K82)),""),"")</f>
      </c>
      <c r="AK82" t="s">
        <v>446</v>
      </c>
      <c r="AP82">
        <f>IFERROR(LEFT($K82,FIND(" - ",$K82)-1),$K82)</f>
      </c>
      <c r="AQ82" t="s">
        <v>340</v>
      </c>
      <c r="AS82">
        <f>IF($CH82&gt;=1,INDEX($AQ:$AQ,$CG82+1),"")</f>
      </c>
      <c r="AT82">
        <f>IF($CH82&gt;=2,INDEX($AQ:$AQ,$CG82+2),"")</f>
      </c>
      <c r="AU82">
        <f>IF($CH82&gt;=3,INDEX($AQ:$AQ,$CG82+3),"")</f>
      </c>
      <c r="AV82">
        <f>IF($CH82&gt;=4,INDEX($AQ:$AQ,$CG82+4),"")</f>
      </c>
      <c r="AW82">
        <f>IF($CH82&gt;=5,INDEX($AQ:$AQ,$CG82+5),"")</f>
      </c>
      <c r="AX82">
        <f>IF($CH82&gt;=6,INDEX($AQ:$AQ,$CG82+6),"")</f>
      </c>
      <c r="AY82">
        <f>IF($CH82&gt;=7,INDEX($AQ:$AQ,$CG82+7),"")</f>
      </c>
      <c r="AZ82">
        <f>IF($CH82&gt;=8,INDEX($AQ:$AQ,$CG82+8),"")</f>
      </c>
      <c r="BA82">
        <f>IF($CH82&gt;=9,INDEX($AQ:$AQ,$CG82+9),"")</f>
      </c>
      <c r="BB82">
        <f>IF($CH82&gt;=10,INDEX($AQ:$AQ,$CG82+10),"")</f>
      </c>
      <c r="BC82">
        <f>IF($CH82&gt;=11,INDEX($AQ:$AQ,$CG82+11),"")</f>
      </c>
      <c r="BD82">
        <f>IF($CH82&gt;=12,INDEX($AQ:$AQ,$CG82+12),"")</f>
      </c>
      <c r="BE82">
        <f>IF($CH82&gt;=13,INDEX($AQ:$AQ,$CG82+13),"")</f>
      </c>
      <c r="BF82">
        <f>IF($CH82&gt;=14,INDEX($AQ:$AQ,$CG82+14),"")</f>
      </c>
      <c r="BG82">
        <f>IF($CH82&gt;=15,INDEX($AQ:$AQ,$CG82+15),"")</f>
      </c>
      <c r="BH82">
        <f>IF($CH82&gt;=16,INDEX($AQ:$AQ,$CG82+16),"")</f>
      </c>
      <c r="BI82">
        <f>IF($CH82&gt;=17,INDEX($AQ:$AQ,$CG82+17),"")</f>
      </c>
      <c r="BJ82">
        <f>IF($CH82&gt;=18,INDEX($AQ:$AQ,$CG82+18),"")</f>
      </c>
      <c r="BK82">
        <f>IF($CH82&gt;=19,INDEX($AQ:$AQ,$CG82+19),"")</f>
      </c>
      <c r="BL82">
        <f>IF($CH82&gt;=20,INDEX($AQ:$AQ,$CG82+20),"")</f>
      </c>
      <c r="BM82">
        <f>IF($CH82&gt;=21,INDEX($AQ:$AQ,$CG82+21),"")</f>
      </c>
      <c r="BN82">
        <f>IF($CH82&gt;=22,INDEX($AQ:$AQ,$CG82+22),"")</f>
      </c>
      <c r="BO82">
        <f>IF($CH82&gt;=23,INDEX($AQ:$AQ,$CG82+23),"")</f>
      </c>
      <c r="BP82">
        <f>IF($CH82&gt;=24,INDEX($AQ:$AQ,$CG82+24),"")</f>
      </c>
      <c r="BQ82">
        <f>IF($CH82&gt;=25,INDEX($AQ:$AQ,$CG82+25),"")</f>
      </c>
      <c r="BR82">
        <f>IF($CH82&gt;=26,INDEX($AQ:$AQ,$CG82+26),"")</f>
      </c>
      <c r="BS82">
        <f>IF($CH82&gt;=27,INDEX($AQ:$AQ,$CG82+27),"")</f>
      </c>
      <c r="BT82">
        <f>IF($CH82&gt;=28,INDEX($AQ:$AQ,$CG82+28),"")</f>
      </c>
      <c r="BU82">
        <f>IF($CH82&gt;=29,INDEX($AQ:$AQ,$CG82+29),"")</f>
      </c>
      <c r="BV82">
        <f>IF($CH82&gt;=30,INDEX($AQ:$AQ,$CG82+30),"")</f>
      </c>
      <c r="BW82">
        <f>IF($CH82&gt;=31,INDEX($AQ:$AQ,$CG82+31),"")</f>
      </c>
      <c r="BX82">
        <f>IF($CH82&gt;=32,INDEX($AQ:$AQ,$CG82+32),"")</f>
      </c>
      <c r="BY82">
        <f>IF($CH82&gt;=33,INDEX($AQ:$AQ,$CG82+33),"")</f>
      </c>
      <c r="BZ82">
        <f>IF($CH82&gt;=34,INDEX($AQ:$AQ,$CG82+34),"")</f>
      </c>
      <c r="CA82">
        <f>IF($CH82&gt;=35,INDEX($AQ:$AQ,$CG82+35),"")</f>
      </c>
      <c r="CB82">
        <f>IF($CH82&gt;=36,INDEX($AQ:$AQ,$CG82+36),"")</f>
      </c>
      <c r="CC82">
        <f>IF($CH82&gt;=37,INDEX($AQ:$AQ,$CG82+37),"")</f>
      </c>
      <c r="CD82">
        <f>IF($CH82&gt;=38,INDEX($AQ:$AQ,$CG82+38),"")</f>
      </c>
      <c r="CE82">
        <f>IF($CH82&gt;=39,INDEX($AQ:$AQ,$CG82+39),"")</f>
      </c>
      <c r="CF82">
        <f>IF($CH82&gt;=40,INDEX($AQ:$AQ,$CG82+40),"")</f>
      </c>
      <c r="CG82">
        <f>IFERROR(MATCH($AP82,$AQ$2:$AQ$134,0)+1,0)</f>
      </c>
      <c r="CH82">
        <f>IFERROR(INDEX($AR$2:$AR$134,MATCH($AP82,$AQ$2:$AQ$134,0)),0)</f>
      </c>
      <c r="CI82">
        <f>IFERROR(LEFT($L82,FIND(" - ",$L82)-1),$L82)</f>
      </c>
      <c r="CJ82" t="s">
        <v>224</v>
      </c>
      <c r="CL82">
        <f>IF($DG82&gt;=1,INDEX($CJ:$CJ,$DF82+1),"")</f>
      </c>
      <c r="CM82">
        <f>IF($DG82&gt;=2,INDEX($CJ:$CJ,$DF82+2),"")</f>
      </c>
      <c r="CN82">
        <f>IF($DG82&gt;=3,INDEX($CJ:$CJ,$DF82+3),"")</f>
      </c>
      <c r="CO82">
        <f>IF($DG82&gt;=4,INDEX($CJ:$CJ,$DF82+4),"")</f>
      </c>
      <c r="CP82">
        <f>IF($DG82&gt;=5,INDEX($CJ:$CJ,$DF82+5),"")</f>
      </c>
      <c r="CQ82">
        <f>IF($DG82&gt;=6,INDEX($CJ:$CJ,$DF82+6),"")</f>
      </c>
      <c r="CR82">
        <f>IF($DG82&gt;=7,INDEX($CJ:$CJ,$DF82+7),"")</f>
      </c>
      <c r="CS82">
        <f>IF($DG82&gt;=8,INDEX($CJ:$CJ,$DF82+8),"")</f>
      </c>
      <c r="CT82">
        <f>IF($DG82&gt;=9,INDEX($CJ:$CJ,$DF82+9),"")</f>
      </c>
      <c r="CU82">
        <f>IF($DG82&gt;=10,INDEX($CJ:$CJ,$DF82+10),"")</f>
      </c>
      <c r="CV82">
        <f>IF($DG82&gt;=11,INDEX($CJ:$CJ,$DF82+11),"")</f>
      </c>
      <c r="CW82">
        <f>IF($DG82&gt;=12,INDEX($CJ:$CJ,$DF82+12),"")</f>
      </c>
      <c r="CX82">
        <f>IF($DG82&gt;=13,INDEX($CJ:$CJ,$DF82+13),"")</f>
      </c>
      <c r="CY82">
        <f>IF($DG82&gt;=14,INDEX($CJ:$CJ,$DF82+14),"")</f>
      </c>
      <c r="CZ82">
        <f>IF($DG82&gt;=15,INDEX($CJ:$CJ,$DF82+15),"")</f>
      </c>
      <c r="DA82">
        <f>IF($DG82&gt;=16,INDEX($CJ:$CJ,$DF82+16),"")</f>
      </c>
      <c r="DB82">
        <f>IF($DG82&gt;=17,INDEX($CJ:$CJ,$DF82+17),"")</f>
      </c>
      <c r="DC82">
        <f>IF($DG82&gt;=18,INDEX($CJ:$CJ,$DF82+18),"")</f>
      </c>
      <c r="DD82">
        <f>IF($DG82&gt;=19,INDEX($CJ:$CJ,$DF82+19),"")</f>
      </c>
      <c r="DE82">
        <f>IF($DG82&gt;=20,INDEX($CJ:$CJ,$DF82+20),"")</f>
      </c>
      <c r="DF82">
        <f>IFERROR(MATCH($CI82,$CJ$2:$CJ$263,0)+1,0)</f>
      </c>
      <c r="DG82">
        <f>IFERROR(INDEX($CK$2:$CK$263,MATCH($CI82,$CJ$2:$CJ$263,0)),0)</f>
      </c>
      <c r="DH82">
        <f>IFERROR(INDEX($AO:$AO,MATCH($N82,$AN:$AN,0))&amp;"","")</f>
      </c>
      <c r="DI82" t="s">
        <v>237</v>
      </c>
      <c r="DK82">
        <v>1</v>
      </c>
      <c r="DL82">
        <f>IF($GO82&gt;=1,INDEX($DI:$DI,$GN82+1),"")</f>
      </c>
      <c r="DM82">
        <f>IF($GO82&gt;=2,INDEX($DI:$DI,$GN82+2),"")</f>
      </c>
      <c r="DN82">
        <f>IF($GO82&gt;=3,INDEX($DI:$DI,$GN82+3),"")</f>
      </c>
      <c r="DO82">
        <f>IF($GO82&gt;=4,INDEX($DI:$DI,$GN82+4),"")</f>
      </c>
      <c r="DP82">
        <f>IF($GO82&gt;=5,INDEX($DI:$DI,$GN82+5),"")</f>
      </c>
      <c r="DQ82">
        <f>IF($GO82&gt;=6,INDEX($DI:$DI,$GN82+6),"")</f>
      </c>
      <c r="DR82">
        <f>IF($GO82&gt;=7,INDEX($DI:$DI,$GN82+7),"")</f>
      </c>
      <c r="DS82">
        <f>IF($GO82&gt;=8,INDEX($DI:$DI,$GN82+8),"")</f>
      </c>
      <c r="DT82">
        <f>IF($GO82&gt;=9,INDEX($DI:$DI,$GN82+9),"")</f>
      </c>
      <c r="DU82">
        <f>IF($GO82&gt;=10,INDEX($DI:$DI,$GN82+10),"")</f>
      </c>
      <c r="DV82">
        <f>IF($GO82&gt;=11,INDEX($DI:$DI,$GN82+11),"")</f>
      </c>
      <c r="DW82">
        <f>IF($GO82&gt;=12,INDEX($DI:$DI,$GN82+12),"")</f>
      </c>
      <c r="DX82">
        <f>IF($GO82&gt;=13,INDEX($DI:$DI,$GN82+13),"")</f>
      </c>
      <c r="DY82">
        <f>IF($GO82&gt;=14,INDEX($DI:$DI,$GN82+14),"")</f>
      </c>
      <c r="DZ82">
        <f>IF($GO82&gt;=15,INDEX($DI:$DI,$GN82+15),"")</f>
      </c>
      <c r="EA82">
        <f>IF($GO82&gt;=16,INDEX($DI:$DI,$GN82+16),"")</f>
      </c>
      <c r="EB82">
        <f>IF($GO82&gt;=17,INDEX($DI:$DI,$GN82+17),"")</f>
      </c>
      <c r="EC82">
        <f>IF($GO82&gt;=18,INDEX($DI:$DI,$GN82+18),"")</f>
      </c>
      <c r="ED82">
        <f>IF($GO82&gt;=19,INDEX($DI:$DI,$GN82+19),"")</f>
      </c>
      <c r="EE82">
        <f>IF($GO82&gt;=20,INDEX($DI:$DI,$GN82+20),"")</f>
      </c>
      <c r="EF82">
        <f>IF($GO82&gt;=21,INDEX($DI:$DI,$GN82+21),"")</f>
      </c>
      <c r="EG82">
        <f>IF($GO82&gt;=22,INDEX($DI:$DI,$GN82+22),"")</f>
      </c>
      <c r="EH82">
        <f>IF($GO82&gt;=23,INDEX($DI:$DI,$GN82+23),"")</f>
      </c>
      <c r="EI82">
        <f>IF($GO82&gt;=24,INDEX($DI:$DI,$GN82+24),"")</f>
      </c>
      <c r="EJ82">
        <f>IF($GO82&gt;=25,INDEX($DI:$DI,$GN82+25),"")</f>
      </c>
      <c r="EK82">
        <f>IF($GO82&gt;=26,INDEX($DI:$DI,$GN82+26),"")</f>
      </c>
      <c r="EL82">
        <f>IF($GO82&gt;=27,INDEX($DI:$DI,$GN82+27),"")</f>
      </c>
      <c r="EM82">
        <f>IF($GO82&gt;=28,INDEX($DI:$DI,$GN82+28),"")</f>
      </c>
      <c r="EN82">
        <f>IF($GO82&gt;=29,INDEX($DI:$DI,$GN82+29),"")</f>
      </c>
      <c r="EO82">
        <f>IF($GO82&gt;=30,INDEX($DI:$DI,$GN82+30),"")</f>
      </c>
      <c r="EP82">
        <f>IF($GO82&gt;=31,INDEX($DI:$DI,$GN82+31),"")</f>
      </c>
      <c r="EQ82">
        <f>IF($GO82&gt;=32,INDEX($DI:$DI,$GN82+32),"")</f>
      </c>
      <c r="ER82">
        <f>IF($GO82&gt;=33,INDEX($DI:$DI,$GN82+33),"")</f>
      </c>
      <c r="ES82">
        <f>IF($GO82&gt;=34,INDEX($DI:$DI,$GN82+34),"")</f>
      </c>
      <c r="ET82">
        <f>IF($GO82&gt;=35,INDEX($DI:$DI,$GN82+35),"")</f>
      </c>
      <c r="EU82">
        <f>IF($GO82&gt;=36,INDEX($DI:$DI,$GN82+36),"")</f>
      </c>
      <c r="EV82">
        <f>IF($GO82&gt;=37,INDEX($DI:$DI,$GN82+37),"")</f>
      </c>
      <c r="EW82">
        <f>IF($GO82&gt;=38,INDEX($DI:$DI,$GN82+38),"")</f>
      </c>
      <c r="EX82">
        <f>IF($GO82&gt;=39,INDEX($DI:$DI,$GN82+39),"")</f>
      </c>
      <c r="EY82">
        <f>IF($GO82&gt;=40,INDEX($DI:$DI,$GN82+40),"")</f>
      </c>
      <c r="EZ82">
        <f>IF($GO82&gt;=1,INDEX($DJ:$DJ,$GN82+1),"")</f>
      </c>
      <c r="FA82">
        <f>IF($GO82&gt;=2,INDEX($DJ:$DJ,$GN82+2),"")</f>
      </c>
      <c r="FB82">
        <f>IF($GO82&gt;=3,INDEX($DJ:$DJ,$GN82+3),"")</f>
      </c>
      <c r="FC82">
        <f>IF($GO82&gt;=4,INDEX($DJ:$DJ,$GN82+4),"")</f>
      </c>
      <c r="FD82">
        <f>IF($GO82&gt;=5,INDEX($DJ:$DJ,$GN82+5),"")</f>
      </c>
      <c r="FE82">
        <f>IF($GO82&gt;=6,INDEX($DJ:$DJ,$GN82+6),"")</f>
      </c>
      <c r="FF82">
        <f>IF($GO82&gt;=7,INDEX($DJ:$DJ,$GN82+7),"")</f>
      </c>
      <c r="FG82">
        <f>IF($GO82&gt;=8,INDEX($DJ:$DJ,$GN82+8),"")</f>
      </c>
      <c r="FH82">
        <f>IF($GO82&gt;=9,INDEX($DJ:$DJ,$GN82+9),"")</f>
      </c>
      <c r="FI82">
        <f>IF($GO82&gt;=10,INDEX($DJ:$DJ,$GN82+10),"")</f>
      </c>
      <c r="FJ82">
        <f>IF($GO82&gt;=11,INDEX($DJ:$DJ,$GN82+11),"")</f>
      </c>
      <c r="FK82">
        <f>IF($GO82&gt;=12,INDEX($DJ:$DJ,$GN82+12),"")</f>
      </c>
      <c r="FL82">
        <f>IF($GO82&gt;=13,INDEX($DJ:$DJ,$GN82+13),"")</f>
      </c>
      <c r="FM82">
        <f>IF($GO82&gt;=14,INDEX($DJ:$DJ,$GN82+14),"")</f>
      </c>
      <c r="FN82">
        <f>IF($GO82&gt;=15,INDEX($DJ:$DJ,$GN82+15),"")</f>
      </c>
      <c r="FO82">
        <f>IF($GO82&gt;=16,INDEX($DJ:$DJ,$GN82+16),"")</f>
      </c>
      <c r="FP82">
        <f>IF($GO82&gt;=17,INDEX($DJ:$DJ,$GN82+17),"")</f>
      </c>
      <c r="FQ82">
        <f>IF($GO82&gt;=18,INDEX($DJ:$DJ,$GN82+18),"")</f>
      </c>
      <c r="FR82">
        <f>IF($GO82&gt;=19,INDEX($DJ:$DJ,$GN82+19),"")</f>
      </c>
      <c r="FS82">
        <f>IF($GO82&gt;=20,INDEX($DJ:$DJ,$GN82+20),"")</f>
      </c>
      <c r="FT82">
        <f>IF($GO82&gt;=21,INDEX($DJ:$DJ,$GN82+21),"")</f>
      </c>
      <c r="FU82">
        <f>IF($GO82&gt;=22,INDEX($DJ:$DJ,$GN82+22),"")</f>
      </c>
      <c r="FV82">
        <f>IF($GO82&gt;=23,INDEX($DJ:$DJ,$GN82+23),"")</f>
      </c>
      <c r="FW82">
        <f>IF($GO82&gt;=24,INDEX($DJ:$DJ,$GN82+24),"")</f>
      </c>
      <c r="FX82">
        <f>IF($GO82&gt;=25,INDEX($DJ:$DJ,$GN82+25),"")</f>
      </c>
      <c r="FY82">
        <f>IF($GO82&gt;=26,INDEX($DJ:$DJ,$GN82+26),"")</f>
      </c>
      <c r="FZ82">
        <f>IF($GO82&gt;=27,INDEX($DJ:$DJ,$GN82+27),"")</f>
      </c>
      <c r="GA82">
        <f>IF($GO82&gt;=28,INDEX($DJ:$DJ,$GN82+28),"")</f>
      </c>
      <c r="GB82">
        <f>IF($GO82&gt;=29,INDEX($DJ:$DJ,$GN82+29),"")</f>
      </c>
      <c r="GC82">
        <f>IF($GO82&gt;=30,INDEX($DJ:$DJ,$GN82+30),"")</f>
      </c>
      <c r="GD82">
        <f>IF($GO82&gt;=31,INDEX($DJ:$DJ,$GN82+31),"")</f>
      </c>
      <c r="GE82">
        <f>IF($GO82&gt;=32,INDEX($DJ:$DJ,$GN82+32),"")</f>
      </c>
      <c r="GF82">
        <f>IF($GO82&gt;=33,INDEX($DJ:$DJ,$GN82+33),"")</f>
      </c>
      <c r="GG82">
        <f>IF($GO82&gt;=34,INDEX($DJ:$DJ,$GN82+34),"")</f>
      </c>
      <c r="GH82">
        <f>IF($GO82&gt;=35,INDEX($DJ:$DJ,$GN82+35),"")</f>
      </c>
      <c r="GI82">
        <f>IF($GO82&gt;=36,INDEX($DJ:$DJ,$GN82+36),"")</f>
      </c>
      <c r="GJ82">
        <f>IF($GO82&gt;=37,INDEX($DJ:$DJ,$GN82+37),"")</f>
      </c>
      <c r="GK82">
        <f>IF($GO82&gt;=38,INDEX($DJ:$DJ,$GN82+38),"")</f>
      </c>
      <c r="GL82">
        <f>IF($GO82&gt;=39,INDEX($DJ:$DJ,$GN82+39),"")</f>
      </c>
      <c r="GM82">
        <f>IF($GO82&gt;=40,INDEX($DJ:$DJ,$GN82+40),"")</f>
      </c>
      <c r="GN82">
        <f>IFERROR(MATCH($DH82,$DI$2:$DI$148,0)+1,0)</f>
      </c>
      <c r="GO82">
        <f>IFERROR(INDEX($DK$2:$DK$148,MATCH($DH82,$DI$2:$DI$148,0)),0)</f>
      </c>
      <c r="GP82">
        <f>IFERROR(MATCH($Y82,$DL$82:$EY$82,0),0)</f>
      </c>
      <c r="GQ82">
        <f>IF($GP82&gt;0,INDEX($EZ$82:$GM$82,$GP82),"")</f>
      </c>
      <c r="GR82" t="s">
        <v>447</v>
      </c>
      <c r="GT82">
        <f>IF($JC82&gt;=1,INDEX($GR:$GR,$JB82+1),"")</f>
      </c>
      <c r="GU82">
        <f>IF($JC82&gt;=2,INDEX($GR:$GR,$JB82+2),"")</f>
      </c>
      <c r="GV82">
        <f>IF($JC82&gt;=3,INDEX($GR:$GR,$JB82+3),"")</f>
      </c>
      <c r="GW82">
        <f>IF($JC82&gt;=4,INDEX($GR:$GR,$JB82+4),"")</f>
      </c>
      <c r="GX82">
        <f>IF($JC82&gt;=5,INDEX($GR:$GR,$JB82+5),"")</f>
      </c>
      <c r="GY82">
        <f>IF($JC82&gt;=6,INDEX($GR:$GR,$JB82+6),"")</f>
      </c>
      <c r="GZ82">
        <f>IF($JC82&gt;=7,INDEX($GR:$GR,$JB82+7),"")</f>
      </c>
      <c r="HA82">
        <f>IF($JC82&gt;=8,INDEX($GR:$GR,$JB82+8),"")</f>
      </c>
      <c r="HB82">
        <f>IF($JC82&gt;=9,INDEX($GR:$GR,$JB82+9),"")</f>
      </c>
      <c r="HC82">
        <f>IF($JC82&gt;=10,INDEX($GR:$GR,$JB82+10),"")</f>
      </c>
      <c r="HD82">
        <f>IF($JC82&gt;=11,INDEX($GR:$GR,$JB82+11),"")</f>
      </c>
      <c r="HE82">
        <f>IF($JC82&gt;=12,INDEX($GR:$GR,$JB82+12),"")</f>
      </c>
      <c r="HF82">
        <f>IF($JC82&gt;=13,INDEX($GR:$GR,$JB82+13),"")</f>
      </c>
      <c r="HG82">
        <f>IF($JC82&gt;=14,INDEX($GR:$GR,$JB82+14),"")</f>
      </c>
      <c r="HH82">
        <f>IF($JC82&gt;=15,INDEX($GR:$GR,$JB82+15),"")</f>
      </c>
      <c r="HI82">
        <f>IF($JC82&gt;=16,INDEX($GR:$GR,$JB82+16),"")</f>
      </c>
      <c r="HJ82">
        <f>IF($JC82&gt;=17,INDEX($GR:$GR,$JB82+17),"")</f>
      </c>
      <c r="HK82">
        <f>IF($JC82&gt;=18,INDEX($GR:$GR,$JB82+18),"")</f>
      </c>
      <c r="HL82">
        <f>IF($JC82&gt;=19,INDEX($GR:$GR,$JB82+19),"")</f>
      </c>
      <c r="HM82">
        <f>IF($JC82&gt;=20,INDEX($GR:$GR,$JB82+20),"")</f>
      </c>
      <c r="HN82">
        <f>IF($JC82&gt;=21,INDEX($GR:$GR,$JB82+21),"")</f>
      </c>
      <c r="HO82">
        <f>IF($JC82&gt;=22,INDEX($GR:$GR,$JB82+22),"")</f>
      </c>
      <c r="HP82">
        <f>IF($JC82&gt;=23,INDEX($GR:$GR,$JB82+23),"")</f>
      </c>
      <c r="HQ82">
        <f>IF($JC82&gt;=24,INDEX($GR:$GR,$JB82+24),"")</f>
      </c>
      <c r="HR82">
        <f>IF($JC82&gt;=25,INDEX($GR:$GR,$JB82+25),"")</f>
      </c>
      <c r="HS82">
        <f>IF($JC82&gt;=26,INDEX($GR:$GR,$JB82+26),"")</f>
      </c>
      <c r="HT82">
        <f>IF($JC82&gt;=27,INDEX($GR:$GR,$JB82+27),"")</f>
      </c>
      <c r="HU82">
        <f>IF($JC82&gt;=28,INDEX($GR:$GR,$JB82+28),"")</f>
      </c>
      <c r="HV82">
        <f>IF($JC82&gt;=29,INDEX($GR:$GR,$JB82+29),"")</f>
      </c>
      <c r="HW82">
        <f>IF($JC82&gt;=30,INDEX($GR:$GR,$JB82+30),"")</f>
      </c>
      <c r="HX82">
        <f>IF($JC82&gt;=31,INDEX($GR:$GR,$JB82+31),"")</f>
      </c>
      <c r="HY82">
        <f>IF($JC82&gt;=32,INDEX($GR:$GR,$JB82+32),"")</f>
      </c>
      <c r="HZ82">
        <f>IF($JC82&gt;=33,INDEX($GR:$GR,$JB82+33),"")</f>
      </c>
      <c r="IA82">
        <f>IF($JC82&gt;=34,INDEX($GR:$GR,$JB82+34),"")</f>
      </c>
      <c r="IB82">
        <f>IF($JC82&gt;=35,INDEX($GR:$GR,$JB82+35),"")</f>
      </c>
      <c r="IC82">
        <f>IF($JC82&gt;=36,INDEX($GR:$GR,$JB82+36),"")</f>
      </c>
      <c r="ID82">
        <f>IF($JC82&gt;=37,INDEX($GR:$GR,$JB82+37),"")</f>
      </c>
      <c r="IE82">
        <f>IF($JC82&gt;=38,INDEX($GR:$GR,$JB82+38),"")</f>
      </c>
      <c r="IF82">
        <f>IF($JC82&gt;=39,INDEX($GR:$GR,$JB82+39),"")</f>
      </c>
      <c r="IG82">
        <f>IF($JC82&gt;=40,INDEX($GR:$GR,$JB82+40),"")</f>
      </c>
      <c r="IH82">
        <f>IF($JC82&gt;=41,INDEX($GR:$GR,$JB82+41),"")</f>
      </c>
      <c r="II82">
        <f>IF($JC82&gt;=42,INDEX($GR:$GR,$JB82+42),"")</f>
      </c>
      <c r="IJ82">
        <f>IF($JC82&gt;=43,INDEX($GR:$GR,$JB82+43),"")</f>
      </c>
      <c r="IK82">
        <f>IF($JC82&gt;=44,INDEX($GR:$GR,$JB82+44),"")</f>
      </c>
      <c r="IL82">
        <f>IF($JC82&gt;=45,INDEX($GR:$GR,$JB82+45),"")</f>
      </c>
      <c r="IM82">
        <f>IF($JC82&gt;=46,INDEX($GR:$GR,$JB82+46),"")</f>
      </c>
      <c r="IN82">
        <f>IF($JC82&gt;=47,INDEX($GR:$GR,$JB82+47),"")</f>
      </c>
      <c r="IO82">
        <f>IF($JC82&gt;=48,INDEX($GR:$GR,$JB82+48),"")</f>
      </c>
      <c r="IP82">
        <f>IF($JC82&gt;=49,INDEX($GR:$GR,$JB82+49),"")</f>
      </c>
      <c r="IQ82">
        <f>IF($JC82&gt;=50,INDEX($GR:$GR,$JB82+50),"")</f>
      </c>
      <c r="IR82">
        <f>IF($JC82&gt;=51,INDEX($GR:$GR,$JB82+51),"")</f>
      </c>
      <c r="IS82">
        <f>IF($JC82&gt;=52,INDEX($GR:$GR,$JB82+52),"")</f>
      </c>
      <c r="IT82">
        <f>IF($JC82&gt;=53,INDEX($GR:$GR,$JB82+53),"")</f>
      </c>
      <c r="IU82">
        <f>IF($JC82&gt;=54,INDEX($GR:$GR,$JB82+54),"")</f>
      </c>
      <c r="IV82">
        <f>IF($JC82&gt;=55,INDEX($GR:$GR,$JB82+55),"")</f>
      </c>
      <c r="IW82">
        <f>IF($JC82&gt;=56,INDEX($GR:$GR,$JB82+56),"")</f>
      </c>
      <c r="IX82">
        <f>IF($JC82&gt;=57,INDEX($GR:$GR,$JB82+57),"")</f>
      </c>
      <c r="IY82">
        <f>IF($JC82&gt;=58,INDEX($GR:$GR,$JB82+58),"")</f>
      </c>
      <c r="IZ82">
        <f>IF($JC82&gt;=59,INDEX($GR:$GR,$JB82+59),"")</f>
      </c>
      <c r="JA82">
        <f>IF($JC82&gt;=60,INDEX($GR:$GR,$JB82+60),"")</f>
      </c>
      <c r="JB82">
        <f>IFERROR(MATCH($GQ82,$GR$2:$GR$324,0)+1,0)</f>
      </c>
      <c r="JC82">
        <f>IFERROR(INDEX($GS$2:$GS$324,MATCH($GQ82,$GR$2:$GR$324,0)),0)</f>
      </c>
      <c r="JD82" t="s">
        <v>40</v>
      </c>
      <c r="JE82" t="s">
        <v>40</v>
      </c>
    </row>
    <row r="83" spans="1:265" x14ac:dyDescent="0.25">
      <c r="Q83">
        <f>IF(OR($T83="",$P83=""),"",IFERROR($T83/$P83,0))</f>
      </c>
      <c r="R83">
        <f>IF($T83="","",
SUM($S83,$U83,$Z83,$V83,$X83)*
(1-IF($AA83="",0,VALUE($AA83)/100)))</f>
      </c>
      <c r="S83">
        <f>IF($T83="","",$T83)</f>
      </c>
      <c r="U83">
        <f>IF($T83="","",
IF($N83="","",
IF(ISNUMBER(SEARCH("exempt",LOWER($N83))),0,
$T83*(VALUE(SUBSTITUTE($N83,"%",""))/100))))</f>
      </c>
      <c r="AB83">
        <f>IFERROR(IF(FIND(" - ",$K83)&gt;0,MID($K83,FIND(" - ",$K83)+3,LEN($K83)),""),"")</f>
      </c>
      <c r="AK83" t="s">
        <v>448</v>
      </c>
      <c r="AP83">
        <f>IFERROR(LEFT($K83,FIND(" - ",$K83)-1),$K83)</f>
      </c>
      <c r="AQ83" t="s">
        <v>449</v>
      </c>
      <c r="AR83">
        <v>3</v>
      </c>
      <c r="AS83">
        <f>IF($CH83&gt;=1,INDEX($AQ:$AQ,$CG83+1),"")</f>
      </c>
      <c r="AT83">
        <f>IF($CH83&gt;=2,INDEX($AQ:$AQ,$CG83+2),"")</f>
      </c>
      <c r="AU83">
        <f>IF($CH83&gt;=3,INDEX($AQ:$AQ,$CG83+3),"")</f>
      </c>
      <c r="AV83">
        <f>IF($CH83&gt;=4,INDEX($AQ:$AQ,$CG83+4),"")</f>
      </c>
      <c r="AW83">
        <f>IF($CH83&gt;=5,INDEX($AQ:$AQ,$CG83+5),"")</f>
      </c>
      <c r="AX83">
        <f>IF($CH83&gt;=6,INDEX($AQ:$AQ,$CG83+6),"")</f>
      </c>
      <c r="AY83">
        <f>IF($CH83&gt;=7,INDEX($AQ:$AQ,$CG83+7),"")</f>
      </c>
      <c r="AZ83">
        <f>IF($CH83&gt;=8,INDEX($AQ:$AQ,$CG83+8),"")</f>
      </c>
      <c r="BA83">
        <f>IF($CH83&gt;=9,INDEX($AQ:$AQ,$CG83+9),"")</f>
      </c>
      <c r="BB83">
        <f>IF($CH83&gt;=10,INDEX($AQ:$AQ,$CG83+10),"")</f>
      </c>
      <c r="BC83">
        <f>IF($CH83&gt;=11,INDEX($AQ:$AQ,$CG83+11),"")</f>
      </c>
      <c r="BD83">
        <f>IF($CH83&gt;=12,INDEX($AQ:$AQ,$CG83+12),"")</f>
      </c>
      <c r="BE83">
        <f>IF($CH83&gt;=13,INDEX($AQ:$AQ,$CG83+13),"")</f>
      </c>
      <c r="BF83">
        <f>IF($CH83&gt;=14,INDEX($AQ:$AQ,$CG83+14),"")</f>
      </c>
      <c r="BG83">
        <f>IF($CH83&gt;=15,INDEX($AQ:$AQ,$CG83+15),"")</f>
      </c>
      <c r="BH83">
        <f>IF($CH83&gt;=16,INDEX($AQ:$AQ,$CG83+16),"")</f>
      </c>
      <c r="BI83">
        <f>IF($CH83&gt;=17,INDEX($AQ:$AQ,$CG83+17),"")</f>
      </c>
      <c r="BJ83">
        <f>IF($CH83&gt;=18,INDEX($AQ:$AQ,$CG83+18),"")</f>
      </c>
      <c r="BK83">
        <f>IF($CH83&gt;=19,INDEX($AQ:$AQ,$CG83+19),"")</f>
      </c>
      <c r="BL83">
        <f>IF($CH83&gt;=20,INDEX($AQ:$AQ,$CG83+20),"")</f>
      </c>
      <c r="BM83">
        <f>IF($CH83&gt;=21,INDEX($AQ:$AQ,$CG83+21),"")</f>
      </c>
      <c r="BN83">
        <f>IF($CH83&gt;=22,INDEX($AQ:$AQ,$CG83+22),"")</f>
      </c>
      <c r="BO83">
        <f>IF($CH83&gt;=23,INDEX($AQ:$AQ,$CG83+23),"")</f>
      </c>
      <c r="BP83">
        <f>IF($CH83&gt;=24,INDEX($AQ:$AQ,$CG83+24),"")</f>
      </c>
      <c r="BQ83">
        <f>IF($CH83&gt;=25,INDEX($AQ:$AQ,$CG83+25),"")</f>
      </c>
      <c r="BR83">
        <f>IF($CH83&gt;=26,INDEX($AQ:$AQ,$CG83+26),"")</f>
      </c>
      <c r="BS83">
        <f>IF($CH83&gt;=27,INDEX($AQ:$AQ,$CG83+27),"")</f>
      </c>
      <c r="BT83">
        <f>IF($CH83&gt;=28,INDEX($AQ:$AQ,$CG83+28),"")</f>
      </c>
      <c r="BU83">
        <f>IF($CH83&gt;=29,INDEX($AQ:$AQ,$CG83+29),"")</f>
      </c>
      <c r="BV83">
        <f>IF($CH83&gt;=30,INDEX($AQ:$AQ,$CG83+30),"")</f>
      </c>
      <c r="BW83">
        <f>IF($CH83&gt;=31,INDEX($AQ:$AQ,$CG83+31),"")</f>
      </c>
      <c r="BX83">
        <f>IF($CH83&gt;=32,INDEX($AQ:$AQ,$CG83+32),"")</f>
      </c>
      <c r="BY83">
        <f>IF($CH83&gt;=33,INDEX($AQ:$AQ,$CG83+33),"")</f>
      </c>
      <c r="BZ83">
        <f>IF($CH83&gt;=34,INDEX($AQ:$AQ,$CG83+34),"")</f>
      </c>
      <c r="CA83">
        <f>IF($CH83&gt;=35,INDEX($AQ:$AQ,$CG83+35),"")</f>
      </c>
      <c r="CB83">
        <f>IF($CH83&gt;=36,INDEX($AQ:$AQ,$CG83+36),"")</f>
      </c>
      <c r="CC83">
        <f>IF($CH83&gt;=37,INDEX($AQ:$AQ,$CG83+37),"")</f>
      </c>
      <c r="CD83">
        <f>IF($CH83&gt;=38,INDEX($AQ:$AQ,$CG83+38),"")</f>
      </c>
      <c r="CE83">
        <f>IF($CH83&gt;=39,INDEX($AQ:$AQ,$CG83+39),"")</f>
      </c>
      <c r="CF83">
        <f>IF($CH83&gt;=40,INDEX($AQ:$AQ,$CG83+40),"")</f>
      </c>
      <c r="CG83">
        <f>IFERROR(MATCH($AP83,$AQ$2:$AQ$134,0)+1,0)</f>
      </c>
      <c r="CH83">
        <f>IFERROR(INDEX($AR$2:$AR$134,MATCH($AP83,$AQ$2:$AQ$134,0)),0)</f>
      </c>
      <c r="CI83">
        <f>IFERROR(LEFT($L83,FIND(" - ",$L83)-1),$L83)</f>
      </c>
      <c r="CJ83" t="s">
        <v>450</v>
      </c>
      <c r="CK83">
        <v>1</v>
      </c>
      <c r="CL83">
        <f>IF($DG83&gt;=1,INDEX($CJ:$CJ,$DF83+1),"")</f>
      </c>
      <c r="CM83">
        <f>IF($DG83&gt;=2,INDEX($CJ:$CJ,$DF83+2),"")</f>
      </c>
      <c r="CN83">
        <f>IF($DG83&gt;=3,INDEX($CJ:$CJ,$DF83+3),"")</f>
      </c>
      <c r="CO83">
        <f>IF($DG83&gt;=4,INDEX($CJ:$CJ,$DF83+4),"")</f>
      </c>
      <c r="CP83">
        <f>IF($DG83&gt;=5,INDEX($CJ:$CJ,$DF83+5),"")</f>
      </c>
      <c r="CQ83">
        <f>IF($DG83&gt;=6,INDEX($CJ:$CJ,$DF83+6),"")</f>
      </c>
      <c r="CR83">
        <f>IF($DG83&gt;=7,INDEX($CJ:$CJ,$DF83+7),"")</f>
      </c>
      <c r="CS83">
        <f>IF($DG83&gt;=8,INDEX($CJ:$CJ,$DF83+8),"")</f>
      </c>
      <c r="CT83">
        <f>IF($DG83&gt;=9,INDEX($CJ:$CJ,$DF83+9),"")</f>
      </c>
      <c r="CU83">
        <f>IF($DG83&gt;=10,INDEX($CJ:$CJ,$DF83+10),"")</f>
      </c>
      <c r="CV83">
        <f>IF($DG83&gt;=11,INDEX($CJ:$CJ,$DF83+11),"")</f>
      </c>
      <c r="CW83">
        <f>IF($DG83&gt;=12,INDEX($CJ:$CJ,$DF83+12),"")</f>
      </c>
      <c r="CX83">
        <f>IF($DG83&gt;=13,INDEX($CJ:$CJ,$DF83+13),"")</f>
      </c>
      <c r="CY83">
        <f>IF($DG83&gt;=14,INDEX($CJ:$CJ,$DF83+14),"")</f>
      </c>
      <c r="CZ83">
        <f>IF($DG83&gt;=15,INDEX($CJ:$CJ,$DF83+15),"")</f>
      </c>
      <c r="DA83">
        <f>IF($DG83&gt;=16,INDEX($CJ:$CJ,$DF83+16),"")</f>
      </c>
      <c r="DB83">
        <f>IF($DG83&gt;=17,INDEX($CJ:$CJ,$DF83+17),"")</f>
      </c>
      <c r="DC83">
        <f>IF($DG83&gt;=18,INDEX($CJ:$CJ,$DF83+18),"")</f>
      </c>
      <c r="DD83">
        <f>IF($DG83&gt;=19,INDEX($CJ:$CJ,$DF83+19),"")</f>
      </c>
      <c r="DE83">
        <f>IF($DG83&gt;=20,INDEX($CJ:$CJ,$DF83+20),"")</f>
      </c>
      <c r="DF83">
        <f>IFERROR(MATCH($CI83,$CJ$2:$CJ$263,0)+1,0)</f>
      </c>
      <c r="DG83">
        <f>IFERROR(INDEX($CK$2:$CK$263,MATCH($CI83,$CJ$2:$CJ$263,0)),0)</f>
      </c>
      <c r="DH83">
        <f>IFERROR(INDEX($AO:$AO,MATCH($N83,$AN:$AN,0))&amp;"","")</f>
      </c>
      <c r="DI83" t="s">
        <v>48</v>
      </c>
      <c r="DJ83" t="s">
        <v>40</v>
      </c>
      <c r="DL83">
        <f>IF($GO83&gt;=1,INDEX($DI:$DI,$GN83+1),"")</f>
      </c>
      <c r="DM83">
        <f>IF($GO83&gt;=2,INDEX($DI:$DI,$GN83+2),"")</f>
      </c>
      <c r="DN83">
        <f>IF($GO83&gt;=3,INDEX($DI:$DI,$GN83+3),"")</f>
      </c>
      <c r="DO83">
        <f>IF($GO83&gt;=4,INDEX($DI:$DI,$GN83+4),"")</f>
      </c>
      <c r="DP83">
        <f>IF($GO83&gt;=5,INDEX($DI:$DI,$GN83+5),"")</f>
      </c>
      <c r="DQ83">
        <f>IF($GO83&gt;=6,INDEX($DI:$DI,$GN83+6),"")</f>
      </c>
      <c r="DR83">
        <f>IF($GO83&gt;=7,INDEX($DI:$DI,$GN83+7),"")</f>
      </c>
      <c r="DS83">
        <f>IF($GO83&gt;=8,INDEX($DI:$DI,$GN83+8),"")</f>
      </c>
      <c r="DT83">
        <f>IF($GO83&gt;=9,INDEX($DI:$DI,$GN83+9),"")</f>
      </c>
      <c r="DU83">
        <f>IF($GO83&gt;=10,INDEX($DI:$DI,$GN83+10),"")</f>
      </c>
      <c r="DV83">
        <f>IF($GO83&gt;=11,INDEX($DI:$DI,$GN83+11),"")</f>
      </c>
      <c r="DW83">
        <f>IF($GO83&gt;=12,INDEX($DI:$DI,$GN83+12),"")</f>
      </c>
      <c r="DX83">
        <f>IF($GO83&gt;=13,INDEX($DI:$DI,$GN83+13),"")</f>
      </c>
      <c r="DY83">
        <f>IF($GO83&gt;=14,INDEX($DI:$DI,$GN83+14),"")</f>
      </c>
      <c r="DZ83">
        <f>IF($GO83&gt;=15,INDEX($DI:$DI,$GN83+15),"")</f>
      </c>
      <c r="EA83">
        <f>IF($GO83&gt;=16,INDEX($DI:$DI,$GN83+16),"")</f>
      </c>
      <c r="EB83">
        <f>IF($GO83&gt;=17,INDEX($DI:$DI,$GN83+17),"")</f>
      </c>
      <c r="EC83">
        <f>IF($GO83&gt;=18,INDEX($DI:$DI,$GN83+18),"")</f>
      </c>
      <c r="ED83">
        <f>IF($GO83&gt;=19,INDEX($DI:$DI,$GN83+19),"")</f>
      </c>
      <c r="EE83">
        <f>IF($GO83&gt;=20,INDEX($DI:$DI,$GN83+20),"")</f>
      </c>
      <c r="EF83">
        <f>IF($GO83&gt;=21,INDEX($DI:$DI,$GN83+21),"")</f>
      </c>
      <c r="EG83">
        <f>IF($GO83&gt;=22,INDEX($DI:$DI,$GN83+22),"")</f>
      </c>
      <c r="EH83">
        <f>IF($GO83&gt;=23,INDEX($DI:$DI,$GN83+23),"")</f>
      </c>
      <c r="EI83">
        <f>IF($GO83&gt;=24,INDEX($DI:$DI,$GN83+24),"")</f>
      </c>
      <c r="EJ83">
        <f>IF($GO83&gt;=25,INDEX($DI:$DI,$GN83+25),"")</f>
      </c>
      <c r="EK83">
        <f>IF($GO83&gt;=26,INDEX($DI:$DI,$GN83+26),"")</f>
      </c>
      <c r="EL83">
        <f>IF($GO83&gt;=27,INDEX($DI:$DI,$GN83+27),"")</f>
      </c>
      <c r="EM83">
        <f>IF($GO83&gt;=28,INDEX($DI:$DI,$GN83+28),"")</f>
      </c>
      <c r="EN83">
        <f>IF($GO83&gt;=29,INDEX($DI:$DI,$GN83+29),"")</f>
      </c>
      <c r="EO83">
        <f>IF($GO83&gt;=30,INDEX($DI:$DI,$GN83+30),"")</f>
      </c>
      <c r="EP83">
        <f>IF($GO83&gt;=31,INDEX($DI:$DI,$GN83+31),"")</f>
      </c>
      <c r="EQ83">
        <f>IF($GO83&gt;=32,INDEX($DI:$DI,$GN83+32),"")</f>
      </c>
      <c r="ER83">
        <f>IF($GO83&gt;=33,INDEX($DI:$DI,$GN83+33),"")</f>
      </c>
      <c r="ES83">
        <f>IF($GO83&gt;=34,INDEX($DI:$DI,$GN83+34),"")</f>
      </c>
      <c r="ET83">
        <f>IF($GO83&gt;=35,INDEX($DI:$DI,$GN83+35),"")</f>
      </c>
      <c r="EU83">
        <f>IF($GO83&gt;=36,INDEX($DI:$DI,$GN83+36),"")</f>
      </c>
      <c r="EV83">
        <f>IF($GO83&gt;=37,INDEX($DI:$DI,$GN83+37),"")</f>
      </c>
      <c r="EW83">
        <f>IF($GO83&gt;=38,INDEX($DI:$DI,$GN83+38),"")</f>
      </c>
      <c r="EX83">
        <f>IF($GO83&gt;=39,INDEX($DI:$DI,$GN83+39),"")</f>
      </c>
      <c r="EY83">
        <f>IF($GO83&gt;=40,INDEX($DI:$DI,$GN83+40),"")</f>
      </c>
      <c r="EZ83">
        <f>IF($GO83&gt;=1,INDEX($DJ:$DJ,$GN83+1),"")</f>
      </c>
      <c r="FA83">
        <f>IF($GO83&gt;=2,INDEX($DJ:$DJ,$GN83+2),"")</f>
      </c>
      <c r="FB83">
        <f>IF($GO83&gt;=3,INDEX($DJ:$DJ,$GN83+3),"")</f>
      </c>
      <c r="FC83">
        <f>IF($GO83&gt;=4,INDEX($DJ:$DJ,$GN83+4),"")</f>
      </c>
      <c r="FD83">
        <f>IF($GO83&gt;=5,INDEX($DJ:$DJ,$GN83+5),"")</f>
      </c>
      <c r="FE83">
        <f>IF($GO83&gt;=6,INDEX($DJ:$DJ,$GN83+6),"")</f>
      </c>
      <c r="FF83">
        <f>IF($GO83&gt;=7,INDEX($DJ:$DJ,$GN83+7),"")</f>
      </c>
      <c r="FG83">
        <f>IF($GO83&gt;=8,INDEX($DJ:$DJ,$GN83+8),"")</f>
      </c>
      <c r="FH83">
        <f>IF($GO83&gt;=9,INDEX($DJ:$DJ,$GN83+9),"")</f>
      </c>
      <c r="FI83">
        <f>IF($GO83&gt;=10,INDEX($DJ:$DJ,$GN83+10),"")</f>
      </c>
      <c r="FJ83">
        <f>IF($GO83&gt;=11,INDEX($DJ:$DJ,$GN83+11),"")</f>
      </c>
      <c r="FK83">
        <f>IF($GO83&gt;=12,INDEX($DJ:$DJ,$GN83+12),"")</f>
      </c>
      <c r="FL83">
        <f>IF($GO83&gt;=13,INDEX($DJ:$DJ,$GN83+13),"")</f>
      </c>
      <c r="FM83">
        <f>IF($GO83&gt;=14,INDEX($DJ:$DJ,$GN83+14),"")</f>
      </c>
      <c r="FN83">
        <f>IF($GO83&gt;=15,INDEX($DJ:$DJ,$GN83+15),"")</f>
      </c>
      <c r="FO83">
        <f>IF($GO83&gt;=16,INDEX($DJ:$DJ,$GN83+16),"")</f>
      </c>
      <c r="FP83">
        <f>IF($GO83&gt;=17,INDEX($DJ:$DJ,$GN83+17),"")</f>
      </c>
      <c r="FQ83">
        <f>IF($GO83&gt;=18,INDEX($DJ:$DJ,$GN83+18),"")</f>
      </c>
      <c r="FR83">
        <f>IF($GO83&gt;=19,INDEX($DJ:$DJ,$GN83+19),"")</f>
      </c>
      <c r="FS83">
        <f>IF($GO83&gt;=20,INDEX($DJ:$DJ,$GN83+20),"")</f>
      </c>
      <c r="FT83">
        <f>IF($GO83&gt;=21,INDEX($DJ:$DJ,$GN83+21),"")</f>
      </c>
      <c r="FU83">
        <f>IF($GO83&gt;=22,INDEX($DJ:$DJ,$GN83+22),"")</f>
      </c>
      <c r="FV83">
        <f>IF($GO83&gt;=23,INDEX($DJ:$DJ,$GN83+23),"")</f>
      </c>
      <c r="FW83">
        <f>IF($GO83&gt;=24,INDEX($DJ:$DJ,$GN83+24),"")</f>
      </c>
      <c r="FX83">
        <f>IF($GO83&gt;=25,INDEX($DJ:$DJ,$GN83+25),"")</f>
      </c>
      <c r="FY83">
        <f>IF($GO83&gt;=26,INDEX($DJ:$DJ,$GN83+26),"")</f>
      </c>
      <c r="FZ83">
        <f>IF($GO83&gt;=27,INDEX($DJ:$DJ,$GN83+27),"")</f>
      </c>
      <c r="GA83">
        <f>IF($GO83&gt;=28,INDEX($DJ:$DJ,$GN83+28),"")</f>
      </c>
      <c r="GB83">
        <f>IF($GO83&gt;=29,INDEX($DJ:$DJ,$GN83+29),"")</f>
      </c>
      <c r="GC83">
        <f>IF($GO83&gt;=30,INDEX($DJ:$DJ,$GN83+30),"")</f>
      </c>
      <c r="GD83">
        <f>IF($GO83&gt;=31,INDEX($DJ:$DJ,$GN83+31),"")</f>
      </c>
      <c r="GE83">
        <f>IF($GO83&gt;=32,INDEX($DJ:$DJ,$GN83+32),"")</f>
      </c>
      <c r="GF83">
        <f>IF($GO83&gt;=33,INDEX($DJ:$DJ,$GN83+33),"")</f>
      </c>
      <c r="GG83">
        <f>IF($GO83&gt;=34,INDEX($DJ:$DJ,$GN83+34),"")</f>
      </c>
      <c r="GH83">
        <f>IF($GO83&gt;=35,INDEX($DJ:$DJ,$GN83+35),"")</f>
      </c>
      <c r="GI83">
        <f>IF($GO83&gt;=36,INDEX($DJ:$DJ,$GN83+36),"")</f>
      </c>
      <c r="GJ83">
        <f>IF($GO83&gt;=37,INDEX($DJ:$DJ,$GN83+37),"")</f>
      </c>
      <c r="GK83">
        <f>IF($GO83&gt;=38,INDEX($DJ:$DJ,$GN83+38),"")</f>
      </c>
      <c r="GL83">
        <f>IF($GO83&gt;=39,INDEX($DJ:$DJ,$GN83+39),"")</f>
      </c>
      <c r="GM83">
        <f>IF($GO83&gt;=40,INDEX($DJ:$DJ,$GN83+40),"")</f>
      </c>
      <c r="GN83">
        <f>IFERROR(MATCH($DH83,$DI$2:$DI$148,0)+1,0)</f>
      </c>
      <c r="GO83">
        <f>IFERROR(INDEX($DK$2:$DK$148,MATCH($DH83,$DI$2:$DI$148,0)),0)</f>
      </c>
      <c r="GP83">
        <f>IFERROR(MATCH($Y83,$DL$83:$EY$83,0),0)</f>
      </c>
      <c r="GQ83">
        <f>IF($GP83&gt;0,INDEX($EZ$83:$GM$83,$GP83),"")</f>
      </c>
      <c r="GR83" t="s">
        <v>451</v>
      </c>
      <c r="GT83">
        <f>IF($JC83&gt;=1,INDEX($GR:$GR,$JB83+1),"")</f>
      </c>
      <c r="GU83">
        <f>IF($JC83&gt;=2,INDEX($GR:$GR,$JB83+2),"")</f>
      </c>
      <c r="GV83">
        <f>IF($JC83&gt;=3,INDEX($GR:$GR,$JB83+3),"")</f>
      </c>
      <c r="GW83">
        <f>IF($JC83&gt;=4,INDEX($GR:$GR,$JB83+4),"")</f>
      </c>
      <c r="GX83">
        <f>IF($JC83&gt;=5,INDEX($GR:$GR,$JB83+5),"")</f>
      </c>
      <c r="GY83">
        <f>IF($JC83&gt;=6,INDEX($GR:$GR,$JB83+6),"")</f>
      </c>
      <c r="GZ83">
        <f>IF($JC83&gt;=7,INDEX($GR:$GR,$JB83+7),"")</f>
      </c>
      <c r="HA83">
        <f>IF($JC83&gt;=8,INDEX($GR:$GR,$JB83+8),"")</f>
      </c>
      <c r="HB83">
        <f>IF($JC83&gt;=9,INDEX($GR:$GR,$JB83+9),"")</f>
      </c>
      <c r="HC83">
        <f>IF($JC83&gt;=10,INDEX($GR:$GR,$JB83+10),"")</f>
      </c>
      <c r="HD83">
        <f>IF($JC83&gt;=11,INDEX($GR:$GR,$JB83+11),"")</f>
      </c>
      <c r="HE83">
        <f>IF($JC83&gt;=12,INDEX($GR:$GR,$JB83+12),"")</f>
      </c>
      <c r="HF83">
        <f>IF($JC83&gt;=13,INDEX($GR:$GR,$JB83+13),"")</f>
      </c>
      <c r="HG83">
        <f>IF($JC83&gt;=14,INDEX($GR:$GR,$JB83+14),"")</f>
      </c>
      <c r="HH83">
        <f>IF($JC83&gt;=15,INDEX($GR:$GR,$JB83+15),"")</f>
      </c>
      <c r="HI83">
        <f>IF($JC83&gt;=16,INDEX($GR:$GR,$JB83+16),"")</f>
      </c>
      <c r="HJ83">
        <f>IF($JC83&gt;=17,INDEX($GR:$GR,$JB83+17),"")</f>
      </c>
      <c r="HK83">
        <f>IF($JC83&gt;=18,INDEX($GR:$GR,$JB83+18),"")</f>
      </c>
      <c r="HL83">
        <f>IF($JC83&gt;=19,INDEX($GR:$GR,$JB83+19),"")</f>
      </c>
      <c r="HM83">
        <f>IF($JC83&gt;=20,INDEX($GR:$GR,$JB83+20),"")</f>
      </c>
      <c r="HN83">
        <f>IF($JC83&gt;=21,INDEX($GR:$GR,$JB83+21),"")</f>
      </c>
      <c r="HO83">
        <f>IF($JC83&gt;=22,INDEX($GR:$GR,$JB83+22),"")</f>
      </c>
      <c r="HP83">
        <f>IF($JC83&gt;=23,INDEX($GR:$GR,$JB83+23),"")</f>
      </c>
      <c r="HQ83">
        <f>IF($JC83&gt;=24,INDEX($GR:$GR,$JB83+24),"")</f>
      </c>
      <c r="HR83">
        <f>IF($JC83&gt;=25,INDEX($GR:$GR,$JB83+25),"")</f>
      </c>
      <c r="HS83">
        <f>IF($JC83&gt;=26,INDEX($GR:$GR,$JB83+26),"")</f>
      </c>
      <c r="HT83">
        <f>IF($JC83&gt;=27,INDEX($GR:$GR,$JB83+27),"")</f>
      </c>
      <c r="HU83">
        <f>IF($JC83&gt;=28,INDEX($GR:$GR,$JB83+28),"")</f>
      </c>
      <c r="HV83">
        <f>IF($JC83&gt;=29,INDEX($GR:$GR,$JB83+29),"")</f>
      </c>
      <c r="HW83">
        <f>IF($JC83&gt;=30,INDEX($GR:$GR,$JB83+30),"")</f>
      </c>
      <c r="HX83">
        <f>IF($JC83&gt;=31,INDEX($GR:$GR,$JB83+31),"")</f>
      </c>
      <c r="HY83">
        <f>IF($JC83&gt;=32,INDEX($GR:$GR,$JB83+32),"")</f>
      </c>
      <c r="HZ83">
        <f>IF($JC83&gt;=33,INDEX($GR:$GR,$JB83+33),"")</f>
      </c>
      <c r="IA83">
        <f>IF($JC83&gt;=34,INDEX($GR:$GR,$JB83+34),"")</f>
      </c>
      <c r="IB83">
        <f>IF($JC83&gt;=35,INDEX($GR:$GR,$JB83+35),"")</f>
      </c>
      <c r="IC83">
        <f>IF($JC83&gt;=36,INDEX($GR:$GR,$JB83+36),"")</f>
      </c>
      <c r="ID83">
        <f>IF($JC83&gt;=37,INDEX($GR:$GR,$JB83+37),"")</f>
      </c>
      <c r="IE83">
        <f>IF($JC83&gt;=38,INDEX($GR:$GR,$JB83+38),"")</f>
      </c>
      <c r="IF83">
        <f>IF($JC83&gt;=39,INDEX($GR:$GR,$JB83+39),"")</f>
      </c>
      <c r="IG83">
        <f>IF($JC83&gt;=40,INDEX($GR:$GR,$JB83+40),"")</f>
      </c>
      <c r="IH83">
        <f>IF($JC83&gt;=41,INDEX($GR:$GR,$JB83+41),"")</f>
      </c>
      <c r="II83">
        <f>IF($JC83&gt;=42,INDEX($GR:$GR,$JB83+42),"")</f>
      </c>
      <c r="IJ83">
        <f>IF($JC83&gt;=43,INDEX($GR:$GR,$JB83+43),"")</f>
      </c>
      <c r="IK83">
        <f>IF($JC83&gt;=44,INDEX($GR:$GR,$JB83+44),"")</f>
      </c>
      <c r="IL83">
        <f>IF($JC83&gt;=45,INDEX($GR:$GR,$JB83+45),"")</f>
      </c>
      <c r="IM83">
        <f>IF($JC83&gt;=46,INDEX($GR:$GR,$JB83+46),"")</f>
      </c>
      <c r="IN83">
        <f>IF($JC83&gt;=47,INDEX($GR:$GR,$JB83+47),"")</f>
      </c>
      <c r="IO83">
        <f>IF($JC83&gt;=48,INDEX($GR:$GR,$JB83+48),"")</f>
      </c>
      <c r="IP83">
        <f>IF($JC83&gt;=49,INDEX($GR:$GR,$JB83+49),"")</f>
      </c>
      <c r="IQ83">
        <f>IF($JC83&gt;=50,INDEX($GR:$GR,$JB83+50),"")</f>
      </c>
      <c r="IR83">
        <f>IF($JC83&gt;=51,INDEX($GR:$GR,$JB83+51),"")</f>
      </c>
      <c r="IS83">
        <f>IF($JC83&gt;=52,INDEX($GR:$GR,$JB83+52),"")</f>
      </c>
      <c r="IT83">
        <f>IF($JC83&gt;=53,INDEX($GR:$GR,$JB83+53),"")</f>
      </c>
      <c r="IU83">
        <f>IF($JC83&gt;=54,INDEX($GR:$GR,$JB83+54),"")</f>
      </c>
      <c r="IV83">
        <f>IF($JC83&gt;=55,INDEX($GR:$GR,$JB83+55),"")</f>
      </c>
      <c r="IW83">
        <f>IF($JC83&gt;=56,INDEX($GR:$GR,$JB83+56),"")</f>
      </c>
      <c r="IX83">
        <f>IF($JC83&gt;=57,INDEX($GR:$GR,$JB83+57),"")</f>
      </c>
      <c r="IY83">
        <f>IF($JC83&gt;=58,INDEX($GR:$GR,$JB83+58),"")</f>
      </c>
      <c r="IZ83">
        <f>IF($JC83&gt;=59,INDEX($GR:$GR,$JB83+59),"")</f>
      </c>
      <c r="JA83">
        <f>IF($JC83&gt;=60,INDEX($GR:$GR,$JB83+60),"")</f>
      </c>
      <c r="JB83">
        <f>IFERROR(MATCH($GQ83,$GR$2:$GR$324,0)+1,0)</f>
      </c>
      <c r="JC83">
        <f>IFERROR(INDEX($GS$2:$GS$324,MATCH($GQ83,$GR$2:$GR$324,0)),0)</f>
      </c>
      <c r="JD83" t="s">
        <v>40</v>
      </c>
      <c r="JE83" t="s">
        <v>40</v>
      </c>
    </row>
    <row r="84" spans="1:265" x14ac:dyDescent="0.25">
      <c r="Q84">
        <f>IF(OR($T84="",$P84=""),"",IFERROR($T84/$P84,0))</f>
      </c>
      <c r="R84">
        <f>IF($T84="","",
SUM($S84,$U84,$Z84,$V84,$X84)*
(1-IF($AA84="",0,VALUE($AA84)/100)))</f>
      </c>
      <c r="S84">
        <f>IF($T84="","",$T84)</f>
      </c>
      <c r="U84">
        <f>IF($T84="","",
IF($N84="","",
IF(ISNUMBER(SEARCH("exempt",LOWER($N84))),0,
$T84*(VALUE(SUBSTITUTE($N84,"%",""))/100))))</f>
      </c>
      <c r="AB84">
        <f>IFERROR(IF(FIND(" - ",$K84)&gt;0,MID($K84,FIND(" - ",$K84)+3,LEN($K84)),""),"")</f>
      </c>
      <c r="AK84" t="s">
        <v>452</v>
      </c>
      <c r="AP84">
        <f>IFERROR(LEFT($K84,FIND(" - ",$K84)-1),$K84)</f>
      </c>
      <c r="AQ84" t="s">
        <v>46</v>
      </c>
      <c r="AS84">
        <f>IF($CH84&gt;=1,INDEX($AQ:$AQ,$CG84+1),"")</f>
      </c>
      <c r="AT84">
        <f>IF($CH84&gt;=2,INDEX($AQ:$AQ,$CG84+2),"")</f>
      </c>
      <c r="AU84">
        <f>IF($CH84&gt;=3,INDEX($AQ:$AQ,$CG84+3),"")</f>
      </c>
      <c r="AV84">
        <f>IF($CH84&gt;=4,INDEX($AQ:$AQ,$CG84+4),"")</f>
      </c>
      <c r="AW84">
        <f>IF($CH84&gt;=5,INDEX($AQ:$AQ,$CG84+5),"")</f>
      </c>
      <c r="AX84">
        <f>IF($CH84&gt;=6,INDEX($AQ:$AQ,$CG84+6),"")</f>
      </c>
      <c r="AY84">
        <f>IF($CH84&gt;=7,INDEX($AQ:$AQ,$CG84+7),"")</f>
      </c>
      <c r="AZ84">
        <f>IF($CH84&gt;=8,INDEX($AQ:$AQ,$CG84+8),"")</f>
      </c>
      <c r="BA84">
        <f>IF($CH84&gt;=9,INDEX($AQ:$AQ,$CG84+9),"")</f>
      </c>
      <c r="BB84">
        <f>IF($CH84&gt;=10,INDEX($AQ:$AQ,$CG84+10),"")</f>
      </c>
      <c r="BC84">
        <f>IF($CH84&gt;=11,INDEX($AQ:$AQ,$CG84+11),"")</f>
      </c>
      <c r="BD84">
        <f>IF($CH84&gt;=12,INDEX($AQ:$AQ,$CG84+12),"")</f>
      </c>
      <c r="BE84">
        <f>IF($CH84&gt;=13,INDEX($AQ:$AQ,$CG84+13),"")</f>
      </c>
      <c r="BF84">
        <f>IF($CH84&gt;=14,INDEX($AQ:$AQ,$CG84+14),"")</f>
      </c>
      <c r="BG84">
        <f>IF($CH84&gt;=15,INDEX($AQ:$AQ,$CG84+15),"")</f>
      </c>
      <c r="BH84">
        <f>IF($CH84&gt;=16,INDEX($AQ:$AQ,$CG84+16),"")</f>
      </c>
      <c r="BI84">
        <f>IF($CH84&gt;=17,INDEX($AQ:$AQ,$CG84+17),"")</f>
      </c>
      <c r="BJ84">
        <f>IF($CH84&gt;=18,INDEX($AQ:$AQ,$CG84+18),"")</f>
      </c>
      <c r="BK84">
        <f>IF($CH84&gt;=19,INDEX($AQ:$AQ,$CG84+19),"")</f>
      </c>
      <c r="BL84">
        <f>IF($CH84&gt;=20,INDEX($AQ:$AQ,$CG84+20),"")</f>
      </c>
      <c r="BM84">
        <f>IF($CH84&gt;=21,INDEX($AQ:$AQ,$CG84+21),"")</f>
      </c>
      <c r="BN84">
        <f>IF($CH84&gt;=22,INDEX($AQ:$AQ,$CG84+22),"")</f>
      </c>
      <c r="BO84">
        <f>IF($CH84&gt;=23,INDEX($AQ:$AQ,$CG84+23),"")</f>
      </c>
      <c r="BP84">
        <f>IF($CH84&gt;=24,INDEX($AQ:$AQ,$CG84+24),"")</f>
      </c>
      <c r="BQ84">
        <f>IF($CH84&gt;=25,INDEX($AQ:$AQ,$CG84+25),"")</f>
      </c>
      <c r="BR84">
        <f>IF($CH84&gt;=26,INDEX($AQ:$AQ,$CG84+26),"")</f>
      </c>
      <c r="BS84">
        <f>IF($CH84&gt;=27,INDEX($AQ:$AQ,$CG84+27),"")</f>
      </c>
      <c r="BT84">
        <f>IF($CH84&gt;=28,INDEX($AQ:$AQ,$CG84+28),"")</f>
      </c>
      <c r="BU84">
        <f>IF($CH84&gt;=29,INDEX($AQ:$AQ,$CG84+29),"")</f>
      </c>
      <c r="BV84">
        <f>IF($CH84&gt;=30,INDEX($AQ:$AQ,$CG84+30),"")</f>
      </c>
      <c r="BW84">
        <f>IF($CH84&gt;=31,INDEX($AQ:$AQ,$CG84+31),"")</f>
      </c>
      <c r="BX84">
        <f>IF($CH84&gt;=32,INDEX($AQ:$AQ,$CG84+32),"")</f>
      </c>
      <c r="BY84">
        <f>IF($CH84&gt;=33,INDEX($AQ:$AQ,$CG84+33),"")</f>
      </c>
      <c r="BZ84">
        <f>IF($CH84&gt;=34,INDEX($AQ:$AQ,$CG84+34),"")</f>
      </c>
      <c r="CA84">
        <f>IF($CH84&gt;=35,INDEX($AQ:$AQ,$CG84+35),"")</f>
      </c>
      <c r="CB84">
        <f>IF($CH84&gt;=36,INDEX($AQ:$AQ,$CG84+36),"")</f>
      </c>
      <c r="CC84">
        <f>IF($CH84&gt;=37,INDEX($AQ:$AQ,$CG84+37),"")</f>
      </c>
      <c r="CD84">
        <f>IF($CH84&gt;=38,INDEX($AQ:$AQ,$CG84+38),"")</f>
      </c>
      <c r="CE84">
        <f>IF($CH84&gt;=39,INDEX($AQ:$AQ,$CG84+39),"")</f>
      </c>
      <c r="CF84">
        <f>IF($CH84&gt;=40,INDEX($AQ:$AQ,$CG84+40),"")</f>
      </c>
      <c r="CG84">
        <f>IFERROR(MATCH($AP84,$AQ$2:$AQ$134,0)+1,0)</f>
      </c>
      <c r="CH84">
        <f>IFERROR(INDEX($AR$2:$AR$134,MATCH($AP84,$AQ$2:$AQ$134,0)),0)</f>
      </c>
      <c r="CI84">
        <f>IFERROR(LEFT($L84,FIND(" - ",$L84)-1),$L84)</f>
      </c>
      <c r="CJ84" t="s">
        <v>218</v>
      </c>
      <c r="CL84">
        <f>IF($DG84&gt;=1,INDEX($CJ:$CJ,$DF84+1),"")</f>
      </c>
      <c r="CM84">
        <f>IF($DG84&gt;=2,INDEX($CJ:$CJ,$DF84+2),"")</f>
      </c>
      <c r="CN84">
        <f>IF($DG84&gt;=3,INDEX($CJ:$CJ,$DF84+3),"")</f>
      </c>
      <c r="CO84">
        <f>IF($DG84&gt;=4,INDEX($CJ:$CJ,$DF84+4),"")</f>
      </c>
      <c r="CP84">
        <f>IF($DG84&gt;=5,INDEX($CJ:$CJ,$DF84+5),"")</f>
      </c>
      <c r="CQ84">
        <f>IF($DG84&gt;=6,INDEX($CJ:$CJ,$DF84+6),"")</f>
      </c>
      <c r="CR84">
        <f>IF($DG84&gt;=7,INDEX($CJ:$CJ,$DF84+7),"")</f>
      </c>
      <c r="CS84">
        <f>IF($DG84&gt;=8,INDEX($CJ:$CJ,$DF84+8),"")</f>
      </c>
      <c r="CT84">
        <f>IF($DG84&gt;=9,INDEX($CJ:$CJ,$DF84+9),"")</f>
      </c>
      <c r="CU84">
        <f>IF($DG84&gt;=10,INDEX($CJ:$CJ,$DF84+10),"")</f>
      </c>
      <c r="CV84">
        <f>IF($DG84&gt;=11,INDEX($CJ:$CJ,$DF84+11),"")</f>
      </c>
      <c r="CW84">
        <f>IF($DG84&gt;=12,INDEX($CJ:$CJ,$DF84+12),"")</f>
      </c>
      <c r="CX84">
        <f>IF($DG84&gt;=13,INDEX($CJ:$CJ,$DF84+13),"")</f>
      </c>
      <c r="CY84">
        <f>IF($DG84&gt;=14,INDEX($CJ:$CJ,$DF84+14),"")</f>
      </c>
      <c r="CZ84">
        <f>IF($DG84&gt;=15,INDEX($CJ:$CJ,$DF84+15),"")</f>
      </c>
      <c r="DA84">
        <f>IF($DG84&gt;=16,INDEX($CJ:$CJ,$DF84+16),"")</f>
      </c>
      <c r="DB84">
        <f>IF($DG84&gt;=17,INDEX($CJ:$CJ,$DF84+17),"")</f>
      </c>
      <c r="DC84">
        <f>IF($DG84&gt;=18,INDEX($CJ:$CJ,$DF84+18),"")</f>
      </c>
      <c r="DD84">
        <f>IF($DG84&gt;=19,INDEX($CJ:$CJ,$DF84+19),"")</f>
      </c>
      <c r="DE84">
        <f>IF($DG84&gt;=20,INDEX($CJ:$CJ,$DF84+20),"")</f>
      </c>
      <c r="DF84">
        <f>IFERROR(MATCH($CI84,$CJ$2:$CJ$263,0)+1,0)</f>
      </c>
      <c r="DG84">
        <f>IFERROR(INDEX($CK$2:$CK$263,MATCH($CI84,$CJ$2:$CJ$263,0)),0)</f>
      </c>
      <c r="DH84">
        <f>IFERROR(INDEX($AO:$AO,MATCH($N84,$AN:$AN,0))&amp;"","")</f>
      </c>
      <c r="DI84" t="s">
        <v>296</v>
      </c>
      <c r="DK84">
        <v>1</v>
      </c>
      <c r="DL84">
        <f>IF($GO84&gt;=1,INDEX($DI:$DI,$GN84+1),"")</f>
      </c>
      <c r="DM84">
        <f>IF($GO84&gt;=2,INDEX($DI:$DI,$GN84+2),"")</f>
      </c>
      <c r="DN84">
        <f>IF($GO84&gt;=3,INDEX($DI:$DI,$GN84+3),"")</f>
      </c>
      <c r="DO84">
        <f>IF($GO84&gt;=4,INDEX($DI:$DI,$GN84+4),"")</f>
      </c>
      <c r="DP84">
        <f>IF($GO84&gt;=5,INDEX($DI:$DI,$GN84+5),"")</f>
      </c>
      <c r="DQ84">
        <f>IF($GO84&gt;=6,INDEX($DI:$DI,$GN84+6),"")</f>
      </c>
      <c r="DR84">
        <f>IF($GO84&gt;=7,INDEX($DI:$DI,$GN84+7),"")</f>
      </c>
      <c r="DS84">
        <f>IF($GO84&gt;=8,INDEX($DI:$DI,$GN84+8),"")</f>
      </c>
      <c r="DT84">
        <f>IF($GO84&gt;=9,INDEX($DI:$DI,$GN84+9),"")</f>
      </c>
      <c r="DU84">
        <f>IF($GO84&gt;=10,INDEX($DI:$DI,$GN84+10),"")</f>
      </c>
      <c r="DV84">
        <f>IF($GO84&gt;=11,INDEX($DI:$DI,$GN84+11),"")</f>
      </c>
      <c r="DW84">
        <f>IF($GO84&gt;=12,INDEX($DI:$DI,$GN84+12),"")</f>
      </c>
      <c r="DX84">
        <f>IF($GO84&gt;=13,INDEX($DI:$DI,$GN84+13),"")</f>
      </c>
      <c r="DY84">
        <f>IF($GO84&gt;=14,INDEX($DI:$DI,$GN84+14),"")</f>
      </c>
      <c r="DZ84">
        <f>IF($GO84&gt;=15,INDEX($DI:$DI,$GN84+15),"")</f>
      </c>
      <c r="EA84">
        <f>IF($GO84&gt;=16,INDEX($DI:$DI,$GN84+16),"")</f>
      </c>
      <c r="EB84">
        <f>IF($GO84&gt;=17,INDEX($DI:$DI,$GN84+17),"")</f>
      </c>
      <c r="EC84">
        <f>IF($GO84&gt;=18,INDEX($DI:$DI,$GN84+18),"")</f>
      </c>
      <c r="ED84">
        <f>IF($GO84&gt;=19,INDEX($DI:$DI,$GN84+19),"")</f>
      </c>
      <c r="EE84">
        <f>IF($GO84&gt;=20,INDEX($DI:$DI,$GN84+20),"")</f>
      </c>
      <c r="EF84">
        <f>IF($GO84&gt;=21,INDEX($DI:$DI,$GN84+21),"")</f>
      </c>
      <c r="EG84">
        <f>IF($GO84&gt;=22,INDEX($DI:$DI,$GN84+22),"")</f>
      </c>
      <c r="EH84">
        <f>IF($GO84&gt;=23,INDEX($DI:$DI,$GN84+23),"")</f>
      </c>
      <c r="EI84">
        <f>IF($GO84&gt;=24,INDEX($DI:$DI,$GN84+24),"")</f>
      </c>
      <c r="EJ84">
        <f>IF($GO84&gt;=25,INDEX($DI:$DI,$GN84+25),"")</f>
      </c>
      <c r="EK84">
        <f>IF($GO84&gt;=26,INDEX($DI:$DI,$GN84+26),"")</f>
      </c>
      <c r="EL84">
        <f>IF($GO84&gt;=27,INDEX($DI:$DI,$GN84+27),"")</f>
      </c>
      <c r="EM84">
        <f>IF($GO84&gt;=28,INDEX($DI:$DI,$GN84+28),"")</f>
      </c>
      <c r="EN84">
        <f>IF($GO84&gt;=29,INDEX($DI:$DI,$GN84+29),"")</f>
      </c>
      <c r="EO84">
        <f>IF($GO84&gt;=30,INDEX($DI:$DI,$GN84+30),"")</f>
      </c>
      <c r="EP84">
        <f>IF($GO84&gt;=31,INDEX($DI:$DI,$GN84+31),"")</f>
      </c>
      <c r="EQ84">
        <f>IF($GO84&gt;=32,INDEX($DI:$DI,$GN84+32),"")</f>
      </c>
      <c r="ER84">
        <f>IF($GO84&gt;=33,INDEX($DI:$DI,$GN84+33),"")</f>
      </c>
      <c r="ES84">
        <f>IF($GO84&gt;=34,INDEX($DI:$DI,$GN84+34),"")</f>
      </c>
      <c r="ET84">
        <f>IF($GO84&gt;=35,INDEX($DI:$DI,$GN84+35),"")</f>
      </c>
      <c r="EU84">
        <f>IF($GO84&gt;=36,INDEX($DI:$DI,$GN84+36),"")</f>
      </c>
      <c r="EV84">
        <f>IF($GO84&gt;=37,INDEX($DI:$DI,$GN84+37),"")</f>
      </c>
      <c r="EW84">
        <f>IF($GO84&gt;=38,INDEX($DI:$DI,$GN84+38),"")</f>
      </c>
      <c r="EX84">
        <f>IF($GO84&gt;=39,INDEX($DI:$DI,$GN84+39),"")</f>
      </c>
      <c r="EY84">
        <f>IF($GO84&gt;=40,INDEX($DI:$DI,$GN84+40),"")</f>
      </c>
      <c r="EZ84">
        <f>IF($GO84&gt;=1,INDEX($DJ:$DJ,$GN84+1),"")</f>
      </c>
      <c r="FA84">
        <f>IF($GO84&gt;=2,INDEX($DJ:$DJ,$GN84+2),"")</f>
      </c>
      <c r="FB84">
        <f>IF($GO84&gt;=3,INDEX($DJ:$DJ,$GN84+3),"")</f>
      </c>
      <c r="FC84">
        <f>IF($GO84&gt;=4,INDEX($DJ:$DJ,$GN84+4),"")</f>
      </c>
      <c r="FD84">
        <f>IF($GO84&gt;=5,INDEX($DJ:$DJ,$GN84+5),"")</f>
      </c>
      <c r="FE84">
        <f>IF($GO84&gt;=6,INDEX($DJ:$DJ,$GN84+6),"")</f>
      </c>
      <c r="FF84">
        <f>IF($GO84&gt;=7,INDEX($DJ:$DJ,$GN84+7),"")</f>
      </c>
      <c r="FG84">
        <f>IF($GO84&gt;=8,INDEX($DJ:$DJ,$GN84+8),"")</f>
      </c>
      <c r="FH84">
        <f>IF($GO84&gt;=9,INDEX($DJ:$DJ,$GN84+9),"")</f>
      </c>
      <c r="FI84">
        <f>IF($GO84&gt;=10,INDEX($DJ:$DJ,$GN84+10),"")</f>
      </c>
      <c r="FJ84">
        <f>IF($GO84&gt;=11,INDEX($DJ:$DJ,$GN84+11),"")</f>
      </c>
      <c r="FK84">
        <f>IF($GO84&gt;=12,INDEX($DJ:$DJ,$GN84+12),"")</f>
      </c>
      <c r="FL84">
        <f>IF($GO84&gt;=13,INDEX($DJ:$DJ,$GN84+13),"")</f>
      </c>
      <c r="FM84">
        <f>IF($GO84&gt;=14,INDEX($DJ:$DJ,$GN84+14),"")</f>
      </c>
      <c r="FN84">
        <f>IF($GO84&gt;=15,INDEX($DJ:$DJ,$GN84+15),"")</f>
      </c>
      <c r="FO84">
        <f>IF($GO84&gt;=16,INDEX($DJ:$DJ,$GN84+16),"")</f>
      </c>
      <c r="FP84">
        <f>IF($GO84&gt;=17,INDEX($DJ:$DJ,$GN84+17),"")</f>
      </c>
      <c r="FQ84">
        <f>IF($GO84&gt;=18,INDEX($DJ:$DJ,$GN84+18),"")</f>
      </c>
      <c r="FR84">
        <f>IF($GO84&gt;=19,INDEX($DJ:$DJ,$GN84+19),"")</f>
      </c>
      <c r="FS84">
        <f>IF($GO84&gt;=20,INDEX($DJ:$DJ,$GN84+20),"")</f>
      </c>
      <c r="FT84">
        <f>IF($GO84&gt;=21,INDEX($DJ:$DJ,$GN84+21),"")</f>
      </c>
      <c r="FU84">
        <f>IF($GO84&gt;=22,INDEX($DJ:$DJ,$GN84+22),"")</f>
      </c>
      <c r="FV84">
        <f>IF($GO84&gt;=23,INDEX($DJ:$DJ,$GN84+23),"")</f>
      </c>
      <c r="FW84">
        <f>IF($GO84&gt;=24,INDEX($DJ:$DJ,$GN84+24),"")</f>
      </c>
      <c r="FX84">
        <f>IF($GO84&gt;=25,INDEX($DJ:$DJ,$GN84+25),"")</f>
      </c>
      <c r="FY84">
        <f>IF($GO84&gt;=26,INDEX($DJ:$DJ,$GN84+26),"")</f>
      </c>
      <c r="FZ84">
        <f>IF($GO84&gt;=27,INDEX($DJ:$DJ,$GN84+27),"")</f>
      </c>
      <c r="GA84">
        <f>IF($GO84&gt;=28,INDEX($DJ:$DJ,$GN84+28),"")</f>
      </c>
      <c r="GB84">
        <f>IF($GO84&gt;=29,INDEX($DJ:$DJ,$GN84+29),"")</f>
      </c>
      <c r="GC84">
        <f>IF($GO84&gt;=30,INDEX($DJ:$DJ,$GN84+30),"")</f>
      </c>
      <c r="GD84">
        <f>IF($GO84&gt;=31,INDEX($DJ:$DJ,$GN84+31),"")</f>
      </c>
      <c r="GE84">
        <f>IF($GO84&gt;=32,INDEX($DJ:$DJ,$GN84+32),"")</f>
      </c>
      <c r="GF84">
        <f>IF($GO84&gt;=33,INDEX($DJ:$DJ,$GN84+33),"")</f>
      </c>
      <c r="GG84">
        <f>IF($GO84&gt;=34,INDEX($DJ:$DJ,$GN84+34),"")</f>
      </c>
      <c r="GH84">
        <f>IF($GO84&gt;=35,INDEX($DJ:$DJ,$GN84+35),"")</f>
      </c>
      <c r="GI84">
        <f>IF($GO84&gt;=36,INDEX($DJ:$DJ,$GN84+36),"")</f>
      </c>
      <c r="GJ84">
        <f>IF($GO84&gt;=37,INDEX($DJ:$DJ,$GN84+37),"")</f>
      </c>
      <c r="GK84">
        <f>IF($GO84&gt;=38,INDEX($DJ:$DJ,$GN84+38),"")</f>
      </c>
      <c r="GL84">
        <f>IF($GO84&gt;=39,INDEX($DJ:$DJ,$GN84+39),"")</f>
      </c>
      <c r="GM84">
        <f>IF($GO84&gt;=40,INDEX($DJ:$DJ,$GN84+40),"")</f>
      </c>
      <c r="GN84">
        <f>IFERROR(MATCH($DH84,$DI$2:$DI$148,0)+1,0)</f>
      </c>
      <c r="GO84">
        <f>IFERROR(INDEX($DK$2:$DK$148,MATCH($DH84,$DI$2:$DI$148,0)),0)</f>
      </c>
      <c r="GP84">
        <f>IFERROR(MATCH($Y84,$DL$84:$EY$84,0),0)</f>
      </c>
      <c r="GQ84">
        <f>IF($GP84&gt;0,INDEX($EZ$84:$GM$84,$GP84),"")</f>
      </c>
      <c r="GR84" t="s">
        <v>453</v>
      </c>
      <c r="GT84">
        <f>IF($JC84&gt;=1,INDEX($GR:$GR,$JB84+1),"")</f>
      </c>
      <c r="GU84">
        <f>IF($JC84&gt;=2,INDEX($GR:$GR,$JB84+2),"")</f>
      </c>
      <c r="GV84">
        <f>IF($JC84&gt;=3,INDEX($GR:$GR,$JB84+3),"")</f>
      </c>
      <c r="GW84">
        <f>IF($JC84&gt;=4,INDEX($GR:$GR,$JB84+4),"")</f>
      </c>
      <c r="GX84">
        <f>IF($JC84&gt;=5,INDEX($GR:$GR,$JB84+5),"")</f>
      </c>
      <c r="GY84">
        <f>IF($JC84&gt;=6,INDEX($GR:$GR,$JB84+6),"")</f>
      </c>
      <c r="GZ84">
        <f>IF($JC84&gt;=7,INDEX($GR:$GR,$JB84+7),"")</f>
      </c>
      <c r="HA84">
        <f>IF($JC84&gt;=8,INDEX($GR:$GR,$JB84+8),"")</f>
      </c>
      <c r="HB84">
        <f>IF($JC84&gt;=9,INDEX($GR:$GR,$JB84+9),"")</f>
      </c>
      <c r="HC84">
        <f>IF($JC84&gt;=10,INDEX($GR:$GR,$JB84+10),"")</f>
      </c>
      <c r="HD84">
        <f>IF($JC84&gt;=11,INDEX($GR:$GR,$JB84+11),"")</f>
      </c>
      <c r="HE84">
        <f>IF($JC84&gt;=12,INDEX($GR:$GR,$JB84+12),"")</f>
      </c>
      <c r="HF84">
        <f>IF($JC84&gt;=13,INDEX($GR:$GR,$JB84+13),"")</f>
      </c>
      <c r="HG84">
        <f>IF($JC84&gt;=14,INDEX($GR:$GR,$JB84+14),"")</f>
      </c>
      <c r="HH84">
        <f>IF($JC84&gt;=15,INDEX($GR:$GR,$JB84+15),"")</f>
      </c>
      <c r="HI84">
        <f>IF($JC84&gt;=16,INDEX($GR:$GR,$JB84+16),"")</f>
      </c>
      <c r="HJ84">
        <f>IF($JC84&gt;=17,INDEX($GR:$GR,$JB84+17),"")</f>
      </c>
      <c r="HK84">
        <f>IF($JC84&gt;=18,INDEX($GR:$GR,$JB84+18),"")</f>
      </c>
      <c r="HL84">
        <f>IF($JC84&gt;=19,INDEX($GR:$GR,$JB84+19),"")</f>
      </c>
      <c r="HM84">
        <f>IF($JC84&gt;=20,INDEX($GR:$GR,$JB84+20),"")</f>
      </c>
      <c r="HN84">
        <f>IF($JC84&gt;=21,INDEX($GR:$GR,$JB84+21),"")</f>
      </c>
      <c r="HO84">
        <f>IF($JC84&gt;=22,INDEX($GR:$GR,$JB84+22),"")</f>
      </c>
      <c r="HP84">
        <f>IF($JC84&gt;=23,INDEX($GR:$GR,$JB84+23),"")</f>
      </c>
      <c r="HQ84">
        <f>IF($JC84&gt;=24,INDEX($GR:$GR,$JB84+24),"")</f>
      </c>
      <c r="HR84">
        <f>IF($JC84&gt;=25,INDEX($GR:$GR,$JB84+25),"")</f>
      </c>
      <c r="HS84">
        <f>IF($JC84&gt;=26,INDEX($GR:$GR,$JB84+26),"")</f>
      </c>
      <c r="HT84">
        <f>IF($JC84&gt;=27,INDEX($GR:$GR,$JB84+27),"")</f>
      </c>
      <c r="HU84">
        <f>IF($JC84&gt;=28,INDEX($GR:$GR,$JB84+28),"")</f>
      </c>
      <c r="HV84">
        <f>IF($JC84&gt;=29,INDEX($GR:$GR,$JB84+29),"")</f>
      </c>
      <c r="HW84">
        <f>IF($JC84&gt;=30,INDEX($GR:$GR,$JB84+30),"")</f>
      </c>
      <c r="HX84">
        <f>IF($JC84&gt;=31,INDEX($GR:$GR,$JB84+31),"")</f>
      </c>
      <c r="HY84">
        <f>IF($JC84&gt;=32,INDEX($GR:$GR,$JB84+32),"")</f>
      </c>
      <c r="HZ84">
        <f>IF($JC84&gt;=33,INDEX($GR:$GR,$JB84+33),"")</f>
      </c>
      <c r="IA84">
        <f>IF($JC84&gt;=34,INDEX($GR:$GR,$JB84+34),"")</f>
      </c>
      <c r="IB84">
        <f>IF($JC84&gt;=35,INDEX($GR:$GR,$JB84+35),"")</f>
      </c>
      <c r="IC84">
        <f>IF($JC84&gt;=36,INDEX($GR:$GR,$JB84+36),"")</f>
      </c>
      <c r="ID84">
        <f>IF($JC84&gt;=37,INDEX($GR:$GR,$JB84+37),"")</f>
      </c>
      <c r="IE84">
        <f>IF($JC84&gt;=38,INDEX($GR:$GR,$JB84+38),"")</f>
      </c>
      <c r="IF84">
        <f>IF($JC84&gt;=39,INDEX($GR:$GR,$JB84+39),"")</f>
      </c>
      <c r="IG84">
        <f>IF($JC84&gt;=40,INDEX($GR:$GR,$JB84+40),"")</f>
      </c>
      <c r="IH84">
        <f>IF($JC84&gt;=41,INDEX($GR:$GR,$JB84+41),"")</f>
      </c>
      <c r="II84">
        <f>IF($JC84&gt;=42,INDEX($GR:$GR,$JB84+42),"")</f>
      </c>
      <c r="IJ84">
        <f>IF($JC84&gt;=43,INDEX($GR:$GR,$JB84+43),"")</f>
      </c>
      <c r="IK84">
        <f>IF($JC84&gt;=44,INDEX($GR:$GR,$JB84+44),"")</f>
      </c>
      <c r="IL84">
        <f>IF($JC84&gt;=45,INDEX($GR:$GR,$JB84+45),"")</f>
      </c>
      <c r="IM84">
        <f>IF($JC84&gt;=46,INDEX($GR:$GR,$JB84+46),"")</f>
      </c>
      <c r="IN84">
        <f>IF($JC84&gt;=47,INDEX($GR:$GR,$JB84+47),"")</f>
      </c>
      <c r="IO84">
        <f>IF($JC84&gt;=48,INDEX($GR:$GR,$JB84+48),"")</f>
      </c>
      <c r="IP84">
        <f>IF($JC84&gt;=49,INDEX($GR:$GR,$JB84+49),"")</f>
      </c>
      <c r="IQ84">
        <f>IF($JC84&gt;=50,INDEX($GR:$GR,$JB84+50),"")</f>
      </c>
      <c r="IR84">
        <f>IF($JC84&gt;=51,INDEX($GR:$GR,$JB84+51),"")</f>
      </c>
      <c r="IS84">
        <f>IF($JC84&gt;=52,INDEX($GR:$GR,$JB84+52),"")</f>
      </c>
      <c r="IT84">
        <f>IF($JC84&gt;=53,INDEX($GR:$GR,$JB84+53),"")</f>
      </c>
      <c r="IU84">
        <f>IF($JC84&gt;=54,INDEX($GR:$GR,$JB84+54),"")</f>
      </c>
      <c r="IV84">
        <f>IF($JC84&gt;=55,INDEX($GR:$GR,$JB84+55),"")</f>
      </c>
      <c r="IW84">
        <f>IF($JC84&gt;=56,INDEX($GR:$GR,$JB84+56),"")</f>
      </c>
      <c r="IX84">
        <f>IF($JC84&gt;=57,INDEX($GR:$GR,$JB84+57),"")</f>
      </c>
      <c r="IY84">
        <f>IF($JC84&gt;=58,INDEX($GR:$GR,$JB84+58),"")</f>
      </c>
      <c r="IZ84">
        <f>IF($JC84&gt;=59,INDEX($GR:$GR,$JB84+59),"")</f>
      </c>
      <c r="JA84">
        <f>IF($JC84&gt;=60,INDEX($GR:$GR,$JB84+60),"")</f>
      </c>
      <c r="JB84">
        <f>IFERROR(MATCH($GQ84,$GR$2:$GR$324,0)+1,0)</f>
      </c>
      <c r="JC84">
        <f>IFERROR(INDEX($GS$2:$GS$324,MATCH($GQ84,$GR$2:$GR$324,0)),0)</f>
      </c>
      <c r="JD84" t="s">
        <v>40</v>
      </c>
      <c r="JE84" t="s">
        <v>40</v>
      </c>
    </row>
    <row r="85" spans="1:265" x14ac:dyDescent="0.25">
      <c r="Q85">
        <f>IF(OR($T85="",$P85=""),"",IFERROR($T85/$P85,0))</f>
      </c>
      <c r="R85">
        <f>IF($T85="","",
SUM($S85,$U85,$Z85,$V85,$X85)*
(1-IF($AA85="",0,VALUE($AA85)/100)))</f>
      </c>
      <c r="S85">
        <f>IF($T85="","",$T85)</f>
      </c>
      <c r="U85">
        <f>IF($T85="","",
IF($N85="","",
IF(ISNUMBER(SEARCH("exempt",LOWER($N85))),0,
$T85*(VALUE(SUBSTITUTE($N85,"%",""))/100))))</f>
      </c>
      <c r="AB85">
        <f>IFERROR(IF(FIND(" - ",$K85)&gt;0,MID($K85,FIND(" - ",$K85)+3,LEN($K85)),""),"")</f>
      </c>
      <c r="AK85" t="s">
        <v>454</v>
      </c>
      <c r="AP85">
        <f>IFERROR(LEFT($K85,FIND(" - ",$K85)-1),$K85)</f>
      </c>
      <c r="AQ85" t="s">
        <v>115</v>
      </c>
      <c r="AS85">
        <f>IF($CH85&gt;=1,INDEX($AQ:$AQ,$CG85+1),"")</f>
      </c>
      <c r="AT85">
        <f>IF($CH85&gt;=2,INDEX($AQ:$AQ,$CG85+2),"")</f>
      </c>
      <c r="AU85">
        <f>IF($CH85&gt;=3,INDEX($AQ:$AQ,$CG85+3),"")</f>
      </c>
      <c r="AV85">
        <f>IF($CH85&gt;=4,INDEX($AQ:$AQ,$CG85+4),"")</f>
      </c>
      <c r="AW85">
        <f>IF($CH85&gt;=5,INDEX($AQ:$AQ,$CG85+5),"")</f>
      </c>
      <c r="AX85">
        <f>IF($CH85&gt;=6,INDEX($AQ:$AQ,$CG85+6),"")</f>
      </c>
      <c r="AY85">
        <f>IF($CH85&gt;=7,INDEX($AQ:$AQ,$CG85+7),"")</f>
      </c>
      <c r="AZ85">
        <f>IF($CH85&gt;=8,INDEX($AQ:$AQ,$CG85+8),"")</f>
      </c>
      <c r="BA85">
        <f>IF($CH85&gt;=9,INDEX($AQ:$AQ,$CG85+9),"")</f>
      </c>
      <c r="BB85">
        <f>IF($CH85&gt;=10,INDEX($AQ:$AQ,$CG85+10),"")</f>
      </c>
      <c r="BC85">
        <f>IF($CH85&gt;=11,INDEX($AQ:$AQ,$CG85+11),"")</f>
      </c>
      <c r="BD85">
        <f>IF($CH85&gt;=12,INDEX($AQ:$AQ,$CG85+12),"")</f>
      </c>
      <c r="BE85">
        <f>IF($CH85&gt;=13,INDEX($AQ:$AQ,$CG85+13),"")</f>
      </c>
      <c r="BF85">
        <f>IF($CH85&gt;=14,INDEX($AQ:$AQ,$CG85+14),"")</f>
      </c>
      <c r="BG85">
        <f>IF($CH85&gt;=15,INDEX($AQ:$AQ,$CG85+15),"")</f>
      </c>
      <c r="BH85">
        <f>IF($CH85&gt;=16,INDEX($AQ:$AQ,$CG85+16),"")</f>
      </c>
      <c r="BI85">
        <f>IF($CH85&gt;=17,INDEX($AQ:$AQ,$CG85+17),"")</f>
      </c>
      <c r="BJ85">
        <f>IF($CH85&gt;=18,INDEX($AQ:$AQ,$CG85+18),"")</f>
      </c>
      <c r="BK85">
        <f>IF($CH85&gt;=19,INDEX($AQ:$AQ,$CG85+19),"")</f>
      </c>
      <c r="BL85">
        <f>IF($CH85&gt;=20,INDEX($AQ:$AQ,$CG85+20),"")</f>
      </c>
      <c r="BM85">
        <f>IF($CH85&gt;=21,INDEX($AQ:$AQ,$CG85+21),"")</f>
      </c>
      <c r="BN85">
        <f>IF($CH85&gt;=22,INDEX($AQ:$AQ,$CG85+22),"")</f>
      </c>
      <c r="BO85">
        <f>IF($CH85&gt;=23,INDEX($AQ:$AQ,$CG85+23),"")</f>
      </c>
      <c r="BP85">
        <f>IF($CH85&gt;=24,INDEX($AQ:$AQ,$CG85+24),"")</f>
      </c>
      <c r="BQ85">
        <f>IF($CH85&gt;=25,INDEX($AQ:$AQ,$CG85+25),"")</f>
      </c>
      <c r="BR85">
        <f>IF($CH85&gt;=26,INDEX($AQ:$AQ,$CG85+26),"")</f>
      </c>
      <c r="BS85">
        <f>IF($CH85&gt;=27,INDEX($AQ:$AQ,$CG85+27),"")</f>
      </c>
      <c r="BT85">
        <f>IF($CH85&gt;=28,INDEX($AQ:$AQ,$CG85+28),"")</f>
      </c>
      <c r="BU85">
        <f>IF($CH85&gt;=29,INDEX($AQ:$AQ,$CG85+29),"")</f>
      </c>
      <c r="BV85">
        <f>IF($CH85&gt;=30,INDEX($AQ:$AQ,$CG85+30),"")</f>
      </c>
      <c r="BW85">
        <f>IF($CH85&gt;=31,INDEX($AQ:$AQ,$CG85+31),"")</f>
      </c>
      <c r="BX85">
        <f>IF($CH85&gt;=32,INDEX($AQ:$AQ,$CG85+32),"")</f>
      </c>
      <c r="BY85">
        <f>IF($CH85&gt;=33,INDEX($AQ:$AQ,$CG85+33),"")</f>
      </c>
      <c r="BZ85">
        <f>IF($CH85&gt;=34,INDEX($AQ:$AQ,$CG85+34),"")</f>
      </c>
      <c r="CA85">
        <f>IF($CH85&gt;=35,INDEX($AQ:$AQ,$CG85+35),"")</f>
      </c>
      <c r="CB85">
        <f>IF($CH85&gt;=36,INDEX($AQ:$AQ,$CG85+36),"")</f>
      </c>
      <c r="CC85">
        <f>IF($CH85&gt;=37,INDEX($AQ:$AQ,$CG85+37),"")</f>
      </c>
      <c r="CD85">
        <f>IF($CH85&gt;=38,INDEX($AQ:$AQ,$CG85+38),"")</f>
      </c>
      <c r="CE85">
        <f>IF($CH85&gt;=39,INDEX($AQ:$AQ,$CG85+39),"")</f>
      </c>
      <c r="CF85">
        <f>IF($CH85&gt;=40,INDEX($AQ:$AQ,$CG85+40),"")</f>
      </c>
      <c r="CG85">
        <f>IFERROR(MATCH($AP85,$AQ$2:$AQ$134,0)+1,0)</f>
      </c>
      <c r="CH85">
        <f>IFERROR(INDEX($AR$2:$AR$134,MATCH($AP85,$AQ$2:$AQ$134,0)),0)</f>
      </c>
      <c r="CI85">
        <f>IFERROR(LEFT($L85,FIND(" - ",$L85)-1),$L85)</f>
      </c>
      <c r="CJ85" t="s">
        <v>455</v>
      </c>
      <c r="CK85">
        <v>1</v>
      </c>
      <c r="CL85">
        <f>IF($DG85&gt;=1,INDEX($CJ:$CJ,$DF85+1),"")</f>
      </c>
      <c r="CM85">
        <f>IF($DG85&gt;=2,INDEX($CJ:$CJ,$DF85+2),"")</f>
      </c>
      <c r="CN85">
        <f>IF($DG85&gt;=3,INDEX($CJ:$CJ,$DF85+3),"")</f>
      </c>
      <c r="CO85">
        <f>IF($DG85&gt;=4,INDEX($CJ:$CJ,$DF85+4),"")</f>
      </c>
      <c r="CP85">
        <f>IF($DG85&gt;=5,INDEX($CJ:$CJ,$DF85+5),"")</f>
      </c>
      <c r="CQ85">
        <f>IF($DG85&gt;=6,INDEX($CJ:$CJ,$DF85+6),"")</f>
      </c>
      <c r="CR85">
        <f>IF($DG85&gt;=7,INDEX($CJ:$CJ,$DF85+7),"")</f>
      </c>
      <c r="CS85">
        <f>IF($DG85&gt;=8,INDEX($CJ:$CJ,$DF85+8),"")</f>
      </c>
      <c r="CT85">
        <f>IF($DG85&gt;=9,INDEX($CJ:$CJ,$DF85+9),"")</f>
      </c>
      <c r="CU85">
        <f>IF($DG85&gt;=10,INDEX($CJ:$CJ,$DF85+10),"")</f>
      </c>
      <c r="CV85">
        <f>IF($DG85&gt;=11,INDEX($CJ:$CJ,$DF85+11),"")</f>
      </c>
      <c r="CW85">
        <f>IF($DG85&gt;=12,INDEX($CJ:$CJ,$DF85+12),"")</f>
      </c>
      <c r="CX85">
        <f>IF($DG85&gt;=13,INDEX($CJ:$CJ,$DF85+13),"")</f>
      </c>
      <c r="CY85">
        <f>IF($DG85&gt;=14,INDEX($CJ:$CJ,$DF85+14),"")</f>
      </c>
      <c r="CZ85">
        <f>IF($DG85&gt;=15,INDEX($CJ:$CJ,$DF85+15),"")</f>
      </c>
      <c r="DA85">
        <f>IF($DG85&gt;=16,INDEX($CJ:$CJ,$DF85+16),"")</f>
      </c>
      <c r="DB85">
        <f>IF($DG85&gt;=17,INDEX($CJ:$CJ,$DF85+17),"")</f>
      </c>
      <c r="DC85">
        <f>IF($DG85&gt;=18,INDEX($CJ:$CJ,$DF85+18),"")</f>
      </c>
      <c r="DD85">
        <f>IF($DG85&gt;=19,INDEX($CJ:$CJ,$DF85+19),"")</f>
      </c>
      <c r="DE85">
        <f>IF($DG85&gt;=20,INDEX($CJ:$CJ,$DF85+20),"")</f>
      </c>
      <c r="DF85">
        <f>IFERROR(MATCH($CI85,$CJ$2:$CJ$263,0)+1,0)</f>
      </c>
      <c r="DG85">
        <f>IFERROR(INDEX($CK$2:$CK$263,MATCH($CI85,$CJ$2:$CJ$263,0)),0)</f>
      </c>
      <c r="DH85">
        <f>IFERROR(INDEX($AO:$AO,MATCH($N85,$AN:$AN,0))&amp;"","")</f>
      </c>
      <c r="DI85" t="s">
        <v>48</v>
      </c>
      <c r="DJ85" t="s">
        <v>40</v>
      </c>
      <c r="DL85">
        <f>IF($GO85&gt;=1,INDEX($DI:$DI,$GN85+1),"")</f>
      </c>
      <c r="DM85">
        <f>IF($GO85&gt;=2,INDEX($DI:$DI,$GN85+2),"")</f>
      </c>
      <c r="DN85">
        <f>IF($GO85&gt;=3,INDEX($DI:$DI,$GN85+3),"")</f>
      </c>
      <c r="DO85">
        <f>IF($GO85&gt;=4,INDEX($DI:$DI,$GN85+4),"")</f>
      </c>
      <c r="DP85">
        <f>IF($GO85&gt;=5,INDEX($DI:$DI,$GN85+5),"")</f>
      </c>
      <c r="DQ85">
        <f>IF($GO85&gt;=6,INDEX($DI:$DI,$GN85+6),"")</f>
      </c>
      <c r="DR85">
        <f>IF($GO85&gt;=7,INDEX($DI:$DI,$GN85+7),"")</f>
      </c>
      <c r="DS85">
        <f>IF($GO85&gt;=8,INDEX($DI:$DI,$GN85+8),"")</f>
      </c>
      <c r="DT85">
        <f>IF($GO85&gt;=9,INDEX($DI:$DI,$GN85+9),"")</f>
      </c>
      <c r="DU85">
        <f>IF($GO85&gt;=10,INDEX($DI:$DI,$GN85+10),"")</f>
      </c>
      <c r="DV85">
        <f>IF($GO85&gt;=11,INDEX($DI:$DI,$GN85+11),"")</f>
      </c>
      <c r="DW85">
        <f>IF($GO85&gt;=12,INDEX($DI:$DI,$GN85+12),"")</f>
      </c>
      <c r="DX85">
        <f>IF($GO85&gt;=13,INDEX($DI:$DI,$GN85+13),"")</f>
      </c>
      <c r="DY85">
        <f>IF($GO85&gt;=14,INDEX($DI:$DI,$GN85+14),"")</f>
      </c>
      <c r="DZ85">
        <f>IF($GO85&gt;=15,INDEX($DI:$DI,$GN85+15),"")</f>
      </c>
      <c r="EA85">
        <f>IF($GO85&gt;=16,INDEX($DI:$DI,$GN85+16),"")</f>
      </c>
      <c r="EB85">
        <f>IF($GO85&gt;=17,INDEX($DI:$DI,$GN85+17),"")</f>
      </c>
      <c r="EC85">
        <f>IF($GO85&gt;=18,INDEX($DI:$DI,$GN85+18),"")</f>
      </c>
      <c r="ED85">
        <f>IF($GO85&gt;=19,INDEX($DI:$DI,$GN85+19),"")</f>
      </c>
      <c r="EE85">
        <f>IF($GO85&gt;=20,INDEX($DI:$DI,$GN85+20),"")</f>
      </c>
      <c r="EF85">
        <f>IF($GO85&gt;=21,INDEX($DI:$DI,$GN85+21),"")</f>
      </c>
      <c r="EG85">
        <f>IF($GO85&gt;=22,INDEX($DI:$DI,$GN85+22),"")</f>
      </c>
      <c r="EH85">
        <f>IF($GO85&gt;=23,INDEX($DI:$DI,$GN85+23),"")</f>
      </c>
      <c r="EI85">
        <f>IF($GO85&gt;=24,INDEX($DI:$DI,$GN85+24),"")</f>
      </c>
      <c r="EJ85">
        <f>IF($GO85&gt;=25,INDEX($DI:$DI,$GN85+25),"")</f>
      </c>
      <c r="EK85">
        <f>IF($GO85&gt;=26,INDEX($DI:$DI,$GN85+26),"")</f>
      </c>
      <c r="EL85">
        <f>IF($GO85&gt;=27,INDEX($DI:$DI,$GN85+27),"")</f>
      </c>
      <c r="EM85">
        <f>IF($GO85&gt;=28,INDEX($DI:$DI,$GN85+28),"")</f>
      </c>
      <c r="EN85">
        <f>IF($GO85&gt;=29,INDEX($DI:$DI,$GN85+29),"")</f>
      </c>
      <c r="EO85">
        <f>IF($GO85&gt;=30,INDEX($DI:$DI,$GN85+30),"")</f>
      </c>
      <c r="EP85">
        <f>IF($GO85&gt;=31,INDEX($DI:$DI,$GN85+31),"")</f>
      </c>
      <c r="EQ85">
        <f>IF($GO85&gt;=32,INDEX($DI:$DI,$GN85+32),"")</f>
      </c>
      <c r="ER85">
        <f>IF($GO85&gt;=33,INDEX($DI:$DI,$GN85+33),"")</f>
      </c>
      <c r="ES85">
        <f>IF($GO85&gt;=34,INDEX($DI:$DI,$GN85+34),"")</f>
      </c>
      <c r="ET85">
        <f>IF($GO85&gt;=35,INDEX($DI:$DI,$GN85+35),"")</f>
      </c>
      <c r="EU85">
        <f>IF($GO85&gt;=36,INDEX($DI:$DI,$GN85+36),"")</f>
      </c>
      <c r="EV85">
        <f>IF($GO85&gt;=37,INDEX($DI:$DI,$GN85+37),"")</f>
      </c>
      <c r="EW85">
        <f>IF($GO85&gt;=38,INDEX($DI:$DI,$GN85+38),"")</f>
      </c>
      <c r="EX85">
        <f>IF($GO85&gt;=39,INDEX($DI:$DI,$GN85+39),"")</f>
      </c>
      <c r="EY85">
        <f>IF($GO85&gt;=40,INDEX($DI:$DI,$GN85+40),"")</f>
      </c>
      <c r="EZ85">
        <f>IF($GO85&gt;=1,INDEX($DJ:$DJ,$GN85+1),"")</f>
      </c>
      <c r="FA85">
        <f>IF($GO85&gt;=2,INDEX($DJ:$DJ,$GN85+2),"")</f>
      </c>
      <c r="FB85">
        <f>IF($GO85&gt;=3,INDEX($DJ:$DJ,$GN85+3),"")</f>
      </c>
      <c r="FC85">
        <f>IF($GO85&gt;=4,INDEX($DJ:$DJ,$GN85+4),"")</f>
      </c>
      <c r="FD85">
        <f>IF($GO85&gt;=5,INDEX($DJ:$DJ,$GN85+5),"")</f>
      </c>
      <c r="FE85">
        <f>IF($GO85&gt;=6,INDEX($DJ:$DJ,$GN85+6),"")</f>
      </c>
      <c r="FF85">
        <f>IF($GO85&gt;=7,INDEX($DJ:$DJ,$GN85+7),"")</f>
      </c>
      <c r="FG85">
        <f>IF($GO85&gt;=8,INDEX($DJ:$DJ,$GN85+8),"")</f>
      </c>
      <c r="FH85">
        <f>IF($GO85&gt;=9,INDEX($DJ:$DJ,$GN85+9),"")</f>
      </c>
      <c r="FI85">
        <f>IF($GO85&gt;=10,INDEX($DJ:$DJ,$GN85+10),"")</f>
      </c>
      <c r="FJ85">
        <f>IF($GO85&gt;=11,INDEX($DJ:$DJ,$GN85+11),"")</f>
      </c>
      <c r="FK85">
        <f>IF($GO85&gt;=12,INDEX($DJ:$DJ,$GN85+12),"")</f>
      </c>
      <c r="FL85">
        <f>IF($GO85&gt;=13,INDEX($DJ:$DJ,$GN85+13),"")</f>
      </c>
      <c r="FM85">
        <f>IF($GO85&gt;=14,INDEX($DJ:$DJ,$GN85+14),"")</f>
      </c>
      <c r="FN85">
        <f>IF($GO85&gt;=15,INDEX($DJ:$DJ,$GN85+15),"")</f>
      </c>
      <c r="FO85">
        <f>IF($GO85&gt;=16,INDEX($DJ:$DJ,$GN85+16),"")</f>
      </c>
      <c r="FP85">
        <f>IF($GO85&gt;=17,INDEX($DJ:$DJ,$GN85+17),"")</f>
      </c>
      <c r="FQ85">
        <f>IF($GO85&gt;=18,INDEX($DJ:$DJ,$GN85+18),"")</f>
      </c>
      <c r="FR85">
        <f>IF($GO85&gt;=19,INDEX($DJ:$DJ,$GN85+19),"")</f>
      </c>
      <c r="FS85">
        <f>IF($GO85&gt;=20,INDEX($DJ:$DJ,$GN85+20),"")</f>
      </c>
      <c r="FT85">
        <f>IF($GO85&gt;=21,INDEX($DJ:$DJ,$GN85+21),"")</f>
      </c>
      <c r="FU85">
        <f>IF($GO85&gt;=22,INDEX($DJ:$DJ,$GN85+22),"")</f>
      </c>
      <c r="FV85">
        <f>IF($GO85&gt;=23,INDEX($DJ:$DJ,$GN85+23),"")</f>
      </c>
      <c r="FW85">
        <f>IF($GO85&gt;=24,INDEX($DJ:$DJ,$GN85+24),"")</f>
      </c>
      <c r="FX85">
        <f>IF($GO85&gt;=25,INDEX($DJ:$DJ,$GN85+25),"")</f>
      </c>
      <c r="FY85">
        <f>IF($GO85&gt;=26,INDEX($DJ:$DJ,$GN85+26),"")</f>
      </c>
      <c r="FZ85">
        <f>IF($GO85&gt;=27,INDEX($DJ:$DJ,$GN85+27),"")</f>
      </c>
      <c r="GA85">
        <f>IF($GO85&gt;=28,INDEX($DJ:$DJ,$GN85+28),"")</f>
      </c>
      <c r="GB85">
        <f>IF($GO85&gt;=29,INDEX($DJ:$DJ,$GN85+29),"")</f>
      </c>
      <c r="GC85">
        <f>IF($GO85&gt;=30,INDEX($DJ:$DJ,$GN85+30),"")</f>
      </c>
      <c r="GD85">
        <f>IF($GO85&gt;=31,INDEX($DJ:$DJ,$GN85+31),"")</f>
      </c>
      <c r="GE85">
        <f>IF($GO85&gt;=32,INDEX($DJ:$DJ,$GN85+32),"")</f>
      </c>
      <c r="GF85">
        <f>IF($GO85&gt;=33,INDEX($DJ:$DJ,$GN85+33),"")</f>
      </c>
      <c r="GG85">
        <f>IF($GO85&gt;=34,INDEX($DJ:$DJ,$GN85+34),"")</f>
      </c>
      <c r="GH85">
        <f>IF($GO85&gt;=35,INDEX($DJ:$DJ,$GN85+35),"")</f>
      </c>
      <c r="GI85">
        <f>IF($GO85&gt;=36,INDEX($DJ:$DJ,$GN85+36),"")</f>
      </c>
      <c r="GJ85">
        <f>IF($GO85&gt;=37,INDEX($DJ:$DJ,$GN85+37),"")</f>
      </c>
      <c r="GK85">
        <f>IF($GO85&gt;=38,INDEX($DJ:$DJ,$GN85+38),"")</f>
      </c>
      <c r="GL85">
        <f>IF($GO85&gt;=39,INDEX($DJ:$DJ,$GN85+39),"")</f>
      </c>
      <c r="GM85">
        <f>IF($GO85&gt;=40,INDEX($DJ:$DJ,$GN85+40),"")</f>
      </c>
      <c r="GN85">
        <f>IFERROR(MATCH($DH85,$DI$2:$DI$148,0)+1,0)</f>
      </c>
      <c r="GO85">
        <f>IFERROR(INDEX($DK$2:$DK$148,MATCH($DH85,$DI$2:$DI$148,0)),0)</f>
      </c>
      <c r="GP85">
        <f>IFERROR(MATCH($Y85,$DL$85:$EY$85,0),0)</f>
      </c>
      <c r="GQ85">
        <f>IF($GP85&gt;0,INDEX($EZ$85:$GM$85,$GP85),"")</f>
      </c>
      <c r="GR85" t="s">
        <v>456</v>
      </c>
      <c r="GT85">
        <f>IF($JC85&gt;=1,INDEX($GR:$GR,$JB85+1),"")</f>
      </c>
      <c r="GU85">
        <f>IF($JC85&gt;=2,INDEX($GR:$GR,$JB85+2),"")</f>
      </c>
      <c r="GV85">
        <f>IF($JC85&gt;=3,INDEX($GR:$GR,$JB85+3),"")</f>
      </c>
      <c r="GW85">
        <f>IF($JC85&gt;=4,INDEX($GR:$GR,$JB85+4),"")</f>
      </c>
      <c r="GX85">
        <f>IF($JC85&gt;=5,INDEX($GR:$GR,$JB85+5),"")</f>
      </c>
      <c r="GY85">
        <f>IF($JC85&gt;=6,INDEX($GR:$GR,$JB85+6),"")</f>
      </c>
      <c r="GZ85">
        <f>IF($JC85&gt;=7,INDEX($GR:$GR,$JB85+7),"")</f>
      </c>
      <c r="HA85">
        <f>IF($JC85&gt;=8,INDEX($GR:$GR,$JB85+8),"")</f>
      </c>
      <c r="HB85">
        <f>IF($JC85&gt;=9,INDEX($GR:$GR,$JB85+9),"")</f>
      </c>
      <c r="HC85">
        <f>IF($JC85&gt;=10,INDEX($GR:$GR,$JB85+10),"")</f>
      </c>
      <c r="HD85">
        <f>IF($JC85&gt;=11,INDEX($GR:$GR,$JB85+11),"")</f>
      </c>
      <c r="HE85">
        <f>IF($JC85&gt;=12,INDEX($GR:$GR,$JB85+12),"")</f>
      </c>
      <c r="HF85">
        <f>IF($JC85&gt;=13,INDEX($GR:$GR,$JB85+13),"")</f>
      </c>
      <c r="HG85">
        <f>IF($JC85&gt;=14,INDEX($GR:$GR,$JB85+14),"")</f>
      </c>
      <c r="HH85">
        <f>IF($JC85&gt;=15,INDEX($GR:$GR,$JB85+15),"")</f>
      </c>
      <c r="HI85">
        <f>IF($JC85&gt;=16,INDEX($GR:$GR,$JB85+16),"")</f>
      </c>
      <c r="HJ85">
        <f>IF($JC85&gt;=17,INDEX($GR:$GR,$JB85+17),"")</f>
      </c>
      <c r="HK85">
        <f>IF($JC85&gt;=18,INDEX($GR:$GR,$JB85+18),"")</f>
      </c>
      <c r="HL85">
        <f>IF($JC85&gt;=19,INDEX($GR:$GR,$JB85+19),"")</f>
      </c>
      <c r="HM85">
        <f>IF($JC85&gt;=20,INDEX($GR:$GR,$JB85+20),"")</f>
      </c>
      <c r="HN85">
        <f>IF($JC85&gt;=21,INDEX($GR:$GR,$JB85+21),"")</f>
      </c>
      <c r="HO85">
        <f>IF($JC85&gt;=22,INDEX($GR:$GR,$JB85+22),"")</f>
      </c>
      <c r="HP85">
        <f>IF($JC85&gt;=23,INDEX($GR:$GR,$JB85+23),"")</f>
      </c>
      <c r="HQ85">
        <f>IF($JC85&gt;=24,INDEX($GR:$GR,$JB85+24),"")</f>
      </c>
      <c r="HR85">
        <f>IF($JC85&gt;=25,INDEX($GR:$GR,$JB85+25),"")</f>
      </c>
      <c r="HS85">
        <f>IF($JC85&gt;=26,INDEX($GR:$GR,$JB85+26),"")</f>
      </c>
      <c r="HT85">
        <f>IF($JC85&gt;=27,INDEX($GR:$GR,$JB85+27),"")</f>
      </c>
      <c r="HU85">
        <f>IF($JC85&gt;=28,INDEX($GR:$GR,$JB85+28),"")</f>
      </c>
      <c r="HV85">
        <f>IF($JC85&gt;=29,INDEX($GR:$GR,$JB85+29),"")</f>
      </c>
      <c r="HW85">
        <f>IF($JC85&gt;=30,INDEX($GR:$GR,$JB85+30),"")</f>
      </c>
      <c r="HX85">
        <f>IF($JC85&gt;=31,INDEX($GR:$GR,$JB85+31),"")</f>
      </c>
      <c r="HY85">
        <f>IF($JC85&gt;=32,INDEX($GR:$GR,$JB85+32),"")</f>
      </c>
      <c r="HZ85">
        <f>IF($JC85&gt;=33,INDEX($GR:$GR,$JB85+33),"")</f>
      </c>
      <c r="IA85">
        <f>IF($JC85&gt;=34,INDEX($GR:$GR,$JB85+34),"")</f>
      </c>
      <c r="IB85">
        <f>IF($JC85&gt;=35,INDEX($GR:$GR,$JB85+35),"")</f>
      </c>
      <c r="IC85">
        <f>IF($JC85&gt;=36,INDEX($GR:$GR,$JB85+36),"")</f>
      </c>
      <c r="ID85">
        <f>IF($JC85&gt;=37,INDEX($GR:$GR,$JB85+37),"")</f>
      </c>
      <c r="IE85">
        <f>IF($JC85&gt;=38,INDEX($GR:$GR,$JB85+38),"")</f>
      </c>
      <c r="IF85">
        <f>IF($JC85&gt;=39,INDEX($GR:$GR,$JB85+39),"")</f>
      </c>
      <c r="IG85">
        <f>IF($JC85&gt;=40,INDEX($GR:$GR,$JB85+40),"")</f>
      </c>
      <c r="IH85">
        <f>IF($JC85&gt;=41,INDEX($GR:$GR,$JB85+41),"")</f>
      </c>
      <c r="II85">
        <f>IF($JC85&gt;=42,INDEX($GR:$GR,$JB85+42),"")</f>
      </c>
      <c r="IJ85">
        <f>IF($JC85&gt;=43,INDEX($GR:$GR,$JB85+43),"")</f>
      </c>
      <c r="IK85">
        <f>IF($JC85&gt;=44,INDEX($GR:$GR,$JB85+44),"")</f>
      </c>
      <c r="IL85">
        <f>IF($JC85&gt;=45,INDEX($GR:$GR,$JB85+45),"")</f>
      </c>
      <c r="IM85">
        <f>IF($JC85&gt;=46,INDEX($GR:$GR,$JB85+46),"")</f>
      </c>
      <c r="IN85">
        <f>IF($JC85&gt;=47,INDEX($GR:$GR,$JB85+47),"")</f>
      </c>
      <c r="IO85">
        <f>IF($JC85&gt;=48,INDEX($GR:$GR,$JB85+48),"")</f>
      </c>
      <c r="IP85">
        <f>IF($JC85&gt;=49,INDEX($GR:$GR,$JB85+49),"")</f>
      </c>
      <c r="IQ85">
        <f>IF($JC85&gt;=50,INDEX($GR:$GR,$JB85+50),"")</f>
      </c>
      <c r="IR85">
        <f>IF($JC85&gt;=51,INDEX($GR:$GR,$JB85+51),"")</f>
      </c>
      <c r="IS85">
        <f>IF($JC85&gt;=52,INDEX($GR:$GR,$JB85+52),"")</f>
      </c>
      <c r="IT85">
        <f>IF($JC85&gt;=53,INDEX($GR:$GR,$JB85+53),"")</f>
      </c>
      <c r="IU85">
        <f>IF($JC85&gt;=54,INDEX($GR:$GR,$JB85+54),"")</f>
      </c>
      <c r="IV85">
        <f>IF($JC85&gt;=55,INDEX($GR:$GR,$JB85+55),"")</f>
      </c>
      <c r="IW85">
        <f>IF($JC85&gt;=56,INDEX($GR:$GR,$JB85+56),"")</f>
      </c>
      <c r="IX85">
        <f>IF($JC85&gt;=57,INDEX($GR:$GR,$JB85+57),"")</f>
      </c>
      <c r="IY85">
        <f>IF($JC85&gt;=58,INDEX($GR:$GR,$JB85+58),"")</f>
      </c>
      <c r="IZ85">
        <f>IF($JC85&gt;=59,INDEX($GR:$GR,$JB85+59),"")</f>
      </c>
      <c r="JA85">
        <f>IF($JC85&gt;=60,INDEX($GR:$GR,$JB85+60),"")</f>
      </c>
      <c r="JB85">
        <f>IFERROR(MATCH($GQ85,$GR$2:$GR$324,0)+1,0)</f>
      </c>
      <c r="JC85">
        <f>IFERROR(INDEX($GS$2:$GS$324,MATCH($GQ85,$GR$2:$GR$324,0)),0)</f>
      </c>
      <c r="JD85" t="s">
        <v>40</v>
      </c>
      <c r="JE85" t="s">
        <v>40</v>
      </c>
    </row>
    <row r="86" spans="1:265" x14ac:dyDescent="0.25">
      <c r="Q86">
        <f>IF(OR($T86="",$P86=""),"",IFERROR($T86/$P86,0))</f>
      </c>
      <c r="R86">
        <f>IF($T86="","",
SUM($S86,$U86,$Z86,$V86,$X86)*
(1-IF($AA86="",0,VALUE($AA86)/100)))</f>
      </c>
      <c r="S86">
        <f>IF($T86="","",$T86)</f>
      </c>
      <c r="U86">
        <f>IF($T86="","",
IF($N86="","",
IF(ISNUMBER(SEARCH("exempt",LOWER($N86))),0,
$T86*(VALUE(SUBSTITUTE($N86,"%",""))/100))))</f>
      </c>
      <c r="AB86">
        <f>IFERROR(IF(FIND(" - ",$K86)&gt;0,MID($K86,FIND(" - ",$K86)+3,LEN($K86)),""),"")</f>
      </c>
      <c r="AK86" t="s">
        <v>457</v>
      </c>
      <c r="AP86">
        <f>IFERROR(LEFT($K86,FIND(" - ",$K86)-1),$K86)</f>
      </c>
      <c r="AQ86" t="s">
        <v>163</v>
      </c>
      <c r="AS86">
        <f>IF($CH86&gt;=1,INDEX($AQ:$AQ,$CG86+1),"")</f>
      </c>
      <c r="AT86">
        <f>IF($CH86&gt;=2,INDEX($AQ:$AQ,$CG86+2),"")</f>
      </c>
      <c r="AU86">
        <f>IF($CH86&gt;=3,INDEX($AQ:$AQ,$CG86+3),"")</f>
      </c>
      <c r="AV86">
        <f>IF($CH86&gt;=4,INDEX($AQ:$AQ,$CG86+4),"")</f>
      </c>
      <c r="AW86">
        <f>IF($CH86&gt;=5,INDEX($AQ:$AQ,$CG86+5),"")</f>
      </c>
      <c r="AX86">
        <f>IF($CH86&gt;=6,INDEX($AQ:$AQ,$CG86+6),"")</f>
      </c>
      <c r="AY86">
        <f>IF($CH86&gt;=7,INDEX($AQ:$AQ,$CG86+7),"")</f>
      </c>
      <c r="AZ86">
        <f>IF($CH86&gt;=8,INDEX($AQ:$AQ,$CG86+8),"")</f>
      </c>
      <c r="BA86">
        <f>IF($CH86&gt;=9,INDEX($AQ:$AQ,$CG86+9),"")</f>
      </c>
      <c r="BB86">
        <f>IF($CH86&gt;=10,INDEX($AQ:$AQ,$CG86+10),"")</f>
      </c>
      <c r="BC86">
        <f>IF($CH86&gt;=11,INDEX($AQ:$AQ,$CG86+11),"")</f>
      </c>
      <c r="BD86">
        <f>IF($CH86&gt;=12,INDEX($AQ:$AQ,$CG86+12),"")</f>
      </c>
      <c r="BE86">
        <f>IF($CH86&gt;=13,INDEX($AQ:$AQ,$CG86+13),"")</f>
      </c>
      <c r="BF86">
        <f>IF($CH86&gt;=14,INDEX($AQ:$AQ,$CG86+14),"")</f>
      </c>
      <c r="BG86">
        <f>IF($CH86&gt;=15,INDEX($AQ:$AQ,$CG86+15),"")</f>
      </c>
      <c r="BH86">
        <f>IF($CH86&gt;=16,INDEX($AQ:$AQ,$CG86+16),"")</f>
      </c>
      <c r="BI86">
        <f>IF($CH86&gt;=17,INDEX($AQ:$AQ,$CG86+17),"")</f>
      </c>
      <c r="BJ86">
        <f>IF($CH86&gt;=18,INDEX($AQ:$AQ,$CG86+18),"")</f>
      </c>
      <c r="BK86">
        <f>IF($CH86&gt;=19,INDEX($AQ:$AQ,$CG86+19),"")</f>
      </c>
      <c r="BL86">
        <f>IF($CH86&gt;=20,INDEX($AQ:$AQ,$CG86+20),"")</f>
      </c>
      <c r="BM86">
        <f>IF($CH86&gt;=21,INDEX($AQ:$AQ,$CG86+21),"")</f>
      </c>
      <c r="BN86">
        <f>IF($CH86&gt;=22,INDEX($AQ:$AQ,$CG86+22),"")</f>
      </c>
      <c r="BO86">
        <f>IF($CH86&gt;=23,INDEX($AQ:$AQ,$CG86+23),"")</f>
      </c>
      <c r="BP86">
        <f>IF($CH86&gt;=24,INDEX($AQ:$AQ,$CG86+24),"")</f>
      </c>
      <c r="BQ86">
        <f>IF($CH86&gt;=25,INDEX($AQ:$AQ,$CG86+25),"")</f>
      </c>
      <c r="BR86">
        <f>IF($CH86&gt;=26,INDEX($AQ:$AQ,$CG86+26),"")</f>
      </c>
      <c r="BS86">
        <f>IF($CH86&gt;=27,INDEX($AQ:$AQ,$CG86+27),"")</f>
      </c>
      <c r="BT86">
        <f>IF($CH86&gt;=28,INDEX($AQ:$AQ,$CG86+28),"")</f>
      </c>
      <c r="BU86">
        <f>IF($CH86&gt;=29,INDEX($AQ:$AQ,$CG86+29),"")</f>
      </c>
      <c r="BV86">
        <f>IF($CH86&gt;=30,INDEX($AQ:$AQ,$CG86+30),"")</f>
      </c>
      <c r="BW86">
        <f>IF($CH86&gt;=31,INDEX($AQ:$AQ,$CG86+31),"")</f>
      </c>
      <c r="BX86">
        <f>IF($CH86&gt;=32,INDEX($AQ:$AQ,$CG86+32),"")</f>
      </c>
      <c r="BY86">
        <f>IF($CH86&gt;=33,INDEX($AQ:$AQ,$CG86+33),"")</f>
      </c>
      <c r="BZ86">
        <f>IF($CH86&gt;=34,INDEX($AQ:$AQ,$CG86+34),"")</f>
      </c>
      <c r="CA86">
        <f>IF($CH86&gt;=35,INDEX($AQ:$AQ,$CG86+35),"")</f>
      </c>
      <c r="CB86">
        <f>IF($CH86&gt;=36,INDEX($AQ:$AQ,$CG86+36),"")</f>
      </c>
      <c r="CC86">
        <f>IF($CH86&gt;=37,INDEX($AQ:$AQ,$CG86+37),"")</f>
      </c>
      <c r="CD86">
        <f>IF($CH86&gt;=38,INDEX($AQ:$AQ,$CG86+38),"")</f>
      </c>
      <c r="CE86">
        <f>IF($CH86&gt;=39,INDEX($AQ:$AQ,$CG86+39),"")</f>
      </c>
      <c r="CF86">
        <f>IF($CH86&gt;=40,INDEX($AQ:$AQ,$CG86+40),"")</f>
      </c>
      <c r="CG86">
        <f>IFERROR(MATCH($AP86,$AQ$2:$AQ$134,0)+1,0)</f>
      </c>
      <c r="CH86">
        <f>IFERROR(INDEX($AR$2:$AR$134,MATCH($AP86,$AQ$2:$AQ$134,0)),0)</f>
      </c>
      <c r="CI86">
        <f>IFERROR(LEFT($L86,FIND(" - ",$L86)-1),$L86)</f>
      </c>
      <c r="CJ86" t="s">
        <v>218</v>
      </c>
      <c r="CL86">
        <f>IF($DG86&gt;=1,INDEX($CJ:$CJ,$DF86+1),"")</f>
      </c>
      <c r="CM86">
        <f>IF($DG86&gt;=2,INDEX($CJ:$CJ,$DF86+2),"")</f>
      </c>
      <c r="CN86">
        <f>IF($DG86&gt;=3,INDEX($CJ:$CJ,$DF86+3),"")</f>
      </c>
      <c r="CO86">
        <f>IF($DG86&gt;=4,INDEX($CJ:$CJ,$DF86+4),"")</f>
      </c>
      <c r="CP86">
        <f>IF($DG86&gt;=5,INDEX($CJ:$CJ,$DF86+5),"")</f>
      </c>
      <c r="CQ86">
        <f>IF($DG86&gt;=6,INDEX($CJ:$CJ,$DF86+6),"")</f>
      </c>
      <c r="CR86">
        <f>IF($DG86&gt;=7,INDEX($CJ:$CJ,$DF86+7),"")</f>
      </c>
      <c r="CS86">
        <f>IF($DG86&gt;=8,INDEX($CJ:$CJ,$DF86+8),"")</f>
      </c>
      <c r="CT86">
        <f>IF($DG86&gt;=9,INDEX($CJ:$CJ,$DF86+9),"")</f>
      </c>
      <c r="CU86">
        <f>IF($DG86&gt;=10,INDEX($CJ:$CJ,$DF86+10),"")</f>
      </c>
      <c r="CV86">
        <f>IF($DG86&gt;=11,INDEX($CJ:$CJ,$DF86+11),"")</f>
      </c>
      <c r="CW86">
        <f>IF($DG86&gt;=12,INDEX($CJ:$CJ,$DF86+12),"")</f>
      </c>
      <c r="CX86">
        <f>IF($DG86&gt;=13,INDEX($CJ:$CJ,$DF86+13),"")</f>
      </c>
      <c r="CY86">
        <f>IF($DG86&gt;=14,INDEX($CJ:$CJ,$DF86+14),"")</f>
      </c>
      <c r="CZ86">
        <f>IF($DG86&gt;=15,INDEX($CJ:$CJ,$DF86+15),"")</f>
      </c>
      <c r="DA86">
        <f>IF($DG86&gt;=16,INDEX($CJ:$CJ,$DF86+16),"")</f>
      </c>
      <c r="DB86">
        <f>IF($DG86&gt;=17,INDEX($CJ:$CJ,$DF86+17),"")</f>
      </c>
      <c r="DC86">
        <f>IF($DG86&gt;=18,INDEX($CJ:$CJ,$DF86+18),"")</f>
      </c>
      <c r="DD86">
        <f>IF($DG86&gt;=19,INDEX($CJ:$CJ,$DF86+19),"")</f>
      </c>
      <c r="DE86">
        <f>IF($DG86&gt;=20,INDEX($CJ:$CJ,$DF86+20),"")</f>
      </c>
      <c r="DF86">
        <f>IFERROR(MATCH($CI86,$CJ$2:$CJ$263,0)+1,0)</f>
      </c>
      <c r="DG86">
        <f>IFERROR(INDEX($CK$2:$CK$263,MATCH($CI86,$CJ$2:$CJ$263,0)),0)</f>
      </c>
      <c r="DH86">
        <f>IFERROR(INDEX($AO:$AO,MATCH($N86,$AN:$AN,0))&amp;"","")</f>
      </c>
      <c r="DI86" t="s">
        <v>231</v>
      </c>
      <c r="DK86">
        <v>1</v>
      </c>
      <c r="DL86">
        <f>IF($GO86&gt;=1,INDEX($DI:$DI,$GN86+1),"")</f>
      </c>
      <c r="DM86">
        <f>IF($GO86&gt;=2,INDEX($DI:$DI,$GN86+2),"")</f>
      </c>
      <c r="DN86">
        <f>IF($GO86&gt;=3,INDEX($DI:$DI,$GN86+3),"")</f>
      </c>
      <c r="DO86">
        <f>IF($GO86&gt;=4,INDEX($DI:$DI,$GN86+4),"")</f>
      </c>
      <c r="DP86">
        <f>IF($GO86&gt;=5,INDEX($DI:$DI,$GN86+5),"")</f>
      </c>
      <c r="DQ86">
        <f>IF($GO86&gt;=6,INDEX($DI:$DI,$GN86+6),"")</f>
      </c>
      <c r="DR86">
        <f>IF($GO86&gt;=7,INDEX($DI:$DI,$GN86+7),"")</f>
      </c>
      <c r="DS86">
        <f>IF($GO86&gt;=8,INDEX($DI:$DI,$GN86+8),"")</f>
      </c>
      <c r="DT86">
        <f>IF($GO86&gt;=9,INDEX($DI:$DI,$GN86+9),"")</f>
      </c>
      <c r="DU86">
        <f>IF($GO86&gt;=10,INDEX($DI:$DI,$GN86+10),"")</f>
      </c>
      <c r="DV86">
        <f>IF($GO86&gt;=11,INDEX($DI:$DI,$GN86+11),"")</f>
      </c>
      <c r="DW86">
        <f>IF($GO86&gt;=12,INDEX($DI:$DI,$GN86+12),"")</f>
      </c>
      <c r="DX86">
        <f>IF($GO86&gt;=13,INDEX($DI:$DI,$GN86+13),"")</f>
      </c>
      <c r="DY86">
        <f>IF($GO86&gt;=14,INDEX($DI:$DI,$GN86+14),"")</f>
      </c>
      <c r="DZ86">
        <f>IF($GO86&gt;=15,INDEX($DI:$DI,$GN86+15),"")</f>
      </c>
      <c r="EA86">
        <f>IF($GO86&gt;=16,INDEX($DI:$DI,$GN86+16),"")</f>
      </c>
      <c r="EB86">
        <f>IF($GO86&gt;=17,INDEX($DI:$DI,$GN86+17),"")</f>
      </c>
      <c r="EC86">
        <f>IF($GO86&gt;=18,INDEX($DI:$DI,$GN86+18),"")</f>
      </c>
      <c r="ED86">
        <f>IF($GO86&gt;=19,INDEX($DI:$DI,$GN86+19),"")</f>
      </c>
      <c r="EE86">
        <f>IF($GO86&gt;=20,INDEX($DI:$DI,$GN86+20),"")</f>
      </c>
      <c r="EF86">
        <f>IF($GO86&gt;=21,INDEX($DI:$DI,$GN86+21),"")</f>
      </c>
      <c r="EG86">
        <f>IF($GO86&gt;=22,INDEX($DI:$DI,$GN86+22),"")</f>
      </c>
      <c r="EH86">
        <f>IF($GO86&gt;=23,INDEX($DI:$DI,$GN86+23),"")</f>
      </c>
      <c r="EI86">
        <f>IF($GO86&gt;=24,INDEX($DI:$DI,$GN86+24),"")</f>
      </c>
      <c r="EJ86">
        <f>IF($GO86&gt;=25,INDEX($DI:$DI,$GN86+25),"")</f>
      </c>
      <c r="EK86">
        <f>IF($GO86&gt;=26,INDEX($DI:$DI,$GN86+26),"")</f>
      </c>
      <c r="EL86">
        <f>IF($GO86&gt;=27,INDEX($DI:$DI,$GN86+27),"")</f>
      </c>
      <c r="EM86">
        <f>IF($GO86&gt;=28,INDEX($DI:$DI,$GN86+28),"")</f>
      </c>
      <c r="EN86">
        <f>IF($GO86&gt;=29,INDEX($DI:$DI,$GN86+29),"")</f>
      </c>
      <c r="EO86">
        <f>IF($GO86&gt;=30,INDEX($DI:$DI,$GN86+30),"")</f>
      </c>
      <c r="EP86">
        <f>IF($GO86&gt;=31,INDEX($DI:$DI,$GN86+31),"")</f>
      </c>
      <c r="EQ86">
        <f>IF($GO86&gt;=32,INDEX($DI:$DI,$GN86+32),"")</f>
      </c>
      <c r="ER86">
        <f>IF($GO86&gt;=33,INDEX($DI:$DI,$GN86+33),"")</f>
      </c>
      <c r="ES86">
        <f>IF($GO86&gt;=34,INDEX($DI:$DI,$GN86+34),"")</f>
      </c>
      <c r="ET86">
        <f>IF($GO86&gt;=35,INDEX($DI:$DI,$GN86+35),"")</f>
      </c>
      <c r="EU86">
        <f>IF($GO86&gt;=36,INDEX($DI:$DI,$GN86+36),"")</f>
      </c>
      <c r="EV86">
        <f>IF($GO86&gt;=37,INDEX($DI:$DI,$GN86+37),"")</f>
      </c>
      <c r="EW86">
        <f>IF($GO86&gt;=38,INDEX($DI:$DI,$GN86+38),"")</f>
      </c>
      <c r="EX86">
        <f>IF($GO86&gt;=39,INDEX($DI:$DI,$GN86+39),"")</f>
      </c>
      <c r="EY86">
        <f>IF($GO86&gt;=40,INDEX($DI:$DI,$GN86+40),"")</f>
      </c>
      <c r="EZ86">
        <f>IF($GO86&gt;=1,INDEX($DJ:$DJ,$GN86+1),"")</f>
      </c>
      <c r="FA86">
        <f>IF($GO86&gt;=2,INDEX($DJ:$DJ,$GN86+2),"")</f>
      </c>
      <c r="FB86">
        <f>IF($GO86&gt;=3,INDEX($DJ:$DJ,$GN86+3),"")</f>
      </c>
      <c r="FC86">
        <f>IF($GO86&gt;=4,INDEX($DJ:$DJ,$GN86+4),"")</f>
      </c>
      <c r="FD86">
        <f>IF($GO86&gt;=5,INDEX($DJ:$DJ,$GN86+5),"")</f>
      </c>
      <c r="FE86">
        <f>IF($GO86&gt;=6,INDEX($DJ:$DJ,$GN86+6),"")</f>
      </c>
      <c r="FF86">
        <f>IF($GO86&gt;=7,INDEX($DJ:$DJ,$GN86+7),"")</f>
      </c>
      <c r="FG86">
        <f>IF($GO86&gt;=8,INDEX($DJ:$DJ,$GN86+8),"")</f>
      </c>
      <c r="FH86">
        <f>IF($GO86&gt;=9,INDEX($DJ:$DJ,$GN86+9),"")</f>
      </c>
      <c r="FI86">
        <f>IF($GO86&gt;=10,INDEX($DJ:$DJ,$GN86+10),"")</f>
      </c>
      <c r="FJ86">
        <f>IF($GO86&gt;=11,INDEX($DJ:$DJ,$GN86+11),"")</f>
      </c>
      <c r="FK86">
        <f>IF($GO86&gt;=12,INDEX($DJ:$DJ,$GN86+12),"")</f>
      </c>
      <c r="FL86">
        <f>IF($GO86&gt;=13,INDEX($DJ:$DJ,$GN86+13),"")</f>
      </c>
      <c r="FM86">
        <f>IF($GO86&gt;=14,INDEX($DJ:$DJ,$GN86+14),"")</f>
      </c>
      <c r="FN86">
        <f>IF($GO86&gt;=15,INDEX($DJ:$DJ,$GN86+15),"")</f>
      </c>
      <c r="FO86">
        <f>IF($GO86&gt;=16,INDEX($DJ:$DJ,$GN86+16),"")</f>
      </c>
      <c r="FP86">
        <f>IF($GO86&gt;=17,INDEX($DJ:$DJ,$GN86+17),"")</f>
      </c>
      <c r="FQ86">
        <f>IF($GO86&gt;=18,INDEX($DJ:$DJ,$GN86+18),"")</f>
      </c>
      <c r="FR86">
        <f>IF($GO86&gt;=19,INDEX($DJ:$DJ,$GN86+19),"")</f>
      </c>
      <c r="FS86">
        <f>IF($GO86&gt;=20,INDEX($DJ:$DJ,$GN86+20),"")</f>
      </c>
      <c r="FT86">
        <f>IF($GO86&gt;=21,INDEX($DJ:$DJ,$GN86+21),"")</f>
      </c>
      <c r="FU86">
        <f>IF($GO86&gt;=22,INDEX($DJ:$DJ,$GN86+22),"")</f>
      </c>
      <c r="FV86">
        <f>IF($GO86&gt;=23,INDEX($DJ:$DJ,$GN86+23),"")</f>
      </c>
      <c r="FW86">
        <f>IF($GO86&gt;=24,INDEX($DJ:$DJ,$GN86+24),"")</f>
      </c>
      <c r="FX86">
        <f>IF($GO86&gt;=25,INDEX($DJ:$DJ,$GN86+25),"")</f>
      </c>
      <c r="FY86">
        <f>IF($GO86&gt;=26,INDEX($DJ:$DJ,$GN86+26),"")</f>
      </c>
      <c r="FZ86">
        <f>IF($GO86&gt;=27,INDEX($DJ:$DJ,$GN86+27),"")</f>
      </c>
      <c r="GA86">
        <f>IF($GO86&gt;=28,INDEX($DJ:$DJ,$GN86+28),"")</f>
      </c>
      <c r="GB86">
        <f>IF($GO86&gt;=29,INDEX($DJ:$DJ,$GN86+29),"")</f>
      </c>
      <c r="GC86">
        <f>IF($GO86&gt;=30,INDEX($DJ:$DJ,$GN86+30),"")</f>
      </c>
      <c r="GD86">
        <f>IF($GO86&gt;=31,INDEX($DJ:$DJ,$GN86+31),"")</f>
      </c>
      <c r="GE86">
        <f>IF($GO86&gt;=32,INDEX($DJ:$DJ,$GN86+32),"")</f>
      </c>
      <c r="GF86">
        <f>IF($GO86&gt;=33,INDEX($DJ:$DJ,$GN86+33),"")</f>
      </c>
      <c r="GG86">
        <f>IF($GO86&gt;=34,INDEX($DJ:$DJ,$GN86+34),"")</f>
      </c>
      <c r="GH86">
        <f>IF($GO86&gt;=35,INDEX($DJ:$DJ,$GN86+35),"")</f>
      </c>
      <c r="GI86">
        <f>IF($GO86&gt;=36,INDEX($DJ:$DJ,$GN86+36),"")</f>
      </c>
      <c r="GJ86">
        <f>IF($GO86&gt;=37,INDEX($DJ:$DJ,$GN86+37),"")</f>
      </c>
      <c r="GK86">
        <f>IF($GO86&gt;=38,INDEX($DJ:$DJ,$GN86+38),"")</f>
      </c>
      <c r="GL86">
        <f>IF($GO86&gt;=39,INDEX($DJ:$DJ,$GN86+39),"")</f>
      </c>
      <c r="GM86">
        <f>IF($GO86&gt;=40,INDEX($DJ:$DJ,$GN86+40),"")</f>
      </c>
      <c r="GN86">
        <f>IFERROR(MATCH($DH86,$DI$2:$DI$148,0)+1,0)</f>
      </c>
      <c r="GO86">
        <f>IFERROR(INDEX($DK$2:$DK$148,MATCH($DH86,$DI$2:$DI$148,0)),0)</f>
      </c>
      <c r="GP86">
        <f>IFERROR(MATCH($Y86,$DL$86:$EY$86,0),0)</f>
      </c>
      <c r="GQ86">
        <f>IF($GP86&gt;0,INDEX($EZ$86:$GM$86,$GP86),"")</f>
      </c>
      <c r="GR86" t="s">
        <v>458</v>
      </c>
      <c r="GT86">
        <f>IF($JC86&gt;=1,INDEX($GR:$GR,$JB86+1),"")</f>
      </c>
      <c r="GU86">
        <f>IF($JC86&gt;=2,INDEX($GR:$GR,$JB86+2),"")</f>
      </c>
      <c r="GV86">
        <f>IF($JC86&gt;=3,INDEX($GR:$GR,$JB86+3),"")</f>
      </c>
      <c r="GW86">
        <f>IF($JC86&gt;=4,INDEX($GR:$GR,$JB86+4),"")</f>
      </c>
      <c r="GX86">
        <f>IF($JC86&gt;=5,INDEX($GR:$GR,$JB86+5),"")</f>
      </c>
      <c r="GY86">
        <f>IF($JC86&gt;=6,INDEX($GR:$GR,$JB86+6),"")</f>
      </c>
      <c r="GZ86">
        <f>IF($JC86&gt;=7,INDEX($GR:$GR,$JB86+7),"")</f>
      </c>
      <c r="HA86">
        <f>IF($JC86&gt;=8,INDEX($GR:$GR,$JB86+8),"")</f>
      </c>
      <c r="HB86">
        <f>IF($JC86&gt;=9,INDEX($GR:$GR,$JB86+9),"")</f>
      </c>
      <c r="HC86">
        <f>IF($JC86&gt;=10,INDEX($GR:$GR,$JB86+10),"")</f>
      </c>
      <c r="HD86">
        <f>IF($JC86&gt;=11,INDEX($GR:$GR,$JB86+11),"")</f>
      </c>
      <c r="HE86">
        <f>IF($JC86&gt;=12,INDEX($GR:$GR,$JB86+12),"")</f>
      </c>
      <c r="HF86">
        <f>IF($JC86&gt;=13,INDEX($GR:$GR,$JB86+13),"")</f>
      </c>
      <c r="HG86">
        <f>IF($JC86&gt;=14,INDEX($GR:$GR,$JB86+14),"")</f>
      </c>
      <c r="HH86">
        <f>IF($JC86&gt;=15,INDEX($GR:$GR,$JB86+15),"")</f>
      </c>
      <c r="HI86">
        <f>IF($JC86&gt;=16,INDEX($GR:$GR,$JB86+16),"")</f>
      </c>
      <c r="HJ86">
        <f>IF($JC86&gt;=17,INDEX($GR:$GR,$JB86+17),"")</f>
      </c>
      <c r="HK86">
        <f>IF($JC86&gt;=18,INDEX($GR:$GR,$JB86+18),"")</f>
      </c>
      <c r="HL86">
        <f>IF($JC86&gt;=19,INDEX($GR:$GR,$JB86+19),"")</f>
      </c>
      <c r="HM86">
        <f>IF($JC86&gt;=20,INDEX($GR:$GR,$JB86+20),"")</f>
      </c>
      <c r="HN86">
        <f>IF($JC86&gt;=21,INDEX($GR:$GR,$JB86+21),"")</f>
      </c>
      <c r="HO86">
        <f>IF($JC86&gt;=22,INDEX($GR:$GR,$JB86+22),"")</f>
      </c>
      <c r="HP86">
        <f>IF($JC86&gt;=23,INDEX($GR:$GR,$JB86+23),"")</f>
      </c>
      <c r="HQ86">
        <f>IF($JC86&gt;=24,INDEX($GR:$GR,$JB86+24),"")</f>
      </c>
      <c r="HR86">
        <f>IF($JC86&gt;=25,INDEX($GR:$GR,$JB86+25),"")</f>
      </c>
      <c r="HS86">
        <f>IF($JC86&gt;=26,INDEX($GR:$GR,$JB86+26),"")</f>
      </c>
      <c r="HT86">
        <f>IF($JC86&gt;=27,INDEX($GR:$GR,$JB86+27),"")</f>
      </c>
      <c r="HU86">
        <f>IF($JC86&gt;=28,INDEX($GR:$GR,$JB86+28),"")</f>
      </c>
      <c r="HV86">
        <f>IF($JC86&gt;=29,INDEX($GR:$GR,$JB86+29),"")</f>
      </c>
      <c r="HW86">
        <f>IF($JC86&gt;=30,INDEX($GR:$GR,$JB86+30),"")</f>
      </c>
      <c r="HX86">
        <f>IF($JC86&gt;=31,INDEX($GR:$GR,$JB86+31),"")</f>
      </c>
      <c r="HY86">
        <f>IF($JC86&gt;=32,INDEX($GR:$GR,$JB86+32),"")</f>
      </c>
      <c r="HZ86">
        <f>IF($JC86&gt;=33,INDEX($GR:$GR,$JB86+33),"")</f>
      </c>
      <c r="IA86">
        <f>IF($JC86&gt;=34,INDEX($GR:$GR,$JB86+34),"")</f>
      </c>
      <c r="IB86">
        <f>IF($JC86&gt;=35,INDEX($GR:$GR,$JB86+35),"")</f>
      </c>
      <c r="IC86">
        <f>IF($JC86&gt;=36,INDEX($GR:$GR,$JB86+36),"")</f>
      </c>
      <c r="ID86">
        <f>IF($JC86&gt;=37,INDEX($GR:$GR,$JB86+37),"")</f>
      </c>
      <c r="IE86">
        <f>IF($JC86&gt;=38,INDEX($GR:$GR,$JB86+38),"")</f>
      </c>
      <c r="IF86">
        <f>IF($JC86&gt;=39,INDEX($GR:$GR,$JB86+39),"")</f>
      </c>
      <c r="IG86">
        <f>IF($JC86&gt;=40,INDEX($GR:$GR,$JB86+40),"")</f>
      </c>
      <c r="IH86">
        <f>IF($JC86&gt;=41,INDEX($GR:$GR,$JB86+41),"")</f>
      </c>
      <c r="II86">
        <f>IF($JC86&gt;=42,INDEX($GR:$GR,$JB86+42),"")</f>
      </c>
      <c r="IJ86">
        <f>IF($JC86&gt;=43,INDEX($GR:$GR,$JB86+43),"")</f>
      </c>
      <c r="IK86">
        <f>IF($JC86&gt;=44,INDEX($GR:$GR,$JB86+44),"")</f>
      </c>
      <c r="IL86">
        <f>IF($JC86&gt;=45,INDEX($GR:$GR,$JB86+45),"")</f>
      </c>
      <c r="IM86">
        <f>IF($JC86&gt;=46,INDEX($GR:$GR,$JB86+46),"")</f>
      </c>
      <c r="IN86">
        <f>IF($JC86&gt;=47,INDEX($GR:$GR,$JB86+47),"")</f>
      </c>
      <c r="IO86">
        <f>IF($JC86&gt;=48,INDEX($GR:$GR,$JB86+48),"")</f>
      </c>
      <c r="IP86">
        <f>IF($JC86&gt;=49,INDEX($GR:$GR,$JB86+49),"")</f>
      </c>
      <c r="IQ86">
        <f>IF($JC86&gt;=50,INDEX($GR:$GR,$JB86+50),"")</f>
      </c>
      <c r="IR86">
        <f>IF($JC86&gt;=51,INDEX($GR:$GR,$JB86+51),"")</f>
      </c>
      <c r="IS86">
        <f>IF($JC86&gt;=52,INDEX($GR:$GR,$JB86+52),"")</f>
      </c>
      <c r="IT86">
        <f>IF($JC86&gt;=53,INDEX($GR:$GR,$JB86+53),"")</f>
      </c>
      <c r="IU86">
        <f>IF($JC86&gt;=54,INDEX($GR:$GR,$JB86+54),"")</f>
      </c>
      <c r="IV86">
        <f>IF($JC86&gt;=55,INDEX($GR:$GR,$JB86+55),"")</f>
      </c>
      <c r="IW86">
        <f>IF($JC86&gt;=56,INDEX($GR:$GR,$JB86+56),"")</f>
      </c>
      <c r="IX86">
        <f>IF($JC86&gt;=57,INDEX($GR:$GR,$JB86+57),"")</f>
      </c>
      <c r="IY86">
        <f>IF($JC86&gt;=58,INDEX($GR:$GR,$JB86+58),"")</f>
      </c>
      <c r="IZ86">
        <f>IF($JC86&gt;=59,INDEX($GR:$GR,$JB86+59),"")</f>
      </c>
      <c r="JA86">
        <f>IF($JC86&gt;=60,INDEX($GR:$GR,$JB86+60),"")</f>
      </c>
      <c r="JB86">
        <f>IFERROR(MATCH($GQ86,$GR$2:$GR$324,0)+1,0)</f>
      </c>
      <c r="JC86">
        <f>IFERROR(INDEX($GS$2:$GS$324,MATCH($GQ86,$GR$2:$GR$324,0)),0)</f>
      </c>
      <c r="JD86" t="s">
        <v>40</v>
      </c>
      <c r="JE86" t="s">
        <v>40</v>
      </c>
    </row>
    <row r="87" spans="1:265" x14ac:dyDescent="0.25">
      <c r="Q87">
        <f>IF(OR($T87="",$P87=""),"",IFERROR($T87/$P87,0))</f>
      </c>
      <c r="R87">
        <f>IF($T87="","",
SUM($S87,$U87,$Z87,$V87,$X87)*
(1-IF($AA87="",0,VALUE($AA87)/100)))</f>
      </c>
      <c r="S87">
        <f>IF($T87="","",$T87)</f>
      </c>
      <c r="U87">
        <f>IF($T87="","",
IF($N87="","",
IF(ISNUMBER(SEARCH("exempt",LOWER($N87))),0,
$T87*(VALUE(SUBSTITUTE($N87,"%",""))/100))))</f>
      </c>
      <c r="AB87">
        <f>IFERROR(IF(FIND(" - ",$K87)&gt;0,MID($K87,FIND(" - ",$K87)+3,LEN($K87)),""),"")</f>
      </c>
      <c r="AK87" t="s">
        <v>459</v>
      </c>
      <c r="AP87">
        <f>IFERROR(LEFT($K87,FIND(" - ",$K87)-1),$K87)</f>
      </c>
      <c r="AQ87" t="s">
        <v>130</v>
      </c>
      <c r="AR87">
        <v>5</v>
      </c>
      <c r="AS87">
        <f>IF($CH87&gt;=1,INDEX($AQ:$AQ,$CG87+1),"")</f>
      </c>
      <c r="AT87">
        <f>IF($CH87&gt;=2,INDEX($AQ:$AQ,$CG87+2),"")</f>
      </c>
      <c r="AU87">
        <f>IF($CH87&gt;=3,INDEX($AQ:$AQ,$CG87+3),"")</f>
      </c>
      <c r="AV87">
        <f>IF($CH87&gt;=4,INDEX($AQ:$AQ,$CG87+4),"")</f>
      </c>
      <c r="AW87">
        <f>IF($CH87&gt;=5,INDEX($AQ:$AQ,$CG87+5),"")</f>
      </c>
      <c r="AX87">
        <f>IF($CH87&gt;=6,INDEX($AQ:$AQ,$CG87+6),"")</f>
      </c>
      <c r="AY87">
        <f>IF($CH87&gt;=7,INDEX($AQ:$AQ,$CG87+7),"")</f>
      </c>
      <c r="AZ87">
        <f>IF($CH87&gt;=8,INDEX($AQ:$AQ,$CG87+8),"")</f>
      </c>
      <c r="BA87">
        <f>IF($CH87&gt;=9,INDEX($AQ:$AQ,$CG87+9),"")</f>
      </c>
      <c r="BB87">
        <f>IF($CH87&gt;=10,INDEX($AQ:$AQ,$CG87+10),"")</f>
      </c>
      <c r="BC87">
        <f>IF($CH87&gt;=11,INDEX($AQ:$AQ,$CG87+11),"")</f>
      </c>
      <c r="BD87">
        <f>IF($CH87&gt;=12,INDEX($AQ:$AQ,$CG87+12),"")</f>
      </c>
      <c r="BE87">
        <f>IF($CH87&gt;=13,INDEX($AQ:$AQ,$CG87+13),"")</f>
      </c>
      <c r="BF87">
        <f>IF($CH87&gt;=14,INDEX($AQ:$AQ,$CG87+14),"")</f>
      </c>
      <c r="BG87">
        <f>IF($CH87&gt;=15,INDEX($AQ:$AQ,$CG87+15),"")</f>
      </c>
      <c r="BH87">
        <f>IF($CH87&gt;=16,INDEX($AQ:$AQ,$CG87+16),"")</f>
      </c>
      <c r="BI87">
        <f>IF($CH87&gt;=17,INDEX($AQ:$AQ,$CG87+17),"")</f>
      </c>
      <c r="BJ87">
        <f>IF($CH87&gt;=18,INDEX($AQ:$AQ,$CG87+18),"")</f>
      </c>
      <c r="BK87">
        <f>IF($CH87&gt;=19,INDEX($AQ:$AQ,$CG87+19),"")</f>
      </c>
      <c r="BL87">
        <f>IF($CH87&gt;=20,INDEX($AQ:$AQ,$CG87+20),"")</f>
      </c>
      <c r="BM87">
        <f>IF($CH87&gt;=21,INDEX($AQ:$AQ,$CG87+21),"")</f>
      </c>
      <c r="BN87">
        <f>IF($CH87&gt;=22,INDEX($AQ:$AQ,$CG87+22),"")</f>
      </c>
      <c r="BO87">
        <f>IF($CH87&gt;=23,INDEX($AQ:$AQ,$CG87+23),"")</f>
      </c>
      <c r="BP87">
        <f>IF($CH87&gt;=24,INDEX($AQ:$AQ,$CG87+24),"")</f>
      </c>
      <c r="BQ87">
        <f>IF($CH87&gt;=25,INDEX($AQ:$AQ,$CG87+25),"")</f>
      </c>
      <c r="BR87">
        <f>IF($CH87&gt;=26,INDEX($AQ:$AQ,$CG87+26),"")</f>
      </c>
      <c r="BS87">
        <f>IF($CH87&gt;=27,INDEX($AQ:$AQ,$CG87+27),"")</f>
      </c>
      <c r="BT87">
        <f>IF($CH87&gt;=28,INDEX($AQ:$AQ,$CG87+28),"")</f>
      </c>
      <c r="BU87">
        <f>IF($CH87&gt;=29,INDEX($AQ:$AQ,$CG87+29),"")</f>
      </c>
      <c r="BV87">
        <f>IF($CH87&gt;=30,INDEX($AQ:$AQ,$CG87+30),"")</f>
      </c>
      <c r="BW87">
        <f>IF($CH87&gt;=31,INDEX($AQ:$AQ,$CG87+31),"")</f>
      </c>
      <c r="BX87">
        <f>IF($CH87&gt;=32,INDEX($AQ:$AQ,$CG87+32),"")</f>
      </c>
      <c r="BY87">
        <f>IF($CH87&gt;=33,INDEX($AQ:$AQ,$CG87+33),"")</f>
      </c>
      <c r="BZ87">
        <f>IF($CH87&gt;=34,INDEX($AQ:$AQ,$CG87+34),"")</f>
      </c>
      <c r="CA87">
        <f>IF($CH87&gt;=35,INDEX($AQ:$AQ,$CG87+35),"")</f>
      </c>
      <c r="CB87">
        <f>IF($CH87&gt;=36,INDEX($AQ:$AQ,$CG87+36),"")</f>
      </c>
      <c r="CC87">
        <f>IF($CH87&gt;=37,INDEX($AQ:$AQ,$CG87+37),"")</f>
      </c>
      <c r="CD87">
        <f>IF($CH87&gt;=38,INDEX($AQ:$AQ,$CG87+38),"")</f>
      </c>
      <c r="CE87">
        <f>IF($CH87&gt;=39,INDEX($AQ:$AQ,$CG87+39),"")</f>
      </c>
      <c r="CF87">
        <f>IF($CH87&gt;=40,INDEX($AQ:$AQ,$CG87+40),"")</f>
      </c>
      <c r="CG87">
        <f>IFERROR(MATCH($AP87,$AQ$2:$AQ$134,0)+1,0)</f>
      </c>
      <c r="CH87">
        <f>IFERROR(INDEX($AR$2:$AR$134,MATCH($AP87,$AQ$2:$AQ$134,0)),0)</f>
      </c>
      <c r="CI87">
        <f>IFERROR(LEFT($L87,FIND(" - ",$L87)-1),$L87)</f>
      </c>
      <c r="CJ87" t="s">
        <v>460</v>
      </c>
      <c r="CK87">
        <v>1</v>
      </c>
      <c r="CL87">
        <f>IF($DG87&gt;=1,INDEX($CJ:$CJ,$DF87+1),"")</f>
      </c>
      <c r="CM87">
        <f>IF($DG87&gt;=2,INDEX($CJ:$CJ,$DF87+2),"")</f>
      </c>
      <c r="CN87">
        <f>IF($DG87&gt;=3,INDEX($CJ:$CJ,$DF87+3),"")</f>
      </c>
      <c r="CO87">
        <f>IF($DG87&gt;=4,INDEX($CJ:$CJ,$DF87+4),"")</f>
      </c>
      <c r="CP87">
        <f>IF($DG87&gt;=5,INDEX($CJ:$CJ,$DF87+5),"")</f>
      </c>
      <c r="CQ87">
        <f>IF($DG87&gt;=6,INDEX($CJ:$CJ,$DF87+6),"")</f>
      </c>
      <c r="CR87">
        <f>IF($DG87&gt;=7,INDEX($CJ:$CJ,$DF87+7),"")</f>
      </c>
      <c r="CS87">
        <f>IF($DG87&gt;=8,INDEX($CJ:$CJ,$DF87+8),"")</f>
      </c>
      <c r="CT87">
        <f>IF($DG87&gt;=9,INDEX($CJ:$CJ,$DF87+9),"")</f>
      </c>
      <c r="CU87">
        <f>IF($DG87&gt;=10,INDEX($CJ:$CJ,$DF87+10),"")</f>
      </c>
      <c r="CV87">
        <f>IF($DG87&gt;=11,INDEX($CJ:$CJ,$DF87+11),"")</f>
      </c>
      <c r="CW87">
        <f>IF($DG87&gt;=12,INDEX($CJ:$CJ,$DF87+12),"")</f>
      </c>
      <c r="CX87">
        <f>IF($DG87&gt;=13,INDEX($CJ:$CJ,$DF87+13),"")</f>
      </c>
      <c r="CY87">
        <f>IF($DG87&gt;=14,INDEX($CJ:$CJ,$DF87+14),"")</f>
      </c>
      <c r="CZ87">
        <f>IF($DG87&gt;=15,INDEX($CJ:$CJ,$DF87+15),"")</f>
      </c>
      <c r="DA87">
        <f>IF($DG87&gt;=16,INDEX($CJ:$CJ,$DF87+16),"")</f>
      </c>
      <c r="DB87">
        <f>IF($DG87&gt;=17,INDEX($CJ:$CJ,$DF87+17),"")</f>
      </c>
      <c r="DC87">
        <f>IF($DG87&gt;=18,INDEX($CJ:$CJ,$DF87+18),"")</f>
      </c>
      <c r="DD87">
        <f>IF($DG87&gt;=19,INDEX($CJ:$CJ,$DF87+19),"")</f>
      </c>
      <c r="DE87">
        <f>IF($DG87&gt;=20,INDEX($CJ:$CJ,$DF87+20),"")</f>
      </c>
      <c r="DF87">
        <f>IFERROR(MATCH($CI87,$CJ$2:$CJ$263,0)+1,0)</f>
      </c>
      <c r="DG87">
        <f>IFERROR(INDEX($CK$2:$CK$263,MATCH($CI87,$CJ$2:$CJ$263,0)),0)</f>
      </c>
      <c r="DH87">
        <f>IFERROR(INDEX($AO:$AO,MATCH($N87,$AN:$AN,0))&amp;"","")</f>
      </c>
      <c r="DI87" t="s">
        <v>48</v>
      </c>
      <c r="DJ87" t="s">
        <v>40</v>
      </c>
      <c r="DL87">
        <f>IF($GO87&gt;=1,INDEX($DI:$DI,$GN87+1),"")</f>
      </c>
      <c r="DM87">
        <f>IF($GO87&gt;=2,INDEX($DI:$DI,$GN87+2),"")</f>
      </c>
      <c r="DN87">
        <f>IF($GO87&gt;=3,INDEX($DI:$DI,$GN87+3),"")</f>
      </c>
      <c r="DO87">
        <f>IF($GO87&gt;=4,INDEX($DI:$DI,$GN87+4),"")</f>
      </c>
      <c r="DP87">
        <f>IF($GO87&gt;=5,INDEX($DI:$DI,$GN87+5),"")</f>
      </c>
      <c r="DQ87">
        <f>IF($GO87&gt;=6,INDEX($DI:$DI,$GN87+6),"")</f>
      </c>
      <c r="DR87">
        <f>IF($GO87&gt;=7,INDEX($DI:$DI,$GN87+7),"")</f>
      </c>
      <c r="DS87">
        <f>IF($GO87&gt;=8,INDEX($DI:$DI,$GN87+8),"")</f>
      </c>
      <c r="DT87">
        <f>IF($GO87&gt;=9,INDEX($DI:$DI,$GN87+9),"")</f>
      </c>
      <c r="DU87">
        <f>IF($GO87&gt;=10,INDEX($DI:$DI,$GN87+10),"")</f>
      </c>
      <c r="DV87">
        <f>IF($GO87&gt;=11,INDEX($DI:$DI,$GN87+11),"")</f>
      </c>
      <c r="DW87">
        <f>IF($GO87&gt;=12,INDEX($DI:$DI,$GN87+12),"")</f>
      </c>
      <c r="DX87">
        <f>IF($GO87&gt;=13,INDEX($DI:$DI,$GN87+13),"")</f>
      </c>
      <c r="DY87">
        <f>IF($GO87&gt;=14,INDEX($DI:$DI,$GN87+14),"")</f>
      </c>
      <c r="DZ87">
        <f>IF($GO87&gt;=15,INDEX($DI:$DI,$GN87+15),"")</f>
      </c>
      <c r="EA87">
        <f>IF($GO87&gt;=16,INDEX($DI:$DI,$GN87+16),"")</f>
      </c>
      <c r="EB87">
        <f>IF($GO87&gt;=17,INDEX($DI:$DI,$GN87+17),"")</f>
      </c>
      <c r="EC87">
        <f>IF($GO87&gt;=18,INDEX($DI:$DI,$GN87+18),"")</f>
      </c>
      <c r="ED87">
        <f>IF($GO87&gt;=19,INDEX($DI:$DI,$GN87+19),"")</f>
      </c>
      <c r="EE87">
        <f>IF($GO87&gt;=20,INDEX($DI:$DI,$GN87+20),"")</f>
      </c>
      <c r="EF87">
        <f>IF($GO87&gt;=21,INDEX($DI:$DI,$GN87+21),"")</f>
      </c>
      <c r="EG87">
        <f>IF($GO87&gt;=22,INDEX($DI:$DI,$GN87+22),"")</f>
      </c>
      <c r="EH87">
        <f>IF($GO87&gt;=23,INDEX($DI:$DI,$GN87+23),"")</f>
      </c>
      <c r="EI87">
        <f>IF($GO87&gt;=24,INDEX($DI:$DI,$GN87+24),"")</f>
      </c>
      <c r="EJ87">
        <f>IF($GO87&gt;=25,INDEX($DI:$DI,$GN87+25),"")</f>
      </c>
      <c r="EK87">
        <f>IF($GO87&gt;=26,INDEX($DI:$DI,$GN87+26),"")</f>
      </c>
      <c r="EL87">
        <f>IF($GO87&gt;=27,INDEX($DI:$DI,$GN87+27),"")</f>
      </c>
      <c r="EM87">
        <f>IF($GO87&gt;=28,INDEX($DI:$DI,$GN87+28),"")</f>
      </c>
      <c r="EN87">
        <f>IF($GO87&gt;=29,INDEX($DI:$DI,$GN87+29),"")</f>
      </c>
      <c r="EO87">
        <f>IF($GO87&gt;=30,INDEX($DI:$DI,$GN87+30),"")</f>
      </c>
      <c r="EP87">
        <f>IF($GO87&gt;=31,INDEX($DI:$DI,$GN87+31),"")</f>
      </c>
      <c r="EQ87">
        <f>IF($GO87&gt;=32,INDEX($DI:$DI,$GN87+32),"")</f>
      </c>
      <c r="ER87">
        <f>IF($GO87&gt;=33,INDEX($DI:$DI,$GN87+33),"")</f>
      </c>
      <c r="ES87">
        <f>IF($GO87&gt;=34,INDEX($DI:$DI,$GN87+34),"")</f>
      </c>
      <c r="ET87">
        <f>IF($GO87&gt;=35,INDEX($DI:$DI,$GN87+35),"")</f>
      </c>
      <c r="EU87">
        <f>IF($GO87&gt;=36,INDEX($DI:$DI,$GN87+36),"")</f>
      </c>
      <c r="EV87">
        <f>IF($GO87&gt;=37,INDEX($DI:$DI,$GN87+37),"")</f>
      </c>
      <c r="EW87">
        <f>IF($GO87&gt;=38,INDEX($DI:$DI,$GN87+38),"")</f>
      </c>
      <c r="EX87">
        <f>IF($GO87&gt;=39,INDEX($DI:$DI,$GN87+39),"")</f>
      </c>
      <c r="EY87">
        <f>IF($GO87&gt;=40,INDEX($DI:$DI,$GN87+40),"")</f>
      </c>
      <c r="EZ87">
        <f>IF($GO87&gt;=1,INDEX($DJ:$DJ,$GN87+1),"")</f>
      </c>
      <c r="FA87">
        <f>IF($GO87&gt;=2,INDEX($DJ:$DJ,$GN87+2),"")</f>
      </c>
      <c r="FB87">
        <f>IF($GO87&gt;=3,INDEX($DJ:$DJ,$GN87+3),"")</f>
      </c>
      <c r="FC87">
        <f>IF($GO87&gt;=4,INDEX($DJ:$DJ,$GN87+4),"")</f>
      </c>
      <c r="FD87">
        <f>IF($GO87&gt;=5,INDEX($DJ:$DJ,$GN87+5),"")</f>
      </c>
      <c r="FE87">
        <f>IF($GO87&gt;=6,INDEX($DJ:$DJ,$GN87+6),"")</f>
      </c>
      <c r="FF87">
        <f>IF($GO87&gt;=7,INDEX($DJ:$DJ,$GN87+7),"")</f>
      </c>
      <c r="FG87">
        <f>IF($GO87&gt;=8,INDEX($DJ:$DJ,$GN87+8),"")</f>
      </c>
      <c r="FH87">
        <f>IF($GO87&gt;=9,INDEX($DJ:$DJ,$GN87+9),"")</f>
      </c>
      <c r="FI87">
        <f>IF($GO87&gt;=10,INDEX($DJ:$DJ,$GN87+10),"")</f>
      </c>
      <c r="FJ87">
        <f>IF($GO87&gt;=11,INDEX($DJ:$DJ,$GN87+11),"")</f>
      </c>
      <c r="FK87">
        <f>IF($GO87&gt;=12,INDEX($DJ:$DJ,$GN87+12),"")</f>
      </c>
      <c r="FL87">
        <f>IF($GO87&gt;=13,INDEX($DJ:$DJ,$GN87+13),"")</f>
      </c>
      <c r="FM87">
        <f>IF($GO87&gt;=14,INDEX($DJ:$DJ,$GN87+14),"")</f>
      </c>
      <c r="FN87">
        <f>IF($GO87&gt;=15,INDEX($DJ:$DJ,$GN87+15),"")</f>
      </c>
      <c r="FO87">
        <f>IF($GO87&gt;=16,INDEX($DJ:$DJ,$GN87+16),"")</f>
      </c>
      <c r="FP87">
        <f>IF($GO87&gt;=17,INDEX($DJ:$DJ,$GN87+17),"")</f>
      </c>
      <c r="FQ87">
        <f>IF($GO87&gt;=18,INDEX($DJ:$DJ,$GN87+18),"")</f>
      </c>
      <c r="FR87">
        <f>IF($GO87&gt;=19,INDEX($DJ:$DJ,$GN87+19),"")</f>
      </c>
      <c r="FS87">
        <f>IF($GO87&gt;=20,INDEX($DJ:$DJ,$GN87+20),"")</f>
      </c>
      <c r="FT87">
        <f>IF($GO87&gt;=21,INDEX($DJ:$DJ,$GN87+21),"")</f>
      </c>
      <c r="FU87">
        <f>IF($GO87&gt;=22,INDEX($DJ:$DJ,$GN87+22),"")</f>
      </c>
      <c r="FV87">
        <f>IF($GO87&gt;=23,INDEX($DJ:$DJ,$GN87+23),"")</f>
      </c>
      <c r="FW87">
        <f>IF($GO87&gt;=24,INDEX($DJ:$DJ,$GN87+24),"")</f>
      </c>
      <c r="FX87">
        <f>IF($GO87&gt;=25,INDEX($DJ:$DJ,$GN87+25),"")</f>
      </c>
      <c r="FY87">
        <f>IF($GO87&gt;=26,INDEX($DJ:$DJ,$GN87+26),"")</f>
      </c>
      <c r="FZ87">
        <f>IF($GO87&gt;=27,INDEX($DJ:$DJ,$GN87+27),"")</f>
      </c>
      <c r="GA87">
        <f>IF($GO87&gt;=28,INDEX($DJ:$DJ,$GN87+28),"")</f>
      </c>
      <c r="GB87">
        <f>IF($GO87&gt;=29,INDEX($DJ:$DJ,$GN87+29),"")</f>
      </c>
      <c r="GC87">
        <f>IF($GO87&gt;=30,INDEX($DJ:$DJ,$GN87+30),"")</f>
      </c>
      <c r="GD87">
        <f>IF($GO87&gt;=31,INDEX($DJ:$DJ,$GN87+31),"")</f>
      </c>
      <c r="GE87">
        <f>IF($GO87&gt;=32,INDEX($DJ:$DJ,$GN87+32),"")</f>
      </c>
      <c r="GF87">
        <f>IF($GO87&gt;=33,INDEX($DJ:$DJ,$GN87+33),"")</f>
      </c>
      <c r="GG87">
        <f>IF($GO87&gt;=34,INDEX($DJ:$DJ,$GN87+34),"")</f>
      </c>
      <c r="GH87">
        <f>IF($GO87&gt;=35,INDEX($DJ:$DJ,$GN87+35),"")</f>
      </c>
      <c r="GI87">
        <f>IF($GO87&gt;=36,INDEX($DJ:$DJ,$GN87+36),"")</f>
      </c>
      <c r="GJ87">
        <f>IF($GO87&gt;=37,INDEX($DJ:$DJ,$GN87+37),"")</f>
      </c>
      <c r="GK87">
        <f>IF($GO87&gt;=38,INDEX($DJ:$DJ,$GN87+38),"")</f>
      </c>
      <c r="GL87">
        <f>IF($GO87&gt;=39,INDEX($DJ:$DJ,$GN87+39),"")</f>
      </c>
      <c r="GM87">
        <f>IF($GO87&gt;=40,INDEX($DJ:$DJ,$GN87+40),"")</f>
      </c>
      <c r="GN87">
        <f>IFERROR(MATCH($DH87,$DI$2:$DI$148,0)+1,0)</f>
      </c>
      <c r="GO87">
        <f>IFERROR(INDEX($DK$2:$DK$148,MATCH($DH87,$DI$2:$DI$148,0)),0)</f>
      </c>
      <c r="GP87">
        <f>IFERROR(MATCH($Y87,$DL$87:$EY$87,0),0)</f>
      </c>
      <c r="GQ87">
        <f>IF($GP87&gt;0,INDEX($EZ$87:$GM$87,$GP87),"")</f>
      </c>
      <c r="GR87" t="s">
        <v>461</v>
      </c>
      <c r="GT87">
        <f>IF($JC87&gt;=1,INDEX($GR:$GR,$JB87+1),"")</f>
      </c>
      <c r="GU87">
        <f>IF($JC87&gt;=2,INDEX($GR:$GR,$JB87+2),"")</f>
      </c>
      <c r="GV87">
        <f>IF($JC87&gt;=3,INDEX($GR:$GR,$JB87+3),"")</f>
      </c>
      <c r="GW87">
        <f>IF($JC87&gt;=4,INDEX($GR:$GR,$JB87+4),"")</f>
      </c>
      <c r="GX87">
        <f>IF($JC87&gt;=5,INDEX($GR:$GR,$JB87+5),"")</f>
      </c>
      <c r="GY87">
        <f>IF($JC87&gt;=6,INDEX($GR:$GR,$JB87+6),"")</f>
      </c>
      <c r="GZ87">
        <f>IF($JC87&gt;=7,INDEX($GR:$GR,$JB87+7),"")</f>
      </c>
      <c r="HA87">
        <f>IF($JC87&gt;=8,INDEX($GR:$GR,$JB87+8),"")</f>
      </c>
      <c r="HB87">
        <f>IF($JC87&gt;=9,INDEX($GR:$GR,$JB87+9),"")</f>
      </c>
      <c r="HC87">
        <f>IF($JC87&gt;=10,INDEX($GR:$GR,$JB87+10),"")</f>
      </c>
      <c r="HD87">
        <f>IF($JC87&gt;=11,INDEX($GR:$GR,$JB87+11),"")</f>
      </c>
      <c r="HE87">
        <f>IF($JC87&gt;=12,INDEX($GR:$GR,$JB87+12),"")</f>
      </c>
      <c r="HF87">
        <f>IF($JC87&gt;=13,INDEX($GR:$GR,$JB87+13),"")</f>
      </c>
      <c r="HG87">
        <f>IF($JC87&gt;=14,INDEX($GR:$GR,$JB87+14),"")</f>
      </c>
      <c r="HH87">
        <f>IF($JC87&gt;=15,INDEX($GR:$GR,$JB87+15),"")</f>
      </c>
      <c r="HI87">
        <f>IF($JC87&gt;=16,INDEX($GR:$GR,$JB87+16),"")</f>
      </c>
      <c r="HJ87">
        <f>IF($JC87&gt;=17,INDEX($GR:$GR,$JB87+17),"")</f>
      </c>
      <c r="HK87">
        <f>IF($JC87&gt;=18,INDEX($GR:$GR,$JB87+18),"")</f>
      </c>
      <c r="HL87">
        <f>IF($JC87&gt;=19,INDEX($GR:$GR,$JB87+19),"")</f>
      </c>
      <c r="HM87">
        <f>IF($JC87&gt;=20,INDEX($GR:$GR,$JB87+20),"")</f>
      </c>
      <c r="HN87">
        <f>IF($JC87&gt;=21,INDEX($GR:$GR,$JB87+21),"")</f>
      </c>
      <c r="HO87">
        <f>IF($JC87&gt;=22,INDEX($GR:$GR,$JB87+22),"")</f>
      </c>
      <c r="HP87">
        <f>IF($JC87&gt;=23,INDEX($GR:$GR,$JB87+23),"")</f>
      </c>
      <c r="HQ87">
        <f>IF($JC87&gt;=24,INDEX($GR:$GR,$JB87+24),"")</f>
      </c>
      <c r="HR87">
        <f>IF($JC87&gt;=25,INDEX($GR:$GR,$JB87+25),"")</f>
      </c>
      <c r="HS87">
        <f>IF($JC87&gt;=26,INDEX($GR:$GR,$JB87+26),"")</f>
      </c>
      <c r="HT87">
        <f>IF($JC87&gt;=27,INDEX($GR:$GR,$JB87+27),"")</f>
      </c>
      <c r="HU87">
        <f>IF($JC87&gt;=28,INDEX($GR:$GR,$JB87+28),"")</f>
      </c>
      <c r="HV87">
        <f>IF($JC87&gt;=29,INDEX($GR:$GR,$JB87+29),"")</f>
      </c>
      <c r="HW87">
        <f>IF($JC87&gt;=30,INDEX($GR:$GR,$JB87+30),"")</f>
      </c>
      <c r="HX87">
        <f>IF($JC87&gt;=31,INDEX($GR:$GR,$JB87+31),"")</f>
      </c>
      <c r="HY87">
        <f>IF($JC87&gt;=32,INDEX($GR:$GR,$JB87+32),"")</f>
      </c>
      <c r="HZ87">
        <f>IF($JC87&gt;=33,INDEX($GR:$GR,$JB87+33),"")</f>
      </c>
      <c r="IA87">
        <f>IF($JC87&gt;=34,INDEX($GR:$GR,$JB87+34),"")</f>
      </c>
      <c r="IB87">
        <f>IF($JC87&gt;=35,INDEX($GR:$GR,$JB87+35),"")</f>
      </c>
      <c r="IC87">
        <f>IF($JC87&gt;=36,INDEX($GR:$GR,$JB87+36),"")</f>
      </c>
      <c r="ID87">
        <f>IF($JC87&gt;=37,INDEX($GR:$GR,$JB87+37),"")</f>
      </c>
      <c r="IE87">
        <f>IF($JC87&gt;=38,INDEX($GR:$GR,$JB87+38),"")</f>
      </c>
      <c r="IF87">
        <f>IF($JC87&gt;=39,INDEX($GR:$GR,$JB87+39),"")</f>
      </c>
      <c r="IG87">
        <f>IF($JC87&gt;=40,INDEX($GR:$GR,$JB87+40),"")</f>
      </c>
      <c r="IH87">
        <f>IF($JC87&gt;=41,INDEX($GR:$GR,$JB87+41),"")</f>
      </c>
      <c r="II87">
        <f>IF($JC87&gt;=42,INDEX($GR:$GR,$JB87+42),"")</f>
      </c>
      <c r="IJ87">
        <f>IF($JC87&gt;=43,INDEX($GR:$GR,$JB87+43),"")</f>
      </c>
      <c r="IK87">
        <f>IF($JC87&gt;=44,INDEX($GR:$GR,$JB87+44),"")</f>
      </c>
      <c r="IL87">
        <f>IF($JC87&gt;=45,INDEX($GR:$GR,$JB87+45),"")</f>
      </c>
      <c r="IM87">
        <f>IF($JC87&gt;=46,INDEX($GR:$GR,$JB87+46),"")</f>
      </c>
      <c r="IN87">
        <f>IF($JC87&gt;=47,INDEX($GR:$GR,$JB87+47),"")</f>
      </c>
      <c r="IO87">
        <f>IF($JC87&gt;=48,INDEX($GR:$GR,$JB87+48),"")</f>
      </c>
      <c r="IP87">
        <f>IF($JC87&gt;=49,INDEX($GR:$GR,$JB87+49),"")</f>
      </c>
      <c r="IQ87">
        <f>IF($JC87&gt;=50,INDEX($GR:$GR,$JB87+50),"")</f>
      </c>
      <c r="IR87">
        <f>IF($JC87&gt;=51,INDEX($GR:$GR,$JB87+51),"")</f>
      </c>
      <c r="IS87">
        <f>IF($JC87&gt;=52,INDEX($GR:$GR,$JB87+52),"")</f>
      </c>
      <c r="IT87">
        <f>IF($JC87&gt;=53,INDEX($GR:$GR,$JB87+53),"")</f>
      </c>
      <c r="IU87">
        <f>IF($JC87&gt;=54,INDEX($GR:$GR,$JB87+54),"")</f>
      </c>
      <c r="IV87">
        <f>IF($JC87&gt;=55,INDEX($GR:$GR,$JB87+55),"")</f>
      </c>
      <c r="IW87">
        <f>IF($JC87&gt;=56,INDEX($GR:$GR,$JB87+56),"")</f>
      </c>
      <c r="IX87">
        <f>IF($JC87&gt;=57,INDEX($GR:$GR,$JB87+57),"")</f>
      </c>
      <c r="IY87">
        <f>IF($JC87&gt;=58,INDEX($GR:$GR,$JB87+58),"")</f>
      </c>
      <c r="IZ87">
        <f>IF($JC87&gt;=59,INDEX($GR:$GR,$JB87+59),"")</f>
      </c>
      <c r="JA87">
        <f>IF($JC87&gt;=60,INDEX($GR:$GR,$JB87+60),"")</f>
      </c>
      <c r="JB87">
        <f>IFERROR(MATCH($GQ87,$GR$2:$GR$324,0)+1,0)</f>
      </c>
      <c r="JC87">
        <f>IFERROR(INDEX($GS$2:$GS$324,MATCH($GQ87,$GR$2:$GR$324,0)),0)</f>
      </c>
      <c r="JD87" t="s">
        <v>40</v>
      </c>
      <c r="JE87" t="s">
        <v>40</v>
      </c>
    </row>
    <row r="88" spans="1:265" x14ac:dyDescent="0.25">
      <c r="Q88">
        <f>IF(OR($T88="",$P88=""),"",IFERROR($T88/$P88,0))</f>
      </c>
      <c r="R88">
        <f>IF($T88="","",
SUM($S88,$U88,$Z88,$V88,$X88)*
(1-IF($AA88="",0,VALUE($AA88)/100)))</f>
      </c>
      <c r="S88">
        <f>IF($T88="","",$T88)</f>
      </c>
      <c r="U88">
        <f>IF($T88="","",
IF($N88="","",
IF(ISNUMBER(SEARCH("exempt",LOWER($N88))),0,
$T88*(VALUE(SUBSTITUTE($N88,"%",""))/100))))</f>
      </c>
      <c r="AB88">
        <f>IFERROR(IF(FIND(" - ",$K88)&gt;0,MID($K88,FIND(" - ",$K88)+3,LEN($K88)),""),"")</f>
      </c>
      <c r="AK88" t="s">
        <v>462</v>
      </c>
      <c r="AP88">
        <f>IFERROR(LEFT($K88,FIND(" - ",$K88)-1),$K88)</f>
      </c>
      <c r="AQ88" t="s">
        <v>115</v>
      </c>
      <c r="AS88">
        <f>IF($CH88&gt;=1,INDEX($AQ:$AQ,$CG88+1),"")</f>
      </c>
      <c r="AT88">
        <f>IF($CH88&gt;=2,INDEX($AQ:$AQ,$CG88+2),"")</f>
      </c>
      <c r="AU88">
        <f>IF($CH88&gt;=3,INDEX($AQ:$AQ,$CG88+3),"")</f>
      </c>
      <c r="AV88">
        <f>IF($CH88&gt;=4,INDEX($AQ:$AQ,$CG88+4),"")</f>
      </c>
      <c r="AW88">
        <f>IF($CH88&gt;=5,INDEX($AQ:$AQ,$CG88+5),"")</f>
      </c>
      <c r="AX88">
        <f>IF($CH88&gt;=6,INDEX($AQ:$AQ,$CG88+6),"")</f>
      </c>
      <c r="AY88">
        <f>IF($CH88&gt;=7,INDEX($AQ:$AQ,$CG88+7),"")</f>
      </c>
      <c r="AZ88">
        <f>IF($CH88&gt;=8,INDEX($AQ:$AQ,$CG88+8),"")</f>
      </c>
      <c r="BA88">
        <f>IF($CH88&gt;=9,INDEX($AQ:$AQ,$CG88+9),"")</f>
      </c>
      <c r="BB88">
        <f>IF($CH88&gt;=10,INDEX($AQ:$AQ,$CG88+10),"")</f>
      </c>
      <c r="BC88">
        <f>IF($CH88&gt;=11,INDEX($AQ:$AQ,$CG88+11),"")</f>
      </c>
      <c r="BD88">
        <f>IF($CH88&gt;=12,INDEX($AQ:$AQ,$CG88+12),"")</f>
      </c>
      <c r="BE88">
        <f>IF($CH88&gt;=13,INDEX($AQ:$AQ,$CG88+13),"")</f>
      </c>
      <c r="BF88">
        <f>IF($CH88&gt;=14,INDEX($AQ:$AQ,$CG88+14),"")</f>
      </c>
      <c r="BG88">
        <f>IF($CH88&gt;=15,INDEX($AQ:$AQ,$CG88+15),"")</f>
      </c>
      <c r="BH88">
        <f>IF($CH88&gt;=16,INDEX($AQ:$AQ,$CG88+16),"")</f>
      </c>
      <c r="BI88">
        <f>IF($CH88&gt;=17,INDEX($AQ:$AQ,$CG88+17),"")</f>
      </c>
      <c r="BJ88">
        <f>IF($CH88&gt;=18,INDEX($AQ:$AQ,$CG88+18),"")</f>
      </c>
      <c r="BK88">
        <f>IF($CH88&gt;=19,INDEX($AQ:$AQ,$CG88+19),"")</f>
      </c>
      <c r="BL88">
        <f>IF($CH88&gt;=20,INDEX($AQ:$AQ,$CG88+20),"")</f>
      </c>
      <c r="BM88">
        <f>IF($CH88&gt;=21,INDEX($AQ:$AQ,$CG88+21),"")</f>
      </c>
      <c r="BN88">
        <f>IF($CH88&gt;=22,INDEX($AQ:$AQ,$CG88+22),"")</f>
      </c>
      <c r="BO88">
        <f>IF($CH88&gt;=23,INDEX($AQ:$AQ,$CG88+23),"")</f>
      </c>
      <c r="BP88">
        <f>IF($CH88&gt;=24,INDEX($AQ:$AQ,$CG88+24),"")</f>
      </c>
      <c r="BQ88">
        <f>IF($CH88&gt;=25,INDEX($AQ:$AQ,$CG88+25),"")</f>
      </c>
      <c r="BR88">
        <f>IF($CH88&gt;=26,INDEX($AQ:$AQ,$CG88+26),"")</f>
      </c>
      <c r="BS88">
        <f>IF($CH88&gt;=27,INDEX($AQ:$AQ,$CG88+27),"")</f>
      </c>
      <c r="BT88">
        <f>IF($CH88&gt;=28,INDEX($AQ:$AQ,$CG88+28),"")</f>
      </c>
      <c r="BU88">
        <f>IF($CH88&gt;=29,INDEX($AQ:$AQ,$CG88+29),"")</f>
      </c>
      <c r="BV88">
        <f>IF($CH88&gt;=30,INDEX($AQ:$AQ,$CG88+30),"")</f>
      </c>
      <c r="BW88">
        <f>IF($CH88&gt;=31,INDEX($AQ:$AQ,$CG88+31),"")</f>
      </c>
      <c r="BX88">
        <f>IF($CH88&gt;=32,INDEX($AQ:$AQ,$CG88+32),"")</f>
      </c>
      <c r="BY88">
        <f>IF($CH88&gt;=33,INDEX($AQ:$AQ,$CG88+33),"")</f>
      </c>
      <c r="BZ88">
        <f>IF($CH88&gt;=34,INDEX($AQ:$AQ,$CG88+34),"")</f>
      </c>
      <c r="CA88">
        <f>IF($CH88&gt;=35,INDEX($AQ:$AQ,$CG88+35),"")</f>
      </c>
      <c r="CB88">
        <f>IF($CH88&gt;=36,INDEX($AQ:$AQ,$CG88+36),"")</f>
      </c>
      <c r="CC88">
        <f>IF($CH88&gt;=37,INDEX($AQ:$AQ,$CG88+37),"")</f>
      </c>
      <c r="CD88">
        <f>IF($CH88&gt;=38,INDEX($AQ:$AQ,$CG88+38),"")</f>
      </c>
      <c r="CE88">
        <f>IF($CH88&gt;=39,INDEX($AQ:$AQ,$CG88+39),"")</f>
      </c>
      <c r="CF88">
        <f>IF($CH88&gt;=40,INDEX($AQ:$AQ,$CG88+40),"")</f>
      </c>
      <c r="CG88">
        <f>IFERROR(MATCH($AP88,$AQ$2:$AQ$134,0)+1,0)</f>
      </c>
      <c r="CH88">
        <f>IFERROR(INDEX($AR$2:$AR$134,MATCH($AP88,$AQ$2:$AQ$134,0)),0)</f>
      </c>
      <c r="CI88">
        <f>IFERROR(LEFT($L88,FIND(" - ",$L88)-1),$L88)</f>
      </c>
      <c r="CJ88" t="s">
        <v>218</v>
      </c>
      <c r="CL88">
        <f>IF($DG88&gt;=1,INDEX($CJ:$CJ,$DF88+1),"")</f>
      </c>
      <c r="CM88">
        <f>IF($DG88&gt;=2,INDEX($CJ:$CJ,$DF88+2),"")</f>
      </c>
      <c r="CN88">
        <f>IF($DG88&gt;=3,INDEX($CJ:$CJ,$DF88+3),"")</f>
      </c>
      <c r="CO88">
        <f>IF($DG88&gt;=4,INDEX($CJ:$CJ,$DF88+4),"")</f>
      </c>
      <c r="CP88">
        <f>IF($DG88&gt;=5,INDEX($CJ:$CJ,$DF88+5),"")</f>
      </c>
      <c r="CQ88">
        <f>IF($DG88&gt;=6,INDEX($CJ:$CJ,$DF88+6),"")</f>
      </c>
      <c r="CR88">
        <f>IF($DG88&gt;=7,INDEX($CJ:$CJ,$DF88+7),"")</f>
      </c>
      <c r="CS88">
        <f>IF($DG88&gt;=8,INDEX($CJ:$CJ,$DF88+8),"")</f>
      </c>
      <c r="CT88">
        <f>IF($DG88&gt;=9,INDEX($CJ:$CJ,$DF88+9),"")</f>
      </c>
      <c r="CU88">
        <f>IF($DG88&gt;=10,INDEX($CJ:$CJ,$DF88+10),"")</f>
      </c>
      <c r="CV88">
        <f>IF($DG88&gt;=11,INDEX($CJ:$CJ,$DF88+11),"")</f>
      </c>
      <c r="CW88">
        <f>IF($DG88&gt;=12,INDEX($CJ:$CJ,$DF88+12),"")</f>
      </c>
      <c r="CX88">
        <f>IF($DG88&gt;=13,INDEX($CJ:$CJ,$DF88+13),"")</f>
      </c>
      <c r="CY88">
        <f>IF($DG88&gt;=14,INDEX($CJ:$CJ,$DF88+14),"")</f>
      </c>
      <c r="CZ88">
        <f>IF($DG88&gt;=15,INDEX($CJ:$CJ,$DF88+15),"")</f>
      </c>
      <c r="DA88">
        <f>IF($DG88&gt;=16,INDEX($CJ:$CJ,$DF88+16),"")</f>
      </c>
      <c r="DB88">
        <f>IF($DG88&gt;=17,INDEX($CJ:$CJ,$DF88+17),"")</f>
      </c>
      <c r="DC88">
        <f>IF($DG88&gt;=18,INDEX($CJ:$CJ,$DF88+18),"")</f>
      </c>
      <c r="DD88">
        <f>IF($DG88&gt;=19,INDEX($CJ:$CJ,$DF88+19),"")</f>
      </c>
      <c r="DE88">
        <f>IF($DG88&gt;=20,INDEX($CJ:$CJ,$DF88+20),"")</f>
      </c>
      <c r="DF88">
        <f>IFERROR(MATCH($CI88,$CJ$2:$CJ$263,0)+1,0)</f>
      </c>
      <c r="DG88">
        <f>IFERROR(INDEX($CK$2:$CK$263,MATCH($CI88,$CJ$2:$CJ$263,0)),0)</f>
      </c>
      <c r="DH88">
        <f>IFERROR(INDEX($AO:$AO,MATCH($N88,$AN:$AN,0))&amp;"","")</f>
      </c>
      <c r="DI88" t="s">
        <v>251</v>
      </c>
      <c r="DK88">
        <v>1</v>
      </c>
      <c r="DL88">
        <f>IF($GO88&gt;=1,INDEX($DI:$DI,$GN88+1),"")</f>
      </c>
      <c r="DM88">
        <f>IF($GO88&gt;=2,INDEX($DI:$DI,$GN88+2),"")</f>
      </c>
      <c r="DN88">
        <f>IF($GO88&gt;=3,INDEX($DI:$DI,$GN88+3),"")</f>
      </c>
      <c r="DO88">
        <f>IF($GO88&gt;=4,INDEX($DI:$DI,$GN88+4),"")</f>
      </c>
      <c r="DP88">
        <f>IF($GO88&gt;=5,INDEX($DI:$DI,$GN88+5),"")</f>
      </c>
      <c r="DQ88">
        <f>IF($GO88&gt;=6,INDEX($DI:$DI,$GN88+6),"")</f>
      </c>
      <c r="DR88">
        <f>IF($GO88&gt;=7,INDEX($DI:$DI,$GN88+7),"")</f>
      </c>
      <c r="DS88">
        <f>IF($GO88&gt;=8,INDEX($DI:$DI,$GN88+8),"")</f>
      </c>
      <c r="DT88">
        <f>IF($GO88&gt;=9,INDEX($DI:$DI,$GN88+9),"")</f>
      </c>
      <c r="DU88">
        <f>IF($GO88&gt;=10,INDEX($DI:$DI,$GN88+10),"")</f>
      </c>
      <c r="DV88">
        <f>IF($GO88&gt;=11,INDEX($DI:$DI,$GN88+11),"")</f>
      </c>
      <c r="DW88">
        <f>IF($GO88&gt;=12,INDEX($DI:$DI,$GN88+12),"")</f>
      </c>
      <c r="DX88">
        <f>IF($GO88&gt;=13,INDEX($DI:$DI,$GN88+13),"")</f>
      </c>
      <c r="DY88">
        <f>IF($GO88&gt;=14,INDEX($DI:$DI,$GN88+14),"")</f>
      </c>
      <c r="DZ88">
        <f>IF($GO88&gt;=15,INDEX($DI:$DI,$GN88+15),"")</f>
      </c>
      <c r="EA88">
        <f>IF($GO88&gt;=16,INDEX($DI:$DI,$GN88+16),"")</f>
      </c>
      <c r="EB88">
        <f>IF($GO88&gt;=17,INDEX($DI:$DI,$GN88+17),"")</f>
      </c>
      <c r="EC88">
        <f>IF($GO88&gt;=18,INDEX($DI:$DI,$GN88+18),"")</f>
      </c>
      <c r="ED88">
        <f>IF($GO88&gt;=19,INDEX($DI:$DI,$GN88+19),"")</f>
      </c>
      <c r="EE88">
        <f>IF($GO88&gt;=20,INDEX($DI:$DI,$GN88+20),"")</f>
      </c>
      <c r="EF88">
        <f>IF($GO88&gt;=21,INDEX($DI:$DI,$GN88+21),"")</f>
      </c>
      <c r="EG88">
        <f>IF($GO88&gt;=22,INDEX($DI:$DI,$GN88+22),"")</f>
      </c>
      <c r="EH88">
        <f>IF($GO88&gt;=23,INDEX($DI:$DI,$GN88+23),"")</f>
      </c>
      <c r="EI88">
        <f>IF($GO88&gt;=24,INDEX($DI:$DI,$GN88+24),"")</f>
      </c>
      <c r="EJ88">
        <f>IF($GO88&gt;=25,INDEX($DI:$DI,$GN88+25),"")</f>
      </c>
      <c r="EK88">
        <f>IF($GO88&gt;=26,INDEX($DI:$DI,$GN88+26),"")</f>
      </c>
      <c r="EL88">
        <f>IF($GO88&gt;=27,INDEX($DI:$DI,$GN88+27),"")</f>
      </c>
      <c r="EM88">
        <f>IF($GO88&gt;=28,INDEX($DI:$DI,$GN88+28),"")</f>
      </c>
      <c r="EN88">
        <f>IF($GO88&gt;=29,INDEX($DI:$DI,$GN88+29),"")</f>
      </c>
      <c r="EO88">
        <f>IF($GO88&gt;=30,INDEX($DI:$DI,$GN88+30),"")</f>
      </c>
      <c r="EP88">
        <f>IF($GO88&gt;=31,INDEX($DI:$DI,$GN88+31),"")</f>
      </c>
      <c r="EQ88">
        <f>IF($GO88&gt;=32,INDEX($DI:$DI,$GN88+32),"")</f>
      </c>
      <c r="ER88">
        <f>IF($GO88&gt;=33,INDEX($DI:$DI,$GN88+33),"")</f>
      </c>
      <c r="ES88">
        <f>IF($GO88&gt;=34,INDEX($DI:$DI,$GN88+34),"")</f>
      </c>
      <c r="ET88">
        <f>IF($GO88&gt;=35,INDEX($DI:$DI,$GN88+35),"")</f>
      </c>
      <c r="EU88">
        <f>IF($GO88&gt;=36,INDEX($DI:$DI,$GN88+36),"")</f>
      </c>
      <c r="EV88">
        <f>IF($GO88&gt;=37,INDEX($DI:$DI,$GN88+37),"")</f>
      </c>
      <c r="EW88">
        <f>IF($GO88&gt;=38,INDEX($DI:$DI,$GN88+38),"")</f>
      </c>
      <c r="EX88">
        <f>IF($GO88&gt;=39,INDEX($DI:$DI,$GN88+39),"")</f>
      </c>
      <c r="EY88">
        <f>IF($GO88&gt;=40,INDEX($DI:$DI,$GN88+40),"")</f>
      </c>
      <c r="EZ88">
        <f>IF($GO88&gt;=1,INDEX($DJ:$DJ,$GN88+1),"")</f>
      </c>
      <c r="FA88">
        <f>IF($GO88&gt;=2,INDEX($DJ:$DJ,$GN88+2),"")</f>
      </c>
      <c r="FB88">
        <f>IF($GO88&gt;=3,INDEX($DJ:$DJ,$GN88+3),"")</f>
      </c>
      <c r="FC88">
        <f>IF($GO88&gt;=4,INDEX($DJ:$DJ,$GN88+4),"")</f>
      </c>
      <c r="FD88">
        <f>IF($GO88&gt;=5,INDEX($DJ:$DJ,$GN88+5),"")</f>
      </c>
      <c r="FE88">
        <f>IF($GO88&gt;=6,INDEX($DJ:$DJ,$GN88+6),"")</f>
      </c>
      <c r="FF88">
        <f>IF($GO88&gt;=7,INDEX($DJ:$DJ,$GN88+7),"")</f>
      </c>
      <c r="FG88">
        <f>IF($GO88&gt;=8,INDEX($DJ:$DJ,$GN88+8),"")</f>
      </c>
      <c r="FH88">
        <f>IF($GO88&gt;=9,INDEX($DJ:$DJ,$GN88+9),"")</f>
      </c>
      <c r="FI88">
        <f>IF($GO88&gt;=10,INDEX($DJ:$DJ,$GN88+10),"")</f>
      </c>
      <c r="FJ88">
        <f>IF($GO88&gt;=11,INDEX($DJ:$DJ,$GN88+11),"")</f>
      </c>
      <c r="FK88">
        <f>IF($GO88&gt;=12,INDEX($DJ:$DJ,$GN88+12),"")</f>
      </c>
      <c r="FL88">
        <f>IF($GO88&gt;=13,INDEX($DJ:$DJ,$GN88+13),"")</f>
      </c>
      <c r="FM88">
        <f>IF($GO88&gt;=14,INDEX($DJ:$DJ,$GN88+14),"")</f>
      </c>
      <c r="FN88">
        <f>IF($GO88&gt;=15,INDEX($DJ:$DJ,$GN88+15),"")</f>
      </c>
      <c r="FO88">
        <f>IF($GO88&gt;=16,INDEX($DJ:$DJ,$GN88+16),"")</f>
      </c>
      <c r="FP88">
        <f>IF($GO88&gt;=17,INDEX($DJ:$DJ,$GN88+17),"")</f>
      </c>
      <c r="FQ88">
        <f>IF($GO88&gt;=18,INDEX($DJ:$DJ,$GN88+18),"")</f>
      </c>
      <c r="FR88">
        <f>IF($GO88&gt;=19,INDEX($DJ:$DJ,$GN88+19),"")</f>
      </c>
      <c r="FS88">
        <f>IF($GO88&gt;=20,INDEX($DJ:$DJ,$GN88+20),"")</f>
      </c>
      <c r="FT88">
        <f>IF($GO88&gt;=21,INDEX($DJ:$DJ,$GN88+21),"")</f>
      </c>
      <c r="FU88">
        <f>IF($GO88&gt;=22,INDEX($DJ:$DJ,$GN88+22),"")</f>
      </c>
      <c r="FV88">
        <f>IF($GO88&gt;=23,INDEX($DJ:$DJ,$GN88+23),"")</f>
      </c>
      <c r="FW88">
        <f>IF($GO88&gt;=24,INDEX($DJ:$DJ,$GN88+24),"")</f>
      </c>
      <c r="FX88">
        <f>IF($GO88&gt;=25,INDEX($DJ:$DJ,$GN88+25),"")</f>
      </c>
      <c r="FY88">
        <f>IF($GO88&gt;=26,INDEX($DJ:$DJ,$GN88+26),"")</f>
      </c>
      <c r="FZ88">
        <f>IF($GO88&gt;=27,INDEX($DJ:$DJ,$GN88+27),"")</f>
      </c>
      <c r="GA88">
        <f>IF($GO88&gt;=28,INDEX($DJ:$DJ,$GN88+28),"")</f>
      </c>
      <c r="GB88">
        <f>IF($GO88&gt;=29,INDEX($DJ:$DJ,$GN88+29),"")</f>
      </c>
      <c r="GC88">
        <f>IF($GO88&gt;=30,INDEX($DJ:$DJ,$GN88+30),"")</f>
      </c>
      <c r="GD88">
        <f>IF($GO88&gt;=31,INDEX($DJ:$DJ,$GN88+31),"")</f>
      </c>
      <c r="GE88">
        <f>IF($GO88&gt;=32,INDEX($DJ:$DJ,$GN88+32),"")</f>
      </c>
      <c r="GF88">
        <f>IF($GO88&gt;=33,INDEX($DJ:$DJ,$GN88+33),"")</f>
      </c>
      <c r="GG88">
        <f>IF($GO88&gt;=34,INDEX($DJ:$DJ,$GN88+34),"")</f>
      </c>
      <c r="GH88">
        <f>IF($GO88&gt;=35,INDEX($DJ:$DJ,$GN88+35),"")</f>
      </c>
      <c r="GI88">
        <f>IF($GO88&gt;=36,INDEX($DJ:$DJ,$GN88+36),"")</f>
      </c>
      <c r="GJ88">
        <f>IF($GO88&gt;=37,INDEX($DJ:$DJ,$GN88+37),"")</f>
      </c>
      <c r="GK88">
        <f>IF($GO88&gt;=38,INDEX($DJ:$DJ,$GN88+38),"")</f>
      </c>
      <c r="GL88">
        <f>IF($GO88&gt;=39,INDEX($DJ:$DJ,$GN88+39),"")</f>
      </c>
      <c r="GM88">
        <f>IF($GO88&gt;=40,INDEX($DJ:$DJ,$GN88+40),"")</f>
      </c>
      <c r="GN88">
        <f>IFERROR(MATCH($DH88,$DI$2:$DI$148,0)+1,0)</f>
      </c>
      <c r="GO88">
        <f>IFERROR(INDEX($DK$2:$DK$148,MATCH($DH88,$DI$2:$DI$148,0)),0)</f>
      </c>
      <c r="GP88">
        <f>IFERROR(MATCH($Y88,$DL$88:$EY$88,0),0)</f>
      </c>
      <c r="GQ88">
        <f>IF($GP88&gt;0,INDEX($EZ$88:$GM$88,$GP88),"")</f>
      </c>
      <c r="GR88" t="s">
        <v>463</v>
      </c>
      <c r="GT88">
        <f>IF($JC88&gt;=1,INDEX($GR:$GR,$JB88+1),"")</f>
      </c>
      <c r="GU88">
        <f>IF($JC88&gt;=2,INDEX($GR:$GR,$JB88+2),"")</f>
      </c>
      <c r="GV88">
        <f>IF($JC88&gt;=3,INDEX($GR:$GR,$JB88+3),"")</f>
      </c>
      <c r="GW88">
        <f>IF($JC88&gt;=4,INDEX($GR:$GR,$JB88+4),"")</f>
      </c>
      <c r="GX88">
        <f>IF($JC88&gt;=5,INDEX($GR:$GR,$JB88+5),"")</f>
      </c>
      <c r="GY88">
        <f>IF($JC88&gt;=6,INDEX($GR:$GR,$JB88+6),"")</f>
      </c>
      <c r="GZ88">
        <f>IF($JC88&gt;=7,INDEX($GR:$GR,$JB88+7),"")</f>
      </c>
      <c r="HA88">
        <f>IF($JC88&gt;=8,INDEX($GR:$GR,$JB88+8),"")</f>
      </c>
      <c r="HB88">
        <f>IF($JC88&gt;=9,INDEX($GR:$GR,$JB88+9),"")</f>
      </c>
      <c r="HC88">
        <f>IF($JC88&gt;=10,INDEX($GR:$GR,$JB88+10),"")</f>
      </c>
      <c r="HD88">
        <f>IF($JC88&gt;=11,INDEX($GR:$GR,$JB88+11),"")</f>
      </c>
      <c r="HE88">
        <f>IF($JC88&gt;=12,INDEX($GR:$GR,$JB88+12),"")</f>
      </c>
      <c r="HF88">
        <f>IF($JC88&gt;=13,INDEX($GR:$GR,$JB88+13),"")</f>
      </c>
      <c r="HG88">
        <f>IF($JC88&gt;=14,INDEX($GR:$GR,$JB88+14),"")</f>
      </c>
      <c r="HH88">
        <f>IF($JC88&gt;=15,INDEX($GR:$GR,$JB88+15),"")</f>
      </c>
      <c r="HI88">
        <f>IF($JC88&gt;=16,INDEX($GR:$GR,$JB88+16),"")</f>
      </c>
      <c r="HJ88">
        <f>IF($JC88&gt;=17,INDEX($GR:$GR,$JB88+17),"")</f>
      </c>
      <c r="HK88">
        <f>IF($JC88&gt;=18,INDEX($GR:$GR,$JB88+18),"")</f>
      </c>
      <c r="HL88">
        <f>IF($JC88&gt;=19,INDEX($GR:$GR,$JB88+19),"")</f>
      </c>
      <c r="HM88">
        <f>IF($JC88&gt;=20,INDEX($GR:$GR,$JB88+20),"")</f>
      </c>
      <c r="HN88">
        <f>IF($JC88&gt;=21,INDEX($GR:$GR,$JB88+21),"")</f>
      </c>
      <c r="HO88">
        <f>IF($JC88&gt;=22,INDEX($GR:$GR,$JB88+22),"")</f>
      </c>
      <c r="HP88">
        <f>IF($JC88&gt;=23,INDEX($GR:$GR,$JB88+23),"")</f>
      </c>
      <c r="HQ88">
        <f>IF($JC88&gt;=24,INDEX($GR:$GR,$JB88+24),"")</f>
      </c>
      <c r="HR88">
        <f>IF($JC88&gt;=25,INDEX($GR:$GR,$JB88+25),"")</f>
      </c>
      <c r="HS88">
        <f>IF($JC88&gt;=26,INDEX($GR:$GR,$JB88+26),"")</f>
      </c>
      <c r="HT88">
        <f>IF($JC88&gt;=27,INDEX($GR:$GR,$JB88+27),"")</f>
      </c>
      <c r="HU88">
        <f>IF($JC88&gt;=28,INDEX($GR:$GR,$JB88+28),"")</f>
      </c>
      <c r="HV88">
        <f>IF($JC88&gt;=29,INDEX($GR:$GR,$JB88+29),"")</f>
      </c>
      <c r="HW88">
        <f>IF($JC88&gt;=30,INDEX($GR:$GR,$JB88+30),"")</f>
      </c>
      <c r="HX88">
        <f>IF($JC88&gt;=31,INDEX($GR:$GR,$JB88+31),"")</f>
      </c>
      <c r="HY88">
        <f>IF($JC88&gt;=32,INDEX($GR:$GR,$JB88+32),"")</f>
      </c>
      <c r="HZ88">
        <f>IF($JC88&gt;=33,INDEX($GR:$GR,$JB88+33),"")</f>
      </c>
      <c r="IA88">
        <f>IF($JC88&gt;=34,INDEX($GR:$GR,$JB88+34),"")</f>
      </c>
      <c r="IB88">
        <f>IF($JC88&gt;=35,INDEX($GR:$GR,$JB88+35),"")</f>
      </c>
      <c r="IC88">
        <f>IF($JC88&gt;=36,INDEX($GR:$GR,$JB88+36),"")</f>
      </c>
      <c r="ID88">
        <f>IF($JC88&gt;=37,INDEX($GR:$GR,$JB88+37),"")</f>
      </c>
      <c r="IE88">
        <f>IF($JC88&gt;=38,INDEX($GR:$GR,$JB88+38),"")</f>
      </c>
      <c r="IF88">
        <f>IF($JC88&gt;=39,INDEX($GR:$GR,$JB88+39),"")</f>
      </c>
      <c r="IG88">
        <f>IF($JC88&gt;=40,INDEX($GR:$GR,$JB88+40),"")</f>
      </c>
      <c r="IH88">
        <f>IF($JC88&gt;=41,INDEX($GR:$GR,$JB88+41),"")</f>
      </c>
      <c r="II88">
        <f>IF($JC88&gt;=42,INDEX($GR:$GR,$JB88+42),"")</f>
      </c>
      <c r="IJ88">
        <f>IF($JC88&gt;=43,INDEX($GR:$GR,$JB88+43),"")</f>
      </c>
      <c r="IK88">
        <f>IF($JC88&gt;=44,INDEX($GR:$GR,$JB88+44),"")</f>
      </c>
      <c r="IL88">
        <f>IF($JC88&gt;=45,INDEX($GR:$GR,$JB88+45),"")</f>
      </c>
      <c r="IM88">
        <f>IF($JC88&gt;=46,INDEX($GR:$GR,$JB88+46),"")</f>
      </c>
      <c r="IN88">
        <f>IF($JC88&gt;=47,INDEX($GR:$GR,$JB88+47),"")</f>
      </c>
      <c r="IO88">
        <f>IF($JC88&gt;=48,INDEX($GR:$GR,$JB88+48),"")</f>
      </c>
      <c r="IP88">
        <f>IF($JC88&gt;=49,INDEX($GR:$GR,$JB88+49),"")</f>
      </c>
      <c r="IQ88">
        <f>IF($JC88&gt;=50,INDEX($GR:$GR,$JB88+50),"")</f>
      </c>
      <c r="IR88">
        <f>IF($JC88&gt;=51,INDEX($GR:$GR,$JB88+51),"")</f>
      </c>
      <c r="IS88">
        <f>IF($JC88&gt;=52,INDEX($GR:$GR,$JB88+52),"")</f>
      </c>
      <c r="IT88">
        <f>IF($JC88&gt;=53,INDEX($GR:$GR,$JB88+53),"")</f>
      </c>
      <c r="IU88">
        <f>IF($JC88&gt;=54,INDEX($GR:$GR,$JB88+54),"")</f>
      </c>
      <c r="IV88">
        <f>IF($JC88&gt;=55,INDEX($GR:$GR,$JB88+55),"")</f>
      </c>
      <c r="IW88">
        <f>IF($JC88&gt;=56,INDEX($GR:$GR,$JB88+56),"")</f>
      </c>
      <c r="IX88">
        <f>IF($JC88&gt;=57,INDEX($GR:$GR,$JB88+57),"")</f>
      </c>
      <c r="IY88">
        <f>IF($JC88&gt;=58,INDEX($GR:$GR,$JB88+58),"")</f>
      </c>
      <c r="IZ88">
        <f>IF($JC88&gt;=59,INDEX($GR:$GR,$JB88+59),"")</f>
      </c>
      <c r="JA88">
        <f>IF($JC88&gt;=60,INDEX($GR:$GR,$JB88+60),"")</f>
      </c>
      <c r="JB88">
        <f>IFERROR(MATCH($GQ88,$GR$2:$GR$324,0)+1,0)</f>
      </c>
      <c r="JC88">
        <f>IFERROR(INDEX($GS$2:$GS$324,MATCH($GQ88,$GR$2:$GR$324,0)),0)</f>
      </c>
      <c r="JD88" t="s">
        <v>40</v>
      </c>
      <c r="JE88" t="s">
        <v>40</v>
      </c>
    </row>
    <row r="89" spans="1:265" x14ac:dyDescent="0.25">
      <c r="Q89">
        <f>IF(OR($T89="",$P89=""),"",IFERROR($T89/$P89,0))</f>
      </c>
      <c r="R89">
        <f>IF($T89="","",
SUM($S89,$U89,$Z89,$V89,$X89)*
(1-IF($AA89="",0,VALUE($AA89)/100)))</f>
      </c>
      <c r="S89">
        <f>IF($T89="","",$T89)</f>
      </c>
      <c r="U89">
        <f>IF($T89="","",
IF($N89="","",
IF(ISNUMBER(SEARCH("exempt",LOWER($N89))),0,
$T89*(VALUE(SUBSTITUTE($N89,"%",""))/100))))</f>
      </c>
      <c r="AB89">
        <f>IFERROR(IF(FIND(" - ",$K89)&gt;0,MID($K89,FIND(" - ",$K89)+3,LEN($K89)),""),"")</f>
      </c>
      <c r="AK89" t="s">
        <v>464</v>
      </c>
      <c r="AP89">
        <f>IFERROR(LEFT($K89,FIND(" - ",$K89)-1),$K89)</f>
      </c>
      <c r="AQ89" t="s">
        <v>162</v>
      </c>
      <c r="AS89">
        <f>IF($CH89&gt;=1,INDEX($AQ:$AQ,$CG89+1),"")</f>
      </c>
      <c r="AT89">
        <f>IF($CH89&gt;=2,INDEX($AQ:$AQ,$CG89+2),"")</f>
      </c>
      <c r="AU89">
        <f>IF($CH89&gt;=3,INDEX($AQ:$AQ,$CG89+3),"")</f>
      </c>
      <c r="AV89">
        <f>IF($CH89&gt;=4,INDEX($AQ:$AQ,$CG89+4),"")</f>
      </c>
      <c r="AW89">
        <f>IF($CH89&gt;=5,INDEX($AQ:$AQ,$CG89+5),"")</f>
      </c>
      <c r="AX89">
        <f>IF($CH89&gt;=6,INDEX($AQ:$AQ,$CG89+6),"")</f>
      </c>
      <c r="AY89">
        <f>IF($CH89&gt;=7,INDEX($AQ:$AQ,$CG89+7),"")</f>
      </c>
      <c r="AZ89">
        <f>IF($CH89&gt;=8,INDEX($AQ:$AQ,$CG89+8),"")</f>
      </c>
      <c r="BA89">
        <f>IF($CH89&gt;=9,INDEX($AQ:$AQ,$CG89+9),"")</f>
      </c>
      <c r="BB89">
        <f>IF($CH89&gt;=10,INDEX($AQ:$AQ,$CG89+10),"")</f>
      </c>
      <c r="BC89">
        <f>IF($CH89&gt;=11,INDEX($AQ:$AQ,$CG89+11),"")</f>
      </c>
      <c r="BD89">
        <f>IF($CH89&gt;=12,INDEX($AQ:$AQ,$CG89+12),"")</f>
      </c>
      <c r="BE89">
        <f>IF($CH89&gt;=13,INDEX($AQ:$AQ,$CG89+13),"")</f>
      </c>
      <c r="BF89">
        <f>IF($CH89&gt;=14,INDEX($AQ:$AQ,$CG89+14),"")</f>
      </c>
      <c r="BG89">
        <f>IF($CH89&gt;=15,INDEX($AQ:$AQ,$CG89+15),"")</f>
      </c>
      <c r="BH89">
        <f>IF($CH89&gt;=16,INDEX($AQ:$AQ,$CG89+16),"")</f>
      </c>
      <c r="BI89">
        <f>IF($CH89&gt;=17,INDEX($AQ:$AQ,$CG89+17),"")</f>
      </c>
      <c r="BJ89">
        <f>IF($CH89&gt;=18,INDEX($AQ:$AQ,$CG89+18),"")</f>
      </c>
      <c r="BK89">
        <f>IF($CH89&gt;=19,INDEX($AQ:$AQ,$CG89+19),"")</f>
      </c>
      <c r="BL89">
        <f>IF($CH89&gt;=20,INDEX($AQ:$AQ,$CG89+20),"")</f>
      </c>
      <c r="BM89">
        <f>IF($CH89&gt;=21,INDEX($AQ:$AQ,$CG89+21),"")</f>
      </c>
      <c r="BN89">
        <f>IF($CH89&gt;=22,INDEX($AQ:$AQ,$CG89+22),"")</f>
      </c>
      <c r="BO89">
        <f>IF($CH89&gt;=23,INDEX($AQ:$AQ,$CG89+23),"")</f>
      </c>
      <c r="BP89">
        <f>IF($CH89&gt;=24,INDEX($AQ:$AQ,$CG89+24),"")</f>
      </c>
      <c r="BQ89">
        <f>IF($CH89&gt;=25,INDEX($AQ:$AQ,$CG89+25),"")</f>
      </c>
      <c r="BR89">
        <f>IF($CH89&gt;=26,INDEX($AQ:$AQ,$CG89+26),"")</f>
      </c>
      <c r="BS89">
        <f>IF($CH89&gt;=27,INDEX($AQ:$AQ,$CG89+27),"")</f>
      </c>
      <c r="BT89">
        <f>IF($CH89&gt;=28,INDEX($AQ:$AQ,$CG89+28),"")</f>
      </c>
      <c r="BU89">
        <f>IF($CH89&gt;=29,INDEX($AQ:$AQ,$CG89+29),"")</f>
      </c>
      <c r="BV89">
        <f>IF($CH89&gt;=30,INDEX($AQ:$AQ,$CG89+30),"")</f>
      </c>
      <c r="BW89">
        <f>IF($CH89&gt;=31,INDEX($AQ:$AQ,$CG89+31),"")</f>
      </c>
      <c r="BX89">
        <f>IF($CH89&gt;=32,INDEX($AQ:$AQ,$CG89+32),"")</f>
      </c>
      <c r="BY89">
        <f>IF($CH89&gt;=33,INDEX($AQ:$AQ,$CG89+33),"")</f>
      </c>
      <c r="BZ89">
        <f>IF($CH89&gt;=34,INDEX($AQ:$AQ,$CG89+34),"")</f>
      </c>
      <c r="CA89">
        <f>IF($CH89&gt;=35,INDEX($AQ:$AQ,$CG89+35),"")</f>
      </c>
      <c r="CB89">
        <f>IF($CH89&gt;=36,INDEX($AQ:$AQ,$CG89+36),"")</f>
      </c>
      <c r="CC89">
        <f>IF($CH89&gt;=37,INDEX($AQ:$AQ,$CG89+37),"")</f>
      </c>
      <c r="CD89">
        <f>IF($CH89&gt;=38,INDEX($AQ:$AQ,$CG89+38),"")</f>
      </c>
      <c r="CE89">
        <f>IF($CH89&gt;=39,INDEX($AQ:$AQ,$CG89+39),"")</f>
      </c>
      <c r="CF89">
        <f>IF($CH89&gt;=40,INDEX($AQ:$AQ,$CG89+40),"")</f>
      </c>
      <c r="CG89">
        <f>IFERROR(MATCH($AP89,$AQ$2:$AQ$134,0)+1,0)</f>
      </c>
      <c r="CH89">
        <f>IFERROR(INDEX($AR$2:$AR$134,MATCH($AP89,$AQ$2:$AQ$134,0)),0)</f>
      </c>
      <c r="CI89">
        <f>IFERROR(LEFT($L89,FIND(" - ",$L89)-1),$L89)</f>
      </c>
      <c r="CJ89" t="s">
        <v>465</v>
      </c>
      <c r="CK89">
        <v>1</v>
      </c>
      <c r="CL89">
        <f>IF($DG89&gt;=1,INDEX($CJ:$CJ,$DF89+1),"")</f>
      </c>
      <c r="CM89">
        <f>IF($DG89&gt;=2,INDEX($CJ:$CJ,$DF89+2),"")</f>
      </c>
      <c r="CN89">
        <f>IF($DG89&gt;=3,INDEX($CJ:$CJ,$DF89+3),"")</f>
      </c>
      <c r="CO89">
        <f>IF($DG89&gt;=4,INDEX($CJ:$CJ,$DF89+4),"")</f>
      </c>
      <c r="CP89">
        <f>IF($DG89&gt;=5,INDEX($CJ:$CJ,$DF89+5),"")</f>
      </c>
      <c r="CQ89">
        <f>IF($DG89&gt;=6,INDEX($CJ:$CJ,$DF89+6),"")</f>
      </c>
      <c r="CR89">
        <f>IF($DG89&gt;=7,INDEX($CJ:$CJ,$DF89+7),"")</f>
      </c>
      <c r="CS89">
        <f>IF($DG89&gt;=8,INDEX($CJ:$CJ,$DF89+8),"")</f>
      </c>
      <c r="CT89">
        <f>IF($DG89&gt;=9,INDEX($CJ:$CJ,$DF89+9),"")</f>
      </c>
      <c r="CU89">
        <f>IF($DG89&gt;=10,INDEX($CJ:$CJ,$DF89+10),"")</f>
      </c>
      <c r="CV89">
        <f>IF($DG89&gt;=11,INDEX($CJ:$CJ,$DF89+11),"")</f>
      </c>
      <c r="CW89">
        <f>IF($DG89&gt;=12,INDEX($CJ:$CJ,$DF89+12),"")</f>
      </c>
      <c r="CX89">
        <f>IF($DG89&gt;=13,INDEX($CJ:$CJ,$DF89+13),"")</f>
      </c>
      <c r="CY89">
        <f>IF($DG89&gt;=14,INDEX($CJ:$CJ,$DF89+14),"")</f>
      </c>
      <c r="CZ89">
        <f>IF($DG89&gt;=15,INDEX($CJ:$CJ,$DF89+15),"")</f>
      </c>
      <c r="DA89">
        <f>IF($DG89&gt;=16,INDEX($CJ:$CJ,$DF89+16),"")</f>
      </c>
      <c r="DB89">
        <f>IF($DG89&gt;=17,INDEX($CJ:$CJ,$DF89+17),"")</f>
      </c>
      <c r="DC89">
        <f>IF($DG89&gt;=18,INDEX($CJ:$CJ,$DF89+18),"")</f>
      </c>
      <c r="DD89">
        <f>IF($DG89&gt;=19,INDEX($CJ:$CJ,$DF89+19),"")</f>
      </c>
      <c r="DE89">
        <f>IF($DG89&gt;=20,INDEX($CJ:$CJ,$DF89+20),"")</f>
      </c>
      <c r="DF89">
        <f>IFERROR(MATCH($CI89,$CJ$2:$CJ$263,0)+1,0)</f>
      </c>
      <c r="DG89">
        <f>IFERROR(INDEX($CK$2:$CK$263,MATCH($CI89,$CJ$2:$CJ$263,0)),0)</f>
      </c>
      <c r="DH89">
        <f>IFERROR(INDEX($AO:$AO,MATCH($N89,$AN:$AN,0))&amp;"","")</f>
      </c>
      <c r="DI89" t="s">
        <v>466</v>
      </c>
      <c r="DJ89" t="s">
        <v>467</v>
      </c>
      <c r="DL89">
        <f>IF($GO89&gt;=1,INDEX($DI:$DI,$GN89+1),"")</f>
      </c>
      <c r="DM89">
        <f>IF($GO89&gt;=2,INDEX($DI:$DI,$GN89+2),"")</f>
      </c>
      <c r="DN89">
        <f>IF($GO89&gt;=3,INDEX($DI:$DI,$GN89+3),"")</f>
      </c>
      <c r="DO89">
        <f>IF($GO89&gt;=4,INDEX($DI:$DI,$GN89+4),"")</f>
      </c>
      <c r="DP89">
        <f>IF($GO89&gt;=5,INDEX($DI:$DI,$GN89+5),"")</f>
      </c>
      <c r="DQ89">
        <f>IF($GO89&gt;=6,INDEX($DI:$DI,$GN89+6),"")</f>
      </c>
      <c r="DR89">
        <f>IF($GO89&gt;=7,INDEX($DI:$DI,$GN89+7),"")</f>
      </c>
      <c r="DS89">
        <f>IF($GO89&gt;=8,INDEX($DI:$DI,$GN89+8),"")</f>
      </c>
      <c r="DT89">
        <f>IF($GO89&gt;=9,INDEX($DI:$DI,$GN89+9),"")</f>
      </c>
      <c r="DU89">
        <f>IF($GO89&gt;=10,INDEX($DI:$DI,$GN89+10),"")</f>
      </c>
      <c r="DV89">
        <f>IF($GO89&gt;=11,INDEX($DI:$DI,$GN89+11),"")</f>
      </c>
      <c r="DW89">
        <f>IF($GO89&gt;=12,INDEX($DI:$DI,$GN89+12),"")</f>
      </c>
      <c r="DX89">
        <f>IF($GO89&gt;=13,INDEX($DI:$DI,$GN89+13),"")</f>
      </c>
      <c r="DY89">
        <f>IF($GO89&gt;=14,INDEX($DI:$DI,$GN89+14),"")</f>
      </c>
      <c r="DZ89">
        <f>IF($GO89&gt;=15,INDEX($DI:$DI,$GN89+15),"")</f>
      </c>
      <c r="EA89">
        <f>IF($GO89&gt;=16,INDEX($DI:$DI,$GN89+16),"")</f>
      </c>
      <c r="EB89">
        <f>IF($GO89&gt;=17,INDEX($DI:$DI,$GN89+17),"")</f>
      </c>
      <c r="EC89">
        <f>IF($GO89&gt;=18,INDEX($DI:$DI,$GN89+18),"")</f>
      </c>
      <c r="ED89">
        <f>IF($GO89&gt;=19,INDEX($DI:$DI,$GN89+19),"")</f>
      </c>
      <c r="EE89">
        <f>IF($GO89&gt;=20,INDEX($DI:$DI,$GN89+20),"")</f>
      </c>
      <c r="EF89">
        <f>IF($GO89&gt;=21,INDEX($DI:$DI,$GN89+21),"")</f>
      </c>
      <c r="EG89">
        <f>IF($GO89&gt;=22,INDEX($DI:$DI,$GN89+22),"")</f>
      </c>
      <c r="EH89">
        <f>IF($GO89&gt;=23,INDEX($DI:$DI,$GN89+23),"")</f>
      </c>
      <c r="EI89">
        <f>IF($GO89&gt;=24,INDEX($DI:$DI,$GN89+24),"")</f>
      </c>
      <c r="EJ89">
        <f>IF($GO89&gt;=25,INDEX($DI:$DI,$GN89+25),"")</f>
      </c>
      <c r="EK89">
        <f>IF($GO89&gt;=26,INDEX($DI:$DI,$GN89+26),"")</f>
      </c>
      <c r="EL89">
        <f>IF($GO89&gt;=27,INDEX($DI:$DI,$GN89+27),"")</f>
      </c>
      <c r="EM89">
        <f>IF($GO89&gt;=28,INDEX($DI:$DI,$GN89+28),"")</f>
      </c>
      <c r="EN89">
        <f>IF($GO89&gt;=29,INDEX($DI:$DI,$GN89+29),"")</f>
      </c>
      <c r="EO89">
        <f>IF($GO89&gt;=30,INDEX($DI:$DI,$GN89+30),"")</f>
      </c>
      <c r="EP89">
        <f>IF($GO89&gt;=31,INDEX($DI:$DI,$GN89+31),"")</f>
      </c>
      <c r="EQ89">
        <f>IF($GO89&gt;=32,INDEX($DI:$DI,$GN89+32),"")</f>
      </c>
      <c r="ER89">
        <f>IF($GO89&gt;=33,INDEX($DI:$DI,$GN89+33),"")</f>
      </c>
      <c r="ES89">
        <f>IF($GO89&gt;=34,INDEX($DI:$DI,$GN89+34),"")</f>
      </c>
      <c r="ET89">
        <f>IF($GO89&gt;=35,INDEX($DI:$DI,$GN89+35),"")</f>
      </c>
      <c r="EU89">
        <f>IF($GO89&gt;=36,INDEX($DI:$DI,$GN89+36),"")</f>
      </c>
      <c r="EV89">
        <f>IF($GO89&gt;=37,INDEX($DI:$DI,$GN89+37),"")</f>
      </c>
      <c r="EW89">
        <f>IF($GO89&gt;=38,INDEX($DI:$DI,$GN89+38),"")</f>
      </c>
      <c r="EX89">
        <f>IF($GO89&gt;=39,INDEX($DI:$DI,$GN89+39),"")</f>
      </c>
      <c r="EY89">
        <f>IF($GO89&gt;=40,INDEX($DI:$DI,$GN89+40),"")</f>
      </c>
      <c r="EZ89">
        <f>IF($GO89&gt;=1,INDEX($DJ:$DJ,$GN89+1),"")</f>
      </c>
      <c r="FA89">
        <f>IF($GO89&gt;=2,INDEX($DJ:$DJ,$GN89+2),"")</f>
      </c>
      <c r="FB89">
        <f>IF($GO89&gt;=3,INDEX($DJ:$DJ,$GN89+3),"")</f>
      </c>
      <c r="FC89">
        <f>IF($GO89&gt;=4,INDEX($DJ:$DJ,$GN89+4),"")</f>
      </c>
      <c r="FD89">
        <f>IF($GO89&gt;=5,INDEX($DJ:$DJ,$GN89+5),"")</f>
      </c>
      <c r="FE89">
        <f>IF($GO89&gt;=6,INDEX($DJ:$DJ,$GN89+6),"")</f>
      </c>
      <c r="FF89">
        <f>IF($GO89&gt;=7,INDEX($DJ:$DJ,$GN89+7),"")</f>
      </c>
      <c r="FG89">
        <f>IF($GO89&gt;=8,INDEX($DJ:$DJ,$GN89+8),"")</f>
      </c>
      <c r="FH89">
        <f>IF($GO89&gt;=9,INDEX($DJ:$DJ,$GN89+9),"")</f>
      </c>
      <c r="FI89">
        <f>IF($GO89&gt;=10,INDEX($DJ:$DJ,$GN89+10),"")</f>
      </c>
      <c r="FJ89">
        <f>IF($GO89&gt;=11,INDEX($DJ:$DJ,$GN89+11),"")</f>
      </c>
      <c r="FK89">
        <f>IF($GO89&gt;=12,INDEX($DJ:$DJ,$GN89+12),"")</f>
      </c>
      <c r="FL89">
        <f>IF($GO89&gt;=13,INDEX($DJ:$DJ,$GN89+13),"")</f>
      </c>
      <c r="FM89">
        <f>IF($GO89&gt;=14,INDEX($DJ:$DJ,$GN89+14),"")</f>
      </c>
      <c r="FN89">
        <f>IF($GO89&gt;=15,INDEX($DJ:$DJ,$GN89+15),"")</f>
      </c>
      <c r="FO89">
        <f>IF($GO89&gt;=16,INDEX($DJ:$DJ,$GN89+16),"")</f>
      </c>
      <c r="FP89">
        <f>IF($GO89&gt;=17,INDEX($DJ:$DJ,$GN89+17),"")</f>
      </c>
      <c r="FQ89">
        <f>IF($GO89&gt;=18,INDEX($DJ:$DJ,$GN89+18),"")</f>
      </c>
      <c r="FR89">
        <f>IF($GO89&gt;=19,INDEX($DJ:$DJ,$GN89+19),"")</f>
      </c>
      <c r="FS89">
        <f>IF($GO89&gt;=20,INDEX($DJ:$DJ,$GN89+20),"")</f>
      </c>
      <c r="FT89">
        <f>IF($GO89&gt;=21,INDEX($DJ:$DJ,$GN89+21),"")</f>
      </c>
      <c r="FU89">
        <f>IF($GO89&gt;=22,INDEX($DJ:$DJ,$GN89+22),"")</f>
      </c>
      <c r="FV89">
        <f>IF($GO89&gt;=23,INDEX($DJ:$DJ,$GN89+23),"")</f>
      </c>
      <c r="FW89">
        <f>IF($GO89&gt;=24,INDEX($DJ:$DJ,$GN89+24),"")</f>
      </c>
      <c r="FX89">
        <f>IF($GO89&gt;=25,INDEX($DJ:$DJ,$GN89+25),"")</f>
      </c>
      <c r="FY89">
        <f>IF($GO89&gt;=26,INDEX($DJ:$DJ,$GN89+26),"")</f>
      </c>
      <c r="FZ89">
        <f>IF($GO89&gt;=27,INDEX($DJ:$DJ,$GN89+27),"")</f>
      </c>
      <c r="GA89">
        <f>IF($GO89&gt;=28,INDEX($DJ:$DJ,$GN89+28),"")</f>
      </c>
      <c r="GB89">
        <f>IF($GO89&gt;=29,INDEX($DJ:$DJ,$GN89+29),"")</f>
      </c>
      <c r="GC89">
        <f>IF($GO89&gt;=30,INDEX($DJ:$DJ,$GN89+30),"")</f>
      </c>
      <c r="GD89">
        <f>IF($GO89&gt;=31,INDEX($DJ:$DJ,$GN89+31),"")</f>
      </c>
      <c r="GE89">
        <f>IF($GO89&gt;=32,INDEX($DJ:$DJ,$GN89+32),"")</f>
      </c>
      <c r="GF89">
        <f>IF($GO89&gt;=33,INDEX($DJ:$DJ,$GN89+33),"")</f>
      </c>
      <c r="GG89">
        <f>IF($GO89&gt;=34,INDEX($DJ:$DJ,$GN89+34),"")</f>
      </c>
      <c r="GH89">
        <f>IF($GO89&gt;=35,INDEX($DJ:$DJ,$GN89+35),"")</f>
      </c>
      <c r="GI89">
        <f>IF($GO89&gt;=36,INDEX($DJ:$DJ,$GN89+36),"")</f>
      </c>
      <c r="GJ89">
        <f>IF($GO89&gt;=37,INDEX($DJ:$DJ,$GN89+37),"")</f>
      </c>
      <c r="GK89">
        <f>IF($GO89&gt;=38,INDEX($DJ:$DJ,$GN89+38),"")</f>
      </c>
      <c r="GL89">
        <f>IF($GO89&gt;=39,INDEX($DJ:$DJ,$GN89+39),"")</f>
      </c>
      <c r="GM89">
        <f>IF($GO89&gt;=40,INDEX($DJ:$DJ,$GN89+40),"")</f>
      </c>
      <c r="GN89">
        <f>IFERROR(MATCH($DH89,$DI$2:$DI$148,0)+1,0)</f>
      </c>
      <c r="GO89">
        <f>IFERROR(INDEX($DK$2:$DK$148,MATCH($DH89,$DI$2:$DI$148,0)),0)</f>
      </c>
      <c r="GP89">
        <f>IFERROR(MATCH($Y89,$DL$89:$EY$89,0),0)</f>
      </c>
      <c r="GQ89">
        <f>IF($GP89&gt;0,INDEX($EZ$89:$GM$89,$GP89),"")</f>
      </c>
      <c r="GR89" t="s">
        <v>137</v>
      </c>
      <c r="GT89">
        <f>IF($JC89&gt;=1,INDEX($GR:$GR,$JB89+1),"")</f>
      </c>
      <c r="GU89">
        <f>IF($JC89&gt;=2,INDEX($GR:$GR,$JB89+2),"")</f>
      </c>
      <c r="GV89">
        <f>IF($JC89&gt;=3,INDEX($GR:$GR,$JB89+3),"")</f>
      </c>
      <c r="GW89">
        <f>IF($JC89&gt;=4,INDEX($GR:$GR,$JB89+4),"")</f>
      </c>
      <c r="GX89">
        <f>IF($JC89&gt;=5,INDEX($GR:$GR,$JB89+5),"")</f>
      </c>
      <c r="GY89">
        <f>IF($JC89&gt;=6,INDEX($GR:$GR,$JB89+6),"")</f>
      </c>
      <c r="GZ89">
        <f>IF($JC89&gt;=7,INDEX($GR:$GR,$JB89+7),"")</f>
      </c>
      <c r="HA89">
        <f>IF($JC89&gt;=8,INDEX($GR:$GR,$JB89+8),"")</f>
      </c>
      <c r="HB89">
        <f>IF($JC89&gt;=9,INDEX($GR:$GR,$JB89+9),"")</f>
      </c>
      <c r="HC89">
        <f>IF($JC89&gt;=10,INDEX($GR:$GR,$JB89+10),"")</f>
      </c>
      <c r="HD89">
        <f>IF($JC89&gt;=11,INDEX($GR:$GR,$JB89+11),"")</f>
      </c>
      <c r="HE89">
        <f>IF($JC89&gt;=12,INDEX($GR:$GR,$JB89+12),"")</f>
      </c>
      <c r="HF89">
        <f>IF($JC89&gt;=13,INDEX($GR:$GR,$JB89+13),"")</f>
      </c>
      <c r="HG89">
        <f>IF($JC89&gt;=14,INDEX($GR:$GR,$JB89+14),"")</f>
      </c>
      <c r="HH89">
        <f>IF($JC89&gt;=15,INDEX($GR:$GR,$JB89+15),"")</f>
      </c>
      <c r="HI89">
        <f>IF($JC89&gt;=16,INDEX($GR:$GR,$JB89+16),"")</f>
      </c>
      <c r="HJ89">
        <f>IF($JC89&gt;=17,INDEX($GR:$GR,$JB89+17),"")</f>
      </c>
      <c r="HK89">
        <f>IF($JC89&gt;=18,INDEX($GR:$GR,$JB89+18),"")</f>
      </c>
      <c r="HL89">
        <f>IF($JC89&gt;=19,INDEX($GR:$GR,$JB89+19),"")</f>
      </c>
      <c r="HM89">
        <f>IF($JC89&gt;=20,INDEX($GR:$GR,$JB89+20),"")</f>
      </c>
      <c r="HN89">
        <f>IF($JC89&gt;=21,INDEX($GR:$GR,$JB89+21),"")</f>
      </c>
      <c r="HO89">
        <f>IF($JC89&gt;=22,INDEX($GR:$GR,$JB89+22),"")</f>
      </c>
      <c r="HP89">
        <f>IF($JC89&gt;=23,INDEX($GR:$GR,$JB89+23),"")</f>
      </c>
      <c r="HQ89">
        <f>IF($JC89&gt;=24,INDEX($GR:$GR,$JB89+24),"")</f>
      </c>
      <c r="HR89">
        <f>IF($JC89&gt;=25,INDEX($GR:$GR,$JB89+25),"")</f>
      </c>
      <c r="HS89">
        <f>IF($JC89&gt;=26,INDEX($GR:$GR,$JB89+26),"")</f>
      </c>
      <c r="HT89">
        <f>IF($JC89&gt;=27,INDEX($GR:$GR,$JB89+27),"")</f>
      </c>
      <c r="HU89">
        <f>IF($JC89&gt;=28,INDEX($GR:$GR,$JB89+28),"")</f>
      </c>
      <c r="HV89">
        <f>IF($JC89&gt;=29,INDEX($GR:$GR,$JB89+29),"")</f>
      </c>
      <c r="HW89">
        <f>IF($JC89&gt;=30,INDEX($GR:$GR,$JB89+30),"")</f>
      </c>
      <c r="HX89">
        <f>IF($JC89&gt;=31,INDEX($GR:$GR,$JB89+31),"")</f>
      </c>
      <c r="HY89">
        <f>IF($JC89&gt;=32,INDEX($GR:$GR,$JB89+32),"")</f>
      </c>
      <c r="HZ89">
        <f>IF($JC89&gt;=33,INDEX($GR:$GR,$JB89+33),"")</f>
      </c>
      <c r="IA89">
        <f>IF($JC89&gt;=34,INDEX($GR:$GR,$JB89+34),"")</f>
      </c>
      <c r="IB89">
        <f>IF($JC89&gt;=35,INDEX($GR:$GR,$JB89+35),"")</f>
      </c>
      <c r="IC89">
        <f>IF($JC89&gt;=36,INDEX($GR:$GR,$JB89+36),"")</f>
      </c>
      <c r="ID89">
        <f>IF($JC89&gt;=37,INDEX($GR:$GR,$JB89+37),"")</f>
      </c>
      <c r="IE89">
        <f>IF($JC89&gt;=38,INDEX($GR:$GR,$JB89+38),"")</f>
      </c>
      <c r="IF89">
        <f>IF($JC89&gt;=39,INDEX($GR:$GR,$JB89+39),"")</f>
      </c>
      <c r="IG89">
        <f>IF($JC89&gt;=40,INDEX($GR:$GR,$JB89+40),"")</f>
      </c>
      <c r="IH89">
        <f>IF($JC89&gt;=41,INDEX($GR:$GR,$JB89+41),"")</f>
      </c>
      <c r="II89">
        <f>IF($JC89&gt;=42,INDEX($GR:$GR,$JB89+42),"")</f>
      </c>
      <c r="IJ89">
        <f>IF($JC89&gt;=43,INDEX($GR:$GR,$JB89+43),"")</f>
      </c>
      <c r="IK89">
        <f>IF($JC89&gt;=44,INDEX($GR:$GR,$JB89+44),"")</f>
      </c>
      <c r="IL89">
        <f>IF($JC89&gt;=45,INDEX($GR:$GR,$JB89+45),"")</f>
      </c>
      <c r="IM89">
        <f>IF($JC89&gt;=46,INDEX($GR:$GR,$JB89+46),"")</f>
      </c>
      <c r="IN89">
        <f>IF($JC89&gt;=47,INDEX($GR:$GR,$JB89+47),"")</f>
      </c>
      <c r="IO89">
        <f>IF($JC89&gt;=48,INDEX($GR:$GR,$JB89+48),"")</f>
      </c>
      <c r="IP89">
        <f>IF($JC89&gt;=49,INDEX($GR:$GR,$JB89+49),"")</f>
      </c>
      <c r="IQ89">
        <f>IF($JC89&gt;=50,INDEX($GR:$GR,$JB89+50),"")</f>
      </c>
      <c r="IR89">
        <f>IF($JC89&gt;=51,INDEX($GR:$GR,$JB89+51),"")</f>
      </c>
      <c r="IS89">
        <f>IF($JC89&gt;=52,INDEX($GR:$GR,$JB89+52),"")</f>
      </c>
      <c r="IT89">
        <f>IF($JC89&gt;=53,INDEX($GR:$GR,$JB89+53),"")</f>
      </c>
      <c r="IU89">
        <f>IF($JC89&gt;=54,INDEX($GR:$GR,$JB89+54),"")</f>
      </c>
      <c r="IV89">
        <f>IF($JC89&gt;=55,INDEX($GR:$GR,$JB89+55),"")</f>
      </c>
      <c r="IW89">
        <f>IF($JC89&gt;=56,INDEX($GR:$GR,$JB89+56),"")</f>
      </c>
      <c r="IX89">
        <f>IF($JC89&gt;=57,INDEX($GR:$GR,$JB89+57),"")</f>
      </c>
      <c r="IY89">
        <f>IF($JC89&gt;=58,INDEX($GR:$GR,$JB89+58),"")</f>
      </c>
      <c r="IZ89">
        <f>IF($JC89&gt;=59,INDEX($GR:$GR,$JB89+59),"")</f>
      </c>
      <c r="JA89">
        <f>IF($JC89&gt;=60,INDEX($GR:$GR,$JB89+60),"")</f>
      </c>
      <c r="JB89">
        <f>IFERROR(MATCH($GQ89,$GR$2:$GR$324,0)+1,0)</f>
      </c>
      <c r="JC89">
        <f>IFERROR(INDEX($GS$2:$GS$324,MATCH($GQ89,$GR$2:$GR$324,0)),0)</f>
      </c>
      <c r="JD89" t="s">
        <v>40</v>
      </c>
      <c r="JE89" t="s">
        <v>40</v>
      </c>
    </row>
    <row r="90" spans="1:265" x14ac:dyDescent="0.25">
      <c r="Q90">
        <f>IF(OR($T90="",$P90=""),"",IFERROR($T90/$P90,0))</f>
      </c>
      <c r="R90">
        <f>IF($T90="","",
SUM($S90,$U90,$Z90,$V90,$X90)*
(1-IF($AA90="",0,VALUE($AA90)/100)))</f>
      </c>
      <c r="S90">
        <f>IF($T90="","",$T90)</f>
      </c>
      <c r="U90">
        <f>IF($T90="","",
IF($N90="","",
IF(ISNUMBER(SEARCH("exempt",LOWER($N90))),0,
$T90*(VALUE(SUBSTITUTE($N90,"%",""))/100))))</f>
      </c>
      <c r="AB90">
        <f>IFERROR(IF(FIND(" - ",$K90)&gt;0,MID($K90,FIND(" - ",$K90)+3,LEN($K90)),""),"")</f>
      </c>
      <c r="AK90" t="s">
        <v>468</v>
      </c>
      <c r="AP90">
        <f>IFERROR(LEFT($K90,FIND(" - ",$K90)-1),$K90)</f>
      </c>
      <c r="AQ90" t="s">
        <v>163</v>
      </c>
      <c r="AS90">
        <f>IF($CH90&gt;=1,INDEX($AQ:$AQ,$CG90+1),"")</f>
      </c>
      <c r="AT90">
        <f>IF($CH90&gt;=2,INDEX($AQ:$AQ,$CG90+2),"")</f>
      </c>
      <c r="AU90">
        <f>IF($CH90&gt;=3,INDEX($AQ:$AQ,$CG90+3),"")</f>
      </c>
      <c r="AV90">
        <f>IF($CH90&gt;=4,INDEX($AQ:$AQ,$CG90+4),"")</f>
      </c>
      <c r="AW90">
        <f>IF($CH90&gt;=5,INDEX($AQ:$AQ,$CG90+5),"")</f>
      </c>
      <c r="AX90">
        <f>IF($CH90&gt;=6,INDEX($AQ:$AQ,$CG90+6),"")</f>
      </c>
      <c r="AY90">
        <f>IF($CH90&gt;=7,INDEX($AQ:$AQ,$CG90+7),"")</f>
      </c>
      <c r="AZ90">
        <f>IF($CH90&gt;=8,INDEX($AQ:$AQ,$CG90+8),"")</f>
      </c>
      <c r="BA90">
        <f>IF($CH90&gt;=9,INDEX($AQ:$AQ,$CG90+9),"")</f>
      </c>
      <c r="BB90">
        <f>IF($CH90&gt;=10,INDEX($AQ:$AQ,$CG90+10),"")</f>
      </c>
      <c r="BC90">
        <f>IF($CH90&gt;=11,INDEX($AQ:$AQ,$CG90+11),"")</f>
      </c>
      <c r="BD90">
        <f>IF($CH90&gt;=12,INDEX($AQ:$AQ,$CG90+12),"")</f>
      </c>
      <c r="BE90">
        <f>IF($CH90&gt;=13,INDEX($AQ:$AQ,$CG90+13),"")</f>
      </c>
      <c r="BF90">
        <f>IF($CH90&gt;=14,INDEX($AQ:$AQ,$CG90+14),"")</f>
      </c>
      <c r="BG90">
        <f>IF($CH90&gt;=15,INDEX($AQ:$AQ,$CG90+15),"")</f>
      </c>
      <c r="BH90">
        <f>IF($CH90&gt;=16,INDEX($AQ:$AQ,$CG90+16),"")</f>
      </c>
      <c r="BI90">
        <f>IF($CH90&gt;=17,INDEX($AQ:$AQ,$CG90+17),"")</f>
      </c>
      <c r="BJ90">
        <f>IF($CH90&gt;=18,INDEX($AQ:$AQ,$CG90+18),"")</f>
      </c>
      <c r="BK90">
        <f>IF($CH90&gt;=19,INDEX($AQ:$AQ,$CG90+19),"")</f>
      </c>
      <c r="BL90">
        <f>IF($CH90&gt;=20,INDEX($AQ:$AQ,$CG90+20),"")</f>
      </c>
      <c r="BM90">
        <f>IF($CH90&gt;=21,INDEX($AQ:$AQ,$CG90+21),"")</f>
      </c>
      <c r="BN90">
        <f>IF($CH90&gt;=22,INDEX($AQ:$AQ,$CG90+22),"")</f>
      </c>
      <c r="BO90">
        <f>IF($CH90&gt;=23,INDEX($AQ:$AQ,$CG90+23),"")</f>
      </c>
      <c r="BP90">
        <f>IF($CH90&gt;=24,INDEX($AQ:$AQ,$CG90+24),"")</f>
      </c>
      <c r="BQ90">
        <f>IF($CH90&gt;=25,INDEX($AQ:$AQ,$CG90+25),"")</f>
      </c>
      <c r="BR90">
        <f>IF($CH90&gt;=26,INDEX($AQ:$AQ,$CG90+26),"")</f>
      </c>
      <c r="BS90">
        <f>IF($CH90&gt;=27,INDEX($AQ:$AQ,$CG90+27),"")</f>
      </c>
      <c r="BT90">
        <f>IF($CH90&gt;=28,INDEX($AQ:$AQ,$CG90+28),"")</f>
      </c>
      <c r="BU90">
        <f>IF($CH90&gt;=29,INDEX($AQ:$AQ,$CG90+29),"")</f>
      </c>
      <c r="BV90">
        <f>IF($CH90&gt;=30,INDEX($AQ:$AQ,$CG90+30),"")</f>
      </c>
      <c r="BW90">
        <f>IF($CH90&gt;=31,INDEX($AQ:$AQ,$CG90+31),"")</f>
      </c>
      <c r="BX90">
        <f>IF($CH90&gt;=32,INDEX($AQ:$AQ,$CG90+32),"")</f>
      </c>
      <c r="BY90">
        <f>IF($CH90&gt;=33,INDEX($AQ:$AQ,$CG90+33),"")</f>
      </c>
      <c r="BZ90">
        <f>IF($CH90&gt;=34,INDEX($AQ:$AQ,$CG90+34),"")</f>
      </c>
      <c r="CA90">
        <f>IF($CH90&gt;=35,INDEX($AQ:$AQ,$CG90+35),"")</f>
      </c>
      <c r="CB90">
        <f>IF($CH90&gt;=36,INDEX($AQ:$AQ,$CG90+36),"")</f>
      </c>
      <c r="CC90">
        <f>IF($CH90&gt;=37,INDEX($AQ:$AQ,$CG90+37),"")</f>
      </c>
      <c r="CD90">
        <f>IF($CH90&gt;=38,INDEX($AQ:$AQ,$CG90+38),"")</f>
      </c>
      <c r="CE90">
        <f>IF($CH90&gt;=39,INDEX($AQ:$AQ,$CG90+39),"")</f>
      </c>
      <c r="CF90">
        <f>IF($CH90&gt;=40,INDEX($AQ:$AQ,$CG90+40),"")</f>
      </c>
      <c r="CG90">
        <f>IFERROR(MATCH($AP90,$AQ$2:$AQ$134,0)+1,0)</f>
      </c>
      <c r="CH90">
        <f>IFERROR(INDEX($AR$2:$AR$134,MATCH($AP90,$AQ$2:$AQ$134,0)),0)</f>
      </c>
      <c r="CI90">
        <f>IFERROR(LEFT($L90,FIND(" - ",$L90)-1),$L90)</f>
      </c>
      <c r="CJ90" t="s">
        <v>218</v>
      </c>
      <c r="CL90">
        <f>IF($DG90&gt;=1,INDEX($CJ:$CJ,$DF90+1),"")</f>
      </c>
      <c r="CM90">
        <f>IF($DG90&gt;=2,INDEX($CJ:$CJ,$DF90+2),"")</f>
      </c>
      <c r="CN90">
        <f>IF($DG90&gt;=3,INDEX($CJ:$CJ,$DF90+3),"")</f>
      </c>
      <c r="CO90">
        <f>IF($DG90&gt;=4,INDEX($CJ:$CJ,$DF90+4),"")</f>
      </c>
      <c r="CP90">
        <f>IF($DG90&gt;=5,INDEX($CJ:$CJ,$DF90+5),"")</f>
      </c>
      <c r="CQ90">
        <f>IF($DG90&gt;=6,INDEX($CJ:$CJ,$DF90+6),"")</f>
      </c>
      <c r="CR90">
        <f>IF($DG90&gt;=7,INDEX($CJ:$CJ,$DF90+7),"")</f>
      </c>
      <c r="CS90">
        <f>IF($DG90&gt;=8,INDEX($CJ:$CJ,$DF90+8),"")</f>
      </c>
      <c r="CT90">
        <f>IF($DG90&gt;=9,INDEX($CJ:$CJ,$DF90+9),"")</f>
      </c>
      <c r="CU90">
        <f>IF($DG90&gt;=10,INDEX($CJ:$CJ,$DF90+10),"")</f>
      </c>
      <c r="CV90">
        <f>IF($DG90&gt;=11,INDEX($CJ:$CJ,$DF90+11),"")</f>
      </c>
      <c r="CW90">
        <f>IF($DG90&gt;=12,INDEX($CJ:$CJ,$DF90+12),"")</f>
      </c>
      <c r="CX90">
        <f>IF($DG90&gt;=13,INDEX($CJ:$CJ,$DF90+13),"")</f>
      </c>
      <c r="CY90">
        <f>IF($DG90&gt;=14,INDEX($CJ:$CJ,$DF90+14),"")</f>
      </c>
      <c r="CZ90">
        <f>IF($DG90&gt;=15,INDEX($CJ:$CJ,$DF90+15),"")</f>
      </c>
      <c r="DA90">
        <f>IF($DG90&gt;=16,INDEX($CJ:$CJ,$DF90+16),"")</f>
      </c>
      <c r="DB90">
        <f>IF($DG90&gt;=17,INDEX($CJ:$CJ,$DF90+17),"")</f>
      </c>
      <c r="DC90">
        <f>IF($DG90&gt;=18,INDEX($CJ:$CJ,$DF90+18),"")</f>
      </c>
      <c r="DD90">
        <f>IF($DG90&gt;=19,INDEX($CJ:$CJ,$DF90+19),"")</f>
      </c>
      <c r="DE90">
        <f>IF($DG90&gt;=20,INDEX($CJ:$CJ,$DF90+20),"")</f>
      </c>
      <c r="DF90">
        <f>IFERROR(MATCH($CI90,$CJ$2:$CJ$263,0)+1,0)</f>
      </c>
      <c r="DG90">
        <f>IFERROR(INDEX($CK$2:$CK$263,MATCH($CI90,$CJ$2:$CJ$263,0)),0)</f>
      </c>
      <c r="DH90">
        <f>IFERROR(INDEX($AO:$AO,MATCH($N90,$AN:$AN,0))&amp;"","")</f>
      </c>
      <c r="DI90" t="s">
        <v>191</v>
      </c>
      <c r="DK90">
        <v>1</v>
      </c>
      <c r="DL90">
        <f>IF($GO90&gt;=1,INDEX($DI:$DI,$GN90+1),"")</f>
      </c>
      <c r="DM90">
        <f>IF($GO90&gt;=2,INDEX($DI:$DI,$GN90+2),"")</f>
      </c>
      <c r="DN90">
        <f>IF($GO90&gt;=3,INDEX($DI:$DI,$GN90+3),"")</f>
      </c>
      <c r="DO90">
        <f>IF($GO90&gt;=4,INDEX($DI:$DI,$GN90+4),"")</f>
      </c>
      <c r="DP90">
        <f>IF($GO90&gt;=5,INDEX($DI:$DI,$GN90+5),"")</f>
      </c>
      <c r="DQ90">
        <f>IF($GO90&gt;=6,INDEX($DI:$DI,$GN90+6),"")</f>
      </c>
      <c r="DR90">
        <f>IF($GO90&gt;=7,INDEX($DI:$DI,$GN90+7),"")</f>
      </c>
      <c r="DS90">
        <f>IF($GO90&gt;=8,INDEX($DI:$DI,$GN90+8),"")</f>
      </c>
      <c r="DT90">
        <f>IF($GO90&gt;=9,INDEX($DI:$DI,$GN90+9),"")</f>
      </c>
      <c r="DU90">
        <f>IF($GO90&gt;=10,INDEX($DI:$DI,$GN90+10),"")</f>
      </c>
      <c r="DV90">
        <f>IF($GO90&gt;=11,INDEX($DI:$DI,$GN90+11),"")</f>
      </c>
      <c r="DW90">
        <f>IF($GO90&gt;=12,INDEX($DI:$DI,$GN90+12),"")</f>
      </c>
      <c r="DX90">
        <f>IF($GO90&gt;=13,INDEX($DI:$DI,$GN90+13),"")</f>
      </c>
      <c r="DY90">
        <f>IF($GO90&gt;=14,INDEX($DI:$DI,$GN90+14),"")</f>
      </c>
      <c r="DZ90">
        <f>IF($GO90&gt;=15,INDEX($DI:$DI,$GN90+15),"")</f>
      </c>
      <c r="EA90">
        <f>IF($GO90&gt;=16,INDEX($DI:$DI,$GN90+16),"")</f>
      </c>
      <c r="EB90">
        <f>IF($GO90&gt;=17,INDEX($DI:$DI,$GN90+17),"")</f>
      </c>
      <c r="EC90">
        <f>IF($GO90&gt;=18,INDEX($DI:$DI,$GN90+18),"")</f>
      </c>
      <c r="ED90">
        <f>IF($GO90&gt;=19,INDEX($DI:$DI,$GN90+19),"")</f>
      </c>
      <c r="EE90">
        <f>IF($GO90&gt;=20,INDEX($DI:$DI,$GN90+20),"")</f>
      </c>
      <c r="EF90">
        <f>IF($GO90&gt;=21,INDEX($DI:$DI,$GN90+21),"")</f>
      </c>
      <c r="EG90">
        <f>IF($GO90&gt;=22,INDEX($DI:$DI,$GN90+22),"")</f>
      </c>
      <c r="EH90">
        <f>IF($GO90&gt;=23,INDEX($DI:$DI,$GN90+23),"")</f>
      </c>
      <c r="EI90">
        <f>IF($GO90&gt;=24,INDEX($DI:$DI,$GN90+24),"")</f>
      </c>
      <c r="EJ90">
        <f>IF($GO90&gt;=25,INDEX($DI:$DI,$GN90+25),"")</f>
      </c>
      <c r="EK90">
        <f>IF($GO90&gt;=26,INDEX($DI:$DI,$GN90+26),"")</f>
      </c>
      <c r="EL90">
        <f>IF($GO90&gt;=27,INDEX($DI:$DI,$GN90+27),"")</f>
      </c>
      <c r="EM90">
        <f>IF($GO90&gt;=28,INDEX($DI:$DI,$GN90+28),"")</f>
      </c>
      <c r="EN90">
        <f>IF($GO90&gt;=29,INDEX($DI:$DI,$GN90+29),"")</f>
      </c>
      <c r="EO90">
        <f>IF($GO90&gt;=30,INDEX($DI:$DI,$GN90+30),"")</f>
      </c>
      <c r="EP90">
        <f>IF($GO90&gt;=31,INDEX($DI:$DI,$GN90+31),"")</f>
      </c>
      <c r="EQ90">
        <f>IF($GO90&gt;=32,INDEX($DI:$DI,$GN90+32),"")</f>
      </c>
      <c r="ER90">
        <f>IF($GO90&gt;=33,INDEX($DI:$DI,$GN90+33),"")</f>
      </c>
      <c r="ES90">
        <f>IF($GO90&gt;=34,INDEX($DI:$DI,$GN90+34),"")</f>
      </c>
      <c r="ET90">
        <f>IF($GO90&gt;=35,INDEX($DI:$DI,$GN90+35),"")</f>
      </c>
      <c r="EU90">
        <f>IF($GO90&gt;=36,INDEX($DI:$DI,$GN90+36),"")</f>
      </c>
      <c r="EV90">
        <f>IF($GO90&gt;=37,INDEX($DI:$DI,$GN90+37),"")</f>
      </c>
      <c r="EW90">
        <f>IF($GO90&gt;=38,INDEX($DI:$DI,$GN90+38),"")</f>
      </c>
      <c r="EX90">
        <f>IF($GO90&gt;=39,INDEX($DI:$DI,$GN90+39),"")</f>
      </c>
      <c r="EY90">
        <f>IF($GO90&gt;=40,INDEX($DI:$DI,$GN90+40),"")</f>
      </c>
      <c r="EZ90">
        <f>IF($GO90&gt;=1,INDEX($DJ:$DJ,$GN90+1),"")</f>
      </c>
      <c r="FA90">
        <f>IF($GO90&gt;=2,INDEX($DJ:$DJ,$GN90+2),"")</f>
      </c>
      <c r="FB90">
        <f>IF($GO90&gt;=3,INDEX($DJ:$DJ,$GN90+3),"")</f>
      </c>
      <c r="FC90">
        <f>IF($GO90&gt;=4,INDEX($DJ:$DJ,$GN90+4),"")</f>
      </c>
      <c r="FD90">
        <f>IF($GO90&gt;=5,INDEX($DJ:$DJ,$GN90+5),"")</f>
      </c>
      <c r="FE90">
        <f>IF($GO90&gt;=6,INDEX($DJ:$DJ,$GN90+6),"")</f>
      </c>
      <c r="FF90">
        <f>IF($GO90&gt;=7,INDEX($DJ:$DJ,$GN90+7),"")</f>
      </c>
      <c r="FG90">
        <f>IF($GO90&gt;=8,INDEX($DJ:$DJ,$GN90+8),"")</f>
      </c>
      <c r="FH90">
        <f>IF($GO90&gt;=9,INDEX($DJ:$DJ,$GN90+9),"")</f>
      </c>
      <c r="FI90">
        <f>IF($GO90&gt;=10,INDEX($DJ:$DJ,$GN90+10),"")</f>
      </c>
      <c r="FJ90">
        <f>IF($GO90&gt;=11,INDEX($DJ:$DJ,$GN90+11),"")</f>
      </c>
      <c r="FK90">
        <f>IF($GO90&gt;=12,INDEX($DJ:$DJ,$GN90+12),"")</f>
      </c>
      <c r="FL90">
        <f>IF($GO90&gt;=13,INDEX($DJ:$DJ,$GN90+13),"")</f>
      </c>
      <c r="FM90">
        <f>IF($GO90&gt;=14,INDEX($DJ:$DJ,$GN90+14),"")</f>
      </c>
      <c r="FN90">
        <f>IF($GO90&gt;=15,INDEX($DJ:$DJ,$GN90+15),"")</f>
      </c>
      <c r="FO90">
        <f>IF($GO90&gt;=16,INDEX($DJ:$DJ,$GN90+16),"")</f>
      </c>
      <c r="FP90">
        <f>IF($GO90&gt;=17,INDEX($DJ:$DJ,$GN90+17),"")</f>
      </c>
      <c r="FQ90">
        <f>IF($GO90&gt;=18,INDEX($DJ:$DJ,$GN90+18),"")</f>
      </c>
      <c r="FR90">
        <f>IF($GO90&gt;=19,INDEX($DJ:$DJ,$GN90+19),"")</f>
      </c>
      <c r="FS90">
        <f>IF($GO90&gt;=20,INDEX($DJ:$DJ,$GN90+20),"")</f>
      </c>
      <c r="FT90">
        <f>IF($GO90&gt;=21,INDEX($DJ:$DJ,$GN90+21),"")</f>
      </c>
      <c r="FU90">
        <f>IF($GO90&gt;=22,INDEX($DJ:$DJ,$GN90+22),"")</f>
      </c>
      <c r="FV90">
        <f>IF($GO90&gt;=23,INDEX($DJ:$DJ,$GN90+23),"")</f>
      </c>
      <c r="FW90">
        <f>IF($GO90&gt;=24,INDEX($DJ:$DJ,$GN90+24),"")</f>
      </c>
      <c r="FX90">
        <f>IF($GO90&gt;=25,INDEX($DJ:$DJ,$GN90+25),"")</f>
      </c>
      <c r="FY90">
        <f>IF($GO90&gt;=26,INDEX($DJ:$DJ,$GN90+26),"")</f>
      </c>
      <c r="FZ90">
        <f>IF($GO90&gt;=27,INDEX($DJ:$DJ,$GN90+27),"")</f>
      </c>
      <c r="GA90">
        <f>IF($GO90&gt;=28,INDEX($DJ:$DJ,$GN90+28),"")</f>
      </c>
      <c r="GB90">
        <f>IF($GO90&gt;=29,INDEX($DJ:$DJ,$GN90+29),"")</f>
      </c>
      <c r="GC90">
        <f>IF($GO90&gt;=30,INDEX($DJ:$DJ,$GN90+30),"")</f>
      </c>
      <c r="GD90">
        <f>IF($GO90&gt;=31,INDEX($DJ:$DJ,$GN90+31),"")</f>
      </c>
      <c r="GE90">
        <f>IF($GO90&gt;=32,INDEX($DJ:$DJ,$GN90+32),"")</f>
      </c>
      <c r="GF90">
        <f>IF($GO90&gt;=33,INDEX($DJ:$DJ,$GN90+33),"")</f>
      </c>
      <c r="GG90">
        <f>IF($GO90&gt;=34,INDEX($DJ:$DJ,$GN90+34),"")</f>
      </c>
      <c r="GH90">
        <f>IF($GO90&gt;=35,INDEX($DJ:$DJ,$GN90+35),"")</f>
      </c>
      <c r="GI90">
        <f>IF($GO90&gt;=36,INDEX($DJ:$DJ,$GN90+36),"")</f>
      </c>
      <c r="GJ90">
        <f>IF($GO90&gt;=37,INDEX($DJ:$DJ,$GN90+37),"")</f>
      </c>
      <c r="GK90">
        <f>IF($GO90&gt;=38,INDEX($DJ:$DJ,$GN90+38),"")</f>
      </c>
      <c r="GL90">
        <f>IF($GO90&gt;=39,INDEX($DJ:$DJ,$GN90+39),"")</f>
      </c>
      <c r="GM90">
        <f>IF($GO90&gt;=40,INDEX($DJ:$DJ,$GN90+40),"")</f>
      </c>
      <c r="GN90">
        <f>IFERROR(MATCH($DH90,$DI$2:$DI$148,0)+1,0)</f>
      </c>
      <c r="GO90">
        <f>IFERROR(INDEX($DK$2:$DK$148,MATCH($DH90,$DI$2:$DI$148,0)),0)</f>
      </c>
      <c r="GP90">
        <f>IFERROR(MATCH($Y90,$DL$90:$EY$90,0),0)</f>
      </c>
      <c r="GQ90">
        <f>IF($GP90&gt;0,INDEX($EZ$90:$GM$90,$GP90),"")</f>
      </c>
      <c r="GR90" t="s">
        <v>469</v>
      </c>
      <c r="GT90">
        <f>IF($JC90&gt;=1,INDEX($GR:$GR,$JB90+1),"")</f>
      </c>
      <c r="GU90">
        <f>IF($JC90&gt;=2,INDEX($GR:$GR,$JB90+2),"")</f>
      </c>
      <c r="GV90">
        <f>IF($JC90&gt;=3,INDEX($GR:$GR,$JB90+3),"")</f>
      </c>
      <c r="GW90">
        <f>IF($JC90&gt;=4,INDEX($GR:$GR,$JB90+4),"")</f>
      </c>
      <c r="GX90">
        <f>IF($JC90&gt;=5,INDEX($GR:$GR,$JB90+5),"")</f>
      </c>
      <c r="GY90">
        <f>IF($JC90&gt;=6,INDEX($GR:$GR,$JB90+6),"")</f>
      </c>
      <c r="GZ90">
        <f>IF($JC90&gt;=7,INDEX($GR:$GR,$JB90+7),"")</f>
      </c>
      <c r="HA90">
        <f>IF($JC90&gt;=8,INDEX($GR:$GR,$JB90+8),"")</f>
      </c>
      <c r="HB90">
        <f>IF($JC90&gt;=9,INDEX($GR:$GR,$JB90+9),"")</f>
      </c>
      <c r="HC90">
        <f>IF($JC90&gt;=10,INDEX($GR:$GR,$JB90+10),"")</f>
      </c>
      <c r="HD90">
        <f>IF($JC90&gt;=11,INDEX($GR:$GR,$JB90+11),"")</f>
      </c>
      <c r="HE90">
        <f>IF($JC90&gt;=12,INDEX($GR:$GR,$JB90+12),"")</f>
      </c>
      <c r="HF90">
        <f>IF($JC90&gt;=13,INDEX($GR:$GR,$JB90+13),"")</f>
      </c>
      <c r="HG90">
        <f>IF($JC90&gt;=14,INDEX($GR:$GR,$JB90+14),"")</f>
      </c>
      <c r="HH90">
        <f>IF($JC90&gt;=15,INDEX($GR:$GR,$JB90+15),"")</f>
      </c>
      <c r="HI90">
        <f>IF($JC90&gt;=16,INDEX($GR:$GR,$JB90+16),"")</f>
      </c>
      <c r="HJ90">
        <f>IF($JC90&gt;=17,INDEX($GR:$GR,$JB90+17),"")</f>
      </c>
      <c r="HK90">
        <f>IF($JC90&gt;=18,INDEX($GR:$GR,$JB90+18),"")</f>
      </c>
      <c r="HL90">
        <f>IF($JC90&gt;=19,INDEX($GR:$GR,$JB90+19),"")</f>
      </c>
      <c r="HM90">
        <f>IF($JC90&gt;=20,INDEX($GR:$GR,$JB90+20),"")</f>
      </c>
      <c r="HN90">
        <f>IF($JC90&gt;=21,INDEX($GR:$GR,$JB90+21),"")</f>
      </c>
      <c r="HO90">
        <f>IF($JC90&gt;=22,INDEX($GR:$GR,$JB90+22),"")</f>
      </c>
      <c r="HP90">
        <f>IF($JC90&gt;=23,INDEX($GR:$GR,$JB90+23),"")</f>
      </c>
      <c r="HQ90">
        <f>IF($JC90&gt;=24,INDEX($GR:$GR,$JB90+24),"")</f>
      </c>
      <c r="HR90">
        <f>IF($JC90&gt;=25,INDEX($GR:$GR,$JB90+25),"")</f>
      </c>
      <c r="HS90">
        <f>IF($JC90&gt;=26,INDEX($GR:$GR,$JB90+26),"")</f>
      </c>
      <c r="HT90">
        <f>IF($JC90&gt;=27,INDEX($GR:$GR,$JB90+27),"")</f>
      </c>
      <c r="HU90">
        <f>IF($JC90&gt;=28,INDEX($GR:$GR,$JB90+28),"")</f>
      </c>
      <c r="HV90">
        <f>IF($JC90&gt;=29,INDEX($GR:$GR,$JB90+29),"")</f>
      </c>
      <c r="HW90">
        <f>IF($JC90&gt;=30,INDEX($GR:$GR,$JB90+30),"")</f>
      </c>
      <c r="HX90">
        <f>IF($JC90&gt;=31,INDEX($GR:$GR,$JB90+31),"")</f>
      </c>
      <c r="HY90">
        <f>IF($JC90&gt;=32,INDEX($GR:$GR,$JB90+32),"")</f>
      </c>
      <c r="HZ90">
        <f>IF($JC90&gt;=33,INDEX($GR:$GR,$JB90+33),"")</f>
      </c>
      <c r="IA90">
        <f>IF($JC90&gt;=34,INDEX($GR:$GR,$JB90+34),"")</f>
      </c>
      <c r="IB90">
        <f>IF($JC90&gt;=35,INDEX($GR:$GR,$JB90+35),"")</f>
      </c>
      <c r="IC90">
        <f>IF($JC90&gt;=36,INDEX($GR:$GR,$JB90+36),"")</f>
      </c>
      <c r="ID90">
        <f>IF($JC90&gt;=37,INDEX($GR:$GR,$JB90+37),"")</f>
      </c>
      <c r="IE90">
        <f>IF($JC90&gt;=38,INDEX($GR:$GR,$JB90+38),"")</f>
      </c>
      <c r="IF90">
        <f>IF($JC90&gt;=39,INDEX($GR:$GR,$JB90+39),"")</f>
      </c>
      <c r="IG90">
        <f>IF($JC90&gt;=40,INDEX($GR:$GR,$JB90+40),"")</f>
      </c>
      <c r="IH90">
        <f>IF($JC90&gt;=41,INDEX($GR:$GR,$JB90+41),"")</f>
      </c>
      <c r="II90">
        <f>IF($JC90&gt;=42,INDEX($GR:$GR,$JB90+42),"")</f>
      </c>
      <c r="IJ90">
        <f>IF($JC90&gt;=43,INDEX($GR:$GR,$JB90+43),"")</f>
      </c>
      <c r="IK90">
        <f>IF($JC90&gt;=44,INDEX($GR:$GR,$JB90+44),"")</f>
      </c>
      <c r="IL90">
        <f>IF($JC90&gt;=45,INDEX($GR:$GR,$JB90+45),"")</f>
      </c>
      <c r="IM90">
        <f>IF($JC90&gt;=46,INDEX($GR:$GR,$JB90+46),"")</f>
      </c>
      <c r="IN90">
        <f>IF($JC90&gt;=47,INDEX($GR:$GR,$JB90+47),"")</f>
      </c>
      <c r="IO90">
        <f>IF($JC90&gt;=48,INDEX($GR:$GR,$JB90+48),"")</f>
      </c>
      <c r="IP90">
        <f>IF($JC90&gt;=49,INDEX($GR:$GR,$JB90+49),"")</f>
      </c>
      <c r="IQ90">
        <f>IF($JC90&gt;=50,INDEX($GR:$GR,$JB90+50),"")</f>
      </c>
      <c r="IR90">
        <f>IF($JC90&gt;=51,INDEX($GR:$GR,$JB90+51),"")</f>
      </c>
      <c r="IS90">
        <f>IF($JC90&gt;=52,INDEX($GR:$GR,$JB90+52),"")</f>
      </c>
      <c r="IT90">
        <f>IF($JC90&gt;=53,INDEX($GR:$GR,$JB90+53),"")</f>
      </c>
      <c r="IU90">
        <f>IF($JC90&gt;=54,INDEX($GR:$GR,$JB90+54),"")</f>
      </c>
      <c r="IV90">
        <f>IF($JC90&gt;=55,INDEX($GR:$GR,$JB90+55),"")</f>
      </c>
      <c r="IW90">
        <f>IF($JC90&gt;=56,INDEX($GR:$GR,$JB90+56),"")</f>
      </c>
      <c r="IX90">
        <f>IF($JC90&gt;=57,INDEX($GR:$GR,$JB90+57),"")</f>
      </c>
      <c r="IY90">
        <f>IF($JC90&gt;=58,INDEX($GR:$GR,$JB90+58),"")</f>
      </c>
      <c r="IZ90">
        <f>IF($JC90&gt;=59,INDEX($GR:$GR,$JB90+59),"")</f>
      </c>
      <c r="JA90">
        <f>IF($JC90&gt;=60,INDEX($GR:$GR,$JB90+60),"")</f>
      </c>
      <c r="JB90">
        <f>IFERROR(MATCH($GQ90,$GR$2:$GR$324,0)+1,0)</f>
      </c>
      <c r="JC90">
        <f>IFERROR(INDEX($GS$2:$GS$324,MATCH($GQ90,$GR$2:$GR$324,0)),0)</f>
      </c>
      <c r="JD90" t="s">
        <v>40</v>
      </c>
      <c r="JE90" t="s">
        <v>40</v>
      </c>
    </row>
    <row r="91" spans="1:265" x14ac:dyDescent="0.25">
      <c r="Q91">
        <f>IF(OR($T91="",$P91=""),"",IFERROR($T91/$P91,0))</f>
      </c>
      <c r="R91">
        <f>IF($T91="","",
SUM($S91,$U91,$Z91,$V91,$X91)*
(1-IF($AA91="",0,VALUE($AA91)/100)))</f>
      </c>
      <c r="S91">
        <f>IF($T91="","",$T91)</f>
      </c>
      <c r="U91">
        <f>IF($T91="","",
IF($N91="","",
IF(ISNUMBER(SEARCH("exempt",LOWER($N91))),0,
$T91*(VALUE(SUBSTITUTE($N91,"%",""))/100))))</f>
      </c>
      <c r="AB91">
        <f>IFERROR(IF(FIND(" - ",$K91)&gt;0,MID($K91,FIND(" - ",$K91)+3,LEN($K91)),""),"")</f>
      </c>
      <c r="AK91" t="s">
        <v>470</v>
      </c>
      <c r="AP91">
        <f>IFERROR(LEFT($K91,FIND(" - ",$K91)-1),$K91)</f>
      </c>
      <c r="AQ91" t="s">
        <v>368</v>
      </c>
      <c r="AS91">
        <f>IF($CH91&gt;=1,INDEX($AQ:$AQ,$CG91+1),"")</f>
      </c>
      <c r="AT91">
        <f>IF($CH91&gt;=2,INDEX($AQ:$AQ,$CG91+2),"")</f>
      </c>
      <c r="AU91">
        <f>IF($CH91&gt;=3,INDEX($AQ:$AQ,$CG91+3),"")</f>
      </c>
      <c r="AV91">
        <f>IF($CH91&gt;=4,INDEX($AQ:$AQ,$CG91+4),"")</f>
      </c>
      <c r="AW91">
        <f>IF($CH91&gt;=5,INDEX($AQ:$AQ,$CG91+5),"")</f>
      </c>
      <c r="AX91">
        <f>IF($CH91&gt;=6,INDEX($AQ:$AQ,$CG91+6),"")</f>
      </c>
      <c r="AY91">
        <f>IF($CH91&gt;=7,INDEX($AQ:$AQ,$CG91+7),"")</f>
      </c>
      <c r="AZ91">
        <f>IF($CH91&gt;=8,INDEX($AQ:$AQ,$CG91+8),"")</f>
      </c>
      <c r="BA91">
        <f>IF($CH91&gt;=9,INDEX($AQ:$AQ,$CG91+9),"")</f>
      </c>
      <c r="BB91">
        <f>IF($CH91&gt;=10,INDEX($AQ:$AQ,$CG91+10),"")</f>
      </c>
      <c r="BC91">
        <f>IF($CH91&gt;=11,INDEX($AQ:$AQ,$CG91+11),"")</f>
      </c>
      <c r="BD91">
        <f>IF($CH91&gt;=12,INDEX($AQ:$AQ,$CG91+12),"")</f>
      </c>
      <c r="BE91">
        <f>IF($CH91&gt;=13,INDEX($AQ:$AQ,$CG91+13),"")</f>
      </c>
      <c r="BF91">
        <f>IF($CH91&gt;=14,INDEX($AQ:$AQ,$CG91+14),"")</f>
      </c>
      <c r="BG91">
        <f>IF($CH91&gt;=15,INDEX($AQ:$AQ,$CG91+15),"")</f>
      </c>
      <c r="BH91">
        <f>IF($CH91&gt;=16,INDEX($AQ:$AQ,$CG91+16),"")</f>
      </c>
      <c r="BI91">
        <f>IF($CH91&gt;=17,INDEX($AQ:$AQ,$CG91+17),"")</f>
      </c>
      <c r="BJ91">
        <f>IF($CH91&gt;=18,INDEX($AQ:$AQ,$CG91+18),"")</f>
      </c>
      <c r="BK91">
        <f>IF($CH91&gt;=19,INDEX($AQ:$AQ,$CG91+19),"")</f>
      </c>
      <c r="BL91">
        <f>IF($CH91&gt;=20,INDEX($AQ:$AQ,$CG91+20),"")</f>
      </c>
      <c r="BM91">
        <f>IF($CH91&gt;=21,INDEX($AQ:$AQ,$CG91+21),"")</f>
      </c>
      <c r="BN91">
        <f>IF($CH91&gt;=22,INDEX($AQ:$AQ,$CG91+22),"")</f>
      </c>
      <c r="BO91">
        <f>IF($CH91&gt;=23,INDEX($AQ:$AQ,$CG91+23),"")</f>
      </c>
      <c r="BP91">
        <f>IF($CH91&gt;=24,INDEX($AQ:$AQ,$CG91+24),"")</f>
      </c>
      <c r="BQ91">
        <f>IF($CH91&gt;=25,INDEX($AQ:$AQ,$CG91+25),"")</f>
      </c>
      <c r="BR91">
        <f>IF($CH91&gt;=26,INDEX($AQ:$AQ,$CG91+26),"")</f>
      </c>
      <c r="BS91">
        <f>IF($CH91&gt;=27,INDEX($AQ:$AQ,$CG91+27),"")</f>
      </c>
      <c r="BT91">
        <f>IF($CH91&gt;=28,INDEX($AQ:$AQ,$CG91+28),"")</f>
      </c>
      <c r="BU91">
        <f>IF($CH91&gt;=29,INDEX($AQ:$AQ,$CG91+29),"")</f>
      </c>
      <c r="BV91">
        <f>IF($CH91&gt;=30,INDEX($AQ:$AQ,$CG91+30),"")</f>
      </c>
      <c r="BW91">
        <f>IF($CH91&gt;=31,INDEX($AQ:$AQ,$CG91+31),"")</f>
      </c>
      <c r="BX91">
        <f>IF($CH91&gt;=32,INDEX($AQ:$AQ,$CG91+32),"")</f>
      </c>
      <c r="BY91">
        <f>IF($CH91&gt;=33,INDEX($AQ:$AQ,$CG91+33),"")</f>
      </c>
      <c r="BZ91">
        <f>IF($CH91&gt;=34,INDEX($AQ:$AQ,$CG91+34),"")</f>
      </c>
      <c r="CA91">
        <f>IF($CH91&gt;=35,INDEX($AQ:$AQ,$CG91+35),"")</f>
      </c>
      <c r="CB91">
        <f>IF($CH91&gt;=36,INDEX($AQ:$AQ,$CG91+36),"")</f>
      </c>
      <c r="CC91">
        <f>IF($CH91&gt;=37,INDEX($AQ:$AQ,$CG91+37),"")</f>
      </c>
      <c r="CD91">
        <f>IF($CH91&gt;=38,INDEX($AQ:$AQ,$CG91+38),"")</f>
      </c>
      <c r="CE91">
        <f>IF($CH91&gt;=39,INDEX($AQ:$AQ,$CG91+39),"")</f>
      </c>
      <c r="CF91">
        <f>IF($CH91&gt;=40,INDEX($AQ:$AQ,$CG91+40),"")</f>
      </c>
      <c r="CG91">
        <f>IFERROR(MATCH($AP91,$AQ$2:$AQ$134,0)+1,0)</f>
      </c>
      <c r="CH91">
        <f>IFERROR(INDEX($AR$2:$AR$134,MATCH($AP91,$AQ$2:$AQ$134,0)),0)</f>
      </c>
      <c r="CI91">
        <f>IFERROR(LEFT($L91,FIND(" - ",$L91)-1),$L91)</f>
      </c>
      <c r="CJ91" t="s">
        <v>471</v>
      </c>
      <c r="CK91">
        <v>1</v>
      </c>
      <c r="CL91">
        <f>IF($DG91&gt;=1,INDEX($CJ:$CJ,$DF91+1),"")</f>
      </c>
      <c r="CM91">
        <f>IF($DG91&gt;=2,INDEX($CJ:$CJ,$DF91+2),"")</f>
      </c>
      <c r="CN91">
        <f>IF($DG91&gt;=3,INDEX($CJ:$CJ,$DF91+3),"")</f>
      </c>
      <c r="CO91">
        <f>IF($DG91&gt;=4,INDEX($CJ:$CJ,$DF91+4),"")</f>
      </c>
      <c r="CP91">
        <f>IF($DG91&gt;=5,INDEX($CJ:$CJ,$DF91+5),"")</f>
      </c>
      <c r="CQ91">
        <f>IF($DG91&gt;=6,INDEX($CJ:$CJ,$DF91+6),"")</f>
      </c>
      <c r="CR91">
        <f>IF($DG91&gt;=7,INDEX($CJ:$CJ,$DF91+7),"")</f>
      </c>
      <c r="CS91">
        <f>IF($DG91&gt;=8,INDEX($CJ:$CJ,$DF91+8),"")</f>
      </c>
      <c r="CT91">
        <f>IF($DG91&gt;=9,INDEX($CJ:$CJ,$DF91+9),"")</f>
      </c>
      <c r="CU91">
        <f>IF($DG91&gt;=10,INDEX($CJ:$CJ,$DF91+10),"")</f>
      </c>
      <c r="CV91">
        <f>IF($DG91&gt;=11,INDEX($CJ:$CJ,$DF91+11),"")</f>
      </c>
      <c r="CW91">
        <f>IF($DG91&gt;=12,INDEX($CJ:$CJ,$DF91+12),"")</f>
      </c>
      <c r="CX91">
        <f>IF($DG91&gt;=13,INDEX($CJ:$CJ,$DF91+13),"")</f>
      </c>
      <c r="CY91">
        <f>IF($DG91&gt;=14,INDEX($CJ:$CJ,$DF91+14),"")</f>
      </c>
      <c r="CZ91">
        <f>IF($DG91&gt;=15,INDEX($CJ:$CJ,$DF91+15),"")</f>
      </c>
      <c r="DA91">
        <f>IF($DG91&gt;=16,INDEX($CJ:$CJ,$DF91+16),"")</f>
      </c>
      <c r="DB91">
        <f>IF($DG91&gt;=17,INDEX($CJ:$CJ,$DF91+17),"")</f>
      </c>
      <c r="DC91">
        <f>IF($DG91&gt;=18,INDEX($CJ:$CJ,$DF91+18),"")</f>
      </c>
      <c r="DD91">
        <f>IF($DG91&gt;=19,INDEX($CJ:$CJ,$DF91+19),"")</f>
      </c>
      <c r="DE91">
        <f>IF($DG91&gt;=20,INDEX($CJ:$CJ,$DF91+20),"")</f>
      </c>
      <c r="DF91">
        <f>IFERROR(MATCH($CI91,$CJ$2:$CJ$263,0)+1,0)</f>
      </c>
      <c r="DG91">
        <f>IFERROR(INDEX($CK$2:$CK$263,MATCH($CI91,$CJ$2:$CJ$263,0)),0)</f>
      </c>
      <c r="DH91">
        <f>IFERROR(INDEX($AO:$AO,MATCH($N91,$AN:$AN,0))&amp;"","")</f>
      </c>
      <c r="DI91" t="s">
        <v>466</v>
      </c>
      <c r="DJ91" t="s">
        <v>472</v>
      </c>
      <c r="DL91">
        <f>IF($GO91&gt;=1,INDEX($DI:$DI,$GN91+1),"")</f>
      </c>
      <c r="DM91">
        <f>IF($GO91&gt;=2,INDEX($DI:$DI,$GN91+2),"")</f>
      </c>
      <c r="DN91">
        <f>IF($GO91&gt;=3,INDEX($DI:$DI,$GN91+3),"")</f>
      </c>
      <c r="DO91">
        <f>IF($GO91&gt;=4,INDEX($DI:$DI,$GN91+4),"")</f>
      </c>
      <c r="DP91">
        <f>IF($GO91&gt;=5,INDEX($DI:$DI,$GN91+5),"")</f>
      </c>
      <c r="DQ91">
        <f>IF($GO91&gt;=6,INDEX($DI:$DI,$GN91+6),"")</f>
      </c>
      <c r="DR91">
        <f>IF($GO91&gt;=7,INDEX($DI:$DI,$GN91+7),"")</f>
      </c>
      <c r="DS91">
        <f>IF($GO91&gt;=8,INDEX($DI:$DI,$GN91+8),"")</f>
      </c>
      <c r="DT91">
        <f>IF($GO91&gt;=9,INDEX($DI:$DI,$GN91+9),"")</f>
      </c>
      <c r="DU91">
        <f>IF($GO91&gt;=10,INDEX($DI:$DI,$GN91+10),"")</f>
      </c>
      <c r="DV91">
        <f>IF($GO91&gt;=11,INDEX($DI:$DI,$GN91+11),"")</f>
      </c>
      <c r="DW91">
        <f>IF($GO91&gt;=12,INDEX($DI:$DI,$GN91+12),"")</f>
      </c>
      <c r="DX91">
        <f>IF($GO91&gt;=13,INDEX($DI:$DI,$GN91+13),"")</f>
      </c>
      <c r="DY91">
        <f>IF($GO91&gt;=14,INDEX($DI:$DI,$GN91+14),"")</f>
      </c>
      <c r="DZ91">
        <f>IF($GO91&gt;=15,INDEX($DI:$DI,$GN91+15),"")</f>
      </c>
      <c r="EA91">
        <f>IF($GO91&gt;=16,INDEX($DI:$DI,$GN91+16),"")</f>
      </c>
      <c r="EB91">
        <f>IF($GO91&gt;=17,INDEX($DI:$DI,$GN91+17),"")</f>
      </c>
      <c r="EC91">
        <f>IF($GO91&gt;=18,INDEX($DI:$DI,$GN91+18),"")</f>
      </c>
      <c r="ED91">
        <f>IF($GO91&gt;=19,INDEX($DI:$DI,$GN91+19),"")</f>
      </c>
      <c r="EE91">
        <f>IF($GO91&gt;=20,INDEX($DI:$DI,$GN91+20),"")</f>
      </c>
      <c r="EF91">
        <f>IF($GO91&gt;=21,INDEX($DI:$DI,$GN91+21),"")</f>
      </c>
      <c r="EG91">
        <f>IF($GO91&gt;=22,INDEX($DI:$DI,$GN91+22),"")</f>
      </c>
      <c r="EH91">
        <f>IF($GO91&gt;=23,INDEX($DI:$DI,$GN91+23),"")</f>
      </c>
      <c r="EI91">
        <f>IF($GO91&gt;=24,INDEX($DI:$DI,$GN91+24),"")</f>
      </c>
      <c r="EJ91">
        <f>IF($GO91&gt;=25,INDEX($DI:$DI,$GN91+25),"")</f>
      </c>
      <c r="EK91">
        <f>IF($GO91&gt;=26,INDEX($DI:$DI,$GN91+26),"")</f>
      </c>
      <c r="EL91">
        <f>IF($GO91&gt;=27,INDEX($DI:$DI,$GN91+27),"")</f>
      </c>
      <c r="EM91">
        <f>IF($GO91&gt;=28,INDEX($DI:$DI,$GN91+28),"")</f>
      </c>
      <c r="EN91">
        <f>IF($GO91&gt;=29,INDEX($DI:$DI,$GN91+29),"")</f>
      </c>
      <c r="EO91">
        <f>IF($GO91&gt;=30,INDEX($DI:$DI,$GN91+30),"")</f>
      </c>
      <c r="EP91">
        <f>IF($GO91&gt;=31,INDEX($DI:$DI,$GN91+31),"")</f>
      </c>
      <c r="EQ91">
        <f>IF($GO91&gt;=32,INDEX($DI:$DI,$GN91+32),"")</f>
      </c>
      <c r="ER91">
        <f>IF($GO91&gt;=33,INDEX($DI:$DI,$GN91+33),"")</f>
      </c>
      <c r="ES91">
        <f>IF($GO91&gt;=34,INDEX($DI:$DI,$GN91+34),"")</f>
      </c>
      <c r="ET91">
        <f>IF($GO91&gt;=35,INDEX($DI:$DI,$GN91+35),"")</f>
      </c>
      <c r="EU91">
        <f>IF($GO91&gt;=36,INDEX($DI:$DI,$GN91+36),"")</f>
      </c>
      <c r="EV91">
        <f>IF($GO91&gt;=37,INDEX($DI:$DI,$GN91+37),"")</f>
      </c>
      <c r="EW91">
        <f>IF($GO91&gt;=38,INDEX($DI:$DI,$GN91+38),"")</f>
      </c>
      <c r="EX91">
        <f>IF($GO91&gt;=39,INDEX($DI:$DI,$GN91+39),"")</f>
      </c>
      <c r="EY91">
        <f>IF($GO91&gt;=40,INDEX($DI:$DI,$GN91+40),"")</f>
      </c>
      <c r="EZ91">
        <f>IF($GO91&gt;=1,INDEX($DJ:$DJ,$GN91+1),"")</f>
      </c>
      <c r="FA91">
        <f>IF($GO91&gt;=2,INDEX($DJ:$DJ,$GN91+2),"")</f>
      </c>
      <c r="FB91">
        <f>IF($GO91&gt;=3,INDEX($DJ:$DJ,$GN91+3),"")</f>
      </c>
      <c r="FC91">
        <f>IF($GO91&gt;=4,INDEX($DJ:$DJ,$GN91+4),"")</f>
      </c>
      <c r="FD91">
        <f>IF($GO91&gt;=5,INDEX($DJ:$DJ,$GN91+5),"")</f>
      </c>
      <c r="FE91">
        <f>IF($GO91&gt;=6,INDEX($DJ:$DJ,$GN91+6),"")</f>
      </c>
      <c r="FF91">
        <f>IF($GO91&gt;=7,INDEX($DJ:$DJ,$GN91+7),"")</f>
      </c>
      <c r="FG91">
        <f>IF($GO91&gt;=8,INDEX($DJ:$DJ,$GN91+8),"")</f>
      </c>
      <c r="FH91">
        <f>IF($GO91&gt;=9,INDEX($DJ:$DJ,$GN91+9),"")</f>
      </c>
      <c r="FI91">
        <f>IF($GO91&gt;=10,INDEX($DJ:$DJ,$GN91+10),"")</f>
      </c>
      <c r="FJ91">
        <f>IF($GO91&gt;=11,INDEX($DJ:$DJ,$GN91+11),"")</f>
      </c>
      <c r="FK91">
        <f>IF($GO91&gt;=12,INDEX($DJ:$DJ,$GN91+12),"")</f>
      </c>
      <c r="FL91">
        <f>IF($GO91&gt;=13,INDEX($DJ:$DJ,$GN91+13),"")</f>
      </c>
      <c r="FM91">
        <f>IF($GO91&gt;=14,INDEX($DJ:$DJ,$GN91+14),"")</f>
      </c>
      <c r="FN91">
        <f>IF($GO91&gt;=15,INDEX($DJ:$DJ,$GN91+15),"")</f>
      </c>
      <c r="FO91">
        <f>IF($GO91&gt;=16,INDEX($DJ:$DJ,$GN91+16),"")</f>
      </c>
      <c r="FP91">
        <f>IF($GO91&gt;=17,INDEX($DJ:$DJ,$GN91+17),"")</f>
      </c>
      <c r="FQ91">
        <f>IF($GO91&gt;=18,INDEX($DJ:$DJ,$GN91+18),"")</f>
      </c>
      <c r="FR91">
        <f>IF($GO91&gt;=19,INDEX($DJ:$DJ,$GN91+19),"")</f>
      </c>
      <c r="FS91">
        <f>IF($GO91&gt;=20,INDEX($DJ:$DJ,$GN91+20),"")</f>
      </c>
      <c r="FT91">
        <f>IF($GO91&gt;=21,INDEX($DJ:$DJ,$GN91+21),"")</f>
      </c>
      <c r="FU91">
        <f>IF($GO91&gt;=22,INDEX($DJ:$DJ,$GN91+22),"")</f>
      </c>
      <c r="FV91">
        <f>IF($GO91&gt;=23,INDEX($DJ:$DJ,$GN91+23),"")</f>
      </c>
      <c r="FW91">
        <f>IF($GO91&gt;=24,INDEX($DJ:$DJ,$GN91+24),"")</f>
      </c>
      <c r="FX91">
        <f>IF($GO91&gt;=25,INDEX($DJ:$DJ,$GN91+25),"")</f>
      </c>
      <c r="FY91">
        <f>IF($GO91&gt;=26,INDEX($DJ:$DJ,$GN91+26),"")</f>
      </c>
      <c r="FZ91">
        <f>IF($GO91&gt;=27,INDEX($DJ:$DJ,$GN91+27),"")</f>
      </c>
      <c r="GA91">
        <f>IF($GO91&gt;=28,INDEX($DJ:$DJ,$GN91+28),"")</f>
      </c>
      <c r="GB91">
        <f>IF($GO91&gt;=29,INDEX($DJ:$DJ,$GN91+29),"")</f>
      </c>
      <c r="GC91">
        <f>IF($GO91&gt;=30,INDEX($DJ:$DJ,$GN91+30),"")</f>
      </c>
      <c r="GD91">
        <f>IF($GO91&gt;=31,INDEX($DJ:$DJ,$GN91+31),"")</f>
      </c>
      <c r="GE91">
        <f>IF($GO91&gt;=32,INDEX($DJ:$DJ,$GN91+32),"")</f>
      </c>
      <c r="GF91">
        <f>IF($GO91&gt;=33,INDEX($DJ:$DJ,$GN91+33),"")</f>
      </c>
      <c r="GG91">
        <f>IF($GO91&gt;=34,INDEX($DJ:$DJ,$GN91+34),"")</f>
      </c>
      <c r="GH91">
        <f>IF($GO91&gt;=35,INDEX($DJ:$DJ,$GN91+35),"")</f>
      </c>
      <c r="GI91">
        <f>IF($GO91&gt;=36,INDEX($DJ:$DJ,$GN91+36),"")</f>
      </c>
      <c r="GJ91">
        <f>IF($GO91&gt;=37,INDEX($DJ:$DJ,$GN91+37),"")</f>
      </c>
      <c r="GK91">
        <f>IF($GO91&gt;=38,INDEX($DJ:$DJ,$GN91+38),"")</f>
      </c>
      <c r="GL91">
        <f>IF($GO91&gt;=39,INDEX($DJ:$DJ,$GN91+39),"")</f>
      </c>
      <c r="GM91">
        <f>IF($GO91&gt;=40,INDEX($DJ:$DJ,$GN91+40),"")</f>
      </c>
      <c r="GN91">
        <f>IFERROR(MATCH($DH91,$DI$2:$DI$148,0)+1,0)</f>
      </c>
      <c r="GO91">
        <f>IFERROR(INDEX($DK$2:$DK$148,MATCH($DH91,$DI$2:$DI$148,0)),0)</f>
      </c>
      <c r="GP91">
        <f>IFERROR(MATCH($Y91,$DL$91:$EY$91,0),0)</f>
      </c>
      <c r="GQ91">
        <f>IF($GP91&gt;0,INDEX($EZ$91:$GM$91,$GP91),"")</f>
      </c>
      <c r="GR91" t="s">
        <v>473</v>
      </c>
      <c r="GT91">
        <f>IF($JC91&gt;=1,INDEX($GR:$GR,$JB91+1),"")</f>
      </c>
      <c r="GU91">
        <f>IF($JC91&gt;=2,INDEX($GR:$GR,$JB91+2),"")</f>
      </c>
      <c r="GV91">
        <f>IF($JC91&gt;=3,INDEX($GR:$GR,$JB91+3),"")</f>
      </c>
      <c r="GW91">
        <f>IF($JC91&gt;=4,INDEX($GR:$GR,$JB91+4),"")</f>
      </c>
      <c r="GX91">
        <f>IF($JC91&gt;=5,INDEX($GR:$GR,$JB91+5),"")</f>
      </c>
      <c r="GY91">
        <f>IF($JC91&gt;=6,INDEX($GR:$GR,$JB91+6),"")</f>
      </c>
      <c r="GZ91">
        <f>IF($JC91&gt;=7,INDEX($GR:$GR,$JB91+7),"")</f>
      </c>
      <c r="HA91">
        <f>IF($JC91&gt;=8,INDEX($GR:$GR,$JB91+8),"")</f>
      </c>
      <c r="HB91">
        <f>IF($JC91&gt;=9,INDEX($GR:$GR,$JB91+9),"")</f>
      </c>
      <c r="HC91">
        <f>IF($JC91&gt;=10,INDEX($GR:$GR,$JB91+10),"")</f>
      </c>
      <c r="HD91">
        <f>IF($JC91&gt;=11,INDEX($GR:$GR,$JB91+11),"")</f>
      </c>
      <c r="HE91">
        <f>IF($JC91&gt;=12,INDEX($GR:$GR,$JB91+12),"")</f>
      </c>
      <c r="HF91">
        <f>IF($JC91&gt;=13,INDEX($GR:$GR,$JB91+13),"")</f>
      </c>
      <c r="HG91">
        <f>IF($JC91&gt;=14,INDEX($GR:$GR,$JB91+14),"")</f>
      </c>
      <c r="HH91">
        <f>IF($JC91&gt;=15,INDEX($GR:$GR,$JB91+15),"")</f>
      </c>
      <c r="HI91">
        <f>IF($JC91&gt;=16,INDEX($GR:$GR,$JB91+16),"")</f>
      </c>
      <c r="HJ91">
        <f>IF($JC91&gt;=17,INDEX($GR:$GR,$JB91+17),"")</f>
      </c>
      <c r="HK91">
        <f>IF($JC91&gt;=18,INDEX($GR:$GR,$JB91+18),"")</f>
      </c>
      <c r="HL91">
        <f>IF($JC91&gt;=19,INDEX($GR:$GR,$JB91+19),"")</f>
      </c>
      <c r="HM91">
        <f>IF($JC91&gt;=20,INDEX($GR:$GR,$JB91+20),"")</f>
      </c>
      <c r="HN91">
        <f>IF($JC91&gt;=21,INDEX($GR:$GR,$JB91+21),"")</f>
      </c>
      <c r="HO91">
        <f>IF($JC91&gt;=22,INDEX($GR:$GR,$JB91+22),"")</f>
      </c>
      <c r="HP91">
        <f>IF($JC91&gt;=23,INDEX($GR:$GR,$JB91+23),"")</f>
      </c>
      <c r="HQ91">
        <f>IF($JC91&gt;=24,INDEX($GR:$GR,$JB91+24),"")</f>
      </c>
      <c r="HR91">
        <f>IF($JC91&gt;=25,INDEX($GR:$GR,$JB91+25),"")</f>
      </c>
      <c r="HS91">
        <f>IF($JC91&gt;=26,INDEX($GR:$GR,$JB91+26),"")</f>
      </c>
      <c r="HT91">
        <f>IF($JC91&gt;=27,INDEX($GR:$GR,$JB91+27),"")</f>
      </c>
      <c r="HU91">
        <f>IF($JC91&gt;=28,INDEX($GR:$GR,$JB91+28),"")</f>
      </c>
      <c r="HV91">
        <f>IF($JC91&gt;=29,INDEX($GR:$GR,$JB91+29),"")</f>
      </c>
      <c r="HW91">
        <f>IF($JC91&gt;=30,INDEX($GR:$GR,$JB91+30),"")</f>
      </c>
      <c r="HX91">
        <f>IF($JC91&gt;=31,INDEX($GR:$GR,$JB91+31),"")</f>
      </c>
      <c r="HY91">
        <f>IF($JC91&gt;=32,INDEX($GR:$GR,$JB91+32),"")</f>
      </c>
      <c r="HZ91">
        <f>IF($JC91&gt;=33,INDEX($GR:$GR,$JB91+33),"")</f>
      </c>
      <c r="IA91">
        <f>IF($JC91&gt;=34,INDEX($GR:$GR,$JB91+34),"")</f>
      </c>
      <c r="IB91">
        <f>IF($JC91&gt;=35,INDEX($GR:$GR,$JB91+35),"")</f>
      </c>
      <c r="IC91">
        <f>IF($JC91&gt;=36,INDEX($GR:$GR,$JB91+36),"")</f>
      </c>
      <c r="ID91">
        <f>IF($JC91&gt;=37,INDEX($GR:$GR,$JB91+37),"")</f>
      </c>
      <c r="IE91">
        <f>IF($JC91&gt;=38,INDEX($GR:$GR,$JB91+38),"")</f>
      </c>
      <c r="IF91">
        <f>IF($JC91&gt;=39,INDEX($GR:$GR,$JB91+39),"")</f>
      </c>
      <c r="IG91">
        <f>IF($JC91&gt;=40,INDEX($GR:$GR,$JB91+40),"")</f>
      </c>
      <c r="IH91">
        <f>IF($JC91&gt;=41,INDEX($GR:$GR,$JB91+41),"")</f>
      </c>
      <c r="II91">
        <f>IF($JC91&gt;=42,INDEX($GR:$GR,$JB91+42),"")</f>
      </c>
      <c r="IJ91">
        <f>IF($JC91&gt;=43,INDEX($GR:$GR,$JB91+43),"")</f>
      </c>
      <c r="IK91">
        <f>IF($JC91&gt;=44,INDEX($GR:$GR,$JB91+44),"")</f>
      </c>
      <c r="IL91">
        <f>IF($JC91&gt;=45,INDEX($GR:$GR,$JB91+45),"")</f>
      </c>
      <c r="IM91">
        <f>IF($JC91&gt;=46,INDEX($GR:$GR,$JB91+46),"")</f>
      </c>
      <c r="IN91">
        <f>IF($JC91&gt;=47,INDEX($GR:$GR,$JB91+47),"")</f>
      </c>
      <c r="IO91">
        <f>IF($JC91&gt;=48,INDEX($GR:$GR,$JB91+48),"")</f>
      </c>
      <c r="IP91">
        <f>IF($JC91&gt;=49,INDEX($GR:$GR,$JB91+49),"")</f>
      </c>
      <c r="IQ91">
        <f>IF($JC91&gt;=50,INDEX($GR:$GR,$JB91+50),"")</f>
      </c>
      <c r="IR91">
        <f>IF($JC91&gt;=51,INDEX($GR:$GR,$JB91+51),"")</f>
      </c>
      <c r="IS91">
        <f>IF($JC91&gt;=52,INDEX($GR:$GR,$JB91+52),"")</f>
      </c>
      <c r="IT91">
        <f>IF($JC91&gt;=53,INDEX($GR:$GR,$JB91+53),"")</f>
      </c>
      <c r="IU91">
        <f>IF($JC91&gt;=54,INDEX($GR:$GR,$JB91+54),"")</f>
      </c>
      <c r="IV91">
        <f>IF($JC91&gt;=55,INDEX($GR:$GR,$JB91+55),"")</f>
      </c>
      <c r="IW91">
        <f>IF($JC91&gt;=56,INDEX($GR:$GR,$JB91+56),"")</f>
      </c>
      <c r="IX91">
        <f>IF($JC91&gt;=57,INDEX($GR:$GR,$JB91+57),"")</f>
      </c>
      <c r="IY91">
        <f>IF($JC91&gt;=58,INDEX($GR:$GR,$JB91+58),"")</f>
      </c>
      <c r="IZ91">
        <f>IF($JC91&gt;=59,INDEX($GR:$GR,$JB91+59),"")</f>
      </c>
      <c r="JA91">
        <f>IF($JC91&gt;=60,INDEX($GR:$GR,$JB91+60),"")</f>
      </c>
      <c r="JB91">
        <f>IFERROR(MATCH($GQ91,$GR$2:$GR$324,0)+1,0)</f>
      </c>
      <c r="JC91">
        <f>IFERROR(INDEX($GS$2:$GS$324,MATCH($GQ91,$GR$2:$GR$324,0)),0)</f>
      </c>
      <c r="JD91" t="s">
        <v>40</v>
      </c>
      <c r="JE91" t="s">
        <v>40</v>
      </c>
    </row>
    <row r="92" spans="1:265" x14ac:dyDescent="0.25">
      <c r="Q92">
        <f>IF(OR($T92="",$P92=""),"",IFERROR($T92/$P92,0))</f>
      </c>
      <c r="R92">
        <f>IF($T92="","",
SUM($S92,$U92,$Z92,$V92,$X92)*
(1-IF($AA92="",0,VALUE($AA92)/100)))</f>
      </c>
      <c r="S92">
        <f>IF($T92="","",$T92)</f>
      </c>
      <c r="U92">
        <f>IF($T92="","",
IF($N92="","",
IF(ISNUMBER(SEARCH("exempt",LOWER($N92))),0,
$T92*(VALUE(SUBSTITUTE($N92,"%",""))/100))))</f>
      </c>
      <c r="AB92">
        <f>IFERROR(IF(FIND(" - ",$K92)&gt;0,MID($K92,FIND(" - ",$K92)+3,LEN($K92)),""),"")</f>
      </c>
      <c r="AK92" t="s">
        <v>474</v>
      </c>
      <c r="AP92">
        <f>IFERROR(LEFT($K92,FIND(" - ",$K92)-1),$K92)</f>
      </c>
      <c r="AQ92" t="s">
        <v>371</v>
      </c>
      <c r="AS92">
        <f>IF($CH92&gt;=1,INDEX($AQ:$AQ,$CG92+1),"")</f>
      </c>
      <c r="AT92">
        <f>IF($CH92&gt;=2,INDEX($AQ:$AQ,$CG92+2),"")</f>
      </c>
      <c r="AU92">
        <f>IF($CH92&gt;=3,INDEX($AQ:$AQ,$CG92+3),"")</f>
      </c>
      <c r="AV92">
        <f>IF($CH92&gt;=4,INDEX($AQ:$AQ,$CG92+4),"")</f>
      </c>
      <c r="AW92">
        <f>IF($CH92&gt;=5,INDEX($AQ:$AQ,$CG92+5),"")</f>
      </c>
      <c r="AX92">
        <f>IF($CH92&gt;=6,INDEX($AQ:$AQ,$CG92+6),"")</f>
      </c>
      <c r="AY92">
        <f>IF($CH92&gt;=7,INDEX($AQ:$AQ,$CG92+7),"")</f>
      </c>
      <c r="AZ92">
        <f>IF($CH92&gt;=8,INDEX($AQ:$AQ,$CG92+8),"")</f>
      </c>
      <c r="BA92">
        <f>IF($CH92&gt;=9,INDEX($AQ:$AQ,$CG92+9),"")</f>
      </c>
      <c r="BB92">
        <f>IF($CH92&gt;=10,INDEX($AQ:$AQ,$CG92+10),"")</f>
      </c>
      <c r="BC92">
        <f>IF($CH92&gt;=11,INDEX($AQ:$AQ,$CG92+11),"")</f>
      </c>
      <c r="BD92">
        <f>IF($CH92&gt;=12,INDEX($AQ:$AQ,$CG92+12),"")</f>
      </c>
      <c r="BE92">
        <f>IF($CH92&gt;=13,INDEX($AQ:$AQ,$CG92+13),"")</f>
      </c>
      <c r="BF92">
        <f>IF($CH92&gt;=14,INDEX($AQ:$AQ,$CG92+14),"")</f>
      </c>
      <c r="BG92">
        <f>IF($CH92&gt;=15,INDEX($AQ:$AQ,$CG92+15),"")</f>
      </c>
      <c r="BH92">
        <f>IF($CH92&gt;=16,INDEX($AQ:$AQ,$CG92+16),"")</f>
      </c>
      <c r="BI92">
        <f>IF($CH92&gt;=17,INDEX($AQ:$AQ,$CG92+17),"")</f>
      </c>
      <c r="BJ92">
        <f>IF($CH92&gt;=18,INDEX($AQ:$AQ,$CG92+18),"")</f>
      </c>
      <c r="BK92">
        <f>IF($CH92&gt;=19,INDEX($AQ:$AQ,$CG92+19),"")</f>
      </c>
      <c r="BL92">
        <f>IF($CH92&gt;=20,INDEX($AQ:$AQ,$CG92+20),"")</f>
      </c>
      <c r="BM92">
        <f>IF($CH92&gt;=21,INDEX($AQ:$AQ,$CG92+21),"")</f>
      </c>
      <c r="BN92">
        <f>IF($CH92&gt;=22,INDEX($AQ:$AQ,$CG92+22),"")</f>
      </c>
      <c r="BO92">
        <f>IF($CH92&gt;=23,INDEX($AQ:$AQ,$CG92+23),"")</f>
      </c>
      <c r="BP92">
        <f>IF($CH92&gt;=24,INDEX($AQ:$AQ,$CG92+24),"")</f>
      </c>
      <c r="BQ92">
        <f>IF($CH92&gt;=25,INDEX($AQ:$AQ,$CG92+25),"")</f>
      </c>
      <c r="BR92">
        <f>IF($CH92&gt;=26,INDEX($AQ:$AQ,$CG92+26),"")</f>
      </c>
      <c r="BS92">
        <f>IF($CH92&gt;=27,INDEX($AQ:$AQ,$CG92+27),"")</f>
      </c>
      <c r="BT92">
        <f>IF($CH92&gt;=28,INDEX($AQ:$AQ,$CG92+28),"")</f>
      </c>
      <c r="BU92">
        <f>IF($CH92&gt;=29,INDEX($AQ:$AQ,$CG92+29),"")</f>
      </c>
      <c r="BV92">
        <f>IF($CH92&gt;=30,INDEX($AQ:$AQ,$CG92+30),"")</f>
      </c>
      <c r="BW92">
        <f>IF($CH92&gt;=31,INDEX($AQ:$AQ,$CG92+31),"")</f>
      </c>
      <c r="BX92">
        <f>IF($CH92&gt;=32,INDEX($AQ:$AQ,$CG92+32),"")</f>
      </c>
      <c r="BY92">
        <f>IF($CH92&gt;=33,INDEX($AQ:$AQ,$CG92+33),"")</f>
      </c>
      <c r="BZ92">
        <f>IF($CH92&gt;=34,INDEX($AQ:$AQ,$CG92+34),"")</f>
      </c>
      <c r="CA92">
        <f>IF($CH92&gt;=35,INDEX($AQ:$AQ,$CG92+35),"")</f>
      </c>
      <c r="CB92">
        <f>IF($CH92&gt;=36,INDEX($AQ:$AQ,$CG92+36),"")</f>
      </c>
      <c r="CC92">
        <f>IF($CH92&gt;=37,INDEX($AQ:$AQ,$CG92+37),"")</f>
      </c>
      <c r="CD92">
        <f>IF($CH92&gt;=38,INDEX($AQ:$AQ,$CG92+38),"")</f>
      </c>
      <c r="CE92">
        <f>IF($CH92&gt;=39,INDEX($AQ:$AQ,$CG92+39),"")</f>
      </c>
      <c r="CF92">
        <f>IF($CH92&gt;=40,INDEX($AQ:$AQ,$CG92+40),"")</f>
      </c>
      <c r="CG92">
        <f>IFERROR(MATCH($AP92,$AQ$2:$AQ$134,0)+1,0)</f>
      </c>
      <c r="CH92">
        <f>IFERROR(INDEX($AR$2:$AR$134,MATCH($AP92,$AQ$2:$AQ$134,0)),0)</f>
      </c>
      <c r="CI92">
        <f>IFERROR(LEFT($L92,FIND(" - ",$L92)-1),$L92)</f>
      </c>
      <c r="CJ92" t="s">
        <v>224</v>
      </c>
      <c r="CL92">
        <f>IF($DG92&gt;=1,INDEX($CJ:$CJ,$DF92+1),"")</f>
      </c>
      <c r="CM92">
        <f>IF($DG92&gt;=2,INDEX($CJ:$CJ,$DF92+2),"")</f>
      </c>
      <c r="CN92">
        <f>IF($DG92&gt;=3,INDEX($CJ:$CJ,$DF92+3),"")</f>
      </c>
      <c r="CO92">
        <f>IF($DG92&gt;=4,INDEX($CJ:$CJ,$DF92+4),"")</f>
      </c>
      <c r="CP92">
        <f>IF($DG92&gt;=5,INDEX($CJ:$CJ,$DF92+5),"")</f>
      </c>
      <c r="CQ92">
        <f>IF($DG92&gt;=6,INDEX($CJ:$CJ,$DF92+6),"")</f>
      </c>
      <c r="CR92">
        <f>IF($DG92&gt;=7,INDEX($CJ:$CJ,$DF92+7),"")</f>
      </c>
      <c r="CS92">
        <f>IF($DG92&gt;=8,INDEX($CJ:$CJ,$DF92+8),"")</f>
      </c>
      <c r="CT92">
        <f>IF($DG92&gt;=9,INDEX($CJ:$CJ,$DF92+9),"")</f>
      </c>
      <c r="CU92">
        <f>IF($DG92&gt;=10,INDEX($CJ:$CJ,$DF92+10),"")</f>
      </c>
      <c r="CV92">
        <f>IF($DG92&gt;=11,INDEX($CJ:$CJ,$DF92+11),"")</f>
      </c>
      <c r="CW92">
        <f>IF($DG92&gt;=12,INDEX($CJ:$CJ,$DF92+12),"")</f>
      </c>
      <c r="CX92">
        <f>IF($DG92&gt;=13,INDEX($CJ:$CJ,$DF92+13),"")</f>
      </c>
      <c r="CY92">
        <f>IF($DG92&gt;=14,INDEX($CJ:$CJ,$DF92+14),"")</f>
      </c>
      <c r="CZ92">
        <f>IF($DG92&gt;=15,INDEX($CJ:$CJ,$DF92+15),"")</f>
      </c>
      <c r="DA92">
        <f>IF($DG92&gt;=16,INDEX($CJ:$CJ,$DF92+16),"")</f>
      </c>
      <c r="DB92">
        <f>IF($DG92&gt;=17,INDEX($CJ:$CJ,$DF92+17),"")</f>
      </c>
      <c r="DC92">
        <f>IF($DG92&gt;=18,INDEX($CJ:$CJ,$DF92+18),"")</f>
      </c>
      <c r="DD92">
        <f>IF($DG92&gt;=19,INDEX($CJ:$CJ,$DF92+19),"")</f>
      </c>
      <c r="DE92">
        <f>IF($DG92&gt;=20,INDEX($CJ:$CJ,$DF92+20),"")</f>
      </c>
      <c r="DF92">
        <f>IFERROR(MATCH($CI92,$CJ$2:$CJ$263,0)+1,0)</f>
      </c>
      <c r="DG92">
        <f>IFERROR(INDEX($CK$2:$CK$263,MATCH($CI92,$CJ$2:$CJ$263,0)),0)</f>
      </c>
      <c r="DH92">
        <f>IFERROR(INDEX($AO:$AO,MATCH($N92,$AN:$AN,0))&amp;"","")</f>
      </c>
      <c r="DI92" t="s">
        <v>329</v>
      </c>
      <c r="DK92">
        <v>1</v>
      </c>
      <c r="DL92">
        <f>IF($GO92&gt;=1,INDEX($DI:$DI,$GN92+1),"")</f>
      </c>
      <c r="DM92">
        <f>IF($GO92&gt;=2,INDEX($DI:$DI,$GN92+2),"")</f>
      </c>
      <c r="DN92">
        <f>IF($GO92&gt;=3,INDEX($DI:$DI,$GN92+3),"")</f>
      </c>
      <c r="DO92">
        <f>IF($GO92&gt;=4,INDEX($DI:$DI,$GN92+4),"")</f>
      </c>
      <c r="DP92">
        <f>IF($GO92&gt;=5,INDEX($DI:$DI,$GN92+5),"")</f>
      </c>
      <c r="DQ92">
        <f>IF($GO92&gt;=6,INDEX($DI:$DI,$GN92+6),"")</f>
      </c>
      <c r="DR92">
        <f>IF($GO92&gt;=7,INDEX($DI:$DI,$GN92+7),"")</f>
      </c>
      <c r="DS92">
        <f>IF($GO92&gt;=8,INDEX($DI:$DI,$GN92+8),"")</f>
      </c>
      <c r="DT92">
        <f>IF($GO92&gt;=9,INDEX($DI:$DI,$GN92+9),"")</f>
      </c>
      <c r="DU92">
        <f>IF($GO92&gt;=10,INDEX($DI:$DI,$GN92+10),"")</f>
      </c>
      <c r="DV92">
        <f>IF($GO92&gt;=11,INDEX($DI:$DI,$GN92+11),"")</f>
      </c>
      <c r="DW92">
        <f>IF($GO92&gt;=12,INDEX($DI:$DI,$GN92+12),"")</f>
      </c>
      <c r="DX92">
        <f>IF($GO92&gt;=13,INDEX($DI:$DI,$GN92+13),"")</f>
      </c>
      <c r="DY92">
        <f>IF($GO92&gt;=14,INDEX($DI:$DI,$GN92+14),"")</f>
      </c>
      <c r="DZ92">
        <f>IF($GO92&gt;=15,INDEX($DI:$DI,$GN92+15),"")</f>
      </c>
      <c r="EA92">
        <f>IF($GO92&gt;=16,INDEX($DI:$DI,$GN92+16),"")</f>
      </c>
      <c r="EB92">
        <f>IF($GO92&gt;=17,INDEX($DI:$DI,$GN92+17),"")</f>
      </c>
      <c r="EC92">
        <f>IF($GO92&gt;=18,INDEX($DI:$DI,$GN92+18),"")</f>
      </c>
      <c r="ED92">
        <f>IF($GO92&gt;=19,INDEX($DI:$DI,$GN92+19),"")</f>
      </c>
      <c r="EE92">
        <f>IF($GO92&gt;=20,INDEX($DI:$DI,$GN92+20),"")</f>
      </c>
      <c r="EF92">
        <f>IF($GO92&gt;=21,INDEX($DI:$DI,$GN92+21),"")</f>
      </c>
      <c r="EG92">
        <f>IF($GO92&gt;=22,INDEX($DI:$DI,$GN92+22),"")</f>
      </c>
      <c r="EH92">
        <f>IF($GO92&gt;=23,INDEX($DI:$DI,$GN92+23),"")</f>
      </c>
      <c r="EI92">
        <f>IF($GO92&gt;=24,INDEX($DI:$DI,$GN92+24),"")</f>
      </c>
      <c r="EJ92">
        <f>IF($GO92&gt;=25,INDEX($DI:$DI,$GN92+25),"")</f>
      </c>
      <c r="EK92">
        <f>IF($GO92&gt;=26,INDEX($DI:$DI,$GN92+26),"")</f>
      </c>
      <c r="EL92">
        <f>IF($GO92&gt;=27,INDEX($DI:$DI,$GN92+27),"")</f>
      </c>
      <c r="EM92">
        <f>IF($GO92&gt;=28,INDEX($DI:$DI,$GN92+28),"")</f>
      </c>
      <c r="EN92">
        <f>IF($GO92&gt;=29,INDEX($DI:$DI,$GN92+29),"")</f>
      </c>
      <c r="EO92">
        <f>IF($GO92&gt;=30,INDEX($DI:$DI,$GN92+30),"")</f>
      </c>
      <c r="EP92">
        <f>IF($GO92&gt;=31,INDEX($DI:$DI,$GN92+31),"")</f>
      </c>
      <c r="EQ92">
        <f>IF($GO92&gt;=32,INDEX($DI:$DI,$GN92+32),"")</f>
      </c>
      <c r="ER92">
        <f>IF($GO92&gt;=33,INDEX($DI:$DI,$GN92+33),"")</f>
      </c>
      <c r="ES92">
        <f>IF($GO92&gt;=34,INDEX($DI:$DI,$GN92+34),"")</f>
      </c>
      <c r="ET92">
        <f>IF($GO92&gt;=35,INDEX($DI:$DI,$GN92+35),"")</f>
      </c>
      <c r="EU92">
        <f>IF($GO92&gt;=36,INDEX($DI:$DI,$GN92+36),"")</f>
      </c>
      <c r="EV92">
        <f>IF($GO92&gt;=37,INDEX($DI:$DI,$GN92+37),"")</f>
      </c>
      <c r="EW92">
        <f>IF($GO92&gt;=38,INDEX($DI:$DI,$GN92+38),"")</f>
      </c>
      <c r="EX92">
        <f>IF($GO92&gt;=39,INDEX($DI:$DI,$GN92+39),"")</f>
      </c>
      <c r="EY92">
        <f>IF($GO92&gt;=40,INDEX($DI:$DI,$GN92+40),"")</f>
      </c>
      <c r="EZ92">
        <f>IF($GO92&gt;=1,INDEX($DJ:$DJ,$GN92+1),"")</f>
      </c>
      <c r="FA92">
        <f>IF($GO92&gt;=2,INDEX($DJ:$DJ,$GN92+2),"")</f>
      </c>
      <c r="FB92">
        <f>IF($GO92&gt;=3,INDEX($DJ:$DJ,$GN92+3),"")</f>
      </c>
      <c r="FC92">
        <f>IF($GO92&gt;=4,INDEX($DJ:$DJ,$GN92+4),"")</f>
      </c>
      <c r="FD92">
        <f>IF($GO92&gt;=5,INDEX($DJ:$DJ,$GN92+5),"")</f>
      </c>
      <c r="FE92">
        <f>IF($GO92&gt;=6,INDEX($DJ:$DJ,$GN92+6),"")</f>
      </c>
      <c r="FF92">
        <f>IF($GO92&gt;=7,INDEX($DJ:$DJ,$GN92+7),"")</f>
      </c>
      <c r="FG92">
        <f>IF($GO92&gt;=8,INDEX($DJ:$DJ,$GN92+8),"")</f>
      </c>
      <c r="FH92">
        <f>IF($GO92&gt;=9,INDEX($DJ:$DJ,$GN92+9),"")</f>
      </c>
      <c r="FI92">
        <f>IF($GO92&gt;=10,INDEX($DJ:$DJ,$GN92+10),"")</f>
      </c>
      <c r="FJ92">
        <f>IF($GO92&gt;=11,INDEX($DJ:$DJ,$GN92+11),"")</f>
      </c>
      <c r="FK92">
        <f>IF($GO92&gt;=12,INDEX($DJ:$DJ,$GN92+12),"")</f>
      </c>
      <c r="FL92">
        <f>IF($GO92&gt;=13,INDEX($DJ:$DJ,$GN92+13),"")</f>
      </c>
      <c r="FM92">
        <f>IF($GO92&gt;=14,INDEX($DJ:$DJ,$GN92+14),"")</f>
      </c>
      <c r="FN92">
        <f>IF($GO92&gt;=15,INDEX($DJ:$DJ,$GN92+15),"")</f>
      </c>
      <c r="FO92">
        <f>IF($GO92&gt;=16,INDEX($DJ:$DJ,$GN92+16),"")</f>
      </c>
      <c r="FP92">
        <f>IF($GO92&gt;=17,INDEX($DJ:$DJ,$GN92+17),"")</f>
      </c>
      <c r="FQ92">
        <f>IF($GO92&gt;=18,INDEX($DJ:$DJ,$GN92+18),"")</f>
      </c>
      <c r="FR92">
        <f>IF($GO92&gt;=19,INDEX($DJ:$DJ,$GN92+19),"")</f>
      </c>
      <c r="FS92">
        <f>IF($GO92&gt;=20,INDEX($DJ:$DJ,$GN92+20),"")</f>
      </c>
      <c r="FT92">
        <f>IF($GO92&gt;=21,INDEX($DJ:$DJ,$GN92+21),"")</f>
      </c>
      <c r="FU92">
        <f>IF($GO92&gt;=22,INDEX($DJ:$DJ,$GN92+22),"")</f>
      </c>
      <c r="FV92">
        <f>IF($GO92&gt;=23,INDEX($DJ:$DJ,$GN92+23),"")</f>
      </c>
      <c r="FW92">
        <f>IF($GO92&gt;=24,INDEX($DJ:$DJ,$GN92+24),"")</f>
      </c>
      <c r="FX92">
        <f>IF($GO92&gt;=25,INDEX($DJ:$DJ,$GN92+25),"")</f>
      </c>
      <c r="FY92">
        <f>IF($GO92&gt;=26,INDEX($DJ:$DJ,$GN92+26),"")</f>
      </c>
      <c r="FZ92">
        <f>IF($GO92&gt;=27,INDEX($DJ:$DJ,$GN92+27),"")</f>
      </c>
      <c r="GA92">
        <f>IF($GO92&gt;=28,INDEX($DJ:$DJ,$GN92+28),"")</f>
      </c>
      <c r="GB92">
        <f>IF($GO92&gt;=29,INDEX($DJ:$DJ,$GN92+29),"")</f>
      </c>
      <c r="GC92">
        <f>IF($GO92&gt;=30,INDEX($DJ:$DJ,$GN92+30),"")</f>
      </c>
      <c r="GD92">
        <f>IF($GO92&gt;=31,INDEX($DJ:$DJ,$GN92+31),"")</f>
      </c>
      <c r="GE92">
        <f>IF($GO92&gt;=32,INDEX($DJ:$DJ,$GN92+32),"")</f>
      </c>
      <c r="GF92">
        <f>IF($GO92&gt;=33,INDEX($DJ:$DJ,$GN92+33),"")</f>
      </c>
      <c r="GG92">
        <f>IF($GO92&gt;=34,INDEX($DJ:$DJ,$GN92+34),"")</f>
      </c>
      <c r="GH92">
        <f>IF($GO92&gt;=35,INDEX($DJ:$DJ,$GN92+35),"")</f>
      </c>
      <c r="GI92">
        <f>IF($GO92&gt;=36,INDEX($DJ:$DJ,$GN92+36),"")</f>
      </c>
      <c r="GJ92">
        <f>IF($GO92&gt;=37,INDEX($DJ:$DJ,$GN92+37),"")</f>
      </c>
      <c r="GK92">
        <f>IF($GO92&gt;=38,INDEX($DJ:$DJ,$GN92+38),"")</f>
      </c>
      <c r="GL92">
        <f>IF($GO92&gt;=39,INDEX($DJ:$DJ,$GN92+39),"")</f>
      </c>
      <c r="GM92">
        <f>IF($GO92&gt;=40,INDEX($DJ:$DJ,$GN92+40),"")</f>
      </c>
      <c r="GN92">
        <f>IFERROR(MATCH($DH92,$DI$2:$DI$148,0)+1,0)</f>
      </c>
      <c r="GO92">
        <f>IFERROR(INDEX($DK$2:$DK$148,MATCH($DH92,$DI$2:$DI$148,0)),0)</f>
      </c>
      <c r="GP92">
        <f>IFERROR(MATCH($Y92,$DL$92:$EY$92,0),0)</f>
      </c>
      <c r="GQ92">
        <f>IF($GP92&gt;0,INDEX($EZ$92:$GM$92,$GP92),"")</f>
      </c>
      <c r="GR92" t="s">
        <v>475</v>
      </c>
      <c r="GT92">
        <f>IF($JC92&gt;=1,INDEX($GR:$GR,$JB92+1),"")</f>
      </c>
      <c r="GU92">
        <f>IF($JC92&gt;=2,INDEX($GR:$GR,$JB92+2),"")</f>
      </c>
      <c r="GV92">
        <f>IF($JC92&gt;=3,INDEX($GR:$GR,$JB92+3),"")</f>
      </c>
      <c r="GW92">
        <f>IF($JC92&gt;=4,INDEX($GR:$GR,$JB92+4),"")</f>
      </c>
      <c r="GX92">
        <f>IF($JC92&gt;=5,INDEX($GR:$GR,$JB92+5),"")</f>
      </c>
      <c r="GY92">
        <f>IF($JC92&gt;=6,INDEX($GR:$GR,$JB92+6),"")</f>
      </c>
      <c r="GZ92">
        <f>IF($JC92&gt;=7,INDEX($GR:$GR,$JB92+7),"")</f>
      </c>
      <c r="HA92">
        <f>IF($JC92&gt;=8,INDEX($GR:$GR,$JB92+8),"")</f>
      </c>
      <c r="HB92">
        <f>IF($JC92&gt;=9,INDEX($GR:$GR,$JB92+9),"")</f>
      </c>
      <c r="HC92">
        <f>IF($JC92&gt;=10,INDEX($GR:$GR,$JB92+10),"")</f>
      </c>
      <c r="HD92">
        <f>IF($JC92&gt;=11,INDEX($GR:$GR,$JB92+11),"")</f>
      </c>
      <c r="HE92">
        <f>IF($JC92&gt;=12,INDEX($GR:$GR,$JB92+12),"")</f>
      </c>
      <c r="HF92">
        <f>IF($JC92&gt;=13,INDEX($GR:$GR,$JB92+13),"")</f>
      </c>
      <c r="HG92">
        <f>IF($JC92&gt;=14,INDEX($GR:$GR,$JB92+14),"")</f>
      </c>
      <c r="HH92">
        <f>IF($JC92&gt;=15,INDEX($GR:$GR,$JB92+15),"")</f>
      </c>
      <c r="HI92">
        <f>IF($JC92&gt;=16,INDEX($GR:$GR,$JB92+16),"")</f>
      </c>
      <c r="HJ92">
        <f>IF($JC92&gt;=17,INDEX($GR:$GR,$JB92+17),"")</f>
      </c>
      <c r="HK92">
        <f>IF($JC92&gt;=18,INDEX($GR:$GR,$JB92+18),"")</f>
      </c>
      <c r="HL92">
        <f>IF($JC92&gt;=19,INDEX($GR:$GR,$JB92+19),"")</f>
      </c>
      <c r="HM92">
        <f>IF($JC92&gt;=20,INDEX($GR:$GR,$JB92+20),"")</f>
      </c>
      <c r="HN92">
        <f>IF($JC92&gt;=21,INDEX($GR:$GR,$JB92+21),"")</f>
      </c>
      <c r="HO92">
        <f>IF($JC92&gt;=22,INDEX($GR:$GR,$JB92+22),"")</f>
      </c>
      <c r="HP92">
        <f>IF($JC92&gt;=23,INDEX($GR:$GR,$JB92+23),"")</f>
      </c>
      <c r="HQ92">
        <f>IF($JC92&gt;=24,INDEX($GR:$GR,$JB92+24),"")</f>
      </c>
      <c r="HR92">
        <f>IF($JC92&gt;=25,INDEX($GR:$GR,$JB92+25),"")</f>
      </c>
      <c r="HS92">
        <f>IF($JC92&gt;=26,INDEX($GR:$GR,$JB92+26),"")</f>
      </c>
      <c r="HT92">
        <f>IF($JC92&gt;=27,INDEX($GR:$GR,$JB92+27),"")</f>
      </c>
      <c r="HU92">
        <f>IF($JC92&gt;=28,INDEX($GR:$GR,$JB92+28),"")</f>
      </c>
      <c r="HV92">
        <f>IF($JC92&gt;=29,INDEX($GR:$GR,$JB92+29),"")</f>
      </c>
      <c r="HW92">
        <f>IF($JC92&gt;=30,INDEX($GR:$GR,$JB92+30),"")</f>
      </c>
      <c r="HX92">
        <f>IF($JC92&gt;=31,INDEX($GR:$GR,$JB92+31),"")</f>
      </c>
      <c r="HY92">
        <f>IF($JC92&gt;=32,INDEX($GR:$GR,$JB92+32),"")</f>
      </c>
      <c r="HZ92">
        <f>IF($JC92&gt;=33,INDEX($GR:$GR,$JB92+33),"")</f>
      </c>
      <c r="IA92">
        <f>IF($JC92&gt;=34,INDEX($GR:$GR,$JB92+34),"")</f>
      </c>
      <c r="IB92">
        <f>IF($JC92&gt;=35,INDEX($GR:$GR,$JB92+35),"")</f>
      </c>
      <c r="IC92">
        <f>IF($JC92&gt;=36,INDEX($GR:$GR,$JB92+36),"")</f>
      </c>
      <c r="ID92">
        <f>IF($JC92&gt;=37,INDEX($GR:$GR,$JB92+37),"")</f>
      </c>
      <c r="IE92">
        <f>IF($JC92&gt;=38,INDEX($GR:$GR,$JB92+38),"")</f>
      </c>
      <c r="IF92">
        <f>IF($JC92&gt;=39,INDEX($GR:$GR,$JB92+39),"")</f>
      </c>
      <c r="IG92">
        <f>IF($JC92&gt;=40,INDEX($GR:$GR,$JB92+40),"")</f>
      </c>
      <c r="IH92">
        <f>IF($JC92&gt;=41,INDEX($GR:$GR,$JB92+41),"")</f>
      </c>
      <c r="II92">
        <f>IF($JC92&gt;=42,INDEX($GR:$GR,$JB92+42),"")</f>
      </c>
      <c r="IJ92">
        <f>IF($JC92&gt;=43,INDEX($GR:$GR,$JB92+43),"")</f>
      </c>
      <c r="IK92">
        <f>IF($JC92&gt;=44,INDEX($GR:$GR,$JB92+44),"")</f>
      </c>
      <c r="IL92">
        <f>IF($JC92&gt;=45,INDEX($GR:$GR,$JB92+45),"")</f>
      </c>
      <c r="IM92">
        <f>IF($JC92&gt;=46,INDEX($GR:$GR,$JB92+46),"")</f>
      </c>
      <c r="IN92">
        <f>IF($JC92&gt;=47,INDEX($GR:$GR,$JB92+47),"")</f>
      </c>
      <c r="IO92">
        <f>IF($JC92&gt;=48,INDEX($GR:$GR,$JB92+48),"")</f>
      </c>
      <c r="IP92">
        <f>IF($JC92&gt;=49,INDEX($GR:$GR,$JB92+49),"")</f>
      </c>
      <c r="IQ92">
        <f>IF($JC92&gt;=50,INDEX($GR:$GR,$JB92+50),"")</f>
      </c>
      <c r="IR92">
        <f>IF($JC92&gt;=51,INDEX($GR:$GR,$JB92+51),"")</f>
      </c>
      <c r="IS92">
        <f>IF($JC92&gt;=52,INDEX($GR:$GR,$JB92+52),"")</f>
      </c>
      <c r="IT92">
        <f>IF($JC92&gt;=53,INDEX($GR:$GR,$JB92+53),"")</f>
      </c>
      <c r="IU92">
        <f>IF($JC92&gt;=54,INDEX($GR:$GR,$JB92+54),"")</f>
      </c>
      <c r="IV92">
        <f>IF($JC92&gt;=55,INDEX($GR:$GR,$JB92+55),"")</f>
      </c>
      <c r="IW92">
        <f>IF($JC92&gt;=56,INDEX($GR:$GR,$JB92+56),"")</f>
      </c>
      <c r="IX92">
        <f>IF($JC92&gt;=57,INDEX($GR:$GR,$JB92+57),"")</f>
      </c>
      <c r="IY92">
        <f>IF($JC92&gt;=58,INDEX($GR:$GR,$JB92+58),"")</f>
      </c>
      <c r="IZ92">
        <f>IF($JC92&gt;=59,INDEX($GR:$GR,$JB92+59),"")</f>
      </c>
      <c r="JA92">
        <f>IF($JC92&gt;=60,INDEX($GR:$GR,$JB92+60),"")</f>
      </c>
      <c r="JB92">
        <f>IFERROR(MATCH($GQ92,$GR$2:$GR$324,0)+1,0)</f>
      </c>
      <c r="JC92">
        <f>IFERROR(INDEX($GS$2:$GS$324,MATCH($GQ92,$GR$2:$GR$324,0)),0)</f>
      </c>
      <c r="JD92" t="s">
        <v>40</v>
      </c>
      <c r="JE92" t="s">
        <v>40</v>
      </c>
    </row>
    <row r="93" spans="1:265" x14ac:dyDescent="0.25">
      <c r="Q93">
        <f>IF(OR($T93="",$P93=""),"",IFERROR($T93/$P93,0))</f>
      </c>
      <c r="R93">
        <f>IF($T93="","",
SUM($S93,$U93,$Z93,$V93,$X93)*
(1-IF($AA93="",0,VALUE($AA93)/100)))</f>
      </c>
      <c r="S93">
        <f>IF($T93="","",$T93)</f>
      </c>
      <c r="U93">
        <f>IF($T93="","",
IF($N93="","",
IF(ISNUMBER(SEARCH("exempt",LOWER($N93))),0,
$T93*(VALUE(SUBSTITUTE($N93,"%",""))/100))))</f>
      </c>
      <c r="AB93">
        <f>IFERROR(IF(FIND(" - ",$K93)&gt;0,MID($K93,FIND(" - ",$K93)+3,LEN($K93)),""),"")</f>
      </c>
      <c r="AK93" t="s">
        <v>476</v>
      </c>
      <c r="AP93">
        <f>IFERROR(LEFT($K93,FIND(" - ",$K93)-1),$K93)</f>
      </c>
      <c r="AQ93" t="s">
        <v>477</v>
      </c>
      <c r="AR93">
        <v>10</v>
      </c>
      <c r="AS93">
        <f>IF($CH93&gt;=1,INDEX($AQ:$AQ,$CG93+1),"")</f>
      </c>
      <c r="AT93">
        <f>IF($CH93&gt;=2,INDEX($AQ:$AQ,$CG93+2),"")</f>
      </c>
      <c r="AU93">
        <f>IF($CH93&gt;=3,INDEX($AQ:$AQ,$CG93+3),"")</f>
      </c>
      <c r="AV93">
        <f>IF($CH93&gt;=4,INDEX($AQ:$AQ,$CG93+4),"")</f>
      </c>
      <c r="AW93">
        <f>IF($CH93&gt;=5,INDEX($AQ:$AQ,$CG93+5),"")</f>
      </c>
      <c r="AX93">
        <f>IF($CH93&gt;=6,INDEX($AQ:$AQ,$CG93+6),"")</f>
      </c>
      <c r="AY93">
        <f>IF($CH93&gt;=7,INDEX($AQ:$AQ,$CG93+7),"")</f>
      </c>
      <c r="AZ93">
        <f>IF($CH93&gt;=8,INDEX($AQ:$AQ,$CG93+8),"")</f>
      </c>
      <c r="BA93">
        <f>IF($CH93&gt;=9,INDEX($AQ:$AQ,$CG93+9),"")</f>
      </c>
      <c r="BB93">
        <f>IF($CH93&gt;=10,INDEX($AQ:$AQ,$CG93+10),"")</f>
      </c>
      <c r="BC93">
        <f>IF($CH93&gt;=11,INDEX($AQ:$AQ,$CG93+11),"")</f>
      </c>
      <c r="BD93">
        <f>IF($CH93&gt;=12,INDEX($AQ:$AQ,$CG93+12),"")</f>
      </c>
      <c r="BE93">
        <f>IF($CH93&gt;=13,INDEX($AQ:$AQ,$CG93+13),"")</f>
      </c>
      <c r="BF93">
        <f>IF($CH93&gt;=14,INDEX($AQ:$AQ,$CG93+14),"")</f>
      </c>
      <c r="BG93">
        <f>IF($CH93&gt;=15,INDEX($AQ:$AQ,$CG93+15),"")</f>
      </c>
      <c r="BH93">
        <f>IF($CH93&gt;=16,INDEX($AQ:$AQ,$CG93+16),"")</f>
      </c>
      <c r="BI93">
        <f>IF($CH93&gt;=17,INDEX($AQ:$AQ,$CG93+17),"")</f>
      </c>
      <c r="BJ93">
        <f>IF($CH93&gt;=18,INDEX($AQ:$AQ,$CG93+18),"")</f>
      </c>
      <c r="BK93">
        <f>IF($CH93&gt;=19,INDEX($AQ:$AQ,$CG93+19),"")</f>
      </c>
      <c r="BL93">
        <f>IF($CH93&gt;=20,INDEX($AQ:$AQ,$CG93+20),"")</f>
      </c>
      <c r="BM93">
        <f>IF($CH93&gt;=21,INDEX($AQ:$AQ,$CG93+21),"")</f>
      </c>
      <c r="BN93">
        <f>IF($CH93&gt;=22,INDEX($AQ:$AQ,$CG93+22),"")</f>
      </c>
      <c r="BO93">
        <f>IF($CH93&gt;=23,INDEX($AQ:$AQ,$CG93+23),"")</f>
      </c>
      <c r="BP93">
        <f>IF($CH93&gt;=24,INDEX($AQ:$AQ,$CG93+24),"")</f>
      </c>
      <c r="BQ93">
        <f>IF($CH93&gt;=25,INDEX($AQ:$AQ,$CG93+25),"")</f>
      </c>
      <c r="BR93">
        <f>IF($CH93&gt;=26,INDEX($AQ:$AQ,$CG93+26),"")</f>
      </c>
      <c r="BS93">
        <f>IF($CH93&gt;=27,INDEX($AQ:$AQ,$CG93+27),"")</f>
      </c>
      <c r="BT93">
        <f>IF($CH93&gt;=28,INDEX($AQ:$AQ,$CG93+28),"")</f>
      </c>
      <c r="BU93">
        <f>IF($CH93&gt;=29,INDEX($AQ:$AQ,$CG93+29),"")</f>
      </c>
      <c r="BV93">
        <f>IF($CH93&gt;=30,INDEX($AQ:$AQ,$CG93+30),"")</f>
      </c>
      <c r="BW93">
        <f>IF($CH93&gt;=31,INDEX($AQ:$AQ,$CG93+31),"")</f>
      </c>
      <c r="BX93">
        <f>IF($CH93&gt;=32,INDEX($AQ:$AQ,$CG93+32),"")</f>
      </c>
      <c r="BY93">
        <f>IF($CH93&gt;=33,INDEX($AQ:$AQ,$CG93+33),"")</f>
      </c>
      <c r="BZ93">
        <f>IF($CH93&gt;=34,INDEX($AQ:$AQ,$CG93+34),"")</f>
      </c>
      <c r="CA93">
        <f>IF($CH93&gt;=35,INDEX($AQ:$AQ,$CG93+35),"")</f>
      </c>
      <c r="CB93">
        <f>IF($CH93&gt;=36,INDEX($AQ:$AQ,$CG93+36),"")</f>
      </c>
      <c r="CC93">
        <f>IF($CH93&gt;=37,INDEX($AQ:$AQ,$CG93+37),"")</f>
      </c>
      <c r="CD93">
        <f>IF($CH93&gt;=38,INDEX($AQ:$AQ,$CG93+38),"")</f>
      </c>
      <c r="CE93">
        <f>IF($CH93&gt;=39,INDEX($AQ:$AQ,$CG93+39),"")</f>
      </c>
      <c r="CF93">
        <f>IF($CH93&gt;=40,INDEX($AQ:$AQ,$CG93+40),"")</f>
      </c>
      <c r="CG93">
        <f>IFERROR(MATCH($AP93,$AQ$2:$AQ$134,0)+1,0)</f>
      </c>
      <c r="CH93">
        <f>IFERROR(INDEX($AR$2:$AR$134,MATCH($AP93,$AQ$2:$AQ$134,0)),0)</f>
      </c>
      <c r="CI93">
        <f>IFERROR(LEFT($L93,FIND(" - ",$L93)-1),$L93)</f>
      </c>
      <c r="CJ93" t="s">
        <v>478</v>
      </c>
      <c r="CK93">
        <v>1</v>
      </c>
      <c r="CL93">
        <f>IF($DG93&gt;=1,INDEX($CJ:$CJ,$DF93+1),"")</f>
      </c>
      <c r="CM93">
        <f>IF($DG93&gt;=2,INDEX($CJ:$CJ,$DF93+2),"")</f>
      </c>
      <c r="CN93">
        <f>IF($DG93&gt;=3,INDEX($CJ:$CJ,$DF93+3),"")</f>
      </c>
      <c r="CO93">
        <f>IF($DG93&gt;=4,INDEX($CJ:$CJ,$DF93+4),"")</f>
      </c>
      <c r="CP93">
        <f>IF($DG93&gt;=5,INDEX($CJ:$CJ,$DF93+5),"")</f>
      </c>
      <c r="CQ93">
        <f>IF($DG93&gt;=6,INDEX($CJ:$CJ,$DF93+6),"")</f>
      </c>
      <c r="CR93">
        <f>IF($DG93&gt;=7,INDEX($CJ:$CJ,$DF93+7),"")</f>
      </c>
      <c r="CS93">
        <f>IF($DG93&gt;=8,INDEX($CJ:$CJ,$DF93+8),"")</f>
      </c>
      <c r="CT93">
        <f>IF($DG93&gt;=9,INDEX($CJ:$CJ,$DF93+9),"")</f>
      </c>
      <c r="CU93">
        <f>IF($DG93&gt;=10,INDEX($CJ:$CJ,$DF93+10),"")</f>
      </c>
      <c r="CV93">
        <f>IF($DG93&gt;=11,INDEX($CJ:$CJ,$DF93+11),"")</f>
      </c>
      <c r="CW93">
        <f>IF($DG93&gt;=12,INDEX($CJ:$CJ,$DF93+12),"")</f>
      </c>
      <c r="CX93">
        <f>IF($DG93&gt;=13,INDEX($CJ:$CJ,$DF93+13),"")</f>
      </c>
      <c r="CY93">
        <f>IF($DG93&gt;=14,INDEX($CJ:$CJ,$DF93+14),"")</f>
      </c>
      <c r="CZ93">
        <f>IF($DG93&gt;=15,INDEX($CJ:$CJ,$DF93+15),"")</f>
      </c>
      <c r="DA93">
        <f>IF($DG93&gt;=16,INDEX($CJ:$CJ,$DF93+16),"")</f>
      </c>
      <c r="DB93">
        <f>IF($DG93&gt;=17,INDEX($CJ:$CJ,$DF93+17),"")</f>
      </c>
      <c r="DC93">
        <f>IF($DG93&gt;=18,INDEX($CJ:$CJ,$DF93+18),"")</f>
      </c>
      <c r="DD93">
        <f>IF($DG93&gt;=19,INDEX($CJ:$CJ,$DF93+19),"")</f>
      </c>
      <c r="DE93">
        <f>IF($DG93&gt;=20,INDEX($CJ:$CJ,$DF93+20),"")</f>
      </c>
      <c r="DF93">
        <f>IFERROR(MATCH($CI93,$CJ$2:$CJ$263,0)+1,0)</f>
      </c>
      <c r="DG93">
        <f>IFERROR(INDEX($CK$2:$CK$263,MATCH($CI93,$CJ$2:$CJ$263,0)),0)</f>
      </c>
      <c r="DH93">
        <f>IFERROR(INDEX($AO:$AO,MATCH($N93,$AN:$AN,0))&amp;"","")</f>
      </c>
      <c r="DI93" t="s">
        <v>48</v>
      </c>
      <c r="DJ93" t="s">
        <v>40</v>
      </c>
      <c r="DL93">
        <f>IF($GO93&gt;=1,INDEX($DI:$DI,$GN93+1),"")</f>
      </c>
      <c r="DM93">
        <f>IF($GO93&gt;=2,INDEX($DI:$DI,$GN93+2),"")</f>
      </c>
      <c r="DN93">
        <f>IF($GO93&gt;=3,INDEX($DI:$DI,$GN93+3),"")</f>
      </c>
      <c r="DO93">
        <f>IF($GO93&gt;=4,INDEX($DI:$DI,$GN93+4),"")</f>
      </c>
      <c r="DP93">
        <f>IF($GO93&gt;=5,INDEX($DI:$DI,$GN93+5),"")</f>
      </c>
      <c r="DQ93">
        <f>IF($GO93&gt;=6,INDEX($DI:$DI,$GN93+6),"")</f>
      </c>
      <c r="DR93">
        <f>IF($GO93&gt;=7,INDEX($DI:$DI,$GN93+7),"")</f>
      </c>
      <c r="DS93">
        <f>IF($GO93&gt;=8,INDEX($DI:$DI,$GN93+8),"")</f>
      </c>
      <c r="DT93">
        <f>IF($GO93&gt;=9,INDEX($DI:$DI,$GN93+9),"")</f>
      </c>
      <c r="DU93">
        <f>IF($GO93&gt;=10,INDEX($DI:$DI,$GN93+10),"")</f>
      </c>
      <c r="DV93">
        <f>IF($GO93&gt;=11,INDEX($DI:$DI,$GN93+11),"")</f>
      </c>
      <c r="DW93">
        <f>IF($GO93&gt;=12,INDEX($DI:$DI,$GN93+12),"")</f>
      </c>
      <c r="DX93">
        <f>IF($GO93&gt;=13,INDEX($DI:$DI,$GN93+13),"")</f>
      </c>
      <c r="DY93">
        <f>IF($GO93&gt;=14,INDEX($DI:$DI,$GN93+14),"")</f>
      </c>
      <c r="DZ93">
        <f>IF($GO93&gt;=15,INDEX($DI:$DI,$GN93+15),"")</f>
      </c>
      <c r="EA93">
        <f>IF($GO93&gt;=16,INDEX($DI:$DI,$GN93+16),"")</f>
      </c>
      <c r="EB93">
        <f>IF($GO93&gt;=17,INDEX($DI:$DI,$GN93+17),"")</f>
      </c>
      <c r="EC93">
        <f>IF($GO93&gt;=18,INDEX($DI:$DI,$GN93+18),"")</f>
      </c>
      <c r="ED93">
        <f>IF($GO93&gt;=19,INDEX($DI:$DI,$GN93+19),"")</f>
      </c>
      <c r="EE93">
        <f>IF($GO93&gt;=20,INDEX($DI:$DI,$GN93+20),"")</f>
      </c>
      <c r="EF93">
        <f>IF($GO93&gt;=21,INDEX($DI:$DI,$GN93+21),"")</f>
      </c>
      <c r="EG93">
        <f>IF($GO93&gt;=22,INDEX($DI:$DI,$GN93+22),"")</f>
      </c>
      <c r="EH93">
        <f>IF($GO93&gt;=23,INDEX($DI:$DI,$GN93+23),"")</f>
      </c>
      <c r="EI93">
        <f>IF($GO93&gt;=24,INDEX($DI:$DI,$GN93+24),"")</f>
      </c>
      <c r="EJ93">
        <f>IF($GO93&gt;=25,INDEX($DI:$DI,$GN93+25),"")</f>
      </c>
      <c r="EK93">
        <f>IF($GO93&gt;=26,INDEX($DI:$DI,$GN93+26),"")</f>
      </c>
      <c r="EL93">
        <f>IF($GO93&gt;=27,INDEX($DI:$DI,$GN93+27),"")</f>
      </c>
      <c r="EM93">
        <f>IF($GO93&gt;=28,INDEX($DI:$DI,$GN93+28),"")</f>
      </c>
      <c r="EN93">
        <f>IF($GO93&gt;=29,INDEX($DI:$DI,$GN93+29),"")</f>
      </c>
      <c r="EO93">
        <f>IF($GO93&gt;=30,INDEX($DI:$DI,$GN93+30),"")</f>
      </c>
      <c r="EP93">
        <f>IF($GO93&gt;=31,INDEX($DI:$DI,$GN93+31),"")</f>
      </c>
      <c r="EQ93">
        <f>IF($GO93&gt;=32,INDEX($DI:$DI,$GN93+32),"")</f>
      </c>
      <c r="ER93">
        <f>IF($GO93&gt;=33,INDEX($DI:$DI,$GN93+33),"")</f>
      </c>
      <c r="ES93">
        <f>IF($GO93&gt;=34,INDEX($DI:$DI,$GN93+34),"")</f>
      </c>
      <c r="ET93">
        <f>IF($GO93&gt;=35,INDEX($DI:$DI,$GN93+35),"")</f>
      </c>
      <c r="EU93">
        <f>IF($GO93&gt;=36,INDEX($DI:$DI,$GN93+36),"")</f>
      </c>
      <c r="EV93">
        <f>IF($GO93&gt;=37,INDEX($DI:$DI,$GN93+37),"")</f>
      </c>
      <c r="EW93">
        <f>IF($GO93&gt;=38,INDEX($DI:$DI,$GN93+38),"")</f>
      </c>
      <c r="EX93">
        <f>IF($GO93&gt;=39,INDEX($DI:$DI,$GN93+39),"")</f>
      </c>
      <c r="EY93">
        <f>IF($GO93&gt;=40,INDEX($DI:$DI,$GN93+40),"")</f>
      </c>
      <c r="EZ93">
        <f>IF($GO93&gt;=1,INDEX($DJ:$DJ,$GN93+1),"")</f>
      </c>
      <c r="FA93">
        <f>IF($GO93&gt;=2,INDEX($DJ:$DJ,$GN93+2),"")</f>
      </c>
      <c r="FB93">
        <f>IF($GO93&gt;=3,INDEX($DJ:$DJ,$GN93+3),"")</f>
      </c>
      <c r="FC93">
        <f>IF($GO93&gt;=4,INDEX($DJ:$DJ,$GN93+4),"")</f>
      </c>
      <c r="FD93">
        <f>IF($GO93&gt;=5,INDEX($DJ:$DJ,$GN93+5),"")</f>
      </c>
      <c r="FE93">
        <f>IF($GO93&gt;=6,INDEX($DJ:$DJ,$GN93+6),"")</f>
      </c>
      <c r="FF93">
        <f>IF($GO93&gt;=7,INDEX($DJ:$DJ,$GN93+7),"")</f>
      </c>
      <c r="FG93">
        <f>IF($GO93&gt;=8,INDEX($DJ:$DJ,$GN93+8),"")</f>
      </c>
      <c r="FH93">
        <f>IF($GO93&gt;=9,INDEX($DJ:$DJ,$GN93+9),"")</f>
      </c>
      <c r="FI93">
        <f>IF($GO93&gt;=10,INDEX($DJ:$DJ,$GN93+10),"")</f>
      </c>
      <c r="FJ93">
        <f>IF($GO93&gt;=11,INDEX($DJ:$DJ,$GN93+11),"")</f>
      </c>
      <c r="FK93">
        <f>IF($GO93&gt;=12,INDEX($DJ:$DJ,$GN93+12),"")</f>
      </c>
      <c r="FL93">
        <f>IF($GO93&gt;=13,INDEX($DJ:$DJ,$GN93+13),"")</f>
      </c>
      <c r="FM93">
        <f>IF($GO93&gt;=14,INDEX($DJ:$DJ,$GN93+14),"")</f>
      </c>
      <c r="FN93">
        <f>IF($GO93&gt;=15,INDEX($DJ:$DJ,$GN93+15),"")</f>
      </c>
      <c r="FO93">
        <f>IF($GO93&gt;=16,INDEX($DJ:$DJ,$GN93+16),"")</f>
      </c>
      <c r="FP93">
        <f>IF($GO93&gt;=17,INDEX($DJ:$DJ,$GN93+17),"")</f>
      </c>
      <c r="FQ93">
        <f>IF($GO93&gt;=18,INDEX($DJ:$DJ,$GN93+18),"")</f>
      </c>
      <c r="FR93">
        <f>IF($GO93&gt;=19,INDEX($DJ:$DJ,$GN93+19),"")</f>
      </c>
      <c r="FS93">
        <f>IF($GO93&gt;=20,INDEX($DJ:$DJ,$GN93+20),"")</f>
      </c>
      <c r="FT93">
        <f>IF($GO93&gt;=21,INDEX($DJ:$DJ,$GN93+21),"")</f>
      </c>
      <c r="FU93">
        <f>IF($GO93&gt;=22,INDEX($DJ:$DJ,$GN93+22),"")</f>
      </c>
      <c r="FV93">
        <f>IF($GO93&gt;=23,INDEX($DJ:$DJ,$GN93+23),"")</f>
      </c>
      <c r="FW93">
        <f>IF($GO93&gt;=24,INDEX($DJ:$DJ,$GN93+24),"")</f>
      </c>
      <c r="FX93">
        <f>IF($GO93&gt;=25,INDEX($DJ:$DJ,$GN93+25),"")</f>
      </c>
      <c r="FY93">
        <f>IF($GO93&gt;=26,INDEX($DJ:$DJ,$GN93+26),"")</f>
      </c>
      <c r="FZ93">
        <f>IF($GO93&gt;=27,INDEX($DJ:$DJ,$GN93+27),"")</f>
      </c>
      <c r="GA93">
        <f>IF($GO93&gt;=28,INDEX($DJ:$DJ,$GN93+28),"")</f>
      </c>
      <c r="GB93">
        <f>IF($GO93&gt;=29,INDEX($DJ:$DJ,$GN93+29),"")</f>
      </c>
      <c r="GC93">
        <f>IF($GO93&gt;=30,INDEX($DJ:$DJ,$GN93+30),"")</f>
      </c>
      <c r="GD93">
        <f>IF($GO93&gt;=31,INDEX($DJ:$DJ,$GN93+31),"")</f>
      </c>
      <c r="GE93">
        <f>IF($GO93&gt;=32,INDEX($DJ:$DJ,$GN93+32),"")</f>
      </c>
      <c r="GF93">
        <f>IF($GO93&gt;=33,INDEX($DJ:$DJ,$GN93+33),"")</f>
      </c>
      <c r="GG93">
        <f>IF($GO93&gt;=34,INDEX($DJ:$DJ,$GN93+34),"")</f>
      </c>
      <c r="GH93">
        <f>IF($GO93&gt;=35,INDEX($DJ:$DJ,$GN93+35),"")</f>
      </c>
      <c r="GI93">
        <f>IF($GO93&gt;=36,INDEX($DJ:$DJ,$GN93+36),"")</f>
      </c>
      <c r="GJ93">
        <f>IF($GO93&gt;=37,INDEX($DJ:$DJ,$GN93+37),"")</f>
      </c>
      <c r="GK93">
        <f>IF($GO93&gt;=38,INDEX($DJ:$DJ,$GN93+38),"")</f>
      </c>
      <c r="GL93">
        <f>IF($GO93&gt;=39,INDEX($DJ:$DJ,$GN93+39),"")</f>
      </c>
      <c r="GM93">
        <f>IF($GO93&gt;=40,INDEX($DJ:$DJ,$GN93+40),"")</f>
      </c>
      <c r="GN93">
        <f>IFERROR(MATCH($DH93,$DI$2:$DI$148,0)+1,0)</f>
      </c>
      <c r="GO93">
        <f>IFERROR(INDEX($DK$2:$DK$148,MATCH($DH93,$DI$2:$DI$148,0)),0)</f>
      </c>
      <c r="GP93">
        <f>IFERROR(MATCH($Y93,$DL$93:$EY$93,0),0)</f>
      </c>
      <c r="GQ93">
        <f>IF($GP93&gt;0,INDEX($EZ$93:$GM$93,$GP93),"")</f>
      </c>
      <c r="GR93" t="s">
        <v>158</v>
      </c>
      <c r="GT93">
        <f>IF($JC93&gt;=1,INDEX($GR:$GR,$JB93+1),"")</f>
      </c>
      <c r="GU93">
        <f>IF($JC93&gt;=2,INDEX($GR:$GR,$JB93+2),"")</f>
      </c>
      <c r="GV93">
        <f>IF($JC93&gt;=3,INDEX($GR:$GR,$JB93+3),"")</f>
      </c>
      <c r="GW93">
        <f>IF($JC93&gt;=4,INDEX($GR:$GR,$JB93+4),"")</f>
      </c>
      <c r="GX93">
        <f>IF($JC93&gt;=5,INDEX($GR:$GR,$JB93+5),"")</f>
      </c>
      <c r="GY93">
        <f>IF($JC93&gt;=6,INDEX($GR:$GR,$JB93+6),"")</f>
      </c>
      <c r="GZ93">
        <f>IF($JC93&gt;=7,INDEX($GR:$GR,$JB93+7),"")</f>
      </c>
      <c r="HA93">
        <f>IF($JC93&gt;=8,INDEX($GR:$GR,$JB93+8),"")</f>
      </c>
      <c r="HB93">
        <f>IF($JC93&gt;=9,INDEX($GR:$GR,$JB93+9),"")</f>
      </c>
      <c r="HC93">
        <f>IF($JC93&gt;=10,INDEX($GR:$GR,$JB93+10),"")</f>
      </c>
      <c r="HD93">
        <f>IF($JC93&gt;=11,INDEX($GR:$GR,$JB93+11),"")</f>
      </c>
      <c r="HE93">
        <f>IF($JC93&gt;=12,INDEX($GR:$GR,$JB93+12),"")</f>
      </c>
      <c r="HF93">
        <f>IF($JC93&gt;=13,INDEX($GR:$GR,$JB93+13),"")</f>
      </c>
      <c r="HG93">
        <f>IF($JC93&gt;=14,INDEX($GR:$GR,$JB93+14),"")</f>
      </c>
      <c r="HH93">
        <f>IF($JC93&gt;=15,INDEX($GR:$GR,$JB93+15),"")</f>
      </c>
      <c r="HI93">
        <f>IF($JC93&gt;=16,INDEX($GR:$GR,$JB93+16),"")</f>
      </c>
      <c r="HJ93">
        <f>IF($JC93&gt;=17,INDEX($GR:$GR,$JB93+17),"")</f>
      </c>
      <c r="HK93">
        <f>IF($JC93&gt;=18,INDEX($GR:$GR,$JB93+18),"")</f>
      </c>
      <c r="HL93">
        <f>IF($JC93&gt;=19,INDEX($GR:$GR,$JB93+19),"")</f>
      </c>
      <c r="HM93">
        <f>IF($JC93&gt;=20,INDEX($GR:$GR,$JB93+20),"")</f>
      </c>
      <c r="HN93">
        <f>IF($JC93&gt;=21,INDEX($GR:$GR,$JB93+21),"")</f>
      </c>
      <c r="HO93">
        <f>IF($JC93&gt;=22,INDEX($GR:$GR,$JB93+22),"")</f>
      </c>
      <c r="HP93">
        <f>IF($JC93&gt;=23,INDEX($GR:$GR,$JB93+23),"")</f>
      </c>
      <c r="HQ93">
        <f>IF($JC93&gt;=24,INDEX($GR:$GR,$JB93+24),"")</f>
      </c>
      <c r="HR93">
        <f>IF($JC93&gt;=25,INDEX($GR:$GR,$JB93+25),"")</f>
      </c>
      <c r="HS93">
        <f>IF($JC93&gt;=26,INDEX($GR:$GR,$JB93+26),"")</f>
      </c>
      <c r="HT93">
        <f>IF($JC93&gt;=27,INDEX($GR:$GR,$JB93+27),"")</f>
      </c>
      <c r="HU93">
        <f>IF($JC93&gt;=28,INDEX($GR:$GR,$JB93+28),"")</f>
      </c>
      <c r="HV93">
        <f>IF($JC93&gt;=29,INDEX($GR:$GR,$JB93+29),"")</f>
      </c>
      <c r="HW93">
        <f>IF($JC93&gt;=30,INDEX($GR:$GR,$JB93+30),"")</f>
      </c>
      <c r="HX93">
        <f>IF($JC93&gt;=31,INDEX($GR:$GR,$JB93+31),"")</f>
      </c>
      <c r="HY93">
        <f>IF($JC93&gt;=32,INDEX($GR:$GR,$JB93+32),"")</f>
      </c>
      <c r="HZ93">
        <f>IF($JC93&gt;=33,INDEX($GR:$GR,$JB93+33),"")</f>
      </c>
      <c r="IA93">
        <f>IF($JC93&gt;=34,INDEX($GR:$GR,$JB93+34),"")</f>
      </c>
      <c r="IB93">
        <f>IF($JC93&gt;=35,INDEX($GR:$GR,$JB93+35),"")</f>
      </c>
      <c r="IC93">
        <f>IF($JC93&gt;=36,INDEX($GR:$GR,$JB93+36),"")</f>
      </c>
      <c r="ID93">
        <f>IF($JC93&gt;=37,INDEX($GR:$GR,$JB93+37),"")</f>
      </c>
      <c r="IE93">
        <f>IF($JC93&gt;=38,INDEX($GR:$GR,$JB93+38),"")</f>
      </c>
      <c r="IF93">
        <f>IF($JC93&gt;=39,INDEX($GR:$GR,$JB93+39),"")</f>
      </c>
      <c r="IG93">
        <f>IF($JC93&gt;=40,INDEX($GR:$GR,$JB93+40),"")</f>
      </c>
      <c r="IH93">
        <f>IF($JC93&gt;=41,INDEX($GR:$GR,$JB93+41),"")</f>
      </c>
      <c r="II93">
        <f>IF($JC93&gt;=42,INDEX($GR:$GR,$JB93+42),"")</f>
      </c>
      <c r="IJ93">
        <f>IF($JC93&gt;=43,INDEX($GR:$GR,$JB93+43),"")</f>
      </c>
      <c r="IK93">
        <f>IF($JC93&gt;=44,INDEX($GR:$GR,$JB93+44),"")</f>
      </c>
      <c r="IL93">
        <f>IF($JC93&gt;=45,INDEX($GR:$GR,$JB93+45),"")</f>
      </c>
      <c r="IM93">
        <f>IF($JC93&gt;=46,INDEX($GR:$GR,$JB93+46),"")</f>
      </c>
      <c r="IN93">
        <f>IF($JC93&gt;=47,INDEX($GR:$GR,$JB93+47),"")</f>
      </c>
      <c r="IO93">
        <f>IF($JC93&gt;=48,INDEX($GR:$GR,$JB93+48),"")</f>
      </c>
      <c r="IP93">
        <f>IF($JC93&gt;=49,INDEX($GR:$GR,$JB93+49),"")</f>
      </c>
      <c r="IQ93">
        <f>IF($JC93&gt;=50,INDEX($GR:$GR,$JB93+50),"")</f>
      </c>
      <c r="IR93">
        <f>IF($JC93&gt;=51,INDEX($GR:$GR,$JB93+51),"")</f>
      </c>
      <c r="IS93">
        <f>IF($JC93&gt;=52,INDEX($GR:$GR,$JB93+52),"")</f>
      </c>
      <c r="IT93">
        <f>IF($JC93&gt;=53,INDEX($GR:$GR,$JB93+53),"")</f>
      </c>
      <c r="IU93">
        <f>IF($JC93&gt;=54,INDEX($GR:$GR,$JB93+54),"")</f>
      </c>
      <c r="IV93">
        <f>IF($JC93&gt;=55,INDEX($GR:$GR,$JB93+55),"")</f>
      </c>
      <c r="IW93">
        <f>IF($JC93&gt;=56,INDEX($GR:$GR,$JB93+56),"")</f>
      </c>
      <c r="IX93">
        <f>IF($JC93&gt;=57,INDEX($GR:$GR,$JB93+57),"")</f>
      </c>
      <c r="IY93">
        <f>IF($JC93&gt;=58,INDEX($GR:$GR,$JB93+58),"")</f>
      </c>
      <c r="IZ93">
        <f>IF($JC93&gt;=59,INDEX($GR:$GR,$JB93+59),"")</f>
      </c>
      <c r="JA93">
        <f>IF($JC93&gt;=60,INDEX($GR:$GR,$JB93+60),"")</f>
      </c>
      <c r="JB93">
        <f>IFERROR(MATCH($GQ93,$GR$2:$GR$324,0)+1,0)</f>
      </c>
      <c r="JC93">
        <f>IFERROR(INDEX($GS$2:$GS$324,MATCH($GQ93,$GR$2:$GR$324,0)),0)</f>
      </c>
      <c r="JD93" t="s">
        <v>40</v>
      </c>
      <c r="JE93" t="s">
        <v>40</v>
      </c>
    </row>
    <row r="94" spans="1:265" x14ac:dyDescent="0.25">
      <c r="Q94">
        <f>IF(OR($T94="",$P94=""),"",IFERROR($T94/$P94,0))</f>
      </c>
      <c r="R94">
        <f>IF($T94="","",
SUM($S94,$U94,$Z94,$V94,$X94)*
(1-IF($AA94="",0,VALUE($AA94)/100)))</f>
      </c>
      <c r="S94">
        <f>IF($T94="","",$T94)</f>
      </c>
      <c r="U94">
        <f>IF($T94="","",
IF($N94="","",
IF(ISNUMBER(SEARCH("exempt",LOWER($N94))),0,
$T94*(VALUE(SUBSTITUTE($N94,"%",""))/100))))</f>
      </c>
      <c r="AB94">
        <f>IFERROR(IF(FIND(" - ",$K94)&gt;0,MID($K94,FIND(" - ",$K94)+3,LEN($K94)),""),"")</f>
      </c>
      <c r="AK94" t="s">
        <v>479</v>
      </c>
      <c r="AP94">
        <f>IFERROR(LEFT($K94,FIND(" - ",$K94)-1),$K94)</f>
      </c>
      <c r="AQ94" t="s">
        <v>375</v>
      </c>
      <c r="AS94">
        <f>IF($CH94&gt;=1,INDEX($AQ:$AQ,$CG94+1),"")</f>
      </c>
      <c r="AT94">
        <f>IF($CH94&gt;=2,INDEX($AQ:$AQ,$CG94+2),"")</f>
      </c>
      <c r="AU94">
        <f>IF($CH94&gt;=3,INDEX($AQ:$AQ,$CG94+3),"")</f>
      </c>
      <c r="AV94">
        <f>IF($CH94&gt;=4,INDEX($AQ:$AQ,$CG94+4),"")</f>
      </c>
      <c r="AW94">
        <f>IF($CH94&gt;=5,INDEX($AQ:$AQ,$CG94+5),"")</f>
      </c>
      <c r="AX94">
        <f>IF($CH94&gt;=6,INDEX($AQ:$AQ,$CG94+6),"")</f>
      </c>
      <c r="AY94">
        <f>IF($CH94&gt;=7,INDEX($AQ:$AQ,$CG94+7),"")</f>
      </c>
      <c r="AZ94">
        <f>IF($CH94&gt;=8,INDEX($AQ:$AQ,$CG94+8),"")</f>
      </c>
      <c r="BA94">
        <f>IF($CH94&gt;=9,INDEX($AQ:$AQ,$CG94+9),"")</f>
      </c>
      <c r="BB94">
        <f>IF($CH94&gt;=10,INDEX($AQ:$AQ,$CG94+10),"")</f>
      </c>
      <c r="BC94">
        <f>IF($CH94&gt;=11,INDEX($AQ:$AQ,$CG94+11),"")</f>
      </c>
      <c r="BD94">
        <f>IF($CH94&gt;=12,INDEX($AQ:$AQ,$CG94+12),"")</f>
      </c>
      <c r="BE94">
        <f>IF($CH94&gt;=13,INDEX($AQ:$AQ,$CG94+13),"")</f>
      </c>
      <c r="BF94">
        <f>IF($CH94&gt;=14,INDEX($AQ:$AQ,$CG94+14),"")</f>
      </c>
      <c r="BG94">
        <f>IF($CH94&gt;=15,INDEX($AQ:$AQ,$CG94+15),"")</f>
      </c>
      <c r="BH94">
        <f>IF($CH94&gt;=16,INDEX($AQ:$AQ,$CG94+16),"")</f>
      </c>
      <c r="BI94">
        <f>IF($CH94&gt;=17,INDEX($AQ:$AQ,$CG94+17),"")</f>
      </c>
      <c r="BJ94">
        <f>IF($CH94&gt;=18,INDEX($AQ:$AQ,$CG94+18),"")</f>
      </c>
      <c r="BK94">
        <f>IF($CH94&gt;=19,INDEX($AQ:$AQ,$CG94+19),"")</f>
      </c>
      <c r="BL94">
        <f>IF($CH94&gt;=20,INDEX($AQ:$AQ,$CG94+20),"")</f>
      </c>
      <c r="BM94">
        <f>IF($CH94&gt;=21,INDEX($AQ:$AQ,$CG94+21),"")</f>
      </c>
      <c r="BN94">
        <f>IF($CH94&gt;=22,INDEX($AQ:$AQ,$CG94+22),"")</f>
      </c>
      <c r="BO94">
        <f>IF($CH94&gt;=23,INDEX($AQ:$AQ,$CG94+23),"")</f>
      </c>
      <c r="BP94">
        <f>IF($CH94&gt;=24,INDEX($AQ:$AQ,$CG94+24),"")</f>
      </c>
      <c r="BQ94">
        <f>IF($CH94&gt;=25,INDEX($AQ:$AQ,$CG94+25),"")</f>
      </c>
      <c r="BR94">
        <f>IF($CH94&gt;=26,INDEX($AQ:$AQ,$CG94+26),"")</f>
      </c>
      <c r="BS94">
        <f>IF($CH94&gt;=27,INDEX($AQ:$AQ,$CG94+27),"")</f>
      </c>
      <c r="BT94">
        <f>IF($CH94&gt;=28,INDEX($AQ:$AQ,$CG94+28),"")</f>
      </c>
      <c r="BU94">
        <f>IF($CH94&gt;=29,INDEX($AQ:$AQ,$CG94+29),"")</f>
      </c>
      <c r="BV94">
        <f>IF($CH94&gt;=30,INDEX($AQ:$AQ,$CG94+30),"")</f>
      </c>
      <c r="BW94">
        <f>IF($CH94&gt;=31,INDEX($AQ:$AQ,$CG94+31),"")</f>
      </c>
      <c r="BX94">
        <f>IF($CH94&gt;=32,INDEX($AQ:$AQ,$CG94+32),"")</f>
      </c>
      <c r="BY94">
        <f>IF($CH94&gt;=33,INDEX($AQ:$AQ,$CG94+33),"")</f>
      </c>
      <c r="BZ94">
        <f>IF($CH94&gt;=34,INDEX($AQ:$AQ,$CG94+34),"")</f>
      </c>
      <c r="CA94">
        <f>IF($CH94&gt;=35,INDEX($AQ:$AQ,$CG94+35),"")</f>
      </c>
      <c r="CB94">
        <f>IF($CH94&gt;=36,INDEX($AQ:$AQ,$CG94+36),"")</f>
      </c>
      <c r="CC94">
        <f>IF($CH94&gt;=37,INDEX($AQ:$AQ,$CG94+37),"")</f>
      </c>
      <c r="CD94">
        <f>IF($CH94&gt;=38,INDEX($AQ:$AQ,$CG94+38),"")</f>
      </c>
      <c r="CE94">
        <f>IF($CH94&gt;=39,INDEX($AQ:$AQ,$CG94+39),"")</f>
      </c>
      <c r="CF94">
        <f>IF($CH94&gt;=40,INDEX($AQ:$AQ,$CG94+40),"")</f>
      </c>
      <c r="CG94">
        <f>IFERROR(MATCH($AP94,$AQ$2:$AQ$134,0)+1,0)</f>
      </c>
      <c r="CH94">
        <f>IFERROR(INDEX($AR$2:$AR$134,MATCH($AP94,$AQ$2:$AQ$134,0)),0)</f>
      </c>
      <c r="CI94">
        <f>IFERROR(LEFT($L94,FIND(" - ",$L94)-1),$L94)</f>
      </c>
      <c r="CJ94" t="s">
        <v>224</v>
      </c>
      <c r="CL94">
        <f>IF($DG94&gt;=1,INDEX($CJ:$CJ,$DF94+1),"")</f>
      </c>
      <c r="CM94">
        <f>IF($DG94&gt;=2,INDEX($CJ:$CJ,$DF94+2),"")</f>
      </c>
      <c r="CN94">
        <f>IF($DG94&gt;=3,INDEX($CJ:$CJ,$DF94+3),"")</f>
      </c>
      <c r="CO94">
        <f>IF($DG94&gt;=4,INDEX($CJ:$CJ,$DF94+4),"")</f>
      </c>
      <c r="CP94">
        <f>IF($DG94&gt;=5,INDEX($CJ:$CJ,$DF94+5),"")</f>
      </c>
      <c r="CQ94">
        <f>IF($DG94&gt;=6,INDEX($CJ:$CJ,$DF94+6),"")</f>
      </c>
      <c r="CR94">
        <f>IF($DG94&gt;=7,INDEX($CJ:$CJ,$DF94+7),"")</f>
      </c>
      <c r="CS94">
        <f>IF($DG94&gt;=8,INDEX($CJ:$CJ,$DF94+8),"")</f>
      </c>
      <c r="CT94">
        <f>IF($DG94&gt;=9,INDEX($CJ:$CJ,$DF94+9),"")</f>
      </c>
      <c r="CU94">
        <f>IF($DG94&gt;=10,INDEX($CJ:$CJ,$DF94+10),"")</f>
      </c>
      <c r="CV94">
        <f>IF($DG94&gt;=11,INDEX($CJ:$CJ,$DF94+11),"")</f>
      </c>
      <c r="CW94">
        <f>IF($DG94&gt;=12,INDEX($CJ:$CJ,$DF94+12),"")</f>
      </c>
      <c r="CX94">
        <f>IF($DG94&gt;=13,INDEX($CJ:$CJ,$DF94+13),"")</f>
      </c>
      <c r="CY94">
        <f>IF($DG94&gt;=14,INDEX($CJ:$CJ,$DF94+14),"")</f>
      </c>
      <c r="CZ94">
        <f>IF($DG94&gt;=15,INDEX($CJ:$CJ,$DF94+15),"")</f>
      </c>
      <c r="DA94">
        <f>IF($DG94&gt;=16,INDEX($CJ:$CJ,$DF94+16),"")</f>
      </c>
      <c r="DB94">
        <f>IF($DG94&gt;=17,INDEX($CJ:$CJ,$DF94+17),"")</f>
      </c>
      <c r="DC94">
        <f>IF($DG94&gt;=18,INDEX($CJ:$CJ,$DF94+18),"")</f>
      </c>
      <c r="DD94">
        <f>IF($DG94&gt;=19,INDEX($CJ:$CJ,$DF94+19),"")</f>
      </c>
      <c r="DE94">
        <f>IF($DG94&gt;=20,INDEX($CJ:$CJ,$DF94+20),"")</f>
      </c>
      <c r="DF94">
        <f>IFERROR(MATCH($CI94,$CJ$2:$CJ$263,0)+1,0)</f>
      </c>
      <c r="DG94">
        <f>IFERROR(INDEX($CK$2:$CK$263,MATCH($CI94,$CJ$2:$CJ$263,0)),0)</f>
      </c>
      <c r="DH94">
        <f>IFERROR(INDEX($AO:$AO,MATCH($N94,$AN:$AN,0))&amp;"","")</f>
      </c>
      <c r="DI94" t="s">
        <v>315</v>
      </c>
      <c r="DK94">
        <v>1</v>
      </c>
      <c r="DL94">
        <f>IF($GO94&gt;=1,INDEX($DI:$DI,$GN94+1),"")</f>
      </c>
      <c r="DM94">
        <f>IF($GO94&gt;=2,INDEX($DI:$DI,$GN94+2),"")</f>
      </c>
      <c r="DN94">
        <f>IF($GO94&gt;=3,INDEX($DI:$DI,$GN94+3),"")</f>
      </c>
      <c r="DO94">
        <f>IF($GO94&gt;=4,INDEX($DI:$DI,$GN94+4),"")</f>
      </c>
      <c r="DP94">
        <f>IF($GO94&gt;=5,INDEX($DI:$DI,$GN94+5),"")</f>
      </c>
      <c r="DQ94">
        <f>IF($GO94&gt;=6,INDEX($DI:$DI,$GN94+6),"")</f>
      </c>
      <c r="DR94">
        <f>IF($GO94&gt;=7,INDEX($DI:$DI,$GN94+7),"")</f>
      </c>
      <c r="DS94">
        <f>IF($GO94&gt;=8,INDEX($DI:$DI,$GN94+8),"")</f>
      </c>
      <c r="DT94">
        <f>IF($GO94&gt;=9,INDEX($DI:$DI,$GN94+9),"")</f>
      </c>
      <c r="DU94">
        <f>IF($GO94&gt;=10,INDEX($DI:$DI,$GN94+10),"")</f>
      </c>
      <c r="DV94">
        <f>IF($GO94&gt;=11,INDEX($DI:$DI,$GN94+11),"")</f>
      </c>
      <c r="DW94">
        <f>IF($GO94&gt;=12,INDEX($DI:$DI,$GN94+12),"")</f>
      </c>
      <c r="DX94">
        <f>IF($GO94&gt;=13,INDEX($DI:$DI,$GN94+13),"")</f>
      </c>
      <c r="DY94">
        <f>IF($GO94&gt;=14,INDEX($DI:$DI,$GN94+14),"")</f>
      </c>
      <c r="DZ94">
        <f>IF($GO94&gt;=15,INDEX($DI:$DI,$GN94+15),"")</f>
      </c>
      <c r="EA94">
        <f>IF($GO94&gt;=16,INDEX($DI:$DI,$GN94+16),"")</f>
      </c>
      <c r="EB94">
        <f>IF($GO94&gt;=17,INDEX($DI:$DI,$GN94+17),"")</f>
      </c>
      <c r="EC94">
        <f>IF($GO94&gt;=18,INDEX($DI:$DI,$GN94+18),"")</f>
      </c>
      <c r="ED94">
        <f>IF($GO94&gt;=19,INDEX($DI:$DI,$GN94+19),"")</f>
      </c>
      <c r="EE94">
        <f>IF($GO94&gt;=20,INDEX($DI:$DI,$GN94+20),"")</f>
      </c>
      <c r="EF94">
        <f>IF($GO94&gt;=21,INDEX($DI:$DI,$GN94+21),"")</f>
      </c>
      <c r="EG94">
        <f>IF($GO94&gt;=22,INDEX($DI:$DI,$GN94+22),"")</f>
      </c>
      <c r="EH94">
        <f>IF($GO94&gt;=23,INDEX($DI:$DI,$GN94+23),"")</f>
      </c>
      <c r="EI94">
        <f>IF($GO94&gt;=24,INDEX($DI:$DI,$GN94+24),"")</f>
      </c>
      <c r="EJ94">
        <f>IF($GO94&gt;=25,INDEX($DI:$DI,$GN94+25),"")</f>
      </c>
      <c r="EK94">
        <f>IF($GO94&gt;=26,INDEX($DI:$DI,$GN94+26),"")</f>
      </c>
      <c r="EL94">
        <f>IF($GO94&gt;=27,INDEX($DI:$DI,$GN94+27),"")</f>
      </c>
      <c r="EM94">
        <f>IF($GO94&gt;=28,INDEX($DI:$DI,$GN94+28),"")</f>
      </c>
      <c r="EN94">
        <f>IF($GO94&gt;=29,INDEX($DI:$DI,$GN94+29),"")</f>
      </c>
      <c r="EO94">
        <f>IF($GO94&gt;=30,INDEX($DI:$DI,$GN94+30),"")</f>
      </c>
      <c r="EP94">
        <f>IF($GO94&gt;=31,INDEX($DI:$DI,$GN94+31),"")</f>
      </c>
      <c r="EQ94">
        <f>IF($GO94&gt;=32,INDEX($DI:$DI,$GN94+32),"")</f>
      </c>
      <c r="ER94">
        <f>IF($GO94&gt;=33,INDEX($DI:$DI,$GN94+33),"")</f>
      </c>
      <c r="ES94">
        <f>IF($GO94&gt;=34,INDEX($DI:$DI,$GN94+34),"")</f>
      </c>
      <c r="ET94">
        <f>IF($GO94&gt;=35,INDEX($DI:$DI,$GN94+35),"")</f>
      </c>
      <c r="EU94">
        <f>IF($GO94&gt;=36,INDEX($DI:$DI,$GN94+36),"")</f>
      </c>
      <c r="EV94">
        <f>IF($GO94&gt;=37,INDEX($DI:$DI,$GN94+37),"")</f>
      </c>
      <c r="EW94">
        <f>IF($GO94&gt;=38,INDEX($DI:$DI,$GN94+38),"")</f>
      </c>
      <c r="EX94">
        <f>IF($GO94&gt;=39,INDEX($DI:$DI,$GN94+39),"")</f>
      </c>
      <c r="EY94">
        <f>IF($GO94&gt;=40,INDEX($DI:$DI,$GN94+40),"")</f>
      </c>
      <c r="EZ94">
        <f>IF($GO94&gt;=1,INDEX($DJ:$DJ,$GN94+1),"")</f>
      </c>
      <c r="FA94">
        <f>IF($GO94&gt;=2,INDEX($DJ:$DJ,$GN94+2),"")</f>
      </c>
      <c r="FB94">
        <f>IF($GO94&gt;=3,INDEX($DJ:$DJ,$GN94+3),"")</f>
      </c>
      <c r="FC94">
        <f>IF($GO94&gt;=4,INDEX($DJ:$DJ,$GN94+4),"")</f>
      </c>
      <c r="FD94">
        <f>IF($GO94&gt;=5,INDEX($DJ:$DJ,$GN94+5),"")</f>
      </c>
      <c r="FE94">
        <f>IF($GO94&gt;=6,INDEX($DJ:$DJ,$GN94+6),"")</f>
      </c>
      <c r="FF94">
        <f>IF($GO94&gt;=7,INDEX($DJ:$DJ,$GN94+7),"")</f>
      </c>
      <c r="FG94">
        <f>IF($GO94&gt;=8,INDEX($DJ:$DJ,$GN94+8),"")</f>
      </c>
      <c r="FH94">
        <f>IF($GO94&gt;=9,INDEX($DJ:$DJ,$GN94+9),"")</f>
      </c>
      <c r="FI94">
        <f>IF($GO94&gt;=10,INDEX($DJ:$DJ,$GN94+10),"")</f>
      </c>
      <c r="FJ94">
        <f>IF($GO94&gt;=11,INDEX($DJ:$DJ,$GN94+11),"")</f>
      </c>
      <c r="FK94">
        <f>IF($GO94&gt;=12,INDEX($DJ:$DJ,$GN94+12),"")</f>
      </c>
      <c r="FL94">
        <f>IF($GO94&gt;=13,INDEX($DJ:$DJ,$GN94+13),"")</f>
      </c>
      <c r="FM94">
        <f>IF($GO94&gt;=14,INDEX($DJ:$DJ,$GN94+14),"")</f>
      </c>
      <c r="FN94">
        <f>IF($GO94&gt;=15,INDEX($DJ:$DJ,$GN94+15),"")</f>
      </c>
      <c r="FO94">
        <f>IF($GO94&gt;=16,INDEX($DJ:$DJ,$GN94+16),"")</f>
      </c>
      <c r="FP94">
        <f>IF($GO94&gt;=17,INDEX($DJ:$DJ,$GN94+17),"")</f>
      </c>
      <c r="FQ94">
        <f>IF($GO94&gt;=18,INDEX($DJ:$DJ,$GN94+18),"")</f>
      </c>
      <c r="FR94">
        <f>IF($GO94&gt;=19,INDEX($DJ:$DJ,$GN94+19),"")</f>
      </c>
      <c r="FS94">
        <f>IF($GO94&gt;=20,INDEX($DJ:$DJ,$GN94+20),"")</f>
      </c>
      <c r="FT94">
        <f>IF($GO94&gt;=21,INDEX($DJ:$DJ,$GN94+21),"")</f>
      </c>
      <c r="FU94">
        <f>IF($GO94&gt;=22,INDEX($DJ:$DJ,$GN94+22),"")</f>
      </c>
      <c r="FV94">
        <f>IF($GO94&gt;=23,INDEX($DJ:$DJ,$GN94+23),"")</f>
      </c>
      <c r="FW94">
        <f>IF($GO94&gt;=24,INDEX($DJ:$DJ,$GN94+24),"")</f>
      </c>
      <c r="FX94">
        <f>IF($GO94&gt;=25,INDEX($DJ:$DJ,$GN94+25),"")</f>
      </c>
      <c r="FY94">
        <f>IF($GO94&gt;=26,INDEX($DJ:$DJ,$GN94+26),"")</f>
      </c>
      <c r="FZ94">
        <f>IF($GO94&gt;=27,INDEX($DJ:$DJ,$GN94+27),"")</f>
      </c>
      <c r="GA94">
        <f>IF($GO94&gt;=28,INDEX($DJ:$DJ,$GN94+28),"")</f>
      </c>
      <c r="GB94">
        <f>IF($GO94&gt;=29,INDEX($DJ:$DJ,$GN94+29),"")</f>
      </c>
      <c r="GC94">
        <f>IF($GO94&gt;=30,INDEX($DJ:$DJ,$GN94+30),"")</f>
      </c>
      <c r="GD94">
        <f>IF($GO94&gt;=31,INDEX($DJ:$DJ,$GN94+31),"")</f>
      </c>
      <c r="GE94">
        <f>IF($GO94&gt;=32,INDEX($DJ:$DJ,$GN94+32),"")</f>
      </c>
      <c r="GF94">
        <f>IF($GO94&gt;=33,INDEX($DJ:$DJ,$GN94+33),"")</f>
      </c>
      <c r="GG94">
        <f>IF($GO94&gt;=34,INDEX($DJ:$DJ,$GN94+34),"")</f>
      </c>
      <c r="GH94">
        <f>IF($GO94&gt;=35,INDEX($DJ:$DJ,$GN94+35),"")</f>
      </c>
      <c r="GI94">
        <f>IF($GO94&gt;=36,INDEX($DJ:$DJ,$GN94+36),"")</f>
      </c>
      <c r="GJ94">
        <f>IF($GO94&gt;=37,INDEX($DJ:$DJ,$GN94+37),"")</f>
      </c>
      <c r="GK94">
        <f>IF($GO94&gt;=38,INDEX($DJ:$DJ,$GN94+38),"")</f>
      </c>
      <c r="GL94">
        <f>IF($GO94&gt;=39,INDEX($DJ:$DJ,$GN94+39),"")</f>
      </c>
      <c r="GM94">
        <f>IF($GO94&gt;=40,INDEX($DJ:$DJ,$GN94+40),"")</f>
      </c>
      <c r="GN94">
        <f>IFERROR(MATCH($DH94,$DI$2:$DI$148,0)+1,0)</f>
      </c>
      <c r="GO94">
        <f>IFERROR(INDEX($DK$2:$DK$148,MATCH($DH94,$DI$2:$DI$148,0)),0)</f>
      </c>
      <c r="GP94">
        <f>IFERROR(MATCH($Y94,$DL$94:$EY$94,0),0)</f>
      </c>
      <c r="GQ94">
        <f>IF($GP94&gt;0,INDEX($EZ$94:$GM$94,$GP94),"")</f>
      </c>
      <c r="GR94" t="s">
        <v>480</v>
      </c>
      <c r="GT94">
        <f>IF($JC94&gt;=1,INDEX($GR:$GR,$JB94+1),"")</f>
      </c>
      <c r="GU94">
        <f>IF($JC94&gt;=2,INDEX($GR:$GR,$JB94+2),"")</f>
      </c>
      <c r="GV94">
        <f>IF($JC94&gt;=3,INDEX($GR:$GR,$JB94+3),"")</f>
      </c>
      <c r="GW94">
        <f>IF($JC94&gt;=4,INDEX($GR:$GR,$JB94+4),"")</f>
      </c>
      <c r="GX94">
        <f>IF($JC94&gt;=5,INDEX($GR:$GR,$JB94+5),"")</f>
      </c>
      <c r="GY94">
        <f>IF($JC94&gt;=6,INDEX($GR:$GR,$JB94+6),"")</f>
      </c>
      <c r="GZ94">
        <f>IF($JC94&gt;=7,INDEX($GR:$GR,$JB94+7),"")</f>
      </c>
      <c r="HA94">
        <f>IF($JC94&gt;=8,INDEX($GR:$GR,$JB94+8),"")</f>
      </c>
      <c r="HB94">
        <f>IF($JC94&gt;=9,INDEX($GR:$GR,$JB94+9),"")</f>
      </c>
      <c r="HC94">
        <f>IF($JC94&gt;=10,INDEX($GR:$GR,$JB94+10),"")</f>
      </c>
      <c r="HD94">
        <f>IF($JC94&gt;=11,INDEX($GR:$GR,$JB94+11),"")</f>
      </c>
      <c r="HE94">
        <f>IF($JC94&gt;=12,INDEX($GR:$GR,$JB94+12),"")</f>
      </c>
      <c r="HF94">
        <f>IF($JC94&gt;=13,INDEX($GR:$GR,$JB94+13),"")</f>
      </c>
      <c r="HG94">
        <f>IF($JC94&gt;=14,INDEX($GR:$GR,$JB94+14),"")</f>
      </c>
      <c r="HH94">
        <f>IF($JC94&gt;=15,INDEX($GR:$GR,$JB94+15),"")</f>
      </c>
      <c r="HI94">
        <f>IF($JC94&gt;=16,INDEX($GR:$GR,$JB94+16),"")</f>
      </c>
      <c r="HJ94">
        <f>IF($JC94&gt;=17,INDEX($GR:$GR,$JB94+17),"")</f>
      </c>
      <c r="HK94">
        <f>IF($JC94&gt;=18,INDEX($GR:$GR,$JB94+18),"")</f>
      </c>
      <c r="HL94">
        <f>IF($JC94&gt;=19,INDEX($GR:$GR,$JB94+19),"")</f>
      </c>
      <c r="HM94">
        <f>IF($JC94&gt;=20,INDEX($GR:$GR,$JB94+20),"")</f>
      </c>
      <c r="HN94">
        <f>IF($JC94&gt;=21,INDEX($GR:$GR,$JB94+21),"")</f>
      </c>
      <c r="HO94">
        <f>IF($JC94&gt;=22,INDEX($GR:$GR,$JB94+22),"")</f>
      </c>
      <c r="HP94">
        <f>IF($JC94&gt;=23,INDEX($GR:$GR,$JB94+23),"")</f>
      </c>
      <c r="HQ94">
        <f>IF($JC94&gt;=24,INDEX($GR:$GR,$JB94+24),"")</f>
      </c>
      <c r="HR94">
        <f>IF($JC94&gt;=25,INDEX($GR:$GR,$JB94+25),"")</f>
      </c>
      <c r="HS94">
        <f>IF($JC94&gt;=26,INDEX($GR:$GR,$JB94+26),"")</f>
      </c>
      <c r="HT94">
        <f>IF($JC94&gt;=27,INDEX($GR:$GR,$JB94+27),"")</f>
      </c>
      <c r="HU94">
        <f>IF($JC94&gt;=28,INDEX($GR:$GR,$JB94+28),"")</f>
      </c>
      <c r="HV94">
        <f>IF($JC94&gt;=29,INDEX($GR:$GR,$JB94+29),"")</f>
      </c>
      <c r="HW94">
        <f>IF($JC94&gt;=30,INDEX($GR:$GR,$JB94+30),"")</f>
      </c>
      <c r="HX94">
        <f>IF($JC94&gt;=31,INDEX($GR:$GR,$JB94+31),"")</f>
      </c>
      <c r="HY94">
        <f>IF($JC94&gt;=32,INDEX($GR:$GR,$JB94+32),"")</f>
      </c>
      <c r="HZ94">
        <f>IF($JC94&gt;=33,INDEX($GR:$GR,$JB94+33),"")</f>
      </c>
      <c r="IA94">
        <f>IF($JC94&gt;=34,INDEX($GR:$GR,$JB94+34),"")</f>
      </c>
      <c r="IB94">
        <f>IF($JC94&gt;=35,INDEX($GR:$GR,$JB94+35),"")</f>
      </c>
      <c r="IC94">
        <f>IF($JC94&gt;=36,INDEX($GR:$GR,$JB94+36),"")</f>
      </c>
      <c r="ID94">
        <f>IF($JC94&gt;=37,INDEX($GR:$GR,$JB94+37),"")</f>
      </c>
      <c r="IE94">
        <f>IF($JC94&gt;=38,INDEX($GR:$GR,$JB94+38),"")</f>
      </c>
      <c r="IF94">
        <f>IF($JC94&gt;=39,INDEX($GR:$GR,$JB94+39),"")</f>
      </c>
      <c r="IG94">
        <f>IF($JC94&gt;=40,INDEX($GR:$GR,$JB94+40),"")</f>
      </c>
      <c r="IH94">
        <f>IF($JC94&gt;=41,INDEX($GR:$GR,$JB94+41),"")</f>
      </c>
      <c r="II94">
        <f>IF($JC94&gt;=42,INDEX($GR:$GR,$JB94+42),"")</f>
      </c>
      <c r="IJ94">
        <f>IF($JC94&gt;=43,INDEX($GR:$GR,$JB94+43),"")</f>
      </c>
      <c r="IK94">
        <f>IF($JC94&gt;=44,INDEX($GR:$GR,$JB94+44),"")</f>
      </c>
      <c r="IL94">
        <f>IF($JC94&gt;=45,INDEX($GR:$GR,$JB94+45),"")</f>
      </c>
      <c r="IM94">
        <f>IF($JC94&gt;=46,INDEX($GR:$GR,$JB94+46),"")</f>
      </c>
      <c r="IN94">
        <f>IF($JC94&gt;=47,INDEX($GR:$GR,$JB94+47),"")</f>
      </c>
      <c r="IO94">
        <f>IF($JC94&gt;=48,INDEX($GR:$GR,$JB94+48),"")</f>
      </c>
      <c r="IP94">
        <f>IF($JC94&gt;=49,INDEX($GR:$GR,$JB94+49),"")</f>
      </c>
      <c r="IQ94">
        <f>IF($JC94&gt;=50,INDEX($GR:$GR,$JB94+50),"")</f>
      </c>
      <c r="IR94">
        <f>IF($JC94&gt;=51,INDEX($GR:$GR,$JB94+51),"")</f>
      </c>
      <c r="IS94">
        <f>IF($JC94&gt;=52,INDEX($GR:$GR,$JB94+52),"")</f>
      </c>
      <c r="IT94">
        <f>IF($JC94&gt;=53,INDEX($GR:$GR,$JB94+53),"")</f>
      </c>
      <c r="IU94">
        <f>IF($JC94&gt;=54,INDEX($GR:$GR,$JB94+54),"")</f>
      </c>
      <c r="IV94">
        <f>IF($JC94&gt;=55,INDEX($GR:$GR,$JB94+55),"")</f>
      </c>
      <c r="IW94">
        <f>IF($JC94&gt;=56,INDEX($GR:$GR,$JB94+56),"")</f>
      </c>
      <c r="IX94">
        <f>IF($JC94&gt;=57,INDEX($GR:$GR,$JB94+57),"")</f>
      </c>
      <c r="IY94">
        <f>IF($JC94&gt;=58,INDEX($GR:$GR,$JB94+58),"")</f>
      </c>
      <c r="IZ94">
        <f>IF($JC94&gt;=59,INDEX($GR:$GR,$JB94+59),"")</f>
      </c>
      <c r="JA94">
        <f>IF($JC94&gt;=60,INDEX($GR:$GR,$JB94+60),"")</f>
      </c>
      <c r="JB94">
        <f>IFERROR(MATCH($GQ94,$GR$2:$GR$324,0)+1,0)</f>
      </c>
      <c r="JC94">
        <f>IFERROR(INDEX($GS$2:$GS$324,MATCH($GQ94,$GR$2:$GR$324,0)),0)</f>
      </c>
      <c r="JD94" t="s">
        <v>40</v>
      </c>
      <c r="JE94" t="s">
        <v>40</v>
      </c>
    </row>
    <row r="95" spans="1:265" x14ac:dyDescent="0.25">
      <c r="Q95">
        <f>IF(OR($T95="",$P95=""),"",IFERROR($T95/$P95,0))</f>
      </c>
      <c r="R95">
        <f>IF($T95="","",
SUM($S95,$U95,$Z95,$V95,$X95)*
(1-IF($AA95="",0,VALUE($AA95)/100)))</f>
      </c>
      <c r="S95">
        <f>IF($T95="","",$T95)</f>
      </c>
      <c r="U95">
        <f>IF($T95="","",
IF($N95="","",
IF(ISNUMBER(SEARCH("exempt",LOWER($N95))),0,
$T95*(VALUE(SUBSTITUTE($N95,"%",""))/100))))</f>
      </c>
      <c r="AB95">
        <f>IFERROR(IF(FIND(" - ",$K95)&gt;0,MID($K95,FIND(" - ",$K95)+3,LEN($K95)),""),"")</f>
      </c>
      <c r="AK95" t="s">
        <v>481</v>
      </c>
      <c r="AP95">
        <f>IFERROR(LEFT($K95,FIND(" - ",$K95)-1),$K95)</f>
      </c>
      <c r="AQ95" t="s">
        <v>185</v>
      </c>
      <c r="AS95">
        <f>IF($CH95&gt;=1,INDEX($AQ:$AQ,$CG95+1),"")</f>
      </c>
      <c r="AT95">
        <f>IF($CH95&gt;=2,INDEX($AQ:$AQ,$CG95+2),"")</f>
      </c>
      <c r="AU95">
        <f>IF($CH95&gt;=3,INDEX($AQ:$AQ,$CG95+3),"")</f>
      </c>
      <c r="AV95">
        <f>IF($CH95&gt;=4,INDEX($AQ:$AQ,$CG95+4),"")</f>
      </c>
      <c r="AW95">
        <f>IF($CH95&gt;=5,INDEX($AQ:$AQ,$CG95+5),"")</f>
      </c>
      <c r="AX95">
        <f>IF($CH95&gt;=6,INDEX($AQ:$AQ,$CG95+6),"")</f>
      </c>
      <c r="AY95">
        <f>IF($CH95&gt;=7,INDEX($AQ:$AQ,$CG95+7),"")</f>
      </c>
      <c r="AZ95">
        <f>IF($CH95&gt;=8,INDEX($AQ:$AQ,$CG95+8),"")</f>
      </c>
      <c r="BA95">
        <f>IF($CH95&gt;=9,INDEX($AQ:$AQ,$CG95+9),"")</f>
      </c>
      <c r="BB95">
        <f>IF($CH95&gt;=10,INDEX($AQ:$AQ,$CG95+10),"")</f>
      </c>
      <c r="BC95">
        <f>IF($CH95&gt;=11,INDEX($AQ:$AQ,$CG95+11),"")</f>
      </c>
      <c r="BD95">
        <f>IF($CH95&gt;=12,INDEX($AQ:$AQ,$CG95+12),"")</f>
      </c>
      <c r="BE95">
        <f>IF($CH95&gt;=13,INDEX($AQ:$AQ,$CG95+13),"")</f>
      </c>
      <c r="BF95">
        <f>IF($CH95&gt;=14,INDEX($AQ:$AQ,$CG95+14),"")</f>
      </c>
      <c r="BG95">
        <f>IF($CH95&gt;=15,INDEX($AQ:$AQ,$CG95+15),"")</f>
      </c>
      <c r="BH95">
        <f>IF($CH95&gt;=16,INDEX($AQ:$AQ,$CG95+16),"")</f>
      </c>
      <c r="BI95">
        <f>IF($CH95&gt;=17,INDEX($AQ:$AQ,$CG95+17),"")</f>
      </c>
      <c r="BJ95">
        <f>IF($CH95&gt;=18,INDEX($AQ:$AQ,$CG95+18),"")</f>
      </c>
      <c r="BK95">
        <f>IF($CH95&gt;=19,INDEX($AQ:$AQ,$CG95+19),"")</f>
      </c>
      <c r="BL95">
        <f>IF($CH95&gt;=20,INDEX($AQ:$AQ,$CG95+20),"")</f>
      </c>
      <c r="BM95">
        <f>IF($CH95&gt;=21,INDEX($AQ:$AQ,$CG95+21),"")</f>
      </c>
      <c r="BN95">
        <f>IF($CH95&gt;=22,INDEX($AQ:$AQ,$CG95+22),"")</f>
      </c>
      <c r="BO95">
        <f>IF($CH95&gt;=23,INDEX($AQ:$AQ,$CG95+23),"")</f>
      </c>
      <c r="BP95">
        <f>IF($CH95&gt;=24,INDEX($AQ:$AQ,$CG95+24),"")</f>
      </c>
      <c r="BQ95">
        <f>IF($CH95&gt;=25,INDEX($AQ:$AQ,$CG95+25),"")</f>
      </c>
      <c r="BR95">
        <f>IF($CH95&gt;=26,INDEX($AQ:$AQ,$CG95+26),"")</f>
      </c>
      <c r="BS95">
        <f>IF($CH95&gt;=27,INDEX($AQ:$AQ,$CG95+27),"")</f>
      </c>
      <c r="BT95">
        <f>IF($CH95&gt;=28,INDEX($AQ:$AQ,$CG95+28),"")</f>
      </c>
      <c r="BU95">
        <f>IF($CH95&gt;=29,INDEX($AQ:$AQ,$CG95+29),"")</f>
      </c>
      <c r="BV95">
        <f>IF($CH95&gt;=30,INDEX($AQ:$AQ,$CG95+30),"")</f>
      </c>
      <c r="BW95">
        <f>IF($CH95&gt;=31,INDEX($AQ:$AQ,$CG95+31),"")</f>
      </c>
      <c r="BX95">
        <f>IF($CH95&gt;=32,INDEX($AQ:$AQ,$CG95+32),"")</f>
      </c>
      <c r="BY95">
        <f>IF($CH95&gt;=33,INDEX($AQ:$AQ,$CG95+33),"")</f>
      </c>
      <c r="BZ95">
        <f>IF($CH95&gt;=34,INDEX($AQ:$AQ,$CG95+34),"")</f>
      </c>
      <c r="CA95">
        <f>IF($CH95&gt;=35,INDEX($AQ:$AQ,$CG95+35),"")</f>
      </c>
      <c r="CB95">
        <f>IF($CH95&gt;=36,INDEX($AQ:$AQ,$CG95+36),"")</f>
      </c>
      <c r="CC95">
        <f>IF($CH95&gt;=37,INDEX($AQ:$AQ,$CG95+37),"")</f>
      </c>
      <c r="CD95">
        <f>IF($CH95&gt;=38,INDEX($AQ:$AQ,$CG95+38),"")</f>
      </c>
      <c r="CE95">
        <f>IF($CH95&gt;=39,INDEX($AQ:$AQ,$CG95+39),"")</f>
      </c>
      <c r="CF95">
        <f>IF($CH95&gt;=40,INDEX($AQ:$AQ,$CG95+40),"")</f>
      </c>
      <c r="CG95">
        <f>IFERROR(MATCH($AP95,$AQ$2:$AQ$134,0)+1,0)</f>
      </c>
      <c r="CH95">
        <f>IFERROR(INDEX($AR$2:$AR$134,MATCH($AP95,$AQ$2:$AQ$134,0)),0)</f>
      </c>
      <c r="CI95">
        <f>IFERROR(LEFT($L95,FIND(" - ",$L95)-1),$L95)</f>
      </c>
      <c r="CJ95" t="s">
        <v>482</v>
      </c>
      <c r="CK95">
        <v>1</v>
      </c>
      <c r="CL95">
        <f>IF($DG95&gt;=1,INDEX($CJ:$CJ,$DF95+1),"")</f>
      </c>
      <c r="CM95">
        <f>IF($DG95&gt;=2,INDEX($CJ:$CJ,$DF95+2),"")</f>
      </c>
      <c r="CN95">
        <f>IF($DG95&gt;=3,INDEX($CJ:$CJ,$DF95+3),"")</f>
      </c>
      <c r="CO95">
        <f>IF($DG95&gt;=4,INDEX($CJ:$CJ,$DF95+4),"")</f>
      </c>
      <c r="CP95">
        <f>IF($DG95&gt;=5,INDEX($CJ:$CJ,$DF95+5),"")</f>
      </c>
      <c r="CQ95">
        <f>IF($DG95&gt;=6,INDEX($CJ:$CJ,$DF95+6),"")</f>
      </c>
      <c r="CR95">
        <f>IF($DG95&gt;=7,INDEX($CJ:$CJ,$DF95+7),"")</f>
      </c>
      <c r="CS95">
        <f>IF($DG95&gt;=8,INDEX($CJ:$CJ,$DF95+8),"")</f>
      </c>
      <c r="CT95">
        <f>IF($DG95&gt;=9,INDEX($CJ:$CJ,$DF95+9),"")</f>
      </c>
      <c r="CU95">
        <f>IF($DG95&gt;=10,INDEX($CJ:$CJ,$DF95+10),"")</f>
      </c>
      <c r="CV95">
        <f>IF($DG95&gt;=11,INDEX($CJ:$CJ,$DF95+11),"")</f>
      </c>
      <c r="CW95">
        <f>IF($DG95&gt;=12,INDEX($CJ:$CJ,$DF95+12),"")</f>
      </c>
      <c r="CX95">
        <f>IF($DG95&gt;=13,INDEX($CJ:$CJ,$DF95+13),"")</f>
      </c>
      <c r="CY95">
        <f>IF($DG95&gt;=14,INDEX($CJ:$CJ,$DF95+14),"")</f>
      </c>
      <c r="CZ95">
        <f>IF($DG95&gt;=15,INDEX($CJ:$CJ,$DF95+15),"")</f>
      </c>
      <c r="DA95">
        <f>IF($DG95&gt;=16,INDEX($CJ:$CJ,$DF95+16),"")</f>
      </c>
      <c r="DB95">
        <f>IF($DG95&gt;=17,INDEX($CJ:$CJ,$DF95+17),"")</f>
      </c>
      <c r="DC95">
        <f>IF($DG95&gt;=18,INDEX($CJ:$CJ,$DF95+18),"")</f>
      </c>
      <c r="DD95">
        <f>IF($DG95&gt;=19,INDEX($CJ:$CJ,$DF95+19),"")</f>
      </c>
      <c r="DE95">
        <f>IF($DG95&gt;=20,INDEX($CJ:$CJ,$DF95+20),"")</f>
      </c>
      <c r="DF95">
        <f>IFERROR(MATCH($CI95,$CJ$2:$CJ$263,0)+1,0)</f>
      </c>
      <c r="DG95">
        <f>IFERROR(INDEX($CK$2:$CK$263,MATCH($CI95,$CJ$2:$CJ$263,0)),0)</f>
      </c>
      <c r="DH95">
        <f>IFERROR(INDEX($AO:$AO,MATCH($N95,$AN:$AN,0))&amp;"","")</f>
      </c>
      <c r="DI95" t="s">
        <v>48</v>
      </c>
      <c r="DJ95" t="s">
        <v>40</v>
      </c>
      <c r="DL95">
        <f>IF($GO95&gt;=1,INDEX($DI:$DI,$GN95+1),"")</f>
      </c>
      <c r="DM95">
        <f>IF($GO95&gt;=2,INDEX($DI:$DI,$GN95+2),"")</f>
      </c>
      <c r="DN95">
        <f>IF($GO95&gt;=3,INDEX($DI:$DI,$GN95+3),"")</f>
      </c>
      <c r="DO95">
        <f>IF($GO95&gt;=4,INDEX($DI:$DI,$GN95+4),"")</f>
      </c>
      <c r="DP95">
        <f>IF($GO95&gt;=5,INDEX($DI:$DI,$GN95+5),"")</f>
      </c>
      <c r="DQ95">
        <f>IF($GO95&gt;=6,INDEX($DI:$DI,$GN95+6),"")</f>
      </c>
      <c r="DR95">
        <f>IF($GO95&gt;=7,INDEX($DI:$DI,$GN95+7),"")</f>
      </c>
      <c r="DS95">
        <f>IF($GO95&gt;=8,INDEX($DI:$DI,$GN95+8),"")</f>
      </c>
      <c r="DT95">
        <f>IF($GO95&gt;=9,INDEX($DI:$DI,$GN95+9),"")</f>
      </c>
      <c r="DU95">
        <f>IF($GO95&gt;=10,INDEX($DI:$DI,$GN95+10),"")</f>
      </c>
      <c r="DV95">
        <f>IF($GO95&gt;=11,INDEX($DI:$DI,$GN95+11),"")</f>
      </c>
      <c r="DW95">
        <f>IF($GO95&gt;=12,INDEX($DI:$DI,$GN95+12),"")</f>
      </c>
      <c r="DX95">
        <f>IF($GO95&gt;=13,INDEX($DI:$DI,$GN95+13),"")</f>
      </c>
      <c r="DY95">
        <f>IF($GO95&gt;=14,INDEX($DI:$DI,$GN95+14),"")</f>
      </c>
      <c r="DZ95">
        <f>IF($GO95&gt;=15,INDEX($DI:$DI,$GN95+15),"")</f>
      </c>
      <c r="EA95">
        <f>IF($GO95&gt;=16,INDEX($DI:$DI,$GN95+16),"")</f>
      </c>
      <c r="EB95">
        <f>IF($GO95&gt;=17,INDEX($DI:$DI,$GN95+17),"")</f>
      </c>
      <c r="EC95">
        <f>IF($GO95&gt;=18,INDEX($DI:$DI,$GN95+18),"")</f>
      </c>
      <c r="ED95">
        <f>IF($GO95&gt;=19,INDEX($DI:$DI,$GN95+19),"")</f>
      </c>
      <c r="EE95">
        <f>IF($GO95&gt;=20,INDEX($DI:$DI,$GN95+20),"")</f>
      </c>
      <c r="EF95">
        <f>IF($GO95&gt;=21,INDEX($DI:$DI,$GN95+21),"")</f>
      </c>
      <c r="EG95">
        <f>IF($GO95&gt;=22,INDEX($DI:$DI,$GN95+22),"")</f>
      </c>
      <c r="EH95">
        <f>IF($GO95&gt;=23,INDEX($DI:$DI,$GN95+23),"")</f>
      </c>
      <c r="EI95">
        <f>IF($GO95&gt;=24,INDEX($DI:$DI,$GN95+24),"")</f>
      </c>
      <c r="EJ95">
        <f>IF($GO95&gt;=25,INDEX($DI:$DI,$GN95+25),"")</f>
      </c>
      <c r="EK95">
        <f>IF($GO95&gt;=26,INDEX($DI:$DI,$GN95+26),"")</f>
      </c>
      <c r="EL95">
        <f>IF($GO95&gt;=27,INDEX($DI:$DI,$GN95+27),"")</f>
      </c>
      <c r="EM95">
        <f>IF($GO95&gt;=28,INDEX($DI:$DI,$GN95+28),"")</f>
      </c>
      <c r="EN95">
        <f>IF($GO95&gt;=29,INDEX($DI:$DI,$GN95+29),"")</f>
      </c>
      <c r="EO95">
        <f>IF($GO95&gt;=30,INDEX($DI:$DI,$GN95+30),"")</f>
      </c>
      <c r="EP95">
        <f>IF($GO95&gt;=31,INDEX($DI:$DI,$GN95+31),"")</f>
      </c>
      <c r="EQ95">
        <f>IF($GO95&gt;=32,INDEX($DI:$DI,$GN95+32),"")</f>
      </c>
      <c r="ER95">
        <f>IF($GO95&gt;=33,INDEX($DI:$DI,$GN95+33),"")</f>
      </c>
      <c r="ES95">
        <f>IF($GO95&gt;=34,INDEX($DI:$DI,$GN95+34),"")</f>
      </c>
      <c r="ET95">
        <f>IF($GO95&gt;=35,INDEX($DI:$DI,$GN95+35),"")</f>
      </c>
      <c r="EU95">
        <f>IF($GO95&gt;=36,INDEX($DI:$DI,$GN95+36),"")</f>
      </c>
      <c r="EV95">
        <f>IF($GO95&gt;=37,INDEX($DI:$DI,$GN95+37),"")</f>
      </c>
      <c r="EW95">
        <f>IF($GO95&gt;=38,INDEX($DI:$DI,$GN95+38),"")</f>
      </c>
      <c r="EX95">
        <f>IF($GO95&gt;=39,INDEX($DI:$DI,$GN95+39),"")</f>
      </c>
      <c r="EY95">
        <f>IF($GO95&gt;=40,INDEX($DI:$DI,$GN95+40),"")</f>
      </c>
      <c r="EZ95">
        <f>IF($GO95&gt;=1,INDEX($DJ:$DJ,$GN95+1),"")</f>
      </c>
      <c r="FA95">
        <f>IF($GO95&gt;=2,INDEX($DJ:$DJ,$GN95+2),"")</f>
      </c>
      <c r="FB95">
        <f>IF($GO95&gt;=3,INDEX($DJ:$DJ,$GN95+3),"")</f>
      </c>
      <c r="FC95">
        <f>IF($GO95&gt;=4,INDEX($DJ:$DJ,$GN95+4),"")</f>
      </c>
      <c r="FD95">
        <f>IF($GO95&gt;=5,INDEX($DJ:$DJ,$GN95+5),"")</f>
      </c>
      <c r="FE95">
        <f>IF($GO95&gt;=6,INDEX($DJ:$DJ,$GN95+6),"")</f>
      </c>
      <c r="FF95">
        <f>IF($GO95&gt;=7,INDEX($DJ:$DJ,$GN95+7),"")</f>
      </c>
      <c r="FG95">
        <f>IF($GO95&gt;=8,INDEX($DJ:$DJ,$GN95+8),"")</f>
      </c>
      <c r="FH95">
        <f>IF($GO95&gt;=9,INDEX($DJ:$DJ,$GN95+9),"")</f>
      </c>
      <c r="FI95">
        <f>IF($GO95&gt;=10,INDEX($DJ:$DJ,$GN95+10),"")</f>
      </c>
      <c r="FJ95">
        <f>IF($GO95&gt;=11,INDEX($DJ:$DJ,$GN95+11),"")</f>
      </c>
      <c r="FK95">
        <f>IF($GO95&gt;=12,INDEX($DJ:$DJ,$GN95+12),"")</f>
      </c>
      <c r="FL95">
        <f>IF($GO95&gt;=13,INDEX($DJ:$DJ,$GN95+13),"")</f>
      </c>
      <c r="FM95">
        <f>IF($GO95&gt;=14,INDEX($DJ:$DJ,$GN95+14),"")</f>
      </c>
      <c r="FN95">
        <f>IF($GO95&gt;=15,INDEX($DJ:$DJ,$GN95+15),"")</f>
      </c>
      <c r="FO95">
        <f>IF($GO95&gt;=16,INDEX($DJ:$DJ,$GN95+16),"")</f>
      </c>
      <c r="FP95">
        <f>IF($GO95&gt;=17,INDEX($DJ:$DJ,$GN95+17),"")</f>
      </c>
      <c r="FQ95">
        <f>IF($GO95&gt;=18,INDEX($DJ:$DJ,$GN95+18),"")</f>
      </c>
      <c r="FR95">
        <f>IF($GO95&gt;=19,INDEX($DJ:$DJ,$GN95+19),"")</f>
      </c>
      <c r="FS95">
        <f>IF($GO95&gt;=20,INDEX($DJ:$DJ,$GN95+20),"")</f>
      </c>
      <c r="FT95">
        <f>IF($GO95&gt;=21,INDEX($DJ:$DJ,$GN95+21),"")</f>
      </c>
      <c r="FU95">
        <f>IF($GO95&gt;=22,INDEX($DJ:$DJ,$GN95+22),"")</f>
      </c>
      <c r="FV95">
        <f>IF($GO95&gt;=23,INDEX($DJ:$DJ,$GN95+23),"")</f>
      </c>
      <c r="FW95">
        <f>IF($GO95&gt;=24,INDEX($DJ:$DJ,$GN95+24),"")</f>
      </c>
      <c r="FX95">
        <f>IF($GO95&gt;=25,INDEX($DJ:$DJ,$GN95+25),"")</f>
      </c>
      <c r="FY95">
        <f>IF($GO95&gt;=26,INDEX($DJ:$DJ,$GN95+26),"")</f>
      </c>
      <c r="FZ95">
        <f>IF($GO95&gt;=27,INDEX($DJ:$DJ,$GN95+27),"")</f>
      </c>
      <c r="GA95">
        <f>IF($GO95&gt;=28,INDEX($DJ:$DJ,$GN95+28),"")</f>
      </c>
      <c r="GB95">
        <f>IF($GO95&gt;=29,INDEX($DJ:$DJ,$GN95+29),"")</f>
      </c>
      <c r="GC95">
        <f>IF($GO95&gt;=30,INDEX($DJ:$DJ,$GN95+30),"")</f>
      </c>
      <c r="GD95">
        <f>IF($GO95&gt;=31,INDEX($DJ:$DJ,$GN95+31),"")</f>
      </c>
      <c r="GE95">
        <f>IF($GO95&gt;=32,INDEX($DJ:$DJ,$GN95+32),"")</f>
      </c>
      <c r="GF95">
        <f>IF($GO95&gt;=33,INDEX($DJ:$DJ,$GN95+33),"")</f>
      </c>
      <c r="GG95">
        <f>IF($GO95&gt;=34,INDEX($DJ:$DJ,$GN95+34),"")</f>
      </c>
      <c r="GH95">
        <f>IF($GO95&gt;=35,INDEX($DJ:$DJ,$GN95+35),"")</f>
      </c>
      <c r="GI95">
        <f>IF($GO95&gt;=36,INDEX($DJ:$DJ,$GN95+36),"")</f>
      </c>
      <c r="GJ95">
        <f>IF($GO95&gt;=37,INDEX($DJ:$DJ,$GN95+37),"")</f>
      </c>
      <c r="GK95">
        <f>IF($GO95&gt;=38,INDEX($DJ:$DJ,$GN95+38),"")</f>
      </c>
      <c r="GL95">
        <f>IF($GO95&gt;=39,INDEX($DJ:$DJ,$GN95+39),"")</f>
      </c>
      <c r="GM95">
        <f>IF($GO95&gt;=40,INDEX($DJ:$DJ,$GN95+40),"")</f>
      </c>
      <c r="GN95">
        <f>IFERROR(MATCH($DH95,$DI$2:$DI$148,0)+1,0)</f>
      </c>
      <c r="GO95">
        <f>IFERROR(INDEX($DK$2:$DK$148,MATCH($DH95,$DI$2:$DI$148,0)),0)</f>
      </c>
      <c r="GP95">
        <f>IFERROR(MATCH($Y95,$DL$95:$EY$95,0),0)</f>
      </c>
      <c r="GQ95">
        <f>IF($GP95&gt;0,INDEX($EZ$95:$GM$95,$GP95),"")</f>
      </c>
      <c r="GR95" t="s">
        <v>117</v>
      </c>
      <c r="GS95">
        <v>1</v>
      </c>
      <c r="GT95">
        <f>IF($JC95&gt;=1,INDEX($GR:$GR,$JB95+1),"")</f>
      </c>
      <c r="GU95">
        <f>IF($JC95&gt;=2,INDEX($GR:$GR,$JB95+2),"")</f>
      </c>
      <c r="GV95">
        <f>IF($JC95&gt;=3,INDEX($GR:$GR,$JB95+3),"")</f>
      </c>
      <c r="GW95">
        <f>IF($JC95&gt;=4,INDEX($GR:$GR,$JB95+4),"")</f>
      </c>
      <c r="GX95">
        <f>IF($JC95&gt;=5,INDEX($GR:$GR,$JB95+5),"")</f>
      </c>
      <c r="GY95">
        <f>IF($JC95&gt;=6,INDEX($GR:$GR,$JB95+6),"")</f>
      </c>
      <c r="GZ95">
        <f>IF($JC95&gt;=7,INDEX($GR:$GR,$JB95+7),"")</f>
      </c>
      <c r="HA95">
        <f>IF($JC95&gt;=8,INDEX($GR:$GR,$JB95+8),"")</f>
      </c>
      <c r="HB95">
        <f>IF($JC95&gt;=9,INDEX($GR:$GR,$JB95+9),"")</f>
      </c>
      <c r="HC95">
        <f>IF($JC95&gt;=10,INDEX($GR:$GR,$JB95+10),"")</f>
      </c>
      <c r="HD95">
        <f>IF($JC95&gt;=11,INDEX($GR:$GR,$JB95+11),"")</f>
      </c>
      <c r="HE95">
        <f>IF($JC95&gt;=12,INDEX($GR:$GR,$JB95+12),"")</f>
      </c>
      <c r="HF95">
        <f>IF($JC95&gt;=13,INDEX($GR:$GR,$JB95+13),"")</f>
      </c>
      <c r="HG95">
        <f>IF($JC95&gt;=14,INDEX($GR:$GR,$JB95+14),"")</f>
      </c>
      <c r="HH95">
        <f>IF($JC95&gt;=15,INDEX($GR:$GR,$JB95+15),"")</f>
      </c>
      <c r="HI95">
        <f>IF($JC95&gt;=16,INDEX($GR:$GR,$JB95+16),"")</f>
      </c>
      <c r="HJ95">
        <f>IF($JC95&gt;=17,INDEX($GR:$GR,$JB95+17),"")</f>
      </c>
      <c r="HK95">
        <f>IF($JC95&gt;=18,INDEX($GR:$GR,$JB95+18),"")</f>
      </c>
      <c r="HL95">
        <f>IF($JC95&gt;=19,INDEX($GR:$GR,$JB95+19),"")</f>
      </c>
      <c r="HM95">
        <f>IF($JC95&gt;=20,INDEX($GR:$GR,$JB95+20),"")</f>
      </c>
      <c r="HN95">
        <f>IF($JC95&gt;=21,INDEX($GR:$GR,$JB95+21),"")</f>
      </c>
      <c r="HO95">
        <f>IF($JC95&gt;=22,INDEX($GR:$GR,$JB95+22),"")</f>
      </c>
      <c r="HP95">
        <f>IF($JC95&gt;=23,INDEX($GR:$GR,$JB95+23),"")</f>
      </c>
      <c r="HQ95">
        <f>IF($JC95&gt;=24,INDEX($GR:$GR,$JB95+24),"")</f>
      </c>
      <c r="HR95">
        <f>IF($JC95&gt;=25,INDEX($GR:$GR,$JB95+25),"")</f>
      </c>
      <c r="HS95">
        <f>IF($JC95&gt;=26,INDEX($GR:$GR,$JB95+26),"")</f>
      </c>
      <c r="HT95">
        <f>IF($JC95&gt;=27,INDEX($GR:$GR,$JB95+27),"")</f>
      </c>
      <c r="HU95">
        <f>IF($JC95&gt;=28,INDEX($GR:$GR,$JB95+28),"")</f>
      </c>
      <c r="HV95">
        <f>IF($JC95&gt;=29,INDEX($GR:$GR,$JB95+29),"")</f>
      </c>
      <c r="HW95">
        <f>IF($JC95&gt;=30,INDEX($GR:$GR,$JB95+30),"")</f>
      </c>
      <c r="HX95">
        <f>IF($JC95&gt;=31,INDEX($GR:$GR,$JB95+31),"")</f>
      </c>
      <c r="HY95">
        <f>IF($JC95&gt;=32,INDEX($GR:$GR,$JB95+32),"")</f>
      </c>
      <c r="HZ95">
        <f>IF($JC95&gt;=33,INDEX($GR:$GR,$JB95+33),"")</f>
      </c>
      <c r="IA95">
        <f>IF($JC95&gt;=34,INDEX($GR:$GR,$JB95+34),"")</f>
      </c>
      <c r="IB95">
        <f>IF($JC95&gt;=35,INDEX($GR:$GR,$JB95+35),"")</f>
      </c>
      <c r="IC95">
        <f>IF($JC95&gt;=36,INDEX($GR:$GR,$JB95+36),"")</f>
      </c>
      <c r="ID95">
        <f>IF($JC95&gt;=37,INDEX($GR:$GR,$JB95+37),"")</f>
      </c>
      <c r="IE95">
        <f>IF($JC95&gt;=38,INDEX($GR:$GR,$JB95+38),"")</f>
      </c>
      <c r="IF95">
        <f>IF($JC95&gt;=39,INDEX($GR:$GR,$JB95+39),"")</f>
      </c>
      <c r="IG95">
        <f>IF($JC95&gt;=40,INDEX($GR:$GR,$JB95+40),"")</f>
      </c>
      <c r="IH95">
        <f>IF($JC95&gt;=41,INDEX($GR:$GR,$JB95+41),"")</f>
      </c>
      <c r="II95">
        <f>IF($JC95&gt;=42,INDEX($GR:$GR,$JB95+42),"")</f>
      </c>
      <c r="IJ95">
        <f>IF($JC95&gt;=43,INDEX($GR:$GR,$JB95+43),"")</f>
      </c>
      <c r="IK95">
        <f>IF($JC95&gt;=44,INDEX($GR:$GR,$JB95+44),"")</f>
      </c>
      <c r="IL95">
        <f>IF($JC95&gt;=45,INDEX($GR:$GR,$JB95+45),"")</f>
      </c>
      <c r="IM95">
        <f>IF($JC95&gt;=46,INDEX($GR:$GR,$JB95+46),"")</f>
      </c>
      <c r="IN95">
        <f>IF($JC95&gt;=47,INDEX($GR:$GR,$JB95+47),"")</f>
      </c>
      <c r="IO95">
        <f>IF($JC95&gt;=48,INDEX($GR:$GR,$JB95+48),"")</f>
      </c>
      <c r="IP95">
        <f>IF($JC95&gt;=49,INDEX($GR:$GR,$JB95+49),"")</f>
      </c>
      <c r="IQ95">
        <f>IF($JC95&gt;=50,INDEX($GR:$GR,$JB95+50),"")</f>
      </c>
      <c r="IR95">
        <f>IF($JC95&gt;=51,INDEX($GR:$GR,$JB95+51),"")</f>
      </c>
      <c r="IS95">
        <f>IF($JC95&gt;=52,INDEX($GR:$GR,$JB95+52),"")</f>
      </c>
      <c r="IT95">
        <f>IF($JC95&gt;=53,INDEX($GR:$GR,$JB95+53),"")</f>
      </c>
      <c r="IU95">
        <f>IF($JC95&gt;=54,INDEX($GR:$GR,$JB95+54),"")</f>
      </c>
      <c r="IV95">
        <f>IF($JC95&gt;=55,INDEX($GR:$GR,$JB95+55),"")</f>
      </c>
      <c r="IW95">
        <f>IF($JC95&gt;=56,INDEX($GR:$GR,$JB95+56),"")</f>
      </c>
      <c r="IX95">
        <f>IF($JC95&gt;=57,INDEX($GR:$GR,$JB95+57),"")</f>
      </c>
      <c r="IY95">
        <f>IF($JC95&gt;=58,INDEX($GR:$GR,$JB95+58),"")</f>
      </c>
      <c r="IZ95">
        <f>IF($JC95&gt;=59,INDEX($GR:$GR,$JB95+59),"")</f>
      </c>
      <c r="JA95">
        <f>IF($JC95&gt;=60,INDEX($GR:$GR,$JB95+60),"")</f>
      </c>
      <c r="JB95">
        <f>IFERROR(MATCH($GQ95,$GR$2:$GR$324,0)+1,0)</f>
      </c>
      <c r="JC95">
        <f>IFERROR(INDEX($GS$2:$GS$324,MATCH($GQ95,$GR$2:$GR$324,0)),0)</f>
      </c>
      <c r="JD95" t="s">
        <v>40</v>
      </c>
      <c r="JE95" t="s">
        <v>40</v>
      </c>
    </row>
    <row r="96" spans="1:265" x14ac:dyDescent="0.25">
      <c r="Q96">
        <f>IF(OR($T96="",$P96=""),"",IFERROR($T96/$P96,0))</f>
      </c>
      <c r="R96">
        <f>IF($T96="","",
SUM($S96,$U96,$Z96,$V96,$X96)*
(1-IF($AA96="",0,VALUE($AA96)/100)))</f>
      </c>
      <c r="S96">
        <f>IF($T96="","",$T96)</f>
      </c>
      <c r="U96">
        <f>IF($T96="","",
IF($N96="","",
IF(ISNUMBER(SEARCH("exempt",LOWER($N96))),0,
$T96*(VALUE(SUBSTITUTE($N96,"%",""))/100))))</f>
      </c>
      <c r="AB96">
        <f>IFERROR(IF(FIND(" - ",$K96)&gt;0,MID($K96,FIND(" - ",$K96)+3,LEN($K96)),""),"")</f>
      </c>
      <c r="AK96" t="s">
        <v>483</v>
      </c>
      <c r="AP96">
        <f>IFERROR(LEFT($K96,FIND(" - ",$K96)-1),$K96)</f>
      </c>
      <c r="AQ96" t="s">
        <v>93</v>
      </c>
      <c r="AS96">
        <f>IF($CH96&gt;=1,INDEX($AQ:$AQ,$CG96+1),"")</f>
      </c>
      <c r="AT96">
        <f>IF($CH96&gt;=2,INDEX($AQ:$AQ,$CG96+2),"")</f>
      </c>
      <c r="AU96">
        <f>IF($CH96&gt;=3,INDEX($AQ:$AQ,$CG96+3),"")</f>
      </c>
      <c r="AV96">
        <f>IF($CH96&gt;=4,INDEX($AQ:$AQ,$CG96+4),"")</f>
      </c>
      <c r="AW96">
        <f>IF($CH96&gt;=5,INDEX($AQ:$AQ,$CG96+5),"")</f>
      </c>
      <c r="AX96">
        <f>IF($CH96&gt;=6,INDEX($AQ:$AQ,$CG96+6),"")</f>
      </c>
      <c r="AY96">
        <f>IF($CH96&gt;=7,INDEX($AQ:$AQ,$CG96+7),"")</f>
      </c>
      <c r="AZ96">
        <f>IF($CH96&gt;=8,INDEX($AQ:$AQ,$CG96+8),"")</f>
      </c>
      <c r="BA96">
        <f>IF($CH96&gt;=9,INDEX($AQ:$AQ,$CG96+9),"")</f>
      </c>
      <c r="BB96">
        <f>IF($CH96&gt;=10,INDEX($AQ:$AQ,$CG96+10),"")</f>
      </c>
      <c r="BC96">
        <f>IF($CH96&gt;=11,INDEX($AQ:$AQ,$CG96+11),"")</f>
      </c>
      <c r="BD96">
        <f>IF($CH96&gt;=12,INDEX($AQ:$AQ,$CG96+12),"")</f>
      </c>
      <c r="BE96">
        <f>IF($CH96&gt;=13,INDEX($AQ:$AQ,$CG96+13),"")</f>
      </c>
      <c r="BF96">
        <f>IF($CH96&gt;=14,INDEX($AQ:$AQ,$CG96+14),"")</f>
      </c>
      <c r="BG96">
        <f>IF($CH96&gt;=15,INDEX($AQ:$AQ,$CG96+15),"")</f>
      </c>
      <c r="BH96">
        <f>IF($CH96&gt;=16,INDEX($AQ:$AQ,$CG96+16),"")</f>
      </c>
      <c r="BI96">
        <f>IF($CH96&gt;=17,INDEX($AQ:$AQ,$CG96+17),"")</f>
      </c>
      <c r="BJ96">
        <f>IF($CH96&gt;=18,INDEX($AQ:$AQ,$CG96+18),"")</f>
      </c>
      <c r="BK96">
        <f>IF($CH96&gt;=19,INDEX($AQ:$AQ,$CG96+19),"")</f>
      </c>
      <c r="BL96">
        <f>IF($CH96&gt;=20,INDEX($AQ:$AQ,$CG96+20),"")</f>
      </c>
      <c r="BM96">
        <f>IF($CH96&gt;=21,INDEX($AQ:$AQ,$CG96+21),"")</f>
      </c>
      <c r="BN96">
        <f>IF($CH96&gt;=22,INDEX($AQ:$AQ,$CG96+22),"")</f>
      </c>
      <c r="BO96">
        <f>IF($CH96&gt;=23,INDEX($AQ:$AQ,$CG96+23),"")</f>
      </c>
      <c r="BP96">
        <f>IF($CH96&gt;=24,INDEX($AQ:$AQ,$CG96+24),"")</f>
      </c>
      <c r="BQ96">
        <f>IF($CH96&gt;=25,INDEX($AQ:$AQ,$CG96+25),"")</f>
      </c>
      <c r="BR96">
        <f>IF($CH96&gt;=26,INDEX($AQ:$AQ,$CG96+26),"")</f>
      </c>
      <c r="BS96">
        <f>IF($CH96&gt;=27,INDEX($AQ:$AQ,$CG96+27),"")</f>
      </c>
      <c r="BT96">
        <f>IF($CH96&gt;=28,INDEX($AQ:$AQ,$CG96+28),"")</f>
      </c>
      <c r="BU96">
        <f>IF($CH96&gt;=29,INDEX($AQ:$AQ,$CG96+29),"")</f>
      </c>
      <c r="BV96">
        <f>IF($CH96&gt;=30,INDEX($AQ:$AQ,$CG96+30),"")</f>
      </c>
      <c r="BW96">
        <f>IF($CH96&gt;=31,INDEX($AQ:$AQ,$CG96+31),"")</f>
      </c>
      <c r="BX96">
        <f>IF($CH96&gt;=32,INDEX($AQ:$AQ,$CG96+32),"")</f>
      </c>
      <c r="BY96">
        <f>IF($CH96&gt;=33,INDEX($AQ:$AQ,$CG96+33),"")</f>
      </c>
      <c r="BZ96">
        <f>IF($CH96&gt;=34,INDEX($AQ:$AQ,$CG96+34),"")</f>
      </c>
      <c r="CA96">
        <f>IF($CH96&gt;=35,INDEX($AQ:$AQ,$CG96+35),"")</f>
      </c>
      <c r="CB96">
        <f>IF($CH96&gt;=36,INDEX($AQ:$AQ,$CG96+36),"")</f>
      </c>
      <c r="CC96">
        <f>IF($CH96&gt;=37,INDEX($AQ:$AQ,$CG96+37),"")</f>
      </c>
      <c r="CD96">
        <f>IF($CH96&gt;=38,INDEX($AQ:$AQ,$CG96+38),"")</f>
      </c>
      <c r="CE96">
        <f>IF($CH96&gt;=39,INDEX($AQ:$AQ,$CG96+39),"")</f>
      </c>
      <c r="CF96">
        <f>IF($CH96&gt;=40,INDEX($AQ:$AQ,$CG96+40),"")</f>
      </c>
      <c r="CG96">
        <f>IFERROR(MATCH($AP96,$AQ$2:$AQ$134,0)+1,0)</f>
      </c>
      <c r="CH96">
        <f>IFERROR(INDEX($AR$2:$AR$134,MATCH($AP96,$AQ$2:$AQ$134,0)),0)</f>
      </c>
      <c r="CI96">
        <f>IFERROR(LEFT($L96,FIND(" - ",$L96)-1),$L96)</f>
      </c>
      <c r="CJ96" t="s">
        <v>224</v>
      </c>
      <c r="CL96">
        <f>IF($DG96&gt;=1,INDEX($CJ:$CJ,$DF96+1),"")</f>
      </c>
      <c r="CM96">
        <f>IF($DG96&gt;=2,INDEX($CJ:$CJ,$DF96+2),"")</f>
      </c>
      <c r="CN96">
        <f>IF($DG96&gt;=3,INDEX($CJ:$CJ,$DF96+3),"")</f>
      </c>
      <c r="CO96">
        <f>IF($DG96&gt;=4,INDEX($CJ:$CJ,$DF96+4),"")</f>
      </c>
      <c r="CP96">
        <f>IF($DG96&gt;=5,INDEX($CJ:$CJ,$DF96+5),"")</f>
      </c>
      <c r="CQ96">
        <f>IF($DG96&gt;=6,INDEX($CJ:$CJ,$DF96+6),"")</f>
      </c>
      <c r="CR96">
        <f>IF($DG96&gt;=7,INDEX($CJ:$CJ,$DF96+7),"")</f>
      </c>
      <c r="CS96">
        <f>IF($DG96&gt;=8,INDEX($CJ:$CJ,$DF96+8),"")</f>
      </c>
      <c r="CT96">
        <f>IF($DG96&gt;=9,INDEX($CJ:$CJ,$DF96+9),"")</f>
      </c>
      <c r="CU96">
        <f>IF($DG96&gt;=10,INDEX($CJ:$CJ,$DF96+10),"")</f>
      </c>
      <c r="CV96">
        <f>IF($DG96&gt;=11,INDEX($CJ:$CJ,$DF96+11),"")</f>
      </c>
      <c r="CW96">
        <f>IF($DG96&gt;=12,INDEX($CJ:$CJ,$DF96+12),"")</f>
      </c>
      <c r="CX96">
        <f>IF($DG96&gt;=13,INDEX($CJ:$CJ,$DF96+13),"")</f>
      </c>
      <c r="CY96">
        <f>IF($DG96&gt;=14,INDEX($CJ:$CJ,$DF96+14),"")</f>
      </c>
      <c r="CZ96">
        <f>IF($DG96&gt;=15,INDEX($CJ:$CJ,$DF96+15),"")</f>
      </c>
      <c r="DA96">
        <f>IF($DG96&gt;=16,INDEX($CJ:$CJ,$DF96+16),"")</f>
      </c>
      <c r="DB96">
        <f>IF($DG96&gt;=17,INDEX($CJ:$CJ,$DF96+17),"")</f>
      </c>
      <c r="DC96">
        <f>IF($DG96&gt;=18,INDEX($CJ:$CJ,$DF96+18),"")</f>
      </c>
      <c r="DD96">
        <f>IF($DG96&gt;=19,INDEX($CJ:$CJ,$DF96+19),"")</f>
      </c>
      <c r="DE96">
        <f>IF($DG96&gt;=20,INDEX($CJ:$CJ,$DF96+20),"")</f>
      </c>
      <c r="DF96">
        <f>IFERROR(MATCH($CI96,$CJ$2:$CJ$263,0)+1,0)</f>
      </c>
      <c r="DG96">
        <f>IFERROR(INDEX($CK$2:$CK$263,MATCH($CI96,$CJ$2:$CJ$263,0)),0)</f>
      </c>
      <c r="DH96">
        <f>IFERROR(INDEX($AO:$AO,MATCH($N96,$AN:$AN,0))&amp;"","")</f>
      </c>
      <c r="DI96" t="s">
        <v>311</v>
      </c>
      <c r="DK96">
        <v>1</v>
      </c>
      <c r="DL96">
        <f>IF($GO96&gt;=1,INDEX($DI:$DI,$GN96+1),"")</f>
      </c>
      <c r="DM96">
        <f>IF($GO96&gt;=2,INDEX($DI:$DI,$GN96+2),"")</f>
      </c>
      <c r="DN96">
        <f>IF($GO96&gt;=3,INDEX($DI:$DI,$GN96+3),"")</f>
      </c>
      <c r="DO96">
        <f>IF($GO96&gt;=4,INDEX($DI:$DI,$GN96+4),"")</f>
      </c>
      <c r="DP96">
        <f>IF($GO96&gt;=5,INDEX($DI:$DI,$GN96+5),"")</f>
      </c>
      <c r="DQ96">
        <f>IF($GO96&gt;=6,INDEX($DI:$DI,$GN96+6),"")</f>
      </c>
      <c r="DR96">
        <f>IF($GO96&gt;=7,INDEX($DI:$DI,$GN96+7),"")</f>
      </c>
      <c r="DS96">
        <f>IF($GO96&gt;=8,INDEX($DI:$DI,$GN96+8),"")</f>
      </c>
      <c r="DT96">
        <f>IF($GO96&gt;=9,INDEX($DI:$DI,$GN96+9),"")</f>
      </c>
      <c r="DU96">
        <f>IF($GO96&gt;=10,INDEX($DI:$DI,$GN96+10),"")</f>
      </c>
      <c r="DV96">
        <f>IF($GO96&gt;=11,INDEX($DI:$DI,$GN96+11),"")</f>
      </c>
      <c r="DW96">
        <f>IF($GO96&gt;=12,INDEX($DI:$DI,$GN96+12),"")</f>
      </c>
      <c r="DX96">
        <f>IF($GO96&gt;=13,INDEX($DI:$DI,$GN96+13),"")</f>
      </c>
      <c r="DY96">
        <f>IF($GO96&gt;=14,INDEX($DI:$DI,$GN96+14),"")</f>
      </c>
      <c r="DZ96">
        <f>IF($GO96&gt;=15,INDEX($DI:$DI,$GN96+15),"")</f>
      </c>
      <c r="EA96">
        <f>IF($GO96&gt;=16,INDEX($DI:$DI,$GN96+16),"")</f>
      </c>
      <c r="EB96">
        <f>IF($GO96&gt;=17,INDEX($DI:$DI,$GN96+17),"")</f>
      </c>
      <c r="EC96">
        <f>IF($GO96&gt;=18,INDEX($DI:$DI,$GN96+18),"")</f>
      </c>
      <c r="ED96">
        <f>IF($GO96&gt;=19,INDEX($DI:$DI,$GN96+19),"")</f>
      </c>
      <c r="EE96">
        <f>IF($GO96&gt;=20,INDEX($DI:$DI,$GN96+20),"")</f>
      </c>
      <c r="EF96">
        <f>IF($GO96&gt;=21,INDEX($DI:$DI,$GN96+21),"")</f>
      </c>
      <c r="EG96">
        <f>IF($GO96&gt;=22,INDEX($DI:$DI,$GN96+22),"")</f>
      </c>
      <c r="EH96">
        <f>IF($GO96&gt;=23,INDEX($DI:$DI,$GN96+23),"")</f>
      </c>
      <c r="EI96">
        <f>IF($GO96&gt;=24,INDEX($DI:$DI,$GN96+24),"")</f>
      </c>
      <c r="EJ96">
        <f>IF($GO96&gt;=25,INDEX($DI:$DI,$GN96+25),"")</f>
      </c>
      <c r="EK96">
        <f>IF($GO96&gt;=26,INDEX($DI:$DI,$GN96+26),"")</f>
      </c>
      <c r="EL96">
        <f>IF($GO96&gt;=27,INDEX($DI:$DI,$GN96+27),"")</f>
      </c>
      <c r="EM96">
        <f>IF($GO96&gt;=28,INDEX($DI:$DI,$GN96+28),"")</f>
      </c>
      <c r="EN96">
        <f>IF($GO96&gt;=29,INDEX($DI:$DI,$GN96+29),"")</f>
      </c>
      <c r="EO96">
        <f>IF($GO96&gt;=30,INDEX($DI:$DI,$GN96+30),"")</f>
      </c>
      <c r="EP96">
        <f>IF($GO96&gt;=31,INDEX($DI:$DI,$GN96+31),"")</f>
      </c>
      <c r="EQ96">
        <f>IF($GO96&gt;=32,INDEX($DI:$DI,$GN96+32),"")</f>
      </c>
      <c r="ER96">
        <f>IF($GO96&gt;=33,INDEX($DI:$DI,$GN96+33),"")</f>
      </c>
      <c r="ES96">
        <f>IF($GO96&gt;=34,INDEX($DI:$DI,$GN96+34),"")</f>
      </c>
      <c r="ET96">
        <f>IF($GO96&gt;=35,INDEX($DI:$DI,$GN96+35),"")</f>
      </c>
      <c r="EU96">
        <f>IF($GO96&gt;=36,INDEX($DI:$DI,$GN96+36),"")</f>
      </c>
      <c r="EV96">
        <f>IF($GO96&gt;=37,INDEX($DI:$DI,$GN96+37),"")</f>
      </c>
      <c r="EW96">
        <f>IF($GO96&gt;=38,INDEX($DI:$DI,$GN96+38),"")</f>
      </c>
      <c r="EX96">
        <f>IF($GO96&gt;=39,INDEX($DI:$DI,$GN96+39),"")</f>
      </c>
      <c r="EY96">
        <f>IF($GO96&gt;=40,INDEX($DI:$DI,$GN96+40),"")</f>
      </c>
      <c r="EZ96">
        <f>IF($GO96&gt;=1,INDEX($DJ:$DJ,$GN96+1),"")</f>
      </c>
      <c r="FA96">
        <f>IF($GO96&gt;=2,INDEX($DJ:$DJ,$GN96+2),"")</f>
      </c>
      <c r="FB96">
        <f>IF($GO96&gt;=3,INDEX($DJ:$DJ,$GN96+3),"")</f>
      </c>
      <c r="FC96">
        <f>IF($GO96&gt;=4,INDEX($DJ:$DJ,$GN96+4),"")</f>
      </c>
      <c r="FD96">
        <f>IF($GO96&gt;=5,INDEX($DJ:$DJ,$GN96+5),"")</f>
      </c>
      <c r="FE96">
        <f>IF($GO96&gt;=6,INDEX($DJ:$DJ,$GN96+6),"")</f>
      </c>
      <c r="FF96">
        <f>IF($GO96&gt;=7,INDEX($DJ:$DJ,$GN96+7),"")</f>
      </c>
      <c r="FG96">
        <f>IF($GO96&gt;=8,INDEX($DJ:$DJ,$GN96+8),"")</f>
      </c>
      <c r="FH96">
        <f>IF($GO96&gt;=9,INDEX($DJ:$DJ,$GN96+9),"")</f>
      </c>
      <c r="FI96">
        <f>IF($GO96&gt;=10,INDEX($DJ:$DJ,$GN96+10),"")</f>
      </c>
      <c r="FJ96">
        <f>IF($GO96&gt;=11,INDEX($DJ:$DJ,$GN96+11),"")</f>
      </c>
      <c r="FK96">
        <f>IF($GO96&gt;=12,INDEX($DJ:$DJ,$GN96+12),"")</f>
      </c>
      <c r="FL96">
        <f>IF($GO96&gt;=13,INDEX($DJ:$DJ,$GN96+13),"")</f>
      </c>
      <c r="FM96">
        <f>IF($GO96&gt;=14,INDEX($DJ:$DJ,$GN96+14),"")</f>
      </c>
      <c r="FN96">
        <f>IF($GO96&gt;=15,INDEX($DJ:$DJ,$GN96+15),"")</f>
      </c>
      <c r="FO96">
        <f>IF($GO96&gt;=16,INDEX($DJ:$DJ,$GN96+16),"")</f>
      </c>
      <c r="FP96">
        <f>IF($GO96&gt;=17,INDEX($DJ:$DJ,$GN96+17),"")</f>
      </c>
      <c r="FQ96">
        <f>IF($GO96&gt;=18,INDEX($DJ:$DJ,$GN96+18),"")</f>
      </c>
      <c r="FR96">
        <f>IF($GO96&gt;=19,INDEX($DJ:$DJ,$GN96+19),"")</f>
      </c>
      <c r="FS96">
        <f>IF($GO96&gt;=20,INDEX($DJ:$DJ,$GN96+20),"")</f>
      </c>
      <c r="FT96">
        <f>IF($GO96&gt;=21,INDEX($DJ:$DJ,$GN96+21),"")</f>
      </c>
      <c r="FU96">
        <f>IF($GO96&gt;=22,INDEX($DJ:$DJ,$GN96+22),"")</f>
      </c>
      <c r="FV96">
        <f>IF($GO96&gt;=23,INDEX($DJ:$DJ,$GN96+23),"")</f>
      </c>
      <c r="FW96">
        <f>IF($GO96&gt;=24,INDEX($DJ:$DJ,$GN96+24),"")</f>
      </c>
      <c r="FX96">
        <f>IF($GO96&gt;=25,INDEX($DJ:$DJ,$GN96+25),"")</f>
      </c>
      <c r="FY96">
        <f>IF($GO96&gt;=26,INDEX($DJ:$DJ,$GN96+26),"")</f>
      </c>
      <c r="FZ96">
        <f>IF($GO96&gt;=27,INDEX($DJ:$DJ,$GN96+27),"")</f>
      </c>
      <c r="GA96">
        <f>IF($GO96&gt;=28,INDEX($DJ:$DJ,$GN96+28),"")</f>
      </c>
      <c r="GB96">
        <f>IF($GO96&gt;=29,INDEX($DJ:$DJ,$GN96+29),"")</f>
      </c>
      <c r="GC96">
        <f>IF($GO96&gt;=30,INDEX($DJ:$DJ,$GN96+30),"")</f>
      </c>
      <c r="GD96">
        <f>IF($GO96&gt;=31,INDEX($DJ:$DJ,$GN96+31),"")</f>
      </c>
      <c r="GE96">
        <f>IF($GO96&gt;=32,INDEX($DJ:$DJ,$GN96+32),"")</f>
      </c>
      <c r="GF96">
        <f>IF($GO96&gt;=33,INDEX($DJ:$DJ,$GN96+33),"")</f>
      </c>
      <c r="GG96">
        <f>IF($GO96&gt;=34,INDEX($DJ:$DJ,$GN96+34),"")</f>
      </c>
      <c r="GH96">
        <f>IF($GO96&gt;=35,INDEX($DJ:$DJ,$GN96+35),"")</f>
      </c>
      <c r="GI96">
        <f>IF($GO96&gt;=36,INDEX($DJ:$DJ,$GN96+36),"")</f>
      </c>
      <c r="GJ96">
        <f>IF($GO96&gt;=37,INDEX($DJ:$DJ,$GN96+37),"")</f>
      </c>
      <c r="GK96">
        <f>IF($GO96&gt;=38,INDEX($DJ:$DJ,$GN96+38),"")</f>
      </c>
      <c r="GL96">
        <f>IF($GO96&gt;=39,INDEX($DJ:$DJ,$GN96+39),"")</f>
      </c>
      <c r="GM96">
        <f>IF($GO96&gt;=40,INDEX($DJ:$DJ,$GN96+40),"")</f>
      </c>
      <c r="GN96">
        <f>IFERROR(MATCH($DH96,$DI$2:$DI$148,0)+1,0)</f>
      </c>
      <c r="GO96">
        <f>IFERROR(INDEX($DK$2:$DK$148,MATCH($DH96,$DI$2:$DI$148,0)),0)</f>
      </c>
      <c r="GP96">
        <f>IFERROR(MATCH($Y96,$DL$96:$EY$96,0),0)</f>
      </c>
      <c r="GQ96">
        <f>IF($GP96&gt;0,INDEX($EZ$96:$GM$96,$GP96),"")</f>
      </c>
      <c r="GR96" t="s">
        <v>484</v>
      </c>
      <c r="GT96">
        <f>IF($JC96&gt;=1,INDEX($GR:$GR,$JB96+1),"")</f>
      </c>
      <c r="GU96">
        <f>IF($JC96&gt;=2,INDEX($GR:$GR,$JB96+2),"")</f>
      </c>
      <c r="GV96">
        <f>IF($JC96&gt;=3,INDEX($GR:$GR,$JB96+3),"")</f>
      </c>
      <c r="GW96">
        <f>IF($JC96&gt;=4,INDEX($GR:$GR,$JB96+4),"")</f>
      </c>
      <c r="GX96">
        <f>IF($JC96&gt;=5,INDEX($GR:$GR,$JB96+5),"")</f>
      </c>
      <c r="GY96">
        <f>IF($JC96&gt;=6,INDEX($GR:$GR,$JB96+6),"")</f>
      </c>
      <c r="GZ96">
        <f>IF($JC96&gt;=7,INDEX($GR:$GR,$JB96+7),"")</f>
      </c>
      <c r="HA96">
        <f>IF($JC96&gt;=8,INDEX($GR:$GR,$JB96+8),"")</f>
      </c>
      <c r="HB96">
        <f>IF($JC96&gt;=9,INDEX($GR:$GR,$JB96+9),"")</f>
      </c>
      <c r="HC96">
        <f>IF($JC96&gt;=10,INDEX($GR:$GR,$JB96+10),"")</f>
      </c>
      <c r="HD96">
        <f>IF($JC96&gt;=11,INDEX($GR:$GR,$JB96+11),"")</f>
      </c>
      <c r="HE96">
        <f>IF($JC96&gt;=12,INDEX($GR:$GR,$JB96+12),"")</f>
      </c>
      <c r="HF96">
        <f>IF($JC96&gt;=13,INDEX($GR:$GR,$JB96+13),"")</f>
      </c>
      <c r="HG96">
        <f>IF($JC96&gt;=14,INDEX($GR:$GR,$JB96+14),"")</f>
      </c>
      <c r="HH96">
        <f>IF($JC96&gt;=15,INDEX($GR:$GR,$JB96+15),"")</f>
      </c>
      <c r="HI96">
        <f>IF($JC96&gt;=16,INDEX($GR:$GR,$JB96+16),"")</f>
      </c>
      <c r="HJ96">
        <f>IF($JC96&gt;=17,INDEX($GR:$GR,$JB96+17),"")</f>
      </c>
      <c r="HK96">
        <f>IF($JC96&gt;=18,INDEX($GR:$GR,$JB96+18),"")</f>
      </c>
      <c r="HL96">
        <f>IF($JC96&gt;=19,INDEX($GR:$GR,$JB96+19),"")</f>
      </c>
      <c r="HM96">
        <f>IF($JC96&gt;=20,INDEX($GR:$GR,$JB96+20),"")</f>
      </c>
      <c r="HN96">
        <f>IF($JC96&gt;=21,INDEX($GR:$GR,$JB96+21),"")</f>
      </c>
      <c r="HO96">
        <f>IF($JC96&gt;=22,INDEX($GR:$GR,$JB96+22),"")</f>
      </c>
      <c r="HP96">
        <f>IF($JC96&gt;=23,INDEX($GR:$GR,$JB96+23),"")</f>
      </c>
      <c r="HQ96">
        <f>IF($JC96&gt;=24,INDEX($GR:$GR,$JB96+24),"")</f>
      </c>
      <c r="HR96">
        <f>IF($JC96&gt;=25,INDEX($GR:$GR,$JB96+25),"")</f>
      </c>
      <c r="HS96">
        <f>IF($JC96&gt;=26,INDEX($GR:$GR,$JB96+26),"")</f>
      </c>
      <c r="HT96">
        <f>IF($JC96&gt;=27,INDEX($GR:$GR,$JB96+27),"")</f>
      </c>
      <c r="HU96">
        <f>IF($JC96&gt;=28,INDEX($GR:$GR,$JB96+28),"")</f>
      </c>
      <c r="HV96">
        <f>IF($JC96&gt;=29,INDEX($GR:$GR,$JB96+29),"")</f>
      </c>
      <c r="HW96">
        <f>IF($JC96&gt;=30,INDEX($GR:$GR,$JB96+30),"")</f>
      </c>
      <c r="HX96">
        <f>IF($JC96&gt;=31,INDEX($GR:$GR,$JB96+31),"")</f>
      </c>
      <c r="HY96">
        <f>IF($JC96&gt;=32,INDEX($GR:$GR,$JB96+32),"")</f>
      </c>
      <c r="HZ96">
        <f>IF($JC96&gt;=33,INDEX($GR:$GR,$JB96+33),"")</f>
      </c>
      <c r="IA96">
        <f>IF($JC96&gt;=34,INDEX($GR:$GR,$JB96+34),"")</f>
      </c>
      <c r="IB96">
        <f>IF($JC96&gt;=35,INDEX($GR:$GR,$JB96+35),"")</f>
      </c>
      <c r="IC96">
        <f>IF($JC96&gt;=36,INDEX($GR:$GR,$JB96+36),"")</f>
      </c>
      <c r="ID96">
        <f>IF($JC96&gt;=37,INDEX($GR:$GR,$JB96+37),"")</f>
      </c>
      <c r="IE96">
        <f>IF($JC96&gt;=38,INDEX($GR:$GR,$JB96+38),"")</f>
      </c>
      <c r="IF96">
        <f>IF($JC96&gt;=39,INDEX($GR:$GR,$JB96+39),"")</f>
      </c>
      <c r="IG96">
        <f>IF($JC96&gt;=40,INDEX($GR:$GR,$JB96+40),"")</f>
      </c>
      <c r="IH96">
        <f>IF($JC96&gt;=41,INDEX($GR:$GR,$JB96+41),"")</f>
      </c>
      <c r="II96">
        <f>IF($JC96&gt;=42,INDEX($GR:$GR,$JB96+42),"")</f>
      </c>
      <c r="IJ96">
        <f>IF($JC96&gt;=43,INDEX($GR:$GR,$JB96+43),"")</f>
      </c>
      <c r="IK96">
        <f>IF($JC96&gt;=44,INDEX($GR:$GR,$JB96+44),"")</f>
      </c>
      <c r="IL96">
        <f>IF($JC96&gt;=45,INDEX($GR:$GR,$JB96+45),"")</f>
      </c>
      <c r="IM96">
        <f>IF($JC96&gt;=46,INDEX($GR:$GR,$JB96+46),"")</f>
      </c>
      <c r="IN96">
        <f>IF($JC96&gt;=47,INDEX($GR:$GR,$JB96+47),"")</f>
      </c>
      <c r="IO96">
        <f>IF($JC96&gt;=48,INDEX($GR:$GR,$JB96+48),"")</f>
      </c>
      <c r="IP96">
        <f>IF($JC96&gt;=49,INDEX($GR:$GR,$JB96+49),"")</f>
      </c>
      <c r="IQ96">
        <f>IF($JC96&gt;=50,INDEX($GR:$GR,$JB96+50),"")</f>
      </c>
      <c r="IR96">
        <f>IF($JC96&gt;=51,INDEX($GR:$GR,$JB96+51),"")</f>
      </c>
      <c r="IS96">
        <f>IF($JC96&gt;=52,INDEX($GR:$GR,$JB96+52),"")</f>
      </c>
      <c r="IT96">
        <f>IF($JC96&gt;=53,INDEX($GR:$GR,$JB96+53),"")</f>
      </c>
      <c r="IU96">
        <f>IF($JC96&gt;=54,INDEX($GR:$GR,$JB96+54),"")</f>
      </c>
      <c r="IV96">
        <f>IF($JC96&gt;=55,INDEX($GR:$GR,$JB96+55),"")</f>
      </c>
      <c r="IW96">
        <f>IF($JC96&gt;=56,INDEX($GR:$GR,$JB96+56),"")</f>
      </c>
      <c r="IX96">
        <f>IF($JC96&gt;=57,INDEX($GR:$GR,$JB96+57),"")</f>
      </c>
      <c r="IY96">
        <f>IF($JC96&gt;=58,INDEX($GR:$GR,$JB96+58),"")</f>
      </c>
      <c r="IZ96">
        <f>IF($JC96&gt;=59,INDEX($GR:$GR,$JB96+59),"")</f>
      </c>
      <c r="JA96">
        <f>IF($JC96&gt;=60,INDEX($GR:$GR,$JB96+60),"")</f>
      </c>
      <c r="JB96">
        <f>IFERROR(MATCH($GQ96,$GR$2:$GR$324,0)+1,0)</f>
      </c>
      <c r="JC96">
        <f>IFERROR(INDEX($GS$2:$GS$324,MATCH($GQ96,$GR$2:$GR$324,0)),0)</f>
      </c>
      <c r="JD96" t="s">
        <v>40</v>
      </c>
      <c r="JE96" t="s">
        <v>40</v>
      </c>
    </row>
    <row r="97" spans="1:265" x14ac:dyDescent="0.25">
      <c r="Q97">
        <f>IF(OR($T97="",$P97=""),"",IFERROR($T97/$P97,0))</f>
      </c>
      <c r="R97">
        <f>IF($T97="","",
SUM($S97,$U97,$Z97,$V97,$X97)*
(1-IF($AA97="",0,VALUE($AA97)/100)))</f>
      </c>
      <c r="S97">
        <f>IF($T97="","",$T97)</f>
      </c>
      <c r="U97">
        <f>IF($T97="","",
IF($N97="","",
IF(ISNUMBER(SEARCH("exempt",LOWER($N97))),0,
$T97*(VALUE(SUBSTITUTE($N97,"%",""))/100))))</f>
      </c>
      <c r="AB97">
        <f>IFERROR(IF(FIND(" - ",$K97)&gt;0,MID($K97,FIND(" - ",$K97)+3,LEN($K97)),""),"")</f>
      </c>
      <c r="AK97" t="s">
        <v>485</v>
      </c>
      <c r="AP97">
        <f>IFERROR(LEFT($K97,FIND(" - ",$K97)-1),$K97)</f>
      </c>
      <c r="AQ97" t="s">
        <v>154</v>
      </c>
      <c r="AS97">
        <f>IF($CH97&gt;=1,INDEX($AQ:$AQ,$CG97+1),"")</f>
      </c>
      <c r="AT97">
        <f>IF($CH97&gt;=2,INDEX($AQ:$AQ,$CG97+2),"")</f>
      </c>
      <c r="AU97">
        <f>IF($CH97&gt;=3,INDEX($AQ:$AQ,$CG97+3),"")</f>
      </c>
      <c r="AV97">
        <f>IF($CH97&gt;=4,INDEX($AQ:$AQ,$CG97+4),"")</f>
      </c>
      <c r="AW97">
        <f>IF($CH97&gt;=5,INDEX($AQ:$AQ,$CG97+5),"")</f>
      </c>
      <c r="AX97">
        <f>IF($CH97&gt;=6,INDEX($AQ:$AQ,$CG97+6),"")</f>
      </c>
      <c r="AY97">
        <f>IF($CH97&gt;=7,INDEX($AQ:$AQ,$CG97+7),"")</f>
      </c>
      <c r="AZ97">
        <f>IF($CH97&gt;=8,INDEX($AQ:$AQ,$CG97+8),"")</f>
      </c>
      <c r="BA97">
        <f>IF($CH97&gt;=9,INDEX($AQ:$AQ,$CG97+9),"")</f>
      </c>
      <c r="BB97">
        <f>IF($CH97&gt;=10,INDEX($AQ:$AQ,$CG97+10),"")</f>
      </c>
      <c r="BC97">
        <f>IF($CH97&gt;=11,INDEX($AQ:$AQ,$CG97+11),"")</f>
      </c>
      <c r="BD97">
        <f>IF($CH97&gt;=12,INDEX($AQ:$AQ,$CG97+12),"")</f>
      </c>
      <c r="BE97">
        <f>IF($CH97&gt;=13,INDEX($AQ:$AQ,$CG97+13),"")</f>
      </c>
      <c r="BF97">
        <f>IF($CH97&gt;=14,INDEX($AQ:$AQ,$CG97+14),"")</f>
      </c>
      <c r="BG97">
        <f>IF($CH97&gt;=15,INDEX($AQ:$AQ,$CG97+15),"")</f>
      </c>
      <c r="BH97">
        <f>IF($CH97&gt;=16,INDEX($AQ:$AQ,$CG97+16),"")</f>
      </c>
      <c r="BI97">
        <f>IF($CH97&gt;=17,INDEX($AQ:$AQ,$CG97+17),"")</f>
      </c>
      <c r="BJ97">
        <f>IF($CH97&gt;=18,INDEX($AQ:$AQ,$CG97+18),"")</f>
      </c>
      <c r="BK97">
        <f>IF($CH97&gt;=19,INDEX($AQ:$AQ,$CG97+19),"")</f>
      </c>
      <c r="BL97">
        <f>IF($CH97&gt;=20,INDEX($AQ:$AQ,$CG97+20),"")</f>
      </c>
      <c r="BM97">
        <f>IF($CH97&gt;=21,INDEX($AQ:$AQ,$CG97+21),"")</f>
      </c>
      <c r="BN97">
        <f>IF($CH97&gt;=22,INDEX($AQ:$AQ,$CG97+22),"")</f>
      </c>
      <c r="BO97">
        <f>IF($CH97&gt;=23,INDEX($AQ:$AQ,$CG97+23),"")</f>
      </c>
      <c r="BP97">
        <f>IF($CH97&gt;=24,INDEX($AQ:$AQ,$CG97+24),"")</f>
      </c>
      <c r="BQ97">
        <f>IF($CH97&gt;=25,INDEX($AQ:$AQ,$CG97+25),"")</f>
      </c>
      <c r="BR97">
        <f>IF($CH97&gt;=26,INDEX($AQ:$AQ,$CG97+26),"")</f>
      </c>
      <c r="BS97">
        <f>IF($CH97&gt;=27,INDEX($AQ:$AQ,$CG97+27),"")</f>
      </c>
      <c r="BT97">
        <f>IF($CH97&gt;=28,INDEX($AQ:$AQ,$CG97+28),"")</f>
      </c>
      <c r="BU97">
        <f>IF($CH97&gt;=29,INDEX($AQ:$AQ,$CG97+29),"")</f>
      </c>
      <c r="BV97">
        <f>IF($CH97&gt;=30,INDEX($AQ:$AQ,$CG97+30),"")</f>
      </c>
      <c r="BW97">
        <f>IF($CH97&gt;=31,INDEX($AQ:$AQ,$CG97+31),"")</f>
      </c>
      <c r="BX97">
        <f>IF($CH97&gt;=32,INDEX($AQ:$AQ,$CG97+32),"")</f>
      </c>
      <c r="BY97">
        <f>IF($CH97&gt;=33,INDEX($AQ:$AQ,$CG97+33),"")</f>
      </c>
      <c r="BZ97">
        <f>IF($CH97&gt;=34,INDEX($AQ:$AQ,$CG97+34),"")</f>
      </c>
      <c r="CA97">
        <f>IF($CH97&gt;=35,INDEX($AQ:$AQ,$CG97+35),"")</f>
      </c>
      <c r="CB97">
        <f>IF($CH97&gt;=36,INDEX($AQ:$AQ,$CG97+36),"")</f>
      </c>
      <c r="CC97">
        <f>IF($CH97&gt;=37,INDEX($AQ:$AQ,$CG97+37),"")</f>
      </c>
      <c r="CD97">
        <f>IF($CH97&gt;=38,INDEX($AQ:$AQ,$CG97+38),"")</f>
      </c>
      <c r="CE97">
        <f>IF($CH97&gt;=39,INDEX($AQ:$AQ,$CG97+39),"")</f>
      </c>
      <c r="CF97">
        <f>IF($CH97&gt;=40,INDEX($AQ:$AQ,$CG97+40),"")</f>
      </c>
      <c r="CG97">
        <f>IFERROR(MATCH($AP97,$AQ$2:$AQ$134,0)+1,0)</f>
      </c>
      <c r="CH97">
        <f>IFERROR(INDEX($AR$2:$AR$134,MATCH($AP97,$AQ$2:$AQ$134,0)),0)</f>
      </c>
      <c r="CI97">
        <f>IFERROR(LEFT($L97,FIND(" - ",$L97)-1),$L97)</f>
      </c>
      <c r="CJ97" t="s">
        <v>486</v>
      </c>
      <c r="CK97">
        <v>1</v>
      </c>
      <c r="CL97">
        <f>IF($DG97&gt;=1,INDEX($CJ:$CJ,$DF97+1),"")</f>
      </c>
      <c r="CM97">
        <f>IF($DG97&gt;=2,INDEX($CJ:$CJ,$DF97+2),"")</f>
      </c>
      <c r="CN97">
        <f>IF($DG97&gt;=3,INDEX($CJ:$CJ,$DF97+3),"")</f>
      </c>
      <c r="CO97">
        <f>IF($DG97&gt;=4,INDEX($CJ:$CJ,$DF97+4),"")</f>
      </c>
      <c r="CP97">
        <f>IF($DG97&gt;=5,INDEX($CJ:$CJ,$DF97+5),"")</f>
      </c>
      <c r="CQ97">
        <f>IF($DG97&gt;=6,INDEX($CJ:$CJ,$DF97+6),"")</f>
      </c>
      <c r="CR97">
        <f>IF($DG97&gt;=7,INDEX($CJ:$CJ,$DF97+7),"")</f>
      </c>
      <c r="CS97">
        <f>IF($DG97&gt;=8,INDEX($CJ:$CJ,$DF97+8),"")</f>
      </c>
      <c r="CT97">
        <f>IF($DG97&gt;=9,INDEX($CJ:$CJ,$DF97+9),"")</f>
      </c>
      <c r="CU97">
        <f>IF($DG97&gt;=10,INDEX($CJ:$CJ,$DF97+10),"")</f>
      </c>
      <c r="CV97">
        <f>IF($DG97&gt;=11,INDEX($CJ:$CJ,$DF97+11),"")</f>
      </c>
      <c r="CW97">
        <f>IF($DG97&gt;=12,INDEX($CJ:$CJ,$DF97+12),"")</f>
      </c>
      <c r="CX97">
        <f>IF($DG97&gt;=13,INDEX($CJ:$CJ,$DF97+13),"")</f>
      </c>
      <c r="CY97">
        <f>IF($DG97&gt;=14,INDEX($CJ:$CJ,$DF97+14),"")</f>
      </c>
      <c r="CZ97">
        <f>IF($DG97&gt;=15,INDEX($CJ:$CJ,$DF97+15),"")</f>
      </c>
      <c r="DA97">
        <f>IF($DG97&gt;=16,INDEX($CJ:$CJ,$DF97+16),"")</f>
      </c>
      <c r="DB97">
        <f>IF($DG97&gt;=17,INDEX($CJ:$CJ,$DF97+17),"")</f>
      </c>
      <c r="DC97">
        <f>IF($DG97&gt;=18,INDEX($CJ:$CJ,$DF97+18),"")</f>
      </c>
      <c r="DD97">
        <f>IF($DG97&gt;=19,INDEX($CJ:$CJ,$DF97+19),"")</f>
      </c>
      <c r="DE97">
        <f>IF($DG97&gt;=20,INDEX($CJ:$CJ,$DF97+20),"")</f>
      </c>
      <c r="DF97">
        <f>IFERROR(MATCH($CI97,$CJ$2:$CJ$263,0)+1,0)</f>
      </c>
      <c r="DG97">
        <f>IFERROR(INDEX($CK$2:$CK$263,MATCH($CI97,$CJ$2:$CJ$263,0)),0)</f>
      </c>
      <c r="DH97">
        <f>IFERROR(INDEX($AO:$AO,MATCH($N97,$AN:$AN,0))&amp;"","")</f>
      </c>
      <c r="DI97" t="s">
        <v>48</v>
      </c>
      <c r="DJ97" t="s">
        <v>40</v>
      </c>
      <c r="DL97">
        <f>IF($GO97&gt;=1,INDEX($DI:$DI,$GN97+1),"")</f>
      </c>
      <c r="DM97">
        <f>IF($GO97&gt;=2,INDEX($DI:$DI,$GN97+2),"")</f>
      </c>
      <c r="DN97">
        <f>IF($GO97&gt;=3,INDEX($DI:$DI,$GN97+3),"")</f>
      </c>
      <c r="DO97">
        <f>IF($GO97&gt;=4,INDEX($DI:$DI,$GN97+4),"")</f>
      </c>
      <c r="DP97">
        <f>IF($GO97&gt;=5,INDEX($DI:$DI,$GN97+5),"")</f>
      </c>
      <c r="DQ97">
        <f>IF($GO97&gt;=6,INDEX($DI:$DI,$GN97+6),"")</f>
      </c>
      <c r="DR97">
        <f>IF($GO97&gt;=7,INDEX($DI:$DI,$GN97+7),"")</f>
      </c>
      <c r="DS97">
        <f>IF($GO97&gt;=8,INDEX($DI:$DI,$GN97+8),"")</f>
      </c>
      <c r="DT97">
        <f>IF($GO97&gt;=9,INDEX($DI:$DI,$GN97+9),"")</f>
      </c>
      <c r="DU97">
        <f>IF($GO97&gt;=10,INDEX($DI:$DI,$GN97+10),"")</f>
      </c>
      <c r="DV97">
        <f>IF($GO97&gt;=11,INDEX($DI:$DI,$GN97+11),"")</f>
      </c>
      <c r="DW97">
        <f>IF($GO97&gt;=12,INDEX($DI:$DI,$GN97+12),"")</f>
      </c>
      <c r="DX97">
        <f>IF($GO97&gt;=13,INDEX($DI:$DI,$GN97+13),"")</f>
      </c>
      <c r="DY97">
        <f>IF($GO97&gt;=14,INDEX($DI:$DI,$GN97+14),"")</f>
      </c>
      <c r="DZ97">
        <f>IF($GO97&gt;=15,INDEX($DI:$DI,$GN97+15),"")</f>
      </c>
      <c r="EA97">
        <f>IF($GO97&gt;=16,INDEX($DI:$DI,$GN97+16),"")</f>
      </c>
      <c r="EB97">
        <f>IF($GO97&gt;=17,INDEX($DI:$DI,$GN97+17),"")</f>
      </c>
      <c r="EC97">
        <f>IF($GO97&gt;=18,INDEX($DI:$DI,$GN97+18),"")</f>
      </c>
      <c r="ED97">
        <f>IF($GO97&gt;=19,INDEX($DI:$DI,$GN97+19),"")</f>
      </c>
      <c r="EE97">
        <f>IF($GO97&gt;=20,INDEX($DI:$DI,$GN97+20),"")</f>
      </c>
      <c r="EF97">
        <f>IF($GO97&gt;=21,INDEX($DI:$DI,$GN97+21),"")</f>
      </c>
      <c r="EG97">
        <f>IF($GO97&gt;=22,INDEX($DI:$DI,$GN97+22),"")</f>
      </c>
      <c r="EH97">
        <f>IF($GO97&gt;=23,INDEX($DI:$DI,$GN97+23),"")</f>
      </c>
      <c r="EI97">
        <f>IF($GO97&gt;=24,INDEX($DI:$DI,$GN97+24),"")</f>
      </c>
      <c r="EJ97">
        <f>IF($GO97&gt;=25,INDEX($DI:$DI,$GN97+25),"")</f>
      </c>
      <c r="EK97">
        <f>IF($GO97&gt;=26,INDEX($DI:$DI,$GN97+26),"")</f>
      </c>
      <c r="EL97">
        <f>IF($GO97&gt;=27,INDEX($DI:$DI,$GN97+27),"")</f>
      </c>
      <c r="EM97">
        <f>IF($GO97&gt;=28,INDEX($DI:$DI,$GN97+28),"")</f>
      </c>
      <c r="EN97">
        <f>IF($GO97&gt;=29,INDEX($DI:$DI,$GN97+29),"")</f>
      </c>
      <c r="EO97">
        <f>IF($GO97&gt;=30,INDEX($DI:$DI,$GN97+30),"")</f>
      </c>
      <c r="EP97">
        <f>IF($GO97&gt;=31,INDEX($DI:$DI,$GN97+31),"")</f>
      </c>
      <c r="EQ97">
        <f>IF($GO97&gt;=32,INDEX($DI:$DI,$GN97+32),"")</f>
      </c>
      <c r="ER97">
        <f>IF($GO97&gt;=33,INDEX($DI:$DI,$GN97+33),"")</f>
      </c>
      <c r="ES97">
        <f>IF($GO97&gt;=34,INDEX($DI:$DI,$GN97+34),"")</f>
      </c>
      <c r="ET97">
        <f>IF($GO97&gt;=35,INDEX($DI:$DI,$GN97+35),"")</f>
      </c>
      <c r="EU97">
        <f>IF($GO97&gt;=36,INDEX($DI:$DI,$GN97+36),"")</f>
      </c>
      <c r="EV97">
        <f>IF($GO97&gt;=37,INDEX($DI:$DI,$GN97+37),"")</f>
      </c>
      <c r="EW97">
        <f>IF($GO97&gt;=38,INDEX($DI:$DI,$GN97+38),"")</f>
      </c>
      <c r="EX97">
        <f>IF($GO97&gt;=39,INDEX($DI:$DI,$GN97+39),"")</f>
      </c>
      <c r="EY97">
        <f>IF($GO97&gt;=40,INDEX($DI:$DI,$GN97+40),"")</f>
      </c>
      <c r="EZ97">
        <f>IF($GO97&gt;=1,INDEX($DJ:$DJ,$GN97+1),"")</f>
      </c>
      <c r="FA97">
        <f>IF($GO97&gt;=2,INDEX($DJ:$DJ,$GN97+2),"")</f>
      </c>
      <c r="FB97">
        <f>IF($GO97&gt;=3,INDEX($DJ:$DJ,$GN97+3),"")</f>
      </c>
      <c r="FC97">
        <f>IF($GO97&gt;=4,INDEX($DJ:$DJ,$GN97+4),"")</f>
      </c>
      <c r="FD97">
        <f>IF($GO97&gt;=5,INDEX($DJ:$DJ,$GN97+5),"")</f>
      </c>
      <c r="FE97">
        <f>IF($GO97&gt;=6,INDEX($DJ:$DJ,$GN97+6),"")</f>
      </c>
      <c r="FF97">
        <f>IF($GO97&gt;=7,INDEX($DJ:$DJ,$GN97+7),"")</f>
      </c>
      <c r="FG97">
        <f>IF($GO97&gt;=8,INDEX($DJ:$DJ,$GN97+8),"")</f>
      </c>
      <c r="FH97">
        <f>IF($GO97&gt;=9,INDEX($DJ:$DJ,$GN97+9),"")</f>
      </c>
      <c r="FI97">
        <f>IF($GO97&gt;=10,INDEX($DJ:$DJ,$GN97+10),"")</f>
      </c>
      <c r="FJ97">
        <f>IF($GO97&gt;=11,INDEX($DJ:$DJ,$GN97+11),"")</f>
      </c>
      <c r="FK97">
        <f>IF($GO97&gt;=12,INDEX($DJ:$DJ,$GN97+12),"")</f>
      </c>
      <c r="FL97">
        <f>IF($GO97&gt;=13,INDEX($DJ:$DJ,$GN97+13),"")</f>
      </c>
      <c r="FM97">
        <f>IF($GO97&gt;=14,INDEX($DJ:$DJ,$GN97+14),"")</f>
      </c>
      <c r="FN97">
        <f>IF($GO97&gt;=15,INDEX($DJ:$DJ,$GN97+15),"")</f>
      </c>
      <c r="FO97">
        <f>IF($GO97&gt;=16,INDEX($DJ:$DJ,$GN97+16),"")</f>
      </c>
      <c r="FP97">
        <f>IF($GO97&gt;=17,INDEX($DJ:$DJ,$GN97+17),"")</f>
      </c>
      <c r="FQ97">
        <f>IF($GO97&gt;=18,INDEX($DJ:$DJ,$GN97+18),"")</f>
      </c>
      <c r="FR97">
        <f>IF($GO97&gt;=19,INDEX($DJ:$DJ,$GN97+19),"")</f>
      </c>
      <c r="FS97">
        <f>IF($GO97&gt;=20,INDEX($DJ:$DJ,$GN97+20),"")</f>
      </c>
      <c r="FT97">
        <f>IF($GO97&gt;=21,INDEX($DJ:$DJ,$GN97+21),"")</f>
      </c>
      <c r="FU97">
        <f>IF($GO97&gt;=22,INDEX($DJ:$DJ,$GN97+22),"")</f>
      </c>
      <c r="FV97">
        <f>IF($GO97&gt;=23,INDEX($DJ:$DJ,$GN97+23),"")</f>
      </c>
      <c r="FW97">
        <f>IF($GO97&gt;=24,INDEX($DJ:$DJ,$GN97+24),"")</f>
      </c>
      <c r="FX97">
        <f>IF($GO97&gt;=25,INDEX($DJ:$DJ,$GN97+25),"")</f>
      </c>
      <c r="FY97">
        <f>IF($GO97&gt;=26,INDEX($DJ:$DJ,$GN97+26),"")</f>
      </c>
      <c r="FZ97">
        <f>IF($GO97&gt;=27,INDEX($DJ:$DJ,$GN97+27),"")</f>
      </c>
      <c r="GA97">
        <f>IF($GO97&gt;=28,INDEX($DJ:$DJ,$GN97+28),"")</f>
      </c>
      <c r="GB97">
        <f>IF($GO97&gt;=29,INDEX($DJ:$DJ,$GN97+29),"")</f>
      </c>
      <c r="GC97">
        <f>IF($GO97&gt;=30,INDEX($DJ:$DJ,$GN97+30),"")</f>
      </c>
      <c r="GD97">
        <f>IF($GO97&gt;=31,INDEX($DJ:$DJ,$GN97+31),"")</f>
      </c>
      <c r="GE97">
        <f>IF($GO97&gt;=32,INDEX($DJ:$DJ,$GN97+32),"")</f>
      </c>
      <c r="GF97">
        <f>IF($GO97&gt;=33,INDEX($DJ:$DJ,$GN97+33),"")</f>
      </c>
      <c r="GG97">
        <f>IF($GO97&gt;=34,INDEX($DJ:$DJ,$GN97+34),"")</f>
      </c>
      <c r="GH97">
        <f>IF($GO97&gt;=35,INDEX($DJ:$DJ,$GN97+35),"")</f>
      </c>
      <c r="GI97">
        <f>IF($GO97&gt;=36,INDEX($DJ:$DJ,$GN97+36),"")</f>
      </c>
      <c r="GJ97">
        <f>IF($GO97&gt;=37,INDEX($DJ:$DJ,$GN97+37),"")</f>
      </c>
      <c r="GK97">
        <f>IF($GO97&gt;=38,INDEX($DJ:$DJ,$GN97+38),"")</f>
      </c>
      <c r="GL97">
        <f>IF($GO97&gt;=39,INDEX($DJ:$DJ,$GN97+39),"")</f>
      </c>
      <c r="GM97">
        <f>IF($GO97&gt;=40,INDEX($DJ:$DJ,$GN97+40),"")</f>
      </c>
      <c r="GN97">
        <f>IFERROR(MATCH($DH97,$DI$2:$DI$148,0)+1,0)</f>
      </c>
      <c r="GO97">
        <f>IFERROR(INDEX($DK$2:$DK$148,MATCH($DH97,$DI$2:$DI$148,0)),0)</f>
      </c>
      <c r="GP97">
        <f>IFERROR(MATCH($Y97,$DL$97:$EY$97,0),0)</f>
      </c>
      <c r="GQ97">
        <f>IF($GP97&gt;0,INDEX($EZ$97:$GM$97,$GP97),"")</f>
      </c>
      <c r="GR97" t="s">
        <v>199</v>
      </c>
      <c r="GS97">
        <v>8</v>
      </c>
      <c r="GT97">
        <f>IF($JC97&gt;=1,INDEX($GR:$GR,$JB97+1),"")</f>
      </c>
      <c r="GU97">
        <f>IF($JC97&gt;=2,INDEX($GR:$GR,$JB97+2),"")</f>
      </c>
      <c r="GV97">
        <f>IF($JC97&gt;=3,INDEX($GR:$GR,$JB97+3),"")</f>
      </c>
      <c r="GW97">
        <f>IF($JC97&gt;=4,INDEX($GR:$GR,$JB97+4),"")</f>
      </c>
      <c r="GX97">
        <f>IF($JC97&gt;=5,INDEX($GR:$GR,$JB97+5),"")</f>
      </c>
      <c r="GY97">
        <f>IF($JC97&gt;=6,INDEX($GR:$GR,$JB97+6),"")</f>
      </c>
      <c r="GZ97">
        <f>IF($JC97&gt;=7,INDEX($GR:$GR,$JB97+7),"")</f>
      </c>
      <c r="HA97">
        <f>IF($JC97&gt;=8,INDEX($GR:$GR,$JB97+8),"")</f>
      </c>
      <c r="HB97">
        <f>IF($JC97&gt;=9,INDEX($GR:$GR,$JB97+9),"")</f>
      </c>
      <c r="HC97">
        <f>IF($JC97&gt;=10,INDEX($GR:$GR,$JB97+10),"")</f>
      </c>
      <c r="HD97">
        <f>IF($JC97&gt;=11,INDEX($GR:$GR,$JB97+11),"")</f>
      </c>
      <c r="HE97">
        <f>IF($JC97&gt;=12,INDEX($GR:$GR,$JB97+12),"")</f>
      </c>
      <c r="HF97">
        <f>IF($JC97&gt;=13,INDEX($GR:$GR,$JB97+13),"")</f>
      </c>
      <c r="HG97">
        <f>IF($JC97&gt;=14,INDEX($GR:$GR,$JB97+14),"")</f>
      </c>
      <c r="HH97">
        <f>IF($JC97&gt;=15,INDEX($GR:$GR,$JB97+15),"")</f>
      </c>
      <c r="HI97">
        <f>IF($JC97&gt;=16,INDEX($GR:$GR,$JB97+16),"")</f>
      </c>
      <c r="HJ97">
        <f>IF($JC97&gt;=17,INDEX($GR:$GR,$JB97+17),"")</f>
      </c>
      <c r="HK97">
        <f>IF($JC97&gt;=18,INDEX($GR:$GR,$JB97+18),"")</f>
      </c>
      <c r="HL97">
        <f>IF($JC97&gt;=19,INDEX($GR:$GR,$JB97+19),"")</f>
      </c>
      <c r="HM97">
        <f>IF($JC97&gt;=20,INDEX($GR:$GR,$JB97+20),"")</f>
      </c>
      <c r="HN97">
        <f>IF($JC97&gt;=21,INDEX($GR:$GR,$JB97+21),"")</f>
      </c>
      <c r="HO97">
        <f>IF($JC97&gt;=22,INDEX($GR:$GR,$JB97+22),"")</f>
      </c>
      <c r="HP97">
        <f>IF($JC97&gt;=23,INDEX($GR:$GR,$JB97+23),"")</f>
      </c>
      <c r="HQ97">
        <f>IF($JC97&gt;=24,INDEX($GR:$GR,$JB97+24),"")</f>
      </c>
      <c r="HR97">
        <f>IF($JC97&gt;=25,INDEX($GR:$GR,$JB97+25),"")</f>
      </c>
      <c r="HS97">
        <f>IF($JC97&gt;=26,INDEX($GR:$GR,$JB97+26),"")</f>
      </c>
      <c r="HT97">
        <f>IF($JC97&gt;=27,INDEX($GR:$GR,$JB97+27),"")</f>
      </c>
      <c r="HU97">
        <f>IF($JC97&gt;=28,INDEX($GR:$GR,$JB97+28),"")</f>
      </c>
      <c r="HV97">
        <f>IF($JC97&gt;=29,INDEX($GR:$GR,$JB97+29),"")</f>
      </c>
      <c r="HW97">
        <f>IF($JC97&gt;=30,INDEX($GR:$GR,$JB97+30),"")</f>
      </c>
      <c r="HX97">
        <f>IF($JC97&gt;=31,INDEX($GR:$GR,$JB97+31),"")</f>
      </c>
      <c r="HY97">
        <f>IF($JC97&gt;=32,INDEX($GR:$GR,$JB97+32),"")</f>
      </c>
      <c r="HZ97">
        <f>IF($JC97&gt;=33,INDEX($GR:$GR,$JB97+33),"")</f>
      </c>
      <c r="IA97">
        <f>IF($JC97&gt;=34,INDEX($GR:$GR,$JB97+34),"")</f>
      </c>
      <c r="IB97">
        <f>IF($JC97&gt;=35,INDEX($GR:$GR,$JB97+35),"")</f>
      </c>
      <c r="IC97">
        <f>IF($JC97&gt;=36,INDEX($GR:$GR,$JB97+36),"")</f>
      </c>
      <c r="ID97">
        <f>IF($JC97&gt;=37,INDEX($GR:$GR,$JB97+37),"")</f>
      </c>
      <c r="IE97">
        <f>IF($JC97&gt;=38,INDEX($GR:$GR,$JB97+38),"")</f>
      </c>
      <c r="IF97">
        <f>IF($JC97&gt;=39,INDEX($GR:$GR,$JB97+39),"")</f>
      </c>
      <c r="IG97">
        <f>IF($JC97&gt;=40,INDEX($GR:$GR,$JB97+40),"")</f>
      </c>
      <c r="IH97">
        <f>IF($JC97&gt;=41,INDEX($GR:$GR,$JB97+41),"")</f>
      </c>
      <c r="II97">
        <f>IF($JC97&gt;=42,INDEX($GR:$GR,$JB97+42),"")</f>
      </c>
      <c r="IJ97">
        <f>IF($JC97&gt;=43,INDEX($GR:$GR,$JB97+43),"")</f>
      </c>
      <c r="IK97">
        <f>IF($JC97&gt;=44,INDEX($GR:$GR,$JB97+44),"")</f>
      </c>
      <c r="IL97">
        <f>IF($JC97&gt;=45,INDEX($GR:$GR,$JB97+45),"")</f>
      </c>
      <c r="IM97">
        <f>IF($JC97&gt;=46,INDEX($GR:$GR,$JB97+46),"")</f>
      </c>
      <c r="IN97">
        <f>IF($JC97&gt;=47,INDEX($GR:$GR,$JB97+47),"")</f>
      </c>
      <c r="IO97">
        <f>IF($JC97&gt;=48,INDEX($GR:$GR,$JB97+48),"")</f>
      </c>
      <c r="IP97">
        <f>IF($JC97&gt;=49,INDEX($GR:$GR,$JB97+49),"")</f>
      </c>
      <c r="IQ97">
        <f>IF($JC97&gt;=50,INDEX($GR:$GR,$JB97+50),"")</f>
      </c>
      <c r="IR97">
        <f>IF($JC97&gt;=51,INDEX($GR:$GR,$JB97+51),"")</f>
      </c>
      <c r="IS97">
        <f>IF($JC97&gt;=52,INDEX($GR:$GR,$JB97+52),"")</f>
      </c>
      <c r="IT97">
        <f>IF($JC97&gt;=53,INDEX($GR:$GR,$JB97+53),"")</f>
      </c>
      <c r="IU97">
        <f>IF($JC97&gt;=54,INDEX($GR:$GR,$JB97+54),"")</f>
      </c>
      <c r="IV97">
        <f>IF($JC97&gt;=55,INDEX($GR:$GR,$JB97+55),"")</f>
      </c>
      <c r="IW97">
        <f>IF($JC97&gt;=56,INDEX($GR:$GR,$JB97+56),"")</f>
      </c>
      <c r="IX97">
        <f>IF($JC97&gt;=57,INDEX($GR:$GR,$JB97+57),"")</f>
      </c>
      <c r="IY97">
        <f>IF($JC97&gt;=58,INDEX($GR:$GR,$JB97+58),"")</f>
      </c>
      <c r="IZ97">
        <f>IF($JC97&gt;=59,INDEX($GR:$GR,$JB97+59),"")</f>
      </c>
      <c r="JA97">
        <f>IF($JC97&gt;=60,INDEX($GR:$GR,$JB97+60),"")</f>
      </c>
      <c r="JB97">
        <f>IFERROR(MATCH($GQ97,$GR$2:$GR$324,0)+1,0)</f>
      </c>
      <c r="JC97">
        <f>IFERROR(INDEX($GS$2:$GS$324,MATCH($GQ97,$GR$2:$GR$324,0)),0)</f>
      </c>
      <c r="JD97" t="s">
        <v>40</v>
      </c>
      <c r="JE97" t="s">
        <v>40</v>
      </c>
    </row>
    <row r="98" spans="1:265" x14ac:dyDescent="0.25">
      <c r="Q98">
        <f>IF(OR($T98="",$P98=""),"",IFERROR($T98/$P98,0))</f>
      </c>
      <c r="R98">
        <f>IF($T98="","",
SUM($S98,$U98,$Z98,$V98,$X98)*
(1-IF($AA98="",0,VALUE($AA98)/100)))</f>
      </c>
      <c r="S98">
        <f>IF($T98="","",$T98)</f>
      </c>
      <c r="U98">
        <f>IF($T98="","",
IF($N98="","",
IF(ISNUMBER(SEARCH("exempt",LOWER($N98))),0,
$T98*(VALUE(SUBSTITUTE($N98,"%",""))/100))))</f>
      </c>
      <c r="AB98">
        <f>IFERROR(IF(FIND(" - ",$K98)&gt;0,MID($K98,FIND(" - ",$K98)+3,LEN($K98)),""),"")</f>
      </c>
      <c r="AK98" t="s">
        <v>487</v>
      </c>
      <c r="AP98">
        <f>IFERROR(LEFT($K98,FIND(" - ",$K98)-1),$K98)</f>
      </c>
      <c r="AQ98" t="s">
        <v>162</v>
      </c>
      <c r="AS98">
        <f>IF($CH98&gt;=1,INDEX($AQ:$AQ,$CG98+1),"")</f>
      </c>
      <c r="AT98">
        <f>IF($CH98&gt;=2,INDEX($AQ:$AQ,$CG98+2),"")</f>
      </c>
      <c r="AU98">
        <f>IF($CH98&gt;=3,INDEX($AQ:$AQ,$CG98+3),"")</f>
      </c>
      <c r="AV98">
        <f>IF($CH98&gt;=4,INDEX($AQ:$AQ,$CG98+4),"")</f>
      </c>
      <c r="AW98">
        <f>IF($CH98&gt;=5,INDEX($AQ:$AQ,$CG98+5),"")</f>
      </c>
      <c r="AX98">
        <f>IF($CH98&gt;=6,INDEX($AQ:$AQ,$CG98+6),"")</f>
      </c>
      <c r="AY98">
        <f>IF($CH98&gt;=7,INDEX($AQ:$AQ,$CG98+7),"")</f>
      </c>
      <c r="AZ98">
        <f>IF($CH98&gt;=8,INDEX($AQ:$AQ,$CG98+8),"")</f>
      </c>
      <c r="BA98">
        <f>IF($CH98&gt;=9,INDEX($AQ:$AQ,$CG98+9),"")</f>
      </c>
      <c r="BB98">
        <f>IF($CH98&gt;=10,INDEX($AQ:$AQ,$CG98+10),"")</f>
      </c>
      <c r="BC98">
        <f>IF($CH98&gt;=11,INDEX($AQ:$AQ,$CG98+11),"")</f>
      </c>
      <c r="BD98">
        <f>IF($CH98&gt;=12,INDEX($AQ:$AQ,$CG98+12),"")</f>
      </c>
      <c r="BE98">
        <f>IF($CH98&gt;=13,INDEX($AQ:$AQ,$CG98+13),"")</f>
      </c>
      <c r="BF98">
        <f>IF($CH98&gt;=14,INDEX($AQ:$AQ,$CG98+14),"")</f>
      </c>
      <c r="BG98">
        <f>IF($CH98&gt;=15,INDEX($AQ:$AQ,$CG98+15),"")</f>
      </c>
      <c r="BH98">
        <f>IF($CH98&gt;=16,INDEX($AQ:$AQ,$CG98+16),"")</f>
      </c>
      <c r="BI98">
        <f>IF($CH98&gt;=17,INDEX($AQ:$AQ,$CG98+17),"")</f>
      </c>
      <c r="BJ98">
        <f>IF($CH98&gt;=18,INDEX($AQ:$AQ,$CG98+18),"")</f>
      </c>
      <c r="BK98">
        <f>IF($CH98&gt;=19,INDEX($AQ:$AQ,$CG98+19),"")</f>
      </c>
      <c r="BL98">
        <f>IF($CH98&gt;=20,INDEX($AQ:$AQ,$CG98+20),"")</f>
      </c>
      <c r="BM98">
        <f>IF($CH98&gt;=21,INDEX($AQ:$AQ,$CG98+21),"")</f>
      </c>
      <c r="BN98">
        <f>IF($CH98&gt;=22,INDEX($AQ:$AQ,$CG98+22),"")</f>
      </c>
      <c r="BO98">
        <f>IF($CH98&gt;=23,INDEX($AQ:$AQ,$CG98+23),"")</f>
      </c>
      <c r="BP98">
        <f>IF($CH98&gt;=24,INDEX($AQ:$AQ,$CG98+24),"")</f>
      </c>
      <c r="BQ98">
        <f>IF($CH98&gt;=25,INDEX($AQ:$AQ,$CG98+25),"")</f>
      </c>
      <c r="BR98">
        <f>IF($CH98&gt;=26,INDEX($AQ:$AQ,$CG98+26),"")</f>
      </c>
      <c r="BS98">
        <f>IF($CH98&gt;=27,INDEX($AQ:$AQ,$CG98+27),"")</f>
      </c>
      <c r="BT98">
        <f>IF($CH98&gt;=28,INDEX($AQ:$AQ,$CG98+28),"")</f>
      </c>
      <c r="BU98">
        <f>IF($CH98&gt;=29,INDEX($AQ:$AQ,$CG98+29),"")</f>
      </c>
      <c r="BV98">
        <f>IF($CH98&gt;=30,INDEX($AQ:$AQ,$CG98+30),"")</f>
      </c>
      <c r="BW98">
        <f>IF($CH98&gt;=31,INDEX($AQ:$AQ,$CG98+31),"")</f>
      </c>
      <c r="BX98">
        <f>IF($CH98&gt;=32,INDEX($AQ:$AQ,$CG98+32),"")</f>
      </c>
      <c r="BY98">
        <f>IF($CH98&gt;=33,INDEX($AQ:$AQ,$CG98+33),"")</f>
      </c>
      <c r="BZ98">
        <f>IF($CH98&gt;=34,INDEX($AQ:$AQ,$CG98+34),"")</f>
      </c>
      <c r="CA98">
        <f>IF($CH98&gt;=35,INDEX($AQ:$AQ,$CG98+35),"")</f>
      </c>
      <c r="CB98">
        <f>IF($CH98&gt;=36,INDEX($AQ:$AQ,$CG98+36),"")</f>
      </c>
      <c r="CC98">
        <f>IF($CH98&gt;=37,INDEX($AQ:$AQ,$CG98+37),"")</f>
      </c>
      <c r="CD98">
        <f>IF($CH98&gt;=38,INDEX($AQ:$AQ,$CG98+38),"")</f>
      </c>
      <c r="CE98">
        <f>IF($CH98&gt;=39,INDEX($AQ:$AQ,$CG98+39),"")</f>
      </c>
      <c r="CF98">
        <f>IF($CH98&gt;=40,INDEX($AQ:$AQ,$CG98+40),"")</f>
      </c>
      <c r="CG98">
        <f>IFERROR(MATCH($AP98,$AQ$2:$AQ$134,0)+1,0)</f>
      </c>
      <c r="CH98">
        <f>IFERROR(INDEX($AR$2:$AR$134,MATCH($AP98,$AQ$2:$AQ$134,0)),0)</f>
      </c>
      <c r="CI98">
        <f>IFERROR(LEFT($L98,FIND(" - ",$L98)-1),$L98)</f>
      </c>
      <c r="CJ98" t="s">
        <v>224</v>
      </c>
      <c r="CL98">
        <f>IF($DG98&gt;=1,INDEX($CJ:$CJ,$DF98+1),"")</f>
      </c>
      <c r="CM98">
        <f>IF($DG98&gt;=2,INDEX($CJ:$CJ,$DF98+2),"")</f>
      </c>
      <c r="CN98">
        <f>IF($DG98&gt;=3,INDEX($CJ:$CJ,$DF98+3),"")</f>
      </c>
      <c r="CO98">
        <f>IF($DG98&gt;=4,INDEX($CJ:$CJ,$DF98+4),"")</f>
      </c>
      <c r="CP98">
        <f>IF($DG98&gt;=5,INDEX($CJ:$CJ,$DF98+5),"")</f>
      </c>
      <c r="CQ98">
        <f>IF($DG98&gt;=6,INDEX($CJ:$CJ,$DF98+6),"")</f>
      </c>
      <c r="CR98">
        <f>IF($DG98&gt;=7,INDEX($CJ:$CJ,$DF98+7),"")</f>
      </c>
      <c r="CS98">
        <f>IF($DG98&gt;=8,INDEX($CJ:$CJ,$DF98+8),"")</f>
      </c>
      <c r="CT98">
        <f>IF($DG98&gt;=9,INDEX($CJ:$CJ,$DF98+9),"")</f>
      </c>
      <c r="CU98">
        <f>IF($DG98&gt;=10,INDEX($CJ:$CJ,$DF98+10),"")</f>
      </c>
      <c r="CV98">
        <f>IF($DG98&gt;=11,INDEX($CJ:$CJ,$DF98+11),"")</f>
      </c>
      <c r="CW98">
        <f>IF($DG98&gt;=12,INDEX($CJ:$CJ,$DF98+12),"")</f>
      </c>
      <c r="CX98">
        <f>IF($DG98&gt;=13,INDEX($CJ:$CJ,$DF98+13),"")</f>
      </c>
      <c r="CY98">
        <f>IF($DG98&gt;=14,INDEX($CJ:$CJ,$DF98+14),"")</f>
      </c>
      <c r="CZ98">
        <f>IF($DG98&gt;=15,INDEX($CJ:$CJ,$DF98+15),"")</f>
      </c>
      <c r="DA98">
        <f>IF($DG98&gt;=16,INDEX($CJ:$CJ,$DF98+16),"")</f>
      </c>
      <c r="DB98">
        <f>IF($DG98&gt;=17,INDEX($CJ:$CJ,$DF98+17),"")</f>
      </c>
      <c r="DC98">
        <f>IF($DG98&gt;=18,INDEX($CJ:$CJ,$DF98+18),"")</f>
      </c>
      <c r="DD98">
        <f>IF($DG98&gt;=19,INDEX($CJ:$CJ,$DF98+19),"")</f>
      </c>
      <c r="DE98">
        <f>IF($DG98&gt;=20,INDEX($CJ:$CJ,$DF98+20),"")</f>
      </c>
      <c r="DF98">
        <f>IFERROR(MATCH($CI98,$CJ$2:$CJ$263,0)+1,0)</f>
      </c>
      <c r="DG98">
        <f>IFERROR(INDEX($CK$2:$CK$263,MATCH($CI98,$CJ$2:$CJ$263,0)),0)</f>
      </c>
      <c r="DH98">
        <f>IFERROR(INDEX($AO:$AO,MATCH($N98,$AN:$AN,0))&amp;"","")</f>
      </c>
      <c r="DI98" t="s">
        <v>320</v>
      </c>
      <c r="DK98">
        <v>1</v>
      </c>
      <c r="DL98">
        <f>IF($GO98&gt;=1,INDEX($DI:$DI,$GN98+1),"")</f>
      </c>
      <c r="DM98">
        <f>IF($GO98&gt;=2,INDEX($DI:$DI,$GN98+2),"")</f>
      </c>
      <c r="DN98">
        <f>IF($GO98&gt;=3,INDEX($DI:$DI,$GN98+3),"")</f>
      </c>
      <c r="DO98">
        <f>IF($GO98&gt;=4,INDEX($DI:$DI,$GN98+4),"")</f>
      </c>
      <c r="DP98">
        <f>IF($GO98&gt;=5,INDEX($DI:$DI,$GN98+5),"")</f>
      </c>
      <c r="DQ98">
        <f>IF($GO98&gt;=6,INDEX($DI:$DI,$GN98+6),"")</f>
      </c>
      <c r="DR98">
        <f>IF($GO98&gt;=7,INDEX($DI:$DI,$GN98+7),"")</f>
      </c>
      <c r="DS98">
        <f>IF($GO98&gt;=8,INDEX($DI:$DI,$GN98+8),"")</f>
      </c>
      <c r="DT98">
        <f>IF($GO98&gt;=9,INDEX($DI:$DI,$GN98+9),"")</f>
      </c>
      <c r="DU98">
        <f>IF($GO98&gt;=10,INDEX($DI:$DI,$GN98+10),"")</f>
      </c>
      <c r="DV98">
        <f>IF($GO98&gt;=11,INDEX($DI:$DI,$GN98+11),"")</f>
      </c>
      <c r="DW98">
        <f>IF($GO98&gt;=12,INDEX($DI:$DI,$GN98+12),"")</f>
      </c>
      <c r="DX98">
        <f>IF($GO98&gt;=13,INDEX($DI:$DI,$GN98+13),"")</f>
      </c>
      <c r="DY98">
        <f>IF($GO98&gt;=14,INDEX($DI:$DI,$GN98+14),"")</f>
      </c>
      <c r="DZ98">
        <f>IF($GO98&gt;=15,INDEX($DI:$DI,$GN98+15),"")</f>
      </c>
      <c r="EA98">
        <f>IF($GO98&gt;=16,INDEX($DI:$DI,$GN98+16),"")</f>
      </c>
      <c r="EB98">
        <f>IF($GO98&gt;=17,INDEX($DI:$DI,$GN98+17),"")</f>
      </c>
      <c r="EC98">
        <f>IF($GO98&gt;=18,INDEX($DI:$DI,$GN98+18),"")</f>
      </c>
      <c r="ED98">
        <f>IF($GO98&gt;=19,INDEX($DI:$DI,$GN98+19),"")</f>
      </c>
      <c r="EE98">
        <f>IF($GO98&gt;=20,INDEX($DI:$DI,$GN98+20),"")</f>
      </c>
      <c r="EF98">
        <f>IF($GO98&gt;=21,INDEX($DI:$DI,$GN98+21),"")</f>
      </c>
      <c r="EG98">
        <f>IF($GO98&gt;=22,INDEX($DI:$DI,$GN98+22),"")</f>
      </c>
      <c r="EH98">
        <f>IF($GO98&gt;=23,INDEX($DI:$DI,$GN98+23),"")</f>
      </c>
      <c r="EI98">
        <f>IF($GO98&gt;=24,INDEX($DI:$DI,$GN98+24),"")</f>
      </c>
      <c r="EJ98">
        <f>IF($GO98&gt;=25,INDEX($DI:$DI,$GN98+25),"")</f>
      </c>
      <c r="EK98">
        <f>IF($GO98&gt;=26,INDEX($DI:$DI,$GN98+26),"")</f>
      </c>
      <c r="EL98">
        <f>IF($GO98&gt;=27,INDEX($DI:$DI,$GN98+27),"")</f>
      </c>
      <c r="EM98">
        <f>IF($GO98&gt;=28,INDEX($DI:$DI,$GN98+28),"")</f>
      </c>
      <c r="EN98">
        <f>IF($GO98&gt;=29,INDEX($DI:$DI,$GN98+29),"")</f>
      </c>
      <c r="EO98">
        <f>IF($GO98&gt;=30,INDEX($DI:$DI,$GN98+30),"")</f>
      </c>
      <c r="EP98">
        <f>IF($GO98&gt;=31,INDEX($DI:$DI,$GN98+31),"")</f>
      </c>
      <c r="EQ98">
        <f>IF($GO98&gt;=32,INDEX($DI:$DI,$GN98+32),"")</f>
      </c>
      <c r="ER98">
        <f>IF($GO98&gt;=33,INDEX($DI:$DI,$GN98+33),"")</f>
      </c>
      <c r="ES98">
        <f>IF($GO98&gt;=34,INDEX($DI:$DI,$GN98+34),"")</f>
      </c>
      <c r="ET98">
        <f>IF($GO98&gt;=35,INDEX($DI:$DI,$GN98+35),"")</f>
      </c>
      <c r="EU98">
        <f>IF($GO98&gt;=36,INDEX($DI:$DI,$GN98+36),"")</f>
      </c>
      <c r="EV98">
        <f>IF($GO98&gt;=37,INDEX($DI:$DI,$GN98+37),"")</f>
      </c>
      <c r="EW98">
        <f>IF($GO98&gt;=38,INDEX($DI:$DI,$GN98+38),"")</f>
      </c>
      <c r="EX98">
        <f>IF($GO98&gt;=39,INDEX($DI:$DI,$GN98+39),"")</f>
      </c>
      <c r="EY98">
        <f>IF($GO98&gt;=40,INDEX($DI:$DI,$GN98+40),"")</f>
      </c>
      <c r="EZ98">
        <f>IF($GO98&gt;=1,INDEX($DJ:$DJ,$GN98+1),"")</f>
      </c>
      <c r="FA98">
        <f>IF($GO98&gt;=2,INDEX($DJ:$DJ,$GN98+2),"")</f>
      </c>
      <c r="FB98">
        <f>IF($GO98&gt;=3,INDEX($DJ:$DJ,$GN98+3),"")</f>
      </c>
      <c r="FC98">
        <f>IF($GO98&gt;=4,INDEX($DJ:$DJ,$GN98+4),"")</f>
      </c>
      <c r="FD98">
        <f>IF($GO98&gt;=5,INDEX($DJ:$DJ,$GN98+5),"")</f>
      </c>
      <c r="FE98">
        <f>IF($GO98&gt;=6,INDEX($DJ:$DJ,$GN98+6),"")</f>
      </c>
      <c r="FF98">
        <f>IF($GO98&gt;=7,INDEX($DJ:$DJ,$GN98+7),"")</f>
      </c>
      <c r="FG98">
        <f>IF($GO98&gt;=8,INDEX($DJ:$DJ,$GN98+8),"")</f>
      </c>
      <c r="FH98">
        <f>IF($GO98&gt;=9,INDEX($DJ:$DJ,$GN98+9),"")</f>
      </c>
      <c r="FI98">
        <f>IF($GO98&gt;=10,INDEX($DJ:$DJ,$GN98+10),"")</f>
      </c>
      <c r="FJ98">
        <f>IF($GO98&gt;=11,INDEX($DJ:$DJ,$GN98+11),"")</f>
      </c>
      <c r="FK98">
        <f>IF($GO98&gt;=12,INDEX($DJ:$DJ,$GN98+12),"")</f>
      </c>
      <c r="FL98">
        <f>IF($GO98&gt;=13,INDEX($DJ:$DJ,$GN98+13),"")</f>
      </c>
      <c r="FM98">
        <f>IF($GO98&gt;=14,INDEX($DJ:$DJ,$GN98+14),"")</f>
      </c>
      <c r="FN98">
        <f>IF($GO98&gt;=15,INDEX($DJ:$DJ,$GN98+15),"")</f>
      </c>
      <c r="FO98">
        <f>IF($GO98&gt;=16,INDEX($DJ:$DJ,$GN98+16),"")</f>
      </c>
      <c r="FP98">
        <f>IF($GO98&gt;=17,INDEX($DJ:$DJ,$GN98+17),"")</f>
      </c>
      <c r="FQ98">
        <f>IF($GO98&gt;=18,INDEX($DJ:$DJ,$GN98+18),"")</f>
      </c>
      <c r="FR98">
        <f>IF($GO98&gt;=19,INDEX($DJ:$DJ,$GN98+19),"")</f>
      </c>
      <c r="FS98">
        <f>IF($GO98&gt;=20,INDEX($DJ:$DJ,$GN98+20),"")</f>
      </c>
      <c r="FT98">
        <f>IF($GO98&gt;=21,INDEX($DJ:$DJ,$GN98+21),"")</f>
      </c>
      <c r="FU98">
        <f>IF($GO98&gt;=22,INDEX($DJ:$DJ,$GN98+22),"")</f>
      </c>
      <c r="FV98">
        <f>IF($GO98&gt;=23,INDEX($DJ:$DJ,$GN98+23),"")</f>
      </c>
      <c r="FW98">
        <f>IF($GO98&gt;=24,INDEX($DJ:$DJ,$GN98+24),"")</f>
      </c>
      <c r="FX98">
        <f>IF($GO98&gt;=25,INDEX($DJ:$DJ,$GN98+25),"")</f>
      </c>
      <c r="FY98">
        <f>IF($GO98&gt;=26,INDEX($DJ:$DJ,$GN98+26),"")</f>
      </c>
      <c r="FZ98">
        <f>IF($GO98&gt;=27,INDEX($DJ:$DJ,$GN98+27),"")</f>
      </c>
      <c r="GA98">
        <f>IF($GO98&gt;=28,INDEX($DJ:$DJ,$GN98+28),"")</f>
      </c>
      <c r="GB98">
        <f>IF($GO98&gt;=29,INDEX($DJ:$DJ,$GN98+29),"")</f>
      </c>
      <c r="GC98">
        <f>IF($GO98&gt;=30,INDEX($DJ:$DJ,$GN98+30),"")</f>
      </c>
      <c r="GD98">
        <f>IF($GO98&gt;=31,INDEX($DJ:$DJ,$GN98+31),"")</f>
      </c>
      <c r="GE98">
        <f>IF($GO98&gt;=32,INDEX($DJ:$DJ,$GN98+32),"")</f>
      </c>
      <c r="GF98">
        <f>IF($GO98&gt;=33,INDEX($DJ:$DJ,$GN98+33),"")</f>
      </c>
      <c r="GG98">
        <f>IF($GO98&gt;=34,INDEX($DJ:$DJ,$GN98+34),"")</f>
      </c>
      <c r="GH98">
        <f>IF($GO98&gt;=35,INDEX($DJ:$DJ,$GN98+35),"")</f>
      </c>
      <c r="GI98">
        <f>IF($GO98&gt;=36,INDEX($DJ:$DJ,$GN98+36),"")</f>
      </c>
      <c r="GJ98">
        <f>IF($GO98&gt;=37,INDEX($DJ:$DJ,$GN98+37),"")</f>
      </c>
      <c r="GK98">
        <f>IF($GO98&gt;=38,INDEX($DJ:$DJ,$GN98+38),"")</f>
      </c>
      <c r="GL98">
        <f>IF($GO98&gt;=39,INDEX($DJ:$DJ,$GN98+39),"")</f>
      </c>
      <c r="GM98">
        <f>IF($GO98&gt;=40,INDEX($DJ:$DJ,$GN98+40),"")</f>
      </c>
      <c r="GN98">
        <f>IFERROR(MATCH($DH98,$DI$2:$DI$148,0)+1,0)</f>
      </c>
      <c r="GO98">
        <f>IFERROR(INDEX($DK$2:$DK$148,MATCH($DH98,$DI$2:$DI$148,0)),0)</f>
      </c>
      <c r="GP98">
        <f>IFERROR(MATCH($Y98,$DL$98:$EY$98,0),0)</f>
      </c>
      <c r="GQ98">
        <f>IF($GP98&gt;0,INDEX($EZ$98:$GM$98,$GP98),"")</f>
      </c>
      <c r="GR98" t="s">
        <v>488</v>
      </c>
      <c r="GT98">
        <f>IF($JC98&gt;=1,INDEX($GR:$GR,$JB98+1),"")</f>
      </c>
      <c r="GU98">
        <f>IF($JC98&gt;=2,INDEX($GR:$GR,$JB98+2),"")</f>
      </c>
      <c r="GV98">
        <f>IF($JC98&gt;=3,INDEX($GR:$GR,$JB98+3),"")</f>
      </c>
      <c r="GW98">
        <f>IF($JC98&gt;=4,INDEX($GR:$GR,$JB98+4),"")</f>
      </c>
      <c r="GX98">
        <f>IF($JC98&gt;=5,INDEX($GR:$GR,$JB98+5),"")</f>
      </c>
      <c r="GY98">
        <f>IF($JC98&gt;=6,INDEX($GR:$GR,$JB98+6),"")</f>
      </c>
      <c r="GZ98">
        <f>IF($JC98&gt;=7,INDEX($GR:$GR,$JB98+7),"")</f>
      </c>
      <c r="HA98">
        <f>IF($JC98&gt;=8,INDEX($GR:$GR,$JB98+8),"")</f>
      </c>
      <c r="HB98">
        <f>IF($JC98&gt;=9,INDEX($GR:$GR,$JB98+9),"")</f>
      </c>
      <c r="HC98">
        <f>IF($JC98&gt;=10,INDEX($GR:$GR,$JB98+10),"")</f>
      </c>
      <c r="HD98">
        <f>IF($JC98&gt;=11,INDEX($GR:$GR,$JB98+11),"")</f>
      </c>
      <c r="HE98">
        <f>IF($JC98&gt;=12,INDEX($GR:$GR,$JB98+12),"")</f>
      </c>
      <c r="HF98">
        <f>IF($JC98&gt;=13,INDEX($GR:$GR,$JB98+13),"")</f>
      </c>
      <c r="HG98">
        <f>IF($JC98&gt;=14,INDEX($GR:$GR,$JB98+14),"")</f>
      </c>
      <c r="HH98">
        <f>IF($JC98&gt;=15,INDEX($GR:$GR,$JB98+15),"")</f>
      </c>
      <c r="HI98">
        <f>IF($JC98&gt;=16,INDEX($GR:$GR,$JB98+16),"")</f>
      </c>
      <c r="HJ98">
        <f>IF($JC98&gt;=17,INDEX($GR:$GR,$JB98+17),"")</f>
      </c>
      <c r="HK98">
        <f>IF($JC98&gt;=18,INDEX($GR:$GR,$JB98+18),"")</f>
      </c>
      <c r="HL98">
        <f>IF($JC98&gt;=19,INDEX($GR:$GR,$JB98+19),"")</f>
      </c>
      <c r="HM98">
        <f>IF($JC98&gt;=20,INDEX($GR:$GR,$JB98+20),"")</f>
      </c>
      <c r="HN98">
        <f>IF($JC98&gt;=21,INDEX($GR:$GR,$JB98+21),"")</f>
      </c>
      <c r="HO98">
        <f>IF($JC98&gt;=22,INDEX($GR:$GR,$JB98+22),"")</f>
      </c>
      <c r="HP98">
        <f>IF($JC98&gt;=23,INDEX($GR:$GR,$JB98+23),"")</f>
      </c>
      <c r="HQ98">
        <f>IF($JC98&gt;=24,INDEX($GR:$GR,$JB98+24),"")</f>
      </c>
      <c r="HR98">
        <f>IF($JC98&gt;=25,INDEX($GR:$GR,$JB98+25),"")</f>
      </c>
      <c r="HS98">
        <f>IF($JC98&gt;=26,INDEX($GR:$GR,$JB98+26),"")</f>
      </c>
      <c r="HT98">
        <f>IF($JC98&gt;=27,INDEX($GR:$GR,$JB98+27),"")</f>
      </c>
      <c r="HU98">
        <f>IF($JC98&gt;=28,INDEX($GR:$GR,$JB98+28),"")</f>
      </c>
      <c r="HV98">
        <f>IF($JC98&gt;=29,INDEX($GR:$GR,$JB98+29),"")</f>
      </c>
      <c r="HW98">
        <f>IF($JC98&gt;=30,INDEX($GR:$GR,$JB98+30),"")</f>
      </c>
      <c r="HX98">
        <f>IF($JC98&gt;=31,INDEX($GR:$GR,$JB98+31),"")</f>
      </c>
      <c r="HY98">
        <f>IF($JC98&gt;=32,INDEX($GR:$GR,$JB98+32),"")</f>
      </c>
      <c r="HZ98">
        <f>IF($JC98&gt;=33,INDEX($GR:$GR,$JB98+33),"")</f>
      </c>
      <c r="IA98">
        <f>IF($JC98&gt;=34,INDEX($GR:$GR,$JB98+34),"")</f>
      </c>
      <c r="IB98">
        <f>IF($JC98&gt;=35,INDEX($GR:$GR,$JB98+35),"")</f>
      </c>
      <c r="IC98">
        <f>IF($JC98&gt;=36,INDEX($GR:$GR,$JB98+36),"")</f>
      </c>
      <c r="ID98">
        <f>IF($JC98&gt;=37,INDEX($GR:$GR,$JB98+37),"")</f>
      </c>
      <c r="IE98">
        <f>IF($JC98&gt;=38,INDEX($GR:$GR,$JB98+38),"")</f>
      </c>
      <c r="IF98">
        <f>IF($JC98&gt;=39,INDEX($GR:$GR,$JB98+39),"")</f>
      </c>
      <c r="IG98">
        <f>IF($JC98&gt;=40,INDEX($GR:$GR,$JB98+40),"")</f>
      </c>
      <c r="IH98">
        <f>IF($JC98&gt;=41,INDEX($GR:$GR,$JB98+41),"")</f>
      </c>
      <c r="II98">
        <f>IF($JC98&gt;=42,INDEX($GR:$GR,$JB98+42),"")</f>
      </c>
      <c r="IJ98">
        <f>IF($JC98&gt;=43,INDEX($GR:$GR,$JB98+43),"")</f>
      </c>
      <c r="IK98">
        <f>IF($JC98&gt;=44,INDEX($GR:$GR,$JB98+44),"")</f>
      </c>
      <c r="IL98">
        <f>IF($JC98&gt;=45,INDEX($GR:$GR,$JB98+45),"")</f>
      </c>
      <c r="IM98">
        <f>IF($JC98&gt;=46,INDEX($GR:$GR,$JB98+46),"")</f>
      </c>
      <c r="IN98">
        <f>IF($JC98&gt;=47,INDEX($GR:$GR,$JB98+47),"")</f>
      </c>
      <c r="IO98">
        <f>IF($JC98&gt;=48,INDEX($GR:$GR,$JB98+48),"")</f>
      </c>
      <c r="IP98">
        <f>IF($JC98&gt;=49,INDEX($GR:$GR,$JB98+49),"")</f>
      </c>
      <c r="IQ98">
        <f>IF($JC98&gt;=50,INDEX($GR:$GR,$JB98+50),"")</f>
      </c>
      <c r="IR98">
        <f>IF($JC98&gt;=51,INDEX($GR:$GR,$JB98+51),"")</f>
      </c>
      <c r="IS98">
        <f>IF($JC98&gt;=52,INDEX($GR:$GR,$JB98+52),"")</f>
      </c>
      <c r="IT98">
        <f>IF($JC98&gt;=53,INDEX($GR:$GR,$JB98+53),"")</f>
      </c>
      <c r="IU98">
        <f>IF($JC98&gt;=54,INDEX($GR:$GR,$JB98+54),"")</f>
      </c>
      <c r="IV98">
        <f>IF($JC98&gt;=55,INDEX($GR:$GR,$JB98+55),"")</f>
      </c>
      <c r="IW98">
        <f>IF($JC98&gt;=56,INDEX($GR:$GR,$JB98+56),"")</f>
      </c>
      <c r="IX98">
        <f>IF($JC98&gt;=57,INDEX($GR:$GR,$JB98+57),"")</f>
      </c>
      <c r="IY98">
        <f>IF($JC98&gt;=58,INDEX($GR:$GR,$JB98+58),"")</f>
      </c>
      <c r="IZ98">
        <f>IF($JC98&gt;=59,INDEX($GR:$GR,$JB98+59),"")</f>
      </c>
      <c r="JA98">
        <f>IF($JC98&gt;=60,INDEX($GR:$GR,$JB98+60),"")</f>
      </c>
      <c r="JB98">
        <f>IFERROR(MATCH($GQ98,$GR$2:$GR$324,0)+1,0)</f>
      </c>
      <c r="JC98">
        <f>IFERROR(INDEX($GS$2:$GS$324,MATCH($GQ98,$GR$2:$GR$324,0)),0)</f>
      </c>
      <c r="JD98" t="s">
        <v>40</v>
      </c>
      <c r="JE98" t="s">
        <v>40</v>
      </c>
    </row>
    <row r="99" spans="1:265" x14ac:dyDescent="0.25">
      <c r="Q99">
        <f>IF(OR($T99="",$P99=""),"",IFERROR($T99/$P99,0))</f>
      </c>
      <c r="R99">
        <f>IF($T99="","",
SUM($S99,$U99,$Z99,$V99,$X99)*
(1-IF($AA99="",0,VALUE($AA99)/100)))</f>
      </c>
      <c r="S99">
        <f>IF($T99="","",$T99)</f>
      </c>
      <c r="U99">
        <f>IF($T99="","",
IF($N99="","",
IF(ISNUMBER(SEARCH("exempt",LOWER($N99))),0,
$T99*(VALUE(SUBSTITUTE($N99,"%",""))/100))))</f>
      </c>
      <c r="AB99">
        <f>IFERROR(IF(FIND(" - ",$K99)&gt;0,MID($K99,FIND(" - ",$K99)+3,LEN($K99)),""),"")</f>
      </c>
      <c r="AK99" t="s">
        <v>489</v>
      </c>
      <c r="AP99">
        <f>IFERROR(LEFT($K99,FIND(" - ",$K99)-1),$K99)</f>
      </c>
      <c r="AQ99" t="s">
        <v>163</v>
      </c>
      <c r="AS99">
        <f>IF($CH99&gt;=1,INDEX($AQ:$AQ,$CG99+1),"")</f>
      </c>
      <c r="AT99">
        <f>IF($CH99&gt;=2,INDEX($AQ:$AQ,$CG99+2),"")</f>
      </c>
      <c r="AU99">
        <f>IF($CH99&gt;=3,INDEX($AQ:$AQ,$CG99+3),"")</f>
      </c>
      <c r="AV99">
        <f>IF($CH99&gt;=4,INDEX($AQ:$AQ,$CG99+4),"")</f>
      </c>
      <c r="AW99">
        <f>IF($CH99&gt;=5,INDEX($AQ:$AQ,$CG99+5),"")</f>
      </c>
      <c r="AX99">
        <f>IF($CH99&gt;=6,INDEX($AQ:$AQ,$CG99+6),"")</f>
      </c>
      <c r="AY99">
        <f>IF($CH99&gt;=7,INDEX($AQ:$AQ,$CG99+7),"")</f>
      </c>
      <c r="AZ99">
        <f>IF($CH99&gt;=8,INDEX($AQ:$AQ,$CG99+8),"")</f>
      </c>
      <c r="BA99">
        <f>IF($CH99&gt;=9,INDEX($AQ:$AQ,$CG99+9),"")</f>
      </c>
      <c r="BB99">
        <f>IF($CH99&gt;=10,INDEX($AQ:$AQ,$CG99+10),"")</f>
      </c>
      <c r="BC99">
        <f>IF($CH99&gt;=11,INDEX($AQ:$AQ,$CG99+11),"")</f>
      </c>
      <c r="BD99">
        <f>IF($CH99&gt;=12,INDEX($AQ:$AQ,$CG99+12),"")</f>
      </c>
      <c r="BE99">
        <f>IF($CH99&gt;=13,INDEX($AQ:$AQ,$CG99+13),"")</f>
      </c>
      <c r="BF99">
        <f>IF($CH99&gt;=14,INDEX($AQ:$AQ,$CG99+14),"")</f>
      </c>
      <c r="BG99">
        <f>IF($CH99&gt;=15,INDEX($AQ:$AQ,$CG99+15),"")</f>
      </c>
      <c r="BH99">
        <f>IF($CH99&gt;=16,INDEX($AQ:$AQ,$CG99+16),"")</f>
      </c>
      <c r="BI99">
        <f>IF($CH99&gt;=17,INDEX($AQ:$AQ,$CG99+17),"")</f>
      </c>
      <c r="BJ99">
        <f>IF($CH99&gt;=18,INDEX($AQ:$AQ,$CG99+18),"")</f>
      </c>
      <c r="BK99">
        <f>IF($CH99&gt;=19,INDEX($AQ:$AQ,$CG99+19),"")</f>
      </c>
      <c r="BL99">
        <f>IF($CH99&gt;=20,INDEX($AQ:$AQ,$CG99+20),"")</f>
      </c>
      <c r="BM99">
        <f>IF($CH99&gt;=21,INDEX($AQ:$AQ,$CG99+21),"")</f>
      </c>
      <c r="BN99">
        <f>IF($CH99&gt;=22,INDEX($AQ:$AQ,$CG99+22),"")</f>
      </c>
      <c r="BO99">
        <f>IF($CH99&gt;=23,INDEX($AQ:$AQ,$CG99+23),"")</f>
      </c>
      <c r="BP99">
        <f>IF($CH99&gt;=24,INDEX($AQ:$AQ,$CG99+24),"")</f>
      </c>
      <c r="BQ99">
        <f>IF($CH99&gt;=25,INDEX($AQ:$AQ,$CG99+25),"")</f>
      </c>
      <c r="BR99">
        <f>IF($CH99&gt;=26,INDEX($AQ:$AQ,$CG99+26),"")</f>
      </c>
      <c r="BS99">
        <f>IF($CH99&gt;=27,INDEX($AQ:$AQ,$CG99+27),"")</f>
      </c>
      <c r="BT99">
        <f>IF($CH99&gt;=28,INDEX($AQ:$AQ,$CG99+28),"")</f>
      </c>
      <c r="BU99">
        <f>IF($CH99&gt;=29,INDEX($AQ:$AQ,$CG99+29),"")</f>
      </c>
      <c r="BV99">
        <f>IF($CH99&gt;=30,INDEX($AQ:$AQ,$CG99+30),"")</f>
      </c>
      <c r="BW99">
        <f>IF($CH99&gt;=31,INDEX($AQ:$AQ,$CG99+31),"")</f>
      </c>
      <c r="BX99">
        <f>IF($CH99&gt;=32,INDEX($AQ:$AQ,$CG99+32),"")</f>
      </c>
      <c r="BY99">
        <f>IF($CH99&gt;=33,INDEX($AQ:$AQ,$CG99+33),"")</f>
      </c>
      <c r="BZ99">
        <f>IF($CH99&gt;=34,INDEX($AQ:$AQ,$CG99+34),"")</f>
      </c>
      <c r="CA99">
        <f>IF($CH99&gt;=35,INDEX($AQ:$AQ,$CG99+35),"")</f>
      </c>
      <c r="CB99">
        <f>IF($CH99&gt;=36,INDEX($AQ:$AQ,$CG99+36),"")</f>
      </c>
      <c r="CC99">
        <f>IF($CH99&gt;=37,INDEX($AQ:$AQ,$CG99+37),"")</f>
      </c>
      <c r="CD99">
        <f>IF($CH99&gt;=38,INDEX($AQ:$AQ,$CG99+38),"")</f>
      </c>
      <c r="CE99">
        <f>IF($CH99&gt;=39,INDEX($AQ:$AQ,$CG99+39),"")</f>
      </c>
      <c r="CF99">
        <f>IF($CH99&gt;=40,INDEX($AQ:$AQ,$CG99+40),"")</f>
      </c>
      <c r="CG99">
        <f>IFERROR(MATCH($AP99,$AQ$2:$AQ$134,0)+1,0)</f>
      </c>
      <c r="CH99">
        <f>IFERROR(INDEX($AR$2:$AR$134,MATCH($AP99,$AQ$2:$AQ$134,0)),0)</f>
      </c>
      <c r="CI99">
        <f>IFERROR(LEFT($L99,FIND(" - ",$L99)-1),$L99)</f>
      </c>
      <c r="CJ99" t="s">
        <v>490</v>
      </c>
      <c r="CK99">
        <v>1</v>
      </c>
      <c r="CL99">
        <f>IF($DG99&gt;=1,INDEX($CJ:$CJ,$DF99+1),"")</f>
      </c>
      <c r="CM99">
        <f>IF($DG99&gt;=2,INDEX($CJ:$CJ,$DF99+2),"")</f>
      </c>
      <c r="CN99">
        <f>IF($DG99&gt;=3,INDEX($CJ:$CJ,$DF99+3),"")</f>
      </c>
      <c r="CO99">
        <f>IF($DG99&gt;=4,INDEX($CJ:$CJ,$DF99+4),"")</f>
      </c>
      <c r="CP99">
        <f>IF($DG99&gt;=5,INDEX($CJ:$CJ,$DF99+5),"")</f>
      </c>
      <c r="CQ99">
        <f>IF($DG99&gt;=6,INDEX($CJ:$CJ,$DF99+6),"")</f>
      </c>
      <c r="CR99">
        <f>IF($DG99&gt;=7,INDEX($CJ:$CJ,$DF99+7),"")</f>
      </c>
      <c r="CS99">
        <f>IF($DG99&gt;=8,INDEX($CJ:$CJ,$DF99+8),"")</f>
      </c>
      <c r="CT99">
        <f>IF($DG99&gt;=9,INDEX($CJ:$CJ,$DF99+9),"")</f>
      </c>
      <c r="CU99">
        <f>IF($DG99&gt;=10,INDEX($CJ:$CJ,$DF99+10),"")</f>
      </c>
      <c r="CV99">
        <f>IF($DG99&gt;=11,INDEX($CJ:$CJ,$DF99+11),"")</f>
      </c>
      <c r="CW99">
        <f>IF($DG99&gt;=12,INDEX($CJ:$CJ,$DF99+12),"")</f>
      </c>
      <c r="CX99">
        <f>IF($DG99&gt;=13,INDEX($CJ:$CJ,$DF99+13),"")</f>
      </c>
      <c r="CY99">
        <f>IF($DG99&gt;=14,INDEX($CJ:$CJ,$DF99+14),"")</f>
      </c>
      <c r="CZ99">
        <f>IF($DG99&gt;=15,INDEX($CJ:$CJ,$DF99+15),"")</f>
      </c>
      <c r="DA99">
        <f>IF($DG99&gt;=16,INDEX($CJ:$CJ,$DF99+16),"")</f>
      </c>
      <c r="DB99">
        <f>IF($DG99&gt;=17,INDEX($CJ:$CJ,$DF99+17),"")</f>
      </c>
      <c r="DC99">
        <f>IF($DG99&gt;=18,INDEX($CJ:$CJ,$DF99+18),"")</f>
      </c>
      <c r="DD99">
        <f>IF($DG99&gt;=19,INDEX($CJ:$CJ,$DF99+19),"")</f>
      </c>
      <c r="DE99">
        <f>IF($DG99&gt;=20,INDEX($CJ:$CJ,$DF99+20),"")</f>
      </c>
      <c r="DF99">
        <f>IFERROR(MATCH($CI99,$CJ$2:$CJ$263,0)+1,0)</f>
      </c>
      <c r="DG99">
        <f>IFERROR(INDEX($CK$2:$CK$263,MATCH($CI99,$CJ$2:$CJ$263,0)),0)</f>
      </c>
      <c r="DH99">
        <f>IFERROR(INDEX($AO:$AO,MATCH($N99,$AN:$AN,0))&amp;"","")</f>
      </c>
      <c r="DI99" t="s">
        <v>48</v>
      </c>
      <c r="DJ99" t="s">
        <v>40</v>
      </c>
      <c r="DL99">
        <f>IF($GO99&gt;=1,INDEX($DI:$DI,$GN99+1),"")</f>
      </c>
      <c r="DM99">
        <f>IF($GO99&gt;=2,INDEX($DI:$DI,$GN99+2),"")</f>
      </c>
      <c r="DN99">
        <f>IF($GO99&gt;=3,INDEX($DI:$DI,$GN99+3),"")</f>
      </c>
      <c r="DO99">
        <f>IF($GO99&gt;=4,INDEX($DI:$DI,$GN99+4),"")</f>
      </c>
      <c r="DP99">
        <f>IF($GO99&gt;=5,INDEX($DI:$DI,$GN99+5),"")</f>
      </c>
      <c r="DQ99">
        <f>IF($GO99&gt;=6,INDEX($DI:$DI,$GN99+6),"")</f>
      </c>
      <c r="DR99">
        <f>IF($GO99&gt;=7,INDEX($DI:$DI,$GN99+7),"")</f>
      </c>
      <c r="DS99">
        <f>IF($GO99&gt;=8,INDEX($DI:$DI,$GN99+8),"")</f>
      </c>
      <c r="DT99">
        <f>IF($GO99&gt;=9,INDEX($DI:$DI,$GN99+9),"")</f>
      </c>
      <c r="DU99">
        <f>IF($GO99&gt;=10,INDEX($DI:$DI,$GN99+10),"")</f>
      </c>
      <c r="DV99">
        <f>IF($GO99&gt;=11,INDEX($DI:$DI,$GN99+11),"")</f>
      </c>
      <c r="DW99">
        <f>IF($GO99&gt;=12,INDEX($DI:$DI,$GN99+12),"")</f>
      </c>
      <c r="DX99">
        <f>IF($GO99&gt;=13,INDEX($DI:$DI,$GN99+13),"")</f>
      </c>
      <c r="DY99">
        <f>IF($GO99&gt;=14,INDEX($DI:$DI,$GN99+14),"")</f>
      </c>
      <c r="DZ99">
        <f>IF($GO99&gt;=15,INDEX($DI:$DI,$GN99+15),"")</f>
      </c>
      <c r="EA99">
        <f>IF($GO99&gt;=16,INDEX($DI:$DI,$GN99+16),"")</f>
      </c>
      <c r="EB99">
        <f>IF($GO99&gt;=17,INDEX($DI:$DI,$GN99+17),"")</f>
      </c>
      <c r="EC99">
        <f>IF($GO99&gt;=18,INDEX($DI:$DI,$GN99+18),"")</f>
      </c>
      <c r="ED99">
        <f>IF($GO99&gt;=19,INDEX($DI:$DI,$GN99+19),"")</f>
      </c>
      <c r="EE99">
        <f>IF($GO99&gt;=20,INDEX($DI:$DI,$GN99+20),"")</f>
      </c>
      <c r="EF99">
        <f>IF($GO99&gt;=21,INDEX($DI:$DI,$GN99+21),"")</f>
      </c>
      <c r="EG99">
        <f>IF($GO99&gt;=22,INDEX($DI:$DI,$GN99+22),"")</f>
      </c>
      <c r="EH99">
        <f>IF($GO99&gt;=23,INDEX($DI:$DI,$GN99+23),"")</f>
      </c>
      <c r="EI99">
        <f>IF($GO99&gt;=24,INDEX($DI:$DI,$GN99+24),"")</f>
      </c>
      <c r="EJ99">
        <f>IF($GO99&gt;=25,INDEX($DI:$DI,$GN99+25),"")</f>
      </c>
      <c r="EK99">
        <f>IF($GO99&gt;=26,INDEX($DI:$DI,$GN99+26),"")</f>
      </c>
      <c r="EL99">
        <f>IF($GO99&gt;=27,INDEX($DI:$DI,$GN99+27),"")</f>
      </c>
      <c r="EM99">
        <f>IF($GO99&gt;=28,INDEX($DI:$DI,$GN99+28),"")</f>
      </c>
      <c r="EN99">
        <f>IF($GO99&gt;=29,INDEX($DI:$DI,$GN99+29),"")</f>
      </c>
      <c r="EO99">
        <f>IF($GO99&gt;=30,INDEX($DI:$DI,$GN99+30),"")</f>
      </c>
      <c r="EP99">
        <f>IF($GO99&gt;=31,INDEX($DI:$DI,$GN99+31),"")</f>
      </c>
      <c r="EQ99">
        <f>IF($GO99&gt;=32,INDEX($DI:$DI,$GN99+32),"")</f>
      </c>
      <c r="ER99">
        <f>IF($GO99&gt;=33,INDEX($DI:$DI,$GN99+33),"")</f>
      </c>
      <c r="ES99">
        <f>IF($GO99&gt;=34,INDEX($DI:$DI,$GN99+34),"")</f>
      </c>
      <c r="ET99">
        <f>IF($GO99&gt;=35,INDEX($DI:$DI,$GN99+35),"")</f>
      </c>
      <c r="EU99">
        <f>IF($GO99&gt;=36,INDEX($DI:$DI,$GN99+36),"")</f>
      </c>
      <c r="EV99">
        <f>IF($GO99&gt;=37,INDEX($DI:$DI,$GN99+37),"")</f>
      </c>
      <c r="EW99">
        <f>IF($GO99&gt;=38,INDEX($DI:$DI,$GN99+38),"")</f>
      </c>
      <c r="EX99">
        <f>IF($GO99&gt;=39,INDEX($DI:$DI,$GN99+39),"")</f>
      </c>
      <c r="EY99">
        <f>IF($GO99&gt;=40,INDEX($DI:$DI,$GN99+40),"")</f>
      </c>
      <c r="EZ99">
        <f>IF($GO99&gt;=1,INDEX($DJ:$DJ,$GN99+1),"")</f>
      </c>
      <c r="FA99">
        <f>IF($GO99&gt;=2,INDEX($DJ:$DJ,$GN99+2),"")</f>
      </c>
      <c r="FB99">
        <f>IF($GO99&gt;=3,INDEX($DJ:$DJ,$GN99+3),"")</f>
      </c>
      <c r="FC99">
        <f>IF($GO99&gt;=4,INDEX($DJ:$DJ,$GN99+4),"")</f>
      </c>
      <c r="FD99">
        <f>IF($GO99&gt;=5,INDEX($DJ:$DJ,$GN99+5),"")</f>
      </c>
      <c r="FE99">
        <f>IF($GO99&gt;=6,INDEX($DJ:$DJ,$GN99+6),"")</f>
      </c>
      <c r="FF99">
        <f>IF($GO99&gt;=7,INDEX($DJ:$DJ,$GN99+7),"")</f>
      </c>
      <c r="FG99">
        <f>IF($GO99&gt;=8,INDEX($DJ:$DJ,$GN99+8),"")</f>
      </c>
      <c r="FH99">
        <f>IF($GO99&gt;=9,INDEX($DJ:$DJ,$GN99+9),"")</f>
      </c>
      <c r="FI99">
        <f>IF($GO99&gt;=10,INDEX($DJ:$DJ,$GN99+10),"")</f>
      </c>
      <c r="FJ99">
        <f>IF($GO99&gt;=11,INDEX($DJ:$DJ,$GN99+11),"")</f>
      </c>
      <c r="FK99">
        <f>IF($GO99&gt;=12,INDEX($DJ:$DJ,$GN99+12),"")</f>
      </c>
      <c r="FL99">
        <f>IF($GO99&gt;=13,INDEX($DJ:$DJ,$GN99+13),"")</f>
      </c>
      <c r="FM99">
        <f>IF($GO99&gt;=14,INDEX($DJ:$DJ,$GN99+14),"")</f>
      </c>
      <c r="FN99">
        <f>IF($GO99&gt;=15,INDEX($DJ:$DJ,$GN99+15),"")</f>
      </c>
      <c r="FO99">
        <f>IF($GO99&gt;=16,INDEX($DJ:$DJ,$GN99+16),"")</f>
      </c>
      <c r="FP99">
        <f>IF($GO99&gt;=17,INDEX($DJ:$DJ,$GN99+17),"")</f>
      </c>
      <c r="FQ99">
        <f>IF($GO99&gt;=18,INDEX($DJ:$DJ,$GN99+18),"")</f>
      </c>
      <c r="FR99">
        <f>IF($GO99&gt;=19,INDEX($DJ:$DJ,$GN99+19),"")</f>
      </c>
      <c r="FS99">
        <f>IF($GO99&gt;=20,INDEX($DJ:$DJ,$GN99+20),"")</f>
      </c>
      <c r="FT99">
        <f>IF($GO99&gt;=21,INDEX($DJ:$DJ,$GN99+21),"")</f>
      </c>
      <c r="FU99">
        <f>IF($GO99&gt;=22,INDEX($DJ:$DJ,$GN99+22),"")</f>
      </c>
      <c r="FV99">
        <f>IF($GO99&gt;=23,INDEX($DJ:$DJ,$GN99+23),"")</f>
      </c>
      <c r="FW99">
        <f>IF($GO99&gt;=24,INDEX($DJ:$DJ,$GN99+24),"")</f>
      </c>
      <c r="FX99">
        <f>IF($GO99&gt;=25,INDEX($DJ:$DJ,$GN99+25),"")</f>
      </c>
      <c r="FY99">
        <f>IF($GO99&gt;=26,INDEX($DJ:$DJ,$GN99+26),"")</f>
      </c>
      <c r="FZ99">
        <f>IF($GO99&gt;=27,INDEX($DJ:$DJ,$GN99+27),"")</f>
      </c>
      <c r="GA99">
        <f>IF($GO99&gt;=28,INDEX($DJ:$DJ,$GN99+28),"")</f>
      </c>
      <c r="GB99">
        <f>IF($GO99&gt;=29,INDEX($DJ:$DJ,$GN99+29),"")</f>
      </c>
      <c r="GC99">
        <f>IF($GO99&gt;=30,INDEX($DJ:$DJ,$GN99+30),"")</f>
      </c>
      <c r="GD99">
        <f>IF($GO99&gt;=31,INDEX($DJ:$DJ,$GN99+31),"")</f>
      </c>
      <c r="GE99">
        <f>IF($GO99&gt;=32,INDEX($DJ:$DJ,$GN99+32),"")</f>
      </c>
      <c r="GF99">
        <f>IF($GO99&gt;=33,INDEX($DJ:$DJ,$GN99+33),"")</f>
      </c>
      <c r="GG99">
        <f>IF($GO99&gt;=34,INDEX($DJ:$DJ,$GN99+34),"")</f>
      </c>
      <c r="GH99">
        <f>IF($GO99&gt;=35,INDEX($DJ:$DJ,$GN99+35),"")</f>
      </c>
      <c r="GI99">
        <f>IF($GO99&gt;=36,INDEX($DJ:$DJ,$GN99+36),"")</f>
      </c>
      <c r="GJ99">
        <f>IF($GO99&gt;=37,INDEX($DJ:$DJ,$GN99+37),"")</f>
      </c>
      <c r="GK99">
        <f>IF($GO99&gt;=38,INDEX($DJ:$DJ,$GN99+38),"")</f>
      </c>
      <c r="GL99">
        <f>IF($GO99&gt;=39,INDEX($DJ:$DJ,$GN99+39),"")</f>
      </c>
      <c r="GM99">
        <f>IF($GO99&gt;=40,INDEX($DJ:$DJ,$GN99+40),"")</f>
      </c>
      <c r="GN99">
        <f>IFERROR(MATCH($DH99,$DI$2:$DI$148,0)+1,0)</f>
      </c>
      <c r="GO99">
        <f>IFERROR(INDEX($DK$2:$DK$148,MATCH($DH99,$DI$2:$DI$148,0)),0)</f>
      </c>
      <c r="GP99">
        <f>IFERROR(MATCH($Y99,$DL$99:$EY$99,0),0)</f>
      </c>
      <c r="GQ99">
        <f>IF($GP99&gt;0,INDEX($EZ$99:$GM$99,$GP99),"")</f>
      </c>
      <c r="GR99" t="s">
        <v>488</v>
      </c>
      <c r="GT99">
        <f>IF($JC99&gt;=1,INDEX($GR:$GR,$JB99+1),"")</f>
      </c>
      <c r="GU99">
        <f>IF($JC99&gt;=2,INDEX($GR:$GR,$JB99+2),"")</f>
      </c>
      <c r="GV99">
        <f>IF($JC99&gt;=3,INDEX($GR:$GR,$JB99+3),"")</f>
      </c>
      <c r="GW99">
        <f>IF($JC99&gt;=4,INDEX($GR:$GR,$JB99+4),"")</f>
      </c>
      <c r="GX99">
        <f>IF($JC99&gt;=5,INDEX($GR:$GR,$JB99+5),"")</f>
      </c>
      <c r="GY99">
        <f>IF($JC99&gt;=6,INDEX($GR:$GR,$JB99+6),"")</f>
      </c>
      <c r="GZ99">
        <f>IF($JC99&gt;=7,INDEX($GR:$GR,$JB99+7),"")</f>
      </c>
      <c r="HA99">
        <f>IF($JC99&gt;=8,INDEX($GR:$GR,$JB99+8),"")</f>
      </c>
      <c r="HB99">
        <f>IF($JC99&gt;=9,INDEX($GR:$GR,$JB99+9),"")</f>
      </c>
      <c r="HC99">
        <f>IF($JC99&gt;=10,INDEX($GR:$GR,$JB99+10),"")</f>
      </c>
      <c r="HD99">
        <f>IF($JC99&gt;=11,INDEX($GR:$GR,$JB99+11),"")</f>
      </c>
      <c r="HE99">
        <f>IF($JC99&gt;=12,INDEX($GR:$GR,$JB99+12),"")</f>
      </c>
      <c r="HF99">
        <f>IF($JC99&gt;=13,INDEX($GR:$GR,$JB99+13),"")</f>
      </c>
      <c r="HG99">
        <f>IF($JC99&gt;=14,INDEX($GR:$GR,$JB99+14),"")</f>
      </c>
      <c r="HH99">
        <f>IF($JC99&gt;=15,INDEX($GR:$GR,$JB99+15),"")</f>
      </c>
      <c r="HI99">
        <f>IF($JC99&gt;=16,INDEX($GR:$GR,$JB99+16),"")</f>
      </c>
      <c r="HJ99">
        <f>IF($JC99&gt;=17,INDEX($GR:$GR,$JB99+17),"")</f>
      </c>
      <c r="HK99">
        <f>IF($JC99&gt;=18,INDEX($GR:$GR,$JB99+18),"")</f>
      </c>
      <c r="HL99">
        <f>IF($JC99&gt;=19,INDEX($GR:$GR,$JB99+19),"")</f>
      </c>
      <c r="HM99">
        <f>IF($JC99&gt;=20,INDEX($GR:$GR,$JB99+20),"")</f>
      </c>
      <c r="HN99">
        <f>IF($JC99&gt;=21,INDEX($GR:$GR,$JB99+21),"")</f>
      </c>
      <c r="HO99">
        <f>IF($JC99&gt;=22,INDEX($GR:$GR,$JB99+22),"")</f>
      </c>
      <c r="HP99">
        <f>IF($JC99&gt;=23,INDEX($GR:$GR,$JB99+23),"")</f>
      </c>
      <c r="HQ99">
        <f>IF($JC99&gt;=24,INDEX($GR:$GR,$JB99+24),"")</f>
      </c>
      <c r="HR99">
        <f>IF($JC99&gt;=25,INDEX($GR:$GR,$JB99+25),"")</f>
      </c>
      <c r="HS99">
        <f>IF($JC99&gt;=26,INDEX($GR:$GR,$JB99+26),"")</f>
      </c>
      <c r="HT99">
        <f>IF($JC99&gt;=27,INDEX($GR:$GR,$JB99+27),"")</f>
      </c>
      <c r="HU99">
        <f>IF($JC99&gt;=28,INDEX($GR:$GR,$JB99+28),"")</f>
      </c>
      <c r="HV99">
        <f>IF($JC99&gt;=29,INDEX($GR:$GR,$JB99+29),"")</f>
      </c>
      <c r="HW99">
        <f>IF($JC99&gt;=30,INDEX($GR:$GR,$JB99+30),"")</f>
      </c>
      <c r="HX99">
        <f>IF($JC99&gt;=31,INDEX($GR:$GR,$JB99+31),"")</f>
      </c>
      <c r="HY99">
        <f>IF($JC99&gt;=32,INDEX($GR:$GR,$JB99+32),"")</f>
      </c>
      <c r="HZ99">
        <f>IF($JC99&gt;=33,INDEX($GR:$GR,$JB99+33),"")</f>
      </c>
      <c r="IA99">
        <f>IF($JC99&gt;=34,INDEX($GR:$GR,$JB99+34),"")</f>
      </c>
      <c r="IB99">
        <f>IF($JC99&gt;=35,INDEX($GR:$GR,$JB99+35),"")</f>
      </c>
      <c r="IC99">
        <f>IF($JC99&gt;=36,INDEX($GR:$GR,$JB99+36),"")</f>
      </c>
      <c r="ID99">
        <f>IF($JC99&gt;=37,INDEX($GR:$GR,$JB99+37),"")</f>
      </c>
      <c r="IE99">
        <f>IF($JC99&gt;=38,INDEX($GR:$GR,$JB99+38),"")</f>
      </c>
      <c r="IF99">
        <f>IF($JC99&gt;=39,INDEX($GR:$GR,$JB99+39),"")</f>
      </c>
      <c r="IG99">
        <f>IF($JC99&gt;=40,INDEX($GR:$GR,$JB99+40),"")</f>
      </c>
      <c r="IH99">
        <f>IF($JC99&gt;=41,INDEX($GR:$GR,$JB99+41),"")</f>
      </c>
      <c r="II99">
        <f>IF($JC99&gt;=42,INDEX($GR:$GR,$JB99+42),"")</f>
      </c>
      <c r="IJ99">
        <f>IF($JC99&gt;=43,INDEX($GR:$GR,$JB99+43),"")</f>
      </c>
      <c r="IK99">
        <f>IF($JC99&gt;=44,INDEX($GR:$GR,$JB99+44),"")</f>
      </c>
      <c r="IL99">
        <f>IF($JC99&gt;=45,INDEX($GR:$GR,$JB99+45),"")</f>
      </c>
      <c r="IM99">
        <f>IF($JC99&gt;=46,INDEX($GR:$GR,$JB99+46),"")</f>
      </c>
      <c r="IN99">
        <f>IF($JC99&gt;=47,INDEX($GR:$GR,$JB99+47),"")</f>
      </c>
      <c r="IO99">
        <f>IF($JC99&gt;=48,INDEX($GR:$GR,$JB99+48),"")</f>
      </c>
      <c r="IP99">
        <f>IF($JC99&gt;=49,INDEX($GR:$GR,$JB99+49),"")</f>
      </c>
      <c r="IQ99">
        <f>IF($JC99&gt;=50,INDEX($GR:$GR,$JB99+50),"")</f>
      </c>
      <c r="IR99">
        <f>IF($JC99&gt;=51,INDEX($GR:$GR,$JB99+51),"")</f>
      </c>
      <c r="IS99">
        <f>IF($JC99&gt;=52,INDEX($GR:$GR,$JB99+52),"")</f>
      </c>
      <c r="IT99">
        <f>IF($JC99&gt;=53,INDEX($GR:$GR,$JB99+53),"")</f>
      </c>
      <c r="IU99">
        <f>IF($JC99&gt;=54,INDEX($GR:$GR,$JB99+54),"")</f>
      </c>
      <c r="IV99">
        <f>IF($JC99&gt;=55,INDEX($GR:$GR,$JB99+55),"")</f>
      </c>
      <c r="IW99">
        <f>IF($JC99&gt;=56,INDEX($GR:$GR,$JB99+56),"")</f>
      </c>
      <c r="IX99">
        <f>IF($JC99&gt;=57,INDEX($GR:$GR,$JB99+57),"")</f>
      </c>
      <c r="IY99">
        <f>IF($JC99&gt;=58,INDEX($GR:$GR,$JB99+58),"")</f>
      </c>
      <c r="IZ99">
        <f>IF($JC99&gt;=59,INDEX($GR:$GR,$JB99+59),"")</f>
      </c>
      <c r="JA99">
        <f>IF($JC99&gt;=60,INDEX($GR:$GR,$JB99+60),"")</f>
      </c>
      <c r="JB99">
        <f>IFERROR(MATCH($GQ99,$GR$2:$GR$324,0)+1,0)</f>
      </c>
      <c r="JC99">
        <f>IFERROR(INDEX($GS$2:$GS$324,MATCH($GQ99,$GR$2:$GR$324,0)),0)</f>
      </c>
      <c r="JD99" t="s">
        <v>40</v>
      </c>
      <c r="JE99" t="s">
        <v>40</v>
      </c>
    </row>
    <row r="100" spans="1:265" x14ac:dyDescent="0.25">
      <c r="Q100">
        <f>IF(OR($T100="",$P100=""),"",IFERROR($T100/$P100,0))</f>
      </c>
      <c r="R100">
        <f>IF($T100="","",
SUM($S100,$U100,$Z100,$V100,$X100)*
(1-IF($AA100="",0,VALUE($AA100)/100)))</f>
      </c>
      <c r="S100">
        <f>IF($T100="","",$T100)</f>
      </c>
      <c r="U100">
        <f>IF($T100="","",
IF($N100="","",
IF(ISNUMBER(SEARCH("exempt",LOWER($N100))),0,
$T100*(VALUE(SUBSTITUTE($N100,"%",""))/100))))</f>
      </c>
      <c r="AB100">
        <f>IFERROR(IF(FIND(" - ",$K100)&gt;0,MID($K100,FIND(" - ",$K100)+3,LEN($K100)),""),"")</f>
      </c>
      <c r="AK100" t="s">
        <v>491</v>
      </c>
      <c r="AP100">
        <f>IFERROR(LEFT($K100,FIND(" - ",$K100)-1),$K100)</f>
      </c>
      <c r="AQ100" t="s">
        <v>379</v>
      </c>
      <c r="AS100">
        <f>IF($CH100&gt;=1,INDEX($AQ:$AQ,$CG100+1),"")</f>
      </c>
      <c r="AT100">
        <f>IF($CH100&gt;=2,INDEX($AQ:$AQ,$CG100+2),"")</f>
      </c>
      <c r="AU100">
        <f>IF($CH100&gt;=3,INDEX($AQ:$AQ,$CG100+3),"")</f>
      </c>
      <c r="AV100">
        <f>IF($CH100&gt;=4,INDEX($AQ:$AQ,$CG100+4),"")</f>
      </c>
      <c r="AW100">
        <f>IF($CH100&gt;=5,INDEX($AQ:$AQ,$CG100+5),"")</f>
      </c>
      <c r="AX100">
        <f>IF($CH100&gt;=6,INDEX($AQ:$AQ,$CG100+6),"")</f>
      </c>
      <c r="AY100">
        <f>IF($CH100&gt;=7,INDEX($AQ:$AQ,$CG100+7),"")</f>
      </c>
      <c r="AZ100">
        <f>IF($CH100&gt;=8,INDEX($AQ:$AQ,$CG100+8),"")</f>
      </c>
      <c r="BA100">
        <f>IF($CH100&gt;=9,INDEX($AQ:$AQ,$CG100+9),"")</f>
      </c>
      <c r="BB100">
        <f>IF($CH100&gt;=10,INDEX($AQ:$AQ,$CG100+10),"")</f>
      </c>
      <c r="BC100">
        <f>IF($CH100&gt;=11,INDEX($AQ:$AQ,$CG100+11),"")</f>
      </c>
      <c r="BD100">
        <f>IF($CH100&gt;=12,INDEX($AQ:$AQ,$CG100+12),"")</f>
      </c>
      <c r="BE100">
        <f>IF($CH100&gt;=13,INDEX($AQ:$AQ,$CG100+13),"")</f>
      </c>
      <c r="BF100">
        <f>IF($CH100&gt;=14,INDEX($AQ:$AQ,$CG100+14),"")</f>
      </c>
      <c r="BG100">
        <f>IF($CH100&gt;=15,INDEX($AQ:$AQ,$CG100+15),"")</f>
      </c>
      <c r="BH100">
        <f>IF($CH100&gt;=16,INDEX($AQ:$AQ,$CG100+16),"")</f>
      </c>
      <c r="BI100">
        <f>IF($CH100&gt;=17,INDEX($AQ:$AQ,$CG100+17),"")</f>
      </c>
      <c r="BJ100">
        <f>IF($CH100&gt;=18,INDEX($AQ:$AQ,$CG100+18),"")</f>
      </c>
      <c r="BK100">
        <f>IF($CH100&gt;=19,INDEX($AQ:$AQ,$CG100+19),"")</f>
      </c>
      <c r="BL100">
        <f>IF($CH100&gt;=20,INDEX($AQ:$AQ,$CG100+20),"")</f>
      </c>
      <c r="BM100">
        <f>IF($CH100&gt;=21,INDEX($AQ:$AQ,$CG100+21),"")</f>
      </c>
      <c r="BN100">
        <f>IF($CH100&gt;=22,INDEX($AQ:$AQ,$CG100+22),"")</f>
      </c>
      <c r="BO100">
        <f>IF($CH100&gt;=23,INDEX($AQ:$AQ,$CG100+23),"")</f>
      </c>
      <c r="BP100">
        <f>IF($CH100&gt;=24,INDEX($AQ:$AQ,$CG100+24),"")</f>
      </c>
      <c r="BQ100">
        <f>IF($CH100&gt;=25,INDEX($AQ:$AQ,$CG100+25),"")</f>
      </c>
      <c r="BR100">
        <f>IF($CH100&gt;=26,INDEX($AQ:$AQ,$CG100+26),"")</f>
      </c>
      <c r="BS100">
        <f>IF($CH100&gt;=27,INDEX($AQ:$AQ,$CG100+27),"")</f>
      </c>
      <c r="BT100">
        <f>IF($CH100&gt;=28,INDEX($AQ:$AQ,$CG100+28),"")</f>
      </c>
      <c r="BU100">
        <f>IF($CH100&gt;=29,INDEX($AQ:$AQ,$CG100+29),"")</f>
      </c>
      <c r="BV100">
        <f>IF($CH100&gt;=30,INDEX($AQ:$AQ,$CG100+30),"")</f>
      </c>
      <c r="BW100">
        <f>IF($CH100&gt;=31,INDEX($AQ:$AQ,$CG100+31),"")</f>
      </c>
      <c r="BX100">
        <f>IF($CH100&gt;=32,INDEX($AQ:$AQ,$CG100+32),"")</f>
      </c>
      <c r="BY100">
        <f>IF($CH100&gt;=33,INDEX($AQ:$AQ,$CG100+33),"")</f>
      </c>
      <c r="BZ100">
        <f>IF($CH100&gt;=34,INDEX($AQ:$AQ,$CG100+34),"")</f>
      </c>
      <c r="CA100">
        <f>IF($CH100&gt;=35,INDEX($AQ:$AQ,$CG100+35),"")</f>
      </c>
      <c r="CB100">
        <f>IF($CH100&gt;=36,INDEX($AQ:$AQ,$CG100+36),"")</f>
      </c>
      <c r="CC100">
        <f>IF($CH100&gt;=37,INDEX($AQ:$AQ,$CG100+37),"")</f>
      </c>
      <c r="CD100">
        <f>IF($CH100&gt;=38,INDEX($AQ:$AQ,$CG100+38),"")</f>
      </c>
      <c r="CE100">
        <f>IF($CH100&gt;=39,INDEX($AQ:$AQ,$CG100+39),"")</f>
      </c>
      <c r="CF100">
        <f>IF($CH100&gt;=40,INDEX($AQ:$AQ,$CG100+40),"")</f>
      </c>
      <c r="CG100">
        <f>IFERROR(MATCH($AP100,$AQ$2:$AQ$134,0)+1,0)</f>
      </c>
      <c r="CH100">
        <f>IFERROR(INDEX($AR$2:$AR$134,MATCH($AP100,$AQ$2:$AQ$134,0)),0)</f>
      </c>
      <c r="CI100">
        <f>IFERROR(LEFT($L100,FIND(" - ",$L100)-1),$L100)</f>
      </c>
      <c r="CJ100" t="s">
        <v>224</v>
      </c>
      <c r="CL100">
        <f>IF($DG100&gt;=1,INDEX($CJ:$CJ,$DF100+1),"")</f>
      </c>
      <c r="CM100">
        <f>IF($DG100&gt;=2,INDEX($CJ:$CJ,$DF100+2),"")</f>
      </c>
      <c r="CN100">
        <f>IF($DG100&gt;=3,INDEX($CJ:$CJ,$DF100+3),"")</f>
      </c>
      <c r="CO100">
        <f>IF($DG100&gt;=4,INDEX($CJ:$CJ,$DF100+4),"")</f>
      </c>
      <c r="CP100">
        <f>IF($DG100&gt;=5,INDEX($CJ:$CJ,$DF100+5),"")</f>
      </c>
      <c r="CQ100">
        <f>IF($DG100&gt;=6,INDEX($CJ:$CJ,$DF100+6),"")</f>
      </c>
      <c r="CR100">
        <f>IF($DG100&gt;=7,INDEX($CJ:$CJ,$DF100+7),"")</f>
      </c>
      <c r="CS100">
        <f>IF($DG100&gt;=8,INDEX($CJ:$CJ,$DF100+8),"")</f>
      </c>
      <c r="CT100">
        <f>IF($DG100&gt;=9,INDEX($CJ:$CJ,$DF100+9),"")</f>
      </c>
      <c r="CU100">
        <f>IF($DG100&gt;=10,INDEX($CJ:$CJ,$DF100+10),"")</f>
      </c>
      <c r="CV100">
        <f>IF($DG100&gt;=11,INDEX($CJ:$CJ,$DF100+11),"")</f>
      </c>
      <c r="CW100">
        <f>IF($DG100&gt;=12,INDEX($CJ:$CJ,$DF100+12),"")</f>
      </c>
      <c r="CX100">
        <f>IF($DG100&gt;=13,INDEX($CJ:$CJ,$DF100+13),"")</f>
      </c>
      <c r="CY100">
        <f>IF($DG100&gt;=14,INDEX($CJ:$CJ,$DF100+14),"")</f>
      </c>
      <c r="CZ100">
        <f>IF($DG100&gt;=15,INDEX($CJ:$CJ,$DF100+15),"")</f>
      </c>
      <c r="DA100">
        <f>IF($DG100&gt;=16,INDEX($CJ:$CJ,$DF100+16),"")</f>
      </c>
      <c r="DB100">
        <f>IF($DG100&gt;=17,INDEX($CJ:$CJ,$DF100+17),"")</f>
      </c>
      <c r="DC100">
        <f>IF($DG100&gt;=18,INDEX($CJ:$CJ,$DF100+18),"")</f>
      </c>
      <c r="DD100">
        <f>IF($DG100&gt;=19,INDEX($CJ:$CJ,$DF100+19),"")</f>
      </c>
      <c r="DE100">
        <f>IF($DG100&gt;=20,INDEX($CJ:$CJ,$DF100+20),"")</f>
      </c>
      <c r="DF100">
        <f>IFERROR(MATCH($CI100,$CJ$2:$CJ$263,0)+1,0)</f>
      </c>
      <c r="DG100">
        <f>IFERROR(INDEX($CK$2:$CK$263,MATCH($CI100,$CJ$2:$CJ$263,0)),0)</f>
      </c>
      <c r="DH100">
        <f>IFERROR(INDEX($AO:$AO,MATCH($N100,$AN:$AN,0))&amp;"","")</f>
      </c>
      <c r="DI100" t="s">
        <v>259</v>
      </c>
      <c r="DK100">
        <v>1</v>
      </c>
      <c r="DL100">
        <f>IF($GO100&gt;=1,INDEX($DI:$DI,$GN100+1),"")</f>
      </c>
      <c r="DM100">
        <f>IF($GO100&gt;=2,INDEX($DI:$DI,$GN100+2),"")</f>
      </c>
      <c r="DN100">
        <f>IF($GO100&gt;=3,INDEX($DI:$DI,$GN100+3),"")</f>
      </c>
      <c r="DO100">
        <f>IF($GO100&gt;=4,INDEX($DI:$DI,$GN100+4),"")</f>
      </c>
      <c r="DP100">
        <f>IF($GO100&gt;=5,INDEX($DI:$DI,$GN100+5),"")</f>
      </c>
      <c r="DQ100">
        <f>IF($GO100&gt;=6,INDEX($DI:$DI,$GN100+6),"")</f>
      </c>
      <c r="DR100">
        <f>IF($GO100&gt;=7,INDEX($DI:$DI,$GN100+7),"")</f>
      </c>
      <c r="DS100">
        <f>IF($GO100&gt;=8,INDEX($DI:$DI,$GN100+8),"")</f>
      </c>
      <c r="DT100">
        <f>IF($GO100&gt;=9,INDEX($DI:$DI,$GN100+9),"")</f>
      </c>
      <c r="DU100">
        <f>IF($GO100&gt;=10,INDEX($DI:$DI,$GN100+10),"")</f>
      </c>
      <c r="DV100">
        <f>IF($GO100&gt;=11,INDEX($DI:$DI,$GN100+11),"")</f>
      </c>
      <c r="DW100">
        <f>IF($GO100&gt;=12,INDEX($DI:$DI,$GN100+12),"")</f>
      </c>
      <c r="DX100">
        <f>IF($GO100&gt;=13,INDEX($DI:$DI,$GN100+13),"")</f>
      </c>
      <c r="DY100">
        <f>IF($GO100&gt;=14,INDEX($DI:$DI,$GN100+14),"")</f>
      </c>
      <c r="DZ100">
        <f>IF($GO100&gt;=15,INDEX($DI:$DI,$GN100+15),"")</f>
      </c>
      <c r="EA100">
        <f>IF($GO100&gt;=16,INDEX($DI:$DI,$GN100+16),"")</f>
      </c>
      <c r="EB100">
        <f>IF($GO100&gt;=17,INDEX($DI:$DI,$GN100+17),"")</f>
      </c>
      <c r="EC100">
        <f>IF($GO100&gt;=18,INDEX($DI:$DI,$GN100+18),"")</f>
      </c>
      <c r="ED100">
        <f>IF($GO100&gt;=19,INDEX($DI:$DI,$GN100+19),"")</f>
      </c>
      <c r="EE100">
        <f>IF($GO100&gt;=20,INDEX($DI:$DI,$GN100+20),"")</f>
      </c>
      <c r="EF100">
        <f>IF($GO100&gt;=21,INDEX($DI:$DI,$GN100+21),"")</f>
      </c>
      <c r="EG100">
        <f>IF($GO100&gt;=22,INDEX($DI:$DI,$GN100+22),"")</f>
      </c>
      <c r="EH100">
        <f>IF($GO100&gt;=23,INDEX($DI:$DI,$GN100+23),"")</f>
      </c>
      <c r="EI100">
        <f>IF($GO100&gt;=24,INDEX($DI:$DI,$GN100+24),"")</f>
      </c>
      <c r="EJ100">
        <f>IF($GO100&gt;=25,INDEX($DI:$DI,$GN100+25),"")</f>
      </c>
      <c r="EK100">
        <f>IF($GO100&gt;=26,INDEX($DI:$DI,$GN100+26),"")</f>
      </c>
      <c r="EL100">
        <f>IF($GO100&gt;=27,INDEX($DI:$DI,$GN100+27),"")</f>
      </c>
      <c r="EM100">
        <f>IF($GO100&gt;=28,INDEX($DI:$DI,$GN100+28),"")</f>
      </c>
      <c r="EN100">
        <f>IF($GO100&gt;=29,INDEX($DI:$DI,$GN100+29),"")</f>
      </c>
      <c r="EO100">
        <f>IF($GO100&gt;=30,INDEX($DI:$DI,$GN100+30),"")</f>
      </c>
      <c r="EP100">
        <f>IF($GO100&gt;=31,INDEX($DI:$DI,$GN100+31),"")</f>
      </c>
      <c r="EQ100">
        <f>IF($GO100&gt;=32,INDEX($DI:$DI,$GN100+32),"")</f>
      </c>
      <c r="ER100">
        <f>IF($GO100&gt;=33,INDEX($DI:$DI,$GN100+33),"")</f>
      </c>
      <c r="ES100">
        <f>IF($GO100&gt;=34,INDEX($DI:$DI,$GN100+34),"")</f>
      </c>
      <c r="ET100">
        <f>IF($GO100&gt;=35,INDEX($DI:$DI,$GN100+35),"")</f>
      </c>
      <c r="EU100">
        <f>IF($GO100&gt;=36,INDEX($DI:$DI,$GN100+36),"")</f>
      </c>
      <c r="EV100">
        <f>IF($GO100&gt;=37,INDEX($DI:$DI,$GN100+37),"")</f>
      </c>
      <c r="EW100">
        <f>IF($GO100&gt;=38,INDEX($DI:$DI,$GN100+38),"")</f>
      </c>
      <c r="EX100">
        <f>IF($GO100&gt;=39,INDEX($DI:$DI,$GN100+39),"")</f>
      </c>
      <c r="EY100">
        <f>IF($GO100&gt;=40,INDEX($DI:$DI,$GN100+40),"")</f>
      </c>
      <c r="EZ100">
        <f>IF($GO100&gt;=1,INDEX($DJ:$DJ,$GN100+1),"")</f>
      </c>
      <c r="FA100">
        <f>IF($GO100&gt;=2,INDEX($DJ:$DJ,$GN100+2),"")</f>
      </c>
      <c r="FB100">
        <f>IF($GO100&gt;=3,INDEX($DJ:$DJ,$GN100+3),"")</f>
      </c>
      <c r="FC100">
        <f>IF($GO100&gt;=4,INDEX($DJ:$DJ,$GN100+4),"")</f>
      </c>
      <c r="FD100">
        <f>IF($GO100&gt;=5,INDEX($DJ:$DJ,$GN100+5),"")</f>
      </c>
      <c r="FE100">
        <f>IF($GO100&gt;=6,INDEX($DJ:$DJ,$GN100+6),"")</f>
      </c>
      <c r="FF100">
        <f>IF($GO100&gt;=7,INDEX($DJ:$DJ,$GN100+7),"")</f>
      </c>
      <c r="FG100">
        <f>IF($GO100&gt;=8,INDEX($DJ:$DJ,$GN100+8),"")</f>
      </c>
      <c r="FH100">
        <f>IF($GO100&gt;=9,INDEX($DJ:$DJ,$GN100+9),"")</f>
      </c>
      <c r="FI100">
        <f>IF($GO100&gt;=10,INDEX($DJ:$DJ,$GN100+10),"")</f>
      </c>
      <c r="FJ100">
        <f>IF($GO100&gt;=11,INDEX($DJ:$DJ,$GN100+11),"")</f>
      </c>
      <c r="FK100">
        <f>IF($GO100&gt;=12,INDEX($DJ:$DJ,$GN100+12),"")</f>
      </c>
      <c r="FL100">
        <f>IF($GO100&gt;=13,INDEX($DJ:$DJ,$GN100+13),"")</f>
      </c>
      <c r="FM100">
        <f>IF($GO100&gt;=14,INDEX($DJ:$DJ,$GN100+14),"")</f>
      </c>
      <c r="FN100">
        <f>IF($GO100&gt;=15,INDEX($DJ:$DJ,$GN100+15),"")</f>
      </c>
      <c r="FO100">
        <f>IF($GO100&gt;=16,INDEX($DJ:$DJ,$GN100+16),"")</f>
      </c>
      <c r="FP100">
        <f>IF($GO100&gt;=17,INDEX($DJ:$DJ,$GN100+17),"")</f>
      </c>
      <c r="FQ100">
        <f>IF($GO100&gt;=18,INDEX($DJ:$DJ,$GN100+18),"")</f>
      </c>
      <c r="FR100">
        <f>IF($GO100&gt;=19,INDEX($DJ:$DJ,$GN100+19),"")</f>
      </c>
      <c r="FS100">
        <f>IF($GO100&gt;=20,INDEX($DJ:$DJ,$GN100+20),"")</f>
      </c>
      <c r="FT100">
        <f>IF($GO100&gt;=21,INDEX($DJ:$DJ,$GN100+21),"")</f>
      </c>
      <c r="FU100">
        <f>IF($GO100&gt;=22,INDEX($DJ:$DJ,$GN100+22),"")</f>
      </c>
      <c r="FV100">
        <f>IF($GO100&gt;=23,INDEX($DJ:$DJ,$GN100+23),"")</f>
      </c>
      <c r="FW100">
        <f>IF($GO100&gt;=24,INDEX($DJ:$DJ,$GN100+24),"")</f>
      </c>
      <c r="FX100">
        <f>IF($GO100&gt;=25,INDEX($DJ:$DJ,$GN100+25),"")</f>
      </c>
      <c r="FY100">
        <f>IF($GO100&gt;=26,INDEX($DJ:$DJ,$GN100+26),"")</f>
      </c>
      <c r="FZ100">
        <f>IF($GO100&gt;=27,INDEX($DJ:$DJ,$GN100+27),"")</f>
      </c>
      <c r="GA100">
        <f>IF($GO100&gt;=28,INDEX($DJ:$DJ,$GN100+28),"")</f>
      </c>
      <c r="GB100">
        <f>IF($GO100&gt;=29,INDEX($DJ:$DJ,$GN100+29),"")</f>
      </c>
      <c r="GC100">
        <f>IF($GO100&gt;=30,INDEX($DJ:$DJ,$GN100+30),"")</f>
      </c>
      <c r="GD100">
        <f>IF($GO100&gt;=31,INDEX($DJ:$DJ,$GN100+31),"")</f>
      </c>
      <c r="GE100">
        <f>IF($GO100&gt;=32,INDEX($DJ:$DJ,$GN100+32),"")</f>
      </c>
      <c r="GF100">
        <f>IF($GO100&gt;=33,INDEX($DJ:$DJ,$GN100+33),"")</f>
      </c>
      <c r="GG100">
        <f>IF($GO100&gt;=34,INDEX($DJ:$DJ,$GN100+34),"")</f>
      </c>
      <c r="GH100">
        <f>IF($GO100&gt;=35,INDEX($DJ:$DJ,$GN100+35),"")</f>
      </c>
      <c r="GI100">
        <f>IF($GO100&gt;=36,INDEX($DJ:$DJ,$GN100+36),"")</f>
      </c>
      <c r="GJ100">
        <f>IF($GO100&gt;=37,INDEX($DJ:$DJ,$GN100+37),"")</f>
      </c>
      <c r="GK100">
        <f>IF($GO100&gt;=38,INDEX($DJ:$DJ,$GN100+38),"")</f>
      </c>
      <c r="GL100">
        <f>IF($GO100&gt;=39,INDEX($DJ:$DJ,$GN100+39),"")</f>
      </c>
      <c r="GM100">
        <f>IF($GO100&gt;=40,INDEX($DJ:$DJ,$GN100+40),"")</f>
      </c>
      <c r="GN100">
        <f>IFERROR(MATCH($DH100,$DI$2:$DI$148,0)+1,0)</f>
      </c>
      <c r="GO100">
        <f>IFERROR(INDEX($DK$2:$DK$148,MATCH($DH100,$DI$2:$DI$148,0)),0)</f>
      </c>
      <c r="GP100">
        <f>IFERROR(MATCH($Y100,$DL$100:$EY$100,0),0)</f>
      </c>
      <c r="GQ100">
        <f>IF($GP100&gt;0,INDEX($EZ$100:$GM$100,$GP100),"")</f>
      </c>
      <c r="GR100" t="s">
        <v>492</v>
      </c>
      <c r="GT100">
        <f>IF($JC100&gt;=1,INDEX($GR:$GR,$JB100+1),"")</f>
      </c>
      <c r="GU100">
        <f>IF($JC100&gt;=2,INDEX($GR:$GR,$JB100+2),"")</f>
      </c>
      <c r="GV100">
        <f>IF($JC100&gt;=3,INDEX($GR:$GR,$JB100+3),"")</f>
      </c>
      <c r="GW100">
        <f>IF($JC100&gt;=4,INDEX($GR:$GR,$JB100+4),"")</f>
      </c>
      <c r="GX100">
        <f>IF($JC100&gt;=5,INDEX($GR:$GR,$JB100+5),"")</f>
      </c>
      <c r="GY100">
        <f>IF($JC100&gt;=6,INDEX($GR:$GR,$JB100+6),"")</f>
      </c>
      <c r="GZ100">
        <f>IF($JC100&gt;=7,INDEX($GR:$GR,$JB100+7),"")</f>
      </c>
      <c r="HA100">
        <f>IF($JC100&gt;=8,INDEX($GR:$GR,$JB100+8),"")</f>
      </c>
      <c r="HB100">
        <f>IF($JC100&gt;=9,INDEX($GR:$GR,$JB100+9),"")</f>
      </c>
      <c r="HC100">
        <f>IF($JC100&gt;=10,INDEX($GR:$GR,$JB100+10),"")</f>
      </c>
      <c r="HD100">
        <f>IF($JC100&gt;=11,INDEX($GR:$GR,$JB100+11),"")</f>
      </c>
      <c r="HE100">
        <f>IF($JC100&gt;=12,INDEX($GR:$GR,$JB100+12),"")</f>
      </c>
      <c r="HF100">
        <f>IF($JC100&gt;=13,INDEX($GR:$GR,$JB100+13),"")</f>
      </c>
      <c r="HG100">
        <f>IF($JC100&gt;=14,INDEX($GR:$GR,$JB100+14),"")</f>
      </c>
      <c r="HH100">
        <f>IF($JC100&gt;=15,INDEX($GR:$GR,$JB100+15),"")</f>
      </c>
      <c r="HI100">
        <f>IF($JC100&gt;=16,INDEX($GR:$GR,$JB100+16),"")</f>
      </c>
      <c r="HJ100">
        <f>IF($JC100&gt;=17,INDEX($GR:$GR,$JB100+17),"")</f>
      </c>
      <c r="HK100">
        <f>IF($JC100&gt;=18,INDEX($GR:$GR,$JB100+18),"")</f>
      </c>
      <c r="HL100">
        <f>IF($JC100&gt;=19,INDEX($GR:$GR,$JB100+19),"")</f>
      </c>
      <c r="HM100">
        <f>IF($JC100&gt;=20,INDEX($GR:$GR,$JB100+20),"")</f>
      </c>
      <c r="HN100">
        <f>IF($JC100&gt;=21,INDEX($GR:$GR,$JB100+21),"")</f>
      </c>
      <c r="HO100">
        <f>IF($JC100&gt;=22,INDEX($GR:$GR,$JB100+22),"")</f>
      </c>
      <c r="HP100">
        <f>IF($JC100&gt;=23,INDEX($GR:$GR,$JB100+23),"")</f>
      </c>
      <c r="HQ100">
        <f>IF($JC100&gt;=24,INDEX($GR:$GR,$JB100+24),"")</f>
      </c>
      <c r="HR100">
        <f>IF($JC100&gt;=25,INDEX($GR:$GR,$JB100+25),"")</f>
      </c>
      <c r="HS100">
        <f>IF($JC100&gt;=26,INDEX($GR:$GR,$JB100+26),"")</f>
      </c>
      <c r="HT100">
        <f>IF($JC100&gt;=27,INDEX($GR:$GR,$JB100+27),"")</f>
      </c>
      <c r="HU100">
        <f>IF($JC100&gt;=28,INDEX($GR:$GR,$JB100+28),"")</f>
      </c>
      <c r="HV100">
        <f>IF($JC100&gt;=29,INDEX($GR:$GR,$JB100+29),"")</f>
      </c>
      <c r="HW100">
        <f>IF($JC100&gt;=30,INDEX($GR:$GR,$JB100+30),"")</f>
      </c>
      <c r="HX100">
        <f>IF($JC100&gt;=31,INDEX($GR:$GR,$JB100+31),"")</f>
      </c>
      <c r="HY100">
        <f>IF($JC100&gt;=32,INDEX($GR:$GR,$JB100+32),"")</f>
      </c>
      <c r="HZ100">
        <f>IF($JC100&gt;=33,INDEX($GR:$GR,$JB100+33),"")</f>
      </c>
      <c r="IA100">
        <f>IF($JC100&gt;=34,INDEX($GR:$GR,$JB100+34),"")</f>
      </c>
      <c r="IB100">
        <f>IF($JC100&gt;=35,INDEX($GR:$GR,$JB100+35),"")</f>
      </c>
      <c r="IC100">
        <f>IF($JC100&gt;=36,INDEX($GR:$GR,$JB100+36),"")</f>
      </c>
      <c r="ID100">
        <f>IF($JC100&gt;=37,INDEX($GR:$GR,$JB100+37),"")</f>
      </c>
      <c r="IE100">
        <f>IF($JC100&gt;=38,INDEX($GR:$GR,$JB100+38),"")</f>
      </c>
      <c r="IF100">
        <f>IF($JC100&gt;=39,INDEX($GR:$GR,$JB100+39),"")</f>
      </c>
      <c r="IG100">
        <f>IF($JC100&gt;=40,INDEX($GR:$GR,$JB100+40),"")</f>
      </c>
      <c r="IH100">
        <f>IF($JC100&gt;=41,INDEX($GR:$GR,$JB100+41),"")</f>
      </c>
      <c r="II100">
        <f>IF($JC100&gt;=42,INDEX($GR:$GR,$JB100+42),"")</f>
      </c>
      <c r="IJ100">
        <f>IF($JC100&gt;=43,INDEX($GR:$GR,$JB100+43),"")</f>
      </c>
      <c r="IK100">
        <f>IF($JC100&gt;=44,INDEX($GR:$GR,$JB100+44),"")</f>
      </c>
      <c r="IL100">
        <f>IF($JC100&gt;=45,INDEX($GR:$GR,$JB100+45),"")</f>
      </c>
      <c r="IM100">
        <f>IF($JC100&gt;=46,INDEX($GR:$GR,$JB100+46),"")</f>
      </c>
      <c r="IN100">
        <f>IF($JC100&gt;=47,INDEX($GR:$GR,$JB100+47),"")</f>
      </c>
      <c r="IO100">
        <f>IF($JC100&gt;=48,INDEX($GR:$GR,$JB100+48),"")</f>
      </c>
      <c r="IP100">
        <f>IF($JC100&gt;=49,INDEX($GR:$GR,$JB100+49),"")</f>
      </c>
      <c r="IQ100">
        <f>IF($JC100&gt;=50,INDEX($GR:$GR,$JB100+50),"")</f>
      </c>
      <c r="IR100">
        <f>IF($JC100&gt;=51,INDEX($GR:$GR,$JB100+51),"")</f>
      </c>
      <c r="IS100">
        <f>IF($JC100&gt;=52,INDEX($GR:$GR,$JB100+52),"")</f>
      </c>
      <c r="IT100">
        <f>IF($JC100&gt;=53,INDEX($GR:$GR,$JB100+53),"")</f>
      </c>
      <c r="IU100">
        <f>IF($JC100&gt;=54,INDEX($GR:$GR,$JB100+54),"")</f>
      </c>
      <c r="IV100">
        <f>IF($JC100&gt;=55,INDEX($GR:$GR,$JB100+55),"")</f>
      </c>
      <c r="IW100">
        <f>IF($JC100&gt;=56,INDEX($GR:$GR,$JB100+56),"")</f>
      </c>
      <c r="IX100">
        <f>IF($JC100&gt;=57,INDEX($GR:$GR,$JB100+57),"")</f>
      </c>
      <c r="IY100">
        <f>IF($JC100&gt;=58,INDEX($GR:$GR,$JB100+58),"")</f>
      </c>
      <c r="IZ100">
        <f>IF($JC100&gt;=59,INDEX($GR:$GR,$JB100+59),"")</f>
      </c>
      <c r="JA100">
        <f>IF($JC100&gt;=60,INDEX($GR:$GR,$JB100+60),"")</f>
      </c>
      <c r="JB100">
        <f>IFERROR(MATCH($GQ100,$GR$2:$GR$324,0)+1,0)</f>
      </c>
      <c r="JC100">
        <f>IFERROR(INDEX($GS$2:$GS$324,MATCH($GQ100,$GR$2:$GR$324,0)),0)</f>
      </c>
      <c r="JD100" t="s">
        <v>40</v>
      </c>
      <c r="JE100" t="s">
        <v>40</v>
      </c>
    </row>
    <row r="101" spans="1:265" x14ac:dyDescent="0.25">
      <c r="Q101">
        <f>IF(OR($T101="",$P101=""),"",IFERROR($T101/$P101,0))</f>
      </c>
      <c r="R101">
        <f>IF($T101="","",
SUM($S101,$U101,$Z101,$V101,$X101)*
(1-IF($AA101="",0,VALUE($AA101)/100)))</f>
      </c>
      <c r="S101">
        <f>IF($T101="","",$T101)</f>
      </c>
      <c r="U101">
        <f>IF($T101="","",
IF($N101="","",
IF(ISNUMBER(SEARCH("exempt",LOWER($N101))),0,
$T101*(VALUE(SUBSTITUTE($N101,"%",""))/100))))</f>
      </c>
      <c r="AB101">
        <f>IFERROR(IF(FIND(" - ",$K101)&gt;0,MID($K101,FIND(" - ",$K101)+3,LEN($K101)),""),"")</f>
      </c>
      <c r="AK101" t="s">
        <v>493</v>
      </c>
      <c r="AP101">
        <f>IFERROR(LEFT($K101,FIND(" - ",$K101)-1),$K101)</f>
      </c>
      <c r="AQ101" t="s">
        <v>382</v>
      </c>
      <c r="AS101">
        <f>IF($CH101&gt;=1,INDEX($AQ:$AQ,$CG101+1),"")</f>
      </c>
      <c r="AT101">
        <f>IF($CH101&gt;=2,INDEX($AQ:$AQ,$CG101+2),"")</f>
      </c>
      <c r="AU101">
        <f>IF($CH101&gt;=3,INDEX($AQ:$AQ,$CG101+3),"")</f>
      </c>
      <c r="AV101">
        <f>IF($CH101&gt;=4,INDEX($AQ:$AQ,$CG101+4),"")</f>
      </c>
      <c r="AW101">
        <f>IF($CH101&gt;=5,INDEX($AQ:$AQ,$CG101+5),"")</f>
      </c>
      <c r="AX101">
        <f>IF($CH101&gt;=6,INDEX($AQ:$AQ,$CG101+6),"")</f>
      </c>
      <c r="AY101">
        <f>IF($CH101&gt;=7,INDEX($AQ:$AQ,$CG101+7),"")</f>
      </c>
      <c r="AZ101">
        <f>IF($CH101&gt;=8,INDEX($AQ:$AQ,$CG101+8),"")</f>
      </c>
      <c r="BA101">
        <f>IF($CH101&gt;=9,INDEX($AQ:$AQ,$CG101+9),"")</f>
      </c>
      <c r="BB101">
        <f>IF($CH101&gt;=10,INDEX($AQ:$AQ,$CG101+10),"")</f>
      </c>
      <c r="BC101">
        <f>IF($CH101&gt;=11,INDEX($AQ:$AQ,$CG101+11),"")</f>
      </c>
      <c r="BD101">
        <f>IF($CH101&gt;=12,INDEX($AQ:$AQ,$CG101+12),"")</f>
      </c>
      <c r="BE101">
        <f>IF($CH101&gt;=13,INDEX($AQ:$AQ,$CG101+13),"")</f>
      </c>
      <c r="BF101">
        <f>IF($CH101&gt;=14,INDEX($AQ:$AQ,$CG101+14),"")</f>
      </c>
      <c r="BG101">
        <f>IF($CH101&gt;=15,INDEX($AQ:$AQ,$CG101+15),"")</f>
      </c>
      <c r="BH101">
        <f>IF($CH101&gt;=16,INDEX($AQ:$AQ,$CG101+16),"")</f>
      </c>
      <c r="BI101">
        <f>IF($CH101&gt;=17,INDEX($AQ:$AQ,$CG101+17),"")</f>
      </c>
      <c r="BJ101">
        <f>IF($CH101&gt;=18,INDEX($AQ:$AQ,$CG101+18),"")</f>
      </c>
      <c r="BK101">
        <f>IF($CH101&gt;=19,INDEX($AQ:$AQ,$CG101+19),"")</f>
      </c>
      <c r="BL101">
        <f>IF($CH101&gt;=20,INDEX($AQ:$AQ,$CG101+20),"")</f>
      </c>
      <c r="BM101">
        <f>IF($CH101&gt;=21,INDEX($AQ:$AQ,$CG101+21),"")</f>
      </c>
      <c r="BN101">
        <f>IF($CH101&gt;=22,INDEX($AQ:$AQ,$CG101+22),"")</f>
      </c>
      <c r="BO101">
        <f>IF($CH101&gt;=23,INDEX($AQ:$AQ,$CG101+23),"")</f>
      </c>
      <c r="BP101">
        <f>IF($CH101&gt;=24,INDEX($AQ:$AQ,$CG101+24),"")</f>
      </c>
      <c r="BQ101">
        <f>IF($CH101&gt;=25,INDEX($AQ:$AQ,$CG101+25),"")</f>
      </c>
      <c r="BR101">
        <f>IF($CH101&gt;=26,INDEX($AQ:$AQ,$CG101+26),"")</f>
      </c>
      <c r="BS101">
        <f>IF($CH101&gt;=27,INDEX($AQ:$AQ,$CG101+27),"")</f>
      </c>
      <c r="BT101">
        <f>IF($CH101&gt;=28,INDEX($AQ:$AQ,$CG101+28),"")</f>
      </c>
      <c r="BU101">
        <f>IF($CH101&gt;=29,INDEX($AQ:$AQ,$CG101+29),"")</f>
      </c>
      <c r="BV101">
        <f>IF($CH101&gt;=30,INDEX($AQ:$AQ,$CG101+30),"")</f>
      </c>
      <c r="BW101">
        <f>IF($CH101&gt;=31,INDEX($AQ:$AQ,$CG101+31),"")</f>
      </c>
      <c r="BX101">
        <f>IF($CH101&gt;=32,INDEX($AQ:$AQ,$CG101+32),"")</f>
      </c>
      <c r="BY101">
        <f>IF($CH101&gt;=33,INDEX($AQ:$AQ,$CG101+33),"")</f>
      </c>
      <c r="BZ101">
        <f>IF($CH101&gt;=34,INDEX($AQ:$AQ,$CG101+34),"")</f>
      </c>
      <c r="CA101">
        <f>IF($CH101&gt;=35,INDEX($AQ:$AQ,$CG101+35),"")</f>
      </c>
      <c r="CB101">
        <f>IF($CH101&gt;=36,INDEX($AQ:$AQ,$CG101+36),"")</f>
      </c>
      <c r="CC101">
        <f>IF($CH101&gt;=37,INDEX($AQ:$AQ,$CG101+37),"")</f>
      </c>
      <c r="CD101">
        <f>IF($CH101&gt;=38,INDEX($AQ:$AQ,$CG101+38),"")</f>
      </c>
      <c r="CE101">
        <f>IF($CH101&gt;=39,INDEX($AQ:$AQ,$CG101+39),"")</f>
      </c>
      <c r="CF101">
        <f>IF($CH101&gt;=40,INDEX($AQ:$AQ,$CG101+40),"")</f>
      </c>
      <c r="CG101">
        <f>IFERROR(MATCH($AP101,$AQ$2:$AQ$134,0)+1,0)</f>
      </c>
      <c r="CH101">
        <f>IFERROR(INDEX($AR$2:$AR$134,MATCH($AP101,$AQ$2:$AQ$134,0)),0)</f>
      </c>
      <c r="CI101">
        <f>IFERROR(LEFT($L101,FIND(" - ",$L101)-1),$L101)</f>
      </c>
      <c r="CJ101" t="s">
        <v>494</v>
      </c>
      <c r="CK101">
        <v>1</v>
      </c>
      <c r="CL101">
        <f>IF($DG101&gt;=1,INDEX($CJ:$CJ,$DF101+1),"")</f>
      </c>
      <c r="CM101">
        <f>IF($DG101&gt;=2,INDEX($CJ:$CJ,$DF101+2),"")</f>
      </c>
      <c r="CN101">
        <f>IF($DG101&gt;=3,INDEX($CJ:$CJ,$DF101+3),"")</f>
      </c>
      <c r="CO101">
        <f>IF($DG101&gt;=4,INDEX($CJ:$CJ,$DF101+4),"")</f>
      </c>
      <c r="CP101">
        <f>IF($DG101&gt;=5,INDEX($CJ:$CJ,$DF101+5),"")</f>
      </c>
      <c r="CQ101">
        <f>IF($DG101&gt;=6,INDEX($CJ:$CJ,$DF101+6),"")</f>
      </c>
      <c r="CR101">
        <f>IF($DG101&gt;=7,INDEX($CJ:$CJ,$DF101+7),"")</f>
      </c>
      <c r="CS101">
        <f>IF($DG101&gt;=8,INDEX($CJ:$CJ,$DF101+8),"")</f>
      </c>
      <c r="CT101">
        <f>IF($DG101&gt;=9,INDEX($CJ:$CJ,$DF101+9),"")</f>
      </c>
      <c r="CU101">
        <f>IF($DG101&gt;=10,INDEX($CJ:$CJ,$DF101+10),"")</f>
      </c>
      <c r="CV101">
        <f>IF($DG101&gt;=11,INDEX($CJ:$CJ,$DF101+11),"")</f>
      </c>
      <c r="CW101">
        <f>IF($DG101&gt;=12,INDEX($CJ:$CJ,$DF101+12),"")</f>
      </c>
      <c r="CX101">
        <f>IF($DG101&gt;=13,INDEX($CJ:$CJ,$DF101+13),"")</f>
      </c>
      <c r="CY101">
        <f>IF($DG101&gt;=14,INDEX($CJ:$CJ,$DF101+14),"")</f>
      </c>
      <c r="CZ101">
        <f>IF($DG101&gt;=15,INDEX($CJ:$CJ,$DF101+15),"")</f>
      </c>
      <c r="DA101">
        <f>IF($DG101&gt;=16,INDEX($CJ:$CJ,$DF101+16),"")</f>
      </c>
      <c r="DB101">
        <f>IF($DG101&gt;=17,INDEX($CJ:$CJ,$DF101+17),"")</f>
      </c>
      <c r="DC101">
        <f>IF($DG101&gt;=18,INDEX($CJ:$CJ,$DF101+18),"")</f>
      </c>
      <c r="DD101">
        <f>IF($DG101&gt;=19,INDEX($CJ:$CJ,$DF101+19),"")</f>
      </c>
      <c r="DE101">
        <f>IF($DG101&gt;=20,INDEX($CJ:$CJ,$DF101+20),"")</f>
      </c>
      <c r="DF101">
        <f>IFERROR(MATCH($CI101,$CJ$2:$CJ$263,0)+1,0)</f>
      </c>
      <c r="DG101">
        <f>IFERROR(INDEX($CK$2:$CK$263,MATCH($CI101,$CJ$2:$CJ$263,0)),0)</f>
      </c>
      <c r="DH101">
        <f>IFERROR(INDEX($AO:$AO,MATCH($N101,$AN:$AN,0))&amp;"","")</f>
      </c>
      <c r="DI101" t="s">
        <v>48</v>
      </c>
      <c r="DJ101" t="s">
        <v>40</v>
      </c>
      <c r="DL101">
        <f>IF($GO101&gt;=1,INDEX($DI:$DI,$GN101+1),"")</f>
      </c>
      <c r="DM101">
        <f>IF($GO101&gt;=2,INDEX($DI:$DI,$GN101+2),"")</f>
      </c>
      <c r="DN101">
        <f>IF($GO101&gt;=3,INDEX($DI:$DI,$GN101+3),"")</f>
      </c>
      <c r="DO101">
        <f>IF($GO101&gt;=4,INDEX($DI:$DI,$GN101+4),"")</f>
      </c>
      <c r="DP101">
        <f>IF($GO101&gt;=5,INDEX($DI:$DI,$GN101+5),"")</f>
      </c>
      <c r="DQ101">
        <f>IF($GO101&gt;=6,INDEX($DI:$DI,$GN101+6),"")</f>
      </c>
      <c r="DR101">
        <f>IF($GO101&gt;=7,INDEX($DI:$DI,$GN101+7),"")</f>
      </c>
      <c r="DS101">
        <f>IF($GO101&gt;=8,INDEX($DI:$DI,$GN101+8),"")</f>
      </c>
      <c r="DT101">
        <f>IF($GO101&gt;=9,INDEX($DI:$DI,$GN101+9),"")</f>
      </c>
      <c r="DU101">
        <f>IF($GO101&gt;=10,INDEX($DI:$DI,$GN101+10),"")</f>
      </c>
      <c r="DV101">
        <f>IF($GO101&gt;=11,INDEX($DI:$DI,$GN101+11),"")</f>
      </c>
      <c r="DW101">
        <f>IF($GO101&gt;=12,INDEX($DI:$DI,$GN101+12),"")</f>
      </c>
      <c r="DX101">
        <f>IF($GO101&gt;=13,INDEX($DI:$DI,$GN101+13),"")</f>
      </c>
      <c r="DY101">
        <f>IF($GO101&gt;=14,INDEX($DI:$DI,$GN101+14),"")</f>
      </c>
      <c r="DZ101">
        <f>IF($GO101&gt;=15,INDEX($DI:$DI,$GN101+15),"")</f>
      </c>
      <c r="EA101">
        <f>IF($GO101&gt;=16,INDEX($DI:$DI,$GN101+16),"")</f>
      </c>
      <c r="EB101">
        <f>IF($GO101&gt;=17,INDEX($DI:$DI,$GN101+17),"")</f>
      </c>
      <c r="EC101">
        <f>IF($GO101&gt;=18,INDEX($DI:$DI,$GN101+18),"")</f>
      </c>
      <c r="ED101">
        <f>IF($GO101&gt;=19,INDEX($DI:$DI,$GN101+19),"")</f>
      </c>
      <c r="EE101">
        <f>IF($GO101&gt;=20,INDEX($DI:$DI,$GN101+20),"")</f>
      </c>
      <c r="EF101">
        <f>IF($GO101&gt;=21,INDEX($DI:$DI,$GN101+21),"")</f>
      </c>
      <c r="EG101">
        <f>IF($GO101&gt;=22,INDEX($DI:$DI,$GN101+22),"")</f>
      </c>
      <c r="EH101">
        <f>IF($GO101&gt;=23,INDEX($DI:$DI,$GN101+23),"")</f>
      </c>
      <c r="EI101">
        <f>IF($GO101&gt;=24,INDEX($DI:$DI,$GN101+24),"")</f>
      </c>
      <c r="EJ101">
        <f>IF($GO101&gt;=25,INDEX($DI:$DI,$GN101+25),"")</f>
      </c>
      <c r="EK101">
        <f>IF($GO101&gt;=26,INDEX($DI:$DI,$GN101+26),"")</f>
      </c>
      <c r="EL101">
        <f>IF($GO101&gt;=27,INDEX($DI:$DI,$GN101+27),"")</f>
      </c>
      <c r="EM101">
        <f>IF($GO101&gt;=28,INDEX($DI:$DI,$GN101+28),"")</f>
      </c>
      <c r="EN101">
        <f>IF($GO101&gt;=29,INDEX($DI:$DI,$GN101+29),"")</f>
      </c>
      <c r="EO101">
        <f>IF($GO101&gt;=30,INDEX($DI:$DI,$GN101+30),"")</f>
      </c>
      <c r="EP101">
        <f>IF($GO101&gt;=31,INDEX($DI:$DI,$GN101+31),"")</f>
      </c>
      <c r="EQ101">
        <f>IF($GO101&gt;=32,INDEX($DI:$DI,$GN101+32),"")</f>
      </c>
      <c r="ER101">
        <f>IF($GO101&gt;=33,INDEX($DI:$DI,$GN101+33),"")</f>
      </c>
      <c r="ES101">
        <f>IF($GO101&gt;=34,INDEX($DI:$DI,$GN101+34),"")</f>
      </c>
      <c r="ET101">
        <f>IF($GO101&gt;=35,INDEX($DI:$DI,$GN101+35),"")</f>
      </c>
      <c r="EU101">
        <f>IF($GO101&gt;=36,INDEX($DI:$DI,$GN101+36),"")</f>
      </c>
      <c r="EV101">
        <f>IF($GO101&gt;=37,INDEX($DI:$DI,$GN101+37),"")</f>
      </c>
      <c r="EW101">
        <f>IF($GO101&gt;=38,INDEX($DI:$DI,$GN101+38),"")</f>
      </c>
      <c r="EX101">
        <f>IF($GO101&gt;=39,INDEX($DI:$DI,$GN101+39),"")</f>
      </c>
      <c r="EY101">
        <f>IF($GO101&gt;=40,INDEX($DI:$DI,$GN101+40),"")</f>
      </c>
      <c r="EZ101">
        <f>IF($GO101&gt;=1,INDEX($DJ:$DJ,$GN101+1),"")</f>
      </c>
      <c r="FA101">
        <f>IF($GO101&gt;=2,INDEX($DJ:$DJ,$GN101+2),"")</f>
      </c>
      <c r="FB101">
        <f>IF($GO101&gt;=3,INDEX($DJ:$DJ,$GN101+3),"")</f>
      </c>
      <c r="FC101">
        <f>IF($GO101&gt;=4,INDEX($DJ:$DJ,$GN101+4),"")</f>
      </c>
      <c r="FD101">
        <f>IF($GO101&gt;=5,INDEX($DJ:$DJ,$GN101+5),"")</f>
      </c>
      <c r="FE101">
        <f>IF($GO101&gt;=6,INDEX($DJ:$DJ,$GN101+6),"")</f>
      </c>
      <c r="FF101">
        <f>IF($GO101&gt;=7,INDEX($DJ:$DJ,$GN101+7),"")</f>
      </c>
      <c r="FG101">
        <f>IF($GO101&gt;=8,INDEX($DJ:$DJ,$GN101+8),"")</f>
      </c>
      <c r="FH101">
        <f>IF($GO101&gt;=9,INDEX($DJ:$DJ,$GN101+9),"")</f>
      </c>
      <c r="FI101">
        <f>IF($GO101&gt;=10,INDEX($DJ:$DJ,$GN101+10),"")</f>
      </c>
      <c r="FJ101">
        <f>IF($GO101&gt;=11,INDEX($DJ:$DJ,$GN101+11),"")</f>
      </c>
      <c r="FK101">
        <f>IF($GO101&gt;=12,INDEX($DJ:$DJ,$GN101+12),"")</f>
      </c>
      <c r="FL101">
        <f>IF($GO101&gt;=13,INDEX($DJ:$DJ,$GN101+13),"")</f>
      </c>
      <c r="FM101">
        <f>IF($GO101&gt;=14,INDEX($DJ:$DJ,$GN101+14),"")</f>
      </c>
      <c r="FN101">
        <f>IF($GO101&gt;=15,INDEX($DJ:$DJ,$GN101+15),"")</f>
      </c>
      <c r="FO101">
        <f>IF($GO101&gt;=16,INDEX($DJ:$DJ,$GN101+16),"")</f>
      </c>
      <c r="FP101">
        <f>IF($GO101&gt;=17,INDEX($DJ:$DJ,$GN101+17),"")</f>
      </c>
      <c r="FQ101">
        <f>IF($GO101&gt;=18,INDEX($DJ:$DJ,$GN101+18),"")</f>
      </c>
      <c r="FR101">
        <f>IF($GO101&gt;=19,INDEX($DJ:$DJ,$GN101+19),"")</f>
      </c>
      <c r="FS101">
        <f>IF($GO101&gt;=20,INDEX($DJ:$DJ,$GN101+20),"")</f>
      </c>
      <c r="FT101">
        <f>IF($GO101&gt;=21,INDEX($DJ:$DJ,$GN101+21),"")</f>
      </c>
      <c r="FU101">
        <f>IF($GO101&gt;=22,INDEX($DJ:$DJ,$GN101+22),"")</f>
      </c>
      <c r="FV101">
        <f>IF($GO101&gt;=23,INDEX($DJ:$DJ,$GN101+23),"")</f>
      </c>
      <c r="FW101">
        <f>IF($GO101&gt;=24,INDEX($DJ:$DJ,$GN101+24),"")</f>
      </c>
      <c r="FX101">
        <f>IF($GO101&gt;=25,INDEX($DJ:$DJ,$GN101+25),"")</f>
      </c>
      <c r="FY101">
        <f>IF($GO101&gt;=26,INDEX($DJ:$DJ,$GN101+26),"")</f>
      </c>
      <c r="FZ101">
        <f>IF($GO101&gt;=27,INDEX($DJ:$DJ,$GN101+27),"")</f>
      </c>
      <c r="GA101">
        <f>IF($GO101&gt;=28,INDEX($DJ:$DJ,$GN101+28),"")</f>
      </c>
      <c r="GB101">
        <f>IF($GO101&gt;=29,INDEX($DJ:$DJ,$GN101+29),"")</f>
      </c>
      <c r="GC101">
        <f>IF($GO101&gt;=30,INDEX($DJ:$DJ,$GN101+30),"")</f>
      </c>
      <c r="GD101">
        <f>IF($GO101&gt;=31,INDEX($DJ:$DJ,$GN101+31),"")</f>
      </c>
      <c r="GE101">
        <f>IF($GO101&gt;=32,INDEX($DJ:$DJ,$GN101+32),"")</f>
      </c>
      <c r="GF101">
        <f>IF($GO101&gt;=33,INDEX($DJ:$DJ,$GN101+33),"")</f>
      </c>
      <c r="GG101">
        <f>IF($GO101&gt;=34,INDEX($DJ:$DJ,$GN101+34),"")</f>
      </c>
      <c r="GH101">
        <f>IF($GO101&gt;=35,INDEX($DJ:$DJ,$GN101+35),"")</f>
      </c>
      <c r="GI101">
        <f>IF($GO101&gt;=36,INDEX($DJ:$DJ,$GN101+36),"")</f>
      </c>
      <c r="GJ101">
        <f>IF($GO101&gt;=37,INDEX($DJ:$DJ,$GN101+37),"")</f>
      </c>
      <c r="GK101">
        <f>IF($GO101&gt;=38,INDEX($DJ:$DJ,$GN101+38),"")</f>
      </c>
      <c r="GL101">
        <f>IF($GO101&gt;=39,INDEX($DJ:$DJ,$GN101+39),"")</f>
      </c>
      <c r="GM101">
        <f>IF($GO101&gt;=40,INDEX($DJ:$DJ,$GN101+40),"")</f>
      </c>
      <c r="GN101">
        <f>IFERROR(MATCH($DH101,$DI$2:$DI$148,0)+1,0)</f>
      </c>
      <c r="GO101">
        <f>IFERROR(INDEX($DK$2:$DK$148,MATCH($DH101,$DI$2:$DI$148,0)),0)</f>
      </c>
      <c r="GP101">
        <f>IFERROR(MATCH($Y101,$DL$101:$EY$101,0),0)</f>
      </c>
      <c r="GQ101">
        <f>IF($GP101&gt;0,INDEX($EZ$101:$GM$101,$GP101),"")</f>
      </c>
      <c r="GR101" t="s">
        <v>492</v>
      </c>
      <c r="GT101">
        <f>IF($JC101&gt;=1,INDEX($GR:$GR,$JB101+1),"")</f>
      </c>
      <c r="GU101">
        <f>IF($JC101&gt;=2,INDEX($GR:$GR,$JB101+2),"")</f>
      </c>
      <c r="GV101">
        <f>IF($JC101&gt;=3,INDEX($GR:$GR,$JB101+3),"")</f>
      </c>
      <c r="GW101">
        <f>IF($JC101&gt;=4,INDEX($GR:$GR,$JB101+4),"")</f>
      </c>
      <c r="GX101">
        <f>IF($JC101&gt;=5,INDEX($GR:$GR,$JB101+5),"")</f>
      </c>
      <c r="GY101">
        <f>IF($JC101&gt;=6,INDEX($GR:$GR,$JB101+6),"")</f>
      </c>
      <c r="GZ101">
        <f>IF($JC101&gt;=7,INDEX($GR:$GR,$JB101+7),"")</f>
      </c>
      <c r="HA101">
        <f>IF($JC101&gt;=8,INDEX($GR:$GR,$JB101+8),"")</f>
      </c>
      <c r="HB101">
        <f>IF($JC101&gt;=9,INDEX($GR:$GR,$JB101+9),"")</f>
      </c>
      <c r="HC101">
        <f>IF($JC101&gt;=10,INDEX($GR:$GR,$JB101+10),"")</f>
      </c>
      <c r="HD101">
        <f>IF($JC101&gt;=11,INDEX($GR:$GR,$JB101+11),"")</f>
      </c>
      <c r="HE101">
        <f>IF($JC101&gt;=12,INDEX($GR:$GR,$JB101+12),"")</f>
      </c>
      <c r="HF101">
        <f>IF($JC101&gt;=13,INDEX($GR:$GR,$JB101+13),"")</f>
      </c>
      <c r="HG101">
        <f>IF($JC101&gt;=14,INDEX($GR:$GR,$JB101+14),"")</f>
      </c>
      <c r="HH101">
        <f>IF($JC101&gt;=15,INDEX($GR:$GR,$JB101+15),"")</f>
      </c>
      <c r="HI101">
        <f>IF($JC101&gt;=16,INDEX($GR:$GR,$JB101+16),"")</f>
      </c>
      <c r="HJ101">
        <f>IF($JC101&gt;=17,INDEX($GR:$GR,$JB101+17),"")</f>
      </c>
      <c r="HK101">
        <f>IF($JC101&gt;=18,INDEX($GR:$GR,$JB101+18),"")</f>
      </c>
      <c r="HL101">
        <f>IF($JC101&gt;=19,INDEX($GR:$GR,$JB101+19),"")</f>
      </c>
      <c r="HM101">
        <f>IF($JC101&gt;=20,INDEX($GR:$GR,$JB101+20),"")</f>
      </c>
      <c r="HN101">
        <f>IF($JC101&gt;=21,INDEX($GR:$GR,$JB101+21),"")</f>
      </c>
      <c r="HO101">
        <f>IF($JC101&gt;=22,INDEX($GR:$GR,$JB101+22),"")</f>
      </c>
      <c r="HP101">
        <f>IF($JC101&gt;=23,INDEX($GR:$GR,$JB101+23),"")</f>
      </c>
      <c r="HQ101">
        <f>IF($JC101&gt;=24,INDEX($GR:$GR,$JB101+24),"")</f>
      </c>
      <c r="HR101">
        <f>IF($JC101&gt;=25,INDEX($GR:$GR,$JB101+25),"")</f>
      </c>
      <c r="HS101">
        <f>IF($JC101&gt;=26,INDEX($GR:$GR,$JB101+26),"")</f>
      </c>
      <c r="HT101">
        <f>IF($JC101&gt;=27,INDEX($GR:$GR,$JB101+27),"")</f>
      </c>
      <c r="HU101">
        <f>IF($JC101&gt;=28,INDEX($GR:$GR,$JB101+28),"")</f>
      </c>
      <c r="HV101">
        <f>IF($JC101&gt;=29,INDEX($GR:$GR,$JB101+29),"")</f>
      </c>
      <c r="HW101">
        <f>IF($JC101&gt;=30,INDEX($GR:$GR,$JB101+30),"")</f>
      </c>
      <c r="HX101">
        <f>IF($JC101&gt;=31,INDEX($GR:$GR,$JB101+31),"")</f>
      </c>
      <c r="HY101">
        <f>IF($JC101&gt;=32,INDEX($GR:$GR,$JB101+32),"")</f>
      </c>
      <c r="HZ101">
        <f>IF($JC101&gt;=33,INDEX($GR:$GR,$JB101+33),"")</f>
      </c>
      <c r="IA101">
        <f>IF($JC101&gt;=34,INDEX($GR:$GR,$JB101+34),"")</f>
      </c>
      <c r="IB101">
        <f>IF($JC101&gt;=35,INDEX($GR:$GR,$JB101+35),"")</f>
      </c>
      <c r="IC101">
        <f>IF($JC101&gt;=36,INDEX($GR:$GR,$JB101+36),"")</f>
      </c>
      <c r="ID101">
        <f>IF($JC101&gt;=37,INDEX($GR:$GR,$JB101+37),"")</f>
      </c>
      <c r="IE101">
        <f>IF($JC101&gt;=38,INDEX($GR:$GR,$JB101+38),"")</f>
      </c>
      <c r="IF101">
        <f>IF($JC101&gt;=39,INDEX($GR:$GR,$JB101+39),"")</f>
      </c>
      <c r="IG101">
        <f>IF($JC101&gt;=40,INDEX($GR:$GR,$JB101+40),"")</f>
      </c>
      <c r="IH101">
        <f>IF($JC101&gt;=41,INDEX($GR:$GR,$JB101+41),"")</f>
      </c>
      <c r="II101">
        <f>IF($JC101&gt;=42,INDEX($GR:$GR,$JB101+42),"")</f>
      </c>
      <c r="IJ101">
        <f>IF($JC101&gt;=43,INDEX($GR:$GR,$JB101+43),"")</f>
      </c>
      <c r="IK101">
        <f>IF($JC101&gt;=44,INDEX($GR:$GR,$JB101+44),"")</f>
      </c>
      <c r="IL101">
        <f>IF($JC101&gt;=45,INDEX($GR:$GR,$JB101+45),"")</f>
      </c>
      <c r="IM101">
        <f>IF($JC101&gt;=46,INDEX($GR:$GR,$JB101+46),"")</f>
      </c>
      <c r="IN101">
        <f>IF($JC101&gt;=47,INDEX($GR:$GR,$JB101+47),"")</f>
      </c>
      <c r="IO101">
        <f>IF($JC101&gt;=48,INDEX($GR:$GR,$JB101+48),"")</f>
      </c>
      <c r="IP101">
        <f>IF($JC101&gt;=49,INDEX($GR:$GR,$JB101+49),"")</f>
      </c>
      <c r="IQ101">
        <f>IF($JC101&gt;=50,INDEX($GR:$GR,$JB101+50),"")</f>
      </c>
      <c r="IR101">
        <f>IF($JC101&gt;=51,INDEX($GR:$GR,$JB101+51),"")</f>
      </c>
      <c r="IS101">
        <f>IF($JC101&gt;=52,INDEX($GR:$GR,$JB101+52),"")</f>
      </c>
      <c r="IT101">
        <f>IF($JC101&gt;=53,INDEX($GR:$GR,$JB101+53),"")</f>
      </c>
      <c r="IU101">
        <f>IF($JC101&gt;=54,INDEX($GR:$GR,$JB101+54),"")</f>
      </c>
      <c r="IV101">
        <f>IF($JC101&gt;=55,INDEX($GR:$GR,$JB101+55),"")</f>
      </c>
      <c r="IW101">
        <f>IF($JC101&gt;=56,INDEX($GR:$GR,$JB101+56),"")</f>
      </c>
      <c r="IX101">
        <f>IF($JC101&gt;=57,INDEX($GR:$GR,$JB101+57),"")</f>
      </c>
      <c r="IY101">
        <f>IF($JC101&gt;=58,INDEX($GR:$GR,$JB101+58),"")</f>
      </c>
      <c r="IZ101">
        <f>IF($JC101&gt;=59,INDEX($GR:$GR,$JB101+59),"")</f>
      </c>
      <c r="JA101">
        <f>IF($JC101&gt;=60,INDEX($GR:$GR,$JB101+60),"")</f>
      </c>
      <c r="JB101">
        <f>IFERROR(MATCH($GQ101,$GR$2:$GR$324,0)+1,0)</f>
      </c>
      <c r="JC101">
        <f>IFERROR(INDEX($GS$2:$GS$324,MATCH($GQ101,$GR$2:$GR$324,0)),0)</f>
      </c>
      <c r="JD101" t="s">
        <v>40</v>
      </c>
      <c r="JE101" t="s">
        <v>40</v>
      </c>
    </row>
    <row r="102" spans="1:265" x14ac:dyDescent="0.25">
      <c r="Q102">
        <f>IF(OR($T102="",$P102=""),"",IFERROR($T102/$P102,0))</f>
      </c>
      <c r="R102">
        <f>IF($T102="","",
SUM($S102,$U102,$Z102,$V102,$X102)*
(1-IF($AA102="",0,VALUE($AA102)/100)))</f>
      </c>
      <c r="S102">
        <f>IF($T102="","",$T102)</f>
      </c>
      <c r="U102">
        <f>IF($T102="","",
IF($N102="","",
IF(ISNUMBER(SEARCH("exempt",LOWER($N102))),0,
$T102*(VALUE(SUBSTITUTE($N102,"%",""))/100))))</f>
      </c>
      <c r="AB102">
        <f>IFERROR(IF(FIND(" - ",$K102)&gt;0,MID($K102,FIND(" - ",$K102)+3,LEN($K102)),""),"")</f>
      </c>
      <c r="AK102" t="s">
        <v>495</v>
      </c>
      <c r="AP102">
        <f>IFERROR(LEFT($K102,FIND(" - ",$K102)-1),$K102)</f>
      </c>
      <c r="AQ102" t="s">
        <v>386</v>
      </c>
      <c r="AS102">
        <f>IF($CH102&gt;=1,INDEX($AQ:$AQ,$CG102+1),"")</f>
      </c>
      <c r="AT102">
        <f>IF($CH102&gt;=2,INDEX($AQ:$AQ,$CG102+2),"")</f>
      </c>
      <c r="AU102">
        <f>IF($CH102&gt;=3,INDEX($AQ:$AQ,$CG102+3),"")</f>
      </c>
      <c r="AV102">
        <f>IF($CH102&gt;=4,INDEX($AQ:$AQ,$CG102+4),"")</f>
      </c>
      <c r="AW102">
        <f>IF($CH102&gt;=5,INDEX($AQ:$AQ,$CG102+5),"")</f>
      </c>
      <c r="AX102">
        <f>IF($CH102&gt;=6,INDEX($AQ:$AQ,$CG102+6),"")</f>
      </c>
      <c r="AY102">
        <f>IF($CH102&gt;=7,INDEX($AQ:$AQ,$CG102+7),"")</f>
      </c>
      <c r="AZ102">
        <f>IF($CH102&gt;=8,INDEX($AQ:$AQ,$CG102+8),"")</f>
      </c>
      <c r="BA102">
        <f>IF($CH102&gt;=9,INDEX($AQ:$AQ,$CG102+9),"")</f>
      </c>
      <c r="BB102">
        <f>IF($CH102&gt;=10,INDEX($AQ:$AQ,$CG102+10),"")</f>
      </c>
      <c r="BC102">
        <f>IF($CH102&gt;=11,INDEX($AQ:$AQ,$CG102+11),"")</f>
      </c>
      <c r="BD102">
        <f>IF($CH102&gt;=12,INDEX($AQ:$AQ,$CG102+12),"")</f>
      </c>
      <c r="BE102">
        <f>IF($CH102&gt;=13,INDEX($AQ:$AQ,$CG102+13),"")</f>
      </c>
      <c r="BF102">
        <f>IF($CH102&gt;=14,INDEX($AQ:$AQ,$CG102+14),"")</f>
      </c>
      <c r="BG102">
        <f>IF($CH102&gt;=15,INDEX($AQ:$AQ,$CG102+15),"")</f>
      </c>
      <c r="BH102">
        <f>IF($CH102&gt;=16,INDEX($AQ:$AQ,$CG102+16),"")</f>
      </c>
      <c r="BI102">
        <f>IF($CH102&gt;=17,INDEX($AQ:$AQ,$CG102+17),"")</f>
      </c>
      <c r="BJ102">
        <f>IF($CH102&gt;=18,INDEX($AQ:$AQ,$CG102+18),"")</f>
      </c>
      <c r="BK102">
        <f>IF($CH102&gt;=19,INDEX($AQ:$AQ,$CG102+19),"")</f>
      </c>
      <c r="BL102">
        <f>IF($CH102&gt;=20,INDEX($AQ:$AQ,$CG102+20),"")</f>
      </c>
      <c r="BM102">
        <f>IF($CH102&gt;=21,INDEX($AQ:$AQ,$CG102+21),"")</f>
      </c>
      <c r="BN102">
        <f>IF($CH102&gt;=22,INDEX($AQ:$AQ,$CG102+22),"")</f>
      </c>
      <c r="BO102">
        <f>IF($CH102&gt;=23,INDEX($AQ:$AQ,$CG102+23),"")</f>
      </c>
      <c r="BP102">
        <f>IF($CH102&gt;=24,INDEX($AQ:$AQ,$CG102+24),"")</f>
      </c>
      <c r="BQ102">
        <f>IF($CH102&gt;=25,INDEX($AQ:$AQ,$CG102+25),"")</f>
      </c>
      <c r="BR102">
        <f>IF($CH102&gt;=26,INDEX($AQ:$AQ,$CG102+26),"")</f>
      </c>
      <c r="BS102">
        <f>IF($CH102&gt;=27,INDEX($AQ:$AQ,$CG102+27),"")</f>
      </c>
      <c r="BT102">
        <f>IF($CH102&gt;=28,INDEX($AQ:$AQ,$CG102+28),"")</f>
      </c>
      <c r="BU102">
        <f>IF($CH102&gt;=29,INDEX($AQ:$AQ,$CG102+29),"")</f>
      </c>
      <c r="BV102">
        <f>IF($CH102&gt;=30,INDEX($AQ:$AQ,$CG102+30),"")</f>
      </c>
      <c r="BW102">
        <f>IF($CH102&gt;=31,INDEX($AQ:$AQ,$CG102+31),"")</f>
      </c>
      <c r="BX102">
        <f>IF($CH102&gt;=32,INDEX($AQ:$AQ,$CG102+32),"")</f>
      </c>
      <c r="BY102">
        <f>IF($CH102&gt;=33,INDEX($AQ:$AQ,$CG102+33),"")</f>
      </c>
      <c r="BZ102">
        <f>IF($CH102&gt;=34,INDEX($AQ:$AQ,$CG102+34),"")</f>
      </c>
      <c r="CA102">
        <f>IF($CH102&gt;=35,INDEX($AQ:$AQ,$CG102+35),"")</f>
      </c>
      <c r="CB102">
        <f>IF($CH102&gt;=36,INDEX($AQ:$AQ,$CG102+36),"")</f>
      </c>
      <c r="CC102">
        <f>IF($CH102&gt;=37,INDEX($AQ:$AQ,$CG102+37),"")</f>
      </c>
      <c r="CD102">
        <f>IF($CH102&gt;=38,INDEX($AQ:$AQ,$CG102+38),"")</f>
      </c>
      <c r="CE102">
        <f>IF($CH102&gt;=39,INDEX($AQ:$AQ,$CG102+39),"")</f>
      </c>
      <c r="CF102">
        <f>IF($CH102&gt;=40,INDEX($AQ:$AQ,$CG102+40),"")</f>
      </c>
      <c r="CG102">
        <f>IFERROR(MATCH($AP102,$AQ$2:$AQ$134,0)+1,0)</f>
      </c>
      <c r="CH102">
        <f>IFERROR(INDEX($AR$2:$AR$134,MATCH($AP102,$AQ$2:$AQ$134,0)),0)</f>
      </c>
      <c r="CI102">
        <f>IFERROR(LEFT($L102,FIND(" - ",$L102)-1),$L102)</f>
      </c>
      <c r="CJ102" t="s">
        <v>224</v>
      </c>
      <c r="CL102">
        <f>IF($DG102&gt;=1,INDEX($CJ:$CJ,$DF102+1),"")</f>
      </c>
      <c r="CM102">
        <f>IF($DG102&gt;=2,INDEX($CJ:$CJ,$DF102+2),"")</f>
      </c>
      <c r="CN102">
        <f>IF($DG102&gt;=3,INDEX($CJ:$CJ,$DF102+3),"")</f>
      </c>
      <c r="CO102">
        <f>IF($DG102&gt;=4,INDEX($CJ:$CJ,$DF102+4),"")</f>
      </c>
      <c r="CP102">
        <f>IF($DG102&gt;=5,INDEX($CJ:$CJ,$DF102+5),"")</f>
      </c>
      <c r="CQ102">
        <f>IF($DG102&gt;=6,INDEX($CJ:$CJ,$DF102+6),"")</f>
      </c>
      <c r="CR102">
        <f>IF($DG102&gt;=7,INDEX($CJ:$CJ,$DF102+7),"")</f>
      </c>
      <c r="CS102">
        <f>IF($DG102&gt;=8,INDEX($CJ:$CJ,$DF102+8),"")</f>
      </c>
      <c r="CT102">
        <f>IF($DG102&gt;=9,INDEX($CJ:$CJ,$DF102+9),"")</f>
      </c>
      <c r="CU102">
        <f>IF($DG102&gt;=10,INDEX($CJ:$CJ,$DF102+10),"")</f>
      </c>
      <c r="CV102">
        <f>IF($DG102&gt;=11,INDEX($CJ:$CJ,$DF102+11),"")</f>
      </c>
      <c r="CW102">
        <f>IF($DG102&gt;=12,INDEX($CJ:$CJ,$DF102+12),"")</f>
      </c>
      <c r="CX102">
        <f>IF($DG102&gt;=13,INDEX($CJ:$CJ,$DF102+13),"")</f>
      </c>
      <c r="CY102">
        <f>IF($DG102&gt;=14,INDEX($CJ:$CJ,$DF102+14),"")</f>
      </c>
      <c r="CZ102">
        <f>IF($DG102&gt;=15,INDEX($CJ:$CJ,$DF102+15),"")</f>
      </c>
      <c r="DA102">
        <f>IF($DG102&gt;=16,INDEX($CJ:$CJ,$DF102+16),"")</f>
      </c>
      <c r="DB102">
        <f>IF($DG102&gt;=17,INDEX($CJ:$CJ,$DF102+17),"")</f>
      </c>
      <c r="DC102">
        <f>IF($DG102&gt;=18,INDEX($CJ:$CJ,$DF102+18),"")</f>
      </c>
      <c r="DD102">
        <f>IF($DG102&gt;=19,INDEX($CJ:$CJ,$DF102+19),"")</f>
      </c>
      <c r="DE102">
        <f>IF($DG102&gt;=20,INDEX($CJ:$CJ,$DF102+20),"")</f>
      </c>
      <c r="DF102">
        <f>IFERROR(MATCH($CI102,$CJ$2:$CJ$263,0)+1,0)</f>
      </c>
      <c r="DG102">
        <f>IFERROR(INDEX($CK$2:$CK$263,MATCH($CI102,$CJ$2:$CJ$263,0)),0)</f>
      </c>
      <c r="DH102">
        <f>IFERROR(INDEX($AO:$AO,MATCH($N102,$AN:$AN,0))&amp;"","")</f>
      </c>
      <c r="DI102" t="s">
        <v>306</v>
      </c>
      <c r="DK102">
        <v>1</v>
      </c>
      <c r="DL102">
        <f>IF($GO102&gt;=1,INDEX($DI:$DI,$GN102+1),"")</f>
      </c>
      <c r="DM102">
        <f>IF($GO102&gt;=2,INDEX($DI:$DI,$GN102+2),"")</f>
      </c>
      <c r="DN102">
        <f>IF($GO102&gt;=3,INDEX($DI:$DI,$GN102+3),"")</f>
      </c>
      <c r="DO102">
        <f>IF($GO102&gt;=4,INDEX($DI:$DI,$GN102+4),"")</f>
      </c>
      <c r="DP102">
        <f>IF($GO102&gt;=5,INDEX($DI:$DI,$GN102+5),"")</f>
      </c>
      <c r="DQ102">
        <f>IF($GO102&gt;=6,INDEX($DI:$DI,$GN102+6),"")</f>
      </c>
      <c r="DR102">
        <f>IF($GO102&gt;=7,INDEX($DI:$DI,$GN102+7),"")</f>
      </c>
      <c r="DS102">
        <f>IF($GO102&gt;=8,INDEX($DI:$DI,$GN102+8),"")</f>
      </c>
      <c r="DT102">
        <f>IF($GO102&gt;=9,INDEX($DI:$DI,$GN102+9),"")</f>
      </c>
      <c r="DU102">
        <f>IF($GO102&gt;=10,INDEX($DI:$DI,$GN102+10),"")</f>
      </c>
      <c r="DV102">
        <f>IF($GO102&gt;=11,INDEX($DI:$DI,$GN102+11),"")</f>
      </c>
      <c r="DW102">
        <f>IF($GO102&gt;=12,INDEX($DI:$DI,$GN102+12),"")</f>
      </c>
      <c r="DX102">
        <f>IF($GO102&gt;=13,INDEX($DI:$DI,$GN102+13),"")</f>
      </c>
      <c r="DY102">
        <f>IF($GO102&gt;=14,INDEX($DI:$DI,$GN102+14),"")</f>
      </c>
      <c r="DZ102">
        <f>IF($GO102&gt;=15,INDEX($DI:$DI,$GN102+15),"")</f>
      </c>
      <c r="EA102">
        <f>IF($GO102&gt;=16,INDEX($DI:$DI,$GN102+16),"")</f>
      </c>
      <c r="EB102">
        <f>IF($GO102&gt;=17,INDEX($DI:$DI,$GN102+17),"")</f>
      </c>
      <c r="EC102">
        <f>IF($GO102&gt;=18,INDEX($DI:$DI,$GN102+18),"")</f>
      </c>
      <c r="ED102">
        <f>IF($GO102&gt;=19,INDEX($DI:$DI,$GN102+19),"")</f>
      </c>
      <c r="EE102">
        <f>IF($GO102&gt;=20,INDEX($DI:$DI,$GN102+20),"")</f>
      </c>
      <c r="EF102">
        <f>IF($GO102&gt;=21,INDEX($DI:$DI,$GN102+21),"")</f>
      </c>
      <c r="EG102">
        <f>IF($GO102&gt;=22,INDEX($DI:$DI,$GN102+22),"")</f>
      </c>
      <c r="EH102">
        <f>IF($GO102&gt;=23,INDEX($DI:$DI,$GN102+23),"")</f>
      </c>
      <c r="EI102">
        <f>IF($GO102&gt;=24,INDEX($DI:$DI,$GN102+24),"")</f>
      </c>
      <c r="EJ102">
        <f>IF($GO102&gt;=25,INDEX($DI:$DI,$GN102+25),"")</f>
      </c>
      <c r="EK102">
        <f>IF($GO102&gt;=26,INDEX($DI:$DI,$GN102+26),"")</f>
      </c>
      <c r="EL102">
        <f>IF($GO102&gt;=27,INDEX($DI:$DI,$GN102+27),"")</f>
      </c>
      <c r="EM102">
        <f>IF($GO102&gt;=28,INDEX($DI:$DI,$GN102+28),"")</f>
      </c>
      <c r="EN102">
        <f>IF($GO102&gt;=29,INDEX($DI:$DI,$GN102+29),"")</f>
      </c>
      <c r="EO102">
        <f>IF($GO102&gt;=30,INDEX($DI:$DI,$GN102+30),"")</f>
      </c>
      <c r="EP102">
        <f>IF($GO102&gt;=31,INDEX($DI:$DI,$GN102+31),"")</f>
      </c>
      <c r="EQ102">
        <f>IF($GO102&gt;=32,INDEX($DI:$DI,$GN102+32),"")</f>
      </c>
      <c r="ER102">
        <f>IF($GO102&gt;=33,INDEX($DI:$DI,$GN102+33),"")</f>
      </c>
      <c r="ES102">
        <f>IF($GO102&gt;=34,INDEX($DI:$DI,$GN102+34),"")</f>
      </c>
      <c r="ET102">
        <f>IF($GO102&gt;=35,INDEX($DI:$DI,$GN102+35),"")</f>
      </c>
      <c r="EU102">
        <f>IF($GO102&gt;=36,INDEX($DI:$DI,$GN102+36),"")</f>
      </c>
      <c r="EV102">
        <f>IF($GO102&gt;=37,INDEX($DI:$DI,$GN102+37),"")</f>
      </c>
      <c r="EW102">
        <f>IF($GO102&gt;=38,INDEX($DI:$DI,$GN102+38),"")</f>
      </c>
      <c r="EX102">
        <f>IF($GO102&gt;=39,INDEX($DI:$DI,$GN102+39),"")</f>
      </c>
      <c r="EY102">
        <f>IF($GO102&gt;=40,INDEX($DI:$DI,$GN102+40),"")</f>
      </c>
      <c r="EZ102">
        <f>IF($GO102&gt;=1,INDEX($DJ:$DJ,$GN102+1),"")</f>
      </c>
      <c r="FA102">
        <f>IF($GO102&gt;=2,INDEX($DJ:$DJ,$GN102+2),"")</f>
      </c>
      <c r="FB102">
        <f>IF($GO102&gt;=3,INDEX($DJ:$DJ,$GN102+3),"")</f>
      </c>
      <c r="FC102">
        <f>IF($GO102&gt;=4,INDEX($DJ:$DJ,$GN102+4),"")</f>
      </c>
      <c r="FD102">
        <f>IF($GO102&gt;=5,INDEX($DJ:$DJ,$GN102+5),"")</f>
      </c>
      <c r="FE102">
        <f>IF($GO102&gt;=6,INDEX($DJ:$DJ,$GN102+6),"")</f>
      </c>
      <c r="FF102">
        <f>IF($GO102&gt;=7,INDEX($DJ:$DJ,$GN102+7),"")</f>
      </c>
      <c r="FG102">
        <f>IF($GO102&gt;=8,INDEX($DJ:$DJ,$GN102+8),"")</f>
      </c>
      <c r="FH102">
        <f>IF($GO102&gt;=9,INDEX($DJ:$DJ,$GN102+9),"")</f>
      </c>
      <c r="FI102">
        <f>IF($GO102&gt;=10,INDEX($DJ:$DJ,$GN102+10),"")</f>
      </c>
      <c r="FJ102">
        <f>IF($GO102&gt;=11,INDEX($DJ:$DJ,$GN102+11),"")</f>
      </c>
      <c r="FK102">
        <f>IF($GO102&gt;=12,INDEX($DJ:$DJ,$GN102+12),"")</f>
      </c>
      <c r="FL102">
        <f>IF($GO102&gt;=13,INDEX($DJ:$DJ,$GN102+13),"")</f>
      </c>
      <c r="FM102">
        <f>IF($GO102&gt;=14,INDEX($DJ:$DJ,$GN102+14),"")</f>
      </c>
      <c r="FN102">
        <f>IF($GO102&gt;=15,INDEX($DJ:$DJ,$GN102+15),"")</f>
      </c>
      <c r="FO102">
        <f>IF($GO102&gt;=16,INDEX($DJ:$DJ,$GN102+16),"")</f>
      </c>
      <c r="FP102">
        <f>IF($GO102&gt;=17,INDEX($DJ:$DJ,$GN102+17),"")</f>
      </c>
      <c r="FQ102">
        <f>IF($GO102&gt;=18,INDEX($DJ:$DJ,$GN102+18),"")</f>
      </c>
      <c r="FR102">
        <f>IF($GO102&gt;=19,INDEX($DJ:$DJ,$GN102+19),"")</f>
      </c>
      <c r="FS102">
        <f>IF($GO102&gt;=20,INDEX($DJ:$DJ,$GN102+20),"")</f>
      </c>
      <c r="FT102">
        <f>IF($GO102&gt;=21,INDEX($DJ:$DJ,$GN102+21),"")</f>
      </c>
      <c r="FU102">
        <f>IF($GO102&gt;=22,INDEX($DJ:$DJ,$GN102+22),"")</f>
      </c>
      <c r="FV102">
        <f>IF($GO102&gt;=23,INDEX($DJ:$DJ,$GN102+23),"")</f>
      </c>
      <c r="FW102">
        <f>IF($GO102&gt;=24,INDEX($DJ:$DJ,$GN102+24),"")</f>
      </c>
      <c r="FX102">
        <f>IF($GO102&gt;=25,INDEX($DJ:$DJ,$GN102+25),"")</f>
      </c>
      <c r="FY102">
        <f>IF($GO102&gt;=26,INDEX($DJ:$DJ,$GN102+26),"")</f>
      </c>
      <c r="FZ102">
        <f>IF($GO102&gt;=27,INDEX($DJ:$DJ,$GN102+27),"")</f>
      </c>
      <c r="GA102">
        <f>IF($GO102&gt;=28,INDEX($DJ:$DJ,$GN102+28),"")</f>
      </c>
      <c r="GB102">
        <f>IF($GO102&gt;=29,INDEX($DJ:$DJ,$GN102+29),"")</f>
      </c>
      <c r="GC102">
        <f>IF($GO102&gt;=30,INDEX($DJ:$DJ,$GN102+30),"")</f>
      </c>
      <c r="GD102">
        <f>IF($GO102&gt;=31,INDEX($DJ:$DJ,$GN102+31),"")</f>
      </c>
      <c r="GE102">
        <f>IF($GO102&gt;=32,INDEX($DJ:$DJ,$GN102+32),"")</f>
      </c>
      <c r="GF102">
        <f>IF($GO102&gt;=33,INDEX($DJ:$DJ,$GN102+33),"")</f>
      </c>
      <c r="GG102">
        <f>IF($GO102&gt;=34,INDEX($DJ:$DJ,$GN102+34),"")</f>
      </c>
      <c r="GH102">
        <f>IF($GO102&gt;=35,INDEX($DJ:$DJ,$GN102+35),"")</f>
      </c>
      <c r="GI102">
        <f>IF($GO102&gt;=36,INDEX($DJ:$DJ,$GN102+36),"")</f>
      </c>
      <c r="GJ102">
        <f>IF($GO102&gt;=37,INDEX($DJ:$DJ,$GN102+37),"")</f>
      </c>
      <c r="GK102">
        <f>IF($GO102&gt;=38,INDEX($DJ:$DJ,$GN102+38),"")</f>
      </c>
      <c r="GL102">
        <f>IF($GO102&gt;=39,INDEX($DJ:$DJ,$GN102+39),"")</f>
      </c>
      <c r="GM102">
        <f>IF($GO102&gt;=40,INDEX($DJ:$DJ,$GN102+40),"")</f>
      </c>
      <c r="GN102">
        <f>IFERROR(MATCH($DH102,$DI$2:$DI$148,0)+1,0)</f>
      </c>
      <c r="GO102">
        <f>IFERROR(INDEX($DK$2:$DK$148,MATCH($DH102,$DI$2:$DI$148,0)),0)</f>
      </c>
      <c r="GP102">
        <f>IFERROR(MATCH($Y102,$DL$102:$EY$102,0),0)</f>
      </c>
      <c r="GQ102">
        <f>IF($GP102&gt;0,INDEX($EZ$102:$GM$102,$GP102),"")</f>
      </c>
      <c r="GR102" t="s">
        <v>496</v>
      </c>
      <c r="GT102">
        <f>IF($JC102&gt;=1,INDEX($GR:$GR,$JB102+1),"")</f>
      </c>
      <c r="GU102">
        <f>IF($JC102&gt;=2,INDEX($GR:$GR,$JB102+2),"")</f>
      </c>
      <c r="GV102">
        <f>IF($JC102&gt;=3,INDEX($GR:$GR,$JB102+3),"")</f>
      </c>
      <c r="GW102">
        <f>IF($JC102&gt;=4,INDEX($GR:$GR,$JB102+4),"")</f>
      </c>
      <c r="GX102">
        <f>IF($JC102&gt;=5,INDEX($GR:$GR,$JB102+5),"")</f>
      </c>
      <c r="GY102">
        <f>IF($JC102&gt;=6,INDEX($GR:$GR,$JB102+6),"")</f>
      </c>
      <c r="GZ102">
        <f>IF($JC102&gt;=7,INDEX($GR:$GR,$JB102+7),"")</f>
      </c>
      <c r="HA102">
        <f>IF($JC102&gt;=8,INDEX($GR:$GR,$JB102+8),"")</f>
      </c>
      <c r="HB102">
        <f>IF($JC102&gt;=9,INDEX($GR:$GR,$JB102+9),"")</f>
      </c>
      <c r="HC102">
        <f>IF($JC102&gt;=10,INDEX($GR:$GR,$JB102+10),"")</f>
      </c>
      <c r="HD102">
        <f>IF($JC102&gt;=11,INDEX($GR:$GR,$JB102+11),"")</f>
      </c>
      <c r="HE102">
        <f>IF($JC102&gt;=12,INDEX($GR:$GR,$JB102+12),"")</f>
      </c>
      <c r="HF102">
        <f>IF($JC102&gt;=13,INDEX($GR:$GR,$JB102+13),"")</f>
      </c>
      <c r="HG102">
        <f>IF($JC102&gt;=14,INDEX($GR:$GR,$JB102+14),"")</f>
      </c>
      <c r="HH102">
        <f>IF($JC102&gt;=15,INDEX($GR:$GR,$JB102+15),"")</f>
      </c>
      <c r="HI102">
        <f>IF($JC102&gt;=16,INDEX($GR:$GR,$JB102+16),"")</f>
      </c>
      <c r="HJ102">
        <f>IF($JC102&gt;=17,INDEX($GR:$GR,$JB102+17),"")</f>
      </c>
      <c r="HK102">
        <f>IF($JC102&gt;=18,INDEX($GR:$GR,$JB102+18),"")</f>
      </c>
      <c r="HL102">
        <f>IF($JC102&gt;=19,INDEX($GR:$GR,$JB102+19),"")</f>
      </c>
      <c r="HM102">
        <f>IF($JC102&gt;=20,INDEX($GR:$GR,$JB102+20),"")</f>
      </c>
      <c r="HN102">
        <f>IF($JC102&gt;=21,INDEX($GR:$GR,$JB102+21),"")</f>
      </c>
      <c r="HO102">
        <f>IF($JC102&gt;=22,INDEX($GR:$GR,$JB102+22),"")</f>
      </c>
      <c r="HP102">
        <f>IF($JC102&gt;=23,INDEX($GR:$GR,$JB102+23),"")</f>
      </c>
      <c r="HQ102">
        <f>IF($JC102&gt;=24,INDEX($GR:$GR,$JB102+24),"")</f>
      </c>
      <c r="HR102">
        <f>IF($JC102&gt;=25,INDEX($GR:$GR,$JB102+25),"")</f>
      </c>
      <c r="HS102">
        <f>IF($JC102&gt;=26,INDEX($GR:$GR,$JB102+26),"")</f>
      </c>
      <c r="HT102">
        <f>IF($JC102&gt;=27,INDEX($GR:$GR,$JB102+27),"")</f>
      </c>
      <c r="HU102">
        <f>IF($JC102&gt;=28,INDEX($GR:$GR,$JB102+28),"")</f>
      </c>
      <c r="HV102">
        <f>IF($JC102&gt;=29,INDEX($GR:$GR,$JB102+29),"")</f>
      </c>
      <c r="HW102">
        <f>IF($JC102&gt;=30,INDEX($GR:$GR,$JB102+30),"")</f>
      </c>
      <c r="HX102">
        <f>IF($JC102&gt;=31,INDEX($GR:$GR,$JB102+31),"")</f>
      </c>
      <c r="HY102">
        <f>IF($JC102&gt;=32,INDEX($GR:$GR,$JB102+32),"")</f>
      </c>
      <c r="HZ102">
        <f>IF($JC102&gt;=33,INDEX($GR:$GR,$JB102+33),"")</f>
      </c>
      <c r="IA102">
        <f>IF($JC102&gt;=34,INDEX($GR:$GR,$JB102+34),"")</f>
      </c>
      <c r="IB102">
        <f>IF($JC102&gt;=35,INDEX($GR:$GR,$JB102+35),"")</f>
      </c>
      <c r="IC102">
        <f>IF($JC102&gt;=36,INDEX($GR:$GR,$JB102+36),"")</f>
      </c>
      <c r="ID102">
        <f>IF($JC102&gt;=37,INDEX($GR:$GR,$JB102+37),"")</f>
      </c>
      <c r="IE102">
        <f>IF($JC102&gt;=38,INDEX($GR:$GR,$JB102+38),"")</f>
      </c>
      <c r="IF102">
        <f>IF($JC102&gt;=39,INDEX($GR:$GR,$JB102+39),"")</f>
      </c>
      <c r="IG102">
        <f>IF($JC102&gt;=40,INDEX($GR:$GR,$JB102+40),"")</f>
      </c>
      <c r="IH102">
        <f>IF($JC102&gt;=41,INDEX($GR:$GR,$JB102+41),"")</f>
      </c>
      <c r="II102">
        <f>IF($JC102&gt;=42,INDEX($GR:$GR,$JB102+42),"")</f>
      </c>
      <c r="IJ102">
        <f>IF($JC102&gt;=43,INDEX($GR:$GR,$JB102+43),"")</f>
      </c>
      <c r="IK102">
        <f>IF($JC102&gt;=44,INDEX($GR:$GR,$JB102+44),"")</f>
      </c>
      <c r="IL102">
        <f>IF($JC102&gt;=45,INDEX($GR:$GR,$JB102+45),"")</f>
      </c>
      <c r="IM102">
        <f>IF($JC102&gt;=46,INDEX($GR:$GR,$JB102+46),"")</f>
      </c>
      <c r="IN102">
        <f>IF($JC102&gt;=47,INDEX($GR:$GR,$JB102+47),"")</f>
      </c>
      <c r="IO102">
        <f>IF($JC102&gt;=48,INDEX($GR:$GR,$JB102+48),"")</f>
      </c>
      <c r="IP102">
        <f>IF($JC102&gt;=49,INDEX($GR:$GR,$JB102+49),"")</f>
      </c>
      <c r="IQ102">
        <f>IF($JC102&gt;=50,INDEX($GR:$GR,$JB102+50),"")</f>
      </c>
      <c r="IR102">
        <f>IF($JC102&gt;=51,INDEX($GR:$GR,$JB102+51),"")</f>
      </c>
      <c r="IS102">
        <f>IF($JC102&gt;=52,INDEX($GR:$GR,$JB102+52),"")</f>
      </c>
      <c r="IT102">
        <f>IF($JC102&gt;=53,INDEX($GR:$GR,$JB102+53),"")</f>
      </c>
      <c r="IU102">
        <f>IF($JC102&gt;=54,INDEX($GR:$GR,$JB102+54),"")</f>
      </c>
      <c r="IV102">
        <f>IF($JC102&gt;=55,INDEX($GR:$GR,$JB102+55),"")</f>
      </c>
      <c r="IW102">
        <f>IF($JC102&gt;=56,INDEX($GR:$GR,$JB102+56),"")</f>
      </c>
      <c r="IX102">
        <f>IF($JC102&gt;=57,INDEX($GR:$GR,$JB102+57),"")</f>
      </c>
      <c r="IY102">
        <f>IF($JC102&gt;=58,INDEX($GR:$GR,$JB102+58),"")</f>
      </c>
      <c r="IZ102">
        <f>IF($JC102&gt;=59,INDEX($GR:$GR,$JB102+59),"")</f>
      </c>
      <c r="JA102">
        <f>IF($JC102&gt;=60,INDEX($GR:$GR,$JB102+60),"")</f>
      </c>
      <c r="JB102">
        <f>IFERROR(MATCH($GQ102,$GR$2:$GR$324,0)+1,0)</f>
      </c>
      <c r="JC102">
        <f>IFERROR(INDEX($GS$2:$GS$324,MATCH($GQ102,$GR$2:$GR$324,0)),0)</f>
      </c>
      <c r="JD102" t="s">
        <v>40</v>
      </c>
      <c r="JE102" t="s">
        <v>40</v>
      </c>
    </row>
    <row r="103" spans="1:265" x14ac:dyDescent="0.25">
      <c r="Q103">
        <f>IF(OR($T103="",$P103=""),"",IFERROR($T103/$P103,0))</f>
      </c>
      <c r="R103">
        <f>IF($T103="","",
SUM($S103,$U103,$Z103,$V103,$X103)*
(1-IF($AA103="",0,VALUE($AA103)/100)))</f>
      </c>
      <c r="S103">
        <f>IF($T103="","",$T103)</f>
      </c>
      <c r="U103">
        <f>IF($T103="","",
IF($N103="","",
IF(ISNUMBER(SEARCH("exempt",LOWER($N103))),0,
$T103*(VALUE(SUBSTITUTE($N103,"%",""))/100))))</f>
      </c>
      <c r="AB103">
        <f>IFERROR(IF(FIND(" - ",$K103)&gt;0,MID($K103,FIND(" - ",$K103)+3,LEN($K103)),""),"")</f>
      </c>
      <c r="AK103" t="s">
        <v>497</v>
      </c>
      <c r="AP103">
        <f>IFERROR(LEFT($K103,FIND(" - ",$K103)-1),$K103)</f>
      </c>
      <c r="AQ103" t="s">
        <v>389</v>
      </c>
      <c r="AS103">
        <f>IF($CH103&gt;=1,INDEX($AQ:$AQ,$CG103+1),"")</f>
      </c>
      <c r="AT103">
        <f>IF($CH103&gt;=2,INDEX($AQ:$AQ,$CG103+2),"")</f>
      </c>
      <c r="AU103">
        <f>IF($CH103&gt;=3,INDEX($AQ:$AQ,$CG103+3),"")</f>
      </c>
      <c r="AV103">
        <f>IF($CH103&gt;=4,INDEX($AQ:$AQ,$CG103+4),"")</f>
      </c>
      <c r="AW103">
        <f>IF($CH103&gt;=5,INDEX($AQ:$AQ,$CG103+5),"")</f>
      </c>
      <c r="AX103">
        <f>IF($CH103&gt;=6,INDEX($AQ:$AQ,$CG103+6),"")</f>
      </c>
      <c r="AY103">
        <f>IF($CH103&gt;=7,INDEX($AQ:$AQ,$CG103+7),"")</f>
      </c>
      <c r="AZ103">
        <f>IF($CH103&gt;=8,INDEX($AQ:$AQ,$CG103+8),"")</f>
      </c>
      <c r="BA103">
        <f>IF($CH103&gt;=9,INDEX($AQ:$AQ,$CG103+9),"")</f>
      </c>
      <c r="BB103">
        <f>IF($CH103&gt;=10,INDEX($AQ:$AQ,$CG103+10),"")</f>
      </c>
      <c r="BC103">
        <f>IF($CH103&gt;=11,INDEX($AQ:$AQ,$CG103+11),"")</f>
      </c>
      <c r="BD103">
        <f>IF($CH103&gt;=12,INDEX($AQ:$AQ,$CG103+12),"")</f>
      </c>
      <c r="BE103">
        <f>IF($CH103&gt;=13,INDEX($AQ:$AQ,$CG103+13),"")</f>
      </c>
      <c r="BF103">
        <f>IF($CH103&gt;=14,INDEX($AQ:$AQ,$CG103+14),"")</f>
      </c>
      <c r="BG103">
        <f>IF($CH103&gt;=15,INDEX($AQ:$AQ,$CG103+15),"")</f>
      </c>
      <c r="BH103">
        <f>IF($CH103&gt;=16,INDEX($AQ:$AQ,$CG103+16),"")</f>
      </c>
      <c r="BI103">
        <f>IF($CH103&gt;=17,INDEX($AQ:$AQ,$CG103+17),"")</f>
      </c>
      <c r="BJ103">
        <f>IF($CH103&gt;=18,INDEX($AQ:$AQ,$CG103+18),"")</f>
      </c>
      <c r="BK103">
        <f>IF($CH103&gt;=19,INDEX($AQ:$AQ,$CG103+19),"")</f>
      </c>
      <c r="BL103">
        <f>IF($CH103&gt;=20,INDEX($AQ:$AQ,$CG103+20),"")</f>
      </c>
      <c r="BM103">
        <f>IF($CH103&gt;=21,INDEX($AQ:$AQ,$CG103+21),"")</f>
      </c>
      <c r="BN103">
        <f>IF($CH103&gt;=22,INDEX($AQ:$AQ,$CG103+22),"")</f>
      </c>
      <c r="BO103">
        <f>IF($CH103&gt;=23,INDEX($AQ:$AQ,$CG103+23),"")</f>
      </c>
      <c r="BP103">
        <f>IF($CH103&gt;=24,INDEX($AQ:$AQ,$CG103+24),"")</f>
      </c>
      <c r="BQ103">
        <f>IF($CH103&gt;=25,INDEX($AQ:$AQ,$CG103+25),"")</f>
      </c>
      <c r="BR103">
        <f>IF($CH103&gt;=26,INDEX($AQ:$AQ,$CG103+26),"")</f>
      </c>
      <c r="BS103">
        <f>IF($CH103&gt;=27,INDEX($AQ:$AQ,$CG103+27),"")</f>
      </c>
      <c r="BT103">
        <f>IF($CH103&gt;=28,INDEX($AQ:$AQ,$CG103+28),"")</f>
      </c>
      <c r="BU103">
        <f>IF($CH103&gt;=29,INDEX($AQ:$AQ,$CG103+29),"")</f>
      </c>
      <c r="BV103">
        <f>IF($CH103&gt;=30,INDEX($AQ:$AQ,$CG103+30),"")</f>
      </c>
      <c r="BW103">
        <f>IF($CH103&gt;=31,INDEX($AQ:$AQ,$CG103+31),"")</f>
      </c>
      <c r="BX103">
        <f>IF($CH103&gt;=32,INDEX($AQ:$AQ,$CG103+32),"")</f>
      </c>
      <c r="BY103">
        <f>IF($CH103&gt;=33,INDEX($AQ:$AQ,$CG103+33),"")</f>
      </c>
      <c r="BZ103">
        <f>IF($CH103&gt;=34,INDEX($AQ:$AQ,$CG103+34),"")</f>
      </c>
      <c r="CA103">
        <f>IF($CH103&gt;=35,INDEX($AQ:$AQ,$CG103+35),"")</f>
      </c>
      <c r="CB103">
        <f>IF($CH103&gt;=36,INDEX($AQ:$AQ,$CG103+36),"")</f>
      </c>
      <c r="CC103">
        <f>IF($CH103&gt;=37,INDEX($AQ:$AQ,$CG103+37),"")</f>
      </c>
      <c r="CD103">
        <f>IF($CH103&gt;=38,INDEX($AQ:$AQ,$CG103+38),"")</f>
      </c>
      <c r="CE103">
        <f>IF($CH103&gt;=39,INDEX($AQ:$AQ,$CG103+39),"")</f>
      </c>
      <c r="CF103">
        <f>IF($CH103&gt;=40,INDEX($AQ:$AQ,$CG103+40),"")</f>
      </c>
      <c r="CG103">
        <f>IFERROR(MATCH($AP103,$AQ$2:$AQ$134,0)+1,0)</f>
      </c>
      <c r="CH103">
        <f>IFERROR(INDEX($AR$2:$AR$134,MATCH($AP103,$AQ$2:$AQ$134,0)),0)</f>
      </c>
      <c r="CI103">
        <f>IFERROR(LEFT($L103,FIND(" - ",$L103)-1),$L103)</f>
      </c>
      <c r="CJ103" t="s">
        <v>498</v>
      </c>
      <c r="CK103">
        <v>1</v>
      </c>
      <c r="CL103">
        <f>IF($DG103&gt;=1,INDEX($CJ:$CJ,$DF103+1),"")</f>
      </c>
      <c r="CM103">
        <f>IF($DG103&gt;=2,INDEX($CJ:$CJ,$DF103+2),"")</f>
      </c>
      <c r="CN103">
        <f>IF($DG103&gt;=3,INDEX($CJ:$CJ,$DF103+3),"")</f>
      </c>
      <c r="CO103">
        <f>IF($DG103&gt;=4,INDEX($CJ:$CJ,$DF103+4),"")</f>
      </c>
      <c r="CP103">
        <f>IF($DG103&gt;=5,INDEX($CJ:$CJ,$DF103+5),"")</f>
      </c>
      <c r="CQ103">
        <f>IF($DG103&gt;=6,INDEX($CJ:$CJ,$DF103+6),"")</f>
      </c>
      <c r="CR103">
        <f>IF($DG103&gt;=7,INDEX($CJ:$CJ,$DF103+7),"")</f>
      </c>
      <c r="CS103">
        <f>IF($DG103&gt;=8,INDEX($CJ:$CJ,$DF103+8),"")</f>
      </c>
      <c r="CT103">
        <f>IF($DG103&gt;=9,INDEX($CJ:$CJ,$DF103+9),"")</f>
      </c>
      <c r="CU103">
        <f>IF($DG103&gt;=10,INDEX($CJ:$CJ,$DF103+10),"")</f>
      </c>
      <c r="CV103">
        <f>IF($DG103&gt;=11,INDEX($CJ:$CJ,$DF103+11),"")</f>
      </c>
      <c r="CW103">
        <f>IF($DG103&gt;=12,INDEX($CJ:$CJ,$DF103+12),"")</f>
      </c>
      <c r="CX103">
        <f>IF($DG103&gt;=13,INDEX($CJ:$CJ,$DF103+13),"")</f>
      </c>
      <c r="CY103">
        <f>IF($DG103&gt;=14,INDEX($CJ:$CJ,$DF103+14),"")</f>
      </c>
      <c r="CZ103">
        <f>IF($DG103&gt;=15,INDEX($CJ:$CJ,$DF103+15),"")</f>
      </c>
      <c r="DA103">
        <f>IF($DG103&gt;=16,INDEX($CJ:$CJ,$DF103+16),"")</f>
      </c>
      <c r="DB103">
        <f>IF($DG103&gt;=17,INDEX($CJ:$CJ,$DF103+17),"")</f>
      </c>
      <c r="DC103">
        <f>IF($DG103&gt;=18,INDEX($CJ:$CJ,$DF103+18),"")</f>
      </c>
      <c r="DD103">
        <f>IF($DG103&gt;=19,INDEX($CJ:$CJ,$DF103+19),"")</f>
      </c>
      <c r="DE103">
        <f>IF($DG103&gt;=20,INDEX($CJ:$CJ,$DF103+20),"")</f>
      </c>
      <c r="DF103">
        <f>IFERROR(MATCH($CI103,$CJ$2:$CJ$263,0)+1,0)</f>
      </c>
      <c r="DG103">
        <f>IFERROR(INDEX($CK$2:$CK$263,MATCH($CI103,$CJ$2:$CJ$263,0)),0)</f>
      </c>
      <c r="DH103">
        <f>IFERROR(INDEX($AO:$AO,MATCH($N103,$AN:$AN,0))&amp;"","")</f>
      </c>
      <c r="DI103" t="s">
        <v>48</v>
      </c>
      <c r="DJ103" t="s">
        <v>40</v>
      </c>
      <c r="DL103">
        <f>IF($GO103&gt;=1,INDEX($DI:$DI,$GN103+1),"")</f>
      </c>
      <c r="DM103">
        <f>IF($GO103&gt;=2,INDEX($DI:$DI,$GN103+2),"")</f>
      </c>
      <c r="DN103">
        <f>IF($GO103&gt;=3,INDEX($DI:$DI,$GN103+3),"")</f>
      </c>
      <c r="DO103">
        <f>IF($GO103&gt;=4,INDEX($DI:$DI,$GN103+4),"")</f>
      </c>
      <c r="DP103">
        <f>IF($GO103&gt;=5,INDEX($DI:$DI,$GN103+5),"")</f>
      </c>
      <c r="DQ103">
        <f>IF($GO103&gt;=6,INDEX($DI:$DI,$GN103+6),"")</f>
      </c>
      <c r="DR103">
        <f>IF($GO103&gt;=7,INDEX($DI:$DI,$GN103+7),"")</f>
      </c>
      <c r="DS103">
        <f>IF($GO103&gt;=8,INDEX($DI:$DI,$GN103+8),"")</f>
      </c>
      <c r="DT103">
        <f>IF($GO103&gt;=9,INDEX($DI:$DI,$GN103+9),"")</f>
      </c>
      <c r="DU103">
        <f>IF($GO103&gt;=10,INDEX($DI:$DI,$GN103+10),"")</f>
      </c>
      <c r="DV103">
        <f>IF($GO103&gt;=11,INDEX($DI:$DI,$GN103+11),"")</f>
      </c>
      <c r="DW103">
        <f>IF($GO103&gt;=12,INDEX($DI:$DI,$GN103+12),"")</f>
      </c>
      <c r="DX103">
        <f>IF($GO103&gt;=13,INDEX($DI:$DI,$GN103+13),"")</f>
      </c>
      <c r="DY103">
        <f>IF($GO103&gt;=14,INDEX($DI:$DI,$GN103+14),"")</f>
      </c>
      <c r="DZ103">
        <f>IF($GO103&gt;=15,INDEX($DI:$DI,$GN103+15),"")</f>
      </c>
      <c r="EA103">
        <f>IF($GO103&gt;=16,INDEX($DI:$DI,$GN103+16),"")</f>
      </c>
      <c r="EB103">
        <f>IF($GO103&gt;=17,INDEX($DI:$DI,$GN103+17),"")</f>
      </c>
      <c r="EC103">
        <f>IF($GO103&gt;=18,INDEX($DI:$DI,$GN103+18),"")</f>
      </c>
      <c r="ED103">
        <f>IF($GO103&gt;=19,INDEX($DI:$DI,$GN103+19),"")</f>
      </c>
      <c r="EE103">
        <f>IF($GO103&gt;=20,INDEX($DI:$DI,$GN103+20),"")</f>
      </c>
      <c r="EF103">
        <f>IF($GO103&gt;=21,INDEX($DI:$DI,$GN103+21),"")</f>
      </c>
      <c r="EG103">
        <f>IF($GO103&gt;=22,INDEX($DI:$DI,$GN103+22),"")</f>
      </c>
      <c r="EH103">
        <f>IF($GO103&gt;=23,INDEX($DI:$DI,$GN103+23),"")</f>
      </c>
      <c r="EI103">
        <f>IF($GO103&gt;=24,INDEX($DI:$DI,$GN103+24),"")</f>
      </c>
      <c r="EJ103">
        <f>IF($GO103&gt;=25,INDEX($DI:$DI,$GN103+25),"")</f>
      </c>
      <c r="EK103">
        <f>IF($GO103&gt;=26,INDEX($DI:$DI,$GN103+26),"")</f>
      </c>
      <c r="EL103">
        <f>IF($GO103&gt;=27,INDEX($DI:$DI,$GN103+27),"")</f>
      </c>
      <c r="EM103">
        <f>IF($GO103&gt;=28,INDEX($DI:$DI,$GN103+28),"")</f>
      </c>
      <c r="EN103">
        <f>IF($GO103&gt;=29,INDEX($DI:$DI,$GN103+29),"")</f>
      </c>
      <c r="EO103">
        <f>IF($GO103&gt;=30,INDEX($DI:$DI,$GN103+30),"")</f>
      </c>
      <c r="EP103">
        <f>IF($GO103&gt;=31,INDEX($DI:$DI,$GN103+31),"")</f>
      </c>
      <c r="EQ103">
        <f>IF($GO103&gt;=32,INDEX($DI:$DI,$GN103+32),"")</f>
      </c>
      <c r="ER103">
        <f>IF($GO103&gt;=33,INDEX($DI:$DI,$GN103+33),"")</f>
      </c>
      <c r="ES103">
        <f>IF($GO103&gt;=34,INDEX($DI:$DI,$GN103+34),"")</f>
      </c>
      <c r="ET103">
        <f>IF($GO103&gt;=35,INDEX($DI:$DI,$GN103+35),"")</f>
      </c>
      <c r="EU103">
        <f>IF($GO103&gt;=36,INDEX($DI:$DI,$GN103+36),"")</f>
      </c>
      <c r="EV103">
        <f>IF($GO103&gt;=37,INDEX($DI:$DI,$GN103+37),"")</f>
      </c>
      <c r="EW103">
        <f>IF($GO103&gt;=38,INDEX($DI:$DI,$GN103+38),"")</f>
      </c>
      <c r="EX103">
        <f>IF($GO103&gt;=39,INDEX($DI:$DI,$GN103+39),"")</f>
      </c>
      <c r="EY103">
        <f>IF($GO103&gt;=40,INDEX($DI:$DI,$GN103+40),"")</f>
      </c>
      <c r="EZ103">
        <f>IF($GO103&gt;=1,INDEX($DJ:$DJ,$GN103+1),"")</f>
      </c>
      <c r="FA103">
        <f>IF($GO103&gt;=2,INDEX($DJ:$DJ,$GN103+2),"")</f>
      </c>
      <c r="FB103">
        <f>IF($GO103&gt;=3,INDEX($DJ:$DJ,$GN103+3),"")</f>
      </c>
      <c r="FC103">
        <f>IF($GO103&gt;=4,INDEX($DJ:$DJ,$GN103+4),"")</f>
      </c>
      <c r="FD103">
        <f>IF($GO103&gt;=5,INDEX($DJ:$DJ,$GN103+5),"")</f>
      </c>
      <c r="FE103">
        <f>IF($GO103&gt;=6,INDEX($DJ:$DJ,$GN103+6),"")</f>
      </c>
      <c r="FF103">
        <f>IF($GO103&gt;=7,INDEX($DJ:$DJ,$GN103+7),"")</f>
      </c>
      <c r="FG103">
        <f>IF($GO103&gt;=8,INDEX($DJ:$DJ,$GN103+8),"")</f>
      </c>
      <c r="FH103">
        <f>IF($GO103&gt;=9,INDEX($DJ:$DJ,$GN103+9),"")</f>
      </c>
      <c r="FI103">
        <f>IF($GO103&gt;=10,INDEX($DJ:$DJ,$GN103+10),"")</f>
      </c>
      <c r="FJ103">
        <f>IF($GO103&gt;=11,INDEX($DJ:$DJ,$GN103+11),"")</f>
      </c>
      <c r="FK103">
        <f>IF($GO103&gt;=12,INDEX($DJ:$DJ,$GN103+12),"")</f>
      </c>
      <c r="FL103">
        <f>IF($GO103&gt;=13,INDEX($DJ:$DJ,$GN103+13),"")</f>
      </c>
      <c r="FM103">
        <f>IF($GO103&gt;=14,INDEX($DJ:$DJ,$GN103+14),"")</f>
      </c>
      <c r="FN103">
        <f>IF($GO103&gt;=15,INDEX($DJ:$DJ,$GN103+15),"")</f>
      </c>
      <c r="FO103">
        <f>IF($GO103&gt;=16,INDEX($DJ:$DJ,$GN103+16),"")</f>
      </c>
      <c r="FP103">
        <f>IF($GO103&gt;=17,INDEX($DJ:$DJ,$GN103+17),"")</f>
      </c>
      <c r="FQ103">
        <f>IF($GO103&gt;=18,INDEX($DJ:$DJ,$GN103+18),"")</f>
      </c>
      <c r="FR103">
        <f>IF($GO103&gt;=19,INDEX($DJ:$DJ,$GN103+19),"")</f>
      </c>
      <c r="FS103">
        <f>IF($GO103&gt;=20,INDEX($DJ:$DJ,$GN103+20),"")</f>
      </c>
      <c r="FT103">
        <f>IF($GO103&gt;=21,INDEX($DJ:$DJ,$GN103+21),"")</f>
      </c>
      <c r="FU103">
        <f>IF($GO103&gt;=22,INDEX($DJ:$DJ,$GN103+22),"")</f>
      </c>
      <c r="FV103">
        <f>IF($GO103&gt;=23,INDEX($DJ:$DJ,$GN103+23),"")</f>
      </c>
      <c r="FW103">
        <f>IF($GO103&gt;=24,INDEX($DJ:$DJ,$GN103+24),"")</f>
      </c>
      <c r="FX103">
        <f>IF($GO103&gt;=25,INDEX($DJ:$DJ,$GN103+25),"")</f>
      </c>
      <c r="FY103">
        <f>IF($GO103&gt;=26,INDEX($DJ:$DJ,$GN103+26),"")</f>
      </c>
      <c r="FZ103">
        <f>IF($GO103&gt;=27,INDEX($DJ:$DJ,$GN103+27),"")</f>
      </c>
      <c r="GA103">
        <f>IF($GO103&gt;=28,INDEX($DJ:$DJ,$GN103+28),"")</f>
      </c>
      <c r="GB103">
        <f>IF($GO103&gt;=29,INDEX($DJ:$DJ,$GN103+29),"")</f>
      </c>
      <c r="GC103">
        <f>IF($GO103&gt;=30,INDEX($DJ:$DJ,$GN103+30),"")</f>
      </c>
      <c r="GD103">
        <f>IF($GO103&gt;=31,INDEX($DJ:$DJ,$GN103+31),"")</f>
      </c>
      <c r="GE103">
        <f>IF($GO103&gt;=32,INDEX($DJ:$DJ,$GN103+32),"")</f>
      </c>
      <c r="GF103">
        <f>IF($GO103&gt;=33,INDEX($DJ:$DJ,$GN103+33),"")</f>
      </c>
      <c r="GG103">
        <f>IF($GO103&gt;=34,INDEX($DJ:$DJ,$GN103+34),"")</f>
      </c>
      <c r="GH103">
        <f>IF($GO103&gt;=35,INDEX($DJ:$DJ,$GN103+35),"")</f>
      </c>
      <c r="GI103">
        <f>IF($GO103&gt;=36,INDEX($DJ:$DJ,$GN103+36),"")</f>
      </c>
      <c r="GJ103">
        <f>IF($GO103&gt;=37,INDEX($DJ:$DJ,$GN103+37),"")</f>
      </c>
      <c r="GK103">
        <f>IF($GO103&gt;=38,INDEX($DJ:$DJ,$GN103+38),"")</f>
      </c>
      <c r="GL103">
        <f>IF($GO103&gt;=39,INDEX($DJ:$DJ,$GN103+39),"")</f>
      </c>
      <c r="GM103">
        <f>IF($GO103&gt;=40,INDEX($DJ:$DJ,$GN103+40),"")</f>
      </c>
      <c r="GN103">
        <f>IFERROR(MATCH($DH103,$DI$2:$DI$148,0)+1,0)</f>
      </c>
      <c r="GO103">
        <f>IFERROR(INDEX($DK$2:$DK$148,MATCH($DH103,$DI$2:$DI$148,0)),0)</f>
      </c>
      <c r="GP103">
        <f>IFERROR(MATCH($Y103,$DL$103:$EY$103,0),0)</f>
      </c>
      <c r="GQ103">
        <f>IF($GP103&gt;0,INDEX($EZ$103:$GM$103,$GP103),"")</f>
      </c>
      <c r="GR103" t="s">
        <v>499</v>
      </c>
      <c r="GT103">
        <f>IF($JC103&gt;=1,INDEX($GR:$GR,$JB103+1),"")</f>
      </c>
      <c r="GU103">
        <f>IF($JC103&gt;=2,INDEX($GR:$GR,$JB103+2),"")</f>
      </c>
      <c r="GV103">
        <f>IF($JC103&gt;=3,INDEX($GR:$GR,$JB103+3),"")</f>
      </c>
      <c r="GW103">
        <f>IF($JC103&gt;=4,INDEX($GR:$GR,$JB103+4),"")</f>
      </c>
      <c r="GX103">
        <f>IF($JC103&gt;=5,INDEX($GR:$GR,$JB103+5),"")</f>
      </c>
      <c r="GY103">
        <f>IF($JC103&gt;=6,INDEX($GR:$GR,$JB103+6),"")</f>
      </c>
      <c r="GZ103">
        <f>IF($JC103&gt;=7,INDEX($GR:$GR,$JB103+7),"")</f>
      </c>
      <c r="HA103">
        <f>IF($JC103&gt;=8,INDEX($GR:$GR,$JB103+8),"")</f>
      </c>
      <c r="HB103">
        <f>IF($JC103&gt;=9,INDEX($GR:$GR,$JB103+9),"")</f>
      </c>
      <c r="HC103">
        <f>IF($JC103&gt;=10,INDEX($GR:$GR,$JB103+10),"")</f>
      </c>
      <c r="HD103">
        <f>IF($JC103&gt;=11,INDEX($GR:$GR,$JB103+11),"")</f>
      </c>
      <c r="HE103">
        <f>IF($JC103&gt;=12,INDEX($GR:$GR,$JB103+12),"")</f>
      </c>
      <c r="HF103">
        <f>IF($JC103&gt;=13,INDEX($GR:$GR,$JB103+13),"")</f>
      </c>
      <c r="HG103">
        <f>IF($JC103&gt;=14,INDEX($GR:$GR,$JB103+14),"")</f>
      </c>
      <c r="HH103">
        <f>IF($JC103&gt;=15,INDEX($GR:$GR,$JB103+15),"")</f>
      </c>
      <c r="HI103">
        <f>IF($JC103&gt;=16,INDEX($GR:$GR,$JB103+16),"")</f>
      </c>
      <c r="HJ103">
        <f>IF($JC103&gt;=17,INDEX($GR:$GR,$JB103+17),"")</f>
      </c>
      <c r="HK103">
        <f>IF($JC103&gt;=18,INDEX($GR:$GR,$JB103+18),"")</f>
      </c>
      <c r="HL103">
        <f>IF($JC103&gt;=19,INDEX($GR:$GR,$JB103+19),"")</f>
      </c>
      <c r="HM103">
        <f>IF($JC103&gt;=20,INDEX($GR:$GR,$JB103+20),"")</f>
      </c>
      <c r="HN103">
        <f>IF($JC103&gt;=21,INDEX($GR:$GR,$JB103+21),"")</f>
      </c>
      <c r="HO103">
        <f>IF($JC103&gt;=22,INDEX($GR:$GR,$JB103+22),"")</f>
      </c>
      <c r="HP103">
        <f>IF($JC103&gt;=23,INDEX($GR:$GR,$JB103+23),"")</f>
      </c>
      <c r="HQ103">
        <f>IF($JC103&gt;=24,INDEX($GR:$GR,$JB103+24),"")</f>
      </c>
      <c r="HR103">
        <f>IF($JC103&gt;=25,INDEX($GR:$GR,$JB103+25),"")</f>
      </c>
      <c r="HS103">
        <f>IF($JC103&gt;=26,INDEX($GR:$GR,$JB103+26),"")</f>
      </c>
      <c r="HT103">
        <f>IF($JC103&gt;=27,INDEX($GR:$GR,$JB103+27),"")</f>
      </c>
      <c r="HU103">
        <f>IF($JC103&gt;=28,INDEX($GR:$GR,$JB103+28),"")</f>
      </c>
      <c r="HV103">
        <f>IF($JC103&gt;=29,INDEX($GR:$GR,$JB103+29),"")</f>
      </c>
      <c r="HW103">
        <f>IF($JC103&gt;=30,INDEX($GR:$GR,$JB103+30),"")</f>
      </c>
      <c r="HX103">
        <f>IF($JC103&gt;=31,INDEX($GR:$GR,$JB103+31),"")</f>
      </c>
      <c r="HY103">
        <f>IF($JC103&gt;=32,INDEX($GR:$GR,$JB103+32),"")</f>
      </c>
      <c r="HZ103">
        <f>IF($JC103&gt;=33,INDEX($GR:$GR,$JB103+33),"")</f>
      </c>
      <c r="IA103">
        <f>IF($JC103&gt;=34,INDEX($GR:$GR,$JB103+34),"")</f>
      </c>
      <c r="IB103">
        <f>IF($JC103&gt;=35,INDEX($GR:$GR,$JB103+35),"")</f>
      </c>
      <c r="IC103">
        <f>IF($JC103&gt;=36,INDEX($GR:$GR,$JB103+36),"")</f>
      </c>
      <c r="ID103">
        <f>IF($JC103&gt;=37,INDEX($GR:$GR,$JB103+37),"")</f>
      </c>
      <c r="IE103">
        <f>IF($JC103&gt;=38,INDEX($GR:$GR,$JB103+38),"")</f>
      </c>
      <c r="IF103">
        <f>IF($JC103&gt;=39,INDEX($GR:$GR,$JB103+39),"")</f>
      </c>
      <c r="IG103">
        <f>IF($JC103&gt;=40,INDEX($GR:$GR,$JB103+40),"")</f>
      </c>
      <c r="IH103">
        <f>IF($JC103&gt;=41,INDEX($GR:$GR,$JB103+41),"")</f>
      </c>
      <c r="II103">
        <f>IF($JC103&gt;=42,INDEX($GR:$GR,$JB103+42),"")</f>
      </c>
      <c r="IJ103">
        <f>IF($JC103&gt;=43,INDEX($GR:$GR,$JB103+43),"")</f>
      </c>
      <c r="IK103">
        <f>IF($JC103&gt;=44,INDEX($GR:$GR,$JB103+44),"")</f>
      </c>
      <c r="IL103">
        <f>IF($JC103&gt;=45,INDEX($GR:$GR,$JB103+45),"")</f>
      </c>
      <c r="IM103">
        <f>IF($JC103&gt;=46,INDEX($GR:$GR,$JB103+46),"")</f>
      </c>
      <c r="IN103">
        <f>IF($JC103&gt;=47,INDEX($GR:$GR,$JB103+47),"")</f>
      </c>
      <c r="IO103">
        <f>IF($JC103&gt;=48,INDEX($GR:$GR,$JB103+48),"")</f>
      </c>
      <c r="IP103">
        <f>IF($JC103&gt;=49,INDEX($GR:$GR,$JB103+49),"")</f>
      </c>
      <c r="IQ103">
        <f>IF($JC103&gt;=50,INDEX($GR:$GR,$JB103+50),"")</f>
      </c>
      <c r="IR103">
        <f>IF($JC103&gt;=51,INDEX($GR:$GR,$JB103+51),"")</f>
      </c>
      <c r="IS103">
        <f>IF($JC103&gt;=52,INDEX($GR:$GR,$JB103+52),"")</f>
      </c>
      <c r="IT103">
        <f>IF($JC103&gt;=53,INDEX($GR:$GR,$JB103+53),"")</f>
      </c>
      <c r="IU103">
        <f>IF($JC103&gt;=54,INDEX($GR:$GR,$JB103+54),"")</f>
      </c>
      <c r="IV103">
        <f>IF($JC103&gt;=55,INDEX($GR:$GR,$JB103+55),"")</f>
      </c>
      <c r="IW103">
        <f>IF($JC103&gt;=56,INDEX($GR:$GR,$JB103+56),"")</f>
      </c>
      <c r="IX103">
        <f>IF($JC103&gt;=57,INDEX($GR:$GR,$JB103+57),"")</f>
      </c>
      <c r="IY103">
        <f>IF($JC103&gt;=58,INDEX($GR:$GR,$JB103+58),"")</f>
      </c>
      <c r="IZ103">
        <f>IF($JC103&gt;=59,INDEX($GR:$GR,$JB103+59),"")</f>
      </c>
      <c r="JA103">
        <f>IF($JC103&gt;=60,INDEX($GR:$GR,$JB103+60),"")</f>
      </c>
      <c r="JB103">
        <f>IFERROR(MATCH($GQ103,$GR$2:$GR$324,0)+1,0)</f>
      </c>
      <c r="JC103">
        <f>IFERROR(INDEX($GS$2:$GS$324,MATCH($GQ103,$GR$2:$GR$324,0)),0)</f>
      </c>
      <c r="JD103" t="s">
        <v>40</v>
      </c>
      <c r="JE103" t="s">
        <v>40</v>
      </c>
    </row>
    <row r="104" spans="1:265" x14ac:dyDescent="0.25">
      <c r="Q104">
        <f>IF(OR($T104="",$P104=""),"",IFERROR($T104/$P104,0))</f>
      </c>
      <c r="R104">
        <f>IF($T104="","",
SUM($S104,$U104,$Z104,$V104,$X104)*
(1-IF($AA104="",0,VALUE($AA104)/100)))</f>
      </c>
      <c r="S104">
        <f>IF($T104="","",$T104)</f>
      </c>
      <c r="U104">
        <f>IF($T104="","",
IF($N104="","",
IF(ISNUMBER(SEARCH("exempt",LOWER($N104))),0,
$T104*(VALUE(SUBSTITUTE($N104,"%",""))/100))))</f>
      </c>
      <c r="AB104">
        <f>IFERROR(IF(FIND(" - ",$K104)&gt;0,MID($K104,FIND(" - ",$K104)+3,LEN($K104)),""),"")</f>
      </c>
      <c r="AK104" t="s">
        <v>500</v>
      </c>
      <c r="AP104">
        <f>IFERROR(LEFT($K104,FIND(" - ",$K104)-1),$K104)</f>
      </c>
      <c r="AQ104" t="s">
        <v>501</v>
      </c>
      <c r="AR104">
        <v>1</v>
      </c>
      <c r="AS104">
        <f>IF($CH104&gt;=1,INDEX($AQ:$AQ,$CG104+1),"")</f>
      </c>
      <c r="AT104">
        <f>IF($CH104&gt;=2,INDEX($AQ:$AQ,$CG104+2),"")</f>
      </c>
      <c r="AU104">
        <f>IF($CH104&gt;=3,INDEX($AQ:$AQ,$CG104+3),"")</f>
      </c>
      <c r="AV104">
        <f>IF($CH104&gt;=4,INDEX($AQ:$AQ,$CG104+4),"")</f>
      </c>
      <c r="AW104">
        <f>IF($CH104&gt;=5,INDEX($AQ:$AQ,$CG104+5),"")</f>
      </c>
      <c r="AX104">
        <f>IF($CH104&gt;=6,INDEX($AQ:$AQ,$CG104+6),"")</f>
      </c>
      <c r="AY104">
        <f>IF($CH104&gt;=7,INDEX($AQ:$AQ,$CG104+7),"")</f>
      </c>
      <c r="AZ104">
        <f>IF($CH104&gt;=8,INDEX($AQ:$AQ,$CG104+8),"")</f>
      </c>
      <c r="BA104">
        <f>IF($CH104&gt;=9,INDEX($AQ:$AQ,$CG104+9),"")</f>
      </c>
      <c r="BB104">
        <f>IF($CH104&gt;=10,INDEX($AQ:$AQ,$CG104+10),"")</f>
      </c>
      <c r="BC104">
        <f>IF($CH104&gt;=11,INDEX($AQ:$AQ,$CG104+11),"")</f>
      </c>
      <c r="BD104">
        <f>IF($CH104&gt;=12,INDEX($AQ:$AQ,$CG104+12),"")</f>
      </c>
      <c r="BE104">
        <f>IF($CH104&gt;=13,INDEX($AQ:$AQ,$CG104+13),"")</f>
      </c>
      <c r="BF104">
        <f>IF($CH104&gt;=14,INDEX($AQ:$AQ,$CG104+14),"")</f>
      </c>
      <c r="BG104">
        <f>IF($CH104&gt;=15,INDEX($AQ:$AQ,$CG104+15),"")</f>
      </c>
      <c r="BH104">
        <f>IF($CH104&gt;=16,INDEX($AQ:$AQ,$CG104+16),"")</f>
      </c>
      <c r="BI104">
        <f>IF($CH104&gt;=17,INDEX($AQ:$AQ,$CG104+17),"")</f>
      </c>
      <c r="BJ104">
        <f>IF($CH104&gt;=18,INDEX($AQ:$AQ,$CG104+18),"")</f>
      </c>
      <c r="BK104">
        <f>IF($CH104&gt;=19,INDEX($AQ:$AQ,$CG104+19),"")</f>
      </c>
      <c r="BL104">
        <f>IF($CH104&gt;=20,INDEX($AQ:$AQ,$CG104+20),"")</f>
      </c>
      <c r="BM104">
        <f>IF($CH104&gt;=21,INDEX($AQ:$AQ,$CG104+21),"")</f>
      </c>
      <c r="BN104">
        <f>IF($CH104&gt;=22,INDEX($AQ:$AQ,$CG104+22),"")</f>
      </c>
      <c r="BO104">
        <f>IF($CH104&gt;=23,INDEX($AQ:$AQ,$CG104+23),"")</f>
      </c>
      <c r="BP104">
        <f>IF($CH104&gt;=24,INDEX($AQ:$AQ,$CG104+24),"")</f>
      </c>
      <c r="BQ104">
        <f>IF($CH104&gt;=25,INDEX($AQ:$AQ,$CG104+25),"")</f>
      </c>
      <c r="BR104">
        <f>IF($CH104&gt;=26,INDEX($AQ:$AQ,$CG104+26),"")</f>
      </c>
      <c r="BS104">
        <f>IF($CH104&gt;=27,INDEX($AQ:$AQ,$CG104+27),"")</f>
      </c>
      <c r="BT104">
        <f>IF($CH104&gt;=28,INDEX($AQ:$AQ,$CG104+28),"")</f>
      </c>
      <c r="BU104">
        <f>IF($CH104&gt;=29,INDEX($AQ:$AQ,$CG104+29),"")</f>
      </c>
      <c r="BV104">
        <f>IF($CH104&gt;=30,INDEX($AQ:$AQ,$CG104+30),"")</f>
      </c>
      <c r="BW104">
        <f>IF($CH104&gt;=31,INDEX($AQ:$AQ,$CG104+31),"")</f>
      </c>
      <c r="BX104">
        <f>IF($CH104&gt;=32,INDEX($AQ:$AQ,$CG104+32),"")</f>
      </c>
      <c r="BY104">
        <f>IF($CH104&gt;=33,INDEX($AQ:$AQ,$CG104+33),"")</f>
      </c>
      <c r="BZ104">
        <f>IF($CH104&gt;=34,INDEX($AQ:$AQ,$CG104+34),"")</f>
      </c>
      <c r="CA104">
        <f>IF($CH104&gt;=35,INDEX($AQ:$AQ,$CG104+35),"")</f>
      </c>
      <c r="CB104">
        <f>IF($CH104&gt;=36,INDEX($AQ:$AQ,$CG104+36),"")</f>
      </c>
      <c r="CC104">
        <f>IF($CH104&gt;=37,INDEX($AQ:$AQ,$CG104+37),"")</f>
      </c>
      <c r="CD104">
        <f>IF($CH104&gt;=38,INDEX($AQ:$AQ,$CG104+38),"")</f>
      </c>
      <c r="CE104">
        <f>IF($CH104&gt;=39,INDEX($AQ:$AQ,$CG104+39),"")</f>
      </c>
      <c r="CF104">
        <f>IF($CH104&gt;=40,INDEX($AQ:$AQ,$CG104+40),"")</f>
      </c>
      <c r="CG104">
        <f>IFERROR(MATCH($AP104,$AQ$2:$AQ$134,0)+1,0)</f>
      </c>
      <c r="CH104">
        <f>IFERROR(INDEX($AR$2:$AR$134,MATCH($AP104,$AQ$2:$AQ$134,0)),0)</f>
      </c>
      <c r="CI104">
        <f>IFERROR(LEFT($L104,FIND(" - ",$L104)-1),$L104)</f>
      </c>
      <c r="CJ104" t="s">
        <v>224</v>
      </c>
      <c r="CL104">
        <f>IF($DG104&gt;=1,INDEX($CJ:$CJ,$DF104+1),"")</f>
      </c>
      <c r="CM104">
        <f>IF($DG104&gt;=2,INDEX($CJ:$CJ,$DF104+2),"")</f>
      </c>
      <c r="CN104">
        <f>IF($DG104&gt;=3,INDEX($CJ:$CJ,$DF104+3),"")</f>
      </c>
      <c r="CO104">
        <f>IF($DG104&gt;=4,INDEX($CJ:$CJ,$DF104+4),"")</f>
      </c>
      <c r="CP104">
        <f>IF($DG104&gt;=5,INDEX($CJ:$CJ,$DF104+5),"")</f>
      </c>
      <c r="CQ104">
        <f>IF($DG104&gt;=6,INDEX($CJ:$CJ,$DF104+6),"")</f>
      </c>
      <c r="CR104">
        <f>IF($DG104&gt;=7,INDEX($CJ:$CJ,$DF104+7),"")</f>
      </c>
      <c r="CS104">
        <f>IF($DG104&gt;=8,INDEX($CJ:$CJ,$DF104+8),"")</f>
      </c>
      <c r="CT104">
        <f>IF($DG104&gt;=9,INDEX($CJ:$CJ,$DF104+9),"")</f>
      </c>
      <c r="CU104">
        <f>IF($DG104&gt;=10,INDEX($CJ:$CJ,$DF104+10),"")</f>
      </c>
      <c r="CV104">
        <f>IF($DG104&gt;=11,INDEX($CJ:$CJ,$DF104+11),"")</f>
      </c>
      <c r="CW104">
        <f>IF($DG104&gt;=12,INDEX($CJ:$CJ,$DF104+12),"")</f>
      </c>
      <c r="CX104">
        <f>IF($DG104&gt;=13,INDEX($CJ:$CJ,$DF104+13),"")</f>
      </c>
      <c r="CY104">
        <f>IF($DG104&gt;=14,INDEX($CJ:$CJ,$DF104+14),"")</f>
      </c>
      <c r="CZ104">
        <f>IF($DG104&gt;=15,INDEX($CJ:$CJ,$DF104+15),"")</f>
      </c>
      <c r="DA104">
        <f>IF($DG104&gt;=16,INDEX($CJ:$CJ,$DF104+16),"")</f>
      </c>
      <c r="DB104">
        <f>IF($DG104&gt;=17,INDEX($CJ:$CJ,$DF104+17),"")</f>
      </c>
      <c r="DC104">
        <f>IF($DG104&gt;=18,INDEX($CJ:$CJ,$DF104+18),"")</f>
      </c>
      <c r="DD104">
        <f>IF($DG104&gt;=19,INDEX($CJ:$CJ,$DF104+19),"")</f>
      </c>
      <c r="DE104">
        <f>IF($DG104&gt;=20,INDEX($CJ:$CJ,$DF104+20),"")</f>
      </c>
      <c r="DF104">
        <f>IFERROR(MATCH($CI104,$CJ$2:$CJ$263,0)+1,0)</f>
      </c>
      <c r="DG104">
        <f>IFERROR(INDEX($CK$2:$CK$263,MATCH($CI104,$CJ$2:$CJ$263,0)),0)</f>
      </c>
      <c r="DH104">
        <f>IFERROR(INDEX($AO:$AO,MATCH($N104,$AN:$AN,0))&amp;"","")</f>
      </c>
      <c r="DI104" t="s">
        <v>255</v>
      </c>
      <c r="DK104">
        <v>1</v>
      </c>
      <c r="DL104">
        <f>IF($GO104&gt;=1,INDEX($DI:$DI,$GN104+1),"")</f>
      </c>
      <c r="DM104">
        <f>IF($GO104&gt;=2,INDEX($DI:$DI,$GN104+2),"")</f>
      </c>
      <c r="DN104">
        <f>IF($GO104&gt;=3,INDEX($DI:$DI,$GN104+3),"")</f>
      </c>
      <c r="DO104">
        <f>IF($GO104&gt;=4,INDEX($DI:$DI,$GN104+4),"")</f>
      </c>
      <c r="DP104">
        <f>IF($GO104&gt;=5,INDEX($DI:$DI,$GN104+5),"")</f>
      </c>
      <c r="DQ104">
        <f>IF($GO104&gt;=6,INDEX($DI:$DI,$GN104+6),"")</f>
      </c>
      <c r="DR104">
        <f>IF($GO104&gt;=7,INDEX($DI:$DI,$GN104+7),"")</f>
      </c>
      <c r="DS104">
        <f>IF($GO104&gt;=8,INDEX($DI:$DI,$GN104+8),"")</f>
      </c>
      <c r="DT104">
        <f>IF($GO104&gt;=9,INDEX($DI:$DI,$GN104+9),"")</f>
      </c>
      <c r="DU104">
        <f>IF($GO104&gt;=10,INDEX($DI:$DI,$GN104+10),"")</f>
      </c>
      <c r="DV104">
        <f>IF($GO104&gt;=11,INDEX($DI:$DI,$GN104+11),"")</f>
      </c>
      <c r="DW104">
        <f>IF($GO104&gt;=12,INDEX($DI:$DI,$GN104+12),"")</f>
      </c>
      <c r="DX104">
        <f>IF($GO104&gt;=13,INDEX($DI:$DI,$GN104+13),"")</f>
      </c>
      <c r="DY104">
        <f>IF($GO104&gt;=14,INDEX($DI:$DI,$GN104+14),"")</f>
      </c>
      <c r="DZ104">
        <f>IF($GO104&gt;=15,INDEX($DI:$DI,$GN104+15),"")</f>
      </c>
      <c r="EA104">
        <f>IF($GO104&gt;=16,INDEX($DI:$DI,$GN104+16),"")</f>
      </c>
      <c r="EB104">
        <f>IF($GO104&gt;=17,INDEX($DI:$DI,$GN104+17),"")</f>
      </c>
      <c r="EC104">
        <f>IF($GO104&gt;=18,INDEX($DI:$DI,$GN104+18),"")</f>
      </c>
      <c r="ED104">
        <f>IF($GO104&gt;=19,INDEX($DI:$DI,$GN104+19),"")</f>
      </c>
      <c r="EE104">
        <f>IF($GO104&gt;=20,INDEX($DI:$DI,$GN104+20),"")</f>
      </c>
      <c r="EF104">
        <f>IF($GO104&gt;=21,INDEX($DI:$DI,$GN104+21),"")</f>
      </c>
      <c r="EG104">
        <f>IF($GO104&gt;=22,INDEX($DI:$DI,$GN104+22),"")</f>
      </c>
      <c r="EH104">
        <f>IF($GO104&gt;=23,INDEX($DI:$DI,$GN104+23),"")</f>
      </c>
      <c r="EI104">
        <f>IF($GO104&gt;=24,INDEX($DI:$DI,$GN104+24),"")</f>
      </c>
      <c r="EJ104">
        <f>IF($GO104&gt;=25,INDEX($DI:$DI,$GN104+25),"")</f>
      </c>
      <c r="EK104">
        <f>IF($GO104&gt;=26,INDEX($DI:$DI,$GN104+26),"")</f>
      </c>
      <c r="EL104">
        <f>IF($GO104&gt;=27,INDEX($DI:$DI,$GN104+27),"")</f>
      </c>
      <c r="EM104">
        <f>IF($GO104&gt;=28,INDEX($DI:$DI,$GN104+28),"")</f>
      </c>
      <c r="EN104">
        <f>IF($GO104&gt;=29,INDEX($DI:$DI,$GN104+29),"")</f>
      </c>
      <c r="EO104">
        <f>IF($GO104&gt;=30,INDEX($DI:$DI,$GN104+30),"")</f>
      </c>
      <c r="EP104">
        <f>IF($GO104&gt;=31,INDEX($DI:$DI,$GN104+31),"")</f>
      </c>
      <c r="EQ104">
        <f>IF($GO104&gt;=32,INDEX($DI:$DI,$GN104+32),"")</f>
      </c>
      <c r="ER104">
        <f>IF($GO104&gt;=33,INDEX($DI:$DI,$GN104+33),"")</f>
      </c>
      <c r="ES104">
        <f>IF($GO104&gt;=34,INDEX($DI:$DI,$GN104+34),"")</f>
      </c>
      <c r="ET104">
        <f>IF($GO104&gt;=35,INDEX($DI:$DI,$GN104+35),"")</f>
      </c>
      <c r="EU104">
        <f>IF($GO104&gt;=36,INDEX($DI:$DI,$GN104+36),"")</f>
      </c>
      <c r="EV104">
        <f>IF($GO104&gt;=37,INDEX($DI:$DI,$GN104+37),"")</f>
      </c>
      <c r="EW104">
        <f>IF($GO104&gt;=38,INDEX($DI:$DI,$GN104+38),"")</f>
      </c>
      <c r="EX104">
        <f>IF($GO104&gt;=39,INDEX($DI:$DI,$GN104+39),"")</f>
      </c>
      <c r="EY104">
        <f>IF($GO104&gt;=40,INDEX($DI:$DI,$GN104+40),"")</f>
      </c>
      <c r="EZ104">
        <f>IF($GO104&gt;=1,INDEX($DJ:$DJ,$GN104+1),"")</f>
      </c>
      <c r="FA104">
        <f>IF($GO104&gt;=2,INDEX($DJ:$DJ,$GN104+2),"")</f>
      </c>
      <c r="FB104">
        <f>IF($GO104&gt;=3,INDEX($DJ:$DJ,$GN104+3),"")</f>
      </c>
      <c r="FC104">
        <f>IF($GO104&gt;=4,INDEX($DJ:$DJ,$GN104+4),"")</f>
      </c>
      <c r="FD104">
        <f>IF($GO104&gt;=5,INDEX($DJ:$DJ,$GN104+5),"")</f>
      </c>
      <c r="FE104">
        <f>IF($GO104&gt;=6,INDEX($DJ:$DJ,$GN104+6),"")</f>
      </c>
      <c r="FF104">
        <f>IF($GO104&gt;=7,INDEX($DJ:$DJ,$GN104+7),"")</f>
      </c>
      <c r="FG104">
        <f>IF($GO104&gt;=8,INDEX($DJ:$DJ,$GN104+8),"")</f>
      </c>
      <c r="FH104">
        <f>IF($GO104&gt;=9,INDEX($DJ:$DJ,$GN104+9),"")</f>
      </c>
      <c r="FI104">
        <f>IF($GO104&gt;=10,INDEX($DJ:$DJ,$GN104+10),"")</f>
      </c>
      <c r="FJ104">
        <f>IF($GO104&gt;=11,INDEX($DJ:$DJ,$GN104+11),"")</f>
      </c>
      <c r="FK104">
        <f>IF($GO104&gt;=12,INDEX($DJ:$DJ,$GN104+12),"")</f>
      </c>
      <c r="FL104">
        <f>IF($GO104&gt;=13,INDEX($DJ:$DJ,$GN104+13),"")</f>
      </c>
      <c r="FM104">
        <f>IF($GO104&gt;=14,INDEX($DJ:$DJ,$GN104+14),"")</f>
      </c>
      <c r="FN104">
        <f>IF($GO104&gt;=15,INDEX($DJ:$DJ,$GN104+15),"")</f>
      </c>
      <c r="FO104">
        <f>IF($GO104&gt;=16,INDEX($DJ:$DJ,$GN104+16),"")</f>
      </c>
      <c r="FP104">
        <f>IF($GO104&gt;=17,INDEX($DJ:$DJ,$GN104+17),"")</f>
      </c>
      <c r="FQ104">
        <f>IF($GO104&gt;=18,INDEX($DJ:$DJ,$GN104+18),"")</f>
      </c>
      <c r="FR104">
        <f>IF($GO104&gt;=19,INDEX($DJ:$DJ,$GN104+19),"")</f>
      </c>
      <c r="FS104">
        <f>IF($GO104&gt;=20,INDEX($DJ:$DJ,$GN104+20),"")</f>
      </c>
      <c r="FT104">
        <f>IF($GO104&gt;=21,INDEX($DJ:$DJ,$GN104+21),"")</f>
      </c>
      <c r="FU104">
        <f>IF($GO104&gt;=22,INDEX($DJ:$DJ,$GN104+22),"")</f>
      </c>
      <c r="FV104">
        <f>IF($GO104&gt;=23,INDEX($DJ:$DJ,$GN104+23),"")</f>
      </c>
      <c r="FW104">
        <f>IF($GO104&gt;=24,INDEX($DJ:$DJ,$GN104+24),"")</f>
      </c>
      <c r="FX104">
        <f>IF($GO104&gt;=25,INDEX($DJ:$DJ,$GN104+25),"")</f>
      </c>
      <c r="FY104">
        <f>IF($GO104&gt;=26,INDEX($DJ:$DJ,$GN104+26),"")</f>
      </c>
      <c r="FZ104">
        <f>IF($GO104&gt;=27,INDEX($DJ:$DJ,$GN104+27),"")</f>
      </c>
      <c r="GA104">
        <f>IF($GO104&gt;=28,INDEX($DJ:$DJ,$GN104+28),"")</f>
      </c>
      <c r="GB104">
        <f>IF($GO104&gt;=29,INDEX($DJ:$DJ,$GN104+29),"")</f>
      </c>
      <c r="GC104">
        <f>IF($GO104&gt;=30,INDEX($DJ:$DJ,$GN104+30),"")</f>
      </c>
      <c r="GD104">
        <f>IF($GO104&gt;=31,INDEX($DJ:$DJ,$GN104+31),"")</f>
      </c>
      <c r="GE104">
        <f>IF($GO104&gt;=32,INDEX($DJ:$DJ,$GN104+32),"")</f>
      </c>
      <c r="GF104">
        <f>IF($GO104&gt;=33,INDEX($DJ:$DJ,$GN104+33),"")</f>
      </c>
      <c r="GG104">
        <f>IF($GO104&gt;=34,INDEX($DJ:$DJ,$GN104+34),"")</f>
      </c>
      <c r="GH104">
        <f>IF($GO104&gt;=35,INDEX($DJ:$DJ,$GN104+35),"")</f>
      </c>
      <c r="GI104">
        <f>IF($GO104&gt;=36,INDEX($DJ:$DJ,$GN104+36),"")</f>
      </c>
      <c r="GJ104">
        <f>IF($GO104&gt;=37,INDEX($DJ:$DJ,$GN104+37),"")</f>
      </c>
      <c r="GK104">
        <f>IF($GO104&gt;=38,INDEX($DJ:$DJ,$GN104+38),"")</f>
      </c>
      <c r="GL104">
        <f>IF($GO104&gt;=39,INDEX($DJ:$DJ,$GN104+39),"")</f>
      </c>
      <c r="GM104">
        <f>IF($GO104&gt;=40,INDEX($DJ:$DJ,$GN104+40),"")</f>
      </c>
      <c r="GN104">
        <f>IFERROR(MATCH($DH104,$DI$2:$DI$148,0)+1,0)</f>
      </c>
      <c r="GO104">
        <f>IFERROR(INDEX($DK$2:$DK$148,MATCH($DH104,$DI$2:$DI$148,0)),0)</f>
      </c>
      <c r="GP104">
        <f>IFERROR(MATCH($Y104,$DL$104:$EY$104,0),0)</f>
      </c>
      <c r="GQ104">
        <f>IF($GP104&gt;0,INDEX($EZ$104:$GM$104,$GP104),"")</f>
      </c>
      <c r="GR104" t="s">
        <v>502</v>
      </c>
      <c r="GT104">
        <f>IF($JC104&gt;=1,INDEX($GR:$GR,$JB104+1),"")</f>
      </c>
      <c r="GU104">
        <f>IF($JC104&gt;=2,INDEX($GR:$GR,$JB104+2),"")</f>
      </c>
      <c r="GV104">
        <f>IF($JC104&gt;=3,INDEX($GR:$GR,$JB104+3),"")</f>
      </c>
      <c r="GW104">
        <f>IF($JC104&gt;=4,INDEX($GR:$GR,$JB104+4),"")</f>
      </c>
      <c r="GX104">
        <f>IF($JC104&gt;=5,INDEX($GR:$GR,$JB104+5),"")</f>
      </c>
      <c r="GY104">
        <f>IF($JC104&gt;=6,INDEX($GR:$GR,$JB104+6),"")</f>
      </c>
      <c r="GZ104">
        <f>IF($JC104&gt;=7,INDEX($GR:$GR,$JB104+7),"")</f>
      </c>
      <c r="HA104">
        <f>IF($JC104&gt;=8,INDEX($GR:$GR,$JB104+8),"")</f>
      </c>
      <c r="HB104">
        <f>IF($JC104&gt;=9,INDEX($GR:$GR,$JB104+9),"")</f>
      </c>
      <c r="HC104">
        <f>IF($JC104&gt;=10,INDEX($GR:$GR,$JB104+10),"")</f>
      </c>
      <c r="HD104">
        <f>IF($JC104&gt;=11,INDEX($GR:$GR,$JB104+11),"")</f>
      </c>
      <c r="HE104">
        <f>IF($JC104&gt;=12,INDEX($GR:$GR,$JB104+12),"")</f>
      </c>
      <c r="HF104">
        <f>IF($JC104&gt;=13,INDEX($GR:$GR,$JB104+13),"")</f>
      </c>
      <c r="HG104">
        <f>IF($JC104&gt;=14,INDEX($GR:$GR,$JB104+14),"")</f>
      </c>
      <c r="HH104">
        <f>IF($JC104&gt;=15,INDEX($GR:$GR,$JB104+15),"")</f>
      </c>
      <c r="HI104">
        <f>IF($JC104&gt;=16,INDEX($GR:$GR,$JB104+16),"")</f>
      </c>
      <c r="HJ104">
        <f>IF($JC104&gt;=17,INDEX($GR:$GR,$JB104+17),"")</f>
      </c>
      <c r="HK104">
        <f>IF($JC104&gt;=18,INDEX($GR:$GR,$JB104+18),"")</f>
      </c>
      <c r="HL104">
        <f>IF($JC104&gt;=19,INDEX($GR:$GR,$JB104+19),"")</f>
      </c>
      <c r="HM104">
        <f>IF($JC104&gt;=20,INDEX($GR:$GR,$JB104+20),"")</f>
      </c>
      <c r="HN104">
        <f>IF($JC104&gt;=21,INDEX($GR:$GR,$JB104+21),"")</f>
      </c>
      <c r="HO104">
        <f>IF($JC104&gt;=22,INDEX($GR:$GR,$JB104+22),"")</f>
      </c>
      <c r="HP104">
        <f>IF($JC104&gt;=23,INDEX($GR:$GR,$JB104+23),"")</f>
      </c>
      <c r="HQ104">
        <f>IF($JC104&gt;=24,INDEX($GR:$GR,$JB104+24),"")</f>
      </c>
      <c r="HR104">
        <f>IF($JC104&gt;=25,INDEX($GR:$GR,$JB104+25),"")</f>
      </c>
      <c r="HS104">
        <f>IF($JC104&gt;=26,INDEX($GR:$GR,$JB104+26),"")</f>
      </c>
      <c r="HT104">
        <f>IF($JC104&gt;=27,INDEX($GR:$GR,$JB104+27),"")</f>
      </c>
      <c r="HU104">
        <f>IF($JC104&gt;=28,INDEX($GR:$GR,$JB104+28),"")</f>
      </c>
      <c r="HV104">
        <f>IF($JC104&gt;=29,INDEX($GR:$GR,$JB104+29),"")</f>
      </c>
      <c r="HW104">
        <f>IF($JC104&gt;=30,INDEX($GR:$GR,$JB104+30),"")</f>
      </c>
      <c r="HX104">
        <f>IF($JC104&gt;=31,INDEX($GR:$GR,$JB104+31),"")</f>
      </c>
      <c r="HY104">
        <f>IF($JC104&gt;=32,INDEX($GR:$GR,$JB104+32),"")</f>
      </c>
      <c r="HZ104">
        <f>IF($JC104&gt;=33,INDEX($GR:$GR,$JB104+33),"")</f>
      </c>
      <c r="IA104">
        <f>IF($JC104&gt;=34,INDEX($GR:$GR,$JB104+34),"")</f>
      </c>
      <c r="IB104">
        <f>IF($JC104&gt;=35,INDEX($GR:$GR,$JB104+35),"")</f>
      </c>
      <c r="IC104">
        <f>IF($JC104&gt;=36,INDEX($GR:$GR,$JB104+36),"")</f>
      </c>
      <c r="ID104">
        <f>IF($JC104&gt;=37,INDEX($GR:$GR,$JB104+37),"")</f>
      </c>
      <c r="IE104">
        <f>IF($JC104&gt;=38,INDEX($GR:$GR,$JB104+38),"")</f>
      </c>
      <c r="IF104">
        <f>IF($JC104&gt;=39,INDEX($GR:$GR,$JB104+39),"")</f>
      </c>
      <c r="IG104">
        <f>IF($JC104&gt;=40,INDEX($GR:$GR,$JB104+40),"")</f>
      </c>
      <c r="IH104">
        <f>IF($JC104&gt;=41,INDEX($GR:$GR,$JB104+41),"")</f>
      </c>
      <c r="II104">
        <f>IF($JC104&gt;=42,INDEX($GR:$GR,$JB104+42),"")</f>
      </c>
      <c r="IJ104">
        <f>IF($JC104&gt;=43,INDEX($GR:$GR,$JB104+43),"")</f>
      </c>
      <c r="IK104">
        <f>IF($JC104&gt;=44,INDEX($GR:$GR,$JB104+44),"")</f>
      </c>
      <c r="IL104">
        <f>IF($JC104&gt;=45,INDEX($GR:$GR,$JB104+45),"")</f>
      </c>
      <c r="IM104">
        <f>IF($JC104&gt;=46,INDEX($GR:$GR,$JB104+46),"")</f>
      </c>
      <c r="IN104">
        <f>IF($JC104&gt;=47,INDEX($GR:$GR,$JB104+47),"")</f>
      </c>
      <c r="IO104">
        <f>IF($JC104&gt;=48,INDEX($GR:$GR,$JB104+48),"")</f>
      </c>
      <c r="IP104">
        <f>IF($JC104&gt;=49,INDEX($GR:$GR,$JB104+49),"")</f>
      </c>
      <c r="IQ104">
        <f>IF($JC104&gt;=50,INDEX($GR:$GR,$JB104+50),"")</f>
      </c>
      <c r="IR104">
        <f>IF($JC104&gt;=51,INDEX($GR:$GR,$JB104+51),"")</f>
      </c>
      <c r="IS104">
        <f>IF($JC104&gt;=52,INDEX($GR:$GR,$JB104+52),"")</f>
      </c>
      <c r="IT104">
        <f>IF($JC104&gt;=53,INDEX($GR:$GR,$JB104+53),"")</f>
      </c>
      <c r="IU104">
        <f>IF($JC104&gt;=54,INDEX($GR:$GR,$JB104+54),"")</f>
      </c>
      <c r="IV104">
        <f>IF($JC104&gt;=55,INDEX($GR:$GR,$JB104+55),"")</f>
      </c>
      <c r="IW104">
        <f>IF($JC104&gt;=56,INDEX($GR:$GR,$JB104+56),"")</f>
      </c>
      <c r="IX104">
        <f>IF($JC104&gt;=57,INDEX($GR:$GR,$JB104+57),"")</f>
      </c>
      <c r="IY104">
        <f>IF($JC104&gt;=58,INDEX($GR:$GR,$JB104+58),"")</f>
      </c>
      <c r="IZ104">
        <f>IF($JC104&gt;=59,INDEX($GR:$GR,$JB104+59),"")</f>
      </c>
      <c r="JA104">
        <f>IF($JC104&gt;=60,INDEX($GR:$GR,$JB104+60),"")</f>
      </c>
      <c r="JB104">
        <f>IFERROR(MATCH($GQ104,$GR$2:$GR$324,0)+1,0)</f>
      </c>
      <c r="JC104">
        <f>IFERROR(INDEX($GS$2:$GS$324,MATCH($GQ104,$GR$2:$GR$324,0)),0)</f>
      </c>
      <c r="JD104" t="s">
        <v>40</v>
      </c>
      <c r="JE104" t="s">
        <v>40</v>
      </c>
    </row>
    <row r="105" spans="1:265" x14ac:dyDescent="0.25">
      <c r="Q105">
        <f>IF(OR($T105="",$P105=""),"",IFERROR($T105/$P105,0))</f>
      </c>
      <c r="R105">
        <f>IF($T105="","",
SUM($S105,$U105,$Z105,$V105,$X105)*
(1-IF($AA105="",0,VALUE($AA105)/100)))</f>
      </c>
      <c r="S105">
        <f>IF($T105="","",$T105)</f>
      </c>
      <c r="U105">
        <f>IF($T105="","",
IF($N105="","",
IF(ISNUMBER(SEARCH("exempt",LOWER($N105))),0,
$T105*(VALUE(SUBSTITUTE($N105,"%",""))/100))))</f>
      </c>
      <c r="AB105">
        <f>IFERROR(IF(FIND(" - ",$K105)&gt;0,MID($K105,FIND(" - ",$K105)+3,LEN($K105)),""),"")</f>
      </c>
      <c r="AK105" t="s">
        <v>503</v>
      </c>
      <c r="AP105">
        <f>IFERROR(LEFT($K105,FIND(" - ",$K105)-1),$K105)</f>
      </c>
      <c r="AQ105" t="s">
        <v>375</v>
      </c>
      <c r="AS105">
        <f>IF($CH105&gt;=1,INDEX($AQ:$AQ,$CG105+1),"")</f>
      </c>
      <c r="AT105">
        <f>IF($CH105&gt;=2,INDEX($AQ:$AQ,$CG105+2),"")</f>
      </c>
      <c r="AU105">
        <f>IF($CH105&gt;=3,INDEX($AQ:$AQ,$CG105+3),"")</f>
      </c>
      <c r="AV105">
        <f>IF($CH105&gt;=4,INDEX($AQ:$AQ,$CG105+4),"")</f>
      </c>
      <c r="AW105">
        <f>IF($CH105&gt;=5,INDEX($AQ:$AQ,$CG105+5),"")</f>
      </c>
      <c r="AX105">
        <f>IF($CH105&gt;=6,INDEX($AQ:$AQ,$CG105+6),"")</f>
      </c>
      <c r="AY105">
        <f>IF($CH105&gt;=7,INDEX($AQ:$AQ,$CG105+7),"")</f>
      </c>
      <c r="AZ105">
        <f>IF($CH105&gt;=8,INDEX($AQ:$AQ,$CG105+8),"")</f>
      </c>
      <c r="BA105">
        <f>IF($CH105&gt;=9,INDEX($AQ:$AQ,$CG105+9),"")</f>
      </c>
      <c r="BB105">
        <f>IF($CH105&gt;=10,INDEX($AQ:$AQ,$CG105+10),"")</f>
      </c>
      <c r="BC105">
        <f>IF($CH105&gt;=11,INDEX($AQ:$AQ,$CG105+11),"")</f>
      </c>
      <c r="BD105">
        <f>IF($CH105&gt;=12,INDEX($AQ:$AQ,$CG105+12),"")</f>
      </c>
      <c r="BE105">
        <f>IF($CH105&gt;=13,INDEX($AQ:$AQ,$CG105+13),"")</f>
      </c>
      <c r="BF105">
        <f>IF($CH105&gt;=14,INDEX($AQ:$AQ,$CG105+14),"")</f>
      </c>
      <c r="BG105">
        <f>IF($CH105&gt;=15,INDEX($AQ:$AQ,$CG105+15),"")</f>
      </c>
      <c r="BH105">
        <f>IF($CH105&gt;=16,INDEX($AQ:$AQ,$CG105+16),"")</f>
      </c>
      <c r="BI105">
        <f>IF($CH105&gt;=17,INDEX($AQ:$AQ,$CG105+17),"")</f>
      </c>
      <c r="BJ105">
        <f>IF($CH105&gt;=18,INDEX($AQ:$AQ,$CG105+18),"")</f>
      </c>
      <c r="BK105">
        <f>IF($CH105&gt;=19,INDEX($AQ:$AQ,$CG105+19),"")</f>
      </c>
      <c r="BL105">
        <f>IF($CH105&gt;=20,INDEX($AQ:$AQ,$CG105+20),"")</f>
      </c>
      <c r="BM105">
        <f>IF($CH105&gt;=21,INDEX($AQ:$AQ,$CG105+21),"")</f>
      </c>
      <c r="BN105">
        <f>IF($CH105&gt;=22,INDEX($AQ:$AQ,$CG105+22),"")</f>
      </c>
      <c r="BO105">
        <f>IF($CH105&gt;=23,INDEX($AQ:$AQ,$CG105+23),"")</f>
      </c>
      <c r="BP105">
        <f>IF($CH105&gt;=24,INDEX($AQ:$AQ,$CG105+24),"")</f>
      </c>
      <c r="BQ105">
        <f>IF($CH105&gt;=25,INDEX($AQ:$AQ,$CG105+25),"")</f>
      </c>
      <c r="BR105">
        <f>IF($CH105&gt;=26,INDEX($AQ:$AQ,$CG105+26),"")</f>
      </c>
      <c r="BS105">
        <f>IF($CH105&gt;=27,INDEX($AQ:$AQ,$CG105+27),"")</f>
      </c>
      <c r="BT105">
        <f>IF($CH105&gt;=28,INDEX($AQ:$AQ,$CG105+28),"")</f>
      </c>
      <c r="BU105">
        <f>IF($CH105&gt;=29,INDEX($AQ:$AQ,$CG105+29),"")</f>
      </c>
      <c r="BV105">
        <f>IF($CH105&gt;=30,INDEX($AQ:$AQ,$CG105+30),"")</f>
      </c>
      <c r="BW105">
        <f>IF($CH105&gt;=31,INDEX($AQ:$AQ,$CG105+31),"")</f>
      </c>
      <c r="BX105">
        <f>IF($CH105&gt;=32,INDEX($AQ:$AQ,$CG105+32),"")</f>
      </c>
      <c r="BY105">
        <f>IF($CH105&gt;=33,INDEX($AQ:$AQ,$CG105+33),"")</f>
      </c>
      <c r="BZ105">
        <f>IF($CH105&gt;=34,INDEX($AQ:$AQ,$CG105+34),"")</f>
      </c>
      <c r="CA105">
        <f>IF($CH105&gt;=35,INDEX($AQ:$AQ,$CG105+35),"")</f>
      </c>
      <c r="CB105">
        <f>IF($CH105&gt;=36,INDEX($AQ:$AQ,$CG105+36),"")</f>
      </c>
      <c r="CC105">
        <f>IF($CH105&gt;=37,INDEX($AQ:$AQ,$CG105+37),"")</f>
      </c>
      <c r="CD105">
        <f>IF($CH105&gt;=38,INDEX($AQ:$AQ,$CG105+38),"")</f>
      </c>
      <c r="CE105">
        <f>IF($CH105&gt;=39,INDEX($AQ:$AQ,$CG105+39),"")</f>
      </c>
      <c r="CF105">
        <f>IF($CH105&gt;=40,INDEX($AQ:$AQ,$CG105+40),"")</f>
      </c>
      <c r="CG105">
        <f>IFERROR(MATCH($AP105,$AQ$2:$AQ$134,0)+1,0)</f>
      </c>
      <c r="CH105">
        <f>IFERROR(INDEX($AR$2:$AR$134,MATCH($AP105,$AQ$2:$AQ$134,0)),0)</f>
      </c>
      <c r="CI105">
        <f>IFERROR(LEFT($L105,FIND(" - ",$L105)-1),$L105)</f>
      </c>
      <c r="CJ105" t="s">
        <v>504</v>
      </c>
      <c r="CK105">
        <v>1</v>
      </c>
      <c r="CL105">
        <f>IF($DG105&gt;=1,INDEX($CJ:$CJ,$DF105+1),"")</f>
      </c>
      <c r="CM105">
        <f>IF($DG105&gt;=2,INDEX($CJ:$CJ,$DF105+2),"")</f>
      </c>
      <c r="CN105">
        <f>IF($DG105&gt;=3,INDEX($CJ:$CJ,$DF105+3),"")</f>
      </c>
      <c r="CO105">
        <f>IF($DG105&gt;=4,INDEX($CJ:$CJ,$DF105+4),"")</f>
      </c>
      <c r="CP105">
        <f>IF($DG105&gt;=5,INDEX($CJ:$CJ,$DF105+5),"")</f>
      </c>
      <c r="CQ105">
        <f>IF($DG105&gt;=6,INDEX($CJ:$CJ,$DF105+6),"")</f>
      </c>
      <c r="CR105">
        <f>IF($DG105&gt;=7,INDEX($CJ:$CJ,$DF105+7),"")</f>
      </c>
      <c r="CS105">
        <f>IF($DG105&gt;=8,INDEX($CJ:$CJ,$DF105+8),"")</f>
      </c>
      <c r="CT105">
        <f>IF($DG105&gt;=9,INDEX($CJ:$CJ,$DF105+9),"")</f>
      </c>
      <c r="CU105">
        <f>IF($DG105&gt;=10,INDEX($CJ:$CJ,$DF105+10),"")</f>
      </c>
      <c r="CV105">
        <f>IF($DG105&gt;=11,INDEX($CJ:$CJ,$DF105+11),"")</f>
      </c>
      <c r="CW105">
        <f>IF($DG105&gt;=12,INDEX($CJ:$CJ,$DF105+12),"")</f>
      </c>
      <c r="CX105">
        <f>IF($DG105&gt;=13,INDEX($CJ:$CJ,$DF105+13),"")</f>
      </c>
      <c r="CY105">
        <f>IF($DG105&gt;=14,INDEX($CJ:$CJ,$DF105+14),"")</f>
      </c>
      <c r="CZ105">
        <f>IF($DG105&gt;=15,INDEX($CJ:$CJ,$DF105+15),"")</f>
      </c>
      <c r="DA105">
        <f>IF($DG105&gt;=16,INDEX($CJ:$CJ,$DF105+16),"")</f>
      </c>
      <c r="DB105">
        <f>IF($DG105&gt;=17,INDEX($CJ:$CJ,$DF105+17),"")</f>
      </c>
      <c r="DC105">
        <f>IF($DG105&gt;=18,INDEX($CJ:$CJ,$DF105+18),"")</f>
      </c>
      <c r="DD105">
        <f>IF($DG105&gt;=19,INDEX($CJ:$CJ,$DF105+19),"")</f>
      </c>
      <c r="DE105">
        <f>IF($DG105&gt;=20,INDEX($CJ:$CJ,$DF105+20),"")</f>
      </c>
      <c r="DF105">
        <f>IFERROR(MATCH($CI105,$CJ$2:$CJ$263,0)+1,0)</f>
      </c>
      <c r="DG105">
        <f>IFERROR(INDEX($CK$2:$CK$263,MATCH($CI105,$CJ$2:$CJ$263,0)),0)</f>
      </c>
      <c r="DH105">
        <f>IFERROR(INDEX($AO:$AO,MATCH($N105,$AN:$AN,0))&amp;"","")</f>
      </c>
      <c r="DI105" t="s">
        <v>466</v>
      </c>
      <c r="DJ105" t="s">
        <v>505</v>
      </c>
      <c r="DL105">
        <f>IF($GO105&gt;=1,INDEX($DI:$DI,$GN105+1),"")</f>
      </c>
      <c r="DM105">
        <f>IF($GO105&gt;=2,INDEX($DI:$DI,$GN105+2),"")</f>
      </c>
      <c r="DN105">
        <f>IF($GO105&gt;=3,INDEX($DI:$DI,$GN105+3),"")</f>
      </c>
      <c r="DO105">
        <f>IF($GO105&gt;=4,INDEX($DI:$DI,$GN105+4),"")</f>
      </c>
      <c r="DP105">
        <f>IF($GO105&gt;=5,INDEX($DI:$DI,$GN105+5),"")</f>
      </c>
      <c r="DQ105">
        <f>IF($GO105&gt;=6,INDEX($DI:$DI,$GN105+6),"")</f>
      </c>
      <c r="DR105">
        <f>IF($GO105&gt;=7,INDEX($DI:$DI,$GN105+7),"")</f>
      </c>
      <c r="DS105">
        <f>IF($GO105&gt;=8,INDEX($DI:$DI,$GN105+8),"")</f>
      </c>
      <c r="DT105">
        <f>IF($GO105&gt;=9,INDEX($DI:$DI,$GN105+9),"")</f>
      </c>
      <c r="DU105">
        <f>IF($GO105&gt;=10,INDEX($DI:$DI,$GN105+10),"")</f>
      </c>
      <c r="DV105">
        <f>IF($GO105&gt;=11,INDEX($DI:$DI,$GN105+11),"")</f>
      </c>
      <c r="DW105">
        <f>IF($GO105&gt;=12,INDEX($DI:$DI,$GN105+12),"")</f>
      </c>
      <c r="DX105">
        <f>IF($GO105&gt;=13,INDEX($DI:$DI,$GN105+13),"")</f>
      </c>
      <c r="DY105">
        <f>IF($GO105&gt;=14,INDEX($DI:$DI,$GN105+14),"")</f>
      </c>
      <c r="DZ105">
        <f>IF($GO105&gt;=15,INDEX($DI:$DI,$GN105+15),"")</f>
      </c>
      <c r="EA105">
        <f>IF($GO105&gt;=16,INDEX($DI:$DI,$GN105+16),"")</f>
      </c>
      <c r="EB105">
        <f>IF($GO105&gt;=17,INDEX($DI:$DI,$GN105+17),"")</f>
      </c>
      <c r="EC105">
        <f>IF($GO105&gt;=18,INDEX($DI:$DI,$GN105+18),"")</f>
      </c>
      <c r="ED105">
        <f>IF($GO105&gt;=19,INDEX($DI:$DI,$GN105+19),"")</f>
      </c>
      <c r="EE105">
        <f>IF($GO105&gt;=20,INDEX($DI:$DI,$GN105+20),"")</f>
      </c>
      <c r="EF105">
        <f>IF($GO105&gt;=21,INDEX($DI:$DI,$GN105+21),"")</f>
      </c>
      <c r="EG105">
        <f>IF($GO105&gt;=22,INDEX($DI:$DI,$GN105+22),"")</f>
      </c>
      <c r="EH105">
        <f>IF($GO105&gt;=23,INDEX($DI:$DI,$GN105+23),"")</f>
      </c>
      <c r="EI105">
        <f>IF($GO105&gt;=24,INDEX($DI:$DI,$GN105+24),"")</f>
      </c>
      <c r="EJ105">
        <f>IF($GO105&gt;=25,INDEX($DI:$DI,$GN105+25),"")</f>
      </c>
      <c r="EK105">
        <f>IF($GO105&gt;=26,INDEX($DI:$DI,$GN105+26),"")</f>
      </c>
      <c r="EL105">
        <f>IF($GO105&gt;=27,INDEX($DI:$DI,$GN105+27),"")</f>
      </c>
      <c r="EM105">
        <f>IF($GO105&gt;=28,INDEX($DI:$DI,$GN105+28),"")</f>
      </c>
      <c r="EN105">
        <f>IF($GO105&gt;=29,INDEX($DI:$DI,$GN105+29),"")</f>
      </c>
      <c r="EO105">
        <f>IF($GO105&gt;=30,INDEX($DI:$DI,$GN105+30),"")</f>
      </c>
      <c r="EP105">
        <f>IF($GO105&gt;=31,INDEX($DI:$DI,$GN105+31),"")</f>
      </c>
      <c r="EQ105">
        <f>IF($GO105&gt;=32,INDEX($DI:$DI,$GN105+32),"")</f>
      </c>
      <c r="ER105">
        <f>IF($GO105&gt;=33,INDEX($DI:$DI,$GN105+33),"")</f>
      </c>
      <c r="ES105">
        <f>IF($GO105&gt;=34,INDEX($DI:$DI,$GN105+34),"")</f>
      </c>
      <c r="ET105">
        <f>IF($GO105&gt;=35,INDEX($DI:$DI,$GN105+35),"")</f>
      </c>
      <c r="EU105">
        <f>IF($GO105&gt;=36,INDEX($DI:$DI,$GN105+36),"")</f>
      </c>
      <c r="EV105">
        <f>IF($GO105&gt;=37,INDEX($DI:$DI,$GN105+37),"")</f>
      </c>
      <c r="EW105">
        <f>IF($GO105&gt;=38,INDEX($DI:$DI,$GN105+38),"")</f>
      </c>
      <c r="EX105">
        <f>IF($GO105&gt;=39,INDEX($DI:$DI,$GN105+39),"")</f>
      </c>
      <c r="EY105">
        <f>IF($GO105&gt;=40,INDEX($DI:$DI,$GN105+40),"")</f>
      </c>
      <c r="EZ105">
        <f>IF($GO105&gt;=1,INDEX($DJ:$DJ,$GN105+1),"")</f>
      </c>
      <c r="FA105">
        <f>IF($GO105&gt;=2,INDEX($DJ:$DJ,$GN105+2),"")</f>
      </c>
      <c r="FB105">
        <f>IF($GO105&gt;=3,INDEX($DJ:$DJ,$GN105+3),"")</f>
      </c>
      <c r="FC105">
        <f>IF($GO105&gt;=4,INDEX($DJ:$DJ,$GN105+4),"")</f>
      </c>
      <c r="FD105">
        <f>IF($GO105&gt;=5,INDEX($DJ:$DJ,$GN105+5),"")</f>
      </c>
      <c r="FE105">
        <f>IF($GO105&gt;=6,INDEX($DJ:$DJ,$GN105+6),"")</f>
      </c>
      <c r="FF105">
        <f>IF($GO105&gt;=7,INDEX($DJ:$DJ,$GN105+7),"")</f>
      </c>
      <c r="FG105">
        <f>IF($GO105&gt;=8,INDEX($DJ:$DJ,$GN105+8),"")</f>
      </c>
      <c r="FH105">
        <f>IF($GO105&gt;=9,INDEX($DJ:$DJ,$GN105+9),"")</f>
      </c>
      <c r="FI105">
        <f>IF($GO105&gt;=10,INDEX($DJ:$DJ,$GN105+10),"")</f>
      </c>
      <c r="FJ105">
        <f>IF($GO105&gt;=11,INDEX($DJ:$DJ,$GN105+11),"")</f>
      </c>
      <c r="FK105">
        <f>IF($GO105&gt;=12,INDEX($DJ:$DJ,$GN105+12),"")</f>
      </c>
      <c r="FL105">
        <f>IF($GO105&gt;=13,INDEX($DJ:$DJ,$GN105+13),"")</f>
      </c>
      <c r="FM105">
        <f>IF($GO105&gt;=14,INDEX($DJ:$DJ,$GN105+14),"")</f>
      </c>
      <c r="FN105">
        <f>IF($GO105&gt;=15,INDEX($DJ:$DJ,$GN105+15),"")</f>
      </c>
      <c r="FO105">
        <f>IF($GO105&gt;=16,INDEX($DJ:$DJ,$GN105+16),"")</f>
      </c>
      <c r="FP105">
        <f>IF($GO105&gt;=17,INDEX($DJ:$DJ,$GN105+17),"")</f>
      </c>
      <c r="FQ105">
        <f>IF($GO105&gt;=18,INDEX($DJ:$DJ,$GN105+18),"")</f>
      </c>
      <c r="FR105">
        <f>IF($GO105&gt;=19,INDEX($DJ:$DJ,$GN105+19),"")</f>
      </c>
      <c r="FS105">
        <f>IF($GO105&gt;=20,INDEX($DJ:$DJ,$GN105+20),"")</f>
      </c>
      <c r="FT105">
        <f>IF($GO105&gt;=21,INDEX($DJ:$DJ,$GN105+21),"")</f>
      </c>
      <c r="FU105">
        <f>IF($GO105&gt;=22,INDEX($DJ:$DJ,$GN105+22),"")</f>
      </c>
      <c r="FV105">
        <f>IF($GO105&gt;=23,INDEX($DJ:$DJ,$GN105+23),"")</f>
      </c>
      <c r="FW105">
        <f>IF($GO105&gt;=24,INDEX($DJ:$DJ,$GN105+24),"")</f>
      </c>
      <c r="FX105">
        <f>IF($GO105&gt;=25,INDEX($DJ:$DJ,$GN105+25),"")</f>
      </c>
      <c r="FY105">
        <f>IF($GO105&gt;=26,INDEX($DJ:$DJ,$GN105+26),"")</f>
      </c>
      <c r="FZ105">
        <f>IF($GO105&gt;=27,INDEX($DJ:$DJ,$GN105+27),"")</f>
      </c>
      <c r="GA105">
        <f>IF($GO105&gt;=28,INDEX($DJ:$DJ,$GN105+28),"")</f>
      </c>
      <c r="GB105">
        <f>IF($GO105&gt;=29,INDEX($DJ:$DJ,$GN105+29),"")</f>
      </c>
      <c r="GC105">
        <f>IF($GO105&gt;=30,INDEX($DJ:$DJ,$GN105+30),"")</f>
      </c>
      <c r="GD105">
        <f>IF($GO105&gt;=31,INDEX($DJ:$DJ,$GN105+31),"")</f>
      </c>
      <c r="GE105">
        <f>IF($GO105&gt;=32,INDEX($DJ:$DJ,$GN105+32),"")</f>
      </c>
      <c r="GF105">
        <f>IF($GO105&gt;=33,INDEX($DJ:$DJ,$GN105+33),"")</f>
      </c>
      <c r="GG105">
        <f>IF($GO105&gt;=34,INDEX($DJ:$DJ,$GN105+34),"")</f>
      </c>
      <c r="GH105">
        <f>IF($GO105&gt;=35,INDEX($DJ:$DJ,$GN105+35),"")</f>
      </c>
      <c r="GI105">
        <f>IF($GO105&gt;=36,INDEX($DJ:$DJ,$GN105+36),"")</f>
      </c>
      <c r="GJ105">
        <f>IF($GO105&gt;=37,INDEX($DJ:$DJ,$GN105+37),"")</f>
      </c>
      <c r="GK105">
        <f>IF($GO105&gt;=38,INDEX($DJ:$DJ,$GN105+38),"")</f>
      </c>
      <c r="GL105">
        <f>IF($GO105&gt;=39,INDEX($DJ:$DJ,$GN105+39),"")</f>
      </c>
      <c r="GM105">
        <f>IF($GO105&gt;=40,INDEX($DJ:$DJ,$GN105+40),"")</f>
      </c>
      <c r="GN105">
        <f>IFERROR(MATCH($DH105,$DI$2:$DI$148,0)+1,0)</f>
      </c>
      <c r="GO105">
        <f>IFERROR(INDEX($DK$2:$DK$148,MATCH($DH105,$DI$2:$DI$148,0)),0)</f>
      </c>
      <c r="GP105">
        <f>IFERROR(MATCH($Y105,$DL$105:$EY$105,0),0)</f>
      </c>
      <c r="GQ105">
        <f>IF($GP105&gt;0,INDEX($EZ$105:$GM$105,$GP105),"")</f>
      </c>
      <c r="GR105" t="s">
        <v>506</v>
      </c>
      <c r="GT105">
        <f>IF($JC105&gt;=1,INDEX($GR:$GR,$JB105+1),"")</f>
      </c>
      <c r="GU105">
        <f>IF($JC105&gt;=2,INDEX($GR:$GR,$JB105+2),"")</f>
      </c>
      <c r="GV105">
        <f>IF($JC105&gt;=3,INDEX($GR:$GR,$JB105+3),"")</f>
      </c>
      <c r="GW105">
        <f>IF($JC105&gt;=4,INDEX($GR:$GR,$JB105+4),"")</f>
      </c>
      <c r="GX105">
        <f>IF($JC105&gt;=5,INDEX($GR:$GR,$JB105+5),"")</f>
      </c>
      <c r="GY105">
        <f>IF($JC105&gt;=6,INDEX($GR:$GR,$JB105+6),"")</f>
      </c>
      <c r="GZ105">
        <f>IF($JC105&gt;=7,INDEX($GR:$GR,$JB105+7),"")</f>
      </c>
      <c r="HA105">
        <f>IF($JC105&gt;=8,INDEX($GR:$GR,$JB105+8),"")</f>
      </c>
      <c r="HB105">
        <f>IF($JC105&gt;=9,INDEX($GR:$GR,$JB105+9),"")</f>
      </c>
      <c r="HC105">
        <f>IF($JC105&gt;=10,INDEX($GR:$GR,$JB105+10),"")</f>
      </c>
      <c r="HD105">
        <f>IF($JC105&gt;=11,INDEX($GR:$GR,$JB105+11),"")</f>
      </c>
      <c r="HE105">
        <f>IF($JC105&gt;=12,INDEX($GR:$GR,$JB105+12),"")</f>
      </c>
      <c r="HF105">
        <f>IF($JC105&gt;=13,INDEX($GR:$GR,$JB105+13),"")</f>
      </c>
      <c r="HG105">
        <f>IF($JC105&gt;=14,INDEX($GR:$GR,$JB105+14),"")</f>
      </c>
      <c r="HH105">
        <f>IF($JC105&gt;=15,INDEX($GR:$GR,$JB105+15),"")</f>
      </c>
      <c r="HI105">
        <f>IF($JC105&gt;=16,INDEX($GR:$GR,$JB105+16),"")</f>
      </c>
      <c r="HJ105">
        <f>IF($JC105&gt;=17,INDEX($GR:$GR,$JB105+17),"")</f>
      </c>
      <c r="HK105">
        <f>IF($JC105&gt;=18,INDEX($GR:$GR,$JB105+18),"")</f>
      </c>
      <c r="HL105">
        <f>IF($JC105&gt;=19,INDEX($GR:$GR,$JB105+19),"")</f>
      </c>
      <c r="HM105">
        <f>IF($JC105&gt;=20,INDEX($GR:$GR,$JB105+20),"")</f>
      </c>
      <c r="HN105">
        <f>IF($JC105&gt;=21,INDEX($GR:$GR,$JB105+21),"")</f>
      </c>
      <c r="HO105">
        <f>IF($JC105&gt;=22,INDEX($GR:$GR,$JB105+22),"")</f>
      </c>
      <c r="HP105">
        <f>IF($JC105&gt;=23,INDEX($GR:$GR,$JB105+23),"")</f>
      </c>
      <c r="HQ105">
        <f>IF($JC105&gt;=24,INDEX($GR:$GR,$JB105+24),"")</f>
      </c>
      <c r="HR105">
        <f>IF($JC105&gt;=25,INDEX($GR:$GR,$JB105+25),"")</f>
      </c>
      <c r="HS105">
        <f>IF($JC105&gt;=26,INDEX($GR:$GR,$JB105+26),"")</f>
      </c>
      <c r="HT105">
        <f>IF($JC105&gt;=27,INDEX($GR:$GR,$JB105+27),"")</f>
      </c>
      <c r="HU105">
        <f>IF($JC105&gt;=28,INDEX($GR:$GR,$JB105+28),"")</f>
      </c>
      <c r="HV105">
        <f>IF($JC105&gt;=29,INDEX($GR:$GR,$JB105+29),"")</f>
      </c>
      <c r="HW105">
        <f>IF($JC105&gt;=30,INDEX($GR:$GR,$JB105+30),"")</f>
      </c>
      <c r="HX105">
        <f>IF($JC105&gt;=31,INDEX($GR:$GR,$JB105+31),"")</f>
      </c>
      <c r="HY105">
        <f>IF($JC105&gt;=32,INDEX($GR:$GR,$JB105+32),"")</f>
      </c>
      <c r="HZ105">
        <f>IF($JC105&gt;=33,INDEX($GR:$GR,$JB105+33),"")</f>
      </c>
      <c r="IA105">
        <f>IF($JC105&gt;=34,INDEX($GR:$GR,$JB105+34),"")</f>
      </c>
      <c r="IB105">
        <f>IF($JC105&gt;=35,INDEX($GR:$GR,$JB105+35),"")</f>
      </c>
      <c r="IC105">
        <f>IF($JC105&gt;=36,INDEX($GR:$GR,$JB105+36),"")</f>
      </c>
      <c r="ID105">
        <f>IF($JC105&gt;=37,INDEX($GR:$GR,$JB105+37),"")</f>
      </c>
      <c r="IE105">
        <f>IF($JC105&gt;=38,INDEX($GR:$GR,$JB105+38),"")</f>
      </c>
      <c r="IF105">
        <f>IF($JC105&gt;=39,INDEX($GR:$GR,$JB105+39),"")</f>
      </c>
      <c r="IG105">
        <f>IF($JC105&gt;=40,INDEX($GR:$GR,$JB105+40),"")</f>
      </c>
      <c r="IH105">
        <f>IF($JC105&gt;=41,INDEX($GR:$GR,$JB105+41),"")</f>
      </c>
      <c r="II105">
        <f>IF($JC105&gt;=42,INDEX($GR:$GR,$JB105+42),"")</f>
      </c>
      <c r="IJ105">
        <f>IF($JC105&gt;=43,INDEX($GR:$GR,$JB105+43),"")</f>
      </c>
      <c r="IK105">
        <f>IF($JC105&gt;=44,INDEX($GR:$GR,$JB105+44),"")</f>
      </c>
      <c r="IL105">
        <f>IF($JC105&gt;=45,INDEX($GR:$GR,$JB105+45),"")</f>
      </c>
      <c r="IM105">
        <f>IF($JC105&gt;=46,INDEX($GR:$GR,$JB105+46),"")</f>
      </c>
      <c r="IN105">
        <f>IF($JC105&gt;=47,INDEX($GR:$GR,$JB105+47),"")</f>
      </c>
      <c r="IO105">
        <f>IF($JC105&gt;=48,INDEX($GR:$GR,$JB105+48),"")</f>
      </c>
      <c r="IP105">
        <f>IF($JC105&gt;=49,INDEX($GR:$GR,$JB105+49),"")</f>
      </c>
      <c r="IQ105">
        <f>IF($JC105&gt;=50,INDEX($GR:$GR,$JB105+50),"")</f>
      </c>
      <c r="IR105">
        <f>IF($JC105&gt;=51,INDEX($GR:$GR,$JB105+51),"")</f>
      </c>
      <c r="IS105">
        <f>IF($JC105&gt;=52,INDEX($GR:$GR,$JB105+52),"")</f>
      </c>
      <c r="IT105">
        <f>IF($JC105&gt;=53,INDEX($GR:$GR,$JB105+53),"")</f>
      </c>
      <c r="IU105">
        <f>IF($JC105&gt;=54,INDEX($GR:$GR,$JB105+54),"")</f>
      </c>
      <c r="IV105">
        <f>IF($JC105&gt;=55,INDEX($GR:$GR,$JB105+55),"")</f>
      </c>
      <c r="IW105">
        <f>IF($JC105&gt;=56,INDEX($GR:$GR,$JB105+56),"")</f>
      </c>
      <c r="IX105">
        <f>IF($JC105&gt;=57,INDEX($GR:$GR,$JB105+57),"")</f>
      </c>
      <c r="IY105">
        <f>IF($JC105&gt;=58,INDEX($GR:$GR,$JB105+58),"")</f>
      </c>
      <c r="IZ105">
        <f>IF($JC105&gt;=59,INDEX($GR:$GR,$JB105+59),"")</f>
      </c>
      <c r="JA105">
        <f>IF($JC105&gt;=60,INDEX($GR:$GR,$JB105+60),"")</f>
      </c>
      <c r="JB105">
        <f>IFERROR(MATCH($GQ105,$GR$2:$GR$324,0)+1,0)</f>
      </c>
      <c r="JC105">
        <f>IFERROR(INDEX($GS$2:$GS$324,MATCH($GQ105,$GR$2:$GR$324,0)),0)</f>
      </c>
      <c r="JD105" t="s">
        <v>40</v>
      </c>
      <c r="JE105" t="s">
        <v>40</v>
      </c>
    </row>
    <row r="106" spans="1:265" x14ac:dyDescent="0.25">
      <c r="Q106">
        <f>IF(OR($T106="",$P106=""),"",IFERROR($T106/$P106,0))</f>
      </c>
      <c r="R106">
        <f>IF($T106="","",
SUM($S106,$U106,$Z106,$V106,$X106)*
(1-IF($AA106="",0,VALUE($AA106)/100)))</f>
      </c>
      <c r="S106">
        <f>IF($T106="","",$T106)</f>
      </c>
      <c r="U106">
        <f>IF($T106="","",
IF($N106="","",
IF(ISNUMBER(SEARCH("exempt",LOWER($N106))),0,
$T106*(VALUE(SUBSTITUTE($N106,"%",""))/100))))</f>
      </c>
      <c r="AB106">
        <f>IFERROR(IF(FIND(" - ",$K106)&gt;0,MID($K106,FIND(" - ",$K106)+3,LEN($K106)),""),"")</f>
      </c>
      <c r="AK106" t="s">
        <v>507</v>
      </c>
      <c r="AP106">
        <f>IFERROR(LEFT($K106,FIND(" - ",$K106)-1),$K106)</f>
      </c>
      <c r="AQ106" t="s">
        <v>508</v>
      </c>
      <c r="AR106">
        <v>1</v>
      </c>
      <c r="AS106">
        <f>IF($CH106&gt;=1,INDEX($AQ:$AQ,$CG106+1),"")</f>
      </c>
      <c r="AT106">
        <f>IF($CH106&gt;=2,INDEX($AQ:$AQ,$CG106+2),"")</f>
      </c>
      <c r="AU106">
        <f>IF($CH106&gt;=3,INDEX($AQ:$AQ,$CG106+3),"")</f>
      </c>
      <c r="AV106">
        <f>IF($CH106&gt;=4,INDEX($AQ:$AQ,$CG106+4),"")</f>
      </c>
      <c r="AW106">
        <f>IF($CH106&gt;=5,INDEX($AQ:$AQ,$CG106+5),"")</f>
      </c>
      <c r="AX106">
        <f>IF($CH106&gt;=6,INDEX($AQ:$AQ,$CG106+6),"")</f>
      </c>
      <c r="AY106">
        <f>IF($CH106&gt;=7,INDEX($AQ:$AQ,$CG106+7),"")</f>
      </c>
      <c r="AZ106">
        <f>IF($CH106&gt;=8,INDEX($AQ:$AQ,$CG106+8),"")</f>
      </c>
      <c r="BA106">
        <f>IF($CH106&gt;=9,INDEX($AQ:$AQ,$CG106+9),"")</f>
      </c>
      <c r="BB106">
        <f>IF($CH106&gt;=10,INDEX($AQ:$AQ,$CG106+10),"")</f>
      </c>
      <c r="BC106">
        <f>IF($CH106&gt;=11,INDEX($AQ:$AQ,$CG106+11),"")</f>
      </c>
      <c r="BD106">
        <f>IF($CH106&gt;=12,INDEX($AQ:$AQ,$CG106+12),"")</f>
      </c>
      <c r="BE106">
        <f>IF($CH106&gt;=13,INDEX($AQ:$AQ,$CG106+13),"")</f>
      </c>
      <c r="BF106">
        <f>IF($CH106&gt;=14,INDEX($AQ:$AQ,$CG106+14),"")</f>
      </c>
      <c r="BG106">
        <f>IF($CH106&gt;=15,INDEX($AQ:$AQ,$CG106+15),"")</f>
      </c>
      <c r="BH106">
        <f>IF($CH106&gt;=16,INDEX($AQ:$AQ,$CG106+16),"")</f>
      </c>
      <c r="BI106">
        <f>IF($CH106&gt;=17,INDEX($AQ:$AQ,$CG106+17),"")</f>
      </c>
      <c r="BJ106">
        <f>IF($CH106&gt;=18,INDEX($AQ:$AQ,$CG106+18),"")</f>
      </c>
      <c r="BK106">
        <f>IF($CH106&gt;=19,INDEX($AQ:$AQ,$CG106+19),"")</f>
      </c>
      <c r="BL106">
        <f>IF($CH106&gt;=20,INDEX($AQ:$AQ,$CG106+20),"")</f>
      </c>
      <c r="BM106">
        <f>IF($CH106&gt;=21,INDEX($AQ:$AQ,$CG106+21),"")</f>
      </c>
      <c r="BN106">
        <f>IF($CH106&gt;=22,INDEX($AQ:$AQ,$CG106+22),"")</f>
      </c>
      <c r="BO106">
        <f>IF($CH106&gt;=23,INDEX($AQ:$AQ,$CG106+23),"")</f>
      </c>
      <c r="BP106">
        <f>IF($CH106&gt;=24,INDEX($AQ:$AQ,$CG106+24),"")</f>
      </c>
      <c r="BQ106">
        <f>IF($CH106&gt;=25,INDEX($AQ:$AQ,$CG106+25),"")</f>
      </c>
      <c r="BR106">
        <f>IF($CH106&gt;=26,INDEX($AQ:$AQ,$CG106+26),"")</f>
      </c>
      <c r="BS106">
        <f>IF($CH106&gt;=27,INDEX($AQ:$AQ,$CG106+27),"")</f>
      </c>
      <c r="BT106">
        <f>IF($CH106&gt;=28,INDEX($AQ:$AQ,$CG106+28),"")</f>
      </c>
      <c r="BU106">
        <f>IF($CH106&gt;=29,INDEX($AQ:$AQ,$CG106+29),"")</f>
      </c>
      <c r="BV106">
        <f>IF($CH106&gt;=30,INDEX($AQ:$AQ,$CG106+30),"")</f>
      </c>
      <c r="BW106">
        <f>IF($CH106&gt;=31,INDEX($AQ:$AQ,$CG106+31),"")</f>
      </c>
      <c r="BX106">
        <f>IF($CH106&gt;=32,INDEX($AQ:$AQ,$CG106+32),"")</f>
      </c>
      <c r="BY106">
        <f>IF($CH106&gt;=33,INDEX($AQ:$AQ,$CG106+33),"")</f>
      </c>
      <c r="BZ106">
        <f>IF($CH106&gt;=34,INDEX($AQ:$AQ,$CG106+34),"")</f>
      </c>
      <c r="CA106">
        <f>IF($CH106&gt;=35,INDEX($AQ:$AQ,$CG106+35),"")</f>
      </c>
      <c r="CB106">
        <f>IF($CH106&gt;=36,INDEX($AQ:$AQ,$CG106+36),"")</f>
      </c>
      <c r="CC106">
        <f>IF($CH106&gt;=37,INDEX($AQ:$AQ,$CG106+37),"")</f>
      </c>
      <c r="CD106">
        <f>IF($CH106&gt;=38,INDEX($AQ:$AQ,$CG106+38),"")</f>
      </c>
      <c r="CE106">
        <f>IF($CH106&gt;=39,INDEX($AQ:$AQ,$CG106+39),"")</f>
      </c>
      <c r="CF106">
        <f>IF($CH106&gt;=40,INDEX($AQ:$AQ,$CG106+40),"")</f>
      </c>
      <c r="CG106">
        <f>IFERROR(MATCH($AP106,$AQ$2:$AQ$134,0)+1,0)</f>
      </c>
      <c r="CH106">
        <f>IFERROR(INDEX($AR$2:$AR$134,MATCH($AP106,$AQ$2:$AQ$134,0)),0)</f>
      </c>
      <c r="CI106">
        <f>IFERROR(LEFT($L106,FIND(" - ",$L106)-1),$L106)</f>
      </c>
      <c r="CJ106" t="s">
        <v>224</v>
      </c>
      <c r="CL106">
        <f>IF($DG106&gt;=1,INDEX($CJ:$CJ,$DF106+1),"")</f>
      </c>
      <c r="CM106">
        <f>IF($DG106&gt;=2,INDEX($CJ:$CJ,$DF106+2),"")</f>
      </c>
      <c r="CN106">
        <f>IF($DG106&gt;=3,INDEX($CJ:$CJ,$DF106+3),"")</f>
      </c>
      <c r="CO106">
        <f>IF($DG106&gt;=4,INDEX($CJ:$CJ,$DF106+4),"")</f>
      </c>
      <c r="CP106">
        <f>IF($DG106&gt;=5,INDEX($CJ:$CJ,$DF106+5),"")</f>
      </c>
      <c r="CQ106">
        <f>IF($DG106&gt;=6,INDEX($CJ:$CJ,$DF106+6),"")</f>
      </c>
      <c r="CR106">
        <f>IF($DG106&gt;=7,INDEX($CJ:$CJ,$DF106+7),"")</f>
      </c>
      <c r="CS106">
        <f>IF($DG106&gt;=8,INDEX($CJ:$CJ,$DF106+8),"")</f>
      </c>
      <c r="CT106">
        <f>IF($DG106&gt;=9,INDEX($CJ:$CJ,$DF106+9),"")</f>
      </c>
      <c r="CU106">
        <f>IF($DG106&gt;=10,INDEX($CJ:$CJ,$DF106+10),"")</f>
      </c>
      <c r="CV106">
        <f>IF($DG106&gt;=11,INDEX($CJ:$CJ,$DF106+11),"")</f>
      </c>
      <c r="CW106">
        <f>IF($DG106&gt;=12,INDEX($CJ:$CJ,$DF106+12),"")</f>
      </c>
      <c r="CX106">
        <f>IF($DG106&gt;=13,INDEX($CJ:$CJ,$DF106+13),"")</f>
      </c>
      <c r="CY106">
        <f>IF($DG106&gt;=14,INDEX($CJ:$CJ,$DF106+14),"")</f>
      </c>
      <c r="CZ106">
        <f>IF($DG106&gt;=15,INDEX($CJ:$CJ,$DF106+15),"")</f>
      </c>
      <c r="DA106">
        <f>IF($DG106&gt;=16,INDEX($CJ:$CJ,$DF106+16),"")</f>
      </c>
      <c r="DB106">
        <f>IF($DG106&gt;=17,INDEX($CJ:$CJ,$DF106+17),"")</f>
      </c>
      <c r="DC106">
        <f>IF($DG106&gt;=18,INDEX($CJ:$CJ,$DF106+18),"")</f>
      </c>
      <c r="DD106">
        <f>IF($DG106&gt;=19,INDEX($CJ:$CJ,$DF106+19),"")</f>
      </c>
      <c r="DE106">
        <f>IF($DG106&gt;=20,INDEX($CJ:$CJ,$DF106+20),"")</f>
      </c>
      <c r="DF106">
        <f>IFERROR(MATCH($CI106,$CJ$2:$CJ$263,0)+1,0)</f>
      </c>
      <c r="DG106">
        <f>IFERROR(INDEX($CK$2:$CK$263,MATCH($CI106,$CJ$2:$CJ$263,0)),0)</f>
      </c>
      <c r="DH106">
        <f>IFERROR(INDEX($AO:$AO,MATCH($N106,$AN:$AN,0))&amp;"","")</f>
      </c>
      <c r="DI106" t="s">
        <v>205</v>
      </c>
      <c r="DK106">
        <v>1</v>
      </c>
      <c r="DL106">
        <f>IF($GO106&gt;=1,INDEX($DI:$DI,$GN106+1),"")</f>
      </c>
      <c r="DM106">
        <f>IF($GO106&gt;=2,INDEX($DI:$DI,$GN106+2),"")</f>
      </c>
      <c r="DN106">
        <f>IF($GO106&gt;=3,INDEX($DI:$DI,$GN106+3),"")</f>
      </c>
      <c r="DO106">
        <f>IF($GO106&gt;=4,INDEX($DI:$DI,$GN106+4),"")</f>
      </c>
      <c r="DP106">
        <f>IF($GO106&gt;=5,INDEX($DI:$DI,$GN106+5),"")</f>
      </c>
      <c r="DQ106">
        <f>IF($GO106&gt;=6,INDEX($DI:$DI,$GN106+6),"")</f>
      </c>
      <c r="DR106">
        <f>IF($GO106&gt;=7,INDEX($DI:$DI,$GN106+7),"")</f>
      </c>
      <c r="DS106">
        <f>IF($GO106&gt;=8,INDEX($DI:$DI,$GN106+8),"")</f>
      </c>
      <c r="DT106">
        <f>IF($GO106&gt;=9,INDEX($DI:$DI,$GN106+9),"")</f>
      </c>
      <c r="DU106">
        <f>IF($GO106&gt;=10,INDEX($DI:$DI,$GN106+10),"")</f>
      </c>
      <c r="DV106">
        <f>IF($GO106&gt;=11,INDEX($DI:$DI,$GN106+11),"")</f>
      </c>
      <c r="DW106">
        <f>IF($GO106&gt;=12,INDEX($DI:$DI,$GN106+12),"")</f>
      </c>
      <c r="DX106">
        <f>IF($GO106&gt;=13,INDEX($DI:$DI,$GN106+13),"")</f>
      </c>
      <c r="DY106">
        <f>IF($GO106&gt;=14,INDEX($DI:$DI,$GN106+14),"")</f>
      </c>
      <c r="DZ106">
        <f>IF($GO106&gt;=15,INDEX($DI:$DI,$GN106+15),"")</f>
      </c>
      <c r="EA106">
        <f>IF($GO106&gt;=16,INDEX($DI:$DI,$GN106+16),"")</f>
      </c>
      <c r="EB106">
        <f>IF($GO106&gt;=17,INDEX($DI:$DI,$GN106+17),"")</f>
      </c>
      <c r="EC106">
        <f>IF($GO106&gt;=18,INDEX($DI:$DI,$GN106+18),"")</f>
      </c>
      <c r="ED106">
        <f>IF($GO106&gt;=19,INDEX($DI:$DI,$GN106+19),"")</f>
      </c>
      <c r="EE106">
        <f>IF($GO106&gt;=20,INDEX($DI:$DI,$GN106+20),"")</f>
      </c>
      <c r="EF106">
        <f>IF($GO106&gt;=21,INDEX($DI:$DI,$GN106+21),"")</f>
      </c>
      <c r="EG106">
        <f>IF($GO106&gt;=22,INDEX($DI:$DI,$GN106+22),"")</f>
      </c>
      <c r="EH106">
        <f>IF($GO106&gt;=23,INDEX($DI:$DI,$GN106+23),"")</f>
      </c>
      <c r="EI106">
        <f>IF($GO106&gt;=24,INDEX($DI:$DI,$GN106+24),"")</f>
      </c>
      <c r="EJ106">
        <f>IF($GO106&gt;=25,INDEX($DI:$DI,$GN106+25),"")</f>
      </c>
      <c r="EK106">
        <f>IF($GO106&gt;=26,INDEX($DI:$DI,$GN106+26),"")</f>
      </c>
      <c r="EL106">
        <f>IF($GO106&gt;=27,INDEX($DI:$DI,$GN106+27),"")</f>
      </c>
      <c r="EM106">
        <f>IF($GO106&gt;=28,INDEX($DI:$DI,$GN106+28),"")</f>
      </c>
      <c r="EN106">
        <f>IF($GO106&gt;=29,INDEX($DI:$DI,$GN106+29),"")</f>
      </c>
      <c r="EO106">
        <f>IF($GO106&gt;=30,INDEX($DI:$DI,$GN106+30),"")</f>
      </c>
      <c r="EP106">
        <f>IF($GO106&gt;=31,INDEX($DI:$DI,$GN106+31),"")</f>
      </c>
      <c r="EQ106">
        <f>IF($GO106&gt;=32,INDEX($DI:$DI,$GN106+32),"")</f>
      </c>
      <c r="ER106">
        <f>IF($GO106&gt;=33,INDEX($DI:$DI,$GN106+33),"")</f>
      </c>
      <c r="ES106">
        <f>IF($GO106&gt;=34,INDEX($DI:$DI,$GN106+34),"")</f>
      </c>
      <c r="ET106">
        <f>IF($GO106&gt;=35,INDEX($DI:$DI,$GN106+35),"")</f>
      </c>
      <c r="EU106">
        <f>IF($GO106&gt;=36,INDEX($DI:$DI,$GN106+36),"")</f>
      </c>
      <c r="EV106">
        <f>IF($GO106&gt;=37,INDEX($DI:$DI,$GN106+37),"")</f>
      </c>
      <c r="EW106">
        <f>IF($GO106&gt;=38,INDEX($DI:$DI,$GN106+38),"")</f>
      </c>
      <c r="EX106">
        <f>IF($GO106&gt;=39,INDEX($DI:$DI,$GN106+39),"")</f>
      </c>
      <c r="EY106">
        <f>IF($GO106&gt;=40,INDEX($DI:$DI,$GN106+40),"")</f>
      </c>
      <c r="EZ106">
        <f>IF($GO106&gt;=1,INDEX($DJ:$DJ,$GN106+1),"")</f>
      </c>
      <c r="FA106">
        <f>IF($GO106&gt;=2,INDEX($DJ:$DJ,$GN106+2),"")</f>
      </c>
      <c r="FB106">
        <f>IF($GO106&gt;=3,INDEX($DJ:$DJ,$GN106+3),"")</f>
      </c>
      <c r="FC106">
        <f>IF($GO106&gt;=4,INDEX($DJ:$DJ,$GN106+4),"")</f>
      </c>
      <c r="FD106">
        <f>IF($GO106&gt;=5,INDEX($DJ:$DJ,$GN106+5),"")</f>
      </c>
      <c r="FE106">
        <f>IF($GO106&gt;=6,INDEX($DJ:$DJ,$GN106+6),"")</f>
      </c>
      <c r="FF106">
        <f>IF($GO106&gt;=7,INDEX($DJ:$DJ,$GN106+7),"")</f>
      </c>
      <c r="FG106">
        <f>IF($GO106&gt;=8,INDEX($DJ:$DJ,$GN106+8),"")</f>
      </c>
      <c r="FH106">
        <f>IF($GO106&gt;=9,INDEX($DJ:$DJ,$GN106+9),"")</f>
      </c>
      <c r="FI106">
        <f>IF($GO106&gt;=10,INDEX($DJ:$DJ,$GN106+10),"")</f>
      </c>
      <c r="FJ106">
        <f>IF($GO106&gt;=11,INDEX($DJ:$DJ,$GN106+11),"")</f>
      </c>
      <c r="FK106">
        <f>IF($GO106&gt;=12,INDEX($DJ:$DJ,$GN106+12),"")</f>
      </c>
      <c r="FL106">
        <f>IF($GO106&gt;=13,INDEX($DJ:$DJ,$GN106+13),"")</f>
      </c>
      <c r="FM106">
        <f>IF($GO106&gt;=14,INDEX($DJ:$DJ,$GN106+14),"")</f>
      </c>
      <c r="FN106">
        <f>IF($GO106&gt;=15,INDEX($DJ:$DJ,$GN106+15),"")</f>
      </c>
      <c r="FO106">
        <f>IF($GO106&gt;=16,INDEX($DJ:$DJ,$GN106+16),"")</f>
      </c>
      <c r="FP106">
        <f>IF($GO106&gt;=17,INDEX($DJ:$DJ,$GN106+17),"")</f>
      </c>
      <c r="FQ106">
        <f>IF($GO106&gt;=18,INDEX($DJ:$DJ,$GN106+18),"")</f>
      </c>
      <c r="FR106">
        <f>IF($GO106&gt;=19,INDEX($DJ:$DJ,$GN106+19),"")</f>
      </c>
      <c r="FS106">
        <f>IF($GO106&gt;=20,INDEX($DJ:$DJ,$GN106+20),"")</f>
      </c>
      <c r="FT106">
        <f>IF($GO106&gt;=21,INDEX($DJ:$DJ,$GN106+21),"")</f>
      </c>
      <c r="FU106">
        <f>IF($GO106&gt;=22,INDEX($DJ:$DJ,$GN106+22),"")</f>
      </c>
      <c r="FV106">
        <f>IF($GO106&gt;=23,INDEX($DJ:$DJ,$GN106+23),"")</f>
      </c>
      <c r="FW106">
        <f>IF($GO106&gt;=24,INDEX($DJ:$DJ,$GN106+24),"")</f>
      </c>
      <c r="FX106">
        <f>IF($GO106&gt;=25,INDEX($DJ:$DJ,$GN106+25),"")</f>
      </c>
      <c r="FY106">
        <f>IF($GO106&gt;=26,INDEX($DJ:$DJ,$GN106+26),"")</f>
      </c>
      <c r="FZ106">
        <f>IF($GO106&gt;=27,INDEX($DJ:$DJ,$GN106+27),"")</f>
      </c>
      <c r="GA106">
        <f>IF($GO106&gt;=28,INDEX($DJ:$DJ,$GN106+28),"")</f>
      </c>
      <c r="GB106">
        <f>IF($GO106&gt;=29,INDEX($DJ:$DJ,$GN106+29),"")</f>
      </c>
      <c r="GC106">
        <f>IF($GO106&gt;=30,INDEX($DJ:$DJ,$GN106+30),"")</f>
      </c>
      <c r="GD106">
        <f>IF($GO106&gt;=31,INDEX($DJ:$DJ,$GN106+31),"")</f>
      </c>
      <c r="GE106">
        <f>IF($GO106&gt;=32,INDEX($DJ:$DJ,$GN106+32),"")</f>
      </c>
      <c r="GF106">
        <f>IF($GO106&gt;=33,INDEX($DJ:$DJ,$GN106+33),"")</f>
      </c>
      <c r="GG106">
        <f>IF($GO106&gt;=34,INDEX($DJ:$DJ,$GN106+34),"")</f>
      </c>
      <c r="GH106">
        <f>IF($GO106&gt;=35,INDEX($DJ:$DJ,$GN106+35),"")</f>
      </c>
      <c r="GI106">
        <f>IF($GO106&gt;=36,INDEX($DJ:$DJ,$GN106+36),"")</f>
      </c>
      <c r="GJ106">
        <f>IF($GO106&gt;=37,INDEX($DJ:$DJ,$GN106+37),"")</f>
      </c>
      <c r="GK106">
        <f>IF($GO106&gt;=38,INDEX($DJ:$DJ,$GN106+38),"")</f>
      </c>
      <c r="GL106">
        <f>IF($GO106&gt;=39,INDEX($DJ:$DJ,$GN106+39),"")</f>
      </c>
      <c r="GM106">
        <f>IF($GO106&gt;=40,INDEX($DJ:$DJ,$GN106+40),"")</f>
      </c>
      <c r="GN106">
        <f>IFERROR(MATCH($DH106,$DI$2:$DI$148,0)+1,0)</f>
      </c>
      <c r="GO106">
        <f>IFERROR(INDEX($DK$2:$DK$148,MATCH($DH106,$DI$2:$DI$148,0)),0)</f>
      </c>
      <c r="GP106">
        <f>IFERROR(MATCH($Y106,$DL$106:$EY$106,0),0)</f>
      </c>
      <c r="GQ106">
        <f>IF($GP106&gt;0,INDEX($EZ$106:$GM$106,$GP106),"")</f>
      </c>
      <c r="GR106" t="s">
        <v>214</v>
      </c>
      <c r="GS106">
        <v>1</v>
      </c>
      <c r="GT106">
        <f>IF($JC106&gt;=1,INDEX($GR:$GR,$JB106+1),"")</f>
      </c>
      <c r="GU106">
        <f>IF($JC106&gt;=2,INDEX($GR:$GR,$JB106+2),"")</f>
      </c>
      <c r="GV106">
        <f>IF($JC106&gt;=3,INDEX($GR:$GR,$JB106+3),"")</f>
      </c>
      <c r="GW106">
        <f>IF($JC106&gt;=4,INDEX($GR:$GR,$JB106+4),"")</f>
      </c>
      <c r="GX106">
        <f>IF($JC106&gt;=5,INDEX($GR:$GR,$JB106+5),"")</f>
      </c>
      <c r="GY106">
        <f>IF($JC106&gt;=6,INDEX($GR:$GR,$JB106+6),"")</f>
      </c>
      <c r="GZ106">
        <f>IF($JC106&gt;=7,INDEX($GR:$GR,$JB106+7),"")</f>
      </c>
      <c r="HA106">
        <f>IF($JC106&gt;=8,INDEX($GR:$GR,$JB106+8),"")</f>
      </c>
      <c r="HB106">
        <f>IF($JC106&gt;=9,INDEX($GR:$GR,$JB106+9),"")</f>
      </c>
      <c r="HC106">
        <f>IF($JC106&gt;=10,INDEX($GR:$GR,$JB106+10),"")</f>
      </c>
      <c r="HD106">
        <f>IF($JC106&gt;=11,INDEX($GR:$GR,$JB106+11),"")</f>
      </c>
      <c r="HE106">
        <f>IF($JC106&gt;=12,INDEX($GR:$GR,$JB106+12),"")</f>
      </c>
      <c r="HF106">
        <f>IF($JC106&gt;=13,INDEX($GR:$GR,$JB106+13),"")</f>
      </c>
      <c r="HG106">
        <f>IF($JC106&gt;=14,INDEX($GR:$GR,$JB106+14),"")</f>
      </c>
      <c r="HH106">
        <f>IF($JC106&gt;=15,INDEX($GR:$GR,$JB106+15),"")</f>
      </c>
      <c r="HI106">
        <f>IF($JC106&gt;=16,INDEX($GR:$GR,$JB106+16),"")</f>
      </c>
      <c r="HJ106">
        <f>IF($JC106&gt;=17,INDEX($GR:$GR,$JB106+17),"")</f>
      </c>
      <c r="HK106">
        <f>IF($JC106&gt;=18,INDEX($GR:$GR,$JB106+18),"")</f>
      </c>
      <c r="HL106">
        <f>IF($JC106&gt;=19,INDEX($GR:$GR,$JB106+19),"")</f>
      </c>
      <c r="HM106">
        <f>IF($JC106&gt;=20,INDEX($GR:$GR,$JB106+20),"")</f>
      </c>
      <c r="HN106">
        <f>IF($JC106&gt;=21,INDEX($GR:$GR,$JB106+21),"")</f>
      </c>
      <c r="HO106">
        <f>IF($JC106&gt;=22,INDEX($GR:$GR,$JB106+22),"")</f>
      </c>
      <c r="HP106">
        <f>IF($JC106&gt;=23,INDEX($GR:$GR,$JB106+23),"")</f>
      </c>
      <c r="HQ106">
        <f>IF($JC106&gt;=24,INDEX($GR:$GR,$JB106+24),"")</f>
      </c>
      <c r="HR106">
        <f>IF($JC106&gt;=25,INDEX($GR:$GR,$JB106+25),"")</f>
      </c>
      <c r="HS106">
        <f>IF($JC106&gt;=26,INDEX($GR:$GR,$JB106+26),"")</f>
      </c>
      <c r="HT106">
        <f>IF($JC106&gt;=27,INDEX($GR:$GR,$JB106+27),"")</f>
      </c>
      <c r="HU106">
        <f>IF($JC106&gt;=28,INDEX($GR:$GR,$JB106+28),"")</f>
      </c>
      <c r="HV106">
        <f>IF($JC106&gt;=29,INDEX($GR:$GR,$JB106+29),"")</f>
      </c>
      <c r="HW106">
        <f>IF($JC106&gt;=30,INDEX($GR:$GR,$JB106+30),"")</f>
      </c>
      <c r="HX106">
        <f>IF($JC106&gt;=31,INDEX($GR:$GR,$JB106+31),"")</f>
      </c>
      <c r="HY106">
        <f>IF($JC106&gt;=32,INDEX($GR:$GR,$JB106+32),"")</f>
      </c>
      <c r="HZ106">
        <f>IF($JC106&gt;=33,INDEX($GR:$GR,$JB106+33),"")</f>
      </c>
      <c r="IA106">
        <f>IF($JC106&gt;=34,INDEX($GR:$GR,$JB106+34),"")</f>
      </c>
      <c r="IB106">
        <f>IF($JC106&gt;=35,INDEX($GR:$GR,$JB106+35),"")</f>
      </c>
      <c r="IC106">
        <f>IF($JC106&gt;=36,INDEX($GR:$GR,$JB106+36),"")</f>
      </c>
      <c r="ID106">
        <f>IF($JC106&gt;=37,INDEX($GR:$GR,$JB106+37),"")</f>
      </c>
      <c r="IE106">
        <f>IF($JC106&gt;=38,INDEX($GR:$GR,$JB106+38),"")</f>
      </c>
      <c r="IF106">
        <f>IF($JC106&gt;=39,INDEX($GR:$GR,$JB106+39),"")</f>
      </c>
      <c r="IG106">
        <f>IF($JC106&gt;=40,INDEX($GR:$GR,$JB106+40),"")</f>
      </c>
      <c r="IH106">
        <f>IF($JC106&gt;=41,INDEX($GR:$GR,$JB106+41),"")</f>
      </c>
      <c r="II106">
        <f>IF($JC106&gt;=42,INDEX($GR:$GR,$JB106+42),"")</f>
      </c>
      <c r="IJ106">
        <f>IF($JC106&gt;=43,INDEX($GR:$GR,$JB106+43),"")</f>
      </c>
      <c r="IK106">
        <f>IF($JC106&gt;=44,INDEX($GR:$GR,$JB106+44),"")</f>
      </c>
      <c r="IL106">
        <f>IF($JC106&gt;=45,INDEX($GR:$GR,$JB106+45),"")</f>
      </c>
      <c r="IM106">
        <f>IF($JC106&gt;=46,INDEX($GR:$GR,$JB106+46),"")</f>
      </c>
      <c r="IN106">
        <f>IF($JC106&gt;=47,INDEX($GR:$GR,$JB106+47),"")</f>
      </c>
      <c r="IO106">
        <f>IF($JC106&gt;=48,INDEX($GR:$GR,$JB106+48),"")</f>
      </c>
      <c r="IP106">
        <f>IF($JC106&gt;=49,INDEX($GR:$GR,$JB106+49),"")</f>
      </c>
      <c r="IQ106">
        <f>IF($JC106&gt;=50,INDEX($GR:$GR,$JB106+50),"")</f>
      </c>
      <c r="IR106">
        <f>IF($JC106&gt;=51,INDEX($GR:$GR,$JB106+51),"")</f>
      </c>
      <c r="IS106">
        <f>IF($JC106&gt;=52,INDEX($GR:$GR,$JB106+52),"")</f>
      </c>
      <c r="IT106">
        <f>IF($JC106&gt;=53,INDEX($GR:$GR,$JB106+53),"")</f>
      </c>
      <c r="IU106">
        <f>IF($JC106&gt;=54,INDEX($GR:$GR,$JB106+54),"")</f>
      </c>
      <c r="IV106">
        <f>IF($JC106&gt;=55,INDEX($GR:$GR,$JB106+55),"")</f>
      </c>
      <c r="IW106">
        <f>IF($JC106&gt;=56,INDEX($GR:$GR,$JB106+56),"")</f>
      </c>
      <c r="IX106">
        <f>IF($JC106&gt;=57,INDEX($GR:$GR,$JB106+57),"")</f>
      </c>
      <c r="IY106">
        <f>IF($JC106&gt;=58,INDEX($GR:$GR,$JB106+58),"")</f>
      </c>
      <c r="IZ106">
        <f>IF($JC106&gt;=59,INDEX($GR:$GR,$JB106+59),"")</f>
      </c>
      <c r="JA106">
        <f>IF($JC106&gt;=60,INDEX($GR:$GR,$JB106+60),"")</f>
      </c>
      <c r="JB106">
        <f>IFERROR(MATCH($GQ106,$GR$2:$GR$324,0)+1,0)</f>
      </c>
      <c r="JC106">
        <f>IFERROR(INDEX($GS$2:$GS$324,MATCH($GQ106,$GR$2:$GR$324,0)),0)</f>
      </c>
      <c r="JD106" t="s">
        <v>40</v>
      </c>
      <c r="JE106" t="s">
        <v>40</v>
      </c>
    </row>
    <row r="107" spans="1:265" x14ac:dyDescent="0.25">
      <c r="Q107">
        <f>IF(OR($T107="",$P107=""),"",IFERROR($T107/$P107,0))</f>
      </c>
      <c r="R107">
        <f>IF($T107="","",
SUM($S107,$U107,$Z107,$V107,$X107)*
(1-IF($AA107="",0,VALUE($AA107)/100)))</f>
      </c>
      <c r="S107">
        <f>IF($T107="","",$T107)</f>
      </c>
      <c r="U107">
        <f>IF($T107="","",
IF($N107="","",
IF(ISNUMBER(SEARCH("exempt",LOWER($N107))),0,
$T107*(VALUE(SUBSTITUTE($N107,"%",""))/100))))</f>
      </c>
      <c r="AB107">
        <f>IFERROR(IF(FIND(" - ",$K107)&gt;0,MID($K107,FIND(" - ",$K107)+3,LEN($K107)),""),"")</f>
      </c>
      <c r="AK107" t="s">
        <v>509</v>
      </c>
      <c r="AP107">
        <f>IFERROR(LEFT($K107,FIND(" - ",$K107)-1),$K107)</f>
      </c>
      <c r="AQ107" t="s">
        <v>395</v>
      </c>
      <c r="AS107">
        <f>IF($CH107&gt;=1,INDEX($AQ:$AQ,$CG107+1),"")</f>
      </c>
      <c r="AT107">
        <f>IF($CH107&gt;=2,INDEX($AQ:$AQ,$CG107+2),"")</f>
      </c>
      <c r="AU107">
        <f>IF($CH107&gt;=3,INDEX($AQ:$AQ,$CG107+3),"")</f>
      </c>
      <c r="AV107">
        <f>IF($CH107&gt;=4,INDEX($AQ:$AQ,$CG107+4),"")</f>
      </c>
      <c r="AW107">
        <f>IF($CH107&gt;=5,INDEX($AQ:$AQ,$CG107+5),"")</f>
      </c>
      <c r="AX107">
        <f>IF($CH107&gt;=6,INDEX($AQ:$AQ,$CG107+6),"")</f>
      </c>
      <c r="AY107">
        <f>IF($CH107&gt;=7,INDEX($AQ:$AQ,$CG107+7),"")</f>
      </c>
      <c r="AZ107">
        <f>IF($CH107&gt;=8,INDEX($AQ:$AQ,$CG107+8),"")</f>
      </c>
      <c r="BA107">
        <f>IF($CH107&gt;=9,INDEX($AQ:$AQ,$CG107+9),"")</f>
      </c>
      <c r="BB107">
        <f>IF($CH107&gt;=10,INDEX($AQ:$AQ,$CG107+10),"")</f>
      </c>
      <c r="BC107">
        <f>IF($CH107&gt;=11,INDEX($AQ:$AQ,$CG107+11),"")</f>
      </c>
      <c r="BD107">
        <f>IF($CH107&gt;=12,INDEX($AQ:$AQ,$CG107+12),"")</f>
      </c>
      <c r="BE107">
        <f>IF($CH107&gt;=13,INDEX($AQ:$AQ,$CG107+13),"")</f>
      </c>
      <c r="BF107">
        <f>IF($CH107&gt;=14,INDEX($AQ:$AQ,$CG107+14),"")</f>
      </c>
      <c r="BG107">
        <f>IF($CH107&gt;=15,INDEX($AQ:$AQ,$CG107+15),"")</f>
      </c>
      <c r="BH107">
        <f>IF($CH107&gt;=16,INDEX($AQ:$AQ,$CG107+16),"")</f>
      </c>
      <c r="BI107">
        <f>IF($CH107&gt;=17,INDEX($AQ:$AQ,$CG107+17),"")</f>
      </c>
      <c r="BJ107">
        <f>IF($CH107&gt;=18,INDEX($AQ:$AQ,$CG107+18),"")</f>
      </c>
      <c r="BK107">
        <f>IF($CH107&gt;=19,INDEX($AQ:$AQ,$CG107+19),"")</f>
      </c>
      <c r="BL107">
        <f>IF($CH107&gt;=20,INDEX($AQ:$AQ,$CG107+20),"")</f>
      </c>
      <c r="BM107">
        <f>IF($CH107&gt;=21,INDEX($AQ:$AQ,$CG107+21),"")</f>
      </c>
      <c r="BN107">
        <f>IF($CH107&gt;=22,INDEX($AQ:$AQ,$CG107+22),"")</f>
      </c>
      <c r="BO107">
        <f>IF($CH107&gt;=23,INDEX($AQ:$AQ,$CG107+23),"")</f>
      </c>
      <c r="BP107">
        <f>IF($CH107&gt;=24,INDEX($AQ:$AQ,$CG107+24),"")</f>
      </c>
      <c r="BQ107">
        <f>IF($CH107&gt;=25,INDEX($AQ:$AQ,$CG107+25),"")</f>
      </c>
      <c r="BR107">
        <f>IF($CH107&gt;=26,INDEX($AQ:$AQ,$CG107+26),"")</f>
      </c>
      <c r="BS107">
        <f>IF($CH107&gt;=27,INDEX($AQ:$AQ,$CG107+27),"")</f>
      </c>
      <c r="BT107">
        <f>IF($CH107&gt;=28,INDEX($AQ:$AQ,$CG107+28),"")</f>
      </c>
      <c r="BU107">
        <f>IF($CH107&gt;=29,INDEX($AQ:$AQ,$CG107+29),"")</f>
      </c>
      <c r="BV107">
        <f>IF($CH107&gt;=30,INDEX($AQ:$AQ,$CG107+30),"")</f>
      </c>
      <c r="BW107">
        <f>IF($CH107&gt;=31,INDEX($AQ:$AQ,$CG107+31),"")</f>
      </c>
      <c r="BX107">
        <f>IF($CH107&gt;=32,INDEX($AQ:$AQ,$CG107+32),"")</f>
      </c>
      <c r="BY107">
        <f>IF($CH107&gt;=33,INDEX($AQ:$AQ,$CG107+33),"")</f>
      </c>
      <c r="BZ107">
        <f>IF($CH107&gt;=34,INDEX($AQ:$AQ,$CG107+34),"")</f>
      </c>
      <c r="CA107">
        <f>IF($CH107&gt;=35,INDEX($AQ:$AQ,$CG107+35),"")</f>
      </c>
      <c r="CB107">
        <f>IF($CH107&gt;=36,INDEX($AQ:$AQ,$CG107+36),"")</f>
      </c>
      <c r="CC107">
        <f>IF($CH107&gt;=37,INDEX($AQ:$AQ,$CG107+37),"")</f>
      </c>
      <c r="CD107">
        <f>IF($CH107&gt;=38,INDEX($AQ:$AQ,$CG107+38),"")</f>
      </c>
      <c r="CE107">
        <f>IF($CH107&gt;=39,INDEX($AQ:$AQ,$CG107+39),"")</f>
      </c>
      <c r="CF107">
        <f>IF($CH107&gt;=40,INDEX($AQ:$AQ,$CG107+40),"")</f>
      </c>
      <c r="CG107">
        <f>IFERROR(MATCH($AP107,$AQ$2:$AQ$134,0)+1,0)</f>
      </c>
      <c r="CH107">
        <f>IFERROR(INDEX($AR$2:$AR$134,MATCH($AP107,$AQ$2:$AQ$134,0)),0)</f>
      </c>
      <c r="CI107">
        <f>IFERROR(LEFT($L107,FIND(" - ",$L107)-1),$L107)</f>
      </c>
      <c r="CJ107" t="s">
        <v>510</v>
      </c>
      <c r="CK107">
        <v>1</v>
      </c>
      <c r="CL107">
        <f>IF($DG107&gt;=1,INDEX($CJ:$CJ,$DF107+1),"")</f>
      </c>
      <c r="CM107">
        <f>IF($DG107&gt;=2,INDEX($CJ:$CJ,$DF107+2),"")</f>
      </c>
      <c r="CN107">
        <f>IF($DG107&gt;=3,INDEX($CJ:$CJ,$DF107+3),"")</f>
      </c>
      <c r="CO107">
        <f>IF($DG107&gt;=4,INDEX($CJ:$CJ,$DF107+4),"")</f>
      </c>
      <c r="CP107">
        <f>IF($DG107&gt;=5,INDEX($CJ:$CJ,$DF107+5),"")</f>
      </c>
      <c r="CQ107">
        <f>IF($DG107&gt;=6,INDEX($CJ:$CJ,$DF107+6),"")</f>
      </c>
      <c r="CR107">
        <f>IF($DG107&gt;=7,INDEX($CJ:$CJ,$DF107+7),"")</f>
      </c>
      <c r="CS107">
        <f>IF($DG107&gt;=8,INDEX($CJ:$CJ,$DF107+8),"")</f>
      </c>
      <c r="CT107">
        <f>IF($DG107&gt;=9,INDEX($CJ:$CJ,$DF107+9),"")</f>
      </c>
      <c r="CU107">
        <f>IF($DG107&gt;=10,INDEX($CJ:$CJ,$DF107+10),"")</f>
      </c>
      <c r="CV107">
        <f>IF($DG107&gt;=11,INDEX($CJ:$CJ,$DF107+11),"")</f>
      </c>
      <c r="CW107">
        <f>IF($DG107&gt;=12,INDEX($CJ:$CJ,$DF107+12),"")</f>
      </c>
      <c r="CX107">
        <f>IF($DG107&gt;=13,INDEX($CJ:$CJ,$DF107+13),"")</f>
      </c>
      <c r="CY107">
        <f>IF($DG107&gt;=14,INDEX($CJ:$CJ,$DF107+14),"")</f>
      </c>
      <c r="CZ107">
        <f>IF($DG107&gt;=15,INDEX($CJ:$CJ,$DF107+15),"")</f>
      </c>
      <c r="DA107">
        <f>IF($DG107&gt;=16,INDEX($CJ:$CJ,$DF107+16),"")</f>
      </c>
      <c r="DB107">
        <f>IF($DG107&gt;=17,INDEX($CJ:$CJ,$DF107+17),"")</f>
      </c>
      <c r="DC107">
        <f>IF($DG107&gt;=18,INDEX($CJ:$CJ,$DF107+18),"")</f>
      </c>
      <c r="DD107">
        <f>IF($DG107&gt;=19,INDEX($CJ:$CJ,$DF107+19),"")</f>
      </c>
      <c r="DE107">
        <f>IF($DG107&gt;=20,INDEX($CJ:$CJ,$DF107+20),"")</f>
      </c>
      <c r="DF107">
        <f>IFERROR(MATCH($CI107,$CJ$2:$CJ$263,0)+1,0)</f>
      </c>
      <c r="DG107">
        <f>IFERROR(INDEX($CK$2:$CK$263,MATCH($CI107,$CJ$2:$CJ$263,0)),0)</f>
      </c>
      <c r="DH107">
        <f>IFERROR(INDEX($AO:$AO,MATCH($N107,$AN:$AN,0))&amp;"","")</f>
      </c>
      <c r="DI107" t="s">
        <v>466</v>
      </c>
      <c r="DJ107" t="s">
        <v>511</v>
      </c>
      <c r="DL107">
        <f>IF($GO107&gt;=1,INDEX($DI:$DI,$GN107+1),"")</f>
      </c>
      <c r="DM107">
        <f>IF($GO107&gt;=2,INDEX($DI:$DI,$GN107+2),"")</f>
      </c>
      <c r="DN107">
        <f>IF($GO107&gt;=3,INDEX($DI:$DI,$GN107+3),"")</f>
      </c>
      <c r="DO107">
        <f>IF($GO107&gt;=4,INDEX($DI:$DI,$GN107+4),"")</f>
      </c>
      <c r="DP107">
        <f>IF($GO107&gt;=5,INDEX($DI:$DI,$GN107+5),"")</f>
      </c>
      <c r="DQ107">
        <f>IF($GO107&gt;=6,INDEX($DI:$DI,$GN107+6),"")</f>
      </c>
      <c r="DR107">
        <f>IF($GO107&gt;=7,INDEX($DI:$DI,$GN107+7),"")</f>
      </c>
      <c r="DS107">
        <f>IF($GO107&gt;=8,INDEX($DI:$DI,$GN107+8),"")</f>
      </c>
      <c r="DT107">
        <f>IF($GO107&gt;=9,INDEX($DI:$DI,$GN107+9),"")</f>
      </c>
      <c r="DU107">
        <f>IF($GO107&gt;=10,INDEX($DI:$DI,$GN107+10),"")</f>
      </c>
      <c r="DV107">
        <f>IF($GO107&gt;=11,INDEX($DI:$DI,$GN107+11),"")</f>
      </c>
      <c r="DW107">
        <f>IF($GO107&gt;=12,INDEX($DI:$DI,$GN107+12),"")</f>
      </c>
      <c r="DX107">
        <f>IF($GO107&gt;=13,INDEX($DI:$DI,$GN107+13),"")</f>
      </c>
      <c r="DY107">
        <f>IF($GO107&gt;=14,INDEX($DI:$DI,$GN107+14),"")</f>
      </c>
      <c r="DZ107">
        <f>IF($GO107&gt;=15,INDEX($DI:$DI,$GN107+15),"")</f>
      </c>
      <c r="EA107">
        <f>IF($GO107&gt;=16,INDEX($DI:$DI,$GN107+16),"")</f>
      </c>
      <c r="EB107">
        <f>IF($GO107&gt;=17,INDEX($DI:$DI,$GN107+17),"")</f>
      </c>
      <c r="EC107">
        <f>IF($GO107&gt;=18,INDEX($DI:$DI,$GN107+18),"")</f>
      </c>
      <c r="ED107">
        <f>IF($GO107&gt;=19,INDEX($DI:$DI,$GN107+19),"")</f>
      </c>
      <c r="EE107">
        <f>IF($GO107&gt;=20,INDEX($DI:$DI,$GN107+20),"")</f>
      </c>
      <c r="EF107">
        <f>IF($GO107&gt;=21,INDEX($DI:$DI,$GN107+21),"")</f>
      </c>
      <c r="EG107">
        <f>IF($GO107&gt;=22,INDEX($DI:$DI,$GN107+22),"")</f>
      </c>
      <c r="EH107">
        <f>IF($GO107&gt;=23,INDEX($DI:$DI,$GN107+23),"")</f>
      </c>
      <c r="EI107">
        <f>IF($GO107&gt;=24,INDEX($DI:$DI,$GN107+24),"")</f>
      </c>
      <c r="EJ107">
        <f>IF($GO107&gt;=25,INDEX($DI:$DI,$GN107+25),"")</f>
      </c>
      <c r="EK107">
        <f>IF($GO107&gt;=26,INDEX($DI:$DI,$GN107+26),"")</f>
      </c>
      <c r="EL107">
        <f>IF($GO107&gt;=27,INDEX($DI:$DI,$GN107+27),"")</f>
      </c>
      <c r="EM107">
        <f>IF($GO107&gt;=28,INDEX($DI:$DI,$GN107+28),"")</f>
      </c>
      <c r="EN107">
        <f>IF($GO107&gt;=29,INDEX($DI:$DI,$GN107+29),"")</f>
      </c>
      <c r="EO107">
        <f>IF($GO107&gt;=30,INDEX($DI:$DI,$GN107+30),"")</f>
      </c>
      <c r="EP107">
        <f>IF($GO107&gt;=31,INDEX($DI:$DI,$GN107+31),"")</f>
      </c>
      <c r="EQ107">
        <f>IF($GO107&gt;=32,INDEX($DI:$DI,$GN107+32),"")</f>
      </c>
      <c r="ER107">
        <f>IF($GO107&gt;=33,INDEX($DI:$DI,$GN107+33),"")</f>
      </c>
      <c r="ES107">
        <f>IF($GO107&gt;=34,INDEX($DI:$DI,$GN107+34),"")</f>
      </c>
      <c r="ET107">
        <f>IF($GO107&gt;=35,INDEX($DI:$DI,$GN107+35),"")</f>
      </c>
      <c r="EU107">
        <f>IF($GO107&gt;=36,INDEX($DI:$DI,$GN107+36),"")</f>
      </c>
      <c r="EV107">
        <f>IF($GO107&gt;=37,INDEX($DI:$DI,$GN107+37),"")</f>
      </c>
      <c r="EW107">
        <f>IF($GO107&gt;=38,INDEX($DI:$DI,$GN107+38),"")</f>
      </c>
      <c r="EX107">
        <f>IF($GO107&gt;=39,INDEX($DI:$DI,$GN107+39),"")</f>
      </c>
      <c r="EY107">
        <f>IF($GO107&gt;=40,INDEX($DI:$DI,$GN107+40),"")</f>
      </c>
      <c r="EZ107">
        <f>IF($GO107&gt;=1,INDEX($DJ:$DJ,$GN107+1),"")</f>
      </c>
      <c r="FA107">
        <f>IF($GO107&gt;=2,INDEX($DJ:$DJ,$GN107+2),"")</f>
      </c>
      <c r="FB107">
        <f>IF($GO107&gt;=3,INDEX($DJ:$DJ,$GN107+3),"")</f>
      </c>
      <c r="FC107">
        <f>IF($GO107&gt;=4,INDEX($DJ:$DJ,$GN107+4),"")</f>
      </c>
      <c r="FD107">
        <f>IF($GO107&gt;=5,INDEX($DJ:$DJ,$GN107+5),"")</f>
      </c>
      <c r="FE107">
        <f>IF($GO107&gt;=6,INDEX($DJ:$DJ,$GN107+6),"")</f>
      </c>
      <c r="FF107">
        <f>IF($GO107&gt;=7,INDEX($DJ:$DJ,$GN107+7),"")</f>
      </c>
      <c r="FG107">
        <f>IF($GO107&gt;=8,INDEX($DJ:$DJ,$GN107+8),"")</f>
      </c>
      <c r="FH107">
        <f>IF($GO107&gt;=9,INDEX($DJ:$DJ,$GN107+9),"")</f>
      </c>
      <c r="FI107">
        <f>IF($GO107&gt;=10,INDEX($DJ:$DJ,$GN107+10),"")</f>
      </c>
      <c r="FJ107">
        <f>IF($GO107&gt;=11,INDEX($DJ:$DJ,$GN107+11),"")</f>
      </c>
      <c r="FK107">
        <f>IF($GO107&gt;=12,INDEX($DJ:$DJ,$GN107+12),"")</f>
      </c>
      <c r="FL107">
        <f>IF($GO107&gt;=13,INDEX($DJ:$DJ,$GN107+13),"")</f>
      </c>
      <c r="FM107">
        <f>IF($GO107&gt;=14,INDEX($DJ:$DJ,$GN107+14),"")</f>
      </c>
      <c r="FN107">
        <f>IF($GO107&gt;=15,INDEX($DJ:$DJ,$GN107+15),"")</f>
      </c>
      <c r="FO107">
        <f>IF($GO107&gt;=16,INDEX($DJ:$DJ,$GN107+16),"")</f>
      </c>
      <c r="FP107">
        <f>IF($GO107&gt;=17,INDEX($DJ:$DJ,$GN107+17),"")</f>
      </c>
      <c r="FQ107">
        <f>IF($GO107&gt;=18,INDEX($DJ:$DJ,$GN107+18),"")</f>
      </c>
      <c r="FR107">
        <f>IF($GO107&gt;=19,INDEX($DJ:$DJ,$GN107+19),"")</f>
      </c>
      <c r="FS107">
        <f>IF($GO107&gt;=20,INDEX($DJ:$DJ,$GN107+20),"")</f>
      </c>
      <c r="FT107">
        <f>IF($GO107&gt;=21,INDEX($DJ:$DJ,$GN107+21),"")</f>
      </c>
      <c r="FU107">
        <f>IF($GO107&gt;=22,INDEX($DJ:$DJ,$GN107+22),"")</f>
      </c>
      <c r="FV107">
        <f>IF($GO107&gt;=23,INDEX($DJ:$DJ,$GN107+23),"")</f>
      </c>
      <c r="FW107">
        <f>IF($GO107&gt;=24,INDEX($DJ:$DJ,$GN107+24),"")</f>
      </c>
      <c r="FX107">
        <f>IF($GO107&gt;=25,INDEX($DJ:$DJ,$GN107+25),"")</f>
      </c>
      <c r="FY107">
        <f>IF($GO107&gt;=26,INDEX($DJ:$DJ,$GN107+26),"")</f>
      </c>
      <c r="FZ107">
        <f>IF($GO107&gt;=27,INDEX($DJ:$DJ,$GN107+27),"")</f>
      </c>
      <c r="GA107">
        <f>IF($GO107&gt;=28,INDEX($DJ:$DJ,$GN107+28),"")</f>
      </c>
      <c r="GB107">
        <f>IF($GO107&gt;=29,INDEX($DJ:$DJ,$GN107+29),"")</f>
      </c>
      <c r="GC107">
        <f>IF($GO107&gt;=30,INDEX($DJ:$DJ,$GN107+30),"")</f>
      </c>
      <c r="GD107">
        <f>IF($GO107&gt;=31,INDEX($DJ:$DJ,$GN107+31),"")</f>
      </c>
      <c r="GE107">
        <f>IF($GO107&gt;=32,INDEX($DJ:$DJ,$GN107+32),"")</f>
      </c>
      <c r="GF107">
        <f>IF($GO107&gt;=33,INDEX($DJ:$DJ,$GN107+33),"")</f>
      </c>
      <c r="GG107">
        <f>IF($GO107&gt;=34,INDEX($DJ:$DJ,$GN107+34),"")</f>
      </c>
      <c r="GH107">
        <f>IF($GO107&gt;=35,INDEX($DJ:$DJ,$GN107+35),"")</f>
      </c>
      <c r="GI107">
        <f>IF($GO107&gt;=36,INDEX($DJ:$DJ,$GN107+36),"")</f>
      </c>
      <c r="GJ107">
        <f>IF($GO107&gt;=37,INDEX($DJ:$DJ,$GN107+37),"")</f>
      </c>
      <c r="GK107">
        <f>IF($GO107&gt;=38,INDEX($DJ:$DJ,$GN107+38),"")</f>
      </c>
      <c r="GL107">
        <f>IF($GO107&gt;=39,INDEX($DJ:$DJ,$GN107+39),"")</f>
      </c>
      <c r="GM107">
        <f>IF($GO107&gt;=40,INDEX($DJ:$DJ,$GN107+40),"")</f>
      </c>
      <c r="GN107">
        <f>IFERROR(MATCH($DH107,$DI$2:$DI$148,0)+1,0)</f>
      </c>
      <c r="GO107">
        <f>IFERROR(INDEX($DK$2:$DK$148,MATCH($DH107,$DI$2:$DI$148,0)),0)</f>
      </c>
      <c r="GP107">
        <f>IFERROR(MATCH($Y107,$DL$107:$EY$107,0),0)</f>
      </c>
      <c r="GQ107">
        <f>IF($GP107&gt;0,INDEX($EZ$107:$GM$107,$GP107),"")</f>
      </c>
      <c r="GR107" t="s">
        <v>484</v>
      </c>
      <c r="GT107">
        <f>IF($JC107&gt;=1,INDEX($GR:$GR,$JB107+1),"")</f>
      </c>
      <c r="GU107">
        <f>IF($JC107&gt;=2,INDEX($GR:$GR,$JB107+2),"")</f>
      </c>
      <c r="GV107">
        <f>IF($JC107&gt;=3,INDEX($GR:$GR,$JB107+3),"")</f>
      </c>
      <c r="GW107">
        <f>IF($JC107&gt;=4,INDEX($GR:$GR,$JB107+4),"")</f>
      </c>
      <c r="GX107">
        <f>IF($JC107&gt;=5,INDEX($GR:$GR,$JB107+5),"")</f>
      </c>
      <c r="GY107">
        <f>IF($JC107&gt;=6,INDEX($GR:$GR,$JB107+6),"")</f>
      </c>
      <c r="GZ107">
        <f>IF($JC107&gt;=7,INDEX($GR:$GR,$JB107+7),"")</f>
      </c>
      <c r="HA107">
        <f>IF($JC107&gt;=8,INDEX($GR:$GR,$JB107+8),"")</f>
      </c>
      <c r="HB107">
        <f>IF($JC107&gt;=9,INDEX($GR:$GR,$JB107+9),"")</f>
      </c>
      <c r="HC107">
        <f>IF($JC107&gt;=10,INDEX($GR:$GR,$JB107+10),"")</f>
      </c>
      <c r="HD107">
        <f>IF($JC107&gt;=11,INDEX($GR:$GR,$JB107+11),"")</f>
      </c>
      <c r="HE107">
        <f>IF($JC107&gt;=12,INDEX($GR:$GR,$JB107+12),"")</f>
      </c>
      <c r="HF107">
        <f>IF($JC107&gt;=13,INDEX($GR:$GR,$JB107+13),"")</f>
      </c>
      <c r="HG107">
        <f>IF($JC107&gt;=14,INDEX($GR:$GR,$JB107+14),"")</f>
      </c>
      <c r="HH107">
        <f>IF($JC107&gt;=15,INDEX($GR:$GR,$JB107+15),"")</f>
      </c>
      <c r="HI107">
        <f>IF($JC107&gt;=16,INDEX($GR:$GR,$JB107+16),"")</f>
      </c>
      <c r="HJ107">
        <f>IF($JC107&gt;=17,INDEX($GR:$GR,$JB107+17),"")</f>
      </c>
      <c r="HK107">
        <f>IF($JC107&gt;=18,INDEX($GR:$GR,$JB107+18),"")</f>
      </c>
      <c r="HL107">
        <f>IF($JC107&gt;=19,INDEX($GR:$GR,$JB107+19),"")</f>
      </c>
      <c r="HM107">
        <f>IF($JC107&gt;=20,INDEX($GR:$GR,$JB107+20),"")</f>
      </c>
      <c r="HN107">
        <f>IF($JC107&gt;=21,INDEX($GR:$GR,$JB107+21),"")</f>
      </c>
      <c r="HO107">
        <f>IF($JC107&gt;=22,INDEX($GR:$GR,$JB107+22),"")</f>
      </c>
      <c r="HP107">
        <f>IF($JC107&gt;=23,INDEX($GR:$GR,$JB107+23),"")</f>
      </c>
      <c r="HQ107">
        <f>IF($JC107&gt;=24,INDEX($GR:$GR,$JB107+24),"")</f>
      </c>
      <c r="HR107">
        <f>IF($JC107&gt;=25,INDEX($GR:$GR,$JB107+25),"")</f>
      </c>
      <c r="HS107">
        <f>IF($JC107&gt;=26,INDEX($GR:$GR,$JB107+26),"")</f>
      </c>
      <c r="HT107">
        <f>IF($JC107&gt;=27,INDEX($GR:$GR,$JB107+27),"")</f>
      </c>
      <c r="HU107">
        <f>IF($JC107&gt;=28,INDEX($GR:$GR,$JB107+28),"")</f>
      </c>
      <c r="HV107">
        <f>IF($JC107&gt;=29,INDEX($GR:$GR,$JB107+29),"")</f>
      </c>
      <c r="HW107">
        <f>IF($JC107&gt;=30,INDEX($GR:$GR,$JB107+30),"")</f>
      </c>
      <c r="HX107">
        <f>IF($JC107&gt;=31,INDEX($GR:$GR,$JB107+31),"")</f>
      </c>
      <c r="HY107">
        <f>IF($JC107&gt;=32,INDEX($GR:$GR,$JB107+32),"")</f>
      </c>
      <c r="HZ107">
        <f>IF($JC107&gt;=33,INDEX($GR:$GR,$JB107+33),"")</f>
      </c>
      <c r="IA107">
        <f>IF($JC107&gt;=34,INDEX($GR:$GR,$JB107+34),"")</f>
      </c>
      <c r="IB107">
        <f>IF($JC107&gt;=35,INDEX($GR:$GR,$JB107+35),"")</f>
      </c>
      <c r="IC107">
        <f>IF($JC107&gt;=36,INDEX($GR:$GR,$JB107+36),"")</f>
      </c>
      <c r="ID107">
        <f>IF($JC107&gt;=37,INDEX($GR:$GR,$JB107+37),"")</f>
      </c>
      <c r="IE107">
        <f>IF($JC107&gt;=38,INDEX($GR:$GR,$JB107+38),"")</f>
      </c>
      <c r="IF107">
        <f>IF($JC107&gt;=39,INDEX($GR:$GR,$JB107+39),"")</f>
      </c>
      <c r="IG107">
        <f>IF($JC107&gt;=40,INDEX($GR:$GR,$JB107+40),"")</f>
      </c>
      <c r="IH107">
        <f>IF($JC107&gt;=41,INDEX($GR:$GR,$JB107+41),"")</f>
      </c>
      <c r="II107">
        <f>IF($JC107&gt;=42,INDEX($GR:$GR,$JB107+42),"")</f>
      </c>
      <c r="IJ107">
        <f>IF($JC107&gt;=43,INDEX($GR:$GR,$JB107+43),"")</f>
      </c>
      <c r="IK107">
        <f>IF($JC107&gt;=44,INDEX($GR:$GR,$JB107+44),"")</f>
      </c>
      <c r="IL107">
        <f>IF($JC107&gt;=45,INDEX($GR:$GR,$JB107+45),"")</f>
      </c>
      <c r="IM107">
        <f>IF($JC107&gt;=46,INDEX($GR:$GR,$JB107+46),"")</f>
      </c>
      <c r="IN107">
        <f>IF($JC107&gt;=47,INDEX($GR:$GR,$JB107+47),"")</f>
      </c>
      <c r="IO107">
        <f>IF($JC107&gt;=48,INDEX($GR:$GR,$JB107+48),"")</f>
      </c>
      <c r="IP107">
        <f>IF($JC107&gt;=49,INDEX($GR:$GR,$JB107+49),"")</f>
      </c>
      <c r="IQ107">
        <f>IF($JC107&gt;=50,INDEX($GR:$GR,$JB107+50),"")</f>
      </c>
      <c r="IR107">
        <f>IF($JC107&gt;=51,INDEX($GR:$GR,$JB107+51),"")</f>
      </c>
      <c r="IS107">
        <f>IF($JC107&gt;=52,INDEX($GR:$GR,$JB107+52),"")</f>
      </c>
      <c r="IT107">
        <f>IF($JC107&gt;=53,INDEX($GR:$GR,$JB107+53),"")</f>
      </c>
      <c r="IU107">
        <f>IF($JC107&gt;=54,INDEX($GR:$GR,$JB107+54),"")</f>
      </c>
      <c r="IV107">
        <f>IF($JC107&gt;=55,INDEX($GR:$GR,$JB107+55),"")</f>
      </c>
      <c r="IW107">
        <f>IF($JC107&gt;=56,INDEX($GR:$GR,$JB107+56),"")</f>
      </c>
      <c r="IX107">
        <f>IF($JC107&gt;=57,INDEX($GR:$GR,$JB107+57),"")</f>
      </c>
      <c r="IY107">
        <f>IF($JC107&gt;=58,INDEX($GR:$GR,$JB107+58),"")</f>
      </c>
      <c r="IZ107">
        <f>IF($JC107&gt;=59,INDEX($GR:$GR,$JB107+59),"")</f>
      </c>
      <c r="JA107">
        <f>IF($JC107&gt;=60,INDEX($GR:$GR,$JB107+60),"")</f>
      </c>
      <c r="JB107">
        <f>IFERROR(MATCH($GQ107,$GR$2:$GR$324,0)+1,0)</f>
      </c>
      <c r="JC107">
        <f>IFERROR(INDEX($GS$2:$GS$324,MATCH($GQ107,$GR$2:$GR$324,0)),0)</f>
      </c>
      <c r="JD107" t="s">
        <v>40</v>
      </c>
      <c r="JE107" t="s">
        <v>40</v>
      </c>
    </row>
    <row r="108" spans="1:265" x14ac:dyDescent="0.25">
      <c r="Q108">
        <f>IF(OR($T108="",$P108=""),"",IFERROR($T108/$P108,0))</f>
      </c>
      <c r="R108">
        <f>IF($T108="","",
SUM($S108,$U108,$Z108,$V108,$X108)*
(1-IF($AA108="",0,VALUE($AA108)/100)))</f>
      </c>
      <c r="S108">
        <f>IF($T108="","",$T108)</f>
      </c>
      <c r="U108">
        <f>IF($T108="","",
IF($N108="","",
IF(ISNUMBER(SEARCH("exempt",LOWER($N108))),0,
$T108*(VALUE(SUBSTITUTE($N108,"%",""))/100))))</f>
      </c>
      <c r="AB108">
        <f>IFERROR(IF(FIND(" - ",$K108)&gt;0,MID($K108,FIND(" - ",$K108)+3,LEN($K108)),""),"")</f>
      </c>
      <c r="AK108" t="s">
        <v>512</v>
      </c>
      <c r="AP108">
        <f>IFERROR(LEFT($K108,FIND(" - ",$K108)-1),$K108)</f>
      </c>
      <c r="AQ108" t="s">
        <v>513</v>
      </c>
      <c r="AR108">
        <v>1</v>
      </c>
      <c r="AS108">
        <f>IF($CH108&gt;=1,INDEX($AQ:$AQ,$CG108+1),"")</f>
      </c>
      <c r="AT108">
        <f>IF($CH108&gt;=2,INDEX($AQ:$AQ,$CG108+2),"")</f>
      </c>
      <c r="AU108">
        <f>IF($CH108&gt;=3,INDEX($AQ:$AQ,$CG108+3),"")</f>
      </c>
      <c r="AV108">
        <f>IF($CH108&gt;=4,INDEX($AQ:$AQ,$CG108+4),"")</f>
      </c>
      <c r="AW108">
        <f>IF($CH108&gt;=5,INDEX($AQ:$AQ,$CG108+5),"")</f>
      </c>
      <c r="AX108">
        <f>IF($CH108&gt;=6,INDEX($AQ:$AQ,$CG108+6),"")</f>
      </c>
      <c r="AY108">
        <f>IF($CH108&gt;=7,INDEX($AQ:$AQ,$CG108+7),"")</f>
      </c>
      <c r="AZ108">
        <f>IF($CH108&gt;=8,INDEX($AQ:$AQ,$CG108+8),"")</f>
      </c>
      <c r="BA108">
        <f>IF($CH108&gt;=9,INDEX($AQ:$AQ,$CG108+9),"")</f>
      </c>
      <c r="BB108">
        <f>IF($CH108&gt;=10,INDEX($AQ:$AQ,$CG108+10),"")</f>
      </c>
      <c r="BC108">
        <f>IF($CH108&gt;=11,INDEX($AQ:$AQ,$CG108+11),"")</f>
      </c>
      <c r="BD108">
        <f>IF($CH108&gt;=12,INDEX($AQ:$AQ,$CG108+12),"")</f>
      </c>
      <c r="BE108">
        <f>IF($CH108&gt;=13,INDEX($AQ:$AQ,$CG108+13),"")</f>
      </c>
      <c r="BF108">
        <f>IF($CH108&gt;=14,INDEX($AQ:$AQ,$CG108+14),"")</f>
      </c>
      <c r="BG108">
        <f>IF($CH108&gt;=15,INDEX($AQ:$AQ,$CG108+15),"")</f>
      </c>
      <c r="BH108">
        <f>IF($CH108&gt;=16,INDEX($AQ:$AQ,$CG108+16),"")</f>
      </c>
      <c r="BI108">
        <f>IF($CH108&gt;=17,INDEX($AQ:$AQ,$CG108+17),"")</f>
      </c>
      <c r="BJ108">
        <f>IF($CH108&gt;=18,INDEX($AQ:$AQ,$CG108+18),"")</f>
      </c>
      <c r="BK108">
        <f>IF($CH108&gt;=19,INDEX($AQ:$AQ,$CG108+19),"")</f>
      </c>
      <c r="BL108">
        <f>IF($CH108&gt;=20,INDEX($AQ:$AQ,$CG108+20),"")</f>
      </c>
      <c r="BM108">
        <f>IF($CH108&gt;=21,INDEX($AQ:$AQ,$CG108+21),"")</f>
      </c>
      <c r="BN108">
        <f>IF($CH108&gt;=22,INDEX($AQ:$AQ,$CG108+22),"")</f>
      </c>
      <c r="BO108">
        <f>IF($CH108&gt;=23,INDEX($AQ:$AQ,$CG108+23),"")</f>
      </c>
      <c r="BP108">
        <f>IF($CH108&gt;=24,INDEX($AQ:$AQ,$CG108+24),"")</f>
      </c>
      <c r="BQ108">
        <f>IF($CH108&gt;=25,INDEX($AQ:$AQ,$CG108+25),"")</f>
      </c>
      <c r="BR108">
        <f>IF($CH108&gt;=26,INDEX($AQ:$AQ,$CG108+26),"")</f>
      </c>
      <c r="BS108">
        <f>IF($CH108&gt;=27,INDEX($AQ:$AQ,$CG108+27),"")</f>
      </c>
      <c r="BT108">
        <f>IF($CH108&gt;=28,INDEX($AQ:$AQ,$CG108+28),"")</f>
      </c>
      <c r="BU108">
        <f>IF($CH108&gt;=29,INDEX($AQ:$AQ,$CG108+29),"")</f>
      </c>
      <c r="BV108">
        <f>IF($CH108&gt;=30,INDEX($AQ:$AQ,$CG108+30),"")</f>
      </c>
      <c r="BW108">
        <f>IF($CH108&gt;=31,INDEX($AQ:$AQ,$CG108+31),"")</f>
      </c>
      <c r="BX108">
        <f>IF($CH108&gt;=32,INDEX($AQ:$AQ,$CG108+32),"")</f>
      </c>
      <c r="BY108">
        <f>IF($CH108&gt;=33,INDEX($AQ:$AQ,$CG108+33),"")</f>
      </c>
      <c r="BZ108">
        <f>IF($CH108&gt;=34,INDEX($AQ:$AQ,$CG108+34),"")</f>
      </c>
      <c r="CA108">
        <f>IF($CH108&gt;=35,INDEX($AQ:$AQ,$CG108+35),"")</f>
      </c>
      <c r="CB108">
        <f>IF($CH108&gt;=36,INDEX($AQ:$AQ,$CG108+36),"")</f>
      </c>
      <c r="CC108">
        <f>IF($CH108&gt;=37,INDEX($AQ:$AQ,$CG108+37),"")</f>
      </c>
      <c r="CD108">
        <f>IF($CH108&gt;=38,INDEX($AQ:$AQ,$CG108+38),"")</f>
      </c>
      <c r="CE108">
        <f>IF($CH108&gt;=39,INDEX($AQ:$AQ,$CG108+39),"")</f>
      </c>
      <c r="CF108">
        <f>IF($CH108&gt;=40,INDEX($AQ:$AQ,$CG108+40),"")</f>
      </c>
      <c r="CG108">
        <f>IFERROR(MATCH($AP108,$AQ$2:$AQ$134,0)+1,0)</f>
      </c>
      <c r="CH108">
        <f>IFERROR(INDEX($AR$2:$AR$134,MATCH($AP108,$AQ$2:$AQ$134,0)),0)</f>
      </c>
      <c r="CI108">
        <f>IFERROR(LEFT($L108,FIND(" - ",$L108)-1),$L108)</f>
      </c>
      <c r="CJ108" t="s">
        <v>229</v>
      </c>
      <c r="CL108">
        <f>IF($DG108&gt;=1,INDEX($CJ:$CJ,$DF108+1),"")</f>
      </c>
      <c r="CM108">
        <f>IF($DG108&gt;=2,INDEX($CJ:$CJ,$DF108+2),"")</f>
      </c>
      <c r="CN108">
        <f>IF($DG108&gt;=3,INDEX($CJ:$CJ,$DF108+3),"")</f>
      </c>
      <c r="CO108">
        <f>IF($DG108&gt;=4,INDEX($CJ:$CJ,$DF108+4),"")</f>
      </c>
      <c r="CP108">
        <f>IF($DG108&gt;=5,INDEX($CJ:$CJ,$DF108+5),"")</f>
      </c>
      <c r="CQ108">
        <f>IF($DG108&gt;=6,INDEX($CJ:$CJ,$DF108+6),"")</f>
      </c>
      <c r="CR108">
        <f>IF($DG108&gt;=7,INDEX($CJ:$CJ,$DF108+7),"")</f>
      </c>
      <c r="CS108">
        <f>IF($DG108&gt;=8,INDEX($CJ:$CJ,$DF108+8),"")</f>
      </c>
      <c r="CT108">
        <f>IF($DG108&gt;=9,INDEX($CJ:$CJ,$DF108+9),"")</f>
      </c>
      <c r="CU108">
        <f>IF($DG108&gt;=10,INDEX($CJ:$CJ,$DF108+10),"")</f>
      </c>
      <c r="CV108">
        <f>IF($DG108&gt;=11,INDEX($CJ:$CJ,$DF108+11),"")</f>
      </c>
      <c r="CW108">
        <f>IF($DG108&gt;=12,INDEX($CJ:$CJ,$DF108+12),"")</f>
      </c>
      <c r="CX108">
        <f>IF($DG108&gt;=13,INDEX($CJ:$CJ,$DF108+13),"")</f>
      </c>
      <c r="CY108">
        <f>IF($DG108&gt;=14,INDEX($CJ:$CJ,$DF108+14),"")</f>
      </c>
      <c r="CZ108">
        <f>IF($DG108&gt;=15,INDEX($CJ:$CJ,$DF108+15),"")</f>
      </c>
      <c r="DA108">
        <f>IF($DG108&gt;=16,INDEX($CJ:$CJ,$DF108+16),"")</f>
      </c>
      <c r="DB108">
        <f>IF($DG108&gt;=17,INDEX($CJ:$CJ,$DF108+17),"")</f>
      </c>
      <c r="DC108">
        <f>IF($DG108&gt;=18,INDEX($CJ:$CJ,$DF108+18),"")</f>
      </c>
      <c r="DD108">
        <f>IF($DG108&gt;=19,INDEX($CJ:$CJ,$DF108+19),"")</f>
      </c>
      <c r="DE108">
        <f>IF($DG108&gt;=20,INDEX($CJ:$CJ,$DF108+20),"")</f>
      </c>
      <c r="DF108">
        <f>IFERROR(MATCH($CI108,$CJ$2:$CJ$263,0)+1,0)</f>
      </c>
      <c r="DG108">
        <f>IFERROR(INDEX($CK$2:$CK$263,MATCH($CI108,$CJ$2:$CJ$263,0)),0)</f>
      </c>
      <c r="DH108">
        <f>IFERROR(INDEX($AO:$AO,MATCH($N108,$AN:$AN,0))&amp;"","")</f>
      </c>
      <c r="DI108" t="s">
        <v>265</v>
      </c>
      <c r="DK108">
        <v>1</v>
      </c>
      <c r="DL108">
        <f>IF($GO108&gt;=1,INDEX($DI:$DI,$GN108+1),"")</f>
      </c>
      <c r="DM108">
        <f>IF($GO108&gt;=2,INDEX($DI:$DI,$GN108+2),"")</f>
      </c>
      <c r="DN108">
        <f>IF($GO108&gt;=3,INDEX($DI:$DI,$GN108+3),"")</f>
      </c>
      <c r="DO108">
        <f>IF($GO108&gt;=4,INDEX($DI:$DI,$GN108+4),"")</f>
      </c>
      <c r="DP108">
        <f>IF($GO108&gt;=5,INDEX($DI:$DI,$GN108+5),"")</f>
      </c>
      <c r="DQ108">
        <f>IF($GO108&gt;=6,INDEX($DI:$DI,$GN108+6),"")</f>
      </c>
      <c r="DR108">
        <f>IF($GO108&gt;=7,INDEX($DI:$DI,$GN108+7),"")</f>
      </c>
      <c r="DS108">
        <f>IF($GO108&gt;=8,INDEX($DI:$DI,$GN108+8),"")</f>
      </c>
      <c r="DT108">
        <f>IF($GO108&gt;=9,INDEX($DI:$DI,$GN108+9),"")</f>
      </c>
      <c r="DU108">
        <f>IF($GO108&gt;=10,INDEX($DI:$DI,$GN108+10),"")</f>
      </c>
      <c r="DV108">
        <f>IF($GO108&gt;=11,INDEX($DI:$DI,$GN108+11),"")</f>
      </c>
      <c r="DW108">
        <f>IF($GO108&gt;=12,INDEX($DI:$DI,$GN108+12),"")</f>
      </c>
      <c r="DX108">
        <f>IF($GO108&gt;=13,INDEX($DI:$DI,$GN108+13),"")</f>
      </c>
      <c r="DY108">
        <f>IF($GO108&gt;=14,INDEX($DI:$DI,$GN108+14),"")</f>
      </c>
      <c r="DZ108">
        <f>IF($GO108&gt;=15,INDEX($DI:$DI,$GN108+15),"")</f>
      </c>
      <c r="EA108">
        <f>IF($GO108&gt;=16,INDEX($DI:$DI,$GN108+16),"")</f>
      </c>
      <c r="EB108">
        <f>IF($GO108&gt;=17,INDEX($DI:$DI,$GN108+17),"")</f>
      </c>
      <c r="EC108">
        <f>IF($GO108&gt;=18,INDEX($DI:$DI,$GN108+18),"")</f>
      </c>
      <c r="ED108">
        <f>IF($GO108&gt;=19,INDEX($DI:$DI,$GN108+19),"")</f>
      </c>
      <c r="EE108">
        <f>IF($GO108&gt;=20,INDEX($DI:$DI,$GN108+20),"")</f>
      </c>
      <c r="EF108">
        <f>IF($GO108&gt;=21,INDEX($DI:$DI,$GN108+21),"")</f>
      </c>
      <c r="EG108">
        <f>IF($GO108&gt;=22,INDEX($DI:$DI,$GN108+22),"")</f>
      </c>
      <c r="EH108">
        <f>IF($GO108&gt;=23,INDEX($DI:$DI,$GN108+23),"")</f>
      </c>
      <c r="EI108">
        <f>IF($GO108&gt;=24,INDEX($DI:$DI,$GN108+24),"")</f>
      </c>
      <c r="EJ108">
        <f>IF($GO108&gt;=25,INDEX($DI:$DI,$GN108+25),"")</f>
      </c>
      <c r="EK108">
        <f>IF($GO108&gt;=26,INDEX($DI:$DI,$GN108+26),"")</f>
      </c>
      <c r="EL108">
        <f>IF($GO108&gt;=27,INDEX($DI:$DI,$GN108+27),"")</f>
      </c>
      <c r="EM108">
        <f>IF($GO108&gt;=28,INDEX($DI:$DI,$GN108+28),"")</f>
      </c>
      <c r="EN108">
        <f>IF($GO108&gt;=29,INDEX($DI:$DI,$GN108+29),"")</f>
      </c>
      <c r="EO108">
        <f>IF($GO108&gt;=30,INDEX($DI:$DI,$GN108+30),"")</f>
      </c>
      <c r="EP108">
        <f>IF($GO108&gt;=31,INDEX($DI:$DI,$GN108+31),"")</f>
      </c>
      <c r="EQ108">
        <f>IF($GO108&gt;=32,INDEX($DI:$DI,$GN108+32),"")</f>
      </c>
      <c r="ER108">
        <f>IF($GO108&gt;=33,INDEX($DI:$DI,$GN108+33),"")</f>
      </c>
      <c r="ES108">
        <f>IF($GO108&gt;=34,INDEX($DI:$DI,$GN108+34),"")</f>
      </c>
      <c r="ET108">
        <f>IF($GO108&gt;=35,INDEX($DI:$DI,$GN108+35),"")</f>
      </c>
      <c r="EU108">
        <f>IF($GO108&gt;=36,INDEX($DI:$DI,$GN108+36),"")</f>
      </c>
      <c r="EV108">
        <f>IF($GO108&gt;=37,INDEX($DI:$DI,$GN108+37),"")</f>
      </c>
      <c r="EW108">
        <f>IF($GO108&gt;=38,INDEX($DI:$DI,$GN108+38),"")</f>
      </c>
      <c r="EX108">
        <f>IF($GO108&gt;=39,INDEX($DI:$DI,$GN108+39),"")</f>
      </c>
      <c r="EY108">
        <f>IF($GO108&gt;=40,INDEX($DI:$DI,$GN108+40),"")</f>
      </c>
      <c r="EZ108">
        <f>IF($GO108&gt;=1,INDEX($DJ:$DJ,$GN108+1),"")</f>
      </c>
      <c r="FA108">
        <f>IF($GO108&gt;=2,INDEX($DJ:$DJ,$GN108+2),"")</f>
      </c>
      <c r="FB108">
        <f>IF($GO108&gt;=3,INDEX($DJ:$DJ,$GN108+3),"")</f>
      </c>
      <c r="FC108">
        <f>IF($GO108&gt;=4,INDEX($DJ:$DJ,$GN108+4),"")</f>
      </c>
      <c r="FD108">
        <f>IF($GO108&gt;=5,INDEX($DJ:$DJ,$GN108+5),"")</f>
      </c>
      <c r="FE108">
        <f>IF($GO108&gt;=6,INDEX($DJ:$DJ,$GN108+6),"")</f>
      </c>
      <c r="FF108">
        <f>IF($GO108&gt;=7,INDEX($DJ:$DJ,$GN108+7),"")</f>
      </c>
      <c r="FG108">
        <f>IF($GO108&gt;=8,INDEX($DJ:$DJ,$GN108+8),"")</f>
      </c>
      <c r="FH108">
        <f>IF($GO108&gt;=9,INDEX($DJ:$DJ,$GN108+9),"")</f>
      </c>
      <c r="FI108">
        <f>IF($GO108&gt;=10,INDEX($DJ:$DJ,$GN108+10),"")</f>
      </c>
      <c r="FJ108">
        <f>IF($GO108&gt;=11,INDEX($DJ:$DJ,$GN108+11),"")</f>
      </c>
      <c r="FK108">
        <f>IF($GO108&gt;=12,INDEX($DJ:$DJ,$GN108+12),"")</f>
      </c>
      <c r="FL108">
        <f>IF($GO108&gt;=13,INDEX($DJ:$DJ,$GN108+13),"")</f>
      </c>
      <c r="FM108">
        <f>IF($GO108&gt;=14,INDEX($DJ:$DJ,$GN108+14),"")</f>
      </c>
      <c r="FN108">
        <f>IF($GO108&gt;=15,INDEX($DJ:$DJ,$GN108+15),"")</f>
      </c>
      <c r="FO108">
        <f>IF($GO108&gt;=16,INDEX($DJ:$DJ,$GN108+16),"")</f>
      </c>
      <c r="FP108">
        <f>IF($GO108&gt;=17,INDEX($DJ:$DJ,$GN108+17),"")</f>
      </c>
      <c r="FQ108">
        <f>IF($GO108&gt;=18,INDEX($DJ:$DJ,$GN108+18),"")</f>
      </c>
      <c r="FR108">
        <f>IF($GO108&gt;=19,INDEX($DJ:$DJ,$GN108+19),"")</f>
      </c>
      <c r="FS108">
        <f>IF($GO108&gt;=20,INDEX($DJ:$DJ,$GN108+20),"")</f>
      </c>
      <c r="FT108">
        <f>IF($GO108&gt;=21,INDEX($DJ:$DJ,$GN108+21),"")</f>
      </c>
      <c r="FU108">
        <f>IF($GO108&gt;=22,INDEX($DJ:$DJ,$GN108+22),"")</f>
      </c>
      <c r="FV108">
        <f>IF($GO108&gt;=23,INDEX($DJ:$DJ,$GN108+23),"")</f>
      </c>
      <c r="FW108">
        <f>IF($GO108&gt;=24,INDEX($DJ:$DJ,$GN108+24),"")</f>
      </c>
      <c r="FX108">
        <f>IF($GO108&gt;=25,INDEX($DJ:$DJ,$GN108+25),"")</f>
      </c>
      <c r="FY108">
        <f>IF($GO108&gt;=26,INDEX($DJ:$DJ,$GN108+26),"")</f>
      </c>
      <c r="FZ108">
        <f>IF($GO108&gt;=27,INDEX($DJ:$DJ,$GN108+27),"")</f>
      </c>
      <c r="GA108">
        <f>IF($GO108&gt;=28,INDEX($DJ:$DJ,$GN108+28),"")</f>
      </c>
      <c r="GB108">
        <f>IF($GO108&gt;=29,INDEX($DJ:$DJ,$GN108+29),"")</f>
      </c>
      <c r="GC108">
        <f>IF($GO108&gt;=30,INDEX($DJ:$DJ,$GN108+30),"")</f>
      </c>
      <c r="GD108">
        <f>IF($GO108&gt;=31,INDEX($DJ:$DJ,$GN108+31),"")</f>
      </c>
      <c r="GE108">
        <f>IF($GO108&gt;=32,INDEX($DJ:$DJ,$GN108+32),"")</f>
      </c>
      <c r="GF108">
        <f>IF($GO108&gt;=33,INDEX($DJ:$DJ,$GN108+33),"")</f>
      </c>
      <c r="GG108">
        <f>IF($GO108&gt;=34,INDEX($DJ:$DJ,$GN108+34),"")</f>
      </c>
      <c r="GH108">
        <f>IF($GO108&gt;=35,INDEX($DJ:$DJ,$GN108+35),"")</f>
      </c>
      <c r="GI108">
        <f>IF($GO108&gt;=36,INDEX($DJ:$DJ,$GN108+36),"")</f>
      </c>
      <c r="GJ108">
        <f>IF($GO108&gt;=37,INDEX($DJ:$DJ,$GN108+37),"")</f>
      </c>
      <c r="GK108">
        <f>IF($GO108&gt;=38,INDEX($DJ:$DJ,$GN108+38),"")</f>
      </c>
      <c r="GL108">
        <f>IF($GO108&gt;=39,INDEX($DJ:$DJ,$GN108+39),"")</f>
      </c>
      <c r="GM108">
        <f>IF($GO108&gt;=40,INDEX($DJ:$DJ,$GN108+40),"")</f>
      </c>
      <c r="GN108">
        <f>IFERROR(MATCH($DH108,$DI$2:$DI$148,0)+1,0)</f>
      </c>
      <c r="GO108">
        <f>IFERROR(INDEX($DK$2:$DK$148,MATCH($DH108,$DI$2:$DI$148,0)),0)</f>
      </c>
      <c r="GP108">
        <f>IFERROR(MATCH($Y108,$DL$108:$EY$108,0),0)</f>
      </c>
      <c r="GQ108">
        <f>IF($GP108&gt;0,INDEX($EZ$108:$GM$108,$GP108),"")</f>
      </c>
      <c r="GR108" t="s">
        <v>248</v>
      </c>
      <c r="GS108">
        <v>3</v>
      </c>
      <c r="GT108">
        <f>IF($JC108&gt;=1,INDEX($GR:$GR,$JB108+1),"")</f>
      </c>
      <c r="GU108">
        <f>IF($JC108&gt;=2,INDEX($GR:$GR,$JB108+2),"")</f>
      </c>
      <c r="GV108">
        <f>IF($JC108&gt;=3,INDEX($GR:$GR,$JB108+3),"")</f>
      </c>
      <c r="GW108">
        <f>IF($JC108&gt;=4,INDEX($GR:$GR,$JB108+4),"")</f>
      </c>
      <c r="GX108">
        <f>IF($JC108&gt;=5,INDEX($GR:$GR,$JB108+5),"")</f>
      </c>
      <c r="GY108">
        <f>IF($JC108&gt;=6,INDEX($GR:$GR,$JB108+6),"")</f>
      </c>
      <c r="GZ108">
        <f>IF($JC108&gt;=7,INDEX($GR:$GR,$JB108+7),"")</f>
      </c>
      <c r="HA108">
        <f>IF($JC108&gt;=8,INDEX($GR:$GR,$JB108+8),"")</f>
      </c>
      <c r="HB108">
        <f>IF($JC108&gt;=9,INDEX($GR:$GR,$JB108+9),"")</f>
      </c>
      <c r="HC108">
        <f>IF($JC108&gt;=10,INDEX($GR:$GR,$JB108+10),"")</f>
      </c>
      <c r="HD108">
        <f>IF($JC108&gt;=11,INDEX($GR:$GR,$JB108+11),"")</f>
      </c>
      <c r="HE108">
        <f>IF($JC108&gt;=12,INDEX($GR:$GR,$JB108+12),"")</f>
      </c>
      <c r="HF108">
        <f>IF($JC108&gt;=13,INDEX($GR:$GR,$JB108+13),"")</f>
      </c>
      <c r="HG108">
        <f>IF($JC108&gt;=14,INDEX($GR:$GR,$JB108+14),"")</f>
      </c>
      <c r="HH108">
        <f>IF($JC108&gt;=15,INDEX($GR:$GR,$JB108+15),"")</f>
      </c>
      <c r="HI108">
        <f>IF($JC108&gt;=16,INDEX($GR:$GR,$JB108+16),"")</f>
      </c>
      <c r="HJ108">
        <f>IF($JC108&gt;=17,INDEX($GR:$GR,$JB108+17),"")</f>
      </c>
      <c r="HK108">
        <f>IF($JC108&gt;=18,INDEX($GR:$GR,$JB108+18),"")</f>
      </c>
      <c r="HL108">
        <f>IF($JC108&gt;=19,INDEX($GR:$GR,$JB108+19),"")</f>
      </c>
      <c r="HM108">
        <f>IF($JC108&gt;=20,INDEX($GR:$GR,$JB108+20),"")</f>
      </c>
      <c r="HN108">
        <f>IF($JC108&gt;=21,INDEX($GR:$GR,$JB108+21),"")</f>
      </c>
      <c r="HO108">
        <f>IF($JC108&gt;=22,INDEX($GR:$GR,$JB108+22),"")</f>
      </c>
      <c r="HP108">
        <f>IF($JC108&gt;=23,INDEX($GR:$GR,$JB108+23),"")</f>
      </c>
      <c r="HQ108">
        <f>IF($JC108&gt;=24,INDEX($GR:$GR,$JB108+24),"")</f>
      </c>
      <c r="HR108">
        <f>IF($JC108&gt;=25,INDEX($GR:$GR,$JB108+25),"")</f>
      </c>
      <c r="HS108">
        <f>IF($JC108&gt;=26,INDEX($GR:$GR,$JB108+26),"")</f>
      </c>
      <c r="HT108">
        <f>IF($JC108&gt;=27,INDEX($GR:$GR,$JB108+27),"")</f>
      </c>
      <c r="HU108">
        <f>IF($JC108&gt;=28,INDEX($GR:$GR,$JB108+28),"")</f>
      </c>
      <c r="HV108">
        <f>IF($JC108&gt;=29,INDEX($GR:$GR,$JB108+29),"")</f>
      </c>
      <c r="HW108">
        <f>IF($JC108&gt;=30,INDEX($GR:$GR,$JB108+30),"")</f>
      </c>
      <c r="HX108">
        <f>IF($JC108&gt;=31,INDEX($GR:$GR,$JB108+31),"")</f>
      </c>
      <c r="HY108">
        <f>IF($JC108&gt;=32,INDEX($GR:$GR,$JB108+32),"")</f>
      </c>
      <c r="HZ108">
        <f>IF($JC108&gt;=33,INDEX($GR:$GR,$JB108+33),"")</f>
      </c>
      <c r="IA108">
        <f>IF($JC108&gt;=34,INDEX($GR:$GR,$JB108+34),"")</f>
      </c>
      <c r="IB108">
        <f>IF($JC108&gt;=35,INDEX($GR:$GR,$JB108+35),"")</f>
      </c>
      <c r="IC108">
        <f>IF($JC108&gt;=36,INDEX($GR:$GR,$JB108+36),"")</f>
      </c>
      <c r="ID108">
        <f>IF($JC108&gt;=37,INDEX($GR:$GR,$JB108+37),"")</f>
      </c>
      <c r="IE108">
        <f>IF($JC108&gt;=38,INDEX($GR:$GR,$JB108+38),"")</f>
      </c>
      <c r="IF108">
        <f>IF($JC108&gt;=39,INDEX($GR:$GR,$JB108+39),"")</f>
      </c>
      <c r="IG108">
        <f>IF($JC108&gt;=40,INDEX($GR:$GR,$JB108+40),"")</f>
      </c>
      <c r="IH108">
        <f>IF($JC108&gt;=41,INDEX($GR:$GR,$JB108+41),"")</f>
      </c>
      <c r="II108">
        <f>IF($JC108&gt;=42,INDEX($GR:$GR,$JB108+42),"")</f>
      </c>
      <c r="IJ108">
        <f>IF($JC108&gt;=43,INDEX($GR:$GR,$JB108+43),"")</f>
      </c>
      <c r="IK108">
        <f>IF($JC108&gt;=44,INDEX($GR:$GR,$JB108+44),"")</f>
      </c>
      <c r="IL108">
        <f>IF($JC108&gt;=45,INDEX($GR:$GR,$JB108+45),"")</f>
      </c>
      <c r="IM108">
        <f>IF($JC108&gt;=46,INDEX($GR:$GR,$JB108+46),"")</f>
      </c>
      <c r="IN108">
        <f>IF($JC108&gt;=47,INDEX($GR:$GR,$JB108+47),"")</f>
      </c>
      <c r="IO108">
        <f>IF($JC108&gt;=48,INDEX($GR:$GR,$JB108+48),"")</f>
      </c>
      <c r="IP108">
        <f>IF($JC108&gt;=49,INDEX($GR:$GR,$JB108+49),"")</f>
      </c>
      <c r="IQ108">
        <f>IF($JC108&gt;=50,INDEX($GR:$GR,$JB108+50),"")</f>
      </c>
      <c r="IR108">
        <f>IF($JC108&gt;=51,INDEX($GR:$GR,$JB108+51),"")</f>
      </c>
      <c r="IS108">
        <f>IF($JC108&gt;=52,INDEX($GR:$GR,$JB108+52),"")</f>
      </c>
      <c r="IT108">
        <f>IF($JC108&gt;=53,INDEX($GR:$GR,$JB108+53),"")</f>
      </c>
      <c r="IU108">
        <f>IF($JC108&gt;=54,INDEX($GR:$GR,$JB108+54),"")</f>
      </c>
      <c r="IV108">
        <f>IF($JC108&gt;=55,INDEX($GR:$GR,$JB108+55),"")</f>
      </c>
      <c r="IW108">
        <f>IF($JC108&gt;=56,INDEX($GR:$GR,$JB108+56),"")</f>
      </c>
      <c r="IX108">
        <f>IF($JC108&gt;=57,INDEX($GR:$GR,$JB108+57),"")</f>
      </c>
      <c r="IY108">
        <f>IF($JC108&gt;=58,INDEX($GR:$GR,$JB108+58),"")</f>
      </c>
      <c r="IZ108">
        <f>IF($JC108&gt;=59,INDEX($GR:$GR,$JB108+59),"")</f>
      </c>
      <c r="JA108">
        <f>IF($JC108&gt;=60,INDEX($GR:$GR,$JB108+60),"")</f>
      </c>
      <c r="JB108">
        <f>IFERROR(MATCH($GQ108,$GR$2:$GR$324,0)+1,0)</f>
      </c>
      <c r="JC108">
        <f>IFERROR(INDEX($GS$2:$GS$324,MATCH($GQ108,$GR$2:$GR$324,0)),0)</f>
      </c>
      <c r="JD108" t="s">
        <v>40</v>
      </c>
      <c r="JE108" t="s">
        <v>40</v>
      </c>
    </row>
    <row r="109" spans="1:265" x14ac:dyDescent="0.25">
      <c r="Q109">
        <f>IF(OR($T109="",$P109=""),"",IFERROR($T109/$P109,0))</f>
      </c>
      <c r="R109">
        <f>IF($T109="","",
SUM($S109,$U109,$Z109,$V109,$X109)*
(1-IF($AA109="",0,VALUE($AA109)/100)))</f>
      </c>
      <c r="S109">
        <f>IF($T109="","",$T109)</f>
      </c>
      <c r="U109">
        <f>IF($T109="","",
IF($N109="","",
IF(ISNUMBER(SEARCH("exempt",LOWER($N109))),0,
$T109*(VALUE(SUBSTITUTE($N109,"%",""))/100))))</f>
      </c>
      <c r="AB109">
        <f>IFERROR(IF(FIND(" - ",$K109)&gt;0,MID($K109,FIND(" - ",$K109)+3,LEN($K109)),""),"")</f>
      </c>
      <c r="AK109" t="s">
        <v>514</v>
      </c>
      <c r="AP109">
        <f>IFERROR(LEFT($K109,FIND(" - ",$K109)-1),$K109)</f>
      </c>
      <c r="AQ109" t="s">
        <v>34</v>
      </c>
      <c r="AS109">
        <f>IF($CH109&gt;=1,INDEX($AQ:$AQ,$CG109+1),"")</f>
      </c>
      <c r="AT109">
        <f>IF($CH109&gt;=2,INDEX($AQ:$AQ,$CG109+2),"")</f>
      </c>
      <c r="AU109">
        <f>IF($CH109&gt;=3,INDEX($AQ:$AQ,$CG109+3),"")</f>
      </c>
      <c r="AV109">
        <f>IF($CH109&gt;=4,INDEX($AQ:$AQ,$CG109+4),"")</f>
      </c>
      <c r="AW109">
        <f>IF($CH109&gt;=5,INDEX($AQ:$AQ,$CG109+5),"")</f>
      </c>
      <c r="AX109">
        <f>IF($CH109&gt;=6,INDEX($AQ:$AQ,$CG109+6),"")</f>
      </c>
      <c r="AY109">
        <f>IF($CH109&gt;=7,INDEX($AQ:$AQ,$CG109+7),"")</f>
      </c>
      <c r="AZ109">
        <f>IF($CH109&gt;=8,INDEX($AQ:$AQ,$CG109+8),"")</f>
      </c>
      <c r="BA109">
        <f>IF($CH109&gt;=9,INDEX($AQ:$AQ,$CG109+9),"")</f>
      </c>
      <c r="BB109">
        <f>IF($CH109&gt;=10,INDEX($AQ:$AQ,$CG109+10),"")</f>
      </c>
      <c r="BC109">
        <f>IF($CH109&gt;=11,INDEX($AQ:$AQ,$CG109+11),"")</f>
      </c>
      <c r="BD109">
        <f>IF($CH109&gt;=12,INDEX($AQ:$AQ,$CG109+12),"")</f>
      </c>
      <c r="BE109">
        <f>IF($CH109&gt;=13,INDEX($AQ:$AQ,$CG109+13),"")</f>
      </c>
      <c r="BF109">
        <f>IF($CH109&gt;=14,INDEX($AQ:$AQ,$CG109+14),"")</f>
      </c>
      <c r="BG109">
        <f>IF($CH109&gt;=15,INDEX($AQ:$AQ,$CG109+15),"")</f>
      </c>
      <c r="BH109">
        <f>IF($CH109&gt;=16,INDEX($AQ:$AQ,$CG109+16),"")</f>
      </c>
      <c r="BI109">
        <f>IF($CH109&gt;=17,INDEX($AQ:$AQ,$CG109+17),"")</f>
      </c>
      <c r="BJ109">
        <f>IF($CH109&gt;=18,INDEX($AQ:$AQ,$CG109+18),"")</f>
      </c>
      <c r="BK109">
        <f>IF($CH109&gt;=19,INDEX($AQ:$AQ,$CG109+19),"")</f>
      </c>
      <c r="BL109">
        <f>IF($CH109&gt;=20,INDEX($AQ:$AQ,$CG109+20),"")</f>
      </c>
      <c r="BM109">
        <f>IF($CH109&gt;=21,INDEX($AQ:$AQ,$CG109+21),"")</f>
      </c>
      <c r="BN109">
        <f>IF($CH109&gt;=22,INDEX($AQ:$AQ,$CG109+22),"")</f>
      </c>
      <c r="BO109">
        <f>IF($CH109&gt;=23,INDEX($AQ:$AQ,$CG109+23),"")</f>
      </c>
      <c r="BP109">
        <f>IF($CH109&gt;=24,INDEX($AQ:$AQ,$CG109+24),"")</f>
      </c>
      <c r="BQ109">
        <f>IF($CH109&gt;=25,INDEX($AQ:$AQ,$CG109+25),"")</f>
      </c>
      <c r="BR109">
        <f>IF($CH109&gt;=26,INDEX($AQ:$AQ,$CG109+26),"")</f>
      </c>
      <c r="BS109">
        <f>IF($CH109&gt;=27,INDEX($AQ:$AQ,$CG109+27),"")</f>
      </c>
      <c r="BT109">
        <f>IF($CH109&gt;=28,INDEX($AQ:$AQ,$CG109+28),"")</f>
      </c>
      <c r="BU109">
        <f>IF($CH109&gt;=29,INDEX($AQ:$AQ,$CG109+29),"")</f>
      </c>
      <c r="BV109">
        <f>IF($CH109&gt;=30,INDEX($AQ:$AQ,$CG109+30),"")</f>
      </c>
      <c r="BW109">
        <f>IF($CH109&gt;=31,INDEX($AQ:$AQ,$CG109+31),"")</f>
      </c>
      <c r="BX109">
        <f>IF($CH109&gt;=32,INDEX($AQ:$AQ,$CG109+32),"")</f>
      </c>
      <c r="BY109">
        <f>IF($CH109&gt;=33,INDEX($AQ:$AQ,$CG109+33),"")</f>
      </c>
      <c r="BZ109">
        <f>IF($CH109&gt;=34,INDEX($AQ:$AQ,$CG109+34),"")</f>
      </c>
      <c r="CA109">
        <f>IF($CH109&gt;=35,INDEX($AQ:$AQ,$CG109+35),"")</f>
      </c>
      <c r="CB109">
        <f>IF($CH109&gt;=36,INDEX($AQ:$AQ,$CG109+36),"")</f>
      </c>
      <c r="CC109">
        <f>IF($CH109&gt;=37,INDEX($AQ:$AQ,$CG109+37),"")</f>
      </c>
      <c r="CD109">
        <f>IF($CH109&gt;=38,INDEX($AQ:$AQ,$CG109+38),"")</f>
      </c>
      <c r="CE109">
        <f>IF($CH109&gt;=39,INDEX($AQ:$AQ,$CG109+39),"")</f>
      </c>
      <c r="CF109">
        <f>IF($CH109&gt;=40,INDEX($AQ:$AQ,$CG109+40),"")</f>
      </c>
      <c r="CG109">
        <f>IFERROR(MATCH($AP109,$AQ$2:$AQ$134,0)+1,0)</f>
      </c>
      <c r="CH109">
        <f>IFERROR(INDEX($AR$2:$AR$134,MATCH($AP109,$AQ$2:$AQ$134,0)),0)</f>
      </c>
      <c r="CI109">
        <f>IFERROR(LEFT($L109,FIND(" - ",$L109)-1),$L109)</f>
      </c>
      <c r="CJ109" t="s">
        <v>515</v>
      </c>
      <c r="CK109">
        <v>1</v>
      </c>
      <c r="CL109">
        <f>IF($DG109&gt;=1,INDEX($CJ:$CJ,$DF109+1),"")</f>
      </c>
      <c r="CM109">
        <f>IF($DG109&gt;=2,INDEX($CJ:$CJ,$DF109+2),"")</f>
      </c>
      <c r="CN109">
        <f>IF($DG109&gt;=3,INDEX($CJ:$CJ,$DF109+3),"")</f>
      </c>
      <c r="CO109">
        <f>IF($DG109&gt;=4,INDEX($CJ:$CJ,$DF109+4),"")</f>
      </c>
      <c r="CP109">
        <f>IF($DG109&gt;=5,INDEX($CJ:$CJ,$DF109+5),"")</f>
      </c>
      <c r="CQ109">
        <f>IF($DG109&gt;=6,INDEX($CJ:$CJ,$DF109+6),"")</f>
      </c>
      <c r="CR109">
        <f>IF($DG109&gt;=7,INDEX($CJ:$CJ,$DF109+7),"")</f>
      </c>
      <c r="CS109">
        <f>IF($DG109&gt;=8,INDEX($CJ:$CJ,$DF109+8),"")</f>
      </c>
      <c r="CT109">
        <f>IF($DG109&gt;=9,INDEX($CJ:$CJ,$DF109+9),"")</f>
      </c>
      <c r="CU109">
        <f>IF($DG109&gt;=10,INDEX($CJ:$CJ,$DF109+10),"")</f>
      </c>
      <c r="CV109">
        <f>IF($DG109&gt;=11,INDEX($CJ:$CJ,$DF109+11),"")</f>
      </c>
      <c r="CW109">
        <f>IF($DG109&gt;=12,INDEX($CJ:$CJ,$DF109+12),"")</f>
      </c>
      <c r="CX109">
        <f>IF($DG109&gt;=13,INDEX($CJ:$CJ,$DF109+13),"")</f>
      </c>
      <c r="CY109">
        <f>IF($DG109&gt;=14,INDEX($CJ:$CJ,$DF109+14),"")</f>
      </c>
      <c r="CZ109">
        <f>IF($DG109&gt;=15,INDEX($CJ:$CJ,$DF109+15),"")</f>
      </c>
      <c r="DA109">
        <f>IF($DG109&gt;=16,INDEX($CJ:$CJ,$DF109+16),"")</f>
      </c>
      <c r="DB109">
        <f>IF($DG109&gt;=17,INDEX($CJ:$CJ,$DF109+17),"")</f>
      </c>
      <c r="DC109">
        <f>IF($DG109&gt;=18,INDEX($CJ:$CJ,$DF109+18),"")</f>
      </c>
      <c r="DD109">
        <f>IF($DG109&gt;=19,INDEX($CJ:$CJ,$DF109+19),"")</f>
      </c>
      <c r="DE109">
        <f>IF($DG109&gt;=20,INDEX($CJ:$CJ,$DF109+20),"")</f>
      </c>
      <c r="DF109">
        <f>IFERROR(MATCH($CI109,$CJ$2:$CJ$263,0)+1,0)</f>
      </c>
      <c r="DG109">
        <f>IFERROR(INDEX($CK$2:$CK$263,MATCH($CI109,$CJ$2:$CJ$263,0)),0)</f>
      </c>
      <c r="DH109">
        <f>IFERROR(INDEX($AO:$AO,MATCH($N109,$AN:$AN,0))&amp;"","")</f>
      </c>
      <c r="DI109" t="s">
        <v>516</v>
      </c>
      <c r="DJ109" t="s">
        <v>517</v>
      </c>
      <c r="DL109">
        <f>IF($GO109&gt;=1,INDEX($DI:$DI,$GN109+1),"")</f>
      </c>
      <c r="DM109">
        <f>IF($GO109&gt;=2,INDEX($DI:$DI,$GN109+2),"")</f>
      </c>
      <c r="DN109">
        <f>IF($GO109&gt;=3,INDEX($DI:$DI,$GN109+3),"")</f>
      </c>
      <c r="DO109">
        <f>IF($GO109&gt;=4,INDEX($DI:$DI,$GN109+4),"")</f>
      </c>
      <c r="DP109">
        <f>IF($GO109&gt;=5,INDEX($DI:$DI,$GN109+5),"")</f>
      </c>
      <c r="DQ109">
        <f>IF($GO109&gt;=6,INDEX($DI:$DI,$GN109+6),"")</f>
      </c>
      <c r="DR109">
        <f>IF($GO109&gt;=7,INDEX($DI:$DI,$GN109+7),"")</f>
      </c>
      <c r="DS109">
        <f>IF($GO109&gt;=8,INDEX($DI:$DI,$GN109+8),"")</f>
      </c>
      <c r="DT109">
        <f>IF($GO109&gt;=9,INDEX($DI:$DI,$GN109+9),"")</f>
      </c>
      <c r="DU109">
        <f>IF($GO109&gt;=10,INDEX($DI:$DI,$GN109+10),"")</f>
      </c>
      <c r="DV109">
        <f>IF($GO109&gt;=11,INDEX($DI:$DI,$GN109+11),"")</f>
      </c>
      <c r="DW109">
        <f>IF($GO109&gt;=12,INDEX($DI:$DI,$GN109+12),"")</f>
      </c>
      <c r="DX109">
        <f>IF($GO109&gt;=13,INDEX($DI:$DI,$GN109+13),"")</f>
      </c>
      <c r="DY109">
        <f>IF($GO109&gt;=14,INDEX($DI:$DI,$GN109+14),"")</f>
      </c>
      <c r="DZ109">
        <f>IF($GO109&gt;=15,INDEX($DI:$DI,$GN109+15),"")</f>
      </c>
      <c r="EA109">
        <f>IF($GO109&gt;=16,INDEX($DI:$DI,$GN109+16),"")</f>
      </c>
      <c r="EB109">
        <f>IF($GO109&gt;=17,INDEX($DI:$DI,$GN109+17),"")</f>
      </c>
      <c r="EC109">
        <f>IF($GO109&gt;=18,INDEX($DI:$DI,$GN109+18),"")</f>
      </c>
      <c r="ED109">
        <f>IF($GO109&gt;=19,INDEX($DI:$DI,$GN109+19),"")</f>
      </c>
      <c r="EE109">
        <f>IF($GO109&gt;=20,INDEX($DI:$DI,$GN109+20),"")</f>
      </c>
      <c r="EF109">
        <f>IF($GO109&gt;=21,INDEX($DI:$DI,$GN109+21),"")</f>
      </c>
      <c r="EG109">
        <f>IF($GO109&gt;=22,INDEX($DI:$DI,$GN109+22),"")</f>
      </c>
      <c r="EH109">
        <f>IF($GO109&gt;=23,INDEX($DI:$DI,$GN109+23),"")</f>
      </c>
      <c r="EI109">
        <f>IF($GO109&gt;=24,INDEX($DI:$DI,$GN109+24),"")</f>
      </c>
      <c r="EJ109">
        <f>IF($GO109&gt;=25,INDEX($DI:$DI,$GN109+25),"")</f>
      </c>
      <c r="EK109">
        <f>IF($GO109&gt;=26,INDEX($DI:$DI,$GN109+26),"")</f>
      </c>
      <c r="EL109">
        <f>IF($GO109&gt;=27,INDEX($DI:$DI,$GN109+27),"")</f>
      </c>
      <c r="EM109">
        <f>IF($GO109&gt;=28,INDEX($DI:$DI,$GN109+28),"")</f>
      </c>
      <c r="EN109">
        <f>IF($GO109&gt;=29,INDEX($DI:$DI,$GN109+29),"")</f>
      </c>
      <c r="EO109">
        <f>IF($GO109&gt;=30,INDEX($DI:$DI,$GN109+30),"")</f>
      </c>
      <c r="EP109">
        <f>IF($GO109&gt;=31,INDEX($DI:$DI,$GN109+31),"")</f>
      </c>
      <c r="EQ109">
        <f>IF($GO109&gt;=32,INDEX($DI:$DI,$GN109+32),"")</f>
      </c>
      <c r="ER109">
        <f>IF($GO109&gt;=33,INDEX($DI:$DI,$GN109+33),"")</f>
      </c>
      <c r="ES109">
        <f>IF($GO109&gt;=34,INDEX($DI:$DI,$GN109+34),"")</f>
      </c>
      <c r="ET109">
        <f>IF($GO109&gt;=35,INDEX($DI:$DI,$GN109+35),"")</f>
      </c>
      <c r="EU109">
        <f>IF($GO109&gt;=36,INDEX($DI:$DI,$GN109+36),"")</f>
      </c>
      <c r="EV109">
        <f>IF($GO109&gt;=37,INDEX($DI:$DI,$GN109+37),"")</f>
      </c>
      <c r="EW109">
        <f>IF($GO109&gt;=38,INDEX($DI:$DI,$GN109+38),"")</f>
      </c>
      <c r="EX109">
        <f>IF($GO109&gt;=39,INDEX($DI:$DI,$GN109+39),"")</f>
      </c>
      <c r="EY109">
        <f>IF($GO109&gt;=40,INDEX($DI:$DI,$GN109+40),"")</f>
      </c>
      <c r="EZ109">
        <f>IF($GO109&gt;=1,INDEX($DJ:$DJ,$GN109+1),"")</f>
      </c>
      <c r="FA109">
        <f>IF($GO109&gt;=2,INDEX($DJ:$DJ,$GN109+2),"")</f>
      </c>
      <c r="FB109">
        <f>IF($GO109&gt;=3,INDEX($DJ:$DJ,$GN109+3),"")</f>
      </c>
      <c r="FC109">
        <f>IF($GO109&gt;=4,INDEX($DJ:$DJ,$GN109+4),"")</f>
      </c>
      <c r="FD109">
        <f>IF($GO109&gt;=5,INDEX($DJ:$DJ,$GN109+5),"")</f>
      </c>
      <c r="FE109">
        <f>IF($GO109&gt;=6,INDEX($DJ:$DJ,$GN109+6),"")</f>
      </c>
      <c r="FF109">
        <f>IF($GO109&gt;=7,INDEX($DJ:$DJ,$GN109+7),"")</f>
      </c>
      <c r="FG109">
        <f>IF($GO109&gt;=8,INDEX($DJ:$DJ,$GN109+8),"")</f>
      </c>
      <c r="FH109">
        <f>IF($GO109&gt;=9,INDEX($DJ:$DJ,$GN109+9),"")</f>
      </c>
      <c r="FI109">
        <f>IF($GO109&gt;=10,INDEX($DJ:$DJ,$GN109+10),"")</f>
      </c>
      <c r="FJ109">
        <f>IF($GO109&gt;=11,INDEX($DJ:$DJ,$GN109+11),"")</f>
      </c>
      <c r="FK109">
        <f>IF($GO109&gt;=12,INDEX($DJ:$DJ,$GN109+12),"")</f>
      </c>
      <c r="FL109">
        <f>IF($GO109&gt;=13,INDEX($DJ:$DJ,$GN109+13),"")</f>
      </c>
      <c r="FM109">
        <f>IF($GO109&gt;=14,INDEX($DJ:$DJ,$GN109+14),"")</f>
      </c>
      <c r="FN109">
        <f>IF($GO109&gt;=15,INDEX($DJ:$DJ,$GN109+15),"")</f>
      </c>
      <c r="FO109">
        <f>IF($GO109&gt;=16,INDEX($DJ:$DJ,$GN109+16),"")</f>
      </c>
      <c r="FP109">
        <f>IF($GO109&gt;=17,INDEX($DJ:$DJ,$GN109+17),"")</f>
      </c>
      <c r="FQ109">
        <f>IF($GO109&gt;=18,INDEX($DJ:$DJ,$GN109+18),"")</f>
      </c>
      <c r="FR109">
        <f>IF($GO109&gt;=19,INDEX($DJ:$DJ,$GN109+19),"")</f>
      </c>
      <c r="FS109">
        <f>IF($GO109&gt;=20,INDEX($DJ:$DJ,$GN109+20),"")</f>
      </c>
      <c r="FT109">
        <f>IF($GO109&gt;=21,INDEX($DJ:$DJ,$GN109+21),"")</f>
      </c>
      <c r="FU109">
        <f>IF($GO109&gt;=22,INDEX($DJ:$DJ,$GN109+22),"")</f>
      </c>
      <c r="FV109">
        <f>IF($GO109&gt;=23,INDEX($DJ:$DJ,$GN109+23),"")</f>
      </c>
      <c r="FW109">
        <f>IF($GO109&gt;=24,INDEX($DJ:$DJ,$GN109+24),"")</f>
      </c>
      <c r="FX109">
        <f>IF($GO109&gt;=25,INDEX($DJ:$DJ,$GN109+25),"")</f>
      </c>
      <c r="FY109">
        <f>IF($GO109&gt;=26,INDEX($DJ:$DJ,$GN109+26),"")</f>
      </c>
      <c r="FZ109">
        <f>IF($GO109&gt;=27,INDEX($DJ:$DJ,$GN109+27),"")</f>
      </c>
      <c r="GA109">
        <f>IF($GO109&gt;=28,INDEX($DJ:$DJ,$GN109+28),"")</f>
      </c>
      <c r="GB109">
        <f>IF($GO109&gt;=29,INDEX($DJ:$DJ,$GN109+29),"")</f>
      </c>
      <c r="GC109">
        <f>IF($GO109&gt;=30,INDEX($DJ:$DJ,$GN109+30),"")</f>
      </c>
      <c r="GD109">
        <f>IF($GO109&gt;=31,INDEX($DJ:$DJ,$GN109+31),"")</f>
      </c>
      <c r="GE109">
        <f>IF($GO109&gt;=32,INDEX($DJ:$DJ,$GN109+32),"")</f>
      </c>
      <c r="GF109">
        <f>IF($GO109&gt;=33,INDEX($DJ:$DJ,$GN109+33),"")</f>
      </c>
      <c r="GG109">
        <f>IF($GO109&gt;=34,INDEX($DJ:$DJ,$GN109+34),"")</f>
      </c>
      <c r="GH109">
        <f>IF($GO109&gt;=35,INDEX($DJ:$DJ,$GN109+35),"")</f>
      </c>
      <c r="GI109">
        <f>IF($GO109&gt;=36,INDEX($DJ:$DJ,$GN109+36),"")</f>
      </c>
      <c r="GJ109">
        <f>IF($GO109&gt;=37,INDEX($DJ:$DJ,$GN109+37),"")</f>
      </c>
      <c r="GK109">
        <f>IF($GO109&gt;=38,INDEX($DJ:$DJ,$GN109+38),"")</f>
      </c>
      <c r="GL109">
        <f>IF($GO109&gt;=39,INDEX($DJ:$DJ,$GN109+39),"")</f>
      </c>
      <c r="GM109">
        <f>IF($GO109&gt;=40,INDEX($DJ:$DJ,$GN109+40),"")</f>
      </c>
      <c r="GN109">
        <f>IFERROR(MATCH($DH109,$DI$2:$DI$148,0)+1,0)</f>
      </c>
      <c r="GO109">
        <f>IFERROR(INDEX($DK$2:$DK$148,MATCH($DH109,$DI$2:$DI$148,0)),0)</f>
      </c>
      <c r="GP109">
        <f>IFERROR(MATCH($Y109,$DL$109:$EY$109,0),0)</f>
      </c>
      <c r="GQ109">
        <f>IF($GP109&gt;0,INDEX($EZ$109:$GM$109,$GP109),"")</f>
      </c>
      <c r="GR109" t="s">
        <v>518</v>
      </c>
      <c r="GT109">
        <f>IF($JC109&gt;=1,INDEX($GR:$GR,$JB109+1),"")</f>
      </c>
      <c r="GU109">
        <f>IF($JC109&gt;=2,INDEX($GR:$GR,$JB109+2),"")</f>
      </c>
      <c r="GV109">
        <f>IF($JC109&gt;=3,INDEX($GR:$GR,$JB109+3),"")</f>
      </c>
      <c r="GW109">
        <f>IF($JC109&gt;=4,INDEX($GR:$GR,$JB109+4),"")</f>
      </c>
      <c r="GX109">
        <f>IF($JC109&gt;=5,INDEX($GR:$GR,$JB109+5),"")</f>
      </c>
      <c r="GY109">
        <f>IF($JC109&gt;=6,INDEX($GR:$GR,$JB109+6),"")</f>
      </c>
      <c r="GZ109">
        <f>IF($JC109&gt;=7,INDEX($GR:$GR,$JB109+7),"")</f>
      </c>
      <c r="HA109">
        <f>IF($JC109&gt;=8,INDEX($GR:$GR,$JB109+8),"")</f>
      </c>
      <c r="HB109">
        <f>IF($JC109&gt;=9,INDEX($GR:$GR,$JB109+9),"")</f>
      </c>
      <c r="HC109">
        <f>IF($JC109&gt;=10,INDEX($GR:$GR,$JB109+10),"")</f>
      </c>
      <c r="HD109">
        <f>IF($JC109&gt;=11,INDEX($GR:$GR,$JB109+11),"")</f>
      </c>
      <c r="HE109">
        <f>IF($JC109&gt;=12,INDEX($GR:$GR,$JB109+12),"")</f>
      </c>
      <c r="HF109">
        <f>IF($JC109&gt;=13,INDEX($GR:$GR,$JB109+13),"")</f>
      </c>
      <c r="HG109">
        <f>IF($JC109&gt;=14,INDEX($GR:$GR,$JB109+14),"")</f>
      </c>
      <c r="HH109">
        <f>IF($JC109&gt;=15,INDEX($GR:$GR,$JB109+15),"")</f>
      </c>
      <c r="HI109">
        <f>IF($JC109&gt;=16,INDEX($GR:$GR,$JB109+16),"")</f>
      </c>
      <c r="HJ109">
        <f>IF($JC109&gt;=17,INDEX($GR:$GR,$JB109+17),"")</f>
      </c>
      <c r="HK109">
        <f>IF($JC109&gt;=18,INDEX($GR:$GR,$JB109+18),"")</f>
      </c>
      <c r="HL109">
        <f>IF($JC109&gt;=19,INDEX($GR:$GR,$JB109+19),"")</f>
      </c>
      <c r="HM109">
        <f>IF($JC109&gt;=20,INDEX($GR:$GR,$JB109+20),"")</f>
      </c>
      <c r="HN109">
        <f>IF($JC109&gt;=21,INDEX($GR:$GR,$JB109+21),"")</f>
      </c>
      <c r="HO109">
        <f>IF($JC109&gt;=22,INDEX($GR:$GR,$JB109+22),"")</f>
      </c>
      <c r="HP109">
        <f>IF($JC109&gt;=23,INDEX($GR:$GR,$JB109+23),"")</f>
      </c>
      <c r="HQ109">
        <f>IF($JC109&gt;=24,INDEX($GR:$GR,$JB109+24),"")</f>
      </c>
      <c r="HR109">
        <f>IF($JC109&gt;=25,INDEX($GR:$GR,$JB109+25),"")</f>
      </c>
      <c r="HS109">
        <f>IF($JC109&gt;=26,INDEX($GR:$GR,$JB109+26),"")</f>
      </c>
      <c r="HT109">
        <f>IF($JC109&gt;=27,INDEX($GR:$GR,$JB109+27),"")</f>
      </c>
      <c r="HU109">
        <f>IF($JC109&gt;=28,INDEX($GR:$GR,$JB109+28),"")</f>
      </c>
      <c r="HV109">
        <f>IF($JC109&gt;=29,INDEX($GR:$GR,$JB109+29),"")</f>
      </c>
      <c r="HW109">
        <f>IF($JC109&gt;=30,INDEX($GR:$GR,$JB109+30),"")</f>
      </c>
      <c r="HX109">
        <f>IF($JC109&gt;=31,INDEX($GR:$GR,$JB109+31),"")</f>
      </c>
      <c r="HY109">
        <f>IF($JC109&gt;=32,INDEX($GR:$GR,$JB109+32),"")</f>
      </c>
      <c r="HZ109">
        <f>IF($JC109&gt;=33,INDEX($GR:$GR,$JB109+33),"")</f>
      </c>
      <c r="IA109">
        <f>IF($JC109&gt;=34,INDEX($GR:$GR,$JB109+34),"")</f>
      </c>
      <c r="IB109">
        <f>IF($JC109&gt;=35,INDEX($GR:$GR,$JB109+35),"")</f>
      </c>
      <c r="IC109">
        <f>IF($JC109&gt;=36,INDEX($GR:$GR,$JB109+36),"")</f>
      </c>
      <c r="ID109">
        <f>IF($JC109&gt;=37,INDEX($GR:$GR,$JB109+37),"")</f>
      </c>
      <c r="IE109">
        <f>IF($JC109&gt;=38,INDEX($GR:$GR,$JB109+38),"")</f>
      </c>
      <c r="IF109">
        <f>IF($JC109&gt;=39,INDEX($GR:$GR,$JB109+39),"")</f>
      </c>
      <c r="IG109">
        <f>IF($JC109&gt;=40,INDEX($GR:$GR,$JB109+40),"")</f>
      </c>
      <c r="IH109">
        <f>IF($JC109&gt;=41,INDEX($GR:$GR,$JB109+41),"")</f>
      </c>
      <c r="II109">
        <f>IF($JC109&gt;=42,INDEX($GR:$GR,$JB109+42),"")</f>
      </c>
      <c r="IJ109">
        <f>IF($JC109&gt;=43,INDEX($GR:$GR,$JB109+43),"")</f>
      </c>
      <c r="IK109">
        <f>IF($JC109&gt;=44,INDEX($GR:$GR,$JB109+44),"")</f>
      </c>
      <c r="IL109">
        <f>IF($JC109&gt;=45,INDEX($GR:$GR,$JB109+45),"")</f>
      </c>
      <c r="IM109">
        <f>IF($JC109&gt;=46,INDEX($GR:$GR,$JB109+46),"")</f>
      </c>
      <c r="IN109">
        <f>IF($JC109&gt;=47,INDEX($GR:$GR,$JB109+47),"")</f>
      </c>
      <c r="IO109">
        <f>IF($JC109&gt;=48,INDEX($GR:$GR,$JB109+48),"")</f>
      </c>
      <c r="IP109">
        <f>IF($JC109&gt;=49,INDEX($GR:$GR,$JB109+49),"")</f>
      </c>
      <c r="IQ109">
        <f>IF($JC109&gt;=50,INDEX($GR:$GR,$JB109+50),"")</f>
      </c>
      <c r="IR109">
        <f>IF($JC109&gt;=51,INDEX($GR:$GR,$JB109+51),"")</f>
      </c>
      <c r="IS109">
        <f>IF($JC109&gt;=52,INDEX($GR:$GR,$JB109+52),"")</f>
      </c>
      <c r="IT109">
        <f>IF($JC109&gt;=53,INDEX($GR:$GR,$JB109+53),"")</f>
      </c>
      <c r="IU109">
        <f>IF($JC109&gt;=54,INDEX($GR:$GR,$JB109+54),"")</f>
      </c>
      <c r="IV109">
        <f>IF($JC109&gt;=55,INDEX($GR:$GR,$JB109+55),"")</f>
      </c>
      <c r="IW109">
        <f>IF($JC109&gt;=56,INDEX($GR:$GR,$JB109+56),"")</f>
      </c>
      <c r="IX109">
        <f>IF($JC109&gt;=57,INDEX($GR:$GR,$JB109+57),"")</f>
      </c>
      <c r="IY109">
        <f>IF($JC109&gt;=58,INDEX($GR:$GR,$JB109+58),"")</f>
      </c>
      <c r="IZ109">
        <f>IF($JC109&gt;=59,INDEX($GR:$GR,$JB109+59),"")</f>
      </c>
      <c r="JA109">
        <f>IF($JC109&gt;=60,INDEX($GR:$GR,$JB109+60),"")</f>
      </c>
      <c r="JB109">
        <f>IFERROR(MATCH($GQ109,$GR$2:$GR$324,0)+1,0)</f>
      </c>
      <c r="JC109">
        <f>IFERROR(INDEX($GS$2:$GS$324,MATCH($GQ109,$GR$2:$GR$324,0)),0)</f>
      </c>
      <c r="JD109" t="s">
        <v>40</v>
      </c>
      <c r="JE109" t="s">
        <v>40</v>
      </c>
    </row>
    <row r="110" spans="1:265" x14ac:dyDescent="0.25">
      <c r="Q110">
        <f>IF(OR($T110="",$P110=""),"",IFERROR($T110/$P110,0))</f>
      </c>
      <c r="R110">
        <f>IF($T110="","",
SUM($S110,$U110,$Z110,$V110,$X110)*
(1-IF($AA110="",0,VALUE($AA110)/100)))</f>
      </c>
      <c r="S110">
        <f>IF($T110="","",$T110)</f>
      </c>
      <c r="U110">
        <f>IF($T110="","",
IF($N110="","",
IF(ISNUMBER(SEARCH("exempt",LOWER($N110))),0,
$T110*(VALUE(SUBSTITUTE($N110,"%",""))/100))))</f>
      </c>
      <c r="AB110">
        <f>IFERROR(IF(FIND(" - ",$K110)&gt;0,MID($K110,FIND(" - ",$K110)+3,LEN($K110)),""),"")</f>
      </c>
      <c r="AK110" t="s">
        <v>519</v>
      </c>
      <c r="AP110">
        <f>IFERROR(LEFT($K110,FIND(" - ",$K110)-1),$K110)</f>
      </c>
      <c r="AQ110" t="s">
        <v>520</v>
      </c>
      <c r="AR110">
        <v>1</v>
      </c>
      <c r="AS110">
        <f>IF($CH110&gt;=1,INDEX($AQ:$AQ,$CG110+1),"")</f>
      </c>
      <c r="AT110">
        <f>IF($CH110&gt;=2,INDEX($AQ:$AQ,$CG110+2),"")</f>
      </c>
      <c r="AU110">
        <f>IF($CH110&gt;=3,INDEX($AQ:$AQ,$CG110+3),"")</f>
      </c>
      <c r="AV110">
        <f>IF($CH110&gt;=4,INDEX($AQ:$AQ,$CG110+4),"")</f>
      </c>
      <c r="AW110">
        <f>IF($CH110&gt;=5,INDEX($AQ:$AQ,$CG110+5),"")</f>
      </c>
      <c r="AX110">
        <f>IF($CH110&gt;=6,INDEX($AQ:$AQ,$CG110+6),"")</f>
      </c>
      <c r="AY110">
        <f>IF($CH110&gt;=7,INDEX($AQ:$AQ,$CG110+7),"")</f>
      </c>
      <c r="AZ110">
        <f>IF($CH110&gt;=8,INDEX($AQ:$AQ,$CG110+8),"")</f>
      </c>
      <c r="BA110">
        <f>IF($CH110&gt;=9,INDEX($AQ:$AQ,$CG110+9),"")</f>
      </c>
      <c r="BB110">
        <f>IF($CH110&gt;=10,INDEX($AQ:$AQ,$CG110+10),"")</f>
      </c>
      <c r="BC110">
        <f>IF($CH110&gt;=11,INDEX($AQ:$AQ,$CG110+11),"")</f>
      </c>
      <c r="BD110">
        <f>IF($CH110&gt;=12,INDEX($AQ:$AQ,$CG110+12),"")</f>
      </c>
      <c r="BE110">
        <f>IF($CH110&gt;=13,INDEX($AQ:$AQ,$CG110+13),"")</f>
      </c>
      <c r="BF110">
        <f>IF($CH110&gt;=14,INDEX($AQ:$AQ,$CG110+14),"")</f>
      </c>
      <c r="BG110">
        <f>IF($CH110&gt;=15,INDEX($AQ:$AQ,$CG110+15),"")</f>
      </c>
      <c r="BH110">
        <f>IF($CH110&gt;=16,INDEX($AQ:$AQ,$CG110+16),"")</f>
      </c>
      <c r="BI110">
        <f>IF($CH110&gt;=17,INDEX($AQ:$AQ,$CG110+17),"")</f>
      </c>
      <c r="BJ110">
        <f>IF($CH110&gt;=18,INDEX($AQ:$AQ,$CG110+18),"")</f>
      </c>
      <c r="BK110">
        <f>IF($CH110&gt;=19,INDEX($AQ:$AQ,$CG110+19),"")</f>
      </c>
      <c r="BL110">
        <f>IF($CH110&gt;=20,INDEX($AQ:$AQ,$CG110+20),"")</f>
      </c>
      <c r="BM110">
        <f>IF($CH110&gt;=21,INDEX($AQ:$AQ,$CG110+21),"")</f>
      </c>
      <c r="BN110">
        <f>IF($CH110&gt;=22,INDEX($AQ:$AQ,$CG110+22),"")</f>
      </c>
      <c r="BO110">
        <f>IF($CH110&gt;=23,INDEX($AQ:$AQ,$CG110+23),"")</f>
      </c>
      <c r="BP110">
        <f>IF($CH110&gt;=24,INDEX($AQ:$AQ,$CG110+24),"")</f>
      </c>
      <c r="BQ110">
        <f>IF($CH110&gt;=25,INDEX($AQ:$AQ,$CG110+25),"")</f>
      </c>
      <c r="BR110">
        <f>IF($CH110&gt;=26,INDEX($AQ:$AQ,$CG110+26),"")</f>
      </c>
      <c r="BS110">
        <f>IF($CH110&gt;=27,INDEX($AQ:$AQ,$CG110+27),"")</f>
      </c>
      <c r="BT110">
        <f>IF($CH110&gt;=28,INDEX($AQ:$AQ,$CG110+28),"")</f>
      </c>
      <c r="BU110">
        <f>IF($CH110&gt;=29,INDEX($AQ:$AQ,$CG110+29),"")</f>
      </c>
      <c r="BV110">
        <f>IF($CH110&gt;=30,INDEX($AQ:$AQ,$CG110+30),"")</f>
      </c>
      <c r="BW110">
        <f>IF($CH110&gt;=31,INDEX($AQ:$AQ,$CG110+31),"")</f>
      </c>
      <c r="BX110">
        <f>IF($CH110&gt;=32,INDEX($AQ:$AQ,$CG110+32),"")</f>
      </c>
      <c r="BY110">
        <f>IF($CH110&gt;=33,INDEX($AQ:$AQ,$CG110+33),"")</f>
      </c>
      <c r="BZ110">
        <f>IF($CH110&gt;=34,INDEX($AQ:$AQ,$CG110+34),"")</f>
      </c>
      <c r="CA110">
        <f>IF($CH110&gt;=35,INDEX($AQ:$AQ,$CG110+35),"")</f>
      </c>
      <c r="CB110">
        <f>IF($CH110&gt;=36,INDEX($AQ:$AQ,$CG110+36),"")</f>
      </c>
      <c r="CC110">
        <f>IF($CH110&gt;=37,INDEX($AQ:$AQ,$CG110+37),"")</f>
      </c>
      <c r="CD110">
        <f>IF($CH110&gt;=38,INDEX($AQ:$AQ,$CG110+38),"")</f>
      </c>
      <c r="CE110">
        <f>IF($CH110&gt;=39,INDEX($AQ:$AQ,$CG110+39),"")</f>
      </c>
      <c r="CF110">
        <f>IF($CH110&gt;=40,INDEX($AQ:$AQ,$CG110+40),"")</f>
      </c>
      <c r="CG110">
        <f>IFERROR(MATCH($AP110,$AQ$2:$AQ$134,0)+1,0)</f>
      </c>
      <c r="CH110">
        <f>IFERROR(INDEX($AR$2:$AR$134,MATCH($AP110,$AQ$2:$AQ$134,0)),0)</f>
      </c>
      <c r="CI110">
        <f>IFERROR(LEFT($L110,FIND(" - ",$L110)-1),$L110)</f>
      </c>
      <c r="CJ110" t="s">
        <v>229</v>
      </c>
      <c r="CL110">
        <f>IF($DG110&gt;=1,INDEX($CJ:$CJ,$DF110+1),"")</f>
      </c>
      <c r="CM110">
        <f>IF($DG110&gt;=2,INDEX($CJ:$CJ,$DF110+2),"")</f>
      </c>
      <c r="CN110">
        <f>IF($DG110&gt;=3,INDEX($CJ:$CJ,$DF110+3),"")</f>
      </c>
      <c r="CO110">
        <f>IF($DG110&gt;=4,INDEX($CJ:$CJ,$DF110+4),"")</f>
      </c>
      <c r="CP110">
        <f>IF($DG110&gt;=5,INDEX($CJ:$CJ,$DF110+5),"")</f>
      </c>
      <c r="CQ110">
        <f>IF($DG110&gt;=6,INDEX($CJ:$CJ,$DF110+6),"")</f>
      </c>
      <c r="CR110">
        <f>IF($DG110&gt;=7,INDEX($CJ:$CJ,$DF110+7),"")</f>
      </c>
      <c r="CS110">
        <f>IF($DG110&gt;=8,INDEX($CJ:$CJ,$DF110+8),"")</f>
      </c>
      <c r="CT110">
        <f>IF($DG110&gt;=9,INDEX($CJ:$CJ,$DF110+9),"")</f>
      </c>
      <c r="CU110">
        <f>IF($DG110&gt;=10,INDEX($CJ:$CJ,$DF110+10),"")</f>
      </c>
      <c r="CV110">
        <f>IF($DG110&gt;=11,INDEX($CJ:$CJ,$DF110+11),"")</f>
      </c>
      <c r="CW110">
        <f>IF($DG110&gt;=12,INDEX($CJ:$CJ,$DF110+12),"")</f>
      </c>
      <c r="CX110">
        <f>IF($DG110&gt;=13,INDEX($CJ:$CJ,$DF110+13),"")</f>
      </c>
      <c r="CY110">
        <f>IF($DG110&gt;=14,INDEX($CJ:$CJ,$DF110+14),"")</f>
      </c>
      <c r="CZ110">
        <f>IF($DG110&gt;=15,INDEX($CJ:$CJ,$DF110+15),"")</f>
      </c>
      <c r="DA110">
        <f>IF($DG110&gt;=16,INDEX($CJ:$CJ,$DF110+16),"")</f>
      </c>
      <c r="DB110">
        <f>IF($DG110&gt;=17,INDEX($CJ:$CJ,$DF110+17),"")</f>
      </c>
      <c r="DC110">
        <f>IF($DG110&gt;=18,INDEX($CJ:$CJ,$DF110+18),"")</f>
      </c>
      <c r="DD110">
        <f>IF($DG110&gt;=19,INDEX($CJ:$CJ,$DF110+19),"")</f>
      </c>
      <c r="DE110">
        <f>IF($DG110&gt;=20,INDEX($CJ:$CJ,$DF110+20),"")</f>
      </c>
      <c r="DF110">
        <f>IFERROR(MATCH($CI110,$CJ$2:$CJ$263,0)+1,0)</f>
      </c>
      <c r="DG110">
        <f>IFERROR(INDEX($CK$2:$CK$263,MATCH($CI110,$CJ$2:$CJ$263,0)),0)</f>
      </c>
      <c r="DH110">
        <f>IFERROR(INDEX($AO:$AO,MATCH($N110,$AN:$AN,0))&amp;"","")</f>
      </c>
      <c r="DI110" t="s">
        <v>212</v>
      </c>
      <c r="DK110">
        <v>1</v>
      </c>
      <c r="DL110">
        <f>IF($GO110&gt;=1,INDEX($DI:$DI,$GN110+1),"")</f>
      </c>
      <c r="DM110">
        <f>IF($GO110&gt;=2,INDEX($DI:$DI,$GN110+2),"")</f>
      </c>
      <c r="DN110">
        <f>IF($GO110&gt;=3,INDEX($DI:$DI,$GN110+3),"")</f>
      </c>
      <c r="DO110">
        <f>IF($GO110&gt;=4,INDEX($DI:$DI,$GN110+4),"")</f>
      </c>
      <c r="DP110">
        <f>IF($GO110&gt;=5,INDEX($DI:$DI,$GN110+5),"")</f>
      </c>
      <c r="DQ110">
        <f>IF($GO110&gt;=6,INDEX($DI:$DI,$GN110+6),"")</f>
      </c>
      <c r="DR110">
        <f>IF($GO110&gt;=7,INDEX($DI:$DI,$GN110+7),"")</f>
      </c>
      <c r="DS110">
        <f>IF($GO110&gt;=8,INDEX($DI:$DI,$GN110+8),"")</f>
      </c>
      <c r="DT110">
        <f>IF($GO110&gt;=9,INDEX($DI:$DI,$GN110+9),"")</f>
      </c>
      <c r="DU110">
        <f>IF($GO110&gt;=10,INDEX($DI:$DI,$GN110+10),"")</f>
      </c>
      <c r="DV110">
        <f>IF($GO110&gt;=11,INDEX($DI:$DI,$GN110+11),"")</f>
      </c>
      <c r="DW110">
        <f>IF($GO110&gt;=12,INDEX($DI:$DI,$GN110+12),"")</f>
      </c>
      <c r="DX110">
        <f>IF($GO110&gt;=13,INDEX($DI:$DI,$GN110+13),"")</f>
      </c>
      <c r="DY110">
        <f>IF($GO110&gt;=14,INDEX($DI:$DI,$GN110+14),"")</f>
      </c>
      <c r="DZ110">
        <f>IF($GO110&gt;=15,INDEX($DI:$DI,$GN110+15),"")</f>
      </c>
      <c r="EA110">
        <f>IF($GO110&gt;=16,INDEX($DI:$DI,$GN110+16),"")</f>
      </c>
      <c r="EB110">
        <f>IF($GO110&gt;=17,INDEX($DI:$DI,$GN110+17),"")</f>
      </c>
      <c r="EC110">
        <f>IF($GO110&gt;=18,INDEX($DI:$DI,$GN110+18),"")</f>
      </c>
      <c r="ED110">
        <f>IF($GO110&gt;=19,INDEX($DI:$DI,$GN110+19),"")</f>
      </c>
      <c r="EE110">
        <f>IF($GO110&gt;=20,INDEX($DI:$DI,$GN110+20),"")</f>
      </c>
      <c r="EF110">
        <f>IF($GO110&gt;=21,INDEX($DI:$DI,$GN110+21),"")</f>
      </c>
      <c r="EG110">
        <f>IF($GO110&gt;=22,INDEX($DI:$DI,$GN110+22),"")</f>
      </c>
      <c r="EH110">
        <f>IF($GO110&gt;=23,INDEX($DI:$DI,$GN110+23),"")</f>
      </c>
      <c r="EI110">
        <f>IF($GO110&gt;=24,INDEX($DI:$DI,$GN110+24),"")</f>
      </c>
      <c r="EJ110">
        <f>IF($GO110&gt;=25,INDEX($DI:$DI,$GN110+25),"")</f>
      </c>
      <c r="EK110">
        <f>IF($GO110&gt;=26,INDEX($DI:$DI,$GN110+26),"")</f>
      </c>
      <c r="EL110">
        <f>IF($GO110&gt;=27,INDEX($DI:$DI,$GN110+27),"")</f>
      </c>
      <c r="EM110">
        <f>IF($GO110&gt;=28,INDEX($DI:$DI,$GN110+28),"")</f>
      </c>
      <c r="EN110">
        <f>IF($GO110&gt;=29,INDEX($DI:$DI,$GN110+29),"")</f>
      </c>
      <c r="EO110">
        <f>IF($GO110&gt;=30,INDEX($DI:$DI,$GN110+30),"")</f>
      </c>
      <c r="EP110">
        <f>IF($GO110&gt;=31,INDEX($DI:$DI,$GN110+31),"")</f>
      </c>
      <c r="EQ110">
        <f>IF($GO110&gt;=32,INDEX($DI:$DI,$GN110+32),"")</f>
      </c>
      <c r="ER110">
        <f>IF($GO110&gt;=33,INDEX($DI:$DI,$GN110+33),"")</f>
      </c>
      <c r="ES110">
        <f>IF($GO110&gt;=34,INDEX($DI:$DI,$GN110+34),"")</f>
      </c>
      <c r="ET110">
        <f>IF($GO110&gt;=35,INDEX($DI:$DI,$GN110+35),"")</f>
      </c>
      <c r="EU110">
        <f>IF($GO110&gt;=36,INDEX($DI:$DI,$GN110+36),"")</f>
      </c>
      <c r="EV110">
        <f>IF($GO110&gt;=37,INDEX($DI:$DI,$GN110+37),"")</f>
      </c>
      <c r="EW110">
        <f>IF($GO110&gt;=38,INDEX($DI:$DI,$GN110+38),"")</f>
      </c>
      <c r="EX110">
        <f>IF($GO110&gt;=39,INDEX($DI:$DI,$GN110+39),"")</f>
      </c>
      <c r="EY110">
        <f>IF($GO110&gt;=40,INDEX($DI:$DI,$GN110+40),"")</f>
      </c>
      <c r="EZ110">
        <f>IF($GO110&gt;=1,INDEX($DJ:$DJ,$GN110+1),"")</f>
      </c>
      <c r="FA110">
        <f>IF($GO110&gt;=2,INDEX($DJ:$DJ,$GN110+2),"")</f>
      </c>
      <c r="FB110">
        <f>IF($GO110&gt;=3,INDEX($DJ:$DJ,$GN110+3),"")</f>
      </c>
      <c r="FC110">
        <f>IF($GO110&gt;=4,INDEX($DJ:$DJ,$GN110+4),"")</f>
      </c>
      <c r="FD110">
        <f>IF($GO110&gt;=5,INDEX($DJ:$DJ,$GN110+5),"")</f>
      </c>
      <c r="FE110">
        <f>IF($GO110&gt;=6,INDEX($DJ:$DJ,$GN110+6),"")</f>
      </c>
      <c r="FF110">
        <f>IF($GO110&gt;=7,INDEX($DJ:$DJ,$GN110+7),"")</f>
      </c>
      <c r="FG110">
        <f>IF($GO110&gt;=8,INDEX($DJ:$DJ,$GN110+8),"")</f>
      </c>
      <c r="FH110">
        <f>IF($GO110&gt;=9,INDEX($DJ:$DJ,$GN110+9),"")</f>
      </c>
      <c r="FI110">
        <f>IF($GO110&gt;=10,INDEX($DJ:$DJ,$GN110+10),"")</f>
      </c>
      <c r="FJ110">
        <f>IF($GO110&gt;=11,INDEX($DJ:$DJ,$GN110+11),"")</f>
      </c>
      <c r="FK110">
        <f>IF($GO110&gt;=12,INDEX($DJ:$DJ,$GN110+12),"")</f>
      </c>
      <c r="FL110">
        <f>IF($GO110&gt;=13,INDEX($DJ:$DJ,$GN110+13),"")</f>
      </c>
      <c r="FM110">
        <f>IF($GO110&gt;=14,INDEX($DJ:$DJ,$GN110+14),"")</f>
      </c>
      <c r="FN110">
        <f>IF($GO110&gt;=15,INDEX($DJ:$DJ,$GN110+15),"")</f>
      </c>
      <c r="FO110">
        <f>IF($GO110&gt;=16,INDEX($DJ:$DJ,$GN110+16),"")</f>
      </c>
      <c r="FP110">
        <f>IF($GO110&gt;=17,INDEX($DJ:$DJ,$GN110+17),"")</f>
      </c>
      <c r="FQ110">
        <f>IF($GO110&gt;=18,INDEX($DJ:$DJ,$GN110+18),"")</f>
      </c>
      <c r="FR110">
        <f>IF($GO110&gt;=19,INDEX($DJ:$DJ,$GN110+19),"")</f>
      </c>
      <c r="FS110">
        <f>IF($GO110&gt;=20,INDEX($DJ:$DJ,$GN110+20),"")</f>
      </c>
      <c r="FT110">
        <f>IF($GO110&gt;=21,INDEX($DJ:$DJ,$GN110+21),"")</f>
      </c>
      <c r="FU110">
        <f>IF($GO110&gt;=22,INDEX($DJ:$DJ,$GN110+22),"")</f>
      </c>
      <c r="FV110">
        <f>IF($GO110&gt;=23,INDEX($DJ:$DJ,$GN110+23),"")</f>
      </c>
      <c r="FW110">
        <f>IF($GO110&gt;=24,INDEX($DJ:$DJ,$GN110+24),"")</f>
      </c>
      <c r="FX110">
        <f>IF($GO110&gt;=25,INDEX($DJ:$DJ,$GN110+25),"")</f>
      </c>
      <c r="FY110">
        <f>IF($GO110&gt;=26,INDEX($DJ:$DJ,$GN110+26),"")</f>
      </c>
      <c r="FZ110">
        <f>IF($GO110&gt;=27,INDEX($DJ:$DJ,$GN110+27),"")</f>
      </c>
      <c r="GA110">
        <f>IF($GO110&gt;=28,INDEX($DJ:$DJ,$GN110+28),"")</f>
      </c>
      <c r="GB110">
        <f>IF($GO110&gt;=29,INDEX($DJ:$DJ,$GN110+29),"")</f>
      </c>
      <c r="GC110">
        <f>IF($GO110&gt;=30,INDEX($DJ:$DJ,$GN110+30),"")</f>
      </c>
      <c r="GD110">
        <f>IF($GO110&gt;=31,INDEX($DJ:$DJ,$GN110+31),"")</f>
      </c>
      <c r="GE110">
        <f>IF($GO110&gt;=32,INDEX($DJ:$DJ,$GN110+32),"")</f>
      </c>
      <c r="GF110">
        <f>IF($GO110&gt;=33,INDEX($DJ:$DJ,$GN110+33),"")</f>
      </c>
      <c r="GG110">
        <f>IF($GO110&gt;=34,INDEX($DJ:$DJ,$GN110+34),"")</f>
      </c>
      <c r="GH110">
        <f>IF($GO110&gt;=35,INDEX($DJ:$DJ,$GN110+35),"")</f>
      </c>
      <c r="GI110">
        <f>IF($GO110&gt;=36,INDEX($DJ:$DJ,$GN110+36),"")</f>
      </c>
      <c r="GJ110">
        <f>IF($GO110&gt;=37,INDEX($DJ:$DJ,$GN110+37),"")</f>
      </c>
      <c r="GK110">
        <f>IF($GO110&gt;=38,INDEX($DJ:$DJ,$GN110+38),"")</f>
      </c>
      <c r="GL110">
        <f>IF($GO110&gt;=39,INDEX($DJ:$DJ,$GN110+39),"")</f>
      </c>
      <c r="GM110">
        <f>IF($GO110&gt;=40,INDEX($DJ:$DJ,$GN110+40),"")</f>
      </c>
      <c r="GN110">
        <f>IFERROR(MATCH($DH110,$DI$2:$DI$148,0)+1,0)</f>
      </c>
      <c r="GO110">
        <f>IFERROR(INDEX($DK$2:$DK$148,MATCH($DH110,$DI$2:$DI$148,0)),0)</f>
      </c>
      <c r="GP110">
        <f>IFERROR(MATCH($Y110,$DL$110:$EY$110,0),0)</f>
      </c>
      <c r="GQ110">
        <f>IF($GP110&gt;0,INDEX($EZ$110:$GM$110,$GP110),"")</f>
      </c>
      <c r="GR110" t="s">
        <v>521</v>
      </c>
      <c r="GT110">
        <f>IF($JC110&gt;=1,INDEX($GR:$GR,$JB110+1),"")</f>
      </c>
      <c r="GU110">
        <f>IF($JC110&gt;=2,INDEX($GR:$GR,$JB110+2),"")</f>
      </c>
      <c r="GV110">
        <f>IF($JC110&gt;=3,INDEX($GR:$GR,$JB110+3),"")</f>
      </c>
      <c r="GW110">
        <f>IF($JC110&gt;=4,INDEX($GR:$GR,$JB110+4),"")</f>
      </c>
      <c r="GX110">
        <f>IF($JC110&gt;=5,INDEX($GR:$GR,$JB110+5),"")</f>
      </c>
      <c r="GY110">
        <f>IF($JC110&gt;=6,INDEX($GR:$GR,$JB110+6),"")</f>
      </c>
      <c r="GZ110">
        <f>IF($JC110&gt;=7,INDEX($GR:$GR,$JB110+7),"")</f>
      </c>
      <c r="HA110">
        <f>IF($JC110&gt;=8,INDEX($GR:$GR,$JB110+8),"")</f>
      </c>
      <c r="HB110">
        <f>IF($JC110&gt;=9,INDEX($GR:$GR,$JB110+9),"")</f>
      </c>
      <c r="HC110">
        <f>IF($JC110&gt;=10,INDEX($GR:$GR,$JB110+10),"")</f>
      </c>
      <c r="HD110">
        <f>IF($JC110&gt;=11,INDEX($GR:$GR,$JB110+11),"")</f>
      </c>
      <c r="HE110">
        <f>IF($JC110&gt;=12,INDEX($GR:$GR,$JB110+12),"")</f>
      </c>
      <c r="HF110">
        <f>IF($JC110&gt;=13,INDEX($GR:$GR,$JB110+13),"")</f>
      </c>
      <c r="HG110">
        <f>IF($JC110&gt;=14,INDEX($GR:$GR,$JB110+14),"")</f>
      </c>
      <c r="HH110">
        <f>IF($JC110&gt;=15,INDEX($GR:$GR,$JB110+15),"")</f>
      </c>
      <c r="HI110">
        <f>IF($JC110&gt;=16,INDEX($GR:$GR,$JB110+16),"")</f>
      </c>
      <c r="HJ110">
        <f>IF($JC110&gt;=17,INDEX($GR:$GR,$JB110+17),"")</f>
      </c>
      <c r="HK110">
        <f>IF($JC110&gt;=18,INDEX($GR:$GR,$JB110+18),"")</f>
      </c>
      <c r="HL110">
        <f>IF($JC110&gt;=19,INDEX($GR:$GR,$JB110+19),"")</f>
      </c>
      <c r="HM110">
        <f>IF($JC110&gt;=20,INDEX($GR:$GR,$JB110+20),"")</f>
      </c>
      <c r="HN110">
        <f>IF($JC110&gt;=21,INDEX($GR:$GR,$JB110+21),"")</f>
      </c>
      <c r="HO110">
        <f>IF($JC110&gt;=22,INDEX($GR:$GR,$JB110+22),"")</f>
      </c>
      <c r="HP110">
        <f>IF($JC110&gt;=23,INDEX($GR:$GR,$JB110+23),"")</f>
      </c>
      <c r="HQ110">
        <f>IF($JC110&gt;=24,INDEX($GR:$GR,$JB110+24),"")</f>
      </c>
      <c r="HR110">
        <f>IF($JC110&gt;=25,INDEX($GR:$GR,$JB110+25),"")</f>
      </c>
      <c r="HS110">
        <f>IF($JC110&gt;=26,INDEX($GR:$GR,$JB110+26),"")</f>
      </c>
      <c r="HT110">
        <f>IF($JC110&gt;=27,INDEX($GR:$GR,$JB110+27),"")</f>
      </c>
      <c r="HU110">
        <f>IF($JC110&gt;=28,INDEX($GR:$GR,$JB110+28),"")</f>
      </c>
      <c r="HV110">
        <f>IF($JC110&gt;=29,INDEX($GR:$GR,$JB110+29),"")</f>
      </c>
      <c r="HW110">
        <f>IF($JC110&gt;=30,INDEX($GR:$GR,$JB110+30),"")</f>
      </c>
      <c r="HX110">
        <f>IF($JC110&gt;=31,INDEX($GR:$GR,$JB110+31),"")</f>
      </c>
      <c r="HY110">
        <f>IF($JC110&gt;=32,INDEX($GR:$GR,$JB110+32),"")</f>
      </c>
      <c r="HZ110">
        <f>IF($JC110&gt;=33,INDEX($GR:$GR,$JB110+33),"")</f>
      </c>
      <c r="IA110">
        <f>IF($JC110&gt;=34,INDEX($GR:$GR,$JB110+34),"")</f>
      </c>
      <c r="IB110">
        <f>IF($JC110&gt;=35,INDEX($GR:$GR,$JB110+35),"")</f>
      </c>
      <c r="IC110">
        <f>IF($JC110&gt;=36,INDEX($GR:$GR,$JB110+36),"")</f>
      </c>
      <c r="ID110">
        <f>IF($JC110&gt;=37,INDEX($GR:$GR,$JB110+37),"")</f>
      </c>
      <c r="IE110">
        <f>IF($JC110&gt;=38,INDEX($GR:$GR,$JB110+38),"")</f>
      </c>
      <c r="IF110">
        <f>IF($JC110&gt;=39,INDEX($GR:$GR,$JB110+39),"")</f>
      </c>
      <c r="IG110">
        <f>IF($JC110&gt;=40,INDEX($GR:$GR,$JB110+40),"")</f>
      </c>
      <c r="IH110">
        <f>IF($JC110&gt;=41,INDEX($GR:$GR,$JB110+41),"")</f>
      </c>
      <c r="II110">
        <f>IF($JC110&gt;=42,INDEX($GR:$GR,$JB110+42),"")</f>
      </c>
      <c r="IJ110">
        <f>IF($JC110&gt;=43,INDEX($GR:$GR,$JB110+43),"")</f>
      </c>
      <c r="IK110">
        <f>IF($JC110&gt;=44,INDEX($GR:$GR,$JB110+44),"")</f>
      </c>
      <c r="IL110">
        <f>IF($JC110&gt;=45,INDEX($GR:$GR,$JB110+45),"")</f>
      </c>
      <c r="IM110">
        <f>IF($JC110&gt;=46,INDEX($GR:$GR,$JB110+46),"")</f>
      </c>
      <c r="IN110">
        <f>IF($JC110&gt;=47,INDEX($GR:$GR,$JB110+47),"")</f>
      </c>
      <c r="IO110">
        <f>IF($JC110&gt;=48,INDEX($GR:$GR,$JB110+48),"")</f>
      </c>
      <c r="IP110">
        <f>IF($JC110&gt;=49,INDEX($GR:$GR,$JB110+49),"")</f>
      </c>
      <c r="IQ110">
        <f>IF($JC110&gt;=50,INDEX($GR:$GR,$JB110+50),"")</f>
      </c>
      <c r="IR110">
        <f>IF($JC110&gt;=51,INDEX($GR:$GR,$JB110+51),"")</f>
      </c>
      <c r="IS110">
        <f>IF($JC110&gt;=52,INDEX($GR:$GR,$JB110+52),"")</f>
      </c>
      <c r="IT110">
        <f>IF($JC110&gt;=53,INDEX($GR:$GR,$JB110+53),"")</f>
      </c>
      <c r="IU110">
        <f>IF($JC110&gt;=54,INDEX($GR:$GR,$JB110+54),"")</f>
      </c>
      <c r="IV110">
        <f>IF($JC110&gt;=55,INDEX($GR:$GR,$JB110+55),"")</f>
      </c>
      <c r="IW110">
        <f>IF($JC110&gt;=56,INDEX($GR:$GR,$JB110+56),"")</f>
      </c>
      <c r="IX110">
        <f>IF($JC110&gt;=57,INDEX($GR:$GR,$JB110+57),"")</f>
      </c>
      <c r="IY110">
        <f>IF($JC110&gt;=58,INDEX($GR:$GR,$JB110+58),"")</f>
      </c>
      <c r="IZ110">
        <f>IF($JC110&gt;=59,INDEX($GR:$GR,$JB110+59),"")</f>
      </c>
      <c r="JA110">
        <f>IF($JC110&gt;=60,INDEX($GR:$GR,$JB110+60),"")</f>
      </c>
      <c r="JB110">
        <f>IFERROR(MATCH($GQ110,$GR$2:$GR$324,0)+1,0)</f>
      </c>
      <c r="JC110">
        <f>IFERROR(INDEX($GS$2:$GS$324,MATCH($GQ110,$GR$2:$GR$324,0)),0)</f>
      </c>
      <c r="JD110" t="s">
        <v>40</v>
      </c>
      <c r="JE110" t="s">
        <v>40</v>
      </c>
    </row>
    <row r="111" spans="1:265" x14ac:dyDescent="0.25">
      <c r="Q111">
        <f>IF(OR($T111="",$P111=""),"",IFERROR($T111/$P111,0))</f>
      </c>
      <c r="R111">
        <f>IF($T111="","",
SUM($S111,$U111,$Z111,$V111,$X111)*
(1-IF($AA111="",0,VALUE($AA111)/100)))</f>
      </c>
      <c r="S111">
        <f>IF($T111="","",$T111)</f>
      </c>
      <c r="U111">
        <f>IF($T111="","",
IF($N111="","",
IF(ISNUMBER(SEARCH("exempt",LOWER($N111))),0,
$T111*(VALUE(SUBSTITUTE($N111,"%",""))/100))))</f>
      </c>
      <c r="AB111">
        <f>IFERROR(IF(FIND(" - ",$K111)&gt;0,MID($K111,FIND(" - ",$K111)+3,LEN($K111)),""),"")</f>
      </c>
      <c r="AK111" t="s">
        <v>522</v>
      </c>
      <c r="AP111">
        <f>IFERROR(LEFT($K111,FIND(" - ",$K111)-1),$K111)</f>
      </c>
      <c r="AQ111" t="s">
        <v>54</v>
      </c>
      <c r="AS111">
        <f>IF($CH111&gt;=1,INDEX($AQ:$AQ,$CG111+1),"")</f>
      </c>
      <c r="AT111">
        <f>IF($CH111&gt;=2,INDEX($AQ:$AQ,$CG111+2),"")</f>
      </c>
      <c r="AU111">
        <f>IF($CH111&gt;=3,INDEX($AQ:$AQ,$CG111+3),"")</f>
      </c>
      <c r="AV111">
        <f>IF($CH111&gt;=4,INDEX($AQ:$AQ,$CG111+4),"")</f>
      </c>
      <c r="AW111">
        <f>IF($CH111&gt;=5,INDEX($AQ:$AQ,$CG111+5),"")</f>
      </c>
      <c r="AX111">
        <f>IF($CH111&gt;=6,INDEX($AQ:$AQ,$CG111+6),"")</f>
      </c>
      <c r="AY111">
        <f>IF($CH111&gt;=7,INDEX($AQ:$AQ,$CG111+7),"")</f>
      </c>
      <c r="AZ111">
        <f>IF($CH111&gt;=8,INDEX($AQ:$AQ,$CG111+8),"")</f>
      </c>
      <c r="BA111">
        <f>IF($CH111&gt;=9,INDEX($AQ:$AQ,$CG111+9),"")</f>
      </c>
      <c r="BB111">
        <f>IF($CH111&gt;=10,INDEX($AQ:$AQ,$CG111+10),"")</f>
      </c>
      <c r="BC111">
        <f>IF($CH111&gt;=11,INDEX($AQ:$AQ,$CG111+11),"")</f>
      </c>
      <c r="BD111">
        <f>IF($CH111&gt;=12,INDEX($AQ:$AQ,$CG111+12),"")</f>
      </c>
      <c r="BE111">
        <f>IF($CH111&gt;=13,INDEX($AQ:$AQ,$CG111+13),"")</f>
      </c>
      <c r="BF111">
        <f>IF($CH111&gt;=14,INDEX($AQ:$AQ,$CG111+14),"")</f>
      </c>
      <c r="BG111">
        <f>IF($CH111&gt;=15,INDEX($AQ:$AQ,$CG111+15),"")</f>
      </c>
      <c r="BH111">
        <f>IF($CH111&gt;=16,INDEX($AQ:$AQ,$CG111+16),"")</f>
      </c>
      <c r="BI111">
        <f>IF($CH111&gt;=17,INDEX($AQ:$AQ,$CG111+17),"")</f>
      </c>
      <c r="BJ111">
        <f>IF($CH111&gt;=18,INDEX($AQ:$AQ,$CG111+18),"")</f>
      </c>
      <c r="BK111">
        <f>IF($CH111&gt;=19,INDEX($AQ:$AQ,$CG111+19),"")</f>
      </c>
      <c r="BL111">
        <f>IF($CH111&gt;=20,INDEX($AQ:$AQ,$CG111+20),"")</f>
      </c>
      <c r="BM111">
        <f>IF($CH111&gt;=21,INDEX($AQ:$AQ,$CG111+21),"")</f>
      </c>
      <c r="BN111">
        <f>IF($CH111&gt;=22,INDEX($AQ:$AQ,$CG111+22),"")</f>
      </c>
      <c r="BO111">
        <f>IF($CH111&gt;=23,INDEX($AQ:$AQ,$CG111+23),"")</f>
      </c>
      <c r="BP111">
        <f>IF($CH111&gt;=24,INDEX($AQ:$AQ,$CG111+24),"")</f>
      </c>
      <c r="BQ111">
        <f>IF($CH111&gt;=25,INDEX($AQ:$AQ,$CG111+25),"")</f>
      </c>
      <c r="BR111">
        <f>IF($CH111&gt;=26,INDEX($AQ:$AQ,$CG111+26),"")</f>
      </c>
      <c r="BS111">
        <f>IF($CH111&gt;=27,INDEX($AQ:$AQ,$CG111+27),"")</f>
      </c>
      <c r="BT111">
        <f>IF($CH111&gt;=28,INDEX($AQ:$AQ,$CG111+28),"")</f>
      </c>
      <c r="BU111">
        <f>IF($CH111&gt;=29,INDEX($AQ:$AQ,$CG111+29),"")</f>
      </c>
      <c r="BV111">
        <f>IF($CH111&gt;=30,INDEX($AQ:$AQ,$CG111+30),"")</f>
      </c>
      <c r="BW111">
        <f>IF($CH111&gt;=31,INDEX($AQ:$AQ,$CG111+31),"")</f>
      </c>
      <c r="BX111">
        <f>IF($CH111&gt;=32,INDEX($AQ:$AQ,$CG111+32),"")</f>
      </c>
      <c r="BY111">
        <f>IF($CH111&gt;=33,INDEX($AQ:$AQ,$CG111+33),"")</f>
      </c>
      <c r="BZ111">
        <f>IF($CH111&gt;=34,INDEX($AQ:$AQ,$CG111+34),"")</f>
      </c>
      <c r="CA111">
        <f>IF($CH111&gt;=35,INDEX($AQ:$AQ,$CG111+35),"")</f>
      </c>
      <c r="CB111">
        <f>IF($CH111&gt;=36,INDEX($AQ:$AQ,$CG111+36),"")</f>
      </c>
      <c r="CC111">
        <f>IF($CH111&gt;=37,INDEX($AQ:$AQ,$CG111+37),"")</f>
      </c>
      <c r="CD111">
        <f>IF($CH111&gt;=38,INDEX($AQ:$AQ,$CG111+38),"")</f>
      </c>
      <c r="CE111">
        <f>IF($CH111&gt;=39,INDEX($AQ:$AQ,$CG111+39),"")</f>
      </c>
      <c r="CF111">
        <f>IF($CH111&gt;=40,INDEX($AQ:$AQ,$CG111+40),"")</f>
      </c>
      <c r="CG111">
        <f>IFERROR(MATCH($AP111,$AQ$2:$AQ$134,0)+1,0)</f>
      </c>
      <c r="CH111">
        <f>IFERROR(INDEX($AR$2:$AR$134,MATCH($AP111,$AQ$2:$AQ$134,0)),0)</f>
      </c>
      <c r="CI111">
        <f>IFERROR(LEFT($L111,FIND(" - ",$L111)-1),$L111)</f>
      </c>
      <c r="CJ111" t="s">
        <v>523</v>
      </c>
      <c r="CK111">
        <v>1</v>
      </c>
      <c r="CL111">
        <f>IF($DG111&gt;=1,INDEX($CJ:$CJ,$DF111+1),"")</f>
      </c>
      <c r="CM111">
        <f>IF($DG111&gt;=2,INDEX($CJ:$CJ,$DF111+2),"")</f>
      </c>
      <c r="CN111">
        <f>IF($DG111&gt;=3,INDEX($CJ:$CJ,$DF111+3),"")</f>
      </c>
      <c r="CO111">
        <f>IF($DG111&gt;=4,INDEX($CJ:$CJ,$DF111+4),"")</f>
      </c>
      <c r="CP111">
        <f>IF($DG111&gt;=5,INDEX($CJ:$CJ,$DF111+5),"")</f>
      </c>
      <c r="CQ111">
        <f>IF($DG111&gt;=6,INDEX($CJ:$CJ,$DF111+6),"")</f>
      </c>
      <c r="CR111">
        <f>IF($DG111&gt;=7,INDEX($CJ:$CJ,$DF111+7),"")</f>
      </c>
      <c r="CS111">
        <f>IF($DG111&gt;=8,INDEX($CJ:$CJ,$DF111+8),"")</f>
      </c>
      <c r="CT111">
        <f>IF($DG111&gt;=9,INDEX($CJ:$CJ,$DF111+9),"")</f>
      </c>
      <c r="CU111">
        <f>IF($DG111&gt;=10,INDEX($CJ:$CJ,$DF111+10),"")</f>
      </c>
      <c r="CV111">
        <f>IF($DG111&gt;=11,INDEX($CJ:$CJ,$DF111+11),"")</f>
      </c>
      <c r="CW111">
        <f>IF($DG111&gt;=12,INDEX($CJ:$CJ,$DF111+12),"")</f>
      </c>
      <c r="CX111">
        <f>IF($DG111&gt;=13,INDEX($CJ:$CJ,$DF111+13),"")</f>
      </c>
      <c r="CY111">
        <f>IF($DG111&gt;=14,INDEX($CJ:$CJ,$DF111+14),"")</f>
      </c>
      <c r="CZ111">
        <f>IF($DG111&gt;=15,INDEX($CJ:$CJ,$DF111+15),"")</f>
      </c>
      <c r="DA111">
        <f>IF($DG111&gt;=16,INDEX($CJ:$CJ,$DF111+16),"")</f>
      </c>
      <c r="DB111">
        <f>IF($DG111&gt;=17,INDEX($CJ:$CJ,$DF111+17),"")</f>
      </c>
      <c r="DC111">
        <f>IF($DG111&gt;=18,INDEX($CJ:$CJ,$DF111+18),"")</f>
      </c>
      <c r="DD111">
        <f>IF($DG111&gt;=19,INDEX($CJ:$CJ,$DF111+19),"")</f>
      </c>
      <c r="DE111">
        <f>IF($DG111&gt;=20,INDEX($CJ:$CJ,$DF111+20),"")</f>
      </c>
      <c r="DF111">
        <f>IFERROR(MATCH($CI111,$CJ$2:$CJ$263,0)+1,0)</f>
      </c>
      <c r="DG111">
        <f>IFERROR(INDEX($CK$2:$CK$263,MATCH($CI111,$CJ$2:$CJ$263,0)),0)</f>
      </c>
      <c r="DH111">
        <f>IFERROR(INDEX($AO:$AO,MATCH($N111,$AN:$AN,0))&amp;"","")</f>
      </c>
      <c r="DI111" t="s">
        <v>524</v>
      </c>
      <c r="DJ111" t="s">
        <v>292</v>
      </c>
      <c r="DL111">
        <f>IF($GO111&gt;=1,INDEX($DI:$DI,$GN111+1),"")</f>
      </c>
      <c r="DM111">
        <f>IF($GO111&gt;=2,INDEX($DI:$DI,$GN111+2),"")</f>
      </c>
      <c r="DN111">
        <f>IF($GO111&gt;=3,INDEX($DI:$DI,$GN111+3),"")</f>
      </c>
      <c r="DO111">
        <f>IF($GO111&gt;=4,INDEX($DI:$DI,$GN111+4),"")</f>
      </c>
      <c r="DP111">
        <f>IF($GO111&gt;=5,INDEX($DI:$DI,$GN111+5),"")</f>
      </c>
      <c r="DQ111">
        <f>IF($GO111&gt;=6,INDEX($DI:$DI,$GN111+6),"")</f>
      </c>
      <c r="DR111">
        <f>IF($GO111&gt;=7,INDEX($DI:$DI,$GN111+7),"")</f>
      </c>
      <c r="DS111">
        <f>IF($GO111&gt;=8,INDEX($DI:$DI,$GN111+8),"")</f>
      </c>
      <c r="DT111">
        <f>IF($GO111&gt;=9,INDEX($DI:$DI,$GN111+9),"")</f>
      </c>
      <c r="DU111">
        <f>IF($GO111&gt;=10,INDEX($DI:$DI,$GN111+10),"")</f>
      </c>
      <c r="DV111">
        <f>IF($GO111&gt;=11,INDEX($DI:$DI,$GN111+11),"")</f>
      </c>
      <c r="DW111">
        <f>IF($GO111&gt;=12,INDEX($DI:$DI,$GN111+12),"")</f>
      </c>
      <c r="DX111">
        <f>IF($GO111&gt;=13,INDEX($DI:$DI,$GN111+13),"")</f>
      </c>
      <c r="DY111">
        <f>IF($GO111&gt;=14,INDEX($DI:$DI,$GN111+14),"")</f>
      </c>
      <c r="DZ111">
        <f>IF($GO111&gt;=15,INDEX($DI:$DI,$GN111+15),"")</f>
      </c>
      <c r="EA111">
        <f>IF($GO111&gt;=16,INDEX($DI:$DI,$GN111+16),"")</f>
      </c>
      <c r="EB111">
        <f>IF($GO111&gt;=17,INDEX($DI:$DI,$GN111+17),"")</f>
      </c>
      <c r="EC111">
        <f>IF($GO111&gt;=18,INDEX($DI:$DI,$GN111+18),"")</f>
      </c>
      <c r="ED111">
        <f>IF($GO111&gt;=19,INDEX($DI:$DI,$GN111+19),"")</f>
      </c>
      <c r="EE111">
        <f>IF($GO111&gt;=20,INDEX($DI:$DI,$GN111+20),"")</f>
      </c>
      <c r="EF111">
        <f>IF($GO111&gt;=21,INDEX($DI:$DI,$GN111+21),"")</f>
      </c>
      <c r="EG111">
        <f>IF($GO111&gt;=22,INDEX($DI:$DI,$GN111+22),"")</f>
      </c>
      <c r="EH111">
        <f>IF($GO111&gt;=23,INDEX($DI:$DI,$GN111+23),"")</f>
      </c>
      <c r="EI111">
        <f>IF($GO111&gt;=24,INDEX($DI:$DI,$GN111+24),"")</f>
      </c>
      <c r="EJ111">
        <f>IF($GO111&gt;=25,INDEX($DI:$DI,$GN111+25),"")</f>
      </c>
      <c r="EK111">
        <f>IF($GO111&gt;=26,INDEX($DI:$DI,$GN111+26),"")</f>
      </c>
      <c r="EL111">
        <f>IF($GO111&gt;=27,INDEX($DI:$DI,$GN111+27),"")</f>
      </c>
      <c r="EM111">
        <f>IF($GO111&gt;=28,INDEX($DI:$DI,$GN111+28),"")</f>
      </c>
      <c r="EN111">
        <f>IF($GO111&gt;=29,INDEX($DI:$DI,$GN111+29),"")</f>
      </c>
      <c r="EO111">
        <f>IF($GO111&gt;=30,INDEX($DI:$DI,$GN111+30),"")</f>
      </c>
      <c r="EP111">
        <f>IF($GO111&gt;=31,INDEX($DI:$DI,$GN111+31),"")</f>
      </c>
      <c r="EQ111">
        <f>IF($GO111&gt;=32,INDEX($DI:$DI,$GN111+32),"")</f>
      </c>
      <c r="ER111">
        <f>IF($GO111&gt;=33,INDEX($DI:$DI,$GN111+33),"")</f>
      </c>
      <c r="ES111">
        <f>IF($GO111&gt;=34,INDEX($DI:$DI,$GN111+34),"")</f>
      </c>
      <c r="ET111">
        <f>IF($GO111&gt;=35,INDEX($DI:$DI,$GN111+35),"")</f>
      </c>
      <c r="EU111">
        <f>IF($GO111&gt;=36,INDEX($DI:$DI,$GN111+36),"")</f>
      </c>
      <c r="EV111">
        <f>IF($GO111&gt;=37,INDEX($DI:$DI,$GN111+37),"")</f>
      </c>
      <c r="EW111">
        <f>IF($GO111&gt;=38,INDEX($DI:$DI,$GN111+38),"")</f>
      </c>
      <c r="EX111">
        <f>IF($GO111&gt;=39,INDEX($DI:$DI,$GN111+39),"")</f>
      </c>
      <c r="EY111">
        <f>IF($GO111&gt;=40,INDEX($DI:$DI,$GN111+40),"")</f>
      </c>
      <c r="EZ111">
        <f>IF($GO111&gt;=1,INDEX($DJ:$DJ,$GN111+1),"")</f>
      </c>
      <c r="FA111">
        <f>IF($GO111&gt;=2,INDEX($DJ:$DJ,$GN111+2),"")</f>
      </c>
      <c r="FB111">
        <f>IF($GO111&gt;=3,INDEX($DJ:$DJ,$GN111+3),"")</f>
      </c>
      <c r="FC111">
        <f>IF($GO111&gt;=4,INDEX($DJ:$DJ,$GN111+4),"")</f>
      </c>
      <c r="FD111">
        <f>IF($GO111&gt;=5,INDEX($DJ:$DJ,$GN111+5),"")</f>
      </c>
      <c r="FE111">
        <f>IF($GO111&gt;=6,INDEX($DJ:$DJ,$GN111+6),"")</f>
      </c>
      <c r="FF111">
        <f>IF($GO111&gt;=7,INDEX($DJ:$DJ,$GN111+7),"")</f>
      </c>
      <c r="FG111">
        <f>IF($GO111&gt;=8,INDEX($DJ:$DJ,$GN111+8),"")</f>
      </c>
      <c r="FH111">
        <f>IF($GO111&gt;=9,INDEX($DJ:$DJ,$GN111+9),"")</f>
      </c>
      <c r="FI111">
        <f>IF($GO111&gt;=10,INDEX($DJ:$DJ,$GN111+10),"")</f>
      </c>
      <c r="FJ111">
        <f>IF($GO111&gt;=11,INDEX($DJ:$DJ,$GN111+11),"")</f>
      </c>
      <c r="FK111">
        <f>IF($GO111&gt;=12,INDEX($DJ:$DJ,$GN111+12),"")</f>
      </c>
      <c r="FL111">
        <f>IF($GO111&gt;=13,INDEX($DJ:$DJ,$GN111+13),"")</f>
      </c>
      <c r="FM111">
        <f>IF($GO111&gt;=14,INDEX($DJ:$DJ,$GN111+14),"")</f>
      </c>
      <c r="FN111">
        <f>IF($GO111&gt;=15,INDEX($DJ:$DJ,$GN111+15),"")</f>
      </c>
      <c r="FO111">
        <f>IF($GO111&gt;=16,INDEX($DJ:$DJ,$GN111+16),"")</f>
      </c>
      <c r="FP111">
        <f>IF($GO111&gt;=17,INDEX($DJ:$DJ,$GN111+17),"")</f>
      </c>
      <c r="FQ111">
        <f>IF($GO111&gt;=18,INDEX($DJ:$DJ,$GN111+18),"")</f>
      </c>
      <c r="FR111">
        <f>IF($GO111&gt;=19,INDEX($DJ:$DJ,$GN111+19),"")</f>
      </c>
      <c r="FS111">
        <f>IF($GO111&gt;=20,INDEX($DJ:$DJ,$GN111+20),"")</f>
      </c>
      <c r="FT111">
        <f>IF($GO111&gt;=21,INDEX($DJ:$DJ,$GN111+21),"")</f>
      </c>
      <c r="FU111">
        <f>IF($GO111&gt;=22,INDEX($DJ:$DJ,$GN111+22),"")</f>
      </c>
      <c r="FV111">
        <f>IF($GO111&gt;=23,INDEX($DJ:$DJ,$GN111+23),"")</f>
      </c>
      <c r="FW111">
        <f>IF($GO111&gt;=24,INDEX($DJ:$DJ,$GN111+24),"")</f>
      </c>
      <c r="FX111">
        <f>IF($GO111&gt;=25,INDEX($DJ:$DJ,$GN111+25),"")</f>
      </c>
      <c r="FY111">
        <f>IF($GO111&gt;=26,INDEX($DJ:$DJ,$GN111+26),"")</f>
      </c>
      <c r="FZ111">
        <f>IF($GO111&gt;=27,INDEX($DJ:$DJ,$GN111+27),"")</f>
      </c>
      <c r="GA111">
        <f>IF($GO111&gt;=28,INDEX($DJ:$DJ,$GN111+28),"")</f>
      </c>
      <c r="GB111">
        <f>IF($GO111&gt;=29,INDEX($DJ:$DJ,$GN111+29),"")</f>
      </c>
      <c r="GC111">
        <f>IF($GO111&gt;=30,INDEX($DJ:$DJ,$GN111+30),"")</f>
      </c>
      <c r="GD111">
        <f>IF($GO111&gt;=31,INDEX($DJ:$DJ,$GN111+31),"")</f>
      </c>
      <c r="GE111">
        <f>IF($GO111&gt;=32,INDEX($DJ:$DJ,$GN111+32),"")</f>
      </c>
      <c r="GF111">
        <f>IF($GO111&gt;=33,INDEX($DJ:$DJ,$GN111+33),"")</f>
      </c>
      <c r="GG111">
        <f>IF($GO111&gt;=34,INDEX($DJ:$DJ,$GN111+34),"")</f>
      </c>
      <c r="GH111">
        <f>IF($GO111&gt;=35,INDEX($DJ:$DJ,$GN111+35),"")</f>
      </c>
      <c r="GI111">
        <f>IF($GO111&gt;=36,INDEX($DJ:$DJ,$GN111+36),"")</f>
      </c>
      <c r="GJ111">
        <f>IF($GO111&gt;=37,INDEX($DJ:$DJ,$GN111+37),"")</f>
      </c>
      <c r="GK111">
        <f>IF($GO111&gt;=38,INDEX($DJ:$DJ,$GN111+38),"")</f>
      </c>
      <c r="GL111">
        <f>IF($GO111&gt;=39,INDEX($DJ:$DJ,$GN111+39),"")</f>
      </c>
      <c r="GM111">
        <f>IF($GO111&gt;=40,INDEX($DJ:$DJ,$GN111+40),"")</f>
      </c>
      <c r="GN111">
        <f>IFERROR(MATCH($DH111,$DI$2:$DI$148,0)+1,0)</f>
      </c>
      <c r="GO111">
        <f>IFERROR(INDEX($DK$2:$DK$148,MATCH($DH111,$DI$2:$DI$148,0)),0)</f>
      </c>
      <c r="GP111">
        <f>IFERROR(MATCH($Y111,$DL$111:$EY$111,0),0)</f>
      </c>
      <c r="GQ111">
        <f>IF($GP111&gt;0,INDEX($EZ$111:$GM$111,$GP111),"")</f>
      </c>
      <c r="GR111" t="s">
        <v>525</v>
      </c>
      <c r="GT111">
        <f>IF($JC111&gt;=1,INDEX($GR:$GR,$JB111+1),"")</f>
      </c>
      <c r="GU111">
        <f>IF($JC111&gt;=2,INDEX($GR:$GR,$JB111+2),"")</f>
      </c>
      <c r="GV111">
        <f>IF($JC111&gt;=3,INDEX($GR:$GR,$JB111+3),"")</f>
      </c>
      <c r="GW111">
        <f>IF($JC111&gt;=4,INDEX($GR:$GR,$JB111+4),"")</f>
      </c>
      <c r="GX111">
        <f>IF($JC111&gt;=5,INDEX($GR:$GR,$JB111+5),"")</f>
      </c>
      <c r="GY111">
        <f>IF($JC111&gt;=6,INDEX($GR:$GR,$JB111+6),"")</f>
      </c>
      <c r="GZ111">
        <f>IF($JC111&gt;=7,INDEX($GR:$GR,$JB111+7),"")</f>
      </c>
      <c r="HA111">
        <f>IF($JC111&gt;=8,INDEX($GR:$GR,$JB111+8),"")</f>
      </c>
      <c r="HB111">
        <f>IF($JC111&gt;=9,INDEX($GR:$GR,$JB111+9),"")</f>
      </c>
      <c r="HC111">
        <f>IF($JC111&gt;=10,INDEX($GR:$GR,$JB111+10),"")</f>
      </c>
      <c r="HD111">
        <f>IF($JC111&gt;=11,INDEX($GR:$GR,$JB111+11),"")</f>
      </c>
      <c r="HE111">
        <f>IF($JC111&gt;=12,INDEX($GR:$GR,$JB111+12),"")</f>
      </c>
      <c r="HF111">
        <f>IF($JC111&gt;=13,INDEX($GR:$GR,$JB111+13),"")</f>
      </c>
      <c r="HG111">
        <f>IF($JC111&gt;=14,INDEX($GR:$GR,$JB111+14),"")</f>
      </c>
      <c r="HH111">
        <f>IF($JC111&gt;=15,INDEX($GR:$GR,$JB111+15),"")</f>
      </c>
      <c r="HI111">
        <f>IF($JC111&gt;=16,INDEX($GR:$GR,$JB111+16),"")</f>
      </c>
      <c r="HJ111">
        <f>IF($JC111&gt;=17,INDEX($GR:$GR,$JB111+17),"")</f>
      </c>
      <c r="HK111">
        <f>IF($JC111&gt;=18,INDEX($GR:$GR,$JB111+18),"")</f>
      </c>
      <c r="HL111">
        <f>IF($JC111&gt;=19,INDEX($GR:$GR,$JB111+19),"")</f>
      </c>
      <c r="HM111">
        <f>IF($JC111&gt;=20,INDEX($GR:$GR,$JB111+20),"")</f>
      </c>
      <c r="HN111">
        <f>IF($JC111&gt;=21,INDEX($GR:$GR,$JB111+21),"")</f>
      </c>
      <c r="HO111">
        <f>IF($JC111&gt;=22,INDEX($GR:$GR,$JB111+22),"")</f>
      </c>
      <c r="HP111">
        <f>IF($JC111&gt;=23,INDEX($GR:$GR,$JB111+23),"")</f>
      </c>
      <c r="HQ111">
        <f>IF($JC111&gt;=24,INDEX($GR:$GR,$JB111+24),"")</f>
      </c>
      <c r="HR111">
        <f>IF($JC111&gt;=25,INDEX($GR:$GR,$JB111+25),"")</f>
      </c>
      <c r="HS111">
        <f>IF($JC111&gt;=26,INDEX($GR:$GR,$JB111+26),"")</f>
      </c>
      <c r="HT111">
        <f>IF($JC111&gt;=27,INDEX($GR:$GR,$JB111+27),"")</f>
      </c>
      <c r="HU111">
        <f>IF($JC111&gt;=28,INDEX($GR:$GR,$JB111+28),"")</f>
      </c>
      <c r="HV111">
        <f>IF($JC111&gt;=29,INDEX($GR:$GR,$JB111+29),"")</f>
      </c>
      <c r="HW111">
        <f>IF($JC111&gt;=30,INDEX($GR:$GR,$JB111+30),"")</f>
      </c>
      <c r="HX111">
        <f>IF($JC111&gt;=31,INDEX($GR:$GR,$JB111+31),"")</f>
      </c>
      <c r="HY111">
        <f>IF($JC111&gt;=32,INDEX($GR:$GR,$JB111+32),"")</f>
      </c>
      <c r="HZ111">
        <f>IF($JC111&gt;=33,INDEX($GR:$GR,$JB111+33),"")</f>
      </c>
      <c r="IA111">
        <f>IF($JC111&gt;=34,INDEX($GR:$GR,$JB111+34),"")</f>
      </c>
      <c r="IB111">
        <f>IF($JC111&gt;=35,INDEX($GR:$GR,$JB111+35),"")</f>
      </c>
      <c r="IC111">
        <f>IF($JC111&gt;=36,INDEX($GR:$GR,$JB111+36),"")</f>
      </c>
      <c r="ID111">
        <f>IF($JC111&gt;=37,INDEX($GR:$GR,$JB111+37),"")</f>
      </c>
      <c r="IE111">
        <f>IF($JC111&gt;=38,INDEX($GR:$GR,$JB111+38),"")</f>
      </c>
      <c r="IF111">
        <f>IF($JC111&gt;=39,INDEX($GR:$GR,$JB111+39),"")</f>
      </c>
      <c r="IG111">
        <f>IF($JC111&gt;=40,INDEX($GR:$GR,$JB111+40),"")</f>
      </c>
      <c r="IH111">
        <f>IF($JC111&gt;=41,INDEX($GR:$GR,$JB111+41),"")</f>
      </c>
      <c r="II111">
        <f>IF($JC111&gt;=42,INDEX($GR:$GR,$JB111+42),"")</f>
      </c>
      <c r="IJ111">
        <f>IF($JC111&gt;=43,INDEX($GR:$GR,$JB111+43),"")</f>
      </c>
      <c r="IK111">
        <f>IF($JC111&gt;=44,INDEX($GR:$GR,$JB111+44),"")</f>
      </c>
      <c r="IL111">
        <f>IF($JC111&gt;=45,INDEX($GR:$GR,$JB111+45),"")</f>
      </c>
      <c r="IM111">
        <f>IF($JC111&gt;=46,INDEX($GR:$GR,$JB111+46),"")</f>
      </c>
      <c r="IN111">
        <f>IF($JC111&gt;=47,INDEX($GR:$GR,$JB111+47),"")</f>
      </c>
      <c r="IO111">
        <f>IF($JC111&gt;=48,INDEX($GR:$GR,$JB111+48),"")</f>
      </c>
      <c r="IP111">
        <f>IF($JC111&gt;=49,INDEX($GR:$GR,$JB111+49),"")</f>
      </c>
      <c r="IQ111">
        <f>IF($JC111&gt;=50,INDEX($GR:$GR,$JB111+50),"")</f>
      </c>
      <c r="IR111">
        <f>IF($JC111&gt;=51,INDEX($GR:$GR,$JB111+51),"")</f>
      </c>
      <c r="IS111">
        <f>IF($JC111&gt;=52,INDEX($GR:$GR,$JB111+52),"")</f>
      </c>
      <c r="IT111">
        <f>IF($JC111&gt;=53,INDEX($GR:$GR,$JB111+53),"")</f>
      </c>
      <c r="IU111">
        <f>IF($JC111&gt;=54,INDEX($GR:$GR,$JB111+54),"")</f>
      </c>
      <c r="IV111">
        <f>IF($JC111&gt;=55,INDEX($GR:$GR,$JB111+55),"")</f>
      </c>
      <c r="IW111">
        <f>IF($JC111&gt;=56,INDEX($GR:$GR,$JB111+56),"")</f>
      </c>
      <c r="IX111">
        <f>IF($JC111&gt;=57,INDEX($GR:$GR,$JB111+57),"")</f>
      </c>
      <c r="IY111">
        <f>IF($JC111&gt;=58,INDEX($GR:$GR,$JB111+58),"")</f>
      </c>
      <c r="IZ111">
        <f>IF($JC111&gt;=59,INDEX($GR:$GR,$JB111+59),"")</f>
      </c>
      <c r="JA111">
        <f>IF($JC111&gt;=60,INDEX($GR:$GR,$JB111+60),"")</f>
      </c>
      <c r="JB111">
        <f>IFERROR(MATCH($GQ111,$GR$2:$GR$324,0)+1,0)</f>
      </c>
      <c r="JC111">
        <f>IFERROR(INDEX($GS$2:$GS$324,MATCH($GQ111,$GR$2:$GR$324,0)),0)</f>
      </c>
      <c r="JD111" t="s">
        <v>40</v>
      </c>
      <c r="JE111" t="s">
        <v>40</v>
      </c>
    </row>
    <row r="112" spans="1:265" x14ac:dyDescent="0.25">
      <c r="Q112">
        <f>IF(OR($T112="",$P112=""),"",IFERROR($T112/$P112,0))</f>
      </c>
      <c r="R112">
        <f>IF($T112="","",
SUM($S112,$U112,$Z112,$V112,$X112)*
(1-IF($AA112="",0,VALUE($AA112)/100)))</f>
      </c>
      <c r="S112">
        <f>IF($T112="","",$T112)</f>
      </c>
      <c r="U112">
        <f>IF($T112="","",
IF($N112="","",
IF(ISNUMBER(SEARCH("exempt",LOWER($N112))),0,
$T112*(VALUE(SUBSTITUTE($N112,"%",""))/100))))</f>
      </c>
      <c r="AB112">
        <f>IFERROR(IF(FIND(" - ",$K112)&gt;0,MID($K112,FIND(" - ",$K112)+3,LEN($K112)),""),"")</f>
      </c>
      <c r="AK112" t="s">
        <v>526</v>
      </c>
      <c r="AP112">
        <f>IFERROR(LEFT($K112,FIND(" - ",$K112)-1),$K112)</f>
      </c>
      <c r="AQ112" t="s">
        <v>180</v>
      </c>
      <c r="AR112">
        <v>4</v>
      </c>
      <c r="AS112">
        <f>IF($CH112&gt;=1,INDEX($AQ:$AQ,$CG112+1),"")</f>
      </c>
      <c r="AT112">
        <f>IF($CH112&gt;=2,INDEX($AQ:$AQ,$CG112+2),"")</f>
      </c>
      <c r="AU112">
        <f>IF($CH112&gt;=3,INDEX($AQ:$AQ,$CG112+3),"")</f>
      </c>
      <c r="AV112">
        <f>IF($CH112&gt;=4,INDEX($AQ:$AQ,$CG112+4),"")</f>
      </c>
      <c r="AW112">
        <f>IF($CH112&gt;=5,INDEX($AQ:$AQ,$CG112+5),"")</f>
      </c>
      <c r="AX112">
        <f>IF($CH112&gt;=6,INDEX($AQ:$AQ,$CG112+6),"")</f>
      </c>
      <c r="AY112">
        <f>IF($CH112&gt;=7,INDEX($AQ:$AQ,$CG112+7),"")</f>
      </c>
      <c r="AZ112">
        <f>IF($CH112&gt;=8,INDEX($AQ:$AQ,$CG112+8),"")</f>
      </c>
      <c r="BA112">
        <f>IF($CH112&gt;=9,INDEX($AQ:$AQ,$CG112+9),"")</f>
      </c>
      <c r="BB112">
        <f>IF($CH112&gt;=10,INDEX($AQ:$AQ,$CG112+10),"")</f>
      </c>
      <c r="BC112">
        <f>IF($CH112&gt;=11,INDEX($AQ:$AQ,$CG112+11),"")</f>
      </c>
      <c r="BD112">
        <f>IF($CH112&gt;=12,INDEX($AQ:$AQ,$CG112+12),"")</f>
      </c>
      <c r="BE112">
        <f>IF($CH112&gt;=13,INDEX($AQ:$AQ,$CG112+13),"")</f>
      </c>
      <c r="BF112">
        <f>IF($CH112&gt;=14,INDEX($AQ:$AQ,$CG112+14),"")</f>
      </c>
      <c r="BG112">
        <f>IF($CH112&gt;=15,INDEX($AQ:$AQ,$CG112+15),"")</f>
      </c>
      <c r="BH112">
        <f>IF($CH112&gt;=16,INDEX($AQ:$AQ,$CG112+16),"")</f>
      </c>
      <c r="BI112">
        <f>IF($CH112&gt;=17,INDEX($AQ:$AQ,$CG112+17),"")</f>
      </c>
      <c r="BJ112">
        <f>IF($CH112&gt;=18,INDEX($AQ:$AQ,$CG112+18),"")</f>
      </c>
      <c r="BK112">
        <f>IF($CH112&gt;=19,INDEX($AQ:$AQ,$CG112+19),"")</f>
      </c>
      <c r="BL112">
        <f>IF($CH112&gt;=20,INDEX($AQ:$AQ,$CG112+20),"")</f>
      </c>
      <c r="BM112">
        <f>IF($CH112&gt;=21,INDEX($AQ:$AQ,$CG112+21),"")</f>
      </c>
      <c r="BN112">
        <f>IF($CH112&gt;=22,INDEX($AQ:$AQ,$CG112+22),"")</f>
      </c>
      <c r="BO112">
        <f>IF($CH112&gt;=23,INDEX($AQ:$AQ,$CG112+23),"")</f>
      </c>
      <c r="BP112">
        <f>IF($CH112&gt;=24,INDEX($AQ:$AQ,$CG112+24),"")</f>
      </c>
      <c r="BQ112">
        <f>IF($CH112&gt;=25,INDEX($AQ:$AQ,$CG112+25),"")</f>
      </c>
      <c r="BR112">
        <f>IF($CH112&gt;=26,INDEX($AQ:$AQ,$CG112+26),"")</f>
      </c>
      <c r="BS112">
        <f>IF($CH112&gt;=27,INDEX($AQ:$AQ,$CG112+27),"")</f>
      </c>
      <c r="BT112">
        <f>IF($CH112&gt;=28,INDEX($AQ:$AQ,$CG112+28),"")</f>
      </c>
      <c r="BU112">
        <f>IF($CH112&gt;=29,INDEX($AQ:$AQ,$CG112+29),"")</f>
      </c>
      <c r="BV112">
        <f>IF($CH112&gt;=30,INDEX($AQ:$AQ,$CG112+30),"")</f>
      </c>
      <c r="BW112">
        <f>IF($CH112&gt;=31,INDEX($AQ:$AQ,$CG112+31),"")</f>
      </c>
      <c r="BX112">
        <f>IF($CH112&gt;=32,INDEX($AQ:$AQ,$CG112+32),"")</f>
      </c>
      <c r="BY112">
        <f>IF($CH112&gt;=33,INDEX($AQ:$AQ,$CG112+33),"")</f>
      </c>
      <c r="BZ112">
        <f>IF($CH112&gt;=34,INDEX($AQ:$AQ,$CG112+34),"")</f>
      </c>
      <c r="CA112">
        <f>IF($CH112&gt;=35,INDEX($AQ:$AQ,$CG112+35),"")</f>
      </c>
      <c r="CB112">
        <f>IF($CH112&gt;=36,INDEX($AQ:$AQ,$CG112+36),"")</f>
      </c>
      <c r="CC112">
        <f>IF($CH112&gt;=37,INDEX($AQ:$AQ,$CG112+37),"")</f>
      </c>
      <c r="CD112">
        <f>IF($CH112&gt;=38,INDEX($AQ:$AQ,$CG112+38),"")</f>
      </c>
      <c r="CE112">
        <f>IF($CH112&gt;=39,INDEX($AQ:$AQ,$CG112+39),"")</f>
      </c>
      <c r="CF112">
        <f>IF($CH112&gt;=40,INDEX($AQ:$AQ,$CG112+40),"")</f>
      </c>
      <c r="CG112">
        <f>IFERROR(MATCH($AP112,$AQ$2:$AQ$134,0)+1,0)</f>
      </c>
      <c r="CH112">
        <f>IFERROR(INDEX($AR$2:$AR$134,MATCH($AP112,$AQ$2:$AQ$134,0)),0)</f>
      </c>
      <c r="CI112">
        <f>IFERROR(LEFT($L112,FIND(" - ",$L112)-1),$L112)</f>
      </c>
      <c r="CJ112" t="s">
        <v>224</v>
      </c>
      <c r="CL112">
        <f>IF($DG112&gt;=1,INDEX($CJ:$CJ,$DF112+1),"")</f>
      </c>
      <c r="CM112">
        <f>IF($DG112&gt;=2,INDEX($CJ:$CJ,$DF112+2),"")</f>
      </c>
      <c r="CN112">
        <f>IF($DG112&gt;=3,INDEX($CJ:$CJ,$DF112+3),"")</f>
      </c>
      <c r="CO112">
        <f>IF($DG112&gt;=4,INDEX($CJ:$CJ,$DF112+4),"")</f>
      </c>
      <c r="CP112">
        <f>IF($DG112&gt;=5,INDEX($CJ:$CJ,$DF112+5),"")</f>
      </c>
      <c r="CQ112">
        <f>IF($DG112&gt;=6,INDEX($CJ:$CJ,$DF112+6),"")</f>
      </c>
      <c r="CR112">
        <f>IF($DG112&gt;=7,INDEX($CJ:$CJ,$DF112+7),"")</f>
      </c>
      <c r="CS112">
        <f>IF($DG112&gt;=8,INDEX($CJ:$CJ,$DF112+8),"")</f>
      </c>
      <c r="CT112">
        <f>IF($DG112&gt;=9,INDEX($CJ:$CJ,$DF112+9),"")</f>
      </c>
      <c r="CU112">
        <f>IF($DG112&gt;=10,INDEX($CJ:$CJ,$DF112+10),"")</f>
      </c>
      <c r="CV112">
        <f>IF($DG112&gt;=11,INDEX($CJ:$CJ,$DF112+11),"")</f>
      </c>
      <c r="CW112">
        <f>IF($DG112&gt;=12,INDEX($CJ:$CJ,$DF112+12),"")</f>
      </c>
      <c r="CX112">
        <f>IF($DG112&gt;=13,INDEX($CJ:$CJ,$DF112+13),"")</f>
      </c>
      <c r="CY112">
        <f>IF($DG112&gt;=14,INDEX($CJ:$CJ,$DF112+14),"")</f>
      </c>
      <c r="CZ112">
        <f>IF($DG112&gt;=15,INDEX($CJ:$CJ,$DF112+15),"")</f>
      </c>
      <c r="DA112">
        <f>IF($DG112&gt;=16,INDEX($CJ:$CJ,$DF112+16),"")</f>
      </c>
      <c r="DB112">
        <f>IF($DG112&gt;=17,INDEX($CJ:$CJ,$DF112+17),"")</f>
      </c>
      <c r="DC112">
        <f>IF($DG112&gt;=18,INDEX($CJ:$CJ,$DF112+18),"")</f>
      </c>
      <c r="DD112">
        <f>IF($DG112&gt;=19,INDEX($CJ:$CJ,$DF112+19),"")</f>
      </c>
      <c r="DE112">
        <f>IF($DG112&gt;=20,INDEX($CJ:$CJ,$DF112+20),"")</f>
      </c>
      <c r="DF112">
        <f>IFERROR(MATCH($CI112,$CJ$2:$CJ$263,0)+1,0)</f>
      </c>
      <c r="DG112">
        <f>IFERROR(INDEX($CK$2:$CK$263,MATCH($CI112,$CJ$2:$CJ$263,0)),0)</f>
      </c>
      <c r="DH112">
        <f>IFERROR(INDEX($AO:$AO,MATCH($N112,$AN:$AN,0))&amp;"","")</f>
      </c>
      <c r="DI112" t="s">
        <v>271</v>
      </c>
      <c r="DK112">
        <v>1</v>
      </c>
      <c r="DL112">
        <f>IF($GO112&gt;=1,INDEX($DI:$DI,$GN112+1),"")</f>
      </c>
      <c r="DM112">
        <f>IF($GO112&gt;=2,INDEX($DI:$DI,$GN112+2),"")</f>
      </c>
      <c r="DN112">
        <f>IF($GO112&gt;=3,INDEX($DI:$DI,$GN112+3),"")</f>
      </c>
      <c r="DO112">
        <f>IF($GO112&gt;=4,INDEX($DI:$DI,$GN112+4),"")</f>
      </c>
      <c r="DP112">
        <f>IF($GO112&gt;=5,INDEX($DI:$DI,$GN112+5),"")</f>
      </c>
      <c r="DQ112">
        <f>IF($GO112&gt;=6,INDEX($DI:$DI,$GN112+6),"")</f>
      </c>
      <c r="DR112">
        <f>IF($GO112&gt;=7,INDEX($DI:$DI,$GN112+7),"")</f>
      </c>
      <c r="DS112">
        <f>IF($GO112&gt;=8,INDEX($DI:$DI,$GN112+8),"")</f>
      </c>
      <c r="DT112">
        <f>IF($GO112&gt;=9,INDEX($DI:$DI,$GN112+9),"")</f>
      </c>
      <c r="DU112">
        <f>IF($GO112&gt;=10,INDEX($DI:$DI,$GN112+10),"")</f>
      </c>
      <c r="DV112">
        <f>IF($GO112&gt;=11,INDEX($DI:$DI,$GN112+11),"")</f>
      </c>
      <c r="DW112">
        <f>IF($GO112&gt;=12,INDEX($DI:$DI,$GN112+12),"")</f>
      </c>
      <c r="DX112">
        <f>IF($GO112&gt;=13,INDEX($DI:$DI,$GN112+13),"")</f>
      </c>
      <c r="DY112">
        <f>IF($GO112&gt;=14,INDEX($DI:$DI,$GN112+14),"")</f>
      </c>
      <c r="DZ112">
        <f>IF($GO112&gt;=15,INDEX($DI:$DI,$GN112+15),"")</f>
      </c>
      <c r="EA112">
        <f>IF($GO112&gt;=16,INDEX($DI:$DI,$GN112+16),"")</f>
      </c>
      <c r="EB112">
        <f>IF($GO112&gt;=17,INDEX($DI:$DI,$GN112+17),"")</f>
      </c>
      <c r="EC112">
        <f>IF($GO112&gt;=18,INDEX($DI:$DI,$GN112+18),"")</f>
      </c>
      <c r="ED112">
        <f>IF($GO112&gt;=19,INDEX($DI:$DI,$GN112+19),"")</f>
      </c>
      <c r="EE112">
        <f>IF($GO112&gt;=20,INDEX($DI:$DI,$GN112+20),"")</f>
      </c>
      <c r="EF112">
        <f>IF($GO112&gt;=21,INDEX($DI:$DI,$GN112+21),"")</f>
      </c>
      <c r="EG112">
        <f>IF($GO112&gt;=22,INDEX($DI:$DI,$GN112+22),"")</f>
      </c>
      <c r="EH112">
        <f>IF($GO112&gt;=23,INDEX($DI:$DI,$GN112+23),"")</f>
      </c>
      <c r="EI112">
        <f>IF($GO112&gt;=24,INDEX($DI:$DI,$GN112+24),"")</f>
      </c>
      <c r="EJ112">
        <f>IF($GO112&gt;=25,INDEX($DI:$DI,$GN112+25),"")</f>
      </c>
      <c r="EK112">
        <f>IF($GO112&gt;=26,INDEX($DI:$DI,$GN112+26),"")</f>
      </c>
      <c r="EL112">
        <f>IF($GO112&gt;=27,INDEX($DI:$DI,$GN112+27),"")</f>
      </c>
      <c r="EM112">
        <f>IF($GO112&gt;=28,INDEX($DI:$DI,$GN112+28),"")</f>
      </c>
      <c r="EN112">
        <f>IF($GO112&gt;=29,INDEX($DI:$DI,$GN112+29),"")</f>
      </c>
      <c r="EO112">
        <f>IF($GO112&gt;=30,INDEX($DI:$DI,$GN112+30),"")</f>
      </c>
      <c r="EP112">
        <f>IF($GO112&gt;=31,INDEX($DI:$DI,$GN112+31),"")</f>
      </c>
      <c r="EQ112">
        <f>IF($GO112&gt;=32,INDEX($DI:$DI,$GN112+32),"")</f>
      </c>
      <c r="ER112">
        <f>IF($GO112&gt;=33,INDEX($DI:$DI,$GN112+33),"")</f>
      </c>
      <c r="ES112">
        <f>IF($GO112&gt;=34,INDEX($DI:$DI,$GN112+34),"")</f>
      </c>
      <c r="ET112">
        <f>IF($GO112&gt;=35,INDEX($DI:$DI,$GN112+35),"")</f>
      </c>
      <c r="EU112">
        <f>IF($GO112&gt;=36,INDEX($DI:$DI,$GN112+36),"")</f>
      </c>
      <c r="EV112">
        <f>IF($GO112&gt;=37,INDEX($DI:$DI,$GN112+37),"")</f>
      </c>
      <c r="EW112">
        <f>IF($GO112&gt;=38,INDEX($DI:$DI,$GN112+38),"")</f>
      </c>
      <c r="EX112">
        <f>IF($GO112&gt;=39,INDEX($DI:$DI,$GN112+39),"")</f>
      </c>
      <c r="EY112">
        <f>IF($GO112&gt;=40,INDEX($DI:$DI,$GN112+40),"")</f>
      </c>
      <c r="EZ112">
        <f>IF($GO112&gt;=1,INDEX($DJ:$DJ,$GN112+1),"")</f>
      </c>
      <c r="FA112">
        <f>IF($GO112&gt;=2,INDEX($DJ:$DJ,$GN112+2),"")</f>
      </c>
      <c r="FB112">
        <f>IF($GO112&gt;=3,INDEX($DJ:$DJ,$GN112+3),"")</f>
      </c>
      <c r="FC112">
        <f>IF($GO112&gt;=4,INDEX($DJ:$DJ,$GN112+4),"")</f>
      </c>
      <c r="FD112">
        <f>IF($GO112&gt;=5,INDEX($DJ:$DJ,$GN112+5),"")</f>
      </c>
      <c r="FE112">
        <f>IF($GO112&gt;=6,INDEX($DJ:$DJ,$GN112+6),"")</f>
      </c>
      <c r="FF112">
        <f>IF($GO112&gt;=7,INDEX($DJ:$DJ,$GN112+7),"")</f>
      </c>
      <c r="FG112">
        <f>IF($GO112&gt;=8,INDEX($DJ:$DJ,$GN112+8),"")</f>
      </c>
      <c r="FH112">
        <f>IF($GO112&gt;=9,INDEX($DJ:$DJ,$GN112+9),"")</f>
      </c>
      <c r="FI112">
        <f>IF($GO112&gt;=10,INDEX($DJ:$DJ,$GN112+10),"")</f>
      </c>
      <c r="FJ112">
        <f>IF($GO112&gt;=11,INDEX($DJ:$DJ,$GN112+11),"")</f>
      </c>
      <c r="FK112">
        <f>IF($GO112&gt;=12,INDEX($DJ:$DJ,$GN112+12),"")</f>
      </c>
      <c r="FL112">
        <f>IF($GO112&gt;=13,INDEX($DJ:$DJ,$GN112+13),"")</f>
      </c>
      <c r="FM112">
        <f>IF($GO112&gt;=14,INDEX($DJ:$DJ,$GN112+14),"")</f>
      </c>
      <c r="FN112">
        <f>IF($GO112&gt;=15,INDEX($DJ:$DJ,$GN112+15),"")</f>
      </c>
      <c r="FO112">
        <f>IF($GO112&gt;=16,INDEX($DJ:$DJ,$GN112+16),"")</f>
      </c>
      <c r="FP112">
        <f>IF($GO112&gt;=17,INDEX($DJ:$DJ,$GN112+17),"")</f>
      </c>
      <c r="FQ112">
        <f>IF($GO112&gt;=18,INDEX($DJ:$DJ,$GN112+18),"")</f>
      </c>
      <c r="FR112">
        <f>IF($GO112&gt;=19,INDEX($DJ:$DJ,$GN112+19),"")</f>
      </c>
      <c r="FS112">
        <f>IF($GO112&gt;=20,INDEX($DJ:$DJ,$GN112+20),"")</f>
      </c>
      <c r="FT112">
        <f>IF($GO112&gt;=21,INDEX($DJ:$DJ,$GN112+21),"")</f>
      </c>
      <c r="FU112">
        <f>IF($GO112&gt;=22,INDEX($DJ:$DJ,$GN112+22),"")</f>
      </c>
      <c r="FV112">
        <f>IF($GO112&gt;=23,INDEX($DJ:$DJ,$GN112+23),"")</f>
      </c>
      <c r="FW112">
        <f>IF($GO112&gt;=24,INDEX($DJ:$DJ,$GN112+24),"")</f>
      </c>
      <c r="FX112">
        <f>IF($GO112&gt;=25,INDEX($DJ:$DJ,$GN112+25),"")</f>
      </c>
      <c r="FY112">
        <f>IF($GO112&gt;=26,INDEX($DJ:$DJ,$GN112+26),"")</f>
      </c>
      <c r="FZ112">
        <f>IF($GO112&gt;=27,INDEX($DJ:$DJ,$GN112+27),"")</f>
      </c>
      <c r="GA112">
        <f>IF($GO112&gt;=28,INDEX($DJ:$DJ,$GN112+28),"")</f>
      </c>
      <c r="GB112">
        <f>IF($GO112&gt;=29,INDEX($DJ:$DJ,$GN112+29),"")</f>
      </c>
      <c r="GC112">
        <f>IF($GO112&gt;=30,INDEX($DJ:$DJ,$GN112+30),"")</f>
      </c>
      <c r="GD112">
        <f>IF($GO112&gt;=31,INDEX($DJ:$DJ,$GN112+31),"")</f>
      </c>
      <c r="GE112">
        <f>IF($GO112&gt;=32,INDEX($DJ:$DJ,$GN112+32),"")</f>
      </c>
      <c r="GF112">
        <f>IF($GO112&gt;=33,INDEX($DJ:$DJ,$GN112+33),"")</f>
      </c>
      <c r="GG112">
        <f>IF($GO112&gt;=34,INDEX($DJ:$DJ,$GN112+34),"")</f>
      </c>
      <c r="GH112">
        <f>IF($GO112&gt;=35,INDEX($DJ:$DJ,$GN112+35),"")</f>
      </c>
      <c r="GI112">
        <f>IF($GO112&gt;=36,INDEX($DJ:$DJ,$GN112+36),"")</f>
      </c>
      <c r="GJ112">
        <f>IF($GO112&gt;=37,INDEX($DJ:$DJ,$GN112+37),"")</f>
      </c>
      <c r="GK112">
        <f>IF($GO112&gt;=38,INDEX($DJ:$DJ,$GN112+38),"")</f>
      </c>
      <c r="GL112">
        <f>IF($GO112&gt;=39,INDEX($DJ:$DJ,$GN112+39),"")</f>
      </c>
      <c r="GM112">
        <f>IF($GO112&gt;=40,INDEX($DJ:$DJ,$GN112+40),"")</f>
      </c>
      <c r="GN112">
        <f>IFERROR(MATCH($DH112,$DI$2:$DI$148,0)+1,0)</f>
      </c>
      <c r="GO112">
        <f>IFERROR(INDEX($DK$2:$DK$148,MATCH($DH112,$DI$2:$DI$148,0)),0)</f>
      </c>
      <c r="GP112">
        <f>IFERROR(MATCH($Y112,$DL$112:$EY$112,0),0)</f>
      </c>
      <c r="GQ112">
        <f>IF($GP112&gt;0,INDEX($EZ$112:$GM$112,$GP112),"")</f>
      </c>
      <c r="GR112" t="s">
        <v>136</v>
      </c>
      <c r="GS112">
        <v>3</v>
      </c>
      <c r="GT112">
        <f>IF($JC112&gt;=1,INDEX($GR:$GR,$JB112+1),"")</f>
      </c>
      <c r="GU112">
        <f>IF($JC112&gt;=2,INDEX($GR:$GR,$JB112+2),"")</f>
      </c>
      <c r="GV112">
        <f>IF($JC112&gt;=3,INDEX($GR:$GR,$JB112+3),"")</f>
      </c>
      <c r="GW112">
        <f>IF($JC112&gt;=4,INDEX($GR:$GR,$JB112+4),"")</f>
      </c>
      <c r="GX112">
        <f>IF($JC112&gt;=5,INDEX($GR:$GR,$JB112+5),"")</f>
      </c>
      <c r="GY112">
        <f>IF($JC112&gt;=6,INDEX($GR:$GR,$JB112+6),"")</f>
      </c>
      <c r="GZ112">
        <f>IF($JC112&gt;=7,INDEX($GR:$GR,$JB112+7),"")</f>
      </c>
      <c r="HA112">
        <f>IF($JC112&gt;=8,INDEX($GR:$GR,$JB112+8),"")</f>
      </c>
      <c r="HB112">
        <f>IF($JC112&gt;=9,INDEX($GR:$GR,$JB112+9),"")</f>
      </c>
      <c r="HC112">
        <f>IF($JC112&gt;=10,INDEX($GR:$GR,$JB112+10),"")</f>
      </c>
      <c r="HD112">
        <f>IF($JC112&gt;=11,INDEX($GR:$GR,$JB112+11),"")</f>
      </c>
      <c r="HE112">
        <f>IF($JC112&gt;=12,INDEX($GR:$GR,$JB112+12),"")</f>
      </c>
      <c r="HF112">
        <f>IF($JC112&gt;=13,INDEX($GR:$GR,$JB112+13),"")</f>
      </c>
      <c r="HG112">
        <f>IF($JC112&gt;=14,INDEX($GR:$GR,$JB112+14),"")</f>
      </c>
      <c r="HH112">
        <f>IF($JC112&gt;=15,INDEX($GR:$GR,$JB112+15),"")</f>
      </c>
      <c r="HI112">
        <f>IF($JC112&gt;=16,INDEX($GR:$GR,$JB112+16),"")</f>
      </c>
      <c r="HJ112">
        <f>IF($JC112&gt;=17,INDEX($GR:$GR,$JB112+17),"")</f>
      </c>
      <c r="HK112">
        <f>IF($JC112&gt;=18,INDEX($GR:$GR,$JB112+18),"")</f>
      </c>
      <c r="HL112">
        <f>IF($JC112&gt;=19,INDEX($GR:$GR,$JB112+19),"")</f>
      </c>
      <c r="HM112">
        <f>IF($JC112&gt;=20,INDEX($GR:$GR,$JB112+20),"")</f>
      </c>
      <c r="HN112">
        <f>IF($JC112&gt;=21,INDEX($GR:$GR,$JB112+21),"")</f>
      </c>
      <c r="HO112">
        <f>IF($JC112&gt;=22,INDEX($GR:$GR,$JB112+22),"")</f>
      </c>
      <c r="HP112">
        <f>IF($JC112&gt;=23,INDEX($GR:$GR,$JB112+23),"")</f>
      </c>
      <c r="HQ112">
        <f>IF($JC112&gt;=24,INDEX($GR:$GR,$JB112+24),"")</f>
      </c>
      <c r="HR112">
        <f>IF($JC112&gt;=25,INDEX($GR:$GR,$JB112+25),"")</f>
      </c>
      <c r="HS112">
        <f>IF($JC112&gt;=26,INDEX($GR:$GR,$JB112+26),"")</f>
      </c>
      <c r="HT112">
        <f>IF($JC112&gt;=27,INDEX($GR:$GR,$JB112+27),"")</f>
      </c>
      <c r="HU112">
        <f>IF($JC112&gt;=28,INDEX($GR:$GR,$JB112+28),"")</f>
      </c>
      <c r="HV112">
        <f>IF($JC112&gt;=29,INDEX($GR:$GR,$JB112+29),"")</f>
      </c>
      <c r="HW112">
        <f>IF($JC112&gt;=30,INDEX($GR:$GR,$JB112+30),"")</f>
      </c>
      <c r="HX112">
        <f>IF($JC112&gt;=31,INDEX($GR:$GR,$JB112+31),"")</f>
      </c>
      <c r="HY112">
        <f>IF($JC112&gt;=32,INDEX($GR:$GR,$JB112+32),"")</f>
      </c>
      <c r="HZ112">
        <f>IF($JC112&gt;=33,INDEX($GR:$GR,$JB112+33),"")</f>
      </c>
      <c r="IA112">
        <f>IF($JC112&gt;=34,INDEX($GR:$GR,$JB112+34),"")</f>
      </c>
      <c r="IB112">
        <f>IF($JC112&gt;=35,INDEX($GR:$GR,$JB112+35),"")</f>
      </c>
      <c r="IC112">
        <f>IF($JC112&gt;=36,INDEX($GR:$GR,$JB112+36),"")</f>
      </c>
      <c r="ID112">
        <f>IF($JC112&gt;=37,INDEX($GR:$GR,$JB112+37),"")</f>
      </c>
      <c r="IE112">
        <f>IF($JC112&gt;=38,INDEX($GR:$GR,$JB112+38),"")</f>
      </c>
      <c r="IF112">
        <f>IF($JC112&gt;=39,INDEX($GR:$GR,$JB112+39),"")</f>
      </c>
      <c r="IG112">
        <f>IF($JC112&gt;=40,INDEX($GR:$GR,$JB112+40),"")</f>
      </c>
      <c r="IH112">
        <f>IF($JC112&gt;=41,INDEX($GR:$GR,$JB112+41),"")</f>
      </c>
      <c r="II112">
        <f>IF($JC112&gt;=42,INDEX($GR:$GR,$JB112+42),"")</f>
      </c>
      <c r="IJ112">
        <f>IF($JC112&gt;=43,INDEX($GR:$GR,$JB112+43),"")</f>
      </c>
      <c r="IK112">
        <f>IF($JC112&gt;=44,INDEX($GR:$GR,$JB112+44),"")</f>
      </c>
      <c r="IL112">
        <f>IF($JC112&gt;=45,INDEX($GR:$GR,$JB112+45),"")</f>
      </c>
      <c r="IM112">
        <f>IF($JC112&gt;=46,INDEX($GR:$GR,$JB112+46),"")</f>
      </c>
      <c r="IN112">
        <f>IF($JC112&gt;=47,INDEX($GR:$GR,$JB112+47),"")</f>
      </c>
      <c r="IO112">
        <f>IF($JC112&gt;=48,INDEX($GR:$GR,$JB112+48),"")</f>
      </c>
      <c r="IP112">
        <f>IF($JC112&gt;=49,INDEX($GR:$GR,$JB112+49),"")</f>
      </c>
      <c r="IQ112">
        <f>IF($JC112&gt;=50,INDEX($GR:$GR,$JB112+50),"")</f>
      </c>
      <c r="IR112">
        <f>IF($JC112&gt;=51,INDEX($GR:$GR,$JB112+51),"")</f>
      </c>
      <c r="IS112">
        <f>IF($JC112&gt;=52,INDEX($GR:$GR,$JB112+52),"")</f>
      </c>
      <c r="IT112">
        <f>IF($JC112&gt;=53,INDEX($GR:$GR,$JB112+53),"")</f>
      </c>
      <c r="IU112">
        <f>IF($JC112&gt;=54,INDEX($GR:$GR,$JB112+54),"")</f>
      </c>
      <c r="IV112">
        <f>IF($JC112&gt;=55,INDEX($GR:$GR,$JB112+55),"")</f>
      </c>
      <c r="IW112">
        <f>IF($JC112&gt;=56,INDEX($GR:$GR,$JB112+56),"")</f>
      </c>
      <c r="IX112">
        <f>IF($JC112&gt;=57,INDEX($GR:$GR,$JB112+57),"")</f>
      </c>
      <c r="IY112">
        <f>IF($JC112&gt;=58,INDEX($GR:$GR,$JB112+58),"")</f>
      </c>
      <c r="IZ112">
        <f>IF($JC112&gt;=59,INDEX($GR:$GR,$JB112+59),"")</f>
      </c>
      <c r="JA112">
        <f>IF($JC112&gt;=60,INDEX($GR:$GR,$JB112+60),"")</f>
      </c>
      <c r="JB112">
        <f>IFERROR(MATCH($GQ112,$GR$2:$GR$324,0)+1,0)</f>
      </c>
      <c r="JC112">
        <f>IFERROR(INDEX($GS$2:$GS$324,MATCH($GQ112,$GR$2:$GR$324,0)),0)</f>
      </c>
      <c r="JD112" t="s">
        <v>40</v>
      </c>
      <c r="JE112" t="s">
        <v>40</v>
      </c>
    </row>
    <row r="113" spans="1:265" x14ac:dyDescent="0.25">
      <c r="Q113">
        <f>IF(OR($T113="",$P113=""),"",IFERROR($T113/$P113,0))</f>
      </c>
      <c r="R113">
        <f>IF($T113="","",
SUM($S113,$U113,$Z113,$V113,$X113)*
(1-IF($AA113="",0,VALUE($AA113)/100)))</f>
      </c>
      <c r="S113">
        <f>IF($T113="","",$T113)</f>
      </c>
      <c r="U113">
        <f>IF($T113="","",
IF($N113="","",
IF(ISNUMBER(SEARCH("exempt",LOWER($N113))),0,
$T113*(VALUE(SUBSTITUTE($N113,"%",""))/100))))</f>
      </c>
      <c r="AB113">
        <f>IFERROR(IF(FIND(" - ",$K113)&gt;0,MID($K113,FIND(" - ",$K113)+3,LEN($K113)),""),"")</f>
      </c>
      <c r="AK113" t="s">
        <v>527</v>
      </c>
      <c r="AP113">
        <f>IFERROR(LEFT($K113,FIND(" - ",$K113)-1),$K113)</f>
      </c>
      <c r="AQ113" t="s">
        <v>399</v>
      </c>
      <c r="AS113">
        <f>IF($CH113&gt;=1,INDEX($AQ:$AQ,$CG113+1),"")</f>
      </c>
      <c r="AT113">
        <f>IF($CH113&gt;=2,INDEX($AQ:$AQ,$CG113+2),"")</f>
      </c>
      <c r="AU113">
        <f>IF($CH113&gt;=3,INDEX($AQ:$AQ,$CG113+3),"")</f>
      </c>
      <c r="AV113">
        <f>IF($CH113&gt;=4,INDEX($AQ:$AQ,$CG113+4),"")</f>
      </c>
      <c r="AW113">
        <f>IF($CH113&gt;=5,INDEX($AQ:$AQ,$CG113+5),"")</f>
      </c>
      <c r="AX113">
        <f>IF($CH113&gt;=6,INDEX($AQ:$AQ,$CG113+6),"")</f>
      </c>
      <c r="AY113">
        <f>IF($CH113&gt;=7,INDEX($AQ:$AQ,$CG113+7),"")</f>
      </c>
      <c r="AZ113">
        <f>IF($CH113&gt;=8,INDEX($AQ:$AQ,$CG113+8),"")</f>
      </c>
      <c r="BA113">
        <f>IF($CH113&gt;=9,INDEX($AQ:$AQ,$CG113+9),"")</f>
      </c>
      <c r="BB113">
        <f>IF($CH113&gt;=10,INDEX($AQ:$AQ,$CG113+10),"")</f>
      </c>
      <c r="BC113">
        <f>IF($CH113&gt;=11,INDEX($AQ:$AQ,$CG113+11),"")</f>
      </c>
      <c r="BD113">
        <f>IF($CH113&gt;=12,INDEX($AQ:$AQ,$CG113+12),"")</f>
      </c>
      <c r="BE113">
        <f>IF($CH113&gt;=13,INDEX($AQ:$AQ,$CG113+13),"")</f>
      </c>
      <c r="BF113">
        <f>IF($CH113&gt;=14,INDEX($AQ:$AQ,$CG113+14),"")</f>
      </c>
      <c r="BG113">
        <f>IF($CH113&gt;=15,INDEX($AQ:$AQ,$CG113+15),"")</f>
      </c>
      <c r="BH113">
        <f>IF($CH113&gt;=16,INDEX($AQ:$AQ,$CG113+16),"")</f>
      </c>
      <c r="BI113">
        <f>IF($CH113&gt;=17,INDEX($AQ:$AQ,$CG113+17),"")</f>
      </c>
      <c r="BJ113">
        <f>IF($CH113&gt;=18,INDEX($AQ:$AQ,$CG113+18),"")</f>
      </c>
      <c r="BK113">
        <f>IF($CH113&gt;=19,INDEX($AQ:$AQ,$CG113+19),"")</f>
      </c>
      <c r="BL113">
        <f>IF($CH113&gt;=20,INDEX($AQ:$AQ,$CG113+20),"")</f>
      </c>
      <c r="BM113">
        <f>IF($CH113&gt;=21,INDEX($AQ:$AQ,$CG113+21),"")</f>
      </c>
      <c r="BN113">
        <f>IF($CH113&gt;=22,INDEX($AQ:$AQ,$CG113+22),"")</f>
      </c>
      <c r="BO113">
        <f>IF($CH113&gt;=23,INDEX($AQ:$AQ,$CG113+23),"")</f>
      </c>
      <c r="BP113">
        <f>IF($CH113&gt;=24,INDEX($AQ:$AQ,$CG113+24),"")</f>
      </c>
      <c r="BQ113">
        <f>IF($CH113&gt;=25,INDEX($AQ:$AQ,$CG113+25),"")</f>
      </c>
      <c r="BR113">
        <f>IF($CH113&gt;=26,INDEX($AQ:$AQ,$CG113+26),"")</f>
      </c>
      <c r="BS113">
        <f>IF($CH113&gt;=27,INDEX($AQ:$AQ,$CG113+27),"")</f>
      </c>
      <c r="BT113">
        <f>IF($CH113&gt;=28,INDEX($AQ:$AQ,$CG113+28),"")</f>
      </c>
      <c r="BU113">
        <f>IF($CH113&gt;=29,INDEX($AQ:$AQ,$CG113+29),"")</f>
      </c>
      <c r="BV113">
        <f>IF($CH113&gt;=30,INDEX($AQ:$AQ,$CG113+30),"")</f>
      </c>
      <c r="BW113">
        <f>IF($CH113&gt;=31,INDEX($AQ:$AQ,$CG113+31),"")</f>
      </c>
      <c r="BX113">
        <f>IF($CH113&gt;=32,INDEX($AQ:$AQ,$CG113+32),"")</f>
      </c>
      <c r="BY113">
        <f>IF($CH113&gt;=33,INDEX($AQ:$AQ,$CG113+33),"")</f>
      </c>
      <c r="BZ113">
        <f>IF($CH113&gt;=34,INDEX($AQ:$AQ,$CG113+34),"")</f>
      </c>
      <c r="CA113">
        <f>IF($CH113&gt;=35,INDEX($AQ:$AQ,$CG113+35),"")</f>
      </c>
      <c r="CB113">
        <f>IF($CH113&gt;=36,INDEX($AQ:$AQ,$CG113+36),"")</f>
      </c>
      <c r="CC113">
        <f>IF($CH113&gt;=37,INDEX($AQ:$AQ,$CG113+37),"")</f>
      </c>
      <c r="CD113">
        <f>IF($CH113&gt;=38,INDEX($AQ:$AQ,$CG113+38),"")</f>
      </c>
      <c r="CE113">
        <f>IF($CH113&gt;=39,INDEX($AQ:$AQ,$CG113+39),"")</f>
      </c>
      <c r="CF113">
        <f>IF($CH113&gt;=40,INDEX($AQ:$AQ,$CG113+40),"")</f>
      </c>
      <c r="CG113">
        <f>IFERROR(MATCH($AP113,$AQ$2:$AQ$134,0)+1,0)</f>
      </c>
      <c r="CH113">
        <f>IFERROR(INDEX($AR$2:$AR$134,MATCH($AP113,$AQ$2:$AQ$134,0)),0)</f>
      </c>
      <c r="CI113">
        <f>IFERROR(LEFT($L113,FIND(" - ",$L113)-1),$L113)</f>
      </c>
      <c r="CJ113" t="s">
        <v>528</v>
      </c>
      <c r="CK113">
        <v>1</v>
      </c>
      <c r="CL113">
        <f>IF($DG113&gt;=1,INDEX($CJ:$CJ,$DF113+1),"")</f>
      </c>
      <c r="CM113">
        <f>IF($DG113&gt;=2,INDEX($CJ:$CJ,$DF113+2),"")</f>
      </c>
      <c r="CN113">
        <f>IF($DG113&gt;=3,INDEX($CJ:$CJ,$DF113+3),"")</f>
      </c>
      <c r="CO113">
        <f>IF($DG113&gt;=4,INDEX($CJ:$CJ,$DF113+4),"")</f>
      </c>
      <c r="CP113">
        <f>IF($DG113&gt;=5,INDEX($CJ:$CJ,$DF113+5),"")</f>
      </c>
      <c r="CQ113">
        <f>IF($DG113&gt;=6,INDEX($CJ:$CJ,$DF113+6),"")</f>
      </c>
      <c r="CR113">
        <f>IF($DG113&gt;=7,INDEX($CJ:$CJ,$DF113+7),"")</f>
      </c>
      <c r="CS113">
        <f>IF($DG113&gt;=8,INDEX($CJ:$CJ,$DF113+8),"")</f>
      </c>
      <c r="CT113">
        <f>IF($DG113&gt;=9,INDEX($CJ:$CJ,$DF113+9),"")</f>
      </c>
      <c r="CU113">
        <f>IF($DG113&gt;=10,INDEX($CJ:$CJ,$DF113+10),"")</f>
      </c>
      <c r="CV113">
        <f>IF($DG113&gt;=11,INDEX($CJ:$CJ,$DF113+11),"")</f>
      </c>
      <c r="CW113">
        <f>IF($DG113&gt;=12,INDEX($CJ:$CJ,$DF113+12),"")</f>
      </c>
      <c r="CX113">
        <f>IF($DG113&gt;=13,INDEX($CJ:$CJ,$DF113+13),"")</f>
      </c>
      <c r="CY113">
        <f>IF($DG113&gt;=14,INDEX($CJ:$CJ,$DF113+14),"")</f>
      </c>
      <c r="CZ113">
        <f>IF($DG113&gt;=15,INDEX($CJ:$CJ,$DF113+15),"")</f>
      </c>
      <c r="DA113">
        <f>IF($DG113&gt;=16,INDEX($CJ:$CJ,$DF113+16),"")</f>
      </c>
      <c r="DB113">
        <f>IF($DG113&gt;=17,INDEX($CJ:$CJ,$DF113+17),"")</f>
      </c>
      <c r="DC113">
        <f>IF($DG113&gt;=18,INDEX($CJ:$CJ,$DF113+18),"")</f>
      </c>
      <c r="DD113">
        <f>IF($DG113&gt;=19,INDEX($CJ:$CJ,$DF113+19),"")</f>
      </c>
      <c r="DE113">
        <f>IF($DG113&gt;=20,INDEX($CJ:$CJ,$DF113+20),"")</f>
      </c>
      <c r="DF113">
        <f>IFERROR(MATCH($CI113,$CJ$2:$CJ$263,0)+1,0)</f>
      </c>
      <c r="DG113">
        <f>IFERROR(INDEX($CK$2:$CK$263,MATCH($CI113,$CJ$2:$CJ$263,0)),0)</f>
      </c>
      <c r="DH113">
        <f>IFERROR(INDEX($AO:$AO,MATCH($N113,$AN:$AN,0))&amp;"","")</f>
      </c>
      <c r="DI113" t="s">
        <v>524</v>
      </c>
      <c r="DJ113" t="s">
        <v>529</v>
      </c>
      <c r="DL113">
        <f>IF($GO113&gt;=1,INDEX($DI:$DI,$GN113+1),"")</f>
      </c>
      <c r="DM113">
        <f>IF($GO113&gt;=2,INDEX($DI:$DI,$GN113+2),"")</f>
      </c>
      <c r="DN113">
        <f>IF($GO113&gt;=3,INDEX($DI:$DI,$GN113+3),"")</f>
      </c>
      <c r="DO113">
        <f>IF($GO113&gt;=4,INDEX($DI:$DI,$GN113+4),"")</f>
      </c>
      <c r="DP113">
        <f>IF($GO113&gt;=5,INDEX($DI:$DI,$GN113+5),"")</f>
      </c>
      <c r="DQ113">
        <f>IF($GO113&gt;=6,INDEX($DI:$DI,$GN113+6),"")</f>
      </c>
      <c r="DR113">
        <f>IF($GO113&gt;=7,INDEX($DI:$DI,$GN113+7),"")</f>
      </c>
      <c r="DS113">
        <f>IF($GO113&gt;=8,INDEX($DI:$DI,$GN113+8),"")</f>
      </c>
      <c r="DT113">
        <f>IF($GO113&gt;=9,INDEX($DI:$DI,$GN113+9),"")</f>
      </c>
      <c r="DU113">
        <f>IF($GO113&gt;=10,INDEX($DI:$DI,$GN113+10),"")</f>
      </c>
      <c r="DV113">
        <f>IF($GO113&gt;=11,INDEX($DI:$DI,$GN113+11),"")</f>
      </c>
      <c r="DW113">
        <f>IF($GO113&gt;=12,INDEX($DI:$DI,$GN113+12),"")</f>
      </c>
      <c r="DX113">
        <f>IF($GO113&gt;=13,INDEX($DI:$DI,$GN113+13),"")</f>
      </c>
      <c r="DY113">
        <f>IF($GO113&gt;=14,INDEX($DI:$DI,$GN113+14),"")</f>
      </c>
      <c r="DZ113">
        <f>IF($GO113&gt;=15,INDEX($DI:$DI,$GN113+15),"")</f>
      </c>
      <c r="EA113">
        <f>IF($GO113&gt;=16,INDEX($DI:$DI,$GN113+16),"")</f>
      </c>
      <c r="EB113">
        <f>IF($GO113&gt;=17,INDEX($DI:$DI,$GN113+17),"")</f>
      </c>
      <c r="EC113">
        <f>IF($GO113&gt;=18,INDEX($DI:$DI,$GN113+18),"")</f>
      </c>
      <c r="ED113">
        <f>IF($GO113&gt;=19,INDEX($DI:$DI,$GN113+19),"")</f>
      </c>
      <c r="EE113">
        <f>IF($GO113&gt;=20,INDEX($DI:$DI,$GN113+20),"")</f>
      </c>
      <c r="EF113">
        <f>IF($GO113&gt;=21,INDEX($DI:$DI,$GN113+21),"")</f>
      </c>
      <c r="EG113">
        <f>IF($GO113&gt;=22,INDEX($DI:$DI,$GN113+22),"")</f>
      </c>
      <c r="EH113">
        <f>IF($GO113&gt;=23,INDEX($DI:$DI,$GN113+23),"")</f>
      </c>
      <c r="EI113">
        <f>IF($GO113&gt;=24,INDEX($DI:$DI,$GN113+24),"")</f>
      </c>
      <c r="EJ113">
        <f>IF($GO113&gt;=25,INDEX($DI:$DI,$GN113+25),"")</f>
      </c>
      <c r="EK113">
        <f>IF($GO113&gt;=26,INDEX($DI:$DI,$GN113+26),"")</f>
      </c>
      <c r="EL113">
        <f>IF($GO113&gt;=27,INDEX($DI:$DI,$GN113+27),"")</f>
      </c>
      <c r="EM113">
        <f>IF($GO113&gt;=28,INDEX($DI:$DI,$GN113+28),"")</f>
      </c>
      <c r="EN113">
        <f>IF($GO113&gt;=29,INDEX($DI:$DI,$GN113+29),"")</f>
      </c>
      <c r="EO113">
        <f>IF($GO113&gt;=30,INDEX($DI:$DI,$GN113+30),"")</f>
      </c>
      <c r="EP113">
        <f>IF($GO113&gt;=31,INDEX($DI:$DI,$GN113+31),"")</f>
      </c>
      <c r="EQ113">
        <f>IF($GO113&gt;=32,INDEX($DI:$DI,$GN113+32),"")</f>
      </c>
      <c r="ER113">
        <f>IF($GO113&gt;=33,INDEX($DI:$DI,$GN113+33),"")</f>
      </c>
      <c r="ES113">
        <f>IF($GO113&gt;=34,INDEX($DI:$DI,$GN113+34),"")</f>
      </c>
      <c r="ET113">
        <f>IF($GO113&gt;=35,INDEX($DI:$DI,$GN113+35),"")</f>
      </c>
      <c r="EU113">
        <f>IF($GO113&gt;=36,INDEX($DI:$DI,$GN113+36),"")</f>
      </c>
      <c r="EV113">
        <f>IF($GO113&gt;=37,INDEX($DI:$DI,$GN113+37),"")</f>
      </c>
      <c r="EW113">
        <f>IF($GO113&gt;=38,INDEX($DI:$DI,$GN113+38),"")</f>
      </c>
      <c r="EX113">
        <f>IF($GO113&gt;=39,INDEX($DI:$DI,$GN113+39),"")</f>
      </c>
      <c r="EY113">
        <f>IF($GO113&gt;=40,INDEX($DI:$DI,$GN113+40),"")</f>
      </c>
      <c r="EZ113">
        <f>IF($GO113&gt;=1,INDEX($DJ:$DJ,$GN113+1),"")</f>
      </c>
      <c r="FA113">
        <f>IF($GO113&gt;=2,INDEX($DJ:$DJ,$GN113+2),"")</f>
      </c>
      <c r="FB113">
        <f>IF($GO113&gt;=3,INDEX($DJ:$DJ,$GN113+3),"")</f>
      </c>
      <c r="FC113">
        <f>IF($GO113&gt;=4,INDEX($DJ:$DJ,$GN113+4),"")</f>
      </c>
      <c r="FD113">
        <f>IF($GO113&gt;=5,INDEX($DJ:$DJ,$GN113+5),"")</f>
      </c>
      <c r="FE113">
        <f>IF($GO113&gt;=6,INDEX($DJ:$DJ,$GN113+6),"")</f>
      </c>
      <c r="FF113">
        <f>IF($GO113&gt;=7,INDEX($DJ:$DJ,$GN113+7),"")</f>
      </c>
      <c r="FG113">
        <f>IF($GO113&gt;=8,INDEX($DJ:$DJ,$GN113+8),"")</f>
      </c>
      <c r="FH113">
        <f>IF($GO113&gt;=9,INDEX($DJ:$DJ,$GN113+9),"")</f>
      </c>
      <c r="FI113">
        <f>IF($GO113&gt;=10,INDEX($DJ:$DJ,$GN113+10),"")</f>
      </c>
      <c r="FJ113">
        <f>IF($GO113&gt;=11,INDEX($DJ:$DJ,$GN113+11),"")</f>
      </c>
      <c r="FK113">
        <f>IF($GO113&gt;=12,INDEX($DJ:$DJ,$GN113+12),"")</f>
      </c>
      <c r="FL113">
        <f>IF($GO113&gt;=13,INDEX($DJ:$DJ,$GN113+13),"")</f>
      </c>
      <c r="FM113">
        <f>IF($GO113&gt;=14,INDEX($DJ:$DJ,$GN113+14),"")</f>
      </c>
      <c r="FN113">
        <f>IF($GO113&gt;=15,INDEX($DJ:$DJ,$GN113+15),"")</f>
      </c>
      <c r="FO113">
        <f>IF($GO113&gt;=16,INDEX($DJ:$DJ,$GN113+16),"")</f>
      </c>
      <c r="FP113">
        <f>IF($GO113&gt;=17,INDEX($DJ:$DJ,$GN113+17),"")</f>
      </c>
      <c r="FQ113">
        <f>IF($GO113&gt;=18,INDEX($DJ:$DJ,$GN113+18),"")</f>
      </c>
      <c r="FR113">
        <f>IF($GO113&gt;=19,INDEX($DJ:$DJ,$GN113+19),"")</f>
      </c>
      <c r="FS113">
        <f>IF($GO113&gt;=20,INDEX($DJ:$DJ,$GN113+20),"")</f>
      </c>
      <c r="FT113">
        <f>IF($GO113&gt;=21,INDEX($DJ:$DJ,$GN113+21),"")</f>
      </c>
      <c r="FU113">
        <f>IF($GO113&gt;=22,INDEX($DJ:$DJ,$GN113+22),"")</f>
      </c>
      <c r="FV113">
        <f>IF($GO113&gt;=23,INDEX($DJ:$DJ,$GN113+23),"")</f>
      </c>
      <c r="FW113">
        <f>IF($GO113&gt;=24,INDEX($DJ:$DJ,$GN113+24),"")</f>
      </c>
      <c r="FX113">
        <f>IF($GO113&gt;=25,INDEX($DJ:$DJ,$GN113+25),"")</f>
      </c>
      <c r="FY113">
        <f>IF($GO113&gt;=26,INDEX($DJ:$DJ,$GN113+26),"")</f>
      </c>
      <c r="FZ113">
        <f>IF($GO113&gt;=27,INDEX($DJ:$DJ,$GN113+27),"")</f>
      </c>
      <c r="GA113">
        <f>IF($GO113&gt;=28,INDEX($DJ:$DJ,$GN113+28),"")</f>
      </c>
      <c r="GB113">
        <f>IF($GO113&gt;=29,INDEX($DJ:$DJ,$GN113+29),"")</f>
      </c>
      <c r="GC113">
        <f>IF($GO113&gt;=30,INDEX($DJ:$DJ,$GN113+30),"")</f>
      </c>
      <c r="GD113">
        <f>IF($GO113&gt;=31,INDEX($DJ:$DJ,$GN113+31),"")</f>
      </c>
      <c r="GE113">
        <f>IF($GO113&gt;=32,INDEX($DJ:$DJ,$GN113+32),"")</f>
      </c>
      <c r="GF113">
        <f>IF($GO113&gt;=33,INDEX($DJ:$DJ,$GN113+33),"")</f>
      </c>
      <c r="GG113">
        <f>IF($GO113&gt;=34,INDEX($DJ:$DJ,$GN113+34),"")</f>
      </c>
      <c r="GH113">
        <f>IF($GO113&gt;=35,INDEX($DJ:$DJ,$GN113+35),"")</f>
      </c>
      <c r="GI113">
        <f>IF($GO113&gt;=36,INDEX($DJ:$DJ,$GN113+36),"")</f>
      </c>
      <c r="GJ113">
        <f>IF($GO113&gt;=37,INDEX($DJ:$DJ,$GN113+37),"")</f>
      </c>
      <c r="GK113">
        <f>IF($GO113&gt;=38,INDEX($DJ:$DJ,$GN113+38),"")</f>
      </c>
      <c r="GL113">
        <f>IF($GO113&gt;=39,INDEX($DJ:$DJ,$GN113+39),"")</f>
      </c>
      <c r="GM113">
        <f>IF($GO113&gt;=40,INDEX($DJ:$DJ,$GN113+40),"")</f>
      </c>
      <c r="GN113">
        <f>IFERROR(MATCH($DH113,$DI$2:$DI$148,0)+1,0)</f>
      </c>
      <c r="GO113">
        <f>IFERROR(INDEX($DK$2:$DK$148,MATCH($DH113,$DI$2:$DI$148,0)),0)</f>
      </c>
      <c r="GP113">
        <f>IFERROR(MATCH($Y113,$DL$113:$EY$113,0),0)</f>
      </c>
      <c r="GQ113">
        <f>IF($GP113&gt;0,INDEX($EZ$113:$GM$113,$GP113),"")</f>
      </c>
      <c r="GR113" t="s">
        <v>73</v>
      </c>
      <c r="GT113">
        <f>IF($JC113&gt;=1,INDEX($GR:$GR,$JB113+1),"")</f>
      </c>
      <c r="GU113">
        <f>IF($JC113&gt;=2,INDEX($GR:$GR,$JB113+2),"")</f>
      </c>
      <c r="GV113">
        <f>IF($JC113&gt;=3,INDEX($GR:$GR,$JB113+3),"")</f>
      </c>
      <c r="GW113">
        <f>IF($JC113&gt;=4,INDEX($GR:$GR,$JB113+4),"")</f>
      </c>
      <c r="GX113">
        <f>IF($JC113&gt;=5,INDEX($GR:$GR,$JB113+5),"")</f>
      </c>
      <c r="GY113">
        <f>IF($JC113&gt;=6,INDEX($GR:$GR,$JB113+6),"")</f>
      </c>
      <c r="GZ113">
        <f>IF($JC113&gt;=7,INDEX($GR:$GR,$JB113+7),"")</f>
      </c>
      <c r="HA113">
        <f>IF($JC113&gt;=8,INDEX($GR:$GR,$JB113+8),"")</f>
      </c>
      <c r="HB113">
        <f>IF($JC113&gt;=9,INDEX($GR:$GR,$JB113+9),"")</f>
      </c>
      <c r="HC113">
        <f>IF($JC113&gt;=10,INDEX($GR:$GR,$JB113+10),"")</f>
      </c>
      <c r="HD113">
        <f>IF($JC113&gt;=11,INDEX($GR:$GR,$JB113+11),"")</f>
      </c>
      <c r="HE113">
        <f>IF($JC113&gt;=12,INDEX($GR:$GR,$JB113+12),"")</f>
      </c>
      <c r="HF113">
        <f>IF($JC113&gt;=13,INDEX($GR:$GR,$JB113+13),"")</f>
      </c>
      <c r="HG113">
        <f>IF($JC113&gt;=14,INDEX($GR:$GR,$JB113+14),"")</f>
      </c>
      <c r="HH113">
        <f>IF($JC113&gt;=15,INDEX($GR:$GR,$JB113+15),"")</f>
      </c>
      <c r="HI113">
        <f>IF($JC113&gt;=16,INDEX($GR:$GR,$JB113+16),"")</f>
      </c>
      <c r="HJ113">
        <f>IF($JC113&gt;=17,INDEX($GR:$GR,$JB113+17),"")</f>
      </c>
      <c r="HK113">
        <f>IF($JC113&gt;=18,INDEX($GR:$GR,$JB113+18),"")</f>
      </c>
      <c r="HL113">
        <f>IF($JC113&gt;=19,INDEX($GR:$GR,$JB113+19),"")</f>
      </c>
      <c r="HM113">
        <f>IF($JC113&gt;=20,INDEX($GR:$GR,$JB113+20),"")</f>
      </c>
      <c r="HN113">
        <f>IF($JC113&gt;=21,INDEX($GR:$GR,$JB113+21),"")</f>
      </c>
      <c r="HO113">
        <f>IF($JC113&gt;=22,INDEX($GR:$GR,$JB113+22),"")</f>
      </c>
      <c r="HP113">
        <f>IF($JC113&gt;=23,INDEX($GR:$GR,$JB113+23),"")</f>
      </c>
      <c r="HQ113">
        <f>IF($JC113&gt;=24,INDEX($GR:$GR,$JB113+24),"")</f>
      </c>
      <c r="HR113">
        <f>IF($JC113&gt;=25,INDEX($GR:$GR,$JB113+25),"")</f>
      </c>
      <c r="HS113">
        <f>IF($JC113&gt;=26,INDEX($GR:$GR,$JB113+26),"")</f>
      </c>
      <c r="HT113">
        <f>IF($JC113&gt;=27,INDEX($GR:$GR,$JB113+27),"")</f>
      </c>
      <c r="HU113">
        <f>IF($JC113&gt;=28,INDEX($GR:$GR,$JB113+28),"")</f>
      </c>
      <c r="HV113">
        <f>IF($JC113&gt;=29,INDEX($GR:$GR,$JB113+29),"")</f>
      </c>
      <c r="HW113">
        <f>IF($JC113&gt;=30,INDEX($GR:$GR,$JB113+30),"")</f>
      </c>
      <c r="HX113">
        <f>IF($JC113&gt;=31,INDEX($GR:$GR,$JB113+31),"")</f>
      </c>
      <c r="HY113">
        <f>IF($JC113&gt;=32,INDEX($GR:$GR,$JB113+32),"")</f>
      </c>
      <c r="HZ113">
        <f>IF($JC113&gt;=33,INDEX($GR:$GR,$JB113+33),"")</f>
      </c>
      <c r="IA113">
        <f>IF($JC113&gt;=34,INDEX($GR:$GR,$JB113+34),"")</f>
      </c>
      <c r="IB113">
        <f>IF($JC113&gt;=35,INDEX($GR:$GR,$JB113+35),"")</f>
      </c>
      <c r="IC113">
        <f>IF($JC113&gt;=36,INDEX($GR:$GR,$JB113+36),"")</f>
      </c>
      <c r="ID113">
        <f>IF($JC113&gt;=37,INDEX($GR:$GR,$JB113+37),"")</f>
      </c>
      <c r="IE113">
        <f>IF($JC113&gt;=38,INDEX($GR:$GR,$JB113+38),"")</f>
      </c>
      <c r="IF113">
        <f>IF($JC113&gt;=39,INDEX($GR:$GR,$JB113+39),"")</f>
      </c>
      <c r="IG113">
        <f>IF($JC113&gt;=40,INDEX($GR:$GR,$JB113+40),"")</f>
      </c>
      <c r="IH113">
        <f>IF($JC113&gt;=41,INDEX($GR:$GR,$JB113+41),"")</f>
      </c>
      <c r="II113">
        <f>IF($JC113&gt;=42,INDEX($GR:$GR,$JB113+42),"")</f>
      </c>
      <c r="IJ113">
        <f>IF($JC113&gt;=43,INDEX($GR:$GR,$JB113+43),"")</f>
      </c>
      <c r="IK113">
        <f>IF($JC113&gt;=44,INDEX($GR:$GR,$JB113+44),"")</f>
      </c>
      <c r="IL113">
        <f>IF($JC113&gt;=45,INDEX($GR:$GR,$JB113+45),"")</f>
      </c>
      <c r="IM113">
        <f>IF($JC113&gt;=46,INDEX($GR:$GR,$JB113+46),"")</f>
      </c>
      <c r="IN113">
        <f>IF($JC113&gt;=47,INDEX($GR:$GR,$JB113+47),"")</f>
      </c>
      <c r="IO113">
        <f>IF($JC113&gt;=48,INDEX($GR:$GR,$JB113+48),"")</f>
      </c>
      <c r="IP113">
        <f>IF($JC113&gt;=49,INDEX($GR:$GR,$JB113+49),"")</f>
      </c>
      <c r="IQ113">
        <f>IF($JC113&gt;=50,INDEX($GR:$GR,$JB113+50),"")</f>
      </c>
      <c r="IR113">
        <f>IF($JC113&gt;=51,INDEX($GR:$GR,$JB113+51),"")</f>
      </c>
      <c r="IS113">
        <f>IF($JC113&gt;=52,INDEX($GR:$GR,$JB113+52),"")</f>
      </c>
      <c r="IT113">
        <f>IF($JC113&gt;=53,INDEX($GR:$GR,$JB113+53),"")</f>
      </c>
      <c r="IU113">
        <f>IF($JC113&gt;=54,INDEX($GR:$GR,$JB113+54),"")</f>
      </c>
      <c r="IV113">
        <f>IF($JC113&gt;=55,INDEX($GR:$GR,$JB113+55),"")</f>
      </c>
      <c r="IW113">
        <f>IF($JC113&gt;=56,INDEX($GR:$GR,$JB113+56),"")</f>
      </c>
      <c r="IX113">
        <f>IF($JC113&gt;=57,INDEX($GR:$GR,$JB113+57),"")</f>
      </c>
      <c r="IY113">
        <f>IF($JC113&gt;=58,INDEX($GR:$GR,$JB113+58),"")</f>
      </c>
      <c r="IZ113">
        <f>IF($JC113&gt;=59,INDEX($GR:$GR,$JB113+59),"")</f>
      </c>
      <c r="JA113">
        <f>IF($JC113&gt;=60,INDEX($GR:$GR,$JB113+60),"")</f>
      </c>
      <c r="JB113">
        <f>IFERROR(MATCH($GQ113,$GR$2:$GR$324,0)+1,0)</f>
      </c>
      <c r="JC113">
        <f>IFERROR(INDEX($GS$2:$GS$324,MATCH($GQ113,$GR$2:$GR$324,0)),0)</f>
      </c>
      <c r="JD113" t="s">
        <v>40</v>
      </c>
      <c r="JE113" t="s">
        <v>40</v>
      </c>
    </row>
    <row r="114" spans="1:265" x14ac:dyDescent="0.25">
      <c r="Q114">
        <f>IF(OR($T114="",$P114=""),"",IFERROR($T114/$P114,0))</f>
      </c>
      <c r="R114">
        <f>IF($T114="","",
SUM($S114,$U114,$Z114,$V114,$X114)*
(1-IF($AA114="",0,VALUE($AA114)/100)))</f>
      </c>
      <c r="S114">
        <f>IF($T114="","",$T114)</f>
      </c>
      <c r="U114">
        <f>IF($T114="","",
IF($N114="","",
IF(ISNUMBER(SEARCH("exempt",LOWER($N114))),0,
$T114*(VALUE(SUBSTITUTE($N114,"%",""))/100))))</f>
      </c>
      <c r="AB114">
        <f>IFERROR(IF(FIND(" - ",$K114)&gt;0,MID($K114,FIND(" - ",$K114)+3,LEN($K114)),""),"")</f>
      </c>
      <c r="AK114" t="s">
        <v>530</v>
      </c>
      <c r="AP114">
        <f>IFERROR(LEFT($K114,FIND(" - ",$K114)-1),$K114)</f>
      </c>
      <c r="AQ114" t="s">
        <v>405</v>
      </c>
      <c r="AS114">
        <f>IF($CH114&gt;=1,INDEX($AQ:$AQ,$CG114+1),"")</f>
      </c>
      <c r="AT114">
        <f>IF($CH114&gt;=2,INDEX($AQ:$AQ,$CG114+2),"")</f>
      </c>
      <c r="AU114">
        <f>IF($CH114&gt;=3,INDEX($AQ:$AQ,$CG114+3),"")</f>
      </c>
      <c r="AV114">
        <f>IF($CH114&gt;=4,INDEX($AQ:$AQ,$CG114+4),"")</f>
      </c>
      <c r="AW114">
        <f>IF($CH114&gt;=5,INDEX($AQ:$AQ,$CG114+5),"")</f>
      </c>
      <c r="AX114">
        <f>IF($CH114&gt;=6,INDEX($AQ:$AQ,$CG114+6),"")</f>
      </c>
      <c r="AY114">
        <f>IF($CH114&gt;=7,INDEX($AQ:$AQ,$CG114+7),"")</f>
      </c>
      <c r="AZ114">
        <f>IF($CH114&gt;=8,INDEX($AQ:$AQ,$CG114+8),"")</f>
      </c>
      <c r="BA114">
        <f>IF($CH114&gt;=9,INDEX($AQ:$AQ,$CG114+9),"")</f>
      </c>
      <c r="BB114">
        <f>IF($CH114&gt;=10,INDEX($AQ:$AQ,$CG114+10),"")</f>
      </c>
      <c r="BC114">
        <f>IF($CH114&gt;=11,INDEX($AQ:$AQ,$CG114+11),"")</f>
      </c>
      <c r="BD114">
        <f>IF($CH114&gt;=12,INDEX($AQ:$AQ,$CG114+12),"")</f>
      </c>
      <c r="BE114">
        <f>IF($CH114&gt;=13,INDEX($AQ:$AQ,$CG114+13),"")</f>
      </c>
      <c r="BF114">
        <f>IF($CH114&gt;=14,INDEX($AQ:$AQ,$CG114+14),"")</f>
      </c>
      <c r="BG114">
        <f>IF($CH114&gt;=15,INDEX($AQ:$AQ,$CG114+15),"")</f>
      </c>
      <c r="BH114">
        <f>IF($CH114&gt;=16,INDEX($AQ:$AQ,$CG114+16),"")</f>
      </c>
      <c r="BI114">
        <f>IF($CH114&gt;=17,INDEX($AQ:$AQ,$CG114+17),"")</f>
      </c>
      <c r="BJ114">
        <f>IF($CH114&gt;=18,INDEX($AQ:$AQ,$CG114+18),"")</f>
      </c>
      <c r="BK114">
        <f>IF($CH114&gt;=19,INDEX($AQ:$AQ,$CG114+19),"")</f>
      </c>
      <c r="BL114">
        <f>IF($CH114&gt;=20,INDEX($AQ:$AQ,$CG114+20),"")</f>
      </c>
      <c r="BM114">
        <f>IF($CH114&gt;=21,INDEX($AQ:$AQ,$CG114+21),"")</f>
      </c>
      <c r="BN114">
        <f>IF($CH114&gt;=22,INDEX($AQ:$AQ,$CG114+22),"")</f>
      </c>
      <c r="BO114">
        <f>IF($CH114&gt;=23,INDEX($AQ:$AQ,$CG114+23),"")</f>
      </c>
      <c r="BP114">
        <f>IF($CH114&gt;=24,INDEX($AQ:$AQ,$CG114+24),"")</f>
      </c>
      <c r="BQ114">
        <f>IF($CH114&gt;=25,INDEX($AQ:$AQ,$CG114+25),"")</f>
      </c>
      <c r="BR114">
        <f>IF($CH114&gt;=26,INDEX($AQ:$AQ,$CG114+26),"")</f>
      </c>
      <c r="BS114">
        <f>IF($CH114&gt;=27,INDEX($AQ:$AQ,$CG114+27),"")</f>
      </c>
      <c r="BT114">
        <f>IF($CH114&gt;=28,INDEX($AQ:$AQ,$CG114+28),"")</f>
      </c>
      <c r="BU114">
        <f>IF($CH114&gt;=29,INDEX($AQ:$AQ,$CG114+29),"")</f>
      </c>
      <c r="BV114">
        <f>IF($CH114&gt;=30,INDEX($AQ:$AQ,$CG114+30),"")</f>
      </c>
      <c r="BW114">
        <f>IF($CH114&gt;=31,INDEX($AQ:$AQ,$CG114+31),"")</f>
      </c>
      <c r="BX114">
        <f>IF($CH114&gt;=32,INDEX($AQ:$AQ,$CG114+32),"")</f>
      </c>
      <c r="BY114">
        <f>IF($CH114&gt;=33,INDEX($AQ:$AQ,$CG114+33),"")</f>
      </c>
      <c r="BZ114">
        <f>IF($CH114&gt;=34,INDEX($AQ:$AQ,$CG114+34),"")</f>
      </c>
      <c r="CA114">
        <f>IF($CH114&gt;=35,INDEX($AQ:$AQ,$CG114+35),"")</f>
      </c>
      <c r="CB114">
        <f>IF($CH114&gt;=36,INDEX($AQ:$AQ,$CG114+36),"")</f>
      </c>
      <c r="CC114">
        <f>IF($CH114&gt;=37,INDEX($AQ:$AQ,$CG114+37),"")</f>
      </c>
      <c r="CD114">
        <f>IF($CH114&gt;=38,INDEX($AQ:$AQ,$CG114+38),"")</f>
      </c>
      <c r="CE114">
        <f>IF($CH114&gt;=39,INDEX($AQ:$AQ,$CG114+39),"")</f>
      </c>
      <c r="CF114">
        <f>IF($CH114&gt;=40,INDEX($AQ:$AQ,$CG114+40),"")</f>
      </c>
      <c r="CG114">
        <f>IFERROR(MATCH($AP114,$AQ$2:$AQ$134,0)+1,0)</f>
      </c>
      <c r="CH114">
        <f>IFERROR(INDEX($AR$2:$AR$134,MATCH($AP114,$AQ$2:$AQ$134,0)),0)</f>
      </c>
      <c r="CI114">
        <f>IFERROR(LEFT($L114,FIND(" - ",$L114)-1),$L114)</f>
      </c>
      <c r="CJ114" t="s">
        <v>224</v>
      </c>
      <c r="CL114">
        <f>IF($DG114&gt;=1,INDEX($CJ:$CJ,$DF114+1),"")</f>
      </c>
      <c r="CM114">
        <f>IF($DG114&gt;=2,INDEX($CJ:$CJ,$DF114+2),"")</f>
      </c>
      <c r="CN114">
        <f>IF($DG114&gt;=3,INDEX($CJ:$CJ,$DF114+3),"")</f>
      </c>
      <c r="CO114">
        <f>IF($DG114&gt;=4,INDEX($CJ:$CJ,$DF114+4),"")</f>
      </c>
      <c r="CP114">
        <f>IF($DG114&gt;=5,INDEX($CJ:$CJ,$DF114+5),"")</f>
      </c>
      <c r="CQ114">
        <f>IF($DG114&gt;=6,INDEX($CJ:$CJ,$DF114+6),"")</f>
      </c>
      <c r="CR114">
        <f>IF($DG114&gt;=7,INDEX($CJ:$CJ,$DF114+7),"")</f>
      </c>
      <c r="CS114">
        <f>IF($DG114&gt;=8,INDEX($CJ:$CJ,$DF114+8),"")</f>
      </c>
      <c r="CT114">
        <f>IF($DG114&gt;=9,INDEX($CJ:$CJ,$DF114+9),"")</f>
      </c>
      <c r="CU114">
        <f>IF($DG114&gt;=10,INDEX($CJ:$CJ,$DF114+10),"")</f>
      </c>
      <c r="CV114">
        <f>IF($DG114&gt;=11,INDEX($CJ:$CJ,$DF114+11),"")</f>
      </c>
      <c r="CW114">
        <f>IF($DG114&gt;=12,INDEX($CJ:$CJ,$DF114+12),"")</f>
      </c>
      <c r="CX114">
        <f>IF($DG114&gt;=13,INDEX($CJ:$CJ,$DF114+13),"")</f>
      </c>
      <c r="CY114">
        <f>IF($DG114&gt;=14,INDEX($CJ:$CJ,$DF114+14),"")</f>
      </c>
      <c r="CZ114">
        <f>IF($DG114&gt;=15,INDEX($CJ:$CJ,$DF114+15),"")</f>
      </c>
      <c r="DA114">
        <f>IF($DG114&gt;=16,INDEX($CJ:$CJ,$DF114+16),"")</f>
      </c>
      <c r="DB114">
        <f>IF($DG114&gt;=17,INDEX($CJ:$CJ,$DF114+17),"")</f>
      </c>
      <c r="DC114">
        <f>IF($DG114&gt;=18,INDEX($CJ:$CJ,$DF114+18),"")</f>
      </c>
      <c r="DD114">
        <f>IF($DG114&gt;=19,INDEX($CJ:$CJ,$DF114+19),"")</f>
      </c>
      <c r="DE114">
        <f>IF($DG114&gt;=20,INDEX($CJ:$CJ,$DF114+20),"")</f>
      </c>
      <c r="DF114">
        <f>IFERROR(MATCH($CI114,$CJ$2:$CJ$263,0)+1,0)</f>
      </c>
      <c r="DG114">
        <f>IFERROR(INDEX($CK$2:$CK$263,MATCH($CI114,$CJ$2:$CJ$263,0)),0)</f>
      </c>
      <c r="DH114">
        <f>IFERROR(INDEX($AO:$AO,MATCH($N114,$AN:$AN,0))&amp;"","")</f>
      </c>
      <c r="DI114" t="s">
        <v>281</v>
      </c>
      <c r="DK114">
        <v>1</v>
      </c>
      <c r="DL114">
        <f>IF($GO114&gt;=1,INDEX($DI:$DI,$GN114+1),"")</f>
      </c>
      <c r="DM114">
        <f>IF($GO114&gt;=2,INDEX($DI:$DI,$GN114+2),"")</f>
      </c>
      <c r="DN114">
        <f>IF($GO114&gt;=3,INDEX($DI:$DI,$GN114+3),"")</f>
      </c>
      <c r="DO114">
        <f>IF($GO114&gt;=4,INDEX($DI:$DI,$GN114+4),"")</f>
      </c>
      <c r="DP114">
        <f>IF($GO114&gt;=5,INDEX($DI:$DI,$GN114+5),"")</f>
      </c>
      <c r="DQ114">
        <f>IF($GO114&gt;=6,INDEX($DI:$DI,$GN114+6),"")</f>
      </c>
      <c r="DR114">
        <f>IF($GO114&gt;=7,INDEX($DI:$DI,$GN114+7),"")</f>
      </c>
      <c r="DS114">
        <f>IF($GO114&gt;=8,INDEX($DI:$DI,$GN114+8),"")</f>
      </c>
      <c r="DT114">
        <f>IF($GO114&gt;=9,INDEX($DI:$DI,$GN114+9),"")</f>
      </c>
      <c r="DU114">
        <f>IF($GO114&gt;=10,INDEX($DI:$DI,$GN114+10),"")</f>
      </c>
      <c r="DV114">
        <f>IF($GO114&gt;=11,INDEX($DI:$DI,$GN114+11),"")</f>
      </c>
      <c r="DW114">
        <f>IF($GO114&gt;=12,INDEX($DI:$DI,$GN114+12),"")</f>
      </c>
      <c r="DX114">
        <f>IF($GO114&gt;=13,INDEX($DI:$DI,$GN114+13),"")</f>
      </c>
      <c r="DY114">
        <f>IF($GO114&gt;=14,INDEX($DI:$DI,$GN114+14),"")</f>
      </c>
      <c r="DZ114">
        <f>IF($GO114&gt;=15,INDEX($DI:$DI,$GN114+15),"")</f>
      </c>
      <c r="EA114">
        <f>IF($GO114&gt;=16,INDEX($DI:$DI,$GN114+16),"")</f>
      </c>
      <c r="EB114">
        <f>IF($GO114&gt;=17,INDEX($DI:$DI,$GN114+17),"")</f>
      </c>
      <c r="EC114">
        <f>IF($GO114&gt;=18,INDEX($DI:$DI,$GN114+18),"")</f>
      </c>
      <c r="ED114">
        <f>IF($GO114&gt;=19,INDEX($DI:$DI,$GN114+19),"")</f>
      </c>
      <c r="EE114">
        <f>IF($GO114&gt;=20,INDEX($DI:$DI,$GN114+20),"")</f>
      </c>
      <c r="EF114">
        <f>IF($GO114&gt;=21,INDEX($DI:$DI,$GN114+21),"")</f>
      </c>
      <c r="EG114">
        <f>IF($GO114&gt;=22,INDEX($DI:$DI,$GN114+22),"")</f>
      </c>
      <c r="EH114">
        <f>IF($GO114&gt;=23,INDEX($DI:$DI,$GN114+23),"")</f>
      </c>
      <c r="EI114">
        <f>IF($GO114&gt;=24,INDEX($DI:$DI,$GN114+24),"")</f>
      </c>
      <c r="EJ114">
        <f>IF($GO114&gt;=25,INDEX($DI:$DI,$GN114+25),"")</f>
      </c>
      <c r="EK114">
        <f>IF($GO114&gt;=26,INDEX($DI:$DI,$GN114+26),"")</f>
      </c>
      <c r="EL114">
        <f>IF($GO114&gt;=27,INDEX($DI:$DI,$GN114+27),"")</f>
      </c>
      <c r="EM114">
        <f>IF($GO114&gt;=28,INDEX($DI:$DI,$GN114+28),"")</f>
      </c>
      <c r="EN114">
        <f>IF($GO114&gt;=29,INDEX($DI:$DI,$GN114+29),"")</f>
      </c>
      <c r="EO114">
        <f>IF($GO114&gt;=30,INDEX($DI:$DI,$GN114+30),"")</f>
      </c>
      <c r="EP114">
        <f>IF($GO114&gt;=31,INDEX($DI:$DI,$GN114+31),"")</f>
      </c>
      <c r="EQ114">
        <f>IF($GO114&gt;=32,INDEX($DI:$DI,$GN114+32),"")</f>
      </c>
      <c r="ER114">
        <f>IF($GO114&gt;=33,INDEX($DI:$DI,$GN114+33),"")</f>
      </c>
      <c r="ES114">
        <f>IF($GO114&gt;=34,INDEX($DI:$DI,$GN114+34),"")</f>
      </c>
      <c r="ET114">
        <f>IF($GO114&gt;=35,INDEX($DI:$DI,$GN114+35),"")</f>
      </c>
      <c r="EU114">
        <f>IF($GO114&gt;=36,INDEX($DI:$DI,$GN114+36),"")</f>
      </c>
      <c r="EV114">
        <f>IF($GO114&gt;=37,INDEX($DI:$DI,$GN114+37),"")</f>
      </c>
      <c r="EW114">
        <f>IF($GO114&gt;=38,INDEX($DI:$DI,$GN114+38),"")</f>
      </c>
      <c r="EX114">
        <f>IF($GO114&gt;=39,INDEX($DI:$DI,$GN114+39),"")</f>
      </c>
      <c r="EY114">
        <f>IF($GO114&gt;=40,INDEX($DI:$DI,$GN114+40),"")</f>
      </c>
      <c r="EZ114">
        <f>IF($GO114&gt;=1,INDEX($DJ:$DJ,$GN114+1),"")</f>
      </c>
      <c r="FA114">
        <f>IF($GO114&gt;=2,INDEX($DJ:$DJ,$GN114+2),"")</f>
      </c>
      <c r="FB114">
        <f>IF($GO114&gt;=3,INDEX($DJ:$DJ,$GN114+3),"")</f>
      </c>
      <c r="FC114">
        <f>IF($GO114&gt;=4,INDEX($DJ:$DJ,$GN114+4),"")</f>
      </c>
      <c r="FD114">
        <f>IF($GO114&gt;=5,INDEX($DJ:$DJ,$GN114+5),"")</f>
      </c>
      <c r="FE114">
        <f>IF($GO114&gt;=6,INDEX($DJ:$DJ,$GN114+6),"")</f>
      </c>
      <c r="FF114">
        <f>IF($GO114&gt;=7,INDEX($DJ:$DJ,$GN114+7),"")</f>
      </c>
      <c r="FG114">
        <f>IF($GO114&gt;=8,INDEX($DJ:$DJ,$GN114+8),"")</f>
      </c>
      <c r="FH114">
        <f>IF($GO114&gt;=9,INDEX($DJ:$DJ,$GN114+9),"")</f>
      </c>
      <c r="FI114">
        <f>IF($GO114&gt;=10,INDEX($DJ:$DJ,$GN114+10),"")</f>
      </c>
      <c r="FJ114">
        <f>IF($GO114&gt;=11,INDEX($DJ:$DJ,$GN114+11),"")</f>
      </c>
      <c r="FK114">
        <f>IF($GO114&gt;=12,INDEX($DJ:$DJ,$GN114+12),"")</f>
      </c>
      <c r="FL114">
        <f>IF($GO114&gt;=13,INDEX($DJ:$DJ,$GN114+13),"")</f>
      </c>
      <c r="FM114">
        <f>IF($GO114&gt;=14,INDEX($DJ:$DJ,$GN114+14),"")</f>
      </c>
      <c r="FN114">
        <f>IF($GO114&gt;=15,INDEX($DJ:$DJ,$GN114+15),"")</f>
      </c>
      <c r="FO114">
        <f>IF($GO114&gt;=16,INDEX($DJ:$DJ,$GN114+16),"")</f>
      </c>
      <c r="FP114">
        <f>IF($GO114&gt;=17,INDEX($DJ:$DJ,$GN114+17),"")</f>
      </c>
      <c r="FQ114">
        <f>IF($GO114&gt;=18,INDEX($DJ:$DJ,$GN114+18),"")</f>
      </c>
      <c r="FR114">
        <f>IF($GO114&gt;=19,INDEX($DJ:$DJ,$GN114+19),"")</f>
      </c>
      <c r="FS114">
        <f>IF($GO114&gt;=20,INDEX($DJ:$DJ,$GN114+20),"")</f>
      </c>
      <c r="FT114">
        <f>IF($GO114&gt;=21,INDEX($DJ:$DJ,$GN114+21),"")</f>
      </c>
      <c r="FU114">
        <f>IF($GO114&gt;=22,INDEX($DJ:$DJ,$GN114+22),"")</f>
      </c>
      <c r="FV114">
        <f>IF($GO114&gt;=23,INDEX($DJ:$DJ,$GN114+23),"")</f>
      </c>
      <c r="FW114">
        <f>IF($GO114&gt;=24,INDEX($DJ:$DJ,$GN114+24),"")</f>
      </c>
      <c r="FX114">
        <f>IF($GO114&gt;=25,INDEX($DJ:$DJ,$GN114+25),"")</f>
      </c>
      <c r="FY114">
        <f>IF($GO114&gt;=26,INDEX($DJ:$DJ,$GN114+26),"")</f>
      </c>
      <c r="FZ114">
        <f>IF($GO114&gt;=27,INDEX($DJ:$DJ,$GN114+27),"")</f>
      </c>
      <c r="GA114">
        <f>IF($GO114&gt;=28,INDEX($DJ:$DJ,$GN114+28),"")</f>
      </c>
      <c r="GB114">
        <f>IF($GO114&gt;=29,INDEX($DJ:$DJ,$GN114+29),"")</f>
      </c>
      <c r="GC114">
        <f>IF($GO114&gt;=30,INDEX($DJ:$DJ,$GN114+30),"")</f>
      </c>
      <c r="GD114">
        <f>IF($GO114&gt;=31,INDEX($DJ:$DJ,$GN114+31),"")</f>
      </c>
      <c r="GE114">
        <f>IF($GO114&gt;=32,INDEX($DJ:$DJ,$GN114+32),"")</f>
      </c>
      <c r="GF114">
        <f>IF($GO114&gt;=33,INDEX($DJ:$DJ,$GN114+33),"")</f>
      </c>
      <c r="GG114">
        <f>IF($GO114&gt;=34,INDEX($DJ:$DJ,$GN114+34),"")</f>
      </c>
      <c r="GH114">
        <f>IF($GO114&gt;=35,INDEX($DJ:$DJ,$GN114+35),"")</f>
      </c>
      <c r="GI114">
        <f>IF($GO114&gt;=36,INDEX($DJ:$DJ,$GN114+36),"")</f>
      </c>
      <c r="GJ114">
        <f>IF($GO114&gt;=37,INDEX($DJ:$DJ,$GN114+37),"")</f>
      </c>
      <c r="GK114">
        <f>IF($GO114&gt;=38,INDEX($DJ:$DJ,$GN114+38),"")</f>
      </c>
      <c r="GL114">
        <f>IF($GO114&gt;=39,INDEX($DJ:$DJ,$GN114+39),"")</f>
      </c>
      <c r="GM114">
        <f>IF($GO114&gt;=40,INDEX($DJ:$DJ,$GN114+40),"")</f>
      </c>
      <c r="GN114">
        <f>IFERROR(MATCH($DH114,$DI$2:$DI$148,0)+1,0)</f>
      </c>
      <c r="GO114">
        <f>IFERROR(INDEX($DK$2:$DK$148,MATCH($DH114,$DI$2:$DI$148,0)),0)</f>
      </c>
      <c r="GP114">
        <f>IFERROR(MATCH($Y114,$DL$114:$EY$114,0),0)</f>
      </c>
      <c r="GQ114">
        <f>IF($GP114&gt;0,INDEX($EZ$114:$GM$114,$GP114),"")</f>
      </c>
      <c r="GR114" t="s">
        <v>473</v>
      </c>
      <c r="GT114">
        <f>IF($JC114&gt;=1,INDEX($GR:$GR,$JB114+1),"")</f>
      </c>
      <c r="GU114">
        <f>IF($JC114&gt;=2,INDEX($GR:$GR,$JB114+2),"")</f>
      </c>
      <c r="GV114">
        <f>IF($JC114&gt;=3,INDEX($GR:$GR,$JB114+3),"")</f>
      </c>
      <c r="GW114">
        <f>IF($JC114&gt;=4,INDEX($GR:$GR,$JB114+4),"")</f>
      </c>
      <c r="GX114">
        <f>IF($JC114&gt;=5,INDEX($GR:$GR,$JB114+5),"")</f>
      </c>
      <c r="GY114">
        <f>IF($JC114&gt;=6,INDEX($GR:$GR,$JB114+6),"")</f>
      </c>
      <c r="GZ114">
        <f>IF($JC114&gt;=7,INDEX($GR:$GR,$JB114+7),"")</f>
      </c>
      <c r="HA114">
        <f>IF($JC114&gt;=8,INDEX($GR:$GR,$JB114+8),"")</f>
      </c>
      <c r="HB114">
        <f>IF($JC114&gt;=9,INDEX($GR:$GR,$JB114+9),"")</f>
      </c>
      <c r="HC114">
        <f>IF($JC114&gt;=10,INDEX($GR:$GR,$JB114+10),"")</f>
      </c>
      <c r="HD114">
        <f>IF($JC114&gt;=11,INDEX($GR:$GR,$JB114+11),"")</f>
      </c>
      <c r="HE114">
        <f>IF($JC114&gt;=12,INDEX($GR:$GR,$JB114+12),"")</f>
      </c>
      <c r="HF114">
        <f>IF($JC114&gt;=13,INDEX($GR:$GR,$JB114+13),"")</f>
      </c>
      <c r="HG114">
        <f>IF($JC114&gt;=14,INDEX($GR:$GR,$JB114+14),"")</f>
      </c>
      <c r="HH114">
        <f>IF($JC114&gt;=15,INDEX($GR:$GR,$JB114+15),"")</f>
      </c>
      <c r="HI114">
        <f>IF($JC114&gt;=16,INDEX($GR:$GR,$JB114+16),"")</f>
      </c>
      <c r="HJ114">
        <f>IF($JC114&gt;=17,INDEX($GR:$GR,$JB114+17),"")</f>
      </c>
      <c r="HK114">
        <f>IF($JC114&gt;=18,INDEX($GR:$GR,$JB114+18),"")</f>
      </c>
      <c r="HL114">
        <f>IF($JC114&gt;=19,INDEX($GR:$GR,$JB114+19),"")</f>
      </c>
      <c r="HM114">
        <f>IF($JC114&gt;=20,INDEX($GR:$GR,$JB114+20),"")</f>
      </c>
      <c r="HN114">
        <f>IF($JC114&gt;=21,INDEX($GR:$GR,$JB114+21),"")</f>
      </c>
      <c r="HO114">
        <f>IF($JC114&gt;=22,INDEX($GR:$GR,$JB114+22),"")</f>
      </c>
      <c r="HP114">
        <f>IF($JC114&gt;=23,INDEX($GR:$GR,$JB114+23),"")</f>
      </c>
      <c r="HQ114">
        <f>IF($JC114&gt;=24,INDEX($GR:$GR,$JB114+24),"")</f>
      </c>
      <c r="HR114">
        <f>IF($JC114&gt;=25,INDEX($GR:$GR,$JB114+25),"")</f>
      </c>
      <c r="HS114">
        <f>IF($JC114&gt;=26,INDEX($GR:$GR,$JB114+26),"")</f>
      </c>
      <c r="HT114">
        <f>IF($JC114&gt;=27,INDEX($GR:$GR,$JB114+27),"")</f>
      </c>
      <c r="HU114">
        <f>IF($JC114&gt;=28,INDEX($GR:$GR,$JB114+28),"")</f>
      </c>
      <c r="HV114">
        <f>IF($JC114&gt;=29,INDEX($GR:$GR,$JB114+29),"")</f>
      </c>
      <c r="HW114">
        <f>IF($JC114&gt;=30,INDEX($GR:$GR,$JB114+30),"")</f>
      </c>
      <c r="HX114">
        <f>IF($JC114&gt;=31,INDEX($GR:$GR,$JB114+31),"")</f>
      </c>
      <c r="HY114">
        <f>IF($JC114&gt;=32,INDEX($GR:$GR,$JB114+32),"")</f>
      </c>
      <c r="HZ114">
        <f>IF($JC114&gt;=33,INDEX($GR:$GR,$JB114+33),"")</f>
      </c>
      <c r="IA114">
        <f>IF($JC114&gt;=34,INDEX($GR:$GR,$JB114+34),"")</f>
      </c>
      <c r="IB114">
        <f>IF($JC114&gt;=35,INDEX($GR:$GR,$JB114+35),"")</f>
      </c>
      <c r="IC114">
        <f>IF($JC114&gt;=36,INDEX($GR:$GR,$JB114+36),"")</f>
      </c>
      <c r="ID114">
        <f>IF($JC114&gt;=37,INDEX($GR:$GR,$JB114+37),"")</f>
      </c>
      <c r="IE114">
        <f>IF($JC114&gt;=38,INDEX($GR:$GR,$JB114+38),"")</f>
      </c>
      <c r="IF114">
        <f>IF($JC114&gt;=39,INDEX($GR:$GR,$JB114+39),"")</f>
      </c>
      <c r="IG114">
        <f>IF($JC114&gt;=40,INDEX($GR:$GR,$JB114+40),"")</f>
      </c>
      <c r="IH114">
        <f>IF($JC114&gt;=41,INDEX($GR:$GR,$JB114+41),"")</f>
      </c>
      <c r="II114">
        <f>IF($JC114&gt;=42,INDEX($GR:$GR,$JB114+42),"")</f>
      </c>
      <c r="IJ114">
        <f>IF($JC114&gt;=43,INDEX($GR:$GR,$JB114+43),"")</f>
      </c>
      <c r="IK114">
        <f>IF($JC114&gt;=44,INDEX($GR:$GR,$JB114+44),"")</f>
      </c>
      <c r="IL114">
        <f>IF($JC114&gt;=45,INDEX($GR:$GR,$JB114+45),"")</f>
      </c>
      <c r="IM114">
        <f>IF($JC114&gt;=46,INDEX($GR:$GR,$JB114+46),"")</f>
      </c>
      <c r="IN114">
        <f>IF($JC114&gt;=47,INDEX($GR:$GR,$JB114+47),"")</f>
      </c>
      <c r="IO114">
        <f>IF($JC114&gt;=48,INDEX($GR:$GR,$JB114+48),"")</f>
      </c>
      <c r="IP114">
        <f>IF($JC114&gt;=49,INDEX($GR:$GR,$JB114+49),"")</f>
      </c>
      <c r="IQ114">
        <f>IF($JC114&gt;=50,INDEX($GR:$GR,$JB114+50),"")</f>
      </c>
      <c r="IR114">
        <f>IF($JC114&gt;=51,INDEX($GR:$GR,$JB114+51),"")</f>
      </c>
      <c r="IS114">
        <f>IF($JC114&gt;=52,INDEX($GR:$GR,$JB114+52),"")</f>
      </c>
      <c r="IT114">
        <f>IF($JC114&gt;=53,INDEX($GR:$GR,$JB114+53),"")</f>
      </c>
      <c r="IU114">
        <f>IF($JC114&gt;=54,INDEX($GR:$GR,$JB114+54),"")</f>
      </c>
      <c r="IV114">
        <f>IF($JC114&gt;=55,INDEX($GR:$GR,$JB114+55),"")</f>
      </c>
      <c r="IW114">
        <f>IF($JC114&gt;=56,INDEX($GR:$GR,$JB114+56),"")</f>
      </c>
      <c r="IX114">
        <f>IF($JC114&gt;=57,INDEX($GR:$GR,$JB114+57),"")</f>
      </c>
      <c r="IY114">
        <f>IF($JC114&gt;=58,INDEX($GR:$GR,$JB114+58),"")</f>
      </c>
      <c r="IZ114">
        <f>IF($JC114&gt;=59,INDEX($GR:$GR,$JB114+59),"")</f>
      </c>
      <c r="JA114">
        <f>IF($JC114&gt;=60,INDEX($GR:$GR,$JB114+60),"")</f>
      </c>
      <c r="JB114">
        <f>IFERROR(MATCH($GQ114,$GR$2:$GR$324,0)+1,0)</f>
      </c>
      <c r="JC114">
        <f>IFERROR(INDEX($GS$2:$GS$324,MATCH($GQ114,$GR$2:$GR$324,0)),0)</f>
      </c>
      <c r="JD114" t="s">
        <v>40</v>
      </c>
      <c r="JE114" t="s">
        <v>40</v>
      </c>
    </row>
    <row r="115" spans="1:265" x14ac:dyDescent="0.25">
      <c r="Q115">
        <f>IF(OR($T115="",$P115=""),"",IFERROR($T115/$P115,0))</f>
      </c>
      <c r="R115">
        <f>IF($T115="","",
SUM($S115,$U115,$Z115,$V115,$X115)*
(1-IF($AA115="",0,VALUE($AA115)/100)))</f>
      </c>
      <c r="S115">
        <f>IF($T115="","",$T115)</f>
      </c>
      <c r="U115">
        <f>IF($T115="","",
IF($N115="","",
IF(ISNUMBER(SEARCH("exempt",LOWER($N115))),0,
$T115*(VALUE(SUBSTITUTE($N115,"%",""))/100))))</f>
      </c>
      <c r="AB115">
        <f>IFERROR(IF(FIND(" - ",$K115)&gt;0,MID($K115,FIND(" - ",$K115)+3,LEN($K115)),""),"")</f>
      </c>
      <c r="AK115" t="s">
        <v>531</v>
      </c>
      <c r="AP115">
        <f>IFERROR(LEFT($K115,FIND(" - ",$K115)-1),$K115)</f>
      </c>
      <c r="AQ115" t="s">
        <v>409</v>
      </c>
      <c r="AS115">
        <f>IF($CH115&gt;=1,INDEX($AQ:$AQ,$CG115+1),"")</f>
      </c>
      <c r="AT115">
        <f>IF($CH115&gt;=2,INDEX($AQ:$AQ,$CG115+2),"")</f>
      </c>
      <c r="AU115">
        <f>IF($CH115&gt;=3,INDEX($AQ:$AQ,$CG115+3),"")</f>
      </c>
      <c r="AV115">
        <f>IF($CH115&gt;=4,INDEX($AQ:$AQ,$CG115+4),"")</f>
      </c>
      <c r="AW115">
        <f>IF($CH115&gt;=5,INDEX($AQ:$AQ,$CG115+5),"")</f>
      </c>
      <c r="AX115">
        <f>IF($CH115&gt;=6,INDEX($AQ:$AQ,$CG115+6),"")</f>
      </c>
      <c r="AY115">
        <f>IF($CH115&gt;=7,INDEX($AQ:$AQ,$CG115+7),"")</f>
      </c>
      <c r="AZ115">
        <f>IF($CH115&gt;=8,INDEX($AQ:$AQ,$CG115+8),"")</f>
      </c>
      <c r="BA115">
        <f>IF($CH115&gt;=9,INDEX($AQ:$AQ,$CG115+9),"")</f>
      </c>
      <c r="BB115">
        <f>IF($CH115&gt;=10,INDEX($AQ:$AQ,$CG115+10),"")</f>
      </c>
      <c r="BC115">
        <f>IF($CH115&gt;=11,INDEX($AQ:$AQ,$CG115+11),"")</f>
      </c>
      <c r="BD115">
        <f>IF($CH115&gt;=12,INDEX($AQ:$AQ,$CG115+12),"")</f>
      </c>
      <c r="BE115">
        <f>IF($CH115&gt;=13,INDEX($AQ:$AQ,$CG115+13),"")</f>
      </c>
      <c r="BF115">
        <f>IF($CH115&gt;=14,INDEX($AQ:$AQ,$CG115+14),"")</f>
      </c>
      <c r="BG115">
        <f>IF($CH115&gt;=15,INDEX($AQ:$AQ,$CG115+15),"")</f>
      </c>
      <c r="BH115">
        <f>IF($CH115&gt;=16,INDEX($AQ:$AQ,$CG115+16),"")</f>
      </c>
      <c r="BI115">
        <f>IF($CH115&gt;=17,INDEX($AQ:$AQ,$CG115+17),"")</f>
      </c>
      <c r="BJ115">
        <f>IF($CH115&gt;=18,INDEX($AQ:$AQ,$CG115+18),"")</f>
      </c>
      <c r="BK115">
        <f>IF($CH115&gt;=19,INDEX($AQ:$AQ,$CG115+19),"")</f>
      </c>
      <c r="BL115">
        <f>IF($CH115&gt;=20,INDEX($AQ:$AQ,$CG115+20),"")</f>
      </c>
      <c r="BM115">
        <f>IF($CH115&gt;=21,INDEX($AQ:$AQ,$CG115+21),"")</f>
      </c>
      <c r="BN115">
        <f>IF($CH115&gt;=22,INDEX($AQ:$AQ,$CG115+22),"")</f>
      </c>
      <c r="BO115">
        <f>IF($CH115&gt;=23,INDEX($AQ:$AQ,$CG115+23),"")</f>
      </c>
      <c r="BP115">
        <f>IF($CH115&gt;=24,INDEX($AQ:$AQ,$CG115+24),"")</f>
      </c>
      <c r="BQ115">
        <f>IF($CH115&gt;=25,INDEX($AQ:$AQ,$CG115+25),"")</f>
      </c>
      <c r="BR115">
        <f>IF($CH115&gt;=26,INDEX($AQ:$AQ,$CG115+26),"")</f>
      </c>
      <c r="BS115">
        <f>IF($CH115&gt;=27,INDEX($AQ:$AQ,$CG115+27),"")</f>
      </c>
      <c r="BT115">
        <f>IF($CH115&gt;=28,INDEX($AQ:$AQ,$CG115+28),"")</f>
      </c>
      <c r="BU115">
        <f>IF($CH115&gt;=29,INDEX($AQ:$AQ,$CG115+29),"")</f>
      </c>
      <c r="BV115">
        <f>IF($CH115&gt;=30,INDEX($AQ:$AQ,$CG115+30),"")</f>
      </c>
      <c r="BW115">
        <f>IF($CH115&gt;=31,INDEX($AQ:$AQ,$CG115+31),"")</f>
      </c>
      <c r="BX115">
        <f>IF($CH115&gt;=32,INDEX($AQ:$AQ,$CG115+32),"")</f>
      </c>
      <c r="BY115">
        <f>IF($CH115&gt;=33,INDEX($AQ:$AQ,$CG115+33),"")</f>
      </c>
      <c r="BZ115">
        <f>IF($CH115&gt;=34,INDEX($AQ:$AQ,$CG115+34),"")</f>
      </c>
      <c r="CA115">
        <f>IF($CH115&gt;=35,INDEX($AQ:$AQ,$CG115+35),"")</f>
      </c>
      <c r="CB115">
        <f>IF($CH115&gt;=36,INDEX($AQ:$AQ,$CG115+36),"")</f>
      </c>
      <c r="CC115">
        <f>IF($CH115&gt;=37,INDEX($AQ:$AQ,$CG115+37),"")</f>
      </c>
      <c r="CD115">
        <f>IF($CH115&gt;=38,INDEX($AQ:$AQ,$CG115+38),"")</f>
      </c>
      <c r="CE115">
        <f>IF($CH115&gt;=39,INDEX($AQ:$AQ,$CG115+39),"")</f>
      </c>
      <c r="CF115">
        <f>IF($CH115&gt;=40,INDEX($AQ:$AQ,$CG115+40),"")</f>
      </c>
      <c r="CG115">
        <f>IFERROR(MATCH($AP115,$AQ$2:$AQ$134,0)+1,0)</f>
      </c>
      <c r="CH115">
        <f>IFERROR(INDEX($AR$2:$AR$134,MATCH($AP115,$AQ$2:$AQ$134,0)),0)</f>
      </c>
      <c r="CI115">
        <f>IFERROR(LEFT($L115,FIND(" - ",$L115)-1),$L115)</f>
      </c>
      <c r="CJ115" t="s">
        <v>532</v>
      </c>
      <c r="CK115">
        <v>1</v>
      </c>
      <c r="CL115">
        <f>IF($DG115&gt;=1,INDEX($CJ:$CJ,$DF115+1),"")</f>
      </c>
      <c r="CM115">
        <f>IF($DG115&gt;=2,INDEX($CJ:$CJ,$DF115+2),"")</f>
      </c>
      <c r="CN115">
        <f>IF($DG115&gt;=3,INDEX($CJ:$CJ,$DF115+3),"")</f>
      </c>
      <c r="CO115">
        <f>IF($DG115&gt;=4,INDEX($CJ:$CJ,$DF115+4),"")</f>
      </c>
      <c r="CP115">
        <f>IF($DG115&gt;=5,INDEX($CJ:$CJ,$DF115+5),"")</f>
      </c>
      <c r="CQ115">
        <f>IF($DG115&gt;=6,INDEX($CJ:$CJ,$DF115+6),"")</f>
      </c>
      <c r="CR115">
        <f>IF($DG115&gt;=7,INDEX($CJ:$CJ,$DF115+7),"")</f>
      </c>
      <c r="CS115">
        <f>IF($DG115&gt;=8,INDEX($CJ:$CJ,$DF115+8),"")</f>
      </c>
      <c r="CT115">
        <f>IF($DG115&gt;=9,INDEX($CJ:$CJ,$DF115+9),"")</f>
      </c>
      <c r="CU115">
        <f>IF($DG115&gt;=10,INDEX($CJ:$CJ,$DF115+10),"")</f>
      </c>
      <c r="CV115">
        <f>IF($DG115&gt;=11,INDEX($CJ:$CJ,$DF115+11),"")</f>
      </c>
      <c r="CW115">
        <f>IF($DG115&gt;=12,INDEX($CJ:$CJ,$DF115+12),"")</f>
      </c>
      <c r="CX115">
        <f>IF($DG115&gt;=13,INDEX($CJ:$CJ,$DF115+13),"")</f>
      </c>
      <c r="CY115">
        <f>IF($DG115&gt;=14,INDEX($CJ:$CJ,$DF115+14),"")</f>
      </c>
      <c r="CZ115">
        <f>IF($DG115&gt;=15,INDEX($CJ:$CJ,$DF115+15),"")</f>
      </c>
      <c r="DA115">
        <f>IF($DG115&gt;=16,INDEX($CJ:$CJ,$DF115+16),"")</f>
      </c>
      <c r="DB115">
        <f>IF($DG115&gt;=17,INDEX($CJ:$CJ,$DF115+17),"")</f>
      </c>
      <c r="DC115">
        <f>IF($DG115&gt;=18,INDEX($CJ:$CJ,$DF115+18),"")</f>
      </c>
      <c r="DD115">
        <f>IF($DG115&gt;=19,INDEX($CJ:$CJ,$DF115+19),"")</f>
      </c>
      <c r="DE115">
        <f>IF($DG115&gt;=20,INDEX($CJ:$CJ,$DF115+20),"")</f>
      </c>
      <c r="DF115">
        <f>IFERROR(MATCH($CI115,$CJ$2:$CJ$263,0)+1,0)</f>
      </c>
      <c r="DG115">
        <f>IFERROR(INDEX($CK$2:$CK$263,MATCH($CI115,$CJ$2:$CJ$263,0)),0)</f>
      </c>
      <c r="DH115">
        <f>IFERROR(INDEX($AO:$AO,MATCH($N115,$AN:$AN,0))&amp;"","")</f>
      </c>
      <c r="DI115" t="s">
        <v>524</v>
      </c>
      <c r="DJ115" t="s">
        <v>302</v>
      </c>
      <c r="DL115">
        <f>IF($GO115&gt;=1,INDEX($DI:$DI,$GN115+1),"")</f>
      </c>
      <c r="DM115">
        <f>IF($GO115&gt;=2,INDEX($DI:$DI,$GN115+2),"")</f>
      </c>
      <c r="DN115">
        <f>IF($GO115&gt;=3,INDEX($DI:$DI,$GN115+3),"")</f>
      </c>
      <c r="DO115">
        <f>IF($GO115&gt;=4,INDEX($DI:$DI,$GN115+4),"")</f>
      </c>
      <c r="DP115">
        <f>IF($GO115&gt;=5,INDEX($DI:$DI,$GN115+5),"")</f>
      </c>
      <c r="DQ115">
        <f>IF($GO115&gt;=6,INDEX($DI:$DI,$GN115+6),"")</f>
      </c>
      <c r="DR115">
        <f>IF($GO115&gt;=7,INDEX($DI:$DI,$GN115+7),"")</f>
      </c>
      <c r="DS115">
        <f>IF($GO115&gt;=8,INDEX($DI:$DI,$GN115+8),"")</f>
      </c>
      <c r="DT115">
        <f>IF($GO115&gt;=9,INDEX($DI:$DI,$GN115+9),"")</f>
      </c>
      <c r="DU115">
        <f>IF($GO115&gt;=10,INDEX($DI:$DI,$GN115+10),"")</f>
      </c>
      <c r="DV115">
        <f>IF($GO115&gt;=11,INDEX($DI:$DI,$GN115+11),"")</f>
      </c>
      <c r="DW115">
        <f>IF($GO115&gt;=12,INDEX($DI:$DI,$GN115+12),"")</f>
      </c>
      <c r="DX115">
        <f>IF($GO115&gt;=13,INDEX($DI:$DI,$GN115+13),"")</f>
      </c>
      <c r="DY115">
        <f>IF($GO115&gt;=14,INDEX($DI:$DI,$GN115+14),"")</f>
      </c>
      <c r="DZ115">
        <f>IF($GO115&gt;=15,INDEX($DI:$DI,$GN115+15),"")</f>
      </c>
      <c r="EA115">
        <f>IF($GO115&gt;=16,INDEX($DI:$DI,$GN115+16),"")</f>
      </c>
      <c r="EB115">
        <f>IF($GO115&gt;=17,INDEX($DI:$DI,$GN115+17),"")</f>
      </c>
      <c r="EC115">
        <f>IF($GO115&gt;=18,INDEX($DI:$DI,$GN115+18),"")</f>
      </c>
      <c r="ED115">
        <f>IF($GO115&gt;=19,INDEX($DI:$DI,$GN115+19),"")</f>
      </c>
      <c r="EE115">
        <f>IF($GO115&gt;=20,INDEX($DI:$DI,$GN115+20),"")</f>
      </c>
      <c r="EF115">
        <f>IF($GO115&gt;=21,INDEX($DI:$DI,$GN115+21),"")</f>
      </c>
      <c r="EG115">
        <f>IF($GO115&gt;=22,INDEX($DI:$DI,$GN115+22),"")</f>
      </c>
      <c r="EH115">
        <f>IF($GO115&gt;=23,INDEX($DI:$DI,$GN115+23),"")</f>
      </c>
      <c r="EI115">
        <f>IF($GO115&gt;=24,INDEX($DI:$DI,$GN115+24),"")</f>
      </c>
      <c r="EJ115">
        <f>IF($GO115&gt;=25,INDEX($DI:$DI,$GN115+25),"")</f>
      </c>
      <c r="EK115">
        <f>IF($GO115&gt;=26,INDEX($DI:$DI,$GN115+26),"")</f>
      </c>
      <c r="EL115">
        <f>IF($GO115&gt;=27,INDEX($DI:$DI,$GN115+27),"")</f>
      </c>
      <c r="EM115">
        <f>IF($GO115&gt;=28,INDEX($DI:$DI,$GN115+28),"")</f>
      </c>
      <c r="EN115">
        <f>IF($GO115&gt;=29,INDEX($DI:$DI,$GN115+29),"")</f>
      </c>
      <c r="EO115">
        <f>IF($GO115&gt;=30,INDEX($DI:$DI,$GN115+30),"")</f>
      </c>
      <c r="EP115">
        <f>IF($GO115&gt;=31,INDEX($DI:$DI,$GN115+31),"")</f>
      </c>
      <c r="EQ115">
        <f>IF($GO115&gt;=32,INDEX($DI:$DI,$GN115+32),"")</f>
      </c>
      <c r="ER115">
        <f>IF($GO115&gt;=33,INDEX($DI:$DI,$GN115+33),"")</f>
      </c>
      <c r="ES115">
        <f>IF($GO115&gt;=34,INDEX($DI:$DI,$GN115+34),"")</f>
      </c>
      <c r="ET115">
        <f>IF($GO115&gt;=35,INDEX($DI:$DI,$GN115+35),"")</f>
      </c>
      <c r="EU115">
        <f>IF($GO115&gt;=36,INDEX($DI:$DI,$GN115+36),"")</f>
      </c>
      <c r="EV115">
        <f>IF($GO115&gt;=37,INDEX($DI:$DI,$GN115+37),"")</f>
      </c>
      <c r="EW115">
        <f>IF($GO115&gt;=38,INDEX($DI:$DI,$GN115+38),"")</f>
      </c>
      <c r="EX115">
        <f>IF($GO115&gt;=39,INDEX($DI:$DI,$GN115+39),"")</f>
      </c>
      <c r="EY115">
        <f>IF($GO115&gt;=40,INDEX($DI:$DI,$GN115+40),"")</f>
      </c>
      <c r="EZ115">
        <f>IF($GO115&gt;=1,INDEX($DJ:$DJ,$GN115+1),"")</f>
      </c>
      <c r="FA115">
        <f>IF($GO115&gt;=2,INDEX($DJ:$DJ,$GN115+2),"")</f>
      </c>
      <c r="FB115">
        <f>IF($GO115&gt;=3,INDEX($DJ:$DJ,$GN115+3),"")</f>
      </c>
      <c r="FC115">
        <f>IF($GO115&gt;=4,INDEX($DJ:$DJ,$GN115+4),"")</f>
      </c>
      <c r="FD115">
        <f>IF($GO115&gt;=5,INDEX($DJ:$DJ,$GN115+5),"")</f>
      </c>
      <c r="FE115">
        <f>IF($GO115&gt;=6,INDEX($DJ:$DJ,$GN115+6),"")</f>
      </c>
      <c r="FF115">
        <f>IF($GO115&gt;=7,INDEX($DJ:$DJ,$GN115+7),"")</f>
      </c>
      <c r="FG115">
        <f>IF($GO115&gt;=8,INDEX($DJ:$DJ,$GN115+8),"")</f>
      </c>
      <c r="FH115">
        <f>IF($GO115&gt;=9,INDEX($DJ:$DJ,$GN115+9),"")</f>
      </c>
      <c r="FI115">
        <f>IF($GO115&gt;=10,INDEX($DJ:$DJ,$GN115+10),"")</f>
      </c>
      <c r="FJ115">
        <f>IF($GO115&gt;=11,INDEX($DJ:$DJ,$GN115+11),"")</f>
      </c>
      <c r="FK115">
        <f>IF($GO115&gt;=12,INDEX($DJ:$DJ,$GN115+12),"")</f>
      </c>
      <c r="FL115">
        <f>IF($GO115&gt;=13,INDEX($DJ:$DJ,$GN115+13),"")</f>
      </c>
      <c r="FM115">
        <f>IF($GO115&gt;=14,INDEX($DJ:$DJ,$GN115+14),"")</f>
      </c>
      <c r="FN115">
        <f>IF($GO115&gt;=15,INDEX($DJ:$DJ,$GN115+15),"")</f>
      </c>
      <c r="FO115">
        <f>IF($GO115&gt;=16,INDEX($DJ:$DJ,$GN115+16),"")</f>
      </c>
      <c r="FP115">
        <f>IF($GO115&gt;=17,INDEX($DJ:$DJ,$GN115+17),"")</f>
      </c>
      <c r="FQ115">
        <f>IF($GO115&gt;=18,INDEX($DJ:$DJ,$GN115+18),"")</f>
      </c>
      <c r="FR115">
        <f>IF($GO115&gt;=19,INDEX($DJ:$DJ,$GN115+19),"")</f>
      </c>
      <c r="FS115">
        <f>IF($GO115&gt;=20,INDEX($DJ:$DJ,$GN115+20),"")</f>
      </c>
      <c r="FT115">
        <f>IF($GO115&gt;=21,INDEX($DJ:$DJ,$GN115+21),"")</f>
      </c>
      <c r="FU115">
        <f>IF($GO115&gt;=22,INDEX($DJ:$DJ,$GN115+22),"")</f>
      </c>
      <c r="FV115">
        <f>IF($GO115&gt;=23,INDEX($DJ:$DJ,$GN115+23),"")</f>
      </c>
      <c r="FW115">
        <f>IF($GO115&gt;=24,INDEX($DJ:$DJ,$GN115+24),"")</f>
      </c>
      <c r="FX115">
        <f>IF($GO115&gt;=25,INDEX($DJ:$DJ,$GN115+25),"")</f>
      </c>
      <c r="FY115">
        <f>IF($GO115&gt;=26,INDEX($DJ:$DJ,$GN115+26),"")</f>
      </c>
      <c r="FZ115">
        <f>IF($GO115&gt;=27,INDEX($DJ:$DJ,$GN115+27),"")</f>
      </c>
      <c r="GA115">
        <f>IF($GO115&gt;=28,INDEX($DJ:$DJ,$GN115+28),"")</f>
      </c>
      <c r="GB115">
        <f>IF($GO115&gt;=29,INDEX($DJ:$DJ,$GN115+29),"")</f>
      </c>
      <c r="GC115">
        <f>IF($GO115&gt;=30,INDEX($DJ:$DJ,$GN115+30),"")</f>
      </c>
      <c r="GD115">
        <f>IF($GO115&gt;=31,INDEX($DJ:$DJ,$GN115+31),"")</f>
      </c>
      <c r="GE115">
        <f>IF($GO115&gt;=32,INDEX($DJ:$DJ,$GN115+32),"")</f>
      </c>
      <c r="GF115">
        <f>IF($GO115&gt;=33,INDEX($DJ:$DJ,$GN115+33),"")</f>
      </c>
      <c r="GG115">
        <f>IF($GO115&gt;=34,INDEX($DJ:$DJ,$GN115+34),"")</f>
      </c>
      <c r="GH115">
        <f>IF($GO115&gt;=35,INDEX($DJ:$DJ,$GN115+35),"")</f>
      </c>
      <c r="GI115">
        <f>IF($GO115&gt;=36,INDEX($DJ:$DJ,$GN115+36),"")</f>
      </c>
      <c r="GJ115">
        <f>IF($GO115&gt;=37,INDEX($DJ:$DJ,$GN115+37),"")</f>
      </c>
      <c r="GK115">
        <f>IF($GO115&gt;=38,INDEX($DJ:$DJ,$GN115+38),"")</f>
      </c>
      <c r="GL115">
        <f>IF($GO115&gt;=39,INDEX($DJ:$DJ,$GN115+39),"")</f>
      </c>
      <c r="GM115">
        <f>IF($GO115&gt;=40,INDEX($DJ:$DJ,$GN115+40),"")</f>
      </c>
      <c r="GN115">
        <f>IFERROR(MATCH($DH115,$DI$2:$DI$148,0)+1,0)</f>
      </c>
      <c r="GO115">
        <f>IFERROR(INDEX($DK$2:$DK$148,MATCH($DH115,$DI$2:$DI$148,0)),0)</f>
      </c>
      <c r="GP115">
        <f>IFERROR(MATCH($Y115,$DL$115:$EY$115,0),0)</f>
      </c>
      <c r="GQ115">
        <f>IF($GP115&gt;0,INDEX($EZ$115:$GM$115,$GP115),"")</f>
      </c>
      <c r="GR115" t="s">
        <v>533</v>
      </c>
      <c r="GT115">
        <f>IF($JC115&gt;=1,INDEX($GR:$GR,$JB115+1),"")</f>
      </c>
      <c r="GU115">
        <f>IF($JC115&gt;=2,INDEX($GR:$GR,$JB115+2),"")</f>
      </c>
      <c r="GV115">
        <f>IF($JC115&gt;=3,INDEX($GR:$GR,$JB115+3),"")</f>
      </c>
      <c r="GW115">
        <f>IF($JC115&gt;=4,INDEX($GR:$GR,$JB115+4),"")</f>
      </c>
      <c r="GX115">
        <f>IF($JC115&gt;=5,INDEX($GR:$GR,$JB115+5),"")</f>
      </c>
      <c r="GY115">
        <f>IF($JC115&gt;=6,INDEX($GR:$GR,$JB115+6),"")</f>
      </c>
      <c r="GZ115">
        <f>IF($JC115&gt;=7,INDEX($GR:$GR,$JB115+7),"")</f>
      </c>
      <c r="HA115">
        <f>IF($JC115&gt;=8,INDEX($GR:$GR,$JB115+8),"")</f>
      </c>
      <c r="HB115">
        <f>IF($JC115&gt;=9,INDEX($GR:$GR,$JB115+9),"")</f>
      </c>
      <c r="HC115">
        <f>IF($JC115&gt;=10,INDEX($GR:$GR,$JB115+10),"")</f>
      </c>
      <c r="HD115">
        <f>IF($JC115&gt;=11,INDEX($GR:$GR,$JB115+11),"")</f>
      </c>
      <c r="HE115">
        <f>IF($JC115&gt;=12,INDEX($GR:$GR,$JB115+12),"")</f>
      </c>
      <c r="HF115">
        <f>IF($JC115&gt;=13,INDEX($GR:$GR,$JB115+13),"")</f>
      </c>
      <c r="HG115">
        <f>IF($JC115&gt;=14,INDEX($GR:$GR,$JB115+14),"")</f>
      </c>
      <c r="HH115">
        <f>IF($JC115&gt;=15,INDEX($GR:$GR,$JB115+15),"")</f>
      </c>
      <c r="HI115">
        <f>IF($JC115&gt;=16,INDEX($GR:$GR,$JB115+16),"")</f>
      </c>
      <c r="HJ115">
        <f>IF($JC115&gt;=17,INDEX($GR:$GR,$JB115+17),"")</f>
      </c>
      <c r="HK115">
        <f>IF($JC115&gt;=18,INDEX($GR:$GR,$JB115+18),"")</f>
      </c>
      <c r="HL115">
        <f>IF($JC115&gt;=19,INDEX($GR:$GR,$JB115+19),"")</f>
      </c>
      <c r="HM115">
        <f>IF($JC115&gt;=20,INDEX($GR:$GR,$JB115+20),"")</f>
      </c>
      <c r="HN115">
        <f>IF($JC115&gt;=21,INDEX($GR:$GR,$JB115+21),"")</f>
      </c>
      <c r="HO115">
        <f>IF($JC115&gt;=22,INDEX($GR:$GR,$JB115+22),"")</f>
      </c>
      <c r="HP115">
        <f>IF($JC115&gt;=23,INDEX($GR:$GR,$JB115+23),"")</f>
      </c>
      <c r="HQ115">
        <f>IF($JC115&gt;=24,INDEX($GR:$GR,$JB115+24),"")</f>
      </c>
      <c r="HR115">
        <f>IF($JC115&gt;=25,INDEX($GR:$GR,$JB115+25),"")</f>
      </c>
      <c r="HS115">
        <f>IF($JC115&gt;=26,INDEX($GR:$GR,$JB115+26),"")</f>
      </c>
      <c r="HT115">
        <f>IF($JC115&gt;=27,INDEX($GR:$GR,$JB115+27),"")</f>
      </c>
      <c r="HU115">
        <f>IF($JC115&gt;=28,INDEX($GR:$GR,$JB115+28),"")</f>
      </c>
      <c r="HV115">
        <f>IF($JC115&gt;=29,INDEX($GR:$GR,$JB115+29),"")</f>
      </c>
      <c r="HW115">
        <f>IF($JC115&gt;=30,INDEX($GR:$GR,$JB115+30),"")</f>
      </c>
      <c r="HX115">
        <f>IF($JC115&gt;=31,INDEX($GR:$GR,$JB115+31),"")</f>
      </c>
      <c r="HY115">
        <f>IF($JC115&gt;=32,INDEX($GR:$GR,$JB115+32),"")</f>
      </c>
      <c r="HZ115">
        <f>IF($JC115&gt;=33,INDEX($GR:$GR,$JB115+33),"")</f>
      </c>
      <c r="IA115">
        <f>IF($JC115&gt;=34,INDEX($GR:$GR,$JB115+34),"")</f>
      </c>
      <c r="IB115">
        <f>IF($JC115&gt;=35,INDEX($GR:$GR,$JB115+35),"")</f>
      </c>
      <c r="IC115">
        <f>IF($JC115&gt;=36,INDEX($GR:$GR,$JB115+36),"")</f>
      </c>
      <c r="ID115">
        <f>IF($JC115&gt;=37,INDEX($GR:$GR,$JB115+37),"")</f>
      </c>
      <c r="IE115">
        <f>IF($JC115&gt;=38,INDEX($GR:$GR,$JB115+38),"")</f>
      </c>
      <c r="IF115">
        <f>IF($JC115&gt;=39,INDEX($GR:$GR,$JB115+39),"")</f>
      </c>
      <c r="IG115">
        <f>IF($JC115&gt;=40,INDEX($GR:$GR,$JB115+40),"")</f>
      </c>
      <c r="IH115">
        <f>IF($JC115&gt;=41,INDEX($GR:$GR,$JB115+41),"")</f>
      </c>
      <c r="II115">
        <f>IF($JC115&gt;=42,INDEX($GR:$GR,$JB115+42),"")</f>
      </c>
      <c r="IJ115">
        <f>IF($JC115&gt;=43,INDEX($GR:$GR,$JB115+43),"")</f>
      </c>
      <c r="IK115">
        <f>IF($JC115&gt;=44,INDEX($GR:$GR,$JB115+44),"")</f>
      </c>
      <c r="IL115">
        <f>IF($JC115&gt;=45,INDEX($GR:$GR,$JB115+45),"")</f>
      </c>
      <c r="IM115">
        <f>IF($JC115&gt;=46,INDEX($GR:$GR,$JB115+46),"")</f>
      </c>
      <c r="IN115">
        <f>IF($JC115&gt;=47,INDEX($GR:$GR,$JB115+47),"")</f>
      </c>
      <c r="IO115">
        <f>IF($JC115&gt;=48,INDEX($GR:$GR,$JB115+48),"")</f>
      </c>
      <c r="IP115">
        <f>IF($JC115&gt;=49,INDEX($GR:$GR,$JB115+49),"")</f>
      </c>
      <c r="IQ115">
        <f>IF($JC115&gt;=50,INDEX($GR:$GR,$JB115+50),"")</f>
      </c>
      <c r="IR115">
        <f>IF($JC115&gt;=51,INDEX($GR:$GR,$JB115+51),"")</f>
      </c>
      <c r="IS115">
        <f>IF($JC115&gt;=52,INDEX($GR:$GR,$JB115+52),"")</f>
      </c>
      <c r="IT115">
        <f>IF($JC115&gt;=53,INDEX($GR:$GR,$JB115+53),"")</f>
      </c>
      <c r="IU115">
        <f>IF($JC115&gt;=54,INDEX($GR:$GR,$JB115+54),"")</f>
      </c>
      <c r="IV115">
        <f>IF($JC115&gt;=55,INDEX($GR:$GR,$JB115+55),"")</f>
      </c>
      <c r="IW115">
        <f>IF($JC115&gt;=56,INDEX($GR:$GR,$JB115+56),"")</f>
      </c>
      <c r="IX115">
        <f>IF($JC115&gt;=57,INDEX($GR:$GR,$JB115+57),"")</f>
      </c>
      <c r="IY115">
        <f>IF($JC115&gt;=58,INDEX($GR:$GR,$JB115+58),"")</f>
      </c>
      <c r="IZ115">
        <f>IF($JC115&gt;=59,INDEX($GR:$GR,$JB115+59),"")</f>
      </c>
      <c r="JA115">
        <f>IF($JC115&gt;=60,INDEX($GR:$GR,$JB115+60),"")</f>
      </c>
      <c r="JB115">
        <f>IFERROR(MATCH($GQ115,$GR$2:$GR$324,0)+1,0)</f>
      </c>
      <c r="JC115">
        <f>IFERROR(INDEX($GS$2:$GS$324,MATCH($GQ115,$GR$2:$GR$324,0)),0)</f>
      </c>
      <c r="JD115" t="s">
        <v>40</v>
      </c>
      <c r="JE115" t="s">
        <v>40</v>
      </c>
    </row>
    <row r="116" spans="1:265" x14ac:dyDescent="0.25">
      <c r="Q116">
        <f>IF(OR($T116="",$P116=""),"",IFERROR($T116/$P116,0))</f>
      </c>
      <c r="R116">
        <f>IF($T116="","",
SUM($S116,$U116,$Z116,$V116,$X116)*
(1-IF($AA116="",0,VALUE($AA116)/100)))</f>
      </c>
      <c r="S116">
        <f>IF($T116="","",$T116)</f>
      </c>
      <c r="U116">
        <f>IF($T116="","",
IF($N116="","",
IF(ISNUMBER(SEARCH("exempt",LOWER($N116))),0,
$T116*(VALUE(SUBSTITUTE($N116,"%",""))/100))))</f>
      </c>
      <c r="AB116">
        <f>IFERROR(IF(FIND(" - ",$K116)&gt;0,MID($K116,FIND(" - ",$K116)+3,LEN($K116)),""),"")</f>
      </c>
      <c r="AK116" t="s">
        <v>534</v>
      </c>
      <c r="AP116">
        <f>IFERROR(LEFT($K116,FIND(" - ",$K116)-1),$K116)</f>
      </c>
      <c r="AQ116" t="s">
        <v>336</v>
      </c>
      <c r="AS116">
        <f>IF($CH116&gt;=1,INDEX($AQ:$AQ,$CG116+1),"")</f>
      </c>
      <c r="AT116">
        <f>IF($CH116&gt;=2,INDEX($AQ:$AQ,$CG116+2),"")</f>
      </c>
      <c r="AU116">
        <f>IF($CH116&gt;=3,INDEX($AQ:$AQ,$CG116+3),"")</f>
      </c>
      <c r="AV116">
        <f>IF($CH116&gt;=4,INDEX($AQ:$AQ,$CG116+4),"")</f>
      </c>
      <c r="AW116">
        <f>IF($CH116&gt;=5,INDEX($AQ:$AQ,$CG116+5),"")</f>
      </c>
      <c r="AX116">
        <f>IF($CH116&gt;=6,INDEX($AQ:$AQ,$CG116+6),"")</f>
      </c>
      <c r="AY116">
        <f>IF($CH116&gt;=7,INDEX($AQ:$AQ,$CG116+7),"")</f>
      </c>
      <c r="AZ116">
        <f>IF($CH116&gt;=8,INDEX($AQ:$AQ,$CG116+8),"")</f>
      </c>
      <c r="BA116">
        <f>IF($CH116&gt;=9,INDEX($AQ:$AQ,$CG116+9),"")</f>
      </c>
      <c r="BB116">
        <f>IF($CH116&gt;=10,INDEX($AQ:$AQ,$CG116+10),"")</f>
      </c>
      <c r="BC116">
        <f>IF($CH116&gt;=11,INDEX($AQ:$AQ,$CG116+11),"")</f>
      </c>
      <c r="BD116">
        <f>IF($CH116&gt;=12,INDEX($AQ:$AQ,$CG116+12),"")</f>
      </c>
      <c r="BE116">
        <f>IF($CH116&gt;=13,INDEX($AQ:$AQ,$CG116+13),"")</f>
      </c>
      <c r="BF116">
        <f>IF($CH116&gt;=14,INDEX($AQ:$AQ,$CG116+14),"")</f>
      </c>
      <c r="BG116">
        <f>IF($CH116&gt;=15,INDEX($AQ:$AQ,$CG116+15),"")</f>
      </c>
      <c r="BH116">
        <f>IF($CH116&gt;=16,INDEX($AQ:$AQ,$CG116+16),"")</f>
      </c>
      <c r="BI116">
        <f>IF($CH116&gt;=17,INDEX($AQ:$AQ,$CG116+17),"")</f>
      </c>
      <c r="BJ116">
        <f>IF($CH116&gt;=18,INDEX($AQ:$AQ,$CG116+18),"")</f>
      </c>
      <c r="BK116">
        <f>IF($CH116&gt;=19,INDEX($AQ:$AQ,$CG116+19),"")</f>
      </c>
      <c r="BL116">
        <f>IF($CH116&gt;=20,INDEX($AQ:$AQ,$CG116+20),"")</f>
      </c>
      <c r="BM116">
        <f>IF($CH116&gt;=21,INDEX($AQ:$AQ,$CG116+21),"")</f>
      </c>
      <c r="BN116">
        <f>IF($CH116&gt;=22,INDEX($AQ:$AQ,$CG116+22),"")</f>
      </c>
      <c r="BO116">
        <f>IF($CH116&gt;=23,INDEX($AQ:$AQ,$CG116+23),"")</f>
      </c>
      <c r="BP116">
        <f>IF($CH116&gt;=24,INDEX($AQ:$AQ,$CG116+24),"")</f>
      </c>
      <c r="BQ116">
        <f>IF($CH116&gt;=25,INDEX($AQ:$AQ,$CG116+25),"")</f>
      </c>
      <c r="BR116">
        <f>IF($CH116&gt;=26,INDEX($AQ:$AQ,$CG116+26),"")</f>
      </c>
      <c r="BS116">
        <f>IF($CH116&gt;=27,INDEX($AQ:$AQ,$CG116+27),"")</f>
      </c>
      <c r="BT116">
        <f>IF($CH116&gt;=28,INDEX($AQ:$AQ,$CG116+28),"")</f>
      </c>
      <c r="BU116">
        <f>IF($CH116&gt;=29,INDEX($AQ:$AQ,$CG116+29),"")</f>
      </c>
      <c r="BV116">
        <f>IF($CH116&gt;=30,INDEX($AQ:$AQ,$CG116+30),"")</f>
      </c>
      <c r="BW116">
        <f>IF($CH116&gt;=31,INDEX($AQ:$AQ,$CG116+31),"")</f>
      </c>
      <c r="BX116">
        <f>IF($CH116&gt;=32,INDEX($AQ:$AQ,$CG116+32),"")</f>
      </c>
      <c r="BY116">
        <f>IF($CH116&gt;=33,INDEX($AQ:$AQ,$CG116+33),"")</f>
      </c>
      <c r="BZ116">
        <f>IF($CH116&gt;=34,INDEX($AQ:$AQ,$CG116+34),"")</f>
      </c>
      <c r="CA116">
        <f>IF($CH116&gt;=35,INDEX($AQ:$AQ,$CG116+35),"")</f>
      </c>
      <c r="CB116">
        <f>IF($CH116&gt;=36,INDEX($AQ:$AQ,$CG116+36),"")</f>
      </c>
      <c r="CC116">
        <f>IF($CH116&gt;=37,INDEX($AQ:$AQ,$CG116+37),"")</f>
      </c>
      <c r="CD116">
        <f>IF($CH116&gt;=38,INDEX($AQ:$AQ,$CG116+38),"")</f>
      </c>
      <c r="CE116">
        <f>IF($CH116&gt;=39,INDEX($AQ:$AQ,$CG116+39),"")</f>
      </c>
      <c r="CF116">
        <f>IF($CH116&gt;=40,INDEX($AQ:$AQ,$CG116+40),"")</f>
      </c>
      <c r="CG116">
        <f>IFERROR(MATCH($AP116,$AQ$2:$AQ$134,0)+1,0)</f>
      </c>
      <c r="CH116">
        <f>IFERROR(INDEX($AR$2:$AR$134,MATCH($AP116,$AQ$2:$AQ$134,0)),0)</f>
      </c>
      <c r="CI116">
        <f>IFERROR(LEFT($L116,FIND(" - ",$L116)-1),$L116)</f>
      </c>
      <c r="CJ116" t="s">
        <v>224</v>
      </c>
      <c r="CL116">
        <f>IF($DG116&gt;=1,INDEX($CJ:$CJ,$DF116+1),"")</f>
      </c>
      <c r="CM116">
        <f>IF($DG116&gt;=2,INDEX($CJ:$CJ,$DF116+2),"")</f>
      </c>
      <c r="CN116">
        <f>IF($DG116&gt;=3,INDEX($CJ:$CJ,$DF116+3),"")</f>
      </c>
      <c r="CO116">
        <f>IF($DG116&gt;=4,INDEX($CJ:$CJ,$DF116+4),"")</f>
      </c>
      <c r="CP116">
        <f>IF($DG116&gt;=5,INDEX($CJ:$CJ,$DF116+5),"")</f>
      </c>
      <c r="CQ116">
        <f>IF($DG116&gt;=6,INDEX($CJ:$CJ,$DF116+6),"")</f>
      </c>
      <c r="CR116">
        <f>IF($DG116&gt;=7,INDEX($CJ:$CJ,$DF116+7),"")</f>
      </c>
      <c r="CS116">
        <f>IF($DG116&gt;=8,INDEX($CJ:$CJ,$DF116+8),"")</f>
      </c>
      <c r="CT116">
        <f>IF($DG116&gt;=9,INDEX($CJ:$CJ,$DF116+9),"")</f>
      </c>
      <c r="CU116">
        <f>IF($DG116&gt;=10,INDEX($CJ:$CJ,$DF116+10),"")</f>
      </c>
      <c r="CV116">
        <f>IF($DG116&gt;=11,INDEX($CJ:$CJ,$DF116+11),"")</f>
      </c>
      <c r="CW116">
        <f>IF($DG116&gt;=12,INDEX($CJ:$CJ,$DF116+12),"")</f>
      </c>
      <c r="CX116">
        <f>IF($DG116&gt;=13,INDEX($CJ:$CJ,$DF116+13),"")</f>
      </c>
      <c r="CY116">
        <f>IF($DG116&gt;=14,INDEX($CJ:$CJ,$DF116+14),"")</f>
      </c>
      <c r="CZ116">
        <f>IF($DG116&gt;=15,INDEX($CJ:$CJ,$DF116+15),"")</f>
      </c>
      <c r="DA116">
        <f>IF($DG116&gt;=16,INDEX($CJ:$CJ,$DF116+16),"")</f>
      </c>
      <c r="DB116">
        <f>IF($DG116&gt;=17,INDEX($CJ:$CJ,$DF116+17),"")</f>
      </c>
      <c r="DC116">
        <f>IF($DG116&gt;=18,INDEX($CJ:$CJ,$DF116+18),"")</f>
      </c>
      <c r="DD116">
        <f>IF($DG116&gt;=19,INDEX($CJ:$CJ,$DF116+19),"")</f>
      </c>
      <c r="DE116">
        <f>IF($DG116&gt;=20,INDEX($CJ:$CJ,$DF116+20),"")</f>
      </c>
      <c r="DF116">
        <f>IFERROR(MATCH($CI116,$CJ$2:$CJ$263,0)+1,0)</f>
      </c>
      <c r="DG116">
        <f>IFERROR(INDEX($CK$2:$CK$263,MATCH($CI116,$CJ$2:$CJ$263,0)),0)</f>
      </c>
      <c r="DH116">
        <f>IFERROR(INDEX($AO:$AO,MATCH($N116,$AN:$AN,0))&amp;"","")</f>
      </c>
      <c r="DI116" t="s">
        <v>198</v>
      </c>
      <c r="DK116">
        <v>2</v>
      </c>
      <c r="DL116">
        <f>IF($GO116&gt;=1,INDEX($DI:$DI,$GN116+1),"")</f>
      </c>
      <c r="DM116">
        <f>IF($GO116&gt;=2,INDEX($DI:$DI,$GN116+2),"")</f>
      </c>
      <c r="DN116">
        <f>IF($GO116&gt;=3,INDEX($DI:$DI,$GN116+3),"")</f>
      </c>
      <c r="DO116">
        <f>IF($GO116&gt;=4,INDEX($DI:$DI,$GN116+4),"")</f>
      </c>
      <c r="DP116">
        <f>IF($GO116&gt;=5,INDEX($DI:$DI,$GN116+5),"")</f>
      </c>
      <c r="DQ116">
        <f>IF($GO116&gt;=6,INDEX($DI:$DI,$GN116+6),"")</f>
      </c>
      <c r="DR116">
        <f>IF($GO116&gt;=7,INDEX($DI:$DI,$GN116+7),"")</f>
      </c>
      <c r="DS116">
        <f>IF($GO116&gt;=8,INDEX($DI:$DI,$GN116+8),"")</f>
      </c>
      <c r="DT116">
        <f>IF($GO116&gt;=9,INDEX($DI:$DI,$GN116+9),"")</f>
      </c>
      <c r="DU116">
        <f>IF($GO116&gt;=10,INDEX($DI:$DI,$GN116+10),"")</f>
      </c>
      <c r="DV116">
        <f>IF($GO116&gt;=11,INDEX($DI:$DI,$GN116+11),"")</f>
      </c>
      <c r="DW116">
        <f>IF($GO116&gt;=12,INDEX($DI:$DI,$GN116+12),"")</f>
      </c>
      <c r="DX116">
        <f>IF($GO116&gt;=13,INDEX($DI:$DI,$GN116+13),"")</f>
      </c>
      <c r="DY116">
        <f>IF($GO116&gt;=14,INDEX($DI:$DI,$GN116+14),"")</f>
      </c>
      <c r="DZ116">
        <f>IF($GO116&gt;=15,INDEX($DI:$DI,$GN116+15),"")</f>
      </c>
      <c r="EA116">
        <f>IF($GO116&gt;=16,INDEX($DI:$DI,$GN116+16),"")</f>
      </c>
      <c r="EB116">
        <f>IF($GO116&gt;=17,INDEX($DI:$DI,$GN116+17),"")</f>
      </c>
      <c r="EC116">
        <f>IF($GO116&gt;=18,INDEX($DI:$DI,$GN116+18),"")</f>
      </c>
      <c r="ED116">
        <f>IF($GO116&gt;=19,INDEX($DI:$DI,$GN116+19),"")</f>
      </c>
      <c r="EE116">
        <f>IF($GO116&gt;=20,INDEX($DI:$DI,$GN116+20),"")</f>
      </c>
      <c r="EF116">
        <f>IF($GO116&gt;=21,INDEX($DI:$DI,$GN116+21),"")</f>
      </c>
      <c r="EG116">
        <f>IF($GO116&gt;=22,INDEX($DI:$DI,$GN116+22),"")</f>
      </c>
      <c r="EH116">
        <f>IF($GO116&gt;=23,INDEX($DI:$DI,$GN116+23),"")</f>
      </c>
      <c r="EI116">
        <f>IF($GO116&gt;=24,INDEX($DI:$DI,$GN116+24),"")</f>
      </c>
      <c r="EJ116">
        <f>IF($GO116&gt;=25,INDEX($DI:$DI,$GN116+25),"")</f>
      </c>
      <c r="EK116">
        <f>IF($GO116&gt;=26,INDEX($DI:$DI,$GN116+26),"")</f>
      </c>
      <c r="EL116">
        <f>IF($GO116&gt;=27,INDEX($DI:$DI,$GN116+27),"")</f>
      </c>
      <c r="EM116">
        <f>IF($GO116&gt;=28,INDEX($DI:$DI,$GN116+28),"")</f>
      </c>
      <c r="EN116">
        <f>IF($GO116&gt;=29,INDEX($DI:$DI,$GN116+29),"")</f>
      </c>
      <c r="EO116">
        <f>IF($GO116&gt;=30,INDEX($DI:$DI,$GN116+30),"")</f>
      </c>
      <c r="EP116">
        <f>IF($GO116&gt;=31,INDEX($DI:$DI,$GN116+31),"")</f>
      </c>
      <c r="EQ116">
        <f>IF($GO116&gt;=32,INDEX($DI:$DI,$GN116+32),"")</f>
      </c>
      <c r="ER116">
        <f>IF($GO116&gt;=33,INDEX($DI:$DI,$GN116+33),"")</f>
      </c>
      <c r="ES116">
        <f>IF($GO116&gt;=34,INDEX($DI:$DI,$GN116+34),"")</f>
      </c>
      <c r="ET116">
        <f>IF($GO116&gt;=35,INDEX($DI:$DI,$GN116+35),"")</f>
      </c>
      <c r="EU116">
        <f>IF($GO116&gt;=36,INDEX($DI:$DI,$GN116+36),"")</f>
      </c>
      <c r="EV116">
        <f>IF($GO116&gt;=37,INDEX($DI:$DI,$GN116+37),"")</f>
      </c>
      <c r="EW116">
        <f>IF($GO116&gt;=38,INDEX($DI:$DI,$GN116+38),"")</f>
      </c>
      <c r="EX116">
        <f>IF($GO116&gt;=39,INDEX($DI:$DI,$GN116+39),"")</f>
      </c>
      <c r="EY116">
        <f>IF($GO116&gt;=40,INDEX($DI:$DI,$GN116+40),"")</f>
      </c>
      <c r="EZ116">
        <f>IF($GO116&gt;=1,INDEX($DJ:$DJ,$GN116+1),"")</f>
      </c>
      <c r="FA116">
        <f>IF($GO116&gt;=2,INDEX($DJ:$DJ,$GN116+2),"")</f>
      </c>
      <c r="FB116">
        <f>IF($GO116&gt;=3,INDEX($DJ:$DJ,$GN116+3),"")</f>
      </c>
      <c r="FC116">
        <f>IF($GO116&gt;=4,INDEX($DJ:$DJ,$GN116+4),"")</f>
      </c>
      <c r="FD116">
        <f>IF($GO116&gt;=5,INDEX($DJ:$DJ,$GN116+5),"")</f>
      </c>
      <c r="FE116">
        <f>IF($GO116&gt;=6,INDEX($DJ:$DJ,$GN116+6),"")</f>
      </c>
      <c r="FF116">
        <f>IF($GO116&gt;=7,INDEX($DJ:$DJ,$GN116+7),"")</f>
      </c>
      <c r="FG116">
        <f>IF($GO116&gt;=8,INDEX($DJ:$DJ,$GN116+8),"")</f>
      </c>
      <c r="FH116">
        <f>IF($GO116&gt;=9,INDEX($DJ:$DJ,$GN116+9),"")</f>
      </c>
      <c r="FI116">
        <f>IF($GO116&gt;=10,INDEX($DJ:$DJ,$GN116+10),"")</f>
      </c>
      <c r="FJ116">
        <f>IF($GO116&gt;=11,INDEX($DJ:$DJ,$GN116+11),"")</f>
      </c>
      <c r="FK116">
        <f>IF($GO116&gt;=12,INDEX($DJ:$DJ,$GN116+12),"")</f>
      </c>
      <c r="FL116">
        <f>IF($GO116&gt;=13,INDEX($DJ:$DJ,$GN116+13),"")</f>
      </c>
      <c r="FM116">
        <f>IF($GO116&gt;=14,INDEX($DJ:$DJ,$GN116+14),"")</f>
      </c>
      <c r="FN116">
        <f>IF($GO116&gt;=15,INDEX($DJ:$DJ,$GN116+15),"")</f>
      </c>
      <c r="FO116">
        <f>IF($GO116&gt;=16,INDEX($DJ:$DJ,$GN116+16),"")</f>
      </c>
      <c r="FP116">
        <f>IF($GO116&gt;=17,INDEX($DJ:$DJ,$GN116+17),"")</f>
      </c>
      <c r="FQ116">
        <f>IF($GO116&gt;=18,INDEX($DJ:$DJ,$GN116+18),"")</f>
      </c>
      <c r="FR116">
        <f>IF($GO116&gt;=19,INDEX($DJ:$DJ,$GN116+19),"")</f>
      </c>
      <c r="FS116">
        <f>IF($GO116&gt;=20,INDEX($DJ:$DJ,$GN116+20),"")</f>
      </c>
      <c r="FT116">
        <f>IF($GO116&gt;=21,INDEX($DJ:$DJ,$GN116+21),"")</f>
      </c>
      <c r="FU116">
        <f>IF($GO116&gt;=22,INDEX($DJ:$DJ,$GN116+22),"")</f>
      </c>
      <c r="FV116">
        <f>IF($GO116&gt;=23,INDEX($DJ:$DJ,$GN116+23),"")</f>
      </c>
      <c r="FW116">
        <f>IF($GO116&gt;=24,INDEX($DJ:$DJ,$GN116+24),"")</f>
      </c>
      <c r="FX116">
        <f>IF($GO116&gt;=25,INDEX($DJ:$DJ,$GN116+25),"")</f>
      </c>
      <c r="FY116">
        <f>IF($GO116&gt;=26,INDEX($DJ:$DJ,$GN116+26),"")</f>
      </c>
      <c r="FZ116">
        <f>IF($GO116&gt;=27,INDEX($DJ:$DJ,$GN116+27),"")</f>
      </c>
      <c r="GA116">
        <f>IF($GO116&gt;=28,INDEX($DJ:$DJ,$GN116+28),"")</f>
      </c>
      <c r="GB116">
        <f>IF($GO116&gt;=29,INDEX($DJ:$DJ,$GN116+29),"")</f>
      </c>
      <c r="GC116">
        <f>IF($GO116&gt;=30,INDEX($DJ:$DJ,$GN116+30),"")</f>
      </c>
      <c r="GD116">
        <f>IF($GO116&gt;=31,INDEX($DJ:$DJ,$GN116+31),"")</f>
      </c>
      <c r="GE116">
        <f>IF($GO116&gt;=32,INDEX($DJ:$DJ,$GN116+32),"")</f>
      </c>
      <c r="GF116">
        <f>IF($GO116&gt;=33,INDEX($DJ:$DJ,$GN116+33),"")</f>
      </c>
      <c r="GG116">
        <f>IF($GO116&gt;=34,INDEX($DJ:$DJ,$GN116+34),"")</f>
      </c>
      <c r="GH116">
        <f>IF($GO116&gt;=35,INDEX($DJ:$DJ,$GN116+35),"")</f>
      </c>
      <c r="GI116">
        <f>IF($GO116&gt;=36,INDEX($DJ:$DJ,$GN116+36),"")</f>
      </c>
      <c r="GJ116">
        <f>IF($GO116&gt;=37,INDEX($DJ:$DJ,$GN116+37),"")</f>
      </c>
      <c r="GK116">
        <f>IF($GO116&gt;=38,INDEX($DJ:$DJ,$GN116+38),"")</f>
      </c>
      <c r="GL116">
        <f>IF($GO116&gt;=39,INDEX($DJ:$DJ,$GN116+39),"")</f>
      </c>
      <c r="GM116">
        <f>IF($GO116&gt;=40,INDEX($DJ:$DJ,$GN116+40),"")</f>
      </c>
      <c r="GN116">
        <f>IFERROR(MATCH($DH116,$DI$2:$DI$148,0)+1,0)</f>
      </c>
      <c r="GO116">
        <f>IFERROR(INDEX($DK$2:$DK$148,MATCH($DH116,$DI$2:$DI$148,0)),0)</f>
      </c>
      <c r="GP116">
        <f>IFERROR(MATCH($Y116,$DL$116:$EY$116,0),0)</f>
      </c>
      <c r="GQ116">
        <f>IF($GP116&gt;0,INDEX($EZ$116:$GM$116,$GP116),"")</f>
      </c>
      <c r="GR116" t="s">
        <v>103</v>
      </c>
      <c r="GS116">
        <v>9</v>
      </c>
      <c r="GT116">
        <f>IF($JC116&gt;=1,INDEX($GR:$GR,$JB116+1),"")</f>
      </c>
      <c r="GU116">
        <f>IF($JC116&gt;=2,INDEX($GR:$GR,$JB116+2),"")</f>
      </c>
      <c r="GV116">
        <f>IF($JC116&gt;=3,INDEX($GR:$GR,$JB116+3),"")</f>
      </c>
      <c r="GW116">
        <f>IF($JC116&gt;=4,INDEX($GR:$GR,$JB116+4),"")</f>
      </c>
      <c r="GX116">
        <f>IF($JC116&gt;=5,INDEX($GR:$GR,$JB116+5),"")</f>
      </c>
      <c r="GY116">
        <f>IF($JC116&gt;=6,INDEX($GR:$GR,$JB116+6),"")</f>
      </c>
      <c r="GZ116">
        <f>IF($JC116&gt;=7,INDEX($GR:$GR,$JB116+7),"")</f>
      </c>
      <c r="HA116">
        <f>IF($JC116&gt;=8,INDEX($GR:$GR,$JB116+8),"")</f>
      </c>
      <c r="HB116">
        <f>IF($JC116&gt;=9,INDEX($GR:$GR,$JB116+9),"")</f>
      </c>
      <c r="HC116">
        <f>IF($JC116&gt;=10,INDEX($GR:$GR,$JB116+10),"")</f>
      </c>
      <c r="HD116">
        <f>IF($JC116&gt;=11,INDEX($GR:$GR,$JB116+11),"")</f>
      </c>
      <c r="HE116">
        <f>IF($JC116&gt;=12,INDEX($GR:$GR,$JB116+12),"")</f>
      </c>
      <c r="HF116">
        <f>IF($JC116&gt;=13,INDEX($GR:$GR,$JB116+13),"")</f>
      </c>
      <c r="HG116">
        <f>IF($JC116&gt;=14,INDEX($GR:$GR,$JB116+14),"")</f>
      </c>
      <c r="HH116">
        <f>IF($JC116&gt;=15,INDEX($GR:$GR,$JB116+15),"")</f>
      </c>
      <c r="HI116">
        <f>IF($JC116&gt;=16,INDEX($GR:$GR,$JB116+16),"")</f>
      </c>
      <c r="HJ116">
        <f>IF($JC116&gt;=17,INDEX($GR:$GR,$JB116+17),"")</f>
      </c>
      <c r="HK116">
        <f>IF($JC116&gt;=18,INDEX($GR:$GR,$JB116+18),"")</f>
      </c>
      <c r="HL116">
        <f>IF($JC116&gt;=19,INDEX($GR:$GR,$JB116+19),"")</f>
      </c>
      <c r="HM116">
        <f>IF($JC116&gt;=20,INDEX($GR:$GR,$JB116+20),"")</f>
      </c>
      <c r="HN116">
        <f>IF($JC116&gt;=21,INDEX($GR:$GR,$JB116+21),"")</f>
      </c>
      <c r="HO116">
        <f>IF($JC116&gt;=22,INDEX($GR:$GR,$JB116+22),"")</f>
      </c>
      <c r="HP116">
        <f>IF($JC116&gt;=23,INDEX($GR:$GR,$JB116+23),"")</f>
      </c>
      <c r="HQ116">
        <f>IF($JC116&gt;=24,INDEX($GR:$GR,$JB116+24),"")</f>
      </c>
      <c r="HR116">
        <f>IF($JC116&gt;=25,INDEX($GR:$GR,$JB116+25),"")</f>
      </c>
      <c r="HS116">
        <f>IF($JC116&gt;=26,INDEX($GR:$GR,$JB116+26),"")</f>
      </c>
      <c r="HT116">
        <f>IF($JC116&gt;=27,INDEX($GR:$GR,$JB116+27),"")</f>
      </c>
      <c r="HU116">
        <f>IF($JC116&gt;=28,INDEX($GR:$GR,$JB116+28),"")</f>
      </c>
      <c r="HV116">
        <f>IF($JC116&gt;=29,INDEX($GR:$GR,$JB116+29),"")</f>
      </c>
      <c r="HW116">
        <f>IF($JC116&gt;=30,INDEX($GR:$GR,$JB116+30),"")</f>
      </c>
      <c r="HX116">
        <f>IF($JC116&gt;=31,INDEX($GR:$GR,$JB116+31),"")</f>
      </c>
      <c r="HY116">
        <f>IF($JC116&gt;=32,INDEX($GR:$GR,$JB116+32),"")</f>
      </c>
      <c r="HZ116">
        <f>IF($JC116&gt;=33,INDEX($GR:$GR,$JB116+33),"")</f>
      </c>
      <c r="IA116">
        <f>IF($JC116&gt;=34,INDEX($GR:$GR,$JB116+34),"")</f>
      </c>
      <c r="IB116">
        <f>IF($JC116&gt;=35,INDEX($GR:$GR,$JB116+35),"")</f>
      </c>
      <c r="IC116">
        <f>IF($JC116&gt;=36,INDEX($GR:$GR,$JB116+36),"")</f>
      </c>
      <c r="ID116">
        <f>IF($JC116&gt;=37,INDEX($GR:$GR,$JB116+37),"")</f>
      </c>
      <c r="IE116">
        <f>IF($JC116&gt;=38,INDEX($GR:$GR,$JB116+38),"")</f>
      </c>
      <c r="IF116">
        <f>IF($JC116&gt;=39,INDEX($GR:$GR,$JB116+39),"")</f>
      </c>
      <c r="IG116">
        <f>IF($JC116&gt;=40,INDEX($GR:$GR,$JB116+40),"")</f>
      </c>
      <c r="IH116">
        <f>IF($JC116&gt;=41,INDEX($GR:$GR,$JB116+41),"")</f>
      </c>
      <c r="II116">
        <f>IF($JC116&gt;=42,INDEX($GR:$GR,$JB116+42),"")</f>
      </c>
      <c r="IJ116">
        <f>IF($JC116&gt;=43,INDEX($GR:$GR,$JB116+43),"")</f>
      </c>
      <c r="IK116">
        <f>IF($JC116&gt;=44,INDEX($GR:$GR,$JB116+44),"")</f>
      </c>
      <c r="IL116">
        <f>IF($JC116&gt;=45,INDEX($GR:$GR,$JB116+45),"")</f>
      </c>
      <c r="IM116">
        <f>IF($JC116&gt;=46,INDEX($GR:$GR,$JB116+46),"")</f>
      </c>
      <c r="IN116">
        <f>IF($JC116&gt;=47,INDEX($GR:$GR,$JB116+47),"")</f>
      </c>
      <c r="IO116">
        <f>IF($JC116&gt;=48,INDEX($GR:$GR,$JB116+48),"")</f>
      </c>
      <c r="IP116">
        <f>IF($JC116&gt;=49,INDEX($GR:$GR,$JB116+49),"")</f>
      </c>
      <c r="IQ116">
        <f>IF($JC116&gt;=50,INDEX($GR:$GR,$JB116+50),"")</f>
      </c>
      <c r="IR116">
        <f>IF($JC116&gt;=51,INDEX($GR:$GR,$JB116+51),"")</f>
      </c>
      <c r="IS116">
        <f>IF($JC116&gt;=52,INDEX($GR:$GR,$JB116+52),"")</f>
      </c>
      <c r="IT116">
        <f>IF($JC116&gt;=53,INDEX($GR:$GR,$JB116+53),"")</f>
      </c>
      <c r="IU116">
        <f>IF($JC116&gt;=54,INDEX($GR:$GR,$JB116+54),"")</f>
      </c>
      <c r="IV116">
        <f>IF($JC116&gt;=55,INDEX($GR:$GR,$JB116+55),"")</f>
      </c>
      <c r="IW116">
        <f>IF($JC116&gt;=56,INDEX($GR:$GR,$JB116+56),"")</f>
      </c>
      <c r="IX116">
        <f>IF($JC116&gt;=57,INDEX($GR:$GR,$JB116+57),"")</f>
      </c>
      <c r="IY116">
        <f>IF($JC116&gt;=58,INDEX($GR:$GR,$JB116+58),"")</f>
      </c>
      <c r="IZ116">
        <f>IF($JC116&gt;=59,INDEX($GR:$GR,$JB116+59),"")</f>
      </c>
      <c r="JA116">
        <f>IF($JC116&gt;=60,INDEX($GR:$GR,$JB116+60),"")</f>
      </c>
      <c r="JB116">
        <f>IFERROR(MATCH($GQ116,$GR$2:$GR$324,0)+1,0)</f>
      </c>
      <c r="JC116">
        <f>IFERROR(INDEX($GS$2:$GS$324,MATCH($GQ116,$GR$2:$GR$324,0)),0)</f>
      </c>
      <c r="JD116" t="s">
        <v>40</v>
      </c>
      <c r="JE116" t="s">
        <v>40</v>
      </c>
    </row>
    <row r="117" spans="1:265" x14ac:dyDescent="0.25">
      <c r="Q117">
        <f>IF(OR($T117="",$P117=""),"",IFERROR($T117/$P117,0))</f>
      </c>
      <c r="R117">
        <f>IF($T117="","",
SUM($S117,$U117,$Z117,$V117,$X117)*
(1-IF($AA117="",0,VALUE($AA117)/100)))</f>
      </c>
      <c r="S117">
        <f>IF($T117="","",$T117)</f>
      </c>
      <c r="U117">
        <f>IF($T117="","",
IF($N117="","",
IF(ISNUMBER(SEARCH("exempt",LOWER($N117))),0,
$T117*(VALUE(SUBSTITUTE($N117,"%",""))/100))))</f>
      </c>
      <c r="AB117">
        <f>IFERROR(IF(FIND(" - ",$K117)&gt;0,MID($K117,FIND(" - ",$K117)+3,LEN($K117)),""),"")</f>
      </c>
      <c r="AK117" t="s">
        <v>535</v>
      </c>
      <c r="AP117">
        <f>IFERROR(LEFT($K117,FIND(" - ",$K117)-1),$K117)</f>
      </c>
      <c r="AQ117" t="s">
        <v>536</v>
      </c>
      <c r="AR117">
        <v>3</v>
      </c>
      <c r="AS117">
        <f>IF($CH117&gt;=1,INDEX($AQ:$AQ,$CG117+1),"")</f>
      </c>
      <c r="AT117">
        <f>IF($CH117&gt;=2,INDEX($AQ:$AQ,$CG117+2),"")</f>
      </c>
      <c r="AU117">
        <f>IF($CH117&gt;=3,INDEX($AQ:$AQ,$CG117+3),"")</f>
      </c>
      <c r="AV117">
        <f>IF($CH117&gt;=4,INDEX($AQ:$AQ,$CG117+4),"")</f>
      </c>
      <c r="AW117">
        <f>IF($CH117&gt;=5,INDEX($AQ:$AQ,$CG117+5),"")</f>
      </c>
      <c r="AX117">
        <f>IF($CH117&gt;=6,INDEX($AQ:$AQ,$CG117+6),"")</f>
      </c>
      <c r="AY117">
        <f>IF($CH117&gt;=7,INDEX($AQ:$AQ,$CG117+7),"")</f>
      </c>
      <c r="AZ117">
        <f>IF($CH117&gt;=8,INDEX($AQ:$AQ,$CG117+8),"")</f>
      </c>
      <c r="BA117">
        <f>IF($CH117&gt;=9,INDEX($AQ:$AQ,$CG117+9),"")</f>
      </c>
      <c r="BB117">
        <f>IF($CH117&gt;=10,INDEX($AQ:$AQ,$CG117+10),"")</f>
      </c>
      <c r="BC117">
        <f>IF($CH117&gt;=11,INDEX($AQ:$AQ,$CG117+11),"")</f>
      </c>
      <c r="BD117">
        <f>IF($CH117&gt;=12,INDEX($AQ:$AQ,$CG117+12),"")</f>
      </c>
      <c r="BE117">
        <f>IF($CH117&gt;=13,INDEX($AQ:$AQ,$CG117+13),"")</f>
      </c>
      <c r="BF117">
        <f>IF($CH117&gt;=14,INDEX($AQ:$AQ,$CG117+14),"")</f>
      </c>
      <c r="BG117">
        <f>IF($CH117&gt;=15,INDEX($AQ:$AQ,$CG117+15),"")</f>
      </c>
      <c r="BH117">
        <f>IF($CH117&gt;=16,INDEX($AQ:$AQ,$CG117+16),"")</f>
      </c>
      <c r="BI117">
        <f>IF($CH117&gt;=17,INDEX($AQ:$AQ,$CG117+17),"")</f>
      </c>
      <c r="BJ117">
        <f>IF($CH117&gt;=18,INDEX($AQ:$AQ,$CG117+18),"")</f>
      </c>
      <c r="BK117">
        <f>IF($CH117&gt;=19,INDEX($AQ:$AQ,$CG117+19),"")</f>
      </c>
      <c r="BL117">
        <f>IF($CH117&gt;=20,INDEX($AQ:$AQ,$CG117+20),"")</f>
      </c>
      <c r="BM117">
        <f>IF($CH117&gt;=21,INDEX($AQ:$AQ,$CG117+21),"")</f>
      </c>
      <c r="BN117">
        <f>IF($CH117&gt;=22,INDEX($AQ:$AQ,$CG117+22),"")</f>
      </c>
      <c r="BO117">
        <f>IF($CH117&gt;=23,INDEX($AQ:$AQ,$CG117+23),"")</f>
      </c>
      <c r="BP117">
        <f>IF($CH117&gt;=24,INDEX($AQ:$AQ,$CG117+24),"")</f>
      </c>
      <c r="BQ117">
        <f>IF($CH117&gt;=25,INDEX($AQ:$AQ,$CG117+25),"")</f>
      </c>
      <c r="BR117">
        <f>IF($CH117&gt;=26,INDEX($AQ:$AQ,$CG117+26),"")</f>
      </c>
      <c r="BS117">
        <f>IF($CH117&gt;=27,INDEX($AQ:$AQ,$CG117+27),"")</f>
      </c>
      <c r="BT117">
        <f>IF($CH117&gt;=28,INDEX($AQ:$AQ,$CG117+28),"")</f>
      </c>
      <c r="BU117">
        <f>IF($CH117&gt;=29,INDEX($AQ:$AQ,$CG117+29),"")</f>
      </c>
      <c r="BV117">
        <f>IF($CH117&gt;=30,INDEX($AQ:$AQ,$CG117+30),"")</f>
      </c>
      <c r="BW117">
        <f>IF($CH117&gt;=31,INDEX($AQ:$AQ,$CG117+31),"")</f>
      </c>
      <c r="BX117">
        <f>IF($CH117&gt;=32,INDEX($AQ:$AQ,$CG117+32),"")</f>
      </c>
      <c r="BY117">
        <f>IF($CH117&gt;=33,INDEX($AQ:$AQ,$CG117+33),"")</f>
      </c>
      <c r="BZ117">
        <f>IF($CH117&gt;=34,INDEX($AQ:$AQ,$CG117+34),"")</f>
      </c>
      <c r="CA117">
        <f>IF($CH117&gt;=35,INDEX($AQ:$AQ,$CG117+35),"")</f>
      </c>
      <c r="CB117">
        <f>IF($CH117&gt;=36,INDEX($AQ:$AQ,$CG117+36),"")</f>
      </c>
      <c r="CC117">
        <f>IF($CH117&gt;=37,INDEX($AQ:$AQ,$CG117+37),"")</f>
      </c>
      <c r="CD117">
        <f>IF($CH117&gt;=38,INDEX($AQ:$AQ,$CG117+38),"")</f>
      </c>
      <c r="CE117">
        <f>IF($CH117&gt;=39,INDEX($AQ:$AQ,$CG117+39),"")</f>
      </c>
      <c r="CF117">
        <f>IF($CH117&gt;=40,INDEX($AQ:$AQ,$CG117+40),"")</f>
      </c>
      <c r="CG117">
        <f>IFERROR(MATCH($AP117,$AQ$2:$AQ$134,0)+1,0)</f>
      </c>
      <c r="CH117">
        <f>IFERROR(INDEX($AR$2:$AR$134,MATCH($AP117,$AQ$2:$AQ$134,0)),0)</f>
      </c>
      <c r="CI117">
        <f>IFERROR(LEFT($L117,FIND(" - ",$L117)-1),$L117)</f>
      </c>
      <c r="CJ117" t="s">
        <v>537</v>
      </c>
      <c r="CK117">
        <v>1</v>
      </c>
      <c r="CL117">
        <f>IF($DG117&gt;=1,INDEX($CJ:$CJ,$DF117+1),"")</f>
      </c>
      <c r="CM117">
        <f>IF($DG117&gt;=2,INDEX($CJ:$CJ,$DF117+2),"")</f>
      </c>
      <c r="CN117">
        <f>IF($DG117&gt;=3,INDEX($CJ:$CJ,$DF117+3),"")</f>
      </c>
      <c r="CO117">
        <f>IF($DG117&gt;=4,INDEX($CJ:$CJ,$DF117+4),"")</f>
      </c>
      <c r="CP117">
        <f>IF($DG117&gt;=5,INDEX($CJ:$CJ,$DF117+5),"")</f>
      </c>
      <c r="CQ117">
        <f>IF($DG117&gt;=6,INDEX($CJ:$CJ,$DF117+6),"")</f>
      </c>
      <c r="CR117">
        <f>IF($DG117&gt;=7,INDEX($CJ:$CJ,$DF117+7),"")</f>
      </c>
      <c r="CS117">
        <f>IF($DG117&gt;=8,INDEX($CJ:$CJ,$DF117+8),"")</f>
      </c>
      <c r="CT117">
        <f>IF($DG117&gt;=9,INDEX($CJ:$CJ,$DF117+9),"")</f>
      </c>
      <c r="CU117">
        <f>IF($DG117&gt;=10,INDEX($CJ:$CJ,$DF117+10),"")</f>
      </c>
      <c r="CV117">
        <f>IF($DG117&gt;=11,INDEX($CJ:$CJ,$DF117+11),"")</f>
      </c>
      <c r="CW117">
        <f>IF($DG117&gt;=12,INDEX($CJ:$CJ,$DF117+12),"")</f>
      </c>
      <c r="CX117">
        <f>IF($DG117&gt;=13,INDEX($CJ:$CJ,$DF117+13),"")</f>
      </c>
      <c r="CY117">
        <f>IF($DG117&gt;=14,INDEX($CJ:$CJ,$DF117+14),"")</f>
      </c>
      <c r="CZ117">
        <f>IF($DG117&gt;=15,INDEX($CJ:$CJ,$DF117+15),"")</f>
      </c>
      <c r="DA117">
        <f>IF($DG117&gt;=16,INDEX($CJ:$CJ,$DF117+16),"")</f>
      </c>
      <c r="DB117">
        <f>IF($DG117&gt;=17,INDEX($CJ:$CJ,$DF117+17),"")</f>
      </c>
      <c r="DC117">
        <f>IF($DG117&gt;=18,INDEX($CJ:$CJ,$DF117+18),"")</f>
      </c>
      <c r="DD117">
        <f>IF($DG117&gt;=19,INDEX($CJ:$CJ,$DF117+19),"")</f>
      </c>
      <c r="DE117">
        <f>IF($DG117&gt;=20,INDEX($CJ:$CJ,$DF117+20),"")</f>
      </c>
      <c r="DF117">
        <f>IFERROR(MATCH($CI117,$CJ$2:$CJ$263,0)+1,0)</f>
      </c>
      <c r="DG117">
        <f>IFERROR(INDEX($CK$2:$CK$263,MATCH($CI117,$CJ$2:$CJ$263,0)),0)</f>
      </c>
      <c r="DH117">
        <f>IFERROR(INDEX($AO:$AO,MATCH($N117,$AN:$AN,0))&amp;"","")</f>
      </c>
      <c r="DI117" t="s">
        <v>516</v>
      </c>
      <c r="DJ117" t="s">
        <v>538</v>
      </c>
      <c r="DL117">
        <f>IF($GO117&gt;=1,INDEX($DI:$DI,$GN117+1),"")</f>
      </c>
      <c r="DM117">
        <f>IF($GO117&gt;=2,INDEX($DI:$DI,$GN117+2),"")</f>
      </c>
      <c r="DN117">
        <f>IF($GO117&gt;=3,INDEX($DI:$DI,$GN117+3),"")</f>
      </c>
      <c r="DO117">
        <f>IF($GO117&gt;=4,INDEX($DI:$DI,$GN117+4),"")</f>
      </c>
      <c r="DP117">
        <f>IF($GO117&gt;=5,INDEX($DI:$DI,$GN117+5),"")</f>
      </c>
      <c r="DQ117">
        <f>IF($GO117&gt;=6,INDEX($DI:$DI,$GN117+6),"")</f>
      </c>
      <c r="DR117">
        <f>IF($GO117&gt;=7,INDEX($DI:$DI,$GN117+7),"")</f>
      </c>
      <c r="DS117">
        <f>IF($GO117&gt;=8,INDEX($DI:$DI,$GN117+8),"")</f>
      </c>
      <c r="DT117">
        <f>IF($GO117&gt;=9,INDEX($DI:$DI,$GN117+9),"")</f>
      </c>
      <c r="DU117">
        <f>IF($GO117&gt;=10,INDEX($DI:$DI,$GN117+10),"")</f>
      </c>
      <c r="DV117">
        <f>IF($GO117&gt;=11,INDEX($DI:$DI,$GN117+11),"")</f>
      </c>
      <c r="DW117">
        <f>IF($GO117&gt;=12,INDEX($DI:$DI,$GN117+12),"")</f>
      </c>
      <c r="DX117">
        <f>IF($GO117&gt;=13,INDEX($DI:$DI,$GN117+13),"")</f>
      </c>
      <c r="DY117">
        <f>IF($GO117&gt;=14,INDEX($DI:$DI,$GN117+14),"")</f>
      </c>
      <c r="DZ117">
        <f>IF($GO117&gt;=15,INDEX($DI:$DI,$GN117+15),"")</f>
      </c>
      <c r="EA117">
        <f>IF($GO117&gt;=16,INDEX($DI:$DI,$GN117+16),"")</f>
      </c>
      <c r="EB117">
        <f>IF($GO117&gt;=17,INDEX($DI:$DI,$GN117+17),"")</f>
      </c>
      <c r="EC117">
        <f>IF($GO117&gt;=18,INDEX($DI:$DI,$GN117+18),"")</f>
      </c>
      <c r="ED117">
        <f>IF($GO117&gt;=19,INDEX($DI:$DI,$GN117+19),"")</f>
      </c>
      <c r="EE117">
        <f>IF($GO117&gt;=20,INDEX($DI:$DI,$GN117+20),"")</f>
      </c>
      <c r="EF117">
        <f>IF($GO117&gt;=21,INDEX($DI:$DI,$GN117+21),"")</f>
      </c>
      <c r="EG117">
        <f>IF($GO117&gt;=22,INDEX($DI:$DI,$GN117+22),"")</f>
      </c>
      <c r="EH117">
        <f>IF($GO117&gt;=23,INDEX($DI:$DI,$GN117+23),"")</f>
      </c>
      <c r="EI117">
        <f>IF($GO117&gt;=24,INDEX($DI:$DI,$GN117+24),"")</f>
      </c>
      <c r="EJ117">
        <f>IF($GO117&gt;=25,INDEX($DI:$DI,$GN117+25),"")</f>
      </c>
      <c r="EK117">
        <f>IF($GO117&gt;=26,INDEX($DI:$DI,$GN117+26),"")</f>
      </c>
      <c r="EL117">
        <f>IF($GO117&gt;=27,INDEX($DI:$DI,$GN117+27),"")</f>
      </c>
      <c r="EM117">
        <f>IF($GO117&gt;=28,INDEX($DI:$DI,$GN117+28),"")</f>
      </c>
      <c r="EN117">
        <f>IF($GO117&gt;=29,INDEX($DI:$DI,$GN117+29),"")</f>
      </c>
      <c r="EO117">
        <f>IF($GO117&gt;=30,INDEX($DI:$DI,$GN117+30),"")</f>
      </c>
      <c r="EP117">
        <f>IF($GO117&gt;=31,INDEX($DI:$DI,$GN117+31),"")</f>
      </c>
      <c r="EQ117">
        <f>IF($GO117&gt;=32,INDEX($DI:$DI,$GN117+32),"")</f>
      </c>
      <c r="ER117">
        <f>IF($GO117&gt;=33,INDEX($DI:$DI,$GN117+33),"")</f>
      </c>
      <c r="ES117">
        <f>IF($GO117&gt;=34,INDEX($DI:$DI,$GN117+34),"")</f>
      </c>
      <c r="ET117">
        <f>IF($GO117&gt;=35,INDEX($DI:$DI,$GN117+35),"")</f>
      </c>
      <c r="EU117">
        <f>IF($GO117&gt;=36,INDEX($DI:$DI,$GN117+36),"")</f>
      </c>
      <c r="EV117">
        <f>IF($GO117&gt;=37,INDEX($DI:$DI,$GN117+37),"")</f>
      </c>
      <c r="EW117">
        <f>IF($GO117&gt;=38,INDEX($DI:$DI,$GN117+38),"")</f>
      </c>
      <c r="EX117">
        <f>IF($GO117&gt;=39,INDEX($DI:$DI,$GN117+39),"")</f>
      </c>
      <c r="EY117">
        <f>IF($GO117&gt;=40,INDEX($DI:$DI,$GN117+40),"")</f>
      </c>
      <c r="EZ117">
        <f>IF($GO117&gt;=1,INDEX($DJ:$DJ,$GN117+1),"")</f>
      </c>
      <c r="FA117">
        <f>IF($GO117&gt;=2,INDEX($DJ:$DJ,$GN117+2),"")</f>
      </c>
      <c r="FB117">
        <f>IF($GO117&gt;=3,INDEX($DJ:$DJ,$GN117+3),"")</f>
      </c>
      <c r="FC117">
        <f>IF($GO117&gt;=4,INDEX($DJ:$DJ,$GN117+4),"")</f>
      </c>
      <c r="FD117">
        <f>IF($GO117&gt;=5,INDEX($DJ:$DJ,$GN117+5),"")</f>
      </c>
      <c r="FE117">
        <f>IF($GO117&gt;=6,INDEX($DJ:$DJ,$GN117+6),"")</f>
      </c>
      <c r="FF117">
        <f>IF($GO117&gt;=7,INDEX($DJ:$DJ,$GN117+7),"")</f>
      </c>
      <c r="FG117">
        <f>IF($GO117&gt;=8,INDEX($DJ:$DJ,$GN117+8),"")</f>
      </c>
      <c r="FH117">
        <f>IF($GO117&gt;=9,INDEX($DJ:$DJ,$GN117+9),"")</f>
      </c>
      <c r="FI117">
        <f>IF($GO117&gt;=10,INDEX($DJ:$DJ,$GN117+10),"")</f>
      </c>
      <c r="FJ117">
        <f>IF($GO117&gt;=11,INDEX($DJ:$DJ,$GN117+11),"")</f>
      </c>
      <c r="FK117">
        <f>IF($GO117&gt;=12,INDEX($DJ:$DJ,$GN117+12),"")</f>
      </c>
      <c r="FL117">
        <f>IF($GO117&gt;=13,INDEX($DJ:$DJ,$GN117+13),"")</f>
      </c>
      <c r="FM117">
        <f>IF($GO117&gt;=14,INDEX($DJ:$DJ,$GN117+14),"")</f>
      </c>
      <c r="FN117">
        <f>IF($GO117&gt;=15,INDEX($DJ:$DJ,$GN117+15),"")</f>
      </c>
      <c r="FO117">
        <f>IF($GO117&gt;=16,INDEX($DJ:$DJ,$GN117+16),"")</f>
      </c>
      <c r="FP117">
        <f>IF($GO117&gt;=17,INDEX($DJ:$DJ,$GN117+17),"")</f>
      </c>
      <c r="FQ117">
        <f>IF($GO117&gt;=18,INDEX($DJ:$DJ,$GN117+18),"")</f>
      </c>
      <c r="FR117">
        <f>IF($GO117&gt;=19,INDEX($DJ:$DJ,$GN117+19),"")</f>
      </c>
      <c r="FS117">
        <f>IF($GO117&gt;=20,INDEX($DJ:$DJ,$GN117+20),"")</f>
      </c>
      <c r="FT117">
        <f>IF($GO117&gt;=21,INDEX($DJ:$DJ,$GN117+21),"")</f>
      </c>
      <c r="FU117">
        <f>IF($GO117&gt;=22,INDEX($DJ:$DJ,$GN117+22),"")</f>
      </c>
      <c r="FV117">
        <f>IF($GO117&gt;=23,INDEX($DJ:$DJ,$GN117+23),"")</f>
      </c>
      <c r="FW117">
        <f>IF($GO117&gt;=24,INDEX($DJ:$DJ,$GN117+24),"")</f>
      </c>
      <c r="FX117">
        <f>IF($GO117&gt;=25,INDEX($DJ:$DJ,$GN117+25),"")</f>
      </c>
      <c r="FY117">
        <f>IF($GO117&gt;=26,INDEX($DJ:$DJ,$GN117+26),"")</f>
      </c>
      <c r="FZ117">
        <f>IF($GO117&gt;=27,INDEX($DJ:$DJ,$GN117+27),"")</f>
      </c>
      <c r="GA117">
        <f>IF($GO117&gt;=28,INDEX($DJ:$DJ,$GN117+28),"")</f>
      </c>
      <c r="GB117">
        <f>IF($GO117&gt;=29,INDEX($DJ:$DJ,$GN117+29),"")</f>
      </c>
      <c r="GC117">
        <f>IF($GO117&gt;=30,INDEX($DJ:$DJ,$GN117+30),"")</f>
      </c>
      <c r="GD117">
        <f>IF($GO117&gt;=31,INDEX($DJ:$DJ,$GN117+31),"")</f>
      </c>
      <c r="GE117">
        <f>IF($GO117&gt;=32,INDEX($DJ:$DJ,$GN117+32),"")</f>
      </c>
      <c r="GF117">
        <f>IF($GO117&gt;=33,INDEX($DJ:$DJ,$GN117+33),"")</f>
      </c>
      <c r="GG117">
        <f>IF($GO117&gt;=34,INDEX($DJ:$DJ,$GN117+34),"")</f>
      </c>
      <c r="GH117">
        <f>IF($GO117&gt;=35,INDEX($DJ:$DJ,$GN117+35),"")</f>
      </c>
      <c r="GI117">
        <f>IF($GO117&gt;=36,INDEX($DJ:$DJ,$GN117+36),"")</f>
      </c>
      <c r="GJ117">
        <f>IF($GO117&gt;=37,INDEX($DJ:$DJ,$GN117+37),"")</f>
      </c>
      <c r="GK117">
        <f>IF($GO117&gt;=38,INDEX($DJ:$DJ,$GN117+38),"")</f>
      </c>
      <c r="GL117">
        <f>IF($GO117&gt;=39,INDEX($DJ:$DJ,$GN117+39),"")</f>
      </c>
      <c r="GM117">
        <f>IF($GO117&gt;=40,INDEX($DJ:$DJ,$GN117+40),"")</f>
      </c>
      <c r="GN117">
        <f>IFERROR(MATCH($DH117,$DI$2:$DI$148,0)+1,0)</f>
      </c>
      <c r="GO117">
        <f>IFERROR(INDEX($DK$2:$DK$148,MATCH($DH117,$DI$2:$DI$148,0)),0)</f>
      </c>
      <c r="GP117">
        <f>IFERROR(MATCH($Y117,$DL$117:$EY$117,0),0)</f>
      </c>
      <c r="GQ117">
        <f>IF($GP117&gt;0,INDEX($EZ$117:$GM$117,$GP117),"")</f>
      </c>
      <c r="GR117" t="s">
        <v>80</v>
      </c>
      <c r="GT117">
        <f>IF($JC117&gt;=1,INDEX($GR:$GR,$JB117+1),"")</f>
      </c>
      <c r="GU117">
        <f>IF($JC117&gt;=2,INDEX($GR:$GR,$JB117+2),"")</f>
      </c>
      <c r="GV117">
        <f>IF($JC117&gt;=3,INDEX($GR:$GR,$JB117+3),"")</f>
      </c>
      <c r="GW117">
        <f>IF($JC117&gt;=4,INDEX($GR:$GR,$JB117+4),"")</f>
      </c>
      <c r="GX117">
        <f>IF($JC117&gt;=5,INDEX($GR:$GR,$JB117+5),"")</f>
      </c>
      <c r="GY117">
        <f>IF($JC117&gt;=6,INDEX($GR:$GR,$JB117+6),"")</f>
      </c>
      <c r="GZ117">
        <f>IF($JC117&gt;=7,INDEX($GR:$GR,$JB117+7),"")</f>
      </c>
      <c r="HA117">
        <f>IF($JC117&gt;=8,INDEX($GR:$GR,$JB117+8),"")</f>
      </c>
      <c r="HB117">
        <f>IF($JC117&gt;=9,INDEX($GR:$GR,$JB117+9),"")</f>
      </c>
      <c r="HC117">
        <f>IF($JC117&gt;=10,INDEX($GR:$GR,$JB117+10),"")</f>
      </c>
      <c r="HD117">
        <f>IF($JC117&gt;=11,INDEX($GR:$GR,$JB117+11),"")</f>
      </c>
      <c r="HE117">
        <f>IF($JC117&gt;=12,INDEX($GR:$GR,$JB117+12),"")</f>
      </c>
      <c r="HF117">
        <f>IF($JC117&gt;=13,INDEX($GR:$GR,$JB117+13),"")</f>
      </c>
      <c r="HG117">
        <f>IF($JC117&gt;=14,INDEX($GR:$GR,$JB117+14),"")</f>
      </c>
      <c r="HH117">
        <f>IF($JC117&gt;=15,INDEX($GR:$GR,$JB117+15),"")</f>
      </c>
      <c r="HI117">
        <f>IF($JC117&gt;=16,INDEX($GR:$GR,$JB117+16),"")</f>
      </c>
      <c r="HJ117">
        <f>IF($JC117&gt;=17,INDEX($GR:$GR,$JB117+17),"")</f>
      </c>
      <c r="HK117">
        <f>IF($JC117&gt;=18,INDEX($GR:$GR,$JB117+18),"")</f>
      </c>
      <c r="HL117">
        <f>IF($JC117&gt;=19,INDEX($GR:$GR,$JB117+19),"")</f>
      </c>
      <c r="HM117">
        <f>IF($JC117&gt;=20,INDEX($GR:$GR,$JB117+20),"")</f>
      </c>
      <c r="HN117">
        <f>IF($JC117&gt;=21,INDEX($GR:$GR,$JB117+21),"")</f>
      </c>
      <c r="HO117">
        <f>IF($JC117&gt;=22,INDEX($GR:$GR,$JB117+22),"")</f>
      </c>
      <c r="HP117">
        <f>IF($JC117&gt;=23,INDEX($GR:$GR,$JB117+23),"")</f>
      </c>
      <c r="HQ117">
        <f>IF($JC117&gt;=24,INDEX($GR:$GR,$JB117+24),"")</f>
      </c>
      <c r="HR117">
        <f>IF($JC117&gt;=25,INDEX($GR:$GR,$JB117+25),"")</f>
      </c>
      <c r="HS117">
        <f>IF($JC117&gt;=26,INDEX($GR:$GR,$JB117+26),"")</f>
      </c>
      <c r="HT117">
        <f>IF($JC117&gt;=27,INDEX($GR:$GR,$JB117+27),"")</f>
      </c>
      <c r="HU117">
        <f>IF($JC117&gt;=28,INDEX($GR:$GR,$JB117+28),"")</f>
      </c>
      <c r="HV117">
        <f>IF($JC117&gt;=29,INDEX($GR:$GR,$JB117+29),"")</f>
      </c>
      <c r="HW117">
        <f>IF($JC117&gt;=30,INDEX($GR:$GR,$JB117+30),"")</f>
      </c>
      <c r="HX117">
        <f>IF($JC117&gt;=31,INDEX($GR:$GR,$JB117+31),"")</f>
      </c>
      <c r="HY117">
        <f>IF($JC117&gt;=32,INDEX($GR:$GR,$JB117+32),"")</f>
      </c>
      <c r="HZ117">
        <f>IF($JC117&gt;=33,INDEX($GR:$GR,$JB117+33),"")</f>
      </c>
      <c r="IA117">
        <f>IF($JC117&gt;=34,INDEX($GR:$GR,$JB117+34),"")</f>
      </c>
      <c r="IB117">
        <f>IF($JC117&gt;=35,INDEX($GR:$GR,$JB117+35),"")</f>
      </c>
      <c r="IC117">
        <f>IF($JC117&gt;=36,INDEX($GR:$GR,$JB117+36),"")</f>
      </c>
      <c r="ID117">
        <f>IF($JC117&gt;=37,INDEX($GR:$GR,$JB117+37),"")</f>
      </c>
      <c r="IE117">
        <f>IF($JC117&gt;=38,INDEX($GR:$GR,$JB117+38),"")</f>
      </c>
      <c r="IF117">
        <f>IF($JC117&gt;=39,INDEX($GR:$GR,$JB117+39),"")</f>
      </c>
      <c r="IG117">
        <f>IF($JC117&gt;=40,INDEX($GR:$GR,$JB117+40),"")</f>
      </c>
      <c r="IH117">
        <f>IF($JC117&gt;=41,INDEX($GR:$GR,$JB117+41),"")</f>
      </c>
      <c r="II117">
        <f>IF($JC117&gt;=42,INDEX($GR:$GR,$JB117+42),"")</f>
      </c>
      <c r="IJ117">
        <f>IF($JC117&gt;=43,INDEX($GR:$GR,$JB117+43),"")</f>
      </c>
      <c r="IK117">
        <f>IF($JC117&gt;=44,INDEX($GR:$GR,$JB117+44),"")</f>
      </c>
      <c r="IL117">
        <f>IF($JC117&gt;=45,INDEX($GR:$GR,$JB117+45),"")</f>
      </c>
      <c r="IM117">
        <f>IF($JC117&gt;=46,INDEX($GR:$GR,$JB117+46),"")</f>
      </c>
      <c r="IN117">
        <f>IF($JC117&gt;=47,INDEX($GR:$GR,$JB117+47),"")</f>
      </c>
      <c r="IO117">
        <f>IF($JC117&gt;=48,INDEX($GR:$GR,$JB117+48),"")</f>
      </c>
      <c r="IP117">
        <f>IF($JC117&gt;=49,INDEX($GR:$GR,$JB117+49),"")</f>
      </c>
      <c r="IQ117">
        <f>IF($JC117&gt;=50,INDEX($GR:$GR,$JB117+50),"")</f>
      </c>
      <c r="IR117">
        <f>IF($JC117&gt;=51,INDEX($GR:$GR,$JB117+51),"")</f>
      </c>
      <c r="IS117">
        <f>IF($JC117&gt;=52,INDEX($GR:$GR,$JB117+52),"")</f>
      </c>
      <c r="IT117">
        <f>IF($JC117&gt;=53,INDEX($GR:$GR,$JB117+53),"")</f>
      </c>
      <c r="IU117">
        <f>IF($JC117&gt;=54,INDEX($GR:$GR,$JB117+54),"")</f>
      </c>
      <c r="IV117">
        <f>IF($JC117&gt;=55,INDEX($GR:$GR,$JB117+55),"")</f>
      </c>
      <c r="IW117">
        <f>IF($JC117&gt;=56,INDEX($GR:$GR,$JB117+56),"")</f>
      </c>
      <c r="IX117">
        <f>IF($JC117&gt;=57,INDEX($GR:$GR,$JB117+57),"")</f>
      </c>
      <c r="IY117">
        <f>IF($JC117&gt;=58,INDEX($GR:$GR,$JB117+58),"")</f>
      </c>
      <c r="IZ117">
        <f>IF($JC117&gt;=59,INDEX($GR:$GR,$JB117+59),"")</f>
      </c>
      <c r="JA117">
        <f>IF($JC117&gt;=60,INDEX($GR:$GR,$JB117+60),"")</f>
      </c>
      <c r="JB117">
        <f>IFERROR(MATCH($GQ117,$GR$2:$GR$324,0)+1,0)</f>
      </c>
      <c r="JC117">
        <f>IFERROR(INDEX($GS$2:$GS$324,MATCH($GQ117,$GR$2:$GR$324,0)),0)</f>
      </c>
      <c r="JD117" t="s">
        <v>40</v>
      </c>
      <c r="JE117" t="s">
        <v>40</v>
      </c>
    </row>
    <row r="118" spans="1:265" x14ac:dyDescent="0.25">
      <c r="Q118">
        <f>IF(OR($T118="",$P118=""),"",IFERROR($T118/$P118,0))</f>
      </c>
      <c r="R118">
        <f>IF($T118="","",
SUM($S118,$U118,$Z118,$V118,$X118)*
(1-IF($AA118="",0,VALUE($AA118)/100)))</f>
      </c>
      <c r="S118">
        <f>IF($T118="","",$T118)</f>
      </c>
      <c r="U118">
        <f>IF($T118="","",
IF($N118="","",
IF(ISNUMBER(SEARCH("exempt",LOWER($N118))),0,
$T118*(VALUE(SUBSTITUTE($N118,"%",""))/100))))</f>
      </c>
      <c r="AB118">
        <f>IFERROR(IF(FIND(" - ",$K118)&gt;0,MID($K118,FIND(" - ",$K118)+3,LEN($K118)),""),"")</f>
      </c>
      <c r="AK118" t="s">
        <v>539</v>
      </c>
      <c r="AP118">
        <f>IFERROR(LEFT($K118,FIND(" - ",$K118)-1),$K118)</f>
      </c>
      <c r="AQ118" t="s">
        <v>163</v>
      </c>
      <c r="AS118">
        <f>IF($CH118&gt;=1,INDEX($AQ:$AQ,$CG118+1),"")</f>
      </c>
      <c r="AT118">
        <f>IF($CH118&gt;=2,INDEX($AQ:$AQ,$CG118+2),"")</f>
      </c>
      <c r="AU118">
        <f>IF($CH118&gt;=3,INDEX($AQ:$AQ,$CG118+3),"")</f>
      </c>
      <c r="AV118">
        <f>IF($CH118&gt;=4,INDEX($AQ:$AQ,$CG118+4),"")</f>
      </c>
      <c r="AW118">
        <f>IF($CH118&gt;=5,INDEX($AQ:$AQ,$CG118+5),"")</f>
      </c>
      <c r="AX118">
        <f>IF($CH118&gt;=6,INDEX($AQ:$AQ,$CG118+6),"")</f>
      </c>
      <c r="AY118">
        <f>IF($CH118&gt;=7,INDEX($AQ:$AQ,$CG118+7),"")</f>
      </c>
      <c r="AZ118">
        <f>IF($CH118&gt;=8,INDEX($AQ:$AQ,$CG118+8),"")</f>
      </c>
      <c r="BA118">
        <f>IF($CH118&gt;=9,INDEX($AQ:$AQ,$CG118+9),"")</f>
      </c>
      <c r="BB118">
        <f>IF($CH118&gt;=10,INDEX($AQ:$AQ,$CG118+10),"")</f>
      </c>
      <c r="BC118">
        <f>IF($CH118&gt;=11,INDEX($AQ:$AQ,$CG118+11),"")</f>
      </c>
      <c r="BD118">
        <f>IF($CH118&gt;=12,INDEX($AQ:$AQ,$CG118+12),"")</f>
      </c>
      <c r="BE118">
        <f>IF($CH118&gt;=13,INDEX($AQ:$AQ,$CG118+13),"")</f>
      </c>
      <c r="BF118">
        <f>IF($CH118&gt;=14,INDEX($AQ:$AQ,$CG118+14),"")</f>
      </c>
      <c r="BG118">
        <f>IF($CH118&gt;=15,INDEX($AQ:$AQ,$CG118+15),"")</f>
      </c>
      <c r="BH118">
        <f>IF($CH118&gt;=16,INDEX($AQ:$AQ,$CG118+16),"")</f>
      </c>
      <c r="BI118">
        <f>IF($CH118&gt;=17,INDEX($AQ:$AQ,$CG118+17),"")</f>
      </c>
      <c r="BJ118">
        <f>IF($CH118&gt;=18,INDEX($AQ:$AQ,$CG118+18),"")</f>
      </c>
      <c r="BK118">
        <f>IF($CH118&gt;=19,INDEX($AQ:$AQ,$CG118+19),"")</f>
      </c>
      <c r="BL118">
        <f>IF($CH118&gt;=20,INDEX($AQ:$AQ,$CG118+20),"")</f>
      </c>
      <c r="BM118">
        <f>IF($CH118&gt;=21,INDEX($AQ:$AQ,$CG118+21),"")</f>
      </c>
      <c r="BN118">
        <f>IF($CH118&gt;=22,INDEX($AQ:$AQ,$CG118+22),"")</f>
      </c>
      <c r="BO118">
        <f>IF($CH118&gt;=23,INDEX($AQ:$AQ,$CG118+23),"")</f>
      </c>
      <c r="BP118">
        <f>IF($CH118&gt;=24,INDEX($AQ:$AQ,$CG118+24),"")</f>
      </c>
      <c r="BQ118">
        <f>IF($CH118&gt;=25,INDEX($AQ:$AQ,$CG118+25),"")</f>
      </c>
      <c r="BR118">
        <f>IF($CH118&gt;=26,INDEX($AQ:$AQ,$CG118+26),"")</f>
      </c>
      <c r="BS118">
        <f>IF($CH118&gt;=27,INDEX($AQ:$AQ,$CG118+27),"")</f>
      </c>
      <c r="BT118">
        <f>IF($CH118&gt;=28,INDEX($AQ:$AQ,$CG118+28),"")</f>
      </c>
      <c r="BU118">
        <f>IF($CH118&gt;=29,INDEX($AQ:$AQ,$CG118+29),"")</f>
      </c>
      <c r="BV118">
        <f>IF($CH118&gt;=30,INDEX($AQ:$AQ,$CG118+30),"")</f>
      </c>
      <c r="BW118">
        <f>IF($CH118&gt;=31,INDEX($AQ:$AQ,$CG118+31),"")</f>
      </c>
      <c r="BX118">
        <f>IF($CH118&gt;=32,INDEX($AQ:$AQ,$CG118+32),"")</f>
      </c>
      <c r="BY118">
        <f>IF($CH118&gt;=33,INDEX($AQ:$AQ,$CG118+33),"")</f>
      </c>
      <c r="BZ118">
        <f>IF($CH118&gt;=34,INDEX($AQ:$AQ,$CG118+34),"")</f>
      </c>
      <c r="CA118">
        <f>IF($CH118&gt;=35,INDEX($AQ:$AQ,$CG118+35),"")</f>
      </c>
      <c r="CB118">
        <f>IF($CH118&gt;=36,INDEX($AQ:$AQ,$CG118+36),"")</f>
      </c>
      <c r="CC118">
        <f>IF($CH118&gt;=37,INDEX($AQ:$AQ,$CG118+37),"")</f>
      </c>
      <c r="CD118">
        <f>IF($CH118&gt;=38,INDEX($AQ:$AQ,$CG118+38),"")</f>
      </c>
      <c r="CE118">
        <f>IF($CH118&gt;=39,INDEX($AQ:$AQ,$CG118+39),"")</f>
      </c>
      <c r="CF118">
        <f>IF($CH118&gt;=40,INDEX($AQ:$AQ,$CG118+40),"")</f>
      </c>
      <c r="CG118">
        <f>IFERROR(MATCH($AP118,$AQ$2:$AQ$134,0)+1,0)</f>
      </c>
      <c r="CH118">
        <f>IFERROR(INDEX($AR$2:$AR$134,MATCH($AP118,$AQ$2:$AQ$134,0)),0)</f>
      </c>
      <c r="CI118">
        <f>IFERROR(LEFT($L118,FIND(" - ",$L118)-1),$L118)</f>
      </c>
      <c r="CJ118" t="s">
        <v>224</v>
      </c>
      <c r="CL118">
        <f>IF($DG118&gt;=1,INDEX($CJ:$CJ,$DF118+1),"")</f>
      </c>
      <c r="CM118">
        <f>IF($DG118&gt;=2,INDEX($CJ:$CJ,$DF118+2),"")</f>
      </c>
      <c r="CN118">
        <f>IF($DG118&gt;=3,INDEX($CJ:$CJ,$DF118+3),"")</f>
      </c>
      <c r="CO118">
        <f>IF($DG118&gt;=4,INDEX($CJ:$CJ,$DF118+4),"")</f>
      </c>
      <c r="CP118">
        <f>IF($DG118&gt;=5,INDEX($CJ:$CJ,$DF118+5),"")</f>
      </c>
      <c r="CQ118">
        <f>IF($DG118&gt;=6,INDEX($CJ:$CJ,$DF118+6),"")</f>
      </c>
      <c r="CR118">
        <f>IF($DG118&gt;=7,INDEX($CJ:$CJ,$DF118+7),"")</f>
      </c>
      <c r="CS118">
        <f>IF($DG118&gt;=8,INDEX($CJ:$CJ,$DF118+8),"")</f>
      </c>
      <c r="CT118">
        <f>IF($DG118&gt;=9,INDEX($CJ:$CJ,$DF118+9),"")</f>
      </c>
      <c r="CU118">
        <f>IF($DG118&gt;=10,INDEX($CJ:$CJ,$DF118+10),"")</f>
      </c>
      <c r="CV118">
        <f>IF($DG118&gt;=11,INDEX($CJ:$CJ,$DF118+11),"")</f>
      </c>
      <c r="CW118">
        <f>IF($DG118&gt;=12,INDEX($CJ:$CJ,$DF118+12),"")</f>
      </c>
      <c r="CX118">
        <f>IF($DG118&gt;=13,INDEX($CJ:$CJ,$DF118+13),"")</f>
      </c>
      <c r="CY118">
        <f>IF($DG118&gt;=14,INDEX($CJ:$CJ,$DF118+14),"")</f>
      </c>
      <c r="CZ118">
        <f>IF($DG118&gt;=15,INDEX($CJ:$CJ,$DF118+15),"")</f>
      </c>
      <c r="DA118">
        <f>IF($DG118&gt;=16,INDEX($CJ:$CJ,$DF118+16),"")</f>
      </c>
      <c r="DB118">
        <f>IF($DG118&gt;=17,INDEX($CJ:$CJ,$DF118+17),"")</f>
      </c>
      <c r="DC118">
        <f>IF($DG118&gt;=18,INDEX($CJ:$CJ,$DF118+18),"")</f>
      </c>
      <c r="DD118">
        <f>IF($DG118&gt;=19,INDEX($CJ:$CJ,$DF118+19),"")</f>
      </c>
      <c r="DE118">
        <f>IF($DG118&gt;=20,INDEX($CJ:$CJ,$DF118+20),"")</f>
      </c>
      <c r="DF118">
        <f>IFERROR(MATCH($CI118,$CJ$2:$CJ$263,0)+1,0)</f>
      </c>
      <c r="DG118">
        <f>IFERROR(INDEX($CK$2:$CK$263,MATCH($CI118,$CJ$2:$CJ$263,0)),0)</f>
      </c>
      <c r="DH118">
        <f>IFERROR(INDEX($AO:$AO,MATCH($N118,$AN:$AN,0))&amp;"","")</f>
      </c>
      <c r="DI118" t="s">
        <v>524</v>
      </c>
      <c r="DJ118" t="s">
        <v>540</v>
      </c>
      <c r="DL118">
        <f>IF($GO118&gt;=1,INDEX($DI:$DI,$GN118+1),"")</f>
      </c>
      <c r="DM118">
        <f>IF($GO118&gt;=2,INDEX($DI:$DI,$GN118+2),"")</f>
      </c>
      <c r="DN118">
        <f>IF($GO118&gt;=3,INDEX($DI:$DI,$GN118+3),"")</f>
      </c>
      <c r="DO118">
        <f>IF($GO118&gt;=4,INDEX($DI:$DI,$GN118+4),"")</f>
      </c>
      <c r="DP118">
        <f>IF($GO118&gt;=5,INDEX($DI:$DI,$GN118+5),"")</f>
      </c>
      <c r="DQ118">
        <f>IF($GO118&gt;=6,INDEX($DI:$DI,$GN118+6),"")</f>
      </c>
      <c r="DR118">
        <f>IF($GO118&gt;=7,INDEX($DI:$DI,$GN118+7),"")</f>
      </c>
      <c r="DS118">
        <f>IF($GO118&gt;=8,INDEX($DI:$DI,$GN118+8),"")</f>
      </c>
      <c r="DT118">
        <f>IF($GO118&gt;=9,INDEX($DI:$DI,$GN118+9),"")</f>
      </c>
      <c r="DU118">
        <f>IF($GO118&gt;=10,INDEX($DI:$DI,$GN118+10),"")</f>
      </c>
      <c r="DV118">
        <f>IF($GO118&gt;=11,INDEX($DI:$DI,$GN118+11),"")</f>
      </c>
      <c r="DW118">
        <f>IF($GO118&gt;=12,INDEX($DI:$DI,$GN118+12),"")</f>
      </c>
      <c r="DX118">
        <f>IF($GO118&gt;=13,INDEX($DI:$DI,$GN118+13),"")</f>
      </c>
      <c r="DY118">
        <f>IF($GO118&gt;=14,INDEX($DI:$DI,$GN118+14),"")</f>
      </c>
      <c r="DZ118">
        <f>IF($GO118&gt;=15,INDEX($DI:$DI,$GN118+15),"")</f>
      </c>
      <c r="EA118">
        <f>IF($GO118&gt;=16,INDEX($DI:$DI,$GN118+16),"")</f>
      </c>
      <c r="EB118">
        <f>IF($GO118&gt;=17,INDEX($DI:$DI,$GN118+17),"")</f>
      </c>
      <c r="EC118">
        <f>IF($GO118&gt;=18,INDEX($DI:$DI,$GN118+18),"")</f>
      </c>
      <c r="ED118">
        <f>IF($GO118&gt;=19,INDEX($DI:$DI,$GN118+19),"")</f>
      </c>
      <c r="EE118">
        <f>IF($GO118&gt;=20,INDEX($DI:$DI,$GN118+20),"")</f>
      </c>
      <c r="EF118">
        <f>IF($GO118&gt;=21,INDEX($DI:$DI,$GN118+21),"")</f>
      </c>
      <c r="EG118">
        <f>IF($GO118&gt;=22,INDEX($DI:$DI,$GN118+22),"")</f>
      </c>
      <c r="EH118">
        <f>IF($GO118&gt;=23,INDEX($DI:$DI,$GN118+23),"")</f>
      </c>
      <c r="EI118">
        <f>IF($GO118&gt;=24,INDEX($DI:$DI,$GN118+24),"")</f>
      </c>
      <c r="EJ118">
        <f>IF($GO118&gt;=25,INDEX($DI:$DI,$GN118+25),"")</f>
      </c>
      <c r="EK118">
        <f>IF($GO118&gt;=26,INDEX($DI:$DI,$GN118+26),"")</f>
      </c>
      <c r="EL118">
        <f>IF($GO118&gt;=27,INDEX($DI:$DI,$GN118+27),"")</f>
      </c>
      <c r="EM118">
        <f>IF($GO118&gt;=28,INDEX($DI:$DI,$GN118+28),"")</f>
      </c>
      <c r="EN118">
        <f>IF($GO118&gt;=29,INDEX($DI:$DI,$GN118+29),"")</f>
      </c>
      <c r="EO118">
        <f>IF($GO118&gt;=30,INDEX($DI:$DI,$GN118+30),"")</f>
      </c>
      <c r="EP118">
        <f>IF($GO118&gt;=31,INDEX($DI:$DI,$GN118+31),"")</f>
      </c>
      <c r="EQ118">
        <f>IF($GO118&gt;=32,INDEX($DI:$DI,$GN118+32),"")</f>
      </c>
      <c r="ER118">
        <f>IF($GO118&gt;=33,INDEX($DI:$DI,$GN118+33),"")</f>
      </c>
      <c r="ES118">
        <f>IF($GO118&gt;=34,INDEX($DI:$DI,$GN118+34),"")</f>
      </c>
      <c r="ET118">
        <f>IF($GO118&gt;=35,INDEX($DI:$DI,$GN118+35),"")</f>
      </c>
      <c r="EU118">
        <f>IF($GO118&gt;=36,INDEX($DI:$DI,$GN118+36),"")</f>
      </c>
      <c r="EV118">
        <f>IF($GO118&gt;=37,INDEX($DI:$DI,$GN118+37),"")</f>
      </c>
      <c r="EW118">
        <f>IF($GO118&gt;=38,INDEX($DI:$DI,$GN118+38),"")</f>
      </c>
      <c r="EX118">
        <f>IF($GO118&gt;=39,INDEX($DI:$DI,$GN118+39),"")</f>
      </c>
      <c r="EY118">
        <f>IF($GO118&gt;=40,INDEX($DI:$DI,$GN118+40),"")</f>
      </c>
      <c r="EZ118">
        <f>IF($GO118&gt;=1,INDEX($DJ:$DJ,$GN118+1),"")</f>
      </c>
      <c r="FA118">
        <f>IF($GO118&gt;=2,INDEX($DJ:$DJ,$GN118+2),"")</f>
      </c>
      <c r="FB118">
        <f>IF($GO118&gt;=3,INDEX($DJ:$DJ,$GN118+3),"")</f>
      </c>
      <c r="FC118">
        <f>IF($GO118&gt;=4,INDEX($DJ:$DJ,$GN118+4),"")</f>
      </c>
      <c r="FD118">
        <f>IF($GO118&gt;=5,INDEX($DJ:$DJ,$GN118+5),"")</f>
      </c>
      <c r="FE118">
        <f>IF($GO118&gt;=6,INDEX($DJ:$DJ,$GN118+6),"")</f>
      </c>
      <c r="FF118">
        <f>IF($GO118&gt;=7,INDEX($DJ:$DJ,$GN118+7),"")</f>
      </c>
      <c r="FG118">
        <f>IF($GO118&gt;=8,INDEX($DJ:$DJ,$GN118+8),"")</f>
      </c>
      <c r="FH118">
        <f>IF($GO118&gt;=9,INDEX($DJ:$DJ,$GN118+9),"")</f>
      </c>
      <c r="FI118">
        <f>IF($GO118&gt;=10,INDEX($DJ:$DJ,$GN118+10),"")</f>
      </c>
      <c r="FJ118">
        <f>IF($GO118&gt;=11,INDEX($DJ:$DJ,$GN118+11),"")</f>
      </c>
      <c r="FK118">
        <f>IF($GO118&gt;=12,INDEX($DJ:$DJ,$GN118+12),"")</f>
      </c>
      <c r="FL118">
        <f>IF($GO118&gt;=13,INDEX($DJ:$DJ,$GN118+13),"")</f>
      </c>
      <c r="FM118">
        <f>IF($GO118&gt;=14,INDEX($DJ:$DJ,$GN118+14),"")</f>
      </c>
      <c r="FN118">
        <f>IF($GO118&gt;=15,INDEX($DJ:$DJ,$GN118+15),"")</f>
      </c>
      <c r="FO118">
        <f>IF($GO118&gt;=16,INDEX($DJ:$DJ,$GN118+16),"")</f>
      </c>
      <c r="FP118">
        <f>IF($GO118&gt;=17,INDEX($DJ:$DJ,$GN118+17),"")</f>
      </c>
      <c r="FQ118">
        <f>IF($GO118&gt;=18,INDEX($DJ:$DJ,$GN118+18),"")</f>
      </c>
      <c r="FR118">
        <f>IF($GO118&gt;=19,INDEX($DJ:$DJ,$GN118+19),"")</f>
      </c>
      <c r="FS118">
        <f>IF($GO118&gt;=20,INDEX($DJ:$DJ,$GN118+20),"")</f>
      </c>
      <c r="FT118">
        <f>IF($GO118&gt;=21,INDEX($DJ:$DJ,$GN118+21),"")</f>
      </c>
      <c r="FU118">
        <f>IF($GO118&gt;=22,INDEX($DJ:$DJ,$GN118+22),"")</f>
      </c>
      <c r="FV118">
        <f>IF($GO118&gt;=23,INDEX($DJ:$DJ,$GN118+23),"")</f>
      </c>
      <c r="FW118">
        <f>IF($GO118&gt;=24,INDEX($DJ:$DJ,$GN118+24),"")</f>
      </c>
      <c r="FX118">
        <f>IF($GO118&gt;=25,INDEX($DJ:$DJ,$GN118+25),"")</f>
      </c>
      <c r="FY118">
        <f>IF($GO118&gt;=26,INDEX($DJ:$DJ,$GN118+26),"")</f>
      </c>
      <c r="FZ118">
        <f>IF($GO118&gt;=27,INDEX($DJ:$DJ,$GN118+27),"")</f>
      </c>
      <c r="GA118">
        <f>IF($GO118&gt;=28,INDEX($DJ:$DJ,$GN118+28),"")</f>
      </c>
      <c r="GB118">
        <f>IF($GO118&gt;=29,INDEX($DJ:$DJ,$GN118+29),"")</f>
      </c>
      <c r="GC118">
        <f>IF($GO118&gt;=30,INDEX($DJ:$DJ,$GN118+30),"")</f>
      </c>
      <c r="GD118">
        <f>IF($GO118&gt;=31,INDEX($DJ:$DJ,$GN118+31),"")</f>
      </c>
      <c r="GE118">
        <f>IF($GO118&gt;=32,INDEX($DJ:$DJ,$GN118+32),"")</f>
      </c>
      <c r="GF118">
        <f>IF($GO118&gt;=33,INDEX($DJ:$DJ,$GN118+33),"")</f>
      </c>
      <c r="GG118">
        <f>IF($GO118&gt;=34,INDEX($DJ:$DJ,$GN118+34),"")</f>
      </c>
      <c r="GH118">
        <f>IF($GO118&gt;=35,INDEX($DJ:$DJ,$GN118+35),"")</f>
      </c>
      <c r="GI118">
        <f>IF($GO118&gt;=36,INDEX($DJ:$DJ,$GN118+36),"")</f>
      </c>
      <c r="GJ118">
        <f>IF($GO118&gt;=37,INDEX($DJ:$DJ,$GN118+37),"")</f>
      </c>
      <c r="GK118">
        <f>IF($GO118&gt;=38,INDEX($DJ:$DJ,$GN118+38),"")</f>
      </c>
      <c r="GL118">
        <f>IF($GO118&gt;=39,INDEX($DJ:$DJ,$GN118+39),"")</f>
      </c>
      <c r="GM118">
        <f>IF($GO118&gt;=40,INDEX($DJ:$DJ,$GN118+40),"")</f>
      </c>
      <c r="GN118">
        <f>IFERROR(MATCH($DH118,$DI$2:$DI$148,0)+1,0)</f>
      </c>
      <c r="GO118">
        <f>IFERROR(INDEX($DK$2:$DK$148,MATCH($DH118,$DI$2:$DI$148,0)),0)</f>
      </c>
      <c r="GP118">
        <f>IFERROR(MATCH($Y118,$DL$118:$EY$118,0),0)</f>
      </c>
      <c r="GQ118">
        <f>IF($GP118&gt;0,INDEX($EZ$118:$GM$118,$GP118),"")</f>
      </c>
      <c r="GR118" t="s">
        <v>541</v>
      </c>
      <c r="GT118">
        <f>IF($JC118&gt;=1,INDEX($GR:$GR,$JB118+1),"")</f>
      </c>
      <c r="GU118">
        <f>IF($JC118&gt;=2,INDEX($GR:$GR,$JB118+2),"")</f>
      </c>
      <c r="GV118">
        <f>IF($JC118&gt;=3,INDEX($GR:$GR,$JB118+3),"")</f>
      </c>
      <c r="GW118">
        <f>IF($JC118&gt;=4,INDEX($GR:$GR,$JB118+4),"")</f>
      </c>
      <c r="GX118">
        <f>IF($JC118&gt;=5,INDEX($GR:$GR,$JB118+5),"")</f>
      </c>
      <c r="GY118">
        <f>IF($JC118&gt;=6,INDEX($GR:$GR,$JB118+6),"")</f>
      </c>
      <c r="GZ118">
        <f>IF($JC118&gt;=7,INDEX($GR:$GR,$JB118+7),"")</f>
      </c>
      <c r="HA118">
        <f>IF($JC118&gt;=8,INDEX($GR:$GR,$JB118+8),"")</f>
      </c>
      <c r="HB118">
        <f>IF($JC118&gt;=9,INDEX($GR:$GR,$JB118+9),"")</f>
      </c>
      <c r="HC118">
        <f>IF($JC118&gt;=10,INDEX($GR:$GR,$JB118+10),"")</f>
      </c>
      <c r="HD118">
        <f>IF($JC118&gt;=11,INDEX($GR:$GR,$JB118+11),"")</f>
      </c>
      <c r="HE118">
        <f>IF($JC118&gt;=12,INDEX($GR:$GR,$JB118+12),"")</f>
      </c>
      <c r="HF118">
        <f>IF($JC118&gt;=13,INDEX($GR:$GR,$JB118+13),"")</f>
      </c>
      <c r="HG118">
        <f>IF($JC118&gt;=14,INDEX($GR:$GR,$JB118+14),"")</f>
      </c>
      <c r="HH118">
        <f>IF($JC118&gt;=15,INDEX($GR:$GR,$JB118+15),"")</f>
      </c>
      <c r="HI118">
        <f>IF($JC118&gt;=16,INDEX($GR:$GR,$JB118+16),"")</f>
      </c>
      <c r="HJ118">
        <f>IF($JC118&gt;=17,INDEX($GR:$GR,$JB118+17),"")</f>
      </c>
      <c r="HK118">
        <f>IF($JC118&gt;=18,INDEX($GR:$GR,$JB118+18),"")</f>
      </c>
      <c r="HL118">
        <f>IF($JC118&gt;=19,INDEX($GR:$GR,$JB118+19),"")</f>
      </c>
      <c r="HM118">
        <f>IF($JC118&gt;=20,INDEX($GR:$GR,$JB118+20),"")</f>
      </c>
      <c r="HN118">
        <f>IF($JC118&gt;=21,INDEX($GR:$GR,$JB118+21),"")</f>
      </c>
      <c r="HO118">
        <f>IF($JC118&gt;=22,INDEX($GR:$GR,$JB118+22),"")</f>
      </c>
      <c r="HP118">
        <f>IF($JC118&gt;=23,INDEX($GR:$GR,$JB118+23),"")</f>
      </c>
      <c r="HQ118">
        <f>IF($JC118&gt;=24,INDEX($GR:$GR,$JB118+24),"")</f>
      </c>
      <c r="HR118">
        <f>IF($JC118&gt;=25,INDEX($GR:$GR,$JB118+25),"")</f>
      </c>
      <c r="HS118">
        <f>IF($JC118&gt;=26,INDEX($GR:$GR,$JB118+26),"")</f>
      </c>
      <c r="HT118">
        <f>IF($JC118&gt;=27,INDEX($GR:$GR,$JB118+27),"")</f>
      </c>
      <c r="HU118">
        <f>IF($JC118&gt;=28,INDEX($GR:$GR,$JB118+28),"")</f>
      </c>
      <c r="HV118">
        <f>IF($JC118&gt;=29,INDEX($GR:$GR,$JB118+29),"")</f>
      </c>
      <c r="HW118">
        <f>IF($JC118&gt;=30,INDEX($GR:$GR,$JB118+30),"")</f>
      </c>
      <c r="HX118">
        <f>IF($JC118&gt;=31,INDEX($GR:$GR,$JB118+31),"")</f>
      </c>
      <c r="HY118">
        <f>IF($JC118&gt;=32,INDEX($GR:$GR,$JB118+32),"")</f>
      </c>
      <c r="HZ118">
        <f>IF($JC118&gt;=33,INDEX($GR:$GR,$JB118+33),"")</f>
      </c>
      <c r="IA118">
        <f>IF($JC118&gt;=34,INDEX($GR:$GR,$JB118+34),"")</f>
      </c>
      <c r="IB118">
        <f>IF($JC118&gt;=35,INDEX($GR:$GR,$JB118+35),"")</f>
      </c>
      <c r="IC118">
        <f>IF($JC118&gt;=36,INDEX($GR:$GR,$JB118+36),"")</f>
      </c>
      <c r="ID118">
        <f>IF($JC118&gt;=37,INDEX($GR:$GR,$JB118+37),"")</f>
      </c>
      <c r="IE118">
        <f>IF($JC118&gt;=38,INDEX($GR:$GR,$JB118+38),"")</f>
      </c>
      <c r="IF118">
        <f>IF($JC118&gt;=39,INDEX($GR:$GR,$JB118+39),"")</f>
      </c>
      <c r="IG118">
        <f>IF($JC118&gt;=40,INDEX($GR:$GR,$JB118+40),"")</f>
      </c>
      <c r="IH118">
        <f>IF($JC118&gt;=41,INDEX($GR:$GR,$JB118+41),"")</f>
      </c>
      <c r="II118">
        <f>IF($JC118&gt;=42,INDEX($GR:$GR,$JB118+42),"")</f>
      </c>
      <c r="IJ118">
        <f>IF($JC118&gt;=43,INDEX($GR:$GR,$JB118+43),"")</f>
      </c>
      <c r="IK118">
        <f>IF($JC118&gt;=44,INDEX($GR:$GR,$JB118+44),"")</f>
      </c>
      <c r="IL118">
        <f>IF($JC118&gt;=45,INDEX($GR:$GR,$JB118+45),"")</f>
      </c>
      <c r="IM118">
        <f>IF($JC118&gt;=46,INDEX($GR:$GR,$JB118+46),"")</f>
      </c>
      <c r="IN118">
        <f>IF($JC118&gt;=47,INDEX($GR:$GR,$JB118+47),"")</f>
      </c>
      <c r="IO118">
        <f>IF($JC118&gt;=48,INDEX($GR:$GR,$JB118+48),"")</f>
      </c>
      <c r="IP118">
        <f>IF($JC118&gt;=49,INDEX($GR:$GR,$JB118+49),"")</f>
      </c>
      <c r="IQ118">
        <f>IF($JC118&gt;=50,INDEX($GR:$GR,$JB118+50),"")</f>
      </c>
      <c r="IR118">
        <f>IF($JC118&gt;=51,INDEX($GR:$GR,$JB118+51),"")</f>
      </c>
      <c r="IS118">
        <f>IF($JC118&gt;=52,INDEX($GR:$GR,$JB118+52),"")</f>
      </c>
      <c r="IT118">
        <f>IF($JC118&gt;=53,INDEX($GR:$GR,$JB118+53),"")</f>
      </c>
      <c r="IU118">
        <f>IF($JC118&gt;=54,INDEX($GR:$GR,$JB118+54),"")</f>
      </c>
      <c r="IV118">
        <f>IF($JC118&gt;=55,INDEX($GR:$GR,$JB118+55),"")</f>
      </c>
      <c r="IW118">
        <f>IF($JC118&gt;=56,INDEX($GR:$GR,$JB118+56),"")</f>
      </c>
      <c r="IX118">
        <f>IF($JC118&gt;=57,INDEX($GR:$GR,$JB118+57),"")</f>
      </c>
      <c r="IY118">
        <f>IF($JC118&gt;=58,INDEX($GR:$GR,$JB118+58),"")</f>
      </c>
      <c r="IZ118">
        <f>IF($JC118&gt;=59,INDEX($GR:$GR,$JB118+59),"")</f>
      </c>
      <c r="JA118">
        <f>IF($JC118&gt;=60,INDEX($GR:$GR,$JB118+60),"")</f>
      </c>
      <c r="JB118">
        <f>IFERROR(MATCH($GQ118,$GR$2:$GR$324,0)+1,0)</f>
      </c>
      <c r="JC118">
        <f>IFERROR(INDEX($GS$2:$GS$324,MATCH($GQ118,$GR$2:$GR$324,0)),0)</f>
      </c>
      <c r="JD118" t="s">
        <v>40</v>
      </c>
      <c r="JE118" t="s">
        <v>40</v>
      </c>
    </row>
    <row r="119" spans="1:265" x14ac:dyDescent="0.25">
      <c r="Q119">
        <f>IF(OR($T119="",$P119=""),"",IFERROR($T119/$P119,0))</f>
      </c>
      <c r="R119">
        <f>IF($T119="","",
SUM($S119,$U119,$Z119,$V119,$X119)*
(1-IF($AA119="",0,VALUE($AA119)/100)))</f>
      </c>
      <c r="S119">
        <f>IF($T119="","",$T119)</f>
      </c>
      <c r="U119">
        <f>IF($T119="","",
IF($N119="","",
IF(ISNUMBER(SEARCH("exempt",LOWER($N119))),0,
$T119*(VALUE(SUBSTITUTE($N119,"%",""))/100))))</f>
      </c>
      <c r="AB119">
        <f>IFERROR(IF(FIND(" - ",$K119)&gt;0,MID($K119,FIND(" - ",$K119)+3,LEN($K119)),""),"")</f>
      </c>
      <c r="AK119" t="s">
        <v>542</v>
      </c>
      <c r="AP119">
        <f>IFERROR(LEFT($K119,FIND(" - ",$K119)-1),$K119)</f>
      </c>
      <c r="AQ119" t="s">
        <v>379</v>
      </c>
      <c r="AS119">
        <f>IF($CH119&gt;=1,INDEX($AQ:$AQ,$CG119+1),"")</f>
      </c>
      <c r="AT119">
        <f>IF($CH119&gt;=2,INDEX($AQ:$AQ,$CG119+2),"")</f>
      </c>
      <c r="AU119">
        <f>IF($CH119&gt;=3,INDEX($AQ:$AQ,$CG119+3),"")</f>
      </c>
      <c r="AV119">
        <f>IF($CH119&gt;=4,INDEX($AQ:$AQ,$CG119+4),"")</f>
      </c>
      <c r="AW119">
        <f>IF($CH119&gt;=5,INDEX($AQ:$AQ,$CG119+5),"")</f>
      </c>
      <c r="AX119">
        <f>IF($CH119&gt;=6,INDEX($AQ:$AQ,$CG119+6),"")</f>
      </c>
      <c r="AY119">
        <f>IF($CH119&gt;=7,INDEX($AQ:$AQ,$CG119+7),"")</f>
      </c>
      <c r="AZ119">
        <f>IF($CH119&gt;=8,INDEX($AQ:$AQ,$CG119+8),"")</f>
      </c>
      <c r="BA119">
        <f>IF($CH119&gt;=9,INDEX($AQ:$AQ,$CG119+9),"")</f>
      </c>
      <c r="BB119">
        <f>IF($CH119&gt;=10,INDEX($AQ:$AQ,$CG119+10),"")</f>
      </c>
      <c r="BC119">
        <f>IF($CH119&gt;=11,INDEX($AQ:$AQ,$CG119+11),"")</f>
      </c>
      <c r="BD119">
        <f>IF($CH119&gt;=12,INDEX($AQ:$AQ,$CG119+12),"")</f>
      </c>
      <c r="BE119">
        <f>IF($CH119&gt;=13,INDEX($AQ:$AQ,$CG119+13),"")</f>
      </c>
      <c r="BF119">
        <f>IF($CH119&gt;=14,INDEX($AQ:$AQ,$CG119+14),"")</f>
      </c>
      <c r="BG119">
        <f>IF($CH119&gt;=15,INDEX($AQ:$AQ,$CG119+15),"")</f>
      </c>
      <c r="BH119">
        <f>IF($CH119&gt;=16,INDEX($AQ:$AQ,$CG119+16),"")</f>
      </c>
      <c r="BI119">
        <f>IF($CH119&gt;=17,INDEX($AQ:$AQ,$CG119+17),"")</f>
      </c>
      <c r="BJ119">
        <f>IF($CH119&gt;=18,INDEX($AQ:$AQ,$CG119+18),"")</f>
      </c>
      <c r="BK119">
        <f>IF($CH119&gt;=19,INDEX($AQ:$AQ,$CG119+19),"")</f>
      </c>
      <c r="BL119">
        <f>IF($CH119&gt;=20,INDEX($AQ:$AQ,$CG119+20),"")</f>
      </c>
      <c r="BM119">
        <f>IF($CH119&gt;=21,INDEX($AQ:$AQ,$CG119+21),"")</f>
      </c>
      <c r="BN119">
        <f>IF($CH119&gt;=22,INDEX($AQ:$AQ,$CG119+22),"")</f>
      </c>
      <c r="BO119">
        <f>IF($CH119&gt;=23,INDEX($AQ:$AQ,$CG119+23),"")</f>
      </c>
      <c r="BP119">
        <f>IF($CH119&gt;=24,INDEX($AQ:$AQ,$CG119+24),"")</f>
      </c>
      <c r="BQ119">
        <f>IF($CH119&gt;=25,INDEX($AQ:$AQ,$CG119+25),"")</f>
      </c>
      <c r="BR119">
        <f>IF($CH119&gt;=26,INDEX($AQ:$AQ,$CG119+26),"")</f>
      </c>
      <c r="BS119">
        <f>IF($CH119&gt;=27,INDEX($AQ:$AQ,$CG119+27),"")</f>
      </c>
      <c r="BT119">
        <f>IF($CH119&gt;=28,INDEX($AQ:$AQ,$CG119+28),"")</f>
      </c>
      <c r="BU119">
        <f>IF($CH119&gt;=29,INDEX($AQ:$AQ,$CG119+29),"")</f>
      </c>
      <c r="BV119">
        <f>IF($CH119&gt;=30,INDEX($AQ:$AQ,$CG119+30),"")</f>
      </c>
      <c r="BW119">
        <f>IF($CH119&gt;=31,INDEX($AQ:$AQ,$CG119+31),"")</f>
      </c>
      <c r="BX119">
        <f>IF($CH119&gt;=32,INDEX($AQ:$AQ,$CG119+32),"")</f>
      </c>
      <c r="BY119">
        <f>IF($CH119&gt;=33,INDEX($AQ:$AQ,$CG119+33),"")</f>
      </c>
      <c r="BZ119">
        <f>IF($CH119&gt;=34,INDEX($AQ:$AQ,$CG119+34),"")</f>
      </c>
      <c r="CA119">
        <f>IF($CH119&gt;=35,INDEX($AQ:$AQ,$CG119+35),"")</f>
      </c>
      <c r="CB119">
        <f>IF($CH119&gt;=36,INDEX($AQ:$AQ,$CG119+36),"")</f>
      </c>
      <c r="CC119">
        <f>IF($CH119&gt;=37,INDEX($AQ:$AQ,$CG119+37),"")</f>
      </c>
      <c r="CD119">
        <f>IF($CH119&gt;=38,INDEX($AQ:$AQ,$CG119+38),"")</f>
      </c>
      <c r="CE119">
        <f>IF($CH119&gt;=39,INDEX($AQ:$AQ,$CG119+39),"")</f>
      </c>
      <c r="CF119">
        <f>IF($CH119&gt;=40,INDEX($AQ:$AQ,$CG119+40),"")</f>
      </c>
      <c r="CG119">
        <f>IFERROR(MATCH($AP119,$AQ$2:$AQ$134,0)+1,0)</f>
      </c>
      <c r="CH119">
        <f>IFERROR(INDEX($AR$2:$AR$134,MATCH($AP119,$AQ$2:$AQ$134,0)),0)</f>
      </c>
      <c r="CI119">
        <f>IFERROR(LEFT($L119,FIND(" - ",$L119)-1),$L119)</f>
      </c>
      <c r="CJ119" t="s">
        <v>543</v>
      </c>
      <c r="CK119">
        <v>1</v>
      </c>
      <c r="CL119">
        <f>IF($DG119&gt;=1,INDEX($CJ:$CJ,$DF119+1),"")</f>
      </c>
      <c r="CM119">
        <f>IF($DG119&gt;=2,INDEX($CJ:$CJ,$DF119+2),"")</f>
      </c>
      <c r="CN119">
        <f>IF($DG119&gt;=3,INDEX($CJ:$CJ,$DF119+3),"")</f>
      </c>
      <c r="CO119">
        <f>IF($DG119&gt;=4,INDEX($CJ:$CJ,$DF119+4),"")</f>
      </c>
      <c r="CP119">
        <f>IF($DG119&gt;=5,INDEX($CJ:$CJ,$DF119+5),"")</f>
      </c>
      <c r="CQ119">
        <f>IF($DG119&gt;=6,INDEX($CJ:$CJ,$DF119+6),"")</f>
      </c>
      <c r="CR119">
        <f>IF($DG119&gt;=7,INDEX($CJ:$CJ,$DF119+7),"")</f>
      </c>
      <c r="CS119">
        <f>IF($DG119&gt;=8,INDEX($CJ:$CJ,$DF119+8),"")</f>
      </c>
      <c r="CT119">
        <f>IF($DG119&gt;=9,INDEX($CJ:$CJ,$DF119+9),"")</f>
      </c>
      <c r="CU119">
        <f>IF($DG119&gt;=10,INDEX($CJ:$CJ,$DF119+10),"")</f>
      </c>
      <c r="CV119">
        <f>IF($DG119&gt;=11,INDEX($CJ:$CJ,$DF119+11),"")</f>
      </c>
      <c r="CW119">
        <f>IF($DG119&gt;=12,INDEX($CJ:$CJ,$DF119+12),"")</f>
      </c>
      <c r="CX119">
        <f>IF($DG119&gt;=13,INDEX($CJ:$CJ,$DF119+13),"")</f>
      </c>
      <c r="CY119">
        <f>IF($DG119&gt;=14,INDEX($CJ:$CJ,$DF119+14),"")</f>
      </c>
      <c r="CZ119">
        <f>IF($DG119&gt;=15,INDEX($CJ:$CJ,$DF119+15),"")</f>
      </c>
      <c r="DA119">
        <f>IF($DG119&gt;=16,INDEX($CJ:$CJ,$DF119+16),"")</f>
      </c>
      <c r="DB119">
        <f>IF($DG119&gt;=17,INDEX($CJ:$CJ,$DF119+17),"")</f>
      </c>
      <c r="DC119">
        <f>IF($DG119&gt;=18,INDEX($CJ:$CJ,$DF119+18),"")</f>
      </c>
      <c r="DD119">
        <f>IF($DG119&gt;=19,INDEX($CJ:$CJ,$DF119+19),"")</f>
      </c>
      <c r="DE119">
        <f>IF($DG119&gt;=20,INDEX($CJ:$CJ,$DF119+20),"")</f>
      </c>
      <c r="DF119">
        <f>IFERROR(MATCH($CI119,$CJ$2:$CJ$263,0)+1,0)</f>
      </c>
      <c r="DG119">
        <f>IFERROR(INDEX($CK$2:$CK$263,MATCH($CI119,$CJ$2:$CJ$263,0)),0)</f>
      </c>
      <c r="DH119">
        <f>IFERROR(INDEX($AO:$AO,MATCH($N119,$AN:$AN,0))&amp;"","")</f>
      </c>
      <c r="DI119" t="s">
        <v>226</v>
      </c>
      <c r="DK119">
        <v>2</v>
      </c>
      <c r="DL119">
        <f>IF($GO119&gt;=1,INDEX($DI:$DI,$GN119+1),"")</f>
      </c>
      <c r="DM119">
        <f>IF($GO119&gt;=2,INDEX($DI:$DI,$GN119+2),"")</f>
      </c>
      <c r="DN119">
        <f>IF($GO119&gt;=3,INDEX($DI:$DI,$GN119+3),"")</f>
      </c>
      <c r="DO119">
        <f>IF($GO119&gt;=4,INDEX($DI:$DI,$GN119+4),"")</f>
      </c>
      <c r="DP119">
        <f>IF($GO119&gt;=5,INDEX($DI:$DI,$GN119+5),"")</f>
      </c>
      <c r="DQ119">
        <f>IF($GO119&gt;=6,INDEX($DI:$DI,$GN119+6),"")</f>
      </c>
      <c r="DR119">
        <f>IF($GO119&gt;=7,INDEX($DI:$DI,$GN119+7),"")</f>
      </c>
      <c r="DS119">
        <f>IF($GO119&gt;=8,INDEX($DI:$DI,$GN119+8),"")</f>
      </c>
      <c r="DT119">
        <f>IF($GO119&gt;=9,INDEX($DI:$DI,$GN119+9),"")</f>
      </c>
      <c r="DU119">
        <f>IF($GO119&gt;=10,INDEX($DI:$DI,$GN119+10),"")</f>
      </c>
      <c r="DV119">
        <f>IF($GO119&gt;=11,INDEX($DI:$DI,$GN119+11),"")</f>
      </c>
      <c r="DW119">
        <f>IF($GO119&gt;=12,INDEX($DI:$DI,$GN119+12),"")</f>
      </c>
      <c r="DX119">
        <f>IF($GO119&gt;=13,INDEX($DI:$DI,$GN119+13),"")</f>
      </c>
      <c r="DY119">
        <f>IF($GO119&gt;=14,INDEX($DI:$DI,$GN119+14),"")</f>
      </c>
      <c r="DZ119">
        <f>IF($GO119&gt;=15,INDEX($DI:$DI,$GN119+15),"")</f>
      </c>
      <c r="EA119">
        <f>IF($GO119&gt;=16,INDEX($DI:$DI,$GN119+16),"")</f>
      </c>
      <c r="EB119">
        <f>IF($GO119&gt;=17,INDEX($DI:$DI,$GN119+17),"")</f>
      </c>
      <c r="EC119">
        <f>IF($GO119&gt;=18,INDEX($DI:$DI,$GN119+18),"")</f>
      </c>
      <c r="ED119">
        <f>IF($GO119&gt;=19,INDEX($DI:$DI,$GN119+19),"")</f>
      </c>
      <c r="EE119">
        <f>IF($GO119&gt;=20,INDEX($DI:$DI,$GN119+20),"")</f>
      </c>
      <c r="EF119">
        <f>IF($GO119&gt;=21,INDEX($DI:$DI,$GN119+21),"")</f>
      </c>
      <c r="EG119">
        <f>IF($GO119&gt;=22,INDEX($DI:$DI,$GN119+22),"")</f>
      </c>
      <c r="EH119">
        <f>IF($GO119&gt;=23,INDEX($DI:$DI,$GN119+23),"")</f>
      </c>
      <c r="EI119">
        <f>IF($GO119&gt;=24,INDEX($DI:$DI,$GN119+24),"")</f>
      </c>
      <c r="EJ119">
        <f>IF($GO119&gt;=25,INDEX($DI:$DI,$GN119+25),"")</f>
      </c>
      <c r="EK119">
        <f>IF($GO119&gt;=26,INDEX($DI:$DI,$GN119+26),"")</f>
      </c>
      <c r="EL119">
        <f>IF($GO119&gt;=27,INDEX($DI:$DI,$GN119+27),"")</f>
      </c>
      <c r="EM119">
        <f>IF($GO119&gt;=28,INDEX($DI:$DI,$GN119+28),"")</f>
      </c>
      <c r="EN119">
        <f>IF($GO119&gt;=29,INDEX($DI:$DI,$GN119+29),"")</f>
      </c>
      <c r="EO119">
        <f>IF($GO119&gt;=30,INDEX($DI:$DI,$GN119+30),"")</f>
      </c>
      <c r="EP119">
        <f>IF($GO119&gt;=31,INDEX($DI:$DI,$GN119+31),"")</f>
      </c>
      <c r="EQ119">
        <f>IF($GO119&gt;=32,INDEX($DI:$DI,$GN119+32),"")</f>
      </c>
      <c r="ER119">
        <f>IF($GO119&gt;=33,INDEX($DI:$DI,$GN119+33),"")</f>
      </c>
      <c r="ES119">
        <f>IF($GO119&gt;=34,INDEX($DI:$DI,$GN119+34),"")</f>
      </c>
      <c r="ET119">
        <f>IF($GO119&gt;=35,INDEX($DI:$DI,$GN119+35),"")</f>
      </c>
      <c r="EU119">
        <f>IF($GO119&gt;=36,INDEX($DI:$DI,$GN119+36),"")</f>
      </c>
      <c r="EV119">
        <f>IF($GO119&gt;=37,INDEX($DI:$DI,$GN119+37),"")</f>
      </c>
      <c r="EW119">
        <f>IF($GO119&gt;=38,INDEX($DI:$DI,$GN119+38),"")</f>
      </c>
      <c r="EX119">
        <f>IF($GO119&gt;=39,INDEX($DI:$DI,$GN119+39),"")</f>
      </c>
      <c r="EY119">
        <f>IF($GO119&gt;=40,INDEX($DI:$DI,$GN119+40),"")</f>
      </c>
      <c r="EZ119">
        <f>IF($GO119&gt;=1,INDEX($DJ:$DJ,$GN119+1),"")</f>
      </c>
      <c r="FA119">
        <f>IF($GO119&gt;=2,INDEX($DJ:$DJ,$GN119+2),"")</f>
      </c>
      <c r="FB119">
        <f>IF($GO119&gt;=3,INDEX($DJ:$DJ,$GN119+3),"")</f>
      </c>
      <c r="FC119">
        <f>IF($GO119&gt;=4,INDEX($DJ:$DJ,$GN119+4),"")</f>
      </c>
      <c r="FD119">
        <f>IF($GO119&gt;=5,INDEX($DJ:$DJ,$GN119+5),"")</f>
      </c>
      <c r="FE119">
        <f>IF($GO119&gt;=6,INDEX($DJ:$DJ,$GN119+6),"")</f>
      </c>
      <c r="FF119">
        <f>IF($GO119&gt;=7,INDEX($DJ:$DJ,$GN119+7),"")</f>
      </c>
      <c r="FG119">
        <f>IF($GO119&gt;=8,INDEX($DJ:$DJ,$GN119+8),"")</f>
      </c>
      <c r="FH119">
        <f>IF($GO119&gt;=9,INDEX($DJ:$DJ,$GN119+9),"")</f>
      </c>
      <c r="FI119">
        <f>IF($GO119&gt;=10,INDEX($DJ:$DJ,$GN119+10),"")</f>
      </c>
      <c r="FJ119">
        <f>IF($GO119&gt;=11,INDEX($DJ:$DJ,$GN119+11),"")</f>
      </c>
      <c r="FK119">
        <f>IF($GO119&gt;=12,INDEX($DJ:$DJ,$GN119+12),"")</f>
      </c>
      <c r="FL119">
        <f>IF($GO119&gt;=13,INDEX($DJ:$DJ,$GN119+13),"")</f>
      </c>
      <c r="FM119">
        <f>IF($GO119&gt;=14,INDEX($DJ:$DJ,$GN119+14),"")</f>
      </c>
      <c r="FN119">
        <f>IF($GO119&gt;=15,INDEX($DJ:$DJ,$GN119+15),"")</f>
      </c>
      <c r="FO119">
        <f>IF($GO119&gt;=16,INDEX($DJ:$DJ,$GN119+16),"")</f>
      </c>
      <c r="FP119">
        <f>IF($GO119&gt;=17,INDEX($DJ:$DJ,$GN119+17),"")</f>
      </c>
      <c r="FQ119">
        <f>IF($GO119&gt;=18,INDEX($DJ:$DJ,$GN119+18),"")</f>
      </c>
      <c r="FR119">
        <f>IF($GO119&gt;=19,INDEX($DJ:$DJ,$GN119+19),"")</f>
      </c>
      <c r="FS119">
        <f>IF($GO119&gt;=20,INDEX($DJ:$DJ,$GN119+20),"")</f>
      </c>
      <c r="FT119">
        <f>IF($GO119&gt;=21,INDEX($DJ:$DJ,$GN119+21),"")</f>
      </c>
      <c r="FU119">
        <f>IF($GO119&gt;=22,INDEX($DJ:$DJ,$GN119+22),"")</f>
      </c>
      <c r="FV119">
        <f>IF($GO119&gt;=23,INDEX($DJ:$DJ,$GN119+23),"")</f>
      </c>
      <c r="FW119">
        <f>IF($GO119&gt;=24,INDEX($DJ:$DJ,$GN119+24),"")</f>
      </c>
      <c r="FX119">
        <f>IF($GO119&gt;=25,INDEX($DJ:$DJ,$GN119+25),"")</f>
      </c>
      <c r="FY119">
        <f>IF($GO119&gt;=26,INDEX($DJ:$DJ,$GN119+26),"")</f>
      </c>
      <c r="FZ119">
        <f>IF($GO119&gt;=27,INDEX($DJ:$DJ,$GN119+27),"")</f>
      </c>
      <c r="GA119">
        <f>IF($GO119&gt;=28,INDEX($DJ:$DJ,$GN119+28),"")</f>
      </c>
      <c r="GB119">
        <f>IF($GO119&gt;=29,INDEX($DJ:$DJ,$GN119+29),"")</f>
      </c>
      <c r="GC119">
        <f>IF($GO119&gt;=30,INDEX($DJ:$DJ,$GN119+30),"")</f>
      </c>
      <c r="GD119">
        <f>IF($GO119&gt;=31,INDEX($DJ:$DJ,$GN119+31),"")</f>
      </c>
      <c r="GE119">
        <f>IF($GO119&gt;=32,INDEX($DJ:$DJ,$GN119+32),"")</f>
      </c>
      <c r="GF119">
        <f>IF($GO119&gt;=33,INDEX($DJ:$DJ,$GN119+33),"")</f>
      </c>
      <c r="GG119">
        <f>IF($GO119&gt;=34,INDEX($DJ:$DJ,$GN119+34),"")</f>
      </c>
      <c r="GH119">
        <f>IF($GO119&gt;=35,INDEX($DJ:$DJ,$GN119+35),"")</f>
      </c>
      <c r="GI119">
        <f>IF($GO119&gt;=36,INDEX($DJ:$DJ,$GN119+36),"")</f>
      </c>
      <c r="GJ119">
        <f>IF($GO119&gt;=37,INDEX($DJ:$DJ,$GN119+37),"")</f>
      </c>
      <c r="GK119">
        <f>IF($GO119&gt;=38,INDEX($DJ:$DJ,$GN119+38),"")</f>
      </c>
      <c r="GL119">
        <f>IF($GO119&gt;=39,INDEX($DJ:$DJ,$GN119+39),"")</f>
      </c>
      <c r="GM119">
        <f>IF($GO119&gt;=40,INDEX($DJ:$DJ,$GN119+40),"")</f>
      </c>
      <c r="GN119">
        <f>IFERROR(MATCH($DH119,$DI$2:$DI$148,0)+1,0)</f>
      </c>
      <c r="GO119">
        <f>IFERROR(INDEX($DK$2:$DK$148,MATCH($DH119,$DI$2:$DI$148,0)),0)</f>
      </c>
      <c r="GP119">
        <f>IFERROR(MATCH($Y119,$DL$119:$EY$119,0),0)</f>
      </c>
      <c r="GQ119">
        <f>IF($GP119&gt;0,INDEX($EZ$119:$GM$119,$GP119),"")</f>
      </c>
      <c r="GR119" t="s">
        <v>544</v>
      </c>
      <c r="GT119">
        <f>IF($JC119&gt;=1,INDEX($GR:$GR,$JB119+1),"")</f>
      </c>
      <c r="GU119">
        <f>IF($JC119&gt;=2,INDEX($GR:$GR,$JB119+2),"")</f>
      </c>
      <c r="GV119">
        <f>IF($JC119&gt;=3,INDEX($GR:$GR,$JB119+3),"")</f>
      </c>
      <c r="GW119">
        <f>IF($JC119&gt;=4,INDEX($GR:$GR,$JB119+4),"")</f>
      </c>
      <c r="GX119">
        <f>IF($JC119&gt;=5,INDEX($GR:$GR,$JB119+5),"")</f>
      </c>
      <c r="GY119">
        <f>IF($JC119&gt;=6,INDEX($GR:$GR,$JB119+6),"")</f>
      </c>
      <c r="GZ119">
        <f>IF($JC119&gt;=7,INDEX($GR:$GR,$JB119+7),"")</f>
      </c>
      <c r="HA119">
        <f>IF($JC119&gt;=8,INDEX($GR:$GR,$JB119+8),"")</f>
      </c>
      <c r="HB119">
        <f>IF($JC119&gt;=9,INDEX($GR:$GR,$JB119+9),"")</f>
      </c>
      <c r="HC119">
        <f>IF($JC119&gt;=10,INDEX($GR:$GR,$JB119+10),"")</f>
      </c>
      <c r="HD119">
        <f>IF($JC119&gt;=11,INDEX($GR:$GR,$JB119+11),"")</f>
      </c>
      <c r="HE119">
        <f>IF($JC119&gt;=12,INDEX($GR:$GR,$JB119+12),"")</f>
      </c>
      <c r="HF119">
        <f>IF($JC119&gt;=13,INDEX($GR:$GR,$JB119+13),"")</f>
      </c>
      <c r="HG119">
        <f>IF($JC119&gt;=14,INDEX($GR:$GR,$JB119+14),"")</f>
      </c>
      <c r="HH119">
        <f>IF($JC119&gt;=15,INDEX($GR:$GR,$JB119+15),"")</f>
      </c>
      <c r="HI119">
        <f>IF($JC119&gt;=16,INDEX($GR:$GR,$JB119+16),"")</f>
      </c>
      <c r="HJ119">
        <f>IF($JC119&gt;=17,INDEX($GR:$GR,$JB119+17),"")</f>
      </c>
      <c r="HK119">
        <f>IF($JC119&gt;=18,INDEX($GR:$GR,$JB119+18),"")</f>
      </c>
      <c r="HL119">
        <f>IF($JC119&gt;=19,INDEX($GR:$GR,$JB119+19),"")</f>
      </c>
      <c r="HM119">
        <f>IF($JC119&gt;=20,INDEX($GR:$GR,$JB119+20),"")</f>
      </c>
      <c r="HN119">
        <f>IF($JC119&gt;=21,INDEX($GR:$GR,$JB119+21),"")</f>
      </c>
      <c r="HO119">
        <f>IF($JC119&gt;=22,INDEX($GR:$GR,$JB119+22),"")</f>
      </c>
      <c r="HP119">
        <f>IF($JC119&gt;=23,INDEX($GR:$GR,$JB119+23),"")</f>
      </c>
      <c r="HQ119">
        <f>IF($JC119&gt;=24,INDEX($GR:$GR,$JB119+24),"")</f>
      </c>
      <c r="HR119">
        <f>IF($JC119&gt;=25,INDEX($GR:$GR,$JB119+25),"")</f>
      </c>
      <c r="HS119">
        <f>IF($JC119&gt;=26,INDEX($GR:$GR,$JB119+26),"")</f>
      </c>
      <c r="HT119">
        <f>IF($JC119&gt;=27,INDEX($GR:$GR,$JB119+27),"")</f>
      </c>
      <c r="HU119">
        <f>IF($JC119&gt;=28,INDEX($GR:$GR,$JB119+28),"")</f>
      </c>
      <c r="HV119">
        <f>IF($JC119&gt;=29,INDEX($GR:$GR,$JB119+29),"")</f>
      </c>
      <c r="HW119">
        <f>IF($JC119&gt;=30,INDEX($GR:$GR,$JB119+30),"")</f>
      </c>
      <c r="HX119">
        <f>IF($JC119&gt;=31,INDEX($GR:$GR,$JB119+31),"")</f>
      </c>
      <c r="HY119">
        <f>IF($JC119&gt;=32,INDEX($GR:$GR,$JB119+32),"")</f>
      </c>
      <c r="HZ119">
        <f>IF($JC119&gt;=33,INDEX($GR:$GR,$JB119+33),"")</f>
      </c>
      <c r="IA119">
        <f>IF($JC119&gt;=34,INDEX($GR:$GR,$JB119+34),"")</f>
      </c>
      <c r="IB119">
        <f>IF($JC119&gt;=35,INDEX($GR:$GR,$JB119+35),"")</f>
      </c>
      <c r="IC119">
        <f>IF($JC119&gt;=36,INDEX($GR:$GR,$JB119+36),"")</f>
      </c>
      <c r="ID119">
        <f>IF($JC119&gt;=37,INDEX($GR:$GR,$JB119+37),"")</f>
      </c>
      <c r="IE119">
        <f>IF($JC119&gt;=38,INDEX($GR:$GR,$JB119+38),"")</f>
      </c>
      <c r="IF119">
        <f>IF($JC119&gt;=39,INDEX($GR:$GR,$JB119+39),"")</f>
      </c>
      <c r="IG119">
        <f>IF($JC119&gt;=40,INDEX($GR:$GR,$JB119+40),"")</f>
      </c>
      <c r="IH119">
        <f>IF($JC119&gt;=41,INDEX($GR:$GR,$JB119+41),"")</f>
      </c>
      <c r="II119">
        <f>IF($JC119&gt;=42,INDEX($GR:$GR,$JB119+42),"")</f>
      </c>
      <c r="IJ119">
        <f>IF($JC119&gt;=43,INDEX($GR:$GR,$JB119+43),"")</f>
      </c>
      <c r="IK119">
        <f>IF($JC119&gt;=44,INDEX($GR:$GR,$JB119+44),"")</f>
      </c>
      <c r="IL119">
        <f>IF($JC119&gt;=45,INDEX($GR:$GR,$JB119+45),"")</f>
      </c>
      <c r="IM119">
        <f>IF($JC119&gt;=46,INDEX($GR:$GR,$JB119+46),"")</f>
      </c>
      <c r="IN119">
        <f>IF($JC119&gt;=47,INDEX($GR:$GR,$JB119+47),"")</f>
      </c>
      <c r="IO119">
        <f>IF($JC119&gt;=48,INDEX($GR:$GR,$JB119+48),"")</f>
      </c>
      <c r="IP119">
        <f>IF($JC119&gt;=49,INDEX($GR:$GR,$JB119+49),"")</f>
      </c>
      <c r="IQ119">
        <f>IF($JC119&gt;=50,INDEX($GR:$GR,$JB119+50),"")</f>
      </c>
      <c r="IR119">
        <f>IF($JC119&gt;=51,INDEX($GR:$GR,$JB119+51),"")</f>
      </c>
      <c r="IS119">
        <f>IF($JC119&gt;=52,INDEX($GR:$GR,$JB119+52),"")</f>
      </c>
      <c r="IT119">
        <f>IF($JC119&gt;=53,INDEX($GR:$GR,$JB119+53),"")</f>
      </c>
      <c r="IU119">
        <f>IF($JC119&gt;=54,INDEX($GR:$GR,$JB119+54),"")</f>
      </c>
      <c r="IV119">
        <f>IF($JC119&gt;=55,INDEX($GR:$GR,$JB119+55),"")</f>
      </c>
      <c r="IW119">
        <f>IF($JC119&gt;=56,INDEX($GR:$GR,$JB119+56),"")</f>
      </c>
      <c r="IX119">
        <f>IF($JC119&gt;=57,INDEX($GR:$GR,$JB119+57),"")</f>
      </c>
      <c r="IY119">
        <f>IF($JC119&gt;=58,INDEX($GR:$GR,$JB119+58),"")</f>
      </c>
      <c r="IZ119">
        <f>IF($JC119&gt;=59,INDEX($GR:$GR,$JB119+59),"")</f>
      </c>
      <c r="JA119">
        <f>IF($JC119&gt;=60,INDEX($GR:$GR,$JB119+60),"")</f>
      </c>
      <c r="JB119">
        <f>IFERROR(MATCH($GQ119,$GR$2:$GR$324,0)+1,0)</f>
      </c>
      <c r="JC119">
        <f>IFERROR(INDEX($GS$2:$GS$324,MATCH($GQ119,$GR$2:$GR$324,0)),0)</f>
      </c>
      <c r="JD119" t="s">
        <v>40</v>
      </c>
      <c r="JE119" t="s">
        <v>40</v>
      </c>
    </row>
    <row r="120" spans="1:265" x14ac:dyDescent="0.25">
      <c r="Q120">
        <f>IF(OR($T120="",$P120=""),"",IFERROR($T120/$P120,0))</f>
      </c>
      <c r="R120">
        <f>IF($T120="","",
SUM($S120,$U120,$Z120,$V120,$X120)*
(1-IF($AA120="",0,VALUE($AA120)/100)))</f>
      </c>
      <c r="S120">
        <f>IF($T120="","",$T120)</f>
      </c>
      <c r="U120">
        <f>IF($T120="","",
IF($N120="","",
IF(ISNUMBER(SEARCH("exempt",LOWER($N120))),0,
$T120*(VALUE(SUBSTITUTE($N120,"%",""))/100))))</f>
      </c>
      <c r="AB120">
        <f>IFERROR(IF(FIND(" - ",$K120)&gt;0,MID($K120,FIND(" - ",$K120)+3,LEN($K120)),""),"")</f>
      </c>
      <c r="AK120" t="s">
        <v>545</v>
      </c>
      <c r="AP120">
        <f>IFERROR(LEFT($K120,FIND(" - ",$K120)-1),$K120)</f>
      </c>
      <c r="AQ120" t="s">
        <v>368</v>
      </c>
      <c r="AS120">
        <f>IF($CH120&gt;=1,INDEX($AQ:$AQ,$CG120+1),"")</f>
      </c>
      <c r="AT120">
        <f>IF($CH120&gt;=2,INDEX($AQ:$AQ,$CG120+2),"")</f>
      </c>
      <c r="AU120">
        <f>IF($CH120&gt;=3,INDEX($AQ:$AQ,$CG120+3),"")</f>
      </c>
      <c r="AV120">
        <f>IF($CH120&gt;=4,INDEX($AQ:$AQ,$CG120+4),"")</f>
      </c>
      <c r="AW120">
        <f>IF($CH120&gt;=5,INDEX($AQ:$AQ,$CG120+5),"")</f>
      </c>
      <c r="AX120">
        <f>IF($CH120&gt;=6,INDEX($AQ:$AQ,$CG120+6),"")</f>
      </c>
      <c r="AY120">
        <f>IF($CH120&gt;=7,INDEX($AQ:$AQ,$CG120+7),"")</f>
      </c>
      <c r="AZ120">
        <f>IF($CH120&gt;=8,INDEX($AQ:$AQ,$CG120+8),"")</f>
      </c>
      <c r="BA120">
        <f>IF($CH120&gt;=9,INDEX($AQ:$AQ,$CG120+9),"")</f>
      </c>
      <c r="BB120">
        <f>IF($CH120&gt;=10,INDEX($AQ:$AQ,$CG120+10),"")</f>
      </c>
      <c r="BC120">
        <f>IF($CH120&gt;=11,INDEX($AQ:$AQ,$CG120+11),"")</f>
      </c>
      <c r="BD120">
        <f>IF($CH120&gt;=12,INDEX($AQ:$AQ,$CG120+12),"")</f>
      </c>
      <c r="BE120">
        <f>IF($CH120&gt;=13,INDEX($AQ:$AQ,$CG120+13),"")</f>
      </c>
      <c r="BF120">
        <f>IF($CH120&gt;=14,INDEX($AQ:$AQ,$CG120+14),"")</f>
      </c>
      <c r="BG120">
        <f>IF($CH120&gt;=15,INDEX($AQ:$AQ,$CG120+15),"")</f>
      </c>
      <c r="BH120">
        <f>IF($CH120&gt;=16,INDEX($AQ:$AQ,$CG120+16),"")</f>
      </c>
      <c r="BI120">
        <f>IF($CH120&gt;=17,INDEX($AQ:$AQ,$CG120+17),"")</f>
      </c>
      <c r="BJ120">
        <f>IF($CH120&gt;=18,INDEX($AQ:$AQ,$CG120+18),"")</f>
      </c>
      <c r="BK120">
        <f>IF($CH120&gt;=19,INDEX($AQ:$AQ,$CG120+19),"")</f>
      </c>
      <c r="BL120">
        <f>IF($CH120&gt;=20,INDEX($AQ:$AQ,$CG120+20),"")</f>
      </c>
      <c r="BM120">
        <f>IF($CH120&gt;=21,INDEX($AQ:$AQ,$CG120+21),"")</f>
      </c>
      <c r="BN120">
        <f>IF($CH120&gt;=22,INDEX($AQ:$AQ,$CG120+22),"")</f>
      </c>
      <c r="BO120">
        <f>IF($CH120&gt;=23,INDEX($AQ:$AQ,$CG120+23),"")</f>
      </c>
      <c r="BP120">
        <f>IF($CH120&gt;=24,INDEX($AQ:$AQ,$CG120+24),"")</f>
      </c>
      <c r="BQ120">
        <f>IF($CH120&gt;=25,INDEX($AQ:$AQ,$CG120+25),"")</f>
      </c>
      <c r="BR120">
        <f>IF($CH120&gt;=26,INDEX($AQ:$AQ,$CG120+26),"")</f>
      </c>
      <c r="BS120">
        <f>IF($CH120&gt;=27,INDEX($AQ:$AQ,$CG120+27),"")</f>
      </c>
      <c r="BT120">
        <f>IF($CH120&gt;=28,INDEX($AQ:$AQ,$CG120+28),"")</f>
      </c>
      <c r="BU120">
        <f>IF($CH120&gt;=29,INDEX($AQ:$AQ,$CG120+29),"")</f>
      </c>
      <c r="BV120">
        <f>IF($CH120&gt;=30,INDEX($AQ:$AQ,$CG120+30),"")</f>
      </c>
      <c r="BW120">
        <f>IF($CH120&gt;=31,INDEX($AQ:$AQ,$CG120+31),"")</f>
      </c>
      <c r="BX120">
        <f>IF($CH120&gt;=32,INDEX($AQ:$AQ,$CG120+32),"")</f>
      </c>
      <c r="BY120">
        <f>IF($CH120&gt;=33,INDEX($AQ:$AQ,$CG120+33),"")</f>
      </c>
      <c r="BZ120">
        <f>IF($CH120&gt;=34,INDEX($AQ:$AQ,$CG120+34),"")</f>
      </c>
      <c r="CA120">
        <f>IF($CH120&gt;=35,INDEX($AQ:$AQ,$CG120+35),"")</f>
      </c>
      <c r="CB120">
        <f>IF($CH120&gt;=36,INDEX($AQ:$AQ,$CG120+36),"")</f>
      </c>
      <c r="CC120">
        <f>IF($CH120&gt;=37,INDEX($AQ:$AQ,$CG120+37),"")</f>
      </c>
      <c r="CD120">
        <f>IF($CH120&gt;=38,INDEX($AQ:$AQ,$CG120+38),"")</f>
      </c>
      <c r="CE120">
        <f>IF($CH120&gt;=39,INDEX($AQ:$AQ,$CG120+39),"")</f>
      </c>
      <c r="CF120">
        <f>IF($CH120&gt;=40,INDEX($AQ:$AQ,$CG120+40),"")</f>
      </c>
      <c r="CG120">
        <f>IFERROR(MATCH($AP120,$AQ$2:$AQ$134,0)+1,0)</f>
      </c>
      <c r="CH120">
        <f>IFERROR(INDEX($AR$2:$AR$134,MATCH($AP120,$AQ$2:$AQ$134,0)),0)</f>
      </c>
      <c r="CI120">
        <f>IFERROR(LEFT($L120,FIND(" - ",$L120)-1),$L120)</f>
      </c>
      <c r="CJ120" t="s">
        <v>224</v>
      </c>
      <c r="CL120">
        <f>IF($DG120&gt;=1,INDEX($CJ:$CJ,$DF120+1),"")</f>
      </c>
      <c r="CM120">
        <f>IF($DG120&gt;=2,INDEX($CJ:$CJ,$DF120+2),"")</f>
      </c>
      <c r="CN120">
        <f>IF($DG120&gt;=3,INDEX($CJ:$CJ,$DF120+3),"")</f>
      </c>
      <c r="CO120">
        <f>IF($DG120&gt;=4,INDEX($CJ:$CJ,$DF120+4),"")</f>
      </c>
      <c r="CP120">
        <f>IF($DG120&gt;=5,INDEX($CJ:$CJ,$DF120+5),"")</f>
      </c>
      <c r="CQ120">
        <f>IF($DG120&gt;=6,INDEX($CJ:$CJ,$DF120+6),"")</f>
      </c>
      <c r="CR120">
        <f>IF($DG120&gt;=7,INDEX($CJ:$CJ,$DF120+7),"")</f>
      </c>
      <c r="CS120">
        <f>IF($DG120&gt;=8,INDEX($CJ:$CJ,$DF120+8),"")</f>
      </c>
      <c r="CT120">
        <f>IF($DG120&gt;=9,INDEX($CJ:$CJ,$DF120+9),"")</f>
      </c>
      <c r="CU120">
        <f>IF($DG120&gt;=10,INDEX($CJ:$CJ,$DF120+10),"")</f>
      </c>
      <c r="CV120">
        <f>IF($DG120&gt;=11,INDEX($CJ:$CJ,$DF120+11),"")</f>
      </c>
      <c r="CW120">
        <f>IF($DG120&gt;=12,INDEX($CJ:$CJ,$DF120+12),"")</f>
      </c>
      <c r="CX120">
        <f>IF($DG120&gt;=13,INDEX($CJ:$CJ,$DF120+13),"")</f>
      </c>
      <c r="CY120">
        <f>IF($DG120&gt;=14,INDEX($CJ:$CJ,$DF120+14),"")</f>
      </c>
      <c r="CZ120">
        <f>IF($DG120&gt;=15,INDEX($CJ:$CJ,$DF120+15),"")</f>
      </c>
      <c r="DA120">
        <f>IF($DG120&gt;=16,INDEX($CJ:$CJ,$DF120+16),"")</f>
      </c>
      <c r="DB120">
        <f>IF($DG120&gt;=17,INDEX($CJ:$CJ,$DF120+17),"")</f>
      </c>
      <c r="DC120">
        <f>IF($DG120&gt;=18,INDEX($CJ:$CJ,$DF120+18),"")</f>
      </c>
      <c r="DD120">
        <f>IF($DG120&gt;=19,INDEX($CJ:$CJ,$DF120+19),"")</f>
      </c>
      <c r="DE120">
        <f>IF($DG120&gt;=20,INDEX($CJ:$CJ,$DF120+20),"")</f>
      </c>
      <c r="DF120">
        <f>IFERROR(MATCH($CI120,$CJ$2:$CJ$263,0)+1,0)</f>
      </c>
      <c r="DG120">
        <f>IFERROR(INDEX($CK$2:$CK$263,MATCH($CI120,$CJ$2:$CJ$263,0)),0)</f>
      </c>
      <c r="DH120">
        <f>IFERROR(INDEX($AO:$AO,MATCH($N120,$AN:$AN,0))&amp;"","")</f>
      </c>
      <c r="DI120" t="s">
        <v>546</v>
      </c>
      <c r="DJ120" t="s">
        <v>547</v>
      </c>
      <c r="DL120">
        <f>IF($GO120&gt;=1,INDEX($DI:$DI,$GN120+1),"")</f>
      </c>
      <c r="DM120">
        <f>IF($GO120&gt;=2,INDEX($DI:$DI,$GN120+2),"")</f>
      </c>
      <c r="DN120">
        <f>IF($GO120&gt;=3,INDEX($DI:$DI,$GN120+3),"")</f>
      </c>
      <c r="DO120">
        <f>IF($GO120&gt;=4,INDEX($DI:$DI,$GN120+4),"")</f>
      </c>
      <c r="DP120">
        <f>IF($GO120&gt;=5,INDEX($DI:$DI,$GN120+5),"")</f>
      </c>
      <c r="DQ120">
        <f>IF($GO120&gt;=6,INDEX($DI:$DI,$GN120+6),"")</f>
      </c>
      <c r="DR120">
        <f>IF($GO120&gt;=7,INDEX($DI:$DI,$GN120+7),"")</f>
      </c>
      <c r="DS120">
        <f>IF($GO120&gt;=8,INDEX($DI:$DI,$GN120+8),"")</f>
      </c>
      <c r="DT120">
        <f>IF($GO120&gt;=9,INDEX($DI:$DI,$GN120+9),"")</f>
      </c>
      <c r="DU120">
        <f>IF($GO120&gt;=10,INDEX($DI:$DI,$GN120+10),"")</f>
      </c>
      <c r="DV120">
        <f>IF($GO120&gt;=11,INDEX($DI:$DI,$GN120+11),"")</f>
      </c>
      <c r="DW120">
        <f>IF($GO120&gt;=12,INDEX($DI:$DI,$GN120+12),"")</f>
      </c>
      <c r="DX120">
        <f>IF($GO120&gt;=13,INDEX($DI:$DI,$GN120+13),"")</f>
      </c>
      <c r="DY120">
        <f>IF($GO120&gt;=14,INDEX($DI:$DI,$GN120+14),"")</f>
      </c>
      <c r="DZ120">
        <f>IF($GO120&gt;=15,INDEX($DI:$DI,$GN120+15),"")</f>
      </c>
      <c r="EA120">
        <f>IF($GO120&gt;=16,INDEX($DI:$DI,$GN120+16),"")</f>
      </c>
      <c r="EB120">
        <f>IF($GO120&gt;=17,INDEX($DI:$DI,$GN120+17),"")</f>
      </c>
      <c r="EC120">
        <f>IF($GO120&gt;=18,INDEX($DI:$DI,$GN120+18),"")</f>
      </c>
      <c r="ED120">
        <f>IF($GO120&gt;=19,INDEX($DI:$DI,$GN120+19),"")</f>
      </c>
      <c r="EE120">
        <f>IF($GO120&gt;=20,INDEX($DI:$DI,$GN120+20),"")</f>
      </c>
      <c r="EF120">
        <f>IF($GO120&gt;=21,INDEX($DI:$DI,$GN120+21),"")</f>
      </c>
      <c r="EG120">
        <f>IF($GO120&gt;=22,INDEX($DI:$DI,$GN120+22),"")</f>
      </c>
      <c r="EH120">
        <f>IF($GO120&gt;=23,INDEX($DI:$DI,$GN120+23),"")</f>
      </c>
      <c r="EI120">
        <f>IF($GO120&gt;=24,INDEX($DI:$DI,$GN120+24),"")</f>
      </c>
      <c r="EJ120">
        <f>IF($GO120&gt;=25,INDEX($DI:$DI,$GN120+25),"")</f>
      </c>
      <c r="EK120">
        <f>IF($GO120&gt;=26,INDEX($DI:$DI,$GN120+26),"")</f>
      </c>
      <c r="EL120">
        <f>IF($GO120&gt;=27,INDEX($DI:$DI,$GN120+27),"")</f>
      </c>
      <c r="EM120">
        <f>IF($GO120&gt;=28,INDEX($DI:$DI,$GN120+28),"")</f>
      </c>
      <c r="EN120">
        <f>IF($GO120&gt;=29,INDEX($DI:$DI,$GN120+29),"")</f>
      </c>
      <c r="EO120">
        <f>IF($GO120&gt;=30,INDEX($DI:$DI,$GN120+30),"")</f>
      </c>
      <c r="EP120">
        <f>IF($GO120&gt;=31,INDEX($DI:$DI,$GN120+31),"")</f>
      </c>
      <c r="EQ120">
        <f>IF($GO120&gt;=32,INDEX($DI:$DI,$GN120+32),"")</f>
      </c>
      <c r="ER120">
        <f>IF($GO120&gt;=33,INDEX($DI:$DI,$GN120+33),"")</f>
      </c>
      <c r="ES120">
        <f>IF($GO120&gt;=34,INDEX($DI:$DI,$GN120+34),"")</f>
      </c>
      <c r="ET120">
        <f>IF($GO120&gt;=35,INDEX($DI:$DI,$GN120+35),"")</f>
      </c>
      <c r="EU120">
        <f>IF($GO120&gt;=36,INDEX($DI:$DI,$GN120+36),"")</f>
      </c>
      <c r="EV120">
        <f>IF($GO120&gt;=37,INDEX($DI:$DI,$GN120+37),"")</f>
      </c>
      <c r="EW120">
        <f>IF($GO120&gt;=38,INDEX($DI:$DI,$GN120+38),"")</f>
      </c>
      <c r="EX120">
        <f>IF($GO120&gt;=39,INDEX($DI:$DI,$GN120+39),"")</f>
      </c>
      <c r="EY120">
        <f>IF($GO120&gt;=40,INDEX($DI:$DI,$GN120+40),"")</f>
      </c>
      <c r="EZ120">
        <f>IF($GO120&gt;=1,INDEX($DJ:$DJ,$GN120+1),"")</f>
      </c>
      <c r="FA120">
        <f>IF($GO120&gt;=2,INDEX($DJ:$DJ,$GN120+2),"")</f>
      </c>
      <c r="FB120">
        <f>IF($GO120&gt;=3,INDEX($DJ:$DJ,$GN120+3),"")</f>
      </c>
      <c r="FC120">
        <f>IF($GO120&gt;=4,INDEX($DJ:$DJ,$GN120+4),"")</f>
      </c>
      <c r="FD120">
        <f>IF($GO120&gt;=5,INDEX($DJ:$DJ,$GN120+5),"")</f>
      </c>
      <c r="FE120">
        <f>IF($GO120&gt;=6,INDEX($DJ:$DJ,$GN120+6),"")</f>
      </c>
      <c r="FF120">
        <f>IF($GO120&gt;=7,INDEX($DJ:$DJ,$GN120+7),"")</f>
      </c>
      <c r="FG120">
        <f>IF($GO120&gt;=8,INDEX($DJ:$DJ,$GN120+8),"")</f>
      </c>
      <c r="FH120">
        <f>IF($GO120&gt;=9,INDEX($DJ:$DJ,$GN120+9),"")</f>
      </c>
      <c r="FI120">
        <f>IF($GO120&gt;=10,INDEX($DJ:$DJ,$GN120+10),"")</f>
      </c>
      <c r="FJ120">
        <f>IF($GO120&gt;=11,INDEX($DJ:$DJ,$GN120+11),"")</f>
      </c>
      <c r="FK120">
        <f>IF($GO120&gt;=12,INDEX($DJ:$DJ,$GN120+12),"")</f>
      </c>
      <c r="FL120">
        <f>IF($GO120&gt;=13,INDEX($DJ:$DJ,$GN120+13),"")</f>
      </c>
      <c r="FM120">
        <f>IF($GO120&gt;=14,INDEX($DJ:$DJ,$GN120+14),"")</f>
      </c>
      <c r="FN120">
        <f>IF($GO120&gt;=15,INDEX($DJ:$DJ,$GN120+15),"")</f>
      </c>
      <c r="FO120">
        <f>IF($GO120&gt;=16,INDEX($DJ:$DJ,$GN120+16),"")</f>
      </c>
      <c r="FP120">
        <f>IF($GO120&gt;=17,INDEX($DJ:$DJ,$GN120+17),"")</f>
      </c>
      <c r="FQ120">
        <f>IF($GO120&gt;=18,INDEX($DJ:$DJ,$GN120+18),"")</f>
      </c>
      <c r="FR120">
        <f>IF($GO120&gt;=19,INDEX($DJ:$DJ,$GN120+19),"")</f>
      </c>
      <c r="FS120">
        <f>IF($GO120&gt;=20,INDEX($DJ:$DJ,$GN120+20),"")</f>
      </c>
      <c r="FT120">
        <f>IF($GO120&gt;=21,INDEX($DJ:$DJ,$GN120+21),"")</f>
      </c>
      <c r="FU120">
        <f>IF($GO120&gt;=22,INDEX($DJ:$DJ,$GN120+22),"")</f>
      </c>
      <c r="FV120">
        <f>IF($GO120&gt;=23,INDEX($DJ:$DJ,$GN120+23),"")</f>
      </c>
      <c r="FW120">
        <f>IF($GO120&gt;=24,INDEX($DJ:$DJ,$GN120+24),"")</f>
      </c>
      <c r="FX120">
        <f>IF($GO120&gt;=25,INDEX($DJ:$DJ,$GN120+25),"")</f>
      </c>
      <c r="FY120">
        <f>IF($GO120&gt;=26,INDEX($DJ:$DJ,$GN120+26),"")</f>
      </c>
      <c r="FZ120">
        <f>IF($GO120&gt;=27,INDEX($DJ:$DJ,$GN120+27),"")</f>
      </c>
      <c r="GA120">
        <f>IF($GO120&gt;=28,INDEX($DJ:$DJ,$GN120+28),"")</f>
      </c>
      <c r="GB120">
        <f>IF($GO120&gt;=29,INDEX($DJ:$DJ,$GN120+29),"")</f>
      </c>
      <c r="GC120">
        <f>IF($GO120&gt;=30,INDEX($DJ:$DJ,$GN120+30),"")</f>
      </c>
      <c r="GD120">
        <f>IF($GO120&gt;=31,INDEX($DJ:$DJ,$GN120+31),"")</f>
      </c>
      <c r="GE120">
        <f>IF($GO120&gt;=32,INDEX($DJ:$DJ,$GN120+32),"")</f>
      </c>
      <c r="GF120">
        <f>IF($GO120&gt;=33,INDEX($DJ:$DJ,$GN120+33),"")</f>
      </c>
      <c r="GG120">
        <f>IF($GO120&gt;=34,INDEX($DJ:$DJ,$GN120+34),"")</f>
      </c>
      <c r="GH120">
        <f>IF($GO120&gt;=35,INDEX($DJ:$DJ,$GN120+35),"")</f>
      </c>
      <c r="GI120">
        <f>IF($GO120&gt;=36,INDEX($DJ:$DJ,$GN120+36),"")</f>
      </c>
      <c r="GJ120">
        <f>IF($GO120&gt;=37,INDEX($DJ:$DJ,$GN120+37),"")</f>
      </c>
      <c r="GK120">
        <f>IF($GO120&gt;=38,INDEX($DJ:$DJ,$GN120+38),"")</f>
      </c>
      <c r="GL120">
        <f>IF($GO120&gt;=39,INDEX($DJ:$DJ,$GN120+39),"")</f>
      </c>
      <c r="GM120">
        <f>IF($GO120&gt;=40,INDEX($DJ:$DJ,$GN120+40),"")</f>
      </c>
      <c r="GN120">
        <f>IFERROR(MATCH($DH120,$DI$2:$DI$148,0)+1,0)</f>
      </c>
      <c r="GO120">
        <f>IFERROR(INDEX($DK$2:$DK$148,MATCH($DH120,$DI$2:$DI$148,0)),0)</f>
      </c>
      <c r="GP120">
        <f>IFERROR(MATCH($Y120,$DL$120:$EY$120,0),0)</f>
      </c>
      <c r="GQ120">
        <f>IF($GP120&gt;0,INDEX($EZ$120:$GM$120,$GP120),"")</f>
      </c>
      <c r="GR120" t="s">
        <v>548</v>
      </c>
      <c r="GT120">
        <f>IF($JC120&gt;=1,INDEX($GR:$GR,$JB120+1),"")</f>
      </c>
      <c r="GU120">
        <f>IF($JC120&gt;=2,INDEX($GR:$GR,$JB120+2),"")</f>
      </c>
      <c r="GV120">
        <f>IF($JC120&gt;=3,INDEX($GR:$GR,$JB120+3),"")</f>
      </c>
      <c r="GW120">
        <f>IF($JC120&gt;=4,INDEX($GR:$GR,$JB120+4),"")</f>
      </c>
      <c r="GX120">
        <f>IF($JC120&gt;=5,INDEX($GR:$GR,$JB120+5),"")</f>
      </c>
      <c r="GY120">
        <f>IF($JC120&gt;=6,INDEX($GR:$GR,$JB120+6),"")</f>
      </c>
      <c r="GZ120">
        <f>IF($JC120&gt;=7,INDEX($GR:$GR,$JB120+7),"")</f>
      </c>
      <c r="HA120">
        <f>IF($JC120&gt;=8,INDEX($GR:$GR,$JB120+8),"")</f>
      </c>
      <c r="HB120">
        <f>IF($JC120&gt;=9,INDEX($GR:$GR,$JB120+9),"")</f>
      </c>
      <c r="HC120">
        <f>IF($JC120&gt;=10,INDEX($GR:$GR,$JB120+10),"")</f>
      </c>
      <c r="HD120">
        <f>IF($JC120&gt;=11,INDEX($GR:$GR,$JB120+11),"")</f>
      </c>
      <c r="HE120">
        <f>IF($JC120&gt;=12,INDEX($GR:$GR,$JB120+12),"")</f>
      </c>
      <c r="HF120">
        <f>IF($JC120&gt;=13,INDEX($GR:$GR,$JB120+13),"")</f>
      </c>
      <c r="HG120">
        <f>IF($JC120&gt;=14,INDEX($GR:$GR,$JB120+14),"")</f>
      </c>
      <c r="HH120">
        <f>IF($JC120&gt;=15,INDEX($GR:$GR,$JB120+15),"")</f>
      </c>
      <c r="HI120">
        <f>IF($JC120&gt;=16,INDEX($GR:$GR,$JB120+16),"")</f>
      </c>
      <c r="HJ120">
        <f>IF($JC120&gt;=17,INDEX($GR:$GR,$JB120+17),"")</f>
      </c>
      <c r="HK120">
        <f>IF($JC120&gt;=18,INDEX($GR:$GR,$JB120+18),"")</f>
      </c>
      <c r="HL120">
        <f>IF($JC120&gt;=19,INDEX($GR:$GR,$JB120+19),"")</f>
      </c>
      <c r="HM120">
        <f>IF($JC120&gt;=20,INDEX($GR:$GR,$JB120+20),"")</f>
      </c>
      <c r="HN120">
        <f>IF($JC120&gt;=21,INDEX($GR:$GR,$JB120+21),"")</f>
      </c>
      <c r="HO120">
        <f>IF($JC120&gt;=22,INDEX($GR:$GR,$JB120+22),"")</f>
      </c>
      <c r="HP120">
        <f>IF($JC120&gt;=23,INDEX($GR:$GR,$JB120+23),"")</f>
      </c>
      <c r="HQ120">
        <f>IF($JC120&gt;=24,INDEX($GR:$GR,$JB120+24),"")</f>
      </c>
      <c r="HR120">
        <f>IF($JC120&gt;=25,INDEX($GR:$GR,$JB120+25),"")</f>
      </c>
      <c r="HS120">
        <f>IF($JC120&gt;=26,INDEX($GR:$GR,$JB120+26),"")</f>
      </c>
      <c r="HT120">
        <f>IF($JC120&gt;=27,INDEX($GR:$GR,$JB120+27),"")</f>
      </c>
      <c r="HU120">
        <f>IF($JC120&gt;=28,INDEX($GR:$GR,$JB120+28),"")</f>
      </c>
      <c r="HV120">
        <f>IF($JC120&gt;=29,INDEX($GR:$GR,$JB120+29),"")</f>
      </c>
      <c r="HW120">
        <f>IF($JC120&gt;=30,INDEX($GR:$GR,$JB120+30),"")</f>
      </c>
      <c r="HX120">
        <f>IF($JC120&gt;=31,INDEX($GR:$GR,$JB120+31),"")</f>
      </c>
      <c r="HY120">
        <f>IF($JC120&gt;=32,INDEX($GR:$GR,$JB120+32),"")</f>
      </c>
      <c r="HZ120">
        <f>IF($JC120&gt;=33,INDEX($GR:$GR,$JB120+33),"")</f>
      </c>
      <c r="IA120">
        <f>IF($JC120&gt;=34,INDEX($GR:$GR,$JB120+34),"")</f>
      </c>
      <c r="IB120">
        <f>IF($JC120&gt;=35,INDEX($GR:$GR,$JB120+35),"")</f>
      </c>
      <c r="IC120">
        <f>IF($JC120&gt;=36,INDEX($GR:$GR,$JB120+36),"")</f>
      </c>
      <c r="ID120">
        <f>IF($JC120&gt;=37,INDEX($GR:$GR,$JB120+37),"")</f>
      </c>
      <c r="IE120">
        <f>IF($JC120&gt;=38,INDEX($GR:$GR,$JB120+38),"")</f>
      </c>
      <c r="IF120">
        <f>IF($JC120&gt;=39,INDEX($GR:$GR,$JB120+39),"")</f>
      </c>
      <c r="IG120">
        <f>IF($JC120&gt;=40,INDEX($GR:$GR,$JB120+40),"")</f>
      </c>
      <c r="IH120">
        <f>IF($JC120&gt;=41,INDEX($GR:$GR,$JB120+41),"")</f>
      </c>
      <c r="II120">
        <f>IF($JC120&gt;=42,INDEX($GR:$GR,$JB120+42),"")</f>
      </c>
      <c r="IJ120">
        <f>IF($JC120&gt;=43,INDEX($GR:$GR,$JB120+43),"")</f>
      </c>
      <c r="IK120">
        <f>IF($JC120&gt;=44,INDEX($GR:$GR,$JB120+44),"")</f>
      </c>
      <c r="IL120">
        <f>IF($JC120&gt;=45,INDEX($GR:$GR,$JB120+45),"")</f>
      </c>
      <c r="IM120">
        <f>IF($JC120&gt;=46,INDEX($GR:$GR,$JB120+46),"")</f>
      </c>
      <c r="IN120">
        <f>IF($JC120&gt;=47,INDEX($GR:$GR,$JB120+47),"")</f>
      </c>
      <c r="IO120">
        <f>IF($JC120&gt;=48,INDEX($GR:$GR,$JB120+48),"")</f>
      </c>
      <c r="IP120">
        <f>IF($JC120&gt;=49,INDEX($GR:$GR,$JB120+49),"")</f>
      </c>
      <c r="IQ120">
        <f>IF($JC120&gt;=50,INDEX($GR:$GR,$JB120+50),"")</f>
      </c>
      <c r="IR120">
        <f>IF($JC120&gt;=51,INDEX($GR:$GR,$JB120+51),"")</f>
      </c>
      <c r="IS120">
        <f>IF($JC120&gt;=52,INDEX($GR:$GR,$JB120+52),"")</f>
      </c>
      <c r="IT120">
        <f>IF($JC120&gt;=53,INDEX($GR:$GR,$JB120+53),"")</f>
      </c>
      <c r="IU120">
        <f>IF($JC120&gt;=54,INDEX($GR:$GR,$JB120+54),"")</f>
      </c>
      <c r="IV120">
        <f>IF($JC120&gt;=55,INDEX($GR:$GR,$JB120+55),"")</f>
      </c>
      <c r="IW120">
        <f>IF($JC120&gt;=56,INDEX($GR:$GR,$JB120+56),"")</f>
      </c>
      <c r="IX120">
        <f>IF($JC120&gt;=57,INDEX($GR:$GR,$JB120+57),"")</f>
      </c>
      <c r="IY120">
        <f>IF($JC120&gt;=58,INDEX($GR:$GR,$JB120+58),"")</f>
      </c>
      <c r="IZ120">
        <f>IF($JC120&gt;=59,INDEX($GR:$GR,$JB120+59),"")</f>
      </c>
      <c r="JA120">
        <f>IF($JC120&gt;=60,INDEX($GR:$GR,$JB120+60),"")</f>
      </c>
      <c r="JB120">
        <f>IFERROR(MATCH($GQ120,$GR$2:$GR$324,0)+1,0)</f>
      </c>
      <c r="JC120">
        <f>IFERROR(INDEX($GS$2:$GS$324,MATCH($GQ120,$GR$2:$GR$324,0)),0)</f>
      </c>
      <c r="JD120" t="s">
        <v>40</v>
      </c>
      <c r="JE120" t="s">
        <v>40</v>
      </c>
    </row>
    <row r="121" spans="1:265" x14ac:dyDescent="0.25">
      <c r="Q121">
        <f>IF(OR($T121="",$P121=""),"",IFERROR($T121/$P121,0))</f>
      </c>
      <c r="R121">
        <f>IF($T121="","",
SUM($S121,$U121,$Z121,$V121,$X121)*
(1-IF($AA121="",0,VALUE($AA121)/100)))</f>
      </c>
      <c r="S121">
        <f>IF($T121="","",$T121)</f>
      </c>
      <c r="U121">
        <f>IF($T121="","",
IF($N121="","",
IF(ISNUMBER(SEARCH("exempt",LOWER($N121))),0,
$T121*(VALUE(SUBSTITUTE($N121,"%",""))/100))))</f>
      </c>
      <c r="AB121">
        <f>IFERROR(IF(FIND(" - ",$K121)&gt;0,MID($K121,FIND(" - ",$K121)+3,LEN($K121)),""),"")</f>
      </c>
      <c r="AK121" t="s">
        <v>549</v>
      </c>
      <c r="AP121">
        <f>IFERROR(LEFT($K121,FIND(" - ",$K121)-1),$K121)</f>
      </c>
      <c r="AQ121" t="s">
        <v>550</v>
      </c>
      <c r="AR121">
        <v>1</v>
      </c>
      <c r="AS121">
        <f>IF($CH121&gt;=1,INDEX($AQ:$AQ,$CG121+1),"")</f>
      </c>
      <c r="AT121">
        <f>IF($CH121&gt;=2,INDEX($AQ:$AQ,$CG121+2),"")</f>
      </c>
      <c r="AU121">
        <f>IF($CH121&gt;=3,INDEX($AQ:$AQ,$CG121+3),"")</f>
      </c>
      <c r="AV121">
        <f>IF($CH121&gt;=4,INDEX($AQ:$AQ,$CG121+4),"")</f>
      </c>
      <c r="AW121">
        <f>IF($CH121&gt;=5,INDEX($AQ:$AQ,$CG121+5),"")</f>
      </c>
      <c r="AX121">
        <f>IF($CH121&gt;=6,INDEX($AQ:$AQ,$CG121+6),"")</f>
      </c>
      <c r="AY121">
        <f>IF($CH121&gt;=7,INDEX($AQ:$AQ,$CG121+7),"")</f>
      </c>
      <c r="AZ121">
        <f>IF($CH121&gt;=8,INDEX($AQ:$AQ,$CG121+8),"")</f>
      </c>
      <c r="BA121">
        <f>IF($CH121&gt;=9,INDEX($AQ:$AQ,$CG121+9),"")</f>
      </c>
      <c r="BB121">
        <f>IF($CH121&gt;=10,INDEX($AQ:$AQ,$CG121+10),"")</f>
      </c>
      <c r="BC121">
        <f>IF($CH121&gt;=11,INDEX($AQ:$AQ,$CG121+11),"")</f>
      </c>
      <c r="BD121">
        <f>IF($CH121&gt;=12,INDEX($AQ:$AQ,$CG121+12),"")</f>
      </c>
      <c r="BE121">
        <f>IF($CH121&gt;=13,INDEX($AQ:$AQ,$CG121+13),"")</f>
      </c>
      <c r="BF121">
        <f>IF($CH121&gt;=14,INDEX($AQ:$AQ,$CG121+14),"")</f>
      </c>
      <c r="BG121">
        <f>IF($CH121&gt;=15,INDEX($AQ:$AQ,$CG121+15),"")</f>
      </c>
      <c r="BH121">
        <f>IF($CH121&gt;=16,INDEX($AQ:$AQ,$CG121+16),"")</f>
      </c>
      <c r="BI121">
        <f>IF($CH121&gt;=17,INDEX($AQ:$AQ,$CG121+17),"")</f>
      </c>
      <c r="BJ121">
        <f>IF($CH121&gt;=18,INDEX($AQ:$AQ,$CG121+18),"")</f>
      </c>
      <c r="BK121">
        <f>IF($CH121&gt;=19,INDEX($AQ:$AQ,$CG121+19),"")</f>
      </c>
      <c r="BL121">
        <f>IF($CH121&gt;=20,INDEX($AQ:$AQ,$CG121+20),"")</f>
      </c>
      <c r="BM121">
        <f>IF($CH121&gt;=21,INDEX($AQ:$AQ,$CG121+21),"")</f>
      </c>
      <c r="BN121">
        <f>IF($CH121&gt;=22,INDEX($AQ:$AQ,$CG121+22),"")</f>
      </c>
      <c r="BO121">
        <f>IF($CH121&gt;=23,INDEX($AQ:$AQ,$CG121+23),"")</f>
      </c>
      <c r="BP121">
        <f>IF($CH121&gt;=24,INDEX($AQ:$AQ,$CG121+24),"")</f>
      </c>
      <c r="BQ121">
        <f>IF($CH121&gt;=25,INDEX($AQ:$AQ,$CG121+25),"")</f>
      </c>
      <c r="BR121">
        <f>IF($CH121&gt;=26,INDEX($AQ:$AQ,$CG121+26),"")</f>
      </c>
      <c r="BS121">
        <f>IF($CH121&gt;=27,INDEX($AQ:$AQ,$CG121+27),"")</f>
      </c>
      <c r="BT121">
        <f>IF($CH121&gt;=28,INDEX($AQ:$AQ,$CG121+28),"")</f>
      </c>
      <c r="BU121">
        <f>IF($CH121&gt;=29,INDEX($AQ:$AQ,$CG121+29),"")</f>
      </c>
      <c r="BV121">
        <f>IF($CH121&gt;=30,INDEX($AQ:$AQ,$CG121+30),"")</f>
      </c>
      <c r="BW121">
        <f>IF($CH121&gt;=31,INDEX($AQ:$AQ,$CG121+31),"")</f>
      </c>
      <c r="BX121">
        <f>IF($CH121&gt;=32,INDEX($AQ:$AQ,$CG121+32),"")</f>
      </c>
      <c r="BY121">
        <f>IF($CH121&gt;=33,INDEX($AQ:$AQ,$CG121+33),"")</f>
      </c>
      <c r="BZ121">
        <f>IF($CH121&gt;=34,INDEX($AQ:$AQ,$CG121+34),"")</f>
      </c>
      <c r="CA121">
        <f>IF($CH121&gt;=35,INDEX($AQ:$AQ,$CG121+35),"")</f>
      </c>
      <c r="CB121">
        <f>IF($CH121&gt;=36,INDEX($AQ:$AQ,$CG121+36),"")</f>
      </c>
      <c r="CC121">
        <f>IF($CH121&gt;=37,INDEX($AQ:$AQ,$CG121+37),"")</f>
      </c>
      <c r="CD121">
        <f>IF($CH121&gt;=38,INDEX($AQ:$AQ,$CG121+38),"")</f>
      </c>
      <c r="CE121">
        <f>IF($CH121&gt;=39,INDEX($AQ:$AQ,$CG121+39),"")</f>
      </c>
      <c r="CF121">
        <f>IF($CH121&gt;=40,INDEX($AQ:$AQ,$CG121+40),"")</f>
      </c>
      <c r="CG121">
        <f>IFERROR(MATCH($AP121,$AQ$2:$AQ$134,0)+1,0)</f>
      </c>
      <c r="CH121">
        <f>IFERROR(INDEX($AR$2:$AR$134,MATCH($AP121,$AQ$2:$AQ$134,0)),0)</f>
      </c>
      <c r="CI121">
        <f>IFERROR(LEFT($L121,FIND(" - ",$L121)-1),$L121)</f>
      </c>
      <c r="CJ121" t="s">
        <v>551</v>
      </c>
      <c r="CK121">
        <v>1</v>
      </c>
      <c r="CL121">
        <f>IF($DG121&gt;=1,INDEX($CJ:$CJ,$DF121+1),"")</f>
      </c>
      <c r="CM121">
        <f>IF($DG121&gt;=2,INDEX($CJ:$CJ,$DF121+2),"")</f>
      </c>
      <c r="CN121">
        <f>IF($DG121&gt;=3,INDEX($CJ:$CJ,$DF121+3),"")</f>
      </c>
      <c r="CO121">
        <f>IF($DG121&gt;=4,INDEX($CJ:$CJ,$DF121+4),"")</f>
      </c>
      <c r="CP121">
        <f>IF($DG121&gt;=5,INDEX($CJ:$CJ,$DF121+5),"")</f>
      </c>
      <c r="CQ121">
        <f>IF($DG121&gt;=6,INDEX($CJ:$CJ,$DF121+6),"")</f>
      </c>
      <c r="CR121">
        <f>IF($DG121&gt;=7,INDEX($CJ:$CJ,$DF121+7),"")</f>
      </c>
      <c r="CS121">
        <f>IF($DG121&gt;=8,INDEX($CJ:$CJ,$DF121+8),"")</f>
      </c>
      <c r="CT121">
        <f>IF($DG121&gt;=9,INDEX($CJ:$CJ,$DF121+9),"")</f>
      </c>
      <c r="CU121">
        <f>IF($DG121&gt;=10,INDEX($CJ:$CJ,$DF121+10),"")</f>
      </c>
      <c r="CV121">
        <f>IF($DG121&gt;=11,INDEX($CJ:$CJ,$DF121+11),"")</f>
      </c>
      <c r="CW121">
        <f>IF($DG121&gt;=12,INDEX($CJ:$CJ,$DF121+12),"")</f>
      </c>
      <c r="CX121">
        <f>IF($DG121&gt;=13,INDEX($CJ:$CJ,$DF121+13),"")</f>
      </c>
      <c r="CY121">
        <f>IF($DG121&gt;=14,INDEX($CJ:$CJ,$DF121+14),"")</f>
      </c>
      <c r="CZ121">
        <f>IF($DG121&gt;=15,INDEX($CJ:$CJ,$DF121+15),"")</f>
      </c>
      <c r="DA121">
        <f>IF($DG121&gt;=16,INDEX($CJ:$CJ,$DF121+16),"")</f>
      </c>
      <c r="DB121">
        <f>IF($DG121&gt;=17,INDEX($CJ:$CJ,$DF121+17),"")</f>
      </c>
      <c r="DC121">
        <f>IF($DG121&gt;=18,INDEX($CJ:$CJ,$DF121+18),"")</f>
      </c>
      <c r="DD121">
        <f>IF($DG121&gt;=19,INDEX($CJ:$CJ,$DF121+19),"")</f>
      </c>
      <c r="DE121">
        <f>IF($DG121&gt;=20,INDEX($CJ:$CJ,$DF121+20),"")</f>
      </c>
      <c r="DF121">
        <f>IFERROR(MATCH($CI121,$CJ$2:$CJ$263,0)+1,0)</f>
      </c>
      <c r="DG121">
        <f>IFERROR(INDEX($CK$2:$CK$263,MATCH($CI121,$CJ$2:$CJ$263,0)),0)</f>
      </c>
      <c r="DH121">
        <f>IFERROR(INDEX($AO:$AO,MATCH($N121,$AN:$AN,0))&amp;"","")</f>
      </c>
      <c r="DI121" t="s">
        <v>552</v>
      </c>
      <c r="DJ121" t="s">
        <v>553</v>
      </c>
      <c r="DL121">
        <f>IF($GO121&gt;=1,INDEX($DI:$DI,$GN121+1),"")</f>
      </c>
      <c r="DM121">
        <f>IF($GO121&gt;=2,INDEX($DI:$DI,$GN121+2),"")</f>
      </c>
      <c r="DN121">
        <f>IF($GO121&gt;=3,INDEX($DI:$DI,$GN121+3),"")</f>
      </c>
      <c r="DO121">
        <f>IF($GO121&gt;=4,INDEX($DI:$DI,$GN121+4),"")</f>
      </c>
      <c r="DP121">
        <f>IF($GO121&gt;=5,INDEX($DI:$DI,$GN121+5),"")</f>
      </c>
      <c r="DQ121">
        <f>IF($GO121&gt;=6,INDEX($DI:$DI,$GN121+6),"")</f>
      </c>
      <c r="DR121">
        <f>IF($GO121&gt;=7,INDEX($DI:$DI,$GN121+7),"")</f>
      </c>
      <c r="DS121">
        <f>IF($GO121&gt;=8,INDEX($DI:$DI,$GN121+8),"")</f>
      </c>
      <c r="DT121">
        <f>IF($GO121&gt;=9,INDEX($DI:$DI,$GN121+9),"")</f>
      </c>
      <c r="DU121">
        <f>IF($GO121&gt;=10,INDEX($DI:$DI,$GN121+10),"")</f>
      </c>
      <c r="DV121">
        <f>IF($GO121&gt;=11,INDEX($DI:$DI,$GN121+11),"")</f>
      </c>
      <c r="DW121">
        <f>IF($GO121&gt;=12,INDEX($DI:$DI,$GN121+12),"")</f>
      </c>
      <c r="DX121">
        <f>IF($GO121&gt;=13,INDEX($DI:$DI,$GN121+13),"")</f>
      </c>
      <c r="DY121">
        <f>IF($GO121&gt;=14,INDEX($DI:$DI,$GN121+14),"")</f>
      </c>
      <c r="DZ121">
        <f>IF($GO121&gt;=15,INDEX($DI:$DI,$GN121+15),"")</f>
      </c>
      <c r="EA121">
        <f>IF($GO121&gt;=16,INDEX($DI:$DI,$GN121+16),"")</f>
      </c>
      <c r="EB121">
        <f>IF($GO121&gt;=17,INDEX($DI:$DI,$GN121+17),"")</f>
      </c>
      <c r="EC121">
        <f>IF($GO121&gt;=18,INDEX($DI:$DI,$GN121+18),"")</f>
      </c>
      <c r="ED121">
        <f>IF($GO121&gt;=19,INDEX($DI:$DI,$GN121+19),"")</f>
      </c>
      <c r="EE121">
        <f>IF($GO121&gt;=20,INDEX($DI:$DI,$GN121+20),"")</f>
      </c>
      <c r="EF121">
        <f>IF($GO121&gt;=21,INDEX($DI:$DI,$GN121+21),"")</f>
      </c>
      <c r="EG121">
        <f>IF($GO121&gt;=22,INDEX($DI:$DI,$GN121+22),"")</f>
      </c>
      <c r="EH121">
        <f>IF($GO121&gt;=23,INDEX($DI:$DI,$GN121+23),"")</f>
      </c>
      <c r="EI121">
        <f>IF($GO121&gt;=24,INDEX($DI:$DI,$GN121+24),"")</f>
      </c>
      <c r="EJ121">
        <f>IF($GO121&gt;=25,INDEX($DI:$DI,$GN121+25),"")</f>
      </c>
      <c r="EK121">
        <f>IF($GO121&gt;=26,INDEX($DI:$DI,$GN121+26),"")</f>
      </c>
      <c r="EL121">
        <f>IF($GO121&gt;=27,INDEX($DI:$DI,$GN121+27),"")</f>
      </c>
      <c r="EM121">
        <f>IF($GO121&gt;=28,INDEX($DI:$DI,$GN121+28),"")</f>
      </c>
      <c r="EN121">
        <f>IF($GO121&gt;=29,INDEX($DI:$DI,$GN121+29),"")</f>
      </c>
      <c r="EO121">
        <f>IF($GO121&gt;=30,INDEX($DI:$DI,$GN121+30),"")</f>
      </c>
      <c r="EP121">
        <f>IF($GO121&gt;=31,INDEX($DI:$DI,$GN121+31),"")</f>
      </c>
      <c r="EQ121">
        <f>IF($GO121&gt;=32,INDEX($DI:$DI,$GN121+32),"")</f>
      </c>
      <c r="ER121">
        <f>IF($GO121&gt;=33,INDEX($DI:$DI,$GN121+33),"")</f>
      </c>
      <c r="ES121">
        <f>IF($GO121&gt;=34,INDEX($DI:$DI,$GN121+34),"")</f>
      </c>
      <c r="ET121">
        <f>IF($GO121&gt;=35,INDEX($DI:$DI,$GN121+35),"")</f>
      </c>
      <c r="EU121">
        <f>IF($GO121&gt;=36,INDEX($DI:$DI,$GN121+36),"")</f>
      </c>
      <c r="EV121">
        <f>IF($GO121&gt;=37,INDEX($DI:$DI,$GN121+37),"")</f>
      </c>
      <c r="EW121">
        <f>IF($GO121&gt;=38,INDEX($DI:$DI,$GN121+38),"")</f>
      </c>
      <c r="EX121">
        <f>IF($GO121&gt;=39,INDEX($DI:$DI,$GN121+39),"")</f>
      </c>
      <c r="EY121">
        <f>IF($GO121&gt;=40,INDEX($DI:$DI,$GN121+40),"")</f>
      </c>
      <c r="EZ121">
        <f>IF($GO121&gt;=1,INDEX($DJ:$DJ,$GN121+1),"")</f>
      </c>
      <c r="FA121">
        <f>IF($GO121&gt;=2,INDEX($DJ:$DJ,$GN121+2),"")</f>
      </c>
      <c r="FB121">
        <f>IF($GO121&gt;=3,INDEX($DJ:$DJ,$GN121+3),"")</f>
      </c>
      <c r="FC121">
        <f>IF($GO121&gt;=4,INDEX($DJ:$DJ,$GN121+4),"")</f>
      </c>
      <c r="FD121">
        <f>IF($GO121&gt;=5,INDEX($DJ:$DJ,$GN121+5),"")</f>
      </c>
      <c r="FE121">
        <f>IF($GO121&gt;=6,INDEX($DJ:$DJ,$GN121+6),"")</f>
      </c>
      <c r="FF121">
        <f>IF($GO121&gt;=7,INDEX($DJ:$DJ,$GN121+7),"")</f>
      </c>
      <c r="FG121">
        <f>IF($GO121&gt;=8,INDEX($DJ:$DJ,$GN121+8),"")</f>
      </c>
      <c r="FH121">
        <f>IF($GO121&gt;=9,INDEX($DJ:$DJ,$GN121+9),"")</f>
      </c>
      <c r="FI121">
        <f>IF($GO121&gt;=10,INDEX($DJ:$DJ,$GN121+10),"")</f>
      </c>
      <c r="FJ121">
        <f>IF($GO121&gt;=11,INDEX($DJ:$DJ,$GN121+11),"")</f>
      </c>
      <c r="FK121">
        <f>IF($GO121&gt;=12,INDEX($DJ:$DJ,$GN121+12),"")</f>
      </c>
      <c r="FL121">
        <f>IF($GO121&gt;=13,INDEX($DJ:$DJ,$GN121+13),"")</f>
      </c>
      <c r="FM121">
        <f>IF($GO121&gt;=14,INDEX($DJ:$DJ,$GN121+14),"")</f>
      </c>
      <c r="FN121">
        <f>IF($GO121&gt;=15,INDEX($DJ:$DJ,$GN121+15),"")</f>
      </c>
      <c r="FO121">
        <f>IF($GO121&gt;=16,INDEX($DJ:$DJ,$GN121+16),"")</f>
      </c>
      <c r="FP121">
        <f>IF($GO121&gt;=17,INDEX($DJ:$DJ,$GN121+17),"")</f>
      </c>
      <c r="FQ121">
        <f>IF($GO121&gt;=18,INDEX($DJ:$DJ,$GN121+18),"")</f>
      </c>
      <c r="FR121">
        <f>IF($GO121&gt;=19,INDEX($DJ:$DJ,$GN121+19),"")</f>
      </c>
      <c r="FS121">
        <f>IF($GO121&gt;=20,INDEX($DJ:$DJ,$GN121+20),"")</f>
      </c>
      <c r="FT121">
        <f>IF($GO121&gt;=21,INDEX($DJ:$DJ,$GN121+21),"")</f>
      </c>
      <c r="FU121">
        <f>IF($GO121&gt;=22,INDEX($DJ:$DJ,$GN121+22),"")</f>
      </c>
      <c r="FV121">
        <f>IF($GO121&gt;=23,INDEX($DJ:$DJ,$GN121+23),"")</f>
      </c>
      <c r="FW121">
        <f>IF($GO121&gt;=24,INDEX($DJ:$DJ,$GN121+24),"")</f>
      </c>
      <c r="FX121">
        <f>IF($GO121&gt;=25,INDEX($DJ:$DJ,$GN121+25),"")</f>
      </c>
      <c r="FY121">
        <f>IF($GO121&gt;=26,INDEX($DJ:$DJ,$GN121+26),"")</f>
      </c>
      <c r="FZ121">
        <f>IF($GO121&gt;=27,INDEX($DJ:$DJ,$GN121+27),"")</f>
      </c>
      <c r="GA121">
        <f>IF($GO121&gt;=28,INDEX($DJ:$DJ,$GN121+28),"")</f>
      </c>
      <c r="GB121">
        <f>IF($GO121&gt;=29,INDEX($DJ:$DJ,$GN121+29),"")</f>
      </c>
      <c r="GC121">
        <f>IF($GO121&gt;=30,INDEX($DJ:$DJ,$GN121+30),"")</f>
      </c>
      <c r="GD121">
        <f>IF($GO121&gt;=31,INDEX($DJ:$DJ,$GN121+31),"")</f>
      </c>
      <c r="GE121">
        <f>IF($GO121&gt;=32,INDEX($DJ:$DJ,$GN121+32),"")</f>
      </c>
      <c r="GF121">
        <f>IF($GO121&gt;=33,INDEX($DJ:$DJ,$GN121+33),"")</f>
      </c>
      <c r="GG121">
        <f>IF($GO121&gt;=34,INDEX($DJ:$DJ,$GN121+34),"")</f>
      </c>
      <c r="GH121">
        <f>IF($GO121&gt;=35,INDEX($DJ:$DJ,$GN121+35),"")</f>
      </c>
      <c r="GI121">
        <f>IF($GO121&gt;=36,INDEX($DJ:$DJ,$GN121+36),"")</f>
      </c>
      <c r="GJ121">
        <f>IF($GO121&gt;=37,INDEX($DJ:$DJ,$GN121+37),"")</f>
      </c>
      <c r="GK121">
        <f>IF($GO121&gt;=38,INDEX($DJ:$DJ,$GN121+38),"")</f>
      </c>
      <c r="GL121">
        <f>IF($GO121&gt;=39,INDEX($DJ:$DJ,$GN121+39),"")</f>
      </c>
      <c r="GM121">
        <f>IF($GO121&gt;=40,INDEX($DJ:$DJ,$GN121+40),"")</f>
      </c>
      <c r="GN121">
        <f>IFERROR(MATCH($DH121,$DI$2:$DI$148,0)+1,0)</f>
      </c>
      <c r="GO121">
        <f>IFERROR(INDEX($DK$2:$DK$148,MATCH($DH121,$DI$2:$DI$148,0)),0)</f>
      </c>
      <c r="GP121">
        <f>IFERROR(MATCH($Y121,$DL$121:$EY$121,0),0)</f>
      </c>
      <c r="GQ121">
        <f>IF($GP121&gt;0,INDEX($EZ$121:$GM$121,$GP121),"")</f>
      </c>
      <c r="GR121" t="s">
        <v>554</v>
      </c>
      <c r="GT121">
        <f>IF($JC121&gt;=1,INDEX($GR:$GR,$JB121+1),"")</f>
      </c>
      <c r="GU121">
        <f>IF($JC121&gt;=2,INDEX($GR:$GR,$JB121+2),"")</f>
      </c>
      <c r="GV121">
        <f>IF($JC121&gt;=3,INDEX($GR:$GR,$JB121+3),"")</f>
      </c>
      <c r="GW121">
        <f>IF($JC121&gt;=4,INDEX($GR:$GR,$JB121+4),"")</f>
      </c>
      <c r="GX121">
        <f>IF($JC121&gt;=5,INDEX($GR:$GR,$JB121+5),"")</f>
      </c>
      <c r="GY121">
        <f>IF($JC121&gt;=6,INDEX($GR:$GR,$JB121+6),"")</f>
      </c>
      <c r="GZ121">
        <f>IF($JC121&gt;=7,INDEX($GR:$GR,$JB121+7),"")</f>
      </c>
      <c r="HA121">
        <f>IF($JC121&gt;=8,INDEX($GR:$GR,$JB121+8),"")</f>
      </c>
      <c r="HB121">
        <f>IF($JC121&gt;=9,INDEX($GR:$GR,$JB121+9),"")</f>
      </c>
      <c r="HC121">
        <f>IF($JC121&gt;=10,INDEX($GR:$GR,$JB121+10),"")</f>
      </c>
      <c r="HD121">
        <f>IF($JC121&gt;=11,INDEX($GR:$GR,$JB121+11),"")</f>
      </c>
      <c r="HE121">
        <f>IF($JC121&gt;=12,INDEX($GR:$GR,$JB121+12),"")</f>
      </c>
      <c r="HF121">
        <f>IF($JC121&gt;=13,INDEX($GR:$GR,$JB121+13),"")</f>
      </c>
      <c r="HG121">
        <f>IF($JC121&gt;=14,INDEX($GR:$GR,$JB121+14),"")</f>
      </c>
      <c r="HH121">
        <f>IF($JC121&gt;=15,INDEX($GR:$GR,$JB121+15),"")</f>
      </c>
      <c r="HI121">
        <f>IF($JC121&gt;=16,INDEX($GR:$GR,$JB121+16),"")</f>
      </c>
      <c r="HJ121">
        <f>IF($JC121&gt;=17,INDEX($GR:$GR,$JB121+17),"")</f>
      </c>
      <c r="HK121">
        <f>IF($JC121&gt;=18,INDEX($GR:$GR,$JB121+18),"")</f>
      </c>
      <c r="HL121">
        <f>IF($JC121&gt;=19,INDEX($GR:$GR,$JB121+19),"")</f>
      </c>
      <c r="HM121">
        <f>IF($JC121&gt;=20,INDEX($GR:$GR,$JB121+20),"")</f>
      </c>
      <c r="HN121">
        <f>IF($JC121&gt;=21,INDEX($GR:$GR,$JB121+21),"")</f>
      </c>
      <c r="HO121">
        <f>IF($JC121&gt;=22,INDEX($GR:$GR,$JB121+22),"")</f>
      </c>
      <c r="HP121">
        <f>IF($JC121&gt;=23,INDEX($GR:$GR,$JB121+23),"")</f>
      </c>
      <c r="HQ121">
        <f>IF($JC121&gt;=24,INDEX($GR:$GR,$JB121+24),"")</f>
      </c>
      <c r="HR121">
        <f>IF($JC121&gt;=25,INDEX($GR:$GR,$JB121+25),"")</f>
      </c>
      <c r="HS121">
        <f>IF($JC121&gt;=26,INDEX($GR:$GR,$JB121+26),"")</f>
      </c>
      <c r="HT121">
        <f>IF($JC121&gt;=27,INDEX($GR:$GR,$JB121+27),"")</f>
      </c>
      <c r="HU121">
        <f>IF($JC121&gt;=28,INDEX($GR:$GR,$JB121+28),"")</f>
      </c>
      <c r="HV121">
        <f>IF($JC121&gt;=29,INDEX($GR:$GR,$JB121+29),"")</f>
      </c>
      <c r="HW121">
        <f>IF($JC121&gt;=30,INDEX($GR:$GR,$JB121+30),"")</f>
      </c>
      <c r="HX121">
        <f>IF($JC121&gt;=31,INDEX($GR:$GR,$JB121+31),"")</f>
      </c>
      <c r="HY121">
        <f>IF($JC121&gt;=32,INDEX($GR:$GR,$JB121+32),"")</f>
      </c>
      <c r="HZ121">
        <f>IF($JC121&gt;=33,INDEX($GR:$GR,$JB121+33),"")</f>
      </c>
      <c r="IA121">
        <f>IF($JC121&gt;=34,INDEX($GR:$GR,$JB121+34),"")</f>
      </c>
      <c r="IB121">
        <f>IF($JC121&gt;=35,INDEX($GR:$GR,$JB121+35),"")</f>
      </c>
      <c r="IC121">
        <f>IF($JC121&gt;=36,INDEX($GR:$GR,$JB121+36),"")</f>
      </c>
      <c r="ID121">
        <f>IF($JC121&gt;=37,INDEX($GR:$GR,$JB121+37),"")</f>
      </c>
      <c r="IE121">
        <f>IF($JC121&gt;=38,INDEX($GR:$GR,$JB121+38),"")</f>
      </c>
      <c r="IF121">
        <f>IF($JC121&gt;=39,INDEX($GR:$GR,$JB121+39),"")</f>
      </c>
      <c r="IG121">
        <f>IF($JC121&gt;=40,INDEX($GR:$GR,$JB121+40),"")</f>
      </c>
      <c r="IH121">
        <f>IF($JC121&gt;=41,INDEX($GR:$GR,$JB121+41),"")</f>
      </c>
      <c r="II121">
        <f>IF($JC121&gt;=42,INDEX($GR:$GR,$JB121+42),"")</f>
      </c>
      <c r="IJ121">
        <f>IF($JC121&gt;=43,INDEX($GR:$GR,$JB121+43),"")</f>
      </c>
      <c r="IK121">
        <f>IF($JC121&gt;=44,INDEX($GR:$GR,$JB121+44),"")</f>
      </c>
      <c r="IL121">
        <f>IF($JC121&gt;=45,INDEX($GR:$GR,$JB121+45),"")</f>
      </c>
      <c r="IM121">
        <f>IF($JC121&gt;=46,INDEX($GR:$GR,$JB121+46),"")</f>
      </c>
      <c r="IN121">
        <f>IF($JC121&gt;=47,INDEX($GR:$GR,$JB121+47),"")</f>
      </c>
      <c r="IO121">
        <f>IF($JC121&gt;=48,INDEX($GR:$GR,$JB121+48),"")</f>
      </c>
      <c r="IP121">
        <f>IF($JC121&gt;=49,INDEX($GR:$GR,$JB121+49),"")</f>
      </c>
      <c r="IQ121">
        <f>IF($JC121&gt;=50,INDEX($GR:$GR,$JB121+50),"")</f>
      </c>
      <c r="IR121">
        <f>IF($JC121&gt;=51,INDEX($GR:$GR,$JB121+51),"")</f>
      </c>
      <c r="IS121">
        <f>IF($JC121&gt;=52,INDEX($GR:$GR,$JB121+52),"")</f>
      </c>
      <c r="IT121">
        <f>IF($JC121&gt;=53,INDEX($GR:$GR,$JB121+53),"")</f>
      </c>
      <c r="IU121">
        <f>IF($JC121&gt;=54,INDEX($GR:$GR,$JB121+54),"")</f>
      </c>
      <c r="IV121">
        <f>IF($JC121&gt;=55,INDEX($GR:$GR,$JB121+55),"")</f>
      </c>
      <c r="IW121">
        <f>IF($JC121&gt;=56,INDEX($GR:$GR,$JB121+56),"")</f>
      </c>
      <c r="IX121">
        <f>IF($JC121&gt;=57,INDEX($GR:$GR,$JB121+57),"")</f>
      </c>
      <c r="IY121">
        <f>IF($JC121&gt;=58,INDEX($GR:$GR,$JB121+58),"")</f>
      </c>
      <c r="IZ121">
        <f>IF($JC121&gt;=59,INDEX($GR:$GR,$JB121+59),"")</f>
      </c>
      <c r="JA121">
        <f>IF($JC121&gt;=60,INDEX($GR:$GR,$JB121+60),"")</f>
      </c>
      <c r="JB121">
        <f>IFERROR(MATCH($GQ121,$GR$2:$GR$324,0)+1,0)</f>
      </c>
      <c r="JC121">
        <f>IFERROR(INDEX($GS$2:$GS$324,MATCH($GQ121,$GR$2:$GR$324,0)),0)</f>
      </c>
      <c r="JD121" t="s">
        <v>40</v>
      </c>
      <c r="JE121" t="s">
        <v>40</v>
      </c>
    </row>
    <row r="122" spans="1:265" x14ac:dyDescent="0.25">
      <c r="Q122">
        <f>IF(OR($T122="",$P122=""),"",IFERROR($T122/$P122,0))</f>
      </c>
      <c r="R122">
        <f>IF($T122="","",
SUM($S122,$U122,$Z122,$V122,$X122)*
(1-IF($AA122="",0,VALUE($AA122)/100)))</f>
      </c>
      <c r="S122">
        <f>IF($T122="","",$T122)</f>
      </c>
      <c r="U122">
        <f>IF($T122="","",
IF($N122="","",
IF(ISNUMBER(SEARCH("exempt",LOWER($N122))),0,
$T122*(VALUE(SUBSTITUTE($N122,"%",""))/100))))</f>
      </c>
      <c r="AB122">
        <f>IFERROR(IF(FIND(" - ",$K122)&gt;0,MID($K122,FIND(" - ",$K122)+3,LEN($K122)),""),"")</f>
      </c>
      <c r="AK122" t="s">
        <v>555</v>
      </c>
      <c r="AP122">
        <f>IFERROR(LEFT($K122,FIND(" - ",$K122)-1),$K122)</f>
      </c>
      <c r="AQ122" t="s">
        <v>34</v>
      </c>
      <c r="AS122">
        <f>IF($CH122&gt;=1,INDEX($AQ:$AQ,$CG122+1),"")</f>
      </c>
      <c r="AT122">
        <f>IF($CH122&gt;=2,INDEX($AQ:$AQ,$CG122+2),"")</f>
      </c>
      <c r="AU122">
        <f>IF($CH122&gt;=3,INDEX($AQ:$AQ,$CG122+3),"")</f>
      </c>
      <c r="AV122">
        <f>IF($CH122&gt;=4,INDEX($AQ:$AQ,$CG122+4),"")</f>
      </c>
      <c r="AW122">
        <f>IF($CH122&gt;=5,INDEX($AQ:$AQ,$CG122+5),"")</f>
      </c>
      <c r="AX122">
        <f>IF($CH122&gt;=6,INDEX($AQ:$AQ,$CG122+6),"")</f>
      </c>
      <c r="AY122">
        <f>IF($CH122&gt;=7,INDEX($AQ:$AQ,$CG122+7),"")</f>
      </c>
      <c r="AZ122">
        <f>IF($CH122&gt;=8,INDEX($AQ:$AQ,$CG122+8),"")</f>
      </c>
      <c r="BA122">
        <f>IF($CH122&gt;=9,INDEX($AQ:$AQ,$CG122+9),"")</f>
      </c>
      <c r="BB122">
        <f>IF($CH122&gt;=10,INDEX($AQ:$AQ,$CG122+10),"")</f>
      </c>
      <c r="BC122">
        <f>IF($CH122&gt;=11,INDEX($AQ:$AQ,$CG122+11),"")</f>
      </c>
      <c r="BD122">
        <f>IF($CH122&gt;=12,INDEX($AQ:$AQ,$CG122+12),"")</f>
      </c>
      <c r="BE122">
        <f>IF($CH122&gt;=13,INDEX($AQ:$AQ,$CG122+13),"")</f>
      </c>
      <c r="BF122">
        <f>IF($CH122&gt;=14,INDEX($AQ:$AQ,$CG122+14),"")</f>
      </c>
      <c r="BG122">
        <f>IF($CH122&gt;=15,INDEX($AQ:$AQ,$CG122+15),"")</f>
      </c>
      <c r="BH122">
        <f>IF($CH122&gt;=16,INDEX($AQ:$AQ,$CG122+16),"")</f>
      </c>
      <c r="BI122">
        <f>IF($CH122&gt;=17,INDEX($AQ:$AQ,$CG122+17),"")</f>
      </c>
      <c r="BJ122">
        <f>IF($CH122&gt;=18,INDEX($AQ:$AQ,$CG122+18),"")</f>
      </c>
      <c r="BK122">
        <f>IF($CH122&gt;=19,INDEX($AQ:$AQ,$CG122+19),"")</f>
      </c>
      <c r="BL122">
        <f>IF($CH122&gt;=20,INDEX($AQ:$AQ,$CG122+20),"")</f>
      </c>
      <c r="BM122">
        <f>IF($CH122&gt;=21,INDEX($AQ:$AQ,$CG122+21),"")</f>
      </c>
      <c r="BN122">
        <f>IF($CH122&gt;=22,INDEX($AQ:$AQ,$CG122+22),"")</f>
      </c>
      <c r="BO122">
        <f>IF($CH122&gt;=23,INDEX($AQ:$AQ,$CG122+23),"")</f>
      </c>
      <c r="BP122">
        <f>IF($CH122&gt;=24,INDEX($AQ:$AQ,$CG122+24),"")</f>
      </c>
      <c r="BQ122">
        <f>IF($CH122&gt;=25,INDEX($AQ:$AQ,$CG122+25),"")</f>
      </c>
      <c r="BR122">
        <f>IF($CH122&gt;=26,INDEX($AQ:$AQ,$CG122+26),"")</f>
      </c>
      <c r="BS122">
        <f>IF($CH122&gt;=27,INDEX($AQ:$AQ,$CG122+27),"")</f>
      </c>
      <c r="BT122">
        <f>IF($CH122&gt;=28,INDEX($AQ:$AQ,$CG122+28),"")</f>
      </c>
      <c r="BU122">
        <f>IF($CH122&gt;=29,INDEX($AQ:$AQ,$CG122+29),"")</f>
      </c>
      <c r="BV122">
        <f>IF($CH122&gt;=30,INDEX($AQ:$AQ,$CG122+30),"")</f>
      </c>
      <c r="BW122">
        <f>IF($CH122&gt;=31,INDEX($AQ:$AQ,$CG122+31),"")</f>
      </c>
      <c r="BX122">
        <f>IF($CH122&gt;=32,INDEX($AQ:$AQ,$CG122+32),"")</f>
      </c>
      <c r="BY122">
        <f>IF($CH122&gt;=33,INDEX($AQ:$AQ,$CG122+33),"")</f>
      </c>
      <c r="BZ122">
        <f>IF($CH122&gt;=34,INDEX($AQ:$AQ,$CG122+34),"")</f>
      </c>
      <c r="CA122">
        <f>IF($CH122&gt;=35,INDEX($AQ:$AQ,$CG122+35),"")</f>
      </c>
      <c r="CB122">
        <f>IF($CH122&gt;=36,INDEX($AQ:$AQ,$CG122+36),"")</f>
      </c>
      <c r="CC122">
        <f>IF($CH122&gt;=37,INDEX($AQ:$AQ,$CG122+37),"")</f>
      </c>
      <c r="CD122">
        <f>IF($CH122&gt;=38,INDEX($AQ:$AQ,$CG122+38),"")</f>
      </c>
      <c r="CE122">
        <f>IF($CH122&gt;=39,INDEX($AQ:$AQ,$CG122+39),"")</f>
      </c>
      <c r="CF122">
        <f>IF($CH122&gt;=40,INDEX($AQ:$AQ,$CG122+40),"")</f>
      </c>
      <c r="CG122">
        <f>IFERROR(MATCH($AP122,$AQ$2:$AQ$134,0)+1,0)</f>
      </c>
      <c r="CH122">
        <f>IFERROR(INDEX($AR$2:$AR$134,MATCH($AP122,$AQ$2:$AQ$134,0)),0)</f>
      </c>
      <c r="CI122">
        <f>IFERROR(LEFT($L122,FIND(" - ",$L122)-1),$L122)</f>
      </c>
      <c r="CJ122" t="s">
        <v>224</v>
      </c>
      <c r="CL122">
        <f>IF($DG122&gt;=1,INDEX($CJ:$CJ,$DF122+1),"")</f>
      </c>
      <c r="CM122">
        <f>IF($DG122&gt;=2,INDEX($CJ:$CJ,$DF122+2),"")</f>
      </c>
      <c r="CN122">
        <f>IF($DG122&gt;=3,INDEX($CJ:$CJ,$DF122+3),"")</f>
      </c>
      <c r="CO122">
        <f>IF($DG122&gt;=4,INDEX($CJ:$CJ,$DF122+4),"")</f>
      </c>
      <c r="CP122">
        <f>IF($DG122&gt;=5,INDEX($CJ:$CJ,$DF122+5),"")</f>
      </c>
      <c r="CQ122">
        <f>IF($DG122&gt;=6,INDEX($CJ:$CJ,$DF122+6),"")</f>
      </c>
      <c r="CR122">
        <f>IF($DG122&gt;=7,INDEX($CJ:$CJ,$DF122+7),"")</f>
      </c>
      <c r="CS122">
        <f>IF($DG122&gt;=8,INDEX($CJ:$CJ,$DF122+8),"")</f>
      </c>
      <c r="CT122">
        <f>IF($DG122&gt;=9,INDEX($CJ:$CJ,$DF122+9),"")</f>
      </c>
      <c r="CU122">
        <f>IF($DG122&gt;=10,INDEX($CJ:$CJ,$DF122+10),"")</f>
      </c>
      <c r="CV122">
        <f>IF($DG122&gt;=11,INDEX($CJ:$CJ,$DF122+11),"")</f>
      </c>
      <c r="CW122">
        <f>IF($DG122&gt;=12,INDEX($CJ:$CJ,$DF122+12),"")</f>
      </c>
      <c r="CX122">
        <f>IF($DG122&gt;=13,INDEX($CJ:$CJ,$DF122+13),"")</f>
      </c>
      <c r="CY122">
        <f>IF($DG122&gt;=14,INDEX($CJ:$CJ,$DF122+14),"")</f>
      </c>
      <c r="CZ122">
        <f>IF($DG122&gt;=15,INDEX($CJ:$CJ,$DF122+15),"")</f>
      </c>
      <c r="DA122">
        <f>IF($DG122&gt;=16,INDEX($CJ:$CJ,$DF122+16),"")</f>
      </c>
      <c r="DB122">
        <f>IF($DG122&gt;=17,INDEX($CJ:$CJ,$DF122+17),"")</f>
      </c>
      <c r="DC122">
        <f>IF($DG122&gt;=18,INDEX($CJ:$CJ,$DF122+18),"")</f>
      </c>
      <c r="DD122">
        <f>IF($DG122&gt;=19,INDEX($CJ:$CJ,$DF122+19),"")</f>
      </c>
      <c r="DE122">
        <f>IF($DG122&gt;=20,INDEX($CJ:$CJ,$DF122+20),"")</f>
      </c>
      <c r="DF122">
        <f>IFERROR(MATCH($CI122,$CJ$2:$CJ$263,0)+1,0)</f>
      </c>
      <c r="DG122">
        <f>IFERROR(INDEX($CK$2:$CK$263,MATCH($CI122,$CJ$2:$CJ$263,0)),0)</f>
      </c>
      <c r="DH122">
        <f>IFERROR(INDEX($AO:$AO,MATCH($N122,$AN:$AN,0))&amp;"","")</f>
      </c>
      <c r="DI122" t="s">
        <v>242</v>
      </c>
      <c r="DK122">
        <v>1</v>
      </c>
      <c r="DL122">
        <f>IF($GO122&gt;=1,INDEX($DI:$DI,$GN122+1),"")</f>
      </c>
      <c r="DM122">
        <f>IF($GO122&gt;=2,INDEX($DI:$DI,$GN122+2),"")</f>
      </c>
      <c r="DN122">
        <f>IF($GO122&gt;=3,INDEX($DI:$DI,$GN122+3),"")</f>
      </c>
      <c r="DO122">
        <f>IF($GO122&gt;=4,INDEX($DI:$DI,$GN122+4),"")</f>
      </c>
      <c r="DP122">
        <f>IF($GO122&gt;=5,INDEX($DI:$DI,$GN122+5),"")</f>
      </c>
      <c r="DQ122">
        <f>IF($GO122&gt;=6,INDEX($DI:$DI,$GN122+6),"")</f>
      </c>
      <c r="DR122">
        <f>IF($GO122&gt;=7,INDEX($DI:$DI,$GN122+7),"")</f>
      </c>
      <c r="DS122">
        <f>IF($GO122&gt;=8,INDEX($DI:$DI,$GN122+8),"")</f>
      </c>
      <c r="DT122">
        <f>IF($GO122&gt;=9,INDEX($DI:$DI,$GN122+9),"")</f>
      </c>
      <c r="DU122">
        <f>IF($GO122&gt;=10,INDEX($DI:$DI,$GN122+10),"")</f>
      </c>
      <c r="DV122">
        <f>IF($GO122&gt;=11,INDEX($DI:$DI,$GN122+11),"")</f>
      </c>
      <c r="DW122">
        <f>IF($GO122&gt;=12,INDEX($DI:$DI,$GN122+12),"")</f>
      </c>
      <c r="DX122">
        <f>IF($GO122&gt;=13,INDEX($DI:$DI,$GN122+13),"")</f>
      </c>
      <c r="DY122">
        <f>IF($GO122&gt;=14,INDEX($DI:$DI,$GN122+14),"")</f>
      </c>
      <c r="DZ122">
        <f>IF($GO122&gt;=15,INDEX($DI:$DI,$GN122+15),"")</f>
      </c>
      <c r="EA122">
        <f>IF($GO122&gt;=16,INDEX($DI:$DI,$GN122+16),"")</f>
      </c>
      <c r="EB122">
        <f>IF($GO122&gt;=17,INDEX($DI:$DI,$GN122+17),"")</f>
      </c>
      <c r="EC122">
        <f>IF($GO122&gt;=18,INDEX($DI:$DI,$GN122+18),"")</f>
      </c>
      <c r="ED122">
        <f>IF($GO122&gt;=19,INDEX($DI:$DI,$GN122+19),"")</f>
      </c>
      <c r="EE122">
        <f>IF($GO122&gt;=20,INDEX($DI:$DI,$GN122+20),"")</f>
      </c>
      <c r="EF122">
        <f>IF($GO122&gt;=21,INDEX($DI:$DI,$GN122+21),"")</f>
      </c>
      <c r="EG122">
        <f>IF($GO122&gt;=22,INDEX($DI:$DI,$GN122+22),"")</f>
      </c>
      <c r="EH122">
        <f>IF($GO122&gt;=23,INDEX($DI:$DI,$GN122+23),"")</f>
      </c>
      <c r="EI122">
        <f>IF($GO122&gt;=24,INDEX($DI:$DI,$GN122+24),"")</f>
      </c>
      <c r="EJ122">
        <f>IF($GO122&gt;=25,INDEX($DI:$DI,$GN122+25),"")</f>
      </c>
      <c r="EK122">
        <f>IF($GO122&gt;=26,INDEX($DI:$DI,$GN122+26),"")</f>
      </c>
      <c r="EL122">
        <f>IF($GO122&gt;=27,INDEX($DI:$DI,$GN122+27),"")</f>
      </c>
      <c r="EM122">
        <f>IF($GO122&gt;=28,INDEX($DI:$DI,$GN122+28),"")</f>
      </c>
      <c r="EN122">
        <f>IF($GO122&gt;=29,INDEX($DI:$DI,$GN122+29),"")</f>
      </c>
      <c r="EO122">
        <f>IF($GO122&gt;=30,INDEX($DI:$DI,$GN122+30),"")</f>
      </c>
      <c r="EP122">
        <f>IF($GO122&gt;=31,INDEX($DI:$DI,$GN122+31),"")</f>
      </c>
      <c r="EQ122">
        <f>IF($GO122&gt;=32,INDEX($DI:$DI,$GN122+32),"")</f>
      </c>
      <c r="ER122">
        <f>IF($GO122&gt;=33,INDEX($DI:$DI,$GN122+33),"")</f>
      </c>
      <c r="ES122">
        <f>IF($GO122&gt;=34,INDEX($DI:$DI,$GN122+34),"")</f>
      </c>
      <c r="ET122">
        <f>IF($GO122&gt;=35,INDEX($DI:$DI,$GN122+35),"")</f>
      </c>
      <c r="EU122">
        <f>IF($GO122&gt;=36,INDEX($DI:$DI,$GN122+36),"")</f>
      </c>
      <c r="EV122">
        <f>IF($GO122&gt;=37,INDEX($DI:$DI,$GN122+37),"")</f>
      </c>
      <c r="EW122">
        <f>IF($GO122&gt;=38,INDEX($DI:$DI,$GN122+38),"")</f>
      </c>
      <c r="EX122">
        <f>IF($GO122&gt;=39,INDEX($DI:$DI,$GN122+39),"")</f>
      </c>
      <c r="EY122">
        <f>IF($GO122&gt;=40,INDEX($DI:$DI,$GN122+40),"")</f>
      </c>
      <c r="EZ122">
        <f>IF($GO122&gt;=1,INDEX($DJ:$DJ,$GN122+1),"")</f>
      </c>
      <c r="FA122">
        <f>IF($GO122&gt;=2,INDEX($DJ:$DJ,$GN122+2),"")</f>
      </c>
      <c r="FB122">
        <f>IF($GO122&gt;=3,INDEX($DJ:$DJ,$GN122+3),"")</f>
      </c>
      <c r="FC122">
        <f>IF($GO122&gt;=4,INDEX($DJ:$DJ,$GN122+4),"")</f>
      </c>
      <c r="FD122">
        <f>IF($GO122&gt;=5,INDEX($DJ:$DJ,$GN122+5),"")</f>
      </c>
      <c r="FE122">
        <f>IF($GO122&gt;=6,INDEX($DJ:$DJ,$GN122+6),"")</f>
      </c>
      <c r="FF122">
        <f>IF($GO122&gt;=7,INDEX($DJ:$DJ,$GN122+7),"")</f>
      </c>
      <c r="FG122">
        <f>IF($GO122&gt;=8,INDEX($DJ:$DJ,$GN122+8),"")</f>
      </c>
      <c r="FH122">
        <f>IF($GO122&gt;=9,INDEX($DJ:$DJ,$GN122+9),"")</f>
      </c>
      <c r="FI122">
        <f>IF($GO122&gt;=10,INDEX($DJ:$DJ,$GN122+10),"")</f>
      </c>
      <c r="FJ122">
        <f>IF($GO122&gt;=11,INDEX($DJ:$DJ,$GN122+11),"")</f>
      </c>
      <c r="FK122">
        <f>IF($GO122&gt;=12,INDEX($DJ:$DJ,$GN122+12),"")</f>
      </c>
      <c r="FL122">
        <f>IF($GO122&gt;=13,INDEX($DJ:$DJ,$GN122+13),"")</f>
      </c>
      <c r="FM122">
        <f>IF($GO122&gt;=14,INDEX($DJ:$DJ,$GN122+14),"")</f>
      </c>
      <c r="FN122">
        <f>IF($GO122&gt;=15,INDEX($DJ:$DJ,$GN122+15),"")</f>
      </c>
      <c r="FO122">
        <f>IF($GO122&gt;=16,INDEX($DJ:$DJ,$GN122+16),"")</f>
      </c>
      <c r="FP122">
        <f>IF($GO122&gt;=17,INDEX($DJ:$DJ,$GN122+17),"")</f>
      </c>
      <c r="FQ122">
        <f>IF($GO122&gt;=18,INDEX($DJ:$DJ,$GN122+18),"")</f>
      </c>
      <c r="FR122">
        <f>IF($GO122&gt;=19,INDEX($DJ:$DJ,$GN122+19),"")</f>
      </c>
      <c r="FS122">
        <f>IF($GO122&gt;=20,INDEX($DJ:$DJ,$GN122+20),"")</f>
      </c>
      <c r="FT122">
        <f>IF($GO122&gt;=21,INDEX($DJ:$DJ,$GN122+21),"")</f>
      </c>
      <c r="FU122">
        <f>IF($GO122&gt;=22,INDEX($DJ:$DJ,$GN122+22),"")</f>
      </c>
      <c r="FV122">
        <f>IF($GO122&gt;=23,INDEX($DJ:$DJ,$GN122+23),"")</f>
      </c>
      <c r="FW122">
        <f>IF($GO122&gt;=24,INDEX($DJ:$DJ,$GN122+24),"")</f>
      </c>
      <c r="FX122">
        <f>IF($GO122&gt;=25,INDEX($DJ:$DJ,$GN122+25),"")</f>
      </c>
      <c r="FY122">
        <f>IF($GO122&gt;=26,INDEX($DJ:$DJ,$GN122+26),"")</f>
      </c>
      <c r="FZ122">
        <f>IF($GO122&gt;=27,INDEX($DJ:$DJ,$GN122+27),"")</f>
      </c>
      <c r="GA122">
        <f>IF($GO122&gt;=28,INDEX($DJ:$DJ,$GN122+28),"")</f>
      </c>
      <c r="GB122">
        <f>IF($GO122&gt;=29,INDEX($DJ:$DJ,$GN122+29),"")</f>
      </c>
      <c r="GC122">
        <f>IF($GO122&gt;=30,INDEX($DJ:$DJ,$GN122+30),"")</f>
      </c>
      <c r="GD122">
        <f>IF($GO122&gt;=31,INDEX($DJ:$DJ,$GN122+31),"")</f>
      </c>
      <c r="GE122">
        <f>IF($GO122&gt;=32,INDEX($DJ:$DJ,$GN122+32),"")</f>
      </c>
      <c r="GF122">
        <f>IF($GO122&gt;=33,INDEX($DJ:$DJ,$GN122+33),"")</f>
      </c>
      <c r="GG122">
        <f>IF($GO122&gt;=34,INDEX($DJ:$DJ,$GN122+34),"")</f>
      </c>
      <c r="GH122">
        <f>IF($GO122&gt;=35,INDEX($DJ:$DJ,$GN122+35),"")</f>
      </c>
      <c r="GI122">
        <f>IF($GO122&gt;=36,INDEX($DJ:$DJ,$GN122+36),"")</f>
      </c>
      <c r="GJ122">
        <f>IF($GO122&gt;=37,INDEX($DJ:$DJ,$GN122+37),"")</f>
      </c>
      <c r="GK122">
        <f>IF($GO122&gt;=38,INDEX($DJ:$DJ,$GN122+38),"")</f>
      </c>
      <c r="GL122">
        <f>IF($GO122&gt;=39,INDEX($DJ:$DJ,$GN122+39),"")</f>
      </c>
      <c r="GM122">
        <f>IF($GO122&gt;=40,INDEX($DJ:$DJ,$GN122+40),"")</f>
      </c>
      <c r="GN122">
        <f>IFERROR(MATCH($DH122,$DI$2:$DI$148,0)+1,0)</f>
      </c>
      <c r="GO122">
        <f>IFERROR(INDEX($DK$2:$DK$148,MATCH($DH122,$DI$2:$DI$148,0)),0)</f>
      </c>
      <c r="GP122">
        <f>IFERROR(MATCH($Y122,$DL$122:$EY$122,0),0)</f>
      </c>
      <c r="GQ122">
        <f>IF($GP122&gt;0,INDEX($EZ$122:$GM$122,$GP122),"")</f>
      </c>
      <c r="GR122" t="s">
        <v>556</v>
      </c>
      <c r="GT122">
        <f>IF($JC122&gt;=1,INDEX($GR:$GR,$JB122+1),"")</f>
      </c>
      <c r="GU122">
        <f>IF($JC122&gt;=2,INDEX($GR:$GR,$JB122+2),"")</f>
      </c>
      <c r="GV122">
        <f>IF($JC122&gt;=3,INDEX($GR:$GR,$JB122+3),"")</f>
      </c>
      <c r="GW122">
        <f>IF($JC122&gt;=4,INDEX($GR:$GR,$JB122+4),"")</f>
      </c>
      <c r="GX122">
        <f>IF($JC122&gt;=5,INDEX($GR:$GR,$JB122+5),"")</f>
      </c>
      <c r="GY122">
        <f>IF($JC122&gt;=6,INDEX($GR:$GR,$JB122+6),"")</f>
      </c>
      <c r="GZ122">
        <f>IF($JC122&gt;=7,INDEX($GR:$GR,$JB122+7),"")</f>
      </c>
      <c r="HA122">
        <f>IF($JC122&gt;=8,INDEX($GR:$GR,$JB122+8),"")</f>
      </c>
      <c r="HB122">
        <f>IF($JC122&gt;=9,INDEX($GR:$GR,$JB122+9),"")</f>
      </c>
      <c r="HC122">
        <f>IF($JC122&gt;=10,INDEX($GR:$GR,$JB122+10),"")</f>
      </c>
      <c r="HD122">
        <f>IF($JC122&gt;=11,INDEX($GR:$GR,$JB122+11),"")</f>
      </c>
      <c r="HE122">
        <f>IF($JC122&gt;=12,INDEX($GR:$GR,$JB122+12),"")</f>
      </c>
      <c r="HF122">
        <f>IF($JC122&gt;=13,INDEX($GR:$GR,$JB122+13),"")</f>
      </c>
      <c r="HG122">
        <f>IF($JC122&gt;=14,INDEX($GR:$GR,$JB122+14),"")</f>
      </c>
      <c r="HH122">
        <f>IF($JC122&gt;=15,INDEX($GR:$GR,$JB122+15),"")</f>
      </c>
      <c r="HI122">
        <f>IF($JC122&gt;=16,INDEX($GR:$GR,$JB122+16),"")</f>
      </c>
      <c r="HJ122">
        <f>IF($JC122&gt;=17,INDEX($GR:$GR,$JB122+17),"")</f>
      </c>
      <c r="HK122">
        <f>IF($JC122&gt;=18,INDEX($GR:$GR,$JB122+18),"")</f>
      </c>
      <c r="HL122">
        <f>IF($JC122&gt;=19,INDEX($GR:$GR,$JB122+19),"")</f>
      </c>
      <c r="HM122">
        <f>IF($JC122&gt;=20,INDEX($GR:$GR,$JB122+20),"")</f>
      </c>
      <c r="HN122">
        <f>IF($JC122&gt;=21,INDEX($GR:$GR,$JB122+21),"")</f>
      </c>
      <c r="HO122">
        <f>IF($JC122&gt;=22,INDEX($GR:$GR,$JB122+22),"")</f>
      </c>
      <c r="HP122">
        <f>IF($JC122&gt;=23,INDEX($GR:$GR,$JB122+23),"")</f>
      </c>
      <c r="HQ122">
        <f>IF($JC122&gt;=24,INDEX($GR:$GR,$JB122+24),"")</f>
      </c>
      <c r="HR122">
        <f>IF($JC122&gt;=25,INDEX($GR:$GR,$JB122+25),"")</f>
      </c>
      <c r="HS122">
        <f>IF($JC122&gt;=26,INDEX($GR:$GR,$JB122+26),"")</f>
      </c>
      <c r="HT122">
        <f>IF($JC122&gt;=27,INDEX($GR:$GR,$JB122+27),"")</f>
      </c>
      <c r="HU122">
        <f>IF($JC122&gt;=28,INDEX($GR:$GR,$JB122+28),"")</f>
      </c>
      <c r="HV122">
        <f>IF($JC122&gt;=29,INDEX($GR:$GR,$JB122+29),"")</f>
      </c>
      <c r="HW122">
        <f>IF($JC122&gt;=30,INDEX($GR:$GR,$JB122+30),"")</f>
      </c>
      <c r="HX122">
        <f>IF($JC122&gt;=31,INDEX($GR:$GR,$JB122+31),"")</f>
      </c>
      <c r="HY122">
        <f>IF($JC122&gt;=32,INDEX($GR:$GR,$JB122+32),"")</f>
      </c>
      <c r="HZ122">
        <f>IF($JC122&gt;=33,INDEX($GR:$GR,$JB122+33),"")</f>
      </c>
      <c r="IA122">
        <f>IF($JC122&gt;=34,INDEX($GR:$GR,$JB122+34),"")</f>
      </c>
      <c r="IB122">
        <f>IF($JC122&gt;=35,INDEX($GR:$GR,$JB122+35),"")</f>
      </c>
      <c r="IC122">
        <f>IF($JC122&gt;=36,INDEX($GR:$GR,$JB122+36),"")</f>
      </c>
      <c r="ID122">
        <f>IF($JC122&gt;=37,INDEX($GR:$GR,$JB122+37),"")</f>
      </c>
      <c r="IE122">
        <f>IF($JC122&gt;=38,INDEX($GR:$GR,$JB122+38),"")</f>
      </c>
      <c r="IF122">
        <f>IF($JC122&gt;=39,INDEX($GR:$GR,$JB122+39),"")</f>
      </c>
      <c r="IG122">
        <f>IF($JC122&gt;=40,INDEX($GR:$GR,$JB122+40),"")</f>
      </c>
      <c r="IH122">
        <f>IF($JC122&gt;=41,INDEX($GR:$GR,$JB122+41),"")</f>
      </c>
      <c r="II122">
        <f>IF($JC122&gt;=42,INDEX($GR:$GR,$JB122+42),"")</f>
      </c>
      <c r="IJ122">
        <f>IF($JC122&gt;=43,INDEX($GR:$GR,$JB122+43),"")</f>
      </c>
      <c r="IK122">
        <f>IF($JC122&gt;=44,INDEX($GR:$GR,$JB122+44),"")</f>
      </c>
      <c r="IL122">
        <f>IF($JC122&gt;=45,INDEX($GR:$GR,$JB122+45),"")</f>
      </c>
      <c r="IM122">
        <f>IF($JC122&gt;=46,INDEX($GR:$GR,$JB122+46),"")</f>
      </c>
      <c r="IN122">
        <f>IF($JC122&gt;=47,INDEX($GR:$GR,$JB122+47),"")</f>
      </c>
      <c r="IO122">
        <f>IF($JC122&gt;=48,INDEX($GR:$GR,$JB122+48),"")</f>
      </c>
      <c r="IP122">
        <f>IF($JC122&gt;=49,INDEX($GR:$GR,$JB122+49),"")</f>
      </c>
      <c r="IQ122">
        <f>IF($JC122&gt;=50,INDEX($GR:$GR,$JB122+50),"")</f>
      </c>
      <c r="IR122">
        <f>IF($JC122&gt;=51,INDEX($GR:$GR,$JB122+51),"")</f>
      </c>
      <c r="IS122">
        <f>IF($JC122&gt;=52,INDEX($GR:$GR,$JB122+52),"")</f>
      </c>
      <c r="IT122">
        <f>IF($JC122&gt;=53,INDEX($GR:$GR,$JB122+53),"")</f>
      </c>
      <c r="IU122">
        <f>IF($JC122&gt;=54,INDEX($GR:$GR,$JB122+54),"")</f>
      </c>
      <c r="IV122">
        <f>IF($JC122&gt;=55,INDEX($GR:$GR,$JB122+55),"")</f>
      </c>
      <c r="IW122">
        <f>IF($JC122&gt;=56,INDEX($GR:$GR,$JB122+56),"")</f>
      </c>
      <c r="IX122">
        <f>IF($JC122&gt;=57,INDEX($GR:$GR,$JB122+57),"")</f>
      </c>
      <c r="IY122">
        <f>IF($JC122&gt;=58,INDEX($GR:$GR,$JB122+58),"")</f>
      </c>
      <c r="IZ122">
        <f>IF($JC122&gt;=59,INDEX($GR:$GR,$JB122+59),"")</f>
      </c>
      <c r="JA122">
        <f>IF($JC122&gt;=60,INDEX($GR:$GR,$JB122+60),"")</f>
      </c>
      <c r="JB122">
        <f>IFERROR(MATCH($GQ122,$GR$2:$GR$324,0)+1,0)</f>
      </c>
      <c r="JC122">
        <f>IFERROR(INDEX($GS$2:$GS$324,MATCH($GQ122,$GR$2:$GR$324,0)),0)</f>
      </c>
      <c r="JD122" t="s">
        <v>40</v>
      </c>
      <c r="JE122" t="s">
        <v>40</v>
      </c>
    </row>
    <row r="123" spans="1:265" x14ac:dyDescent="0.25">
      <c r="Q123">
        <f>IF(OR($T123="",$P123=""),"",IFERROR($T123/$P123,0))</f>
      </c>
      <c r="R123">
        <f>IF($T123="","",
SUM($S123,$U123,$Z123,$V123,$X123)*
(1-IF($AA123="",0,VALUE($AA123)/100)))</f>
      </c>
      <c r="S123">
        <f>IF($T123="","",$T123)</f>
      </c>
      <c r="U123">
        <f>IF($T123="","",
IF($N123="","",
IF(ISNUMBER(SEARCH("exempt",LOWER($N123))),0,
$T123*(VALUE(SUBSTITUTE($N123,"%",""))/100))))</f>
      </c>
      <c r="AB123">
        <f>IFERROR(IF(FIND(" - ",$K123)&gt;0,MID($K123,FIND(" - ",$K123)+3,LEN($K123)),""),"")</f>
      </c>
      <c r="AK123" t="s">
        <v>557</v>
      </c>
      <c r="AP123">
        <f>IFERROR(LEFT($K123,FIND(" - ",$K123)-1),$K123)</f>
      </c>
      <c r="AQ123" t="s">
        <v>558</v>
      </c>
      <c r="AR123">
        <v>1</v>
      </c>
      <c r="AS123">
        <f>IF($CH123&gt;=1,INDEX($AQ:$AQ,$CG123+1),"")</f>
      </c>
      <c r="AT123">
        <f>IF($CH123&gt;=2,INDEX($AQ:$AQ,$CG123+2),"")</f>
      </c>
      <c r="AU123">
        <f>IF($CH123&gt;=3,INDEX($AQ:$AQ,$CG123+3),"")</f>
      </c>
      <c r="AV123">
        <f>IF($CH123&gt;=4,INDEX($AQ:$AQ,$CG123+4),"")</f>
      </c>
      <c r="AW123">
        <f>IF($CH123&gt;=5,INDEX($AQ:$AQ,$CG123+5),"")</f>
      </c>
      <c r="AX123">
        <f>IF($CH123&gt;=6,INDEX($AQ:$AQ,$CG123+6),"")</f>
      </c>
      <c r="AY123">
        <f>IF($CH123&gt;=7,INDEX($AQ:$AQ,$CG123+7),"")</f>
      </c>
      <c r="AZ123">
        <f>IF($CH123&gt;=8,INDEX($AQ:$AQ,$CG123+8),"")</f>
      </c>
      <c r="BA123">
        <f>IF($CH123&gt;=9,INDEX($AQ:$AQ,$CG123+9),"")</f>
      </c>
      <c r="BB123">
        <f>IF($CH123&gt;=10,INDEX($AQ:$AQ,$CG123+10),"")</f>
      </c>
      <c r="BC123">
        <f>IF($CH123&gt;=11,INDEX($AQ:$AQ,$CG123+11),"")</f>
      </c>
      <c r="BD123">
        <f>IF($CH123&gt;=12,INDEX($AQ:$AQ,$CG123+12),"")</f>
      </c>
      <c r="BE123">
        <f>IF($CH123&gt;=13,INDEX($AQ:$AQ,$CG123+13),"")</f>
      </c>
      <c r="BF123">
        <f>IF($CH123&gt;=14,INDEX($AQ:$AQ,$CG123+14),"")</f>
      </c>
      <c r="BG123">
        <f>IF($CH123&gt;=15,INDEX($AQ:$AQ,$CG123+15),"")</f>
      </c>
      <c r="BH123">
        <f>IF($CH123&gt;=16,INDEX($AQ:$AQ,$CG123+16),"")</f>
      </c>
      <c r="BI123">
        <f>IF($CH123&gt;=17,INDEX($AQ:$AQ,$CG123+17),"")</f>
      </c>
      <c r="BJ123">
        <f>IF($CH123&gt;=18,INDEX($AQ:$AQ,$CG123+18),"")</f>
      </c>
      <c r="BK123">
        <f>IF($CH123&gt;=19,INDEX($AQ:$AQ,$CG123+19),"")</f>
      </c>
      <c r="BL123">
        <f>IF($CH123&gt;=20,INDEX($AQ:$AQ,$CG123+20),"")</f>
      </c>
      <c r="BM123">
        <f>IF($CH123&gt;=21,INDEX($AQ:$AQ,$CG123+21),"")</f>
      </c>
      <c r="BN123">
        <f>IF($CH123&gt;=22,INDEX($AQ:$AQ,$CG123+22),"")</f>
      </c>
      <c r="BO123">
        <f>IF($CH123&gt;=23,INDEX($AQ:$AQ,$CG123+23),"")</f>
      </c>
      <c r="BP123">
        <f>IF($CH123&gt;=24,INDEX($AQ:$AQ,$CG123+24),"")</f>
      </c>
      <c r="BQ123">
        <f>IF($CH123&gt;=25,INDEX($AQ:$AQ,$CG123+25),"")</f>
      </c>
      <c r="BR123">
        <f>IF($CH123&gt;=26,INDEX($AQ:$AQ,$CG123+26),"")</f>
      </c>
      <c r="BS123">
        <f>IF($CH123&gt;=27,INDEX($AQ:$AQ,$CG123+27),"")</f>
      </c>
      <c r="BT123">
        <f>IF($CH123&gt;=28,INDEX($AQ:$AQ,$CG123+28),"")</f>
      </c>
      <c r="BU123">
        <f>IF($CH123&gt;=29,INDEX($AQ:$AQ,$CG123+29),"")</f>
      </c>
      <c r="BV123">
        <f>IF($CH123&gt;=30,INDEX($AQ:$AQ,$CG123+30),"")</f>
      </c>
      <c r="BW123">
        <f>IF($CH123&gt;=31,INDEX($AQ:$AQ,$CG123+31),"")</f>
      </c>
      <c r="BX123">
        <f>IF($CH123&gt;=32,INDEX($AQ:$AQ,$CG123+32),"")</f>
      </c>
      <c r="BY123">
        <f>IF($CH123&gt;=33,INDEX($AQ:$AQ,$CG123+33),"")</f>
      </c>
      <c r="BZ123">
        <f>IF($CH123&gt;=34,INDEX($AQ:$AQ,$CG123+34),"")</f>
      </c>
      <c r="CA123">
        <f>IF($CH123&gt;=35,INDEX($AQ:$AQ,$CG123+35),"")</f>
      </c>
      <c r="CB123">
        <f>IF($CH123&gt;=36,INDEX($AQ:$AQ,$CG123+36),"")</f>
      </c>
      <c r="CC123">
        <f>IF($CH123&gt;=37,INDEX($AQ:$AQ,$CG123+37),"")</f>
      </c>
      <c r="CD123">
        <f>IF($CH123&gt;=38,INDEX($AQ:$AQ,$CG123+38),"")</f>
      </c>
      <c r="CE123">
        <f>IF($CH123&gt;=39,INDEX($AQ:$AQ,$CG123+39),"")</f>
      </c>
      <c r="CF123">
        <f>IF($CH123&gt;=40,INDEX($AQ:$AQ,$CG123+40),"")</f>
      </c>
      <c r="CG123">
        <f>IFERROR(MATCH($AP123,$AQ$2:$AQ$134,0)+1,0)</f>
      </c>
      <c r="CH123">
        <f>IFERROR(INDEX($AR$2:$AR$134,MATCH($AP123,$AQ$2:$AQ$134,0)),0)</f>
      </c>
      <c r="CI123">
        <f>IFERROR(LEFT($L123,FIND(" - ",$L123)-1),$L123)</f>
      </c>
      <c r="CJ123" t="s">
        <v>559</v>
      </c>
      <c r="CK123">
        <v>1</v>
      </c>
      <c r="CL123">
        <f>IF($DG123&gt;=1,INDEX($CJ:$CJ,$DF123+1),"")</f>
      </c>
      <c r="CM123">
        <f>IF($DG123&gt;=2,INDEX($CJ:$CJ,$DF123+2),"")</f>
      </c>
      <c r="CN123">
        <f>IF($DG123&gt;=3,INDEX($CJ:$CJ,$DF123+3),"")</f>
      </c>
      <c r="CO123">
        <f>IF($DG123&gt;=4,INDEX($CJ:$CJ,$DF123+4),"")</f>
      </c>
      <c r="CP123">
        <f>IF($DG123&gt;=5,INDEX($CJ:$CJ,$DF123+5),"")</f>
      </c>
      <c r="CQ123">
        <f>IF($DG123&gt;=6,INDEX($CJ:$CJ,$DF123+6),"")</f>
      </c>
      <c r="CR123">
        <f>IF($DG123&gt;=7,INDEX($CJ:$CJ,$DF123+7),"")</f>
      </c>
      <c r="CS123">
        <f>IF($DG123&gt;=8,INDEX($CJ:$CJ,$DF123+8),"")</f>
      </c>
      <c r="CT123">
        <f>IF($DG123&gt;=9,INDEX($CJ:$CJ,$DF123+9),"")</f>
      </c>
      <c r="CU123">
        <f>IF($DG123&gt;=10,INDEX($CJ:$CJ,$DF123+10),"")</f>
      </c>
      <c r="CV123">
        <f>IF($DG123&gt;=11,INDEX($CJ:$CJ,$DF123+11),"")</f>
      </c>
      <c r="CW123">
        <f>IF($DG123&gt;=12,INDEX($CJ:$CJ,$DF123+12),"")</f>
      </c>
      <c r="CX123">
        <f>IF($DG123&gt;=13,INDEX($CJ:$CJ,$DF123+13),"")</f>
      </c>
      <c r="CY123">
        <f>IF($DG123&gt;=14,INDEX($CJ:$CJ,$DF123+14),"")</f>
      </c>
      <c r="CZ123">
        <f>IF($DG123&gt;=15,INDEX($CJ:$CJ,$DF123+15),"")</f>
      </c>
      <c r="DA123">
        <f>IF($DG123&gt;=16,INDEX($CJ:$CJ,$DF123+16),"")</f>
      </c>
      <c r="DB123">
        <f>IF($DG123&gt;=17,INDEX($CJ:$CJ,$DF123+17),"")</f>
      </c>
      <c r="DC123">
        <f>IF($DG123&gt;=18,INDEX($CJ:$CJ,$DF123+18),"")</f>
      </c>
      <c r="DD123">
        <f>IF($DG123&gt;=19,INDEX($CJ:$CJ,$DF123+19),"")</f>
      </c>
      <c r="DE123">
        <f>IF($DG123&gt;=20,INDEX($CJ:$CJ,$DF123+20),"")</f>
      </c>
      <c r="DF123">
        <f>IFERROR(MATCH($CI123,$CJ$2:$CJ$263,0)+1,0)</f>
      </c>
      <c r="DG123">
        <f>IFERROR(INDEX($CK$2:$CK$263,MATCH($CI123,$CJ$2:$CJ$263,0)),0)</f>
      </c>
      <c r="DH123">
        <f>IFERROR(INDEX($AO:$AO,MATCH($N123,$AN:$AN,0))&amp;"","")</f>
      </c>
      <c r="DI123" t="s">
        <v>546</v>
      </c>
      <c r="DJ123" t="s">
        <v>55</v>
      </c>
      <c r="DL123">
        <f>IF($GO123&gt;=1,INDEX($DI:$DI,$GN123+1),"")</f>
      </c>
      <c r="DM123">
        <f>IF($GO123&gt;=2,INDEX($DI:$DI,$GN123+2),"")</f>
      </c>
      <c r="DN123">
        <f>IF($GO123&gt;=3,INDEX($DI:$DI,$GN123+3),"")</f>
      </c>
      <c r="DO123">
        <f>IF($GO123&gt;=4,INDEX($DI:$DI,$GN123+4),"")</f>
      </c>
      <c r="DP123">
        <f>IF($GO123&gt;=5,INDEX($DI:$DI,$GN123+5),"")</f>
      </c>
      <c r="DQ123">
        <f>IF($GO123&gt;=6,INDEX($DI:$DI,$GN123+6),"")</f>
      </c>
      <c r="DR123">
        <f>IF($GO123&gt;=7,INDEX($DI:$DI,$GN123+7),"")</f>
      </c>
      <c r="DS123">
        <f>IF($GO123&gt;=8,INDEX($DI:$DI,$GN123+8),"")</f>
      </c>
      <c r="DT123">
        <f>IF($GO123&gt;=9,INDEX($DI:$DI,$GN123+9),"")</f>
      </c>
      <c r="DU123">
        <f>IF($GO123&gt;=10,INDEX($DI:$DI,$GN123+10),"")</f>
      </c>
      <c r="DV123">
        <f>IF($GO123&gt;=11,INDEX($DI:$DI,$GN123+11),"")</f>
      </c>
      <c r="DW123">
        <f>IF($GO123&gt;=12,INDEX($DI:$DI,$GN123+12),"")</f>
      </c>
      <c r="DX123">
        <f>IF($GO123&gt;=13,INDEX($DI:$DI,$GN123+13),"")</f>
      </c>
      <c r="DY123">
        <f>IF($GO123&gt;=14,INDEX($DI:$DI,$GN123+14),"")</f>
      </c>
      <c r="DZ123">
        <f>IF($GO123&gt;=15,INDEX($DI:$DI,$GN123+15),"")</f>
      </c>
      <c r="EA123">
        <f>IF($GO123&gt;=16,INDEX($DI:$DI,$GN123+16),"")</f>
      </c>
      <c r="EB123">
        <f>IF($GO123&gt;=17,INDEX($DI:$DI,$GN123+17),"")</f>
      </c>
      <c r="EC123">
        <f>IF($GO123&gt;=18,INDEX($DI:$DI,$GN123+18),"")</f>
      </c>
      <c r="ED123">
        <f>IF($GO123&gt;=19,INDEX($DI:$DI,$GN123+19),"")</f>
      </c>
      <c r="EE123">
        <f>IF($GO123&gt;=20,INDEX($DI:$DI,$GN123+20),"")</f>
      </c>
      <c r="EF123">
        <f>IF($GO123&gt;=21,INDEX($DI:$DI,$GN123+21),"")</f>
      </c>
      <c r="EG123">
        <f>IF($GO123&gt;=22,INDEX($DI:$DI,$GN123+22),"")</f>
      </c>
      <c r="EH123">
        <f>IF($GO123&gt;=23,INDEX($DI:$DI,$GN123+23),"")</f>
      </c>
      <c r="EI123">
        <f>IF($GO123&gt;=24,INDEX($DI:$DI,$GN123+24),"")</f>
      </c>
      <c r="EJ123">
        <f>IF($GO123&gt;=25,INDEX($DI:$DI,$GN123+25),"")</f>
      </c>
      <c r="EK123">
        <f>IF($GO123&gt;=26,INDEX($DI:$DI,$GN123+26),"")</f>
      </c>
      <c r="EL123">
        <f>IF($GO123&gt;=27,INDEX($DI:$DI,$GN123+27),"")</f>
      </c>
      <c r="EM123">
        <f>IF($GO123&gt;=28,INDEX($DI:$DI,$GN123+28),"")</f>
      </c>
      <c r="EN123">
        <f>IF($GO123&gt;=29,INDEX($DI:$DI,$GN123+29),"")</f>
      </c>
      <c r="EO123">
        <f>IF($GO123&gt;=30,INDEX($DI:$DI,$GN123+30),"")</f>
      </c>
      <c r="EP123">
        <f>IF($GO123&gt;=31,INDEX($DI:$DI,$GN123+31),"")</f>
      </c>
      <c r="EQ123">
        <f>IF($GO123&gt;=32,INDEX($DI:$DI,$GN123+32),"")</f>
      </c>
      <c r="ER123">
        <f>IF($GO123&gt;=33,INDEX($DI:$DI,$GN123+33),"")</f>
      </c>
      <c r="ES123">
        <f>IF($GO123&gt;=34,INDEX($DI:$DI,$GN123+34),"")</f>
      </c>
      <c r="ET123">
        <f>IF($GO123&gt;=35,INDEX($DI:$DI,$GN123+35),"")</f>
      </c>
      <c r="EU123">
        <f>IF($GO123&gt;=36,INDEX($DI:$DI,$GN123+36),"")</f>
      </c>
      <c r="EV123">
        <f>IF($GO123&gt;=37,INDEX($DI:$DI,$GN123+37),"")</f>
      </c>
      <c r="EW123">
        <f>IF($GO123&gt;=38,INDEX($DI:$DI,$GN123+38),"")</f>
      </c>
      <c r="EX123">
        <f>IF($GO123&gt;=39,INDEX($DI:$DI,$GN123+39),"")</f>
      </c>
      <c r="EY123">
        <f>IF($GO123&gt;=40,INDEX($DI:$DI,$GN123+40),"")</f>
      </c>
      <c r="EZ123">
        <f>IF($GO123&gt;=1,INDEX($DJ:$DJ,$GN123+1),"")</f>
      </c>
      <c r="FA123">
        <f>IF($GO123&gt;=2,INDEX($DJ:$DJ,$GN123+2),"")</f>
      </c>
      <c r="FB123">
        <f>IF($GO123&gt;=3,INDEX($DJ:$DJ,$GN123+3),"")</f>
      </c>
      <c r="FC123">
        <f>IF($GO123&gt;=4,INDEX($DJ:$DJ,$GN123+4),"")</f>
      </c>
      <c r="FD123">
        <f>IF($GO123&gt;=5,INDEX($DJ:$DJ,$GN123+5),"")</f>
      </c>
      <c r="FE123">
        <f>IF($GO123&gt;=6,INDEX($DJ:$DJ,$GN123+6),"")</f>
      </c>
      <c r="FF123">
        <f>IF($GO123&gt;=7,INDEX($DJ:$DJ,$GN123+7),"")</f>
      </c>
      <c r="FG123">
        <f>IF($GO123&gt;=8,INDEX($DJ:$DJ,$GN123+8),"")</f>
      </c>
      <c r="FH123">
        <f>IF($GO123&gt;=9,INDEX($DJ:$DJ,$GN123+9),"")</f>
      </c>
      <c r="FI123">
        <f>IF($GO123&gt;=10,INDEX($DJ:$DJ,$GN123+10),"")</f>
      </c>
      <c r="FJ123">
        <f>IF($GO123&gt;=11,INDEX($DJ:$DJ,$GN123+11),"")</f>
      </c>
      <c r="FK123">
        <f>IF($GO123&gt;=12,INDEX($DJ:$DJ,$GN123+12),"")</f>
      </c>
      <c r="FL123">
        <f>IF($GO123&gt;=13,INDEX($DJ:$DJ,$GN123+13),"")</f>
      </c>
      <c r="FM123">
        <f>IF($GO123&gt;=14,INDEX($DJ:$DJ,$GN123+14),"")</f>
      </c>
      <c r="FN123">
        <f>IF($GO123&gt;=15,INDEX($DJ:$DJ,$GN123+15),"")</f>
      </c>
      <c r="FO123">
        <f>IF($GO123&gt;=16,INDEX($DJ:$DJ,$GN123+16),"")</f>
      </c>
      <c r="FP123">
        <f>IF($GO123&gt;=17,INDEX($DJ:$DJ,$GN123+17),"")</f>
      </c>
      <c r="FQ123">
        <f>IF($GO123&gt;=18,INDEX($DJ:$DJ,$GN123+18),"")</f>
      </c>
      <c r="FR123">
        <f>IF($GO123&gt;=19,INDEX($DJ:$DJ,$GN123+19),"")</f>
      </c>
      <c r="FS123">
        <f>IF($GO123&gt;=20,INDEX($DJ:$DJ,$GN123+20),"")</f>
      </c>
      <c r="FT123">
        <f>IF($GO123&gt;=21,INDEX($DJ:$DJ,$GN123+21),"")</f>
      </c>
      <c r="FU123">
        <f>IF($GO123&gt;=22,INDEX($DJ:$DJ,$GN123+22),"")</f>
      </c>
      <c r="FV123">
        <f>IF($GO123&gt;=23,INDEX($DJ:$DJ,$GN123+23),"")</f>
      </c>
      <c r="FW123">
        <f>IF($GO123&gt;=24,INDEX($DJ:$DJ,$GN123+24),"")</f>
      </c>
      <c r="FX123">
        <f>IF($GO123&gt;=25,INDEX($DJ:$DJ,$GN123+25),"")</f>
      </c>
      <c r="FY123">
        <f>IF($GO123&gt;=26,INDEX($DJ:$DJ,$GN123+26),"")</f>
      </c>
      <c r="FZ123">
        <f>IF($GO123&gt;=27,INDEX($DJ:$DJ,$GN123+27),"")</f>
      </c>
      <c r="GA123">
        <f>IF($GO123&gt;=28,INDEX($DJ:$DJ,$GN123+28),"")</f>
      </c>
      <c r="GB123">
        <f>IF($GO123&gt;=29,INDEX($DJ:$DJ,$GN123+29),"")</f>
      </c>
      <c r="GC123">
        <f>IF($GO123&gt;=30,INDEX($DJ:$DJ,$GN123+30),"")</f>
      </c>
      <c r="GD123">
        <f>IF($GO123&gt;=31,INDEX($DJ:$DJ,$GN123+31),"")</f>
      </c>
      <c r="GE123">
        <f>IF($GO123&gt;=32,INDEX($DJ:$DJ,$GN123+32),"")</f>
      </c>
      <c r="GF123">
        <f>IF($GO123&gt;=33,INDEX($DJ:$DJ,$GN123+33),"")</f>
      </c>
      <c r="GG123">
        <f>IF($GO123&gt;=34,INDEX($DJ:$DJ,$GN123+34),"")</f>
      </c>
      <c r="GH123">
        <f>IF($GO123&gt;=35,INDEX($DJ:$DJ,$GN123+35),"")</f>
      </c>
      <c r="GI123">
        <f>IF($GO123&gt;=36,INDEX($DJ:$DJ,$GN123+36),"")</f>
      </c>
      <c r="GJ123">
        <f>IF($GO123&gt;=37,INDEX($DJ:$DJ,$GN123+37),"")</f>
      </c>
      <c r="GK123">
        <f>IF($GO123&gt;=38,INDEX($DJ:$DJ,$GN123+38),"")</f>
      </c>
      <c r="GL123">
        <f>IF($GO123&gt;=39,INDEX($DJ:$DJ,$GN123+39),"")</f>
      </c>
      <c r="GM123">
        <f>IF($GO123&gt;=40,INDEX($DJ:$DJ,$GN123+40),"")</f>
      </c>
      <c r="GN123">
        <f>IFERROR(MATCH($DH123,$DI$2:$DI$148,0)+1,0)</f>
      </c>
      <c r="GO123">
        <f>IFERROR(INDEX($DK$2:$DK$148,MATCH($DH123,$DI$2:$DI$148,0)),0)</f>
      </c>
      <c r="GP123">
        <f>IFERROR(MATCH($Y123,$DL$123:$EY$123,0),0)</f>
      </c>
      <c r="GQ123">
        <f>IF($GP123&gt;0,INDEX($EZ$123:$GM$123,$GP123),"")</f>
      </c>
      <c r="GR123" t="s">
        <v>560</v>
      </c>
      <c r="GT123">
        <f>IF($JC123&gt;=1,INDEX($GR:$GR,$JB123+1),"")</f>
      </c>
      <c r="GU123">
        <f>IF($JC123&gt;=2,INDEX($GR:$GR,$JB123+2),"")</f>
      </c>
      <c r="GV123">
        <f>IF($JC123&gt;=3,INDEX($GR:$GR,$JB123+3),"")</f>
      </c>
      <c r="GW123">
        <f>IF($JC123&gt;=4,INDEX($GR:$GR,$JB123+4),"")</f>
      </c>
      <c r="GX123">
        <f>IF($JC123&gt;=5,INDEX($GR:$GR,$JB123+5),"")</f>
      </c>
      <c r="GY123">
        <f>IF($JC123&gt;=6,INDEX($GR:$GR,$JB123+6),"")</f>
      </c>
      <c r="GZ123">
        <f>IF($JC123&gt;=7,INDEX($GR:$GR,$JB123+7),"")</f>
      </c>
      <c r="HA123">
        <f>IF($JC123&gt;=8,INDEX($GR:$GR,$JB123+8),"")</f>
      </c>
      <c r="HB123">
        <f>IF($JC123&gt;=9,INDEX($GR:$GR,$JB123+9),"")</f>
      </c>
      <c r="HC123">
        <f>IF($JC123&gt;=10,INDEX($GR:$GR,$JB123+10),"")</f>
      </c>
      <c r="HD123">
        <f>IF($JC123&gt;=11,INDEX($GR:$GR,$JB123+11),"")</f>
      </c>
      <c r="HE123">
        <f>IF($JC123&gt;=12,INDEX($GR:$GR,$JB123+12),"")</f>
      </c>
      <c r="HF123">
        <f>IF($JC123&gt;=13,INDEX($GR:$GR,$JB123+13),"")</f>
      </c>
      <c r="HG123">
        <f>IF($JC123&gt;=14,INDEX($GR:$GR,$JB123+14),"")</f>
      </c>
      <c r="HH123">
        <f>IF($JC123&gt;=15,INDEX($GR:$GR,$JB123+15),"")</f>
      </c>
      <c r="HI123">
        <f>IF($JC123&gt;=16,INDEX($GR:$GR,$JB123+16),"")</f>
      </c>
      <c r="HJ123">
        <f>IF($JC123&gt;=17,INDEX($GR:$GR,$JB123+17),"")</f>
      </c>
      <c r="HK123">
        <f>IF($JC123&gt;=18,INDEX($GR:$GR,$JB123+18),"")</f>
      </c>
      <c r="HL123">
        <f>IF($JC123&gt;=19,INDEX($GR:$GR,$JB123+19),"")</f>
      </c>
      <c r="HM123">
        <f>IF($JC123&gt;=20,INDEX($GR:$GR,$JB123+20),"")</f>
      </c>
      <c r="HN123">
        <f>IF($JC123&gt;=21,INDEX($GR:$GR,$JB123+21),"")</f>
      </c>
      <c r="HO123">
        <f>IF($JC123&gt;=22,INDEX($GR:$GR,$JB123+22),"")</f>
      </c>
      <c r="HP123">
        <f>IF($JC123&gt;=23,INDEX($GR:$GR,$JB123+23),"")</f>
      </c>
      <c r="HQ123">
        <f>IF($JC123&gt;=24,INDEX($GR:$GR,$JB123+24),"")</f>
      </c>
      <c r="HR123">
        <f>IF($JC123&gt;=25,INDEX($GR:$GR,$JB123+25),"")</f>
      </c>
      <c r="HS123">
        <f>IF($JC123&gt;=26,INDEX($GR:$GR,$JB123+26),"")</f>
      </c>
      <c r="HT123">
        <f>IF($JC123&gt;=27,INDEX($GR:$GR,$JB123+27),"")</f>
      </c>
      <c r="HU123">
        <f>IF($JC123&gt;=28,INDEX($GR:$GR,$JB123+28),"")</f>
      </c>
      <c r="HV123">
        <f>IF($JC123&gt;=29,INDEX($GR:$GR,$JB123+29),"")</f>
      </c>
      <c r="HW123">
        <f>IF($JC123&gt;=30,INDEX($GR:$GR,$JB123+30),"")</f>
      </c>
      <c r="HX123">
        <f>IF($JC123&gt;=31,INDEX($GR:$GR,$JB123+31),"")</f>
      </c>
      <c r="HY123">
        <f>IF($JC123&gt;=32,INDEX($GR:$GR,$JB123+32),"")</f>
      </c>
      <c r="HZ123">
        <f>IF($JC123&gt;=33,INDEX($GR:$GR,$JB123+33),"")</f>
      </c>
      <c r="IA123">
        <f>IF($JC123&gt;=34,INDEX($GR:$GR,$JB123+34),"")</f>
      </c>
      <c r="IB123">
        <f>IF($JC123&gt;=35,INDEX($GR:$GR,$JB123+35),"")</f>
      </c>
      <c r="IC123">
        <f>IF($JC123&gt;=36,INDEX($GR:$GR,$JB123+36),"")</f>
      </c>
      <c r="ID123">
        <f>IF($JC123&gt;=37,INDEX($GR:$GR,$JB123+37),"")</f>
      </c>
      <c r="IE123">
        <f>IF($JC123&gt;=38,INDEX($GR:$GR,$JB123+38),"")</f>
      </c>
      <c r="IF123">
        <f>IF($JC123&gt;=39,INDEX($GR:$GR,$JB123+39),"")</f>
      </c>
      <c r="IG123">
        <f>IF($JC123&gt;=40,INDEX($GR:$GR,$JB123+40),"")</f>
      </c>
      <c r="IH123">
        <f>IF($JC123&gt;=41,INDEX($GR:$GR,$JB123+41),"")</f>
      </c>
      <c r="II123">
        <f>IF($JC123&gt;=42,INDEX($GR:$GR,$JB123+42),"")</f>
      </c>
      <c r="IJ123">
        <f>IF($JC123&gt;=43,INDEX($GR:$GR,$JB123+43),"")</f>
      </c>
      <c r="IK123">
        <f>IF($JC123&gt;=44,INDEX($GR:$GR,$JB123+44),"")</f>
      </c>
      <c r="IL123">
        <f>IF($JC123&gt;=45,INDEX($GR:$GR,$JB123+45),"")</f>
      </c>
      <c r="IM123">
        <f>IF($JC123&gt;=46,INDEX($GR:$GR,$JB123+46),"")</f>
      </c>
      <c r="IN123">
        <f>IF($JC123&gt;=47,INDEX($GR:$GR,$JB123+47),"")</f>
      </c>
      <c r="IO123">
        <f>IF($JC123&gt;=48,INDEX($GR:$GR,$JB123+48),"")</f>
      </c>
      <c r="IP123">
        <f>IF($JC123&gt;=49,INDEX($GR:$GR,$JB123+49),"")</f>
      </c>
      <c r="IQ123">
        <f>IF($JC123&gt;=50,INDEX($GR:$GR,$JB123+50),"")</f>
      </c>
      <c r="IR123">
        <f>IF($JC123&gt;=51,INDEX($GR:$GR,$JB123+51),"")</f>
      </c>
      <c r="IS123">
        <f>IF($JC123&gt;=52,INDEX($GR:$GR,$JB123+52),"")</f>
      </c>
      <c r="IT123">
        <f>IF($JC123&gt;=53,INDEX($GR:$GR,$JB123+53),"")</f>
      </c>
      <c r="IU123">
        <f>IF($JC123&gt;=54,INDEX($GR:$GR,$JB123+54),"")</f>
      </c>
      <c r="IV123">
        <f>IF($JC123&gt;=55,INDEX($GR:$GR,$JB123+55),"")</f>
      </c>
      <c r="IW123">
        <f>IF($JC123&gt;=56,INDEX($GR:$GR,$JB123+56),"")</f>
      </c>
      <c r="IX123">
        <f>IF($JC123&gt;=57,INDEX($GR:$GR,$JB123+57),"")</f>
      </c>
      <c r="IY123">
        <f>IF($JC123&gt;=58,INDEX($GR:$GR,$JB123+58),"")</f>
      </c>
      <c r="IZ123">
        <f>IF($JC123&gt;=59,INDEX($GR:$GR,$JB123+59),"")</f>
      </c>
      <c r="JA123">
        <f>IF($JC123&gt;=60,INDEX($GR:$GR,$JB123+60),"")</f>
      </c>
      <c r="JB123">
        <f>IFERROR(MATCH($GQ123,$GR$2:$GR$324,0)+1,0)</f>
      </c>
      <c r="JC123">
        <f>IFERROR(INDEX($GS$2:$GS$324,MATCH($GQ123,$GR$2:$GR$324,0)),0)</f>
      </c>
      <c r="JD123" t="s">
        <v>40</v>
      </c>
      <c r="JE123" t="s">
        <v>40</v>
      </c>
    </row>
    <row r="124" spans="1:265" x14ac:dyDescent="0.25">
      <c r="Q124">
        <f>IF(OR($T124="",$P124=""),"",IFERROR($T124/$P124,0))</f>
      </c>
      <c r="R124">
        <f>IF($T124="","",
SUM($S124,$U124,$Z124,$V124,$X124)*
(1-IF($AA124="",0,VALUE($AA124)/100)))</f>
      </c>
      <c r="S124">
        <f>IF($T124="","",$T124)</f>
      </c>
      <c r="U124">
        <f>IF($T124="","",
IF($N124="","",
IF(ISNUMBER(SEARCH("exempt",LOWER($N124))),0,
$T124*(VALUE(SUBSTITUTE($N124,"%",""))/100))))</f>
      </c>
      <c r="AB124">
        <f>IFERROR(IF(FIND(" - ",$K124)&gt;0,MID($K124,FIND(" - ",$K124)+3,LEN($K124)),""),"")</f>
      </c>
      <c r="AK124" t="s">
        <v>561</v>
      </c>
      <c r="AP124">
        <f>IFERROR(LEFT($K124,FIND(" - ",$K124)-1),$K124)</f>
      </c>
      <c r="AQ124" t="s">
        <v>34</v>
      </c>
      <c r="AS124">
        <f>IF($CH124&gt;=1,INDEX($AQ:$AQ,$CG124+1),"")</f>
      </c>
      <c r="AT124">
        <f>IF($CH124&gt;=2,INDEX($AQ:$AQ,$CG124+2),"")</f>
      </c>
      <c r="AU124">
        <f>IF($CH124&gt;=3,INDEX($AQ:$AQ,$CG124+3),"")</f>
      </c>
      <c r="AV124">
        <f>IF($CH124&gt;=4,INDEX($AQ:$AQ,$CG124+4),"")</f>
      </c>
      <c r="AW124">
        <f>IF($CH124&gt;=5,INDEX($AQ:$AQ,$CG124+5),"")</f>
      </c>
      <c r="AX124">
        <f>IF($CH124&gt;=6,INDEX($AQ:$AQ,$CG124+6),"")</f>
      </c>
      <c r="AY124">
        <f>IF($CH124&gt;=7,INDEX($AQ:$AQ,$CG124+7),"")</f>
      </c>
      <c r="AZ124">
        <f>IF($CH124&gt;=8,INDEX($AQ:$AQ,$CG124+8),"")</f>
      </c>
      <c r="BA124">
        <f>IF($CH124&gt;=9,INDEX($AQ:$AQ,$CG124+9),"")</f>
      </c>
      <c r="BB124">
        <f>IF($CH124&gt;=10,INDEX($AQ:$AQ,$CG124+10),"")</f>
      </c>
      <c r="BC124">
        <f>IF($CH124&gt;=11,INDEX($AQ:$AQ,$CG124+11),"")</f>
      </c>
      <c r="BD124">
        <f>IF($CH124&gt;=12,INDEX($AQ:$AQ,$CG124+12),"")</f>
      </c>
      <c r="BE124">
        <f>IF($CH124&gt;=13,INDEX($AQ:$AQ,$CG124+13),"")</f>
      </c>
      <c r="BF124">
        <f>IF($CH124&gt;=14,INDEX($AQ:$AQ,$CG124+14),"")</f>
      </c>
      <c r="BG124">
        <f>IF($CH124&gt;=15,INDEX($AQ:$AQ,$CG124+15),"")</f>
      </c>
      <c r="BH124">
        <f>IF($CH124&gt;=16,INDEX($AQ:$AQ,$CG124+16),"")</f>
      </c>
      <c r="BI124">
        <f>IF($CH124&gt;=17,INDEX($AQ:$AQ,$CG124+17),"")</f>
      </c>
      <c r="BJ124">
        <f>IF($CH124&gt;=18,INDEX($AQ:$AQ,$CG124+18),"")</f>
      </c>
      <c r="BK124">
        <f>IF($CH124&gt;=19,INDEX($AQ:$AQ,$CG124+19),"")</f>
      </c>
      <c r="BL124">
        <f>IF($CH124&gt;=20,INDEX($AQ:$AQ,$CG124+20),"")</f>
      </c>
      <c r="BM124">
        <f>IF($CH124&gt;=21,INDEX($AQ:$AQ,$CG124+21),"")</f>
      </c>
      <c r="BN124">
        <f>IF($CH124&gt;=22,INDEX($AQ:$AQ,$CG124+22),"")</f>
      </c>
      <c r="BO124">
        <f>IF($CH124&gt;=23,INDEX($AQ:$AQ,$CG124+23),"")</f>
      </c>
      <c r="BP124">
        <f>IF($CH124&gt;=24,INDEX($AQ:$AQ,$CG124+24),"")</f>
      </c>
      <c r="BQ124">
        <f>IF($CH124&gt;=25,INDEX($AQ:$AQ,$CG124+25),"")</f>
      </c>
      <c r="BR124">
        <f>IF($CH124&gt;=26,INDEX($AQ:$AQ,$CG124+26),"")</f>
      </c>
      <c r="BS124">
        <f>IF($CH124&gt;=27,INDEX($AQ:$AQ,$CG124+27),"")</f>
      </c>
      <c r="BT124">
        <f>IF($CH124&gt;=28,INDEX($AQ:$AQ,$CG124+28),"")</f>
      </c>
      <c r="BU124">
        <f>IF($CH124&gt;=29,INDEX($AQ:$AQ,$CG124+29),"")</f>
      </c>
      <c r="BV124">
        <f>IF($CH124&gt;=30,INDEX($AQ:$AQ,$CG124+30),"")</f>
      </c>
      <c r="BW124">
        <f>IF($CH124&gt;=31,INDEX($AQ:$AQ,$CG124+31),"")</f>
      </c>
      <c r="BX124">
        <f>IF($CH124&gt;=32,INDEX($AQ:$AQ,$CG124+32),"")</f>
      </c>
      <c r="BY124">
        <f>IF($CH124&gt;=33,INDEX($AQ:$AQ,$CG124+33),"")</f>
      </c>
      <c r="BZ124">
        <f>IF($CH124&gt;=34,INDEX($AQ:$AQ,$CG124+34),"")</f>
      </c>
      <c r="CA124">
        <f>IF($CH124&gt;=35,INDEX($AQ:$AQ,$CG124+35),"")</f>
      </c>
      <c r="CB124">
        <f>IF($CH124&gt;=36,INDEX($AQ:$AQ,$CG124+36),"")</f>
      </c>
      <c r="CC124">
        <f>IF($CH124&gt;=37,INDEX($AQ:$AQ,$CG124+37),"")</f>
      </c>
      <c r="CD124">
        <f>IF($CH124&gt;=38,INDEX($AQ:$AQ,$CG124+38),"")</f>
      </c>
      <c r="CE124">
        <f>IF($CH124&gt;=39,INDEX($AQ:$AQ,$CG124+39),"")</f>
      </c>
      <c r="CF124">
        <f>IF($CH124&gt;=40,INDEX($AQ:$AQ,$CG124+40),"")</f>
      </c>
      <c r="CG124">
        <f>IFERROR(MATCH($AP124,$AQ$2:$AQ$134,0)+1,0)</f>
      </c>
      <c r="CH124">
        <f>IFERROR(INDEX($AR$2:$AR$134,MATCH($AP124,$AQ$2:$AQ$134,0)),0)</f>
      </c>
      <c r="CI124">
        <f>IFERROR(LEFT($L124,FIND(" - ",$L124)-1),$L124)</f>
      </c>
      <c r="CJ124" t="s">
        <v>218</v>
      </c>
      <c r="CL124">
        <f>IF($DG124&gt;=1,INDEX($CJ:$CJ,$DF124+1),"")</f>
      </c>
      <c r="CM124">
        <f>IF($DG124&gt;=2,INDEX($CJ:$CJ,$DF124+2),"")</f>
      </c>
      <c r="CN124">
        <f>IF($DG124&gt;=3,INDEX($CJ:$CJ,$DF124+3),"")</f>
      </c>
      <c r="CO124">
        <f>IF($DG124&gt;=4,INDEX($CJ:$CJ,$DF124+4),"")</f>
      </c>
      <c r="CP124">
        <f>IF($DG124&gt;=5,INDEX($CJ:$CJ,$DF124+5),"")</f>
      </c>
      <c r="CQ124">
        <f>IF($DG124&gt;=6,INDEX($CJ:$CJ,$DF124+6),"")</f>
      </c>
      <c r="CR124">
        <f>IF($DG124&gt;=7,INDEX($CJ:$CJ,$DF124+7),"")</f>
      </c>
      <c r="CS124">
        <f>IF($DG124&gt;=8,INDEX($CJ:$CJ,$DF124+8),"")</f>
      </c>
      <c r="CT124">
        <f>IF($DG124&gt;=9,INDEX($CJ:$CJ,$DF124+9),"")</f>
      </c>
      <c r="CU124">
        <f>IF($DG124&gt;=10,INDEX($CJ:$CJ,$DF124+10),"")</f>
      </c>
      <c r="CV124">
        <f>IF($DG124&gt;=11,INDEX($CJ:$CJ,$DF124+11),"")</f>
      </c>
      <c r="CW124">
        <f>IF($DG124&gt;=12,INDEX($CJ:$CJ,$DF124+12),"")</f>
      </c>
      <c r="CX124">
        <f>IF($DG124&gt;=13,INDEX($CJ:$CJ,$DF124+13),"")</f>
      </c>
      <c r="CY124">
        <f>IF($DG124&gt;=14,INDEX($CJ:$CJ,$DF124+14),"")</f>
      </c>
      <c r="CZ124">
        <f>IF($DG124&gt;=15,INDEX($CJ:$CJ,$DF124+15),"")</f>
      </c>
      <c r="DA124">
        <f>IF($DG124&gt;=16,INDEX($CJ:$CJ,$DF124+16),"")</f>
      </c>
      <c r="DB124">
        <f>IF($DG124&gt;=17,INDEX($CJ:$CJ,$DF124+17),"")</f>
      </c>
      <c r="DC124">
        <f>IF($DG124&gt;=18,INDEX($CJ:$CJ,$DF124+18),"")</f>
      </c>
      <c r="DD124">
        <f>IF($DG124&gt;=19,INDEX($CJ:$CJ,$DF124+19),"")</f>
      </c>
      <c r="DE124">
        <f>IF($DG124&gt;=20,INDEX($CJ:$CJ,$DF124+20),"")</f>
      </c>
      <c r="DF124">
        <f>IFERROR(MATCH($CI124,$CJ$2:$CJ$263,0)+1,0)</f>
      </c>
      <c r="DG124">
        <f>IFERROR(INDEX($CK$2:$CK$263,MATCH($CI124,$CJ$2:$CJ$263,0)),0)</f>
      </c>
      <c r="DH124">
        <f>IFERROR(INDEX($AO:$AO,MATCH($N124,$AN:$AN,0))&amp;"","")</f>
      </c>
      <c r="DI124" t="s">
        <v>286</v>
      </c>
      <c r="DK124">
        <v>2</v>
      </c>
      <c r="DL124">
        <f>IF($GO124&gt;=1,INDEX($DI:$DI,$GN124+1),"")</f>
      </c>
      <c r="DM124">
        <f>IF($GO124&gt;=2,INDEX($DI:$DI,$GN124+2),"")</f>
      </c>
      <c r="DN124">
        <f>IF($GO124&gt;=3,INDEX($DI:$DI,$GN124+3),"")</f>
      </c>
      <c r="DO124">
        <f>IF($GO124&gt;=4,INDEX($DI:$DI,$GN124+4),"")</f>
      </c>
      <c r="DP124">
        <f>IF($GO124&gt;=5,INDEX($DI:$DI,$GN124+5),"")</f>
      </c>
      <c r="DQ124">
        <f>IF($GO124&gt;=6,INDEX($DI:$DI,$GN124+6),"")</f>
      </c>
      <c r="DR124">
        <f>IF($GO124&gt;=7,INDEX($DI:$DI,$GN124+7),"")</f>
      </c>
      <c r="DS124">
        <f>IF($GO124&gt;=8,INDEX($DI:$DI,$GN124+8),"")</f>
      </c>
      <c r="DT124">
        <f>IF($GO124&gt;=9,INDEX($DI:$DI,$GN124+9),"")</f>
      </c>
      <c r="DU124">
        <f>IF($GO124&gt;=10,INDEX($DI:$DI,$GN124+10),"")</f>
      </c>
      <c r="DV124">
        <f>IF($GO124&gt;=11,INDEX($DI:$DI,$GN124+11),"")</f>
      </c>
      <c r="DW124">
        <f>IF($GO124&gt;=12,INDEX($DI:$DI,$GN124+12),"")</f>
      </c>
      <c r="DX124">
        <f>IF($GO124&gt;=13,INDEX($DI:$DI,$GN124+13),"")</f>
      </c>
      <c r="DY124">
        <f>IF($GO124&gt;=14,INDEX($DI:$DI,$GN124+14),"")</f>
      </c>
      <c r="DZ124">
        <f>IF($GO124&gt;=15,INDEX($DI:$DI,$GN124+15),"")</f>
      </c>
      <c r="EA124">
        <f>IF($GO124&gt;=16,INDEX($DI:$DI,$GN124+16),"")</f>
      </c>
      <c r="EB124">
        <f>IF($GO124&gt;=17,INDEX($DI:$DI,$GN124+17),"")</f>
      </c>
      <c r="EC124">
        <f>IF($GO124&gt;=18,INDEX($DI:$DI,$GN124+18),"")</f>
      </c>
      <c r="ED124">
        <f>IF($GO124&gt;=19,INDEX($DI:$DI,$GN124+19),"")</f>
      </c>
      <c r="EE124">
        <f>IF($GO124&gt;=20,INDEX($DI:$DI,$GN124+20),"")</f>
      </c>
      <c r="EF124">
        <f>IF($GO124&gt;=21,INDEX($DI:$DI,$GN124+21),"")</f>
      </c>
      <c r="EG124">
        <f>IF($GO124&gt;=22,INDEX($DI:$DI,$GN124+22),"")</f>
      </c>
      <c r="EH124">
        <f>IF($GO124&gt;=23,INDEX($DI:$DI,$GN124+23),"")</f>
      </c>
      <c r="EI124">
        <f>IF($GO124&gt;=24,INDEX($DI:$DI,$GN124+24),"")</f>
      </c>
      <c r="EJ124">
        <f>IF($GO124&gt;=25,INDEX($DI:$DI,$GN124+25),"")</f>
      </c>
      <c r="EK124">
        <f>IF($GO124&gt;=26,INDEX($DI:$DI,$GN124+26),"")</f>
      </c>
      <c r="EL124">
        <f>IF($GO124&gt;=27,INDEX($DI:$DI,$GN124+27),"")</f>
      </c>
      <c r="EM124">
        <f>IF($GO124&gt;=28,INDEX($DI:$DI,$GN124+28),"")</f>
      </c>
      <c r="EN124">
        <f>IF($GO124&gt;=29,INDEX($DI:$DI,$GN124+29),"")</f>
      </c>
      <c r="EO124">
        <f>IF($GO124&gt;=30,INDEX($DI:$DI,$GN124+30),"")</f>
      </c>
      <c r="EP124">
        <f>IF($GO124&gt;=31,INDEX($DI:$DI,$GN124+31),"")</f>
      </c>
      <c r="EQ124">
        <f>IF($GO124&gt;=32,INDEX($DI:$DI,$GN124+32),"")</f>
      </c>
      <c r="ER124">
        <f>IF($GO124&gt;=33,INDEX($DI:$DI,$GN124+33),"")</f>
      </c>
      <c r="ES124">
        <f>IF($GO124&gt;=34,INDEX($DI:$DI,$GN124+34),"")</f>
      </c>
      <c r="ET124">
        <f>IF($GO124&gt;=35,INDEX($DI:$DI,$GN124+35),"")</f>
      </c>
      <c r="EU124">
        <f>IF($GO124&gt;=36,INDEX($DI:$DI,$GN124+36),"")</f>
      </c>
      <c r="EV124">
        <f>IF($GO124&gt;=37,INDEX($DI:$DI,$GN124+37),"")</f>
      </c>
      <c r="EW124">
        <f>IF($GO124&gt;=38,INDEX($DI:$DI,$GN124+38),"")</f>
      </c>
      <c r="EX124">
        <f>IF($GO124&gt;=39,INDEX($DI:$DI,$GN124+39),"")</f>
      </c>
      <c r="EY124">
        <f>IF($GO124&gt;=40,INDEX($DI:$DI,$GN124+40),"")</f>
      </c>
      <c r="EZ124">
        <f>IF($GO124&gt;=1,INDEX($DJ:$DJ,$GN124+1),"")</f>
      </c>
      <c r="FA124">
        <f>IF($GO124&gt;=2,INDEX($DJ:$DJ,$GN124+2),"")</f>
      </c>
      <c r="FB124">
        <f>IF($GO124&gt;=3,INDEX($DJ:$DJ,$GN124+3),"")</f>
      </c>
      <c r="FC124">
        <f>IF($GO124&gt;=4,INDEX($DJ:$DJ,$GN124+4),"")</f>
      </c>
      <c r="FD124">
        <f>IF($GO124&gt;=5,INDEX($DJ:$DJ,$GN124+5),"")</f>
      </c>
      <c r="FE124">
        <f>IF($GO124&gt;=6,INDEX($DJ:$DJ,$GN124+6),"")</f>
      </c>
      <c r="FF124">
        <f>IF($GO124&gt;=7,INDEX($DJ:$DJ,$GN124+7),"")</f>
      </c>
      <c r="FG124">
        <f>IF($GO124&gt;=8,INDEX($DJ:$DJ,$GN124+8),"")</f>
      </c>
      <c r="FH124">
        <f>IF($GO124&gt;=9,INDEX($DJ:$DJ,$GN124+9),"")</f>
      </c>
      <c r="FI124">
        <f>IF($GO124&gt;=10,INDEX($DJ:$DJ,$GN124+10),"")</f>
      </c>
      <c r="FJ124">
        <f>IF($GO124&gt;=11,INDEX($DJ:$DJ,$GN124+11),"")</f>
      </c>
      <c r="FK124">
        <f>IF($GO124&gt;=12,INDEX($DJ:$DJ,$GN124+12),"")</f>
      </c>
      <c r="FL124">
        <f>IF($GO124&gt;=13,INDEX($DJ:$DJ,$GN124+13),"")</f>
      </c>
      <c r="FM124">
        <f>IF($GO124&gt;=14,INDEX($DJ:$DJ,$GN124+14),"")</f>
      </c>
      <c r="FN124">
        <f>IF($GO124&gt;=15,INDEX($DJ:$DJ,$GN124+15),"")</f>
      </c>
      <c r="FO124">
        <f>IF($GO124&gt;=16,INDEX($DJ:$DJ,$GN124+16),"")</f>
      </c>
      <c r="FP124">
        <f>IF($GO124&gt;=17,INDEX($DJ:$DJ,$GN124+17),"")</f>
      </c>
      <c r="FQ124">
        <f>IF($GO124&gt;=18,INDEX($DJ:$DJ,$GN124+18),"")</f>
      </c>
      <c r="FR124">
        <f>IF($GO124&gt;=19,INDEX($DJ:$DJ,$GN124+19),"")</f>
      </c>
      <c r="FS124">
        <f>IF($GO124&gt;=20,INDEX($DJ:$DJ,$GN124+20),"")</f>
      </c>
      <c r="FT124">
        <f>IF($GO124&gt;=21,INDEX($DJ:$DJ,$GN124+21),"")</f>
      </c>
      <c r="FU124">
        <f>IF($GO124&gt;=22,INDEX($DJ:$DJ,$GN124+22),"")</f>
      </c>
      <c r="FV124">
        <f>IF($GO124&gt;=23,INDEX($DJ:$DJ,$GN124+23),"")</f>
      </c>
      <c r="FW124">
        <f>IF($GO124&gt;=24,INDEX($DJ:$DJ,$GN124+24),"")</f>
      </c>
      <c r="FX124">
        <f>IF($GO124&gt;=25,INDEX($DJ:$DJ,$GN124+25),"")</f>
      </c>
      <c r="FY124">
        <f>IF($GO124&gt;=26,INDEX($DJ:$DJ,$GN124+26),"")</f>
      </c>
      <c r="FZ124">
        <f>IF($GO124&gt;=27,INDEX($DJ:$DJ,$GN124+27),"")</f>
      </c>
      <c r="GA124">
        <f>IF($GO124&gt;=28,INDEX($DJ:$DJ,$GN124+28),"")</f>
      </c>
      <c r="GB124">
        <f>IF($GO124&gt;=29,INDEX($DJ:$DJ,$GN124+29),"")</f>
      </c>
      <c r="GC124">
        <f>IF($GO124&gt;=30,INDEX($DJ:$DJ,$GN124+30),"")</f>
      </c>
      <c r="GD124">
        <f>IF($GO124&gt;=31,INDEX($DJ:$DJ,$GN124+31),"")</f>
      </c>
      <c r="GE124">
        <f>IF($GO124&gt;=32,INDEX($DJ:$DJ,$GN124+32),"")</f>
      </c>
      <c r="GF124">
        <f>IF($GO124&gt;=33,INDEX($DJ:$DJ,$GN124+33),"")</f>
      </c>
      <c r="GG124">
        <f>IF($GO124&gt;=34,INDEX($DJ:$DJ,$GN124+34),"")</f>
      </c>
      <c r="GH124">
        <f>IF($GO124&gt;=35,INDEX($DJ:$DJ,$GN124+35),"")</f>
      </c>
      <c r="GI124">
        <f>IF($GO124&gt;=36,INDEX($DJ:$DJ,$GN124+36),"")</f>
      </c>
      <c r="GJ124">
        <f>IF($GO124&gt;=37,INDEX($DJ:$DJ,$GN124+37),"")</f>
      </c>
      <c r="GK124">
        <f>IF($GO124&gt;=38,INDEX($DJ:$DJ,$GN124+38),"")</f>
      </c>
      <c r="GL124">
        <f>IF($GO124&gt;=39,INDEX($DJ:$DJ,$GN124+39),"")</f>
      </c>
      <c r="GM124">
        <f>IF($GO124&gt;=40,INDEX($DJ:$DJ,$GN124+40),"")</f>
      </c>
      <c r="GN124">
        <f>IFERROR(MATCH($DH124,$DI$2:$DI$148,0)+1,0)</f>
      </c>
      <c r="GO124">
        <f>IFERROR(INDEX($DK$2:$DK$148,MATCH($DH124,$DI$2:$DI$148,0)),0)</f>
      </c>
      <c r="GP124">
        <f>IFERROR(MATCH($Y124,$DL$124:$EY$124,0),0)</f>
      </c>
      <c r="GQ124">
        <f>IF($GP124&gt;0,INDEX($EZ$124:$GM$124,$GP124),"")</f>
      </c>
      <c r="GR124" t="s">
        <v>562</v>
      </c>
      <c r="GT124">
        <f>IF($JC124&gt;=1,INDEX($GR:$GR,$JB124+1),"")</f>
      </c>
      <c r="GU124">
        <f>IF($JC124&gt;=2,INDEX($GR:$GR,$JB124+2),"")</f>
      </c>
      <c r="GV124">
        <f>IF($JC124&gt;=3,INDEX($GR:$GR,$JB124+3),"")</f>
      </c>
      <c r="GW124">
        <f>IF($JC124&gt;=4,INDEX($GR:$GR,$JB124+4),"")</f>
      </c>
      <c r="GX124">
        <f>IF($JC124&gt;=5,INDEX($GR:$GR,$JB124+5),"")</f>
      </c>
      <c r="GY124">
        <f>IF($JC124&gt;=6,INDEX($GR:$GR,$JB124+6),"")</f>
      </c>
      <c r="GZ124">
        <f>IF($JC124&gt;=7,INDEX($GR:$GR,$JB124+7),"")</f>
      </c>
      <c r="HA124">
        <f>IF($JC124&gt;=8,INDEX($GR:$GR,$JB124+8),"")</f>
      </c>
      <c r="HB124">
        <f>IF($JC124&gt;=9,INDEX($GR:$GR,$JB124+9),"")</f>
      </c>
      <c r="HC124">
        <f>IF($JC124&gt;=10,INDEX($GR:$GR,$JB124+10),"")</f>
      </c>
      <c r="HD124">
        <f>IF($JC124&gt;=11,INDEX($GR:$GR,$JB124+11),"")</f>
      </c>
      <c r="HE124">
        <f>IF($JC124&gt;=12,INDEX($GR:$GR,$JB124+12),"")</f>
      </c>
      <c r="HF124">
        <f>IF($JC124&gt;=13,INDEX($GR:$GR,$JB124+13),"")</f>
      </c>
      <c r="HG124">
        <f>IF($JC124&gt;=14,INDEX($GR:$GR,$JB124+14),"")</f>
      </c>
      <c r="HH124">
        <f>IF($JC124&gt;=15,INDEX($GR:$GR,$JB124+15),"")</f>
      </c>
      <c r="HI124">
        <f>IF($JC124&gt;=16,INDEX($GR:$GR,$JB124+16),"")</f>
      </c>
      <c r="HJ124">
        <f>IF($JC124&gt;=17,INDEX($GR:$GR,$JB124+17),"")</f>
      </c>
      <c r="HK124">
        <f>IF($JC124&gt;=18,INDEX($GR:$GR,$JB124+18),"")</f>
      </c>
      <c r="HL124">
        <f>IF($JC124&gt;=19,INDEX($GR:$GR,$JB124+19),"")</f>
      </c>
      <c r="HM124">
        <f>IF($JC124&gt;=20,INDEX($GR:$GR,$JB124+20),"")</f>
      </c>
      <c r="HN124">
        <f>IF($JC124&gt;=21,INDEX($GR:$GR,$JB124+21),"")</f>
      </c>
      <c r="HO124">
        <f>IF($JC124&gt;=22,INDEX($GR:$GR,$JB124+22),"")</f>
      </c>
      <c r="HP124">
        <f>IF($JC124&gt;=23,INDEX($GR:$GR,$JB124+23),"")</f>
      </c>
      <c r="HQ124">
        <f>IF($JC124&gt;=24,INDEX($GR:$GR,$JB124+24),"")</f>
      </c>
      <c r="HR124">
        <f>IF($JC124&gt;=25,INDEX($GR:$GR,$JB124+25),"")</f>
      </c>
      <c r="HS124">
        <f>IF($JC124&gt;=26,INDEX($GR:$GR,$JB124+26),"")</f>
      </c>
      <c r="HT124">
        <f>IF($JC124&gt;=27,INDEX($GR:$GR,$JB124+27),"")</f>
      </c>
      <c r="HU124">
        <f>IF($JC124&gt;=28,INDEX($GR:$GR,$JB124+28),"")</f>
      </c>
      <c r="HV124">
        <f>IF($JC124&gt;=29,INDEX($GR:$GR,$JB124+29),"")</f>
      </c>
      <c r="HW124">
        <f>IF($JC124&gt;=30,INDEX($GR:$GR,$JB124+30),"")</f>
      </c>
      <c r="HX124">
        <f>IF($JC124&gt;=31,INDEX($GR:$GR,$JB124+31),"")</f>
      </c>
      <c r="HY124">
        <f>IF($JC124&gt;=32,INDEX($GR:$GR,$JB124+32),"")</f>
      </c>
      <c r="HZ124">
        <f>IF($JC124&gt;=33,INDEX($GR:$GR,$JB124+33),"")</f>
      </c>
      <c r="IA124">
        <f>IF($JC124&gt;=34,INDEX($GR:$GR,$JB124+34),"")</f>
      </c>
      <c r="IB124">
        <f>IF($JC124&gt;=35,INDEX($GR:$GR,$JB124+35),"")</f>
      </c>
      <c r="IC124">
        <f>IF($JC124&gt;=36,INDEX($GR:$GR,$JB124+36),"")</f>
      </c>
      <c r="ID124">
        <f>IF($JC124&gt;=37,INDEX($GR:$GR,$JB124+37),"")</f>
      </c>
      <c r="IE124">
        <f>IF($JC124&gt;=38,INDEX($GR:$GR,$JB124+38),"")</f>
      </c>
      <c r="IF124">
        <f>IF($JC124&gt;=39,INDEX($GR:$GR,$JB124+39),"")</f>
      </c>
      <c r="IG124">
        <f>IF($JC124&gt;=40,INDEX($GR:$GR,$JB124+40),"")</f>
      </c>
      <c r="IH124">
        <f>IF($JC124&gt;=41,INDEX($GR:$GR,$JB124+41),"")</f>
      </c>
      <c r="II124">
        <f>IF($JC124&gt;=42,INDEX($GR:$GR,$JB124+42),"")</f>
      </c>
      <c r="IJ124">
        <f>IF($JC124&gt;=43,INDEX($GR:$GR,$JB124+43),"")</f>
      </c>
      <c r="IK124">
        <f>IF($JC124&gt;=44,INDEX($GR:$GR,$JB124+44),"")</f>
      </c>
      <c r="IL124">
        <f>IF($JC124&gt;=45,INDEX($GR:$GR,$JB124+45),"")</f>
      </c>
      <c r="IM124">
        <f>IF($JC124&gt;=46,INDEX($GR:$GR,$JB124+46),"")</f>
      </c>
      <c r="IN124">
        <f>IF($JC124&gt;=47,INDEX($GR:$GR,$JB124+47),"")</f>
      </c>
      <c r="IO124">
        <f>IF($JC124&gt;=48,INDEX($GR:$GR,$JB124+48),"")</f>
      </c>
      <c r="IP124">
        <f>IF($JC124&gt;=49,INDEX($GR:$GR,$JB124+49),"")</f>
      </c>
      <c r="IQ124">
        <f>IF($JC124&gt;=50,INDEX($GR:$GR,$JB124+50),"")</f>
      </c>
      <c r="IR124">
        <f>IF($JC124&gt;=51,INDEX($GR:$GR,$JB124+51),"")</f>
      </c>
      <c r="IS124">
        <f>IF($JC124&gt;=52,INDEX($GR:$GR,$JB124+52),"")</f>
      </c>
      <c r="IT124">
        <f>IF($JC124&gt;=53,INDEX($GR:$GR,$JB124+53),"")</f>
      </c>
      <c r="IU124">
        <f>IF($JC124&gt;=54,INDEX($GR:$GR,$JB124+54),"")</f>
      </c>
      <c r="IV124">
        <f>IF($JC124&gt;=55,INDEX($GR:$GR,$JB124+55),"")</f>
      </c>
      <c r="IW124">
        <f>IF($JC124&gt;=56,INDEX($GR:$GR,$JB124+56),"")</f>
      </c>
      <c r="IX124">
        <f>IF($JC124&gt;=57,INDEX($GR:$GR,$JB124+57),"")</f>
      </c>
      <c r="IY124">
        <f>IF($JC124&gt;=58,INDEX($GR:$GR,$JB124+58),"")</f>
      </c>
      <c r="IZ124">
        <f>IF($JC124&gt;=59,INDEX($GR:$GR,$JB124+59),"")</f>
      </c>
      <c r="JA124">
        <f>IF($JC124&gt;=60,INDEX($GR:$GR,$JB124+60),"")</f>
      </c>
      <c r="JB124">
        <f>IFERROR(MATCH($GQ124,$GR$2:$GR$324,0)+1,0)</f>
      </c>
      <c r="JC124">
        <f>IFERROR(INDEX($GS$2:$GS$324,MATCH($GQ124,$GR$2:$GR$324,0)),0)</f>
      </c>
      <c r="JD124" t="s">
        <v>40</v>
      </c>
      <c r="JE124" t="s">
        <v>40</v>
      </c>
    </row>
    <row r="125" spans="1:265" x14ac:dyDescent="0.25">
      <c r="Q125">
        <f>IF(OR($T125="",$P125=""),"",IFERROR($T125/$P125,0))</f>
      </c>
      <c r="R125">
        <f>IF($T125="","",
SUM($S125,$U125,$Z125,$V125,$X125)*
(1-IF($AA125="",0,VALUE($AA125)/100)))</f>
      </c>
      <c r="S125">
        <f>IF($T125="","",$T125)</f>
      </c>
      <c r="U125">
        <f>IF($T125="","",
IF($N125="","",
IF(ISNUMBER(SEARCH("exempt",LOWER($N125))),0,
$T125*(VALUE(SUBSTITUTE($N125,"%",""))/100))))</f>
      </c>
      <c r="AB125">
        <f>IFERROR(IF(FIND(" - ",$K125)&gt;0,MID($K125,FIND(" - ",$K125)+3,LEN($K125)),""),"")</f>
      </c>
      <c r="AK125" t="s">
        <v>563</v>
      </c>
      <c r="AP125">
        <f>IFERROR(LEFT($K125,FIND(" - ",$K125)-1),$K125)</f>
      </c>
      <c r="AQ125" t="s">
        <v>564</v>
      </c>
      <c r="AR125">
        <v>1</v>
      </c>
      <c r="AS125">
        <f>IF($CH125&gt;=1,INDEX($AQ:$AQ,$CG125+1),"")</f>
      </c>
      <c r="AT125">
        <f>IF($CH125&gt;=2,INDEX($AQ:$AQ,$CG125+2),"")</f>
      </c>
      <c r="AU125">
        <f>IF($CH125&gt;=3,INDEX($AQ:$AQ,$CG125+3),"")</f>
      </c>
      <c r="AV125">
        <f>IF($CH125&gt;=4,INDEX($AQ:$AQ,$CG125+4),"")</f>
      </c>
      <c r="AW125">
        <f>IF($CH125&gt;=5,INDEX($AQ:$AQ,$CG125+5),"")</f>
      </c>
      <c r="AX125">
        <f>IF($CH125&gt;=6,INDEX($AQ:$AQ,$CG125+6),"")</f>
      </c>
      <c r="AY125">
        <f>IF($CH125&gt;=7,INDEX($AQ:$AQ,$CG125+7),"")</f>
      </c>
      <c r="AZ125">
        <f>IF($CH125&gt;=8,INDEX($AQ:$AQ,$CG125+8),"")</f>
      </c>
      <c r="BA125">
        <f>IF($CH125&gt;=9,INDEX($AQ:$AQ,$CG125+9),"")</f>
      </c>
      <c r="BB125">
        <f>IF($CH125&gt;=10,INDEX($AQ:$AQ,$CG125+10),"")</f>
      </c>
      <c r="BC125">
        <f>IF($CH125&gt;=11,INDEX($AQ:$AQ,$CG125+11),"")</f>
      </c>
      <c r="BD125">
        <f>IF($CH125&gt;=12,INDEX($AQ:$AQ,$CG125+12),"")</f>
      </c>
      <c r="BE125">
        <f>IF($CH125&gt;=13,INDEX($AQ:$AQ,$CG125+13),"")</f>
      </c>
      <c r="BF125">
        <f>IF($CH125&gt;=14,INDEX($AQ:$AQ,$CG125+14),"")</f>
      </c>
      <c r="BG125">
        <f>IF($CH125&gt;=15,INDEX($AQ:$AQ,$CG125+15),"")</f>
      </c>
      <c r="BH125">
        <f>IF($CH125&gt;=16,INDEX($AQ:$AQ,$CG125+16),"")</f>
      </c>
      <c r="BI125">
        <f>IF($CH125&gt;=17,INDEX($AQ:$AQ,$CG125+17),"")</f>
      </c>
      <c r="BJ125">
        <f>IF($CH125&gt;=18,INDEX($AQ:$AQ,$CG125+18),"")</f>
      </c>
      <c r="BK125">
        <f>IF($CH125&gt;=19,INDEX($AQ:$AQ,$CG125+19),"")</f>
      </c>
      <c r="BL125">
        <f>IF($CH125&gt;=20,INDEX($AQ:$AQ,$CG125+20),"")</f>
      </c>
      <c r="BM125">
        <f>IF($CH125&gt;=21,INDEX($AQ:$AQ,$CG125+21),"")</f>
      </c>
      <c r="BN125">
        <f>IF($CH125&gt;=22,INDEX($AQ:$AQ,$CG125+22),"")</f>
      </c>
      <c r="BO125">
        <f>IF($CH125&gt;=23,INDEX($AQ:$AQ,$CG125+23),"")</f>
      </c>
      <c r="BP125">
        <f>IF($CH125&gt;=24,INDEX($AQ:$AQ,$CG125+24),"")</f>
      </c>
      <c r="BQ125">
        <f>IF($CH125&gt;=25,INDEX($AQ:$AQ,$CG125+25),"")</f>
      </c>
      <c r="BR125">
        <f>IF($CH125&gt;=26,INDEX($AQ:$AQ,$CG125+26),"")</f>
      </c>
      <c r="BS125">
        <f>IF($CH125&gt;=27,INDEX($AQ:$AQ,$CG125+27),"")</f>
      </c>
      <c r="BT125">
        <f>IF($CH125&gt;=28,INDEX($AQ:$AQ,$CG125+28),"")</f>
      </c>
      <c r="BU125">
        <f>IF($CH125&gt;=29,INDEX($AQ:$AQ,$CG125+29),"")</f>
      </c>
      <c r="BV125">
        <f>IF($CH125&gt;=30,INDEX($AQ:$AQ,$CG125+30),"")</f>
      </c>
      <c r="BW125">
        <f>IF($CH125&gt;=31,INDEX($AQ:$AQ,$CG125+31),"")</f>
      </c>
      <c r="BX125">
        <f>IF($CH125&gt;=32,INDEX($AQ:$AQ,$CG125+32),"")</f>
      </c>
      <c r="BY125">
        <f>IF($CH125&gt;=33,INDEX($AQ:$AQ,$CG125+33),"")</f>
      </c>
      <c r="BZ125">
        <f>IF($CH125&gt;=34,INDEX($AQ:$AQ,$CG125+34),"")</f>
      </c>
      <c r="CA125">
        <f>IF($CH125&gt;=35,INDEX($AQ:$AQ,$CG125+35),"")</f>
      </c>
      <c r="CB125">
        <f>IF($CH125&gt;=36,INDEX($AQ:$AQ,$CG125+36),"")</f>
      </c>
      <c r="CC125">
        <f>IF($CH125&gt;=37,INDEX($AQ:$AQ,$CG125+37),"")</f>
      </c>
      <c r="CD125">
        <f>IF($CH125&gt;=38,INDEX($AQ:$AQ,$CG125+38),"")</f>
      </c>
      <c r="CE125">
        <f>IF($CH125&gt;=39,INDEX($AQ:$AQ,$CG125+39),"")</f>
      </c>
      <c r="CF125">
        <f>IF($CH125&gt;=40,INDEX($AQ:$AQ,$CG125+40),"")</f>
      </c>
      <c r="CG125">
        <f>IFERROR(MATCH($AP125,$AQ$2:$AQ$134,0)+1,0)</f>
      </c>
      <c r="CH125">
        <f>IFERROR(INDEX($AR$2:$AR$134,MATCH($AP125,$AQ$2:$AQ$134,0)),0)</f>
      </c>
      <c r="CI125">
        <f>IFERROR(LEFT($L125,FIND(" - ",$L125)-1),$L125)</f>
      </c>
      <c r="CJ125" t="s">
        <v>565</v>
      </c>
      <c r="CK125">
        <v>1</v>
      </c>
      <c r="CL125">
        <f>IF($DG125&gt;=1,INDEX($CJ:$CJ,$DF125+1),"")</f>
      </c>
      <c r="CM125">
        <f>IF($DG125&gt;=2,INDEX($CJ:$CJ,$DF125+2),"")</f>
      </c>
      <c r="CN125">
        <f>IF($DG125&gt;=3,INDEX($CJ:$CJ,$DF125+3),"")</f>
      </c>
      <c r="CO125">
        <f>IF($DG125&gt;=4,INDEX($CJ:$CJ,$DF125+4),"")</f>
      </c>
      <c r="CP125">
        <f>IF($DG125&gt;=5,INDEX($CJ:$CJ,$DF125+5),"")</f>
      </c>
      <c r="CQ125">
        <f>IF($DG125&gt;=6,INDEX($CJ:$CJ,$DF125+6),"")</f>
      </c>
      <c r="CR125">
        <f>IF($DG125&gt;=7,INDEX($CJ:$CJ,$DF125+7),"")</f>
      </c>
      <c r="CS125">
        <f>IF($DG125&gt;=8,INDEX($CJ:$CJ,$DF125+8),"")</f>
      </c>
      <c r="CT125">
        <f>IF($DG125&gt;=9,INDEX($CJ:$CJ,$DF125+9),"")</f>
      </c>
      <c r="CU125">
        <f>IF($DG125&gt;=10,INDEX($CJ:$CJ,$DF125+10),"")</f>
      </c>
      <c r="CV125">
        <f>IF($DG125&gt;=11,INDEX($CJ:$CJ,$DF125+11),"")</f>
      </c>
      <c r="CW125">
        <f>IF($DG125&gt;=12,INDEX($CJ:$CJ,$DF125+12),"")</f>
      </c>
      <c r="CX125">
        <f>IF($DG125&gt;=13,INDEX($CJ:$CJ,$DF125+13),"")</f>
      </c>
      <c r="CY125">
        <f>IF($DG125&gt;=14,INDEX($CJ:$CJ,$DF125+14),"")</f>
      </c>
      <c r="CZ125">
        <f>IF($DG125&gt;=15,INDEX($CJ:$CJ,$DF125+15),"")</f>
      </c>
      <c r="DA125">
        <f>IF($DG125&gt;=16,INDEX($CJ:$CJ,$DF125+16),"")</f>
      </c>
      <c r="DB125">
        <f>IF($DG125&gt;=17,INDEX($CJ:$CJ,$DF125+17),"")</f>
      </c>
      <c r="DC125">
        <f>IF($DG125&gt;=18,INDEX($CJ:$CJ,$DF125+18),"")</f>
      </c>
      <c r="DD125">
        <f>IF($DG125&gt;=19,INDEX($CJ:$CJ,$DF125+19),"")</f>
      </c>
      <c r="DE125">
        <f>IF($DG125&gt;=20,INDEX($CJ:$CJ,$DF125+20),"")</f>
      </c>
      <c r="DF125">
        <f>IFERROR(MATCH($CI125,$CJ$2:$CJ$263,0)+1,0)</f>
      </c>
      <c r="DG125">
        <f>IFERROR(INDEX($CK$2:$CK$263,MATCH($CI125,$CJ$2:$CJ$263,0)),0)</f>
      </c>
      <c r="DH125">
        <f>IFERROR(INDEX($AO:$AO,MATCH($N125,$AN:$AN,0))&amp;"","")</f>
      </c>
      <c r="DI125" t="s">
        <v>546</v>
      </c>
      <c r="DJ125" t="s">
        <v>109</v>
      </c>
      <c r="DL125">
        <f>IF($GO125&gt;=1,INDEX($DI:$DI,$GN125+1),"")</f>
      </c>
      <c r="DM125">
        <f>IF($GO125&gt;=2,INDEX($DI:$DI,$GN125+2),"")</f>
      </c>
      <c r="DN125">
        <f>IF($GO125&gt;=3,INDEX($DI:$DI,$GN125+3),"")</f>
      </c>
      <c r="DO125">
        <f>IF($GO125&gt;=4,INDEX($DI:$DI,$GN125+4),"")</f>
      </c>
      <c r="DP125">
        <f>IF($GO125&gt;=5,INDEX($DI:$DI,$GN125+5),"")</f>
      </c>
      <c r="DQ125">
        <f>IF($GO125&gt;=6,INDEX($DI:$DI,$GN125+6),"")</f>
      </c>
      <c r="DR125">
        <f>IF($GO125&gt;=7,INDEX($DI:$DI,$GN125+7),"")</f>
      </c>
      <c r="DS125">
        <f>IF($GO125&gt;=8,INDEX($DI:$DI,$GN125+8),"")</f>
      </c>
      <c r="DT125">
        <f>IF($GO125&gt;=9,INDEX($DI:$DI,$GN125+9),"")</f>
      </c>
      <c r="DU125">
        <f>IF($GO125&gt;=10,INDEX($DI:$DI,$GN125+10),"")</f>
      </c>
      <c r="DV125">
        <f>IF($GO125&gt;=11,INDEX($DI:$DI,$GN125+11),"")</f>
      </c>
      <c r="DW125">
        <f>IF($GO125&gt;=12,INDEX($DI:$DI,$GN125+12),"")</f>
      </c>
      <c r="DX125">
        <f>IF($GO125&gt;=13,INDEX($DI:$DI,$GN125+13),"")</f>
      </c>
      <c r="DY125">
        <f>IF($GO125&gt;=14,INDEX($DI:$DI,$GN125+14),"")</f>
      </c>
      <c r="DZ125">
        <f>IF($GO125&gt;=15,INDEX($DI:$DI,$GN125+15),"")</f>
      </c>
      <c r="EA125">
        <f>IF($GO125&gt;=16,INDEX($DI:$DI,$GN125+16),"")</f>
      </c>
      <c r="EB125">
        <f>IF($GO125&gt;=17,INDEX($DI:$DI,$GN125+17),"")</f>
      </c>
      <c r="EC125">
        <f>IF($GO125&gt;=18,INDEX($DI:$DI,$GN125+18),"")</f>
      </c>
      <c r="ED125">
        <f>IF($GO125&gt;=19,INDEX($DI:$DI,$GN125+19),"")</f>
      </c>
      <c r="EE125">
        <f>IF($GO125&gt;=20,INDEX($DI:$DI,$GN125+20),"")</f>
      </c>
      <c r="EF125">
        <f>IF($GO125&gt;=21,INDEX($DI:$DI,$GN125+21),"")</f>
      </c>
      <c r="EG125">
        <f>IF($GO125&gt;=22,INDEX($DI:$DI,$GN125+22),"")</f>
      </c>
      <c r="EH125">
        <f>IF($GO125&gt;=23,INDEX($DI:$DI,$GN125+23),"")</f>
      </c>
      <c r="EI125">
        <f>IF($GO125&gt;=24,INDEX($DI:$DI,$GN125+24),"")</f>
      </c>
      <c r="EJ125">
        <f>IF($GO125&gt;=25,INDEX($DI:$DI,$GN125+25),"")</f>
      </c>
      <c r="EK125">
        <f>IF($GO125&gt;=26,INDEX($DI:$DI,$GN125+26),"")</f>
      </c>
      <c r="EL125">
        <f>IF($GO125&gt;=27,INDEX($DI:$DI,$GN125+27),"")</f>
      </c>
      <c r="EM125">
        <f>IF($GO125&gt;=28,INDEX($DI:$DI,$GN125+28),"")</f>
      </c>
      <c r="EN125">
        <f>IF($GO125&gt;=29,INDEX($DI:$DI,$GN125+29),"")</f>
      </c>
      <c r="EO125">
        <f>IF($GO125&gt;=30,INDEX($DI:$DI,$GN125+30),"")</f>
      </c>
      <c r="EP125">
        <f>IF($GO125&gt;=31,INDEX($DI:$DI,$GN125+31),"")</f>
      </c>
      <c r="EQ125">
        <f>IF($GO125&gt;=32,INDEX($DI:$DI,$GN125+32),"")</f>
      </c>
      <c r="ER125">
        <f>IF($GO125&gt;=33,INDEX($DI:$DI,$GN125+33),"")</f>
      </c>
      <c r="ES125">
        <f>IF($GO125&gt;=34,INDEX($DI:$DI,$GN125+34),"")</f>
      </c>
      <c r="ET125">
        <f>IF($GO125&gt;=35,INDEX($DI:$DI,$GN125+35),"")</f>
      </c>
      <c r="EU125">
        <f>IF($GO125&gt;=36,INDEX($DI:$DI,$GN125+36),"")</f>
      </c>
      <c r="EV125">
        <f>IF($GO125&gt;=37,INDEX($DI:$DI,$GN125+37),"")</f>
      </c>
      <c r="EW125">
        <f>IF($GO125&gt;=38,INDEX($DI:$DI,$GN125+38),"")</f>
      </c>
      <c r="EX125">
        <f>IF($GO125&gt;=39,INDEX($DI:$DI,$GN125+39),"")</f>
      </c>
      <c r="EY125">
        <f>IF($GO125&gt;=40,INDEX($DI:$DI,$GN125+40),"")</f>
      </c>
      <c r="EZ125">
        <f>IF($GO125&gt;=1,INDEX($DJ:$DJ,$GN125+1),"")</f>
      </c>
      <c r="FA125">
        <f>IF($GO125&gt;=2,INDEX($DJ:$DJ,$GN125+2),"")</f>
      </c>
      <c r="FB125">
        <f>IF($GO125&gt;=3,INDEX($DJ:$DJ,$GN125+3),"")</f>
      </c>
      <c r="FC125">
        <f>IF($GO125&gt;=4,INDEX($DJ:$DJ,$GN125+4),"")</f>
      </c>
      <c r="FD125">
        <f>IF($GO125&gt;=5,INDEX($DJ:$DJ,$GN125+5),"")</f>
      </c>
      <c r="FE125">
        <f>IF($GO125&gt;=6,INDEX($DJ:$DJ,$GN125+6),"")</f>
      </c>
      <c r="FF125">
        <f>IF($GO125&gt;=7,INDEX($DJ:$DJ,$GN125+7),"")</f>
      </c>
      <c r="FG125">
        <f>IF($GO125&gt;=8,INDEX($DJ:$DJ,$GN125+8),"")</f>
      </c>
      <c r="FH125">
        <f>IF($GO125&gt;=9,INDEX($DJ:$DJ,$GN125+9),"")</f>
      </c>
      <c r="FI125">
        <f>IF($GO125&gt;=10,INDEX($DJ:$DJ,$GN125+10),"")</f>
      </c>
      <c r="FJ125">
        <f>IF($GO125&gt;=11,INDEX($DJ:$DJ,$GN125+11),"")</f>
      </c>
      <c r="FK125">
        <f>IF($GO125&gt;=12,INDEX($DJ:$DJ,$GN125+12),"")</f>
      </c>
      <c r="FL125">
        <f>IF($GO125&gt;=13,INDEX($DJ:$DJ,$GN125+13),"")</f>
      </c>
      <c r="FM125">
        <f>IF($GO125&gt;=14,INDEX($DJ:$DJ,$GN125+14),"")</f>
      </c>
      <c r="FN125">
        <f>IF($GO125&gt;=15,INDEX($DJ:$DJ,$GN125+15),"")</f>
      </c>
      <c r="FO125">
        <f>IF($GO125&gt;=16,INDEX($DJ:$DJ,$GN125+16),"")</f>
      </c>
      <c r="FP125">
        <f>IF($GO125&gt;=17,INDEX($DJ:$DJ,$GN125+17),"")</f>
      </c>
      <c r="FQ125">
        <f>IF($GO125&gt;=18,INDEX($DJ:$DJ,$GN125+18),"")</f>
      </c>
      <c r="FR125">
        <f>IF($GO125&gt;=19,INDEX($DJ:$DJ,$GN125+19),"")</f>
      </c>
      <c r="FS125">
        <f>IF($GO125&gt;=20,INDEX($DJ:$DJ,$GN125+20),"")</f>
      </c>
      <c r="FT125">
        <f>IF($GO125&gt;=21,INDEX($DJ:$DJ,$GN125+21),"")</f>
      </c>
      <c r="FU125">
        <f>IF($GO125&gt;=22,INDEX($DJ:$DJ,$GN125+22),"")</f>
      </c>
      <c r="FV125">
        <f>IF($GO125&gt;=23,INDEX($DJ:$DJ,$GN125+23),"")</f>
      </c>
      <c r="FW125">
        <f>IF($GO125&gt;=24,INDEX($DJ:$DJ,$GN125+24),"")</f>
      </c>
      <c r="FX125">
        <f>IF($GO125&gt;=25,INDEX($DJ:$DJ,$GN125+25),"")</f>
      </c>
      <c r="FY125">
        <f>IF($GO125&gt;=26,INDEX($DJ:$DJ,$GN125+26),"")</f>
      </c>
      <c r="FZ125">
        <f>IF($GO125&gt;=27,INDEX($DJ:$DJ,$GN125+27),"")</f>
      </c>
      <c r="GA125">
        <f>IF($GO125&gt;=28,INDEX($DJ:$DJ,$GN125+28),"")</f>
      </c>
      <c r="GB125">
        <f>IF($GO125&gt;=29,INDEX($DJ:$DJ,$GN125+29),"")</f>
      </c>
      <c r="GC125">
        <f>IF($GO125&gt;=30,INDEX($DJ:$DJ,$GN125+30),"")</f>
      </c>
      <c r="GD125">
        <f>IF($GO125&gt;=31,INDEX($DJ:$DJ,$GN125+31),"")</f>
      </c>
      <c r="GE125">
        <f>IF($GO125&gt;=32,INDEX($DJ:$DJ,$GN125+32),"")</f>
      </c>
      <c r="GF125">
        <f>IF($GO125&gt;=33,INDEX($DJ:$DJ,$GN125+33),"")</f>
      </c>
      <c r="GG125">
        <f>IF($GO125&gt;=34,INDEX($DJ:$DJ,$GN125+34),"")</f>
      </c>
      <c r="GH125">
        <f>IF($GO125&gt;=35,INDEX($DJ:$DJ,$GN125+35),"")</f>
      </c>
      <c r="GI125">
        <f>IF($GO125&gt;=36,INDEX($DJ:$DJ,$GN125+36),"")</f>
      </c>
      <c r="GJ125">
        <f>IF($GO125&gt;=37,INDEX($DJ:$DJ,$GN125+37),"")</f>
      </c>
      <c r="GK125">
        <f>IF($GO125&gt;=38,INDEX($DJ:$DJ,$GN125+38),"")</f>
      </c>
      <c r="GL125">
        <f>IF($GO125&gt;=39,INDEX($DJ:$DJ,$GN125+39),"")</f>
      </c>
      <c r="GM125">
        <f>IF($GO125&gt;=40,INDEX($DJ:$DJ,$GN125+40),"")</f>
      </c>
      <c r="GN125">
        <f>IFERROR(MATCH($DH125,$DI$2:$DI$148,0)+1,0)</f>
      </c>
      <c r="GO125">
        <f>IFERROR(INDEX($DK$2:$DK$148,MATCH($DH125,$DI$2:$DI$148,0)),0)</f>
      </c>
      <c r="GP125">
        <f>IFERROR(MATCH($Y125,$DL$125:$EY$125,0),0)</f>
      </c>
      <c r="GQ125">
        <f>IF($GP125&gt;0,INDEX($EZ$125:$GM$125,$GP125),"")</f>
      </c>
      <c r="GR125" t="s">
        <v>566</v>
      </c>
      <c r="GT125">
        <f>IF($JC125&gt;=1,INDEX($GR:$GR,$JB125+1),"")</f>
      </c>
      <c r="GU125">
        <f>IF($JC125&gt;=2,INDEX($GR:$GR,$JB125+2),"")</f>
      </c>
      <c r="GV125">
        <f>IF($JC125&gt;=3,INDEX($GR:$GR,$JB125+3),"")</f>
      </c>
      <c r="GW125">
        <f>IF($JC125&gt;=4,INDEX($GR:$GR,$JB125+4),"")</f>
      </c>
      <c r="GX125">
        <f>IF($JC125&gt;=5,INDEX($GR:$GR,$JB125+5),"")</f>
      </c>
      <c r="GY125">
        <f>IF($JC125&gt;=6,INDEX($GR:$GR,$JB125+6),"")</f>
      </c>
      <c r="GZ125">
        <f>IF($JC125&gt;=7,INDEX($GR:$GR,$JB125+7),"")</f>
      </c>
      <c r="HA125">
        <f>IF($JC125&gt;=8,INDEX($GR:$GR,$JB125+8),"")</f>
      </c>
      <c r="HB125">
        <f>IF($JC125&gt;=9,INDEX($GR:$GR,$JB125+9),"")</f>
      </c>
      <c r="HC125">
        <f>IF($JC125&gt;=10,INDEX($GR:$GR,$JB125+10),"")</f>
      </c>
      <c r="HD125">
        <f>IF($JC125&gt;=11,INDEX($GR:$GR,$JB125+11),"")</f>
      </c>
      <c r="HE125">
        <f>IF($JC125&gt;=12,INDEX($GR:$GR,$JB125+12),"")</f>
      </c>
      <c r="HF125">
        <f>IF($JC125&gt;=13,INDEX($GR:$GR,$JB125+13),"")</f>
      </c>
      <c r="HG125">
        <f>IF($JC125&gt;=14,INDEX($GR:$GR,$JB125+14),"")</f>
      </c>
      <c r="HH125">
        <f>IF($JC125&gt;=15,INDEX($GR:$GR,$JB125+15),"")</f>
      </c>
      <c r="HI125">
        <f>IF($JC125&gt;=16,INDEX($GR:$GR,$JB125+16),"")</f>
      </c>
      <c r="HJ125">
        <f>IF($JC125&gt;=17,INDEX($GR:$GR,$JB125+17),"")</f>
      </c>
      <c r="HK125">
        <f>IF($JC125&gt;=18,INDEX($GR:$GR,$JB125+18),"")</f>
      </c>
      <c r="HL125">
        <f>IF($JC125&gt;=19,INDEX($GR:$GR,$JB125+19),"")</f>
      </c>
      <c r="HM125">
        <f>IF($JC125&gt;=20,INDEX($GR:$GR,$JB125+20),"")</f>
      </c>
      <c r="HN125">
        <f>IF($JC125&gt;=21,INDEX($GR:$GR,$JB125+21),"")</f>
      </c>
      <c r="HO125">
        <f>IF($JC125&gt;=22,INDEX($GR:$GR,$JB125+22),"")</f>
      </c>
      <c r="HP125">
        <f>IF($JC125&gt;=23,INDEX($GR:$GR,$JB125+23),"")</f>
      </c>
      <c r="HQ125">
        <f>IF($JC125&gt;=24,INDEX($GR:$GR,$JB125+24),"")</f>
      </c>
      <c r="HR125">
        <f>IF($JC125&gt;=25,INDEX($GR:$GR,$JB125+25),"")</f>
      </c>
      <c r="HS125">
        <f>IF($JC125&gt;=26,INDEX($GR:$GR,$JB125+26),"")</f>
      </c>
      <c r="HT125">
        <f>IF($JC125&gt;=27,INDEX($GR:$GR,$JB125+27),"")</f>
      </c>
      <c r="HU125">
        <f>IF($JC125&gt;=28,INDEX($GR:$GR,$JB125+28),"")</f>
      </c>
      <c r="HV125">
        <f>IF($JC125&gt;=29,INDEX($GR:$GR,$JB125+29),"")</f>
      </c>
      <c r="HW125">
        <f>IF($JC125&gt;=30,INDEX($GR:$GR,$JB125+30),"")</f>
      </c>
      <c r="HX125">
        <f>IF($JC125&gt;=31,INDEX($GR:$GR,$JB125+31),"")</f>
      </c>
      <c r="HY125">
        <f>IF($JC125&gt;=32,INDEX($GR:$GR,$JB125+32),"")</f>
      </c>
      <c r="HZ125">
        <f>IF($JC125&gt;=33,INDEX($GR:$GR,$JB125+33),"")</f>
      </c>
      <c r="IA125">
        <f>IF($JC125&gt;=34,INDEX($GR:$GR,$JB125+34),"")</f>
      </c>
      <c r="IB125">
        <f>IF($JC125&gt;=35,INDEX($GR:$GR,$JB125+35),"")</f>
      </c>
      <c r="IC125">
        <f>IF($JC125&gt;=36,INDEX($GR:$GR,$JB125+36),"")</f>
      </c>
      <c r="ID125">
        <f>IF($JC125&gt;=37,INDEX($GR:$GR,$JB125+37),"")</f>
      </c>
      <c r="IE125">
        <f>IF($JC125&gt;=38,INDEX($GR:$GR,$JB125+38),"")</f>
      </c>
      <c r="IF125">
        <f>IF($JC125&gt;=39,INDEX($GR:$GR,$JB125+39),"")</f>
      </c>
      <c r="IG125">
        <f>IF($JC125&gt;=40,INDEX($GR:$GR,$JB125+40),"")</f>
      </c>
      <c r="IH125">
        <f>IF($JC125&gt;=41,INDEX($GR:$GR,$JB125+41),"")</f>
      </c>
      <c r="II125">
        <f>IF($JC125&gt;=42,INDEX($GR:$GR,$JB125+42),"")</f>
      </c>
      <c r="IJ125">
        <f>IF($JC125&gt;=43,INDEX($GR:$GR,$JB125+43),"")</f>
      </c>
      <c r="IK125">
        <f>IF($JC125&gt;=44,INDEX($GR:$GR,$JB125+44),"")</f>
      </c>
      <c r="IL125">
        <f>IF($JC125&gt;=45,INDEX($GR:$GR,$JB125+45),"")</f>
      </c>
      <c r="IM125">
        <f>IF($JC125&gt;=46,INDEX($GR:$GR,$JB125+46),"")</f>
      </c>
      <c r="IN125">
        <f>IF($JC125&gt;=47,INDEX($GR:$GR,$JB125+47),"")</f>
      </c>
      <c r="IO125">
        <f>IF($JC125&gt;=48,INDEX($GR:$GR,$JB125+48),"")</f>
      </c>
      <c r="IP125">
        <f>IF($JC125&gt;=49,INDEX($GR:$GR,$JB125+49),"")</f>
      </c>
      <c r="IQ125">
        <f>IF($JC125&gt;=50,INDEX($GR:$GR,$JB125+50),"")</f>
      </c>
      <c r="IR125">
        <f>IF($JC125&gt;=51,INDEX($GR:$GR,$JB125+51),"")</f>
      </c>
      <c r="IS125">
        <f>IF($JC125&gt;=52,INDEX($GR:$GR,$JB125+52),"")</f>
      </c>
      <c r="IT125">
        <f>IF($JC125&gt;=53,INDEX($GR:$GR,$JB125+53),"")</f>
      </c>
      <c r="IU125">
        <f>IF($JC125&gt;=54,INDEX($GR:$GR,$JB125+54),"")</f>
      </c>
      <c r="IV125">
        <f>IF($JC125&gt;=55,INDEX($GR:$GR,$JB125+55),"")</f>
      </c>
      <c r="IW125">
        <f>IF($JC125&gt;=56,INDEX($GR:$GR,$JB125+56),"")</f>
      </c>
      <c r="IX125">
        <f>IF($JC125&gt;=57,INDEX($GR:$GR,$JB125+57),"")</f>
      </c>
      <c r="IY125">
        <f>IF($JC125&gt;=58,INDEX($GR:$GR,$JB125+58),"")</f>
      </c>
      <c r="IZ125">
        <f>IF($JC125&gt;=59,INDEX($GR:$GR,$JB125+59),"")</f>
      </c>
      <c r="JA125">
        <f>IF($JC125&gt;=60,INDEX($GR:$GR,$JB125+60),"")</f>
      </c>
      <c r="JB125">
        <f>IFERROR(MATCH($GQ125,$GR$2:$GR$324,0)+1,0)</f>
      </c>
      <c r="JC125">
        <f>IFERROR(INDEX($GS$2:$GS$324,MATCH($GQ125,$GR$2:$GR$324,0)),0)</f>
      </c>
      <c r="JD125" t="s">
        <v>40</v>
      </c>
      <c r="JE125" t="s">
        <v>40</v>
      </c>
    </row>
    <row r="126" spans="1:265" x14ac:dyDescent="0.25">
      <c r="Q126">
        <f>IF(OR($T126="",$P126=""),"",IFERROR($T126/$P126,0))</f>
      </c>
      <c r="R126">
        <f>IF($T126="","",
SUM($S126,$U126,$Z126,$V126,$X126)*
(1-IF($AA126="",0,VALUE($AA126)/100)))</f>
      </c>
      <c r="S126">
        <f>IF($T126="","",$T126)</f>
      </c>
      <c r="U126">
        <f>IF($T126="","",
IF($N126="","",
IF(ISNUMBER(SEARCH("exempt",LOWER($N126))),0,
$T126*(VALUE(SUBSTITUTE($N126,"%",""))/100))))</f>
      </c>
      <c r="AB126">
        <f>IFERROR(IF(FIND(" - ",$K126)&gt;0,MID($K126,FIND(" - ",$K126)+3,LEN($K126)),""),"")</f>
      </c>
      <c r="AK126" t="s">
        <v>567</v>
      </c>
      <c r="AP126">
        <f>IFERROR(LEFT($K126,FIND(" - ",$K126)-1),$K126)</f>
      </c>
      <c r="AQ126" t="s">
        <v>414</v>
      </c>
      <c r="AS126">
        <f>IF($CH126&gt;=1,INDEX($AQ:$AQ,$CG126+1),"")</f>
      </c>
      <c r="AT126">
        <f>IF($CH126&gt;=2,INDEX($AQ:$AQ,$CG126+2),"")</f>
      </c>
      <c r="AU126">
        <f>IF($CH126&gt;=3,INDEX($AQ:$AQ,$CG126+3),"")</f>
      </c>
      <c r="AV126">
        <f>IF($CH126&gt;=4,INDEX($AQ:$AQ,$CG126+4),"")</f>
      </c>
      <c r="AW126">
        <f>IF($CH126&gt;=5,INDEX($AQ:$AQ,$CG126+5),"")</f>
      </c>
      <c r="AX126">
        <f>IF($CH126&gt;=6,INDEX($AQ:$AQ,$CG126+6),"")</f>
      </c>
      <c r="AY126">
        <f>IF($CH126&gt;=7,INDEX($AQ:$AQ,$CG126+7),"")</f>
      </c>
      <c r="AZ126">
        <f>IF($CH126&gt;=8,INDEX($AQ:$AQ,$CG126+8),"")</f>
      </c>
      <c r="BA126">
        <f>IF($CH126&gt;=9,INDEX($AQ:$AQ,$CG126+9),"")</f>
      </c>
      <c r="BB126">
        <f>IF($CH126&gt;=10,INDEX($AQ:$AQ,$CG126+10),"")</f>
      </c>
      <c r="BC126">
        <f>IF($CH126&gt;=11,INDEX($AQ:$AQ,$CG126+11),"")</f>
      </c>
      <c r="BD126">
        <f>IF($CH126&gt;=12,INDEX($AQ:$AQ,$CG126+12),"")</f>
      </c>
      <c r="BE126">
        <f>IF($CH126&gt;=13,INDEX($AQ:$AQ,$CG126+13),"")</f>
      </c>
      <c r="BF126">
        <f>IF($CH126&gt;=14,INDEX($AQ:$AQ,$CG126+14),"")</f>
      </c>
      <c r="BG126">
        <f>IF($CH126&gt;=15,INDEX($AQ:$AQ,$CG126+15),"")</f>
      </c>
      <c r="BH126">
        <f>IF($CH126&gt;=16,INDEX($AQ:$AQ,$CG126+16),"")</f>
      </c>
      <c r="BI126">
        <f>IF($CH126&gt;=17,INDEX($AQ:$AQ,$CG126+17),"")</f>
      </c>
      <c r="BJ126">
        <f>IF($CH126&gt;=18,INDEX($AQ:$AQ,$CG126+18),"")</f>
      </c>
      <c r="BK126">
        <f>IF($CH126&gt;=19,INDEX($AQ:$AQ,$CG126+19),"")</f>
      </c>
      <c r="BL126">
        <f>IF($CH126&gt;=20,INDEX($AQ:$AQ,$CG126+20),"")</f>
      </c>
      <c r="BM126">
        <f>IF($CH126&gt;=21,INDEX($AQ:$AQ,$CG126+21),"")</f>
      </c>
      <c r="BN126">
        <f>IF($CH126&gt;=22,INDEX($AQ:$AQ,$CG126+22),"")</f>
      </c>
      <c r="BO126">
        <f>IF($CH126&gt;=23,INDEX($AQ:$AQ,$CG126+23),"")</f>
      </c>
      <c r="BP126">
        <f>IF($CH126&gt;=24,INDEX($AQ:$AQ,$CG126+24),"")</f>
      </c>
      <c r="BQ126">
        <f>IF($CH126&gt;=25,INDEX($AQ:$AQ,$CG126+25),"")</f>
      </c>
      <c r="BR126">
        <f>IF($CH126&gt;=26,INDEX($AQ:$AQ,$CG126+26),"")</f>
      </c>
      <c r="BS126">
        <f>IF($CH126&gt;=27,INDEX($AQ:$AQ,$CG126+27),"")</f>
      </c>
      <c r="BT126">
        <f>IF($CH126&gt;=28,INDEX($AQ:$AQ,$CG126+28),"")</f>
      </c>
      <c r="BU126">
        <f>IF($CH126&gt;=29,INDEX($AQ:$AQ,$CG126+29),"")</f>
      </c>
      <c r="BV126">
        <f>IF($CH126&gt;=30,INDEX($AQ:$AQ,$CG126+30),"")</f>
      </c>
      <c r="BW126">
        <f>IF($CH126&gt;=31,INDEX($AQ:$AQ,$CG126+31),"")</f>
      </c>
      <c r="BX126">
        <f>IF($CH126&gt;=32,INDEX($AQ:$AQ,$CG126+32),"")</f>
      </c>
      <c r="BY126">
        <f>IF($CH126&gt;=33,INDEX($AQ:$AQ,$CG126+33),"")</f>
      </c>
      <c r="BZ126">
        <f>IF($CH126&gt;=34,INDEX($AQ:$AQ,$CG126+34),"")</f>
      </c>
      <c r="CA126">
        <f>IF($CH126&gt;=35,INDEX($AQ:$AQ,$CG126+35),"")</f>
      </c>
      <c r="CB126">
        <f>IF($CH126&gt;=36,INDEX($AQ:$AQ,$CG126+36),"")</f>
      </c>
      <c r="CC126">
        <f>IF($CH126&gt;=37,INDEX($AQ:$AQ,$CG126+37),"")</f>
      </c>
      <c r="CD126">
        <f>IF($CH126&gt;=38,INDEX($AQ:$AQ,$CG126+38),"")</f>
      </c>
      <c r="CE126">
        <f>IF($CH126&gt;=39,INDEX($AQ:$AQ,$CG126+39),"")</f>
      </c>
      <c r="CF126">
        <f>IF($CH126&gt;=40,INDEX($AQ:$AQ,$CG126+40),"")</f>
      </c>
      <c r="CG126">
        <f>IFERROR(MATCH($AP126,$AQ$2:$AQ$134,0)+1,0)</f>
      </c>
      <c r="CH126">
        <f>IFERROR(INDEX($AR$2:$AR$134,MATCH($AP126,$AQ$2:$AQ$134,0)),0)</f>
      </c>
      <c r="CI126">
        <f>IFERROR(LEFT($L126,FIND(" - ",$L126)-1),$L126)</f>
      </c>
      <c r="CJ126" t="s">
        <v>218</v>
      </c>
      <c r="CL126">
        <f>IF($DG126&gt;=1,INDEX($CJ:$CJ,$DF126+1),"")</f>
      </c>
      <c r="CM126">
        <f>IF($DG126&gt;=2,INDEX($CJ:$CJ,$DF126+2),"")</f>
      </c>
      <c r="CN126">
        <f>IF($DG126&gt;=3,INDEX($CJ:$CJ,$DF126+3),"")</f>
      </c>
      <c r="CO126">
        <f>IF($DG126&gt;=4,INDEX($CJ:$CJ,$DF126+4),"")</f>
      </c>
      <c r="CP126">
        <f>IF($DG126&gt;=5,INDEX($CJ:$CJ,$DF126+5),"")</f>
      </c>
      <c r="CQ126">
        <f>IF($DG126&gt;=6,INDEX($CJ:$CJ,$DF126+6),"")</f>
      </c>
      <c r="CR126">
        <f>IF($DG126&gt;=7,INDEX($CJ:$CJ,$DF126+7),"")</f>
      </c>
      <c r="CS126">
        <f>IF($DG126&gt;=8,INDEX($CJ:$CJ,$DF126+8),"")</f>
      </c>
      <c r="CT126">
        <f>IF($DG126&gt;=9,INDEX($CJ:$CJ,$DF126+9),"")</f>
      </c>
      <c r="CU126">
        <f>IF($DG126&gt;=10,INDEX($CJ:$CJ,$DF126+10),"")</f>
      </c>
      <c r="CV126">
        <f>IF($DG126&gt;=11,INDEX($CJ:$CJ,$DF126+11),"")</f>
      </c>
      <c r="CW126">
        <f>IF($DG126&gt;=12,INDEX($CJ:$CJ,$DF126+12),"")</f>
      </c>
      <c r="CX126">
        <f>IF($DG126&gt;=13,INDEX($CJ:$CJ,$DF126+13),"")</f>
      </c>
      <c r="CY126">
        <f>IF($DG126&gt;=14,INDEX($CJ:$CJ,$DF126+14),"")</f>
      </c>
      <c r="CZ126">
        <f>IF($DG126&gt;=15,INDEX($CJ:$CJ,$DF126+15),"")</f>
      </c>
      <c r="DA126">
        <f>IF($DG126&gt;=16,INDEX($CJ:$CJ,$DF126+16),"")</f>
      </c>
      <c r="DB126">
        <f>IF($DG126&gt;=17,INDEX($CJ:$CJ,$DF126+17),"")</f>
      </c>
      <c r="DC126">
        <f>IF($DG126&gt;=18,INDEX($CJ:$CJ,$DF126+18),"")</f>
      </c>
      <c r="DD126">
        <f>IF($DG126&gt;=19,INDEX($CJ:$CJ,$DF126+19),"")</f>
      </c>
      <c r="DE126">
        <f>IF($DG126&gt;=20,INDEX($CJ:$CJ,$DF126+20),"")</f>
      </c>
      <c r="DF126">
        <f>IFERROR(MATCH($CI126,$CJ$2:$CJ$263,0)+1,0)</f>
      </c>
      <c r="DG126">
        <f>IFERROR(INDEX($CK$2:$CK$263,MATCH($CI126,$CJ$2:$CJ$263,0)),0)</f>
      </c>
      <c r="DH126">
        <f>IFERROR(INDEX($AO:$AO,MATCH($N126,$AN:$AN,0))&amp;"","")</f>
      </c>
      <c r="DI126" t="s">
        <v>552</v>
      </c>
      <c r="DJ126" t="s">
        <v>64</v>
      </c>
      <c r="DL126">
        <f>IF($GO126&gt;=1,INDEX($DI:$DI,$GN126+1),"")</f>
      </c>
      <c r="DM126">
        <f>IF($GO126&gt;=2,INDEX($DI:$DI,$GN126+2),"")</f>
      </c>
      <c r="DN126">
        <f>IF($GO126&gt;=3,INDEX($DI:$DI,$GN126+3),"")</f>
      </c>
      <c r="DO126">
        <f>IF($GO126&gt;=4,INDEX($DI:$DI,$GN126+4),"")</f>
      </c>
      <c r="DP126">
        <f>IF($GO126&gt;=5,INDEX($DI:$DI,$GN126+5),"")</f>
      </c>
      <c r="DQ126">
        <f>IF($GO126&gt;=6,INDEX($DI:$DI,$GN126+6),"")</f>
      </c>
      <c r="DR126">
        <f>IF($GO126&gt;=7,INDEX($DI:$DI,$GN126+7),"")</f>
      </c>
      <c r="DS126">
        <f>IF($GO126&gt;=8,INDEX($DI:$DI,$GN126+8),"")</f>
      </c>
      <c r="DT126">
        <f>IF($GO126&gt;=9,INDEX($DI:$DI,$GN126+9),"")</f>
      </c>
      <c r="DU126">
        <f>IF($GO126&gt;=10,INDEX($DI:$DI,$GN126+10),"")</f>
      </c>
      <c r="DV126">
        <f>IF($GO126&gt;=11,INDEX($DI:$DI,$GN126+11),"")</f>
      </c>
      <c r="DW126">
        <f>IF($GO126&gt;=12,INDEX($DI:$DI,$GN126+12),"")</f>
      </c>
      <c r="DX126">
        <f>IF($GO126&gt;=13,INDEX($DI:$DI,$GN126+13),"")</f>
      </c>
      <c r="DY126">
        <f>IF($GO126&gt;=14,INDEX($DI:$DI,$GN126+14),"")</f>
      </c>
      <c r="DZ126">
        <f>IF($GO126&gt;=15,INDEX($DI:$DI,$GN126+15),"")</f>
      </c>
      <c r="EA126">
        <f>IF($GO126&gt;=16,INDEX($DI:$DI,$GN126+16),"")</f>
      </c>
      <c r="EB126">
        <f>IF($GO126&gt;=17,INDEX($DI:$DI,$GN126+17),"")</f>
      </c>
      <c r="EC126">
        <f>IF($GO126&gt;=18,INDEX($DI:$DI,$GN126+18),"")</f>
      </c>
      <c r="ED126">
        <f>IF($GO126&gt;=19,INDEX($DI:$DI,$GN126+19),"")</f>
      </c>
      <c r="EE126">
        <f>IF($GO126&gt;=20,INDEX($DI:$DI,$GN126+20),"")</f>
      </c>
      <c r="EF126">
        <f>IF($GO126&gt;=21,INDEX($DI:$DI,$GN126+21),"")</f>
      </c>
      <c r="EG126">
        <f>IF($GO126&gt;=22,INDEX($DI:$DI,$GN126+22),"")</f>
      </c>
      <c r="EH126">
        <f>IF($GO126&gt;=23,INDEX($DI:$DI,$GN126+23),"")</f>
      </c>
      <c r="EI126">
        <f>IF($GO126&gt;=24,INDEX($DI:$DI,$GN126+24),"")</f>
      </c>
      <c r="EJ126">
        <f>IF($GO126&gt;=25,INDEX($DI:$DI,$GN126+25),"")</f>
      </c>
      <c r="EK126">
        <f>IF($GO126&gt;=26,INDEX($DI:$DI,$GN126+26),"")</f>
      </c>
      <c r="EL126">
        <f>IF($GO126&gt;=27,INDEX($DI:$DI,$GN126+27),"")</f>
      </c>
      <c r="EM126">
        <f>IF($GO126&gt;=28,INDEX($DI:$DI,$GN126+28),"")</f>
      </c>
      <c r="EN126">
        <f>IF($GO126&gt;=29,INDEX($DI:$DI,$GN126+29),"")</f>
      </c>
      <c r="EO126">
        <f>IF($GO126&gt;=30,INDEX($DI:$DI,$GN126+30),"")</f>
      </c>
      <c r="EP126">
        <f>IF($GO126&gt;=31,INDEX($DI:$DI,$GN126+31),"")</f>
      </c>
      <c r="EQ126">
        <f>IF($GO126&gt;=32,INDEX($DI:$DI,$GN126+32),"")</f>
      </c>
      <c r="ER126">
        <f>IF($GO126&gt;=33,INDEX($DI:$DI,$GN126+33),"")</f>
      </c>
      <c r="ES126">
        <f>IF($GO126&gt;=34,INDEX($DI:$DI,$GN126+34),"")</f>
      </c>
      <c r="ET126">
        <f>IF($GO126&gt;=35,INDEX($DI:$DI,$GN126+35),"")</f>
      </c>
      <c r="EU126">
        <f>IF($GO126&gt;=36,INDEX($DI:$DI,$GN126+36),"")</f>
      </c>
      <c r="EV126">
        <f>IF($GO126&gt;=37,INDEX($DI:$DI,$GN126+37),"")</f>
      </c>
      <c r="EW126">
        <f>IF($GO126&gt;=38,INDEX($DI:$DI,$GN126+38),"")</f>
      </c>
      <c r="EX126">
        <f>IF($GO126&gt;=39,INDEX($DI:$DI,$GN126+39),"")</f>
      </c>
      <c r="EY126">
        <f>IF($GO126&gt;=40,INDEX($DI:$DI,$GN126+40),"")</f>
      </c>
      <c r="EZ126">
        <f>IF($GO126&gt;=1,INDEX($DJ:$DJ,$GN126+1),"")</f>
      </c>
      <c r="FA126">
        <f>IF($GO126&gt;=2,INDEX($DJ:$DJ,$GN126+2),"")</f>
      </c>
      <c r="FB126">
        <f>IF($GO126&gt;=3,INDEX($DJ:$DJ,$GN126+3),"")</f>
      </c>
      <c r="FC126">
        <f>IF($GO126&gt;=4,INDEX($DJ:$DJ,$GN126+4),"")</f>
      </c>
      <c r="FD126">
        <f>IF($GO126&gt;=5,INDEX($DJ:$DJ,$GN126+5),"")</f>
      </c>
      <c r="FE126">
        <f>IF($GO126&gt;=6,INDEX($DJ:$DJ,$GN126+6),"")</f>
      </c>
      <c r="FF126">
        <f>IF($GO126&gt;=7,INDEX($DJ:$DJ,$GN126+7),"")</f>
      </c>
      <c r="FG126">
        <f>IF($GO126&gt;=8,INDEX($DJ:$DJ,$GN126+8),"")</f>
      </c>
      <c r="FH126">
        <f>IF($GO126&gt;=9,INDEX($DJ:$DJ,$GN126+9),"")</f>
      </c>
      <c r="FI126">
        <f>IF($GO126&gt;=10,INDEX($DJ:$DJ,$GN126+10),"")</f>
      </c>
      <c r="FJ126">
        <f>IF($GO126&gt;=11,INDEX($DJ:$DJ,$GN126+11),"")</f>
      </c>
      <c r="FK126">
        <f>IF($GO126&gt;=12,INDEX($DJ:$DJ,$GN126+12),"")</f>
      </c>
      <c r="FL126">
        <f>IF($GO126&gt;=13,INDEX($DJ:$DJ,$GN126+13),"")</f>
      </c>
      <c r="FM126">
        <f>IF($GO126&gt;=14,INDEX($DJ:$DJ,$GN126+14),"")</f>
      </c>
      <c r="FN126">
        <f>IF($GO126&gt;=15,INDEX($DJ:$DJ,$GN126+15),"")</f>
      </c>
      <c r="FO126">
        <f>IF($GO126&gt;=16,INDEX($DJ:$DJ,$GN126+16),"")</f>
      </c>
      <c r="FP126">
        <f>IF($GO126&gt;=17,INDEX($DJ:$DJ,$GN126+17),"")</f>
      </c>
      <c r="FQ126">
        <f>IF($GO126&gt;=18,INDEX($DJ:$DJ,$GN126+18),"")</f>
      </c>
      <c r="FR126">
        <f>IF($GO126&gt;=19,INDEX($DJ:$DJ,$GN126+19),"")</f>
      </c>
      <c r="FS126">
        <f>IF($GO126&gt;=20,INDEX($DJ:$DJ,$GN126+20),"")</f>
      </c>
      <c r="FT126">
        <f>IF($GO126&gt;=21,INDEX($DJ:$DJ,$GN126+21),"")</f>
      </c>
      <c r="FU126">
        <f>IF($GO126&gt;=22,INDEX($DJ:$DJ,$GN126+22),"")</f>
      </c>
      <c r="FV126">
        <f>IF($GO126&gt;=23,INDEX($DJ:$DJ,$GN126+23),"")</f>
      </c>
      <c r="FW126">
        <f>IF($GO126&gt;=24,INDEX($DJ:$DJ,$GN126+24),"")</f>
      </c>
      <c r="FX126">
        <f>IF($GO126&gt;=25,INDEX($DJ:$DJ,$GN126+25),"")</f>
      </c>
      <c r="FY126">
        <f>IF($GO126&gt;=26,INDEX($DJ:$DJ,$GN126+26),"")</f>
      </c>
      <c r="FZ126">
        <f>IF($GO126&gt;=27,INDEX($DJ:$DJ,$GN126+27),"")</f>
      </c>
      <c r="GA126">
        <f>IF($GO126&gt;=28,INDEX($DJ:$DJ,$GN126+28),"")</f>
      </c>
      <c r="GB126">
        <f>IF($GO126&gt;=29,INDEX($DJ:$DJ,$GN126+29),"")</f>
      </c>
      <c r="GC126">
        <f>IF($GO126&gt;=30,INDEX($DJ:$DJ,$GN126+30),"")</f>
      </c>
      <c r="GD126">
        <f>IF($GO126&gt;=31,INDEX($DJ:$DJ,$GN126+31),"")</f>
      </c>
      <c r="GE126">
        <f>IF($GO126&gt;=32,INDEX($DJ:$DJ,$GN126+32),"")</f>
      </c>
      <c r="GF126">
        <f>IF($GO126&gt;=33,INDEX($DJ:$DJ,$GN126+33),"")</f>
      </c>
      <c r="GG126">
        <f>IF($GO126&gt;=34,INDEX($DJ:$DJ,$GN126+34),"")</f>
      </c>
      <c r="GH126">
        <f>IF($GO126&gt;=35,INDEX($DJ:$DJ,$GN126+35),"")</f>
      </c>
      <c r="GI126">
        <f>IF($GO126&gt;=36,INDEX($DJ:$DJ,$GN126+36),"")</f>
      </c>
      <c r="GJ126">
        <f>IF($GO126&gt;=37,INDEX($DJ:$DJ,$GN126+37),"")</f>
      </c>
      <c r="GK126">
        <f>IF($GO126&gt;=38,INDEX($DJ:$DJ,$GN126+38),"")</f>
      </c>
      <c r="GL126">
        <f>IF($GO126&gt;=39,INDEX($DJ:$DJ,$GN126+39),"")</f>
      </c>
      <c r="GM126">
        <f>IF($GO126&gt;=40,INDEX($DJ:$DJ,$GN126+40),"")</f>
      </c>
      <c r="GN126">
        <f>IFERROR(MATCH($DH126,$DI$2:$DI$148,0)+1,0)</f>
      </c>
      <c r="GO126">
        <f>IFERROR(INDEX($DK$2:$DK$148,MATCH($DH126,$DI$2:$DI$148,0)),0)</f>
      </c>
      <c r="GP126">
        <f>IFERROR(MATCH($Y126,$DL$126:$EY$126,0),0)</f>
      </c>
      <c r="GQ126">
        <f>IF($GP126&gt;0,INDEX($EZ$126:$GM$126,$GP126),"")</f>
      </c>
      <c r="GR126" t="s">
        <v>316</v>
      </c>
      <c r="GS126">
        <v>4</v>
      </c>
      <c r="GT126">
        <f>IF($JC126&gt;=1,INDEX($GR:$GR,$JB126+1),"")</f>
      </c>
      <c r="GU126">
        <f>IF($JC126&gt;=2,INDEX($GR:$GR,$JB126+2),"")</f>
      </c>
      <c r="GV126">
        <f>IF($JC126&gt;=3,INDEX($GR:$GR,$JB126+3),"")</f>
      </c>
      <c r="GW126">
        <f>IF($JC126&gt;=4,INDEX($GR:$GR,$JB126+4),"")</f>
      </c>
      <c r="GX126">
        <f>IF($JC126&gt;=5,INDEX($GR:$GR,$JB126+5),"")</f>
      </c>
      <c r="GY126">
        <f>IF($JC126&gt;=6,INDEX($GR:$GR,$JB126+6),"")</f>
      </c>
      <c r="GZ126">
        <f>IF($JC126&gt;=7,INDEX($GR:$GR,$JB126+7),"")</f>
      </c>
      <c r="HA126">
        <f>IF($JC126&gt;=8,INDEX($GR:$GR,$JB126+8),"")</f>
      </c>
      <c r="HB126">
        <f>IF($JC126&gt;=9,INDEX($GR:$GR,$JB126+9),"")</f>
      </c>
      <c r="HC126">
        <f>IF($JC126&gt;=10,INDEX($GR:$GR,$JB126+10),"")</f>
      </c>
      <c r="HD126">
        <f>IF($JC126&gt;=11,INDEX($GR:$GR,$JB126+11),"")</f>
      </c>
      <c r="HE126">
        <f>IF($JC126&gt;=12,INDEX($GR:$GR,$JB126+12),"")</f>
      </c>
      <c r="HF126">
        <f>IF($JC126&gt;=13,INDEX($GR:$GR,$JB126+13),"")</f>
      </c>
      <c r="HG126">
        <f>IF($JC126&gt;=14,INDEX($GR:$GR,$JB126+14),"")</f>
      </c>
      <c r="HH126">
        <f>IF($JC126&gt;=15,INDEX($GR:$GR,$JB126+15),"")</f>
      </c>
      <c r="HI126">
        <f>IF($JC126&gt;=16,INDEX($GR:$GR,$JB126+16),"")</f>
      </c>
      <c r="HJ126">
        <f>IF($JC126&gt;=17,INDEX($GR:$GR,$JB126+17),"")</f>
      </c>
      <c r="HK126">
        <f>IF($JC126&gt;=18,INDEX($GR:$GR,$JB126+18),"")</f>
      </c>
      <c r="HL126">
        <f>IF($JC126&gt;=19,INDEX($GR:$GR,$JB126+19),"")</f>
      </c>
      <c r="HM126">
        <f>IF($JC126&gt;=20,INDEX($GR:$GR,$JB126+20),"")</f>
      </c>
      <c r="HN126">
        <f>IF($JC126&gt;=21,INDEX($GR:$GR,$JB126+21),"")</f>
      </c>
      <c r="HO126">
        <f>IF($JC126&gt;=22,INDEX($GR:$GR,$JB126+22),"")</f>
      </c>
      <c r="HP126">
        <f>IF($JC126&gt;=23,INDEX($GR:$GR,$JB126+23),"")</f>
      </c>
      <c r="HQ126">
        <f>IF($JC126&gt;=24,INDEX($GR:$GR,$JB126+24),"")</f>
      </c>
      <c r="HR126">
        <f>IF($JC126&gt;=25,INDEX($GR:$GR,$JB126+25),"")</f>
      </c>
      <c r="HS126">
        <f>IF($JC126&gt;=26,INDEX($GR:$GR,$JB126+26),"")</f>
      </c>
      <c r="HT126">
        <f>IF($JC126&gt;=27,INDEX($GR:$GR,$JB126+27),"")</f>
      </c>
      <c r="HU126">
        <f>IF($JC126&gt;=28,INDEX($GR:$GR,$JB126+28),"")</f>
      </c>
      <c r="HV126">
        <f>IF($JC126&gt;=29,INDEX($GR:$GR,$JB126+29),"")</f>
      </c>
      <c r="HW126">
        <f>IF($JC126&gt;=30,INDEX($GR:$GR,$JB126+30),"")</f>
      </c>
      <c r="HX126">
        <f>IF($JC126&gt;=31,INDEX($GR:$GR,$JB126+31),"")</f>
      </c>
      <c r="HY126">
        <f>IF($JC126&gt;=32,INDEX($GR:$GR,$JB126+32),"")</f>
      </c>
      <c r="HZ126">
        <f>IF($JC126&gt;=33,INDEX($GR:$GR,$JB126+33),"")</f>
      </c>
      <c r="IA126">
        <f>IF($JC126&gt;=34,INDEX($GR:$GR,$JB126+34),"")</f>
      </c>
      <c r="IB126">
        <f>IF($JC126&gt;=35,INDEX($GR:$GR,$JB126+35),"")</f>
      </c>
      <c r="IC126">
        <f>IF($JC126&gt;=36,INDEX($GR:$GR,$JB126+36),"")</f>
      </c>
      <c r="ID126">
        <f>IF($JC126&gt;=37,INDEX($GR:$GR,$JB126+37),"")</f>
      </c>
      <c r="IE126">
        <f>IF($JC126&gt;=38,INDEX($GR:$GR,$JB126+38),"")</f>
      </c>
      <c r="IF126">
        <f>IF($JC126&gt;=39,INDEX($GR:$GR,$JB126+39),"")</f>
      </c>
      <c r="IG126">
        <f>IF($JC126&gt;=40,INDEX($GR:$GR,$JB126+40),"")</f>
      </c>
      <c r="IH126">
        <f>IF($JC126&gt;=41,INDEX($GR:$GR,$JB126+41),"")</f>
      </c>
      <c r="II126">
        <f>IF($JC126&gt;=42,INDEX($GR:$GR,$JB126+42),"")</f>
      </c>
      <c r="IJ126">
        <f>IF($JC126&gt;=43,INDEX($GR:$GR,$JB126+43),"")</f>
      </c>
      <c r="IK126">
        <f>IF($JC126&gt;=44,INDEX($GR:$GR,$JB126+44),"")</f>
      </c>
      <c r="IL126">
        <f>IF($JC126&gt;=45,INDEX($GR:$GR,$JB126+45),"")</f>
      </c>
      <c r="IM126">
        <f>IF($JC126&gt;=46,INDEX($GR:$GR,$JB126+46),"")</f>
      </c>
      <c r="IN126">
        <f>IF($JC126&gt;=47,INDEX($GR:$GR,$JB126+47),"")</f>
      </c>
      <c r="IO126">
        <f>IF($JC126&gt;=48,INDEX($GR:$GR,$JB126+48),"")</f>
      </c>
      <c r="IP126">
        <f>IF($JC126&gt;=49,INDEX($GR:$GR,$JB126+49),"")</f>
      </c>
      <c r="IQ126">
        <f>IF($JC126&gt;=50,INDEX($GR:$GR,$JB126+50),"")</f>
      </c>
      <c r="IR126">
        <f>IF($JC126&gt;=51,INDEX($GR:$GR,$JB126+51),"")</f>
      </c>
      <c r="IS126">
        <f>IF($JC126&gt;=52,INDEX($GR:$GR,$JB126+52),"")</f>
      </c>
      <c r="IT126">
        <f>IF($JC126&gt;=53,INDEX($GR:$GR,$JB126+53),"")</f>
      </c>
      <c r="IU126">
        <f>IF($JC126&gt;=54,INDEX($GR:$GR,$JB126+54),"")</f>
      </c>
      <c r="IV126">
        <f>IF($JC126&gt;=55,INDEX($GR:$GR,$JB126+55),"")</f>
      </c>
      <c r="IW126">
        <f>IF($JC126&gt;=56,INDEX($GR:$GR,$JB126+56),"")</f>
      </c>
      <c r="IX126">
        <f>IF($JC126&gt;=57,INDEX($GR:$GR,$JB126+57),"")</f>
      </c>
      <c r="IY126">
        <f>IF($JC126&gt;=58,INDEX($GR:$GR,$JB126+58),"")</f>
      </c>
      <c r="IZ126">
        <f>IF($JC126&gt;=59,INDEX($GR:$GR,$JB126+59),"")</f>
      </c>
      <c r="JA126">
        <f>IF($JC126&gt;=60,INDEX($GR:$GR,$JB126+60),"")</f>
      </c>
      <c r="JB126">
        <f>IFERROR(MATCH($GQ126,$GR$2:$GR$324,0)+1,0)</f>
      </c>
      <c r="JC126">
        <f>IFERROR(INDEX($GS$2:$GS$324,MATCH($GQ126,$GR$2:$GR$324,0)),0)</f>
      </c>
      <c r="JD126" t="s">
        <v>40</v>
      </c>
      <c r="JE126" t="s">
        <v>40</v>
      </c>
    </row>
    <row r="127" spans="1:265" x14ac:dyDescent="0.25">
      <c r="Q127">
        <f>IF(OR($T127="",$P127=""),"",IFERROR($T127/$P127,0))</f>
      </c>
      <c r="R127">
        <f>IF($T127="","",
SUM($S127,$U127,$Z127,$V127,$X127)*
(1-IF($AA127="",0,VALUE($AA127)/100)))</f>
      </c>
      <c r="S127">
        <f>IF($T127="","",$T127)</f>
      </c>
      <c r="U127">
        <f>IF($T127="","",
IF($N127="","",
IF(ISNUMBER(SEARCH("exempt",LOWER($N127))),0,
$T127*(VALUE(SUBSTITUTE($N127,"%",""))/100))))</f>
      </c>
      <c r="AB127">
        <f>IFERROR(IF(FIND(" - ",$K127)&gt;0,MID($K127,FIND(" - ",$K127)+3,LEN($K127)),""),"")</f>
      </c>
      <c r="AK127" t="s">
        <v>568</v>
      </c>
      <c r="AP127">
        <f>IFERROR(LEFT($K127,FIND(" - ",$K127)-1),$K127)</f>
      </c>
      <c r="AQ127" t="s">
        <v>569</v>
      </c>
      <c r="AR127">
        <v>1</v>
      </c>
      <c r="AS127">
        <f>IF($CH127&gt;=1,INDEX($AQ:$AQ,$CG127+1),"")</f>
      </c>
      <c r="AT127">
        <f>IF($CH127&gt;=2,INDEX($AQ:$AQ,$CG127+2),"")</f>
      </c>
      <c r="AU127">
        <f>IF($CH127&gt;=3,INDEX($AQ:$AQ,$CG127+3),"")</f>
      </c>
      <c r="AV127">
        <f>IF($CH127&gt;=4,INDEX($AQ:$AQ,$CG127+4),"")</f>
      </c>
      <c r="AW127">
        <f>IF($CH127&gt;=5,INDEX($AQ:$AQ,$CG127+5),"")</f>
      </c>
      <c r="AX127">
        <f>IF($CH127&gt;=6,INDEX($AQ:$AQ,$CG127+6),"")</f>
      </c>
      <c r="AY127">
        <f>IF($CH127&gt;=7,INDEX($AQ:$AQ,$CG127+7),"")</f>
      </c>
      <c r="AZ127">
        <f>IF($CH127&gt;=8,INDEX($AQ:$AQ,$CG127+8),"")</f>
      </c>
      <c r="BA127">
        <f>IF($CH127&gt;=9,INDEX($AQ:$AQ,$CG127+9),"")</f>
      </c>
      <c r="BB127">
        <f>IF($CH127&gt;=10,INDEX($AQ:$AQ,$CG127+10),"")</f>
      </c>
      <c r="BC127">
        <f>IF($CH127&gt;=11,INDEX($AQ:$AQ,$CG127+11),"")</f>
      </c>
      <c r="BD127">
        <f>IF($CH127&gt;=12,INDEX($AQ:$AQ,$CG127+12),"")</f>
      </c>
      <c r="BE127">
        <f>IF($CH127&gt;=13,INDEX($AQ:$AQ,$CG127+13),"")</f>
      </c>
      <c r="BF127">
        <f>IF($CH127&gt;=14,INDEX($AQ:$AQ,$CG127+14),"")</f>
      </c>
      <c r="BG127">
        <f>IF($CH127&gt;=15,INDEX($AQ:$AQ,$CG127+15),"")</f>
      </c>
      <c r="BH127">
        <f>IF($CH127&gt;=16,INDEX($AQ:$AQ,$CG127+16),"")</f>
      </c>
      <c r="BI127">
        <f>IF($CH127&gt;=17,INDEX($AQ:$AQ,$CG127+17),"")</f>
      </c>
      <c r="BJ127">
        <f>IF($CH127&gt;=18,INDEX($AQ:$AQ,$CG127+18),"")</f>
      </c>
      <c r="BK127">
        <f>IF($CH127&gt;=19,INDEX($AQ:$AQ,$CG127+19),"")</f>
      </c>
      <c r="BL127">
        <f>IF($CH127&gt;=20,INDEX($AQ:$AQ,$CG127+20),"")</f>
      </c>
      <c r="BM127">
        <f>IF($CH127&gt;=21,INDEX($AQ:$AQ,$CG127+21),"")</f>
      </c>
      <c r="BN127">
        <f>IF($CH127&gt;=22,INDEX($AQ:$AQ,$CG127+22),"")</f>
      </c>
      <c r="BO127">
        <f>IF($CH127&gt;=23,INDEX($AQ:$AQ,$CG127+23),"")</f>
      </c>
      <c r="BP127">
        <f>IF($CH127&gt;=24,INDEX($AQ:$AQ,$CG127+24),"")</f>
      </c>
      <c r="BQ127">
        <f>IF($CH127&gt;=25,INDEX($AQ:$AQ,$CG127+25),"")</f>
      </c>
      <c r="BR127">
        <f>IF($CH127&gt;=26,INDEX($AQ:$AQ,$CG127+26),"")</f>
      </c>
      <c r="BS127">
        <f>IF($CH127&gt;=27,INDEX($AQ:$AQ,$CG127+27),"")</f>
      </c>
      <c r="BT127">
        <f>IF($CH127&gt;=28,INDEX($AQ:$AQ,$CG127+28),"")</f>
      </c>
      <c r="BU127">
        <f>IF($CH127&gt;=29,INDEX($AQ:$AQ,$CG127+29),"")</f>
      </c>
      <c r="BV127">
        <f>IF($CH127&gt;=30,INDEX($AQ:$AQ,$CG127+30),"")</f>
      </c>
      <c r="BW127">
        <f>IF($CH127&gt;=31,INDEX($AQ:$AQ,$CG127+31),"")</f>
      </c>
      <c r="BX127">
        <f>IF($CH127&gt;=32,INDEX($AQ:$AQ,$CG127+32),"")</f>
      </c>
      <c r="BY127">
        <f>IF($CH127&gt;=33,INDEX($AQ:$AQ,$CG127+33),"")</f>
      </c>
      <c r="BZ127">
        <f>IF($CH127&gt;=34,INDEX($AQ:$AQ,$CG127+34),"")</f>
      </c>
      <c r="CA127">
        <f>IF($CH127&gt;=35,INDEX($AQ:$AQ,$CG127+35),"")</f>
      </c>
      <c r="CB127">
        <f>IF($CH127&gt;=36,INDEX($AQ:$AQ,$CG127+36),"")</f>
      </c>
      <c r="CC127">
        <f>IF($CH127&gt;=37,INDEX($AQ:$AQ,$CG127+37),"")</f>
      </c>
      <c r="CD127">
        <f>IF($CH127&gt;=38,INDEX($AQ:$AQ,$CG127+38),"")</f>
      </c>
      <c r="CE127">
        <f>IF($CH127&gt;=39,INDEX($AQ:$AQ,$CG127+39),"")</f>
      </c>
      <c r="CF127">
        <f>IF($CH127&gt;=40,INDEX($AQ:$AQ,$CG127+40),"")</f>
      </c>
      <c r="CG127">
        <f>IFERROR(MATCH($AP127,$AQ$2:$AQ$134,0)+1,0)</f>
      </c>
      <c r="CH127">
        <f>IFERROR(INDEX($AR$2:$AR$134,MATCH($AP127,$AQ$2:$AQ$134,0)),0)</f>
      </c>
      <c r="CI127">
        <f>IFERROR(LEFT($L127,FIND(" - ",$L127)-1),$L127)</f>
      </c>
      <c r="CJ127" t="s">
        <v>570</v>
      </c>
      <c r="CK127">
        <v>1</v>
      </c>
      <c r="CL127">
        <f>IF($DG127&gt;=1,INDEX($CJ:$CJ,$DF127+1),"")</f>
      </c>
      <c r="CM127">
        <f>IF($DG127&gt;=2,INDEX($CJ:$CJ,$DF127+2),"")</f>
      </c>
      <c r="CN127">
        <f>IF($DG127&gt;=3,INDEX($CJ:$CJ,$DF127+3),"")</f>
      </c>
      <c r="CO127">
        <f>IF($DG127&gt;=4,INDEX($CJ:$CJ,$DF127+4),"")</f>
      </c>
      <c r="CP127">
        <f>IF($DG127&gt;=5,INDEX($CJ:$CJ,$DF127+5),"")</f>
      </c>
      <c r="CQ127">
        <f>IF($DG127&gt;=6,INDEX($CJ:$CJ,$DF127+6),"")</f>
      </c>
      <c r="CR127">
        <f>IF($DG127&gt;=7,INDEX($CJ:$CJ,$DF127+7),"")</f>
      </c>
      <c r="CS127">
        <f>IF($DG127&gt;=8,INDEX($CJ:$CJ,$DF127+8),"")</f>
      </c>
      <c r="CT127">
        <f>IF($DG127&gt;=9,INDEX($CJ:$CJ,$DF127+9),"")</f>
      </c>
      <c r="CU127">
        <f>IF($DG127&gt;=10,INDEX($CJ:$CJ,$DF127+10),"")</f>
      </c>
      <c r="CV127">
        <f>IF($DG127&gt;=11,INDEX($CJ:$CJ,$DF127+11),"")</f>
      </c>
      <c r="CW127">
        <f>IF($DG127&gt;=12,INDEX($CJ:$CJ,$DF127+12),"")</f>
      </c>
      <c r="CX127">
        <f>IF($DG127&gt;=13,INDEX($CJ:$CJ,$DF127+13),"")</f>
      </c>
      <c r="CY127">
        <f>IF($DG127&gt;=14,INDEX($CJ:$CJ,$DF127+14),"")</f>
      </c>
      <c r="CZ127">
        <f>IF($DG127&gt;=15,INDEX($CJ:$CJ,$DF127+15),"")</f>
      </c>
      <c r="DA127">
        <f>IF($DG127&gt;=16,INDEX($CJ:$CJ,$DF127+16),"")</f>
      </c>
      <c r="DB127">
        <f>IF($DG127&gt;=17,INDEX($CJ:$CJ,$DF127+17),"")</f>
      </c>
      <c r="DC127">
        <f>IF($DG127&gt;=18,INDEX($CJ:$CJ,$DF127+18),"")</f>
      </c>
      <c r="DD127">
        <f>IF($DG127&gt;=19,INDEX($CJ:$CJ,$DF127+19),"")</f>
      </c>
      <c r="DE127">
        <f>IF($DG127&gt;=20,INDEX($CJ:$CJ,$DF127+20),"")</f>
      </c>
      <c r="DF127">
        <f>IFERROR(MATCH($CI127,$CJ$2:$CJ$263,0)+1,0)</f>
      </c>
      <c r="DG127">
        <f>IFERROR(INDEX($CK$2:$CK$263,MATCH($CI127,$CJ$2:$CJ$263,0)),0)</f>
      </c>
      <c r="DH127">
        <f>IFERROR(INDEX($AO:$AO,MATCH($N127,$AN:$AN,0))&amp;"","")</f>
      </c>
      <c r="DI127" t="s">
        <v>291</v>
      </c>
      <c r="DK127">
        <v>1</v>
      </c>
      <c r="DL127">
        <f>IF($GO127&gt;=1,INDEX($DI:$DI,$GN127+1),"")</f>
      </c>
      <c r="DM127">
        <f>IF($GO127&gt;=2,INDEX($DI:$DI,$GN127+2),"")</f>
      </c>
      <c r="DN127">
        <f>IF($GO127&gt;=3,INDEX($DI:$DI,$GN127+3),"")</f>
      </c>
      <c r="DO127">
        <f>IF($GO127&gt;=4,INDEX($DI:$DI,$GN127+4),"")</f>
      </c>
      <c r="DP127">
        <f>IF($GO127&gt;=5,INDEX($DI:$DI,$GN127+5),"")</f>
      </c>
      <c r="DQ127">
        <f>IF($GO127&gt;=6,INDEX($DI:$DI,$GN127+6),"")</f>
      </c>
      <c r="DR127">
        <f>IF($GO127&gt;=7,INDEX($DI:$DI,$GN127+7),"")</f>
      </c>
      <c r="DS127">
        <f>IF($GO127&gt;=8,INDEX($DI:$DI,$GN127+8),"")</f>
      </c>
      <c r="DT127">
        <f>IF($GO127&gt;=9,INDEX($DI:$DI,$GN127+9),"")</f>
      </c>
      <c r="DU127">
        <f>IF($GO127&gt;=10,INDEX($DI:$DI,$GN127+10),"")</f>
      </c>
      <c r="DV127">
        <f>IF($GO127&gt;=11,INDEX($DI:$DI,$GN127+11),"")</f>
      </c>
      <c r="DW127">
        <f>IF($GO127&gt;=12,INDEX($DI:$DI,$GN127+12),"")</f>
      </c>
      <c r="DX127">
        <f>IF($GO127&gt;=13,INDEX($DI:$DI,$GN127+13),"")</f>
      </c>
      <c r="DY127">
        <f>IF($GO127&gt;=14,INDEX($DI:$DI,$GN127+14),"")</f>
      </c>
      <c r="DZ127">
        <f>IF($GO127&gt;=15,INDEX($DI:$DI,$GN127+15),"")</f>
      </c>
      <c r="EA127">
        <f>IF($GO127&gt;=16,INDEX($DI:$DI,$GN127+16),"")</f>
      </c>
      <c r="EB127">
        <f>IF($GO127&gt;=17,INDEX($DI:$DI,$GN127+17),"")</f>
      </c>
      <c r="EC127">
        <f>IF($GO127&gt;=18,INDEX($DI:$DI,$GN127+18),"")</f>
      </c>
      <c r="ED127">
        <f>IF($GO127&gt;=19,INDEX($DI:$DI,$GN127+19),"")</f>
      </c>
      <c r="EE127">
        <f>IF($GO127&gt;=20,INDEX($DI:$DI,$GN127+20),"")</f>
      </c>
      <c r="EF127">
        <f>IF($GO127&gt;=21,INDEX($DI:$DI,$GN127+21),"")</f>
      </c>
      <c r="EG127">
        <f>IF($GO127&gt;=22,INDEX($DI:$DI,$GN127+22),"")</f>
      </c>
      <c r="EH127">
        <f>IF($GO127&gt;=23,INDEX($DI:$DI,$GN127+23),"")</f>
      </c>
      <c r="EI127">
        <f>IF($GO127&gt;=24,INDEX($DI:$DI,$GN127+24),"")</f>
      </c>
      <c r="EJ127">
        <f>IF($GO127&gt;=25,INDEX($DI:$DI,$GN127+25),"")</f>
      </c>
      <c r="EK127">
        <f>IF($GO127&gt;=26,INDEX($DI:$DI,$GN127+26),"")</f>
      </c>
      <c r="EL127">
        <f>IF($GO127&gt;=27,INDEX($DI:$DI,$GN127+27),"")</f>
      </c>
      <c r="EM127">
        <f>IF($GO127&gt;=28,INDEX($DI:$DI,$GN127+28),"")</f>
      </c>
      <c r="EN127">
        <f>IF($GO127&gt;=29,INDEX($DI:$DI,$GN127+29),"")</f>
      </c>
      <c r="EO127">
        <f>IF($GO127&gt;=30,INDEX($DI:$DI,$GN127+30),"")</f>
      </c>
      <c r="EP127">
        <f>IF($GO127&gt;=31,INDEX($DI:$DI,$GN127+31),"")</f>
      </c>
      <c r="EQ127">
        <f>IF($GO127&gt;=32,INDEX($DI:$DI,$GN127+32),"")</f>
      </c>
      <c r="ER127">
        <f>IF($GO127&gt;=33,INDEX($DI:$DI,$GN127+33),"")</f>
      </c>
      <c r="ES127">
        <f>IF($GO127&gt;=34,INDEX($DI:$DI,$GN127+34),"")</f>
      </c>
      <c r="ET127">
        <f>IF($GO127&gt;=35,INDEX($DI:$DI,$GN127+35),"")</f>
      </c>
      <c r="EU127">
        <f>IF($GO127&gt;=36,INDEX($DI:$DI,$GN127+36),"")</f>
      </c>
      <c r="EV127">
        <f>IF($GO127&gt;=37,INDEX($DI:$DI,$GN127+37),"")</f>
      </c>
      <c r="EW127">
        <f>IF($GO127&gt;=38,INDEX($DI:$DI,$GN127+38),"")</f>
      </c>
      <c r="EX127">
        <f>IF($GO127&gt;=39,INDEX($DI:$DI,$GN127+39),"")</f>
      </c>
      <c r="EY127">
        <f>IF($GO127&gt;=40,INDEX($DI:$DI,$GN127+40),"")</f>
      </c>
      <c r="EZ127">
        <f>IF($GO127&gt;=1,INDEX($DJ:$DJ,$GN127+1),"")</f>
      </c>
      <c r="FA127">
        <f>IF($GO127&gt;=2,INDEX($DJ:$DJ,$GN127+2),"")</f>
      </c>
      <c r="FB127">
        <f>IF($GO127&gt;=3,INDEX($DJ:$DJ,$GN127+3),"")</f>
      </c>
      <c r="FC127">
        <f>IF($GO127&gt;=4,INDEX($DJ:$DJ,$GN127+4),"")</f>
      </c>
      <c r="FD127">
        <f>IF($GO127&gt;=5,INDEX($DJ:$DJ,$GN127+5),"")</f>
      </c>
      <c r="FE127">
        <f>IF($GO127&gt;=6,INDEX($DJ:$DJ,$GN127+6),"")</f>
      </c>
      <c r="FF127">
        <f>IF($GO127&gt;=7,INDEX($DJ:$DJ,$GN127+7),"")</f>
      </c>
      <c r="FG127">
        <f>IF($GO127&gt;=8,INDEX($DJ:$DJ,$GN127+8),"")</f>
      </c>
      <c r="FH127">
        <f>IF($GO127&gt;=9,INDEX($DJ:$DJ,$GN127+9),"")</f>
      </c>
      <c r="FI127">
        <f>IF($GO127&gt;=10,INDEX($DJ:$DJ,$GN127+10),"")</f>
      </c>
      <c r="FJ127">
        <f>IF($GO127&gt;=11,INDEX($DJ:$DJ,$GN127+11),"")</f>
      </c>
      <c r="FK127">
        <f>IF($GO127&gt;=12,INDEX($DJ:$DJ,$GN127+12),"")</f>
      </c>
      <c r="FL127">
        <f>IF($GO127&gt;=13,INDEX($DJ:$DJ,$GN127+13),"")</f>
      </c>
      <c r="FM127">
        <f>IF($GO127&gt;=14,INDEX($DJ:$DJ,$GN127+14),"")</f>
      </c>
      <c r="FN127">
        <f>IF($GO127&gt;=15,INDEX($DJ:$DJ,$GN127+15),"")</f>
      </c>
      <c r="FO127">
        <f>IF($GO127&gt;=16,INDEX($DJ:$DJ,$GN127+16),"")</f>
      </c>
      <c r="FP127">
        <f>IF($GO127&gt;=17,INDEX($DJ:$DJ,$GN127+17),"")</f>
      </c>
      <c r="FQ127">
        <f>IF($GO127&gt;=18,INDEX($DJ:$DJ,$GN127+18),"")</f>
      </c>
      <c r="FR127">
        <f>IF($GO127&gt;=19,INDEX($DJ:$DJ,$GN127+19),"")</f>
      </c>
      <c r="FS127">
        <f>IF($GO127&gt;=20,INDEX($DJ:$DJ,$GN127+20),"")</f>
      </c>
      <c r="FT127">
        <f>IF($GO127&gt;=21,INDEX($DJ:$DJ,$GN127+21),"")</f>
      </c>
      <c r="FU127">
        <f>IF($GO127&gt;=22,INDEX($DJ:$DJ,$GN127+22),"")</f>
      </c>
      <c r="FV127">
        <f>IF($GO127&gt;=23,INDEX($DJ:$DJ,$GN127+23),"")</f>
      </c>
      <c r="FW127">
        <f>IF($GO127&gt;=24,INDEX($DJ:$DJ,$GN127+24),"")</f>
      </c>
      <c r="FX127">
        <f>IF($GO127&gt;=25,INDEX($DJ:$DJ,$GN127+25),"")</f>
      </c>
      <c r="FY127">
        <f>IF($GO127&gt;=26,INDEX($DJ:$DJ,$GN127+26),"")</f>
      </c>
      <c r="FZ127">
        <f>IF($GO127&gt;=27,INDEX($DJ:$DJ,$GN127+27),"")</f>
      </c>
      <c r="GA127">
        <f>IF($GO127&gt;=28,INDEX($DJ:$DJ,$GN127+28),"")</f>
      </c>
      <c r="GB127">
        <f>IF($GO127&gt;=29,INDEX($DJ:$DJ,$GN127+29),"")</f>
      </c>
      <c r="GC127">
        <f>IF($GO127&gt;=30,INDEX($DJ:$DJ,$GN127+30),"")</f>
      </c>
      <c r="GD127">
        <f>IF($GO127&gt;=31,INDEX($DJ:$DJ,$GN127+31),"")</f>
      </c>
      <c r="GE127">
        <f>IF($GO127&gt;=32,INDEX($DJ:$DJ,$GN127+32),"")</f>
      </c>
      <c r="GF127">
        <f>IF($GO127&gt;=33,INDEX($DJ:$DJ,$GN127+33),"")</f>
      </c>
      <c r="GG127">
        <f>IF($GO127&gt;=34,INDEX($DJ:$DJ,$GN127+34),"")</f>
      </c>
      <c r="GH127">
        <f>IF($GO127&gt;=35,INDEX($DJ:$DJ,$GN127+35),"")</f>
      </c>
      <c r="GI127">
        <f>IF($GO127&gt;=36,INDEX($DJ:$DJ,$GN127+36),"")</f>
      </c>
      <c r="GJ127">
        <f>IF($GO127&gt;=37,INDEX($DJ:$DJ,$GN127+37),"")</f>
      </c>
      <c r="GK127">
        <f>IF($GO127&gt;=38,INDEX($DJ:$DJ,$GN127+38),"")</f>
      </c>
      <c r="GL127">
        <f>IF($GO127&gt;=39,INDEX($DJ:$DJ,$GN127+39),"")</f>
      </c>
      <c r="GM127">
        <f>IF($GO127&gt;=40,INDEX($DJ:$DJ,$GN127+40),"")</f>
      </c>
      <c r="GN127">
        <f>IFERROR(MATCH($DH127,$DI$2:$DI$148,0)+1,0)</f>
      </c>
      <c r="GO127">
        <f>IFERROR(INDEX($DK$2:$DK$148,MATCH($DH127,$DI$2:$DI$148,0)),0)</f>
      </c>
      <c r="GP127">
        <f>IFERROR(MATCH($Y127,$DL$127:$EY$127,0),0)</f>
      </c>
      <c r="GQ127">
        <f>IF($GP127&gt;0,INDEX($EZ$127:$GM$127,$GP127),"")</f>
      </c>
      <c r="GR127" t="s">
        <v>571</v>
      </c>
      <c r="GT127">
        <f>IF($JC127&gt;=1,INDEX($GR:$GR,$JB127+1),"")</f>
      </c>
      <c r="GU127">
        <f>IF($JC127&gt;=2,INDEX($GR:$GR,$JB127+2),"")</f>
      </c>
      <c r="GV127">
        <f>IF($JC127&gt;=3,INDEX($GR:$GR,$JB127+3),"")</f>
      </c>
      <c r="GW127">
        <f>IF($JC127&gt;=4,INDEX($GR:$GR,$JB127+4),"")</f>
      </c>
      <c r="GX127">
        <f>IF($JC127&gt;=5,INDEX($GR:$GR,$JB127+5),"")</f>
      </c>
      <c r="GY127">
        <f>IF($JC127&gt;=6,INDEX($GR:$GR,$JB127+6),"")</f>
      </c>
      <c r="GZ127">
        <f>IF($JC127&gt;=7,INDEX($GR:$GR,$JB127+7),"")</f>
      </c>
      <c r="HA127">
        <f>IF($JC127&gt;=8,INDEX($GR:$GR,$JB127+8),"")</f>
      </c>
      <c r="HB127">
        <f>IF($JC127&gt;=9,INDEX($GR:$GR,$JB127+9),"")</f>
      </c>
      <c r="HC127">
        <f>IF($JC127&gt;=10,INDEX($GR:$GR,$JB127+10),"")</f>
      </c>
      <c r="HD127">
        <f>IF($JC127&gt;=11,INDEX($GR:$GR,$JB127+11),"")</f>
      </c>
      <c r="HE127">
        <f>IF($JC127&gt;=12,INDEX($GR:$GR,$JB127+12),"")</f>
      </c>
      <c r="HF127">
        <f>IF($JC127&gt;=13,INDEX($GR:$GR,$JB127+13),"")</f>
      </c>
      <c r="HG127">
        <f>IF($JC127&gt;=14,INDEX($GR:$GR,$JB127+14),"")</f>
      </c>
      <c r="HH127">
        <f>IF($JC127&gt;=15,INDEX($GR:$GR,$JB127+15),"")</f>
      </c>
      <c r="HI127">
        <f>IF($JC127&gt;=16,INDEX($GR:$GR,$JB127+16),"")</f>
      </c>
      <c r="HJ127">
        <f>IF($JC127&gt;=17,INDEX($GR:$GR,$JB127+17),"")</f>
      </c>
      <c r="HK127">
        <f>IF($JC127&gt;=18,INDEX($GR:$GR,$JB127+18),"")</f>
      </c>
      <c r="HL127">
        <f>IF($JC127&gt;=19,INDEX($GR:$GR,$JB127+19),"")</f>
      </c>
      <c r="HM127">
        <f>IF($JC127&gt;=20,INDEX($GR:$GR,$JB127+20),"")</f>
      </c>
      <c r="HN127">
        <f>IF($JC127&gt;=21,INDEX($GR:$GR,$JB127+21),"")</f>
      </c>
      <c r="HO127">
        <f>IF($JC127&gt;=22,INDEX($GR:$GR,$JB127+22),"")</f>
      </c>
      <c r="HP127">
        <f>IF($JC127&gt;=23,INDEX($GR:$GR,$JB127+23),"")</f>
      </c>
      <c r="HQ127">
        <f>IF($JC127&gt;=24,INDEX($GR:$GR,$JB127+24),"")</f>
      </c>
      <c r="HR127">
        <f>IF($JC127&gt;=25,INDEX($GR:$GR,$JB127+25),"")</f>
      </c>
      <c r="HS127">
        <f>IF($JC127&gt;=26,INDEX($GR:$GR,$JB127+26),"")</f>
      </c>
      <c r="HT127">
        <f>IF($JC127&gt;=27,INDEX($GR:$GR,$JB127+27),"")</f>
      </c>
      <c r="HU127">
        <f>IF($JC127&gt;=28,INDEX($GR:$GR,$JB127+28),"")</f>
      </c>
      <c r="HV127">
        <f>IF($JC127&gt;=29,INDEX($GR:$GR,$JB127+29),"")</f>
      </c>
      <c r="HW127">
        <f>IF($JC127&gt;=30,INDEX($GR:$GR,$JB127+30),"")</f>
      </c>
      <c r="HX127">
        <f>IF($JC127&gt;=31,INDEX($GR:$GR,$JB127+31),"")</f>
      </c>
      <c r="HY127">
        <f>IF($JC127&gt;=32,INDEX($GR:$GR,$JB127+32),"")</f>
      </c>
      <c r="HZ127">
        <f>IF($JC127&gt;=33,INDEX($GR:$GR,$JB127+33),"")</f>
      </c>
      <c r="IA127">
        <f>IF($JC127&gt;=34,INDEX($GR:$GR,$JB127+34),"")</f>
      </c>
      <c r="IB127">
        <f>IF($JC127&gt;=35,INDEX($GR:$GR,$JB127+35),"")</f>
      </c>
      <c r="IC127">
        <f>IF($JC127&gt;=36,INDEX($GR:$GR,$JB127+36),"")</f>
      </c>
      <c r="ID127">
        <f>IF($JC127&gt;=37,INDEX($GR:$GR,$JB127+37),"")</f>
      </c>
      <c r="IE127">
        <f>IF($JC127&gt;=38,INDEX($GR:$GR,$JB127+38),"")</f>
      </c>
      <c r="IF127">
        <f>IF($JC127&gt;=39,INDEX($GR:$GR,$JB127+39),"")</f>
      </c>
      <c r="IG127">
        <f>IF($JC127&gt;=40,INDEX($GR:$GR,$JB127+40),"")</f>
      </c>
      <c r="IH127">
        <f>IF($JC127&gt;=41,INDEX($GR:$GR,$JB127+41),"")</f>
      </c>
      <c r="II127">
        <f>IF($JC127&gt;=42,INDEX($GR:$GR,$JB127+42),"")</f>
      </c>
      <c r="IJ127">
        <f>IF($JC127&gt;=43,INDEX($GR:$GR,$JB127+43),"")</f>
      </c>
      <c r="IK127">
        <f>IF($JC127&gt;=44,INDEX($GR:$GR,$JB127+44),"")</f>
      </c>
      <c r="IL127">
        <f>IF($JC127&gt;=45,INDEX($GR:$GR,$JB127+45),"")</f>
      </c>
      <c r="IM127">
        <f>IF($JC127&gt;=46,INDEX($GR:$GR,$JB127+46),"")</f>
      </c>
      <c r="IN127">
        <f>IF($JC127&gt;=47,INDEX($GR:$GR,$JB127+47),"")</f>
      </c>
      <c r="IO127">
        <f>IF($JC127&gt;=48,INDEX($GR:$GR,$JB127+48),"")</f>
      </c>
      <c r="IP127">
        <f>IF($JC127&gt;=49,INDEX($GR:$GR,$JB127+49),"")</f>
      </c>
      <c r="IQ127">
        <f>IF($JC127&gt;=50,INDEX($GR:$GR,$JB127+50),"")</f>
      </c>
      <c r="IR127">
        <f>IF($JC127&gt;=51,INDEX($GR:$GR,$JB127+51),"")</f>
      </c>
      <c r="IS127">
        <f>IF($JC127&gt;=52,INDEX($GR:$GR,$JB127+52),"")</f>
      </c>
      <c r="IT127">
        <f>IF($JC127&gt;=53,INDEX($GR:$GR,$JB127+53),"")</f>
      </c>
      <c r="IU127">
        <f>IF($JC127&gt;=54,INDEX($GR:$GR,$JB127+54),"")</f>
      </c>
      <c r="IV127">
        <f>IF($JC127&gt;=55,INDEX($GR:$GR,$JB127+55),"")</f>
      </c>
      <c r="IW127">
        <f>IF($JC127&gt;=56,INDEX($GR:$GR,$JB127+56),"")</f>
      </c>
      <c r="IX127">
        <f>IF($JC127&gt;=57,INDEX($GR:$GR,$JB127+57),"")</f>
      </c>
      <c r="IY127">
        <f>IF($JC127&gt;=58,INDEX($GR:$GR,$JB127+58),"")</f>
      </c>
      <c r="IZ127">
        <f>IF($JC127&gt;=59,INDEX($GR:$GR,$JB127+59),"")</f>
      </c>
      <c r="JA127">
        <f>IF($JC127&gt;=60,INDEX($GR:$GR,$JB127+60),"")</f>
      </c>
      <c r="JB127">
        <f>IFERROR(MATCH($GQ127,$GR$2:$GR$324,0)+1,0)</f>
      </c>
      <c r="JC127">
        <f>IFERROR(INDEX($GS$2:$GS$324,MATCH($GQ127,$GR$2:$GR$324,0)),0)</f>
      </c>
      <c r="JD127" t="s">
        <v>40</v>
      </c>
      <c r="JE127" t="s">
        <v>40</v>
      </c>
    </row>
    <row r="128" spans="1:265" x14ac:dyDescent="0.25">
      <c r="Q128">
        <f>IF(OR($T128="",$P128=""),"",IFERROR($T128/$P128,0))</f>
      </c>
      <c r="R128">
        <f>IF($T128="","",
SUM($S128,$U128,$Z128,$V128,$X128)*
(1-IF($AA128="",0,VALUE($AA128)/100)))</f>
      </c>
      <c r="S128">
        <f>IF($T128="","",$T128)</f>
      </c>
      <c r="U128">
        <f>IF($T128="","",
IF($N128="","",
IF(ISNUMBER(SEARCH("exempt",LOWER($N128))),0,
$T128*(VALUE(SUBSTITUTE($N128,"%",""))/100))))</f>
      </c>
      <c r="AB128">
        <f>IFERROR(IF(FIND(" - ",$K128)&gt;0,MID($K128,FIND(" - ",$K128)+3,LEN($K128)),""),"")</f>
      </c>
      <c r="AK128" t="s">
        <v>572</v>
      </c>
      <c r="AP128">
        <f>IFERROR(LEFT($K128,FIND(" - ",$K128)-1),$K128)</f>
      </c>
      <c r="AQ128" t="s">
        <v>573</v>
      </c>
      <c r="AS128">
        <f>IF($CH128&gt;=1,INDEX($AQ:$AQ,$CG128+1),"")</f>
      </c>
      <c r="AT128">
        <f>IF($CH128&gt;=2,INDEX($AQ:$AQ,$CG128+2),"")</f>
      </c>
      <c r="AU128">
        <f>IF($CH128&gt;=3,INDEX($AQ:$AQ,$CG128+3),"")</f>
      </c>
      <c r="AV128">
        <f>IF($CH128&gt;=4,INDEX($AQ:$AQ,$CG128+4),"")</f>
      </c>
      <c r="AW128">
        <f>IF($CH128&gt;=5,INDEX($AQ:$AQ,$CG128+5),"")</f>
      </c>
      <c r="AX128">
        <f>IF($CH128&gt;=6,INDEX($AQ:$AQ,$CG128+6),"")</f>
      </c>
      <c r="AY128">
        <f>IF($CH128&gt;=7,INDEX($AQ:$AQ,$CG128+7),"")</f>
      </c>
      <c r="AZ128">
        <f>IF($CH128&gt;=8,INDEX($AQ:$AQ,$CG128+8),"")</f>
      </c>
      <c r="BA128">
        <f>IF($CH128&gt;=9,INDEX($AQ:$AQ,$CG128+9),"")</f>
      </c>
      <c r="BB128">
        <f>IF($CH128&gt;=10,INDEX($AQ:$AQ,$CG128+10),"")</f>
      </c>
      <c r="BC128">
        <f>IF($CH128&gt;=11,INDEX($AQ:$AQ,$CG128+11),"")</f>
      </c>
      <c r="BD128">
        <f>IF($CH128&gt;=12,INDEX($AQ:$AQ,$CG128+12),"")</f>
      </c>
      <c r="BE128">
        <f>IF($CH128&gt;=13,INDEX($AQ:$AQ,$CG128+13),"")</f>
      </c>
      <c r="BF128">
        <f>IF($CH128&gt;=14,INDEX($AQ:$AQ,$CG128+14),"")</f>
      </c>
      <c r="BG128">
        <f>IF($CH128&gt;=15,INDEX($AQ:$AQ,$CG128+15),"")</f>
      </c>
      <c r="BH128">
        <f>IF($CH128&gt;=16,INDEX($AQ:$AQ,$CG128+16),"")</f>
      </c>
      <c r="BI128">
        <f>IF($CH128&gt;=17,INDEX($AQ:$AQ,$CG128+17),"")</f>
      </c>
      <c r="BJ128">
        <f>IF($CH128&gt;=18,INDEX($AQ:$AQ,$CG128+18),"")</f>
      </c>
      <c r="BK128">
        <f>IF($CH128&gt;=19,INDEX($AQ:$AQ,$CG128+19),"")</f>
      </c>
      <c r="BL128">
        <f>IF($CH128&gt;=20,INDEX($AQ:$AQ,$CG128+20),"")</f>
      </c>
      <c r="BM128">
        <f>IF($CH128&gt;=21,INDEX($AQ:$AQ,$CG128+21),"")</f>
      </c>
      <c r="BN128">
        <f>IF($CH128&gt;=22,INDEX($AQ:$AQ,$CG128+22),"")</f>
      </c>
      <c r="BO128">
        <f>IF($CH128&gt;=23,INDEX($AQ:$AQ,$CG128+23),"")</f>
      </c>
      <c r="BP128">
        <f>IF($CH128&gt;=24,INDEX($AQ:$AQ,$CG128+24),"")</f>
      </c>
      <c r="BQ128">
        <f>IF($CH128&gt;=25,INDEX($AQ:$AQ,$CG128+25),"")</f>
      </c>
      <c r="BR128">
        <f>IF($CH128&gt;=26,INDEX($AQ:$AQ,$CG128+26),"")</f>
      </c>
      <c r="BS128">
        <f>IF($CH128&gt;=27,INDEX($AQ:$AQ,$CG128+27),"")</f>
      </c>
      <c r="BT128">
        <f>IF($CH128&gt;=28,INDEX($AQ:$AQ,$CG128+28),"")</f>
      </c>
      <c r="BU128">
        <f>IF($CH128&gt;=29,INDEX($AQ:$AQ,$CG128+29),"")</f>
      </c>
      <c r="BV128">
        <f>IF($CH128&gt;=30,INDEX($AQ:$AQ,$CG128+30),"")</f>
      </c>
      <c r="BW128">
        <f>IF($CH128&gt;=31,INDEX($AQ:$AQ,$CG128+31),"")</f>
      </c>
      <c r="BX128">
        <f>IF($CH128&gt;=32,INDEX($AQ:$AQ,$CG128+32),"")</f>
      </c>
      <c r="BY128">
        <f>IF($CH128&gt;=33,INDEX($AQ:$AQ,$CG128+33),"")</f>
      </c>
      <c r="BZ128">
        <f>IF($CH128&gt;=34,INDEX($AQ:$AQ,$CG128+34),"")</f>
      </c>
      <c r="CA128">
        <f>IF($CH128&gt;=35,INDEX($AQ:$AQ,$CG128+35),"")</f>
      </c>
      <c r="CB128">
        <f>IF($CH128&gt;=36,INDEX($AQ:$AQ,$CG128+36),"")</f>
      </c>
      <c r="CC128">
        <f>IF($CH128&gt;=37,INDEX($AQ:$AQ,$CG128+37),"")</f>
      </c>
      <c r="CD128">
        <f>IF($CH128&gt;=38,INDEX($AQ:$AQ,$CG128+38),"")</f>
      </c>
      <c r="CE128">
        <f>IF($CH128&gt;=39,INDEX($AQ:$AQ,$CG128+39),"")</f>
      </c>
      <c r="CF128">
        <f>IF($CH128&gt;=40,INDEX($AQ:$AQ,$CG128+40),"")</f>
      </c>
      <c r="CG128">
        <f>IFERROR(MATCH($AP128,$AQ$2:$AQ$134,0)+1,0)</f>
      </c>
      <c r="CH128">
        <f>IFERROR(INDEX($AR$2:$AR$134,MATCH($AP128,$AQ$2:$AQ$134,0)),0)</f>
      </c>
      <c r="CI128">
        <f>IFERROR(LEFT($L128,FIND(" - ",$L128)-1),$L128)</f>
      </c>
      <c r="CJ128" t="s">
        <v>235</v>
      </c>
      <c r="CL128">
        <f>IF($DG128&gt;=1,INDEX($CJ:$CJ,$DF128+1),"")</f>
      </c>
      <c r="CM128">
        <f>IF($DG128&gt;=2,INDEX($CJ:$CJ,$DF128+2),"")</f>
      </c>
      <c r="CN128">
        <f>IF($DG128&gt;=3,INDEX($CJ:$CJ,$DF128+3),"")</f>
      </c>
      <c r="CO128">
        <f>IF($DG128&gt;=4,INDEX($CJ:$CJ,$DF128+4),"")</f>
      </c>
      <c r="CP128">
        <f>IF($DG128&gt;=5,INDEX($CJ:$CJ,$DF128+5),"")</f>
      </c>
      <c r="CQ128">
        <f>IF($DG128&gt;=6,INDEX($CJ:$CJ,$DF128+6),"")</f>
      </c>
      <c r="CR128">
        <f>IF($DG128&gt;=7,INDEX($CJ:$CJ,$DF128+7),"")</f>
      </c>
      <c r="CS128">
        <f>IF($DG128&gt;=8,INDEX($CJ:$CJ,$DF128+8),"")</f>
      </c>
      <c r="CT128">
        <f>IF($DG128&gt;=9,INDEX($CJ:$CJ,$DF128+9),"")</f>
      </c>
      <c r="CU128">
        <f>IF($DG128&gt;=10,INDEX($CJ:$CJ,$DF128+10),"")</f>
      </c>
      <c r="CV128">
        <f>IF($DG128&gt;=11,INDEX($CJ:$CJ,$DF128+11),"")</f>
      </c>
      <c r="CW128">
        <f>IF($DG128&gt;=12,INDEX($CJ:$CJ,$DF128+12),"")</f>
      </c>
      <c r="CX128">
        <f>IF($DG128&gt;=13,INDEX($CJ:$CJ,$DF128+13),"")</f>
      </c>
      <c r="CY128">
        <f>IF($DG128&gt;=14,INDEX($CJ:$CJ,$DF128+14),"")</f>
      </c>
      <c r="CZ128">
        <f>IF($DG128&gt;=15,INDEX($CJ:$CJ,$DF128+15),"")</f>
      </c>
      <c r="DA128">
        <f>IF($DG128&gt;=16,INDEX($CJ:$CJ,$DF128+16),"")</f>
      </c>
      <c r="DB128">
        <f>IF($DG128&gt;=17,INDEX($CJ:$CJ,$DF128+17),"")</f>
      </c>
      <c r="DC128">
        <f>IF($DG128&gt;=18,INDEX($CJ:$CJ,$DF128+18),"")</f>
      </c>
      <c r="DD128">
        <f>IF($DG128&gt;=19,INDEX($CJ:$CJ,$DF128+19),"")</f>
      </c>
      <c r="DE128">
        <f>IF($DG128&gt;=20,INDEX($CJ:$CJ,$DF128+20),"")</f>
      </c>
      <c r="DF128">
        <f>IFERROR(MATCH($CI128,$CJ$2:$CJ$263,0)+1,0)</f>
      </c>
      <c r="DG128">
        <f>IFERROR(INDEX($CK$2:$CK$263,MATCH($CI128,$CJ$2:$CJ$263,0)),0)</f>
      </c>
      <c r="DH128">
        <f>IFERROR(INDEX($AO:$AO,MATCH($N128,$AN:$AN,0))&amp;"","")</f>
      </c>
      <c r="DI128" t="s">
        <v>546</v>
      </c>
      <c r="DJ128" t="s">
        <v>574</v>
      </c>
      <c r="DL128">
        <f>IF($GO128&gt;=1,INDEX($DI:$DI,$GN128+1),"")</f>
      </c>
      <c r="DM128">
        <f>IF($GO128&gt;=2,INDEX($DI:$DI,$GN128+2),"")</f>
      </c>
      <c r="DN128">
        <f>IF($GO128&gt;=3,INDEX($DI:$DI,$GN128+3),"")</f>
      </c>
      <c r="DO128">
        <f>IF($GO128&gt;=4,INDEX($DI:$DI,$GN128+4),"")</f>
      </c>
      <c r="DP128">
        <f>IF($GO128&gt;=5,INDEX($DI:$DI,$GN128+5),"")</f>
      </c>
      <c r="DQ128">
        <f>IF($GO128&gt;=6,INDEX($DI:$DI,$GN128+6),"")</f>
      </c>
      <c r="DR128">
        <f>IF($GO128&gt;=7,INDEX($DI:$DI,$GN128+7),"")</f>
      </c>
      <c r="DS128">
        <f>IF($GO128&gt;=8,INDEX($DI:$DI,$GN128+8),"")</f>
      </c>
      <c r="DT128">
        <f>IF($GO128&gt;=9,INDEX($DI:$DI,$GN128+9),"")</f>
      </c>
      <c r="DU128">
        <f>IF($GO128&gt;=10,INDEX($DI:$DI,$GN128+10),"")</f>
      </c>
      <c r="DV128">
        <f>IF($GO128&gt;=11,INDEX($DI:$DI,$GN128+11),"")</f>
      </c>
      <c r="DW128">
        <f>IF($GO128&gt;=12,INDEX($DI:$DI,$GN128+12),"")</f>
      </c>
      <c r="DX128">
        <f>IF($GO128&gt;=13,INDEX($DI:$DI,$GN128+13),"")</f>
      </c>
      <c r="DY128">
        <f>IF($GO128&gt;=14,INDEX($DI:$DI,$GN128+14),"")</f>
      </c>
      <c r="DZ128">
        <f>IF($GO128&gt;=15,INDEX($DI:$DI,$GN128+15),"")</f>
      </c>
      <c r="EA128">
        <f>IF($GO128&gt;=16,INDEX($DI:$DI,$GN128+16),"")</f>
      </c>
      <c r="EB128">
        <f>IF($GO128&gt;=17,INDEX($DI:$DI,$GN128+17),"")</f>
      </c>
      <c r="EC128">
        <f>IF($GO128&gt;=18,INDEX($DI:$DI,$GN128+18),"")</f>
      </c>
      <c r="ED128">
        <f>IF($GO128&gt;=19,INDEX($DI:$DI,$GN128+19),"")</f>
      </c>
      <c r="EE128">
        <f>IF($GO128&gt;=20,INDEX($DI:$DI,$GN128+20),"")</f>
      </c>
      <c r="EF128">
        <f>IF($GO128&gt;=21,INDEX($DI:$DI,$GN128+21),"")</f>
      </c>
      <c r="EG128">
        <f>IF($GO128&gt;=22,INDEX($DI:$DI,$GN128+22),"")</f>
      </c>
      <c r="EH128">
        <f>IF($GO128&gt;=23,INDEX($DI:$DI,$GN128+23),"")</f>
      </c>
      <c r="EI128">
        <f>IF($GO128&gt;=24,INDEX($DI:$DI,$GN128+24),"")</f>
      </c>
      <c r="EJ128">
        <f>IF($GO128&gt;=25,INDEX($DI:$DI,$GN128+25),"")</f>
      </c>
      <c r="EK128">
        <f>IF($GO128&gt;=26,INDEX($DI:$DI,$GN128+26),"")</f>
      </c>
      <c r="EL128">
        <f>IF($GO128&gt;=27,INDEX($DI:$DI,$GN128+27),"")</f>
      </c>
      <c r="EM128">
        <f>IF($GO128&gt;=28,INDEX($DI:$DI,$GN128+28),"")</f>
      </c>
      <c r="EN128">
        <f>IF($GO128&gt;=29,INDEX($DI:$DI,$GN128+29),"")</f>
      </c>
      <c r="EO128">
        <f>IF($GO128&gt;=30,INDEX($DI:$DI,$GN128+30),"")</f>
      </c>
      <c r="EP128">
        <f>IF($GO128&gt;=31,INDEX($DI:$DI,$GN128+31),"")</f>
      </c>
      <c r="EQ128">
        <f>IF($GO128&gt;=32,INDEX($DI:$DI,$GN128+32),"")</f>
      </c>
      <c r="ER128">
        <f>IF($GO128&gt;=33,INDEX($DI:$DI,$GN128+33),"")</f>
      </c>
      <c r="ES128">
        <f>IF($GO128&gt;=34,INDEX($DI:$DI,$GN128+34),"")</f>
      </c>
      <c r="ET128">
        <f>IF($GO128&gt;=35,INDEX($DI:$DI,$GN128+35),"")</f>
      </c>
      <c r="EU128">
        <f>IF($GO128&gt;=36,INDEX($DI:$DI,$GN128+36),"")</f>
      </c>
      <c r="EV128">
        <f>IF($GO128&gt;=37,INDEX($DI:$DI,$GN128+37),"")</f>
      </c>
      <c r="EW128">
        <f>IF($GO128&gt;=38,INDEX($DI:$DI,$GN128+38),"")</f>
      </c>
      <c r="EX128">
        <f>IF($GO128&gt;=39,INDEX($DI:$DI,$GN128+39),"")</f>
      </c>
      <c r="EY128">
        <f>IF($GO128&gt;=40,INDEX($DI:$DI,$GN128+40),"")</f>
      </c>
      <c r="EZ128">
        <f>IF($GO128&gt;=1,INDEX($DJ:$DJ,$GN128+1),"")</f>
      </c>
      <c r="FA128">
        <f>IF($GO128&gt;=2,INDEX($DJ:$DJ,$GN128+2),"")</f>
      </c>
      <c r="FB128">
        <f>IF($GO128&gt;=3,INDEX($DJ:$DJ,$GN128+3),"")</f>
      </c>
      <c r="FC128">
        <f>IF($GO128&gt;=4,INDEX($DJ:$DJ,$GN128+4),"")</f>
      </c>
      <c r="FD128">
        <f>IF($GO128&gt;=5,INDEX($DJ:$DJ,$GN128+5),"")</f>
      </c>
      <c r="FE128">
        <f>IF($GO128&gt;=6,INDEX($DJ:$DJ,$GN128+6),"")</f>
      </c>
      <c r="FF128">
        <f>IF($GO128&gt;=7,INDEX($DJ:$DJ,$GN128+7),"")</f>
      </c>
      <c r="FG128">
        <f>IF($GO128&gt;=8,INDEX($DJ:$DJ,$GN128+8),"")</f>
      </c>
      <c r="FH128">
        <f>IF($GO128&gt;=9,INDEX($DJ:$DJ,$GN128+9),"")</f>
      </c>
      <c r="FI128">
        <f>IF($GO128&gt;=10,INDEX($DJ:$DJ,$GN128+10),"")</f>
      </c>
      <c r="FJ128">
        <f>IF($GO128&gt;=11,INDEX($DJ:$DJ,$GN128+11),"")</f>
      </c>
      <c r="FK128">
        <f>IF($GO128&gt;=12,INDEX($DJ:$DJ,$GN128+12),"")</f>
      </c>
      <c r="FL128">
        <f>IF($GO128&gt;=13,INDEX($DJ:$DJ,$GN128+13),"")</f>
      </c>
      <c r="FM128">
        <f>IF($GO128&gt;=14,INDEX($DJ:$DJ,$GN128+14),"")</f>
      </c>
      <c r="FN128">
        <f>IF($GO128&gt;=15,INDEX($DJ:$DJ,$GN128+15),"")</f>
      </c>
      <c r="FO128">
        <f>IF($GO128&gt;=16,INDEX($DJ:$DJ,$GN128+16),"")</f>
      </c>
      <c r="FP128">
        <f>IF($GO128&gt;=17,INDEX($DJ:$DJ,$GN128+17),"")</f>
      </c>
      <c r="FQ128">
        <f>IF($GO128&gt;=18,INDEX($DJ:$DJ,$GN128+18),"")</f>
      </c>
      <c r="FR128">
        <f>IF($GO128&gt;=19,INDEX($DJ:$DJ,$GN128+19),"")</f>
      </c>
      <c r="FS128">
        <f>IF($GO128&gt;=20,INDEX($DJ:$DJ,$GN128+20),"")</f>
      </c>
      <c r="FT128">
        <f>IF($GO128&gt;=21,INDEX($DJ:$DJ,$GN128+21),"")</f>
      </c>
      <c r="FU128">
        <f>IF($GO128&gt;=22,INDEX($DJ:$DJ,$GN128+22),"")</f>
      </c>
      <c r="FV128">
        <f>IF($GO128&gt;=23,INDEX($DJ:$DJ,$GN128+23),"")</f>
      </c>
      <c r="FW128">
        <f>IF($GO128&gt;=24,INDEX($DJ:$DJ,$GN128+24),"")</f>
      </c>
      <c r="FX128">
        <f>IF($GO128&gt;=25,INDEX($DJ:$DJ,$GN128+25),"")</f>
      </c>
      <c r="FY128">
        <f>IF($GO128&gt;=26,INDEX($DJ:$DJ,$GN128+26),"")</f>
      </c>
      <c r="FZ128">
        <f>IF($GO128&gt;=27,INDEX($DJ:$DJ,$GN128+27),"")</f>
      </c>
      <c r="GA128">
        <f>IF($GO128&gt;=28,INDEX($DJ:$DJ,$GN128+28),"")</f>
      </c>
      <c r="GB128">
        <f>IF($GO128&gt;=29,INDEX($DJ:$DJ,$GN128+29),"")</f>
      </c>
      <c r="GC128">
        <f>IF($GO128&gt;=30,INDEX($DJ:$DJ,$GN128+30),"")</f>
      </c>
      <c r="GD128">
        <f>IF($GO128&gt;=31,INDEX($DJ:$DJ,$GN128+31),"")</f>
      </c>
      <c r="GE128">
        <f>IF($GO128&gt;=32,INDEX($DJ:$DJ,$GN128+32),"")</f>
      </c>
      <c r="GF128">
        <f>IF($GO128&gt;=33,INDEX($DJ:$DJ,$GN128+33),"")</f>
      </c>
      <c r="GG128">
        <f>IF($GO128&gt;=34,INDEX($DJ:$DJ,$GN128+34),"")</f>
      </c>
      <c r="GH128">
        <f>IF($GO128&gt;=35,INDEX($DJ:$DJ,$GN128+35),"")</f>
      </c>
      <c r="GI128">
        <f>IF($GO128&gt;=36,INDEX($DJ:$DJ,$GN128+36),"")</f>
      </c>
      <c r="GJ128">
        <f>IF($GO128&gt;=37,INDEX($DJ:$DJ,$GN128+37),"")</f>
      </c>
      <c r="GK128">
        <f>IF($GO128&gt;=38,INDEX($DJ:$DJ,$GN128+38),"")</f>
      </c>
      <c r="GL128">
        <f>IF($GO128&gt;=39,INDEX($DJ:$DJ,$GN128+39),"")</f>
      </c>
      <c r="GM128">
        <f>IF($GO128&gt;=40,INDEX($DJ:$DJ,$GN128+40),"")</f>
      </c>
      <c r="GN128">
        <f>IFERROR(MATCH($DH128,$DI$2:$DI$148,0)+1,0)</f>
      </c>
      <c r="GO128">
        <f>IFERROR(INDEX($DK$2:$DK$148,MATCH($DH128,$DI$2:$DI$148,0)),0)</f>
      </c>
      <c r="GP128">
        <f>IFERROR(MATCH($Y128,$DL$128:$EY$128,0),0)</f>
      </c>
      <c r="GQ128">
        <f>IF($GP128&gt;0,INDEX($EZ$128:$GM$128,$GP128),"")</f>
      </c>
      <c r="GR128" t="s">
        <v>206</v>
      </c>
      <c r="GT128">
        <f>IF($JC128&gt;=1,INDEX($GR:$GR,$JB128+1),"")</f>
      </c>
      <c r="GU128">
        <f>IF($JC128&gt;=2,INDEX($GR:$GR,$JB128+2),"")</f>
      </c>
      <c r="GV128">
        <f>IF($JC128&gt;=3,INDEX($GR:$GR,$JB128+3),"")</f>
      </c>
      <c r="GW128">
        <f>IF($JC128&gt;=4,INDEX($GR:$GR,$JB128+4),"")</f>
      </c>
      <c r="GX128">
        <f>IF($JC128&gt;=5,INDEX($GR:$GR,$JB128+5),"")</f>
      </c>
      <c r="GY128">
        <f>IF($JC128&gt;=6,INDEX($GR:$GR,$JB128+6),"")</f>
      </c>
      <c r="GZ128">
        <f>IF($JC128&gt;=7,INDEX($GR:$GR,$JB128+7),"")</f>
      </c>
      <c r="HA128">
        <f>IF($JC128&gt;=8,INDEX($GR:$GR,$JB128+8),"")</f>
      </c>
      <c r="HB128">
        <f>IF($JC128&gt;=9,INDEX($GR:$GR,$JB128+9),"")</f>
      </c>
      <c r="HC128">
        <f>IF($JC128&gt;=10,INDEX($GR:$GR,$JB128+10),"")</f>
      </c>
      <c r="HD128">
        <f>IF($JC128&gt;=11,INDEX($GR:$GR,$JB128+11),"")</f>
      </c>
      <c r="HE128">
        <f>IF($JC128&gt;=12,INDEX($GR:$GR,$JB128+12),"")</f>
      </c>
      <c r="HF128">
        <f>IF($JC128&gt;=13,INDEX($GR:$GR,$JB128+13),"")</f>
      </c>
      <c r="HG128">
        <f>IF($JC128&gt;=14,INDEX($GR:$GR,$JB128+14),"")</f>
      </c>
      <c r="HH128">
        <f>IF($JC128&gt;=15,INDEX($GR:$GR,$JB128+15),"")</f>
      </c>
      <c r="HI128">
        <f>IF($JC128&gt;=16,INDEX($GR:$GR,$JB128+16),"")</f>
      </c>
      <c r="HJ128">
        <f>IF($JC128&gt;=17,INDEX($GR:$GR,$JB128+17),"")</f>
      </c>
      <c r="HK128">
        <f>IF($JC128&gt;=18,INDEX($GR:$GR,$JB128+18),"")</f>
      </c>
      <c r="HL128">
        <f>IF($JC128&gt;=19,INDEX($GR:$GR,$JB128+19),"")</f>
      </c>
      <c r="HM128">
        <f>IF($JC128&gt;=20,INDEX($GR:$GR,$JB128+20),"")</f>
      </c>
      <c r="HN128">
        <f>IF($JC128&gt;=21,INDEX($GR:$GR,$JB128+21),"")</f>
      </c>
      <c r="HO128">
        <f>IF($JC128&gt;=22,INDEX($GR:$GR,$JB128+22),"")</f>
      </c>
      <c r="HP128">
        <f>IF($JC128&gt;=23,INDEX($GR:$GR,$JB128+23),"")</f>
      </c>
      <c r="HQ128">
        <f>IF($JC128&gt;=24,INDEX($GR:$GR,$JB128+24),"")</f>
      </c>
      <c r="HR128">
        <f>IF($JC128&gt;=25,INDEX($GR:$GR,$JB128+25),"")</f>
      </c>
      <c r="HS128">
        <f>IF($JC128&gt;=26,INDEX($GR:$GR,$JB128+26),"")</f>
      </c>
      <c r="HT128">
        <f>IF($JC128&gt;=27,INDEX($GR:$GR,$JB128+27),"")</f>
      </c>
      <c r="HU128">
        <f>IF($JC128&gt;=28,INDEX($GR:$GR,$JB128+28),"")</f>
      </c>
      <c r="HV128">
        <f>IF($JC128&gt;=29,INDEX($GR:$GR,$JB128+29),"")</f>
      </c>
      <c r="HW128">
        <f>IF($JC128&gt;=30,INDEX($GR:$GR,$JB128+30),"")</f>
      </c>
      <c r="HX128">
        <f>IF($JC128&gt;=31,INDEX($GR:$GR,$JB128+31),"")</f>
      </c>
      <c r="HY128">
        <f>IF($JC128&gt;=32,INDEX($GR:$GR,$JB128+32),"")</f>
      </c>
      <c r="HZ128">
        <f>IF($JC128&gt;=33,INDEX($GR:$GR,$JB128+33),"")</f>
      </c>
      <c r="IA128">
        <f>IF($JC128&gt;=34,INDEX($GR:$GR,$JB128+34),"")</f>
      </c>
      <c r="IB128">
        <f>IF($JC128&gt;=35,INDEX($GR:$GR,$JB128+35),"")</f>
      </c>
      <c r="IC128">
        <f>IF($JC128&gt;=36,INDEX($GR:$GR,$JB128+36),"")</f>
      </c>
      <c r="ID128">
        <f>IF($JC128&gt;=37,INDEX($GR:$GR,$JB128+37),"")</f>
      </c>
      <c r="IE128">
        <f>IF($JC128&gt;=38,INDEX($GR:$GR,$JB128+38),"")</f>
      </c>
      <c r="IF128">
        <f>IF($JC128&gt;=39,INDEX($GR:$GR,$JB128+39),"")</f>
      </c>
      <c r="IG128">
        <f>IF($JC128&gt;=40,INDEX($GR:$GR,$JB128+40),"")</f>
      </c>
      <c r="IH128">
        <f>IF($JC128&gt;=41,INDEX($GR:$GR,$JB128+41),"")</f>
      </c>
      <c r="II128">
        <f>IF($JC128&gt;=42,INDEX($GR:$GR,$JB128+42),"")</f>
      </c>
      <c r="IJ128">
        <f>IF($JC128&gt;=43,INDEX($GR:$GR,$JB128+43),"")</f>
      </c>
      <c r="IK128">
        <f>IF($JC128&gt;=44,INDEX($GR:$GR,$JB128+44),"")</f>
      </c>
      <c r="IL128">
        <f>IF($JC128&gt;=45,INDEX($GR:$GR,$JB128+45),"")</f>
      </c>
      <c r="IM128">
        <f>IF($JC128&gt;=46,INDEX($GR:$GR,$JB128+46),"")</f>
      </c>
      <c r="IN128">
        <f>IF($JC128&gt;=47,INDEX($GR:$GR,$JB128+47),"")</f>
      </c>
      <c r="IO128">
        <f>IF($JC128&gt;=48,INDEX($GR:$GR,$JB128+48),"")</f>
      </c>
      <c r="IP128">
        <f>IF($JC128&gt;=49,INDEX($GR:$GR,$JB128+49),"")</f>
      </c>
      <c r="IQ128">
        <f>IF($JC128&gt;=50,INDEX($GR:$GR,$JB128+50),"")</f>
      </c>
      <c r="IR128">
        <f>IF($JC128&gt;=51,INDEX($GR:$GR,$JB128+51),"")</f>
      </c>
      <c r="IS128">
        <f>IF($JC128&gt;=52,INDEX($GR:$GR,$JB128+52),"")</f>
      </c>
      <c r="IT128">
        <f>IF($JC128&gt;=53,INDEX($GR:$GR,$JB128+53),"")</f>
      </c>
      <c r="IU128">
        <f>IF($JC128&gt;=54,INDEX($GR:$GR,$JB128+54),"")</f>
      </c>
      <c r="IV128">
        <f>IF($JC128&gt;=55,INDEX($GR:$GR,$JB128+55),"")</f>
      </c>
      <c r="IW128">
        <f>IF($JC128&gt;=56,INDEX($GR:$GR,$JB128+56),"")</f>
      </c>
      <c r="IX128">
        <f>IF($JC128&gt;=57,INDEX($GR:$GR,$JB128+57),"")</f>
      </c>
      <c r="IY128">
        <f>IF($JC128&gt;=58,INDEX($GR:$GR,$JB128+58),"")</f>
      </c>
      <c r="IZ128">
        <f>IF($JC128&gt;=59,INDEX($GR:$GR,$JB128+59),"")</f>
      </c>
      <c r="JA128">
        <f>IF($JC128&gt;=60,INDEX($GR:$GR,$JB128+60),"")</f>
      </c>
      <c r="JB128">
        <f>IFERROR(MATCH($GQ128,$GR$2:$GR$324,0)+1,0)</f>
      </c>
      <c r="JC128">
        <f>IFERROR(INDEX($GS$2:$GS$324,MATCH($GQ128,$GR$2:$GR$324,0)),0)</f>
      </c>
      <c r="JD128" t="s">
        <v>40</v>
      </c>
      <c r="JE128" t="s">
        <v>40</v>
      </c>
    </row>
    <row r="129" spans="1:265" x14ac:dyDescent="0.25">
      <c r="Q129">
        <f>IF(OR($T129="",$P129=""),"",IFERROR($T129/$P129,0))</f>
      </c>
      <c r="R129">
        <f>IF($T129="","",
SUM($S129,$U129,$Z129,$V129,$X129)*
(1-IF($AA129="",0,VALUE($AA129)/100)))</f>
      </c>
      <c r="S129">
        <f>IF($T129="","",$T129)</f>
      </c>
      <c r="U129">
        <f>IF($T129="","",
IF($N129="","",
IF(ISNUMBER(SEARCH("exempt",LOWER($N129))),0,
$T129*(VALUE(SUBSTITUTE($N129,"%",""))/100))))</f>
      </c>
      <c r="AB129">
        <f>IFERROR(IF(FIND(" - ",$K129)&gt;0,MID($K129,FIND(" - ",$K129)+3,LEN($K129)),""),"")</f>
      </c>
      <c r="AK129" t="s">
        <v>575</v>
      </c>
      <c r="AP129">
        <f>IFERROR(LEFT($K129,FIND(" - ",$K129)-1),$K129)</f>
      </c>
      <c r="AQ129" t="s">
        <v>576</v>
      </c>
      <c r="AR129">
        <v>1</v>
      </c>
      <c r="AS129">
        <f>IF($CH129&gt;=1,INDEX($AQ:$AQ,$CG129+1),"")</f>
      </c>
      <c r="AT129">
        <f>IF($CH129&gt;=2,INDEX($AQ:$AQ,$CG129+2),"")</f>
      </c>
      <c r="AU129">
        <f>IF($CH129&gt;=3,INDEX($AQ:$AQ,$CG129+3),"")</f>
      </c>
      <c r="AV129">
        <f>IF($CH129&gt;=4,INDEX($AQ:$AQ,$CG129+4),"")</f>
      </c>
      <c r="AW129">
        <f>IF($CH129&gt;=5,INDEX($AQ:$AQ,$CG129+5),"")</f>
      </c>
      <c r="AX129">
        <f>IF($CH129&gt;=6,INDEX($AQ:$AQ,$CG129+6),"")</f>
      </c>
      <c r="AY129">
        <f>IF($CH129&gt;=7,INDEX($AQ:$AQ,$CG129+7),"")</f>
      </c>
      <c r="AZ129">
        <f>IF($CH129&gt;=8,INDEX($AQ:$AQ,$CG129+8),"")</f>
      </c>
      <c r="BA129">
        <f>IF($CH129&gt;=9,INDEX($AQ:$AQ,$CG129+9),"")</f>
      </c>
      <c r="BB129">
        <f>IF($CH129&gt;=10,INDEX($AQ:$AQ,$CG129+10),"")</f>
      </c>
      <c r="BC129">
        <f>IF($CH129&gt;=11,INDEX($AQ:$AQ,$CG129+11),"")</f>
      </c>
      <c r="BD129">
        <f>IF($CH129&gt;=12,INDEX($AQ:$AQ,$CG129+12),"")</f>
      </c>
      <c r="BE129">
        <f>IF($CH129&gt;=13,INDEX($AQ:$AQ,$CG129+13),"")</f>
      </c>
      <c r="BF129">
        <f>IF($CH129&gt;=14,INDEX($AQ:$AQ,$CG129+14),"")</f>
      </c>
      <c r="BG129">
        <f>IF($CH129&gt;=15,INDEX($AQ:$AQ,$CG129+15),"")</f>
      </c>
      <c r="BH129">
        <f>IF($CH129&gt;=16,INDEX($AQ:$AQ,$CG129+16),"")</f>
      </c>
      <c r="BI129">
        <f>IF($CH129&gt;=17,INDEX($AQ:$AQ,$CG129+17),"")</f>
      </c>
      <c r="BJ129">
        <f>IF($CH129&gt;=18,INDEX($AQ:$AQ,$CG129+18),"")</f>
      </c>
      <c r="BK129">
        <f>IF($CH129&gt;=19,INDEX($AQ:$AQ,$CG129+19),"")</f>
      </c>
      <c r="BL129">
        <f>IF($CH129&gt;=20,INDEX($AQ:$AQ,$CG129+20),"")</f>
      </c>
      <c r="BM129">
        <f>IF($CH129&gt;=21,INDEX($AQ:$AQ,$CG129+21),"")</f>
      </c>
      <c r="BN129">
        <f>IF($CH129&gt;=22,INDEX($AQ:$AQ,$CG129+22),"")</f>
      </c>
      <c r="BO129">
        <f>IF($CH129&gt;=23,INDEX($AQ:$AQ,$CG129+23),"")</f>
      </c>
      <c r="BP129">
        <f>IF($CH129&gt;=24,INDEX($AQ:$AQ,$CG129+24),"")</f>
      </c>
      <c r="BQ129">
        <f>IF($CH129&gt;=25,INDEX($AQ:$AQ,$CG129+25),"")</f>
      </c>
      <c r="BR129">
        <f>IF($CH129&gt;=26,INDEX($AQ:$AQ,$CG129+26),"")</f>
      </c>
      <c r="BS129">
        <f>IF($CH129&gt;=27,INDEX($AQ:$AQ,$CG129+27),"")</f>
      </c>
      <c r="BT129">
        <f>IF($CH129&gt;=28,INDEX($AQ:$AQ,$CG129+28),"")</f>
      </c>
      <c r="BU129">
        <f>IF($CH129&gt;=29,INDEX($AQ:$AQ,$CG129+29),"")</f>
      </c>
      <c r="BV129">
        <f>IF($CH129&gt;=30,INDEX($AQ:$AQ,$CG129+30),"")</f>
      </c>
      <c r="BW129">
        <f>IF($CH129&gt;=31,INDEX($AQ:$AQ,$CG129+31),"")</f>
      </c>
      <c r="BX129">
        <f>IF($CH129&gt;=32,INDEX($AQ:$AQ,$CG129+32),"")</f>
      </c>
      <c r="BY129">
        <f>IF($CH129&gt;=33,INDEX($AQ:$AQ,$CG129+33),"")</f>
      </c>
      <c r="BZ129">
        <f>IF($CH129&gt;=34,INDEX($AQ:$AQ,$CG129+34),"")</f>
      </c>
      <c r="CA129">
        <f>IF($CH129&gt;=35,INDEX($AQ:$AQ,$CG129+35),"")</f>
      </c>
      <c r="CB129">
        <f>IF($CH129&gt;=36,INDEX($AQ:$AQ,$CG129+36),"")</f>
      </c>
      <c r="CC129">
        <f>IF($CH129&gt;=37,INDEX($AQ:$AQ,$CG129+37),"")</f>
      </c>
      <c r="CD129">
        <f>IF($CH129&gt;=38,INDEX($AQ:$AQ,$CG129+38),"")</f>
      </c>
      <c r="CE129">
        <f>IF($CH129&gt;=39,INDEX($AQ:$AQ,$CG129+39),"")</f>
      </c>
      <c r="CF129">
        <f>IF($CH129&gt;=40,INDEX($AQ:$AQ,$CG129+40),"")</f>
      </c>
      <c r="CG129">
        <f>IFERROR(MATCH($AP129,$AQ$2:$AQ$134,0)+1,0)</f>
      </c>
      <c r="CH129">
        <f>IFERROR(INDEX($AR$2:$AR$134,MATCH($AP129,$AQ$2:$AQ$134,0)),0)</f>
      </c>
      <c r="CI129">
        <f>IFERROR(LEFT($L129,FIND(" - ",$L129)-1),$L129)</f>
      </c>
      <c r="CJ129" t="s">
        <v>577</v>
      </c>
      <c r="CK129">
        <v>1</v>
      </c>
      <c r="CL129">
        <f>IF($DG129&gt;=1,INDEX($CJ:$CJ,$DF129+1),"")</f>
      </c>
      <c r="CM129">
        <f>IF($DG129&gt;=2,INDEX($CJ:$CJ,$DF129+2),"")</f>
      </c>
      <c r="CN129">
        <f>IF($DG129&gt;=3,INDEX($CJ:$CJ,$DF129+3),"")</f>
      </c>
      <c r="CO129">
        <f>IF($DG129&gt;=4,INDEX($CJ:$CJ,$DF129+4),"")</f>
      </c>
      <c r="CP129">
        <f>IF($DG129&gt;=5,INDEX($CJ:$CJ,$DF129+5),"")</f>
      </c>
      <c r="CQ129">
        <f>IF($DG129&gt;=6,INDEX($CJ:$CJ,$DF129+6),"")</f>
      </c>
      <c r="CR129">
        <f>IF($DG129&gt;=7,INDEX($CJ:$CJ,$DF129+7),"")</f>
      </c>
      <c r="CS129">
        <f>IF($DG129&gt;=8,INDEX($CJ:$CJ,$DF129+8),"")</f>
      </c>
      <c r="CT129">
        <f>IF($DG129&gt;=9,INDEX($CJ:$CJ,$DF129+9),"")</f>
      </c>
      <c r="CU129">
        <f>IF($DG129&gt;=10,INDEX($CJ:$CJ,$DF129+10),"")</f>
      </c>
      <c r="CV129">
        <f>IF($DG129&gt;=11,INDEX($CJ:$CJ,$DF129+11),"")</f>
      </c>
      <c r="CW129">
        <f>IF($DG129&gt;=12,INDEX($CJ:$CJ,$DF129+12),"")</f>
      </c>
      <c r="CX129">
        <f>IF($DG129&gt;=13,INDEX($CJ:$CJ,$DF129+13),"")</f>
      </c>
      <c r="CY129">
        <f>IF($DG129&gt;=14,INDEX($CJ:$CJ,$DF129+14),"")</f>
      </c>
      <c r="CZ129">
        <f>IF($DG129&gt;=15,INDEX($CJ:$CJ,$DF129+15),"")</f>
      </c>
      <c r="DA129">
        <f>IF($DG129&gt;=16,INDEX($CJ:$CJ,$DF129+16),"")</f>
      </c>
      <c r="DB129">
        <f>IF($DG129&gt;=17,INDEX($CJ:$CJ,$DF129+17),"")</f>
      </c>
      <c r="DC129">
        <f>IF($DG129&gt;=18,INDEX($CJ:$CJ,$DF129+18),"")</f>
      </c>
      <c r="DD129">
        <f>IF($DG129&gt;=19,INDEX($CJ:$CJ,$DF129+19),"")</f>
      </c>
      <c r="DE129">
        <f>IF($DG129&gt;=20,INDEX($CJ:$CJ,$DF129+20),"")</f>
      </c>
      <c r="DF129">
        <f>IFERROR(MATCH($CI129,$CJ$2:$CJ$263,0)+1,0)</f>
      </c>
      <c r="DG129">
        <f>IFERROR(INDEX($CK$2:$CK$263,MATCH($CI129,$CJ$2:$CJ$263,0)),0)</f>
      </c>
      <c r="DH129">
        <f>IFERROR(INDEX($AO:$AO,MATCH($N129,$AN:$AN,0))&amp;"","")</f>
      </c>
      <c r="DI129" t="s">
        <v>220</v>
      </c>
      <c r="DK129">
        <v>1</v>
      </c>
      <c r="DL129">
        <f>IF($GO129&gt;=1,INDEX($DI:$DI,$GN129+1),"")</f>
      </c>
      <c r="DM129">
        <f>IF($GO129&gt;=2,INDEX($DI:$DI,$GN129+2),"")</f>
      </c>
      <c r="DN129">
        <f>IF($GO129&gt;=3,INDEX($DI:$DI,$GN129+3),"")</f>
      </c>
      <c r="DO129">
        <f>IF($GO129&gt;=4,INDEX($DI:$DI,$GN129+4),"")</f>
      </c>
      <c r="DP129">
        <f>IF($GO129&gt;=5,INDEX($DI:$DI,$GN129+5),"")</f>
      </c>
      <c r="DQ129">
        <f>IF($GO129&gt;=6,INDEX($DI:$DI,$GN129+6),"")</f>
      </c>
      <c r="DR129">
        <f>IF($GO129&gt;=7,INDEX($DI:$DI,$GN129+7),"")</f>
      </c>
      <c r="DS129">
        <f>IF($GO129&gt;=8,INDEX($DI:$DI,$GN129+8),"")</f>
      </c>
      <c r="DT129">
        <f>IF($GO129&gt;=9,INDEX($DI:$DI,$GN129+9),"")</f>
      </c>
      <c r="DU129">
        <f>IF($GO129&gt;=10,INDEX($DI:$DI,$GN129+10),"")</f>
      </c>
      <c r="DV129">
        <f>IF($GO129&gt;=11,INDEX($DI:$DI,$GN129+11),"")</f>
      </c>
      <c r="DW129">
        <f>IF($GO129&gt;=12,INDEX($DI:$DI,$GN129+12),"")</f>
      </c>
      <c r="DX129">
        <f>IF($GO129&gt;=13,INDEX($DI:$DI,$GN129+13),"")</f>
      </c>
      <c r="DY129">
        <f>IF($GO129&gt;=14,INDEX($DI:$DI,$GN129+14),"")</f>
      </c>
      <c r="DZ129">
        <f>IF($GO129&gt;=15,INDEX($DI:$DI,$GN129+15),"")</f>
      </c>
      <c r="EA129">
        <f>IF($GO129&gt;=16,INDEX($DI:$DI,$GN129+16),"")</f>
      </c>
      <c r="EB129">
        <f>IF($GO129&gt;=17,INDEX($DI:$DI,$GN129+17),"")</f>
      </c>
      <c r="EC129">
        <f>IF($GO129&gt;=18,INDEX($DI:$DI,$GN129+18),"")</f>
      </c>
      <c r="ED129">
        <f>IF($GO129&gt;=19,INDEX($DI:$DI,$GN129+19),"")</f>
      </c>
      <c r="EE129">
        <f>IF($GO129&gt;=20,INDEX($DI:$DI,$GN129+20),"")</f>
      </c>
      <c r="EF129">
        <f>IF($GO129&gt;=21,INDEX($DI:$DI,$GN129+21),"")</f>
      </c>
      <c r="EG129">
        <f>IF($GO129&gt;=22,INDEX($DI:$DI,$GN129+22),"")</f>
      </c>
      <c r="EH129">
        <f>IF($GO129&gt;=23,INDEX($DI:$DI,$GN129+23),"")</f>
      </c>
      <c r="EI129">
        <f>IF($GO129&gt;=24,INDEX($DI:$DI,$GN129+24),"")</f>
      </c>
      <c r="EJ129">
        <f>IF($GO129&gt;=25,INDEX($DI:$DI,$GN129+25),"")</f>
      </c>
      <c r="EK129">
        <f>IF($GO129&gt;=26,INDEX($DI:$DI,$GN129+26),"")</f>
      </c>
      <c r="EL129">
        <f>IF($GO129&gt;=27,INDEX($DI:$DI,$GN129+27),"")</f>
      </c>
      <c r="EM129">
        <f>IF($GO129&gt;=28,INDEX($DI:$DI,$GN129+28),"")</f>
      </c>
      <c r="EN129">
        <f>IF($GO129&gt;=29,INDEX($DI:$DI,$GN129+29),"")</f>
      </c>
      <c r="EO129">
        <f>IF($GO129&gt;=30,INDEX($DI:$DI,$GN129+30),"")</f>
      </c>
      <c r="EP129">
        <f>IF($GO129&gt;=31,INDEX($DI:$DI,$GN129+31),"")</f>
      </c>
      <c r="EQ129">
        <f>IF($GO129&gt;=32,INDEX($DI:$DI,$GN129+32),"")</f>
      </c>
      <c r="ER129">
        <f>IF($GO129&gt;=33,INDEX($DI:$DI,$GN129+33),"")</f>
      </c>
      <c r="ES129">
        <f>IF($GO129&gt;=34,INDEX($DI:$DI,$GN129+34),"")</f>
      </c>
      <c r="ET129">
        <f>IF($GO129&gt;=35,INDEX($DI:$DI,$GN129+35),"")</f>
      </c>
      <c r="EU129">
        <f>IF($GO129&gt;=36,INDEX($DI:$DI,$GN129+36),"")</f>
      </c>
      <c r="EV129">
        <f>IF($GO129&gt;=37,INDEX($DI:$DI,$GN129+37),"")</f>
      </c>
      <c r="EW129">
        <f>IF($GO129&gt;=38,INDEX($DI:$DI,$GN129+38),"")</f>
      </c>
      <c r="EX129">
        <f>IF($GO129&gt;=39,INDEX($DI:$DI,$GN129+39),"")</f>
      </c>
      <c r="EY129">
        <f>IF($GO129&gt;=40,INDEX($DI:$DI,$GN129+40),"")</f>
      </c>
      <c r="EZ129">
        <f>IF($GO129&gt;=1,INDEX($DJ:$DJ,$GN129+1),"")</f>
      </c>
      <c r="FA129">
        <f>IF($GO129&gt;=2,INDEX($DJ:$DJ,$GN129+2),"")</f>
      </c>
      <c r="FB129">
        <f>IF($GO129&gt;=3,INDEX($DJ:$DJ,$GN129+3),"")</f>
      </c>
      <c r="FC129">
        <f>IF($GO129&gt;=4,INDEX($DJ:$DJ,$GN129+4),"")</f>
      </c>
      <c r="FD129">
        <f>IF($GO129&gt;=5,INDEX($DJ:$DJ,$GN129+5),"")</f>
      </c>
      <c r="FE129">
        <f>IF($GO129&gt;=6,INDEX($DJ:$DJ,$GN129+6),"")</f>
      </c>
      <c r="FF129">
        <f>IF($GO129&gt;=7,INDEX($DJ:$DJ,$GN129+7),"")</f>
      </c>
      <c r="FG129">
        <f>IF($GO129&gt;=8,INDEX($DJ:$DJ,$GN129+8),"")</f>
      </c>
      <c r="FH129">
        <f>IF($GO129&gt;=9,INDEX($DJ:$DJ,$GN129+9),"")</f>
      </c>
      <c r="FI129">
        <f>IF($GO129&gt;=10,INDEX($DJ:$DJ,$GN129+10),"")</f>
      </c>
      <c r="FJ129">
        <f>IF($GO129&gt;=11,INDEX($DJ:$DJ,$GN129+11),"")</f>
      </c>
      <c r="FK129">
        <f>IF($GO129&gt;=12,INDEX($DJ:$DJ,$GN129+12),"")</f>
      </c>
      <c r="FL129">
        <f>IF($GO129&gt;=13,INDEX($DJ:$DJ,$GN129+13),"")</f>
      </c>
      <c r="FM129">
        <f>IF($GO129&gt;=14,INDEX($DJ:$DJ,$GN129+14),"")</f>
      </c>
      <c r="FN129">
        <f>IF($GO129&gt;=15,INDEX($DJ:$DJ,$GN129+15),"")</f>
      </c>
      <c r="FO129">
        <f>IF($GO129&gt;=16,INDEX($DJ:$DJ,$GN129+16),"")</f>
      </c>
      <c r="FP129">
        <f>IF($GO129&gt;=17,INDEX($DJ:$DJ,$GN129+17),"")</f>
      </c>
      <c r="FQ129">
        <f>IF($GO129&gt;=18,INDEX($DJ:$DJ,$GN129+18),"")</f>
      </c>
      <c r="FR129">
        <f>IF($GO129&gt;=19,INDEX($DJ:$DJ,$GN129+19),"")</f>
      </c>
      <c r="FS129">
        <f>IF($GO129&gt;=20,INDEX($DJ:$DJ,$GN129+20),"")</f>
      </c>
      <c r="FT129">
        <f>IF($GO129&gt;=21,INDEX($DJ:$DJ,$GN129+21),"")</f>
      </c>
      <c r="FU129">
        <f>IF($GO129&gt;=22,INDEX($DJ:$DJ,$GN129+22),"")</f>
      </c>
      <c r="FV129">
        <f>IF($GO129&gt;=23,INDEX($DJ:$DJ,$GN129+23),"")</f>
      </c>
      <c r="FW129">
        <f>IF($GO129&gt;=24,INDEX($DJ:$DJ,$GN129+24),"")</f>
      </c>
      <c r="FX129">
        <f>IF($GO129&gt;=25,INDEX($DJ:$DJ,$GN129+25),"")</f>
      </c>
      <c r="FY129">
        <f>IF($GO129&gt;=26,INDEX($DJ:$DJ,$GN129+26),"")</f>
      </c>
      <c r="FZ129">
        <f>IF($GO129&gt;=27,INDEX($DJ:$DJ,$GN129+27),"")</f>
      </c>
      <c r="GA129">
        <f>IF($GO129&gt;=28,INDEX($DJ:$DJ,$GN129+28),"")</f>
      </c>
      <c r="GB129">
        <f>IF($GO129&gt;=29,INDEX($DJ:$DJ,$GN129+29),"")</f>
      </c>
      <c r="GC129">
        <f>IF($GO129&gt;=30,INDEX($DJ:$DJ,$GN129+30),"")</f>
      </c>
      <c r="GD129">
        <f>IF($GO129&gt;=31,INDEX($DJ:$DJ,$GN129+31),"")</f>
      </c>
      <c r="GE129">
        <f>IF($GO129&gt;=32,INDEX($DJ:$DJ,$GN129+32),"")</f>
      </c>
      <c r="GF129">
        <f>IF($GO129&gt;=33,INDEX($DJ:$DJ,$GN129+33),"")</f>
      </c>
      <c r="GG129">
        <f>IF($GO129&gt;=34,INDEX($DJ:$DJ,$GN129+34),"")</f>
      </c>
      <c r="GH129">
        <f>IF($GO129&gt;=35,INDEX($DJ:$DJ,$GN129+35),"")</f>
      </c>
      <c r="GI129">
        <f>IF($GO129&gt;=36,INDEX($DJ:$DJ,$GN129+36),"")</f>
      </c>
      <c r="GJ129">
        <f>IF($GO129&gt;=37,INDEX($DJ:$DJ,$GN129+37),"")</f>
      </c>
      <c r="GK129">
        <f>IF($GO129&gt;=38,INDEX($DJ:$DJ,$GN129+38),"")</f>
      </c>
      <c r="GL129">
        <f>IF($GO129&gt;=39,INDEX($DJ:$DJ,$GN129+39),"")</f>
      </c>
      <c r="GM129">
        <f>IF($GO129&gt;=40,INDEX($DJ:$DJ,$GN129+40),"")</f>
      </c>
      <c r="GN129">
        <f>IFERROR(MATCH($DH129,$DI$2:$DI$148,0)+1,0)</f>
      </c>
      <c r="GO129">
        <f>IFERROR(INDEX($DK$2:$DK$148,MATCH($DH129,$DI$2:$DI$148,0)),0)</f>
      </c>
      <c r="GP129">
        <f>IFERROR(MATCH($Y129,$DL$129:$EY$129,0),0)</f>
      </c>
      <c r="GQ129">
        <f>IF($GP129&gt;0,INDEX($EZ$129:$GM$129,$GP129),"")</f>
      </c>
      <c r="GR129" t="s">
        <v>501</v>
      </c>
      <c r="GT129">
        <f>IF($JC129&gt;=1,INDEX($GR:$GR,$JB129+1),"")</f>
      </c>
      <c r="GU129">
        <f>IF($JC129&gt;=2,INDEX($GR:$GR,$JB129+2),"")</f>
      </c>
      <c r="GV129">
        <f>IF($JC129&gt;=3,INDEX($GR:$GR,$JB129+3),"")</f>
      </c>
      <c r="GW129">
        <f>IF($JC129&gt;=4,INDEX($GR:$GR,$JB129+4),"")</f>
      </c>
      <c r="GX129">
        <f>IF($JC129&gt;=5,INDEX($GR:$GR,$JB129+5),"")</f>
      </c>
      <c r="GY129">
        <f>IF($JC129&gt;=6,INDEX($GR:$GR,$JB129+6),"")</f>
      </c>
      <c r="GZ129">
        <f>IF($JC129&gt;=7,INDEX($GR:$GR,$JB129+7),"")</f>
      </c>
      <c r="HA129">
        <f>IF($JC129&gt;=8,INDEX($GR:$GR,$JB129+8),"")</f>
      </c>
      <c r="HB129">
        <f>IF($JC129&gt;=9,INDEX($GR:$GR,$JB129+9),"")</f>
      </c>
      <c r="HC129">
        <f>IF($JC129&gt;=10,INDEX($GR:$GR,$JB129+10),"")</f>
      </c>
      <c r="HD129">
        <f>IF($JC129&gt;=11,INDEX($GR:$GR,$JB129+11),"")</f>
      </c>
      <c r="HE129">
        <f>IF($JC129&gt;=12,INDEX($GR:$GR,$JB129+12),"")</f>
      </c>
      <c r="HF129">
        <f>IF($JC129&gt;=13,INDEX($GR:$GR,$JB129+13),"")</f>
      </c>
      <c r="HG129">
        <f>IF($JC129&gt;=14,INDEX($GR:$GR,$JB129+14),"")</f>
      </c>
      <c r="HH129">
        <f>IF($JC129&gt;=15,INDEX($GR:$GR,$JB129+15),"")</f>
      </c>
      <c r="HI129">
        <f>IF($JC129&gt;=16,INDEX($GR:$GR,$JB129+16),"")</f>
      </c>
      <c r="HJ129">
        <f>IF($JC129&gt;=17,INDEX($GR:$GR,$JB129+17),"")</f>
      </c>
      <c r="HK129">
        <f>IF($JC129&gt;=18,INDEX($GR:$GR,$JB129+18),"")</f>
      </c>
      <c r="HL129">
        <f>IF($JC129&gt;=19,INDEX($GR:$GR,$JB129+19),"")</f>
      </c>
      <c r="HM129">
        <f>IF($JC129&gt;=20,INDEX($GR:$GR,$JB129+20),"")</f>
      </c>
      <c r="HN129">
        <f>IF($JC129&gt;=21,INDEX($GR:$GR,$JB129+21),"")</f>
      </c>
      <c r="HO129">
        <f>IF($JC129&gt;=22,INDEX($GR:$GR,$JB129+22),"")</f>
      </c>
      <c r="HP129">
        <f>IF($JC129&gt;=23,INDEX($GR:$GR,$JB129+23),"")</f>
      </c>
      <c r="HQ129">
        <f>IF($JC129&gt;=24,INDEX($GR:$GR,$JB129+24),"")</f>
      </c>
      <c r="HR129">
        <f>IF($JC129&gt;=25,INDEX($GR:$GR,$JB129+25),"")</f>
      </c>
      <c r="HS129">
        <f>IF($JC129&gt;=26,INDEX($GR:$GR,$JB129+26),"")</f>
      </c>
      <c r="HT129">
        <f>IF($JC129&gt;=27,INDEX($GR:$GR,$JB129+27),"")</f>
      </c>
      <c r="HU129">
        <f>IF($JC129&gt;=28,INDEX($GR:$GR,$JB129+28),"")</f>
      </c>
      <c r="HV129">
        <f>IF($JC129&gt;=29,INDEX($GR:$GR,$JB129+29),"")</f>
      </c>
      <c r="HW129">
        <f>IF($JC129&gt;=30,INDEX($GR:$GR,$JB129+30),"")</f>
      </c>
      <c r="HX129">
        <f>IF($JC129&gt;=31,INDEX($GR:$GR,$JB129+31),"")</f>
      </c>
      <c r="HY129">
        <f>IF($JC129&gt;=32,INDEX($GR:$GR,$JB129+32),"")</f>
      </c>
      <c r="HZ129">
        <f>IF($JC129&gt;=33,INDEX($GR:$GR,$JB129+33),"")</f>
      </c>
      <c r="IA129">
        <f>IF($JC129&gt;=34,INDEX($GR:$GR,$JB129+34),"")</f>
      </c>
      <c r="IB129">
        <f>IF($JC129&gt;=35,INDEX($GR:$GR,$JB129+35),"")</f>
      </c>
      <c r="IC129">
        <f>IF($JC129&gt;=36,INDEX($GR:$GR,$JB129+36),"")</f>
      </c>
      <c r="ID129">
        <f>IF($JC129&gt;=37,INDEX($GR:$GR,$JB129+37),"")</f>
      </c>
      <c r="IE129">
        <f>IF($JC129&gt;=38,INDEX($GR:$GR,$JB129+38),"")</f>
      </c>
      <c r="IF129">
        <f>IF($JC129&gt;=39,INDEX($GR:$GR,$JB129+39),"")</f>
      </c>
      <c r="IG129">
        <f>IF($JC129&gt;=40,INDEX($GR:$GR,$JB129+40),"")</f>
      </c>
      <c r="IH129">
        <f>IF($JC129&gt;=41,INDEX($GR:$GR,$JB129+41),"")</f>
      </c>
      <c r="II129">
        <f>IF($JC129&gt;=42,INDEX($GR:$GR,$JB129+42),"")</f>
      </c>
      <c r="IJ129">
        <f>IF($JC129&gt;=43,INDEX($GR:$GR,$JB129+43),"")</f>
      </c>
      <c r="IK129">
        <f>IF($JC129&gt;=44,INDEX($GR:$GR,$JB129+44),"")</f>
      </c>
      <c r="IL129">
        <f>IF($JC129&gt;=45,INDEX($GR:$GR,$JB129+45),"")</f>
      </c>
      <c r="IM129">
        <f>IF($JC129&gt;=46,INDEX($GR:$GR,$JB129+46),"")</f>
      </c>
      <c r="IN129">
        <f>IF($JC129&gt;=47,INDEX($GR:$GR,$JB129+47),"")</f>
      </c>
      <c r="IO129">
        <f>IF($JC129&gt;=48,INDEX($GR:$GR,$JB129+48),"")</f>
      </c>
      <c r="IP129">
        <f>IF($JC129&gt;=49,INDEX($GR:$GR,$JB129+49),"")</f>
      </c>
      <c r="IQ129">
        <f>IF($JC129&gt;=50,INDEX($GR:$GR,$JB129+50),"")</f>
      </c>
      <c r="IR129">
        <f>IF($JC129&gt;=51,INDEX($GR:$GR,$JB129+51),"")</f>
      </c>
      <c r="IS129">
        <f>IF($JC129&gt;=52,INDEX($GR:$GR,$JB129+52),"")</f>
      </c>
      <c r="IT129">
        <f>IF($JC129&gt;=53,INDEX($GR:$GR,$JB129+53),"")</f>
      </c>
      <c r="IU129">
        <f>IF($JC129&gt;=54,INDEX($GR:$GR,$JB129+54),"")</f>
      </c>
      <c r="IV129">
        <f>IF($JC129&gt;=55,INDEX($GR:$GR,$JB129+55),"")</f>
      </c>
      <c r="IW129">
        <f>IF($JC129&gt;=56,INDEX($GR:$GR,$JB129+56),"")</f>
      </c>
      <c r="IX129">
        <f>IF($JC129&gt;=57,INDEX($GR:$GR,$JB129+57),"")</f>
      </c>
      <c r="IY129">
        <f>IF($JC129&gt;=58,INDEX($GR:$GR,$JB129+58),"")</f>
      </c>
      <c r="IZ129">
        <f>IF($JC129&gt;=59,INDEX($GR:$GR,$JB129+59),"")</f>
      </c>
      <c r="JA129">
        <f>IF($JC129&gt;=60,INDEX($GR:$GR,$JB129+60),"")</f>
      </c>
      <c r="JB129">
        <f>IFERROR(MATCH($GQ129,$GR$2:$GR$324,0)+1,0)</f>
      </c>
      <c r="JC129">
        <f>IFERROR(INDEX($GS$2:$GS$324,MATCH($GQ129,$GR$2:$GR$324,0)),0)</f>
      </c>
      <c r="JD129" t="s">
        <v>40</v>
      </c>
      <c r="JE129" t="s">
        <v>40</v>
      </c>
    </row>
    <row r="130" spans="1:265" x14ac:dyDescent="0.25">
      <c r="Q130">
        <f>IF(OR($T130="",$P130=""),"",IFERROR($T130/$P130,0))</f>
      </c>
      <c r="R130">
        <f>IF($T130="","",
SUM($S130,$U130,$Z130,$V130,$X130)*
(1-IF($AA130="",0,VALUE($AA130)/100)))</f>
      </c>
      <c r="S130">
        <f>IF($T130="","",$T130)</f>
      </c>
      <c r="U130">
        <f>IF($T130="","",
IF($N130="","",
IF(ISNUMBER(SEARCH("exempt",LOWER($N130))),0,
$T130*(VALUE(SUBSTITUTE($N130,"%",""))/100))))</f>
      </c>
      <c r="AB130">
        <f>IFERROR(IF(FIND(" - ",$K130)&gt;0,MID($K130,FIND(" - ",$K130)+3,LEN($K130)),""),"")</f>
      </c>
      <c r="AK130" t="s">
        <v>578</v>
      </c>
      <c r="AP130">
        <f>IFERROR(LEFT($K130,FIND(" - ",$K130)-1),$K130)</f>
      </c>
      <c r="AQ130" t="s">
        <v>573</v>
      </c>
      <c r="AS130">
        <f>IF($CH130&gt;=1,INDEX($AQ:$AQ,$CG130+1),"")</f>
      </c>
      <c r="AT130">
        <f>IF($CH130&gt;=2,INDEX($AQ:$AQ,$CG130+2),"")</f>
      </c>
      <c r="AU130">
        <f>IF($CH130&gt;=3,INDEX($AQ:$AQ,$CG130+3),"")</f>
      </c>
      <c r="AV130">
        <f>IF($CH130&gt;=4,INDEX($AQ:$AQ,$CG130+4),"")</f>
      </c>
      <c r="AW130">
        <f>IF($CH130&gt;=5,INDEX($AQ:$AQ,$CG130+5),"")</f>
      </c>
      <c r="AX130">
        <f>IF($CH130&gt;=6,INDEX($AQ:$AQ,$CG130+6),"")</f>
      </c>
      <c r="AY130">
        <f>IF($CH130&gt;=7,INDEX($AQ:$AQ,$CG130+7),"")</f>
      </c>
      <c r="AZ130">
        <f>IF($CH130&gt;=8,INDEX($AQ:$AQ,$CG130+8),"")</f>
      </c>
      <c r="BA130">
        <f>IF($CH130&gt;=9,INDEX($AQ:$AQ,$CG130+9),"")</f>
      </c>
      <c r="BB130">
        <f>IF($CH130&gt;=10,INDEX($AQ:$AQ,$CG130+10),"")</f>
      </c>
      <c r="BC130">
        <f>IF($CH130&gt;=11,INDEX($AQ:$AQ,$CG130+11),"")</f>
      </c>
      <c r="BD130">
        <f>IF($CH130&gt;=12,INDEX($AQ:$AQ,$CG130+12),"")</f>
      </c>
      <c r="BE130">
        <f>IF($CH130&gt;=13,INDEX($AQ:$AQ,$CG130+13),"")</f>
      </c>
      <c r="BF130">
        <f>IF($CH130&gt;=14,INDEX($AQ:$AQ,$CG130+14),"")</f>
      </c>
      <c r="BG130">
        <f>IF($CH130&gt;=15,INDEX($AQ:$AQ,$CG130+15),"")</f>
      </c>
      <c r="BH130">
        <f>IF($CH130&gt;=16,INDEX($AQ:$AQ,$CG130+16),"")</f>
      </c>
      <c r="BI130">
        <f>IF($CH130&gt;=17,INDEX($AQ:$AQ,$CG130+17),"")</f>
      </c>
      <c r="BJ130">
        <f>IF($CH130&gt;=18,INDEX($AQ:$AQ,$CG130+18),"")</f>
      </c>
      <c r="BK130">
        <f>IF($CH130&gt;=19,INDEX($AQ:$AQ,$CG130+19),"")</f>
      </c>
      <c r="BL130">
        <f>IF($CH130&gt;=20,INDEX($AQ:$AQ,$CG130+20),"")</f>
      </c>
      <c r="BM130">
        <f>IF($CH130&gt;=21,INDEX($AQ:$AQ,$CG130+21),"")</f>
      </c>
      <c r="BN130">
        <f>IF($CH130&gt;=22,INDEX($AQ:$AQ,$CG130+22),"")</f>
      </c>
      <c r="BO130">
        <f>IF($CH130&gt;=23,INDEX($AQ:$AQ,$CG130+23),"")</f>
      </c>
      <c r="BP130">
        <f>IF($CH130&gt;=24,INDEX($AQ:$AQ,$CG130+24),"")</f>
      </c>
      <c r="BQ130">
        <f>IF($CH130&gt;=25,INDEX($AQ:$AQ,$CG130+25),"")</f>
      </c>
      <c r="BR130">
        <f>IF($CH130&gt;=26,INDEX($AQ:$AQ,$CG130+26),"")</f>
      </c>
      <c r="BS130">
        <f>IF($CH130&gt;=27,INDEX($AQ:$AQ,$CG130+27),"")</f>
      </c>
      <c r="BT130">
        <f>IF($CH130&gt;=28,INDEX($AQ:$AQ,$CG130+28),"")</f>
      </c>
      <c r="BU130">
        <f>IF($CH130&gt;=29,INDEX($AQ:$AQ,$CG130+29),"")</f>
      </c>
      <c r="BV130">
        <f>IF($CH130&gt;=30,INDEX($AQ:$AQ,$CG130+30),"")</f>
      </c>
      <c r="BW130">
        <f>IF($CH130&gt;=31,INDEX($AQ:$AQ,$CG130+31),"")</f>
      </c>
      <c r="BX130">
        <f>IF($CH130&gt;=32,INDEX($AQ:$AQ,$CG130+32),"")</f>
      </c>
      <c r="BY130">
        <f>IF($CH130&gt;=33,INDEX($AQ:$AQ,$CG130+33),"")</f>
      </c>
      <c r="BZ130">
        <f>IF($CH130&gt;=34,INDEX($AQ:$AQ,$CG130+34),"")</f>
      </c>
      <c r="CA130">
        <f>IF($CH130&gt;=35,INDEX($AQ:$AQ,$CG130+35),"")</f>
      </c>
      <c r="CB130">
        <f>IF($CH130&gt;=36,INDEX($AQ:$AQ,$CG130+36),"")</f>
      </c>
      <c r="CC130">
        <f>IF($CH130&gt;=37,INDEX($AQ:$AQ,$CG130+37),"")</f>
      </c>
      <c r="CD130">
        <f>IF($CH130&gt;=38,INDEX($AQ:$AQ,$CG130+38),"")</f>
      </c>
      <c r="CE130">
        <f>IF($CH130&gt;=39,INDEX($AQ:$AQ,$CG130+39),"")</f>
      </c>
      <c r="CF130">
        <f>IF($CH130&gt;=40,INDEX($AQ:$AQ,$CG130+40),"")</f>
      </c>
      <c r="CG130">
        <f>IFERROR(MATCH($AP130,$AQ$2:$AQ$134,0)+1,0)</f>
      </c>
      <c r="CH130">
        <f>IFERROR(INDEX($AR$2:$AR$134,MATCH($AP130,$AQ$2:$AQ$134,0)),0)</f>
      </c>
      <c r="CI130">
        <f>IFERROR(LEFT($L130,FIND(" - ",$L130)-1),$L130)</f>
      </c>
      <c r="CJ130" t="s">
        <v>224</v>
      </c>
      <c r="CL130">
        <f>IF($DG130&gt;=1,INDEX($CJ:$CJ,$DF130+1),"")</f>
      </c>
      <c r="CM130">
        <f>IF($DG130&gt;=2,INDEX($CJ:$CJ,$DF130+2),"")</f>
      </c>
      <c r="CN130">
        <f>IF($DG130&gt;=3,INDEX($CJ:$CJ,$DF130+3),"")</f>
      </c>
      <c r="CO130">
        <f>IF($DG130&gt;=4,INDEX($CJ:$CJ,$DF130+4),"")</f>
      </c>
      <c r="CP130">
        <f>IF($DG130&gt;=5,INDEX($CJ:$CJ,$DF130+5),"")</f>
      </c>
      <c r="CQ130">
        <f>IF($DG130&gt;=6,INDEX($CJ:$CJ,$DF130+6),"")</f>
      </c>
      <c r="CR130">
        <f>IF($DG130&gt;=7,INDEX($CJ:$CJ,$DF130+7),"")</f>
      </c>
      <c r="CS130">
        <f>IF($DG130&gt;=8,INDEX($CJ:$CJ,$DF130+8),"")</f>
      </c>
      <c r="CT130">
        <f>IF($DG130&gt;=9,INDEX($CJ:$CJ,$DF130+9),"")</f>
      </c>
      <c r="CU130">
        <f>IF($DG130&gt;=10,INDEX($CJ:$CJ,$DF130+10),"")</f>
      </c>
      <c r="CV130">
        <f>IF($DG130&gt;=11,INDEX($CJ:$CJ,$DF130+11),"")</f>
      </c>
      <c r="CW130">
        <f>IF($DG130&gt;=12,INDEX($CJ:$CJ,$DF130+12),"")</f>
      </c>
      <c r="CX130">
        <f>IF($DG130&gt;=13,INDEX($CJ:$CJ,$DF130+13),"")</f>
      </c>
      <c r="CY130">
        <f>IF($DG130&gt;=14,INDEX($CJ:$CJ,$DF130+14),"")</f>
      </c>
      <c r="CZ130">
        <f>IF($DG130&gt;=15,INDEX($CJ:$CJ,$DF130+15),"")</f>
      </c>
      <c r="DA130">
        <f>IF($DG130&gt;=16,INDEX($CJ:$CJ,$DF130+16),"")</f>
      </c>
      <c r="DB130">
        <f>IF($DG130&gt;=17,INDEX($CJ:$CJ,$DF130+17),"")</f>
      </c>
      <c r="DC130">
        <f>IF($DG130&gt;=18,INDEX($CJ:$CJ,$DF130+18),"")</f>
      </c>
      <c r="DD130">
        <f>IF($DG130&gt;=19,INDEX($CJ:$CJ,$DF130+19),"")</f>
      </c>
      <c r="DE130">
        <f>IF($DG130&gt;=20,INDEX($CJ:$CJ,$DF130+20),"")</f>
      </c>
      <c r="DF130">
        <f>IFERROR(MATCH($CI130,$CJ$2:$CJ$263,0)+1,0)</f>
      </c>
      <c r="DG130">
        <f>IFERROR(INDEX($CK$2:$CK$263,MATCH($CI130,$CJ$2:$CJ$263,0)),0)</f>
      </c>
      <c r="DH130">
        <f>IFERROR(INDEX($AO:$AO,MATCH($N130,$AN:$AN,0))&amp;"","")</f>
      </c>
      <c r="DI130" t="s">
        <v>552</v>
      </c>
      <c r="DJ130" t="s">
        <v>579</v>
      </c>
      <c r="DL130">
        <f>IF($GO130&gt;=1,INDEX($DI:$DI,$GN130+1),"")</f>
      </c>
      <c r="DM130">
        <f>IF($GO130&gt;=2,INDEX($DI:$DI,$GN130+2),"")</f>
      </c>
      <c r="DN130">
        <f>IF($GO130&gt;=3,INDEX($DI:$DI,$GN130+3),"")</f>
      </c>
      <c r="DO130">
        <f>IF($GO130&gt;=4,INDEX($DI:$DI,$GN130+4),"")</f>
      </c>
      <c r="DP130">
        <f>IF($GO130&gt;=5,INDEX($DI:$DI,$GN130+5),"")</f>
      </c>
      <c r="DQ130">
        <f>IF($GO130&gt;=6,INDEX($DI:$DI,$GN130+6),"")</f>
      </c>
      <c r="DR130">
        <f>IF($GO130&gt;=7,INDEX($DI:$DI,$GN130+7),"")</f>
      </c>
      <c r="DS130">
        <f>IF($GO130&gt;=8,INDEX($DI:$DI,$GN130+8),"")</f>
      </c>
      <c r="DT130">
        <f>IF($GO130&gt;=9,INDEX($DI:$DI,$GN130+9),"")</f>
      </c>
      <c r="DU130">
        <f>IF($GO130&gt;=10,INDEX($DI:$DI,$GN130+10),"")</f>
      </c>
      <c r="DV130">
        <f>IF($GO130&gt;=11,INDEX($DI:$DI,$GN130+11),"")</f>
      </c>
      <c r="DW130">
        <f>IF($GO130&gt;=12,INDEX($DI:$DI,$GN130+12),"")</f>
      </c>
      <c r="DX130">
        <f>IF($GO130&gt;=13,INDEX($DI:$DI,$GN130+13),"")</f>
      </c>
      <c r="DY130">
        <f>IF($GO130&gt;=14,INDEX($DI:$DI,$GN130+14),"")</f>
      </c>
      <c r="DZ130">
        <f>IF($GO130&gt;=15,INDEX($DI:$DI,$GN130+15),"")</f>
      </c>
      <c r="EA130">
        <f>IF($GO130&gt;=16,INDEX($DI:$DI,$GN130+16),"")</f>
      </c>
      <c r="EB130">
        <f>IF($GO130&gt;=17,INDEX($DI:$DI,$GN130+17),"")</f>
      </c>
      <c r="EC130">
        <f>IF($GO130&gt;=18,INDEX($DI:$DI,$GN130+18),"")</f>
      </c>
      <c r="ED130">
        <f>IF($GO130&gt;=19,INDEX($DI:$DI,$GN130+19),"")</f>
      </c>
      <c r="EE130">
        <f>IF($GO130&gt;=20,INDEX($DI:$DI,$GN130+20),"")</f>
      </c>
      <c r="EF130">
        <f>IF($GO130&gt;=21,INDEX($DI:$DI,$GN130+21),"")</f>
      </c>
      <c r="EG130">
        <f>IF($GO130&gt;=22,INDEX($DI:$DI,$GN130+22),"")</f>
      </c>
      <c r="EH130">
        <f>IF($GO130&gt;=23,INDEX($DI:$DI,$GN130+23),"")</f>
      </c>
      <c r="EI130">
        <f>IF($GO130&gt;=24,INDEX($DI:$DI,$GN130+24),"")</f>
      </c>
      <c r="EJ130">
        <f>IF($GO130&gt;=25,INDEX($DI:$DI,$GN130+25),"")</f>
      </c>
      <c r="EK130">
        <f>IF($GO130&gt;=26,INDEX($DI:$DI,$GN130+26),"")</f>
      </c>
      <c r="EL130">
        <f>IF($GO130&gt;=27,INDEX($DI:$DI,$GN130+27),"")</f>
      </c>
      <c r="EM130">
        <f>IF($GO130&gt;=28,INDEX($DI:$DI,$GN130+28),"")</f>
      </c>
      <c r="EN130">
        <f>IF($GO130&gt;=29,INDEX($DI:$DI,$GN130+29),"")</f>
      </c>
      <c r="EO130">
        <f>IF($GO130&gt;=30,INDEX($DI:$DI,$GN130+30),"")</f>
      </c>
      <c r="EP130">
        <f>IF($GO130&gt;=31,INDEX($DI:$DI,$GN130+31),"")</f>
      </c>
      <c r="EQ130">
        <f>IF($GO130&gt;=32,INDEX($DI:$DI,$GN130+32),"")</f>
      </c>
      <c r="ER130">
        <f>IF($GO130&gt;=33,INDEX($DI:$DI,$GN130+33),"")</f>
      </c>
      <c r="ES130">
        <f>IF($GO130&gt;=34,INDEX($DI:$DI,$GN130+34),"")</f>
      </c>
      <c r="ET130">
        <f>IF($GO130&gt;=35,INDEX($DI:$DI,$GN130+35),"")</f>
      </c>
      <c r="EU130">
        <f>IF($GO130&gt;=36,INDEX($DI:$DI,$GN130+36),"")</f>
      </c>
      <c r="EV130">
        <f>IF($GO130&gt;=37,INDEX($DI:$DI,$GN130+37),"")</f>
      </c>
      <c r="EW130">
        <f>IF($GO130&gt;=38,INDEX($DI:$DI,$GN130+38),"")</f>
      </c>
      <c r="EX130">
        <f>IF($GO130&gt;=39,INDEX($DI:$DI,$GN130+39),"")</f>
      </c>
      <c r="EY130">
        <f>IF($GO130&gt;=40,INDEX($DI:$DI,$GN130+40),"")</f>
      </c>
      <c r="EZ130">
        <f>IF($GO130&gt;=1,INDEX($DJ:$DJ,$GN130+1),"")</f>
      </c>
      <c r="FA130">
        <f>IF($GO130&gt;=2,INDEX($DJ:$DJ,$GN130+2),"")</f>
      </c>
      <c r="FB130">
        <f>IF($GO130&gt;=3,INDEX($DJ:$DJ,$GN130+3),"")</f>
      </c>
      <c r="FC130">
        <f>IF($GO130&gt;=4,INDEX($DJ:$DJ,$GN130+4),"")</f>
      </c>
      <c r="FD130">
        <f>IF($GO130&gt;=5,INDEX($DJ:$DJ,$GN130+5),"")</f>
      </c>
      <c r="FE130">
        <f>IF($GO130&gt;=6,INDEX($DJ:$DJ,$GN130+6),"")</f>
      </c>
      <c r="FF130">
        <f>IF($GO130&gt;=7,INDEX($DJ:$DJ,$GN130+7),"")</f>
      </c>
      <c r="FG130">
        <f>IF($GO130&gt;=8,INDEX($DJ:$DJ,$GN130+8),"")</f>
      </c>
      <c r="FH130">
        <f>IF($GO130&gt;=9,INDEX($DJ:$DJ,$GN130+9),"")</f>
      </c>
      <c r="FI130">
        <f>IF($GO130&gt;=10,INDEX($DJ:$DJ,$GN130+10),"")</f>
      </c>
      <c r="FJ130">
        <f>IF($GO130&gt;=11,INDEX($DJ:$DJ,$GN130+11),"")</f>
      </c>
      <c r="FK130">
        <f>IF($GO130&gt;=12,INDEX($DJ:$DJ,$GN130+12),"")</f>
      </c>
      <c r="FL130">
        <f>IF($GO130&gt;=13,INDEX($DJ:$DJ,$GN130+13),"")</f>
      </c>
      <c r="FM130">
        <f>IF($GO130&gt;=14,INDEX($DJ:$DJ,$GN130+14),"")</f>
      </c>
      <c r="FN130">
        <f>IF($GO130&gt;=15,INDEX($DJ:$DJ,$GN130+15),"")</f>
      </c>
      <c r="FO130">
        <f>IF($GO130&gt;=16,INDEX($DJ:$DJ,$GN130+16),"")</f>
      </c>
      <c r="FP130">
        <f>IF($GO130&gt;=17,INDEX($DJ:$DJ,$GN130+17),"")</f>
      </c>
      <c r="FQ130">
        <f>IF($GO130&gt;=18,INDEX($DJ:$DJ,$GN130+18),"")</f>
      </c>
      <c r="FR130">
        <f>IF($GO130&gt;=19,INDEX($DJ:$DJ,$GN130+19),"")</f>
      </c>
      <c r="FS130">
        <f>IF($GO130&gt;=20,INDEX($DJ:$DJ,$GN130+20),"")</f>
      </c>
      <c r="FT130">
        <f>IF($GO130&gt;=21,INDEX($DJ:$DJ,$GN130+21),"")</f>
      </c>
      <c r="FU130">
        <f>IF($GO130&gt;=22,INDEX($DJ:$DJ,$GN130+22),"")</f>
      </c>
      <c r="FV130">
        <f>IF($GO130&gt;=23,INDEX($DJ:$DJ,$GN130+23),"")</f>
      </c>
      <c r="FW130">
        <f>IF($GO130&gt;=24,INDEX($DJ:$DJ,$GN130+24),"")</f>
      </c>
      <c r="FX130">
        <f>IF($GO130&gt;=25,INDEX($DJ:$DJ,$GN130+25),"")</f>
      </c>
      <c r="FY130">
        <f>IF($GO130&gt;=26,INDEX($DJ:$DJ,$GN130+26),"")</f>
      </c>
      <c r="FZ130">
        <f>IF($GO130&gt;=27,INDEX($DJ:$DJ,$GN130+27),"")</f>
      </c>
      <c r="GA130">
        <f>IF($GO130&gt;=28,INDEX($DJ:$DJ,$GN130+28),"")</f>
      </c>
      <c r="GB130">
        <f>IF($GO130&gt;=29,INDEX($DJ:$DJ,$GN130+29),"")</f>
      </c>
      <c r="GC130">
        <f>IF($GO130&gt;=30,INDEX($DJ:$DJ,$GN130+30),"")</f>
      </c>
      <c r="GD130">
        <f>IF($GO130&gt;=31,INDEX($DJ:$DJ,$GN130+31),"")</f>
      </c>
      <c r="GE130">
        <f>IF($GO130&gt;=32,INDEX($DJ:$DJ,$GN130+32),"")</f>
      </c>
      <c r="GF130">
        <f>IF($GO130&gt;=33,INDEX($DJ:$DJ,$GN130+33),"")</f>
      </c>
      <c r="GG130">
        <f>IF($GO130&gt;=34,INDEX($DJ:$DJ,$GN130+34),"")</f>
      </c>
      <c r="GH130">
        <f>IF($GO130&gt;=35,INDEX($DJ:$DJ,$GN130+35),"")</f>
      </c>
      <c r="GI130">
        <f>IF($GO130&gt;=36,INDEX($DJ:$DJ,$GN130+36),"")</f>
      </c>
      <c r="GJ130">
        <f>IF($GO130&gt;=37,INDEX($DJ:$DJ,$GN130+37),"")</f>
      </c>
      <c r="GK130">
        <f>IF($GO130&gt;=38,INDEX($DJ:$DJ,$GN130+38),"")</f>
      </c>
      <c r="GL130">
        <f>IF($GO130&gt;=39,INDEX($DJ:$DJ,$GN130+39),"")</f>
      </c>
      <c r="GM130">
        <f>IF($GO130&gt;=40,INDEX($DJ:$DJ,$GN130+40),"")</f>
      </c>
      <c r="GN130">
        <f>IFERROR(MATCH($DH130,$DI$2:$DI$148,0)+1,0)</f>
      </c>
      <c r="GO130">
        <f>IFERROR(INDEX($DK$2:$DK$148,MATCH($DH130,$DI$2:$DI$148,0)),0)</f>
      </c>
      <c r="GP130">
        <f>IFERROR(MATCH($Y130,$DL$130:$EY$130,0),0)</f>
      </c>
      <c r="GQ130">
        <f>IF($GP130&gt;0,INDEX($EZ$130:$GM$130,$GP130),"")</f>
      </c>
      <c r="GR130" t="s">
        <v>508</v>
      </c>
      <c r="GT130">
        <f>IF($JC130&gt;=1,INDEX($GR:$GR,$JB130+1),"")</f>
      </c>
      <c r="GU130">
        <f>IF($JC130&gt;=2,INDEX($GR:$GR,$JB130+2),"")</f>
      </c>
      <c r="GV130">
        <f>IF($JC130&gt;=3,INDEX($GR:$GR,$JB130+3),"")</f>
      </c>
      <c r="GW130">
        <f>IF($JC130&gt;=4,INDEX($GR:$GR,$JB130+4),"")</f>
      </c>
      <c r="GX130">
        <f>IF($JC130&gt;=5,INDEX($GR:$GR,$JB130+5),"")</f>
      </c>
      <c r="GY130">
        <f>IF($JC130&gt;=6,INDEX($GR:$GR,$JB130+6),"")</f>
      </c>
      <c r="GZ130">
        <f>IF($JC130&gt;=7,INDEX($GR:$GR,$JB130+7),"")</f>
      </c>
      <c r="HA130">
        <f>IF($JC130&gt;=8,INDEX($GR:$GR,$JB130+8),"")</f>
      </c>
      <c r="HB130">
        <f>IF($JC130&gt;=9,INDEX($GR:$GR,$JB130+9),"")</f>
      </c>
      <c r="HC130">
        <f>IF($JC130&gt;=10,INDEX($GR:$GR,$JB130+10),"")</f>
      </c>
      <c r="HD130">
        <f>IF($JC130&gt;=11,INDEX($GR:$GR,$JB130+11),"")</f>
      </c>
      <c r="HE130">
        <f>IF($JC130&gt;=12,INDEX($GR:$GR,$JB130+12),"")</f>
      </c>
      <c r="HF130">
        <f>IF($JC130&gt;=13,INDEX($GR:$GR,$JB130+13),"")</f>
      </c>
      <c r="HG130">
        <f>IF($JC130&gt;=14,INDEX($GR:$GR,$JB130+14),"")</f>
      </c>
      <c r="HH130">
        <f>IF($JC130&gt;=15,INDEX($GR:$GR,$JB130+15),"")</f>
      </c>
      <c r="HI130">
        <f>IF($JC130&gt;=16,INDEX($GR:$GR,$JB130+16),"")</f>
      </c>
      <c r="HJ130">
        <f>IF($JC130&gt;=17,INDEX($GR:$GR,$JB130+17),"")</f>
      </c>
      <c r="HK130">
        <f>IF($JC130&gt;=18,INDEX($GR:$GR,$JB130+18),"")</f>
      </c>
      <c r="HL130">
        <f>IF($JC130&gt;=19,INDEX($GR:$GR,$JB130+19),"")</f>
      </c>
      <c r="HM130">
        <f>IF($JC130&gt;=20,INDEX($GR:$GR,$JB130+20),"")</f>
      </c>
      <c r="HN130">
        <f>IF($JC130&gt;=21,INDEX($GR:$GR,$JB130+21),"")</f>
      </c>
      <c r="HO130">
        <f>IF($JC130&gt;=22,INDEX($GR:$GR,$JB130+22),"")</f>
      </c>
      <c r="HP130">
        <f>IF($JC130&gt;=23,INDEX($GR:$GR,$JB130+23),"")</f>
      </c>
      <c r="HQ130">
        <f>IF($JC130&gt;=24,INDEX($GR:$GR,$JB130+24),"")</f>
      </c>
      <c r="HR130">
        <f>IF($JC130&gt;=25,INDEX($GR:$GR,$JB130+25),"")</f>
      </c>
      <c r="HS130">
        <f>IF($JC130&gt;=26,INDEX($GR:$GR,$JB130+26),"")</f>
      </c>
      <c r="HT130">
        <f>IF($JC130&gt;=27,INDEX($GR:$GR,$JB130+27),"")</f>
      </c>
      <c r="HU130">
        <f>IF($JC130&gt;=28,INDEX($GR:$GR,$JB130+28),"")</f>
      </c>
      <c r="HV130">
        <f>IF($JC130&gt;=29,INDEX($GR:$GR,$JB130+29),"")</f>
      </c>
      <c r="HW130">
        <f>IF($JC130&gt;=30,INDEX($GR:$GR,$JB130+30),"")</f>
      </c>
      <c r="HX130">
        <f>IF($JC130&gt;=31,INDEX($GR:$GR,$JB130+31),"")</f>
      </c>
      <c r="HY130">
        <f>IF($JC130&gt;=32,INDEX($GR:$GR,$JB130+32),"")</f>
      </c>
      <c r="HZ130">
        <f>IF($JC130&gt;=33,INDEX($GR:$GR,$JB130+33),"")</f>
      </c>
      <c r="IA130">
        <f>IF($JC130&gt;=34,INDEX($GR:$GR,$JB130+34),"")</f>
      </c>
      <c r="IB130">
        <f>IF($JC130&gt;=35,INDEX($GR:$GR,$JB130+35),"")</f>
      </c>
      <c r="IC130">
        <f>IF($JC130&gt;=36,INDEX($GR:$GR,$JB130+36),"")</f>
      </c>
      <c r="ID130">
        <f>IF($JC130&gt;=37,INDEX($GR:$GR,$JB130+37),"")</f>
      </c>
      <c r="IE130">
        <f>IF($JC130&gt;=38,INDEX($GR:$GR,$JB130+38),"")</f>
      </c>
      <c r="IF130">
        <f>IF($JC130&gt;=39,INDEX($GR:$GR,$JB130+39),"")</f>
      </c>
      <c r="IG130">
        <f>IF($JC130&gt;=40,INDEX($GR:$GR,$JB130+40),"")</f>
      </c>
      <c r="IH130">
        <f>IF($JC130&gt;=41,INDEX($GR:$GR,$JB130+41),"")</f>
      </c>
      <c r="II130">
        <f>IF($JC130&gt;=42,INDEX($GR:$GR,$JB130+42),"")</f>
      </c>
      <c r="IJ130">
        <f>IF($JC130&gt;=43,INDEX($GR:$GR,$JB130+43),"")</f>
      </c>
      <c r="IK130">
        <f>IF($JC130&gt;=44,INDEX($GR:$GR,$JB130+44),"")</f>
      </c>
      <c r="IL130">
        <f>IF($JC130&gt;=45,INDEX($GR:$GR,$JB130+45),"")</f>
      </c>
      <c r="IM130">
        <f>IF($JC130&gt;=46,INDEX($GR:$GR,$JB130+46),"")</f>
      </c>
      <c r="IN130">
        <f>IF($JC130&gt;=47,INDEX($GR:$GR,$JB130+47),"")</f>
      </c>
      <c r="IO130">
        <f>IF($JC130&gt;=48,INDEX($GR:$GR,$JB130+48),"")</f>
      </c>
      <c r="IP130">
        <f>IF($JC130&gt;=49,INDEX($GR:$GR,$JB130+49),"")</f>
      </c>
      <c r="IQ130">
        <f>IF($JC130&gt;=50,INDEX($GR:$GR,$JB130+50),"")</f>
      </c>
      <c r="IR130">
        <f>IF($JC130&gt;=51,INDEX($GR:$GR,$JB130+51),"")</f>
      </c>
      <c r="IS130">
        <f>IF($JC130&gt;=52,INDEX($GR:$GR,$JB130+52),"")</f>
      </c>
      <c r="IT130">
        <f>IF($JC130&gt;=53,INDEX($GR:$GR,$JB130+53),"")</f>
      </c>
      <c r="IU130">
        <f>IF($JC130&gt;=54,INDEX($GR:$GR,$JB130+54),"")</f>
      </c>
      <c r="IV130">
        <f>IF($JC130&gt;=55,INDEX($GR:$GR,$JB130+55),"")</f>
      </c>
      <c r="IW130">
        <f>IF($JC130&gt;=56,INDEX($GR:$GR,$JB130+56),"")</f>
      </c>
      <c r="IX130">
        <f>IF($JC130&gt;=57,INDEX($GR:$GR,$JB130+57),"")</f>
      </c>
      <c r="IY130">
        <f>IF($JC130&gt;=58,INDEX($GR:$GR,$JB130+58),"")</f>
      </c>
      <c r="IZ130">
        <f>IF($JC130&gt;=59,INDEX($GR:$GR,$JB130+59),"")</f>
      </c>
      <c r="JA130">
        <f>IF($JC130&gt;=60,INDEX($GR:$GR,$JB130+60),"")</f>
      </c>
      <c r="JB130">
        <f>IFERROR(MATCH($GQ130,$GR$2:$GR$324,0)+1,0)</f>
      </c>
      <c r="JC130">
        <f>IFERROR(INDEX($GS$2:$GS$324,MATCH($GQ130,$GR$2:$GR$324,0)),0)</f>
      </c>
      <c r="JD130" t="s">
        <v>40</v>
      </c>
      <c r="JE130" t="s">
        <v>40</v>
      </c>
    </row>
    <row r="131" spans="1:265" x14ac:dyDescent="0.25">
      <c r="Q131">
        <f>IF(OR($T131="",$P131=""),"",IFERROR($T131/$P131,0))</f>
      </c>
      <c r="R131">
        <f>IF($T131="","",
SUM($S131,$U131,$Z131,$V131,$X131)*
(1-IF($AA131="",0,VALUE($AA131)/100)))</f>
      </c>
      <c r="S131">
        <f>IF($T131="","",$T131)</f>
      </c>
      <c r="U131">
        <f>IF($T131="","",
IF($N131="","",
IF(ISNUMBER(SEARCH("exempt",LOWER($N131))),0,
$T131*(VALUE(SUBSTITUTE($N131,"%",""))/100))))</f>
      </c>
      <c r="AB131">
        <f>IFERROR(IF(FIND(" - ",$K131)&gt;0,MID($K131,FIND(" - ",$K131)+3,LEN($K131)),""),"")</f>
      </c>
      <c r="AK131" t="s">
        <v>580</v>
      </c>
      <c r="AP131">
        <f>IFERROR(LEFT($K131,FIND(" - ",$K131)-1),$K131)</f>
      </c>
      <c r="AQ131" t="s">
        <v>581</v>
      </c>
      <c r="AR131">
        <v>1</v>
      </c>
      <c r="AS131">
        <f>IF($CH131&gt;=1,INDEX($AQ:$AQ,$CG131+1),"")</f>
      </c>
      <c r="AT131">
        <f>IF($CH131&gt;=2,INDEX($AQ:$AQ,$CG131+2),"")</f>
      </c>
      <c r="AU131">
        <f>IF($CH131&gt;=3,INDEX($AQ:$AQ,$CG131+3),"")</f>
      </c>
      <c r="AV131">
        <f>IF($CH131&gt;=4,INDEX($AQ:$AQ,$CG131+4),"")</f>
      </c>
      <c r="AW131">
        <f>IF($CH131&gt;=5,INDEX($AQ:$AQ,$CG131+5),"")</f>
      </c>
      <c r="AX131">
        <f>IF($CH131&gt;=6,INDEX($AQ:$AQ,$CG131+6),"")</f>
      </c>
      <c r="AY131">
        <f>IF($CH131&gt;=7,INDEX($AQ:$AQ,$CG131+7),"")</f>
      </c>
      <c r="AZ131">
        <f>IF($CH131&gt;=8,INDEX($AQ:$AQ,$CG131+8),"")</f>
      </c>
      <c r="BA131">
        <f>IF($CH131&gt;=9,INDEX($AQ:$AQ,$CG131+9),"")</f>
      </c>
      <c r="BB131">
        <f>IF($CH131&gt;=10,INDEX($AQ:$AQ,$CG131+10),"")</f>
      </c>
      <c r="BC131">
        <f>IF($CH131&gt;=11,INDEX($AQ:$AQ,$CG131+11),"")</f>
      </c>
      <c r="BD131">
        <f>IF($CH131&gt;=12,INDEX($AQ:$AQ,$CG131+12),"")</f>
      </c>
      <c r="BE131">
        <f>IF($CH131&gt;=13,INDEX($AQ:$AQ,$CG131+13),"")</f>
      </c>
      <c r="BF131">
        <f>IF($CH131&gt;=14,INDEX($AQ:$AQ,$CG131+14),"")</f>
      </c>
      <c r="BG131">
        <f>IF($CH131&gt;=15,INDEX($AQ:$AQ,$CG131+15),"")</f>
      </c>
      <c r="BH131">
        <f>IF($CH131&gt;=16,INDEX($AQ:$AQ,$CG131+16),"")</f>
      </c>
      <c r="BI131">
        <f>IF($CH131&gt;=17,INDEX($AQ:$AQ,$CG131+17),"")</f>
      </c>
      <c r="BJ131">
        <f>IF($CH131&gt;=18,INDEX($AQ:$AQ,$CG131+18),"")</f>
      </c>
      <c r="BK131">
        <f>IF($CH131&gt;=19,INDEX($AQ:$AQ,$CG131+19),"")</f>
      </c>
      <c r="BL131">
        <f>IF($CH131&gt;=20,INDEX($AQ:$AQ,$CG131+20),"")</f>
      </c>
      <c r="BM131">
        <f>IF($CH131&gt;=21,INDEX($AQ:$AQ,$CG131+21),"")</f>
      </c>
      <c r="BN131">
        <f>IF($CH131&gt;=22,INDEX($AQ:$AQ,$CG131+22),"")</f>
      </c>
      <c r="BO131">
        <f>IF($CH131&gt;=23,INDEX($AQ:$AQ,$CG131+23),"")</f>
      </c>
      <c r="BP131">
        <f>IF($CH131&gt;=24,INDEX($AQ:$AQ,$CG131+24),"")</f>
      </c>
      <c r="BQ131">
        <f>IF($CH131&gt;=25,INDEX($AQ:$AQ,$CG131+25),"")</f>
      </c>
      <c r="BR131">
        <f>IF($CH131&gt;=26,INDEX($AQ:$AQ,$CG131+26),"")</f>
      </c>
      <c r="BS131">
        <f>IF($CH131&gt;=27,INDEX($AQ:$AQ,$CG131+27),"")</f>
      </c>
      <c r="BT131">
        <f>IF($CH131&gt;=28,INDEX($AQ:$AQ,$CG131+28),"")</f>
      </c>
      <c r="BU131">
        <f>IF($CH131&gt;=29,INDEX($AQ:$AQ,$CG131+29),"")</f>
      </c>
      <c r="BV131">
        <f>IF($CH131&gt;=30,INDEX($AQ:$AQ,$CG131+30),"")</f>
      </c>
      <c r="BW131">
        <f>IF($CH131&gt;=31,INDEX($AQ:$AQ,$CG131+31),"")</f>
      </c>
      <c r="BX131">
        <f>IF($CH131&gt;=32,INDEX($AQ:$AQ,$CG131+32),"")</f>
      </c>
      <c r="BY131">
        <f>IF($CH131&gt;=33,INDEX($AQ:$AQ,$CG131+33),"")</f>
      </c>
      <c r="BZ131">
        <f>IF($CH131&gt;=34,INDEX($AQ:$AQ,$CG131+34),"")</f>
      </c>
      <c r="CA131">
        <f>IF($CH131&gt;=35,INDEX($AQ:$AQ,$CG131+35),"")</f>
      </c>
      <c r="CB131">
        <f>IF($CH131&gt;=36,INDEX($AQ:$AQ,$CG131+36),"")</f>
      </c>
      <c r="CC131">
        <f>IF($CH131&gt;=37,INDEX($AQ:$AQ,$CG131+37),"")</f>
      </c>
      <c r="CD131">
        <f>IF($CH131&gt;=38,INDEX($AQ:$AQ,$CG131+38),"")</f>
      </c>
      <c r="CE131">
        <f>IF($CH131&gt;=39,INDEX($AQ:$AQ,$CG131+39),"")</f>
      </c>
      <c r="CF131">
        <f>IF($CH131&gt;=40,INDEX($AQ:$AQ,$CG131+40),"")</f>
      </c>
      <c r="CG131">
        <f>IFERROR(MATCH($AP131,$AQ$2:$AQ$134,0)+1,0)</f>
      </c>
      <c r="CH131">
        <f>IFERROR(INDEX($AR$2:$AR$134,MATCH($AP131,$AQ$2:$AQ$134,0)),0)</f>
      </c>
      <c r="CI131">
        <f>IFERROR(LEFT($L131,FIND(" - ",$L131)-1),$L131)</f>
      </c>
      <c r="CJ131" t="s">
        <v>582</v>
      </c>
      <c r="CK131">
        <v>1</v>
      </c>
      <c r="CL131">
        <f>IF($DG131&gt;=1,INDEX($CJ:$CJ,$DF131+1),"")</f>
      </c>
      <c r="CM131">
        <f>IF($DG131&gt;=2,INDEX($CJ:$CJ,$DF131+2),"")</f>
      </c>
      <c r="CN131">
        <f>IF($DG131&gt;=3,INDEX($CJ:$CJ,$DF131+3),"")</f>
      </c>
      <c r="CO131">
        <f>IF($DG131&gt;=4,INDEX($CJ:$CJ,$DF131+4),"")</f>
      </c>
      <c r="CP131">
        <f>IF($DG131&gt;=5,INDEX($CJ:$CJ,$DF131+5),"")</f>
      </c>
      <c r="CQ131">
        <f>IF($DG131&gt;=6,INDEX($CJ:$CJ,$DF131+6),"")</f>
      </c>
      <c r="CR131">
        <f>IF($DG131&gt;=7,INDEX($CJ:$CJ,$DF131+7),"")</f>
      </c>
      <c r="CS131">
        <f>IF($DG131&gt;=8,INDEX($CJ:$CJ,$DF131+8),"")</f>
      </c>
      <c r="CT131">
        <f>IF($DG131&gt;=9,INDEX($CJ:$CJ,$DF131+9),"")</f>
      </c>
      <c r="CU131">
        <f>IF($DG131&gt;=10,INDEX($CJ:$CJ,$DF131+10),"")</f>
      </c>
      <c r="CV131">
        <f>IF($DG131&gt;=11,INDEX($CJ:$CJ,$DF131+11),"")</f>
      </c>
      <c r="CW131">
        <f>IF($DG131&gt;=12,INDEX($CJ:$CJ,$DF131+12),"")</f>
      </c>
      <c r="CX131">
        <f>IF($DG131&gt;=13,INDEX($CJ:$CJ,$DF131+13),"")</f>
      </c>
      <c r="CY131">
        <f>IF($DG131&gt;=14,INDEX($CJ:$CJ,$DF131+14),"")</f>
      </c>
      <c r="CZ131">
        <f>IF($DG131&gt;=15,INDEX($CJ:$CJ,$DF131+15),"")</f>
      </c>
      <c r="DA131">
        <f>IF($DG131&gt;=16,INDEX($CJ:$CJ,$DF131+16),"")</f>
      </c>
      <c r="DB131">
        <f>IF($DG131&gt;=17,INDEX($CJ:$CJ,$DF131+17),"")</f>
      </c>
      <c r="DC131">
        <f>IF($DG131&gt;=18,INDEX($CJ:$CJ,$DF131+18),"")</f>
      </c>
      <c r="DD131">
        <f>IF($DG131&gt;=19,INDEX($CJ:$CJ,$DF131+19),"")</f>
      </c>
      <c r="DE131">
        <f>IF($DG131&gt;=20,INDEX($CJ:$CJ,$DF131+20),"")</f>
      </c>
      <c r="DF131">
        <f>IFERROR(MATCH($CI131,$CJ$2:$CJ$263,0)+1,0)</f>
      </c>
      <c r="DG131">
        <f>IFERROR(INDEX($CK$2:$CK$263,MATCH($CI131,$CJ$2:$CJ$263,0)),0)</f>
      </c>
      <c r="DH131">
        <f>IFERROR(INDEX($AO:$AO,MATCH($N131,$AN:$AN,0))&amp;"","")</f>
      </c>
      <c r="DI131" t="s">
        <v>246</v>
      </c>
      <c r="DK131">
        <v>1</v>
      </c>
      <c r="DL131">
        <f>IF($GO131&gt;=1,INDEX($DI:$DI,$GN131+1),"")</f>
      </c>
      <c r="DM131">
        <f>IF($GO131&gt;=2,INDEX($DI:$DI,$GN131+2),"")</f>
      </c>
      <c r="DN131">
        <f>IF($GO131&gt;=3,INDEX($DI:$DI,$GN131+3),"")</f>
      </c>
      <c r="DO131">
        <f>IF($GO131&gt;=4,INDEX($DI:$DI,$GN131+4),"")</f>
      </c>
      <c r="DP131">
        <f>IF($GO131&gt;=5,INDEX($DI:$DI,$GN131+5),"")</f>
      </c>
      <c r="DQ131">
        <f>IF($GO131&gt;=6,INDEX($DI:$DI,$GN131+6),"")</f>
      </c>
      <c r="DR131">
        <f>IF($GO131&gt;=7,INDEX($DI:$DI,$GN131+7),"")</f>
      </c>
      <c r="DS131">
        <f>IF($GO131&gt;=8,INDEX($DI:$DI,$GN131+8),"")</f>
      </c>
      <c r="DT131">
        <f>IF($GO131&gt;=9,INDEX($DI:$DI,$GN131+9),"")</f>
      </c>
      <c r="DU131">
        <f>IF($GO131&gt;=10,INDEX($DI:$DI,$GN131+10),"")</f>
      </c>
      <c r="DV131">
        <f>IF($GO131&gt;=11,INDEX($DI:$DI,$GN131+11),"")</f>
      </c>
      <c r="DW131">
        <f>IF($GO131&gt;=12,INDEX($DI:$DI,$GN131+12),"")</f>
      </c>
      <c r="DX131">
        <f>IF($GO131&gt;=13,INDEX($DI:$DI,$GN131+13),"")</f>
      </c>
      <c r="DY131">
        <f>IF($GO131&gt;=14,INDEX($DI:$DI,$GN131+14),"")</f>
      </c>
      <c r="DZ131">
        <f>IF($GO131&gt;=15,INDEX($DI:$DI,$GN131+15),"")</f>
      </c>
      <c r="EA131">
        <f>IF($GO131&gt;=16,INDEX($DI:$DI,$GN131+16),"")</f>
      </c>
      <c r="EB131">
        <f>IF($GO131&gt;=17,INDEX($DI:$DI,$GN131+17),"")</f>
      </c>
      <c r="EC131">
        <f>IF($GO131&gt;=18,INDEX($DI:$DI,$GN131+18),"")</f>
      </c>
      <c r="ED131">
        <f>IF($GO131&gt;=19,INDEX($DI:$DI,$GN131+19),"")</f>
      </c>
      <c r="EE131">
        <f>IF($GO131&gt;=20,INDEX($DI:$DI,$GN131+20),"")</f>
      </c>
      <c r="EF131">
        <f>IF($GO131&gt;=21,INDEX($DI:$DI,$GN131+21),"")</f>
      </c>
      <c r="EG131">
        <f>IF($GO131&gt;=22,INDEX($DI:$DI,$GN131+22),"")</f>
      </c>
      <c r="EH131">
        <f>IF($GO131&gt;=23,INDEX($DI:$DI,$GN131+23),"")</f>
      </c>
      <c r="EI131">
        <f>IF($GO131&gt;=24,INDEX($DI:$DI,$GN131+24),"")</f>
      </c>
      <c r="EJ131">
        <f>IF($GO131&gt;=25,INDEX($DI:$DI,$GN131+25),"")</f>
      </c>
      <c r="EK131">
        <f>IF($GO131&gt;=26,INDEX($DI:$DI,$GN131+26),"")</f>
      </c>
      <c r="EL131">
        <f>IF($GO131&gt;=27,INDEX($DI:$DI,$GN131+27),"")</f>
      </c>
      <c r="EM131">
        <f>IF($GO131&gt;=28,INDEX($DI:$DI,$GN131+28),"")</f>
      </c>
      <c r="EN131">
        <f>IF($GO131&gt;=29,INDEX($DI:$DI,$GN131+29),"")</f>
      </c>
      <c r="EO131">
        <f>IF($GO131&gt;=30,INDEX($DI:$DI,$GN131+30),"")</f>
      </c>
      <c r="EP131">
        <f>IF($GO131&gt;=31,INDEX($DI:$DI,$GN131+31),"")</f>
      </c>
      <c r="EQ131">
        <f>IF($GO131&gt;=32,INDEX($DI:$DI,$GN131+32),"")</f>
      </c>
      <c r="ER131">
        <f>IF($GO131&gt;=33,INDEX($DI:$DI,$GN131+33),"")</f>
      </c>
      <c r="ES131">
        <f>IF($GO131&gt;=34,INDEX($DI:$DI,$GN131+34),"")</f>
      </c>
      <c r="ET131">
        <f>IF($GO131&gt;=35,INDEX($DI:$DI,$GN131+35),"")</f>
      </c>
      <c r="EU131">
        <f>IF($GO131&gt;=36,INDEX($DI:$DI,$GN131+36),"")</f>
      </c>
      <c r="EV131">
        <f>IF($GO131&gt;=37,INDEX($DI:$DI,$GN131+37),"")</f>
      </c>
      <c r="EW131">
        <f>IF($GO131&gt;=38,INDEX($DI:$DI,$GN131+38),"")</f>
      </c>
      <c r="EX131">
        <f>IF($GO131&gt;=39,INDEX($DI:$DI,$GN131+39),"")</f>
      </c>
      <c r="EY131">
        <f>IF($GO131&gt;=40,INDEX($DI:$DI,$GN131+40),"")</f>
      </c>
      <c r="EZ131">
        <f>IF($GO131&gt;=1,INDEX($DJ:$DJ,$GN131+1),"")</f>
      </c>
      <c r="FA131">
        <f>IF($GO131&gt;=2,INDEX($DJ:$DJ,$GN131+2),"")</f>
      </c>
      <c r="FB131">
        <f>IF($GO131&gt;=3,INDEX($DJ:$DJ,$GN131+3),"")</f>
      </c>
      <c r="FC131">
        <f>IF($GO131&gt;=4,INDEX($DJ:$DJ,$GN131+4),"")</f>
      </c>
      <c r="FD131">
        <f>IF($GO131&gt;=5,INDEX($DJ:$DJ,$GN131+5),"")</f>
      </c>
      <c r="FE131">
        <f>IF($GO131&gt;=6,INDEX($DJ:$DJ,$GN131+6),"")</f>
      </c>
      <c r="FF131">
        <f>IF($GO131&gt;=7,INDEX($DJ:$DJ,$GN131+7),"")</f>
      </c>
      <c r="FG131">
        <f>IF($GO131&gt;=8,INDEX($DJ:$DJ,$GN131+8),"")</f>
      </c>
      <c r="FH131">
        <f>IF($GO131&gt;=9,INDEX($DJ:$DJ,$GN131+9),"")</f>
      </c>
      <c r="FI131">
        <f>IF($GO131&gt;=10,INDEX($DJ:$DJ,$GN131+10),"")</f>
      </c>
      <c r="FJ131">
        <f>IF($GO131&gt;=11,INDEX($DJ:$DJ,$GN131+11),"")</f>
      </c>
      <c r="FK131">
        <f>IF($GO131&gt;=12,INDEX($DJ:$DJ,$GN131+12),"")</f>
      </c>
      <c r="FL131">
        <f>IF($GO131&gt;=13,INDEX($DJ:$DJ,$GN131+13),"")</f>
      </c>
      <c r="FM131">
        <f>IF($GO131&gt;=14,INDEX($DJ:$DJ,$GN131+14),"")</f>
      </c>
      <c r="FN131">
        <f>IF($GO131&gt;=15,INDEX($DJ:$DJ,$GN131+15),"")</f>
      </c>
      <c r="FO131">
        <f>IF($GO131&gt;=16,INDEX($DJ:$DJ,$GN131+16),"")</f>
      </c>
      <c r="FP131">
        <f>IF($GO131&gt;=17,INDEX($DJ:$DJ,$GN131+17),"")</f>
      </c>
      <c r="FQ131">
        <f>IF($GO131&gt;=18,INDEX($DJ:$DJ,$GN131+18),"")</f>
      </c>
      <c r="FR131">
        <f>IF($GO131&gt;=19,INDEX($DJ:$DJ,$GN131+19),"")</f>
      </c>
      <c r="FS131">
        <f>IF($GO131&gt;=20,INDEX($DJ:$DJ,$GN131+20),"")</f>
      </c>
      <c r="FT131">
        <f>IF($GO131&gt;=21,INDEX($DJ:$DJ,$GN131+21),"")</f>
      </c>
      <c r="FU131">
        <f>IF($GO131&gt;=22,INDEX($DJ:$DJ,$GN131+22),"")</f>
      </c>
      <c r="FV131">
        <f>IF($GO131&gt;=23,INDEX($DJ:$DJ,$GN131+23),"")</f>
      </c>
      <c r="FW131">
        <f>IF($GO131&gt;=24,INDEX($DJ:$DJ,$GN131+24),"")</f>
      </c>
      <c r="FX131">
        <f>IF($GO131&gt;=25,INDEX($DJ:$DJ,$GN131+25),"")</f>
      </c>
      <c r="FY131">
        <f>IF($GO131&gt;=26,INDEX($DJ:$DJ,$GN131+26),"")</f>
      </c>
      <c r="FZ131">
        <f>IF($GO131&gt;=27,INDEX($DJ:$DJ,$GN131+27),"")</f>
      </c>
      <c r="GA131">
        <f>IF($GO131&gt;=28,INDEX($DJ:$DJ,$GN131+28),"")</f>
      </c>
      <c r="GB131">
        <f>IF($GO131&gt;=29,INDEX($DJ:$DJ,$GN131+29),"")</f>
      </c>
      <c r="GC131">
        <f>IF($GO131&gt;=30,INDEX($DJ:$DJ,$GN131+30),"")</f>
      </c>
      <c r="GD131">
        <f>IF($GO131&gt;=31,INDEX($DJ:$DJ,$GN131+31),"")</f>
      </c>
      <c r="GE131">
        <f>IF($GO131&gt;=32,INDEX($DJ:$DJ,$GN131+32),"")</f>
      </c>
      <c r="GF131">
        <f>IF($GO131&gt;=33,INDEX($DJ:$DJ,$GN131+33),"")</f>
      </c>
      <c r="GG131">
        <f>IF($GO131&gt;=34,INDEX($DJ:$DJ,$GN131+34),"")</f>
      </c>
      <c r="GH131">
        <f>IF($GO131&gt;=35,INDEX($DJ:$DJ,$GN131+35),"")</f>
      </c>
      <c r="GI131">
        <f>IF($GO131&gt;=36,INDEX($DJ:$DJ,$GN131+36),"")</f>
      </c>
      <c r="GJ131">
        <f>IF($GO131&gt;=37,INDEX($DJ:$DJ,$GN131+37),"")</f>
      </c>
      <c r="GK131">
        <f>IF($GO131&gt;=38,INDEX($DJ:$DJ,$GN131+38),"")</f>
      </c>
      <c r="GL131">
        <f>IF($GO131&gt;=39,INDEX($DJ:$DJ,$GN131+39),"")</f>
      </c>
      <c r="GM131">
        <f>IF($GO131&gt;=40,INDEX($DJ:$DJ,$GN131+40),"")</f>
      </c>
      <c r="GN131">
        <f>IFERROR(MATCH($DH131,$DI$2:$DI$148,0)+1,0)</f>
      </c>
      <c r="GO131">
        <f>IFERROR(INDEX($DK$2:$DK$148,MATCH($DH131,$DI$2:$DI$148,0)),0)</f>
      </c>
      <c r="GP131">
        <f>IFERROR(MATCH($Y131,$DL$131:$EY$131,0),0)</f>
      </c>
      <c r="GQ131">
        <f>IF($GP131&gt;0,INDEX($EZ$131:$GM$131,$GP131),"")</f>
      </c>
      <c r="GR131" t="s">
        <v>325</v>
      </c>
      <c r="GS131">
        <v>1</v>
      </c>
      <c r="GT131">
        <f>IF($JC131&gt;=1,INDEX($GR:$GR,$JB131+1),"")</f>
      </c>
      <c r="GU131">
        <f>IF($JC131&gt;=2,INDEX($GR:$GR,$JB131+2),"")</f>
      </c>
      <c r="GV131">
        <f>IF($JC131&gt;=3,INDEX($GR:$GR,$JB131+3),"")</f>
      </c>
      <c r="GW131">
        <f>IF($JC131&gt;=4,INDEX($GR:$GR,$JB131+4),"")</f>
      </c>
      <c r="GX131">
        <f>IF($JC131&gt;=5,INDEX($GR:$GR,$JB131+5),"")</f>
      </c>
      <c r="GY131">
        <f>IF($JC131&gt;=6,INDEX($GR:$GR,$JB131+6),"")</f>
      </c>
      <c r="GZ131">
        <f>IF($JC131&gt;=7,INDEX($GR:$GR,$JB131+7),"")</f>
      </c>
      <c r="HA131">
        <f>IF($JC131&gt;=8,INDEX($GR:$GR,$JB131+8),"")</f>
      </c>
      <c r="HB131">
        <f>IF($JC131&gt;=9,INDEX($GR:$GR,$JB131+9),"")</f>
      </c>
      <c r="HC131">
        <f>IF($JC131&gt;=10,INDEX($GR:$GR,$JB131+10),"")</f>
      </c>
      <c r="HD131">
        <f>IF($JC131&gt;=11,INDEX($GR:$GR,$JB131+11),"")</f>
      </c>
      <c r="HE131">
        <f>IF($JC131&gt;=12,INDEX($GR:$GR,$JB131+12),"")</f>
      </c>
      <c r="HF131">
        <f>IF($JC131&gt;=13,INDEX($GR:$GR,$JB131+13),"")</f>
      </c>
      <c r="HG131">
        <f>IF($JC131&gt;=14,INDEX($GR:$GR,$JB131+14),"")</f>
      </c>
      <c r="HH131">
        <f>IF($JC131&gt;=15,INDEX($GR:$GR,$JB131+15),"")</f>
      </c>
      <c r="HI131">
        <f>IF($JC131&gt;=16,INDEX($GR:$GR,$JB131+16),"")</f>
      </c>
      <c r="HJ131">
        <f>IF($JC131&gt;=17,INDEX($GR:$GR,$JB131+17),"")</f>
      </c>
      <c r="HK131">
        <f>IF($JC131&gt;=18,INDEX($GR:$GR,$JB131+18),"")</f>
      </c>
      <c r="HL131">
        <f>IF($JC131&gt;=19,INDEX($GR:$GR,$JB131+19),"")</f>
      </c>
      <c r="HM131">
        <f>IF($JC131&gt;=20,INDEX($GR:$GR,$JB131+20),"")</f>
      </c>
      <c r="HN131">
        <f>IF($JC131&gt;=21,INDEX($GR:$GR,$JB131+21),"")</f>
      </c>
      <c r="HO131">
        <f>IF($JC131&gt;=22,INDEX($GR:$GR,$JB131+22),"")</f>
      </c>
      <c r="HP131">
        <f>IF($JC131&gt;=23,INDEX($GR:$GR,$JB131+23),"")</f>
      </c>
      <c r="HQ131">
        <f>IF($JC131&gt;=24,INDEX($GR:$GR,$JB131+24),"")</f>
      </c>
      <c r="HR131">
        <f>IF($JC131&gt;=25,INDEX($GR:$GR,$JB131+25),"")</f>
      </c>
      <c r="HS131">
        <f>IF($JC131&gt;=26,INDEX($GR:$GR,$JB131+26),"")</f>
      </c>
      <c r="HT131">
        <f>IF($JC131&gt;=27,INDEX($GR:$GR,$JB131+27),"")</f>
      </c>
      <c r="HU131">
        <f>IF($JC131&gt;=28,INDEX($GR:$GR,$JB131+28),"")</f>
      </c>
      <c r="HV131">
        <f>IF($JC131&gt;=29,INDEX($GR:$GR,$JB131+29),"")</f>
      </c>
      <c r="HW131">
        <f>IF($JC131&gt;=30,INDEX($GR:$GR,$JB131+30),"")</f>
      </c>
      <c r="HX131">
        <f>IF($JC131&gt;=31,INDEX($GR:$GR,$JB131+31),"")</f>
      </c>
      <c r="HY131">
        <f>IF($JC131&gt;=32,INDEX($GR:$GR,$JB131+32),"")</f>
      </c>
      <c r="HZ131">
        <f>IF($JC131&gt;=33,INDEX($GR:$GR,$JB131+33),"")</f>
      </c>
      <c r="IA131">
        <f>IF($JC131&gt;=34,INDEX($GR:$GR,$JB131+34),"")</f>
      </c>
      <c r="IB131">
        <f>IF($JC131&gt;=35,INDEX($GR:$GR,$JB131+35),"")</f>
      </c>
      <c r="IC131">
        <f>IF($JC131&gt;=36,INDEX($GR:$GR,$JB131+36),"")</f>
      </c>
      <c r="ID131">
        <f>IF($JC131&gt;=37,INDEX($GR:$GR,$JB131+37),"")</f>
      </c>
      <c r="IE131">
        <f>IF($JC131&gt;=38,INDEX($GR:$GR,$JB131+38),"")</f>
      </c>
      <c r="IF131">
        <f>IF($JC131&gt;=39,INDEX($GR:$GR,$JB131+39),"")</f>
      </c>
      <c r="IG131">
        <f>IF($JC131&gt;=40,INDEX($GR:$GR,$JB131+40),"")</f>
      </c>
      <c r="IH131">
        <f>IF($JC131&gt;=41,INDEX($GR:$GR,$JB131+41),"")</f>
      </c>
      <c r="II131">
        <f>IF($JC131&gt;=42,INDEX($GR:$GR,$JB131+42),"")</f>
      </c>
      <c r="IJ131">
        <f>IF($JC131&gt;=43,INDEX($GR:$GR,$JB131+43),"")</f>
      </c>
      <c r="IK131">
        <f>IF($JC131&gt;=44,INDEX($GR:$GR,$JB131+44),"")</f>
      </c>
      <c r="IL131">
        <f>IF($JC131&gt;=45,INDEX($GR:$GR,$JB131+45),"")</f>
      </c>
      <c r="IM131">
        <f>IF($JC131&gt;=46,INDEX($GR:$GR,$JB131+46),"")</f>
      </c>
      <c r="IN131">
        <f>IF($JC131&gt;=47,INDEX($GR:$GR,$JB131+47),"")</f>
      </c>
      <c r="IO131">
        <f>IF($JC131&gt;=48,INDEX($GR:$GR,$JB131+48),"")</f>
      </c>
      <c r="IP131">
        <f>IF($JC131&gt;=49,INDEX($GR:$GR,$JB131+49),"")</f>
      </c>
      <c r="IQ131">
        <f>IF($JC131&gt;=50,INDEX($GR:$GR,$JB131+50),"")</f>
      </c>
      <c r="IR131">
        <f>IF($JC131&gt;=51,INDEX($GR:$GR,$JB131+51),"")</f>
      </c>
      <c r="IS131">
        <f>IF($JC131&gt;=52,INDEX($GR:$GR,$JB131+52),"")</f>
      </c>
      <c r="IT131">
        <f>IF($JC131&gt;=53,INDEX($GR:$GR,$JB131+53),"")</f>
      </c>
      <c r="IU131">
        <f>IF($JC131&gt;=54,INDEX($GR:$GR,$JB131+54),"")</f>
      </c>
      <c r="IV131">
        <f>IF($JC131&gt;=55,INDEX($GR:$GR,$JB131+55),"")</f>
      </c>
      <c r="IW131">
        <f>IF($JC131&gt;=56,INDEX($GR:$GR,$JB131+56),"")</f>
      </c>
      <c r="IX131">
        <f>IF($JC131&gt;=57,INDEX($GR:$GR,$JB131+57),"")</f>
      </c>
      <c r="IY131">
        <f>IF($JC131&gt;=58,INDEX($GR:$GR,$JB131+58),"")</f>
      </c>
      <c r="IZ131">
        <f>IF($JC131&gt;=59,INDEX($GR:$GR,$JB131+59),"")</f>
      </c>
      <c r="JA131">
        <f>IF($JC131&gt;=60,INDEX($GR:$GR,$JB131+60),"")</f>
      </c>
      <c r="JB131">
        <f>IFERROR(MATCH($GQ131,$GR$2:$GR$324,0)+1,0)</f>
      </c>
      <c r="JC131">
        <f>IFERROR(INDEX($GS$2:$GS$324,MATCH($GQ131,$GR$2:$GR$324,0)),0)</f>
      </c>
      <c r="JD131" t="s">
        <v>40</v>
      </c>
      <c r="JE131" t="s">
        <v>40</v>
      </c>
    </row>
    <row r="132" spans="1:265" x14ac:dyDescent="0.25">
      <c r="Q132">
        <f>IF(OR($T132="",$P132=""),"",IFERROR($T132/$P132,0))</f>
      </c>
      <c r="R132">
        <f>IF($T132="","",
SUM($S132,$U132,$Z132,$V132,$X132)*
(1-IF($AA132="",0,VALUE($AA132)/100)))</f>
      </c>
      <c r="S132">
        <f>IF($T132="","",$T132)</f>
      </c>
      <c r="U132">
        <f>IF($T132="","",
IF($N132="","",
IF(ISNUMBER(SEARCH("exempt",LOWER($N132))),0,
$T132*(VALUE(SUBSTITUTE($N132,"%",""))/100))))</f>
      </c>
      <c r="AB132">
        <f>IFERROR(IF(FIND(" - ",$K132)&gt;0,MID($K132,FIND(" - ",$K132)+3,LEN($K132)),""),"")</f>
      </c>
      <c r="AK132" t="s">
        <v>583</v>
      </c>
      <c r="AP132">
        <f>IFERROR(LEFT($K132,FIND(" - ",$K132)-1),$K132)</f>
      </c>
      <c r="AQ132" t="s">
        <v>185</v>
      </c>
      <c r="AS132">
        <f>IF($CH132&gt;=1,INDEX($AQ:$AQ,$CG132+1),"")</f>
      </c>
      <c r="AT132">
        <f>IF($CH132&gt;=2,INDEX($AQ:$AQ,$CG132+2),"")</f>
      </c>
      <c r="AU132">
        <f>IF($CH132&gt;=3,INDEX($AQ:$AQ,$CG132+3),"")</f>
      </c>
      <c r="AV132">
        <f>IF($CH132&gt;=4,INDEX($AQ:$AQ,$CG132+4),"")</f>
      </c>
      <c r="AW132">
        <f>IF($CH132&gt;=5,INDEX($AQ:$AQ,$CG132+5),"")</f>
      </c>
      <c r="AX132">
        <f>IF($CH132&gt;=6,INDEX($AQ:$AQ,$CG132+6),"")</f>
      </c>
      <c r="AY132">
        <f>IF($CH132&gt;=7,INDEX($AQ:$AQ,$CG132+7),"")</f>
      </c>
      <c r="AZ132">
        <f>IF($CH132&gt;=8,INDEX($AQ:$AQ,$CG132+8),"")</f>
      </c>
      <c r="BA132">
        <f>IF($CH132&gt;=9,INDEX($AQ:$AQ,$CG132+9),"")</f>
      </c>
      <c r="BB132">
        <f>IF($CH132&gt;=10,INDEX($AQ:$AQ,$CG132+10),"")</f>
      </c>
      <c r="BC132">
        <f>IF($CH132&gt;=11,INDEX($AQ:$AQ,$CG132+11),"")</f>
      </c>
      <c r="BD132">
        <f>IF($CH132&gt;=12,INDEX($AQ:$AQ,$CG132+12),"")</f>
      </c>
      <c r="BE132">
        <f>IF($CH132&gt;=13,INDEX($AQ:$AQ,$CG132+13),"")</f>
      </c>
      <c r="BF132">
        <f>IF($CH132&gt;=14,INDEX($AQ:$AQ,$CG132+14),"")</f>
      </c>
      <c r="BG132">
        <f>IF($CH132&gt;=15,INDEX($AQ:$AQ,$CG132+15),"")</f>
      </c>
      <c r="BH132">
        <f>IF($CH132&gt;=16,INDEX($AQ:$AQ,$CG132+16),"")</f>
      </c>
      <c r="BI132">
        <f>IF($CH132&gt;=17,INDEX($AQ:$AQ,$CG132+17),"")</f>
      </c>
      <c r="BJ132">
        <f>IF($CH132&gt;=18,INDEX($AQ:$AQ,$CG132+18),"")</f>
      </c>
      <c r="BK132">
        <f>IF($CH132&gt;=19,INDEX($AQ:$AQ,$CG132+19),"")</f>
      </c>
      <c r="BL132">
        <f>IF($CH132&gt;=20,INDEX($AQ:$AQ,$CG132+20),"")</f>
      </c>
      <c r="BM132">
        <f>IF($CH132&gt;=21,INDEX($AQ:$AQ,$CG132+21),"")</f>
      </c>
      <c r="BN132">
        <f>IF($CH132&gt;=22,INDEX($AQ:$AQ,$CG132+22),"")</f>
      </c>
      <c r="BO132">
        <f>IF($CH132&gt;=23,INDEX($AQ:$AQ,$CG132+23),"")</f>
      </c>
      <c r="BP132">
        <f>IF($CH132&gt;=24,INDEX($AQ:$AQ,$CG132+24),"")</f>
      </c>
      <c r="BQ132">
        <f>IF($CH132&gt;=25,INDEX($AQ:$AQ,$CG132+25),"")</f>
      </c>
      <c r="BR132">
        <f>IF($CH132&gt;=26,INDEX($AQ:$AQ,$CG132+26),"")</f>
      </c>
      <c r="BS132">
        <f>IF($CH132&gt;=27,INDEX($AQ:$AQ,$CG132+27),"")</f>
      </c>
      <c r="BT132">
        <f>IF($CH132&gt;=28,INDEX($AQ:$AQ,$CG132+28),"")</f>
      </c>
      <c r="BU132">
        <f>IF($CH132&gt;=29,INDEX($AQ:$AQ,$CG132+29),"")</f>
      </c>
      <c r="BV132">
        <f>IF($CH132&gt;=30,INDEX($AQ:$AQ,$CG132+30),"")</f>
      </c>
      <c r="BW132">
        <f>IF($CH132&gt;=31,INDEX($AQ:$AQ,$CG132+31),"")</f>
      </c>
      <c r="BX132">
        <f>IF($CH132&gt;=32,INDEX($AQ:$AQ,$CG132+32),"")</f>
      </c>
      <c r="BY132">
        <f>IF($CH132&gt;=33,INDEX($AQ:$AQ,$CG132+33),"")</f>
      </c>
      <c r="BZ132">
        <f>IF($CH132&gt;=34,INDEX($AQ:$AQ,$CG132+34),"")</f>
      </c>
      <c r="CA132">
        <f>IF($CH132&gt;=35,INDEX($AQ:$AQ,$CG132+35),"")</f>
      </c>
      <c r="CB132">
        <f>IF($CH132&gt;=36,INDEX($AQ:$AQ,$CG132+36),"")</f>
      </c>
      <c r="CC132">
        <f>IF($CH132&gt;=37,INDEX($AQ:$AQ,$CG132+37),"")</f>
      </c>
      <c r="CD132">
        <f>IF($CH132&gt;=38,INDEX($AQ:$AQ,$CG132+38),"")</f>
      </c>
      <c r="CE132">
        <f>IF($CH132&gt;=39,INDEX($AQ:$AQ,$CG132+39),"")</f>
      </c>
      <c r="CF132">
        <f>IF($CH132&gt;=40,INDEX($AQ:$AQ,$CG132+40),"")</f>
      </c>
      <c r="CG132">
        <f>IFERROR(MATCH($AP132,$AQ$2:$AQ$134,0)+1,0)</f>
      </c>
      <c r="CH132">
        <f>IFERROR(INDEX($AR$2:$AR$134,MATCH($AP132,$AQ$2:$AQ$134,0)),0)</f>
      </c>
      <c r="CI132">
        <f>IFERROR(LEFT($L132,FIND(" - ",$L132)-1),$L132)</f>
      </c>
      <c r="CJ132" t="s">
        <v>224</v>
      </c>
      <c r="CL132">
        <f>IF($DG132&gt;=1,INDEX($CJ:$CJ,$DF132+1),"")</f>
      </c>
      <c r="CM132">
        <f>IF($DG132&gt;=2,INDEX($CJ:$CJ,$DF132+2),"")</f>
      </c>
      <c r="CN132">
        <f>IF($DG132&gt;=3,INDEX($CJ:$CJ,$DF132+3),"")</f>
      </c>
      <c r="CO132">
        <f>IF($DG132&gt;=4,INDEX($CJ:$CJ,$DF132+4),"")</f>
      </c>
      <c r="CP132">
        <f>IF($DG132&gt;=5,INDEX($CJ:$CJ,$DF132+5),"")</f>
      </c>
      <c r="CQ132">
        <f>IF($DG132&gt;=6,INDEX($CJ:$CJ,$DF132+6),"")</f>
      </c>
      <c r="CR132">
        <f>IF($DG132&gt;=7,INDEX($CJ:$CJ,$DF132+7),"")</f>
      </c>
      <c r="CS132">
        <f>IF($DG132&gt;=8,INDEX($CJ:$CJ,$DF132+8),"")</f>
      </c>
      <c r="CT132">
        <f>IF($DG132&gt;=9,INDEX($CJ:$CJ,$DF132+9),"")</f>
      </c>
      <c r="CU132">
        <f>IF($DG132&gt;=10,INDEX($CJ:$CJ,$DF132+10),"")</f>
      </c>
      <c r="CV132">
        <f>IF($DG132&gt;=11,INDEX($CJ:$CJ,$DF132+11),"")</f>
      </c>
      <c r="CW132">
        <f>IF($DG132&gt;=12,INDEX($CJ:$CJ,$DF132+12),"")</f>
      </c>
      <c r="CX132">
        <f>IF($DG132&gt;=13,INDEX($CJ:$CJ,$DF132+13),"")</f>
      </c>
      <c r="CY132">
        <f>IF($DG132&gt;=14,INDEX($CJ:$CJ,$DF132+14),"")</f>
      </c>
      <c r="CZ132">
        <f>IF($DG132&gt;=15,INDEX($CJ:$CJ,$DF132+15),"")</f>
      </c>
      <c r="DA132">
        <f>IF($DG132&gt;=16,INDEX($CJ:$CJ,$DF132+16),"")</f>
      </c>
      <c r="DB132">
        <f>IF($DG132&gt;=17,INDEX($CJ:$CJ,$DF132+17),"")</f>
      </c>
      <c r="DC132">
        <f>IF($DG132&gt;=18,INDEX($CJ:$CJ,$DF132+18),"")</f>
      </c>
      <c r="DD132">
        <f>IF($DG132&gt;=19,INDEX($CJ:$CJ,$DF132+19),"")</f>
      </c>
      <c r="DE132">
        <f>IF($DG132&gt;=20,INDEX($CJ:$CJ,$DF132+20),"")</f>
      </c>
      <c r="DF132">
        <f>IFERROR(MATCH($CI132,$CJ$2:$CJ$263,0)+1,0)</f>
      </c>
      <c r="DG132">
        <f>IFERROR(INDEX($CK$2:$CK$263,MATCH($CI132,$CJ$2:$CJ$263,0)),0)</f>
      </c>
      <c r="DH132">
        <f>IFERROR(INDEX($AO:$AO,MATCH($N132,$AN:$AN,0))&amp;"","")</f>
      </c>
      <c r="DI132" t="s">
        <v>552</v>
      </c>
      <c r="DJ132" t="s">
        <v>584</v>
      </c>
      <c r="DL132">
        <f>IF($GO132&gt;=1,INDEX($DI:$DI,$GN132+1),"")</f>
      </c>
      <c r="DM132">
        <f>IF($GO132&gt;=2,INDEX($DI:$DI,$GN132+2),"")</f>
      </c>
      <c r="DN132">
        <f>IF($GO132&gt;=3,INDEX($DI:$DI,$GN132+3),"")</f>
      </c>
      <c r="DO132">
        <f>IF($GO132&gt;=4,INDEX($DI:$DI,$GN132+4),"")</f>
      </c>
      <c r="DP132">
        <f>IF($GO132&gt;=5,INDEX($DI:$DI,$GN132+5),"")</f>
      </c>
      <c r="DQ132">
        <f>IF($GO132&gt;=6,INDEX($DI:$DI,$GN132+6),"")</f>
      </c>
      <c r="DR132">
        <f>IF($GO132&gt;=7,INDEX($DI:$DI,$GN132+7),"")</f>
      </c>
      <c r="DS132">
        <f>IF($GO132&gt;=8,INDEX($DI:$DI,$GN132+8),"")</f>
      </c>
      <c r="DT132">
        <f>IF($GO132&gt;=9,INDEX($DI:$DI,$GN132+9),"")</f>
      </c>
      <c r="DU132">
        <f>IF($GO132&gt;=10,INDEX($DI:$DI,$GN132+10),"")</f>
      </c>
      <c r="DV132">
        <f>IF($GO132&gt;=11,INDEX($DI:$DI,$GN132+11),"")</f>
      </c>
      <c r="DW132">
        <f>IF($GO132&gt;=12,INDEX($DI:$DI,$GN132+12),"")</f>
      </c>
      <c r="DX132">
        <f>IF($GO132&gt;=13,INDEX($DI:$DI,$GN132+13),"")</f>
      </c>
      <c r="DY132">
        <f>IF($GO132&gt;=14,INDEX($DI:$DI,$GN132+14),"")</f>
      </c>
      <c r="DZ132">
        <f>IF($GO132&gt;=15,INDEX($DI:$DI,$GN132+15),"")</f>
      </c>
      <c r="EA132">
        <f>IF($GO132&gt;=16,INDEX($DI:$DI,$GN132+16),"")</f>
      </c>
      <c r="EB132">
        <f>IF($GO132&gt;=17,INDEX($DI:$DI,$GN132+17),"")</f>
      </c>
      <c r="EC132">
        <f>IF($GO132&gt;=18,INDEX($DI:$DI,$GN132+18),"")</f>
      </c>
      <c r="ED132">
        <f>IF($GO132&gt;=19,INDEX($DI:$DI,$GN132+19),"")</f>
      </c>
      <c r="EE132">
        <f>IF($GO132&gt;=20,INDEX($DI:$DI,$GN132+20),"")</f>
      </c>
      <c r="EF132">
        <f>IF($GO132&gt;=21,INDEX($DI:$DI,$GN132+21),"")</f>
      </c>
      <c r="EG132">
        <f>IF($GO132&gt;=22,INDEX($DI:$DI,$GN132+22),"")</f>
      </c>
      <c r="EH132">
        <f>IF($GO132&gt;=23,INDEX($DI:$DI,$GN132+23),"")</f>
      </c>
      <c r="EI132">
        <f>IF($GO132&gt;=24,INDEX($DI:$DI,$GN132+24),"")</f>
      </c>
      <c r="EJ132">
        <f>IF($GO132&gt;=25,INDEX($DI:$DI,$GN132+25),"")</f>
      </c>
      <c r="EK132">
        <f>IF($GO132&gt;=26,INDEX($DI:$DI,$GN132+26),"")</f>
      </c>
      <c r="EL132">
        <f>IF($GO132&gt;=27,INDEX($DI:$DI,$GN132+27),"")</f>
      </c>
      <c r="EM132">
        <f>IF($GO132&gt;=28,INDEX($DI:$DI,$GN132+28),"")</f>
      </c>
      <c r="EN132">
        <f>IF($GO132&gt;=29,INDEX($DI:$DI,$GN132+29),"")</f>
      </c>
      <c r="EO132">
        <f>IF($GO132&gt;=30,INDEX($DI:$DI,$GN132+30),"")</f>
      </c>
      <c r="EP132">
        <f>IF($GO132&gt;=31,INDEX($DI:$DI,$GN132+31),"")</f>
      </c>
      <c r="EQ132">
        <f>IF($GO132&gt;=32,INDEX($DI:$DI,$GN132+32),"")</f>
      </c>
      <c r="ER132">
        <f>IF($GO132&gt;=33,INDEX($DI:$DI,$GN132+33),"")</f>
      </c>
      <c r="ES132">
        <f>IF($GO132&gt;=34,INDEX($DI:$DI,$GN132+34),"")</f>
      </c>
      <c r="ET132">
        <f>IF($GO132&gt;=35,INDEX($DI:$DI,$GN132+35),"")</f>
      </c>
      <c r="EU132">
        <f>IF($GO132&gt;=36,INDEX($DI:$DI,$GN132+36),"")</f>
      </c>
      <c r="EV132">
        <f>IF($GO132&gt;=37,INDEX($DI:$DI,$GN132+37),"")</f>
      </c>
      <c r="EW132">
        <f>IF($GO132&gt;=38,INDEX($DI:$DI,$GN132+38),"")</f>
      </c>
      <c r="EX132">
        <f>IF($GO132&gt;=39,INDEX($DI:$DI,$GN132+39),"")</f>
      </c>
      <c r="EY132">
        <f>IF($GO132&gt;=40,INDEX($DI:$DI,$GN132+40),"")</f>
      </c>
      <c r="EZ132">
        <f>IF($GO132&gt;=1,INDEX($DJ:$DJ,$GN132+1),"")</f>
      </c>
      <c r="FA132">
        <f>IF($GO132&gt;=2,INDEX($DJ:$DJ,$GN132+2),"")</f>
      </c>
      <c r="FB132">
        <f>IF($GO132&gt;=3,INDEX($DJ:$DJ,$GN132+3),"")</f>
      </c>
      <c r="FC132">
        <f>IF($GO132&gt;=4,INDEX($DJ:$DJ,$GN132+4),"")</f>
      </c>
      <c r="FD132">
        <f>IF($GO132&gt;=5,INDEX($DJ:$DJ,$GN132+5),"")</f>
      </c>
      <c r="FE132">
        <f>IF($GO132&gt;=6,INDEX($DJ:$DJ,$GN132+6),"")</f>
      </c>
      <c r="FF132">
        <f>IF($GO132&gt;=7,INDEX($DJ:$DJ,$GN132+7),"")</f>
      </c>
      <c r="FG132">
        <f>IF($GO132&gt;=8,INDEX($DJ:$DJ,$GN132+8),"")</f>
      </c>
      <c r="FH132">
        <f>IF($GO132&gt;=9,INDEX($DJ:$DJ,$GN132+9),"")</f>
      </c>
      <c r="FI132">
        <f>IF($GO132&gt;=10,INDEX($DJ:$DJ,$GN132+10),"")</f>
      </c>
      <c r="FJ132">
        <f>IF($GO132&gt;=11,INDEX($DJ:$DJ,$GN132+11),"")</f>
      </c>
      <c r="FK132">
        <f>IF($GO132&gt;=12,INDEX($DJ:$DJ,$GN132+12),"")</f>
      </c>
      <c r="FL132">
        <f>IF($GO132&gt;=13,INDEX($DJ:$DJ,$GN132+13),"")</f>
      </c>
      <c r="FM132">
        <f>IF($GO132&gt;=14,INDEX($DJ:$DJ,$GN132+14),"")</f>
      </c>
      <c r="FN132">
        <f>IF($GO132&gt;=15,INDEX($DJ:$DJ,$GN132+15),"")</f>
      </c>
      <c r="FO132">
        <f>IF($GO132&gt;=16,INDEX($DJ:$DJ,$GN132+16),"")</f>
      </c>
      <c r="FP132">
        <f>IF($GO132&gt;=17,INDEX($DJ:$DJ,$GN132+17),"")</f>
      </c>
      <c r="FQ132">
        <f>IF($GO132&gt;=18,INDEX($DJ:$DJ,$GN132+18),"")</f>
      </c>
      <c r="FR132">
        <f>IF($GO132&gt;=19,INDEX($DJ:$DJ,$GN132+19),"")</f>
      </c>
      <c r="FS132">
        <f>IF($GO132&gt;=20,INDEX($DJ:$DJ,$GN132+20),"")</f>
      </c>
      <c r="FT132">
        <f>IF($GO132&gt;=21,INDEX($DJ:$DJ,$GN132+21),"")</f>
      </c>
      <c r="FU132">
        <f>IF($GO132&gt;=22,INDEX($DJ:$DJ,$GN132+22),"")</f>
      </c>
      <c r="FV132">
        <f>IF($GO132&gt;=23,INDEX($DJ:$DJ,$GN132+23),"")</f>
      </c>
      <c r="FW132">
        <f>IF($GO132&gt;=24,INDEX($DJ:$DJ,$GN132+24),"")</f>
      </c>
      <c r="FX132">
        <f>IF($GO132&gt;=25,INDEX($DJ:$DJ,$GN132+25),"")</f>
      </c>
      <c r="FY132">
        <f>IF($GO132&gt;=26,INDEX($DJ:$DJ,$GN132+26),"")</f>
      </c>
      <c r="FZ132">
        <f>IF($GO132&gt;=27,INDEX($DJ:$DJ,$GN132+27),"")</f>
      </c>
      <c r="GA132">
        <f>IF($GO132&gt;=28,INDEX($DJ:$DJ,$GN132+28),"")</f>
      </c>
      <c r="GB132">
        <f>IF($GO132&gt;=29,INDEX($DJ:$DJ,$GN132+29),"")</f>
      </c>
      <c r="GC132">
        <f>IF($GO132&gt;=30,INDEX($DJ:$DJ,$GN132+30),"")</f>
      </c>
      <c r="GD132">
        <f>IF($GO132&gt;=31,INDEX($DJ:$DJ,$GN132+31),"")</f>
      </c>
      <c r="GE132">
        <f>IF($GO132&gt;=32,INDEX($DJ:$DJ,$GN132+32),"")</f>
      </c>
      <c r="GF132">
        <f>IF($GO132&gt;=33,INDEX($DJ:$DJ,$GN132+33),"")</f>
      </c>
      <c r="GG132">
        <f>IF($GO132&gt;=34,INDEX($DJ:$DJ,$GN132+34),"")</f>
      </c>
      <c r="GH132">
        <f>IF($GO132&gt;=35,INDEX($DJ:$DJ,$GN132+35),"")</f>
      </c>
      <c r="GI132">
        <f>IF($GO132&gt;=36,INDEX($DJ:$DJ,$GN132+36),"")</f>
      </c>
      <c r="GJ132">
        <f>IF($GO132&gt;=37,INDEX($DJ:$DJ,$GN132+37),"")</f>
      </c>
      <c r="GK132">
        <f>IF($GO132&gt;=38,INDEX($DJ:$DJ,$GN132+38),"")</f>
      </c>
      <c r="GL132">
        <f>IF($GO132&gt;=39,INDEX($DJ:$DJ,$GN132+39),"")</f>
      </c>
      <c r="GM132">
        <f>IF($GO132&gt;=40,INDEX($DJ:$DJ,$GN132+40),"")</f>
      </c>
      <c r="GN132">
        <f>IFERROR(MATCH($DH132,$DI$2:$DI$148,0)+1,0)</f>
      </c>
      <c r="GO132">
        <f>IFERROR(INDEX($DK$2:$DK$148,MATCH($DH132,$DI$2:$DI$148,0)),0)</f>
      </c>
      <c r="GP132">
        <f>IFERROR(MATCH($Y132,$DL$132:$EY$132,0),0)</f>
      </c>
      <c r="GQ132">
        <f>IF($GP132&gt;0,INDEX($EZ$132:$GM$132,$GP132),"")</f>
      </c>
      <c r="GR132" t="s">
        <v>484</v>
      </c>
      <c r="GT132">
        <f>IF($JC132&gt;=1,INDEX($GR:$GR,$JB132+1),"")</f>
      </c>
      <c r="GU132">
        <f>IF($JC132&gt;=2,INDEX($GR:$GR,$JB132+2),"")</f>
      </c>
      <c r="GV132">
        <f>IF($JC132&gt;=3,INDEX($GR:$GR,$JB132+3),"")</f>
      </c>
      <c r="GW132">
        <f>IF($JC132&gt;=4,INDEX($GR:$GR,$JB132+4),"")</f>
      </c>
      <c r="GX132">
        <f>IF($JC132&gt;=5,INDEX($GR:$GR,$JB132+5),"")</f>
      </c>
      <c r="GY132">
        <f>IF($JC132&gt;=6,INDEX($GR:$GR,$JB132+6),"")</f>
      </c>
      <c r="GZ132">
        <f>IF($JC132&gt;=7,INDEX($GR:$GR,$JB132+7),"")</f>
      </c>
      <c r="HA132">
        <f>IF($JC132&gt;=8,INDEX($GR:$GR,$JB132+8),"")</f>
      </c>
      <c r="HB132">
        <f>IF($JC132&gt;=9,INDEX($GR:$GR,$JB132+9),"")</f>
      </c>
      <c r="HC132">
        <f>IF($JC132&gt;=10,INDEX($GR:$GR,$JB132+10),"")</f>
      </c>
      <c r="HD132">
        <f>IF($JC132&gt;=11,INDEX($GR:$GR,$JB132+11),"")</f>
      </c>
      <c r="HE132">
        <f>IF($JC132&gt;=12,INDEX($GR:$GR,$JB132+12),"")</f>
      </c>
      <c r="HF132">
        <f>IF($JC132&gt;=13,INDEX($GR:$GR,$JB132+13),"")</f>
      </c>
      <c r="HG132">
        <f>IF($JC132&gt;=14,INDEX($GR:$GR,$JB132+14),"")</f>
      </c>
      <c r="HH132">
        <f>IF($JC132&gt;=15,INDEX($GR:$GR,$JB132+15),"")</f>
      </c>
      <c r="HI132">
        <f>IF($JC132&gt;=16,INDEX($GR:$GR,$JB132+16),"")</f>
      </c>
      <c r="HJ132">
        <f>IF($JC132&gt;=17,INDEX($GR:$GR,$JB132+17),"")</f>
      </c>
      <c r="HK132">
        <f>IF($JC132&gt;=18,INDEX($GR:$GR,$JB132+18),"")</f>
      </c>
      <c r="HL132">
        <f>IF($JC132&gt;=19,INDEX($GR:$GR,$JB132+19),"")</f>
      </c>
      <c r="HM132">
        <f>IF($JC132&gt;=20,INDEX($GR:$GR,$JB132+20),"")</f>
      </c>
      <c r="HN132">
        <f>IF($JC132&gt;=21,INDEX($GR:$GR,$JB132+21),"")</f>
      </c>
      <c r="HO132">
        <f>IF($JC132&gt;=22,INDEX($GR:$GR,$JB132+22),"")</f>
      </c>
      <c r="HP132">
        <f>IF($JC132&gt;=23,INDEX($GR:$GR,$JB132+23),"")</f>
      </c>
      <c r="HQ132">
        <f>IF($JC132&gt;=24,INDEX($GR:$GR,$JB132+24),"")</f>
      </c>
      <c r="HR132">
        <f>IF($JC132&gt;=25,INDEX($GR:$GR,$JB132+25),"")</f>
      </c>
      <c r="HS132">
        <f>IF($JC132&gt;=26,INDEX($GR:$GR,$JB132+26),"")</f>
      </c>
      <c r="HT132">
        <f>IF($JC132&gt;=27,INDEX($GR:$GR,$JB132+27),"")</f>
      </c>
      <c r="HU132">
        <f>IF($JC132&gt;=28,INDEX($GR:$GR,$JB132+28),"")</f>
      </c>
      <c r="HV132">
        <f>IF($JC132&gt;=29,INDEX($GR:$GR,$JB132+29),"")</f>
      </c>
      <c r="HW132">
        <f>IF($JC132&gt;=30,INDEX($GR:$GR,$JB132+30),"")</f>
      </c>
      <c r="HX132">
        <f>IF($JC132&gt;=31,INDEX($GR:$GR,$JB132+31),"")</f>
      </c>
      <c r="HY132">
        <f>IF($JC132&gt;=32,INDEX($GR:$GR,$JB132+32),"")</f>
      </c>
      <c r="HZ132">
        <f>IF($JC132&gt;=33,INDEX($GR:$GR,$JB132+33),"")</f>
      </c>
      <c r="IA132">
        <f>IF($JC132&gt;=34,INDEX($GR:$GR,$JB132+34),"")</f>
      </c>
      <c r="IB132">
        <f>IF($JC132&gt;=35,INDEX($GR:$GR,$JB132+35),"")</f>
      </c>
      <c r="IC132">
        <f>IF($JC132&gt;=36,INDEX($GR:$GR,$JB132+36),"")</f>
      </c>
      <c r="ID132">
        <f>IF($JC132&gt;=37,INDEX($GR:$GR,$JB132+37),"")</f>
      </c>
      <c r="IE132">
        <f>IF($JC132&gt;=38,INDEX($GR:$GR,$JB132+38),"")</f>
      </c>
      <c r="IF132">
        <f>IF($JC132&gt;=39,INDEX($GR:$GR,$JB132+39),"")</f>
      </c>
      <c r="IG132">
        <f>IF($JC132&gt;=40,INDEX($GR:$GR,$JB132+40),"")</f>
      </c>
      <c r="IH132">
        <f>IF($JC132&gt;=41,INDEX($GR:$GR,$JB132+41),"")</f>
      </c>
      <c r="II132">
        <f>IF($JC132&gt;=42,INDEX($GR:$GR,$JB132+42),"")</f>
      </c>
      <c r="IJ132">
        <f>IF($JC132&gt;=43,INDEX($GR:$GR,$JB132+43),"")</f>
      </c>
      <c r="IK132">
        <f>IF($JC132&gt;=44,INDEX($GR:$GR,$JB132+44),"")</f>
      </c>
      <c r="IL132">
        <f>IF($JC132&gt;=45,INDEX($GR:$GR,$JB132+45),"")</f>
      </c>
      <c r="IM132">
        <f>IF($JC132&gt;=46,INDEX($GR:$GR,$JB132+46),"")</f>
      </c>
      <c r="IN132">
        <f>IF($JC132&gt;=47,INDEX($GR:$GR,$JB132+47),"")</f>
      </c>
      <c r="IO132">
        <f>IF($JC132&gt;=48,INDEX($GR:$GR,$JB132+48),"")</f>
      </c>
      <c r="IP132">
        <f>IF($JC132&gt;=49,INDEX($GR:$GR,$JB132+49),"")</f>
      </c>
      <c r="IQ132">
        <f>IF($JC132&gt;=50,INDEX($GR:$GR,$JB132+50),"")</f>
      </c>
      <c r="IR132">
        <f>IF($JC132&gt;=51,INDEX($GR:$GR,$JB132+51),"")</f>
      </c>
      <c r="IS132">
        <f>IF($JC132&gt;=52,INDEX($GR:$GR,$JB132+52),"")</f>
      </c>
      <c r="IT132">
        <f>IF($JC132&gt;=53,INDEX($GR:$GR,$JB132+53),"")</f>
      </c>
      <c r="IU132">
        <f>IF($JC132&gt;=54,INDEX($GR:$GR,$JB132+54),"")</f>
      </c>
      <c r="IV132">
        <f>IF($JC132&gt;=55,INDEX($GR:$GR,$JB132+55),"")</f>
      </c>
      <c r="IW132">
        <f>IF($JC132&gt;=56,INDEX($GR:$GR,$JB132+56),"")</f>
      </c>
      <c r="IX132">
        <f>IF($JC132&gt;=57,INDEX($GR:$GR,$JB132+57),"")</f>
      </c>
      <c r="IY132">
        <f>IF($JC132&gt;=58,INDEX($GR:$GR,$JB132+58),"")</f>
      </c>
      <c r="IZ132">
        <f>IF($JC132&gt;=59,INDEX($GR:$GR,$JB132+59),"")</f>
      </c>
      <c r="JA132">
        <f>IF($JC132&gt;=60,INDEX($GR:$GR,$JB132+60),"")</f>
      </c>
      <c r="JB132">
        <f>IFERROR(MATCH($GQ132,$GR$2:$GR$324,0)+1,0)</f>
      </c>
      <c r="JC132">
        <f>IFERROR(INDEX($GS$2:$GS$324,MATCH($GQ132,$GR$2:$GR$324,0)),0)</f>
      </c>
      <c r="JD132" t="s">
        <v>40</v>
      </c>
      <c r="JE132" t="s">
        <v>40</v>
      </c>
    </row>
    <row r="133" spans="1:265" x14ac:dyDescent="0.25">
      <c r="Q133">
        <f>IF(OR($T133="",$P133=""),"",IFERROR($T133/$P133,0))</f>
      </c>
      <c r="R133">
        <f>IF($T133="","",
SUM($S133,$U133,$Z133,$V133,$X133)*
(1-IF($AA133="",0,VALUE($AA133)/100)))</f>
      </c>
      <c r="S133">
        <f>IF($T133="","",$T133)</f>
      </c>
      <c r="U133">
        <f>IF($T133="","",
IF($N133="","",
IF(ISNUMBER(SEARCH("exempt",LOWER($N133))),0,
$T133*(VALUE(SUBSTITUTE($N133,"%",""))/100))))</f>
      </c>
      <c r="AB133">
        <f>IFERROR(IF(FIND(" - ",$K133)&gt;0,MID($K133,FIND(" - ",$K133)+3,LEN($K133)),""),"")</f>
      </c>
      <c r="AK133" t="s">
        <v>585</v>
      </c>
      <c r="AP133">
        <f>IFERROR(LEFT($K133,FIND(" - ",$K133)-1),$K133)</f>
      </c>
      <c r="AQ133" t="s">
        <v>586</v>
      </c>
      <c r="AR133">
        <v>1</v>
      </c>
      <c r="AS133">
        <f>IF($CH133&gt;=1,INDEX($AQ:$AQ,$CG133+1),"")</f>
      </c>
      <c r="AT133">
        <f>IF($CH133&gt;=2,INDEX($AQ:$AQ,$CG133+2),"")</f>
      </c>
      <c r="AU133">
        <f>IF($CH133&gt;=3,INDEX($AQ:$AQ,$CG133+3),"")</f>
      </c>
      <c r="AV133">
        <f>IF($CH133&gt;=4,INDEX($AQ:$AQ,$CG133+4),"")</f>
      </c>
      <c r="AW133">
        <f>IF($CH133&gt;=5,INDEX($AQ:$AQ,$CG133+5),"")</f>
      </c>
      <c r="AX133">
        <f>IF($CH133&gt;=6,INDEX($AQ:$AQ,$CG133+6),"")</f>
      </c>
      <c r="AY133">
        <f>IF($CH133&gt;=7,INDEX($AQ:$AQ,$CG133+7),"")</f>
      </c>
      <c r="AZ133">
        <f>IF($CH133&gt;=8,INDEX($AQ:$AQ,$CG133+8),"")</f>
      </c>
      <c r="BA133">
        <f>IF($CH133&gt;=9,INDEX($AQ:$AQ,$CG133+9),"")</f>
      </c>
      <c r="BB133">
        <f>IF($CH133&gt;=10,INDEX($AQ:$AQ,$CG133+10),"")</f>
      </c>
      <c r="BC133">
        <f>IF($CH133&gt;=11,INDEX($AQ:$AQ,$CG133+11),"")</f>
      </c>
      <c r="BD133">
        <f>IF($CH133&gt;=12,INDEX($AQ:$AQ,$CG133+12),"")</f>
      </c>
      <c r="BE133">
        <f>IF($CH133&gt;=13,INDEX($AQ:$AQ,$CG133+13),"")</f>
      </c>
      <c r="BF133">
        <f>IF($CH133&gt;=14,INDEX($AQ:$AQ,$CG133+14),"")</f>
      </c>
      <c r="BG133">
        <f>IF($CH133&gt;=15,INDEX($AQ:$AQ,$CG133+15),"")</f>
      </c>
      <c r="BH133">
        <f>IF($CH133&gt;=16,INDEX($AQ:$AQ,$CG133+16),"")</f>
      </c>
      <c r="BI133">
        <f>IF($CH133&gt;=17,INDEX($AQ:$AQ,$CG133+17),"")</f>
      </c>
      <c r="BJ133">
        <f>IF($CH133&gt;=18,INDEX($AQ:$AQ,$CG133+18),"")</f>
      </c>
      <c r="BK133">
        <f>IF($CH133&gt;=19,INDEX($AQ:$AQ,$CG133+19),"")</f>
      </c>
      <c r="BL133">
        <f>IF($CH133&gt;=20,INDEX($AQ:$AQ,$CG133+20),"")</f>
      </c>
      <c r="BM133">
        <f>IF($CH133&gt;=21,INDEX($AQ:$AQ,$CG133+21),"")</f>
      </c>
      <c r="BN133">
        <f>IF($CH133&gt;=22,INDEX($AQ:$AQ,$CG133+22),"")</f>
      </c>
      <c r="BO133">
        <f>IF($CH133&gt;=23,INDEX($AQ:$AQ,$CG133+23),"")</f>
      </c>
      <c r="BP133">
        <f>IF($CH133&gt;=24,INDEX($AQ:$AQ,$CG133+24),"")</f>
      </c>
      <c r="BQ133">
        <f>IF($CH133&gt;=25,INDEX($AQ:$AQ,$CG133+25),"")</f>
      </c>
      <c r="BR133">
        <f>IF($CH133&gt;=26,INDEX($AQ:$AQ,$CG133+26),"")</f>
      </c>
      <c r="BS133">
        <f>IF($CH133&gt;=27,INDEX($AQ:$AQ,$CG133+27),"")</f>
      </c>
      <c r="BT133">
        <f>IF($CH133&gt;=28,INDEX($AQ:$AQ,$CG133+28),"")</f>
      </c>
      <c r="BU133">
        <f>IF($CH133&gt;=29,INDEX($AQ:$AQ,$CG133+29),"")</f>
      </c>
      <c r="BV133">
        <f>IF($CH133&gt;=30,INDEX($AQ:$AQ,$CG133+30),"")</f>
      </c>
      <c r="BW133">
        <f>IF($CH133&gt;=31,INDEX($AQ:$AQ,$CG133+31),"")</f>
      </c>
      <c r="BX133">
        <f>IF($CH133&gt;=32,INDEX($AQ:$AQ,$CG133+32),"")</f>
      </c>
      <c r="BY133">
        <f>IF($CH133&gt;=33,INDEX($AQ:$AQ,$CG133+33),"")</f>
      </c>
      <c r="BZ133">
        <f>IF($CH133&gt;=34,INDEX($AQ:$AQ,$CG133+34),"")</f>
      </c>
      <c r="CA133">
        <f>IF($CH133&gt;=35,INDEX($AQ:$AQ,$CG133+35),"")</f>
      </c>
      <c r="CB133">
        <f>IF($CH133&gt;=36,INDEX($AQ:$AQ,$CG133+36),"")</f>
      </c>
      <c r="CC133">
        <f>IF($CH133&gt;=37,INDEX($AQ:$AQ,$CG133+37),"")</f>
      </c>
      <c r="CD133">
        <f>IF($CH133&gt;=38,INDEX($AQ:$AQ,$CG133+38),"")</f>
      </c>
      <c r="CE133">
        <f>IF($CH133&gt;=39,INDEX($AQ:$AQ,$CG133+39),"")</f>
      </c>
      <c r="CF133">
        <f>IF($CH133&gt;=40,INDEX($AQ:$AQ,$CG133+40),"")</f>
      </c>
      <c r="CG133">
        <f>IFERROR(MATCH($AP133,$AQ$2:$AQ$134,0)+1,0)</f>
      </c>
      <c r="CH133">
        <f>IFERROR(INDEX($AR$2:$AR$134,MATCH($AP133,$AQ$2:$AQ$134,0)),0)</f>
      </c>
      <c r="CI133">
        <f>IFERROR(LEFT($L133,FIND(" - ",$L133)-1),$L133)</f>
      </c>
      <c r="CJ133" t="s">
        <v>587</v>
      </c>
      <c r="CK133">
        <v>1</v>
      </c>
      <c r="CL133">
        <f>IF($DG133&gt;=1,INDEX($CJ:$CJ,$DF133+1),"")</f>
      </c>
      <c r="CM133">
        <f>IF($DG133&gt;=2,INDEX($CJ:$CJ,$DF133+2),"")</f>
      </c>
      <c r="CN133">
        <f>IF($DG133&gt;=3,INDEX($CJ:$CJ,$DF133+3),"")</f>
      </c>
      <c r="CO133">
        <f>IF($DG133&gt;=4,INDEX($CJ:$CJ,$DF133+4),"")</f>
      </c>
      <c r="CP133">
        <f>IF($DG133&gt;=5,INDEX($CJ:$CJ,$DF133+5),"")</f>
      </c>
      <c r="CQ133">
        <f>IF($DG133&gt;=6,INDEX($CJ:$CJ,$DF133+6),"")</f>
      </c>
      <c r="CR133">
        <f>IF($DG133&gt;=7,INDEX($CJ:$CJ,$DF133+7),"")</f>
      </c>
      <c r="CS133">
        <f>IF($DG133&gt;=8,INDEX($CJ:$CJ,$DF133+8),"")</f>
      </c>
      <c r="CT133">
        <f>IF($DG133&gt;=9,INDEX($CJ:$CJ,$DF133+9),"")</f>
      </c>
      <c r="CU133">
        <f>IF($DG133&gt;=10,INDEX($CJ:$CJ,$DF133+10),"")</f>
      </c>
      <c r="CV133">
        <f>IF($DG133&gt;=11,INDEX($CJ:$CJ,$DF133+11),"")</f>
      </c>
      <c r="CW133">
        <f>IF($DG133&gt;=12,INDEX($CJ:$CJ,$DF133+12),"")</f>
      </c>
      <c r="CX133">
        <f>IF($DG133&gt;=13,INDEX($CJ:$CJ,$DF133+13),"")</f>
      </c>
      <c r="CY133">
        <f>IF($DG133&gt;=14,INDEX($CJ:$CJ,$DF133+14),"")</f>
      </c>
      <c r="CZ133">
        <f>IF($DG133&gt;=15,INDEX($CJ:$CJ,$DF133+15),"")</f>
      </c>
      <c r="DA133">
        <f>IF($DG133&gt;=16,INDEX($CJ:$CJ,$DF133+16),"")</f>
      </c>
      <c r="DB133">
        <f>IF($DG133&gt;=17,INDEX($CJ:$CJ,$DF133+17),"")</f>
      </c>
      <c r="DC133">
        <f>IF($DG133&gt;=18,INDEX($CJ:$CJ,$DF133+18),"")</f>
      </c>
      <c r="DD133">
        <f>IF($DG133&gt;=19,INDEX($CJ:$CJ,$DF133+19),"")</f>
      </c>
      <c r="DE133">
        <f>IF($DG133&gt;=20,INDEX($CJ:$CJ,$DF133+20),"")</f>
      </c>
      <c r="DF133">
        <f>IFERROR(MATCH($CI133,$CJ$2:$CJ$263,0)+1,0)</f>
      </c>
      <c r="DG133">
        <f>IFERROR(INDEX($CK$2:$CK$263,MATCH($CI133,$CJ$2:$CJ$263,0)),0)</f>
      </c>
      <c r="DH133">
        <f>IFERROR(INDEX($AO:$AO,MATCH($N133,$AN:$AN,0))&amp;"","")</f>
      </c>
      <c r="DI133" t="s">
        <v>179</v>
      </c>
      <c r="DK133">
        <v>1</v>
      </c>
      <c r="DL133">
        <f>IF($GO133&gt;=1,INDEX($DI:$DI,$GN133+1),"")</f>
      </c>
      <c r="DM133">
        <f>IF($GO133&gt;=2,INDEX($DI:$DI,$GN133+2),"")</f>
      </c>
      <c r="DN133">
        <f>IF($GO133&gt;=3,INDEX($DI:$DI,$GN133+3),"")</f>
      </c>
      <c r="DO133">
        <f>IF($GO133&gt;=4,INDEX($DI:$DI,$GN133+4),"")</f>
      </c>
      <c r="DP133">
        <f>IF($GO133&gt;=5,INDEX($DI:$DI,$GN133+5),"")</f>
      </c>
      <c r="DQ133">
        <f>IF($GO133&gt;=6,INDEX($DI:$DI,$GN133+6),"")</f>
      </c>
      <c r="DR133">
        <f>IF($GO133&gt;=7,INDEX($DI:$DI,$GN133+7),"")</f>
      </c>
      <c r="DS133">
        <f>IF($GO133&gt;=8,INDEX($DI:$DI,$GN133+8),"")</f>
      </c>
      <c r="DT133">
        <f>IF($GO133&gt;=9,INDEX($DI:$DI,$GN133+9),"")</f>
      </c>
      <c r="DU133">
        <f>IF($GO133&gt;=10,INDEX($DI:$DI,$GN133+10),"")</f>
      </c>
      <c r="DV133">
        <f>IF($GO133&gt;=11,INDEX($DI:$DI,$GN133+11),"")</f>
      </c>
      <c r="DW133">
        <f>IF($GO133&gt;=12,INDEX($DI:$DI,$GN133+12),"")</f>
      </c>
      <c r="DX133">
        <f>IF($GO133&gt;=13,INDEX($DI:$DI,$GN133+13),"")</f>
      </c>
      <c r="DY133">
        <f>IF($GO133&gt;=14,INDEX($DI:$DI,$GN133+14),"")</f>
      </c>
      <c r="DZ133">
        <f>IF($GO133&gt;=15,INDEX($DI:$DI,$GN133+15),"")</f>
      </c>
      <c r="EA133">
        <f>IF($GO133&gt;=16,INDEX($DI:$DI,$GN133+16),"")</f>
      </c>
      <c r="EB133">
        <f>IF($GO133&gt;=17,INDEX($DI:$DI,$GN133+17),"")</f>
      </c>
      <c r="EC133">
        <f>IF($GO133&gt;=18,INDEX($DI:$DI,$GN133+18),"")</f>
      </c>
      <c r="ED133">
        <f>IF($GO133&gt;=19,INDEX($DI:$DI,$GN133+19),"")</f>
      </c>
      <c r="EE133">
        <f>IF($GO133&gt;=20,INDEX($DI:$DI,$GN133+20),"")</f>
      </c>
      <c r="EF133">
        <f>IF($GO133&gt;=21,INDEX($DI:$DI,$GN133+21),"")</f>
      </c>
      <c r="EG133">
        <f>IF($GO133&gt;=22,INDEX($DI:$DI,$GN133+22),"")</f>
      </c>
      <c r="EH133">
        <f>IF($GO133&gt;=23,INDEX($DI:$DI,$GN133+23),"")</f>
      </c>
      <c r="EI133">
        <f>IF($GO133&gt;=24,INDEX($DI:$DI,$GN133+24),"")</f>
      </c>
      <c r="EJ133">
        <f>IF($GO133&gt;=25,INDEX($DI:$DI,$GN133+25),"")</f>
      </c>
      <c r="EK133">
        <f>IF($GO133&gt;=26,INDEX($DI:$DI,$GN133+26),"")</f>
      </c>
      <c r="EL133">
        <f>IF($GO133&gt;=27,INDEX($DI:$DI,$GN133+27),"")</f>
      </c>
      <c r="EM133">
        <f>IF($GO133&gt;=28,INDEX($DI:$DI,$GN133+28),"")</f>
      </c>
      <c r="EN133">
        <f>IF($GO133&gt;=29,INDEX($DI:$DI,$GN133+29),"")</f>
      </c>
      <c r="EO133">
        <f>IF($GO133&gt;=30,INDEX($DI:$DI,$GN133+30),"")</f>
      </c>
      <c r="EP133">
        <f>IF($GO133&gt;=31,INDEX($DI:$DI,$GN133+31),"")</f>
      </c>
      <c r="EQ133">
        <f>IF($GO133&gt;=32,INDEX($DI:$DI,$GN133+32),"")</f>
      </c>
      <c r="ER133">
        <f>IF($GO133&gt;=33,INDEX($DI:$DI,$GN133+33),"")</f>
      </c>
      <c r="ES133">
        <f>IF($GO133&gt;=34,INDEX($DI:$DI,$GN133+34),"")</f>
      </c>
      <c r="ET133">
        <f>IF($GO133&gt;=35,INDEX($DI:$DI,$GN133+35),"")</f>
      </c>
      <c r="EU133">
        <f>IF($GO133&gt;=36,INDEX($DI:$DI,$GN133+36),"")</f>
      </c>
      <c r="EV133">
        <f>IF($GO133&gt;=37,INDEX($DI:$DI,$GN133+37),"")</f>
      </c>
      <c r="EW133">
        <f>IF($GO133&gt;=38,INDEX($DI:$DI,$GN133+38),"")</f>
      </c>
      <c r="EX133">
        <f>IF($GO133&gt;=39,INDEX($DI:$DI,$GN133+39),"")</f>
      </c>
      <c r="EY133">
        <f>IF($GO133&gt;=40,INDEX($DI:$DI,$GN133+40),"")</f>
      </c>
      <c r="EZ133">
        <f>IF($GO133&gt;=1,INDEX($DJ:$DJ,$GN133+1),"")</f>
      </c>
      <c r="FA133">
        <f>IF($GO133&gt;=2,INDEX($DJ:$DJ,$GN133+2),"")</f>
      </c>
      <c r="FB133">
        <f>IF($GO133&gt;=3,INDEX($DJ:$DJ,$GN133+3),"")</f>
      </c>
      <c r="FC133">
        <f>IF($GO133&gt;=4,INDEX($DJ:$DJ,$GN133+4),"")</f>
      </c>
      <c r="FD133">
        <f>IF($GO133&gt;=5,INDEX($DJ:$DJ,$GN133+5),"")</f>
      </c>
      <c r="FE133">
        <f>IF($GO133&gt;=6,INDEX($DJ:$DJ,$GN133+6),"")</f>
      </c>
      <c r="FF133">
        <f>IF($GO133&gt;=7,INDEX($DJ:$DJ,$GN133+7),"")</f>
      </c>
      <c r="FG133">
        <f>IF($GO133&gt;=8,INDEX($DJ:$DJ,$GN133+8),"")</f>
      </c>
      <c r="FH133">
        <f>IF($GO133&gt;=9,INDEX($DJ:$DJ,$GN133+9),"")</f>
      </c>
      <c r="FI133">
        <f>IF($GO133&gt;=10,INDEX($DJ:$DJ,$GN133+10),"")</f>
      </c>
      <c r="FJ133">
        <f>IF($GO133&gt;=11,INDEX($DJ:$DJ,$GN133+11),"")</f>
      </c>
      <c r="FK133">
        <f>IF($GO133&gt;=12,INDEX($DJ:$DJ,$GN133+12),"")</f>
      </c>
      <c r="FL133">
        <f>IF($GO133&gt;=13,INDEX($DJ:$DJ,$GN133+13),"")</f>
      </c>
      <c r="FM133">
        <f>IF($GO133&gt;=14,INDEX($DJ:$DJ,$GN133+14),"")</f>
      </c>
      <c r="FN133">
        <f>IF($GO133&gt;=15,INDEX($DJ:$DJ,$GN133+15),"")</f>
      </c>
      <c r="FO133">
        <f>IF($GO133&gt;=16,INDEX($DJ:$DJ,$GN133+16),"")</f>
      </c>
      <c r="FP133">
        <f>IF($GO133&gt;=17,INDEX($DJ:$DJ,$GN133+17),"")</f>
      </c>
      <c r="FQ133">
        <f>IF($GO133&gt;=18,INDEX($DJ:$DJ,$GN133+18),"")</f>
      </c>
      <c r="FR133">
        <f>IF($GO133&gt;=19,INDEX($DJ:$DJ,$GN133+19),"")</f>
      </c>
      <c r="FS133">
        <f>IF($GO133&gt;=20,INDEX($DJ:$DJ,$GN133+20),"")</f>
      </c>
      <c r="FT133">
        <f>IF($GO133&gt;=21,INDEX($DJ:$DJ,$GN133+21),"")</f>
      </c>
      <c r="FU133">
        <f>IF($GO133&gt;=22,INDEX($DJ:$DJ,$GN133+22),"")</f>
      </c>
      <c r="FV133">
        <f>IF($GO133&gt;=23,INDEX($DJ:$DJ,$GN133+23),"")</f>
      </c>
      <c r="FW133">
        <f>IF($GO133&gt;=24,INDEX($DJ:$DJ,$GN133+24),"")</f>
      </c>
      <c r="FX133">
        <f>IF($GO133&gt;=25,INDEX($DJ:$DJ,$GN133+25),"")</f>
      </c>
      <c r="FY133">
        <f>IF($GO133&gt;=26,INDEX($DJ:$DJ,$GN133+26),"")</f>
      </c>
      <c r="FZ133">
        <f>IF($GO133&gt;=27,INDEX($DJ:$DJ,$GN133+27),"")</f>
      </c>
      <c r="GA133">
        <f>IF($GO133&gt;=28,INDEX($DJ:$DJ,$GN133+28),"")</f>
      </c>
      <c r="GB133">
        <f>IF($GO133&gt;=29,INDEX($DJ:$DJ,$GN133+29),"")</f>
      </c>
      <c r="GC133">
        <f>IF($GO133&gt;=30,INDEX($DJ:$DJ,$GN133+30),"")</f>
      </c>
      <c r="GD133">
        <f>IF($GO133&gt;=31,INDEX($DJ:$DJ,$GN133+31),"")</f>
      </c>
      <c r="GE133">
        <f>IF($GO133&gt;=32,INDEX($DJ:$DJ,$GN133+32),"")</f>
      </c>
      <c r="GF133">
        <f>IF($GO133&gt;=33,INDEX($DJ:$DJ,$GN133+33),"")</f>
      </c>
      <c r="GG133">
        <f>IF($GO133&gt;=34,INDEX($DJ:$DJ,$GN133+34),"")</f>
      </c>
      <c r="GH133">
        <f>IF($GO133&gt;=35,INDEX($DJ:$DJ,$GN133+35),"")</f>
      </c>
      <c r="GI133">
        <f>IF($GO133&gt;=36,INDEX($DJ:$DJ,$GN133+36),"")</f>
      </c>
      <c r="GJ133">
        <f>IF($GO133&gt;=37,INDEX($DJ:$DJ,$GN133+37),"")</f>
      </c>
      <c r="GK133">
        <f>IF($GO133&gt;=38,INDEX($DJ:$DJ,$GN133+38),"")</f>
      </c>
      <c r="GL133">
        <f>IF($GO133&gt;=39,INDEX($DJ:$DJ,$GN133+39),"")</f>
      </c>
      <c r="GM133">
        <f>IF($GO133&gt;=40,INDEX($DJ:$DJ,$GN133+40),"")</f>
      </c>
      <c r="GN133">
        <f>IFERROR(MATCH($DH133,$DI$2:$DI$148,0)+1,0)</f>
      </c>
      <c r="GO133">
        <f>IFERROR(INDEX($DK$2:$DK$148,MATCH($DH133,$DI$2:$DI$148,0)),0)</f>
      </c>
      <c r="GP133">
        <f>IFERROR(MATCH($Y133,$DL$133:$EY$133,0),0)</f>
      </c>
      <c r="GQ133">
        <f>IF($GP133&gt;0,INDEX($EZ$133:$GM$133,$GP133),"")</f>
      </c>
      <c r="GR133" t="s">
        <v>333</v>
      </c>
      <c r="GS133">
        <v>1</v>
      </c>
      <c r="GT133">
        <f>IF($JC133&gt;=1,INDEX($GR:$GR,$JB133+1),"")</f>
      </c>
      <c r="GU133">
        <f>IF($JC133&gt;=2,INDEX($GR:$GR,$JB133+2),"")</f>
      </c>
      <c r="GV133">
        <f>IF($JC133&gt;=3,INDEX($GR:$GR,$JB133+3),"")</f>
      </c>
      <c r="GW133">
        <f>IF($JC133&gt;=4,INDEX($GR:$GR,$JB133+4),"")</f>
      </c>
      <c r="GX133">
        <f>IF($JC133&gt;=5,INDEX($GR:$GR,$JB133+5),"")</f>
      </c>
      <c r="GY133">
        <f>IF($JC133&gt;=6,INDEX($GR:$GR,$JB133+6),"")</f>
      </c>
      <c r="GZ133">
        <f>IF($JC133&gt;=7,INDEX($GR:$GR,$JB133+7),"")</f>
      </c>
      <c r="HA133">
        <f>IF($JC133&gt;=8,INDEX($GR:$GR,$JB133+8),"")</f>
      </c>
      <c r="HB133">
        <f>IF($JC133&gt;=9,INDEX($GR:$GR,$JB133+9),"")</f>
      </c>
      <c r="HC133">
        <f>IF($JC133&gt;=10,INDEX($GR:$GR,$JB133+10),"")</f>
      </c>
      <c r="HD133">
        <f>IF($JC133&gt;=11,INDEX($GR:$GR,$JB133+11),"")</f>
      </c>
      <c r="HE133">
        <f>IF($JC133&gt;=12,INDEX($GR:$GR,$JB133+12),"")</f>
      </c>
      <c r="HF133">
        <f>IF($JC133&gt;=13,INDEX($GR:$GR,$JB133+13),"")</f>
      </c>
      <c r="HG133">
        <f>IF($JC133&gt;=14,INDEX($GR:$GR,$JB133+14),"")</f>
      </c>
      <c r="HH133">
        <f>IF($JC133&gt;=15,INDEX($GR:$GR,$JB133+15),"")</f>
      </c>
      <c r="HI133">
        <f>IF($JC133&gt;=16,INDEX($GR:$GR,$JB133+16),"")</f>
      </c>
      <c r="HJ133">
        <f>IF($JC133&gt;=17,INDEX($GR:$GR,$JB133+17),"")</f>
      </c>
      <c r="HK133">
        <f>IF($JC133&gt;=18,INDEX($GR:$GR,$JB133+18),"")</f>
      </c>
      <c r="HL133">
        <f>IF($JC133&gt;=19,INDEX($GR:$GR,$JB133+19),"")</f>
      </c>
      <c r="HM133">
        <f>IF($JC133&gt;=20,INDEX($GR:$GR,$JB133+20),"")</f>
      </c>
      <c r="HN133">
        <f>IF($JC133&gt;=21,INDEX($GR:$GR,$JB133+21),"")</f>
      </c>
      <c r="HO133">
        <f>IF($JC133&gt;=22,INDEX($GR:$GR,$JB133+22),"")</f>
      </c>
      <c r="HP133">
        <f>IF($JC133&gt;=23,INDEX($GR:$GR,$JB133+23),"")</f>
      </c>
      <c r="HQ133">
        <f>IF($JC133&gt;=24,INDEX($GR:$GR,$JB133+24),"")</f>
      </c>
      <c r="HR133">
        <f>IF($JC133&gt;=25,INDEX($GR:$GR,$JB133+25),"")</f>
      </c>
      <c r="HS133">
        <f>IF($JC133&gt;=26,INDEX($GR:$GR,$JB133+26),"")</f>
      </c>
      <c r="HT133">
        <f>IF($JC133&gt;=27,INDEX($GR:$GR,$JB133+27),"")</f>
      </c>
      <c r="HU133">
        <f>IF($JC133&gt;=28,INDEX($GR:$GR,$JB133+28),"")</f>
      </c>
      <c r="HV133">
        <f>IF($JC133&gt;=29,INDEX($GR:$GR,$JB133+29),"")</f>
      </c>
      <c r="HW133">
        <f>IF($JC133&gt;=30,INDEX($GR:$GR,$JB133+30),"")</f>
      </c>
      <c r="HX133">
        <f>IF($JC133&gt;=31,INDEX($GR:$GR,$JB133+31),"")</f>
      </c>
      <c r="HY133">
        <f>IF($JC133&gt;=32,INDEX($GR:$GR,$JB133+32),"")</f>
      </c>
      <c r="HZ133">
        <f>IF($JC133&gt;=33,INDEX($GR:$GR,$JB133+33),"")</f>
      </c>
      <c r="IA133">
        <f>IF($JC133&gt;=34,INDEX($GR:$GR,$JB133+34),"")</f>
      </c>
      <c r="IB133">
        <f>IF($JC133&gt;=35,INDEX($GR:$GR,$JB133+35),"")</f>
      </c>
      <c r="IC133">
        <f>IF($JC133&gt;=36,INDEX($GR:$GR,$JB133+36),"")</f>
      </c>
      <c r="ID133">
        <f>IF($JC133&gt;=37,INDEX($GR:$GR,$JB133+37),"")</f>
      </c>
      <c r="IE133">
        <f>IF($JC133&gt;=38,INDEX($GR:$GR,$JB133+38),"")</f>
      </c>
      <c r="IF133">
        <f>IF($JC133&gt;=39,INDEX($GR:$GR,$JB133+39),"")</f>
      </c>
      <c r="IG133">
        <f>IF($JC133&gt;=40,INDEX($GR:$GR,$JB133+40),"")</f>
      </c>
      <c r="IH133">
        <f>IF($JC133&gt;=41,INDEX($GR:$GR,$JB133+41),"")</f>
      </c>
      <c r="II133">
        <f>IF($JC133&gt;=42,INDEX($GR:$GR,$JB133+42),"")</f>
      </c>
      <c r="IJ133">
        <f>IF($JC133&gt;=43,INDEX($GR:$GR,$JB133+43),"")</f>
      </c>
      <c r="IK133">
        <f>IF($JC133&gt;=44,INDEX($GR:$GR,$JB133+44),"")</f>
      </c>
      <c r="IL133">
        <f>IF($JC133&gt;=45,INDEX($GR:$GR,$JB133+45),"")</f>
      </c>
      <c r="IM133">
        <f>IF($JC133&gt;=46,INDEX($GR:$GR,$JB133+46),"")</f>
      </c>
      <c r="IN133">
        <f>IF($JC133&gt;=47,INDEX($GR:$GR,$JB133+47),"")</f>
      </c>
      <c r="IO133">
        <f>IF($JC133&gt;=48,INDEX($GR:$GR,$JB133+48),"")</f>
      </c>
      <c r="IP133">
        <f>IF($JC133&gt;=49,INDEX($GR:$GR,$JB133+49),"")</f>
      </c>
      <c r="IQ133">
        <f>IF($JC133&gt;=50,INDEX($GR:$GR,$JB133+50),"")</f>
      </c>
      <c r="IR133">
        <f>IF($JC133&gt;=51,INDEX($GR:$GR,$JB133+51),"")</f>
      </c>
      <c r="IS133">
        <f>IF($JC133&gt;=52,INDEX($GR:$GR,$JB133+52),"")</f>
      </c>
      <c r="IT133">
        <f>IF($JC133&gt;=53,INDEX($GR:$GR,$JB133+53),"")</f>
      </c>
      <c r="IU133">
        <f>IF($JC133&gt;=54,INDEX($GR:$GR,$JB133+54),"")</f>
      </c>
      <c r="IV133">
        <f>IF($JC133&gt;=55,INDEX($GR:$GR,$JB133+55),"")</f>
      </c>
      <c r="IW133">
        <f>IF($JC133&gt;=56,INDEX($GR:$GR,$JB133+56),"")</f>
      </c>
      <c r="IX133">
        <f>IF($JC133&gt;=57,INDEX($GR:$GR,$JB133+57),"")</f>
      </c>
      <c r="IY133">
        <f>IF($JC133&gt;=58,INDEX($GR:$GR,$JB133+58),"")</f>
      </c>
      <c r="IZ133">
        <f>IF($JC133&gt;=59,INDEX($GR:$GR,$JB133+59),"")</f>
      </c>
      <c r="JA133">
        <f>IF($JC133&gt;=60,INDEX($GR:$GR,$JB133+60),"")</f>
      </c>
      <c r="JB133">
        <f>IFERROR(MATCH($GQ133,$GR$2:$GR$324,0)+1,0)</f>
      </c>
      <c r="JC133">
        <f>IFERROR(INDEX($GS$2:$GS$324,MATCH($GQ133,$GR$2:$GR$324,0)),0)</f>
      </c>
      <c r="JD133" t="s">
        <v>40</v>
      </c>
      <c r="JE133" t="s">
        <v>40</v>
      </c>
    </row>
    <row r="134" spans="1:265" x14ac:dyDescent="0.25">
      <c r="Q134">
        <f>IF(OR($T134="",$P134=""),"",IFERROR($T134/$P134,0))</f>
      </c>
      <c r="R134">
        <f>IF($T134="","",
SUM($S134,$U134,$Z134,$V134,$X134)*
(1-IF($AA134="",0,VALUE($AA134)/100)))</f>
      </c>
      <c r="S134">
        <f>IF($T134="","",$T134)</f>
      </c>
      <c r="U134">
        <f>IF($T134="","",
IF($N134="","",
IF(ISNUMBER(SEARCH("exempt",LOWER($N134))),0,
$T134*(VALUE(SUBSTITUTE($N134,"%",""))/100))))</f>
      </c>
      <c r="AB134">
        <f>IFERROR(IF(FIND(" - ",$K134)&gt;0,MID($K134,FIND(" - ",$K134)+3,LEN($K134)),""),"")</f>
      </c>
      <c r="AK134" t="s">
        <v>588</v>
      </c>
      <c r="AP134">
        <f>IFERROR(LEFT($K134,FIND(" - ",$K134)-1),$K134)</f>
      </c>
      <c r="AQ134" t="s">
        <v>340</v>
      </c>
      <c r="AS134">
        <f>IF($CH134&gt;=1,INDEX($AQ:$AQ,$CG134+1),"")</f>
      </c>
      <c r="AT134">
        <f>IF($CH134&gt;=2,INDEX($AQ:$AQ,$CG134+2),"")</f>
      </c>
      <c r="AU134">
        <f>IF($CH134&gt;=3,INDEX($AQ:$AQ,$CG134+3),"")</f>
      </c>
      <c r="AV134">
        <f>IF($CH134&gt;=4,INDEX($AQ:$AQ,$CG134+4),"")</f>
      </c>
      <c r="AW134">
        <f>IF($CH134&gt;=5,INDEX($AQ:$AQ,$CG134+5),"")</f>
      </c>
      <c r="AX134">
        <f>IF($CH134&gt;=6,INDEX($AQ:$AQ,$CG134+6),"")</f>
      </c>
      <c r="AY134">
        <f>IF($CH134&gt;=7,INDEX($AQ:$AQ,$CG134+7),"")</f>
      </c>
      <c r="AZ134">
        <f>IF($CH134&gt;=8,INDEX($AQ:$AQ,$CG134+8),"")</f>
      </c>
      <c r="BA134">
        <f>IF($CH134&gt;=9,INDEX($AQ:$AQ,$CG134+9),"")</f>
      </c>
      <c r="BB134">
        <f>IF($CH134&gt;=10,INDEX($AQ:$AQ,$CG134+10),"")</f>
      </c>
      <c r="BC134">
        <f>IF($CH134&gt;=11,INDEX($AQ:$AQ,$CG134+11),"")</f>
      </c>
      <c r="BD134">
        <f>IF($CH134&gt;=12,INDEX($AQ:$AQ,$CG134+12),"")</f>
      </c>
      <c r="BE134">
        <f>IF($CH134&gt;=13,INDEX($AQ:$AQ,$CG134+13),"")</f>
      </c>
      <c r="BF134">
        <f>IF($CH134&gt;=14,INDEX($AQ:$AQ,$CG134+14),"")</f>
      </c>
      <c r="BG134">
        <f>IF($CH134&gt;=15,INDEX($AQ:$AQ,$CG134+15),"")</f>
      </c>
      <c r="BH134">
        <f>IF($CH134&gt;=16,INDEX($AQ:$AQ,$CG134+16),"")</f>
      </c>
      <c r="BI134">
        <f>IF($CH134&gt;=17,INDEX($AQ:$AQ,$CG134+17),"")</f>
      </c>
      <c r="BJ134">
        <f>IF($CH134&gt;=18,INDEX($AQ:$AQ,$CG134+18),"")</f>
      </c>
      <c r="BK134">
        <f>IF($CH134&gt;=19,INDEX($AQ:$AQ,$CG134+19),"")</f>
      </c>
      <c r="BL134">
        <f>IF($CH134&gt;=20,INDEX($AQ:$AQ,$CG134+20),"")</f>
      </c>
      <c r="BM134">
        <f>IF($CH134&gt;=21,INDEX($AQ:$AQ,$CG134+21),"")</f>
      </c>
      <c r="BN134">
        <f>IF($CH134&gt;=22,INDEX($AQ:$AQ,$CG134+22),"")</f>
      </c>
      <c r="BO134">
        <f>IF($CH134&gt;=23,INDEX($AQ:$AQ,$CG134+23),"")</f>
      </c>
      <c r="BP134">
        <f>IF($CH134&gt;=24,INDEX($AQ:$AQ,$CG134+24),"")</f>
      </c>
      <c r="BQ134">
        <f>IF($CH134&gt;=25,INDEX($AQ:$AQ,$CG134+25),"")</f>
      </c>
      <c r="BR134">
        <f>IF($CH134&gt;=26,INDEX($AQ:$AQ,$CG134+26),"")</f>
      </c>
      <c r="BS134">
        <f>IF($CH134&gt;=27,INDEX($AQ:$AQ,$CG134+27),"")</f>
      </c>
      <c r="BT134">
        <f>IF($CH134&gt;=28,INDEX($AQ:$AQ,$CG134+28),"")</f>
      </c>
      <c r="BU134">
        <f>IF($CH134&gt;=29,INDEX($AQ:$AQ,$CG134+29),"")</f>
      </c>
      <c r="BV134">
        <f>IF($CH134&gt;=30,INDEX($AQ:$AQ,$CG134+30),"")</f>
      </c>
      <c r="BW134">
        <f>IF($CH134&gt;=31,INDEX($AQ:$AQ,$CG134+31),"")</f>
      </c>
      <c r="BX134">
        <f>IF($CH134&gt;=32,INDEX($AQ:$AQ,$CG134+32),"")</f>
      </c>
      <c r="BY134">
        <f>IF($CH134&gt;=33,INDEX($AQ:$AQ,$CG134+33),"")</f>
      </c>
      <c r="BZ134">
        <f>IF($CH134&gt;=34,INDEX($AQ:$AQ,$CG134+34),"")</f>
      </c>
      <c r="CA134">
        <f>IF($CH134&gt;=35,INDEX($AQ:$AQ,$CG134+35),"")</f>
      </c>
      <c r="CB134">
        <f>IF($CH134&gt;=36,INDEX($AQ:$AQ,$CG134+36),"")</f>
      </c>
      <c r="CC134">
        <f>IF($CH134&gt;=37,INDEX($AQ:$AQ,$CG134+37),"")</f>
      </c>
      <c r="CD134">
        <f>IF($CH134&gt;=38,INDEX($AQ:$AQ,$CG134+38),"")</f>
      </c>
      <c r="CE134">
        <f>IF($CH134&gt;=39,INDEX($AQ:$AQ,$CG134+39),"")</f>
      </c>
      <c r="CF134">
        <f>IF($CH134&gt;=40,INDEX($AQ:$AQ,$CG134+40),"")</f>
      </c>
      <c r="CG134">
        <f>IFERROR(MATCH($AP134,$AQ$2:$AQ$134,0)+1,0)</f>
      </c>
      <c r="CH134">
        <f>IFERROR(INDEX($AR$2:$AR$134,MATCH($AP134,$AQ$2:$AQ$134,0)),0)</f>
      </c>
      <c r="CI134">
        <f>IFERROR(LEFT($L134,FIND(" - ",$L134)-1),$L134)</f>
      </c>
      <c r="CJ134" t="s">
        <v>218</v>
      </c>
      <c r="CL134">
        <f>IF($DG134&gt;=1,INDEX($CJ:$CJ,$DF134+1),"")</f>
      </c>
      <c r="CM134">
        <f>IF($DG134&gt;=2,INDEX($CJ:$CJ,$DF134+2),"")</f>
      </c>
      <c r="CN134">
        <f>IF($DG134&gt;=3,INDEX($CJ:$CJ,$DF134+3),"")</f>
      </c>
      <c r="CO134">
        <f>IF($DG134&gt;=4,INDEX($CJ:$CJ,$DF134+4),"")</f>
      </c>
      <c r="CP134">
        <f>IF($DG134&gt;=5,INDEX($CJ:$CJ,$DF134+5),"")</f>
      </c>
      <c r="CQ134">
        <f>IF($DG134&gt;=6,INDEX($CJ:$CJ,$DF134+6),"")</f>
      </c>
      <c r="CR134">
        <f>IF($DG134&gt;=7,INDEX($CJ:$CJ,$DF134+7),"")</f>
      </c>
      <c r="CS134">
        <f>IF($DG134&gt;=8,INDEX($CJ:$CJ,$DF134+8),"")</f>
      </c>
      <c r="CT134">
        <f>IF($DG134&gt;=9,INDEX($CJ:$CJ,$DF134+9),"")</f>
      </c>
      <c r="CU134">
        <f>IF($DG134&gt;=10,INDEX($CJ:$CJ,$DF134+10),"")</f>
      </c>
      <c r="CV134">
        <f>IF($DG134&gt;=11,INDEX($CJ:$CJ,$DF134+11),"")</f>
      </c>
      <c r="CW134">
        <f>IF($DG134&gt;=12,INDEX($CJ:$CJ,$DF134+12),"")</f>
      </c>
      <c r="CX134">
        <f>IF($DG134&gt;=13,INDEX($CJ:$CJ,$DF134+13),"")</f>
      </c>
      <c r="CY134">
        <f>IF($DG134&gt;=14,INDEX($CJ:$CJ,$DF134+14),"")</f>
      </c>
      <c r="CZ134">
        <f>IF($DG134&gt;=15,INDEX($CJ:$CJ,$DF134+15),"")</f>
      </c>
      <c r="DA134">
        <f>IF($DG134&gt;=16,INDEX($CJ:$CJ,$DF134+16),"")</f>
      </c>
      <c r="DB134">
        <f>IF($DG134&gt;=17,INDEX($CJ:$CJ,$DF134+17),"")</f>
      </c>
      <c r="DC134">
        <f>IF($DG134&gt;=18,INDEX($CJ:$CJ,$DF134+18),"")</f>
      </c>
      <c r="DD134">
        <f>IF($DG134&gt;=19,INDEX($CJ:$CJ,$DF134+19),"")</f>
      </c>
      <c r="DE134">
        <f>IF($DG134&gt;=20,INDEX($CJ:$CJ,$DF134+20),"")</f>
      </c>
      <c r="DF134">
        <f>IFERROR(MATCH($CI134,$CJ$2:$CJ$263,0)+1,0)</f>
      </c>
      <c r="DG134">
        <f>IFERROR(INDEX($CK$2:$CK$263,MATCH($CI134,$CJ$2:$CJ$263,0)),0)</f>
      </c>
      <c r="DH134">
        <f>IFERROR(INDEX($AO:$AO,MATCH($N134,$AN:$AN,0))&amp;"","")</f>
      </c>
      <c r="DI134" t="s">
        <v>94</v>
      </c>
      <c r="DJ134" t="s">
        <v>589</v>
      </c>
      <c r="DL134">
        <f>IF($GO134&gt;=1,INDEX($DI:$DI,$GN134+1),"")</f>
      </c>
      <c r="DM134">
        <f>IF($GO134&gt;=2,INDEX($DI:$DI,$GN134+2),"")</f>
      </c>
      <c r="DN134">
        <f>IF($GO134&gt;=3,INDEX($DI:$DI,$GN134+3),"")</f>
      </c>
      <c r="DO134">
        <f>IF($GO134&gt;=4,INDEX($DI:$DI,$GN134+4),"")</f>
      </c>
      <c r="DP134">
        <f>IF($GO134&gt;=5,INDEX($DI:$DI,$GN134+5),"")</f>
      </c>
      <c r="DQ134">
        <f>IF($GO134&gt;=6,INDEX($DI:$DI,$GN134+6),"")</f>
      </c>
      <c r="DR134">
        <f>IF($GO134&gt;=7,INDEX($DI:$DI,$GN134+7),"")</f>
      </c>
      <c r="DS134">
        <f>IF($GO134&gt;=8,INDEX($DI:$DI,$GN134+8),"")</f>
      </c>
      <c r="DT134">
        <f>IF($GO134&gt;=9,INDEX($DI:$DI,$GN134+9),"")</f>
      </c>
      <c r="DU134">
        <f>IF($GO134&gt;=10,INDEX($DI:$DI,$GN134+10),"")</f>
      </c>
      <c r="DV134">
        <f>IF($GO134&gt;=11,INDEX($DI:$DI,$GN134+11),"")</f>
      </c>
      <c r="DW134">
        <f>IF($GO134&gt;=12,INDEX($DI:$DI,$GN134+12),"")</f>
      </c>
      <c r="DX134">
        <f>IF($GO134&gt;=13,INDEX($DI:$DI,$GN134+13),"")</f>
      </c>
      <c r="DY134">
        <f>IF($GO134&gt;=14,INDEX($DI:$DI,$GN134+14),"")</f>
      </c>
      <c r="DZ134">
        <f>IF($GO134&gt;=15,INDEX($DI:$DI,$GN134+15),"")</f>
      </c>
      <c r="EA134">
        <f>IF($GO134&gt;=16,INDEX($DI:$DI,$GN134+16),"")</f>
      </c>
      <c r="EB134">
        <f>IF($GO134&gt;=17,INDEX($DI:$DI,$GN134+17),"")</f>
      </c>
      <c r="EC134">
        <f>IF($GO134&gt;=18,INDEX($DI:$DI,$GN134+18),"")</f>
      </c>
      <c r="ED134">
        <f>IF($GO134&gt;=19,INDEX($DI:$DI,$GN134+19),"")</f>
      </c>
      <c r="EE134">
        <f>IF($GO134&gt;=20,INDEX($DI:$DI,$GN134+20),"")</f>
      </c>
      <c r="EF134">
        <f>IF($GO134&gt;=21,INDEX($DI:$DI,$GN134+21),"")</f>
      </c>
      <c r="EG134">
        <f>IF($GO134&gt;=22,INDEX($DI:$DI,$GN134+22),"")</f>
      </c>
      <c r="EH134">
        <f>IF($GO134&gt;=23,INDEX($DI:$DI,$GN134+23),"")</f>
      </c>
      <c r="EI134">
        <f>IF($GO134&gt;=24,INDEX($DI:$DI,$GN134+24),"")</f>
      </c>
      <c r="EJ134">
        <f>IF($GO134&gt;=25,INDEX($DI:$DI,$GN134+25),"")</f>
      </c>
      <c r="EK134">
        <f>IF($GO134&gt;=26,INDEX($DI:$DI,$GN134+26),"")</f>
      </c>
      <c r="EL134">
        <f>IF($GO134&gt;=27,INDEX($DI:$DI,$GN134+27),"")</f>
      </c>
      <c r="EM134">
        <f>IF($GO134&gt;=28,INDEX($DI:$DI,$GN134+28),"")</f>
      </c>
      <c r="EN134">
        <f>IF($GO134&gt;=29,INDEX($DI:$DI,$GN134+29),"")</f>
      </c>
      <c r="EO134">
        <f>IF($GO134&gt;=30,INDEX($DI:$DI,$GN134+30),"")</f>
      </c>
      <c r="EP134">
        <f>IF($GO134&gt;=31,INDEX($DI:$DI,$GN134+31),"")</f>
      </c>
      <c r="EQ134">
        <f>IF($GO134&gt;=32,INDEX($DI:$DI,$GN134+32),"")</f>
      </c>
      <c r="ER134">
        <f>IF($GO134&gt;=33,INDEX($DI:$DI,$GN134+33),"")</f>
      </c>
      <c r="ES134">
        <f>IF($GO134&gt;=34,INDEX($DI:$DI,$GN134+34),"")</f>
      </c>
      <c r="ET134">
        <f>IF($GO134&gt;=35,INDEX($DI:$DI,$GN134+35),"")</f>
      </c>
      <c r="EU134">
        <f>IF($GO134&gt;=36,INDEX($DI:$DI,$GN134+36),"")</f>
      </c>
      <c r="EV134">
        <f>IF($GO134&gt;=37,INDEX($DI:$DI,$GN134+37),"")</f>
      </c>
      <c r="EW134">
        <f>IF($GO134&gt;=38,INDEX($DI:$DI,$GN134+38),"")</f>
      </c>
      <c r="EX134">
        <f>IF($GO134&gt;=39,INDEX($DI:$DI,$GN134+39),"")</f>
      </c>
      <c r="EY134">
        <f>IF($GO134&gt;=40,INDEX($DI:$DI,$GN134+40),"")</f>
      </c>
      <c r="EZ134">
        <f>IF($GO134&gt;=1,INDEX($DJ:$DJ,$GN134+1),"")</f>
      </c>
      <c r="FA134">
        <f>IF($GO134&gt;=2,INDEX($DJ:$DJ,$GN134+2),"")</f>
      </c>
      <c r="FB134">
        <f>IF($GO134&gt;=3,INDEX($DJ:$DJ,$GN134+3),"")</f>
      </c>
      <c r="FC134">
        <f>IF($GO134&gt;=4,INDEX($DJ:$DJ,$GN134+4),"")</f>
      </c>
      <c r="FD134">
        <f>IF($GO134&gt;=5,INDEX($DJ:$DJ,$GN134+5),"")</f>
      </c>
      <c r="FE134">
        <f>IF($GO134&gt;=6,INDEX($DJ:$DJ,$GN134+6),"")</f>
      </c>
      <c r="FF134">
        <f>IF($GO134&gt;=7,INDEX($DJ:$DJ,$GN134+7),"")</f>
      </c>
      <c r="FG134">
        <f>IF($GO134&gt;=8,INDEX($DJ:$DJ,$GN134+8),"")</f>
      </c>
      <c r="FH134">
        <f>IF($GO134&gt;=9,INDEX($DJ:$DJ,$GN134+9),"")</f>
      </c>
      <c r="FI134">
        <f>IF($GO134&gt;=10,INDEX($DJ:$DJ,$GN134+10),"")</f>
      </c>
      <c r="FJ134">
        <f>IF($GO134&gt;=11,INDEX($DJ:$DJ,$GN134+11),"")</f>
      </c>
      <c r="FK134">
        <f>IF($GO134&gt;=12,INDEX($DJ:$DJ,$GN134+12),"")</f>
      </c>
      <c r="FL134">
        <f>IF($GO134&gt;=13,INDEX($DJ:$DJ,$GN134+13),"")</f>
      </c>
      <c r="FM134">
        <f>IF($GO134&gt;=14,INDEX($DJ:$DJ,$GN134+14),"")</f>
      </c>
      <c r="FN134">
        <f>IF($GO134&gt;=15,INDEX($DJ:$DJ,$GN134+15),"")</f>
      </c>
      <c r="FO134">
        <f>IF($GO134&gt;=16,INDEX($DJ:$DJ,$GN134+16),"")</f>
      </c>
      <c r="FP134">
        <f>IF($GO134&gt;=17,INDEX($DJ:$DJ,$GN134+17),"")</f>
      </c>
      <c r="FQ134">
        <f>IF($GO134&gt;=18,INDEX($DJ:$DJ,$GN134+18),"")</f>
      </c>
      <c r="FR134">
        <f>IF($GO134&gt;=19,INDEX($DJ:$DJ,$GN134+19),"")</f>
      </c>
      <c r="FS134">
        <f>IF($GO134&gt;=20,INDEX($DJ:$DJ,$GN134+20),"")</f>
      </c>
      <c r="FT134">
        <f>IF($GO134&gt;=21,INDEX($DJ:$DJ,$GN134+21),"")</f>
      </c>
      <c r="FU134">
        <f>IF($GO134&gt;=22,INDEX($DJ:$DJ,$GN134+22),"")</f>
      </c>
      <c r="FV134">
        <f>IF($GO134&gt;=23,INDEX($DJ:$DJ,$GN134+23),"")</f>
      </c>
      <c r="FW134">
        <f>IF($GO134&gt;=24,INDEX($DJ:$DJ,$GN134+24),"")</f>
      </c>
      <c r="FX134">
        <f>IF($GO134&gt;=25,INDEX($DJ:$DJ,$GN134+25),"")</f>
      </c>
      <c r="FY134">
        <f>IF($GO134&gt;=26,INDEX($DJ:$DJ,$GN134+26),"")</f>
      </c>
      <c r="FZ134">
        <f>IF($GO134&gt;=27,INDEX($DJ:$DJ,$GN134+27),"")</f>
      </c>
      <c r="GA134">
        <f>IF($GO134&gt;=28,INDEX($DJ:$DJ,$GN134+28),"")</f>
      </c>
      <c r="GB134">
        <f>IF($GO134&gt;=29,INDEX($DJ:$DJ,$GN134+29),"")</f>
      </c>
      <c r="GC134">
        <f>IF($GO134&gt;=30,INDEX($DJ:$DJ,$GN134+30),"")</f>
      </c>
      <c r="GD134">
        <f>IF($GO134&gt;=31,INDEX($DJ:$DJ,$GN134+31),"")</f>
      </c>
      <c r="GE134">
        <f>IF($GO134&gt;=32,INDEX($DJ:$DJ,$GN134+32),"")</f>
      </c>
      <c r="GF134">
        <f>IF($GO134&gt;=33,INDEX($DJ:$DJ,$GN134+33),"")</f>
      </c>
      <c r="GG134">
        <f>IF($GO134&gt;=34,INDEX($DJ:$DJ,$GN134+34),"")</f>
      </c>
      <c r="GH134">
        <f>IF($GO134&gt;=35,INDEX($DJ:$DJ,$GN134+35),"")</f>
      </c>
      <c r="GI134">
        <f>IF($GO134&gt;=36,INDEX($DJ:$DJ,$GN134+36),"")</f>
      </c>
      <c r="GJ134">
        <f>IF($GO134&gt;=37,INDEX($DJ:$DJ,$GN134+37),"")</f>
      </c>
      <c r="GK134">
        <f>IF($GO134&gt;=38,INDEX($DJ:$DJ,$GN134+38),"")</f>
      </c>
      <c r="GL134">
        <f>IF($GO134&gt;=39,INDEX($DJ:$DJ,$GN134+39),"")</f>
      </c>
      <c r="GM134">
        <f>IF($GO134&gt;=40,INDEX($DJ:$DJ,$GN134+40),"")</f>
      </c>
      <c r="GN134">
        <f>IFERROR(MATCH($DH134,$DI$2:$DI$148,0)+1,0)</f>
      </c>
      <c r="GO134">
        <f>IFERROR(INDEX($DK$2:$DK$148,MATCH($DH134,$DI$2:$DI$148,0)),0)</f>
      </c>
      <c r="GP134">
        <f>IFERROR(MATCH($Y134,$DL$134:$EY$134,0),0)</f>
      </c>
      <c r="GQ134">
        <f>IF($GP134&gt;0,INDEX($EZ$134:$GM$134,$GP134),"")</f>
      </c>
      <c r="GR134" t="s">
        <v>484</v>
      </c>
      <c r="GT134">
        <f>IF($JC134&gt;=1,INDEX($GR:$GR,$JB134+1),"")</f>
      </c>
      <c r="GU134">
        <f>IF($JC134&gt;=2,INDEX($GR:$GR,$JB134+2),"")</f>
      </c>
      <c r="GV134">
        <f>IF($JC134&gt;=3,INDEX($GR:$GR,$JB134+3),"")</f>
      </c>
      <c r="GW134">
        <f>IF($JC134&gt;=4,INDEX($GR:$GR,$JB134+4),"")</f>
      </c>
      <c r="GX134">
        <f>IF($JC134&gt;=5,INDEX($GR:$GR,$JB134+5),"")</f>
      </c>
      <c r="GY134">
        <f>IF($JC134&gt;=6,INDEX($GR:$GR,$JB134+6),"")</f>
      </c>
      <c r="GZ134">
        <f>IF($JC134&gt;=7,INDEX($GR:$GR,$JB134+7),"")</f>
      </c>
      <c r="HA134">
        <f>IF($JC134&gt;=8,INDEX($GR:$GR,$JB134+8),"")</f>
      </c>
      <c r="HB134">
        <f>IF($JC134&gt;=9,INDEX($GR:$GR,$JB134+9),"")</f>
      </c>
      <c r="HC134">
        <f>IF($JC134&gt;=10,INDEX($GR:$GR,$JB134+10),"")</f>
      </c>
      <c r="HD134">
        <f>IF($JC134&gt;=11,INDEX($GR:$GR,$JB134+11),"")</f>
      </c>
      <c r="HE134">
        <f>IF($JC134&gt;=12,INDEX($GR:$GR,$JB134+12),"")</f>
      </c>
      <c r="HF134">
        <f>IF($JC134&gt;=13,INDEX($GR:$GR,$JB134+13),"")</f>
      </c>
      <c r="HG134">
        <f>IF($JC134&gt;=14,INDEX($GR:$GR,$JB134+14),"")</f>
      </c>
      <c r="HH134">
        <f>IF($JC134&gt;=15,INDEX($GR:$GR,$JB134+15),"")</f>
      </c>
      <c r="HI134">
        <f>IF($JC134&gt;=16,INDEX($GR:$GR,$JB134+16),"")</f>
      </c>
      <c r="HJ134">
        <f>IF($JC134&gt;=17,INDEX($GR:$GR,$JB134+17),"")</f>
      </c>
      <c r="HK134">
        <f>IF($JC134&gt;=18,INDEX($GR:$GR,$JB134+18),"")</f>
      </c>
      <c r="HL134">
        <f>IF($JC134&gt;=19,INDEX($GR:$GR,$JB134+19),"")</f>
      </c>
      <c r="HM134">
        <f>IF($JC134&gt;=20,INDEX($GR:$GR,$JB134+20),"")</f>
      </c>
      <c r="HN134">
        <f>IF($JC134&gt;=21,INDEX($GR:$GR,$JB134+21),"")</f>
      </c>
      <c r="HO134">
        <f>IF($JC134&gt;=22,INDEX($GR:$GR,$JB134+22),"")</f>
      </c>
      <c r="HP134">
        <f>IF($JC134&gt;=23,INDEX($GR:$GR,$JB134+23),"")</f>
      </c>
      <c r="HQ134">
        <f>IF($JC134&gt;=24,INDEX($GR:$GR,$JB134+24),"")</f>
      </c>
      <c r="HR134">
        <f>IF($JC134&gt;=25,INDEX($GR:$GR,$JB134+25),"")</f>
      </c>
      <c r="HS134">
        <f>IF($JC134&gt;=26,INDEX($GR:$GR,$JB134+26),"")</f>
      </c>
      <c r="HT134">
        <f>IF($JC134&gt;=27,INDEX($GR:$GR,$JB134+27),"")</f>
      </c>
      <c r="HU134">
        <f>IF($JC134&gt;=28,INDEX($GR:$GR,$JB134+28),"")</f>
      </c>
      <c r="HV134">
        <f>IF($JC134&gt;=29,INDEX($GR:$GR,$JB134+29),"")</f>
      </c>
      <c r="HW134">
        <f>IF($JC134&gt;=30,INDEX($GR:$GR,$JB134+30),"")</f>
      </c>
      <c r="HX134">
        <f>IF($JC134&gt;=31,INDEX($GR:$GR,$JB134+31),"")</f>
      </c>
      <c r="HY134">
        <f>IF($JC134&gt;=32,INDEX($GR:$GR,$JB134+32),"")</f>
      </c>
      <c r="HZ134">
        <f>IF($JC134&gt;=33,INDEX($GR:$GR,$JB134+33),"")</f>
      </c>
      <c r="IA134">
        <f>IF($JC134&gt;=34,INDEX($GR:$GR,$JB134+34),"")</f>
      </c>
      <c r="IB134">
        <f>IF($JC134&gt;=35,INDEX($GR:$GR,$JB134+35),"")</f>
      </c>
      <c r="IC134">
        <f>IF($JC134&gt;=36,INDEX($GR:$GR,$JB134+36),"")</f>
      </c>
      <c r="ID134">
        <f>IF($JC134&gt;=37,INDEX($GR:$GR,$JB134+37),"")</f>
      </c>
      <c r="IE134">
        <f>IF($JC134&gt;=38,INDEX($GR:$GR,$JB134+38),"")</f>
      </c>
      <c r="IF134">
        <f>IF($JC134&gt;=39,INDEX($GR:$GR,$JB134+39),"")</f>
      </c>
      <c r="IG134">
        <f>IF($JC134&gt;=40,INDEX($GR:$GR,$JB134+40),"")</f>
      </c>
      <c r="IH134">
        <f>IF($JC134&gt;=41,INDEX($GR:$GR,$JB134+41),"")</f>
      </c>
      <c r="II134">
        <f>IF($JC134&gt;=42,INDEX($GR:$GR,$JB134+42),"")</f>
      </c>
      <c r="IJ134">
        <f>IF($JC134&gt;=43,INDEX($GR:$GR,$JB134+43),"")</f>
      </c>
      <c r="IK134">
        <f>IF($JC134&gt;=44,INDEX($GR:$GR,$JB134+44),"")</f>
      </c>
      <c r="IL134">
        <f>IF($JC134&gt;=45,INDEX($GR:$GR,$JB134+45),"")</f>
      </c>
      <c r="IM134">
        <f>IF($JC134&gt;=46,INDEX($GR:$GR,$JB134+46),"")</f>
      </c>
      <c r="IN134">
        <f>IF($JC134&gt;=47,INDEX($GR:$GR,$JB134+47),"")</f>
      </c>
      <c r="IO134">
        <f>IF($JC134&gt;=48,INDEX($GR:$GR,$JB134+48),"")</f>
      </c>
      <c r="IP134">
        <f>IF($JC134&gt;=49,INDEX($GR:$GR,$JB134+49),"")</f>
      </c>
      <c r="IQ134">
        <f>IF($JC134&gt;=50,INDEX($GR:$GR,$JB134+50),"")</f>
      </c>
      <c r="IR134">
        <f>IF($JC134&gt;=51,INDEX($GR:$GR,$JB134+51),"")</f>
      </c>
      <c r="IS134">
        <f>IF($JC134&gt;=52,INDEX($GR:$GR,$JB134+52),"")</f>
      </c>
      <c r="IT134">
        <f>IF($JC134&gt;=53,INDEX($GR:$GR,$JB134+53),"")</f>
      </c>
      <c r="IU134">
        <f>IF($JC134&gt;=54,INDEX($GR:$GR,$JB134+54),"")</f>
      </c>
      <c r="IV134">
        <f>IF($JC134&gt;=55,INDEX($GR:$GR,$JB134+55),"")</f>
      </c>
      <c r="IW134">
        <f>IF($JC134&gt;=56,INDEX($GR:$GR,$JB134+56),"")</f>
      </c>
      <c r="IX134">
        <f>IF($JC134&gt;=57,INDEX($GR:$GR,$JB134+57),"")</f>
      </c>
      <c r="IY134">
        <f>IF($JC134&gt;=58,INDEX($GR:$GR,$JB134+58),"")</f>
      </c>
      <c r="IZ134">
        <f>IF($JC134&gt;=59,INDEX($GR:$GR,$JB134+59),"")</f>
      </c>
      <c r="JA134">
        <f>IF($JC134&gt;=60,INDEX($GR:$GR,$JB134+60),"")</f>
      </c>
      <c r="JB134">
        <f>IFERROR(MATCH($GQ134,$GR$2:$GR$324,0)+1,0)</f>
      </c>
      <c r="JC134">
        <f>IFERROR(INDEX($GS$2:$GS$324,MATCH($GQ134,$GR$2:$GR$324,0)),0)</f>
      </c>
      <c r="JD134" t="s">
        <v>40</v>
      </c>
      <c r="JE134" t="s">
        <v>40</v>
      </c>
    </row>
    <row r="135" spans="1:265" x14ac:dyDescent="0.25">
      <c r="Q135">
        <f>IF(OR($T135="",$P135=""),"",IFERROR($T135/$P135,0))</f>
      </c>
      <c r="R135">
        <f>IF($T135="","",
SUM($S135,$U135,$Z135,$V135,$X135)*
(1-IF($AA135="",0,VALUE($AA135)/100)))</f>
      </c>
      <c r="S135">
        <f>IF($T135="","",$T135)</f>
      </c>
      <c r="U135">
        <f>IF($T135="","",
IF($N135="","",
IF(ISNUMBER(SEARCH("exempt",LOWER($N135))),0,
$T135*(VALUE(SUBSTITUTE($N135,"%",""))/100))))</f>
      </c>
      <c r="AB135">
        <f>IFERROR(IF(FIND(" - ",$K135)&gt;0,MID($K135,FIND(" - ",$K135)+3,LEN($K135)),""),"")</f>
      </c>
      <c r="AK135" t="s">
        <v>590</v>
      </c>
      <c r="AP135">
        <f>IFERROR(LEFT($K135,FIND(" - ",$K135)-1),$K135)</f>
      </c>
      <c r="AS135">
        <f>IF($CH135&gt;=1,INDEX($AQ:$AQ,$CG135+1),"")</f>
      </c>
      <c r="AT135">
        <f>IF($CH135&gt;=2,INDEX($AQ:$AQ,$CG135+2),"")</f>
      </c>
      <c r="AU135">
        <f>IF($CH135&gt;=3,INDEX($AQ:$AQ,$CG135+3),"")</f>
      </c>
      <c r="AV135">
        <f>IF($CH135&gt;=4,INDEX($AQ:$AQ,$CG135+4),"")</f>
      </c>
      <c r="AW135">
        <f>IF($CH135&gt;=5,INDEX($AQ:$AQ,$CG135+5),"")</f>
      </c>
      <c r="AX135">
        <f>IF($CH135&gt;=6,INDEX($AQ:$AQ,$CG135+6),"")</f>
      </c>
      <c r="AY135">
        <f>IF($CH135&gt;=7,INDEX($AQ:$AQ,$CG135+7),"")</f>
      </c>
      <c r="AZ135">
        <f>IF($CH135&gt;=8,INDEX($AQ:$AQ,$CG135+8),"")</f>
      </c>
      <c r="BA135">
        <f>IF($CH135&gt;=9,INDEX($AQ:$AQ,$CG135+9),"")</f>
      </c>
      <c r="BB135">
        <f>IF($CH135&gt;=10,INDEX($AQ:$AQ,$CG135+10),"")</f>
      </c>
      <c r="BC135">
        <f>IF($CH135&gt;=11,INDEX($AQ:$AQ,$CG135+11),"")</f>
      </c>
      <c r="BD135">
        <f>IF($CH135&gt;=12,INDEX($AQ:$AQ,$CG135+12),"")</f>
      </c>
      <c r="BE135">
        <f>IF($CH135&gt;=13,INDEX($AQ:$AQ,$CG135+13),"")</f>
      </c>
      <c r="BF135">
        <f>IF($CH135&gt;=14,INDEX($AQ:$AQ,$CG135+14),"")</f>
      </c>
      <c r="BG135">
        <f>IF($CH135&gt;=15,INDEX($AQ:$AQ,$CG135+15),"")</f>
      </c>
      <c r="BH135">
        <f>IF($CH135&gt;=16,INDEX($AQ:$AQ,$CG135+16),"")</f>
      </c>
      <c r="BI135">
        <f>IF($CH135&gt;=17,INDEX($AQ:$AQ,$CG135+17),"")</f>
      </c>
      <c r="BJ135">
        <f>IF($CH135&gt;=18,INDEX($AQ:$AQ,$CG135+18),"")</f>
      </c>
      <c r="BK135">
        <f>IF($CH135&gt;=19,INDEX($AQ:$AQ,$CG135+19),"")</f>
      </c>
      <c r="BL135">
        <f>IF($CH135&gt;=20,INDEX($AQ:$AQ,$CG135+20),"")</f>
      </c>
      <c r="BM135">
        <f>IF($CH135&gt;=21,INDEX($AQ:$AQ,$CG135+21),"")</f>
      </c>
      <c r="BN135">
        <f>IF($CH135&gt;=22,INDEX($AQ:$AQ,$CG135+22),"")</f>
      </c>
      <c r="BO135">
        <f>IF($CH135&gt;=23,INDEX($AQ:$AQ,$CG135+23),"")</f>
      </c>
      <c r="BP135">
        <f>IF($CH135&gt;=24,INDEX($AQ:$AQ,$CG135+24),"")</f>
      </c>
      <c r="BQ135">
        <f>IF($CH135&gt;=25,INDEX($AQ:$AQ,$CG135+25),"")</f>
      </c>
      <c r="BR135">
        <f>IF($CH135&gt;=26,INDEX($AQ:$AQ,$CG135+26),"")</f>
      </c>
      <c r="BS135">
        <f>IF($CH135&gt;=27,INDEX($AQ:$AQ,$CG135+27),"")</f>
      </c>
      <c r="BT135">
        <f>IF($CH135&gt;=28,INDEX($AQ:$AQ,$CG135+28),"")</f>
      </c>
      <c r="BU135">
        <f>IF($CH135&gt;=29,INDEX($AQ:$AQ,$CG135+29),"")</f>
      </c>
      <c r="BV135">
        <f>IF($CH135&gt;=30,INDEX($AQ:$AQ,$CG135+30),"")</f>
      </c>
      <c r="BW135">
        <f>IF($CH135&gt;=31,INDEX($AQ:$AQ,$CG135+31),"")</f>
      </c>
      <c r="BX135">
        <f>IF($CH135&gt;=32,INDEX($AQ:$AQ,$CG135+32),"")</f>
      </c>
      <c r="BY135">
        <f>IF($CH135&gt;=33,INDEX($AQ:$AQ,$CG135+33),"")</f>
      </c>
      <c r="BZ135">
        <f>IF($CH135&gt;=34,INDEX($AQ:$AQ,$CG135+34),"")</f>
      </c>
      <c r="CA135">
        <f>IF($CH135&gt;=35,INDEX($AQ:$AQ,$CG135+35),"")</f>
      </c>
      <c r="CB135">
        <f>IF($CH135&gt;=36,INDEX($AQ:$AQ,$CG135+36),"")</f>
      </c>
      <c r="CC135">
        <f>IF($CH135&gt;=37,INDEX($AQ:$AQ,$CG135+37),"")</f>
      </c>
      <c r="CD135">
        <f>IF($CH135&gt;=38,INDEX($AQ:$AQ,$CG135+38),"")</f>
      </c>
      <c r="CE135">
        <f>IF($CH135&gt;=39,INDEX($AQ:$AQ,$CG135+39),"")</f>
      </c>
      <c r="CF135">
        <f>IF($CH135&gt;=40,INDEX($AQ:$AQ,$CG135+40),"")</f>
      </c>
      <c r="CG135">
        <f>IFERROR(MATCH($AP135,$AQ$2:$AQ$134,0)+1,0)</f>
      </c>
      <c r="CH135">
        <f>IFERROR(INDEX($AR$2:$AR$134,MATCH($AP135,$AQ$2:$AQ$134,0)),0)</f>
      </c>
      <c r="CI135">
        <f>IFERROR(LEFT($L135,FIND(" - ",$L135)-1),$L135)</f>
      </c>
      <c r="CJ135" t="s">
        <v>591</v>
      </c>
      <c r="CK135">
        <v>1</v>
      </c>
      <c r="CL135">
        <f>IF($DG135&gt;=1,INDEX($CJ:$CJ,$DF135+1),"")</f>
      </c>
      <c r="CM135">
        <f>IF($DG135&gt;=2,INDEX($CJ:$CJ,$DF135+2),"")</f>
      </c>
      <c r="CN135">
        <f>IF($DG135&gt;=3,INDEX($CJ:$CJ,$DF135+3),"")</f>
      </c>
      <c r="CO135">
        <f>IF($DG135&gt;=4,INDEX($CJ:$CJ,$DF135+4),"")</f>
      </c>
      <c r="CP135">
        <f>IF($DG135&gt;=5,INDEX($CJ:$CJ,$DF135+5),"")</f>
      </c>
      <c r="CQ135">
        <f>IF($DG135&gt;=6,INDEX($CJ:$CJ,$DF135+6),"")</f>
      </c>
      <c r="CR135">
        <f>IF($DG135&gt;=7,INDEX($CJ:$CJ,$DF135+7),"")</f>
      </c>
      <c r="CS135">
        <f>IF($DG135&gt;=8,INDEX($CJ:$CJ,$DF135+8),"")</f>
      </c>
      <c r="CT135">
        <f>IF($DG135&gt;=9,INDEX($CJ:$CJ,$DF135+9),"")</f>
      </c>
      <c r="CU135">
        <f>IF($DG135&gt;=10,INDEX($CJ:$CJ,$DF135+10),"")</f>
      </c>
      <c r="CV135">
        <f>IF($DG135&gt;=11,INDEX($CJ:$CJ,$DF135+11),"")</f>
      </c>
      <c r="CW135">
        <f>IF($DG135&gt;=12,INDEX($CJ:$CJ,$DF135+12),"")</f>
      </c>
      <c r="CX135">
        <f>IF($DG135&gt;=13,INDEX($CJ:$CJ,$DF135+13),"")</f>
      </c>
      <c r="CY135">
        <f>IF($DG135&gt;=14,INDEX($CJ:$CJ,$DF135+14),"")</f>
      </c>
      <c r="CZ135">
        <f>IF($DG135&gt;=15,INDEX($CJ:$CJ,$DF135+15),"")</f>
      </c>
      <c r="DA135">
        <f>IF($DG135&gt;=16,INDEX($CJ:$CJ,$DF135+16),"")</f>
      </c>
      <c r="DB135">
        <f>IF($DG135&gt;=17,INDEX($CJ:$CJ,$DF135+17),"")</f>
      </c>
      <c r="DC135">
        <f>IF($DG135&gt;=18,INDEX($CJ:$CJ,$DF135+18),"")</f>
      </c>
      <c r="DD135">
        <f>IF($DG135&gt;=19,INDEX($CJ:$CJ,$DF135+19),"")</f>
      </c>
      <c r="DE135">
        <f>IF($DG135&gt;=20,INDEX($CJ:$CJ,$DF135+20),"")</f>
      </c>
      <c r="DF135">
        <f>IFERROR(MATCH($CI135,$CJ$2:$CJ$263,0)+1,0)</f>
      </c>
      <c r="DG135">
        <f>IFERROR(INDEX($CK$2:$CK$263,MATCH($CI135,$CJ$2:$CJ$263,0)),0)</f>
      </c>
      <c r="DH135">
        <f>IFERROR(INDEX($AO:$AO,MATCH($N135,$AN:$AN,0))&amp;"","")</f>
      </c>
      <c r="DI135" t="s">
        <v>390</v>
      </c>
      <c r="DK135">
        <v>1</v>
      </c>
      <c r="DL135">
        <f>IF($GO135&gt;=1,INDEX($DI:$DI,$GN135+1),"")</f>
      </c>
      <c r="DM135">
        <f>IF($GO135&gt;=2,INDEX($DI:$DI,$GN135+2),"")</f>
      </c>
      <c r="DN135">
        <f>IF($GO135&gt;=3,INDEX($DI:$DI,$GN135+3),"")</f>
      </c>
      <c r="DO135">
        <f>IF($GO135&gt;=4,INDEX($DI:$DI,$GN135+4),"")</f>
      </c>
      <c r="DP135">
        <f>IF($GO135&gt;=5,INDEX($DI:$DI,$GN135+5),"")</f>
      </c>
      <c r="DQ135">
        <f>IF($GO135&gt;=6,INDEX($DI:$DI,$GN135+6),"")</f>
      </c>
      <c r="DR135">
        <f>IF($GO135&gt;=7,INDEX($DI:$DI,$GN135+7),"")</f>
      </c>
      <c r="DS135">
        <f>IF($GO135&gt;=8,INDEX($DI:$DI,$GN135+8),"")</f>
      </c>
      <c r="DT135">
        <f>IF($GO135&gt;=9,INDEX($DI:$DI,$GN135+9),"")</f>
      </c>
      <c r="DU135">
        <f>IF($GO135&gt;=10,INDEX($DI:$DI,$GN135+10),"")</f>
      </c>
      <c r="DV135">
        <f>IF($GO135&gt;=11,INDEX($DI:$DI,$GN135+11),"")</f>
      </c>
      <c r="DW135">
        <f>IF($GO135&gt;=12,INDEX($DI:$DI,$GN135+12),"")</f>
      </c>
      <c r="DX135">
        <f>IF($GO135&gt;=13,INDEX($DI:$DI,$GN135+13),"")</f>
      </c>
      <c r="DY135">
        <f>IF($GO135&gt;=14,INDEX($DI:$DI,$GN135+14),"")</f>
      </c>
      <c r="DZ135">
        <f>IF($GO135&gt;=15,INDEX($DI:$DI,$GN135+15),"")</f>
      </c>
      <c r="EA135">
        <f>IF($GO135&gt;=16,INDEX($DI:$DI,$GN135+16),"")</f>
      </c>
      <c r="EB135">
        <f>IF($GO135&gt;=17,INDEX($DI:$DI,$GN135+17),"")</f>
      </c>
      <c r="EC135">
        <f>IF($GO135&gt;=18,INDEX($DI:$DI,$GN135+18),"")</f>
      </c>
      <c r="ED135">
        <f>IF($GO135&gt;=19,INDEX($DI:$DI,$GN135+19),"")</f>
      </c>
      <c r="EE135">
        <f>IF($GO135&gt;=20,INDEX($DI:$DI,$GN135+20),"")</f>
      </c>
      <c r="EF135">
        <f>IF($GO135&gt;=21,INDEX($DI:$DI,$GN135+21),"")</f>
      </c>
      <c r="EG135">
        <f>IF($GO135&gt;=22,INDEX($DI:$DI,$GN135+22),"")</f>
      </c>
      <c r="EH135">
        <f>IF($GO135&gt;=23,INDEX($DI:$DI,$GN135+23),"")</f>
      </c>
      <c r="EI135">
        <f>IF($GO135&gt;=24,INDEX($DI:$DI,$GN135+24),"")</f>
      </c>
      <c r="EJ135">
        <f>IF($GO135&gt;=25,INDEX($DI:$DI,$GN135+25),"")</f>
      </c>
      <c r="EK135">
        <f>IF($GO135&gt;=26,INDEX($DI:$DI,$GN135+26),"")</f>
      </c>
      <c r="EL135">
        <f>IF($GO135&gt;=27,INDEX($DI:$DI,$GN135+27),"")</f>
      </c>
      <c r="EM135">
        <f>IF($GO135&gt;=28,INDEX($DI:$DI,$GN135+28),"")</f>
      </c>
      <c r="EN135">
        <f>IF($GO135&gt;=29,INDEX($DI:$DI,$GN135+29),"")</f>
      </c>
      <c r="EO135">
        <f>IF($GO135&gt;=30,INDEX($DI:$DI,$GN135+30),"")</f>
      </c>
      <c r="EP135">
        <f>IF($GO135&gt;=31,INDEX($DI:$DI,$GN135+31),"")</f>
      </c>
      <c r="EQ135">
        <f>IF($GO135&gt;=32,INDEX($DI:$DI,$GN135+32),"")</f>
      </c>
      <c r="ER135">
        <f>IF($GO135&gt;=33,INDEX($DI:$DI,$GN135+33),"")</f>
      </c>
      <c r="ES135">
        <f>IF($GO135&gt;=34,INDEX($DI:$DI,$GN135+34),"")</f>
      </c>
      <c r="ET135">
        <f>IF($GO135&gt;=35,INDEX($DI:$DI,$GN135+35),"")</f>
      </c>
      <c r="EU135">
        <f>IF($GO135&gt;=36,INDEX($DI:$DI,$GN135+36),"")</f>
      </c>
      <c r="EV135">
        <f>IF($GO135&gt;=37,INDEX($DI:$DI,$GN135+37),"")</f>
      </c>
      <c r="EW135">
        <f>IF($GO135&gt;=38,INDEX($DI:$DI,$GN135+38),"")</f>
      </c>
      <c r="EX135">
        <f>IF($GO135&gt;=39,INDEX($DI:$DI,$GN135+39),"")</f>
      </c>
      <c r="EY135">
        <f>IF($GO135&gt;=40,INDEX($DI:$DI,$GN135+40),"")</f>
      </c>
      <c r="EZ135">
        <f>IF($GO135&gt;=1,INDEX($DJ:$DJ,$GN135+1),"")</f>
      </c>
      <c r="FA135">
        <f>IF($GO135&gt;=2,INDEX($DJ:$DJ,$GN135+2),"")</f>
      </c>
      <c r="FB135">
        <f>IF($GO135&gt;=3,INDEX($DJ:$DJ,$GN135+3),"")</f>
      </c>
      <c r="FC135">
        <f>IF($GO135&gt;=4,INDEX($DJ:$DJ,$GN135+4),"")</f>
      </c>
      <c r="FD135">
        <f>IF($GO135&gt;=5,INDEX($DJ:$DJ,$GN135+5),"")</f>
      </c>
      <c r="FE135">
        <f>IF($GO135&gt;=6,INDEX($DJ:$DJ,$GN135+6),"")</f>
      </c>
      <c r="FF135">
        <f>IF($GO135&gt;=7,INDEX($DJ:$DJ,$GN135+7),"")</f>
      </c>
      <c r="FG135">
        <f>IF($GO135&gt;=8,INDEX($DJ:$DJ,$GN135+8),"")</f>
      </c>
      <c r="FH135">
        <f>IF($GO135&gt;=9,INDEX($DJ:$DJ,$GN135+9),"")</f>
      </c>
      <c r="FI135">
        <f>IF($GO135&gt;=10,INDEX($DJ:$DJ,$GN135+10),"")</f>
      </c>
      <c r="FJ135">
        <f>IF($GO135&gt;=11,INDEX($DJ:$DJ,$GN135+11),"")</f>
      </c>
      <c r="FK135">
        <f>IF($GO135&gt;=12,INDEX($DJ:$DJ,$GN135+12),"")</f>
      </c>
      <c r="FL135">
        <f>IF($GO135&gt;=13,INDEX($DJ:$DJ,$GN135+13),"")</f>
      </c>
      <c r="FM135">
        <f>IF($GO135&gt;=14,INDEX($DJ:$DJ,$GN135+14),"")</f>
      </c>
      <c r="FN135">
        <f>IF($GO135&gt;=15,INDEX($DJ:$DJ,$GN135+15),"")</f>
      </c>
      <c r="FO135">
        <f>IF($GO135&gt;=16,INDEX($DJ:$DJ,$GN135+16),"")</f>
      </c>
      <c r="FP135">
        <f>IF($GO135&gt;=17,INDEX($DJ:$DJ,$GN135+17),"")</f>
      </c>
      <c r="FQ135">
        <f>IF($GO135&gt;=18,INDEX($DJ:$DJ,$GN135+18),"")</f>
      </c>
      <c r="FR135">
        <f>IF($GO135&gt;=19,INDEX($DJ:$DJ,$GN135+19),"")</f>
      </c>
      <c r="FS135">
        <f>IF($GO135&gt;=20,INDEX($DJ:$DJ,$GN135+20),"")</f>
      </c>
      <c r="FT135">
        <f>IF($GO135&gt;=21,INDEX($DJ:$DJ,$GN135+21),"")</f>
      </c>
      <c r="FU135">
        <f>IF($GO135&gt;=22,INDEX($DJ:$DJ,$GN135+22),"")</f>
      </c>
      <c r="FV135">
        <f>IF($GO135&gt;=23,INDEX($DJ:$DJ,$GN135+23),"")</f>
      </c>
      <c r="FW135">
        <f>IF($GO135&gt;=24,INDEX($DJ:$DJ,$GN135+24),"")</f>
      </c>
      <c r="FX135">
        <f>IF($GO135&gt;=25,INDEX($DJ:$DJ,$GN135+25),"")</f>
      </c>
      <c r="FY135">
        <f>IF($GO135&gt;=26,INDEX($DJ:$DJ,$GN135+26),"")</f>
      </c>
      <c r="FZ135">
        <f>IF($GO135&gt;=27,INDEX($DJ:$DJ,$GN135+27),"")</f>
      </c>
      <c r="GA135">
        <f>IF($GO135&gt;=28,INDEX($DJ:$DJ,$GN135+28),"")</f>
      </c>
      <c r="GB135">
        <f>IF($GO135&gt;=29,INDEX($DJ:$DJ,$GN135+29),"")</f>
      </c>
      <c r="GC135">
        <f>IF($GO135&gt;=30,INDEX($DJ:$DJ,$GN135+30),"")</f>
      </c>
      <c r="GD135">
        <f>IF($GO135&gt;=31,INDEX($DJ:$DJ,$GN135+31),"")</f>
      </c>
      <c r="GE135">
        <f>IF($GO135&gt;=32,INDEX($DJ:$DJ,$GN135+32),"")</f>
      </c>
      <c r="GF135">
        <f>IF($GO135&gt;=33,INDEX($DJ:$DJ,$GN135+33),"")</f>
      </c>
      <c r="GG135">
        <f>IF($GO135&gt;=34,INDEX($DJ:$DJ,$GN135+34),"")</f>
      </c>
      <c r="GH135">
        <f>IF($GO135&gt;=35,INDEX($DJ:$DJ,$GN135+35),"")</f>
      </c>
      <c r="GI135">
        <f>IF($GO135&gt;=36,INDEX($DJ:$DJ,$GN135+36),"")</f>
      </c>
      <c r="GJ135">
        <f>IF($GO135&gt;=37,INDEX($DJ:$DJ,$GN135+37),"")</f>
      </c>
      <c r="GK135">
        <f>IF($GO135&gt;=38,INDEX($DJ:$DJ,$GN135+38),"")</f>
      </c>
      <c r="GL135">
        <f>IF($GO135&gt;=39,INDEX($DJ:$DJ,$GN135+39),"")</f>
      </c>
      <c r="GM135">
        <f>IF($GO135&gt;=40,INDEX($DJ:$DJ,$GN135+40),"")</f>
      </c>
      <c r="GN135">
        <f>IFERROR(MATCH($DH135,$DI$2:$DI$148,0)+1,0)</f>
      </c>
      <c r="GO135">
        <f>IFERROR(INDEX($DK$2:$DK$148,MATCH($DH135,$DI$2:$DI$148,0)),0)</f>
      </c>
      <c r="GP135">
        <f>IFERROR(MATCH($Y135,$DL$135:$EY$135,0),0)</f>
      </c>
      <c r="GQ135">
        <f>IF($GP135&gt;0,INDEX($EZ$135:$GM$135,$GP135),"")</f>
      </c>
      <c r="GR135" t="s">
        <v>307</v>
      </c>
      <c r="GS135">
        <v>1</v>
      </c>
      <c r="GT135">
        <f>IF($JC135&gt;=1,INDEX($GR:$GR,$JB135+1),"")</f>
      </c>
      <c r="GU135">
        <f>IF($JC135&gt;=2,INDEX($GR:$GR,$JB135+2),"")</f>
      </c>
      <c r="GV135">
        <f>IF($JC135&gt;=3,INDEX($GR:$GR,$JB135+3),"")</f>
      </c>
      <c r="GW135">
        <f>IF($JC135&gt;=4,INDEX($GR:$GR,$JB135+4),"")</f>
      </c>
      <c r="GX135">
        <f>IF($JC135&gt;=5,INDEX($GR:$GR,$JB135+5),"")</f>
      </c>
      <c r="GY135">
        <f>IF($JC135&gt;=6,INDEX($GR:$GR,$JB135+6),"")</f>
      </c>
      <c r="GZ135">
        <f>IF($JC135&gt;=7,INDEX($GR:$GR,$JB135+7),"")</f>
      </c>
      <c r="HA135">
        <f>IF($JC135&gt;=8,INDEX($GR:$GR,$JB135+8),"")</f>
      </c>
      <c r="HB135">
        <f>IF($JC135&gt;=9,INDEX($GR:$GR,$JB135+9),"")</f>
      </c>
      <c r="HC135">
        <f>IF($JC135&gt;=10,INDEX($GR:$GR,$JB135+10),"")</f>
      </c>
      <c r="HD135">
        <f>IF($JC135&gt;=11,INDEX($GR:$GR,$JB135+11),"")</f>
      </c>
      <c r="HE135">
        <f>IF($JC135&gt;=12,INDEX($GR:$GR,$JB135+12),"")</f>
      </c>
      <c r="HF135">
        <f>IF($JC135&gt;=13,INDEX($GR:$GR,$JB135+13),"")</f>
      </c>
      <c r="HG135">
        <f>IF($JC135&gt;=14,INDEX($GR:$GR,$JB135+14),"")</f>
      </c>
      <c r="HH135">
        <f>IF($JC135&gt;=15,INDEX($GR:$GR,$JB135+15),"")</f>
      </c>
      <c r="HI135">
        <f>IF($JC135&gt;=16,INDEX($GR:$GR,$JB135+16),"")</f>
      </c>
      <c r="HJ135">
        <f>IF($JC135&gt;=17,INDEX($GR:$GR,$JB135+17),"")</f>
      </c>
      <c r="HK135">
        <f>IF($JC135&gt;=18,INDEX($GR:$GR,$JB135+18),"")</f>
      </c>
      <c r="HL135">
        <f>IF($JC135&gt;=19,INDEX($GR:$GR,$JB135+19),"")</f>
      </c>
      <c r="HM135">
        <f>IF($JC135&gt;=20,INDEX($GR:$GR,$JB135+20),"")</f>
      </c>
      <c r="HN135">
        <f>IF($JC135&gt;=21,INDEX($GR:$GR,$JB135+21),"")</f>
      </c>
      <c r="HO135">
        <f>IF($JC135&gt;=22,INDEX($GR:$GR,$JB135+22),"")</f>
      </c>
      <c r="HP135">
        <f>IF($JC135&gt;=23,INDEX($GR:$GR,$JB135+23),"")</f>
      </c>
      <c r="HQ135">
        <f>IF($JC135&gt;=24,INDEX($GR:$GR,$JB135+24),"")</f>
      </c>
      <c r="HR135">
        <f>IF($JC135&gt;=25,INDEX($GR:$GR,$JB135+25),"")</f>
      </c>
      <c r="HS135">
        <f>IF($JC135&gt;=26,INDEX($GR:$GR,$JB135+26),"")</f>
      </c>
      <c r="HT135">
        <f>IF($JC135&gt;=27,INDEX($GR:$GR,$JB135+27),"")</f>
      </c>
      <c r="HU135">
        <f>IF($JC135&gt;=28,INDEX($GR:$GR,$JB135+28),"")</f>
      </c>
      <c r="HV135">
        <f>IF($JC135&gt;=29,INDEX($GR:$GR,$JB135+29),"")</f>
      </c>
      <c r="HW135">
        <f>IF($JC135&gt;=30,INDEX($GR:$GR,$JB135+30),"")</f>
      </c>
      <c r="HX135">
        <f>IF($JC135&gt;=31,INDEX($GR:$GR,$JB135+31),"")</f>
      </c>
      <c r="HY135">
        <f>IF($JC135&gt;=32,INDEX($GR:$GR,$JB135+32),"")</f>
      </c>
      <c r="HZ135">
        <f>IF($JC135&gt;=33,INDEX($GR:$GR,$JB135+33),"")</f>
      </c>
      <c r="IA135">
        <f>IF($JC135&gt;=34,INDEX($GR:$GR,$JB135+34),"")</f>
      </c>
      <c r="IB135">
        <f>IF($JC135&gt;=35,INDEX($GR:$GR,$JB135+35),"")</f>
      </c>
      <c r="IC135">
        <f>IF($JC135&gt;=36,INDEX($GR:$GR,$JB135+36),"")</f>
      </c>
      <c r="ID135">
        <f>IF($JC135&gt;=37,INDEX($GR:$GR,$JB135+37),"")</f>
      </c>
      <c r="IE135">
        <f>IF($JC135&gt;=38,INDEX($GR:$GR,$JB135+38),"")</f>
      </c>
      <c r="IF135">
        <f>IF($JC135&gt;=39,INDEX($GR:$GR,$JB135+39),"")</f>
      </c>
      <c r="IG135">
        <f>IF($JC135&gt;=40,INDEX($GR:$GR,$JB135+40),"")</f>
      </c>
      <c r="IH135">
        <f>IF($JC135&gt;=41,INDEX($GR:$GR,$JB135+41),"")</f>
      </c>
      <c r="II135">
        <f>IF($JC135&gt;=42,INDEX($GR:$GR,$JB135+42),"")</f>
      </c>
      <c r="IJ135">
        <f>IF($JC135&gt;=43,INDEX($GR:$GR,$JB135+43),"")</f>
      </c>
      <c r="IK135">
        <f>IF($JC135&gt;=44,INDEX($GR:$GR,$JB135+44),"")</f>
      </c>
      <c r="IL135">
        <f>IF($JC135&gt;=45,INDEX($GR:$GR,$JB135+45),"")</f>
      </c>
      <c r="IM135">
        <f>IF($JC135&gt;=46,INDEX($GR:$GR,$JB135+46),"")</f>
      </c>
      <c r="IN135">
        <f>IF($JC135&gt;=47,INDEX($GR:$GR,$JB135+47),"")</f>
      </c>
      <c r="IO135">
        <f>IF($JC135&gt;=48,INDEX($GR:$GR,$JB135+48),"")</f>
      </c>
      <c r="IP135">
        <f>IF($JC135&gt;=49,INDEX($GR:$GR,$JB135+49),"")</f>
      </c>
      <c r="IQ135">
        <f>IF($JC135&gt;=50,INDEX($GR:$GR,$JB135+50),"")</f>
      </c>
      <c r="IR135">
        <f>IF($JC135&gt;=51,INDEX($GR:$GR,$JB135+51),"")</f>
      </c>
      <c r="IS135">
        <f>IF($JC135&gt;=52,INDEX($GR:$GR,$JB135+52),"")</f>
      </c>
      <c r="IT135">
        <f>IF($JC135&gt;=53,INDEX($GR:$GR,$JB135+53),"")</f>
      </c>
      <c r="IU135">
        <f>IF($JC135&gt;=54,INDEX($GR:$GR,$JB135+54),"")</f>
      </c>
      <c r="IV135">
        <f>IF($JC135&gt;=55,INDEX($GR:$GR,$JB135+55),"")</f>
      </c>
      <c r="IW135">
        <f>IF($JC135&gt;=56,INDEX($GR:$GR,$JB135+56),"")</f>
      </c>
      <c r="IX135">
        <f>IF($JC135&gt;=57,INDEX($GR:$GR,$JB135+57),"")</f>
      </c>
      <c r="IY135">
        <f>IF($JC135&gt;=58,INDEX($GR:$GR,$JB135+58),"")</f>
      </c>
      <c r="IZ135">
        <f>IF($JC135&gt;=59,INDEX($GR:$GR,$JB135+59),"")</f>
      </c>
      <c r="JA135">
        <f>IF($JC135&gt;=60,INDEX($GR:$GR,$JB135+60),"")</f>
      </c>
      <c r="JB135">
        <f>IFERROR(MATCH($GQ135,$GR$2:$GR$324,0)+1,0)</f>
      </c>
      <c r="JC135">
        <f>IFERROR(INDEX($GS$2:$GS$324,MATCH($GQ135,$GR$2:$GR$324,0)),0)</f>
      </c>
      <c r="JD135" t="s">
        <v>40</v>
      </c>
      <c r="JE135" t="s">
        <v>40</v>
      </c>
    </row>
    <row r="136" spans="1:265" x14ac:dyDescent="0.25">
      <c r="Q136">
        <f>IF(OR($T136="",$P136=""),"",IFERROR($T136/$P136,0))</f>
      </c>
      <c r="R136">
        <f>IF($T136="","",
SUM($S136,$U136,$Z136,$V136,$X136)*
(1-IF($AA136="",0,VALUE($AA136)/100)))</f>
      </c>
      <c r="S136">
        <f>IF($T136="","",$T136)</f>
      </c>
      <c r="U136">
        <f>IF($T136="","",
IF($N136="","",
IF(ISNUMBER(SEARCH("exempt",LOWER($N136))),0,
$T136*(VALUE(SUBSTITUTE($N136,"%",""))/100))))</f>
      </c>
      <c r="AB136">
        <f>IFERROR(IF(FIND(" - ",$K136)&gt;0,MID($K136,FIND(" - ",$K136)+3,LEN($K136)),""),"")</f>
      </c>
      <c r="AK136" t="s">
        <v>592</v>
      </c>
      <c r="AP136">
        <f>IFERROR(LEFT($K136,FIND(" - ",$K136)-1),$K136)</f>
      </c>
      <c r="AS136">
        <f>IF($CH136&gt;=1,INDEX($AQ:$AQ,$CG136+1),"")</f>
      </c>
      <c r="AT136">
        <f>IF($CH136&gt;=2,INDEX($AQ:$AQ,$CG136+2),"")</f>
      </c>
      <c r="AU136">
        <f>IF($CH136&gt;=3,INDEX($AQ:$AQ,$CG136+3),"")</f>
      </c>
      <c r="AV136">
        <f>IF($CH136&gt;=4,INDEX($AQ:$AQ,$CG136+4),"")</f>
      </c>
      <c r="AW136">
        <f>IF($CH136&gt;=5,INDEX($AQ:$AQ,$CG136+5),"")</f>
      </c>
      <c r="AX136">
        <f>IF($CH136&gt;=6,INDEX($AQ:$AQ,$CG136+6),"")</f>
      </c>
      <c r="AY136">
        <f>IF($CH136&gt;=7,INDEX($AQ:$AQ,$CG136+7),"")</f>
      </c>
      <c r="AZ136">
        <f>IF($CH136&gt;=8,INDEX($AQ:$AQ,$CG136+8),"")</f>
      </c>
      <c r="BA136">
        <f>IF($CH136&gt;=9,INDEX($AQ:$AQ,$CG136+9),"")</f>
      </c>
      <c r="BB136">
        <f>IF($CH136&gt;=10,INDEX($AQ:$AQ,$CG136+10),"")</f>
      </c>
      <c r="BC136">
        <f>IF($CH136&gt;=11,INDEX($AQ:$AQ,$CG136+11),"")</f>
      </c>
      <c r="BD136">
        <f>IF($CH136&gt;=12,INDEX($AQ:$AQ,$CG136+12),"")</f>
      </c>
      <c r="BE136">
        <f>IF($CH136&gt;=13,INDEX($AQ:$AQ,$CG136+13),"")</f>
      </c>
      <c r="BF136">
        <f>IF($CH136&gt;=14,INDEX($AQ:$AQ,$CG136+14),"")</f>
      </c>
      <c r="BG136">
        <f>IF($CH136&gt;=15,INDEX($AQ:$AQ,$CG136+15),"")</f>
      </c>
      <c r="BH136">
        <f>IF($CH136&gt;=16,INDEX($AQ:$AQ,$CG136+16),"")</f>
      </c>
      <c r="BI136">
        <f>IF($CH136&gt;=17,INDEX($AQ:$AQ,$CG136+17),"")</f>
      </c>
      <c r="BJ136">
        <f>IF($CH136&gt;=18,INDEX($AQ:$AQ,$CG136+18),"")</f>
      </c>
      <c r="BK136">
        <f>IF($CH136&gt;=19,INDEX($AQ:$AQ,$CG136+19),"")</f>
      </c>
      <c r="BL136">
        <f>IF($CH136&gt;=20,INDEX($AQ:$AQ,$CG136+20),"")</f>
      </c>
      <c r="BM136">
        <f>IF($CH136&gt;=21,INDEX($AQ:$AQ,$CG136+21),"")</f>
      </c>
      <c r="BN136">
        <f>IF($CH136&gt;=22,INDEX($AQ:$AQ,$CG136+22),"")</f>
      </c>
      <c r="BO136">
        <f>IF($CH136&gt;=23,INDEX($AQ:$AQ,$CG136+23),"")</f>
      </c>
      <c r="BP136">
        <f>IF($CH136&gt;=24,INDEX($AQ:$AQ,$CG136+24),"")</f>
      </c>
      <c r="BQ136">
        <f>IF($CH136&gt;=25,INDEX($AQ:$AQ,$CG136+25),"")</f>
      </c>
      <c r="BR136">
        <f>IF($CH136&gt;=26,INDEX($AQ:$AQ,$CG136+26),"")</f>
      </c>
      <c r="BS136">
        <f>IF($CH136&gt;=27,INDEX($AQ:$AQ,$CG136+27),"")</f>
      </c>
      <c r="BT136">
        <f>IF($CH136&gt;=28,INDEX($AQ:$AQ,$CG136+28),"")</f>
      </c>
      <c r="BU136">
        <f>IF($CH136&gt;=29,INDEX($AQ:$AQ,$CG136+29),"")</f>
      </c>
      <c r="BV136">
        <f>IF($CH136&gt;=30,INDEX($AQ:$AQ,$CG136+30),"")</f>
      </c>
      <c r="BW136">
        <f>IF($CH136&gt;=31,INDEX($AQ:$AQ,$CG136+31),"")</f>
      </c>
      <c r="BX136">
        <f>IF($CH136&gt;=32,INDEX($AQ:$AQ,$CG136+32),"")</f>
      </c>
      <c r="BY136">
        <f>IF($CH136&gt;=33,INDEX($AQ:$AQ,$CG136+33),"")</f>
      </c>
      <c r="BZ136">
        <f>IF($CH136&gt;=34,INDEX($AQ:$AQ,$CG136+34),"")</f>
      </c>
      <c r="CA136">
        <f>IF($CH136&gt;=35,INDEX($AQ:$AQ,$CG136+35),"")</f>
      </c>
      <c r="CB136">
        <f>IF($CH136&gt;=36,INDEX($AQ:$AQ,$CG136+36),"")</f>
      </c>
      <c r="CC136">
        <f>IF($CH136&gt;=37,INDEX($AQ:$AQ,$CG136+37),"")</f>
      </c>
      <c r="CD136">
        <f>IF($CH136&gt;=38,INDEX($AQ:$AQ,$CG136+38),"")</f>
      </c>
      <c r="CE136">
        <f>IF($CH136&gt;=39,INDEX($AQ:$AQ,$CG136+39),"")</f>
      </c>
      <c r="CF136">
        <f>IF($CH136&gt;=40,INDEX($AQ:$AQ,$CG136+40),"")</f>
      </c>
      <c r="CG136">
        <f>IFERROR(MATCH($AP136,$AQ$2:$AQ$134,0)+1,0)</f>
      </c>
      <c r="CH136">
        <f>IFERROR(INDEX($AR$2:$AR$134,MATCH($AP136,$AQ$2:$AQ$134,0)),0)</f>
      </c>
      <c r="CI136">
        <f>IFERROR(LEFT($L136,FIND(" - ",$L136)-1),$L136)</f>
      </c>
      <c r="CJ136" t="s">
        <v>218</v>
      </c>
      <c r="CL136">
        <f>IF($DG136&gt;=1,INDEX($CJ:$CJ,$DF136+1),"")</f>
      </c>
      <c r="CM136">
        <f>IF($DG136&gt;=2,INDEX($CJ:$CJ,$DF136+2),"")</f>
      </c>
      <c r="CN136">
        <f>IF($DG136&gt;=3,INDEX($CJ:$CJ,$DF136+3),"")</f>
      </c>
      <c r="CO136">
        <f>IF($DG136&gt;=4,INDEX($CJ:$CJ,$DF136+4),"")</f>
      </c>
      <c r="CP136">
        <f>IF($DG136&gt;=5,INDEX($CJ:$CJ,$DF136+5),"")</f>
      </c>
      <c r="CQ136">
        <f>IF($DG136&gt;=6,INDEX($CJ:$CJ,$DF136+6),"")</f>
      </c>
      <c r="CR136">
        <f>IF($DG136&gt;=7,INDEX($CJ:$CJ,$DF136+7),"")</f>
      </c>
      <c r="CS136">
        <f>IF($DG136&gt;=8,INDEX($CJ:$CJ,$DF136+8),"")</f>
      </c>
      <c r="CT136">
        <f>IF($DG136&gt;=9,INDEX($CJ:$CJ,$DF136+9),"")</f>
      </c>
      <c r="CU136">
        <f>IF($DG136&gt;=10,INDEX($CJ:$CJ,$DF136+10),"")</f>
      </c>
      <c r="CV136">
        <f>IF($DG136&gt;=11,INDEX($CJ:$CJ,$DF136+11),"")</f>
      </c>
      <c r="CW136">
        <f>IF($DG136&gt;=12,INDEX($CJ:$CJ,$DF136+12),"")</f>
      </c>
      <c r="CX136">
        <f>IF($DG136&gt;=13,INDEX($CJ:$CJ,$DF136+13),"")</f>
      </c>
      <c r="CY136">
        <f>IF($DG136&gt;=14,INDEX($CJ:$CJ,$DF136+14),"")</f>
      </c>
      <c r="CZ136">
        <f>IF($DG136&gt;=15,INDEX($CJ:$CJ,$DF136+15),"")</f>
      </c>
      <c r="DA136">
        <f>IF($DG136&gt;=16,INDEX($CJ:$CJ,$DF136+16),"")</f>
      </c>
      <c r="DB136">
        <f>IF($DG136&gt;=17,INDEX($CJ:$CJ,$DF136+17),"")</f>
      </c>
      <c r="DC136">
        <f>IF($DG136&gt;=18,INDEX($CJ:$CJ,$DF136+18),"")</f>
      </c>
      <c r="DD136">
        <f>IF($DG136&gt;=19,INDEX($CJ:$CJ,$DF136+19),"")</f>
      </c>
      <c r="DE136">
        <f>IF($DG136&gt;=20,INDEX($CJ:$CJ,$DF136+20),"")</f>
      </c>
      <c r="DF136">
        <f>IFERROR(MATCH($CI136,$CJ$2:$CJ$263,0)+1,0)</f>
      </c>
      <c r="DG136">
        <f>IFERROR(INDEX($CK$2:$CK$263,MATCH($CI136,$CJ$2:$CJ$263,0)),0)</f>
      </c>
      <c r="DH136">
        <f>IFERROR(INDEX($AO:$AO,MATCH($N136,$AN:$AN,0))&amp;"","")</f>
      </c>
      <c r="DI136" t="s">
        <v>593</v>
      </c>
      <c r="DJ136" t="s">
        <v>594</v>
      </c>
      <c r="DL136">
        <f>IF($GO136&gt;=1,INDEX($DI:$DI,$GN136+1),"")</f>
      </c>
      <c r="DM136">
        <f>IF($GO136&gt;=2,INDEX($DI:$DI,$GN136+2),"")</f>
      </c>
      <c r="DN136">
        <f>IF($GO136&gt;=3,INDEX($DI:$DI,$GN136+3),"")</f>
      </c>
      <c r="DO136">
        <f>IF($GO136&gt;=4,INDEX($DI:$DI,$GN136+4),"")</f>
      </c>
      <c r="DP136">
        <f>IF($GO136&gt;=5,INDEX($DI:$DI,$GN136+5),"")</f>
      </c>
      <c r="DQ136">
        <f>IF($GO136&gt;=6,INDEX($DI:$DI,$GN136+6),"")</f>
      </c>
      <c r="DR136">
        <f>IF($GO136&gt;=7,INDEX($DI:$DI,$GN136+7),"")</f>
      </c>
      <c r="DS136">
        <f>IF($GO136&gt;=8,INDEX($DI:$DI,$GN136+8),"")</f>
      </c>
      <c r="DT136">
        <f>IF($GO136&gt;=9,INDEX($DI:$DI,$GN136+9),"")</f>
      </c>
      <c r="DU136">
        <f>IF($GO136&gt;=10,INDEX($DI:$DI,$GN136+10),"")</f>
      </c>
      <c r="DV136">
        <f>IF($GO136&gt;=11,INDEX($DI:$DI,$GN136+11),"")</f>
      </c>
      <c r="DW136">
        <f>IF($GO136&gt;=12,INDEX($DI:$DI,$GN136+12),"")</f>
      </c>
      <c r="DX136">
        <f>IF($GO136&gt;=13,INDEX($DI:$DI,$GN136+13),"")</f>
      </c>
      <c r="DY136">
        <f>IF($GO136&gt;=14,INDEX($DI:$DI,$GN136+14),"")</f>
      </c>
      <c r="DZ136">
        <f>IF($GO136&gt;=15,INDEX($DI:$DI,$GN136+15),"")</f>
      </c>
      <c r="EA136">
        <f>IF($GO136&gt;=16,INDEX($DI:$DI,$GN136+16),"")</f>
      </c>
      <c r="EB136">
        <f>IF($GO136&gt;=17,INDEX($DI:$DI,$GN136+17),"")</f>
      </c>
      <c r="EC136">
        <f>IF($GO136&gt;=18,INDEX($DI:$DI,$GN136+18),"")</f>
      </c>
      <c r="ED136">
        <f>IF($GO136&gt;=19,INDEX($DI:$DI,$GN136+19),"")</f>
      </c>
      <c r="EE136">
        <f>IF($GO136&gt;=20,INDEX($DI:$DI,$GN136+20),"")</f>
      </c>
      <c r="EF136">
        <f>IF($GO136&gt;=21,INDEX($DI:$DI,$GN136+21),"")</f>
      </c>
      <c r="EG136">
        <f>IF($GO136&gt;=22,INDEX($DI:$DI,$GN136+22),"")</f>
      </c>
      <c r="EH136">
        <f>IF($GO136&gt;=23,INDEX($DI:$DI,$GN136+23),"")</f>
      </c>
      <c r="EI136">
        <f>IF($GO136&gt;=24,INDEX($DI:$DI,$GN136+24),"")</f>
      </c>
      <c r="EJ136">
        <f>IF($GO136&gt;=25,INDEX($DI:$DI,$GN136+25),"")</f>
      </c>
      <c r="EK136">
        <f>IF($GO136&gt;=26,INDEX($DI:$DI,$GN136+26),"")</f>
      </c>
      <c r="EL136">
        <f>IF($GO136&gt;=27,INDEX($DI:$DI,$GN136+27),"")</f>
      </c>
      <c r="EM136">
        <f>IF($GO136&gt;=28,INDEX($DI:$DI,$GN136+28),"")</f>
      </c>
      <c r="EN136">
        <f>IF($GO136&gt;=29,INDEX($DI:$DI,$GN136+29),"")</f>
      </c>
      <c r="EO136">
        <f>IF($GO136&gt;=30,INDEX($DI:$DI,$GN136+30),"")</f>
      </c>
      <c r="EP136">
        <f>IF($GO136&gt;=31,INDEX($DI:$DI,$GN136+31),"")</f>
      </c>
      <c r="EQ136">
        <f>IF($GO136&gt;=32,INDEX($DI:$DI,$GN136+32),"")</f>
      </c>
      <c r="ER136">
        <f>IF($GO136&gt;=33,INDEX($DI:$DI,$GN136+33),"")</f>
      </c>
      <c r="ES136">
        <f>IF($GO136&gt;=34,INDEX($DI:$DI,$GN136+34),"")</f>
      </c>
      <c r="ET136">
        <f>IF($GO136&gt;=35,INDEX($DI:$DI,$GN136+35),"")</f>
      </c>
      <c r="EU136">
        <f>IF($GO136&gt;=36,INDEX($DI:$DI,$GN136+36),"")</f>
      </c>
      <c r="EV136">
        <f>IF($GO136&gt;=37,INDEX($DI:$DI,$GN136+37),"")</f>
      </c>
      <c r="EW136">
        <f>IF($GO136&gt;=38,INDEX($DI:$DI,$GN136+38),"")</f>
      </c>
      <c r="EX136">
        <f>IF($GO136&gt;=39,INDEX($DI:$DI,$GN136+39),"")</f>
      </c>
      <c r="EY136">
        <f>IF($GO136&gt;=40,INDEX($DI:$DI,$GN136+40),"")</f>
      </c>
      <c r="EZ136">
        <f>IF($GO136&gt;=1,INDEX($DJ:$DJ,$GN136+1),"")</f>
      </c>
      <c r="FA136">
        <f>IF($GO136&gt;=2,INDEX($DJ:$DJ,$GN136+2),"")</f>
      </c>
      <c r="FB136">
        <f>IF($GO136&gt;=3,INDEX($DJ:$DJ,$GN136+3),"")</f>
      </c>
      <c r="FC136">
        <f>IF($GO136&gt;=4,INDEX($DJ:$DJ,$GN136+4),"")</f>
      </c>
      <c r="FD136">
        <f>IF($GO136&gt;=5,INDEX($DJ:$DJ,$GN136+5),"")</f>
      </c>
      <c r="FE136">
        <f>IF($GO136&gt;=6,INDEX($DJ:$DJ,$GN136+6),"")</f>
      </c>
      <c r="FF136">
        <f>IF($GO136&gt;=7,INDEX($DJ:$DJ,$GN136+7),"")</f>
      </c>
      <c r="FG136">
        <f>IF($GO136&gt;=8,INDEX($DJ:$DJ,$GN136+8),"")</f>
      </c>
      <c r="FH136">
        <f>IF($GO136&gt;=9,INDEX($DJ:$DJ,$GN136+9),"")</f>
      </c>
      <c r="FI136">
        <f>IF($GO136&gt;=10,INDEX($DJ:$DJ,$GN136+10),"")</f>
      </c>
      <c r="FJ136">
        <f>IF($GO136&gt;=11,INDEX($DJ:$DJ,$GN136+11),"")</f>
      </c>
      <c r="FK136">
        <f>IF($GO136&gt;=12,INDEX($DJ:$DJ,$GN136+12),"")</f>
      </c>
      <c r="FL136">
        <f>IF($GO136&gt;=13,INDEX($DJ:$DJ,$GN136+13),"")</f>
      </c>
      <c r="FM136">
        <f>IF($GO136&gt;=14,INDEX($DJ:$DJ,$GN136+14),"")</f>
      </c>
      <c r="FN136">
        <f>IF($GO136&gt;=15,INDEX($DJ:$DJ,$GN136+15),"")</f>
      </c>
      <c r="FO136">
        <f>IF($GO136&gt;=16,INDEX($DJ:$DJ,$GN136+16),"")</f>
      </c>
      <c r="FP136">
        <f>IF($GO136&gt;=17,INDEX($DJ:$DJ,$GN136+17),"")</f>
      </c>
      <c r="FQ136">
        <f>IF($GO136&gt;=18,INDEX($DJ:$DJ,$GN136+18),"")</f>
      </c>
      <c r="FR136">
        <f>IF($GO136&gt;=19,INDEX($DJ:$DJ,$GN136+19),"")</f>
      </c>
      <c r="FS136">
        <f>IF($GO136&gt;=20,INDEX($DJ:$DJ,$GN136+20),"")</f>
      </c>
      <c r="FT136">
        <f>IF($GO136&gt;=21,INDEX($DJ:$DJ,$GN136+21),"")</f>
      </c>
      <c r="FU136">
        <f>IF($GO136&gt;=22,INDEX($DJ:$DJ,$GN136+22),"")</f>
      </c>
      <c r="FV136">
        <f>IF($GO136&gt;=23,INDEX($DJ:$DJ,$GN136+23),"")</f>
      </c>
      <c r="FW136">
        <f>IF($GO136&gt;=24,INDEX($DJ:$DJ,$GN136+24),"")</f>
      </c>
      <c r="FX136">
        <f>IF($GO136&gt;=25,INDEX($DJ:$DJ,$GN136+25),"")</f>
      </c>
      <c r="FY136">
        <f>IF($GO136&gt;=26,INDEX($DJ:$DJ,$GN136+26),"")</f>
      </c>
      <c r="FZ136">
        <f>IF($GO136&gt;=27,INDEX($DJ:$DJ,$GN136+27),"")</f>
      </c>
      <c r="GA136">
        <f>IF($GO136&gt;=28,INDEX($DJ:$DJ,$GN136+28),"")</f>
      </c>
      <c r="GB136">
        <f>IF($GO136&gt;=29,INDEX($DJ:$DJ,$GN136+29),"")</f>
      </c>
      <c r="GC136">
        <f>IF($GO136&gt;=30,INDEX($DJ:$DJ,$GN136+30),"")</f>
      </c>
      <c r="GD136">
        <f>IF($GO136&gt;=31,INDEX($DJ:$DJ,$GN136+31),"")</f>
      </c>
      <c r="GE136">
        <f>IF($GO136&gt;=32,INDEX($DJ:$DJ,$GN136+32),"")</f>
      </c>
      <c r="GF136">
        <f>IF($GO136&gt;=33,INDEX($DJ:$DJ,$GN136+33),"")</f>
      </c>
      <c r="GG136">
        <f>IF($GO136&gt;=34,INDEX($DJ:$DJ,$GN136+34),"")</f>
      </c>
      <c r="GH136">
        <f>IF($GO136&gt;=35,INDEX($DJ:$DJ,$GN136+35),"")</f>
      </c>
      <c r="GI136">
        <f>IF($GO136&gt;=36,INDEX($DJ:$DJ,$GN136+36),"")</f>
      </c>
      <c r="GJ136">
        <f>IF($GO136&gt;=37,INDEX($DJ:$DJ,$GN136+37),"")</f>
      </c>
      <c r="GK136">
        <f>IF($GO136&gt;=38,INDEX($DJ:$DJ,$GN136+38),"")</f>
      </c>
      <c r="GL136">
        <f>IF($GO136&gt;=39,INDEX($DJ:$DJ,$GN136+39),"")</f>
      </c>
      <c r="GM136">
        <f>IF($GO136&gt;=40,INDEX($DJ:$DJ,$GN136+40),"")</f>
      </c>
      <c r="GN136">
        <f>IFERROR(MATCH($DH136,$DI$2:$DI$148,0)+1,0)</f>
      </c>
      <c r="GO136">
        <f>IFERROR(INDEX($DK$2:$DK$148,MATCH($DH136,$DI$2:$DI$148,0)),0)</f>
      </c>
      <c r="GP136">
        <f>IFERROR(MATCH($Y136,$DL$136:$EY$136,0),0)</f>
      </c>
      <c r="GQ136">
        <f>IF($GP136&gt;0,INDEX($EZ$136:$GM$136,$GP136),"")</f>
      </c>
      <c r="GR136" t="s">
        <v>73</v>
      </c>
      <c r="GT136">
        <f>IF($JC136&gt;=1,INDEX($GR:$GR,$JB136+1),"")</f>
      </c>
      <c r="GU136">
        <f>IF($JC136&gt;=2,INDEX($GR:$GR,$JB136+2),"")</f>
      </c>
      <c r="GV136">
        <f>IF($JC136&gt;=3,INDEX($GR:$GR,$JB136+3),"")</f>
      </c>
      <c r="GW136">
        <f>IF($JC136&gt;=4,INDEX($GR:$GR,$JB136+4),"")</f>
      </c>
      <c r="GX136">
        <f>IF($JC136&gt;=5,INDEX($GR:$GR,$JB136+5),"")</f>
      </c>
      <c r="GY136">
        <f>IF($JC136&gt;=6,INDEX($GR:$GR,$JB136+6),"")</f>
      </c>
      <c r="GZ136">
        <f>IF($JC136&gt;=7,INDEX($GR:$GR,$JB136+7),"")</f>
      </c>
      <c r="HA136">
        <f>IF($JC136&gt;=8,INDEX($GR:$GR,$JB136+8),"")</f>
      </c>
      <c r="HB136">
        <f>IF($JC136&gt;=9,INDEX($GR:$GR,$JB136+9),"")</f>
      </c>
      <c r="HC136">
        <f>IF($JC136&gt;=10,INDEX($GR:$GR,$JB136+10),"")</f>
      </c>
      <c r="HD136">
        <f>IF($JC136&gt;=11,INDEX($GR:$GR,$JB136+11),"")</f>
      </c>
      <c r="HE136">
        <f>IF($JC136&gt;=12,INDEX($GR:$GR,$JB136+12),"")</f>
      </c>
      <c r="HF136">
        <f>IF($JC136&gt;=13,INDEX($GR:$GR,$JB136+13),"")</f>
      </c>
      <c r="HG136">
        <f>IF($JC136&gt;=14,INDEX($GR:$GR,$JB136+14),"")</f>
      </c>
      <c r="HH136">
        <f>IF($JC136&gt;=15,INDEX($GR:$GR,$JB136+15),"")</f>
      </c>
      <c r="HI136">
        <f>IF($JC136&gt;=16,INDEX($GR:$GR,$JB136+16),"")</f>
      </c>
      <c r="HJ136">
        <f>IF($JC136&gt;=17,INDEX($GR:$GR,$JB136+17),"")</f>
      </c>
      <c r="HK136">
        <f>IF($JC136&gt;=18,INDEX($GR:$GR,$JB136+18),"")</f>
      </c>
      <c r="HL136">
        <f>IF($JC136&gt;=19,INDEX($GR:$GR,$JB136+19),"")</f>
      </c>
      <c r="HM136">
        <f>IF($JC136&gt;=20,INDEX($GR:$GR,$JB136+20),"")</f>
      </c>
      <c r="HN136">
        <f>IF($JC136&gt;=21,INDEX($GR:$GR,$JB136+21),"")</f>
      </c>
      <c r="HO136">
        <f>IF($JC136&gt;=22,INDEX($GR:$GR,$JB136+22),"")</f>
      </c>
      <c r="HP136">
        <f>IF($JC136&gt;=23,INDEX($GR:$GR,$JB136+23),"")</f>
      </c>
      <c r="HQ136">
        <f>IF($JC136&gt;=24,INDEX($GR:$GR,$JB136+24),"")</f>
      </c>
      <c r="HR136">
        <f>IF($JC136&gt;=25,INDEX($GR:$GR,$JB136+25),"")</f>
      </c>
      <c r="HS136">
        <f>IF($JC136&gt;=26,INDEX($GR:$GR,$JB136+26),"")</f>
      </c>
      <c r="HT136">
        <f>IF($JC136&gt;=27,INDEX($GR:$GR,$JB136+27),"")</f>
      </c>
      <c r="HU136">
        <f>IF($JC136&gt;=28,INDEX($GR:$GR,$JB136+28),"")</f>
      </c>
      <c r="HV136">
        <f>IF($JC136&gt;=29,INDEX($GR:$GR,$JB136+29),"")</f>
      </c>
      <c r="HW136">
        <f>IF($JC136&gt;=30,INDEX($GR:$GR,$JB136+30),"")</f>
      </c>
      <c r="HX136">
        <f>IF($JC136&gt;=31,INDEX($GR:$GR,$JB136+31),"")</f>
      </c>
      <c r="HY136">
        <f>IF($JC136&gt;=32,INDEX($GR:$GR,$JB136+32),"")</f>
      </c>
      <c r="HZ136">
        <f>IF($JC136&gt;=33,INDEX($GR:$GR,$JB136+33),"")</f>
      </c>
      <c r="IA136">
        <f>IF($JC136&gt;=34,INDEX($GR:$GR,$JB136+34),"")</f>
      </c>
      <c r="IB136">
        <f>IF($JC136&gt;=35,INDEX($GR:$GR,$JB136+35),"")</f>
      </c>
      <c r="IC136">
        <f>IF($JC136&gt;=36,INDEX($GR:$GR,$JB136+36),"")</f>
      </c>
      <c r="ID136">
        <f>IF($JC136&gt;=37,INDEX($GR:$GR,$JB136+37),"")</f>
      </c>
      <c r="IE136">
        <f>IF($JC136&gt;=38,INDEX($GR:$GR,$JB136+38),"")</f>
      </c>
      <c r="IF136">
        <f>IF($JC136&gt;=39,INDEX($GR:$GR,$JB136+39),"")</f>
      </c>
      <c r="IG136">
        <f>IF($JC136&gt;=40,INDEX($GR:$GR,$JB136+40),"")</f>
      </c>
      <c r="IH136">
        <f>IF($JC136&gt;=41,INDEX($GR:$GR,$JB136+41),"")</f>
      </c>
      <c r="II136">
        <f>IF($JC136&gt;=42,INDEX($GR:$GR,$JB136+42),"")</f>
      </c>
      <c r="IJ136">
        <f>IF($JC136&gt;=43,INDEX($GR:$GR,$JB136+43),"")</f>
      </c>
      <c r="IK136">
        <f>IF($JC136&gt;=44,INDEX($GR:$GR,$JB136+44),"")</f>
      </c>
      <c r="IL136">
        <f>IF($JC136&gt;=45,INDEX($GR:$GR,$JB136+45),"")</f>
      </c>
      <c r="IM136">
        <f>IF($JC136&gt;=46,INDEX($GR:$GR,$JB136+46),"")</f>
      </c>
      <c r="IN136">
        <f>IF($JC136&gt;=47,INDEX($GR:$GR,$JB136+47),"")</f>
      </c>
      <c r="IO136">
        <f>IF($JC136&gt;=48,INDEX($GR:$GR,$JB136+48),"")</f>
      </c>
      <c r="IP136">
        <f>IF($JC136&gt;=49,INDEX($GR:$GR,$JB136+49),"")</f>
      </c>
      <c r="IQ136">
        <f>IF($JC136&gt;=50,INDEX($GR:$GR,$JB136+50),"")</f>
      </c>
      <c r="IR136">
        <f>IF($JC136&gt;=51,INDEX($GR:$GR,$JB136+51),"")</f>
      </c>
      <c r="IS136">
        <f>IF($JC136&gt;=52,INDEX($GR:$GR,$JB136+52),"")</f>
      </c>
      <c r="IT136">
        <f>IF($JC136&gt;=53,INDEX($GR:$GR,$JB136+53),"")</f>
      </c>
      <c r="IU136">
        <f>IF($JC136&gt;=54,INDEX($GR:$GR,$JB136+54),"")</f>
      </c>
      <c r="IV136">
        <f>IF($JC136&gt;=55,INDEX($GR:$GR,$JB136+55),"")</f>
      </c>
      <c r="IW136">
        <f>IF($JC136&gt;=56,INDEX($GR:$GR,$JB136+56),"")</f>
      </c>
      <c r="IX136">
        <f>IF($JC136&gt;=57,INDEX($GR:$GR,$JB136+57),"")</f>
      </c>
      <c r="IY136">
        <f>IF($JC136&gt;=58,INDEX($GR:$GR,$JB136+58),"")</f>
      </c>
      <c r="IZ136">
        <f>IF($JC136&gt;=59,INDEX($GR:$GR,$JB136+59),"")</f>
      </c>
      <c r="JA136">
        <f>IF($JC136&gt;=60,INDEX($GR:$GR,$JB136+60),"")</f>
      </c>
      <c r="JB136">
        <f>IFERROR(MATCH($GQ136,$GR$2:$GR$324,0)+1,0)</f>
      </c>
      <c r="JC136">
        <f>IFERROR(INDEX($GS$2:$GS$324,MATCH($GQ136,$GR$2:$GR$324,0)),0)</f>
      </c>
      <c r="JD136" t="s">
        <v>40</v>
      </c>
      <c r="JE136" t="s">
        <v>40</v>
      </c>
    </row>
    <row r="137" spans="1:265" x14ac:dyDescent="0.25">
      <c r="Q137">
        <f>IF(OR($T137="",$P137=""),"",IFERROR($T137/$P137,0))</f>
      </c>
      <c r="R137">
        <f>IF($T137="","",
SUM($S137,$U137,$Z137,$V137,$X137)*
(1-IF($AA137="",0,VALUE($AA137)/100)))</f>
      </c>
      <c r="S137">
        <f>IF($T137="","",$T137)</f>
      </c>
      <c r="U137">
        <f>IF($T137="","",
IF($N137="","",
IF(ISNUMBER(SEARCH("exempt",LOWER($N137))),0,
$T137*(VALUE(SUBSTITUTE($N137,"%",""))/100))))</f>
      </c>
      <c r="AB137">
        <f>IFERROR(IF(FIND(" - ",$K137)&gt;0,MID($K137,FIND(" - ",$K137)+3,LEN($K137)),""),"")</f>
      </c>
      <c r="AK137" t="s">
        <v>595</v>
      </c>
      <c r="AP137">
        <f>IFERROR(LEFT($K137,FIND(" - ",$K137)-1),$K137)</f>
      </c>
      <c r="AS137">
        <f>IF($CH137&gt;=1,INDEX($AQ:$AQ,$CG137+1),"")</f>
      </c>
      <c r="AT137">
        <f>IF($CH137&gt;=2,INDEX($AQ:$AQ,$CG137+2),"")</f>
      </c>
      <c r="AU137">
        <f>IF($CH137&gt;=3,INDEX($AQ:$AQ,$CG137+3),"")</f>
      </c>
      <c r="AV137">
        <f>IF($CH137&gt;=4,INDEX($AQ:$AQ,$CG137+4),"")</f>
      </c>
      <c r="AW137">
        <f>IF($CH137&gt;=5,INDEX($AQ:$AQ,$CG137+5),"")</f>
      </c>
      <c r="AX137">
        <f>IF($CH137&gt;=6,INDEX($AQ:$AQ,$CG137+6),"")</f>
      </c>
      <c r="AY137">
        <f>IF($CH137&gt;=7,INDEX($AQ:$AQ,$CG137+7),"")</f>
      </c>
      <c r="AZ137">
        <f>IF($CH137&gt;=8,INDEX($AQ:$AQ,$CG137+8),"")</f>
      </c>
      <c r="BA137">
        <f>IF($CH137&gt;=9,INDEX($AQ:$AQ,$CG137+9),"")</f>
      </c>
      <c r="BB137">
        <f>IF($CH137&gt;=10,INDEX($AQ:$AQ,$CG137+10),"")</f>
      </c>
      <c r="BC137">
        <f>IF($CH137&gt;=11,INDEX($AQ:$AQ,$CG137+11),"")</f>
      </c>
      <c r="BD137">
        <f>IF($CH137&gt;=12,INDEX($AQ:$AQ,$CG137+12),"")</f>
      </c>
      <c r="BE137">
        <f>IF($CH137&gt;=13,INDEX($AQ:$AQ,$CG137+13),"")</f>
      </c>
      <c r="BF137">
        <f>IF($CH137&gt;=14,INDEX($AQ:$AQ,$CG137+14),"")</f>
      </c>
      <c r="BG137">
        <f>IF($CH137&gt;=15,INDEX($AQ:$AQ,$CG137+15),"")</f>
      </c>
      <c r="BH137">
        <f>IF($CH137&gt;=16,INDEX($AQ:$AQ,$CG137+16),"")</f>
      </c>
      <c r="BI137">
        <f>IF($CH137&gt;=17,INDEX($AQ:$AQ,$CG137+17),"")</f>
      </c>
      <c r="BJ137">
        <f>IF($CH137&gt;=18,INDEX($AQ:$AQ,$CG137+18),"")</f>
      </c>
      <c r="BK137">
        <f>IF($CH137&gt;=19,INDEX($AQ:$AQ,$CG137+19),"")</f>
      </c>
      <c r="BL137">
        <f>IF($CH137&gt;=20,INDEX($AQ:$AQ,$CG137+20),"")</f>
      </c>
      <c r="BM137">
        <f>IF($CH137&gt;=21,INDEX($AQ:$AQ,$CG137+21),"")</f>
      </c>
      <c r="BN137">
        <f>IF($CH137&gt;=22,INDEX($AQ:$AQ,$CG137+22),"")</f>
      </c>
      <c r="BO137">
        <f>IF($CH137&gt;=23,INDEX($AQ:$AQ,$CG137+23),"")</f>
      </c>
      <c r="BP137">
        <f>IF($CH137&gt;=24,INDEX($AQ:$AQ,$CG137+24),"")</f>
      </c>
      <c r="BQ137">
        <f>IF($CH137&gt;=25,INDEX($AQ:$AQ,$CG137+25),"")</f>
      </c>
      <c r="BR137">
        <f>IF($CH137&gt;=26,INDEX($AQ:$AQ,$CG137+26),"")</f>
      </c>
      <c r="BS137">
        <f>IF($CH137&gt;=27,INDEX($AQ:$AQ,$CG137+27),"")</f>
      </c>
      <c r="BT137">
        <f>IF($CH137&gt;=28,INDEX($AQ:$AQ,$CG137+28),"")</f>
      </c>
      <c r="BU137">
        <f>IF($CH137&gt;=29,INDEX($AQ:$AQ,$CG137+29),"")</f>
      </c>
      <c r="BV137">
        <f>IF($CH137&gt;=30,INDEX($AQ:$AQ,$CG137+30),"")</f>
      </c>
      <c r="BW137">
        <f>IF($CH137&gt;=31,INDEX($AQ:$AQ,$CG137+31),"")</f>
      </c>
      <c r="BX137">
        <f>IF($CH137&gt;=32,INDEX($AQ:$AQ,$CG137+32),"")</f>
      </c>
      <c r="BY137">
        <f>IF($CH137&gt;=33,INDEX($AQ:$AQ,$CG137+33),"")</f>
      </c>
      <c r="BZ137">
        <f>IF($CH137&gt;=34,INDEX($AQ:$AQ,$CG137+34),"")</f>
      </c>
      <c r="CA137">
        <f>IF($CH137&gt;=35,INDEX($AQ:$AQ,$CG137+35),"")</f>
      </c>
      <c r="CB137">
        <f>IF($CH137&gt;=36,INDEX($AQ:$AQ,$CG137+36),"")</f>
      </c>
      <c r="CC137">
        <f>IF($CH137&gt;=37,INDEX($AQ:$AQ,$CG137+37),"")</f>
      </c>
      <c r="CD137">
        <f>IF($CH137&gt;=38,INDEX($AQ:$AQ,$CG137+38),"")</f>
      </c>
      <c r="CE137">
        <f>IF($CH137&gt;=39,INDEX($AQ:$AQ,$CG137+39),"")</f>
      </c>
      <c r="CF137">
        <f>IF($CH137&gt;=40,INDEX($AQ:$AQ,$CG137+40),"")</f>
      </c>
      <c r="CG137">
        <f>IFERROR(MATCH($AP137,$AQ$2:$AQ$134,0)+1,0)</f>
      </c>
      <c r="CH137">
        <f>IFERROR(INDEX($AR$2:$AR$134,MATCH($AP137,$AQ$2:$AQ$134,0)),0)</f>
      </c>
      <c r="CI137">
        <f>IFERROR(LEFT($L137,FIND(" - ",$L137)-1),$L137)</f>
      </c>
      <c r="CJ137" t="s">
        <v>596</v>
      </c>
      <c r="CK137">
        <v>1</v>
      </c>
      <c r="CL137">
        <f>IF($DG137&gt;=1,INDEX($CJ:$CJ,$DF137+1),"")</f>
      </c>
      <c r="CM137">
        <f>IF($DG137&gt;=2,INDEX($CJ:$CJ,$DF137+2),"")</f>
      </c>
      <c r="CN137">
        <f>IF($DG137&gt;=3,INDEX($CJ:$CJ,$DF137+3),"")</f>
      </c>
      <c r="CO137">
        <f>IF($DG137&gt;=4,INDEX($CJ:$CJ,$DF137+4),"")</f>
      </c>
      <c r="CP137">
        <f>IF($DG137&gt;=5,INDEX($CJ:$CJ,$DF137+5),"")</f>
      </c>
      <c r="CQ137">
        <f>IF($DG137&gt;=6,INDEX($CJ:$CJ,$DF137+6),"")</f>
      </c>
      <c r="CR137">
        <f>IF($DG137&gt;=7,INDEX($CJ:$CJ,$DF137+7),"")</f>
      </c>
      <c r="CS137">
        <f>IF($DG137&gt;=8,INDEX($CJ:$CJ,$DF137+8),"")</f>
      </c>
      <c r="CT137">
        <f>IF($DG137&gt;=9,INDEX($CJ:$CJ,$DF137+9),"")</f>
      </c>
      <c r="CU137">
        <f>IF($DG137&gt;=10,INDEX($CJ:$CJ,$DF137+10),"")</f>
      </c>
      <c r="CV137">
        <f>IF($DG137&gt;=11,INDEX($CJ:$CJ,$DF137+11),"")</f>
      </c>
      <c r="CW137">
        <f>IF($DG137&gt;=12,INDEX($CJ:$CJ,$DF137+12),"")</f>
      </c>
      <c r="CX137">
        <f>IF($DG137&gt;=13,INDEX($CJ:$CJ,$DF137+13),"")</f>
      </c>
      <c r="CY137">
        <f>IF($DG137&gt;=14,INDEX($CJ:$CJ,$DF137+14),"")</f>
      </c>
      <c r="CZ137">
        <f>IF($DG137&gt;=15,INDEX($CJ:$CJ,$DF137+15),"")</f>
      </c>
      <c r="DA137">
        <f>IF($DG137&gt;=16,INDEX($CJ:$CJ,$DF137+16),"")</f>
      </c>
      <c r="DB137">
        <f>IF($DG137&gt;=17,INDEX($CJ:$CJ,$DF137+17),"")</f>
      </c>
      <c r="DC137">
        <f>IF($DG137&gt;=18,INDEX($CJ:$CJ,$DF137+18),"")</f>
      </c>
      <c r="DD137">
        <f>IF($DG137&gt;=19,INDEX($CJ:$CJ,$DF137+19),"")</f>
      </c>
      <c r="DE137">
        <f>IF($DG137&gt;=20,INDEX($CJ:$CJ,$DF137+20),"")</f>
      </c>
      <c r="DF137">
        <f>IFERROR(MATCH($CI137,$CJ$2:$CJ$263,0)+1,0)</f>
      </c>
      <c r="DG137">
        <f>IFERROR(INDEX($CK$2:$CK$263,MATCH($CI137,$CJ$2:$CJ$263,0)),0)</f>
      </c>
      <c r="DH137">
        <f>IFERROR(INDEX($AO:$AO,MATCH($N137,$AN:$AN,0))&amp;"","")</f>
      </c>
      <c r="DI137" t="s">
        <v>172</v>
      </c>
      <c r="DK137">
        <v>1</v>
      </c>
      <c r="DL137">
        <f>IF($GO137&gt;=1,INDEX($DI:$DI,$GN137+1),"")</f>
      </c>
      <c r="DM137">
        <f>IF($GO137&gt;=2,INDEX($DI:$DI,$GN137+2),"")</f>
      </c>
      <c r="DN137">
        <f>IF($GO137&gt;=3,INDEX($DI:$DI,$GN137+3),"")</f>
      </c>
      <c r="DO137">
        <f>IF($GO137&gt;=4,INDEX($DI:$DI,$GN137+4),"")</f>
      </c>
      <c r="DP137">
        <f>IF($GO137&gt;=5,INDEX($DI:$DI,$GN137+5),"")</f>
      </c>
      <c r="DQ137">
        <f>IF($GO137&gt;=6,INDEX($DI:$DI,$GN137+6),"")</f>
      </c>
      <c r="DR137">
        <f>IF($GO137&gt;=7,INDEX($DI:$DI,$GN137+7),"")</f>
      </c>
      <c r="DS137">
        <f>IF($GO137&gt;=8,INDEX($DI:$DI,$GN137+8),"")</f>
      </c>
      <c r="DT137">
        <f>IF($GO137&gt;=9,INDEX($DI:$DI,$GN137+9),"")</f>
      </c>
      <c r="DU137">
        <f>IF($GO137&gt;=10,INDEX($DI:$DI,$GN137+10),"")</f>
      </c>
      <c r="DV137">
        <f>IF($GO137&gt;=11,INDEX($DI:$DI,$GN137+11),"")</f>
      </c>
      <c r="DW137">
        <f>IF($GO137&gt;=12,INDEX($DI:$DI,$GN137+12),"")</f>
      </c>
      <c r="DX137">
        <f>IF($GO137&gt;=13,INDEX($DI:$DI,$GN137+13),"")</f>
      </c>
      <c r="DY137">
        <f>IF($GO137&gt;=14,INDEX($DI:$DI,$GN137+14),"")</f>
      </c>
      <c r="DZ137">
        <f>IF($GO137&gt;=15,INDEX($DI:$DI,$GN137+15),"")</f>
      </c>
      <c r="EA137">
        <f>IF($GO137&gt;=16,INDEX($DI:$DI,$GN137+16),"")</f>
      </c>
      <c r="EB137">
        <f>IF($GO137&gt;=17,INDEX($DI:$DI,$GN137+17),"")</f>
      </c>
      <c r="EC137">
        <f>IF($GO137&gt;=18,INDEX($DI:$DI,$GN137+18),"")</f>
      </c>
      <c r="ED137">
        <f>IF($GO137&gt;=19,INDEX($DI:$DI,$GN137+19),"")</f>
      </c>
      <c r="EE137">
        <f>IF($GO137&gt;=20,INDEX($DI:$DI,$GN137+20),"")</f>
      </c>
      <c r="EF137">
        <f>IF($GO137&gt;=21,INDEX($DI:$DI,$GN137+21),"")</f>
      </c>
      <c r="EG137">
        <f>IF($GO137&gt;=22,INDEX($DI:$DI,$GN137+22),"")</f>
      </c>
      <c r="EH137">
        <f>IF($GO137&gt;=23,INDEX($DI:$DI,$GN137+23),"")</f>
      </c>
      <c r="EI137">
        <f>IF($GO137&gt;=24,INDEX($DI:$DI,$GN137+24),"")</f>
      </c>
      <c r="EJ137">
        <f>IF($GO137&gt;=25,INDEX($DI:$DI,$GN137+25),"")</f>
      </c>
      <c r="EK137">
        <f>IF($GO137&gt;=26,INDEX($DI:$DI,$GN137+26),"")</f>
      </c>
      <c r="EL137">
        <f>IF($GO137&gt;=27,INDEX($DI:$DI,$GN137+27),"")</f>
      </c>
      <c r="EM137">
        <f>IF($GO137&gt;=28,INDEX($DI:$DI,$GN137+28),"")</f>
      </c>
      <c r="EN137">
        <f>IF($GO137&gt;=29,INDEX($DI:$DI,$GN137+29),"")</f>
      </c>
      <c r="EO137">
        <f>IF($GO137&gt;=30,INDEX($DI:$DI,$GN137+30),"")</f>
      </c>
      <c r="EP137">
        <f>IF($GO137&gt;=31,INDEX($DI:$DI,$GN137+31),"")</f>
      </c>
      <c r="EQ137">
        <f>IF($GO137&gt;=32,INDEX($DI:$DI,$GN137+32),"")</f>
      </c>
      <c r="ER137">
        <f>IF($GO137&gt;=33,INDEX($DI:$DI,$GN137+33),"")</f>
      </c>
      <c r="ES137">
        <f>IF($GO137&gt;=34,INDEX($DI:$DI,$GN137+34),"")</f>
      </c>
      <c r="ET137">
        <f>IF($GO137&gt;=35,INDEX($DI:$DI,$GN137+35),"")</f>
      </c>
      <c r="EU137">
        <f>IF($GO137&gt;=36,INDEX($DI:$DI,$GN137+36),"")</f>
      </c>
      <c r="EV137">
        <f>IF($GO137&gt;=37,INDEX($DI:$DI,$GN137+37),"")</f>
      </c>
      <c r="EW137">
        <f>IF($GO137&gt;=38,INDEX($DI:$DI,$GN137+38),"")</f>
      </c>
      <c r="EX137">
        <f>IF($GO137&gt;=39,INDEX($DI:$DI,$GN137+39),"")</f>
      </c>
      <c r="EY137">
        <f>IF($GO137&gt;=40,INDEX($DI:$DI,$GN137+40),"")</f>
      </c>
      <c r="EZ137">
        <f>IF($GO137&gt;=1,INDEX($DJ:$DJ,$GN137+1),"")</f>
      </c>
      <c r="FA137">
        <f>IF($GO137&gt;=2,INDEX($DJ:$DJ,$GN137+2),"")</f>
      </c>
      <c r="FB137">
        <f>IF($GO137&gt;=3,INDEX($DJ:$DJ,$GN137+3),"")</f>
      </c>
      <c r="FC137">
        <f>IF($GO137&gt;=4,INDEX($DJ:$DJ,$GN137+4),"")</f>
      </c>
      <c r="FD137">
        <f>IF($GO137&gt;=5,INDEX($DJ:$DJ,$GN137+5),"")</f>
      </c>
      <c r="FE137">
        <f>IF($GO137&gt;=6,INDEX($DJ:$DJ,$GN137+6),"")</f>
      </c>
      <c r="FF137">
        <f>IF($GO137&gt;=7,INDEX($DJ:$DJ,$GN137+7),"")</f>
      </c>
      <c r="FG137">
        <f>IF($GO137&gt;=8,INDEX($DJ:$DJ,$GN137+8),"")</f>
      </c>
      <c r="FH137">
        <f>IF($GO137&gt;=9,INDEX($DJ:$DJ,$GN137+9),"")</f>
      </c>
      <c r="FI137">
        <f>IF($GO137&gt;=10,INDEX($DJ:$DJ,$GN137+10),"")</f>
      </c>
      <c r="FJ137">
        <f>IF($GO137&gt;=11,INDEX($DJ:$DJ,$GN137+11),"")</f>
      </c>
      <c r="FK137">
        <f>IF($GO137&gt;=12,INDEX($DJ:$DJ,$GN137+12),"")</f>
      </c>
      <c r="FL137">
        <f>IF($GO137&gt;=13,INDEX($DJ:$DJ,$GN137+13),"")</f>
      </c>
      <c r="FM137">
        <f>IF($GO137&gt;=14,INDEX($DJ:$DJ,$GN137+14),"")</f>
      </c>
      <c r="FN137">
        <f>IF($GO137&gt;=15,INDEX($DJ:$DJ,$GN137+15),"")</f>
      </c>
      <c r="FO137">
        <f>IF($GO137&gt;=16,INDEX($DJ:$DJ,$GN137+16),"")</f>
      </c>
      <c r="FP137">
        <f>IF($GO137&gt;=17,INDEX($DJ:$DJ,$GN137+17),"")</f>
      </c>
      <c r="FQ137">
        <f>IF($GO137&gt;=18,INDEX($DJ:$DJ,$GN137+18),"")</f>
      </c>
      <c r="FR137">
        <f>IF($GO137&gt;=19,INDEX($DJ:$DJ,$GN137+19),"")</f>
      </c>
      <c r="FS137">
        <f>IF($GO137&gt;=20,INDEX($DJ:$DJ,$GN137+20),"")</f>
      </c>
      <c r="FT137">
        <f>IF($GO137&gt;=21,INDEX($DJ:$DJ,$GN137+21),"")</f>
      </c>
      <c r="FU137">
        <f>IF($GO137&gt;=22,INDEX($DJ:$DJ,$GN137+22),"")</f>
      </c>
      <c r="FV137">
        <f>IF($GO137&gt;=23,INDEX($DJ:$DJ,$GN137+23),"")</f>
      </c>
      <c r="FW137">
        <f>IF($GO137&gt;=24,INDEX($DJ:$DJ,$GN137+24),"")</f>
      </c>
      <c r="FX137">
        <f>IF($GO137&gt;=25,INDEX($DJ:$DJ,$GN137+25),"")</f>
      </c>
      <c r="FY137">
        <f>IF($GO137&gt;=26,INDEX($DJ:$DJ,$GN137+26),"")</f>
      </c>
      <c r="FZ137">
        <f>IF($GO137&gt;=27,INDEX($DJ:$DJ,$GN137+27),"")</f>
      </c>
      <c r="GA137">
        <f>IF($GO137&gt;=28,INDEX($DJ:$DJ,$GN137+28),"")</f>
      </c>
      <c r="GB137">
        <f>IF($GO137&gt;=29,INDEX($DJ:$DJ,$GN137+29),"")</f>
      </c>
      <c r="GC137">
        <f>IF($GO137&gt;=30,INDEX($DJ:$DJ,$GN137+30),"")</f>
      </c>
      <c r="GD137">
        <f>IF($GO137&gt;=31,INDEX($DJ:$DJ,$GN137+31),"")</f>
      </c>
      <c r="GE137">
        <f>IF($GO137&gt;=32,INDEX($DJ:$DJ,$GN137+32),"")</f>
      </c>
      <c r="GF137">
        <f>IF($GO137&gt;=33,INDEX($DJ:$DJ,$GN137+33),"")</f>
      </c>
      <c r="GG137">
        <f>IF($GO137&gt;=34,INDEX($DJ:$DJ,$GN137+34),"")</f>
      </c>
      <c r="GH137">
        <f>IF($GO137&gt;=35,INDEX($DJ:$DJ,$GN137+35),"")</f>
      </c>
      <c r="GI137">
        <f>IF($GO137&gt;=36,INDEX($DJ:$DJ,$GN137+36),"")</f>
      </c>
      <c r="GJ137">
        <f>IF($GO137&gt;=37,INDEX($DJ:$DJ,$GN137+37),"")</f>
      </c>
      <c r="GK137">
        <f>IF($GO137&gt;=38,INDEX($DJ:$DJ,$GN137+38),"")</f>
      </c>
      <c r="GL137">
        <f>IF($GO137&gt;=39,INDEX($DJ:$DJ,$GN137+39),"")</f>
      </c>
      <c r="GM137">
        <f>IF($GO137&gt;=40,INDEX($DJ:$DJ,$GN137+40),"")</f>
      </c>
      <c r="GN137">
        <f>IFERROR(MATCH($DH137,$DI$2:$DI$148,0)+1,0)</f>
      </c>
      <c r="GO137">
        <f>IFERROR(INDEX($DK$2:$DK$148,MATCH($DH137,$DI$2:$DI$148,0)),0)</f>
      </c>
      <c r="GP137">
        <f>IFERROR(MATCH($Y137,$DL$137:$EY$137,0),0)</f>
      </c>
      <c r="GQ137">
        <f>IF($GP137&gt;0,INDEX($EZ$137:$GM$137,$GP137),"")</f>
      </c>
      <c r="GR137" t="s">
        <v>267</v>
      </c>
      <c r="GS137">
        <v>1</v>
      </c>
      <c r="GT137">
        <f>IF($JC137&gt;=1,INDEX($GR:$GR,$JB137+1),"")</f>
      </c>
      <c r="GU137">
        <f>IF($JC137&gt;=2,INDEX($GR:$GR,$JB137+2),"")</f>
      </c>
      <c r="GV137">
        <f>IF($JC137&gt;=3,INDEX($GR:$GR,$JB137+3),"")</f>
      </c>
      <c r="GW137">
        <f>IF($JC137&gt;=4,INDEX($GR:$GR,$JB137+4),"")</f>
      </c>
      <c r="GX137">
        <f>IF($JC137&gt;=5,INDEX($GR:$GR,$JB137+5),"")</f>
      </c>
      <c r="GY137">
        <f>IF($JC137&gt;=6,INDEX($GR:$GR,$JB137+6),"")</f>
      </c>
      <c r="GZ137">
        <f>IF($JC137&gt;=7,INDEX($GR:$GR,$JB137+7),"")</f>
      </c>
      <c r="HA137">
        <f>IF($JC137&gt;=8,INDEX($GR:$GR,$JB137+8),"")</f>
      </c>
      <c r="HB137">
        <f>IF($JC137&gt;=9,INDEX($GR:$GR,$JB137+9),"")</f>
      </c>
      <c r="HC137">
        <f>IF($JC137&gt;=10,INDEX($GR:$GR,$JB137+10),"")</f>
      </c>
      <c r="HD137">
        <f>IF($JC137&gt;=11,INDEX($GR:$GR,$JB137+11),"")</f>
      </c>
      <c r="HE137">
        <f>IF($JC137&gt;=12,INDEX($GR:$GR,$JB137+12),"")</f>
      </c>
      <c r="HF137">
        <f>IF($JC137&gt;=13,INDEX($GR:$GR,$JB137+13),"")</f>
      </c>
      <c r="HG137">
        <f>IF($JC137&gt;=14,INDEX($GR:$GR,$JB137+14),"")</f>
      </c>
      <c r="HH137">
        <f>IF($JC137&gt;=15,INDEX($GR:$GR,$JB137+15),"")</f>
      </c>
      <c r="HI137">
        <f>IF($JC137&gt;=16,INDEX($GR:$GR,$JB137+16),"")</f>
      </c>
      <c r="HJ137">
        <f>IF($JC137&gt;=17,INDEX($GR:$GR,$JB137+17),"")</f>
      </c>
      <c r="HK137">
        <f>IF($JC137&gt;=18,INDEX($GR:$GR,$JB137+18),"")</f>
      </c>
      <c r="HL137">
        <f>IF($JC137&gt;=19,INDEX($GR:$GR,$JB137+19),"")</f>
      </c>
      <c r="HM137">
        <f>IF($JC137&gt;=20,INDEX($GR:$GR,$JB137+20),"")</f>
      </c>
      <c r="HN137">
        <f>IF($JC137&gt;=21,INDEX($GR:$GR,$JB137+21),"")</f>
      </c>
      <c r="HO137">
        <f>IF($JC137&gt;=22,INDEX($GR:$GR,$JB137+22),"")</f>
      </c>
      <c r="HP137">
        <f>IF($JC137&gt;=23,INDEX($GR:$GR,$JB137+23),"")</f>
      </c>
      <c r="HQ137">
        <f>IF($JC137&gt;=24,INDEX($GR:$GR,$JB137+24),"")</f>
      </c>
      <c r="HR137">
        <f>IF($JC137&gt;=25,INDEX($GR:$GR,$JB137+25),"")</f>
      </c>
      <c r="HS137">
        <f>IF($JC137&gt;=26,INDEX($GR:$GR,$JB137+26),"")</f>
      </c>
      <c r="HT137">
        <f>IF($JC137&gt;=27,INDEX($GR:$GR,$JB137+27),"")</f>
      </c>
      <c r="HU137">
        <f>IF($JC137&gt;=28,INDEX($GR:$GR,$JB137+28),"")</f>
      </c>
      <c r="HV137">
        <f>IF($JC137&gt;=29,INDEX($GR:$GR,$JB137+29),"")</f>
      </c>
      <c r="HW137">
        <f>IF($JC137&gt;=30,INDEX($GR:$GR,$JB137+30),"")</f>
      </c>
      <c r="HX137">
        <f>IF($JC137&gt;=31,INDEX($GR:$GR,$JB137+31),"")</f>
      </c>
      <c r="HY137">
        <f>IF($JC137&gt;=32,INDEX($GR:$GR,$JB137+32),"")</f>
      </c>
      <c r="HZ137">
        <f>IF($JC137&gt;=33,INDEX($GR:$GR,$JB137+33),"")</f>
      </c>
      <c r="IA137">
        <f>IF($JC137&gt;=34,INDEX($GR:$GR,$JB137+34),"")</f>
      </c>
      <c r="IB137">
        <f>IF($JC137&gt;=35,INDEX($GR:$GR,$JB137+35),"")</f>
      </c>
      <c r="IC137">
        <f>IF($JC137&gt;=36,INDEX($GR:$GR,$JB137+36),"")</f>
      </c>
      <c r="ID137">
        <f>IF($JC137&gt;=37,INDEX($GR:$GR,$JB137+37),"")</f>
      </c>
      <c r="IE137">
        <f>IF($JC137&gt;=38,INDEX($GR:$GR,$JB137+38),"")</f>
      </c>
      <c r="IF137">
        <f>IF($JC137&gt;=39,INDEX($GR:$GR,$JB137+39),"")</f>
      </c>
      <c r="IG137">
        <f>IF($JC137&gt;=40,INDEX($GR:$GR,$JB137+40),"")</f>
      </c>
      <c r="IH137">
        <f>IF($JC137&gt;=41,INDEX($GR:$GR,$JB137+41),"")</f>
      </c>
      <c r="II137">
        <f>IF($JC137&gt;=42,INDEX($GR:$GR,$JB137+42),"")</f>
      </c>
      <c r="IJ137">
        <f>IF($JC137&gt;=43,INDEX($GR:$GR,$JB137+43),"")</f>
      </c>
      <c r="IK137">
        <f>IF($JC137&gt;=44,INDEX($GR:$GR,$JB137+44),"")</f>
      </c>
      <c r="IL137">
        <f>IF($JC137&gt;=45,INDEX($GR:$GR,$JB137+45),"")</f>
      </c>
      <c r="IM137">
        <f>IF($JC137&gt;=46,INDEX($GR:$GR,$JB137+46),"")</f>
      </c>
      <c r="IN137">
        <f>IF($JC137&gt;=47,INDEX($GR:$GR,$JB137+47),"")</f>
      </c>
      <c r="IO137">
        <f>IF($JC137&gt;=48,INDEX($GR:$GR,$JB137+48),"")</f>
      </c>
      <c r="IP137">
        <f>IF($JC137&gt;=49,INDEX($GR:$GR,$JB137+49),"")</f>
      </c>
      <c r="IQ137">
        <f>IF($JC137&gt;=50,INDEX($GR:$GR,$JB137+50),"")</f>
      </c>
      <c r="IR137">
        <f>IF($JC137&gt;=51,INDEX($GR:$GR,$JB137+51),"")</f>
      </c>
      <c r="IS137">
        <f>IF($JC137&gt;=52,INDEX($GR:$GR,$JB137+52),"")</f>
      </c>
      <c r="IT137">
        <f>IF($JC137&gt;=53,INDEX($GR:$GR,$JB137+53),"")</f>
      </c>
      <c r="IU137">
        <f>IF($JC137&gt;=54,INDEX($GR:$GR,$JB137+54),"")</f>
      </c>
      <c r="IV137">
        <f>IF($JC137&gt;=55,INDEX($GR:$GR,$JB137+55),"")</f>
      </c>
      <c r="IW137">
        <f>IF($JC137&gt;=56,INDEX($GR:$GR,$JB137+56),"")</f>
      </c>
      <c r="IX137">
        <f>IF($JC137&gt;=57,INDEX($GR:$GR,$JB137+57),"")</f>
      </c>
      <c r="IY137">
        <f>IF($JC137&gt;=58,INDEX($GR:$GR,$JB137+58),"")</f>
      </c>
      <c r="IZ137">
        <f>IF($JC137&gt;=59,INDEX($GR:$GR,$JB137+59),"")</f>
      </c>
      <c r="JA137">
        <f>IF($JC137&gt;=60,INDEX($GR:$GR,$JB137+60),"")</f>
      </c>
      <c r="JB137">
        <f>IFERROR(MATCH($GQ137,$GR$2:$GR$324,0)+1,0)</f>
      </c>
      <c r="JC137">
        <f>IFERROR(INDEX($GS$2:$GS$324,MATCH($GQ137,$GR$2:$GR$324,0)),0)</f>
      </c>
      <c r="JD137" t="s">
        <v>40</v>
      </c>
      <c r="JE137" t="s">
        <v>40</v>
      </c>
    </row>
    <row r="138" spans="1:265" x14ac:dyDescent="0.25">
      <c r="Q138">
        <f>IF(OR($T138="",$P138=""),"",IFERROR($T138/$P138,0))</f>
      </c>
      <c r="R138">
        <f>IF($T138="","",
SUM($S138,$U138,$Z138,$V138,$X138)*
(1-IF($AA138="",0,VALUE($AA138)/100)))</f>
      </c>
      <c r="S138">
        <f>IF($T138="","",$T138)</f>
      </c>
      <c r="U138">
        <f>IF($T138="","",
IF($N138="","",
IF(ISNUMBER(SEARCH("exempt",LOWER($N138))),0,
$T138*(VALUE(SUBSTITUTE($N138,"%",""))/100))))</f>
      </c>
      <c r="AB138">
        <f>IFERROR(IF(FIND(" - ",$K138)&gt;0,MID($K138,FIND(" - ",$K138)+3,LEN($K138)),""),"")</f>
      </c>
      <c r="AK138" t="s">
        <v>597</v>
      </c>
      <c r="AP138">
        <f>IFERROR(LEFT($K138,FIND(" - ",$K138)-1),$K138)</f>
      </c>
      <c r="AS138">
        <f>IF($CH138&gt;=1,INDEX($AQ:$AQ,$CG138+1),"")</f>
      </c>
      <c r="AT138">
        <f>IF($CH138&gt;=2,INDEX($AQ:$AQ,$CG138+2),"")</f>
      </c>
      <c r="AU138">
        <f>IF($CH138&gt;=3,INDEX($AQ:$AQ,$CG138+3),"")</f>
      </c>
      <c r="AV138">
        <f>IF($CH138&gt;=4,INDEX($AQ:$AQ,$CG138+4),"")</f>
      </c>
      <c r="AW138">
        <f>IF($CH138&gt;=5,INDEX($AQ:$AQ,$CG138+5),"")</f>
      </c>
      <c r="AX138">
        <f>IF($CH138&gt;=6,INDEX($AQ:$AQ,$CG138+6),"")</f>
      </c>
      <c r="AY138">
        <f>IF($CH138&gt;=7,INDEX($AQ:$AQ,$CG138+7),"")</f>
      </c>
      <c r="AZ138">
        <f>IF($CH138&gt;=8,INDEX($AQ:$AQ,$CG138+8),"")</f>
      </c>
      <c r="BA138">
        <f>IF($CH138&gt;=9,INDEX($AQ:$AQ,$CG138+9),"")</f>
      </c>
      <c r="BB138">
        <f>IF($CH138&gt;=10,INDEX($AQ:$AQ,$CG138+10),"")</f>
      </c>
      <c r="BC138">
        <f>IF($CH138&gt;=11,INDEX($AQ:$AQ,$CG138+11),"")</f>
      </c>
      <c r="BD138">
        <f>IF($CH138&gt;=12,INDEX($AQ:$AQ,$CG138+12),"")</f>
      </c>
      <c r="BE138">
        <f>IF($CH138&gt;=13,INDEX($AQ:$AQ,$CG138+13),"")</f>
      </c>
      <c r="BF138">
        <f>IF($CH138&gt;=14,INDEX($AQ:$AQ,$CG138+14),"")</f>
      </c>
      <c r="BG138">
        <f>IF($CH138&gt;=15,INDEX($AQ:$AQ,$CG138+15),"")</f>
      </c>
      <c r="BH138">
        <f>IF($CH138&gt;=16,INDEX($AQ:$AQ,$CG138+16),"")</f>
      </c>
      <c r="BI138">
        <f>IF($CH138&gt;=17,INDEX($AQ:$AQ,$CG138+17),"")</f>
      </c>
      <c r="BJ138">
        <f>IF($CH138&gt;=18,INDEX($AQ:$AQ,$CG138+18),"")</f>
      </c>
      <c r="BK138">
        <f>IF($CH138&gt;=19,INDEX($AQ:$AQ,$CG138+19),"")</f>
      </c>
      <c r="BL138">
        <f>IF($CH138&gt;=20,INDEX($AQ:$AQ,$CG138+20),"")</f>
      </c>
      <c r="BM138">
        <f>IF($CH138&gt;=21,INDEX($AQ:$AQ,$CG138+21),"")</f>
      </c>
      <c r="BN138">
        <f>IF($CH138&gt;=22,INDEX($AQ:$AQ,$CG138+22),"")</f>
      </c>
      <c r="BO138">
        <f>IF($CH138&gt;=23,INDEX($AQ:$AQ,$CG138+23),"")</f>
      </c>
      <c r="BP138">
        <f>IF($CH138&gt;=24,INDEX($AQ:$AQ,$CG138+24),"")</f>
      </c>
      <c r="BQ138">
        <f>IF($CH138&gt;=25,INDEX($AQ:$AQ,$CG138+25),"")</f>
      </c>
      <c r="BR138">
        <f>IF($CH138&gt;=26,INDEX($AQ:$AQ,$CG138+26),"")</f>
      </c>
      <c r="BS138">
        <f>IF($CH138&gt;=27,INDEX($AQ:$AQ,$CG138+27),"")</f>
      </c>
      <c r="BT138">
        <f>IF($CH138&gt;=28,INDEX($AQ:$AQ,$CG138+28),"")</f>
      </c>
      <c r="BU138">
        <f>IF($CH138&gt;=29,INDEX($AQ:$AQ,$CG138+29),"")</f>
      </c>
      <c r="BV138">
        <f>IF($CH138&gt;=30,INDEX($AQ:$AQ,$CG138+30),"")</f>
      </c>
      <c r="BW138">
        <f>IF($CH138&gt;=31,INDEX($AQ:$AQ,$CG138+31),"")</f>
      </c>
      <c r="BX138">
        <f>IF($CH138&gt;=32,INDEX($AQ:$AQ,$CG138+32),"")</f>
      </c>
      <c r="BY138">
        <f>IF($CH138&gt;=33,INDEX($AQ:$AQ,$CG138+33),"")</f>
      </c>
      <c r="BZ138">
        <f>IF($CH138&gt;=34,INDEX($AQ:$AQ,$CG138+34),"")</f>
      </c>
      <c r="CA138">
        <f>IF($CH138&gt;=35,INDEX($AQ:$AQ,$CG138+35),"")</f>
      </c>
      <c r="CB138">
        <f>IF($CH138&gt;=36,INDEX($AQ:$AQ,$CG138+36),"")</f>
      </c>
      <c r="CC138">
        <f>IF($CH138&gt;=37,INDEX($AQ:$AQ,$CG138+37),"")</f>
      </c>
      <c r="CD138">
        <f>IF($CH138&gt;=38,INDEX($AQ:$AQ,$CG138+38),"")</f>
      </c>
      <c r="CE138">
        <f>IF($CH138&gt;=39,INDEX($AQ:$AQ,$CG138+39),"")</f>
      </c>
      <c r="CF138">
        <f>IF($CH138&gt;=40,INDEX($AQ:$AQ,$CG138+40),"")</f>
      </c>
      <c r="CG138">
        <f>IFERROR(MATCH($AP138,$AQ$2:$AQ$134,0)+1,0)</f>
      </c>
      <c r="CH138">
        <f>IFERROR(INDEX($AR$2:$AR$134,MATCH($AP138,$AQ$2:$AQ$134,0)),0)</f>
      </c>
      <c r="CI138">
        <f>IFERROR(LEFT($L138,FIND(" - ",$L138)-1),$L138)</f>
      </c>
      <c r="CJ138" t="s">
        <v>218</v>
      </c>
      <c r="CL138">
        <f>IF($DG138&gt;=1,INDEX($CJ:$CJ,$DF138+1),"")</f>
      </c>
      <c r="CM138">
        <f>IF($DG138&gt;=2,INDEX($CJ:$CJ,$DF138+2),"")</f>
      </c>
      <c r="CN138">
        <f>IF($DG138&gt;=3,INDEX($CJ:$CJ,$DF138+3),"")</f>
      </c>
      <c r="CO138">
        <f>IF($DG138&gt;=4,INDEX($CJ:$CJ,$DF138+4),"")</f>
      </c>
      <c r="CP138">
        <f>IF($DG138&gt;=5,INDEX($CJ:$CJ,$DF138+5),"")</f>
      </c>
      <c r="CQ138">
        <f>IF($DG138&gt;=6,INDEX($CJ:$CJ,$DF138+6),"")</f>
      </c>
      <c r="CR138">
        <f>IF($DG138&gt;=7,INDEX($CJ:$CJ,$DF138+7),"")</f>
      </c>
      <c r="CS138">
        <f>IF($DG138&gt;=8,INDEX($CJ:$CJ,$DF138+8),"")</f>
      </c>
      <c r="CT138">
        <f>IF($DG138&gt;=9,INDEX($CJ:$CJ,$DF138+9),"")</f>
      </c>
      <c r="CU138">
        <f>IF($DG138&gt;=10,INDEX($CJ:$CJ,$DF138+10),"")</f>
      </c>
      <c r="CV138">
        <f>IF($DG138&gt;=11,INDEX($CJ:$CJ,$DF138+11),"")</f>
      </c>
      <c r="CW138">
        <f>IF($DG138&gt;=12,INDEX($CJ:$CJ,$DF138+12),"")</f>
      </c>
      <c r="CX138">
        <f>IF($DG138&gt;=13,INDEX($CJ:$CJ,$DF138+13),"")</f>
      </c>
      <c r="CY138">
        <f>IF($DG138&gt;=14,INDEX($CJ:$CJ,$DF138+14),"")</f>
      </c>
      <c r="CZ138">
        <f>IF($DG138&gt;=15,INDEX($CJ:$CJ,$DF138+15),"")</f>
      </c>
      <c r="DA138">
        <f>IF($DG138&gt;=16,INDEX($CJ:$CJ,$DF138+16),"")</f>
      </c>
      <c r="DB138">
        <f>IF($DG138&gt;=17,INDEX($CJ:$CJ,$DF138+17),"")</f>
      </c>
      <c r="DC138">
        <f>IF($DG138&gt;=18,INDEX($CJ:$CJ,$DF138+18),"")</f>
      </c>
      <c r="DD138">
        <f>IF($DG138&gt;=19,INDEX($CJ:$CJ,$DF138+19),"")</f>
      </c>
      <c r="DE138">
        <f>IF($DG138&gt;=20,INDEX($CJ:$CJ,$DF138+20),"")</f>
      </c>
      <c r="DF138">
        <f>IFERROR(MATCH($CI138,$CJ$2:$CJ$263,0)+1,0)</f>
      </c>
      <c r="DG138">
        <f>IFERROR(INDEX($CK$2:$CK$263,MATCH($CI138,$CJ$2:$CJ$263,0)),0)</f>
      </c>
      <c r="DH138">
        <f>IFERROR(INDEX($AO:$AO,MATCH($N138,$AN:$AN,0))&amp;"","")</f>
      </c>
      <c r="DI138" t="s">
        <v>94</v>
      </c>
      <c r="DJ138" t="s">
        <v>598</v>
      </c>
      <c r="DL138">
        <f>IF($GO138&gt;=1,INDEX($DI:$DI,$GN138+1),"")</f>
      </c>
      <c r="DM138">
        <f>IF($GO138&gt;=2,INDEX($DI:$DI,$GN138+2),"")</f>
      </c>
      <c r="DN138">
        <f>IF($GO138&gt;=3,INDEX($DI:$DI,$GN138+3),"")</f>
      </c>
      <c r="DO138">
        <f>IF($GO138&gt;=4,INDEX($DI:$DI,$GN138+4),"")</f>
      </c>
      <c r="DP138">
        <f>IF($GO138&gt;=5,INDEX($DI:$DI,$GN138+5),"")</f>
      </c>
      <c r="DQ138">
        <f>IF($GO138&gt;=6,INDEX($DI:$DI,$GN138+6),"")</f>
      </c>
      <c r="DR138">
        <f>IF($GO138&gt;=7,INDEX($DI:$DI,$GN138+7),"")</f>
      </c>
      <c r="DS138">
        <f>IF($GO138&gt;=8,INDEX($DI:$DI,$GN138+8),"")</f>
      </c>
      <c r="DT138">
        <f>IF($GO138&gt;=9,INDEX($DI:$DI,$GN138+9),"")</f>
      </c>
      <c r="DU138">
        <f>IF($GO138&gt;=10,INDEX($DI:$DI,$GN138+10),"")</f>
      </c>
      <c r="DV138">
        <f>IF($GO138&gt;=11,INDEX($DI:$DI,$GN138+11),"")</f>
      </c>
      <c r="DW138">
        <f>IF($GO138&gt;=12,INDEX($DI:$DI,$GN138+12),"")</f>
      </c>
      <c r="DX138">
        <f>IF($GO138&gt;=13,INDEX($DI:$DI,$GN138+13),"")</f>
      </c>
      <c r="DY138">
        <f>IF($GO138&gt;=14,INDEX($DI:$DI,$GN138+14),"")</f>
      </c>
      <c r="DZ138">
        <f>IF($GO138&gt;=15,INDEX($DI:$DI,$GN138+15),"")</f>
      </c>
      <c r="EA138">
        <f>IF($GO138&gt;=16,INDEX($DI:$DI,$GN138+16),"")</f>
      </c>
      <c r="EB138">
        <f>IF($GO138&gt;=17,INDEX($DI:$DI,$GN138+17),"")</f>
      </c>
      <c r="EC138">
        <f>IF($GO138&gt;=18,INDEX($DI:$DI,$GN138+18),"")</f>
      </c>
      <c r="ED138">
        <f>IF($GO138&gt;=19,INDEX($DI:$DI,$GN138+19),"")</f>
      </c>
      <c r="EE138">
        <f>IF($GO138&gt;=20,INDEX($DI:$DI,$GN138+20),"")</f>
      </c>
      <c r="EF138">
        <f>IF($GO138&gt;=21,INDEX($DI:$DI,$GN138+21),"")</f>
      </c>
      <c r="EG138">
        <f>IF($GO138&gt;=22,INDEX($DI:$DI,$GN138+22),"")</f>
      </c>
      <c r="EH138">
        <f>IF($GO138&gt;=23,INDEX($DI:$DI,$GN138+23),"")</f>
      </c>
      <c r="EI138">
        <f>IF($GO138&gt;=24,INDEX($DI:$DI,$GN138+24),"")</f>
      </c>
      <c r="EJ138">
        <f>IF($GO138&gt;=25,INDEX($DI:$DI,$GN138+25),"")</f>
      </c>
      <c r="EK138">
        <f>IF($GO138&gt;=26,INDEX($DI:$DI,$GN138+26),"")</f>
      </c>
      <c r="EL138">
        <f>IF($GO138&gt;=27,INDEX($DI:$DI,$GN138+27),"")</f>
      </c>
      <c r="EM138">
        <f>IF($GO138&gt;=28,INDEX($DI:$DI,$GN138+28),"")</f>
      </c>
      <c r="EN138">
        <f>IF($GO138&gt;=29,INDEX($DI:$DI,$GN138+29),"")</f>
      </c>
      <c r="EO138">
        <f>IF($GO138&gt;=30,INDEX($DI:$DI,$GN138+30),"")</f>
      </c>
      <c r="EP138">
        <f>IF($GO138&gt;=31,INDEX($DI:$DI,$GN138+31),"")</f>
      </c>
      <c r="EQ138">
        <f>IF($GO138&gt;=32,INDEX($DI:$DI,$GN138+32),"")</f>
      </c>
      <c r="ER138">
        <f>IF($GO138&gt;=33,INDEX($DI:$DI,$GN138+33),"")</f>
      </c>
      <c r="ES138">
        <f>IF($GO138&gt;=34,INDEX($DI:$DI,$GN138+34),"")</f>
      </c>
      <c r="ET138">
        <f>IF($GO138&gt;=35,INDEX($DI:$DI,$GN138+35),"")</f>
      </c>
      <c r="EU138">
        <f>IF($GO138&gt;=36,INDEX($DI:$DI,$GN138+36),"")</f>
      </c>
      <c r="EV138">
        <f>IF($GO138&gt;=37,INDEX($DI:$DI,$GN138+37),"")</f>
      </c>
      <c r="EW138">
        <f>IF($GO138&gt;=38,INDEX($DI:$DI,$GN138+38),"")</f>
      </c>
      <c r="EX138">
        <f>IF($GO138&gt;=39,INDEX($DI:$DI,$GN138+39),"")</f>
      </c>
      <c r="EY138">
        <f>IF($GO138&gt;=40,INDEX($DI:$DI,$GN138+40),"")</f>
      </c>
      <c r="EZ138">
        <f>IF($GO138&gt;=1,INDEX($DJ:$DJ,$GN138+1),"")</f>
      </c>
      <c r="FA138">
        <f>IF($GO138&gt;=2,INDEX($DJ:$DJ,$GN138+2),"")</f>
      </c>
      <c r="FB138">
        <f>IF($GO138&gt;=3,INDEX($DJ:$DJ,$GN138+3),"")</f>
      </c>
      <c r="FC138">
        <f>IF($GO138&gt;=4,INDEX($DJ:$DJ,$GN138+4),"")</f>
      </c>
      <c r="FD138">
        <f>IF($GO138&gt;=5,INDEX($DJ:$DJ,$GN138+5),"")</f>
      </c>
      <c r="FE138">
        <f>IF($GO138&gt;=6,INDEX($DJ:$DJ,$GN138+6),"")</f>
      </c>
      <c r="FF138">
        <f>IF($GO138&gt;=7,INDEX($DJ:$DJ,$GN138+7),"")</f>
      </c>
      <c r="FG138">
        <f>IF($GO138&gt;=8,INDEX($DJ:$DJ,$GN138+8),"")</f>
      </c>
      <c r="FH138">
        <f>IF($GO138&gt;=9,INDEX($DJ:$DJ,$GN138+9),"")</f>
      </c>
      <c r="FI138">
        <f>IF($GO138&gt;=10,INDEX($DJ:$DJ,$GN138+10),"")</f>
      </c>
      <c r="FJ138">
        <f>IF($GO138&gt;=11,INDEX($DJ:$DJ,$GN138+11),"")</f>
      </c>
      <c r="FK138">
        <f>IF($GO138&gt;=12,INDEX($DJ:$DJ,$GN138+12),"")</f>
      </c>
      <c r="FL138">
        <f>IF($GO138&gt;=13,INDEX($DJ:$DJ,$GN138+13),"")</f>
      </c>
      <c r="FM138">
        <f>IF($GO138&gt;=14,INDEX($DJ:$DJ,$GN138+14),"")</f>
      </c>
      <c r="FN138">
        <f>IF($GO138&gt;=15,INDEX($DJ:$DJ,$GN138+15),"")</f>
      </c>
      <c r="FO138">
        <f>IF($GO138&gt;=16,INDEX($DJ:$DJ,$GN138+16),"")</f>
      </c>
      <c r="FP138">
        <f>IF($GO138&gt;=17,INDEX($DJ:$DJ,$GN138+17),"")</f>
      </c>
      <c r="FQ138">
        <f>IF($GO138&gt;=18,INDEX($DJ:$DJ,$GN138+18),"")</f>
      </c>
      <c r="FR138">
        <f>IF($GO138&gt;=19,INDEX($DJ:$DJ,$GN138+19),"")</f>
      </c>
      <c r="FS138">
        <f>IF($GO138&gt;=20,INDEX($DJ:$DJ,$GN138+20),"")</f>
      </c>
      <c r="FT138">
        <f>IF($GO138&gt;=21,INDEX($DJ:$DJ,$GN138+21),"")</f>
      </c>
      <c r="FU138">
        <f>IF($GO138&gt;=22,INDEX($DJ:$DJ,$GN138+22),"")</f>
      </c>
      <c r="FV138">
        <f>IF($GO138&gt;=23,INDEX($DJ:$DJ,$GN138+23),"")</f>
      </c>
      <c r="FW138">
        <f>IF($GO138&gt;=24,INDEX($DJ:$DJ,$GN138+24),"")</f>
      </c>
      <c r="FX138">
        <f>IF($GO138&gt;=25,INDEX($DJ:$DJ,$GN138+25),"")</f>
      </c>
      <c r="FY138">
        <f>IF($GO138&gt;=26,INDEX($DJ:$DJ,$GN138+26),"")</f>
      </c>
      <c r="FZ138">
        <f>IF($GO138&gt;=27,INDEX($DJ:$DJ,$GN138+27),"")</f>
      </c>
      <c r="GA138">
        <f>IF($GO138&gt;=28,INDEX($DJ:$DJ,$GN138+28),"")</f>
      </c>
      <c r="GB138">
        <f>IF($GO138&gt;=29,INDEX($DJ:$DJ,$GN138+29),"")</f>
      </c>
      <c r="GC138">
        <f>IF($GO138&gt;=30,INDEX($DJ:$DJ,$GN138+30),"")</f>
      </c>
      <c r="GD138">
        <f>IF($GO138&gt;=31,INDEX($DJ:$DJ,$GN138+31),"")</f>
      </c>
      <c r="GE138">
        <f>IF($GO138&gt;=32,INDEX($DJ:$DJ,$GN138+32),"")</f>
      </c>
      <c r="GF138">
        <f>IF($GO138&gt;=33,INDEX($DJ:$DJ,$GN138+33),"")</f>
      </c>
      <c r="GG138">
        <f>IF($GO138&gt;=34,INDEX($DJ:$DJ,$GN138+34),"")</f>
      </c>
      <c r="GH138">
        <f>IF($GO138&gt;=35,INDEX($DJ:$DJ,$GN138+35),"")</f>
      </c>
      <c r="GI138">
        <f>IF($GO138&gt;=36,INDEX($DJ:$DJ,$GN138+36),"")</f>
      </c>
      <c r="GJ138">
        <f>IF($GO138&gt;=37,INDEX($DJ:$DJ,$GN138+37),"")</f>
      </c>
      <c r="GK138">
        <f>IF($GO138&gt;=38,INDEX($DJ:$DJ,$GN138+38),"")</f>
      </c>
      <c r="GL138">
        <f>IF($GO138&gt;=39,INDEX($DJ:$DJ,$GN138+39),"")</f>
      </c>
      <c r="GM138">
        <f>IF($GO138&gt;=40,INDEX($DJ:$DJ,$GN138+40),"")</f>
      </c>
      <c r="GN138">
        <f>IFERROR(MATCH($DH138,$DI$2:$DI$148,0)+1,0)</f>
      </c>
      <c r="GO138">
        <f>IFERROR(INDEX($DK$2:$DK$148,MATCH($DH138,$DI$2:$DI$148,0)),0)</f>
      </c>
      <c r="GP138">
        <f>IFERROR(MATCH($Y138,$DL$138:$EY$138,0),0)</f>
      </c>
      <c r="GQ138">
        <f>IF($GP138&gt;0,INDEX($EZ$138:$GM$138,$GP138),"")</f>
      </c>
      <c r="GR138" t="s">
        <v>599</v>
      </c>
      <c r="GT138">
        <f>IF($JC138&gt;=1,INDEX($GR:$GR,$JB138+1),"")</f>
      </c>
      <c r="GU138">
        <f>IF($JC138&gt;=2,INDEX($GR:$GR,$JB138+2),"")</f>
      </c>
      <c r="GV138">
        <f>IF($JC138&gt;=3,INDEX($GR:$GR,$JB138+3),"")</f>
      </c>
      <c r="GW138">
        <f>IF($JC138&gt;=4,INDEX($GR:$GR,$JB138+4),"")</f>
      </c>
      <c r="GX138">
        <f>IF($JC138&gt;=5,INDEX($GR:$GR,$JB138+5),"")</f>
      </c>
      <c r="GY138">
        <f>IF($JC138&gt;=6,INDEX($GR:$GR,$JB138+6),"")</f>
      </c>
      <c r="GZ138">
        <f>IF($JC138&gt;=7,INDEX($GR:$GR,$JB138+7),"")</f>
      </c>
      <c r="HA138">
        <f>IF($JC138&gt;=8,INDEX($GR:$GR,$JB138+8),"")</f>
      </c>
      <c r="HB138">
        <f>IF($JC138&gt;=9,INDEX($GR:$GR,$JB138+9),"")</f>
      </c>
      <c r="HC138">
        <f>IF($JC138&gt;=10,INDEX($GR:$GR,$JB138+10),"")</f>
      </c>
      <c r="HD138">
        <f>IF($JC138&gt;=11,INDEX($GR:$GR,$JB138+11),"")</f>
      </c>
      <c r="HE138">
        <f>IF($JC138&gt;=12,INDEX($GR:$GR,$JB138+12),"")</f>
      </c>
      <c r="HF138">
        <f>IF($JC138&gt;=13,INDEX($GR:$GR,$JB138+13),"")</f>
      </c>
      <c r="HG138">
        <f>IF($JC138&gt;=14,INDEX($GR:$GR,$JB138+14),"")</f>
      </c>
      <c r="HH138">
        <f>IF($JC138&gt;=15,INDEX($GR:$GR,$JB138+15),"")</f>
      </c>
      <c r="HI138">
        <f>IF($JC138&gt;=16,INDEX($GR:$GR,$JB138+16),"")</f>
      </c>
      <c r="HJ138">
        <f>IF($JC138&gt;=17,INDEX($GR:$GR,$JB138+17),"")</f>
      </c>
      <c r="HK138">
        <f>IF($JC138&gt;=18,INDEX($GR:$GR,$JB138+18),"")</f>
      </c>
      <c r="HL138">
        <f>IF($JC138&gt;=19,INDEX($GR:$GR,$JB138+19),"")</f>
      </c>
      <c r="HM138">
        <f>IF($JC138&gt;=20,INDEX($GR:$GR,$JB138+20),"")</f>
      </c>
      <c r="HN138">
        <f>IF($JC138&gt;=21,INDEX($GR:$GR,$JB138+21),"")</f>
      </c>
      <c r="HO138">
        <f>IF($JC138&gt;=22,INDEX($GR:$GR,$JB138+22),"")</f>
      </c>
      <c r="HP138">
        <f>IF($JC138&gt;=23,INDEX($GR:$GR,$JB138+23),"")</f>
      </c>
      <c r="HQ138">
        <f>IF($JC138&gt;=24,INDEX($GR:$GR,$JB138+24),"")</f>
      </c>
      <c r="HR138">
        <f>IF($JC138&gt;=25,INDEX($GR:$GR,$JB138+25),"")</f>
      </c>
      <c r="HS138">
        <f>IF($JC138&gt;=26,INDEX($GR:$GR,$JB138+26),"")</f>
      </c>
      <c r="HT138">
        <f>IF($JC138&gt;=27,INDEX($GR:$GR,$JB138+27),"")</f>
      </c>
      <c r="HU138">
        <f>IF($JC138&gt;=28,INDEX($GR:$GR,$JB138+28),"")</f>
      </c>
      <c r="HV138">
        <f>IF($JC138&gt;=29,INDEX($GR:$GR,$JB138+29),"")</f>
      </c>
      <c r="HW138">
        <f>IF($JC138&gt;=30,INDEX($GR:$GR,$JB138+30),"")</f>
      </c>
      <c r="HX138">
        <f>IF($JC138&gt;=31,INDEX($GR:$GR,$JB138+31),"")</f>
      </c>
      <c r="HY138">
        <f>IF($JC138&gt;=32,INDEX($GR:$GR,$JB138+32),"")</f>
      </c>
      <c r="HZ138">
        <f>IF($JC138&gt;=33,INDEX($GR:$GR,$JB138+33),"")</f>
      </c>
      <c r="IA138">
        <f>IF($JC138&gt;=34,INDEX($GR:$GR,$JB138+34),"")</f>
      </c>
      <c r="IB138">
        <f>IF($JC138&gt;=35,INDEX($GR:$GR,$JB138+35),"")</f>
      </c>
      <c r="IC138">
        <f>IF($JC138&gt;=36,INDEX($GR:$GR,$JB138+36),"")</f>
      </c>
      <c r="ID138">
        <f>IF($JC138&gt;=37,INDEX($GR:$GR,$JB138+37),"")</f>
      </c>
      <c r="IE138">
        <f>IF($JC138&gt;=38,INDEX($GR:$GR,$JB138+38),"")</f>
      </c>
      <c r="IF138">
        <f>IF($JC138&gt;=39,INDEX($GR:$GR,$JB138+39),"")</f>
      </c>
      <c r="IG138">
        <f>IF($JC138&gt;=40,INDEX($GR:$GR,$JB138+40),"")</f>
      </c>
      <c r="IH138">
        <f>IF($JC138&gt;=41,INDEX($GR:$GR,$JB138+41),"")</f>
      </c>
      <c r="II138">
        <f>IF($JC138&gt;=42,INDEX($GR:$GR,$JB138+42),"")</f>
      </c>
      <c r="IJ138">
        <f>IF($JC138&gt;=43,INDEX($GR:$GR,$JB138+43),"")</f>
      </c>
      <c r="IK138">
        <f>IF($JC138&gt;=44,INDEX($GR:$GR,$JB138+44),"")</f>
      </c>
      <c r="IL138">
        <f>IF($JC138&gt;=45,INDEX($GR:$GR,$JB138+45),"")</f>
      </c>
      <c r="IM138">
        <f>IF($JC138&gt;=46,INDEX($GR:$GR,$JB138+46),"")</f>
      </c>
      <c r="IN138">
        <f>IF($JC138&gt;=47,INDEX($GR:$GR,$JB138+47),"")</f>
      </c>
      <c r="IO138">
        <f>IF($JC138&gt;=48,INDEX($GR:$GR,$JB138+48),"")</f>
      </c>
      <c r="IP138">
        <f>IF($JC138&gt;=49,INDEX($GR:$GR,$JB138+49),"")</f>
      </c>
      <c r="IQ138">
        <f>IF($JC138&gt;=50,INDEX($GR:$GR,$JB138+50),"")</f>
      </c>
      <c r="IR138">
        <f>IF($JC138&gt;=51,INDEX($GR:$GR,$JB138+51),"")</f>
      </c>
      <c r="IS138">
        <f>IF($JC138&gt;=52,INDEX($GR:$GR,$JB138+52),"")</f>
      </c>
      <c r="IT138">
        <f>IF($JC138&gt;=53,INDEX($GR:$GR,$JB138+53),"")</f>
      </c>
      <c r="IU138">
        <f>IF($JC138&gt;=54,INDEX($GR:$GR,$JB138+54),"")</f>
      </c>
      <c r="IV138">
        <f>IF($JC138&gt;=55,INDEX($GR:$GR,$JB138+55),"")</f>
      </c>
      <c r="IW138">
        <f>IF($JC138&gt;=56,INDEX($GR:$GR,$JB138+56),"")</f>
      </c>
      <c r="IX138">
        <f>IF($JC138&gt;=57,INDEX($GR:$GR,$JB138+57),"")</f>
      </c>
      <c r="IY138">
        <f>IF($JC138&gt;=58,INDEX($GR:$GR,$JB138+58),"")</f>
      </c>
      <c r="IZ138">
        <f>IF($JC138&gt;=59,INDEX($GR:$GR,$JB138+59),"")</f>
      </c>
      <c r="JA138">
        <f>IF($JC138&gt;=60,INDEX($GR:$GR,$JB138+60),"")</f>
      </c>
      <c r="JB138">
        <f>IFERROR(MATCH($GQ138,$GR$2:$GR$324,0)+1,0)</f>
      </c>
      <c r="JC138">
        <f>IFERROR(INDEX($GS$2:$GS$324,MATCH($GQ138,$GR$2:$GR$324,0)),0)</f>
      </c>
      <c r="JD138" t="s">
        <v>40</v>
      </c>
      <c r="JE138" t="s">
        <v>40</v>
      </c>
    </row>
    <row r="139" spans="1:265" x14ac:dyDescent="0.25">
      <c r="Q139">
        <f>IF(OR($T139="",$P139=""),"",IFERROR($T139/$P139,0))</f>
      </c>
      <c r="R139">
        <f>IF($T139="","",
SUM($S139,$U139,$Z139,$V139,$X139)*
(1-IF($AA139="",0,VALUE($AA139)/100)))</f>
      </c>
      <c r="S139">
        <f>IF($T139="","",$T139)</f>
      </c>
      <c r="U139">
        <f>IF($T139="","",
IF($N139="","",
IF(ISNUMBER(SEARCH("exempt",LOWER($N139))),0,
$T139*(VALUE(SUBSTITUTE($N139,"%",""))/100))))</f>
      </c>
      <c r="AB139">
        <f>IFERROR(IF(FIND(" - ",$K139)&gt;0,MID($K139,FIND(" - ",$K139)+3,LEN($K139)),""),"")</f>
      </c>
      <c r="AK139" t="s">
        <v>600</v>
      </c>
      <c r="AP139">
        <f>IFERROR(LEFT($K139,FIND(" - ",$K139)-1),$K139)</f>
      </c>
      <c r="AS139">
        <f>IF($CH139&gt;=1,INDEX($AQ:$AQ,$CG139+1),"")</f>
      </c>
      <c r="AT139">
        <f>IF($CH139&gt;=2,INDEX($AQ:$AQ,$CG139+2),"")</f>
      </c>
      <c r="AU139">
        <f>IF($CH139&gt;=3,INDEX($AQ:$AQ,$CG139+3),"")</f>
      </c>
      <c r="AV139">
        <f>IF($CH139&gt;=4,INDEX($AQ:$AQ,$CG139+4),"")</f>
      </c>
      <c r="AW139">
        <f>IF($CH139&gt;=5,INDEX($AQ:$AQ,$CG139+5),"")</f>
      </c>
      <c r="AX139">
        <f>IF($CH139&gt;=6,INDEX($AQ:$AQ,$CG139+6),"")</f>
      </c>
      <c r="AY139">
        <f>IF($CH139&gt;=7,INDEX($AQ:$AQ,$CG139+7),"")</f>
      </c>
      <c r="AZ139">
        <f>IF($CH139&gt;=8,INDEX($AQ:$AQ,$CG139+8),"")</f>
      </c>
      <c r="BA139">
        <f>IF($CH139&gt;=9,INDEX($AQ:$AQ,$CG139+9),"")</f>
      </c>
      <c r="BB139">
        <f>IF($CH139&gt;=10,INDEX($AQ:$AQ,$CG139+10),"")</f>
      </c>
      <c r="BC139">
        <f>IF($CH139&gt;=11,INDEX($AQ:$AQ,$CG139+11),"")</f>
      </c>
      <c r="BD139">
        <f>IF($CH139&gt;=12,INDEX($AQ:$AQ,$CG139+12),"")</f>
      </c>
      <c r="BE139">
        <f>IF($CH139&gt;=13,INDEX($AQ:$AQ,$CG139+13),"")</f>
      </c>
      <c r="BF139">
        <f>IF($CH139&gt;=14,INDEX($AQ:$AQ,$CG139+14),"")</f>
      </c>
      <c r="BG139">
        <f>IF($CH139&gt;=15,INDEX($AQ:$AQ,$CG139+15),"")</f>
      </c>
      <c r="BH139">
        <f>IF($CH139&gt;=16,INDEX($AQ:$AQ,$CG139+16),"")</f>
      </c>
      <c r="BI139">
        <f>IF($CH139&gt;=17,INDEX($AQ:$AQ,$CG139+17),"")</f>
      </c>
      <c r="BJ139">
        <f>IF($CH139&gt;=18,INDEX($AQ:$AQ,$CG139+18),"")</f>
      </c>
      <c r="BK139">
        <f>IF($CH139&gt;=19,INDEX($AQ:$AQ,$CG139+19),"")</f>
      </c>
      <c r="BL139">
        <f>IF($CH139&gt;=20,INDEX($AQ:$AQ,$CG139+20),"")</f>
      </c>
      <c r="BM139">
        <f>IF($CH139&gt;=21,INDEX($AQ:$AQ,$CG139+21),"")</f>
      </c>
      <c r="BN139">
        <f>IF($CH139&gt;=22,INDEX($AQ:$AQ,$CG139+22),"")</f>
      </c>
      <c r="BO139">
        <f>IF($CH139&gt;=23,INDEX($AQ:$AQ,$CG139+23),"")</f>
      </c>
      <c r="BP139">
        <f>IF($CH139&gt;=24,INDEX($AQ:$AQ,$CG139+24),"")</f>
      </c>
      <c r="BQ139">
        <f>IF($CH139&gt;=25,INDEX($AQ:$AQ,$CG139+25),"")</f>
      </c>
      <c r="BR139">
        <f>IF($CH139&gt;=26,INDEX($AQ:$AQ,$CG139+26),"")</f>
      </c>
      <c r="BS139">
        <f>IF($CH139&gt;=27,INDEX($AQ:$AQ,$CG139+27),"")</f>
      </c>
      <c r="BT139">
        <f>IF($CH139&gt;=28,INDEX($AQ:$AQ,$CG139+28),"")</f>
      </c>
      <c r="BU139">
        <f>IF($CH139&gt;=29,INDEX($AQ:$AQ,$CG139+29),"")</f>
      </c>
      <c r="BV139">
        <f>IF($CH139&gt;=30,INDEX($AQ:$AQ,$CG139+30),"")</f>
      </c>
      <c r="BW139">
        <f>IF($CH139&gt;=31,INDEX($AQ:$AQ,$CG139+31),"")</f>
      </c>
      <c r="BX139">
        <f>IF($CH139&gt;=32,INDEX($AQ:$AQ,$CG139+32),"")</f>
      </c>
      <c r="BY139">
        <f>IF($CH139&gt;=33,INDEX($AQ:$AQ,$CG139+33),"")</f>
      </c>
      <c r="BZ139">
        <f>IF($CH139&gt;=34,INDEX($AQ:$AQ,$CG139+34),"")</f>
      </c>
      <c r="CA139">
        <f>IF($CH139&gt;=35,INDEX($AQ:$AQ,$CG139+35),"")</f>
      </c>
      <c r="CB139">
        <f>IF($CH139&gt;=36,INDEX($AQ:$AQ,$CG139+36),"")</f>
      </c>
      <c r="CC139">
        <f>IF($CH139&gt;=37,INDEX($AQ:$AQ,$CG139+37),"")</f>
      </c>
      <c r="CD139">
        <f>IF($CH139&gt;=38,INDEX($AQ:$AQ,$CG139+38),"")</f>
      </c>
      <c r="CE139">
        <f>IF($CH139&gt;=39,INDEX($AQ:$AQ,$CG139+39),"")</f>
      </c>
      <c r="CF139">
        <f>IF($CH139&gt;=40,INDEX($AQ:$AQ,$CG139+40),"")</f>
      </c>
      <c r="CG139">
        <f>IFERROR(MATCH($AP139,$AQ$2:$AQ$134,0)+1,0)</f>
      </c>
      <c r="CH139">
        <f>IFERROR(INDEX($AR$2:$AR$134,MATCH($AP139,$AQ$2:$AQ$134,0)),0)</f>
      </c>
      <c r="CI139">
        <f>IFERROR(LEFT($L139,FIND(" - ",$L139)-1),$L139)</f>
      </c>
      <c r="CJ139" t="s">
        <v>601</v>
      </c>
      <c r="CK139">
        <v>1</v>
      </c>
      <c r="CL139">
        <f>IF($DG139&gt;=1,INDEX($CJ:$CJ,$DF139+1),"")</f>
      </c>
      <c r="CM139">
        <f>IF($DG139&gt;=2,INDEX($CJ:$CJ,$DF139+2),"")</f>
      </c>
      <c r="CN139">
        <f>IF($DG139&gt;=3,INDEX($CJ:$CJ,$DF139+3),"")</f>
      </c>
      <c r="CO139">
        <f>IF($DG139&gt;=4,INDEX($CJ:$CJ,$DF139+4),"")</f>
      </c>
      <c r="CP139">
        <f>IF($DG139&gt;=5,INDEX($CJ:$CJ,$DF139+5),"")</f>
      </c>
      <c r="CQ139">
        <f>IF($DG139&gt;=6,INDEX($CJ:$CJ,$DF139+6),"")</f>
      </c>
      <c r="CR139">
        <f>IF($DG139&gt;=7,INDEX($CJ:$CJ,$DF139+7),"")</f>
      </c>
      <c r="CS139">
        <f>IF($DG139&gt;=8,INDEX($CJ:$CJ,$DF139+8),"")</f>
      </c>
      <c r="CT139">
        <f>IF($DG139&gt;=9,INDEX($CJ:$CJ,$DF139+9),"")</f>
      </c>
      <c r="CU139">
        <f>IF($DG139&gt;=10,INDEX($CJ:$CJ,$DF139+10),"")</f>
      </c>
      <c r="CV139">
        <f>IF($DG139&gt;=11,INDEX($CJ:$CJ,$DF139+11),"")</f>
      </c>
      <c r="CW139">
        <f>IF($DG139&gt;=12,INDEX($CJ:$CJ,$DF139+12),"")</f>
      </c>
      <c r="CX139">
        <f>IF($DG139&gt;=13,INDEX($CJ:$CJ,$DF139+13),"")</f>
      </c>
      <c r="CY139">
        <f>IF($DG139&gt;=14,INDEX($CJ:$CJ,$DF139+14),"")</f>
      </c>
      <c r="CZ139">
        <f>IF($DG139&gt;=15,INDEX($CJ:$CJ,$DF139+15),"")</f>
      </c>
      <c r="DA139">
        <f>IF($DG139&gt;=16,INDEX($CJ:$CJ,$DF139+16),"")</f>
      </c>
      <c r="DB139">
        <f>IF($DG139&gt;=17,INDEX($CJ:$CJ,$DF139+17),"")</f>
      </c>
      <c r="DC139">
        <f>IF($DG139&gt;=18,INDEX($CJ:$CJ,$DF139+18),"")</f>
      </c>
      <c r="DD139">
        <f>IF($DG139&gt;=19,INDEX($CJ:$CJ,$DF139+19),"")</f>
      </c>
      <c r="DE139">
        <f>IF($DG139&gt;=20,INDEX($CJ:$CJ,$DF139+20),"")</f>
      </c>
      <c r="DF139">
        <f>IFERROR(MATCH($CI139,$CJ$2:$CJ$263,0)+1,0)</f>
      </c>
      <c r="DG139">
        <f>IFERROR(INDEX($CK$2:$CK$263,MATCH($CI139,$CJ$2:$CJ$263,0)),0)</f>
      </c>
      <c r="DH139">
        <f>IFERROR(INDEX($AO:$AO,MATCH($N139,$AN:$AN,0))&amp;"","")</f>
      </c>
      <c r="DI139" t="s">
        <v>35</v>
      </c>
      <c r="DK139">
        <v>1</v>
      </c>
      <c r="DL139">
        <f>IF($GO139&gt;=1,INDEX($DI:$DI,$GN139+1),"")</f>
      </c>
      <c r="DM139">
        <f>IF($GO139&gt;=2,INDEX($DI:$DI,$GN139+2),"")</f>
      </c>
      <c r="DN139">
        <f>IF($GO139&gt;=3,INDEX($DI:$DI,$GN139+3),"")</f>
      </c>
      <c r="DO139">
        <f>IF($GO139&gt;=4,INDEX($DI:$DI,$GN139+4),"")</f>
      </c>
      <c r="DP139">
        <f>IF($GO139&gt;=5,INDEX($DI:$DI,$GN139+5),"")</f>
      </c>
      <c r="DQ139">
        <f>IF($GO139&gt;=6,INDEX($DI:$DI,$GN139+6),"")</f>
      </c>
      <c r="DR139">
        <f>IF($GO139&gt;=7,INDEX($DI:$DI,$GN139+7),"")</f>
      </c>
      <c r="DS139">
        <f>IF($GO139&gt;=8,INDEX($DI:$DI,$GN139+8),"")</f>
      </c>
      <c r="DT139">
        <f>IF($GO139&gt;=9,INDEX($DI:$DI,$GN139+9),"")</f>
      </c>
      <c r="DU139">
        <f>IF($GO139&gt;=10,INDEX($DI:$DI,$GN139+10),"")</f>
      </c>
      <c r="DV139">
        <f>IF($GO139&gt;=11,INDEX($DI:$DI,$GN139+11),"")</f>
      </c>
      <c r="DW139">
        <f>IF($GO139&gt;=12,INDEX($DI:$DI,$GN139+12),"")</f>
      </c>
      <c r="DX139">
        <f>IF($GO139&gt;=13,INDEX($DI:$DI,$GN139+13),"")</f>
      </c>
      <c r="DY139">
        <f>IF($GO139&gt;=14,INDEX($DI:$DI,$GN139+14),"")</f>
      </c>
      <c r="DZ139">
        <f>IF($GO139&gt;=15,INDEX($DI:$DI,$GN139+15),"")</f>
      </c>
      <c r="EA139">
        <f>IF($GO139&gt;=16,INDEX($DI:$DI,$GN139+16),"")</f>
      </c>
      <c r="EB139">
        <f>IF($GO139&gt;=17,INDEX($DI:$DI,$GN139+17),"")</f>
      </c>
      <c r="EC139">
        <f>IF($GO139&gt;=18,INDEX($DI:$DI,$GN139+18),"")</f>
      </c>
      <c r="ED139">
        <f>IF($GO139&gt;=19,INDEX($DI:$DI,$GN139+19),"")</f>
      </c>
      <c r="EE139">
        <f>IF($GO139&gt;=20,INDEX($DI:$DI,$GN139+20),"")</f>
      </c>
      <c r="EF139">
        <f>IF($GO139&gt;=21,INDEX($DI:$DI,$GN139+21),"")</f>
      </c>
      <c r="EG139">
        <f>IF($GO139&gt;=22,INDEX($DI:$DI,$GN139+22),"")</f>
      </c>
      <c r="EH139">
        <f>IF($GO139&gt;=23,INDEX($DI:$DI,$GN139+23),"")</f>
      </c>
      <c r="EI139">
        <f>IF($GO139&gt;=24,INDEX($DI:$DI,$GN139+24),"")</f>
      </c>
      <c r="EJ139">
        <f>IF($GO139&gt;=25,INDEX($DI:$DI,$GN139+25),"")</f>
      </c>
      <c r="EK139">
        <f>IF($GO139&gt;=26,INDEX($DI:$DI,$GN139+26),"")</f>
      </c>
      <c r="EL139">
        <f>IF($GO139&gt;=27,INDEX($DI:$DI,$GN139+27),"")</f>
      </c>
      <c r="EM139">
        <f>IF($GO139&gt;=28,INDEX($DI:$DI,$GN139+28),"")</f>
      </c>
      <c r="EN139">
        <f>IF($GO139&gt;=29,INDEX($DI:$DI,$GN139+29),"")</f>
      </c>
      <c r="EO139">
        <f>IF($GO139&gt;=30,INDEX($DI:$DI,$GN139+30),"")</f>
      </c>
      <c r="EP139">
        <f>IF($GO139&gt;=31,INDEX($DI:$DI,$GN139+31),"")</f>
      </c>
      <c r="EQ139">
        <f>IF($GO139&gt;=32,INDEX($DI:$DI,$GN139+32),"")</f>
      </c>
      <c r="ER139">
        <f>IF($GO139&gt;=33,INDEX($DI:$DI,$GN139+33),"")</f>
      </c>
      <c r="ES139">
        <f>IF($GO139&gt;=34,INDEX($DI:$DI,$GN139+34),"")</f>
      </c>
      <c r="ET139">
        <f>IF($GO139&gt;=35,INDEX($DI:$DI,$GN139+35),"")</f>
      </c>
      <c r="EU139">
        <f>IF($GO139&gt;=36,INDEX($DI:$DI,$GN139+36),"")</f>
      </c>
      <c r="EV139">
        <f>IF($GO139&gt;=37,INDEX($DI:$DI,$GN139+37),"")</f>
      </c>
      <c r="EW139">
        <f>IF($GO139&gt;=38,INDEX($DI:$DI,$GN139+38),"")</f>
      </c>
      <c r="EX139">
        <f>IF($GO139&gt;=39,INDEX($DI:$DI,$GN139+39),"")</f>
      </c>
      <c r="EY139">
        <f>IF($GO139&gt;=40,INDEX($DI:$DI,$GN139+40),"")</f>
      </c>
      <c r="EZ139">
        <f>IF($GO139&gt;=1,INDEX($DJ:$DJ,$GN139+1),"")</f>
      </c>
      <c r="FA139">
        <f>IF($GO139&gt;=2,INDEX($DJ:$DJ,$GN139+2),"")</f>
      </c>
      <c r="FB139">
        <f>IF($GO139&gt;=3,INDEX($DJ:$DJ,$GN139+3),"")</f>
      </c>
      <c r="FC139">
        <f>IF($GO139&gt;=4,INDEX($DJ:$DJ,$GN139+4),"")</f>
      </c>
      <c r="FD139">
        <f>IF($GO139&gt;=5,INDEX($DJ:$DJ,$GN139+5),"")</f>
      </c>
      <c r="FE139">
        <f>IF($GO139&gt;=6,INDEX($DJ:$DJ,$GN139+6),"")</f>
      </c>
      <c r="FF139">
        <f>IF($GO139&gt;=7,INDEX($DJ:$DJ,$GN139+7),"")</f>
      </c>
      <c r="FG139">
        <f>IF($GO139&gt;=8,INDEX($DJ:$DJ,$GN139+8),"")</f>
      </c>
      <c r="FH139">
        <f>IF($GO139&gt;=9,INDEX($DJ:$DJ,$GN139+9),"")</f>
      </c>
      <c r="FI139">
        <f>IF($GO139&gt;=10,INDEX($DJ:$DJ,$GN139+10),"")</f>
      </c>
      <c r="FJ139">
        <f>IF($GO139&gt;=11,INDEX($DJ:$DJ,$GN139+11),"")</f>
      </c>
      <c r="FK139">
        <f>IF($GO139&gt;=12,INDEX($DJ:$DJ,$GN139+12),"")</f>
      </c>
      <c r="FL139">
        <f>IF($GO139&gt;=13,INDEX($DJ:$DJ,$GN139+13),"")</f>
      </c>
      <c r="FM139">
        <f>IF($GO139&gt;=14,INDEX($DJ:$DJ,$GN139+14),"")</f>
      </c>
      <c r="FN139">
        <f>IF($GO139&gt;=15,INDEX($DJ:$DJ,$GN139+15),"")</f>
      </c>
      <c r="FO139">
        <f>IF($GO139&gt;=16,INDEX($DJ:$DJ,$GN139+16),"")</f>
      </c>
      <c r="FP139">
        <f>IF($GO139&gt;=17,INDEX($DJ:$DJ,$GN139+17),"")</f>
      </c>
      <c r="FQ139">
        <f>IF($GO139&gt;=18,INDEX($DJ:$DJ,$GN139+18),"")</f>
      </c>
      <c r="FR139">
        <f>IF($GO139&gt;=19,INDEX($DJ:$DJ,$GN139+19),"")</f>
      </c>
      <c r="FS139">
        <f>IF($GO139&gt;=20,INDEX($DJ:$DJ,$GN139+20),"")</f>
      </c>
      <c r="FT139">
        <f>IF($GO139&gt;=21,INDEX($DJ:$DJ,$GN139+21),"")</f>
      </c>
      <c r="FU139">
        <f>IF($GO139&gt;=22,INDEX($DJ:$DJ,$GN139+22),"")</f>
      </c>
      <c r="FV139">
        <f>IF($GO139&gt;=23,INDEX($DJ:$DJ,$GN139+23),"")</f>
      </c>
      <c r="FW139">
        <f>IF($GO139&gt;=24,INDEX($DJ:$DJ,$GN139+24),"")</f>
      </c>
      <c r="FX139">
        <f>IF($GO139&gt;=25,INDEX($DJ:$DJ,$GN139+25),"")</f>
      </c>
      <c r="FY139">
        <f>IF($GO139&gt;=26,INDEX($DJ:$DJ,$GN139+26),"")</f>
      </c>
      <c r="FZ139">
        <f>IF($GO139&gt;=27,INDEX($DJ:$DJ,$GN139+27),"")</f>
      </c>
      <c r="GA139">
        <f>IF($GO139&gt;=28,INDEX($DJ:$DJ,$GN139+28),"")</f>
      </c>
      <c r="GB139">
        <f>IF($GO139&gt;=29,INDEX($DJ:$DJ,$GN139+29),"")</f>
      </c>
      <c r="GC139">
        <f>IF($GO139&gt;=30,INDEX($DJ:$DJ,$GN139+30),"")</f>
      </c>
      <c r="GD139">
        <f>IF($GO139&gt;=31,INDEX($DJ:$DJ,$GN139+31),"")</f>
      </c>
      <c r="GE139">
        <f>IF($GO139&gt;=32,INDEX($DJ:$DJ,$GN139+32),"")</f>
      </c>
      <c r="GF139">
        <f>IF($GO139&gt;=33,INDEX($DJ:$DJ,$GN139+33),"")</f>
      </c>
      <c r="GG139">
        <f>IF($GO139&gt;=34,INDEX($DJ:$DJ,$GN139+34),"")</f>
      </c>
      <c r="GH139">
        <f>IF($GO139&gt;=35,INDEX($DJ:$DJ,$GN139+35),"")</f>
      </c>
      <c r="GI139">
        <f>IF($GO139&gt;=36,INDEX($DJ:$DJ,$GN139+36),"")</f>
      </c>
      <c r="GJ139">
        <f>IF($GO139&gt;=37,INDEX($DJ:$DJ,$GN139+37),"")</f>
      </c>
      <c r="GK139">
        <f>IF($GO139&gt;=38,INDEX($DJ:$DJ,$GN139+38),"")</f>
      </c>
      <c r="GL139">
        <f>IF($GO139&gt;=39,INDEX($DJ:$DJ,$GN139+39),"")</f>
      </c>
      <c r="GM139">
        <f>IF($GO139&gt;=40,INDEX($DJ:$DJ,$GN139+40),"")</f>
      </c>
      <c r="GN139">
        <f>IFERROR(MATCH($DH139,$DI$2:$DI$148,0)+1,0)</f>
      </c>
      <c r="GO139">
        <f>IFERROR(INDEX($DK$2:$DK$148,MATCH($DH139,$DI$2:$DI$148,0)),0)</f>
      </c>
      <c r="GP139">
        <f>IFERROR(MATCH($Y139,$DL$139:$EY$139,0),0)</f>
      </c>
      <c r="GQ139">
        <f>IF($GP139&gt;0,INDEX($EZ$139:$GM$139,$GP139),"")</f>
      </c>
      <c r="GR139" t="s">
        <v>277</v>
      </c>
      <c r="GS139">
        <v>1</v>
      </c>
      <c r="GT139">
        <f>IF($JC139&gt;=1,INDEX($GR:$GR,$JB139+1),"")</f>
      </c>
      <c r="GU139">
        <f>IF($JC139&gt;=2,INDEX($GR:$GR,$JB139+2),"")</f>
      </c>
      <c r="GV139">
        <f>IF($JC139&gt;=3,INDEX($GR:$GR,$JB139+3),"")</f>
      </c>
      <c r="GW139">
        <f>IF($JC139&gt;=4,INDEX($GR:$GR,$JB139+4),"")</f>
      </c>
      <c r="GX139">
        <f>IF($JC139&gt;=5,INDEX($GR:$GR,$JB139+5),"")</f>
      </c>
      <c r="GY139">
        <f>IF($JC139&gt;=6,INDEX($GR:$GR,$JB139+6),"")</f>
      </c>
      <c r="GZ139">
        <f>IF($JC139&gt;=7,INDEX($GR:$GR,$JB139+7),"")</f>
      </c>
      <c r="HA139">
        <f>IF($JC139&gt;=8,INDEX($GR:$GR,$JB139+8),"")</f>
      </c>
      <c r="HB139">
        <f>IF($JC139&gt;=9,INDEX($GR:$GR,$JB139+9),"")</f>
      </c>
      <c r="HC139">
        <f>IF($JC139&gt;=10,INDEX($GR:$GR,$JB139+10),"")</f>
      </c>
      <c r="HD139">
        <f>IF($JC139&gt;=11,INDEX($GR:$GR,$JB139+11),"")</f>
      </c>
      <c r="HE139">
        <f>IF($JC139&gt;=12,INDEX($GR:$GR,$JB139+12),"")</f>
      </c>
      <c r="HF139">
        <f>IF($JC139&gt;=13,INDEX($GR:$GR,$JB139+13),"")</f>
      </c>
      <c r="HG139">
        <f>IF($JC139&gt;=14,INDEX($GR:$GR,$JB139+14),"")</f>
      </c>
      <c r="HH139">
        <f>IF($JC139&gt;=15,INDEX($GR:$GR,$JB139+15),"")</f>
      </c>
      <c r="HI139">
        <f>IF($JC139&gt;=16,INDEX($GR:$GR,$JB139+16),"")</f>
      </c>
      <c r="HJ139">
        <f>IF($JC139&gt;=17,INDEX($GR:$GR,$JB139+17),"")</f>
      </c>
      <c r="HK139">
        <f>IF($JC139&gt;=18,INDEX($GR:$GR,$JB139+18),"")</f>
      </c>
      <c r="HL139">
        <f>IF($JC139&gt;=19,INDEX($GR:$GR,$JB139+19),"")</f>
      </c>
      <c r="HM139">
        <f>IF($JC139&gt;=20,INDEX($GR:$GR,$JB139+20),"")</f>
      </c>
      <c r="HN139">
        <f>IF($JC139&gt;=21,INDEX($GR:$GR,$JB139+21),"")</f>
      </c>
      <c r="HO139">
        <f>IF($JC139&gt;=22,INDEX($GR:$GR,$JB139+22),"")</f>
      </c>
      <c r="HP139">
        <f>IF($JC139&gt;=23,INDEX($GR:$GR,$JB139+23),"")</f>
      </c>
      <c r="HQ139">
        <f>IF($JC139&gt;=24,INDEX($GR:$GR,$JB139+24),"")</f>
      </c>
      <c r="HR139">
        <f>IF($JC139&gt;=25,INDEX($GR:$GR,$JB139+25),"")</f>
      </c>
      <c r="HS139">
        <f>IF($JC139&gt;=26,INDEX($GR:$GR,$JB139+26),"")</f>
      </c>
      <c r="HT139">
        <f>IF($JC139&gt;=27,INDEX($GR:$GR,$JB139+27),"")</f>
      </c>
      <c r="HU139">
        <f>IF($JC139&gt;=28,INDEX($GR:$GR,$JB139+28),"")</f>
      </c>
      <c r="HV139">
        <f>IF($JC139&gt;=29,INDEX($GR:$GR,$JB139+29),"")</f>
      </c>
      <c r="HW139">
        <f>IF($JC139&gt;=30,INDEX($GR:$GR,$JB139+30),"")</f>
      </c>
      <c r="HX139">
        <f>IF($JC139&gt;=31,INDEX($GR:$GR,$JB139+31),"")</f>
      </c>
      <c r="HY139">
        <f>IF($JC139&gt;=32,INDEX($GR:$GR,$JB139+32),"")</f>
      </c>
      <c r="HZ139">
        <f>IF($JC139&gt;=33,INDEX($GR:$GR,$JB139+33),"")</f>
      </c>
      <c r="IA139">
        <f>IF($JC139&gt;=34,INDEX($GR:$GR,$JB139+34),"")</f>
      </c>
      <c r="IB139">
        <f>IF($JC139&gt;=35,INDEX($GR:$GR,$JB139+35),"")</f>
      </c>
      <c r="IC139">
        <f>IF($JC139&gt;=36,INDEX($GR:$GR,$JB139+36),"")</f>
      </c>
      <c r="ID139">
        <f>IF($JC139&gt;=37,INDEX($GR:$GR,$JB139+37),"")</f>
      </c>
      <c r="IE139">
        <f>IF($JC139&gt;=38,INDEX($GR:$GR,$JB139+38),"")</f>
      </c>
      <c r="IF139">
        <f>IF($JC139&gt;=39,INDEX($GR:$GR,$JB139+39),"")</f>
      </c>
      <c r="IG139">
        <f>IF($JC139&gt;=40,INDEX($GR:$GR,$JB139+40),"")</f>
      </c>
      <c r="IH139">
        <f>IF($JC139&gt;=41,INDEX($GR:$GR,$JB139+41),"")</f>
      </c>
      <c r="II139">
        <f>IF($JC139&gt;=42,INDEX($GR:$GR,$JB139+42),"")</f>
      </c>
      <c r="IJ139">
        <f>IF($JC139&gt;=43,INDEX($GR:$GR,$JB139+43),"")</f>
      </c>
      <c r="IK139">
        <f>IF($JC139&gt;=44,INDEX($GR:$GR,$JB139+44),"")</f>
      </c>
      <c r="IL139">
        <f>IF($JC139&gt;=45,INDEX($GR:$GR,$JB139+45),"")</f>
      </c>
      <c r="IM139">
        <f>IF($JC139&gt;=46,INDEX($GR:$GR,$JB139+46),"")</f>
      </c>
      <c r="IN139">
        <f>IF($JC139&gt;=47,INDEX($GR:$GR,$JB139+47),"")</f>
      </c>
      <c r="IO139">
        <f>IF($JC139&gt;=48,INDEX($GR:$GR,$JB139+48),"")</f>
      </c>
      <c r="IP139">
        <f>IF($JC139&gt;=49,INDEX($GR:$GR,$JB139+49),"")</f>
      </c>
      <c r="IQ139">
        <f>IF($JC139&gt;=50,INDEX($GR:$GR,$JB139+50),"")</f>
      </c>
      <c r="IR139">
        <f>IF($JC139&gt;=51,INDEX($GR:$GR,$JB139+51),"")</f>
      </c>
      <c r="IS139">
        <f>IF($JC139&gt;=52,INDEX($GR:$GR,$JB139+52),"")</f>
      </c>
      <c r="IT139">
        <f>IF($JC139&gt;=53,INDEX($GR:$GR,$JB139+53),"")</f>
      </c>
      <c r="IU139">
        <f>IF($JC139&gt;=54,INDEX($GR:$GR,$JB139+54),"")</f>
      </c>
      <c r="IV139">
        <f>IF($JC139&gt;=55,INDEX($GR:$GR,$JB139+55),"")</f>
      </c>
      <c r="IW139">
        <f>IF($JC139&gt;=56,INDEX($GR:$GR,$JB139+56),"")</f>
      </c>
      <c r="IX139">
        <f>IF($JC139&gt;=57,INDEX($GR:$GR,$JB139+57),"")</f>
      </c>
      <c r="IY139">
        <f>IF($JC139&gt;=58,INDEX($GR:$GR,$JB139+58),"")</f>
      </c>
      <c r="IZ139">
        <f>IF($JC139&gt;=59,INDEX($GR:$GR,$JB139+59),"")</f>
      </c>
      <c r="JA139">
        <f>IF($JC139&gt;=60,INDEX($GR:$GR,$JB139+60),"")</f>
      </c>
      <c r="JB139">
        <f>IFERROR(MATCH($GQ139,$GR$2:$GR$324,0)+1,0)</f>
      </c>
      <c r="JC139">
        <f>IFERROR(INDEX($GS$2:$GS$324,MATCH($GQ139,$GR$2:$GR$324,0)),0)</f>
      </c>
      <c r="JD139" t="s">
        <v>40</v>
      </c>
      <c r="JE139" t="s">
        <v>40</v>
      </c>
    </row>
    <row r="140" spans="1:265" x14ac:dyDescent="0.25">
      <c r="Q140">
        <f>IF(OR($T140="",$P140=""),"",IFERROR($T140/$P140,0))</f>
      </c>
      <c r="R140">
        <f>IF($T140="","",
SUM($S140,$U140,$Z140,$V140,$X140)*
(1-IF($AA140="",0,VALUE($AA140)/100)))</f>
      </c>
      <c r="S140">
        <f>IF($T140="","",$T140)</f>
      </c>
      <c r="U140">
        <f>IF($T140="","",
IF($N140="","",
IF(ISNUMBER(SEARCH("exempt",LOWER($N140))),0,
$T140*(VALUE(SUBSTITUTE($N140,"%",""))/100))))</f>
      </c>
      <c r="AB140">
        <f>IFERROR(IF(FIND(" - ",$K140)&gt;0,MID($K140,FIND(" - ",$K140)+3,LEN($K140)),""),"")</f>
      </c>
      <c r="AK140" t="s">
        <v>602</v>
      </c>
      <c r="AP140">
        <f>IFERROR(LEFT($K140,FIND(" - ",$K140)-1),$K140)</f>
      </c>
      <c r="AS140">
        <f>IF($CH140&gt;=1,INDEX($AQ:$AQ,$CG140+1),"")</f>
      </c>
      <c r="AT140">
        <f>IF($CH140&gt;=2,INDEX($AQ:$AQ,$CG140+2),"")</f>
      </c>
      <c r="AU140">
        <f>IF($CH140&gt;=3,INDEX($AQ:$AQ,$CG140+3),"")</f>
      </c>
      <c r="AV140">
        <f>IF($CH140&gt;=4,INDEX($AQ:$AQ,$CG140+4),"")</f>
      </c>
      <c r="AW140">
        <f>IF($CH140&gt;=5,INDEX($AQ:$AQ,$CG140+5),"")</f>
      </c>
      <c r="AX140">
        <f>IF($CH140&gt;=6,INDEX($AQ:$AQ,$CG140+6),"")</f>
      </c>
      <c r="AY140">
        <f>IF($CH140&gt;=7,INDEX($AQ:$AQ,$CG140+7),"")</f>
      </c>
      <c r="AZ140">
        <f>IF($CH140&gt;=8,INDEX($AQ:$AQ,$CG140+8),"")</f>
      </c>
      <c r="BA140">
        <f>IF($CH140&gt;=9,INDEX($AQ:$AQ,$CG140+9),"")</f>
      </c>
      <c r="BB140">
        <f>IF($CH140&gt;=10,INDEX($AQ:$AQ,$CG140+10),"")</f>
      </c>
      <c r="BC140">
        <f>IF($CH140&gt;=11,INDEX($AQ:$AQ,$CG140+11),"")</f>
      </c>
      <c r="BD140">
        <f>IF($CH140&gt;=12,INDEX($AQ:$AQ,$CG140+12),"")</f>
      </c>
      <c r="BE140">
        <f>IF($CH140&gt;=13,INDEX($AQ:$AQ,$CG140+13),"")</f>
      </c>
      <c r="BF140">
        <f>IF($CH140&gt;=14,INDEX($AQ:$AQ,$CG140+14),"")</f>
      </c>
      <c r="BG140">
        <f>IF($CH140&gt;=15,INDEX($AQ:$AQ,$CG140+15),"")</f>
      </c>
      <c r="BH140">
        <f>IF($CH140&gt;=16,INDEX($AQ:$AQ,$CG140+16),"")</f>
      </c>
      <c r="BI140">
        <f>IF($CH140&gt;=17,INDEX($AQ:$AQ,$CG140+17),"")</f>
      </c>
      <c r="BJ140">
        <f>IF($CH140&gt;=18,INDEX($AQ:$AQ,$CG140+18),"")</f>
      </c>
      <c r="BK140">
        <f>IF($CH140&gt;=19,INDEX($AQ:$AQ,$CG140+19),"")</f>
      </c>
      <c r="BL140">
        <f>IF($CH140&gt;=20,INDEX($AQ:$AQ,$CG140+20),"")</f>
      </c>
      <c r="BM140">
        <f>IF($CH140&gt;=21,INDEX($AQ:$AQ,$CG140+21),"")</f>
      </c>
      <c r="BN140">
        <f>IF($CH140&gt;=22,INDEX($AQ:$AQ,$CG140+22),"")</f>
      </c>
      <c r="BO140">
        <f>IF($CH140&gt;=23,INDEX($AQ:$AQ,$CG140+23),"")</f>
      </c>
      <c r="BP140">
        <f>IF($CH140&gt;=24,INDEX($AQ:$AQ,$CG140+24),"")</f>
      </c>
      <c r="BQ140">
        <f>IF($CH140&gt;=25,INDEX($AQ:$AQ,$CG140+25),"")</f>
      </c>
      <c r="BR140">
        <f>IF($CH140&gt;=26,INDEX($AQ:$AQ,$CG140+26),"")</f>
      </c>
      <c r="BS140">
        <f>IF($CH140&gt;=27,INDEX($AQ:$AQ,$CG140+27),"")</f>
      </c>
      <c r="BT140">
        <f>IF($CH140&gt;=28,INDEX($AQ:$AQ,$CG140+28),"")</f>
      </c>
      <c r="BU140">
        <f>IF($CH140&gt;=29,INDEX($AQ:$AQ,$CG140+29),"")</f>
      </c>
      <c r="BV140">
        <f>IF($CH140&gt;=30,INDEX($AQ:$AQ,$CG140+30),"")</f>
      </c>
      <c r="BW140">
        <f>IF($CH140&gt;=31,INDEX($AQ:$AQ,$CG140+31),"")</f>
      </c>
      <c r="BX140">
        <f>IF($CH140&gt;=32,INDEX($AQ:$AQ,$CG140+32),"")</f>
      </c>
      <c r="BY140">
        <f>IF($CH140&gt;=33,INDEX($AQ:$AQ,$CG140+33),"")</f>
      </c>
      <c r="BZ140">
        <f>IF($CH140&gt;=34,INDEX($AQ:$AQ,$CG140+34),"")</f>
      </c>
      <c r="CA140">
        <f>IF($CH140&gt;=35,INDEX($AQ:$AQ,$CG140+35),"")</f>
      </c>
      <c r="CB140">
        <f>IF($CH140&gt;=36,INDEX($AQ:$AQ,$CG140+36),"")</f>
      </c>
      <c r="CC140">
        <f>IF($CH140&gt;=37,INDEX($AQ:$AQ,$CG140+37),"")</f>
      </c>
      <c r="CD140">
        <f>IF($CH140&gt;=38,INDEX($AQ:$AQ,$CG140+38),"")</f>
      </c>
      <c r="CE140">
        <f>IF($CH140&gt;=39,INDEX($AQ:$AQ,$CG140+39),"")</f>
      </c>
      <c r="CF140">
        <f>IF($CH140&gt;=40,INDEX($AQ:$AQ,$CG140+40),"")</f>
      </c>
      <c r="CG140">
        <f>IFERROR(MATCH($AP140,$AQ$2:$AQ$134,0)+1,0)</f>
      </c>
      <c r="CH140">
        <f>IFERROR(INDEX($AR$2:$AR$134,MATCH($AP140,$AQ$2:$AQ$134,0)),0)</f>
      </c>
      <c r="CI140">
        <f>IFERROR(LEFT($L140,FIND(" - ",$L140)-1),$L140)</f>
      </c>
      <c r="CJ140" t="s">
        <v>218</v>
      </c>
      <c r="CL140">
        <f>IF($DG140&gt;=1,INDEX($CJ:$CJ,$DF140+1),"")</f>
      </c>
      <c r="CM140">
        <f>IF($DG140&gt;=2,INDEX($CJ:$CJ,$DF140+2),"")</f>
      </c>
      <c r="CN140">
        <f>IF($DG140&gt;=3,INDEX($CJ:$CJ,$DF140+3),"")</f>
      </c>
      <c r="CO140">
        <f>IF($DG140&gt;=4,INDEX($CJ:$CJ,$DF140+4),"")</f>
      </c>
      <c r="CP140">
        <f>IF($DG140&gt;=5,INDEX($CJ:$CJ,$DF140+5),"")</f>
      </c>
      <c r="CQ140">
        <f>IF($DG140&gt;=6,INDEX($CJ:$CJ,$DF140+6),"")</f>
      </c>
      <c r="CR140">
        <f>IF($DG140&gt;=7,INDEX($CJ:$CJ,$DF140+7),"")</f>
      </c>
      <c r="CS140">
        <f>IF($DG140&gt;=8,INDEX($CJ:$CJ,$DF140+8),"")</f>
      </c>
      <c r="CT140">
        <f>IF($DG140&gt;=9,INDEX($CJ:$CJ,$DF140+9),"")</f>
      </c>
      <c r="CU140">
        <f>IF($DG140&gt;=10,INDEX($CJ:$CJ,$DF140+10),"")</f>
      </c>
      <c r="CV140">
        <f>IF($DG140&gt;=11,INDEX($CJ:$CJ,$DF140+11),"")</f>
      </c>
      <c r="CW140">
        <f>IF($DG140&gt;=12,INDEX($CJ:$CJ,$DF140+12),"")</f>
      </c>
      <c r="CX140">
        <f>IF($DG140&gt;=13,INDEX($CJ:$CJ,$DF140+13),"")</f>
      </c>
      <c r="CY140">
        <f>IF($DG140&gt;=14,INDEX($CJ:$CJ,$DF140+14),"")</f>
      </c>
      <c r="CZ140">
        <f>IF($DG140&gt;=15,INDEX($CJ:$CJ,$DF140+15),"")</f>
      </c>
      <c r="DA140">
        <f>IF($DG140&gt;=16,INDEX($CJ:$CJ,$DF140+16),"")</f>
      </c>
      <c r="DB140">
        <f>IF($DG140&gt;=17,INDEX($CJ:$CJ,$DF140+17),"")</f>
      </c>
      <c r="DC140">
        <f>IF($DG140&gt;=18,INDEX($CJ:$CJ,$DF140+18),"")</f>
      </c>
      <c r="DD140">
        <f>IF($DG140&gt;=19,INDEX($CJ:$CJ,$DF140+19),"")</f>
      </c>
      <c r="DE140">
        <f>IF($DG140&gt;=20,INDEX($CJ:$CJ,$DF140+20),"")</f>
      </c>
      <c r="DF140">
        <f>IFERROR(MATCH($CI140,$CJ$2:$CJ$263,0)+1,0)</f>
      </c>
      <c r="DG140">
        <f>IFERROR(INDEX($CK$2:$CK$263,MATCH($CI140,$CJ$2:$CJ$263,0)),0)</f>
      </c>
      <c r="DH140">
        <f>IFERROR(INDEX($AO:$AO,MATCH($N140,$AN:$AN,0))&amp;"","")</f>
      </c>
      <c r="DI140" t="s">
        <v>48</v>
      </c>
      <c r="DJ140" t="s">
        <v>40</v>
      </c>
      <c r="DL140">
        <f>IF($GO140&gt;=1,INDEX($DI:$DI,$GN140+1),"")</f>
      </c>
      <c r="DM140">
        <f>IF($GO140&gt;=2,INDEX($DI:$DI,$GN140+2),"")</f>
      </c>
      <c r="DN140">
        <f>IF($GO140&gt;=3,INDEX($DI:$DI,$GN140+3),"")</f>
      </c>
      <c r="DO140">
        <f>IF($GO140&gt;=4,INDEX($DI:$DI,$GN140+4),"")</f>
      </c>
      <c r="DP140">
        <f>IF($GO140&gt;=5,INDEX($DI:$DI,$GN140+5),"")</f>
      </c>
      <c r="DQ140">
        <f>IF($GO140&gt;=6,INDEX($DI:$DI,$GN140+6),"")</f>
      </c>
      <c r="DR140">
        <f>IF($GO140&gt;=7,INDEX($DI:$DI,$GN140+7),"")</f>
      </c>
      <c r="DS140">
        <f>IF($GO140&gt;=8,INDEX($DI:$DI,$GN140+8),"")</f>
      </c>
      <c r="DT140">
        <f>IF($GO140&gt;=9,INDEX($DI:$DI,$GN140+9),"")</f>
      </c>
      <c r="DU140">
        <f>IF($GO140&gt;=10,INDEX($DI:$DI,$GN140+10),"")</f>
      </c>
      <c r="DV140">
        <f>IF($GO140&gt;=11,INDEX($DI:$DI,$GN140+11),"")</f>
      </c>
      <c r="DW140">
        <f>IF($GO140&gt;=12,INDEX($DI:$DI,$GN140+12),"")</f>
      </c>
      <c r="DX140">
        <f>IF($GO140&gt;=13,INDEX($DI:$DI,$GN140+13),"")</f>
      </c>
      <c r="DY140">
        <f>IF($GO140&gt;=14,INDEX($DI:$DI,$GN140+14),"")</f>
      </c>
      <c r="DZ140">
        <f>IF($GO140&gt;=15,INDEX($DI:$DI,$GN140+15),"")</f>
      </c>
      <c r="EA140">
        <f>IF($GO140&gt;=16,INDEX($DI:$DI,$GN140+16),"")</f>
      </c>
      <c r="EB140">
        <f>IF($GO140&gt;=17,INDEX($DI:$DI,$GN140+17),"")</f>
      </c>
      <c r="EC140">
        <f>IF($GO140&gt;=18,INDEX($DI:$DI,$GN140+18),"")</f>
      </c>
      <c r="ED140">
        <f>IF($GO140&gt;=19,INDEX($DI:$DI,$GN140+19),"")</f>
      </c>
      <c r="EE140">
        <f>IF($GO140&gt;=20,INDEX($DI:$DI,$GN140+20),"")</f>
      </c>
      <c r="EF140">
        <f>IF($GO140&gt;=21,INDEX($DI:$DI,$GN140+21),"")</f>
      </c>
      <c r="EG140">
        <f>IF($GO140&gt;=22,INDEX($DI:$DI,$GN140+22),"")</f>
      </c>
      <c r="EH140">
        <f>IF($GO140&gt;=23,INDEX($DI:$DI,$GN140+23),"")</f>
      </c>
      <c r="EI140">
        <f>IF($GO140&gt;=24,INDEX($DI:$DI,$GN140+24),"")</f>
      </c>
      <c r="EJ140">
        <f>IF($GO140&gt;=25,INDEX($DI:$DI,$GN140+25),"")</f>
      </c>
      <c r="EK140">
        <f>IF($GO140&gt;=26,INDEX($DI:$DI,$GN140+26),"")</f>
      </c>
      <c r="EL140">
        <f>IF($GO140&gt;=27,INDEX($DI:$DI,$GN140+27),"")</f>
      </c>
      <c r="EM140">
        <f>IF($GO140&gt;=28,INDEX($DI:$DI,$GN140+28),"")</f>
      </c>
      <c r="EN140">
        <f>IF($GO140&gt;=29,INDEX($DI:$DI,$GN140+29),"")</f>
      </c>
      <c r="EO140">
        <f>IF($GO140&gt;=30,INDEX($DI:$DI,$GN140+30),"")</f>
      </c>
      <c r="EP140">
        <f>IF($GO140&gt;=31,INDEX($DI:$DI,$GN140+31),"")</f>
      </c>
      <c r="EQ140">
        <f>IF($GO140&gt;=32,INDEX($DI:$DI,$GN140+32),"")</f>
      </c>
      <c r="ER140">
        <f>IF($GO140&gt;=33,INDEX($DI:$DI,$GN140+33),"")</f>
      </c>
      <c r="ES140">
        <f>IF($GO140&gt;=34,INDEX($DI:$DI,$GN140+34),"")</f>
      </c>
      <c r="ET140">
        <f>IF($GO140&gt;=35,INDEX($DI:$DI,$GN140+35),"")</f>
      </c>
      <c r="EU140">
        <f>IF($GO140&gt;=36,INDEX($DI:$DI,$GN140+36),"")</f>
      </c>
      <c r="EV140">
        <f>IF($GO140&gt;=37,INDEX($DI:$DI,$GN140+37),"")</f>
      </c>
      <c r="EW140">
        <f>IF($GO140&gt;=38,INDEX($DI:$DI,$GN140+38),"")</f>
      </c>
      <c r="EX140">
        <f>IF($GO140&gt;=39,INDEX($DI:$DI,$GN140+39),"")</f>
      </c>
      <c r="EY140">
        <f>IF($GO140&gt;=40,INDEX($DI:$DI,$GN140+40),"")</f>
      </c>
      <c r="EZ140">
        <f>IF($GO140&gt;=1,INDEX($DJ:$DJ,$GN140+1),"")</f>
      </c>
      <c r="FA140">
        <f>IF($GO140&gt;=2,INDEX($DJ:$DJ,$GN140+2),"")</f>
      </c>
      <c r="FB140">
        <f>IF($GO140&gt;=3,INDEX($DJ:$DJ,$GN140+3),"")</f>
      </c>
      <c r="FC140">
        <f>IF($GO140&gt;=4,INDEX($DJ:$DJ,$GN140+4),"")</f>
      </c>
      <c r="FD140">
        <f>IF($GO140&gt;=5,INDEX($DJ:$DJ,$GN140+5),"")</f>
      </c>
      <c r="FE140">
        <f>IF($GO140&gt;=6,INDEX($DJ:$DJ,$GN140+6),"")</f>
      </c>
      <c r="FF140">
        <f>IF($GO140&gt;=7,INDEX($DJ:$DJ,$GN140+7),"")</f>
      </c>
      <c r="FG140">
        <f>IF($GO140&gt;=8,INDEX($DJ:$DJ,$GN140+8),"")</f>
      </c>
      <c r="FH140">
        <f>IF($GO140&gt;=9,INDEX($DJ:$DJ,$GN140+9),"")</f>
      </c>
      <c r="FI140">
        <f>IF($GO140&gt;=10,INDEX($DJ:$DJ,$GN140+10),"")</f>
      </c>
      <c r="FJ140">
        <f>IF($GO140&gt;=11,INDEX($DJ:$DJ,$GN140+11),"")</f>
      </c>
      <c r="FK140">
        <f>IF($GO140&gt;=12,INDEX($DJ:$DJ,$GN140+12),"")</f>
      </c>
      <c r="FL140">
        <f>IF($GO140&gt;=13,INDEX($DJ:$DJ,$GN140+13),"")</f>
      </c>
      <c r="FM140">
        <f>IF($GO140&gt;=14,INDEX($DJ:$DJ,$GN140+14),"")</f>
      </c>
      <c r="FN140">
        <f>IF($GO140&gt;=15,INDEX($DJ:$DJ,$GN140+15),"")</f>
      </c>
      <c r="FO140">
        <f>IF($GO140&gt;=16,INDEX($DJ:$DJ,$GN140+16),"")</f>
      </c>
      <c r="FP140">
        <f>IF($GO140&gt;=17,INDEX($DJ:$DJ,$GN140+17),"")</f>
      </c>
      <c r="FQ140">
        <f>IF($GO140&gt;=18,INDEX($DJ:$DJ,$GN140+18),"")</f>
      </c>
      <c r="FR140">
        <f>IF($GO140&gt;=19,INDEX($DJ:$DJ,$GN140+19),"")</f>
      </c>
      <c r="FS140">
        <f>IF($GO140&gt;=20,INDEX($DJ:$DJ,$GN140+20),"")</f>
      </c>
      <c r="FT140">
        <f>IF($GO140&gt;=21,INDEX($DJ:$DJ,$GN140+21),"")</f>
      </c>
      <c r="FU140">
        <f>IF($GO140&gt;=22,INDEX($DJ:$DJ,$GN140+22),"")</f>
      </c>
      <c r="FV140">
        <f>IF($GO140&gt;=23,INDEX($DJ:$DJ,$GN140+23),"")</f>
      </c>
      <c r="FW140">
        <f>IF($GO140&gt;=24,INDEX($DJ:$DJ,$GN140+24),"")</f>
      </c>
      <c r="FX140">
        <f>IF($GO140&gt;=25,INDEX($DJ:$DJ,$GN140+25),"")</f>
      </c>
      <c r="FY140">
        <f>IF($GO140&gt;=26,INDEX($DJ:$DJ,$GN140+26),"")</f>
      </c>
      <c r="FZ140">
        <f>IF($GO140&gt;=27,INDEX($DJ:$DJ,$GN140+27),"")</f>
      </c>
      <c r="GA140">
        <f>IF($GO140&gt;=28,INDEX($DJ:$DJ,$GN140+28),"")</f>
      </c>
      <c r="GB140">
        <f>IF($GO140&gt;=29,INDEX($DJ:$DJ,$GN140+29),"")</f>
      </c>
      <c r="GC140">
        <f>IF($GO140&gt;=30,INDEX($DJ:$DJ,$GN140+30),"")</f>
      </c>
      <c r="GD140">
        <f>IF($GO140&gt;=31,INDEX($DJ:$DJ,$GN140+31),"")</f>
      </c>
      <c r="GE140">
        <f>IF($GO140&gt;=32,INDEX($DJ:$DJ,$GN140+32),"")</f>
      </c>
      <c r="GF140">
        <f>IF($GO140&gt;=33,INDEX($DJ:$DJ,$GN140+33),"")</f>
      </c>
      <c r="GG140">
        <f>IF($GO140&gt;=34,INDEX($DJ:$DJ,$GN140+34),"")</f>
      </c>
      <c r="GH140">
        <f>IF($GO140&gt;=35,INDEX($DJ:$DJ,$GN140+35),"")</f>
      </c>
      <c r="GI140">
        <f>IF($GO140&gt;=36,INDEX($DJ:$DJ,$GN140+36),"")</f>
      </c>
      <c r="GJ140">
        <f>IF($GO140&gt;=37,INDEX($DJ:$DJ,$GN140+37),"")</f>
      </c>
      <c r="GK140">
        <f>IF($GO140&gt;=38,INDEX($DJ:$DJ,$GN140+38),"")</f>
      </c>
      <c r="GL140">
        <f>IF($GO140&gt;=39,INDEX($DJ:$DJ,$GN140+39),"")</f>
      </c>
      <c r="GM140">
        <f>IF($GO140&gt;=40,INDEX($DJ:$DJ,$GN140+40),"")</f>
      </c>
      <c r="GN140">
        <f>IFERROR(MATCH($DH140,$DI$2:$DI$148,0)+1,0)</f>
      </c>
      <c r="GO140">
        <f>IFERROR(INDEX($DK$2:$DK$148,MATCH($DH140,$DI$2:$DI$148,0)),0)</f>
      </c>
      <c r="GP140">
        <f>IFERROR(MATCH($Y140,$DL$140:$EY$140,0),0)</f>
      </c>
      <c r="GQ140">
        <f>IF($GP140&gt;0,INDEX($EZ$140:$GM$140,$GP140),"")</f>
      </c>
      <c r="GR140" t="s">
        <v>603</v>
      </c>
      <c r="GT140">
        <f>IF($JC140&gt;=1,INDEX($GR:$GR,$JB140+1),"")</f>
      </c>
      <c r="GU140">
        <f>IF($JC140&gt;=2,INDEX($GR:$GR,$JB140+2),"")</f>
      </c>
      <c r="GV140">
        <f>IF($JC140&gt;=3,INDEX($GR:$GR,$JB140+3),"")</f>
      </c>
      <c r="GW140">
        <f>IF($JC140&gt;=4,INDEX($GR:$GR,$JB140+4),"")</f>
      </c>
      <c r="GX140">
        <f>IF($JC140&gt;=5,INDEX($GR:$GR,$JB140+5),"")</f>
      </c>
      <c r="GY140">
        <f>IF($JC140&gt;=6,INDEX($GR:$GR,$JB140+6),"")</f>
      </c>
      <c r="GZ140">
        <f>IF($JC140&gt;=7,INDEX($GR:$GR,$JB140+7),"")</f>
      </c>
      <c r="HA140">
        <f>IF($JC140&gt;=8,INDEX($GR:$GR,$JB140+8),"")</f>
      </c>
      <c r="HB140">
        <f>IF($JC140&gt;=9,INDEX($GR:$GR,$JB140+9),"")</f>
      </c>
      <c r="HC140">
        <f>IF($JC140&gt;=10,INDEX($GR:$GR,$JB140+10),"")</f>
      </c>
      <c r="HD140">
        <f>IF($JC140&gt;=11,INDEX($GR:$GR,$JB140+11),"")</f>
      </c>
      <c r="HE140">
        <f>IF($JC140&gt;=12,INDEX($GR:$GR,$JB140+12),"")</f>
      </c>
      <c r="HF140">
        <f>IF($JC140&gt;=13,INDEX($GR:$GR,$JB140+13),"")</f>
      </c>
      <c r="HG140">
        <f>IF($JC140&gt;=14,INDEX($GR:$GR,$JB140+14),"")</f>
      </c>
      <c r="HH140">
        <f>IF($JC140&gt;=15,INDEX($GR:$GR,$JB140+15),"")</f>
      </c>
      <c r="HI140">
        <f>IF($JC140&gt;=16,INDEX($GR:$GR,$JB140+16),"")</f>
      </c>
      <c r="HJ140">
        <f>IF($JC140&gt;=17,INDEX($GR:$GR,$JB140+17),"")</f>
      </c>
      <c r="HK140">
        <f>IF($JC140&gt;=18,INDEX($GR:$GR,$JB140+18),"")</f>
      </c>
      <c r="HL140">
        <f>IF($JC140&gt;=19,INDEX($GR:$GR,$JB140+19),"")</f>
      </c>
      <c r="HM140">
        <f>IF($JC140&gt;=20,INDEX($GR:$GR,$JB140+20),"")</f>
      </c>
      <c r="HN140">
        <f>IF($JC140&gt;=21,INDEX($GR:$GR,$JB140+21),"")</f>
      </c>
      <c r="HO140">
        <f>IF($JC140&gt;=22,INDEX($GR:$GR,$JB140+22),"")</f>
      </c>
      <c r="HP140">
        <f>IF($JC140&gt;=23,INDEX($GR:$GR,$JB140+23),"")</f>
      </c>
      <c r="HQ140">
        <f>IF($JC140&gt;=24,INDEX($GR:$GR,$JB140+24),"")</f>
      </c>
      <c r="HR140">
        <f>IF($JC140&gt;=25,INDEX($GR:$GR,$JB140+25),"")</f>
      </c>
      <c r="HS140">
        <f>IF($JC140&gt;=26,INDEX($GR:$GR,$JB140+26),"")</f>
      </c>
      <c r="HT140">
        <f>IF($JC140&gt;=27,INDEX($GR:$GR,$JB140+27),"")</f>
      </c>
      <c r="HU140">
        <f>IF($JC140&gt;=28,INDEX($GR:$GR,$JB140+28),"")</f>
      </c>
      <c r="HV140">
        <f>IF($JC140&gt;=29,INDEX($GR:$GR,$JB140+29),"")</f>
      </c>
      <c r="HW140">
        <f>IF($JC140&gt;=30,INDEX($GR:$GR,$JB140+30),"")</f>
      </c>
      <c r="HX140">
        <f>IF($JC140&gt;=31,INDEX($GR:$GR,$JB140+31),"")</f>
      </c>
      <c r="HY140">
        <f>IF($JC140&gt;=32,INDEX($GR:$GR,$JB140+32),"")</f>
      </c>
      <c r="HZ140">
        <f>IF($JC140&gt;=33,INDEX($GR:$GR,$JB140+33),"")</f>
      </c>
      <c r="IA140">
        <f>IF($JC140&gt;=34,INDEX($GR:$GR,$JB140+34),"")</f>
      </c>
      <c r="IB140">
        <f>IF($JC140&gt;=35,INDEX($GR:$GR,$JB140+35),"")</f>
      </c>
      <c r="IC140">
        <f>IF($JC140&gt;=36,INDEX($GR:$GR,$JB140+36),"")</f>
      </c>
      <c r="ID140">
        <f>IF($JC140&gt;=37,INDEX($GR:$GR,$JB140+37),"")</f>
      </c>
      <c r="IE140">
        <f>IF($JC140&gt;=38,INDEX($GR:$GR,$JB140+38),"")</f>
      </c>
      <c r="IF140">
        <f>IF($JC140&gt;=39,INDEX($GR:$GR,$JB140+39),"")</f>
      </c>
      <c r="IG140">
        <f>IF($JC140&gt;=40,INDEX($GR:$GR,$JB140+40),"")</f>
      </c>
      <c r="IH140">
        <f>IF($JC140&gt;=41,INDEX($GR:$GR,$JB140+41),"")</f>
      </c>
      <c r="II140">
        <f>IF($JC140&gt;=42,INDEX($GR:$GR,$JB140+42),"")</f>
      </c>
      <c r="IJ140">
        <f>IF($JC140&gt;=43,INDEX($GR:$GR,$JB140+43),"")</f>
      </c>
      <c r="IK140">
        <f>IF($JC140&gt;=44,INDEX($GR:$GR,$JB140+44),"")</f>
      </c>
      <c r="IL140">
        <f>IF($JC140&gt;=45,INDEX($GR:$GR,$JB140+45),"")</f>
      </c>
      <c r="IM140">
        <f>IF($JC140&gt;=46,INDEX($GR:$GR,$JB140+46),"")</f>
      </c>
      <c r="IN140">
        <f>IF($JC140&gt;=47,INDEX($GR:$GR,$JB140+47),"")</f>
      </c>
      <c r="IO140">
        <f>IF($JC140&gt;=48,INDEX($GR:$GR,$JB140+48),"")</f>
      </c>
      <c r="IP140">
        <f>IF($JC140&gt;=49,INDEX($GR:$GR,$JB140+49),"")</f>
      </c>
      <c r="IQ140">
        <f>IF($JC140&gt;=50,INDEX($GR:$GR,$JB140+50),"")</f>
      </c>
      <c r="IR140">
        <f>IF($JC140&gt;=51,INDEX($GR:$GR,$JB140+51),"")</f>
      </c>
      <c r="IS140">
        <f>IF($JC140&gt;=52,INDEX($GR:$GR,$JB140+52),"")</f>
      </c>
      <c r="IT140">
        <f>IF($JC140&gt;=53,INDEX($GR:$GR,$JB140+53),"")</f>
      </c>
      <c r="IU140">
        <f>IF($JC140&gt;=54,INDEX($GR:$GR,$JB140+54),"")</f>
      </c>
      <c r="IV140">
        <f>IF($JC140&gt;=55,INDEX($GR:$GR,$JB140+55),"")</f>
      </c>
      <c r="IW140">
        <f>IF($JC140&gt;=56,INDEX($GR:$GR,$JB140+56),"")</f>
      </c>
      <c r="IX140">
        <f>IF($JC140&gt;=57,INDEX($GR:$GR,$JB140+57),"")</f>
      </c>
      <c r="IY140">
        <f>IF($JC140&gt;=58,INDEX($GR:$GR,$JB140+58),"")</f>
      </c>
      <c r="IZ140">
        <f>IF($JC140&gt;=59,INDEX($GR:$GR,$JB140+59),"")</f>
      </c>
      <c r="JA140">
        <f>IF($JC140&gt;=60,INDEX($GR:$GR,$JB140+60),"")</f>
      </c>
      <c r="JB140">
        <f>IFERROR(MATCH($GQ140,$GR$2:$GR$324,0)+1,0)</f>
      </c>
      <c r="JC140">
        <f>IFERROR(INDEX($GS$2:$GS$324,MATCH($GQ140,$GR$2:$GR$324,0)),0)</f>
      </c>
      <c r="JD140" t="s">
        <v>40</v>
      </c>
      <c r="JE140" t="s">
        <v>40</v>
      </c>
    </row>
    <row r="141" spans="1:265" x14ac:dyDescent="0.25">
      <c r="Q141">
        <f>IF(OR($T141="",$P141=""),"",IFERROR($T141/$P141,0))</f>
      </c>
      <c r="R141">
        <f>IF($T141="","",
SUM($S141,$U141,$Z141,$V141,$X141)*
(1-IF($AA141="",0,VALUE($AA141)/100)))</f>
      </c>
      <c r="S141">
        <f>IF($T141="","",$T141)</f>
      </c>
      <c r="U141">
        <f>IF($T141="","",
IF($N141="","",
IF(ISNUMBER(SEARCH("exempt",LOWER($N141))),0,
$T141*(VALUE(SUBSTITUTE($N141,"%",""))/100))))</f>
      </c>
      <c r="AB141">
        <f>IFERROR(IF(FIND(" - ",$K141)&gt;0,MID($K141,FIND(" - ",$K141)+3,LEN($K141)),""),"")</f>
      </c>
      <c r="AK141" t="s">
        <v>604</v>
      </c>
      <c r="AP141">
        <f>IFERROR(LEFT($K141,FIND(" - ",$K141)-1),$K141)</f>
      </c>
      <c r="AS141">
        <f>IF($CH141&gt;=1,INDEX($AQ:$AQ,$CG141+1),"")</f>
      </c>
      <c r="AT141">
        <f>IF($CH141&gt;=2,INDEX($AQ:$AQ,$CG141+2),"")</f>
      </c>
      <c r="AU141">
        <f>IF($CH141&gt;=3,INDEX($AQ:$AQ,$CG141+3),"")</f>
      </c>
      <c r="AV141">
        <f>IF($CH141&gt;=4,INDEX($AQ:$AQ,$CG141+4),"")</f>
      </c>
      <c r="AW141">
        <f>IF($CH141&gt;=5,INDEX($AQ:$AQ,$CG141+5),"")</f>
      </c>
      <c r="AX141">
        <f>IF($CH141&gt;=6,INDEX($AQ:$AQ,$CG141+6),"")</f>
      </c>
      <c r="AY141">
        <f>IF($CH141&gt;=7,INDEX($AQ:$AQ,$CG141+7),"")</f>
      </c>
      <c r="AZ141">
        <f>IF($CH141&gt;=8,INDEX($AQ:$AQ,$CG141+8),"")</f>
      </c>
      <c r="BA141">
        <f>IF($CH141&gt;=9,INDEX($AQ:$AQ,$CG141+9),"")</f>
      </c>
      <c r="BB141">
        <f>IF($CH141&gt;=10,INDEX($AQ:$AQ,$CG141+10),"")</f>
      </c>
      <c r="BC141">
        <f>IF($CH141&gt;=11,INDEX($AQ:$AQ,$CG141+11),"")</f>
      </c>
      <c r="BD141">
        <f>IF($CH141&gt;=12,INDEX($AQ:$AQ,$CG141+12),"")</f>
      </c>
      <c r="BE141">
        <f>IF($CH141&gt;=13,INDEX($AQ:$AQ,$CG141+13),"")</f>
      </c>
      <c r="BF141">
        <f>IF($CH141&gt;=14,INDEX($AQ:$AQ,$CG141+14),"")</f>
      </c>
      <c r="BG141">
        <f>IF($CH141&gt;=15,INDEX($AQ:$AQ,$CG141+15),"")</f>
      </c>
      <c r="BH141">
        <f>IF($CH141&gt;=16,INDEX($AQ:$AQ,$CG141+16),"")</f>
      </c>
      <c r="BI141">
        <f>IF($CH141&gt;=17,INDEX($AQ:$AQ,$CG141+17),"")</f>
      </c>
      <c r="BJ141">
        <f>IF($CH141&gt;=18,INDEX($AQ:$AQ,$CG141+18),"")</f>
      </c>
      <c r="BK141">
        <f>IF($CH141&gt;=19,INDEX($AQ:$AQ,$CG141+19),"")</f>
      </c>
      <c r="BL141">
        <f>IF($CH141&gt;=20,INDEX($AQ:$AQ,$CG141+20),"")</f>
      </c>
      <c r="BM141">
        <f>IF($CH141&gt;=21,INDEX($AQ:$AQ,$CG141+21),"")</f>
      </c>
      <c r="BN141">
        <f>IF($CH141&gt;=22,INDEX($AQ:$AQ,$CG141+22),"")</f>
      </c>
      <c r="BO141">
        <f>IF($CH141&gt;=23,INDEX($AQ:$AQ,$CG141+23),"")</f>
      </c>
      <c r="BP141">
        <f>IF($CH141&gt;=24,INDEX($AQ:$AQ,$CG141+24),"")</f>
      </c>
      <c r="BQ141">
        <f>IF($CH141&gt;=25,INDEX($AQ:$AQ,$CG141+25),"")</f>
      </c>
      <c r="BR141">
        <f>IF($CH141&gt;=26,INDEX($AQ:$AQ,$CG141+26),"")</f>
      </c>
      <c r="BS141">
        <f>IF($CH141&gt;=27,INDEX($AQ:$AQ,$CG141+27),"")</f>
      </c>
      <c r="BT141">
        <f>IF($CH141&gt;=28,INDEX($AQ:$AQ,$CG141+28),"")</f>
      </c>
      <c r="BU141">
        <f>IF($CH141&gt;=29,INDEX($AQ:$AQ,$CG141+29),"")</f>
      </c>
      <c r="BV141">
        <f>IF($CH141&gt;=30,INDEX($AQ:$AQ,$CG141+30),"")</f>
      </c>
      <c r="BW141">
        <f>IF($CH141&gt;=31,INDEX($AQ:$AQ,$CG141+31),"")</f>
      </c>
      <c r="BX141">
        <f>IF($CH141&gt;=32,INDEX($AQ:$AQ,$CG141+32),"")</f>
      </c>
      <c r="BY141">
        <f>IF($CH141&gt;=33,INDEX($AQ:$AQ,$CG141+33),"")</f>
      </c>
      <c r="BZ141">
        <f>IF($CH141&gt;=34,INDEX($AQ:$AQ,$CG141+34),"")</f>
      </c>
      <c r="CA141">
        <f>IF($CH141&gt;=35,INDEX($AQ:$AQ,$CG141+35),"")</f>
      </c>
      <c r="CB141">
        <f>IF($CH141&gt;=36,INDEX($AQ:$AQ,$CG141+36),"")</f>
      </c>
      <c r="CC141">
        <f>IF($CH141&gt;=37,INDEX($AQ:$AQ,$CG141+37),"")</f>
      </c>
      <c r="CD141">
        <f>IF($CH141&gt;=38,INDEX($AQ:$AQ,$CG141+38),"")</f>
      </c>
      <c r="CE141">
        <f>IF($CH141&gt;=39,INDEX($AQ:$AQ,$CG141+39),"")</f>
      </c>
      <c r="CF141">
        <f>IF($CH141&gt;=40,INDEX($AQ:$AQ,$CG141+40),"")</f>
      </c>
      <c r="CG141">
        <f>IFERROR(MATCH($AP141,$AQ$2:$AQ$134,0)+1,0)</f>
      </c>
      <c r="CH141">
        <f>IFERROR(INDEX($AR$2:$AR$134,MATCH($AP141,$AQ$2:$AQ$134,0)),0)</f>
      </c>
      <c r="CI141">
        <f>IFERROR(LEFT($L141,FIND(" - ",$L141)-1),$L141)</f>
      </c>
      <c r="CJ141" t="s">
        <v>605</v>
      </c>
      <c r="CK141">
        <v>1</v>
      </c>
      <c r="CL141">
        <f>IF($DG141&gt;=1,INDEX($CJ:$CJ,$DF141+1),"")</f>
      </c>
      <c r="CM141">
        <f>IF($DG141&gt;=2,INDEX($CJ:$CJ,$DF141+2),"")</f>
      </c>
      <c r="CN141">
        <f>IF($DG141&gt;=3,INDEX($CJ:$CJ,$DF141+3),"")</f>
      </c>
      <c r="CO141">
        <f>IF($DG141&gt;=4,INDEX($CJ:$CJ,$DF141+4),"")</f>
      </c>
      <c r="CP141">
        <f>IF($DG141&gt;=5,INDEX($CJ:$CJ,$DF141+5),"")</f>
      </c>
      <c r="CQ141">
        <f>IF($DG141&gt;=6,INDEX($CJ:$CJ,$DF141+6),"")</f>
      </c>
      <c r="CR141">
        <f>IF($DG141&gt;=7,INDEX($CJ:$CJ,$DF141+7),"")</f>
      </c>
      <c r="CS141">
        <f>IF($DG141&gt;=8,INDEX($CJ:$CJ,$DF141+8),"")</f>
      </c>
      <c r="CT141">
        <f>IF($DG141&gt;=9,INDEX($CJ:$CJ,$DF141+9),"")</f>
      </c>
      <c r="CU141">
        <f>IF($DG141&gt;=10,INDEX($CJ:$CJ,$DF141+10),"")</f>
      </c>
      <c r="CV141">
        <f>IF($DG141&gt;=11,INDEX($CJ:$CJ,$DF141+11),"")</f>
      </c>
      <c r="CW141">
        <f>IF($DG141&gt;=12,INDEX($CJ:$CJ,$DF141+12),"")</f>
      </c>
      <c r="CX141">
        <f>IF($DG141&gt;=13,INDEX($CJ:$CJ,$DF141+13),"")</f>
      </c>
      <c r="CY141">
        <f>IF($DG141&gt;=14,INDEX($CJ:$CJ,$DF141+14),"")</f>
      </c>
      <c r="CZ141">
        <f>IF($DG141&gt;=15,INDEX($CJ:$CJ,$DF141+15),"")</f>
      </c>
      <c r="DA141">
        <f>IF($DG141&gt;=16,INDEX($CJ:$CJ,$DF141+16),"")</f>
      </c>
      <c r="DB141">
        <f>IF($DG141&gt;=17,INDEX($CJ:$CJ,$DF141+17),"")</f>
      </c>
      <c r="DC141">
        <f>IF($DG141&gt;=18,INDEX($CJ:$CJ,$DF141+18),"")</f>
      </c>
      <c r="DD141">
        <f>IF($DG141&gt;=19,INDEX($CJ:$CJ,$DF141+19),"")</f>
      </c>
      <c r="DE141">
        <f>IF($DG141&gt;=20,INDEX($CJ:$CJ,$DF141+20),"")</f>
      </c>
      <c r="DF141">
        <f>IFERROR(MATCH($CI141,$CJ$2:$CJ$263,0)+1,0)</f>
      </c>
      <c r="DG141">
        <f>IFERROR(INDEX($CK$2:$CK$263,MATCH($CI141,$CJ$2:$CJ$263,0)),0)</f>
      </c>
      <c r="DH141">
        <f>IFERROR(INDEX($AO:$AO,MATCH($N141,$AN:$AN,0))&amp;"","")</f>
      </c>
      <c r="DI141" t="s">
        <v>164</v>
      </c>
      <c r="DK141">
        <v>1</v>
      </c>
      <c r="DL141">
        <f>IF($GO141&gt;=1,INDEX($DI:$DI,$GN141+1),"")</f>
      </c>
      <c r="DM141">
        <f>IF($GO141&gt;=2,INDEX($DI:$DI,$GN141+2),"")</f>
      </c>
      <c r="DN141">
        <f>IF($GO141&gt;=3,INDEX($DI:$DI,$GN141+3),"")</f>
      </c>
      <c r="DO141">
        <f>IF($GO141&gt;=4,INDEX($DI:$DI,$GN141+4),"")</f>
      </c>
      <c r="DP141">
        <f>IF($GO141&gt;=5,INDEX($DI:$DI,$GN141+5),"")</f>
      </c>
      <c r="DQ141">
        <f>IF($GO141&gt;=6,INDEX($DI:$DI,$GN141+6),"")</f>
      </c>
      <c r="DR141">
        <f>IF($GO141&gt;=7,INDEX($DI:$DI,$GN141+7),"")</f>
      </c>
      <c r="DS141">
        <f>IF($GO141&gt;=8,INDEX($DI:$DI,$GN141+8),"")</f>
      </c>
      <c r="DT141">
        <f>IF($GO141&gt;=9,INDEX($DI:$DI,$GN141+9),"")</f>
      </c>
      <c r="DU141">
        <f>IF($GO141&gt;=10,INDEX($DI:$DI,$GN141+10),"")</f>
      </c>
      <c r="DV141">
        <f>IF($GO141&gt;=11,INDEX($DI:$DI,$GN141+11),"")</f>
      </c>
      <c r="DW141">
        <f>IF($GO141&gt;=12,INDEX($DI:$DI,$GN141+12),"")</f>
      </c>
      <c r="DX141">
        <f>IF($GO141&gt;=13,INDEX($DI:$DI,$GN141+13),"")</f>
      </c>
      <c r="DY141">
        <f>IF($GO141&gt;=14,INDEX($DI:$DI,$GN141+14),"")</f>
      </c>
      <c r="DZ141">
        <f>IF($GO141&gt;=15,INDEX($DI:$DI,$GN141+15),"")</f>
      </c>
      <c r="EA141">
        <f>IF($GO141&gt;=16,INDEX($DI:$DI,$GN141+16),"")</f>
      </c>
      <c r="EB141">
        <f>IF($GO141&gt;=17,INDEX($DI:$DI,$GN141+17),"")</f>
      </c>
      <c r="EC141">
        <f>IF($GO141&gt;=18,INDEX($DI:$DI,$GN141+18),"")</f>
      </c>
      <c r="ED141">
        <f>IF($GO141&gt;=19,INDEX($DI:$DI,$GN141+19),"")</f>
      </c>
      <c r="EE141">
        <f>IF($GO141&gt;=20,INDEX($DI:$DI,$GN141+20),"")</f>
      </c>
      <c r="EF141">
        <f>IF($GO141&gt;=21,INDEX($DI:$DI,$GN141+21),"")</f>
      </c>
      <c r="EG141">
        <f>IF($GO141&gt;=22,INDEX($DI:$DI,$GN141+22),"")</f>
      </c>
      <c r="EH141">
        <f>IF($GO141&gt;=23,INDEX($DI:$DI,$GN141+23),"")</f>
      </c>
      <c r="EI141">
        <f>IF($GO141&gt;=24,INDEX($DI:$DI,$GN141+24),"")</f>
      </c>
      <c r="EJ141">
        <f>IF($GO141&gt;=25,INDEX($DI:$DI,$GN141+25),"")</f>
      </c>
      <c r="EK141">
        <f>IF($GO141&gt;=26,INDEX($DI:$DI,$GN141+26),"")</f>
      </c>
      <c r="EL141">
        <f>IF($GO141&gt;=27,INDEX($DI:$DI,$GN141+27),"")</f>
      </c>
      <c r="EM141">
        <f>IF($GO141&gt;=28,INDEX($DI:$DI,$GN141+28),"")</f>
      </c>
      <c r="EN141">
        <f>IF($GO141&gt;=29,INDEX($DI:$DI,$GN141+29),"")</f>
      </c>
      <c r="EO141">
        <f>IF($GO141&gt;=30,INDEX($DI:$DI,$GN141+30),"")</f>
      </c>
      <c r="EP141">
        <f>IF($GO141&gt;=31,INDEX($DI:$DI,$GN141+31),"")</f>
      </c>
      <c r="EQ141">
        <f>IF($GO141&gt;=32,INDEX($DI:$DI,$GN141+32),"")</f>
      </c>
      <c r="ER141">
        <f>IF($GO141&gt;=33,INDEX($DI:$DI,$GN141+33),"")</f>
      </c>
      <c r="ES141">
        <f>IF($GO141&gt;=34,INDEX($DI:$DI,$GN141+34),"")</f>
      </c>
      <c r="ET141">
        <f>IF($GO141&gt;=35,INDEX($DI:$DI,$GN141+35),"")</f>
      </c>
      <c r="EU141">
        <f>IF($GO141&gt;=36,INDEX($DI:$DI,$GN141+36),"")</f>
      </c>
      <c r="EV141">
        <f>IF($GO141&gt;=37,INDEX($DI:$DI,$GN141+37),"")</f>
      </c>
      <c r="EW141">
        <f>IF($GO141&gt;=38,INDEX($DI:$DI,$GN141+38),"")</f>
      </c>
      <c r="EX141">
        <f>IF($GO141&gt;=39,INDEX($DI:$DI,$GN141+39),"")</f>
      </c>
      <c r="EY141">
        <f>IF($GO141&gt;=40,INDEX($DI:$DI,$GN141+40),"")</f>
      </c>
      <c r="EZ141">
        <f>IF($GO141&gt;=1,INDEX($DJ:$DJ,$GN141+1),"")</f>
      </c>
      <c r="FA141">
        <f>IF($GO141&gt;=2,INDEX($DJ:$DJ,$GN141+2),"")</f>
      </c>
      <c r="FB141">
        <f>IF($GO141&gt;=3,INDEX($DJ:$DJ,$GN141+3),"")</f>
      </c>
      <c r="FC141">
        <f>IF($GO141&gt;=4,INDEX($DJ:$DJ,$GN141+4),"")</f>
      </c>
      <c r="FD141">
        <f>IF($GO141&gt;=5,INDEX($DJ:$DJ,$GN141+5),"")</f>
      </c>
      <c r="FE141">
        <f>IF($GO141&gt;=6,INDEX($DJ:$DJ,$GN141+6),"")</f>
      </c>
      <c r="FF141">
        <f>IF($GO141&gt;=7,INDEX($DJ:$DJ,$GN141+7),"")</f>
      </c>
      <c r="FG141">
        <f>IF($GO141&gt;=8,INDEX($DJ:$DJ,$GN141+8),"")</f>
      </c>
      <c r="FH141">
        <f>IF($GO141&gt;=9,INDEX($DJ:$DJ,$GN141+9),"")</f>
      </c>
      <c r="FI141">
        <f>IF($GO141&gt;=10,INDEX($DJ:$DJ,$GN141+10),"")</f>
      </c>
      <c r="FJ141">
        <f>IF($GO141&gt;=11,INDEX($DJ:$DJ,$GN141+11),"")</f>
      </c>
      <c r="FK141">
        <f>IF($GO141&gt;=12,INDEX($DJ:$DJ,$GN141+12),"")</f>
      </c>
      <c r="FL141">
        <f>IF($GO141&gt;=13,INDEX($DJ:$DJ,$GN141+13),"")</f>
      </c>
      <c r="FM141">
        <f>IF($GO141&gt;=14,INDEX($DJ:$DJ,$GN141+14),"")</f>
      </c>
      <c r="FN141">
        <f>IF($GO141&gt;=15,INDEX($DJ:$DJ,$GN141+15),"")</f>
      </c>
      <c r="FO141">
        <f>IF($GO141&gt;=16,INDEX($DJ:$DJ,$GN141+16),"")</f>
      </c>
      <c r="FP141">
        <f>IF($GO141&gt;=17,INDEX($DJ:$DJ,$GN141+17),"")</f>
      </c>
      <c r="FQ141">
        <f>IF($GO141&gt;=18,INDEX($DJ:$DJ,$GN141+18),"")</f>
      </c>
      <c r="FR141">
        <f>IF($GO141&gt;=19,INDEX($DJ:$DJ,$GN141+19),"")</f>
      </c>
      <c r="FS141">
        <f>IF($GO141&gt;=20,INDEX($DJ:$DJ,$GN141+20),"")</f>
      </c>
      <c r="FT141">
        <f>IF($GO141&gt;=21,INDEX($DJ:$DJ,$GN141+21),"")</f>
      </c>
      <c r="FU141">
        <f>IF($GO141&gt;=22,INDEX($DJ:$DJ,$GN141+22),"")</f>
      </c>
      <c r="FV141">
        <f>IF($GO141&gt;=23,INDEX($DJ:$DJ,$GN141+23),"")</f>
      </c>
      <c r="FW141">
        <f>IF($GO141&gt;=24,INDEX($DJ:$DJ,$GN141+24),"")</f>
      </c>
      <c r="FX141">
        <f>IF($GO141&gt;=25,INDEX($DJ:$DJ,$GN141+25),"")</f>
      </c>
      <c r="FY141">
        <f>IF($GO141&gt;=26,INDEX($DJ:$DJ,$GN141+26),"")</f>
      </c>
      <c r="FZ141">
        <f>IF($GO141&gt;=27,INDEX($DJ:$DJ,$GN141+27),"")</f>
      </c>
      <c r="GA141">
        <f>IF($GO141&gt;=28,INDEX($DJ:$DJ,$GN141+28),"")</f>
      </c>
      <c r="GB141">
        <f>IF($GO141&gt;=29,INDEX($DJ:$DJ,$GN141+29),"")</f>
      </c>
      <c r="GC141">
        <f>IF($GO141&gt;=30,INDEX($DJ:$DJ,$GN141+30),"")</f>
      </c>
      <c r="GD141">
        <f>IF($GO141&gt;=31,INDEX($DJ:$DJ,$GN141+31),"")</f>
      </c>
      <c r="GE141">
        <f>IF($GO141&gt;=32,INDEX($DJ:$DJ,$GN141+32),"")</f>
      </c>
      <c r="GF141">
        <f>IF($GO141&gt;=33,INDEX($DJ:$DJ,$GN141+33),"")</f>
      </c>
      <c r="GG141">
        <f>IF($GO141&gt;=34,INDEX($DJ:$DJ,$GN141+34),"")</f>
      </c>
      <c r="GH141">
        <f>IF($GO141&gt;=35,INDEX($DJ:$DJ,$GN141+35),"")</f>
      </c>
      <c r="GI141">
        <f>IF($GO141&gt;=36,INDEX($DJ:$DJ,$GN141+36),"")</f>
      </c>
      <c r="GJ141">
        <f>IF($GO141&gt;=37,INDEX($DJ:$DJ,$GN141+37),"")</f>
      </c>
      <c r="GK141">
        <f>IF($GO141&gt;=38,INDEX($DJ:$DJ,$GN141+38),"")</f>
      </c>
      <c r="GL141">
        <f>IF($GO141&gt;=39,INDEX($DJ:$DJ,$GN141+39),"")</f>
      </c>
      <c r="GM141">
        <f>IF($GO141&gt;=40,INDEX($DJ:$DJ,$GN141+40),"")</f>
      </c>
      <c r="GN141">
        <f>IFERROR(MATCH($DH141,$DI$2:$DI$148,0)+1,0)</f>
      </c>
      <c r="GO141">
        <f>IFERROR(INDEX($DK$2:$DK$148,MATCH($DH141,$DI$2:$DI$148,0)),0)</f>
      </c>
      <c r="GP141">
        <f>IFERROR(MATCH($Y141,$DL$141:$EY$141,0),0)</f>
      </c>
      <c r="GQ141">
        <f>IF($GP141&gt;0,INDEX($EZ$141:$GM$141,$GP141),"")</f>
      </c>
      <c r="GR141" t="s">
        <v>287</v>
      </c>
      <c r="GS141">
        <v>1</v>
      </c>
      <c r="GT141">
        <f>IF($JC141&gt;=1,INDEX($GR:$GR,$JB141+1),"")</f>
      </c>
      <c r="GU141">
        <f>IF($JC141&gt;=2,INDEX($GR:$GR,$JB141+2),"")</f>
      </c>
      <c r="GV141">
        <f>IF($JC141&gt;=3,INDEX($GR:$GR,$JB141+3),"")</f>
      </c>
      <c r="GW141">
        <f>IF($JC141&gt;=4,INDEX($GR:$GR,$JB141+4),"")</f>
      </c>
      <c r="GX141">
        <f>IF($JC141&gt;=5,INDEX($GR:$GR,$JB141+5),"")</f>
      </c>
      <c r="GY141">
        <f>IF($JC141&gt;=6,INDEX($GR:$GR,$JB141+6),"")</f>
      </c>
      <c r="GZ141">
        <f>IF($JC141&gt;=7,INDEX($GR:$GR,$JB141+7),"")</f>
      </c>
      <c r="HA141">
        <f>IF($JC141&gt;=8,INDEX($GR:$GR,$JB141+8),"")</f>
      </c>
      <c r="HB141">
        <f>IF($JC141&gt;=9,INDEX($GR:$GR,$JB141+9),"")</f>
      </c>
      <c r="HC141">
        <f>IF($JC141&gt;=10,INDEX($GR:$GR,$JB141+10),"")</f>
      </c>
      <c r="HD141">
        <f>IF($JC141&gt;=11,INDEX($GR:$GR,$JB141+11),"")</f>
      </c>
      <c r="HE141">
        <f>IF($JC141&gt;=12,INDEX($GR:$GR,$JB141+12),"")</f>
      </c>
      <c r="HF141">
        <f>IF($JC141&gt;=13,INDEX($GR:$GR,$JB141+13),"")</f>
      </c>
      <c r="HG141">
        <f>IF($JC141&gt;=14,INDEX($GR:$GR,$JB141+14),"")</f>
      </c>
      <c r="HH141">
        <f>IF($JC141&gt;=15,INDEX($GR:$GR,$JB141+15),"")</f>
      </c>
      <c r="HI141">
        <f>IF($JC141&gt;=16,INDEX($GR:$GR,$JB141+16),"")</f>
      </c>
      <c r="HJ141">
        <f>IF($JC141&gt;=17,INDEX($GR:$GR,$JB141+17),"")</f>
      </c>
      <c r="HK141">
        <f>IF($JC141&gt;=18,INDEX($GR:$GR,$JB141+18),"")</f>
      </c>
      <c r="HL141">
        <f>IF($JC141&gt;=19,INDEX($GR:$GR,$JB141+19),"")</f>
      </c>
      <c r="HM141">
        <f>IF($JC141&gt;=20,INDEX($GR:$GR,$JB141+20),"")</f>
      </c>
      <c r="HN141">
        <f>IF($JC141&gt;=21,INDEX($GR:$GR,$JB141+21),"")</f>
      </c>
      <c r="HO141">
        <f>IF($JC141&gt;=22,INDEX($GR:$GR,$JB141+22),"")</f>
      </c>
      <c r="HP141">
        <f>IF($JC141&gt;=23,INDEX($GR:$GR,$JB141+23),"")</f>
      </c>
      <c r="HQ141">
        <f>IF($JC141&gt;=24,INDEX($GR:$GR,$JB141+24),"")</f>
      </c>
      <c r="HR141">
        <f>IF($JC141&gt;=25,INDEX($GR:$GR,$JB141+25),"")</f>
      </c>
      <c r="HS141">
        <f>IF($JC141&gt;=26,INDEX($GR:$GR,$JB141+26),"")</f>
      </c>
      <c r="HT141">
        <f>IF($JC141&gt;=27,INDEX($GR:$GR,$JB141+27),"")</f>
      </c>
      <c r="HU141">
        <f>IF($JC141&gt;=28,INDEX($GR:$GR,$JB141+28),"")</f>
      </c>
      <c r="HV141">
        <f>IF($JC141&gt;=29,INDEX($GR:$GR,$JB141+29),"")</f>
      </c>
      <c r="HW141">
        <f>IF($JC141&gt;=30,INDEX($GR:$GR,$JB141+30),"")</f>
      </c>
      <c r="HX141">
        <f>IF($JC141&gt;=31,INDEX($GR:$GR,$JB141+31),"")</f>
      </c>
      <c r="HY141">
        <f>IF($JC141&gt;=32,INDEX($GR:$GR,$JB141+32),"")</f>
      </c>
      <c r="HZ141">
        <f>IF($JC141&gt;=33,INDEX($GR:$GR,$JB141+33),"")</f>
      </c>
      <c r="IA141">
        <f>IF($JC141&gt;=34,INDEX($GR:$GR,$JB141+34),"")</f>
      </c>
      <c r="IB141">
        <f>IF($JC141&gt;=35,INDEX($GR:$GR,$JB141+35),"")</f>
      </c>
      <c r="IC141">
        <f>IF($JC141&gt;=36,INDEX($GR:$GR,$JB141+36),"")</f>
      </c>
      <c r="ID141">
        <f>IF($JC141&gt;=37,INDEX($GR:$GR,$JB141+37),"")</f>
      </c>
      <c r="IE141">
        <f>IF($JC141&gt;=38,INDEX($GR:$GR,$JB141+38),"")</f>
      </c>
      <c r="IF141">
        <f>IF($JC141&gt;=39,INDEX($GR:$GR,$JB141+39),"")</f>
      </c>
      <c r="IG141">
        <f>IF($JC141&gt;=40,INDEX($GR:$GR,$JB141+40),"")</f>
      </c>
      <c r="IH141">
        <f>IF($JC141&gt;=41,INDEX($GR:$GR,$JB141+41),"")</f>
      </c>
      <c r="II141">
        <f>IF($JC141&gt;=42,INDEX($GR:$GR,$JB141+42),"")</f>
      </c>
      <c r="IJ141">
        <f>IF($JC141&gt;=43,INDEX($GR:$GR,$JB141+43),"")</f>
      </c>
      <c r="IK141">
        <f>IF($JC141&gt;=44,INDEX($GR:$GR,$JB141+44),"")</f>
      </c>
      <c r="IL141">
        <f>IF($JC141&gt;=45,INDEX($GR:$GR,$JB141+45),"")</f>
      </c>
      <c r="IM141">
        <f>IF($JC141&gt;=46,INDEX($GR:$GR,$JB141+46),"")</f>
      </c>
      <c r="IN141">
        <f>IF($JC141&gt;=47,INDEX($GR:$GR,$JB141+47),"")</f>
      </c>
      <c r="IO141">
        <f>IF($JC141&gt;=48,INDEX($GR:$GR,$JB141+48),"")</f>
      </c>
      <c r="IP141">
        <f>IF($JC141&gt;=49,INDEX($GR:$GR,$JB141+49),"")</f>
      </c>
      <c r="IQ141">
        <f>IF($JC141&gt;=50,INDEX($GR:$GR,$JB141+50),"")</f>
      </c>
      <c r="IR141">
        <f>IF($JC141&gt;=51,INDEX($GR:$GR,$JB141+51),"")</f>
      </c>
      <c r="IS141">
        <f>IF($JC141&gt;=52,INDEX($GR:$GR,$JB141+52),"")</f>
      </c>
      <c r="IT141">
        <f>IF($JC141&gt;=53,INDEX($GR:$GR,$JB141+53),"")</f>
      </c>
      <c r="IU141">
        <f>IF($JC141&gt;=54,INDEX($GR:$GR,$JB141+54),"")</f>
      </c>
      <c r="IV141">
        <f>IF($JC141&gt;=55,INDEX($GR:$GR,$JB141+55),"")</f>
      </c>
      <c r="IW141">
        <f>IF($JC141&gt;=56,INDEX($GR:$GR,$JB141+56),"")</f>
      </c>
      <c r="IX141">
        <f>IF($JC141&gt;=57,INDEX($GR:$GR,$JB141+57),"")</f>
      </c>
      <c r="IY141">
        <f>IF($JC141&gt;=58,INDEX($GR:$GR,$JB141+58),"")</f>
      </c>
      <c r="IZ141">
        <f>IF($JC141&gt;=59,INDEX($GR:$GR,$JB141+59),"")</f>
      </c>
      <c r="JA141">
        <f>IF($JC141&gt;=60,INDEX($GR:$GR,$JB141+60),"")</f>
      </c>
      <c r="JB141">
        <f>IFERROR(MATCH($GQ141,$GR$2:$GR$324,0)+1,0)</f>
      </c>
      <c r="JC141">
        <f>IFERROR(INDEX($GS$2:$GS$324,MATCH($GQ141,$GR$2:$GR$324,0)),0)</f>
      </c>
      <c r="JD141" t="s">
        <v>40</v>
      </c>
      <c r="JE141" t="s">
        <v>40</v>
      </c>
    </row>
    <row r="142" spans="1:265" x14ac:dyDescent="0.25">
      <c r="Q142">
        <f>IF(OR($T142="",$P142=""),"",IFERROR($T142/$P142,0))</f>
      </c>
      <c r="R142">
        <f>IF($T142="","",
SUM($S142,$U142,$Z142,$V142,$X142)*
(1-IF($AA142="",0,VALUE($AA142)/100)))</f>
      </c>
      <c r="S142">
        <f>IF($T142="","",$T142)</f>
      </c>
      <c r="U142">
        <f>IF($T142="","",
IF($N142="","",
IF(ISNUMBER(SEARCH("exempt",LOWER($N142))),0,
$T142*(VALUE(SUBSTITUTE($N142,"%",""))/100))))</f>
      </c>
      <c r="AB142">
        <f>IFERROR(IF(FIND(" - ",$K142)&gt;0,MID($K142,FIND(" - ",$K142)+3,LEN($K142)),""),"")</f>
      </c>
      <c r="AK142" t="s">
        <v>606</v>
      </c>
      <c r="AP142">
        <f>IFERROR(LEFT($K142,FIND(" - ",$K142)-1),$K142)</f>
      </c>
      <c r="AS142">
        <f>IF($CH142&gt;=1,INDEX($AQ:$AQ,$CG142+1),"")</f>
      </c>
      <c r="AT142">
        <f>IF($CH142&gt;=2,INDEX($AQ:$AQ,$CG142+2),"")</f>
      </c>
      <c r="AU142">
        <f>IF($CH142&gt;=3,INDEX($AQ:$AQ,$CG142+3),"")</f>
      </c>
      <c r="AV142">
        <f>IF($CH142&gt;=4,INDEX($AQ:$AQ,$CG142+4),"")</f>
      </c>
      <c r="AW142">
        <f>IF($CH142&gt;=5,INDEX($AQ:$AQ,$CG142+5),"")</f>
      </c>
      <c r="AX142">
        <f>IF($CH142&gt;=6,INDEX($AQ:$AQ,$CG142+6),"")</f>
      </c>
      <c r="AY142">
        <f>IF($CH142&gt;=7,INDEX($AQ:$AQ,$CG142+7),"")</f>
      </c>
      <c r="AZ142">
        <f>IF($CH142&gt;=8,INDEX($AQ:$AQ,$CG142+8),"")</f>
      </c>
      <c r="BA142">
        <f>IF($CH142&gt;=9,INDEX($AQ:$AQ,$CG142+9),"")</f>
      </c>
      <c r="BB142">
        <f>IF($CH142&gt;=10,INDEX($AQ:$AQ,$CG142+10),"")</f>
      </c>
      <c r="BC142">
        <f>IF($CH142&gt;=11,INDEX($AQ:$AQ,$CG142+11),"")</f>
      </c>
      <c r="BD142">
        <f>IF($CH142&gt;=12,INDEX($AQ:$AQ,$CG142+12),"")</f>
      </c>
      <c r="BE142">
        <f>IF($CH142&gt;=13,INDEX($AQ:$AQ,$CG142+13),"")</f>
      </c>
      <c r="BF142">
        <f>IF($CH142&gt;=14,INDEX($AQ:$AQ,$CG142+14),"")</f>
      </c>
      <c r="BG142">
        <f>IF($CH142&gt;=15,INDEX($AQ:$AQ,$CG142+15),"")</f>
      </c>
      <c r="BH142">
        <f>IF($CH142&gt;=16,INDEX($AQ:$AQ,$CG142+16),"")</f>
      </c>
      <c r="BI142">
        <f>IF($CH142&gt;=17,INDEX($AQ:$AQ,$CG142+17),"")</f>
      </c>
      <c r="BJ142">
        <f>IF($CH142&gt;=18,INDEX($AQ:$AQ,$CG142+18),"")</f>
      </c>
      <c r="BK142">
        <f>IF($CH142&gt;=19,INDEX($AQ:$AQ,$CG142+19),"")</f>
      </c>
      <c r="BL142">
        <f>IF($CH142&gt;=20,INDEX($AQ:$AQ,$CG142+20),"")</f>
      </c>
      <c r="BM142">
        <f>IF($CH142&gt;=21,INDEX($AQ:$AQ,$CG142+21),"")</f>
      </c>
      <c r="BN142">
        <f>IF($CH142&gt;=22,INDEX($AQ:$AQ,$CG142+22),"")</f>
      </c>
      <c r="BO142">
        <f>IF($CH142&gt;=23,INDEX($AQ:$AQ,$CG142+23),"")</f>
      </c>
      <c r="BP142">
        <f>IF($CH142&gt;=24,INDEX($AQ:$AQ,$CG142+24),"")</f>
      </c>
      <c r="BQ142">
        <f>IF($CH142&gt;=25,INDEX($AQ:$AQ,$CG142+25),"")</f>
      </c>
      <c r="BR142">
        <f>IF($CH142&gt;=26,INDEX($AQ:$AQ,$CG142+26),"")</f>
      </c>
      <c r="BS142">
        <f>IF($CH142&gt;=27,INDEX($AQ:$AQ,$CG142+27),"")</f>
      </c>
      <c r="BT142">
        <f>IF($CH142&gt;=28,INDEX($AQ:$AQ,$CG142+28),"")</f>
      </c>
      <c r="BU142">
        <f>IF($CH142&gt;=29,INDEX($AQ:$AQ,$CG142+29),"")</f>
      </c>
      <c r="BV142">
        <f>IF($CH142&gt;=30,INDEX($AQ:$AQ,$CG142+30),"")</f>
      </c>
      <c r="BW142">
        <f>IF($CH142&gt;=31,INDEX($AQ:$AQ,$CG142+31),"")</f>
      </c>
      <c r="BX142">
        <f>IF($CH142&gt;=32,INDEX($AQ:$AQ,$CG142+32),"")</f>
      </c>
      <c r="BY142">
        <f>IF($CH142&gt;=33,INDEX($AQ:$AQ,$CG142+33),"")</f>
      </c>
      <c r="BZ142">
        <f>IF($CH142&gt;=34,INDEX($AQ:$AQ,$CG142+34),"")</f>
      </c>
      <c r="CA142">
        <f>IF($CH142&gt;=35,INDEX($AQ:$AQ,$CG142+35),"")</f>
      </c>
      <c r="CB142">
        <f>IF($CH142&gt;=36,INDEX($AQ:$AQ,$CG142+36),"")</f>
      </c>
      <c r="CC142">
        <f>IF($CH142&gt;=37,INDEX($AQ:$AQ,$CG142+37),"")</f>
      </c>
      <c r="CD142">
        <f>IF($CH142&gt;=38,INDEX($AQ:$AQ,$CG142+38),"")</f>
      </c>
      <c r="CE142">
        <f>IF($CH142&gt;=39,INDEX($AQ:$AQ,$CG142+39),"")</f>
      </c>
      <c r="CF142">
        <f>IF($CH142&gt;=40,INDEX($AQ:$AQ,$CG142+40),"")</f>
      </c>
      <c r="CG142">
        <f>IFERROR(MATCH($AP142,$AQ$2:$AQ$134,0)+1,0)</f>
      </c>
      <c r="CH142">
        <f>IFERROR(INDEX($AR$2:$AR$134,MATCH($AP142,$AQ$2:$AQ$134,0)),0)</f>
      </c>
      <c r="CI142">
        <f>IFERROR(LEFT($L142,FIND(" - ",$L142)-1),$L142)</f>
      </c>
      <c r="CJ142" t="s">
        <v>224</v>
      </c>
      <c r="CL142">
        <f>IF($DG142&gt;=1,INDEX($CJ:$CJ,$DF142+1),"")</f>
      </c>
      <c r="CM142">
        <f>IF($DG142&gt;=2,INDEX($CJ:$CJ,$DF142+2),"")</f>
      </c>
      <c r="CN142">
        <f>IF($DG142&gt;=3,INDEX($CJ:$CJ,$DF142+3),"")</f>
      </c>
      <c r="CO142">
        <f>IF($DG142&gt;=4,INDEX($CJ:$CJ,$DF142+4),"")</f>
      </c>
      <c r="CP142">
        <f>IF($DG142&gt;=5,INDEX($CJ:$CJ,$DF142+5),"")</f>
      </c>
      <c r="CQ142">
        <f>IF($DG142&gt;=6,INDEX($CJ:$CJ,$DF142+6),"")</f>
      </c>
      <c r="CR142">
        <f>IF($DG142&gt;=7,INDEX($CJ:$CJ,$DF142+7),"")</f>
      </c>
      <c r="CS142">
        <f>IF($DG142&gt;=8,INDEX($CJ:$CJ,$DF142+8),"")</f>
      </c>
      <c r="CT142">
        <f>IF($DG142&gt;=9,INDEX($CJ:$CJ,$DF142+9),"")</f>
      </c>
      <c r="CU142">
        <f>IF($DG142&gt;=10,INDEX($CJ:$CJ,$DF142+10),"")</f>
      </c>
      <c r="CV142">
        <f>IF($DG142&gt;=11,INDEX($CJ:$CJ,$DF142+11),"")</f>
      </c>
      <c r="CW142">
        <f>IF($DG142&gt;=12,INDEX($CJ:$CJ,$DF142+12),"")</f>
      </c>
      <c r="CX142">
        <f>IF($DG142&gt;=13,INDEX($CJ:$CJ,$DF142+13),"")</f>
      </c>
      <c r="CY142">
        <f>IF($DG142&gt;=14,INDEX($CJ:$CJ,$DF142+14),"")</f>
      </c>
      <c r="CZ142">
        <f>IF($DG142&gt;=15,INDEX($CJ:$CJ,$DF142+15),"")</f>
      </c>
      <c r="DA142">
        <f>IF($DG142&gt;=16,INDEX($CJ:$CJ,$DF142+16),"")</f>
      </c>
      <c r="DB142">
        <f>IF($DG142&gt;=17,INDEX($CJ:$CJ,$DF142+17),"")</f>
      </c>
      <c r="DC142">
        <f>IF($DG142&gt;=18,INDEX($CJ:$CJ,$DF142+18),"")</f>
      </c>
      <c r="DD142">
        <f>IF($DG142&gt;=19,INDEX($CJ:$CJ,$DF142+19),"")</f>
      </c>
      <c r="DE142">
        <f>IF($DG142&gt;=20,INDEX($CJ:$CJ,$DF142+20),"")</f>
      </c>
      <c r="DF142">
        <f>IFERROR(MATCH($CI142,$CJ$2:$CJ$263,0)+1,0)</f>
      </c>
      <c r="DG142">
        <f>IFERROR(INDEX($CK$2:$CK$263,MATCH($CI142,$CJ$2:$CJ$263,0)),0)</f>
      </c>
      <c r="DH142">
        <f>IFERROR(INDEX($AO:$AO,MATCH($N142,$AN:$AN,0))&amp;"","")</f>
      </c>
      <c r="DI142" t="s">
        <v>94</v>
      </c>
      <c r="DJ142" t="s">
        <v>607</v>
      </c>
      <c r="DL142">
        <f>IF($GO142&gt;=1,INDEX($DI:$DI,$GN142+1),"")</f>
      </c>
      <c r="DM142">
        <f>IF($GO142&gt;=2,INDEX($DI:$DI,$GN142+2),"")</f>
      </c>
      <c r="DN142">
        <f>IF($GO142&gt;=3,INDEX($DI:$DI,$GN142+3),"")</f>
      </c>
      <c r="DO142">
        <f>IF($GO142&gt;=4,INDEX($DI:$DI,$GN142+4),"")</f>
      </c>
      <c r="DP142">
        <f>IF($GO142&gt;=5,INDEX($DI:$DI,$GN142+5),"")</f>
      </c>
      <c r="DQ142">
        <f>IF($GO142&gt;=6,INDEX($DI:$DI,$GN142+6),"")</f>
      </c>
      <c r="DR142">
        <f>IF($GO142&gt;=7,INDEX($DI:$DI,$GN142+7),"")</f>
      </c>
      <c r="DS142">
        <f>IF($GO142&gt;=8,INDEX($DI:$DI,$GN142+8),"")</f>
      </c>
      <c r="DT142">
        <f>IF($GO142&gt;=9,INDEX($DI:$DI,$GN142+9),"")</f>
      </c>
      <c r="DU142">
        <f>IF($GO142&gt;=10,INDEX($DI:$DI,$GN142+10),"")</f>
      </c>
      <c r="DV142">
        <f>IF($GO142&gt;=11,INDEX($DI:$DI,$GN142+11),"")</f>
      </c>
      <c r="DW142">
        <f>IF($GO142&gt;=12,INDEX($DI:$DI,$GN142+12),"")</f>
      </c>
      <c r="DX142">
        <f>IF($GO142&gt;=13,INDEX($DI:$DI,$GN142+13),"")</f>
      </c>
      <c r="DY142">
        <f>IF($GO142&gt;=14,INDEX($DI:$DI,$GN142+14),"")</f>
      </c>
      <c r="DZ142">
        <f>IF($GO142&gt;=15,INDEX($DI:$DI,$GN142+15),"")</f>
      </c>
      <c r="EA142">
        <f>IF($GO142&gt;=16,INDEX($DI:$DI,$GN142+16),"")</f>
      </c>
      <c r="EB142">
        <f>IF($GO142&gt;=17,INDEX($DI:$DI,$GN142+17),"")</f>
      </c>
      <c r="EC142">
        <f>IF($GO142&gt;=18,INDEX($DI:$DI,$GN142+18),"")</f>
      </c>
      <c r="ED142">
        <f>IF($GO142&gt;=19,INDEX($DI:$DI,$GN142+19),"")</f>
      </c>
      <c r="EE142">
        <f>IF($GO142&gt;=20,INDEX($DI:$DI,$GN142+20),"")</f>
      </c>
      <c r="EF142">
        <f>IF($GO142&gt;=21,INDEX($DI:$DI,$GN142+21),"")</f>
      </c>
      <c r="EG142">
        <f>IF($GO142&gt;=22,INDEX($DI:$DI,$GN142+22),"")</f>
      </c>
      <c r="EH142">
        <f>IF($GO142&gt;=23,INDEX($DI:$DI,$GN142+23),"")</f>
      </c>
      <c r="EI142">
        <f>IF($GO142&gt;=24,INDEX($DI:$DI,$GN142+24),"")</f>
      </c>
      <c r="EJ142">
        <f>IF($GO142&gt;=25,INDEX($DI:$DI,$GN142+25),"")</f>
      </c>
      <c r="EK142">
        <f>IF($GO142&gt;=26,INDEX($DI:$DI,$GN142+26),"")</f>
      </c>
      <c r="EL142">
        <f>IF($GO142&gt;=27,INDEX($DI:$DI,$GN142+27),"")</f>
      </c>
      <c r="EM142">
        <f>IF($GO142&gt;=28,INDEX($DI:$DI,$GN142+28),"")</f>
      </c>
      <c r="EN142">
        <f>IF($GO142&gt;=29,INDEX($DI:$DI,$GN142+29),"")</f>
      </c>
      <c r="EO142">
        <f>IF($GO142&gt;=30,INDEX($DI:$DI,$GN142+30),"")</f>
      </c>
      <c r="EP142">
        <f>IF($GO142&gt;=31,INDEX($DI:$DI,$GN142+31),"")</f>
      </c>
      <c r="EQ142">
        <f>IF($GO142&gt;=32,INDEX($DI:$DI,$GN142+32),"")</f>
      </c>
      <c r="ER142">
        <f>IF($GO142&gt;=33,INDEX($DI:$DI,$GN142+33),"")</f>
      </c>
      <c r="ES142">
        <f>IF($GO142&gt;=34,INDEX($DI:$DI,$GN142+34),"")</f>
      </c>
      <c r="ET142">
        <f>IF($GO142&gt;=35,INDEX($DI:$DI,$GN142+35),"")</f>
      </c>
      <c r="EU142">
        <f>IF($GO142&gt;=36,INDEX($DI:$DI,$GN142+36),"")</f>
      </c>
      <c r="EV142">
        <f>IF($GO142&gt;=37,INDEX($DI:$DI,$GN142+37),"")</f>
      </c>
      <c r="EW142">
        <f>IF($GO142&gt;=38,INDEX($DI:$DI,$GN142+38),"")</f>
      </c>
      <c r="EX142">
        <f>IF($GO142&gt;=39,INDEX($DI:$DI,$GN142+39),"")</f>
      </c>
      <c r="EY142">
        <f>IF($GO142&gt;=40,INDEX($DI:$DI,$GN142+40),"")</f>
      </c>
      <c r="EZ142">
        <f>IF($GO142&gt;=1,INDEX($DJ:$DJ,$GN142+1),"")</f>
      </c>
      <c r="FA142">
        <f>IF($GO142&gt;=2,INDEX($DJ:$DJ,$GN142+2),"")</f>
      </c>
      <c r="FB142">
        <f>IF($GO142&gt;=3,INDEX($DJ:$DJ,$GN142+3),"")</f>
      </c>
      <c r="FC142">
        <f>IF($GO142&gt;=4,INDEX($DJ:$DJ,$GN142+4),"")</f>
      </c>
      <c r="FD142">
        <f>IF($GO142&gt;=5,INDEX($DJ:$DJ,$GN142+5),"")</f>
      </c>
      <c r="FE142">
        <f>IF($GO142&gt;=6,INDEX($DJ:$DJ,$GN142+6),"")</f>
      </c>
      <c r="FF142">
        <f>IF($GO142&gt;=7,INDEX($DJ:$DJ,$GN142+7),"")</f>
      </c>
      <c r="FG142">
        <f>IF($GO142&gt;=8,INDEX($DJ:$DJ,$GN142+8),"")</f>
      </c>
      <c r="FH142">
        <f>IF($GO142&gt;=9,INDEX($DJ:$DJ,$GN142+9),"")</f>
      </c>
      <c r="FI142">
        <f>IF($GO142&gt;=10,INDEX($DJ:$DJ,$GN142+10),"")</f>
      </c>
      <c r="FJ142">
        <f>IF($GO142&gt;=11,INDEX($DJ:$DJ,$GN142+11),"")</f>
      </c>
      <c r="FK142">
        <f>IF($GO142&gt;=12,INDEX($DJ:$DJ,$GN142+12),"")</f>
      </c>
      <c r="FL142">
        <f>IF($GO142&gt;=13,INDEX($DJ:$DJ,$GN142+13),"")</f>
      </c>
      <c r="FM142">
        <f>IF($GO142&gt;=14,INDEX($DJ:$DJ,$GN142+14),"")</f>
      </c>
      <c r="FN142">
        <f>IF($GO142&gt;=15,INDEX($DJ:$DJ,$GN142+15),"")</f>
      </c>
      <c r="FO142">
        <f>IF($GO142&gt;=16,INDEX($DJ:$DJ,$GN142+16),"")</f>
      </c>
      <c r="FP142">
        <f>IF($GO142&gt;=17,INDEX($DJ:$DJ,$GN142+17),"")</f>
      </c>
      <c r="FQ142">
        <f>IF($GO142&gt;=18,INDEX($DJ:$DJ,$GN142+18),"")</f>
      </c>
      <c r="FR142">
        <f>IF($GO142&gt;=19,INDEX($DJ:$DJ,$GN142+19),"")</f>
      </c>
      <c r="FS142">
        <f>IF($GO142&gt;=20,INDEX($DJ:$DJ,$GN142+20),"")</f>
      </c>
      <c r="FT142">
        <f>IF($GO142&gt;=21,INDEX($DJ:$DJ,$GN142+21),"")</f>
      </c>
      <c r="FU142">
        <f>IF($GO142&gt;=22,INDEX($DJ:$DJ,$GN142+22),"")</f>
      </c>
      <c r="FV142">
        <f>IF($GO142&gt;=23,INDEX($DJ:$DJ,$GN142+23),"")</f>
      </c>
      <c r="FW142">
        <f>IF($GO142&gt;=24,INDEX($DJ:$DJ,$GN142+24),"")</f>
      </c>
      <c r="FX142">
        <f>IF($GO142&gt;=25,INDEX($DJ:$DJ,$GN142+25),"")</f>
      </c>
      <c r="FY142">
        <f>IF($GO142&gt;=26,INDEX($DJ:$DJ,$GN142+26),"")</f>
      </c>
      <c r="FZ142">
        <f>IF($GO142&gt;=27,INDEX($DJ:$DJ,$GN142+27),"")</f>
      </c>
      <c r="GA142">
        <f>IF($GO142&gt;=28,INDEX($DJ:$DJ,$GN142+28),"")</f>
      </c>
      <c r="GB142">
        <f>IF($GO142&gt;=29,INDEX($DJ:$DJ,$GN142+29),"")</f>
      </c>
      <c r="GC142">
        <f>IF($GO142&gt;=30,INDEX($DJ:$DJ,$GN142+30),"")</f>
      </c>
      <c r="GD142">
        <f>IF($GO142&gt;=31,INDEX($DJ:$DJ,$GN142+31),"")</f>
      </c>
      <c r="GE142">
        <f>IF($GO142&gt;=32,INDEX($DJ:$DJ,$GN142+32),"")</f>
      </c>
      <c r="GF142">
        <f>IF($GO142&gt;=33,INDEX($DJ:$DJ,$GN142+33),"")</f>
      </c>
      <c r="GG142">
        <f>IF($GO142&gt;=34,INDEX($DJ:$DJ,$GN142+34),"")</f>
      </c>
      <c r="GH142">
        <f>IF($GO142&gt;=35,INDEX($DJ:$DJ,$GN142+35),"")</f>
      </c>
      <c r="GI142">
        <f>IF($GO142&gt;=36,INDEX($DJ:$DJ,$GN142+36),"")</f>
      </c>
      <c r="GJ142">
        <f>IF($GO142&gt;=37,INDEX($DJ:$DJ,$GN142+37),"")</f>
      </c>
      <c r="GK142">
        <f>IF($GO142&gt;=38,INDEX($DJ:$DJ,$GN142+38),"")</f>
      </c>
      <c r="GL142">
        <f>IF($GO142&gt;=39,INDEX($DJ:$DJ,$GN142+39),"")</f>
      </c>
      <c r="GM142">
        <f>IF($GO142&gt;=40,INDEX($DJ:$DJ,$GN142+40),"")</f>
      </c>
      <c r="GN142">
        <f>IFERROR(MATCH($DH142,$DI$2:$DI$148,0)+1,0)</f>
      </c>
      <c r="GO142">
        <f>IFERROR(INDEX($DK$2:$DK$148,MATCH($DH142,$DI$2:$DI$148,0)),0)</f>
      </c>
      <c r="GP142">
        <f>IFERROR(MATCH($Y142,$DL$142:$EY$142,0),0)</f>
      </c>
      <c r="GQ142">
        <f>IF($GP142&gt;0,INDEX($EZ$142:$GM$142,$GP142),"")</f>
      </c>
      <c r="GR142" t="s">
        <v>608</v>
      </c>
      <c r="GT142">
        <f>IF($JC142&gt;=1,INDEX($GR:$GR,$JB142+1),"")</f>
      </c>
      <c r="GU142">
        <f>IF($JC142&gt;=2,INDEX($GR:$GR,$JB142+2),"")</f>
      </c>
      <c r="GV142">
        <f>IF($JC142&gt;=3,INDEX($GR:$GR,$JB142+3),"")</f>
      </c>
      <c r="GW142">
        <f>IF($JC142&gt;=4,INDEX($GR:$GR,$JB142+4),"")</f>
      </c>
      <c r="GX142">
        <f>IF($JC142&gt;=5,INDEX($GR:$GR,$JB142+5),"")</f>
      </c>
      <c r="GY142">
        <f>IF($JC142&gt;=6,INDEX($GR:$GR,$JB142+6),"")</f>
      </c>
      <c r="GZ142">
        <f>IF($JC142&gt;=7,INDEX($GR:$GR,$JB142+7),"")</f>
      </c>
      <c r="HA142">
        <f>IF($JC142&gt;=8,INDEX($GR:$GR,$JB142+8),"")</f>
      </c>
      <c r="HB142">
        <f>IF($JC142&gt;=9,INDEX($GR:$GR,$JB142+9),"")</f>
      </c>
      <c r="HC142">
        <f>IF($JC142&gt;=10,INDEX($GR:$GR,$JB142+10),"")</f>
      </c>
      <c r="HD142">
        <f>IF($JC142&gt;=11,INDEX($GR:$GR,$JB142+11),"")</f>
      </c>
      <c r="HE142">
        <f>IF($JC142&gt;=12,INDEX($GR:$GR,$JB142+12),"")</f>
      </c>
      <c r="HF142">
        <f>IF($JC142&gt;=13,INDEX($GR:$GR,$JB142+13),"")</f>
      </c>
      <c r="HG142">
        <f>IF($JC142&gt;=14,INDEX($GR:$GR,$JB142+14),"")</f>
      </c>
      <c r="HH142">
        <f>IF($JC142&gt;=15,INDEX($GR:$GR,$JB142+15),"")</f>
      </c>
      <c r="HI142">
        <f>IF($JC142&gt;=16,INDEX($GR:$GR,$JB142+16),"")</f>
      </c>
      <c r="HJ142">
        <f>IF($JC142&gt;=17,INDEX($GR:$GR,$JB142+17),"")</f>
      </c>
      <c r="HK142">
        <f>IF($JC142&gt;=18,INDEX($GR:$GR,$JB142+18),"")</f>
      </c>
      <c r="HL142">
        <f>IF($JC142&gt;=19,INDEX($GR:$GR,$JB142+19),"")</f>
      </c>
      <c r="HM142">
        <f>IF($JC142&gt;=20,INDEX($GR:$GR,$JB142+20),"")</f>
      </c>
      <c r="HN142">
        <f>IF($JC142&gt;=21,INDEX($GR:$GR,$JB142+21),"")</f>
      </c>
      <c r="HO142">
        <f>IF($JC142&gt;=22,INDEX($GR:$GR,$JB142+22),"")</f>
      </c>
      <c r="HP142">
        <f>IF($JC142&gt;=23,INDEX($GR:$GR,$JB142+23),"")</f>
      </c>
      <c r="HQ142">
        <f>IF($JC142&gt;=24,INDEX($GR:$GR,$JB142+24),"")</f>
      </c>
      <c r="HR142">
        <f>IF($JC142&gt;=25,INDEX($GR:$GR,$JB142+25),"")</f>
      </c>
      <c r="HS142">
        <f>IF($JC142&gt;=26,INDEX($GR:$GR,$JB142+26),"")</f>
      </c>
      <c r="HT142">
        <f>IF($JC142&gt;=27,INDEX($GR:$GR,$JB142+27),"")</f>
      </c>
      <c r="HU142">
        <f>IF($JC142&gt;=28,INDEX($GR:$GR,$JB142+28),"")</f>
      </c>
      <c r="HV142">
        <f>IF($JC142&gt;=29,INDEX($GR:$GR,$JB142+29),"")</f>
      </c>
      <c r="HW142">
        <f>IF($JC142&gt;=30,INDEX($GR:$GR,$JB142+30),"")</f>
      </c>
      <c r="HX142">
        <f>IF($JC142&gt;=31,INDEX($GR:$GR,$JB142+31),"")</f>
      </c>
      <c r="HY142">
        <f>IF($JC142&gt;=32,INDEX($GR:$GR,$JB142+32),"")</f>
      </c>
      <c r="HZ142">
        <f>IF($JC142&gt;=33,INDEX($GR:$GR,$JB142+33),"")</f>
      </c>
      <c r="IA142">
        <f>IF($JC142&gt;=34,INDEX($GR:$GR,$JB142+34),"")</f>
      </c>
      <c r="IB142">
        <f>IF($JC142&gt;=35,INDEX($GR:$GR,$JB142+35),"")</f>
      </c>
      <c r="IC142">
        <f>IF($JC142&gt;=36,INDEX($GR:$GR,$JB142+36),"")</f>
      </c>
      <c r="ID142">
        <f>IF($JC142&gt;=37,INDEX($GR:$GR,$JB142+37),"")</f>
      </c>
      <c r="IE142">
        <f>IF($JC142&gt;=38,INDEX($GR:$GR,$JB142+38),"")</f>
      </c>
      <c r="IF142">
        <f>IF($JC142&gt;=39,INDEX($GR:$GR,$JB142+39),"")</f>
      </c>
      <c r="IG142">
        <f>IF($JC142&gt;=40,INDEX($GR:$GR,$JB142+40),"")</f>
      </c>
      <c r="IH142">
        <f>IF($JC142&gt;=41,INDEX($GR:$GR,$JB142+41),"")</f>
      </c>
      <c r="II142">
        <f>IF($JC142&gt;=42,INDEX($GR:$GR,$JB142+42),"")</f>
      </c>
      <c r="IJ142">
        <f>IF($JC142&gt;=43,INDEX($GR:$GR,$JB142+43),"")</f>
      </c>
      <c r="IK142">
        <f>IF($JC142&gt;=44,INDEX($GR:$GR,$JB142+44),"")</f>
      </c>
      <c r="IL142">
        <f>IF($JC142&gt;=45,INDEX($GR:$GR,$JB142+45),"")</f>
      </c>
      <c r="IM142">
        <f>IF($JC142&gt;=46,INDEX($GR:$GR,$JB142+46),"")</f>
      </c>
      <c r="IN142">
        <f>IF($JC142&gt;=47,INDEX($GR:$GR,$JB142+47),"")</f>
      </c>
      <c r="IO142">
        <f>IF($JC142&gt;=48,INDEX($GR:$GR,$JB142+48),"")</f>
      </c>
      <c r="IP142">
        <f>IF($JC142&gt;=49,INDEX($GR:$GR,$JB142+49),"")</f>
      </c>
      <c r="IQ142">
        <f>IF($JC142&gt;=50,INDEX($GR:$GR,$JB142+50),"")</f>
      </c>
      <c r="IR142">
        <f>IF($JC142&gt;=51,INDEX($GR:$GR,$JB142+51),"")</f>
      </c>
      <c r="IS142">
        <f>IF($JC142&gt;=52,INDEX($GR:$GR,$JB142+52),"")</f>
      </c>
      <c r="IT142">
        <f>IF($JC142&gt;=53,INDEX($GR:$GR,$JB142+53),"")</f>
      </c>
      <c r="IU142">
        <f>IF($JC142&gt;=54,INDEX($GR:$GR,$JB142+54),"")</f>
      </c>
      <c r="IV142">
        <f>IF($JC142&gt;=55,INDEX($GR:$GR,$JB142+55),"")</f>
      </c>
      <c r="IW142">
        <f>IF($JC142&gt;=56,INDEX($GR:$GR,$JB142+56),"")</f>
      </c>
      <c r="IX142">
        <f>IF($JC142&gt;=57,INDEX($GR:$GR,$JB142+57),"")</f>
      </c>
      <c r="IY142">
        <f>IF($JC142&gt;=58,INDEX($GR:$GR,$JB142+58),"")</f>
      </c>
      <c r="IZ142">
        <f>IF($JC142&gt;=59,INDEX($GR:$GR,$JB142+59),"")</f>
      </c>
      <c r="JA142">
        <f>IF($JC142&gt;=60,INDEX($GR:$GR,$JB142+60),"")</f>
      </c>
      <c r="JB142">
        <f>IFERROR(MATCH($GQ142,$GR$2:$GR$324,0)+1,0)</f>
      </c>
      <c r="JC142">
        <f>IFERROR(INDEX($GS$2:$GS$324,MATCH($GQ142,$GR$2:$GR$324,0)),0)</f>
      </c>
      <c r="JD142" t="s">
        <v>40</v>
      </c>
      <c r="JE142" t="s">
        <v>40</v>
      </c>
    </row>
    <row r="143" spans="1:265" x14ac:dyDescent="0.25">
      <c r="Q143">
        <f>IF(OR($T143="",$P143=""),"",IFERROR($T143/$P143,0))</f>
      </c>
      <c r="R143">
        <f>IF($T143="","",
SUM($S143,$U143,$Z143,$V143,$X143)*
(1-IF($AA143="",0,VALUE($AA143)/100)))</f>
      </c>
      <c r="S143">
        <f>IF($T143="","",$T143)</f>
      </c>
      <c r="U143">
        <f>IF($T143="","",
IF($N143="","",
IF(ISNUMBER(SEARCH("exempt",LOWER($N143))),0,
$T143*(VALUE(SUBSTITUTE($N143,"%",""))/100))))</f>
      </c>
      <c r="AB143">
        <f>IFERROR(IF(FIND(" - ",$K143)&gt;0,MID($K143,FIND(" - ",$K143)+3,LEN($K143)),""),"")</f>
      </c>
      <c r="AK143" t="s">
        <v>609</v>
      </c>
      <c r="AP143">
        <f>IFERROR(LEFT($K143,FIND(" - ",$K143)-1),$K143)</f>
      </c>
      <c r="AS143">
        <f>IF($CH143&gt;=1,INDEX($AQ:$AQ,$CG143+1),"")</f>
      </c>
      <c r="AT143">
        <f>IF($CH143&gt;=2,INDEX($AQ:$AQ,$CG143+2),"")</f>
      </c>
      <c r="AU143">
        <f>IF($CH143&gt;=3,INDEX($AQ:$AQ,$CG143+3),"")</f>
      </c>
      <c r="AV143">
        <f>IF($CH143&gt;=4,INDEX($AQ:$AQ,$CG143+4),"")</f>
      </c>
      <c r="AW143">
        <f>IF($CH143&gt;=5,INDEX($AQ:$AQ,$CG143+5),"")</f>
      </c>
      <c r="AX143">
        <f>IF($CH143&gt;=6,INDEX($AQ:$AQ,$CG143+6),"")</f>
      </c>
      <c r="AY143">
        <f>IF($CH143&gt;=7,INDEX($AQ:$AQ,$CG143+7),"")</f>
      </c>
      <c r="AZ143">
        <f>IF($CH143&gt;=8,INDEX($AQ:$AQ,$CG143+8),"")</f>
      </c>
      <c r="BA143">
        <f>IF($CH143&gt;=9,INDEX($AQ:$AQ,$CG143+9),"")</f>
      </c>
      <c r="BB143">
        <f>IF($CH143&gt;=10,INDEX($AQ:$AQ,$CG143+10),"")</f>
      </c>
      <c r="BC143">
        <f>IF($CH143&gt;=11,INDEX($AQ:$AQ,$CG143+11),"")</f>
      </c>
      <c r="BD143">
        <f>IF($CH143&gt;=12,INDEX($AQ:$AQ,$CG143+12),"")</f>
      </c>
      <c r="BE143">
        <f>IF($CH143&gt;=13,INDEX($AQ:$AQ,$CG143+13),"")</f>
      </c>
      <c r="BF143">
        <f>IF($CH143&gt;=14,INDEX($AQ:$AQ,$CG143+14),"")</f>
      </c>
      <c r="BG143">
        <f>IF($CH143&gt;=15,INDEX($AQ:$AQ,$CG143+15),"")</f>
      </c>
      <c r="BH143">
        <f>IF($CH143&gt;=16,INDEX($AQ:$AQ,$CG143+16),"")</f>
      </c>
      <c r="BI143">
        <f>IF($CH143&gt;=17,INDEX($AQ:$AQ,$CG143+17),"")</f>
      </c>
      <c r="BJ143">
        <f>IF($CH143&gt;=18,INDEX($AQ:$AQ,$CG143+18),"")</f>
      </c>
      <c r="BK143">
        <f>IF($CH143&gt;=19,INDEX($AQ:$AQ,$CG143+19),"")</f>
      </c>
      <c r="BL143">
        <f>IF($CH143&gt;=20,INDEX($AQ:$AQ,$CG143+20),"")</f>
      </c>
      <c r="BM143">
        <f>IF($CH143&gt;=21,INDEX($AQ:$AQ,$CG143+21),"")</f>
      </c>
      <c r="BN143">
        <f>IF($CH143&gt;=22,INDEX($AQ:$AQ,$CG143+22),"")</f>
      </c>
      <c r="BO143">
        <f>IF($CH143&gt;=23,INDEX($AQ:$AQ,$CG143+23),"")</f>
      </c>
      <c r="BP143">
        <f>IF($CH143&gt;=24,INDEX($AQ:$AQ,$CG143+24),"")</f>
      </c>
      <c r="BQ143">
        <f>IF($CH143&gt;=25,INDEX($AQ:$AQ,$CG143+25),"")</f>
      </c>
      <c r="BR143">
        <f>IF($CH143&gt;=26,INDEX($AQ:$AQ,$CG143+26),"")</f>
      </c>
      <c r="BS143">
        <f>IF($CH143&gt;=27,INDEX($AQ:$AQ,$CG143+27),"")</f>
      </c>
      <c r="BT143">
        <f>IF($CH143&gt;=28,INDEX($AQ:$AQ,$CG143+28),"")</f>
      </c>
      <c r="BU143">
        <f>IF($CH143&gt;=29,INDEX($AQ:$AQ,$CG143+29),"")</f>
      </c>
      <c r="BV143">
        <f>IF($CH143&gt;=30,INDEX($AQ:$AQ,$CG143+30),"")</f>
      </c>
      <c r="BW143">
        <f>IF($CH143&gt;=31,INDEX($AQ:$AQ,$CG143+31),"")</f>
      </c>
      <c r="BX143">
        <f>IF($CH143&gt;=32,INDEX($AQ:$AQ,$CG143+32),"")</f>
      </c>
      <c r="BY143">
        <f>IF($CH143&gt;=33,INDEX($AQ:$AQ,$CG143+33),"")</f>
      </c>
      <c r="BZ143">
        <f>IF($CH143&gt;=34,INDEX($AQ:$AQ,$CG143+34),"")</f>
      </c>
      <c r="CA143">
        <f>IF($CH143&gt;=35,INDEX($AQ:$AQ,$CG143+35),"")</f>
      </c>
      <c r="CB143">
        <f>IF($CH143&gt;=36,INDEX($AQ:$AQ,$CG143+36),"")</f>
      </c>
      <c r="CC143">
        <f>IF($CH143&gt;=37,INDEX($AQ:$AQ,$CG143+37),"")</f>
      </c>
      <c r="CD143">
        <f>IF($CH143&gt;=38,INDEX($AQ:$AQ,$CG143+38),"")</f>
      </c>
      <c r="CE143">
        <f>IF($CH143&gt;=39,INDEX($AQ:$AQ,$CG143+39),"")</f>
      </c>
      <c r="CF143">
        <f>IF($CH143&gt;=40,INDEX($AQ:$AQ,$CG143+40),"")</f>
      </c>
      <c r="CG143">
        <f>IFERROR(MATCH($AP143,$AQ$2:$AQ$134,0)+1,0)</f>
      </c>
      <c r="CH143">
        <f>IFERROR(INDEX($AR$2:$AR$134,MATCH($AP143,$AQ$2:$AQ$134,0)),0)</f>
      </c>
      <c r="CI143">
        <f>IFERROR(LEFT($L143,FIND(" - ",$L143)-1),$L143)</f>
      </c>
      <c r="CJ143" t="s">
        <v>610</v>
      </c>
      <c r="CK143">
        <v>1</v>
      </c>
      <c r="CL143">
        <f>IF($DG143&gt;=1,INDEX($CJ:$CJ,$DF143+1),"")</f>
      </c>
      <c r="CM143">
        <f>IF($DG143&gt;=2,INDEX($CJ:$CJ,$DF143+2),"")</f>
      </c>
      <c r="CN143">
        <f>IF($DG143&gt;=3,INDEX($CJ:$CJ,$DF143+3),"")</f>
      </c>
      <c r="CO143">
        <f>IF($DG143&gt;=4,INDEX($CJ:$CJ,$DF143+4),"")</f>
      </c>
      <c r="CP143">
        <f>IF($DG143&gt;=5,INDEX($CJ:$CJ,$DF143+5),"")</f>
      </c>
      <c r="CQ143">
        <f>IF($DG143&gt;=6,INDEX($CJ:$CJ,$DF143+6),"")</f>
      </c>
      <c r="CR143">
        <f>IF($DG143&gt;=7,INDEX($CJ:$CJ,$DF143+7),"")</f>
      </c>
      <c r="CS143">
        <f>IF($DG143&gt;=8,INDEX($CJ:$CJ,$DF143+8),"")</f>
      </c>
      <c r="CT143">
        <f>IF($DG143&gt;=9,INDEX($CJ:$CJ,$DF143+9),"")</f>
      </c>
      <c r="CU143">
        <f>IF($DG143&gt;=10,INDEX($CJ:$CJ,$DF143+10),"")</f>
      </c>
      <c r="CV143">
        <f>IF($DG143&gt;=11,INDEX($CJ:$CJ,$DF143+11),"")</f>
      </c>
      <c r="CW143">
        <f>IF($DG143&gt;=12,INDEX($CJ:$CJ,$DF143+12),"")</f>
      </c>
      <c r="CX143">
        <f>IF($DG143&gt;=13,INDEX($CJ:$CJ,$DF143+13),"")</f>
      </c>
      <c r="CY143">
        <f>IF($DG143&gt;=14,INDEX($CJ:$CJ,$DF143+14),"")</f>
      </c>
      <c r="CZ143">
        <f>IF($DG143&gt;=15,INDEX($CJ:$CJ,$DF143+15),"")</f>
      </c>
      <c r="DA143">
        <f>IF($DG143&gt;=16,INDEX($CJ:$CJ,$DF143+16),"")</f>
      </c>
      <c r="DB143">
        <f>IF($DG143&gt;=17,INDEX($CJ:$CJ,$DF143+17),"")</f>
      </c>
      <c r="DC143">
        <f>IF($DG143&gt;=18,INDEX($CJ:$CJ,$DF143+18),"")</f>
      </c>
      <c r="DD143">
        <f>IF($DG143&gt;=19,INDEX($CJ:$CJ,$DF143+19),"")</f>
      </c>
      <c r="DE143">
        <f>IF($DG143&gt;=20,INDEX($CJ:$CJ,$DF143+20),"")</f>
      </c>
      <c r="DF143">
        <f>IFERROR(MATCH($CI143,$CJ$2:$CJ$263,0)+1,0)</f>
      </c>
      <c r="DG143">
        <f>IFERROR(INDEX($CK$2:$CK$263,MATCH($CI143,$CJ$2:$CJ$263,0)),0)</f>
      </c>
      <c r="DH143">
        <f>IFERROR(INDEX($AO:$AO,MATCH($N143,$AN:$AN,0))&amp;"","")</f>
      </c>
      <c r="DI143" t="s">
        <v>415</v>
      </c>
      <c r="DK143">
        <v>1</v>
      </c>
      <c r="DL143">
        <f>IF($GO143&gt;=1,INDEX($DI:$DI,$GN143+1),"")</f>
      </c>
      <c r="DM143">
        <f>IF($GO143&gt;=2,INDEX($DI:$DI,$GN143+2),"")</f>
      </c>
      <c r="DN143">
        <f>IF($GO143&gt;=3,INDEX($DI:$DI,$GN143+3),"")</f>
      </c>
      <c r="DO143">
        <f>IF($GO143&gt;=4,INDEX($DI:$DI,$GN143+4),"")</f>
      </c>
      <c r="DP143">
        <f>IF($GO143&gt;=5,INDEX($DI:$DI,$GN143+5),"")</f>
      </c>
      <c r="DQ143">
        <f>IF($GO143&gt;=6,INDEX($DI:$DI,$GN143+6),"")</f>
      </c>
      <c r="DR143">
        <f>IF($GO143&gt;=7,INDEX($DI:$DI,$GN143+7),"")</f>
      </c>
      <c r="DS143">
        <f>IF($GO143&gt;=8,INDEX($DI:$DI,$GN143+8),"")</f>
      </c>
      <c r="DT143">
        <f>IF($GO143&gt;=9,INDEX($DI:$DI,$GN143+9),"")</f>
      </c>
      <c r="DU143">
        <f>IF($GO143&gt;=10,INDEX($DI:$DI,$GN143+10),"")</f>
      </c>
      <c r="DV143">
        <f>IF($GO143&gt;=11,INDEX($DI:$DI,$GN143+11),"")</f>
      </c>
      <c r="DW143">
        <f>IF($GO143&gt;=12,INDEX($DI:$DI,$GN143+12),"")</f>
      </c>
      <c r="DX143">
        <f>IF($GO143&gt;=13,INDEX($DI:$DI,$GN143+13),"")</f>
      </c>
      <c r="DY143">
        <f>IF($GO143&gt;=14,INDEX($DI:$DI,$GN143+14),"")</f>
      </c>
      <c r="DZ143">
        <f>IF($GO143&gt;=15,INDEX($DI:$DI,$GN143+15),"")</f>
      </c>
      <c r="EA143">
        <f>IF($GO143&gt;=16,INDEX($DI:$DI,$GN143+16),"")</f>
      </c>
      <c r="EB143">
        <f>IF($GO143&gt;=17,INDEX($DI:$DI,$GN143+17),"")</f>
      </c>
      <c r="EC143">
        <f>IF($GO143&gt;=18,INDEX($DI:$DI,$GN143+18),"")</f>
      </c>
      <c r="ED143">
        <f>IF($GO143&gt;=19,INDEX($DI:$DI,$GN143+19),"")</f>
      </c>
      <c r="EE143">
        <f>IF($GO143&gt;=20,INDEX($DI:$DI,$GN143+20),"")</f>
      </c>
      <c r="EF143">
        <f>IF($GO143&gt;=21,INDEX($DI:$DI,$GN143+21),"")</f>
      </c>
      <c r="EG143">
        <f>IF($GO143&gt;=22,INDEX($DI:$DI,$GN143+22),"")</f>
      </c>
      <c r="EH143">
        <f>IF($GO143&gt;=23,INDEX($DI:$DI,$GN143+23),"")</f>
      </c>
      <c r="EI143">
        <f>IF($GO143&gt;=24,INDEX($DI:$DI,$GN143+24),"")</f>
      </c>
      <c r="EJ143">
        <f>IF($GO143&gt;=25,INDEX($DI:$DI,$GN143+25),"")</f>
      </c>
      <c r="EK143">
        <f>IF($GO143&gt;=26,INDEX($DI:$DI,$GN143+26),"")</f>
      </c>
      <c r="EL143">
        <f>IF($GO143&gt;=27,INDEX($DI:$DI,$GN143+27),"")</f>
      </c>
      <c r="EM143">
        <f>IF($GO143&gt;=28,INDEX($DI:$DI,$GN143+28),"")</f>
      </c>
      <c r="EN143">
        <f>IF($GO143&gt;=29,INDEX($DI:$DI,$GN143+29),"")</f>
      </c>
      <c r="EO143">
        <f>IF($GO143&gt;=30,INDEX($DI:$DI,$GN143+30),"")</f>
      </c>
      <c r="EP143">
        <f>IF($GO143&gt;=31,INDEX($DI:$DI,$GN143+31),"")</f>
      </c>
      <c r="EQ143">
        <f>IF($GO143&gt;=32,INDEX($DI:$DI,$GN143+32),"")</f>
      </c>
      <c r="ER143">
        <f>IF($GO143&gt;=33,INDEX($DI:$DI,$GN143+33),"")</f>
      </c>
      <c r="ES143">
        <f>IF($GO143&gt;=34,INDEX($DI:$DI,$GN143+34),"")</f>
      </c>
      <c r="ET143">
        <f>IF($GO143&gt;=35,INDEX($DI:$DI,$GN143+35),"")</f>
      </c>
      <c r="EU143">
        <f>IF($GO143&gt;=36,INDEX($DI:$DI,$GN143+36),"")</f>
      </c>
      <c r="EV143">
        <f>IF($GO143&gt;=37,INDEX($DI:$DI,$GN143+37),"")</f>
      </c>
      <c r="EW143">
        <f>IF($GO143&gt;=38,INDEX($DI:$DI,$GN143+38),"")</f>
      </c>
      <c r="EX143">
        <f>IF($GO143&gt;=39,INDEX($DI:$DI,$GN143+39),"")</f>
      </c>
      <c r="EY143">
        <f>IF($GO143&gt;=40,INDEX($DI:$DI,$GN143+40),"")</f>
      </c>
      <c r="EZ143">
        <f>IF($GO143&gt;=1,INDEX($DJ:$DJ,$GN143+1),"")</f>
      </c>
      <c r="FA143">
        <f>IF($GO143&gt;=2,INDEX($DJ:$DJ,$GN143+2),"")</f>
      </c>
      <c r="FB143">
        <f>IF($GO143&gt;=3,INDEX($DJ:$DJ,$GN143+3),"")</f>
      </c>
      <c r="FC143">
        <f>IF($GO143&gt;=4,INDEX($DJ:$DJ,$GN143+4),"")</f>
      </c>
      <c r="FD143">
        <f>IF($GO143&gt;=5,INDEX($DJ:$DJ,$GN143+5),"")</f>
      </c>
      <c r="FE143">
        <f>IF($GO143&gt;=6,INDEX($DJ:$DJ,$GN143+6),"")</f>
      </c>
      <c r="FF143">
        <f>IF($GO143&gt;=7,INDEX($DJ:$DJ,$GN143+7),"")</f>
      </c>
      <c r="FG143">
        <f>IF($GO143&gt;=8,INDEX($DJ:$DJ,$GN143+8),"")</f>
      </c>
      <c r="FH143">
        <f>IF($GO143&gt;=9,INDEX($DJ:$DJ,$GN143+9),"")</f>
      </c>
      <c r="FI143">
        <f>IF($GO143&gt;=10,INDEX($DJ:$DJ,$GN143+10),"")</f>
      </c>
      <c r="FJ143">
        <f>IF($GO143&gt;=11,INDEX($DJ:$DJ,$GN143+11),"")</f>
      </c>
      <c r="FK143">
        <f>IF($GO143&gt;=12,INDEX($DJ:$DJ,$GN143+12),"")</f>
      </c>
      <c r="FL143">
        <f>IF($GO143&gt;=13,INDEX($DJ:$DJ,$GN143+13),"")</f>
      </c>
      <c r="FM143">
        <f>IF($GO143&gt;=14,INDEX($DJ:$DJ,$GN143+14),"")</f>
      </c>
      <c r="FN143">
        <f>IF($GO143&gt;=15,INDEX($DJ:$DJ,$GN143+15),"")</f>
      </c>
      <c r="FO143">
        <f>IF($GO143&gt;=16,INDEX($DJ:$DJ,$GN143+16),"")</f>
      </c>
      <c r="FP143">
        <f>IF($GO143&gt;=17,INDEX($DJ:$DJ,$GN143+17),"")</f>
      </c>
      <c r="FQ143">
        <f>IF($GO143&gt;=18,INDEX($DJ:$DJ,$GN143+18),"")</f>
      </c>
      <c r="FR143">
        <f>IF($GO143&gt;=19,INDEX($DJ:$DJ,$GN143+19),"")</f>
      </c>
      <c r="FS143">
        <f>IF($GO143&gt;=20,INDEX($DJ:$DJ,$GN143+20),"")</f>
      </c>
      <c r="FT143">
        <f>IF($GO143&gt;=21,INDEX($DJ:$DJ,$GN143+21),"")</f>
      </c>
      <c r="FU143">
        <f>IF($GO143&gt;=22,INDEX($DJ:$DJ,$GN143+22),"")</f>
      </c>
      <c r="FV143">
        <f>IF($GO143&gt;=23,INDEX($DJ:$DJ,$GN143+23),"")</f>
      </c>
      <c r="FW143">
        <f>IF($GO143&gt;=24,INDEX($DJ:$DJ,$GN143+24),"")</f>
      </c>
      <c r="FX143">
        <f>IF($GO143&gt;=25,INDEX($DJ:$DJ,$GN143+25),"")</f>
      </c>
      <c r="FY143">
        <f>IF($GO143&gt;=26,INDEX($DJ:$DJ,$GN143+26),"")</f>
      </c>
      <c r="FZ143">
        <f>IF($GO143&gt;=27,INDEX($DJ:$DJ,$GN143+27),"")</f>
      </c>
      <c r="GA143">
        <f>IF($GO143&gt;=28,INDEX($DJ:$DJ,$GN143+28),"")</f>
      </c>
      <c r="GB143">
        <f>IF($GO143&gt;=29,INDEX($DJ:$DJ,$GN143+29),"")</f>
      </c>
      <c r="GC143">
        <f>IF($GO143&gt;=30,INDEX($DJ:$DJ,$GN143+30),"")</f>
      </c>
      <c r="GD143">
        <f>IF($GO143&gt;=31,INDEX($DJ:$DJ,$GN143+31),"")</f>
      </c>
      <c r="GE143">
        <f>IF($GO143&gt;=32,INDEX($DJ:$DJ,$GN143+32),"")</f>
      </c>
      <c r="GF143">
        <f>IF($GO143&gt;=33,INDEX($DJ:$DJ,$GN143+33),"")</f>
      </c>
      <c r="GG143">
        <f>IF($GO143&gt;=34,INDEX($DJ:$DJ,$GN143+34),"")</f>
      </c>
      <c r="GH143">
        <f>IF($GO143&gt;=35,INDEX($DJ:$DJ,$GN143+35),"")</f>
      </c>
      <c r="GI143">
        <f>IF($GO143&gt;=36,INDEX($DJ:$DJ,$GN143+36),"")</f>
      </c>
      <c r="GJ143">
        <f>IF($GO143&gt;=37,INDEX($DJ:$DJ,$GN143+37),"")</f>
      </c>
      <c r="GK143">
        <f>IF($GO143&gt;=38,INDEX($DJ:$DJ,$GN143+38),"")</f>
      </c>
      <c r="GL143">
        <f>IF($GO143&gt;=39,INDEX($DJ:$DJ,$GN143+39),"")</f>
      </c>
      <c r="GM143">
        <f>IF($GO143&gt;=40,INDEX($DJ:$DJ,$GN143+40),"")</f>
      </c>
      <c r="GN143">
        <f>IFERROR(MATCH($DH143,$DI$2:$DI$148,0)+1,0)</f>
      </c>
      <c r="GO143">
        <f>IFERROR(INDEX($DK$2:$DK$148,MATCH($DH143,$DI$2:$DI$148,0)),0)</f>
      </c>
      <c r="GP143">
        <f>IFERROR(MATCH($Y143,$DL$143:$EY$143,0),0)</f>
      </c>
      <c r="GQ143">
        <f>IF($GP143&gt;0,INDEX($EZ$143:$GM$143,$GP143),"")</f>
      </c>
      <c r="GR143" t="s">
        <v>297</v>
      </c>
      <c r="GS143">
        <v>1</v>
      </c>
      <c r="GT143">
        <f>IF($JC143&gt;=1,INDEX($GR:$GR,$JB143+1),"")</f>
      </c>
      <c r="GU143">
        <f>IF($JC143&gt;=2,INDEX($GR:$GR,$JB143+2),"")</f>
      </c>
      <c r="GV143">
        <f>IF($JC143&gt;=3,INDEX($GR:$GR,$JB143+3),"")</f>
      </c>
      <c r="GW143">
        <f>IF($JC143&gt;=4,INDEX($GR:$GR,$JB143+4),"")</f>
      </c>
      <c r="GX143">
        <f>IF($JC143&gt;=5,INDEX($GR:$GR,$JB143+5),"")</f>
      </c>
      <c r="GY143">
        <f>IF($JC143&gt;=6,INDEX($GR:$GR,$JB143+6),"")</f>
      </c>
      <c r="GZ143">
        <f>IF($JC143&gt;=7,INDEX($GR:$GR,$JB143+7),"")</f>
      </c>
      <c r="HA143">
        <f>IF($JC143&gt;=8,INDEX($GR:$GR,$JB143+8),"")</f>
      </c>
      <c r="HB143">
        <f>IF($JC143&gt;=9,INDEX($GR:$GR,$JB143+9),"")</f>
      </c>
      <c r="HC143">
        <f>IF($JC143&gt;=10,INDEX($GR:$GR,$JB143+10),"")</f>
      </c>
      <c r="HD143">
        <f>IF($JC143&gt;=11,INDEX($GR:$GR,$JB143+11),"")</f>
      </c>
      <c r="HE143">
        <f>IF($JC143&gt;=12,INDEX($GR:$GR,$JB143+12),"")</f>
      </c>
      <c r="HF143">
        <f>IF($JC143&gt;=13,INDEX($GR:$GR,$JB143+13),"")</f>
      </c>
      <c r="HG143">
        <f>IF($JC143&gt;=14,INDEX($GR:$GR,$JB143+14),"")</f>
      </c>
      <c r="HH143">
        <f>IF($JC143&gt;=15,INDEX($GR:$GR,$JB143+15),"")</f>
      </c>
      <c r="HI143">
        <f>IF($JC143&gt;=16,INDEX($GR:$GR,$JB143+16),"")</f>
      </c>
      <c r="HJ143">
        <f>IF($JC143&gt;=17,INDEX($GR:$GR,$JB143+17),"")</f>
      </c>
      <c r="HK143">
        <f>IF($JC143&gt;=18,INDEX($GR:$GR,$JB143+18),"")</f>
      </c>
      <c r="HL143">
        <f>IF($JC143&gt;=19,INDEX($GR:$GR,$JB143+19),"")</f>
      </c>
      <c r="HM143">
        <f>IF($JC143&gt;=20,INDEX($GR:$GR,$JB143+20),"")</f>
      </c>
      <c r="HN143">
        <f>IF($JC143&gt;=21,INDEX($GR:$GR,$JB143+21),"")</f>
      </c>
      <c r="HO143">
        <f>IF($JC143&gt;=22,INDEX($GR:$GR,$JB143+22),"")</f>
      </c>
      <c r="HP143">
        <f>IF($JC143&gt;=23,INDEX($GR:$GR,$JB143+23),"")</f>
      </c>
      <c r="HQ143">
        <f>IF($JC143&gt;=24,INDEX($GR:$GR,$JB143+24),"")</f>
      </c>
      <c r="HR143">
        <f>IF($JC143&gt;=25,INDEX($GR:$GR,$JB143+25),"")</f>
      </c>
      <c r="HS143">
        <f>IF($JC143&gt;=26,INDEX($GR:$GR,$JB143+26),"")</f>
      </c>
      <c r="HT143">
        <f>IF($JC143&gt;=27,INDEX($GR:$GR,$JB143+27),"")</f>
      </c>
      <c r="HU143">
        <f>IF($JC143&gt;=28,INDEX($GR:$GR,$JB143+28),"")</f>
      </c>
      <c r="HV143">
        <f>IF($JC143&gt;=29,INDEX($GR:$GR,$JB143+29),"")</f>
      </c>
      <c r="HW143">
        <f>IF($JC143&gt;=30,INDEX($GR:$GR,$JB143+30),"")</f>
      </c>
      <c r="HX143">
        <f>IF($JC143&gt;=31,INDEX($GR:$GR,$JB143+31),"")</f>
      </c>
      <c r="HY143">
        <f>IF($JC143&gt;=32,INDEX($GR:$GR,$JB143+32),"")</f>
      </c>
      <c r="HZ143">
        <f>IF($JC143&gt;=33,INDEX($GR:$GR,$JB143+33),"")</f>
      </c>
      <c r="IA143">
        <f>IF($JC143&gt;=34,INDEX($GR:$GR,$JB143+34),"")</f>
      </c>
      <c r="IB143">
        <f>IF($JC143&gt;=35,INDEX($GR:$GR,$JB143+35),"")</f>
      </c>
      <c r="IC143">
        <f>IF($JC143&gt;=36,INDEX($GR:$GR,$JB143+36),"")</f>
      </c>
      <c r="ID143">
        <f>IF($JC143&gt;=37,INDEX($GR:$GR,$JB143+37),"")</f>
      </c>
      <c r="IE143">
        <f>IF($JC143&gt;=38,INDEX($GR:$GR,$JB143+38),"")</f>
      </c>
      <c r="IF143">
        <f>IF($JC143&gt;=39,INDEX($GR:$GR,$JB143+39),"")</f>
      </c>
      <c r="IG143">
        <f>IF($JC143&gt;=40,INDEX($GR:$GR,$JB143+40),"")</f>
      </c>
      <c r="IH143">
        <f>IF($JC143&gt;=41,INDEX($GR:$GR,$JB143+41),"")</f>
      </c>
      <c r="II143">
        <f>IF($JC143&gt;=42,INDEX($GR:$GR,$JB143+42),"")</f>
      </c>
      <c r="IJ143">
        <f>IF($JC143&gt;=43,INDEX($GR:$GR,$JB143+43),"")</f>
      </c>
      <c r="IK143">
        <f>IF($JC143&gt;=44,INDEX($GR:$GR,$JB143+44),"")</f>
      </c>
      <c r="IL143">
        <f>IF($JC143&gt;=45,INDEX($GR:$GR,$JB143+45),"")</f>
      </c>
      <c r="IM143">
        <f>IF($JC143&gt;=46,INDEX($GR:$GR,$JB143+46),"")</f>
      </c>
      <c r="IN143">
        <f>IF($JC143&gt;=47,INDEX($GR:$GR,$JB143+47),"")</f>
      </c>
      <c r="IO143">
        <f>IF($JC143&gt;=48,INDEX($GR:$GR,$JB143+48),"")</f>
      </c>
      <c r="IP143">
        <f>IF($JC143&gt;=49,INDEX($GR:$GR,$JB143+49),"")</f>
      </c>
      <c r="IQ143">
        <f>IF($JC143&gt;=50,INDEX($GR:$GR,$JB143+50),"")</f>
      </c>
      <c r="IR143">
        <f>IF($JC143&gt;=51,INDEX($GR:$GR,$JB143+51),"")</f>
      </c>
      <c r="IS143">
        <f>IF($JC143&gt;=52,INDEX($GR:$GR,$JB143+52),"")</f>
      </c>
      <c r="IT143">
        <f>IF($JC143&gt;=53,INDEX($GR:$GR,$JB143+53),"")</f>
      </c>
      <c r="IU143">
        <f>IF($JC143&gt;=54,INDEX($GR:$GR,$JB143+54),"")</f>
      </c>
      <c r="IV143">
        <f>IF($JC143&gt;=55,INDEX($GR:$GR,$JB143+55),"")</f>
      </c>
      <c r="IW143">
        <f>IF($JC143&gt;=56,INDEX($GR:$GR,$JB143+56),"")</f>
      </c>
      <c r="IX143">
        <f>IF($JC143&gt;=57,INDEX($GR:$GR,$JB143+57),"")</f>
      </c>
      <c r="IY143">
        <f>IF($JC143&gt;=58,INDEX($GR:$GR,$JB143+58),"")</f>
      </c>
      <c r="IZ143">
        <f>IF($JC143&gt;=59,INDEX($GR:$GR,$JB143+59),"")</f>
      </c>
      <c r="JA143">
        <f>IF($JC143&gt;=60,INDEX($GR:$GR,$JB143+60),"")</f>
      </c>
      <c r="JB143">
        <f>IFERROR(MATCH($GQ143,$GR$2:$GR$324,0)+1,0)</f>
      </c>
      <c r="JC143">
        <f>IFERROR(INDEX($GS$2:$GS$324,MATCH($GQ143,$GR$2:$GR$324,0)),0)</f>
      </c>
      <c r="JD143" t="s">
        <v>40</v>
      </c>
      <c r="JE143" t="s">
        <v>40</v>
      </c>
    </row>
    <row r="144" spans="1:265" x14ac:dyDescent="0.25">
      <c r="Q144">
        <f>IF(OR($T144="",$P144=""),"",IFERROR($T144/$P144,0))</f>
      </c>
      <c r="R144">
        <f>IF($T144="","",
SUM($S144,$U144,$Z144,$V144,$X144)*
(1-IF($AA144="",0,VALUE($AA144)/100)))</f>
      </c>
      <c r="S144">
        <f>IF($T144="","",$T144)</f>
      </c>
      <c r="U144">
        <f>IF($T144="","",
IF($N144="","",
IF(ISNUMBER(SEARCH("exempt",LOWER($N144))),0,
$T144*(VALUE(SUBSTITUTE($N144,"%",""))/100))))</f>
      </c>
      <c r="AB144">
        <f>IFERROR(IF(FIND(" - ",$K144)&gt;0,MID($K144,FIND(" - ",$K144)+3,LEN($K144)),""),"")</f>
      </c>
      <c r="AK144" t="s">
        <v>611</v>
      </c>
      <c r="AP144">
        <f>IFERROR(LEFT($K144,FIND(" - ",$K144)-1),$K144)</f>
      </c>
      <c r="AS144">
        <f>IF($CH144&gt;=1,INDEX($AQ:$AQ,$CG144+1),"")</f>
      </c>
      <c r="AT144">
        <f>IF($CH144&gt;=2,INDEX($AQ:$AQ,$CG144+2),"")</f>
      </c>
      <c r="AU144">
        <f>IF($CH144&gt;=3,INDEX($AQ:$AQ,$CG144+3),"")</f>
      </c>
      <c r="AV144">
        <f>IF($CH144&gt;=4,INDEX($AQ:$AQ,$CG144+4),"")</f>
      </c>
      <c r="AW144">
        <f>IF($CH144&gt;=5,INDEX($AQ:$AQ,$CG144+5),"")</f>
      </c>
      <c r="AX144">
        <f>IF($CH144&gt;=6,INDEX($AQ:$AQ,$CG144+6),"")</f>
      </c>
      <c r="AY144">
        <f>IF($CH144&gt;=7,INDEX($AQ:$AQ,$CG144+7),"")</f>
      </c>
      <c r="AZ144">
        <f>IF($CH144&gt;=8,INDEX($AQ:$AQ,$CG144+8),"")</f>
      </c>
      <c r="BA144">
        <f>IF($CH144&gt;=9,INDEX($AQ:$AQ,$CG144+9),"")</f>
      </c>
      <c r="BB144">
        <f>IF($CH144&gt;=10,INDEX($AQ:$AQ,$CG144+10),"")</f>
      </c>
      <c r="BC144">
        <f>IF($CH144&gt;=11,INDEX($AQ:$AQ,$CG144+11),"")</f>
      </c>
      <c r="BD144">
        <f>IF($CH144&gt;=12,INDEX($AQ:$AQ,$CG144+12),"")</f>
      </c>
      <c r="BE144">
        <f>IF($CH144&gt;=13,INDEX($AQ:$AQ,$CG144+13),"")</f>
      </c>
      <c r="BF144">
        <f>IF($CH144&gt;=14,INDEX($AQ:$AQ,$CG144+14),"")</f>
      </c>
      <c r="BG144">
        <f>IF($CH144&gt;=15,INDEX($AQ:$AQ,$CG144+15),"")</f>
      </c>
      <c r="BH144">
        <f>IF($CH144&gt;=16,INDEX($AQ:$AQ,$CG144+16),"")</f>
      </c>
      <c r="BI144">
        <f>IF($CH144&gt;=17,INDEX($AQ:$AQ,$CG144+17),"")</f>
      </c>
      <c r="BJ144">
        <f>IF($CH144&gt;=18,INDEX($AQ:$AQ,$CG144+18),"")</f>
      </c>
      <c r="BK144">
        <f>IF($CH144&gt;=19,INDEX($AQ:$AQ,$CG144+19),"")</f>
      </c>
      <c r="BL144">
        <f>IF($CH144&gt;=20,INDEX($AQ:$AQ,$CG144+20),"")</f>
      </c>
      <c r="BM144">
        <f>IF($CH144&gt;=21,INDEX($AQ:$AQ,$CG144+21),"")</f>
      </c>
      <c r="BN144">
        <f>IF($CH144&gt;=22,INDEX($AQ:$AQ,$CG144+22),"")</f>
      </c>
      <c r="BO144">
        <f>IF($CH144&gt;=23,INDEX($AQ:$AQ,$CG144+23),"")</f>
      </c>
      <c r="BP144">
        <f>IF($CH144&gt;=24,INDEX($AQ:$AQ,$CG144+24),"")</f>
      </c>
      <c r="BQ144">
        <f>IF($CH144&gt;=25,INDEX($AQ:$AQ,$CG144+25),"")</f>
      </c>
      <c r="BR144">
        <f>IF($CH144&gt;=26,INDEX($AQ:$AQ,$CG144+26),"")</f>
      </c>
      <c r="BS144">
        <f>IF($CH144&gt;=27,INDEX($AQ:$AQ,$CG144+27),"")</f>
      </c>
      <c r="BT144">
        <f>IF($CH144&gt;=28,INDEX($AQ:$AQ,$CG144+28),"")</f>
      </c>
      <c r="BU144">
        <f>IF($CH144&gt;=29,INDEX($AQ:$AQ,$CG144+29),"")</f>
      </c>
      <c r="BV144">
        <f>IF($CH144&gt;=30,INDEX($AQ:$AQ,$CG144+30),"")</f>
      </c>
      <c r="BW144">
        <f>IF($CH144&gt;=31,INDEX($AQ:$AQ,$CG144+31),"")</f>
      </c>
      <c r="BX144">
        <f>IF($CH144&gt;=32,INDEX($AQ:$AQ,$CG144+32),"")</f>
      </c>
      <c r="BY144">
        <f>IF($CH144&gt;=33,INDEX($AQ:$AQ,$CG144+33),"")</f>
      </c>
      <c r="BZ144">
        <f>IF($CH144&gt;=34,INDEX($AQ:$AQ,$CG144+34),"")</f>
      </c>
      <c r="CA144">
        <f>IF($CH144&gt;=35,INDEX($AQ:$AQ,$CG144+35),"")</f>
      </c>
      <c r="CB144">
        <f>IF($CH144&gt;=36,INDEX($AQ:$AQ,$CG144+36),"")</f>
      </c>
      <c r="CC144">
        <f>IF($CH144&gt;=37,INDEX($AQ:$AQ,$CG144+37),"")</f>
      </c>
      <c r="CD144">
        <f>IF($CH144&gt;=38,INDEX($AQ:$AQ,$CG144+38),"")</f>
      </c>
      <c r="CE144">
        <f>IF($CH144&gt;=39,INDEX($AQ:$AQ,$CG144+39),"")</f>
      </c>
      <c r="CF144">
        <f>IF($CH144&gt;=40,INDEX($AQ:$AQ,$CG144+40),"")</f>
      </c>
      <c r="CG144">
        <f>IFERROR(MATCH($AP144,$AQ$2:$AQ$134,0)+1,0)</f>
      </c>
      <c r="CH144">
        <f>IFERROR(INDEX($AR$2:$AR$134,MATCH($AP144,$AQ$2:$AQ$134,0)),0)</f>
      </c>
      <c r="CI144">
        <f>IFERROR(LEFT($L144,FIND(" - ",$L144)-1),$L144)</f>
      </c>
      <c r="CJ144" t="s">
        <v>224</v>
      </c>
      <c r="CL144">
        <f>IF($DG144&gt;=1,INDEX($CJ:$CJ,$DF144+1),"")</f>
      </c>
      <c r="CM144">
        <f>IF($DG144&gt;=2,INDEX($CJ:$CJ,$DF144+2),"")</f>
      </c>
      <c r="CN144">
        <f>IF($DG144&gt;=3,INDEX($CJ:$CJ,$DF144+3),"")</f>
      </c>
      <c r="CO144">
        <f>IF($DG144&gt;=4,INDEX($CJ:$CJ,$DF144+4),"")</f>
      </c>
      <c r="CP144">
        <f>IF($DG144&gt;=5,INDEX($CJ:$CJ,$DF144+5),"")</f>
      </c>
      <c r="CQ144">
        <f>IF($DG144&gt;=6,INDEX($CJ:$CJ,$DF144+6),"")</f>
      </c>
      <c r="CR144">
        <f>IF($DG144&gt;=7,INDEX($CJ:$CJ,$DF144+7),"")</f>
      </c>
      <c r="CS144">
        <f>IF($DG144&gt;=8,INDEX($CJ:$CJ,$DF144+8),"")</f>
      </c>
      <c r="CT144">
        <f>IF($DG144&gt;=9,INDEX($CJ:$CJ,$DF144+9),"")</f>
      </c>
      <c r="CU144">
        <f>IF($DG144&gt;=10,INDEX($CJ:$CJ,$DF144+10),"")</f>
      </c>
      <c r="CV144">
        <f>IF($DG144&gt;=11,INDEX($CJ:$CJ,$DF144+11),"")</f>
      </c>
      <c r="CW144">
        <f>IF($DG144&gt;=12,INDEX($CJ:$CJ,$DF144+12),"")</f>
      </c>
      <c r="CX144">
        <f>IF($DG144&gt;=13,INDEX($CJ:$CJ,$DF144+13),"")</f>
      </c>
      <c r="CY144">
        <f>IF($DG144&gt;=14,INDEX($CJ:$CJ,$DF144+14),"")</f>
      </c>
      <c r="CZ144">
        <f>IF($DG144&gt;=15,INDEX($CJ:$CJ,$DF144+15),"")</f>
      </c>
      <c r="DA144">
        <f>IF($DG144&gt;=16,INDEX($CJ:$CJ,$DF144+16),"")</f>
      </c>
      <c r="DB144">
        <f>IF($DG144&gt;=17,INDEX($CJ:$CJ,$DF144+17),"")</f>
      </c>
      <c r="DC144">
        <f>IF($DG144&gt;=18,INDEX($CJ:$CJ,$DF144+18),"")</f>
      </c>
      <c r="DD144">
        <f>IF($DG144&gt;=19,INDEX($CJ:$CJ,$DF144+19),"")</f>
      </c>
      <c r="DE144">
        <f>IF($DG144&gt;=20,INDEX($CJ:$CJ,$DF144+20),"")</f>
      </c>
      <c r="DF144">
        <f>IFERROR(MATCH($CI144,$CJ$2:$CJ$263,0)+1,0)</f>
      </c>
      <c r="DG144">
        <f>IFERROR(INDEX($CK$2:$CK$263,MATCH($CI144,$CJ$2:$CJ$263,0)),0)</f>
      </c>
      <c r="DH144">
        <f>IFERROR(INDEX($AO:$AO,MATCH($N144,$AN:$AN,0))&amp;"","")</f>
      </c>
      <c r="DI144" t="s">
        <v>94</v>
      </c>
      <c r="DJ144" t="s">
        <v>612</v>
      </c>
      <c r="DL144">
        <f>IF($GO144&gt;=1,INDEX($DI:$DI,$GN144+1),"")</f>
      </c>
      <c r="DM144">
        <f>IF($GO144&gt;=2,INDEX($DI:$DI,$GN144+2),"")</f>
      </c>
      <c r="DN144">
        <f>IF($GO144&gt;=3,INDEX($DI:$DI,$GN144+3),"")</f>
      </c>
      <c r="DO144">
        <f>IF($GO144&gt;=4,INDEX($DI:$DI,$GN144+4),"")</f>
      </c>
      <c r="DP144">
        <f>IF($GO144&gt;=5,INDEX($DI:$DI,$GN144+5),"")</f>
      </c>
      <c r="DQ144">
        <f>IF($GO144&gt;=6,INDEX($DI:$DI,$GN144+6),"")</f>
      </c>
      <c r="DR144">
        <f>IF($GO144&gt;=7,INDEX($DI:$DI,$GN144+7),"")</f>
      </c>
      <c r="DS144">
        <f>IF($GO144&gt;=8,INDEX($DI:$DI,$GN144+8),"")</f>
      </c>
      <c r="DT144">
        <f>IF($GO144&gt;=9,INDEX($DI:$DI,$GN144+9),"")</f>
      </c>
      <c r="DU144">
        <f>IF($GO144&gt;=10,INDEX($DI:$DI,$GN144+10),"")</f>
      </c>
      <c r="DV144">
        <f>IF($GO144&gt;=11,INDEX($DI:$DI,$GN144+11),"")</f>
      </c>
      <c r="DW144">
        <f>IF($GO144&gt;=12,INDEX($DI:$DI,$GN144+12),"")</f>
      </c>
      <c r="DX144">
        <f>IF($GO144&gt;=13,INDEX($DI:$DI,$GN144+13),"")</f>
      </c>
      <c r="DY144">
        <f>IF($GO144&gt;=14,INDEX($DI:$DI,$GN144+14),"")</f>
      </c>
      <c r="DZ144">
        <f>IF($GO144&gt;=15,INDEX($DI:$DI,$GN144+15),"")</f>
      </c>
      <c r="EA144">
        <f>IF($GO144&gt;=16,INDEX($DI:$DI,$GN144+16),"")</f>
      </c>
      <c r="EB144">
        <f>IF($GO144&gt;=17,INDEX($DI:$DI,$GN144+17),"")</f>
      </c>
      <c r="EC144">
        <f>IF($GO144&gt;=18,INDEX($DI:$DI,$GN144+18),"")</f>
      </c>
      <c r="ED144">
        <f>IF($GO144&gt;=19,INDEX($DI:$DI,$GN144+19),"")</f>
      </c>
      <c r="EE144">
        <f>IF($GO144&gt;=20,INDEX($DI:$DI,$GN144+20),"")</f>
      </c>
      <c r="EF144">
        <f>IF($GO144&gt;=21,INDEX($DI:$DI,$GN144+21),"")</f>
      </c>
      <c r="EG144">
        <f>IF($GO144&gt;=22,INDEX($DI:$DI,$GN144+22),"")</f>
      </c>
      <c r="EH144">
        <f>IF($GO144&gt;=23,INDEX($DI:$DI,$GN144+23),"")</f>
      </c>
      <c r="EI144">
        <f>IF($GO144&gt;=24,INDEX($DI:$DI,$GN144+24),"")</f>
      </c>
      <c r="EJ144">
        <f>IF($GO144&gt;=25,INDEX($DI:$DI,$GN144+25),"")</f>
      </c>
      <c r="EK144">
        <f>IF($GO144&gt;=26,INDEX($DI:$DI,$GN144+26),"")</f>
      </c>
      <c r="EL144">
        <f>IF($GO144&gt;=27,INDEX($DI:$DI,$GN144+27),"")</f>
      </c>
      <c r="EM144">
        <f>IF($GO144&gt;=28,INDEX($DI:$DI,$GN144+28),"")</f>
      </c>
      <c r="EN144">
        <f>IF($GO144&gt;=29,INDEX($DI:$DI,$GN144+29),"")</f>
      </c>
      <c r="EO144">
        <f>IF($GO144&gt;=30,INDEX($DI:$DI,$GN144+30),"")</f>
      </c>
      <c r="EP144">
        <f>IF($GO144&gt;=31,INDEX($DI:$DI,$GN144+31),"")</f>
      </c>
      <c r="EQ144">
        <f>IF($GO144&gt;=32,INDEX($DI:$DI,$GN144+32),"")</f>
      </c>
      <c r="ER144">
        <f>IF($GO144&gt;=33,INDEX($DI:$DI,$GN144+33),"")</f>
      </c>
      <c r="ES144">
        <f>IF($GO144&gt;=34,INDEX($DI:$DI,$GN144+34),"")</f>
      </c>
      <c r="ET144">
        <f>IF($GO144&gt;=35,INDEX($DI:$DI,$GN144+35),"")</f>
      </c>
      <c r="EU144">
        <f>IF($GO144&gt;=36,INDEX($DI:$DI,$GN144+36),"")</f>
      </c>
      <c r="EV144">
        <f>IF($GO144&gt;=37,INDEX($DI:$DI,$GN144+37),"")</f>
      </c>
      <c r="EW144">
        <f>IF($GO144&gt;=38,INDEX($DI:$DI,$GN144+38),"")</f>
      </c>
      <c r="EX144">
        <f>IF($GO144&gt;=39,INDEX($DI:$DI,$GN144+39),"")</f>
      </c>
      <c r="EY144">
        <f>IF($GO144&gt;=40,INDEX($DI:$DI,$GN144+40),"")</f>
      </c>
      <c r="EZ144">
        <f>IF($GO144&gt;=1,INDEX($DJ:$DJ,$GN144+1),"")</f>
      </c>
      <c r="FA144">
        <f>IF($GO144&gt;=2,INDEX($DJ:$DJ,$GN144+2),"")</f>
      </c>
      <c r="FB144">
        <f>IF($GO144&gt;=3,INDEX($DJ:$DJ,$GN144+3),"")</f>
      </c>
      <c r="FC144">
        <f>IF($GO144&gt;=4,INDEX($DJ:$DJ,$GN144+4),"")</f>
      </c>
      <c r="FD144">
        <f>IF($GO144&gt;=5,INDEX($DJ:$DJ,$GN144+5),"")</f>
      </c>
      <c r="FE144">
        <f>IF($GO144&gt;=6,INDEX($DJ:$DJ,$GN144+6),"")</f>
      </c>
      <c r="FF144">
        <f>IF($GO144&gt;=7,INDEX($DJ:$DJ,$GN144+7),"")</f>
      </c>
      <c r="FG144">
        <f>IF($GO144&gt;=8,INDEX($DJ:$DJ,$GN144+8),"")</f>
      </c>
      <c r="FH144">
        <f>IF($GO144&gt;=9,INDEX($DJ:$DJ,$GN144+9),"")</f>
      </c>
      <c r="FI144">
        <f>IF($GO144&gt;=10,INDEX($DJ:$DJ,$GN144+10),"")</f>
      </c>
      <c r="FJ144">
        <f>IF($GO144&gt;=11,INDEX($DJ:$DJ,$GN144+11),"")</f>
      </c>
      <c r="FK144">
        <f>IF($GO144&gt;=12,INDEX($DJ:$DJ,$GN144+12),"")</f>
      </c>
      <c r="FL144">
        <f>IF($GO144&gt;=13,INDEX($DJ:$DJ,$GN144+13),"")</f>
      </c>
      <c r="FM144">
        <f>IF($GO144&gt;=14,INDEX($DJ:$DJ,$GN144+14),"")</f>
      </c>
      <c r="FN144">
        <f>IF($GO144&gt;=15,INDEX($DJ:$DJ,$GN144+15),"")</f>
      </c>
      <c r="FO144">
        <f>IF($GO144&gt;=16,INDEX($DJ:$DJ,$GN144+16),"")</f>
      </c>
      <c r="FP144">
        <f>IF($GO144&gt;=17,INDEX($DJ:$DJ,$GN144+17),"")</f>
      </c>
      <c r="FQ144">
        <f>IF($GO144&gt;=18,INDEX($DJ:$DJ,$GN144+18),"")</f>
      </c>
      <c r="FR144">
        <f>IF($GO144&gt;=19,INDEX($DJ:$DJ,$GN144+19),"")</f>
      </c>
      <c r="FS144">
        <f>IF($GO144&gt;=20,INDEX($DJ:$DJ,$GN144+20),"")</f>
      </c>
      <c r="FT144">
        <f>IF($GO144&gt;=21,INDEX($DJ:$DJ,$GN144+21),"")</f>
      </c>
      <c r="FU144">
        <f>IF($GO144&gt;=22,INDEX($DJ:$DJ,$GN144+22),"")</f>
      </c>
      <c r="FV144">
        <f>IF($GO144&gt;=23,INDEX($DJ:$DJ,$GN144+23),"")</f>
      </c>
      <c r="FW144">
        <f>IF($GO144&gt;=24,INDEX($DJ:$DJ,$GN144+24),"")</f>
      </c>
      <c r="FX144">
        <f>IF($GO144&gt;=25,INDEX($DJ:$DJ,$GN144+25),"")</f>
      </c>
      <c r="FY144">
        <f>IF($GO144&gt;=26,INDEX($DJ:$DJ,$GN144+26),"")</f>
      </c>
      <c r="FZ144">
        <f>IF($GO144&gt;=27,INDEX($DJ:$DJ,$GN144+27),"")</f>
      </c>
      <c r="GA144">
        <f>IF($GO144&gt;=28,INDEX($DJ:$DJ,$GN144+28),"")</f>
      </c>
      <c r="GB144">
        <f>IF($GO144&gt;=29,INDEX($DJ:$DJ,$GN144+29),"")</f>
      </c>
      <c r="GC144">
        <f>IF($GO144&gt;=30,INDEX($DJ:$DJ,$GN144+30),"")</f>
      </c>
      <c r="GD144">
        <f>IF($GO144&gt;=31,INDEX($DJ:$DJ,$GN144+31),"")</f>
      </c>
      <c r="GE144">
        <f>IF($GO144&gt;=32,INDEX($DJ:$DJ,$GN144+32),"")</f>
      </c>
      <c r="GF144">
        <f>IF($GO144&gt;=33,INDEX($DJ:$DJ,$GN144+33),"")</f>
      </c>
      <c r="GG144">
        <f>IF($GO144&gt;=34,INDEX($DJ:$DJ,$GN144+34),"")</f>
      </c>
      <c r="GH144">
        <f>IF($GO144&gt;=35,INDEX($DJ:$DJ,$GN144+35),"")</f>
      </c>
      <c r="GI144">
        <f>IF($GO144&gt;=36,INDEX($DJ:$DJ,$GN144+36),"")</f>
      </c>
      <c r="GJ144">
        <f>IF($GO144&gt;=37,INDEX($DJ:$DJ,$GN144+37),"")</f>
      </c>
      <c r="GK144">
        <f>IF($GO144&gt;=38,INDEX($DJ:$DJ,$GN144+38),"")</f>
      </c>
      <c r="GL144">
        <f>IF($GO144&gt;=39,INDEX($DJ:$DJ,$GN144+39),"")</f>
      </c>
      <c r="GM144">
        <f>IF($GO144&gt;=40,INDEX($DJ:$DJ,$GN144+40),"")</f>
      </c>
      <c r="GN144">
        <f>IFERROR(MATCH($DH144,$DI$2:$DI$148,0)+1,0)</f>
      </c>
      <c r="GO144">
        <f>IFERROR(INDEX($DK$2:$DK$148,MATCH($DH144,$DI$2:$DI$148,0)),0)</f>
      </c>
      <c r="GP144">
        <f>IFERROR(MATCH($Y144,$DL$144:$EY$144,0),0)</f>
      </c>
      <c r="GQ144">
        <f>IF($GP144&gt;0,INDEX($EZ$144:$GM$144,$GP144),"")</f>
      </c>
      <c r="GR144" t="s">
        <v>613</v>
      </c>
      <c r="GT144">
        <f>IF($JC144&gt;=1,INDEX($GR:$GR,$JB144+1),"")</f>
      </c>
      <c r="GU144">
        <f>IF($JC144&gt;=2,INDEX($GR:$GR,$JB144+2),"")</f>
      </c>
      <c r="GV144">
        <f>IF($JC144&gt;=3,INDEX($GR:$GR,$JB144+3),"")</f>
      </c>
      <c r="GW144">
        <f>IF($JC144&gt;=4,INDEX($GR:$GR,$JB144+4),"")</f>
      </c>
      <c r="GX144">
        <f>IF($JC144&gt;=5,INDEX($GR:$GR,$JB144+5),"")</f>
      </c>
      <c r="GY144">
        <f>IF($JC144&gt;=6,INDEX($GR:$GR,$JB144+6),"")</f>
      </c>
      <c r="GZ144">
        <f>IF($JC144&gt;=7,INDEX($GR:$GR,$JB144+7),"")</f>
      </c>
      <c r="HA144">
        <f>IF($JC144&gt;=8,INDEX($GR:$GR,$JB144+8),"")</f>
      </c>
      <c r="HB144">
        <f>IF($JC144&gt;=9,INDEX($GR:$GR,$JB144+9),"")</f>
      </c>
      <c r="HC144">
        <f>IF($JC144&gt;=10,INDEX($GR:$GR,$JB144+10),"")</f>
      </c>
      <c r="HD144">
        <f>IF($JC144&gt;=11,INDEX($GR:$GR,$JB144+11),"")</f>
      </c>
      <c r="HE144">
        <f>IF($JC144&gt;=12,INDEX($GR:$GR,$JB144+12),"")</f>
      </c>
      <c r="HF144">
        <f>IF($JC144&gt;=13,INDEX($GR:$GR,$JB144+13),"")</f>
      </c>
      <c r="HG144">
        <f>IF($JC144&gt;=14,INDEX($GR:$GR,$JB144+14),"")</f>
      </c>
      <c r="HH144">
        <f>IF($JC144&gt;=15,INDEX($GR:$GR,$JB144+15),"")</f>
      </c>
      <c r="HI144">
        <f>IF($JC144&gt;=16,INDEX($GR:$GR,$JB144+16),"")</f>
      </c>
      <c r="HJ144">
        <f>IF($JC144&gt;=17,INDEX($GR:$GR,$JB144+17),"")</f>
      </c>
      <c r="HK144">
        <f>IF($JC144&gt;=18,INDEX($GR:$GR,$JB144+18),"")</f>
      </c>
      <c r="HL144">
        <f>IF($JC144&gt;=19,INDEX($GR:$GR,$JB144+19),"")</f>
      </c>
      <c r="HM144">
        <f>IF($JC144&gt;=20,INDEX($GR:$GR,$JB144+20),"")</f>
      </c>
      <c r="HN144">
        <f>IF($JC144&gt;=21,INDEX($GR:$GR,$JB144+21),"")</f>
      </c>
      <c r="HO144">
        <f>IF($JC144&gt;=22,INDEX($GR:$GR,$JB144+22),"")</f>
      </c>
      <c r="HP144">
        <f>IF($JC144&gt;=23,INDEX($GR:$GR,$JB144+23),"")</f>
      </c>
      <c r="HQ144">
        <f>IF($JC144&gt;=24,INDEX($GR:$GR,$JB144+24),"")</f>
      </c>
      <c r="HR144">
        <f>IF($JC144&gt;=25,INDEX($GR:$GR,$JB144+25),"")</f>
      </c>
      <c r="HS144">
        <f>IF($JC144&gt;=26,INDEX($GR:$GR,$JB144+26),"")</f>
      </c>
      <c r="HT144">
        <f>IF($JC144&gt;=27,INDEX($GR:$GR,$JB144+27),"")</f>
      </c>
      <c r="HU144">
        <f>IF($JC144&gt;=28,INDEX($GR:$GR,$JB144+28),"")</f>
      </c>
      <c r="HV144">
        <f>IF($JC144&gt;=29,INDEX($GR:$GR,$JB144+29),"")</f>
      </c>
      <c r="HW144">
        <f>IF($JC144&gt;=30,INDEX($GR:$GR,$JB144+30),"")</f>
      </c>
      <c r="HX144">
        <f>IF($JC144&gt;=31,INDEX($GR:$GR,$JB144+31),"")</f>
      </c>
      <c r="HY144">
        <f>IF($JC144&gt;=32,INDEX($GR:$GR,$JB144+32),"")</f>
      </c>
      <c r="HZ144">
        <f>IF($JC144&gt;=33,INDEX($GR:$GR,$JB144+33),"")</f>
      </c>
      <c r="IA144">
        <f>IF($JC144&gt;=34,INDEX($GR:$GR,$JB144+34),"")</f>
      </c>
      <c r="IB144">
        <f>IF($JC144&gt;=35,INDEX($GR:$GR,$JB144+35),"")</f>
      </c>
      <c r="IC144">
        <f>IF($JC144&gt;=36,INDEX($GR:$GR,$JB144+36),"")</f>
      </c>
      <c r="ID144">
        <f>IF($JC144&gt;=37,INDEX($GR:$GR,$JB144+37),"")</f>
      </c>
      <c r="IE144">
        <f>IF($JC144&gt;=38,INDEX($GR:$GR,$JB144+38),"")</f>
      </c>
      <c r="IF144">
        <f>IF($JC144&gt;=39,INDEX($GR:$GR,$JB144+39),"")</f>
      </c>
      <c r="IG144">
        <f>IF($JC144&gt;=40,INDEX($GR:$GR,$JB144+40),"")</f>
      </c>
      <c r="IH144">
        <f>IF($JC144&gt;=41,INDEX($GR:$GR,$JB144+41),"")</f>
      </c>
      <c r="II144">
        <f>IF($JC144&gt;=42,INDEX($GR:$GR,$JB144+42),"")</f>
      </c>
      <c r="IJ144">
        <f>IF($JC144&gt;=43,INDEX($GR:$GR,$JB144+43),"")</f>
      </c>
      <c r="IK144">
        <f>IF($JC144&gt;=44,INDEX($GR:$GR,$JB144+44),"")</f>
      </c>
      <c r="IL144">
        <f>IF($JC144&gt;=45,INDEX($GR:$GR,$JB144+45),"")</f>
      </c>
      <c r="IM144">
        <f>IF($JC144&gt;=46,INDEX($GR:$GR,$JB144+46),"")</f>
      </c>
      <c r="IN144">
        <f>IF($JC144&gt;=47,INDEX($GR:$GR,$JB144+47),"")</f>
      </c>
      <c r="IO144">
        <f>IF($JC144&gt;=48,INDEX($GR:$GR,$JB144+48),"")</f>
      </c>
      <c r="IP144">
        <f>IF($JC144&gt;=49,INDEX($GR:$GR,$JB144+49),"")</f>
      </c>
      <c r="IQ144">
        <f>IF($JC144&gt;=50,INDEX($GR:$GR,$JB144+50),"")</f>
      </c>
      <c r="IR144">
        <f>IF($JC144&gt;=51,INDEX($GR:$GR,$JB144+51),"")</f>
      </c>
      <c r="IS144">
        <f>IF($JC144&gt;=52,INDEX($GR:$GR,$JB144+52),"")</f>
      </c>
      <c r="IT144">
        <f>IF($JC144&gt;=53,INDEX($GR:$GR,$JB144+53),"")</f>
      </c>
      <c r="IU144">
        <f>IF($JC144&gt;=54,INDEX($GR:$GR,$JB144+54),"")</f>
      </c>
      <c r="IV144">
        <f>IF($JC144&gt;=55,INDEX($GR:$GR,$JB144+55),"")</f>
      </c>
      <c r="IW144">
        <f>IF($JC144&gt;=56,INDEX($GR:$GR,$JB144+56),"")</f>
      </c>
      <c r="IX144">
        <f>IF($JC144&gt;=57,INDEX($GR:$GR,$JB144+57),"")</f>
      </c>
      <c r="IY144">
        <f>IF($JC144&gt;=58,INDEX($GR:$GR,$JB144+58),"")</f>
      </c>
      <c r="IZ144">
        <f>IF($JC144&gt;=59,INDEX($GR:$GR,$JB144+59),"")</f>
      </c>
      <c r="JA144">
        <f>IF($JC144&gt;=60,INDEX($GR:$GR,$JB144+60),"")</f>
      </c>
      <c r="JB144">
        <f>IFERROR(MATCH($GQ144,$GR$2:$GR$324,0)+1,0)</f>
      </c>
      <c r="JC144">
        <f>IFERROR(INDEX($GS$2:$GS$324,MATCH($GQ144,$GR$2:$GR$324,0)),0)</f>
      </c>
      <c r="JD144" t="s">
        <v>40</v>
      </c>
      <c r="JE144" t="s">
        <v>40</v>
      </c>
    </row>
    <row r="145" spans="1:265" x14ac:dyDescent="0.25">
      <c r="Q145">
        <f>IF(OR($T145="",$P145=""),"",IFERROR($T145/$P145,0))</f>
      </c>
      <c r="R145">
        <f>IF($T145="","",
SUM($S145,$U145,$Z145,$V145,$X145)*
(1-IF($AA145="",0,VALUE($AA145)/100)))</f>
      </c>
      <c r="S145">
        <f>IF($T145="","",$T145)</f>
      </c>
      <c r="U145">
        <f>IF($T145="","",
IF($N145="","",
IF(ISNUMBER(SEARCH("exempt",LOWER($N145))),0,
$T145*(VALUE(SUBSTITUTE($N145,"%",""))/100))))</f>
      </c>
      <c r="AB145">
        <f>IFERROR(IF(FIND(" - ",$K145)&gt;0,MID($K145,FIND(" - ",$K145)+3,LEN($K145)),""),"")</f>
      </c>
      <c r="AK145" t="s">
        <v>614</v>
      </c>
      <c r="AP145">
        <f>IFERROR(LEFT($K145,FIND(" - ",$K145)-1),$K145)</f>
      </c>
      <c r="AS145">
        <f>IF($CH145&gt;=1,INDEX($AQ:$AQ,$CG145+1),"")</f>
      </c>
      <c r="AT145">
        <f>IF($CH145&gt;=2,INDEX($AQ:$AQ,$CG145+2),"")</f>
      </c>
      <c r="AU145">
        <f>IF($CH145&gt;=3,INDEX($AQ:$AQ,$CG145+3),"")</f>
      </c>
      <c r="AV145">
        <f>IF($CH145&gt;=4,INDEX($AQ:$AQ,$CG145+4),"")</f>
      </c>
      <c r="AW145">
        <f>IF($CH145&gt;=5,INDEX($AQ:$AQ,$CG145+5),"")</f>
      </c>
      <c r="AX145">
        <f>IF($CH145&gt;=6,INDEX($AQ:$AQ,$CG145+6),"")</f>
      </c>
      <c r="AY145">
        <f>IF($CH145&gt;=7,INDEX($AQ:$AQ,$CG145+7),"")</f>
      </c>
      <c r="AZ145">
        <f>IF($CH145&gt;=8,INDEX($AQ:$AQ,$CG145+8),"")</f>
      </c>
      <c r="BA145">
        <f>IF($CH145&gt;=9,INDEX($AQ:$AQ,$CG145+9),"")</f>
      </c>
      <c r="BB145">
        <f>IF($CH145&gt;=10,INDEX($AQ:$AQ,$CG145+10),"")</f>
      </c>
      <c r="BC145">
        <f>IF($CH145&gt;=11,INDEX($AQ:$AQ,$CG145+11),"")</f>
      </c>
      <c r="BD145">
        <f>IF($CH145&gt;=12,INDEX($AQ:$AQ,$CG145+12),"")</f>
      </c>
      <c r="BE145">
        <f>IF($CH145&gt;=13,INDEX($AQ:$AQ,$CG145+13),"")</f>
      </c>
      <c r="BF145">
        <f>IF($CH145&gt;=14,INDEX($AQ:$AQ,$CG145+14),"")</f>
      </c>
      <c r="BG145">
        <f>IF($CH145&gt;=15,INDEX($AQ:$AQ,$CG145+15),"")</f>
      </c>
      <c r="BH145">
        <f>IF($CH145&gt;=16,INDEX($AQ:$AQ,$CG145+16),"")</f>
      </c>
      <c r="BI145">
        <f>IF($CH145&gt;=17,INDEX($AQ:$AQ,$CG145+17),"")</f>
      </c>
      <c r="BJ145">
        <f>IF($CH145&gt;=18,INDEX($AQ:$AQ,$CG145+18),"")</f>
      </c>
      <c r="BK145">
        <f>IF($CH145&gt;=19,INDEX($AQ:$AQ,$CG145+19),"")</f>
      </c>
      <c r="BL145">
        <f>IF($CH145&gt;=20,INDEX($AQ:$AQ,$CG145+20),"")</f>
      </c>
      <c r="BM145">
        <f>IF($CH145&gt;=21,INDEX($AQ:$AQ,$CG145+21),"")</f>
      </c>
      <c r="BN145">
        <f>IF($CH145&gt;=22,INDEX($AQ:$AQ,$CG145+22),"")</f>
      </c>
      <c r="BO145">
        <f>IF($CH145&gt;=23,INDEX($AQ:$AQ,$CG145+23),"")</f>
      </c>
      <c r="BP145">
        <f>IF($CH145&gt;=24,INDEX($AQ:$AQ,$CG145+24),"")</f>
      </c>
      <c r="BQ145">
        <f>IF($CH145&gt;=25,INDEX($AQ:$AQ,$CG145+25),"")</f>
      </c>
      <c r="BR145">
        <f>IF($CH145&gt;=26,INDEX($AQ:$AQ,$CG145+26),"")</f>
      </c>
      <c r="BS145">
        <f>IF($CH145&gt;=27,INDEX($AQ:$AQ,$CG145+27),"")</f>
      </c>
      <c r="BT145">
        <f>IF($CH145&gt;=28,INDEX($AQ:$AQ,$CG145+28),"")</f>
      </c>
      <c r="BU145">
        <f>IF($CH145&gt;=29,INDEX($AQ:$AQ,$CG145+29),"")</f>
      </c>
      <c r="BV145">
        <f>IF($CH145&gt;=30,INDEX($AQ:$AQ,$CG145+30),"")</f>
      </c>
      <c r="BW145">
        <f>IF($CH145&gt;=31,INDEX($AQ:$AQ,$CG145+31),"")</f>
      </c>
      <c r="BX145">
        <f>IF($CH145&gt;=32,INDEX($AQ:$AQ,$CG145+32),"")</f>
      </c>
      <c r="BY145">
        <f>IF($CH145&gt;=33,INDEX($AQ:$AQ,$CG145+33),"")</f>
      </c>
      <c r="BZ145">
        <f>IF($CH145&gt;=34,INDEX($AQ:$AQ,$CG145+34),"")</f>
      </c>
      <c r="CA145">
        <f>IF($CH145&gt;=35,INDEX($AQ:$AQ,$CG145+35),"")</f>
      </c>
      <c r="CB145">
        <f>IF($CH145&gt;=36,INDEX($AQ:$AQ,$CG145+36),"")</f>
      </c>
      <c r="CC145">
        <f>IF($CH145&gt;=37,INDEX($AQ:$AQ,$CG145+37),"")</f>
      </c>
      <c r="CD145">
        <f>IF($CH145&gt;=38,INDEX($AQ:$AQ,$CG145+38),"")</f>
      </c>
      <c r="CE145">
        <f>IF($CH145&gt;=39,INDEX($AQ:$AQ,$CG145+39),"")</f>
      </c>
      <c r="CF145">
        <f>IF($CH145&gt;=40,INDEX($AQ:$AQ,$CG145+40),"")</f>
      </c>
      <c r="CG145">
        <f>IFERROR(MATCH($AP145,$AQ$2:$AQ$134,0)+1,0)</f>
      </c>
      <c r="CH145">
        <f>IFERROR(INDEX($AR$2:$AR$134,MATCH($AP145,$AQ$2:$AQ$134,0)),0)</f>
      </c>
      <c r="CI145">
        <f>IFERROR(LEFT($L145,FIND(" - ",$L145)-1),$L145)</f>
      </c>
      <c r="CJ145" t="s">
        <v>615</v>
      </c>
      <c r="CK145">
        <v>1</v>
      </c>
      <c r="CL145">
        <f>IF($DG145&gt;=1,INDEX($CJ:$CJ,$DF145+1),"")</f>
      </c>
      <c r="CM145">
        <f>IF($DG145&gt;=2,INDEX($CJ:$CJ,$DF145+2),"")</f>
      </c>
      <c r="CN145">
        <f>IF($DG145&gt;=3,INDEX($CJ:$CJ,$DF145+3),"")</f>
      </c>
      <c r="CO145">
        <f>IF($DG145&gt;=4,INDEX($CJ:$CJ,$DF145+4),"")</f>
      </c>
      <c r="CP145">
        <f>IF($DG145&gt;=5,INDEX($CJ:$CJ,$DF145+5),"")</f>
      </c>
      <c r="CQ145">
        <f>IF($DG145&gt;=6,INDEX($CJ:$CJ,$DF145+6),"")</f>
      </c>
      <c r="CR145">
        <f>IF($DG145&gt;=7,INDEX($CJ:$CJ,$DF145+7),"")</f>
      </c>
      <c r="CS145">
        <f>IF($DG145&gt;=8,INDEX($CJ:$CJ,$DF145+8),"")</f>
      </c>
      <c r="CT145">
        <f>IF($DG145&gt;=9,INDEX($CJ:$CJ,$DF145+9),"")</f>
      </c>
      <c r="CU145">
        <f>IF($DG145&gt;=10,INDEX($CJ:$CJ,$DF145+10),"")</f>
      </c>
      <c r="CV145">
        <f>IF($DG145&gt;=11,INDEX($CJ:$CJ,$DF145+11),"")</f>
      </c>
      <c r="CW145">
        <f>IF($DG145&gt;=12,INDEX($CJ:$CJ,$DF145+12),"")</f>
      </c>
      <c r="CX145">
        <f>IF($DG145&gt;=13,INDEX($CJ:$CJ,$DF145+13),"")</f>
      </c>
      <c r="CY145">
        <f>IF($DG145&gt;=14,INDEX($CJ:$CJ,$DF145+14),"")</f>
      </c>
      <c r="CZ145">
        <f>IF($DG145&gt;=15,INDEX($CJ:$CJ,$DF145+15),"")</f>
      </c>
      <c r="DA145">
        <f>IF($DG145&gt;=16,INDEX($CJ:$CJ,$DF145+16),"")</f>
      </c>
      <c r="DB145">
        <f>IF($DG145&gt;=17,INDEX($CJ:$CJ,$DF145+17),"")</f>
      </c>
      <c r="DC145">
        <f>IF($DG145&gt;=18,INDEX($CJ:$CJ,$DF145+18),"")</f>
      </c>
      <c r="DD145">
        <f>IF($DG145&gt;=19,INDEX($CJ:$CJ,$DF145+19),"")</f>
      </c>
      <c r="DE145">
        <f>IF($DG145&gt;=20,INDEX($CJ:$CJ,$DF145+20),"")</f>
      </c>
      <c r="DF145">
        <f>IFERROR(MATCH($CI145,$CJ$2:$CJ$263,0)+1,0)</f>
      </c>
      <c r="DG145">
        <f>IFERROR(INDEX($CK$2:$CK$263,MATCH($CI145,$CJ$2:$CJ$263,0)),0)</f>
      </c>
      <c r="DH145">
        <f>IFERROR(INDEX($AO:$AO,MATCH($N145,$AN:$AN,0))&amp;"","")</f>
      </c>
      <c r="DI145" t="s">
        <v>341</v>
      </c>
      <c r="DK145">
        <v>1</v>
      </c>
      <c r="DL145">
        <f>IF($GO145&gt;=1,INDEX($DI:$DI,$GN145+1),"")</f>
      </c>
      <c r="DM145">
        <f>IF($GO145&gt;=2,INDEX($DI:$DI,$GN145+2),"")</f>
      </c>
      <c r="DN145">
        <f>IF($GO145&gt;=3,INDEX($DI:$DI,$GN145+3),"")</f>
      </c>
      <c r="DO145">
        <f>IF($GO145&gt;=4,INDEX($DI:$DI,$GN145+4),"")</f>
      </c>
      <c r="DP145">
        <f>IF($GO145&gt;=5,INDEX($DI:$DI,$GN145+5),"")</f>
      </c>
      <c r="DQ145">
        <f>IF($GO145&gt;=6,INDEX($DI:$DI,$GN145+6),"")</f>
      </c>
      <c r="DR145">
        <f>IF($GO145&gt;=7,INDEX($DI:$DI,$GN145+7),"")</f>
      </c>
      <c r="DS145">
        <f>IF($GO145&gt;=8,INDEX($DI:$DI,$GN145+8),"")</f>
      </c>
      <c r="DT145">
        <f>IF($GO145&gt;=9,INDEX($DI:$DI,$GN145+9),"")</f>
      </c>
      <c r="DU145">
        <f>IF($GO145&gt;=10,INDEX($DI:$DI,$GN145+10),"")</f>
      </c>
      <c r="DV145">
        <f>IF($GO145&gt;=11,INDEX($DI:$DI,$GN145+11),"")</f>
      </c>
      <c r="DW145">
        <f>IF($GO145&gt;=12,INDEX($DI:$DI,$GN145+12),"")</f>
      </c>
      <c r="DX145">
        <f>IF($GO145&gt;=13,INDEX($DI:$DI,$GN145+13),"")</f>
      </c>
      <c r="DY145">
        <f>IF($GO145&gt;=14,INDEX($DI:$DI,$GN145+14),"")</f>
      </c>
      <c r="DZ145">
        <f>IF($GO145&gt;=15,INDEX($DI:$DI,$GN145+15),"")</f>
      </c>
      <c r="EA145">
        <f>IF($GO145&gt;=16,INDEX($DI:$DI,$GN145+16),"")</f>
      </c>
      <c r="EB145">
        <f>IF($GO145&gt;=17,INDEX($DI:$DI,$GN145+17),"")</f>
      </c>
      <c r="EC145">
        <f>IF($GO145&gt;=18,INDEX($DI:$DI,$GN145+18),"")</f>
      </c>
      <c r="ED145">
        <f>IF($GO145&gt;=19,INDEX($DI:$DI,$GN145+19),"")</f>
      </c>
      <c r="EE145">
        <f>IF($GO145&gt;=20,INDEX($DI:$DI,$GN145+20),"")</f>
      </c>
      <c r="EF145">
        <f>IF($GO145&gt;=21,INDEX($DI:$DI,$GN145+21),"")</f>
      </c>
      <c r="EG145">
        <f>IF($GO145&gt;=22,INDEX($DI:$DI,$GN145+22),"")</f>
      </c>
      <c r="EH145">
        <f>IF($GO145&gt;=23,INDEX($DI:$DI,$GN145+23),"")</f>
      </c>
      <c r="EI145">
        <f>IF($GO145&gt;=24,INDEX($DI:$DI,$GN145+24),"")</f>
      </c>
      <c r="EJ145">
        <f>IF($GO145&gt;=25,INDEX($DI:$DI,$GN145+25),"")</f>
      </c>
      <c r="EK145">
        <f>IF($GO145&gt;=26,INDEX($DI:$DI,$GN145+26),"")</f>
      </c>
      <c r="EL145">
        <f>IF($GO145&gt;=27,INDEX($DI:$DI,$GN145+27),"")</f>
      </c>
      <c r="EM145">
        <f>IF($GO145&gt;=28,INDEX($DI:$DI,$GN145+28),"")</f>
      </c>
      <c r="EN145">
        <f>IF($GO145&gt;=29,INDEX($DI:$DI,$GN145+29),"")</f>
      </c>
      <c r="EO145">
        <f>IF($GO145&gt;=30,INDEX($DI:$DI,$GN145+30),"")</f>
      </c>
      <c r="EP145">
        <f>IF($GO145&gt;=31,INDEX($DI:$DI,$GN145+31),"")</f>
      </c>
      <c r="EQ145">
        <f>IF($GO145&gt;=32,INDEX($DI:$DI,$GN145+32),"")</f>
      </c>
      <c r="ER145">
        <f>IF($GO145&gt;=33,INDEX($DI:$DI,$GN145+33),"")</f>
      </c>
      <c r="ES145">
        <f>IF($GO145&gt;=34,INDEX($DI:$DI,$GN145+34),"")</f>
      </c>
      <c r="ET145">
        <f>IF($GO145&gt;=35,INDEX($DI:$DI,$GN145+35),"")</f>
      </c>
      <c r="EU145">
        <f>IF($GO145&gt;=36,INDEX($DI:$DI,$GN145+36),"")</f>
      </c>
      <c r="EV145">
        <f>IF($GO145&gt;=37,INDEX($DI:$DI,$GN145+37),"")</f>
      </c>
      <c r="EW145">
        <f>IF($GO145&gt;=38,INDEX($DI:$DI,$GN145+38),"")</f>
      </c>
      <c r="EX145">
        <f>IF($GO145&gt;=39,INDEX($DI:$DI,$GN145+39),"")</f>
      </c>
      <c r="EY145">
        <f>IF($GO145&gt;=40,INDEX($DI:$DI,$GN145+40),"")</f>
      </c>
      <c r="EZ145">
        <f>IF($GO145&gt;=1,INDEX($DJ:$DJ,$GN145+1),"")</f>
      </c>
      <c r="FA145">
        <f>IF($GO145&gt;=2,INDEX($DJ:$DJ,$GN145+2),"")</f>
      </c>
      <c r="FB145">
        <f>IF($GO145&gt;=3,INDEX($DJ:$DJ,$GN145+3),"")</f>
      </c>
      <c r="FC145">
        <f>IF($GO145&gt;=4,INDEX($DJ:$DJ,$GN145+4),"")</f>
      </c>
      <c r="FD145">
        <f>IF($GO145&gt;=5,INDEX($DJ:$DJ,$GN145+5),"")</f>
      </c>
      <c r="FE145">
        <f>IF($GO145&gt;=6,INDEX($DJ:$DJ,$GN145+6),"")</f>
      </c>
      <c r="FF145">
        <f>IF($GO145&gt;=7,INDEX($DJ:$DJ,$GN145+7),"")</f>
      </c>
      <c r="FG145">
        <f>IF($GO145&gt;=8,INDEX($DJ:$DJ,$GN145+8),"")</f>
      </c>
      <c r="FH145">
        <f>IF($GO145&gt;=9,INDEX($DJ:$DJ,$GN145+9),"")</f>
      </c>
      <c r="FI145">
        <f>IF($GO145&gt;=10,INDEX($DJ:$DJ,$GN145+10),"")</f>
      </c>
      <c r="FJ145">
        <f>IF($GO145&gt;=11,INDEX($DJ:$DJ,$GN145+11),"")</f>
      </c>
      <c r="FK145">
        <f>IF($GO145&gt;=12,INDEX($DJ:$DJ,$GN145+12),"")</f>
      </c>
      <c r="FL145">
        <f>IF($GO145&gt;=13,INDEX($DJ:$DJ,$GN145+13),"")</f>
      </c>
      <c r="FM145">
        <f>IF($GO145&gt;=14,INDEX($DJ:$DJ,$GN145+14),"")</f>
      </c>
      <c r="FN145">
        <f>IF($GO145&gt;=15,INDEX($DJ:$DJ,$GN145+15),"")</f>
      </c>
      <c r="FO145">
        <f>IF($GO145&gt;=16,INDEX($DJ:$DJ,$GN145+16),"")</f>
      </c>
      <c r="FP145">
        <f>IF($GO145&gt;=17,INDEX($DJ:$DJ,$GN145+17),"")</f>
      </c>
      <c r="FQ145">
        <f>IF($GO145&gt;=18,INDEX($DJ:$DJ,$GN145+18),"")</f>
      </c>
      <c r="FR145">
        <f>IF($GO145&gt;=19,INDEX($DJ:$DJ,$GN145+19),"")</f>
      </c>
      <c r="FS145">
        <f>IF($GO145&gt;=20,INDEX($DJ:$DJ,$GN145+20),"")</f>
      </c>
      <c r="FT145">
        <f>IF($GO145&gt;=21,INDEX($DJ:$DJ,$GN145+21),"")</f>
      </c>
      <c r="FU145">
        <f>IF($GO145&gt;=22,INDEX($DJ:$DJ,$GN145+22),"")</f>
      </c>
      <c r="FV145">
        <f>IF($GO145&gt;=23,INDEX($DJ:$DJ,$GN145+23),"")</f>
      </c>
      <c r="FW145">
        <f>IF($GO145&gt;=24,INDEX($DJ:$DJ,$GN145+24),"")</f>
      </c>
      <c r="FX145">
        <f>IF($GO145&gt;=25,INDEX($DJ:$DJ,$GN145+25),"")</f>
      </c>
      <c r="FY145">
        <f>IF($GO145&gt;=26,INDEX($DJ:$DJ,$GN145+26),"")</f>
      </c>
      <c r="FZ145">
        <f>IF($GO145&gt;=27,INDEX($DJ:$DJ,$GN145+27),"")</f>
      </c>
      <c r="GA145">
        <f>IF($GO145&gt;=28,INDEX($DJ:$DJ,$GN145+28),"")</f>
      </c>
      <c r="GB145">
        <f>IF($GO145&gt;=29,INDEX($DJ:$DJ,$GN145+29),"")</f>
      </c>
      <c r="GC145">
        <f>IF($GO145&gt;=30,INDEX($DJ:$DJ,$GN145+30),"")</f>
      </c>
      <c r="GD145">
        <f>IF($GO145&gt;=31,INDEX($DJ:$DJ,$GN145+31),"")</f>
      </c>
      <c r="GE145">
        <f>IF($GO145&gt;=32,INDEX($DJ:$DJ,$GN145+32),"")</f>
      </c>
      <c r="GF145">
        <f>IF($GO145&gt;=33,INDEX($DJ:$DJ,$GN145+33),"")</f>
      </c>
      <c r="GG145">
        <f>IF($GO145&gt;=34,INDEX($DJ:$DJ,$GN145+34),"")</f>
      </c>
      <c r="GH145">
        <f>IF($GO145&gt;=35,INDEX($DJ:$DJ,$GN145+35),"")</f>
      </c>
      <c r="GI145">
        <f>IF($GO145&gt;=36,INDEX($DJ:$DJ,$GN145+36),"")</f>
      </c>
      <c r="GJ145">
        <f>IF($GO145&gt;=37,INDEX($DJ:$DJ,$GN145+37),"")</f>
      </c>
      <c r="GK145">
        <f>IF($GO145&gt;=38,INDEX($DJ:$DJ,$GN145+38),"")</f>
      </c>
      <c r="GL145">
        <f>IF($GO145&gt;=39,INDEX($DJ:$DJ,$GN145+39),"")</f>
      </c>
      <c r="GM145">
        <f>IF($GO145&gt;=40,INDEX($DJ:$DJ,$GN145+40),"")</f>
      </c>
      <c r="GN145">
        <f>IFERROR(MATCH($DH145,$DI$2:$DI$148,0)+1,0)</f>
      </c>
      <c r="GO145">
        <f>IFERROR(INDEX($DK$2:$DK$148,MATCH($DH145,$DI$2:$DI$148,0)),0)</f>
      </c>
      <c r="GP145">
        <f>IFERROR(MATCH($Y145,$DL$145:$EY$145,0),0)</f>
      </c>
      <c r="GQ145">
        <f>IF($GP145&gt;0,INDEX($EZ$145:$GM$145,$GP145),"")</f>
      </c>
      <c r="GR145" t="s">
        <v>157</v>
      </c>
      <c r="GS145">
        <v>35</v>
      </c>
      <c r="GT145">
        <f>IF($JC145&gt;=1,INDEX($GR:$GR,$JB145+1),"")</f>
      </c>
      <c r="GU145">
        <f>IF($JC145&gt;=2,INDEX($GR:$GR,$JB145+2),"")</f>
      </c>
      <c r="GV145">
        <f>IF($JC145&gt;=3,INDEX($GR:$GR,$JB145+3),"")</f>
      </c>
      <c r="GW145">
        <f>IF($JC145&gt;=4,INDEX($GR:$GR,$JB145+4),"")</f>
      </c>
      <c r="GX145">
        <f>IF($JC145&gt;=5,INDEX($GR:$GR,$JB145+5),"")</f>
      </c>
      <c r="GY145">
        <f>IF($JC145&gt;=6,INDEX($GR:$GR,$JB145+6),"")</f>
      </c>
      <c r="GZ145">
        <f>IF($JC145&gt;=7,INDEX($GR:$GR,$JB145+7),"")</f>
      </c>
      <c r="HA145">
        <f>IF($JC145&gt;=8,INDEX($GR:$GR,$JB145+8),"")</f>
      </c>
      <c r="HB145">
        <f>IF($JC145&gt;=9,INDEX($GR:$GR,$JB145+9),"")</f>
      </c>
      <c r="HC145">
        <f>IF($JC145&gt;=10,INDEX($GR:$GR,$JB145+10),"")</f>
      </c>
      <c r="HD145">
        <f>IF($JC145&gt;=11,INDEX($GR:$GR,$JB145+11),"")</f>
      </c>
      <c r="HE145">
        <f>IF($JC145&gt;=12,INDEX($GR:$GR,$JB145+12),"")</f>
      </c>
      <c r="HF145">
        <f>IF($JC145&gt;=13,INDEX($GR:$GR,$JB145+13),"")</f>
      </c>
      <c r="HG145">
        <f>IF($JC145&gt;=14,INDEX($GR:$GR,$JB145+14),"")</f>
      </c>
      <c r="HH145">
        <f>IF($JC145&gt;=15,INDEX($GR:$GR,$JB145+15),"")</f>
      </c>
      <c r="HI145">
        <f>IF($JC145&gt;=16,INDEX($GR:$GR,$JB145+16),"")</f>
      </c>
      <c r="HJ145">
        <f>IF($JC145&gt;=17,INDEX($GR:$GR,$JB145+17),"")</f>
      </c>
      <c r="HK145">
        <f>IF($JC145&gt;=18,INDEX($GR:$GR,$JB145+18),"")</f>
      </c>
      <c r="HL145">
        <f>IF($JC145&gt;=19,INDEX($GR:$GR,$JB145+19),"")</f>
      </c>
      <c r="HM145">
        <f>IF($JC145&gt;=20,INDEX($GR:$GR,$JB145+20),"")</f>
      </c>
      <c r="HN145">
        <f>IF($JC145&gt;=21,INDEX($GR:$GR,$JB145+21),"")</f>
      </c>
      <c r="HO145">
        <f>IF($JC145&gt;=22,INDEX($GR:$GR,$JB145+22),"")</f>
      </c>
      <c r="HP145">
        <f>IF($JC145&gt;=23,INDEX($GR:$GR,$JB145+23),"")</f>
      </c>
      <c r="HQ145">
        <f>IF($JC145&gt;=24,INDEX($GR:$GR,$JB145+24),"")</f>
      </c>
      <c r="HR145">
        <f>IF($JC145&gt;=25,INDEX($GR:$GR,$JB145+25),"")</f>
      </c>
      <c r="HS145">
        <f>IF($JC145&gt;=26,INDEX($GR:$GR,$JB145+26),"")</f>
      </c>
      <c r="HT145">
        <f>IF($JC145&gt;=27,INDEX($GR:$GR,$JB145+27),"")</f>
      </c>
      <c r="HU145">
        <f>IF($JC145&gt;=28,INDEX($GR:$GR,$JB145+28),"")</f>
      </c>
      <c r="HV145">
        <f>IF($JC145&gt;=29,INDEX($GR:$GR,$JB145+29),"")</f>
      </c>
      <c r="HW145">
        <f>IF($JC145&gt;=30,INDEX($GR:$GR,$JB145+30),"")</f>
      </c>
      <c r="HX145">
        <f>IF($JC145&gt;=31,INDEX($GR:$GR,$JB145+31),"")</f>
      </c>
      <c r="HY145">
        <f>IF($JC145&gt;=32,INDEX($GR:$GR,$JB145+32),"")</f>
      </c>
      <c r="HZ145">
        <f>IF($JC145&gt;=33,INDEX($GR:$GR,$JB145+33),"")</f>
      </c>
      <c r="IA145">
        <f>IF($JC145&gt;=34,INDEX($GR:$GR,$JB145+34),"")</f>
      </c>
      <c r="IB145">
        <f>IF($JC145&gt;=35,INDEX($GR:$GR,$JB145+35),"")</f>
      </c>
      <c r="IC145">
        <f>IF($JC145&gt;=36,INDEX($GR:$GR,$JB145+36),"")</f>
      </c>
      <c r="ID145">
        <f>IF($JC145&gt;=37,INDEX($GR:$GR,$JB145+37),"")</f>
      </c>
      <c r="IE145">
        <f>IF($JC145&gt;=38,INDEX($GR:$GR,$JB145+38),"")</f>
      </c>
      <c r="IF145">
        <f>IF($JC145&gt;=39,INDEX($GR:$GR,$JB145+39),"")</f>
      </c>
      <c r="IG145">
        <f>IF($JC145&gt;=40,INDEX($GR:$GR,$JB145+40),"")</f>
      </c>
      <c r="IH145">
        <f>IF($JC145&gt;=41,INDEX($GR:$GR,$JB145+41),"")</f>
      </c>
      <c r="II145">
        <f>IF($JC145&gt;=42,INDEX($GR:$GR,$JB145+42),"")</f>
      </c>
      <c r="IJ145">
        <f>IF($JC145&gt;=43,INDEX($GR:$GR,$JB145+43),"")</f>
      </c>
      <c r="IK145">
        <f>IF($JC145&gt;=44,INDEX($GR:$GR,$JB145+44),"")</f>
      </c>
      <c r="IL145">
        <f>IF($JC145&gt;=45,INDEX($GR:$GR,$JB145+45),"")</f>
      </c>
      <c r="IM145">
        <f>IF($JC145&gt;=46,INDEX($GR:$GR,$JB145+46),"")</f>
      </c>
      <c r="IN145">
        <f>IF($JC145&gt;=47,INDEX($GR:$GR,$JB145+47),"")</f>
      </c>
      <c r="IO145">
        <f>IF($JC145&gt;=48,INDEX($GR:$GR,$JB145+48),"")</f>
      </c>
      <c r="IP145">
        <f>IF($JC145&gt;=49,INDEX($GR:$GR,$JB145+49),"")</f>
      </c>
      <c r="IQ145">
        <f>IF($JC145&gt;=50,INDEX($GR:$GR,$JB145+50),"")</f>
      </c>
      <c r="IR145">
        <f>IF($JC145&gt;=51,INDEX($GR:$GR,$JB145+51),"")</f>
      </c>
      <c r="IS145">
        <f>IF($JC145&gt;=52,INDEX($GR:$GR,$JB145+52),"")</f>
      </c>
      <c r="IT145">
        <f>IF($JC145&gt;=53,INDEX($GR:$GR,$JB145+53),"")</f>
      </c>
      <c r="IU145">
        <f>IF($JC145&gt;=54,INDEX($GR:$GR,$JB145+54),"")</f>
      </c>
      <c r="IV145">
        <f>IF($JC145&gt;=55,INDEX($GR:$GR,$JB145+55),"")</f>
      </c>
      <c r="IW145">
        <f>IF($JC145&gt;=56,INDEX($GR:$GR,$JB145+56),"")</f>
      </c>
      <c r="IX145">
        <f>IF($JC145&gt;=57,INDEX($GR:$GR,$JB145+57),"")</f>
      </c>
      <c r="IY145">
        <f>IF($JC145&gt;=58,INDEX($GR:$GR,$JB145+58),"")</f>
      </c>
      <c r="IZ145">
        <f>IF($JC145&gt;=59,INDEX($GR:$GR,$JB145+59),"")</f>
      </c>
      <c r="JA145">
        <f>IF($JC145&gt;=60,INDEX($GR:$GR,$JB145+60),"")</f>
      </c>
      <c r="JB145">
        <f>IFERROR(MATCH($GQ145,$GR$2:$GR$324,0)+1,0)</f>
      </c>
      <c r="JC145">
        <f>IFERROR(INDEX($GS$2:$GS$324,MATCH($GQ145,$GR$2:$GR$324,0)),0)</f>
      </c>
      <c r="JD145" t="s">
        <v>40</v>
      </c>
      <c r="JE145" t="s">
        <v>40</v>
      </c>
    </row>
    <row r="146" spans="1:265" x14ac:dyDescent="0.25">
      <c r="Q146">
        <f>IF(OR($T146="",$P146=""),"",IFERROR($T146/$P146,0))</f>
      </c>
      <c r="R146">
        <f>IF($T146="","",
SUM($S146,$U146,$Z146,$V146,$X146)*
(1-IF($AA146="",0,VALUE($AA146)/100)))</f>
      </c>
      <c r="S146">
        <f>IF($T146="","",$T146)</f>
      </c>
      <c r="U146">
        <f>IF($T146="","",
IF($N146="","",
IF(ISNUMBER(SEARCH("exempt",LOWER($N146))),0,
$T146*(VALUE(SUBSTITUTE($N146,"%",""))/100))))</f>
      </c>
      <c r="AB146">
        <f>IFERROR(IF(FIND(" - ",$K146)&gt;0,MID($K146,FIND(" - ",$K146)+3,LEN($K146)),""),"")</f>
      </c>
      <c r="AK146" t="s">
        <v>616</v>
      </c>
      <c r="AP146">
        <f>IFERROR(LEFT($K146,FIND(" - ",$K146)-1),$K146)</f>
      </c>
      <c r="AS146">
        <f>IF($CH146&gt;=1,INDEX($AQ:$AQ,$CG146+1),"")</f>
      </c>
      <c r="AT146">
        <f>IF($CH146&gt;=2,INDEX($AQ:$AQ,$CG146+2),"")</f>
      </c>
      <c r="AU146">
        <f>IF($CH146&gt;=3,INDEX($AQ:$AQ,$CG146+3),"")</f>
      </c>
      <c r="AV146">
        <f>IF($CH146&gt;=4,INDEX($AQ:$AQ,$CG146+4),"")</f>
      </c>
      <c r="AW146">
        <f>IF($CH146&gt;=5,INDEX($AQ:$AQ,$CG146+5),"")</f>
      </c>
      <c r="AX146">
        <f>IF($CH146&gt;=6,INDEX($AQ:$AQ,$CG146+6),"")</f>
      </c>
      <c r="AY146">
        <f>IF($CH146&gt;=7,INDEX($AQ:$AQ,$CG146+7),"")</f>
      </c>
      <c r="AZ146">
        <f>IF($CH146&gt;=8,INDEX($AQ:$AQ,$CG146+8),"")</f>
      </c>
      <c r="BA146">
        <f>IF($CH146&gt;=9,INDEX($AQ:$AQ,$CG146+9),"")</f>
      </c>
      <c r="BB146">
        <f>IF($CH146&gt;=10,INDEX($AQ:$AQ,$CG146+10),"")</f>
      </c>
      <c r="BC146">
        <f>IF($CH146&gt;=11,INDEX($AQ:$AQ,$CG146+11),"")</f>
      </c>
      <c r="BD146">
        <f>IF($CH146&gt;=12,INDEX($AQ:$AQ,$CG146+12),"")</f>
      </c>
      <c r="BE146">
        <f>IF($CH146&gt;=13,INDEX($AQ:$AQ,$CG146+13),"")</f>
      </c>
      <c r="BF146">
        <f>IF($CH146&gt;=14,INDEX($AQ:$AQ,$CG146+14),"")</f>
      </c>
      <c r="BG146">
        <f>IF($CH146&gt;=15,INDEX($AQ:$AQ,$CG146+15),"")</f>
      </c>
      <c r="BH146">
        <f>IF($CH146&gt;=16,INDEX($AQ:$AQ,$CG146+16),"")</f>
      </c>
      <c r="BI146">
        <f>IF($CH146&gt;=17,INDEX($AQ:$AQ,$CG146+17),"")</f>
      </c>
      <c r="BJ146">
        <f>IF($CH146&gt;=18,INDEX($AQ:$AQ,$CG146+18),"")</f>
      </c>
      <c r="BK146">
        <f>IF($CH146&gt;=19,INDEX($AQ:$AQ,$CG146+19),"")</f>
      </c>
      <c r="BL146">
        <f>IF($CH146&gt;=20,INDEX($AQ:$AQ,$CG146+20),"")</f>
      </c>
      <c r="BM146">
        <f>IF($CH146&gt;=21,INDEX($AQ:$AQ,$CG146+21),"")</f>
      </c>
      <c r="BN146">
        <f>IF($CH146&gt;=22,INDEX($AQ:$AQ,$CG146+22),"")</f>
      </c>
      <c r="BO146">
        <f>IF($CH146&gt;=23,INDEX($AQ:$AQ,$CG146+23),"")</f>
      </c>
      <c r="BP146">
        <f>IF($CH146&gt;=24,INDEX($AQ:$AQ,$CG146+24),"")</f>
      </c>
      <c r="BQ146">
        <f>IF($CH146&gt;=25,INDEX($AQ:$AQ,$CG146+25),"")</f>
      </c>
      <c r="BR146">
        <f>IF($CH146&gt;=26,INDEX($AQ:$AQ,$CG146+26),"")</f>
      </c>
      <c r="BS146">
        <f>IF($CH146&gt;=27,INDEX($AQ:$AQ,$CG146+27),"")</f>
      </c>
      <c r="BT146">
        <f>IF($CH146&gt;=28,INDEX($AQ:$AQ,$CG146+28),"")</f>
      </c>
      <c r="BU146">
        <f>IF($CH146&gt;=29,INDEX($AQ:$AQ,$CG146+29),"")</f>
      </c>
      <c r="BV146">
        <f>IF($CH146&gt;=30,INDEX($AQ:$AQ,$CG146+30),"")</f>
      </c>
      <c r="BW146">
        <f>IF($CH146&gt;=31,INDEX($AQ:$AQ,$CG146+31),"")</f>
      </c>
      <c r="BX146">
        <f>IF($CH146&gt;=32,INDEX($AQ:$AQ,$CG146+32),"")</f>
      </c>
      <c r="BY146">
        <f>IF($CH146&gt;=33,INDEX($AQ:$AQ,$CG146+33),"")</f>
      </c>
      <c r="BZ146">
        <f>IF($CH146&gt;=34,INDEX($AQ:$AQ,$CG146+34),"")</f>
      </c>
      <c r="CA146">
        <f>IF($CH146&gt;=35,INDEX($AQ:$AQ,$CG146+35),"")</f>
      </c>
      <c r="CB146">
        <f>IF($CH146&gt;=36,INDEX($AQ:$AQ,$CG146+36),"")</f>
      </c>
      <c r="CC146">
        <f>IF($CH146&gt;=37,INDEX($AQ:$AQ,$CG146+37),"")</f>
      </c>
      <c r="CD146">
        <f>IF($CH146&gt;=38,INDEX($AQ:$AQ,$CG146+38),"")</f>
      </c>
      <c r="CE146">
        <f>IF($CH146&gt;=39,INDEX($AQ:$AQ,$CG146+39),"")</f>
      </c>
      <c r="CF146">
        <f>IF($CH146&gt;=40,INDEX($AQ:$AQ,$CG146+40),"")</f>
      </c>
      <c r="CG146">
        <f>IFERROR(MATCH($AP146,$AQ$2:$AQ$134,0)+1,0)</f>
      </c>
      <c r="CH146">
        <f>IFERROR(INDEX($AR$2:$AR$134,MATCH($AP146,$AQ$2:$AQ$134,0)),0)</f>
      </c>
      <c r="CI146">
        <f>IFERROR(LEFT($L146,FIND(" - ",$L146)-1),$L146)</f>
      </c>
      <c r="CJ146" t="s">
        <v>224</v>
      </c>
      <c r="CL146">
        <f>IF($DG146&gt;=1,INDEX($CJ:$CJ,$DF146+1),"")</f>
      </c>
      <c r="CM146">
        <f>IF($DG146&gt;=2,INDEX($CJ:$CJ,$DF146+2),"")</f>
      </c>
      <c r="CN146">
        <f>IF($DG146&gt;=3,INDEX($CJ:$CJ,$DF146+3),"")</f>
      </c>
      <c r="CO146">
        <f>IF($DG146&gt;=4,INDEX($CJ:$CJ,$DF146+4),"")</f>
      </c>
      <c r="CP146">
        <f>IF($DG146&gt;=5,INDEX($CJ:$CJ,$DF146+5),"")</f>
      </c>
      <c r="CQ146">
        <f>IF($DG146&gt;=6,INDEX($CJ:$CJ,$DF146+6),"")</f>
      </c>
      <c r="CR146">
        <f>IF($DG146&gt;=7,INDEX($CJ:$CJ,$DF146+7),"")</f>
      </c>
      <c r="CS146">
        <f>IF($DG146&gt;=8,INDEX($CJ:$CJ,$DF146+8),"")</f>
      </c>
      <c r="CT146">
        <f>IF($DG146&gt;=9,INDEX($CJ:$CJ,$DF146+9),"")</f>
      </c>
      <c r="CU146">
        <f>IF($DG146&gt;=10,INDEX($CJ:$CJ,$DF146+10),"")</f>
      </c>
      <c r="CV146">
        <f>IF($DG146&gt;=11,INDEX($CJ:$CJ,$DF146+11),"")</f>
      </c>
      <c r="CW146">
        <f>IF($DG146&gt;=12,INDEX($CJ:$CJ,$DF146+12),"")</f>
      </c>
      <c r="CX146">
        <f>IF($DG146&gt;=13,INDEX($CJ:$CJ,$DF146+13),"")</f>
      </c>
      <c r="CY146">
        <f>IF($DG146&gt;=14,INDEX($CJ:$CJ,$DF146+14),"")</f>
      </c>
      <c r="CZ146">
        <f>IF($DG146&gt;=15,INDEX($CJ:$CJ,$DF146+15),"")</f>
      </c>
      <c r="DA146">
        <f>IF($DG146&gt;=16,INDEX($CJ:$CJ,$DF146+16),"")</f>
      </c>
      <c r="DB146">
        <f>IF($DG146&gt;=17,INDEX($CJ:$CJ,$DF146+17),"")</f>
      </c>
      <c r="DC146">
        <f>IF($DG146&gt;=18,INDEX($CJ:$CJ,$DF146+18),"")</f>
      </c>
      <c r="DD146">
        <f>IF($DG146&gt;=19,INDEX($CJ:$CJ,$DF146+19),"")</f>
      </c>
      <c r="DE146">
        <f>IF($DG146&gt;=20,INDEX($CJ:$CJ,$DF146+20),"")</f>
      </c>
      <c r="DF146">
        <f>IFERROR(MATCH($CI146,$CJ$2:$CJ$263,0)+1,0)</f>
      </c>
      <c r="DG146">
        <f>IFERROR(INDEX($CK$2:$CK$263,MATCH($CI146,$CJ$2:$CJ$263,0)),0)</f>
      </c>
      <c r="DH146">
        <f>IFERROR(INDEX($AO:$AO,MATCH($N146,$AN:$AN,0))&amp;"","")</f>
      </c>
      <c r="DI146" t="s">
        <v>266</v>
      </c>
      <c r="DJ146" t="s">
        <v>617</v>
      </c>
      <c r="DL146">
        <f>IF($GO146&gt;=1,INDEX($DI:$DI,$GN146+1),"")</f>
      </c>
      <c r="DM146">
        <f>IF($GO146&gt;=2,INDEX($DI:$DI,$GN146+2),"")</f>
      </c>
      <c r="DN146">
        <f>IF($GO146&gt;=3,INDEX($DI:$DI,$GN146+3),"")</f>
      </c>
      <c r="DO146">
        <f>IF($GO146&gt;=4,INDEX($DI:$DI,$GN146+4),"")</f>
      </c>
      <c r="DP146">
        <f>IF($GO146&gt;=5,INDEX($DI:$DI,$GN146+5),"")</f>
      </c>
      <c r="DQ146">
        <f>IF($GO146&gt;=6,INDEX($DI:$DI,$GN146+6),"")</f>
      </c>
      <c r="DR146">
        <f>IF($GO146&gt;=7,INDEX($DI:$DI,$GN146+7),"")</f>
      </c>
      <c r="DS146">
        <f>IF($GO146&gt;=8,INDEX($DI:$DI,$GN146+8),"")</f>
      </c>
      <c r="DT146">
        <f>IF($GO146&gt;=9,INDEX($DI:$DI,$GN146+9),"")</f>
      </c>
      <c r="DU146">
        <f>IF($GO146&gt;=10,INDEX($DI:$DI,$GN146+10),"")</f>
      </c>
      <c r="DV146">
        <f>IF($GO146&gt;=11,INDEX($DI:$DI,$GN146+11),"")</f>
      </c>
      <c r="DW146">
        <f>IF($GO146&gt;=12,INDEX($DI:$DI,$GN146+12),"")</f>
      </c>
      <c r="DX146">
        <f>IF($GO146&gt;=13,INDEX($DI:$DI,$GN146+13),"")</f>
      </c>
      <c r="DY146">
        <f>IF($GO146&gt;=14,INDEX($DI:$DI,$GN146+14),"")</f>
      </c>
      <c r="DZ146">
        <f>IF($GO146&gt;=15,INDEX($DI:$DI,$GN146+15),"")</f>
      </c>
      <c r="EA146">
        <f>IF($GO146&gt;=16,INDEX($DI:$DI,$GN146+16),"")</f>
      </c>
      <c r="EB146">
        <f>IF($GO146&gt;=17,INDEX($DI:$DI,$GN146+17),"")</f>
      </c>
      <c r="EC146">
        <f>IF($GO146&gt;=18,INDEX($DI:$DI,$GN146+18),"")</f>
      </c>
      <c r="ED146">
        <f>IF($GO146&gt;=19,INDEX($DI:$DI,$GN146+19),"")</f>
      </c>
      <c r="EE146">
        <f>IF($GO146&gt;=20,INDEX($DI:$DI,$GN146+20),"")</f>
      </c>
      <c r="EF146">
        <f>IF($GO146&gt;=21,INDEX($DI:$DI,$GN146+21),"")</f>
      </c>
      <c r="EG146">
        <f>IF($GO146&gt;=22,INDEX($DI:$DI,$GN146+22),"")</f>
      </c>
      <c r="EH146">
        <f>IF($GO146&gt;=23,INDEX($DI:$DI,$GN146+23),"")</f>
      </c>
      <c r="EI146">
        <f>IF($GO146&gt;=24,INDEX($DI:$DI,$GN146+24),"")</f>
      </c>
      <c r="EJ146">
        <f>IF($GO146&gt;=25,INDEX($DI:$DI,$GN146+25),"")</f>
      </c>
      <c r="EK146">
        <f>IF($GO146&gt;=26,INDEX($DI:$DI,$GN146+26),"")</f>
      </c>
      <c r="EL146">
        <f>IF($GO146&gt;=27,INDEX($DI:$DI,$GN146+27),"")</f>
      </c>
      <c r="EM146">
        <f>IF($GO146&gt;=28,INDEX($DI:$DI,$GN146+28),"")</f>
      </c>
      <c r="EN146">
        <f>IF($GO146&gt;=29,INDEX($DI:$DI,$GN146+29),"")</f>
      </c>
      <c r="EO146">
        <f>IF($GO146&gt;=30,INDEX($DI:$DI,$GN146+30),"")</f>
      </c>
      <c r="EP146">
        <f>IF($GO146&gt;=31,INDEX($DI:$DI,$GN146+31),"")</f>
      </c>
      <c r="EQ146">
        <f>IF($GO146&gt;=32,INDEX($DI:$DI,$GN146+32),"")</f>
      </c>
      <c r="ER146">
        <f>IF($GO146&gt;=33,INDEX($DI:$DI,$GN146+33),"")</f>
      </c>
      <c r="ES146">
        <f>IF($GO146&gt;=34,INDEX($DI:$DI,$GN146+34),"")</f>
      </c>
      <c r="ET146">
        <f>IF($GO146&gt;=35,INDEX($DI:$DI,$GN146+35),"")</f>
      </c>
      <c r="EU146">
        <f>IF($GO146&gt;=36,INDEX($DI:$DI,$GN146+36),"")</f>
      </c>
      <c r="EV146">
        <f>IF($GO146&gt;=37,INDEX($DI:$DI,$GN146+37),"")</f>
      </c>
      <c r="EW146">
        <f>IF($GO146&gt;=38,INDEX($DI:$DI,$GN146+38),"")</f>
      </c>
      <c r="EX146">
        <f>IF($GO146&gt;=39,INDEX($DI:$DI,$GN146+39),"")</f>
      </c>
      <c r="EY146">
        <f>IF($GO146&gt;=40,INDEX($DI:$DI,$GN146+40),"")</f>
      </c>
      <c r="EZ146">
        <f>IF($GO146&gt;=1,INDEX($DJ:$DJ,$GN146+1),"")</f>
      </c>
      <c r="FA146">
        <f>IF($GO146&gt;=2,INDEX($DJ:$DJ,$GN146+2),"")</f>
      </c>
      <c r="FB146">
        <f>IF($GO146&gt;=3,INDEX($DJ:$DJ,$GN146+3),"")</f>
      </c>
      <c r="FC146">
        <f>IF($GO146&gt;=4,INDEX($DJ:$DJ,$GN146+4),"")</f>
      </c>
      <c r="FD146">
        <f>IF($GO146&gt;=5,INDEX($DJ:$DJ,$GN146+5),"")</f>
      </c>
      <c r="FE146">
        <f>IF($GO146&gt;=6,INDEX($DJ:$DJ,$GN146+6),"")</f>
      </c>
      <c r="FF146">
        <f>IF($GO146&gt;=7,INDEX($DJ:$DJ,$GN146+7),"")</f>
      </c>
      <c r="FG146">
        <f>IF($GO146&gt;=8,INDEX($DJ:$DJ,$GN146+8),"")</f>
      </c>
      <c r="FH146">
        <f>IF($GO146&gt;=9,INDEX($DJ:$DJ,$GN146+9),"")</f>
      </c>
      <c r="FI146">
        <f>IF($GO146&gt;=10,INDEX($DJ:$DJ,$GN146+10),"")</f>
      </c>
      <c r="FJ146">
        <f>IF($GO146&gt;=11,INDEX($DJ:$DJ,$GN146+11),"")</f>
      </c>
      <c r="FK146">
        <f>IF($GO146&gt;=12,INDEX($DJ:$DJ,$GN146+12),"")</f>
      </c>
      <c r="FL146">
        <f>IF($GO146&gt;=13,INDEX($DJ:$DJ,$GN146+13),"")</f>
      </c>
      <c r="FM146">
        <f>IF($GO146&gt;=14,INDEX($DJ:$DJ,$GN146+14),"")</f>
      </c>
      <c r="FN146">
        <f>IF($GO146&gt;=15,INDEX($DJ:$DJ,$GN146+15),"")</f>
      </c>
      <c r="FO146">
        <f>IF($GO146&gt;=16,INDEX($DJ:$DJ,$GN146+16),"")</f>
      </c>
      <c r="FP146">
        <f>IF($GO146&gt;=17,INDEX($DJ:$DJ,$GN146+17),"")</f>
      </c>
      <c r="FQ146">
        <f>IF($GO146&gt;=18,INDEX($DJ:$DJ,$GN146+18),"")</f>
      </c>
      <c r="FR146">
        <f>IF($GO146&gt;=19,INDEX($DJ:$DJ,$GN146+19),"")</f>
      </c>
      <c r="FS146">
        <f>IF($GO146&gt;=20,INDEX($DJ:$DJ,$GN146+20),"")</f>
      </c>
      <c r="FT146">
        <f>IF($GO146&gt;=21,INDEX($DJ:$DJ,$GN146+21),"")</f>
      </c>
      <c r="FU146">
        <f>IF($GO146&gt;=22,INDEX($DJ:$DJ,$GN146+22),"")</f>
      </c>
      <c r="FV146">
        <f>IF($GO146&gt;=23,INDEX($DJ:$DJ,$GN146+23),"")</f>
      </c>
      <c r="FW146">
        <f>IF($GO146&gt;=24,INDEX($DJ:$DJ,$GN146+24),"")</f>
      </c>
      <c r="FX146">
        <f>IF($GO146&gt;=25,INDEX($DJ:$DJ,$GN146+25),"")</f>
      </c>
      <c r="FY146">
        <f>IF($GO146&gt;=26,INDEX($DJ:$DJ,$GN146+26),"")</f>
      </c>
      <c r="FZ146">
        <f>IF($GO146&gt;=27,INDEX($DJ:$DJ,$GN146+27),"")</f>
      </c>
      <c r="GA146">
        <f>IF($GO146&gt;=28,INDEX($DJ:$DJ,$GN146+28),"")</f>
      </c>
      <c r="GB146">
        <f>IF($GO146&gt;=29,INDEX($DJ:$DJ,$GN146+29),"")</f>
      </c>
      <c r="GC146">
        <f>IF($GO146&gt;=30,INDEX($DJ:$DJ,$GN146+30),"")</f>
      </c>
      <c r="GD146">
        <f>IF($GO146&gt;=31,INDEX($DJ:$DJ,$GN146+31),"")</f>
      </c>
      <c r="GE146">
        <f>IF($GO146&gt;=32,INDEX($DJ:$DJ,$GN146+32),"")</f>
      </c>
      <c r="GF146">
        <f>IF($GO146&gt;=33,INDEX($DJ:$DJ,$GN146+33),"")</f>
      </c>
      <c r="GG146">
        <f>IF($GO146&gt;=34,INDEX($DJ:$DJ,$GN146+34),"")</f>
      </c>
      <c r="GH146">
        <f>IF($GO146&gt;=35,INDEX($DJ:$DJ,$GN146+35),"")</f>
      </c>
      <c r="GI146">
        <f>IF($GO146&gt;=36,INDEX($DJ:$DJ,$GN146+36),"")</f>
      </c>
      <c r="GJ146">
        <f>IF($GO146&gt;=37,INDEX($DJ:$DJ,$GN146+37),"")</f>
      </c>
      <c r="GK146">
        <f>IF($GO146&gt;=38,INDEX($DJ:$DJ,$GN146+38),"")</f>
      </c>
      <c r="GL146">
        <f>IF($GO146&gt;=39,INDEX($DJ:$DJ,$GN146+39),"")</f>
      </c>
      <c r="GM146">
        <f>IF($GO146&gt;=40,INDEX($DJ:$DJ,$GN146+40),"")</f>
      </c>
      <c r="GN146">
        <f>IFERROR(MATCH($DH146,$DI$2:$DI$148,0)+1,0)</f>
      </c>
      <c r="GO146">
        <f>IFERROR(INDEX($DK$2:$DK$148,MATCH($DH146,$DI$2:$DI$148,0)),0)</f>
      </c>
      <c r="GP146">
        <f>IFERROR(MATCH($Y146,$DL$146:$EY$146,0),0)</f>
      </c>
      <c r="GQ146">
        <f>IF($GP146&gt;0,INDEX($EZ$146:$GM$146,$GP146),"")</f>
      </c>
      <c r="GR146" t="s">
        <v>618</v>
      </c>
      <c r="GT146">
        <f>IF($JC146&gt;=1,INDEX($GR:$GR,$JB146+1),"")</f>
      </c>
      <c r="GU146">
        <f>IF($JC146&gt;=2,INDEX($GR:$GR,$JB146+2),"")</f>
      </c>
      <c r="GV146">
        <f>IF($JC146&gt;=3,INDEX($GR:$GR,$JB146+3),"")</f>
      </c>
      <c r="GW146">
        <f>IF($JC146&gt;=4,INDEX($GR:$GR,$JB146+4),"")</f>
      </c>
      <c r="GX146">
        <f>IF($JC146&gt;=5,INDEX($GR:$GR,$JB146+5),"")</f>
      </c>
      <c r="GY146">
        <f>IF($JC146&gt;=6,INDEX($GR:$GR,$JB146+6),"")</f>
      </c>
      <c r="GZ146">
        <f>IF($JC146&gt;=7,INDEX($GR:$GR,$JB146+7),"")</f>
      </c>
      <c r="HA146">
        <f>IF($JC146&gt;=8,INDEX($GR:$GR,$JB146+8),"")</f>
      </c>
      <c r="HB146">
        <f>IF($JC146&gt;=9,INDEX($GR:$GR,$JB146+9),"")</f>
      </c>
      <c r="HC146">
        <f>IF($JC146&gt;=10,INDEX($GR:$GR,$JB146+10),"")</f>
      </c>
      <c r="HD146">
        <f>IF($JC146&gt;=11,INDEX($GR:$GR,$JB146+11),"")</f>
      </c>
      <c r="HE146">
        <f>IF($JC146&gt;=12,INDEX($GR:$GR,$JB146+12),"")</f>
      </c>
      <c r="HF146">
        <f>IF($JC146&gt;=13,INDEX($GR:$GR,$JB146+13),"")</f>
      </c>
      <c r="HG146">
        <f>IF($JC146&gt;=14,INDEX($GR:$GR,$JB146+14),"")</f>
      </c>
      <c r="HH146">
        <f>IF($JC146&gt;=15,INDEX($GR:$GR,$JB146+15),"")</f>
      </c>
      <c r="HI146">
        <f>IF($JC146&gt;=16,INDEX($GR:$GR,$JB146+16),"")</f>
      </c>
      <c r="HJ146">
        <f>IF($JC146&gt;=17,INDEX($GR:$GR,$JB146+17),"")</f>
      </c>
      <c r="HK146">
        <f>IF($JC146&gt;=18,INDEX($GR:$GR,$JB146+18),"")</f>
      </c>
      <c r="HL146">
        <f>IF($JC146&gt;=19,INDEX($GR:$GR,$JB146+19),"")</f>
      </c>
      <c r="HM146">
        <f>IF($JC146&gt;=20,INDEX($GR:$GR,$JB146+20),"")</f>
      </c>
      <c r="HN146">
        <f>IF($JC146&gt;=21,INDEX($GR:$GR,$JB146+21),"")</f>
      </c>
      <c r="HO146">
        <f>IF($JC146&gt;=22,INDEX($GR:$GR,$JB146+22),"")</f>
      </c>
      <c r="HP146">
        <f>IF($JC146&gt;=23,INDEX($GR:$GR,$JB146+23),"")</f>
      </c>
      <c r="HQ146">
        <f>IF($JC146&gt;=24,INDEX($GR:$GR,$JB146+24),"")</f>
      </c>
      <c r="HR146">
        <f>IF($JC146&gt;=25,INDEX($GR:$GR,$JB146+25),"")</f>
      </c>
      <c r="HS146">
        <f>IF($JC146&gt;=26,INDEX($GR:$GR,$JB146+26),"")</f>
      </c>
      <c r="HT146">
        <f>IF($JC146&gt;=27,INDEX($GR:$GR,$JB146+27),"")</f>
      </c>
      <c r="HU146">
        <f>IF($JC146&gt;=28,INDEX($GR:$GR,$JB146+28),"")</f>
      </c>
      <c r="HV146">
        <f>IF($JC146&gt;=29,INDEX($GR:$GR,$JB146+29),"")</f>
      </c>
      <c r="HW146">
        <f>IF($JC146&gt;=30,INDEX($GR:$GR,$JB146+30),"")</f>
      </c>
      <c r="HX146">
        <f>IF($JC146&gt;=31,INDEX($GR:$GR,$JB146+31),"")</f>
      </c>
      <c r="HY146">
        <f>IF($JC146&gt;=32,INDEX($GR:$GR,$JB146+32),"")</f>
      </c>
      <c r="HZ146">
        <f>IF($JC146&gt;=33,INDEX($GR:$GR,$JB146+33),"")</f>
      </c>
      <c r="IA146">
        <f>IF($JC146&gt;=34,INDEX($GR:$GR,$JB146+34),"")</f>
      </c>
      <c r="IB146">
        <f>IF($JC146&gt;=35,INDEX($GR:$GR,$JB146+35),"")</f>
      </c>
      <c r="IC146">
        <f>IF($JC146&gt;=36,INDEX($GR:$GR,$JB146+36),"")</f>
      </c>
      <c r="ID146">
        <f>IF($JC146&gt;=37,INDEX($GR:$GR,$JB146+37),"")</f>
      </c>
      <c r="IE146">
        <f>IF($JC146&gt;=38,INDEX($GR:$GR,$JB146+38),"")</f>
      </c>
      <c r="IF146">
        <f>IF($JC146&gt;=39,INDEX($GR:$GR,$JB146+39),"")</f>
      </c>
      <c r="IG146">
        <f>IF($JC146&gt;=40,INDEX($GR:$GR,$JB146+40),"")</f>
      </c>
      <c r="IH146">
        <f>IF($JC146&gt;=41,INDEX($GR:$GR,$JB146+41),"")</f>
      </c>
      <c r="II146">
        <f>IF($JC146&gt;=42,INDEX($GR:$GR,$JB146+42),"")</f>
      </c>
      <c r="IJ146">
        <f>IF($JC146&gt;=43,INDEX($GR:$GR,$JB146+43),"")</f>
      </c>
      <c r="IK146">
        <f>IF($JC146&gt;=44,INDEX($GR:$GR,$JB146+44),"")</f>
      </c>
      <c r="IL146">
        <f>IF($JC146&gt;=45,INDEX($GR:$GR,$JB146+45),"")</f>
      </c>
      <c r="IM146">
        <f>IF($JC146&gt;=46,INDEX($GR:$GR,$JB146+46),"")</f>
      </c>
      <c r="IN146">
        <f>IF($JC146&gt;=47,INDEX($GR:$GR,$JB146+47),"")</f>
      </c>
      <c r="IO146">
        <f>IF($JC146&gt;=48,INDEX($GR:$GR,$JB146+48),"")</f>
      </c>
      <c r="IP146">
        <f>IF($JC146&gt;=49,INDEX($GR:$GR,$JB146+49),"")</f>
      </c>
      <c r="IQ146">
        <f>IF($JC146&gt;=50,INDEX($GR:$GR,$JB146+50),"")</f>
      </c>
      <c r="IR146">
        <f>IF($JC146&gt;=51,INDEX($GR:$GR,$JB146+51),"")</f>
      </c>
      <c r="IS146">
        <f>IF($JC146&gt;=52,INDEX($GR:$GR,$JB146+52),"")</f>
      </c>
      <c r="IT146">
        <f>IF($JC146&gt;=53,INDEX($GR:$GR,$JB146+53),"")</f>
      </c>
      <c r="IU146">
        <f>IF($JC146&gt;=54,INDEX($GR:$GR,$JB146+54),"")</f>
      </c>
      <c r="IV146">
        <f>IF($JC146&gt;=55,INDEX($GR:$GR,$JB146+55),"")</f>
      </c>
      <c r="IW146">
        <f>IF($JC146&gt;=56,INDEX($GR:$GR,$JB146+56),"")</f>
      </c>
      <c r="IX146">
        <f>IF($JC146&gt;=57,INDEX($GR:$GR,$JB146+57),"")</f>
      </c>
      <c r="IY146">
        <f>IF($JC146&gt;=58,INDEX($GR:$GR,$JB146+58),"")</f>
      </c>
      <c r="IZ146">
        <f>IF($JC146&gt;=59,INDEX($GR:$GR,$JB146+59),"")</f>
      </c>
      <c r="JA146">
        <f>IF($JC146&gt;=60,INDEX($GR:$GR,$JB146+60),"")</f>
      </c>
      <c r="JB146">
        <f>IFERROR(MATCH($GQ146,$GR$2:$GR$324,0)+1,0)</f>
      </c>
      <c r="JC146">
        <f>IFERROR(INDEX($GS$2:$GS$324,MATCH($GQ146,$GR$2:$GR$324,0)),0)</f>
      </c>
      <c r="JD146" t="s">
        <v>40</v>
      </c>
      <c r="JE146" t="s">
        <v>40</v>
      </c>
    </row>
    <row r="147" spans="1:265" x14ac:dyDescent="0.25">
      <c r="Q147">
        <f>IF(OR($T147="",$P147=""),"",IFERROR($T147/$P147,0))</f>
      </c>
      <c r="R147">
        <f>IF($T147="","",
SUM($S147,$U147,$Z147,$V147,$X147)*
(1-IF($AA147="",0,VALUE($AA147)/100)))</f>
      </c>
      <c r="S147">
        <f>IF($T147="","",$T147)</f>
      </c>
      <c r="U147">
        <f>IF($T147="","",
IF($N147="","",
IF(ISNUMBER(SEARCH("exempt",LOWER($N147))),0,
$T147*(VALUE(SUBSTITUTE($N147,"%",""))/100))))</f>
      </c>
      <c r="AB147">
        <f>IFERROR(IF(FIND(" - ",$K147)&gt;0,MID($K147,FIND(" - ",$K147)+3,LEN($K147)),""),"")</f>
      </c>
      <c r="AK147" t="s">
        <v>619</v>
      </c>
      <c r="AP147">
        <f>IFERROR(LEFT($K147,FIND(" - ",$K147)-1),$K147)</f>
      </c>
      <c r="AS147">
        <f>IF($CH147&gt;=1,INDEX($AQ:$AQ,$CG147+1),"")</f>
      </c>
      <c r="AT147">
        <f>IF($CH147&gt;=2,INDEX($AQ:$AQ,$CG147+2),"")</f>
      </c>
      <c r="AU147">
        <f>IF($CH147&gt;=3,INDEX($AQ:$AQ,$CG147+3),"")</f>
      </c>
      <c r="AV147">
        <f>IF($CH147&gt;=4,INDEX($AQ:$AQ,$CG147+4),"")</f>
      </c>
      <c r="AW147">
        <f>IF($CH147&gt;=5,INDEX($AQ:$AQ,$CG147+5),"")</f>
      </c>
      <c r="AX147">
        <f>IF($CH147&gt;=6,INDEX($AQ:$AQ,$CG147+6),"")</f>
      </c>
      <c r="AY147">
        <f>IF($CH147&gt;=7,INDEX($AQ:$AQ,$CG147+7),"")</f>
      </c>
      <c r="AZ147">
        <f>IF($CH147&gt;=8,INDEX($AQ:$AQ,$CG147+8),"")</f>
      </c>
      <c r="BA147">
        <f>IF($CH147&gt;=9,INDEX($AQ:$AQ,$CG147+9),"")</f>
      </c>
      <c r="BB147">
        <f>IF($CH147&gt;=10,INDEX($AQ:$AQ,$CG147+10),"")</f>
      </c>
      <c r="BC147">
        <f>IF($CH147&gt;=11,INDEX($AQ:$AQ,$CG147+11),"")</f>
      </c>
      <c r="BD147">
        <f>IF($CH147&gt;=12,INDEX($AQ:$AQ,$CG147+12),"")</f>
      </c>
      <c r="BE147">
        <f>IF($CH147&gt;=13,INDEX($AQ:$AQ,$CG147+13),"")</f>
      </c>
      <c r="BF147">
        <f>IF($CH147&gt;=14,INDEX($AQ:$AQ,$CG147+14),"")</f>
      </c>
      <c r="BG147">
        <f>IF($CH147&gt;=15,INDEX($AQ:$AQ,$CG147+15),"")</f>
      </c>
      <c r="BH147">
        <f>IF($CH147&gt;=16,INDEX($AQ:$AQ,$CG147+16),"")</f>
      </c>
      <c r="BI147">
        <f>IF($CH147&gt;=17,INDEX($AQ:$AQ,$CG147+17),"")</f>
      </c>
      <c r="BJ147">
        <f>IF($CH147&gt;=18,INDEX($AQ:$AQ,$CG147+18),"")</f>
      </c>
      <c r="BK147">
        <f>IF($CH147&gt;=19,INDEX($AQ:$AQ,$CG147+19),"")</f>
      </c>
      <c r="BL147">
        <f>IF($CH147&gt;=20,INDEX($AQ:$AQ,$CG147+20),"")</f>
      </c>
      <c r="BM147">
        <f>IF($CH147&gt;=21,INDEX($AQ:$AQ,$CG147+21),"")</f>
      </c>
      <c r="BN147">
        <f>IF($CH147&gt;=22,INDEX($AQ:$AQ,$CG147+22),"")</f>
      </c>
      <c r="BO147">
        <f>IF($CH147&gt;=23,INDEX($AQ:$AQ,$CG147+23),"")</f>
      </c>
      <c r="BP147">
        <f>IF($CH147&gt;=24,INDEX($AQ:$AQ,$CG147+24),"")</f>
      </c>
      <c r="BQ147">
        <f>IF($CH147&gt;=25,INDEX($AQ:$AQ,$CG147+25),"")</f>
      </c>
      <c r="BR147">
        <f>IF($CH147&gt;=26,INDEX($AQ:$AQ,$CG147+26),"")</f>
      </c>
      <c r="BS147">
        <f>IF($CH147&gt;=27,INDEX($AQ:$AQ,$CG147+27),"")</f>
      </c>
      <c r="BT147">
        <f>IF($CH147&gt;=28,INDEX($AQ:$AQ,$CG147+28),"")</f>
      </c>
      <c r="BU147">
        <f>IF($CH147&gt;=29,INDEX($AQ:$AQ,$CG147+29),"")</f>
      </c>
      <c r="BV147">
        <f>IF($CH147&gt;=30,INDEX($AQ:$AQ,$CG147+30),"")</f>
      </c>
      <c r="BW147">
        <f>IF($CH147&gt;=31,INDEX($AQ:$AQ,$CG147+31),"")</f>
      </c>
      <c r="BX147">
        <f>IF($CH147&gt;=32,INDEX($AQ:$AQ,$CG147+32),"")</f>
      </c>
      <c r="BY147">
        <f>IF($CH147&gt;=33,INDEX($AQ:$AQ,$CG147+33),"")</f>
      </c>
      <c r="BZ147">
        <f>IF($CH147&gt;=34,INDEX($AQ:$AQ,$CG147+34),"")</f>
      </c>
      <c r="CA147">
        <f>IF($CH147&gt;=35,INDEX($AQ:$AQ,$CG147+35),"")</f>
      </c>
      <c r="CB147">
        <f>IF($CH147&gt;=36,INDEX($AQ:$AQ,$CG147+36),"")</f>
      </c>
      <c r="CC147">
        <f>IF($CH147&gt;=37,INDEX($AQ:$AQ,$CG147+37),"")</f>
      </c>
      <c r="CD147">
        <f>IF($CH147&gt;=38,INDEX($AQ:$AQ,$CG147+38),"")</f>
      </c>
      <c r="CE147">
        <f>IF($CH147&gt;=39,INDEX($AQ:$AQ,$CG147+39),"")</f>
      </c>
      <c r="CF147">
        <f>IF($CH147&gt;=40,INDEX($AQ:$AQ,$CG147+40),"")</f>
      </c>
      <c r="CG147">
        <f>IFERROR(MATCH($AP147,$AQ$2:$AQ$134,0)+1,0)</f>
      </c>
      <c r="CH147">
        <f>IFERROR(INDEX($AR$2:$AR$134,MATCH($AP147,$AQ$2:$AQ$134,0)),0)</f>
      </c>
      <c r="CI147">
        <f>IFERROR(LEFT($L147,FIND(" - ",$L147)-1),$L147)</f>
      </c>
      <c r="CJ147" t="s">
        <v>620</v>
      </c>
      <c r="CK147">
        <v>1</v>
      </c>
      <c r="CL147">
        <f>IF($DG147&gt;=1,INDEX($CJ:$CJ,$DF147+1),"")</f>
      </c>
      <c r="CM147">
        <f>IF($DG147&gt;=2,INDEX($CJ:$CJ,$DF147+2),"")</f>
      </c>
      <c r="CN147">
        <f>IF($DG147&gt;=3,INDEX($CJ:$CJ,$DF147+3),"")</f>
      </c>
      <c r="CO147">
        <f>IF($DG147&gt;=4,INDEX($CJ:$CJ,$DF147+4),"")</f>
      </c>
      <c r="CP147">
        <f>IF($DG147&gt;=5,INDEX($CJ:$CJ,$DF147+5),"")</f>
      </c>
      <c r="CQ147">
        <f>IF($DG147&gt;=6,INDEX($CJ:$CJ,$DF147+6),"")</f>
      </c>
      <c r="CR147">
        <f>IF($DG147&gt;=7,INDEX($CJ:$CJ,$DF147+7),"")</f>
      </c>
      <c r="CS147">
        <f>IF($DG147&gt;=8,INDEX($CJ:$CJ,$DF147+8),"")</f>
      </c>
      <c r="CT147">
        <f>IF($DG147&gt;=9,INDEX($CJ:$CJ,$DF147+9),"")</f>
      </c>
      <c r="CU147">
        <f>IF($DG147&gt;=10,INDEX($CJ:$CJ,$DF147+10),"")</f>
      </c>
      <c r="CV147">
        <f>IF($DG147&gt;=11,INDEX($CJ:$CJ,$DF147+11),"")</f>
      </c>
      <c r="CW147">
        <f>IF($DG147&gt;=12,INDEX($CJ:$CJ,$DF147+12),"")</f>
      </c>
      <c r="CX147">
        <f>IF($DG147&gt;=13,INDEX($CJ:$CJ,$DF147+13),"")</f>
      </c>
      <c r="CY147">
        <f>IF($DG147&gt;=14,INDEX($CJ:$CJ,$DF147+14),"")</f>
      </c>
      <c r="CZ147">
        <f>IF($DG147&gt;=15,INDEX($CJ:$CJ,$DF147+15),"")</f>
      </c>
      <c r="DA147">
        <f>IF($DG147&gt;=16,INDEX($CJ:$CJ,$DF147+16),"")</f>
      </c>
      <c r="DB147">
        <f>IF($DG147&gt;=17,INDEX($CJ:$CJ,$DF147+17),"")</f>
      </c>
      <c r="DC147">
        <f>IF($DG147&gt;=18,INDEX($CJ:$CJ,$DF147+18),"")</f>
      </c>
      <c r="DD147">
        <f>IF($DG147&gt;=19,INDEX($CJ:$CJ,$DF147+19),"")</f>
      </c>
      <c r="DE147">
        <f>IF($DG147&gt;=20,INDEX($CJ:$CJ,$DF147+20),"")</f>
      </c>
      <c r="DF147">
        <f>IFERROR(MATCH($CI147,$CJ$2:$CJ$263,0)+1,0)</f>
      </c>
      <c r="DG147">
        <f>IFERROR(INDEX($CK$2:$CK$263,MATCH($CI147,$CJ$2:$CJ$263,0)),0)</f>
      </c>
      <c r="DH147">
        <f>IFERROR(INDEX($AO:$AO,MATCH($N147,$AN:$AN,0))&amp;"","")</f>
      </c>
      <c r="DI147" t="s">
        <v>155</v>
      </c>
      <c r="DK147">
        <v>1</v>
      </c>
      <c r="DL147">
        <f>IF($GO147&gt;=1,INDEX($DI:$DI,$GN147+1),"")</f>
      </c>
      <c r="DM147">
        <f>IF($GO147&gt;=2,INDEX($DI:$DI,$GN147+2),"")</f>
      </c>
      <c r="DN147">
        <f>IF($GO147&gt;=3,INDEX($DI:$DI,$GN147+3),"")</f>
      </c>
      <c r="DO147">
        <f>IF($GO147&gt;=4,INDEX($DI:$DI,$GN147+4),"")</f>
      </c>
      <c r="DP147">
        <f>IF($GO147&gt;=5,INDEX($DI:$DI,$GN147+5),"")</f>
      </c>
      <c r="DQ147">
        <f>IF($GO147&gt;=6,INDEX($DI:$DI,$GN147+6),"")</f>
      </c>
      <c r="DR147">
        <f>IF($GO147&gt;=7,INDEX($DI:$DI,$GN147+7),"")</f>
      </c>
      <c r="DS147">
        <f>IF($GO147&gt;=8,INDEX($DI:$DI,$GN147+8),"")</f>
      </c>
      <c r="DT147">
        <f>IF($GO147&gt;=9,INDEX($DI:$DI,$GN147+9),"")</f>
      </c>
      <c r="DU147">
        <f>IF($GO147&gt;=10,INDEX($DI:$DI,$GN147+10),"")</f>
      </c>
      <c r="DV147">
        <f>IF($GO147&gt;=11,INDEX($DI:$DI,$GN147+11),"")</f>
      </c>
      <c r="DW147">
        <f>IF($GO147&gt;=12,INDEX($DI:$DI,$GN147+12),"")</f>
      </c>
      <c r="DX147">
        <f>IF($GO147&gt;=13,INDEX($DI:$DI,$GN147+13),"")</f>
      </c>
      <c r="DY147">
        <f>IF($GO147&gt;=14,INDEX($DI:$DI,$GN147+14),"")</f>
      </c>
      <c r="DZ147">
        <f>IF($GO147&gt;=15,INDEX($DI:$DI,$GN147+15),"")</f>
      </c>
      <c r="EA147">
        <f>IF($GO147&gt;=16,INDEX($DI:$DI,$GN147+16),"")</f>
      </c>
      <c r="EB147">
        <f>IF($GO147&gt;=17,INDEX($DI:$DI,$GN147+17),"")</f>
      </c>
      <c r="EC147">
        <f>IF($GO147&gt;=18,INDEX($DI:$DI,$GN147+18),"")</f>
      </c>
      <c r="ED147">
        <f>IF($GO147&gt;=19,INDEX($DI:$DI,$GN147+19),"")</f>
      </c>
      <c r="EE147">
        <f>IF($GO147&gt;=20,INDEX($DI:$DI,$GN147+20),"")</f>
      </c>
      <c r="EF147">
        <f>IF($GO147&gt;=21,INDEX($DI:$DI,$GN147+21),"")</f>
      </c>
      <c r="EG147">
        <f>IF($GO147&gt;=22,INDEX($DI:$DI,$GN147+22),"")</f>
      </c>
      <c r="EH147">
        <f>IF($GO147&gt;=23,INDEX($DI:$DI,$GN147+23),"")</f>
      </c>
      <c r="EI147">
        <f>IF($GO147&gt;=24,INDEX($DI:$DI,$GN147+24),"")</f>
      </c>
      <c r="EJ147">
        <f>IF($GO147&gt;=25,INDEX($DI:$DI,$GN147+25),"")</f>
      </c>
      <c r="EK147">
        <f>IF($GO147&gt;=26,INDEX($DI:$DI,$GN147+26),"")</f>
      </c>
      <c r="EL147">
        <f>IF($GO147&gt;=27,INDEX($DI:$DI,$GN147+27),"")</f>
      </c>
      <c r="EM147">
        <f>IF($GO147&gt;=28,INDEX($DI:$DI,$GN147+28),"")</f>
      </c>
      <c r="EN147">
        <f>IF($GO147&gt;=29,INDEX($DI:$DI,$GN147+29),"")</f>
      </c>
      <c r="EO147">
        <f>IF($GO147&gt;=30,INDEX($DI:$DI,$GN147+30),"")</f>
      </c>
      <c r="EP147">
        <f>IF($GO147&gt;=31,INDEX($DI:$DI,$GN147+31),"")</f>
      </c>
      <c r="EQ147">
        <f>IF($GO147&gt;=32,INDEX($DI:$DI,$GN147+32),"")</f>
      </c>
      <c r="ER147">
        <f>IF($GO147&gt;=33,INDEX($DI:$DI,$GN147+33),"")</f>
      </c>
      <c r="ES147">
        <f>IF($GO147&gt;=34,INDEX($DI:$DI,$GN147+34),"")</f>
      </c>
      <c r="ET147">
        <f>IF($GO147&gt;=35,INDEX($DI:$DI,$GN147+35),"")</f>
      </c>
      <c r="EU147">
        <f>IF($GO147&gt;=36,INDEX($DI:$DI,$GN147+36),"")</f>
      </c>
      <c r="EV147">
        <f>IF($GO147&gt;=37,INDEX($DI:$DI,$GN147+37),"")</f>
      </c>
      <c r="EW147">
        <f>IF($GO147&gt;=38,INDEX($DI:$DI,$GN147+38),"")</f>
      </c>
      <c r="EX147">
        <f>IF($GO147&gt;=39,INDEX($DI:$DI,$GN147+39),"")</f>
      </c>
      <c r="EY147">
        <f>IF($GO147&gt;=40,INDEX($DI:$DI,$GN147+40),"")</f>
      </c>
      <c r="EZ147">
        <f>IF($GO147&gt;=1,INDEX($DJ:$DJ,$GN147+1),"")</f>
      </c>
      <c r="FA147">
        <f>IF($GO147&gt;=2,INDEX($DJ:$DJ,$GN147+2),"")</f>
      </c>
      <c r="FB147">
        <f>IF($GO147&gt;=3,INDEX($DJ:$DJ,$GN147+3),"")</f>
      </c>
      <c r="FC147">
        <f>IF($GO147&gt;=4,INDEX($DJ:$DJ,$GN147+4),"")</f>
      </c>
      <c r="FD147">
        <f>IF($GO147&gt;=5,INDEX($DJ:$DJ,$GN147+5),"")</f>
      </c>
      <c r="FE147">
        <f>IF($GO147&gt;=6,INDEX($DJ:$DJ,$GN147+6),"")</f>
      </c>
      <c r="FF147">
        <f>IF($GO147&gt;=7,INDEX($DJ:$DJ,$GN147+7),"")</f>
      </c>
      <c r="FG147">
        <f>IF($GO147&gt;=8,INDEX($DJ:$DJ,$GN147+8),"")</f>
      </c>
      <c r="FH147">
        <f>IF($GO147&gt;=9,INDEX($DJ:$DJ,$GN147+9),"")</f>
      </c>
      <c r="FI147">
        <f>IF($GO147&gt;=10,INDEX($DJ:$DJ,$GN147+10),"")</f>
      </c>
      <c r="FJ147">
        <f>IF($GO147&gt;=11,INDEX($DJ:$DJ,$GN147+11),"")</f>
      </c>
      <c r="FK147">
        <f>IF($GO147&gt;=12,INDEX($DJ:$DJ,$GN147+12),"")</f>
      </c>
      <c r="FL147">
        <f>IF($GO147&gt;=13,INDEX($DJ:$DJ,$GN147+13),"")</f>
      </c>
      <c r="FM147">
        <f>IF($GO147&gt;=14,INDEX($DJ:$DJ,$GN147+14),"")</f>
      </c>
      <c r="FN147">
        <f>IF($GO147&gt;=15,INDEX($DJ:$DJ,$GN147+15),"")</f>
      </c>
      <c r="FO147">
        <f>IF($GO147&gt;=16,INDEX($DJ:$DJ,$GN147+16),"")</f>
      </c>
      <c r="FP147">
        <f>IF($GO147&gt;=17,INDEX($DJ:$DJ,$GN147+17),"")</f>
      </c>
      <c r="FQ147">
        <f>IF($GO147&gt;=18,INDEX($DJ:$DJ,$GN147+18),"")</f>
      </c>
      <c r="FR147">
        <f>IF($GO147&gt;=19,INDEX($DJ:$DJ,$GN147+19),"")</f>
      </c>
      <c r="FS147">
        <f>IF($GO147&gt;=20,INDEX($DJ:$DJ,$GN147+20),"")</f>
      </c>
      <c r="FT147">
        <f>IF($GO147&gt;=21,INDEX($DJ:$DJ,$GN147+21),"")</f>
      </c>
      <c r="FU147">
        <f>IF($GO147&gt;=22,INDEX($DJ:$DJ,$GN147+22),"")</f>
      </c>
      <c r="FV147">
        <f>IF($GO147&gt;=23,INDEX($DJ:$DJ,$GN147+23),"")</f>
      </c>
      <c r="FW147">
        <f>IF($GO147&gt;=24,INDEX($DJ:$DJ,$GN147+24),"")</f>
      </c>
      <c r="FX147">
        <f>IF($GO147&gt;=25,INDEX($DJ:$DJ,$GN147+25),"")</f>
      </c>
      <c r="FY147">
        <f>IF($GO147&gt;=26,INDEX($DJ:$DJ,$GN147+26),"")</f>
      </c>
      <c r="FZ147">
        <f>IF($GO147&gt;=27,INDEX($DJ:$DJ,$GN147+27),"")</f>
      </c>
      <c r="GA147">
        <f>IF($GO147&gt;=28,INDEX($DJ:$DJ,$GN147+28),"")</f>
      </c>
      <c r="GB147">
        <f>IF($GO147&gt;=29,INDEX($DJ:$DJ,$GN147+29),"")</f>
      </c>
      <c r="GC147">
        <f>IF($GO147&gt;=30,INDEX($DJ:$DJ,$GN147+30),"")</f>
      </c>
      <c r="GD147">
        <f>IF($GO147&gt;=31,INDEX($DJ:$DJ,$GN147+31),"")</f>
      </c>
      <c r="GE147">
        <f>IF($GO147&gt;=32,INDEX($DJ:$DJ,$GN147+32),"")</f>
      </c>
      <c r="GF147">
        <f>IF($GO147&gt;=33,INDEX($DJ:$DJ,$GN147+33),"")</f>
      </c>
      <c r="GG147">
        <f>IF($GO147&gt;=34,INDEX($DJ:$DJ,$GN147+34),"")</f>
      </c>
      <c r="GH147">
        <f>IF($GO147&gt;=35,INDEX($DJ:$DJ,$GN147+35),"")</f>
      </c>
      <c r="GI147">
        <f>IF($GO147&gt;=36,INDEX($DJ:$DJ,$GN147+36),"")</f>
      </c>
      <c r="GJ147">
        <f>IF($GO147&gt;=37,INDEX($DJ:$DJ,$GN147+37),"")</f>
      </c>
      <c r="GK147">
        <f>IF($GO147&gt;=38,INDEX($DJ:$DJ,$GN147+38),"")</f>
      </c>
      <c r="GL147">
        <f>IF($GO147&gt;=39,INDEX($DJ:$DJ,$GN147+39),"")</f>
      </c>
      <c r="GM147">
        <f>IF($GO147&gt;=40,INDEX($DJ:$DJ,$GN147+40),"")</f>
      </c>
      <c r="GN147">
        <f>IFERROR(MATCH($DH147,$DI$2:$DI$148,0)+1,0)</f>
      </c>
      <c r="GO147">
        <f>IFERROR(INDEX($DK$2:$DK$148,MATCH($DH147,$DI$2:$DI$148,0)),0)</f>
      </c>
      <c r="GP147">
        <f>IFERROR(MATCH($Y147,$DL$147:$EY$147,0),0)</f>
      </c>
      <c r="GQ147">
        <f>IF($GP147&gt;0,INDEX($EZ$147:$GM$147,$GP147),"")</f>
      </c>
      <c r="GR147" t="s">
        <v>621</v>
      </c>
      <c r="GT147">
        <f>IF($JC147&gt;=1,INDEX($GR:$GR,$JB147+1),"")</f>
      </c>
      <c r="GU147">
        <f>IF($JC147&gt;=2,INDEX($GR:$GR,$JB147+2),"")</f>
      </c>
      <c r="GV147">
        <f>IF($JC147&gt;=3,INDEX($GR:$GR,$JB147+3),"")</f>
      </c>
      <c r="GW147">
        <f>IF($JC147&gt;=4,INDEX($GR:$GR,$JB147+4),"")</f>
      </c>
      <c r="GX147">
        <f>IF($JC147&gt;=5,INDEX($GR:$GR,$JB147+5),"")</f>
      </c>
      <c r="GY147">
        <f>IF($JC147&gt;=6,INDEX($GR:$GR,$JB147+6),"")</f>
      </c>
      <c r="GZ147">
        <f>IF($JC147&gt;=7,INDEX($GR:$GR,$JB147+7),"")</f>
      </c>
      <c r="HA147">
        <f>IF($JC147&gt;=8,INDEX($GR:$GR,$JB147+8),"")</f>
      </c>
      <c r="HB147">
        <f>IF($JC147&gt;=9,INDEX($GR:$GR,$JB147+9),"")</f>
      </c>
      <c r="HC147">
        <f>IF($JC147&gt;=10,INDEX($GR:$GR,$JB147+10),"")</f>
      </c>
      <c r="HD147">
        <f>IF($JC147&gt;=11,INDEX($GR:$GR,$JB147+11),"")</f>
      </c>
      <c r="HE147">
        <f>IF($JC147&gt;=12,INDEX($GR:$GR,$JB147+12),"")</f>
      </c>
      <c r="HF147">
        <f>IF($JC147&gt;=13,INDEX($GR:$GR,$JB147+13),"")</f>
      </c>
      <c r="HG147">
        <f>IF($JC147&gt;=14,INDEX($GR:$GR,$JB147+14),"")</f>
      </c>
      <c r="HH147">
        <f>IF($JC147&gt;=15,INDEX($GR:$GR,$JB147+15),"")</f>
      </c>
      <c r="HI147">
        <f>IF($JC147&gt;=16,INDEX($GR:$GR,$JB147+16),"")</f>
      </c>
      <c r="HJ147">
        <f>IF($JC147&gt;=17,INDEX($GR:$GR,$JB147+17),"")</f>
      </c>
      <c r="HK147">
        <f>IF($JC147&gt;=18,INDEX($GR:$GR,$JB147+18),"")</f>
      </c>
      <c r="HL147">
        <f>IF($JC147&gt;=19,INDEX($GR:$GR,$JB147+19),"")</f>
      </c>
      <c r="HM147">
        <f>IF($JC147&gt;=20,INDEX($GR:$GR,$JB147+20),"")</f>
      </c>
      <c r="HN147">
        <f>IF($JC147&gt;=21,INDEX($GR:$GR,$JB147+21),"")</f>
      </c>
      <c r="HO147">
        <f>IF($JC147&gt;=22,INDEX($GR:$GR,$JB147+22),"")</f>
      </c>
      <c r="HP147">
        <f>IF($JC147&gt;=23,INDEX($GR:$GR,$JB147+23),"")</f>
      </c>
      <c r="HQ147">
        <f>IF($JC147&gt;=24,INDEX($GR:$GR,$JB147+24),"")</f>
      </c>
      <c r="HR147">
        <f>IF($JC147&gt;=25,INDEX($GR:$GR,$JB147+25),"")</f>
      </c>
      <c r="HS147">
        <f>IF($JC147&gt;=26,INDEX($GR:$GR,$JB147+26),"")</f>
      </c>
      <c r="HT147">
        <f>IF($JC147&gt;=27,INDEX($GR:$GR,$JB147+27),"")</f>
      </c>
      <c r="HU147">
        <f>IF($JC147&gt;=28,INDEX($GR:$GR,$JB147+28),"")</f>
      </c>
      <c r="HV147">
        <f>IF($JC147&gt;=29,INDEX($GR:$GR,$JB147+29),"")</f>
      </c>
      <c r="HW147">
        <f>IF($JC147&gt;=30,INDEX($GR:$GR,$JB147+30),"")</f>
      </c>
      <c r="HX147">
        <f>IF($JC147&gt;=31,INDEX($GR:$GR,$JB147+31),"")</f>
      </c>
      <c r="HY147">
        <f>IF($JC147&gt;=32,INDEX($GR:$GR,$JB147+32),"")</f>
      </c>
      <c r="HZ147">
        <f>IF($JC147&gt;=33,INDEX($GR:$GR,$JB147+33),"")</f>
      </c>
      <c r="IA147">
        <f>IF($JC147&gt;=34,INDEX($GR:$GR,$JB147+34),"")</f>
      </c>
      <c r="IB147">
        <f>IF($JC147&gt;=35,INDEX($GR:$GR,$JB147+35),"")</f>
      </c>
      <c r="IC147">
        <f>IF($JC147&gt;=36,INDEX($GR:$GR,$JB147+36),"")</f>
      </c>
      <c r="ID147">
        <f>IF($JC147&gt;=37,INDEX($GR:$GR,$JB147+37),"")</f>
      </c>
      <c r="IE147">
        <f>IF($JC147&gt;=38,INDEX($GR:$GR,$JB147+38),"")</f>
      </c>
      <c r="IF147">
        <f>IF($JC147&gt;=39,INDEX($GR:$GR,$JB147+39),"")</f>
      </c>
      <c r="IG147">
        <f>IF($JC147&gt;=40,INDEX($GR:$GR,$JB147+40),"")</f>
      </c>
      <c r="IH147">
        <f>IF($JC147&gt;=41,INDEX($GR:$GR,$JB147+41),"")</f>
      </c>
      <c r="II147">
        <f>IF($JC147&gt;=42,INDEX($GR:$GR,$JB147+42),"")</f>
      </c>
      <c r="IJ147">
        <f>IF($JC147&gt;=43,INDEX($GR:$GR,$JB147+43),"")</f>
      </c>
      <c r="IK147">
        <f>IF($JC147&gt;=44,INDEX($GR:$GR,$JB147+44),"")</f>
      </c>
      <c r="IL147">
        <f>IF($JC147&gt;=45,INDEX($GR:$GR,$JB147+45),"")</f>
      </c>
      <c r="IM147">
        <f>IF($JC147&gt;=46,INDEX($GR:$GR,$JB147+46),"")</f>
      </c>
      <c r="IN147">
        <f>IF($JC147&gt;=47,INDEX($GR:$GR,$JB147+47),"")</f>
      </c>
      <c r="IO147">
        <f>IF($JC147&gt;=48,INDEX($GR:$GR,$JB147+48),"")</f>
      </c>
      <c r="IP147">
        <f>IF($JC147&gt;=49,INDEX($GR:$GR,$JB147+49),"")</f>
      </c>
      <c r="IQ147">
        <f>IF($JC147&gt;=50,INDEX($GR:$GR,$JB147+50),"")</f>
      </c>
      <c r="IR147">
        <f>IF($JC147&gt;=51,INDEX($GR:$GR,$JB147+51),"")</f>
      </c>
      <c r="IS147">
        <f>IF($JC147&gt;=52,INDEX($GR:$GR,$JB147+52),"")</f>
      </c>
      <c r="IT147">
        <f>IF($JC147&gt;=53,INDEX($GR:$GR,$JB147+53),"")</f>
      </c>
      <c r="IU147">
        <f>IF($JC147&gt;=54,INDEX($GR:$GR,$JB147+54),"")</f>
      </c>
      <c r="IV147">
        <f>IF($JC147&gt;=55,INDEX($GR:$GR,$JB147+55),"")</f>
      </c>
      <c r="IW147">
        <f>IF($JC147&gt;=56,INDEX($GR:$GR,$JB147+56),"")</f>
      </c>
      <c r="IX147">
        <f>IF($JC147&gt;=57,INDEX($GR:$GR,$JB147+57),"")</f>
      </c>
      <c r="IY147">
        <f>IF($JC147&gt;=58,INDEX($GR:$GR,$JB147+58),"")</f>
      </c>
      <c r="IZ147">
        <f>IF($JC147&gt;=59,INDEX($GR:$GR,$JB147+59),"")</f>
      </c>
      <c r="JA147">
        <f>IF($JC147&gt;=60,INDEX($GR:$GR,$JB147+60),"")</f>
      </c>
      <c r="JB147">
        <f>IFERROR(MATCH($GQ147,$GR$2:$GR$324,0)+1,0)</f>
      </c>
      <c r="JC147">
        <f>IFERROR(INDEX($GS$2:$GS$324,MATCH($GQ147,$GR$2:$GR$324,0)),0)</f>
      </c>
      <c r="JD147" t="s">
        <v>40</v>
      </c>
      <c r="JE147" t="s">
        <v>40</v>
      </c>
    </row>
    <row r="148" spans="1:265" x14ac:dyDescent="0.25">
      <c r="Q148">
        <f>IF(OR($T148="",$P148=""),"",IFERROR($T148/$P148,0))</f>
      </c>
      <c r="R148">
        <f>IF($T148="","",
SUM($S148,$U148,$Z148,$V148,$X148)*
(1-IF($AA148="",0,VALUE($AA148)/100)))</f>
      </c>
      <c r="S148">
        <f>IF($T148="","",$T148)</f>
      </c>
      <c r="U148">
        <f>IF($T148="","",
IF($N148="","",
IF(ISNUMBER(SEARCH("exempt",LOWER($N148))),0,
$T148*(VALUE(SUBSTITUTE($N148,"%",""))/100))))</f>
      </c>
      <c r="AB148">
        <f>IFERROR(IF(FIND(" - ",$K148)&gt;0,MID($K148,FIND(" - ",$K148)+3,LEN($K148)),""),"")</f>
      </c>
      <c r="AK148" t="s">
        <v>622</v>
      </c>
      <c r="AP148">
        <f>IFERROR(LEFT($K148,FIND(" - ",$K148)-1),$K148)</f>
      </c>
      <c r="AS148">
        <f>IF($CH148&gt;=1,INDEX($AQ:$AQ,$CG148+1),"")</f>
      </c>
      <c r="AT148">
        <f>IF($CH148&gt;=2,INDEX($AQ:$AQ,$CG148+2),"")</f>
      </c>
      <c r="AU148">
        <f>IF($CH148&gt;=3,INDEX($AQ:$AQ,$CG148+3),"")</f>
      </c>
      <c r="AV148">
        <f>IF($CH148&gt;=4,INDEX($AQ:$AQ,$CG148+4),"")</f>
      </c>
      <c r="AW148">
        <f>IF($CH148&gt;=5,INDEX($AQ:$AQ,$CG148+5),"")</f>
      </c>
      <c r="AX148">
        <f>IF($CH148&gt;=6,INDEX($AQ:$AQ,$CG148+6),"")</f>
      </c>
      <c r="AY148">
        <f>IF($CH148&gt;=7,INDEX($AQ:$AQ,$CG148+7),"")</f>
      </c>
      <c r="AZ148">
        <f>IF($CH148&gt;=8,INDEX($AQ:$AQ,$CG148+8),"")</f>
      </c>
      <c r="BA148">
        <f>IF($CH148&gt;=9,INDEX($AQ:$AQ,$CG148+9),"")</f>
      </c>
      <c r="BB148">
        <f>IF($CH148&gt;=10,INDEX($AQ:$AQ,$CG148+10),"")</f>
      </c>
      <c r="BC148">
        <f>IF($CH148&gt;=11,INDEX($AQ:$AQ,$CG148+11),"")</f>
      </c>
      <c r="BD148">
        <f>IF($CH148&gt;=12,INDEX($AQ:$AQ,$CG148+12),"")</f>
      </c>
      <c r="BE148">
        <f>IF($CH148&gt;=13,INDEX($AQ:$AQ,$CG148+13),"")</f>
      </c>
      <c r="BF148">
        <f>IF($CH148&gt;=14,INDEX($AQ:$AQ,$CG148+14),"")</f>
      </c>
      <c r="BG148">
        <f>IF($CH148&gt;=15,INDEX($AQ:$AQ,$CG148+15),"")</f>
      </c>
      <c r="BH148">
        <f>IF($CH148&gt;=16,INDEX($AQ:$AQ,$CG148+16),"")</f>
      </c>
      <c r="BI148">
        <f>IF($CH148&gt;=17,INDEX($AQ:$AQ,$CG148+17),"")</f>
      </c>
      <c r="BJ148">
        <f>IF($CH148&gt;=18,INDEX($AQ:$AQ,$CG148+18),"")</f>
      </c>
      <c r="BK148">
        <f>IF($CH148&gt;=19,INDEX($AQ:$AQ,$CG148+19),"")</f>
      </c>
      <c r="BL148">
        <f>IF($CH148&gt;=20,INDEX($AQ:$AQ,$CG148+20),"")</f>
      </c>
      <c r="BM148">
        <f>IF($CH148&gt;=21,INDEX($AQ:$AQ,$CG148+21),"")</f>
      </c>
      <c r="BN148">
        <f>IF($CH148&gt;=22,INDEX($AQ:$AQ,$CG148+22),"")</f>
      </c>
      <c r="BO148">
        <f>IF($CH148&gt;=23,INDEX($AQ:$AQ,$CG148+23),"")</f>
      </c>
      <c r="BP148">
        <f>IF($CH148&gt;=24,INDEX($AQ:$AQ,$CG148+24),"")</f>
      </c>
      <c r="BQ148">
        <f>IF($CH148&gt;=25,INDEX($AQ:$AQ,$CG148+25),"")</f>
      </c>
      <c r="BR148">
        <f>IF($CH148&gt;=26,INDEX($AQ:$AQ,$CG148+26),"")</f>
      </c>
      <c r="BS148">
        <f>IF($CH148&gt;=27,INDEX($AQ:$AQ,$CG148+27),"")</f>
      </c>
      <c r="BT148">
        <f>IF($CH148&gt;=28,INDEX($AQ:$AQ,$CG148+28),"")</f>
      </c>
      <c r="BU148">
        <f>IF($CH148&gt;=29,INDEX($AQ:$AQ,$CG148+29),"")</f>
      </c>
      <c r="BV148">
        <f>IF($CH148&gt;=30,INDEX($AQ:$AQ,$CG148+30),"")</f>
      </c>
      <c r="BW148">
        <f>IF($CH148&gt;=31,INDEX($AQ:$AQ,$CG148+31),"")</f>
      </c>
      <c r="BX148">
        <f>IF($CH148&gt;=32,INDEX($AQ:$AQ,$CG148+32),"")</f>
      </c>
      <c r="BY148">
        <f>IF($CH148&gt;=33,INDEX($AQ:$AQ,$CG148+33),"")</f>
      </c>
      <c r="BZ148">
        <f>IF($CH148&gt;=34,INDEX($AQ:$AQ,$CG148+34),"")</f>
      </c>
      <c r="CA148">
        <f>IF($CH148&gt;=35,INDEX($AQ:$AQ,$CG148+35),"")</f>
      </c>
      <c r="CB148">
        <f>IF($CH148&gt;=36,INDEX($AQ:$AQ,$CG148+36),"")</f>
      </c>
      <c r="CC148">
        <f>IF($CH148&gt;=37,INDEX($AQ:$AQ,$CG148+37),"")</f>
      </c>
      <c r="CD148">
        <f>IF($CH148&gt;=38,INDEX($AQ:$AQ,$CG148+38),"")</f>
      </c>
      <c r="CE148">
        <f>IF($CH148&gt;=39,INDEX($AQ:$AQ,$CG148+39),"")</f>
      </c>
      <c r="CF148">
        <f>IF($CH148&gt;=40,INDEX($AQ:$AQ,$CG148+40),"")</f>
      </c>
      <c r="CG148">
        <f>IFERROR(MATCH($AP148,$AQ$2:$AQ$134,0)+1,0)</f>
      </c>
      <c r="CH148">
        <f>IFERROR(INDEX($AR$2:$AR$134,MATCH($AP148,$AQ$2:$AQ$134,0)),0)</f>
      </c>
      <c r="CI148">
        <f>IFERROR(LEFT($L148,FIND(" - ",$L148)-1),$L148)</f>
      </c>
      <c r="CJ148" t="s">
        <v>218</v>
      </c>
      <c r="CL148">
        <f>IF($DG148&gt;=1,INDEX($CJ:$CJ,$DF148+1),"")</f>
      </c>
      <c r="CM148">
        <f>IF($DG148&gt;=2,INDEX($CJ:$CJ,$DF148+2),"")</f>
      </c>
      <c r="CN148">
        <f>IF($DG148&gt;=3,INDEX($CJ:$CJ,$DF148+3),"")</f>
      </c>
      <c r="CO148">
        <f>IF($DG148&gt;=4,INDEX($CJ:$CJ,$DF148+4),"")</f>
      </c>
      <c r="CP148">
        <f>IF($DG148&gt;=5,INDEX($CJ:$CJ,$DF148+5),"")</f>
      </c>
      <c r="CQ148">
        <f>IF($DG148&gt;=6,INDEX($CJ:$CJ,$DF148+6),"")</f>
      </c>
      <c r="CR148">
        <f>IF($DG148&gt;=7,INDEX($CJ:$CJ,$DF148+7),"")</f>
      </c>
      <c r="CS148">
        <f>IF($DG148&gt;=8,INDEX($CJ:$CJ,$DF148+8),"")</f>
      </c>
      <c r="CT148">
        <f>IF($DG148&gt;=9,INDEX($CJ:$CJ,$DF148+9),"")</f>
      </c>
      <c r="CU148">
        <f>IF($DG148&gt;=10,INDEX($CJ:$CJ,$DF148+10),"")</f>
      </c>
      <c r="CV148">
        <f>IF($DG148&gt;=11,INDEX($CJ:$CJ,$DF148+11),"")</f>
      </c>
      <c r="CW148">
        <f>IF($DG148&gt;=12,INDEX($CJ:$CJ,$DF148+12),"")</f>
      </c>
      <c r="CX148">
        <f>IF($DG148&gt;=13,INDEX($CJ:$CJ,$DF148+13),"")</f>
      </c>
      <c r="CY148">
        <f>IF($DG148&gt;=14,INDEX($CJ:$CJ,$DF148+14),"")</f>
      </c>
      <c r="CZ148">
        <f>IF($DG148&gt;=15,INDEX($CJ:$CJ,$DF148+15),"")</f>
      </c>
      <c r="DA148">
        <f>IF($DG148&gt;=16,INDEX($CJ:$CJ,$DF148+16),"")</f>
      </c>
      <c r="DB148">
        <f>IF($DG148&gt;=17,INDEX($CJ:$CJ,$DF148+17),"")</f>
      </c>
      <c r="DC148">
        <f>IF($DG148&gt;=18,INDEX($CJ:$CJ,$DF148+18),"")</f>
      </c>
      <c r="DD148">
        <f>IF($DG148&gt;=19,INDEX($CJ:$CJ,$DF148+19),"")</f>
      </c>
      <c r="DE148">
        <f>IF($DG148&gt;=20,INDEX($CJ:$CJ,$DF148+20),"")</f>
      </c>
      <c r="DF148">
        <f>IFERROR(MATCH($CI148,$CJ$2:$CJ$263,0)+1,0)</f>
      </c>
      <c r="DG148">
        <f>IFERROR(INDEX($CK$2:$CK$263,MATCH($CI148,$CJ$2:$CJ$263,0)),0)</f>
      </c>
      <c r="DH148">
        <f>IFERROR(INDEX($AO:$AO,MATCH($N148,$AN:$AN,0))&amp;"","")</f>
      </c>
      <c r="DI148" t="s">
        <v>94</v>
      </c>
      <c r="DJ148" t="s">
        <v>623</v>
      </c>
      <c r="DL148">
        <f>IF($GO148&gt;=1,INDEX($DI:$DI,$GN148+1),"")</f>
      </c>
      <c r="DM148">
        <f>IF($GO148&gt;=2,INDEX($DI:$DI,$GN148+2),"")</f>
      </c>
      <c r="DN148">
        <f>IF($GO148&gt;=3,INDEX($DI:$DI,$GN148+3),"")</f>
      </c>
      <c r="DO148">
        <f>IF($GO148&gt;=4,INDEX($DI:$DI,$GN148+4),"")</f>
      </c>
      <c r="DP148">
        <f>IF($GO148&gt;=5,INDEX($DI:$DI,$GN148+5),"")</f>
      </c>
      <c r="DQ148">
        <f>IF($GO148&gt;=6,INDEX($DI:$DI,$GN148+6),"")</f>
      </c>
      <c r="DR148">
        <f>IF($GO148&gt;=7,INDEX($DI:$DI,$GN148+7),"")</f>
      </c>
      <c r="DS148">
        <f>IF($GO148&gt;=8,INDEX($DI:$DI,$GN148+8),"")</f>
      </c>
      <c r="DT148">
        <f>IF($GO148&gt;=9,INDEX($DI:$DI,$GN148+9),"")</f>
      </c>
      <c r="DU148">
        <f>IF($GO148&gt;=10,INDEX($DI:$DI,$GN148+10),"")</f>
      </c>
      <c r="DV148">
        <f>IF($GO148&gt;=11,INDEX($DI:$DI,$GN148+11),"")</f>
      </c>
      <c r="DW148">
        <f>IF($GO148&gt;=12,INDEX($DI:$DI,$GN148+12),"")</f>
      </c>
      <c r="DX148">
        <f>IF($GO148&gt;=13,INDEX($DI:$DI,$GN148+13),"")</f>
      </c>
      <c r="DY148">
        <f>IF($GO148&gt;=14,INDEX($DI:$DI,$GN148+14),"")</f>
      </c>
      <c r="DZ148">
        <f>IF($GO148&gt;=15,INDEX($DI:$DI,$GN148+15),"")</f>
      </c>
      <c r="EA148">
        <f>IF($GO148&gt;=16,INDEX($DI:$DI,$GN148+16),"")</f>
      </c>
      <c r="EB148">
        <f>IF($GO148&gt;=17,INDEX($DI:$DI,$GN148+17),"")</f>
      </c>
      <c r="EC148">
        <f>IF($GO148&gt;=18,INDEX($DI:$DI,$GN148+18),"")</f>
      </c>
      <c r="ED148">
        <f>IF($GO148&gt;=19,INDEX($DI:$DI,$GN148+19),"")</f>
      </c>
      <c r="EE148">
        <f>IF($GO148&gt;=20,INDEX($DI:$DI,$GN148+20),"")</f>
      </c>
      <c r="EF148">
        <f>IF($GO148&gt;=21,INDEX($DI:$DI,$GN148+21),"")</f>
      </c>
      <c r="EG148">
        <f>IF($GO148&gt;=22,INDEX($DI:$DI,$GN148+22),"")</f>
      </c>
      <c r="EH148">
        <f>IF($GO148&gt;=23,INDEX($DI:$DI,$GN148+23),"")</f>
      </c>
      <c r="EI148">
        <f>IF($GO148&gt;=24,INDEX($DI:$DI,$GN148+24),"")</f>
      </c>
      <c r="EJ148">
        <f>IF($GO148&gt;=25,INDEX($DI:$DI,$GN148+25),"")</f>
      </c>
      <c r="EK148">
        <f>IF($GO148&gt;=26,INDEX($DI:$DI,$GN148+26),"")</f>
      </c>
      <c r="EL148">
        <f>IF($GO148&gt;=27,INDEX($DI:$DI,$GN148+27),"")</f>
      </c>
      <c r="EM148">
        <f>IF($GO148&gt;=28,INDEX($DI:$DI,$GN148+28),"")</f>
      </c>
      <c r="EN148">
        <f>IF($GO148&gt;=29,INDEX($DI:$DI,$GN148+29),"")</f>
      </c>
      <c r="EO148">
        <f>IF($GO148&gt;=30,INDEX($DI:$DI,$GN148+30),"")</f>
      </c>
      <c r="EP148">
        <f>IF($GO148&gt;=31,INDEX($DI:$DI,$GN148+31),"")</f>
      </c>
      <c r="EQ148">
        <f>IF($GO148&gt;=32,INDEX($DI:$DI,$GN148+32),"")</f>
      </c>
      <c r="ER148">
        <f>IF($GO148&gt;=33,INDEX($DI:$DI,$GN148+33),"")</f>
      </c>
      <c r="ES148">
        <f>IF($GO148&gt;=34,INDEX($DI:$DI,$GN148+34),"")</f>
      </c>
      <c r="ET148">
        <f>IF($GO148&gt;=35,INDEX($DI:$DI,$GN148+35),"")</f>
      </c>
      <c r="EU148">
        <f>IF($GO148&gt;=36,INDEX($DI:$DI,$GN148+36),"")</f>
      </c>
      <c r="EV148">
        <f>IF($GO148&gt;=37,INDEX($DI:$DI,$GN148+37),"")</f>
      </c>
      <c r="EW148">
        <f>IF($GO148&gt;=38,INDEX($DI:$DI,$GN148+38),"")</f>
      </c>
      <c r="EX148">
        <f>IF($GO148&gt;=39,INDEX($DI:$DI,$GN148+39),"")</f>
      </c>
      <c r="EY148">
        <f>IF($GO148&gt;=40,INDEX($DI:$DI,$GN148+40),"")</f>
      </c>
      <c r="EZ148">
        <f>IF($GO148&gt;=1,INDEX($DJ:$DJ,$GN148+1),"")</f>
      </c>
      <c r="FA148">
        <f>IF($GO148&gt;=2,INDEX($DJ:$DJ,$GN148+2),"")</f>
      </c>
      <c r="FB148">
        <f>IF($GO148&gt;=3,INDEX($DJ:$DJ,$GN148+3),"")</f>
      </c>
      <c r="FC148">
        <f>IF($GO148&gt;=4,INDEX($DJ:$DJ,$GN148+4),"")</f>
      </c>
      <c r="FD148">
        <f>IF($GO148&gt;=5,INDEX($DJ:$DJ,$GN148+5),"")</f>
      </c>
      <c r="FE148">
        <f>IF($GO148&gt;=6,INDEX($DJ:$DJ,$GN148+6),"")</f>
      </c>
      <c r="FF148">
        <f>IF($GO148&gt;=7,INDEX($DJ:$DJ,$GN148+7),"")</f>
      </c>
      <c r="FG148">
        <f>IF($GO148&gt;=8,INDEX($DJ:$DJ,$GN148+8),"")</f>
      </c>
      <c r="FH148">
        <f>IF($GO148&gt;=9,INDEX($DJ:$DJ,$GN148+9),"")</f>
      </c>
      <c r="FI148">
        <f>IF($GO148&gt;=10,INDEX($DJ:$DJ,$GN148+10),"")</f>
      </c>
      <c r="FJ148">
        <f>IF($GO148&gt;=11,INDEX($DJ:$DJ,$GN148+11),"")</f>
      </c>
      <c r="FK148">
        <f>IF($GO148&gt;=12,INDEX($DJ:$DJ,$GN148+12),"")</f>
      </c>
      <c r="FL148">
        <f>IF($GO148&gt;=13,INDEX($DJ:$DJ,$GN148+13),"")</f>
      </c>
      <c r="FM148">
        <f>IF($GO148&gt;=14,INDEX($DJ:$DJ,$GN148+14),"")</f>
      </c>
      <c r="FN148">
        <f>IF($GO148&gt;=15,INDEX($DJ:$DJ,$GN148+15),"")</f>
      </c>
      <c r="FO148">
        <f>IF($GO148&gt;=16,INDEX($DJ:$DJ,$GN148+16),"")</f>
      </c>
      <c r="FP148">
        <f>IF($GO148&gt;=17,INDEX($DJ:$DJ,$GN148+17),"")</f>
      </c>
      <c r="FQ148">
        <f>IF($GO148&gt;=18,INDEX($DJ:$DJ,$GN148+18),"")</f>
      </c>
      <c r="FR148">
        <f>IF($GO148&gt;=19,INDEX($DJ:$DJ,$GN148+19),"")</f>
      </c>
      <c r="FS148">
        <f>IF($GO148&gt;=20,INDEX($DJ:$DJ,$GN148+20),"")</f>
      </c>
      <c r="FT148">
        <f>IF($GO148&gt;=21,INDEX($DJ:$DJ,$GN148+21),"")</f>
      </c>
      <c r="FU148">
        <f>IF($GO148&gt;=22,INDEX($DJ:$DJ,$GN148+22),"")</f>
      </c>
      <c r="FV148">
        <f>IF($GO148&gt;=23,INDEX($DJ:$DJ,$GN148+23),"")</f>
      </c>
      <c r="FW148">
        <f>IF($GO148&gt;=24,INDEX($DJ:$DJ,$GN148+24),"")</f>
      </c>
      <c r="FX148">
        <f>IF($GO148&gt;=25,INDEX($DJ:$DJ,$GN148+25),"")</f>
      </c>
      <c r="FY148">
        <f>IF($GO148&gt;=26,INDEX($DJ:$DJ,$GN148+26),"")</f>
      </c>
      <c r="FZ148">
        <f>IF($GO148&gt;=27,INDEX($DJ:$DJ,$GN148+27),"")</f>
      </c>
      <c r="GA148">
        <f>IF($GO148&gt;=28,INDEX($DJ:$DJ,$GN148+28),"")</f>
      </c>
      <c r="GB148">
        <f>IF($GO148&gt;=29,INDEX($DJ:$DJ,$GN148+29),"")</f>
      </c>
      <c r="GC148">
        <f>IF($GO148&gt;=30,INDEX($DJ:$DJ,$GN148+30),"")</f>
      </c>
      <c r="GD148">
        <f>IF($GO148&gt;=31,INDEX($DJ:$DJ,$GN148+31),"")</f>
      </c>
      <c r="GE148">
        <f>IF($GO148&gt;=32,INDEX($DJ:$DJ,$GN148+32),"")</f>
      </c>
      <c r="GF148">
        <f>IF($GO148&gt;=33,INDEX($DJ:$DJ,$GN148+33),"")</f>
      </c>
      <c r="GG148">
        <f>IF($GO148&gt;=34,INDEX($DJ:$DJ,$GN148+34),"")</f>
      </c>
      <c r="GH148">
        <f>IF($GO148&gt;=35,INDEX($DJ:$DJ,$GN148+35),"")</f>
      </c>
      <c r="GI148">
        <f>IF($GO148&gt;=36,INDEX($DJ:$DJ,$GN148+36),"")</f>
      </c>
      <c r="GJ148">
        <f>IF($GO148&gt;=37,INDEX($DJ:$DJ,$GN148+37),"")</f>
      </c>
      <c r="GK148">
        <f>IF($GO148&gt;=38,INDEX($DJ:$DJ,$GN148+38),"")</f>
      </c>
      <c r="GL148">
        <f>IF($GO148&gt;=39,INDEX($DJ:$DJ,$GN148+39),"")</f>
      </c>
      <c r="GM148">
        <f>IF($GO148&gt;=40,INDEX($DJ:$DJ,$GN148+40),"")</f>
      </c>
      <c r="GN148">
        <f>IFERROR(MATCH($DH148,$DI$2:$DI$148,0)+1,0)</f>
      </c>
      <c r="GO148">
        <f>IFERROR(INDEX($DK$2:$DK$148,MATCH($DH148,$DI$2:$DI$148,0)),0)</f>
      </c>
      <c r="GP148">
        <f>IFERROR(MATCH($Y148,$DL$148:$EY$148,0),0)</f>
      </c>
      <c r="GQ148">
        <f>IF($GP148&gt;0,INDEX($EZ$148:$GM$148,$GP148),"")</f>
      </c>
      <c r="GR148" t="s">
        <v>624</v>
      </c>
      <c r="GT148">
        <f>IF($JC148&gt;=1,INDEX($GR:$GR,$JB148+1),"")</f>
      </c>
      <c r="GU148">
        <f>IF($JC148&gt;=2,INDEX($GR:$GR,$JB148+2),"")</f>
      </c>
      <c r="GV148">
        <f>IF($JC148&gt;=3,INDEX($GR:$GR,$JB148+3),"")</f>
      </c>
      <c r="GW148">
        <f>IF($JC148&gt;=4,INDEX($GR:$GR,$JB148+4),"")</f>
      </c>
      <c r="GX148">
        <f>IF($JC148&gt;=5,INDEX($GR:$GR,$JB148+5),"")</f>
      </c>
      <c r="GY148">
        <f>IF($JC148&gt;=6,INDEX($GR:$GR,$JB148+6),"")</f>
      </c>
      <c r="GZ148">
        <f>IF($JC148&gt;=7,INDEX($GR:$GR,$JB148+7),"")</f>
      </c>
      <c r="HA148">
        <f>IF($JC148&gt;=8,INDEX($GR:$GR,$JB148+8),"")</f>
      </c>
      <c r="HB148">
        <f>IF($JC148&gt;=9,INDEX($GR:$GR,$JB148+9),"")</f>
      </c>
      <c r="HC148">
        <f>IF($JC148&gt;=10,INDEX($GR:$GR,$JB148+10),"")</f>
      </c>
      <c r="HD148">
        <f>IF($JC148&gt;=11,INDEX($GR:$GR,$JB148+11),"")</f>
      </c>
      <c r="HE148">
        <f>IF($JC148&gt;=12,INDEX($GR:$GR,$JB148+12),"")</f>
      </c>
      <c r="HF148">
        <f>IF($JC148&gt;=13,INDEX($GR:$GR,$JB148+13),"")</f>
      </c>
      <c r="HG148">
        <f>IF($JC148&gt;=14,INDEX($GR:$GR,$JB148+14),"")</f>
      </c>
      <c r="HH148">
        <f>IF($JC148&gt;=15,INDEX($GR:$GR,$JB148+15),"")</f>
      </c>
      <c r="HI148">
        <f>IF($JC148&gt;=16,INDEX($GR:$GR,$JB148+16),"")</f>
      </c>
      <c r="HJ148">
        <f>IF($JC148&gt;=17,INDEX($GR:$GR,$JB148+17),"")</f>
      </c>
      <c r="HK148">
        <f>IF($JC148&gt;=18,INDEX($GR:$GR,$JB148+18),"")</f>
      </c>
      <c r="HL148">
        <f>IF($JC148&gt;=19,INDEX($GR:$GR,$JB148+19),"")</f>
      </c>
      <c r="HM148">
        <f>IF($JC148&gt;=20,INDEX($GR:$GR,$JB148+20),"")</f>
      </c>
      <c r="HN148">
        <f>IF($JC148&gt;=21,INDEX($GR:$GR,$JB148+21),"")</f>
      </c>
      <c r="HO148">
        <f>IF($JC148&gt;=22,INDEX($GR:$GR,$JB148+22),"")</f>
      </c>
      <c r="HP148">
        <f>IF($JC148&gt;=23,INDEX($GR:$GR,$JB148+23),"")</f>
      </c>
      <c r="HQ148">
        <f>IF($JC148&gt;=24,INDEX($GR:$GR,$JB148+24),"")</f>
      </c>
      <c r="HR148">
        <f>IF($JC148&gt;=25,INDEX($GR:$GR,$JB148+25),"")</f>
      </c>
      <c r="HS148">
        <f>IF($JC148&gt;=26,INDEX($GR:$GR,$JB148+26),"")</f>
      </c>
      <c r="HT148">
        <f>IF($JC148&gt;=27,INDEX($GR:$GR,$JB148+27),"")</f>
      </c>
      <c r="HU148">
        <f>IF($JC148&gt;=28,INDEX($GR:$GR,$JB148+28),"")</f>
      </c>
      <c r="HV148">
        <f>IF($JC148&gt;=29,INDEX($GR:$GR,$JB148+29),"")</f>
      </c>
      <c r="HW148">
        <f>IF($JC148&gt;=30,INDEX($GR:$GR,$JB148+30),"")</f>
      </c>
      <c r="HX148">
        <f>IF($JC148&gt;=31,INDEX($GR:$GR,$JB148+31),"")</f>
      </c>
      <c r="HY148">
        <f>IF($JC148&gt;=32,INDEX($GR:$GR,$JB148+32),"")</f>
      </c>
      <c r="HZ148">
        <f>IF($JC148&gt;=33,INDEX($GR:$GR,$JB148+33),"")</f>
      </c>
      <c r="IA148">
        <f>IF($JC148&gt;=34,INDEX($GR:$GR,$JB148+34),"")</f>
      </c>
      <c r="IB148">
        <f>IF($JC148&gt;=35,INDEX($GR:$GR,$JB148+35),"")</f>
      </c>
      <c r="IC148">
        <f>IF($JC148&gt;=36,INDEX($GR:$GR,$JB148+36),"")</f>
      </c>
      <c r="ID148">
        <f>IF($JC148&gt;=37,INDEX($GR:$GR,$JB148+37),"")</f>
      </c>
      <c r="IE148">
        <f>IF($JC148&gt;=38,INDEX($GR:$GR,$JB148+38),"")</f>
      </c>
      <c r="IF148">
        <f>IF($JC148&gt;=39,INDEX($GR:$GR,$JB148+39),"")</f>
      </c>
      <c r="IG148">
        <f>IF($JC148&gt;=40,INDEX($GR:$GR,$JB148+40),"")</f>
      </c>
      <c r="IH148">
        <f>IF($JC148&gt;=41,INDEX($GR:$GR,$JB148+41),"")</f>
      </c>
      <c r="II148">
        <f>IF($JC148&gt;=42,INDEX($GR:$GR,$JB148+42),"")</f>
      </c>
      <c r="IJ148">
        <f>IF($JC148&gt;=43,INDEX($GR:$GR,$JB148+43),"")</f>
      </c>
      <c r="IK148">
        <f>IF($JC148&gt;=44,INDEX($GR:$GR,$JB148+44),"")</f>
      </c>
      <c r="IL148">
        <f>IF($JC148&gt;=45,INDEX($GR:$GR,$JB148+45),"")</f>
      </c>
      <c r="IM148">
        <f>IF($JC148&gt;=46,INDEX($GR:$GR,$JB148+46),"")</f>
      </c>
      <c r="IN148">
        <f>IF($JC148&gt;=47,INDEX($GR:$GR,$JB148+47),"")</f>
      </c>
      <c r="IO148">
        <f>IF($JC148&gt;=48,INDEX($GR:$GR,$JB148+48),"")</f>
      </c>
      <c r="IP148">
        <f>IF($JC148&gt;=49,INDEX($GR:$GR,$JB148+49),"")</f>
      </c>
      <c r="IQ148">
        <f>IF($JC148&gt;=50,INDEX($GR:$GR,$JB148+50),"")</f>
      </c>
      <c r="IR148">
        <f>IF($JC148&gt;=51,INDEX($GR:$GR,$JB148+51),"")</f>
      </c>
      <c r="IS148">
        <f>IF($JC148&gt;=52,INDEX($GR:$GR,$JB148+52),"")</f>
      </c>
      <c r="IT148">
        <f>IF($JC148&gt;=53,INDEX($GR:$GR,$JB148+53),"")</f>
      </c>
      <c r="IU148">
        <f>IF($JC148&gt;=54,INDEX($GR:$GR,$JB148+54),"")</f>
      </c>
      <c r="IV148">
        <f>IF($JC148&gt;=55,INDEX($GR:$GR,$JB148+55),"")</f>
      </c>
      <c r="IW148">
        <f>IF($JC148&gt;=56,INDEX($GR:$GR,$JB148+56),"")</f>
      </c>
      <c r="IX148">
        <f>IF($JC148&gt;=57,INDEX($GR:$GR,$JB148+57),"")</f>
      </c>
      <c r="IY148">
        <f>IF($JC148&gt;=58,INDEX($GR:$GR,$JB148+58),"")</f>
      </c>
      <c r="IZ148">
        <f>IF($JC148&gt;=59,INDEX($GR:$GR,$JB148+59),"")</f>
      </c>
      <c r="JA148">
        <f>IF($JC148&gt;=60,INDEX($GR:$GR,$JB148+60),"")</f>
      </c>
      <c r="JB148">
        <f>IFERROR(MATCH($GQ148,$GR$2:$GR$324,0)+1,0)</f>
      </c>
      <c r="JC148">
        <f>IFERROR(INDEX($GS$2:$GS$324,MATCH($GQ148,$GR$2:$GR$324,0)),0)</f>
      </c>
      <c r="JD148" t="s">
        <v>40</v>
      </c>
      <c r="JE148" t="s">
        <v>40</v>
      </c>
    </row>
    <row r="149" spans="1:265" x14ac:dyDescent="0.25">
      <c r="Q149">
        <f>IF(OR($T149="",$P149=""),"",IFERROR($T149/$P149,0))</f>
      </c>
      <c r="R149">
        <f>IF($T149="","",
SUM($S149,$U149,$Z149,$V149,$X149)*
(1-IF($AA149="",0,VALUE($AA149)/100)))</f>
      </c>
      <c r="S149">
        <f>IF($T149="","",$T149)</f>
      </c>
      <c r="U149">
        <f>IF($T149="","",
IF($N149="","",
IF(ISNUMBER(SEARCH("exempt",LOWER($N149))),0,
$T149*(VALUE(SUBSTITUTE($N149,"%",""))/100))))</f>
      </c>
      <c r="AB149">
        <f>IFERROR(IF(FIND(" - ",$K149)&gt;0,MID($K149,FIND(" - ",$K149)+3,LEN($K149)),""),"")</f>
      </c>
      <c r="AK149" t="s">
        <v>625</v>
      </c>
      <c r="AP149">
        <f>IFERROR(LEFT($K149,FIND(" - ",$K149)-1),$K149)</f>
      </c>
      <c r="AS149">
        <f>IF($CH149&gt;=1,INDEX($AQ:$AQ,$CG149+1),"")</f>
      </c>
      <c r="AT149">
        <f>IF($CH149&gt;=2,INDEX($AQ:$AQ,$CG149+2),"")</f>
      </c>
      <c r="AU149">
        <f>IF($CH149&gt;=3,INDEX($AQ:$AQ,$CG149+3),"")</f>
      </c>
      <c r="AV149">
        <f>IF($CH149&gt;=4,INDEX($AQ:$AQ,$CG149+4),"")</f>
      </c>
      <c r="AW149">
        <f>IF($CH149&gt;=5,INDEX($AQ:$AQ,$CG149+5),"")</f>
      </c>
      <c r="AX149">
        <f>IF($CH149&gt;=6,INDEX($AQ:$AQ,$CG149+6),"")</f>
      </c>
      <c r="AY149">
        <f>IF($CH149&gt;=7,INDEX($AQ:$AQ,$CG149+7),"")</f>
      </c>
      <c r="AZ149">
        <f>IF($CH149&gt;=8,INDEX($AQ:$AQ,$CG149+8),"")</f>
      </c>
      <c r="BA149">
        <f>IF($CH149&gt;=9,INDEX($AQ:$AQ,$CG149+9),"")</f>
      </c>
      <c r="BB149">
        <f>IF($CH149&gt;=10,INDEX($AQ:$AQ,$CG149+10),"")</f>
      </c>
      <c r="BC149">
        <f>IF($CH149&gt;=11,INDEX($AQ:$AQ,$CG149+11),"")</f>
      </c>
      <c r="BD149">
        <f>IF($CH149&gt;=12,INDEX($AQ:$AQ,$CG149+12),"")</f>
      </c>
      <c r="BE149">
        <f>IF($CH149&gt;=13,INDEX($AQ:$AQ,$CG149+13),"")</f>
      </c>
      <c r="BF149">
        <f>IF($CH149&gt;=14,INDEX($AQ:$AQ,$CG149+14),"")</f>
      </c>
      <c r="BG149">
        <f>IF($CH149&gt;=15,INDEX($AQ:$AQ,$CG149+15),"")</f>
      </c>
      <c r="BH149">
        <f>IF($CH149&gt;=16,INDEX($AQ:$AQ,$CG149+16),"")</f>
      </c>
      <c r="BI149">
        <f>IF($CH149&gt;=17,INDEX($AQ:$AQ,$CG149+17),"")</f>
      </c>
      <c r="BJ149">
        <f>IF($CH149&gt;=18,INDEX($AQ:$AQ,$CG149+18),"")</f>
      </c>
      <c r="BK149">
        <f>IF($CH149&gt;=19,INDEX($AQ:$AQ,$CG149+19),"")</f>
      </c>
      <c r="BL149">
        <f>IF($CH149&gt;=20,INDEX($AQ:$AQ,$CG149+20),"")</f>
      </c>
      <c r="BM149">
        <f>IF($CH149&gt;=21,INDEX($AQ:$AQ,$CG149+21),"")</f>
      </c>
      <c r="BN149">
        <f>IF($CH149&gt;=22,INDEX($AQ:$AQ,$CG149+22),"")</f>
      </c>
      <c r="BO149">
        <f>IF($CH149&gt;=23,INDEX($AQ:$AQ,$CG149+23),"")</f>
      </c>
      <c r="BP149">
        <f>IF($CH149&gt;=24,INDEX($AQ:$AQ,$CG149+24),"")</f>
      </c>
      <c r="BQ149">
        <f>IF($CH149&gt;=25,INDEX($AQ:$AQ,$CG149+25),"")</f>
      </c>
      <c r="BR149">
        <f>IF($CH149&gt;=26,INDEX($AQ:$AQ,$CG149+26),"")</f>
      </c>
      <c r="BS149">
        <f>IF($CH149&gt;=27,INDEX($AQ:$AQ,$CG149+27),"")</f>
      </c>
      <c r="BT149">
        <f>IF($CH149&gt;=28,INDEX($AQ:$AQ,$CG149+28),"")</f>
      </c>
      <c r="BU149">
        <f>IF($CH149&gt;=29,INDEX($AQ:$AQ,$CG149+29),"")</f>
      </c>
      <c r="BV149">
        <f>IF($CH149&gt;=30,INDEX($AQ:$AQ,$CG149+30),"")</f>
      </c>
      <c r="BW149">
        <f>IF($CH149&gt;=31,INDEX($AQ:$AQ,$CG149+31),"")</f>
      </c>
      <c r="BX149">
        <f>IF($CH149&gt;=32,INDEX($AQ:$AQ,$CG149+32),"")</f>
      </c>
      <c r="BY149">
        <f>IF($CH149&gt;=33,INDEX($AQ:$AQ,$CG149+33),"")</f>
      </c>
      <c r="BZ149">
        <f>IF($CH149&gt;=34,INDEX($AQ:$AQ,$CG149+34),"")</f>
      </c>
      <c r="CA149">
        <f>IF($CH149&gt;=35,INDEX($AQ:$AQ,$CG149+35),"")</f>
      </c>
      <c r="CB149">
        <f>IF($CH149&gt;=36,INDEX($AQ:$AQ,$CG149+36),"")</f>
      </c>
      <c r="CC149">
        <f>IF($CH149&gt;=37,INDEX($AQ:$AQ,$CG149+37),"")</f>
      </c>
      <c r="CD149">
        <f>IF($CH149&gt;=38,INDEX($AQ:$AQ,$CG149+38),"")</f>
      </c>
      <c r="CE149">
        <f>IF($CH149&gt;=39,INDEX($AQ:$AQ,$CG149+39),"")</f>
      </c>
      <c r="CF149">
        <f>IF($CH149&gt;=40,INDEX($AQ:$AQ,$CG149+40),"")</f>
      </c>
      <c r="CG149">
        <f>IFERROR(MATCH($AP149,$AQ$2:$AQ$134,0)+1,0)</f>
      </c>
      <c r="CH149">
        <f>IFERROR(INDEX($AR$2:$AR$134,MATCH($AP149,$AQ$2:$AQ$134,0)),0)</f>
      </c>
      <c r="CI149">
        <f>IFERROR(LEFT($L149,FIND(" - ",$L149)-1),$L149)</f>
      </c>
      <c r="CJ149" t="s">
        <v>626</v>
      </c>
      <c r="CK149">
        <v>1</v>
      </c>
      <c r="CL149">
        <f>IF($DG149&gt;=1,INDEX($CJ:$CJ,$DF149+1),"")</f>
      </c>
      <c r="CM149">
        <f>IF($DG149&gt;=2,INDEX($CJ:$CJ,$DF149+2),"")</f>
      </c>
      <c r="CN149">
        <f>IF($DG149&gt;=3,INDEX($CJ:$CJ,$DF149+3),"")</f>
      </c>
      <c r="CO149">
        <f>IF($DG149&gt;=4,INDEX($CJ:$CJ,$DF149+4),"")</f>
      </c>
      <c r="CP149">
        <f>IF($DG149&gt;=5,INDEX($CJ:$CJ,$DF149+5),"")</f>
      </c>
      <c r="CQ149">
        <f>IF($DG149&gt;=6,INDEX($CJ:$CJ,$DF149+6),"")</f>
      </c>
      <c r="CR149">
        <f>IF($DG149&gt;=7,INDEX($CJ:$CJ,$DF149+7),"")</f>
      </c>
      <c r="CS149">
        <f>IF($DG149&gt;=8,INDEX($CJ:$CJ,$DF149+8),"")</f>
      </c>
      <c r="CT149">
        <f>IF($DG149&gt;=9,INDEX($CJ:$CJ,$DF149+9),"")</f>
      </c>
      <c r="CU149">
        <f>IF($DG149&gt;=10,INDEX($CJ:$CJ,$DF149+10),"")</f>
      </c>
      <c r="CV149">
        <f>IF($DG149&gt;=11,INDEX($CJ:$CJ,$DF149+11),"")</f>
      </c>
      <c r="CW149">
        <f>IF($DG149&gt;=12,INDEX($CJ:$CJ,$DF149+12),"")</f>
      </c>
      <c r="CX149">
        <f>IF($DG149&gt;=13,INDEX($CJ:$CJ,$DF149+13),"")</f>
      </c>
      <c r="CY149">
        <f>IF($DG149&gt;=14,INDEX($CJ:$CJ,$DF149+14),"")</f>
      </c>
      <c r="CZ149">
        <f>IF($DG149&gt;=15,INDEX($CJ:$CJ,$DF149+15),"")</f>
      </c>
      <c r="DA149">
        <f>IF($DG149&gt;=16,INDEX($CJ:$CJ,$DF149+16),"")</f>
      </c>
      <c r="DB149">
        <f>IF($DG149&gt;=17,INDEX($CJ:$CJ,$DF149+17),"")</f>
      </c>
      <c r="DC149">
        <f>IF($DG149&gt;=18,INDEX($CJ:$CJ,$DF149+18),"")</f>
      </c>
      <c r="DD149">
        <f>IF($DG149&gt;=19,INDEX($CJ:$CJ,$DF149+19),"")</f>
      </c>
      <c r="DE149">
        <f>IF($DG149&gt;=20,INDEX($CJ:$CJ,$DF149+20),"")</f>
      </c>
      <c r="DF149">
        <f>IFERROR(MATCH($CI149,$CJ$2:$CJ$263,0)+1,0)</f>
      </c>
      <c r="DG149">
        <f>IFERROR(INDEX($CK$2:$CK$263,MATCH($CI149,$CJ$2:$CJ$263,0)),0)</f>
      </c>
      <c r="DH149">
        <f>IFERROR(INDEX($AO:$AO,MATCH($N149,$AN:$AN,0))&amp;"","")</f>
      </c>
      <c r="DL149">
        <f>IF($GO149&gt;=1,INDEX($DI:$DI,$GN149+1),"")</f>
      </c>
      <c r="DM149">
        <f>IF($GO149&gt;=2,INDEX($DI:$DI,$GN149+2),"")</f>
      </c>
      <c r="DN149">
        <f>IF($GO149&gt;=3,INDEX($DI:$DI,$GN149+3),"")</f>
      </c>
      <c r="DO149">
        <f>IF($GO149&gt;=4,INDEX($DI:$DI,$GN149+4),"")</f>
      </c>
      <c r="DP149">
        <f>IF($GO149&gt;=5,INDEX($DI:$DI,$GN149+5),"")</f>
      </c>
      <c r="DQ149">
        <f>IF($GO149&gt;=6,INDEX($DI:$DI,$GN149+6),"")</f>
      </c>
      <c r="DR149">
        <f>IF($GO149&gt;=7,INDEX($DI:$DI,$GN149+7),"")</f>
      </c>
      <c r="DS149">
        <f>IF($GO149&gt;=8,INDEX($DI:$DI,$GN149+8),"")</f>
      </c>
      <c r="DT149">
        <f>IF($GO149&gt;=9,INDEX($DI:$DI,$GN149+9),"")</f>
      </c>
      <c r="DU149">
        <f>IF($GO149&gt;=10,INDEX($DI:$DI,$GN149+10),"")</f>
      </c>
      <c r="DV149">
        <f>IF($GO149&gt;=11,INDEX($DI:$DI,$GN149+11),"")</f>
      </c>
      <c r="DW149">
        <f>IF($GO149&gt;=12,INDEX($DI:$DI,$GN149+12),"")</f>
      </c>
      <c r="DX149">
        <f>IF($GO149&gt;=13,INDEX($DI:$DI,$GN149+13),"")</f>
      </c>
      <c r="DY149">
        <f>IF($GO149&gt;=14,INDEX($DI:$DI,$GN149+14),"")</f>
      </c>
      <c r="DZ149">
        <f>IF($GO149&gt;=15,INDEX($DI:$DI,$GN149+15),"")</f>
      </c>
      <c r="EA149">
        <f>IF($GO149&gt;=16,INDEX($DI:$DI,$GN149+16),"")</f>
      </c>
      <c r="EB149">
        <f>IF($GO149&gt;=17,INDEX($DI:$DI,$GN149+17),"")</f>
      </c>
      <c r="EC149">
        <f>IF($GO149&gt;=18,INDEX($DI:$DI,$GN149+18),"")</f>
      </c>
      <c r="ED149">
        <f>IF($GO149&gt;=19,INDEX($DI:$DI,$GN149+19),"")</f>
      </c>
      <c r="EE149">
        <f>IF($GO149&gt;=20,INDEX($DI:$DI,$GN149+20),"")</f>
      </c>
      <c r="EF149">
        <f>IF($GO149&gt;=21,INDEX($DI:$DI,$GN149+21),"")</f>
      </c>
      <c r="EG149">
        <f>IF($GO149&gt;=22,INDEX($DI:$DI,$GN149+22),"")</f>
      </c>
      <c r="EH149">
        <f>IF($GO149&gt;=23,INDEX($DI:$DI,$GN149+23),"")</f>
      </c>
      <c r="EI149">
        <f>IF($GO149&gt;=24,INDEX($DI:$DI,$GN149+24),"")</f>
      </c>
      <c r="EJ149">
        <f>IF($GO149&gt;=25,INDEX($DI:$DI,$GN149+25),"")</f>
      </c>
      <c r="EK149">
        <f>IF($GO149&gt;=26,INDEX($DI:$DI,$GN149+26),"")</f>
      </c>
      <c r="EL149">
        <f>IF($GO149&gt;=27,INDEX($DI:$DI,$GN149+27),"")</f>
      </c>
      <c r="EM149">
        <f>IF($GO149&gt;=28,INDEX($DI:$DI,$GN149+28),"")</f>
      </c>
      <c r="EN149">
        <f>IF($GO149&gt;=29,INDEX($DI:$DI,$GN149+29),"")</f>
      </c>
      <c r="EO149">
        <f>IF($GO149&gt;=30,INDEX($DI:$DI,$GN149+30),"")</f>
      </c>
      <c r="EP149">
        <f>IF($GO149&gt;=31,INDEX($DI:$DI,$GN149+31),"")</f>
      </c>
      <c r="EQ149">
        <f>IF($GO149&gt;=32,INDEX($DI:$DI,$GN149+32),"")</f>
      </c>
      <c r="ER149">
        <f>IF($GO149&gt;=33,INDEX($DI:$DI,$GN149+33),"")</f>
      </c>
      <c r="ES149">
        <f>IF($GO149&gt;=34,INDEX($DI:$DI,$GN149+34),"")</f>
      </c>
      <c r="ET149">
        <f>IF($GO149&gt;=35,INDEX($DI:$DI,$GN149+35),"")</f>
      </c>
      <c r="EU149">
        <f>IF($GO149&gt;=36,INDEX($DI:$DI,$GN149+36),"")</f>
      </c>
      <c r="EV149">
        <f>IF($GO149&gt;=37,INDEX($DI:$DI,$GN149+37),"")</f>
      </c>
      <c r="EW149">
        <f>IF($GO149&gt;=38,INDEX($DI:$DI,$GN149+38),"")</f>
      </c>
      <c r="EX149">
        <f>IF($GO149&gt;=39,INDEX($DI:$DI,$GN149+39),"")</f>
      </c>
      <c r="EY149">
        <f>IF($GO149&gt;=40,INDEX($DI:$DI,$GN149+40),"")</f>
      </c>
      <c r="EZ149">
        <f>IF($GO149&gt;=1,INDEX($DJ:$DJ,$GN149+1),"")</f>
      </c>
      <c r="FA149">
        <f>IF($GO149&gt;=2,INDEX($DJ:$DJ,$GN149+2),"")</f>
      </c>
      <c r="FB149">
        <f>IF($GO149&gt;=3,INDEX($DJ:$DJ,$GN149+3),"")</f>
      </c>
      <c r="FC149">
        <f>IF($GO149&gt;=4,INDEX($DJ:$DJ,$GN149+4),"")</f>
      </c>
      <c r="FD149">
        <f>IF($GO149&gt;=5,INDEX($DJ:$DJ,$GN149+5),"")</f>
      </c>
      <c r="FE149">
        <f>IF($GO149&gt;=6,INDEX($DJ:$DJ,$GN149+6),"")</f>
      </c>
      <c r="FF149">
        <f>IF($GO149&gt;=7,INDEX($DJ:$DJ,$GN149+7),"")</f>
      </c>
      <c r="FG149">
        <f>IF($GO149&gt;=8,INDEX($DJ:$DJ,$GN149+8),"")</f>
      </c>
      <c r="FH149">
        <f>IF($GO149&gt;=9,INDEX($DJ:$DJ,$GN149+9),"")</f>
      </c>
      <c r="FI149">
        <f>IF($GO149&gt;=10,INDEX($DJ:$DJ,$GN149+10),"")</f>
      </c>
      <c r="FJ149">
        <f>IF($GO149&gt;=11,INDEX($DJ:$DJ,$GN149+11),"")</f>
      </c>
      <c r="FK149">
        <f>IF($GO149&gt;=12,INDEX($DJ:$DJ,$GN149+12),"")</f>
      </c>
      <c r="FL149">
        <f>IF($GO149&gt;=13,INDEX($DJ:$DJ,$GN149+13),"")</f>
      </c>
      <c r="FM149">
        <f>IF($GO149&gt;=14,INDEX($DJ:$DJ,$GN149+14),"")</f>
      </c>
      <c r="FN149">
        <f>IF($GO149&gt;=15,INDEX($DJ:$DJ,$GN149+15),"")</f>
      </c>
      <c r="FO149">
        <f>IF($GO149&gt;=16,INDEX($DJ:$DJ,$GN149+16),"")</f>
      </c>
      <c r="FP149">
        <f>IF($GO149&gt;=17,INDEX($DJ:$DJ,$GN149+17),"")</f>
      </c>
      <c r="FQ149">
        <f>IF($GO149&gt;=18,INDEX($DJ:$DJ,$GN149+18),"")</f>
      </c>
      <c r="FR149">
        <f>IF($GO149&gt;=19,INDEX($DJ:$DJ,$GN149+19),"")</f>
      </c>
      <c r="FS149">
        <f>IF($GO149&gt;=20,INDEX($DJ:$DJ,$GN149+20),"")</f>
      </c>
      <c r="FT149">
        <f>IF($GO149&gt;=21,INDEX($DJ:$DJ,$GN149+21),"")</f>
      </c>
      <c r="FU149">
        <f>IF($GO149&gt;=22,INDEX($DJ:$DJ,$GN149+22),"")</f>
      </c>
      <c r="FV149">
        <f>IF($GO149&gt;=23,INDEX($DJ:$DJ,$GN149+23),"")</f>
      </c>
      <c r="FW149">
        <f>IF($GO149&gt;=24,INDEX($DJ:$DJ,$GN149+24),"")</f>
      </c>
      <c r="FX149">
        <f>IF($GO149&gt;=25,INDEX($DJ:$DJ,$GN149+25),"")</f>
      </c>
      <c r="FY149">
        <f>IF($GO149&gt;=26,INDEX($DJ:$DJ,$GN149+26),"")</f>
      </c>
      <c r="FZ149">
        <f>IF($GO149&gt;=27,INDEX($DJ:$DJ,$GN149+27),"")</f>
      </c>
      <c r="GA149">
        <f>IF($GO149&gt;=28,INDEX($DJ:$DJ,$GN149+28),"")</f>
      </c>
      <c r="GB149">
        <f>IF($GO149&gt;=29,INDEX($DJ:$DJ,$GN149+29),"")</f>
      </c>
      <c r="GC149">
        <f>IF($GO149&gt;=30,INDEX($DJ:$DJ,$GN149+30),"")</f>
      </c>
      <c r="GD149">
        <f>IF($GO149&gt;=31,INDEX($DJ:$DJ,$GN149+31),"")</f>
      </c>
      <c r="GE149">
        <f>IF($GO149&gt;=32,INDEX($DJ:$DJ,$GN149+32),"")</f>
      </c>
      <c r="GF149">
        <f>IF($GO149&gt;=33,INDEX($DJ:$DJ,$GN149+33),"")</f>
      </c>
      <c r="GG149">
        <f>IF($GO149&gt;=34,INDEX($DJ:$DJ,$GN149+34),"")</f>
      </c>
      <c r="GH149">
        <f>IF($GO149&gt;=35,INDEX($DJ:$DJ,$GN149+35),"")</f>
      </c>
      <c r="GI149">
        <f>IF($GO149&gt;=36,INDEX($DJ:$DJ,$GN149+36),"")</f>
      </c>
      <c r="GJ149">
        <f>IF($GO149&gt;=37,INDEX($DJ:$DJ,$GN149+37),"")</f>
      </c>
      <c r="GK149">
        <f>IF($GO149&gt;=38,INDEX($DJ:$DJ,$GN149+38),"")</f>
      </c>
      <c r="GL149">
        <f>IF($GO149&gt;=39,INDEX($DJ:$DJ,$GN149+39),"")</f>
      </c>
      <c r="GM149">
        <f>IF($GO149&gt;=40,INDEX($DJ:$DJ,$GN149+40),"")</f>
      </c>
      <c r="GN149">
        <f>IFERROR(MATCH($DH149,$DI$2:$DI$148,0)+1,0)</f>
      </c>
      <c r="GO149">
        <f>IFERROR(INDEX($DK$2:$DK$148,MATCH($DH149,$DI$2:$DI$148,0)),0)</f>
      </c>
      <c r="GP149">
        <f>IFERROR(MATCH($Y149,$DL$149:$EY$149,0),0)</f>
      </c>
      <c r="GQ149">
        <f>IF($GP149&gt;0,INDEX($EZ$149:$GM$149,$GP149),"")</f>
      </c>
      <c r="GR149" t="s">
        <v>627</v>
      </c>
      <c r="GT149">
        <f>IF($JC149&gt;=1,INDEX($GR:$GR,$JB149+1),"")</f>
      </c>
      <c r="GU149">
        <f>IF($JC149&gt;=2,INDEX($GR:$GR,$JB149+2),"")</f>
      </c>
      <c r="GV149">
        <f>IF($JC149&gt;=3,INDEX($GR:$GR,$JB149+3),"")</f>
      </c>
      <c r="GW149">
        <f>IF($JC149&gt;=4,INDEX($GR:$GR,$JB149+4),"")</f>
      </c>
      <c r="GX149">
        <f>IF($JC149&gt;=5,INDEX($GR:$GR,$JB149+5),"")</f>
      </c>
      <c r="GY149">
        <f>IF($JC149&gt;=6,INDEX($GR:$GR,$JB149+6),"")</f>
      </c>
      <c r="GZ149">
        <f>IF($JC149&gt;=7,INDEX($GR:$GR,$JB149+7),"")</f>
      </c>
      <c r="HA149">
        <f>IF($JC149&gt;=8,INDEX($GR:$GR,$JB149+8),"")</f>
      </c>
      <c r="HB149">
        <f>IF($JC149&gt;=9,INDEX($GR:$GR,$JB149+9),"")</f>
      </c>
      <c r="HC149">
        <f>IF($JC149&gt;=10,INDEX($GR:$GR,$JB149+10),"")</f>
      </c>
      <c r="HD149">
        <f>IF($JC149&gt;=11,INDEX($GR:$GR,$JB149+11),"")</f>
      </c>
      <c r="HE149">
        <f>IF($JC149&gt;=12,INDEX($GR:$GR,$JB149+12),"")</f>
      </c>
      <c r="HF149">
        <f>IF($JC149&gt;=13,INDEX($GR:$GR,$JB149+13),"")</f>
      </c>
      <c r="HG149">
        <f>IF($JC149&gt;=14,INDEX($GR:$GR,$JB149+14),"")</f>
      </c>
      <c r="HH149">
        <f>IF($JC149&gt;=15,INDEX($GR:$GR,$JB149+15),"")</f>
      </c>
      <c r="HI149">
        <f>IF($JC149&gt;=16,INDEX($GR:$GR,$JB149+16),"")</f>
      </c>
      <c r="HJ149">
        <f>IF($JC149&gt;=17,INDEX($GR:$GR,$JB149+17),"")</f>
      </c>
      <c r="HK149">
        <f>IF($JC149&gt;=18,INDEX($GR:$GR,$JB149+18),"")</f>
      </c>
      <c r="HL149">
        <f>IF($JC149&gt;=19,INDEX($GR:$GR,$JB149+19),"")</f>
      </c>
      <c r="HM149">
        <f>IF($JC149&gt;=20,INDEX($GR:$GR,$JB149+20),"")</f>
      </c>
      <c r="HN149">
        <f>IF($JC149&gt;=21,INDEX($GR:$GR,$JB149+21),"")</f>
      </c>
      <c r="HO149">
        <f>IF($JC149&gt;=22,INDEX($GR:$GR,$JB149+22),"")</f>
      </c>
      <c r="HP149">
        <f>IF($JC149&gt;=23,INDEX($GR:$GR,$JB149+23),"")</f>
      </c>
      <c r="HQ149">
        <f>IF($JC149&gt;=24,INDEX($GR:$GR,$JB149+24),"")</f>
      </c>
      <c r="HR149">
        <f>IF($JC149&gt;=25,INDEX($GR:$GR,$JB149+25),"")</f>
      </c>
      <c r="HS149">
        <f>IF($JC149&gt;=26,INDEX($GR:$GR,$JB149+26),"")</f>
      </c>
      <c r="HT149">
        <f>IF($JC149&gt;=27,INDEX($GR:$GR,$JB149+27),"")</f>
      </c>
      <c r="HU149">
        <f>IF($JC149&gt;=28,INDEX($GR:$GR,$JB149+28),"")</f>
      </c>
      <c r="HV149">
        <f>IF($JC149&gt;=29,INDEX($GR:$GR,$JB149+29),"")</f>
      </c>
      <c r="HW149">
        <f>IF($JC149&gt;=30,INDEX($GR:$GR,$JB149+30),"")</f>
      </c>
      <c r="HX149">
        <f>IF($JC149&gt;=31,INDEX($GR:$GR,$JB149+31),"")</f>
      </c>
      <c r="HY149">
        <f>IF($JC149&gt;=32,INDEX($GR:$GR,$JB149+32),"")</f>
      </c>
      <c r="HZ149">
        <f>IF($JC149&gt;=33,INDEX($GR:$GR,$JB149+33),"")</f>
      </c>
      <c r="IA149">
        <f>IF($JC149&gt;=34,INDEX($GR:$GR,$JB149+34),"")</f>
      </c>
      <c r="IB149">
        <f>IF($JC149&gt;=35,INDEX($GR:$GR,$JB149+35),"")</f>
      </c>
      <c r="IC149">
        <f>IF($JC149&gt;=36,INDEX($GR:$GR,$JB149+36),"")</f>
      </c>
      <c r="ID149">
        <f>IF($JC149&gt;=37,INDEX($GR:$GR,$JB149+37),"")</f>
      </c>
      <c r="IE149">
        <f>IF($JC149&gt;=38,INDEX($GR:$GR,$JB149+38),"")</f>
      </c>
      <c r="IF149">
        <f>IF($JC149&gt;=39,INDEX($GR:$GR,$JB149+39),"")</f>
      </c>
      <c r="IG149">
        <f>IF($JC149&gt;=40,INDEX($GR:$GR,$JB149+40),"")</f>
      </c>
      <c r="IH149">
        <f>IF($JC149&gt;=41,INDEX($GR:$GR,$JB149+41),"")</f>
      </c>
      <c r="II149">
        <f>IF($JC149&gt;=42,INDEX($GR:$GR,$JB149+42),"")</f>
      </c>
      <c r="IJ149">
        <f>IF($JC149&gt;=43,INDEX($GR:$GR,$JB149+43),"")</f>
      </c>
      <c r="IK149">
        <f>IF($JC149&gt;=44,INDEX($GR:$GR,$JB149+44),"")</f>
      </c>
      <c r="IL149">
        <f>IF($JC149&gt;=45,INDEX($GR:$GR,$JB149+45),"")</f>
      </c>
      <c r="IM149">
        <f>IF($JC149&gt;=46,INDEX($GR:$GR,$JB149+46),"")</f>
      </c>
      <c r="IN149">
        <f>IF($JC149&gt;=47,INDEX($GR:$GR,$JB149+47),"")</f>
      </c>
      <c r="IO149">
        <f>IF($JC149&gt;=48,INDEX($GR:$GR,$JB149+48),"")</f>
      </c>
      <c r="IP149">
        <f>IF($JC149&gt;=49,INDEX($GR:$GR,$JB149+49),"")</f>
      </c>
      <c r="IQ149">
        <f>IF($JC149&gt;=50,INDEX($GR:$GR,$JB149+50),"")</f>
      </c>
      <c r="IR149">
        <f>IF($JC149&gt;=51,INDEX($GR:$GR,$JB149+51),"")</f>
      </c>
      <c r="IS149">
        <f>IF($JC149&gt;=52,INDEX($GR:$GR,$JB149+52),"")</f>
      </c>
      <c r="IT149">
        <f>IF($JC149&gt;=53,INDEX($GR:$GR,$JB149+53),"")</f>
      </c>
      <c r="IU149">
        <f>IF($JC149&gt;=54,INDEX($GR:$GR,$JB149+54),"")</f>
      </c>
      <c r="IV149">
        <f>IF($JC149&gt;=55,INDEX($GR:$GR,$JB149+55),"")</f>
      </c>
      <c r="IW149">
        <f>IF($JC149&gt;=56,INDEX($GR:$GR,$JB149+56),"")</f>
      </c>
      <c r="IX149">
        <f>IF($JC149&gt;=57,INDEX($GR:$GR,$JB149+57),"")</f>
      </c>
      <c r="IY149">
        <f>IF($JC149&gt;=58,INDEX($GR:$GR,$JB149+58),"")</f>
      </c>
      <c r="IZ149">
        <f>IF($JC149&gt;=59,INDEX($GR:$GR,$JB149+59),"")</f>
      </c>
      <c r="JA149">
        <f>IF($JC149&gt;=60,INDEX($GR:$GR,$JB149+60),"")</f>
      </c>
      <c r="JB149">
        <f>IFERROR(MATCH($GQ149,$GR$2:$GR$324,0)+1,0)</f>
      </c>
      <c r="JC149">
        <f>IFERROR(INDEX($GS$2:$GS$324,MATCH($GQ149,$GR$2:$GR$324,0)),0)</f>
      </c>
      <c r="JD149" t="s">
        <v>40</v>
      </c>
      <c r="JE149" t="s">
        <v>40</v>
      </c>
    </row>
    <row r="150" spans="1:265" x14ac:dyDescent="0.25">
      <c r="Q150">
        <f>IF(OR($T150="",$P150=""),"",IFERROR($T150/$P150,0))</f>
      </c>
      <c r="R150">
        <f>IF($T150="","",
SUM($S150,$U150,$Z150,$V150,$X150)*
(1-IF($AA150="",0,VALUE($AA150)/100)))</f>
      </c>
      <c r="S150">
        <f>IF($T150="","",$T150)</f>
      </c>
      <c r="U150">
        <f>IF($T150="","",
IF($N150="","",
IF(ISNUMBER(SEARCH("exempt",LOWER($N150))),0,
$T150*(VALUE(SUBSTITUTE($N150,"%",""))/100))))</f>
      </c>
      <c r="AB150">
        <f>IFERROR(IF(FIND(" - ",$K150)&gt;0,MID($K150,FIND(" - ",$K150)+3,LEN($K150)),""),"")</f>
      </c>
      <c r="AK150" t="s">
        <v>628</v>
      </c>
      <c r="AP150">
        <f>IFERROR(LEFT($K150,FIND(" - ",$K150)-1),$K150)</f>
      </c>
      <c r="AS150">
        <f>IF($CH150&gt;=1,INDEX($AQ:$AQ,$CG150+1),"")</f>
      </c>
      <c r="AT150">
        <f>IF($CH150&gt;=2,INDEX($AQ:$AQ,$CG150+2),"")</f>
      </c>
      <c r="AU150">
        <f>IF($CH150&gt;=3,INDEX($AQ:$AQ,$CG150+3),"")</f>
      </c>
      <c r="AV150">
        <f>IF($CH150&gt;=4,INDEX($AQ:$AQ,$CG150+4),"")</f>
      </c>
      <c r="AW150">
        <f>IF($CH150&gt;=5,INDEX($AQ:$AQ,$CG150+5),"")</f>
      </c>
      <c r="AX150">
        <f>IF($CH150&gt;=6,INDEX($AQ:$AQ,$CG150+6),"")</f>
      </c>
      <c r="AY150">
        <f>IF($CH150&gt;=7,INDEX($AQ:$AQ,$CG150+7),"")</f>
      </c>
      <c r="AZ150">
        <f>IF($CH150&gt;=8,INDEX($AQ:$AQ,$CG150+8),"")</f>
      </c>
      <c r="BA150">
        <f>IF($CH150&gt;=9,INDEX($AQ:$AQ,$CG150+9),"")</f>
      </c>
      <c r="BB150">
        <f>IF($CH150&gt;=10,INDEX($AQ:$AQ,$CG150+10),"")</f>
      </c>
      <c r="BC150">
        <f>IF($CH150&gt;=11,INDEX($AQ:$AQ,$CG150+11),"")</f>
      </c>
      <c r="BD150">
        <f>IF($CH150&gt;=12,INDEX($AQ:$AQ,$CG150+12),"")</f>
      </c>
      <c r="BE150">
        <f>IF($CH150&gt;=13,INDEX($AQ:$AQ,$CG150+13),"")</f>
      </c>
      <c r="BF150">
        <f>IF($CH150&gt;=14,INDEX($AQ:$AQ,$CG150+14),"")</f>
      </c>
      <c r="BG150">
        <f>IF($CH150&gt;=15,INDEX($AQ:$AQ,$CG150+15),"")</f>
      </c>
      <c r="BH150">
        <f>IF($CH150&gt;=16,INDEX($AQ:$AQ,$CG150+16),"")</f>
      </c>
      <c r="BI150">
        <f>IF($CH150&gt;=17,INDEX($AQ:$AQ,$CG150+17),"")</f>
      </c>
      <c r="BJ150">
        <f>IF($CH150&gt;=18,INDEX($AQ:$AQ,$CG150+18),"")</f>
      </c>
      <c r="BK150">
        <f>IF($CH150&gt;=19,INDEX($AQ:$AQ,$CG150+19),"")</f>
      </c>
      <c r="BL150">
        <f>IF($CH150&gt;=20,INDEX($AQ:$AQ,$CG150+20),"")</f>
      </c>
      <c r="BM150">
        <f>IF($CH150&gt;=21,INDEX($AQ:$AQ,$CG150+21),"")</f>
      </c>
      <c r="BN150">
        <f>IF($CH150&gt;=22,INDEX($AQ:$AQ,$CG150+22),"")</f>
      </c>
      <c r="BO150">
        <f>IF($CH150&gt;=23,INDEX($AQ:$AQ,$CG150+23),"")</f>
      </c>
      <c r="BP150">
        <f>IF($CH150&gt;=24,INDEX($AQ:$AQ,$CG150+24),"")</f>
      </c>
      <c r="BQ150">
        <f>IF($CH150&gt;=25,INDEX($AQ:$AQ,$CG150+25),"")</f>
      </c>
      <c r="BR150">
        <f>IF($CH150&gt;=26,INDEX($AQ:$AQ,$CG150+26),"")</f>
      </c>
      <c r="BS150">
        <f>IF($CH150&gt;=27,INDEX($AQ:$AQ,$CG150+27),"")</f>
      </c>
      <c r="BT150">
        <f>IF($CH150&gt;=28,INDEX($AQ:$AQ,$CG150+28),"")</f>
      </c>
      <c r="BU150">
        <f>IF($CH150&gt;=29,INDEX($AQ:$AQ,$CG150+29),"")</f>
      </c>
      <c r="BV150">
        <f>IF($CH150&gt;=30,INDEX($AQ:$AQ,$CG150+30),"")</f>
      </c>
      <c r="BW150">
        <f>IF($CH150&gt;=31,INDEX($AQ:$AQ,$CG150+31),"")</f>
      </c>
      <c r="BX150">
        <f>IF($CH150&gt;=32,INDEX($AQ:$AQ,$CG150+32),"")</f>
      </c>
      <c r="BY150">
        <f>IF($CH150&gt;=33,INDEX($AQ:$AQ,$CG150+33),"")</f>
      </c>
      <c r="BZ150">
        <f>IF($CH150&gt;=34,INDEX($AQ:$AQ,$CG150+34),"")</f>
      </c>
      <c r="CA150">
        <f>IF($CH150&gt;=35,INDEX($AQ:$AQ,$CG150+35),"")</f>
      </c>
      <c r="CB150">
        <f>IF($CH150&gt;=36,INDEX($AQ:$AQ,$CG150+36),"")</f>
      </c>
      <c r="CC150">
        <f>IF($CH150&gt;=37,INDEX($AQ:$AQ,$CG150+37),"")</f>
      </c>
      <c r="CD150">
        <f>IF($CH150&gt;=38,INDEX($AQ:$AQ,$CG150+38),"")</f>
      </c>
      <c r="CE150">
        <f>IF($CH150&gt;=39,INDEX($AQ:$AQ,$CG150+39),"")</f>
      </c>
      <c r="CF150">
        <f>IF($CH150&gt;=40,INDEX($AQ:$AQ,$CG150+40),"")</f>
      </c>
      <c r="CG150">
        <f>IFERROR(MATCH($AP150,$AQ$2:$AQ$134,0)+1,0)</f>
      </c>
      <c r="CH150">
        <f>IFERROR(INDEX($AR$2:$AR$134,MATCH($AP150,$AQ$2:$AQ$134,0)),0)</f>
      </c>
      <c r="CI150">
        <f>IFERROR(LEFT($L150,FIND(" - ",$L150)-1),$L150)</f>
      </c>
      <c r="CJ150" t="s">
        <v>224</v>
      </c>
      <c r="CL150">
        <f>IF($DG150&gt;=1,INDEX($CJ:$CJ,$DF150+1),"")</f>
      </c>
      <c r="CM150">
        <f>IF($DG150&gt;=2,INDEX($CJ:$CJ,$DF150+2),"")</f>
      </c>
      <c r="CN150">
        <f>IF($DG150&gt;=3,INDEX($CJ:$CJ,$DF150+3),"")</f>
      </c>
      <c r="CO150">
        <f>IF($DG150&gt;=4,INDEX($CJ:$CJ,$DF150+4),"")</f>
      </c>
      <c r="CP150">
        <f>IF($DG150&gt;=5,INDEX($CJ:$CJ,$DF150+5),"")</f>
      </c>
      <c r="CQ150">
        <f>IF($DG150&gt;=6,INDEX($CJ:$CJ,$DF150+6),"")</f>
      </c>
      <c r="CR150">
        <f>IF($DG150&gt;=7,INDEX($CJ:$CJ,$DF150+7),"")</f>
      </c>
      <c r="CS150">
        <f>IF($DG150&gt;=8,INDEX($CJ:$CJ,$DF150+8),"")</f>
      </c>
      <c r="CT150">
        <f>IF($DG150&gt;=9,INDEX($CJ:$CJ,$DF150+9),"")</f>
      </c>
      <c r="CU150">
        <f>IF($DG150&gt;=10,INDEX($CJ:$CJ,$DF150+10),"")</f>
      </c>
      <c r="CV150">
        <f>IF($DG150&gt;=11,INDEX($CJ:$CJ,$DF150+11),"")</f>
      </c>
      <c r="CW150">
        <f>IF($DG150&gt;=12,INDEX($CJ:$CJ,$DF150+12),"")</f>
      </c>
      <c r="CX150">
        <f>IF($DG150&gt;=13,INDEX($CJ:$CJ,$DF150+13),"")</f>
      </c>
      <c r="CY150">
        <f>IF($DG150&gt;=14,INDEX($CJ:$CJ,$DF150+14),"")</f>
      </c>
      <c r="CZ150">
        <f>IF($DG150&gt;=15,INDEX($CJ:$CJ,$DF150+15),"")</f>
      </c>
      <c r="DA150">
        <f>IF($DG150&gt;=16,INDEX($CJ:$CJ,$DF150+16),"")</f>
      </c>
      <c r="DB150">
        <f>IF($DG150&gt;=17,INDEX($CJ:$CJ,$DF150+17),"")</f>
      </c>
      <c r="DC150">
        <f>IF($DG150&gt;=18,INDEX($CJ:$CJ,$DF150+18),"")</f>
      </c>
      <c r="DD150">
        <f>IF($DG150&gt;=19,INDEX($CJ:$CJ,$DF150+19),"")</f>
      </c>
      <c r="DE150">
        <f>IF($DG150&gt;=20,INDEX($CJ:$CJ,$DF150+20),"")</f>
      </c>
      <c r="DF150">
        <f>IFERROR(MATCH($CI150,$CJ$2:$CJ$263,0)+1,0)</f>
      </c>
      <c r="DG150">
        <f>IFERROR(INDEX($CK$2:$CK$263,MATCH($CI150,$CJ$2:$CJ$263,0)),0)</f>
      </c>
      <c r="DH150">
        <f>IFERROR(INDEX($AO:$AO,MATCH($N150,$AN:$AN,0))&amp;"","")</f>
      </c>
      <c r="DL150">
        <f>IF($GO150&gt;=1,INDEX($DI:$DI,$GN150+1),"")</f>
      </c>
      <c r="DM150">
        <f>IF($GO150&gt;=2,INDEX($DI:$DI,$GN150+2),"")</f>
      </c>
      <c r="DN150">
        <f>IF($GO150&gt;=3,INDEX($DI:$DI,$GN150+3),"")</f>
      </c>
      <c r="DO150">
        <f>IF($GO150&gt;=4,INDEX($DI:$DI,$GN150+4),"")</f>
      </c>
      <c r="DP150">
        <f>IF($GO150&gt;=5,INDEX($DI:$DI,$GN150+5),"")</f>
      </c>
      <c r="DQ150">
        <f>IF($GO150&gt;=6,INDEX($DI:$DI,$GN150+6),"")</f>
      </c>
      <c r="DR150">
        <f>IF($GO150&gt;=7,INDEX($DI:$DI,$GN150+7),"")</f>
      </c>
      <c r="DS150">
        <f>IF($GO150&gt;=8,INDEX($DI:$DI,$GN150+8),"")</f>
      </c>
      <c r="DT150">
        <f>IF($GO150&gt;=9,INDEX($DI:$DI,$GN150+9),"")</f>
      </c>
      <c r="DU150">
        <f>IF($GO150&gt;=10,INDEX($DI:$DI,$GN150+10),"")</f>
      </c>
      <c r="DV150">
        <f>IF($GO150&gt;=11,INDEX($DI:$DI,$GN150+11),"")</f>
      </c>
      <c r="DW150">
        <f>IF($GO150&gt;=12,INDEX($DI:$DI,$GN150+12),"")</f>
      </c>
      <c r="DX150">
        <f>IF($GO150&gt;=13,INDEX($DI:$DI,$GN150+13),"")</f>
      </c>
      <c r="DY150">
        <f>IF($GO150&gt;=14,INDEX($DI:$DI,$GN150+14),"")</f>
      </c>
      <c r="DZ150">
        <f>IF($GO150&gt;=15,INDEX($DI:$DI,$GN150+15),"")</f>
      </c>
      <c r="EA150">
        <f>IF($GO150&gt;=16,INDEX($DI:$DI,$GN150+16),"")</f>
      </c>
      <c r="EB150">
        <f>IF($GO150&gt;=17,INDEX($DI:$DI,$GN150+17),"")</f>
      </c>
      <c r="EC150">
        <f>IF($GO150&gt;=18,INDEX($DI:$DI,$GN150+18),"")</f>
      </c>
      <c r="ED150">
        <f>IF($GO150&gt;=19,INDEX($DI:$DI,$GN150+19),"")</f>
      </c>
      <c r="EE150">
        <f>IF($GO150&gt;=20,INDEX($DI:$DI,$GN150+20),"")</f>
      </c>
      <c r="EF150">
        <f>IF($GO150&gt;=21,INDEX($DI:$DI,$GN150+21),"")</f>
      </c>
      <c r="EG150">
        <f>IF($GO150&gt;=22,INDEX($DI:$DI,$GN150+22),"")</f>
      </c>
      <c r="EH150">
        <f>IF($GO150&gt;=23,INDEX($DI:$DI,$GN150+23),"")</f>
      </c>
      <c r="EI150">
        <f>IF($GO150&gt;=24,INDEX($DI:$DI,$GN150+24),"")</f>
      </c>
      <c r="EJ150">
        <f>IF($GO150&gt;=25,INDEX($DI:$DI,$GN150+25),"")</f>
      </c>
      <c r="EK150">
        <f>IF($GO150&gt;=26,INDEX($DI:$DI,$GN150+26),"")</f>
      </c>
      <c r="EL150">
        <f>IF($GO150&gt;=27,INDEX($DI:$DI,$GN150+27),"")</f>
      </c>
      <c r="EM150">
        <f>IF($GO150&gt;=28,INDEX($DI:$DI,$GN150+28),"")</f>
      </c>
      <c r="EN150">
        <f>IF($GO150&gt;=29,INDEX($DI:$DI,$GN150+29),"")</f>
      </c>
      <c r="EO150">
        <f>IF($GO150&gt;=30,INDEX($DI:$DI,$GN150+30),"")</f>
      </c>
      <c r="EP150">
        <f>IF($GO150&gt;=31,INDEX($DI:$DI,$GN150+31),"")</f>
      </c>
      <c r="EQ150">
        <f>IF($GO150&gt;=32,INDEX($DI:$DI,$GN150+32),"")</f>
      </c>
      <c r="ER150">
        <f>IF($GO150&gt;=33,INDEX($DI:$DI,$GN150+33),"")</f>
      </c>
      <c r="ES150">
        <f>IF($GO150&gt;=34,INDEX($DI:$DI,$GN150+34),"")</f>
      </c>
      <c r="ET150">
        <f>IF($GO150&gt;=35,INDEX($DI:$DI,$GN150+35),"")</f>
      </c>
      <c r="EU150">
        <f>IF($GO150&gt;=36,INDEX($DI:$DI,$GN150+36),"")</f>
      </c>
      <c r="EV150">
        <f>IF($GO150&gt;=37,INDEX($DI:$DI,$GN150+37),"")</f>
      </c>
      <c r="EW150">
        <f>IF($GO150&gt;=38,INDEX($DI:$DI,$GN150+38),"")</f>
      </c>
      <c r="EX150">
        <f>IF($GO150&gt;=39,INDEX($DI:$DI,$GN150+39),"")</f>
      </c>
      <c r="EY150">
        <f>IF($GO150&gt;=40,INDEX($DI:$DI,$GN150+40),"")</f>
      </c>
      <c r="EZ150">
        <f>IF($GO150&gt;=1,INDEX($DJ:$DJ,$GN150+1),"")</f>
      </c>
      <c r="FA150">
        <f>IF($GO150&gt;=2,INDEX($DJ:$DJ,$GN150+2),"")</f>
      </c>
      <c r="FB150">
        <f>IF($GO150&gt;=3,INDEX($DJ:$DJ,$GN150+3),"")</f>
      </c>
      <c r="FC150">
        <f>IF($GO150&gt;=4,INDEX($DJ:$DJ,$GN150+4),"")</f>
      </c>
      <c r="FD150">
        <f>IF($GO150&gt;=5,INDEX($DJ:$DJ,$GN150+5),"")</f>
      </c>
      <c r="FE150">
        <f>IF($GO150&gt;=6,INDEX($DJ:$DJ,$GN150+6),"")</f>
      </c>
      <c r="FF150">
        <f>IF($GO150&gt;=7,INDEX($DJ:$DJ,$GN150+7),"")</f>
      </c>
      <c r="FG150">
        <f>IF($GO150&gt;=8,INDEX($DJ:$DJ,$GN150+8),"")</f>
      </c>
      <c r="FH150">
        <f>IF($GO150&gt;=9,INDEX($DJ:$DJ,$GN150+9),"")</f>
      </c>
      <c r="FI150">
        <f>IF($GO150&gt;=10,INDEX($DJ:$DJ,$GN150+10),"")</f>
      </c>
      <c r="FJ150">
        <f>IF($GO150&gt;=11,INDEX($DJ:$DJ,$GN150+11),"")</f>
      </c>
      <c r="FK150">
        <f>IF($GO150&gt;=12,INDEX($DJ:$DJ,$GN150+12),"")</f>
      </c>
      <c r="FL150">
        <f>IF($GO150&gt;=13,INDEX($DJ:$DJ,$GN150+13),"")</f>
      </c>
      <c r="FM150">
        <f>IF($GO150&gt;=14,INDEX($DJ:$DJ,$GN150+14),"")</f>
      </c>
      <c r="FN150">
        <f>IF($GO150&gt;=15,INDEX($DJ:$DJ,$GN150+15),"")</f>
      </c>
      <c r="FO150">
        <f>IF($GO150&gt;=16,INDEX($DJ:$DJ,$GN150+16),"")</f>
      </c>
      <c r="FP150">
        <f>IF($GO150&gt;=17,INDEX($DJ:$DJ,$GN150+17),"")</f>
      </c>
      <c r="FQ150">
        <f>IF($GO150&gt;=18,INDEX($DJ:$DJ,$GN150+18),"")</f>
      </c>
      <c r="FR150">
        <f>IF($GO150&gt;=19,INDEX($DJ:$DJ,$GN150+19),"")</f>
      </c>
      <c r="FS150">
        <f>IF($GO150&gt;=20,INDEX($DJ:$DJ,$GN150+20),"")</f>
      </c>
      <c r="FT150">
        <f>IF($GO150&gt;=21,INDEX($DJ:$DJ,$GN150+21),"")</f>
      </c>
      <c r="FU150">
        <f>IF($GO150&gt;=22,INDEX($DJ:$DJ,$GN150+22),"")</f>
      </c>
      <c r="FV150">
        <f>IF($GO150&gt;=23,INDEX($DJ:$DJ,$GN150+23),"")</f>
      </c>
      <c r="FW150">
        <f>IF($GO150&gt;=24,INDEX($DJ:$DJ,$GN150+24),"")</f>
      </c>
      <c r="FX150">
        <f>IF($GO150&gt;=25,INDEX($DJ:$DJ,$GN150+25),"")</f>
      </c>
      <c r="FY150">
        <f>IF($GO150&gt;=26,INDEX($DJ:$DJ,$GN150+26),"")</f>
      </c>
      <c r="FZ150">
        <f>IF($GO150&gt;=27,INDEX($DJ:$DJ,$GN150+27),"")</f>
      </c>
      <c r="GA150">
        <f>IF($GO150&gt;=28,INDEX($DJ:$DJ,$GN150+28),"")</f>
      </c>
      <c r="GB150">
        <f>IF($GO150&gt;=29,INDEX($DJ:$DJ,$GN150+29),"")</f>
      </c>
      <c r="GC150">
        <f>IF($GO150&gt;=30,INDEX($DJ:$DJ,$GN150+30),"")</f>
      </c>
      <c r="GD150">
        <f>IF($GO150&gt;=31,INDEX($DJ:$DJ,$GN150+31),"")</f>
      </c>
      <c r="GE150">
        <f>IF($GO150&gt;=32,INDEX($DJ:$DJ,$GN150+32),"")</f>
      </c>
      <c r="GF150">
        <f>IF($GO150&gt;=33,INDEX($DJ:$DJ,$GN150+33),"")</f>
      </c>
      <c r="GG150">
        <f>IF($GO150&gt;=34,INDEX($DJ:$DJ,$GN150+34),"")</f>
      </c>
      <c r="GH150">
        <f>IF($GO150&gt;=35,INDEX($DJ:$DJ,$GN150+35),"")</f>
      </c>
      <c r="GI150">
        <f>IF($GO150&gt;=36,INDEX($DJ:$DJ,$GN150+36),"")</f>
      </c>
      <c r="GJ150">
        <f>IF($GO150&gt;=37,INDEX($DJ:$DJ,$GN150+37),"")</f>
      </c>
      <c r="GK150">
        <f>IF($GO150&gt;=38,INDEX($DJ:$DJ,$GN150+38),"")</f>
      </c>
      <c r="GL150">
        <f>IF($GO150&gt;=39,INDEX($DJ:$DJ,$GN150+39),"")</f>
      </c>
      <c r="GM150">
        <f>IF($GO150&gt;=40,INDEX($DJ:$DJ,$GN150+40),"")</f>
      </c>
      <c r="GN150">
        <f>IFERROR(MATCH($DH150,$DI$2:$DI$148,0)+1,0)</f>
      </c>
      <c r="GO150">
        <f>IFERROR(INDEX($DK$2:$DK$148,MATCH($DH150,$DI$2:$DI$148,0)),0)</f>
      </c>
      <c r="GP150">
        <f>IFERROR(MATCH($Y150,$DL$150:$EY$150,0),0)</f>
      </c>
      <c r="GQ150">
        <f>IF($GP150&gt;0,INDEX($EZ$150:$GM$150,$GP150),"")</f>
      </c>
      <c r="GR150" t="s">
        <v>629</v>
      </c>
      <c r="GT150">
        <f>IF($JC150&gt;=1,INDEX($GR:$GR,$JB150+1),"")</f>
      </c>
      <c r="GU150">
        <f>IF($JC150&gt;=2,INDEX($GR:$GR,$JB150+2),"")</f>
      </c>
      <c r="GV150">
        <f>IF($JC150&gt;=3,INDEX($GR:$GR,$JB150+3),"")</f>
      </c>
      <c r="GW150">
        <f>IF($JC150&gt;=4,INDEX($GR:$GR,$JB150+4),"")</f>
      </c>
      <c r="GX150">
        <f>IF($JC150&gt;=5,INDEX($GR:$GR,$JB150+5),"")</f>
      </c>
      <c r="GY150">
        <f>IF($JC150&gt;=6,INDEX($GR:$GR,$JB150+6),"")</f>
      </c>
      <c r="GZ150">
        <f>IF($JC150&gt;=7,INDEX($GR:$GR,$JB150+7),"")</f>
      </c>
      <c r="HA150">
        <f>IF($JC150&gt;=8,INDEX($GR:$GR,$JB150+8),"")</f>
      </c>
      <c r="HB150">
        <f>IF($JC150&gt;=9,INDEX($GR:$GR,$JB150+9),"")</f>
      </c>
      <c r="HC150">
        <f>IF($JC150&gt;=10,INDEX($GR:$GR,$JB150+10),"")</f>
      </c>
      <c r="HD150">
        <f>IF($JC150&gt;=11,INDEX($GR:$GR,$JB150+11),"")</f>
      </c>
      <c r="HE150">
        <f>IF($JC150&gt;=12,INDEX($GR:$GR,$JB150+12),"")</f>
      </c>
      <c r="HF150">
        <f>IF($JC150&gt;=13,INDEX($GR:$GR,$JB150+13),"")</f>
      </c>
      <c r="HG150">
        <f>IF($JC150&gt;=14,INDEX($GR:$GR,$JB150+14),"")</f>
      </c>
      <c r="HH150">
        <f>IF($JC150&gt;=15,INDEX($GR:$GR,$JB150+15),"")</f>
      </c>
      <c r="HI150">
        <f>IF($JC150&gt;=16,INDEX($GR:$GR,$JB150+16),"")</f>
      </c>
      <c r="HJ150">
        <f>IF($JC150&gt;=17,INDEX($GR:$GR,$JB150+17),"")</f>
      </c>
      <c r="HK150">
        <f>IF($JC150&gt;=18,INDEX($GR:$GR,$JB150+18),"")</f>
      </c>
      <c r="HL150">
        <f>IF($JC150&gt;=19,INDEX($GR:$GR,$JB150+19),"")</f>
      </c>
      <c r="HM150">
        <f>IF($JC150&gt;=20,INDEX($GR:$GR,$JB150+20),"")</f>
      </c>
      <c r="HN150">
        <f>IF($JC150&gt;=21,INDEX($GR:$GR,$JB150+21),"")</f>
      </c>
      <c r="HO150">
        <f>IF($JC150&gt;=22,INDEX($GR:$GR,$JB150+22),"")</f>
      </c>
      <c r="HP150">
        <f>IF($JC150&gt;=23,INDEX($GR:$GR,$JB150+23),"")</f>
      </c>
      <c r="HQ150">
        <f>IF($JC150&gt;=24,INDEX($GR:$GR,$JB150+24),"")</f>
      </c>
      <c r="HR150">
        <f>IF($JC150&gt;=25,INDEX($GR:$GR,$JB150+25),"")</f>
      </c>
      <c r="HS150">
        <f>IF($JC150&gt;=26,INDEX($GR:$GR,$JB150+26),"")</f>
      </c>
      <c r="HT150">
        <f>IF($JC150&gt;=27,INDEX($GR:$GR,$JB150+27),"")</f>
      </c>
      <c r="HU150">
        <f>IF($JC150&gt;=28,INDEX($GR:$GR,$JB150+28),"")</f>
      </c>
      <c r="HV150">
        <f>IF($JC150&gt;=29,INDEX($GR:$GR,$JB150+29),"")</f>
      </c>
      <c r="HW150">
        <f>IF($JC150&gt;=30,INDEX($GR:$GR,$JB150+30),"")</f>
      </c>
      <c r="HX150">
        <f>IF($JC150&gt;=31,INDEX($GR:$GR,$JB150+31),"")</f>
      </c>
      <c r="HY150">
        <f>IF($JC150&gt;=32,INDEX($GR:$GR,$JB150+32),"")</f>
      </c>
      <c r="HZ150">
        <f>IF($JC150&gt;=33,INDEX($GR:$GR,$JB150+33),"")</f>
      </c>
      <c r="IA150">
        <f>IF($JC150&gt;=34,INDEX($GR:$GR,$JB150+34),"")</f>
      </c>
      <c r="IB150">
        <f>IF($JC150&gt;=35,INDEX($GR:$GR,$JB150+35),"")</f>
      </c>
      <c r="IC150">
        <f>IF($JC150&gt;=36,INDEX($GR:$GR,$JB150+36),"")</f>
      </c>
      <c r="ID150">
        <f>IF($JC150&gt;=37,INDEX($GR:$GR,$JB150+37),"")</f>
      </c>
      <c r="IE150">
        <f>IF($JC150&gt;=38,INDEX($GR:$GR,$JB150+38),"")</f>
      </c>
      <c r="IF150">
        <f>IF($JC150&gt;=39,INDEX($GR:$GR,$JB150+39),"")</f>
      </c>
      <c r="IG150">
        <f>IF($JC150&gt;=40,INDEX($GR:$GR,$JB150+40),"")</f>
      </c>
      <c r="IH150">
        <f>IF($JC150&gt;=41,INDEX($GR:$GR,$JB150+41),"")</f>
      </c>
      <c r="II150">
        <f>IF($JC150&gt;=42,INDEX($GR:$GR,$JB150+42),"")</f>
      </c>
      <c r="IJ150">
        <f>IF($JC150&gt;=43,INDEX($GR:$GR,$JB150+43),"")</f>
      </c>
      <c r="IK150">
        <f>IF($JC150&gt;=44,INDEX($GR:$GR,$JB150+44),"")</f>
      </c>
      <c r="IL150">
        <f>IF($JC150&gt;=45,INDEX($GR:$GR,$JB150+45),"")</f>
      </c>
      <c r="IM150">
        <f>IF($JC150&gt;=46,INDEX($GR:$GR,$JB150+46),"")</f>
      </c>
      <c r="IN150">
        <f>IF($JC150&gt;=47,INDEX($GR:$GR,$JB150+47),"")</f>
      </c>
      <c r="IO150">
        <f>IF($JC150&gt;=48,INDEX($GR:$GR,$JB150+48),"")</f>
      </c>
      <c r="IP150">
        <f>IF($JC150&gt;=49,INDEX($GR:$GR,$JB150+49),"")</f>
      </c>
      <c r="IQ150">
        <f>IF($JC150&gt;=50,INDEX($GR:$GR,$JB150+50),"")</f>
      </c>
      <c r="IR150">
        <f>IF($JC150&gt;=51,INDEX($GR:$GR,$JB150+51),"")</f>
      </c>
      <c r="IS150">
        <f>IF($JC150&gt;=52,INDEX($GR:$GR,$JB150+52),"")</f>
      </c>
      <c r="IT150">
        <f>IF($JC150&gt;=53,INDEX($GR:$GR,$JB150+53),"")</f>
      </c>
      <c r="IU150">
        <f>IF($JC150&gt;=54,INDEX($GR:$GR,$JB150+54),"")</f>
      </c>
      <c r="IV150">
        <f>IF($JC150&gt;=55,INDEX($GR:$GR,$JB150+55),"")</f>
      </c>
      <c r="IW150">
        <f>IF($JC150&gt;=56,INDEX($GR:$GR,$JB150+56),"")</f>
      </c>
      <c r="IX150">
        <f>IF($JC150&gt;=57,INDEX($GR:$GR,$JB150+57),"")</f>
      </c>
      <c r="IY150">
        <f>IF($JC150&gt;=58,INDEX($GR:$GR,$JB150+58),"")</f>
      </c>
      <c r="IZ150">
        <f>IF($JC150&gt;=59,INDEX($GR:$GR,$JB150+59),"")</f>
      </c>
      <c r="JA150">
        <f>IF($JC150&gt;=60,INDEX($GR:$GR,$JB150+60),"")</f>
      </c>
      <c r="JB150">
        <f>IFERROR(MATCH($GQ150,$GR$2:$GR$324,0)+1,0)</f>
      </c>
      <c r="JC150">
        <f>IFERROR(INDEX($GS$2:$GS$324,MATCH($GQ150,$GR$2:$GR$324,0)),0)</f>
      </c>
      <c r="JD150" t="s">
        <v>40</v>
      </c>
      <c r="JE150" t="s">
        <v>40</v>
      </c>
    </row>
    <row r="151" spans="1:265" x14ac:dyDescent="0.25">
      <c r="Q151">
        <f>IF(OR($T151="",$P151=""),"",IFERROR($T151/$P151,0))</f>
      </c>
      <c r="R151">
        <f>IF($T151="","",
SUM($S151,$U151,$Z151,$V151,$X151)*
(1-IF($AA151="",0,VALUE($AA151)/100)))</f>
      </c>
      <c r="S151">
        <f>IF($T151="","",$T151)</f>
      </c>
      <c r="U151">
        <f>IF($T151="","",
IF($N151="","",
IF(ISNUMBER(SEARCH("exempt",LOWER($N151))),0,
$T151*(VALUE(SUBSTITUTE($N151,"%",""))/100))))</f>
      </c>
      <c r="AB151">
        <f>IFERROR(IF(FIND(" - ",$K151)&gt;0,MID($K151,FIND(" - ",$K151)+3,LEN($K151)),""),"")</f>
      </c>
      <c r="AK151" t="s">
        <v>630</v>
      </c>
      <c r="AP151">
        <f>IFERROR(LEFT($K151,FIND(" - ",$K151)-1),$K151)</f>
      </c>
      <c r="AS151">
        <f>IF($CH151&gt;=1,INDEX($AQ:$AQ,$CG151+1),"")</f>
      </c>
      <c r="AT151">
        <f>IF($CH151&gt;=2,INDEX($AQ:$AQ,$CG151+2),"")</f>
      </c>
      <c r="AU151">
        <f>IF($CH151&gt;=3,INDEX($AQ:$AQ,$CG151+3),"")</f>
      </c>
      <c r="AV151">
        <f>IF($CH151&gt;=4,INDEX($AQ:$AQ,$CG151+4),"")</f>
      </c>
      <c r="AW151">
        <f>IF($CH151&gt;=5,INDEX($AQ:$AQ,$CG151+5),"")</f>
      </c>
      <c r="AX151">
        <f>IF($CH151&gt;=6,INDEX($AQ:$AQ,$CG151+6),"")</f>
      </c>
      <c r="AY151">
        <f>IF($CH151&gt;=7,INDEX($AQ:$AQ,$CG151+7),"")</f>
      </c>
      <c r="AZ151">
        <f>IF($CH151&gt;=8,INDEX($AQ:$AQ,$CG151+8),"")</f>
      </c>
      <c r="BA151">
        <f>IF($CH151&gt;=9,INDEX($AQ:$AQ,$CG151+9),"")</f>
      </c>
      <c r="BB151">
        <f>IF($CH151&gt;=10,INDEX($AQ:$AQ,$CG151+10),"")</f>
      </c>
      <c r="BC151">
        <f>IF($CH151&gt;=11,INDEX($AQ:$AQ,$CG151+11),"")</f>
      </c>
      <c r="BD151">
        <f>IF($CH151&gt;=12,INDEX($AQ:$AQ,$CG151+12),"")</f>
      </c>
      <c r="BE151">
        <f>IF($CH151&gt;=13,INDEX($AQ:$AQ,$CG151+13),"")</f>
      </c>
      <c r="BF151">
        <f>IF($CH151&gt;=14,INDEX($AQ:$AQ,$CG151+14),"")</f>
      </c>
      <c r="BG151">
        <f>IF($CH151&gt;=15,INDEX($AQ:$AQ,$CG151+15),"")</f>
      </c>
      <c r="BH151">
        <f>IF($CH151&gt;=16,INDEX($AQ:$AQ,$CG151+16),"")</f>
      </c>
      <c r="BI151">
        <f>IF($CH151&gt;=17,INDEX($AQ:$AQ,$CG151+17),"")</f>
      </c>
      <c r="BJ151">
        <f>IF($CH151&gt;=18,INDEX($AQ:$AQ,$CG151+18),"")</f>
      </c>
      <c r="BK151">
        <f>IF($CH151&gt;=19,INDEX($AQ:$AQ,$CG151+19),"")</f>
      </c>
      <c r="BL151">
        <f>IF($CH151&gt;=20,INDEX($AQ:$AQ,$CG151+20),"")</f>
      </c>
      <c r="BM151">
        <f>IF($CH151&gt;=21,INDEX($AQ:$AQ,$CG151+21),"")</f>
      </c>
      <c r="BN151">
        <f>IF($CH151&gt;=22,INDEX($AQ:$AQ,$CG151+22),"")</f>
      </c>
      <c r="BO151">
        <f>IF($CH151&gt;=23,INDEX($AQ:$AQ,$CG151+23),"")</f>
      </c>
      <c r="BP151">
        <f>IF($CH151&gt;=24,INDEX($AQ:$AQ,$CG151+24),"")</f>
      </c>
      <c r="BQ151">
        <f>IF($CH151&gt;=25,INDEX($AQ:$AQ,$CG151+25),"")</f>
      </c>
      <c r="BR151">
        <f>IF($CH151&gt;=26,INDEX($AQ:$AQ,$CG151+26),"")</f>
      </c>
      <c r="BS151">
        <f>IF($CH151&gt;=27,INDEX($AQ:$AQ,$CG151+27),"")</f>
      </c>
      <c r="BT151">
        <f>IF($CH151&gt;=28,INDEX($AQ:$AQ,$CG151+28),"")</f>
      </c>
      <c r="BU151">
        <f>IF($CH151&gt;=29,INDEX($AQ:$AQ,$CG151+29),"")</f>
      </c>
      <c r="BV151">
        <f>IF($CH151&gt;=30,INDEX($AQ:$AQ,$CG151+30),"")</f>
      </c>
      <c r="BW151">
        <f>IF($CH151&gt;=31,INDEX($AQ:$AQ,$CG151+31),"")</f>
      </c>
      <c r="BX151">
        <f>IF($CH151&gt;=32,INDEX($AQ:$AQ,$CG151+32),"")</f>
      </c>
      <c r="BY151">
        <f>IF($CH151&gt;=33,INDEX($AQ:$AQ,$CG151+33),"")</f>
      </c>
      <c r="BZ151">
        <f>IF($CH151&gt;=34,INDEX($AQ:$AQ,$CG151+34),"")</f>
      </c>
      <c r="CA151">
        <f>IF($CH151&gt;=35,INDEX($AQ:$AQ,$CG151+35),"")</f>
      </c>
      <c r="CB151">
        <f>IF($CH151&gt;=36,INDEX($AQ:$AQ,$CG151+36),"")</f>
      </c>
      <c r="CC151">
        <f>IF($CH151&gt;=37,INDEX($AQ:$AQ,$CG151+37),"")</f>
      </c>
      <c r="CD151">
        <f>IF($CH151&gt;=38,INDEX($AQ:$AQ,$CG151+38),"")</f>
      </c>
      <c r="CE151">
        <f>IF($CH151&gt;=39,INDEX($AQ:$AQ,$CG151+39),"")</f>
      </c>
      <c r="CF151">
        <f>IF($CH151&gt;=40,INDEX($AQ:$AQ,$CG151+40),"")</f>
      </c>
      <c r="CG151">
        <f>IFERROR(MATCH($AP151,$AQ$2:$AQ$134,0)+1,0)</f>
      </c>
      <c r="CH151">
        <f>IFERROR(INDEX($AR$2:$AR$134,MATCH($AP151,$AQ$2:$AQ$134,0)),0)</f>
      </c>
      <c r="CI151">
        <f>IFERROR(LEFT($L151,FIND(" - ",$L151)-1),$L151)</f>
      </c>
      <c r="CJ151" t="s">
        <v>631</v>
      </c>
      <c r="CK151">
        <v>1</v>
      </c>
      <c r="CL151">
        <f>IF($DG151&gt;=1,INDEX($CJ:$CJ,$DF151+1),"")</f>
      </c>
      <c r="CM151">
        <f>IF($DG151&gt;=2,INDEX($CJ:$CJ,$DF151+2),"")</f>
      </c>
      <c r="CN151">
        <f>IF($DG151&gt;=3,INDEX($CJ:$CJ,$DF151+3),"")</f>
      </c>
      <c r="CO151">
        <f>IF($DG151&gt;=4,INDEX($CJ:$CJ,$DF151+4),"")</f>
      </c>
      <c r="CP151">
        <f>IF($DG151&gt;=5,INDEX($CJ:$CJ,$DF151+5),"")</f>
      </c>
      <c r="CQ151">
        <f>IF($DG151&gt;=6,INDEX($CJ:$CJ,$DF151+6),"")</f>
      </c>
      <c r="CR151">
        <f>IF($DG151&gt;=7,INDEX($CJ:$CJ,$DF151+7),"")</f>
      </c>
      <c r="CS151">
        <f>IF($DG151&gt;=8,INDEX($CJ:$CJ,$DF151+8),"")</f>
      </c>
      <c r="CT151">
        <f>IF($DG151&gt;=9,INDEX($CJ:$CJ,$DF151+9),"")</f>
      </c>
      <c r="CU151">
        <f>IF($DG151&gt;=10,INDEX($CJ:$CJ,$DF151+10),"")</f>
      </c>
      <c r="CV151">
        <f>IF($DG151&gt;=11,INDEX($CJ:$CJ,$DF151+11),"")</f>
      </c>
      <c r="CW151">
        <f>IF($DG151&gt;=12,INDEX($CJ:$CJ,$DF151+12),"")</f>
      </c>
      <c r="CX151">
        <f>IF($DG151&gt;=13,INDEX($CJ:$CJ,$DF151+13),"")</f>
      </c>
      <c r="CY151">
        <f>IF($DG151&gt;=14,INDEX($CJ:$CJ,$DF151+14),"")</f>
      </c>
      <c r="CZ151">
        <f>IF($DG151&gt;=15,INDEX($CJ:$CJ,$DF151+15),"")</f>
      </c>
      <c r="DA151">
        <f>IF($DG151&gt;=16,INDEX($CJ:$CJ,$DF151+16),"")</f>
      </c>
      <c r="DB151">
        <f>IF($DG151&gt;=17,INDEX($CJ:$CJ,$DF151+17),"")</f>
      </c>
      <c r="DC151">
        <f>IF($DG151&gt;=18,INDEX($CJ:$CJ,$DF151+18),"")</f>
      </c>
      <c r="DD151">
        <f>IF($DG151&gt;=19,INDEX($CJ:$CJ,$DF151+19),"")</f>
      </c>
      <c r="DE151">
        <f>IF($DG151&gt;=20,INDEX($CJ:$CJ,$DF151+20),"")</f>
      </c>
      <c r="DF151">
        <f>IFERROR(MATCH($CI151,$CJ$2:$CJ$263,0)+1,0)</f>
      </c>
      <c r="DG151">
        <f>IFERROR(INDEX($CK$2:$CK$263,MATCH($CI151,$CJ$2:$CJ$263,0)),0)</f>
      </c>
      <c r="DH151">
        <f>IFERROR(INDEX($AO:$AO,MATCH($N151,$AN:$AN,0))&amp;"","")</f>
      </c>
      <c r="DL151">
        <f>IF($GO151&gt;=1,INDEX($DI:$DI,$GN151+1),"")</f>
      </c>
      <c r="DM151">
        <f>IF($GO151&gt;=2,INDEX($DI:$DI,$GN151+2),"")</f>
      </c>
      <c r="DN151">
        <f>IF($GO151&gt;=3,INDEX($DI:$DI,$GN151+3),"")</f>
      </c>
      <c r="DO151">
        <f>IF($GO151&gt;=4,INDEX($DI:$DI,$GN151+4),"")</f>
      </c>
      <c r="DP151">
        <f>IF($GO151&gt;=5,INDEX($DI:$DI,$GN151+5),"")</f>
      </c>
      <c r="DQ151">
        <f>IF($GO151&gt;=6,INDEX($DI:$DI,$GN151+6),"")</f>
      </c>
      <c r="DR151">
        <f>IF($GO151&gt;=7,INDEX($DI:$DI,$GN151+7),"")</f>
      </c>
      <c r="DS151">
        <f>IF($GO151&gt;=8,INDEX($DI:$DI,$GN151+8),"")</f>
      </c>
      <c r="DT151">
        <f>IF($GO151&gt;=9,INDEX($DI:$DI,$GN151+9),"")</f>
      </c>
      <c r="DU151">
        <f>IF($GO151&gt;=10,INDEX($DI:$DI,$GN151+10),"")</f>
      </c>
      <c r="DV151">
        <f>IF($GO151&gt;=11,INDEX($DI:$DI,$GN151+11),"")</f>
      </c>
      <c r="DW151">
        <f>IF($GO151&gt;=12,INDEX($DI:$DI,$GN151+12),"")</f>
      </c>
      <c r="DX151">
        <f>IF($GO151&gt;=13,INDEX($DI:$DI,$GN151+13),"")</f>
      </c>
      <c r="DY151">
        <f>IF($GO151&gt;=14,INDEX($DI:$DI,$GN151+14),"")</f>
      </c>
      <c r="DZ151">
        <f>IF($GO151&gt;=15,INDEX($DI:$DI,$GN151+15),"")</f>
      </c>
      <c r="EA151">
        <f>IF($GO151&gt;=16,INDEX($DI:$DI,$GN151+16),"")</f>
      </c>
      <c r="EB151">
        <f>IF($GO151&gt;=17,INDEX($DI:$DI,$GN151+17),"")</f>
      </c>
      <c r="EC151">
        <f>IF($GO151&gt;=18,INDEX($DI:$DI,$GN151+18),"")</f>
      </c>
      <c r="ED151">
        <f>IF($GO151&gt;=19,INDEX($DI:$DI,$GN151+19),"")</f>
      </c>
      <c r="EE151">
        <f>IF($GO151&gt;=20,INDEX($DI:$DI,$GN151+20),"")</f>
      </c>
      <c r="EF151">
        <f>IF($GO151&gt;=21,INDEX($DI:$DI,$GN151+21),"")</f>
      </c>
      <c r="EG151">
        <f>IF($GO151&gt;=22,INDEX($DI:$DI,$GN151+22),"")</f>
      </c>
      <c r="EH151">
        <f>IF($GO151&gt;=23,INDEX($DI:$DI,$GN151+23),"")</f>
      </c>
      <c r="EI151">
        <f>IF($GO151&gt;=24,INDEX($DI:$DI,$GN151+24),"")</f>
      </c>
      <c r="EJ151">
        <f>IF($GO151&gt;=25,INDEX($DI:$DI,$GN151+25),"")</f>
      </c>
      <c r="EK151">
        <f>IF($GO151&gt;=26,INDEX($DI:$DI,$GN151+26),"")</f>
      </c>
      <c r="EL151">
        <f>IF($GO151&gt;=27,INDEX($DI:$DI,$GN151+27),"")</f>
      </c>
      <c r="EM151">
        <f>IF($GO151&gt;=28,INDEX($DI:$DI,$GN151+28),"")</f>
      </c>
      <c r="EN151">
        <f>IF($GO151&gt;=29,INDEX($DI:$DI,$GN151+29),"")</f>
      </c>
      <c r="EO151">
        <f>IF($GO151&gt;=30,INDEX($DI:$DI,$GN151+30),"")</f>
      </c>
      <c r="EP151">
        <f>IF($GO151&gt;=31,INDEX($DI:$DI,$GN151+31),"")</f>
      </c>
      <c r="EQ151">
        <f>IF($GO151&gt;=32,INDEX($DI:$DI,$GN151+32),"")</f>
      </c>
      <c r="ER151">
        <f>IF($GO151&gt;=33,INDEX($DI:$DI,$GN151+33),"")</f>
      </c>
      <c r="ES151">
        <f>IF($GO151&gt;=34,INDEX($DI:$DI,$GN151+34),"")</f>
      </c>
      <c r="ET151">
        <f>IF($GO151&gt;=35,INDEX($DI:$DI,$GN151+35),"")</f>
      </c>
      <c r="EU151">
        <f>IF($GO151&gt;=36,INDEX($DI:$DI,$GN151+36),"")</f>
      </c>
      <c r="EV151">
        <f>IF($GO151&gt;=37,INDEX($DI:$DI,$GN151+37),"")</f>
      </c>
      <c r="EW151">
        <f>IF($GO151&gt;=38,INDEX($DI:$DI,$GN151+38),"")</f>
      </c>
      <c r="EX151">
        <f>IF($GO151&gt;=39,INDEX($DI:$DI,$GN151+39),"")</f>
      </c>
      <c r="EY151">
        <f>IF($GO151&gt;=40,INDEX($DI:$DI,$GN151+40),"")</f>
      </c>
      <c r="EZ151">
        <f>IF($GO151&gt;=1,INDEX($DJ:$DJ,$GN151+1),"")</f>
      </c>
      <c r="FA151">
        <f>IF($GO151&gt;=2,INDEX($DJ:$DJ,$GN151+2),"")</f>
      </c>
      <c r="FB151">
        <f>IF($GO151&gt;=3,INDEX($DJ:$DJ,$GN151+3),"")</f>
      </c>
      <c r="FC151">
        <f>IF($GO151&gt;=4,INDEX($DJ:$DJ,$GN151+4),"")</f>
      </c>
      <c r="FD151">
        <f>IF($GO151&gt;=5,INDEX($DJ:$DJ,$GN151+5),"")</f>
      </c>
      <c r="FE151">
        <f>IF($GO151&gt;=6,INDEX($DJ:$DJ,$GN151+6),"")</f>
      </c>
      <c r="FF151">
        <f>IF($GO151&gt;=7,INDEX($DJ:$DJ,$GN151+7),"")</f>
      </c>
      <c r="FG151">
        <f>IF($GO151&gt;=8,INDEX($DJ:$DJ,$GN151+8),"")</f>
      </c>
      <c r="FH151">
        <f>IF($GO151&gt;=9,INDEX($DJ:$DJ,$GN151+9),"")</f>
      </c>
      <c r="FI151">
        <f>IF($GO151&gt;=10,INDEX($DJ:$DJ,$GN151+10),"")</f>
      </c>
      <c r="FJ151">
        <f>IF($GO151&gt;=11,INDEX($DJ:$DJ,$GN151+11),"")</f>
      </c>
      <c r="FK151">
        <f>IF($GO151&gt;=12,INDEX($DJ:$DJ,$GN151+12),"")</f>
      </c>
      <c r="FL151">
        <f>IF($GO151&gt;=13,INDEX($DJ:$DJ,$GN151+13),"")</f>
      </c>
      <c r="FM151">
        <f>IF($GO151&gt;=14,INDEX($DJ:$DJ,$GN151+14),"")</f>
      </c>
      <c r="FN151">
        <f>IF($GO151&gt;=15,INDEX($DJ:$DJ,$GN151+15),"")</f>
      </c>
      <c r="FO151">
        <f>IF($GO151&gt;=16,INDEX($DJ:$DJ,$GN151+16),"")</f>
      </c>
      <c r="FP151">
        <f>IF($GO151&gt;=17,INDEX($DJ:$DJ,$GN151+17),"")</f>
      </c>
      <c r="FQ151">
        <f>IF($GO151&gt;=18,INDEX($DJ:$DJ,$GN151+18),"")</f>
      </c>
      <c r="FR151">
        <f>IF($GO151&gt;=19,INDEX($DJ:$DJ,$GN151+19),"")</f>
      </c>
      <c r="FS151">
        <f>IF($GO151&gt;=20,INDEX($DJ:$DJ,$GN151+20),"")</f>
      </c>
      <c r="FT151">
        <f>IF($GO151&gt;=21,INDEX($DJ:$DJ,$GN151+21),"")</f>
      </c>
      <c r="FU151">
        <f>IF($GO151&gt;=22,INDEX($DJ:$DJ,$GN151+22),"")</f>
      </c>
      <c r="FV151">
        <f>IF($GO151&gt;=23,INDEX($DJ:$DJ,$GN151+23),"")</f>
      </c>
      <c r="FW151">
        <f>IF($GO151&gt;=24,INDEX($DJ:$DJ,$GN151+24),"")</f>
      </c>
      <c r="FX151">
        <f>IF($GO151&gt;=25,INDEX($DJ:$DJ,$GN151+25),"")</f>
      </c>
      <c r="FY151">
        <f>IF($GO151&gt;=26,INDEX($DJ:$DJ,$GN151+26),"")</f>
      </c>
      <c r="FZ151">
        <f>IF($GO151&gt;=27,INDEX($DJ:$DJ,$GN151+27),"")</f>
      </c>
      <c r="GA151">
        <f>IF($GO151&gt;=28,INDEX($DJ:$DJ,$GN151+28),"")</f>
      </c>
      <c r="GB151">
        <f>IF($GO151&gt;=29,INDEX($DJ:$DJ,$GN151+29),"")</f>
      </c>
      <c r="GC151">
        <f>IF($GO151&gt;=30,INDEX($DJ:$DJ,$GN151+30),"")</f>
      </c>
      <c r="GD151">
        <f>IF($GO151&gt;=31,INDEX($DJ:$DJ,$GN151+31),"")</f>
      </c>
      <c r="GE151">
        <f>IF($GO151&gt;=32,INDEX($DJ:$DJ,$GN151+32),"")</f>
      </c>
      <c r="GF151">
        <f>IF($GO151&gt;=33,INDEX($DJ:$DJ,$GN151+33),"")</f>
      </c>
      <c r="GG151">
        <f>IF($GO151&gt;=34,INDEX($DJ:$DJ,$GN151+34),"")</f>
      </c>
      <c r="GH151">
        <f>IF($GO151&gt;=35,INDEX($DJ:$DJ,$GN151+35),"")</f>
      </c>
      <c r="GI151">
        <f>IF($GO151&gt;=36,INDEX($DJ:$DJ,$GN151+36),"")</f>
      </c>
      <c r="GJ151">
        <f>IF($GO151&gt;=37,INDEX($DJ:$DJ,$GN151+37),"")</f>
      </c>
      <c r="GK151">
        <f>IF($GO151&gt;=38,INDEX($DJ:$DJ,$GN151+38),"")</f>
      </c>
      <c r="GL151">
        <f>IF($GO151&gt;=39,INDEX($DJ:$DJ,$GN151+39),"")</f>
      </c>
      <c r="GM151">
        <f>IF($GO151&gt;=40,INDEX($DJ:$DJ,$GN151+40),"")</f>
      </c>
      <c r="GN151">
        <f>IFERROR(MATCH($DH151,$DI$2:$DI$148,0)+1,0)</f>
      </c>
      <c r="GO151">
        <f>IFERROR(INDEX($DK$2:$DK$148,MATCH($DH151,$DI$2:$DI$148,0)),0)</f>
      </c>
      <c r="GP151">
        <f>IFERROR(MATCH($Y151,$DL$151:$EY$151,0),0)</f>
      </c>
      <c r="GQ151">
        <f>IF($GP151&gt;0,INDEX($EZ$151:$GM$151,$GP151),"")</f>
      </c>
      <c r="GR151" t="s">
        <v>632</v>
      </c>
      <c r="GT151">
        <f>IF($JC151&gt;=1,INDEX($GR:$GR,$JB151+1),"")</f>
      </c>
      <c r="GU151">
        <f>IF($JC151&gt;=2,INDEX($GR:$GR,$JB151+2),"")</f>
      </c>
      <c r="GV151">
        <f>IF($JC151&gt;=3,INDEX($GR:$GR,$JB151+3),"")</f>
      </c>
      <c r="GW151">
        <f>IF($JC151&gt;=4,INDEX($GR:$GR,$JB151+4),"")</f>
      </c>
      <c r="GX151">
        <f>IF($JC151&gt;=5,INDEX($GR:$GR,$JB151+5),"")</f>
      </c>
      <c r="GY151">
        <f>IF($JC151&gt;=6,INDEX($GR:$GR,$JB151+6),"")</f>
      </c>
      <c r="GZ151">
        <f>IF($JC151&gt;=7,INDEX($GR:$GR,$JB151+7),"")</f>
      </c>
      <c r="HA151">
        <f>IF($JC151&gt;=8,INDEX($GR:$GR,$JB151+8),"")</f>
      </c>
      <c r="HB151">
        <f>IF($JC151&gt;=9,INDEX($GR:$GR,$JB151+9),"")</f>
      </c>
      <c r="HC151">
        <f>IF($JC151&gt;=10,INDEX($GR:$GR,$JB151+10),"")</f>
      </c>
      <c r="HD151">
        <f>IF($JC151&gt;=11,INDEX($GR:$GR,$JB151+11),"")</f>
      </c>
      <c r="HE151">
        <f>IF($JC151&gt;=12,INDEX($GR:$GR,$JB151+12),"")</f>
      </c>
      <c r="HF151">
        <f>IF($JC151&gt;=13,INDEX($GR:$GR,$JB151+13),"")</f>
      </c>
      <c r="HG151">
        <f>IF($JC151&gt;=14,INDEX($GR:$GR,$JB151+14),"")</f>
      </c>
      <c r="HH151">
        <f>IF($JC151&gt;=15,INDEX($GR:$GR,$JB151+15),"")</f>
      </c>
      <c r="HI151">
        <f>IF($JC151&gt;=16,INDEX($GR:$GR,$JB151+16),"")</f>
      </c>
      <c r="HJ151">
        <f>IF($JC151&gt;=17,INDEX($GR:$GR,$JB151+17),"")</f>
      </c>
      <c r="HK151">
        <f>IF($JC151&gt;=18,INDEX($GR:$GR,$JB151+18),"")</f>
      </c>
      <c r="HL151">
        <f>IF($JC151&gt;=19,INDEX($GR:$GR,$JB151+19),"")</f>
      </c>
      <c r="HM151">
        <f>IF($JC151&gt;=20,INDEX($GR:$GR,$JB151+20),"")</f>
      </c>
      <c r="HN151">
        <f>IF($JC151&gt;=21,INDEX($GR:$GR,$JB151+21),"")</f>
      </c>
      <c r="HO151">
        <f>IF($JC151&gt;=22,INDEX($GR:$GR,$JB151+22),"")</f>
      </c>
      <c r="HP151">
        <f>IF($JC151&gt;=23,INDEX($GR:$GR,$JB151+23),"")</f>
      </c>
      <c r="HQ151">
        <f>IF($JC151&gt;=24,INDEX($GR:$GR,$JB151+24),"")</f>
      </c>
      <c r="HR151">
        <f>IF($JC151&gt;=25,INDEX($GR:$GR,$JB151+25),"")</f>
      </c>
      <c r="HS151">
        <f>IF($JC151&gt;=26,INDEX($GR:$GR,$JB151+26),"")</f>
      </c>
      <c r="HT151">
        <f>IF($JC151&gt;=27,INDEX($GR:$GR,$JB151+27),"")</f>
      </c>
      <c r="HU151">
        <f>IF($JC151&gt;=28,INDEX($GR:$GR,$JB151+28),"")</f>
      </c>
      <c r="HV151">
        <f>IF($JC151&gt;=29,INDEX($GR:$GR,$JB151+29),"")</f>
      </c>
      <c r="HW151">
        <f>IF($JC151&gt;=30,INDEX($GR:$GR,$JB151+30),"")</f>
      </c>
      <c r="HX151">
        <f>IF($JC151&gt;=31,INDEX($GR:$GR,$JB151+31),"")</f>
      </c>
      <c r="HY151">
        <f>IF($JC151&gt;=32,INDEX($GR:$GR,$JB151+32),"")</f>
      </c>
      <c r="HZ151">
        <f>IF($JC151&gt;=33,INDEX($GR:$GR,$JB151+33),"")</f>
      </c>
      <c r="IA151">
        <f>IF($JC151&gt;=34,INDEX($GR:$GR,$JB151+34),"")</f>
      </c>
      <c r="IB151">
        <f>IF($JC151&gt;=35,INDEX($GR:$GR,$JB151+35),"")</f>
      </c>
      <c r="IC151">
        <f>IF($JC151&gt;=36,INDEX($GR:$GR,$JB151+36),"")</f>
      </c>
      <c r="ID151">
        <f>IF($JC151&gt;=37,INDEX($GR:$GR,$JB151+37),"")</f>
      </c>
      <c r="IE151">
        <f>IF($JC151&gt;=38,INDEX($GR:$GR,$JB151+38),"")</f>
      </c>
      <c r="IF151">
        <f>IF($JC151&gt;=39,INDEX($GR:$GR,$JB151+39),"")</f>
      </c>
      <c r="IG151">
        <f>IF($JC151&gt;=40,INDEX($GR:$GR,$JB151+40),"")</f>
      </c>
      <c r="IH151">
        <f>IF($JC151&gt;=41,INDEX($GR:$GR,$JB151+41),"")</f>
      </c>
      <c r="II151">
        <f>IF($JC151&gt;=42,INDEX($GR:$GR,$JB151+42),"")</f>
      </c>
      <c r="IJ151">
        <f>IF($JC151&gt;=43,INDEX($GR:$GR,$JB151+43),"")</f>
      </c>
      <c r="IK151">
        <f>IF($JC151&gt;=44,INDEX($GR:$GR,$JB151+44),"")</f>
      </c>
      <c r="IL151">
        <f>IF($JC151&gt;=45,INDEX($GR:$GR,$JB151+45),"")</f>
      </c>
      <c r="IM151">
        <f>IF($JC151&gt;=46,INDEX($GR:$GR,$JB151+46),"")</f>
      </c>
      <c r="IN151">
        <f>IF($JC151&gt;=47,INDEX($GR:$GR,$JB151+47),"")</f>
      </c>
      <c r="IO151">
        <f>IF($JC151&gt;=48,INDEX($GR:$GR,$JB151+48),"")</f>
      </c>
      <c r="IP151">
        <f>IF($JC151&gt;=49,INDEX($GR:$GR,$JB151+49),"")</f>
      </c>
      <c r="IQ151">
        <f>IF($JC151&gt;=50,INDEX($GR:$GR,$JB151+50),"")</f>
      </c>
      <c r="IR151">
        <f>IF($JC151&gt;=51,INDEX($GR:$GR,$JB151+51),"")</f>
      </c>
      <c r="IS151">
        <f>IF($JC151&gt;=52,INDEX($GR:$GR,$JB151+52),"")</f>
      </c>
      <c r="IT151">
        <f>IF($JC151&gt;=53,INDEX($GR:$GR,$JB151+53),"")</f>
      </c>
      <c r="IU151">
        <f>IF($JC151&gt;=54,INDEX($GR:$GR,$JB151+54),"")</f>
      </c>
      <c r="IV151">
        <f>IF($JC151&gt;=55,INDEX($GR:$GR,$JB151+55),"")</f>
      </c>
      <c r="IW151">
        <f>IF($JC151&gt;=56,INDEX($GR:$GR,$JB151+56),"")</f>
      </c>
      <c r="IX151">
        <f>IF($JC151&gt;=57,INDEX($GR:$GR,$JB151+57),"")</f>
      </c>
      <c r="IY151">
        <f>IF($JC151&gt;=58,INDEX($GR:$GR,$JB151+58),"")</f>
      </c>
      <c r="IZ151">
        <f>IF($JC151&gt;=59,INDEX($GR:$GR,$JB151+59),"")</f>
      </c>
      <c r="JA151">
        <f>IF($JC151&gt;=60,INDEX($GR:$GR,$JB151+60),"")</f>
      </c>
      <c r="JB151">
        <f>IFERROR(MATCH($GQ151,$GR$2:$GR$324,0)+1,0)</f>
      </c>
      <c r="JC151">
        <f>IFERROR(INDEX($GS$2:$GS$324,MATCH($GQ151,$GR$2:$GR$324,0)),0)</f>
      </c>
      <c r="JD151" t="s">
        <v>40</v>
      </c>
      <c r="JE151" t="s">
        <v>40</v>
      </c>
    </row>
    <row r="152" spans="1:265" x14ac:dyDescent="0.25">
      <c r="Q152">
        <f>IF(OR($T152="",$P152=""),"",IFERROR($T152/$P152,0))</f>
      </c>
      <c r="R152">
        <f>IF($T152="","",
SUM($S152,$U152,$Z152,$V152,$X152)*
(1-IF($AA152="",0,VALUE($AA152)/100)))</f>
      </c>
      <c r="S152">
        <f>IF($T152="","",$T152)</f>
      </c>
      <c r="U152">
        <f>IF($T152="","",
IF($N152="","",
IF(ISNUMBER(SEARCH("exempt",LOWER($N152))),0,
$T152*(VALUE(SUBSTITUTE($N152,"%",""))/100))))</f>
      </c>
      <c r="AB152">
        <f>IFERROR(IF(FIND(" - ",$K152)&gt;0,MID($K152,FIND(" - ",$K152)+3,LEN($K152)),""),"")</f>
      </c>
      <c r="AK152" t="s">
        <v>633</v>
      </c>
      <c r="AP152">
        <f>IFERROR(LEFT($K152,FIND(" - ",$K152)-1),$K152)</f>
      </c>
      <c r="AS152">
        <f>IF($CH152&gt;=1,INDEX($AQ:$AQ,$CG152+1),"")</f>
      </c>
      <c r="AT152">
        <f>IF($CH152&gt;=2,INDEX($AQ:$AQ,$CG152+2),"")</f>
      </c>
      <c r="AU152">
        <f>IF($CH152&gt;=3,INDEX($AQ:$AQ,$CG152+3),"")</f>
      </c>
      <c r="AV152">
        <f>IF($CH152&gt;=4,INDEX($AQ:$AQ,$CG152+4),"")</f>
      </c>
      <c r="AW152">
        <f>IF($CH152&gt;=5,INDEX($AQ:$AQ,$CG152+5),"")</f>
      </c>
      <c r="AX152">
        <f>IF($CH152&gt;=6,INDEX($AQ:$AQ,$CG152+6),"")</f>
      </c>
      <c r="AY152">
        <f>IF($CH152&gt;=7,INDEX($AQ:$AQ,$CG152+7),"")</f>
      </c>
      <c r="AZ152">
        <f>IF($CH152&gt;=8,INDEX($AQ:$AQ,$CG152+8),"")</f>
      </c>
      <c r="BA152">
        <f>IF($CH152&gt;=9,INDEX($AQ:$AQ,$CG152+9),"")</f>
      </c>
      <c r="BB152">
        <f>IF($CH152&gt;=10,INDEX($AQ:$AQ,$CG152+10),"")</f>
      </c>
      <c r="BC152">
        <f>IF($CH152&gt;=11,INDEX($AQ:$AQ,$CG152+11),"")</f>
      </c>
      <c r="BD152">
        <f>IF($CH152&gt;=12,INDEX($AQ:$AQ,$CG152+12),"")</f>
      </c>
      <c r="BE152">
        <f>IF($CH152&gt;=13,INDEX($AQ:$AQ,$CG152+13),"")</f>
      </c>
      <c r="BF152">
        <f>IF($CH152&gt;=14,INDEX($AQ:$AQ,$CG152+14),"")</f>
      </c>
      <c r="BG152">
        <f>IF($CH152&gt;=15,INDEX($AQ:$AQ,$CG152+15),"")</f>
      </c>
      <c r="BH152">
        <f>IF($CH152&gt;=16,INDEX($AQ:$AQ,$CG152+16),"")</f>
      </c>
      <c r="BI152">
        <f>IF($CH152&gt;=17,INDEX($AQ:$AQ,$CG152+17),"")</f>
      </c>
      <c r="BJ152">
        <f>IF($CH152&gt;=18,INDEX($AQ:$AQ,$CG152+18),"")</f>
      </c>
      <c r="BK152">
        <f>IF($CH152&gt;=19,INDEX($AQ:$AQ,$CG152+19),"")</f>
      </c>
      <c r="BL152">
        <f>IF($CH152&gt;=20,INDEX($AQ:$AQ,$CG152+20),"")</f>
      </c>
      <c r="BM152">
        <f>IF($CH152&gt;=21,INDEX($AQ:$AQ,$CG152+21),"")</f>
      </c>
      <c r="BN152">
        <f>IF($CH152&gt;=22,INDEX($AQ:$AQ,$CG152+22),"")</f>
      </c>
      <c r="BO152">
        <f>IF($CH152&gt;=23,INDEX($AQ:$AQ,$CG152+23),"")</f>
      </c>
      <c r="BP152">
        <f>IF($CH152&gt;=24,INDEX($AQ:$AQ,$CG152+24),"")</f>
      </c>
      <c r="BQ152">
        <f>IF($CH152&gt;=25,INDEX($AQ:$AQ,$CG152+25),"")</f>
      </c>
      <c r="BR152">
        <f>IF($CH152&gt;=26,INDEX($AQ:$AQ,$CG152+26),"")</f>
      </c>
      <c r="BS152">
        <f>IF($CH152&gt;=27,INDEX($AQ:$AQ,$CG152+27),"")</f>
      </c>
      <c r="BT152">
        <f>IF($CH152&gt;=28,INDEX($AQ:$AQ,$CG152+28),"")</f>
      </c>
      <c r="BU152">
        <f>IF($CH152&gt;=29,INDEX($AQ:$AQ,$CG152+29),"")</f>
      </c>
      <c r="BV152">
        <f>IF($CH152&gt;=30,INDEX($AQ:$AQ,$CG152+30),"")</f>
      </c>
      <c r="BW152">
        <f>IF($CH152&gt;=31,INDEX($AQ:$AQ,$CG152+31),"")</f>
      </c>
      <c r="BX152">
        <f>IF($CH152&gt;=32,INDEX($AQ:$AQ,$CG152+32),"")</f>
      </c>
      <c r="BY152">
        <f>IF($CH152&gt;=33,INDEX($AQ:$AQ,$CG152+33),"")</f>
      </c>
      <c r="BZ152">
        <f>IF($CH152&gt;=34,INDEX($AQ:$AQ,$CG152+34),"")</f>
      </c>
      <c r="CA152">
        <f>IF($CH152&gt;=35,INDEX($AQ:$AQ,$CG152+35),"")</f>
      </c>
      <c r="CB152">
        <f>IF($CH152&gt;=36,INDEX($AQ:$AQ,$CG152+36),"")</f>
      </c>
      <c r="CC152">
        <f>IF($CH152&gt;=37,INDEX($AQ:$AQ,$CG152+37),"")</f>
      </c>
      <c r="CD152">
        <f>IF($CH152&gt;=38,INDEX($AQ:$AQ,$CG152+38),"")</f>
      </c>
      <c r="CE152">
        <f>IF($CH152&gt;=39,INDEX($AQ:$AQ,$CG152+39),"")</f>
      </c>
      <c r="CF152">
        <f>IF($CH152&gt;=40,INDEX($AQ:$AQ,$CG152+40),"")</f>
      </c>
      <c r="CG152">
        <f>IFERROR(MATCH($AP152,$AQ$2:$AQ$134,0)+1,0)</f>
      </c>
      <c r="CH152">
        <f>IFERROR(INDEX($AR$2:$AR$134,MATCH($AP152,$AQ$2:$AQ$134,0)),0)</f>
      </c>
      <c r="CI152">
        <f>IFERROR(LEFT($L152,FIND(" - ",$L152)-1),$L152)</f>
      </c>
      <c r="CJ152" t="s">
        <v>224</v>
      </c>
      <c r="CL152">
        <f>IF($DG152&gt;=1,INDEX($CJ:$CJ,$DF152+1),"")</f>
      </c>
      <c r="CM152">
        <f>IF($DG152&gt;=2,INDEX($CJ:$CJ,$DF152+2),"")</f>
      </c>
      <c r="CN152">
        <f>IF($DG152&gt;=3,INDEX($CJ:$CJ,$DF152+3),"")</f>
      </c>
      <c r="CO152">
        <f>IF($DG152&gt;=4,INDEX($CJ:$CJ,$DF152+4),"")</f>
      </c>
      <c r="CP152">
        <f>IF($DG152&gt;=5,INDEX($CJ:$CJ,$DF152+5),"")</f>
      </c>
      <c r="CQ152">
        <f>IF($DG152&gt;=6,INDEX($CJ:$CJ,$DF152+6),"")</f>
      </c>
      <c r="CR152">
        <f>IF($DG152&gt;=7,INDEX($CJ:$CJ,$DF152+7),"")</f>
      </c>
      <c r="CS152">
        <f>IF($DG152&gt;=8,INDEX($CJ:$CJ,$DF152+8),"")</f>
      </c>
      <c r="CT152">
        <f>IF($DG152&gt;=9,INDEX($CJ:$CJ,$DF152+9),"")</f>
      </c>
      <c r="CU152">
        <f>IF($DG152&gt;=10,INDEX($CJ:$CJ,$DF152+10),"")</f>
      </c>
      <c r="CV152">
        <f>IF($DG152&gt;=11,INDEX($CJ:$CJ,$DF152+11),"")</f>
      </c>
      <c r="CW152">
        <f>IF($DG152&gt;=12,INDEX($CJ:$CJ,$DF152+12),"")</f>
      </c>
      <c r="CX152">
        <f>IF($DG152&gt;=13,INDEX($CJ:$CJ,$DF152+13),"")</f>
      </c>
      <c r="CY152">
        <f>IF($DG152&gt;=14,INDEX($CJ:$CJ,$DF152+14),"")</f>
      </c>
      <c r="CZ152">
        <f>IF($DG152&gt;=15,INDEX($CJ:$CJ,$DF152+15),"")</f>
      </c>
      <c r="DA152">
        <f>IF($DG152&gt;=16,INDEX($CJ:$CJ,$DF152+16),"")</f>
      </c>
      <c r="DB152">
        <f>IF($DG152&gt;=17,INDEX($CJ:$CJ,$DF152+17),"")</f>
      </c>
      <c r="DC152">
        <f>IF($DG152&gt;=18,INDEX($CJ:$CJ,$DF152+18),"")</f>
      </c>
      <c r="DD152">
        <f>IF($DG152&gt;=19,INDEX($CJ:$CJ,$DF152+19),"")</f>
      </c>
      <c r="DE152">
        <f>IF($DG152&gt;=20,INDEX($CJ:$CJ,$DF152+20),"")</f>
      </c>
      <c r="DF152">
        <f>IFERROR(MATCH($CI152,$CJ$2:$CJ$263,0)+1,0)</f>
      </c>
      <c r="DG152">
        <f>IFERROR(INDEX($CK$2:$CK$263,MATCH($CI152,$CJ$2:$CJ$263,0)),0)</f>
      </c>
      <c r="DH152">
        <f>IFERROR(INDEX($AO:$AO,MATCH($N152,$AN:$AN,0))&amp;"","")</f>
      </c>
      <c r="DL152">
        <f>IF($GO152&gt;=1,INDEX($DI:$DI,$GN152+1),"")</f>
      </c>
      <c r="DM152">
        <f>IF($GO152&gt;=2,INDEX($DI:$DI,$GN152+2),"")</f>
      </c>
      <c r="DN152">
        <f>IF($GO152&gt;=3,INDEX($DI:$DI,$GN152+3),"")</f>
      </c>
      <c r="DO152">
        <f>IF($GO152&gt;=4,INDEX($DI:$DI,$GN152+4),"")</f>
      </c>
      <c r="DP152">
        <f>IF($GO152&gt;=5,INDEX($DI:$DI,$GN152+5),"")</f>
      </c>
      <c r="DQ152">
        <f>IF($GO152&gt;=6,INDEX($DI:$DI,$GN152+6),"")</f>
      </c>
      <c r="DR152">
        <f>IF($GO152&gt;=7,INDEX($DI:$DI,$GN152+7),"")</f>
      </c>
      <c r="DS152">
        <f>IF($GO152&gt;=8,INDEX($DI:$DI,$GN152+8),"")</f>
      </c>
      <c r="DT152">
        <f>IF($GO152&gt;=9,INDEX($DI:$DI,$GN152+9),"")</f>
      </c>
      <c r="DU152">
        <f>IF($GO152&gt;=10,INDEX($DI:$DI,$GN152+10),"")</f>
      </c>
      <c r="DV152">
        <f>IF($GO152&gt;=11,INDEX($DI:$DI,$GN152+11),"")</f>
      </c>
      <c r="DW152">
        <f>IF($GO152&gt;=12,INDEX($DI:$DI,$GN152+12),"")</f>
      </c>
      <c r="DX152">
        <f>IF($GO152&gt;=13,INDEX($DI:$DI,$GN152+13),"")</f>
      </c>
      <c r="DY152">
        <f>IF($GO152&gt;=14,INDEX($DI:$DI,$GN152+14),"")</f>
      </c>
      <c r="DZ152">
        <f>IF($GO152&gt;=15,INDEX($DI:$DI,$GN152+15),"")</f>
      </c>
      <c r="EA152">
        <f>IF($GO152&gt;=16,INDEX($DI:$DI,$GN152+16),"")</f>
      </c>
      <c r="EB152">
        <f>IF($GO152&gt;=17,INDEX($DI:$DI,$GN152+17),"")</f>
      </c>
      <c r="EC152">
        <f>IF($GO152&gt;=18,INDEX($DI:$DI,$GN152+18),"")</f>
      </c>
      <c r="ED152">
        <f>IF($GO152&gt;=19,INDEX($DI:$DI,$GN152+19),"")</f>
      </c>
      <c r="EE152">
        <f>IF($GO152&gt;=20,INDEX($DI:$DI,$GN152+20),"")</f>
      </c>
      <c r="EF152">
        <f>IF($GO152&gt;=21,INDEX($DI:$DI,$GN152+21),"")</f>
      </c>
      <c r="EG152">
        <f>IF($GO152&gt;=22,INDEX($DI:$DI,$GN152+22),"")</f>
      </c>
      <c r="EH152">
        <f>IF($GO152&gt;=23,INDEX($DI:$DI,$GN152+23),"")</f>
      </c>
      <c r="EI152">
        <f>IF($GO152&gt;=24,INDEX($DI:$DI,$GN152+24),"")</f>
      </c>
      <c r="EJ152">
        <f>IF($GO152&gt;=25,INDEX($DI:$DI,$GN152+25),"")</f>
      </c>
      <c r="EK152">
        <f>IF($GO152&gt;=26,INDEX($DI:$DI,$GN152+26),"")</f>
      </c>
      <c r="EL152">
        <f>IF($GO152&gt;=27,INDEX($DI:$DI,$GN152+27),"")</f>
      </c>
      <c r="EM152">
        <f>IF($GO152&gt;=28,INDEX($DI:$DI,$GN152+28),"")</f>
      </c>
      <c r="EN152">
        <f>IF($GO152&gt;=29,INDEX($DI:$DI,$GN152+29),"")</f>
      </c>
      <c r="EO152">
        <f>IF($GO152&gt;=30,INDEX($DI:$DI,$GN152+30),"")</f>
      </c>
      <c r="EP152">
        <f>IF($GO152&gt;=31,INDEX($DI:$DI,$GN152+31),"")</f>
      </c>
      <c r="EQ152">
        <f>IF($GO152&gt;=32,INDEX($DI:$DI,$GN152+32),"")</f>
      </c>
      <c r="ER152">
        <f>IF($GO152&gt;=33,INDEX($DI:$DI,$GN152+33),"")</f>
      </c>
      <c r="ES152">
        <f>IF($GO152&gt;=34,INDEX($DI:$DI,$GN152+34),"")</f>
      </c>
      <c r="ET152">
        <f>IF($GO152&gt;=35,INDEX($DI:$DI,$GN152+35),"")</f>
      </c>
      <c r="EU152">
        <f>IF($GO152&gt;=36,INDEX($DI:$DI,$GN152+36),"")</f>
      </c>
      <c r="EV152">
        <f>IF($GO152&gt;=37,INDEX($DI:$DI,$GN152+37),"")</f>
      </c>
      <c r="EW152">
        <f>IF($GO152&gt;=38,INDEX($DI:$DI,$GN152+38),"")</f>
      </c>
      <c r="EX152">
        <f>IF($GO152&gt;=39,INDEX($DI:$DI,$GN152+39),"")</f>
      </c>
      <c r="EY152">
        <f>IF($GO152&gt;=40,INDEX($DI:$DI,$GN152+40),"")</f>
      </c>
      <c r="EZ152">
        <f>IF($GO152&gt;=1,INDEX($DJ:$DJ,$GN152+1),"")</f>
      </c>
      <c r="FA152">
        <f>IF($GO152&gt;=2,INDEX($DJ:$DJ,$GN152+2),"")</f>
      </c>
      <c r="FB152">
        <f>IF($GO152&gt;=3,INDEX($DJ:$DJ,$GN152+3),"")</f>
      </c>
      <c r="FC152">
        <f>IF($GO152&gt;=4,INDEX($DJ:$DJ,$GN152+4),"")</f>
      </c>
      <c r="FD152">
        <f>IF($GO152&gt;=5,INDEX($DJ:$DJ,$GN152+5),"")</f>
      </c>
      <c r="FE152">
        <f>IF($GO152&gt;=6,INDEX($DJ:$DJ,$GN152+6),"")</f>
      </c>
      <c r="FF152">
        <f>IF($GO152&gt;=7,INDEX($DJ:$DJ,$GN152+7),"")</f>
      </c>
      <c r="FG152">
        <f>IF($GO152&gt;=8,INDEX($DJ:$DJ,$GN152+8),"")</f>
      </c>
      <c r="FH152">
        <f>IF($GO152&gt;=9,INDEX($DJ:$DJ,$GN152+9),"")</f>
      </c>
      <c r="FI152">
        <f>IF($GO152&gt;=10,INDEX($DJ:$DJ,$GN152+10),"")</f>
      </c>
      <c r="FJ152">
        <f>IF($GO152&gt;=11,INDEX($DJ:$DJ,$GN152+11),"")</f>
      </c>
      <c r="FK152">
        <f>IF($GO152&gt;=12,INDEX($DJ:$DJ,$GN152+12),"")</f>
      </c>
      <c r="FL152">
        <f>IF($GO152&gt;=13,INDEX($DJ:$DJ,$GN152+13),"")</f>
      </c>
      <c r="FM152">
        <f>IF($GO152&gt;=14,INDEX($DJ:$DJ,$GN152+14),"")</f>
      </c>
      <c r="FN152">
        <f>IF($GO152&gt;=15,INDEX($DJ:$DJ,$GN152+15),"")</f>
      </c>
      <c r="FO152">
        <f>IF($GO152&gt;=16,INDEX($DJ:$DJ,$GN152+16),"")</f>
      </c>
      <c r="FP152">
        <f>IF($GO152&gt;=17,INDEX($DJ:$DJ,$GN152+17),"")</f>
      </c>
      <c r="FQ152">
        <f>IF($GO152&gt;=18,INDEX($DJ:$DJ,$GN152+18),"")</f>
      </c>
      <c r="FR152">
        <f>IF($GO152&gt;=19,INDEX($DJ:$DJ,$GN152+19),"")</f>
      </c>
      <c r="FS152">
        <f>IF($GO152&gt;=20,INDEX($DJ:$DJ,$GN152+20),"")</f>
      </c>
      <c r="FT152">
        <f>IF($GO152&gt;=21,INDEX($DJ:$DJ,$GN152+21),"")</f>
      </c>
      <c r="FU152">
        <f>IF($GO152&gt;=22,INDEX($DJ:$DJ,$GN152+22),"")</f>
      </c>
      <c r="FV152">
        <f>IF($GO152&gt;=23,INDEX($DJ:$DJ,$GN152+23),"")</f>
      </c>
      <c r="FW152">
        <f>IF($GO152&gt;=24,INDEX($DJ:$DJ,$GN152+24),"")</f>
      </c>
      <c r="FX152">
        <f>IF($GO152&gt;=25,INDEX($DJ:$DJ,$GN152+25),"")</f>
      </c>
      <c r="FY152">
        <f>IF($GO152&gt;=26,INDEX($DJ:$DJ,$GN152+26),"")</f>
      </c>
      <c r="FZ152">
        <f>IF($GO152&gt;=27,INDEX($DJ:$DJ,$GN152+27),"")</f>
      </c>
      <c r="GA152">
        <f>IF($GO152&gt;=28,INDEX($DJ:$DJ,$GN152+28),"")</f>
      </c>
      <c r="GB152">
        <f>IF($GO152&gt;=29,INDEX($DJ:$DJ,$GN152+29),"")</f>
      </c>
      <c r="GC152">
        <f>IF($GO152&gt;=30,INDEX($DJ:$DJ,$GN152+30),"")</f>
      </c>
      <c r="GD152">
        <f>IF($GO152&gt;=31,INDEX($DJ:$DJ,$GN152+31),"")</f>
      </c>
      <c r="GE152">
        <f>IF($GO152&gt;=32,INDEX($DJ:$DJ,$GN152+32),"")</f>
      </c>
      <c r="GF152">
        <f>IF($GO152&gt;=33,INDEX($DJ:$DJ,$GN152+33),"")</f>
      </c>
      <c r="GG152">
        <f>IF($GO152&gt;=34,INDEX($DJ:$DJ,$GN152+34),"")</f>
      </c>
      <c r="GH152">
        <f>IF($GO152&gt;=35,INDEX($DJ:$DJ,$GN152+35),"")</f>
      </c>
      <c r="GI152">
        <f>IF($GO152&gt;=36,INDEX($DJ:$DJ,$GN152+36),"")</f>
      </c>
      <c r="GJ152">
        <f>IF($GO152&gt;=37,INDEX($DJ:$DJ,$GN152+37),"")</f>
      </c>
      <c r="GK152">
        <f>IF($GO152&gt;=38,INDEX($DJ:$DJ,$GN152+38),"")</f>
      </c>
      <c r="GL152">
        <f>IF($GO152&gt;=39,INDEX($DJ:$DJ,$GN152+39),"")</f>
      </c>
      <c r="GM152">
        <f>IF($GO152&gt;=40,INDEX($DJ:$DJ,$GN152+40),"")</f>
      </c>
      <c r="GN152">
        <f>IFERROR(MATCH($DH152,$DI$2:$DI$148,0)+1,0)</f>
      </c>
      <c r="GO152">
        <f>IFERROR(INDEX($DK$2:$DK$148,MATCH($DH152,$DI$2:$DI$148,0)),0)</f>
      </c>
      <c r="GP152">
        <f>IFERROR(MATCH($Y152,$DL$152:$EY$152,0),0)</f>
      </c>
      <c r="GQ152">
        <f>IF($GP152&gt;0,INDEX($EZ$152:$GM$152,$GP152),"")</f>
      </c>
      <c r="GR152" t="s">
        <v>634</v>
      </c>
      <c r="GT152">
        <f>IF($JC152&gt;=1,INDEX($GR:$GR,$JB152+1),"")</f>
      </c>
      <c r="GU152">
        <f>IF($JC152&gt;=2,INDEX($GR:$GR,$JB152+2),"")</f>
      </c>
      <c r="GV152">
        <f>IF($JC152&gt;=3,INDEX($GR:$GR,$JB152+3),"")</f>
      </c>
      <c r="GW152">
        <f>IF($JC152&gt;=4,INDEX($GR:$GR,$JB152+4),"")</f>
      </c>
      <c r="GX152">
        <f>IF($JC152&gt;=5,INDEX($GR:$GR,$JB152+5),"")</f>
      </c>
      <c r="GY152">
        <f>IF($JC152&gt;=6,INDEX($GR:$GR,$JB152+6),"")</f>
      </c>
      <c r="GZ152">
        <f>IF($JC152&gt;=7,INDEX($GR:$GR,$JB152+7),"")</f>
      </c>
      <c r="HA152">
        <f>IF($JC152&gt;=8,INDEX($GR:$GR,$JB152+8),"")</f>
      </c>
      <c r="HB152">
        <f>IF($JC152&gt;=9,INDEX($GR:$GR,$JB152+9),"")</f>
      </c>
      <c r="HC152">
        <f>IF($JC152&gt;=10,INDEX($GR:$GR,$JB152+10),"")</f>
      </c>
      <c r="HD152">
        <f>IF($JC152&gt;=11,INDEX($GR:$GR,$JB152+11),"")</f>
      </c>
      <c r="HE152">
        <f>IF($JC152&gt;=12,INDEX($GR:$GR,$JB152+12),"")</f>
      </c>
      <c r="HF152">
        <f>IF($JC152&gt;=13,INDEX($GR:$GR,$JB152+13),"")</f>
      </c>
      <c r="HG152">
        <f>IF($JC152&gt;=14,INDEX($GR:$GR,$JB152+14),"")</f>
      </c>
      <c r="HH152">
        <f>IF($JC152&gt;=15,INDEX($GR:$GR,$JB152+15),"")</f>
      </c>
      <c r="HI152">
        <f>IF($JC152&gt;=16,INDEX($GR:$GR,$JB152+16),"")</f>
      </c>
      <c r="HJ152">
        <f>IF($JC152&gt;=17,INDEX($GR:$GR,$JB152+17),"")</f>
      </c>
      <c r="HK152">
        <f>IF($JC152&gt;=18,INDEX($GR:$GR,$JB152+18),"")</f>
      </c>
      <c r="HL152">
        <f>IF($JC152&gt;=19,INDEX($GR:$GR,$JB152+19),"")</f>
      </c>
      <c r="HM152">
        <f>IF($JC152&gt;=20,INDEX($GR:$GR,$JB152+20),"")</f>
      </c>
      <c r="HN152">
        <f>IF($JC152&gt;=21,INDEX($GR:$GR,$JB152+21),"")</f>
      </c>
      <c r="HO152">
        <f>IF($JC152&gt;=22,INDEX($GR:$GR,$JB152+22),"")</f>
      </c>
      <c r="HP152">
        <f>IF($JC152&gt;=23,INDEX($GR:$GR,$JB152+23),"")</f>
      </c>
      <c r="HQ152">
        <f>IF($JC152&gt;=24,INDEX($GR:$GR,$JB152+24),"")</f>
      </c>
      <c r="HR152">
        <f>IF($JC152&gt;=25,INDEX($GR:$GR,$JB152+25),"")</f>
      </c>
      <c r="HS152">
        <f>IF($JC152&gt;=26,INDEX($GR:$GR,$JB152+26),"")</f>
      </c>
      <c r="HT152">
        <f>IF($JC152&gt;=27,INDEX($GR:$GR,$JB152+27),"")</f>
      </c>
      <c r="HU152">
        <f>IF($JC152&gt;=28,INDEX($GR:$GR,$JB152+28),"")</f>
      </c>
      <c r="HV152">
        <f>IF($JC152&gt;=29,INDEX($GR:$GR,$JB152+29),"")</f>
      </c>
      <c r="HW152">
        <f>IF($JC152&gt;=30,INDEX($GR:$GR,$JB152+30),"")</f>
      </c>
      <c r="HX152">
        <f>IF($JC152&gt;=31,INDEX($GR:$GR,$JB152+31),"")</f>
      </c>
      <c r="HY152">
        <f>IF($JC152&gt;=32,INDEX($GR:$GR,$JB152+32),"")</f>
      </c>
      <c r="HZ152">
        <f>IF($JC152&gt;=33,INDEX($GR:$GR,$JB152+33),"")</f>
      </c>
      <c r="IA152">
        <f>IF($JC152&gt;=34,INDEX($GR:$GR,$JB152+34),"")</f>
      </c>
      <c r="IB152">
        <f>IF($JC152&gt;=35,INDEX($GR:$GR,$JB152+35),"")</f>
      </c>
      <c r="IC152">
        <f>IF($JC152&gt;=36,INDEX($GR:$GR,$JB152+36),"")</f>
      </c>
      <c r="ID152">
        <f>IF($JC152&gt;=37,INDEX($GR:$GR,$JB152+37),"")</f>
      </c>
      <c r="IE152">
        <f>IF($JC152&gt;=38,INDEX($GR:$GR,$JB152+38),"")</f>
      </c>
      <c r="IF152">
        <f>IF($JC152&gt;=39,INDEX($GR:$GR,$JB152+39),"")</f>
      </c>
      <c r="IG152">
        <f>IF($JC152&gt;=40,INDEX($GR:$GR,$JB152+40),"")</f>
      </c>
      <c r="IH152">
        <f>IF($JC152&gt;=41,INDEX($GR:$GR,$JB152+41),"")</f>
      </c>
      <c r="II152">
        <f>IF($JC152&gt;=42,INDEX($GR:$GR,$JB152+42),"")</f>
      </c>
      <c r="IJ152">
        <f>IF($JC152&gt;=43,INDEX($GR:$GR,$JB152+43),"")</f>
      </c>
      <c r="IK152">
        <f>IF($JC152&gt;=44,INDEX($GR:$GR,$JB152+44),"")</f>
      </c>
      <c r="IL152">
        <f>IF($JC152&gt;=45,INDEX($GR:$GR,$JB152+45),"")</f>
      </c>
      <c r="IM152">
        <f>IF($JC152&gt;=46,INDEX($GR:$GR,$JB152+46),"")</f>
      </c>
      <c r="IN152">
        <f>IF($JC152&gt;=47,INDEX($GR:$GR,$JB152+47),"")</f>
      </c>
      <c r="IO152">
        <f>IF($JC152&gt;=48,INDEX($GR:$GR,$JB152+48),"")</f>
      </c>
      <c r="IP152">
        <f>IF($JC152&gt;=49,INDEX($GR:$GR,$JB152+49),"")</f>
      </c>
      <c r="IQ152">
        <f>IF($JC152&gt;=50,INDEX($GR:$GR,$JB152+50),"")</f>
      </c>
      <c r="IR152">
        <f>IF($JC152&gt;=51,INDEX($GR:$GR,$JB152+51),"")</f>
      </c>
      <c r="IS152">
        <f>IF($JC152&gt;=52,INDEX($GR:$GR,$JB152+52),"")</f>
      </c>
      <c r="IT152">
        <f>IF($JC152&gt;=53,INDEX($GR:$GR,$JB152+53),"")</f>
      </c>
      <c r="IU152">
        <f>IF($JC152&gt;=54,INDEX($GR:$GR,$JB152+54),"")</f>
      </c>
      <c r="IV152">
        <f>IF($JC152&gt;=55,INDEX($GR:$GR,$JB152+55),"")</f>
      </c>
      <c r="IW152">
        <f>IF($JC152&gt;=56,INDEX($GR:$GR,$JB152+56),"")</f>
      </c>
      <c r="IX152">
        <f>IF($JC152&gt;=57,INDEX($GR:$GR,$JB152+57),"")</f>
      </c>
      <c r="IY152">
        <f>IF($JC152&gt;=58,INDEX($GR:$GR,$JB152+58),"")</f>
      </c>
      <c r="IZ152">
        <f>IF($JC152&gt;=59,INDEX($GR:$GR,$JB152+59),"")</f>
      </c>
      <c r="JA152">
        <f>IF($JC152&gt;=60,INDEX($GR:$GR,$JB152+60),"")</f>
      </c>
      <c r="JB152">
        <f>IFERROR(MATCH($GQ152,$GR$2:$GR$324,0)+1,0)</f>
      </c>
      <c r="JC152">
        <f>IFERROR(INDEX($GS$2:$GS$324,MATCH($GQ152,$GR$2:$GR$324,0)),0)</f>
      </c>
      <c r="JD152" t="s">
        <v>40</v>
      </c>
      <c r="JE152" t="s">
        <v>40</v>
      </c>
    </row>
    <row r="153" spans="1:265" x14ac:dyDescent="0.25">
      <c r="Q153">
        <f>IF(OR($T153="",$P153=""),"",IFERROR($T153/$P153,0))</f>
      </c>
      <c r="R153">
        <f>IF($T153="","",
SUM($S153,$U153,$Z153,$V153,$X153)*
(1-IF($AA153="",0,VALUE($AA153)/100)))</f>
      </c>
      <c r="S153">
        <f>IF($T153="","",$T153)</f>
      </c>
      <c r="U153">
        <f>IF($T153="","",
IF($N153="","",
IF(ISNUMBER(SEARCH("exempt",LOWER($N153))),0,
$T153*(VALUE(SUBSTITUTE($N153,"%",""))/100))))</f>
      </c>
      <c r="AB153">
        <f>IFERROR(IF(FIND(" - ",$K153)&gt;0,MID($K153,FIND(" - ",$K153)+3,LEN($K153)),""),"")</f>
      </c>
      <c r="AK153" t="s">
        <v>635</v>
      </c>
      <c r="AP153">
        <f>IFERROR(LEFT($K153,FIND(" - ",$K153)-1),$K153)</f>
      </c>
      <c r="AS153">
        <f>IF($CH153&gt;=1,INDEX($AQ:$AQ,$CG153+1),"")</f>
      </c>
      <c r="AT153">
        <f>IF($CH153&gt;=2,INDEX($AQ:$AQ,$CG153+2),"")</f>
      </c>
      <c r="AU153">
        <f>IF($CH153&gt;=3,INDEX($AQ:$AQ,$CG153+3),"")</f>
      </c>
      <c r="AV153">
        <f>IF($CH153&gt;=4,INDEX($AQ:$AQ,$CG153+4),"")</f>
      </c>
      <c r="AW153">
        <f>IF($CH153&gt;=5,INDEX($AQ:$AQ,$CG153+5),"")</f>
      </c>
      <c r="AX153">
        <f>IF($CH153&gt;=6,INDEX($AQ:$AQ,$CG153+6),"")</f>
      </c>
      <c r="AY153">
        <f>IF($CH153&gt;=7,INDEX($AQ:$AQ,$CG153+7),"")</f>
      </c>
      <c r="AZ153">
        <f>IF($CH153&gt;=8,INDEX($AQ:$AQ,$CG153+8),"")</f>
      </c>
      <c r="BA153">
        <f>IF($CH153&gt;=9,INDEX($AQ:$AQ,$CG153+9),"")</f>
      </c>
      <c r="BB153">
        <f>IF($CH153&gt;=10,INDEX($AQ:$AQ,$CG153+10),"")</f>
      </c>
      <c r="BC153">
        <f>IF($CH153&gt;=11,INDEX($AQ:$AQ,$CG153+11),"")</f>
      </c>
      <c r="BD153">
        <f>IF($CH153&gt;=12,INDEX($AQ:$AQ,$CG153+12),"")</f>
      </c>
      <c r="BE153">
        <f>IF($CH153&gt;=13,INDEX($AQ:$AQ,$CG153+13),"")</f>
      </c>
      <c r="BF153">
        <f>IF($CH153&gt;=14,INDEX($AQ:$AQ,$CG153+14),"")</f>
      </c>
      <c r="BG153">
        <f>IF($CH153&gt;=15,INDEX($AQ:$AQ,$CG153+15),"")</f>
      </c>
      <c r="BH153">
        <f>IF($CH153&gt;=16,INDEX($AQ:$AQ,$CG153+16),"")</f>
      </c>
      <c r="BI153">
        <f>IF($CH153&gt;=17,INDEX($AQ:$AQ,$CG153+17),"")</f>
      </c>
      <c r="BJ153">
        <f>IF($CH153&gt;=18,INDEX($AQ:$AQ,$CG153+18),"")</f>
      </c>
      <c r="BK153">
        <f>IF($CH153&gt;=19,INDEX($AQ:$AQ,$CG153+19),"")</f>
      </c>
      <c r="BL153">
        <f>IF($CH153&gt;=20,INDEX($AQ:$AQ,$CG153+20),"")</f>
      </c>
      <c r="BM153">
        <f>IF($CH153&gt;=21,INDEX($AQ:$AQ,$CG153+21),"")</f>
      </c>
      <c r="BN153">
        <f>IF($CH153&gt;=22,INDEX($AQ:$AQ,$CG153+22),"")</f>
      </c>
      <c r="BO153">
        <f>IF($CH153&gt;=23,INDEX($AQ:$AQ,$CG153+23),"")</f>
      </c>
      <c r="BP153">
        <f>IF($CH153&gt;=24,INDEX($AQ:$AQ,$CG153+24),"")</f>
      </c>
      <c r="BQ153">
        <f>IF($CH153&gt;=25,INDEX($AQ:$AQ,$CG153+25),"")</f>
      </c>
      <c r="BR153">
        <f>IF($CH153&gt;=26,INDEX($AQ:$AQ,$CG153+26),"")</f>
      </c>
      <c r="BS153">
        <f>IF($CH153&gt;=27,INDEX($AQ:$AQ,$CG153+27),"")</f>
      </c>
      <c r="BT153">
        <f>IF($CH153&gt;=28,INDEX($AQ:$AQ,$CG153+28),"")</f>
      </c>
      <c r="BU153">
        <f>IF($CH153&gt;=29,INDEX($AQ:$AQ,$CG153+29),"")</f>
      </c>
      <c r="BV153">
        <f>IF($CH153&gt;=30,INDEX($AQ:$AQ,$CG153+30),"")</f>
      </c>
      <c r="BW153">
        <f>IF($CH153&gt;=31,INDEX($AQ:$AQ,$CG153+31),"")</f>
      </c>
      <c r="BX153">
        <f>IF($CH153&gt;=32,INDEX($AQ:$AQ,$CG153+32),"")</f>
      </c>
      <c r="BY153">
        <f>IF($CH153&gt;=33,INDEX($AQ:$AQ,$CG153+33),"")</f>
      </c>
      <c r="BZ153">
        <f>IF($CH153&gt;=34,INDEX($AQ:$AQ,$CG153+34),"")</f>
      </c>
      <c r="CA153">
        <f>IF($CH153&gt;=35,INDEX($AQ:$AQ,$CG153+35),"")</f>
      </c>
      <c r="CB153">
        <f>IF($CH153&gt;=36,INDEX($AQ:$AQ,$CG153+36),"")</f>
      </c>
      <c r="CC153">
        <f>IF($CH153&gt;=37,INDEX($AQ:$AQ,$CG153+37),"")</f>
      </c>
      <c r="CD153">
        <f>IF($CH153&gt;=38,INDEX($AQ:$AQ,$CG153+38),"")</f>
      </c>
      <c r="CE153">
        <f>IF($CH153&gt;=39,INDEX($AQ:$AQ,$CG153+39),"")</f>
      </c>
      <c r="CF153">
        <f>IF($CH153&gt;=40,INDEX($AQ:$AQ,$CG153+40),"")</f>
      </c>
      <c r="CG153">
        <f>IFERROR(MATCH($AP153,$AQ$2:$AQ$134,0)+1,0)</f>
      </c>
      <c r="CH153">
        <f>IFERROR(INDEX($AR$2:$AR$134,MATCH($AP153,$AQ$2:$AQ$134,0)),0)</f>
      </c>
      <c r="CI153">
        <f>IFERROR(LEFT($L153,FIND(" - ",$L153)-1),$L153)</f>
      </c>
      <c r="CJ153" t="s">
        <v>636</v>
      </c>
      <c r="CK153">
        <v>1</v>
      </c>
      <c r="CL153">
        <f>IF($DG153&gt;=1,INDEX($CJ:$CJ,$DF153+1),"")</f>
      </c>
      <c r="CM153">
        <f>IF($DG153&gt;=2,INDEX($CJ:$CJ,$DF153+2),"")</f>
      </c>
      <c r="CN153">
        <f>IF($DG153&gt;=3,INDEX($CJ:$CJ,$DF153+3),"")</f>
      </c>
      <c r="CO153">
        <f>IF($DG153&gt;=4,INDEX($CJ:$CJ,$DF153+4),"")</f>
      </c>
      <c r="CP153">
        <f>IF($DG153&gt;=5,INDEX($CJ:$CJ,$DF153+5),"")</f>
      </c>
      <c r="CQ153">
        <f>IF($DG153&gt;=6,INDEX($CJ:$CJ,$DF153+6),"")</f>
      </c>
      <c r="CR153">
        <f>IF($DG153&gt;=7,INDEX($CJ:$CJ,$DF153+7),"")</f>
      </c>
      <c r="CS153">
        <f>IF($DG153&gt;=8,INDEX($CJ:$CJ,$DF153+8),"")</f>
      </c>
      <c r="CT153">
        <f>IF($DG153&gt;=9,INDEX($CJ:$CJ,$DF153+9),"")</f>
      </c>
      <c r="CU153">
        <f>IF($DG153&gt;=10,INDEX($CJ:$CJ,$DF153+10),"")</f>
      </c>
      <c r="CV153">
        <f>IF($DG153&gt;=11,INDEX($CJ:$CJ,$DF153+11),"")</f>
      </c>
      <c r="CW153">
        <f>IF($DG153&gt;=12,INDEX($CJ:$CJ,$DF153+12),"")</f>
      </c>
      <c r="CX153">
        <f>IF($DG153&gt;=13,INDEX($CJ:$CJ,$DF153+13),"")</f>
      </c>
      <c r="CY153">
        <f>IF($DG153&gt;=14,INDEX($CJ:$CJ,$DF153+14),"")</f>
      </c>
      <c r="CZ153">
        <f>IF($DG153&gt;=15,INDEX($CJ:$CJ,$DF153+15),"")</f>
      </c>
      <c r="DA153">
        <f>IF($DG153&gt;=16,INDEX($CJ:$CJ,$DF153+16),"")</f>
      </c>
      <c r="DB153">
        <f>IF($DG153&gt;=17,INDEX($CJ:$CJ,$DF153+17),"")</f>
      </c>
      <c r="DC153">
        <f>IF($DG153&gt;=18,INDEX($CJ:$CJ,$DF153+18),"")</f>
      </c>
      <c r="DD153">
        <f>IF($DG153&gt;=19,INDEX($CJ:$CJ,$DF153+19),"")</f>
      </c>
      <c r="DE153">
        <f>IF($DG153&gt;=20,INDEX($CJ:$CJ,$DF153+20),"")</f>
      </c>
      <c r="DF153">
        <f>IFERROR(MATCH($CI153,$CJ$2:$CJ$263,0)+1,0)</f>
      </c>
      <c r="DG153">
        <f>IFERROR(INDEX($CK$2:$CK$263,MATCH($CI153,$CJ$2:$CJ$263,0)),0)</f>
      </c>
      <c r="DH153">
        <f>IFERROR(INDEX($AO:$AO,MATCH($N153,$AN:$AN,0))&amp;"","")</f>
      </c>
      <c r="DL153">
        <f>IF($GO153&gt;=1,INDEX($DI:$DI,$GN153+1),"")</f>
      </c>
      <c r="DM153">
        <f>IF($GO153&gt;=2,INDEX($DI:$DI,$GN153+2),"")</f>
      </c>
      <c r="DN153">
        <f>IF($GO153&gt;=3,INDEX($DI:$DI,$GN153+3),"")</f>
      </c>
      <c r="DO153">
        <f>IF($GO153&gt;=4,INDEX($DI:$DI,$GN153+4),"")</f>
      </c>
      <c r="DP153">
        <f>IF($GO153&gt;=5,INDEX($DI:$DI,$GN153+5),"")</f>
      </c>
      <c r="DQ153">
        <f>IF($GO153&gt;=6,INDEX($DI:$DI,$GN153+6),"")</f>
      </c>
      <c r="DR153">
        <f>IF($GO153&gt;=7,INDEX($DI:$DI,$GN153+7),"")</f>
      </c>
      <c r="DS153">
        <f>IF($GO153&gt;=8,INDEX($DI:$DI,$GN153+8),"")</f>
      </c>
      <c r="DT153">
        <f>IF($GO153&gt;=9,INDEX($DI:$DI,$GN153+9),"")</f>
      </c>
      <c r="DU153">
        <f>IF($GO153&gt;=10,INDEX($DI:$DI,$GN153+10),"")</f>
      </c>
      <c r="DV153">
        <f>IF($GO153&gt;=11,INDEX($DI:$DI,$GN153+11),"")</f>
      </c>
      <c r="DW153">
        <f>IF($GO153&gt;=12,INDEX($DI:$DI,$GN153+12),"")</f>
      </c>
      <c r="DX153">
        <f>IF($GO153&gt;=13,INDEX($DI:$DI,$GN153+13),"")</f>
      </c>
      <c r="DY153">
        <f>IF($GO153&gt;=14,INDEX($DI:$DI,$GN153+14),"")</f>
      </c>
      <c r="DZ153">
        <f>IF($GO153&gt;=15,INDEX($DI:$DI,$GN153+15),"")</f>
      </c>
      <c r="EA153">
        <f>IF($GO153&gt;=16,INDEX($DI:$DI,$GN153+16),"")</f>
      </c>
      <c r="EB153">
        <f>IF($GO153&gt;=17,INDEX($DI:$DI,$GN153+17),"")</f>
      </c>
      <c r="EC153">
        <f>IF($GO153&gt;=18,INDEX($DI:$DI,$GN153+18),"")</f>
      </c>
      <c r="ED153">
        <f>IF($GO153&gt;=19,INDEX($DI:$DI,$GN153+19),"")</f>
      </c>
      <c r="EE153">
        <f>IF($GO153&gt;=20,INDEX($DI:$DI,$GN153+20),"")</f>
      </c>
      <c r="EF153">
        <f>IF($GO153&gt;=21,INDEX($DI:$DI,$GN153+21),"")</f>
      </c>
      <c r="EG153">
        <f>IF($GO153&gt;=22,INDEX($DI:$DI,$GN153+22),"")</f>
      </c>
      <c r="EH153">
        <f>IF($GO153&gt;=23,INDEX($DI:$DI,$GN153+23),"")</f>
      </c>
      <c r="EI153">
        <f>IF($GO153&gt;=24,INDEX($DI:$DI,$GN153+24),"")</f>
      </c>
      <c r="EJ153">
        <f>IF($GO153&gt;=25,INDEX($DI:$DI,$GN153+25),"")</f>
      </c>
      <c r="EK153">
        <f>IF($GO153&gt;=26,INDEX($DI:$DI,$GN153+26),"")</f>
      </c>
      <c r="EL153">
        <f>IF($GO153&gt;=27,INDEX($DI:$DI,$GN153+27),"")</f>
      </c>
      <c r="EM153">
        <f>IF($GO153&gt;=28,INDEX($DI:$DI,$GN153+28),"")</f>
      </c>
      <c r="EN153">
        <f>IF($GO153&gt;=29,INDEX($DI:$DI,$GN153+29),"")</f>
      </c>
      <c r="EO153">
        <f>IF($GO153&gt;=30,INDEX($DI:$DI,$GN153+30),"")</f>
      </c>
      <c r="EP153">
        <f>IF($GO153&gt;=31,INDEX($DI:$DI,$GN153+31),"")</f>
      </c>
      <c r="EQ153">
        <f>IF($GO153&gt;=32,INDEX($DI:$DI,$GN153+32),"")</f>
      </c>
      <c r="ER153">
        <f>IF($GO153&gt;=33,INDEX($DI:$DI,$GN153+33),"")</f>
      </c>
      <c r="ES153">
        <f>IF($GO153&gt;=34,INDEX($DI:$DI,$GN153+34),"")</f>
      </c>
      <c r="ET153">
        <f>IF($GO153&gt;=35,INDEX($DI:$DI,$GN153+35),"")</f>
      </c>
      <c r="EU153">
        <f>IF($GO153&gt;=36,INDEX($DI:$DI,$GN153+36),"")</f>
      </c>
      <c r="EV153">
        <f>IF($GO153&gt;=37,INDEX($DI:$DI,$GN153+37),"")</f>
      </c>
      <c r="EW153">
        <f>IF($GO153&gt;=38,INDEX($DI:$DI,$GN153+38),"")</f>
      </c>
      <c r="EX153">
        <f>IF($GO153&gt;=39,INDEX($DI:$DI,$GN153+39),"")</f>
      </c>
      <c r="EY153">
        <f>IF($GO153&gt;=40,INDEX($DI:$DI,$GN153+40),"")</f>
      </c>
      <c r="EZ153">
        <f>IF($GO153&gt;=1,INDEX($DJ:$DJ,$GN153+1),"")</f>
      </c>
      <c r="FA153">
        <f>IF($GO153&gt;=2,INDEX($DJ:$DJ,$GN153+2),"")</f>
      </c>
      <c r="FB153">
        <f>IF($GO153&gt;=3,INDEX($DJ:$DJ,$GN153+3),"")</f>
      </c>
      <c r="FC153">
        <f>IF($GO153&gt;=4,INDEX($DJ:$DJ,$GN153+4),"")</f>
      </c>
      <c r="FD153">
        <f>IF($GO153&gt;=5,INDEX($DJ:$DJ,$GN153+5),"")</f>
      </c>
      <c r="FE153">
        <f>IF($GO153&gt;=6,INDEX($DJ:$DJ,$GN153+6),"")</f>
      </c>
      <c r="FF153">
        <f>IF($GO153&gt;=7,INDEX($DJ:$DJ,$GN153+7),"")</f>
      </c>
      <c r="FG153">
        <f>IF($GO153&gt;=8,INDEX($DJ:$DJ,$GN153+8),"")</f>
      </c>
      <c r="FH153">
        <f>IF($GO153&gt;=9,INDEX($DJ:$DJ,$GN153+9),"")</f>
      </c>
      <c r="FI153">
        <f>IF($GO153&gt;=10,INDEX($DJ:$DJ,$GN153+10),"")</f>
      </c>
      <c r="FJ153">
        <f>IF($GO153&gt;=11,INDEX($DJ:$DJ,$GN153+11),"")</f>
      </c>
      <c r="FK153">
        <f>IF($GO153&gt;=12,INDEX($DJ:$DJ,$GN153+12),"")</f>
      </c>
      <c r="FL153">
        <f>IF($GO153&gt;=13,INDEX($DJ:$DJ,$GN153+13),"")</f>
      </c>
      <c r="FM153">
        <f>IF($GO153&gt;=14,INDEX($DJ:$DJ,$GN153+14),"")</f>
      </c>
      <c r="FN153">
        <f>IF($GO153&gt;=15,INDEX($DJ:$DJ,$GN153+15),"")</f>
      </c>
      <c r="FO153">
        <f>IF($GO153&gt;=16,INDEX($DJ:$DJ,$GN153+16),"")</f>
      </c>
      <c r="FP153">
        <f>IF($GO153&gt;=17,INDEX($DJ:$DJ,$GN153+17),"")</f>
      </c>
      <c r="FQ153">
        <f>IF($GO153&gt;=18,INDEX($DJ:$DJ,$GN153+18),"")</f>
      </c>
      <c r="FR153">
        <f>IF($GO153&gt;=19,INDEX($DJ:$DJ,$GN153+19),"")</f>
      </c>
      <c r="FS153">
        <f>IF($GO153&gt;=20,INDEX($DJ:$DJ,$GN153+20),"")</f>
      </c>
      <c r="FT153">
        <f>IF($GO153&gt;=21,INDEX($DJ:$DJ,$GN153+21),"")</f>
      </c>
      <c r="FU153">
        <f>IF($GO153&gt;=22,INDEX($DJ:$DJ,$GN153+22),"")</f>
      </c>
      <c r="FV153">
        <f>IF($GO153&gt;=23,INDEX($DJ:$DJ,$GN153+23),"")</f>
      </c>
      <c r="FW153">
        <f>IF($GO153&gt;=24,INDEX($DJ:$DJ,$GN153+24),"")</f>
      </c>
      <c r="FX153">
        <f>IF($GO153&gt;=25,INDEX($DJ:$DJ,$GN153+25),"")</f>
      </c>
      <c r="FY153">
        <f>IF($GO153&gt;=26,INDEX($DJ:$DJ,$GN153+26),"")</f>
      </c>
      <c r="FZ153">
        <f>IF($GO153&gt;=27,INDEX($DJ:$DJ,$GN153+27),"")</f>
      </c>
      <c r="GA153">
        <f>IF($GO153&gt;=28,INDEX($DJ:$DJ,$GN153+28),"")</f>
      </c>
      <c r="GB153">
        <f>IF($GO153&gt;=29,INDEX($DJ:$DJ,$GN153+29),"")</f>
      </c>
      <c r="GC153">
        <f>IF($GO153&gt;=30,INDEX($DJ:$DJ,$GN153+30),"")</f>
      </c>
      <c r="GD153">
        <f>IF($GO153&gt;=31,INDEX($DJ:$DJ,$GN153+31),"")</f>
      </c>
      <c r="GE153">
        <f>IF($GO153&gt;=32,INDEX($DJ:$DJ,$GN153+32),"")</f>
      </c>
      <c r="GF153">
        <f>IF($GO153&gt;=33,INDEX($DJ:$DJ,$GN153+33),"")</f>
      </c>
      <c r="GG153">
        <f>IF($GO153&gt;=34,INDEX($DJ:$DJ,$GN153+34),"")</f>
      </c>
      <c r="GH153">
        <f>IF($GO153&gt;=35,INDEX($DJ:$DJ,$GN153+35),"")</f>
      </c>
      <c r="GI153">
        <f>IF($GO153&gt;=36,INDEX($DJ:$DJ,$GN153+36),"")</f>
      </c>
      <c r="GJ153">
        <f>IF($GO153&gt;=37,INDEX($DJ:$DJ,$GN153+37),"")</f>
      </c>
      <c r="GK153">
        <f>IF($GO153&gt;=38,INDEX($DJ:$DJ,$GN153+38),"")</f>
      </c>
      <c r="GL153">
        <f>IF($GO153&gt;=39,INDEX($DJ:$DJ,$GN153+39),"")</f>
      </c>
      <c r="GM153">
        <f>IF($GO153&gt;=40,INDEX($DJ:$DJ,$GN153+40),"")</f>
      </c>
      <c r="GN153">
        <f>IFERROR(MATCH($DH153,$DI$2:$DI$148,0)+1,0)</f>
      </c>
      <c r="GO153">
        <f>IFERROR(INDEX($DK$2:$DK$148,MATCH($DH153,$DI$2:$DI$148,0)),0)</f>
      </c>
      <c r="GP153">
        <f>IFERROR(MATCH($Y153,$DL$153:$EY$153,0),0)</f>
      </c>
      <c r="GQ153">
        <f>IF($GP153&gt;0,INDEX($EZ$153:$GM$153,$GP153),"")</f>
      </c>
      <c r="GR153" t="s">
        <v>637</v>
      </c>
      <c r="GT153">
        <f>IF($JC153&gt;=1,INDEX($GR:$GR,$JB153+1),"")</f>
      </c>
      <c r="GU153">
        <f>IF($JC153&gt;=2,INDEX($GR:$GR,$JB153+2),"")</f>
      </c>
      <c r="GV153">
        <f>IF($JC153&gt;=3,INDEX($GR:$GR,$JB153+3),"")</f>
      </c>
      <c r="GW153">
        <f>IF($JC153&gt;=4,INDEX($GR:$GR,$JB153+4),"")</f>
      </c>
      <c r="GX153">
        <f>IF($JC153&gt;=5,INDEX($GR:$GR,$JB153+5),"")</f>
      </c>
      <c r="GY153">
        <f>IF($JC153&gt;=6,INDEX($GR:$GR,$JB153+6),"")</f>
      </c>
      <c r="GZ153">
        <f>IF($JC153&gt;=7,INDEX($GR:$GR,$JB153+7),"")</f>
      </c>
      <c r="HA153">
        <f>IF($JC153&gt;=8,INDEX($GR:$GR,$JB153+8),"")</f>
      </c>
      <c r="HB153">
        <f>IF($JC153&gt;=9,INDEX($GR:$GR,$JB153+9),"")</f>
      </c>
      <c r="HC153">
        <f>IF($JC153&gt;=10,INDEX($GR:$GR,$JB153+10),"")</f>
      </c>
      <c r="HD153">
        <f>IF($JC153&gt;=11,INDEX($GR:$GR,$JB153+11),"")</f>
      </c>
      <c r="HE153">
        <f>IF($JC153&gt;=12,INDEX($GR:$GR,$JB153+12),"")</f>
      </c>
      <c r="HF153">
        <f>IF($JC153&gt;=13,INDEX($GR:$GR,$JB153+13),"")</f>
      </c>
      <c r="HG153">
        <f>IF($JC153&gt;=14,INDEX($GR:$GR,$JB153+14),"")</f>
      </c>
      <c r="HH153">
        <f>IF($JC153&gt;=15,INDEX($GR:$GR,$JB153+15),"")</f>
      </c>
      <c r="HI153">
        <f>IF($JC153&gt;=16,INDEX($GR:$GR,$JB153+16),"")</f>
      </c>
      <c r="HJ153">
        <f>IF($JC153&gt;=17,INDEX($GR:$GR,$JB153+17),"")</f>
      </c>
      <c r="HK153">
        <f>IF($JC153&gt;=18,INDEX($GR:$GR,$JB153+18),"")</f>
      </c>
      <c r="HL153">
        <f>IF($JC153&gt;=19,INDEX($GR:$GR,$JB153+19),"")</f>
      </c>
      <c r="HM153">
        <f>IF($JC153&gt;=20,INDEX($GR:$GR,$JB153+20),"")</f>
      </c>
      <c r="HN153">
        <f>IF($JC153&gt;=21,INDEX($GR:$GR,$JB153+21),"")</f>
      </c>
      <c r="HO153">
        <f>IF($JC153&gt;=22,INDEX($GR:$GR,$JB153+22),"")</f>
      </c>
      <c r="HP153">
        <f>IF($JC153&gt;=23,INDEX($GR:$GR,$JB153+23),"")</f>
      </c>
      <c r="HQ153">
        <f>IF($JC153&gt;=24,INDEX($GR:$GR,$JB153+24),"")</f>
      </c>
      <c r="HR153">
        <f>IF($JC153&gt;=25,INDEX($GR:$GR,$JB153+25),"")</f>
      </c>
      <c r="HS153">
        <f>IF($JC153&gt;=26,INDEX($GR:$GR,$JB153+26),"")</f>
      </c>
      <c r="HT153">
        <f>IF($JC153&gt;=27,INDEX($GR:$GR,$JB153+27),"")</f>
      </c>
      <c r="HU153">
        <f>IF($JC153&gt;=28,INDEX($GR:$GR,$JB153+28),"")</f>
      </c>
      <c r="HV153">
        <f>IF($JC153&gt;=29,INDEX($GR:$GR,$JB153+29),"")</f>
      </c>
      <c r="HW153">
        <f>IF($JC153&gt;=30,INDEX($GR:$GR,$JB153+30),"")</f>
      </c>
      <c r="HX153">
        <f>IF($JC153&gt;=31,INDEX($GR:$GR,$JB153+31),"")</f>
      </c>
      <c r="HY153">
        <f>IF($JC153&gt;=32,INDEX($GR:$GR,$JB153+32),"")</f>
      </c>
      <c r="HZ153">
        <f>IF($JC153&gt;=33,INDEX($GR:$GR,$JB153+33),"")</f>
      </c>
      <c r="IA153">
        <f>IF($JC153&gt;=34,INDEX($GR:$GR,$JB153+34),"")</f>
      </c>
      <c r="IB153">
        <f>IF($JC153&gt;=35,INDEX($GR:$GR,$JB153+35),"")</f>
      </c>
      <c r="IC153">
        <f>IF($JC153&gt;=36,INDEX($GR:$GR,$JB153+36),"")</f>
      </c>
      <c r="ID153">
        <f>IF($JC153&gt;=37,INDEX($GR:$GR,$JB153+37),"")</f>
      </c>
      <c r="IE153">
        <f>IF($JC153&gt;=38,INDEX($GR:$GR,$JB153+38),"")</f>
      </c>
      <c r="IF153">
        <f>IF($JC153&gt;=39,INDEX($GR:$GR,$JB153+39),"")</f>
      </c>
      <c r="IG153">
        <f>IF($JC153&gt;=40,INDEX($GR:$GR,$JB153+40),"")</f>
      </c>
      <c r="IH153">
        <f>IF($JC153&gt;=41,INDEX($GR:$GR,$JB153+41),"")</f>
      </c>
      <c r="II153">
        <f>IF($JC153&gt;=42,INDEX($GR:$GR,$JB153+42),"")</f>
      </c>
      <c r="IJ153">
        <f>IF($JC153&gt;=43,INDEX($GR:$GR,$JB153+43),"")</f>
      </c>
      <c r="IK153">
        <f>IF($JC153&gt;=44,INDEX($GR:$GR,$JB153+44),"")</f>
      </c>
      <c r="IL153">
        <f>IF($JC153&gt;=45,INDEX($GR:$GR,$JB153+45),"")</f>
      </c>
      <c r="IM153">
        <f>IF($JC153&gt;=46,INDEX($GR:$GR,$JB153+46),"")</f>
      </c>
      <c r="IN153">
        <f>IF($JC153&gt;=47,INDEX($GR:$GR,$JB153+47),"")</f>
      </c>
      <c r="IO153">
        <f>IF($JC153&gt;=48,INDEX($GR:$GR,$JB153+48),"")</f>
      </c>
      <c r="IP153">
        <f>IF($JC153&gt;=49,INDEX($GR:$GR,$JB153+49),"")</f>
      </c>
      <c r="IQ153">
        <f>IF($JC153&gt;=50,INDEX($GR:$GR,$JB153+50),"")</f>
      </c>
      <c r="IR153">
        <f>IF($JC153&gt;=51,INDEX($GR:$GR,$JB153+51),"")</f>
      </c>
      <c r="IS153">
        <f>IF($JC153&gt;=52,INDEX($GR:$GR,$JB153+52),"")</f>
      </c>
      <c r="IT153">
        <f>IF($JC153&gt;=53,INDEX($GR:$GR,$JB153+53),"")</f>
      </c>
      <c r="IU153">
        <f>IF($JC153&gt;=54,INDEX($GR:$GR,$JB153+54),"")</f>
      </c>
      <c r="IV153">
        <f>IF($JC153&gt;=55,INDEX($GR:$GR,$JB153+55),"")</f>
      </c>
      <c r="IW153">
        <f>IF($JC153&gt;=56,INDEX($GR:$GR,$JB153+56),"")</f>
      </c>
      <c r="IX153">
        <f>IF($JC153&gt;=57,INDEX($GR:$GR,$JB153+57),"")</f>
      </c>
      <c r="IY153">
        <f>IF($JC153&gt;=58,INDEX($GR:$GR,$JB153+58),"")</f>
      </c>
      <c r="IZ153">
        <f>IF($JC153&gt;=59,INDEX($GR:$GR,$JB153+59),"")</f>
      </c>
      <c r="JA153">
        <f>IF($JC153&gt;=60,INDEX($GR:$GR,$JB153+60),"")</f>
      </c>
      <c r="JB153">
        <f>IFERROR(MATCH($GQ153,$GR$2:$GR$324,0)+1,0)</f>
      </c>
      <c r="JC153">
        <f>IFERROR(INDEX($GS$2:$GS$324,MATCH($GQ153,$GR$2:$GR$324,0)),0)</f>
      </c>
      <c r="JD153" t="s">
        <v>40</v>
      </c>
      <c r="JE153" t="s">
        <v>40</v>
      </c>
    </row>
    <row r="154" spans="1:265" x14ac:dyDescent="0.25">
      <c r="Q154">
        <f>IF(OR($T154="",$P154=""),"",IFERROR($T154/$P154,0))</f>
      </c>
      <c r="R154">
        <f>IF($T154="","",
SUM($S154,$U154,$Z154,$V154,$X154)*
(1-IF($AA154="",0,VALUE($AA154)/100)))</f>
      </c>
      <c r="S154">
        <f>IF($T154="","",$T154)</f>
      </c>
      <c r="U154">
        <f>IF($T154="","",
IF($N154="","",
IF(ISNUMBER(SEARCH("exempt",LOWER($N154))),0,
$T154*(VALUE(SUBSTITUTE($N154,"%",""))/100))))</f>
      </c>
      <c r="AB154">
        <f>IFERROR(IF(FIND(" - ",$K154)&gt;0,MID($K154,FIND(" - ",$K154)+3,LEN($K154)),""),"")</f>
      </c>
      <c r="AK154" t="s">
        <v>638</v>
      </c>
      <c r="AP154">
        <f>IFERROR(LEFT($K154,FIND(" - ",$K154)-1),$K154)</f>
      </c>
      <c r="AS154">
        <f>IF($CH154&gt;=1,INDEX($AQ:$AQ,$CG154+1),"")</f>
      </c>
      <c r="AT154">
        <f>IF($CH154&gt;=2,INDEX($AQ:$AQ,$CG154+2),"")</f>
      </c>
      <c r="AU154">
        <f>IF($CH154&gt;=3,INDEX($AQ:$AQ,$CG154+3),"")</f>
      </c>
      <c r="AV154">
        <f>IF($CH154&gt;=4,INDEX($AQ:$AQ,$CG154+4),"")</f>
      </c>
      <c r="AW154">
        <f>IF($CH154&gt;=5,INDEX($AQ:$AQ,$CG154+5),"")</f>
      </c>
      <c r="AX154">
        <f>IF($CH154&gt;=6,INDEX($AQ:$AQ,$CG154+6),"")</f>
      </c>
      <c r="AY154">
        <f>IF($CH154&gt;=7,INDEX($AQ:$AQ,$CG154+7),"")</f>
      </c>
      <c r="AZ154">
        <f>IF($CH154&gt;=8,INDEX($AQ:$AQ,$CG154+8),"")</f>
      </c>
      <c r="BA154">
        <f>IF($CH154&gt;=9,INDEX($AQ:$AQ,$CG154+9),"")</f>
      </c>
      <c r="BB154">
        <f>IF($CH154&gt;=10,INDEX($AQ:$AQ,$CG154+10),"")</f>
      </c>
      <c r="BC154">
        <f>IF($CH154&gt;=11,INDEX($AQ:$AQ,$CG154+11),"")</f>
      </c>
      <c r="BD154">
        <f>IF($CH154&gt;=12,INDEX($AQ:$AQ,$CG154+12),"")</f>
      </c>
      <c r="BE154">
        <f>IF($CH154&gt;=13,INDEX($AQ:$AQ,$CG154+13),"")</f>
      </c>
      <c r="BF154">
        <f>IF($CH154&gt;=14,INDEX($AQ:$AQ,$CG154+14),"")</f>
      </c>
      <c r="BG154">
        <f>IF($CH154&gt;=15,INDEX($AQ:$AQ,$CG154+15),"")</f>
      </c>
      <c r="BH154">
        <f>IF($CH154&gt;=16,INDEX($AQ:$AQ,$CG154+16),"")</f>
      </c>
      <c r="BI154">
        <f>IF($CH154&gt;=17,INDEX($AQ:$AQ,$CG154+17),"")</f>
      </c>
      <c r="BJ154">
        <f>IF($CH154&gt;=18,INDEX($AQ:$AQ,$CG154+18),"")</f>
      </c>
      <c r="BK154">
        <f>IF($CH154&gt;=19,INDEX($AQ:$AQ,$CG154+19),"")</f>
      </c>
      <c r="BL154">
        <f>IF($CH154&gt;=20,INDEX($AQ:$AQ,$CG154+20),"")</f>
      </c>
      <c r="BM154">
        <f>IF($CH154&gt;=21,INDEX($AQ:$AQ,$CG154+21),"")</f>
      </c>
      <c r="BN154">
        <f>IF($CH154&gt;=22,INDEX($AQ:$AQ,$CG154+22),"")</f>
      </c>
      <c r="BO154">
        <f>IF($CH154&gt;=23,INDEX($AQ:$AQ,$CG154+23),"")</f>
      </c>
      <c r="BP154">
        <f>IF($CH154&gt;=24,INDEX($AQ:$AQ,$CG154+24),"")</f>
      </c>
      <c r="BQ154">
        <f>IF($CH154&gt;=25,INDEX($AQ:$AQ,$CG154+25),"")</f>
      </c>
      <c r="BR154">
        <f>IF($CH154&gt;=26,INDEX($AQ:$AQ,$CG154+26),"")</f>
      </c>
      <c r="BS154">
        <f>IF($CH154&gt;=27,INDEX($AQ:$AQ,$CG154+27),"")</f>
      </c>
      <c r="BT154">
        <f>IF($CH154&gt;=28,INDEX($AQ:$AQ,$CG154+28),"")</f>
      </c>
      <c r="BU154">
        <f>IF($CH154&gt;=29,INDEX($AQ:$AQ,$CG154+29),"")</f>
      </c>
      <c r="BV154">
        <f>IF($CH154&gt;=30,INDEX($AQ:$AQ,$CG154+30),"")</f>
      </c>
      <c r="BW154">
        <f>IF($CH154&gt;=31,INDEX($AQ:$AQ,$CG154+31),"")</f>
      </c>
      <c r="BX154">
        <f>IF($CH154&gt;=32,INDEX($AQ:$AQ,$CG154+32),"")</f>
      </c>
      <c r="BY154">
        <f>IF($CH154&gt;=33,INDEX($AQ:$AQ,$CG154+33),"")</f>
      </c>
      <c r="BZ154">
        <f>IF($CH154&gt;=34,INDEX($AQ:$AQ,$CG154+34),"")</f>
      </c>
      <c r="CA154">
        <f>IF($CH154&gt;=35,INDEX($AQ:$AQ,$CG154+35),"")</f>
      </c>
      <c r="CB154">
        <f>IF($CH154&gt;=36,INDEX($AQ:$AQ,$CG154+36),"")</f>
      </c>
      <c r="CC154">
        <f>IF($CH154&gt;=37,INDEX($AQ:$AQ,$CG154+37),"")</f>
      </c>
      <c r="CD154">
        <f>IF($CH154&gt;=38,INDEX($AQ:$AQ,$CG154+38),"")</f>
      </c>
      <c r="CE154">
        <f>IF($CH154&gt;=39,INDEX($AQ:$AQ,$CG154+39),"")</f>
      </c>
      <c r="CF154">
        <f>IF($CH154&gt;=40,INDEX($AQ:$AQ,$CG154+40),"")</f>
      </c>
      <c r="CG154">
        <f>IFERROR(MATCH($AP154,$AQ$2:$AQ$134,0)+1,0)</f>
      </c>
      <c r="CH154">
        <f>IFERROR(INDEX($AR$2:$AR$134,MATCH($AP154,$AQ$2:$AQ$134,0)),0)</f>
      </c>
      <c r="CI154">
        <f>IFERROR(LEFT($L154,FIND(" - ",$L154)-1),$L154)</f>
      </c>
      <c r="CJ154" t="s">
        <v>62</v>
      </c>
      <c r="CL154">
        <f>IF($DG154&gt;=1,INDEX($CJ:$CJ,$DF154+1),"")</f>
      </c>
      <c r="CM154">
        <f>IF($DG154&gt;=2,INDEX($CJ:$CJ,$DF154+2),"")</f>
      </c>
      <c r="CN154">
        <f>IF($DG154&gt;=3,INDEX($CJ:$CJ,$DF154+3),"")</f>
      </c>
      <c r="CO154">
        <f>IF($DG154&gt;=4,INDEX($CJ:$CJ,$DF154+4),"")</f>
      </c>
      <c r="CP154">
        <f>IF($DG154&gt;=5,INDEX($CJ:$CJ,$DF154+5),"")</f>
      </c>
      <c r="CQ154">
        <f>IF($DG154&gt;=6,INDEX($CJ:$CJ,$DF154+6),"")</f>
      </c>
      <c r="CR154">
        <f>IF($DG154&gt;=7,INDEX($CJ:$CJ,$DF154+7),"")</f>
      </c>
      <c r="CS154">
        <f>IF($DG154&gt;=8,INDEX($CJ:$CJ,$DF154+8),"")</f>
      </c>
      <c r="CT154">
        <f>IF($DG154&gt;=9,INDEX($CJ:$CJ,$DF154+9),"")</f>
      </c>
      <c r="CU154">
        <f>IF($DG154&gt;=10,INDEX($CJ:$CJ,$DF154+10),"")</f>
      </c>
      <c r="CV154">
        <f>IF($DG154&gt;=11,INDEX($CJ:$CJ,$DF154+11),"")</f>
      </c>
      <c r="CW154">
        <f>IF($DG154&gt;=12,INDEX($CJ:$CJ,$DF154+12),"")</f>
      </c>
      <c r="CX154">
        <f>IF($DG154&gt;=13,INDEX($CJ:$CJ,$DF154+13),"")</f>
      </c>
      <c r="CY154">
        <f>IF($DG154&gt;=14,INDEX($CJ:$CJ,$DF154+14),"")</f>
      </c>
      <c r="CZ154">
        <f>IF($DG154&gt;=15,INDEX($CJ:$CJ,$DF154+15),"")</f>
      </c>
      <c r="DA154">
        <f>IF($DG154&gt;=16,INDEX($CJ:$CJ,$DF154+16),"")</f>
      </c>
      <c r="DB154">
        <f>IF($DG154&gt;=17,INDEX($CJ:$CJ,$DF154+17),"")</f>
      </c>
      <c r="DC154">
        <f>IF($DG154&gt;=18,INDEX($CJ:$CJ,$DF154+18),"")</f>
      </c>
      <c r="DD154">
        <f>IF($DG154&gt;=19,INDEX($CJ:$CJ,$DF154+19),"")</f>
      </c>
      <c r="DE154">
        <f>IF($DG154&gt;=20,INDEX($CJ:$CJ,$DF154+20),"")</f>
      </c>
      <c r="DF154">
        <f>IFERROR(MATCH($CI154,$CJ$2:$CJ$263,0)+1,0)</f>
      </c>
      <c r="DG154">
        <f>IFERROR(INDEX($CK$2:$CK$263,MATCH($CI154,$CJ$2:$CJ$263,0)),0)</f>
      </c>
      <c r="DH154">
        <f>IFERROR(INDEX($AO:$AO,MATCH($N154,$AN:$AN,0))&amp;"","")</f>
      </c>
      <c r="DL154">
        <f>IF($GO154&gt;=1,INDEX($DI:$DI,$GN154+1),"")</f>
      </c>
      <c r="DM154">
        <f>IF($GO154&gt;=2,INDEX($DI:$DI,$GN154+2),"")</f>
      </c>
      <c r="DN154">
        <f>IF($GO154&gt;=3,INDEX($DI:$DI,$GN154+3),"")</f>
      </c>
      <c r="DO154">
        <f>IF($GO154&gt;=4,INDEX($DI:$DI,$GN154+4),"")</f>
      </c>
      <c r="DP154">
        <f>IF($GO154&gt;=5,INDEX($DI:$DI,$GN154+5),"")</f>
      </c>
      <c r="DQ154">
        <f>IF($GO154&gt;=6,INDEX($DI:$DI,$GN154+6),"")</f>
      </c>
      <c r="DR154">
        <f>IF($GO154&gt;=7,INDEX($DI:$DI,$GN154+7),"")</f>
      </c>
      <c r="DS154">
        <f>IF($GO154&gt;=8,INDEX($DI:$DI,$GN154+8),"")</f>
      </c>
      <c r="DT154">
        <f>IF($GO154&gt;=9,INDEX($DI:$DI,$GN154+9),"")</f>
      </c>
      <c r="DU154">
        <f>IF($GO154&gt;=10,INDEX($DI:$DI,$GN154+10),"")</f>
      </c>
      <c r="DV154">
        <f>IF($GO154&gt;=11,INDEX($DI:$DI,$GN154+11),"")</f>
      </c>
      <c r="DW154">
        <f>IF($GO154&gt;=12,INDEX($DI:$DI,$GN154+12),"")</f>
      </c>
      <c r="DX154">
        <f>IF($GO154&gt;=13,INDEX($DI:$DI,$GN154+13),"")</f>
      </c>
      <c r="DY154">
        <f>IF($GO154&gt;=14,INDEX($DI:$DI,$GN154+14),"")</f>
      </c>
      <c r="DZ154">
        <f>IF($GO154&gt;=15,INDEX($DI:$DI,$GN154+15),"")</f>
      </c>
      <c r="EA154">
        <f>IF($GO154&gt;=16,INDEX($DI:$DI,$GN154+16),"")</f>
      </c>
      <c r="EB154">
        <f>IF($GO154&gt;=17,INDEX($DI:$DI,$GN154+17),"")</f>
      </c>
      <c r="EC154">
        <f>IF($GO154&gt;=18,INDEX($DI:$DI,$GN154+18),"")</f>
      </c>
      <c r="ED154">
        <f>IF($GO154&gt;=19,INDEX($DI:$DI,$GN154+19),"")</f>
      </c>
      <c r="EE154">
        <f>IF($GO154&gt;=20,INDEX($DI:$DI,$GN154+20),"")</f>
      </c>
      <c r="EF154">
        <f>IF($GO154&gt;=21,INDEX($DI:$DI,$GN154+21),"")</f>
      </c>
      <c r="EG154">
        <f>IF($GO154&gt;=22,INDEX($DI:$DI,$GN154+22),"")</f>
      </c>
      <c r="EH154">
        <f>IF($GO154&gt;=23,INDEX($DI:$DI,$GN154+23),"")</f>
      </c>
      <c r="EI154">
        <f>IF($GO154&gt;=24,INDEX($DI:$DI,$GN154+24),"")</f>
      </c>
      <c r="EJ154">
        <f>IF($GO154&gt;=25,INDEX($DI:$DI,$GN154+25),"")</f>
      </c>
      <c r="EK154">
        <f>IF($GO154&gt;=26,INDEX($DI:$DI,$GN154+26),"")</f>
      </c>
      <c r="EL154">
        <f>IF($GO154&gt;=27,INDEX($DI:$DI,$GN154+27),"")</f>
      </c>
      <c r="EM154">
        <f>IF($GO154&gt;=28,INDEX($DI:$DI,$GN154+28),"")</f>
      </c>
      <c r="EN154">
        <f>IF($GO154&gt;=29,INDEX($DI:$DI,$GN154+29),"")</f>
      </c>
      <c r="EO154">
        <f>IF($GO154&gt;=30,INDEX($DI:$DI,$GN154+30),"")</f>
      </c>
      <c r="EP154">
        <f>IF($GO154&gt;=31,INDEX($DI:$DI,$GN154+31),"")</f>
      </c>
      <c r="EQ154">
        <f>IF($GO154&gt;=32,INDEX($DI:$DI,$GN154+32),"")</f>
      </c>
      <c r="ER154">
        <f>IF($GO154&gt;=33,INDEX($DI:$DI,$GN154+33),"")</f>
      </c>
      <c r="ES154">
        <f>IF($GO154&gt;=34,INDEX($DI:$DI,$GN154+34),"")</f>
      </c>
      <c r="ET154">
        <f>IF($GO154&gt;=35,INDEX($DI:$DI,$GN154+35),"")</f>
      </c>
      <c r="EU154">
        <f>IF($GO154&gt;=36,INDEX($DI:$DI,$GN154+36),"")</f>
      </c>
      <c r="EV154">
        <f>IF($GO154&gt;=37,INDEX($DI:$DI,$GN154+37),"")</f>
      </c>
      <c r="EW154">
        <f>IF($GO154&gt;=38,INDEX($DI:$DI,$GN154+38),"")</f>
      </c>
      <c r="EX154">
        <f>IF($GO154&gt;=39,INDEX($DI:$DI,$GN154+39),"")</f>
      </c>
      <c r="EY154">
        <f>IF($GO154&gt;=40,INDEX($DI:$DI,$GN154+40),"")</f>
      </c>
      <c r="EZ154">
        <f>IF($GO154&gt;=1,INDEX($DJ:$DJ,$GN154+1),"")</f>
      </c>
      <c r="FA154">
        <f>IF($GO154&gt;=2,INDEX($DJ:$DJ,$GN154+2),"")</f>
      </c>
      <c r="FB154">
        <f>IF($GO154&gt;=3,INDEX($DJ:$DJ,$GN154+3),"")</f>
      </c>
      <c r="FC154">
        <f>IF($GO154&gt;=4,INDEX($DJ:$DJ,$GN154+4),"")</f>
      </c>
      <c r="FD154">
        <f>IF($GO154&gt;=5,INDEX($DJ:$DJ,$GN154+5),"")</f>
      </c>
      <c r="FE154">
        <f>IF($GO154&gt;=6,INDEX($DJ:$DJ,$GN154+6),"")</f>
      </c>
      <c r="FF154">
        <f>IF($GO154&gt;=7,INDEX($DJ:$DJ,$GN154+7),"")</f>
      </c>
      <c r="FG154">
        <f>IF($GO154&gt;=8,INDEX($DJ:$DJ,$GN154+8),"")</f>
      </c>
      <c r="FH154">
        <f>IF($GO154&gt;=9,INDEX($DJ:$DJ,$GN154+9),"")</f>
      </c>
      <c r="FI154">
        <f>IF($GO154&gt;=10,INDEX($DJ:$DJ,$GN154+10),"")</f>
      </c>
      <c r="FJ154">
        <f>IF($GO154&gt;=11,INDEX($DJ:$DJ,$GN154+11),"")</f>
      </c>
      <c r="FK154">
        <f>IF($GO154&gt;=12,INDEX($DJ:$DJ,$GN154+12),"")</f>
      </c>
      <c r="FL154">
        <f>IF($GO154&gt;=13,INDEX($DJ:$DJ,$GN154+13),"")</f>
      </c>
      <c r="FM154">
        <f>IF($GO154&gt;=14,INDEX($DJ:$DJ,$GN154+14),"")</f>
      </c>
      <c r="FN154">
        <f>IF($GO154&gt;=15,INDEX($DJ:$DJ,$GN154+15),"")</f>
      </c>
      <c r="FO154">
        <f>IF($GO154&gt;=16,INDEX($DJ:$DJ,$GN154+16),"")</f>
      </c>
      <c r="FP154">
        <f>IF($GO154&gt;=17,INDEX($DJ:$DJ,$GN154+17),"")</f>
      </c>
      <c r="FQ154">
        <f>IF($GO154&gt;=18,INDEX($DJ:$DJ,$GN154+18),"")</f>
      </c>
      <c r="FR154">
        <f>IF($GO154&gt;=19,INDEX($DJ:$DJ,$GN154+19),"")</f>
      </c>
      <c r="FS154">
        <f>IF($GO154&gt;=20,INDEX($DJ:$DJ,$GN154+20),"")</f>
      </c>
      <c r="FT154">
        <f>IF($GO154&gt;=21,INDEX($DJ:$DJ,$GN154+21),"")</f>
      </c>
      <c r="FU154">
        <f>IF($GO154&gt;=22,INDEX($DJ:$DJ,$GN154+22),"")</f>
      </c>
      <c r="FV154">
        <f>IF($GO154&gt;=23,INDEX($DJ:$DJ,$GN154+23),"")</f>
      </c>
      <c r="FW154">
        <f>IF($GO154&gt;=24,INDEX($DJ:$DJ,$GN154+24),"")</f>
      </c>
      <c r="FX154">
        <f>IF($GO154&gt;=25,INDEX($DJ:$DJ,$GN154+25),"")</f>
      </c>
      <c r="FY154">
        <f>IF($GO154&gt;=26,INDEX($DJ:$DJ,$GN154+26),"")</f>
      </c>
      <c r="FZ154">
        <f>IF($GO154&gt;=27,INDEX($DJ:$DJ,$GN154+27),"")</f>
      </c>
      <c r="GA154">
        <f>IF($GO154&gt;=28,INDEX($DJ:$DJ,$GN154+28),"")</f>
      </c>
      <c r="GB154">
        <f>IF($GO154&gt;=29,INDEX($DJ:$DJ,$GN154+29),"")</f>
      </c>
      <c r="GC154">
        <f>IF($GO154&gt;=30,INDEX($DJ:$DJ,$GN154+30),"")</f>
      </c>
      <c r="GD154">
        <f>IF($GO154&gt;=31,INDEX($DJ:$DJ,$GN154+31),"")</f>
      </c>
      <c r="GE154">
        <f>IF($GO154&gt;=32,INDEX($DJ:$DJ,$GN154+32),"")</f>
      </c>
      <c r="GF154">
        <f>IF($GO154&gt;=33,INDEX($DJ:$DJ,$GN154+33),"")</f>
      </c>
      <c r="GG154">
        <f>IF($GO154&gt;=34,INDEX($DJ:$DJ,$GN154+34),"")</f>
      </c>
      <c r="GH154">
        <f>IF($GO154&gt;=35,INDEX($DJ:$DJ,$GN154+35),"")</f>
      </c>
      <c r="GI154">
        <f>IF($GO154&gt;=36,INDEX($DJ:$DJ,$GN154+36),"")</f>
      </c>
      <c r="GJ154">
        <f>IF($GO154&gt;=37,INDEX($DJ:$DJ,$GN154+37),"")</f>
      </c>
      <c r="GK154">
        <f>IF($GO154&gt;=38,INDEX($DJ:$DJ,$GN154+38),"")</f>
      </c>
      <c r="GL154">
        <f>IF($GO154&gt;=39,INDEX($DJ:$DJ,$GN154+39),"")</f>
      </c>
      <c r="GM154">
        <f>IF($GO154&gt;=40,INDEX($DJ:$DJ,$GN154+40),"")</f>
      </c>
      <c r="GN154">
        <f>IFERROR(MATCH($DH154,$DI$2:$DI$148,0)+1,0)</f>
      </c>
      <c r="GO154">
        <f>IFERROR(INDEX($DK$2:$DK$148,MATCH($DH154,$DI$2:$DI$148,0)),0)</f>
      </c>
      <c r="GP154">
        <f>IFERROR(MATCH($Y154,$DL$154:$EY$154,0),0)</f>
      </c>
      <c r="GQ154">
        <f>IF($GP154&gt;0,INDEX($EZ$154:$GM$154,$GP154),"")</f>
      </c>
      <c r="GR154" t="s">
        <v>639</v>
      </c>
      <c r="GT154">
        <f>IF($JC154&gt;=1,INDEX($GR:$GR,$JB154+1),"")</f>
      </c>
      <c r="GU154">
        <f>IF($JC154&gt;=2,INDEX($GR:$GR,$JB154+2),"")</f>
      </c>
      <c r="GV154">
        <f>IF($JC154&gt;=3,INDEX($GR:$GR,$JB154+3),"")</f>
      </c>
      <c r="GW154">
        <f>IF($JC154&gt;=4,INDEX($GR:$GR,$JB154+4),"")</f>
      </c>
      <c r="GX154">
        <f>IF($JC154&gt;=5,INDEX($GR:$GR,$JB154+5),"")</f>
      </c>
      <c r="GY154">
        <f>IF($JC154&gt;=6,INDEX($GR:$GR,$JB154+6),"")</f>
      </c>
      <c r="GZ154">
        <f>IF($JC154&gt;=7,INDEX($GR:$GR,$JB154+7),"")</f>
      </c>
      <c r="HA154">
        <f>IF($JC154&gt;=8,INDEX($GR:$GR,$JB154+8),"")</f>
      </c>
      <c r="HB154">
        <f>IF($JC154&gt;=9,INDEX($GR:$GR,$JB154+9),"")</f>
      </c>
      <c r="HC154">
        <f>IF($JC154&gt;=10,INDEX($GR:$GR,$JB154+10),"")</f>
      </c>
      <c r="HD154">
        <f>IF($JC154&gt;=11,INDEX($GR:$GR,$JB154+11),"")</f>
      </c>
      <c r="HE154">
        <f>IF($JC154&gt;=12,INDEX($GR:$GR,$JB154+12),"")</f>
      </c>
      <c r="HF154">
        <f>IF($JC154&gt;=13,INDEX($GR:$GR,$JB154+13),"")</f>
      </c>
      <c r="HG154">
        <f>IF($JC154&gt;=14,INDEX($GR:$GR,$JB154+14),"")</f>
      </c>
      <c r="HH154">
        <f>IF($JC154&gt;=15,INDEX($GR:$GR,$JB154+15),"")</f>
      </c>
      <c r="HI154">
        <f>IF($JC154&gt;=16,INDEX($GR:$GR,$JB154+16),"")</f>
      </c>
      <c r="HJ154">
        <f>IF($JC154&gt;=17,INDEX($GR:$GR,$JB154+17),"")</f>
      </c>
      <c r="HK154">
        <f>IF($JC154&gt;=18,INDEX($GR:$GR,$JB154+18),"")</f>
      </c>
      <c r="HL154">
        <f>IF($JC154&gt;=19,INDEX($GR:$GR,$JB154+19),"")</f>
      </c>
      <c r="HM154">
        <f>IF($JC154&gt;=20,INDEX($GR:$GR,$JB154+20),"")</f>
      </c>
      <c r="HN154">
        <f>IF($JC154&gt;=21,INDEX($GR:$GR,$JB154+21),"")</f>
      </c>
      <c r="HO154">
        <f>IF($JC154&gt;=22,INDEX($GR:$GR,$JB154+22),"")</f>
      </c>
      <c r="HP154">
        <f>IF($JC154&gt;=23,INDEX($GR:$GR,$JB154+23),"")</f>
      </c>
      <c r="HQ154">
        <f>IF($JC154&gt;=24,INDEX($GR:$GR,$JB154+24),"")</f>
      </c>
      <c r="HR154">
        <f>IF($JC154&gt;=25,INDEX($GR:$GR,$JB154+25),"")</f>
      </c>
      <c r="HS154">
        <f>IF($JC154&gt;=26,INDEX($GR:$GR,$JB154+26),"")</f>
      </c>
      <c r="HT154">
        <f>IF($JC154&gt;=27,INDEX($GR:$GR,$JB154+27),"")</f>
      </c>
      <c r="HU154">
        <f>IF($JC154&gt;=28,INDEX($GR:$GR,$JB154+28),"")</f>
      </c>
      <c r="HV154">
        <f>IF($JC154&gt;=29,INDEX($GR:$GR,$JB154+29),"")</f>
      </c>
      <c r="HW154">
        <f>IF($JC154&gt;=30,INDEX($GR:$GR,$JB154+30),"")</f>
      </c>
      <c r="HX154">
        <f>IF($JC154&gt;=31,INDEX($GR:$GR,$JB154+31),"")</f>
      </c>
      <c r="HY154">
        <f>IF($JC154&gt;=32,INDEX($GR:$GR,$JB154+32),"")</f>
      </c>
      <c r="HZ154">
        <f>IF($JC154&gt;=33,INDEX($GR:$GR,$JB154+33),"")</f>
      </c>
      <c r="IA154">
        <f>IF($JC154&gt;=34,INDEX($GR:$GR,$JB154+34),"")</f>
      </c>
      <c r="IB154">
        <f>IF($JC154&gt;=35,INDEX($GR:$GR,$JB154+35),"")</f>
      </c>
      <c r="IC154">
        <f>IF($JC154&gt;=36,INDEX($GR:$GR,$JB154+36),"")</f>
      </c>
      <c r="ID154">
        <f>IF($JC154&gt;=37,INDEX($GR:$GR,$JB154+37),"")</f>
      </c>
      <c r="IE154">
        <f>IF($JC154&gt;=38,INDEX($GR:$GR,$JB154+38),"")</f>
      </c>
      <c r="IF154">
        <f>IF($JC154&gt;=39,INDEX($GR:$GR,$JB154+39),"")</f>
      </c>
      <c r="IG154">
        <f>IF($JC154&gt;=40,INDEX($GR:$GR,$JB154+40),"")</f>
      </c>
      <c r="IH154">
        <f>IF($JC154&gt;=41,INDEX($GR:$GR,$JB154+41),"")</f>
      </c>
      <c r="II154">
        <f>IF($JC154&gt;=42,INDEX($GR:$GR,$JB154+42),"")</f>
      </c>
      <c r="IJ154">
        <f>IF($JC154&gt;=43,INDEX($GR:$GR,$JB154+43),"")</f>
      </c>
      <c r="IK154">
        <f>IF($JC154&gt;=44,INDEX($GR:$GR,$JB154+44),"")</f>
      </c>
      <c r="IL154">
        <f>IF($JC154&gt;=45,INDEX($GR:$GR,$JB154+45),"")</f>
      </c>
      <c r="IM154">
        <f>IF($JC154&gt;=46,INDEX($GR:$GR,$JB154+46),"")</f>
      </c>
      <c r="IN154">
        <f>IF($JC154&gt;=47,INDEX($GR:$GR,$JB154+47),"")</f>
      </c>
      <c r="IO154">
        <f>IF($JC154&gt;=48,INDEX($GR:$GR,$JB154+48),"")</f>
      </c>
      <c r="IP154">
        <f>IF($JC154&gt;=49,INDEX($GR:$GR,$JB154+49),"")</f>
      </c>
      <c r="IQ154">
        <f>IF($JC154&gt;=50,INDEX($GR:$GR,$JB154+50),"")</f>
      </c>
      <c r="IR154">
        <f>IF($JC154&gt;=51,INDEX($GR:$GR,$JB154+51),"")</f>
      </c>
      <c r="IS154">
        <f>IF($JC154&gt;=52,INDEX($GR:$GR,$JB154+52),"")</f>
      </c>
      <c r="IT154">
        <f>IF($JC154&gt;=53,INDEX($GR:$GR,$JB154+53),"")</f>
      </c>
      <c r="IU154">
        <f>IF($JC154&gt;=54,INDEX($GR:$GR,$JB154+54),"")</f>
      </c>
      <c r="IV154">
        <f>IF($JC154&gt;=55,INDEX($GR:$GR,$JB154+55),"")</f>
      </c>
      <c r="IW154">
        <f>IF($JC154&gt;=56,INDEX($GR:$GR,$JB154+56),"")</f>
      </c>
      <c r="IX154">
        <f>IF($JC154&gt;=57,INDEX($GR:$GR,$JB154+57),"")</f>
      </c>
      <c r="IY154">
        <f>IF($JC154&gt;=58,INDEX($GR:$GR,$JB154+58),"")</f>
      </c>
      <c r="IZ154">
        <f>IF($JC154&gt;=59,INDEX($GR:$GR,$JB154+59),"")</f>
      </c>
      <c r="JA154">
        <f>IF($JC154&gt;=60,INDEX($GR:$GR,$JB154+60),"")</f>
      </c>
      <c r="JB154">
        <f>IFERROR(MATCH($GQ154,$GR$2:$GR$324,0)+1,0)</f>
      </c>
      <c r="JC154">
        <f>IFERROR(INDEX($GS$2:$GS$324,MATCH($GQ154,$GR$2:$GR$324,0)),0)</f>
      </c>
      <c r="JD154" t="s">
        <v>40</v>
      </c>
      <c r="JE154" t="s">
        <v>40</v>
      </c>
    </row>
    <row r="155" spans="1:265" x14ac:dyDescent="0.25">
      <c r="Q155">
        <f>IF(OR($T155="",$P155=""),"",IFERROR($T155/$P155,0))</f>
      </c>
      <c r="R155">
        <f>IF($T155="","",
SUM($S155,$U155,$Z155,$V155,$X155)*
(1-IF($AA155="",0,VALUE($AA155)/100)))</f>
      </c>
      <c r="S155">
        <f>IF($T155="","",$T155)</f>
      </c>
      <c r="U155">
        <f>IF($T155="","",
IF($N155="","",
IF(ISNUMBER(SEARCH("exempt",LOWER($N155))),0,
$T155*(VALUE(SUBSTITUTE($N155,"%",""))/100))))</f>
      </c>
      <c r="AB155">
        <f>IFERROR(IF(FIND(" - ",$K155)&gt;0,MID($K155,FIND(" - ",$K155)+3,LEN($K155)),""),"")</f>
      </c>
      <c r="AK155" t="s">
        <v>640</v>
      </c>
      <c r="AP155">
        <f>IFERROR(LEFT($K155,FIND(" - ",$K155)-1),$K155)</f>
      </c>
      <c r="AS155">
        <f>IF($CH155&gt;=1,INDEX($AQ:$AQ,$CG155+1),"")</f>
      </c>
      <c r="AT155">
        <f>IF($CH155&gt;=2,INDEX($AQ:$AQ,$CG155+2),"")</f>
      </c>
      <c r="AU155">
        <f>IF($CH155&gt;=3,INDEX($AQ:$AQ,$CG155+3),"")</f>
      </c>
      <c r="AV155">
        <f>IF($CH155&gt;=4,INDEX($AQ:$AQ,$CG155+4),"")</f>
      </c>
      <c r="AW155">
        <f>IF($CH155&gt;=5,INDEX($AQ:$AQ,$CG155+5),"")</f>
      </c>
      <c r="AX155">
        <f>IF($CH155&gt;=6,INDEX($AQ:$AQ,$CG155+6),"")</f>
      </c>
      <c r="AY155">
        <f>IF($CH155&gt;=7,INDEX($AQ:$AQ,$CG155+7),"")</f>
      </c>
      <c r="AZ155">
        <f>IF($CH155&gt;=8,INDEX($AQ:$AQ,$CG155+8),"")</f>
      </c>
      <c r="BA155">
        <f>IF($CH155&gt;=9,INDEX($AQ:$AQ,$CG155+9),"")</f>
      </c>
      <c r="BB155">
        <f>IF($CH155&gt;=10,INDEX($AQ:$AQ,$CG155+10),"")</f>
      </c>
      <c r="BC155">
        <f>IF($CH155&gt;=11,INDEX($AQ:$AQ,$CG155+11),"")</f>
      </c>
      <c r="BD155">
        <f>IF($CH155&gt;=12,INDEX($AQ:$AQ,$CG155+12),"")</f>
      </c>
      <c r="BE155">
        <f>IF($CH155&gt;=13,INDEX($AQ:$AQ,$CG155+13),"")</f>
      </c>
      <c r="BF155">
        <f>IF($CH155&gt;=14,INDEX($AQ:$AQ,$CG155+14),"")</f>
      </c>
      <c r="BG155">
        <f>IF($CH155&gt;=15,INDEX($AQ:$AQ,$CG155+15),"")</f>
      </c>
      <c r="BH155">
        <f>IF($CH155&gt;=16,INDEX($AQ:$AQ,$CG155+16),"")</f>
      </c>
      <c r="BI155">
        <f>IF($CH155&gt;=17,INDEX($AQ:$AQ,$CG155+17),"")</f>
      </c>
      <c r="BJ155">
        <f>IF($CH155&gt;=18,INDEX($AQ:$AQ,$CG155+18),"")</f>
      </c>
      <c r="BK155">
        <f>IF($CH155&gt;=19,INDEX($AQ:$AQ,$CG155+19),"")</f>
      </c>
      <c r="BL155">
        <f>IF($CH155&gt;=20,INDEX($AQ:$AQ,$CG155+20),"")</f>
      </c>
      <c r="BM155">
        <f>IF($CH155&gt;=21,INDEX($AQ:$AQ,$CG155+21),"")</f>
      </c>
      <c r="BN155">
        <f>IF($CH155&gt;=22,INDEX($AQ:$AQ,$CG155+22),"")</f>
      </c>
      <c r="BO155">
        <f>IF($CH155&gt;=23,INDEX($AQ:$AQ,$CG155+23),"")</f>
      </c>
      <c r="BP155">
        <f>IF($CH155&gt;=24,INDEX($AQ:$AQ,$CG155+24),"")</f>
      </c>
      <c r="BQ155">
        <f>IF($CH155&gt;=25,INDEX($AQ:$AQ,$CG155+25),"")</f>
      </c>
      <c r="BR155">
        <f>IF($CH155&gt;=26,INDEX($AQ:$AQ,$CG155+26),"")</f>
      </c>
      <c r="BS155">
        <f>IF($CH155&gt;=27,INDEX($AQ:$AQ,$CG155+27),"")</f>
      </c>
      <c r="BT155">
        <f>IF($CH155&gt;=28,INDEX($AQ:$AQ,$CG155+28),"")</f>
      </c>
      <c r="BU155">
        <f>IF($CH155&gt;=29,INDEX($AQ:$AQ,$CG155+29),"")</f>
      </c>
      <c r="BV155">
        <f>IF($CH155&gt;=30,INDEX($AQ:$AQ,$CG155+30),"")</f>
      </c>
      <c r="BW155">
        <f>IF($CH155&gt;=31,INDEX($AQ:$AQ,$CG155+31),"")</f>
      </c>
      <c r="BX155">
        <f>IF($CH155&gt;=32,INDEX($AQ:$AQ,$CG155+32),"")</f>
      </c>
      <c r="BY155">
        <f>IF($CH155&gt;=33,INDEX($AQ:$AQ,$CG155+33),"")</f>
      </c>
      <c r="BZ155">
        <f>IF($CH155&gt;=34,INDEX($AQ:$AQ,$CG155+34),"")</f>
      </c>
      <c r="CA155">
        <f>IF($CH155&gt;=35,INDEX($AQ:$AQ,$CG155+35),"")</f>
      </c>
      <c r="CB155">
        <f>IF($CH155&gt;=36,INDEX($AQ:$AQ,$CG155+36),"")</f>
      </c>
      <c r="CC155">
        <f>IF($CH155&gt;=37,INDEX($AQ:$AQ,$CG155+37),"")</f>
      </c>
      <c r="CD155">
        <f>IF($CH155&gt;=38,INDEX($AQ:$AQ,$CG155+38),"")</f>
      </c>
      <c r="CE155">
        <f>IF($CH155&gt;=39,INDEX($AQ:$AQ,$CG155+39),"")</f>
      </c>
      <c r="CF155">
        <f>IF($CH155&gt;=40,INDEX($AQ:$AQ,$CG155+40),"")</f>
      </c>
      <c r="CG155">
        <f>IFERROR(MATCH($AP155,$AQ$2:$AQ$134,0)+1,0)</f>
      </c>
      <c r="CH155">
        <f>IFERROR(INDEX($AR$2:$AR$134,MATCH($AP155,$AQ$2:$AQ$134,0)),0)</f>
      </c>
      <c r="CI155">
        <f>IFERROR(LEFT($L155,FIND(" - ",$L155)-1),$L155)</f>
      </c>
      <c r="CJ155" t="s">
        <v>641</v>
      </c>
      <c r="CK155">
        <v>1</v>
      </c>
      <c r="CL155">
        <f>IF($DG155&gt;=1,INDEX($CJ:$CJ,$DF155+1),"")</f>
      </c>
      <c r="CM155">
        <f>IF($DG155&gt;=2,INDEX($CJ:$CJ,$DF155+2),"")</f>
      </c>
      <c r="CN155">
        <f>IF($DG155&gt;=3,INDEX($CJ:$CJ,$DF155+3),"")</f>
      </c>
      <c r="CO155">
        <f>IF($DG155&gt;=4,INDEX($CJ:$CJ,$DF155+4),"")</f>
      </c>
      <c r="CP155">
        <f>IF($DG155&gt;=5,INDEX($CJ:$CJ,$DF155+5),"")</f>
      </c>
      <c r="CQ155">
        <f>IF($DG155&gt;=6,INDEX($CJ:$CJ,$DF155+6),"")</f>
      </c>
      <c r="CR155">
        <f>IF($DG155&gt;=7,INDEX($CJ:$CJ,$DF155+7),"")</f>
      </c>
      <c r="CS155">
        <f>IF($DG155&gt;=8,INDEX($CJ:$CJ,$DF155+8),"")</f>
      </c>
      <c r="CT155">
        <f>IF($DG155&gt;=9,INDEX($CJ:$CJ,$DF155+9),"")</f>
      </c>
      <c r="CU155">
        <f>IF($DG155&gt;=10,INDEX($CJ:$CJ,$DF155+10),"")</f>
      </c>
      <c r="CV155">
        <f>IF($DG155&gt;=11,INDEX($CJ:$CJ,$DF155+11),"")</f>
      </c>
      <c r="CW155">
        <f>IF($DG155&gt;=12,INDEX($CJ:$CJ,$DF155+12),"")</f>
      </c>
      <c r="CX155">
        <f>IF($DG155&gt;=13,INDEX($CJ:$CJ,$DF155+13),"")</f>
      </c>
      <c r="CY155">
        <f>IF($DG155&gt;=14,INDEX($CJ:$CJ,$DF155+14),"")</f>
      </c>
      <c r="CZ155">
        <f>IF($DG155&gt;=15,INDEX($CJ:$CJ,$DF155+15),"")</f>
      </c>
      <c r="DA155">
        <f>IF($DG155&gt;=16,INDEX($CJ:$CJ,$DF155+16),"")</f>
      </c>
      <c r="DB155">
        <f>IF($DG155&gt;=17,INDEX($CJ:$CJ,$DF155+17),"")</f>
      </c>
      <c r="DC155">
        <f>IF($DG155&gt;=18,INDEX($CJ:$CJ,$DF155+18),"")</f>
      </c>
      <c r="DD155">
        <f>IF($DG155&gt;=19,INDEX($CJ:$CJ,$DF155+19),"")</f>
      </c>
      <c r="DE155">
        <f>IF($DG155&gt;=20,INDEX($CJ:$CJ,$DF155+20),"")</f>
      </c>
      <c r="DF155">
        <f>IFERROR(MATCH($CI155,$CJ$2:$CJ$263,0)+1,0)</f>
      </c>
      <c r="DG155">
        <f>IFERROR(INDEX($CK$2:$CK$263,MATCH($CI155,$CJ$2:$CJ$263,0)),0)</f>
      </c>
      <c r="DH155">
        <f>IFERROR(INDEX($AO:$AO,MATCH($N155,$AN:$AN,0))&amp;"","")</f>
      </c>
      <c r="DL155">
        <f>IF($GO155&gt;=1,INDEX($DI:$DI,$GN155+1),"")</f>
      </c>
      <c r="DM155">
        <f>IF($GO155&gt;=2,INDEX($DI:$DI,$GN155+2),"")</f>
      </c>
      <c r="DN155">
        <f>IF($GO155&gt;=3,INDEX($DI:$DI,$GN155+3),"")</f>
      </c>
      <c r="DO155">
        <f>IF($GO155&gt;=4,INDEX($DI:$DI,$GN155+4),"")</f>
      </c>
      <c r="DP155">
        <f>IF($GO155&gt;=5,INDEX($DI:$DI,$GN155+5),"")</f>
      </c>
      <c r="DQ155">
        <f>IF($GO155&gt;=6,INDEX($DI:$DI,$GN155+6),"")</f>
      </c>
      <c r="DR155">
        <f>IF($GO155&gt;=7,INDEX($DI:$DI,$GN155+7),"")</f>
      </c>
      <c r="DS155">
        <f>IF($GO155&gt;=8,INDEX($DI:$DI,$GN155+8),"")</f>
      </c>
      <c r="DT155">
        <f>IF($GO155&gt;=9,INDEX($DI:$DI,$GN155+9),"")</f>
      </c>
      <c r="DU155">
        <f>IF($GO155&gt;=10,INDEX($DI:$DI,$GN155+10),"")</f>
      </c>
      <c r="DV155">
        <f>IF($GO155&gt;=11,INDEX($DI:$DI,$GN155+11),"")</f>
      </c>
      <c r="DW155">
        <f>IF($GO155&gt;=12,INDEX($DI:$DI,$GN155+12),"")</f>
      </c>
      <c r="DX155">
        <f>IF($GO155&gt;=13,INDEX($DI:$DI,$GN155+13),"")</f>
      </c>
      <c r="DY155">
        <f>IF($GO155&gt;=14,INDEX($DI:$DI,$GN155+14),"")</f>
      </c>
      <c r="DZ155">
        <f>IF($GO155&gt;=15,INDEX($DI:$DI,$GN155+15),"")</f>
      </c>
      <c r="EA155">
        <f>IF($GO155&gt;=16,INDEX($DI:$DI,$GN155+16),"")</f>
      </c>
      <c r="EB155">
        <f>IF($GO155&gt;=17,INDEX($DI:$DI,$GN155+17),"")</f>
      </c>
      <c r="EC155">
        <f>IF($GO155&gt;=18,INDEX($DI:$DI,$GN155+18),"")</f>
      </c>
      <c r="ED155">
        <f>IF($GO155&gt;=19,INDEX($DI:$DI,$GN155+19),"")</f>
      </c>
      <c r="EE155">
        <f>IF($GO155&gt;=20,INDEX($DI:$DI,$GN155+20),"")</f>
      </c>
      <c r="EF155">
        <f>IF($GO155&gt;=21,INDEX($DI:$DI,$GN155+21),"")</f>
      </c>
      <c r="EG155">
        <f>IF($GO155&gt;=22,INDEX($DI:$DI,$GN155+22),"")</f>
      </c>
      <c r="EH155">
        <f>IF($GO155&gt;=23,INDEX($DI:$DI,$GN155+23),"")</f>
      </c>
      <c r="EI155">
        <f>IF($GO155&gt;=24,INDEX($DI:$DI,$GN155+24),"")</f>
      </c>
      <c r="EJ155">
        <f>IF($GO155&gt;=25,INDEX($DI:$DI,$GN155+25),"")</f>
      </c>
      <c r="EK155">
        <f>IF($GO155&gt;=26,INDEX($DI:$DI,$GN155+26),"")</f>
      </c>
      <c r="EL155">
        <f>IF($GO155&gt;=27,INDEX($DI:$DI,$GN155+27),"")</f>
      </c>
      <c r="EM155">
        <f>IF($GO155&gt;=28,INDEX($DI:$DI,$GN155+28),"")</f>
      </c>
      <c r="EN155">
        <f>IF($GO155&gt;=29,INDEX($DI:$DI,$GN155+29),"")</f>
      </c>
      <c r="EO155">
        <f>IF($GO155&gt;=30,INDEX($DI:$DI,$GN155+30),"")</f>
      </c>
      <c r="EP155">
        <f>IF($GO155&gt;=31,INDEX($DI:$DI,$GN155+31),"")</f>
      </c>
      <c r="EQ155">
        <f>IF($GO155&gt;=32,INDEX($DI:$DI,$GN155+32),"")</f>
      </c>
      <c r="ER155">
        <f>IF($GO155&gt;=33,INDEX($DI:$DI,$GN155+33),"")</f>
      </c>
      <c r="ES155">
        <f>IF($GO155&gt;=34,INDEX($DI:$DI,$GN155+34),"")</f>
      </c>
      <c r="ET155">
        <f>IF($GO155&gt;=35,INDEX($DI:$DI,$GN155+35),"")</f>
      </c>
      <c r="EU155">
        <f>IF($GO155&gt;=36,INDEX($DI:$DI,$GN155+36),"")</f>
      </c>
      <c r="EV155">
        <f>IF($GO155&gt;=37,INDEX($DI:$DI,$GN155+37),"")</f>
      </c>
      <c r="EW155">
        <f>IF($GO155&gt;=38,INDEX($DI:$DI,$GN155+38),"")</f>
      </c>
      <c r="EX155">
        <f>IF($GO155&gt;=39,INDEX($DI:$DI,$GN155+39),"")</f>
      </c>
      <c r="EY155">
        <f>IF($GO155&gt;=40,INDEX($DI:$DI,$GN155+40),"")</f>
      </c>
      <c r="EZ155">
        <f>IF($GO155&gt;=1,INDEX($DJ:$DJ,$GN155+1),"")</f>
      </c>
      <c r="FA155">
        <f>IF($GO155&gt;=2,INDEX($DJ:$DJ,$GN155+2),"")</f>
      </c>
      <c r="FB155">
        <f>IF($GO155&gt;=3,INDEX($DJ:$DJ,$GN155+3),"")</f>
      </c>
      <c r="FC155">
        <f>IF($GO155&gt;=4,INDEX($DJ:$DJ,$GN155+4),"")</f>
      </c>
      <c r="FD155">
        <f>IF($GO155&gt;=5,INDEX($DJ:$DJ,$GN155+5),"")</f>
      </c>
      <c r="FE155">
        <f>IF($GO155&gt;=6,INDEX($DJ:$DJ,$GN155+6),"")</f>
      </c>
      <c r="FF155">
        <f>IF($GO155&gt;=7,INDEX($DJ:$DJ,$GN155+7),"")</f>
      </c>
      <c r="FG155">
        <f>IF($GO155&gt;=8,INDEX($DJ:$DJ,$GN155+8),"")</f>
      </c>
      <c r="FH155">
        <f>IF($GO155&gt;=9,INDEX($DJ:$DJ,$GN155+9),"")</f>
      </c>
      <c r="FI155">
        <f>IF($GO155&gt;=10,INDEX($DJ:$DJ,$GN155+10),"")</f>
      </c>
      <c r="FJ155">
        <f>IF($GO155&gt;=11,INDEX($DJ:$DJ,$GN155+11),"")</f>
      </c>
      <c r="FK155">
        <f>IF($GO155&gt;=12,INDEX($DJ:$DJ,$GN155+12),"")</f>
      </c>
      <c r="FL155">
        <f>IF($GO155&gt;=13,INDEX($DJ:$DJ,$GN155+13),"")</f>
      </c>
      <c r="FM155">
        <f>IF($GO155&gt;=14,INDEX($DJ:$DJ,$GN155+14),"")</f>
      </c>
      <c r="FN155">
        <f>IF($GO155&gt;=15,INDEX($DJ:$DJ,$GN155+15),"")</f>
      </c>
      <c r="FO155">
        <f>IF($GO155&gt;=16,INDEX($DJ:$DJ,$GN155+16),"")</f>
      </c>
      <c r="FP155">
        <f>IF($GO155&gt;=17,INDEX($DJ:$DJ,$GN155+17),"")</f>
      </c>
      <c r="FQ155">
        <f>IF($GO155&gt;=18,INDEX($DJ:$DJ,$GN155+18),"")</f>
      </c>
      <c r="FR155">
        <f>IF($GO155&gt;=19,INDEX($DJ:$DJ,$GN155+19),"")</f>
      </c>
      <c r="FS155">
        <f>IF($GO155&gt;=20,INDEX($DJ:$DJ,$GN155+20),"")</f>
      </c>
      <c r="FT155">
        <f>IF($GO155&gt;=21,INDEX($DJ:$DJ,$GN155+21),"")</f>
      </c>
      <c r="FU155">
        <f>IF($GO155&gt;=22,INDEX($DJ:$DJ,$GN155+22),"")</f>
      </c>
      <c r="FV155">
        <f>IF($GO155&gt;=23,INDEX($DJ:$DJ,$GN155+23),"")</f>
      </c>
      <c r="FW155">
        <f>IF($GO155&gt;=24,INDEX($DJ:$DJ,$GN155+24),"")</f>
      </c>
      <c r="FX155">
        <f>IF($GO155&gt;=25,INDEX($DJ:$DJ,$GN155+25),"")</f>
      </c>
      <c r="FY155">
        <f>IF($GO155&gt;=26,INDEX($DJ:$DJ,$GN155+26),"")</f>
      </c>
      <c r="FZ155">
        <f>IF($GO155&gt;=27,INDEX($DJ:$DJ,$GN155+27),"")</f>
      </c>
      <c r="GA155">
        <f>IF($GO155&gt;=28,INDEX($DJ:$DJ,$GN155+28),"")</f>
      </c>
      <c r="GB155">
        <f>IF($GO155&gt;=29,INDEX($DJ:$DJ,$GN155+29),"")</f>
      </c>
      <c r="GC155">
        <f>IF($GO155&gt;=30,INDEX($DJ:$DJ,$GN155+30),"")</f>
      </c>
      <c r="GD155">
        <f>IF($GO155&gt;=31,INDEX($DJ:$DJ,$GN155+31),"")</f>
      </c>
      <c r="GE155">
        <f>IF($GO155&gt;=32,INDEX($DJ:$DJ,$GN155+32),"")</f>
      </c>
      <c r="GF155">
        <f>IF($GO155&gt;=33,INDEX($DJ:$DJ,$GN155+33),"")</f>
      </c>
      <c r="GG155">
        <f>IF($GO155&gt;=34,INDEX($DJ:$DJ,$GN155+34),"")</f>
      </c>
      <c r="GH155">
        <f>IF($GO155&gt;=35,INDEX($DJ:$DJ,$GN155+35),"")</f>
      </c>
      <c r="GI155">
        <f>IF($GO155&gt;=36,INDEX($DJ:$DJ,$GN155+36),"")</f>
      </c>
      <c r="GJ155">
        <f>IF($GO155&gt;=37,INDEX($DJ:$DJ,$GN155+37),"")</f>
      </c>
      <c r="GK155">
        <f>IF($GO155&gt;=38,INDEX($DJ:$DJ,$GN155+38),"")</f>
      </c>
      <c r="GL155">
        <f>IF($GO155&gt;=39,INDEX($DJ:$DJ,$GN155+39),"")</f>
      </c>
      <c r="GM155">
        <f>IF($GO155&gt;=40,INDEX($DJ:$DJ,$GN155+40),"")</f>
      </c>
      <c r="GN155">
        <f>IFERROR(MATCH($DH155,$DI$2:$DI$148,0)+1,0)</f>
      </c>
      <c r="GO155">
        <f>IFERROR(INDEX($DK$2:$DK$148,MATCH($DH155,$DI$2:$DI$148,0)),0)</f>
      </c>
      <c r="GP155">
        <f>IFERROR(MATCH($Y155,$DL$155:$EY$155,0),0)</f>
      </c>
      <c r="GQ155">
        <f>IF($GP155&gt;0,INDEX($EZ$155:$GM$155,$GP155),"")</f>
      </c>
      <c r="GR155" t="s">
        <v>642</v>
      </c>
      <c r="GT155">
        <f>IF($JC155&gt;=1,INDEX($GR:$GR,$JB155+1),"")</f>
      </c>
      <c r="GU155">
        <f>IF($JC155&gt;=2,INDEX($GR:$GR,$JB155+2),"")</f>
      </c>
      <c r="GV155">
        <f>IF($JC155&gt;=3,INDEX($GR:$GR,$JB155+3),"")</f>
      </c>
      <c r="GW155">
        <f>IF($JC155&gt;=4,INDEX($GR:$GR,$JB155+4),"")</f>
      </c>
      <c r="GX155">
        <f>IF($JC155&gt;=5,INDEX($GR:$GR,$JB155+5),"")</f>
      </c>
      <c r="GY155">
        <f>IF($JC155&gt;=6,INDEX($GR:$GR,$JB155+6),"")</f>
      </c>
      <c r="GZ155">
        <f>IF($JC155&gt;=7,INDEX($GR:$GR,$JB155+7),"")</f>
      </c>
      <c r="HA155">
        <f>IF($JC155&gt;=8,INDEX($GR:$GR,$JB155+8),"")</f>
      </c>
      <c r="HB155">
        <f>IF($JC155&gt;=9,INDEX($GR:$GR,$JB155+9),"")</f>
      </c>
      <c r="HC155">
        <f>IF($JC155&gt;=10,INDEX($GR:$GR,$JB155+10),"")</f>
      </c>
      <c r="HD155">
        <f>IF($JC155&gt;=11,INDEX($GR:$GR,$JB155+11),"")</f>
      </c>
      <c r="HE155">
        <f>IF($JC155&gt;=12,INDEX($GR:$GR,$JB155+12),"")</f>
      </c>
      <c r="HF155">
        <f>IF($JC155&gt;=13,INDEX($GR:$GR,$JB155+13),"")</f>
      </c>
      <c r="HG155">
        <f>IF($JC155&gt;=14,INDEX($GR:$GR,$JB155+14),"")</f>
      </c>
      <c r="HH155">
        <f>IF($JC155&gt;=15,INDEX($GR:$GR,$JB155+15),"")</f>
      </c>
      <c r="HI155">
        <f>IF($JC155&gt;=16,INDEX($GR:$GR,$JB155+16),"")</f>
      </c>
      <c r="HJ155">
        <f>IF($JC155&gt;=17,INDEX($GR:$GR,$JB155+17),"")</f>
      </c>
      <c r="HK155">
        <f>IF($JC155&gt;=18,INDEX($GR:$GR,$JB155+18),"")</f>
      </c>
      <c r="HL155">
        <f>IF($JC155&gt;=19,INDEX($GR:$GR,$JB155+19),"")</f>
      </c>
      <c r="HM155">
        <f>IF($JC155&gt;=20,INDEX($GR:$GR,$JB155+20),"")</f>
      </c>
      <c r="HN155">
        <f>IF($JC155&gt;=21,INDEX($GR:$GR,$JB155+21),"")</f>
      </c>
      <c r="HO155">
        <f>IF($JC155&gt;=22,INDEX($GR:$GR,$JB155+22),"")</f>
      </c>
      <c r="HP155">
        <f>IF($JC155&gt;=23,INDEX($GR:$GR,$JB155+23),"")</f>
      </c>
      <c r="HQ155">
        <f>IF($JC155&gt;=24,INDEX($GR:$GR,$JB155+24),"")</f>
      </c>
      <c r="HR155">
        <f>IF($JC155&gt;=25,INDEX($GR:$GR,$JB155+25),"")</f>
      </c>
      <c r="HS155">
        <f>IF($JC155&gt;=26,INDEX($GR:$GR,$JB155+26),"")</f>
      </c>
      <c r="HT155">
        <f>IF($JC155&gt;=27,INDEX($GR:$GR,$JB155+27),"")</f>
      </c>
      <c r="HU155">
        <f>IF($JC155&gt;=28,INDEX($GR:$GR,$JB155+28),"")</f>
      </c>
      <c r="HV155">
        <f>IF($JC155&gt;=29,INDEX($GR:$GR,$JB155+29),"")</f>
      </c>
      <c r="HW155">
        <f>IF($JC155&gt;=30,INDEX($GR:$GR,$JB155+30),"")</f>
      </c>
      <c r="HX155">
        <f>IF($JC155&gt;=31,INDEX($GR:$GR,$JB155+31),"")</f>
      </c>
      <c r="HY155">
        <f>IF($JC155&gt;=32,INDEX($GR:$GR,$JB155+32),"")</f>
      </c>
      <c r="HZ155">
        <f>IF($JC155&gt;=33,INDEX($GR:$GR,$JB155+33),"")</f>
      </c>
      <c r="IA155">
        <f>IF($JC155&gt;=34,INDEX($GR:$GR,$JB155+34),"")</f>
      </c>
      <c r="IB155">
        <f>IF($JC155&gt;=35,INDEX($GR:$GR,$JB155+35),"")</f>
      </c>
      <c r="IC155">
        <f>IF($JC155&gt;=36,INDEX($GR:$GR,$JB155+36),"")</f>
      </c>
      <c r="ID155">
        <f>IF($JC155&gt;=37,INDEX($GR:$GR,$JB155+37),"")</f>
      </c>
      <c r="IE155">
        <f>IF($JC155&gt;=38,INDEX($GR:$GR,$JB155+38),"")</f>
      </c>
      <c r="IF155">
        <f>IF($JC155&gt;=39,INDEX($GR:$GR,$JB155+39),"")</f>
      </c>
      <c r="IG155">
        <f>IF($JC155&gt;=40,INDEX($GR:$GR,$JB155+40),"")</f>
      </c>
      <c r="IH155">
        <f>IF($JC155&gt;=41,INDEX($GR:$GR,$JB155+41),"")</f>
      </c>
      <c r="II155">
        <f>IF($JC155&gt;=42,INDEX($GR:$GR,$JB155+42),"")</f>
      </c>
      <c r="IJ155">
        <f>IF($JC155&gt;=43,INDEX($GR:$GR,$JB155+43),"")</f>
      </c>
      <c r="IK155">
        <f>IF($JC155&gt;=44,INDEX($GR:$GR,$JB155+44),"")</f>
      </c>
      <c r="IL155">
        <f>IF($JC155&gt;=45,INDEX($GR:$GR,$JB155+45),"")</f>
      </c>
      <c r="IM155">
        <f>IF($JC155&gt;=46,INDEX($GR:$GR,$JB155+46),"")</f>
      </c>
      <c r="IN155">
        <f>IF($JC155&gt;=47,INDEX($GR:$GR,$JB155+47),"")</f>
      </c>
      <c r="IO155">
        <f>IF($JC155&gt;=48,INDEX($GR:$GR,$JB155+48),"")</f>
      </c>
      <c r="IP155">
        <f>IF($JC155&gt;=49,INDEX($GR:$GR,$JB155+49),"")</f>
      </c>
      <c r="IQ155">
        <f>IF($JC155&gt;=50,INDEX($GR:$GR,$JB155+50),"")</f>
      </c>
      <c r="IR155">
        <f>IF($JC155&gt;=51,INDEX($GR:$GR,$JB155+51),"")</f>
      </c>
      <c r="IS155">
        <f>IF($JC155&gt;=52,INDEX($GR:$GR,$JB155+52),"")</f>
      </c>
      <c r="IT155">
        <f>IF($JC155&gt;=53,INDEX($GR:$GR,$JB155+53),"")</f>
      </c>
      <c r="IU155">
        <f>IF($JC155&gt;=54,INDEX($GR:$GR,$JB155+54),"")</f>
      </c>
      <c r="IV155">
        <f>IF($JC155&gt;=55,INDEX($GR:$GR,$JB155+55),"")</f>
      </c>
      <c r="IW155">
        <f>IF($JC155&gt;=56,INDEX($GR:$GR,$JB155+56),"")</f>
      </c>
      <c r="IX155">
        <f>IF($JC155&gt;=57,INDEX($GR:$GR,$JB155+57),"")</f>
      </c>
      <c r="IY155">
        <f>IF($JC155&gt;=58,INDEX($GR:$GR,$JB155+58),"")</f>
      </c>
      <c r="IZ155">
        <f>IF($JC155&gt;=59,INDEX($GR:$GR,$JB155+59),"")</f>
      </c>
      <c r="JA155">
        <f>IF($JC155&gt;=60,INDEX($GR:$GR,$JB155+60),"")</f>
      </c>
      <c r="JB155">
        <f>IFERROR(MATCH($GQ155,$GR$2:$GR$324,0)+1,0)</f>
      </c>
      <c r="JC155">
        <f>IFERROR(INDEX($GS$2:$GS$324,MATCH($GQ155,$GR$2:$GR$324,0)),0)</f>
      </c>
      <c r="JD155" t="s">
        <v>40</v>
      </c>
      <c r="JE155" t="s">
        <v>40</v>
      </c>
    </row>
    <row r="156" spans="1:265" x14ac:dyDescent="0.25">
      <c r="Q156">
        <f>IF(OR($T156="",$P156=""),"",IFERROR($T156/$P156,0))</f>
      </c>
      <c r="R156">
        <f>IF($T156="","",
SUM($S156,$U156,$Z156,$V156,$X156)*
(1-IF($AA156="",0,VALUE($AA156)/100)))</f>
      </c>
      <c r="S156">
        <f>IF($T156="","",$T156)</f>
      </c>
      <c r="U156">
        <f>IF($T156="","",
IF($N156="","",
IF(ISNUMBER(SEARCH("exempt",LOWER($N156))),0,
$T156*(VALUE(SUBSTITUTE($N156,"%",""))/100))))</f>
      </c>
      <c r="AB156">
        <f>IFERROR(IF(FIND(" - ",$K156)&gt;0,MID($K156,FIND(" - ",$K156)+3,LEN($K156)),""),"")</f>
      </c>
      <c r="AK156" t="s">
        <v>643</v>
      </c>
      <c r="AP156">
        <f>IFERROR(LEFT($K156,FIND(" - ",$K156)-1),$K156)</f>
      </c>
      <c r="AS156">
        <f>IF($CH156&gt;=1,INDEX($AQ:$AQ,$CG156+1),"")</f>
      </c>
      <c r="AT156">
        <f>IF($CH156&gt;=2,INDEX($AQ:$AQ,$CG156+2),"")</f>
      </c>
      <c r="AU156">
        <f>IF($CH156&gt;=3,INDEX($AQ:$AQ,$CG156+3),"")</f>
      </c>
      <c r="AV156">
        <f>IF($CH156&gt;=4,INDEX($AQ:$AQ,$CG156+4),"")</f>
      </c>
      <c r="AW156">
        <f>IF($CH156&gt;=5,INDEX($AQ:$AQ,$CG156+5),"")</f>
      </c>
      <c r="AX156">
        <f>IF($CH156&gt;=6,INDEX($AQ:$AQ,$CG156+6),"")</f>
      </c>
      <c r="AY156">
        <f>IF($CH156&gt;=7,INDEX($AQ:$AQ,$CG156+7),"")</f>
      </c>
      <c r="AZ156">
        <f>IF($CH156&gt;=8,INDEX($AQ:$AQ,$CG156+8),"")</f>
      </c>
      <c r="BA156">
        <f>IF($CH156&gt;=9,INDEX($AQ:$AQ,$CG156+9),"")</f>
      </c>
      <c r="BB156">
        <f>IF($CH156&gt;=10,INDEX($AQ:$AQ,$CG156+10),"")</f>
      </c>
      <c r="BC156">
        <f>IF($CH156&gt;=11,INDEX($AQ:$AQ,$CG156+11),"")</f>
      </c>
      <c r="BD156">
        <f>IF($CH156&gt;=12,INDEX($AQ:$AQ,$CG156+12),"")</f>
      </c>
      <c r="BE156">
        <f>IF($CH156&gt;=13,INDEX($AQ:$AQ,$CG156+13),"")</f>
      </c>
      <c r="BF156">
        <f>IF($CH156&gt;=14,INDEX($AQ:$AQ,$CG156+14),"")</f>
      </c>
      <c r="BG156">
        <f>IF($CH156&gt;=15,INDEX($AQ:$AQ,$CG156+15),"")</f>
      </c>
      <c r="BH156">
        <f>IF($CH156&gt;=16,INDEX($AQ:$AQ,$CG156+16),"")</f>
      </c>
      <c r="BI156">
        <f>IF($CH156&gt;=17,INDEX($AQ:$AQ,$CG156+17),"")</f>
      </c>
      <c r="BJ156">
        <f>IF($CH156&gt;=18,INDEX($AQ:$AQ,$CG156+18),"")</f>
      </c>
      <c r="BK156">
        <f>IF($CH156&gt;=19,INDEX($AQ:$AQ,$CG156+19),"")</f>
      </c>
      <c r="BL156">
        <f>IF($CH156&gt;=20,INDEX($AQ:$AQ,$CG156+20),"")</f>
      </c>
      <c r="BM156">
        <f>IF($CH156&gt;=21,INDEX($AQ:$AQ,$CG156+21),"")</f>
      </c>
      <c r="BN156">
        <f>IF($CH156&gt;=22,INDEX($AQ:$AQ,$CG156+22),"")</f>
      </c>
      <c r="BO156">
        <f>IF($CH156&gt;=23,INDEX($AQ:$AQ,$CG156+23),"")</f>
      </c>
      <c r="BP156">
        <f>IF($CH156&gt;=24,INDEX($AQ:$AQ,$CG156+24),"")</f>
      </c>
      <c r="BQ156">
        <f>IF($CH156&gt;=25,INDEX($AQ:$AQ,$CG156+25),"")</f>
      </c>
      <c r="BR156">
        <f>IF($CH156&gt;=26,INDEX($AQ:$AQ,$CG156+26),"")</f>
      </c>
      <c r="BS156">
        <f>IF($CH156&gt;=27,INDEX($AQ:$AQ,$CG156+27),"")</f>
      </c>
      <c r="BT156">
        <f>IF($CH156&gt;=28,INDEX($AQ:$AQ,$CG156+28),"")</f>
      </c>
      <c r="BU156">
        <f>IF($CH156&gt;=29,INDEX($AQ:$AQ,$CG156+29),"")</f>
      </c>
      <c r="BV156">
        <f>IF($CH156&gt;=30,INDEX($AQ:$AQ,$CG156+30),"")</f>
      </c>
      <c r="BW156">
        <f>IF($CH156&gt;=31,INDEX($AQ:$AQ,$CG156+31),"")</f>
      </c>
      <c r="BX156">
        <f>IF($CH156&gt;=32,INDEX($AQ:$AQ,$CG156+32),"")</f>
      </c>
      <c r="BY156">
        <f>IF($CH156&gt;=33,INDEX($AQ:$AQ,$CG156+33),"")</f>
      </c>
      <c r="BZ156">
        <f>IF($CH156&gt;=34,INDEX($AQ:$AQ,$CG156+34),"")</f>
      </c>
      <c r="CA156">
        <f>IF($CH156&gt;=35,INDEX($AQ:$AQ,$CG156+35),"")</f>
      </c>
      <c r="CB156">
        <f>IF($CH156&gt;=36,INDEX($AQ:$AQ,$CG156+36),"")</f>
      </c>
      <c r="CC156">
        <f>IF($CH156&gt;=37,INDEX($AQ:$AQ,$CG156+37),"")</f>
      </c>
      <c r="CD156">
        <f>IF($CH156&gt;=38,INDEX($AQ:$AQ,$CG156+38),"")</f>
      </c>
      <c r="CE156">
        <f>IF($CH156&gt;=39,INDEX($AQ:$AQ,$CG156+39),"")</f>
      </c>
      <c r="CF156">
        <f>IF($CH156&gt;=40,INDEX($AQ:$AQ,$CG156+40),"")</f>
      </c>
      <c r="CG156">
        <f>IFERROR(MATCH($AP156,$AQ$2:$AQ$134,0)+1,0)</f>
      </c>
      <c r="CH156">
        <f>IFERROR(INDEX($AR$2:$AR$134,MATCH($AP156,$AQ$2:$AQ$134,0)),0)</f>
      </c>
      <c r="CI156">
        <f>IFERROR(LEFT($L156,FIND(" - ",$L156)-1),$L156)</f>
      </c>
      <c r="CJ156" t="s">
        <v>218</v>
      </c>
      <c r="CL156">
        <f>IF($DG156&gt;=1,INDEX($CJ:$CJ,$DF156+1),"")</f>
      </c>
      <c r="CM156">
        <f>IF($DG156&gt;=2,INDEX($CJ:$CJ,$DF156+2),"")</f>
      </c>
      <c r="CN156">
        <f>IF($DG156&gt;=3,INDEX($CJ:$CJ,$DF156+3),"")</f>
      </c>
      <c r="CO156">
        <f>IF($DG156&gt;=4,INDEX($CJ:$CJ,$DF156+4),"")</f>
      </c>
      <c r="CP156">
        <f>IF($DG156&gt;=5,INDEX($CJ:$CJ,$DF156+5),"")</f>
      </c>
      <c r="CQ156">
        <f>IF($DG156&gt;=6,INDEX($CJ:$CJ,$DF156+6),"")</f>
      </c>
      <c r="CR156">
        <f>IF($DG156&gt;=7,INDEX($CJ:$CJ,$DF156+7),"")</f>
      </c>
      <c r="CS156">
        <f>IF($DG156&gt;=8,INDEX($CJ:$CJ,$DF156+8),"")</f>
      </c>
      <c r="CT156">
        <f>IF($DG156&gt;=9,INDEX($CJ:$CJ,$DF156+9),"")</f>
      </c>
      <c r="CU156">
        <f>IF($DG156&gt;=10,INDEX($CJ:$CJ,$DF156+10),"")</f>
      </c>
      <c r="CV156">
        <f>IF($DG156&gt;=11,INDEX($CJ:$CJ,$DF156+11),"")</f>
      </c>
      <c r="CW156">
        <f>IF($DG156&gt;=12,INDEX($CJ:$CJ,$DF156+12),"")</f>
      </c>
      <c r="CX156">
        <f>IF($DG156&gt;=13,INDEX($CJ:$CJ,$DF156+13),"")</f>
      </c>
      <c r="CY156">
        <f>IF($DG156&gt;=14,INDEX($CJ:$CJ,$DF156+14),"")</f>
      </c>
      <c r="CZ156">
        <f>IF($DG156&gt;=15,INDEX($CJ:$CJ,$DF156+15),"")</f>
      </c>
      <c r="DA156">
        <f>IF($DG156&gt;=16,INDEX($CJ:$CJ,$DF156+16),"")</f>
      </c>
      <c r="DB156">
        <f>IF($DG156&gt;=17,INDEX($CJ:$CJ,$DF156+17),"")</f>
      </c>
      <c r="DC156">
        <f>IF($DG156&gt;=18,INDEX($CJ:$CJ,$DF156+18),"")</f>
      </c>
      <c r="DD156">
        <f>IF($DG156&gt;=19,INDEX($CJ:$CJ,$DF156+19),"")</f>
      </c>
      <c r="DE156">
        <f>IF($DG156&gt;=20,INDEX($CJ:$CJ,$DF156+20),"")</f>
      </c>
      <c r="DF156">
        <f>IFERROR(MATCH($CI156,$CJ$2:$CJ$263,0)+1,0)</f>
      </c>
      <c r="DG156">
        <f>IFERROR(INDEX($CK$2:$CK$263,MATCH($CI156,$CJ$2:$CJ$263,0)),0)</f>
      </c>
      <c r="DH156">
        <f>IFERROR(INDEX($AO:$AO,MATCH($N156,$AN:$AN,0))&amp;"","")</f>
      </c>
      <c r="DL156">
        <f>IF($GO156&gt;=1,INDEX($DI:$DI,$GN156+1),"")</f>
      </c>
      <c r="DM156">
        <f>IF($GO156&gt;=2,INDEX($DI:$DI,$GN156+2),"")</f>
      </c>
      <c r="DN156">
        <f>IF($GO156&gt;=3,INDEX($DI:$DI,$GN156+3),"")</f>
      </c>
      <c r="DO156">
        <f>IF($GO156&gt;=4,INDEX($DI:$DI,$GN156+4),"")</f>
      </c>
      <c r="DP156">
        <f>IF($GO156&gt;=5,INDEX($DI:$DI,$GN156+5),"")</f>
      </c>
      <c r="DQ156">
        <f>IF($GO156&gt;=6,INDEX($DI:$DI,$GN156+6),"")</f>
      </c>
      <c r="DR156">
        <f>IF($GO156&gt;=7,INDEX($DI:$DI,$GN156+7),"")</f>
      </c>
      <c r="DS156">
        <f>IF($GO156&gt;=8,INDEX($DI:$DI,$GN156+8),"")</f>
      </c>
      <c r="DT156">
        <f>IF($GO156&gt;=9,INDEX($DI:$DI,$GN156+9),"")</f>
      </c>
      <c r="DU156">
        <f>IF($GO156&gt;=10,INDEX($DI:$DI,$GN156+10),"")</f>
      </c>
      <c r="DV156">
        <f>IF($GO156&gt;=11,INDEX($DI:$DI,$GN156+11),"")</f>
      </c>
      <c r="DW156">
        <f>IF($GO156&gt;=12,INDEX($DI:$DI,$GN156+12),"")</f>
      </c>
      <c r="DX156">
        <f>IF($GO156&gt;=13,INDEX($DI:$DI,$GN156+13),"")</f>
      </c>
      <c r="DY156">
        <f>IF($GO156&gt;=14,INDEX($DI:$DI,$GN156+14),"")</f>
      </c>
      <c r="DZ156">
        <f>IF($GO156&gt;=15,INDEX($DI:$DI,$GN156+15),"")</f>
      </c>
      <c r="EA156">
        <f>IF($GO156&gt;=16,INDEX($DI:$DI,$GN156+16),"")</f>
      </c>
      <c r="EB156">
        <f>IF($GO156&gt;=17,INDEX($DI:$DI,$GN156+17),"")</f>
      </c>
      <c r="EC156">
        <f>IF($GO156&gt;=18,INDEX($DI:$DI,$GN156+18),"")</f>
      </c>
      <c r="ED156">
        <f>IF($GO156&gt;=19,INDEX($DI:$DI,$GN156+19),"")</f>
      </c>
      <c r="EE156">
        <f>IF($GO156&gt;=20,INDEX($DI:$DI,$GN156+20),"")</f>
      </c>
      <c r="EF156">
        <f>IF($GO156&gt;=21,INDEX($DI:$DI,$GN156+21),"")</f>
      </c>
      <c r="EG156">
        <f>IF($GO156&gt;=22,INDEX($DI:$DI,$GN156+22),"")</f>
      </c>
      <c r="EH156">
        <f>IF($GO156&gt;=23,INDEX($DI:$DI,$GN156+23),"")</f>
      </c>
      <c r="EI156">
        <f>IF($GO156&gt;=24,INDEX($DI:$DI,$GN156+24),"")</f>
      </c>
      <c r="EJ156">
        <f>IF($GO156&gt;=25,INDEX($DI:$DI,$GN156+25),"")</f>
      </c>
      <c r="EK156">
        <f>IF($GO156&gt;=26,INDEX($DI:$DI,$GN156+26),"")</f>
      </c>
      <c r="EL156">
        <f>IF($GO156&gt;=27,INDEX($DI:$DI,$GN156+27),"")</f>
      </c>
      <c r="EM156">
        <f>IF($GO156&gt;=28,INDEX($DI:$DI,$GN156+28),"")</f>
      </c>
      <c r="EN156">
        <f>IF($GO156&gt;=29,INDEX($DI:$DI,$GN156+29),"")</f>
      </c>
      <c r="EO156">
        <f>IF($GO156&gt;=30,INDEX($DI:$DI,$GN156+30),"")</f>
      </c>
      <c r="EP156">
        <f>IF($GO156&gt;=31,INDEX($DI:$DI,$GN156+31),"")</f>
      </c>
      <c r="EQ156">
        <f>IF($GO156&gt;=32,INDEX($DI:$DI,$GN156+32),"")</f>
      </c>
      <c r="ER156">
        <f>IF($GO156&gt;=33,INDEX($DI:$DI,$GN156+33),"")</f>
      </c>
      <c r="ES156">
        <f>IF($GO156&gt;=34,INDEX($DI:$DI,$GN156+34),"")</f>
      </c>
      <c r="ET156">
        <f>IF($GO156&gt;=35,INDEX($DI:$DI,$GN156+35),"")</f>
      </c>
      <c r="EU156">
        <f>IF($GO156&gt;=36,INDEX($DI:$DI,$GN156+36),"")</f>
      </c>
      <c r="EV156">
        <f>IF($GO156&gt;=37,INDEX($DI:$DI,$GN156+37),"")</f>
      </c>
      <c r="EW156">
        <f>IF($GO156&gt;=38,INDEX($DI:$DI,$GN156+38),"")</f>
      </c>
      <c r="EX156">
        <f>IF($GO156&gt;=39,INDEX($DI:$DI,$GN156+39),"")</f>
      </c>
      <c r="EY156">
        <f>IF($GO156&gt;=40,INDEX($DI:$DI,$GN156+40),"")</f>
      </c>
      <c r="EZ156">
        <f>IF($GO156&gt;=1,INDEX($DJ:$DJ,$GN156+1),"")</f>
      </c>
      <c r="FA156">
        <f>IF($GO156&gt;=2,INDEX($DJ:$DJ,$GN156+2),"")</f>
      </c>
      <c r="FB156">
        <f>IF($GO156&gt;=3,INDEX($DJ:$DJ,$GN156+3),"")</f>
      </c>
      <c r="FC156">
        <f>IF($GO156&gt;=4,INDEX($DJ:$DJ,$GN156+4),"")</f>
      </c>
      <c r="FD156">
        <f>IF($GO156&gt;=5,INDEX($DJ:$DJ,$GN156+5),"")</f>
      </c>
      <c r="FE156">
        <f>IF($GO156&gt;=6,INDEX($DJ:$DJ,$GN156+6),"")</f>
      </c>
      <c r="FF156">
        <f>IF($GO156&gt;=7,INDEX($DJ:$DJ,$GN156+7),"")</f>
      </c>
      <c r="FG156">
        <f>IF($GO156&gt;=8,INDEX($DJ:$DJ,$GN156+8),"")</f>
      </c>
      <c r="FH156">
        <f>IF($GO156&gt;=9,INDEX($DJ:$DJ,$GN156+9),"")</f>
      </c>
      <c r="FI156">
        <f>IF($GO156&gt;=10,INDEX($DJ:$DJ,$GN156+10),"")</f>
      </c>
      <c r="FJ156">
        <f>IF($GO156&gt;=11,INDEX($DJ:$DJ,$GN156+11),"")</f>
      </c>
      <c r="FK156">
        <f>IF($GO156&gt;=12,INDEX($DJ:$DJ,$GN156+12),"")</f>
      </c>
      <c r="FL156">
        <f>IF($GO156&gt;=13,INDEX($DJ:$DJ,$GN156+13),"")</f>
      </c>
      <c r="FM156">
        <f>IF($GO156&gt;=14,INDEX($DJ:$DJ,$GN156+14),"")</f>
      </c>
      <c r="FN156">
        <f>IF($GO156&gt;=15,INDEX($DJ:$DJ,$GN156+15),"")</f>
      </c>
      <c r="FO156">
        <f>IF($GO156&gt;=16,INDEX($DJ:$DJ,$GN156+16),"")</f>
      </c>
      <c r="FP156">
        <f>IF($GO156&gt;=17,INDEX($DJ:$DJ,$GN156+17),"")</f>
      </c>
      <c r="FQ156">
        <f>IF($GO156&gt;=18,INDEX($DJ:$DJ,$GN156+18),"")</f>
      </c>
      <c r="FR156">
        <f>IF($GO156&gt;=19,INDEX($DJ:$DJ,$GN156+19),"")</f>
      </c>
      <c r="FS156">
        <f>IF($GO156&gt;=20,INDEX($DJ:$DJ,$GN156+20),"")</f>
      </c>
      <c r="FT156">
        <f>IF($GO156&gt;=21,INDEX($DJ:$DJ,$GN156+21),"")</f>
      </c>
      <c r="FU156">
        <f>IF($GO156&gt;=22,INDEX($DJ:$DJ,$GN156+22),"")</f>
      </c>
      <c r="FV156">
        <f>IF($GO156&gt;=23,INDEX($DJ:$DJ,$GN156+23),"")</f>
      </c>
      <c r="FW156">
        <f>IF($GO156&gt;=24,INDEX($DJ:$DJ,$GN156+24),"")</f>
      </c>
      <c r="FX156">
        <f>IF($GO156&gt;=25,INDEX($DJ:$DJ,$GN156+25),"")</f>
      </c>
      <c r="FY156">
        <f>IF($GO156&gt;=26,INDEX($DJ:$DJ,$GN156+26),"")</f>
      </c>
      <c r="FZ156">
        <f>IF($GO156&gt;=27,INDEX($DJ:$DJ,$GN156+27),"")</f>
      </c>
      <c r="GA156">
        <f>IF($GO156&gt;=28,INDEX($DJ:$DJ,$GN156+28),"")</f>
      </c>
      <c r="GB156">
        <f>IF($GO156&gt;=29,INDEX($DJ:$DJ,$GN156+29),"")</f>
      </c>
      <c r="GC156">
        <f>IF($GO156&gt;=30,INDEX($DJ:$DJ,$GN156+30),"")</f>
      </c>
      <c r="GD156">
        <f>IF($GO156&gt;=31,INDEX($DJ:$DJ,$GN156+31),"")</f>
      </c>
      <c r="GE156">
        <f>IF($GO156&gt;=32,INDEX($DJ:$DJ,$GN156+32),"")</f>
      </c>
      <c r="GF156">
        <f>IF($GO156&gt;=33,INDEX($DJ:$DJ,$GN156+33),"")</f>
      </c>
      <c r="GG156">
        <f>IF($GO156&gt;=34,INDEX($DJ:$DJ,$GN156+34),"")</f>
      </c>
      <c r="GH156">
        <f>IF($GO156&gt;=35,INDEX($DJ:$DJ,$GN156+35),"")</f>
      </c>
      <c r="GI156">
        <f>IF($GO156&gt;=36,INDEX($DJ:$DJ,$GN156+36),"")</f>
      </c>
      <c r="GJ156">
        <f>IF($GO156&gt;=37,INDEX($DJ:$DJ,$GN156+37),"")</f>
      </c>
      <c r="GK156">
        <f>IF($GO156&gt;=38,INDEX($DJ:$DJ,$GN156+38),"")</f>
      </c>
      <c r="GL156">
        <f>IF($GO156&gt;=39,INDEX($DJ:$DJ,$GN156+39),"")</f>
      </c>
      <c r="GM156">
        <f>IF($GO156&gt;=40,INDEX($DJ:$DJ,$GN156+40),"")</f>
      </c>
      <c r="GN156">
        <f>IFERROR(MATCH($DH156,$DI$2:$DI$148,0)+1,0)</f>
      </c>
      <c r="GO156">
        <f>IFERROR(INDEX($DK$2:$DK$148,MATCH($DH156,$DI$2:$DI$148,0)),0)</f>
      </c>
      <c r="GP156">
        <f>IFERROR(MATCH($Y156,$DL$156:$EY$156,0),0)</f>
      </c>
      <c r="GQ156">
        <f>IF($GP156&gt;0,INDEX($EZ$156:$GM$156,$GP156),"")</f>
      </c>
      <c r="GR156" t="s">
        <v>644</v>
      </c>
      <c r="GT156">
        <f>IF($JC156&gt;=1,INDEX($GR:$GR,$JB156+1),"")</f>
      </c>
      <c r="GU156">
        <f>IF($JC156&gt;=2,INDEX($GR:$GR,$JB156+2),"")</f>
      </c>
      <c r="GV156">
        <f>IF($JC156&gt;=3,INDEX($GR:$GR,$JB156+3),"")</f>
      </c>
      <c r="GW156">
        <f>IF($JC156&gt;=4,INDEX($GR:$GR,$JB156+4),"")</f>
      </c>
      <c r="GX156">
        <f>IF($JC156&gt;=5,INDEX($GR:$GR,$JB156+5),"")</f>
      </c>
      <c r="GY156">
        <f>IF($JC156&gt;=6,INDEX($GR:$GR,$JB156+6),"")</f>
      </c>
      <c r="GZ156">
        <f>IF($JC156&gt;=7,INDEX($GR:$GR,$JB156+7),"")</f>
      </c>
      <c r="HA156">
        <f>IF($JC156&gt;=8,INDEX($GR:$GR,$JB156+8),"")</f>
      </c>
      <c r="HB156">
        <f>IF($JC156&gt;=9,INDEX($GR:$GR,$JB156+9),"")</f>
      </c>
      <c r="HC156">
        <f>IF($JC156&gt;=10,INDEX($GR:$GR,$JB156+10),"")</f>
      </c>
      <c r="HD156">
        <f>IF($JC156&gt;=11,INDEX($GR:$GR,$JB156+11),"")</f>
      </c>
      <c r="HE156">
        <f>IF($JC156&gt;=12,INDEX($GR:$GR,$JB156+12),"")</f>
      </c>
      <c r="HF156">
        <f>IF($JC156&gt;=13,INDEX($GR:$GR,$JB156+13),"")</f>
      </c>
      <c r="HG156">
        <f>IF($JC156&gt;=14,INDEX($GR:$GR,$JB156+14),"")</f>
      </c>
      <c r="HH156">
        <f>IF($JC156&gt;=15,INDEX($GR:$GR,$JB156+15),"")</f>
      </c>
      <c r="HI156">
        <f>IF($JC156&gt;=16,INDEX($GR:$GR,$JB156+16),"")</f>
      </c>
      <c r="HJ156">
        <f>IF($JC156&gt;=17,INDEX($GR:$GR,$JB156+17),"")</f>
      </c>
      <c r="HK156">
        <f>IF($JC156&gt;=18,INDEX($GR:$GR,$JB156+18),"")</f>
      </c>
      <c r="HL156">
        <f>IF($JC156&gt;=19,INDEX($GR:$GR,$JB156+19),"")</f>
      </c>
      <c r="HM156">
        <f>IF($JC156&gt;=20,INDEX($GR:$GR,$JB156+20),"")</f>
      </c>
      <c r="HN156">
        <f>IF($JC156&gt;=21,INDEX($GR:$GR,$JB156+21),"")</f>
      </c>
      <c r="HO156">
        <f>IF($JC156&gt;=22,INDEX($GR:$GR,$JB156+22),"")</f>
      </c>
      <c r="HP156">
        <f>IF($JC156&gt;=23,INDEX($GR:$GR,$JB156+23),"")</f>
      </c>
      <c r="HQ156">
        <f>IF($JC156&gt;=24,INDEX($GR:$GR,$JB156+24),"")</f>
      </c>
      <c r="HR156">
        <f>IF($JC156&gt;=25,INDEX($GR:$GR,$JB156+25),"")</f>
      </c>
      <c r="HS156">
        <f>IF($JC156&gt;=26,INDEX($GR:$GR,$JB156+26),"")</f>
      </c>
      <c r="HT156">
        <f>IF($JC156&gt;=27,INDEX($GR:$GR,$JB156+27),"")</f>
      </c>
      <c r="HU156">
        <f>IF($JC156&gt;=28,INDEX($GR:$GR,$JB156+28),"")</f>
      </c>
      <c r="HV156">
        <f>IF($JC156&gt;=29,INDEX($GR:$GR,$JB156+29),"")</f>
      </c>
      <c r="HW156">
        <f>IF($JC156&gt;=30,INDEX($GR:$GR,$JB156+30),"")</f>
      </c>
      <c r="HX156">
        <f>IF($JC156&gt;=31,INDEX($GR:$GR,$JB156+31),"")</f>
      </c>
      <c r="HY156">
        <f>IF($JC156&gt;=32,INDEX($GR:$GR,$JB156+32),"")</f>
      </c>
      <c r="HZ156">
        <f>IF($JC156&gt;=33,INDEX($GR:$GR,$JB156+33),"")</f>
      </c>
      <c r="IA156">
        <f>IF($JC156&gt;=34,INDEX($GR:$GR,$JB156+34),"")</f>
      </c>
      <c r="IB156">
        <f>IF($JC156&gt;=35,INDEX($GR:$GR,$JB156+35),"")</f>
      </c>
      <c r="IC156">
        <f>IF($JC156&gt;=36,INDEX($GR:$GR,$JB156+36),"")</f>
      </c>
      <c r="ID156">
        <f>IF($JC156&gt;=37,INDEX($GR:$GR,$JB156+37),"")</f>
      </c>
      <c r="IE156">
        <f>IF($JC156&gt;=38,INDEX($GR:$GR,$JB156+38),"")</f>
      </c>
      <c r="IF156">
        <f>IF($JC156&gt;=39,INDEX($GR:$GR,$JB156+39),"")</f>
      </c>
      <c r="IG156">
        <f>IF($JC156&gt;=40,INDEX($GR:$GR,$JB156+40),"")</f>
      </c>
      <c r="IH156">
        <f>IF($JC156&gt;=41,INDEX($GR:$GR,$JB156+41),"")</f>
      </c>
      <c r="II156">
        <f>IF($JC156&gt;=42,INDEX($GR:$GR,$JB156+42),"")</f>
      </c>
      <c r="IJ156">
        <f>IF($JC156&gt;=43,INDEX($GR:$GR,$JB156+43),"")</f>
      </c>
      <c r="IK156">
        <f>IF($JC156&gt;=44,INDEX($GR:$GR,$JB156+44),"")</f>
      </c>
      <c r="IL156">
        <f>IF($JC156&gt;=45,INDEX($GR:$GR,$JB156+45),"")</f>
      </c>
      <c r="IM156">
        <f>IF($JC156&gt;=46,INDEX($GR:$GR,$JB156+46),"")</f>
      </c>
      <c r="IN156">
        <f>IF($JC156&gt;=47,INDEX($GR:$GR,$JB156+47),"")</f>
      </c>
      <c r="IO156">
        <f>IF($JC156&gt;=48,INDEX($GR:$GR,$JB156+48),"")</f>
      </c>
      <c r="IP156">
        <f>IF($JC156&gt;=49,INDEX($GR:$GR,$JB156+49),"")</f>
      </c>
      <c r="IQ156">
        <f>IF($JC156&gt;=50,INDEX($GR:$GR,$JB156+50),"")</f>
      </c>
      <c r="IR156">
        <f>IF($JC156&gt;=51,INDEX($GR:$GR,$JB156+51),"")</f>
      </c>
      <c r="IS156">
        <f>IF($JC156&gt;=52,INDEX($GR:$GR,$JB156+52),"")</f>
      </c>
      <c r="IT156">
        <f>IF($JC156&gt;=53,INDEX($GR:$GR,$JB156+53),"")</f>
      </c>
      <c r="IU156">
        <f>IF($JC156&gt;=54,INDEX($GR:$GR,$JB156+54),"")</f>
      </c>
      <c r="IV156">
        <f>IF($JC156&gt;=55,INDEX($GR:$GR,$JB156+55),"")</f>
      </c>
      <c r="IW156">
        <f>IF($JC156&gt;=56,INDEX($GR:$GR,$JB156+56),"")</f>
      </c>
      <c r="IX156">
        <f>IF($JC156&gt;=57,INDEX($GR:$GR,$JB156+57),"")</f>
      </c>
      <c r="IY156">
        <f>IF($JC156&gt;=58,INDEX($GR:$GR,$JB156+58),"")</f>
      </c>
      <c r="IZ156">
        <f>IF($JC156&gt;=59,INDEX($GR:$GR,$JB156+59),"")</f>
      </c>
      <c r="JA156">
        <f>IF($JC156&gt;=60,INDEX($GR:$GR,$JB156+60),"")</f>
      </c>
      <c r="JB156">
        <f>IFERROR(MATCH($GQ156,$GR$2:$GR$324,0)+1,0)</f>
      </c>
      <c r="JC156">
        <f>IFERROR(INDEX($GS$2:$GS$324,MATCH($GQ156,$GR$2:$GR$324,0)),0)</f>
      </c>
      <c r="JD156" t="s">
        <v>40</v>
      </c>
      <c r="JE156" t="s">
        <v>40</v>
      </c>
    </row>
    <row r="157" spans="1:265" x14ac:dyDescent="0.25">
      <c r="Q157">
        <f>IF(OR($T157="",$P157=""),"",IFERROR($T157/$P157,0))</f>
      </c>
      <c r="R157">
        <f>IF($T157="","",
SUM($S157,$U157,$Z157,$V157,$X157)*
(1-IF($AA157="",0,VALUE($AA157)/100)))</f>
      </c>
      <c r="S157">
        <f>IF($T157="","",$T157)</f>
      </c>
      <c r="U157">
        <f>IF($T157="","",
IF($N157="","",
IF(ISNUMBER(SEARCH("exempt",LOWER($N157))),0,
$T157*(VALUE(SUBSTITUTE($N157,"%",""))/100))))</f>
      </c>
      <c r="AB157">
        <f>IFERROR(IF(FIND(" - ",$K157)&gt;0,MID($K157,FIND(" - ",$K157)+3,LEN($K157)),""),"")</f>
      </c>
      <c r="AK157" t="s">
        <v>645</v>
      </c>
      <c r="AP157">
        <f>IFERROR(LEFT($K157,FIND(" - ",$K157)-1),$K157)</f>
      </c>
      <c r="AS157">
        <f>IF($CH157&gt;=1,INDEX($AQ:$AQ,$CG157+1),"")</f>
      </c>
      <c r="AT157">
        <f>IF($CH157&gt;=2,INDEX($AQ:$AQ,$CG157+2),"")</f>
      </c>
      <c r="AU157">
        <f>IF($CH157&gt;=3,INDEX($AQ:$AQ,$CG157+3),"")</f>
      </c>
      <c r="AV157">
        <f>IF($CH157&gt;=4,INDEX($AQ:$AQ,$CG157+4),"")</f>
      </c>
      <c r="AW157">
        <f>IF($CH157&gt;=5,INDEX($AQ:$AQ,$CG157+5),"")</f>
      </c>
      <c r="AX157">
        <f>IF($CH157&gt;=6,INDEX($AQ:$AQ,$CG157+6),"")</f>
      </c>
      <c r="AY157">
        <f>IF($CH157&gt;=7,INDEX($AQ:$AQ,$CG157+7),"")</f>
      </c>
      <c r="AZ157">
        <f>IF($CH157&gt;=8,INDEX($AQ:$AQ,$CG157+8),"")</f>
      </c>
      <c r="BA157">
        <f>IF($CH157&gt;=9,INDEX($AQ:$AQ,$CG157+9),"")</f>
      </c>
      <c r="BB157">
        <f>IF($CH157&gt;=10,INDEX($AQ:$AQ,$CG157+10),"")</f>
      </c>
      <c r="BC157">
        <f>IF($CH157&gt;=11,INDEX($AQ:$AQ,$CG157+11),"")</f>
      </c>
      <c r="BD157">
        <f>IF($CH157&gt;=12,INDEX($AQ:$AQ,$CG157+12),"")</f>
      </c>
      <c r="BE157">
        <f>IF($CH157&gt;=13,INDEX($AQ:$AQ,$CG157+13),"")</f>
      </c>
      <c r="BF157">
        <f>IF($CH157&gt;=14,INDEX($AQ:$AQ,$CG157+14),"")</f>
      </c>
      <c r="BG157">
        <f>IF($CH157&gt;=15,INDEX($AQ:$AQ,$CG157+15),"")</f>
      </c>
      <c r="BH157">
        <f>IF($CH157&gt;=16,INDEX($AQ:$AQ,$CG157+16),"")</f>
      </c>
      <c r="BI157">
        <f>IF($CH157&gt;=17,INDEX($AQ:$AQ,$CG157+17),"")</f>
      </c>
      <c r="BJ157">
        <f>IF($CH157&gt;=18,INDEX($AQ:$AQ,$CG157+18),"")</f>
      </c>
      <c r="BK157">
        <f>IF($CH157&gt;=19,INDEX($AQ:$AQ,$CG157+19),"")</f>
      </c>
      <c r="BL157">
        <f>IF($CH157&gt;=20,INDEX($AQ:$AQ,$CG157+20),"")</f>
      </c>
      <c r="BM157">
        <f>IF($CH157&gt;=21,INDEX($AQ:$AQ,$CG157+21),"")</f>
      </c>
      <c r="BN157">
        <f>IF($CH157&gt;=22,INDEX($AQ:$AQ,$CG157+22),"")</f>
      </c>
      <c r="BO157">
        <f>IF($CH157&gt;=23,INDEX($AQ:$AQ,$CG157+23),"")</f>
      </c>
      <c r="BP157">
        <f>IF($CH157&gt;=24,INDEX($AQ:$AQ,$CG157+24),"")</f>
      </c>
      <c r="BQ157">
        <f>IF($CH157&gt;=25,INDEX($AQ:$AQ,$CG157+25),"")</f>
      </c>
      <c r="BR157">
        <f>IF($CH157&gt;=26,INDEX($AQ:$AQ,$CG157+26),"")</f>
      </c>
      <c r="BS157">
        <f>IF($CH157&gt;=27,INDEX($AQ:$AQ,$CG157+27),"")</f>
      </c>
      <c r="BT157">
        <f>IF($CH157&gt;=28,INDEX($AQ:$AQ,$CG157+28),"")</f>
      </c>
      <c r="BU157">
        <f>IF($CH157&gt;=29,INDEX($AQ:$AQ,$CG157+29),"")</f>
      </c>
      <c r="BV157">
        <f>IF($CH157&gt;=30,INDEX($AQ:$AQ,$CG157+30),"")</f>
      </c>
      <c r="BW157">
        <f>IF($CH157&gt;=31,INDEX($AQ:$AQ,$CG157+31),"")</f>
      </c>
      <c r="BX157">
        <f>IF($CH157&gt;=32,INDEX($AQ:$AQ,$CG157+32),"")</f>
      </c>
      <c r="BY157">
        <f>IF($CH157&gt;=33,INDEX($AQ:$AQ,$CG157+33),"")</f>
      </c>
      <c r="BZ157">
        <f>IF($CH157&gt;=34,INDEX($AQ:$AQ,$CG157+34),"")</f>
      </c>
      <c r="CA157">
        <f>IF($CH157&gt;=35,INDEX($AQ:$AQ,$CG157+35),"")</f>
      </c>
      <c r="CB157">
        <f>IF($CH157&gt;=36,INDEX($AQ:$AQ,$CG157+36),"")</f>
      </c>
      <c r="CC157">
        <f>IF($CH157&gt;=37,INDEX($AQ:$AQ,$CG157+37),"")</f>
      </c>
      <c r="CD157">
        <f>IF($CH157&gt;=38,INDEX($AQ:$AQ,$CG157+38),"")</f>
      </c>
      <c r="CE157">
        <f>IF($CH157&gt;=39,INDEX($AQ:$AQ,$CG157+39),"")</f>
      </c>
      <c r="CF157">
        <f>IF($CH157&gt;=40,INDEX($AQ:$AQ,$CG157+40),"")</f>
      </c>
      <c r="CG157">
        <f>IFERROR(MATCH($AP157,$AQ$2:$AQ$134,0)+1,0)</f>
      </c>
      <c r="CH157">
        <f>IFERROR(INDEX($AR$2:$AR$134,MATCH($AP157,$AQ$2:$AQ$134,0)),0)</f>
      </c>
      <c r="CI157">
        <f>IFERROR(LEFT($L157,FIND(" - ",$L157)-1),$L157)</f>
      </c>
      <c r="CJ157" t="s">
        <v>646</v>
      </c>
      <c r="CK157">
        <v>1</v>
      </c>
      <c r="CL157">
        <f>IF($DG157&gt;=1,INDEX($CJ:$CJ,$DF157+1),"")</f>
      </c>
      <c r="CM157">
        <f>IF($DG157&gt;=2,INDEX($CJ:$CJ,$DF157+2),"")</f>
      </c>
      <c r="CN157">
        <f>IF($DG157&gt;=3,INDEX($CJ:$CJ,$DF157+3),"")</f>
      </c>
      <c r="CO157">
        <f>IF($DG157&gt;=4,INDEX($CJ:$CJ,$DF157+4),"")</f>
      </c>
      <c r="CP157">
        <f>IF($DG157&gt;=5,INDEX($CJ:$CJ,$DF157+5),"")</f>
      </c>
      <c r="CQ157">
        <f>IF($DG157&gt;=6,INDEX($CJ:$CJ,$DF157+6),"")</f>
      </c>
      <c r="CR157">
        <f>IF($DG157&gt;=7,INDEX($CJ:$CJ,$DF157+7),"")</f>
      </c>
      <c r="CS157">
        <f>IF($DG157&gt;=8,INDEX($CJ:$CJ,$DF157+8),"")</f>
      </c>
      <c r="CT157">
        <f>IF($DG157&gt;=9,INDEX($CJ:$CJ,$DF157+9),"")</f>
      </c>
      <c r="CU157">
        <f>IF($DG157&gt;=10,INDEX($CJ:$CJ,$DF157+10),"")</f>
      </c>
      <c r="CV157">
        <f>IF($DG157&gt;=11,INDEX($CJ:$CJ,$DF157+11),"")</f>
      </c>
      <c r="CW157">
        <f>IF($DG157&gt;=12,INDEX($CJ:$CJ,$DF157+12),"")</f>
      </c>
      <c r="CX157">
        <f>IF($DG157&gt;=13,INDEX($CJ:$CJ,$DF157+13),"")</f>
      </c>
      <c r="CY157">
        <f>IF($DG157&gt;=14,INDEX($CJ:$CJ,$DF157+14),"")</f>
      </c>
      <c r="CZ157">
        <f>IF($DG157&gt;=15,INDEX($CJ:$CJ,$DF157+15),"")</f>
      </c>
      <c r="DA157">
        <f>IF($DG157&gt;=16,INDEX($CJ:$CJ,$DF157+16),"")</f>
      </c>
      <c r="DB157">
        <f>IF($DG157&gt;=17,INDEX($CJ:$CJ,$DF157+17),"")</f>
      </c>
      <c r="DC157">
        <f>IF($DG157&gt;=18,INDEX($CJ:$CJ,$DF157+18),"")</f>
      </c>
      <c r="DD157">
        <f>IF($DG157&gt;=19,INDEX($CJ:$CJ,$DF157+19),"")</f>
      </c>
      <c r="DE157">
        <f>IF($DG157&gt;=20,INDEX($CJ:$CJ,$DF157+20),"")</f>
      </c>
      <c r="DF157">
        <f>IFERROR(MATCH($CI157,$CJ$2:$CJ$263,0)+1,0)</f>
      </c>
      <c r="DG157">
        <f>IFERROR(INDEX($CK$2:$CK$263,MATCH($CI157,$CJ$2:$CJ$263,0)),0)</f>
      </c>
      <c r="DH157">
        <f>IFERROR(INDEX($AO:$AO,MATCH($N157,$AN:$AN,0))&amp;"","")</f>
      </c>
      <c r="DL157">
        <f>IF($GO157&gt;=1,INDEX($DI:$DI,$GN157+1),"")</f>
      </c>
      <c r="DM157">
        <f>IF($GO157&gt;=2,INDEX($DI:$DI,$GN157+2),"")</f>
      </c>
      <c r="DN157">
        <f>IF($GO157&gt;=3,INDEX($DI:$DI,$GN157+3),"")</f>
      </c>
      <c r="DO157">
        <f>IF($GO157&gt;=4,INDEX($DI:$DI,$GN157+4),"")</f>
      </c>
      <c r="DP157">
        <f>IF($GO157&gt;=5,INDEX($DI:$DI,$GN157+5),"")</f>
      </c>
      <c r="DQ157">
        <f>IF($GO157&gt;=6,INDEX($DI:$DI,$GN157+6),"")</f>
      </c>
      <c r="DR157">
        <f>IF($GO157&gt;=7,INDEX($DI:$DI,$GN157+7),"")</f>
      </c>
      <c r="DS157">
        <f>IF($GO157&gt;=8,INDEX($DI:$DI,$GN157+8),"")</f>
      </c>
      <c r="DT157">
        <f>IF($GO157&gt;=9,INDEX($DI:$DI,$GN157+9),"")</f>
      </c>
      <c r="DU157">
        <f>IF($GO157&gt;=10,INDEX($DI:$DI,$GN157+10),"")</f>
      </c>
      <c r="DV157">
        <f>IF($GO157&gt;=11,INDEX($DI:$DI,$GN157+11),"")</f>
      </c>
      <c r="DW157">
        <f>IF($GO157&gt;=12,INDEX($DI:$DI,$GN157+12),"")</f>
      </c>
      <c r="DX157">
        <f>IF($GO157&gt;=13,INDEX($DI:$DI,$GN157+13),"")</f>
      </c>
      <c r="DY157">
        <f>IF($GO157&gt;=14,INDEX($DI:$DI,$GN157+14),"")</f>
      </c>
      <c r="DZ157">
        <f>IF($GO157&gt;=15,INDEX($DI:$DI,$GN157+15),"")</f>
      </c>
      <c r="EA157">
        <f>IF($GO157&gt;=16,INDEX($DI:$DI,$GN157+16),"")</f>
      </c>
      <c r="EB157">
        <f>IF($GO157&gt;=17,INDEX($DI:$DI,$GN157+17),"")</f>
      </c>
      <c r="EC157">
        <f>IF($GO157&gt;=18,INDEX($DI:$DI,$GN157+18),"")</f>
      </c>
      <c r="ED157">
        <f>IF($GO157&gt;=19,INDEX($DI:$DI,$GN157+19),"")</f>
      </c>
      <c r="EE157">
        <f>IF($GO157&gt;=20,INDEX($DI:$DI,$GN157+20),"")</f>
      </c>
      <c r="EF157">
        <f>IF($GO157&gt;=21,INDEX($DI:$DI,$GN157+21),"")</f>
      </c>
      <c r="EG157">
        <f>IF($GO157&gt;=22,INDEX($DI:$DI,$GN157+22),"")</f>
      </c>
      <c r="EH157">
        <f>IF($GO157&gt;=23,INDEX($DI:$DI,$GN157+23),"")</f>
      </c>
      <c r="EI157">
        <f>IF($GO157&gt;=24,INDEX($DI:$DI,$GN157+24),"")</f>
      </c>
      <c r="EJ157">
        <f>IF($GO157&gt;=25,INDEX($DI:$DI,$GN157+25),"")</f>
      </c>
      <c r="EK157">
        <f>IF($GO157&gt;=26,INDEX($DI:$DI,$GN157+26),"")</f>
      </c>
      <c r="EL157">
        <f>IF($GO157&gt;=27,INDEX($DI:$DI,$GN157+27),"")</f>
      </c>
      <c r="EM157">
        <f>IF($GO157&gt;=28,INDEX($DI:$DI,$GN157+28),"")</f>
      </c>
      <c r="EN157">
        <f>IF($GO157&gt;=29,INDEX($DI:$DI,$GN157+29),"")</f>
      </c>
      <c r="EO157">
        <f>IF($GO157&gt;=30,INDEX($DI:$DI,$GN157+30),"")</f>
      </c>
      <c r="EP157">
        <f>IF($GO157&gt;=31,INDEX($DI:$DI,$GN157+31),"")</f>
      </c>
      <c r="EQ157">
        <f>IF($GO157&gt;=32,INDEX($DI:$DI,$GN157+32),"")</f>
      </c>
      <c r="ER157">
        <f>IF($GO157&gt;=33,INDEX($DI:$DI,$GN157+33),"")</f>
      </c>
      <c r="ES157">
        <f>IF($GO157&gt;=34,INDEX($DI:$DI,$GN157+34),"")</f>
      </c>
      <c r="ET157">
        <f>IF($GO157&gt;=35,INDEX($DI:$DI,$GN157+35),"")</f>
      </c>
      <c r="EU157">
        <f>IF($GO157&gt;=36,INDEX($DI:$DI,$GN157+36),"")</f>
      </c>
      <c r="EV157">
        <f>IF($GO157&gt;=37,INDEX($DI:$DI,$GN157+37),"")</f>
      </c>
      <c r="EW157">
        <f>IF($GO157&gt;=38,INDEX($DI:$DI,$GN157+38),"")</f>
      </c>
      <c r="EX157">
        <f>IF($GO157&gt;=39,INDEX($DI:$DI,$GN157+39),"")</f>
      </c>
      <c r="EY157">
        <f>IF($GO157&gt;=40,INDEX($DI:$DI,$GN157+40),"")</f>
      </c>
      <c r="EZ157">
        <f>IF($GO157&gt;=1,INDEX($DJ:$DJ,$GN157+1),"")</f>
      </c>
      <c r="FA157">
        <f>IF($GO157&gt;=2,INDEX($DJ:$DJ,$GN157+2),"")</f>
      </c>
      <c r="FB157">
        <f>IF($GO157&gt;=3,INDEX($DJ:$DJ,$GN157+3),"")</f>
      </c>
      <c r="FC157">
        <f>IF($GO157&gt;=4,INDEX($DJ:$DJ,$GN157+4),"")</f>
      </c>
      <c r="FD157">
        <f>IF($GO157&gt;=5,INDEX($DJ:$DJ,$GN157+5),"")</f>
      </c>
      <c r="FE157">
        <f>IF($GO157&gt;=6,INDEX($DJ:$DJ,$GN157+6),"")</f>
      </c>
      <c r="FF157">
        <f>IF($GO157&gt;=7,INDEX($DJ:$DJ,$GN157+7),"")</f>
      </c>
      <c r="FG157">
        <f>IF($GO157&gt;=8,INDEX($DJ:$DJ,$GN157+8),"")</f>
      </c>
      <c r="FH157">
        <f>IF($GO157&gt;=9,INDEX($DJ:$DJ,$GN157+9),"")</f>
      </c>
      <c r="FI157">
        <f>IF($GO157&gt;=10,INDEX($DJ:$DJ,$GN157+10),"")</f>
      </c>
      <c r="FJ157">
        <f>IF($GO157&gt;=11,INDEX($DJ:$DJ,$GN157+11),"")</f>
      </c>
      <c r="FK157">
        <f>IF($GO157&gt;=12,INDEX($DJ:$DJ,$GN157+12),"")</f>
      </c>
      <c r="FL157">
        <f>IF($GO157&gt;=13,INDEX($DJ:$DJ,$GN157+13),"")</f>
      </c>
      <c r="FM157">
        <f>IF($GO157&gt;=14,INDEX($DJ:$DJ,$GN157+14),"")</f>
      </c>
      <c r="FN157">
        <f>IF($GO157&gt;=15,INDEX($DJ:$DJ,$GN157+15),"")</f>
      </c>
      <c r="FO157">
        <f>IF($GO157&gt;=16,INDEX($DJ:$DJ,$GN157+16),"")</f>
      </c>
      <c r="FP157">
        <f>IF($GO157&gt;=17,INDEX($DJ:$DJ,$GN157+17),"")</f>
      </c>
      <c r="FQ157">
        <f>IF($GO157&gt;=18,INDEX($DJ:$DJ,$GN157+18),"")</f>
      </c>
      <c r="FR157">
        <f>IF($GO157&gt;=19,INDEX($DJ:$DJ,$GN157+19),"")</f>
      </c>
      <c r="FS157">
        <f>IF($GO157&gt;=20,INDEX($DJ:$DJ,$GN157+20),"")</f>
      </c>
      <c r="FT157">
        <f>IF($GO157&gt;=21,INDEX($DJ:$DJ,$GN157+21),"")</f>
      </c>
      <c r="FU157">
        <f>IF($GO157&gt;=22,INDEX($DJ:$DJ,$GN157+22),"")</f>
      </c>
      <c r="FV157">
        <f>IF($GO157&gt;=23,INDEX($DJ:$DJ,$GN157+23),"")</f>
      </c>
      <c r="FW157">
        <f>IF($GO157&gt;=24,INDEX($DJ:$DJ,$GN157+24),"")</f>
      </c>
      <c r="FX157">
        <f>IF($GO157&gt;=25,INDEX($DJ:$DJ,$GN157+25),"")</f>
      </c>
      <c r="FY157">
        <f>IF($GO157&gt;=26,INDEX($DJ:$DJ,$GN157+26),"")</f>
      </c>
      <c r="FZ157">
        <f>IF($GO157&gt;=27,INDEX($DJ:$DJ,$GN157+27),"")</f>
      </c>
      <c r="GA157">
        <f>IF($GO157&gt;=28,INDEX($DJ:$DJ,$GN157+28),"")</f>
      </c>
      <c r="GB157">
        <f>IF($GO157&gt;=29,INDEX($DJ:$DJ,$GN157+29),"")</f>
      </c>
      <c r="GC157">
        <f>IF($GO157&gt;=30,INDEX($DJ:$DJ,$GN157+30),"")</f>
      </c>
      <c r="GD157">
        <f>IF($GO157&gt;=31,INDEX($DJ:$DJ,$GN157+31),"")</f>
      </c>
      <c r="GE157">
        <f>IF($GO157&gt;=32,INDEX($DJ:$DJ,$GN157+32),"")</f>
      </c>
      <c r="GF157">
        <f>IF($GO157&gt;=33,INDEX($DJ:$DJ,$GN157+33),"")</f>
      </c>
      <c r="GG157">
        <f>IF($GO157&gt;=34,INDEX($DJ:$DJ,$GN157+34),"")</f>
      </c>
      <c r="GH157">
        <f>IF($GO157&gt;=35,INDEX($DJ:$DJ,$GN157+35),"")</f>
      </c>
      <c r="GI157">
        <f>IF($GO157&gt;=36,INDEX($DJ:$DJ,$GN157+36),"")</f>
      </c>
      <c r="GJ157">
        <f>IF($GO157&gt;=37,INDEX($DJ:$DJ,$GN157+37),"")</f>
      </c>
      <c r="GK157">
        <f>IF($GO157&gt;=38,INDEX($DJ:$DJ,$GN157+38),"")</f>
      </c>
      <c r="GL157">
        <f>IF($GO157&gt;=39,INDEX($DJ:$DJ,$GN157+39),"")</f>
      </c>
      <c r="GM157">
        <f>IF($GO157&gt;=40,INDEX($DJ:$DJ,$GN157+40),"")</f>
      </c>
      <c r="GN157">
        <f>IFERROR(MATCH($DH157,$DI$2:$DI$148,0)+1,0)</f>
      </c>
      <c r="GO157">
        <f>IFERROR(INDEX($DK$2:$DK$148,MATCH($DH157,$DI$2:$DI$148,0)),0)</f>
      </c>
      <c r="GP157">
        <f>IFERROR(MATCH($Y157,$DL$157:$EY$157,0),0)</f>
      </c>
      <c r="GQ157">
        <f>IF($GP157&gt;0,INDEX($EZ$157:$GM$157,$GP157),"")</f>
      </c>
      <c r="GR157" t="s">
        <v>647</v>
      </c>
      <c r="GT157">
        <f>IF($JC157&gt;=1,INDEX($GR:$GR,$JB157+1),"")</f>
      </c>
      <c r="GU157">
        <f>IF($JC157&gt;=2,INDEX($GR:$GR,$JB157+2),"")</f>
      </c>
      <c r="GV157">
        <f>IF($JC157&gt;=3,INDEX($GR:$GR,$JB157+3),"")</f>
      </c>
      <c r="GW157">
        <f>IF($JC157&gt;=4,INDEX($GR:$GR,$JB157+4),"")</f>
      </c>
      <c r="GX157">
        <f>IF($JC157&gt;=5,INDEX($GR:$GR,$JB157+5),"")</f>
      </c>
      <c r="GY157">
        <f>IF($JC157&gt;=6,INDEX($GR:$GR,$JB157+6),"")</f>
      </c>
      <c r="GZ157">
        <f>IF($JC157&gt;=7,INDEX($GR:$GR,$JB157+7),"")</f>
      </c>
      <c r="HA157">
        <f>IF($JC157&gt;=8,INDEX($GR:$GR,$JB157+8),"")</f>
      </c>
      <c r="HB157">
        <f>IF($JC157&gt;=9,INDEX($GR:$GR,$JB157+9),"")</f>
      </c>
      <c r="HC157">
        <f>IF($JC157&gt;=10,INDEX($GR:$GR,$JB157+10),"")</f>
      </c>
      <c r="HD157">
        <f>IF($JC157&gt;=11,INDEX($GR:$GR,$JB157+11),"")</f>
      </c>
      <c r="HE157">
        <f>IF($JC157&gt;=12,INDEX($GR:$GR,$JB157+12),"")</f>
      </c>
      <c r="HF157">
        <f>IF($JC157&gt;=13,INDEX($GR:$GR,$JB157+13),"")</f>
      </c>
      <c r="HG157">
        <f>IF($JC157&gt;=14,INDEX($GR:$GR,$JB157+14),"")</f>
      </c>
      <c r="HH157">
        <f>IF($JC157&gt;=15,INDEX($GR:$GR,$JB157+15),"")</f>
      </c>
      <c r="HI157">
        <f>IF($JC157&gt;=16,INDEX($GR:$GR,$JB157+16),"")</f>
      </c>
      <c r="HJ157">
        <f>IF($JC157&gt;=17,INDEX($GR:$GR,$JB157+17),"")</f>
      </c>
      <c r="HK157">
        <f>IF($JC157&gt;=18,INDEX($GR:$GR,$JB157+18),"")</f>
      </c>
      <c r="HL157">
        <f>IF($JC157&gt;=19,INDEX($GR:$GR,$JB157+19),"")</f>
      </c>
      <c r="HM157">
        <f>IF($JC157&gt;=20,INDEX($GR:$GR,$JB157+20),"")</f>
      </c>
      <c r="HN157">
        <f>IF($JC157&gt;=21,INDEX($GR:$GR,$JB157+21),"")</f>
      </c>
      <c r="HO157">
        <f>IF($JC157&gt;=22,INDEX($GR:$GR,$JB157+22),"")</f>
      </c>
      <c r="HP157">
        <f>IF($JC157&gt;=23,INDEX($GR:$GR,$JB157+23),"")</f>
      </c>
      <c r="HQ157">
        <f>IF($JC157&gt;=24,INDEX($GR:$GR,$JB157+24),"")</f>
      </c>
      <c r="HR157">
        <f>IF($JC157&gt;=25,INDEX($GR:$GR,$JB157+25),"")</f>
      </c>
      <c r="HS157">
        <f>IF($JC157&gt;=26,INDEX($GR:$GR,$JB157+26),"")</f>
      </c>
      <c r="HT157">
        <f>IF($JC157&gt;=27,INDEX($GR:$GR,$JB157+27),"")</f>
      </c>
      <c r="HU157">
        <f>IF($JC157&gt;=28,INDEX($GR:$GR,$JB157+28),"")</f>
      </c>
      <c r="HV157">
        <f>IF($JC157&gt;=29,INDEX($GR:$GR,$JB157+29),"")</f>
      </c>
      <c r="HW157">
        <f>IF($JC157&gt;=30,INDEX($GR:$GR,$JB157+30),"")</f>
      </c>
      <c r="HX157">
        <f>IF($JC157&gt;=31,INDEX($GR:$GR,$JB157+31),"")</f>
      </c>
      <c r="HY157">
        <f>IF($JC157&gt;=32,INDEX($GR:$GR,$JB157+32),"")</f>
      </c>
      <c r="HZ157">
        <f>IF($JC157&gt;=33,INDEX($GR:$GR,$JB157+33),"")</f>
      </c>
      <c r="IA157">
        <f>IF($JC157&gt;=34,INDEX($GR:$GR,$JB157+34),"")</f>
      </c>
      <c r="IB157">
        <f>IF($JC157&gt;=35,INDEX($GR:$GR,$JB157+35),"")</f>
      </c>
      <c r="IC157">
        <f>IF($JC157&gt;=36,INDEX($GR:$GR,$JB157+36),"")</f>
      </c>
      <c r="ID157">
        <f>IF($JC157&gt;=37,INDEX($GR:$GR,$JB157+37),"")</f>
      </c>
      <c r="IE157">
        <f>IF($JC157&gt;=38,INDEX($GR:$GR,$JB157+38),"")</f>
      </c>
      <c r="IF157">
        <f>IF($JC157&gt;=39,INDEX($GR:$GR,$JB157+39),"")</f>
      </c>
      <c r="IG157">
        <f>IF($JC157&gt;=40,INDEX($GR:$GR,$JB157+40),"")</f>
      </c>
      <c r="IH157">
        <f>IF($JC157&gt;=41,INDEX($GR:$GR,$JB157+41),"")</f>
      </c>
      <c r="II157">
        <f>IF($JC157&gt;=42,INDEX($GR:$GR,$JB157+42),"")</f>
      </c>
      <c r="IJ157">
        <f>IF($JC157&gt;=43,INDEX($GR:$GR,$JB157+43),"")</f>
      </c>
      <c r="IK157">
        <f>IF($JC157&gt;=44,INDEX($GR:$GR,$JB157+44),"")</f>
      </c>
      <c r="IL157">
        <f>IF($JC157&gt;=45,INDEX($GR:$GR,$JB157+45),"")</f>
      </c>
      <c r="IM157">
        <f>IF($JC157&gt;=46,INDEX($GR:$GR,$JB157+46),"")</f>
      </c>
      <c r="IN157">
        <f>IF($JC157&gt;=47,INDEX($GR:$GR,$JB157+47),"")</f>
      </c>
      <c r="IO157">
        <f>IF($JC157&gt;=48,INDEX($GR:$GR,$JB157+48),"")</f>
      </c>
      <c r="IP157">
        <f>IF($JC157&gt;=49,INDEX($GR:$GR,$JB157+49),"")</f>
      </c>
      <c r="IQ157">
        <f>IF($JC157&gt;=50,INDEX($GR:$GR,$JB157+50),"")</f>
      </c>
      <c r="IR157">
        <f>IF($JC157&gt;=51,INDEX($GR:$GR,$JB157+51),"")</f>
      </c>
      <c r="IS157">
        <f>IF($JC157&gt;=52,INDEX($GR:$GR,$JB157+52),"")</f>
      </c>
      <c r="IT157">
        <f>IF($JC157&gt;=53,INDEX($GR:$GR,$JB157+53),"")</f>
      </c>
      <c r="IU157">
        <f>IF($JC157&gt;=54,INDEX($GR:$GR,$JB157+54),"")</f>
      </c>
      <c r="IV157">
        <f>IF($JC157&gt;=55,INDEX($GR:$GR,$JB157+55),"")</f>
      </c>
      <c r="IW157">
        <f>IF($JC157&gt;=56,INDEX($GR:$GR,$JB157+56),"")</f>
      </c>
      <c r="IX157">
        <f>IF($JC157&gt;=57,INDEX($GR:$GR,$JB157+57),"")</f>
      </c>
      <c r="IY157">
        <f>IF($JC157&gt;=58,INDEX($GR:$GR,$JB157+58),"")</f>
      </c>
      <c r="IZ157">
        <f>IF($JC157&gt;=59,INDEX($GR:$GR,$JB157+59),"")</f>
      </c>
      <c r="JA157">
        <f>IF($JC157&gt;=60,INDEX($GR:$GR,$JB157+60),"")</f>
      </c>
      <c r="JB157">
        <f>IFERROR(MATCH($GQ157,$GR$2:$GR$324,0)+1,0)</f>
      </c>
      <c r="JC157">
        <f>IFERROR(INDEX($GS$2:$GS$324,MATCH($GQ157,$GR$2:$GR$324,0)),0)</f>
      </c>
      <c r="JD157" t="s">
        <v>40</v>
      </c>
      <c r="JE157" t="s">
        <v>40</v>
      </c>
    </row>
    <row r="158" spans="1:265" x14ac:dyDescent="0.25">
      <c r="Q158">
        <f>IF(OR($T158="",$P158=""),"",IFERROR($T158/$P158,0))</f>
      </c>
      <c r="R158">
        <f>IF($T158="","",
SUM($S158,$U158,$Z158,$V158,$X158)*
(1-IF($AA158="",0,VALUE($AA158)/100)))</f>
      </c>
      <c r="S158">
        <f>IF($T158="","",$T158)</f>
      </c>
      <c r="U158">
        <f>IF($T158="","",
IF($N158="","",
IF(ISNUMBER(SEARCH("exempt",LOWER($N158))),0,
$T158*(VALUE(SUBSTITUTE($N158,"%",""))/100))))</f>
      </c>
      <c r="AB158">
        <f>IFERROR(IF(FIND(" - ",$K158)&gt;0,MID($K158,FIND(" - ",$K158)+3,LEN($K158)),""),"")</f>
      </c>
      <c r="AK158" t="s">
        <v>648</v>
      </c>
      <c r="AP158">
        <f>IFERROR(LEFT($K158,FIND(" - ",$K158)-1),$K158)</f>
      </c>
      <c r="AS158">
        <f>IF($CH158&gt;=1,INDEX($AQ:$AQ,$CG158+1),"")</f>
      </c>
      <c r="AT158">
        <f>IF($CH158&gt;=2,INDEX($AQ:$AQ,$CG158+2),"")</f>
      </c>
      <c r="AU158">
        <f>IF($CH158&gt;=3,INDEX($AQ:$AQ,$CG158+3),"")</f>
      </c>
      <c r="AV158">
        <f>IF($CH158&gt;=4,INDEX($AQ:$AQ,$CG158+4),"")</f>
      </c>
      <c r="AW158">
        <f>IF($CH158&gt;=5,INDEX($AQ:$AQ,$CG158+5),"")</f>
      </c>
      <c r="AX158">
        <f>IF($CH158&gt;=6,INDEX($AQ:$AQ,$CG158+6),"")</f>
      </c>
      <c r="AY158">
        <f>IF($CH158&gt;=7,INDEX($AQ:$AQ,$CG158+7),"")</f>
      </c>
      <c r="AZ158">
        <f>IF($CH158&gt;=8,INDEX($AQ:$AQ,$CG158+8),"")</f>
      </c>
      <c r="BA158">
        <f>IF($CH158&gt;=9,INDEX($AQ:$AQ,$CG158+9),"")</f>
      </c>
      <c r="BB158">
        <f>IF($CH158&gt;=10,INDEX($AQ:$AQ,$CG158+10),"")</f>
      </c>
      <c r="BC158">
        <f>IF($CH158&gt;=11,INDEX($AQ:$AQ,$CG158+11),"")</f>
      </c>
      <c r="BD158">
        <f>IF($CH158&gt;=12,INDEX($AQ:$AQ,$CG158+12),"")</f>
      </c>
      <c r="BE158">
        <f>IF($CH158&gt;=13,INDEX($AQ:$AQ,$CG158+13),"")</f>
      </c>
      <c r="BF158">
        <f>IF($CH158&gt;=14,INDEX($AQ:$AQ,$CG158+14),"")</f>
      </c>
      <c r="BG158">
        <f>IF($CH158&gt;=15,INDEX($AQ:$AQ,$CG158+15),"")</f>
      </c>
      <c r="BH158">
        <f>IF($CH158&gt;=16,INDEX($AQ:$AQ,$CG158+16),"")</f>
      </c>
      <c r="BI158">
        <f>IF($CH158&gt;=17,INDEX($AQ:$AQ,$CG158+17),"")</f>
      </c>
      <c r="BJ158">
        <f>IF($CH158&gt;=18,INDEX($AQ:$AQ,$CG158+18),"")</f>
      </c>
      <c r="BK158">
        <f>IF($CH158&gt;=19,INDEX($AQ:$AQ,$CG158+19),"")</f>
      </c>
      <c r="BL158">
        <f>IF($CH158&gt;=20,INDEX($AQ:$AQ,$CG158+20),"")</f>
      </c>
      <c r="BM158">
        <f>IF($CH158&gt;=21,INDEX($AQ:$AQ,$CG158+21),"")</f>
      </c>
      <c r="BN158">
        <f>IF($CH158&gt;=22,INDEX($AQ:$AQ,$CG158+22),"")</f>
      </c>
      <c r="BO158">
        <f>IF($CH158&gt;=23,INDEX($AQ:$AQ,$CG158+23),"")</f>
      </c>
      <c r="BP158">
        <f>IF($CH158&gt;=24,INDEX($AQ:$AQ,$CG158+24),"")</f>
      </c>
      <c r="BQ158">
        <f>IF($CH158&gt;=25,INDEX($AQ:$AQ,$CG158+25),"")</f>
      </c>
      <c r="BR158">
        <f>IF($CH158&gt;=26,INDEX($AQ:$AQ,$CG158+26),"")</f>
      </c>
      <c r="BS158">
        <f>IF($CH158&gt;=27,INDEX($AQ:$AQ,$CG158+27),"")</f>
      </c>
      <c r="BT158">
        <f>IF($CH158&gt;=28,INDEX($AQ:$AQ,$CG158+28),"")</f>
      </c>
      <c r="BU158">
        <f>IF($CH158&gt;=29,INDEX($AQ:$AQ,$CG158+29),"")</f>
      </c>
      <c r="BV158">
        <f>IF($CH158&gt;=30,INDEX($AQ:$AQ,$CG158+30),"")</f>
      </c>
      <c r="BW158">
        <f>IF($CH158&gt;=31,INDEX($AQ:$AQ,$CG158+31),"")</f>
      </c>
      <c r="BX158">
        <f>IF($CH158&gt;=32,INDEX($AQ:$AQ,$CG158+32),"")</f>
      </c>
      <c r="BY158">
        <f>IF($CH158&gt;=33,INDEX($AQ:$AQ,$CG158+33),"")</f>
      </c>
      <c r="BZ158">
        <f>IF($CH158&gt;=34,INDEX($AQ:$AQ,$CG158+34),"")</f>
      </c>
      <c r="CA158">
        <f>IF($CH158&gt;=35,INDEX($AQ:$AQ,$CG158+35),"")</f>
      </c>
      <c r="CB158">
        <f>IF($CH158&gt;=36,INDEX($AQ:$AQ,$CG158+36),"")</f>
      </c>
      <c r="CC158">
        <f>IF($CH158&gt;=37,INDEX($AQ:$AQ,$CG158+37),"")</f>
      </c>
      <c r="CD158">
        <f>IF($CH158&gt;=38,INDEX($AQ:$AQ,$CG158+38),"")</f>
      </c>
      <c r="CE158">
        <f>IF($CH158&gt;=39,INDEX($AQ:$AQ,$CG158+39),"")</f>
      </c>
      <c r="CF158">
        <f>IF($CH158&gt;=40,INDEX($AQ:$AQ,$CG158+40),"")</f>
      </c>
      <c r="CG158">
        <f>IFERROR(MATCH($AP158,$AQ$2:$AQ$134,0)+1,0)</f>
      </c>
      <c r="CH158">
        <f>IFERROR(INDEX($AR$2:$AR$134,MATCH($AP158,$AQ$2:$AQ$134,0)),0)</f>
      </c>
      <c r="CI158">
        <f>IFERROR(LEFT($L158,FIND(" - ",$L158)-1),$L158)</f>
      </c>
      <c r="CJ158" t="s">
        <v>224</v>
      </c>
      <c r="CL158">
        <f>IF($DG158&gt;=1,INDEX($CJ:$CJ,$DF158+1),"")</f>
      </c>
      <c r="CM158">
        <f>IF($DG158&gt;=2,INDEX($CJ:$CJ,$DF158+2),"")</f>
      </c>
      <c r="CN158">
        <f>IF($DG158&gt;=3,INDEX($CJ:$CJ,$DF158+3),"")</f>
      </c>
      <c r="CO158">
        <f>IF($DG158&gt;=4,INDEX($CJ:$CJ,$DF158+4),"")</f>
      </c>
      <c r="CP158">
        <f>IF($DG158&gt;=5,INDEX($CJ:$CJ,$DF158+5),"")</f>
      </c>
      <c r="CQ158">
        <f>IF($DG158&gt;=6,INDEX($CJ:$CJ,$DF158+6),"")</f>
      </c>
      <c r="CR158">
        <f>IF($DG158&gt;=7,INDEX($CJ:$CJ,$DF158+7),"")</f>
      </c>
      <c r="CS158">
        <f>IF($DG158&gt;=8,INDEX($CJ:$CJ,$DF158+8),"")</f>
      </c>
      <c r="CT158">
        <f>IF($DG158&gt;=9,INDEX($CJ:$CJ,$DF158+9),"")</f>
      </c>
      <c r="CU158">
        <f>IF($DG158&gt;=10,INDEX($CJ:$CJ,$DF158+10),"")</f>
      </c>
      <c r="CV158">
        <f>IF($DG158&gt;=11,INDEX($CJ:$CJ,$DF158+11),"")</f>
      </c>
      <c r="CW158">
        <f>IF($DG158&gt;=12,INDEX($CJ:$CJ,$DF158+12),"")</f>
      </c>
      <c r="CX158">
        <f>IF($DG158&gt;=13,INDEX($CJ:$CJ,$DF158+13),"")</f>
      </c>
      <c r="CY158">
        <f>IF($DG158&gt;=14,INDEX($CJ:$CJ,$DF158+14),"")</f>
      </c>
      <c r="CZ158">
        <f>IF($DG158&gt;=15,INDEX($CJ:$CJ,$DF158+15),"")</f>
      </c>
      <c r="DA158">
        <f>IF($DG158&gt;=16,INDEX($CJ:$CJ,$DF158+16),"")</f>
      </c>
      <c r="DB158">
        <f>IF($DG158&gt;=17,INDEX($CJ:$CJ,$DF158+17),"")</f>
      </c>
      <c r="DC158">
        <f>IF($DG158&gt;=18,INDEX($CJ:$CJ,$DF158+18),"")</f>
      </c>
      <c r="DD158">
        <f>IF($DG158&gt;=19,INDEX($CJ:$CJ,$DF158+19),"")</f>
      </c>
      <c r="DE158">
        <f>IF($DG158&gt;=20,INDEX($CJ:$CJ,$DF158+20),"")</f>
      </c>
      <c r="DF158">
        <f>IFERROR(MATCH($CI158,$CJ$2:$CJ$263,0)+1,0)</f>
      </c>
      <c r="DG158">
        <f>IFERROR(INDEX($CK$2:$CK$263,MATCH($CI158,$CJ$2:$CJ$263,0)),0)</f>
      </c>
      <c r="DH158">
        <f>IFERROR(INDEX($AO:$AO,MATCH($N158,$AN:$AN,0))&amp;"","")</f>
      </c>
      <c r="DL158">
        <f>IF($GO158&gt;=1,INDEX($DI:$DI,$GN158+1),"")</f>
      </c>
      <c r="DM158">
        <f>IF($GO158&gt;=2,INDEX($DI:$DI,$GN158+2),"")</f>
      </c>
      <c r="DN158">
        <f>IF($GO158&gt;=3,INDEX($DI:$DI,$GN158+3),"")</f>
      </c>
      <c r="DO158">
        <f>IF($GO158&gt;=4,INDEX($DI:$DI,$GN158+4),"")</f>
      </c>
      <c r="DP158">
        <f>IF($GO158&gt;=5,INDEX($DI:$DI,$GN158+5),"")</f>
      </c>
      <c r="DQ158">
        <f>IF($GO158&gt;=6,INDEX($DI:$DI,$GN158+6),"")</f>
      </c>
      <c r="DR158">
        <f>IF($GO158&gt;=7,INDEX($DI:$DI,$GN158+7),"")</f>
      </c>
      <c r="DS158">
        <f>IF($GO158&gt;=8,INDEX($DI:$DI,$GN158+8),"")</f>
      </c>
      <c r="DT158">
        <f>IF($GO158&gt;=9,INDEX($DI:$DI,$GN158+9),"")</f>
      </c>
      <c r="DU158">
        <f>IF($GO158&gt;=10,INDEX($DI:$DI,$GN158+10),"")</f>
      </c>
      <c r="DV158">
        <f>IF($GO158&gt;=11,INDEX($DI:$DI,$GN158+11),"")</f>
      </c>
      <c r="DW158">
        <f>IF($GO158&gt;=12,INDEX($DI:$DI,$GN158+12),"")</f>
      </c>
      <c r="DX158">
        <f>IF($GO158&gt;=13,INDEX($DI:$DI,$GN158+13),"")</f>
      </c>
      <c r="DY158">
        <f>IF($GO158&gt;=14,INDEX($DI:$DI,$GN158+14),"")</f>
      </c>
      <c r="DZ158">
        <f>IF($GO158&gt;=15,INDEX($DI:$DI,$GN158+15),"")</f>
      </c>
      <c r="EA158">
        <f>IF($GO158&gt;=16,INDEX($DI:$DI,$GN158+16),"")</f>
      </c>
      <c r="EB158">
        <f>IF($GO158&gt;=17,INDEX($DI:$DI,$GN158+17),"")</f>
      </c>
      <c r="EC158">
        <f>IF($GO158&gt;=18,INDEX($DI:$DI,$GN158+18),"")</f>
      </c>
      <c r="ED158">
        <f>IF($GO158&gt;=19,INDEX($DI:$DI,$GN158+19),"")</f>
      </c>
      <c r="EE158">
        <f>IF($GO158&gt;=20,INDEX($DI:$DI,$GN158+20),"")</f>
      </c>
      <c r="EF158">
        <f>IF($GO158&gt;=21,INDEX($DI:$DI,$GN158+21),"")</f>
      </c>
      <c r="EG158">
        <f>IF($GO158&gt;=22,INDEX($DI:$DI,$GN158+22),"")</f>
      </c>
      <c r="EH158">
        <f>IF($GO158&gt;=23,INDEX($DI:$DI,$GN158+23),"")</f>
      </c>
      <c r="EI158">
        <f>IF($GO158&gt;=24,INDEX($DI:$DI,$GN158+24),"")</f>
      </c>
      <c r="EJ158">
        <f>IF($GO158&gt;=25,INDEX($DI:$DI,$GN158+25),"")</f>
      </c>
      <c r="EK158">
        <f>IF($GO158&gt;=26,INDEX($DI:$DI,$GN158+26),"")</f>
      </c>
      <c r="EL158">
        <f>IF($GO158&gt;=27,INDEX($DI:$DI,$GN158+27),"")</f>
      </c>
      <c r="EM158">
        <f>IF($GO158&gt;=28,INDEX($DI:$DI,$GN158+28),"")</f>
      </c>
      <c r="EN158">
        <f>IF($GO158&gt;=29,INDEX($DI:$DI,$GN158+29),"")</f>
      </c>
      <c r="EO158">
        <f>IF($GO158&gt;=30,INDEX($DI:$DI,$GN158+30),"")</f>
      </c>
      <c r="EP158">
        <f>IF($GO158&gt;=31,INDEX($DI:$DI,$GN158+31),"")</f>
      </c>
      <c r="EQ158">
        <f>IF($GO158&gt;=32,INDEX($DI:$DI,$GN158+32),"")</f>
      </c>
      <c r="ER158">
        <f>IF($GO158&gt;=33,INDEX($DI:$DI,$GN158+33),"")</f>
      </c>
      <c r="ES158">
        <f>IF($GO158&gt;=34,INDEX($DI:$DI,$GN158+34),"")</f>
      </c>
      <c r="ET158">
        <f>IF($GO158&gt;=35,INDEX($DI:$DI,$GN158+35),"")</f>
      </c>
      <c r="EU158">
        <f>IF($GO158&gt;=36,INDEX($DI:$DI,$GN158+36),"")</f>
      </c>
      <c r="EV158">
        <f>IF($GO158&gt;=37,INDEX($DI:$DI,$GN158+37),"")</f>
      </c>
      <c r="EW158">
        <f>IF($GO158&gt;=38,INDEX($DI:$DI,$GN158+38),"")</f>
      </c>
      <c r="EX158">
        <f>IF($GO158&gt;=39,INDEX($DI:$DI,$GN158+39),"")</f>
      </c>
      <c r="EY158">
        <f>IF($GO158&gt;=40,INDEX($DI:$DI,$GN158+40),"")</f>
      </c>
      <c r="EZ158">
        <f>IF($GO158&gt;=1,INDEX($DJ:$DJ,$GN158+1),"")</f>
      </c>
      <c r="FA158">
        <f>IF($GO158&gt;=2,INDEX($DJ:$DJ,$GN158+2),"")</f>
      </c>
      <c r="FB158">
        <f>IF($GO158&gt;=3,INDEX($DJ:$DJ,$GN158+3),"")</f>
      </c>
      <c r="FC158">
        <f>IF($GO158&gt;=4,INDEX($DJ:$DJ,$GN158+4),"")</f>
      </c>
      <c r="FD158">
        <f>IF($GO158&gt;=5,INDEX($DJ:$DJ,$GN158+5),"")</f>
      </c>
      <c r="FE158">
        <f>IF($GO158&gt;=6,INDEX($DJ:$DJ,$GN158+6),"")</f>
      </c>
      <c r="FF158">
        <f>IF($GO158&gt;=7,INDEX($DJ:$DJ,$GN158+7),"")</f>
      </c>
      <c r="FG158">
        <f>IF($GO158&gt;=8,INDEX($DJ:$DJ,$GN158+8),"")</f>
      </c>
      <c r="FH158">
        <f>IF($GO158&gt;=9,INDEX($DJ:$DJ,$GN158+9),"")</f>
      </c>
      <c r="FI158">
        <f>IF($GO158&gt;=10,INDEX($DJ:$DJ,$GN158+10),"")</f>
      </c>
      <c r="FJ158">
        <f>IF($GO158&gt;=11,INDEX($DJ:$DJ,$GN158+11),"")</f>
      </c>
      <c r="FK158">
        <f>IF($GO158&gt;=12,INDEX($DJ:$DJ,$GN158+12),"")</f>
      </c>
      <c r="FL158">
        <f>IF($GO158&gt;=13,INDEX($DJ:$DJ,$GN158+13),"")</f>
      </c>
      <c r="FM158">
        <f>IF($GO158&gt;=14,INDEX($DJ:$DJ,$GN158+14),"")</f>
      </c>
      <c r="FN158">
        <f>IF($GO158&gt;=15,INDEX($DJ:$DJ,$GN158+15),"")</f>
      </c>
      <c r="FO158">
        <f>IF($GO158&gt;=16,INDEX($DJ:$DJ,$GN158+16),"")</f>
      </c>
      <c r="FP158">
        <f>IF($GO158&gt;=17,INDEX($DJ:$DJ,$GN158+17),"")</f>
      </c>
      <c r="FQ158">
        <f>IF($GO158&gt;=18,INDEX($DJ:$DJ,$GN158+18),"")</f>
      </c>
      <c r="FR158">
        <f>IF($GO158&gt;=19,INDEX($DJ:$DJ,$GN158+19),"")</f>
      </c>
      <c r="FS158">
        <f>IF($GO158&gt;=20,INDEX($DJ:$DJ,$GN158+20),"")</f>
      </c>
      <c r="FT158">
        <f>IF($GO158&gt;=21,INDEX($DJ:$DJ,$GN158+21),"")</f>
      </c>
      <c r="FU158">
        <f>IF($GO158&gt;=22,INDEX($DJ:$DJ,$GN158+22),"")</f>
      </c>
      <c r="FV158">
        <f>IF($GO158&gt;=23,INDEX($DJ:$DJ,$GN158+23),"")</f>
      </c>
      <c r="FW158">
        <f>IF($GO158&gt;=24,INDEX($DJ:$DJ,$GN158+24),"")</f>
      </c>
      <c r="FX158">
        <f>IF($GO158&gt;=25,INDEX($DJ:$DJ,$GN158+25),"")</f>
      </c>
      <c r="FY158">
        <f>IF($GO158&gt;=26,INDEX($DJ:$DJ,$GN158+26),"")</f>
      </c>
      <c r="FZ158">
        <f>IF($GO158&gt;=27,INDEX($DJ:$DJ,$GN158+27),"")</f>
      </c>
      <c r="GA158">
        <f>IF($GO158&gt;=28,INDEX($DJ:$DJ,$GN158+28),"")</f>
      </c>
      <c r="GB158">
        <f>IF($GO158&gt;=29,INDEX($DJ:$DJ,$GN158+29),"")</f>
      </c>
      <c r="GC158">
        <f>IF($GO158&gt;=30,INDEX($DJ:$DJ,$GN158+30),"")</f>
      </c>
      <c r="GD158">
        <f>IF($GO158&gt;=31,INDEX($DJ:$DJ,$GN158+31),"")</f>
      </c>
      <c r="GE158">
        <f>IF($GO158&gt;=32,INDEX($DJ:$DJ,$GN158+32),"")</f>
      </c>
      <c r="GF158">
        <f>IF($GO158&gt;=33,INDEX($DJ:$DJ,$GN158+33),"")</f>
      </c>
      <c r="GG158">
        <f>IF($GO158&gt;=34,INDEX($DJ:$DJ,$GN158+34),"")</f>
      </c>
      <c r="GH158">
        <f>IF($GO158&gt;=35,INDEX($DJ:$DJ,$GN158+35),"")</f>
      </c>
      <c r="GI158">
        <f>IF($GO158&gt;=36,INDEX($DJ:$DJ,$GN158+36),"")</f>
      </c>
      <c r="GJ158">
        <f>IF($GO158&gt;=37,INDEX($DJ:$DJ,$GN158+37),"")</f>
      </c>
      <c r="GK158">
        <f>IF($GO158&gt;=38,INDEX($DJ:$DJ,$GN158+38),"")</f>
      </c>
      <c r="GL158">
        <f>IF($GO158&gt;=39,INDEX($DJ:$DJ,$GN158+39),"")</f>
      </c>
      <c r="GM158">
        <f>IF($GO158&gt;=40,INDEX($DJ:$DJ,$GN158+40),"")</f>
      </c>
      <c r="GN158">
        <f>IFERROR(MATCH($DH158,$DI$2:$DI$148,0)+1,0)</f>
      </c>
      <c r="GO158">
        <f>IFERROR(INDEX($DK$2:$DK$148,MATCH($DH158,$DI$2:$DI$148,0)),0)</f>
      </c>
      <c r="GP158">
        <f>IFERROR(MATCH($Y158,$DL$158:$EY$158,0),0)</f>
      </c>
      <c r="GQ158">
        <f>IF($GP158&gt;0,INDEX($EZ$158:$GM$158,$GP158),"")</f>
      </c>
      <c r="GR158" t="s">
        <v>649</v>
      </c>
      <c r="GT158">
        <f>IF($JC158&gt;=1,INDEX($GR:$GR,$JB158+1),"")</f>
      </c>
      <c r="GU158">
        <f>IF($JC158&gt;=2,INDEX($GR:$GR,$JB158+2),"")</f>
      </c>
      <c r="GV158">
        <f>IF($JC158&gt;=3,INDEX($GR:$GR,$JB158+3),"")</f>
      </c>
      <c r="GW158">
        <f>IF($JC158&gt;=4,INDEX($GR:$GR,$JB158+4),"")</f>
      </c>
      <c r="GX158">
        <f>IF($JC158&gt;=5,INDEX($GR:$GR,$JB158+5),"")</f>
      </c>
      <c r="GY158">
        <f>IF($JC158&gt;=6,INDEX($GR:$GR,$JB158+6),"")</f>
      </c>
      <c r="GZ158">
        <f>IF($JC158&gt;=7,INDEX($GR:$GR,$JB158+7),"")</f>
      </c>
      <c r="HA158">
        <f>IF($JC158&gt;=8,INDEX($GR:$GR,$JB158+8),"")</f>
      </c>
      <c r="HB158">
        <f>IF($JC158&gt;=9,INDEX($GR:$GR,$JB158+9),"")</f>
      </c>
      <c r="HC158">
        <f>IF($JC158&gt;=10,INDEX($GR:$GR,$JB158+10),"")</f>
      </c>
      <c r="HD158">
        <f>IF($JC158&gt;=11,INDEX($GR:$GR,$JB158+11),"")</f>
      </c>
      <c r="HE158">
        <f>IF($JC158&gt;=12,INDEX($GR:$GR,$JB158+12),"")</f>
      </c>
      <c r="HF158">
        <f>IF($JC158&gt;=13,INDEX($GR:$GR,$JB158+13),"")</f>
      </c>
      <c r="HG158">
        <f>IF($JC158&gt;=14,INDEX($GR:$GR,$JB158+14),"")</f>
      </c>
      <c r="HH158">
        <f>IF($JC158&gt;=15,INDEX($GR:$GR,$JB158+15),"")</f>
      </c>
      <c r="HI158">
        <f>IF($JC158&gt;=16,INDEX($GR:$GR,$JB158+16),"")</f>
      </c>
      <c r="HJ158">
        <f>IF($JC158&gt;=17,INDEX($GR:$GR,$JB158+17),"")</f>
      </c>
      <c r="HK158">
        <f>IF($JC158&gt;=18,INDEX($GR:$GR,$JB158+18),"")</f>
      </c>
      <c r="HL158">
        <f>IF($JC158&gt;=19,INDEX($GR:$GR,$JB158+19),"")</f>
      </c>
      <c r="HM158">
        <f>IF($JC158&gt;=20,INDEX($GR:$GR,$JB158+20),"")</f>
      </c>
      <c r="HN158">
        <f>IF($JC158&gt;=21,INDEX($GR:$GR,$JB158+21),"")</f>
      </c>
      <c r="HO158">
        <f>IF($JC158&gt;=22,INDEX($GR:$GR,$JB158+22),"")</f>
      </c>
      <c r="HP158">
        <f>IF($JC158&gt;=23,INDEX($GR:$GR,$JB158+23),"")</f>
      </c>
      <c r="HQ158">
        <f>IF($JC158&gt;=24,INDEX($GR:$GR,$JB158+24),"")</f>
      </c>
      <c r="HR158">
        <f>IF($JC158&gt;=25,INDEX($GR:$GR,$JB158+25),"")</f>
      </c>
      <c r="HS158">
        <f>IF($JC158&gt;=26,INDEX($GR:$GR,$JB158+26),"")</f>
      </c>
      <c r="HT158">
        <f>IF($JC158&gt;=27,INDEX($GR:$GR,$JB158+27),"")</f>
      </c>
      <c r="HU158">
        <f>IF($JC158&gt;=28,INDEX($GR:$GR,$JB158+28),"")</f>
      </c>
      <c r="HV158">
        <f>IF($JC158&gt;=29,INDEX($GR:$GR,$JB158+29),"")</f>
      </c>
      <c r="HW158">
        <f>IF($JC158&gt;=30,INDEX($GR:$GR,$JB158+30),"")</f>
      </c>
      <c r="HX158">
        <f>IF($JC158&gt;=31,INDEX($GR:$GR,$JB158+31),"")</f>
      </c>
      <c r="HY158">
        <f>IF($JC158&gt;=32,INDEX($GR:$GR,$JB158+32),"")</f>
      </c>
      <c r="HZ158">
        <f>IF($JC158&gt;=33,INDEX($GR:$GR,$JB158+33),"")</f>
      </c>
      <c r="IA158">
        <f>IF($JC158&gt;=34,INDEX($GR:$GR,$JB158+34),"")</f>
      </c>
      <c r="IB158">
        <f>IF($JC158&gt;=35,INDEX($GR:$GR,$JB158+35),"")</f>
      </c>
      <c r="IC158">
        <f>IF($JC158&gt;=36,INDEX($GR:$GR,$JB158+36),"")</f>
      </c>
      <c r="ID158">
        <f>IF($JC158&gt;=37,INDEX($GR:$GR,$JB158+37),"")</f>
      </c>
      <c r="IE158">
        <f>IF($JC158&gt;=38,INDEX($GR:$GR,$JB158+38),"")</f>
      </c>
      <c r="IF158">
        <f>IF($JC158&gt;=39,INDEX($GR:$GR,$JB158+39),"")</f>
      </c>
      <c r="IG158">
        <f>IF($JC158&gt;=40,INDEX($GR:$GR,$JB158+40),"")</f>
      </c>
      <c r="IH158">
        <f>IF($JC158&gt;=41,INDEX($GR:$GR,$JB158+41),"")</f>
      </c>
      <c r="II158">
        <f>IF($JC158&gt;=42,INDEX($GR:$GR,$JB158+42),"")</f>
      </c>
      <c r="IJ158">
        <f>IF($JC158&gt;=43,INDEX($GR:$GR,$JB158+43),"")</f>
      </c>
      <c r="IK158">
        <f>IF($JC158&gt;=44,INDEX($GR:$GR,$JB158+44),"")</f>
      </c>
      <c r="IL158">
        <f>IF($JC158&gt;=45,INDEX($GR:$GR,$JB158+45),"")</f>
      </c>
      <c r="IM158">
        <f>IF($JC158&gt;=46,INDEX($GR:$GR,$JB158+46),"")</f>
      </c>
      <c r="IN158">
        <f>IF($JC158&gt;=47,INDEX($GR:$GR,$JB158+47),"")</f>
      </c>
      <c r="IO158">
        <f>IF($JC158&gt;=48,INDEX($GR:$GR,$JB158+48),"")</f>
      </c>
      <c r="IP158">
        <f>IF($JC158&gt;=49,INDEX($GR:$GR,$JB158+49),"")</f>
      </c>
      <c r="IQ158">
        <f>IF($JC158&gt;=50,INDEX($GR:$GR,$JB158+50),"")</f>
      </c>
      <c r="IR158">
        <f>IF($JC158&gt;=51,INDEX($GR:$GR,$JB158+51),"")</f>
      </c>
      <c r="IS158">
        <f>IF($JC158&gt;=52,INDEX($GR:$GR,$JB158+52),"")</f>
      </c>
      <c r="IT158">
        <f>IF($JC158&gt;=53,INDEX($GR:$GR,$JB158+53),"")</f>
      </c>
      <c r="IU158">
        <f>IF($JC158&gt;=54,INDEX($GR:$GR,$JB158+54),"")</f>
      </c>
      <c r="IV158">
        <f>IF($JC158&gt;=55,INDEX($GR:$GR,$JB158+55),"")</f>
      </c>
      <c r="IW158">
        <f>IF($JC158&gt;=56,INDEX($GR:$GR,$JB158+56),"")</f>
      </c>
      <c r="IX158">
        <f>IF($JC158&gt;=57,INDEX($GR:$GR,$JB158+57),"")</f>
      </c>
      <c r="IY158">
        <f>IF($JC158&gt;=58,INDEX($GR:$GR,$JB158+58),"")</f>
      </c>
      <c r="IZ158">
        <f>IF($JC158&gt;=59,INDEX($GR:$GR,$JB158+59),"")</f>
      </c>
      <c r="JA158">
        <f>IF($JC158&gt;=60,INDEX($GR:$GR,$JB158+60),"")</f>
      </c>
      <c r="JB158">
        <f>IFERROR(MATCH($GQ158,$GR$2:$GR$324,0)+1,0)</f>
      </c>
      <c r="JC158">
        <f>IFERROR(INDEX($GS$2:$GS$324,MATCH($GQ158,$GR$2:$GR$324,0)),0)</f>
      </c>
      <c r="JD158" t="s">
        <v>40</v>
      </c>
      <c r="JE158" t="s">
        <v>40</v>
      </c>
    </row>
    <row r="159" spans="1:265" x14ac:dyDescent="0.25">
      <c r="Q159">
        <f>IF(OR($T159="",$P159=""),"",IFERROR($T159/$P159,0))</f>
      </c>
      <c r="R159">
        <f>IF($T159="","",
SUM($S159,$U159,$Z159,$V159,$X159)*
(1-IF($AA159="",0,VALUE($AA159)/100)))</f>
      </c>
      <c r="S159">
        <f>IF($T159="","",$T159)</f>
      </c>
      <c r="U159">
        <f>IF($T159="","",
IF($N159="","",
IF(ISNUMBER(SEARCH("exempt",LOWER($N159))),0,
$T159*(VALUE(SUBSTITUTE($N159,"%",""))/100))))</f>
      </c>
      <c r="AB159">
        <f>IFERROR(IF(FIND(" - ",$K159)&gt;0,MID($K159,FIND(" - ",$K159)+3,LEN($K159)),""),"")</f>
      </c>
      <c r="AK159" t="s">
        <v>650</v>
      </c>
      <c r="AP159">
        <f>IFERROR(LEFT($K159,FIND(" - ",$K159)-1),$K159)</f>
      </c>
      <c r="AS159">
        <f>IF($CH159&gt;=1,INDEX($AQ:$AQ,$CG159+1),"")</f>
      </c>
      <c r="AT159">
        <f>IF($CH159&gt;=2,INDEX($AQ:$AQ,$CG159+2),"")</f>
      </c>
      <c r="AU159">
        <f>IF($CH159&gt;=3,INDEX($AQ:$AQ,$CG159+3),"")</f>
      </c>
      <c r="AV159">
        <f>IF($CH159&gt;=4,INDEX($AQ:$AQ,$CG159+4),"")</f>
      </c>
      <c r="AW159">
        <f>IF($CH159&gt;=5,INDEX($AQ:$AQ,$CG159+5),"")</f>
      </c>
      <c r="AX159">
        <f>IF($CH159&gt;=6,INDEX($AQ:$AQ,$CG159+6),"")</f>
      </c>
      <c r="AY159">
        <f>IF($CH159&gt;=7,INDEX($AQ:$AQ,$CG159+7),"")</f>
      </c>
      <c r="AZ159">
        <f>IF($CH159&gt;=8,INDEX($AQ:$AQ,$CG159+8),"")</f>
      </c>
      <c r="BA159">
        <f>IF($CH159&gt;=9,INDEX($AQ:$AQ,$CG159+9),"")</f>
      </c>
      <c r="BB159">
        <f>IF($CH159&gt;=10,INDEX($AQ:$AQ,$CG159+10),"")</f>
      </c>
      <c r="BC159">
        <f>IF($CH159&gt;=11,INDEX($AQ:$AQ,$CG159+11),"")</f>
      </c>
      <c r="BD159">
        <f>IF($CH159&gt;=12,INDEX($AQ:$AQ,$CG159+12),"")</f>
      </c>
      <c r="BE159">
        <f>IF($CH159&gt;=13,INDEX($AQ:$AQ,$CG159+13),"")</f>
      </c>
      <c r="BF159">
        <f>IF($CH159&gt;=14,INDEX($AQ:$AQ,$CG159+14),"")</f>
      </c>
      <c r="BG159">
        <f>IF($CH159&gt;=15,INDEX($AQ:$AQ,$CG159+15),"")</f>
      </c>
      <c r="BH159">
        <f>IF($CH159&gt;=16,INDEX($AQ:$AQ,$CG159+16),"")</f>
      </c>
      <c r="BI159">
        <f>IF($CH159&gt;=17,INDEX($AQ:$AQ,$CG159+17),"")</f>
      </c>
      <c r="BJ159">
        <f>IF($CH159&gt;=18,INDEX($AQ:$AQ,$CG159+18),"")</f>
      </c>
      <c r="BK159">
        <f>IF($CH159&gt;=19,INDEX($AQ:$AQ,$CG159+19),"")</f>
      </c>
      <c r="BL159">
        <f>IF($CH159&gt;=20,INDEX($AQ:$AQ,$CG159+20),"")</f>
      </c>
      <c r="BM159">
        <f>IF($CH159&gt;=21,INDEX($AQ:$AQ,$CG159+21),"")</f>
      </c>
      <c r="BN159">
        <f>IF($CH159&gt;=22,INDEX($AQ:$AQ,$CG159+22),"")</f>
      </c>
      <c r="BO159">
        <f>IF($CH159&gt;=23,INDEX($AQ:$AQ,$CG159+23),"")</f>
      </c>
      <c r="BP159">
        <f>IF($CH159&gt;=24,INDEX($AQ:$AQ,$CG159+24),"")</f>
      </c>
      <c r="BQ159">
        <f>IF($CH159&gt;=25,INDEX($AQ:$AQ,$CG159+25),"")</f>
      </c>
      <c r="BR159">
        <f>IF($CH159&gt;=26,INDEX($AQ:$AQ,$CG159+26),"")</f>
      </c>
      <c r="BS159">
        <f>IF($CH159&gt;=27,INDEX($AQ:$AQ,$CG159+27),"")</f>
      </c>
      <c r="BT159">
        <f>IF($CH159&gt;=28,INDEX($AQ:$AQ,$CG159+28),"")</f>
      </c>
      <c r="BU159">
        <f>IF($CH159&gt;=29,INDEX($AQ:$AQ,$CG159+29),"")</f>
      </c>
      <c r="BV159">
        <f>IF($CH159&gt;=30,INDEX($AQ:$AQ,$CG159+30),"")</f>
      </c>
      <c r="BW159">
        <f>IF($CH159&gt;=31,INDEX($AQ:$AQ,$CG159+31),"")</f>
      </c>
      <c r="BX159">
        <f>IF($CH159&gt;=32,INDEX($AQ:$AQ,$CG159+32),"")</f>
      </c>
      <c r="BY159">
        <f>IF($CH159&gt;=33,INDEX($AQ:$AQ,$CG159+33),"")</f>
      </c>
      <c r="BZ159">
        <f>IF($CH159&gt;=34,INDEX($AQ:$AQ,$CG159+34),"")</f>
      </c>
      <c r="CA159">
        <f>IF($CH159&gt;=35,INDEX($AQ:$AQ,$CG159+35),"")</f>
      </c>
      <c r="CB159">
        <f>IF($CH159&gt;=36,INDEX($AQ:$AQ,$CG159+36),"")</f>
      </c>
      <c r="CC159">
        <f>IF($CH159&gt;=37,INDEX($AQ:$AQ,$CG159+37),"")</f>
      </c>
      <c r="CD159">
        <f>IF($CH159&gt;=38,INDEX($AQ:$AQ,$CG159+38),"")</f>
      </c>
      <c r="CE159">
        <f>IF($CH159&gt;=39,INDEX($AQ:$AQ,$CG159+39),"")</f>
      </c>
      <c r="CF159">
        <f>IF($CH159&gt;=40,INDEX($AQ:$AQ,$CG159+40),"")</f>
      </c>
      <c r="CG159">
        <f>IFERROR(MATCH($AP159,$AQ$2:$AQ$134,0)+1,0)</f>
      </c>
      <c r="CH159">
        <f>IFERROR(INDEX($AR$2:$AR$134,MATCH($AP159,$AQ$2:$AQ$134,0)),0)</f>
      </c>
      <c r="CI159">
        <f>IFERROR(LEFT($L159,FIND(" - ",$L159)-1),$L159)</f>
      </c>
      <c r="CJ159" t="s">
        <v>651</v>
      </c>
      <c r="CK159">
        <v>1</v>
      </c>
      <c r="CL159">
        <f>IF($DG159&gt;=1,INDEX($CJ:$CJ,$DF159+1),"")</f>
      </c>
      <c r="CM159">
        <f>IF($DG159&gt;=2,INDEX($CJ:$CJ,$DF159+2),"")</f>
      </c>
      <c r="CN159">
        <f>IF($DG159&gt;=3,INDEX($CJ:$CJ,$DF159+3),"")</f>
      </c>
      <c r="CO159">
        <f>IF($DG159&gt;=4,INDEX($CJ:$CJ,$DF159+4),"")</f>
      </c>
      <c r="CP159">
        <f>IF($DG159&gt;=5,INDEX($CJ:$CJ,$DF159+5),"")</f>
      </c>
      <c r="CQ159">
        <f>IF($DG159&gt;=6,INDEX($CJ:$CJ,$DF159+6),"")</f>
      </c>
      <c r="CR159">
        <f>IF($DG159&gt;=7,INDEX($CJ:$CJ,$DF159+7),"")</f>
      </c>
      <c r="CS159">
        <f>IF($DG159&gt;=8,INDEX($CJ:$CJ,$DF159+8),"")</f>
      </c>
      <c r="CT159">
        <f>IF($DG159&gt;=9,INDEX($CJ:$CJ,$DF159+9),"")</f>
      </c>
      <c r="CU159">
        <f>IF($DG159&gt;=10,INDEX($CJ:$CJ,$DF159+10),"")</f>
      </c>
      <c r="CV159">
        <f>IF($DG159&gt;=11,INDEX($CJ:$CJ,$DF159+11),"")</f>
      </c>
      <c r="CW159">
        <f>IF($DG159&gt;=12,INDEX($CJ:$CJ,$DF159+12),"")</f>
      </c>
      <c r="CX159">
        <f>IF($DG159&gt;=13,INDEX($CJ:$CJ,$DF159+13),"")</f>
      </c>
      <c r="CY159">
        <f>IF($DG159&gt;=14,INDEX($CJ:$CJ,$DF159+14),"")</f>
      </c>
      <c r="CZ159">
        <f>IF($DG159&gt;=15,INDEX($CJ:$CJ,$DF159+15),"")</f>
      </c>
      <c r="DA159">
        <f>IF($DG159&gt;=16,INDEX($CJ:$CJ,$DF159+16),"")</f>
      </c>
      <c r="DB159">
        <f>IF($DG159&gt;=17,INDEX($CJ:$CJ,$DF159+17),"")</f>
      </c>
      <c r="DC159">
        <f>IF($DG159&gt;=18,INDEX($CJ:$CJ,$DF159+18),"")</f>
      </c>
      <c r="DD159">
        <f>IF($DG159&gt;=19,INDEX($CJ:$CJ,$DF159+19),"")</f>
      </c>
      <c r="DE159">
        <f>IF($DG159&gt;=20,INDEX($CJ:$CJ,$DF159+20),"")</f>
      </c>
      <c r="DF159">
        <f>IFERROR(MATCH($CI159,$CJ$2:$CJ$263,0)+1,0)</f>
      </c>
      <c r="DG159">
        <f>IFERROR(INDEX($CK$2:$CK$263,MATCH($CI159,$CJ$2:$CJ$263,0)),0)</f>
      </c>
      <c r="DH159">
        <f>IFERROR(INDEX($AO:$AO,MATCH($N159,$AN:$AN,0))&amp;"","")</f>
      </c>
      <c r="DL159">
        <f>IF($GO159&gt;=1,INDEX($DI:$DI,$GN159+1),"")</f>
      </c>
      <c r="DM159">
        <f>IF($GO159&gt;=2,INDEX($DI:$DI,$GN159+2),"")</f>
      </c>
      <c r="DN159">
        <f>IF($GO159&gt;=3,INDEX($DI:$DI,$GN159+3),"")</f>
      </c>
      <c r="DO159">
        <f>IF($GO159&gt;=4,INDEX($DI:$DI,$GN159+4),"")</f>
      </c>
      <c r="DP159">
        <f>IF($GO159&gt;=5,INDEX($DI:$DI,$GN159+5),"")</f>
      </c>
      <c r="DQ159">
        <f>IF($GO159&gt;=6,INDEX($DI:$DI,$GN159+6),"")</f>
      </c>
      <c r="DR159">
        <f>IF($GO159&gt;=7,INDEX($DI:$DI,$GN159+7),"")</f>
      </c>
      <c r="DS159">
        <f>IF($GO159&gt;=8,INDEX($DI:$DI,$GN159+8),"")</f>
      </c>
      <c r="DT159">
        <f>IF($GO159&gt;=9,INDEX($DI:$DI,$GN159+9),"")</f>
      </c>
      <c r="DU159">
        <f>IF($GO159&gt;=10,INDEX($DI:$DI,$GN159+10),"")</f>
      </c>
      <c r="DV159">
        <f>IF($GO159&gt;=11,INDEX($DI:$DI,$GN159+11),"")</f>
      </c>
      <c r="DW159">
        <f>IF($GO159&gt;=12,INDEX($DI:$DI,$GN159+12),"")</f>
      </c>
      <c r="DX159">
        <f>IF($GO159&gt;=13,INDEX($DI:$DI,$GN159+13),"")</f>
      </c>
      <c r="DY159">
        <f>IF($GO159&gt;=14,INDEX($DI:$DI,$GN159+14),"")</f>
      </c>
      <c r="DZ159">
        <f>IF($GO159&gt;=15,INDEX($DI:$DI,$GN159+15),"")</f>
      </c>
      <c r="EA159">
        <f>IF($GO159&gt;=16,INDEX($DI:$DI,$GN159+16),"")</f>
      </c>
      <c r="EB159">
        <f>IF($GO159&gt;=17,INDEX($DI:$DI,$GN159+17),"")</f>
      </c>
      <c r="EC159">
        <f>IF($GO159&gt;=18,INDEX($DI:$DI,$GN159+18),"")</f>
      </c>
      <c r="ED159">
        <f>IF($GO159&gt;=19,INDEX($DI:$DI,$GN159+19),"")</f>
      </c>
      <c r="EE159">
        <f>IF($GO159&gt;=20,INDEX($DI:$DI,$GN159+20),"")</f>
      </c>
      <c r="EF159">
        <f>IF($GO159&gt;=21,INDEX($DI:$DI,$GN159+21),"")</f>
      </c>
      <c r="EG159">
        <f>IF($GO159&gt;=22,INDEX($DI:$DI,$GN159+22),"")</f>
      </c>
      <c r="EH159">
        <f>IF($GO159&gt;=23,INDEX($DI:$DI,$GN159+23),"")</f>
      </c>
      <c r="EI159">
        <f>IF($GO159&gt;=24,INDEX($DI:$DI,$GN159+24),"")</f>
      </c>
      <c r="EJ159">
        <f>IF($GO159&gt;=25,INDEX($DI:$DI,$GN159+25),"")</f>
      </c>
      <c r="EK159">
        <f>IF($GO159&gt;=26,INDEX($DI:$DI,$GN159+26),"")</f>
      </c>
      <c r="EL159">
        <f>IF($GO159&gt;=27,INDEX($DI:$DI,$GN159+27),"")</f>
      </c>
      <c r="EM159">
        <f>IF($GO159&gt;=28,INDEX($DI:$DI,$GN159+28),"")</f>
      </c>
      <c r="EN159">
        <f>IF($GO159&gt;=29,INDEX($DI:$DI,$GN159+29),"")</f>
      </c>
      <c r="EO159">
        <f>IF($GO159&gt;=30,INDEX($DI:$DI,$GN159+30),"")</f>
      </c>
      <c r="EP159">
        <f>IF($GO159&gt;=31,INDEX($DI:$DI,$GN159+31),"")</f>
      </c>
      <c r="EQ159">
        <f>IF($GO159&gt;=32,INDEX($DI:$DI,$GN159+32),"")</f>
      </c>
      <c r="ER159">
        <f>IF($GO159&gt;=33,INDEX($DI:$DI,$GN159+33),"")</f>
      </c>
      <c r="ES159">
        <f>IF($GO159&gt;=34,INDEX($DI:$DI,$GN159+34),"")</f>
      </c>
      <c r="ET159">
        <f>IF($GO159&gt;=35,INDEX($DI:$DI,$GN159+35),"")</f>
      </c>
      <c r="EU159">
        <f>IF($GO159&gt;=36,INDEX($DI:$DI,$GN159+36),"")</f>
      </c>
      <c r="EV159">
        <f>IF($GO159&gt;=37,INDEX($DI:$DI,$GN159+37),"")</f>
      </c>
      <c r="EW159">
        <f>IF($GO159&gt;=38,INDEX($DI:$DI,$GN159+38),"")</f>
      </c>
      <c r="EX159">
        <f>IF($GO159&gt;=39,INDEX($DI:$DI,$GN159+39),"")</f>
      </c>
      <c r="EY159">
        <f>IF($GO159&gt;=40,INDEX($DI:$DI,$GN159+40),"")</f>
      </c>
      <c r="EZ159">
        <f>IF($GO159&gt;=1,INDEX($DJ:$DJ,$GN159+1),"")</f>
      </c>
      <c r="FA159">
        <f>IF($GO159&gt;=2,INDEX($DJ:$DJ,$GN159+2),"")</f>
      </c>
      <c r="FB159">
        <f>IF($GO159&gt;=3,INDEX($DJ:$DJ,$GN159+3),"")</f>
      </c>
      <c r="FC159">
        <f>IF($GO159&gt;=4,INDEX($DJ:$DJ,$GN159+4),"")</f>
      </c>
      <c r="FD159">
        <f>IF($GO159&gt;=5,INDEX($DJ:$DJ,$GN159+5),"")</f>
      </c>
      <c r="FE159">
        <f>IF($GO159&gt;=6,INDEX($DJ:$DJ,$GN159+6),"")</f>
      </c>
      <c r="FF159">
        <f>IF($GO159&gt;=7,INDEX($DJ:$DJ,$GN159+7),"")</f>
      </c>
      <c r="FG159">
        <f>IF($GO159&gt;=8,INDEX($DJ:$DJ,$GN159+8),"")</f>
      </c>
      <c r="FH159">
        <f>IF($GO159&gt;=9,INDEX($DJ:$DJ,$GN159+9),"")</f>
      </c>
      <c r="FI159">
        <f>IF($GO159&gt;=10,INDEX($DJ:$DJ,$GN159+10),"")</f>
      </c>
      <c r="FJ159">
        <f>IF($GO159&gt;=11,INDEX($DJ:$DJ,$GN159+11),"")</f>
      </c>
      <c r="FK159">
        <f>IF($GO159&gt;=12,INDEX($DJ:$DJ,$GN159+12),"")</f>
      </c>
      <c r="FL159">
        <f>IF($GO159&gt;=13,INDEX($DJ:$DJ,$GN159+13),"")</f>
      </c>
      <c r="FM159">
        <f>IF($GO159&gt;=14,INDEX($DJ:$DJ,$GN159+14),"")</f>
      </c>
      <c r="FN159">
        <f>IF($GO159&gt;=15,INDEX($DJ:$DJ,$GN159+15),"")</f>
      </c>
      <c r="FO159">
        <f>IF($GO159&gt;=16,INDEX($DJ:$DJ,$GN159+16),"")</f>
      </c>
      <c r="FP159">
        <f>IF($GO159&gt;=17,INDEX($DJ:$DJ,$GN159+17),"")</f>
      </c>
      <c r="FQ159">
        <f>IF($GO159&gt;=18,INDEX($DJ:$DJ,$GN159+18),"")</f>
      </c>
      <c r="FR159">
        <f>IF($GO159&gt;=19,INDEX($DJ:$DJ,$GN159+19),"")</f>
      </c>
      <c r="FS159">
        <f>IF($GO159&gt;=20,INDEX($DJ:$DJ,$GN159+20),"")</f>
      </c>
      <c r="FT159">
        <f>IF($GO159&gt;=21,INDEX($DJ:$DJ,$GN159+21),"")</f>
      </c>
      <c r="FU159">
        <f>IF($GO159&gt;=22,INDEX($DJ:$DJ,$GN159+22),"")</f>
      </c>
      <c r="FV159">
        <f>IF($GO159&gt;=23,INDEX($DJ:$DJ,$GN159+23),"")</f>
      </c>
      <c r="FW159">
        <f>IF($GO159&gt;=24,INDEX($DJ:$DJ,$GN159+24),"")</f>
      </c>
      <c r="FX159">
        <f>IF($GO159&gt;=25,INDEX($DJ:$DJ,$GN159+25),"")</f>
      </c>
      <c r="FY159">
        <f>IF($GO159&gt;=26,INDEX($DJ:$DJ,$GN159+26),"")</f>
      </c>
      <c r="FZ159">
        <f>IF($GO159&gt;=27,INDEX($DJ:$DJ,$GN159+27),"")</f>
      </c>
      <c r="GA159">
        <f>IF($GO159&gt;=28,INDEX($DJ:$DJ,$GN159+28),"")</f>
      </c>
      <c r="GB159">
        <f>IF($GO159&gt;=29,INDEX($DJ:$DJ,$GN159+29),"")</f>
      </c>
      <c r="GC159">
        <f>IF($GO159&gt;=30,INDEX($DJ:$DJ,$GN159+30),"")</f>
      </c>
      <c r="GD159">
        <f>IF($GO159&gt;=31,INDEX($DJ:$DJ,$GN159+31),"")</f>
      </c>
      <c r="GE159">
        <f>IF($GO159&gt;=32,INDEX($DJ:$DJ,$GN159+32),"")</f>
      </c>
      <c r="GF159">
        <f>IF($GO159&gt;=33,INDEX($DJ:$DJ,$GN159+33),"")</f>
      </c>
      <c r="GG159">
        <f>IF($GO159&gt;=34,INDEX($DJ:$DJ,$GN159+34),"")</f>
      </c>
      <c r="GH159">
        <f>IF($GO159&gt;=35,INDEX($DJ:$DJ,$GN159+35),"")</f>
      </c>
      <c r="GI159">
        <f>IF($GO159&gt;=36,INDEX($DJ:$DJ,$GN159+36),"")</f>
      </c>
      <c r="GJ159">
        <f>IF($GO159&gt;=37,INDEX($DJ:$DJ,$GN159+37),"")</f>
      </c>
      <c r="GK159">
        <f>IF($GO159&gt;=38,INDEX($DJ:$DJ,$GN159+38),"")</f>
      </c>
      <c r="GL159">
        <f>IF($GO159&gt;=39,INDEX($DJ:$DJ,$GN159+39),"")</f>
      </c>
      <c r="GM159">
        <f>IF($GO159&gt;=40,INDEX($DJ:$DJ,$GN159+40),"")</f>
      </c>
      <c r="GN159">
        <f>IFERROR(MATCH($DH159,$DI$2:$DI$148,0)+1,0)</f>
      </c>
      <c r="GO159">
        <f>IFERROR(INDEX($DK$2:$DK$148,MATCH($DH159,$DI$2:$DI$148,0)),0)</f>
      </c>
      <c r="GP159">
        <f>IFERROR(MATCH($Y159,$DL$159:$EY$159,0),0)</f>
      </c>
      <c r="GQ159">
        <f>IF($GP159&gt;0,INDEX($EZ$159:$GM$159,$GP159),"")</f>
      </c>
      <c r="GR159" t="s">
        <v>652</v>
      </c>
      <c r="GT159">
        <f>IF($JC159&gt;=1,INDEX($GR:$GR,$JB159+1),"")</f>
      </c>
      <c r="GU159">
        <f>IF($JC159&gt;=2,INDEX($GR:$GR,$JB159+2),"")</f>
      </c>
      <c r="GV159">
        <f>IF($JC159&gt;=3,INDEX($GR:$GR,$JB159+3),"")</f>
      </c>
      <c r="GW159">
        <f>IF($JC159&gt;=4,INDEX($GR:$GR,$JB159+4),"")</f>
      </c>
      <c r="GX159">
        <f>IF($JC159&gt;=5,INDEX($GR:$GR,$JB159+5),"")</f>
      </c>
      <c r="GY159">
        <f>IF($JC159&gt;=6,INDEX($GR:$GR,$JB159+6),"")</f>
      </c>
      <c r="GZ159">
        <f>IF($JC159&gt;=7,INDEX($GR:$GR,$JB159+7),"")</f>
      </c>
      <c r="HA159">
        <f>IF($JC159&gt;=8,INDEX($GR:$GR,$JB159+8),"")</f>
      </c>
      <c r="HB159">
        <f>IF($JC159&gt;=9,INDEX($GR:$GR,$JB159+9),"")</f>
      </c>
      <c r="HC159">
        <f>IF($JC159&gt;=10,INDEX($GR:$GR,$JB159+10),"")</f>
      </c>
      <c r="HD159">
        <f>IF($JC159&gt;=11,INDEX($GR:$GR,$JB159+11),"")</f>
      </c>
      <c r="HE159">
        <f>IF($JC159&gt;=12,INDEX($GR:$GR,$JB159+12),"")</f>
      </c>
      <c r="HF159">
        <f>IF($JC159&gt;=13,INDEX($GR:$GR,$JB159+13),"")</f>
      </c>
      <c r="HG159">
        <f>IF($JC159&gt;=14,INDEX($GR:$GR,$JB159+14),"")</f>
      </c>
      <c r="HH159">
        <f>IF($JC159&gt;=15,INDEX($GR:$GR,$JB159+15),"")</f>
      </c>
      <c r="HI159">
        <f>IF($JC159&gt;=16,INDEX($GR:$GR,$JB159+16),"")</f>
      </c>
      <c r="HJ159">
        <f>IF($JC159&gt;=17,INDEX($GR:$GR,$JB159+17),"")</f>
      </c>
      <c r="HK159">
        <f>IF($JC159&gt;=18,INDEX($GR:$GR,$JB159+18),"")</f>
      </c>
      <c r="HL159">
        <f>IF($JC159&gt;=19,INDEX($GR:$GR,$JB159+19),"")</f>
      </c>
      <c r="HM159">
        <f>IF($JC159&gt;=20,INDEX($GR:$GR,$JB159+20),"")</f>
      </c>
      <c r="HN159">
        <f>IF($JC159&gt;=21,INDEX($GR:$GR,$JB159+21),"")</f>
      </c>
      <c r="HO159">
        <f>IF($JC159&gt;=22,INDEX($GR:$GR,$JB159+22),"")</f>
      </c>
      <c r="HP159">
        <f>IF($JC159&gt;=23,INDEX($GR:$GR,$JB159+23),"")</f>
      </c>
      <c r="HQ159">
        <f>IF($JC159&gt;=24,INDEX($GR:$GR,$JB159+24),"")</f>
      </c>
      <c r="HR159">
        <f>IF($JC159&gt;=25,INDEX($GR:$GR,$JB159+25),"")</f>
      </c>
      <c r="HS159">
        <f>IF($JC159&gt;=26,INDEX($GR:$GR,$JB159+26),"")</f>
      </c>
      <c r="HT159">
        <f>IF($JC159&gt;=27,INDEX($GR:$GR,$JB159+27),"")</f>
      </c>
      <c r="HU159">
        <f>IF($JC159&gt;=28,INDEX($GR:$GR,$JB159+28),"")</f>
      </c>
      <c r="HV159">
        <f>IF($JC159&gt;=29,INDEX($GR:$GR,$JB159+29),"")</f>
      </c>
      <c r="HW159">
        <f>IF($JC159&gt;=30,INDEX($GR:$GR,$JB159+30),"")</f>
      </c>
      <c r="HX159">
        <f>IF($JC159&gt;=31,INDEX($GR:$GR,$JB159+31),"")</f>
      </c>
      <c r="HY159">
        <f>IF($JC159&gt;=32,INDEX($GR:$GR,$JB159+32),"")</f>
      </c>
      <c r="HZ159">
        <f>IF($JC159&gt;=33,INDEX($GR:$GR,$JB159+33),"")</f>
      </c>
      <c r="IA159">
        <f>IF($JC159&gt;=34,INDEX($GR:$GR,$JB159+34),"")</f>
      </c>
      <c r="IB159">
        <f>IF($JC159&gt;=35,INDEX($GR:$GR,$JB159+35),"")</f>
      </c>
      <c r="IC159">
        <f>IF($JC159&gt;=36,INDEX($GR:$GR,$JB159+36),"")</f>
      </c>
      <c r="ID159">
        <f>IF($JC159&gt;=37,INDEX($GR:$GR,$JB159+37),"")</f>
      </c>
      <c r="IE159">
        <f>IF($JC159&gt;=38,INDEX($GR:$GR,$JB159+38),"")</f>
      </c>
      <c r="IF159">
        <f>IF($JC159&gt;=39,INDEX($GR:$GR,$JB159+39),"")</f>
      </c>
      <c r="IG159">
        <f>IF($JC159&gt;=40,INDEX($GR:$GR,$JB159+40),"")</f>
      </c>
      <c r="IH159">
        <f>IF($JC159&gt;=41,INDEX($GR:$GR,$JB159+41),"")</f>
      </c>
      <c r="II159">
        <f>IF($JC159&gt;=42,INDEX($GR:$GR,$JB159+42),"")</f>
      </c>
      <c r="IJ159">
        <f>IF($JC159&gt;=43,INDEX($GR:$GR,$JB159+43),"")</f>
      </c>
      <c r="IK159">
        <f>IF($JC159&gt;=44,INDEX($GR:$GR,$JB159+44),"")</f>
      </c>
      <c r="IL159">
        <f>IF($JC159&gt;=45,INDEX($GR:$GR,$JB159+45),"")</f>
      </c>
      <c r="IM159">
        <f>IF($JC159&gt;=46,INDEX($GR:$GR,$JB159+46),"")</f>
      </c>
      <c r="IN159">
        <f>IF($JC159&gt;=47,INDEX($GR:$GR,$JB159+47),"")</f>
      </c>
      <c r="IO159">
        <f>IF($JC159&gt;=48,INDEX($GR:$GR,$JB159+48),"")</f>
      </c>
      <c r="IP159">
        <f>IF($JC159&gt;=49,INDEX($GR:$GR,$JB159+49),"")</f>
      </c>
      <c r="IQ159">
        <f>IF($JC159&gt;=50,INDEX($GR:$GR,$JB159+50),"")</f>
      </c>
      <c r="IR159">
        <f>IF($JC159&gt;=51,INDEX($GR:$GR,$JB159+51),"")</f>
      </c>
      <c r="IS159">
        <f>IF($JC159&gt;=52,INDEX($GR:$GR,$JB159+52),"")</f>
      </c>
      <c r="IT159">
        <f>IF($JC159&gt;=53,INDEX($GR:$GR,$JB159+53),"")</f>
      </c>
      <c r="IU159">
        <f>IF($JC159&gt;=54,INDEX($GR:$GR,$JB159+54),"")</f>
      </c>
      <c r="IV159">
        <f>IF($JC159&gt;=55,INDEX($GR:$GR,$JB159+55),"")</f>
      </c>
      <c r="IW159">
        <f>IF($JC159&gt;=56,INDEX($GR:$GR,$JB159+56),"")</f>
      </c>
      <c r="IX159">
        <f>IF($JC159&gt;=57,INDEX($GR:$GR,$JB159+57),"")</f>
      </c>
      <c r="IY159">
        <f>IF($JC159&gt;=58,INDEX($GR:$GR,$JB159+58),"")</f>
      </c>
      <c r="IZ159">
        <f>IF($JC159&gt;=59,INDEX($GR:$GR,$JB159+59),"")</f>
      </c>
      <c r="JA159">
        <f>IF($JC159&gt;=60,INDEX($GR:$GR,$JB159+60),"")</f>
      </c>
      <c r="JB159">
        <f>IFERROR(MATCH($GQ159,$GR$2:$GR$324,0)+1,0)</f>
      </c>
      <c r="JC159">
        <f>IFERROR(INDEX($GS$2:$GS$324,MATCH($GQ159,$GR$2:$GR$324,0)),0)</f>
      </c>
      <c r="JD159" t="s">
        <v>40</v>
      </c>
      <c r="JE159" t="s">
        <v>40</v>
      </c>
    </row>
    <row r="160" spans="1:265" x14ac:dyDescent="0.25">
      <c r="Q160">
        <f>IF(OR($T160="",$P160=""),"",IFERROR($T160/$P160,0))</f>
      </c>
      <c r="R160">
        <f>IF($T160="","",
SUM($S160,$U160,$Z160,$V160,$X160)*
(1-IF($AA160="",0,VALUE($AA160)/100)))</f>
      </c>
      <c r="S160">
        <f>IF($T160="","",$T160)</f>
      </c>
      <c r="U160">
        <f>IF($T160="","",
IF($N160="","",
IF(ISNUMBER(SEARCH("exempt",LOWER($N160))),0,
$T160*(VALUE(SUBSTITUTE($N160,"%",""))/100))))</f>
      </c>
      <c r="AB160">
        <f>IFERROR(IF(FIND(" - ",$K160)&gt;0,MID($K160,FIND(" - ",$K160)+3,LEN($K160)),""),"")</f>
      </c>
      <c r="AK160" t="s">
        <v>653</v>
      </c>
      <c r="AP160">
        <f>IFERROR(LEFT($K160,FIND(" - ",$K160)-1),$K160)</f>
      </c>
      <c r="AS160">
        <f>IF($CH160&gt;=1,INDEX($AQ:$AQ,$CG160+1),"")</f>
      </c>
      <c r="AT160">
        <f>IF($CH160&gt;=2,INDEX($AQ:$AQ,$CG160+2),"")</f>
      </c>
      <c r="AU160">
        <f>IF($CH160&gt;=3,INDEX($AQ:$AQ,$CG160+3),"")</f>
      </c>
      <c r="AV160">
        <f>IF($CH160&gt;=4,INDEX($AQ:$AQ,$CG160+4),"")</f>
      </c>
      <c r="AW160">
        <f>IF($CH160&gt;=5,INDEX($AQ:$AQ,$CG160+5),"")</f>
      </c>
      <c r="AX160">
        <f>IF($CH160&gt;=6,INDEX($AQ:$AQ,$CG160+6),"")</f>
      </c>
      <c r="AY160">
        <f>IF($CH160&gt;=7,INDEX($AQ:$AQ,$CG160+7),"")</f>
      </c>
      <c r="AZ160">
        <f>IF($CH160&gt;=8,INDEX($AQ:$AQ,$CG160+8),"")</f>
      </c>
      <c r="BA160">
        <f>IF($CH160&gt;=9,INDEX($AQ:$AQ,$CG160+9),"")</f>
      </c>
      <c r="BB160">
        <f>IF($CH160&gt;=10,INDEX($AQ:$AQ,$CG160+10),"")</f>
      </c>
      <c r="BC160">
        <f>IF($CH160&gt;=11,INDEX($AQ:$AQ,$CG160+11),"")</f>
      </c>
      <c r="BD160">
        <f>IF($CH160&gt;=12,INDEX($AQ:$AQ,$CG160+12),"")</f>
      </c>
      <c r="BE160">
        <f>IF($CH160&gt;=13,INDEX($AQ:$AQ,$CG160+13),"")</f>
      </c>
      <c r="BF160">
        <f>IF($CH160&gt;=14,INDEX($AQ:$AQ,$CG160+14),"")</f>
      </c>
      <c r="BG160">
        <f>IF($CH160&gt;=15,INDEX($AQ:$AQ,$CG160+15),"")</f>
      </c>
      <c r="BH160">
        <f>IF($CH160&gt;=16,INDEX($AQ:$AQ,$CG160+16),"")</f>
      </c>
      <c r="BI160">
        <f>IF($CH160&gt;=17,INDEX($AQ:$AQ,$CG160+17),"")</f>
      </c>
      <c r="BJ160">
        <f>IF($CH160&gt;=18,INDEX($AQ:$AQ,$CG160+18),"")</f>
      </c>
      <c r="BK160">
        <f>IF($CH160&gt;=19,INDEX($AQ:$AQ,$CG160+19),"")</f>
      </c>
      <c r="BL160">
        <f>IF($CH160&gt;=20,INDEX($AQ:$AQ,$CG160+20),"")</f>
      </c>
      <c r="BM160">
        <f>IF($CH160&gt;=21,INDEX($AQ:$AQ,$CG160+21),"")</f>
      </c>
      <c r="BN160">
        <f>IF($CH160&gt;=22,INDEX($AQ:$AQ,$CG160+22),"")</f>
      </c>
      <c r="BO160">
        <f>IF($CH160&gt;=23,INDEX($AQ:$AQ,$CG160+23),"")</f>
      </c>
      <c r="BP160">
        <f>IF($CH160&gt;=24,INDEX($AQ:$AQ,$CG160+24),"")</f>
      </c>
      <c r="BQ160">
        <f>IF($CH160&gt;=25,INDEX($AQ:$AQ,$CG160+25),"")</f>
      </c>
      <c r="BR160">
        <f>IF($CH160&gt;=26,INDEX($AQ:$AQ,$CG160+26),"")</f>
      </c>
      <c r="BS160">
        <f>IF($CH160&gt;=27,INDEX($AQ:$AQ,$CG160+27),"")</f>
      </c>
      <c r="BT160">
        <f>IF($CH160&gt;=28,INDEX($AQ:$AQ,$CG160+28),"")</f>
      </c>
      <c r="BU160">
        <f>IF($CH160&gt;=29,INDEX($AQ:$AQ,$CG160+29),"")</f>
      </c>
      <c r="BV160">
        <f>IF($CH160&gt;=30,INDEX($AQ:$AQ,$CG160+30),"")</f>
      </c>
      <c r="BW160">
        <f>IF($CH160&gt;=31,INDEX($AQ:$AQ,$CG160+31),"")</f>
      </c>
      <c r="BX160">
        <f>IF($CH160&gt;=32,INDEX($AQ:$AQ,$CG160+32),"")</f>
      </c>
      <c r="BY160">
        <f>IF($CH160&gt;=33,INDEX($AQ:$AQ,$CG160+33),"")</f>
      </c>
      <c r="BZ160">
        <f>IF($CH160&gt;=34,INDEX($AQ:$AQ,$CG160+34),"")</f>
      </c>
      <c r="CA160">
        <f>IF($CH160&gt;=35,INDEX($AQ:$AQ,$CG160+35),"")</f>
      </c>
      <c r="CB160">
        <f>IF($CH160&gt;=36,INDEX($AQ:$AQ,$CG160+36),"")</f>
      </c>
      <c r="CC160">
        <f>IF($CH160&gt;=37,INDEX($AQ:$AQ,$CG160+37),"")</f>
      </c>
      <c r="CD160">
        <f>IF($CH160&gt;=38,INDEX($AQ:$AQ,$CG160+38),"")</f>
      </c>
      <c r="CE160">
        <f>IF($CH160&gt;=39,INDEX($AQ:$AQ,$CG160+39),"")</f>
      </c>
      <c r="CF160">
        <f>IF($CH160&gt;=40,INDEX($AQ:$AQ,$CG160+40),"")</f>
      </c>
      <c r="CG160">
        <f>IFERROR(MATCH($AP160,$AQ$2:$AQ$134,0)+1,0)</f>
      </c>
      <c r="CH160">
        <f>IFERROR(INDEX($AR$2:$AR$134,MATCH($AP160,$AQ$2:$AQ$134,0)),0)</f>
      </c>
      <c r="CI160">
        <f>IFERROR(LEFT($L160,FIND(" - ",$L160)-1),$L160)</f>
      </c>
      <c r="CJ160" t="s">
        <v>224</v>
      </c>
      <c r="CL160">
        <f>IF($DG160&gt;=1,INDEX($CJ:$CJ,$DF160+1),"")</f>
      </c>
      <c r="CM160">
        <f>IF($DG160&gt;=2,INDEX($CJ:$CJ,$DF160+2),"")</f>
      </c>
      <c r="CN160">
        <f>IF($DG160&gt;=3,INDEX($CJ:$CJ,$DF160+3),"")</f>
      </c>
      <c r="CO160">
        <f>IF($DG160&gt;=4,INDEX($CJ:$CJ,$DF160+4),"")</f>
      </c>
      <c r="CP160">
        <f>IF($DG160&gt;=5,INDEX($CJ:$CJ,$DF160+5),"")</f>
      </c>
      <c r="CQ160">
        <f>IF($DG160&gt;=6,INDEX($CJ:$CJ,$DF160+6),"")</f>
      </c>
      <c r="CR160">
        <f>IF($DG160&gt;=7,INDEX($CJ:$CJ,$DF160+7),"")</f>
      </c>
      <c r="CS160">
        <f>IF($DG160&gt;=8,INDEX($CJ:$CJ,$DF160+8),"")</f>
      </c>
      <c r="CT160">
        <f>IF($DG160&gt;=9,INDEX($CJ:$CJ,$DF160+9),"")</f>
      </c>
      <c r="CU160">
        <f>IF($DG160&gt;=10,INDEX($CJ:$CJ,$DF160+10),"")</f>
      </c>
      <c r="CV160">
        <f>IF($DG160&gt;=11,INDEX($CJ:$CJ,$DF160+11),"")</f>
      </c>
      <c r="CW160">
        <f>IF($DG160&gt;=12,INDEX($CJ:$CJ,$DF160+12),"")</f>
      </c>
      <c r="CX160">
        <f>IF($DG160&gt;=13,INDEX($CJ:$CJ,$DF160+13),"")</f>
      </c>
      <c r="CY160">
        <f>IF($DG160&gt;=14,INDEX($CJ:$CJ,$DF160+14),"")</f>
      </c>
      <c r="CZ160">
        <f>IF($DG160&gt;=15,INDEX($CJ:$CJ,$DF160+15),"")</f>
      </c>
      <c r="DA160">
        <f>IF($DG160&gt;=16,INDEX($CJ:$CJ,$DF160+16),"")</f>
      </c>
      <c r="DB160">
        <f>IF($DG160&gt;=17,INDEX($CJ:$CJ,$DF160+17),"")</f>
      </c>
      <c r="DC160">
        <f>IF($DG160&gt;=18,INDEX($CJ:$CJ,$DF160+18),"")</f>
      </c>
      <c r="DD160">
        <f>IF($DG160&gt;=19,INDEX($CJ:$CJ,$DF160+19),"")</f>
      </c>
      <c r="DE160">
        <f>IF($DG160&gt;=20,INDEX($CJ:$CJ,$DF160+20),"")</f>
      </c>
      <c r="DF160">
        <f>IFERROR(MATCH($CI160,$CJ$2:$CJ$263,0)+1,0)</f>
      </c>
      <c r="DG160">
        <f>IFERROR(INDEX($CK$2:$CK$263,MATCH($CI160,$CJ$2:$CJ$263,0)),0)</f>
      </c>
      <c r="DH160">
        <f>IFERROR(INDEX($AO:$AO,MATCH($N160,$AN:$AN,0))&amp;"","")</f>
      </c>
      <c r="DL160">
        <f>IF($GO160&gt;=1,INDEX($DI:$DI,$GN160+1),"")</f>
      </c>
      <c r="DM160">
        <f>IF($GO160&gt;=2,INDEX($DI:$DI,$GN160+2),"")</f>
      </c>
      <c r="DN160">
        <f>IF($GO160&gt;=3,INDEX($DI:$DI,$GN160+3),"")</f>
      </c>
      <c r="DO160">
        <f>IF($GO160&gt;=4,INDEX($DI:$DI,$GN160+4),"")</f>
      </c>
      <c r="DP160">
        <f>IF($GO160&gt;=5,INDEX($DI:$DI,$GN160+5),"")</f>
      </c>
      <c r="DQ160">
        <f>IF($GO160&gt;=6,INDEX($DI:$DI,$GN160+6),"")</f>
      </c>
      <c r="DR160">
        <f>IF($GO160&gt;=7,INDEX($DI:$DI,$GN160+7),"")</f>
      </c>
      <c r="DS160">
        <f>IF($GO160&gt;=8,INDEX($DI:$DI,$GN160+8),"")</f>
      </c>
      <c r="DT160">
        <f>IF($GO160&gt;=9,INDEX($DI:$DI,$GN160+9),"")</f>
      </c>
      <c r="DU160">
        <f>IF($GO160&gt;=10,INDEX($DI:$DI,$GN160+10),"")</f>
      </c>
      <c r="DV160">
        <f>IF($GO160&gt;=11,INDEX($DI:$DI,$GN160+11),"")</f>
      </c>
      <c r="DW160">
        <f>IF($GO160&gt;=12,INDEX($DI:$DI,$GN160+12),"")</f>
      </c>
      <c r="DX160">
        <f>IF($GO160&gt;=13,INDEX($DI:$DI,$GN160+13),"")</f>
      </c>
      <c r="DY160">
        <f>IF($GO160&gt;=14,INDEX($DI:$DI,$GN160+14),"")</f>
      </c>
      <c r="DZ160">
        <f>IF($GO160&gt;=15,INDEX($DI:$DI,$GN160+15),"")</f>
      </c>
      <c r="EA160">
        <f>IF($GO160&gt;=16,INDEX($DI:$DI,$GN160+16),"")</f>
      </c>
      <c r="EB160">
        <f>IF($GO160&gt;=17,INDEX($DI:$DI,$GN160+17),"")</f>
      </c>
      <c r="EC160">
        <f>IF($GO160&gt;=18,INDEX($DI:$DI,$GN160+18),"")</f>
      </c>
      <c r="ED160">
        <f>IF($GO160&gt;=19,INDEX($DI:$DI,$GN160+19),"")</f>
      </c>
      <c r="EE160">
        <f>IF($GO160&gt;=20,INDEX($DI:$DI,$GN160+20),"")</f>
      </c>
      <c r="EF160">
        <f>IF($GO160&gt;=21,INDEX($DI:$DI,$GN160+21),"")</f>
      </c>
      <c r="EG160">
        <f>IF($GO160&gt;=22,INDEX($DI:$DI,$GN160+22),"")</f>
      </c>
      <c r="EH160">
        <f>IF($GO160&gt;=23,INDEX($DI:$DI,$GN160+23),"")</f>
      </c>
      <c r="EI160">
        <f>IF($GO160&gt;=24,INDEX($DI:$DI,$GN160+24),"")</f>
      </c>
      <c r="EJ160">
        <f>IF($GO160&gt;=25,INDEX($DI:$DI,$GN160+25),"")</f>
      </c>
      <c r="EK160">
        <f>IF($GO160&gt;=26,INDEX($DI:$DI,$GN160+26),"")</f>
      </c>
      <c r="EL160">
        <f>IF($GO160&gt;=27,INDEX($DI:$DI,$GN160+27),"")</f>
      </c>
      <c r="EM160">
        <f>IF($GO160&gt;=28,INDEX($DI:$DI,$GN160+28),"")</f>
      </c>
      <c r="EN160">
        <f>IF($GO160&gt;=29,INDEX($DI:$DI,$GN160+29),"")</f>
      </c>
      <c r="EO160">
        <f>IF($GO160&gt;=30,INDEX($DI:$DI,$GN160+30),"")</f>
      </c>
      <c r="EP160">
        <f>IF($GO160&gt;=31,INDEX($DI:$DI,$GN160+31),"")</f>
      </c>
      <c r="EQ160">
        <f>IF($GO160&gt;=32,INDEX($DI:$DI,$GN160+32),"")</f>
      </c>
      <c r="ER160">
        <f>IF($GO160&gt;=33,INDEX($DI:$DI,$GN160+33),"")</f>
      </c>
      <c r="ES160">
        <f>IF($GO160&gt;=34,INDEX($DI:$DI,$GN160+34),"")</f>
      </c>
      <c r="ET160">
        <f>IF($GO160&gt;=35,INDEX($DI:$DI,$GN160+35),"")</f>
      </c>
      <c r="EU160">
        <f>IF($GO160&gt;=36,INDEX($DI:$DI,$GN160+36),"")</f>
      </c>
      <c r="EV160">
        <f>IF($GO160&gt;=37,INDEX($DI:$DI,$GN160+37),"")</f>
      </c>
      <c r="EW160">
        <f>IF($GO160&gt;=38,INDEX($DI:$DI,$GN160+38),"")</f>
      </c>
      <c r="EX160">
        <f>IF($GO160&gt;=39,INDEX($DI:$DI,$GN160+39),"")</f>
      </c>
      <c r="EY160">
        <f>IF($GO160&gt;=40,INDEX($DI:$DI,$GN160+40),"")</f>
      </c>
      <c r="EZ160">
        <f>IF($GO160&gt;=1,INDEX($DJ:$DJ,$GN160+1),"")</f>
      </c>
      <c r="FA160">
        <f>IF($GO160&gt;=2,INDEX($DJ:$DJ,$GN160+2),"")</f>
      </c>
      <c r="FB160">
        <f>IF($GO160&gt;=3,INDEX($DJ:$DJ,$GN160+3),"")</f>
      </c>
      <c r="FC160">
        <f>IF($GO160&gt;=4,INDEX($DJ:$DJ,$GN160+4),"")</f>
      </c>
      <c r="FD160">
        <f>IF($GO160&gt;=5,INDEX($DJ:$DJ,$GN160+5),"")</f>
      </c>
      <c r="FE160">
        <f>IF($GO160&gt;=6,INDEX($DJ:$DJ,$GN160+6),"")</f>
      </c>
      <c r="FF160">
        <f>IF($GO160&gt;=7,INDEX($DJ:$DJ,$GN160+7),"")</f>
      </c>
      <c r="FG160">
        <f>IF($GO160&gt;=8,INDEX($DJ:$DJ,$GN160+8),"")</f>
      </c>
      <c r="FH160">
        <f>IF($GO160&gt;=9,INDEX($DJ:$DJ,$GN160+9),"")</f>
      </c>
      <c r="FI160">
        <f>IF($GO160&gt;=10,INDEX($DJ:$DJ,$GN160+10),"")</f>
      </c>
      <c r="FJ160">
        <f>IF($GO160&gt;=11,INDEX($DJ:$DJ,$GN160+11),"")</f>
      </c>
      <c r="FK160">
        <f>IF($GO160&gt;=12,INDEX($DJ:$DJ,$GN160+12),"")</f>
      </c>
      <c r="FL160">
        <f>IF($GO160&gt;=13,INDEX($DJ:$DJ,$GN160+13),"")</f>
      </c>
      <c r="FM160">
        <f>IF($GO160&gt;=14,INDEX($DJ:$DJ,$GN160+14),"")</f>
      </c>
      <c r="FN160">
        <f>IF($GO160&gt;=15,INDEX($DJ:$DJ,$GN160+15),"")</f>
      </c>
      <c r="FO160">
        <f>IF($GO160&gt;=16,INDEX($DJ:$DJ,$GN160+16),"")</f>
      </c>
      <c r="FP160">
        <f>IF($GO160&gt;=17,INDEX($DJ:$DJ,$GN160+17),"")</f>
      </c>
      <c r="FQ160">
        <f>IF($GO160&gt;=18,INDEX($DJ:$DJ,$GN160+18),"")</f>
      </c>
      <c r="FR160">
        <f>IF($GO160&gt;=19,INDEX($DJ:$DJ,$GN160+19),"")</f>
      </c>
      <c r="FS160">
        <f>IF($GO160&gt;=20,INDEX($DJ:$DJ,$GN160+20),"")</f>
      </c>
      <c r="FT160">
        <f>IF($GO160&gt;=21,INDEX($DJ:$DJ,$GN160+21),"")</f>
      </c>
      <c r="FU160">
        <f>IF($GO160&gt;=22,INDEX($DJ:$DJ,$GN160+22),"")</f>
      </c>
      <c r="FV160">
        <f>IF($GO160&gt;=23,INDEX($DJ:$DJ,$GN160+23),"")</f>
      </c>
      <c r="FW160">
        <f>IF($GO160&gt;=24,INDEX($DJ:$DJ,$GN160+24),"")</f>
      </c>
      <c r="FX160">
        <f>IF($GO160&gt;=25,INDEX($DJ:$DJ,$GN160+25),"")</f>
      </c>
      <c r="FY160">
        <f>IF($GO160&gt;=26,INDEX($DJ:$DJ,$GN160+26),"")</f>
      </c>
      <c r="FZ160">
        <f>IF($GO160&gt;=27,INDEX($DJ:$DJ,$GN160+27),"")</f>
      </c>
      <c r="GA160">
        <f>IF($GO160&gt;=28,INDEX($DJ:$DJ,$GN160+28),"")</f>
      </c>
      <c r="GB160">
        <f>IF($GO160&gt;=29,INDEX($DJ:$DJ,$GN160+29),"")</f>
      </c>
      <c r="GC160">
        <f>IF($GO160&gt;=30,INDEX($DJ:$DJ,$GN160+30),"")</f>
      </c>
      <c r="GD160">
        <f>IF($GO160&gt;=31,INDEX($DJ:$DJ,$GN160+31),"")</f>
      </c>
      <c r="GE160">
        <f>IF($GO160&gt;=32,INDEX($DJ:$DJ,$GN160+32),"")</f>
      </c>
      <c r="GF160">
        <f>IF($GO160&gt;=33,INDEX($DJ:$DJ,$GN160+33),"")</f>
      </c>
      <c r="GG160">
        <f>IF($GO160&gt;=34,INDEX($DJ:$DJ,$GN160+34),"")</f>
      </c>
      <c r="GH160">
        <f>IF($GO160&gt;=35,INDEX($DJ:$DJ,$GN160+35),"")</f>
      </c>
      <c r="GI160">
        <f>IF($GO160&gt;=36,INDEX($DJ:$DJ,$GN160+36),"")</f>
      </c>
      <c r="GJ160">
        <f>IF($GO160&gt;=37,INDEX($DJ:$DJ,$GN160+37),"")</f>
      </c>
      <c r="GK160">
        <f>IF($GO160&gt;=38,INDEX($DJ:$DJ,$GN160+38),"")</f>
      </c>
      <c r="GL160">
        <f>IF($GO160&gt;=39,INDEX($DJ:$DJ,$GN160+39),"")</f>
      </c>
      <c r="GM160">
        <f>IF($GO160&gt;=40,INDEX($DJ:$DJ,$GN160+40),"")</f>
      </c>
      <c r="GN160">
        <f>IFERROR(MATCH($DH160,$DI$2:$DI$148,0)+1,0)</f>
      </c>
      <c r="GO160">
        <f>IFERROR(INDEX($DK$2:$DK$148,MATCH($DH160,$DI$2:$DI$148,0)),0)</f>
      </c>
      <c r="GP160">
        <f>IFERROR(MATCH($Y160,$DL$160:$EY$160,0),0)</f>
      </c>
      <c r="GQ160">
        <f>IF($GP160&gt;0,INDEX($EZ$160:$GM$160,$GP160),"")</f>
      </c>
      <c r="GR160" t="s">
        <v>654</v>
      </c>
      <c r="GT160">
        <f>IF($JC160&gt;=1,INDEX($GR:$GR,$JB160+1),"")</f>
      </c>
      <c r="GU160">
        <f>IF($JC160&gt;=2,INDEX($GR:$GR,$JB160+2),"")</f>
      </c>
      <c r="GV160">
        <f>IF($JC160&gt;=3,INDEX($GR:$GR,$JB160+3),"")</f>
      </c>
      <c r="GW160">
        <f>IF($JC160&gt;=4,INDEX($GR:$GR,$JB160+4),"")</f>
      </c>
      <c r="GX160">
        <f>IF($JC160&gt;=5,INDEX($GR:$GR,$JB160+5),"")</f>
      </c>
      <c r="GY160">
        <f>IF($JC160&gt;=6,INDEX($GR:$GR,$JB160+6),"")</f>
      </c>
      <c r="GZ160">
        <f>IF($JC160&gt;=7,INDEX($GR:$GR,$JB160+7),"")</f>
      </c>
      <c r="HA160">
        <f>IF($JC160&gt;=8,INDEX($GR:$GR,$JB160+8),"")</f>
      </c>
      <c r="HB160">
        <f>IF($JC160&gt;=9,INDEX($GR:$GR,$JB160+9),"")</f>
      </c>
      <c r="HC160">
        <f>IF($JC160&gt;=10,INDEX($GR:$GR,$JB160+10),"")</f>
      </c>
      <c r="HD160">
        <f>IF($JC160&gt;=11,INDEX($GR:$GR,$JB160+11),"")</f>
      </c>
      <c r="HE160">
        <f>IF($JC160&gt;=12,INDEX($GR:$GR,$JB160+12),"")</f>
      </c>
      <c r="HF160">
        <f>IF($JC160&gt;=13,INDEX($GR:$GR,$JB160+13),"")</f>
      </c>
      <c r="HG160">
        <f>IF($JC160&gt;=14,INDEX($GR:$GR,$JB160+14),"")</f>
      </c>
      <c r="HH160">
        <f>IF($JC160&gt;=15,INDEX($GR:$GR,$JB160+15),"")</f>
      </c>
      <c r="HI160">
        <f>IF($JC160&gt;=16,INDEX($GR:$GR,$JB160+16),"")</f>
      </c>
      <c r="HJ160">
        <f>IF($JC160&gt;=17,INDEX($GR:$GR,$JB160+17),"")</f>
      </c>
      <c r="HK160">
        <f>IF($JC160&gt;=18,INDEX($GR:$GR,$JB160+18),"")</f>
      </c>
      <c r="HL160">
        <f>IF($JC160&gt;=19,INDEX($GR:$GR,$JB160+19),"")</f>
      </c>
      <c r="HM160">
        <f>IF($JC160&gt;=20,INDEX($GR:$GR,$JB160+20),"")</f>
      </c>
      <c r="HN160">
        <f>IF($JC160&gt;=21,INDEX($GR:$GR,$JB160+21),"")</f>
      </c>
      <c r="HO160">
        <f>IF($JC160&gt;=22,INDEX($GR:$GR,$JB160+22),"")</f>
      </c>
      <c r="HP160">
        <f>IF($JC160&gt;=23,INDEX($GR:$GR,$JB160+23),"")</f>
      </c>
      <c r="HQ160">
        <f>IF($JC160&gt;=24,INDEX($GR:$GR,$JB160+24),"")</f>
      </c>
      <c r="HR160">
        <f>IF($JC160&gt;=25,INDEX($GR:$GR,$JB160+25),"")</f>
      </c>
      <c r="HS160">
        <f>IF($JC160&gt;=26,INDEX($GR:$GR,$JB160+26),"")</f>
      </c>
      <c r="HT160">
        <f>IF($JC160&gt;=27,INDEX($GR:$GR,$JB160+27),"")</f>
      </c>
      <c r="HU160">
        <f>IF($JC160&gt;=28,INDEX($GR:$GR,$JB160+28),"")</f>
      </c>
      <c r="HV160">
        <f>IF($JC160&gt;=29,INDEX($GR:$GR,$JB160+29),"")</f>
      </c>
      <c r="HW160">
        <f>IF($JC160&gt;=30,INDEX($GR:$GR,$JB160+30),"")</f>
      </c>
      <c r="HX160">
        <f>IF($JC160&gt;=31,INDEX($GR:$GR,$JB160+31),"")</f>
      </c>
      <c r="HY160">
        <f>IF($JC160&gt;=32,INDEX($GR:$GR,$JB160+32),"")</f>
      </c>
      <c r="HZ160">
        <f>IF($JC160&gt;=33,INDEX($GR:$GR,$JB160+33),"")</f>
      </c>
      <c r="IA160">
        <f>IF($JC160&gt;=34,INDEX($GR:$GR,$JB160+34),"")</f>
      </c>
      <c r="IB160">
        <f>IF($JC160&gt;=35,INDEX($GR:$GR,$JB160+35),"")</f>
      </c>
      <c r="IC160">
        <f>IF($JC160&gt;=36,INDEX($GR:$GR,$JB160+36),"")</f>
      </c>
      <c r="ID160">
        <f>IF($JC160&gt;=37,INDEX($GR:$GR,$JB160+37),"")</f>
      </c>
      <c r="IE160">
        <f>IF($JC160&gt;=38,INDEX($GR:$GR,$JB160+38),"")</f>
      </c>
      <c r="IF160">
        <f>IF($JC160&gt;=39,INDEX($GR:$GR,$JB160+39),"")</f>
      </c>
      <c r="IG160">
        <f>IF($JC160&gt;=40,INDEX($GR:$GR,$JB160+40),"")</f>
      </c>
      <c r="IH160">
        <f>IF($JC160&gt;=41,INDEX($GR:$GR,$JB160+41),"")</f>
      </c>
      <c r="II160">
        <f>IF($JC160&gt;=42,INDEX($GR:$GR,$JB160+42),"")</f>
      </c>
      <c r="IJ160">
        <f>IF($JC160&gt;=43,INDEX($GR:$GR,$JB160+43),"")</f>
      </c>
      <c r="IK160">
        <f>IF($JC160&gt;=44,INDEX($GR:$GR,$JB160+44),"")</f>
      </c>
      <c r="IL160">
        <f>IF($JC160&gt;=45,INDEX($GR:$GR,$JB160+45),"")</f>
      </c>
      <c r="IM160">
        <f>IF($JC160&gt;=46,INDEX($GR:$GR,$JB160+46),"")</f>
      </c>
      <c r="IN160">
        <f>IF($JC160&gt;=47,INDEX($GR:$GR,$JB160+47),"")</f>
      </c>
      <c r="IO160">
        <f>IF($JC160&gt;=48,INDEX($GR:$GR,$JB160+48),"")</f>
      </c>
      <c r="IP160">
        <f>IF($JC160&gt;=49,INDEX($GR:$GR,$JB160+49),"")</f>
      </c>
      <c r="IQ160">
        <f>IF($JC160&gt;=50,INDEX($GR:$GR,$JB160+50),"")</f>
      </c>
      <c r="IR160">
        <f>IF($JC160&gt;=51,INDEX($GR:$GR,$JB160+51),"")</f>
      </c>
      <c r="IS160">
        <f>IF($JC160&gt;=52,INDEX($GR:$GR,$JB160+52),"")</f>
      </c>
      <c r="IT160">
        <f>IF($JC160&gt;=53,INDEX($GR:$GR,$JB160+53),"")</f>
      </c>
      <c r="IU160">
        <f>IF($JC160&gt;=54,INDEX($GR:$GR,$JB160+54),"")</f>
      </c>
      <c r="IV160">
        <f>IF($JC160&gt;=55,INDEX($GR:$GR,$JB160+55),"")</f>
      </c>
      <c r="IW160">
        <f>IF($JC160&gt;=56,INDEX($GR:$GR,$JB160+56),"")</f>
      </c>
      <c r="IX160">
        <f>IF($JC160&gt;=57,INDEX($GR:$GR,$JB160+57),"")</f>
      </c>
      <c r="IY160">
        <f>IF($JC160&gt;=58,INDEX($GR:$GR,$JB160+58),"")</f>
      </c>
      <c r="IZ160">
        <f>IF($JC160&gt;=59,INDEX($GR:$GR,$JB160+59),"")</f>
      </c>
      <c r="JA160">
        <f>IF($JC160&gt;=60,INDEX($GR:$GR,$JB160+60),"")</f>
      </c>
      <c r="JB160">
        <f>IFERROR(MATCH($GQ160,$GR$2:$GR$324,0)+1,0)</f>
      </c>
      <c r="JC160">
        <f>IFERROR(INDEX($GS$2:$GS$324,MATCH($GQ160,$GR$2:$GR$324,0)),0)</f>
      </c>
      <c r="JD160" t="s">
        <v>40</v>
      </c>
      <c r="JE160" t="s">
        <v>40</v>
      </c>
    </row>
    <row r="161" spans="1:265" x14ac:dyDescent="0.25">
      <c r="Q161">
        <f>IF(OR($T161="",$P161=""),"",IFERROR($T161/$P161,0))</f>
      </c>
      <c r="R161">
        <f>IF($T161="","",
SUM($S161,$U161,$Z161,$V161,$X161)*
(1-IF($AA161="",0,VALUE($AA161)/100)))</f>
      </c>
      <c r="S161">
        <f>IF($T161="","",$T161)</f>
      </c>
      <c r="U161">
        <f>IF($T161="","",
IF($N161="","",
IF(ISNUMBER(SEARCH("exempt",LOWER($N161))),0,
$T161*(VALUE(SUBSTITUTE($N161,"%",""))/100))))</f>
      </c>
      <c r="AB161">
        <f>IFERROR(IF(FIND(" - ",$K161)&gt;0,MID($K161,FIND(" - ",$K161)+3,LEN($K161)),""),"")</f>
      </c>
      <c r="AK161" t="s">
        <v>655</v>
      </c>
      <c r="AP161">
        <f>IFERROR(LEFT($K161,FIND(" - ",$K161)-1),$K161)</f>
      </c>
      <c r="AS161">
        <f>IF($CH161&gt;=1,INDEX($AQ:$AQ,$CG161+1),"")</f>
      </c>
      <c r="AT161">
        <f>IF($CH161&gt;=2,INDEX($AQ:$AQ,$CG161+2),"")</f>
      </c>
      <c r="AU161">
        <f>IF($CH161&gt;=3,INDEX($AQ:$AQ,$CG161+3),"")</f>
      </c>
      <c r="AV161">
        <f>IF($CH161&gt;=4,INDEX($AQ:$AQ,$CG161+4),"")</f>
      </c>
      <c r="AW161">
        <f>IF($CH161&gt;=5,INDEX($AQ:$AQ,$CG161+5),"")</f>
      </c>
      <c r="AX161">
        <f>IF($CH161&gt;=6,INDEX($AQ:$AQ,$CG161+6),"")</f>
      </c>
      <c r="AY161">
        <f>IF($CH161&gt;=7,INDEX($AQ:$AQ,$CG161+7),"")</f>
      </c>
      <c r="AZ161">
        <f>IF($CH161&gt;=8,INDEX($AQ:$AQ,$CG161+8),"")</f>
      </c>
      <c r="BA161">
        <f>IF($CH161&gt;=9,INDEX($AQ:$AQ,$CG161+9),"")</f>
      </c>
      <c r="BB161">
        <f>IF($CH161&gt;=10,INDEX($AQ:$AQ,$CG161+10),"")</f>
      </c>
      <c r="BC161">
        <f>IF($CH161&gt;=11,INDEX($AQ:$AQ,$CG161+11),"")</f>
      </c>
      <c r="BD161">
        <f>IF($CH161&gt;=12,INDEX($AQ:$AQ,$CG161+12),"")</f>
      </c>
      <c r="BE161">
        <f>IF($CH161&gt;=13,INDEX($AQ:$AQ,$CG161+13),"")</f>
      </c>
      <c r="BF161">
        <f>IF($CH161&gt;=14,INDEX($AQ:$AQ,$CG161+14),"")</f>
      </c>
      <c r="BG161">
        <f>IF($CH161&gt;=15,INDEX($AQ:$AQ,$CG161+15),"")</f>
      </c>
      <c r="BH161">
        <f>IF($CH161&gt;=16,INDEX($AQ:$AQ,$CG161+16),"")</f>
      </c>
      <c r="BI161">
        <f>IF($CH161&gt;=17,INDEX($AQ:$AQ,$CG161+17),"")</f>
      </c>
      <c r="BJ161">
        <f>IF($CH161&gt;=18,INDEX($AQ:$AQ,$CG161+18),"")</f>
      </c>
      <c r="BK161">
        <f>IF($CH161&gt;=19,INDEX($AQ:$AQ,$CG161+19),"")</f>
      </c>
      <c r="BL161">
        <f>IF($CH161&gt;=20,INDEX($AQ:$AQ,$CG161+20),"")</f>
      </c>
      <c r="BM161">
        <f>IF($CH161&gt;=21,INDEX($AQ:$AQ,$CG161+21),"")</f>
      </c>
      <c r="BN161">
        <f>IF($CH161&gt;=22,INDEX($AQ:$AQ,$CG161+22),"")</f>
      </c>
      <c r="BO161">
        <f>IF($CH161&gt;=23,INDEX($AQ:$AQ,$CG161+23),"")</f>
      </c>
      <c r="BP161">
        <f>IF($CH161&gt;=24,INDEX($AQ:$AQ,$CG161+24),"")</f>
      </c>
      <c r="BQ161">
        <f>IF($CH161&gt;=25,INDEX($AQ:$AQ,$CG161+25),"")</f>
      </c>
      <c r="BR161">
        <f>IF($CH161&gt;=26,INDEX($AQ:$AQ,$CG161+26),"")</f>
      </c>
      <c r="BS161">
        <f>IF($CH161&gt;=27,INDEX($AQ:$AQ,$CG161+27),"")</f>
      </c>
      <c r="BT161">
        <f>IF($CH161&gt;=28,INDEX($AQ:$AQ,$CG161+28),"")</f>
      </c>
      <c r="BU161">
        <f>IF($CH161&gt;=29,INDEX($AQ:$AQ,$CG161+29),"")</f>
      </c>
      <c r="BV161">
        <f>IF($CH161&gt;=30,INDEX($AQ:$AQ,$CG161+30),"")</f>
      </c>
      <c r="BW161">
        <f>IF($CH161&gt;=31,INDEX($AQ:$AQ,$CG161+31),"")</f>
      </c>
      <c r="BX161">
        <f>IF($CH161&gt;=32,INDEX($AQ:$AQ,$CG161+32),"")</f>
      </c>
      <c r="BY161">
        <f>IF($CH161&gt;=33,INDEX($AQ:$AQ,$CG161+33),"")</f>
      </c>
      <c r="BZ161">
        <f>IF($CH161&gt;=34,INDEX($AQ:$AQ,$CG161+34),"")</f>
      </c>
      <c r="CA161">
        <f>IF($CH161&gt;=35,INDEX($AQ:$AQ,$CG161+35),"")</f>
      </c>
      <c r="CB161">
        <f>IF($CH161&gt;=36,INDEX($AQ:$AQ,$CG161+36),"")</f>
      </c>
      <c r="CC161">
        <f>IF($CH161&gt;=37,INDEX($AQ:$AQ,$CG161+37),"")</f>
      </c>
      <c r="CD161">
        <f>IF($CH161&gt;=38,INDEX($AQ:$AQ,$CG161+38),"")</f>
      </c>
      <c r="CE161">
        <f>IF($CH161&gt;=39,INDEX($AQ:$AQ,$CG161+39),"")</f>
      </c>
      <c r="CF161">
        <f>IF($CH161&gt;=40,INDEX($AQ:$AQ,$CG161+40),"")</f>
      </c>
      <c r="CG161">
        <f>IFERROR(MATCH($AP161,$AQ$2:$AQ$134,0)+1,0)</f>
      </c>
      <c r="CH161">
        <f>IFERROR(INDEX($AR$2:$AR$134,MATCH($AP161,$AQ$2:$AQ$134,0)),0)</f>
      </c>
      <c r="CI161">
        <f>IFERROR(LEFT($L161,FIND(" - ",$L161)-1),$L161)</f>
      </c>
      <c r="CJ161" t="s">
        <v>656</v>
      </c>
      <c r="CK161">
        <v>1</v>
      </c>
      <c r="CL161">
        <f>IF($DG161&gt;=1,INDEX($CJ:$CJ,$DF161+1),"")</f>
      </c>
      <c r="CM161">
        <f>IF($DG161&gt;=2,INDEX($CJ:$CJ,$DF161+2),"")</f>
      </c>
      <c r="CN161">
        <f>IF($DG161&gt;=3,INDEX($CJ:$CJ,$DF161+3),"")</f>
      </c>
      <c r="CO161">
        <f>IF($DG161&gt;=4,INDEX($CJ:$CJ,$DF161+4),"")</f>
      </c>
      <c r="CP161">
        <f>IF($DG161&gt;=5,INDEX($CJ:$CJ,$DF161+5),"")</f>
      </c>
      <c r="CQ161">
        <f>IF($DG161&gt;=6,INDEX($CJ:$CJ,$DF161+6),"")</f>
      </c>
      <c r="CR161">
        <f>IF($DG161&gt;=7,INDEX($CJ:$CJ,$DF161+7),"")</f>
      </c>
      <c r="CS161">
        <f>IF($DG161&gt;=8,INDEX($CJ:$CJ,$DF161+8),"")</f>
      </c>
      <c r="CT161">
        <f>IF($DG161&gt;=9,INDEX($CJ:$CJ,$DF161+9),"")</f>
      </c>
      <c r="CU161">
        <f>IF($DG161&gt;=10,INDEX($CJ:$CJ,$DF161+10),"")</f>
      </c>
      <c r="CV161">
        <f>IF($DG161&gt;=11,INDEX($CJ:$CJ,$DF161+11),"")</f>
      </c>
      <c r="CW161">
        <f>IF($DG161&gt;=12,INDEX($CJ:$CJ,$DF161+12),"")</f>
      </c>
      <c r="CX161">
        <f>IF($DG161&gt;=13,INDEX($CJ:$CJ,$DF161+13),"")</f>
      </c>
      <c r="CY161">
        <f>IF($DG161&gt;=14,INDEX($CJ:$CJ,$DF161+14),"")</f>
      </c>
      <c r="CZ161">
        <f>IF($DG161&gt;=15,INDEX($CJ:$CJ,$DF161+15),"")</f>
      </c>
      <c r="DA161">
        <f>IF($DG161&gt;=16,INDEX($CJ:$CJ,$DF161+16),"")</f>
      </c>
      <c r="DB161">
        <f>IF($DG161&gt;=17,INDEX($CJ:$CJ,$DF161+17),"")</f>
      </c>
      <c r="DC161">
        <f>IF($DG161&gt;=18,INDEX($CJ:$CJ,$DF161+18),"")</f>
      </c>
      <c r="DD161">
        <f>IF($DG161&gt;=19,INDEX($CJ:$CJ,$DF161+19),"")</f>
      </c>
      <c r="DE161">
        <f>IF($DG161&gt;=20,INDEX($CJ:$CJ,$DF161+20),"")</f>
      </c>
      <c r="DF161">
        <f>IFERROR(MATCH($CI161,$CJ$2:$CJ$263,0)+1,0)</f>
      </c>
      <c r="DG161">
        <f>IFERROR(INDEX($CK$2:$CK$263,MATCH($CI161,$CJ$2:$CJ$263,0)),0)</f>
      </c>
      <c r="DH161">
        <f>IFERROR(INDEX($AO:$AO,MATCH($N161,$AN:$AN,0))&amp;"","")</f>
      </c>
      <c r="DL161">
        <f>IF($GO161&gt;=1,INDEX($DI:$DI,$GN161+1),"")</f>
      </c>
      <c r="DM161">
        <f>IF($GO161&gt;=2,INDEX($DI:$DI,$GN161+2),"")</f>
      </c>
      <c r="DN161">
        <f>IF($GO161&gt;=3,INDEX($DI:$DI,$GN161+3),"")</f>
      </c>
      <c r="DO161">
        <f>IF($GO161&gt;=4,INDEX($DI:$DI,$GN161+4),"")</f>
      </c>
      <c r="DP161">
        <f>IF($GO161&gt;=5,INDEX($DI:$DI,$GN161+5),"")</f>
      </c>
      <c r="DQ161">
        <f>IF($GO161&gt;=6,INDEX($DI:$DI,$GN161+6),"")</f>
      </c>
      <c r="DR161">
        <f>IF($GO161&gt;=7,INDEX($DI:$DI,$GN161+7),"")</f>
      </c>
      <c r="DS161">
        <f>IF($GO161&gt;=8,INDEX($DI:$DI,$GN161+8),"")</f>
      </c>
      <c r="DT161">
        <f>IF($GO161&gt;=9,INDEX($DI:$DI,$GN161+9),"")</f>
      </c>
      <c r="DU161">
        <f>IF($GO161&gt;=10,INDEX($DI:$DI,$GN161+10),"")</f>
      </c>
      <c r="DV161">
        <f>IF($GO161&gt;=11,INDEX($DI:$DI,$GN161+11),"")</f>
      </c>
      <c r="DW161">
        <f>IF($GO161&gt;=12,INDEX($DI:$DI,$GN161+12),"")</f>
      </c>
      <c r="DX161">
        <f>IF($GO161&gt;=13,INDEX($DI:$DI,$GN161+13),"")</f>
      </c>
      <c r="DY161">
        <f>IF($GO161&gt;=14,INDEX($DI:$DI,$GN161+14),"")</f>
      </c>
      <c r="DZ161">
        <f>IF($GO161&gt;=15,INDEX($DI:$DI,$GN161+15),"")</f>
      </c>
      <c r="EA161">
        <f>IF($GO161&gt;=16,INDEX($DI:$DI,$GN161+16),"")</f>
      </c>
      <c r="EB161">
        <f>IF($GO161&gt;=17,INDEX($DI:$DI,$GN161+17),"")</f>
      </c>
      <c r="EC161">
        <f>IF($GO161&gt;=18,INDEX($DI:$DI,$GN161+18),"")</f>
      </c>
      <c r="ED161">
        <f>IF($GO161&gt;=19,INDEX($DI:$DI,$GN161+19),"")</f>
      </c>
      <c r="EE161">
        <f>IF($GO161&gt;=20,INDEX($DI:$DI,$GN161+20),"")</f>
      </c>
      <c r="EF161">
        <f>IF($GO161&gt;=21,INDEX($DI:$DI,$GN161+21),"")</f>
      </c>
      <c r="EG161">
        <f>IF($GO161&gt;=22,INDEX($DI:$DI,$GN161+22),"")</f>
      </c>
      <c r="EH161">
        <f>IF($GO161&gt;=23,INDEX($DI:$DI,$GN161+23),"")</f>
      </c>
      <c r="EI161">
        <f>IF($GO161&gt;=24,INDEX($DI:$DI,$GN161+24),"")</f>
      </c>
      <c r="EJ161">
        <f>IF($GO161&gt;=25,INDEX($DI:$DI,$GN161+25),"")</f>
      </c>
      <c r="EK161">
        <f>IF($GO161&gt;=26,INDEX($DI:$DI,$GN161+26),"")</f>
      </c>
      <c r="EL161">
        <f>IF($GO161&gt;=27,INDEX($DI:$DI,$GN161+27),"")</f>
      </c>
      <c r="EM161">
        <f>IF($GO161&gt;=28,INDEX($DI:$DI,$GN161+28),"")</f>
      </c>
      <c r="EN161">
        <f>IF($GO161&gt;=29,INDEX($DI:$DI,$GN161+29),"")</f>
      </c>
      <c r="EO161">
        <f>IF($GO161&gt;=30,INDEX($DI:$DI,$GN161+30),"")</f>
      </c>
      <c r="EP161">
        <f>IF($GO161&gt;=31,INDEX($DI:$DI,$GN161+31),"")</f>
      </c>
      <c r="EQ161">
        <f>IF($GO161&gt;=32,INDEX($DI:$DI,$GN161+32),"")</f>
      </c>
      <c r="ER161">
        <f>IF($GO161&gt;=33,INDEX($DI:$DI,$GN161+33),"")</f>
      </c>
      <c r="ES161">
        <f>IF($GO161&gt;=34,INDEX($DI:$DI,$GN161+34),"")</f>
      </c>
      <c r="ET161">
        <f>IF($GO161&gt;=35,INDEX($DI:$DI,$GN161+35),"")</f>
      </c>
      <c r="EU161">
        <f>IF($GO161&gt;=36,INDEX($DI:$DI,$GN161+36),"")</f>
      </c>
      <c r="EV161">
        <f>IF($GO161&gt;=37,INDEX($DI:$DI,$GN161+37),"")</f>
      </c>
      <c r="EW161">
        <f>IF($GO161&gt;=38,INDEX($DI:$DI,$GN161+38),"")</f>
      </c>
      <c r="EX161">
        <f>IF($GO161&gt;=39,INDEX($DI:$DI,$GN161+39),"")</f>
      </c>
      <c r="EY161">
        <f>IF($GO161&gt;=40,INDEX($DI:$DI,$GN161+40),"")</f>
      </c>
      <c r="EZ161">
        <f>IF($GO161&gt;=1,INDEX($DJ:$DJ,$GN161+1),"")</f>
      </c>
      <c r="FA161">
        <f>IF($GO161&gt;=2,INDEX($DJ:$DJ,$GN161+2),"")</f>
      </c>
      <c r="FB161">
        <f>IF($GO161&gt;=3,INDEX($DJ:$DJ,$GN161+3),"")</f>
      </c>
      <c r="FC161">
        <f>IF($GO161&gt;=4,INDEX($DJ:$DJ,$GN161+4),"")</f>
      </c>
      <c r="FD161">
        <f>IF($GO161&gt;=5,INDEX($DJ:$DJ,$GN161+5),"")</f>
      </c>
      <c r="FE161">
        <f>IF($GO161&gt;=6,INDEX($DJ:$DJ,$GN161+6),"")</f>
      </c>
      <c r="FF161">
        <f>IF($GO161&gt;=7,INDEX($DJ:$DJ,$GN161+7),"")</f>
      </c>
      <c r="FG161">
        <f>IF($GO161&gt;=8,INDEX($DJ:$DJ,$GN161+8),"")</f>
      </c>
      <c r="FH161">
        <f>IF($GO161&gt;=9,INDEX($DJ:$DJ,$GN161+9),"")</f>
      </c>
      <c r="FI161">
        <f>IF($GO161&gt;=10,INDEX($DJ:$DJ,$GN161+10),"")</f>
      </c>
      <c r="FJ161">
        <f>IF($GO161&gt;=11,INDEX($DJ:$DJ,$GN161+11),"")</f>
      </c>
      <c r="FK161">
        <f>IF($GO161&gt;=12,INDEX($DJ:$DJ,$GN161+12),"")</f>
      </c>
      <c r="FL161">
        <f>IF($GO161&gt;=13,INDEX($DJ:$DJ,$GN161+13),"")</f>
      </c>
      <c r="FM161">
        <f>IF($GO161&gt;=14,INDEX($DJ:$DJ,$GN161+14),"")</f>
      </c>
      <c r="FN161">
        <f>IF($GO161&gt;=15,INDEX($DJ:$DJ,$GN161+15),"")</f>
      </c>
      <c r="FO161">
        <f>IF($GO161&gt;=16,INDEX($DJ:$DJ,$GN161+16),"")</f>
      </c>
      <c r="FP161">
        <f>IF($GO161&gt;=17,INDEX($DJ:$DJ,$GN161+17),"")</f>
      </c>
      <c r="FQ161">
        <f>IF($GO161&gt;=18,INDEX($DJ:$DJ,$GN161+18),"")</f>
      </c>
      <c r="FR161">
        <f>IF($GO161&gt;=19,INDEX($DJ:$DJ,$GN161+19),"")</f>
      </c>
      <c r="FS161">
        <f>IF($GO161&gt;=20,INDEX($DJ:$DJ,$GN161+20),"")</f>
      </c>
      <c r="FT161">
        <f>IF($GO161&gt;=21,INDEX($DJ:$DJ,$GN161+21),"")</f>
      </c>
      <c r="FU161">
        <f>IF($GO161&gt;=22,INDEX($DJ:$DJ,$GN161+22),"")</f>
      </c>
      <c r="FV161">
        <f>IF($GO161&gt;=23,INDEX($DJ:$DJ,$GN161+23),"")</f>
      </c>
      <c r="FW161">
        <f>IF($GO161&gt;=24,INDEX($DJ:$DJ,$GN161+24),"")</f>
      </c>
      <c r="FX161">
        <f>IF($GO161&gt;=25,INDEX($DJ:$DJ,$GN161+25),"")</f>
      </c>
      <c r="FY161">
        <f>IF($GO161&gt;=26,INDEX($DJ:$DJ,$GN161+26),"")</f>
      </c>
      <c r="FZ161">
        <f>IF($GO161&gt;=27,INDEX($DJ:$DJ,$GN161+27),"")</f>
      </c>
      <c r="GA161">
        <f>IF($GO161&gt;=28,INDEX($DJ:$DJ,$GN161+28),"")</f>
      </c>
      <c r="GB161">
        <f>IF($GO161&gt;=29,INDEX($DJ:$DJ,$GN161+29),"")</f>
      </c>
      <c r="GC161">
        <f>IF($GO161&gt;=30,INDEX($DJ:$DJ,$GN161+30),"")</f>
      </c>
      <c r="GD161">
        <f>IF($GO161&gt;=31,INDEX($DJ:$DJ,$GN161+31),"")</f>
      </c>
      <c r="GE161">
        <f>IF($GO161&gt;=32,INDEX($DJ:$DJ,$GN161+32),"")</f>
      </c>
      <c r="GF161">
        <f>IF($GO161&gt;=33,INDEX($DJ:$DJ,$GN161+33),"")</f>
      </c>
      <c r="GG161">
        <f>IF($GO161&gt;=34,INDEX($DJ:$DJ,$GN161+34),"")</f>
      </c>
      <c r="GH161">
        <f>IF($GO161&gt;=35,INDEX($DJ:$DJ,$GN161+35),"")</f>
      </c>
      <c r="GI161">
        <f>IF($GO161&gt;=36,INDEX($DJ:$DJ,$GN161+36),"")</f>
      </c>
      <c r="GJ161">
        <f>IF($GO161&gt;=37,INDEX($DJ:$DJ,$GN161+37),"")</f>
      </c>
      <c r="GK161">
        <f>IF($GO161&gt;=38,INDEX($DJ:$DJ,$GN161+38),"")</f>
      </c>
      <c r="GL161">
        <f>IF($GO161&gt;=39,INDEX($DJ:$DJ,$GN161+39),"")</f>
      </c>
      <c r="GM161">
        <f>IF($GO161&gt;=40,INDEX($DJ:$DJ,$GN161+40),"")</f>
      </c>
      <c r="GN161">
        <f>IFERROR(MATCH($DH161,$DI$2:$DI$148,0)+1,0)</f>
      </c>
      <c r="GO161">
        <f>IFERROR(INDEX($DK$2:$DK$148,MATCH($DH161,$DI$2:$DI$148,0)),0)</f>
      </c>
      <c r="GP161">
        <f>IFERROR(MATCH($Y161,$DL$161:$EY$161,0),0)</f>
      </c>
      <c r="GQ161">
        <f>IF($GP161&gt;0,INDEX($EZ$161:$GM$161,$GP161),"")</f>
      </c>
      <c r="GR161" t="s">
        <v>657</v>
      </c>
      <c r="GT161">
        <f>IF($JC161&gt;=1,INDEX($GR:$GR,$JB161+1),"")</f>
      </c>
      <c r="GU161">
        <f>IF($JC161&gt;=2,INDEX($GR:$GR,$JB161+2),"")</f>
      </c>
      <c r="GV161">
        <f>IF($JC161&gt;=3,INDEX($GR:$GR,$JB161+3),"")</f>
      </c>
      <c r="GW161">
        <f>IF($JC161&gt;=4,INDEX($GR:$GR,$JB161+4),"")</f>
      </c>
      <c r="GX161">
        <f>IF($JC161&gt;=5,INDEX($GR:$GR,$JB161+5),"")</f>
      </c>
      <c r="GY161">
        <f>IF($JC161&gt;=6,INDEX($GR:$GR,$JB161+6),"")</f>
      </c>
      <c r="GZ161">
        <f>IF($JC161&gt;=7,INDEX($GR:$GR,$JB161+7),"")</f>
      </c>
      <c r="HA161">
        <f>IF($JC161&gt;=8,INDEX($GR:$GR,$JB161+8),"")</f>
      </c>
      <c r="HB161">
        <f>IF($JC161&gt;=9,INDEX($GR:$GR,$JB161+9),"")</f>
      </c>
      <c r="HC161">
        <f>IF($JC161&gt;=10,INDEX($GR:$GR,$JB161+10),"")</f>
      </c>
      <c r="HD161">
        <f>IF($JC161&gt;=11,INDEX($GR:$GR,$JB161+11),"")</f>
      </c>
      <c r="HE161">
        <f>IF($JC161&gt;=12,INDEX($GR:$GR,$JB161+12),"")</f>
      </c>
      <c r="HF161">
        <f>IF($JC161&gt;=13,INDEX($GR:$GR,$JB161+13),"")</f>
      </c>
      <c r="HG161">
        <f>IF($JC161&gt;=14,INDEX($GR:$GR,$JB161+14),"")</f>
      </c>
      <c r="HH161">
        <f>IF($JC161&gt;=15,INDEX($GR:$GR,$JB161+15),"")</f>
      </c>
      <c r="HI161">
        <f>IF($JC161&gt;=16,INDEX($GR:$GR,$JB161+16),"")</f>
      </c>
      <c r="HJ161">
        <f>IF($JC161&gt;=17,INDEX($GR:$GR,$JB161+17),"")</f>
      </c>
      <c r="HK161">
        <f>IF($JC161&gt;=18,INDEX($GR:$GR,$JB161+18),"")</f>
      </c>
      <c r="HL161">
        <f>IF($JC161&gt;=19,INDEX($GR:$GR,$JB161+19),"")</f>
      </c>
      <c r="HM161">
        <f>IF($JC161&gt;=20,INDEX($GR:$GR,$JB161+20),"")</f>
      </c>
      <c r="HN161">
        <f>IF($JC161&gt;=21,INDEX($GR:$GR,$JB161+21),"")</f>
      </c>
      <c r="HO161">
        <f>IF($JC161&gt;=22,INDEX($GR:$GR,$JB161+22),"")</f>
      </c>
      <c r="HP161">
        <f>IF($JC161&gt;=23,INDEX($GR:$GR,$JB161+23),"")</f>
      </c>
      <c r="HQ161">
        <f>IF($JC161&gt;=24,INDEX($GR:$GR,$JB161+24),"")</f>
      </c>
      <c r="HR161">
        <f>IF($JC161&gt;=25,INDEX($GR:$GR,$JB161+25),"")</f>
      </c>
      <c r="HS161">
        <f>IF($JC161&gt;=26,INDEX($GR:$GR,$JB161+26),"")</f>
      </c>
      <c r="HT161">
        <f>IF($JC161&gt;=27,INDEX($GR:$GR,$JB161+27),"")</f>
      </c>
      <c r="HU161">
        <f>IF($JC161&gt;=28,INDEX($GR:$GR,$JB161+28),"")</f>
      </c>
      <c r="HV161">
        <f>IF($JC161&gt;=29,INDEX($GR:$GR,$JB161+29),"")</f>
      </c>
      <c r="HW161">
        <f>IF($JC161&gt;=30,INDEX($GR:$GR,$JB161+30),"")</f>
      </c>
      <c r="HX161">
        <f>IF($JC161&gt;=31,INDEX($GR:$GR,$JB161+31),"")</f>
      </c>
      <c r="HY161">
        <f>IF($JC161&gt;=32,INDEX($GR:$GR,$JB161+32),"")</f>
      </c>
      <c r="HZ161">
        <f>IF($JC161&gt;=33,INDEX($GR:$GR,$JB161+33),"")</f>
      </c>
      <c r="IA161">
        <f>IF($JC161&gt;=34,INDEX($GR:$GR,$JB161+34),"")</f>
      </c>
      <c r="IB161">
        <f>IF($JC161&gt;=35,INDEX($GR:$GR,$JB161+35),"")</f>
      </c>
      <c r="IC161">
        <f>IF($JC161&gt;=36,INDEX($GR:$GR,$JB161+36),"")</f>
      </c>
      <c r="ID161">
        <f>IF($JC161&gt;=37,INDEX($GR:$GR,$JB161+37),"")</f>
      </c>
      <c r="IE161">
        <f>IF($JC161&gt;=38,INDEX($GR:$GR,$JB161+38),"")</f>
      </c>
      <c r="IF161">
        <f>IF($JC161&gt;=39,INDEX($GR:$GR,$JB161+39),"")</f>
      </c>
      <c r="IG161">
        <f>IF($JC161&gt;=40,INDEX($GR:$GR,$JB161+40),"")</f>
      </c>
      <c r="IH161">
        <f>IF($JC161&gt;=41,INDEX($GR:$GR,$JB161+41),"")</f>
      </c>
      <c r="II161">
        <f>IF($JC161&gt;=42,INDEX($GR:$GR,$JB161+42),"")</f>
      </c>
      <c r="IJ161">
        <f>IF($JC161&gt;=43,INDEX($GR:$GR,$JB161+43),"")</f>
      </c>
      <c r="IK161">
        <f>IF($JC161&gt;=44,INDEX($GR:$GR,$JB161+44),"")</f>
      </c>
      <c r="IL161">
        <f>IF($JC161&gt;=45,INDEX($GR:$GR,$JB161+45),"")</f>
      </c>
      <c r="IM161">
        <f>IF($JC161&gt;=46,INDEX($GR:$GR,$JB161+46),"")</f>
      </c>
      <c r="IN161">
        <f>IF($JC161&gt;=47,INDEX($GR:$GR,$JB161+47),"")</f>
      </c>
      <c r="IO161">
        <f>IF($JC161&gt;=48,INDEX($GR:$GR,$JB161+48),"")</f>
      </c>
      <c r="IP161">
        <f>IF($JC161&gt;=49,INDEX($GR:$GR,$JB161+49),"")</f>
      </c>
      <c r="IQ161">
        <f>IF($JC161&gt;=50,INDEX($GR:$GR,$JB161+50),"")</f>
      </c>
      <c r="IR161">
        <f>IF($JC161&gt;=51,INDEX($GR:$GR,$JB161+51),"")</f>
      </c>
      <c r="IS161">
        <f>IF($JC161&gt;=52,INDEX($GR:$GR,$JB161+52),"")</f>
      </c>
      <c r="IT161">
        <f>IF($JC161&gt;=53,INDEX($GR:$GR,$JB161+53),"")</f>
      </c>
      <c r="IU161">
        <f>IF($JC161&gt;=54,INDEX($GR:$GR,$JB161+54),"")</f>
      </c>
      <c r="IV161">
        <f>IF($JC161&gt;=55,INDEX($GR:$GR,$JB161+55),"")</f>
      </c>
      <c r="IW161">
        <f>IF($JC161&gt;=56,INDEX($GR:$GR,$JB161+56),"")</f>
      </c>
      <c r="IX161">
        <f>IF($JC161&gt;=57,INDEX($GR:$GR,$JB161+57),"")</f>
      </c>
      <c r="IY161">
        <f>IF($JC161&gt;=58,INDEX($GR:$GR,$JB161+58),"")</f>
      </c>
      <c r="IZ161">
        <f>IF($JC161&gt;=59,INDEX($GR:$GR,$JB161+59),"")</f>
      </c>
      <c r="JA161">
        <f>IF($JC161&gt;=60,INDEX($GR:$GR,$JB161+60),"")</f>
      </c>
      <c r="JB161">
        <f>IFERROR(MATCH($GQ161,$GR$2:$GR$324,0)+1,0)</f>
      </c>
      <c r="JC161">
        <f>IFERROR(INDEX($GS$2:$GS$324,MATCH($GQ161,$GR$2:$GR$324,0)),0)</f>
      </c>
      <c r="JD161" t="s">
        <v>40</v>
      </c>
      <c r="JE161" t="s">
        <v>40</v>
      </c>
    </row>
    <row r="162" spans="1:265" x14ac:dyDescent="0.25">
      <c r="Q162">
        <f>IF(OR($T162="",$P162=""),"",IFERROR($T162/$P162,0))</f>
      </c>
      <c r="R162">
        <f>IF($T162="","",
SUM($S162,$U162,$Z162,$V162,$X162)*
(1-IF($AA162="",0,VALUE($AA162)/100)))</f>
      </c>
      <c r="S162">
        <f>IF($T162="","",$T162)</f>
      </c>
      <c r="U162">
        <f>IF($T162="","",
IF($N162="","",
IF(ISNUMBER(SEARCH("exempt",LOWER($N162))),0,
$T162*(VALUE(SUBSTITUTE($N162,"%",""))/100))))</f>
      </c>
      <c r="AB162">
        <f>IFERROR(IF(FIND(" - ",$K162)&gt;0,MID($K162,FIND(" - ",$K162)+3,LEN($K162)),""),"")</f>
      </c>
      <c r="AK162" t="s">
        <v>658</v>
      </c>
      <c r="AP162">
        <f>IFERROR(LEFT($K162,FIND(" - ",$K162)-1),$K162)</f>
      </c>
      <c r="AS162">
        <f>IF($CH162&gt;=1,INDEX($AQ:$AQ,$CG162+1),"")</f>
      </c>
      <c r="AT162">
        <f>IF($CH162&gt;=2,INDEX($AQ:$AQ,$CG162+2),"")</f>
      </c>
      <c r="AU162">
        <f>IF($CH162&gt;=3,INDEX($AQ:$AQ,$CG162+3),"")</f>
      </c>
      <c r="AV162">
        <f>IF($CH162&gt;=4,INDEX($AQ:$AQ,$CG162+4),"")</f>
      </c>
      <c r="AW162">
        <f>IF($CH162&gt;=5,INDEX($AQ:$AQ,$CG162+5),"")</f>
      </c>
      <c r="AX162">
        <f>IF($CH162&gt;=6,INDEX($AQ:$AQ,$CG162+6),"")</f>
      </c>
      <c r="AY162">
        <f>IF($CH162&gt;=7,INDEX($AQ:$AQ,$CG162+7),"")</f>
      </c>
      <c r="AZ162">
        <f>IF($CH162&gt;=8,INDEX($AQ:$AQ,$CG162+8),"")</f>
      </c>
      <c r="BA162">
        <f>IF($CH162&gt;=9,INDEX($AQ:$AQ,$CG162+9),"")</f>
      </c>
      <c r="BB162">
        <f>IF($CH162&gt;=10,INDEX($AQ:$AQ,$CG162+10),"")</f>
      </c>
      <c r="BC162">
        <f>IF($CH162&gt;=11,INDEX($AQ:$AQ,$CG162+11),"")</f>
      </c>
      <c r="BD162">
        <f>IF($CH162&gt;=12,INDEX($AQ:$AQ,$CG162+12),"")</f>
      </c>
      <c r="BE162">
        <f>IF($CH162&gt;=13,INDEX($AQ:$AQ,$CG162+13),"")</f>
      </c>
      <c r="BF162">
        <f>IF($CH162&gt;=14,INDEX($AQ:$AQ,$CG162+14),"")</f>
      </c>
      <c r="BG162">
        <f>IF($CH162&gt;=15,INDEX($AQ:$AQ,$CG162+15),"")</f>
      </c>
      <c r="BH162">
        <f>IF($CH162&gt;=16,INDEX($AQ:$AQ,$CG162+16),"")</f>
      </c>
      <c r="BI162">
        <f>IF($CH162&gt;=17,INDEX($AQ:$AQ,$CG162+17),"")</f>
      </c>
      <c r="BJ162">
        <f>IF($CH162&gt;=18,INDEX($AQ:$AQ,$CG162+18),"")</f>
      </c>
      <c r="BK162">
        <f>IF($CH162&gt;=19,INDEX($AQ:$AQ,$CG162+19),"")</f>
      </c>
      <c r="BL162">
        <f>IF($CH162&gt;=20,INDEX($AQ:$AQ,$CG162+20),"")</f>
      </c>
      <c r="BM162">
        <f>IF($CH162&gt;=21,INDEX($AQ:$AQ,$CG162+21),"")</f>
      </c>
      <c r="BN162">
        <f>IF($CH162&gt;=22,INDEX($AQ:$AQ,$CG162+22),"")</f>
      </c>
      <c r="BO162">
        <f>IF($CH162&gt;=23,INDEX($AQ:$AQ,$CG162+23),"")</f>
      </c>
      <c r="BP162">
        <f>IF($CH162&gt;=24,INDEX($AQ:$AQ,$CG162+24),"")</f>
      </c>
      <c r="BQ162">
        <f>IF($CH162&gt;=25,INDEX($AQ:$AQ,$CG162+25),"")</f>
      </c>
      <c r="BR162">
        <f>IF($CH162&gt;=26,INDEX($AQ:$AQ,$CG162+26),"")</f>
      </c>
      <c r="BS162">
        <f>IF($CH162&gt;=27,INDEX($AQ:$AQ,$CG162+27),"")</f>
      </c>
      <c r="BT162">
        <f>IF($CH162&gt;=28,INDEX($AQ:$AQ,$CG162+28),"")</f>
      </c>
      <c r="BU162">
        <f>IF($CH162&gt;=29,INDEX($AQ:$AQ,$CG162+29),"")</f>
      </c>
      <c r="BV162">
        <f>IF($CH162&gt;=30,INDEX($AQ:$AQ,$CG162+30),"")</f>
      </c>
      <c r="BW162">
        <f>IF($CH162&gt;=31,INDEX($AQ:$AQ,$CG162+31),"")</f>
      </c>
      <c r="BX162">
        <f>IF($CH162&gt;=32,INDEX($AQ:$AQ,$CG162+32),"")</f>
      </c>
      <c r="BY162">
        <f>IF($CH162&gt;=33,INDEX($AQ:$AQ,$CG162+33),"")</f>
      </c>
      <c r="BZ162">
        <f>IF($CH162&gt;=34,INDEX($AQ:$AQ,$CG162+34),"")</f>
      </c>
      <c r="CA162">
        <f>IF($CH162&gt;=35,INDEX($AQ:$AQ,$CG162+35),"")</f>
      </c>
      <c r="CB162">
        <f>IF($CH162&gt;=36,INDEX($AQ:$AQ,$CG162+36),"")</f>
      </c>
      <c r="CC162">
        <f>IF($CH162&gt;=37,INDEX($AQ:$AQ,$CG162+37),"")</f>
      </c>
      <c r="CD162">
        <f>IF($CH162&gt;=38,INDEX($AQ:$AQ,$CG162+38),"")</f>
      </c>
      <c r="CE162">
        <f>IF($CH162&gt;=39,INDEX($AQ:$AQ,$CG162+39),"")</f>
      </c>
      <c r="CF162">
        <f>IF($CH162&gt;=40,INDEX($AQ:$AQ,$CG162+40),"")</f>
      </c>
      <c r="CG162">
        <f>IFERROR(MATCH($AP162,$AQ$2:$AQ$134,0)+1,0)</f>
      </c>
      <c r="CH162">
        <f>IFERROR(INDEX($AR$2:$AR$134,MATCH($AP162,$AQ$2:$AQ$134,0)),0)</f>
      </c>
      <c r="CI162">
        <f>IFERROR(LEFT($L162,FIND(" - ",$L162)-1),$L162)</f>
      </c>
      <c r="CJ162" t="s">
        <v>224</v>
      </c>
      <c r="CL162">
        <f>IF($DG162&gt;=1,INDEX($CJ:$CJ,$DF162+1),"")</f>
      </c>
      <c r="CM162">
        <f>IF($DG162&gt;=2,INDEX($CJ:$CJ,$DF162+2),"")</f>
      </c>
      <c r="CN162">
        <f>IF($DG162&gt;=3,INDEX($CJ:$CJ,$DF162+3),"")</f>
      </c>
      <c r="CO162">
        <f>IF($DG162&gt;=4,INDEX($CJ:$CJ,$DF162+4),"")</f>
      </c>
      <c r="CP162">
        <f>IF($DG162&gt;=5,INDEX($CJ:$CJ,$DF162+5),"")</f>
      </c>
      <c r="CQ162">
        <f>IF($DG162&gt;=6,INDEX($CJ:$CJ,$DF162+6),"")</f>
      </c>
      <c r="CR162">
        <f>IF($DG162&gt;=7,INDEX($CJ:$CJ,$DF162+7),"")</f>
      </c>
      <c r="CS162">
        <f>IF($DG162&gt;=8,INDEX($CJ:$CJ,$DF162+8),"")</f>
      </c>
      <c r="CT162">
        <f>IF($DG162&gt;=9,INDEX($CJ:$CJ,$DF162+9),"")</f>
      </c>
      <c r="CU162">
        <f>IF($DG162&gt;=10,INDEX($CJ:$CJ,$DF162+10),"")</f>
      </c>
      <c r="CV162">
        <f>IF($DG162&gt;=11,INDEX($CJ:$CJ,$DF162+11),"")</f>
      </c>
      <c r="CW162">
        <f>IF($DG162&gt;=12,INDEX($CJ:$CJ,$DF162+12),"")</f>
      </c>
      <c r="CX162">
        <f>IF($DG162&gt;=13,INDEX($CJ:$CJ,$DF162+13),"")</f>
      </c>
      <c r="CY162">
        <f>IF($DG162&gt;=14,INDEX($CJ:$CJ,$DF162+14),"")</f>
      </c>
      <c r="CZ162">
        <f>IF($DG162&gt;=15,INDEX($CJ:$CJ,$DF162+15),"")</f>
      </c>
      <c r="DA162">
        <f>IF($DG162&gt;=16,INDEX($CJ:$CJ,$DF162+16),"")</f>
      </c>
      <c r="DB162">
        <f>IF($DG162&gt;=17,INDEX($CJ:$CJ,$DF162+17),"")</f>
      </c>
      <c r="DC162">
        <f>IF($DG162&gt;=18,INDEX($CJ:$CJ,$DF162+18),"")</f>
      </c>
      <c r="DD162">
        <f>IF($DG162&gt;=19,INDEX($CJ:$CJ,$DF162+19),"")</f>
      </c>
      <c r="DE162">
        <f>IF($DG162&gt;=20,INDEX($CJ:$CJ,$DF162+20),"")</f>
      </c>
      <c r="DF162">
        <f>IFERROR(MATCH($CI162,$CJ$2:$CJ$263,0)+1,0)</f>
      </c>
      <c r="DG162">
        <f>IFERROR(INDEX($CK$2:$CK$263,MATCH($CI162,$CJ$2:$CJ$263,0)),0)</f>
      </c>
      <c r="DH162">
        <f>IFERROR(INDEX($AO:$AO,MATCH($N162,$AN:$AN,0))&amp;"","")</f>
      </c>
      <c r="DL162">
        <f>IF($GO162&gt;=1,INDEX($DI:$DI,$GN162+1),"")</f>
      </c>
      <c r="DM162">
        <f>IF($GO162&gt;=2,INDEX($DI:$DI,$GN162+2),"")</f>
      </c>
      <c r="DN162">
        <f>IF($GO162&gt;=3,INDEX($DI:$DI,$GN162+3),"")</f>
      </c>
      <c r="DO162">
        <f>IF($GO162&gt;=4,INDEX($DI:$DI,$GN162+4),"")</f>
      </c>
      <c r="DP162">
        <f>IF($GO162&gt;=5,INDEX($DI:$DI,$GN162+5),"")</f>
      </c>
      <c r="DQ162">
        <f>IF($GO162&gt;=6,INDEX($DI:$DI,$GN162+6),"")</f>
      </c>
      <c r="DR162">
        <f>IF($GO162&gt;=7,INDEX($DI:$DI,$GN162+7),"")</f>
      </c>
      <c r="DS162">
        <f>IF($GO162&gt;=8,INDEX($DI:$DI,$GN162+8),"")</f>
      </c>
      <c r="DT162">
        <f>IF($GO162&gt;=9,INDEX($DI:$DI,$GN162+9),"")</f>
      </c>
      <c r="DU162">
        <f>IF($GO162&gt;=10,INDEX($DI:$DI,$GN162+10),"")</f>
      </c>
      <c r="DV162">
        <f>IF($GO162&gt;=11,INDEX($DI:$DI,$GN162+11),"")</f>
      </c>
      <c r="DW162">
        <f>IF($GO162&gt;=12,INDEX($DI:$DI,$GN162+12),"")</f>
      </c>
      <c r="DX162">
        <f>IF($GO162&gt;=13,INDEX($DI:$DI,$GN162+13),"")</f>
      </c>
      <c r="DY162">
        <f>IF($GO162&gt;=14,INDEX($DI:$DI,$GN162+14),"")</f>
      </c>
      <c r="DZ162">
        <f>IF($GO162&gt;=15,INDEX($DI:$DI,$GN162+15),"")</f>
      </c>
      <c r="EA162">
        <f>IF($GO162&gt;=16,INDEX($DI:$DI,$GN162+16),"")</f>
      </c>
      <c r="EB162">
        <f>IF($GO162&gt;=17,INDEX($DI:$DI,$GN162+17),"")</f>
      </c>
      <c r="EC162">
        <f>IF($GO162&gt;=18,INDEX($DI:$DI,$GN162+18),"")</f>
      </c>
      <c r="ED162">
        <f>IF($GO162&gt;=19,INDEX($DI:$DI,$GN162+19),"")</f>
      </c>
      <c r="EE162">
        <f>IF($GO162&gt;=20,INDEX($DI:$DI,$GN162+20),"")</f>
      </c>
      <c r="EF162">
        <f>IF($GO162&gt;=21,INDEX($DI:$DI,$GN162+21),"")</f>
      </c>
      <c r="EG162">
        <f>IF($GO162&gt;=22,INDEX($DI:$DI,$GN162+22),"")</f>
      </c>
      <c r="EH162">
        <f>IF($GO162&gt;=23,INDEX($DI:$DI,$GN162+23),"")</f>
      </c>
      <c r="EI162">
        <f>IF($GO162&gt;=24,INDEX($DI:$DI,$GN162+24),"")</f>
      </c>
      <c r="EJ162">
        <f>IF($GO162&gt;=25,INDEX($DI:$DI,$GN162+25),"")</f>
      </c>
      <c r="EK162">
        <f>IF($GO162&gt;=26,INDEX($DI:$DI,$GN162+26),"")</f>
      </c>
      <c r="EL162">
        <f>IF($GO162&gt;=27,INDEX($DI:$DI,$GN162+27),"")</f>
      </c>
      <c r="EM162">
        <f>IF($GO162&gt;=28,INDEX($DI:$DI,$GN162+28),"")</f>
      </c>
      <c r="EN162">
        <f>IF($GO162&gt;=29,INDEX($DI:$DI,$GN162+29),"")</f>
      </c>
      <c r="EO162">
        <f>IF($GO162&gt;=30,INDEX($DI:$DI,$GN162+30),"")</f>
      </c>
      <c r="EP162">
        <f>IF($GO162&gt;=31,INDEX($DI:$DI,$GN162+31),"")</f>
      </c>
      <c r="EQ162">
        <f>IF($GO162&gt;=32,INDEX($DI:$DI,$GN162+32),"")</f>
      </c>
      <c r="ER162">
        <f>IF($GO162&gt;=33,INDEX($DI:$DI,$GN162+33),"")</f>
      </c>
      <c r="ES162">
        <f>IF($GO162&gt;=34,INDEX($DI:$DI,$GN162+34),"")</f>
      </c>
      <c r="ET162">
        <f>IF($GO162&gt;=35,INDEX($DI:$DI,$GN162+35),"")</f>
      </c>
      <c r="EU162">
        <f>IF($GO162&gt;=36,INDEX($DI:$DI,$GN162+36),"")</f>
      </c>
      <c r="EV162">
        <f>IF($GO162&gt;=37,INDEX($DI:$DI,$GN162+37),"")</f>
      </c>
      <c r="EW162">
        <f>IF($GO162&gt;=38,INDEX($DI:$DI,$GN162+38),"")</f>
      </c>
      <c r="EX162">
        <f>IF($GO162&gt;=39,INDEX($DI:$DI,$GN162+39),"")</f>
      </c>
      <c r="EY162">
        <f>IF($GO162&gt;=40,INDEX($DI:$DI,$GN162+40),"")</f>
      </c>
      <c r="EZ162">
        <f>IF($GO162&gt;=1,INDEX($DJ:$DJ,$GN162+1),"")</f>
      </c>
      <c r="FA162">
        <f>IF($GO162&gt;=2,INDEX($DJ:$DJ,$GN162+2),"")</f>
      </c>
      <c r="FB162">
        <f>IF($GO162&gt;=3,INDEX($DJ:$DJ,$GN162+3),"")</f>
      </c>
      <c r="FC162">
        <f>IF($GO162&gt;=4,INDEX($DJ:$DJ,$GN162+4),"")</f>
      </c>
      <c r="FD162">
        <f>IF($GO162&gt;=5,INDEX($DJ:$DJ,$GN162+5),"")</f>
      </c>
      <c r="FE162">
        <f>IF($GO162&gt;=6,INDEX($DJ:$DJ,$GN162+6),"")</f>
      </c>
      <c r="FF162">
        <f>IF($GO162&gt;=7,INDEX($DJ:$DJ,$GN162+7),"")</f>
      </c>
      <c r="FG162">
        <f>IF($GO162&gt;=8,INDEX($DJ:$DJ,$GN162+8),"")</f>
      </c>
      <c r="FH162">
        <f>IF($GO162&gt;=9,INDEX($DJ:$DJ,$GN162+9),"")</f>
      </c>
      <c r="FI162">
        <f>IF($GO162&gt;=10,INDEX($DJ:$DJ,$GN162+10),"")</f>
      </c>
      <c r="FJ162">
        <f>IF($GO162&gt;=11,INDEX($DJ:$DJ,$GN162+11),"")</f>
      </c>
      <c r="FK162">
        <f>IF($GO162&gt;=12,INDEX($DJ:$DJ,$GN162+12),"")</f>
      </c>
      <c r="FL162">
        <f>IF($GO162&gt;=13,INDEX($DJ:$DJ,$GN162+13),"")</f>
      </c>
      <c r="FM162">
        <f>IF($GO162&gt;=14,INDEX($DJ:$DJ,$GN162+14),"")</f>
      </c>
      <c r="FN162">
        <f>IF($GO162&gt;=15,INDEX($DJ:$DJ,$GN162+15),"")</f>
      </c>
      <c r="FO162">
        <f>IF($GO162&gt;=16,INDEX($DJ:$DJ,$GN162+16),"")</f>
      </c>
      <c r="FP162">
        <f>IF($GO162&gt;=17,INDEX($DJ:$DJ,$GN162+17),"")</f>
      </c>
      <c r="FQ162">
        <f>IF($GO162&gt;=18,INDEX($DJ:$DJ,$GN162+18),"")</f>
      </c>
      <c r="FR162">
        <f>IF($GO162&gt;=19,INDEX($DJ:$DJ,$GN162+19),"")</f>
      </c>
      <c r="FS162">
        <f>IF($GO162&gt;=20,INDEX($DJ:$DJ,$GN162+20),"")</f>
      </c>
      <c r="FT162">
        <f>IF($GO162&gt;=21,INDEX($DJ:$DJ,$GN162+21),"")</f>
      </c>
      <c r="FU162">
        <f>IF($GO162&gt;=22,INDEX($DJ:$DJ,$GN162+22),"")</f>
      </c>
      <c r="FV162">
        <f>IF($GO162&gt;=23,INDEX($DJ:$DJ,$GN162+23),"")</f>
      </c>
      <c r="FW162">
        <f>IF($GO162&gt;=24,INDEX($DJ:$DJ,$GN162+24),"")</f>
      </c>
      <c r="FX162">
        <f>IF($GO162&gt;=25,INDEX($DJ:$DJ,$GN162+25),"")</f>
      </c>
      <c r="FY162">
        <f>IF($GO162&gt;=26,INDEX($DJ:$DJ,$GN162+26),"")</f>
      </c>
      <c r="FZ162">
        <f>IF($GO162&gt;=27,INDEX($DJ:$DJ,$GN162+27),"")</f>
      </c>
      <c r="GA162">
        <f>IF($GO162&gt;=28,INDEX($DJ:$DJ,$GN162+28),"")</f>
      </c>
      <c r="GB162">
        <f>IF($GO162&gt;=29,INDEX($DJ:$DJ,$GN162+29),"")</f>
      </c>
      <c r="GC162">
        <f>IF($GO162&gt;=30,INDEX($DJ:$DJ,$GN162+30),"")</f>
      </c>
      <c r="GD162">
        <f>IF($GO162&gt;=31,INDEX($DJ:$DJ,$GN162+31),"")</f>
      </c>
      <c r="GE162">
        <f>IF($GO162&gt;=32,INDEX($DJ:$DJ,$GN162+32),"")</f>
      </c>
      <c r="GF162">
        <f>IF($GO162&gt;=33,INDEX($DJ:$DJ,$GN162+33),"")</f>
      </c>
      <c r="GG162">
        <f>IF($GO162&gt;=34,INDEX($DJ:$DJ,$GN162+34),"")</f>
      </c>
      <c r="GH162">
        <f>IF($GO162&gt;=35,INDEX($DJ:$DJ,$GN162+35),"")</f>
      </c>
      <c r="GI162">
        <f>IF($GO162&gt;=36,INDEX($DJ:$DJ,$GN162+36),"")</f>
      </c>
      <c r="GJ162">
        <f>IF($GO162&gt;=37,INDEX($DJ:$DJ,$GN162+37),"")</f>
      </c>
      <c r="GK162">
        <f>IF($GO162&gt;=38,INDEX($DJ:$DJ,$GN162+38),"")</f>
      </c>
      <c r="GL162">
        <f>IF($GO162&gt;=39,INDEX($DJ:$DJ,$GN162+39),"")</f>
      </c>
      <c r="GM162">
        <f>IF($GO162&gt;=40,INDEX($DJ:$DJ,$GN162+40),"")</f>
      </c>
      <c r="GN162">
        <f>IFERROR(MATCH($DH162,$DI$2:$DI$148,0)+1,0)</f>
      </c>
      <c r="GO162">
        <f>IFERROR(INDEX($DK$2:$DK$148,MATCH($DH162,$DI$2:$DI$148,0)),0)</f>
      </c>
      <c r="GP162">
        <f>IFERROR(MATCH($Y162,$DL$162:$EY$162,0),0)</f>
      </c>
      <c r="GQ162">
        <f>IF($GP162&gt;0,INDEX($EZ$162:$GM$162,$GP162),"")</f>
      </c>
      <c r="GR162" t="s">
        <v>659</v>
      </c>
      <c r="GT162">
        <f>IF($JC162&gt;=1,INDEX($GR:$GR,$JB162+1),"")</f>
      </c>
      <c r="GU162">
        <f>IF($JC162&gt;=2,INDEX($GR:$GR,$JB162+2),"")</f>
      </c>
      <c r="GV162">
        <f>IF($JC162&gt;=3,INDEX($GR:$GR,$JB162+3),"")</f>
      </c>
      <c r="GW162">
        <f>IF($JC162&gt;=4,INDEX($GR:$GR,$JB162+4),"")</f>
      </c>
      <c r="GX162">
        <f>IF($JC162&gt;=5,INDEX($GR:$GR,$JB162+5),"")</f>
      </c>
      <c r="GY162">
        <f>IF($JC162&gt;=6,INDEX($GR:$GR,$JB162+6),"")</f>
      </c>
      <c r="GZ162">
        <f>IF($JC162&gt;=7,INDEX($GR:$GR,$JB162+7),"")</f>
      </c>
      <c r="HA162">
        <f>IF($JC162&gt;=8,INDEX($GR:$GR,$JB162+8),"")</f>
      </c>
      <c r="HB162">
        <f>IF($JC162&gt;=9,INDEX($GR:$GR,$JB162+9),"")</f>
      </c>
      <c r="HC162">
        <f>IF($JC162&gt;=10,INDEX($GR:$GR,$JB162+10),"")</f>
      </c>
      <c r="HD162">
        <f>IF($JC162&gt;=11,INDEX($GR:$GR,$JB162+11),"")</f>
      </c>
      <c r="HE162">
        <f>IF($JC162&gt;=12,INDEX($GR:$GR,$JB162+12),"")</f>
      </c>
      <c r="HF162">
        <f>IF($JC162&gt;=13,INDEX($GR:$GR,$JB162+13),"")</f>
      </c>
      <c r="HG162">
        <f>IF($JC162&gt;=14,INDEX($GR:$GR,$JB162+14),"")</f>
      </c>
      <c r="HH162">
        <f>IF($JC162&gt;=15,INDEX($GR:$GR,$JB162+15),"")</f>
      </c>
      <c r="HI162">
        <f>IF($JC162&gt;=16,INDEX($GR:$GR,$JB162+16),"")</f>
      </c>
      <c r="HJ162">
        <f>IF($JC162&gt;=17,INDEX($GR:$GR,$JB162+17),"")</f>
      </c>
      <c r="HK162">
        <f>IF($JC162&gt;=18,INDEX($GR:$GR,$JB162+18),"")</f>
      </c>
      <c r="HL162">
        <f>IF($JC162&gt;=19,INDEX($GR:$GR,$JB162+19),"")</f>
      </c>
      <c r="HM162">
        <f>IF($JC162&gt;=20,INDEX($GR:$GR,$JB162+20),"")</f>
      </c>
      <c r="HN162">
        <f>IF($JC162&gt;=21,INDEX($GR:$GR,$JB162+21),"")</f>
      </c>
      <c r="HO162">
        <f>IF($JC162&gt;=22,INDEX($GR:$GR,$JB162+22),"")</f>
      </c>
      <c r="HP162">
        <f>IF($JC162&gt;=23,INDEX($GR:$GR,$JB162+23),"")</f>
      </c>
      <c r="HQ162">
        <f>IF($JC162&gt;=24,INDEX($GR:$GR,$JB162+24),"")</f>
      </c>
      <c r="HR162">
        <f>IF($JC162&gt;=25,INDEX($GR:$GR,$JB162+25),"")</f>
      </c>
      <c r="HS162">
        <f>IF($JC162&gt;=26,INDEX($GR:$GR,$JB162+26),"")</f>
      </c>
      <c r="HT162">
        <f>IF($JC162&gt;=27,INDEX($GR:$GR,$JB162+27),"")</f>
      </c>
      <c r="HU162">
        <f>IF($JC162&gt;=28,INDEX($GR:$GR,$JB162+28),"")</f>
      </c>
      <c r="HV162">
        <f>IF($JC162&gt;=29,INDEX($GR:$GR,$JB162+29),"")</f>
      </c>
      <c r="HW162">
        <f>IF($JC162&gt;=30,INDEX($GR:$GR,$JB162+30),"")</f>
      </c>
      <c r="HX162">
        <f>IF($JC162&gt;=31,INDEX($GR:$GR,$JB162+31),"")</f>
      </c>
      <c r="HY162">
        <f>IF($JC162&gt;=32,INDEX($GR:$GR,$JB162+32),"")</f>
      </c>
      <c r="HZ162">
        <f>IF($JC162&gt;=33,INDEX($GR:$GR,$JB162+33),"")</f>
      </c>
      <c r="IA162">
        <f>IF($JC162&gt;=34,INDEX($GR:$GR,$JB162+34),"")</f>
      </c>
      <c r="IB162">
        <f>IF($JC162&gt;=35,INDEX($GR:$GR,$JB162+35),"")</f>
      </c>
      <c r="IC162">
        <f>IF($JC162&gt;=36,INDEX($GR:$GR,$JB162+36),"")</f>
      </c>
      <c r="ID162">
        <f>IF($JC162&gt;=37,INDEX($GR:$GR,$JB162+37),"")</f>
      </c>
      <c r="IE162">
        <f>IF($JC162&gt;=38,INDEX($GR:$GR,$JB162+38),"")</f>
      </c>
      <c r="IF162">
        <f>IF($JC162&gt;=39,INDEX($GR:$GR,$JB162+39),"")</f>
      </c>
      <c r="IG162">
        <f>IF($JC162&gt;=40,INDEX($GR:$GR,$JB162+40),"")</f>
      </c>
      <c r="IH162">
        <f>IF($JC162&gt;=41,INDEX($GR:$GR,$JB162+41),"")</f>
      </c>
      <c r="II162">
        <f>IF($JC162&gt;=42,INDEX($GR:$GR,$JB162+42),"")</f>
      </c>
      <c r="IJ162">
        <f>IF($JC162&gt;=43,INDEX($GR:$GR,$JB162+43),"")</f>
      </c>
      <c r="IK162">
        <f>IF($JC162&gt;=44,INDEX($GR:$GR,$JB162+44),"")</f>
      </c>
      <c r="IL162">
        <f>IF($JC162&gt;=45,INDEX($GR:$GR,$JB162+45),"")</f>
      </c>
      <c r="IM162">
        <f>IF($JC162&gt;=46,INDEX($GR:$GR,$JB162+46),"")</f>
      </c>
      <c r="IN162">
        <f>IF($JC162&gt;=47,INDEX($GR:$GR,$JB162+47),"")</f>
      </c>
      <c r="IO162">
        <f>IF($JC162&gt;=48,INDEX($GR:$GR,$JB162+48),"")</f>
      </c>
      <c r="IP162">
        <f>IF($JC162&gt;=49,INDEX($GR:$GR,$JB162+49),"")</f>
      </c>
      <c r="IQ162">
        <f>IF($JC162&gt;=50,INDEX($GR:$GR,$JB162+50),"")</f>
      </c>
      <c r="IR162">
        <f>IF($JC162&gt;=51,INDEX($GR:$GR,$JB162+51),"")</f>
      </c>
      <c r="IS162">
        <f>IF($JC162&gt;=52,INDEX($GR:$GR,$JB162+52),"")</f>
      </c>
      <c r="IT162">
        <f>IF($JC162&gt;=53,INDEX($GR:$GR,$JB162+53),"")</f>
      </c>
      <c r="IU162">
        <f>IF($JC162&gt;=54,INDEX($GR:$GR,$JB162+54),"")</f>
      </c>
      <c r="IV162">
        <f>IF($JC162&gt;=55,INDEX($GR:$GR,$JB162+55),"")</f>
      </c>
      <c r="IW162">
        <f>IF($JC162&gt;=56,INDEX($GR:$GR,$JB162+56),"")</f>
      </c>
      <c r="IX162">
        <f>IF($JC162&gt;=57,INDEX($GR:$GR,$JB162+57),"")</f>
      </c>
      <c r="IY162">
        <f>IF($JC162&gt;=58,INDEX($GR:$GR,$JB162+58),"")</f>
      </c>
      <c r="IZ162">
        <f>IF($JC162&gt;=59,INDEX($GR:$GR,$JB162+59),"")</f>
      </c>
      <c r="JA162">
        <f>IF($JC162&gt;=60,INDEX($GR:$GR,$JB162+60),"")</f>
      </c>
      <c r="JB162">
        <f>IFERROR(MATCH($GQ162,$GR$2:$GR$324,0)+1,0)</f>
      </c>
      <c r="JC162">
        <f>IFERROR(INDEX($GS$2:$GS$324,MATCH($GQ162,$GR$2:$GR$324,0)),0)</f>
      </c>
      <c r="JD162" t="s">
        <v>40</v>
      </c>
      <c r="JE162" t="s">
        <v>40</v>
      </c>
    </row>
    <row r="163" spans="1:265" x14ac:dyDescent="0.25">
      <c r="Q163">
        <f>IF(OR($T163="",$P163=""),"",IFERROR($T163/$P163,0))</f>
      </c>
      <c r="R163">
        <f>IF($T163="","",
SUM($S163,$U163,$Z163,$V163,$X163)*
(1-IF($AA163="",0,VALUE($AA163)/100)))</f>
      </c>
      <c r="S163">
        <f>IF($T163="","",$T163)</f>
      </c>
      <c r="U163">
        <f>IF($T163="","",
IF($N163="","",
IF(ISNUMBER(SEARCH("exempt",LOWER($N163))),0,
$T163*(VALUE(SUBSTITUTE($N163,"%",""))/100))))</f>
      </c>
      <c r="AB163">
        <f>IFERROR(IF(FIND(" - ",$K163)&gt;0,MID($K163,FIND(" - ",$K163)+3,LEN($K163)),""),"")</f>
      </c>
      <c r="AK163" t="s">
        <v>660</v>
      </c>
      <c r="AP163">
        <f>IFERROR(LEFT($K163,FIND(" - ",$K163)-1),$K163)</f>
      </c>
      <c r="AS163">
        <f>IF($CH163&gt;=1,INDEX($AQ:$AQ,$CG163+1),"")</f>
      </c>
      <c r="AT163">
        <f>IF($CH163&gt;=2,INDEX($AQ:$AQ,$CG163+2),"")</f>
      </c>
      <c r="AU163">
        <f>IF($CH163&gt;=3,INDEX($AQ:$AQ,$CG163+3),"")</f>
      </c>
      <c r="AV163">
        <f>IF($CH163&gt;=4,INDEX($AQ:$AQ,$CG163+4),"")</f>
      </c>
      <c r="AW163">
        <f>IF($CH163&gt;=5,INDEX($AQ:$AQ,$CG163+5),"")</f>
      </c>
      <c r="AX163">
        <f>IF($CH163&gt;=6,INDEX($AQ:$AQ,$CG163+6),"")</f>
      </c>
      <c r="AY163">
        <f>IF($CH163&gt;=7,INDEX($AQ:$AQ,$CG163+7),"")</f>
      </c>
      <c r="AZ163">
        <f>IF($CH163&gt;=8,INDEX($AQ:$AQ,$CG163+8),"")</f>
      </c>
      <c r="BA163">
        <f>IF($CH163&gt;=9,INDEX($AQ:$AQ,$CG163+9),"")</f>
      </c>
      <c r="BB163">
        <f>IF($CH163&gt;=10,INDEX($AQ:$AQ,$CG163+10),"")</f>
      </c>
      <c r="BC163">
        <f>IF($CH163&gt;=11,INDEX($AQ:$AQ,$CG163+11),"")</f>
      </c>
      <c r="BD163">
        <f>IF($CH163&gt;=12,INDEX($AQ:$AQ,$CG163+12),"")</f>
      </c>
      <c r="BE163">
        <f>IF($CH163&gt;=13,INDEX($AQ:$AQ,$CG163+13),"")</f>
      </c>
      <c r="BF163">
        <f>IF($CH163&gt;=14,INDEX($AQ:$AQ,$CG163+14),"")</f>
      </c>
      <c r="BG163">
        <f>IF($CH163&gt;=15,INDEX($AQ:$AQ,$CG163+15),"")</f>
      </c>
      <c r="BH163">
        <f>IF($CH163&gt;=16,INDEX($AQ:$AQ,$CG163+16),"")</f>
      </c>
      <c r="BI163">
        <f>IF($CH163&gt;=17,INDEX($AQ:$AQ,$CG163+17),"")</f>
      </c>
      <c r="BJ163">
        <f>IF($CH163&gt;=18,INDEX($AQ:$AQ,$CG163+18),"")</f>
      </c>
      <c r="BK163">
        <f>IF($CH163&gt;=19,INDEX($AQ:$AQ,$CG163+19),"")</f>
      </c>
      <c r="BL163">
        <f>IF($CH163&gt;=20,INDEX($AQ:$AQ,$CG163+20),"")</f>
      </c>
      <c r="BM163">
        <f>IF($CH163&gt;=21,INDEX($AQ:$AQ,$CG163+21),"")</f>
      </c>
      <c r="BN163">
        <f>IF($CH163&gt;=22,INDEX($AQ:$AQ,$CG163+22),"")</f>
      </c>
      <c r="BO163">
        <f>IF($CH163&gt;=23,INDEX($AQ:$AQ,$CG163+23),"")</f>
      </c>
      <c r="BP163">
        <f>IF($CH163&gt;=24,INDEX($AQ:$AQ,$CG163+24),"")</f>
      </c>
      <c r="BQ163">
        <f>IF($CH163&gt;=25,INDEX($AQ:$AQ,$CG163+25),"")</f>
      </c>
      <c r="BR163">
        <f>IF($CH163&gt;=26,INDEX($AQ:$AQ,$CG163+26),"")</f>
      </c>
      <c r="BS163">
        <f>IF($CH163&gt;=27,INDEX($AQ:$AQ,$CG163+27),"")</f>
      </c>
      <c r="BT163">
        <f>IF($CH163&gt;=28,INDEX($AQ:$AQ,$CG163+28),"")</f>
      </c>
      <c r="BU163">
        <f>IF($CH163&gt;=29,INDEX($AQ:$AQ,$CG163+29),"")</f>
      </c>
      <c r="BV163">
        <f>IF($CH163&gt;=30,INDEX($AQ:$AQ,$CG163+30),"")</f>
      </c>
      <c r="BW163">
        <f>IF($CH163&gt;=31,INDEX($AQ:$AQ,$CG163+31),"")</f>
      </c>
      <c r="BX163">
        <f>IF($CH163&gt;=32,INDEX($AQ:$AQ,$CG163+32),"")</f>
      </c>
      <c r="BY163">
        <f>IF($CH163&gt;=33,INDEX($AQ:$AQ,$CG163+33),"")</f>
      </c>
      <c r="BZ163">
        <f>IF($CH163&gt;=34,INDEX($AQ:$AQ,$CG163+34),"")</f>
      </c>
      <c r="CA163">
        <f>IF($CH163&gt;=35,INDEX($AQ:$AQ,$CG163+35),"")</f>
      </c>
      <c r="CB163">
        <f>IF($CH163&gt;=36,INDEX($AQ:$AQ,$CG163+36),"")</f>
      </c>
      <c r="CC163">
        <f>IF($CH163&gt;=37,INDEX($AQ:$AQ,$CG163+37),"")</f>
      </c>
      <c r="CD163">
        <f>IF($CH163&gt;=38,INDEX($AQ:$AQ,$CG163+38),"")</f>
      </c>
      <c r="CE163">
        <f>IF($CH163&gt;=39,INDEX($AQ:$AQ,$CG163+39),"")</f>
      </c>
      <c r="CF163">
        <f>IF($CH163&gt;=40,INDEX($AQ:$AQ,$CG163+40),"")</f>
      </c>
      <c r="CG163">
        <f>IFERROR(MATCH($AP163,$AQ$2:$AQ$134,0)+1,0)</f>
      </c>
      <c r="CH163">
        <f>IFERROR(INDEX($AR$2:$AR$134,MATCH($AP163,$AQ$2:$AQ$134,0)),0)</f>
      </c>
      <c r="CI163">
        <f>IFERROR(LEFT($L163,FIND(" - ",$L163)-1),$L163)</f>
      </c>
      <c r="CJ163" t="s">
        <v>661</v>
      </c>
      <c r="CK163">
        <v>1</v>
      </c>
      <c r="CL163">
        <f>IF($DG163&gt;=1,INDEX($CJ:$CJ,$DF163+1),"")</f>
      </c>
      <c r="CM163">
        <f>IF($DG163&gt;=2,INDEX($CJ:$CJ,$DF163+2),"")</f>
      </c>
      <c r="CN163">
        <f>IF($DG163&gt;=3,INDEX($CJ:$CJ,$DF163+3),"")</f>
      </c>
      <c r="CO163">
        <f>IF($DG163&gt;=4,INDEX($CJ:$CJ,$DF163+4),"")</f>
      </c>
      <c r="CP163">
        <f>IF($DG163&gt;=5,INDEX($CJ:$CJ,$DF163+5),"")</f>
      </c>
      <c r="CQ163">
        <f>IF($DG163&gt;=6,INDEX($CJ:$CJ,$DF163+6),"")</f>
      </c>
      <c r="CR163">
        <f>IF($DG163&gt;=7,INDEX($CJ:$CJ,$DF163+7),"")</f>
      </c>
      <c r="CS163">
        <f>IF($DG163&gt;=8,INDEX($CJ:$CJ,$DF163+8),"")</f>
      </c>
      <c r="CT163">
        <f>IF($DG163&gt;=9,INDEX($CJ:$CJ,$DF163+9),"")</f>
      </c>
      <c r="CU163">
        <f>IF($DG163&gt;=10,INDEX($CJ:$CJ,$DF163+10),"")</f>
      </c>
      <c r="CV163">
        <f>IF($DG163&gt;=11,INDEX($CJ:$CJ,$DF163+11),"")</f>
      </c>
      <c r="CW163">
        <f>IF($DG163&gt;=12,INDEX($CJ:$CJ,$DF163+12),"")</f>
      </c>
      <c r="CX163">
        <f>IF($DG163&gt;=13,INDEX($CJ:$CJ,$DF163+13),"")</f>
      </c>
      <c r="CY163">
        <f>IF($DG163&gt;=14,INDEX($CJ:$CJ,$DF163+14),"")</f>
      </c>
      <c r="CZ163">
        <f>IF($DG163&gt;=15,INDEX($CJ:$CJ,$DF163+15),"")</f>
      </c>
      <c r="DA163">
        <f>IF($DG163&gt;=16,INDEX($CJ:$CJ,$DF163+16),"")</f>
      </c>
      <c r="DB163">
        <f>IF($DG163&gt;=17,INDEX($CJ:$CJ,$DF163+17),"")</f>
      </c>
      <c r="DC163">
        <f>IF($DG163&gt;=18,INDEX($CJ:$CJ,$DF163+18),"")</f>
      </c>
      <c r="DD163">
        <f>IF($DG163&gt;=19,INDEX($CJ:$CJ,$DF163+19),"")</f>
      </c>
      <c r="DE163">
        <f>IF($DG163&gt;=20,INDEX($CJ:$CJ,$DF163+20),"")</f>
      </c>
      <c r="DF163">
        <f>IFERROR(MATCH($CI163,$CJ$2:$CJ$263,0)+1,0)</f>
      </c>
      <c r="DG163">
        <f>IFERROR(INDEX($CK$2:$CK$263,MATCH($CI163,$CJ$2:$CJ$263,0)),0)</f>
      </c>
      <c r="DH163">
        <f>IFERROR(INDEX($AO:$AO,MATCH($N163,$AN:$AN,0))&amp;"","")</f>
      </c>
      <c r="DL163">
        <f>IF($GO163&gt;=1,INDEX($DI:$DI,$GN163+1),"")</f>
      </c>
      <c r="DM163">
        <f>IF($GO163&gt;=2,INDEX($DI:$DI,$GN163+2),"")</f>
      </c>
      <c r="DN163">
        <f>IF($GO163&gt;=3,INDEX($DI:$DI,$GN163+3),"")</f>
      </c>
      <c r="DO163">
        <f>IF($GO163&gt;=4,INDEX($DI:$DI,$GN163+4),"")</f>
      </c>
      <c r="DP163">
        <f>IF($GO163&gt;=5,INDEX($DI:$DI,$GN163+5),"")</f>
      </c>
      <c r="DQ163">
        <f>IF($GO163&gt;=6,INDEX($DI:$DI,$GN163+6),"")</f>
      </c>
      <c r="DR163">
        <f>IF($GO163&gt;=7,INDEX($DI:$DI,$GN163+7),"")</f>
      </c>
      <c r="DS163">
        <f>IF($GO163&gt;=8,INDEX($DI:$DI,$GN163+8),"")</f>
      </c>
      <c r="DT163">
        <f>IF($GO163&gt;=9,INDEX($DI:$DI,$GN163+9),"")</f>
      </c>
      <c r="DU163">
        <f>IF($GO163&gt;=10,INDEX($DI:$DI,$GN163+10),"")</f>
      </c>
      <c r="DV163">
        <f>IF($GO163&gt;=11,INDEX($DI:$DI,$GN163+11),"")</f>
      </c>
      <c r="DW163">
        <f>IF($GO163&gt;=12,INDEX($DI:$DI,$GN163+12),"")</f>
      </c>
      <c r="DX163">
        <f>IF($GO163&gt;=13,INDEX($DI:$DI,$GN163+13),"")</f>
      </c>
      <c r="DY163">
        <f>IF($GO163&gt;=14,INDEX($DI:$DI,$GN163+14),"")</f>
      </c>
      <c r="DZ163">
        <f>IF($GO163&gt;=15,INDEX($DI:$DI,$GN163+15),"")</f>
      </c>
      <c r="EA163">
        <f>IF($GO163&gt;=16,INDEX($DI:$DI,$GN163+16),"")</f>
      </c>
      <c r="EB163">
        <f>IF($GO163&gt;=17,INDEX($DI:$DI,$GN163+17),"")</f>
      </c>
      <c r="EC163">
        <f>IF($GO163&gt;=18,INDEX($DI:$DI,$GN163+18),"")</f>
      </c>
      <c r="ED163">
        <f>IF($GO163&gt;=19,INDEX($DI:$DI,$GN163+19),"")</f>
      </c>
      <c r="EE163">
        <f>IF($GO163&gt;=20,INDEX($DI:$DI,$GN163+20),"")</f>
      </c>
      <c r="EF163">
        <f>IF($GO163&gt;=21,INDEX($DI:$DI,$GN163+21),"")</f>
      </c>
      <c r="EG163">
        <f>IF($GO163&gt;=22,INDEX($DI:$DI,$GN163+22),"")</f>
      </c>
      <c r="EH163">
        <f>IF($GO163&gt;=23,INDEX($DI:$DI,$GN163+23),"")</f>
      </c>
      <c r="EI163">
        <f>IF($GO163&gt;=24,INDEX($DI:$DI,$GN163+24),"")</f>
      </c>
      <c r="EJ163">
        <f>IF($GO163&gt;=25,INDEX($DI:$DI,$GN163+25),"")</f>
      </c>
      <c r="EK163">
        <f>IF($GO163&gt;=26,INDEX($DI:$DI,$GN163+26),"")</f>
      </c>
      <c r="EL163">
        <f>IF($GO163&gt;=27,INDEX($DI:$DI,$GN163+27),"")</f>
      </c>
      <c r="EM163">
        <f>IF($GO163&gt;=28,INDEX($DI:$DI,$GN163+28),"")</f>
      </c>
      <c r="EN163">
        <f>IF($GO163&gt;=29,INDEX($DI:$DI,$GN163+29),"")</f>
      </c>
      <c r="EO163">
        <f>IF($GO163&gt;=30,INDEX($DI:$DI,$GN163+30),"")</f>
      </c>
      <c r="EP163">
        <f>IF($GO163&gt;=31,INDEX($DI:$DI,$GN163+31),"")</f>
      </c>
      <c r="EQ163">
        <f>IF($GO163&gt;=32,INDEX($DI:$DI,$GN163+32),"")</f>
      </c>
      <c r="ER163">
        <f>IF($GO163&gt;=33,INDEX($DI:$DI,$GN163+33),"")</f>
      </c>
      <c r="ES163">
        <f>IF($GO163&gt;=34,INDEX($DI:$DI,$GN163+34),"")</f>
      </c>
      <c r="ET163">
        <f>IF($GO163&gt;=35,INDEX($DI:$DI,$GN163+35),"")</f>
      </c>
      <c r="EU163">
        <f>IF($GO163&gt;=36,INDEX($DI:$DI,$GN163+36),"")</f>
      </c>
      <c r="EV163">
        <f>IF($GO163&gt;=37,INDEX($DI:$DI,$GN163+37),"")</f>
      </c>
      <c r="EW163">
        <f>IF($GO163&gt;=38,INDEX($DI:$DI,$GN163+38),"")</f>
      </c>
      <c r="EX163">
        <f>IF($GO163&gt;=39,INDEX($DI:$DI,$GN163+39),"")</f>
      </c>
      <c r="EY163">
        <f>IF($GO163&gt;=40,INDEX($DI:$DI,$GN163+40),"")</f>
      </c>
      <c r="EZ163">
        <f>IF($GO163&gt;=1,INDEX($DJ:$DJ,$GN163+1),"")</f>
      </c>
      <c r="FA163">
        <f>IF($GO163&gt;=2,INDEX($DJ:$DJ,$GN163+2),"")</f>
      </c>
      <c r="FB163">
        <f>IF($GO163&gt;=3,INDEX($DJ:$DJ,$GN163+3),"")</f>
      </c>
      <c r="FC163">
        <f>IF($GO163&gt;=4,INDEX($DJ:$DJ,$GN163+4),"")</f>
      </c>
      <c r="FD163">
        <f>IF($GO163&gt;=5,INDEX($DJ:$DJ,$GN163+5),"")</f>
      </c>
      <c r="FE163">
        <f>IF($GO163&gt;=6,INDEX($DJ:$DJ,$GN163+6),"")</f>
      </c>
      <c r="FF163">
        <f>IF($GO163&gt;=7,INDEX($DJ:$DJ,$GN163+7),"")</f>
      </c>
      <c r="FG163">
        <f>IF($GO163&gt;=8,INDEX($DJ:$DJ,$GN163+8),"")</f>
      </c>
      <c r="FH163">
        <f>IF($GO163&gt;=9,INDEX($DJ:$DJ,$GN163+9),"")</f>
      </c>
      <c r="FI163">
        <f>IF($GO163&gt;=10,INDEX($DJ:$DJ,$GN163+10),"")</f>
      </c>
      <c r="FJ163">
        <f>IF($GO163&gt;=11,INDEX($DJ:$DJ,$GN163+11),"")</f>
      </c>
      <c r="FK163">
        <f>IF($GO163&gt;=12,INDEX($DJ:$DJ,$GN163+12),"")</f>
      </c>
      <c r="FL163">
        <f>IF($GO163&gt;=13,INDEX($DJ:$DJ,$GN163+13),"")</f>
      </c>
      <c r="FM163">
        <f>IF($GO163&gt;=14,INDEX($DJ:$DJ,$GN163+14),"")</f>
      </c>
      <c r="FN163">
        <f>IF($GO163&gt;=15,INDEX($DJ:$DJ,$GN163+15),"")</f>
      </c>
      <c r="FO163">
        <f>IF($GO163&gt;=16,INDEX($DJ:$DJ,$GN163+16),"")</f>
      </c>
      <c r="FP163">
        <f>IF($GO163&gt;=17,INDEX($DJ:$DJ,$GN163+17),"")</f>
      </c>
      <c r="FQ163">
        <f>IF($GO163&gt;=18,INDEX($DJ:$DJ,$GN163+18),"")</f>
      </c>
      <c r="FR163">
        <f>IF($GO163&gt;=19,INDEX($DJ:$DJ,$GN163+19),"")</f>
      </c>
      <c r="FS163">
        <f>IF($GO163&gt;=20,INDEX($DJ:$DJ,$GN163+20),"")</f>
      </c>
      <c r="FT163">
        <f>IF($GO163&gt;=21,INDEX($DJ:$DJ,$GN163+21),"")</f>
      </c>
      <c r="FU163">
        <f>IF($GO163&gt;=22,INDEX($DJ:$DJ,$GN163+22),"")</f>
      </c>
      <c r="FV163">
        <f>IF($GO163&gt;=23,INDEX($DJ:$DJ,$GN163+23),"")</f>
      </c>
      <c r="FW163">
        <f>IF($GO163&gt;=24,INDEX($DJ:$DJ,$GN163+24),"")</f>
      </c>
      <c r="FX163">
        <f>IF($GO163&gt;=25,INDEX($DJ:$DJ,$GN163+25),"")</f>
      </c>
      <c r="FY163">
        <f>IF($GO163&gt;=26,INDEX($DJ:$DJ,$GN163+26),"")</f>
      </c>
      <c r="FZ163">
        <f>IF($GO163&gt;=27,INDEX($DJ:$DJ,$GN163+27),"")</f>
      </c>
      <c r="GA163">
        <f>IF($GO163&gt;=28,INDEX($DJ:$DJ,$GN163+28),"")</f>
      </c>
      <c r="GB163">
        <f>IF($GO163&gt;=29,INDEX($DJ:$DJ,$GN163+29),"")</f>
      </c>
      <c r="GC163">
        <f>IF($GO163&gt;=30,INDEX($DJ:$DJ,$GN163+30),"")</f>
      </c>
      <c r="GD163">
        <f>IF($GO163&gt;=31,INDEX($DJ:$DJ,$GN163+31),"")</f>
      </c>
      <c r="GE163">
        <f>IF($GO163&gt;=32,INDEX($DJ:$DJ,$GN163+32),"")</f>
      </c>
      <c r="GF163">
        <f>IF($GO163&gt;=33,INDEX($DJ:$DJ,$GN163+33),"")</f>
      </c>
      <c r="GG163">
        <f>IF($GO163&gt;=34,INDEX($DJ:$DJ,$GN163+34),"")</f>
      </c>
      <c r="GH163">
        <f>IF($GO163&gt;=35,INDEX($DJ:$DJ,$GN163+35),"")</f>
      </c>
      <c r="GI163">
        <f>IF($GO163&gt;=36,INDEX($DJ:$DJ,$GN163+36),"")</f>
      </c>
      <c r="GJ163">
        <f>IF($GO163&gt;=37,INDEX($DJ:$DJ,$GN163+37),"")</f>
      </c>
      <c r="GK163">
        <f>IF($GO163&gt;=38,INDEX($DJ:$DJ,$GN163+38),"")</f>
      </c>
      <c r="GL163">
        <f>IF($GO163&gt;=39,INDEX($DJ:$DJ,$GN163+39),"")</f>
      </c>
      <c r="GM163">
        <f>IF($GO163&gt;=40,INDEX($DJ:$DJ,$GN163+40),"")</f>
      </c>
      <c r="GN163">
        <f>IFERROR(MATCH($DH163,$DI$2:$DI$148,0)+1,0)</f>
      </c>
      <c r="GO163">
        <f>IFERROR(INDEX($DK$2:$DK$148,MATCH($DH163,$DI$2:$DI$148,0)),0)</f>
      </c>
      <c r="GP163">
        <f>IFERROR(MATCH($Y163,$DL$163:$EY$163,0),0)</f>
      </c>
      <c r="GQ163">
        <f>IF($GP163&gt;0,INDEX($EZ$163:$GM$163,$GP163),"")</f>
      </c>
      <c r="GR163" t="s">
        <v>80</v>
      </c>
      <c r="GT163">
        <f>IF($JC163&gt;=1,INDEX($GR:$GR,$JB163+1),"")</f>
      </c>
      <c r="GU163">
        <f>IF($JC163&gt;=2,INDEX($GR:$GR,$JB163+2),"")</f>
      </c>
      <c r="GV163">
        <f>IF($JC163&gt;=3,INDEX($GR:$GR,$JB163+3),"")</f>
      </c>
      <c r="GW163">
        <f>IF($JC163&gt;=4,INDEX($GR:$GR,$JB163+4),"")</f>
      </c>
      <c r="GX163">
        <f>IF($JC163&gt;=5,INDEX($GR:$GR,$JB163+5),"")</f>
      </c>
      <c r="GY163">
        <f>IF($JC163&gt;=6,INDEX($GR:$GR,$JB163+6),"")</f>
      </c>
      <c r="GZ163">
        <f>IF($JC163&gt;=7,INDEX($GR:$GR,$JB163+7),"")</f>
      </c>
      <c r="HA163">
        <f>IF($JC163&gt;=8,INDEX($GR:$GR,$JB163+8),"")</f>
      </c>
      <c r="HB163">
        <f>IF($JC163&gt;=9,INDEX($GR:$GR,$JB163+9),"")</f>
      </c>
      <c r="HC163">
        <f>IF($JC163&gt;=10,INDEX($GR:$GR,$JB163+10),"")</f>
      </c>
      <c r="HD163">
        <f>IF($JC163&gt;=11,INDEX($GR:$GR,$JB163+11),"")</f>
      </c>
      <c r="HE163">
        <f>IF($JC163&gt;=12,INDEX($GR:$GR,$JB163+12),"")</f>
      </c>
      <c r="HF163">
        <f>IF($JC163&gt;=13,INDEX($GR:$GR,$JB163+13),"")</f>
      </c>
      <c r="HG163">
        <f>IF($JC163&gt;=14,INDEX($GR:$GR,$JB163+14),"")</f>
      </c>
      <c r="HH163">
        <f>IF($JC163&gt;=15,INDEX($GR:$GR,$JB163+15),"")</f>
      </c>
      <c r="HI163">
        <f>IF($JC163&gt;=16,INDEX($GR:$GR,$JB163+16),"")</f>
      </c>
      <c r="HJ163">
        <f>IF($JC163&gt;=17,INDEX($GR:$GR,$JB163+17),"")</f>
      </c>
      <c r="HK163">
        <f>IF($JC163&gt;=18,INDEX($GR:$GR,$JB163+18),"")</f>
      </c>
      <c r="HL163">
        <f>IF($JC163&gt;=19,INDEX($GR:$GR,$JB163+19),"")</f>
      </c>
      <c r="HM163">
        <f>IF($JC163&gt;=20,INDEX($GR:$GR,$JB163+20),"")</f>
      </c>
      <c r="HN163">
        <f>IF($JC163&gt;=21,INDEX($GR:$GR,$JB163+21),"")</f>
      </c>
      <c r="HO163">
        <f>IF($JC163&gt;=22,INDEX($GR:$GR,$JB163+22),"")</f>
      </c>
      <c r="HP163">
        <f>IF($JC163&gt;=23,INDEX($GR:$GR,$JB163+23),"")</f>
      </c>
      <c r="HQ163">
        <f>IF($JC163&gt;=24,INDEX($GR:$GR,$JB163+24),"")</f>
      </c>
      <c r="HR163">
        <f>IF($JC163&gt;=25,INDEX($GR:$GR,$JB163+25),"")</f>
      </c>
      <c r="HS163">
        <f>IF($JC163&gt;=26,INDEX($GR:$GR,$JB163+26),"")</f>
      </c>
      <c r="HT163">
        <f>IF($JC163&gt;=27,INDEX($GR:$GR,$JB163+27),"")</f>
      </c>
      <c r="HU163">
        <f>IF($JC163&gt;=28,INDEX($GR:$GR,$JB163+28),"")</f>
      </c>
      <c r="HV163">
        <f>IF($JC163&gt;=29,INDEX($GR:$GR,$JB163+29),"")</f>
      </c>
      <c r="HW163">
        <f>IF($JC163&gt;=30,INDEX($GR:$GR,$JB163+30),"")</f>
      </c>
      <c r="HX163">
        <f>IF($JC163&gt;=31,INDEX($GR:$GR,$JB163+31),"")</f>
      </c>
      <c r="HY163">
        <f>IF($JC163&gt;=32,INDEX($GR:$GR,$JB163+32),"")</f>
      </c>
      <c r="HZ163">
        <f>IF($JC163&gt;=33,INDEX($GR:$GR,$JB163+33),"")</f>
      </c>
      <c r="IA163">
        <f>IF($JC163&gt;=34,INDEX($GR:$GR,$JB163+34),"")</f>
      </c>
      <c r="IB163">
        <f>IF($JC163&gt;=35,INDEX($GR:$GR,$JB163+35),"")</f>
      </c>
      <c r="IC163">
        <f>IF($JC163&gt;=36,INDEX($GR:$GR,$JB163+36),"")</f>
      </c>
      <c r="ID163">
        <f>IF($JC163&gt;=37,INDEX($GR:$GR,$JB163+37),"")</f>
      </c>
      <c r="IE163">
        <f>IF($JC163&gt;=38,INDEX($GR:$GR,$JB163+38),"")</f>
      </c>
      <c r="IF163">
        <f>IF($JC163&gt;=39,INDEX($GR:$GR,$JB163+39),"")</f>
      </c>
      <c r="IG163">
        <f>IF($JC163&gt;=40,INDEX($GR:$GR,$JB163+40),"")</f>
      </c>
      <c r="IH163">
        <f>IF($JC163&gt;=41,INDEX($GR:$GR,$JB163+41),"")</f>
      </c>
      <c r="II163">
        <f>IF($JC163&gt;=42,INDEX($GR:$GR,$JB163+42),"")</f>
      </c>
      <c r="IJ163">
        <f>IF($JC163&gt;=43,INDEX($GR:$GR,$JB163+43),"")</f>
      </c>
      <c r="IK163">
        <f>IF($JC163&gt;=44,INDEX($GR:$GR,$JB163+44),"")</f>
      </c>
      <c r="IL163">
        <f>IF($JC163&gt;=45,INDEX($GR:$GR,$JB163+45),"")</f>
      </c>
      <c r="IM163">
        <f>IF($JC163&gt;=46,INDEX($GR:$GR,$JB163+46),"")</f>
      </c>
      <c r="IN163">
        <f>IF($JC163&gt;=47,INDEX($GR:$GR,$JB163+47),"")</f>
      </c>
      <c r="IO163">
        <f>IF($JC163&gt;=48,INDEX($GR:$GR,$JB163+48),"")</f>
      </c>
      <c r="IP163">
        <f>IF($JC163&gt;=49,INDEX($GR:$GR,$JB163+49),"")</f>
      </c>
      <c r="IQ163">
        <f>IF($JC163&gt;=50,INDEX($GR:$GR,$JB163+50),"")</f>
      </c>
      <c r="IR163">
        <f>IF($JC163&gt;=51,INDEX($GR:$GR,$JB163+51),"")</f>
      </c>
      <c r="IS163">
        <f>IF($JC163&gt;=52,INDEX($GR:$GR,$JB163+52),"")</f>
      </c>
      <c r="IT163">
        <f>IF($JC163&gt;=53,INDEX($GR:$GR,$JB163+53),"")</f>
      </c>
      <c r="IU163">
        <f>IF($JC163&gt;=54,INDEX($GR:$GR,$JB163+54),"")</f>
      </c>
      <c r="IV163">
        <f>IF($JC163&gt;=55,INDEX($GR:$GR,$JB163+55),"")</f>
      </c>
      <c r="IW163">
        <f>IF($JC163&gt;=56,INDEX($GR:$GR,$JB163+56),"")</f>
      </c>
      <c r="IX163">
        <f>IF($JC163&gt;=57,INDEX($GR:$GR,$JB163+57),"")</f>
      </c>
      <c r="IY163">
        <f>IF($JC163&gt;=58,INDEX($GR:$GR,$JB163+58),"")</f>
      </c>
      <c r="IZ163">
        <f>IF($JC163&gt;=59,INDEX($GR:$GR,$JB163+59),"")</f>
      </c>
      <c r="JA163">
        <f>IF($JC163&gt;=60,INDEX($GR:$GR,$JB163+60),"")</f>
      </c>
      <c r="JB163">
        <f>IFERROR(MATCH($GQ163,$GR$2:$GR$324,0)+1,0)</f>
      </c>
      <c r="JC163">
        <f>IFERROR(INDEX($GS$2:$GS$324,MATCH($GQ163,$GR$2:$GR$324,0)),0)</f>
      </c>
      <c r="JD163" t="s">
        <v>40</v>
      </c>
      <c r="JE163" t="s">
        <v>40</v>
      </c>
    </row>
    <row r="164" spans="1:265" x14ac:dyDescent="0.25">
      <c r="Q164">
        <f>IF(OR($T164="",$P164=""),"",IFERROR($T164/$P164,0))</f>
      </c>
      <c r="R164">
        <f>IF($T164="","",
SUM($S164,$U164,$Z164,$V164,$X164)*
(1-IF($AA164="",0,VALUE($AA164)/100)))</f>
      </c>
      <c r="S164">
        <f>IF($T164="","",$T164)</f>
      </c>
      <c r="U164">
        <f>IF($T164="","",
IF($N164="","",
IF(ISNUMBER(SEARCH("exempt",LOWER($N164))),0,
$T164*(VALUE(SUBSTITUTE($N164,"%",""))/100))))</f>
      </c>
      <c r="AB164">
        <f>IFERROR(IF(FIND(" - ",$K164)&gt;0,MID($K164,FIND(" - ",$K164)+3,LEN($K164)),""),"")</f>
      </c>
      <c r="AK164" t="s">
        <v>662</v>
      </c>
      <c r="AP164">
        <f>IFERROR(LEFT($K164,FIND(" - ",$K164)-1),$K164)</f>
      </c>
      <c r="AS164">
        <f>IF($CH164&gt;=1,INDEX($AQ:$AQ,$CG164+1),"")</f>
      </c>
      <c r="AT164">
        <f>IF($CH164&gt;=2,INDEX($AQ:$AQ,$CG164+2),"")</f>
      </c>
      <c r="AU164">
        <f>IF($CH164&gt;=3,INDEX($AQ:$AQ,$CG164+3),"")</f>
      </c>
      <c r="AV164">
        <f>IF($CH164&gt;=4,INDEX($AQ:$AQ,$CG164+4),"")</f>
      </c>
      <c r="AW164">
        <f>IF($CH164&gt;=5,INDEX($AQ:$AQ,$CG164+5),"")</f>
      </c>
      <c r="AX164">
        <f>IF($CH164&gt;=6,INDEX($AQ:$AQ,$CG164+6),"")</f>
      </c>
      <c r="AY164">
        <f>IF($CH164&gt;=7,INDEX($AQ:$AQ,$CG164+7),"")</f>
      </c>
      <c r="AZ164">
        <f>IF($CH164&gt;=8,INDEX($AQ:$AQ,$CG164+8),"")</f>
      </c>
      <c r="BA164">
        <f>IF($CH164&gt;=9,INDEX($AQ:$AQ,$CG164+9),"")</f>
      </c>
      <c r="BB164">
        <f>IF($CH164&gt;=10,INDEX($AQ:$AQ,$CG164+10),"")</f>
      </c>
      <c r="BC164">
        <f>IF($CH164&gt;=11,INDEX($AQ:$AQ,$CG164+11),"")</f>
      </c>
      <c r="BD164">
        <f>IF($CH164&gt;=12,INDEX($AQ:$AQ,$CG164+12),"")</f>
      </c>
      <c r="BE164">
        <f>IF($CH164&gt;=13,INDEX($AQ:$AQ,$CG164+13),"")</f>
      </c>
      <c r="BF164">
        <f>IF($CH164&gt;=14,INDEX($AQ:$AQ,$CG164+14),"")</f>
      </c>
      <c r="BG164">
        <f>IF($CH164&gt;=15,INDEX($AQ:$AQ,$CG164+15),"")</f>
      </c>
      <c r="BH164">
        <f>IF($CH164&gt;=16,INDEX($AQ:$AQ,$CG164+16),"")</f>
      </c>
      <c r="BI164">
        <f>IF($CH164&gt;=17,INDEX($AQ:$AQ,$CG164+17),"")</f>
      </c>
      <c r="BJ164">
        <f>IF($CH164&gt;=18,INDEX($AQ:$AQ,$CG164+18),"")</f>
      </c>
      <c r="BK164">
        <f>IF($CH164&gt;=19,INDEX($AQ:$AQ,$CG164+19),"")</f>
      </c>
      <c r="BL164">
        <f>IF($CH164&gt;=20,INDEX($AQ:$AQ,$CG164+20),"")</f>
      </c>
      <c r="BM164">
        <f>IF($CH164&gt;=21,INDEX($AQ:$AQ,$CG164+21),"")</f>
      </c>
      <c r="BN164">
        <f>IF($CH164&gt;=22,INDEX($AQ:$AQ,$CG164+22),"")</f>
      </c>
      <c r="BO164">
        <f>IF($CH164&gt;=23,INDEX($AQ:$AQ,$CG164+23),"")</f>
      </c>
      <c r="BP164">
        <f>IF($CH164&gt;=24,INDEX($AQ:$AQ,$CG164+24),"")</f>
      </c>
      <c r="BQ164">
        <f>IF($CH164&gt;=25,INDEX($AQ:$AQ,$CG164+25),"")</f>
      </c>
      <c r="BR164">
        <f>IF($CH164&gt;=26,INDEX($AQ:$AQ,$CG164+26),"")</f>
      </c>
      <c r="BS164">
        <f>IF($CH164&gt;=27,INDEX($AQ:$AQ,$CG164+27),"")</f>
      </c>
      <c r="BT164">
        <f>IF($CH164&gt;=28,INDEX($AQ:$AQ,$CG164+28),"")</f>
      </c>
      <c r="BU164">
        <f>IF($CH164&gt;=29,INDEX($AQ:$AQ,$CG164+29),"")</f>
      </c>
      <c r="BV164">
        <f>IF($CH164&gt;=30,INDEX($AQ:$AQ,$CG164+30),"")</f>
      </c>
      <c r="BW164">
        <f>IF($CH164&gt;=31,INDEX($AQ:$AQ,$CG164+31),"")</f>
      </c>
      <c r="BX164">
        <f>IF($CH164&gt;=32,INDEX($AQ:$AQ,$CG164+32),"")</f>
      </c>
      <c r="BY164">
        <f>IF($CH164&gt;=33,INDEX($AQ:$AQ,$CG164+33),"")</f>
      </c>
      <c r="BZ164">
        <f>IF($CH164&gt;=34,INDEX($AQ:$AQ,$CG164+34),"")</f>
      </c>
      <c r="CA164">
        <f>IF($CH164&gt;=35,INDEX($AQ:$AQ,$CG164+35),"")</f>
      </c>
      <c r="CB164">
        <f>IF($CH164&gt;=36,INDEX($AQ:$AQ,$CG164+36),"")</f>
      </c>
      <c r="CC164">
        <f>IF($CH164&gt;=37,INDEX($AQ:$AQ,$CG164+37),"")</f>
      </c>
      <c r="CD164">
        <f>IF($CH164&gt;=38,INDEX($AQ:$AQ,$CG164+38),"")</f>
      </c>
      <c r="CE164">
        <f>IF($CH164&gt;=39,INDEX($AQ:$AQ,$CG164+39),"")</f>
      </c>
      <c r="CF164">
        <f>IF($CH164&gt;=40,INDEX($AQ:$AQ,$CG164+40),"")</f>
      </c>
      <c r="CG164">
        <f>IFERROR(MATCH($AP164,$AQ$2:$AQ$134,0)+1,0)</f>
      </c>
      <c r="CH164">
        <f>IFERROR(INDEX($AR$2:$AR$134,MATCH($AP164,$AQ$2:$AQ$134,0)),0)</f>
      </c>
      <c r="CI164">
        <f>IFERROR(LEFT($L164,FIND(" - ",$L164)-1),$L164)</f>
      </c>
      <c r="CJ164" t="s">
        <v>218</v>
      </c>
      <c r="CL164">
        <f>IF($DG164&gt;=1,INDEX($CJ:$CJ,$DF164+1),"")</f>
      </c>
      <c r="CM164">
        <f>IF($DG164&gt;=2,INDEX($CJ:$CJ,$DF164+2),"")</f>
      </c>
      <c r="CN164">
        <f>IF($DG164&gt;=3,INDEX($CJ:$CJ,$DF164+3),"")</f>
      </c>
      <c r="CO164">
        <f>IF($DG164&gt;=4,INDEX($CJ:$CJ,$DF164+4),"")</f>
      </c>
      <c r="CP164">
        <f>IF($DG164&gt;=5,INDEX($CJ:$CJ,$DF164+5),"")</f>
      </c>
      <c r="CQ164">
        <f>IF($DG164&gt;=6,INDEX($CJ:$CJ,$DF164+6),"")</f>
      </c>
      <c r="CR164">
        <f>IF($DG164&gt;=7,INDEX($CJ:$CJ,$DF164+7),"")</f>
      </c>
      <c r="CS164">
        <f>IF($DG164&gt;=8,INDEX($CJ:$CJ,$DF164+8),"")</f>
      </c>
      <c r="CT164">
        <f>IF($DG164&gt;=9,INDEX($CJ:$CJ,$DF164+9),"")</f>
      </c>
      <c r="CU164">
        <f>IF($DG164&gt;=10,INDEX($CJ:$CJ,$DF164+10),"")</f>
      </c>
      <c r="CV164">
        <f>IF($DG164&gt;=11,INDEX($CJ:$CJ,$DF164+11),"")</f>
      </c>
      <c r="CW164">
        <f>IF($DG164&gt;=12,INDEX($CJ:$CJ,$DF164+12),"")</f>
      </c>
      <c r="CX164">
        <f>IF($DG164&gt;=13,INDEX($CJ:$CJ,$DF164+13),"")</f>
      </c>
      <c r="CY164">
        <f>IF($DG164&gt;=14,INDEX($CJ:$CJ,$DF164+14),"")</f>
      </c>
      <c r="CZ164">
        <f>IF($DG164&gt;=15,INDEX($CJ:$CJ,$DF164+15),"")</f>
      </c>
      <c r="DA164">
        <f>IF($DG164&gt;=16,INDEX($CJ:$CJ,$DF164+16),"")</f>
      </c>
      <c r="DB164">
        <f>IF($DG164&gt;=17,INDEX($CJ:$CJ,$DF164+17),"")</f>
      </c>
      <c r="DC164">
        <f>IF($DG164&gt;=18,INDEX($CJ:$CJ,$DF164+18),"")</f>
      </c>
      <c r="DD164">
        <f>IF($DG164&gt;=19,INDEX($CJ:$CJ,$DF164+19),"")</f>
      </c>
      <c r="DE164">
        <f>IF($DG164&gt;=20,INDEX($CJ:$CJ,$DF164+20),"")</f>
      </c>
      <c r="DF164">
        <f>IFERROR(MATCH($CI164,$CJ$2:$CJ$263,0)+1,0)</f>
      </c>
      <c r="DG164">
        <f>IFERROR(INDEX($CK$2:$CK$263,MATCH($CI164,$CJ$2:$CJ$263,0)),0)</f>
      </c>
      <c r="DH164">
        <f>IFERROR(INDEX($AO:$AO,MATCH($N164,$AN:$AN,0))&amp;"","")</f>
      </c>
      <c r="DL164">
        <f>IF($GO164&gt;=1,INDEX($DI:$DI,$GN164+1),"")</f>
      </c>
      <c r="DM164">
        <f>IF($GO164&gt;=2,INDEX($DI:$DI,$GN164+2),"")</f>
      </c>
      <c r="DN164">
        <f>IF($GO164&gt;=3,INDEX($DI:$DI,$GN164+3),"")</f>
      </c>
      <c r="DO164">
        <f>IF($GO164&gt;=4,INDEX($DI:$DI,$GN164+4),"")</f>
      </c>
      <c r="DP164">
        <f>IF($GO164&gt;=5,INDEX($DI:$DI,$GN164+5),"")</f>
      </c>
      <c r="DQ164">
        <f>IF($GO164&gt;=6,INDEX($DI:$DI,$GN164+6),"")</f>
      </c>
      <c r="DR164">
        <f>IF($GO164&gt;=7,INDEX($DI:$DI,$GN164+7),"")</f>
      </c>
      <c r="DS164">
        <f>IF($GO164&gt;=8,INDEX($DI:$DI,$GN164+8),"")</f>
      </c>
      <c r="DT164">
        <f>IF($GO164&gt;=9,INDEX($DI:$DI,$GN164+9),"")</f>
      </c>
      <c r="DU164">
        <f>IF($GO164&gt;=10,INDEX($DI:$DI,$GN164+10),"")</f>
      </c>
      <c r="DV164">
        <f>IF($GO164&gt;=11,INDEX($DI:$DI,$GN164+11),"")</f>
      </c>
      <c r="DW164">
        <f>IF($GO164&gt;=12,INDEX($DI:$DI,$GN164+12),"")</f>
      </c>
      <c r="DX164">
        <f>IF($GO164&gt;=13,INDEX($DI:$DI,$GN164+13),"")</f>
      </c>
      <c r="DY164">
        <f>IF($GO164&gt;=14,INDEX($DI:$DI,$GN164+14),"")</f>
      </c>
      <c r="DZ164">
        <f>IF($GO164&gt;=15,INDEX($DI:$DI,$GN164+15),"")</f>
      </c>
      <c r="EA164">
        <f>IF($GO164&gt;=16,INDEX($DI:$DI,$GN164+16),"")</f>
      </c>
      <c r="EB164">
        <f>IF($GO164&gt;=17,INDEX($DI:$DI,$GN164+17),"")</f>
      </c>
      <c r="EC164">
        <f>IF($GO164&gt;=18,INDEX($DI:$DI,$GN164+18),"")</f>
      </c>
      <c r="ED164">
        <f>IF($GO164&gt;=19,INDEX($DI:$DI,$GN164+19),"")</f>
      </c>
      <c r="EE164">
        <f>IF($GO164&gt;=20,INDEX($DI:$DI,$GN164+20),"")</f>
      </c>
      <c r="EF164">
        <f>IF($GO164&gt;=21,INDEX($DI:$DI,$GN164+21),"")</f>
      </c>
      <c r="EG164">
        <f>IF($GO164&gt;=22,INDEX($DI:$DI,$GN164+22),"")</f>
      </c>
      <c r="EH164">
        <f>IF($GO164&gt;=23,INDEX($DI:$DI,$GN164+23),"")</f>
      </c>
      <c r="EI164">
        <f>IF($GO164&gt;=24,INDEX($DI:$DI,$GN164+24),"")</f>
      </c>
      <c r="EJ164">
        <f>IF($GO164&gt;=25,INDEX($DI:$DI,$GN164+25),"")</f>
      </c>
      <c r="EK164">
        <f>IF($GO164&gt;=26,INDEX($DI:$DI,$GN164+26),"")</f>
      </c>
      <c r="EL164">
        <f>IF($GO164&gt;=27,INDEX($DI:$DI,$GN164+27),"")</f>
      </c>
      <c r="EM164">
        <f>IF($GO164&gt;=28,INDEX($DI:$DI,$GN164+28),"")</f>
      </c>
      <c r="EN164">
        <f>IF($GO164&gt;=29,INDEX($DI:$DI,$GN164+29),"")</f>
      </c>
      <c r="EO164">
        <f>IF($GO164&gt;=30,INDEX($DI:$DI,$GN164+30),"")</f>
      </c>
      <c r="EP164">
        <f>IF($GO164&gt;=31,INDEX($DI:$DI,$GN164+31),"")</f>
      </c>
      <c r="EQ164">
        <f>IF($GO164&gt;=32,INDEX($DI:$DI,$GN164+32),"")</f>
      </c>
      <c r="ER164">
        <f>IF($GO164&gt;=33,INDEX($DI:$DI,$GN164+33),"")</f>
      </c>
      <c r="ES164">
        <f>IF($GO164&gt;=34,INDEX($DI:$DI,$GN164+34),"")</f>
      </c>
      <c r="ET164">
        <f>IF($GO164&gt;=35,INDEX($DI:$DI,$GN164+35),"")</f>
      </c>
      <c r="EU164">
        <f>IF($GO164&gt;=36,INDEX($DI:$DI,$GN164+36),"")</f>
      </c>
      <c r="EV164">
        <f>IF($GO164&gt;=37,INDEX($DI:$DI,$GN164+37),"")</f>
      </c>
      <c r="EW164">
        <f>IF($GO164&gt;=38,INDEX($DI:$DI,$GN164+38),"")</f>
      </c>
      <c r="EX164">
        <f>IF($GO164&gt;=39,INDEX($DI:$DI,$GN164+39),"")</f>
      </c>
      <c r="EY164">
        <f>IF($GO164&gt;=40,INDEX($DI:$DI,$GN164+40),"")</f>
      </c>
      <c r="EZ164">
        <f>IF($GO164&gt;=1,INDEX($DJ:$DJ,$GN164+1),"")</f>
      </c>
      <c r="FA164">
        <f>IF($GO164&gt;=2,INDEX($DJ:$DJ,$GN164+2),"")</f>
      </c>
      <c r="FB164">
        <f>IF($GO164&gt;=3,INDEX($DJ:$DJ,$GN164+3),"")</f>
      </c>
      <c r="FC164">
        <f>IF($GO164&gt;=4,INDEX($DJ:$DJ,$GN164+4),"")</f>
      </c>
      <c r="FD164">
        <f>IF($GO164&gt;=5,INDEX($DJ:$DJ,$GN164+5),"")</f>
      </c>
      <c r="FE164">
        <f>IF($GO164&gt;=6,INDEX($DJ:$DJ,$GN164+6),"")</f>
      </c>
      <c r="FF164">
        <f>IF($GO164&gt;=7,INDEX($DJ:$DJ,$GN164+7),"")</f>
      </c>
      <c r="FG164">
        <f>IF($GO164&gt;=8,INDEX($DJ:$DJ,$GN164+8),"")</f>
      </c>
      <c r="FH164">
        <f>IF($GO164&gt;=9,INDEX($DJ:$DJ,$GN164+9),"")</f>
      </c>
      <c r="FI164">
        <f>IF($GO164&gt;=10,INDEX($DJ:$DJ,$GN164+10),"")</f>
      </c>
      <c r="FJ164">
        <f>IF($GO164&gt;=11,INDEX($DJ:$DJ,$GN164+11),"")</f>
      </c>
      <c r="FK164">
        <f>IF($GO164&gt;=12,INDEX($DJ:$DJ,$GN164+12),"")</f>
      </c>
      <c r="FL164">
        <f>IF($GO164&gt;=13,INDEX($DJ:$DJ,$GN164+13),"")</f>
      </c>
      <c r="FM164">
        <f>IF($GO164&gt;=14,INDEX($DJ:$DJ,$GN164+14),"")</f>
      </c>
      <c r="FN164">
        <f>IF($GO164&gt;=15,INDEX($DJ:$DJ,$GN164+15),"")</f>
      </c>
      <c r="FO164">
        <f>IF($GO164&gt;=16,INDEX($DJ:$DJ,$GN164+16),"")</f>
      </c>
      <c r="FP164">
        <f>IF($GO164&gt;=17,INDEX($DJ:$DJ,$GN164+17),"")</f>
      </c>
      <c r="FQ164">
        <f>IF($GO164&gt;=18,INDEX($DJ:$DJ,$GN164+18),"")</f>
      </c>
      <c r="FR164">
        <f>IF($GO164&gt;=19,INDEX($DJ:$DJ,$GN164+19),"")</f>
      </c>
      <c r="FS164">
        <f>IF($GO164&gt;=20,INDEX($DJ:$DJ,$GN164+20),"")</f>
      </c>
      <c r="FT164">
        <f>IF($GO164&gt;=21,INDEX($DJ:$DJ,$GN164+21),"")</f>
      </c>
      <c r="FU164">
        <f>IF($GO164&gt;=22,INDEX($DJ:$DJ,$GN164+22),"")</f>
      </c>
      <c r="FV164">
        <f>IF($GO164&gt;=23,INDEX($DJ:$DJ,$GN164+23),"")</f>
      </c>
      <c r="FW164">
        <f>IF($GO164&gt;=24,INDEX($DJ:$DJ,$GN164+24),"")</f>
      </c>
      <c r="FX164">
        <f>IF($GO164&gt;=25,INDEX($DJ:$DJ,$GN164+25),"")</f>
      </c>
      <c r="FY164">
        <f>IF($GO164&gt;=26,INDEX($DJ:$DJ,$GN164+26),"")</f>
      </c>
      <c r="FZ164">
        <f>IF($GO164&gt;=27,INDEX($DJ:$DJ,$GN164+27),"")</f>
      </c>
      <c r="GA164">
        <f>IF($GO164&gt;=28,INDEX($DJ:$DJ,$GN164+28),"")</f>
      </c>
      <c r="GB164">
        <f>IF($GO164&gt;=29,INDEX($DJ:$DJ,$GN164+29),"")</f>
      </c>
      <c r="GC164">
        <f>IF($GO164&gt;=30,INDEX($DJ:$DJ,$GN164+30),"")</f>
      </c>
      <c r="GD164">
        <f>IF($GO164&gt;=31,INDEX($DJ:$DJ,$GN164+31),"")</f>
      </c>
      <c r="GE164">
        <f>IF($GO164&gt;=32,INDEX($DJ:$DJ,$GN164+32),"")</f>
      </c>
      <c r="GF164">
        <f>IF($GO164&gt;=33,INDEX($DJ:$DJ,$GN164+33),"")</f>
      </c>
      <c r="GG164">
        <f>IF($GO164&gt;=34,INDEX($DJ:$DJ,$GN164+34),"")</f>
      </c>
      <c r="GH164">
        <f>IF($GO164&gt;=35,INDEX($DJ:$DJ,$GN164+35),"")</f>
      </c>
      <c r="GI164">
        <f>IF($GO164&gt;=36,INDEX($DJ:$DJ,$GN164+36),"")</f>
      </c>
      <c r="GJ164">
        <f>IF($GO164&gt;=37,INDEX($DJ:$DJ,$GN164+37),"")</f>
      </c>
      <c r="GK164">
        <f>IF($GO164&gt;=38,INDEX($DJ:$DJ,$GN164+38),"")</f>
      </c>
      <c r="GL164">
        <f>IF($GO164&gt;=39,INDEX($DJ:$DJ,$GN164+39),"")</f>
      </c>
      <c r="GM164">
        <f>IF($GO164&gt;=40,INDEX($DJ:$DJ,$GN164+40),"")</f>
      </c>
      <c r="GN164">
        <f>IFERROR(MATCH($DH164,$DI$2:$DI$148,0)+1,0)</f>
      </c>
      <c r="GO164">
        <f>IFERROR(INDEX($DK$2:$DK$148,MATCH($DH164,$DI$2:$DI$148,0)),0)</f>
      </c>
      <c r="GP164">
        <f>IFERROR(MATCH($Y164,$DL$164:$EY$164,0),0)</f>
      </c>
      <c r="GQ164">
        <f>IF($GP164&gt;0,INDEX($EZ$164:$GM$164,$GP164),"")</f>
      </c>
      <c r="GR164" t="s">
        <v>663</v>
      </c>
      <c r="GT164">
        <f>IF($JC164&gt;=1,INDEX($GR:$GR,$JB164+1),"")</f>
      </c>
      <c r="GU164">
        <f>IF($JC164&gt;=2,INDEX($GR:$GR,$JB164+2),"")</f>
      </c>
      <c r="GV164">
        <f>IF($JC164&gt;=3,INDEX($GR:$GR,$JB164+3),"")</f>
      </c>
      <c r="GW164">
        <f>IF($JC164&gt;=4,INDEX($GR:$GR,$JB164+4),"")</f>
      </c>
      <c r="GX164">
        <f>IF($JC164&gt;=5,INDEX($GR:$GR,$JB164+5),"")</f>
      </c>
      <c r="GY164">
        <f>IF($JC164&gt;=6,INDEX($GR:$GR,$JB164+6),"")</f>
      </c>
      <c r="GZ164">
        <f>IF($JC164&gt;=7,INDEX($GR:$GR,$JB164+7),"")</f>
      </c>
      <c r="HA164">
        <f>IF($JC164&gt;=8,INDEX($GR:$GR,$JB164+8),"")</f>
      </c>
      <c r="HB164">
        <f>IF($JC164&gt;=9,INDEX($GR:$GR,$JB164+9),"")</f>
      </c>
      <c r="HC164">
        <f>IF($JC164&gt;=10,INDEX($GR:$GR,$JB164+10),"")</f>
      </c>
      <c r="HD164">
        <f>IF($JC164&gt;=11,INDEX($GR:$GR,$JB164+11),"")</f>
      </c>
      <c r="HE164">
        <f>IF($JC164&gt;=12,INDEX($GR:$GR,$JB164+12),"")</f>
      </c>
      <c r="HF164">
        <f>IF($JC164&gt;=13,INDEX($GR:$GR,$JB164+13),"")</f>
      </c>
      <c r="HG164">
        <f>IF($JC164&gt;=14,INDEX($GR:$GR,$JB164+14),"")</f>
      </c>
      <c r="HH164">
        <f>IF($JC164&gt;=15,INDEX($GR:$GR,$JB164+15),"")</f>
      </c>
      <c r="HI164">
        <f>IF($JC164&gt;=16,INDEX($GR:$GR,$JB164+16),"")</f>
      </c>
      <c r="HJ164">
        <f>IF($JC164&gt;=17,INDEX($GR:$GR,$JB164+17),"")</f>
      </c>
      <c r="HK164">
        <f>IF($JC164&gt;=18,INDEX($GR:$GR,$JB164+18),"")</f>
      </c>
      <c r="HL164">
        <f>IF($JC164&gt;=19,INDEX($GR:$GR,$JB164+19),"")</f>
      </c>
      <c r="HM164">
        <f>IF($JC164&gt;=20,INDEX($GR:$GR,$JB164+20),"")</f>
      </c>
      <c r="HN164">
        <f>IF($JC164&gt;=21,INDEX($GR:$GR,$JB164+21),"")</f>
      </c>
      <c r="HO164">
        <f>IF($JC164&gt;=22,INDEX($GR:$GR,$JB164+22),"")</f>
      </c>
      <c r="HP164">
        <f>IF($JC164&gt;=23,INDEX($GR:$GR,$JB164+23),"")</f>
      </c>
      <c r="HQ164">
        <f>IF($JC164&gt;=24,INDEX($GR:$GR,$JB164+24),"")</f>
      </c>
      <c r="HR164">
        <f>IF($JC164&gt;=25,INDEX($GR:$GR,$JB164+25),"")</f>
      </c>
      <c r="HS164">
        <f>IF($JC164&gt;=26,INDEX($GR:$GR,$JB164+26),"")</f>
      </c>
      <c r="HT164">
        <f>IF($JC164&gt;=27,INDEX($GR:$GR,$JB164+27),"")</f>
      </c>
      <c r="HU164">
        <f>IF($JC164&gt;=28,INDEX($GR:$GR,$JB164+28),"")</f>
      </c>
      <c r="HV164">
        <f>IF($JC164&gt;=29,INDEX($GR:$GR,$JB164+29),"")</f>
      </c>
      <c r="HW164">
        <f>IF($JC164&gt;=30,INDEX($GR:$GR,$JB164+30),"")</f>
      </c>
      <c r="HX164">
        <f>IF($JC164&gt;=31,INDEX($GR:$GR,$JB164+31),"")</f>
      </c>
      <c r="HY164">
        <f>IF($JC164&gt;=32,INDEX($GR:$GR,$JB164+32),"")</f>
      </c>
      <c r="HZ164">
        <f>IF($JC164&gt;=33,INDEX($GR:$GR,$JB164+33),"")</f>
      </c>
      <c r="IA164">
        <f>IF($JC164&gt;=34,INDEX($GR:$GR,$JB164+34),"")</f>
      </c>
      <c r="IB164">
        <f>IF($JC164&gt;=35,INDEX($GR:$GR,$JB164+35),"")</f>
      </c>
      <c r="IC164">
        <f>IF($JC164&gt;=36,INDEX($GR:$GR,$JB164+36),"")</f>
      </c>
      <c r="ID164">
        <f>IF($JC164&gt;=37,INDEX($GR:$GR,$JB164+37),"")</f>
      </c>
      <c r="IE164">
        <f>IF($JC164&gt;=38,INDEX($GR:$GR,$JB164+38),"")</f>
      </c>
      <c r="IF164">
        <f>IF($JC164&gt;=39,INDEX($GR:$GR,$JB164+39),"")</f>
      </c>
      <c r="IG164">
        <f>IF($JC164&gt;=40,INDEX($GR:$GR,$JB164+40),"")</f>
      </c>
      <c r="IH164">
        <f>IF($JC164&gt;=41,INDEX($GR:$GR,$JB164+41),"")</f>
      </c>
      <c r="II164">
        <f>IF($JC164&gt;=42,INDEX($GR:$GR,$JB164+42),"")</f>
      </c>
      <c r="IJ164">
        <f>IF($JC164&gt;=43,INDEX($GR:$GR,$JB164+43),"")</f>
      </c>
      <c r="IK164">
        <f>IF($JC164&gt;=44,INDEX($GR:$GR,$JB164+44),"")</f>
      </c>
      <c r="IL164">
        <f>IF($JC164&gt;=45,INDEX($GR:$GR,$JB164+45),"")</f>
      </c>
      <c r="IM164">
        <f>IF($JC164&gt;=46,INDEX($GR:$GR,$JB164+46),"")</f>
      </c>
      <c r="IN164">
        <f>IF($JC164&gt;=47,INDEX($GR:$GR,$JB164+47),"")</f>
      </c>
      <c r="IO164">
        <f>IF($JC164&gt;=48,INDEX($GR:$GR,$JB164+48),"")</f>
      </c>
      <c r="IP164">
        <f>IF($JC164&gt;=49,INDEX($GR:$GR,$JB164+49),"")</f>
      </c>
      <c r="IQ164">
        <f>IF($JC164&gt;=50,INDEX($GR:$GR,$JB164+50),"")</f>
      </c>
      <c r="IR164">
        <f>IF($JC164&gt;=51,INDEX($GR:$GR,$JB164+51),"")</f>
      </c>
      <c r="IS164">
        <f>IF($JC164&gt;=52,INDEX($GR:$GR,$JB164+52),"")</f>
      </c>
      <c r="IT164">
        <f>IF($JC164&gt;=53,INDEX($GR:$GR,$JB164+53),"")</f>
      </c>
      <c r="IU164">
        <f>IF($JC164&gt;=54,INDEX($GR:$GR,$JB164+54),"")</f>
      </c>
      <c r="IV164">
        <f>IF($JC164&gt;=55,INDEX($GR:$GR,$JB164+55),"")</f>
      </c>
      <c r="IW164">
        <f>IF($JC164&gt;=56,INDEX($GR:$GR,$JB164+56),"")</f>
      </c>
      <c r="IX164">
        <f>IF($JC164&gt;=57,INDEX($GR:$GR,$JB164+57),"")</f>
      </c>
      <c r="IY164">
        <f>IF($JC164&gt;=58,INDEX($GR:$GR,$JB164+58),"")</f>
      </c>
      <c r="IZ164">
        <f>IF($JC164&gt;=59,INDEX($GR:$GR,$JB164+59),"")</f>
      </c>
      <c r="JA164">
        <f>IF($JC164&gt;=60,INDEX($GR:$GR,$JB164+60),"")</f>
      </c>
      <c r="JB164">
        <f>IFERROR(MATCH($GQ164,$GR$2:$GR$324,0)+1,0)</f>
      </c>
      <c r="JC164">
        <f>IFERROR(INDEX($GS$2:$GS$324,MATCH($GQ164,$GR$2:$GR$324,0)),0)</f>
      </c>
      <c r="JD164" t="s">
        <v>40</v>
      </c>
      <c r="JE164" t="s">
        <v>40</v>
      </c>
    </row>
    <row r="165" spans="1:265" x14ac:dyDescent="0.25">
      <c r="Q165">
        <f>IF(OR($T165="",$P165=""),"",IFERROR($T165/$P165,0))</f>
      </c>
      <c r="R165">
        <f>IF($T165="","",
SUM($S165,$U165,$Z165,$V165,$X165)*
(1-IF($AA165="",0,VALUE($AA165)/100)))</f>
      </c>
      <c r="S165">
        <f>IF($T165="","",$T165)</f>
      </c>
      <c r="U165">
        <f>IF($T165="","",
IF($N165="","",
IF(ISNUMBER(SEARCH("exempt",LOWER($N165))),0,
$T165*(VALUE(SUBSTITUTE($N165,"%",""))/100))))</f>
      </c>
      <c r="AB165">
        <f>IFERROR(IF(FIND(" - ",$K165)&gt;0,MID($K165,FIND(" - ",$K165)+3,LEN($K165)),""),"")</f>
      </c>
      <c r="AK165" t="s">
        <v>664</v>
      </c>
      <c r="AP165">
        <f>IFERROR(LEFT($K165,FIND(" - ",$K165)-1),$K165)</f>
      </c>
      <c r="AS165">
        <f>IF($CH165&gt;=1,INDEX($AQ:$AQ,$CG165+1),"")</f>
      </c>
      <c r="AT165">
        <f>IF($CH165&gt;=2,INDEX($AQ:$AQ,$CG165+2),"")</f>
      </c>
      <c r="AU165">
        <f>IF($CH165&gt;=3,INDEX($AQ:$AQ,$CG165+3),"")</f>
      </c>
      <c r="AV165">
        <f>IF($CH165&gt;=4,INDEX($AQ:$AQ,$CG165+4),"")</f>
      </c>
      <c r="AW165">
        <f>IF($CH165&gt;=5,INDEX($AQ:$AQ,$CG165+5),"")</f>
      </c>
      <c r="AX165">
        <f>IF($CH165&gt;=6,INDEX($AQ:$AQ,$CG165+6),"")</f>
      </c>
      <c r="AY165">
        <f>IF($CH165&gt;=7,INDEX($AQ:$AQ,$CG165+7),"")</f>
      </c>
      <c r="AZ165">
        <f>IF($CH165&gt;=8,INDEX($AQ:$AQ,$CG165+8),"")</f>
      </c>
      <c r="BA165">
        <f>IF($CH165&gt;=9,INDEX($AQ:$AQ,$CG165+9),"")</f>
      </c>
      <c r="BB165">
        <f>IF($CH165&gt;=10,INDEX($AQ:$AQ,$CG165+10),"")</f>
      </c>
      <c r="BC165">
        <f>IF($CH165&gt;=11,INDEX($AQ:$AQ,$CG165+11),"")</f>
      </c>
      <c r="BD165">
        <f>IF($CH165&gt;=12,INDEX($AQ:$AQ,$CG165+12),"")</f>
      </c>
      <c r="BE165">
        <f>IF($CH165&gt;=13,INDEX($AQ:$AQ,$CG165+13),"")</f>
      </c>
      <c r="BF165">
        <f>IF($CH165&gt;=14,INDEX($AQ:$AQ,$CG165+14),"")</f>
      </c>
      <c r="BG165">
        <f>IF($CH165&gt;=15,INDEX($AQ:$AQ,$CG165+15),"")</f>
      </c>
      <c r="BH165">
        <f>IF($CH165&gt;=16,INDEX($AQ:$AQ,$CG165+16),"")</f>
      </c>
      <c r="BI165">
        <f>IF($CH165&gt;=17,INDEX($AQ:$AQ,$CG165+17),"")</f>
      </c>
      <c r="BJ165">
        <f>IF($CH165&gt;=18,INDEX($AQ:$AQ,$CG165+18),"")</f>
      </c>
      <c r="BK165">
        <f>IF($CH165&gt;=19,INDEX($AQ:$AQ,$CG165+19),"")</f>
      </c>
      <c r="BL165">
        <f>IF($CH165&gt;=20,INDEX($AQ:$AQ,$CG165+20),"")</f>
      </c>
      <c r="BM165">
        <f>IF($CH165&gt;=21,INDEX($AQ:$AQ,$CG165+21),"")</f>
      </c>
      <c r="BN165">
        <f>IF($CH165&gt;=22,INDEX($AQ:$AQ,$CG165+22),"")</f>
      </c>
      <c r="BO165">
        <f>IF($CH165&gt;=23,INDEX($AQ:$AQ,$CG165+23),"")</f>
      </c>
      <c r="BP165">
        <f>IF($CH165&gt;=24,INDEX($AQ:$AQ,$CG165+24),"")</f>
      </c>
      <c r="BQ165">
        <f>IF($CH165&gt;=25,INDEX($AQ:$AQ,$CG165+25),"")</f>
      </c>
      <c r="BR165">
        <f>IF($CH165&gt;=26,INDEX($AQ:$AQ,$CG165+26),"")</f>
      </c>
      <c r="BS165">
        <f>IF($CH165&gt;=27,INDEX($AQ:$AQ,$CG165+27),"")</f>
      </c>
      <c r="BT165">
        <f>IF($CH165&gt;=28,INDEX($AQ:$AQ,$CG165+28),"")</f>
      </c>
      <c r="BU165">
        <f>IF($CH165&gt;=29,INDEX($AQ:$AQ,$CG165+29),"")</f>
      </c>
      <c r="BV165">
        <f>IF($CH165&gt;=30,INDEX($AQ:$AQ,$CG165+30),"")</f>
      </c>
      <c r="BW165">
        <f>IF($CH165&gt;=31,INDEX($AQ:$AQ,$CG165+31),"")</f>
      </c>
      <c r="BX165">
        <f>IF($CH165&gt;=32,INDEX($AQ:$AQ,$CG165+32),"")</f>
      </c>
      <c r="BY165">
        <f>IF($CH165&gt;=33,INDEX($AQ:$AQ,$CG165+33),"")</f>
      </c>
      <c r="BZ165">
        <f>IF($CH165&gt;=34,INDEX($AQ:$AQ,$CG165+34),"")</f>
      </c>
      <c r="CA165">
        <f>IF($CH165&gt;=35,INDEX($AQ:$AQ,$CG165+35),"")</f>
      </c>
      <c r="CB165">
        <f>IF($CH165&gt;=36,INDEX($AQ:$AQ,$CG165+36),"")</f>
      </c>
      <c r="CC165">
        <f>IF($CH165&gt;=37,INDEX($AQ:$AQ,$CG165+37),"")</f>
      </c>
      <c r="CD165">
        <f>IF($CH165&gt;=38,INDEX($AQ:$AQ,$CG165+38),"")</f>
      </c>
      <c r="CE165">
        <f>IF($CH165&gt;=39,INDEX($AQ:$AQ,$CG165+39),"")</f>
      </c>
      <c r="CF165">
        <f>IF($CH165&gt;=40,INDEX($AQ:$AQ,$CG165+40),"")</f>
      </c>
      <c r="CG165">
        <f>IFERROR(MATCH($AP165,$AQ$2:$AQ$134,0)+1,0)</f>
      </c>
      <c r="CH165">
        <f>IFERROR(INDEX($AR$2:$AR$134,MATCH($AP165,$AQ$2:$AQ$134,0)),0)</f>
      </c>
      <c r="CI165">
        <f>IFERROR(LEFT($L165,FIND(" - ",$L165)-1),$L165)</f>
      </c>
      <c r="CJ165" t="s">
        <v>665</v>
      </c>
      <c r="CK165">
        <v>1</v>
      </c>
      <c r="CL165">
        <f>IF($DG165&gt;=1,INDEX($CJ:$CJ,$DF165+1),"")</f>
      </c>
      <c r="CM165">
        <f>IF($DG165&gt;=2,INDEX($CJ:$CJ,$DF165+2),"")</f>
      </c>
      <c r="CN165">
        <f>IF($DG165&gt;=3,INDEX($CJ:$CJ,$DF165+3),"")</f>
      </c>
      <c r="CO165">
        <f>IF($DG165&gt;=4,INDEX($CJ:$CJ,$DF165+4),"")</f>
      </c>
      <c r="CP165">
        <f>IF($DG165&gt;=5,INDEX($CJ:$CJ,$DF165+5),"")</f>
      </c>
      <c r="CQ165">
        <f>IF($DG165&gt;=6,INDEX($CJ:$CJ,$DF165+6),"")</f>
      </c>
      <c r="CR165">
        <f>IF($DG165&gt;=7,INDEX($CJ:$CJ,$DF165+7),"")</f>
      </c>
      <c r="CS165">
        <f>IF($DG165&gt;=8,INDEX($CJ:$CJ,$DF165+8),"")</f>
      </c>
      <c r="CT165">
        <f>IF($DG165&gt;=9,INDEX($CJ:$CJ,$DF165+9),"")</f>
      </c>
      <c r="CU165">
        <f>IF($DG165&gt;=10,INDEX($CJ:$CJ,$DF165+10),"")</f>
      </c>
      <c r="CV165">
        <f>IF($DG165&gt;=11,INDEX($CJ:$CJ,$DF165+11),"")</f>
      </c>
      <c r="CW165">
        <f>IF($DG165&gt;=12,INDEX($CJ:$CJ,$DF165+12),"")</f>
      </c>
      <c r="CX165">
        <f>IF($DG165&gt;=13,INDEX($CJ:$CJ,$DF165+13),"")</f>
      </c>
      <c r="CY165">
        <f>IF($DG165&gt;=14,INDEX($CJ:$CJ,$DF165+14),"")</f>
      </c>
      <c r="CZ165">
        <f>IF($DG165&gt;=15,INDEX($CJ:$CJ,$DF165+15),"")</f>
      </c>
      <c r="DA165">
        <f>IF($DG165&gt;=16,INDEX($CJ:$CJ,$DF165+16),"")</f>
      </c>
      <c r="DB165">
        <f>IF($DG165&gt;=17,INDEX($CJ:$CJ,$DF165+17),"")</f>
      </c>
      <c r="DC165">
        <f>IF($DG165&gt;=18,INDEX($CJ:$CJ,$DF165+18),"")</f>
      </c>
      <c r="DD165">
        <f>IF($DG165&gt;=19,INDEX($CJ:$CJ,$DF165+19),"")</f>
      </c>
      <c r="DE165">
        <f>IF($DG165&gt;=20,INDEX($CJ:$CJ,$DF165+20),"")</f>
      </c>
      <c r="DF165">
        <f>IFERROR(MATCH($CI165,$CJ$2:$CJ$263,0)+1,0)</f>
      </c>
      <c r="DG165">
        <f>IFERROR(INDEX($CK$2:$CK$263,MATCH($CI165,$CJ$2:$CJ$263,0)),0)</f>
      </c>
      <c r="DH165">
        <f>IFERROR(INDEX($AO:$AO,MATCH($N165,$AN:$AN,0))&amp;"","")</f>
      </c>
      <c r="DL165">
        <f>IF($GO165&gt;=1,INDEX($DI:$DI,$GN165+1),"")</f>
      </c>
      <c r="DM165">
        <f>IF($GO165&gt;=2,INDEX($DI:$DI,$GN165+2),"")</f>
      </c>
      <c r="DN165">
        <f>IF($GO165&gt;=3,INDEX($DI:$DI,$GN165+3),"")</f>
      </c>
      <c r="DO165">
        <f>IF($GO165&gt;=4,INDEX($DI:$DI,$GN165+4),"")</f>
      </c>
      <c r="DP165">
        <f>IF($GO165&gt;=5,INDEX($DI:$DI,$GN165+5),"")</f>
      </c>
      <c r="DQ165">
        <f>IF($GO165&gt;=6,INDEX($DI:$DI,$GN165+6),"")</f>
      </c>
      <c r="DR165">
        <f>IF($GO165&gt;=7,INDEX($DI:$DI,$GN165+7),"")</f>
      </c>
      <c r="DS165">
        <f>IF($GO165&gt;=8,INDEX($DI:$DI,$GN165+8),"")</f>
      </c>
      <c r="DT165">
        <f>IF($GO165&gt;=9,INDEX($DI:$DI,$GN165+9),"")</f>
      </c>
      <c r="DU165">
        <f>IF($GO165&gt;=10,INDEX($DI:$DI,$GN165+10),"")</f>
      </c>
      <c r="DV165">
        <f>IF($GO165&gt;=11,INDEX($DI:$DI,$GN165+11),"")</f>
      </c>
      <c r="DW165">
        <f>IF($GO165&gt;=12,INDEX($DI:$DI,$GN165+12),"")</f>
      </c>
      <c r="DX165">
        <f>IF($GO165&gt;=13,INDEX($DI:$DI,$GN165+13),"")</f>
      </c>
      <c r="DY165">
        <f>IF($GO165&gt;=14,INDEX($DI:$DI,$GN165+14),"")</f>
      </c>
      <c r="DZ165">
        <f>IF($GO165&gt;=15,INDEX($DI:$DI,$GN165+15),"")</f>
      </c>
      <c r="EA165">
        <f>IF($GO165&gt;=16,INDEX($DI:$DI,$GN165+16),"")</f>
      </c>
      <c r="EB165">
        <f>IF($GO165&gt;=17,INDEX($DI:$DI,$GN165+17),"")</f>
      </c>
      <c r="EC165">
        <f>IF($GO165&gt;=18,INDEX($DI:$DI,$GN165+18),"")</f>
      </c>
      <c r="ED165">
        <f>IF($GO165&gt;=19,INDEX($DI:$DI,$GN165+19),"")</f>
      </c>
      <c r="EE165">
        <f>IF($GO165&gt;=20,INDEX($DI:$DI,$GN165+20),"")</f>
      </c>
      <c r="EF165">
        <f>IF($GO165&gt;=21,INDEX($DI:$DI,$GN165+21),"")</f>
      </c>
      <c r="EG165">
        <f>IF($GO165&gt;=22,INDEX($DI:$DI,$GN165+22),"")</f>
      </c>
      <c r="EH165">
        <f>IF($GO165&gt;=23,INDEX($DI:$DI,$GN165+23),"")</f>
      </c>
      <c r="EI165">
        <f>IF($GO165&gt;=24,INDEX($DI:$DI,$GN165+24),"")</f>
      </c>
      <c r="EJ165">
        <f>IF($GO165&gt;=25,INDEX($DI:$DI,$GN165+25),"")</f>
      </c>
      <c r="EK165">
        <f>IF($GO165&gt;=26,INDEX($DI:$DI,$GN165+26),"")</f>
      </c>
      <c r="EL165">
        <f>IF($GO165&gt;=27,INDEX($DI:$DI,$GN165+27),"")</f>
      </c>
      <c r="EM165">
        <f>IF($GO165&gt;=28,INDEX($DI:$DI,$GN165+28),"")</f>
      </c>
      <c r="EN165">
        <f>IF($GO165&gt;=29,INDEX($DI:$DI,$GN165+29),"")</f>
      </c>
      <c r="EO165">
        <f>IF($GO165&gt;=30,INDEX($DI:$DI,$GN165+30),"")</f>
      </c>
      <c r="EP165">
        <f>IF($GO165&gt;=31,INDEX($DI:$DI,$GN165+31),"")</f>
      </c>
      <c r="EQ165">
        <f>IF($GO165&gt;=32,INDEX($DI:$DI,$GN165+32),"")</f>
      </c>
      <c r="ER165">
        <f>IF($GO165&gt;=33,INDEX($DI:$DI,$GN165+33),"")</f>
      </c>
      <c r="ES165">
        <f>IF($GO165&gt;=34,INDEX($DI:$DI,$GN165+34),"")</f>
      </c>
      <c r="ET165">
        <f>IF($GO165&gt;=35,INDEX($DI:$DI,$GN165+35),"")</f>
      </c>
      <c r="EU165">
        <f>IF($GO165&gt;=36,INDEX($DI:$DI,$GN165+36),"")</f>
      </c>
      <c r="EV165">
        <f>IF($GO165&gt;=37,INDEX($DI:$DI,$GN165+37),"")</f>
      </c>
      <c r="EW165">
        <f>IF($GO165&gt;=38,INDEX($DI:$DI,$GN165+38),"")</f>
      </c>
      <c r="EX165">
        <f>IF($GO165&gt;=39,INDEX($DI:$DI,$GN165+39),"")</f>
      </c>
      <c r="EY165">
        <f>IF($GO165&gt;=40,INDEX($DI:$DI,$GN165+40),"")</f>
      </c>
      <c r="EZ165">
        <f>IF($GO165&gt;=1,INDEX($DJ:$DJ,$GN165+1),"")</f>
      </c>
      <c r="FA165">
        <f>IF($GO165&gt;=2,INDEX($DJ:$DJ,$GN165+2),"")</f>
      </c>
      <c r="FB165">
        <f>IF($GO165&gt;=3,INDEX($DJ:$DJ,$GN165+3),"")</f>
      </c>
      <c r="FC165">
        <f>IF($GO165&gt;=4,INDEX($DJ:$DJ,$GN165+4),"")</f>
      </c>
      <c r="FD165">
        <f>IF($GO165&gt;=5,INDEX($DJ:$DJ,$GN165+5),"")</f>
      </c>
      <c r="FE165">
        <f>IF($GO165&gt;=6,INDEX($DJ:$DJ,$GN165+6),"")</f>
      </c>
      <c r="FF165">
        <f>IF($GO165&gt;=7,INDEX($DJ:$DJ,$GN165+7),"")</f>
      </c>
      <c r="FG165">
        <f>IF($GO165&gt;=8,INDEX($DJ:$DJ,$GN165+8),"")</f>
      </c>
      <c r="FH165">
        <f>IF($GO165&gt;=9,INDEX($DJ:$DJ,$GN165+9),"")</f>
      </c>
      <c r="FI165">
        <f>IF($GO165&gt;=10,INDEX($DJ:$DJ,$GN165+10),"")</f>
      </c>
      <c r="FJ165">
        <f>IF($GO165&gt;=11,INDEX($DJ:$DJ,$GN165+11),"")</f>
      </c>
      <c r="FK165">
        <f>IF($GO165&gt;=12,INDEX($DJ:$DJ,$GN165+12),"")</f>
      </c>
      <c r="FL165">
        <f>IF($GO165&gt;=13,INDEX($DJ:$DJ,$GN165+13),"")</f>
      </c>
      <c r="FM165">
        <f>IF($GO165&gt;=14,INDEX($DJ:$DJ,$GN165+14),"")</f>
      </c>
      <c r="FN165">
        <f>IF($GO165&gt;=15,INDEX($DJ:$DJ,$GN165+15),"")</f>
      </c>
      <c r="FO165">
        <f>IF($GO165&gt;=16,INDEX($DJ:$DJ,$GN165+16),"")</f>
      </c>
      <c r="FP165">
        <f>IF($GO165&gt;=17,INDEX($DJ:$DJ,$GN165+17),"")</f>
      </c>
      <c r="FQ165">
        <f>IF($GO165&gt;=18,INDEX($DJ:$DJ,$GN165+18),"")</f>
      </c>
      <c r="FR165">
        <f>IF($GO165&gt;=19,INDEX($DJ:$DJ,$GN165+19),"")</f>
      </c>
      <c r="FS165">
        <f>IF($GO165&gt;=20,INDEX($DJ:$DJ,$GN165+20),"")</f>
      </c>
      <c r="FT165">
        <f>IF($GO165&gt;=21,INDEX($DJ:$DJ,$GN165+21),"")</f>
      </c>
      <c r="FU165">
        <f>IF($GO165&gt;=22,INDEX($DJ:$DJ,$GN165+22),"")</f>
      </c>
      <c r="FV165">
        <f>IF($GO165&gt;=23,INDEX($DJ:$DJ,$GN165+23),"")</f>
      </c>
      <c r="FW165">
        <f>IF($GO165&gt;=24,INDEX($DJ:$DJ,$GN165+24),"")</f>
      </c>
      <c r="FX165">
        <f>IF($GO165&gt;=25,INDEX($DJ:$DJ,$GN165+25),"")</f>
      </c>
      <c r="FY165">
        <f>IF($GO165&gt;=26,INDEX($DJ:$DJ,$GN165+26),"")</f>
      </c>
      <c r="FZ165">
        <f>IF($GO165&gt;=27,INDEX($DJ:$DJ,$GN165+27),"")</f>
      </c>
      <c r="GA165">
        <f>IF($GO165&gt;=28,INDEX($DJ:$DJ,$GN165+28),"")</f>
      </c>
      <c r="GB165">
        <f>IF($GO165&gt;=29,INDEX($DJ:$DJ,$GN165+29),"")</f>
      </c>
      <c r="GC165">
        <f>IF($GO165&gt;=30,INDEX($DJ:$DJ,$GN165+30),"")</f>
      </c>
      <c r="GD165">
        <f>IF($GO165&gt;=31,INDEX($DJ:$DJ,$GN165+31),"")</f>
      </c>
      <c r="GE165">
        <f>IF($GO165&gt;=32,INDEX($DJ:$DJ,$GN165+32),"")</f>
      </c>
      <c r="GF165">
        <f>IF($GO165&gt;=33,INDEX($DJ:$DJ,$GN165+33),"")</f>
      </c>
      <c r="GG165">
        <f>IF($GO165&gt;=34,INDEX($DJ:$DJ,$GN165+34),"")</f>
      </c>
      <c r="GH165">
        <f>IF($GO165&gt;=35,INDEX($DJ:$DJ,$GN165+35),"")</f>
      </c>
      <c r="GI165">
        <f>IF($GO165&gt;=36,INDEX($DJ:$DJ,$GN165+36),"")</f>
      </c>
      <c r="GJ165">
        <f>IF($GO165&gt;=37,INDEX($DJ:$DJ,$GN165+37),"")</f>
      </c>
      <c r="GK165">
        <f>IF($GO165&gt;=38,INDEX($DJ:$DJ,$GN165+38),"")</f>
      </c>
      <c r="GL165">
        <f>IF($GO165&gt;=39,INDEX($DJ:$DJ,$GN165+39),"")</f>
      </c>
      <c r="GM165">
        <f>IF($GO165&gt;=40,INDEX($DJ:$DJ,$GN165+40),"")</f>
      </c>
      <c r="GN165">
        <f>IFERROR(MATCH($DH165,$DI$2:$DI$148,0)+1,0)</f>
      </c>
      <c r="GO165">
        <f>IFERROR(INDEX($DK$2:$DK$148,MATCH($DH165,$DI$2:$DI$148,0)),0)</f>
      </c>
      <c r="GP165">
        <f>IFERROR(MATCH($Y165,$DL$165:$EY$165,0),0)</f>
      </c>
      <c r="GQ165">
        <f>IF($GP165&gt;0,INDEX($EZ$165:$GM$165,$GP165),"")</f>
      </c>
      <c r="GR165" t="s">
        <v>449</v>
      </c>
      <c r="GT165">
        <f>IF($JC165&gt;=1,INDEX($GR:$GR,$JB165+1),"")</f>
      </c>
      <c r="GU165">
        <f>IF($JC165&gt;=2,INDEX($GR:$GR,$JB165+2),"")</f>
      </c>
      <c r="GV165">
        <f>IF($JC165&gt;=3,INDEX($GR:$GR,$JB165+3),"")</f>
      </c>
      <c r="GW165">
        <f>IF($JC165&gt;=4,INDEX($GR:$GR,$JB165+4),"")</f>
      </c>
      <c r="GX165">
        <f>IF($JC165&gt;=5,INDEX($GR:$GR,$JB165+5),"")</f>
      </c>
      <c r="GY165">
        <f>IF($JC165&gt;=6,INDEX($GR:$GR,$JB165+6),"")</f>
      </c>
      <c r="GZ165">
        <f>IF($JC165&gt;=7,INDEX($GR:$GR,$JB165+7),"")</f>
      </c>
      <c r="HA165">
        <f>IF($JC165&gt;=8,INDEX($GR:$GR,$JB165+8),"")</f>
      </c>
      <c r="HB165">
        <f>IF($JC165&gt;=9,INDEX($GR:$GR,$JB165+9),"")</f>
      </c>
      <c r="HC165">
        <f>IF($JC165&gt;=10,INDEX($GR:$GR,$JB165+10),"")</f>
      </c>
      <c r="HD165">
        <f>IF($JC165&gt;=11,INDEX($GR:$GR,$JB165+11),"")</f>
      </c>
      <c r="HE165">
        <f>IF($JC165&gt;=12,INDEX($GR:$GR,$JB165+12),"")</f>
      </c>
      <c r="HF165">
        <f>IF($JC165&gt;=13,INDEX($GR:$GR,$JB165+13),"")</f>
      </c>
      <c r="HG165">
        <f>IF($JC165&gt;=14,INDEX($GR:$GR,$JB165+14),"")</f>
      </c>
      <c r="HH165">
        <f>IF($JC165&gt;=15,INDEX($GR:$GR,$JB165+15),"")</f>
      </c>
      <c r="HI165">
        <f>IF($JC165&gt;=16,INDEX($GR:$GR,$JB165+16),"")</f>
      </c>
      <c r="HJ165">
        <f>IF($JC165&gt;=17,INDEX($GR:$GR,$JB165+17),"")</f>
      </c>
      <c r="HK165">
        <f>IF($JC165&gt;=18,INDEX($GR:$GR,$JB165+18),"")</f>
      </c>
      <c r="HL165">
        <f>IF($JC165&gt;=19,INDEX($GR:$GR,$JB165+19),"")</f>
      </c>
      <c r="HM165">
        <f>IF($JC165&gt;=20,INDEX($GR:$GR,$JB165+20),"")</f>
      </c>
      <c r="HN165">
        <f>IF($JC165&gt;=21,INDEX($GR:$GR,$JB165+21),"")</f>
      </c>
      <c r="HO165">
        <f>IF($JC165&gt;=22,INDEX($GR:$GR,$JB165+22),"")</f>
      </c>
      <c r="HP165">
        <f>IF($JC165&gt;=23,INDEX($GR:$GR,$JB165+23),"")</f>
      </c>
      <c r="HQ165">
        <f>IF($JC165&gt;=24,INDEX($GR:$GR,$JB165+24),"")</f>
      </c>
      <c r="HR165">
        <f>IF($JC165&gt;=25,INDEX($GR:$GR,$JB165+25),"")</f>
      </c>
      <c r="HS165">
        <f>IF($JC165&gt;=26,INDEX($GR:$GR,$JB165+26),"")</f>
      </c>
      <c r="HT165">
        <f>IF($JC165&gt;=27,INDEX($GR:$GR,$JB165+27),"")</f>
      </c>
      <c r="HU165">
        <f>IF($JC165&gt;=28,INDEX($GR:$GR,$JB165+28),"")</f>
      </c>
      <c r="HV165">
        <f>IF($JC165&gt;=29,INDEX($GR:$GR,$JB165+29),"")</f>
      </c>
      <c r="HW165">
        <f>IF($JC165&gt;=30,INDEX($GR:$GR,$JB165+30),"")</f>
      </c>
      <c r="HX165">
        <f>IF($JC165&gt;=31,INDEX($GR:$GR,$JB165+31),"")</f>
      </c>
      <c r="HY165">
        <f>IF($JC165&gt;=32,INDEX($GR:$GR,$JB165+32),"")</f>
      </c>
      <c r="HZ165">
        <f>IF($JC165&gt;=33,INDEX($GR:$GR,$JB165+33),"")</f>
      </c>
      <c r="IA165">
        <f>IF($JC165&gt;=34,INDEX($GR:$GR,$JB165+34),"")</f>
      </c>
      <c r="IB165">
        <f>IF($JC165&gt;=35,INDEX($GR:$GR,$JB165+35),"")</f>
      </c>
      <c r="IC165">
        <f>IF($JC165&gt;=36,INDEX($GR:$GR,$JB165+36),"")</f>
      </c>
      <c r="ID165">
        <f>IF($JC165&gt;=37,INDEX($GR:$GR,$JB165+37),"")</f>
      </c>
      <c r="IE165">
        <f>IF($JC165&gt;=38,INDEX($GR:$GR,$JB165+38),"")</f>
      </c>
      <c r="IF165">
        <f>IF($JC165&gt;=39,INDEX($GR:$GR,$JB165+39),"")</f>
      </c>
      <c r="IG165">
        <f>IF($JC165&gt;=40,INDEX($GR:$GR,$JB165+40),"")</f>
      </c>
      <c r="IH165">
        <f>IF($JC165&gt;=41,INDEX($GR:$GR,$JB165+41),"")</f>
      </c>
      <c r="II165">
        <f>IF($JC165&gt;=42,INDEX($GR:$GR,$JB165+42),"")</f>
      </c>
      <c r="IJ165">
        <f>IF($JC165&gt;=43,INDEX($GR:$GR,$JB165+43),"")</f>
      </c>
      <c r="IK165">
        <f>IF($JC165&gt;=44,INDEX($GR:$GR,$JB165+44),"")</f>
      </c>
      <c r="IL165">
        <f>IF($JC165&gt;=45,INDEX($GR:$GR,$JB165+45),"")</f>
      </c>
      <c r="IM165">
        <f>IF($JC165&gt;=46,INDEX($GR:$GR,$JB165+46),"")</f>
      </c>
      <c r="IN165">
        <f>IF($JC165&gt;=47,INDEX($GR:$GR,$JB165+47),"")</f>
      </c>
      <c r="IO165">
        <f>IF($JC165&gt;=48,INDEX($GR:$GR,$JB165+48),"")</f>
      </c>
      <c r="IP165">
        <f>IF($JC165&gt;=49,INDEX($GR:$GR,$JB165+49),"")</f>
      </c>
      <c r="IQ165">
        <f>IF($JC165&gt;=50,INDEX($GR:$GR,$JB165+50),"")</f>
      </c>
      <c r="IR165">
        <f>IF($JC165&gt;=51,INDEX($GR:$GR,$JB165+51),"")</f>
      </c>
      <c r="IS165">
        <f>IF($JC165&gt;=52,INDEX($GR:$GR,$JB165+52),"")</f>
      </c>
      <c r="IT165">
        <f>IF($JC165&gt;=53,INDEX($GR:$GR,$JB165+53),"")</f>
      </c>
      <c r="IU165">
        <f>IF($JC165&gt;=54,INDEX($GR:$GR,$JB165+54),"")</f>
      </c>
      <c r="IV165">
        <f>IF($JC165&gt;=55,INDEX($GR:$GR,$JB165+55),"")</f>
      </c>
      <c r="IW165">
        <f>IF($JC165&gt;=56,INDEX($GR:$GR,$JB165+56),"")</f>
      </c>
      <c r="IX165">
        <f>IF($JC165&gt;=57,INDEX($GR:$GR,$JB165+57),"")</f>
      </c>
      <c r="IY165">
        <f>IF($JC165&gt;=58,INDEX($GR:$GR,$JB165+58),"")</f>
      </c>
      <c r="IZ165">
        <f>IF($JC165&gt;=59,INDEX($GR:$GR,$JB165+59),"")</f>
      </c>
      <c r="JA165">
        <f>IF($JC165&gt;=60,INDEX($GR:$GR,$JB165+60),"")</f>
      </c>
      <c r="JB165">
        <f>IFERROR(MATCH($GQ165,$GR$2:$GR$324,0)+1,0)</f>
      </c>
      <c r="JC165">
        <f>IFERROR(INDEX($GS$2:$GS$324,MATCH($GQ165,$GR$2:$GR$324,0)),0)</f>
      </c>
      <c r="JD165" t="s">
        <v>40</v>
      </c>
      <c r="JE165" t="s">
        <v>40</v>
      </c>
    </row>
    <row r="166" spans="1:265" x14ac:dyDescent="0.25">
      <c r="Q166">
        <f>IF(OR($T166="",$P166=""),"",IFERROR($T166/$P166,0))</f>
      </c>
      <c r="R166">
        <f>IF($T166="","",
SUM($S166,$U166,$Z166,$V166,$X166)*
(1-IF($AA166="",0,VALUE($AA166)/100)))</f>
      </c>
      <c r="S166">
        <f>IF($T166="","",$T166)</f>
      </c>
      <c r="U166">
        <f>IF($T166="","",
IF($N166="","",
IF(ISNUMBER(SEARCH("exempt",LOWER($N166))),0,
$T166*(VALUE(SUBSTITUTE($N166,"%",""))/100))))</f>
      </c>
      <c r="AB166">
        <f>IFERROR(IF(FIND(" - ",$K166)&gt;0,MID($K166,FIND(" - ",$K166)+3,LEN($K166)),""),"")</f>
      </c>
      <c r="AK166" t="s">
        <v>666</v>
      </c>
      <c r="AP166">
        <f>IFERROR(LEFT($K166,FIND(" - ",$K166)-1),$K166)</f>
      </c>
      <c r="AS166">
        <f>IF($CH166&gt;=1,INDEX($AQ:$AQ,$CG166+1),"")</f>
      </c>
      <c r="AT166">
        <f>IF($CH166&gt;=2,INDEX($AQ:$AQ,$CG166+2),"")</f>
      </c>
      <c r="AU166">
        <f>IF($CH166&gt;=3,INDEX($AQ:$AQ,$CG166+3),"")</f>
      </c>
      <c r="AV166">
        <f>IF($CH166&gt;=4,INDEX($AQ:$AQ,$CG166+4),"")</f>
      </c>
      <c r="AW166">
        <f>IF($CH166&gt;=5,INDEX($AQ:$AQ,$CG166+5),"")</f>
      </c>
      <c r="AX166">
        <f>IF($CH166&gt;=6,INDEX($AQ:$AQ,$CG166+6),"")</f>
      </c>
      <c r="AY166">
        <f>IF($CH166&gt;=7,INDEX($AQ:$AQ,$CG166+7),"")</f>
      </c>
      <c r="AZ166">
        <f>IF($CH166&gt;=8,INDEX($AQ:$AQ,$CG166+8),"")</f>
      </c>
      <c r="BA166">
        <f>IF($CH166&gt;=9,INDEX($AQ:$AQ,$CG166+9),"")</f>
      </c>
      <c r="BB166">
        <f>IF($CH166&gt;=10,INDEX($AQ:$AQ,$CG166+10),"")</f>
      </c>
      <c r="BC166">
        <f>IF($CH166&gt;=11,INDEX($AQ:$AQ,$CG166+11),"")</f>
      </c>
      <c r="BD166">
        <f>IF($CH166&gt;=12,INDEX($AQ:$AQ,$CG166+12),"")</f>
      </c>
      <c r="BE166">
        <f>IF($CH166&gt;=13,INDEX($AQ:$AQ,$CG166+13),"")</f>
      </c>
      <c r="BF166">
        <f>IF($CH166&gt;=14,INDEX($AQ:$AQ,$CG166+14),"")</f>
      </c>
      <c r="BG166">
        <f>IF($CH166&gt;=15,INDEX($AQ:$AQ,$CG166+15),"")</f>
      </c>
      <c r="BH166">
        <f>IF($CH166&gt;=16,INDEX($AQ:$AQ,$CG166+16),"")</f>
      </c>
      <c r="BI166">
        <f>IF($CH166&gt;=17,INDEX($AQ:$AQ,$CG166+17),"")</f>
      </c>
      <c r="BJ166">
        <f>IF($CH166&gt;=18,INDEX($AQ:$AQ,$CG166+18),"")</f>
      </c>
      <c r="BK166">
        <f>IF($CH166&gt;=19,INDEX($AQ:$AQ,$CG166+19),"")</f>
      </c>
      <c r="BL166">
        <f>IF($CH166&gt;=20,INDEX($AQ:$AQ,$CG166+20),"")</f>
      </c>
      <c r="BM166">
        <f>IF($CH166&gt;=21,INDEX($AQ:$AQ,$CG166+21),"")</f>
      </c>
      <c r="BN166">
        <f>IF($CH166&gt;=22,INDEX($AQ:$AQ,$CG166+22),"")</f>
      </c>
      <c r="BO166">
        <f>IF($CH166&gt;=23,INDEX($AQ:$AQ,$CG166+23),"")</f>
      </c>
      <c r="BP166">
        <f>IF($CH166&gt;=24,INDEX($AQ:$AQ,$CG166+24),"")</f>
      </c>
      <c r="BQ166">
        <f>IF($CH166&gt;=25,INDEX($AQ:$AQ,$CG166+25),"")</f>
      </c>
      <c r="BR166">
        <f>IF($CH166&gt;=26,INDEX($AQ:$AQ,$CG166+26),"")</f>
      </c>
      <c r="BS166">
        <f>IF($CH166&gt;=27,INDEX($AQ:$AQ,$CG166+27),"")</f>
      </c>
      <c r="BT166">
        <f>IF($CH166&gt;=28,INDEX($AQ:$AQ,$CG166+28),"")</f>
      </c>
      <c r="BU166">
        <f>IF($CH166&gt;=29,INDEX($AQ:$AQ,$CG166+29),"")</f>
      </c>
      <c r="BV166">
        <f>IF($CH166&gt;=30,INDEX($AQ:$AQ,$CG166+30),"")</f>
      </c>
      <c r="BW166">
        <f>IF($CH166&gt;=31,INDEX($AQ:$AQ,$CG166+31),"")</f>
      </c>
      <c r="BX166">
        <f>IF($CH166&gt;=32,INDEX($AQ:$AQ,$CG166+32),"")</f>
      </c>
      <c r="BY166">
        <f>IF($CH166&gt;=33,INDEX($AQ:$AQ,$CG166+33),"")</f>
      </c>
      <c r="BZ166">
        <f>IF($CH166&gt;=34,INDEX($AQ:$AQ,$CG166+34),"")</f>
      </c>
      <c r="CA166">
        <f>IF($CH166&gt;=35,INDEX($AQ:$AQ,$CG166+35),"")</f>
      </c>
      <c r="CB166">
        <f>IF($CH166&gt;=36,INDEX($AQ:$AQ,$CG166+36),"")</f>
      </c>
      <c r="CC166">
        <f>IF($CH166&gt;=37,INDEX($AQ:$AQ,$CG166+37),"")</f>
      </c>
      <c r="CD166">
        <f>IF($CH166&gt;=38,INDEX($AQ:$AQ,$CG166+38),"")</f>
      </c>
      <c r="CE166">
        <f>IF($CH166&gt;=39,INDEX($AQ:$AQ,$CG166+39),"")</f>
      </c>
      <c r="CF166">
        <f>IF($CH166&gt;=40,INDEX($AQ:$AQ,$CG166+40),"")</f>
      </c>
      <c r="CG166">
        <f>IFERROR(MATCH($AP166,$AQ$2:$AQ$134,0)+1,0)</f>
      </c>
      <c r="CH166">
        <f>IFERROR(INDEX($AR$2:$AR$134,MATCH($AP166,$AQ$2:$AQ$134,0)),0)</f>
      </c>
      <c r="CI166">
        <f>IFERROR(LEFT($L166,FIND(" - ",$L166)-1),$L166)</f>
      </c>
      <c r="CJ166" t="s">
        <v>218</v>
      </c>
      <c r="CL166">
        <f>IF($DG166&gt;=1,INDEX($CJ:$CJ,$DF166+1),"")</f>
      </c>
      <c r="CM166">
        <f>IF($DG166&gt;=2,INDEX($CJ:$CJ,$DF166+2),"")</f>
      </c>
      <c r="CN166">
        <f>IF($DG166&gt;=3,INDEX($CJ:$CJ,$DF166+3),"")</f>
      </c>
      <c r="CO166">
        <f>IF($DG166&gt;=4,INDEX($CJ:$CJ,$DF166+4),"")</f>
      </c>
      <c r="CP166">
        <f>IF($DG166&gt;=5,INDEX($CJ:$CJ,$DF166+5),"")</f>
      </c>
      <c r="CQ166">
        <f>IF($DG166&gt;=6,INDEX($CJ:$CJ,$DF166+6),"")</f>
      </c>
      <c r="CR166">
        <f>IF($DG166&gt;=7,INDEX($CJ:$CJ,$DF166+7),"")</f>
      </c>
      <c r="CS166">
        <f>IF($DG166&gt;=8,INDEX($CJ:$CJ,$DF166+8),"")</f>
      </c>
      <c r="CT166">
        <f>IF($DG166&gt;=9,INDEX($CJ:$CJ,$DF166+9),"")</f>
      </c>
      <c r="CU166">
        <f>IF($DG166&gt;=10,INDEX($CJ:$CJ,$DF166+10),"")</f>
      </c>
      <c r="CV166">
        <f>IF($DG166&gt;=11,INDEX($CJ:$CJ,$DF166+11),"")</f>
      </c>
      <c r="CW166">
        <f>IF($DG166&gt;=12,INDEX($CJ:$CJ,$DF166+12),"")</f>
      </c>
      <c r="CX166">
        <f>IF($DG166&gt;=13,INDEX($CJ:$CJ,$DF166+13),"")</f>
      </c>
      <c r="CY166">
        <f>IF($DG166&gt;=14,INDEX($CJ:$CJ,$DF166+14),"")</f>
      </c>
      <c r="CZ166">
        <f>IF($DG166&gt;=15,INDEX($CJ:$CJ,$DF166+15),"")</f>
      </c>
      <c r="DA166">
        <f>IF($DG166&gt;=16,INDEX($CJ:$CJ,$DF166+16),"")</f>
      </c>
      <c r="DB166">
        <f>IF($DG166&gt;=17,INDEX($CJ:$CJ,$DF166+17),"")</f>
      </c>
      <c r="DC166">
        <f>IF($DG166&gt;=18,INDEX($CJ:$CJ,$DF166+18),"")</f>
      </c>
      <c r="DD166">
        <f>IF($DG166&gt;=19,INDEX($CJ:$CJ,$DF166+19),"")</f>
      </c>
      <c r="DE166">
        <f>IF($DG166&gt;=20,INDEX($CJ:$CJ,$DF166+20),"")</f>
      </c>
      <c r="DF166">
        <f>IFERROR(MATCH($CI166,$CJ$2:$CJ$263,0)+1,0)</f>
      </c>
      <c r="DG166">
        <f>IFERROR(INDEX($CK$2:$CK$263,MATCH($CI166,$CJ$2:$CJ$263,0)),0)</f>
      </c>
      <c r="DH166">
        <f>IFERROR(INDEX($AO:$AO,MATCH($N166,$AN:$AN,0))&amp;"","")</f>
      </c>
      <c r="DL166">
        <f>IF($GO166&gt;=1,INDEX($DI:$DI,$GN166+1),"")</f>
      </c>
      <c r="DM166">
        <f>IF($GO166&gt;=2,INDEX($DI:$DI,$GN166+2),"")</f>
      </c>
      <c r="DN166">
        <f>IF($GO166&gt;=3,INDEX($DI:$DI,$GN166+3),"")</f>
      </c>
      <c r="DO166">
        <f>IF($GO166&gt;=4,INDEX($DI:$DI,$GN166+4),"")</f>
      </c>
      <c r="DP166">
        <f>IF($GO166&gt;=5,INDEX($DI:$DI,$GN166+5),"")</f>
      </c>
      <c r="DQ166">
        <f>IF($GO166&gt;=6,INDEX($DI:$DI,$GN166+6),"")</f>
      </c>
      <c r="DR166">
        <f>IF($GO166&gt;=7,INDEX($DI:$DI,$GN166+7),"")</f>
      </c>
      <c r="DS166">
        <f>IF($GO166&gt;=8,INDEX($DI:$DI,$GN166+8),"")</f>
      </c>
      <c r="DT166">
        <f>IF($GO166&gt;=9,INDEX($DI:$DI,$GN166+9),"")</f>
      </c>
      <c r="DU166">
        <f>IF($GO166&gt;=10,INDEX($DI:$DI,$GN166+10),"")</f>
      </c>
      <c r="DV166">
        <f>IF($GO166&gt;=11,INDEX($DI:$DI,$GN166+11),"")</f>
      </c>
      <c r="DW166">
        <f>IF($GO166&gt;=12,INDEX($DI:$DI,$GN166+12),"")</f>
      </c>
      <c r="DX166">
        <f>IF($GO166&gt;=13,INDEX($DI:$DI,$GN166+13),"")</f>
      </c>
      <c r="DY166">
        <f>IF($GO166&gt;=14,INDEX($DI:$DI,$GN166+14),"")</f>
      </c>
      <c r="DZ166">
        <f>IF($GO166&gt;=15,INDEX($DI:$DI,$GN166+15),"")</f>
      </c>
      <c r="EA166">
        <f>IF($GO166&gt;=16,INDEX($DI:$DI,$GN166+16),"")</f>
      </c>
      <c r="EB166">
        <f>IF($GO166&gt;=17,INDEX($DI:$DI,$GN166+17),"")</f>
      </c>
      <c r="EC166">
        <f>IF($GO166&gt;=18,INDEX($DI:$DI,$GN166+18),"")</f>
      </c>
      <c r="ED166">
        <f>IF($GO166&gt;=19,INDEX($DI:$DI,$GN166+19),"")</f>
      </c>
      <c r="EE166">
        <f>IF($GO166&gt;=20,INDEX($DI:$DI,$GN166+20),"")</f>
      </c>
      <c r="EF166">
        <f>IF($GO166&gt;=21,INDEX($DI:$DI,$GN166+21),"")</f>
      </c>
      <c r="EG166">
        <f>IF($GO166&gt;=22,INDEX($DI:$DI,$GN166+22),"")</f>
      </c>
      <c r="EH166">
        <f>IF($GO166&gt;=23,INDEX($DI:$DI,$GN166+23),"")</f>
      </c>
      <c r="EI166">
        <f>IF($GO166&gt;=24,INDEX($DI:$DI,$GN166+24),"")</f>
      </c>
      <c r="EJ166">
        <f>IF($GO166&gt;=25,INDEX($DI:$DI,$GN166+25),"")</f>
      </c>
      <c r="EK166">
        <f>IF($GO166&gt;=26,INDEX($DI:$DI,$GN166+26),"")</f>
      </c>
      <c r="EL166">
        <f>IF($GO166&gt;=27,INDEX($DI:$DI,$GN166+27),"")</f>
      </c>
      <c r="EM166">
        <f>IF($GO166&gt;=28,INDEX($DI:$DI,$GN166+28),"")</f>
      </c>
      <c r="EN166">
        <f>IF($GO166&gt;=29,INDEX($DI:$DI,$GN166+29),"")</f>
      </c>
      <c r="EO166">
        <f>IF($GO166&gt;=30,INDEX($DI:$DI,$GN166+30),"")</f>
      </c>
      <c r="EP166">
        <f>IF($GO166&gt;=31,INDEX($DI:$DI,$GN166+31),"")</f>
      </c>
      <c r="EQ166">
        <f>IF($GO166&gt;=32,INDEX($DI:$DI,$GN166+32),"")</f>
      </c>
      <c r="ER166">
        <f>IF($GO166&gt;=33,INDEX($DI:$DI,$GN166+33),"")</f>
      </c>
      <c r="ES166">
        <f>IF($GO166&gt;=34,INDEX($DI:$DI,$GN166+34),"")</f>
      </c>
      <c r="ET166">
        <f>IF($GO166&gt;=35,INDEX($DI:$DI,$GN166+35),"")</f>
      </c>
      <c r="EU166">
        <f>IF($GO166&gt;=36,INDEX($DI:$DI,$GN166+36),"")</f>
      </c>
      <c r="EV166">
        <f>IF($GO166&gt;=37,INDEX($DI:$DI,$GN166+37),"")</f>
      </c>
      <c r="EW166">
        <f>IF($GO166&gt;=38,INDEX($DI:$DI,$GN166+38),"")</f>
      </c>
      <c r="EX166">
        <f>IF($GO166&gt;=39,INDEX($DI:$DI,$GN166+39),"")</f>
      </c>
      <c r="EY166">
        <f>IF($GO166&gt;=40,INDEX($DI:$DI,$GN166+40),"")</f>
      </c>
      <c r="EZ166">
        <f>IF($GO166&gt;=1,INDEX($DJ:$DJ,$GN166+1),"")</f>
      </c>
      <c r="FA166">
        <f>IF($GO166&gt;=2,INDEX($DJ:$DJ,$GN166+2),"")</f>
      </c>
      <c r="FB166">
        <f>IF($GO166&gt;=3,INDEX($DJ:$DJ,$GN166+3),"")</f>
      </c>
      <c r="FC166">
        <f>IF($GO166&gt;=4,INDEX($DJ:$DJ,$GN166+4),"")</f>
      </c>
      <c r="FD166">
        <f>IF($GO166&gt;=5,INDEX($DJ:$DJ,$GN166+5),"")</f>
      </c>
      <c r="FE166">
        <f>IF($GO166&gt;=6,INDEX($DJ:$DJ,$GN166+6),"")</f>
      </c>
      <c r="FF166">
        <f>IF($GO166&gt;=7,INDEX($DJ:$DJ,$GN166+7),"")</f>
      </c>
      <c r="FG166">
        <f>IF($GO166&gt;=8,INDEX($DJ:$DJ,$GN166+8),"")</f>
      </c>
      <c r="FH166">
        <f>IF($GO166&gt;=9,INDEX($DJ:$DJ,$GN166+9),"")</f>
      </c>
      <c r="FI166">
        <f>IF($GO166&gt;=10,INDEX($DJ:$DJ,$GN166+10),"")</f>
      </c>
      <c r="FJ166">
        <f>IF($GO166&gt;=11,INDEX($DJ:$DJ,$GN166+11),"")</f>
      </c>
      <c r="FK166">
        <f>IF($GO166&gt;=12,INDEX($DJ:$DJ,$GN166+12),"")</f>
      </c>
      <c r="FL166">
        <f>IF($GO166&gt;=13,INDEX($DJ:$DJ,$GN166+13),"")</f>
      </c>
      <c r="FM166">
        <f>IF($GO166&gt;=14,INDEX($DJ:$DJ,$GN166+14),"")</f>
      </c>
      <c r="FN166">
        <f>IF($GO166&gt;=15,INDEX($DJ:$DJ,$GN166+15),"")</f>
      </c>
      <c r="FO166">
        <f>IF($GO166&gt;=16,INDEX($DJ:$DJ,$GN166+16),"")</f>
      </c>
      <c r="FP166">
        <f>IF($GO166&gt;=17,INDEX($DJ:$DJ,$GN166+17),"")</f>
      </c>
      <c r="FQ166">
        <f>IF($GO166&gt;=18,INDEX($DJ:$DJ,$GN166+18),"")</f>
      </c>
      <c r="FR166">
        <f>IF($GO166&gt;=19,INDEX($DJ:$DJ,$GN166+19),"")</f>
      </c>
      <c r="FS166">
        <f>IF($GO166&gt;=20,INDEX($DJ:$DJ,$GN166+20),"")</f>
      </c>
      <c r="FT166">
        <f>IF($GO166&gt;=21,INDEX($DJ:$DJ,$GN166+21),"")</f>
      </c>
      <c r="FU166">
        <f>IF($GO166&gt;=22,INDEX($DJ:$DJ,$GN166+22),"")</f>
      </c>
      <c r="FV166">
        <f>IF($GO166&gt;=23,INDEX($DJ:$DJ,$GN166+23),"")</f>
      </c>
      <c r="FW166">
        <f>IF($GO166&gt;=24,INDEX($DJ:$DJ,$GN166+24),"")</f>
      </c>
      <c r="FX166">
        <f>IF($GO166&gt;=25,INDEX($DJ:$DJ,$GN166+25),"")</f>
      </c>
      <c r="FY166">
        <f>IF($GO166&gt;=26,INDEX($DJ:$DJ,$GN166+26),"")</f>
      </c>
      <c r="FZ166">
        <f>IF($GO166&gt;=27,INDEX($DJ:$DJ,$GN166+27),"")</f>
      </c>
      <c r="GA166">
        <f>IF($GO166&gt;=28,INDEX($DJ:$DJ,$GN166+28),"")</f>
      </c>
      <c r="GB166">
        <f>IF($GO166&gt;=29,INDEX($DJ:$DJ,$GN166+29),"")</f>
      </c>
      <c r="GC166">
        <f>IF($GO166&gt;=30,INDEX($DJ:$DJ,$GN166+30),"")</f>
      </c>
      <c r="GD166">
        <f>IF($GO166&gt;=31,INDEX($DJ:$DJ,$GN166+31),"")</f>
      </c>
      <c r="GE166">
        <f>IF($GO166&gt;=32,INDEX($DJ:$DJ,$GN166+32),"")</f>
      </c>
      <c r="GF166">
        <f>IF($GO166&gt;=33,INDEX($DJ:$DJ,$GN166+33),"")</f>
      </c>
      <c r="GG166">
        <f>IF($GO166&gt;=34,INDEX($DJ:$DJ,$GN166+34),"")</f>
      </c>
      <c r="GH166">
        <f>IF($GO166&gt;=35,INDEX($DJ:$DJ,$GN166+35),"")</f>
      </c>
      <c r="GI166">
        <f>IF($GO166&gt;=36,INDEX($DJ:$DJ,$GN166+36),"")</f>
      </c>
      <c r="GJ166">
        <f>IF($GO166&gt;=37,INDEX($DJ:$DJ,$GN166+37),"")</f>
      </c>
      <c r="GK166">
        <f>IF($GO166&gt;=38,INDEX($DJ:$DJ,$GN166+38),"")</f>
      </c>
      <c r="GL166">
        <f>IF($GO166&gt;=39,INDEX($DJ:$DJ,$GN166+39),"")</f>
      </c>
      <c r="GM166">
        <f>IF($GO166&gt;=40,INDEX($DJ:$DJ,$GN166+40),"")</f>
      </c>
      <c r="GN166">
        <f>IFERROR(MATCH($DH166,$DI$2:$DI$148,0)+1,0)</f>
      </c>
      <c r="GO166">
        <f>IFERROR(INDEX($DK$2:$DK$148,MATCH($DH166,$DI$2:$DI$148,0)),0)</f>
      </c>
      <c r="GP166">
        <f>IFERROR(MATCH($Y166,$DL$166:$EY$166,0),0)</f>
      </c>
      <c r="GQ166">
        <f>IF($GP166&gt;0,INDEX($EZ$166:$GM$166,$GP166),"")</f>
      </c>
      <c r="GR166" t="s">
        <v>473</v>
      </c>
      <c r="GT166">
        <f>IF($JC166&gt;=1,INDEX($GR:$GR,$JB166+1),"")</f>
      </c>
      <c r="GU166">
        <f>IF($JC166&gt;=2,INDEX($GR:$GR,$JB166+2),"")</f>
      </c>
      <c r="GV166">
        <f>IF($JC166&gt;=3,INDEX($GR:$GR,$JB166+3),"")</f>
      </c>
      <c r="GW166">
        <f>IF($JC166&gt;=4,INDEX($GR:$GR,$JB166+4),"")</f>
      </c>
      <c r="GX166">
        <f>IF($JC166&gt;=5,INDEX($GR:$GR,$JB166+5),"")</f>
      </c>
      <c r="GY166">
        <f>IF($JC166&gt;=6,INDEX($GR:$GR,$JB166+6),"")</f>
      </c>
      <c r="GZ166">
        <f>IF($JC166&gt;=7,INDEX($GR:$GR,$JB166+7),"")</f>
      </c>
      <c r="HA166">
        <f>IF($JC166&gt;=8,INDEX($GR:$GR,$JB166+8),"")</f>
      </c>
      <c r="HB166">
        <f>IF($JC166&gt;=9,INDEX($GR:$GR,$JB166+9),"")</f>
      </c>
      <c r="HC166">
        <f>IF($JC166&gt;=10,INDEX($GR:$GR,$JB166+10),"")</f>
      </c>
      <c r="HD166">
        <f>IF($JC166&gt;=11,INDEX($GR:$GR,$JB166+11),"")</f>
      </c>
      <c r="HE166">
        <f>IF($JC166&gt;=12,INDEX($GR:$GR,$JB166+12),"")</f>
      </c>
      <c r="HF166">
        <f>IF($JC166&gt;=13,INDEX($GR:$GR,$JB166+13),"")</f>
      </c>
      <c r="HG166">
        <f>IF($JC166&gt;=14,INDEX($GR:$GR,$JB166+14),"")</f>
      </c>
      <c r="HH166">
        <f>IF($JC166&gt;=15,INDEX($GR:$GR,$JB166+15),"")</f>
      </c>
      <c r="HI166">
        <f>IF($JC166&gt;=16,INDEX($GR:$GR,$JB166+16),"")</f>
      </c>
      <c r="HJ166">
        <f>IF($JC166&gt;=17,INDEX($GR:$GR,$JB166+17),"")</f>
      </c>
      <c r="HK166">
        <f>IF($JC166&gt;=18,INDEX($GR:$GR,$JB166+18),"")</f>
      </c>
      <c r="HL166">
        <f>IF($JC166&gt;=19,INDEX($GR:$GR,$JB166+19),"")</f>
      </c>
      <c r="HM166">
        <f>IF($JC166&gt;=20,INDEX($GR:$GR,$JB166+20),"")</f>
      </c>
      <c r="HN166">
        <f>IF($JC166&gt;=21,INDEX($GR:$GR,$JB166+21),"")</f>
      </c>
      <c r="HO166">
        <f>IF($JC166&gt;=22,INDEX($GR:$GR,$JB166+22),"")</f>
      </c>
      <c r="HP166">
        <f>IF($JC166&gt;=23,INDEX($GR:$GR,$JB166+23),"")</f>
      </c>
      <c r="HQ166">
        <f>IF($JC166&gt;=24,INDEX($GR:$GR,$JB166+24),"")</f>
      </c>
      <c r="HR166">
        <f>IF($JC166&gt;=25,INDEX($GR:$GR,$JB166+25),"")</f>
      </c>
      <c r="HS166">
        <f>IF($JC166&gt;=26,INDEX($GR:$GR,$JB166+26),"")</f>
      </c>
      <c r="HT166">
        <f>IF($JC166&gt;=27,INDEX($GR:$GR,$JB166+27),"")</f>
      </c>
      <c r="HU166">
        <f>IF($JC166&gt;=28,INDEX($GR:$GR,$JB166+28),"")</f>
      </c>
      <c r="HV166">
        <f>IF($JC166&gt;=29,INDEX($GR:$GR,$JB166+29),"")</f>
      </c>
      <c r="HW166">
        <f>IF($JC166&gt;=30,INDEX($GR:$GR,$JB166+30),"")</f>
      </c>
      <c r="HX166">
        <f>IF($JC166&gt;=31,INDEX($GR:$GR,$JB166+31),"")</f>
      </c>
      <c r="HY166">
        <f>IF($JC166&gt;=32,INDEX($GR:$GR,$JB166+32),"")</f>
      </c>
      <c r="HZ166">
        <f>IF($JC166&gt;=33,INDEX($GR:$GR,$JB166+33),"")</f>
      </c>
      <c r="IA166">
        <f>IF($JC166&gt;=34,INDEX($GR:$GR,$JB166+34),"")</f>
      </c>
      <c r="IB166">
        <f>IF($JC166&gt;=35,INDEX($GR:$GR,$JB166+35),"")</f>
      </c>
      <c r="IC166">
        <f>IF($JC166&gt;=36,INDEX($GR:$GR,$JB166+36),"")</f>
      </c>
      <c r="ID166">
        <f>IF($JC166&gt;=37,INDEX($GR:$GR,$JB166+37),"")</f>
      </c>
      <c r="IE166">
        <f>IF($JC166&gt;=38,INDEX($GR:$GR,$JB166+38),"")</f>
      </c>
      <c r="IF166">
        <f>IF($JC166&gt;=39,INDEX($GR:$GR,$JB166+39),"")</f>
      </c>
      <c r="IG166">
        <f>IF($JC166&gt;=40,INDEX($GR:$GR,$JB166+40),"")</f>
      </c>
      <c r="IH166">
        <f>IF($JC166&gt;=41,INDEX($GR:$GR,$JB166+41),"")</f>
      </c>
      <c r="II166">
        <f>IF($JC166&gt;=42,INDEX($GR:$GR,$JB166+42),"")</f>
      </c>
      <c r="IJ166">
        <f>IF($JC166&gt;=43,INDEX($GR:$GR,$JB166+43),"")</f>
      </c>
      <c r="IK166">
        <f>IF($JC166&gt;=44,INDEX($GR:$GR,$JB166+44),"")</f>
      </c>
      <c r="IL166">
        <f>IF($JC166&gt;=45,INDEX($GR:$GR,$JB166+45),"")</f>
      </c>
      <c r="IM166">
        <f>IF($JC166&gt;=46,INDEX($GR:$GR,$JB166+46),"")</f>
      </c>
      <c r="IN166">
        <f>IF($JC166&gt;=47,INDEX($GR:$GR,$JB166+47),"")</f>
      </c>
      <c r="IO166">
        <f>IF($JC166&gt;=48,INDEX($GR:$GR,$JB166+48),"")</f>
      </c>
      <c r="IP166">
        <f>IF($JC166&gt;=49,INDEX($GR:$GR,$JB166+49),"")</f>
      </c>
      <c r="IQ166">
        <f>IF($JC166&gt;=50,INDEX($GR:$GR,$JB166+50),"")</f>
      </c>
      <c r="IR166">
        <f>IF($JC166&gt;=51,INDEX($GR:$GR,$JB166+51),"")</f>
      </c>
      <c r="IS166">
        <f>IF($JC166&gt;=52,INDEX($GR:$GR,$JB166+52),"")</f>
      </c>
      <c r="IT166">
        <f>IF($JC166&gt;=53,INDEX($GR:$GR,$JB166+53),"")</f>
      </c>
      <c r="IU166">
        <f>IF($JC166&gt;=54,INDEX($GR:$GR,$JB166+54),"")</f>
      </c>
      <c r="IV166">
        <f>IF($JC166&gt;=55,INDEX($GR:$GR,$JB166+55),"")</f>
      </c>
      <c r="IW166">
        <f>IF($JC166&gt;=56,INDEX($GR:$GR,$JB166+56),"")</f>
      </c>
      <c r="IX166">
        <f>IF($JC166&gt;=57,INDEX($GR:$GR,$JB166+57),"")</f>
      </c>
      <c r="IY166">
        <f>IF($JC166&gt;=58,INDEX($GR:$GR,$JB166+58),"")</f>
      </c>
      <c r="IZ166">
        <f>IF($JC166&gt;=59,INDEX($GR:$GR,$JB166+59),"")</f>
      </c>
      <c r="JA166">
        <f>IF($JC166&gt;=60,INDEX($GR:$GR,$JB166+60),"")</f>
      </c>
      <c r="JB166">
        <f>IFERROR(MATCH($GQ166,$GR$2:$GR$324,0)+1,0)</f>
      </c>
      <c r="JC166">
        <f>IFERROR(INDEX($GS$2:$GS$324,MATCH($GQ166,$GR$2:$GR$324,0)),0)</f>
      </c>
      <c r="JD166" t="s">
        <v>40</v>
      </c>
      <c r="JE166" t="s">
        <v>40</v>
      </c>
    </row>
    <row r="167" spans="1:265" x14ac:dyDescent="0.25">
      <c r="Q167">
        <f>IF(OR($T167="",$P167=""),"",IFERROR($T167/$P167,0))</f>
      </c>
      <c r="R167">
        <f>IF($T167="","",
SUM($S167,$U167,$Z167,$V167,$X167)*
(1-IF($AA167="",0,VALUE($AA167)/100)))</f>
      </c>
      <c r="S167">
        <f>IF($T167="","",$T167)</f>
      </c>
      <c r="U167">
        <f>IF($T167="","",
IF($N167="","",
IF(ISNUMBER(SEARCH("exempt",LOWER($N167))),0,
$T167*(VALUE(SUBSTITUTE($N167,"%",""))/100))))</f>
      </c>
      <c r="AB167">
        <f>IFERROR(IF(FIND(" - ",$K167)&gt;0,MID($K167,FIND(" - ",$K167)+3,LEN($K167)),""),"")</f>
      </c>
      <c r="AK167" t="s">
        <v>667</v>
      </c>
      <c r="AP167">
        <f>IFERROR(LEFT($K167,FIND(" - ",$K167)-1),$K167)</f>
      </c>
      <c r="AS167">
        <f>IF($CH167&gt;=1,INDEX($AQ:$AQ,$CG167+1),"")</f>
      </c>
      <c r="AT167">
        <f>IF($CH167&gt;=2,INDEX($AQ:$AQ,$CG167+2),"")</f>
      </c>
      <c r="AU167">
        <f>IF($CH167&gt;=3,INDEX($AQ:$AQ,$CG167+3),"")</f>
      </c>
      <c r="AV167">
        <f>IF($CH167&gt;=4,INDEX($AQ:$AQ,$CG167+4),"")</f>
      </c>
      <c r="AW167">
        <f>IF($CH167&gt;=5,INDEX($AQ:$AQ,$CG167+5),"")</f>
      </c>
      <c r="AX167">
        <f>IF($CH167&gt;=6,INDEX($AQ:$AQ,$CG167+6),"")</f>
      </c>
      <c r="AY167">
        <f>IF($CH167&gt;=7,INDEX($AQ:$AQ,$CG167+7),"")</f>
      </c>
      <c r="AZ167">
        <f>IF($CH167&gt;=8,INDEX($AQ:$AQ,$CG167+8),"")</f>
      </c>
      <c r="BA167">
        <f>IF($CH167&gt;=9,INDEX($AQ:$AQ,$CG167+9),"")</f>
      </c>
      <c r="BB167">
        <f>IF($CH167&gt;=10,INDEX($AQ:$AQ,$CG167+10),"")</f>
      </c>
      <c r="BC167">
        <f>IF($CH167&gt;=11,INDEX($AQ:$AQ,$CG167+11),"")</f>
      </c>
      <c r="BD167">
        <f>IF($CH167&gt;=12,INDEX($AQ:$AQ,$CG167+12),"")</f>
      </c>
      <c r="BE167">
        <f>IF($CH167&gt;=13,INDEX($AQ:$AQ,$CG167+13),"")</f>
      </c>
      <c r="BF167">
        <f>IF($CH167&gt;=14,INDEX($AQ:$AQ,$CG167+14),"")</f>
      </c>
      <c r="BG167">
        <f>IF($CH167&gt;=15,INDEX($AQ:$AQ,$CG167+15),"")</f>
      </c>
      <c r="BH167">
        <f>IF($CH167&gt;=16,INDEX($AQ:$AQ,$CG167+16),"")</f>
      </c>
      <c r="BI167">
        <f>IF($CH167&gt;=17,INDEX($AQ:$AQ,$CG167+17),"")</f>
      </c>
      <c r="BJ167">
        <f>IF($CH167&gt;=18,INDEX($AQ:$AQ,$CG167+18),"")</f>
      </c>
      <c r="BK167">
        <f>IF($CH167&gt;=19,INDEX($AQ:$AQ,$CG167+19),"")</f>
      </c>
      <c r="BL167">
        <f>IF($CH167&gt;=20,INDEX($AQ:$AQ,$CG167+20),"")</f>
      </c>
      <c r="BM167">
        <f>IF($CH167&gt;=21,INDEX($AQ:$AQ,$CG167+21),"")</f>
      </c>
      <c r="BN167">
        <f>IF($CH167&gt;=22,INDEX($AQ:$AQ,$CG167+22),"")</f>
      </c>
      <c r="BO167">
        <f>IF($CH167&gt;=23,INDEX($AQ:$AQ,$CG167+23),"")</f>
      </c>
      <c r="BP167">
        <f>IF($CH167&gt;=24,INDEX($AQ:$AQ,$CG167+24),"")</f>
      </c>
      <c r="BQ167">
        <f>IF($CH167&gt;=25,INDEX($AQ:$AQ,$CG167+25),"")</f>
      </c>
      <c r="BR167">
        <f>IF($CH167&gt;=26,INDEX($AQ:$AQ,$CG167+26),"")</f>
      </c>
      <c r="BS167">
        <f>IF($CH167&gt;=27,INDEX($AQ:$AQ,$CG167+27),"")</f>
      </c>
      <c r="BT167">
        <f>IF($CH167&gt;=28,INDEX($AQ:$AQ,$CG167+28),"")</f>
      </c>
      <c r="BU167">
        <f>IF($CH167&gt;=29,INDEX($AQ:$AQ,$CG167+29),"")</f>
      </c>
      <c r="BV167">
        <f>IF($CH167&gt;=30,INDEX($AQ:$AQ,$CG167+30),"")</f>
      </c>
      <c r="BW167">
        <f>IF($CH167&gt;=31,INDEX($AQ:$AQ,$CG167+31),"")</f>
      </c>
      <c r="BX167">
        <f>IF($CH167&gt;=32,INDEX($AQ:$AQ,$CG167+32),"")</f>
      </c>
      <c r="BY167">
        <f>IF($CH167&gt;=33,INDEX($AQ:$AQ,$CG167+33),"")</f>
      </c>
      <c r="BZ167">
        <f>IF($CH167&gt;=34,INDEX($AQ:$AQ,$CG167+34),"")</f>
      </c>
      <c r="CA167">
        <f>IF($CH167&gt;=35,INDEX($AQ:$AQ,$CG167+35),"")</f>
      </c>
      <c r="CB167">
        <f>IF($CH167&gt;=36,INDEX($AQ:$AQ,$CG167+36),"")</f>
      </c>
      <c r="CC167">
        <f>IF($CH167&gt;=37,INDEX($AQ:$AQ,$CG167+37),"")</f>
      </c>
      <c r="CD167">
        <f>IF($CH167&gt;=38,INDEX($AQ:$AQ,$CG167+38),"")</f>
      </c>
      <c r="CE167">
        <f>IF($CH167&gt;=39,INDEX($AQ:$AQ,$CG167+39),"")</f>
      </c>
      <c r="CF167">
        <f>IF($CH167&gt;=40,INDEX($AQ:$AQ,$CG167+40),"")</f>
      </c>
      <c r="CG167">
        <f>IFERROR(MATCH($AP167,$AQ$2:$AQ$134,0)+1,0)</f>
      </c>
      <c r="CH167">
        <f>IFERROR(INDEX($AR$2:$AR$134,MATCH($AP167,$AQ$2:$AQ$134,0)),0)</f>
      </c>
      <c r="CI167">
        <f>IFERROR(LEFT($L167,FIND(" - ",$L167)-1),$L167)</f>
      </c>
      <c r="CJ167" t="s">
        <v>668</v>
      </c>
      <c r="CK167">
        <v>1</v>
      </c>
      <c r="CL167">
        <f>IF($DG167&gt;=1,INDEX($CJ:$CJ,$DF167+1),"")</f>
      </c>
      <c r="CM167">
        <f>IF($DG167&gt;=2,INDEX($CJ:$CJ,$DF167+2),"")</f>
      </c>
      <c r="CN167">
        <f>IF($DG167&gt;=3,INDEX($CJ:$CJ,$DF167+3),"")</f>
      </c>
      <c r="CO167">
        <f>IF($DG167&gt;=4,INDEX($CJ:$CJ,$DF167+4),"")</f>
      </c>
      <c r="CP167">
        <f>IF($DG167&gt;=5,INDEX($CJ:$CJ,$DF167+5),"")</f>
      </c>
      <c r="CQ167">
        <f>IF($DG167&gt;=6,INDEX($CJ:$CJ,$DF167+6),"")</f>
      </c>
      <c r="CR167">
        <f>IF($DG167&gt;=7,INDEX($CJ:$CJ,$DF167+7),"")</f>
      </c>
      <c r="CS167">
        <f>IF($DG167&gt;=8,INDEX($CJ:$CJ,$DF167+8),"")</f>
      </c>
      <c r="CT167">
        <f>IF($DG167&gt;=9,INDEX($CJ:$CJ,$DF167+9),"")</f>
      </c>
      <c r="CU167">
        <f>IF($DG167&gt;=10,INDEX($CJ:$CJ,$DF167+10),"")</f>
      </c>
      <c r="CV167">
        <f>IF($DG167&gt;=11,INDEX($CJ:$CJ,$DF167+11),"")</f>
      </c>
      <c r="CW167">
        <f>IF($DG167&gt;=12,INDEX($CJ:$CJ,$DF167+12),"")</f>
      </c>
      <c r="CX167">
        <f>IF($DG167&gt;=13,INDEX($CJ:$CJ,$DF167+13),"")</f>
      </c>
      <c r="CY167">
        <f>IF($DG167&gt;=14,INDEX($CJ:$CJ,$DF167+14),"")</f>
      </c>
      <c r="CZ167">
        <f>IF($DG167&gt;=15,INDEX($CJ:$CJ,$DF167+15),"")</f>
      </c>
      <c r="DA167">
        <f>IF($DG167&gt;=16,INDEX($CJ:$CJ,$DF167+16),"")</f>
      </c>
      <c r="DB167">
        <f>IF($DG167&gt;=17,INDEX($CJ:$CJ,$DF167+17),"")</f>
      </c>
      <c r="DC167">
        <f>IF($DG167&gt;=18,INDEX($CJ:$CJ,$DF167+18),"")</f>
      </c>
      <c r="DD167">
        <f>IF($DG167&gt;=19,INDEX($CJ:$CJ,$DF167+19),"")</f>
      </c>
      <c r="DE167">
        <f>IF($DG167&gt;=20,INDEX($CJ:$CJ,$DF167+20),"")</f>
      </c>
      <c r="DF167">
        <f>IFERROR(MATCH($CI167,$CJ$2:$CJ$263,0)+1,0)</f>
      </c>
      <c r="DG167">
        <f>IFERROR(INDEX($CK$2:$CK$263,MATCH($CI167,$CJ$2:$CJ$263,0)),0)</f>
      </c>
      <c r="DH167">
        <f>IFERROR(INDEX($AO:$AO,MATCH($N167,$AN:$AN,0))&amp;"","")</f>
      </c>
      <c r="DL167">
        <f>IF($GO167&gt;=1,INDEX($DI:$DI,$GN167+1),"")</f>
      </c>
      <c r="DM167">
        <f>IF($GO167&gt;=2,INDEX($DI:$DI,$GN167+2),"")</f>
      </c>
      <c r="DN167">
        <f>IF($GO167&gt;=3,INDEX($DI:$DI,$GN167+3),"")</f>
      </c>
      <c r="DO167">
        <f>IF($GO167&gt;=4,INDEX($DI:$DI,$GN167+4),"")</f>
      </c>
      <c r="DP167">
        <f>IF($GO167&gt;=5,INDEX($DI:$DI,$GN167+5),"")</f>
      </c>
      <c r="DQ167">
        <f>IF($GO167&gt;=6,INDEX($DI:$DI,$GN167+6),"")</f>
      </c>
      <c r="DR167">
        <f>IF($GO167&gt;=7,INDEX($DI:$DI,$GN167+7),"")</f>
      </c>
      <c r="DS167">
        <f>IF($GO167&gt;=8,INDEX($DI:$DI,$GN167+8),"")</f>
      </c>
      <c r="DT167">
        <f>IF($GO167&gt;=9,INDEX($DI:$DI,$GN167+9),"")</f>
      </c>
      <c r="DU167">
        <f>IF($GO167&gt;=10,INDEX($DI:$DI,$GN167+10),"")</f>
      </c>
      <c r="DV167">
        <f>IF($GO167&gt;=11,INDEX($DI:$DI,$GN167+11),"")</f>
      </c>
      <c r="DW167">
        <f>IF($GO167&gt;=12,INDEX($DI:$DI,$GN167+12),"")</f>
      </c>
      <c r="DX167">
        <f>IF($GO167&gt;=13,INDEX($DI:$DI,$GN167+13),"")</f>
      </c>
      <c r="DY167">
        <f>IF($GO167&gt;=14,INDEX($DI:$DI,$GN167+14),"")</f>
      </c>
      <c r="DZ167">
        <f>IF($GO167&gt;=15,INDEX($DI:$DI,$GN167+15),"")</f>
      </c>
      <c r="EA167">
        <f>IF($GO167&gt;=16,INDEX($DI:$DI,$GN167+16),"")</f>
      </c>
      <c r="EB167">
        <f>IF($GO167&gt;=17,INDEX($DI:$DI,$GN167+17),"")</f>
      </c>
      <c r="EC167">
        <f>IF($GO167&gt;=18,INDEX($DI:$DI,$GN167+18),"")</f>
      </c>
      <c r="ED167">
        <f>IF($GO167&gt;=19,INDEX($DI:$DI,$GN167+19),"")</f>
      </c>
      <c r="EE167">
        <f>IF($GO167&gt;=20,INDEX($DI:$DI,$GN167+20),"")</f>
      </c>
      <c r="EF167">
        <f>IF($GO167&gt;=21,INDEX($DI:$DI,$GN167+21),"")</f>
      </c>
      <c r="EG167">
        <f>IF($GO167&gt;=22,INDEX($DI:$DI,$GN167+22),"")</f>
      </c>
      <c r="EH167">
        <f>IF($GO167&gt;=23,INDEX($DI:$DI,$GN167+23),"")</f>
      </c>
      <c r="EI167">
        <f>IF($GO167&gt;=24,INDEX($DI:$DI,$GN167+24),"")</f>
      </c>
      <c r="EJ167">
        <f>IF($GO167&gt;=25,INDEX($DI:$DI,$GN167+25),"")</f>
      </c>
      <c r="EK167">
        <f>IF($GO167&gt;=26,INDEX($DI:$DI,$GN167+26),"")</f>
      </c>
      <c r="EL167">
        <f>IF($GO167&gt;=27,INDEX($DI:$DI,$GN167+27),"")</f>
      </c>
      <c r="EM167">
        <f>IF($GO167&gt;=28,INDEX($DI:$DI,$GN167+28),"")</f>
      </c>
      <c r="EN167">
        <f>IF($GO167&gt;=29,INDEX($DI:$DI,$GN167+29),"")</f>
      </c>
      <c r="EO167">
        <f>IF($GO167&gt;=30,INDEX($DI:$DI,$GN167+30),"")</f>
      </c>
      <c r="EP167">
        <f>IF($GO167&gt;=31,INDEX($DI:$DI,$GN167+31),"")</f>
      </c>
      <c r="EQ167">
        <f>IF($GO167&gt;=32,INDEX($DI:$DI,$GN167+32),"")</f>
      </c>
      <c r="ER167">
        <f>IF($GO167&gt;=33,INDEX($DI:$DI,$GN167+33),"")</f>
      </c>
      <c r="ES167">
        <f>IF($GO167&gt;=34,INDEX($DI:$DI,$GN167+34),"")</f>
      </c>
      <c r="ET167">
        <f>IF($GO167&gt;=35,INDEX($DI:$DI,$GN167+35),"")</f>
      </c>
      <c r="EU167">
        <f>IF($GO167&gt;=36,INDEX($DI:$DI,$GN167+36),"")</f>
      </c>
      <c r="EV167">
        <f>IF($GO167&gt;=37,INDEX($DI:$DI,$GN167+37),"")</f>
      </c>
      <c r="EW167">
        <f>IF($GO167&gt;=38,INDEX($DI:$DI,$GN167+38),"")</f>
      </c>
      <c r="EX167">
        <f>IF($GO167&gt;=39,INDEX($DI:$DI,$GN167+39),"")</f>
      </c>
      <c r="EY167">
        <f>IF($GO167&gt;=40,INDEX($DI:$DI,$GN167+40),"")</f>
      </c>
      <c r="EZ167">
        <f>IF($GO167&gt;=1,INDEX($DJ:$DJ,$GN167+1),"")</f>
      </c>
      <c r="FA167">
        <f>IF($GO167&gt;=2,INDEX($DJ:$DJ,$GN167+2),"")</f>
      </c>
      <c r="FB167">
        <f>IF($GO167&gt;=3,INDEX($DJ:$DJ,$GN167+3),"")</f>
      </c>
      <c r="FC167">
        <f>IF($GO167&gt;=4,INDEX($DJ:$DJ,$GN167+4),"")</f>
      </c>
      <c r="FD167">
        <f>IF($GO167&gt;=5,INDEX($DJ:$DJ,$GN167+5),"")</f>
      </c>
      <c r="FE167">
        <f>IF($GO167&gt;=6,INDEX($DJ:$DJ,$GN167+6),"")</f>
      </c>
      <c r="FF167">
        <f>IF($GO167&gt;=7,INDEX($DJ:$DJ,$GN167+7),"")</f>
      </c>
      <c r="FG167">
        <f>IF($GO167&gt;=8,INDEX($DJ:$DJ,$GN167+8),"")</f>
      </c>
      <c r="FH167">
        <f>IF($GO167&gt;=9,INDEX($DJ:$DJ,$GN167+9),"")</f>
      </c>
      <c r="FI167">
        <f>IF($GO167&gt;=10,INDEX($DJ:$DJ,$GN167+10),"")</f>
      </c>
      <c r="FJ167">
        <f>IF($GO167&gt;=11,INDEX($DJ:$DJ,$GN167+11),"")</f>
      </c>
      <c r="FK167">
        <f>IF($GO167&gt;=12,INDEX($DJ:$DJ,$GN167+12),"")</f>
      </c>
      <c r="FL167">
        <f>IF($GO167&gt;=13,INDEX($DJ:$DJ,$GN167+13),"")</f>
      </c>
      <c r="FM167">
        <f>IF($GO167&gt;=14,INDEX($DJ:$DJ,$GN167+14),"")</f>
      </c>
      <c r="FN167">
        <f>IF($GO167&gt;=15,INDEX($DJ:$DJ,$GN167+15),"")</f>
      </c>
      <c r="FO167">
        <f>IF($GO167&gt;=16,INDEX($DJ:$DJ,$GN167+16),"")</f>
      </c>
      <c r="FP167">
        <f>IF($GO167&gt;=17,INDEX($DJ:$DJ,$GN167+17),"")</f>
      </c>
      <c r="FQ167">
        <f>IF($GO167&gt;=18,INDEX($DJ:$DJ,$GN167+18),"")</f>
      </c>
      <c r="FR167">
        <f>IF($GO167&gt;=19,INDEX($DJ:$DJ,$GN167+19),"")</f>
      </c>
      <c r="FS167">
        <f>IF($GO167&gt;=20,INDEX($DJ:$DJ,$GN167+20),"")</f>
      </c>
      <c r="FT167">
        <f>IF($GO167&gt;=21,INDEX($DJ:$DJ,$GN167+21),"")</f>
      </c>
      <c r="FU167">
        <f>IF($GO167&gt;=22,INDEX($DJ:$DJ,$GN167+22),"")</f>
      </c>
      <c r="FV167">
        <f>IF($GO167&gt;=23,INDEX($DJ:$DJ,$GN167+23),"")</f>
      </c>
      <c r="FW167">
        <f>IF($GO167&gt;=24,INDEX($DJ:$DJ,$GN167+24),"")</f>
      </c>
      <c r="FX167">
        <f>IF($GO167&gt;=25,INDEX($DJ:$DJ,$GN167+25),"")</f>
      </c>
      <c r="FY167">
        <f>IF($GO167&gt;=26,INDEX($DJ:$DJ,$GN167+26),"")</f>
      </c>
      <c r="FZ167">
        <f>IF($GO167&gt;=27,INDEX($DJ:$DJ,$GN167+27),"")</f>
      </c>
      <c r="GA167">
        <f>IF($GO167&gt;=28,INDEX($DJ:$DJ,$GN167+28),"")</f>
      </c>
      <c r="GB167">
        <f>IF($GO167&gt;=29,INDEX($DJ:$DJ,$GN167+29),"")</f>
      </c>
      <c r="GC167">
        <f>IF($GO167&gt;=30,INDEX($DJ:$DJ,$GN167+30),"")</f>
      </c>
      <c r="GD167">
        <f>IF($GO167&gt;=31,INDEX($DJ:$DJ,$GN167+31),"")</f>
      </c>
      <c r="GE167">
        <f>IF($GO167&gt;=32,INDEX($DJ:$DJ,$GN167+32),"")</f>
      </c>
      <c r="GF167">
        <f>IF($GO167&gt;=33,INDEX($DJ:$DJ,$GN167+33),"")</f>
      </c>
      <c r="GG167">
        <f>IF($GO167&gt;=34,INDEX($DJ:$DJ,$GN167+34),"")</f>
      </c>
      <c r="GH167">
        <f>IF($GO167&gt;=35,INDEX($DJ:$DJ,$GN167+35),"")</f>
      </c>
      <c r="GI167">
        <f>IF($GO167&gt;=36,INDEX($DJ:$DJ,$GN167+36),"")</f>
      </c>
      <c r="GJ167">
        <f>IF($GO167&gt;=37,INDEX($DJ:$DJ,$GN167+37),"")</f>
      </c>
      <c r="GK167">
        <f>IF($GO167&gt;=38,INDEX($DJ:$DJ,$GN167+38),"")</f>
      </c>
      <c r="GL167">
        <f>IF($GO167&gt;=39,INDEX($DJ:$DJ,$GN167+39),"")</f>
      </c>
      <c r="GM167">
        <f>IF($GO167&gt;=40,INDEX($DJ:$DJ,$GN167+40),"")</f>
      </c>
      <c r="GN167">
        <f>IFERROR(MATCH($DH167,$DI$2:$DI$148,0)+1,0)</f>
      </c>
      <c r="GO167">
        <f>IFERROR(INDEX($DK$2:$DK$148,MATCH($DH167,$DI$2:$DI$148,0)),0)</f>
      </c>
      <c r="GP167">
        <f>IFERROR(MATCH($Y167,$DL$167:$EY$167,0),0)</f>
      </c>
      <c r="GQ167">
        <f>IF($GP167&gt;0,INDEX($EZ$167:$GM$167,$GP167),"")</f>
      </c>
      <c r="GR167" t="s">
        <v>533</v>
      </c>
      <c r="GT167">
        <f>IF($JC167&gt;=1,INDEX($GR:$GR,$JB167+1),"")</f>
      </c>
      <c r="GU167">
        <f>IF($JC167&gt;=2,INDEX($GR:$GR,$JB167+2),"")</f>
      </c>
      <c r="GV167">
        <f>IF($JC167&gt;=3,INDEX($GR:$GR,$JB167+3),"")</f>
      </c>
      <c r="GW167">
        <f>IF($JC167&gt;=4,INDEX($GR:$GR,$JB167+4),"")</f>
      </c>
      <c r="GX167">
        <f>IF($JC167&gt;=5,INDEX($GR:$GR,$JB167+5),"")</f>
      </c>
      <c r="GY167">
        <f>IF($JC167&gt;=6,INDEX($GR:$GR,$JB167+6),"")</f>
      </c>
      <c r="GZ167">
        <f>IF($JC167&gt;=7,INDEX($GR:$GR,$JB167+7),"")</f>
      </c>
      <c r="HA167">
        <f>IF($JC167&gt;=8,INDEX($GR:$GR,$JB167+8),"")</f>
      </c>
      <c r="HB167">
        <f>IF($JC167&gt;=9,INDEX($GR:$GR,$JB167+9),"")</f>
      </c>
      <c r="HC167">
        <f>IF($JC167&gt;=10,INDEX($GR:$GR,$JB167+10),"")</f>
      </c>
      <c r="HD167">
        <f>IF($JC167&gt;=11,INDEX($GR:$GR,$JB167+11),"")</f>
      </c>
      <c r="HE167">
        <f>IF($JC167&gt;=12,INDEX($GR:$GR,$JB167+12),"")</f>
      </c>
      <c r="HF167">
        <f>IF($JC167&gt;=13,INDEX($GR:$GR,$JB167+13),"")</f>
      </c>
      <c r="HG167">
        <f>IF($JC167&gt;=14,INDEX($GR:$GR,$JB167+14),"")</f>
      </c>
      <c r="HH167">
        <f>IF($JC167&gt;=15,INDEX($GR:$GR,$JB167+15),"")</f>
      </c>
      <c r="HI167">
        <f>IF($JC167&gt;=16,INDEX($GR:$GR,$JB167+16),"")</f>
      </c>
      <c r="HJ167">
        <f>IF($JC167&gt;=17,INDEX($GR:$GR,$JB167+17),"")</f>
      </c>
      <c r="HK167">
        <f>IF($JC167&gt;=18,INDEX($GR:$GR,$JB167+18),"")</f>
      </c>
      <c r="HL167">
        <f>IF($JC167&gt;=19,INDEX($GR:$GR,$JB167+19),"")</f>
      </c>
      <c r="HM167">
        <f>IF($JC167&gt;=20,INDEX($GR:$GR,$JB167+20),"")</f>
      </c>
      <c r="HN167">
        <f>IF($JC167&gt;=21,INDEX($GR:$GR,$JB167+21),"")</f>
      </c>
      <c r="HO167">
        <f>IF($JC167&gt;=22,INDEX($GR:$GR,$JB167+22),"")</f>
      </c>
      <c r="HP167">
        <f>IF($JC167&gt;=23,INDEX($GR:$GR,$JB167+23),"")</f>
      </c>
      <c r="HQ167">
        <f>IF($JC167&gt;=24,INDEX($GR:$GR,$JB167+24),"")</f>
      </c>
      <c r="HR167">
        <f>IF($JC167&gt;=25,INDEX($GR:$GR,$JB167+25),"")</f>
      </c>
      <c r="HS167">
        <f>IF($JC167&gt;=26,INDEX($GR:$GR,$JB167+26),"")</f>
      </c>
      <c r="HT167">
        <f>IF($JC167&gt;=27,INDEX($GR:$GR,$JB167+27),"")</f>
      </c>
      <c r="HU167">
        <f>IF($JC167&gt;=28,INDEX($GR:$GR,$JB167+28),"")</f>
      </c>
      <c r="HV167">
        <f>IF($JC167&gt;=29,INDEX($GR:$GR,$JB167+29),"")</f>
      </c>
      <c r="HW167">
        <f>IF($JC167&gt;=30,INDEX($GR:$GR,$JB167+30),"")</f>
      </c>
      <c r="HX167">
        <f>IF($JC167&gt;=31,INDEX($GR:$GR,$JB167+31),"")</f>
      </c>
      <c r="HY167">
        <f>IF($JC167&gt;=32,INDEX($GR:$GR,$JB167+32),"")</f>
      </c>
      <c r="HZ167">
        <f>IF($JC167&gt;=33,INDEX($GR:$GR,$JB167+33),"")</f>
      </c>
      <c r="IA167">
        <f>IF($JC167&gt;=34,INDEX($GR:$GR,$JB167+34),"")</f>
      </c>
      <c r="IB167">
        <f>IF($JC167&gt;=35,INDEX($GR:$GR,$JB167+35),"")</f>
      </c>
      <c r="IC167">
        <f>IF($JC167&gt;=36,INDEX($GR:$GR,$JB167+36),"")</f>
      </c>
      <c r="ID167">
        <f>IF($JC167&gt;=37,INDEX($GR:$GR,$JB167+37),"")</f>
      </c>
      <c r="IE167">
        <f>IF($JC167&gt;=38,INDEX($GR:$GR,$JB167+38),"")</f>
      </c>
      <c r="IF167">
        <f>IF($JC167&gt;=39,INDEX($GR:$GR,$JB167+39),"")</f>
      </c>
      <c r="IG167">
        <f>IF($JC167&gt;=40,INDEX($GR:$GR,$JB167+40),"")</f>
      </c>
      <c r="IH167">
        <f>IF($JC167&gt;=41,INDEX($GR:$GR,$JB167+41),"")</f>
      </c>
      <c r="II167">
        <f>IF($JC167&gt;=42,INDEX($GR:$GR,$JB167+42),"")</f>
      </c>
      <c r="IJ167">
        <f>IF($JC167&gt;=43,INDEX($GR:$GR,$JB167+43),"")</f>
      </c>
      <c r="IK167">
        <f>IF($JC167&gt;=44,INDEX($GR:$GR,$JB167+44),"")</f>
      </c>
      <c r="IL167">
        <f>IF($JC167&gt;=45,INDEX($GR:$GR,$JB167+45),"")</f>
      </c>
      <c r="IM167">
        <f>IF($JC167&gt;=46,INDEX($GR:$GR,$JB167+46),"")</f>
      </c>
      <c r="IN167">
        <f>IF($JC167&gt;=47,INDEX($GR:$GR,$JB167+47),"")</f>
      </c>
      <c r="IO167">
        <f>IF($JC167&gt;=48,INDEX($GR:$GR,$JB167+48),"")</f>
      </c>
      <c r="IP167">
        <f>IF($JC167&gt;=49,INDEX($GR:$GR,$JB167+49),"")</f>
      </c>
      <c r="IQ167">
        <f>IF($JC167&gt;=50,INDEX($GR:$GR,$JB167+50),"")</f>
      </c>
      <c r="IR167">
        <f>IF($JC167&gt;=51,INDEX($GR:$GR,$JB167+51),"")</f>
      </c>
      <c r="IS167">
        <f>IF($JC167&gt;=52,INDEX($GR:$GR,$JB167+52),"")</f>
      </c>
      <c r="IT167">
        <f>IF($JC167&gt;=53,INDEX($GR:$GR,$JB167+53),"")</f>
      </c>
      <c r="IU167">
        <f>IF($JC167&gt;=54,INDEX($GR:$GR,$JB167+54),"")</f>
      </c>
      <c r="IV167">
        <f>IF($JC167&gt;=55,INDEX($GR:$GR,$JB167+55),"")</f>
      </c>
      <c r="IW167">
        <f>IF($JC167&gt;=56,INDEX($GR:$GR,$JB167+56),"")</f>
      </c>
      <c r="IX167">
        <f>IF($JC167&gt;=57,INDEX($GR:$GR,$JB167+57),"")</f>
      </c>
      <c r="IY167">
        <f>IF($JC167&gt;=58,INDEX($GR:$GR,$JB167+58),"")</f>
      </c>
      <c r="IZ167">
        <f>IF($JC167&gt;=59,INDEX($GR:$GR,$JB167+59),"")</f>
      </c>
      <c r="JA167">
        <f>IF($JC167&gt;=60,INDEX($GR:$GR,$JB167+60),"")</f>
      </c>
      <c r="JB167">
        <f>IFERROR(MATCH($GQ167,$GR$2:$GR$324,0)+1,0)</f>
      </c>
      <c r="JC167">
        <f>IFERROR(INDEX($GS$2:$GS$324,MATCH($GQ167,$GR$2:$GR$324,0)),0)</f>
      </c>
      <c r="JD167" t="s">
        <v>40</v>
      </c>
      <c r="JE167" t="s">
        <v>40</v>
      </c>
    </row>
    <row r="168" spans="1:265" x14ac:dyDescent="0.25">
      <c r="Q168">
        <f>IF(OR($T168="",$P168=""),"",IFERROR($T168/$P168,0))</f>
      </c>
      <c r="R168">
        <f>IF($T168="","",
SUM($S168,$U168,$Z168,$V168,$X168)*
(1-IF($AA168="",0,VALUE($AA168)/100)))</f>
      </c>
      <c r="S168">
        <f>IF($T168="","",$T168)</f>
      </c>
      <c r="U168">
        <f>IF($T168="","",
IF($N168="","",
IF(ISNUMBER(SEARCH("exempt",LOWER($N168))),0,
$T168*(VALUE(SUBSTITUTE($N168,"%",""))/100))))</f>
      </c>
      <c r="AB168">
        <f>IFERROR(IF(FIND(" - ",$K168)&gt;0,MID($K168,FIND(" - ",$K168)+3,LEN($K168)),""),"")</f>
      </c>
      <c r="AK168" t="s">
        <v>669</v>
      </c>
      <c r="AP168">
        <f>IFERROR(LEFT($K168,FIND(" - ",$K168)-1),$K168)</f>
      </c>
      <c r="AS168">
        <f>IF($CH168&gt;=1,INDEX($AQ:$AQ,$CG168+1),"")</f>
      </c>
      <c r="AT168">
        <f>IF($CH168&gt;=2,INDEX($AQ:$AQ,$CG168+2),"")</f>
      </c>
      <c r="AU168">
        <f>IF($CH168&gt;=3,INDEX($AQ:$AQ,$CG168+3),"")</f>
      </c>
      <c r="AV168">
        <f>IF($CH168&gt;=4,INDEX($AQ:$AQ,$CG168+4),"")</f>
      </c>
      <c r="AW168">
        <f>IF($CH168&gt;=5,INDEX($AQ:$AQ,$CG168+5),"")</f>
      </c>
      <c r="AX168">
        <f>IF($CH168&gt;=6,INDEX($AQ:$AQ,$CG168+6),"")</f>
      </c>
      <c r="AY168">
        <f>IF($CH168&gt;=7,INDEX($AQ:$AQ,$CG168+7),"")</f>
      </c>
      <c r="AZ168">
        <f>IF($CH168&gt;=8,INDEX($AQ:$AQ,$CG168+8),"")</f>
      </c>
      <c r="BA168">
        <f>IF($CH168&gt;=9,INDEX($AQ:$AQ,$CG168+9),"")</f>
      </c>
      <c r="BB168">
        <f>IF($CH168&gt;=10,INDEX($AQ:$AQ,$CG168+10),"")</f>
      </c>
      <c r="BC168">
        <f>IF($CH168&gt;=11,INDEX($AQ:$AQ,$CG168+11),"")</f>
      </c>
      <c r="BD168">
        <f>IF($CH168&gt;=12,INDEX($AQ:$AQ,$CG168+12),"")</f>
      </c>
      <c r="BE168">
        <f>IF($CH168&gt;=13,INDEX($AQ:$AQ,$CG168+13),"")</f>
      </c>
      <c r="BF168">
        <f>IF($CH168&gt;=14,INDEX($AQ:$AQ,$CG168+14),"")</f>
      </c>
      <c r="BG168">
        <f>IF($CH168&gt;=15,INDEX($AQ:$AQ,$CG168+15),"")</f>
      </c>
      <c r="BH168">
        <f>IF($CH168&gt;=16,INDEX($AQ:$AQ,$CG168+16),"")</f>
      </c>
      <c r="BI168">
        <f>IF($CH168&gt;=17,INDEX($AQ:$AQ,$CG168+17),"")</f>
      </c>
      <c r="BJ168">
        <f>IF($CH168&gt;=18,INDEX($AQ:$AQ,$CG168+18),"")</f>
      </c>
      <c r="BK168">
        <f>IF($CH168&gt;=19,INDEX($AQ:$AQ,$CG168+19),"")</f>
      </c>
      <c r="BL168">
        <f>IF($CH168&gt;=20,INDEX($AQ:$AQ,$CG168+20),"")</f>
      </c>
      <c r="BM168">
        <f>IF($CH168&gt;=21,INDEX($AQ:$AQ,$CG168+21),"")</f>
      </c>
      <c r="BN168">
        <f>IF($CH168&gt;=22,INDEX($AQ:$AQ,$CG168+22),"")</f>
      </c>
      <c r="BO168">
        <f>IF($CH168&gt;=23,INDEX($AQ:$AQ,$CG168+23),"")</f>
      </c>
      <c r="BP168">
        <f>IF($CH168&gt;=24,INDEX($AQ:$AQ,$CG168+24),"")</f>
      </c>
      <c r="BQ168">
        <f>IF($CH168&gt;=25,INDEX($AQ:$AQ,$CG168+25),"")</f>
      </c>
      <c r="BR168">
        <f>IF($CH168&gt;=26,INDEX($AQ:$AQ,$CG168+26),"")</f>
      </c>
      <c r="BS168">
        <f>IF($CH168&gt;=27,INDEX($AQ:$AQ,$CG168+27),"")</f>
      </c>
      <c r="BT168">
        <f>IF($CH168&gt;=28,INDEX($AQ:$AQ,$CG168+28),"")</f>
      </c>
      <c r="BU168">
        <f>IF($CH168&gt;=29,INDEX($AQ:$AQ,$CG168+29),"")</f>
      </c>
      <c r="BV168">
        <f>IF($CH168&gt;=30,INDEX($AQ:$AQ,$CG168+30),"")</f>
      </c>
      <c r="BW168">
        <f>IF($CH168&gt;=31,INDEX($AQ:$AQ,$CG168+31),"")</f>
      </c>
      <c r="BX168">
        <f>IF($CH168&gt;=32,INDEX($AQ:$AQ,$CG168+32),"")</f>
      </c>
      <c r="BY168">
        <f>IF($CH168&gt;=33,INDEX($AQ:$AQ,$CG168+33),"")</f>
      </c>
      <c r="BZ168">
        <f>IF($CH168&gt;=34,INDEX($AQ:$AQ,$CG168+34),"")</f>
      </c>
      <c r="CA168">
        <f>IF($CH168&gt;=35,INDEX($AQ:$AQ,$CG168+35),"")</f>
      </c>
      <c r="CB168">
        <f>IF($CH168&gt;=36,INDEX($AQ:$AQ,$CG168+36),"")</f>
      </c>
      <c r="CC168">
        <f>IF($CH168&gt;=37,INDEX($AQ:$AQ,$CG168+37),"")</f>
      </c>
      <c r="CD168">
        <f>IF($CH168&gt;=38,INDEX($AQ:$AQ,$CG168+38),"")</f>
      </c>
      <c r="CE168">
        <f>IF($CH168&gt;=39,INDEX($AQ:$AQ,$CG168+39),"")</f>
      </c>
      <c r="CF168">
        <f>IF($CH168&gt;=40,INDEX($AQ:$AQ,$CG168+40),"")</f>
      </c>
      <c r="CG168">
        <f>IFERROR(MATCH($AP168,$AQ$2:$AQ$134,0)+1,0)</f>
      </c>
      <c r="CH168">
        <f>IFERROR(INDEX($AR$2:$AR$134,MATCH($AP168,$AQ$2:$AQ$134,0)),0)</f>
      </c>
      <c r="CI168">
        <f>IFERROR(LEFT($L168,FIND(" - ",$L168)-1),$L168)</f>
      </c>
      <c r="CJ168" t="s">
        <v>224</v>
      </c>
      <c r="CL168">
        <f>IF($DG168&gt;=1,INDEX($CJ:$CJ,$DF168+1),"")</f>
      </c>
      <c r="CM168">
        <f>IF($DG168&gt;=2,INDEX($CJ:$CJ,$DF168+2),"")</f>
      </c>
      <c r="CN168">
        <f>IF($DG168&gt;=3,INDEX($CJ:$CJ,$DF168+3),"")</f>
      </c>
      <c r="CO168">
        <f>IF($DG168&gt;=4,INDEX($CJ:$CJ,$DF168+4),"")</f>
      </c>
      <c r="CP168">
        <f>IF($DG168&gt;=5,INDEX($CJ:$CJ,$DF168+5),"")</f>
      </c>
      <c r="CQ168">
        <f>IF($DG168&gt;=6,INDEX($CJ:$CJ,$DF168+6),"")</f>
      </c>
      <c r="CR168">
        <f>IF($DG168&gt;=7,INDEX($CJ:$CJ,$DF168+7),"")</f>
      </c>
      <c r="CS168">
        <f>IF($DG168&gt;=8,INDEX($CJ:$CJ,$DF168+8),"")</f>
      </c>
      <c r="CT168">
        <f>IF($DG168&gt;=9,INDEX($CJ:$CJ,$DF168+9),"")</f>
      </c>
      <c r="CU168">
        <f>IF($DG168&gt;=10,INDEX($CJ:$CJ,$DF168+10),"")</f>
      </c>
      <c r="CV168">
        <f>IF($DG168&gt;=11,INDEX($CJ:$CJ,$DF168+11),"")</f>
      </c>
      <c r="CW168">
        <f>IF($DG168&gt;=12,INDEX($CJ:$CJ,$DF168+12),"")</f>
      </c>
      <c r="CX168">
        <f>IF($DG168&gt;=13,INDEX($CJ:$CJ,$DF168+13),"")</f>
      </c>
      <c r="CY168">
        <f>IF($DG168&gt;=14,INDEX($CJ:$CJ,$DF168+14),"")</f>
      </c>
      <c r="CZ168">
        <f>IF($DG168&gt;=15,INDEX($CJ:$CJ,$DF168+15),"")</f>
      </c>
      <c r="DA168">
        <f>IF($DG168&gt;=16,INDEX($CJ:$CJ,$DF168+16),"")</f>
      </c>
      <c r="DB168">
        <f>IF($DG168&gt;=17,INDEX($CJ:$CJ,$DF168+17),"")</f>
      </c>
      <c r="DC168">
        <f>IF($DG168&gt;=18,INDEX($CJ:$CJ,$DF168+18),"")</f>
      </c>
      <c r="DD168">
        <f>IF($DG168&gt;=19,INDEX($CJ:$CJ,$DF168+19),"")</f>
      </c>
      <c r="DE168">
        <f>IF($DG168&gt;=20,INDEX($CJ:$CJ,$DF168+20),"")</f>
      </c>
      <c r="DF168">
        <f>IFERROR(MATCH($CI168,$CJ$2:$CJ$263,0)+1,0)</f>
      </c>
      <c r="DG168">
        <f>IFERROR(INDEX($CK$2:$CK$263,MATCH($CI168,$CJ$2:$CJ$263,0)),0)</f>
      </c>
      <c r="DH168">
        <f>IFERROR(INDEX($AO:$AO,MATCH($N168,$AN:$AN,0))&amp;"","")</f>
      </c>
      <c r="DL168">
        <f>IF($GO168&gt;=1,INDEX($DI:$DI,$GN168+1),"")</f>
      </c>
      <c r="DM168">
        <f>IF($GO168&gt;=2,INDEX($DI:$DI,$GN168+2),"")</f>
      </c>
      <c r="DN168">
        <f>IF($GO168&gt;=3,INDEX($DI:$DI,$GN168+3),"")</f>
      </c>
      <c r="DO168">
        <f>IF($GO168&gt;=4,INDEX($DI:$DI,$GN168+4),"")</f>
      </c>
      <c r="DP168">
        <f>IF($GO168&gt;=5,INDEX($DI:$DI,$GN168+5),"")</f>
      </c>
      <c r="DQ168">
        <f>IF($GO168&gt;=6,INDEX($DI:$DI,$GN168+6),"")</f>
      </c>
      <c r="DR168">
        <f>IF($GO168&gt;=7,INDEX($DI:$DI,$GN168+7),"")</f>
      </c>
      <c r="DS168">
        <f>IF($GO168&gt;=8,INDEX($DI:$DI,$GN168+8),"")</f>
      </c>
      <c r="DT168">
        <f>IF($GO168&gt;=9,INDEX($DI:$DI,$GN168+9),"")</f>
      </c>
      <c r="DU168">
        <f>IF($GO168&gt;=10,INDEX($DI:$DI,$GN168+10),"")</f>
      </c>
      <c r="DV168">
        <f>IF($GO168&gt;=11,INDEX($DI:$DI,$GN168+11),"")</f>
      </c>
      <c r="DW168">
        <f>IF($GO168&gt;=12,INDEX($DI:$DI,$GN168+12),"")</f>
      </c>
      <c r="DX168">
        <f>IF($GO168&gt;=13,INDEX($DI:$DI,$GN168+13),"")</f>
      </c>
      <c r="DY168">
        <f>IF($GO168&gt;=14,INDEX($DI:$DI,$GN168+14),"")</f>
      </c>
      <c r="DZ168">
        <f>IF($GO168&gt;=15,INDEX($DI:$DI,$GN168+15),"")</f>
      </c>
      <c r="EA168">
        <f>IF($GO168&gt;=16,INDEX($DI:$DI,$GN168+16),"")</f>
      </c>
      <c r="EB168">
        <f>IF($GO168&gt;=17,INDEX($DI:$DI,$GN168+17),"")</f>
      </c>
      <c r="EC168">
        <f>IF($GO168&gt;=18,INDEX($DI:$DI,$GN168+18),"")</f>
      </c>
      <c r="ED168">
        <f>IF($GO168&gt;=19,INDEX($DI:$DI,$GN168+19),"")</f>
      </c>
      <c r="EE168">
        <f>IF($GO168&gt;=20,INDEX($DI:$DI,$GN168+20),"")</f>
      </c>
      <c r="EF168">
        <f>IF($GO168&gt;=21,INDEX($DI:$DI,$GN168+21),"")</f>
      </c>
      <c r="EG168">
        <f>IF($GO168&gt;=22,INDEX($DI:$DI,$GN168+22),"")</f>
      </c>
      <c r="EH168">
        <f>IF($GO168&gt;=23,INDEX($DI:$DI,$GN168+23),"")</f>
      </c>
      <c r="EI168">
        <f>IF($GO168&gt;=24,INDEX($DI:$DI,$GN168+24),"")</f>
      </c>
      <c r="EJ168">
        <f>IF($GO168&gt;=25,INDEX($DI:$DI,$GN168+25),"")</f>
      </c>
      <c r="EK168">
        <f>IF($GO168&gt;=26,INDEX($DI:$DI,$GN168+26),"")</f>
      </c>
      <c r="EL168">
        <f>IF($GO168&gt;=27,INDEX($DI:$DI,$GN168+27),"")</f>
      </c>
      <c r="EM168">
        <f>IF($GO168&gt;=28,INDEX($DI:$DI,$GN168+28),"")</f>
      </c>
      <c r="EN168">
        <f>IF($GO168&gt;=29,INDEX($DI:$DI,$GN168+29),"")</f>
      </c>
      <c r="EO168">
        <f>IF($GO168&gt;=30,INDEX($DI:$DI,$GN168+30),"")</f>
      </c>
      <c r="EP168">
        <f>IF($GO168&gt;=31,INDEX($DI:$DI,$GN168+31),"")</f>
      </c>
      <c r="EQ168">
        <f>IF($GO168&gt;=32,INDEX($DI:$DI,$GN168+32),"")</f>
      </c>
      <c r="ER168">
        <f>IF($GO168&gt;=33,INDEX($DI:$DI,$GN168+33),"")</f>
      </c>
      <c r="ES168">
        <f>IF($GO168&gt;=34,INDEX($DI:$DI,$GN168+34),"")</f>
      </c>
      <c r="ET168">
        <f>IF($GO168&gt;=35,INDEX($DI:$DI,$GN168+35),"")</f>
      </c>
      <c r="EU168">
        <f>IF($GO168&gt;=36,INDEX($DI:$DI,$GN168+36),"")</f>
      </c>
      <c r="EV168">
        <f>IF($GO168&gt;=37,INDEX($DI:$DI,$GN168+37),"")</f>
      </c>
      <c r="EW168">
        <f>IF($GO168&gt;=38,INDEX($DI:$DI,$GN168+38),"")</f>
      </c>
      <c r="EX168">
        <f>IF($GO168&gt;=39,INDEX($DI:$DI,$GN168+39),"")</f>
      </c>
      <c r="EY168">
        <f>IF($GO168&gt;=40,INDEX($DI:$DI,$GN168+40),"")</f>
      </c>
      <c r="EZ168">
        <f>IF($GO168&gt;=1,INDEX($DJ:$DJ,$GN168+1),"")</f>
      </c>
      <c r="FA168">
        <f>IF($GO168&gt;=2,INDEX($DJ:$DJ,$GN168+2),"")</f>
      </c>
      <c r="FB168">
        <f>IF($GO168&gt;=3,INDEX($DJ:$DJ,$GN168+3),"")</f>
      </c>
      <c r="FC168">
        <f>IF($GO168&gt;=4,INDEX($DJ:$DJ,$GN168+4),"")</f>
      </c>
      <c r="FD168">
        <f>IF($GO168&gt;=5,INDEX($DJ:$DJ,$GN168+5),"")</f>
      </c>
      <c r="FE168">
        <f>IF($GO168&gt;=6,INDEX($DJ:$DJ,$GN168+6),"")</f>
      </c>
      <c r="FF168">
        <f>IF($GO168&gt;=7,INDEX($DJ:$DJ,$GN168+7),"")</f>
      </c>
      <c r="FG168">
        <f>IF($GO168&gt;=8,INDEX($DJ:$DJ,$GN168+8),"")</f>
      </c>
      <c r="FH168">
        <f>IF($GO168&gt;=9,INDEX($DJ:$DJ,$GN168+9),"")</f>
      </c>
      <c r="FI168">
        <f>IF($GO168&gt;=10,INDEX($DJ:$DJ,$GN168+10),"")</f>
      </c>
      <c r="FJ168">
        <f>IF($GO168&gt;=11,INDEX($DJ:$DJ,$GN168+11),"")</f>
      </c>
      <c r="FK168">
        <f>IF($GO168&gt;=12,INDEX($DJ:$DJ,$GN168+12),"")</f>
      </c>
      <c r="FL168">
        <f>IF($GO168&gt;=13,INDEX($DJ:$DJ,$GN168+13),"")</f>
      </c>
      <c r="FM168">
        <f>IF($GO168&gt;=14,INDEX($DJ:$DJ,$GN168+14),"")</f>
      </c>
      <c r="FN168">
        <f>IF($GO168&gt;=15,INDEX($DJ:$DJ,$GN168+15),"")</f>
      </c>
      <c r="FO168">
        <f>IF($GO168&gt;=16,INDEX($DJ:$DJ,$GN168+16),"")</f>
      </c>
      <c r="FP168">
        <f>IF($GO168&gt;=17,INDEX($DJ:$DJ,$GN168+17),"")</f>
      </c>
      <c r="FQ168">
        <f>IF($GO168&gt;=18,INDEX($DJ:$DJ,$GN168+18),"")</f>
      </c>
      <c r="FR168">
        <f>IF($GO168&gt;=19,INDEX($DJ:$DJ,$GN168+19),"")</f>
      </c>
      <c r="FS168">
        <f>IF($GO168&gt;=20,INDEX($DJ:$DJ,$GN168+20),"")</f>
      </c>
      <c r="FT168">
        <f>IF($GO168&gt;=21,INDEX($DJ:$DJ,$GN168+21),"")</f>
      </c>
      <c r="FU168">
        <f>IF($GO168&gt;=22,INDEX($DJ:$DJ,$GN168+22),"")</f>
      </c>
      <c r="FV168">
        <f>IF($GO168&gt;=23,INDEX($DJ:$DJ,$GN168+23),"")</f>
      </c>
      <c r="FW168">
        <f>IF($GO168&gt;=24,INDEX($DJ:$DJ,$GN168+24),"")</f>
      </c>
      <c r="FX168">
        <f>IF($GO168&gt;=25,INDEX($DJ:$DJ,$GN168+25),"")</f>
      </c>
      <c r="FY168">
        <f>IF($GO168&gt;=26,INDEX($DJ:$DJ,$GN168+26),"")</f>
      </c>
      <c r="FZ168">
        <f>IF($GO168&gt;=27,INDEX($DJ:$DJ,$GN168+27),"")</f>
      </c>
      <c r="GA168">
        <f>IF($GO168&gt;=28,INDEX($DJ:$DJ,$GN168+28),"")</f>
      </c>
      <c r="GB168">
        <f>IF($GO168&gt;=29,INDEX($DJ:$DJ,$GN168+29),"")</f>
      </c>
      <c r="GC168">
        <f>IF($GO168&gt;=30,INDEX($DJ:$DJ,$GN168+30),"")</f>
      </c>
      <c r="GD168">
        <f>IF($GO168&gt;=31,INDEX($DJ:$DJ,$GN168+31),"")</f>
      </c>
      <c r="GE168">
        <f>IF($GO168&gt;=32,INDEX($DJ:$DJ,$GN168+32),"")</f>
      </c>
      <c r="GF168">
        <f>IF($GO168&gt;=33,INDEX($DJ:$DJ,$GN168+33),"")</f>
      </c>
      <c r="GG168">
        <f>IF($GO168&gt;=34,INDEX($DJ:$DJ,$GN168+34),"")</f>
      </c>
      <c r="GH168">
        <f>IF($GO168&gt;=35,INDEX($DJ:$DJ,$GN168+35),"")</f>
      </c>
      <c r="GI168">
        <f>IF($GO168&gt;=36,INDEX($DJ:$DJ,$GN168+36),"")</f>
      </c>
      <c r="GJ168">
        <f>IF($GO168&gt;=37,INDEX($DJ:$DJ,$GN168+37),"")</f>
      </c>
      <c r="GK168">
        <f>IF($GO168&gt;=38,INDEX($DJ:$DJ,$GN168+38),"")</f>
      </c>
      <c r="GL168">
        <f>IF($GO168&gt;=39,INDEX($DJ:$DJ,$GN168+39),"")</f>
      </c>
      <c r="GM168">
        <f>IF($GO168&gt;=40,INDEX($DJ:$DJ,$GN168+40),"")</f>
      </c>
      <c r="GN168">
        <f>IFERROR(MATCH($DH168,$DI$2:$DI$148,0)+1,0)</f>
      </c>
      <c r="GO168">
        <f>IFERROR(INDEX($DK$2:$DK$148,MATCH($DH168,$DI$2:$DI$148,0)),0)</f>
      </c>
      <c r="GP168">
        <f>IFERROR(MATCH($Y168,$DL$168:$EY$168,0),0)</f>
      </c>
      <c r="GQ168">
        <f>IF($GP168&gt;0,INDEX($EZ$168:$GM$168,$GP168),"")</f>
      </c>
      <c r="GR168" t="s">
        <v>670</v>
      </c>
      <c r="GT168">
        <f>IF($JC168&gt;=1,INDEX($GR:$GR,$JB168+1),"")</f>
      </c>
      <c r="GU168">
        <f>IF($JC168&gt;=2,INDEX($GR:$GR,$JB168+2),"")</f>
      </c>
      <c r="GV168">
        <f>IF($JC168&gt;=3,INDEX($GR:$GR,$JB168+3),"")</f>
      </c>
      <c r="GW168">
        <f>IF($JC168&gt;=4,INDEX($GR:$GR,$JB168+4),"")</f>
      </c>
      <c r="GX168">
        <f>IF($JC168&gt;=5,INDEX($GR:$GR,$JB168+5),"")</f>
      </c>
      <c r="GY168">
        <f>IF($JC168&gt;=6,INDEX($GR:$GR,$JB168+6),"")</f>
      </c>
      <c r="GZ168">
        <f>IF($JC168&gt;=7,INDEX($GR:$GR,$JB168+7),"")</f>
      </c>
      <c r="HA168">
        <f>IF($JC168&gt;=8,INDEX($GR:$GR,$JB168+8),"")</f>
      </c>
      <c r="HB168">
        <f>IF($JC168&gt;=9,INDEX($GR:$GR,$JB168+9),"")</f>
      </c>
      <c r="HC168">
        <f>IF($JC168&gt;=10,INDEX($GR:$GR,$JB168+10),"")</f>
      </c>
      <c r="HD168">
        <f>IF($JC168&gt;=11,INDEX($GR:$GR,$JB168+11),"")</f>
      </c>
      <c r="HE168">
        <f>IF($JC168&gt;=12,INDEX($GR:$GR,$JB168+12),"")</f>
      </c>
      <c r="HF168">
        <f>IF($JC168&gt;=13,INDEX($GR:$GR,$JB168+13),"")</f>
      </c>
      <c r="HG168">
        <f>IF($JC168&gt;=14,INDEX($GR:$GR,$JB168+14),"")</f>
      </c>
      <c r="HH168">
        <f>IF($JC168&gt;=15,INDEX($GR:$GR,$JB168+15),"")</f>
      </c>
      <c r="HI168">
        <f>IF($JC168&gt;=16,INDEX($GR:$GR,$JB168+16),"")</f>
      </c>
      <c r="HJ168">
        <f>IF($JC168&gt;=17,INDEX($GR:$GR,$JB168+17),"")</f>
      </c>
      <c r="HK168">
        <f>IF($JC168&gt;=18,INDEX($GR:$GR,$JB168+18),"")</f>
      </c>
      <c r="HL168">
        <f>IF($JC168&gt;=19,INDEX($GR:$GR,$JB168+19),"")</f>
      </c>
      <c r="HM168">
        <f>IF($JC168&gt;=20,INDEX($GR:$GR,$JB168+20),"")</f>
      </c>
      <c r="HN168">
        <f>IF($JC168&gt;=21,INDEX($GR:$GR,$JB168+21),"")</f>
      </c>
      <c r="HO168">
        <f>IF($JC168&gt;=22,INDEX($GR:$GR,$JB168+22),"")</f>
      </c>
      <c r="HP168">
        <f>IF($JC168&gt;=23,INDEX($GR:$GR,$JB168+23),"")</f>
      </c>
      <c r="HQ168">
        <f>IF($JC168&gt;=24,INDEX($GR:$GR,$JB168+24),"")</f>
      </c>
      <c r="HR168">
        <f>IF($JC168&gt;=25,INDEX($GR:$GR,$JB168+25),"")</f>
      </c>
      <c r="HS168">
        <f>IF($JC168&gt;=26,INDEX($GR:$GR,$JB168+26),"")</f>
      </c>
      <c r="HT168">
        <f>IF($JC168&gt;=27,INDEX($GR:$GR,$JB168+27),"")</f>
      </c>
      <c r="HU168">
        <f>IF($JC168&gt;=28,INDEX($GR:$GR,$JB168+28),"")</f>
      </c>
      <c r="HV168">
        <f>IF($JC168&gt;=29,INDEX($GR:$GR,$JB168+29),"")</f>
      </c>
      <c r="HW168">
        <f>IF($JC168&gt;=30,INDEX($GR:$GR,$JB168+30),"")</f>
      </c>
      <c r="HX168">
        <f>IF($JC168&gt;=31,INDEX($GR:$GR,$JB168+31),"")</f>
      </c>
      <c r="HY168">
        <f>IF($JC168&gt;=32,INDEX($GR:$GR,$JB168+32),"")</f>
      </c>
      <c r="HZ168">
        <f>IF($JC168&gt;=33,INDEX($GR:$GR,$JB168+33),"")</f>
      </c>
      <c r="IA168">
        <f>IF($JC168&gt;=34,INDEX($GR:$GR,$JB168+34),"")</f>
      </c>
      <c r="IB168">
        <f>IF($JC168&gt;=35,INDEX($GR:$GR,$JB168+35),"")</f>
      </c>
      <c r="IC168">
        <f>IF($JC168&gt;=36,INDEX($GR:$GR,$JB168+36),"")</f>
      </c>
      <c r="ID168">
        <f>IF($JC168&gt;=37,INDEX($GR:$GR,$JB168+37),"")</f>
      </c>
      <c r="IE168">
        <f>IF($JC168&gt;=38,INDEX($GR:$GR,$JB168+38),"")</f>
      </c>
      <c r="IF168">
        <f>IF($JC168&gt;=39,INDEX($GR:$GR,$JB168+39),"")</f>
      </c>
      <c r="IG168">
        <f>IF($JC168&gt;=40,INDEX($GR:$GR,$JB168+40),"")</f>
      </c>
      <c r="IH168">
        <f>IF($JC168&gt;=41,INDEX($GR:$GR,$JB168+41),"")</f>
      </c>
      <c r="II168">
        <f>IF($JC168&gt;=42,INDEX($GR:$GR,$JB168+42),"")</f>
      </c>
      <c r="IJ168">
        <f>IF($JC168&gt;=43,INDEX($GR:$GR,$JB168+43),"")</f>
      </c>
      <c r="IK168">
        <f>IF($JC168&gt;=44,INDEX($GR:$GR,$JB168+44),"")</f>
      </c>
      <c r="IL168">
        <f>IF($JC168&gt;=45,INDEX($GR:$GR,$JB168+45),"")</f>
      </c>
      <c r="IM168">
        <f>IF($JC168&gt;=46,INDEX($GR:$GR,$JB168+46),"")</f>
      </c>
      <c r="IN168">
        <f>IF($JC168&gt;=47,INDEX($GR:$GR,$JB168+47),"")</f>
      </c>
      <c r="IO168">
        <f>IF($JC168&gt;=48,INDEX($GR:$GR,$JB168+48),"")</f>
      </c>
      <c r="IP168">
        <f>IF($JC168&gt;=49,INDEX($GR:$GR,$JB168+49),"")</f>
      </c>
      <c r="IQ168">
        <f>IF($JC168&gt;=50,INDEX($GR:$GR,$JB168+50),"")</f>
      </c>
      <c r="IR168">
        <f>IF($JC168&gt;=51,INDEX($GR:$GR,$JB168+51),"")</f>
      </c>
      <c r="IS168">
        <f>IF($JC168&gt;=52,INDEX($GR:$GR,$JB168+52),"")</f>
      </c>
      <c r="IT168">
        <f>IF($JC168&gt;=53,INDEX($GR:$GR,$JB168+53),"")</f>
      </c>
      <c r="IU168">
        <f>IF($JC168&gt;=54,INDEX($GR:$GR,$JB168+54),"")</f>
      </c>
      <c r="IV168">
        <f>IF($JC168&gt;=55,INDEX($GR:$GR,$JB168+55),"")</f>
      </c>
      <c r="IW168">
        <f>IF($JC168&gt;=56,INDEX($GR:$GR,$JB168+56),"")</f>
      </c>
      <c r="IX168">
        <f>IF($JC168&gt;=57,INDEX($GR:$GR,$JB168+57),"")</f>
      </c>
      <c r="IY168">
        <f>IF($JC168&gt;=58,INDEX($GR:$GR,$JB168+58),"")</f>
      </c>
      <c r="IZ168">
        <f>IF($JC168&gt;=59,INDEX($GR:$GR,$JB168+59),"")</f>
      </c>
      <c r="JA168">
        <f>IF($JC168&gt;=60,INDEX($GR:$GR,$JB168+60),"")</f>
      </c>
      <c r="JB168">
        <f>IFERROR(MATCH($GQ168,$GR$2:$GR$324,0)+1,0)</f>
      </c>
      <c r="JC168">
        <f>IFERROR(INDEX($GS$2:$GS$324,MATCH($GQ168,$GR$2:$GR$324,0)),0)</f>
      </c>
      <c r="JD168" t="s">
        <v>40</v>
      </c>
      <c r="JE168" t="s">
        <v>40</v>
      </c>
    </row>
    <row r="169" spans="1:265" x14ac:dyDescent="0.25">
      <c r="Q169">
        <f>IF(OR($T169="",$P169=""),"",IFERROR($T169/$P169,0))</f>
      </c>
      <c r="R169">
        <f>IF($T169="","",
SUM($S169,$U169,$Z169,$V169,$X169)*
(1-IF($AA169="",0,VALUE($AA169)/100)))</f>
      </c>
      <c r="S169">
        <f>IF($T169="","",$T169)</f>
      </c>
      <c r="U169">
        <f>IF($T169="","",
IF($N169="","",
IF(ISNUMBER(SEARCH("exempt",LOWER($N169))),0,
$T169*(VALUE(SUBSTITUTE($N169,"%",""))/100))))</f>
      </c>
      <c r="AB169">
        <f>IFERROR(IF(FIND(" - ",$K169)&gt;0,MID($K169,FIND(" - ",$K169)+3,LEN($K169)),""),"")</f>
      </c>
      <c r="AK169" t="s">
        <v>671</v>
      </c>
      <c r="AP169">
        <f>IFERROR(LEFT($K169,FIND(" - ",$K169)-1),$K169)</f>
      </c>
      <c r="AS169">
        <f>IF($CH169&gt;=1,INDEX($AQ:$AQ,$CG169+1),"")</f>
      </c>
      <c r="AT169">
        <f>IF($CH169&gt;=2,INDEX($AQ:$AQ,$CG169+2),"")</f>
      </c>
      <c r="AU169">
        <f>IF($CH169&gt;=3,INDEX($AQ:$AQ,$CG169+3),"")</f>
      </c>
      <c r="AV169">
        <f>IF($CH169&gt;=4,INDEX($AQ:$AQ,$CG169+4),"")</f>
      </c>
      <c r="AW169">
        <f>IF($CH169&gt;=5,INDEX($AQ:$AQ,$CG169+5),"")</f>
      </c>
      <c r="AX169">
        <f>IF($CH169&gt;=6,INDEX($AQ:$AQ,$CG169+6),"")</f>
      </c>
      <c r="AY169">
        <f>IF($CH169&gt;=7,INDEX($AQ:$AQ,$CG169+7),"")</f>
      </c>
      <c r="AZ169">
        <f>IF($CH169&gt;=8,INDEX($AQ:$AQ,$CG169+8),"")</f>
      </c>
      <c r="BA169">
        <f>IF($CH169&gt;=9,INDEX($AQ:$AQ,$CG169+9),"")</f>
      </c>
      <c r="BB169">
        <f>IF($CH169&gt;=10,INDEX($AQ:$AQ,$CG169+10),"")</f>
      </c>
      <c r="BC169">
        <f>IF($CH169&gt;=11,INDEX($AQ:$AQ,$CG169+11),"")</f>
      </c>
      <c r="BD169">
        <f>IF($CH169&gt;=12,INDEX($AQ:$AQ,$CG169+12),"")</f>
      </c>
      <c r="BE169">
        <f>IF($CH169&gt;=13,INDEX($AQ:$AQ,$CG169+13),"")</f>
      </c>
      <c r="BF169">
        <f>IF($CH169&gt;=14,INDEX($AQ:$AQ,$CG169+14),"")</f>
      </c>
      <c r="BG169">
        <f>IF($CH169&gt;=15,INDEX($AQ:$AQ,$CG169+15),"")</f>
      </c>
      <c r="BH169">
        <f>IF($CH169&gt;=16,INDEX($AQ:$AQ,$CG169+16),"")</f>
      </c>
      <c r="BI169">
        <f>IF($CH169&gt;=17,INDEX($AQ:$AQ,$CG169+17),"")</f>
      </c>
      <c r="BJ169">
        <f>IF($CH169&gt;=18,INDEX($AQ:$AQ,$CG169+18),"")</f>
      </c>
      <c r="BK169">
        <f>IF($CH169&gt;=19,INDEX($AQ:$AQ,$CG169+19),"")</f>
      </c>
      <c r="BL169">
        <f>IF($CH169&gt;=20,INDEX($AQ:$AQ,$CG169+20),"")</f>
      </c>
      <c r="BM169">
        <f>IF($CH169&gt;=21,INDEX($AQ:$AQ,$CG169+21),"")</f>
      </c>
      <c r="BN169">
        <f>IF($CH169&gt;=22,INDEX($AQ:$AQ,$CG169+22),"")</f>
      </c>
      <c r="BO169">
        <f>IF($CH169&gt;=23,INDEX($AQ:$AQ,$CG169+23),"")</f>
      </c>
      <c r="BP169">
        <f>IF($CH169&gt;=24,INDEX($AQ:$AQ,$CG169+24),"")</f>
      </c>
      <c r="BQ169">
        <f>IF($CH169&gt;=25,INDEX($AQ:$AQ,$CG169+25),"")</f>
      </c>
      <c r="BR169">
        <f>IF($CH169&gt;=26,INDEX($AQ:$AQ,$CG169+26),"")</f>
      </c>
      <c r="BS169">
        <f>IF($CH169&gt;=27,INDEX($AQ:$AQ,$CG169+27),"")</f>
      </c>
      <c r="BT169">
        <f>IF($CH169&gt;=28,INDEX($AQ:$AQ,$CG169+28),"")</f>
      </c>
      <c r="BU169">
        <f>IF($CH169&gt;=29,INDEX($AQ:$AQ,$CG169+29),"")</f>
      </c>
      <c r="BV169">
        <f>IF($CH169&gt;=30,INDEX($AQ:$AQ,$CG169+30),"")</f>
      </c>
      <c r="BW169">
        <f>IF($CH169&gt;=31,INDEX($AQ:$AQ,$CG169+31),"")</f>
      </c>
      <c r="BX169">
        <f>IF($CH169&gt;=32,INDEX($AQ:$AQ,$CG169+32),"")</f>
      </c>
      <c r="BY169">
        <f>IF($CH169&gt;=33,INDEX($AQ:$AQ,$CG169+33),"")</f>
      </c>
      <c r="BZ169">
        <f>IF($CH169&gt;=34,INDEX($AQ:$AQ,$CG169+34),"")</f>
      </c>
      <c r="CA169">
        <f>IF($CH169&gt;=35,INDEX($AQ:$AQ,$CG169+35),"")</f>
      </c>
      <c r="CB169">
        <f>IF($CH169&gt;=36,INDEX($AQ:$AQ,$CG169+36),"")</f>
      </c>
      <c r="CC169">
        <f>IF($CH169&gt;=37,INDEX($AQ:$AQ,$CG169+37),"")</f>
      </c>
      <c r="CD169">
        <f>IF($CH169&gt;=38,INDEX($AQ:$AQ,$CG169+38),"")</f>
      </c>
      <c r="CE169">
        <f>IF($CH169&gt;=39,INDEX($AQ:$AQ,$CG169+39),"")</f>
      </c>
      <c r="CF169">
        <f>IF($CH169&gt;=40,INDEX($AQ:$AQ,$CG169+40),"")</f>
      </c>
      <c r="CG169">
        <f>IFERROR(MATCH($AP169,$AQ$2:$AQ$134,0)+1,0)</f>
      </c>
      <c r="CH169">
        <f>IFERROR(INDEX($AR$2:$AR$134,MATCH($AP169,$AQ$2:$AQ$134,0)),0)</f>
      </c>
      <c r="CI169">
        <f>IFERROR(LEFT($L169,FIND(" - ",$L169)-1),$L169)</f>
      </c>
      <c r="CJ169" t="s">
        <v>672</v>
      </c>
      <c r="CK169">
        <v>1</v>
      </c>
      <c r="CL169">
        <f>IF($DG169&gt;=1,INDEX($CJ:$CJ,$DF169+1),"")</f>
      </c>
      <c r="CM169">
        <f>IF($DG169&gt;=2,INDEX($CJ:$CJ,$DF169+2),"")</f>
      </c>
      <c r="CN169">
        <f>IF($DG169&gt;=3,INDEX($CJ:$CJ,$DF169+3),"")</f>
      </c>
      <c r="CO169">
        <f>IF($DG169&gt;=4,INDEX($CJ:$CJ,$DF169+4),"")</f>
      </c>
      <c r="CP169">
        <f>IF($DG169&gt;=5,INDEX($CJ:$CJ,$DF169+5),"")</f>
      </c>
      <c r="CQ169">
        <f>IF($DG169&gt;=6,INDEX($CJ:$CJ,$DF169+6),"")</f>
      </c>
      <c r="CR169">
        <f>IF($DG169&gt;=7,INDEX($CJ:$CJ,$DF169+7),"")</f>
      </c>
      <c r="CS169">
        <f>IF($DG169&gt;=8,INDEX($CJ:$CJ,$DF169+8),"")</f>
      </c>
      <c r="CT169">
        <f>IF($DG169&gt;=9,INDEX($CJ:$CJ,$DF169+9),"")</f>
      </c>
      <c r="CU169">
        <f>IF($DG169&gt;=10,INDEX($CJ:$CJ,$DF169+10),"")</f>
      </c>
      <c r="CV169">
        <f>IF($DG169&gt;=11,INDEX($CJ:$CJ,$DF169+11),"")</f>
      </c>
      <c r="CW169">
        <f>IF($DG169&gt;=12,INDEX($CJ:$CJ,$DF169+12),"")</f>
      </c>
      <c r="CX169">
        <f>IF($DG169&gt;=13,INDEX($CJ:$CJ,$DF169+13),"")</f>
      </c>
      <c r="CY169">
        <f>IF($DG169&gt;=14,INDEX($CJ:$CJ,$DF169+14),"")</f>
      </c>
      <c r="CZ169">
        <f>IF($DG169&gt;=15,INDEX($CJ:$CJ,$DF169+15),"")</f>
      </c>
      <c r="DA169">
        <f>IF($DG169&gt;=16,INDEX($CJ:$CJ,$DF169+16),"")</f>
      </c>
      <c r="DB169">
        <f>IF($DG169&gt;=17,INDEX($CJ:$CJ,$DF169+17),"")</f>
      </c>
      <c r="DC169">
        <f>IF($DG169&gt;=18,INDEX($CJ:$CJ,$DF169+18),"")</f>
      </c>
      <c r="DD169">
        <f>IF($DG169&gt;=19,INDEX($CJ:$CJ,$DF169+19),"")</f>
      </c>
      <c r="DE169">
        <f>IF($DG169&gt;=20,INDEX($CJ:$CJ,$DF169+20),"")</f>
      </c>
      <c r="DF169">
        <f>IFERROR(MATCH($CI169,$CJ$2:$CJ$263,0)+1,0)</f>
      </c>
      <c r="DG169">
        <f>IFERROR(INDEX($CK$2:$CK$263,MATCH($CI169,$CJ$2:$CJ$263,0)),0)</f>
      </c>
      <c r="DH169">
        <f>IFERROR(INDEX($AO:$AO,MATCH($N169,$AN:$AN,0))&amp;"","")</f>
      </c>
      <c r="DL169">
        <f>IF($GO169&gt;=1,INDEX($DI:$DI,$GN169+1),"")</f>
      </c>
      <c r="DM169">
        <f>IF($GO169&gt;=2,INDEX($DI:$DI,$GN169+2),"")</f>
      </c>
      <c r="DN169">
        <f>IF($GO169&gt;=3,INDEX($DI:$DI,$GN169+3),"")</f>
      </c>
      <c r="DO169">
        <f>IF($GO169&gt;=4,INDEX($DI:$DI,$GN169+4),"")</f>
      </c>
      <c r="DP169">
        <f>IF($GO169&gt;=5,INDEX($DI:$DI,$GN169+5),"")</f>
      </c>
      <c r="DQ169">
        <f>IF($GO169&gt;=6,INDEX($DI:$DI,$GN169+6),"")</f>
      </c>
      <c r="DR169">
        <f>IF($GO169&gt;=7,INDEX($DI:$DI,$GN169+7),"")</f>
      </c>
      <c r="DS169">
        <f>IF($GO169&gt;=8,INDEX($DI:$DI,$GN169+8),"")</f>
      </c>
      <c r="DT169">
        <f>IF($GO169&gt;=9,INDEX($DI:$DI,$GN169+9),"")</f>
      </c>
      <c r="DU169">
        <f>IF($GO169&gt;=10,INDEX($DI:$DI,$GN169+10),"")</f>
      </c>
      <c r="DV169">
        <f>IF($GO169&gt;=11,INDEX($DI:$DI,$GN169+11),"")</f>
      </c>
      <c r="DW169">
        <f>IF($GO169&gt;=12,INDEX($DI:$DI,$GN169+12),"")</f>
      </c>
      <c r="DX169">
        <f>IF($GO169&gt;=13,INDEX($DI:$DI,$GN169+13),"")</f>
      </c>
      <c r="DY169">
        <f>IF($GO169&gt;=14,INDEX($DI:$DI,$GN169+14),"")</f>
      </c>
      <c r="DZ169">
        <f>IF($GO169&gt;=15,INDEX($DI:$DI,$GN169+15),"")</f>
      </c>
      <c r="EA169">
        <f>IF($GO169&gt;=16,INDEX($DI:$DI,$GN169+16),"")</f>
      </c>
      <c r="EB169">
        <f>IF($GO169&gt;=17,INDEX($DI:$DI,$GN169+17),"")</f>
      </c>
      <c r="EC169">
        <f>IF($GO169&gt;=18,INDEX($DI:$DI,$GN169+18),"")</f>
      </c>
      <c r="ED169">
        <f>IF($GO169&gt;=19,INDEX($DI:$DI,$GN169+19),"")</f>
      </c>
      <c r="EE169">
        <f>IF($GO169&gt;=20,INDEX($DI:$DI,$GN169+20),"")</f>
      </c>
      <c r="EF169">
        <f>IF($GO169&gt;=21,INDEX($DI:$DI,$GN169+21),"")</f>
      </c>
      <c r="EG169">
        <f>IF($GO169&gt;=22,INDEX($DI:$DI,$GN169+22),"")</f>
      </c>
      <c r="EH169">
        <f>IF($GO169&gt;=23,INDEX($DI:$DI,$GN169+23),"")</f>
      </c>
      <c r="EI169">
        <f>IF($GO169&gt;=24,INDEX($DI:$DI,$GN169+24),"")</f>
      </c>
      <c r="EJ169">
        <f>IF($GO169&gt;=25,INDEX($DI:$DI,$GN169+25),"")</f>
      </c>
      <c r="EK169">
        <f>IF($GO169&gt;=26,INDEX($DI:$DI,$GN169+26),"")</f>
      </c>
      <c r="EL169">
        <f>IF($GO169&gt;=27,INDEX($DI:$DI,$GN169+27),"")</f>
      </c>
      <c r="EM169">
        <f>IF($GO169&gt;=28,INDEX($DI:$DI,$GN169+28),"")</f>
      </c>
      <c r="EN169">
        <f>IF($GO169&gt;=29,INDEX($DI:$DI,$GN169+29),"")</f>
      </c>
      <c r="EO169">
        <f>IF($GO169&gt;=30,INDEX($DI:$DI,$GN169+30),"")</f>
      </c>
      <c r="EP169">
        <f>IF($GO169&gt;=31,INDEX($DI:$DI,$GN169+31),"")</f>
      </c>
      <c r="EQ169">
        <f>IF($GO169&gt;=32,INDEX($DI:$DI,$GN169+32),"")</f>
      </c>
      <c r="ER169">
        <f>IF($GO169&gt;=33,INDEX($DI:$DI,$GN169+33),"")</f>
      </c>
      <c r="ES169">
        <f>IF($GO169&gt;=34,INDEX($DI:$DI,$GN169+34),"")</f>
      </c>
      <c r="ET169">
        <f>IF($GO169&gt;=35,INDEX($DI:$DI,$GN169+35),"")</f>
      </c>
      <c r="EU169">
        <f>IF($GO169&gt;=36,INDEX($DI:$DI,$GN169+36),"")</f>
      </c>
      <c r="EV169">
        <f>IF($GO169&gt;=37,INDEX($DI:$DI,$GN169+37),"")</f>
      </c>
      <c r="EW169">
        <f>IF($GO169&gt;=38,INDEX($DI:$DI,$GN169+38),"")</f>
      </c>
      <c r="EX169">
        <f>IF($GO169&gt;=39,INDEX($DI:$DI,$GN169+39),"")</f>
      </c>
      <c r="EY169">
        <f>IF($GO169&gt;=40,INDEX($DI:$DI,$GN169+40),"")</f>
      </c>
      <c r="EZ169">
        <f>IF($GO169&gt;=1,INDEX($DJ:$DJ,$GN169+1),"")</f>
      </c>
      <c r="FA169">
        <f>IF($GO169&gt;=2,INDEX($DJ:$DJ,$GN169+2),"")</f>
      </c>
      <c r="FB169">
        <f>IF($GO169&gt;=3,INDEX($DJ:$DJ,$GN169+3),"")</f>
      </c>
      <c r="FC169">
        <f>IF($GO169&gt;=4,INDEX($DJ:$DJ,$GN169+4),"")</f>
      </c>
      <c r="FD169">
        <f>IF($GO169&gt;=5,INDEX($DJ:$DJ,$GN169+5),"")</f>
      </c>
      <c r="FE169">
        <f>IF($GO169&gt;=6,INDEX($DJ:$DJ,$GN169+6),"")</f>
      </c>
      <c r="FF169">
        <f>IF($GO169&gt;=7,INDEX($DJ:$DJ,$GN169+7),"")</f>
      </c>
      <c r="FG169">
        <f>IF($GO169&gt;=8,INDEX($DJ:$DJ,$GN169+8),"")</f>
      </c>
      <c r="FH169">
        <f>IF($GO169&gt;=9,INDEX($DJ:$DJ,$GN169+9),"")</f>
      </c>
      <c r="FI169">
        <f>IF($GO169&gt;=10,INDEX($DJ:$DJ,$GN169+10),"")</f>
      </c>
      <c r="FJ169">
        <f>IF($GO169&gt;=11,INDEX($DJ:$DJ,$GN169+11),"")</f>
      </c>
      <c r="FK169">
        <f>IF($GO169&gt;=12,INDEX($DJ:$DJ,$GN169+12),"")</f>
      </c>
      <c r="FL169">
        <f>IF($GO169&gt;=13,INDEX($DJ:$DJ,$GN169+13),"")</f>
      </c>
      <c r="FM169">
        <f>IF($GO169&gt;=14,INDEX($DJ:$DJ,$GN169+14),"")</f>
      </c>
      <c r="FN169">
        <f>IF($GO169&gt;=15,INDEX($DJ:$DJ,$GN169+15),"")</f>
      </c>
      <c r="FO169">
        <f>IF($GO169&gt;=16,INDEX($DJ:$DJ,$GN169+16),"")</f>
      </c>
      <c r="FP169">
        <f>IF($GO169&gt;=17,INDEX($DJ:$DJ,$GN169+17),"")</f>
      </c>
      <c r="FQ169">
        <f>IF($GO169&gt;=18,INDEX($DJ:$DJ,$GN169+18),"")</f>
      </c>
      <c r="FR169">
        <f>IF($GO169&gt;=19,INDEX($DJ:$DJ,$GN169+19),"")</f>
      </c>
      <c r="FS169">
        <f>IF($GO169&gt;=20,INDEX($DJ:$DJ,$GN169+20),"")</f>
      </c>
      <c r="FT169">
        <f>IF($GO169&gt;=21,INDEX($DJ:$DJ,$GN169+21),"")</f>
      </c>
      <c r="FU169">
        <f>IF($GO169&gt;=22,INDEX($DJ:$DJ,$GN169+22),"")</f>
      </c>
      <c r="FV169">
        <f>IF($GO169&gt;=23,INDEX($DJ:$DJ,$GN169+23),"")</f>
      </c>
      <c r="FW169">
        <f>IF($GO169&gt;=24,INDEX($DJ:$DJ,$GN169+24),"")</f>
      </c>
      <c r="FX169">
        <f>IF($GO169&gt;=25,INDEX($DJ:$DJ,$GN169+25),"")</f>
      </c>
      <c r="FY169">
        <f>IF($GO169&gt;=26,INDEX($DJ:$DJ,$GN169+26),"")</f>
      </c>
      <c r="FZ169">
        <f>IF($GO169&gt;=27,INDEX($DJ:$DJ,$GN169+27),"")</f>
      </c>
      <c r="GA169">
        <f>IF($GO169&gt;=28,INDEX($DJ:$DJ,$GN169+28),"")</f>
      </c>
      <c r="GB169">
        <f>IF($GO169&gt;=29,INDEX($DJ:$DJ,$GN169+29),"")</f>
      </c>
      <c r="GC169">
        <f>IF($GO169&gt;=30,INDEX($DJ:$DJ,$GN169+30),"")</f>
      </c>
      <c r="GD169">
        <f>IF($GO169&gt;=31,INDEX($DJ:$DJ,$GN169+31),"")</f>
      </c>
      <c r="GE169">
        <f>IF($GO169&gt;=32,INDEX($DJ:$DJ,$GN169+32),"")</f>
      </c>
      <c r="GF169">
        <f>IF($GO169&gt;=33,INDEX($DJ:$DJ,$GN169+33),"")</f>
      </c>
      <c r="GG169">
        <f>IF($GO169&gt;=34,INDEX($DJ:$DJ,$GN169+34),"")</f>
      </c>
      <c r="GH169">
        <f>IF($GO169&gt;=35,INDEX($DJ:$DJ,$GN169+35),"")</f>
      </c>
      <c r="GI169">
        <f>IF($GO169&gt;=36,INDEX($DJ:$DJ,$GN169+36),"")</f>
      </c>
      <c r="GJ169">
        <f>IF($GO169&gt;=37,INDEX($DJ:$DJ,$GN169+37),"")</f>
      </c>
      <c r="GK169">
        <f>IF($GO169&gt;=38,INDEX($DJ:$DJ,$GN169+38),"")</f>
      </c>
      <c r="GL169">
        <f>IF($GO169&gt;=39,INDEX($DJ:$DJ,$GN169+39),"")</f>
      </c>
      <c r="GM169">
        <f>IF($GO169&gt;=40,INDEX($DJ:$DJ,$GN169+40),"")</f>
      </c>
      <c r="GN169">
        <f>IFERROR(MATCH($DH169,$DI$2:$DI$148,0)+1,0)</f>
      </c>
      <c r="GO169">
        <f>IFERROR(INDEX($DK$2:$DK$148,MATCH($DH169,$DI$2:$DI$148,0)),0)</f>
      </c>
      <c r="GP169">
        <f>IFERROR(MATCH($Y169,$DL$169:$EY$169,0),0)</f>
      </c>
      <c r="GQ169">
        <f>IF($GP169&gt;0,INDEX($EZ$169:$GM$169,$GP169),"")</f>
      </c>
      <c r="GR169" t="s">
        <v>673</v>
      </c>
      <c r="GT169">
        <f>IF($JC169&gt;=1,INDEX($GR:$GR,$JB169+1),"")</f>
      </c>
      <c r="GU169">
        <f>IF($JC169&gt;=2,INDEX($GR:$GR,$JB169+2),"")</f>
      </c>
      <c r="GV169">
        <f>IF($JC169&gt;=3,INDEX($GR:$GR,$JB169+3),"")</f>
      </c>
      <c r="GW169">
        <f>IF($JC169&gt;=4,INDEX($GR:$GR,$JB169+4),"")</f>
      </c>
      <c r="GX169">
        <f>IF($JC169&gt;=5,INDEX($GR:$GR,$JB169+5),"")</f>
      </c>
      <c r="GY169">
        <f>IF($JC169&gt;=6,INDEX($GR:$GR,$JB169+6),"")</f>
      </c>
      <c r="GZ169">
        <f>IF($JC169&gt;=7,INDEX($GR:$GR,$JB169+7),"")</f>
      </c>
      <c r="HA169">
        <f>IF($JC169&gt;=8,INDEX($GR:$GR,$JB169+8),"")</f>
      </c>
      <c r="HB169">
        <f>IF($JC169&gt;=9,INDEX($GR:$GR,$JB169+9),"")</f>
      </c>
      <c r="HC169">
        <f>IF($JC169&gt;=10,INDEX($GR:$GR,$JB169+10),"")</f>
      </c>
      <c r="HD169">
        <f>IF($JC169&gt;=11,INDEX($GR:$GR,$JB169+11),"")</f>
      </c>
      <c r="HE169">
        <f>IF($JC169&gt;=12,INDEX($GR:$GR,$JB169+12),"")</f>
      </c>
      <c r="HF169">
        <f>IF($JC169&gt;=13,INDEX($GR:$GR,$JB169+13),"")</f>
      </c>
      <c r="HG169">
        <f>IF($JC169&gt;=14,INDEX($GR:$GR,$JB169+14),"")</f>
      </c>
      <c r="HH169">
        <f>IF($JC169&gt;=15,INDEX($GR:$GR,$JB169+15),"")</f>
      </c>
      <c r="HI169">
        <f>IF($JC169&gt;=16,INDEX($GR:$GR,$JB169+16),"")</f>
      </c>
      <c r="HJ169">
        <f>IF($JC169&gt;=17,INDEX($GR:$GR,$JB169+17),"")</f>
      </c>
      <c r="HK169">
        <f>IF($JC169&gt;=18,INDEX($GR:$GR,$JB169+18),"")</f>
      </c>
      <c r="HL169">
        <f>IF($JC169&gt;=19,INDEX($GR:$GR,$JB169+19),"")</f>
      </c>
      <c r="HM169">
        <f>IF($JC169&gt;=20,INDEX($GR:$GR,$JB169+20),"")</f>
      </c>
      <c r="HN169">
        <f>IF($JC169&gt;=21,INDEX($GR:$GR,$JB169+21),"")</f>
      </c>
      <c r="HO169">
        <f>IF($JC169&gt;=22,INDEX($GR:$GR,$JB169+22),"")</f>
      </c>
      <c r="HP169">
        <f>IF($JC169&gt;=23,INDEX($GR:$GR,$JB169+23),"")</f>
      </c>
      <c r="HQ169">
        <f>IF($JC169&gt;=24,INDEX($GR:$GR,$JB169+24),"")</f>
      </c>
      <c r="HR169">
        <f>IF($JC169&gt;=25,INDEX($GR:$GR,$JB169+25),"")</f>
      </c>
      <c r="HS169">
        <f>IF($JC169&gt;=26,INDEX($GR:$GR,$JB169+26),"")</f>
      </c>
      <c r="HT169">
        <f>IF($JC169&gt;=27,INDEX($GR:$GR,$JB169+27),"")</f>
      </c>
      <c r="HU169">
        <f>IF($JC169&gt;=28,INDEX($GR:$GR,$JB169+28),"")</f>
      </c>
      <c r="HV169">
        <f>IF($JC169&gt;=29,INDEX($GR:$GR,$JB169+29),"")</f>
      </c>
      <c r="HW169">
        <f>IF($JC169&gt;=30,INDEX($GR:$GR,$JB169+30),"")</f>
      </c>
      <c r="HX169">
        <f>IF($JC169&gt;=31,INDEX($GR:$GR,$JB169+31),"")</f>
      </c>
      <c r="HY169">
        <f>IF($JC169&gt;=32,INDEX($GR:$GR,$JB169+32),"")</f>
      </c>
      <c r="HZ169">
        <f>IF($JC169&gt;=33,INDEX($GR:$GR,$JB169+33),"")</f>
      </c>
      <c r="IA169">
        <f>IF($JC169&gt;=34,INDEX($GR:$GR,$JB169+34),"")</f>
      </c>
      <c r="IB169">
        <f>IF($JC169&gt;=35,INDEX($GR:$GR,$JB169+35),"")</f>
      </c>
      <c r="IC169">
        <f>IF($JC169&gt;=36,INDEX($GR:$GR,$JB169+36),"")</f>
      </c>
      <c r="ID169">
        <f>IF($JC169&gt;=37,INDEX($GR:$GR,$JB169+37),"")</f>
      </c>
      <c r="IE169">
        <f>IF($JC169&gt;=38,INDEX($GR:$GR,$JB169+38),"")</f>
      </c>
      <c r="IF169">
        <f>IF($JC169&gt;=39,INDEX($GR:$GR,$JB169+39),"")</f>
      </c>
      <c r="IG169">
        <f>IF($JC169&gt;=40,INDEX($GR:$GR,$JB169+40),"")</f>
      </c>
      <c r="IH169">
        <f>IF($JC169&gt;=41,INDEX($GR:$GR,$JB169+41),"")</f>
      </c>
      <c r="II169">
        <f>IF($JC169&gt;=42,INDEX($GR:$GR,$JB169+42),"")</f>
      </c>
      <c r="IJ169">
        <f>IF($JC169&gt;=43,INDEX($GR:$GR,$JB169+43),"")</f>
      </c>
      <c r="IK169">
        <f>IF($JC169&gt;=44,INDEX($GR:$GR,$JB169+44),"")</f>
      </c>
      <c r="IL169">
        <f>IF($JC169&gt;=45,INDEX($GR:$GR,$JB169+45),"")</f>
      </c>
      <c r="IM169">
        <f>IF($JC169&gt;=46,INDEX($GR:$GR,$JB169+46),"")</f>
      </c>
      <c r="IN169">
        <f>IF($JC169&gt;=47,INDEX($GR:$GR,$JB169+47),"")</f>
      </c>
      <c r="IO169">
        <f>IF($JC169&gt;=48,INDEX($GR:$GR,$JB169+48),"")</f>
      </c>
      <c r="IP169">
        <f>IF($JC169&gt;=49,INDEX($GR:$GR,$JB169+49),"")</f>
      </c>
      <c r="IQ169">
        <f>IF($JC169&gt;=50,INDEX($GR:$GR,$JB169+50),"")</f>
      </c>
      <c r="IR169">
        <f>IF($JC169&gt;=51,INDEX($GR:$GR,$JB169+51),"")</f>
      </c>
      <c r="IS169">
        <f>IF($JC169&gt;=52,INDEX($GR:$GR,$JB169+52),"")</f>
      </c>
      <c r="IT169">
        <f>IF($JC169&gt;=53,INDEX($GR:$GR,$JB169+53),"")</f>
      </c>
      <c r="IU169">
        <f>IF($JC169&gt;=54,INDEX($GR:$GR,$JB169+54),"")</f>
      </c>
      <c r="IV169">
        <f>IF($JC169&gt;=55,INDEX($GR:$GR,$JB169+55),"")</f>
      </c>
      <c r="IW169">
        <f>IF($JC169&gt;=56,INDEX($GR:$GR,$JB169+56),"")</f>
      </c>
      <c r="IX169">
        <f>IF($JC169&gt;=57,INDEX($GR:$GR,$JB169+57),"")</f>
      </c>
      <c r="IY169">
        <f>IF($JC169&gt;=58,INDEX($GR:$GR,$JB169+58),"")</f>
      </c>
      <c r="IZ169">
        <f>IF($JC169&gt;=59,INDEX($GR:$GR,$JB169+59),"")</f>
      </c>
      <c r="JA169">
        <f>IF($JC169&gt;=60,INDEX($GR:$GR,$JB169+60),"")</f>
      </c>
      <c r="JB169">
        <f>IFERROR(MATCH($GQ169,$GR$2:$GR$324,0)+1,0)</f>
      </c>
      <c r="JC169">
        <f>IFERROR(INDEX($GS$2:$GS$324,MATCH($GQ169,$GR$2:$GR$324,0)),0)</f>
      </c>
      <c r="JD169" t="s">
        <v>40</v>
      </c>
      <c r="JE169" t="s">
        <v>40</v>
      </c>
    </row>
    <row r="170" spans="1:265" x14ac:dyDescent="0.25">
      <c r="Q170">
        <f>IF(OR($T170="",$P170=""),"",IFERROR($T170/$P170,0))</f>
      </c>
      <c r="R170">
        <f>IF($T170="","",
SUM($S170,$U170,$Z170,$V170,$X170)*
(1-IF($AA170="",0,VALUE($AA170)/100)))</f>
      </c>
      <c r="S170">
        <f>IF($T170="","",$T170)</f>
      </c>
      <c r="U170">
        <f>IF($T170="","",
IF($N170="","",
IF(ISNUMBER(SEARCH("exempt",LOWER($N170))),0,
$T170*(VALUE(SUBSTITUTE($N170,"%",""))/100))))</f>
      </c>
      <c r="AB170">
        <f>IFERROR(IF(FIND(" - ",$K170)&gt;0,MID($K170,FIND(" - ",$K170)+3,LEN($K170)),""),"")</f>
      </c>
      <c r="AK170" t="s">
        <v>674</v>
      </c>
      <c r="AP170">
        <f>IFERROR(LEFT($K170,FIND(" - ",$K170)-1),$K170)</f>
      </c>
      <c r="AS170">
        <f>IF($CH170&gt;=1,INDEX($AQ:$AQ,$CG170+1),"")</f>
      </c>
      <c r="AT170">
        <f>IF($CH170&gt;=2,INDEX($AQ:$AQ,$CG170+2),"")</f>
      </c>
      <c r="AU170">
        <f>IF($CH170&gt;=3,INDEX($AQ:$AQ,$CG170+3),"")</f>
      </c>
      <c r="AV170">
        <f>IF($CH170&gt;=4,INDEX($AQ:$AQ,$CG170+4),"")</f>
      </c>
      <c r="AW170">
        <f>IF($CH170&gt;=5,INDEX($AQ:$AQ,$CG170+5),"")</f>
      </c>
      <c r="AX170">
        <f>IF($CH170&gt;=6,INDEX($AQ:$AQ,$CG170+6),"")</f>
      </c>
      <c r="AY170">
        <f>IF($CH170&gt;=7,INDEX($AQ:$AQ,$CG170+7),"")</f>
      </c>
      <c r="AZ170">
        <f>IF($CH170&gt;=8,INDEX($AQ:$AQ,$CG170+8),"")</f>
      </c>
      <c r="BA170">
        <f>IF($CH170&gt;=9,INDEX($AQ:$AQ,$CG170+9),"")</f>
      </c>
      <c r="BB170">
        <f>IF($CH170&gt;=10,INDEX($AQ:$AQ,$CG170+10),"")</f>
      </c>
      <c r="BC170">
        <f>IF($CH170&gt;=11,INDEX($AQ:$AQ,$CG170+11),"")</f>
      </c>
      <c r="BD170">
        <f>IF($CH170&gt;=12,INDEX($AQ:$AQ,$CG170+12),"")</f>
      </c>
      <c r="BE170">
        <f>IF($CH170&gt;=13,INDEX($AQ:$AQ,$CG170+13),"")</f>
      </c>
      <c r="BF170">
        <f>IF($CH170&gt;=14,INDEX($AQ:$AQ,$CG170+14),"")</f>
      </c>
      <c r="BG170">
        <f>IF($CH170&gt;=15,INDEX($AQ:$AQ,$CG170+15),"")</f>
      </c>
      <c r="BH170">
        <f>IF($CH170&gt;=16,INDEX($AQ:$AQ,$CG170+16),"")</f>
      </c>
      <c r="BI170">
        <f>IF($CH170&gt;=17,INDEX($AQ:$AQ,$CG170+17),"")</f>
      </c>
      <c r="BJ170">
        <f>IF($CH170&gt;=18,INDEX($AQ:$AQ,$CG170+18),"")</f>
      </c>
      <c r="BK170">
        <f>IF($CH170&gt;=19,INDEX($AQ:$AQ,$CG170+19),"")</f>
      </c>
      <c r="BL170">
        <f>IF($CH170&gt;=20,INDEX($AQ:$AQ,$CG170+20),"")</f>
      </c>
      <c r="BM170">
        <f>IF($CH170&gt;=21,INDEX($AQ:$AQ,$CG170+21),"")</f>
      </c>
      <c r="BN170">
        <f>IF($CH170&gt;=22,INDEX($AQ:$AQ,$CG170+22),"")</f>
      </c>
      <c r="BO170">
        <f>IF($CH170&gt;=23,INDEX($AQ:$AQ,$CG170+23),"")</f>
      </c>
      <c r="BP170">
        <f>IF($CH170&gt;=24,INDEX($AQ:$AQ,$CG170+24),"")</f>
      </c>
      <c r="BQ170">
        <f>IF($CH170&gt;=25,INDEX($AQ:$AQ,$CG170+25),"")</f>
      </c>
      <c r="BR170">
        <f>IF($CH170&gt;=26,INDEX($AQ:$AQ,$CG170+26),"")</f>
      </c>
      <c r="BS170">
        <f>IF($CH170&gt;=27,INDEX($AQ:$AQ,$CG170+27),"")</f>
      </c>
      <c r="BT170">
        <f>IF($CH170&gt;=28,INDEX($AQ:$AQ,$CG170+28),"")</f>
      </c>
      <c r="BU170">
        <f>IF($CH170&gt;=29,INDEX($AQ:$AQ,$CG170+29),"")</f>
      </c>
      <c r="BV170">
        <f>IF($CH170&gt;=30,INDEX($AQ:$AQ,$CG170+30),"")</f>
      </c>
      <c r="BW170">
        <f>IF($CH170&gt;=31,INDEX($AQ:$AQ,$CG170+31),"")</f>
      </c>
      <c r="BX170">
        <f>IF($CH170&gt;=32,INDEX($AQ:$AQ,$CG170+32),"")</f>
      </c>
      <c r="BY170">
        <f>IF($CH170&gt;=33,INDEX($AQ:$AQ,$CG170+33),"")</f>
      </c>
      <c r="BZ170">
        <f>IF($CH170&gt;=34,INDEX($AQ:$AQ,$CG170+34),"")</f>
      </c>
      <c r="CA170">
        <f>IF($CH170&gt;=35,INDEX($AQ:$AQ,$CG170+35),"")</f>
      </c>
      <c r="CB170">
        <f>IF($CH170&gt;=36,INDEX($AQ:$AQ,$CG170+36),"")</f>
      </c>
      <c r="CC170">
        <f>IF($CH170&gt;=37,INDEX($AQ:$AQ,$CG170+37),"")</f>
      </c>
      <c r="CD170">
        <f>IF($CH170&gt;=38,INDEX($AQ:$AQ,$CG170+38),"")</f>
      </c>
      <c r="CE170">
        <f>IF($CH170&gt;=39,INDEX($AQ:$AQ,$CG170+39),"")</f>
      </c>
      <c r="CF170">
        <f>IF($CH170&gt;=40,INDEX($AQ:$AQ,$CG170+40),"")</f>
      </c>
      <c r="CG170">
        <f>IFERROR(MATCH($AP170,$AQ$2:$AQ$134,0)+1,0)</f>
      </c>
      <c r="CH170">
        <f>IFERROR(INDEX($AR$2:$AR$134,MATCH($AP170,$AQ$2:$AQ$134,0)),0)</f>
      </c>
      <c r="CI170">
        <f>IFERROR(LEFT($L170,FIND(" - ",$L170)-1),$L170)</f>
      </c>
      <c r="CJ170" t="s">
        <v>240</v>
      </c>
      <c r="CL170">
        <f>IF($DG170&gt;=1,INDEX($CJ:$CJ,$DF170+1),"")</f>
      </c>
      <c r="CM170">
        <f>IF($DG170&gt;=2,INDEX($CJ:$CJ,$DF170+2),"")</f>
      </c>
      <c r="CN170">
        <f>IF($DG170&gt;=3,INDEX($CJ:$CJ,$DF170+3),"")</f>
      </c>
      <c r="CO170">
        <f>IF($DG170&gt;=4,INDEX($CJ:$CJ,$DF170+4),"")</f>
      </c>
      <c r="CP170">
        <f>IF($DG170&gt;=5,INDEX($CJ:$CJ,$DF170+5),"")</f>
      </c>
      <c r="CQ170">
        <f>IF($DG170&gt;=6,INDEX($CJ:$CJ,$DF170+6),"")</f>
      </c>
      <c r="CR170">
        <f>IF($DG170&gt;=7,INDEX($CJ:$CJ,$DF170+7),"")</f>
      </c>
      <c r="CS170">
        <f>IF($DG170&gt;=8,INDEX($CJ:$CJ,$DF170+8),"")</f>
      </c>
      <c r="CT170">
        <f>IF($DG170&gt;=9,INDEX($CJ:$CJ,$DF170+9),"")</f>
      </c>
      <c r="CU170">
        <f>IF($DG170&gt;=10,INDEX($CJ:$CJ,$DF170+10),"")</f>
      </c>
      <c r="CV170">
        <f>IF($DG170&gt;=11,INDEX($CJ:$CJ,$DF170+11),"")</f>
      </c>
      <c r="CW170">
        <f>IF($DG170&gt;=12,INDEX($CJ:$CJ,$DF170+12),"")</f>
      </c>
      <c r="CX170">
        <f>IF($DG170&gt;=13,INDEX($CJ:$CJ,$DF170+13),"")</f>
      </c>
      <c r="CY170">
        <f>IF($DG170&gt;=14,INDEX($CJ:$CJ,$DF170+14),"")</f>
      </c>
      <c r="CZ170">
        <f>IF($DG170&gt;=15,INDEX($CJ:$CJ,$DF170+15),"")</f>
      </c>
      <c r="DA170">
        <f>IF($DG170&gt;=16,INDEX($CJ:$CJ,$DF170+16),"")</f>
      </c>
      <c r="DB170">
        <f>IF($DG170&gt;=17,INDEX($CJ:$CJ,$DF170+17),"")</f>
      </c>
      <c r="DC170">
        <f>IF($DG170&gt;=18,INDEX($CJ:$CJ,$DF170+18),"")</f>
      </c>
      <c r="DD170">
        <f>IF($DG170&gt;=19,INDEX($CJ:$CJ,$DF170+19),"")</f>
      </c>
      <c r="DE170">
        <f>IF($DG170&gt;=20,INDEX($CJ:$CJ,$DF170+20),"")</f>
      </c>
      <c r="DF170">
        <f>IFERROR(MATCH($CI170,$CJ$2:$CJ$263,0)+1,0)</f>
      </c>
      <c r="DG170">
        <f>IFERROR(INDEX($CK$2:$CK$263,MATCH($CI170,$CJ$2:$CJ$263,0)),0)</f>
      </c>
      <c r="DH170">
        <f>IFERROR(INDEX($AO:$AO,MATCH($N170,$AN:$AN,0))&amp;"","")</f>
      </c>
      <c r="DL170">
        <f>IF($GO170&gt;=1,INDEX($DI:$DI,$GN170+1),"")</f>
      </c>
      <c r="DM170">
        <f>IF($GO170&gt;=2,INDEX($DI:$DI,$GN170+2),"")</f>
      </c>
      <c r="DN170">
        <f>IF($GO170&gt;=3,INDEX($DI:$DI,$GN170+3),"")</f>
      </c>
      <c r="DO170">
        <f>IF($GO170&gt;=4,INDEX($DI:$DI,$GN170+4),"")</f>
      </c>
      <c r="DP170">
        <f>IF($GO170&gt;=5,INDEX($DI:$DI,$GN170+5),"")</f>
      </c>
      <c r="DQ170">
        <f>IF($GO170&gt;=6,INDEX($DI:$DI,$GN170+6),"")</f>
      </c>
      <c r="DR170">
        <f>IF($GO170&gt;=7,INDEX($DI:$DI,$GN170+7),"")</f>
      </c>
      <c r="DS170">
        <f>IF($GO170&gt;=8,INDEX($DI:$DI,$GN170+8),"")</f>
      </c>
      <c r="DT170">
        <f>IF($GO170&gt;=9,INDEX($DI:$DI,$GN170+9),"")</f>
      </c>
      <c r="DU170">
        <f>IF($GO170&gt;=10,INDEX($DI:$DI,$GN170+10),"")</f>
      </c>
      <c r="DV170">
        <f>IF($GO170&gt;=11,INDEX($DI:$DI,$GN170+11),"")</f>
      </c>
      <c r="DW170">
        <f>IF($GO170&gt;=12,INDEX($DI:$DI,$GN170+12),"")</f>
      </c>
      <c r="DX170">
        <f>IF($GO170&gt;=13,INDEX($DI:$DI,$GN170+13),"")</f>
      </c>
      <c r="DY170">
        <f>IF($GO170&gt;=14,INDEX($DI:$DI,$GN170+14),"")</f>
      </c>
      <c r="DZ170">
        <f>IF($GO170&gt;=15,INDEX($DI:$DI,$GN170+15),"")</f>
      </c>
      <c r="EA170">
        <f>IF($GO170&gt;=16,INDEX($DI:$DI,$GN170+16),"")</f>
      </c>
      <c r="EB170">
        <f>IF($GO170&gt;=17,INDEX($DI:$DI,$GN170+17),"")</f>
      </c>
      <c r="EC170">
        <f>IF($GO170&gt;=18,INDEX($DI:$DI,$GN170+18),"")</f>
      </c>
      <c r="ED170">
        <f>IF($GO170&gt;=19,INDEX($DI:$DI,$GN170+19),"")</f>
      </c>
      <c r="EE170">
        <f>IF($GO170&gt;=20,INDEX($DI:$DI,$GN170+20),"")</f>
      </c>
      <c r="EF170">
        <f>IF($GO170&gt;=21,INDEX($DI:$DI,$GN170+21),"")</f>
      </c>
      <c r="EG170">
        <f>IF($GO170&gt;=22,INDEX($DI:$DI,$GN170+22),"")</f>
      </c>
      <c r="EH170">
        <f>IF($GO170&gt;=23,INDEX($DI:$DI,$GN170+23),"")</f>
      </c>
      <c r="EI170">
        <f>IF($GO170&gt;=24,INDEX($DI:$DI,$GN170+24),"")</f>
      </c>
      <c r="EJ170">
        <f>IF($GO170&gt;=25,INDEX($DI:$DI,$GN170+25),"")</f>
      </c>
      <c r="EK170">
        <f>IF($GO170&gt;=26,INDEX($DI:$DI,$GN170+26),"")</f>
      </c>
      <c r="EL170">
        <f>IF($GO170&gt;=27,INDEX($DI:$DI,$GN170+27),"")</f>
      </c>
      <c r="EM170">
        <f>IF($GO170&gt;=28,INDEX($DI:$DI,$GN170+28),"")</f>
      </c>
      <c r="EN170">
        <f>IF($GO170&gt;=29,INDEX($DI:$DI,$GN170+29),"")</f>
      </c>
      <c r="EO170">
        <f>IF($GO170&gt;=30,INDEX($DI:$DI,$GN170+30),"")</f>
      </c>
      <c r="EP170">
        <f>IF($GO170&gt;=31,INDEX($DI:$DI,$GN170+31),"")</f>
      </c>
      <c r="EQ170">
        <f>IF($GO170&gt;=32,INDEX($DI:$DI,$GN170+32),"")</f>
      </c>
      <c r="ER170">
        <f>IF($GO170&gt;=33,INDEX($DI:$DI,$GN170+33),"")</f>
      </c>
      <c r="ES170">
        <f>IF($GO170&gt;=34,INDEX($DI:$DI,$GN170+34),"")</f>
      </c>
      <c r="ET170">
        <f>IF($GO170&gt;=35,INDEX($DI:$DI,$GN170+35),"")</f>
      </c>
      <c r="EU170">
        <f>IF($GO170&gt;=36,INDEX($DI:$DI,$GN170+36),"")</f>
      </c>
      <c r="EV170">
        <f>IF($GO170&gt;=37,INDEX($DI:$DI,$GN170+37),"")</f>
      </c>
      <c r="EW170">
        <f>IF($GO170&gt;=38,INDEX($DI:$DI,$GN170+38),"")</f>
      </c>
      <c r="EX170">
        <f>IF($GO170&gt;=39,INDEX($DI:$DI,$GN170+39),"")</f>
      </c>
      <c r="EY170">
        <f>IF($GO170&gt;=40,INDEX($DI:$DI,$GN170+40),"")</f>
      </c>
      <c r="EZ170">
        <f>IF($GO170&gt;=1,INDEX($DJ:$DJ,$GN170+1),"")</f>
      </c>
      <c r="FA170">
        <f>IF($GO170&gt;=2,INDEX($DJ:$DJ,$GN170+2),"")</f>
      </c>
      <c r="FB170">
        <f>IF($GO170&gt;=3,INDEX($DJ:$DJ,$GN170+3),"")</f>
      </c>
      <c r="FC170">
        <f>IF($GO170&gt;=4,INDEX($DJ:$DJ,$GN170+4),"")</f>
      </c>
      <c r="FD170">
        <f>IF($GO170&gt;=5,INDEX($DJ:$DJ,$GN170+5),"")</f>
      </c>
      <c r="FE170">
        <f>IF($GO170&gt;=6,INDEX($DJ:$DJ,$GN170+6),"")</f>
      </c>
      <c r="FF170">
        <f>IF($GO170&gt;=7,INDEX($DJ:$DJ,$GN170+7),"")</f>
      </c>
      <c r="FG170">
        <f>IF($GO170&gt;=8,INDEX($DJ:$DJ,$GN170+8),"")</f>
      </c>
      <c r="FH170">
        <f>IF($GO170&gt;=9,INDEX($DJ:$DJ,$GN170+9),"")</f>
      </c>
      <c r="FI170">
        <f>IF($GO170&gt;=10,INDEX($DJ:$DJ,$GN170+10),"")</f>
      </c>
      <c r="FJ170">
        <f>IF($GO170&gt;=11,INDEX($DJ:$DJ,$GN170+11),"")</f>
      </c>
      <c r="FK170">
        <f>IF($GO170&gt;=12,INDEX($DJ:$DJ,$GN170+12),"")</f>
      </c>
      <c r="FL170">
        <f>IF($GO170&gt;=13,INDEX($DJ:$DJ,$GN170+13),"")</f>
      </c>
      <c r="FM170">
        <f>IF($GO170&gt;=14,INDEX($DJ:$DJ,$GN170+14),"")</f>
      </c>
      <c r="FN170">
        <f>IF($GO170&gt;=15,INDEX($DJ:$DJ,$GN170+15),"")</f>
      </c>
      <c r="FO170">
        <f>IF($GO170&gt;=16,INDEX($DJ:$DJ,$GN170+16),"")</f>
      </c>
      <c r="FP170">
        <f>IF($GO170&gt;=17,INDEX($DJ:$DJ,$GN170+17),"")</f>
      </c>
      <c r="FQ170">
        <f>IF($GO170&gt;=18,INDEX($DJ:$DJ,$GN170+18),"")</f>
      </c>
      <c r="FR170">
        <f>IF($GO170&gt;=19,INDEX($DJ:$DJ,$GN170+19),"")</f>
      </c>
      <c r="FS170">
        <f>IF($GO170&gt;=20,INDEX($DJ:$DJ,$GN170+20),"")</f>
      </c>
      <c r="FT170">
        <f>IF($GO170&gt;=21,INDEX($DJ:$DJ,$GN170+21),"")</f>
      </c>
      <c r="FU170">
        <f>IF($GO170&gt;=22,INDEX($DJ:$DJ,$GN170+22),"")</f>
      </c>
      <c r="FV170">
        <f>IF($GO170&gt;=23,INDEX($DJ:$DJ,$GN170+23),"")</f>
      </c>
      <c r="FW170">
        <f>IF($GO170&gt;=24,INDEX($DJ:$DJ,$GN170+24),"")</f>
      </c>
      <c r="FX170">
        <f>IF($GO170&gt;=25,INDEX($DJ:$DJ,$GN170+25),"")</f>
      </c>
      <c r="FY170">
        <f>IF($GO170&gt;=26,INDEX($DJ:$DJ,$GN170+26),"")</f>
      </c>
      <c r="FZ170">
        <f>IF($GO170&gt;=27,INDEX($DJ:$DJ,$GN170+27),"")</f>
      </c>
      <c r="GA170">
        <f>IF($GO170&gt;=28,INDEX($DJ:$DJ,$GN170+28),"")</f>
      </c>
      <c r="GB170">
        <f>IF($GO170&gt;=29,INDEX($DJ:$DJ,$GN170+29),"")</f>
      </c>
      <c r="GC170">
        <f>IF($GO170&gt;=30,INDEX($DJ:$DJ,$GN170+30),"")</f>
      </c>
      <c r="GD170">
        <f>IF($GO170&gt;=31,INDEX($DJ:$DJ,$GN170+31),"")</f>
      </c>
      <c r="GE170">
        <f>IF($GO170&gt;=32,INDEX($DJ:$DJ,$GN170+32),"")</f>
      </c>
      <c r="GF170">
        <f>IF($GO170&gt;=33,INDEX($DJ:$DJ,$GN170+33),"")</f>
      </c>
      <c r="GG170">
        <f>IF($GO170&gt;=34,INDEX($DJ:$DJ,$GN170+34),"")</f>
      </c>
      <c r="GH170">
        <f>IF($GO170&gt;=35,INDEX($DJ:$DJ,$GN170+35),"")</f>
      </c>
      <c r="GI170">
        <f>IF($GO170&gt;=36,INDEX($DJ:$DJ,$GN170+36),"")</f>
      </c>
      <c r="GJ170">
        <f>IF($GO170&gt;=37,INDEX($DJ:$DJ,$GN170+37),"")</f>
      </c>
      <c r="GK170">
        <f>IF($GO170&gt;=38,INDEX($DJ:$DJ,$GN170+38),"")</f>
      </c>
      <c r="GL170">
        <f>IF($GO170&gt;=39,INDEX($DJ:$DJ,$GN170+39),"")</f>
      </c>
      <c r="GM170">
        <f>IF($GO170&gt;=40,INDEX($DJ:$DJ,$GN170+40),"")</f>
      </c>
      <c r="GN170">
        <f>IFERROR(MATCH($DH170,$DI$2:$DI$148,0)+1,0)</f>
      </c>
      <c r="GO170">
        <f>IFERROR(INDEX($DK$2:$DK$148,MATCH($DH170,$DI$2:$DI$148,0)),0)</f>
      </c>
      <c r="GP170">
        <f>IFERROR(MATCH($Y170,$DL$170:$EY$170,0),0)</f>
      </c>
      <c r="GQ170">
        <f>IF($GP170&gt;0,INDEX($EZ$170:$GM$170,$GP170),"")</f>
      </c>
      <c r="GR170" t="s">
        <v>675</v>
      </c>
      <c r="GT170">
        <f>IF($JC170&gt;=1,INDEX($GR:$GR,$JB170+1),"")</f>
      </c>
      <c r="GU170">
        <f>IF($JC170&gt;=2,INDEX($GR:$GR,$JB170+2),"")</f>
      </c>
      <c r="GV170">
        <f>IF($JC170&gt;=3,INDEX($GR:$GR,$JB170+3),"")</f>
      </c>
      <c r="GW170">
        <f>IF($JC170&gt;=4,INDEX($GR:$GR,$JB170+4),"")</f>
      </c>
      <c r="GX170">
        <f>IF($JC170&gt;=5,INDEX($GR:$GR,$JB170+5),"")</f>
      </c>
      <c r="GY170">
        <f>IF($JC170&gt;=6,INDEX($GR:$GR,$JB170+6),"")</f>
      </c>
      <c r="GZ170">
        <f>IF($JC170&gt;=7,INDEX($GR:$GR,$JB170+7),"")</f>
      </c>
      <c r="HA170">
        <f>IF($JC170&gt;=8,INDEX($GR:$GR,$JB170+8),"")</f>
      </c>
      <c r="HB170">
        <f>IF($JC170&gt;=9,INDEX($GR:$GR,$JB170+9),"")</f>
      </c>
      <c r="HC170">
        <f>IF($JC170&gt;=10,INDEX($GR:$GR,$JB170+10),"")</f>
      </c>
      <c r="HD170">
        <f>IF($JC170&gt;=11,INDEX($GR:$GR,$JB170+11),"")</f>
      </c>
      <c r="HE170">
        <f>IF($JC170&gt;=12,INDEX($GR:$GR,$JB170+12),"")</f>
      </c>
      <c r="HF170">
        <f>IF($JC170&gt;=13,INDEX($GR:$GR,$JB170+13),"")</f>
      </c>
      <c r="HG170">
        <f>IF($JC170&gt;=14,INDEX($GR:$GR,$JB170+14),"")</f>
      </c>
      <c r="HH170">
        <f>IF($JC170&gt;=15,INDEX($GR:$GR,$JB170+15),"")</f>
      </c>
      <c r="HI170">
        <f>IF($JC170&gt;=16,INDEX($GR:$GR,$JB170+16),"")</f>
      </c>
      <c r="HJ170">
        <f>IF($JC170&gt;=17,INDEX($GR:$GR,$JB170+17),"")</f>
      </c>
      <c r="HK170">
        <f>IF($JC170&gt;=18,INDEX($GR:$GR,$JB170+18),"")</f>
      </c>
      <c r="HL170">
        <f>IF($JC170&gt;=19,INDEX($GR:$GR,$JB170+19),"")</f>
      </c>
      <c r="HM170">
        <f>IF($JC170&gt;=20,INDEX($GR:$GR,$JB170+20),"")</f>
      </c>
      <c r="HN170">
        <f>IF($JC170&gt;=21,INDEX($GR:$GR,$JB170+21),"")</f>
      </c>
      <c r="HO170">
        <f>IF($JC170&gt;=22,INDEX($GR:$GR,$JB170+22),"")</f>
      </c>
      <c r="HP170">
        <f>IF($JC170&gt;=23,INDEX($GR:$GR,$JB170+23),"")</f>
      </c>
      <c r="HQ170">
        <f>IF($JC170&gt;=24,INDEX($GR:$GR,$JB170+24),"")</f>
      </c>
      <c r="HR170">
        <f>IF($JC170&gt;=25,INDEX($GR:$GR,$JB170+25),"")</f>
      </c>
      <c r="HS170">
        <f>IF($JC170&gt;=26,INDEX($GR:$GR,$JB170+26),"")</f>
      </c>
      <c r="HT170">
        <f>IF($JC170&gt;=27,INDEX($GR:$GR,$JB170+27),"")</f>
      </c>
      <c r="HU170">
        <f>IF($JC170&gt;=28,INDEX($GR:$GR,$JB170+28),"")</f>
      </c>
      <c r="HV170">
        <f>IF($JC170&gt;=29,INDEX($GR:$GR,$JB170+29),"")</f>
      </c>
      <c r="HW170">
        <f>IF($JC170&gt;=30,INDEX($GR:$GR,$JB170+30),"")</f>
      </c>
      <c r="HX170">
        <f>IF($JC170&gt;=31,INDEX($GR:$GR,$JB170+31),"")</f>
      </c>
      <c r="HY170">
        <f>IF($JC170&gt;=32,INDEX($GR:$GR,$JB170+32),"")</f>
      </c>
      <c r="HZ170">
        <f>IF($JC170&gt;=33,INDEX($GR:$GR,$JB170+33),"")</f>
      </c>
      <c r="IA170">
        <f>IF($JC170&gt;=34,INDEX($GR:$GR,$JB170+34),"")</f>
      </c>
      <c r="IB170">
        <f>IF($JC170&gt;=35,INDEX($GR:$GR,$JB170+35),"")</f>
      </c>
      <c r="IC170">
        <f>IF($JC170&gt;=36,INDEX($GR:$GR,$JB170+36),"")</f>
      </c>
      <c r="ID170">
        <f>IF($JC170&gt;=37,INDEX($GR:$GR,$JB170+37),"")</f>
      </c>
      <c r="IE170">
        <f>IF($JC170&gt;=38,INDEX($GR:$GR,$JB170+38),"")</f>
      </c>
      <c r="IF170">
        <f>IF($JC170&gt;=39,INDEX($GR:$GR,$JB170+39),"")</f>
      </c>
      <c r="IG170">
        <f>IF($JC170&gt;=40,INDEX($GR:$GR,$JB170+40),"")</f>
      </c>
      <c r="IH170">
        <f>IF($JC170&gt;=41,INDEX($GR:$GR,$JB170+41),"")</f>
      </c>
      <c r="II170">
        <f>IF($JC170&gt;=42,INDEX($GR:$GR,$JB170+42),"")</f>
      </c>
      <c r="IJ170">
        <f>IF($JC170&gt;=43,INDEX($GR:$GR,$JB170+43),"")</f>
      </c>
      <c r="IK170">
        <f>IF($JC170&gt;=44,INDEX($GR:$GR,$JB170+44),"")</f>
      </c>
      <c r="IL170">
        <f>IF($JC170&gt;=45,INDEX($GR:$GR,$JB170+45),"")</f>
      </c>
      <c r="IM170">
        <f>IF($JC170&gt;=46,INDEX($GR:$GR,$JB170+46),"")</f>
      </c>
      <c r="IN170">
        <f>IF($JC170&gt;=47,INDEX($GR:$GR,$JB170+47),"")</f>
      </c>
      <c r="IO170">
        <f>IF($JC170&gt;=48,INDEX($GR:$GR,$JB170+48),"")</f>
      </c>
      <c r="IP170">
        <f>IF($JC170&gt;=49,INDEX($GR:$GR,$JB170+49),"")</f>
      </c>
      <c r="IQ170">
        <f>IF($JC170&gt;=50,INDEX($GR:$GR,$JB170+50),"")</f>
      </c>
      <c r="IR170">
        <f>IF($JC170&gt;=51,INDEX($GR:$GR,$JB170+51),"")</f>
      </c>
      <c r="IS170">
        <f>IF($JC170&gt;=52,INDEX($GR:$GR,$JB170+52),"")</f>
      </c>
      <c r="IT170">
        <f>IF($JC170&gt;=53,INDEX($GR:$GR,$JB170+53),"")</f>
      </c>
      <c r="IU170">
        <f>IF($JC170&gt;=54,INDEX($GR:$GR,$JB170+54),"")</f>
      </c>
      <c r="IV170">
        <f>IF($JC170&gt;=55,INDEX($GR:$GR,$JB170+55),"")</f>
      </c>
      <c r="IW170">
        <f>IF($JC170&gt;=56,INDEX($GR:$GR,$JB170+56),"")</f>
      </c>
      <c r="IX170">
        <f>IF($JC170&gt;=57,INDEX($GR:$GR,$JB170+57),"")</f>
      </c>
      <c r="IY170">
        <f>IF($JC170&gt;=58,INDEX($GR:$GR,$JB170+58),"")</f>
      </c>
      <c r="IZ170">
        <f>IF($JC170&gt;=59,INDEX($GR:$GR,$JB170+59),"")</f>
      </c>
      <c r="JA170">
        <f>IF($JC170&gt;=60,INDEX($GR:$GR,$JB170+60),"")</f>
      </c>
      <c r="JB170">
        <f>IFERROR(MATCH($GQ170,$GR$2:$GR$324,0)+1,0)</f>
      </c>
      <c r="JC170">
        <f>IFERROR(INDEX($GS$2:$GS$324,MATCH($GQ170,$GR$2:$GR$324,0)),0)</f>
      </c>
      <c r="JD170" t="s">
        <v>40</v>
      </c>
      <c r="JE170" t="s">
        <v>40</v>
      </c>
    </row>
    <row r="171" spans="1:265" x14ac:dyDescent="0.25">
      <c r="Q171">
        <f>IF(OR($T171="",$P171=""),"",IFERROR($T171/$P171,0))</f>
      </c>
      <c r="R171">
        <f>IF($T171="","",
SUM($S171,$U171,$Z171,$V171,$X171)*
(1-IF($AA171="",0,VALUE($AA171)/100)))</f>
      </c>
      <c r="S171">
        <f>IF($T171="","",$T171)</f>
      </c>
      <c r="U171">
        <f>IF($T171="","",
IF($N171="","",
IF(ISNUMBER(SEARCH("exempt",LOWER($N171))),0,
$T171*(VALUE(SUBSTITUTE($N171,"%",""))/100))))</f>
      </c>
      <c r="AB171">
        <f>IFERROR(IF(FIND(" - ",$K171)&gt;0,MID($K171,FIND(" - ",$K171)+3,LEN($K171)),""),"")</f>
      </c>
      <c r="AK171" t="s">
        <v>676</v>
      </c>
      <c r="AP171">
        <f>IFERROR(LEFT($K171,FIND(" - ",$K171)-1),$K171)</f>
      </c>
      <c r="AS171">
        <f>IF($CH171&gt;=1,INDEX($AQ:$AQ,$CG171+1),"")</f>
      </c>
      <c r="AT171">
        <f>IF($CH171&gt;=2,INDEX($AQ:$AQ,$CG171+2),"")</f>
      </c>
      <c r="AU171">
        <f>IF($CH171&gt;=3,INDEX($AQ:$AQ,$CG171+3),"")</f>
      </c>
      <c r="AV171">
        <f>IF($CH171&gt;=4,INDEX($AQ:$AQ,$CG171+4),"")</f>
      </c>
      <c r="AW171">
        <f>IF($CH171&gt;=5,INDEX($AQ:$AQ,$CG171+5),"")</f>
      </c>
      <c r="AX171">
        <f>IF($CH171&gt;=6,INDEX($AQ:$AQ,$CG171+6),"")</f>
      </c>
      <c r="AY171">
        <f>IF($CH171&gt;=7,INDEX($AQ:$AQ,$CG171+7),"")</f>
      </c>
      <c r="AZ171">
        <f>IF($CH171&gt;=8,INDEX($AQ:$AQ,$CG171+8),"")</f>
      </c>
      <c r="BA171">
        <f>IF($CH171&gt;=9,INDEX($AQ:$AQ,$CG171+9),"")</f>
      </c>
      <c r="BB171">
        <f>IF($CH171&gt;=10,INDEX($AQ:$AQ,$CG171+10),"")</f>
      </c>
      <c r="BC171">
        <f>IF($CH171&gt;=11,INDEX($AQ:$AQ,$CG171+11),"")</f>
      </c>
      <c r="BD171">
        <f>IF($CH171&gt;=12,INDEX($AQ:$AQ,$CG171+12),"")</f>
      </c>
      <c r="BE171">
        <f>IF($CH171&gt;=13,INDEX($AQ:$AQ,$CG171+13),"")</f>
      </c>
      <c r="BF171">
        <f>IF($CH171&gt;=14,INDEX($AQ:$AQ,$CG171+14),"")</f>
      </c>
      <c r="BG171">
        <f>IF($CH171&gt;=15,INDEX($AQ:$AQ,$CG171+15),"")</f>
      </c>
      <c r="BH171">
        <f>IF($CH171&gt;=16,INDEX($AQ:$AQ,$CG171+16),"")</f>
      </c>
      <c r="BI171">
        <f>IF($CH171&gt;=17,INDEX($AQ:$AQ,$CG171+17),"")</f>
      </c>
      <c r="BJ171">
        <f>IF($CH171&gt;=18,INDEX($AQ:$AQ,$CG171+18),"")</f>
      </c>
      <c r="BK171">
        <f>IF($CH171&gt;=19,INDEX($AQ:$AQ,$CG171+19),"")</f>
      </c>
      <c r="BL171">
        <f>IF($CH171&gt;=20,INDEX($AQ:$AQ,$CG171+20),"")</f>
      </c>
      <c r="BM171">
        <f>IF($CH171&gt;=21,INDEX($AQ:$AQ,$CG171+21),"")</f>
      </c>
      <c r="BN171">
        <f>IF($CH171&gt;=22,INDEX($AQ:$AQ,$CG171+22),"")</f>
      </c>
      <c r="BO171">
        <f>IF($CH171&gt;=23,INDEX($AQ:$AQ,$CG171+23),"")</f>
      </c>
      <c r="BP171">
        <f>IF($CH171&gt;=24,INDEX($AQ:$AQ,$CG171+24),"")</f>
      </c>
      <c r="BQ171">
        <f>IF($CH171&gt;=25,INDEX($AQ:$AQ,$CG171+25),"")</f>
      </c>
      <c r="BR171">
        <f>IF($CH171&gt;=26,INDEX($AQ:$AQ,$CG171+26),"")</f>
      </c>
      <c r="BS171">
        <f>IF($CH171&gt;=27,INDEX($AQ:$AQ,$CG171+27),"")</f>
      </c>
      <c r="BT171">
        <f>IF($CH171&gt;=28,INDEX($AQ:$AQ,$CG171+28),"")</f>
      </c>
      <c r="BU171">
        <f>IF($CH171&gt;=29,INDEX($AQ:$AQ,$CG171+29),"")</f>
      </c>
      <c r="BV171">
        <f>IF($CH171&gt;=30,INDEX($AQ:$AQ,$CG171+30),"")</f>
      </c>
      <c r="BW171">
        <f>IF($CH171&gt;=31,INDEX($AQ:$AQ,$CG171+31),"")</f>
      </c>
      <c r="BX171">
        <f>IF($CH171&gt;=32,INDEX($AQ:$AQ,$CG171+32),"")</f>
      </c>
      <c r="BY171">
        <f>IF($CH171&gt;=33,INDEX($AQ:$AQ,$CG171+33),"")</f>
      </c>
      <c r="BZ171">
        <f>IF($CH171&gt;=34,INDEX($AQ:$AQ,$CG171+34),"")</f>
      </c>
      <c r="CA171">
        <f>IF($CH171&gt;=35,INDEX($AQ:$AQ,$CG171+35),"")</f>
      </c>
      <c r="CB171">
        <f>IF($CH171&gt;=36,INDEX($AQ:$AQ,$CG171+36),"")</f>
      </c>
      <c r="CC171">
        <f>IF($CH171&gt;=37,INDEX($AQ:$AQ,$CG171+37),"")</f>
      </c>
      <c r="CD171">
        <f>IF($CH171&gt;=38,INDEX($AQ:$AQ,$CG171+38),"")</f>
      </c>
      <c r="CE171">
        <f>IF($CH171&gt;=39,INDEX($AQ:$AQ,$CG171+39),"")</f>
      </c>
      <c r="CF171">
        <f>IF($CH171&gt;=40,INDEX($AQ:$AQ,$CG171+40),"")</f>
      </c>
      <c r="CG171">
        <f>IFERROR(MATCH($AP171,$AQ$2:$AQ$134,0)+1,0)</f>
      </c>
      <c r="CH171">
        <f>IFERROR(INDEX($AR$2:$AR$134,MATCH($AP171,$AQ$2:$AQ$134,0)),0)</f>
      </c>
      <c r="CI171">
        <f>IFERROR(LEFT($L171,FIND(" - ",$L171)-1),$L171)</f>
      </c>
      <c r="CJ171" t="s">
        <v>677</v>
      </c>
      <c r="CK171">
        <v>1</v>
      </c>
      <c r="CL171">
        <f>IF($DG171&gt;=1,INDEX($CJ:$CJ,$DF171+1),"")</f>
      </c>
      <c r="CM171">
        <f>IF($DG171&gt;=2,INDEX($CJ:$CJ,$DF171+2),"")</f>
      </c>
      <c r="CN171">
        <f>IF($DG171&gt;=3,INDEX($CJ:$CJ,$DF171+3),"")</f>
      </c>
      <c r="CO171">
        <f>IF($DG171&gt;=4,INDEX($CJ:$CJ,$DF171+4),"")</f>
      </c>
      <c r="CP171">
        <f>IF($DG171&gt;=5,INDEX($CJ:$CJ,$DF171+5),"")</f>
      </c>
      <c r="CQ171">
        <f>IF($DG171&gt;=6,INDEX($CJ:$CJ,$DF171+6),"")</f>
      </c>
      <c r="CR171">
        <f>IF($DG171&gt;=7,INDEX($CJ:$CJ,$DF171+7),"")</f>
      </c>
      <c r="CS171">
        <f>IF($DG171&gt;=8,INDEX($CJ:$CJ,$DF171+8),"")</f>
      </c>
      <c r="CT171">
        <f>IF($DG171&gt;=9,INDEX($CJ:$CJ,$DF171+9),"")</f>
      </c>
      <c r="CU171">
        <f>IF($DG171&gt;=10,INDEX($CJ:$CJ,$DF171+10),"")</f>
      </c>
      <c r="CV171">
        <f>IF($DG171&gt;=11,INDEX($CJ:$CJ,$DF171+11),"")</f>
      </c>
      <c r="CW171">
        <f>IF($DG171&gt;=12,INDEX($CJ:$CJ,$DF171+12),"")</f>
      </c>
      <c r="CX171">
        <f>IF($DG171&gt;=13,INDEX($CJ:$CJ,$DF171+13),"")</f>
      </c>
      <c r="CY171">
        <f>IF($DG171&gt;=14,INDEX($CJ:$CJ,$DF171+14),"")</f>
      </c>
      <c r="CZ171">
        <f>IF($DG171&gt;=15,INDEX($CJ:$CJ,$DF171+15),"")</f>
      </c>
      <c r="DA171">
        <f>IF($DG171&gt;=16,INDEX($CJ:$CJ,$DF171+16),"")</f>
      </c>
      <c r="DB171">
        <f>IF($DG171&gt;=17,INDEX($CJ:$CJ,$DF171+17),"")</f>
      </c>
      <c r="DC171">
        <f>IF($DG171&gt;=18,INDEX($CJ:$CJ,$DF171+18),"")</f>
      </c>
      <c r="DD171">
        <f>IF($DG171&gt;=19,INDEX($CJ:$CJ,$DF171+19),"")</f>
      </c>
      <c r="DE171">
        <f>IF($DG171&gt;=20,INDEX($CJ:$CJ,$DF171+20),"")</f>
      </c>
      <c r="DF171">
        <f>IFERROR(MATCH($CI171,$CJ$2:$CJ$263,0)+1,0)</f>
      </c>
      <c r="DG171">
        <f>IFERROR(INDEX($CK$2:$CK$263,MATCH($CI171,$CJ$2:$CJ$263,0)),0)</f>
      </c>
      <c r="DH171">
        <f>IFERROR(INDEX($AO:$AO,MATCH($N171,$AN:$AN,0))&amp;"","")</f>
      </c>
      <c r="DL171">
        <f>IF($GO171&gt;=1,INDEX($DI:$DI,$GN171+1),"")</f>
      </c>
      <c r="DM171">
        <f>IF($GO171&gt;=2,INDEX($DI:$DI,$GN171+2),"")</f>
      </c>
      <c r="DN171">
        <f>IF($GO171&gt;=3,INDEX($DI:$DI,$GN171+3),"")</f>
      </c>
      <c r="DO171">
        <f>IF($GO171&gt;=4,INDEX($DI:$DI,$GN171+4),"")</f>
      </c>
      <c r="DP171">
        <f>IF($GO171&gt;=5,INDEX($DI:$DI,$GN171+5),"")</f>
      </c>
      <c r="DQ171">
        <f>IF($GO171&gt;=6,INDEX($DI:$DI,$GN171+6),"")</f>
      </c>
      <c r="DR171">
        <f>IF($GO171&gt;=7,INDEX($DI:$DI,$GN171+7),"")</f>
      </c>
      <c r="DS171">
        <f>IF($GO171&gt;=8,INDEX($DI:$DI,$GN171+8),"")</f>
      </c>
      <c r="DT171">
        <f>IF($GO171&gt;=9,INDEX($DI:$DI,$GN171+9),"")</f>
      </c>
      <c r="DU171">
        <f>IF($GO171&gt;=10,INDEX($DI:$DI,$GN171+10),"")</f>
      </c>
      <c r="DV171">
        <f>IF($GO171&gt;=11,INDEX($DI:$DI,$GN171+11),"")</f>
      </c>
      <c r="DW171">
        <f>IF($GO171&gt;=12,INDEX($DI:$DI,$GN171+12),"")</f>
      </c>
      <c r="DX171">
        <f>IF($GO171&gt;=13,INDEX($DI:$DI,$GN171+13),"")</f>
      </c>
      <c r="DY171">
        <f>IF($GO171&gt;=14,INDEX($DI:$DI,$GN171+14),"")</f>
      </c>
      <c r="DZ171">
        <f>IF($GO171&gt;=15,INDEX($DI:$DI,$GN171+15),"")</f>
      </c>
      <c r="EA171">
        <f>IF($GO171&gt;=16,INDEX($DI:$DI,$GN171+16),"")</f>
      </c>
      <c r="EB171">
        <f>IF($GO171&gt;=17,INDEX($DI:$DI,$GN171+17),"")</f>
      </c>
      <c r="EC171">
        <f>IF($GO171&gt;=18,INDEX($DI:$DI,$GN171+18),"")</f>
      </c>
      <c r="ED171">
        <f>IF($GO171&gt;=19,INDEX($DI:$DI,$GN171+19),"")</f>
      </c>
      <c r="EE171">
        <f>IF($GO171&gt;=20,INDEX($DI:$DI,$GN171+20),"")</f>
      </c>
      <c r="EF171">
        <f>IF($GO171&gt;=21,INDEX($DI:$DI,$GN171+21),"")</f>
      </c>
      <c r="EG171">
        <f>IF($GO171&gt;=22,INDEX($DI:$DI,$GN171+22),"")</f>
      </c>
      <c r="EH171">
        <f>IF($GO171&gt;=23,INDEX($DI:$DI,$GN171+23),"")</f>
      </c>
      <c r="EI171">
        <f>IF($GO171&gt;=24,INDEX($DI:$DI,$GN171+24),"")</f>
      </c>
      <c r="EJ171">
        <f>IF($GO171&gt;=25,INDEX($DI:$DI,$GN171+25),"")</f>
      </c>
      <c r="EK171">
        <f>IF($GO171&gt;=26,INDEX($DI:$DI,$GN171+26),"")</f>
      </c>
      <c r="EL171">
        <f>IF($GO171&gt;=27,INDEX($DI:$DI,$GN171+27),"")</f>
      </c>
      <c r="EM171">
        <f>IF($GO171&gt;=28,INDEX($DI:$DI,$GN171+28),"")</f>
      </c>
      <c r="EN171">
        <f>IF($GO171&gt;=29,INDEX($DI:$DI,$GN171+29),"")</f>
      </c>
      <c r="EO171">
        <f>IF($GO171&gt;=30,INDEX($DI:$DI,$GN171+30),"")</f>
      </c>
      <c r="EP171">
        <f>IF($GO171&gt;=31,INDEX($DI:$DI,$GN171+31),"")</f>
      </c>
      <c r="EQ171">
        <f>IF($GO171&gt;=32,INDEX($DI:$DI,$GN171+32),"")</f>
      </c>
      <c r="ER171">
        <f>IF($GO171&gt;=33,INDEX($DI:$DI,$GN171+33),"")</f>
      </c>
      <c r="ES171">
        <f>IF($GO171&gt;=34,INDEX($DI:$DI,$GN171+34),"")</f>
      </c>
      <c r="ET171">
        <f>IF($GO171&gt;=35,INDEX($DI:$DI,$GN171+35),"")</f>
      </c>
      <c r="EU171">
        <f>IF($GO171&gt;=36,INDEX($DI:$DI,$GN171+36),"")</f>
      </c>
      <c r="EV171">
        <f>IF($GO171&gt;=37,INDEX($DI:$DI,$GN171+37),"")</f>
      </c>
      <c r="EW171">
        <f>IF($GO171&gt;=38,INDEX($DI:$DI,$GN171+38),"")</f>
      </c>
      <c r="EX171">
        <f>IF($GO171&gt;=39,INDEX($DI:$DI,$GN171+39),"")</f>
      </c>
      <c r="EY171">
        <f>IF($GO171&gt;=40,INDEX($DI:$DI,$GN171+40),"")</f>
      </c>
      <c r="EZ171">
        <f>IF($GO171&gt;=1,INDEX($DJ:$DJ,$GN171+1),"")</f>
      </c>
      <c r="FA171">
        <f>IF($GO171&gt;=2,INDEX($DJ:$DJ,$GN171+2),"")</f>
      </c>
      <c r="FB171">
        <f>IF($GO171&gt;=3,INDEX($DJ:$DJ,$GN171+3),"")</f>
      </c>
      <c r="FC171">
        <f>IF($GO171&gt;=4,INDEX($DJ:$DJ,$GN171+4),"")</f>
      </c>
      <c r="FD171">
        <f>IF($GO171&gt;=5,INDEX($DJ:$DJ,$GN171+5),"")</f>
      </c>
      <c r="FE171">
        <f>IF($GO171&gt;=6,INDEX($DJ:$DJ,$GN171+6),"")</f>
      </c>
      <c r="FF171">
        <f>IF($GO171&gt;=7,INDEX($DJ:$DJ,$GN171+7),"")</f>
      </c>
      <c r="FG171">
        <f>IF($GO171&gt;=8,INDEX($DJ:$DJ,$GN171+8),"")</f>
      </c>
      <c r="FH171">
        <f>IF($GO171&gt;=9,INDEX($DJ:$DJ,$GN171+9),"")</f>
      </c>
      <c r="FI171">
        <f>IF($GO171&gt;=10,INDEX($DJ:$DJ,$GN171+10),"")</f>
      </c>
      <c r="FJ171">
        <f>IF($GO171&gt;=11,INDEX($DJ:$DJ,$GN171+11),"")</f>
      </c>
      <c r="FK171">
        <f>IF($GO171&gt;=12,INDEX($DJ:$DJ,$GN171+12),"")</f>
      </c>
      <c r="FL171">
        <f>IF($GO171&gt;=13,INDEX($DJ:$DJ,$GN171+13),"")</f>
      </c>
      <c r="FM171">
        <f>IF($GO171&gt;=14,INDEX($DJ:$DJ,$GN171+14),"")</f>
      </c>
      <c r="FN171">
        <f>IF($GO171&gt;=15,INDEX($DJ:$DJ,$GN171+15),"")</f>
      </c>
      <c r="FO171">
        <f>IF($GO171&gt;=16,INDEX($DJ:$DJ,$GN171+16),"")</f>
      </c>
      <c r="FP171">
        <f>IF($GO171&gt;=17,INDEX($DJ:$DJ,$GN171+17),"")</f>
      </c>
      <c r="FQ171">
        <f>IF($GO171&gt;=18,INDEX($DJ:$DJ,$GN171+18),"")</f>
      </c>
      <c r="FR171">
        <f>IF($GO171&gt;=19,INDEX($DJ:$DJ,$GN171+19),"")</f>
      </c>
      <c r="FS171">
        <f>IF($GO171&gt;=20,INDEX($DJ:$DJ,$GN171+20),"")</f>
      </c>
      <c r="FT171">
        <f>IF($GO171&gt;=21,INDEX($DJ:$DJ,$GN171+21),"")</f>
      </c>
      <c r="FU171">
        <f>IF($GO171&gt;=22,INDEX($DJ:$DJ,$GN171+22),"")</f>
      </c>
      <c r="FV171">
        <f>IF($GO171&gt;=23,INDEX($DJ:$DJ,$GN171+23),"")</f>
      </c>
      <c r="FW171">
        <f>IF($GO171&gt;=24,INDEX($DJ:$DJ,$GN171+24),"")</f>
      </c>
      <c r="FX171">
        <f>IF($GO171&gt;=25,INDEX($DJ:$DJ,$GN171+25),"")</f>
      </c>
      <c r="FY171">
        <f>IF($GO171&gt;=26,INDEX($DJ:$DJ,$GN171+26),"")</f>
      </c>
      <c r="FZ171">
        <f>IF($GO171&gt;=27,INDEX($DJ:$DJ,$GN171+27),"")</f>
      </c>
      <c r="GA171">
        <f>IF($GO171&gt;=28,INDEX($DJ:$DJ,$GN171+28),"")</f>
      </c>
      <c r="GB171">
        <f>IF($GO171&gt;=29,INDEX($DJ:$DJ,$GN171+29),"")</f>
      </c>
      <c r="GC171">
        <f>IF($GO171&gt;=30,INDEX($DJ:$DJ,$GN171+30),"")</f>
      </c>
      <c r="GD171">
        <f>IF($GO171&gt;=31,INDEX($DJ:$DJ,$GN171+31),"")</f>
      </c>
      <c r="GE171">
        <f>IF($GO171&gt;=32,INDEX($DJ:$DJ,$GN171+32),"")</f>
      </c>
      <c r="GF171">
        <f>IF($GO171&gt;=33,INDEX($DJ:$DJ,$GN171+33),"")</f>
      </c>
      <c r="GG171">
        <f>IF($GO171&gt;=34,INDEX($DJ:$DJ,$GN171+34),"")</f>
      </c>
      <c r="GH171">
        <f>IF($GO171&gt;=35,INDEX($DJ:$DJ,$GN171+35),"")</f>
      </c>
      <c r="GI171">
        <f>IF($GO171&gt;=36,INDEX($DJ:$DJ,$GN171+36),"")</f>
      </c>
      <c r="GJ171">
        <f>IF($GO171&gt;=37,INDEX($DJ:$DJ,$GN171+37),"")</f>
      </c>
      <c r="GK171">
        <f>IF($GO171&gt;=38,INDEX($DJ:$DJ,$GN171+38),"")</f>
      </c>
      <c r="GL171">
        <f>IF($GO171&gt;=39,INDEX($DJ:$DJ,$GN171+39),"")</f>
      </c>
      <c r="GM171">
        <f>IF($GO171&gt;=40,INDEX($DJ:$DJ,$GN171+40),"")</f>
      </c>
      <c r="GN171">
        <f>IFERROR(MATCH($DH171,$DI$2:$DI$148,0)+1,0)</f>
      </c>
      <c r="GO171">
        <f>IFERROR(INDEX($DK$2:$DK$148,MATCH($DH171,$DI$2:$DI$148,0)),0)</f>
      </c>
      <c r="GP171">
        <f>IFERROR(MATCH($Y171,$DL$171:$EY$171,0),0)</f>
      </c>
      <c r="GQ171">
        <f>IF($GP171&gt;0,INDEX($EZ$171:$GM$171,$GP171),"")</f>
      </c>
      <c r="GR171" t="s">
        <v>678</v>
      </c>
      <c r="GT171">
        <f>IF($JC171&gt;=1,INDEX($GR:$GR,$JB171+1),"")</f>
      </c>
      <c r="GU171">
        <f>IF($JC171&gt;=2,INDEX($GR:$GR,$JB171+2),"")</f>
      </c>
      <c r="GV171">
        <f>IF($JC171&gt;=3,INDEX($GR:$GR,$JB171+3),"")</f>
      </c>
      <c r="GW171">
        <f>IF($JC171&gt;=4,INDEX($GR:$GR,$JB171+4),"")</f>
      </c>
      <c r="GX171">
        <f>IF($JC171&gt;=5,INDEX($GR:$GR,$JB171+5),"")</f>
      </c>
      <c r="GY171">
        <f>IF($JC171&gt;=6,INDEX($GR:$GR,$JB171+6),"")</f>
      </c>
      <c r="GZ171">
        <f>IF($JC171&gt;=7,INDEX($GR:$GR,$JB171+7),"")</f>
      </c>
      <c r="HA171">
        <f>IF($JC171&gt;=8,INDEX($GR:$GR,$JB171+8),"")</f>
      </c>
      <c r="HB171">
        <f>IF($JC171&gt;=9,INDEX($GR:$GR,$JB171+9),"")</f>
      </c>
      <c r="HC171">
        <f>IF($JC171&gt;=10,INDEX($GR:$GR,$JB171+10),"")</f>
      </c>
      <c r="HD171">
        <f>IF($JC171&gt;=11,INDEX($GR:$GR,$JB171+11),"")</f>
      </c>
      <c r="HE171">
        <f>IF($JC171&gt;=12,INDEX($GR:$GR,$JB171+12),"")</f>
      </c>
      <c r="HF171">
        <f>IF($JC171&gt;=13,INDEX($GR:$GR,$JB171+13),"")</f>
      </c>
      <c r="HG171">
        <f>IF($JC171&gt;=14,INDEX($GR:$GR,$JB171+14),"")</f>
      </c>
      <c r="HH171">
        <f>IF($JC171&gt;=15,INDEX($GR:$GR,$JB171+15),"")</f>
      </c>
      <c r="HI171">
        <f>IF($JC171&gt;=16,INDEX($GR:$GR,$JB171+16),"")</f>
      </c>
      <c r="HJ171">
        <f>IF($JC171&gt;=17,INDEX($GR:$GR,$JB171+17),"")</f>
      </c>
      <c r="HK171">
        <f>IF($JC171&gt;=18,INDEX($GR:$GR,$JB171+18),"")</f>
      </c>
      <c r="HL171">
        <f>IF($JC171&gt;=19,INDEX($GR:$GR,$JB171+19),"")</f>
      </c>
      <c r="HM171">
        <f>IF($JC171&gt;=20,INDEX($GR:$GR,$JB171+20),"")</f>
      </c>
      <c r="HN171">
        <f>IF($JC171&gt;=21,INDEX($GR:$GR,$JB171+21),"")</f>
      </c>
      <c r="HO171">
        <f>IF($JC171&gt;=22,INDEX($GR:$GR,$JB171+22),"")</f>
      </c>
      <c r="HP171">
        <f>IF($JC171&gt;=23,INDEX($GR:$GR,$JB171+23),"")</f>
      </c>
      <c r="HQ171">
        <f>IF($JC171&gt;=24,INDEX($GR:$GR,$JB171+24),"")</f>
      </c>
      <c r="HR171">
        <f>IF($JC171&gt;=25,INDEX($GR:$GR,$JB171+25),"")</f>
      </c>
      <c r="HS171">
        <f>IF($JC171&gt;=26,INDEX($GR:$GR,$JB171+26),"")</f>
      </c>
      <c r="HT171">
        <f>IF($JC171&gt;=27,INDEX($GR:$GR,$JB171+27),"")</f>
      </c>
      <c r="HU171">
        <f>IF($JC171&gt;=28,INDEX($GR:$GR,$JB171+28),"")</f>
      </c>
      <c r="HV171">
        <f>IF($JC171&gt;=29,INDEX($GR:$GR,$JB171+29),"")</f>
      </c>
      <c r="HW171">
        <f>IF($JC171&gt;=30,INDEX($GR:$GR,$JB171+30),"")</f>
      </c>
      <c r="HX171">
        <f>IF($JC171&gt;=31,INDEX($GR:$GR,$JB171+31),"")</f>
      </c>
      <c r="HY171">
        <f>IF($JC171&gt;=32,INDEX($GR:$GR,$JB171+32),"")</f>
      </c>
      <c r="HZ171">
        <f>IF($JC171&gt;=33,INDEX($GR:$GR,$JB171+33),"")</f>
      </c>
      <c r="IA171">
        <f>IF($JC171&gt;=34,INDEX($GR:$GR,$JB171+34),"")</f>
      </c>
      <c r="IB171">
        <f>IF($JC171&gt;=35,INDEX($GR:$GR,$JB171+35),"")</f>
      </c>
      <c r="IC171">
        <f>IF($JC171&gt;=36,INDEX($GR:$GR,$JB171+36),"")</f>
      </c>
      <c r="ID171">
        <f>IF($JC171&gt;=37,INDEX($GR:$GR,$JB171+37),"")</f>
      </c>
      <c r="IE171">
        <f>IF($JC171&gt;=38,INDEX($GR:$GR,$JB171+38),"")</f>
      </c>
      <c r="IF171">
        <f>IF($JC171&gt;=39,INDEX($GR:$GR,$JB171+39),"")</f>
      </c>
      <c r="IG171">
        <f>IF($JC171&gt;=40,INDEX($GR:$GR,$JB171+40),"")</f>
      </c>
      <c r="IH171">
        <f>IF($JC171&gt;=41,INDEX($GR:$GR,$JB171+41),"")</f>
      </c>
      <c r="II171">
        <f>IF($JC171&gt;=42,INDEX($GR:$GR,$JB171+42),"")</f>
      </c>
      <c r="IJ171">
        <f>IF($JC171&gt;=43,INDEX($GR:$GR,$JB171+43),"")</f>
      </c>
      <c r="IK171">
        <f>IF($JC171&gt;=44,INDEX($GR:$GR,$JB171+44),"")</f>
      </c>
      <c r="IL171">
        <f>IF($JC171&gt;=45,INDEX($GR:$GR,$JB171+45),"")</f>
      </c>
      <c r="IM171">
        <f>IF($JC171&gt;=46,INDEX($GR:$GR,$JB171+46),"")</f>
      </c>
      <c r="IN171">
        <f>IF($JC171&gt;=47,INDEX($GR:$GR,$JB171+47),"")</f>
      </c>
      <c r="IO171">
        <f>IF($JC171&gt;=48,INDEX($GR:$GR,$JB171+48),"")</f>
      </c>
      <c r="IP171">
        <f>IF($JC171&gt;=49,INDEX($GR:$GR,$JB171+49),"")</f>
      </c>
      <c r="IQ171">
        <f>IF($JC171&gt;=50,INDEX($GR:$GR,$JB171+50),"")</f>
      </c>
      <c r="IR171">
        <f>IF($JC171&gt;=51,INDEX($GR:$GR,$JB171+51),"")</f>
      </c>
      <c r="IS171">
        <f>IF($JC171&gt;=52,INDEX($GR:$GR,$JB171+52),"")</f>
      </c>
      <c r="IT171">
        <f>IF($JC171&gt;=53,INDEX($GR:$GR,$JB171+53),"")</f>
      </c>
      <c r="IU171">
        <f>IF($JC171&gt;=54,INDEX($GR:$GR,$JB171+54),"")</f>
      </c>
      <c r="IV171">
        <f>IF($JC171&gt;=55,INDEX($GR:$GR,$JB171+55),"")</f>
      </c>
      <c r="IW171">
        <f>IF($JC171&gt;=56,INDEX($GR:$GR,$JB171+56),"")</f>
      </c>
      <c r="IX171">
        <f>IF($JC171&gt;=57,INDEX($GR:$GR,$JB171+57),"")</f>
      </c>
      <c r="IY171">
        <f>IF($JC171&gt;=58,INDEX($GR:$GR,$JB171+58),"")</f>
      </c>
      <c r="IZ171">
        <f>IF($JC171&gt;=59,INDEX($GR:$GR,$JB171+59),"")</f>
      </c>
      <c r="JA171">
        <f>IF($JC171&gt;=60,INDEX($GR:$GR,$JB171+60),"")</f>
      </c>
      <c r="JB171">
        <f>IFERROR(MATCH($GQ171,$GR$2:$GR$324,0)+1,0)</f>
      </c>
      <c r="JC171">
        <f>IFERROR(INDEX($GS$2:$GS$324,MATCH($GQ171,$GR$2:$GR$324,0)),0)</f>
      </c>
      <c r="JD171" t="s">
        <v>40</v>
      </c>
      <c r="JE171" t="s">
        <v>40</v>
      </c>
    </row>
    <row r="172" spans="1:265" x14ac:dyDescent="0.25">
      <c r="Q172">
        <f>IF(OR($T172="",$P172=""),"",IFERROR($T172/$P172,0))</f>
      </c>
      <c r="R172">
        <f>IF($T172="","",
SUM($S172,$U172,$Z172,$V172,$X172)*
(1-IF($AA172="",0,VALUE($AA172)/100)))</f>
      </c>
      <c r="S172">
        <f>IF($T172="","",$T172)</f>
      </c>
      <c r="U172">
        <f>IF($T172="","",
IF($N172="","",
IF(ISNUMBER(SEARCH("exempt",LOWER($N172))),0,
$T172*(VALUE(SUBSTITUTE($N172,"%",""))/100))))</f>
      </c>
      <c r="AB172">
        <f>IFERROR(IF(FIND(" - ",$K172)&gt;0,MID($K172,FIND(" - ",$K172)+3,LEN($K172)),""),"")</f>
      </c>
      <c r="AK172" t="s">
        <v>679</v>
      </c>
      <c r="AP172">
        <f>IFERROR(LEFT($K172,FIND(" - ",$K172)-1),$K172)</f>
      </c>
      <c r="AS172">
        <f>IF($CH172&gt;=1,INDEX($AQ:$AQ,$CG172+1),"")</f>
      </c>
      <c r="AT172">
        <f>IF($CH172&gt;=2,INDEX($AQ:$AQ,$CG172+2),"")</f>
      </c>
      <c r="AU172">
        <f>IF($CH172&gt;=3,INDEX($AQ:$AQ,$CG172+3),"")</f>
      </c>
      <c r="AV172">
        <f>IF($CH172&gt;=4,INDEX($AQ:$AQ,$CG172+4),"")</f>
      </c>
      <c r="AW172">
        <f>IF($CH172&gt;=5,INDEX($AQ:$AQ,$CG172+5),"")</f>
      </c>
      <c r="AX172">
        <f>IF($CH172&gt;=6,INDEX($AQ:$AQ,$CG172+6),"")</f>
      </c>
      <c r="AY172">
        <f>IF($CH172&gt;=7,INDEX($AQ:$AQ,$CG172+7),"")</f>
      </c>
      <c r="AZ172">
        <f>IF($CH172&gt;=8,INDEX($AQ:$AQ,$CG172+8),"")</f>
      </c>
      <c r="BA172">
        <f>IF($CH172&gt;=9,INDEX($AQ:$AQ,$CG172+9),"")</f>
      </c>
      <c r="BB172">
        <f>IF($CH172&gt;=10,INDEX($AQ:$AQ,$CG172+10),"")</f>
      </c>
      <c r="BC172">
        <f>IF($CH172&gt;=11,INDEX($AQ:$AQ,$CG172+11),"")</f>
      </c>
      <c r="BD172">
        <f>IF($CH172&gt;=12,INDEX($AQ:$AQ,$CG172+12),"")</f>
      </c>
      <c r="BE172">
        <f>IF($CH172&gt;=13,INDEX($AQ:$AQ,$CG172+13),"")</f>
      </c>
      <c r="BF172">
        <f>IF($CH172&gt;=14,INDEX($AQ:$AQ,$CG172+14),"")</f>
      </c>
      <c r="BG172">
        <f>IF($CH172&gt;=15,INDEX($AQ:$AQ,$CG172+15),"")</f>
      </c>
      <c r="BH172">
        <f>IF($CH172&gt;=16,INDEX($AQ:$AQ,$CG172+16),"")</f>
      </c>
      <c r="BI172">
        <f>IF($CH172&gt;=17,INDEX($AQ:$AQ,$CG172+17),"")</f>
      </c>
      <c r="BJ172">
        <f>IF($CH172&gt;=18,INDEX($AQ:$AQ,$CG172+18),"")</f>
      </c>
      <c r="BK172">
        <f>IF($CH172&gt;=19,INDEX($AQ:$AQ,$CG172+19),"")</f>
      </c>
      <c r="BL172">
        <f>IF($CH172&gt;=20,INDEX($AQ:$AQ,$CG172+20),"")</f>
      </c>
      <c r="BM172">
        <f>IF($CH172&gt;=21,INDEX($AQ:$AQ,$CG172+21),"")</f>
      </c>
      <c r="BN172">
        <f>IF($CH172&gt;=22,INDEX($AQ:$AQ,$CG172+22),"")</f>
      </c>
      <c r="BO172">
        <f>IF($CH172&gt;=23,INDEX($AQ:$AQ,$CG172+23),"")</f>
      </c>
      <c r="BP172">
        <f>IF($CH172&gt;=24,INDEX($AQ:$AQ,$CG172+24),"")</f>
      </c>
      <c r="BQ172">
        <f>IF($CH172&gt;=25,INDEX($AQ:$AQ,$CG172+25),"")</f>
      </c>
      <c r="BR172">
        <f>IF($CH172&gt;=26,INDEX($AQ:$AQ,$CG172+26),"")</f>
      </c>
      <c r="BS172">
        <f>IF($CH172&gt;=27,INDEX($AQ:$AQ,$CG172+27),"")</f>
      </c>
      <c r="BT172">
        <f>IF($CH172&gt;=28,INDEX($AQ:$AQ,$CG172+28),"")</f>
      </c>
      <c r="BU172">
        <f>IF($CH172&gt;=29,INDEX($AQ:$AQ,$CG172+29),"")</f>
      </c>
      <c r="BV172">
        <f>IF($CH172&gt;=30,INDEX($AQ:$AQ,$CG172+30),"")</f>
      </c>
      <c r="BW172">
        <f>IF($CH172&gt;=31,INDEX($AQ:$AQ,$CG172+31),"")</f>
      </c>
      <c r="BX172">
        <f>IF($CH172&gt;=32,INDEX($AQ:$AQ,$CG172+32),"")</f>
      </c>
      <c r="BY172">
        <f>IF($CH172&gt;=33,INDEX($AQ:$AQ,$CG172+33),"")</f>
      </c>
      <c r="BZ172">
        <f>IF($CH172&gt;=34,INDEX($AQ:$AQ,$CG172+34),"")</f>
      </c>
      <c r="CA172">
        <f>IF($CH172&gt;=35,INDEX($AQ:$AQ,$CG172+35),"")</f>
      </c>
      <c r="CB172">
        <f>IF($CH172&gt;=36,INDEX($AQ:$AQ,$CG172+36),"")</f>
      </c>
      <c r="CC172">
        <f>IF($CH172&gt;=37,INDEX($AQ:$AQ,$CG172+37),"")</f>
      </c>
      <c r="CD172">
        <f>IF($CH172&gt;=38,INDEX($AQ:$AQ,$CG172+38),"")</f>
      </c>
      <c r="CE172">
        <f>IF($CH172&gt;=39,INDEX($AQ:$AQ,$CG172+39),"")</f>
      </c>
      <c r="CF172">
        <f>IF($CH172&gt;=40,INDEX($AQ:$AQ,$CG172+40),"")</f>
      </c>
      <c r="CG172">
        <f>IFERROR(MATCH($AP172,$AQ$2:$AQ$134,0)+1,0)</f>
      </c>
      <c r="CH172">
        <f>IFERROR(INDEX($AR$2:$AR$134,MATCH($AP172,$AQ$2:$AQ$134,0)),0)</f>
      </c>
      <c r="CI172">
        <f>IFERROR(LEFT($L172,FIND(" - ",$L172)-1),$L172)</f>
      </c>
      <c r="CJ172" t="s">
        <v>224</v>
      </c>
      <c r="CL172">
        <f>IF($DG172&gt;=1,INDEX($CJ:$CJ,$DF172+1),"")</f>
      </c>
      <c r="CM172">
        <f>IF($DG172&gt;=2,INDEX($CJ:$CJ,$DF172+2),"")</f>
      </c>
      <c r="CN172">
        <f>IF($DG172&gt;=3,INDEX($CJ:$CJ,$DF172+3),"")</f>
      </c>
      <c r="CO172">
        <f>IF($DG172&gt;=4,INDEX($CJ:$CJ,$DF172+4),"")</f>
      </c>
      <c r="CP172">
        <f>IF($DG172&gt;=5,INDEX($CJ:$CJ,$DF172+5),"")</f>
      </c>
      <c r="CQ172">
        <f>IF($DG172&gt;=6,INDEX($CJ:$CJ,$DF172+6),"")</f>
      </c>
      <c r="CR172">
        <f>IF($DG172&gt;=7,INDEX($CJ:$CJ,$DF172+7),"")</f>
      </c>
      <c r="CS172">
        <f>IF($DG172&gt;=8,INDEX($CJ:$CJ,$DF172+8),"")</f>
      </c>
      <c r="CT172">
        <f>IF($DG172&gt;=9,INDEX($CJ:$CJ,$DF172+9),"")</f>
      </c>
      <c r="CU172">
        <f>IF($DG172&gt;=10,INDEX($CJ:$CJ,$DF172+10),"")</f>
      </c>
      <c r="CV172">
        <f>IF($DG172&gt;=11,INDEX($CJ:$CJ,$DF172+11),"")</f>
      </c>
      <c r="CW172">
        <f>IF($DG172&gt;=12,INDEX($CJ:$CJ,$DF172+12),"")</f>
      </c>
      <c r="CX172">
        <f>IF($DG172&gt;=13,INDEX($CJ:$CJ,$DF172+13),"")</f>
      </c>
      <c r="CY172">
        <f>IF($DG172&gt;=14,INDEX($CJ:$CJ,$DF172+14),"")</f>
      </c>
      <c r="CZ172">
        <f>IF($DG172&gt;=15,INDEX($CJ:$CJ,$DF172+15),"")</f>
      </c>
      <c r="DA172">
        <f>IF($DG172&gt;=16,INDEX($CJ:$CJ,$DF172+16),"")</f>
      </c>
      <c r="DB172">
        <f>IF($DG172&gt;=17,INDEX($CJ:$CJ,$DF172+17),"")</f>
      </c>
      <c r="DC172">
        <f>IF($DG172&gt;=18,INDEX($CJ:$CJ,$DF172+18),"")</f>
      </c>
      <c r="DD172">
        <f>IF($DG172&gt;=19,INDEX($CJ:$CJ,$DF172+19),"")</f>
      </c>
      <c r="DE172">
        <f>IF($DG172&gt;=20,INDEX($CJ:$CJ,$DF172+20),"")</f>
      </c>
      <c r="DF172">
        <f>IFERROR(MATCH($CI172,$CJ$2:$CJ$263,0)+1,0)</f>
      </c>
      <c r="DG172">
        <f>IFERROR(INDEX($CK$2:$CK$263,MATCH($CI172,$CJ$2:$CJ$263,0)),0)</f>
      </c>
      <c r="DH172">
        <f>IFERROR(INDEX($AO:$AO,MATCH($N172,$AN:$AN,0))&amp;"","")</f>
      </c>
      <c r="DL172">
        <f>IF($GO172&gt;=1,INDEX($DI:$DI,$GN172+1),"")</f>
      </c>
      <c r="DM172">
        <f>IF($GO172&gt;=2,INDEX($DI:$DI,$GN172+2),"")</f>
      </c>
      <c r="DN172">
        <f>IF($GO172&gt;=3,INDEX($DI:$DI,$GN172+3),"")</f>
      </c>
      <c r="DO172">
        <f>IF($GO172&gt;=4,INDEX($DI:$DI,$GN172+4),"")</f>
      </c>
      <c r="DP172">
        <f>IF($GO172&gt;=5,INDEX($DI:$DI,$GN172+5),"")</f>
      </c>
      <c r="DQ172">
        <f>IF($GO172&gt;=6,INDEX($DI:$DI,$GN172+6),"")</f>
      </c>
      <c r="DR172">
        <f>IF($GO172&gt;=7,INDEX($DI:$DI,$GN172+7),"")</f>
      </c>
      <c r="DS172">
        <f>IF($GO172&gt;=8,INDEX($DI:$DI,$GN172+8),"")</f>
      </c>
      <c r="DT172">
        <f>IF($GO172&gt;=9,INDEX($DI:$DI,$GN172+9),"")</f>
      </c>
      <c r="DU172">
        <f>IF($GO172&gt;=10,INDEX($DI:$DI,$GN172+10),"")</f>
      </c>
      <c r="DV172">
        <f>IF($GO172&gt;=11,INDEX($DI:$DI,$GN172+11),"")</f>
      </c>
      <c r="DW172">
        <f>IF($GO172&gt;=12,INDEX($DI:$DI,$GN172+12),"")</f>
      </c>
      <c r="DX172">
        <f>IF($GO172&gt;=13,INDEX($DI:$DI,$GN172+13),"")</f>
      </c>
      <c r="DY172">
        <f>IF($GO172&gt;=14,INDEX($DI:$DI,$GN172+14),"")</f>
      </c>
      <c r="DZ172">
        <f>IF($GO172&gt;=15,INDEX($DI:$DI,$GN172+15),"")</f>
      </c>
      <c r="EA172">
        <f>IF($GO172&gt;=16,INDEX($DI:$DI,$GN172+16),"")</f>
      </c>
      <c r="EB172">
        <f>IF($GO172&gt;=17,INDEX($DI:$DI,$GN172+17),"")</f>
      </c>
      <c r="EC172">
        <f>IF($GO172&gt;=18,INDEX($DI:$DI,$GN172+18),"")</f>
      </c>
      <c r="ED172">
        <f>IF($GO172&gt;=19,INDEX($DI:$DI,$GN172+19),"")</f>
      </c>
      <c r="EE172">
        <f>IF($GO172&gt;=20,INDEX($DI:$DI,$GN172+20),"")</f>
      </c>
      <c r="EF172">
        <f>IF($GO172&gt;=21,INDEX($DI:$DI,$GN172+21),"")</f>
      </c>
      <c r="EG172">
        <f>IF($GO172&gt;=22,INDEX($DI:$DI,$GN172+22),"")</f>
      </c>
      <c r="EH172">
        <f>IF($GO172&gt;=23,INDEX($DI:$DI,$GN172+23),"")</f>
      </c>
      <c r="EI172">
        <f>IF($GO172&gt;=24,INDEX($DI:$DI,$GN172+24),"")</f>
      </c>
      <c r="EJ172">
        <f>IF($GO172&gt;=25,INDEX($DI:$DI,$GN172+25),"")</f>
      </c>
      <c r="EK172">
        <f>IF($GO172&gt;=26,INDEX($DI:$DI,$GN172+26),"")</f>
      </c>
      <c r="EL172">
        <f>IF($GO172&gt;=27,INDEX($DI:$DI,$GN172+27),"")</f>
      </c>
      <c r="EM172">
        <f>IF($GO172&gt;=28,INDEX($DI:$DI,$GN172+28),"")</f>
      </c>
      <c r="EN172">
        <f>IF($GO172&gt;=29,INDEX($DI:$DI,$GN172+29),"")</f>
      </c>
      <c r="EO172">
        <f>IF($GO172&gt;=30,INDEX($DI:$DI,$GN172+30),"")</f>
      </c>
      <c r="EP172">
        <f>IF($GO172&gt;=31,INDEX($DI:$DI,$GN172+31),"")</f>
      </c>
      <c r="EQ172">
        <f>IF($GO172&gt;=32,INDEX($DI:$DI,$GN172+32),"")</f>
      </c>
      <c r="ER172">
        <f>IF($GO172&gt;=33,INDEX($DI:$DI,$GN172+33),"")</f>
      </c>
      <c r="ES172">
        <f>IF($GO172&gt;=34,INDEX($DI:$DI,$GN172+34),"")</f>
      </c>
      <c r="ET172">
        <f>IF($GO172&gt;=35,INDEX($DI:$DI,$GN172+35),"")</f>
      </c>
      <c r="EU172">
        <f>IF($GO172&gt;=36,INDEX($DI:$DI,$GN172+36),"")</f>
      </c>
      <c r="EV172">
        <f>IF($GO172&gt;=37,INDEX($DI:$DI,$GN172+37),"")</f>
      </c>
      <c r="EW172">
        <f>IF($GO172&gt;=38,INDEX($DI:$DI,$GN172+38),"")</f>
      </c>
      <c r="EX172">
        <f>IF($GO172&gt;=39,INDEX($DI:$DI,$GN172+39),"")</f>
      </c>
      <c r="EY172">
        <f>IF($GO172&gt;=40,INDEX($DI:$DI,$GN172+40),"")</f>
      </c>
      <c r="EZ172">
        <f>IF($GO172&gt;=1,INDEX($DJ:$DJ,$GN172+1),"")</f>
      </c>
      <c r="FA172">
        <f>IF($GO172&gt;=2,INDEX($DJ:$DJ,$GN172+2),"")</f>
      </c>
      <c r="FB172">
        <f>IF($GO172&gt;=3,INDEX($DJ:$DJ,$GN172+3),"")</f>
      </c>
      <c r="FC172">
        <f>IF($GO172&gt;=4,INDEX($DJ:$DJ,$GN172+4),"")</f>
      </c>
      <c r="FD172">
        <f>IF($GO172&gt;=5,INDEX($DJ:$DJ,$GN172+5),"")</f>
      </c>
      <c r="FE172">
        <f>IF($GO172&gt;=6,INDEX($DJ:$DJ,$GN172+6),"")</f>
      </c>
      <c r="FF172">
        <f>IF($GO172&gt;=7,INDEX($DJ:$DJ,$GN172+7),"")</f>
      </c>
      <c r="FG172">
        <f>IF($GO172&gt;=8,INDEX($DJ:$DJ,$GN172+8),"")</f>
      </c>
      <c r="FH172">
        <f>IF($GO172&gt;=9,INDEX($DJ:$DJ,$GN172+9),"")</f>
      </c>
      <c r="FI172">
        <f>IF($GO172&gt;=10,INDEX($DJ:$DJ,$GN172+10),"")</f>
      </c>
      <c r="FJ172">
        <f>IF($GO172&gt;=11,INDEX($DJ:$DJ,$GN172+11),"")</f>
      </c>
      <c r="FK172">
        <f>IF($GO172&gt;=12,INDEX($DJ:$DJ,$GN172+12),"")</f>
      </c>
      <c r="FL172">
        <f>IF($GO172&gt;=13,INDEX($DJ:$DJ,$GN172+13),"")</f>
      </c>
      <c r="FM172">
        <f>IF($GO172&gt;=14,INDEX($DJ:$DJ,$GN172+14),"")</f>
      </c>
      <c r="FN172">
        <f>IF($GO172&gt;=15,INDEX($DJ:$DJ,$GN172+15),"")</f>
      </c>
      <c r="FO172">
        <f>IF($GO172&gt;=16,INDEX($DJ:$DJ,$GN172+16),"")</f>
      </c>
      <c r="FP172">
        <f>IF($GO172&gt;=17,INDEX($DJ:$DJ,$GN172+17),"")</f>
      </c>
      <c r="FQ172">
        <f>IF($GO172&gt;=18,INDEX($DJ:$DJ,$GN172+18),"")</f>
      </c>
      <c r="FR172">
        <f>IF($GO172&gt;=19,INDEX($DJ:$DJ,$GN172+19),"")</f>
      </c>
      <c r="FS172">
        <f>IF($GO172&gt;=20,INDEX($DJ:$DJ,$GN172+20),"")</f>
      </c>
      <c r="FT172">
        <f>IF($GO172&gt;=21,INDEX($DJ:$DJ,$GN172+21),"")</f>
      </c>
      <c r="FU172">
        <f>IF($GO172&gt;=22,INDEX($DJ:$DJ,$GN172+22),"")</f>
      </c>
      <c r="FV172">
        <f>IF($GO172&gt;=23,INDEX($DJ:$DJ,$GN172+23),"")</f>
      </c>
      <c r="FW172">
        <f>IF($GO172&gt;=24,INDEX($DJ:$DJ,$GN172+24),"")</f>
      </c>
      <c r="FX172">
        <f>IF($GO172&gt;=25,INDEX($DJ:$DJ,$GN172+25),"")</f>
      </c>
      <c r="FY172">
        <f>IF($GO172&gt;=26,INDEX($DJ:$DJ,$GN172+26),"")</f>
      </c>
      <c r="FZ172">
        <f>IF($GO172&gt;=27,INDEX($DJ:$DJ,$GN172+27),"")</f>
      </c>
      <c r="GA172">
        <f>IF($GO172&gt;=28,INDEX($DJ:$DJ,$GN172+28),"")</f>
      </c>
      <c r="GB172">
        <f>IF($GO172&gt;=29,INDEX($DJ:$DJ,$GN172+29),"")</f>
      </c>
      <c r="GC172">
        <f>IF($GO172&gt;=30,INDEX($DJ:$DJ,$GN172+30),"")</f>
      </c>
      <c r="GD172">
        <f>IF($GO172&gt;=31,INDEX($DJ:$DJ,$GN172+31),"")</f>
      </c>
      <c r="GE172">
        <f>IF($GO172&gt;=32,INDEX($DJ:$DJ,$GN172+32),"")</f>
      </c>
      <c r="GF172">
        <f>IF($GO172&gt;=33,INDEX($DJ:$DJ,$GN172+33),"")</f>
      </c>
      <c r="GG172">
        <f>IF($GO172&gt;=34,INDEX($DJ:$DJ,$GN172+34),"")</f>
      </c>
      <c r="GH172">
        <f>IF($GO172&gt;=35,INDEX($DJ:$DJ,$GN172+35),"")</f>
      </c>
      <c r="GI172">
        <f>IF($GO172&gt;=36,INDEX($DJ:$DJ,$GN172+36),"")</f>
      </c>
      <c r="GJ172">
        <f>IF($GO172&gt;=37,INDEX($DJ:$DJ,$GN172+37),"")</f>
      </c>
      <c r="GK172">
        <f>IF($GO172&gt;=38,INDEX($DJ:$DJ,$GN172+38),"")</f>
      </c>
      <c r="GL172">
        <f>IF($GO172&gt;=39,INDEX($DJ:$DJ,$GN172+39),"")</f>
      </c>
      <c r="GM172">
        <f>IF($GO172&gt;=40,INDEX($DJ:$DJ,$GN172+40),"")</f>
      </c>
      <c r="GN172">
        <f>IFERROR(MATCH($DH172,$DI$2:$DI$148,0)+1,0)</f>
      </c>
      <c r="GO172">
        <f>IFERROR(INDEX($DK$2:$DK$148,MATCH($DH172,$DI$2:$DI$148,0)),0)</f>
      </c>
      <c r="GP172">
        <f>IFERROR(MATCH($Y172,$DL$172:$EY$172,0),0)</f>
      </c>
      <c r="GQ172">
        <f>IF($GP172&gt;0,INDEX($EZ$172:$GM$172,$GP172),"")</f>
      </c>
      <c r="GR172" t="s">
        <v>680</v>
      </c>
      <c r="GT172">
        <f>IF($JC172&gt;=1,INDEX($GR:$GR,$JB172+1),"")</f>
      </c>
      <c r="GU172">
        <f>IF($JC172&gt;=2,INDEX($GR:$GR,$JB172+2),"")</f>
      </c>
      <c r="GV172">
        <f>IF($JC172&gt;=3,INDEX($GR:$GR,$JB172+3),"")</f>
      </c>
      <c r="GW172">
        <f>IF($JC172&gt;=4,INDEX($GR:$GR,$JB172+4),"")</f>
      </c>
      <c r="GX172">
        <f>IF($JC172&gt;=5,INDEX($GR:$GR,$JB172+5),"")</f>
      </c>
      <c r="GY172">
        <f>IF($JC172&gt;=6,INDEX($GR:$GR,$JB172+6),"")</f>
      </c>
      <c r="GZ172">
        <f>IF($JC172&gt;=7,INDEX($GR:$GR,$JB172+7),"")</f>
      </c>
      <c r="HA172">
        <f>IF($JC172&gt;=8,INDEX($GR:$GR,$JB172+8),"")</f>
      </c>
      <c r="HB172">
        <f>IF($JC172&gt;=9,INDEX($GR:$GR,$JB172+9),"")</f>
      </c>
      <c r="HC172">
        <f>IF($JC172&gt;=10,INDEX($GR:$GR,$JB172+10),"")</f>
      </c>
      <c r="HD172">
        <f>IF($JC172&gt;=11,INDEX($GR:$GR,$JB172+11),"")</f>
      </c>
      <c r="HE172">
        <f>IF($JC172&gt;=12,INDEX($GR:$GR,$JB172+12),"")</f>
      </c>
      <c r="HF172">
        <f>IF($JC172&gt;=13,INDEX($GR:$GR,$JB172+13),"")</f>
      </c>
      <c r="HG172">
        <f>IF($JC172&gt;=14,INDEX($GR:$GR,$JB172+14),"")</f>
      </c>
      <c r="HH172">
        <f>IF($JC172&gt;=15,INDEX($GR:$GR,$JB172+15),"")</f>
      </c>
      <c r="HI172">
        <f>IF($JC172&gt;=16,INDEX($GR:$GR,$JB172+16),"")</f>
      </c>
      <c r="HJ172">
        <f>IF($JC172&gt;=17,INDEX($GR:$GR,$JB172+17),"")</f>
      </c>
      <c r="HK172">
        <f>IF($JC172&gt;=18,INDEX($GR:$GR,$JB172+18),"")</f>
      </c>
      <c r="HL172">
        <f>IF($JC172&gt;=19,INDEX($GR:$GR,$JB172+19),"")</f>
      </c>
      <c r="HM172">
        <f>IF($JC172&gt;=20,INDEX($GR:$GR,$JB172+20),"")</f>
      </c>
      <c r="HN172">
        <f>IF($JC172&gt;=21,INDEX($GR:$GR,$JB172+21),"")</f>
      </c>
      <c r="HO172">
        <f>IF($JC172&gt;=22,INDEX($GR:$GR,$JB172+22),"")</f>
      </c>
      <c r="HP172">
        <f>IF($JC172&gt;=23,INDEX($GR:$GR,$JB172+23),"")</f>
      </c>
      <c r="HQ172">
        <f>IF($JC172&gt;=24,INDEX($GR:$GR,$JB172+24),"")</f>
      </c>
      <c r="HR172">
        <f>IF($JC172&gt;=25,INDEX($GR:$GR,$JB172+25),"")</f>
      </c>
      <c r="HS172">
        <f>IF($JC172&gt;=26,INDEX($GR:$GR,$JB172+26),"")</f>
      </c>
      <c r="HT172">
        <f>IF($JC172&gt;=27,INDEX($GR:$GR,$JB172+27),"")</f>
      </c>
      <c r="HU172">
        <f>IF($JC172&gt;=28,INDEX($GR:$GR,$JB172+28),"")</f>
      </c>
      <c r="HV172">
        <f>IF($JC172&gt;=29,INDEX($GR:$GR,$JB172+29),"")</f>
      </c>
      <c r="HW172">
        <f>IF($JC172&gt;=30,INDEX($GR:$GR,$JB172+30),"")</f>
      </c>
      <c r="HX172">
        <f>IF($JC172&gt;=31,INDEX($GR:$GR,$JB172+31),"")</f>
      </c>
      <c r="HY172">
        <f>IF($JC172&gt;=32,INDEX($GR:$GR,$JB172+32),"")</f>
      </c>
      <c r="HZ172">
        <f>IF($JC172&gt;=33,INDEX($GR:$GR,$JB172+33),"")</f>
      </c>
      <c r="IA172">
        <f>IF($JC172&gt;=34,INDEX($GR:$GR,$JB172+34),"")</f>
      </c>
      <c r="IB172">
        <f>IF($JC172&gt;=35,INDEX($GR:$GR,$JB172+35),"")</f>
      </c>
      <c r="IC172">
        <f>IF($JC172&gt;=36,INDEX($GR:$GR,$JB172+36),"")</f>
      </c>
      <c r="ID172">
        <f>IF($JC172&gt;=37,INDEX($GR:$GR,$JB172+37),"")</f>
      </c>
      <c r="IE172">
        <f>IF($JC172&gt;=38,INDEX($GR:$GR,$JB172+38),"")</f>
      </c>
      <c r="IF172">
        <f>IF($JC172&gt;=39,INDEX($GR:$GR,$JB172+39),"")</f>
      </c>
      <c r="IG172">
        <f>IF($JC172&gt;=40,INDEX($GR:$GR,$JB172+40),"")</f>
      </c>
      <c r="IH172">
        <f>IF($JC172&gt;=41,INDEX($GR:$GR,$JB172+41),"")</f>
      </c>
      <c r="II172">
        <f>IF($JC172&gt;=42,INDEX($GR:$GR,$JB172+42),"")</f>
      </c>
      <c r="IJ172">
        <f>IF($JC172&gt;=43,INDEX($GR:$GR,$JB172+43),"")</f>
      </c>
      <c r="IK172">
        <f>IF($JC172&gt;=44,INDEX($GR:$GR,$JB172+44),"")</f>
      </c>
      <c r="IL172">
        <f>IF($JC172&gt;=45,INDEX($GR:$GR,$JB172+45),"")</f>
      </c>
      <c r="IM172">
        <f>IF($JC172&gt;=46,INDEX($GR:$GR,$JB172+46),"")</f>
      </c>
      <c r="IN172">
        <f>IF($JC172&gt;=47,INDEX($GR:$GR,$JB172+47),"")</f>
      </c>
      <c r="IO172">
        <f>IF($JC172&gt;=48,INDEX($GR:$GR,$JB172+48),"")</f>
      </c>
      <c r="IP172">
        <f>IF($JC172&gt;=49,INDEX($GR:$GR,$JB172+49),"")</f>
      </c>
      <c r="IQ172">
        <f>IF($JC172&gt;=50,INDEX($GR:$GR,$JB172+50),"")</f>
      </c>
      <c r="IR172">
        <f>IF($JC172&gt;=51,INDEX($GR:$GR,$JB172+51),"")</f>
      </c>
      <c r="IS172">
        <f>IF($JC172&gt;=52,INDEX($GR:$GR,$JB172+52),"")</f>
      </c>
      <c r="IT172">
        <f>IF($JC172&gt;=53,INDEX($GR:$GR,$JB172+53),"")</f>
      </c>
      <c r="IU172">
        <f>IF($JC172&gt;=54,INDEX($GR:$GR,$JB172+54),"")</f>
      </c>
      <c r="IV172">
        <f>IF($JC172&gt;=55,INDEX($GR:$GR,$JB172+55),"")</f>
      </c>
      <c r="IW172">
        <f>IF($JC172&gt;=56,INDEX($GR:$GR,$JB172+56),"")</f>
      </c>
      <c r="IX172">
        <f>IF($JC172&gt;=57,INDEX($GR:$GR,$JB172+57),"")</f>
      </c>
      <c r="IY172">
        <f>IF($JC172&gt;=58,INDEX($GR:$GR,$JB172+58),"")</f>
      </c>
      <c r="IZ172">
        <f>IF($JC172&gt;=59,INDEX($GR:$GR,$JB172+59),"")</f>
      </c>
      <c r="JA172">
        <f>IF($JC172&gt;=60,INDEX($GR:$GR,$JB172+60),"")</f>
      </c>
      <c r="JB172">
        <f>IFERROR(MATCH($GQ172,$GR$2:$GR$324,0)+1,0)</f>
      </c>
      <c r="JC172">
        <f>IFERROR(INDEX($GS$2:$GS$324,MATCH($GQ172,$GR$2:$GR$324,0)),0)</f>
      </c>
      <c r="JD172" t="s">
        <v>40</v>
      </c>
      <c r="JE172" t="s">
        <v>40</v>
      </c>
    </row>
    <row r="173" spans="1:265" x14ac:dyDescent="0.25">
      <c r="Q173">
        <f>IF(OR($T173="",$P173=""),"",IFERROR($T173/$P173,0))</f>
      </c>
      <c r="R173">
        <f>IF($T173="","",
SUM($S173,$U173,$Z173,$V173,$X173)*
(1-IF($AA173="",0,VALUE($AA173)/100)))</f>
      </c>
      <c r="S173">
        <f>IF($T173="","",$T173)</f>
      </c>
      <c r="U173">
        <f>IF($T173="","",
IF($N173="","",
IF(ISNUMBER(SEARCH("exempt",LOWER($N173))),0,
$T173*(VALUE(SUBSTITUTE($N173,"%",""))/100))))</f>
      </c>
      <c r="AB173">
        <f>IFERROR(IF(FIND(" - ",$K173)&gt;0,MID($K173,FIND(" - ",$K173)+3,LEN($K173)),""),"")</f>
      </c>
      <c r="AK173" t="s">
        <v>681</v>
      </c>
      <c r="AP173">
        <f>IFERROR(LEFT($K173,FIND(" - ",$K173)-1),$K173)</f>
      </c>
      <c r="AS173">
        <f>IF($CH173&gt;=1,INDEX($AQ:$AQ,$CG173+1),"")</f>
      </c>
      <c r="AT173">
        <f>IF($CH173&gt;=2,INDEX($AQ:$AQ,$CG173+2),"")</f>
      </c>
      <c r="AU173">
        <f>IF($CH173&gt;=3,INDEX($AQ:$AQ,$CG173+3),"")</f>
      </c>
      <c r="AV173">
        <f>IF($CH173&gt;=4,INDEX($AQ:$AQ,$CG173+4),"")</f>
      </c>
      <c r="AW173">
        <f>IF($CH173&gt;=5,INDEX($AQ:$AQ,$CG173+5),"")</f>
      </c>
      <c r="AX173">
        <f>IF($CH173&gt;=6,INDEX($AQ:$AQ,$CG173+6),"")</f>
      </c>
      <c r="AY173">
        <f>IF($CH173&gt;=7,INDEX($AQ:$AQ,$CG173+7),"")</f>
      </c>
      <c r="AZ173">
        <f>IF($CH173&gt;=8,INDEX($AQ:$AQ,$CG173+8),"")</f>
      </c>
      <c r="BA173">
        <f>IF($CH173&gt;=9,INDEX($AQ:$AQ,$CG173+9),"")</f>
      </c>
      <c r="BB173">
        <f>IF($CH173&gt;=10,INDEX($AQ:$AQ,$CG173+10),"")</f>
      </c>
      <c r="BC173">
        <f>IF($CH173&gt;=11,INDEX($AQ:$AQ,$CG173+11),"")</f>
      </c>
      <c r="BD173">
        <f>IF($CH173&gt;=12,INDEX($AQ:$AQ,$CG173+12),"")</f>
      </c>
      <c r="BE173">
        <f>IF($CH173&gt;=13,INDEX($AQ:$AQ,$CG173+13),"")</f>
      </c>
      <c r="BF173">
        <f>IF($CH173&gt;=14,INDEX($AQ:$AQ,$CG173+14),"")</f>
      </c>
      <c r="BG173">
        <f>IF($CH173&gt;=15,INDEX($AQ:$AQ,$CG173+15),"")</f>
      </c>
      <c r="BH173">
        <f>IF($CH173&gt;=16,INDEX($AQ:$AQ,$CG173+16),"")</f>
      </c>
      <c r="BI173">
        <f>IF($CH173&gt;=17,INDEX($AQ:$AQ,$CG173+17),"")</f>
      </c>
      <c r="BJ173">
        <f>IF($CH173&gt;=18,INDEX($AQ:$AQ,$CG173+18),"")</f>
      </c>
      <c r="BK173">
        <f>IF($CH173&gt;=19,INDEX($AQ:$AQ,$CG173+19),"")</f>
      </c>
      <c r="BL173">
        <f>IF($CH173&gt;=20,INDEX($AQ:$AQ,$CG173+20),"")</f>
      </c>
      <c r="BM173">
        <f>IF($CH173&gt;=21,INDEX($AQ:$AQ,$CG173+21),"")</f>
      </c>
      <c r="BN173">
        <f>IF($CH173&gt;=22,INDEX($AQ:$AQ,$CG173+22),"")</f>
      </c>
      <c r="BO173">
        <f>IF($CH173&gt;=23,INDEX($AQ:$AQ,$CG173+23),"")</f>
      </c>
      <c r="BP173">
        <f>IF($CH173&gt;=24,INDEX($AQ:$AQ,$CG173+24),"")</f>
      </c>
      <c r="BQ173">
        <f>IF($CH173&gt;=25,INDEX($AQ:$AQ,$CG173+25),"")</f>
      </c>
      <c r="BR173">
        <f>IF($CH173&gt;=26,INDEX($AQ:$AQ,$CG173+26),"")</f>
      </c>
      <c r="BS173">
        <f>IF($CH173&gt;=27,INDEX($AQ:$AQ,$CG173+27),"")</f>
      </c>
      <c r="BT173">
        <f>IF($CH173&gt;=28,INDEX($AQ:$AQ,$CG173+28),"")</f>
      </c>
      <c r="BU173">
        <f>IF($CH173&gt;=29,INDEX($AQ:$AQ,$CG173+29),"")</f>
      </c>
      <c r="BV173">
        <f>IF($CH173&gt;=30,INDEX($AQ:$AQ,$CG173+30),"")</f>
      </c>
      <c r="BW173">
        <f>IF($CH173&gt;=31,INDEX($AQ:$AQ,$CG173+31),"")</f>
      </c>
      <c r="BX173">
        <f>IF($CH173&gt;=32,INDEX($AQ:$AQ,$CG173+32),"")</f>
      </c>
      <c r="BY173">
        <f>IF($CH173&gt;=33,INDEX($AQ:$AQ,$CG173+33),"")</f>
      </c>
      <c r="BZ173">
        <f>IF($CH173&gt;=34,INDEX($AQ:$AQ,$CG173+34),"")</f>
      </c>
      <c r="CA173">
        <f>IF($CH173&gt;=35,INDEX($AQ:$AQ,$CG173+35),"")</f>
      </c>
      <c r="CB173">
        <f>IF($CH173&gt;=36,INDEX($AQ:$AQ,$CG173+36),"")</f>
      </c>
      <c r="CC173">
        <f>IF($CH173&gt;=37,INDEX($AQ:$AQ,$CG173+37),"")</f>
      </c>
      <c r="CD173">
        <f>IF($CH173&gt;=38,INDEX($AQ:$AQ,$CG173+38),"")</f>
      </c>
      <c r="CE173">
        <f>IF($CH173&gt;=39,INDEX($AQ:$AQ,$CG173+39),"")</f>
      </c>
      <c r="CF173">
        <f>IF($CH173&gt;=40,INDEX($AQ:$AQ,$CG173+40),"")</f>
      </c>
      <c r="CG173">
        <f>IFERROR(MATCH($AP173,$AQ$2:$AQ$134,0)+1,0)</f>
      </c>
      <c r="CH173">
        <f>IFERROR(INDEX($AR$2:$AR$134,MATCH($AP173,$AQ$2:$AQ$134,0)),0)</f>
      </c>
      <c r="CI173">
        <f>IFERROR(LEFT($L173,FIND(" - ",$L173)-1),$L173)</f>
      </c>
      <c r="CJ173" t="s">
        <v>682</v>
      </c>
      <c r="CK173">
        <v>1</v>
      </c>
      <c r="CL173">
        <f>IF($DG173&gt;=1,INDEX($CJ:$CJ,$DF173+1),"")</f>
      </c>
      <c r="CM173">
        <f>IF($DG173&gt;=2,INDEX($CJ:$CJ,$DF173+2),"")</f>
      </c>
      <c r="CN173">
        <f>IF($DG173&gt;=3,INDEX($CJ:$CJ,$DF173+3),"")</f>
      </c>
      <c r="CO173">
        <f>IF($DG173&gt;=4,INDEX($CJ:$CJ,$DF173+4),"")</f>
      </c>
      <c r="CP173">
        <f>IF($DG173&gt;=5,INDEX($CJ:$CJ,$DF173+5),"")</f>
      </c>
      <c r="CQ173">
        <f>IF($DG173&gt;=6,INDEX($CJ:$CJ,$DF173+6),"")</f>
      </c>
      <c r="CR173">
        <f>IF($DG173&gt;=7,INDEX($CJ:$CJ,$DF173+7),"")</f>
      </c>
      <c r="CS173">
        <f>IF($DG173&gt;=8,INDEX($CJ:$CJ,$DF173+8),"")</f>
      </c>
      <c r="CT173">
        <f>IF($DG173&gt;=9,INDEX($CJ:$CJ,$DF173+9),"")</f>
      </c>
      <c r="CU173">
        <f>IF($DG173&gt;=10,INDEX($CJ:$CJ,$DF173+10),"")</f>
      </c>
      <c r="CV173">
        <f>IF($DG173&gt;=11,INDEX($CJ:$CJ,$DF173+11),"")</f>
      </c>
      <c r="CW173">
        <f>IF($DG173&gt;=12,INDEX($CJ:$CJ,$DF173+12),"")</f>
      </c>
      <c r="CX173">
        <f>IF($DG173&gt;=13,INDEX($CJ:$CJ,$DF173+13),"")</f>
      </c>
      <c r="CY173">
        <f>IF($DG173&gt;=14,INDEX($CJ:$CJ,$DF173+14),"")</f>
      </c>
      <c r="CZ173">
        <f>IF($DG173&gt;=15,INDEX($CJ:$CJ,$DF173+15),"")</f>
      </c>
      <c r="DA173">
        <f>IF($DG173&gt;=16,INDEX($CJ:$CJ,$DF173+16),"")</f>
      </c>
      <c r="DB173">
        <f>IF($DG173&gt;=17,INDEX($CJ:$CJ,$DF173+17),"")</f>
      </c>
      <c r="DC173">
        <f>IF($DG173&gt;=18,INDEX($CJ:$CJ,$DF173+18),"")</f>
      </c>
      <c r="DD173">
        <f>IF($DG173&gt;=19,INDEX($CJ:$CJ,$DF173+19),"")</f>
      </c>
      <c r="DE173">
        <f>IF($DG173&gt;=20,INDEX($CJ:$CJ,$DF173+20),"")</f>
      </c>
      <c r="DF173">
        <f>IFERROR(MATCH($CI173,$CJ$2:$CJ$263,0)+1,0)</f>
      </c>
      <c r="DG173">
        <f>IFERROR(INDEX($CK$2:$CK$263,MATCH($CI173,$CJ$2:$CJ$263,0)),0)</f>
      </c>
      <c r="DH173">
        <f>IFERROR(INDEX($AO:$AO,MATCH($N173,$AN:$AN,0))&amp;"","")</f>
      </c>
      <c r="DL173">
        <f>IF($GO173&gt;=1,INDEX($DI:$DI,$GN173+1),"")</f>
      </c>
      <c r="DM173">
        <f>IF($GO173&gt;=2,INDEX($DI:$DI,$GN173+2),"")</f>
      </c>
      <c r="DN173">
        <f>IF($GO173&gt;=3,INDEX($DI:$DI,$GN173+3),"")</f>
      </c>
      <c r="DO173">
        <f>IF($GO173&gt;=4,INDEX($DI:$DI,$GN173+4),"")</f>
      </c>
      <c r="DP173">
        <f>IF($GO173&gt;=5,INDEX($DI:$DI,$GN173+5),"")</f>
      </c>
      <c r="DQ173">
        <f>IF($GO173&gt;=6,INDEX($DI:$DI,$GN173+6),"")</f>
      </c>
      <c r="DR173">
        <f>IF($GO173&gt;=7,INDEX($DI:$DI,$GN173+7),"")</f>
      </c>
      <c r="DS173">
        <f>IF($GO173&gt;=8,INDEX($DI:$DI,$GN173+8),"")</f>
      </c>
      <c r="DT173">
        <f>IF($GO173&gt;=9,INDEX($DI:$DI,$GN173+9),"")</f>
      </c>
      <c r="DU173">
        <f>IF($GO173&gt;=10,INDEX($DI:$DI,$GN173+10),"")</f>
      </c>
      <c r="DV173">
        <f>IF($GO173&gt;=11,INDEX($DI:$DI,$GN173+11),"")</f>
      </c>
      <c r="DW173">
        <f>IF($GO173&gt;=12,INDEX($DI:$DI,$GN173+12),"")</f>
      </c>
      <c r="DX173">
        <f>IF($GO173&gt;=13,INDEX($DI:$DI,$GN173+13),"")</f>
      </c>
      <c r="DY173">
        <f>IF($GO173&gt;=14,INDEX($DI:$DI,$GN173+14),"")</f>
      </c>
      <c r="DZ173">
        <f>IF($GO173&gt;=15,INDEX($DI:$DI,$GN173+15),"")</f>
      </c>
      <c r="EA173">
        <f>IF($GO173&gt;=16,INDEX($DI:$DI,$GN173+16),"")</f>
      </c>
      <c r="EB173">
        <f>IF($GO173&gt;=17,INDEX($DI:$DI,$GN173+17),"")</f>
      </c>
      <c r="EC173">
        <f>IF($GO173&gt;=18,INDEX($DI:$DI,$GN173+18),"")</f>
      </c>
      <c r="ED173">
        <f>IF($GO173&gt;=19,INDEX($DI:$DI,$GN173+19),"")</f>
      </c>
      <c r="EE173">
        <f>IF($GO173&gt;=20,INDEX($DI:$DI,$GN173+20),"")</f>
      </c>
      <c r="EF173">
        <f>IF($GO173&gt;=21,INDEX($DI:$DI,$GN173+21),"")</f>
      </c>
      <c r="EG173">
        <f>IF($GO173&gt;=22,INDEX($DI:$DI,$GN173+22),"")</f>
      </c>
      <c r="EH173">
        <f>IF($GO173&gt;=23,INDEX($DI:$DI,$GN173+23),"")</f>
      </c>
      <c r="EI173">
        <f>IF($GO173&gt;=24,INDEX($DI:$DI,$GN173+24),"")</f>
      </c>
      <c r="EJ173">
        <f>IF($GO173&gt;=25,INDEX($DI:$DI,$GN173+25),"")</f>
      </c>
      <c r="EK173">
        <f>IF($GO173&gt;=26,INDEX($DI:$DI,$GN173+26),"")</f>
      </c>
      <c r="EL173">
        <f>IF($GO173&gt;=27,INDEX($DI:$DI,$GN173+27),"")</f>
      </c>
      <c r="EM173">
        <f>IF($GO173&gt;=28,INDEX($DI:$DI,$GN173+28),"")</f>
      </c>
      <c r="EN173">
        <f>IF($GO173&gt;=29,INDEX($DI:$DI,$GN173+29),"")</f>
      </c>
      <c r="EO173">
        <f>IF($GO173&gt;=30,INDEX($DI:$DI,$GN173+30),"")</f>
      </c>
      <c r="EP173">
        <f>IF($GO173&gt;=31,INDEX($DI:$DI,$GN173+31),"")</f>
      </c>
      <c r="EQ173">
        <f>IF($GO173&gt;=32,INDEX($DI:$DI,$GN173+32),"")</f>
      </c>
      <c r="ER173">
        <f>IF($GO173&gt;=33,INDEX($DI:$DI,$GN173+33),"")</f>
      </c>
      <c r="ES173">
        <f>IF($GO173&gt;=34,INDEX($DI:$DI,$GN173+34),"")</f>
      </c>
      <c r="ET173">
        <f>IF($GO173&gt;=35,INDEX($DI:$DI,$GN173+35),"")</f>
      </c>
      <c r="EU173">
        <f>IF($GO173&gt;=36,INDEX($DI:$DI,$GN173+36),"")</f>
      </c>
      <c r="EV173">
        <f>IF($GO173&gt;=37,INDEX($DI:$DI,$GN173+37),"")</f>
      </c>
      <c r="EW173">
        <f>IF($GO173&gt;=38,INDEX($DI:$DI,$GN173+38),"")</f>
      </c>
      <c r="EX173">
        <f>IF($GO173&gt;=39,INDEX($DI:$DI,$GN173+39),"")</f>
      </c>
      <c r="EY173">
        <f>IF($GO173&gt;=40,INDEX($DI:$DI,$GN173+40),"")</f>
      </c>
      <c r="EZ173">
        <f>IF($GO173&gt;=1,INDEX($DJ:$DJ,$GN173+1),"")</f>
      </c>
      <c r="FA173">
        <f>IF($GO173&gt;=2,INDEX($DJ:$DJ,$GN173+2),"")</f>
      </c>
      <c r="FB173">
        <f>IF($GO173&gt;=3,INDEX($DJ:$DJ,$GN173+3),"")</f>
      </c>
      <c r="FC173">
        <f>IF($GO173&gt;=4,INDEX($DJ:$DJ,$GN173+4),"")</f>
      </c>
      <c r="FD173">
        <f>IF($GO173&gt;=5,INDEX($DJ:$DJ,$GN173+5),"")</f>
      </c>
      <c r="FE173">
        <f>IF($GO173&gt;=6,INDEX($DJ:$DJ,$GN173+6),"")</f>
      </c>
      <c r="FF173">
        <f>IF($GO173&gt;=7,INDEX($DJ:$DJ,$GN173+7),"")</f>
      </c>
      <c r="FG173">
        <f>IF($GO173&gt;=8,INDEX($DJ:$DJ,$GN173+8),"")</f>
      </c>
      <c r="FH173">
        <f>IF($GO173&gt;=9,INDEX($DJ:$DJ,$GN173+9),"")</f>
      </c>
      <c r="FI173">
        <f>IF($GO173&gt;=10,INDEX($DJ:$DJ,$GN173+10),"")</f>
      </c>
      <c r="FJ173">
        <f>IF($GO173&gt;=11,INDEX($DJ:$DJ,$GN173+11),"")</f>
      </c>
      <c r="FK173">
        <f>IF($GO173&gt;=12,INDEX($DJ:$DJ,$GN173+12),"")</f>
      </c>
      <c r="FL173">
        <f>IF($GO173&gt;=13,INDEX($DJ:$DJ,$GN173+13),"")</f>
      </c>
      <c r="FM173">
        <f>IF($GO173&gt;=14,INDEX($DJ:$DJ,$GN173+14),"")</f>
      </c>
      <c r="FN173">
        <f>IF($GO173&gt;=15,INDEX($DJ:$DJ,$GN173+15),"")</f>
      </c>
      <c r="FO173">
        <f>IF($GO173&gt;=16,INDEX($DJ:$DJ,$GN173+16),"")</f>
      </c>
      <c r="FP173">
        <f>IF($GO173&gt;=17,INDEX($DJ:$DJ,$GN173+17),"")</f>
      </c>
      <c r="FQ173">
        <f>IF($GO173&gt;=18,INDEX($DJ:$DJ,$GN173+18),"")</f>
      </c>
      <c r="FR173">
        <f>IF($GO173&gt;=19,INDEX($DJ:$DJ,$GN173+19),"")</f>
      </c>
      <c r="FS173">
        <f>IF($GO173&gt;=20,INDEX($DJ:$DJ,$GN173+20),"")</f>
      </c>
      <c r="FT173">
        <f>IF($GO173&gt;=21,INDEX($DJ:$DJ,$GN173+21),"")</f>
      </c>
      <c r="FU173">
        <f>IF($GO173&gt;=22,INDEX($DJ:$DJ,$GN173+22),"")</f>
      </c>
      <c r="FV173">
        <f>IF($GO173&gt;=23,INDEX($DJ:$DJ,$GN173+23),"")</f>
      </c>
      <c r="FW173">
        <f>IF($GO173&gt;=24,INDEX($DJ:$DJ,$GN173+24),"")</f>
      </c>
      <c r="FX173">
        <f>IF($GO173&gt;=25,INDEX($DJ:$DJ,$GN173+25),"")</f>
      </c>
      <c r="FY173">
        <f>IF($GO173&gt;=26,INDEX($DJ:$DJ,$GN173+26),"")</f>
      </c>
      <c r="FZ173">
        <f>IF($GO173&gt;=27,INDEX($DJ:$DJ,$GN173+27),"")</f>
      </c>
      <c r="GA173">
        <f>IF($GO173&gt;=28,INDEX($DJ:$DJ,$GN173+28),"")</f>
      </c>
      <c r="GB173">
        <f>IF($GO173&gt;=29,INDEX($DJ:$DJ,$GN173+29),"")</f>
      </c>
      <c r="GC173">
        <f>IF($GO173&gt;=30,INDEX($DJ:$DJ,$GN173+30),"")</f>
      </c>
      <c r="GD173">
        <f>IF($GO173&gt;=31,INDEX($DJ:$DJ,$GN173+31),"")</f>
      </c>
      <c r="GE173">
        <f>IF($GO173&gt;=32,INDEX($DJ:$DJ,$GN173+32),"")</f>
      </c>
      <c r="GF173">
        <f>IF($GO173&gt;=33,INDEX($DJ:$DJ,$GN173+33),"")</f>
      </c>
      <c r="GG173">
        <f>IF($GO173&gt;=34,INDEX($DJ:$DJ,$GN173+34),"")</f>
      </c>
      <c r="GH173">
        <f>IF($GO173&gt;=35,INDEX($DJ:$DJ,$GN173+35),"")</f>
      </c>
      <c r="GI173">
        <f>IF($GO173&gt;=36,INDEX($DJ:$DJ,$GN173+36),"")</f>
      </c>
      <c r="GJ173">
        <f>IF($GO173&gt;=37,INDEX($DJ:$DJ,$GN173+37),"")</f>
      </c>
      <c r="GK173">
        <f>IF($GO173&gt;=38,INDEX($DJ:$DJ,$GN173+38),"")</f>
      </c>
      <c r="GL173">
        <f>IF($GO173&gt;=39,INDEX($DJ:$DJ,$GN173+39),"")</f>
      </c>
      <c r="GM173">
        <f>IF($GO173&gt;=40,INDEX($DJ:$DJ,$GN173+40),"")</f>
      </c>
      <c r="GN173">
        <f>IFERROR(MATCH($DH173,$DI$2:$DI$148,0)+1,0)</f>
      </c>
      <c r="GO173">
        <f>IFERROR(INDEX($DK$2:$DK$148,MATCH($DH173,$DI$2:$DI$148,0)),0)</f>
      </c>
      <c r="GP173">
        <f>IFERROR(MATCH($Y173,$DL$173:$EY$173,0),0)</f>
      </c>
      <c r="GQ173">
        <f>IF($GP173&gt;0,INDEX($EZ$173:$GM$173,$GP173),"")</f>
      </c>
      <c r="GR173" t="s">
        <v>683</v>
      </c>
      <c r="GT173">
        <f>IF($JC173&gt;=1,INDEX($GR:$GR,$JB173+1),"")</f>
      </c>
      <c r="GU173">
        <f>IF($JC173&gt;=2,INDEX($GR:$GR,$JB173+2),"")</f>
      </c>
      <c r="GV173">
        <f>IF($JC173&gt;=3,INDEX($GR:$GR,$JB173+3),"")</f>
      </c>
      <c r="GW173">
        <f>IF($JC173&gt;=4,INDEX($GR:$GR,$JB173+4),"")</f>
      </c>
      <c r="GX173">
        <f>IF($JC173&gt;=5,INDEX($GR:$GR,$JB173+5),"")</f>
      </c>
      <c r="GY173">
        <f>IF($JC173&gt;=6,INDEX($GR:$GR,$JB173+6),"")</f>
      </c>
      <c r="GZ173">
        <f>IF($JC173&gt;=7,INDEX($GR:$GR,$JB173+7),"")</f>
      </c>
      <c r="HA173">
        <f>IF($JC173&gt;=8,INDEX($GR:$GR,$JB173+8),"")</f>
      </c>
      <c r="HB173">
        <f>IF($JC173&gt;=9,INDEX($GR:$GR,$JB173+9),"")</f>
      </c>
      <c r="HC173">
        <f>IF($JC173&gt;=10,INDEX($GR:$GR,$JB173+10),"")</f>
      </c>
      <c r="HD173">
        <f>IF($JC173&gt;=11,INDEX($GR:$GR,$JB173+11),"")</f>
      </c>
      <c r="HE173">
        <f>IF($JC173&gt;=12,INDEX($GR:$GR,$JB173+12),"")</f>
      </c>
      <c r="HF173">
        <f>IF($JC173&gt;=13,INDEX($GR:$GR,$JB173+13),"")</f>
      </c>
      <c r="HG173">
        <f>IF($JC173&gt;=14,INDEX($GR:$GR,$JB173+14),"")</f>
      </c>
      <c r="HH173">
        <f>IF($JC173&gt;=15,INDEX($GR:$GR,$JB173+15),"")</f>
      </c>
      <c r="HI173">
        <f>IF($JC173&gt;=16,INDEX($GR:$GR,$JB173+16),"")</f>
      </c>
      <c r="HJ173">
        <f>IF($JC173&gt;=17,INDEX($GR:$GR,$JB173+17),"")</f>
      </c>
      <c r="HK173">
        <f>IF($JC173&gt;=18,INDEX($GR:$GR,$JB173+18),"")</f>
      </c>
      <c r="HL173">
        <f>IF($JC173&gt;=19,INDEX($GR:$GR,$JB173+19),"")</f>
      </c>
      <c r="HM173">
        <f>IF($JC173&gt;=20,INDEX($GR:$GR,$JB173+20),"")</f>
      </c>
      <c r="HN173">
        <f>IF($JC173&gt;=21,INDEX($GR:$GR,$JB173+21),"")</f>
      </c>
      <c r="HO173">
        <f>IF($JC173&gt;=22,INDEX($GR:$GR,$JB173+22),"")</f>
      </c>
      <c r="HP173">
        <f>IF($JC173&gt;=23,INDEX($GR:$GR,$JB173+23),"")</f>
      </c>
      <c r="HQ173">
        <f>IF($JC173&gt;=24,INDEX($GR:$GR,$JB173+24),"")</f>
      </c>
      <c r="HR173">
        <f>IF($JC173&gt;=25,INDEX($GR:$GR,$JB173+25),"")</f>
      </c>
      <c r="HS173">
        <f>IF($JC173&gt;=26,INDEX($GR:$GR,$JB173+26),"")</f>
      </c>
      <c r="HT173">
        <f>IF($JC173&gt;=27,INDEX($GR:$GR,$JB173+27),"")</f>
      </c>
      <c r="HU173">
        <f>IF($JC173&gt;=28,INDEX($GR:$GR,$JB173+28),"")</f>
      </c>
      <c r="HV173">
        <f>IF($JC173&gt;=29,INDEX($GR:$GR,$JB173+29),"")</f>
      </c>
      <c r="HW173">
        <f>IF($JC173&gt;=30,INDEX($GR:$GR,$JB173+30),"")</f>
      </c>
      <c r="HX173">
        <f>IF($JC173&gt;=31,INDEX($GR:$GR,$JB173+31),"")</f>
      </c>
      <c r="HY173">
        <f>IF($JC173&gt;=32,INDEX($GR:$GR,$JB173+32),"")</f>
      </c>
      <c r="HZ173">
        <f>IF($JC173&gt;=33,INDEX($GR:$GR,$JB173+33),"")</f>
      </c>
      <c r="IA173">
        <f>IF($JC173&gt;=34,INDEX($GR:$GR,$JB173+34),"")</f>
      </c>
      <c r="IB173">
        <f>IF($JC173&gt;=35,INDEX($GR:$GR,$JB173+35),"")</f>
      </c>
      <c r="IC173">
        <f>IF($JC173&gt;=36,INDEX($GR:$GR,$JB173+36),"")</f>
      </c>
      <c r="ID173">
        <f>IF($JC173&gt;=37,INDEX($GR:$GR,$JB173+37),"")</f>
      </c>
      <c r="IE173">
        <f>IF($JC173&gt;=38,INDEX($GR:$GR,$JB173+38),"")</f>
      </c>
      <c r="IF173">
        <f>IF($JC173&gt;=39,INDEX($GR:$GR,$JB173+39),"")</f>
      </c>
      <c r="IG173">
        <f>IF($JC173&gt;=40,INDEX($GR:$GR,$JB173+40),"")</f>
      </c>
      <c r="IH173">
        <f>IF($JC173&gt;=41,INDEX($GR:$GR,$JB173+41),"")</f>
      </c>
      <c r="II173">
        <f>IF($JC173&gt;=42,INDEX($GR:$GR,$JB173+42),"")</f>
      </c>
      <c r="IJ173">
        <f>IF($JC173&gt;=43,INDEX($GR:$GR,$JB173+43),"")</f>
      </c>
      <c r="IK173">
        <f>IF($JC173&gt;=44,INDEX($GR:$GR,$JB173+44),"")</f>
      </c>
      <c r="IL173">
        <f>IF($JC173&gt;=45,INDEX($GR:$GR,$JB173+45),"")</f>
      </c>
      <c r="IM173">
        <f>IF($JC173&gt;=46,INDEX($GR:$GR,$JB173+46),"")</f>
      </c>
      <c r="IN173">
        <f>IF($JC173&gt;=47,INDEX($GR:$GR,$JB173+47),"")</f>
      </c>
      <c r="IO173">
        <f>IF($JC173&gt;=48,INDEX($GR:$GR,$JB173+48),"")</f>
      </c>
      <c r="IP173">
        <f>IF($JC173&gt;=49,INDEX($GR:$GR,$JB173+49),"")</f>
      </c>
      <c r="IQ173">
        <f>IF($JC173&gt;=50,INDEX($GR:$GR,$JB173+50),"")</f>
      </c>
      <c r="IR173">
        <f>IF($JC173&gt;=51,INDEX($GR:$GR,$JB173+51),"")</f>
      </c>
      <c r="IS173">
        <f>IF($JC173&gt;=52,INDEX($GR:$GR,$JB173+52),"")</f>
      </c>
      <c r="IT173">
        <f>IF($JC173&gt;=53,INDEX($GR:$GR,$JB173+53),"")</f>
      </c>
      <c r="IU173">
        <f>IF($JC173&gt;=54,INDEX($GR:$GR,$JB173+54),"")</f>
      </c>
      <c r="IV173">
        <f>IF($JC173&gt;=55,INDEX($GR:$GR,$JB173+55),"")</f>
      </c>
      <c r="IW173">
        <f>IF($JC173&gt;=56,INDEX($GR:$GR,$JB173+56),"")</f>
      </c>
      <c r="IX173">
        <f>IF($JC173&gt;=57,INDEX($GR:$GR,$JB173+57),"")</f>
      </c>
      <c r="IY173">
        <f>IF($JC173&gt;=58,INDEX($GR:$GR,$JB173+58),"")</f>
      </c>
      <c r="IZ173">
        <f>IF($JC173&gt;=59,INDEX($GR:$GR,$JB173+59),"")</f>
      </c>
      <c r="JA173">
        <f>IF($JC173&gt;=60,INDEX($GR:$GR,$JB173+60),"")</f>
      </c>
      <c r="JB173">
        <f>IFERROR(MATCH($GQ173,$GR$2:$GR$324,0)+1,0)</f>
      </c>
      <c r="JC173">
        <f>IFERROR(INDEX($GS$2:$GS$324,MATCH($GQ173,$GR$2:$GR$324,0)),0)</f>
      </c>
      <c r="JD173" t="s">
        <v>40</v>
      </c>
      <c r="JE173" t="s">
        <v>40</v>
      </c>
    </row>
    <row r="174" spans="1:265" x14ac:dyDescent="0.25">
      <c r="Q174">
        <f>IF(OR($T174="",$P174=""),"",IFERROR($T174/$P174,0))</f>
      </c>
      <c r="R174">
        <f>IF($T174="","",
SUM($S174,$U174,$Z174,$V174,$X174)*
(1-IF($AA174="",0,VALUE($AA174)/100)))</f>
      </c>
      <c r="S174">
        <f>IF($T174="","",$T174)</f>
      </c>
      <c r="U174">
        <f>IF($T174="","",
IF($N174="","",
IF(ISNUMBER(SEARCH("exempt",LOWER($N174))),0,
$T174*(VALUE(SUBSTITUTE($N174,"%",""))/100))))</f>
      </c>
      <c r="AB174">
        <f>IFERROR(IF(FIND(" - ",$K174)&gt;0,MID($K174,FIND(" - ",$K174)+3,LEN($K174)),""),"")</f>
      </c>
      <c r="AK174" t="s">
        <v>684</v>
      </c>
      <c r="AP174">
        <f>IFERROR(LEFT($K174,FIND(" - ",$K174)-1),$K174)</f>
      </c>
      <c r="AS174">
        <f>IF($CH174&gt;=1,INDEX($AQ:$AQ,$CG174+1),"")</f>
      </c>
      <c r="AT174">
        <f>IF($CH174&gt;=2,INDEX($AQ:$AQ,$CG174+2),"")</f>
      </c>
      <c r="AU174">
        <f>IF($CH174&gt;=3,INDEX($AQ:$AQ,$CG174+3),"")</f>
      </c>
      <c r="AV174">
        <f>IF($CH174&gt;=4,INDEX($AQ:$AQ,$CG174+4),"")</f>
      </c>
      <c r="AW174">
        <f>IF($CH174&gt;=5,INDEX($AQ:$AQ,$CG174+5),"")</f>
      </c>
      <c r="AX174">
        <f>IF($CH174&gt;=6,INDEX($AQ:$AQ,$CG174+6),"")</f>
      </c>
      <c r="AY174">
        <f>IF($CH174&gt;=7,INDEX($AQ:$AQ,$CG174+7),"")</f>
      </c>
      <c r="AZ174">
        <f>IF($CH174&gt;=8,INDEX($AQ:$AQ,$CG174+8),"")</f>
      </c>
      <c r="BA174">
        <f>IF($CH174&gt;=9,INDEX($AQ:$AQ,$CG174+9),"")</f>
      </c>
      <c r="BB174">
        <f>IF($CH174&gt;=10,INDEX($AQ:$AQ,$CG174+10),"")</f>
      </c>
      <c r="BC174">
        <f>IF($CH174&gt;=11,INDEX($AQ:$AQ,$CG174+11),"")</f>
      </c>
      <c r="BD174">
        <f>IF($CH174&gt;=12,INDEX($AQ:$AQ,$CG174+12),"")</f>
      </c>
      <c r="BE174">
        <f>IF($CH174&gt;=13,INDEX($AQ:$AQ,$CG174+13),"")</f>
      </c>
      <c r="BF174">
        <f>IF($CH174&gt;=14,INDEX($AQ:$AQ,$CG174+14),"")</f>
      </c>
      <c r="BG174">
        <f>IF($CH174&gt;=15,INDEX($AQ:$AQ,$CG174+15),"")</f>
      </c>
      <c r="BH174">
        <f>IF($CH174&gt;=16,INDEX($AQ:$AQ,$CG174+16),"")</f>
      </c>
      <c r="BI174">
        <f>IF($CH174&gt;=17,INDEX($AQ:$AQ,$CG174+17),"")</f>
      </c>
      <c r="BJ174">
        <f>IF($CH174&gt;=18,INDEX($AQ:$AQ,$CG174+18),"")</f>
      </c>
      <c r="BK174">
        <f>IF($CH174&gt;=19,INDEX($AQ:$AQ,$CG174+19),"")</f>
      </c>
      <c r="BL174">
        <f>IF($CH174&gt;=20,INDEX($AQ:$AQ,$CG174+20),"")</f>
      </c>
      <c r="BM174">
        <f>IF($CH174&gt;=21,INDEX($AQ:$AQ,$CG174+21),"")</f>
      </c>
      <c r="BN174">
        <f>IF($CH174&gt;=22,INDEX($AQ:$AQ,$CG174+22),"")</f>
      </c>
      <c r="BO174">
        <f>IF($CH174&gt;=23,INDEX($AQ:$AQ,$CG174+23),"")</f>
      </c>
      <c r="BP174">
        <f>IF($CH174&gt;=24,INDEX($AQ:$AQ,$CG174+24),"")</f>
      </c>
      <c r="BQ174">
        <f>IF($CH174&gt;=25,INDEX($AQ:$AQ,$CG174+25),"")</f>
      </c>
      <c r="BR174">
        <f>IF($CH174&gt;=26,INDEX($AQ:$AQ,$CG174+26),"")</f>
      </c>
      <c r="BS174">
        <f>IF($CH174&gt;=27,INDEX($AQ:$AQ,$CG174+27),"")</f>
      </c>
      <c r="BT174">
        <f>IF($CH174&gt;=28,INDEX($AQ:$AQ,$CG174+28),"")</f>
      </c>
      <c r="BU174">
        <f>IF($CH174&gt;=29,INDEX($AQ:$AQ,$CG174+29),"")</f>
      </c>
      <c r="BV174">
        <f>IF($CH174&gt;=30,INDEX($AQ:$AQ,$CG174+30),"")</f>
      </c>
      <c r="BW174">
        <f>IF($CH174&gt;=31,INDEX($AQ:$AQ,$CG174+31),"")</f>
      </c>
      <c r="BX174">
        <f>IF($CH174&gt;=32,INDEX($AQ:$AQ,$CG174+32),"")</f>
      </c>
      <c r="BY174">
        <f>IF($CH174&gt;=33,INDEX($AQ:$AQ,$CG174+33),"")</f>
      </c>
      <c r="BZ174">
        <f>IF($CH174&gt;=34,INDEX($AQ:$AQ,$CG174+34),"")</f>
      </c>
      <c r="CA174">
        <f>IF($CH174&gt;=35,INDEX($AQ:$AQ,$CG174+35),"")</f>
      </c>
      <c r="CB174">
        <f>IF($CH174&gt;=36,INDEX($AQ:$AQ,$CG174+36),"")</f>
      </c>
      <c r="CC174">
        <f>IF($CH174&gt;=37,INDEX($AQ:$AQ,$CG174+37),"")</f>
      </c>
      <c r="CD174">
        <f>IF($CH174&gt;=38,INDEX($AQ:$AQ,$CG174+38),"")</f>
      </c>
      <c r="CE174">
        <f>IF($CH174&gt;=39,INDEX($AQ:$AQ,$CG174+39),"")</f>
      </c>
      <c r="CF174">
        <f>IF($CH174&gt;=40,INDEX($AQ:$AQ,$CG174+40),"")</f>
      </c>
      <c r="CG174">
        <f>IFERROR(MATCH($AP174,$AQ$2:$AQ$134,0)+1,0)</f>
      </c>
      <c r="CH174">
        <f>IFERROR(INDEX($AR$2:$AR$134,MATCH($AP174,$AQ$2:$AQ$134,0)),0)</f>
      </c>
      <c r="CI174">
        <f>IFERROR(LEFT($L174,FIND(" - ",$L174)-1),$L174)</f>
      </c>
      <c r="CJ174" t="s">
        <v>224</v>
      </c>
      <c r="CL174">
        <f>IF($DG174&gt;=1,INDEX($CJ:$CJ,$DF174+1),"")</f>
      </c>
      <c r="CM174">
        <f>IF($DG174&gt;=2,INDEX($CJ:$CJ,$DF174+2),"")</f>
      </c>
      <c r="CN174">
        <f>IF($DG174&gt;=3,INDEX($CJ:$CJ,$DF174+3),"")</f>
      </c>
      <c r="CO174">
        <f>IF($DG174&gt;=4,INDEX($CJ:$CJ,$DF174+4),"")</f>
      </c>
      <c r="CP174">
        <f>IF($DG174&gt;=5,INDEX($CJ:$CJ,$DF174+5),"")</f>
      </c>
      <c r="CQ174">
        <f>IF($DG174&gt;=6,INDEX($CJ:$CJ,$DF174+6),"")</f>
      </c>
      <c r="CR174">
        <f>IF($DG174&gt;=7,INDEX($CJ:$CJ,$DF174+7),"")</f>
      </c>
      <c r="CS174">
        <f>IF($DG174&gt;=8,INDEX($CJ:$CJ,$DF174+8),"")</f>
      </c>
      <c r="CT174">
        <f>IF($DG174&gt;=9,INDEX($CJ:$CJ,$DF174+9),"")</f>
      </c>
      <c r="CU174">
        <f>IF($DG174&gt;=10,INDEX($CJ:$CJ,$DF174+10),"")</f>
      </c>
      <c r="CV174">
        <f>IF($DG174&gt;=11,INDEX($CJ:$CJ,$DF174+11),"")</f>
      </c>
      <c r="CW174">
        <f>IF($DG174&gt;=12,INDEX($CJ:$CJ,$DF174+12),"")</f>
      </c>
      <c r="CX174">
        <f>IF($DG174&gt;=13,INDEX($CJ:$CJ,$DF174+13),"")</f>
      </c>
      <c r="CY174">
        <f>IF($DG174&gt;=14,INDEX($CJ:$CJ,$DF174+14),"")</f>
      </c>
      <c r="CZ174">
        <f>IF($DG174&gt;=15,INDEX($CJ:$CJ,$DF174+15),"")</f>
      </c>
      <c r="DA174">
        <f>IF($DG174&gt;=16,INDEX($CJ:$CJ,$DF174+16),"")</f>
      </c>
      <c r="DB174">
        <f>IF($DG174&gt;=17,INDEX($CJ:$CJ,$DF174+17),"")</f>
      </c>
      <c r="DC174">
        <f>IF($DG174&gt;=18,INDEX($CJ:$CJ,$DF174+18),"")</f>
      </c>
      <c r="DD174">
        <f>IF($DG174&gt;=19,INDEX($CJ:$CJ,$DF174+19),"")</f>
      </c>
      <c r="DE174">
        <f>IF($DG174&gt;=20,INDEX($CJ:$CJ,$DF174+20),"")</f>
      </c>
      <c r="DF174">
        <f>IFERROR(MATCH($CI174,$CJ$2:$CJ$263,0)+1,0)</f>
      </c>
      <c r="DG174">
        <f>IFERROR(INDEX($CK$2:$CK$263,MATCH($CI174,$CJ$2:$CJ$263,0)),0)</f>
      </c>
      <c r="DH174">
        <f>IFERROR(INDEX($AO:$AO,MATCH($N174,$AN:$AN,0))&amp;"","")</f>
      </c>
      <c r="DL174">
        <f>IF($GO174&gt;=1,INDEX($DI:$DI,$GN174+1),"")</f>
      </c>
      <c r="DM174">
        <f>IF($GO174&gt;=2,INDEX($DI:$DI,$GN174+2),"")</f>
      </c>
      <c r="DN174">
        <f>IF($GO174&gt;=3,INDEX($DI:$DI,$GN174+3),"")</f>
      </c>
      <c r="DO174">
        <f>IF($GO174&gt;=4,INDEX($DI:$DI,$GN174+4),"")</f>
      </c>
      <c r="DP174">
        <f>IF($GO174&gt;=5,INDEX($DI:$DI,$GN174+5),"")</f>
      </c>
      <c r="DQ174">
        <f>IF($GO174&gt;=6,INDEX($DI:$DI,$GN174+6),"")</f>
      </c>
      <c r="DR174">
        <f>IF($GO174&gt;=7,INDEX($DI:$DI,$GN174+7),"")</f>
      </c>
      <c r="DS174">
        <f>IF($GO174&gt;=8,INDEX($DI:$DI,$GN174+8),"")</f>
      </c>
      <c r="DT174">
        <f>IF($GO174&gt;=9,INDEX($DI:$DI,$GN174+9),"")</f>
      </c>
      <c r="DU174">
        <f>IF($GO174&gt;=10,INDEX($DI:$DI,$GN174+10),"")</f>
      </c>
      <c r="DV174">
        <f>IF($GO174&gt;=11,INDEX($DI:$DI,$GN174+11),"")</f>
      </c>
      <c r="DW174">
        <f>IF($GO174&gt;=12,INDEX($DI:$DI,$GN174+12),"")</f>
      </c>
      <c r="DX174">
        <f>IF($GO174&gt;=13,INDEX($DI:$DI,$GN174+13),"")</f>
      </c>
      <c r="DY174">
        <f>IF($GO174&gt;=14,INDEX($DI:$DI,$GN174+14),"")</f>
      </c>
      <c r="DZ174">
        <f>IF($GO174&gt;=15,INDEX($DI:$DI,$GN174+15),"")</f>
      </c>
      <c r="EA174">
        <f>IF($GO174&gt;=16,INDEX($DI:$DI,$GN174+16),"")</f>
      </c>
      <c r="EB174">
        <f>IF($GO174&gt;=17,INDEX($DI:$DI,$GN174+17),"")</f>
      </c>
      <c r="EC174">
        <f>IF($GO174&gt;=18,INDEX($DI:$DI,$GN174+18),"")</f>
      </c>
      <c r="ED174">
        <f>IF($GO174&gt;=19,INDEX($DI:$DI,$GN174+19),"")</f>
      </c>
      <c r="EE174">
        <f>IF($GO174&gt;=20,INDEX($DI:$DI,$GN174+20),"")</f>
      </c>
      <c r="EF174">
        <f>IF($GO174&gt;=21,INDEX($DI:$DI,$GN174+21),"")</f>
      </c>
      <c r="EG174">
        <f>IF($GO174&gt;=22,INDEX($DI:$DI,$GN174+22),"")</f>
      </c>
      <c r="EH174">
        <f>IF($GO174&gt;=23,INDEX($DI:$DI,$GN174+23),"")</f>
      </c>
      <c r="EI174">
        <f>IF($GO174&gt;=24,INDEX($DI:$DI,$GN174+24),"")</f>
      </c>
      <c r="EJ174">
        <f>IF($GO174&gt;=25,INDEX($DI:$DI,$GN174+25),"")</f>
      </c>
      <c r="EK174">
        <f>IF($GO174&gt;=26,INDEX($DI:$DI,$GN174+26),"")</f>
      </c>
      <c r="EL174">
        <f>IF($GO174&gt;=27,INDEX($DI:$DI,$GN174+27),"")</f>
      </c>
      <c r="EM174">
        <f>IF($GO174&gt;=28,INDEX($DI:$DI,$GN174+28),"")</f>
      </c>
      <c r="EN174">
        <f>IF($GO174&gt;=29,INDEX($DI:$DI,$GN174+29),"")</f>
      </c>
      <c r="EO174">
        <f>IF($GO174&gt;=30,INDEX($DI:$DI,$GN174+30),"")</f>
      </c>
      <c r="EP174">
        <f>IF($GO174&gt;=31,INDEX($DI:$DI,$GN174+31),"")</f>
      </c>
      <c r="EQ174">
        <f>IF($GO174&gt;=32,INDEX($DI:$DI,$GN174+32),"")</f>
      </c>
      <c r="ER174">
        <f>IF($GO174&gt;=33,INDEX($DI:$DI,$GN174+33),"")</f>
      </c>
      <c r="ES174">
        <f>IF($GO174&gt;=34,INDEX($DI:$DI,$GN174+34),"")</f>
      </c>
      <c r="ET174">
        <f>IF($GO174&gt;=35,INDEX($DI:$DI,$GN174+35),"")</f>
      </c>
      <c r="EU174">
        <f>IF($GO174&gt;=36,INDEX($DI:$DI,$GN174+36),"")</f>
      </c>
      <c r="EV174">
        <f>IF($GO174&gt;=37,INDEX($DI:$DI,$GN174+37),"")</f>
      </c>
      <c r="EW174">
        <f>IF($GO174&gt;=38,INDEX($DI:$DI,$GN174+38),"")</f>
      </c>
      <c r="EX174">
        <f>IF($GO174&gt;=39,INDEX($DI:$DI,$GN174+39),"")</f>
      </c>
      <c r="EY174">
        <f>IF($GO174&gt;=40,INDEX($DI:$DI,$GN174+40),"")</f>
      </c>
      <c r="EZ174">
        <f>IF($GO174&gt;=1,INDEX($DJ:$DJ,$GN174+1),"")</f>
      </c>
      <c r="FA174">
        <f>IF($GO174&gt;=2,INDEX($DJ:$DJ,$GN174+2),"")</f>
      </c>
      <c r="FB174">
        <f>IF($GO174&gt;=3,INDEX($DJ:$DJ,$GN174+3),"")</f>
      </c>
      <c r="FC174">
        <f>IF($GO174&gt;=4,INDEX($DJ:$DJ,$GN174+4),"")</f>
      </c>
      <c r="FD174">
        <f>IF($GO174&gt;=5,INDEX($DJ:$DJ,$GN174+5),"")</f>
      </c>
      <c r="FE174">
        <f>IF($GO174&gt;=6,INDEX($DJ:$DJ,$GN174+6),"")</f>
      </c>
      <c r="FF174">
        <f>IF($GO174&gt;=7,INDEX($DJ:$DJ,$GN174+7),"")</f>
      </c>
      <c r="FG174">
        <f>IF($GO174&gt;=8,INDEX($DJ:$DJ,$GN174+8),"")</f>
      </c>
      <c r="FH174">
        <f>IF($GO174&gt;=9,INDEX($DJ:$DJ,$GN174+9),"")</f>
      </c>
      <c r="FI174">
        <f>IF($GO174&gt;=10,INDEX($DJ:$DJ,$GN174+10),"")</f>
      </c>
      <c r="FJ174">
        <f>IF($GO174&gt;=11,INDEX($DJ:$DJ,$GN174+11),"")</f>
      </c>
      <c r="FK174">
        <f>IF($GO174&gt;=12,INDEX($DJ:$DJ,$GN174+12),"")</f>
      </c>
      <c r="FL174">
        <f>IF($GO174&gt;=13,INDEX($DJ:$DJ,$GN174+13),"")</f>
      </c>
      <c r="FM174">
        <f>IF($GO174&gt;=14,INDEX($DJ:$DJ,$GN174+14),"")</f>
      </c>
      <c r="FN174">
        <f>IF($GO174&gt;=15,INDEX($DJ:$DJ,$GN174+15),"")</f>
      </c>
      <c r="FO174">
        <f>IF($GO174&gt;=16,INDEX($DJ:$DJ,$GN174+16),"")</f>
      </c>
      <c r="FP174">
        <f>IF($GO174&gt;=17,INDEX($DJ:$DJ,$GN174+17),"")</f>
      </c>
      <c r="FQ174">
        <f>IF($GO174&gt;=18,INDEX($DJ:$DJ,$GN174+18),"")</f>
      </c>
      <c r="FR174">
        <f>IF($GO174&gt;=19,INDEX($DJ:$DJ,$GN174+19),"")</f>
      </c>
      <c r="FS174">
        <f>IF($GO174&gt;=20,INDEX($DJ:$DJ,$GN174+20),"")</f>
      </c>
      <c r="FT174">
        <f>IF($GO174&gt;=21,INDEX($DJ:$DJ,$GN174+21),"")</f>
      </c>
      <c r="FU174">
        <f>IF($GO174&gt;=22,INDEX($DJ:$DJ,$GN174+22),"")</f>
      </c>
      <c r="FV174">
        <f>IF($GO174&gt;=23,INDEX($DJ:$DJ,$GN174+23),"")</f>
      </c>
      <c r="FW174">
        <f>IF($GO174&gt;=24,INDEX($DJ:$DJ,$GN174+24),"")</f>
      </c>
      <c r="FX174">
        <f>IF($GO174&gt;=25,INDEX($DJ:$DJ,$GN174+25),"")</f>
      </c>
      <c r="FY174">
        <f>IF($GO174&gt;=26,INDEX($DJ:$DJ,$GN174+26),"")</f>
      </c>
      <c r="FZ174">
        <f>IF($GO174&gt;=27,INDEX($DJ:$DJ,$GN174+27),"")</f>
      </c>
      <c r="GA174">
        <f>IF($GO174&gt;=28,INDEX($DJ:$DJ,$GN174+28),"")</f>
      </c>
      <c r="GB174">
        <f>IF($GO174&gt;=29,INDEX($DJ:$DJ,$GN174+29),"")</f>
      </c>
      <c r="GC174">
        <f>IF($GO174&gt;=30,INDEX($DJ:$DJ,$GN174+30),"")</f>
      </c>
      <c r="GD174">
        <f>IF($GO174&gt;=31,INDEX($DJ:$DJ,$GN174+31),"")</f>
      </c>
      <c r="GE174">
        <f>IF($GO174&gt;=32,INDEX($DJ:$DJ,$GN174+32),"")</f>
      </c>
      <c r="GF174">
        <f>IF($GO174&gt;=33,INDEX($DJ:$DJ,$GN174+33),"")</f>
      </c>
      <c r="GG174">
        <f>IF($GO174&gt;=34,INDEX($DJ:$DJ,$GN174+34),"")</f>
      </c>
      <c r="GH174">
        <f>IF($GO174&gt;=35,INDEX($DJ:$DJ,$GN174+35),"")</f>
      </c>
      <c r="GI174">
        <f>IF($GO174&gt;=36,INDEX($DJ:$DJ,$GN174+36),"")</f>
      </c>
      <c r="GJ174">
        <f>IF($GO174&gt;=37,INDEX($DJ:$DJ,$GN174+37),"")</f>
      </c>
      <c r="GK174">
        <f>IF($GO174&gt;=38,INDEX($DJ:$DJ,$GN174+38),"")</f>
      </c>
      <c r="GL174">
        <f>IF($GO174&gt;=39,INDEX($DJ:$DJ,$GN174+39),"")</f>
      </c>
      <c r="GM174">
        <f>IF($GO174&gt;=40,INDEX($DJ:$DJ,$GN174+40),"")</f>
      </c>
      <c r="GN174">
        <f>IFERROR(MATCH($DH174,$DI$2:$DI$148,0)+1,0)</f>
      </c>
      <c r="GO174">
        <f>IFERROR(INDEX($DK$2:$DK$148,MATCH($DH174,$DI$2:$DI$148,0)),0)</f>
      </c>
      <c r="GP174">
        <f>IFERROR(MATCH($Y174,$DL$174:$EY$174,0),0)</f>
      </c>
      <c r="GQ174">
        <f>IF($GP174&gt;0,INDEX($EZ$174:$GM$174,$GP174),"")</f>
      </c>
      <c r="GR174" t="s">
        <v>685</v>
      </c>
      <c r="GT174">
        <f>IF($JC174&gt;=1,INDEX($GR:$GR,$JB174+1),"")</f>
      </c>
      <c r="GU174">
        <f>IF($JC174&gt;=2,INDEX($GR:$GR,$JB174+2),"")</f>
      </c>
      <c r="GV174">
        <f>IF($JC174&gt;=3,INDEX($GR:$GR,$JB174+3),"")</f>
      </c>
      <c r="GW174">
        <f>IF($JC174&gt;=4,INDEX($GR:$GR,$JB174+4),"")</f>
      </c>
      <c r="GX174">
        <f>IF($JC174&gt;=5,INDEX($GR:$GR,$JB174+5),"")</f>
      </c>
      <c r="GY174">
        <f>IF($JC174&gt;=6,INDEX($GR:$GR,$JB174+6),"")</f>
      </c>
      <c r="GZ174">
        <f>IF($JC174&gt;=7,INDEX($GR:$GR,$JB174+7),"")</f>
      </c>
      <c r="HA174">
        <f>IF($JC174&gt;=8,INDEX($GR:$GR,$JB174+8),"")</f>
      </c>
      <c r="HB174">
        <f>IF($JC174&gt;=9,INDEX($GR:$GR,$JB174+9),"")</f>
      </c>
      <c r="HC174">
        <f>IF($JC174&gt;=10,INDEX($GR:$GR,$JB174+10),"")</f>
      </c>
      <c r="HD174">
        <f>IF($JC174&gt;=11,INDEX($GR:$GR,$JB174+11),"")</f>
      </c>
      <c r="HE174">
        <f>IF($JC174&gt;=12,INDEX($GR:$GR,$JB174+12),"")</f>
      </c>
      <c r="HF174">
        <f>IF($JC174&gt;=13,INDEX($GR:$GR,$JB174+13),"")</f>
      </c>
      <c r="HG174">
        <f>IF($JC174&gt;=14,INDEX($GR:$GR,$JB174+14),"")</f>
      </c>
      <c r="HH174">
        <f>IF($JC174&gt;=15,INDEX($GR:$GR,$JB174+15),"")</f>
      </c>
      <c r="HI174">
        <f>IF($JC174&gt;=16,INDEX($GR:$GR,$JB174+16),"")</f>
      </c>
      <c r="HJ174">
        <f>IF($JC174&gt;=17,INDEX($GR:$GR,$JB174+17),"")</f>
      </c>
      <c r="HK174">
        <f>IF($JC174&gt;=18,INDEX($GR:$GR,$JB174+18),"")</f>
      </c>
      <c r="HL174">
        <f>IF($JC174&gt;=19,INDEX($GR:$GR,$JB174+19),"")</f>
      </c>
      <c r="HM174">
        <f>IF($JC174&gt;=20,INDEX($GR:$GR,$JB174+20),"")</f>
      </c>
      <c r="HN174">
        <f>IF($JC174&gt;=21,INDEX($GR:$GR,$JB174+21),"")</f>
      </c>
      <c r="HO174">
        <f>IF($JC174&gt;=22,INDEX($GR:$GR,$JB174+22),"")</f>
      </c>
      <c r="HP174">
        <f>IF($JC174&gt;=23,INDEX($GR:$GR,$JB174+23),"")</f>
      </c>
      <c r="HQ174">
        <f>IF($JC174&gt;=24,INDEX($GR:$GR,$JB174+24),"")</f>
      </c>
      <c r="HR174">
        <f>IF($JC174&gt;=25,INDEX($GR:$GR,$JB174+25),"")</f>
      </c>
      <c r="HS174">
        <f>IF($JC174&gt;=26,INDEX($GR:$GR,$JB174+26),"")</f>
      </c>
      <c r="HT174">
        <f>IF($JC174&gt;=27,INDEX($GR:$GR,$JB174+27),"")</f>
      </c>
      <c r="HU174">
        <f>IF($JC174&gt;=28,INDEX($GR:$GR,$JB174+28),"")</f>
      </c>
      <c r="HV174">
        <f>IF($JC174&gt;=29,INDEX($GR:$GR,$JB174+29),"")</f>
      </c>
      <c r="HW174">
        <f>IF($JC174&gt;=30,INDEX($GR:$GR,$JB174+30),"")</f>
      </c>
      <c r="HX174">
        <f>IF($JC174&gt;=31,INDEX($GR:$GR,$JB174+31),"")</f>
      </c>
      <c r="HY174">
        <f>IF($JC174&gt;=32,INDEX($GR:$GR,$JB174+32),"")</f>
      </c>
      <c r="HZ174">
        <f>IF($JC174&gt;=33,INDEX($GR:$GR,$JB174+33),"")</f>
      </c>
      <c r="IA174">
        <f>IF($JC174&gt;=34,INDEX($GR:$GR,$JB174+34),"")</f>
      </c>
      <c r="IB174">
        <f>IF($JC174&gt;=35,INDEX($GR:$GR,$JB174+35),"")</f>
      </c>
      <c r="IC174">
        <f>IF($JC174&gt;=36,INDEX($GR:$GR,$JB174+36),"")</f>
      </c>
      <c r="ID174">
        <f>IF($JC174&gt;=37,INDEX($GR:$GR,$JB174+37),"")</f>
      </c>
      <c r="IE174">
        <f>IF($JC174&gt;=38,INDEX($GR:$GR,$JB174+38),"")</f>
      </c>
      <c r="IF174">
        <f>IF($JC174&gt;=39,INDEX($GR:$GR,$JB174+39),"")</f>
      </c>
      <c r="IG174">
        <f>IF($JC174&gt;=40,INDEX($GR:$GR,$JB174+40),"")</f>
      </c>
      <c r="IH174">
        <f>IF($JC174&gt;=41,INDEX($GR:$GR,$JB174+41),"")</f>
      </c>
      <c r="II174">
        <f>IF($JC174&gt;=42,INDEX($GR:$GR,$JB174+42),"")</f>
      </c>
      <c r="IJ174">
        <f>IF($JC174&gt;=43,INDEX($GR:$GR,$JB174+43),"")</f>
      </c>
      <c r="IK174">
        <f>IF($JC174&gt;=44,INDEX($GR:$GR,$JB174+44),"")</f>
      </c>
      <c r="IL174">
        <f>IF($JC174&gt;=45,INDEX($GR:$GR,$JB174+45),"")</f>
      </c>
      <c r="IM174">
        <f>IF($JC174&gt;=46,INDEX($GR:$GR,$JB174+46),"")</f>
      </c>
      <c r="IN174">
        <f>IF($JC174&gt;=47,INDEX($GR:$GR,$JB174+47),"")</f>
      </c>
      <c r="IO174">
        <f>IF($JC174&gt;=48,INDEX($GR:$GR,$JB174+48),"")</f>
      </c>
      <c r="IP174">
        <f>IF($JC174&gt;=49,INDEX($GR:$GR,$JB174+49),"")</f>
      </c>
      <c r="IQ174">
        <f>IF($JC174&gt;=50,INDEX($GR:$GR,$JB174+50),"")</f>
      </c>
      <c r="IR174">
        <f>IF($JC174&gt;=51,INDEX($GR:$GR,$JB174+51),"")</f>
      </c>
      <c r="IS174">
        <f>IF($JC174&gt;=52,INDEX($GR:$GR,$JB174+52),"")</f>
      </c>
      <c r="IT174">
        <f>IF($JC174&gt;=53,INDEX($GR:$GR,$JB174+53),"")</f>
      </c>
      <c r="IU174">
        <f>IF($JC174&gt;=54,INDEX($GR:$GR,$JB174+54),"")</f>
      </c>
      <c r="IV174">
        <f>IF($JC174&gt;=55,INDEX($GR:$GR,$JB174+55),"")</f>
      </c>
      <c r="IW174">
        <f>IF($JC174&gt;=56,INDEX($GR:$GR,$JB174+56),"")</f>
      </c>
      <c r="IX174">
        <f>IF($JC174&gt;=57,INDEX($GR:$GR,$JB174+57),"")</f>
      </c>
      <c r="IY174">
        <f>IF($JC174&gt;=58,INDEX($GR:$GR,$JB174+58),"")</f>
      </c>
      <c r="IZ174">
        <f>IF($JC174&gt;=59,INDEX($GR:$GR,$JB174+59),"")</f>
      </c>
      <c r="JA174">
        <f>IF($JC174&gt;=60,INDEX($GR:$GR,$JB174+60),"")</f>
      </c>
      <c r="JB174">
        <f>IFERROR(MATCH($GQ174,$GR$2:$GR$324,0)+1,0)</f>
      </c>
      <c r="JC174">
        <f>IFERROR(INDEX($GS$2:$GS$324,MATCH($GQ174,$GR$2:$GR$324,0)),0)</f>
      </c>
      <c r="JD174" t="s">
        <v>40</v>
      </c>
      <c r="JE174" t="s">
        <v>40</v>
      </c>
    </row>
    <row r="175" spans="1:265" x14ac:dyDescent="0.25">
      <c r="Q175">
        <f>IF(OR($T175="",$P175=""),"",IFERROR($T175/$P175,0))</f>
      </c>
      <c r="R175">
        <f>IF($T175="","",
SUM($S175,$U175,$Z175,$V175,$X175)*
(1-IF($AA175="",0,VALUE($AA175)/100)))</f>
      </c>
      <c r="S175">
        <f>IF($T175="","",$T175)</f>
      </c>
      <c r="U175">
        <f>IF($T175="","",
IF($N175="","",
IF(ISNUMBER(SEARCH("exempt",LOWER($N175))),0,
$T175*(VALUE(SUBSTITUTE($N175,"%",""))/100))))</f>
      </c>
      <c r="AB175">
        <f>IFERROR(IF(FIND(" - ",$K175)&gt;0,MID($K175,FIND(" - ",$K175)+3,LEN($K175)),""),"")</f>
      </c>
      <c r="AK175" t="s">
        <v>686</v>
      </c>
      <c r="AP175">
        <f>IFERROR(LEFT($K175,FIND(" - ",$K175)-1),$K175)</f>
      </c>
      <c r="AS175">
        <f>IF($CH175&gt;=1,INDEX($AQ:$AQ,$CG175+1),"")</f>
      </c>
      <c r="AT175">
        <f>IF($CH175&gt;=2,INDEX($AQ:$AQ,$CG175+2),"")</f>
      </c>
      <c r="AU175">
        <f>IF($CH175&gt;=3,INDEX($AQ:$AQ,$CG175+3),"")</f>
      </c>
      <c r="AV175">
        <f>IF($CH175&gt;=4,INDEX($AQ:$AQ,$CG175+4),"")</f>
      </c>
      <c r="AW175">
        <f>IF($CH175&gt;=5,INDEX($AQ:$AQ,$CG175+5),"")</f>
      </c>
      <c r="AX175">
        <f>IF($CH175&gt;=6,INDEX($AQ:$AQ,$CG175+6),"")</f>
      </c>
      <c r="AY175">
        <f>IF($CH175&gt;=7,INDEX($AQ:$AQ,$CG175+7),"")</f>
      </c>
      <c r="AZ175">
        <f>IF($CH175&gt;=8,INDEX($AQ:$AQ,$CG175+8),"")</f>
      </c>
      <c r="BA175">
        <f>IF($CH175&gt;=9,INDEX($AQ:$AQ,$CG175+9),"")</f>
      </c>
      <c r="BB175">
        <f>IF($CH175&gt;=10,INDEX($AQ:$AQ,$CG175+10),"")</f>
      </c>
      <c r="BC175">
        <f>IF($CH175&gt;=11,INDEX($AQ:$AQ,$CG175+11),"")</f>
      </c>
      <c r="BD175">
        <f>IF($CH175&gt;=12,INDEX($AQ:$AQ,$CG175+12),"")</f>
      </c>
      <c r="BE175">
        <f>IF($CH175&gt;=13,INDEX($AQ:$AQ,$CG175+13),"")</f>
      </c>
      <c r="BF175">
        <f>IF($CH175&gt;=14,INDEX($AQ:$AQ,$CG175+14),"")</f>
      </c>
      <c r="BG175">
        <f>IF($CH175&gt;=15,INDEX($AQ:$AQ,$CG175+15),"")</f>
      </c>
      <c r="BH175">
        <f>IF($CH175&gt;=16,INDEX($AQ:$AQ,$CG175+16),"")</f>
      </c>
      <c r="BI175">
        <f>IF($CH175&gt;=17,INDEX($AQ:$AQ,$CG175+17),"")</f>
      </c>
      <c r="BJ175">
        <f>IF($CH175&gt;=18,INDEX($AQ:$AQ,$CG175+18),"")</f>
      </c>
      <c r="BK175">
        <f>IF($CH175&gt;=19,INDEX($AQ:$AQ,$CG175+19),"")</f>
      </c>
      <c r="BL175">
        <f>IF($CH175&gt;=20,INDEX($AQ:$AQ,$CG175+20),"")</f>
      </c>
      <c r="BM175">
        <f>IF($CH175&gt;=21,INDEX($AQ:$AQ,$CG175+21),"")</f>
      </c>
      <c r="BN175">
        <f>IF($CH175&gt;=22,INDEX($AQ:$AQ,$CG175+22),"")</f>
      </c>
      <c r="BO175">
        <f>IF($CH175&gt;=23,INDEX($AQ:$AQ,$CG175+23),"")</f>
      </c>
      <c r="BP175">
        <f>IF($CH175&gt;=24,INDEX($AQ:$AQ,$CG175+24),"")</f>
      </c>
      <c r="BQ175">
        <f>IF($CH175&gt;=25,INDEX($AQ:$AQ,$CG175+25),"")</f>
      </c>
      <c r="BR175">
        <f>IF($CH175&gt;=26,INDEX($AQ:$AQ,$CG175+26),"")</f>
      </c>
      <c r="BS175">
        <f>IF($CH175&gt;=27,INDEX($AQ:$AQ,$CG175+27),"")</f>
      </c>
      <c r="BT175">
        <f>IF($CH175&gt;=28,INDEX($AQ:$AQ,$CG175+28),"")</f>
      </c>
      <c r="BU175">
        <f>IF($CH175&gt;=29,INDEX($AQ:$AQ,$CG175+29),"")</f>
      </c>
      <c r="BV175">
        <f>IF($CH175&gt;=30,INDEX($AQ:$AQ,$CG175+30),"")</f>
      </c>
      <c r="BW175">
        <f>IF($CH175&gt;=31,INDEX($AQ:$AQ,$CG175+31),"")</f>
      </c>
      <c r="BX175">
        <f>IF($CH175&gt;=32,INDEX($AQ:$AQ,$CG175+32),"")</f>
      </c>
      <c r="BY175">
        <f>IF($CH175&gt;=33,INDEX($AQ:$AQ,$CG175+33),"")</f>
      </c>
      <c r="BZ175">
        <f>IF($CH175&gt;=34,INDEX($AQ:$AQ,$CG175+34),"")</f>
      </c>
      <c r="CA175">
        <f>IF($CH175&gt;=35,INDEX($AQ:$AQ,$CG175+35),"")</f>
      </c>
      <c r="CB175">
        <f>IF($CH175&gt;=36,INDEX($AQ:$AQ,$CG175+36),"")</f>
      </c>
      <c r="CC175">
        <f>IF($CH175&gt;=37,INDEX($AQ:$AQ,$CG175+37),"")</f>
      </c>
      <c r="CD175">
        <f>IF($CH175&gt;=38,INDEX($AQ:$AQ,$CG175+38),"")</f>
      </c>
      <c r="CE175">
        <f>IF($CH175&gt;=39,INDEX($AQ:$AQ,$CG175+39),"")</f>
      </c>
      <c r="CF175">
        <f>IF($CH175&gt;=40,INDEX($AQ:$AQ,$CG175+40),"")</f>
      </c>
      <c r="CG175">
        <f>IFERROR(MATCH($AP175,$AQ$2:$AQ$134,0)+1,0)</f>
      </c>
      <c r="CH175">
        <f>IFERROR(INDEX($AR$2:$AR$134,MATCH($AP175,$AQ$2:$AQ$134,0)),0)</f>
      </c>
      <c r="CI175">
        <f>IFERROR(LEFT($L175,FIND(" - ",$L175)-1),$L175)</f>
      </c>
      <c r="CJ175" t="s">
        <v>687</v>
      </c>
      <c r="CK175">
        <v>1</v>
      </c>
      <c r="CL175">
        <f>IF($DG175&gt;=1,INDEX($CJ:$CJ,$DF175+1),"")</f>
      </c>
      <c r="CM175">
        <f>IF($DG175&gt;=2,INDEX($CJ:$CJ,$DF175+2),"")</f>
      </c>
      <c r="CN175">
        <f>IF($DG175&gt;=3,INDEX($CJ:$CJ,$DF175+3),"")</f>
      </c>
      <c r="CO175">
        <f>IF($DG175&gt;=4,INDEX($CJ:$CJ,$DF175+4),"")</f>
      </c>
      <c r="CP175">
        <f>IF($DG175&gt;=5,INDEX($CJ:$CJ,$DF175+5),"")</f>
      </c>
      <c r="CQ175">
        <f>IF($DG175&gt;=6,INDEX($CJ:$CJ,$DF175+6),"")</f>
      </c>
      <c r="CR175">
        <f>IF($DG175&gt;=7,INDEX($CJ:$CJ,$DF175+7),"")</f>
      </c>
      <c r="CS175">
        <f>IF($DG175&gt;=8,INDEX($CJ:$CJ,$DF175+8),"")</f>
      </c>
      <c r="CT175">
        <f>IF($DG175&gt;=9,INDEX($CJ:$CJ,$DF175+9),"")</f>
      </c>
      <c r="CU175">
        <f>IF($DG175&gt;=10,INDEX($CJ:$CJ,$DF175+10),"")</f>
      </c>
      <c r="CV175">
        <f>IF($DG175&gt;=11,INDEX($CJ:$CJ,$DF175+11),"")</f>
      </c>
      <c r="CW175">
        <f>IF($DG175&gt;=12,INDEX($CJ:$CJ,$DF175+12),"")</f>
      </c>
      <c r="CX175">
        <f>IF($DG175&gt;=13,INDEX($CJ:$CJ,$DF175+13),"")</f>
      </c>
      <c r="CY175">
        <f>IF($DG175&gt;=14,INDEX($CJ:$CJ,$DF175+14),"")</f>
      </c>
      <c r="CZ175">
        <f>IF($DG175&gt;=15,INDEX($CJ:$CJ,$DF175+15),"")</f>
      </c>
      <c r="DA175">
        <f>IF($DG175&gt;=16,INDEX($CJ:$CJ,$DF175+16),"")</f>
      </c>
      <c r="DB175">
        <f>IF($DG175&gt;=17,INDEX($CJ:$CJ,$DF175+17),"")</f>
      </c>
      <c r="DC175">
        <f>IF($DG175&gt;=18,INDEX($CJ:$CJ,$DF175+18),"")</f>
      </c>
      <c r="DD175">
        <f>IF($DG175&gt;=19,INDEX($CJ:$CJ,$DF175+19),"")</f>
      </c>
      <c r="DE175">
        <f>IF($DG175&gt;=20,INDEX($CJ:$CJ,$DF175+20),"")</f>
      </c>
      <c r="DF175">
        <f>IFERROR(MATCH($CI175,$CJ$2:$CJ$263,0)+1,0)</f>
      </c>
      <c r="DG175">
        <f>IFERROR(INDEX($CK$2:$CK$263,MATCH($CI175,$CJ$2:$CJ$263,0)),0)</f>
      </c>
      <c r="DH175">
        <f>IFERROR(INDEX($AO:$AO,MATCH($N175,$AN:$AN,0))&amp;"","")</f>
      </c>
      <c r="DL175">
        <f>IF($GO175&gt;=1,INDEX($DI:$DI,$GN175+1),"")</f>
      </c>
      <c r="DM175">
        <f>IF($GO175&gt;=2,INDEX($DI:$DI,$GN175+2),"")</f>
      </c>
      <c r="DN175">
        <f>IF($GO175&gt;=3,INDEX($DI:$DI,$GN175+3),"")</f>
      </c>
      <c r="DO175">
        <f>IF($GO175&gt;=4,INDEX($DI:$DI,$GN175+4),"")</f>
      </c>
      <c r="DP175">
        <f>IF($GO175&gt;=5,INDEX($DI:$DI,$GN175+5),"")</f>
      </c>
      <c r="DQ175">
        <f>IF($GO175&gt;=6,INDEX($DI:$DI,$GN175+6),"")</f>
      </c>
      <c r="DR175">
        <f>IF($GO175&gt;=7,INDEX($DI:$DI,$GN175+7),"")</f>
      </c>
      <c r="DS175">
        <f>IF($GO175&gt;=8,INDEX($DI:$DI,$GN175+8),"")</f>
      </c>
      <c r="DT175">
        <f>IF($GO175&gt;=9,INDEX($DI:$DI,$GN175+9),"")</f>
      </c>
      <c r="DU175">
        <f>IF($GO175&gt;=10,INDEX($DI:$DI,$GN175+10),"")</f>
      </c>
      <c r="DV175">
        <f>IF($GO175&gt;=11,INDEX($DI:$DI,$GN175+11),"")</f>
      </c>
      <c r="DW175">
        <f>IF($GO175&gt;=12,INDEX($DI:$DI,$GN175+12),"")</f>
      </c>
      <c r="DX175">
        <f>IF($GO175&gt;=13,INDEX($DI:$DI,$GN175+13),"")</f>
      </c>
      <c r="DY175">
        <f>IF($GO175&gt;=14,INDEX($DI:$DI,$GN175+14),"")</f>
      </c>
      <c r="DZ175">
        <f>IF($GO175&gt;=15,INDEX($DI:$DI,$GN175+15),"")</f>
      </c>
      <c r="EA175">
        <f>IF($GO175&gt;=16,INDEX($DI:$DI,$GN175+16),"")</f>
      </c>
      <c r="EB175">
        <f>IF($GO175&gt;=17,INDEX($DI:$DI,$GN175+17),"")</f>
      </c>
      <c r="EC175">
        <f>IF($GO175&gt;=18,INDEX($DI:$DI,$GN175+18),"")</f>
      </c>
      <c r="ED175">
        <f>IF($GO175&gt;=19,INDEX($DI:$DI,$GN175+19),"")</f>
      </c>
      <c r="EE175">
        <f>IF($GO175&gt;=20,INDEX($DI:$DI,$GN175+20),"")</f>
      </c>
      <c r="EF175">
        <f>IF($GO175&gt;=21,INDEX($DI:$DI,$GN175+21),"")</f>
      </c>
      <c r="EG175">
        <f>IF($GO175&gt;=22,INDEX($DI:$DI,$GN175+22),"")</f>
      </c>
      <c r="EH175">
        <f>IF($GO175&gt;=23,INDEX($DI:$DI,$GN175+23),"")</f>
      </c>
      <c r="EI175">
        <f>IF($GO175&gt;=24,INDEX($DI:$DI,$GN175+24),"")</f>
      </c>
      <c r="EJ175">
        <f>IF($GO175&gt;=25,INDEX($DI:$DI,$GN175+25),"")</f>
      </c>
      <c r="EK175">
        <f>IF($GO175&gt;=26,INDEX($DI:$DI,$GN175+26),"")</f>
      </c>
      <c r="EL175">
        <f>IF($GO175&gt;=27,INDEX($DI:$DI,$GN175+27),"")</f>
      </c>
      <c r="EM175">
        <f>IF($GO175&gt;=28,INDEX($DI:$DI,$GN175+28),"")</f>
      </c>
      <c r="EN175">
        <f>IF($GO175&gt;=29,INDEX($DI:$DI,$GN175+29),"")</f>
      </c>
      <c r="EO175">
        <f>IF($GO175&gt;=30,INDEX($DI:$DI,$GN175+30),"")</f>
      </c>
      <c r="EP175">
        <f>IF($GO175&gt;=31,INDEX($DI:$DI,$GN175+31),"")</f>
      </c>
      <c r="EQ175">
        <f>IF($GO175&gt;=32,INDEX($DI:$DI,$GN175+32),"")</f>
      </c>
      <c r="ER175">
        <f>IF($GO175&gt;=33,INDEX($DI:$DI,$GN175+33),"")</f>
      </c>
      <c r="ES175">
        <f>IF($GO175&gt;=34,INDEX($DI:$DI,$GN175+34),"")</f>
      </c>
      <c r="ET175">
        <f>IF($GO175&gt;=35,INDEX($DI:$DI,$GN175+35),"")</f>
      </c>
      <c r="EU175">
        <f>IF($GO175&gt;=36,INDEX($DI:$DI,$GN175+36),"")</f>
      </c>
      <c r="EV175">
        <f>IF($GO175&gt;=37,INDEX($DI:$DI,$GN175+37),"")</f>
      </c>
      <c r="EW175">
        <f>IF($GO175&gt;=38,INDEX($DI:$DI,$GN175+38),"")</f>
      </c>
      <c r="EX175">
        <f>IF($GO175&gt;=39,INDEX($DI:$DI,$GN175+39),"")</f>
      </c>
      <c r="EY175">
        <f>IF($GO175&gt;=40,INDEX($DI:$DI,$GN175+40),"")</f>
      </c>
      <c r="EZ175">
        <f>IF($GO175&gt;=1,INDEX($DJ:$DJ,$GN175+1),"")</f>
      </c>
      <c r="FA175">
        <f>IF($GO175&gt;=2,INDEX($DJ:$DJ,$GN175+2),"")</f>
      </c>
      <c r="FB175">
        <f>IF($GO175&gt;=3,INDEX($DJ:$DJ,$GN175+3),"")</f>
      </c>
      <c r="FC175">
        <f>IF($GO175&gt;=4,INDEX($DJ:$DJ,$GN175+4),"")</f>
      </c>
      <c r="FD175">
        <f>IF($GO175&gt;=5,INDEX($DJ:$DJ,$GN175+5),"")</f>
      </c>
      <c r="FE175">
        <f>IF($GO175&gt;=6,INDEX($DJ:$DJ,$GN175+6),"")</f>
      </c>
      <c r="FF175">
        <f>IF($GO175&gt;=7,INDEX($DJ:$DJ,$GN175+7),"")</f>
      </c>
      <c r="FG175">
        <f>IF($GO175&gt;=8,INDEX($DJ:$DJ,$GN175+8),"")</f>
      </c>
      <c r="FH175">
        <f>IF($GO175&gt;=9,INDEX($DJ:$DJ,$GN175+9),"")</f>
      </c>
      <c r="FI175">
        <f>IF($GO175&gt;=10,INDEX($DJ:$DJ,$GN175+10),"")</f>
      </c>
      <c r="FJ175">
        <f>IF($GO175&gt;=11,INDEX($DJ:$DJ,$GN175+11),"")</f>
      </c>
      <c r="FK175">
        <f>IF($GO175&gt;=12,INDEX($DJ:$DJ,$GN175+12),"")</f>
      </c>
      <c r="FL175">
        <f>IF($GO175&gt;=13,INDEX($DJ:$DJ,$GN175+13),"")</f>
      </c>
      <c r="FM175">
        <f>IF($GO175&gt;=14,INDEX($DJ:$DJ,$GN175+14),"")</f>
      </c>
      <c r="FN175">
        <f>IF($GO175&gt;=15,INDEX($DJ:$DJ,$GN175+15),"")</f>
      </c>
      <c r="FO175">
        <f>IF($GO175&gt;=16,INDEX($DJ:$DJ,$GN175+16),"")</f>
      </c>
      <c r="FP175">
        <f>IF($GO175&gt;=17,INDEX($DJ:$DJ,$GN175+17),"")</f>
      </c>
      <c r="FQ175">
        <f>IF($GO175&gt;=18,INDEX($DJ:$DJ,$GN175+18),"")</f>
      </c>
      <c r="FR175">
        <f>IF($GO175&gt;=19,INDEX($DJ:$DJ,$GN175+19),"")</f>
      </c>
      <c r="FS175">
        <f>IF($GO175&gt;=20,INDEX($DJ:$DJ,$GN175+20),"")</f>
      </c>
      <c r="FT175">
        <f>IF($GO175&gt;=21,INDEX($DJ:$DJ,$GN175+21),"")</f>
      </c>
      <c r="FU175">
        <f>IF($GO175&gt;=22,INDEX($DJ:$DJ,$GN175+22),"")</f>
      </c>
      <c r="FV175">
        <f>IF($GO175&gt;=23,INDEX($DJ:$DJ,$GN175+23),"")</f>
      </c>
      <c r="FW175">
        <f>IF($GO175&gt;=24,INDEX($DJ:$DJ,$GN175+24),"")</f>
      </c>
      <c r="FX175">
        <f>IF($GO175&gt;=25,INDEX($DJ:$DJ,$GN175+25),"")</f>
      </c>
      <c r="FY175">
        <f>IF($GO175&gt;=26,INDEX($DJ:$DJ,$GN175+26),"")</f>
      </c>
      <c r="FZ175">
        <f>IF($GO175&gt;=27,INDEX($DJ:$DJ,$GN175+27),"")</f>
      </c>
      <c r="GA175">
        <f>IF($GO175&gt;=28,INDEX($DJ:$DJ,$GN175+28),"")</f>
      </c>
      <c r="GB175">
        <f>IF($GO175&gt;=29,INDEX($DJ:$DJ,$GN175+29),"")</f>
      </c>
      <c r="GC175">
        <f>IF($GO175&gt;=30,INDEX($DJ:$DJ,$GN175+30),"")</f>
      </c>
      <c r="GD175">
        <f>IF($GO175&gt;=31,INDEX($DJ:$DJ,$GN175+31),"")</f>
      </c>
      <c r="GE175">
        <f>IF($GO175&gt;=32,INDEX($DJ:$DJ,$GN175+32),"")</f>
      </c>
      <c r="GF175">
        <f>IF($GO175&gt;=33,INDEX($DJ:$DJ,$GN175+33),"")</f>
      </c>
      <c r="GG175">
        <f>IF($GO175&gt;=34,INDEX($DJ:$DJ,$GN175+34),"")</f>
      </c>
      <c r="GH175">
        <f>IF($GO175&gt;=35,INDEX($DJ:$DJ,$GN175+35),"")</f>
      </c>
      <c r="GI175">
        <f>IF($GO175&gt;=36,INDEX($DJ:$DJ,$GN175+36),"")</f>
      </c>
      <c r="GJ175">
        <f>IF($GO175&gt;=37,INDEX($DJ:$DJ,$GN175+37),"")</f>
      </c>
      <c r="GK175">
        <f>IF($GO175&gt;=38,INDEX($DJ:$DJ,$GN175+38),"")</f>
      </c>
      <c r="GL175">
        <f>IF($GO175&gt;=39,INDEX($DJ:$DJ,$GN175+39),"")</f>
      </c>
      <c r="GM175">
        <f>IF($GO175&gt;=40,INDEX($DJ:$DJ,$GN175+40),"")</f>
      </c>
      <c r="GN175">
        <f>IFERROR(MATCH($DH175,$DI$2:$DI$148,0)+1,0)</f>
      </c>
      <c r="GO175">
        <f>IFERROR(INDEX($DK$2:$DK$148,MATCH($DH175,$DI$2:$DI$148,0)),0)</f>
      </c>
      <c r="GP175">
        <f>IFERROR(MATCH($Y175,$DL$175:$EY$175,0),0)</f>
      </c>
      <c r="GQ175">
        <f>IF($GP175&gt;0,INDEX($EZ$175:$GM$175,$GP175),"")</f>
      </c>
      <c r="GR175" t="s">
        <v>688</v>
      </c>
      <c r="GT175">
        <f>IF($JC175&gt;=1,INDEX($GR:$GR,$JB175+1),"")</f>
      </c>
      <c r="GU175">
        <f>IF($JC175&gt;=2,INDEX($GR:$GR,$JB175+2),"")</f>
      </c>
      <c r="GV175">
        <f>IF($JC175&gt;=3,INDEX($GR:$GR,$JB175+3),"")</f>
      </c>
      <c r="GW175">
        <f>IF($JC175&gt;=4,INDEX($GR:$GR,$JB175+4),"")</f>
      </c>
      <c r="GX175">
        <f>IF($JC175&gt;=5,INDEX($GR:$GR,$JB175+5),"")</f>
      </c>
      <c r="GY175">
        <f>IF($JC175&gt;=6,INDEX($GR:$GR,$JB175+6),"")</f>
      </c>
      <c r="GZ175">
        <f>IF($JC175&gt;=7,INDEX($GR:$GR,$JB175+7),"")</f>
      </c>
      <c r="HA175">
        <f>IF($JC175&gt;=8,INDEX($GR:$GR,$JB175+8),"")</f>
      </c>
      <c r="HB175">
        <f>IF($JC175&gt;=9,INDEX($GR:$GR,$JB175+9),"")</f>
      </c>
      <c r="HC175">
        <f>IF($JC175&gt;=10,INDEX($GR:$GR,$JB175+10),"")</f>
      </c>
      <c r="HD175">
        <f>IF($JC175&gt;=11,INDEX($GR:$GR,$JB175+11),"")</f>
      </c>
      <c r="HE175">
        <f>IF($JC175&gt;=12,INDEX($GR:$GR,$JB175+12),"")</f>
      </c>
      <c r="HF175">
        <f>IF($JC175&gt;=13,INDEX($GR:$GR,$JB175+13),"")</f>
      </c>
      <c r="HG175">
        <f>IF($JC175&gt;=14,INDEX($GR:$GR,$JB175+14),"")</f>
      </c>
      <c r="HH175">
        <f>IF($JC175&gt;=15,INDEX($GR:$GR,$JB175+15),"")</f>
      </c>
      <c r="HI175">
        <f>IF($JC175&gt;=16,INDEX($GR:$GR,$JB175+16),"")</f>
      </c>
      <c r="HJ175">
        <f>IF($JC175&gt;=17,INDEX($GR:$GR,$JB175+17),"")</f>
      </c>
      <c r="HK175">
        <f>IF($JC175&gt;=18,INDEX($GR:$GR,$JB175+18),"")</f>
      </c>
      <c r="HL175">
        <f>IF($JC175&gt;=19,INDEX($GR:$GR,$JB175+19),"")</f>
      </c>
      <c r="HM175">
        <f>IF($JC175&gt;=20,INDEX($GR:$GR,$JB175+20),"")</f>
      </c>
      <c r="HN175">
        <f>IF($JC175&gt;=21,INDEX($GR:$GR,$JB175+21),"")</f>
      </c>
      <c r="HO175">
        <f>IF($JC175&gt;=22,INDEX($GR:$GR,$JB175+22),"")</f>
      </c>
      <c r="HP175">
        <f>IF($JC175&gt;=23,INDEX($GR:$GR,$JB175+23),"")</f>
      </c>
      <c r="HQ175">
        <f>IF($JC175&gt;=24,INDEX($GR:$GR,$JB175+24),"")</f>
      </c>
      <c r="HR175">
        <f>IF($JC175&gt;=25,INDEX($GR:$GR,$JB175+25),"")</f>
      </c>
      <c r="HS175">
        <f>IF($JC175&gt;=26,INDEX($GR:$GR,$JB175+26),"")</f>
      </c>
      <c r="HT175">
        <f>IF($JC175&gt;=27,INDEX($GR:$GR,$JB175+27),"")</f>
      </c>
      <c r="HU175">
        <f>IF($JC175&gt;=28,INDEX($GR:$GR,$JB175+28),"")</f>
      </c>
      <c r="HV175">
        <f>IF($JC175&gt;=29,INDEX($GR:$GR,$JB175+29),"")</f>
      </c>
      <c r="HW175">
        <f>IF($JC175&gt;=30,INDEX($GR:$GR,$JB175+30),"")</f>
      </c>
      <c r="HX175">
        <f>IF($JC175&gt;=31,INDEX($GR:$GR,$JB175+31),"")</f>
      </c>
      <c r="HY175">
        <f>IF($JC175&gt;=32,INDEX($GR:$GR,$JB175+32),"")</f>
      </c>
      <c r="HZ175">
        <f>IF($JC175&gt;=33,INDEX($GR:$GR,$JB175+33),"")</f>
      </c>
      <c r="IA175">
        <f>IF($JC175&gt;=34,INDEX($GR:$GR,$JB175+34),"")</f>
      </c>
      <c r="IB175">
        <f>IF($JC175&gt;=35,INDEX($GR:$GR,$JB175+35),"")</f>
      </c>
      <c r="IC175">
        <f>IF($JC175&gt;=36,INDEX($GR:$GR,$JB175+36),"")</f>
      </c>
      <c r="ID175">
        <f>IF($JC175&gt;=37,INDEX($GR:$GR,$JB175+37),"")</f>
      </c>
      <c r="IE175">
        <f>IF($JC175&gt;=38,INDEX($GR:$GR,$JB175+38),"")</f>
      </c>
      <c r="IF175">
        <f>IF($JC175&gt;=39,INDEX($GR:$GR,$JB175+39),"")</f>
      </c>
      <c r="IG175">
        <f>IF($JC175&gt;=40,INDEX($GR:$GR,$JB175+40),"")</f>
      </c>
      <c r="IH175">
        <f>IF($JC175&gt;=41,INDEX($GR:$GR,$JB175+41),"")</f>
      </c>
      <c r="II175">
        <f>IF($JC175&gt;=42,INDEX($GR:$GR,$JB175+42),"")</f>
      </c>
      <c r="IJ175">
        <f>IF($JC175&gt;=43,INDEX($GR:$GR,$JB175+43),"")</f>
      </c>
      <c r="IK175">
        <f>IF($JC175&gt;=44,INDEX($GR:$GR,$JB175+44),"")</f>
      </c>
      <c r="IL175">
        <f>IF($JC175&gt;=45,INDEX($GR:$GR,$JB175+45),"")</f>
      </c>
      <c r="IM175">
        <f>IF($JC175&gt;=46,INDEX($GR:$GR,$JB175+46),"")</f>
      </c>
      <c r="IN175">
        <f>IF($JC175&gt;=47,INDEX($GR:$GR,$JB175+47),"")</f>
      </c>
      <c r="IO175">
        <f>IF($JC175&gt;=48,INDEX($GR:$GR,$JB175+48),"")</f>
      </c>
      <c r="IP175">
        <f>IF($JC175&gt;=49,INDEX($GR:$GR,$JB175+49),"")</f>
      </c>
      <c r="IQ175">
        <f>IF($JC175&gt;=50,INDEX($GR:$GR,$JB175+50),"")</f>
      </c>
      <c r="IR175">
        <f>IF($JC175&gt;=51,INDEX($GR:$GR,$JB175+51),"")</f>
      </c>
      <c r="IS175">
        <f>IF($JC175&gt;=52,INDEX($GR:$GR,$JB175+52),"")</f>
      </c>
      <c r="IT175">
        <f>IF($JC175&gt;=53,INDEX($GR:$GR,$JB175+53),"")</f>
      </c>
      <c r="IU175">
        <f>IF($JC175&gt;=54,INDEX($GR:$GR,$JB175+54),"")</f>
      </c>
      <c r="IV175">
        <f>IF($JC175&gt;=55,INDEX($GR:$GR,$JB175+55),"")</f>
      </c>
      <c r="IW175">
        <f>IF($JC175&gt;=56,INDEX($GR:$GR,$JB175+56),"")</f>
      </c>
      <c r="IX175">
        <f>IF($JC175&gt;=57,INDEX($GR:$GR,$JB175+57),"")</f>
      </c>
      <c r="IY175">
        <f>IF($JC175&gt;=58,INDEX($GR:$GR,$JB175+58),"")</f>
      </c>
      <c r="IZ175">
        <f>IF($JC175&gt;=59,INDEX($GR:$GR,$JB175+59),"")</f>
      </c>
      <c r="JA175">
        <f>IF($JC175&gt;=60,INDEX($GR:$GR,$JB175+60),"")</f>
      </c>
      <c r="JB175">
        <f>IFERROR(MATCH($GQ175,$GR$2:$GR$324,0)+1,0)</f>
      </c>
      <c r="JC175">
        <f>IFERROR(INDEX($GS$2:$GS$324,MATCH($GQ175,$GR$2:$GR$324,0)),0)</f>
      </c>
      <c r="JD175" t="s">
        <v>40</v>
      </c>
      <c r="JE175" t="s">
        <v>40</v>
      </c>
    </row>
    <row r="176" spans="1:265" x14ac:dyDescent="0.25">
      <c r="Q176">
        <f>IF(OR($T176="",$P176=""),"",IFERROR($T176/$P176,0))</f>
      </c>
      <c r="R176">
        <f>IF($T176="","",
SUM($S176,$U176,$Z176,$V176,$X176)*
(1-IF($AA176="",0,VALUE($AA176)/100)))</f>
      </c>
      <c r="S176">
        <f>IF($T176="","",$T176)</f>
      </c>
      <c r="U176">
        <f>IF($T176="","",
IF($N176="","",
IF(ISNUMBER(SEARCH("exempt",LOWER($N176))),0,
$T176*(VALUE(SUBSTITUTE($N176,"%",""))/100))))</f>
      </c>
      <c r="AB176">
        <f>IFERROR(IF(FIND(" - ",$K176)&gt;0,MID($K176,FIND(" - ",$K176)+3,LEN($K176)),""),"")</f>
      </c>
      <c r="AK176" t="s">
        <v>689</v>
      </c>
      <c r="AP176">
        <f>IFERROR(LEFT($K176,FIND(" - ",$K176)-1),$K176)</f>
      </c>
      <c r="AS176">
        <f>IF($CH176&gt;=1,INDEX($AQ:$AQ,$CG176+1),"")</f>
      </c>
      <c r="AT176">
        <f>IF($CH176&gt;=2,INDEX($AQ:$AQ,$CG176+2),"")</f>
      </c>
      <c r="AU176">
        <f>IF($CH176&gt;=3,INDEX($AQ:$AQ,$CG176+3),"")</f>
      </c>
      <c r="AV176">
        <f>IF($CH176&gt;=4,INDEX($AQ:$AQ,$CG176+4),"")</f>
      </c>
      <c r="AW176">
        <f>IF($CH176&gt;=5,INDEX($AQ:$AQ,$CG176+5),"")</f>
      </c>
      <c r="AX176">
        <f>IF($CH176&gt;=6,INDEX($AQ:$AQ,$CG176+6),"")</f>
      </c>
      <c r="AY176">
        <f>IF($CH176&gt;=7,INDEX($AQ:$AQ,$CG176+7),"")</f>
      </c>
      <c r="AZ176">
        <f>IF($CH176&gt;=8,INDEX($AQ:$AQ,$CG176+8),"")</f>
      </c>
      <c r="BA176">
        <f>IF($CH176&gt;=9,INDEX($AQ:$AQ,$CG176+9),"")</f>
      </c>
      <c r="BB176">
        <f>IF($CH176&gt;=10,INDEX($AQ:$AQ,$CG176+10),"")</f>
      </c>
      <c r="BC176">
        <f>IF($CH176&gt;=11,INDEX($AQ:$AQ,$CG176+11),"")</f>
      </c>
      <c r="BD176">
        <f>IF($CH176&gt;=12,INDEX($AQ:$AQ,$CG176+12),"")</f>
      </c>
      <c r="BE176">
        <f>IF($CH176&gt;=13,INDEX($AQ:$AQ,$CG176+13),"")</f>
      </c>
      <c r="BF176">
        <f>IF($CH176&gt;=14,INDEX($AQ:$AQ,$CG176+14),"")</f>
      </c>
      <c r="BG176">
        <f>IF($CH176&gt;=15,INDEX($AQ:$AQ,$CG176+15),"")</f>
      </c>
      <c r="BH176">
        <f>IF($CH176&gt;=16,INDEX($AQ:$AQ,$CG176+16),"")</f>
      </c>
      <c r="BI176">
        <f>IF($CH176&gt;=17,INDEX($AQ:$AQ,$CG176+17),"")</f>
      </c>
      <c r="BJ176">
        <f>IF($CH176&gt;=18,INDEX($AQ:$AQ,$CG176+18),"")</f>
      </c>
      <c r="BK176">
        <f>IF($CH176&gt;=19,INDEX($AQ:$AQ,$CG176+19),"")</f>
      </c>
      <c r="BL176">
        <f>IF($CH176&gt;=20,INDEX($AQ:$AQ,$CG176+20),"")</f>
      </c>
      <c r="BM176">
        <f>IF($CH176&gt;=21,INDEX($AQ:$AQ,$CG176+21),"")</f>
      </c>
      <c r="BN176">
        <f>IF($CH176&gt;=22,INDEX($AQ:$AQ,$CG176+22),"")</f>
      </c>
      <c r="BO176">
        <f>IF($CH176&gt;=23,INDEX($AQ:$AQ,$CG176+23),"")</f>
      </c>
      <c r="BP176">
        <f>IF($CH176&gt;=24,INDEX($AQ:$AQ,$CG176+24),"")</f>
      </c>
      <c r="BQ176">
        <f>IF($CH176&gt;=25,INDEX($AQ:$AQ,$CG176+25),"")</f>
      </c>
      <c r="BR176">
        <f>IF($CH176&gt;=26,INDEX($AQ:$AQ,$CG176+26),"")</f>
      </c>
      <c r="BS176">
        <f>IF($CH176&gt;=27,INDEX($AQ:$AQ,$CG176+27),"")</f>
      </c>
      <c r="BT176">
        <f>IF($CH176&gt;=28,INDEX($AQ:$AQ,$CG176+28),"")</f>
      </c>
      <c r="BU176">
        <f>IF($CH176&gt;=29,INDEX($AQ:$AQ,$CG176+29),"")</f>
      </c>
      <c r="BV176">
        <f>IF($CH176&gt;=30,INDEX($AQ:$AQ,$CG176+30),"")</f>
      </c>
      <c r="BW176">
        <f>IF($CH176&gt;=31,INDEX($AQ:$AQ,$CG176+31),"")</f>
      </c>
      <c r="BX176">
        <f>IF($CH176&gt;=32,INDEX($AQ:$AQ,$CG176+32),"")</f>
      </c>
      <c r="BY176">
        <f>IF($CH176&gt;=33,INDEX($AQ:$AQ,$CG176+33),"")</f>
      </c>
      <c r="BZ176">
        <f>IF($CH176&gt;=34,INDEX($AQ:$AQ,$CG176+34),"")</f>
      </c>
      <c r="CA176">
        <f>IF($CH176&gt;=35,INDEX($AQ:$AQ,$CG176+35),"")</f>
      </c>
      <c r="CB176">
        <f>IF($CH176&gt;=36,INDEX($AQ:$AQ,$CG176+36),"")</f>
      </c>
      <c r="CC176">
        <f>IF($CH176&gt;=37,INDEX($AQ:$AQ,$CG176+37),"")</f>
      </c>
      <c r="CD176">
        <f>IF($CH176&gt;=38,INDEX($AQ:$AQ,$CG176+38),"")</f>
      </c>
      <c r="CE176">
        <f>IF($CH176&gt;=39,INDEX($AQ:$AQ,$CG176+39),"")</f>
      </c>
      <c r="CF176">
        <f>IF($CH176&gt;=40,INDEX($AQ:$AQ,$CG176+40),"")</f>
      </c>
      <c r="CG176">
        <f>IFERROR(MATCH($AP176,$AQ$2:$AQ$134,0)+1,0)</f>
      </c>
      <c r="CH176">
        <f>IFERROR(INDEX($AR$2:$AR$134,MATCH($AP176,$AQ$2:$AQ$134,0)),0)</f>
      </c>
      <c r="CI176">
        <f>IFERROR(LEFT($L176,FIND(" - ",$L176)-1),$L176)</f>
      </c>
      <c r="CJ176" t="s">
        <v>224</v>
      </c>
      <c r="CL176">
        <f>IF($DG176&gt;=1,INDEX($CJ:$CJ,$DF176+1),"")</f>
      </c>
      <c r="CM176">
        <f>IF($DG176&gt;=2,INDEX($CJ:$CJ,$DF176+2),"")</f>
      </c>
      <c r="CN176">
        <f>IF($DG176&gt;=3,INDEX($CJ:$CJ,$DF176+3),"")</f>
      </c>
      <c r="CO176">
        <f>IF($DG176&gt;=4,INDEX($CJ:$CJ,$DF176+4),"")</f>
      </c>
      <c r="CP176">
        <f>IF($DG176&gt;=5,INDEX($CJ:$CJ,$DF176+5),"")</f>
      </c>
      <c r="CQ176">
        <f>IF($DG176&gt;=6,INDEX($CJ:$CJ,$DF176+6),"")</f>
      </c>
      <c r="CR176">
        <f>IF($DG176&gt;=7,INDEX($CJ:$CJ,$DF176+7),"")</f>
      </c>
      <c r="CS176">
        <f>IF($DG176&gt;=8,INDEX($CJ:$CJ,$DF176+8),"")</f>
      </c>
      <c r="CT176">
        <f>IF($DG176&gt;=9,INDEX($CJ:$CJ,$DF176+9),"")</f>
      </c>
      <c r="CU176">
        <f>IF($DG176&gt;=10,INDEX($CJ:$CJ,$DF176+10),"")</f>
      </c>
      <c r="CV176">
        <f>IF($DG176&gt;=11,INDEX($CJ:$CJ,$DF176+11),"")</f>
      </c>
      <c r="CW176">
        <f>IF($DG176&gt;=12,INDEX($CJ:$CJ,$DF176+12),"")</f>
      </c>
      <c r="CX176">
        <f>IF($DG176&gt;=13,INDEX($CJ:$CJ,$DF176+13),"")</f>
      </c>
      <c r="CY176">
        <f>IF($DG176&gt;=14,INDEX($CJ:$CJ,$DF176+14),"")</f>
      </c>
      <c r="CZ176">
        <f>IF($DG176&gt;=15,INDEX($CJ:$CJ,$DF176+15),"")</f>
      </c>
      <c r="DA176">
        <f>IF($DG176&gt;=16,INDEX($CJ:$CJ,$DF176+16),"")</f>
      </c>
      <c r="DB176">
        <f>IF($DG176&gt;=17,INDEX($CJ:$CJ,$DF176+17),"")</f>
      </c>
      <c r="DC176">
        <f>IF($DG176&gt;=18,INDEX($CJ:$CJ,$DF176+18),"")</f>
      </c>
      <c r="DD176">
        <f>IF($DG176&gt;=19,INDEX($CJ:$CJ,$DF176+19),"")</f>
      </c>
      <c r="DE176">
        <f>IF($DG176&gt;=20,INDEX($CJ:$CJ,$DF176+20),"")</f>
      </c>
      <c r="DF176">
        <f>IFERROR(MATCH($CI176,$CJ$2:$CJ$263,0)+1,0)</f>
      </c>
      <c r="DG176">
        <f>IFERROR(INDEX($CK$2:$CK$263,MATCH($CI176,$CJ$2:$CJ$263,0)),0)</f>
      </c>
      <c r="DH176">
        <f>IFERROR(INDEX($AO:$AO,MATCH($N176,$AN:$AN,0))&amp;"","")</f>
      </c>
      <c r="DL176">
        <f>IF($GO176&gt;=1,INDEX($DI:$DI,$GN176+1),"")</f>
      </c>
      <c r="DM176">
        <f>IF($GO176&gt;=2,INDEX($DI:$DI,$GN176+2),"")</f>
      </c>
      <c r="DN176">
        <f>IF($GO176&gt;=3,INDEX($DI:$DI,$GN176+3),"")</f>
      </c>
      <c r="DO176">
        <f>IF($GO176&gt;=4,INDEX($DI:$DI,$GN176+4),"")</f>
      </c>
      <c r="DP176">
        <f>IF($GO176&gt;=5,INDEX($DI:$DI,$GN176+5),"")</f>
      </c>
      <c r="DQ176">
        <f>IF($GO176&gt;=6,INDEX($DI:$DI,$GN176+6),"")</f>
      </c>
      <c r="DR176">
        <f>IF($GO176&gt;=7,INDEX($DI:$DI,$GN176+7),"")</f>
      </c>
      <c r="DS176">
        <f>IF($GO176&gt;=8,INDEX($DI:$DI,$GN176+8),"")</f>
      </c>
      <c r="DT176">
        <f>IF($GO176&gt;=9,INDEX($DI:$DI,$GN176+9),"")</f>
      </c>
      <c r="DU176">
        <f>IF($GO176&gt;=10,INDEX($DI:$DI,$GN176+10),"")</f>
      </c>
      <c r="DV176">
        <f>IF($GO176&gt;=11,INDEX($DI:$DI,$GN176+11),"")</f>
      </c>
      <c r="DW176">
        <f>IF($GO176&gt;=12,INDEX($DI:$DI,$GN176+12),"")</f>
      </c>
      <c r="DX176">
        <f>IF($GO176&gt;=13,INDEX($DI:$DI,$GN176+13),"")</f>
      </c>
      <c r="DY176">
        <f>IF($GO176&gt;=14,INDEX($DI:$DI,$GN176+14),"")</f>
      </c>
      <c r="DZ176">
        <f>IF($GO176&gt;=15,INDEX($DI:$DI,$GN176+15),"")</f>
      </c>
      <c r="EA176">
        <f>IF($GO176&gt;=16,INDEX($DI:$DI,$GN176+16),"")</f>
      </c>
      <c r="EB176">
        <f>IF($GO176&gt;=17,INDEX($DI:$DI,$GN176+17),"")</f>
      </c>
      <c r="EC176">
        <f>IF($GO176&gt;=18,INDEX($DI:$DI,$GN176+18),"")</f>
      </c>
      <c r="ED176">
        <f>IF($GO176&gt;=19,INDEX($DI:$DI,$GN176+19),"")</f>
      </c>
      <c r="EE176">
        <f>IF($GO176&gt;=20,INDEX($DI:$DI,$GN176+20),"")</f>
      </c>
      <c r="EF176">
        <f>IF($GO176&gt;=21,INDEX($DI:$DI,$GN176+21),"")</f>
      </c>
      <c r="EG176">
        <f>IF($GO176&gt;=22,INDEX($DI:$DI,$GN176+22),"")</f>
      </c>
      <c r="EH176">
        <f>IF($GO176&gt;=23,INDEX($DI:$DI,$GN176+23),"")</f>
      </c>
      <c r="EI176">
        <f>IF($GO176&gt;=24,INDEX($DI:$DI,$GN176+24),"")</f>
      </c>
      <c r="EJ176">
        <f>IF($GO176&gt;=25,INDEX($DI:$DI,$GN176+25),"")</f>
      </c>
      <c r="EK176">
        <f>IF($GO176&gt;=26,INDEX($DI:$DI,$GN176+26),"")</f>
      </c>
      <c r="EL176">
        <f>IF($GO176&gt;=27,INDEX($DI:$DI,$GN176+27),"")</f>
      </c>
      <c r="EM176">
        <f>IF($GO176&gt;=28,INDEX($DI:$DI,$GN176+28),"")</f>
      </c>
      <c r="EN176">
        <f>IF($GO176&gt;=29,INDEX($DI:$DI,$GN176+29),"")</f>
      </c>
      <c r="EO176">
        <f>IF($GO176&gt;=30,INDEX($DI:$DI,$GN176+30),"")</f>
      </c>
      <c r="EP176">
        <f>IF($GO176&gt;=31,INDEX($DI:$DI,$GN176+31),"")</f>
      </c>
      <c r="EQ176">
        <f>IF($GO176&gt;=32,INDEX($DI:$DI,$GN176+32),"")</f>
      </c>
      <c r="ER176">
        <f>IF($GO176&gt;=33,INDEX($DI:$DI,$GN176+33),"")</f>
      </c>
      <c r="ES176">
        <f>IF($GO176&gt;=34,INDEX($DI:$DI,$GN176+34),"")</f>
      </c>
      <c r="ET176">
        <f>IF($GO176&gt;=35,INDEX($DI:$DI,$GN176+35),"")</f>
      </c>
      <c r="EU176">
        <f>IF($GO176&gt;=36,INDEX($DI:$DI,$GN176+36),"")</f>
      </c>
      <c r="EV176">
        <f>IF($GO176&gt;=37,INDEX($DI:$DI,$GN176+37),"")</f>
      </c>
      <c r="EW176">
        <f>IF($GO176&gt;=38,INDEX($DI:$DI,$GN176+38),"")</f>
      </c>
      <c r="EX176">
        <f>IF($GO176&gt;=39,INDEX($DI:$DI,$GN176+39),"")</f>
      </c>
      <c r="EY176">
        <f>IF($GO176&gt;=40,INDEX($DI:$DI,$GN176+40),"")</f>
      </c>
      <c r="EZ176">
        <f>IF($GO176&gt;=1,INDEX($DJ:$DJ,$GN176+1),"")</f>
      </c>
      <c r="FA176">
        <f>IF($GO176&gt;=2,INDEX($DJ:$DJ,$GN176+2),"")</f>
      </c>
      <c r="FB176">
        <f>IF($GO176&gt;=3,INDEX($DJ:$DJ,$GN176+3),"")</f>
      </c>
      <c r="FC176">
        <f>IF($GO176&gt;=4,INDEX($DJ:$DJ,$GN176+4),"")</f>
      </c>
      <c r="FD176">
        <f>IF($GO176&gt;=5,INDEX($DJ:$DJ,$GN176+5),"")</f>
      </c>
      <c r="FE176">
        <f>IF($GO176&gt;=6,INDEX($DJ:$DJ,$GN176+6),"")</f>
      </c>
      <c r="FF176">
        <f>IF($GO176&gt;=7,INDEX($DJ:$DJ,$GN176+7),"")</f>
      </c>
      <c r="FG176">
        <f>IF($GO176&gt;=8,INDEX($DJ:$DJ,$GN176+8),"")</f>
      </c>
      <c r="FH176">
        <f>IF($GO176&gt;=9,INDEX($DJ:$DJ,$GN176+9),"")</f>
      </c>
      <c r="FI176">
        <f>IF($GO176&gt;=10,INDEX($DJ:$DJ,$GN176+10),"")</f>
      </c>
      <c r="FJ176">
        <f>IF($GO176&gt;=11,INDEX($DJ:$DJ,$GN176+11),"")</f>
      </c>
      <c r="FK176">
        <f>IF($GO176&gt;=12,INDEX($DJ:$DJ,$GN176+12),"")</f>
      </c>
      <c r="FL176">
        <f>IF($GO176&gt;=13,INDEX($DJ:$DJ,$GN176+13),"")</f>
      </c>
      <c r="FM176">
        <f>IF($GO176&gt;=14,INDEX($DJ:$DJ,$GN176+14),"")</f>
      </c>
      <c r="FN176">
        <f>IF($GO176&gt;=15,INDEX($DJ:$DJ,$GN176+15),"")</f>
      </c>
      <c r="FO176">
        <f>IF($GO176&gt;=16,INDEX($DJ:$DJ,$GN176+16),"")</f>
      </c>
      <c r="FP176">
        <f>IF($GO176&gt;=17,INDEX($DJ:$DJ,$GN176+17),"")</f>
      </c>
      <c r="FQ176">
        <f>IF($GO176&gt;=18,INDEX($DJ:$DJ,$GN176+18),"")</f>
      </c>
      <c r="FR176">
        <f>IF($GO176&gt;=19,INDEX($DJ:$DJ,$GN176+19),"")</f>
      </c>
      <c r="FS176">
        <f>IF($GO176&gt;=20,INDEX($DJ:$DJ,$GN176+20),"")</f>
      </c>
      <c r="FT176">
        <f>IF($GO176&gt;=21,INDEX($DJ:$DJ,$GN176+21),"")</f>
      </c>
      <c r="FU176">
        <f>IF($GO176&gt;=22,INDEX($DJ:$DJ,$GN176+22),"")</f>
      </c>
      <c r="FV176">
        <f>IF($GO176&gt;=23,INDEX($DJ:$DJ,$GN176+23),"")</f>
      </c>
      <c r="FW176">
        <f>IF($GO176&gt;=24,INDEX($DJ:$DJ,$GN176+24),"")</f>
      </c>
      <c r="FX176">
        <f>IF($GO176&gt;=25,INDEX($DJ:$DJ,$GN176+25),"")</f>
      </c>
      <c r="FY176">
        <f>IF($GO176&gt;=26,INDEX($DJ:$DJ,$GN176+26),"")</f>
      </c>
      <c r="FZ176">
        <f>IF($GO176&gt;=27,INDEX($DJ:$DJ,$GN176+27),"")</f>
      </c>
      <c r="GA176">
        <f>IF($GO176&gt;=28,INDEX($DJ:$DJ,$GN176+28),"")</f>
      </c>
      <c r="GB176">
        <f>IF($GO176&gt;=29,INDEX($DJ:$DJ,$GN176+29),"")</f>
      </c>
      <c r="GC176">
        <f>IF($GO176&gt;=30,INDEX($DJ:$DJ,$GN176+30),"")</f>
      </c>
      <c r="GD176">
        <f>IF($GO176&gt;=31,INDEX($DJ:$DJ,$GN176+31),"")</f>
      </c>
      <c r="GE176">
        <f>IF($GO176&gt;=32,INDEX($DJ:$DJ,$GN176+32),"")</f>
      </c>
      <c r="GF176">
        <f>IF($GO176&gt;=33,INDEX($DJ:$DJ,$GN176+33),"")</f>
      </c>
      <c r="GG176">
        <f>IF($GO176&gt;=34,INDEX($DJ:$DJ,$GN176+34),"")</f>
      </c>
      <c r="GH176">
        <f>IF($GO176&gt;=35,INDEX($DJ:$DJ,$GN176+35),"")</f>
      </c>
      <c r="GI176">
        <f>IF($GO176&gt;=36,INDEX($DJ:$DJ,$GN176+36),"")</f>
      </c>
      <c r="GJ176">
        <f>IF($GO176&gt;=37,INDEX($DJ:$DJ,$GN176+37),"")</f>
      </c>
      <c r="GK176">
        <f>IF($GO176&gt;=38,INDEX($DJ:$DJ,$GN176+38),"")</f>
      </c>
      <c r="GL176">
        <f>IF($GO176&gt;=39,INDEX($DJ:$DJ,$GN176+39),"")</f>
      </c>
      <c r="GM176">
        <f>IF($GO176&gt;=40,INDEX($DJ:$DJ,$GN176+40),"")</f>
      </c>
      <c r="GN176">
        <f>IFERROR(MATCH($DH176,$DI$2:$DI$148,0)+1,0)</f>
      </c>
      <c r="GO176">
        <f>IFERROR(INDEX($DK$2:$DK$148,MATCH($DH176,$DI$2:$DI$148,0)),0)</f>
      </c>
      <c r="GP176">
        <f>IFERROR(MATCH($Y176,$DL$176:$EY$176,0),0)</f>
      </c>
      <c r="GQ176">
        <f>IF($GP176&gt;0,INDEX($EZ$176:$GM$176,$GP176),"")</f>
      </c>
      <c r="GR176" t="s">
        <v>690</v>
      </c>
      <c r="GT176">
        <f>IF($JC176&gt;=1,INDEX($GR:$GR,$JB176+1),"")</f>
      </c>
      <c r="GU176">
        <f>IF($JC176&gt;=2,INDEX($GR:$GR,$JB176+2),"")</f>
      </c>
      <c r="GV176">
        <f>IF($JC176&gt;=3,INDEX($GR:$GR,$JB176+3),"")</f>
      </c>
      <c r="GW176">
        <f>IF($JC176&gt;=4,INDEX($GR:$GR,$JB176+4),"")</f>
      </c>
      <c r="GX176">
        <f>IF($JC176&gt;=5,INDEX($GR:$GR,$JB176+5),"")</f>
      </c>
      <c r="GY176">
        <f>IF($JC176&gt;=6,INDEX($GR:$GR,$JB176+6),"")</f>
      </c>
      <c r="GZ176">
        <f>IF($JC176&gt;=7,INDEX($GR:$GR,$JB176+7),"")</f>
      </c>
      <c r="HA176">
        <f>IF($JC176&gt;=8,INDEX($GR:$GR,$JB176+8),"")</f>
      </c>
      <c r="HB176">
        <f>IF($JC176&gt;=9,INDEX($GR:$GR,$JB176+9),"")</f>
      </c>
      <c r="HC176">
        <f>IF($JC176&gt;=10,INDEX($GR:$GR,$JB176+10),"")</f>
      </c>
      <c r="HD176">
        <f>IF($JC176&gt;=11,INDEX($GR:$GR,$JB176+11),"")</f>
      </c>
      <c r="HE176">
        <f>IF($JC176&gt;=12,INDEX($GR:$GR,$JB176+12),"")</f>
      </c>
      <c r="HF176">
        <f>IF($JC176&gt;=13,INDEX($GR:$GR,$JB176+13),"")</f>
      </c>
      <c r="HG176">
        <f>IF($JC176&gt;=14,INDEX($GR:$GR,$JB176+14),"")</f>
      </c>
      <c r="HH176">
        <f>IF($JC176&gt;=15,INDEX($GR:$GR,$JB176+15),"")</f>
      </c>
      <c r="HI176">
        <f>IF($JC176&gt;=16,INDEX($GR:$GR,$JB176+16),"")</f>
      </c>
      <c r="HJ176">
        <f>IF($JC176&gt;=17,INDEX($GR:$GR,$JB176+17),"")</f>
      </c>
      <c r="HK176">
        <f>IF($JC176&gt;=18,INDEX($GR:$GR,$JB176+18),"")</f>
      </c>
      <c r="HL176">
        <f>IF($JC176&gt;=19,INDEX($GR:$GR,$JB176+19),"")</f>
      </c>
      <c r="HM176">
        <f>IF($JC176&gt;=20,INDEX($GR:$GR,$JB176+20),"")</f>
      </c>
      <c r="HN176">
        <f>IF($JC176&gt;=21,INDEX($GR:$GR,$JB176+21),"")</f>
      </c>
      <c r="HO176">
        <f>IF($JC176&gt;=22,INDEX($GR:$GR,$JB176+22),"")</f>
      </c>
      <c r="HP176">
        <f>IF($JC176&gt;=23,INDEX($GR:$GR,$JB176+23),"")</f>
      </c>
      <c r="HQ176">
        <f>IF($JC176&gt;=24,INDEX($GR:$GR,$JB176+24),"")</f>
      </c>
      <c r="HR176">
        <f>IF($JC176&gt;=25,INDEX($GR:$GR,$JB176+25),"")</f>
      </c>
      <c r="HS176">
        <f>IF($JC176&gt;=26,INDEX($GR:$GR,$JB176+26),"")</f>
      </c>
      <c r="HT176">
        <f>IF($JC176&gt;=27,INDEX($GR:$GR,$JB176+27),"")</f>
      </c>
      <c r="HU176">
        <f>IF($JC176&gt;=28,INDEX($GR:$GR,$JB176+28),"")</f>
      </c>
      <c r="HV176">
        <f>IF($JC176&gt;=29,INDEX($GR:$GR,$JB176+29),"")</f>
      </c>
      <c r="HW176">
        <f>IF($JC176&gt;=30,INDEX($GR:$GR,$JB176+30),"")</f>
      </c>
      <c r="HX176">
        <f>IF($JC176&gt;=31,INDEX($GR:$GR,$JB176+31),"")</f>
      </c>
      <c r="HY176">
        <f>IF($JC176&gt;=32,INDEX($GR:$GR,$JB176+32),"")</f>
      </c>
      <c r="HZ176">
        <f>IF($JC176&gt;=33,INDEX($GR:$GR,$JB176+33),"")</f>
      </c>
      <c r="IA176">
        <f>IF($JC176&gt;=34,INDEX($GR:$GR,$JB176+34),"")</f>
      </c>
      <c r="IB176">
        <f>IF($JC176&gt;=35,INDEX($GR:$GR,$JB176+35),"")</f>
      </c>
      <c r="IC176">
        <f>IF($JC176&gt;=36,INDEX($GR:$GR,$JB176+36),"")</f>
      </c>
      <c r="ID176">
        <f>IF($JC176&gt;=37,INDEX($GR:$GR,$JB176+37),"")</f>
      </c>
      <c r="IE176">
        <f>IF($JC176&gt;=38,INDEX($GR:$GR,$JB176+38),"")</f>
      </c>
      <c r="IF176">
        <f>IF($JC176&gt;=39,INDEX($GR:$GR,$JB176+39),"")</f>
      </c>
      <c r="IG176">
        <f>IF($JC176&gt;=40,INDEX($GR:$GR,$JB176+40),"")</f>
      </c>
      <c r="IH176">
        <f>IF($JC176&gt;=41,INDEX($GR:$GR,$JB176+41),"")</f>
      </c>
      <c r="II176">
        <f>IF($JC176&gt;=42,INDEX($GR:$GR,$JB176+42),"")</f>
      </c>
      <c r="IJ176">
        <f>IF($JC176&gt;=43,INDEX($GR:$GR,$JB176+43),"")</f>
      </c>
      <c r="IK176">
        <f>IF($JC176&gt;=44,INDEX($GR:$GR,$JB176+44),"")</f>
      </c>
      <c r="IL176">
        <f>IF($JC176&gt;=45,INDEX($GR:$GR,$JB176+45),"")</f>
      </c>
      <c r="IM176">
        <f>IF($JC176&gt;=46,INDEX($GR:$GR,$JB176+46),"")</f>
      </c>
      <c r="IN176">
        <f>IF($JC176&gt;=47,INDEX($GR:$GR,$JB176+47),"")</f>
      </c>
      <c r="IO176">
        <f>IF($JC176&gt;=48,INDEX($GR:$GR,$JB176+48),"")</f>
      </c>
      <c r="IP176">
        <f>IF($JC176&gt;=49,INDEX($GR:$GR,$JB176+49),"")</f>
      </c>
      <c r="IQ176">
        <f>IF($JC176&gt;=50,INDEX($GR:$GR,$JB176+50),"")</f>
      </c>
      <c r="IR176">
        <f>IF($JC176&gt;=51,INDEX($GR:$GR,$JB176+51),"")</f>
      </c>
      <c r="IS176">
        <f>IF($JC176&gt;=52,INDEX($GR:$GR,$JB176+52),"")</f>
      </c>
      <c r="IT176">
        <f>IF($JC176&gt;=53,INDEX($GR:$GR,$JB176+53),"")</f>
      </c>
      <c r="IU176">
        <f>IF($JC176&gt;=54,INDEX($GR:$GR,$JB176+54),"")</f>
      </c>
      <c r="IV176">
        <f>IF($JC176&gt;=55,INDEX($GR:$GR,$JB176+55),"")</f>
      </c>
      <c r="IW176">
        <f>IF($JC176&gt;=56,INDEX($GR:$GR,$JB176+56),"")</f>
      </c>
      <c r="IX176">
        <f>IF($JC176&gt;=57,INDEX($GR:$GR,$JB176+57),"")</f>
      </c>
      <c r="IY176">
        <f>IF($JC176&gt;=58,INDEX($GR:$GR,$JB176+58),"")</f>
      </c>
      <c r="IZ176">
        <f>IF($JC176&gt;=59,INDEX($GR:$GR,$JB176+59),"")</f>
      </c>
      <c r="JA176">
        <f>IF($JC176&gt;=60,INDEX($GR:$GR,$JB176+60),"")</f>
      </c>
      <c r="JB176">
        <f>IFERROR(MATCH($GQ176,$GR$2:$GR$324,0)+1,0)</f>
      </c>
      <c r="JC176">
        <f>IFERROR(INDEX($GS$2:$GS$324,MATCH($GQ176,$GR$2:$GR$324,0)),0)</f>
      </c>
      <c r="JD176" t="s">
        <v>40</v>
      </c>
      <c r="JE176" t="s">
        <v>40</v>
      </c>
    </row>
    <row r="177" spans="1:265" x14ac:dyDescent="0.25">
      <c r="Q177">
        <f>IF(OR($T177="",$P177=""),"",IFERROR($T177/$P177,0))</f>
      </c>
      <c r="R177">
        <f>IF($T177="","",
SUM($S177,$U177,$Z177,$V177,$X177)*
(1-IF($AA177="",0,VALUE($AA177)/100)))</f>
      </c>
      <c r="S177">
        <f>IF($T177="","",$T177)</f>
      </c>
      <c r="U177">
        <f>IF($T177="","",
IF($N177="","",
IF(ISNUMBER(SEARCH("exempt",LOWER($N177))),0,
$T177*(VALUE(SUBSTITUTE($N177,"%",""))/100))))</f>
      </c>
      <c r="AB177">
        <f>IFERROR(IF(FIND(" - ",$K177)&gt;0,MID($K177,FIND(" - ",$K177)+3,LEN($K177)),""),"")</f>
      </c>
      <c r="AK177" t="s">
        <v>691</v>
      </c>
      <c r="AP177">
        <f>IFERROR(LEFT($K177,FIND(" - ",$K177)-1),$K177)</f>
      </c>
      <c r="AS177">
        <f>IF($CH177&gt;=1,INDEX($AQ:$AQ,$CG177+1),"")</f>
      </c>
      <c r="AT177">
        <f>IF($CH177&gt;=2,INDEX($AQ:$AQ,$CG177+2),"")</f>
      </c>
      <c r="AU177">
        <f>IF($CH177&gt;=3,INDEX($AQ:$AQ,$CG177+3),"")</f>
      </c>
      <c r="AV177">
        <f>IF($CH177&gt;=4,INDEX($AQ:$AQ,$CG177+4),"")</f>
      </c>
      <c r="AW177">
        <f>IF($CH177&gt;=5,INDEX($AQ:$AQ,$CG177+5),"")</f>
      </c>
      <c r="AX177">
        <f>IF($CH177&gt;=6,INDEX($AQ:$AQ,$CG177+6),"")</f>
      </c>
      <c r="AY177">
        <f>IF($CH177&gt;=7,INDEX($AQ:$AQ,$CG177+7),"")</f>
      </c>
      <c r="AZ177">
        <f>IF($CH177&gt;=8,INDEX($AQ:$AQ,$CG177+8),"")</f>
      </c>
      <c r="BA177">
        <f>IF($CH177&gt;=9,INDEX($AQ:$AQ,$CG177+9),"")</f>
      </c>
      <c r="BB177">
        <f>IF($CH177&gt;=10,INDEX($AQ:$AQ,$CG177+10),"")</f>
      </c>
      <c r="BC177">
        <f>IF($CH177&gt;=11,INDEX($AQ:$AQ,$CG177+11),"")</f>
      </c>
      <c r="BD177">
        <f>IF($CH177&gt;=12,INDEX($AQ:$AQ,$CG177+12),"")</f>
      </c>
      <c r="BE177">
        <f>IF($CH177&gt;=13,INDEX($AQ:$AQ,$CG177+13),"")</f>
      </c>
      <c r="BF177">
        <f>IF($CH177&gt;=14,INDEX($AQ:$AQ,$CG177+14),"")</f>
      </c>
      <c r="BG177">
        <f>IF($CH177&gt;=15,INDEX($AQ:$AQ,$CG177+15),"")</f>
      </c>
      <c r="BH177">
        <f>IF($CH177&gt;=16,INDEX($AQ:$AQ,$CG177+16),"")</f>
      </c>
      <c r="BI177">
        <f>IF($CH177&gt;=17,INDEX($AQ:$AQ,$CG177+17),"")</f>
      </c>
      <c r="BJ177">
        <f>IF($CH177&gt;=18,INDEX($AQ:$AQ,$CG177+18),"")</f>
      </c>
      <c r="BK177">
        <f>IF($CH177&gt;=19,INDEX($AQ:$AQ,$CG177+19),"")</f>
      </c>
      <c r="BL177">
        <f>IF($CH177&gt;=20,INDEX($AQ:$AQ,$CG177+20),"")</f>
      </c>
      <c r="BM177">
        <f>IF($CH177&gt;=21,INDEX($AQ:$AQ,$CG177+21),"")</f>
      </c>
      <c r="BN177">
        <f>IF($CH177&gt;=22,INDEX($AQ:$AQ,$CG177+22),"")</f>
      </c>
      <c r="BO177">
        <f>IF($CH177&gt;=23,INDEX($AQ:$AQ,$CG177+23),"")</f>
      </c>
      <c r="BP177">
        <f>IF($CH177&gt;=24,INDEX($AQ:$AQ,$CG177+24),"")</f>
      </c>
      <c r="BQ177">
        <f>IF($CH177&gt;=25,INDEX($AQ:$AQ,$CG177+25),"")</f>
      </c>
      <c r="BR177">
        <f>IF($CH177&gt;=26,INDEX($AQ:$AQ,$CG177+26),"")</f>
      </c>
      <c r="BS177">
        <f>IF($CH177&gt;=27,INDEX($AQ:$AQ,$CG177+27),"")</f>
      </c>
      <c r="BT177">
        <f>IF($CH177&gt;=28,INDEX($AQ:$AQ,$CG177+28),"")</f>
      </c>
      <c r="BU177">
        <f>IF($CH177&gt;=29,INDEX($AQ:$AQ,$CG177+29),"")</f>
      </c>
      <c r="BV177">
        <f>IF($CH177&gt;=30,INDEX($AQ:$AQ,$CG177+30),"")</f>
      </c>
      <c r="BW177">
        <f>IF($CH177&gt;=31,INDEX($AQ:$AQ,$CG177+31),"")</f>
      </c>
      <c r="BX177">
        <f>IF($CH177&gt;=32,INDEX($AQ:$AQ,$CG177+32),"")</f>
      </c>
      <c r="BY177">
        <f>IF($CH177&gt;=33,INDEX($AQ:$AQ,$CG177+33),"")</f>
      </c>
      <c r="BZ177">
        <f>IF($CH177&gt;=34,INDEX($AQ:$AQ,$CG177+34),"")</f>
      </c>
      <c r="CA177">
        <f>IF($CH177&gt;=35,INDEX($AQ:$AQ,$CG177+35),"")</f>
      </c>
      <c r="CB177">
        <f>IF($CH177&gt;=36,INDEX($AQ:$AQ,$CG177+36),"")</f>
      </c>
      <c r="CC177">
        <f>IF($CH177&gt;=37,INDEX($AQ:$AQ,$CG177+37),"")</f>
      </c>
      <c r="CD177">
        <f>IF($CH177&gt;=38,INDEX($AQ:$AQ,$CG177+38),"")</f>
      </c>
      <c r="CE177">
        <f>IF($CH177&gt;=39,INDEX($AQ:$AQ,$CG177+39),"")</f>
      </c>
      <c r="CF177">
        <f>IF($CH177&gt;=40,INDEX($AQ:$AQ,$CG177+40),"")</f>
      </c>
      <c r="CG177">
        <f>IFERROR(MATCH($AP177,$AQ$2:$AQ$134,0)+1,0)</f>
      </c>
      <c r="CH177">
        <f>IFERROR(INDEX($AR$2:$AR$134,MATCH($AP177,$AQ$2:$AQ$134,0)),0)</f>
      </c>
      <c r="CI177">
        <f>IFERROR(LEFT($L177,FIND(" - ",$L177)-1),$L177)</f>
      </c>
      <c r="CJ177" t="s">
        <v>692</v>
      </c>
      <c r="CK177">
        <v>1</v>
      </c>
      <c r="CL177">
        <f>IF($DG177&gt;=1,INDEX($CJ:$CJ,$DF177+1),"")</f>
      </c>
      <c r="CM177">
        <f>IF($DG177&gt;=2,INDEX($CJ:$CJ,$DF177+2),"")</f>
      </c>
      <c r="CN177">
        <f>IF($DG177&gt;=3,INDEX($CJ:$CJ,$DF177+3),"")</f>
      </c>
      <c r="CO177">
        <f>IF($DG177&gt;=4,INDEX($CJ:$CJ,$DF177+4),"")</f>
      </c>
      <c r="CP177">
        <f>IF($DG177&gt;=5,INDEX($CJ:$CJ,$DF177+5),"")</f>
      </c>
      <c r="CQ177">
        <f>IF($DG177&gt;=6,INDEX($CJ:$CJ,$DF177+6),"")</f>
      </c>
      <c r="CR177">
        <f>IF($DG177&gt;=7,INDEX($CJ:$CJ,$DF177+7),"")</f>
      </c>
      <c r="CS177">
        <f>IF($DG177&gt;=8,INDEX($CJ:$CJ,$DF177+8),"")</f>
      </c>
      <c r="CT177">
        <f>IF($DG177&gt;=9,INDEX($CJ:$CJ,$DF177+9),"")</f>
      </c>
      <c r="CU177">
        <f>IF($DG177&gt;=10,INDEX($CJ:$CJ,$DF177+10),"")</f>
      </c>
      <c r="CV177">
        <f>IF($DG177&gt;=11,INDEX($CJ:$CJ,$DF177+11),"")</f>
      </c>
      <c r="CW177">
        <f>IF($DG177&gt;=12,INDEX($CJ:$CJ,$DF177+12),"")</f>
      </c>
      <c r="CX177">
        <f>IF($DG177&gt;=13,INDEX($CJ:$CJ,$DF177+13),"")</f>
      </c>
      <c r="CY177">
        <f>IF($DG177&gt;=14,INDEX($CJ:$CJ,$DF177+14),"")</f>
      </c>
      <c r="CZ177">
        <f>IF($DG177&gt;=15,INDEX($CJ:$CJ,$DF177+15),"")</f>
      </c>
      <c r="DA177">
        <f>IF($DG177&gt;=16,INDEX($CJ:$CJ,$DF177+16),"")</f>
      </c>
      <c r="DB177">
        <f>IF($DG177&gt;=17,INDEX($CJ:$CJ,$DF177+17),"")</f>
      </c>
      <c r="DC177">
        <f>IF($DG177&gt;=18,INDEX($CJ:$CJ,$DF177+18),"")</f>
      </c>
      <c r="DD177">
        <f>IF($DG177&gt;=19,INDEX($CJ:$CJ,$DF177+19),"")</f>
      </c>
      <c r="DE177">
        <f>IF($DG177&gt;=20,INDEX($CJ:$CJ,$DF177+20),"")</f>
      </c>
      <c r="DF177">
        <f>IFERROR(MATCH($CI177,$CJ$2:$CJ$263,0)+1,0)</f>
      </c>
      <c r="DG177">
        <f>IFERROR(INDEX($CK$2:$CK$263,MATCH($CI177,$CJ$2:$CJ$263,0)),0)</f>
      </c>
      <c r="DH177">
        <f>IFERROR(INDEX($AO:$AO,MATCH($N177,$AN:$AN,0))&amp;"","")</f>
      </c>
      <c r="DL177">
        <f>IF($GO177&gt;=1,INDEX($DI:$DI,$GN177+1),"")</f>
      </c>
      <c r="DM177">
        <f>IF($GO177&gt;=2,INDEX($DI:$DI,$GN177+2),"")</f>
      </c>
      <c r="DN177">
        <f>IF($GO177&gt;=3,INDEX($DI:$DI,$GN177+3),"")</f>
      </c>
      <c r="DO177">
        <f>IF($GO177&gt;=4,INDEX($DI:$DI,$GN177+4),"")</f>
      </c>
      <c r="DP177">
        <f>IF($GO177&gt;=5,INDEX($DI:$DI,$GN177+5),"")</f>
      </c>
      <c r="DQ177">
        <f>IF($GO177&gt;=6,INDEX($DI:$DI,$GN177+6),"")</f>
      </c>
      <c r="DR177">
        <f>IF($GO177&gt;=7,INDEX($DI:$DI,$GN177+7),"")</f>
      </c>
      <c r="DS177">
        <f>IF($GO177&gt;=8,INDEX($DI:$DI,$GN177+8),"")</f>
      </c>
      <c r="DT177">
        <f>IF($GO177&gt;=9,INDEX($DI:$DI,$GN177+9),"")</f>
      </c>
      <c r="DU177">
        <f>IF($GO177&gt;=10,INDEX($DI:$DI,$GN177+10),"")</f>
      </c>
      <c r="DV177">
        <f>IF($GO177&gt;=11,INDEX($DI:$DI,$GN177+11),"")</f>
      </c>
      <c r="DW177">
        <f>IF($GO177&gt;=12,INDEX($DI:$DI,$GN177+12),"")</f>
      </c>
      <c r="DX177">
        <f>IF($GO177&gt;=13,INDEX($DI:$DI,$GN177+13),"")</f>
      </c>
      <c r="DY177">
        <f>IF($GO177&gt;=14,INDEX($DI:$DI,$GN177+14),"")</f>
      </c>
      <c r="DZ177">
        <f>IF($GO177&gt;=15,INDEX($DI:$DI,$GN177+15),"")</f>
      </c>
      <c r="EA177">
        <f>IF($GO177&gt;=16,INDEX($DI:$DI,$GN177+16),"")</f>
      </c>
      <c r="EB177">
        <f>IF($GO177&gt;=17,INDEX($DI:$DI,$GN177+17),"")</f>
      </c>
      <c r="EC177">
        <f>IF($GO177&gt;=18,INDEX($DI:$DI,$GN177+18),"")</f>
      </c>
      <c r="ED177">
        <f>IF($GO177&gt;=19,INDEX($DI:$DI,$GN177+19),"")</f>
      </c>
      <c r="EE177">
        <f>IF($GO177&gt;=20,INDEX($DI:$DI,$GN177+20),"")</f>
      </c>
      <c r="EF177">
        <f>IF($GO177&gt;=21,INDEX($DI:$DI,$GN177+21),"")</f>
      </c>
      <c r="EG177">
        <f>IF($GO177&gt;=22,INDEX($DI:$DI,$GN177+22),"")</f>
      </c>
      <c r="EH177">
        <f>IF($GO177&gt;=23,INDEX($DI:$DI,$GN177+23),"")</f>
      </c>
      <c r="EI177">
        <f>IF($GO177&gt;=24,INDEX($DI:$DI,$GN177+24),"")</f>
      </c>
      <c r="EJ177">
        <f>IF($GO177&gt;=25,INDEX($DI:$DI,$GN177+25),"")</f>
      </c>
      <c r="EK177">
        <f>IF($GO177&gt;=26,INDEX($DI:$DI,$GN177+26),"")</f>
      </c>
      <c r="EL177">
        <f>IF($GO177&gt;=27,INDEX($DI:$DI,$GN177+27),"")</f>
      </c>
      <c r="EM177">
        <f>IF($GO177&gt;=28,INDEX($DI:$DI,$GN177+28),"")</f>
      </c>
      <c r="EN177">
        <f>IF($GO177&gt;=29,INDEX($DI:$DI,$GN177+29),"")</f>
      </c>
      <c r="EO177">
        <f>IF($GO177&gt;=30,INDEX($DI:$DI,$GN177+30),"")</f>
      </c>
      <c r="EP177">
        <f>IF($GO177&gt;=31,INDEX($DI:$DI,$GN177+31),"")</f>
      </c>
      <c r="EQ177">
        <f>IF($GO177&gt;=32,INDEX($DI:$DI,$GN177+32),"")</f>
      </c>
      <c r="ER177">
        <f>IF($GO177&gt;=33,INDEX($DI:$DI,$GN177+33),"")</f>
      </c>
      <c r="ES177">
        <f>IF($GO177&gt;=34,INDEX($DI:$DI,$GN177+34),"")</f>
      </c>
      <c r="ET177">
        <f>IF($GO177&gt;=35,INDEX($DI:$DI,$GN177+35),"")</f>
      </c>
      <c r="EU177">
        <f>IF($GO177&gt;=36,INDEX($DI:$DI,$GN177+36),"")</f>
      </c>
      <c r="EV177">
        <f>IF($GO177&gt;=37,INDEX($DI:$DI,$GN177+37),"")</f>
      </c>
      <c r="EW177">
        <f>IF($GO177&gt;=38,INDEX($DI:$DI,$GN177+38),"")</f>
      </c>
      <c r="EX177">
        <f>IF($GO177&gt;=39,INDEX($DI:$DI,$GN177+39),"")</f>
      </c>
      <c r="EY177">
        <f>IF($GO177&gt;=40,INDEX($DI:$DI,$GN177+40),"")</f>
      </c>
      <c r="EZ177">
        <f>IF($GO177&gt;=1,INDEX($DJ:$DJ,$GN177+1),"")</f>
      </c>
      <c r="FA177">
        <f>IF($GO177&gt;=2,INDEX($DJ:$DJ,$GN177+2),"")</f>
      </c>
      <c r="FB177">
        <f>IF($GO177&gt;=3,INDEX($DJ:$DJ,$GN177+3),"")</f>
      </c>
      <c r="FC177">
        <f>IF($GO177&gt;=4,INDEX($DJ:$DJ,$GN177+4),"")</f>
      </c>
      <c r="FD177">
        <f>IF($GO177&gt;=5,INDEX($DJ:$DJ,$GN177+5),"")</f>
      </c>
      <c r="FE177">
        <f>IF($GO177&gt;=6,INDEX($DJ:$DJ,$GN177+6),"")</f>
      </c>
      <c r="FF177">
        <f>IF($GO177&gt;=7,INDEX($DJ:$DJ,$GN177+7),"")</f>
      </c>
      <c r="FG177">
        <f>IF($GO177&gt;=8,INDEX($DJ:$DJ,$GN177+8),"")</f>
      </c>
      <c r="FH177">
        <f>IF($GO177&gt;=9,INDEX($DJ:$DJ,$GN177+9),"")</f>
      </c>
      <c r="FI177">
        <f>IF($GO177&gt;=10,INDEX($DJ:$DJ,$GN177+10),"")</f>
      </c>
      <c r="FJ177">
        <f>IF($GO177&gt;=11,INDEX($DJ:$DJ,$GN177+11),"")</f>
      </c>
      <c r="FK177">
        <f>IF($GO177&gt;=12,INDEX($DJ:$DJ,$GN177+12),"")</f>
      </c>
      <c r="FL177">
        <f>IF($GO177&gt;=13,INDEX($DJ:$DJ,$GN177+13),"")</f>
      </c>
      <c r="FM177">
        <f>IF($GO177&gt;=14,INDEX($DJ:$DJ,$GN177+14),"")</f>
      </c>
      <c r="FN177">
        <f>IF($GO177&gt;=15,INDEX($DJ:$DJ,$GN177+15),"")</f>
      </c>
      <c r="FO177">
        <f>IF($GO177&gt;=16,INDEX($DJ:$DJ,$GN177+16),"")</f>
      </c>
      <c r="FP177">
        <f>IF($GO177&gt;=17,INDEX($DJ:$DJ,$GN177+17),"")</f>
      </c>
      <c r="FQ177">
        <f>IF($GO177&gt;=18,INDEX($DJ:$DJ,$GN177+18),"")</f>
      </c>
      <c r="FR177">
        <f>IF($GO177&gt;=19,INDEX($DJ:$DJ,$GN177+19),"")</f>
      </c>
      <c r="FS177">
        <f>IF($GO177&gt;=20,INDEX($DJ:$DJ,$GN177+20),"")</f>
      </c>
      <c r="FT177">
        <f>IF($GO177&gt;=21,INDEX($DJ:$DJ,$GN177+21),"")</f>
      </c>
      <c r="FU177">
        <f>IF($GO177&gt;=22,INDEX($DJ:$DJ,$GN177+22),"")</f>
      </c>
      <c r="FV177">
        <f>IF($GO177&gt;=23,INDEX($DJ:$DJ,$GN177+23),"")</f>
      </c>
      <c r="FW177">
        <f>IF($GO177&gt;=24,INDEX($DJ:$DJ,$GN177+24),"")</f>
      </c>
      <c r="FX177">
        <f>IF($GO177&gt;=25,INDEX($DJ:$DJ,$GN177+25),"")</f>
      </c>
      <c r="FY177">
        <f>IF($GO177&gt;=26,INDEX($DJ:$DJ,$GN177+26),"")</f>
      </c>
      <c r="FZ177">
        <f>IF($GO177&gt;=27,INDEX($DJ:$DJ,$GN177+27),"")</f>
      </c>
      <c r="GA177">
        <f>IF($GO177&gt;=28,INDEX($DJ:$DJ,$GN177+28),"")</f>
      </c>
      <c r="GB177">
        <f>IF($GO177&gt;=29,INDEX($DJ:$DJ,$GN177+29),"")</f>
      </c>
      <c r="GC177">
        <f>IF($GO177&gt;=30,INDEX($DJ:$DJ,$GN177+30),"")</f>
      </c>
      <c r="GD177">
        <f>IF($GO177&gt;=31,INDEX($DJ:$DJ,$GN177+31),"")</f>
      </c>
      <c r="GE177">
        <f>IF($GO177&gt;=32,INDEX($DJ:$DJ,$GN177+32),"")</f>
      </c>
      <c r="GF177">
        <f>IF($GO177&gt;=33,INDEX($DJ:$DJ,$GN177+33),"")</f>
      </c>
      <c r="GG177">
        <f>IF($GO177&gt;=34,INDEX($DJ:$DJ,$GN177+34),"")</f>
      </c>
      <c r="GH177">
        <f>IF($GO177&gt;=35,INDEX($DJ:$DJ,$GN177+35),"")</f>
      </c>
      <c r="GI177">
        <f>IF($GO177&gt;=36,INDEX($DJ:$DJ,$GN177+36),"")</f>
      </c>
      <c r="GJ177">
        <f>IF($GO177&gt;=37,INDEX($DJ:$DJ,$GN177+37),"")</f>
      </c>
      <c r="GK177">
        <f>IF($GO177&gt;=38,INDEX($DJ:$DJ,$GN177+38),"")</f>
      </c>
      <c r="GL177">
        <f>IF($GO177&gt;=39,INDEX($DJ:$DJ,$GN177+39),"")</f>
      </c>
      <c r="GM177">
        <f>IF($GO177&gt;=40,INDEX($DJ:$DJ,$GN177+40),"")</f>
      </c>
      <c r="GN177">
        <f>IFERROR(MATCH($DH177,$DI$2:$DI$148,0)+1,0)</f>
      </c>
      <c r="GO177">
        <f>IFERROR(INDEX($DK$2:$DK$148,MATCH($DH177,$DI$2:$DI$148,0)),0)</f>
      </c>
      <c r="GP177">
        <f>IFERROR(MATCH($Y177,$DL$177:$EY$177,0),0)</f>
      </c>
      <c r="GQ177">
        <f>IF($GP177&gt;0,INDEX($EZ$177:$GM$177,$GP177),"")</f>
      </c>
      <c r="GR177" t="s">
        <v>693</v>
      </c>
      <c r="GT177">
        <f>IF($JC177&gt;=1,INDEX($GR:$GR,$JB177+1),"")</f>
      </c>
      <c r="GU177">
        <f>IF($JC177&gt;=2,INDEX($GR:$GR,$JB177+2),"")</f>
      </c>
      <c r="GV177">
        <f>IF($JC177&gt;=3,INDEX($GR:$GR,$JB177+3),"")</f>
      </c>
      <c r="GW177">
        <f>IF($JC177&gt;=4,INDEX($GR:$GR,$JB177+4),"")</f>
      </c>
      <c r="GX177">
        <f>IF($JC177&gt;=5,INDEX($GR:$GR,$JB177+5),"")</f>
      </c>
      <c r="GY177">
        <f>IF($JC177&gt;=6,INDEX($GR:$GR,$JB177+6),"")</f>
      </c>
      <c r="GZ177">
        <f>IF($JC177&gt;=7,INDEX($GR:$GR,$JB177+7),"")</f>
      </c>
      <c r="HA177">
        <f>IF($JC177&gt;=8,INDEX($GR:$GR,$JB177+8),"")</f>
      </c>
      <c r="HB177">
        <f>IF($JC177&gt;=9,INDEX($GR:$GR,$JB177+9),"")</f>
      </c>
      <c r="HC177">
        <f>IF($JC177&gt;=10,INDEX($GR:$GR,$JB177+10),"")</f>
      </c>
      <c r="HD177">
        <f>IF($JC177&gt;=11,INDEX($GR:$GR,$JB177+11),"")</f>
      </c>
      <c r="HE177">
        <f>IF($JC177&gt;=12,INDEX($GR:$GR,$JB177+12),"")</f>
      </c>
      <c r="HF177">
        <f>IF($JC177&gt;=13,INDEX($GR:$GR,$JB177+13),"")</f>
      </c>
      <c r="HG177">
        <f>IF($JC177&gt;=14,INDEX($GR:$GR,$JB177+14),"")</f>
      </c>
      <c r="HH177">
        <f>IF($JC177&gt;=15,INDEX($GR:$GR,$JB177+15),"")</f>
      </c>
      <c r="HI177">
        <f>IF($JC177&gt;=16,INDEX($GR:$GR,$JB177+16),"")</f>
      </c>
      <c r="HJ177">
        <f>IF($JC177&gt;=17,INDEX($GR:$GR,$JB177+17),"")</f>
      </c>
      <c r="HK177">
        <f>IF($JC177&gt;=18,INDEX($GR:$GR,$JB177+18),"")</f>
      </c>
      <c r="HL177">
        <f>IF($JC177&gt;=19,INDEX($GR:$GR,$JB177+19),"")</f>
      </c>
      <c r="HM177">
        <f>IF($JC177&gt;=20,INDEX($GR:$GR,$JB177+20),"")</f>
      </c>
      <c r="HN177">
        <f>IF($JC177&gt;=21,INDEX($GR:$GR,$JB177+21),"")</f>
      </c>
      <c r="HO177">
        <f>IF($JC177&gt;=22,INDEX($GR:$GR,$JB177+22),"")</f>
      </c>
      <c r="HP177">
        <f>IF($JC177&gt;=23,INDEX($GR:$GR,$JB177+23),"")</f>
      </c>
      <c r="HQ177">
        <f>IF($JC177&gt;=24,INDEX($GR:$GR,$JB177+24),"")</f>
      </c>
      <c r="HR177">
        <f>IF($JC177&gt;=25,INDEX($GR:$GR,$JB177+25),"")</f>
      </c>
      <c r="HS177">
        <f>IF($JC177&gt;=26,INDEX($GR:$GR,$JB177+26),"")</f>
      </c>
      <c r="HT177">
        <f>IF($JC177&gt;=27,INDEX($GR:$GR,$JB177+27),"")</f>
      </c>
      <c r="HU177">
        <f>IF($JC177&gt;=28,INDEX($GR:$GR,$JB177+28),"")</f>
      </c>
      <c r="HV177">
        <f>IF($JC177&gt;=29,INDEX($GR:$GR,$JB177+29),"")</f>
      </c>
      <c r="HW177">
        <f>IF($JC177&gt;=30,INDEX($GR:$GR,$JB177+30),"")</f>
      </c>
      <c r="HX177">
        <f>IF($JC177&gt;=31,INDEX($GR:$GR,$JB177+31),"")</f>
      </c>
      <c r="HY177">
        <f>IF($JC177&gt;=32,INDEX($GR:$GR,$JB177+32),"")</f>
      </c>
      <c r="HZ177">
        <f>IF($JC177&gt;=33,INDEX($GR:$GR,$JB177+33),"")</f>
      </c>
      <c r="IA177">
        <f>IF($JC177&gt;=34,INDEX($GR:$GR,$JB177+34),"")</f>
      </c>
      <c r="IB177">
        <f>IF($JC177&gt;=35,INDEX($GR:$GR,$JB177+35),"")</f>
      </c>
      <c r="IC177">
        <f>IF($JC177&gt;=36,INDEX($GR:$GR,$JB177+36),"")</f>
      </c>
      <c r="ID177">
        <f>IF($JC177&gt;=37,INDEX($GR:$GR,$JB177+37),"")</f>
      </c>
      <c r="IE177">
        <f>IF($JC177&gt;=38,INDEX($GR:$GR,$JB177+38),"")</f>
      </c>
      <c r="IF177">
        <f>IF($JC177&gt;=39,INDEX($GR:$GR,$JB177+39),"")</f>
      </c>
      <c r="IG177">
        <f>IF($JC177&gt;=40,INDEX($GR:$GR,$JB177+40),"")</f>
      </c>
      <c r="IH177">
        <f>IF($JC177&gt;=41,INDEX($GR:$GR,$JB177+41),"")</f>
      </c>
      <c r="II177">
        <f>IF($JC177&gt;=42,INDEX($GR:$GR,$JB177+42),"")</f>
      </c>
      <c r="IJ177">
        <f>IF($JC177&gt;=43,INDEX($GR:$GR,$JB177+43),"")</f>
      </c>
      <c r="IK177">
        <f>IF($JC177&gt;=44,INDEX($GR:$GR,$JB177+44),"")</f>
      </c>
      <c r="IL177">
        <f>IF($JC177&gt;=45,INDEX($GR:$GR,$JB177+45),"")</f>
      </c>
      <c r="IM177">
        <f>IF($JC177&gt;=46,INDEX($GR:$GR,$JB177+46),"")</f>
      </c>
      <c r="IN177">
        <f>IF($JC177&gt;=47,INDEX($GR:$GR,$JB177+47),"")</f>
      </c>
      <c r="IO177">
        <f>IF($JC177&gt;=48,INDEX($GR:$GR,$JB177+48),"")</f>
      </c>
      <c r="IP177">
        <f>IF($JC177&gt;=49,INDEX($GR:$GR,$JB177+49),"")</f>
      </c>
      <c r="IQ177">
        <f>IF($JC177&gt;=50,INDEX($GR:$GR,$JB177+50),"")</f>
      </c>
      <c r="IR177">
        <f>IF($JC177&gt;=51,INDEX($GR:$GR,$JB177+51),"")</f>
      </c>
      <c r="IS177">
        <f>IF($JC177&gt;=52,INDEX($GR:$GR,$JB177+52),"")</f>
      </c>
      <c r="IT177">
        <f>IF($JC177&gt;=53,INDEX($GR:$GR,$JB177+53),"")</f>
      </c>
      <c r="IU177">
        <f>IF($JC177&gt;=54,INDEX($GR:$GR,$JB177+54),"")</f>
      </c>
      <c r="IV177">
        <f>IF($JC177&gt;=55,INDEX($GR:$GR,$JB177+55),"")</f>
      </c>
      <c r="IW177">
        <f>IF($JC177&gt;=56,INDEX($GR:$GR,$JB177+56),"")</f>
      </c>
      <c r="IX177">
        <f>IF($JC177&gt;=57,INDEX($GR:$GR,$JB177+57),"")</f>
      </c>
      <c r="IY177">
        <f>IF($JC177&gt;=58,INDEX($GR:$GR,$JB177+58),"")</f>
      </c>
      <c r="IZ177">
        <f>IF($JC177&gt;=59,INDEX($GR:$GR,$JB177+59),"")</f>
      </c>
      <c r="JA177">
        <f>IF($JC177&gt;=60,INDEX($GR:$GR,$JB177+60),"")</f>
      </c>
      <c r="JB177">
        <f>IFERROR(MATCH($GQ177,$GR$2:$GR$324,0)+1,0)</f>
      </c>
      <c r="JC177">
        <f>IFERROR(INDEX($GS$2:$GS$324,MATCH($GQ177,$GR$2:$GR$324,0)),0)</f>
      </c>
      <c r="JD177" t="s">
        <v>40</v>
      </c>
      <c r="JE177" t="s">
        <v>40</v>
      </c>
    </row>
    <row r="178" spans="1:265" x14ac:dyDescent="0.25">
      <c r="Q178">
        <f>IF(OR($T178="",$P178=""),"",IFERROR($T178/$P178,0))</f>
      </c>
      <c r="R178">
        <f>IF($T178="","",
SUM($S178,$U178,$Z178,$V178,$X178)*
(1-IF($AA178="",0,VALUE($AA178)/100)))</f>
      </c>
      <c r="S178">
        <f>IF($T178="","",$T178)</f>
      </c>
      <c r="U178">
        <f>IF($T178="","",
IF($N178="","",
IF(ISNUMBER(SEARCH("exempt",LOWER($N178))),0,
$T178*(VALUE(SUBSTITUTE($N178,"%",""))/100))))</f>
      </c>
      <c r="AB178">
        <f>IFERROR(IF(FIND(" - ",$K178)&gt;0,MID($K178,FIND(" - ",$K178)+3,LEN($K178)),""),"")</f>
      </c>
      <c r="AK178" t="s">
        <v>694</v>
      </c>
      <c r="AP178">
        <f>IFERROR(LEFT($K178,FIND(" - ",$K178)-1),$K178)</f>
      </c>
      <c r="AS178">
        <f>IF($CH178&gt;=1,INDEX($AQ:$AQ,$CG178+1),"")</f>
      </c>
      <c r="AT178">
        <f>IF($CH178&gt;=2,INDEX($AQ:$AQ,$CG178+2),"")</f>
      </c>
      <c r="AU178">
        <f>IF($CH178&gt;=3,INDEX($AQ:$AQ,$CG178+3),"")</f>
      </c>
      <c r="AV178">
        <f>IF($CH178&gt;=4,INDEX($AQ:$AQ,$CG178+4),"")</f>
      </c>
      <c r="AW178">
        <f>IF($CH178&gt;=5,INDEX($AQ:$AQ,$CG178+5),"")</f>
      </c>
      <c r="AX178">
        <f>IF($CH178&gt;=6,INDEX($AQ:$AQ,$CG178+6),"")</f>
      </c>
      <c r="AY178">
        <f>IF($CH178&gt;=7,INDEX($AQ:$AQ,$CG178+7),"")</f>
      </c>
      <c r="AZ178">
        <f>IF($CH178&gt;=8,INDEX($AQ:$AQ,$CG178+8),"")</f>
      </c>
      <c r="BA178">
        <f>IF($CH178&gt;=9,INDEX($AQ:$AQ,$CG178+9),"")</f>
      </c>
      <c r="BB178">
        <f>IF($CH178&gt;=10,INDEX($AQ:$AQ,$CG178+10),"")</f>
      </c>
      <c r="BC178">
        <f>IF($CH178&gt;=11,INDEX($AQ:$AQ,$CG178+11),"")</f>
      </c>
      <c r="BD178">
        <f>IF($CH178&gt;=12,INDEX($AQ:$AQ,$CG178+12),"")</f>
      </c>
      <c r="BE178">
        <f>IF($CH178&gt;=13,INDEX($AQ:$AQ,$CG178+13),"")</f>
      </c>
      <c r="BF178">
        <f>IF($CH178&gt;=14,INDEX($AQ:$AQ,$CG178+14),"")</f>
      </c>
      <c r="BG178">
        <f>IF($CH178&gt;=15,INDEX($AQ:$AQ,$CG178+15),"")</f>
      </c>
      <c r="BH178">
        <f>IF($CH178&gt;=16,INDEX($AQ:$AQ,$CG178+16),"")</f>
      </c>
      <c r="BI178">
        <f>IF($CH178&gt;=17,INDEX($AQ:$AQ,$CG178+17),"")</f>
      </c>
      <c r="BJ178">
        <f>IF($CH178&gt;=18,INDEX($AQ:$AQ,$CG178+18),"")</f>
      </c>
      <c r="BK178">
        <f>IF($CH178&gt;=19,INDEX($AQ:$AQ,$CG178+19),"")</f>
      </c>
      <c r="BL178">
        <f>IF($CH178&gt;=20,INDEX($AQ:$AQ,$CG178+20),"")</f>
      </c>
      <c r="BM178">
        <f>IF($CH178&gt;=21,INDEX($AQ:$AQ,$CG178+21),"")</f>
      </c>
      <c r="BN178">
        <f>IF($CH178&gt;=22,INDEX($AQ:$AQ,$CG178+22),"")</f>
      </c>
      <c r="BO178">
        <f>IF($CH178&gt;=23,INDEX($AQ:$AQ,$CG178+23),"")</f>
      </c>
      <c r="BP178">
        <f>IF($CH178&gt;=24,INDEX($AQ:$AQ,$CG178+24),"")</f>
      </c>
      <c r="BQ178">
        <f>IF($CH178&gt;=25,INDEX($AQ:$AQ,$CG178+25),"")</f>
      </c>
      <c r="BR178">
        <f>IF($CH178&gt;=26,INDEX($AQ:$AQ,$CG178+26),"")</f>
      </c>
      <c r="BS178">
        <f>IF($CH178&gt;=27,INDEX($AQ:$AQ,$CG178+27),"")</f>
      </c>
      <c r="BT178">
        <f>IF($CH178&gt;=28,INDEX($AQ:$AQ,$CG178+28),"")</f>
      </c>
      <c r="BU178">
        <f>IF($CH178&gt;=29,INDEX($AQ:$AQ,$CG178+29),"")</f>
      </c>
      <c r="BV178">
        <f>IF($CH178&gt;=30,INDEX($AQ:$AQ,$CG178+30),"")</f>
      </c>
      <c r="BW178">
        <f>IF($CH178&gt;=31,INDEX($AQ:$AQ,$CG178+31),"")</f>
      </c>
      <c r="BX178">
        <f>IF($CH178&gt;=32,INDEX($AQ:$AQ,$CG178+32),"")</f>
      </c>
      <c r="BY178">
        <f>IF($CH178&gt;=33,INDEX($AQ:$AQ,$CG178+33),"")</f>
      </c>
      <c r="BZ178">
        <f>IF($CH178&gt;=34,INDEX($AQ:$AQ,$CG178+34),"")</f>
      </c>
      <c r="CA178">
        <f>IF($CH178&gt;=35,INDEX($AQ:$AQ,$CG178+35),"")</f>
      </c>
      <c r="CB178">
        <f>IF($CH178&gt;=36,INDEX($AQ:$AQ,$CG178+36),"")</f>
      </c>
      <c r="CC178">
        <f>IF($CH178&gt;=37,INDEX($AQ:$AQ,$CG178+37),"")</f>
      </c>
      <c r="CD178">
        <f>IF($CH178&gt;=38,INDEX($AQ:$AQ,$CG178+38),"")</f>
      </c>
      <c r="CE178">
        <f>IF($CH178&gt;=39,INDEX($AQ:$AQ,$CG178+39),"")</f>
      </c>
      <c r="CF178">
        <f>IF($CH178&gt;=40,INDEX($AQ:$AQ,$CG178+40),"")</f>
      </c>
      <c r="CG178">
        <f>IFERROR(MATCH($AP178,$AQ$2:$AQ$134,0)+1,0)</f>
      </c>
      <c r="CH178">
        <f>IFERROR(INDEX($AR$2:$AR$134,MATCH($AP178,$AQ$2:$AQ$134,0)),0)</f>
      </c>
      <c r="CI178">
        <f>IFERROR(LEFT($L178,FIND(" - ",$L178)-1),$L178)</f>
      </c>
      <c r="CJ178" t="s">
        <v>218</v>
      </c>
      <c r="CL178">
        <f>IF($DG178&gt;=1,INDEX($CJ:$CJ,$DF178+1),"")</f>
      </c>
      <c r="CM178">
        <f>IF($DG178&gt;=2,INDEX($CJ:$CJ,$DF178+2),"")</f>
      </c>
      <c r="CN178">
        <f>IF($DG178&gt;=3,INDEX($CJ:$CJ,$DF178+3),"")</f>
      </c>
      <c r="CO178">
        <f>IF($DG178&gt;=4,INDEX($CJ:$CJ,$DF178+4),"")</f>
      </c>
      <c r="CP178">
        <f>IF($DG178&gt;=5,INDEX($CJ:$CJ,$DF178+5),"")</f>
      </c>
      <c r="CQ178">
        <f>IF($DG178&gt;=6,INDEX($CJ:$CJ,$DF178+6),"")</f>
      </c>
      <c r="CR178">
        <f>IF($DG178&gt;=7,INDEX($CJ:$CJ,$DF178+7),"")</f>
      </c>
      <c r="CS178">
        <f>IF($DG178&gt;=8,INDEX($CJ:$CJ,$DF178+8),"")</f>
      </c>
      <c r="CT178">
        <f>IF($DG178&gt;=9,INDEX($CJ:$CJ,$DF178+9),"")</f>
      </c>
      <c r="CU178">
        <f>IF($DG178&gt;=10,INDEX($CJ:$CJ,$DF178+10),"")</f>
      </c>
      <c r="CV178">
        <f>IF($DG178&gt;=11,INDEX($CJ:$CJ,$DF178+11),"")</f>
      </c>
      <c r="CW178">
        <f>IF($DG178&gt;=12,INDEX($CJ:$CJ,$DF178+12),"")</f>
      </c>
      <c r="CX178">
        <f>IF($DG178&gt;=13,INDEX($CJ:$CJ,$DF178+13),"")</f>
      </c>
      <c r="CY178">
        <f>IF($DG178&gt;=14,INDEX($CJ:$CJ,$DF178+14),"")</f>
      </c>
      <c r="CZ178">
        <f>IF($DG178&gt;=15,INDEX($CJ:$CJ,$DF178+15),"")</f>
      </c>
      <c r="DA178">
        <f>IF($DG178&gt;=16,INDEX($CJ:$CJ,$DF178+16),"")</f>
      </c>
      <c r="DB178">
        <f>IF($DG178&gt;=17,INDEX($CJ:$CJ,$DF178+17),"")</f>
      </c>
      <c r="DC178">
        <f>IF($DG178&gt;=18,INDEX($CJ:$CJ,$DF178+18),"")</f>
      </c>
      <c r="DD178">
        <f>IF($DG178&gt;=19,INDEX($CJ:$CJ,$DF178+19),"")</f>
      </c>
      <c r="DE178">
        <f>IF($DG178&gt;=20,INDEX($CJ:$CJ,$DF178+20),"")</f>
      </c>
      <c r="DF178">
        <f>IFERROR(MATCH($CI178,$CJ$2:$CJ$263,0)+1,0)</f>
      </c>
      <c r="DG178">
        <f>IFERROR(INDEX($CK$2:$CK$263,MATCH($CI178,$CJ$2:$CJ$263,0)),0)</f>
      </c>
      <c r="DH178">
        <f>IFERROR(INDEX($AO:$AO,MATCH($N178,$AN:$AN,0))&amp;"","")</f>
      </c>
      <c r="DL178">
        <f>IF($GO178&gt;=1,INDEX($DI:$DI,$GN178+1),"")</f>
      </c>
      <c r="DM178">
        <f>IF($GO178&gt;=2,INDEX($DI:$DI,$GN178+2),"")</f>
      </c>
      <c r="DN178">
        <f>IF($GO178&gt;=3,INDEX($DI:$DI,$GN178+3),"")</f>
      </c>
      <c r="DO178">
        <f>IF($GO178&gt;=4,INDEX($DI:$DI,$GN178+4),"")</f>
      </c>
      <c r="DP178">
        <f>IF($GO178&gt;=5,INDEX($DI:$DI,$GN178+5),"")</f>
      </c>
      <c r="DQ178">
        <f>IF($GO178&gt;=6,INDEX($DI:$DI,$GN178+6),"")</f>
      </c>
      <c r="DR178">
        <f>IF($GO178&gt;=7,INDEX($DI:$DI,$GN178+7),"")</f>
      </c>
      <c r="DS178">
        <f>IF($GO178&gt;=8,INDEX($DI:$DI,$GN178+8),"")</f>
      </c>
      <c r="DT178">
        <f>IF($GO178&gt;=9,INDEX($DI:$DI,$GN178+9),"")</f>
      </c>
      <c r="DU178">
        <f>IF($GO178&gt;=10,INDEX($DI:$DI,$GN178+10),"")</f>
      </c>
      <c r="DV178">
        <f>IF($GO178&gt;=11,INDEX($DI:$DI,$GN178+11),"")</f>
      </c>
      <c r="DW178">
        <f>IF($GO178&gt;=12,INDEX($DI:$DI,$GN178+12),"")</f>
      </c>
      <c r="DX178">
        <f>IF($GO178&gt;=13,INDEX($DI:$DI,$GN178+13),"")</f>
      </c>
      <c r="DY178">
        <f>IF($GO178&gt;=14,INDEX($DI:$DI,$GN178+14),"")</f>
      </c>
      <c r="DZ178">
        <f>IF($GO178&gt;=15,INDEX($DI:$DI,$GN178+15),"")</f>
      </c>
      <c r="EA178">
        <f>IF($GO178&gt;=16,INDEX($DI:$DI,$GN178+16),"")</f>
      </c>
      <c r="EB178">
        <f>IF($GO178&gt;=17,INDEX($DI:$DI,$GN178+17),"")</f>
      </c>
      <c r="EC178">
        <f>IF($GO178&gt;=18,INDEX($DI:$DI,$GN178+18),"")</f>
      </c>
      <c r="ED178">
        <f>IF($GO178&gt;=19,INDEX($DI:$DI,$GN178+19),"")</f>
      </c>
      <c r="EE178">
        <f>IF($GO178&gt;=20,INDEX($DI:$DI,$GN178+20),"")</f>
      </c>
      <c r="EF178">
        <f>IF($GO178&gt;=21,INDEX($DI:$DI,$GN178+21),"")</f>
      </c>
      <c r="EG178">
        <f>IF($GO178&gt;=22,INDEX($DI:$DI,$GN178+22),"")</f>
      </c>
      <c r="EH178">
        <f>IF($GO178&gt;=23,INDEX($DI:$DI,$GN178+23),"")</f>
      </c>
      <c r="EI178">
        <f>IF($GO178&gt;=24,INDEX($DI:$DI,$GN178+24),"")</f>
      </c>
      <c r="EJ178">
        <f>IF($GO178&gt;=25,INDEX($DI:$DI,$GN178+25),"")</f>
      </c>
      <c r="EK178">
        <f>IF($GO178&gt;=26,INDEX($DI:$DI,$GN178+26),"")</f>
      </c>
      <c r="EL178">
        <f>IF($GO178&gt;=27,INDEX($DI:$DI,$GN178+27),"")</f>
      </c>
      <c r="EM178">
        <f>IF($GO178&gt;=28,INDEX($DI:$DI,$GN178+28),"")</f>
      </c>
      <c r="EN178">
        <f>IF($GO178&gt;=29,INDEX($DI:$DI,$GN178+29),"")</f>
      </c>
      <c r="EO178">
        <f>IF($GO178&gt;=30,INDEX($DI:$DI,$GN178+30),"")</f>
      </c>
      <c r="EP178">
        <f>IF($GO178&gt;=31,INDEX($DI:$DI,$GN178+31),"")</f>
      </c>
      <c r="EQ178">
        <f>IF($GO178&gt;=32,INDEX($DI:$DI,$GN178+32),"")</f>
      </c>
      <c r="ER178">
        <f>IF($GO178&gt;=33,INDEX($DI:$DI,$GN178+33),"")</f>
      </c>
      <c r="ES178">
        <f>IF($GO178&gt;=34,INDEX($DI:$DI,$GN178+34),"")</f>
      </c>
      <c r="ET178">
        <f>IF($GO178&gt;=35,INDEX($DI:$DI,$GN178+35),"")</f>
      </c>
      <c r="EU178">
        <f>IF($GO178&gt;=36,INDEX($DI:$DI,$GN178+36),"")</f>
      </c>
      <c r="EV178">
        <f>IF($GO178&gt;=37,INDEX($DI:$DI,$GN178+37),"")</f>
      </c>
      <c r="EW178">
        <f>IF($GO178&gt;=38,INDEX($DI:$DI,$GN178+38),"")</f>
      </c>
      <c r="EX178">
        <f>IF($GO178&gt;=39,INDEX($DI:$DI,$GN178+39),"")</f>
      </c>
      <c r="EY178">
        <f>IF($GO178&gt;=40,INDEX($DI:$DI,$GN178+40),"")</f>
      </c>
      <c r="EZ178">
        <f>IF($GO178&gt;=1,INDEX($DJ:$DJ,$GN178+1),"")</f>
      </c>
      <c r="FA178">
        <f>IF($GO178&gt;=2,INDEX($DJ:$DJ,$GN178+2),"")</f>
      </c>
      <c r="FB178">
        <f>IF($GO178&gt;=3,INDEX($DJ:$DJ,$GN178+3),"")</f>
      </c>
      <c r="FC178">
        <f>IF($GO178&gt;=4,INDEX($DJ:$DJ,$GN178+4),"")</f>
      </c>
      <c r="FD178">
        <f>IF($GO178&gt;=5,INDEX($DJ:$DJ,$GN178+5),"")</f>
      </c>
      <c r="FE178">
        <f>IF($GO178&gt;=6,INDEX($DJ:$DJ,$GN178+6),"")</f>
      </c>
      <c r="FF178">
        <f>IF($GO178&gt;=7,INDEX($DJ:$DJ,$GN178+7),"")</f>
      </c>
      <c r="FG178">
        <f>IF($GO178&gt;=8,INDEX($DJ:$DJ,$GN178+8),"")</f>
      </c>
      <c r="FH178">
        <f>IF($GO178&gt;=9,INDEX($DJ:$DJ,$GN178+9),"")</f>
      </c>
      <c r="FI178">
        <f>IF($GO178&gt;=10,INDEX($DJ:$DJ,$GN178+10),"")</f>
      </c>
      <c r="FJ178">
        <f>IF($GO178&gt;=11,INDEX($DJ:$DJ,$GN178+11),"")</f>
      </c>
      <c r="FK178">
        <f>IF($GO178&gt;=12,INDEX($DJ:$DJ,$GN178+12),"")</f>
      </c>
      <c r="FL178">
        <f>IF($GO178&gt;=13,INDEX($DJ:$DJ,$GN178+13),"")</f>
      </c>
      <c r="FM178">
        <f>IF($GO178&gt;=14,INDEX($DJ:$DJ,$GN178+14),"")</f>
      </c>
      <c r="FN178">
        <f>IF($GO178&gt;=15,INDEX($DJ:$DJ,$GN178+15),"")</f>
      </c>
      <c r="FO178">
        <f>IF($GO178&gt;=16,INDEX($DJ:$DJ,$GN178+16),"")</f>
      </c>
      <c r="FP178">
        <f>IF($GO178&gt;=17,INDEX($DJ:$DJ,$GN178+17),"")</f>
      </c>
      <c r="FQ178">
        <f>IF($GO178&gt;=18,INDEX($DJ:$DJ,$GN178+18),"")</f>
      </c>
      <c r="FR178">
        <f>IF($GO178&gt;=19,INDEX($DJ:$DJ,$GN178+19),"")</f>
      </c>
      <c r="FS178">
        <f>IF($GO178&gt;=20,INDEX($DJ:$DJ,$GN178+20),"")</f>
      </c>
      <c r="FT178">
        <f>IF($GO178&gt;=21,INDEX($DJ:$DJ,$GN178+21),"")</f>
      </c>
      <c r="FU178">
        <f>IF($GO178&gt;=22,INDEX($DJ:$DJ,$GN178+22),"")</f>
      </c>
      <c r="FV178">
        <f>IF($GO178&gt;=23,INDEX($DJ:$DJ,$GN178+23),"")</f>
      </c>
      <c r="FW178">
        <f>IF($GO178&gt;=24,INDEX($DJ:$DJ,$GN178+24),"")</f>
      </c>
      <c r="FX178">
        <f>IF($GO178&gt;=25,INDEX($DJ:$DJ,$GN178+25),"")</f>
      </c>
      <c r="FY178">
        <f>IF($GO178&gt;=26,INDEX($DJ:$DJ,$GN178+26),"")</f>
      </c>
      <c r="FZ178">
        <f>IF($GO178&gt;=27,INDEX($DJ:$DJ,$GN178+27),"")</f>
      </c>
      <c r="GA178">
        <f>IF($GO178&gt;=28,INDEX($DJ:$DJ,$GN178+28),"")</f>
      </c>
      <c r="GB178">
        <f>IF($GO178&gt;=29,INDEX($DJ:$DJ,$GN178+29),"")</f>
      </c>
      <c r="GC178">
        <f>IF($GO178&gt;=30,INDEX($DJ:$DJ,$GN178+30),"")</f>
      </c>
      <c r="GD178">
        <f>IF($GO178&gt;=31,INDEX($DJ:$DJ,$GN178+31),"")</f>
      </c>
      <c r="GE178">
        <f>IF($GO178&gt;=32,INDEX($DJ:$DJ,$GN178+32),"")</f>
      </c>
      <c r="GF178">
        <f>IF($GO178&gt;=33,INDEX($DJ:$DJ,$GN178+33),"")</f>
      </c>
      <c r="GG178">
        <f>IF($GO178&gt;=34,INDEX($DJ:$DJ,$GN178+34),"")</f>
      </c>
      <c r="GH178">
        <f>IF($GO178&gt;=35,INDEX($DJ:$DJ,$GN178+35),"")</f>
      </c>
      <c r="GI178">
        <f>IF($GO178&gt;=36,INDEX($DJ:$DJ,$GN178+36),"")</f>
      </c>
      <c r="GJ178">
        <f>IF($GO178&gt;=37,INDEX($DJ:$DJ,$GN178+37),"")</f>
      </c>
      <c r="GK178">
        <f>IF($GO178&gt;=38,INDEX($DJ:$DJ,$GN178+38),"")</f>
      </c>
      <c r="GL178">
        <f>IF($GO178&gt;=39,INDEX($DJ:$DJ,$GN178+39),"")</f>
      </c>
      <c r="GM178">
        <f>IF($GO178&gt;=40,INDEX($DJ:$DJ,$GN178+40),"")</f>
      </c>
      <c r="GN178">
        <f>IFERROR(MATCH($DH178,$DI$2:$DI$148,0)+1,0)</f>
      </c>
      <c r="GO178">
        <f>IFERROR(INDEX($DK$2:$DK$148,MATCH($DH178,$DI$2:$DI$148,0)),0)</f>
      </c>
      <c r="GP178">
        <f>IFERROR(MATCH($Y178,$DL$178:$EY$178,0),0)</f>
      </c>
      <c r="GQ178">
        <f>IF($GP178&gt;0,INDEX($EZ$178:$GM$178,$GP178),"")</f>
      </c>
      <c r="GR178" t="s">
        <v>695</v>
      </c>
      <c r="GT178">
        <f>IF($JC178&gt;=1,INDEX($GR:$GR,$JB178+1),"")</f>
      </c>
      <c r="GU178">
        <f>IF($JC178&gt;=2,INDEX($GR:$GR,$JB178+2),"")</f>
      </c>
      <c r="GV178">
        <f>IF($JC178&gt;=3,INDEX($GR:$GR,$JB178+3),"")</f>
      </c>
      <c r="GW178">
        <f>IF($JC178&gt;=4,INDEX($GR:$GR,$JB178+4),"")</f>
      </c>
      <c r="GX178">
        <f>IF($JC178&gt;=5,INDEX($GR:$GR,$JB178+5),"")</f>
      </c>
      <c r="GY178">
        <f>IF($JC178&gt;=6,INDEX($GR:$GR,$JB178+6),"")</f>
      </c>
      <c r="GZ178">
        <f>IF($JC178&gt;=7,INDEX($GR:$GR,$JB178+7),"")</f>
      </c>
      <c r="HA178">
        <f>IF($JC178&gt;=8,INDEX($GR:$GR,$JB178+8),"")</f>
      </c>
      <c r="HB178">
        <f>IF($JC178&gt;=9,INDEX($GR:$GR,$JB178+9),"")</f>
      </c>
      <c r="HC178">
        <f>IF($JC178&gt;=10,INDEX($GR:$GR,$JB178+10),"")</f>
      </c>
      <c r="HD178">
        <f>IF($JC178&gt;=11,INDEX($GR:$GR,$JB178+11),"")</f>
      </c>
      <c r="HE178">
        <f>IF($JC178&gt;=12,INDEX($GR:$GR,$JB178+12),"")</f>
      </c>
      <c r="HF178">
        <f>IF($JC178&gt;=13,INDEX($GR:$GR,$JB178+13),"")</f>
      </c>
      <c r="HG178">
        <f>IF($JC178&gt;=14,INDEX($GR:$GR,$JB178+14),"")</f>
      </c>
      <c r="HH178">
        <f>IF($JC178&gt;=15,INDEX($GR:$GR,$JB178+15),"")</f>
      </c>
      <c r="HI178">
        <f>IF($JC178&gt;=16,INDEX($GR:$GR,$JB178+16),"")</f>
      </c>
      <c r="HJ178">
        <f>IF($JC178&gt;=17,INDEX($GR:$GR,$JB178+17),"")</f>
      </c>
      <c r="HK178">
        <f>IF($JC178&gt;=18,INDEX($GR:$GR,$JB178+18),"")</f>
      </c>
      <c r="HL178">
        <f>IF($JC178&gt;=19,INDEX($GR:$GR,$JB178+19),"")</f>
      </c>
      <c r="HM178">
        <f>IF($JC178&gt;=20,INDEX($GR:$GR,$JB178+20),"")</f>
      </c>
      <c r="HN178">
        <f>IF($JC178&gt;=21,INDEX($GR:$GR,$JB178+21),"")</f>
      </c>
      <c r="HO178">
        <f>IF($JC178&gt;=22,INDEX($GR:$GR,$JB178+22),"")</f>
      </c>
      <c r="HP178">
        <f>IF($JC178&gt;=23,INDEX($GR:$GR,$JB178+23),"")</f>
      </c>
      <c r="HQ178">
        <f>IF($JC178&gt;=24,INDEX($GR:$GR,$JB178+24),"")</f>
      </c>
      <c r="HR178">
        <f>IF($JC178&gt;=25,INDEX($GR:$GR,$JB178+25),"")</f>
      </c>
      <c r="HS178">
        <f>IF($JC178&gt;=26,INDEX($GR:$GR,$JB178+26),"")</f>
      </c>
      <c r="HT178">
        <f>IF($JC178&gt;=27,INDEX($GR:$GR,$JB178+27),"")</f>
      </c>
      <c r="HU178">
        <f>IF($JC178&gt;=28,INDEX($GR:$GR,$JB178+28),"")</f>
      </c>
      <c r="HV178">
        <f>IF($JC178&gt;=29,INDEX($GR:$GR,$JB178+29),"")</f>
      </c>
      <c r="HW178">
        <f>IF($JC178&gt;=30,INDEX($GR:$GR,$JB178+30),"")</f>
      </c>
      <c r="HX178">
        <f>IF($JC178&gt;=31,INDEX($GR:$GR,$JB178+31),"")</f>
      </c>
      <c r="HY178">
        <f>IF($JC178&gt;=32,INDEX($GR:$GR,$JB178+32),"")</f>
      </c>
      <c r="HZ178">
        <f>IF($JC178&gt;=33,INDEX($GR:$GR,$JB178+33),"")</f>
      </c>
      <c r="IA178">
        <f>IF($JC178&gt;=34,INDEX($GR:$GR,$JB178+34),"")</f>
      </c>
      <c r="IB178">
        <f>IF($JC178&gt;=35,INDEX($GR:$GR,$JB178+35),"")</f>
      </c>
      <c r="IC178">
        <f>IF($JC178&gt;=36,INDEX($GR:$GR,$JB178+36),"")</f>
      </c>
      <c r="ID178">
        <f>IF($JC178&gt;=37,INDEX($GR:$GR,$JB178+37),"")</f>
      </c>
      <c r="IE178">
        <f>IF($JC178&gt;=38,INDEX($GR:$GR,$JB178+38),"")</f>
      </c>
      <c r="IF178">
        <f>IF($JC178&gt;=39,INDEX($GR:$GR,$JB178+39),"")</f>
      </c>
      <c r="IG178">
        <f>IF($JC178&gt;=40,INDEX($GR:$GR,$JB178+40),"")</f>
      </c>
      <c r="IH178">
        <f>IF($JC178&gt;=41,INDEX($GR:$GR,$JB178+41),"")</f>
      </c>
      <c r="II178">
        <f>IF($JC178&gt;=42,INDEX($GR:$GR,$JB178+42),"")</f>
      </c>
      <c r="IJ178">
        <f>IF($JC178&gt;=43,INDEX($GR:$GR,$JB178+43),"")</f>
      </c>
      <c r="IK178">
        <f>IF($JC178&gt;=44,INDEX($GR:$GR,$JB178+44),"")</f>
      </c>
      <c r="IL178">
        <f>IF($JC178&gt;=45,INDEX($GR:$GR,$JB178+45),"")</f>
      </c>
      <c r="IM178">
        <f>IF($JC178&gt;=46,INDEX($GR:$GR,$JB178+46),"")</f>
      </c>
      <c r="IN178">
        <f>IF($JC178&gt;=47,INDEX($GR:$GR,$JB178+47),"")</f>
      </c>
      <c r="IO178">
        <f>IF($JC178&gt;=48,INDEX($GR:$GR,$JB178+48),"")</f>
      </c>
      <c r="IP178">
        <f>IF($JC178&gt;=49,INDEX($GR:$GR,$JB178+49),"")</f>
      </c>
      <c r="IQ178">
        <f>IF($JC178&gt;=50,INDEX($GR:$GR,$JB178+50),"")</f>
      </c>
      <c r="IR178">
        <f>IF($JC178&gt;=51,INDEX($GR:$GR,$JB178+51),"")</f>
      </c>
      <c r="IS178">
        <f>IF($JC178&gt;=52,INDEX($GR:$GR,$JB178+52),"")</f>
      </c>
      <c r="IT178">
        <f>IF($JC178&gt;=53,INDEX($GR:$GR,$JB178+53),"")</f>
      </c>
      <c r="IU178">
        <f>IF($JC178&gt;=54,INDEX($GR:$GR,$JB178+54),"")</f>
      </c>
      <c r="IV178">
        <f>IF($JC178&gt;=55,INDEX($GR:$GR,$JB178+55),"")</f>
      </c>
      <c r="IW178">
        <f>IF($JC178&gt;=56,INDEX($GR:$GR,$JB178+56),"")</f>
      </c>
      <c r="IX178">
        <f>IF($JC178&gt;=57,INDEX($GR:$GR,$JB178+57),"")</f>
      </c>
      <c r="IY178">
        <f>IF($JC178&gt;=58,INDEX($GR:$GR,$JB178+58),"")</f>
      </c>
      <c r="IZ178">
        <f>IF($JC178&gt;=59,INDEX($GR:$GR,$JB178+59),"")</f>
      </c>
      <c r="JA178">
        <f>IF($JC178&gt;=60,INDEX($GR:$GR,$JB178+60),"")</f>
      </c>
      <c r="JB178">
        <f>IFERROR(MATCH($GQ178,$GR$2:$GR$324,0)+1,0)</f>
      </c>
      <c r="JC178">
        <f>IFERROR(INDEX($GS$2:$GS$324,MATCH($GQ178,$GR$2:$GR$324,0)),0)</f>
      </c>
      <c r="JD178" t="s">
        <v>40</v>
      </c>
      <c r="JE178" t="s">
        <v>40</v>
      </c>
    </row>
    <row r="179" spans="1:265" x14ac:dyDescent="0.25">
      <c r="Q179">
        <f>IF(OR($T179="",$P179=""),"",IFERROR($T179/$P179,0))</f>
      </c>
      <c r="R179">
        <f>IF($T179="","",
SUM($S179,$U179,$Z179,$V179,$X179)*
(1-IF($AA179="",0,VALUE($AA179)/100)))</f>
      </c>
      <c r="S179">
        <f>IF($T179="","",$T179)</f>
      </c>
      <c r="U179">
        <f>IF($T179="","",
IF($N179="","",
IF(ISNUMBER(SEARCH("exempt",LOWER($N179))),0,
$T179*(VALUE(SUBSTITUTE($N179,"%",""))/100))))</f>
      </c>
      <c r="AB179">
        <f>IFERROR(IF(FIND(" - ",$K179)&gt;0,MID($K179,FIND(" - ",$K179)+3,LEN($K179)),""),"")</f>
      </c>
      <c r="AK179" t="s">
        <v>696</v>
      </c>
      <c r="AP179">
        <f>IFERROR(LEFT($K179,FIND(" - ",$K179)-1),$K179)</f>
      </c>
      <c r="AS179">
        <f>IF($CH179&gt;=1,INDEX($AQ:$AQ,$CG179+1),"")</f>
      </c>
      <c r="AT179">
        <f>IF($CH179&gt;=2,INDEX($AQ:$AQ,$CG179+2),"")</f>
      </c>
      <c r="AU179">
        <f>IF($CH179&gt;=3,INDEX($AQ:$AQ,$CG179+3),"")</f>
      </c>
      <c r="AV179">
        <f>IF($CH179&gt;=4,INDEX($AQ:$AQ,$CG179+4),"")</f>
      </c>
      <c r="AW179">
        <f>IF($CH179&gt;=5,INDEX($AQ:$AQ,$CG179+5),"")</f>
      </c>
      <c r="AX179">
        <f>IF($CH179&gt;=6,INDEX($AQ:$AQ,$CG179+6),"")</f>
      </c>
      <c r="AY179">
        <f>IF($CH179&gt;=7,INDEX($AQ:$AQ,$CG179+7),"")</f>
      </c>
      <c r="AZ179">
        <f>IF($CH179&gt;=8,INDEX($AQ:$AQ,$CG179+8),"")</f>
      </c>
      <c r="BA179">
        <f>IF($CH179&gt;=9,INDEX($AQ:$AQ,$CG179+9),"")</f>
      </c>
      <c r="BB179">
        <f>IF($CH179&gt;=10,INDEX($AQ:$AQ,$CG179+10),"")</f>
      </c>
      <c r="BC179">
        <f>IF($CH179&gt;=11,INDEX($AQ:$AQ,$CG179+11),"")</f>
      </c>
      <c r="BD179">
        <f>IF($CH179&gt;=12,INDEX($AQ:$AQ,$CG179+12),"")</f>
      </c>
      <c r="BE179">
        <f>IF($CH179&gt;=13,INDEX($AQ:$AQ,$CG179+13),"")</f>
      </c>
      <c r="BF179">
        <f>IF($CH179&gt;=14,INDEX($AQ:$AQ,$CG179+14),"")</f>
      </c>
      <c r="BG179">
        <f>IF($CH179&gt;=15,INDEX($AQ:$AQ,$CG179+15),"")</f>
      </c>
      <c r="BH179">
        <f>IF($CH179&gt;=16,INDEX($AQ:$AQ,$CG179+16),"")</f>
      </c>
      <c r="BI179">
        <f>IF($CH179&gt;=17,INDEX($AQ:$AQ,$CG179+17),"")</f>
      </c>
      <c r="BJ179">
        <f>IF($CH179&gt;=18,INDEX($AQ:$AQ,$CG179+18),"")</f>
      </c>
      <c r="BK179">
        <f>IF($CH179&gt;=19,INDEX($AQ:$AQ,$CG179+19),"")</f>
      </c>
      <c r="BL179">
        <f>IF($CH179&gt;=20,INDEX($AQ:$AQ,$CG179+20),"")</f>
      </c>
      <c r="BM179">
        <f>IF($CH179&gt;=21,INDEX($AQ:$AQ,$CG179+21),"")</f>
      </c>
      <c r="BN179">
        <f>IF($CH179&gt;=22,INDEX($AQ:$AQ,$CG179+22),"")</f>
      </c>
      <c r="BO179">
        <f>IF($CH179&gt;=23,INDEX($AQ:$AQ,$CG179+23),"")</f>
      </c>
      <c r="BP179">
        <f>IF($CH179&gt;=24,INDEX($AQ:$AQ,$CG179+24),"")</f>
      </c>
      <c r="BQ179">
        <f>IF($CH179&gt;=25,INDEX($AQ:$AQ,$CG179+25),"")</f>
      </c>
      <c r="BR179">
        <f>IF($CH179&gt;=26,INDEX($AQ:$AQ,$CG179+26),"")</f>
      </c>
      <c r="BS179">
        <f>IF($CH179&gt;=27,INDEX($AQ:$AQ,$CG179+27),"")</f>
      </c>
      <c r="BT179">
        <f>IF($CH179&gt;=28,INDEX($AQ:$AQ,$CG179+28),"")</f>
      </c>
      <c r="BU179">
        <f>IF($CH179&gt;=29,INDEX($AQ:$AQ,$CG179+29),"")</f>
      </c>
      <c r="BV179">
        <f>IF($CH179&gt;=30,INDEX($AQ:$AQ,$CG179+30),"")</f>
      </c>
      <c r="BW179">
        <f>IF($CH179&gt;=31,INDEX($AQ:$AQ,$CG179+31),"")</f>
      </c>
      <c r="BX179">
        <f>IF($CH179&gt;=32,INDEX($AQ:$AQ,$CG179+32),"")</f>
      </c>
      <c r="BY179">
        <f>IF($CH179&gt;=33,INDEX($AQ:$AQ,$CG179+33),"")</f>
      </c>
      <c r="BZ179">
        <f>IF($CH179&gt;=34,INDEX($AQ:$AQ,$CG179+34),"")</f>
      </c>
      <c r="CA179">
        <f>IF($CH179&gt;=35,INDEX($AQ:$AQ,$CG179+35),"")</f>
      </c>
      <c r="CB179">
        <f>IF($CH179&gt;=36,INDEX($AQ:$AQ,$CG179+36),"")</f>
      </c>
      <c r="CC179">
        <f>IF($CH179&gt;=37,INDEX($AQ:$AQ,$CG179+37),"")</f>
      </c>
      <c r="CD179">
        <f>IF($CH179&gt;=38,INDEX($AQ:$AQ,$CG179+38),"")</f>
      </c>
      <c r="CE179">
        <f>IF($CH179&gt;=39,INDEX($AQ:$AQ,$CG179+39),"")</f>
      </c>
      <c r="CF179">
        <f>IF($CH179&gt;=40,INDEX($AQ:$AQ,$CG179+40),"")</f>
      </c>
      <c r="CG179">
        <f>IFERROR(MATCH($AP179,$AQ$2:$AQ$134,0)+1,0)</f>
      </c>
      <c r="CH179">
        <f>IFERROR(INDEX($AR$2:$AR$134,MATCH($AP179,$AQ$2:$AQ$134,0)),0)</f>
      </c>
      <c r="CI179">
        <f>IFERROR(LEFT($L179,FIND(" - ",$L179)-1),$L179)</f>
      </c>
      <c r="CJ179" t="s">
        <v>697</v>
      </c>
      <c r="CK179">
        <v>1</v>
      </c>
      <c r="CL179">
        <f>IF($DG179&gt;=1,INDEX($CJ:$CJ,$DF179+1),"")</f>
      </c>
      <c r="CM179">
        <f>IF($DG179&gt;=2,INDEX($CJ:$CJ,$DF179+2),"")</f>
      </c>
      <c r="CN179">
        <f>IF($DG179&gt;=3,INDEX($CJ:$CJ,$DF179+3),"")</f>
      </c>
      <c r="CO179">
        <f>IF($DG179&gt;=4,INDEX($CJ:$CJ,$DF179+4),"")</f>
      </c>
      <c r="CP179">
        <f>IF($DG179&gt;=5,INDEX($CJ:$CJ,$DF179+5),"")</f>
      </c>
      <c r="CQ179">
        <f>IF($DG179&gt;=6,INDEX($CJ:$CJ,$DF179+6),"")</f>
      </c>
      <c r="CR179">
        <f>IF($DG179&gt;=7,INDEX($CJ:$CJ,$DF179+7),"")</f>
      </c>
      <c r="CS179">
        <f>IF($DG179&gt;=8,INDEX($CJ:$CJ,$DF179+8),"")</f>
      </c>
      <c r="CT179">
        <f>IF($DG179&gt;=9,INDEX($CJ:$CJ,$DF179+9),"")</f>
      </c>
      <c r="CU179">
        <f>IF($DG179&gt;=10,INDEX($CJ:$CJ,$DF179+10),"")</f>
      </c>
      <c r="CV179">
        <f>IF($DG179&gt;=11,INDEX($CJ:$CJ,$DF179+11),"")</f>
      </c>
      <c r="CW179">
        <f>IF($DG179&gt;=12,INDEX($CJ:$CJ,$DF179+12),"")</f>
      </c>
      <c r="CX179">
        <f>IF($DG179&gt;=13,INDEX($CJ:$CJ,$DF179+13),"")</f>
      </c>
      <c r="CY179">
        <f>IF($DG179&gt;=14,INDEX($CJ:$CJ,$DF179+14),"")</f>
      </c>
      <c r="CZ179">
        <f>IF($DG179&gt;=15,INDEX($CJ:$CJ,$DF179+15),"")</f>
      </c>
      <c r="DA179">
        <f>IF($DG179&gt;=16,INDEX($CJ:$CJ,$DF179+16),"")</f>
      </c>
      <c r="DB179">
        <f>IF($DG179&gt;=17,INDEX($CJ:$CJ,$DF179+17),"")</f>
      </c>
      <c r="DC179">
        <f>IF($DG179&gt;=18,INDEX($CJ:$CJ,$DF179+18),"")</f>
      </c>
      <c r="DD179">
        <f>IF($DG179&gt;=19,INDEX($CJ:$CJ,$DF179+19),"")</f>
      </c>
      <c r="DE179">
        <f>IF($DG179&gt;=20,INDEX($CJ:$CJ,$DF179+20),"")</f>
      </c>
      <c r="DF179">
        <f>IFERROR(MATCH($CI179,$CJ$2:$CJ$263,0)+1,0)</f>
      </c>
      <c r="DG179">
        <f>IFERROR(INDEX($CK$2:$CK$263,MATCH($CI179,$CJ$2:$CJ$263,0)),0)</f>
      </c>
      <c r="DH179">
        <f>IFERROR(INDEX($AO:$AO,MATCH($N179,$AN:$AN,0))&amp;"","")</f>
      </c>
      <c r="DL179">
        <f>IF($GO179&gt;=1,INDEX($DI:$DI,$GN179+1),"")</f>
      </c>
      <c r="DM179">
        <f>IF($GO179&gt;=2,INDEX($DI:$DI,$GN179+2),"")</f>
      </c>
      <c r="DN179">
        <f>IF($GO179&gt;=3,INDEX($DI:$DI,$GN179+3),"")</f>
      </c>
      <c r="DO179">
        <f>IF($GO179&gt;=4,INDEX($DI:$DI,$GN179+4),"")</f>
      </c>
      <c r="DP179">
        <f>IF($GO179&gt;=5,INDEX($DI:$DI,$GN179+5),"")</f>
      </c>
      <c r="DQ179">
        <f>IF($GO179&gt;=6,INDEX($DI:$DI,$GN179+6),"")</f>
      </c>
      <c r="DR179">
        <f>IF($GO179&gt;=7,INDEX($DI:$DI,$GN179+7),"")</f>
      </c>
      <c r="DS179">
        <f>IF($GO179&gt;=8,INDEX($DI:$DI,$GN179+8),"")</f>
      </c>
      <c r="DT179">
        <f>IF($GO179&gt;=9,INDEX($DI:$DI,$GN179+9),"")</f>
      </c>
      <c r="DU179">
        <f>IF($GO179&gt;=10,INDEX($DI:$DI,$GN179+10),"")</f>
      </c>
      <c r="DV179">
        <f>IF($GO179&gt;=11,INDEX($DI:$DI,$GN179+11),"")</f>
      </c>
      <c r="DW179">
        <f>IF($GO179&gt;=12,INDEX($DI:$DI,$GN179+12),"")</f>
      </c>
      <c r="DX179">
        <f>IF($GO179&gt;=13,INDEX($DI:$DI,$GN179+13),"")</f>
      </c>
      <c r="DY179">
        <f>IF($GO179&gt;=14,INDEX($DI:$DI,$GN179+14),"")</f>
      </c>
      <c r="DZ179">
        <f>IF($GO179&gt;=15,INDEX($DI:$DI,$GN179+15),"")</f>
      </c>
      <c r="EA179">
        <f>IF($GO179&gt;=16,INDEX($DI:$DI,$GN179+16),"")</f>
      </c>
      <c r="EB179">
        <f>IF($GO179&gt;=17,INDEX($DI:$DI,$GN179+17),"")</f>
      </c>
      <c r="EC179">
        <f>IF($GO179&gt;=18,INDEX($DI:$DI,$GN179+18),"")</f>
      </c>
      <c r="ED179">
        <f>IF($GO179&gt;=19,INDEX($DI:$DI,$GN179+19),"")</f>
      </c>
      <c r="EE179">
        <f>IF($GO179&gt;=20,INDEX($DI:$DI,$GN179+20),"")</f>
      </c>
      <c r="EF179">
        <f>IF($GO179&gt;=21,INDEX($DI:$DI,$GN179+21),"")</f>
      </c>
      <c r="EG179">
        <f>IF($GO179&gt;=22,INDEX($DI:$DI,$GN179+22),"")</f>
      </c>
      <c r="EH179">
        <f>IF($GO179&gt;=23,INDEX($DI:$DI,$GN179+23),"")</f>
      </c>
      <c r="EI179">
        <f>IF($GO179&gt;=24,INDEX($DI:$DI,$GN179+24),"")</f>
      </c>
      <c r="EJ179">
        <f>IF($GO179&gt;=25,INDEX($DI:$DI,$GN179+25),"")</f>
      </c>
      <c r="EK179">
        <f>IF($GO179&gt;=26,INDEX($DI:$DI,$GN179+26),"")</f>
      </c>
      <c r="EL179">
        <f>IF($GO179&gt;=27,INDEX($DI:$DI,$GN179+27),"")</f>
      </c>
      <c r="EM179">
        <f>IF($GO179&gt;=28,INDEX($DI:$DI,$GN179+28),"")</f>
      </c>
      <c r="EN179">
        <f>IF($GO179&gt;=29,INDEX($DI:$DI,$GN179+29),"")</f>
      </c>
      <c r="EO179">
        <f>IF($GO179&gt;=30,INDEX($DI:$DI,$GN179+30),"")</f>
      </c>
      <c r="EP179">
        <f>IF($GO179&gt;=31,INDEX($DI:$DI,$GN179+31),"")</f>
      </c>
      <c r="EQ179">
        <f>IF($GO179&gt;=32,INDEX($DI:$DI,$GN179+32),"")</f>
      </c>
      <c r="ER179">
        <f>IF($GO179&gt;=33,INDEX($DI:$DI,$GN179+33),"")</f>
      </c>
      <c r="ES179">
        <f>IF($GO179&gt;=34,INDEX($DI:$DI,$GN179+34),"")</f>
      </c>
      <c r="ET179">
        <f>IF($GO179&gt;=35,INDEX($DI:$DI,$GN179+35),"")</f>
      </c>
      <c r="EU179">
        <f>IF($GO179&gt;=36,INDEX($DI:$DI,$GN179+36),"")</f>
      </c>
      <c r="EV179">
        <f>IF($GO179&gt;=37,INDEX($DI:$DI,$GN179+37),"")</f>
      </c>
      <c r="EW179">
        <f>IF($GO179&gt;=38,INDEX($DI:$DI,$GN179+38),"")</f>
      </c>
      <c r="EX179">
        <f>IF($GO179&gt;=39,INDEX($DI:$DI,$GN179+39),"")</f>
      </c>
      <c r="EY179">
        <f>IF($GO179&gt;=40,INDEX($DI:$DI,$GN179+40),"")</f>
      </c>
      <c r="EZ179">
        <f>IF($GO179&gt;=1,INDEX($DJ:$DJ,$GN179+1),"")</f>
      </c>
      <c r="FA179">
        <f>IF($GO179&gt;=2,INDEX($DJ:$DJ,$GN179+2),"")</f>
      </c>
      <c r="FB179">
        <f>IF($GO179&gt;=3,INDEX($DJ:$DJ,$GN179+3),"")</f>
      </c>
      <c r="FC179">
        <f>IF($GO179&gt;=4,INDEX($DJ:$DJ,$GN179+4),"")</f>
      </c>
      <c r="FD179">
        <f>IF($GO179&gt;=5,INDEX($DJ:$DJ,$GN179+5),"")</f>
      </c>
      <c r="FE179">
        <f>IF($GO179&gt;=6,INDEX($DJ:$DJ,$GN179+6),"")</f>
      </c>
      <c r="FF179">
        <f>IF($GO179&gt;=7,INDEX($DJ:$DJ,$GN179+7),"")</f>
      </c>
      <c r="FG179">
        <f>IF($GO179&gt;=8,INDEX($DJ:$DJ,$GN179+8),"")</f>
      </c>
      <c r="FH179">
        <f>IF($GO179&gt;=9,INDEX($DJ:$DJ,$GN179+9),"")</f>
      </c>
      <c r="FI179">
        <f>IF($GO179&gt;=10,INDEX($DJ:$DJ,$GN179+10),"")</f>
      </c>
      <c r="FJ179">
        <f>IF($GO179&gt;=11,INDEX($DJ:$DJ,$GN179+11),"")</f>
      </c>
      <c r="FK179">
        <f>IF($GO179&gt;=12,INDEX($DJ:$DJ,$GN179+12),"")</f>
      </c>
      <c r="FL179">
        <f>IF($GO179&gt;=13,INDEX($DJ:$DJ,$GN179+13),"")</f>
      </c>
      <c r="FM179">
        <f>IF($GO179&gt;=14,INDEX($DJ:$DJ,$GN179+14),"")</f>
      </c>
      <c r="FN179">
        <f>IF($GO179&gt;=15,INDEX($DJ:$DJ,$GN179+15),"")</f>
      </c>
      <c r="FO179">
        <f>IF($GO179&gt;=16,INDEX($DJ:$DJ,$GN179+16),"")</f>
      </c>
      <c r="FP179">
        <f>IF($GO179&gt;=17,INDEX($DJ:$DJ,$GN179+17),"")</f>
      </c>
      <c r="FQ179">
        <f>IF($GO179&gt;=18,INDEX($DJ:$DJ,$GN179+18),"")</f>
      </c>
      <c r="FR179">
        <f>IF($GO179&gt;=19,INDEX($DJ:$DJ,$GN179+19),"")</f>
      </c>
      <c r="FS179">
        <f>IF($GO179&gt;=20,INDEX($DJ:$DJ,$GN179+20),"")</f>
      </c>
      <c r="FT179">
        <f>IF($GO179&gt;=21,INDEX($DJ:$DJ,$GN179+21),"")</f>
      </c>
      <c r="FU179">
        <f>IF($GO179&gt;=22,INDEX($DJ:$DJ,$GN179+22),"")</f>
      </c>
      <c r="FV179">
        <f>IF($GO179&gt;=23,INDEX($DJ:$DJ,$GN179+23),"")</f>
      </c>
      <c r="FW179">
        <f>IF($GO179&gt;=24,INDEX($DJ:$DJ,$GN179+24),"")</f>
      </c>
      <c r="FX179">
        <f>IF($GO179&gt;=25,INDEX($DJ:$DJ,$GN179+25),"")</f>
      </c>
      <c r="FY179">
        <f>IF($GO179&gt;=26,INDEX($DJ:$DJ,$GN179+26),"")</f>
      </c>
      <c r="FZ179">
        <f>IF($GO179&gt;=27,INDEX($DJ:$DJ,$GN179+27),"")</f>
      </c>
      <c r="GA179">
        <f>IF($GO179&gt;=28,INDEX($DJ:$DJ,$GN179+28),"")</f>
      </c>
      <c r="GB179">
        <f>IF($GO179&gt;=29,INDEX($DJ:$DJ,$GN179+29),"")</f>
      </c>
      <c r="GC179">
        <f>IF($GO179&gt;=30,INDEX($DJ:$DJ,$GN179+30),"")</f>
      </c>
      <c r="GD179">
        <f>IF($GO179&gt;=31,INDEX($DJ:$DJ,$GN179+31),"")</f>
      </c>
      <c r="GE179">
        <f>IF($GO179&gt;=32,INDEX($DJ:$DJ,$GN179+32),"")</f>
      </c>
      <c r="GF179">
        <f>IF($GO179&gt;=33,INDEX($DJ:$DJ,$GN179+33),"")</f>
      </c>
      <c r="GG179">
        <f>IF($GO179&gt;=34,INDEX($DJ:$DJ,$GN179+34),"")</f>
      </c>
      <c r="GH179">
        <f>IF($GO179&gt;=35,INDEX($DJ:$DJ,$GN179+35),"")</f>
      </c>
      <c r="GI179">
        <f>IF($GO179&gt;=36,INDEX($DJ:$DJ,$GN179+36),"")</f>
      </c>
      <c r="GJ179">
        <f>IF($GO179&gt;=37,INDEX($DJ:$DJ,$GN179+37),"")</f>
      </c>
      <c r="GK179">
        <f>IF($GO179&gt;=38,INDEX($DJ:$DJ,$GN179+38),"")</f>
      </c>
      <c r="GL179">
        <f>IF($GO179&gt;=39,INDEX($DJ:$DJ,$GN179+39),"")</f>
      </c>
      <c r="GM179">
        <f>IF($GO179&gt;=40,INDEX($DJ:$DJ,$GN179+40),"")</f>
      </c>
      <c r="GN179">
        <f>IFERROR(MATCH($DH179,$DI$2:$DI$148,0)+1,0)</f>
      </c>
      <c r="GO179">
        <f>IFERROR(INDEX($DK$2:$DK$148,MATCH($DH179,$DI$2:$DI$148,0)),0)</f>
      </c>
      <c r="GP179">
        <f>IFERROR(MATCH($Y179,$DL$179:$EY$179,0),0)</f>
      </c>
      <c r="GQ179">
        <f>IF($GP179&gt;0,INDEX($EZ$179:$GM$179,$GP179),"")</f>
      </c>
      <c r="GR179" t="s">
        <v>698</v>
      </c>
      <c r="GT179">
        <f>IF($JC179&gt;=1,INDEX($GR:$GR,$JB179+1),"")</f>
      </c>
      <c r="GU179">
        <f>IF($JC179&gt;=2,INDEX($GR:$GR,$JB179+2),"")</f>
      </c>
      <c r="GV179">
        <f>IF($JC179&gt;=3,INDEX($GR:$GR,$JB179+3),"")</f>
      </c>
      <c r="GW179">
        <f>IF($JC179&gt;=4,INDEX($GR:$GR,$JB179+4),"")</f>
      </c>
      <c r="GX179">
        <f>IF($JC179&gt;=5,INDEX($GR:$GR,$JB179+5),"")</f>
      </c>
      <c r="GY179">
        <f>IF($JC179&gt;=6,INDEX($GR:$GR,$JB179+6),"")</f>
      </c>
      <c r="GZ179">
        <f>IF($JC179&gt;=7,INDEX($GR:$GR,$JB179+7),"")</f>
      </c>
      <c r="HA179">
        <f>IF($JC179&gt;=8,INDEX($GR:$GR,$JB179+8),"")</f>
      </c>
      <c r="HB179">
        <f>IF($JC179&gt;=9,INDEX($GR:$GR,$JB179+9),"")</f>
      </c>
      <c r="HC179">
        <f>IF($JC179&gt;=10,INDEX($GR:$GR,$JB179+10),"")</f>
      </c>
      <c r="HD179">
        <f>IF($JC179&gt;=11,INDEX($GR:$GR,$JB179+11),"")</f>
      </c>
      <c r="HE179">
        <f>IF($JC179&gt;=12,INDEX($GR:$GR,$JB179+12),"")</f>
      </c>
      <c r="HF179">
        <f>IF($JC179&gt;=13,INDEX($GR:$GR,$JB179+13),"")</f>
      </c>
      <c r="HG179">
        <f>IF($JC179&gt;=14,INDEX($GR:$GR,$JB179+14),"")</f>
      </c>
      <c r="HH179">
        <f>IF($JC179&gt;=15,INDEX($GR:$GR,$JB179+15),"")</f>
      </c>
      <c r="HI179">
        <f>IF($JC179&gt;=16,INDEX($GR:$GR,$JB179+16),"")</f>
      </c>
      <c r="HJ179">
        <f>IF($JC179&gt;=17,INDEX($GR:$GR,$JB179+17),"")</f>
      </c>
      <c r="HK179">
        <f>IF($JC179&gt;=18,INDEX($GR:$GR,$JB179+18),"")</f>
      </c>
      <c r="HL179">
        <f>IF($JC179&gt;=19,INDEX($GR:$GR,$JB179+19),"")</f>
      </c>
      <c r="HM179">
        <f>IF($JC179&gt;=20,INDEX($GR:$GR,$JB179+20),"")</f>
      </c>
      <c r="HN179">
        <f>IF($JC179&gt;=21,INDEX($GR:$GR,$JB179+21),"")</f>
      </c>
      <c r="HO179">
        <f>IF($JC179&gt;=22,INDEX($GR:$GR,$JB179+22),"")</f>
      </c>
      <c r="HP179">
        <f>IF($JC179&gt;=23,INDEX($GR:$GR,$JB179+23),"")</f>
      </c>
      <c r="HQ179">
        <f>IF($JC179&gt;=24,INDEX($GR:$GR,$JB179+24),"")</f>
      </c>
      <c r="HR179">
        <f>IF($JC179&gt;=25,INDEX($GR:$GR,$JB179+25),"")</f>
      </c>
      <c r="HS179">
        <f>IF($JC179&gt;=26,INDEX($GR:$GR,$JB179+26),"")</f>
      </c>
      <c r="HT179">
        <f>IF($JC179&gt;=27,INDEX($GR:$GR,$JB179+27),"")</f>
      </c>
      <c r="HU179">
        <f>IF($JC179&gt;=28,INDEX($GR:$GR,$JB179+28),"")</f>
      </c>
      <c r="HV179">
        <f>IF($JC179&gt;=29,INDEX($GR:$GR,$JB179+29),"")</f>
      </c>
      <c r="HW179">
        <f>IF($JC179&gt;=30,INDEX($GR:$GR,$JB179+30),"")</f>
      </c>
      <c r="HX179">
        <f>IF($JC179&gt;=31,INDEX($GR:$GR,$JB179+31),"")</f>
      </c>
      <c r="HY179">
        <f>IF($JC179&gt;=32,INDEX($GR:$GR,$JB179+32),"")</f>
      </c>
      <c r="HZ179">
        <f>IF($JC179&gt;=33,INDEX($GR:$GR,$JB179+33),"")</f>
      </c>
      <c r="IA179">
        <f>IF($JC179&gt;=34,INDEX($GR:$GR,$JB179+34),"")</f>
      </c>
      <c r="IB179">
        <f>IF($JC179&gt;=35,INDEX($GR:$GR,$JB179+35),"")</f>
      </c>
      <c r="IC179">
        <f>IF($JC179&gt;=36,INDEX($GR:$GR,$JB179+36),"")</f>
      </c>
      <c r="ID179">
        <f>IF($JC179&gt;=37,INDEX($GR:$GR,$JB179+37),"")</f>
      </c>
      <c r="IE179">
        <f>IF($JC179&gt;=38,INDEX($GR:$GR,$JB179+38),"")</f>
      </c>
      <c r="IF179">
        <f>IF($JC179&gt;=39,INDEX($GR:$GR,$JB179+39),"")</f>
      </c>
      <c r="IG179">
        <f>IF($JC179&gt;=40,INDEX($GR:$GR,$JB179+40),"")</f>
      </c>
      <c r="IH179">
        <f>IF($JC179&gt;=41,INDEX($GR:$GR,$JB179+41),"")</f>
      </c>
      <c r="II179">
        <f>IF($JC179&gt;=42,INDEX($GR:$GR,$JB179+42),"")</f>
      </c>
      <c r="IJ179">
        <f>IF($JC179&gt;=43,INDEX($GR:$GR,$JB179+43),"")</f>
      </c>
      <c r="IK179">
        <f>IF($JC179&gt;=44,INDEX($GR:$GR,$JB179+44),"")</f>
      </c>
      <c r="IL179">
        <f>IF($JC179&gt;=45,INDEX($GR:$GR,$JB179+45),"")</f>
      </c>
      <c r="IM179">
        <f>IF($JC179&gt;=46,INDEX($GR:$GR,$JB179+46),"")</f>
      </c>
      <c r="IN179">
        <f>IF($JC179&gt;=47,INDEX($GR:$GR,$JB179+47),"")</f>
      </c>
      <c r="IO179">
        <f>IF($JC179&gt;=48,INDEX($GR:$GR,$JB179+48),"")</f>
      </c>
      <c r="IP179">
        <f>IF($JC179&gt;=49,INDEX($GR:$GR,$JB179+49),"")</f>
      </c>
      <c r="IQ179">
        <f>IF($JC179&gt;=50,INDEX($GR:$GR,$JB179+50),"")</f>
      </c>
      <c r="IR179">
        <f>IF($JC179&gt;=51,INDEX($GR:$GR,$JB179+51),"")</f>
      </c>
      <c r="IS179">
        <f>IF($JC179&gt;=52,INDEX($GR:$GR,$JB179+52),"")</f>
      </c>
      <c r="IT179">
        <f>IF($JC179&gt;=53,INDEX($GR:$GR,$JB179+53),"")</f>
      </c>
      <c r="IU179">
        <f>IF($JC179&gt;=54,INDEX($GR:$GR,$JB179+54),"")</f>
      </c>
      <c r="IV179">
        <f>IF($JC179&gt;=55,INDEX($GR:$GR,$JB179+55),"")</f>
      </c>
      <c r="IW179">
        <f>IF($JC179&gt;=56,INDEX($GR:$GR,$JB179+56),"")</f>
      </c>
      <c r="IX179">
        <f>IF($JC179&gt;=57,INDEX($GR:$GR,$JB179+57),"")</f>
      </c>
      <c r="IY179">
        <f>IF($JC179&gt;=58,INDEX($GR:$GR,$JB179+58),"")</f>
      </c>
      <c r="IZ179">
        <f>IF($JC179&gt;=59,INDEX($GR:$GR,$JB179+59),"")</f>
      </c>
      <c r="JA179">
        <f>IF($JC179&gt;=60,INDEX($GR:$GR,$JB179+60),"")</f>
      </c>
      <c r="JB179">
        <f>IFERROR(MATCH($GQ179,$GR$2:$GR$324,0)+1,0)</f>
      </c>
      <c r="JC179">
        <f>IFERROR(INDEX($GS$2:$GS$324,MATCH($GQ179,$GR$2:$GR$324,0)),0)</f>
      </c>
      <c r="JD179" t="s">
        <v>40</v>
      </c>
      <c r="JE179" t="s">
        <v>40</v>
      </c>
    </row>
    <row r="180" spans="1:265" x14ac:dyDescent="0.25">
      <c r="Q180">
        <f>IF(OR($T180="",$P180=""),"",IFERROR($T180/$P180,0))</f>
      </c>
      <c r="R180">
        <f>IF($T180="","",
SUM($S180,$U180,$Z180,$V180,$X180)*
(1-IF($AA180="",0,VALUE($AA180)/100)))</f>
      </c>
      <c r="S180">
        <f>IF($T180="","",$T180)</f>
      </c>
      <c r="U180">
        <f>IF($T180="","",
IF($N180="","",
IF(ISNUMBER(SEARCH("exempt",LOWER($N180))),0,
$T180*(VALUE(SUBSTITUTE($N180,"%",""))/100))))</f>
      </c>
      <c r="AB180">
        <f>IFERROR(IF(FIND(" - ",$K180)&gt;0,MID($K180,FIND(" - ",$K180)+3,LEN($K180)),""),"")</f>
      </c>
      <c r="AK180" t="s">
        <v>699</v>
      </c>
      <c r="AP180">
        <f>IFERROR(LEFT($K180,FIND(" - ",$K180)-1),$K180)</f>
      </c>
      <c r="AS180">
        <f>IF($CH180&gt;=1,INDEX($AQ:$AQ,$CG180+1),"")</f>
      </c>
      <c r="AT180">
        <f>IF($CH180&gt;=2,INDEX($AQ:$AQ,$CG180+2),"")</f>
      </c>
      <c r="AU180">
        <f>IF($CH180&gt;=3,INDEX($AQ:$AQ,$CG180+3),"")</f>
      </c>
      <c r="AV180">
        <f>IF($CH180&gt;=4,INDEX($AQ:$AQ,$CG180+4),"")</f>
      </c>
      <c r="AW180">
        <f>IF($CH180&gt;=5,INDEX($AQ:$AQ,$CG180+5),"")</f>
      </c>
      <c r="AX180">
        <f>IF($CH180&gt;=6,INDEX($AQ:$AQ,$CG180+6),"")</f>
      </c>
      <c r="AY180">
        <f>IF($CH180&gt;=7,INDEX($AQ:$AQ,$CG180+7),"")</f>
      </c>
      <c r="AZ180">
        <f>IF($CH180&gt;=8,INDEX($AQ:$AQ,$CG180+8),"")</f>
      </c>
      <c r="BA180">
        <f>IF($CH180&gt;=9,INDEX($AQ:$AQ,$CG180+9),"")</f>
      </c>
      <c r="BB180">
        <f>IF($CH180&gt;=10,INDEX($AQ:$AQ,$CG180+10),"")</f>
      </c>
      <c r="BC180">
        <f>IF($CH180&gt;=11,INDEX($AQ:$AQ,$CG180+11),"")</f>
      </c>
      <c r="BD180">
        <f>IF($CH180&gt;=12,INDEX($AQ:$AQ,$CG180+12),"")</f>
      </c>
      <c r="BE180">
        <f>IF($CH180&gt;=13,INDEX($AQ:$AQ,$CG180+13),"")</f>
      </c>
      <c r="BF180">
        <f>IF($CH180&gt;=14,INDEX($AQ:$AQ,$CG180+14),"")</f>
      </c>
      <c r="BG180">
        <f>IF($CH180&gt;=15,INDEX($AQ:$AQ,$CG180+15),"")</f>
      </c>
      <c r="BH180">
        <f>IF($CH180&gt;=16,INDEX($AQ:$AQ,$CG180+16),"")</f>
      </c>
      <c r="BI180">
        <f>IF($CH180&gt;=17,INDEX($AQ:$AQ,$CG180+17),"")</f>
      </c>
      <c r="BJ180">
        <f>IF($CH180&gt;=18,INDEX($AQ:$AQ,$CG180+18),"")</f>
      </c>
      <c r="BK180">
        <f>IF($CH180&gt;=19,INDEX($AQ:$AQ,$CG180+19),"")</f>
      </c>
      <c r="BL180">
        <f>IF($CH180&gt;=20,INDEX($AQ:$AQ,$CG180+20),"")</f>
      </c>
      <c r="BM180">
        <f>IF($CH180&gt;=21,INDEX($AQ:$AQ,$CG180+21),"")</f>
      </c>
      <c r="BN180">
        <f>IF($CH180&gt;=22,INDEX($AQ:$AQ,$CG180+22),"")</f>
      </c>
      <c r="BO180">
        <f>IF($CH180&gt;=23,INDEX($AQ:$AQ,$CG180+23),"")</f>
      </c>
      <c r="BP180">
        <f>IF($CH180&gt;=24,INDEX($AQ:$AQ,$CG180+24),"")</f>
      </c>
      <c r="BQ180">
        <f>IF($CH180&gt;=25,INDEX($AQ:$AQ,$CG180+25),"")</f>
      </c>
      <c r="BR180">
        <f>IF($CH180&gt;=26,INDEX($AQ:$AQ,$CG180+26),"")</f>
      </c>
      <c r="BS180">
        <f>IF($CH180&gt;=27,INDEX($AQ:$AQ,$CG180+27),"")</f>
      </c>
      <c r="BT180">
        <f>IF($CH180&gt;=28,INDEX($AQ:$AQ,$CG180+28),"")</f>
      </c>
      <c r="BU180">
        <f>IF($CH180&gt;=29,INDEX($AQ:$AQ,$CG180+29),"")</f>
      </c>
      <c r="BV180">
        <f>IF($CH180&gt;=30,INDEX($AQ:$AQ,$CG180+30),"")</f>
      </c>
      <c r="BW180">
        <f>IF($CH180&gt;=31,INDEX($AQ:$AQ,$CG180+31),"")</f>
      </c>
      <c r="BX180">
        <f>IF($CH180&gt;=32,INDEX($AQ:$AQ,$CG180+32),"")</f>
      </c>
      <c r="BY180">
        <f>IF($CH180&gt;=33,INDEX($AQ:$AQ,$CG180+33),"")</f>
      </c>
      <c r="BZ180">
        <f>IF($CH180&gt;=34,INDEX($AQ:$AQ,$CG180+34),"")</f>
      </c>
      <c r="CA180">
        <f>IF($CH180&gt;=35,INDEX($AQ:$AQ,$CG180+35),"")</f>
      </c>
      <c r="CB180">
        <f>IF($CH180&gt;=36,INDEX($AQ:$AQ,$CG180+36),"")</f>
      </c>
      <c r="CC180">
        <f>IF($CH180&gt;=37,INDEX($AQ:$AQ,$CG180+37),"")</f>
      </c>
      <c r="CD180">
        <f>IF($CH180&gt;=38,INDEX($AQ:$AQ,$CG180+38),"")</f>
      </c>
      <c r="CE180">
        <f>IF($CH180&gt;=39,INDEX($AQ:$AQ,$CG180+39),"")</f>
      </c>
      <c r="CF180">
        <f>IF($CH180&gt;=40,INDEX($AQ:$AQ,$CG180+40),"")</f>
      </c>
      <c r="CG180">
        <f>IFERROR(MATCH($AP180,$AQ$2:$AQ$134,0)+1,0)</f>
      </c>
      <c r="CH180">
        <f>IFERROR(INDEX($AR$2:$AR$134,MATCH($AP180,$AQ$2:$AQ$134,0)),0)</f>
      </c>
      <c r="CI180">
        <f>IFERROR(LEFT($L180,FIND(" - ",$L180)-1),$L180)</f>
      </c>
      <c r="CJ180" t="s">
        <v>224</v>
      </c>
      <c r="CL180">
        <f>IF($DG180&gt;=1,INDEX($CJ:$CJ,$DF180+1),"")</f>
      </c>
      <c r="CM180">
        <f>IF($DG180&gt;=2,INDEX($CJ:$CJ,$DF180+2),"")</f>
      </c>
      <c r="CN180">
        <f>IF($DG180&gt;=3,INDEX($CJ:$CJ,$DF180+3),"")</f>
      </c>
      <c r="CO180">
        <f>IF($DG180&gt;=4,INDEX($CJ:$CJ,$DF180+4),"")</f>
      </c>
      <c r="CP180">
        <f>IF($DG180&gt;=5,INDEX($CJ:$CJ,$DF180+5),"")</f>
      </c>
      <c r="CQ180">
        <f>IF($DG180&gt;=6,INDEX($CJ:$CJ,$DF180+6),"")</f>
      </c>
      <c r="CR180">
        <f>IF($DG180&gt;=7,INDEX($CJ:$CJ,$DF180+7),"")</f>
      </c>
      <c r="CS180">
        <f>IF($DG180&gt;=8,INDEX($CJ:$CJ,$DF180+8),"")</f>
      </c>
      <c r="CT180">
        <f>IF($DG180&gt;=9,INDEX($CJ:$CJ,$DF180+9),"")</f>
      </c>
      <c r="CU180">
        <f>IF($DG180&gt;=10,INDEX($CJ:$CJ,$DF180+10),"")</f>
      </c>
      <c r="CV180">
        <f>IF($DG180&gt;=11,INDEX($CJ:$CJ,$DF180+11),"")</f>
      </c>
      <c r="CW180">
        <f>IF($DG180&gt;=12,INDEX($CJ:$CJ,$DF180+12),"")</f>
      </c>
      <c r="CX180">
        <f>IF($DG180&gt;=13,INDEX($CJ:$CJ,$DF180+13),"")</f>
      </c>
      <c r="CY180">
        <f>IF($DG180&gt;=14,INDEX($CJ:$CJ,$DF180+14),"")</f>
      </c>
      <c r="CZ180">
        <f>IF($DG180&gt;=15,INDEX($CJ:$CJ,$DF180+15),"")</f>
      </c>
      <c r="DA180">
        <f>IF($DG180&gt;=16,INDEX($CJ:$CJ,$DF180+16),"")</f>
      </c>
      <c r="DB180">
        <f>IF($DG180&gt;=17,INDEX($CJ:$CJ,$DF180+17),"")</f>
      </c>
      <c r="DC180">
        <f>IF($DG180&gt;=18,INDEX($CJ:$CJ,$DF180+18),"")</f>
      </c>
      <c r="DD180">
        <f>IF($DG180&gt;=19,INDEX($CJ:$CJ,$DF180+19),"")</f>
      </c>
      <c r="DE180">
        <f>IF($DG180&gt;=20,INDEX($CJ:$CJ,$DF180+20),"")</f>
      </c>
      <c r="DF180">
        <f>IFERROR(MATCH($CI180,$CJ$2:$CJ$263,0)+1,0)</f>
      </c>
      <c r="DG180">
        <f>IFERROR(INDEX($CK$2:$CK$263,MATCH($CI180,$CJ$2:$CJ$263,0)),0)</f>
      </c>
      <c r="DH180">
        <f>IFERROR(INDEX($AO:$AO,MATCH($N180,$AN:$AN,0))&amp;"","")</f>
      </c>
      <c r="DL180">
        <f>IF($GO180&gt;=1,INDEX($DI:$DI,$GN180+1),"")</f>
      </c>
      <c r="DM180">
        <f>IF($GO180&gt;=2,INDEX($DI:$DI,$GN180+2),"")</f>
      </c>
      <c r="DN180">
        <f>IF($GO180&gt;=3,INDEX($DI:$DI,$GN180+3),"")</f>
      </c>
      <c r="DO180">
        <f>IF($GO180&gt;=4,INDEX($DI:$DI,$GN180+4),"")</f>
      </c>
      <c r="DP180">
        <f>IF($GO180&gt;=5,INDEX($DI:$DI,$GN180+5),"")</f>
      </c>
      <c r="DQ180">
        <f>IF($GO180&gt;=6,INDEX($DI:$DI,$GN180+6),"")</f>
      </c>
      <c r="DR180">
        <f>IF($GO180&gt;=7,INDEX($DI:$DI,$GN180+7),"")</f>
      </c>
      <c r="DS180">
        <f>IF($GO180&gt;=8,INDEX($DI:$DI,$GN180+8),"")</f>
      </c>
      <c r="DT180">
        <f>IF($GO180&gt;=9,INDEX($DI:$DI,$GN180+9),"")</f>
      </c>
      <c r="DU180">
        <f>IF($GO180&gt;=10,INDEX($DI:$DI,$GN180+10),"")</f>
      </c>
      <c r="DV180">
        <f>IF($GO180&gt;=11,INDEX($DI:$DI,$GN180+11),"")</f>
      </c>
      <c r="DW180">
        <f>IF($GO180&gt;=12,INDEX($DI:$DI,$GN180+12),"")</f>
      </c>
      <c r="DX180">
        <f>IF($GO180&gt;=13,INDEX($DI:$DI,$GN180+13),"")</f>
      </c>
      <c r="DY180">
        <f>IF($GO180&gt;=14,INDEX($DI:$DI,$GN180+14),"")</f>
      </c>
      <c r="DZ180">
        <f>IF($GO180&gt;=15,INDEX($DI:$DI,$GN180+15),"")</f>
      </c>
      <c r="EA180">
        <f>IF($GO180&gt;=16,INDEX($DI:$DI,$GN180+16),"")</f>
      </c>
      <c r="EB180">
        <f>IF($GO180&gt;=17,INDEX($DI:$DI,$GN180+17),"")</f>
      </c>
      <c r="EC180">
        <f>IF($GO180&gt;=18,INDEX($DI:$DI,$GN180+18),"")</f>
      </c>
      <c r="ED180">
        <f>IF($GO180&gt;=19,INDEX($DI:$DI,$GN180+19),"")</f>
      </c>
      <c r="EE180">
        <f>IF($GO180&gt;=20,INDEX($DI:$DI,$GN180+20),"")</f>
      </c>
      <c r="EF180">
        <f>IF($GO180&gt;=21,INDEX($DI:$DI,$GN180+21),"")</f>
      </c>
      <c r="EG180">
        <f>IF($GO180&gt;=22,INDEX($DI:$DI,$GN180+22),"")</f>
      </c>
      <c r="EH180">
        <f>IF($GO180&gt;=23,INDEX($DI:$DI,$GN180+23),"")</f>
      </c>
      <c r="EI180">
        <f>IF($GO180&gt;=24,INDEX($DI:$DI,$GN180+24),"")</f>
      </c>
      <c r="EJ180">
        <f>IF($GO180&gt;=25,INDEX($DI:$DI,$GN180+25),"")</f>
      </c>
      <c r="EK180">
        <f>IF($GO180&gt;=26,INDEX($DI:$DI,$GN180+26),"")</f>
      </c>
      <c r="EL180">
        <f>IF($GO180&gt;=27,INDEX($DI:$DI,$GN180+27),"")</f>
      </c>
      <c r="EM180">
        <f>IF($GO180&gt;=28,INDEX($DI:$DI,$GN180+28),"")</f>
      </c>
      <c r="EN180">
        <f>IF($GO180&gt;=29,INDEX($DI:$DI,$GN180+29),"")</f>
      </c>
      <c r="EO180">
        <f>IF($GO180&gt;=30,INDEX($DI:$DI,$GN180+30),"")</f>
      </c>
      <c r="EP180">
        <f>IF($GO180&gt;=31,INDEX($DI:$DI,$GN180+31),"")</f>
      </c>
      <c r="EQ180">
        <f>IF($GO180&gt;=32,INDEX($DI:$DI,$GN180+32),"")</f>
      </c>
      <c r="ER180">
        <f>IF($GO180&gt;=33,INDEX($DI:$DI,$GN180+33),"")</f>
      </c>
      <c r="ES180">
        <f>IF($GO180&gt;=34,INDEX($DI:$DI,$GN180+34),"")</f>
      </c>
      <c r="ET180">
        <f>IF($GO180&gt;=35,INDEX($DI:$DI,$GN180+35),"")</f>
      </c>
      <c r="EU180">
        <f>IF($GO180&gt;=36,INDEX($DI:$DI,$GN180+36),"")</f>
      </c>
      <c r="EV180">
        <f>IF($GO180&gt;=37,INDEX($DI:$DI,$GN180+37),"")</f>
      </c>
      <c r="EW180">
        <f>IF($GO180&gt;=38,INDEX($DI:$DI,$GN180+38),"")</f>
      </c>
      <c r="EX180">
        <f>IF($GO180&gt;=39,INDEX($DI:$DI,$GN180+39),"")</f>
      </c>
      <c r="EY180">
        <f>IF($GO180&gt;=40,INDEX($DI:$DI,$GN180+40),"")</f>
      </c>
      <c r="EZ180">
        <f>IF($GO180&gt;=1,INDEX($DJ:$DJ,$GN180+1),"")</f>
      </c>
      <c r="FA180">
        <f>IF($GO180&gt;=2,INDEX($DJ:$DJ,$GN180+2),"")</f>
      </c>
      <c r="FB180">
        <f>IF($GO180&gt;=3,INDEX($DJ:$DJ,$GN180+3),"")</f>
      </c>
      <c r="FC180">
        <f>IF($GO180&gt;=4,INDEX($DJ:$DJ,$GN180+4),"")</f>
      </c>
      <c r="FD180">
        <f>IF($GO180&gt;=5,INDEX($DJ:$DJ,$GN180+5),"")</f>
      </c>
      <c r="FE180">
        <f>IF($GO180&gt;=6,INDEX($DJ:$DJ,$GN180+6),"")</f>
      </c>
      <c r="FF180">
        <f>IF($GO180&gt;=7,INDEX($DJ:$DJ,$GN180+7),"")</f>
      </c>
      <c r="FG180">
        <f>IF($GO180&gt;=8,INDEX($DJ:$DJ,$GN180+8),"")</f>
      </c>
      <c r="FH180">
        <f>IF($GO180&gt;=9,INDEX($DJ:$DJ,$GN180+9),"")</f>
      </c>
      <c r="FI180">
        <f>IF($GO180&gt;=10,INDEX($DJ:$DJ,$GN180+10),"")</f>
      </c>
      <c r="FJ180">
        <f>IF($GO180&gt;=11,INDEX($DJ:$DJ,$GN180+11),"")</f>
      </c>
      <c r="FK180">
        <f>IF($GO180&gt;=12,INDEX($DJ:$DJ,$GN180+12),"")</f>
      </c>
      <c r="FL180">
        <f>IF($GO180&gt;=13,INDEX($DJ:$DJ,$GN180+13),"")</f>
      </c>
      <c r="FM180">
        <f>IF($GO180&gt;=14,INDEX($DJ:$DJ,$GN180+14),"")</f>
      </c>
      <c r="FN180">
        <f>IF($GO180&gt;=15,INDEX($DJ:$DJ,$GN180+15),"")</f>
      </c>
      <c r="FO180">
        <f>IF($GO180&gt;=16,INDEX($DJ:$DJ,$GN180+16),"")</f>
      </c>
      <c r="FP180">
        <f>IF($GO180&gt;=17,INDEX($DJ:$DJ,$GN180+17),"")</f>
      </c>
      <c r="FQ180">
        <f>IF($GO180&gt;=18,INDEX($DJ:$DJ,$GN180+18),"")</f>
      </c>
      <c r="FR180">
        <f>IF($GO180&gt;=19,INDEX($DJ:$DJ,$GN180+19),"")</f>
      </c>
      <c r="FS180">
        <f>IF($GO180&gt;=20,INDEX($DJ:$DJ,$GN180+20),"")</f>
      </c>
      <c r="FT180">
        <f>IF($GO180&gt;=21,INDEX($DJ:$DJ,$GN180+21),"")</f>
      </c>
      <c r="FU180">
        <f>IF($GO180&gt;=22,INDEX($DJ:$DJ,$GN180+22),"")</f>
      </c>
      <c r="FV180">
        <f>IF($GO180&gt;=23,INDEX($DJ:$DJ,$GN180+23),"")</f>
      </c>
      <c r="FW180">
        <f>IF($GO180&gt;=24,INDEX($DJ:$DJ,$GN180+24),"")</f>
      </c>
      <c r="FX180">
        <f>IF($GO180&gt;=25,INDEX($DJ:$DJ,$GN180+25),"")</f>
      </c>
      <c r="FY180">
        <f>IF($GO180&gt;=26,INDEX($DJ:$DJ,$GN180+26),"")</f>
      </c>
      <c r="FZ180">
        <f>IF($GO180&gt;=27,INDEX($DJ:$DJ,$GN180+27),"")</f>
      </c>
      <c r="GA180">
        <f>IF($GO180&gt;=28,INDEX($DJ:$DJ,$GN180+28),"")</f>
      </c>
      <c r="GB180">
        <f>IF($GO180&gt;=29,INDEX($DJ:$DJ,$GN180+29),"")</f>
      </c>
      <c r="GC180">
        <f>IF($GO180&gt;=30,INDEX($DJ:$DJ,$GN180+30),"")</f>
      </c>
      <c r="GD180">
        <f>IF($GO180&gt;=31,INDEX($DJ:$DJ,$GN180+31),"")</f>
      </c>
      <c r="GE180">
        <f>IF($GO180&gt;=32,INDEX($DJ:$DJ,$GN180+32),"")</f>
      </c>
      <c r="GF180">
        <f>IF($GO180&gt;=33,INDEX($DJ:$DJ,$GN180+33),"")</f>
      </c>
      <c r="GG180">
        <f>IF($GO180&gt;=34,INDEX($DJ:$DJ,$GN180+34),"")</f>
      </c>
      <c r="GH180">
        <f>IF($GO180&gt;=35,INDEX($DJ:$DJ,$GN180+35),"")</f>
      </c>
      <c r="GI180">
        <f>IF($GO180&gt;=36,INDEX($DJ:$DJ,$GN180+36),"")</f>
      </c>
      <c r="GJ180">
        <f>IF($GO180&gt;=37,INDEX($DJ:$DJ,$GN180+37),"")</f>
      </c>
      <c r="GK180">
        <f>IF($GO180&gt;=38,INDEX($DJ:$DJ,$GN180+38),"")</f>
      </c>
      <c r="GL180">
        <f>IF($GO180&gt;=39,INDEX($DJ:$DJ,$GN180+39),"")</f>
      </c>
      <c r="GM180">
        <f>IF($GO180&gt;=40,INDEX($DJ:$DJ,$GN180+40),"")</f>
      </c>
      <c r="GN180">
        <f>IFERROR(MATCH($DH180,$DI$2:$DI$148,0)+1,0)</f>
      </c>
      <c r="GO180">
        <f>IFERROR(INDEX($DK$2:$DK$148,MATCH($DH180,$DI$2:$DI$148,0)),0)</f>
      </c>
      <c r="GP180">
        <f>IFERROR(MATCH($Y180,$DL$180:$EY$180,0),0)</f>
      </c>
      <c r="GQ180">
        <f>IF($GP180&gt;0,INDEX($EZ$180:$GM$180,$GP180),"")</f>
      </c>
      <c r="GR180" t="s">
        <v>700</v>
      </c>
      <c r="GT180">
        <f>IF($JC180&gt;=1,INDEX($GR:$GR,$JB180+1),"")</f>
      </c>
      <c r="GU180">
        <f>IF($JC180&gt;=2,INDEX($GR:$GR,$JB180+2),"")</f>
      </c>
      <c r="GV180">
        <f>IF($JC180&gt;=3,INDEX($GR:$GR,$JB180+3),"")</f>
      </c>
      <c r="GW180">
        <f>IF($JC180&gt;=4,INDEX($GR:$GR,$JB180+4),"")</f>
      </c>
      <c r="GX180">
        <f>IF($JC180&gt;=5,INDEX($GR:$GR,$JB180+5),"")</f>
      </c>
      <c r="GY180">
        <f>IF($JC180&gt;=6,INDEX($GR:$GR,$JB180+6),"")</f>
      </c>
      <c r="GZ180">
        <f>IF($JC180&gt;=7,INDEX($GR:$GR,$JB180+7),"")</f>
      </c>
      <c r="HA180">
        <f>IF($JC180&gt;=8,INDEX($GR:$GR,$JB180+8),"")</f>
      </c>
      <c r="HB180">
        <f>IF($JC180&gt;=9,INDEX($GR:$GR,$JB180+9),"")</f>
      </c>
      <c r="HC180">
        <f>IF($JC180&gt;=10,INDEX($GR:$GR,$JB180+10),"")</f>
      </c>
      <c r="HD180">
        <f>IF($JC180&gt;=11,INDEX($GR:$GR,$JB180+11),"")</f>
      </c>
      <c r="HE180">
        <f>IF($JC180&gt;=12,INDEX($GR:$GR,$JB180+12),"")</f>
      </c>
      <c r="HF180">
        <f>IF($JC180&gt;=13,INDEX($GR:$GR,$JB180+13),"")</f>
      </c>
      <c r="HG180">
        <f>IF($JC180&gt;=14,INDEX($GR:$GR,$JB180+14),"")</f>
      </c>
      <c r="HH180">
        <f>IF($JC180&gt;=15,INDEX($GR:$GR,$JB180+15),"")</f>
      </c>
      <c r="HI180">
        <f>IF($JC180&gt;=16,INDEX($GR:$GR,$JB180+16),"")</f>
      </c>
      <c r="HJ180">
        <f>IF($JC180&gt;=17,INDEX($GR:$GR,$JB180+17),"")</f>
      </c>
      <c r="HK180">
        <f>IF($JC180&gt;=18,INDEX($GR:$GR,$JB180+18),"")</f>
      </c>
      <c r="HL180">
        <f>IF($JC180&gt;=19,INDEX($GR:$GR,$JB180+19),"")</f>
      </c>
      <c r="HM180">
        <f>IF($JC180&gt;=20,INDEX($GR:$GR,$JB180+20),"")</f>
      </c>
      <c r="HN180">
        <f>IF($JC180&gt;=21,INDEX($GR:$GR,$JB180+21),"")</f>
      </c>
      <c r="HO180">
        <f>IF($JC180&gt;=22,INDEX($GR:$GR,$JB180+22),"")</f>
      </c>
      <c r="HP180">
        <f>IF($JC180&gt;=23,INDEX($GR:$GR,$JB180+23),"")</f>
      </c>
      <c r="HQ180">
        <f>IF($JC180&gt;=24,INDEX($GR:$GR,$JB180+24),"")</f>
      </c>
      <c r="HR180">
        <f>IF($JC180&gt;=25,INDEX($GR:$GR,$JB180+25),"")</f>
      </c>
      <c r="HS180">
        <f>IF($JC180&gt;=26,INDEX($GR:$GR,$JB180+26),"")</f>
      </c>
      <c r="HT180">
        <f>IF($JC180&gt;=27,INDEX($GR:$GR,$JB180+27),"")</f>
      </c>
      <c r="HU180">
        <f>IF($JC180&gt;=28,INDEX($GR:$GR,$JB180+28),"")</f>
      </c>
      <c r="HV180">
        <f>IF($JC180&gt;=29,INDEX($GR:$GR,$JB180+29),"")</f>
      </c>
      <c r="HW180">
        <f>IF($JC180&gt;=30,INDEX($GR:$GR,$JB180+30),"")</f>
      </c>
      <c r="HX180">
        <f>IF($JC180&gt;=31,INDEX($GR:$GR,$JB180+31),"")</f>
      </c>
      <c r="HY180">
        <f>IF($JC180&gt;=32,INDEX($GR:$GR,$JB180+32),"")</f>
      </c>
      <c r="HZ180">
        <f>IF($JC180&gt;=33,INDEX($GR:$GR,$JB180+33),"")</f>
      </c>
      <c r="IA180">
        <f>IF($JC180&gt;=34,INDEX($GR:$GR,$JB180+34),"")</f>
      </c>
      <c r="IB180">
        <f>IF($JC180&gt;=35,INDEX($GR:$GR,$JB180+35),"")</f>
      </c>
      <c r="IC180">
        <f>IF($JC180&gt;=36,INDEX($GR:$GR,$JB180+36),"")</f>
      </c>
      <c r="ID180">
        <f>IF($JC180&gt;=37,INDEX($GR:$GR,$JB180+37),"")</f>
      </c>
      <c r="IE180">
        <f>IF($JC180&gt;=38,INDEX($GR:$GR,$JB180+38),"")</f>
      </c>
      <c r="IF180">
        <f>IF($JC180&gt;=39,INDEX($GR:$GR,$JB180+39),"")</f>
      </c>
      <c r="IG180">
        <f>IF($JC180&gt;=40,INDEX($GR:$GR,$JB180+40),"")</f>
      </c>
      <c r="IH180">
        <f>IF($JC180&gt;=41,INDEX($GR:$GR,$JB180+41),"")</f>
      </c>
      <c r="II180">
        <f>IF($JC180&gt;=42,INDEX($GR:$GR,$JB180+42),"")</f>
      </c>
      <c r="IJ180">
        <f>IF($JC180&gt;=43,INDEX($GR:$GR,$JB180+43),"")</f>
      </c>
      <c r="IK180">
        <f>IF($JC180&gt;=44,INDEX($GR:$GR,$JB180+44),"")</f>
      </c>
      <c r="IL180">
        <f>IF($JC180&gt;=45,INDEX($GR:$GR,$JB180+45),"")</f>
      </c>
      <c r="IM180">
        <f>IF($JC180&gt;=46,INDEX($GR:$GR,$JB180+46),"")</f>
      </c>
      <c r="IN180">
        <f>IF($JC180&gt;=47,INDEX($GR:$GR,$JB180+47),"")</f>
      </c>
      <c r="IO180">
        <f>IF($JC180&gt;=48,INDEX($GR:$GR,$JB180+48),"")</f>
      </c>
      <c r="IP180">
        <f>IF($JC180&gt;=49,INDEX($GR:$GR,$JB180+49),"")</f>
      </c>
      <c r="IQ180">
        <f>IF($JC180&gt;=50,INDEX($GR:$GR,$JB180+50),"")</f>
      </c>
      <c r="IR180">
        <f>IF($JC180&gt;=51,INDEX($GR:$GR,$JB180+51),"")</f>
      </c>
      <c r="IS180">
        <f>IF($JC180&gt;=52,INDEX($GR:$GR,$JB180+52),"")</f>
      </c>
      <c r="IT180">
        <f>IF($JC180&gt;=53,INDEX($GR:$GR,$JB180+53),"")</f>
      </c>
      <c r="IU180">
        <f>IF($JC180&gt;=54,INDEX($GR:$GR,$JB180+54),"")</f>
      </c>
      <c r="IV180">
        <f>IF($JC180&gt;=55,INDEX($GR:$GR,$JB180+55),"")</f>
      </c>
      <c r="IW180">
        <f>IF($JC180&gt;=56,INDEX($GR:$GR,$JB180+56),"")</f>
      </c>
      <c r="IX180">
        <f>IF($JC180&gt;=57,INDEX($GR:$GR,$JB180+57),"")</f>
      </c>
      <c r="IY180">
        <f>IF($JC180&gt;=58,INDEX($GR:$GR,$JB180+58),"")</f>
      </c>
      <c r="IZ180">
        <f>IF($JC180&gt;=59,INDEX($GR:$GR,$JB180+59),"")</f>
      </c>
      <c r="JA180">
        <f>IF($JC180&gt;=60,INDEX($GR:$GR,$JB180+60),"")</f>
      </c>
      <c r="JB180">
        <f>IFERROR(MATCH($GQ180,$GR$2:$GR$324,0)+1,0)</f>
      </c>
      <c r="JC180">
        <f>IFERROR(INDEX($GS$2:$GS$324,MATCH($GQ180,$GR$2:$GR$324,0)),0)</f>
      </c>
      <c r="JD180" t="s">
        <v>40</v>
      </c>
      <c r="JE180" t="s">
        <v>40</v>
      </c>
    </row>
    <row r="181" spans="1:265" x14ac:dyDescent="0.25">
      <c r="Q181">
        <f>IF(OR($T181="",$P181=""),"",IFERROR($T181/$P181,0))</f>
      </c>
      <c r="R181">
        <f>IF($T181="","",
SUM($S181,$U181,$Z181,$V181,$X181)*
(1-IF($AA181="",0,VALUE($AA181)/100)))</f>
      </c>
      <c r="S181">
        <f>IF($T181="","",$T181)</f>
      </c>
      <c r="U181">
        <f>IF($T181="","",
IF($N181="","",
IF(ISNUMBER(SEARCH("exempt",LOWER($N181))),0,
$T181*(VALUE(SUBSTITUTE($N181,"%",""))/100))))</f>
      </c>
      <c r="AB181">
        <f>IFERROR(IF(FIND(" - ",$K181)&gt;0,MID($K181,FIND(" - ",$K181)+3,LEN($K181)),""),"")</f>
      </c>
      <c r="AK181" t="s">
        <v>701</v>
      </c>
      <c r="AP181">
        <f>IFERROR(LEFT($K181,FIND(" - ",$K181)-1),$K181)</f>
      </c>
      <c r="AS181">
        <f>IF($CH181&gt;=1,INDEX($AQ:$AQ,$CG181+1),"")</f>
      </c>
      <c r="AT181">
        <f>IF($CH181&gt;=2,INDEX($AQ:$AQ,$CG181+2),"")</f>
      </c>
      <c r="AU181">
        <f>IF($CH181&gt;=3,INDEX($AQ:$AQ,$CG181+3),"")</f>
      </c>
      <c r="AV181">
        <f>IF($CH181&gt;=4,INDEX($AQ:$AQ,$CG181+4),"")</f>
      </c>
      <c r="AW181">
        <f>IF($CH181&gt;=5,INDEX($AQ:$AQ,$CG181+5),"")</f>
      </c>
      <c r="AX181">
        <f>IF($CH181&gt;=6,INDEX($AQ:$AQ,$CG181+6),"")</f>
      </c>
      <c r="AY181">
        <f>IF($CH181&gt;=7,INDEX($AQ:$AQ,$CG181+7),"")</f>
      </c>
      <c r="AZ181">
        <f>IF($CH181&gt;=8,INDEX($AQ:$AQ,$CG181+8),"")</f>
      </c>
      <c r="BA181">
        <f>IF($CH181&gt;=9,INDEX($AQ:$AQ,$CG181+9),"")</f>
      </c>
      <c r="BB181">
        <f>IF($CH181&gt;=10,INDEX($AQ:$AQ,$CG181+10),"")</f>
      </c>
      <c r="BC181">
        <f>IF($CH181&gt;=11,INDEX($AQ:$AQ,$CG181+11),"")</f>
      </c>
      <c r="BD181">
        <f>IF($CH181&gt;=12,INDEX($AQ:$AQ,$CG181+12),"")</f>
      </c>
      <c r="BE181">
        <f>IF($CH181&gt;=13,INDEX($AQ:$AQ,$CG181+13),"")</f>
      </c>
      <c r="BF181">
        <f>IF($CH181&gt;=14,INDEX($AQ:$AQ,$CG181+14),"")</f>
      </c>
      <c r="BG181">
        <f>IF($CH181&gt;=15,INDEX($AQ:$AQ,$CG181+15),"")</f>
      </c>
      <c r="BH181">
        <f>IF($CH181&gt;=16,INDEX($AQ:$AQ,$CG181+16),"")</f>
      </c>
      <c r="BI181">
        <f>IF($CH181&gt;=17,INDEX($AQ:$AQ,$CG181+17),"")</f>
      </c>
      <c r="BJ181">
        <f>IF($CH181&gt;=18,INDEX($AQ:$AQ,$CG181+18),"")</f>
      </c>
      <c r="BK181">
        <f>IF($CH181&gt;=19,INDEX($AQ:$AQ,$CG181+19),"")</f>
      </c>
      <c r="BL181">
        <f>IF($CH181&gt;=20,INDEX($AQ:$AQ,$CG181+20),"")</f>
      </c>
      <c r="BM181">
        <f>IF($CH181&gt;=21,INDEX($AQ:$AQ,$CG181+21),"")</f>
      </c>
      <c r="BN181">
        <f>IF($CH181&gt;=22,INDEX($AQ:$AQ,$CG181+22),"")</f>
      </c>
      <c r="BO181">
        <f>IF($CH181&gt;=23,INDEX($AQ:$AQ,$CG181+23),"")</f>
      </c>
      <c r="BP181">
        <f>IF($CH181&gt;=24,INDEX($AQ:$AQ,$CG181+24),"")</f>
      </c>
      <c r="BQ181">
        <f>IF($CH181&gt;=25,INDEX($AQ:$AQ,$CG181+25),"")</f>
      </c>
      <c r="BR181">
        <f>IF($CH181&gt;=26,INDEX($AQ:$AQ,$CG181+26),"")</f>
      </c>
      <c r="BS181">
        <f>IF($CH181&gt;=27,INDEX($AQ:$AQ,$CG181+27),"")</f>
      </c>
      <c r="BT181">
        <f>IF($CH181&gt;=28,INDEX($AQ:$AQ,$CG181+28),"")</f>
      </c>
      <c r="BU181">
        <f>IF($CH181&gt;=29,INDEX($AQ:$AQ,$CG181+29),"")</f>
      </c>
      <c r="BV181">
        <f>IF($CH181&gt;=30,INDEX($AQ:$AQ,$CG181+30),"")</f>
      </c>
      <c r="BW181">
        <f>IF($CH181&gt;=31,INDEX($AQ:$AQ,$CG181+31),"")</f>
      </c>
      <c r="BX181">
        <f>IF($CH181&gt;=32,INDEX($AQ:$AQ,$CG181+32),"")</f>
      </c>
      <c r="BY181">
        <f>IF($CH181&gt;=33,INDEX($AQ:$AQ,$CG181+33),"")</f>
      </c>
      <c r="BZ181">
        <f>IF($CH181&gt;=34,INDEX($AQ:$AQ,$CG181+34),"")</f>
      </c>
      <c r="CA181">
        <f>IF($CH181&gt;=35,INDEX($AQ:$AQ,$CG181+35),"")</f>
      </c>
      <c r="CB181">
        <f>IF($CH181&gt;=36,INDEX($AQ:$AQ,$CG181+36),"")</f>
      </c>
      <c r="CC181">
        <f>IF($CH181&gt;=37,INDEX($AQ:$AQ,$CG181+37),"")</f>
      </c>
      <c r="CD181">
        <f>IF($CH181&gt;=38,INDEX($AQ:$AQ,$CG181+38),"")</f>
      </c>
      <c r="CE181">
        <f>IF($CH181&gt;=39,INDEX($AQ:$AQ,$CG181+39),"")</f>
      </c>
      <c r="CF181">
        <f>IF($CH181&gt;=40,INDEX($AQ:$AQ,$CG181+40),"")</f>
      </c>
      <c r="CG181">
        <f>IFERROR(MATCH($AP181,$AQ$2:$AQ$134,0)+1,0)</f>
      </c>
      <c r="CH181">
        <f>IFERROR(INDEX($AR$2:$AR$134,MATCH($AP181,$AQ$2:$AQ$134,0)),0)</f>
      </c>
      <c r="CI181">
        <f>IFERROR(LEFT($L181,FIND(" - ",$L181)-1),$L181)</f>
      </c>
      <c r="CJ181" t="s">
        <v>702</v>
      </c>
      <c r="CK181">
        <v>1</v>
      </c>
      <c r="CL181">
        <f>IF($DG181&gt;=1,INDEX($CJ:$CJ,$DF181+1),"")</f>
      </c>
      <c r="CM181">
        <f>IF($DG181&gt;=2,INDEX($CJ:$CJ,$DF181+2),"")</f>
      </c>
      <c r="CN181">
        <f>IF($DG181&gt;=3,INDEX($CJ:$CJ,$DF181+3),"")</f>
      </c>
      <c r="CO181">
        <f>IF($DG181&gt;=4,INDEX($CJ:$CJ,$DF181+4),"")</f>
      </c>
      <c r="CP181">
        <f>IF($DG181&gt;=5,INDEX($CJ:$CJ,$DF181+5),"")</f>
      </c>
      <c r="CQ181">
        <f>IF($DG181&gt;=6,INDEX($CJ:$CJ,$DF181+6),"")</f>
      </c>
      <c r="CR181">
        <f>IF($DG181&gt;=7,INDEX($CJ:$CJ,$DF181+7),"")</f>
      </c>
      <c r="CS181">
        <f>IF($DG181&gt;=8,INDEX($CJ:$CJ,$DF181+8),"")</f>
      </c>
      <c r="CT181">
        <f>IF($DG181&gt;=9,INDEX($CJ:$CJ,$DF181+9),"")</f>
      </c>
      <c r="CU181">
        <f>IF($DG181&gt;=10,INDEX($CJ:$CJ,$DF181+10),"")</f>
      </c>
      <c r="CV181">
        <f>IF($DG181&gt;=11,INDEX($CJ:$CJ,$DF181+11),"")</f>
      </c>
      <c r="CW181">
        <f>IF($DG181&gt;=12,INDEX($CJ:$CJ,$DF181+12),"")</f>
      </c>
      <c r="CX181">
        <f>IF($DG181&gt;=13,INDEX($CJ:$CJ,$DF181+13),"")</f>
      </c>
      <c r="CY181">
        <f>IF($DG181&gt;=14,INDEX($CJ:$CJ,$DF181+14),"")</f>
      </c>
      <c r="CZ181">
        <f>IF($DG181&gt;=15,INDEX($CJ:$CJ,$DF181+15),"")</f>
      </c>
      <c r="DA181">
        <f>IF($DG181&gt;=16,INDEX($CJ:$CJ,$DF181+16),"")</f>
      </c>
      <c r="DB181">
        <f>IF($DG181&gt;=17,INDEX($CJ:$CJ,$DF181+17),"")</f>
      </c>
      <c r="DC181">
        <f>IF($DG181&gt;=18,INDEX($CJ:$CJ,$DF181+18),"")</f>
      </c>
      <c r="DD181">
        <f>IF($DG181&gt;=19,INDEX($CJ:$CJ,$DF181+19),"")</f>
      </c>
      <c r="DE181">
        <f>IF($DG181&gt;=20,INDEX($CJ:$CJ,$DF181+20),"")</f>
      </c>
      <c r="DF181">
        <f>IFERROR(MATCH($CI181,$CJ$2:$CJ$263,0)+1,0)</f>
      </c>
      <c r="DG181">
        <f>IFERROR(INDEX($CK$2:$CK$263,MATCH($CI181,$CJ$2:$CJ$263,0)),0)</f>
      </c>
      <c r="DH181">
        <f>IFERROR(INDEX($AO:$AO,MATCH($N181,$AN:$AN,0))&amp;"","")</f>
      </c>
      <c r="DL181">
        <f>IF($GO181&gt;=1,INDEX($DI:$DI,$GN181+1),"")</f>
      </c>
      <c r="DM181">
        <f>IF($GO181&gt;=2,INDEX($DI:$DI,$GN181+2),"")</f>
      </c>
      <c r="DN181">
        <f>IF($GO181&gt;=3,INDEX($DI:$DI,$GN181+3),"")</f>
      </c>
      <c r="DO181">
        <f>IF($GO181&gt;=4,INDEX($DI:$DI,$GN181+4),"")</f>
      </c>
      <c r="DP181">
        <f>IF($GO181&gt;=5,INDEX($DI:$DI,$GN181+5),"")</f>
      </c>
      <c r="DQ181">
        <f>IF($GO181&gt;=6,INDEX($DI:$DI,$GN181+6),"")</f>
      </c>
      <c r="DR181">
        <f>IF($GO181&gt;=7,INDEX($DI:$DI,$GN181+7),"")</f>
      </c>
      <c r="DS181">
        <f>IF($GO181&gt;=8,INDEX($DI:$DI,$GN181+8),"")</f>
      </c>
      <c r="DT181">
        <f>IF($GO181&gt;=9,INDEX($DI:$DI,$GN181+9),"")</f>
      </c>
      <c r="DU181">
        <f>IF($GO181&gt;=10,INDEX($DI:$DI,$GN181+10),"")</f>
      </c>
      <c r="DV181">
        <f>IF($GO181&gt;=11,INDEX($DI:$DI,$GN181+11),"")</f>
      </c>
      <c r="DW181">
        <f>IF($GO181&gt;=12,INDEX($DI:$DI,$GN181+12),"")</f>
      </c>
      <c r="DX181">
        <f>IF($GO181&gt;=13,INDEX($DI:$DI,$GN181+13),"")</f>
      </c>
      <c r="DY181">
        <f>IF($GO181&gt;=14,INDEX($DI:$DI,$GN181+14),"")</f>
      </c>
      <c r="DZ181">
        <f>IF($GO181&gt;=15,INDEX($DI:$DI,$GN181+15),"")</f>
      </c>
      <c r="EA181">
        <f>IF($GO181&gt;=16,INDEX($DI:$DI,$GN181+16),"")</f>
      </c>
      <c r="EB181">
        <f>IF($GO181&gt;=17,INDEX($DI:$DI,$GN181+17),"")</f>
      </c>
      <c r="EC181">
        <f>IF($GO181&gt;=18,INDEX($DI:$DI,$GN181+18),"")</f>
      </c>
      <c r="ED181">
        <f>IF($GO181&gt;=19,INDEX($DI:$DI,$GN181+19),"")</f>
      </c>
      <c r="EE181">
        <f>IF($GO181&gt;=20,INDEX($DI:$DI,$GN181+20),"")</f>
      </c>
      <c r="EF181">
        <f>IF($GO181&gt;=21,INDEX($DI:$DI,$GN181+21),"")</f>
      </c>
      <c r="EG181">
        <f>IF($GO181&gt;=22,INDEX($DI:$DI,$GN181+22),"")</f>
      </c>
      <c r="EH181">
        <f>IF($GO181&gt;=23,INDEX($DI:$DI,$GN181+23),"")</f>
      </c>
      <c r="EI181">
        <f>IF($GO181&gt;=24,INDEX($DI:$DI,$GN181+24),"")</f>
      </c>
      <c r="EJ181">
        <f>IF($GO181&gt;=25,INDEX($DI:$DI,$GN181+25),"")</f>
      </c>
      <c r="EK181">
        <f>IF($GO181&gt;=26,INDEX($DI:$DI,$GN181+26),"")</f>
      </c>
      <c r="EL181">
        <f>IF($GO181&gt;=27,INDEX($DI:$DI,$GN181+27),"")</f>
      </c>
      <c r="EM181">
        <f>IF($GO181&gt;=28,INDEX($DI:$DI,$GN181+28),"")</f>
      </c>
      <c r="EN181">
        <f>IF($GO181&gt;=29,INDEX($DI:$DI,$GN181+29),"")</f>
      </c>
      <c r="EO181">
        <f>IF($GO181&gt;=30,INDEX($DI:$DI,$GN181+30),"")</f>
      </c>
      <c r="EP181">
        <f>IF($GO181&gt;=31,INDEX($DI:$DI,$GN181+31),"")</f>
      </c>
      <c r="EQ181">
        <f>IF($GO181&gt;=32,INDEX($DI:$DI,$GN181+32),"")</f>
      </c>
      <c r="ER181">
        <f>IF($GO181&gt;=33,INDEX($DI:$DI,$GN181+33),"")</f>
      </c>
      <c r="ES181">
        <f>IF($GO181&gt;=34,INDEX($DI:$DI,$GN181+34),"")</f>
      </c>
      <c r="ET181">
        <f>IF($GO181&gt;=35,INDEX($DI:$DI,$GN181+35),"")</f>
      </c>
      <c r="EU181">
        <f>IF($GO181&gt;=36,INDEX($DI:$DI,$GN181+36),"")</f>
      </c>
      <c r="EV181">
        <f>IF($GO181&gt;=37,INDEX($DI:$DI,$GN181+37),"")</f>
      </c>
      <c r="EW181">
        <f>IF($GO181&gt;=38,INDEX($DI:$DI,$GN181+38),"")</f>
      </c>
      <c r="EX181">
        <f>IF($GO181&gt;=39,INDEX($DI:$DI,$GN181+39),"")</f>
      </c>
      <c r="EY181">
        <f>IF($GO181&gt;=40,INDEX($DI:$DI,$GN181+40),"")</f>
      </c>
      <c r="EZ181">
        <f>IF($GO181&gt;=1,INDEX($DJ:$DJ,$GN181+1),"")</f>
      </c>
      <c r="FA181">
        <f>IF($GO181&gt;=2,INDEX($DJ:$DJ,$GN181+2),"")</f>
      </c>
      <c r="FB181">
        <f>IF($GO181&gt;=3,INDEX($DJ:$DJ,$GN181+3),"")</f>
      </c>
      <c r="FC181">
        <f>IF($GO181&gt;=4,INDEX($DJ:$DJ,$GN181+4),"")</f>
      </c>
      <c r="FD181">
        <f>IF($GO181&gt;=5,INDEX($DJ:$DJ,$GN181+5),"")</f>
      </c>
      <c r="FE181">
        <f>IF($GO181&gt;=6,INDEX($DJ:$DJ,$GN181+6),"")</f>
      </c>
      <c r="FF181">
        <f>IF($GO181&gt;=7,INDEX($DJ:$DJ,$GN181+7),"")</f>
      </c>
      <c r="FG181">
        <f>IF($GO181&gt;=8,INDEX($DJ:$DJ,$GN181+8),"")</f>
      </c>
      <c r="FH181">
        <f>IF($GO181&gt;=9,INDEX($DJ:$DJ,$GN181+9),"")</f>
      </c>
      <c r="FI181">
        <f>IF($GO181&gt;=10,INDEX($DJ:$DJ,$GN181+10),"")</f>
      </c>
      <c r="FJ181">
        <f>IF($GO181&gt;=11,INDEX($DJ:$DJ,$GN181+11),"")</f>
      </c>
      <c r="FK181">
        <f>IF($GO181&gt;=12,INDEX($DJ:$DJ,$GN181+12),"")</f>
      </c>
      <c r="FL181">
        <f>IF($GO181&gt;=13,INDEX($DJ:$DJ,$GN181+13),"")</f>
      </c>
      <c r="FM181">
        <f>IF($GO181&gt;=14,INDEX($DJ:$DJ,$GN181+14),"")</f>
      </c>
      <c r="FN181">
        <f>IF($GO181&gt;=15,INDEX($DJ:$DJ,$GN181+15),"")</f>
      </c>
      <c r="FO181">
        <f>IF($GO181&gt;=16,INDEX($DJ:$DJ,$GN181+16),"")</f>
      </c>
      <c r="FP181">
        <f>IF($GO181&gt;=17,INDEX($DJ:$DJ,$GN181+17),"")</f>
      </c>
      <c r="FQ181">
        <f>IF($GO181&gt;=18,INDEX($DJ:$DJ,$GN181+18),"")</f>
      </c>
      <c r="FR181">
        <f>IF($GO181&gt;=19,INDEX($DJ:$DJ,$GN181+19),"")</f>
      </c>
      <c r="FS181">
        <f>IF($GO181&gt;=20,INDEX($DJ:$DJ,$GN181+20),"")</f>
      </c>
      <c r="FT181">
        <f>IF($GO181&gt;=21,INDEX($DJ:$DJ,$GN181+21),"")</f>
      </c>
      <c r="FU181">
        <f>IF($GO181&gt;=22,INDEX($DJ:$DJ,$GN181+22),"")</f>
      </c>
      <c r="FV181">
        <f>IF($GO181&gt;=23,INDEX($DJ:$DJ,$GN181+23),"")</f>
      </c>
      <c r="FW181">
        <f>IF($GO181&gt;=24,INDEX($DJ:$DJ,$GN181+24),"")</f>
      </c>
      <c r="FX181">
        <f>IF($GO181&gt;=25,INDEX($DJ:$DJ,$GN181+25),"")</f>
      </c>
      <c r="FY181">
        <f>IF($GO181&gt;=26,INDEX($DJ:$DJ,$GN181+26),"")</f>
      </c>
      <c r="FZ181">
        <f>IF($GO181&gt;=27,INDEX($DJ:$DJ,$GN181+27),"")</f>
      </c>
      <c r="GA181">
        <f>IF($GO181&gt;=28,INDEX($DJ:$DJ,$GN181+28),"")</f>
      </c>
      <c r="GB181">
        <f>IF($GO181&gt;=29,INDEX($DJ:$DJ,$GN181+29),"")</f>
      </c>
      <c r="GC181">
        <f>IF($GO181&gt;=30,INDEX($DJ:$DJ,$GN181+30),"")</f>
      </c>
      <c r="GD181">
        <f>IF($GO181&gt;=31,INDEX($DJ:$DJ,$GN181+31),"")</f>
      </c>
      <c r="GE181">
        <f>IF($GO181&gt;=32,INDEX($DJ:$DJ,$GN181+32),"")</f>
      </c>
      <c r="GF181">
        <f>IF($GO181&gt;=33,INDEX($DJ:$DJ,$GN181+33),"")</f>
      </c>
      <c r="GG181">
        <f>IF($GO181&gt;=34,INDEX($DJ:$DJ,$GN181+34),"")</f>
      </c>
      <c r="GH181">
        <f>IF($GO181&gt;=35,INDEX($DJ:$DJ,$GN181+35),"")</f>
      </c>
      <c r="GI181">
        <f>IF($GO181&gt;=36,INDEX($DJ:$DJ,$GN181+36),"")</f>
      </c>
      <c r="GJ181">
        <f>IF($GO181&gt;=37,INDEX($DJ:$DJ,$GN181+37),"")</f>
      </c>
      <c r="GK181">
        <f>IF($GO181&gt;=38,INDEX($DJ:$DJ,$GN181+38),"")</f>
      </c>
      <c r="GL181">
        <f>IF($GO181&gt;=39,INDEX($DJ:$DJ,$GN181+39),"")</f>
      </c>
      <c r="GM181">
        <f>IF($GO181&gt;=40,INDEX($DJ:$DJ,$GN181+40),"")</f>
      </c>
      <c r="GN181">
        <f>IFERROR(MATCH($DH181,$DI$2:$DI$148,0)+1,0)</f>
      </c>
      <c r="GO181">
        <f>IFERROR(INDEX($DK$2:$DK$148,MATCH($DH181,$DI$2:$DI$148,0)),0)</f>
      </c>
      <c r="GP181">
        <f>IFERROR(MATCH($Y181,$DL$181:$EY$181,0),0)</f>
      </c>
      <c r="GQ181">
        <f>IF($GP181&gt;0,INDEX($EZ$181:$GM$181,$GP181),"")</f>
      </c>
      <c r="GR181" t="s">
        <v>342</v>
      </c>
      <c r="GS181">
        <v>82</v>
      </c>
      <c r="GT181">
        <f>IF($JC181&gt;=1,INDEX($GR:$GR,$JB181+1),"")</f>
      </c>
      <c r="GU181">
        <f>IF($JC181&gt;=2,INDEX($GR:$GR,$JB181+2),"")</f>
      </c>
      <c r="GV181">
        <f>IF($JC181&gt;=3,INDEX($GR:$GR,$JB181+3),"")</f>
      </c>
      <c r="GW181">
        <f>IF($JC181&gt;=4,INDEX($GR:$GR,$JB181+4),"")</f>
      </c>
      <c r="GX181">
        <f>IF($JC181&gt;=5,INDEX($GR:$GR,$JB181+5),"")</f>
      </c>
      <c r="GY181">
        <f>IF($JC181&gt;=6,INDEX($GR:$GR,$JB181+6),"")</f>
      </c>
      <c r="GZ181">
        <f>IF($JC181&gt;=7,INDEX($GR:$GR,$JB181+7),"")</f>
      </c>
      <c r="HA181">
        <f>IF($JC181&gt;=8,INDEX($GR:$GR,$JB181+8),"")</f>
      </c>
      <c r="HB181">
        <f>IF($JC181&gt;=9,INDEX($GR:$GR,$JB181+9),"")</f>
      </c>
      <c r="HC181">
        <f>IF($JC181&gt;=10,INDEX($GR:$GR,$JB181+10),"")</f>
      </c>
      <c r="HD181">
        <f>IF($JC181&gt;=11,INDEX($GR:$GR,$JB181+11),"")</f>
      </c>
      <c r="HE181">
        <f>IF($JC181&gt;=12,INDEX($GR:$GR,$JB181+12),"")</f>
      </c>
      <c r="HF181">
        <f>IF($JC181&gt;=13,INDEX($GR:$GR,$JB181+13),"")</f>
      </c>
      <c r="HG181">
        <f>IF($JC181&gt;=14,INDEX($GR:$GR,$JB181+14),"")</f>
      </c>
      <c r="HH181">
        <f>IF($JC181&gt;=15,INDEX($GR:$GR,$JB181+15),"")</f>
      </c>
      <c r="HI181">
        <f>IF($JC181&gt;=16,INDEX($GR:$GR,$JB181+16),"")</f>
      </c>
      <c r="HJ181">
        <f>IF($JC181&gt;=17,INDEX($GR:$GR,$JB181+17),"")</f>
      </c>
      <c r="HK181">
        <f>IF($JC181&gt;=18,INDEX($GR:$GR,$JB181+18),"")</f>
      </c>
      <c r="HL181">
        <f>IF($JC181&gt;=19,INDEX($GR:$GR,$JB181+19),"")</f>
      </c>
      <c r="HM181">
        <f>IF($JC181&gt;=20,INDEX($GR:$GR,$JB181+20),"")</f>
      </c>
      <c r="HN181">
        <f>IF($JC181&gt;=21,INDEX($GR:$GR,$JB181+21),"")</f>
      </c>
      <c r="HO181">
        <f>IF($JC181&gt;=22,INDEX($GR:$GR,$JB181+22),"")</f>
      </c>
      <c r="HP181">
        <f>IF($JC181&gt;=23,INDEX($GR:$GR,$JB181+23),"")</f>
      </c>
      <c r="HQ181">
        <f>IF($JC181&gt;=24,INDEX($GR:$GR,$JB181+24),"")</f>
      </c>
      <c r="HR181">
        <f>IF($JC181&gt;=25,INDEX($GR:$GR,$JB181+25),"")</f>
      </c>
      <c r="HS181">
        <f>IF($JC181&gt;=26,INDEX($GR:$GR,$JB181+26),"")</f>
      </c>
      <c r="HT181">
        <f>IF($JC181&gt;=27,INDEX($GR:$GR,$JB181+27),"")</f>
      </c>
      <c r="HU181">
        <f>IF($JC181&gt;=28,INDEX($GR:$GR,$JB181+28),"")</f>
      </c>
      <c r="HV181">
        <f>IF($JC181&gt;=29,INDEX($GR:$GR,$JB181+29),"")</f>
      </c>
      <c r="HW181">
        <f>IF($JC181&gt;=30,INDEX($GR:$GR,$JB181+30),"")</f>
      </c>
      <c r="HX181">
        <f>IF($JC181&gt;=31,INDEX($GR:$GR,$JB181+31),"")</f>
      </c>
      <c r="HY181">
        <f>IF($JC181&gt;=32,INDEX($GR:$GR,$JB181+32),"")</f>
      </c>
      <c r="HZ181">
        <f>IF($JC181&gt;=33,INDEX($GR:$GR,$JB181+33),"")</f>
      </c>
      <c r="IA181">
        <f>IF($JC181&gt;=34,INDEX($GR:$GR,$JB181+34),"")</f>
      </c>
      <c r="IB181">
        <f>IF($JC181&gt;=35,INDEX($GR:$GR,$JB181+35),"")</f>
      </c>
      <c r="IC181">
        <f>IF($JC181&gt;=36,INDEX($GR:$GR,$JB181+36),"")</f>
      </c>
      <c r="ID181">
        <f>IF($JC181&gt;=37,INDEX($GR:$GR,$JB181+37),"")</f>
      </c>
      <c r="IE181">
        <f>IF($JC181&gt;=38,INDEX($GR:$GR,$JB181+38),"")</f>
      </c>
      <c r="IF181">
        <f>IF($JC181&gt;=39,INDEX($GR:$GR,$JB181+39),"")</f>
      </c>
      <c r="IG181">
        <f>IF($JC181&gt;=40,INDEX($GR:$GR,$JB181+40),"")</f>
      </c>
      <c r="IH181">
        <f>IF($JC181&gt;=41,INDEX($GR:$GR,$JB181+41),"")</f>
      </c>
      <c r="II181">
        <f>IF($JC181&gt;=42,INDEX($GR:$GR,$JB181+42),"")</f>
      </c>
      <c r="IJ181">
        <f>IF($JC181&gt;=43,INDEX($GR:$GR,$JB181+43),"")</f>
      </c>
      <c r="IK181">
        <f>IF($JC181&gt;=44,INDEX($GR:$GR,$JB181+44),"")</f>
      </c>
      <c r="IL181">
        <f>IF($JC181&gt;=45,INDEX($GR:$GR,$JB181+45),"")</f>
      </c>
      <c r="IM181">
        <f>IF($JC181&gt;=46,INDEX($GR:$GR,$JB181+46),"")</f>
      </c>
      <c r="IN181">
        <f>IF($JC181&gt;=47,INDEX($GR:$GR,$JB181+47),"")</f>
      </c>
      <c r="IO181">
        <f>IF($JC181&gt;=48,INDEX($GR:$GR,$JB181+48),"")</f>
      </c>
      <c r="IP181">
        <f>IF($JC181&gt;=49,INDEX($GR:$GR,$JB181+49),"")</f>
      </c>
      <c r="IQ181">
        <f>IF($JC181&gt;=50,INDEX($GR:$GR,$JB181+50),"")</f>
      </c>
      <c r="IR181">
        <f>IF($JC181&gt;=51,INDEX($GR:$GR,$JB181+51),"")</f>
      </c>
      <c r="IS181">
        <f>IF($JC181&gt;=52,INDEX($GR:$GR,$JB181+52),"")</f>
      </c>
      <c r="IT181">
        <f>IF($JC181&gt;=53,INDEX($GR:$GR,$JB181+53),"")</f>
      </c>
      <c r="IU181">
        <f>IF($JC181&gt;=54,INDEX($GR:$GR,$JB181+54),"")</f>
      </c>
      <c r="IV181">
        <f>IF($JC181&gt;=55,INDEX($GR:$GR,$JB181+55),"")</f>
      </c>
      <c r="IW181">
        <f>IF($JC181&gt;=56,INDEX($GR:$GR,$JB181+56),"")</f>
      </c>
      <c r="IX181">
        <f>IF($JC181&gt;=57,INDEX($GR:$GR,$JB181+57),"")</f>
      </c>
      <c r="IY181">
        <f>IF($JC181&gt;=58,INDEX($GR:$GR,$JB181+58),"")</f>
      </c>
      <c r="IZ181">
        <f>IF($JC181&gt;=59,INDEX($GR:$GR,$JB181+59),"")</f>
      </c>
      <c r="JA181">
        <f>IF($JC181&gt;=60,INDEX($GR:$GR,$JB181+60),"")</f>
      </c>
      <c r="JB181">
        <f>IFERROR(MATCH($GQ181,$GR$2:$GR$324,0)+1,0)</f>
      </c>
      <c r="JC181">
        <f>IFERROR(INDEX($GS$2:$GS$324,MATCH($GQ181,$GR$2:$GR$324,0)),0)</f>
      </c>
      <c r="JD181" t="s">
        <v>40</v>
      </c>
      <c r="JE181" t="s">
        <v>40</v>
      </c>
    </row>
    <row r="182" spans="1:265" x14ac:dyDescent="0.25">
      <c r="Q182">
        <f>IF(OR($T182="",$P182=""),"",IFERROR($T182/$P182,0))</f>
      </c>
      <c r="R182">
        <f>IF($T182="","",
SUM($S182,$U182,$Z182,$V182,$X182)*
(1-IF($AA182="",0,VALUE($AA182)/100)))</f>
      </c>
      <c r="S182">
        <f>IF($T182="","",$T182)</f>
      </c>
      <c r="U182">
        <f>IF($T182="","",
IF($N182="","",
IF(ISNUMBER(SEARCH("exempt",LOWER($N182))),0,
$T182*(VALUE(SUBSTITUTE($N182,"%",""))/100))))</f>
      </c>
      <c r="AB182">
        <f>IFERROR(IF(FIND(" - ",$K182)&gt;0,MID($K182,FIND(" - ",$K182)+3,LEN($K182)),""),"")</f>
      </c>
      <c r="AK182" t="s">
        <v>703</v>
      </c>
      <c r="AP182">
        <f>IFERROR(LEFT($K182,FIND(" - ",$K182)-1),$K182)</f>
      </c>
      <c r="AS182">
        <f>IF($CH182&gt;=1,INDEX($AQ:$AQ,$CG182+1),"")</f>
      </c>
      <c r="AT182">
        <f>IF($CH182&gt;=2,INDEX($AQ:$AQ,$CG182+2),"")</f>
      </c>
      <c r="AU182">
        <f>IF($CH182&gt;=3,INDEX($AQ:$AQ,$CG182+3),"")</f>
      </c>
      <c r="AV182">
        <f>IF($CH182&gt;=4,INDEX($AQ:$AQ,$CG182+4),"")</f>
      </c>
      <c r="AW182">
        <f>IF($CH182&gt;=5,INDEX($AQ:$AQ,$CG182+5),"")</f>
      </c>
      <c r="AX182">
        <f>IF($CH182&gt;=6,INDEX($AQ:$AQ,$CG182+6),"")</f>
      </c>
      <c r="AY182">
        <f>IF($CH182&gt;=7,INDEX($AQ:$AQ,$CG182+7),"")</f>
      </c>
      <c r="AZ182">
        <f>IF($CH182&gt;=8,INDEX($AQ:$AQ,$CG182+8),"")</f>
      </c>
      <c r="BA182">
        <f>IF($CH182&gt;=9,INDEX($AQ:$AQ,$CG182+9),"")</f>
      </c>
      <c r="BB182">
        <f>IF($CH182&gt;=10,INDEX($AQ:$AQ,$CG182+10),"")</f>
      </c>
      <c r="BC182">
        <f>IF($CH182&gt;=11,INDEX($AQ:$AQ,$CG182+11),"")</f>
      </c>
      <c r="BD182">
        <f>IF($CH182&gt;=12,INDEX($AQ:$AQ,$CG182+12),"")</f>
      </c>
      <c r="BE182">
        <f>IF($CH182&gt;=13,INDEX($AQ:$AQ,$CG182+13),"")</f>
      </c>
      <c r="BF182">
        <f>IF($CH182&gt;=14,INDEX($AQ:$AQ,$CG182+14),"")</f>
      </c>
      <c r="BG182">
        <f>IF($CH182&gt;=15,INDEX($AQ:$AQ,$CG182+15),"")</f>
      </c>
      <c r="BH182">
        <f>IF($CH182&gt;=16,INDEX($AQ:$AQ,$CG182+16),"")</f>
      </c>
      <c r="BI182">
        <f>IF($CH182&gt;=17,INDEX($AQ:$AQ,$CG182+17),"")</f>
      </c>
      <c r="BJ182">
        <f>IF($CH182&gt;=18,INDEX($AQ:$AQ,$CG182+18),"")</f>
      </c>
      <c r="BK182">
        <f>IF($CH182&gt;=19,INDEX($AQ:$AQ,$CG182+19),"")</f>
      </c>
      <c r="BL182">
        <f>IF($CH182&gt;=20,INDEX($AQ:$AQ,$CG182+20),"")</f>
      </c>
      <c r="BM182">
        <f>IF($CH182&gt;=21,INDEX($AQ:$AQ,$CG182+21),"")</f>
      </c>
      <c r="BN182">
        <f>IF($CH182&gt;=22,INDEX($AQ:$AQ,$CG182+22),"")</f>
      </c>
      <c r="BO182">
        <f>IF($CH182&gt;=23,INDEX($AQ:$AQ,$CG182+23),"")</f>
      </c>
      <c r="BP182">
        <f>IF($CH182&gt;=24,INDEX($AQ:$AQ,$CG182+24),"")</f>
      </c>
      <c r="BQ182">
        <f>IF($CH182&gt;=25,INDEX($AQ:$AQ,$CG182+25),"")</f>
      </c>
      <c r="BR182">
        <f>IF($CH182&gt;=26,INDEX($AQ:$AQ,$CG182+26),"")</f>
      </c>
      <c r="BS182">
        <f>IF($CH182&gt;=27,INDEX($AQ:$AQ,$CG182+27),"")</f>
      </c>
      <c r="BT182">
        <f>IF($CH182&gt;=28,INDEX($AQ:$AQ,$CG182+28),"")</f>
      </c>
      <c r="BU182">
        <f>IF($CH182&gt;=29,INDEX($AQ:$AQ,$CG182+29),"")</f>
      </c>
      <c r="BV182">
        <f>IF($CH182&gt;=30,INDEX($AQ:$AQ,$CG182+30),"")</f>
      </c>
      <c r="BW182">
        <f>IF($CH182&gt;=31,INDEX($AQ:$AQ,$CG182+31),"")</f>
      </c>
      <c r="BX182">
        <f>IF($CH182&gt;=32,INDEX($AQ:$AQ,$CG182+32),"")</f>
      </c>
      <c r="BY182">
        <f>IF($CH182&gt;=33,INDEX($AQ:$AQ,$CG182+33),"")</f>
      </c>
      <c r="BZ182">
        <f>IF($CH182&gt;=34,INDEX($AQ:$AQ,$CG182+34),"")</f>
      </c>
      <c r="CA182">
        <f>IF($CH182&gt;=35,INDEX($AQ:$AQ,$CG182+35),"")</f>
      </c>
      <c r="CB182">
        <f>IF($CH182&gt;=36,INDEX($AQ:$AQ,$CG182+36),"")</f>
      </c>
      <c r="CC182">
        <f>IF($CH182&gt;=37,INDEX($AQ:$AQ,$CG182+37),"")</f>
      </c>
      <c r="CD182">
        <f>IF($CH182&gt;=38,INDEX($AQ:$AQ,$CG182+38),"")</f>
      </c>
      <c r="CE182">
        <f>IF($CH182&gt;=39,INDEX($AQ:$AQ,$CG182+39),"")</f>
      </c>
      <c r="CF182">
        <f>IF($CH182&gt;=40,INDEX($AQ:$AQ,$CG182+40),"")</f>
      </c>
      <c r="CG182">
        <f>IFERROR(MATCH($AP182,$AQ$2:$AQ$134,0)+1,0)</f>
      </c>
      <c r="CH182">
        <f>IFERROR(INDEX($AR$2:$AR$134,MATCH($AP182,$AQ$2:$AQ$134,0)),0)</f>
      </c>
      <c r="CI182">
        <f>IFERROR(LEFT($L182,FIND(" - ",$L182)-1),$L182)</f>
      </c>
      <c r="CJ182" t="s">
        <v>224</v>
      </c>
      <c r="CL182">
        <f>IF($DG182&gt;=1,INDEX($CJ:$CJ,$DF182+1),"")</f>
      </c>
      <c r="CM182">
        <f>IF($DG182&gt;=2,INDEX($CJ:$CJ,$DF182+2),"")</f>
      </c>
      <c r="CN182">
        <f>IF($DG182&gt;=3,INDEX($CJ:$CJ,$DF182+3),"")</f>
      </c>
      <c r="CO182">
        <f>IF($DG182&gt;=4,INDEX($CJ:$CJ,$DF182+4),"")</f>
      </c>
      <c r="CP182">
        <f>IF($DG182&gt;=5,INDEX($CJ:$CJ,$DF182+5),"")</f>
      </c>
      <c r="CQ182">
        <f>IF($DG182&gt;=6,INDEX($CJ:$CJ,$DF182+6),"")</f>
      </c>
      <c r="CR182">
        <f>IF($DG182&gt;=7,INDEX($CJ:$CJ,$DF182+7),"")</f>
      </c>
      <c r="CS182">
        <f>IF($DG182&gt;=8,INDEX($CJ:$CJ,$DF182+8),"")</f>
      </c>
      <c r="CT182">
        <f>IF($DG182&gt;=9,INDEX($CJ:$CJ,$DF182+9),"")</f>
      </c>
      <c r="CU182">
        <f>IF($DG182&gt;=10,INDEX($CJ:$CJ,$DF182+10),"")</f>
      </c>
      <c r="CV182">
        <f>IF($DG182&gt;=11,INDEX($CJ:$CJ,$DF182+11),"")</f>
      </c>
      <c r="CW182">
        <f>IF($DG182&gt;=12,INDEX($CJ:$CJ,$DF182+12),"")</f>
      </c>
      <c r="CX182">
        <f>IF($DG182&gt;=13,INDEX($CJ:$CJ,$DF182+13),"")</f>
      </c>
      <c r="CY182">
        <f>IF($DG182&gt;=14,INDEX($CJ:$CJ,$DF182+14),"")</f>
      </c>
      <c r="CZ182">
        <f>IF($DG182&gt;=15,INDEX($CJ:$CJ,$DF182+15),"")</f>
      </c>
      <c r="DA182">
        <f>IF($DG182&gt;=16,INDEX($CJ:$CJ,$DF182+16),"")</f>
      </c>
      <c r="DB182">
        <f>IF($DG182&gt;=17,INDEX($CJ:$CJ,$DF182+17),"")</f>
      </c>
      <c r="DC182">
        <f>IF($DG182&gt;=18,INDEX($CJ:$CJ,$DF182+18),"")</f>
      </c>
      <c r="DD182">
        <f>IF($DG182&gt;=19,INDEX($CJ:$CJ,$DF182+19),"")</f>
      </c>
      <c r="DE182">
        <f>IF($DG182&gt;=20,INDEX($CJ:$CJ,$DF182+20),"")</f>
      </c>
      <c r="DF182">
        <f>IFERROR(MATCH($CI182,$CJ$2:$CJ$263,0)+1,0)</f>
      </c>
      <c r="DG182">
        <f>IFERROR(INDEX($CK$2:$CK$263,MATCH($CI182,$CJ$2:$CJ$263,0)),0)</f>
      </c>
      <c r="DH182">
        <f>IFERROR(INDEX($AO:$AO,MATCH($N182,$AN:$AN,0))&amp;"","")</f>
      </c>
      <c r="DL182">
        <f>IF($GO182&gt;=1,INDEX($DI:$DI,$GN182+1),"")</f>
      </c>
      <c r="DM182">
        <f>IF($GO182&gt;=2,INDEX($DI:$DI,$GN182+2),"")</f>
      </c>
      <c r="DN182">
        <f>IF($GO182&gt;=3,INDEX($DI:$DI,$GN182+3),"")</f>
      </c>
      <c r="DO182">
        <f>IF($GO182&gt;=4,INDEX($DI:$DI,$GN182+4),"")</f>
      </c>
      <c r="DP182">
        <f>IF($GO182&gt;=5,INDEX($DI:$DI,$GN182+5),"")</f>
      </c>
      <c r="DQ182">
        <f>IF($GO182&gt;=6,INDEX($DI:$DI,$GN182+6),"")</f>
      </c>
      <c r="DR182">
        <f>IF($GO182&gt;=7,INDEX($DI:$DI,$GN182+7),"")</f>
      </c>
      <c r="DS182">
        <f>IF($GO182&gt;=8,INDEX($DI:$DI,$GN182+8),"")</f>
      </c>
      <c r="DT182">
        <f>IF($GO182&gt;=9,INDEX($DI:$DI,$GN182+9),"")</f>
      </c>
      <c r="DU182">
        <f>IF($GO182&gt;=10,INDEX($DI:$DI,$GN182+10),"")</f>
      </c>
      <c r="DV182">
        <f>IF($GO182&gt;=11,INDEX($DI:$DI,$GN182+11),"")</f>
      </c>
      <c r="DW182">
        <f>IF($GO182&gt;=12,INDEX($DI:$DI,$GN182+12),"")</f>
      </c>
      <c r="DX182">
        <f>IF($GO182&gt;=13,INDEX($DI:$DI,$GN182+13),"")</f>
      </c>
      <c r="DY182">
        <f>IF($GO182&gt;=14,INDEX($DI:$DI,$GN182+14),"")</f>
      </c>
      <c r="DZ182">
        <f>IF($GO182&gt;=15,INDEX($DI:$DI,$GN182+15),"")</f>
      </c>
      <c r="EA182">
        <f>IF($GO182&gt;=16,INDEX($DI:$DI,$GN182+16),"")</f>
      </c>
      <c r="EB182">
        <f>IF($GO182&gt;=17,INDEX($DI:$DI,$GN182+17),"")</f>
      </c>
      <c r="EC182">
        <f>IF($GO182&gt;=18,INDEX($DI:$DI,$GN182+18),"")</f>
      </c>
      <c r="ED182">
        <f>IF($GO182&gt;=19,INDEX($DI:$DI,$GN182+19),"")</f>
      </c>
      <c r="EE182">
        <f>IF($GO182&gt;=20,INDEX($DI:$DI,$GN182+20),"")</f>
      </c>
      <c r="EF182">
        <f>IF($GO182&gt;=21,INDEX($DI:$DI,$GN182+21),"")</f>
      </c>
      <c r="EG182">
        <f>IF($GO182&gt;=22,INDEX($DI:$DI,$GN182+22),"")</f>
      </c>
      <c r="EH182">
        <f>IF($GO182&gt;=23,INDEX($DI:$DI,$GN182+23),"")</f>
      </c>
      <c r="EI182">
        <f>IF($GO182&gt;=24,INDEX($DI:$DI,$GN182+24),"")</f>
      </c>
      <c r="EJ182">
        <f>IF($GO182&gt;=25,INDEX($DI:$DI,$GN182+25),"")</f>
      </c>
      <c r="EK182">
        <f>IF($GO182&gt;=26,INDEX($DI:$DI,$GN182+26),"")</f>
      </c>
      <c r="EL182">
        <f>IF($GO182&gt;=27,INDEX($DI:$DI,$GN182+27),"")</f>
      </c>
      <c r="EM182">
        <f>IF($GO182&gt;=28,INDEX($DI:$DI,$GN182+28),"")</f>
      </c>
      <c r="EN182">
        <f>IF($GO182&gt;=29,INDEX($DI:$DI,$GN182+29),"")</f>
      </c>
      <c r="EO182">
        <f>IF($GO182&gt;=30,INDEX($DI:$DI,$GN182+30),"")</f>
      </c>
      <c r="EP182">
        <f>IF($GO182&gt;=31,INDEX($DI:$DI,$GN182+31),"")</f>
      </c>
      <c r="EQ182">
        <f>IF($GO182&gt;=32,INDEX($DI:$DI,$GN182+32),"")</f>
      </c>
      <c r="ER182">
        <f>IF($GO182&gt;=33,INDEX($DI:$DI,$GN182+33),"")</f>
      </c>
      <c r="ES182">
        <f>IF($GO182&gt;=34,INDEX($DI:$DI,$GN182+34),"")</f>
      </c>
      <c r="ET182">
        <f>IF($GO182&gt;=35,INDEX($DI:$DI,$GN182+35),"")</f>
      </c>
      <c r="EU182">
        <f>IF($GO182&gt;=36,INDEX($DI:$DI,$GN182+36),"")</f>
      </c>
      <c r="EV182">
        <f>IF($GO182&gt;=37,INDEX($DI:$DI,$GN182+37),"")</f>
      </c>
      <c r="EW182">
        <f>IF($GO182&gt;=38,INDEX($DI:$DI,$GN182+38),"")</f>
      </c>
      <c r="EX182">
        <f>IF($GO182&gt;=39,INDEX($DI:$DI,$GN182+39),"")</f>
      </c>
      <c r="EY182">
        <f>IF($GO182&gt;=40,INDEX($DI:$DI,$GN182+40),"")</f>
      </c>
      <c r="EZ182">
        <f>IF($GO182&gt;=1,INDEX($DJ:$DJ,$GN182+1),"")</f>
      </c>
      <c r="FA182">
        <f>IF($GO182&gt;=2,INDEX($DJ:$DJ,$GN182+2),"")</f>
      </c>
      <c r="FB182">
        <f>IF($GO182&gt;=3,INDEX($DJ:$DJ,$GN182+3),"")</f>
      </c>
      <c r="FC182">
        <f>IF($GO182&gt;=4,INDEX($DJ:$DJ,$GN182+4),"")</f>
      </c>
      <c r="FD182">
        <f>IF($GO182&gt;=5,INDEX($DJ:$DJ,$GN182+5),"")</f>
      </c>
      <c r="FE182">
        <f>IF($GO182&gt;=6,INDEX($DJ:$DJ,$GN182+6),"")</f>
      </c>
      <c r="FF182">
        <f>IF($GO182&gt;=7,INDEX($DJ:$DJ,$GN182+7),"")</f>
      </c>
      <c r="FG182">
        <f>IF($GO182&gt;=8,INDEX($DJ:$DJ,$GN182+8),"")</f>
      </c>
      <c r="FH182">
        <f>IF($GO182&gt;=9,INDEX($DJ:$DJ,$GN182+9),"")</f>
      </c>
      <c r="FI182">
        <f>IF($GO182&gt;=10,INDEX($DJ:$DJ,$GN182+10),"")</f>
      </c>
      <c r="FJ182">
        <f>IF($GO182&gt;=11,INDEX($DJ:$DJ,$GN182+11),"")</f>
      </c>
      <c r="FK182">
        <f>IF($GO182&gt;=12,INDEX($DJ:$DJ,$GN182+12),"")</f>
      </c>
      <c r="FL182">
        <f>IF($GO182&gt;=13,INDEX($DJ:$DJ,$GN182+13),"")</f>
      </c>
      <c r="FM182">
        <f>IF($GO182&gt;=14,INDEX($DJ:$DJ,$GN182+14),"")</f>
      </c>
      <c r="FN182">
        <f>IF($GO182&gt;=15,INDEX($DJ:$DJ,$GN182+15),"")</f>
      </c>
      <c r="FO182">
        <f>IF($GO182&gt;=16,INDEX($DJ:$DJ,$GN182+16),"")</f>
      </c>
      <c r="FP182">
        <f>IF($GO182&gt;=17,INDEX($DJ:$DJ,$GN182+17),"")</f>
      </c>
      <c r="FQ182">
        <f>IF($GO182&gt;=18,INDEX($DJ:$DJ,$GN182+18),"")</f>
      </c>
      <c r="FR182">
        <f>IF($GO182&gt;=19,INDEX($DJ:$DJ,$GN182+19),"")</f>
      </c>
      <c r="FS182">
        <f>IF($GO182&gt;=20,INDEX($DJ:$DJ,$GN182+20),"")</f>
      </c>
      <c r="FT182">
        <f>IF($GO182&gt;=21,INDEX($DJ:$DJ,$GN182+21),"")</f>
      </c>
      <c r="FU182">
        <f>IF($GO182&gt;=22,INDEX($DJ:$DJ,$GN182+22),"")</f>
      </c>
      <c r="FV182">
        <f>IF($GO182&gt;=23,INDEX($DJ:$DJ,$GN182+23),"")</f>
      </c>
      <c r="FW182">
        <f>IF($GO182&gt;=24,INDEX($DJ:$DJ,$GN182+24),"")</f>
      </c>
      <c r="FX182">
        <f>IF($GO182&gt;=25,INDEX($DJ:$DJ,$GN182+25),"")</f>
      </c>
      <c r="FY182">
        <f>IF($GO182&gt;=26,INDEX($DJ:$DJ,$GN182+26),"")</f>
      </c>
      <c r="FZ182">
        <f>IF($GO182&gt;=27,INDEX($DJ:$DJ,$GN182+27),"")</f>
      </c>
      <c r="GA182">
        <f>IF($GO182&gt;=28,INDEX($DJ:$DJ,$GN182+28),"")</f>
      </c>
      <c r="GB182">
        <f>IF($GO182&gt;=29,INDEX($DJ:$DJ,$GN182+29),"")</f>
      </c>
      <c r="GC182">
        <f>IF($GO182&gt;=30,INDEX($DJ:$DJ,$GN182+30),"")</f>
      </c>
      <c r="GD182">
        <f>IF($GO182&gt;=31,INDEX($DJ:$DJ,$GN182+31),"")</f>
      </c>
      <c r="GE182">
        <f>IF($GO182&gt;=32,INDEX($DJ:$DJ,$GN182+32),"")</f>
      </c>
      <c r="GF182">
        <f>IF($GO182&gt;=33,INDEX($DJ:$DJ,$GN182+33),"")</f>
      </c>
      <c r="GG182">
        <f>IF($GO182&gt;=34,INDEX($DJ:$DJ,$GN182+34),"")</f>
      </c>
      <c r="GH182">
        <f>IF($GO182&gt;=35,INDEX($DJ:$DJ,$GN182+35),"")</f>
      </c>
      <c r="GI182">
        <f>IF($GO182&gt;=36,INDEX($DJ:$DJ,$GN182+36),"")</f>
      </c>
      <c r="GJ182">
        <f>IF($GO182&gt;=37,INDEX($DJ:$DJ,$GN182+37),"")</f>
      </c>
      <c r="GK182">
        <f>IF($GO182&gt;=38,INDEX($DJ:$DJ,$GN182+38),"")</f>
      </c>
      <c r="GL182">
        <f>IF($GO182&gt;=39,INDEX($DJ:$DJ,$GN182+39),"")</f>
      </c>
      <c r="GM182">
        <f>IF($GO182&gt;=40,INDEX($DJ:$DJ,$GN182+40),"")</f>
      </c>
      <c r="GN182">
        <f>IFERROR(MATCH($DH182,$DI$2:$DI$148,0)+1,0)</f>
      </c>
      <c r="GO182">
        <f>IFERROR(INDEX($DK$2:$DK$148,MATCH($DH182,$DI$2:$DI$148,0)),0)</f>
      </c>
      <c r="GP182">
        <f>IFERROR(MATCH($Y182,$DL$182:$EY$182,0),0)</f>
      </c>
      <c r="GQ182">
        <f>IF($GP182&gt;0,INDEX($EZ$182:$GM$182,$GP182),"")</f>
      </c>
      <c r="GR182" t="s">
        <v>238</v>
      </c>
      <c r="GT182">
        <f>IF($JC182&gt;=1,INDEX($GR:$GR,$JB182+1),"")</f>
      </c>
      <c r="GU182">
        <f>IF($JC182&gt;=2,INDEX($GR:$GR,$JB182+2),"")</f>
      </c>
      <c r="GV182">
        <f>IF($JC182&gt;=3,INDEX($GR:$GR,$JB182+3),"")</f>
      </c>
      <c r="GW182">
        <f>IF($JC182&gt;=4,INDEX($GR:$GR,$JB182+4),"")</f>
      </c>
      <c r="GX182">
        <f>IF($JC182&gt;=5,INDEX($GR:$GR,$JB182+5),"")</f>
      </c>
      <c r="GY182">
        <f>IF($JC182&gt;=6,INDEX($GR:$GR,$JB182+6),"")</f>
      </c>
      <c r="GZ182">
        <f>IF($JC182&gt;=7,INDEX($GR:$GR,$JB182+7),"")</f>
      </c>
      <c r="HA182">
        <f>IF($JC182&gt;=8,INDEX($GR:$GR,$JB182+8),"")</f>
      </c>
      <c r="HB182">
        <f>IF($JC182&gt;=9,INDEX($GR:$GR,$JB182+9),"")</f>
      </c>
      <c r="HC182">
        <f>IF($JC182&gt;=10,INDEX($GR:$GR,$JB182+10),"")</f>
      </c>
      <c r="HD182">
        <f>IF($JC182&gt;=11,INDEX($GR:$GR,$JB182+11),"")</f>
      </c>
      <c r="HE182">
        <f>IF($JC182&gt;=12,INDEX($GR:$GR,$JB182+12),"")</f>
      </c>
      <c r="HF182">
        <f>IF($JC182&gt;=13,INDEX($GR:$GR,$JB182+13),"")</f>
      </c>
      <c r="HG182">
        <f>IF($JC182&gt;=14,INDEX($GR:$GR,$JB182+14),"")</f>
      </c>
      <c r="HH182">
        <f>IF($JC182&gt;=15,INDEX($GR:$GR,$JB182+15),"")</f>
      </c>
      <c r="HI182">
        <f>IF($JC182&gt;=16,INDEX($GR:$GR,$JB182+16),"")</f>
      </c>
      <c r="HJ182">
        <f>IF($JC182&gt;=17,INDEX($GR:$GR,$JB182+17),"")</f>
      </c>
      <c r="HK182">
        <f>IF($JC182&gt;=18,INDEX($GR:$GR,$JB182+18),"")</f>
      </c>
      <c r="HL182">
        <f>IF($JC182&gt;=19,INDEX($GR:$GR,$JB182+19),"")</f>
      </c>
      <c r="HM182">
        <f>IF($JC182&gt;=20,INDEX($GR:$GR,$JB182+20),"")</f>
      </c>
      <c r="HN182">
        <f>IF($JC182&gt;=21,INDEX($GR:$GR,$JB182+21),"")</f>
      </c>
      <c r="HO182">
        <f>IF($JC182&gt;=22,INDEX($GR:$GR,$JB182+22),"")</f>
      </c>
      <c r="HP182">
        <f>IF($JC182&gt;=23,INDEX($GR:$GR,$JB182+23),"")</f>
      </c>
      <c r="HQ182">
        <f>IF($JC182&gt;=24,INDEX($GR:$GR,$JB182+24),"")</f>
      </c>
      <c r="HR182">
        <f>IF($JC182&gt;=25,INDEX($GR:$GR,$JB182+25),"")</f>
      </c>
      <c r="HS182">
        <f>IF($JC182&gt;=26,INDEX($GR:$GR,$JB182+26),"")</f>
      </c>
      <c r="HT182">
        <f>IF($JC182&gt;=27,INDEX($GR:$GR,$JB182+27),"")</f>
      </c>
      <c r="HU182">
        <f>IF($JC182&gt;=28,INDEX($GR:$GR,$JB182+28),"")</f>
      </c>
      <c r="HV182">
        <f>IF($JC182&gt;=29,INDEX($GR:$GR,$JB182+29),"")</f>
      </c>
      <c r="HW182">
        <f>IF($JC182&gt;=30,INDEX($GR:$GR,$JB182+30),"")</f>
      </c>
      <c r="HX182">
        <f>IF($JC182&gt;=31,INDEX($GR:$GR,$JB182+31),"")</f>
      </c>
      <c r="HY182">
        <f>IF($JC182&gt;=32,INDEX($GR:$GR,$JB182+32),"")</f>
      </c>
      <c r="HZ182">
        <f>IF($JC182&gt;=33,INDEX($GR:$GR,$JB182+33),"")</f>
      </c>
      <c r="IA182">
        <f>IF($JC182&gt;=34,INDEX($GR:$GR,$JB182+34),"")</f>
      </c>
      <c r="IB182">
        <f>IF($JC182&gt;=35,INDEX($GR:$GR,$JB182+35),"")</f>
      </c>
      <c r="IC182">
        <f>IF($JC182&gt;=36,INDEX($GR:$GR,$JB182+36),"")</f>
      </c>
      <c r="ID182">
        <f>IF($JC182&gt;=37,INDEX($GR:$GR,$JB182+37),"")</f>
      </c>
      <c r="IE182">
        <f>IF($JC182&gt;=38,INDEX($GR:$GR,$JB182+38),"")</f>
      </c>
      <c r="IF182">
        <f>IF($JC182&gt;=39,INDEX($GR:$GR,$JB182+39),"")</f>
      </c>
      <c r="IG182">
        <f>IF($JC182&gt;=40,INDEX($GR:$GR,$JB182+40),"")</f>
      </c>
      <c r="IH182">
        <f>IF($JC182&gt;=41,INDEX($GR:$GR,$JB182+41),"")</f>
      </c>
      <c r="II182">
        <f>IF($JC182&gt;=42,INDEX($GR:$GR,$JB182+42),"")</f>
      </c>
      <c r="IJ182">
        <f>IF($JC182&gt;=43,INDEX($GR:$GR,$JB182+43),"")</f>
      </c>
      <c r="IK182">
        <f>IF($JC182&gt;=44,INDEX($GR:$GR,$JB182+44),"")</f>
      </c>
      <c r="IL182">
        <f>IF($JC182&gt;=45,INDEX($GR:$GR,$JB182+45),"")</f>
      </c>
      <c r="IM182">
        <f>IF($JC182&gt;=46,INDEX($GR:$GR,$JB182+46),"")</f>
      </c>
      <c r="IN182">
        <f>IF($JC182&gt;=47,INDEX($GR:$GR,$JB182+47),"")</f>
      </c>
      <c r="IO182">
        <f>IF($JC182&gt;=48,INDEX($GR:$GR,$JB182+48),"")</f>
      </c>
      <c r="IP182">
        <f>IF($JC182&gt;=49,INDEX($GR:$GR,$JB182+49),"")</f>
      </c>
      <c r="IQ182">
        <f>IF($JC182&gt;=50,INDEX($GR:$GR,$JB182+50),"")</f>
      </c>
      <c r="IR182">
        <f>IF($JC182&gt;=51,INDEX($GR:$GR,$JB182+51),"")</f>
      </c>
      <c r="IS182">
        <f>IF($JC182&gt;=52,INDEX($GR:$GR,$JB182+52),"")</f>
      </c>
      <c r="IT182">
        <f>IF($JC182&gt;=53,INDEX($GR:$GR,$JB182+53),"")</f>
      </c>
      <c r="IU182">
        <f>IF($JC182&gt;=54,INDEX($GR:$GR,$JB182+54),"")</f>
      </c>
      <c r="IV182">
        <f>IF($JC182&gt;=55,INDEX($GR:$GR,$JB182+55),"")</f>
      </c>
      <c r="IW182">
        <f>IF($JC182&gt;=56,INDEX($GR:$GR,$JB182+56),"")</f>
      </c>
      <c r="IX182">
        <f>IF($JC182&gt;=57,INDEX($GR:$GR,$JB182+57),"")</f>
      </c>
      <c r="IY182">
        <f>IF($JC182&gt;=58,INDEX($GR:$GR,$JB182+58),"")</f>
      </c>
      <c r="IZ182">
        <f>IF($JC182&gt;=59,INDEX($GR:$GR,$JB182+59),"")</f>
      </c>
      <c r="JA182">
        <f>IF($JC182&gt;=60,INDEX($GR:$GR,$JB182+60),"")</f>
      </c>
      <c r="JB182">
        <f>IFERROR(MATCH($GQ182,$GR$2:$GR$324,0)+1,0)</f>
      </c>
      <c r="JC182">
        <f>IFERROR(INDEX($GS$2:$GS$324,MATCH($GQ182,$GR$2:$GR$324,0)),0)</f>
      </c>
      <c r="JD182" t="s">
        <v>40</v>
      </c>
      <c r="JE182" t="s">
        <v>40</v>
      </c>
    </row>
    <row r="183" spans="1:265" x14ac:dyDescent="0.25">
      <c r="Q183">
        <f>IF(OR($T183="",$P183=""),"",IFERROR($T183/$P183,0))</f>
      </c>
      <c r="R183">
        <f>IF($T183="","",
SUM($S183,$U183,$Z183,$V183,$X183)*
(1-IF($AA183="",0,VALUE($AA183)/100)))</f>
      </c>
      <c r="S183">
        <f>IF($T183="","",$T183)</f>
      </c>
      <c r="U183">
        <f>IF($T183="","",
IF($N183="","",
IF(ISNUMBER(SEARCH("exempt",LOWER($N183))),0,
$T183*(VALUE(SUBSTITUTE($N183,"%",""))/100))))</f>
      </c>
      <c r="AB183">
        <f>IFERROR(IF(FIND(" - ",$K183)&gt;0,MID($K183,FIND(" - ",$K183)+3,LEN($K183)),""),"")</f>
      </c>
      <c r="AK183" t="s">
        <v>704</v>
      </c>
      <c r="AP183">
        <f>IFERROR(LEFT($K183,FIND(" - ",$K183)-1),$K183)</f>
      </c>
      <c r="AS183">
        <f>IF($CH183&gt;=1,INDEX($AQ:$AQ,$CG183+1),"")</f>
      </c>
      <c r="AT183">
        <f>IF($CH183&gt;=2,INDEX($AQ:$AQ,$CG183+2),"")</f>
      </c>
      <c r="AU183">
        <f>IF($CH183&gt;=3,INDEX($AQ:$AQ,$CG183+3),"")</f>
      </c>
      <c r="AV183">
        <f>IF($CH183&gt;=4,INDEX($AQ:$AQ,$CG183+4),"")</f>
      </c>
      <c r="AW183">
        <f>IF($CH183&gt;=5,INDEX($AQ:$AQ,$CG183+5),"")</f>
      </c>
      <c r="AX183">
        <f>IF($CH183&gt;=6,INDEX($AQ:$AQ,$CG183+6),"")</f>
      </c>
      <c r="AY183">
        <f>IF($CH183&gt;=7,INDEX($AQ:$AQ,$CG183+7),"")</f>
      </c>
      <c r="AZ183">
        <f>IF($CH183&gt;=8,INDEX($AQ:$AQ,$CG183+8),"")</f>
      </c>
      <c r="BA183">
        <f>IF($CH183&gt;=9,INDEX($AQ:$AQ,$CG183+9),"")</f>
      </c>
      <c r="BB183">
        <f>IF($CH183&gt;=10,INDEX($AQ:$AQ,$CG183+10),"")</f>
      </c>
      <c r="BC183">
        <f>IF($CH183&gt;=11,INDEX($AQ:$AQ,$CG183+11),"")</f>
      </c>
      <c r="BD183">
        <f>IF($CH183&gt;=12,INDEX($AQ:$AQ,$CG183+12),"")</f>
      </c>
      <c r="BE183">
        <f>IF($CH183&gt;=13,INDEX($AQ:$AQ,$CG183+13),"")</f>
      </c>
      <c r="BF183">
        <f>IF($CH183&gt;=14,INDEX($AQ:$AQ,$CG183+14),"")</f>
      </c>
      <c r="BG183">
        <f>IF($CH183&gt;=15,INDEX($AQ:$AQ,$CG183+15),"")</f>
      </c>
      <c r="BH183">
        <f>IF($CH183&gt;=16,INDEX($AQ:$AQ,$CG183+16),"")</f>
      </c>
      <c r="BI183">
        <f>IF($CH183&gt;=17,INDEX($AQ:$AQ,$CG183+17),"")</f>
      </c>
      <c r="BJ183">
        <f>IF($CH183&gt;=18,INDEX($AQ:$AQ,$CG183+18),"")</f>
      </c>
      <c r="BK183">
        <f>IF($CH183&gt;=19,INDEX($AQ:$AQ,$CG183+19),"")</f>
      </c>
      <c r="BL183">
        <f>IF($CH183&gt;=20,INDEX($AQ:$AQ,$CG183+20),"")</f>
      </c>
      <c r="BM183">
        <f>IF($CH183&gt;=21,INDEX($AQ:$AQ,$CG183+21),"")</f>
      </c>
      <c r="BN183">
        <f>IF($CH183&gt;=22,INDEX($AQ:$AQ,$CG183+22),"")</f>
      </c>
      <c r="BO183">
        <f>IF($CH183&gt;=23,INDEX($AQ:$AQ,$CG183+23),"")</f>
      </c>
      <c r="BP183">
        <f>IF($CH183&gt;=24,INDEX($AQ:$AQ,$CG183+24),"")</f>
      </c>
      <c r="BQ183">
        <f>IF($CH183&gt;=25,INDEX($AQ:$AQ,$CG183+25),"")</f>
      </c>
      <c r="BR183">
        <f>IF($CH183&gt;=26,INDEX($AQ:$AQ,$CG183+26),"")</f>
      </c>
      <c r="BS183">
        <f>IF($CH183&gt;=27,INDEX($AQ:$AQ,$CG183+27),"")</f>
      </c>
      <c r="BT183">
        <f>IF($CH183&gt;=28,INDEX($AQ:$AQ,$CG183+28),"")</f>
      </c>
      <c r="BU183">
        <f>IF($CH183&gt;=29,INDEX($AQ:$AQ,$CG183+29),"")</f>
      </c>
      <c r="BV183">
        <f>IF($CH183&gt;=30,INDEX($AQ:$AQ,$CG183+30),"")</f>
      </c>
      <c r="BW183">
        <f>IF($CH183&gt;=31,INDEX($AQ:$AQ,$CG183+31),"")</f>
      </c>
      <c r="BX183">
        <f>IF($CH183&gt;=32,INDEX($AQ:$AQ,$CG183+32),"")</f>
      </c>
      <c r="BY183">
        <f>IF($CH183&gt;=33,INDEX($AQ:$AQ,$CG183+33),"")</f>
      </c>
      <c r="BZ183">
        <f>IF($CH183&gt;=34,INDEX($AQ:$AQ,$CG183+34),"")</f>
      </c>
      <c r="CA183">
        <f>IF($CH183&gt;=35,INDEX($AQ:$AQ,$CG183+35),"")</f>
      </c>
      <c r="CB183">
        <f>IF($CH183&gt;=36,INDEX($AQ:$AQ,$CG183+36),"")</f>
      </c>
      <c r="CC183">
        <f>IF($CH183&gt;=37,INDEX($AQ:$AQ,$CG183+37),"")</f>
      </c>
      <c r="CD183">
        <f>IF($CH183&gt;=38,INDEX($AQ:$AQ,$CG183+38),"")</f>
      </c>
      <c r="CE183">
        <f>IF($CH183&gt;=39,INDEX($AQ:$AQ,$CG183+39),"")</f>
      </c>
      <c r="CF183">
        <f>IF($CH183&gt;=40,INDEX($AQ:$AQ,$CG183+40),"")</f>
      </c>
      <c r="CG183">
        <f>IFERROR(MATCH($AP183,$AQ$2:$AQ$134,0)+1,0)</f>
      </c>
      <c r="CH183">
        <f>IFERROR(INDEX($AR$2:$AR$134,MATCH($AP183,$AQ$2:$AQ$134,0)),0)</f>
      </c>
      <c r="CI183">
        <f>IFERROR(LEFT($L183,FIND(" - ",$L183)-1),$L183)</f>
      </c>
      <c r="CJ183" t="s">
        <v>705</v>
      </c>
      <c r="CK183">
        <v>1</v>
      </c>
      <c r="CL183">
        <f>IF($DG183&gt;=1,INDEX($CJ:$CJ,$DF183+1),"")</f>
      </c>
      <c r="CM183">
        <f>IF($DG183&gt;=2,INDEX($CJ:$CJ,$DF183+2),"")</f>
      </c>
      <c r="CN183">
        <f>IF($DG183&gt;=3,INDEX($CJ:$CJ,$DF183+3),"")</f>
      </c>
      <c r="CO183">
        <f>IF($DG183&gt;=4,INDEX($CJ:$CJ,$DF183+4),"")</f>
      </c>
      <c r="CP183">
        <f>IF($DG183&gt;=5,INDEX($CJ:$CJ,$DF183+5),"")</f>
      </c>
      <c r="CQ183">
        <f>IF($DG183&gt;=6,INDEX($CJ:$CJ,$DF183+6),"")</f>
      </c>
      <c r="CR183">
        <f>IF($DG183&gt;=7,INDEX($CJ:$CJ,$DF183+7),"")</f>
      </c>
      <c r="CS183">
        <f>IF($DG183&gt;=8,INDEX($CJ:$CJ,$DF183+8),"")</f>
      </c>
      <c r="CT183">
        <f>IF($DG183&gt;=9,INDEX($CJ:$CJ,$DF183+9),"")</f>
      </c>
      <c r="CU183">
        <f>IF($DG183&gt;=10,INDEX($CJ:$CJ,$DF183+10),"")</f>
      </c>
      <c r="CV183">
        <f>IF($DG183&gt;=11,INDEX($CJ:$CJ,$DF183+11),"")</f>
      </c>
      <c r="CW183">
        <f>IF($DG183&gt;=12,INDEX($CJ:$CJ,$DF183+12),"")</f>
      </c>
      <c r="CX183">
        <f>IF($DG183&gt;=13,INDEX($CJ:$CJ,$DF183+13),"")</f>
      </c>
      <c r="CY183">
        <f>IF($DG183&gt;=14,INDEX($CJ:$CJ,$DF183+14),"")</f>
      </c>
      <c r="CZ183">
        <f>IF($DG183&gt;=15,INDEX($CJ:$CJ,$DF183+15),"")</f>
      </c>
      <c r="DA183">
        <f>IF($DG183&gt;=16,INDEX($CJ:$CJ,$DF183+16),"")</f>
      </c>
      <c r="DB183">
        <f>IF($DG183&gt;=17,INDEX($CJ:$CJ,$DF183+17),"")</f>
      </c>
      <c r="DC183">
        <f>IF($DG183&gt;=18,INDEX($CJ:$CJ,$DF183+18),"")</f>
      </c>
      <c r="DD183">
        <f>IF($DG183&gt;=19,INDEX($CJ:$CJ,$DF183+19),"")</f>
      </c>
      <c r="DE183">
        <f>IF($DG183&gt;=20,INDEX($CJ:$CJ,$DF183+20),"")</f>
      </c>
      <c r="DF183">
        <f>IFERROR(MATCH($CI183,$CJ$2:$CJ$263,0)+1,0)</f>
      </c>
      <c r="DG183">
        <f>IFERROR(INDEX($CK$2:$CK$263,MATCH($CI183,$CJ$2:$CJ$263,0)),0)</f>
      </c>
      <c r="DH183">
        <f>IFERROR(INDEX($AO:$AO,MATCH($N183,$AN:$AN,0))&amp;"","")</f>
      </c>
      <c r="DL183">
        <f>IF($GO183&gt;=1,INDEX($DI:$DI,$GN183+1),"")</f>
      </c>
      <c r="DM183">
        <f>IF($GO183&gt;=2,INDEX($DI:$DI,$GN183+2),"")</f>
      </c>
      <c r="DN183">
        <f>IF($GO183&gt;=3,INDEX($DI:$DI,$GN183+3),"")</f>
      </c>
      <c r="DO183">
        <f>IF($GO183&gt;=4,INDEX($DI:$DI,$GN183+4),"")</f>
      </c>
      <c r="DP183">
        <f>IF($GO183&gt;=5,INDEX($DI:$DI,$GN183+5),"")</f>
      </c>
      <c r="DQ183">
        <f>IF($GO183&gt;=6,INDEX($DI:$DI,$GN183+6),"")</f>
      </c>
      <c r="DR183">
        <f>IF($GO183&gt;=7,INDEX($DI:$DI,$GN183+7),"")</f>
      </c>
      <c r="DS183">
        <f>IF($GO183&gt;=8,INDEX($DI:$DI,$GN183+8),"")</f>
      </c>
      <c r="DT183">
        <f>IF($GO183&gt;=9,INDEX($DI:$DI,$GN183+9),"")</f>
      </c>
      <c r="DU183">
        <f>IF($GO183&gt;=10,INDEX($DI:$DI,$GN183+10),"")</f>
      </c>
      <c r="DV183">
        <f>IF($GO183&gt;=11,INDEX($DI:$DI,$GN183+11),"")</f>
      </c>
      <c r="DW183">
        <f>IF($GO183&gt;=12,INDEX($DI:$DI,$GN183+12),"")</f>
      </c>
      <c r="DX183">
        <f>IF($GO183&gt;=13,INDEX($DI:$DI,$GN183+13),"")</f>
      </c>
      <c r="DY183">
        <f>IF($GO183&gt;=14,INDEX($DI:$DI,$GN183+14),"")</f>
      </c>
      <c r="DZ183">
        <f>IF($GO183&gt;=15,INDEX($DI:$DI,$GN183+15),"")</f>
      </c>
      <c r="EA183">
        <f>IF($GO183&gt;=16,INDEX($DI:$DI,$GN183+16),"")</f>
      </c>
      <c r="EB183">
        <f>IF($GO183&gt;=17,INDEX($DI:$DI,$GN183+17),"")</f>
      </c>
      <c r="EC183">
        <f>IF($GO183&gt;=18,INDEX($DI:$DI,$GN183+18),"")</f>
      </c>
      <c r="ED183">
        <f>IF($GO183&gt;=19,INDEX($DI:$DI,$GN183+19),"")</f>
      </c>
      <c r="EE183">
        <f>IF($GO183&gt;=20,INDEX($DI:$DI,$GN183+20),"")</f>
      </c>
      <c r="EF183">
        <f>IF($GO183&gt;=21,INDEX($DI:$DI,$GN183+21),"")</f>
      </c>
      <c r="EG183">
        <f>IF($GO183&gt;=22,INDEX($DI:$DI,$GN183+22),"")</f>
      </c>
      <c r="EH183">
        <f>IF($GO183&gt;=23,INDEX($DI:$DI,$GN183+23),"")</f>
      </c>
      <c r="EI183">
        <f>IF($GO183&gt;=24,INDEX($DI:$DI,$GN183+24),"")</f>
      </c>
      <c r="EJ183">
        <f>IF($GO183&gt;=25,INDEX($DI:$DI,$GN183+25),"")</f>
      </c>
      <c r="EK183">
        <f>IF($GO183&gt;=26,INDEX($DI:$DI,$GN183+26),"")</f>
      </c>
      <c r="EL183">
        <f>IF($GO183&gt;=27,INDEX($DI:$DI,$GN183+27),"")</f>
      </c>
      <c r="EM183">
        <f>IF($GO183&gt;=28,INDEX($DI:$DI,$GN183+28),"")</f>
      </c>
      <c r="EN183">
        <f>IF($GO183&gt;=29,INDEX($DI:$DI,$GN183+29),"")</f>
      </c>
      <c r="EO183">
        <f>IF($GO183&gt;=30,INDEX($DI:$DI,$GN183+30),"")</f>
      </c>
      <c r="EP183">
        <f>IF($GO183&gt;=31,INDEX($DI:$DI,$GN183+31),"")</f>
      </c>
      <c r="EQ183">
        <f>IF($GO183&gt;=32,INDEX($DI:$DI,$GN183+32),"")</f>
      </c>
      <c r="ER183">
        <f>IF($GO183&gt;=33,INDEX($DI:$DI,$GN183+33),"")</f>
      </c>
      <c r="ES183">
        <f>IF($GO183&gt;=34,INDEX($DI:$DI,$GN183+34),"")</f>
      </c>
      <c r="ET183">
        <f>IF($GO183&gt;=35,INDEX($DI:$DI,$GN183+35),"")</f>
      </c>
      <c r="EU183">
        <f>IF($GO183&gt;=36,INDEX($DI:$DI,$GN183+36),"")</f>
      </c>
      <c r="EV183">
        <f>IF($GO183&gt;=37,INDEX($DI:$DI,$GN183+37),"")</f>
      </c>
      <c r="EW183">
        <f>IF($GO183&gt;=38,INDEX($DI:$DI,$GN183+38),"")</f>
      </c>
      <c r="EX183">
        <f>IF($GO183&gt;=39,INDEX($DI:$DI,$GN183+39),"")</f>
      </c>
      <c r="EY183">
        <f>IF($GO183&gt;=40,INDEX($DI:$DI,$GN183+40),"")</f>
      </c>
      <c r="EZ183">
        <f>IF($GO183&gt;=1,INDEX($DJ:$DJ,$GN183+1),"")</f>
      </c>
      <c r="FA183">
        <f>IF($GO183&gt;=2,INDEX($DJ:$DJ,$GN183+2),"")</f>
      </c>
      <c r="FB183">
        <f>IF($GO183&gt;=3,INDEX($DJ:$DJ,$GN183+3),"")</f>
      </c>
      <c r="FC183">
        <f>IF($GO183&gt;=4,INDEX($DJ:$DJ,$GN183+4),"")</f>
      </c>
      <c r="FD183">
        <f>IF($GO183&gt;=5,INDEX($DJ:$DJ,$GN183+5),"")</f>
      </c>
      <c r="FE183">
        <f>IF($GO183&gt;=6,INDEX($DJ:$DJ,$GN183+6),"")</f>
      </c>
      <c r="FF183">
        <f>IF($GO183&gt;=7,INDEX($DJ:$DJ,$GN183+7),"")</f>
      </c>
      <c r="FG183">
        <f>IF($GO183&gt;=8,INDEX($DJ:$DJ,$GN183+8),"")</f>
      </c>
      <c r="FH183">
        <f>IF($GO183&gt;=9,INDEX($DJ:$DJ,$GN183+9),"")</f>
      </c>
      <c r="FI183">
        <f>IF($GO183&gt;=10,INDEX($DJ:$DJ,$GN183+10),"")</f>
      </c>
      <c r="FJ183">
        <f>IF($GO183&gt;=11,INDEX($DJ:$DJ,$GN183+11),"")</f>
      </c>
      <c r="FK183">
        <f>IF($GO183&gt;=12,INDEX($DJ:$DJ,$GN183+12),"")</f>
      </c>
      <c r="FL183">
        <f>IF($GO183&gt;=13,INDEX($DJ:$DJ,$GN183+13),"")</f>
      </c>
      <c r="FM183">
        <f>IF($GO183&gt;=14,INDEX($DJ:$DJ,$GN183+14),"")</f>
      </c>
      <c r="FN183">
        <f>IF($GO183&gt;=15,INDEX($DJ:$DJ,$GN183+15),"")</f>
      </c>
      <c r="FO183">
        <f>IF($GO183&gt;=16,INDEX($DJ:$DJ,$GN183+16),"")</f>
      </c>
      <c r="FP183">
        <f>IF($GO183&gt;=17,INDEX($DJ:$DJ,$GN183+17),"")</f>
      </c>
      <c r="FQ183">
        <f>IF($GO183&gt;=18,INDEX($DJ:$DJ,$GN183+18),"")</f>
      </c>
      <c r="FR183">
        <f>IF($GO183&gt;=19,INDEX($DJ:$DJ,$GN183+19),"")</f>
      </c>
      <c r="FS183">
        <f>IF($GO183&gt;=20,INDEX($DJ:$DJ,$GN183+20),"")</f>
      </c>
      <c r="FT183">
        <f>IF($GO183&gt;=21,INDEX($DJ:$DJ,$GN183+21),"")</f>
      </c>
      <c r="FU183">
        <f>IF($GO183&gt;=22,INDEX($DJ:$DJ,$GN183+22),"")</f>
      </c>
      <c r="FV183">
        <f>IF($GO183&gt;=23,INDEX($DJ:$DJ,$GN183+23),"")</f>
      </c>
      <c r="FW183">
        <f>IF($GO183&gt;=24,INDEX($DJ:$DJ,$GN183+24),"")</f>
      </c>
      <c r="FX183">
        <f>IF($GO183&gt;=25,INDEX($DJ:$DJ,$GN183+25),"")</f>
      </c>
      <c r="FY183">
        <f>IF($GO183&gt;=26,INDEX($DJ:$DJ,$GN183+26),"")</f>
      </c>
      <c r="FZ183">
        <f>IF($GO183&gt;=27,INDEX($DJ:$DJ,$GN183+27),"")</f>
      </c>
      <c r="GA183">
        <f>IF($GO183&gt;=28,INDEX($DJ:$DJ,$GN183+28),"")</f>
      </c>
      <c r="GB183">
        <f>IF($GO183&gt;=29,INDEX($DJ:$DJ,$GN183+29),"")</f>
      </c>
      <c r="GC183">
        <f>IF($GO183&gt;=30,INDEX($DJ:$DJ,$GN183+30),"")</f>
      </c>
      <c r="GD183">
        <f>IF($GO183&gt;=31,INDEX($DJ:$DJ,$GN183+31),"")</f>
      </c>
      <c r="GE183">
        <f>IF($GO183&gt;=32,INDEX($DJ:$DJ,$GN183+32),"")</f>
      </c>
      <c r="GF183">
        <f>IF($GO183&gt;=33,INDEX($DJ:$DJ,$GN183+33),"")</f>
      </c>
      <c r="GG183">
        <f>IF($GO183&gt;=34,INDEX($DJ:$DJ,$GN183+34),"")</f>
      </c>
      <c r="GH183">
        <f>IF($GO183&gt;=35,INDEX($DJ:$DJ,$GN183+35),"")</f>
      </c>
      <c r="GI183">
        <f>IF($GO183&gt;=36,INDEX($DJ:$DJ,$GN183+36),"")</f>
      </c>
      <c r="GJ183">
        <f>IF($GO183&gt;=37,INDEX($DJ:$DJ,$GN183+37),"")</f>
      </c>
      <c r="GK183">
        <f>IF($GO183&gt;=38,INDEX($DJ:$DJ,$GN183+38),"")</f>
      </c>
      <c r="GL183">
        <f>IF($GO183&gt;=39,INDEX($DJ:$DJ,$GN183+39),"")</f>
      </c>
      <c r="GM183">
        <f>IF($GO183&gt;=40,INDEX($DJ:$DJ,$GN183+40),"")</f>
      </c>
      <c r="GN183">
        <f>IFERROR(MATCH($DH183,$DI$2:$DI$148,0)+1,0)</f>
      </c>
      <c r="GO183">
        <f>IFERROR(INDEX($DK$2:$DK$148,MATCH($DH183,$DI$2:$DI$148,0)),0)</f>
      </c>
      <c r="GP183">
        <f>IFERROR(MATCH($Y183,$DL$183:$EY$183,0),0)</f>
      </c>
      <c r="GQ183">
        <f>IF($GP183&gt;0,INDEX($EZ$183:$GM$183,$GP183),"")</f>
      </c>
      <c r="GR183" t="s">
        <v>80</v>
      </c>
      <c r="GT183">
        <f>IF($JC183&gt;=1,INDEX($GR:$GR,$JB183+1),"")</f>
      </c>
      <c r="GU183">
        <f>IF($JC183&gt;=2,INDEX($GR:$GR,$JB183+2),"")</f>
      </c>
      <c r="GV183">
        <f>IF($JC183&gt;=3,INDEX($GR:$GR,$JB183+3),"")</f>
      </c>
      <c r="GW183">
        <f>IF($JC183&gt;=4,INDEX($GR:$GR,$JB183+4),"")</f>
      </c>
      <c r="GX183">
        <f>IF($JC183&gt;=5,INDEX($GR:$GR,$JB183+5),"")</f>
      </c>
      <c r="GY183">
        <f>IF($JC183&gt;=6,INDEX($GR:$GR,$JB183+6),"")</f>
      </c>
      <c r="GZ183">
        <f>IF($JC183&gt;=7,INDEX($GR:$GR,$JB183+7),"")</f>
      </c>
      <c r="HA183">
        <f>IF($JC183&gt;=8,INDEX($GR:$GR,$JB183+8),"")</f>
      </c>
      <c r="HB183">
        <f>IF($JC183&gt;=9,INDEX($GR:$GR,$JB183+9),"")</f>
      </c>
      <c r="HC183">
        <f>IF($JC183&gt;=10,INDEX($GR:$GR,$JB183+10),"")</f>
      </c>
      <c r="HD183">
        <f>IF($JC183&gt;=11,INDEX($GR:$GR,$JB183+11),"")</f>
      </c>
      <c r="HE183">
        <f>IF($JC183&gt;=12,INDEX($GR:$GR,$JB183+12),"")</f>
      </c>
      <c r="HF183">
        <f>IF($JC183&gt;=13,INDEX($GR:$GR,$JB183+13),"")</f>
      </c>
      <c r="HG183">
        <f>IF($JC183&gt;=14,INDEX($GR:$GR,$JB183+14),"")</f>
      </c>
      <c r="HH183">
        <f>IF($JC183&gt;=15,INDEX($GR:$GR,$JB183+15),"")</f>
      </c>
      <c r="HI183">
        <f>IF($JC183&gt;=16,INDEX($GR:$GR,$JB183+16),"")</f>
      </c>
      <c r="HJ183">
        <f>IF($JC183&gt;=17,INDEX($GR:$GR,$JB183+17),"")</f>
      </c>
      <c r="HK183">
        <f>IF($JC183&gt;=18,INDEX($GR:$GR,$JB183+18),"")</f>
      </c>
      <c r="HL183">
        <f>IF($JC183&gt;=19,INDEX($GR:$GR,$JB183+19),"")</f>
      </c>
      <c r="HM183">
        <f>IF($JC183&gt;=20,INDEX($GR:$GR,$JB183+20),"")</f>
      </c>
      <c r="HN183">
        <f>IF($JC183&gt;=21,INDEX($GR:$GR,$JB183+21),"")</f>
      </c>
      <c r="HO183">
        <f>IF($JC183&gt;=22,INDEX($GR:$GR,$JB183+22),"")</f>
      </c>
      <c r="HP183">
        <f>IF($JC183&gt;=23,INDEX($GR:$GR,$JB183+23),"")</f>
      </c>
      <c r="HQ183">
        <f>IF($JC183&gt;=24,INDEX($GR:$GR,$JB183+24),"")</f>
      </c>
      <c r="HR183">
        <f>IF($JC183&gt;=25,INDEX($GR:$GR,$JB183+25),"")</f>
      </c>
      <c r="HS183">
        <f>IF($JC183&gt;=26,INDEX($GR:$GR,$JB183+26),"")</f>
      </c>
      <c r="HT183">
        <f>IF($JC183&gt;=27,INDEX($GR:$GR,$JB183+27),"")</f>
      </c>
      <c r="HU183">
        <f>IF($JC183&gt;=28,INDEX($GR:$GR,$JB183+28),"")</f>
      </c>
      <c r="HV183">
        <f>IF($JC183&gt;=29,INDEX($GR:$GR,$JB183+29),"")</f>
      </c>
      <c r="HW183">
        <f>IF($JC183&gt;=30,INDEX($GR:$GR,$JB183+30),"")</f>
      </c>
      <c r="HX183">
        <f>IF($JC183&gt;=31,INDEX($GR:$GR,$JB183+31),"")</f>
      </c>
      <c r="HY183">
        <f>IF($JC183&gt;=32,INDEX($GR:$GR,$JB183+32),"")</f>
      </c>
      <c r="HZ183">
        <f>IF($JC183&gt;=33,INDEX($GR:$GR,$JB183+33),"")</f>
      </c>
      <c r="IA183">
        <f>IF($JC183&gt;=34,INDEX($GR:$GR,$JB183+34),"")</f>
      </c>
      <c r="IB183">
        <f>IF($JC183&gt;=35,INDEX($GR:$GR,$JB183+35),"")</f>
      </c>
      <c r="IC183">
        <f>IF($JC183&gt;=36,INDEX($GR:$GR,$JB183+36),"")</f>
      </c>
      <c r="ID183">
        <f>IF($JC183&gt;=37,INDEX($GR:$GR,$JB183+37),"")</f>
      </c>
      <c r="IE183">
        <f>IF($JC183&gt;=38,INDEX($GR:$GR,$JB183+38),"")</f>
      </c>
      <c r="IF183">
        <f>IF($JC183&gt;=39,INDEX($GR:$GR,$JB183+39),"")</f>
      </c>
      <c r="IG183">
        <f>IF($JC183&gt;=40,INDEX($GR:$GR,$JB183+40),"")</f>
      </c>
      <c r="IH183">
        <f>IF($JC183&gt;=41,INDEX($GR:$GR,$JB183+41),"")</f>
      </c>
      <c r="II183">
        <f>IF($JC183&gt;=42,INDEX($GR:$GR,$JB183+42),"")</f>
      </c>
      <c r="IJ183">
        <f>IF($JC183&gt;=43,INDEX($GR:$GR,$JB183+43),"")</f>
      </c>
      <c r="IK183">
        <f>IF($JC183&gt;=44,INDEX($GR:$GR,$JB183+44),"")</f>
      </c>
      <c r="IL183">
        <f>IF($JC183&gt;=45,INDEX($GR:$GR,$JB183+45),"")</f>
      </c>
      <c r="IM183">
        <f>IF($JC183&gt;=46,INDEX($GR:$GR,$JB183+46),"")</f>
      </c>
      <c r="IN183">
        <f>IF($JC183&gt;=47,INDEX($GR:$GR,$JB183+47),"")</f>
      </c>
      <c r="IO183">
        <f>IF($JC183&gt;=48,INDEX($GR:$GR,$JB183+48),"")</f>
      </c>
      <c r="IP183">
        <f>IF($JC183&gt;=49,INDEX($GR:$GR,$JB183+49),"")</f>
      </c>
      <c r="IQ183">
        <f>IF($JC183&gt;=50,INDEX($GR:$GR,$JB183+50),"")</f>
      </c>
      <c r="IR183">
        <f>IF($JC183&gt;=51,INDEX($GR:$GR,$JB183+51),"")</f>
      </c>
      <c r="IS183">
        <f>IF($JC183&gt;=52,INDEX($GR:$GR,$JB183+52),"")</f>
      </c>
      <c r="IT183">
        <f>IF($JC183&gt;=53,INDEX($GR:$GR,$JB183+53),"")</f>
      </c>
      <c r="IU183">
        <f>IF($JC183&gt;=54,INDEX($GR:$GR,$JB183+54),"")</f>
      </c>
      <c r="IV183">
        <f>IF($JC183&gt;=55,INDEX($GR:$GR,$JB183+55),"")</f>
      </c>
      <c r="IW183">
        <f>IF($JC183&gt;=56,INDEX($GR:$GR,$JB183+56),"")</f>
      </c>
      <c r="IX183">
        <f>IF($JC183&gt;=57,INDEX($GR:$GR,$JB183+57),"")</f>
      </c>
      <c r="IY183">
        <f>IF($JC183&gt;=58,INDEX($GR:$GR,$JB183+58),"")</f>
      </c>
      <c r="IZ183">
        <f>IF($JC183&gt;=59,INDEX($GR:$GR,$JB183+59),"")</f>
      </c>
      <c r="JA183">
        <f>IF($JC183&gt;=60,INDEX($GR:$GR,$JB183+60),"")</f>
      </c>
      <c r="JB183">
        <f>IFERROR(MATCH($GQ183,$GR$2:$GR$324,0)+1,0)</f>
      </c>
      <c r="JC183">
        <f>IFERROR(INDEX($GS$2:$GS$324,MATCH($GQ183,$GR$2:$GR$324,0)),0)</f>
      </c>
      <c r="JD183" t="s">
        <v>40</v>
      </c>
      <c r="JE183" t="s">
        <v>40</v>
      </c>
    </row>
    <row r="184" spans="1:265" x14ac:dyDescent="0.25">
      <c r="Q184">
        <f>IF(OR($T184="",$P184=""),"",IFERROR($T184/$P184,0))</f>
      </c>
      <c r="R184">
        <f>IF($T184="","",
SUM($S184,$U184,$Z184,$V184,$X184)*
(1-IF($AA184="",0,VALUE($AA184)/100)))</f>
      </c>
      <c r="S184">
        <f>IF($T184="","",$T184)</f>
      </c>
      <c r="U184">
        <f>IF($T184="","",
IF($N184="","",
IF(ISNUMBER(SEARCH("exempt",LOWER($N184))),0,
$T184*(VALUE(SUBSTITUTE($N184,"%",""))/100))))</f>
      </c>
      <c r="AB184">
        <f>IFERROR(IF(FIND(" - ",$K184)&gt;0,MID($K184,FIND(" - ",$K184)+3,LEN($K184)),""),"")</f>
      </c>
      <c r="AK184" t="s">
        <v>706</v>
      </c>
      <c r="AP184">
        <f>IFERROR(LEFT($K184,FIND(" - ",$K184)-1),$K184)</f>
      </c>
      <c r="AS184">
        <f>IF($CH184&gt;=1,INDEX($AQ:$AQ,$CG184+1),"")</f>
      </c>
      <c r="AT184">
        <f>IF($CH184&gt;=2,INDEX($AQ:$AQ,$CG184+2),"")</f>
      </c>
      <c r="AU184">
        <f>IF($CH184&gt;=3,INDEX($AQ:$AQ,$CG184+3),"")</f>
      </c>
      <c r="AV184">
        <f>IF($CH184&gt;=4,INDEX($AQ:$AQ,$CG184+4),"")</f>
      </c>
      <c r="AW184">
        <f>IF($CH184&gt;=5,INDEX($AQ:$AQ,$CG184+5),"")</f>
      </c>
      <c r="AX184">
        <f>IF($CH184&gt;=6,INDEX($AQ:$AQ,$CG184+6),"")</f>
      </c>
      <c r="AY184">
        <f>IF($CH184&gt;=7,INDEX($AQ:$AQ,$CG184+7),"")</f>
      </c>
      <c r="AZ184">
        <f>IF($CH184&gt;=8,INDEX($AQ:$AQ,$CG184+8),"")</f>
      </c>
      <c r="BA184">
        <f>IF($CH184&gt;=9,INDEX($AQ:$AQ,$CG184+9),"")</f>
      </c>
      <c r="BB184">
        <f>IF($CH184&gt;=10,INDEX($AQ:$AQ,$CG184+10),"")</f>
      </c>
      <c r="BC184">
        <f>IF($CH184&gt;=11,INDEX($AQ:$AQ,$CG184+11),"")</f>
      </c>
      <c r="BD184">
        <f>IF($CH184&gt;=12,INDEX($AQ:$AQ,$CG184+12),"")</f>
      </c>
      <c r="BE184">
        <f>IF($CH184&gt;=13,INDEX($AQ:$AQ,$CG184+13),"")</f>
      </c>
      <c r="BF184">
        <f>IF($CH184&gt;=14,INDEX($AQ:$AQ,$CG184+14),"")</f>
      </c>
      <c r="BG184">
        <f>IF($CH184&gt;=15,INDEX($AQ:$AQ,$CG184+15),"")</f>
      </c>
      <c r="BH184">
        <f>IF($CH184&gt;=16,INDEX($AQ:$AQ,$CG184+16),"")</f>
      </c>
      <c r="BI184">
        <f>IF($CH184&gt;=17,INDEX($AQ:$AQ,$CG184+17),"")</f>
      </c>
      <c r="BJ184">
        <f>IF($CH184&gt;=18,INDEX($AQ:$AQ,$CG184+18),"")</f>
      </c>
      <c r="BK184">
        <f>IF($CH184&gt;=19,INDEX($AQ:$AQ,$CG184+19),"")</f>
      </c>
      <c r="BL184">
        <f>IF($CH184&gt;=20,INDEX($AQ:$AQ,$CG184+20),"")</f>
      </c>
      <c r="BM184">
        <f>IF($CH184&gt;=21,INDEX($AQ:$AQ,$CG184+21),"")</f>
      </c>
      <c r="BN184">
        <f>IF($CH184&gt;=22,INDEX($AQ:$AQ,$CG184+22),"")</f>
      </c>
      <c r="BO184">
        <f>IF($CH184&gt;=23,INDEX($AQ:$AQ,$CG184+23),"")</f>
      </c>
      <c r="BP184">
        <f>IF($CH184&gt;=24,INDEX($AQ:$AQ,$CG184+24),"")</f>
      </c>
      <c r="BQ184">
        <f>IF($CH184&gt;=25,INDEX($AQ:$AQ,$CG184+25),"")</f>
      </c>
      <c r="BR184">
        <f>IF($CH184&gt;=26,INDEX($AQ:$AQ,$CG184+26),"")</f>
      </c>
      <c r="BS184">
        <f>IF($CH184&gt;=27,INDEX($AQ:$AQ,$CG184+27),"")</f>
      </c>
      <c r="BT184">
        <f>IF($CH184&gt;=28,INDEX($AQ:$AQ,$CG184+28),"")</f>
      </c>
      <c r="BU184">
        <f>IF($CH184&gt;=29,INDEX($AQ:$AQ,$CG184+29),"")</f>
      </c>
      <c r="BV184">
        <f>IF($CH184&gt;=30,INDEX($AQ:$AQ,$CG184+30),"")</f>
      </c>
      <c r="BW184">
        <f>IF($CH184&gt;=31,INDEX($AQ:$AQ,$CG184+31),"")</f>
      </c>
      <c r="BX184">
        <f>IF($CH184&gt;=32,INDEX($AQ:$AQ,$CG184+32),"")</f>
      </c>
      <c r="BY184">
        <f>IF($CH184&gt;=33,INDEX($AQ:$AQ,$CG184+33),"")</f>
      </c>
      <c r="BZ184">
        <f>IF($CH184&gt;=34,INDEX($AQ:$AQ,$CG184+34),"")</f>
      </c>
      <c r="CA184">
        <f>IF($CH184&gt;=35,INDEX($AQ:$AQ,$CG184+35),"")</f>
      </c>
      <c r="CB184">
        <f>IF($CH184&gt;=36,INDEX($AQ:$AQ,$CG184+36),"")</f>
      </c>
      <c r="CC184">
        <f>IF($CH184&gt;=37,INDEX($AQ:$AQ,$CG184+37),"")</f>
      </c>
      <c r="CD184">
        <f>IF($CH184&gt;=38,INDEX($AQ:$AQ,$CG184+38),"")</f>
      </c>
      <c r="CE184">
        <f>IF($CH184&gt;=39,INDEX($AQ:$AQ,$CG184+39),"")</f>
      </c>
      <c r="CF184">
        <f>IF($CH184&gt;=40,INDEX($AQ:$AQ,$CG184+40),"")</f>
      </c>
      <c r="CG184">
        <f>IFERROR(MATCH($AP184,$AQ$2:$AQ$134,0)+1,0)</f>
      </c>
      <c r="CH184">
        <f>IFERROR(INDEX($AR$2:$AR$134,MATCH($AP184,$AQ$2:$AQ$134,0)),0)</f>
      </c>
      <c r="CI184">
        <f>IFERROR(LEFT($L184,FIND(" - ",$L184)-1),$L184)</f>
      </c>
      <c r="CJ184" t="s">
        <v>224</v>
      </c>
      <c r="CL184">
        <f>IF($DG184&gt;=1,INDEX($CJ:$CJ,$DF184+1),"")</f>
      </c>
      <c r="CM184">
        <f>IF($DG184&gt;=2,INDEX($CJ:$CJ,$DF184+2),"")</f>
      </c>
      <c r="CN184">
        <f>IF($DG184&gt;=3,INDEX($CJ:$CJ,$DF184+3),"")</f>
      </c>
      <c r="CO184">
        <f>IF($DG184&gt;=4,INDEX($CJ:$CJ,$DF184+4),"")</f>
      </c>
      <c r="CP184">
        <f>IF($DG184&gt;=5,INDEX($CJ:$CJ,$DF184+5),"")</f>
      </c>
      <c r="CQ184">
        <f>IF($DG184&gt;=6,INDEX($CJ:$CJ,$DF184+6),"")</f>
      </c>
      <c r="CR184">
        <f>IF($DG184&gt;=7,INDEX($CJ:$CJ,$DF184+7),"")</f>
      </c>
      <c r="CS184">
        <f>IF($DG184&gt;=8,INDEX($CJ:$CJ,$DF184+8),"")</f>
      </c>
      <c r="CT184">
        <f>IF($DG184&gt;=9,INDEX($CJ:$CJ,$DF184+9),"")</f>
      </c>
      <c r="CU184">
        <f>IF($DG184&gt;=10,INDEX($CJ:$CJ,$DF184+10),"")</f>
      </c>
      <c r="CV184">
        <f>IF($DG184&gt;=11,INDEX($CJ:$CJ,$DF184+11),"")</f>
      </c>
      <c r="CW184">
        <f>IF($DG184&gt;=12,INDEX($CJ:$CJ,$DF184+12),"")</f>
      </c>
      <c r="CX184">
        <f>IF($DG184&gt;=13,INDEX($CJ:$CJ,$DF184+13),"")</f>
      </c>
      <c r="CY184">
        <f>IF($DG184&gt;=14,INDEX($CJ:$CJ,$DF184+14),"")</f>
      </c>
      <c r="CZ184">
        <f>IF($DG184&gt;=15,INDEX($CJ:$CJ,$DF184+15),"")</f>
      </c>
      <c r="DA184">
        <f>IF($DG184&gt;=16,INDEX($CJ:$CJ,$DF184+16),"")</f>
      </c>
      <c r="DB184">
        <f>IF($DG184&gt;=17,INDEX($CJ:$CJ,$DF184+17),"")</f>
      </c>
      <c r="DC184">
        <f>IF($DG184&gt;=18,INDEX($CJ:$CJ,$DF184+18),"")</f>
      </c>
      <c r="DD184">
        <f>IF($DG184&gt;=19,INDEX($CJ:$CJ,$DF184+19),"")</f>
      </c>
      <c r="DE184">
        <f>IF($DG184&gt;=20,INDEX($CJ:$CJ,$DF184+20),"")</f>
      </c>
      <c r="DF184">
        <f>IFERROR(MATCH($CI184,$CJ$2:$CJ$263,0)+1,0)</f>
      </c>
      <c r="DG184">
        <f>IFERROR(INDEX($CK$2:$CK$263,MATCH($CI184,$CJ$2:$CJ$263,0)),0)</f>
      </c>
      <c r="DH184">
        <f>IFERROR(INDEX($AO:$AO,MATCH($N184,$AN:$AN,0))&amp;"","")</f>
      </c>
      <c r="DL184">
        <f>IF($GO184&gt;=1,INDEX($DI:$DI,$GN184+1),"")</f>
      </c>
      <c r="DM184">
        <f>IF($GO184&gt;=2,INDEX($DI:$DI,$GN184+2),"")</f>
      </c>
      <c r="DN184">
        <f>IF($GO184&gt;=3,INDEX($DI:$DI,$GN184+3),"")</f>
      </c>
      <c r="DO184">
        <f>IF($GO184&gt;=4,INDEX($DI:$DI,$GN184+4),"")</f>
      </c>
      <c r="DP184">
        <f>IF($GO184&gt;=5,INDEX($DI:$DI,$GN184+5),"")</f>
      </c>
      <c r="DQ184">
        <f>IF($GO184&gt;=6,INDEX($DI:$DI,$GN184+6),"")</f>
      </c>
      <c r="DR184">
        <f>IF($GO184&gt;=7,INDEX($DI:$DI,$GN184+7),"")</f>
      </c>
      <c r="DS184">
        <f>IF($GO184&gt;=8,INDEX($DI:$DI,$GN184+8),"")</f>
      </c>
      <c r="DT184">
        <f>IF($GO184&gt;=9,INDEX($DI:$DI,$GN184+9),"")</f>
      </c>
      <c r="DU184">
        <f>IF($GO184&gt;=10,INDEX($DI:$DI,$GN184+10),"")</f>
      </c>
      <c r="DV184">
        <f>IF($GO184&gt;=11,INDEX($DI:$DI,$GN184+11),"")</f>
      </c>
      <c r="DW184">
        <f>IF($GO184&gt;=12,INDEX($DI:$DI,$GN184+12),"")</f>
      </c>
      <c r="DX184">
        <f>IF($GO184&gt;=13,INDEX($DI:$DI,$GN184+13),"")</f>
      </c>
      <c r="DY184">
        <f>IF($GO184&gt;=14,INDEX($DI:$DI,$GN184+14),"")</f>
      </c>
      <c r="DZ184">
        <f>IF($GO184&gt;=15,INDEX($DI:$DI,$GN184+15),"")</f>
      </c>
      <c r="EA184">
        <f>IF($GO184&gt;=16,INDEX($DI:$DI,$GN184+16),"")</f>
      </c>
      <c r="EB184">
        <f>IF($GO184&gt;=17,INDEX($DI:$DI,$GN184+17),"")</f>
      </c>
      <c r="EC184">
        <f>IF($GO184&gt;=18,INDEX($DI:$DI,$GN184+18),"")</f>
      </c>
      <c r="ED184">
        <f>IF($GO184&gt;=19,INDEX($DI:$DI,$GN184+19),"")</f>
      </c>
      <c r="EE184">
        <f>IF($GO184&gt;=20,INDEX($DI:$DI,$GN184+20),"")</f>
      </c>
      <c r="EF184">
        <f>IF($GO184&gt;=21,INDEX($DI:$DI,$GN184+21),"")</f>
      </c>
      <c r="EG184">
        <f>IF($GO184&gt;=22,INDEX($DI:$DI,$GN184+22),"")</f>
      </c>
      <c r="EH184">
        <f>IF($GO184&gt;=23,INDEX($DI:$DI,$GN184+23),"")</f>
      </c>
      <c r="EI184">
        <f>IF($GO184&gt;=24,INDEX($DI:$DI,$GN184+24),"")</f>
      </c>
      <c r="EJ184">
        <f>IF($GO184&gt;=25,INDEX($DI:$DI,$GN184+25),"")</f>
      </c>
      <c r="EK184">
        <f>IF($GO184&gt;=26,INDEX($DI:$DI,$GN184+26),"")</f>
      </c>
      <c r="EL184">
        <f>IF($GO184&gt;=27,INDEX($DI:$DI,$GN184+27),"")</f>
      </c>
      <c r="EM184">
        <f>IF($GO184&gt;=28,INDEX($DI:$DI,$GN184+28),"")</f>
      </c>
      <c r="EN184">
        <f>IF($GO184&gt;=29,INDEX($DI:$DI,$GN184+29),"")</f>
      </c>
      <c r="EO184">
        <f>IF($GO184&gt;=30,INDEX($DI:$DI,$GN184+30),"")</f>
      </c>
      <c r="EP184">
        <f>IF($GO184&gt;=31,INDEX($DI:$DI,$GN184+31),"")</f>
      </c>
      <c r="EQ184">
        <f>IF($GO184&gt;=32,INDEX($DI:$DI,$GN184+32),"")</f>
      </c>
      <c r="ER184">
        <f>IF($GO184&gt;=33,INDEX($DI:$DI,$GN184+33),"")</f>
      </c>
      <c r="ES184">
        <f>IF($GO184&gt;=34,INDEX($DI:$DI,$GN184+34),"")</f>
      </c>
      <c r="ET184">
        <f>IF($GO184&gt;=35,INDEX($DI:$DI,$GN184+35),"")</f>
      </c>
      <c r="EU184">
        <f>IF($GO184&gt;=36,INDEX($DI:$DI,$GN184+36),"")</f>
      </c>
      <c r="EV184">
        <f>IF($GO184&gt;=37,INDEX($DI:$DI,$GN184+37),"")</f>
      </c>
      <c r="EW184">
        <f>IF($GO184&gt;=38,INDEX($DI:$DI,$GN184+38),"")</f>
      </c>
      <c r="EX184">
        <f>IF($GO184&gt;=39,INDEX($DI:$DI,$GN184+39),"")</f>
      </c>
      <c r="EY184">
        <f>IF($GO184&gt;=40,INDEX($DI:$DI,$GN184+40),"")</f>
      </c>
      <c r="EZ184">
        <f>IF($GO184&gt;=1,INDEX($DJ:$DJ,$GN184+1),"")</f>
      </c>
      <c r="FA184">
        <f>IF($GO184&gt;=2,INDEX($DJ:$DJ,$GN184+2),"")</f>
      </c>
      <c r="FB184">
        <f>IF($GO184&gt;=3,INDEX($DJ:$DJ,$GN184+3),"")</f>
      </c>
      <c r="FC184">
        <f>IF($GO184&gt;=4,INDEX($DJ:$DJ,$GN184+4),"")</f>
      </c>
      <c r="FD184">
        <f>IF($GO184&gt;=5,INDEX($DJ:$DJ,$GN184+5),"")</f>
      </c>
      <c r="FE184">
        <f>IF($GO184&gt;=6,INDEX($DJ:$DJ,$GN184+6),"")</f>
      </c>
      <c r="FF184">
        <f>IF($GO184&gt;=7,INDEX($DJ:$DJ,$GN184+7),"")</f>
      </c>
      <c r="FG184">
        <f>IF($GO184&gt;=8,INDEX($DJ:$DJ,$GN184+8),"")</f>
      </c>
      <c r="FH184">
        <f>IF($GO184&gt;=9,INDEX($DJ:$DJ,$GN184+9),"")</f>
      </c>
      <c r="FI184">
        <f>IF($GO184&gt;=10,INDEX($DJ:$DJ,$GN184+10),"")</f>
      </c>
      <c r="FJ184">
        <f>IF($GO184&gt;=11,INDEX($DJ:$DJ,$GN184+11),"")</f>
      </c>
      <c r="FK184">
        <f>IF($GO184&gt;=12,INDEX($DJ:$DJ,$GN184+12),"")</f>
      </c>
      <c r="FL184">
        <f>IF($GO184&gt;=13,INDEX($DJ:$DJ,$GN184+13),"")</f>
      </c>
      <c r="FM184">
        <f>IF($GO184&gt;=14,INDEX($DJ:$DJ,$GN184+14),"")</f>
      </c>
      <c r="FN184">
        <f>IF($GO184&gt;=15,INDEX($DJ:$DJ,$GN184+15),"")</f>
      </c>
      <c r="FO184">
        <f>IF($GO184&gt;=16,INDEX($DJ:$DJ,$GN184+16),"")</f>
      </c>
      <c r="FP184">
        <f>IF($GO184&gt;=17,INDEX($DJ:$DJ,$GN184+17),"")</f>
      </c>
      <c r="FQ184">
        <f>IF($GO184&gt;=18,INDEX($DJ:$DJ,$GN184+18),"")</f>
      </c>
      <c r="FR184">
        <f>IF($GO184&gt;=19,INDEX($DJ:$DJ,$GN184+19),"")</f>
      </c>
      <c r="FS184">
        <f>IF($GO184&gt;=20,INDEX($DJ:$DJ,$GN184+20),"")</f>
      </c>
      <c r="FT184">
        <f>IF($GO184&gt;=21,INDEX($DJ:$DJ,$GN184+21),"")</f>
      </c>
      <c r="FU184">
        <f>IF($GO184&gt;=22,INDEX($DJ:$DJ,$GN184+22),"")</f>
      </c>
      <c r="FV184">
        <f>IF($GO184&gt;=23,INDEX($DJ:$DJ,$GN184+23),"")</f>
      </c>
      <c r="FW184">
        <f>IF($GO184&gt;=24,INDEX($DJ:$DJ,$GN184+24),"")</f>
      </c>
      <c r="FX184">
        <f>IF($GO184&gt;=25,INDEX($DJ:$DJ,$GN184+25),"")</f>
      </c>
      <c r="FY184">
        <f>IF($GO184&gt;=26,INDEX($DJ:$DJ,$GN184+26),"")</f>
      </c>
      <c r="FZ184">
        <f>IF($GO184&gt;=27,INDEX($DJ:$DJ,$GN184+27),"")</f>
      </c>
      <c r="GA184">
        <f>IF($GO184&gt;=28,INDEX($DJ:$DJ,$GN184+28),"")</f>
      </c>
      <c r="GB184">
        <f>IF($GO184&gt;=29,INDEX($DJ:$DJ,$GN184+29),"")</f>
      </c>
      <c r="GC184">
        <f>IF($GO184&gt;=30,INDEX($DJ:$DJ,$GN184+30),"")</f>
      </c>
      <c r="GD184">
        <f>IF($GO184&gt;=31,INDEX($DJ:$DJ,$GN184+31),"")</f>
      </c>
      <c r="GE184">
        <f>IF($GO184&gt;=32,INDEX($DJ:$DJ,$GN184+32),"")</f>
      </c>
      <c r="GF184">
        <f>IF($GO184&gt;=33,INDEX($DJ:$DJ,$GN184+33),"")</f>
      </c>
      <c r="GG184">
        <f>IF($GO184&gt;=34,INDEX($DJ:$DJ,$GN184+34),"")</f>
      </c>
      <c r="GH184">
        <f>IF($GO184&gt;=35,INDEX($DJ:$DJ,$GN184+35),"")</f>
      </c>
      <c r="GI184">
        <f>IF($GO184&gt;=36,INDEX($DJ:$DJ,$GN184+36),"")</f>
      </c>
      <c r="GJ184">
        <f>IF($GO184&gt;=37,INDEX($DJ:$DJ,$GN184+37),"")</f>
      </c>
      <c r="GK184">
        <f>IF($GO184&gt;=38,INDEX($DJ:$DJ,$GN184+38),"")</f>
      </c>
      <c r="GL184">
        <f>IF($GO184&gt;=39,INDEX($DJ:$DJ,$GN184+39),"")</f>
      </c>
      <c r="GM184">
        <f>IF($GO184&gt;=40,INDEX($DJ:$DJ,$GN184+40),"")</f>
      </c>
      <c r="GN184">
        <f>IFERROR(MATCH($DH184,$DI$2:$DI$148,0)+1,0)</f>
      </c>
      <c r="GO184">
        <f>IFERROR(INDEX($DK$2:$DK$148,MATCH($DH184,$DI$2:$DI$148,0)),0)</f>
      </c>
      <c r="GP184">
        <f>IFERROR(MATCH($Y184,$DL$184:$EY$184,0),0)</f>
      </c>
      <c r="GQ184">
        <f>IF($GP184&gt;0,INDEX($EZ$184:$GM$184,$GP184),"")</f>
      </c>
      <c r="GR184" t="s">
        <v>38</v>
      </c>
      <c r="GT184">
        <f>IF($JC184&gt;=1,INDEX($GR:$GR,$JB184+1),"")</f>
      </c>
      <c r="GU184">
        <f>IF($JC184&gt;=2,INDEX($GR:$GR,$JB184+2),"")</f>
      </c>
      <c r="GV184">
        <f>IF($JC184&gt;=3,INDEX($GR:$GR,$JB184+3),"")</f>
      </c>
      <c r="GW184">
        <f>IF($JC184&gt;=4,INDEX($GR:$GR,$JB184+4),"")</f>
      </c>
      <c r="GX184">
        <f>IF($JC184&gt;=5,INDEX($GR:$GR,$JB184+5),"")</f>
      </c>
      <c r="GY184">
        <f>IF($JC184&gt;=6,INDEX($GR:$GR,$JB184+6),"")</f>
      </c>
      <c r="GZ184">
        <f>IF($JC184&gt;=7,INDEX($GR:$GR,$JB184+7),"")</f>
      </c>
      <c r="HA184">
        <f>IF($JC184&gt;=8,INDEX($GR:$GR,$JB184+8),"")</f>
      </c>
      <c r="HB184">
        <f>IF($JC184&gt;=9,INDEX($GR:$GR,$JB184+9),"")</f>
      </c>
      <c r="HC184">
        <f>IF($JC184&gt;=10,INDEX($GR:$GR,$JB184+10),"")</f>
      </c>
      <c r="HD184">
        <f>IF($JC184&gt;=11,INDEX($GR:$GR,$JB184+11),"")</f>
      </c>
      <c r="HE184">
        <f>IF($JC184&gt;=12,INDEX($GR:$GR,$JB184+12),"")</f>
      </c>
      <c r="HF184">
        <f>IF($JC184&gt;=13,INDEX($GR:$GR,$JB184+13),"")</f>
      </c>
      <c r="HG184">
        <f>IF($JC184&gt;=14,INDEX($GR:$GR,$JB184+14),"")</f>
      </c>
      <c r="HH184">
        <f>IF($JC184&gt;=15,INDEX($GR:$GR,$JB184+15),"")</f>
      </c>
      <c r="HI184">
        <f>IF($JC184&gt;=16,INDEX($GR:$GR,$JB184+16),"")</f>
      </c>
      <c r="HJ184">
        <f>IF($JC184&gt;=17,INDEX($GR:$GR,$JB184+17),"")</f>
      </c>
      <c r="HK184">
        <f>IF($JC184&gt;=18,INDEX($GR:$GR,$JB184+18),"")</f>
      </c>
      <c r="HL184">
        <f>IF($JC184&gt;=19,INDEX($GR:$GR,$JB184+19),"")</f>
      </c>
      <c r="HM184">
        <f>IF($JC184&gt;=20,INDEX($GR:$GR,$JB184+20),"")</f>
      </c>
      <c r="HN184">
        <f>IF($JC184&gt;=21,INDEX($GR:$GR,$JB184+21),"")</f>
      </c>
      <c r="HO184">
        <f>IF($JC184&gt;=22,INDEX($GR:$GR,$JB184+22),"")</f>
      </c>
      <c r="HP184">
        <f>IF($JC184&gt;=23,INDEX($GR:$GR,$JB184+23),"")</f>
      </c>
      <c r="HQ184">
        <f>IF($JC184&gt;=24,INDEX($GR:$GR,$JB184+24),"")</f>
      </c>
      <c r="HR184">
        <f>IF($JC184&gt;=25,INDEX($GR:$GR,$JB184+25),"")</f>
      </c>
      <c r="HS184">
        <f>IF($JC184&gt;=26,INDEX($GR:$GR,$JB184+26),"")</f>
      </c>
      <c r="HT184">
        <f>IF($JC184&gt;=27,INDEX($GR:$GR,$JB184+27),"")</f>
      </c>
      <c r="HU184">
        <f>IF($JC184&gt;=28,INDEX($GR:$GR,$JB184+28),"")</f>
      </c>
      <c r="HV184">
        <f>IF($JC184&gt;=29,INDEX($GR:$GR,$JB184+29),"")</f>
      </c>
      <c r="HW184">
        <f>IF($JC184&gt;=30,INDEX($GR:$GR,$JB184+30),"")</f>
      </c>
      <c r="HX184">
        <f>IF($JC184&gt;=31,INDEX($GR:$GR,$JB184+31),"")</f>
      </c>
      <c r="HY184">
        <f>IF($JC184&gt;=32,INDEX($GR:$GR,$JB184+32),"")</f>
      </c>
      <c r="HZ184">
        <f>IF($JC184&gt;=33,INDEX($GR:$GR,$JB184+33),"")</f>
      </c>
      <c r="IA184">
        <f>IF($JC184&gt;=34,INDEX($GR:$GR,$JB184+34),"")</f>
      </c>
      <c r="IB184">
        <f>IF($JC184&gt;=35,INDEX($GR:$GR,$JB184+35),"")</f>
      </c>
      <c r="IC184">
        <f>IF($JC184&gt;=36,INDEX($GR:$GR,$JB184+36),"")</f>
      </c>
      <c r="ID184">
        <f>IF($JC184&gt;=37,INDEX($GR:$GR,$JB184+37),"")</f>
      </c>
      <c r="IE184">
        <f>IF($JC184&gt;=38,INDEX($GR:$GR,$JB184+38),"")</f>
      </c>
      <c r="IF184">
        <f>IF($JC184&gt;=39,INDEX($GR:$GR,$JB184+39),"")</f>
      </c>
      <c r="IG184">
        <f>IF($JC184&gt;=40,INDEX($GR:$GR,$JB184+40),"")</f>
      </c>
      <c r="IH184">
        <f>IF($JC184&gt;=41,INDEX($GR:$GR,$JB184+41),"")</f>
      </c>
      <c r="II184">
        <f>IF($JC184&gt;=42,INDEX($GR:$GR,$JB184+42),"")</f>
      </c>
      <c r="IJ184">
        <f>IF($JC184&gt;=43,INDEX($GR:$GR,$JB184+43),"")</f>
      </c>
      <c r="IK184">
        <f>IF($JC184&gt;=44,INDEX($GR:$GR,$JB184+44),"")</f>
      </c>
      <c r="IL184">
        <f>IF($JC184&gt;=45,INDEX($GR:$GR,$JB184+45),"")</f>
      </c>
      <c r="IM184">
        <f>IF($JC184&gt;=46,INDEX($GR:$GR,$JB184+46),"")</f>
      </c>
      <c r="IN184">
        <f>IF($JC184&gt;=47,INDEX($GR:$GR,$JB184+47),"")</f>
      </c>
      <c r="IO184">
        <f>IF($JC184&gt;=48,INDEX($GR:$GR,$JB184+48),"")</f>
      </c>
      <c r="IP184">
        <f>IF($JC184&gt;=49,INDEX($GR:$GR,$JB184+49),"")</f>
      </c>
      <c r="IQ184">
        <f>IF($JC184&gt;=50,INDEX($GR:$GR,$JB184+50),"")</f>
      </c>
      <c r="IR184">
        <f>IF($JC184&gt;=51,INDEX($GR:$GR,$JB184+51),"")</f>
      </c>
      <c r="IS184">
        <f>IF($JC184&gt;=52,INDEX($GR:$GR,$JB184+52),"")</f>
      </c>
      <c r="IT184">
        <f>IF($JC184&gt;=53,INDEX($GR:$GR,$JB184+53),"")</f>
      </c>
      <c r="IU184">
        <f>IF($JC184&gt;=54,INDEX($GR:$GR,$JB184+54),"")</f>
      </c>
      <c r="IV184">
        <f>IF($JC184&gt;=55,INDEX($GR:$GR,$JB184+55),"")</f>
      </c>
      <c r="IW184">
        <f>IF($JC184&gt;=56,INDEX($GR:$GR,$JB184+56),"")</f>
      </c>
      <c r="IX184">
        <f>IF($JC184&gt;=57,INDEX($GR:$GR,$JB184+57),"")</f>
      </c>
      <c r="IY184">
        <f>IF($JC184&gt;=58,INDEX($GR:$GR,$JB184+58),"")</f>
      </c>
      <c r="IZ184">
        <f>IF($JC184&gt;=59,INDEX($GR:$GR,$JB184+59),"")</f>
      </c>
      <c r="JA184">
        <f>IF($JC184&gt;=60,INDEX($GR:$GR,$JB184+60),"")</f>
      </c>
      <c r="JB184">
        <f>IFERROR(MATCH($GQ184,$GR$2:$GR$324,0)+1,0)</f>
      </c>
      <c r="JC184">
        <f>IFERROR(INDEX($GS$2:$GS$324,MATCH($GQ184,$GR$2:$GR$324,0)),0)</f>
      </c>
      <c r="JD184" t="s">
        <v>40</v>
      </c>
      <c r="JE184" t="s">
        <v>40</v>
      </c>
    </row>
    <row r="185" spans="1:265" x14ac:dyDescent="0.25">
      <c r="Q185">
        <f>IF(OR($T185="",$P185=""),"",IFERROR($T185/$P185,0))</f>
      </c>
      <c r="R185">
        <f>IF($T185="","",
SUM($S185,$U185,$Z185,$V185,$X185)*
(1-IF($AA185="",0,VALUE($AA185)/100)))</f>
      </c>
      <c r="S185">
        <f>IF($T185="","",$T185)</f>
      </c>
      <c r="U185">
        <f>IF($T185="","",
IF($N185="","",
IF(ISNUMBER(SEARCH("exempt",LOWER($N185))),0,
$T185*(VALUE(SUBSTITUTE($N185,"%",""))/100))))</f>
      </c>
      <c r="AB185">
        <f>IFERROR(IF(FIND(" - ",$K185)&gt;0,MID($K185,FIND(" - ",$K185)+3,LEN($K185)),""),"")</f>
      </c>
      <c r="AK185" t="s">
        <v>707</v>
      </c>
      <c r="AP185">
        <f>IFERROR(LEFT($K185,FIND(" - ",$K185)-1),$K185)</f>
      </c>
      <c r="AS185">
        <f>IF($CH185&gt;=1,INDEX($AQ:$AQ,$CG185+1),"")</f>
      </c>
      <c r="AT185">
        <f>IF($CH185&gt;=2,INDEX($AQ:$AQ,$CG185+2),"")</f>
      </c>
      <c r="AU185">
        <f>IF($CH185&gt;=3,INDEX($AQ:$AQ,$CG185+3),"")</f>
      </c>
      <c r="AV185">
        <f>IF($CH185&gt;=4,INDEX($AQ:$AQ,$CG185+4),"")</f>
      </c>
      <c r="AW185">
        <f>IF($CH185&gt;=5,INDEX($AQ:$AQ,$CG185+5),"")</f>
      </c>
      <c r="AX185">
        <f>IF($CH185&gt;=6,INDEX($AQ:$AQ,$CG185+6),"")</f>
      </c>
      <c r="AY185">
        <f>IF($CH185&gt;=7,INDEX($AQ:$AQ,$CG185+7),"")</f>
      </c>
      <c r="AZ185">
        <f>IF($CH185&gt;=8,INDEX($AQ:$AQ,$CG185+8),"")</f>
      </c>
      <c r="BA185">
        <f>IF($CH185&gt;=9,INDEX($AQ:$AQ,$CG185+9),"")</f>
      </c>
      <c r="BB185">
        <f>IF($CH185&gt;=10,INDEX($AQ:$AQ,$CG185+10),"")</f>
      </c>
      <c r="BC185">
        <f>IF($CH185&gt;=11,INDEX($AQ:$AQ,$CG185+11),"")</f>
      </c>
      <c r="BD185">
        <f>IF($CH185&gt;=12,INDEX($AQ:$AQ,$CG185+12),"")</f>
      </c>
      <c r="BE185">
        <f>IF($CH185&gt;=13,INDEX($AQ:$AQ,$CG185+13),"")</f>
      </c>
      <c r="BF185">
        <f>IF($CH185&gt;=14,INDEX($AQ:$AQ,$CG185+14),"")</f>
      </c>
      <c r="BG185">
        <f>IF($CH185&gt;=15,INDEX($AQ:$AQ,$CG185+15),"")</f>
      </c>
      <c r="BH185">
        <f>IF($CH185&gt;=16,INDEX($AQ:$AQ,$CG185+16),"")</f>
      </c>
      <c r="BI185">
        <f>IF($CH185&gt;=17,INDEX($AQ:$AQ,$CG185+17),"")</f>
      </c>
      <c r="BJ185">
        <f>IF($CH185&gt;=18,INDEX($AQ:$AQ,$CG185+18),"")</f>
      </c>
      <c r="BK185">
        <f>IF($CH185&gt;=19,INDEX($AQ:$AQ,$CG185+19),"")</f>
      </c>
      <c r="BL185">
        <f>IF($CH185&gt;=20,INDEX($AQ:$AQ,$CG185+20),"")</f>
      </c>
      <c r="BM185">
        <f>IF($CH185&gt;=21,INDEX($AQ:$AQ,$CG185+21),"")</f>
      </c>
      <c r="BN185">
        <f>IF($CH185&gt;=22,INDEX($AQ:$AQ,$CG185+22),"")</f>
      </c>
      <c r="BO185">
        <f>IF($CH185&gt;=23,INDEX($AQ:$AQ,$CG185+23),"")</f>
      </c>
      <c r="BP185">
        <f>IF($CH185&gt;=24,INDEX($AQ:$AQ,$CG185+24),"")</f>
      </c>
      <c r="BQ185">
        <f>IF($CH185&gt;=25,INDEX($AQ:$AQ,$CG185+25),"")</f>
      </c>
      <c r="BR185">
        <f>IF($CH185&gt;=26,INDEX($AQ:$AQ,$CG185+26),"")</f>
      </c>
      <c r="BS185">
        <f>IF($CH185&gt;=27,INDEX($AQ:$AQ,$CG185+27),"")</f>
      </c>
      <c r="BT185">
        <f>IF($CH185&gt;=28,INDEX($AQ:$AQ,$CG185+28),"")</f>
      </c>
      <c r="BU185">
        <f>IF($CH185&gt;=29,INDEX($AQ:$AQ,$CG185+29),"")</f>
      </c>
      <c r="BV185">
        <f>IF($CH185&gt;=30,INDEX($AQ:$AQ,$CG185+30),"")</f>
      </c>
      <c r="BW185">
        <f>IF($CH185&gt;=31,INDEX($AQ:$AQ,$CG185+31),"")</f>
      </c>
      <c r="BX185">
        <f>IF($CH185&gt;=32,INDEX($AQ:$AQ,$CG185+32),"")</f>
      </c>
      <c r="BY185">
        <f>IF($CH185&gt;=33,INDEX($AQ:$AQ,$CG185+33),"")</f>
      </c>
      <c r="BZ185">
        <f>IF($CH185&gt;=34,INDEX($AQ:$AQ,$CG185+34),"")</f>
      </c>
      <c r="CA185">
        <f>IF($CH185&gt;=35,INDEX($AQ:$AQ,$CG185+35),"")</f>
      </c>
      <c r="CB185">
        <f>IF($CH185&gt;=36,INDEX($AQ:$AQ,$CG185+36),"")</f>
      </c>
      <c r="CC185">
        <f>IF($CH185&gt;=37,INDEX($AQ:$AQ,$CG185+37),"")</f>
      </c>
      <c r="CD185">
        <f>IF($CH185&gt;=38,INDEX($AQ:$AQ,$CG185+38),"")</f>
      </c>
      <c r="CE185">
        <f>IF($CH185&gt;=39,INDEX($AQ:$AQ,$CG185+39),"")</f>
      </c>
      <c r="CF185">
        <f>IF($CH185&gt;=40,INDEX($AQ:$AQ,$CG185+40),"")</f>
      </c>
      <c r="CG185">
        <f>IFERROR(MATCH($AP185,$AQ$2:$AQ$134,0)+1,0)</f>
      </c>
      <c r="CH185">
        <f>IFERROR(INDEX($AR$2:$AR$134,MATCH($AP185,$AQ$2:$AQ$134,0)),0)</f>
      </c>
      <c r="CI185">
        <f>IFERROR(LEFT($L185,FIND(" - ",$L185)-1),$L185)</f>
      </c>
      <c r="CJ185" t="s">
        <v>708</v>
      </c>
      <c r="CK185">
        <v>1</v>
      </c>
      <c r="CL185">
        <f>IF($DG185&gt;=1,INDEX($CJ:$CJ,$DF185+1),"")</f>
      </c>
      <c r="CM185">
        <f>IF($DG185&gt;=2,INDEX($CJ:$CJ,$DF185+2),"")</f>
      </c>
      <c r="CN185">
        <f>IF($DG185&gt;=3,INDEX($CJ:$CJ,$DF185+3),"")</f>
      </c>
      <c r="CO185">
        <f>IF($DG185&gt;=4,INDEX($CJ:$CJ,$DF185+4),"")</f>
      </c>
      <c r="CP185">
        <f>IF($DG185&gt;=5,INDEX($CJ:$CJ,$DF185+5),"")</f>
      </c>
      <c r="CQ185">
        <f>IF($DG185&gt;=6,INDEX($CJ:$CJ,$DF185+6),"")</f>
      </c>
      <c r="CR185">
        <f>IF($DG185&gt;=7,INDEX($CJ:$CJ,$DF185+7),"")</f>
      </c>
      <c r="CS185">
        <f>IF($DG185&gt;=8,INDEX($CJ:$CJ,$DF185+8),"")</f>
      </c>
      <c r="CT185">
        <f>IF($DG185&gt;=9,INDEX($CJ:$CJ,$DF185+9),"")</f>
      </c>
      <c r="CU185">
        <f>IF($DG185&gt;=10,INDEX($CJ:$CJ,$DF185+10),"")</f>
      </c>
      <c r="CV185">
        <f>IF($DG185&gt;=11,INDEX($CJ:$CJ,$DF185+11),"")</f>
      </c>
      <c r="CW185">
        <f>IF($DG185&gt;=12,INDEX($CJ:$CJ,$DF185+12),"")</f>
      </c>
      <c r="CX185">
        <f>IF($DG185&gt;=13,INDEX($CJ:$CJ,$DF185+13),"")</f>
      </c>
      <c r="CY185">
        <f>IF($DG185&gt;=14,INDEX($CJ:$CJ,$DF185+14),"")</f>
      </c>
      <c r="CZ185">
        <f>IF($DG185&gt;=15,INDEX($CJ:$CJ,$DF185+15),"")</f>
      </c>
      <c r="DA185">
        <f>IF($DG185&gt;=16,INDEX($CJ:$CJ,$DF185+16),"")</f>
      </c>
      <c r="DB185">
        <f>IF($DG185&gt;=17,INDEX($CJ:$CJ,$DF185+17),"")</f>
      </c>
      <c r="DC185">
        <f>IF($DG185&gt;=18,INDEX($CJ:$CJ,$DF185+18),"")</f>
      </c>
      <c r="DD185">
        <f>IF($DG185&gt;=19,INDEX($CJ:$CJ,$DF185+19),"")</f>
      </c>
      <c r="DE185">
        <f>IF($DG185&gt;=20,INDEX($CJ:$CJ,$DF185+20),"")</f>
      </c>
      <c r="DF185">
        <f>IFERROR(MATCH($CI185,$CJ$2:$CJ$263,0)+1,0)</f>
      </c>
      <c r="DG185">
        <f>IFERROR(INDEX($CK$2:$CK$263,MATCH($CI185,$CJ$2:$CJ$263,0)),0)</f>
      </c>
      <c r="DH185">
        <f>IFERROR(INDEX($AO:$AO,MATCH($N185,$AN:$AN,0))&amp;"","")</f>
      </c>
      <c r="DL185">
        <f>IF($GO185&gt;=1,INDEX($DI:$DI,$GN185+1),"")</f>
      </c>
      <c r="DM185">
        <f>IF($GO185&gt;=2,INDEX($DI:$DI,$GN185+2),"")</f>
      </c>
      <c r="DN185">
        <f>IF($GO185&gt;=3,INDEX($DI:$DI,$GN185+3),"")</f>
      </c>
      <c r="DO185">
        <f>IF($GO185&gt;=4,INDEX($DI:$DI,$GN185+4),"")</f>
      </c>
      <c r="DP185">
        <f>IF($GO185&gt;=5,INDEX($DI:$DI,$GN185+5),"")</f>
      </c>
      <c r="DQ185">
        <f>IF($GO185&gt;=6,INDEX($DI:$DI,$GN185+6),"")</f>
      </c>
      <c r="DR185">
        <f>IF($GO185&gt;=7,INDEX($DI:$DI,$GN185+7),"")</f>
      </c>
      <c r="DS185">
        <f>IF($GO185&gt;=8,INDEX($DI:$DI,$GN185+8),"")</f>
      </c>
      <c r="DT185">
        <f>IF($GO185&gt;=9,INDEX($DI:$DI,$GN185+9),"")</f>
      </c>
      <c r="DU185">
        <f>IF($GO185&gt;=10,INDEX($DI:$DI,$GN185+10),"")</f>
      </c>
      <c r="DV185">
        <f>IF($GO185&gt;=11,INDEX($DI:$DI,$GN185+11),"")</f>
      </c>
      <c r="DW185">
        <f>IF($GO185&gt;=12,INDEX($DI:$DI,$GN185+12),"")</f>
      </c>
      <c r="DX185">
        <f>IF($GO185&gt;=13,INDEX($DI:$DI,$GN185+13),"")</f>
      </c>
      <c r="DY185">
        <f>IF($GO185&gt;=14,INDEX($DI:$DI,$GN185+14),"")</f>
      </c>
      <c r="DZ185">
        <f>IF($GO185&gt;=15,INDEX($DI:$DI,$GN185+15),"")</f>
      </c>
      <c r="EA185">
        <f>IF($GO185&gt;=16,INDEX($DI:$DI,$GN185+16),"")</f>
      </c>
      <c r="EB185">
        <f>IF($GO185&gt;=17,INDEX($DI:$DI,$GN185+17),"")</f>
      </c>
      <c r="EC185">
        <f>IF($GO185&gt;=18,INDEX($DI:$DI,$GN185+18),"")</f>
      </c>
      <c r="ED185">
        <f>IF($GO185&gt;=19,INDEX($DI:$DI,$GN185+19),"")</f>
      </c>
      <c r="EE185">
        <f>IF($GO185&gt;=20,INDEX($DI:$DI,$GN185+20),"")</f>
      </c>
      <c r="EF185">
        <f>IF($GO185&gt;=21,INDEX($DI:$DI,$GN185+21),"")</f>
      </c>
      <c r="EG185">
        <f>IF($GO185&gt;=22,INDEX($DI:$DI,$GN185+22),"")</f>
      </c>
      <c r="EH185">
        <f>IF($GO185&gt;=23,INDEX($DI:$DI,$GN185+23),"")</f>
      </c>
      <c r="EI185">
        <f>IF($GO185&gt;=24,INDEX($DI:$DI,$GN185+24),"")</f>
      </c>
      <c r="EJ185">
        <f>IF($GO185&gt;=25,INDEX($DI:$DI,$GN185+25),"")</f>
      </c>
      <c r="EK185">
        <f>IF($GO185&gt;=26,INDEX($DI:$DI,$GN185+26),"")</f>
      </c>
      <c r="EL185">
        <f>IF($GO185&gt;=27,INDEX($DI:$DI,$GN185+27),"")</f>
      </c>
      <c r="EM185">
        <f>IF($GO185&gt;=28,INDEX($DI:$DI,$GN185+28),"")</f>
      </c>
      <c r="EN185">
        <f>IF($GO185&gt;=29,INDEX($DI:$DI,$GN185+29),"")</f>
      </c>
      <c r="EO185">
        <f>IF($GO185&gt;=30,INDEX($DI:$DI,$GN185+30),"")</f>
      </c>
      <c r="EP185">
        <f>IF($GO185&gt;=31,INDEX($DI:$DI,$GN185+31),"")</f>
      </c>
      <c r="EQ185">
        <f>IF($GO185&gt;=32,INDEX($DI:$DI,$GN185+32),"")</f>
      </c>
      <c r="ER185">
        <f>IF($GO185&gt;=33,INDEX($DI:$DI,$GN185+33),"")</f>
      </c>
      <c r="ES185">
        <f>IF($GO185&gt;=34,INDEX($DI:$DI,$GN185+34),"")</f>
      </c>
      <c r="ET185">
        <f>IF($GO185&gt;=35,INDEX($DI:$DI,$GN185+35),"")</f>
      </c>
      <c r="EU185">
        <f>IF($GO185&gt;=36,INDEX($DI:$DI,$GN185+36),"")</f>
      </c>
      <c r="EV185">
        <f>IF($GO185&gt;=37,INDEX($DI:$DI,$GN185+37),"")</f>
      </c>
      <c r="EW185">
        <f>IF($GO185&gt;=38,INDEX($DI:$DI,$GN185+38),"")</f>
      </c>
      <c r="EX185">
        <f>IF($GO185&gt;=39,INDEX($DI:$DI,$GN185+39),"")</f>
      </c>
      <c r="EY185">
        <f>IF($GO185&gt;=40,INDEX($DI:$DI,$GN185+40),"")</f>
      </c>
      <c r="EZ185">
        <f>IF($GO185&gt;=1,INDEX($DJ:$DJ,$GN185+1),"")</f>
      </c>
      <c r="FA185">
        <f>IF($GO185&gt;=2,INDEX($DJ:$DJ,$GN185+2),"")</f>
      </c>
      <c r="FB185">
        <f>IF($GO185&gt;=3,INDEX($DJ:$DJ,$GN185+3),"")</f>
      </c>
      <c r="FC185">
        <f>IF($GO185&gt;=4,INDEX($DJ:$DJ,$GN185+4),"")</f>
      </c>
      <c r="FD185">
        <f>IF($GO185&gt;=5,INDEX($DJ:$DJ,$GN185+5),"")</f>
      </c>
      <c r="FE185">
        <f>IF($GO185&gt;=6,INDEX($DJ:$DJ,$GN185+6),"")</f>
      </c>
      <c r="FF185">
        <f>IF($GO185&gt;=7,INDEX($DJ:$DJ,$GN185+7),"")</f>
      </c>
      <c r="FG185">
        <f>IF($GO185&gt;=8,INDEX($DJ:$DJ,$GN185+8),"")</f>
      </c>
      <c r="FH185">
        <f>IF($GO185&gt;=9,INDEX($DJ:$DJ,$GN185+9),"")</f>
      </c>
      <c r="FI185">
        <f>IF($GO185&gt;=10,INDEX($DJ:$DJ,$GN185+10),"")</f>
      </c>
      <c r="FJ185">
        <f>IF($GO185&gt;=11,INDEX($DJ:$DJ,$GN185+11),"")</f>
      </c>
      <c r="FK185">
        <f>IF($GO185&gt;=12,INDEX($DJ:$DJ,$GN185+12),"")</f>
      </c>
      <c r="FL185">
        <f>IF($GO185&gt;=13,INDEX($DJ:$DJ,$GN185+13),"")</f>
      </c>
      <c r="FM185">
        <f>IF($GO185&gt;=14,INDEX($DJ:$DJ,$GN185+14),"")</f>
      </c>
      <c r="FN185">
        <f>IF($GO185&gt;=15,INDEX($DJ:$DJ,$GN185+15),"")</f>
      </c>
      <c r="FO185">
        <f>IF($GO185&gt;=16,INDEX($DJ:$DJ,$GN185+16),"")</f>
      </c>
      <c r="FP185">
        <f>IF($GO185&gt;=17,INDEX($DJ:$DJ,$GN185+17),"")</f>
      </c>
      <c r="FQ185">
        <f>IF($GO185&gt;=18,INDEX($DJ:$DJ,$GN185+18),"")</f>
      </c>
      <c r="FR185">
        <f>IF($GO185&gt;=19,INDEX($DJ:$DJ,$GN185+19),"")</f>
      </c>
      <c r="FS185">
        <f>IF($GO185&gt;=20,INDEX($DJ:$DJ,$GN185+20),"")</f>
      </c>
      <c r="FT185">
        <f>IF($GO185&gt;=21,INDEX($DJ:$DJ,$GN185+21),"")</f>
      </c>
      <c r="FU185">
        <f>IF($GO185&gt;=22,INDEX($DJ:$DJ,$GN185+22),"")</f>
      </c>
      <c r="FV185">
        <f>IF($GO185&gt;=23,INDEX($DJ:$DJ,$GN185+23),"")</f>
      </c>
      <c r="FW185">
        <f>IF($GO185&gt;=24,INDEX($DJ:$DJ,$GN185+24),"")</f>
      </c>
      <c r="FX185">
        <f>IF($GO185&gt;=25,INDEX($DJ:$DJ,$GN185+25),"")</f>
      </c>
      <c r="FY185">
        <f>IF($GO185&gt;=26,INDEX($DJ:$DJ,$GN185+26),"")</f>
      </c>
      <c r="FZ185">
        <f>IF($GO185&gt;=27,INDEX($DJ:$DJ,$GN185+27),"")</f>
      </c>
      <c r="GA185">
        <f>IF($GO185&gt;=28,INDEX($DJ:$DJ,$GN185+28),"")</f>
      </c>
      <c r="GB185">
        <f>IF($GO185&gt;=29,INDEX($DJ:$DJ,$GN185+29),"")</f>
      </c>
      <c r="GC185">
        <f>IF($GO185&gt;=30,INDEX($DJ:$DJ,$GN185+30),"")</f>
      </c>
      <c r="GD185">
        <f>IF($GO185&gt;=31,INDEX($DJ:$DJ,$GN185+31),"")</f>
      </c>
      <c r="GE185">
        <f>IF($GO185&gt;=32,INDEX($DJ:$DJ,$GN185+32),"")</f>
      </c>
      <c r="GF185">
        <f>IF($GO185&gt;=33,INDEX($DJ:$DJ,$GN185+33),"")</f>
      </c>
      <c r="GG185">
        <f>IF($GO185&gt;=34,INDEX($DJ:$DJ,$GN185+34),"")</f>
      </c>
      <c r="GH185">
        <f>IF($GO185&gt;=35,INDEX($DJ:$DJ,$GN185+35),"")</f>
      </c>
      <c r="GI185">
        <f>IF($GO185&gt;=36,INDEX($DJ:$DJ,$GN185+36),"")</f>
      </c>
      <c r="GJ185">
        <f>IF($GO185&gt;=37,INDEX($DJ:$DJ,$GN185+37),"")</f>
      </c>
      <c r="GK185">
        <f>IF($GO185&gt;=38,INDEX($DJ:$DJ,$GN185+38),"")</f>
      </c>
      <c r="GL185">
        <f>IF($GO185&gt;=39,INDEX($DJ:$DJ,$GN185+39),"")</f>
      </c>
      <c r="GM185">
        <f>IF($GO185&gt;=40,INDEX($DJ:$DJ,$GN185+40),"")</f>
      </c>
      <c r="GN185">
        <f>IFERROR(MATCH($DH185,$DI$2:$DI$148,0)+1,0)</f>
      </c>
      <c r="GO185">
        <f>IFERROR(INDEX($DK$2:$DK$148,MATCH($DH185,$DI$2:$DI$148,0)),0)</f>
      </c>
      <c r="GP185">
        <f>IFERROR(MATCH($Y185,$DL$185:$EY$185,0),0)</f>
      </c>
      <c r="GQ185">
        <f>IF($GP185&gt;0,INDEX($EZ$185:$GM$185,$GP185),"")</f>
      </c>
      <c r="GR185" t="s">
        <v>252</v>
      </c>
      <c r="GT185">
        <f>IF($JC185&gt;=1,INDEX($GR:$GR,$JB185+1),"")</f>
      </c>
      <c r="GU185">
        <f>IF($JC185&gt;=2,INDEX($GR:$GR,$JB185+2),"")</f>
      </c>
      <c r="GV185">
        <f>IF($JC185&gt;=3,INDEX($GR:$GR,$JB185+3),"")</f>
      </c>
      <c r="GW185">
        <f>IF($JC185&gt;=4,INDEX($GR:$GR,$JB185+4),"")</f>
      </c>
      <c r="GX185">
        <f>IF($JC185&gt;=5,INDEX($GR:$GR,$JB185+5),"")</f>
      </c>
      <c r="GY185">
        <f>IF($JC185&gt;=6,INDEX($GR:$GR,$JB185+6),"")</f>
      </c>
      <c r="GZ185">
        <f>IF($JC185&gt;=7,INDEX($GR:$GR,$JB185+7),"")</f>
      </c>
      <c r="HA185">
        <f>IF($JC185&gt;=8,INDEX($GR:$GR,$JB185+8),"")</f>
      </c>
      <c r="HB185">
        <f>IF($JC185&gt;=9,INDEX($GR:$GR,$JB185+9),"")</f>
      </c>
      <c r="HC185">
        <f>IF($JC185&gt;=10,INDEX($GR:$GR,$JB185+10),"")</f>
      </c>
      <c r="HD185">
        <f>IF($JC185&gt;=11,INDEX($GR:$GR,$JB185+11),"")</f>
      </c>
      <c r="HE185">
        <f>IF($JC185&gt;=12,INDEX($GR:$GR,$JB185+12),"")</f>
      </c>
      <c r="HF185">
        <f>IF($JC185&gt;=13,INDEX($GR:$GR,$JB185+13),"")</f>
      </c>
      <c r="HG185">
        <f>IF($JC185&gt;=14,INDEX($GR:$GR,$JB185+14),"")</f>
      </c>
      <c r="HH185">
        <f>IF($JC185&gt;=15,INDEX($GR:$GR,$JB185+15),"")</f>
      </c>
      <c r="HI185">
        <f>IF($JC185&gt;=16,INDEX($GR:$GR,$JB185+16),"")</f>
      </c>
      <c r="HJ185">
        <f>IF($JC185&gt;=17,INDEX($GR:$GR,$JB185+17),"")</f>
      </c>
      <c r="HK185">
        <f>IF($JC185&gt;=18,INDEX($GR:$GR,$JB185+18),"")</f>
      </c>
      <c r="HL185">
        <f>IF($JC185&gt;=19,INDEX($GR:$GR,$JB185+19),"")</f>
      </c>
      <c r="HM185">
        <f>IF($JC185&gt;=20,INDEX($GR:$GR,$JB185+20),"")</f>
      </c>
      <c r="HN185">
        <f>IF($JC185&gt;=21,INDEX($GR:$GR,$JB185+21),"")</f>
      </c>
      <c r="HO185">
        <f>IF($JC185&gt;=22,INDEX($GR:$GR,$JB185+22),"")</f>
      </c>
      <c r="HP185">
        <f>IF($JC185&gt;=23,INDEX($GR:$GR,$JB185+23),"")</f>
      </c>
      <c r="HQ185">
        <f>IF($JC185&gt;=24,INDEX($GR:$GR,$JB185+24),"")</f>
      </c>
      <c r="HR185">
        <f>IF($JC185&gt;=25,INDEX($GR:$GR,$JB185+25),"")</f>
      </c>
      <c r="HS185">
        <f>IF($JC185&gt;=26,INDEX($GR:$GR,$JB185+26),"")</f>
      </c>
      <c r="HT185">
        <f>IF($JC185&gt;=27,INDEX($GR:$GR,$JB185+27),"")</f>
      </c>
      <c r="HU185">
        <f>IF($JC185&gt;=28,INDEX($GR:$GR,$JB185+28),"")</f>
      </c>
      <c r="HV185">
        <f>IF($JC185&gt;=29,INDEX($GR:$GR,$JB185+29),"")</f>
      </c>
      <c r="HW185">
        <f>IF($JC185&gt;=30,INDEX($GR:$GR,$JB185+30),"")</f>
      </c>
      <c r="HX185">
        <f>IF($JC185&gt;=31,INDEX($GR:$GR,$JB185+31),"")</f>
      </c>
      <c r="HY185">
        <f>IF($JC185&gt;=32,INDEX($GR:$GR,$JB185+32),"")</f>
      </c>
      <c r="HZ185">
        <f>IF($JC185&gt;=33,INDEX($GR:$GR,$JB185+33),"")</f>
      </c>
      <c r="IA185">
        <f>IF($JC185&gt;=34,INDEX($GR:$GR,$JB185+34),"")</f>
      </c>
      <c r="IB185">
        <f>IF($JC185&gt;=35,INDEX($GR:$GR,$JB185+35),"")</f>
      </c>
      <c r="IC185">
        <f>IF($JC185&gt;=36,INDEX($GR:$GR,$JB185+36),"")</f>
      </c>
      <c r="ID185">
        <f>IF($JC185&gt;=37,INDEX($GR:$GR,$JB185+37),"")</f>
      </c>
      <c r="IE185">
        <f>IF($JC185&gt;=38,INDEX($GR:$GR,$JB185+38),"")</f>
      </c>
      <c r="IF185">
        <f>IF($JC185&gt;=39,INDEX($GR:$GR,$JB185+39),"")</f>
      </c>
      <c r="IG185">
        <f>IF($JC185&gt;=40,INDEX($GR:$GR,$JB185+40),"")</f>
      </c>
      <c r="IH185">
        <f>IF($JC185&gt;=41,INDEX($GR:$GR,$JB185+41),"")</f>
      </c>
      <c r="II185">
        <f>IF($JC185&gt;=42,INDEX($GR:$GR,$JB185+42),"")</f>
      </c>
      <c r="IJ185">
        <f>IF($JC185&gt;=43,INDEX($GR:$GR,$JB185+43),"")</f>
      </c>
      <c r="IK185">
        <f>IF($JC185&gt;=44,INDEX($GR:$GR,$JB185+44),"")</f>
      </c>
      <c r="IL185">
        <f>IF($JC185&gt;=45,INDEX($GR:$GR,$JB185+45),"")</f>
      </c>
      <c r="IM185">
        <f>IF($JC185&gt;=46,INDEX($GR:$GR,$JB185+46),"")</f>
      </c>
      <c r="IN185">
        <f>IF($JC185&gt;=47,INDEX($GR:$GR,$JB185+47),"")</f>
      </c>
      <c r="IO185">
        <f>IF($JC185&gt;=48,INDEX($GR:$GR,$JB185+48),"")</f>
      </c>
      <c r="IP185">
        <f>IF($JC185&gt;=49,INDEX($GR:$GR,$JB185+49),"")</f>
      </c>
      <c r="IQ185">
        <f>IF($JC185&gt;=50,INDEX($GR:$GR,$JB185+50),"")</f>
      </c>
      <c r="IR185">
        <f>IF($JC185&gt;=51,INDEX($GR:$GR,$JB185+51),"")</f>
      </c>
      <c r="IS185">
        <f>IF($JC185&gt;=52,INDEX($GR:$GR,$JB185+52),"")</f>
      </c>
      <c r="IT185">
        <f>IF($JC185&gt;=53,INDEX($GR:$GR,$JB185+53),"")</f>
      </c>
      <c r="IU185">
        <f>IF($JC185&gt;=54,INDEX($GR:$GR,$JB185+54),"")</f>
      </c>
      <c r="IV185">
        <f>IF($JC185&gt;=55,INDEX($GR:$GR,$JB185+55),"")</f>
      </c>
      <c r="IW185">
        <f>IF($JC185&gt;=56,INDEX($GR:$GR,$JB185+56),"")</f>
      </c>
      <c r="IX185">
        <f>IF($JC185&gt;=57,INDEX($GR:$GR,$JB185+57),"")</f>
      </c>
      <c r="IY185">
        <f>IF($JC185&gt;=58,INDEX($GR:$GR,$JB185+58),"")</f>
      </c>
      <c r="IZ185">
        <f>IF($JC185&gt;=59,INDEX($GR:$GR,$JB185+59),"")</f>
      </c>
      <c r="JA185">
        <f>IF($JC185&gt;=60,INDEX($GR:$GR,$JB185+60),"")</f>
      </c>
      <c r="JB185">
        <f>IFERROR(MATCH($GQ185,$GR$2:$GR$324,0)+1,0)</f>
      </c>
      <c r="JC185">
        <f>IFERROR(INDEX($GS$2:$GS$324,MATCH($GQ185,$GR$2:$GR$324,0)),0)</f>
      </c>
      <c r="JD185" t="s">
        <v>40</v>
      </c>
      <c r="JE185" t="s">
        <v>40</v>
      </c>
    </row>
    <row r="186" spans="1:265" x14ac:dyDescent="0.25">
      <c r="Q186">
        <f>IF(OR($T186="",$P186=""),"",IFERROR($T186/$P186,0))</f>
      </c>
      <c r="R186">
        <f>IF($T186="","",
SUM($S186,$U186,$Z186,$V186,$X186)*
(1-IF($AA186="",0,VALUE($AA186)/100)))</f>
      </c>
      <c r="S186">
        <f>IF($T186="","",$T186)</f>
      </c>
      <c r="U186">
        <f>IF($T186="","",
IF($N186="","",
IF(ISNUMBER(SEARCH("exempt",LOWER($N186))),0,
$T186*(VALUE(SUBSTITUTE($N186,"%",""))/100))))</f>
      </c>
      <c r="AB186">
        <f>IFERROR(IF(FIND(" - ",$K186)&gt;0,MID($K186,FIND(" - ",$K186)+3,LEN($K186)),""),"")</f>
      </c>
      <c r="AK186" t="s">
        <v>709</v>
      </c>
      <c r="AP186">
        <f>IFERROR(LEFT($K186,FIND(" - ",$K186)-1),$K186)</f>
      </c>
      <c r="AS186">
        <f>IF($CH186&gt;=1,INDEX($AQ:$AQ,$CG186+1),"")</f>
      </c>
      <c r="AT186">
        <f>IF($CH186&gt;=2,INDEX($AQ:$AQ,$CG186+2),"")</f>
      </c>
      <c r="AU186">
        <f>IF($CH186&gt;=3,INDEX($AQ:$AQ,$CG186+3),"")</f>
      </c>
      <c r="AV186">
        <f>IF($CH186&gt;=4,INDEX($AQ:$AQ,$CG186+4),"")</f>
      </c>
      <c r="AW186">
        <f>IF($CH186&gt;=5,INDEX($AQ:$AQ,$CG186+5),"")</f>
      </c>
      <c r="AX186">
        <f>IF($CH186&gt;=6,INDEX($AQ:$AQ,$CG186+6),"")</f>
      </c>
      <c r="AY186">
        <f>IF($CH186&gt;=7,INDEX($AQ:$AQ,$CG186+7),"")</f>
      </c>
      <c r="AZ186">
        <f>IF($CH186&gt;=8,INDEX($AQ:$AQ,$CG186+8),"")</f>
      </c>
      <c r="BA186">
        <f>IF($CH186&gt;=9,INDEX($AQ:$AQ,$CG186+9),"")</f>
      </c>
      <c r="BB186">
        <f>IF($CH186&gt;=10,INDEX($AQ:$AQ,$CG186+10),"")</f>
      </c>
      <c r="BC186">
        <f>IF($CH186&gt;=11,INDEX($AQ:$AQ,$CG186+11),"")</f>
      </c>
      <c r="BD186">
        <f>IF($CH186&gt;=12,INDEX($AQ:$AQ,$CG186+12),"")</f>
      </c>
      <c r="BE186">
        <f>IF($CH186&gt;=13,INDEX($AQ:$AQ,$CG186+13),"")</f>
      </c>
      <c r="BF186">
        <f>IF($CH186&gt;=14,INDEX($AQ:$AQ,$CG186+14),"")</f>
      </c>
      <c r="BG186">
        <f>IF($CH186&gt;=15,INDEX($AQ:$AQ,$CG186+15),"")</f>
      </c>
      <c r="BH186">
        <f>IF($CH186&gt;=16,INDEX($AQ:$AQ,$CG186+16),"")</f>
      </c>
      <c r="BI186">
        <f>IF($CH186&gt;=17,INDEX($AQ:$AQ,$CG186+17),"")</f>
      </c>
      <c r="BJ186">
        <f>IF($CH186&gt;=18,INDEX($AQ:$AQ,$CG186+18),"")</f>
      </c>
      <c r="BK186">
        <f>IF($CH186&gt;=19,INDEX($AQ:$AQ,$CG186+19),"")</f>
      </c>
      <c r="BL186">
        <f>IF($CH186&gt;=20,INDEX($AQ:$AQ,$CG186+20),"")</f>
      </c>
      <c r="BM186">
        <f>IF($CH186&gt;=21,INDEX($AQ:$AQ,$CG186+21),"")</f>
      </c>
      <c r="BN186">
        <f>IF($CH186&gt;=22,INDEX($AQ:$AQ,$CG186+22),"")</f>
      </c>
      <c r="BO186">
        <f>IF($CH186&gt;=23,INDEX($AQ:$AQ,$CG186+23),"")</f>
      </c>
      <c r="BP186">
        <f>IF($CH186&gt;=24,INDEX($AQ:$AQ,$CG186+24),"")</f>
      </c>
      <c r="BQ186">
        <f>IF($CH186&gt;=25,INDEX($AQ:$AQ,$CG186+25),"")</f>
      </c>
      <c r="BR186">
        <f>IF($CH186&gt;=26,INDEX($AQ:$AQ,$CG186+26),"")</f>
      </c>
      <c r="BS186">
        <f>IF($CH186&gt;=27,INDEX($AQ:$AQ,$CG186+27),"")</f>
      </c>
      <c r="BT186">
        <f>IF($CH186&gt;=28,INDEX($AQ:$AQ,$CG186+28),"")</f>
      </c>
      <c r="BU186">
        <f>IF($CH186&gt;=29,INDEX($AQ:$AQ,$CG186+29),"")</f>
      </c>
      <c r="BV186">
        <f>IF($CH186&gt;=30,INDEX($AQ:$AQ,$CG186+30),"")</f>
      </c>
      <c r="BW186">
        <f>IF($CH186&gt;=31,INDEX($AQ:$AQ,$CG186+31),"")</f>
      </c>
      <c r="BX186">
        <f>IF($CH186&gt;=32,INDEX($AQ:$AQ,$CG186+32),"")</f>
      </c>
      <c r="BY186">
        <f>IF($CH186&gt;=33,INDEX($AQ:$AQ,$CG186+33),"")</f>
      </c>
      <c r="BZ186">
        <f>IF($CH186&gt;=34,INDEX($AQ:$AQ,$CG186+34),"")</f>
      </c>
      <c r="CA186">
        <f>IF($CH186&gt;=35,INDEX($AQ:$AQ,$CG186+35),"")</f>
      </c>
      <c r="CB186">
        <f>IF($CH186&gt;=36,INDEX($AQ:$AQ,$CG186+36),"")</f>
      </c>
      <c r="CC186">
        <f>IF($CH186&gt;=37,INDEX($AQ:$AQ,$CG186+37),"")</f>
      </c>
      <c r="CD186">
        <f>IF($CH186&gt;=38,INDEX($AQ:$AQ,$CG186+38),"")</f>
      </c>
      <c r="CE186">
        <f>IF($CH186&gt;=39,INDEX($AQ:$AQ,$CG186+39),"")</f>
      </c>
      <c r="CF186">
        <f>IF($CH186&gt;=40,INDEX($AQ:$AQ,$CG186+40),"")</f>
      </c>
      <c r="CG186">
        <f>IFERROR(MATCH($AP186,$AQ$2:$AQ$134,0)+1,0)</f>
      </c>
      <c r="CH186">
        <f>IFERROR(INDEX($AR$2:$AR$134,MATCH($AP186,$AQ$2:$AQ$134,0)),0)</f>
      </c>
      <c r="CI186">
        <f>IFERROR(LEFT($L186,FIND(" - ",$L186)-1),$L186)</f>
      </c>
      <c r="CJ186" t="s">
        <v>224</v>
      </c>
      <c r="CL186">
        <f>IF($DG186&gt;=1,INDEX($CJ:$CJ,$DF186+1),"")</f>
      </c>
      <c r="CM186">
        <f>IF($DG186&gt;=2,INDEX($CJ:$CJ,$DF186+2),"")</f>
      </c>
      <c r="CN186">
        <f>IF($DG186&gt;=3,INDEX($CJ:$CJ,$DF186+3),"")</f>
      </c>
      <c r="CO186">
        <f>IF($DG186&gt;=4,INDEX($CJ:$CJ,$DF186+4),"")</f>
      </c>
      <c r="CP186">
        <f>IF($DG186&gt;=5,INDEX($CJ:$CJ,$DF186+5),"")</f>
      </c>
      <c r="CQ186">
        <f>IF($DG186&gt;=6,INDEX($CJ:$CJ,$DF186+6),"")</f>
      </c>
      <c r="CR186">
        <f>IF($DG186&gt;=7,INDEX($CJ:$CJ,$DF186+7),"")</f>
      </c>
      <c r="CS186">
        <f>IF($DG186&gt;=8,INDEX($CJ:$CJ,$DF186+8),"")</f>
      </c>
      <c r="CT186">
        <f>IF($DG186&gt;=9,INDEX($CJ:$CJ,$DF186+9),"")</f>
      </c>
      <c r="CU186">
        <f>IF($DG186&gt;=10,INDEX($CJ:$CJ,$DF186+10),"")</f>
      </c>
      <c r="CV186">
        <f>IF($DG186&gt;=11,INDEX($CJ:$CJ,$DF186+11),"")</f>
      </c>
      <c r="CW186">
        <f>IF($DG186&gt;=12,INDEX($CJ:$CJ,$DF186+12),"")</f>
      </c>
      <c r="CX186">
        <f>IF($DG186&gt;=13,INDEX($CJ:$CJ,$DF186+13),"")</f>
      </c>
      <c r="CY186">
        <f>IF($DG186&gt;=14,INDEX($CJ:$CJ,$DF186+14),"")</f>
      </c>
      <c r="CZ186">
        <f>IF($DG186&gt;=15,INDEX($CJ:$CJ,$DF186+15),"")</f>
      </c>
      <c r="DA186">
        <f>IF($DG186&gt;=16,INDEX($CJ:$CJ,$DF186+16),"")</f>
      </c>
      <c r="DB186">
        <f>IF($DG186&gt;=17,INDEX($CJ:$CJ,$DF186+17),"")</f>
      </c>
      <c r="DC186">
        <f>IF($DG186&gt;=18,INDEX($CJ:$CJ,$DF186+18),"")</f>
      </c>
      <c r="DD186">
        <f>IF($DG186&gt;=19,INDEX($CJ:$CJ,$DF186+19),"")</f>
      </c>
      <c r="DE186">
        <f>IF($DG186&gt;=20,INDEX($CJ:$CJ,$DF186+20),"")</f>
      </c>
      <c r="DF186">
        <f>IFERROR(MATCH($CI186,$CJ$2:$CJ$263,0)+1,0)</f>
      </c>
      <c r="DG186">
        <f>IFERROR(INDEX($CK$2:$CK$263,MATCH($CI186,$CJ$2:$CJ$263,0)),0)</f>
      </c>
      <c r="DH186">
        <f>IFERROR(INDEX($AO:$AO,MATCH($N186,$AN:$AN,0))&amp;"","")</f>
      </c>
      <c r="DL186">
        <f>IF($GO186&gt;=1,INDEX($DI:$DI,$GN186+1),"")</f>
      </c>
      <c r="DM186">
        <f>IF($GO186&gt;=2,INDEX($DI:$DI,$GN186+2),"")</f>
      </c>
      <c r="DN186">
        <f>IF($GO186&gt;=3,INDEX($DI:$DI,$GN186+3),"")</f>
      </c>
      <c r="DO186">
        <f>IF($GO186&gt;=4,INDEX($DI:$DI,$GN186+4),"")</f>
      </c>
      <c r="DP186">
        <f>IF($GO186&gt;=5,INDEX($DI:$DI,$GN186+5),"")</f>
      </c>
      <c r="DQ186">
        <f>IF($GO186&gt;=6,INDEX($DI:$DI,$GN186+6),"")</f>
      </c>
      <c r="DR186">
        <f>IF($GO186&gt;=7,INDEX($DI:$DI,$GN186+7),"")</f>
      </c>
      <c r="DS186">
        <f>IF($GO186&gt;=8,INDEX($DI:$DI,$GN186+8),"")</f>
      </c>
      <c r="DT186">
        <f>IF($GO186&gt;=9,INDEX($DI:$DI,$GN186+9),"")</f>
      </c>
      <c r="DU186">
        <f>IF($GO186&gt;=10,INDEX($DI:$DI,$GN186+10),"")</f>
      </c>
      <c r="DV186">
        <f>IF($GO186&gt;=11,INDEX($DI:$DI,$GN186+11),"")</f>
      </c>
      <c r="DW186">
        <f>IF($GO186&gt;=12,INDEX($DI:$DI,$GN186+12),"")</f>
      </c>
      <c r="DX186">
        <f>IF($GO186&gt;=13,INDEX($DI:$DI,$GN186+13),"")</f>
      </c>
      <c r="DY186">
        <f>IF($GO186&gt;=14,INDEX($DI:$DI,$GN186+14),"")</f>
      </c>
      <c r="DZ186">
        <f>IF($GO186&gt;=15,INDEX($DI:$DI,$GN186+15),"")</f>
      </c>
      <c r="EA186">
        <f>IF($GO186&gt;=16,INDEX($DI:$DI,$GN186+16),"")</f>
      </c>
      <c r="EB186">
        <f>IF($GO186&gt;=17,INDEX($DI:$DI,$GN186+17),"")</f>
      </c>
      <c r="EC186">
        <f>IF($GO186&gt;=18,INDEX($DI:$DI,$GN186+18),"")</f>
      </c>
      <c r="ED186">
        <f>IF($GO186&gt;=19,INDEX($DI:$DI,$GN186+19),"")</f>
      </c>
      <c r="EE186">
        <f>IF($GO186&gt;=20,INDEX($DI:$DI,$GN186+20),"")</f>
      </c>
      <c r="EF186">
        <f>IF($GO186&gt;=21,INDEX($DI:$DI,$GN186+21),"")</f>
      </c>
      <c r="EG186">
        <f>IF($GO186&gt;=22,INDEX($DI:$DI,$GN186+22),"")</f>
      </c>
      <c r="EH186">
        <f>IF($GO186&gt;=23,INDEX($DI:$DI,$GN186+23),"")</f>
      </c>
      <c r="EI186">
        <f>IF($GO186&gt;=24,INDEX($DI:$DI,$GN186+24),"")</f>
      </c>
      <c r="EJ186">
        <f>IF($GO186&gt;=25,INDEX($DI:$DI,$GN186+25),"")</f>
      </c>
      <c r="EK186">
        <f>IF($GO186&gt;=26,INDEX($DI:$DI,$GN186+26),"")</f>
      </c>
      <c r="EL186">
        <f>IF($GO186&gt;=27,INDEX($DI:$DI,$GN186+27),"")</f>
      </c>
      <c r="EM186">
        <f>IF($GO186&gt;=28,INDEX($DI:$DI,$GN186+28),"")</f>
      </c>
      <c r="EN186">
        <f>IF($GO186&gt;=29,INDEX($DI:$DI,$GN186+29),"")</f>
      </c>
      <c r="EO186">
        <f>IF($GO186&gt;=30,INDEX($DI:$DI,$GN186+30),"")</f>
      </c>
      <c r="EP186">
        <f>IF($GO186&gt;=31,INDEX($DI:$DI,$GN186+31),"")</f>
      </c>
      <c r="EQ186">
        <f>IF($GO186&gt;=32,INDEX($DI:$DI,$GN186+32),"")</f>
      </c>
      <c r="ER186">
        <f>IF($GO186&gt;=33,INDEX($DI:$DI,$GN186+33),"")</f>
      </c>
      <c r="ES186">
        <f>IF($GO186&gt;=34,INDEX($DI:$DI,$GN186+34),"")</f>
      </c>
      <c r="ET186">
        <f>IF($GO186&gt;=35,INDEX($DI:$DI,$GN186+35),"")</f>
      </c>
      <c r="EU186">
        <f>IF($GO186&gt;=36,INDEX($DI:$DI,$GN186+36),"")</f>
      </c>
      <c r="EV186">
        <f>IF($GO186&gt;=37,INDEX($DI:$DI,$GN186+37),"")</f>
      </c>
      <c r="EW186">
        <f>IF($GO186&gt;=38,INDEX($DI:$DI,$GN186+38),"")</f>
      </c>
      <c r="EX186">
        <f>IF($GO186&gt;=39,INDEX($DI:$DI,$GN186+39),"")</f>
      </c>
      <c r="EY186">
        <f>IF($GO186&gt;=40,INDEX($DI:$DI,$GN186+40),"")</f>
      </c>
      <c r="EZ186">
        <f>IF($GO186&gt;=1,INDEX($DJ:$DJ,$GN186+1),"")</f>
      </c>
      <c r="FA186">
        <f>IF($GO186&gt;=2,INDEX($DJ:$DJ,$GN186+2),"")</f>
      </c>
      <c r="FB186">
        <f>IF($GO186&gt;=3,INDEX($DJ:$DJ,$GN186+3),"")</f>
      </c>
      <c r="FC186">
        <f>IF($GO186&gt;=4,INDEX($DJ:$DJ,$GN186+4),"")</f>
      </c>
      <c r="FD186">
        <f>IF($GO186&gt;=5,INDEX($DJ:$DJ,$GN186+5),"")</f>
      </c>
      <c r="FE186">
        <f>IF($GO186&gt;=6,INDEX($DJ:$DJ,$GN186+6),"")</f>
      </c>
      <c r="FF186">
        <f>IF($GO186&gt;=7,INDEX($DJ:$DJ,$GN186+7),"")</f>
      </c>
      <c r="FG186">
        <f>IF($GO186&gt;=8,INDEX($DJ:$DJ,$GN186+8),"")</f>
      </c>
      <c r="FH186">
        <f>IF($GO186&gt;=9,INDEX($DJ:$DJ,$GN186+9),"")</f>
      </c>
      <c r="FI186">
        <f>IF($GO186&gt;=10,INDEX($DJ:$DJ,$GN186+10),"")</f>
      </c>
      <c r="FJ186">
        <f>IF($GO186&gt;=11,INDEX($DJ:$DJ,$GN186+11),"")</f>
      </c>
      <c r="FK186">
        <f>IF($GO186&gt;=12,INDEX($DJ:$DJ,$GN186+12),"")</f>
      </c>
      <c r="FL186">
        <f>IF($GO186&gt;=13,INDEX($DJ:$DJ,$GN186+13),"")</f>
      </c>
      <c r="FM186">
        <f>IF($GO186&gt;=14,INDEX($DJ:$DJ,$GN186+14),"")</f>
      </c>
      <c r="FN186">
        <f>IF($GO186&gt;=15,INDEX($DJ:$DJ,$GN186+15),"")</f>
      </c>
      <c r="FO186">
        <f>IF($GO186&gt;=16,INDEX($DJ:$DJ,$GN186+16),"")</f>
      </c>
      <c r="FP186">
        <f>IF($GO186&gt;=17,INDEX($DJ:$DJ,$GN186+17),"")</f>
      </c>
      <c r="FQ186">
        <f>IF($GO186&gt;=18,INDEX($DJ:$DJ,$GN186+18),"")</f>
      </c>
      <c r="FR186">
        <f>IF($GO186&gt;=19,INDEX($DJ:$DJ,$GN186+19),"")</f>
      </c>
      <c r="FS186">
        <f>IF($GO186&gt;=20,INDEX($DJ:$DJ,$GN186+20),"")</f>
      </c>
      <c r="FT186">
        <f>IF($GO186&gt;=21,INDEX($DJ:$DJ,$GN186+21),"")</f>
      </c>
      <c r="FU186">
        <f>IF($GO186&gt;=22,INDEX($DJ:$DJ,$GN186+22),"")</f>
      </c>
      <c r="FV186">
        <f>IF($GO186&gt;=23,INDEX($DJ:$DJ,$GN186+23),"")</f>
      </c>
      <c r="FW186">
        <f>IF($GO186&gt;=24,INDEX($DJ:$DJ,$GN186+24),"")</f>
      </c>
      <c r="FX186">
        <f>IF($GO186&gt;=25,INDEX($DJ:$DJ,$GN186+25),"")</f>
      </c>
      <c r="FY186">
        <f>IF($GO186&gt;=26,INDEX($DJ:$DJ,$GN186+26),"")</f>
      </c>
      <c r="FZ186">
        <f>IF($GO186&gt;=27,INDEX($DJ:$DJ,$GN186+27),"")</f>
      </c>
      <c r="GA186">
        <f>IF($GO186&gt;=28,INDEX($DJ:$DJ,$GN186+28),"")</f>
      </c>
      <c r="GB186">
        <f>IF($GO186&gt;=29,INDEX($DJ:$DJ,$GN186+29),"")</f>
      </c>
      <c r="GC186">
        <f>IF($GO186&gt;=30,INDEX($DJ:$DJ,$GN186+30),"")</f>
      </c>
      <c r="GD186">
        <f>IF($GO186&gt;=31,INDEX($DJ:$DJ,$GN186+31),"")</f>
      </c>
      <c r="GE186">
        <f>IF($GO186&gt;=32,INDEX($DJ:$DJ,$GN186+32),"")</f>
      </c>
      <c r="GF186">
        <f>IF($GO186&gt;=33,INDEX($DJ:$DJ,$GN186+33),"")</f>
      </c>
      <c r="GG186">
        <f>IF($GO186&gt;=34,INDEX($DJ:$DJ,$GN186+34),"")</f>
      </c>
      <c r="GH186">
        <f>IF($GO186&gt;=35,INDEX($DJ:$DJ,$GN186+35),"")</f>
      </c>
      <c r="GI186">
        <f>IF($GO186&gt;=36,INDEX($DJ:$DJ,$GN186+36),"")</f>
      </c>
      <c r="GJ186">
        <f>IF($GO186&gt;=37,INDEX($DJ:$DJ,$GN186+37),"")</f>
      </c>
      <c r="GK186">
        <f>IF($GO186&gt;=38,INDEX($DJ:$DJ,$GN186+38),"")</f>
      </c>
      <c r="GL186">
        <f>IF($GO186&gt;=39,INDEX($DJ:$DJ,$GN186+39),"")</f>
      </c>
      <c r="GM186">
        <f>IF($GO186&gt;=40,INDEX($DJ:$DJ,$GN186+40),"")</f>
      </c>
      <c r="GN186">
        <f>IFERROR(MATCH($DH186,$DI$2:$DI$148,0)+1,0)</f>
      </c>
      <c r="GO186">
        <f>IFERROR(INDEX($DK$2:$DK$148,MATCH($DH186,$DI$2:$DI$148,0)),0)</f>
      </c>
      <c r="GP186">
        <f>IFERROR(MATCH($Y186,$DL$186:$EY$186,0),0)</f>
      </c>
      <c r="GQ186">
        <f>IF($GP186&gt;0,INDEX($EZ$186:$GM$186,$GP186),"")</f>
      </c>
      <c r="GR186" t="s">
        <v>256</v>
      </c>
      <c r="GT186">
        <f>IF($JC186&gt;=1,INDEX($GR:$GR,$JB186+1),"")</f>
      </c>
      <c r="GU186">
        <f>IF($JC186&gt;=2,INDEX($GR:$GR,$JB186+2),"")</f>
      </c>
      <c r="GV186">
        <f>IF($JC186&gt;=3,INDEX($GR:$GR,$JB186+3),"")</f>
      </c>
      <c r="GW186">
        <f>IF($JC186&gt;=4,INDEX($GR:$GR,$JB186+4),"")</f>
      </c>
      <c r="GX186">
        <f>IF($JC186&gt;=5,INDEX($GR:$GR,$JB186+5),"")</f>
      </c>
      <c r="GY186">
        <f>IF($JC186&gt;=6,INDEX($GR:$GR,$JB186+6),"")</f>
      </c>
      <c r="GZ186">
        <f>IF($JC186&gt;=7,INDEX($GR:$GR,$JB186+7),"")</f>
      </c>
      <c r="HA186">
        <f>IF($JC186&gt;=8,INDEX($GR:$GR,$JB186+8),"")</f>
      </c>
      <c r="HB186">
        <f>IF($JC186&gt;=9,INDEX($GR:$GR,$JB186+9),"")</f>
      </c>
      <c r="HC186">
        <f>IF($JC186&gt;=10,INDEX($GR:$GR,$JB186+10),"")</f>
      </c>
      <c r="HD186">
        <f>IF($JC186&gt;=11,INDEX($GR:$GR,$JB186+11),"")</f>
      </c>
      <c r="HE186">
        <f>IF($JC186&gt;=12,INDEX($GR:$GR,$JB186+12),"")</f>
      </c>
      <c r="HF186">
        <f>IF($JC186&gt;=13,INDEX($GR:$GR,$JB186+13),"")</f>
      </c>
      <c r="HG186">
        <f>IF($JC186&gt;=14,INDEX($GR:$GR,$JB186+14),"")</f>
      </c>
      <c r="HH186">
        <f>IF($JC186&gt;=15,INDEX($GR:$GR,$JB186+15),"")</f>
      </c>
      <c r="HI186">
        <f>IF($JC186&gt;=16,INDEX($GR:$GR,$JB186+16),"")</f>
      </c>
      <c r="HJ186">
        <f>IF($JC186&gt;=17,INDEX($GR:$GR,$JB186+17),"")</f>
      </c>
      <c r="HK186">
        <f>IF($JC186&gt;=18,INDEX($GR:$GR,$JB186+18),"")</f>
      </c>
      <c r="HL186">
        <f>IF($JC186&gt;=19,INDEX($GR:$GR,$JB186+19),"")</f>
      </c>
      <c r="HM186">
        <f>IF($JC186&gt;=20,INDEX($GR:$GR,$JB186+20),"")</f>
      </c>
      <c r="HN186">
        <f>IF($JC186&gt;=21,INDEX($GR:$GR,$JB186+21),"")</f>
      </c>
      <c r="HO186">
        <f>IF($JC186&gt;=22,INDEX($GR:$GR,$JB186+22),"")</f>
      </c>
      <c r="HP186">
        <f>IF($JC186&gt;=23,INDEX($GR:$GR,$JB186+23),"")</f>
      </c>
      <c r="HQ186">
        <f>IF($JC186&gt;=24,INDEX($GR:$GR,$JB186+24),"")</f>
      </c>
      <c r="HR186">
        <f>IF($JC186&gt;=25,INDEX($GR:$GR,$JB186+25),"")</f>
      </c>
      <c r="HS186">
        <f>IF($JC186&gt;=26,INDEX($GR:$GR,$JB186+26),"")</f>
      </c>
      <c r="HT186">
        <f>IF($JC186&gt;=27,INDEX($GR:$GR,$JB186+27),"")</f>
      </c>
      <c r="HU186">
        <f>IF($JC186&gt;=28,INDEX($GR:$GR,$JB186+28),"")</f>
      </c>
      <c r="HV186">
        <f>IF($JC186&gt;=29,INDEX($GR:$GR,$JB186+29),"")</f>
      </c>
      <c r="HW186">
        <f>IF($JC186&gt;=30,INDEX($GR:$GR,$JB186+30),"")</f>
      </c>
      <c r="HX186">
        <f>IF($JC186&gt;=31,INDEX($GR:$GR,$JB186+31),"")</f>
      </c>
      <c r="HY186">
        <f>IF($JC186&gt;=32,INDEX($GR:$GR,$JB186+32),"")</f>
      </c>
      <c r="HZ186">
        <f>IF($JC186&gt;=33,INDEX($GR:$GR,$JB186+33),"")</f>
      </c>
      <c r="IA186">
        <f>IF($JC186&gt;=34,INDEX($GR:$GR,$JB186+34),"")</f>
      </c>
      <c r="IB186">
        <f>IF($JC186&gt;=35,INDEX($GR:$GR,$JB186+35),"")</f>
      </c>
      <c r="IC186">
        <f>IF($JC186&gt;=36,INDEX($GR:$GR,$JB186+36),"")</f>
      </c>
      <c r="ID186">
        <f>IF($JC186&gt;=37,INDEX($GR:$GR,$JB186+37),"")</f>
      </c>
      <c r="IE186">
        <f>IF($JC186&gt;=38,INDEX($GR:$GR,$JB186+38),"")</f>
      </c>
      <c r="IF186">
        <f>IF($JC186&gt;=39,INDEX($GR:$GR,$JB186+39),"")</f>
      </c>
      <c r="IG186">
        <f>IF($JC186&gt;=40,INDEX($GR:$GR,$JB186+40),"")</f>
      </c>
      <c r="IH186">
        <f>IF($JC186&gt;=41,INDEX($GR:$GR,$JB186+41),"")</f>
      </c>
      <c r="II186">
        <f>IF($JC186&gt;=42,INDEX($GR:$GR,$JB186+42),"")</f>
      </c>
      <c r="IJ186">
        <f>IF($JC186&gt;=43,INDEX($GR:$GR,$JB186+43),"")</f>
      </c>
      <c r="IK186">
        <f>IF($JC186&gt;=44,INDEX($GR:$GR,$JB186+44),"")</f>
      </c>
      <c r="IL186">
        <f>IF($JC186&gt;=45,INDEX($GR:$GR,$JB186+45),"")</f>
      </c>
      <c r="IM186">
        <f>IF($JC186&gt;=46,INDEX($GR:$GR,$JB186+46),"")</f>
      </c>
      <c r="IN186">
        <f>IF($JC186&gt;=47,INDEX($GR:$GR,$JB186+47),"")</f>
      </c>
      <c r="IO186">
        <f>IF($JC186&gt;=48,INDEX($GR:$GR,$JB186+48),"")</f>
      </c>
      <c r="IP186">
        <f>IF($JC186&gt;=49,INDEX($GR:$GR,$JB186+49),"")</f>
      </c>
      <c r="IQ186">
        <f>IF($JC186&gt;=50,INDEX($GR:$GR,$JB186+50),"")</f>
      </c>
      <c r="IR186">
        <f>IF($JC186&gt;=51,INDEX($GR:$GR,$JB186+51),"")</f>
      </c>
      <c r="IS186">
        <f>IF($JC186&gt;=52,INDEX($GR:$GR,$JB186+52),"")</f>
      </c>
      <c r="IT186">
        <f>IF($JC186&gt;=53,INDEX($GR:$GR,$JB186+53),"")</f>
      </c>
      <c r="IU186">
        <f>IF($JC186&gt;=54,INDEX($GR:$GR,$JB186+54),"")</f>
      </c>
      <c r="IV186">
        <f>IF($JC186&gt;=55,INDEX($GR:$GR,$JB186+55),"")</f>
      </c>
      <c r="IW186">
        <f>IF($JC186&gt;=56,INDEX($GR:$GR,$JB186+56),"")</f>
      </c>
      <c r="IX186">
        <f>IF($JC186&gt;=57,INDEX($GR:$GR,$JB186+57),"")</f>
      </c>
      <c r="IY186">
        <f>IF($JC186&gt;=58,INDEX($GR:$GR,$JB186+58),"")</f>
      </c>
      <c r="IZ186">
        <f>IF($JC186&gt;=59,INDEX($GR:$GR,$JB186+59),"")</f>
      </c>
      <c r="JA186">
        <f>IF($JC186&gt;=60,INDEX($GR:$GR,$JB186+60),"")</f>
      </c>
      <c r="JB186">
        <f>IFERROR(MATCH($GQ186,$GR$2:$GR$324,0)+1,0)</f>
      </c>
      <c r="JC186">
        <f>IFERROR(INDEX($GS$2:$GS$324,MATCH($GQ186,$GR$2:$GR$324,0)),0)</f>
      </c>
      <c r="JD186" t="s">
        <v>40</v>
      </c>
      <c r="JE186" t="s">
        <v>40</v>
      </c>
    </row>
    <row r="187" spans="1:265" x14ac:dyDescent="0.25">
      <c r="Q187">
        <f>IF(OR($T187="",$P187=""),"",IFERROR($T187/$P187,0))</f>
      </c>
      <c r="R187">
        <f>IF($T187="","",
SUM($S187,$U187,$Z187,$V187,$X187)*
(1-IF($AA187="",0,VALUE($AA187)/100)))</f>
      </c>
      <c r="S187">
        <f>IF($T187="","",$T187)</f>
      </c>
      <c r="U187">
        <f>IF($T187="","",
IF($N187="","",
IF(ISNUMBER(SEARCH("exempt",LOWER($N187))),0,
$T187*(VALUE(SUBSTITUTE($N187,"%",""))/100))))</f>
      </c>
      <c r="AB187">
        <f>IFERROR(IF(FIND(" - ",$K187)&gt;0,MID($K187,FIND(" - ",$K187)+3,LEN($K187)),""),"")</f>
      </c>
      <c r="AK187" t="s">
        <v>710</v>
      </c>
      <c r="AP187">
        <f>IFERROR(LEFT($K187,FIND(" - ",$K187)-1),$K187)</f>
      </c>
      <c r="AS187">
        <f>IF($CH187&gt;=1,INDEX($AQ:$AQ,$CG187+1),"")</f>
      </c>
      <c r="AT187">
        <f>IF($CH187&gt;=2,INDEX($AQ:$AQ,$CG187+2),"")</f>
      </c>
      <c r="AU187">
        <f>IF($CH187&gt;=3,INDEX($AQ:$AQ,$CG187+3),"")</f>
      </c>
      <c r="AV187">
        <f>IF($CH187&gt;=4,INDEX($AQ:$AQ,$CG187+4),"")</f>
      </c>
      <c r="AW187">
        <f>IF($CH187&gt;=5,INDEX($AQ:$AQ,$CG187+5),"")</f>
      </c>
      <c r="AX187">
        <f>IF($CH187&gt;=6,INDEX($AQ:$AQ,$CG187+6),"")</f>
      </c>
      <c r="AY187">
        <f>IF($CH187&gt;=7,INDEX($AQ:$AQ,$CG187+7),"")</f>
      </c>
      <c r="AZ187">
        <f>IF($CH187&gt;=8,INDEX($AQ:$AQ,$CG187+8),"")</f>
      </c>
      <c r="BA187">
        <f>IF($CH187&gt;=9,INDEX($AQ:$AQ,$CG187+9),"")</f>
      </c>
      <c r="BB187">
        <f>IF($CH187&gt;=10,INDEX($AQ:$AQ,$CG187+10),"")</f>
      </c>
      <c r="BC187">
        <f>IF($CH187&gt;=11,INDEX($AQ:$AQ,$CG187+11),"")</f>
      </c>
      <c r="BD187">
        <f>IF($CH187&gt;=12,INDEX($AQ:$AQ,$CG187+12),"")</f>
      </c>
      <c r="BE187">
        <f>IF($CH187&gt;=13,INDEX($AQ:$AQ,$CG187+13),"")</f>
      </c>
      <c r="BF187">
        <f>IF($CH187&gt;=14,INDEX($AQ:$AQ,$CG187+14),"")</f>
      </c>
      <c r="BG187">
        <f>IF($CH187&gt;=15,INDEX($AQ:$AQ,$CG187+15),"")</f>
      </c>
      <c r="BH187">
        <f>IF($CH187&gt;=16,INDEX($AQ:$AQ,$CG187+16),"")</f>
      </c>
      <c r="BI187">
        <f>IF($CH187&gt;=17,INDEX($AQ:$AQ,$CG187+17),"")</f>
      </c>
      <c r="BJ187">
        <f>IF($CH187&gt;=18,INDEX($AQ:$AQ,$CG187+18),"")</f>
      </c>
      <c r="BK187">
        <f>IF($CH187&gt;=19,INDEX($AQ:$AQ,$CG187+19),"")</f>
      </c>
      <c r="BL187">
        <f>IF($CH187&gt;=20,INDEX($AQ:$AQ,$CG187+20),"")</f>
      </c>
      <c r="BM187">
        <f>IF($CH187&gt;=21,INDEX($AQ:$AQ,$CG187+21),"")</f>
      </c>
      <c r="BN187">
        <f>IF($CH187&gt;=22,INDEX($AQ:$AQ,$CG187+22),"")</f>
      </c>
      <c r="BO187">
        <f>IF($CH187&gt;=23,INDEX($AQ:$AQ,$CG187+23),"")</f>
      </c>
      <c r="BP187">
        <f>IF($CH187&gt;=24,INDEX($AQ:$AQ,$CG187+24),"")</f>
      </c>
      <c r="BQ187">
        <f>IF($CH187&gt;=25,INDEX($AQ:$AQ,$CG187+25),"")</f>
      </c>
      <c r="BR187">
        <f>IF($CH187&gt;=26,INDEX($AQ:$AQ,$CG187+26),"")</f>
      </c>
      <c r="BS187">
        <f>IF($CH187&gt;=27,INDEX($AQ:$AQ,$CG187+27),"")</f>
      </c>
      <c r="BT187">
        <f>IF($CH187&gt;=28,INDEX($AQ:$AQ,$CG187+28),"")</f>
      </c>
      <c r="BU187">
        <f>IF($CH187&gt;=29,INDEX($AQ:$AQ,$CG187+29),"")</f>
      </c>
      <c r="BV187">
        <f>IF($CH187&gt;=30,INDEX($AQ:$AQ,$CG187+30),"")</f>
      </c>
      <c r="BW187">
        <f>IF($CH187&gt;=31,INDEX($AQ:$AQ,$CG187+31),"")</f>
      </c>
      <c r="BX187">
        <f>IF($CH187&gt;=32,INDEX($AQ:$AQ,$CG187+32),"")</f>
      </c>
      <c r="BY187">
        <f>IF($CH187&gt;=33,INDEX($AQ:$AQ,$CG187+33),"")</f>
      </c>
      <c r="BZ187">
        <f>IF($CH187&gt;=34,INDEX($AQ:$AQ,$CG187+34),"")</f>
      </c>
      <c r="CA187">
        <f>IF($CH187&gt;=35,INDEX($AQ:$AQ,$CG187+35),"")</f>
      </c>
      <c r="CB187">
        <f>IF($CH187&gt;=36,INDEX($AQ:$AQ,$CG187+36),"")</f>
      </c>
      <c r="CC187">
        <f>IF($CH187&gt;=37,INDEX($AQ:$AQ,$CG187+37),"")</f>
      </c>
      <c r="CD187">
        <f>IF($CH187&gt;=38,INDEX($AQ:$AQ,$CG187+38),"")</f>
      </c>
      <c r="CE187">
        <f>IF($CH187&gt;=39,INDEX($AQ:$AQ,$CG187+39),"")</f>
      </c>
      <c r="CF187">
        <f>IF($CH187&gt;=40,INDEX($AQ:$AQ,$CG187+40),"")</f>
      </c>
      <c r="CG187">
        <f>IFERROR(MATCH($AP187,$AQ$2:$AQ$134,0)+1,0)</f>
      </c>
      <c r="CH187">
        <f>IFERROR(INDEX($AR$2:$AR$134,MATCH($AP187,$AQ$2:$AQ$134,0)),0)</f>
      </c>
      <c r="CI187">
        <f>IFERROR(LEFT($L187,FIND(" - ",$L187)-1),$L187)</f>
      </c>
      <c r="CJ187" t="s">
        <v>711</v>
      </c>
      <c r="CK187">
        <v>1</v>
      </c>
      <c r="CL187">
        <f>IF($DG187&gt;=1,INDEX($CJ:$CJ,$DF187+1),"")</f>
      </c>
      <c r="CM187">
        <f>IF($DG187&gt;=2,INDEX($CJ:$CJ,$DF187+2),"")</f>
      </c>
      <c r="CN187">
        <f>IF($DG187&gt;=3,INDEX($CJ:$CJ,$DF187+3),"")</f>
      </c>
      <c r="CO187">
        <f>IF($DG187&gt;=4,INDEX($CJ:$CJ,$DF187+4),"")</f>
      </c>
      <c r="CP187">
        <f>IF($DG187&gt;=5,INDEX($CJ:$CJ,$DF187+5),"")</f>
      </c>
      <c r="CQ187">
        <f>IF($DG187&gt;=6,INDEX($CJ:$CJ,$DF187+6),"")</f>
      </c>
      <c r="CR187">
        <f>IF($DG187&gt;=7,INDEX($CJ:$CJ,$DF187+7),"")</f>
      </c>
      <c r="CS187">
        <f>IF($DG187&gt;=8,INDEX($CJ:$CJ,$DF187+8),"")</f>
      </c>
      <c r="CT187">
        <f>IF($DG187&gt;=9,INDEX($CJ:$CJ,$DF187+9),"")</f>
      </c>
      <c r="CU187">
        <f>IF($DG187&gt;=10,INDEX($CJ:$CJ,$DF187+10),"")</f>
      </c>
      <c r="CV187">
        <f>IF($DG187&gt;=11,INDEX($CJ:$CJ,$DF187+11),"")</f>
      </c>
      <c r="CW187">
        <f>IF($DG187&gt;=12,INDEX($CJ:$CJ,$DF187+12),"")</f>
      </c>
      <c r="CX187">
        <f>IF($DG187&gt;=13,INDEX($CJ:$CJ,$DF187+13),"")</f>
      </c>
      <c r="CY187">
        <f>IF($DG187&gt;=14,INDEX($CJ:$CJ,$DF187+14),"")</f>
      </c>
      <c r="CZ187">
        <f>IF($DG187&gt;=15,INDEX($CJ:$CJ,$DF187+15),"")</f>
      </c>
      <c r="DA187">
        <f>IF($DG187&gt;=16,INDEX($CJ:$CJ,$DF187+16),"")</f>
      </c>
      <c r="DB187">
        <f>IF($DG187&gt;=17,INDEX($CJ:$CJ,$DF187+17),"")</f>
      </c>
      <c r="DC187">
        <f>IF($DG187&gt;=18,INDEX($CJ:$CJ,$DF187+18),"")</f>
      </c>
      <c r="DD187">
        <f>IF($DG187&gt;=19,INDEX($CJ:$CJ,$DF187+19),"")</f>
      </c>
      <c r="DE187">
        <f>IF($DG187&gt;=20,INDEX($CJ:$CJ,$DF187+20),"")</f>
      </c>
      <c r="DF187">
        <f>IFERROR(MATCH($CI187,$CJ$2:$CJ$263,0)+1,0)</f>
      </c>
      <c r="DG187">
        <f>IFERROR(INDEX($CK$2:$CK$263,MATCH($CI187,$CJ$2:$CJ$263,0)),0)</f>
      </c>
      <c r="DH187">
        <f>IFERROR(INDEX($AO:$AO,MATCH($N187,$AN:$AN,0))&amp;"","")</f>
      </c>
      <c r="DL187">
        <f>IF($GO187&gt;=1,INDEX($DI:$DI,$GN187+1),"")</f>
      </c>
      <c r="DM187">
        <f>IF($GO187&gt;=2,INDEX($DI:$DI,$GN187+2),"")</f>
      </c>
      <c r="DN187">
        <f>IF($GO187&gt;=3,INDEX($DI:$DI,$GN187+3),"")</f>
      </c>
      <c r="DO187">
        <f>IF($GO187&gt;=4,INDEX($DI:$DI,$GN187+4),"")</f>
      </c>
      <c r="DP187">
        <f>IF($GO187&gt;=5,INDEX($DI:$DI,$GN187+5),"")</f>
      </c>
      <c r="DQ187">
        <f>IF($GO187&gt;=6,INDEX($DI:$DI,$GN187+6),"")</f>
      </c>
      <c r="DR187">
        <f>IF($GO187&gt;=7,INDEX($DI:$DI,$GN187+7),"")</f>
      </c>
      <c r="DS187">
        <f>IF($GO187&gt;=8,INDEX($DI:$DI,$GN187+8),"")</f>
      </c>
      <c r="DT187">
        <f>IF($GO187&gt;=9,INDEX($DI:$DI,$GN187+9),"")</f>
      </c>
      <c r="DU187">
        <f>IF($GO187&gt;=10,INDEX($DI:$DI,$GN187+10),"")</f>
      </c>
      <c r="DV187">
        <f>IF($GO187&gt;=11,INDEX($DI:$DI,$GN187+11),"")</f>
      </c>
      <c r="DW187">
        <f>IF($GO187&gt;=12,INDEX($DI:$DI,$GN187+12),"")</f>
      </c>
      <c r="DX187">
        <f>IF($GO187&gt;=13,INDEX($DI:$DI,$GN187+13),"")</f>
      </c>
      <c r="DY187">
        <f>IF($GO187&gt;=14,INDEX($DI:$DI,$GN187+14),"")</f>
      </c>
      <c r="DZ187">
        <f>IF($GO187&gt;=15,INDEX($DI:$DI,$GN187+15),"")</f>
      </c>
      <c r="EA187">
        <f>IF($GO187&gt;=16,INDEX($DI:$DI,$GN187+16),"")</f>
      </c>
      <c r="EB187">
        <f>IF($GO187&gt;=17,INDEX($DI:$DI,$GN187+17),"")</f>
      </c>
      <c r="EC187">
        <f>IF($GO187&gt;=18,INDEX($DI:$DI,$GN187+18),"")</f>
      </c>
      <c r="ED187">
        <f>IF($GO187&gt;=19,INDEX($DI:$DI,$GN187+19),"")</f>
      </c>
      <c r="EE187">
        <f>IF($GO187&gt;=20,INDEX($DI:$DI,$GN187+20),"")</f>
      </c>
      <c r="EF187">
        <f>IF($GO187&gt;=21,INDEX($DI:$DI,$GN187+21),"")</f>
      </c>
      <c r="EG187">
        <f>IF($GO187&gt;=22,INDEX($DI:$DI,$GN187+22),"")</f>
      </c>
      <c r="EH187">
        <f>IF($GO187&gt;=23,INDEX($DI:$DI,$GN187+23),"")</f>
      </c>
      <c r="EI187">
        <f>IF($GO187&gt;=24,INDEX($DI:$DI,$GN187+24),"")</f>
      </c>
      <c r="EJ187">
        <f>IF($GO187&gt;=25,INDEX($DI:$DI,$GN187+25),"")</f>
      </c>
      <c r="EK187">
        <f>IF($GO187&gt;=26,INDEX($DI:$DI,$GN187+26),"")</f>
      </c>
      <c r="EL187">
        <f>IF($GO187&gt;=27,INDEX($DI:$DI,$GN187+27),"")</f>
      </c>
      <c r="EM187">
        <f>IF($GO187&gt;=28,INDEX($DI:$DI,$GN187+28),"")</f>
      </c>
      <c r="EN187">
        <f>IF($GO187&gt;=29,INDEX($DI:$DI,$GN187+29),"")</f>
      </c>
      <c r="EO187">
        <f>IF($GO187&gt;=30,INDEX($DI:$DI,$GN187+30),"")</f>
      </c>
      <c r="EP187">
        <f>IF($GO187&gt;=31,INDEX($DI:$DI,$GN187+31),"")</f>
      </c>
      <c r="EQ187">
        <f>IF($GO187&gt;=32,INDEX($DI:$DI,$GN187+32),"")</f>
      </c>
      <c r="ER187">
        <f>IF($GO187&gt;=33,INDEX($DI:$DI,$GN187+33),"")</f>
      </c>
      <c r="ES187">
        <f>IF($GO187&gt;=34,INDEX($DI:$DI,$GN187+34),"")</f>
      </c>
      <c r="ET187">
        <f>IF($GO187&gt;=35,INDEX($DI:$DI,$GN187+35),"")</f>
      </c>
      <c r="EU187">
        <f>IF($GO187&gt;=36,INDEX($DI:$DI,$GN187+36),"")</f>
      </c>
      <c r="EV187">
        <f>IF($GO187&gt;=37,INDEX($DI:$DI,$GN187+37),"")</f>
      </c>
      <c r="EW187">
        <f>IF($GO187&gt;=38,INDEX($DI:$DI,$GN187+38),"")</f>
      </c>
      <c r="EX187">
        <f>IF($GO187&gt;=39,INDEX($DI:$DI,$GN187+39),"")</f>
      </c>
      <c r="EY187">
        <f>IF($GO187&gt;=40,INDEX($DI:$DI,$GN187+40),"")</f>
      </c>
      <c r="EZ187">
        <f>IF($GO187&gt;=1,INDEX($DJ:$DJ,$GN187+1),"")</f>
      </c>
      <c r="FA187">
        <f>IF($GO187&gt;=2,INDEX($DJ:$DJ,$GN187+2),"")</f>
      </c>
      <c r="FB187">
        <f>IF($GO187&gt;=3,INDEX($DJ:$DJ,$GN187+3),"")</f>
      </c>
      <c r="FC187">
        <f>IF($GO187&gt;=4,INDEX($DJ:$DJ,$GN187+4),"")</f>
      </c>
      <c r="FD187">
        <f>IF($GO187&gt;=5,INDEX($DJ:$DJ,$GN187+5),"")</f>
      </c>
      <c r="FE187">
        <f>IF($GO187&gt;=6,INDEX($DJ:$DJ,$GN187+6),"")</f>
      </c>
      <c r="FF187">
        <f>IF($GO187&gt;=7,INDEX($DJ:$DJ,$GN187+7),"")</f>
      </c>
      <c r="FG187">
        <f>IF($GO187&gt;=8,INDEX($DJ:$DJ,$GN187+8),"")</f>
      </c>
      <c r="FH187">
        <f>IF($GO187&gt;=9,INDEX($DJ:$DJ,$GN187+9),"")</f>
      </c>
      <c r="FI187">
        <f>IF($GO187&gt;=10,INDEX($DJ:$DJ,$GN187+10),"")</f>
      </c>
      <c r="FJ187">
        <f>IF($GO187&gt;=11,INDEX($DJ:$DJ,$GN187+11),"")</f>
      </c>
      <c r="FK187">
        <f>IF($GO187&gt;=12,INDEX($DJ:$DJ,$GN187+12),"")</f>
      </c>
      <c r="FL187">
        <f>IF($GO187&gt;=13,INDEX($DJ:$DJ,$GN187+13),"")</f>
      </c>
      <c r="FM187">
        <f>IF($GO187&gt;=14,INDEX($DJ:$DJ,$GN187+14),"")</f>
      </c>
      <c r="FN187">
        <f>IF($GO187&gt;=15,INDEX($DJ:$DJ,$GN187+15),"")</f>
      </c>
      <c r="FO187">
        <f>IF($GO187&gt;=16,INDEX($DJ:$DJ,$GN187+16),"")</f>
      </c>
      <c r="FP187">
        <f>IF($GO187&gt;=17,INDEX($DJ:$DJ,$GN187+17),"")</f>
      </c>
      <c r="FQ187">
        <f>IF($GO187&gt;=18,INDEX($DJ:$DJ,$GN187+18),"")</f>
      </c>
      <c r="FR187">
        <f>IF($GO187&gt;=19,INDEX($DJ:$DJ,$GN187+19),"")</f>
      </c>
      <c r="FS187">
        <f>IF($GO187&gt;=20,INDEX($DJ:$DJ,$GN187+20),"")</f>
      </c>
      <c r="FT187">
        <f>IF($GO187&gt;=21,INDEX($DJ:$DJ,$GN187+21),"")</f>
      </c>
      <c r="FU187">
        <f>IF($GO187&gt;=22,INDEX($DJ:$DJ,$GN187+22),"")</f>
      </c>
      <c r="FV187">
        <f>IF($GO187&gt;=23,INDEX($DJ:$DJ,$GN187+23),"")</f>
      </c>
      <c r="FW187">
        <f>IF($GO187&gt;=24,INDEX($DJ:$DJ,$GN187+24),"")</f>
      </c>
      <c r="FX187">
        <f>IF($GO187&gt;=25,INDEX($DJ:$DJ,$GN187+25),"")</f>
      </c>
      <c r="FY187">
        <f>IF($GO187&gt;=26,INDEX($DJ:$DJ,$GN187+26),"")</f>
      </c>
      <c r="FZ187">
        <f>IF($GO187&gt;=27,INDEX($DJ:$DJ,$GN187+27),"")</f>
      </c>
      <c r="GA187">
        <f>IF($GO187&gt;=28,INDEX($DJ:$DJ,$GN187+28),"")</f>
      </c>
      <c r="GB187">
        <f>IF($GO187&gt;=29,INDEX($DJ:$DJ,$GN187+29),"")</f>
      </c>
      <c r="GC187">
        <f>IF($GO187&gt;=30,INDEX($DJ:$DJ,$GN187+30),"")</f>
      </c>
      <c r="GD187">
        <f>IF($GO187&gt;=31,INDEX($DJ:$DJ,$GN187+31),"")</f>
      </c>
      <c r="GE187">
        <f>IF($GO187&gt;=32,INDEX($DJ:$DJ,$GN187+32),"")</f>
      </c>
      <c r="GF187">
        <f>IF($GO187&gt;=33,INDEX($DJ:$DJ,$GN187+33),"")</f>
      </c>
      <c r="GG187">
        <f>IF($GO187&gt;=34,INDEX($DJ:$DJ,$GN187+34),"")</f>
      </c>
      <c r="GH187">
        <f>IF($GO187&gt;=35,INDEX($DJ:$DJ,$GN187+35),"")</f>
      </c>
      <c r="GI187">
        <f>IF($GO187&gt;=36,INDEX($DJ:$DJ,$GN187+36),"")</f>
      </c>
      <c r="GJ187">
        <f>IF($GO187&gt;=37,INDEX($DJ:$DJ,$GN187+37),"")</f>
      </c>
      <c r="GK187">
        <f>IF($GO187&gt;=38,INDEX($DJ:$DJ,$GN187+38),"")</f>
      </c>
      <c r="GL187">
        <f>IF($GO187&gt;=39,INDEX($DJ:$DJ,$GN187+39),"")</f>
      </c>
      <c r="GM187">
        <f>IF($GO187&gt;=40,INDEX($DJ:$DJ,$GN187+40),"")</f>
      </c>
      <c r="GN187">
        <f>IFERROR(MATCH($DH187,$DI$2:$DI$148,0)+1,0)</f>
      </c>
      <c r="GO187">
        <f>IFERROR(INDEX($DK$2:$DK$148,MATCH($DH187,$DI$2:$DI$148,0)),0)</f>
      </c>
      <c r="GP187">
        <f>IFERROR(MATCH($Y187,$DL$187:$EY$187,0),0)</f>
      </c>
      <c r="GQ187">
        <f>IF($GP187&gt;0,INDEX($EZ$187:$GM$187,$GP187),"")</f>
      </c>
      <c r="GR187" t="s">
        <v>262</v>
      </c>
      <c r="GT187">
        <f>IF($JC187&gt;=1,INDEX($GR:$GR,$JB187+1),"")</f>
      </c>
      <c r="GU187">
        <f>IF($JC187&gt;=2,INDEX($GR:$GR,$JB187+2),"")</f>
      </c>
      <c r="GV187">
        <f>IF($JC187&gt;=3,INDEX($GR:$GR,$JB187+3),"")</f>
      </c>
      <c r="GW187">
        <f>IF($JC187&gt;=4,INDEX($GR:$GR,$JB187+4),"")</f>
      </c>
      <c r="GX187">
        <f>IF($JC187&gt;=5,INDEX($GR:$GR,$JB187+5),"")</f>
      </c>
      <c r="GY187">
        <f>IF($JC187&gt;=6,INDEX($GR:$GR,$JB187+6),"")</f>
      </c>
      <c r="GZ187">
        <f>IF($JC187&gt;=7,INDEX($GR:$GR,$JB187+7),"")</f>
      </c>
      <c r="HA187">
        <f>IF($JC187&gt;=8,INDEX($GR:$GR,$JB187+8),"")</f>
      </c>
      <c r="HB187">
        <f>IF($JC187&gt;=9,INDEX($GR:$GR,$JB187+9),"")</f>
      </c>
      <c r="HC187">
        <f>IF($JC187&gt;=10,INDEX($GR:$GR,$JB187+10),"")</f>
      </c>
      <c r="HD187">
        <f>IF($JC187&gt;=11,INDEX($GR:$GR,$JB187+11),"")</f>
      </c>
      <c r="HE187">
        <f>IF($JC187&gt;=12,INDEX($GR:$GR,$JB187+12),"")</f>
      </c>
      <c r="HF187">
        <f>IF($JC187&gt;=13,INDEX($GR:$GR,$JB187+13),"")</f>
      </c>
      <c r="HG187">
        <f>IF($JC187&gt;=14,INDEX($GR:$GR,$JB187+14),"")</f>
      </c>
      <c r="HH187">
        <f>IF($JC187&gt;=15,INDEX($GR:$GR,$JB187+15),"")</f>
      </c>
      <c r="HI187">
        <f>IF($JC187&gt;=16,INDEX($GR:$GR,$JB187+16),"")</f>
      </c>
      <c r="HJ187">
        <f>IF($JC187&gt;=17,INDEX($GR:$GR,$JB187+17),"")</f>
      </c>
      <c r="HK187">
        <f>IF($JC187&gt;=18,INDEX($GR:$GR,$JB187+18),"")</f>
      </c>
      <c r="HL187">
        <f>IF($JC187&gt;=19,INDEX($GR:$GR,$JB187+19),"")</f>
      </c>
      <c r="HM187">
        <f>IF($JC187&gt;=20,INDEX($GR:$GR,$JB187+20),"")</f>
      </c>
      <c r="HN187">
        <f>IF($JC187&gt;=21,INDEX($GR:$GR,$JB187+21),"")</f>
      </c>
      <c r="HO187">
        <f>IF($JC187&gt;=22,INDEX($GR:$GR,$JB187+22),"")</f>
      </c>
      <c r="HP187">
        <f>IF($JC187&gt;=23,INDEX($GR:$GR,$JB187+23),"")</f>
      </c>
      <c r="HQ187">
        <f>IF($JC187&gt;=24,INDEX($GR:$GR,$JB187+24),"")</f>
      </c>
      <c r="HR187">
        <f>IF($JC187&gt;=25,INDEX($GR:$GR,$JB187+25),"")</f>
      </c>
      <c r="HS187">
        <f>IF($JC187&gt;=26,INDEX($GR:$GR,$JB187+26),"")</f>
      </c>
      <c r="HT187">
        <f>IF($JC187&gt;=27,INDEX($GR:$GR,$JB187+27),"")</f>
      </c>
      <c r="HU187">
        <f>IF($JC187&gt;=28,INDEX($GR:$GR,$JB187+28),"")</f>
      </c>
      <c r="HV187">
        <f>IF($JC187&gt;=29,INDEX($GR:$GR,$JB187+29),"")</f>
      </c>
      <c r="HW187">
        <f>IF($JC187&gt;=30,INDEX($GR:$GR,$JB187+30),"")</f>
      </c>
      <c r="HX187">
        <f>IF($JC187&gt;=31,INDEX($GR:$GR,$JB187+31),"")</f>
      </c>
      <c r="HY187">
        <f>IF($JC187&gt;=32,INDEX($GR:$GR,$JB187+32),"")</f>
      </c>
      <c r="HZ187">
        <f>IF($JC187&gt;=33,INDEX($GR:$GR,$JB187+33),"")</f>
      </c>
      <c r="IA187">
        <f>IF($JC187&gt;=34,INDEX($GR:$GR,$JB187+34),"")</f>
      </c>
      <c r="IB187">
        <f>IF($JC187&gt;=35,INDEX($GR:$GR,$JB187+35),"")</f>
      </c>
      <c r="IC187">
        <f>IF($JC187&gt;=36,INDEX($GR:$GR,$JB187+36),"")</f>
      </c>
      <c r="ID187">
        <f>IF($JC187&gt;=37,INDEX($GR:$GR,$JB187+37),"")</f>
      </c>
      <c r="IE187">
        <f>IF($JC187&gt;=38,INDEX($GR:$GR,$JB187+38),"")</f>
      </c>
      <c r="IF187">
        <f>IF($JC187&gt;=39,INDEX($GR:$GR,$JB187+39),"")</f>
      </c>
      <c r="IG187">
        <f>IF($JC187&gt;=40,INDEX($GR:$GR,$JB187+40),"")</f>
      </c>
      <c r="IH187">
        <f>IF($JC187&gt;=41,INDEX($GR:$GR,$JB187+41),"")</f>
      </c>
      <c r="II187">
        <f>IF($JC187&gt;=42,INDEX($GR:$GR,$JB187+42),"")</f>
      </c>
      <c r="IJ187">
        <f>IF($JC187&gt;=43,INDEX($GR:$GR,$JB187+43),"")</f>
      </c>
      <c r="IK187">
        <f>IF($JC187&gt;=44,INDEX($GR:$GR,$JB187+44),"")</f>
      </c>
      <c r="IL187">
        <f>IF($JC187&gt;=45,INDEX($GR:$GR,$JB187+45),"")</f>
      </c>
      <c r="IM187">
        <f>IF($JC187&gt;=46,INDEX($GR:$GR,$JB187+46),"")</f>
      </c>
      <c r="IN187">
        <f>IF($JC187&gt;=47,INDEX($GR:$GR,$JB187+47),"")</f>
      </c>
      <c r="IO187">
        <f>IF($JC187&gt;=48,INDEX($GR:$GR,$JB187+48),"")</f>
      </c>
      <c r="IP187">
        <f>IF($JC187&gt;=49,INDEX($GR:$GR,$JB187+49),"")</f>
      </c>
      <c r="IQ187">
        <f>IF($JC187&gt;=50,INDEX($GR:$GR,$JB187+50),"")</f>
      </c>
      <c r="IR187">
        <f>IF($JC187&gt;=51,INDEX($GR:$GR,$JB187+51),"")</f>
      </c>
      <c r="IS187">
        <f>IF($JC187&gt;=52,INDEX($GR:$GR,$JB187+52),"")</f>
      </c>
      <c r="IT187">
        <f>IF($JC187&gt;=53,INDEX($GR:$GR,$JB187+53),"")</f>
      </c>
      <c r="IU187">
        <f>IF($JC187&gt;=54,INDEX($GR:$GR,$JB187+54),"")</f>
      </c>
      <c r="IV187">
        <f>IF($JC187&gt;=55,INDEX($GR:$GR,$JB187+55),"")</f>
      </c>
      <c r="IW187">
        <f>IF($JC187&gt;=56,INDEX($GR:$GR,$JB187+56),"")</f>
      </c>
      <c r="IX187">
        <f>IF($JC187&gt;=57,INDEX($GR:$GR,$JB187+57),"")</f>
      </c>
      <c r="IY187">
        <f>IF($JC187&gt;=58,INDEX($GR:$GR,$JB187+58),"")</f>
      </c>
      <c r="IZ187">
        <f>IF($JC187&gt;=59,INDEX($GR:$GR,$JB187+59),"")</f>
      </c>
      <c r="JA187">
        <f>IF($JC187&gt;=60,INDEX($GR:$GR,$JB187+60),"")</f>
      </c>
      <c r="JB187">
        <f>IFERROR(MATCH($GQ187,$GR$2:$GR$324,0)+1,0)</f>
      </c>
      <c r="JC187">
        <f>IFERROR(INDEX($GS$2:$GS$324,MATCH($GQ187,$GR$2:$GR$324,0)),0)</f>
      </c>
      <c r="JD187" t="s">
        <v>40</v>
      </c>
      <c r="JE187" t="s">
        <v>40</v>
      </c>
    </row>
    <row r="188" spans="1:265" x14ac:dyDescent="0.25">
      <c r="Q188">
        <f>IF(OR($T188="",$P188=""),"",IFERROR($T188/$P188,0))</f>
      </c>
      <c r="R188">
        <f>IF($T188="","",
SUM($S188,$U188,$Z188,$V188,$X188)*
(1-IF($AA188="",0,VALUE($AA188)/100)))</f>
      </c>
      <c r="S188">
        <f>IF($T188="","",$T188)</f>
      </c>
      <c r="U188">
        <f>IF($T188="","",
IF($N188="","",
IF(ISNUMBER(SEARCH("exempt",LOWER($N188))),0,
$T188*(VALUE(SUBSTITUTE($N188,"%",""))/100))))</f>
      </c>
      <c r="AB188">
        <f>IFERROR(IF(FIND(" - ",$K188)&gt;0,MID($K188,FIND(" - ",$K188)+3,LEN($K188)),""),"")</f>
      </c>
      <c r="AK188" t="s">
        <v>712</v>
      </c>
      <c r="AP188">
        <f>IFERROR(LEFT($K188,FIND(" - ",$K188)-1),$K188)</f>
      </c>
      <c r="AS188">
        <f>IF($CH188&gt;=1,INDEX($AQ:$AQ,$CG188+1),"")</f>
      </c>
      <c r="AT188">
        <f>IF($CH188&gt;=2,INDEX($AQ:$AQ,$CG188+2),"")</f>
      </c>
      <c r="AU188">
        <f>IF($CH188&gt;=3,INDEX($AQ:$AQ,$CG188+3),"")</f>
      </c>
      <c r="AV188">
        <f>IF($CH188&gt;=4,INDEX($AQ:$AQ,$CG188+4),"")</f>
      </c>
      <c r="AW188">
        <f>IF($CH188&gt;=5,INDEX($AQ:$AQ,$CG188+5),"")</f>
      </c>
      <c r="AX188">
        <f>IF($CH188&gt;=6,INDEX($AQ:$AQ,$CG188+6),"")</f>
      </c>
      <c r="AY188">
        <f>IF($CH188&gt;=7,INDEX($AQ:$AQ,$CG188+7),"")</f>
      </c>
      <c r="AZ188">
        <f>IF($CH188&gt;=8,INDEX($AQ:$AQ,$CG188+8),"")</f>
      </c>
      <c r="BA188">
        <f>IF($CH188&gt;=9,INDEX($AQ:$AQ,$CG188+9),"")</f>
      </c>
      <c r="BB188">
        <f>IF($CH188&gt;=10,INDEX($AQ:$AQ,$CG188+10),"")</f>
      </c>
      <c r="BC188">
        <f>IF($CH188&gt;=11,INDEX($AQ:$AQ,$CG188+11),"")</f>
      </c>
      <c r="BD188">
        <f>IF($CH188&gt;=12,INDEX($AQ:$AQ,$CG188+12),"")</f>
      </c>
      <c r="BE188">
        <f>IF($CH188&gt;=13,INDEX($AQ:$AQ,$CG188+13),"")</f>
      </c>
      <c r="BF188">
        <f>IF($CH188&gt;=14,INDEX($AQ:$AQ,$CG188+14),"")</f>
      </c>
      <c r="BG188">
        <f>IF($CH188&gt;=15,INDEX($AQ:$AQ,$CG188+15),"")</f>
      </c>
      <c r="BH188">
        <f>IF($CH188&gt;=16,INDEX($AQ:$AQ,$CG188+16),"")</f>
      </c>
      <c r="BI188">
        <f>IF($CH188&gt;=17,INDEX($AQ:$AQ,$CG188+17),"")</f>
      </c>
      <c r="BJ188">
        <f>IF($CH188&gt;=18,INDEX($AQ:$AQ,$CG188+18),"")</f>
      </c>
      <c r="BK188">
        <f>IF($CH188&gt;=19,INDEX($AQ:$AQ,$CG188+19),"")</f>
      </c>
      <c r="BL188">
        <f>IF($CH188&gt;=20,INDEX($AQ:$AQ,$CG188+20),"")</f>
      </c>
      <c r="BM188">
        <f>IF($CH188&gt;=21,INDEX($AQ:$AQ,$CG188+21),"")</f>
      </c>
      <c r="BN188">
        <f>IF($CH188&gt;=22,INDEX($AQ:$AQ,$CG188+22),"")</f>
      </c>
      <c r="BO188">
        <f>IF($CH188&gt;=23,INDEX($AQ:$AQ,$CG188+23),"")</f>
      </c>
      <c r="BP188">
        <f>IF($CH188&gt;=24,INDEX($AQ:$AQ,$CG188+24),"")</f>
      </c>
      <c r="BQ188">
        <f>IF($CH188&gt;=25,INDEX($AQ:$AQ,$CG188+25),"")</f>
      </c>
      <c r="BR188">
        <f>IF($CH188&gt;=26,INDEX($AQ:$AQ,$CG188+26),"")</f>
      </c>
      <c r="BS188">
        <f>IF($CH188&gt;=27,INDEX($AQ:$AQ,$CG188+27),"")</f>
      </c>
      <c r="BT188">
        <f>IF($CH188&gt;=28,INDEX($AQ:$AQ,$CG188+28),"")</f>
      </c>
      <c r="BU188">
        <f>IF($CH188&gt;=29,INDEX($AQ:$AQ,$CG188+29),"")</f>
      </c>
      <c r="BV188">
        <f>IF($CH188&gt;=30,INDEX($AQ:$AQ,$CG188+30),"")</f>
      </c>
      <c r="BW188">
        <f>IF($CH188&gt;=31,INDEX($AQ:$AQ,$CG188+31),"")</f>
      </c>
      <c r="BX188">
        <f>IF($CH188&gt;=32,INDEX($AQ:$AQ,$CG188+32),"")</f>
      </c>
      <c r="BY188">
        <f>IF($CH188&gt;=33,INDEX($AQ:$AQ,$CG188+33),"")</f>
      </c>
      <c r="BZ188">
        <f>IF($CH188&gt;=34,INDEX($AQ:$AQ,$CG188+34),"")</f>
      </c>
      <c r="CA188">
        <f>IF($CH188&gt;=35,INDEX($AQ:$AQ,$CG188+35),"")</f>
      </c>
      <c r="CB188">
        <f>IF($CH188&gt;=36,INDEX($AQ:$AQ,$CG188+36),"")</f>
      </c>
      <c r="CC188">
        <f>IF($CH188&gt;=37,INDEX($AQ:$AQ,$CG188+37),"")</f>
      </c>
      <c r="CD188">
        <f>IF($CH188&gt;=38,INDEX($AQ:$AQ,$CG188+38),"")</f>
      </c>
      <c r="CE188">
        <f>IF($CH188&gt;=39,INDEX($AQ:$AQ,$CG188+39),"")</f>
      </c>
      <c r="CF188">
        <f>IF($CH188&gt;=40,INDEX($AQ:$AQ,$CG188+40),"")</f>
      </c>
      <c r="CG188">
        <f>IFERROR(MATCH($AP188,$AQ$2:$AQ$134,0)+1,0)</f>
      </c>
      <c r="CH188">
        <f>IFERROR(INDEX($AR$2:$AR$134,MATCH($AP188,$AQ$2:$AQ$134,0)),0)</f>
      </c>
      <c r="CI188">
        <f>IFERROR(LEFT($L188,FIND(" - ",$L188)-1),$L188)</f>
      </c>
      <c r="CJ188" t="s">
        <v>224</v>
      </c>
      <c r="CL188">
        <f>IF($DG188&gt;=1,INDEX($CJ:$CJ,$DF188+1),"")</f>
      </c>
      <c r="CM188">
        <f>IF($DG188&gt;=2,INDEX($CJ:$CJ,$DF188+2),"")</f>
      </c>
      <c r="CN188">
        <f>IF($DG188&gt;=3,INDEX($CJ:$CJ,$DF188+3),"")</f>
      </c>
      <c r="CO188">
        <f>IF($DG188&gt;=4,INDEX($CJ:$CJ,$DF188+4),"")</f>
      </c>
      <c r="CP188">
        <f>IF($DG188&gt;=5,INDEX($CJ:$CJ,$DF188+5),"")</f>
      </c>
      <c r="CQ188">
        <f>IF($DG188&gt;=6,INDEX($CJ:$CJ,$DF188+6),"")</f>
      </c>
      <c r="CR188">
        <f>IF($DG188&gt;=7,INDEX($CJ:$CJ,$DF188+7),"")</f>
      </c>
      <c r="CS188">
        <f>IF($DG188&gt;=8,INDEX($CJ:$CJ,$DF188+8),"")</f>
      </c>
      <c r="CT188">
        <f>IF($DG188&gt;=9,INDEX($CJ:$CJ,$DF188+9),"")</f>
      </c>
      <c r="CU188">
        <f>IF($DG188&gt;=10,INDEX($CJ:$CJ,$DF188+10),"")</f>
      </c>
      <c r="CV188">
        <f>IF($DG188&gt;=11,INDEX($CJ:$CJ,$DF188+11),"")</f>
      </c>
      <c r="CW188">
        <f>IF($DG188&gt;=12,INDEX($CJ:$CJ,$DF188+12),"")</f>
      </c>
      <c r="CX188">
        <f>IF($DG188&gt;=13,INDEX($CJ:$CJ,$DF188+13),"")</f>
      </c>
      <c r="CY188">
        <f>IF($DG188&gt;=14,INDEX($CJ:$CJ,$DF188+14),"")</f>
      </c>
      <c r="CZ188">
        <f>IF($DG188&gt;=15,INDEX($CJ:$CJ,$DF188+15),"")</f>
      </c>
      <c r="DA188">
        <f>IF($DG188&gt;=16,INDEX($CJ:$CJ,$DF188+16),"")</f>
      </c>
      <c r="DB188">
        <f>IF($DG188&gt;=17,INDEX($CJ:$CJ,$DF188+17),"")</f>
      </c>
      <c r="DC188">
        <f>IF($DG188&gt;=18,INDEX($CJ:$CJ,$DF188+18),"")</f>
      </c>
      <c r="DD188">
        <f>IF($DG188&gt;=19,INDEX($CJ:$CJ,$DF188+19),"")</f>
      </c>
      <c r="DE188">
        <f>IF($DG188&gt;=20,INDEX($CJ:$CJ,$DF188+20),"")</f>
      </c>
      <c r="DF188">
        <f>IFERROR(MATCH($CI188,$CJ$2:$CJ$263,0)+1,0)</f>
      </c>
      <c r="DG188">
        <f>IFERROR(INDEX($CK$2:$CK$263,MATCH($CI188,$CJ$2:$CJ$263,0)),0)</f>
      </c>
      <c r="DH188">
        <f>IFERROR(INDEX($AO:$AO,MATCH($N188,$AN:$AN,0))&amp;"","")</f>
      </c>
      <c r="DL188">
        <f>IF($GO188&gt;=1,INDEX($DI:$DI,$GN188+1),"")</f>
      </c>
      <c r="DM188">
        <f>IF($GO188&gt;=2,INDEX($DI:$DI,$GN188+2),"")</f>
      </c>
      <c r="DN188">
        <f>IF($GO188&gt;=3,INDEX($DI:$DI,$GN188+3),"")</f>
      </c>
      <c r="DO188">
        <f>IF($GO188&gt;=4,INDEX($DI:$DI,$GN188+4),"")</f>
      </c>
      <c r="DP188">
        <f>IF($GO188&gt;=5,INDEX($DI:$DI,$GN188+5),"")</f>
      </c>
      <c r="DQ188">
        <f>IF($GO188&gt;=6,INDEX($DI:$DI,$GN188+6),"")</f>
      </c>
      <c r="DR188">
        <f>IF($GO188&gt;=7,INDEX($DI:$DI,$GN188+7),"")</f>
      </c>
      <c r="DS188">
        <f>IF($GO188&gt;=8,INDEX($DI:$DI,$GN188+8),"")</f>
      </c>
      <c r="DT188">
        <f>IF($GO188&gt;=9,INDEX($DI:$DI,$GN188+9),"")</f>
      </c>
      <c r="DU188">
        <f>IF($GO188&gt;=10,INDEX($DI:$DI,$GN188+10),"")</f>
      </c>
      <c r="DV188">
        <f>IF($GO188&gt;=11,INDEX($DI:$DI,$GN188+11),"")</f>
      </c>
      <c r="DW188">
        <f>IF($GO188&gt;=12,INDEX($DI:$DI,$GN188+12),"")</f>
      </c>
      <c r="DX188">
        <f>IF($GO188&gt;=13,INDEX($DI:$DI,$GN188+13),"")</f>
      </c>
      <c r="DY188">
        <f>IF($GO188&gt;=14,INDEX($DI:$DI,$GN188+14),"")</f>
      </c>
      <c r="DZ188">
        <f>IF($GO188&gt;=15,INDEX($DI:$DI,$GN188+15),"")</f>
      </c>
      <c r="EA188">
        <f>IF($GO188&gt;=16,INDEX($DI:$DI,$GN188+16),"")</f>
      </c>
      <c r="EB188">
        <f>IF($GO188&gt;=17,INDEX($DI:$DI,$GN188+17),"")</f>
      </c>
      <c r="EC188">
        <f>IF($GO188&gt;=18,INDEX($DI:$DI,$GN188+18),"")</f>
      </c>
      <c r="ED188">
        <f>IF($GO188&gt;=19,INDEX($DI:$DI,$GN188+19),"")</f>
      </c>
      <c r="EE188">
        <f>IF($GO188&gt;=20,INDEX($DI:$DI,$GN188+20),"")</f>
      </c>
      <c r="EF188">
        <f>IF($GO188&gt;=21,INDEX($DI:$DI,$GN188+21),"")</f>
      </c>
      <c r="EG188">
        <f>IF($GO188&gt;=22,INDEX($DI:$DI,$GN188+22),"")</f>
      </c>
      <c r="EH188">
        <f>IF($GO188&gt;=23,INDEX($DI:$DI,$GN188+23),"")</f>
      </c>
      <c r="EI188">
        <f>IF($GO188&gt;=24,INDEX($DI:$DI,$GN188+24),"")</f>
      </c>
      <c r="EJ188">
        <f>IF($GO188&gt;=25,INDEX($DI:$DI,$GN188+25),"")</f>
      </c>
      <c r="EK188">
        <f>IF($GO188&gt;=26,INDEX($DI:$DI,$GN188+26),"")</f>
      </c>
      <c r="EL188">
        <f>IF($GO188&gt;=27,INDEX($DI:$DI,$GN188+27),"")</f>
      </c>
      <c r="EM188">
        <f>IF($GO188&gt;=28,INDEX($DI:$DI,$GN188+28),"")</f>
      </c>
      <c r="EN188">
        <f>IF($GO188&gt;=29,INDEX($DI:$DI,$GN188+29),"")</f>
      </c>
      <c r="EO188">
        <f>IF($GO188&gt;=30,INDEX($DI:$DI,$GN188+30),"")</f>
      </c>
      <c r="EP188">
        <f>IF($GO188&gt;=31,INDEX($DI:$DI,$GN188+31),"")</f>
      </c>
      <c r="EQ188">
        <f>IF($GO188&gt;=32,INDEX($DI:$DI,$GN188+32),"")</f>
      </c>
      <c r="ER188">
        <f>IF($GO188&gt;=33,INDEX($DI:$DI,$GN188+33),"")</f>
      </c>
      <c r="ES188">
        <f>IF($GO188&gt;=34,INDEX($DI:$DI,$GN188+34),"")</f>
      </c>
      <c r="ET188">
        <f>IF($GO188&gt;=35,INDEX($DI:$DI,$GN188+35),"")</f>
      </c>
      <c r="EU188">
        <f>IF($GO188&gt;=36,INDEX($DI:$DI,$GN188+36),"")</f>
      </c>
      <c r="EV188">
        <f>IF($GO188&gt;=37,INDEX($DI:$DI,$GN188+37),"")</f>
      </c>
      <c r="EW188">
        <f>IF($GO188&gt;=38,INDEX($DI:$DI,$GN188+38),"")</f>
      </c>
      <c r="EX188">
        <f>IF($GO188&gt;=39,INDEX($DI:$DI,$GN188+39),"")</f>
      </c>
      <c r="EY188">
        <f>IF($GO188&gt;=40,INDEX($DI:$DI,$GN188+40),"")</f>
      </c>
      <c r="EZ188">
        <f>IF($GO188&gt;=1,INDEX($DJ:$DJ,$GN188+1),"")</f>
      </c>
      <c r="FA188">
        <f>IF($GO188&gt;=2,INDEX($DJ:$DJ,$GN188+2),"")</f>
      </c>
      <c r="FB188">
        <f>IF($GO188&gt;=3,INDEX($DJ:$DJ,$GN188+3),"")</f>
      </c>
      <c r="FC188">
        <f>IF($GO188&gt;=4,INDEX($DJ:$DJ,$GN188+4),"")</f>
      </c>
      <c r="FD188">
        <f>IF($GO188&gt;=5,INDEX($DJ:$DJ,$GN188+5),"")</f>
      </c>
      <c r="FE188">
        <f>IF($GO188&gt;=6,INDEX($DJ:$DJ,$GN188+6),"")</f>
      </c>
      <c r="FF188">
        <f>IF($GO188&gt;=7,INDEX($DJ:$DJ,$GN188+7),"")</f>
      </c>
      <c r="FG188">
        <f>IF($GO188&gt;=8,INDEX($DJ:$DJ,$GN188+8),"")</f>
      </c>
      <c r="FH188">
        <f>IF($GO188&gt;=9,INDEX($DJ:$DJ,$GN188+9),"")</f>
      </c>
      <c r="FI188">
        <f>IF($GO188&gt;=10,INDEX($DJ:$DJ,$GN188+10),"")</f>
      </c>
      <c r="FJ188">
        <f>IF($GO188&gt;=11,INDEX($DJ:$DJ,$GN188+11),"")</f>
      </c>
      <c r="FK188">
        <f>IF($GO188&gt;=12,INDEX($DJ:$DJ,$GN188+12),"")</f>
      </c>
      <c r="FL188">
        <f>IF($GO188&gt;=13,INDEX($DJ:$DJ,$GN188+13),"")</f>
      </c>
      <c r="FM188">
        <f>IF($GO188&gt;=14,INDEX($DJ:$DJ,$GN188+14),"")</f>
      </c>
      <c r="FN188">
        <f>IF($GO188&gt;=15,INDEX($DJ:$DJ,$GN188+15),"")</f>
      </c>
      <c r="FO188">
        <f>IF($GO188&gt;=16,INDEX($DJ:$DJ,$GN188+16),"")</f>
      </c>
      <c r="FP188">
        <f>IF($GO188&gt;=17,INDEX($DJ:$DJ,$GN188+17),"")</f>
      </c>
      <c r="FQ188">
        <f>IF($GO188&gt;=18,INDEX($DJ:$DJ,$GN188+18),"")</f>
      </c>
      <c r="FR188">
        <f>IF($GO188&gt;=19,INDEX($DJ:$DJ,$GN188+19),"")</f>
      </c>
      <c r="FS188">
        <f>IF($GO188&gt;=20,INDEX($DJ:$DJ,$GN188+20),"")</f>
      </c>
      <c r="FT188">
        <f>IF($GO188&gt;=21,INDEX($DJ:$DJ,$GN188+21),"")</f>
      </c>
      <c r="FU188">
        <f>IF($GO188&gt;=22,INDEX($DJ:$DJ,$GN188+22),"")</f>
      </c>
      <c r="FV188">
        <f>IF($GO188&gt;=23,INDEX($DJ:$DJ,$GN188+23),"")</f>
      </c>
      <c r="FW188">
        <f>IF($GO188&gt;=24,INDEX($DJ:$DJ,$GN188+24),"")</f>
      </c>
      <c r="FX188">
        <f>IF($GO188&gt;=25,INDEX($DJ:$DJ,$GN188+25),"")</f>
      </c>
      <c r="FY188">
        <f>IF($GO188&gt;=26,INDEX($DJ:$DJ,$GN188+26),"")</f>
      </c>
      <c r="FZ188">
        <f>IF($GO188&gt;=27,INDEX($DJ:$DJ,$GN188+27),"")</f>
      </c>
      <c r="GA188">
        <f>IF($GO188&gt;=28,INDEX($DJ:$DJ,$GN188+28),"")</f>
      </c>
      <c r="GB188">
        <f>IF($GO188&gt;=29,INDEX($DJ:$DJ,$GN188+29),"")</f>
      </c>
      <c r="GC188">
        <f>IF($GO188&gt;=30,INDEX($DJ:$DJ,$GN188+30),"")</f>
      </c>
      <c r="GD188">
        <f>IF($GO188&gt;=31,INDEX($DJ:$DJ,$GN188+31),"")</f>
      </c>
      <c r="GE188">
        <f>IF($GO188&gt;=32,INDEX($DJ:$DJ,$GN188+32),"")</f>
      </c>
      <c r="GF188">
        <f>IF($GO188&gt;=33,INDEX($DJ:$DJ,$GN188+33),"")</f>
      </c>
      <c r="GG188">
        <f>IF($GO188&gt;=34,INDEX($DJ:$DJ,$GN188+34),"")</f>
      </c>
      <c r="GH188">
        <f>IF($GO188&gt;=35,INDEX($DJ:$DJ,$GN188+35),"")</f>
      </c>
      <c r="GI188">
        <f>IF($GO188&gt;=36,INDEX($DJ:$DJ,$GN188+36),"")</f>
      </c>
      <c r="GJ188">
        <f>IF($GO188&gt;=37,INDEX($DJ:$DJ,$GN188+37),"")</f>
      </c>
      <c r="GK188">
        <f>IF($GO188&gt;=38,INDEX($DJ:$DJ,$GN188+38),"")</f>
      </c>
      <c r="GL188">
        <f>IF($GO188&gt;=39,INDEX($DJ:$DJ,$GN188+39),"")</f>
      </c>
      <c r="GM188">
        <f>IF($GO188&gt;=40,INDEX($DJ:$DJ,$GN188+40),"")</f>
      </c>
      <c r="GN188">
        <f>IFERROR(MATCH($DH188,$DI$2:$DI$148,0)+1,0)</f>
      </c>
      <c r="GO188">
        <f>IFERROR(INDEX($DK$2:$DK$148,MATCH($DH188,$DI$2:$DI$148,0)),0)</f>
      </c>
      <c r="GP188">
        <f>IFERROR(MATCH($Y188,$DL$188:$EY$188,0),0)</f>
      </c>
      <c r="GQ188">
        <f>IF($GP188&gt;0,INDEX($EZ$188:$GM$188,$GP188),"")</f>
      </c>
      <c r="GR188" t="s">
        <v>268</v>
      </c>
      <c r="GT188">
        <f>IF($JC188&gt;=1,INDEX($GR:$GR,$JB188+1),"")</f>
      </c>
      <c r="GU188">
        <f>IF($JC188&gt;=2,INDEX($GR:$GR,$JB188+2),"")</f>
      </c>
      <c r="GV188">
        <f>IF($JC188&gt;=3,INDEX($GR:$GR,$JB188+3),"")</f>
      </c>
      <c r="GW188">
        <f>IF($JC188&gt;=4,INDEX($GR:$GR,$JB188+4),"")</f>
      </c>
      <c r="GX188">
        <f>IF($JC188&gt;=5,INDEX($GR:$GR,$JB188+5),"")</f>
      </c>
      <c r="GY188">
        <f>IF($JC188&gt;=6,INDEX($GR:$GR,$JB188+6),"")</f>
      </c>
      <c r="GZ188">
        <f>IF($JC188&gt;=7,INDEX($GR:$GR,$JB188+7),"")</f>
      </c>
      <c r="HA188">
        <f>IF($JC188&gt;=8,INDEX($GR:$GR,$JB188+8),"")</f>
      </c>
      <c r="HB188">
        <f>IF($JC188&gt;=9,INDEX($GR:$GR,$JB188+9),"")</f>
      </c>
      <c r="HC188">
        <f>IF($JC188&gt;=10,INDEX($GR:$GR,$JB188+10),"")</f>
      </c>
      <c r="HD188">
        <f>IF($JC188&gt;=11,INDEX($GR:$GR,$JB188+11),"")</f>
      </c>
      <c r="HE188">
        <f>IF($JC188&gt;=12,INDEX($GR:$GR,$JB188+12),"")</f>
      </c>
      <c r="HF188">
        <f>IF($JC188&gt;=13,INDEX($GR:$GR,$JB188+13),"")</f>
      </c>
      <c r="HG188">
        <f>IF($JC188&gt;=14,INDEX($GR:$GR,$JB188+14),"")</f>
      </c>
      <c r="HH188">
        <f>IF($JC188&gt;=15,INDEX($GR:$GR,$JB188+15),"")</f>
      </c>
      <c r="HI188">
        <f>IF($JC188&gt;=16,INDEX($GR:$GR,$JB188+16),"")</f>
      </c>
      <c r="HJ188">
        <f>IF($JC188&gt;=17,INDEX($GR:$GR,$JB188+17),"")</f>
      </c>
      <c r="HK188">
        <f>IF($JC188&gt;=18,INDEX($GR:$GR,$JB188+18),"")</f>
      </c>
      <c r="HL188">
        <f>IF($JC188&gt;=19,INDEX($GR:$GR,$JB188+19),"")</f>
      </c>
      <c r="HM188">
        <f>IF($JC188&gt;=20,INDEX($GR:$GR,$JB188+20),"")</f>
      </c>
      <c r="HN188">
        <f>IF($JC188&gt;=21,INDEX($GR:$GR,$JB188+21),"")</f>
      </c>
      <c r="HO188">
        <f>IF($JC188&gt;=22,INDEX($GR:$GR,$JB188+22),"")</f>
      </c>
      <c r="HP188">
        <f>IF($JC188&gt;=23,INDEX($GR:$GR,$JB188+23),"")</f>
      </c>
      <c r="HQ188">
        <f>IF($JC188&gt;=24,INDEX($GR:$GR,$JB188+24),"")</f>
      </c>
      <c r="HR188">
        <f>IF($JC188&gt;=25,INDEX($GR:$GR,$JB188+25),"")</f>
      </c>
      <c r="HS188">
        <f>IF($JC188&gt;=26,INDEX($GR:$GR,$JB188+26),"")</f>
      </c>
      <c r="HT188">
        <f>IF($JC188&gt;=27,INDEX($GR:$GR,$JB188+27),"")</f>
      </c>
      <c r="HU188">
        <f>IF($JC188&gt;=28,INDEX($GR:$GR,$JB188+28),"")</f>
      </c>
      <c r="HV188">
        <f>IF($JC188&gt;=29,INDEX($GR:$GR,$JB188+29),"")</f>
      </c>
      <c r="HW188">
        <f>IF($JC188&gt;=30,INDEX($GR:$GR,$JB188+30),"")</f>
      </c>
      <c r="HX188">
        <f>IF($JC188&gt;=31,INDEX($GR:$GR,$JB188+31),"")</f>
      </c>
      <c r="HY188">
        <f>IF($JC188&gt;=32,INDEX($GR:$GR,$JB188+32),"")</f>
      </c>
      <c r="HZ188">
        <f>IF($JC188&gt;=33,INDEX($GR:$GR,$JB188+33),"")</f>
      </c>
      <c r="IA188">
        <f>IF($JC188&gt;=34,INDEX($GR:$GR,$JB188+34),"")</f>
      </c>
      <c r="IB188">
        <f>IF($JC188&gt;=35,INDEX($GR:$GR,$JB188+35),"")</f>
      </c>
      <c r="IC188">
        <f>IF($JC188&gt;=36,INDEX($GR:$GR,$JB188+36),"")</f>
      </c>
      <c r="ID188">
        <f>IF($JC188&gt;=37,INDEX($GR:$GR,$JB188+37),"")</f>
      </c>
      <c r="IE188">
        <f>IF($JC188&gt;=38,INDEX($GR:$GR,$JB188+38),"")</f>
      </c>
      <c r="IF188">
        <f>IF($JC188&gt;=39,INDEX($GR:$GR,$JB188+39),"")</f>
      </c>
      <c r="IG188">
        <f>IF($JC188&gt;=40,INDEX($GR:$GR,$JB188+40),"")</f>
      </c>
      <c r="IH188">
        <f>IF($JC188&gt;=41,INDEX($GR:$GR,$JB188+41),"")</f>
      </c>
      <c r="II188">
        <f>IF($JC188&gt;=42,INDEX($GR:$GR,$JB188+42),"")</f>
      </c>
      <c r="IJ188">
        <f>IF($JC188&gt;=43,INDEX($GR:$GR,$JB188+43),"")</f>
      </c>
      <c r="IK188">
        <f>IF($JC188&gt;=44,INDEX($GR:$GR,$JB188+44),"")</f>
      </c>
      <c r="IL188">
        <f>IF($JC188&gt;=45,INDEX($GR:$GR,$JB188+45),"")</f>
      </c>
      <c r="IM188">
        <f>IF($JC188&gt;=46,INDEX($GR:$GR,$JB188+46),"")</f>
      </c>
      <c r="IN188">
        <f>IF($JC188&gt;=47,INDEX($GR:$GR,$JB188+47),"")</f>
      </c>
      <c r="IO188">
        <f>IF($JC188&gt;=48,INDEX($GR:$GR,$JB188+48),"")</f>
      </c>
      <c r="IP188">
        <f>IF($JC188&gt;=49,INDEX($GR:$GR,$JB188+49),"")</f>
      </c>
      <c r="IQ188">
        <f>IF($JC188&gt;=50,INDEX($GR:$GR,$JB188+50),"")</f>
      </c>
      <c r="IR188">
        <f>IF($JC188&gt;=51,INDEX($GR:$GR,$JB188+51),"")</f>
      </c>
      <c r="IS188">
        <f>IF($JC188&gt;=52,INDEX($GR:$GR,$JB188+52),"")</f>
      </c>
      <c r="IT188">
        <f>IF($JC188&gt;=53,INDEX($GR:$GR,$JB188+53),"")</f>
      </c>
      <c r="IU188">
        <f>IF($JC188&gt;=54,INDEX($GR:$GR,$JB188+54),"")</f>
      </c>
      <c r="IV188">
        <f>IF($JC188&gt;=55,INDEX($GR:$GR,$JB188+55),"")</f>
      </c>
      <c r="IW188">
        <f>IF($JC188&gt;=56,INDEX($GR:$GR,$JB188+56),"")</f>
      </c>
      <c r="IX188">
        <f>IF($JC188&gt;=57,INDEX($GR:$GR,$JB188+57),"")</f>
      </c>
      <c r="IY188">
        <f>IF($JC188&gt;=58,INDEX($GR:$GR,$JB188+58),"")</f>
      </c>
      <c r="IZ188">
        <f>IF($JC188&gt;=59,INDEX($GR:$GR,$JB188+59),"")</f>
      </c>
      <c r="JA188">
        <f>IF($JC188&gt;=60,INDEX($GR:$GR,$JB188+60),"")</f>
      </c>
      <c r="JB188">
        <f>IFERROR(MATCH($GQ188,$GR$2:$GR$324,0)+1,0)</f>
      </c>
      <c r="JC188">
        <f>IFERROR(INDEX($GS$2:$GS$324,MATCH($GQ188,$GR$2:$GR$324,0)),0)</f>
      </c>
      <c r="JD188" t="s">
        <v>40</v>
      </c>
      <c r="JE188" t="s">
        <v>40</v>
      </c>
    </row>
    <row r="189" spans="1:265" x14ac:dyDescent="0.25">
      <c r="Q189">
        <f>IF(OR($T189="",$P189=""),"",IFERROR($T189/$P189,0))</f>
      </c>
      <c r="R189">
        <f>IF($T189="","",
SUM($S189,$U189,$Z189,$V189,$X189)*
(1-IF($AA189="",0,VALUE($AA189)/100)))</f>
      </c>
      <c r="S189">
        <f>IF($T189="","",$T189)</f>
      </c>
      <c r="U189">
        <f>IF($T189="","",
IF($N189="","",
IF(ISNUMBER(SEARCH("exempt",LOWER($N189))),0,
$T189*(VALUE(SUBSTITUTE($N189,"%",""))/100))))</f>
      </c>
      <c r="AB189">
        <f>IFERROR(IF(FIND(" - ",$K189)&gt;0,MID($K189,FIND(" - ",$K189)+3,LEN($K189)),""),"")</f>
      </c>
      <c r="AK189" t="s">
        <v>713</v>
      </c>
      <c r="AP189">
        <f>IFERROR(LEFT($K189,FIND(" - ",$K189)-1),$K189)</f>
      </c>
      <c r="AS189">
        <f>IF($CH189&gt;=1,INDEX($AQ:$AQ,$CG189+1),"")</f>
      </c>
      <c r="AT189">
        <f>IF($CH189&gt;=2,INDEX($AQ:$AQ,$CG189+2),"")</f>
      </c>
      <c r="AU189">
        <f>IF($CH189&gt;=3,INDEX($AQ:$AQ,$CG189+3),"")</f>
      </c>
      <c r="AV189">
        <f>IF($CH189&gt;=4,INDEX($AQ:$AQ,$CG189+4),"")</f>
      </c>
      <c r="AW189">
        <f>IF($CH189&gt;=5,INDEX($AQ:$AQ,$CG189+5),"")</f>
      </c>
      <c r="AX189">
        <f>IF($CH189&gt;=6,INDEX($AQ:$AQ,$CG189+6),"")</f>
      </c>
      <c r="AY189">
        <f>IF($CH189&gt;=7,INDEX($AQ:$AQ,$CG189+7),"")</f>
      </c>
      <c r="AZ189">
        <f>IF($CH189&gt;=8,INDEX($AQ:$AQ,$CG189+8),"")</f>
      </c>
      <c r="BA189">
        <f>IF($CH189&gt;=9,INDEX($AQ:$AQ,$CG189+9),"")</f>
      </c>
      <c r="BB189">
        <f>IF($CH189&gt;=10,INDEX($AQ:$AQ,$CG189+10),"")</f>
      </c>
      <c r="BC189">
        <f>IF($CH189&gt;=11,INDEX($AQ:$AQ,$CG189+11),"")</f>
      </c>
      <c r="BD189">
        <f>IF($CH189&gt;=12,INDEX($AQ:$AQ,$CG189+12),"")</f>
      </c>
      <c r="BE189">
        <f>IF($CH189&gt;=13,INDEX($AQ:$AQ,$CG189+13),"")</f>
      </c>
      <c r="BF189">
        <f>IF($CH189&gt;=14,INDEX($AQ:$AQ,$CG189+14),"")</f>
      </c>
      <c r="BG189">
        <f>IF($CH189&gt;=15,INDEX($AQ:$AQ,$CG189+15),"")</f>
      </c>
      <c r="BH189">
        <f>IF($CH189&gt;=16,INDEX($AQ:$AQ,$CG189+16),"")</f>
      </c>
      <c r="BI189">
        <f>IF($CH189&gt;=17,INDEX($AQ:$AQ,$CG189+17),"")</f>
      </c>
      <c r="BJ189">
        <f>IF($CH189&gt;=18,INDEX($AQ:$AQ,$CG189+18),"")</f>
      </c>
      <c r="BK189">
        <f>IF($CH189&gt;=19,INDEX($AQ:$AQ,$CG189+19),"")</f>
      </c>
      <c r="BL189">
        <f>IF($CH189&gt;=20,INDEX($AQ:$AQ,$CG189+20),"")</f>
      </c>
      <c r="BM189">
        <f>IF($CH189&gt;=21,INDEX($AQ:$AQ,$CG189+21),"")</f>
      </c>
      <c r="BN189">
        <f>IF($CH189&gt;=22,INDEX($AQ:$AQ,$CG189+22),"")</f>
      </c>
      <c r="BO189">
        <f>IF($CH189&gt;=23,INDEX($AQ:$AQ,$CG189+23),"")</f>
      </c>
      <c r="BP189">
        <f>IF($CH189&gt;=24,INDEX($AQ:$AQ,$CG189+24),"")</f>
      </c>
      <c r="BQ189">
        <f>IF($CH189&gt;=25,INDEX($AQ:$AQ,$CG189+25),"")</f>
      </c>
      <c r="BR189">
        <f>IF($CH189&gt;=26,INDEX($AQ:$AQ,$CG189+26),"")</f>
      </c>
      <c r="BS189">
        <f>IF($CH189&gt;=27,INDEX($AQ:$AQ,$CG189+27),"")</f>
      </c>
      <c r="BT189">
        <f>IF($CH189&gt;=28,INDEX($AQ:$AQ,$CG189+28),"")</f>
      </c>
      <c r="BU189">
        <f>IF($CH189&gt;=29,INDEX($AQ:$AQ,$CG189+29),"")</f>
      </c>
      <c r="BV189">
        <f>IF($CH189&gt;=30,INDEX($AQ:$AQ,$CG189+30),"")</f>
      </c>
      <c r="BW189">
        <f>IF($CH189&gt;=31,INDEX($AQ:$AQ,$CG189+31),"")</f>
      </c>
      <c r="BX189">
        <f>IF($CH189&gt;=32,INDEX($AQ:$AQ,$CG189+32),"")</f>
      </c>
      <c r="BY189">
        <f>IF($CH189&gt;=33,INDEX($AQ:$AQ,$CG189+33),"")</f>
      </c>
      <c r="BZ189">
        <f>IF($CH189&gt;=34,INDEX($AQ:$AQ,$CG189+34),"")</f>
      </c>
      <c r="CA189">
        <f>IF($CH189&gt;=35,INDEX($AQ:$AQ,$CG189+35),"")</f>
      </c>
      <c r="CB189">
        <f>IF($CH189&gt;=36,INDEX($AQ:$AQ,$CG189+36),"")</f>
      </c>
      <c r="CC189">
        <f>IF($CH189&gt;=37,INDEX($AQ:$AQ,$CG189+37),"")</f>
      </c>
      <c r="CD189">
        <f>IF($CH189&gt;=38,INDEX($AQ:$AQ,$CG189+38),"")</f>
      </c>
      <c r="CE189">
        <f>IF($CH189&gt;=39,INDEX($AQ:$AQ,$CG189+39),"")</f>
      </c>
      <c r="CF189">
        <f>IF($CH189&gt;=40,INDEX($AQ:$AQ,$CG189+40),"")</f>
      </c>
      <c r="CG189">
        <f>IFERROR(MATCH($AP189,$AQ$2:$AQ$134,0)+1,0)</f>
      </c>
      <c r="CH189">
        <f>IFERROR(INDEX($AR$2:$AR$134,MATCH($AP189,$AQ$2:$AQ$134,0)),0)</f>
      </c>
      <c r="CI189">
        <f>IFERROR(LEFT($L189,FIND(" - ",$L189)-1),$L189)</f>
      </c>
      <c r="CJ189" t="s">
        <v>714</v>
      </c>
      <c r="CK189">
        <v>1</v>
      </c>
      <c r="CL189">
        <f>IF($DG189&gt;=1,INDEX($CJ:$CJ,$DF189+1),"")</f>
      </c>
      <c r="CM189">
        <f>IF($DG189&gt;=2,INDEX($CJ:$CJ,$DF189+2),"")</f>
      </c>
      <c r="CN189">
        <f>IF($DG189&gt;=3,INDEX($CJ:$CJ,$DF189+3),"")</f>
      </c>
      <c r="CO189">
        <f>IF($DG189&gt;=4,INDEX($CJ:$CJ,$DF189+4),"")</f>
      </c>
      <c r="CP189">
        <f>IF($DG189&gt;=5,INDEX($CJ:$CJ,$DF189+5),"")</f>
      </c>
      <c r="CQ189">
        <f>IF($DG189&gt;=6,INDEX($CJ:$CJ,$DF189+6),"")</f>
      </c>
      <c r="CR189">
        <f>IF($DG189&gt;=7,INDEX($CJ:$CJ,$DF189+7),"")</f>
      </c>
      <c r="CS189">
        <f>IF($DG189&gt;=8,INDEX($CJ:$CJ,$DF189+8),"")</f>
      </c>
      <c r="CT189">
        <f>IF($DG189&gt;=9,INDEX($CJ:$CJ,$DF189+9),"")</f>
      </c>
      <c r="CU189">
        <f>IF($DG189&gt;=10,INDEX($CJ:$CJ,$DF189+10),"")</f>
      </c>
      <c r="CV189">
        <f>IF($DG189&gt;=11,INDEX($CJ:$CJ,$DF189+11),"")</f>
      </c>
      <c r="CW189">
        <f>IF($DG189&gt;=12,INDEX($CJ:$CJ,$DF189+12),"")</f>
      </c>
      <c r="CX189">
        <f>IF($DG189&gt;=13,INDEX($CJ:$CJ,$DF189+13),"")</f>
      </c>
      <c r="CY189">
        <f>IF($DG189&gt;=14,INDEX($CJ:$CJ,$DF189+14),"")</f>
      </c>
      <c r="CZ189">
        <f>IF($DG189&gt;=15,INDEX($CJ:$CJ,$DF189+15),"")</f>
      </c>
      <c r="DA189">
        <f>IF($DG189&gt;=16,INDEX($CJ:$CJ,$DF189+16),"")</f>
      </c>
      <c r="DB189">
        <f>IF($DG189&gt;=17,INDEX($CJ:$CJ,$DF189+17),"")</f>
      </c>
      <c r="DC189">
        <f>IF($DG189&gt;=18,INDEX($CJ:$CJ,$DF189+18),"")</f>
      </c>
      <c r="DD189">
        <f>IF($DG189&gt;=19,INDEX($CJ:$CJ,$DF189+19),"")</f>
      </c>
      <c r="DE189">
        <f>IF($DG189&gt;=20,INDEX($CJ:$CJ,$DF189+20),"")</f>
      </c>
      <c r="DF189">
        <f>IFERROR(MATCH($CI189,$CJ$2:$CJ$263,0)+1,0)</f>
      </c>
      <c r="DG189">
        <f>IFERROR(INDEX($CK$2:$CK$263,MATCH($CI189,$CJ$2:$CJ$263,0)),0)</f>
      </c>
      <c r="DH189">
        <f>IFERROR(INDEX($AO:$AO,MATCH($N189,$AN:$AN,0))&amp;"","")</f>
      </c>
      <c r="DL189">
        <f>IF($GO189&gt;=1,INDEX($DI:$DI,$GN189+1),"")</f>
      </c>
      <c r="DM189">
        <f>IF($GO189&gt;=2,INDEX($DI:$DI,$GN189+2),"")</f>
      </c>
      <c r="DN189">
        <f>IF($GO189&gt;=3,INDEX($DI:$DI,$GN189+3),"")</f>
      </c>
      <c r="DO189">
        <f>IF($GO189&gt;=4,INDEX($DI:$DI,$GN189+4),"")</f>
      </c>
      <c r="DP189">
        <f>IF($GO189&gt;=5,INDEX($DI:$DI,$GN189+5),"")</f>
      </c>
      <c r="DQ189">
        <f>IF($GO189&gt;=6,INDEX($DI:$DI,$GN189+6),"")</f>
      </c>
      <c r="DR189">
        <f>IF($GO189&gt;=7,INDEX($DI:$DI,$GN189+7),"")</f>
      </c>
      <c r="DS189">
        <f>IF($GO189&gt;=8,INDEX($DI:$DI,$GN189+8),"")</f>
      </c>
      <c r="DT189">
        <f>IF($GO189&gt;=9,INDEX($DI:$DI,$GN189+9),"")</f>
      </c>
      <c r="DU189">
        <f>IF($GO189&gt;=10,INDEX($DI:$DI,$GN189+10),"")</f>
      </c>
      <c r="DV189">
        <f>IF($GO189&gt;=11,INDEX($DI:$DI,$GN189+11),"")</f>
      </c>
      <c r="DW189">
        <f>IF($GO189&gt;=12,INDEX($DI:$DI,$GN189+12),"")</f>
      </c>
      <c r="DX189">
        <f>IF($GO189&gt;=13,INDEX($DI:$DI,$GN189+13),"")</f>
      </c>
      <c r="DY189">
        <f>IF($GO189&gt;=14,INDEX($DI:$DI,$GN189+14),"")</f>
      </c>
      <c r="DZ189">
        <f>IF($GO189&gt;=15,INDEX($DI:$DI,$GN189+15),"")</f>
      </c>
      <c r="EA189">
        <f>IF($GO189&gt;=16,INDEX($DI:$DI,$GN189+16),"")</f>
      </c>
      <c r="EB189">
        <f>IF($GO189&gt;=17,INDEX($DI:$DI,$GN189+17),"")</f>
      </c>
      <c r="EC189">
        <f>IF($GO189&gt;=18,INDEX($DI:$DI,$GN189+18),"")</f>
      </c>
      <c r="ED189">
        <f>IF($GO189&gt;=19,INDEX($DI:$DI,$GN189+19),"")</f>
      </c>
      <c r="EE189">
        <f>IF($GO189&gt;=20,INDEX($DI:$DI,$GN189+20),"")</f>
      </c>
      <c r="EF189">
        <f>IF($GO189&gt;=21,INDEX($DI:$DI,$GN189+21),"")</f>
      </c>
      <c r="EG189">
        <f>IF($GO189&gt;=22,INDEX($DI:$DI,$GN189+22),"")</f>
      </c>
      <c r="EH189">
        <f>IF($GO189&gt;=23,INDEX($DI:$DI,$GN189+23),"")</f>
      </c>
      <c r="EI189">
        <f>IF($GO189&gt;=24,INDEX($DI:$DI,$GN189+24),"")</f>
      </c>
      <c r="EJ189">
        <f>IF($GO189&gt;=25,INDEX($DI:$DI,$GN189+25),"")</f>
      </c>
      <c r="EK189">
        <f>IF($GO189&gt;=26,INDEX($DI:$DI,$GN189+26),"")</f>
      </c>
      <c r="EL189">
        <f>IF($GO189&gt;=27,INDEX($DI:$DI,$GN189+27),"")</f>
      </c>
      <c r="EM189">
        <f>IF($GO189&gt;=28,INDEX($DI:$DI,$GN189+28),"")</f>
      </c>
      <c r="EN189">
        <f>IF($GO189&gt;=29,INDEX($DI:$DI,$GN189+29),"")</f>
      </c>
      <c r="EO189">
        <f>IF($GO189&gt;=30,INDEX($DI:$DI,$GN189+30),"")</f>
      </c>
      <c r="EP189">
        <f>IF($GO189&gt;=31,INDEX($DI:$DI,$GN189+31),"")</f>
      </c>
      <c r="EQ189">
        <f>IF($GO189&gt;=32,INDEX($DI:$DI,$GN189+32),"")</f>
      </c>
      <c r="ER189">
        <f>IF($GO189&gt;=33,INDEX($DI:$DI,$GN189+33),"")</f>
      </c>
      <c r="ES189">
        <f>IF($GO189&gt;=34,INDEX($DI:$DI,$GN189+34),"")</f>
      </c>
      <c r="ET189">
        <f>IF($GO189&gt;=35,INDEX($DI:$DI,$GN189+35),"")</f>
      </c>
      <c r="EU189">
        <f>IF($GO189&gt;=36,INDEX($DI:$DI,$GN189+36),"")</f>
      </c>
      <c r="EV189">
        <f>IF($GO189&gt;=37,INDEX($DI:$DI,$GN189+37),"")</f>
      </c>
      <c r="EW189">
        <f>IF($GO189&gt;=38,INDEX($DI:$DI,$GN189+38),"")</f>
      </c>
      <c r="EX189">
        <f>IF($GO189&gt;=39,INDEX($DI:$DI,$GN189+39),"")</f>
      </c>
      <c r="EY189">
        <f>IF($GO189&gt;=40,INDEX($DI:$DI,$GN189+40),"")</f>
      </c>
      <c r="EZ189">
        <f>IF($GO189&gt;=1,INDEX($DJ:$DJ,$GN189+1),"")</f>
      </c>
      <c r="FA189">
        <f>IF($GO189&gt;=2,INDEX($DJ:$DJ,$GN189+2),"")</f>
      </c>
      <c r="FB189">
        <f>IF($GO189&gt;=3,INDEX($DJ:$DJ,$GN189+3),"")</f>
      </c>
      <c r="FC189">
        <f>IF($GO189&gt;=4,INDEX($DJ:$DJ,$GN189+4),"")</f>
      </c>
      <c r="FD189">
        <f>IF($GO189&gt;=5,INDEX($DJ:$DJ,$GN189+5),"")</f>
      </c>
      <c r="FE189">
        <f>IF($GO189&gt;=6,INDEX($DJ:$DJ,$GN189+6),"")</f>
      </c>
      <c r="FF189">
        <f>IF($GO189&gt;=7,INDEX($DJ:$DJ,$GN189+7),"")</f>
      </c>
      <c r="FG189">
        <f>IF($GO189&gt;=8,INDEX($DJ:$DJ,$GN189+8),"")</f>
      </c>
      <c r="FH189">
        <f>IF($GO189&gt;=9,INDEX($DJ:$DJ,$GN189+9),"")</f>
      </c>
      <c r="FI189">
        <f>IF($GO189&gt;=10,INDEX($DJ:$DJ,$GN189+10),"")</f>
      </c>
      <c r="FJ189">
        <f>IF($GO189&gt;=11,INDEX($DJ:$DJ,$GN189+11),"")</f>
      </c>
      <c r="FK189">
        <f>IF($GO189&gt;=12,INDEX($DJ:$DJ,$GN189+12),"")</f>
      </c>
      <c r="FL189">
        <f>IF($GO189&gt;=13,INDEX($DJ:$DJ,$GN189+13),"")</f>
      </c>
      <c r="FM189">
        <f>IF($GO189&gt;=14,INDEX($DJ:$DJ,$GN189+14),"")</f>
      </c>
      <c r="FN189">
        <f>IF($GO189&gt;=15,INDEX($DJ:$DJ,$GN189+15),"")</f>
      </c>
      <c r="FO189">
        <f>IF($GO189&gt;=16,INDEX($DJ:$DJ,$GN189+16),"")</f>
      </c>
      <c r="FP189">
        <f>IF($GO189&gt;=17,INDEX($DJ:$DJ,$GN189+17),"")</f>
      </c>
      <c r="FQ189">
        <f>IF($GO189&gt;=18,INDEX($DJ:$DJ,$GN189+18),"")</f>
      </c>
      <c r="FR189">
        <f>IF($GO189&gt;=19,INDEX($DJ:$DJ,$GN189+19),"")</f>
      </c>
      <c r="FS189">
        <f>IF($GO189&gt;=20,INDEX($DJ:$DJ,$GN189+20),"")</f>
      </c>
      <c r="FT189">
        <f>IF($GO189&gt;=21,INDEX($DJ:$DJ,$GN189+21),"")</f>
      </c>
      <c r="FU189">
        <f>IF($GO189&gt;=22,INDEX($DJ:$DJ,$GN189+22),"")</f>
      </c>
      <c r="FV189">
        <f>IF($GO189&gt;=23,INDEX($DJ:$DJ,$GN189+23),"")</f>
      </c>
      <c r="FW189">
        <f>IF($GO189&gt;=24,INDEX($DJ:$DJ,$GN189+24),"")</f>
      </c>
      <c r="FX189">
        <f>IF($GO189&gt;=25,INDEX($DJ:$DJ,$GN189+25),"")</f>
      </c>
      <c r="FY189">
        <f>IF($GO189&gt;=26,INDEX($DJ:$DJ,$GN189+26),"")</f>
      </c>
      <c r="FZ189">
        <f>IF($GO189&gt;=27,INDEX($DJ:$DJ,$GN189+27),"")</f>
      </c>
      <c r="GA189">
        <f>IF($GO189&gt;=28,INDEX($DJ:$DJ,$GN189+28),"")</f>
      </c>
      <c r="GB189">
        <f>IF($GO189&gt;=29,INDEX($DJ:$DJ,$GN189+29),"")</f>
      </c>
      <c r="GC189">
        <f>IF($GO189&gt;=30,INDEX($DJ:$DJ,$GN189+30),"")</f>
      </c>
      <c r="GD189">
        <f>IF($GO189&gt;=31,INDEX($DJ:$DJ,$GN189+31),"")</f>
      </c>
      <c r="GE189">
        <f>IF($GO189&gt;=32,INDEX($DJ:$DJ,$GN189+32),"")</f>
      </c>
      <c r="GF189">
        <f>IF($GO189&gt;=33,INDEX($DJ:$DJ,$GN189+33),"")</f>
      </c>
      <c r="GG189">
        <f>IF($GO189&gt;=34,INDEX($DJ:$DJ,$GN189+34),"")</f>
      </c>
      <c r="GH189">
        <f>IF($GO189&gt;=35,INDEX($DJ:$DJ,$GN189+35),"")</f>
      </c>
      <c r="GI189">
        <f>IF($GO189&gt;=36,INDEX($DJ:$DJ,$GN189+36),"")</f>
      </c>
      <c r="GJ189">
        <f>IF($GO189&gt;=37,INDEX($DJ:$DJ,$GN189+37),"")</f>
      </c>
      <c r="GK189">
        <f>IF($GO189&gt;=38,INDEX($DJ:$DJ,$GN189+38),"")</f>
      </c>
      <c r="GL189">
        <f>IF($GO189&gt;=39,INDEX($DJ:$DJ,$GN189+39),"")</f>
      </c>
      <c r="GM189">
        <f>IF($GO189&gt;=40,INDEX($DJ:$DJ,$GN189+40),"")</f>
      </c>
      <c r="GN189">
        <f>IFERROR(MATCH($DH189,$DI$2:$DI$148,0)+1,0)</f>
      </c>
      <c r="GO189">
        <f>IFERROR(INDEX($DK$2:$DK$148,MATCH($DH189,$DI$2:$DI$148,0)),0)</f>
      </c>
      <c r="GP189">
        <f>IFERROR(MATCH($Y189,$DL$189:$EY$189,0),0)</f>
      </c>
      <c r="GQ189">
        <f>IF($GP189&gt;0,INDEX($EZ$189:$GM$189,$GP189),"")</f>
      </c>
      <c r="GR189" t="s">
        <v>273</v>
      </c>
      <c r="GT189">
        <f>IF($JC189&gt;=1,INDEX($GR:$GR,$JB189+1),"")</f>
      </c>
      <c r="GU189">
        <f>IF($JC189&gt;=2,INDEX($GR:$GR,$JB189+2),"")</f>
      </c>
      <c r="GV189">
        <f>IF($JC189&gt;=3,INDEX($GR:$GR,$JB189+3),"")</f>
      </c>
      <c r="GW189">
        <f>IF($JC189&gt;=4,INDEX($GR:$GR,$JB189+4),"")</f>
      </c>
      <c r="GX189">
        <f>IF($JC189&gt;=5,INDEX($GR:$GR,$JB189+5),"")</f>
      </c>
      <c r="GY189">
        <f>IF($JC189&gt;=6,INDEX($GR:$GR,$JB189+6),"")</f>
      </c>
      <c r="GZ189">
        <f>IF($JC189&gt;=7,INDEX($GR:$GR,$JB189+7),"")</f>
      </c>
      <c r="HA189">
        <f>IF($JC189&gt;=8,INDEX($GR:$GR,$JB189+8),"")</f>
      </c>
      <c r="HB189">
        <f>IF($JC189&gt;=9,INDEX($GR:$GR,$JB189+9),"")</f>
      </c>
      <c r="HC189">
        <f>IF($JC189&gt;=10,INDEX($GR:$GR,$JB189+10),"")</f>
      </c>
      <c r="HD189">
        <f>IF($JC189&gt;=11,INDEX($GR:$GR,$JB189+11),"")</f>
      </c>
      <c r="HE189">
        <f>IF($JC189&gt;=12,INDEX($GR:$GR,$JB189+12),"")</f>
      </c>
      <c r="HF189">
        <f>IF($JC189&gt;=13,INDEX($GR:$GR,$JB189+13),"")</f>
      </c>
      <c r="HG189">
        <f>IF($JC189&gt;=14,INDEX($GR:$GR,$JB189+14),"")</f>
      </c>
      <c r="HH189">
        <f>IF($JC189&gt;=15,INDEX($GR:$GR,$JB189+15),"")</f>
      </c>
      <c r="HI189">
        <f>IF($JC189&gt;=16,INDEX($GR:$GR,$JB189+16),"")</f>
      </c>
      <c r="HJ189">
        <f>IF($JC189&gt;=17,INDEX($GR:$GR,$JB189+17),"")</f>
      </c>
      <c r="HK189">
        <f>IF($JC189&gt;=18,INDEX($GR:$GR,$JB189+18),"")</f>
      </c>
      <c r="HL189">
        <f>IF($JC189&gt;=19,INDEX($GR:$GR,$JB189+19),"")</f>
      </c>
      <c r="HM189">
        <f>IF($JC189&gt;=20,INDEX($GR:$GR,$JB189+20),"")</f>
      </c>
      <c r="HN189">
        <f>IF($JC189&gt;=21,INDEX($GR:$GR,$JB189+21),"")</f>
      </c>
      <c r="HO189">
        <f>IF($JC189&gt;=22,INDEX($GR:$GR,$JB189+22),"")</f>
      </c>
      <c r="HP189">
        <f>IF($JC189&gt;=23,INDEX($GR:$GR,$JB189+23),"")</f>
      </c>
      <c r="HQ189">
        <f>IF($JC189&gt;=24,INDEX($GR:$GR,$JB189+24),"")</f>
      </c>
      <c r="HR189">
        <f>IF($JC189&gt;=25,INDEX($GR:$GR,$JB189+25),"")</f>
      </c>
      <c r="HS189">
        <f>IF($JC189&gt;=26,INDEX($GR:$GR,$JB189+26),"")</f>
      </c>
      <c r="HT189">
        <f>IF($JC189&gt;=27,INDEX($GR:$GR,$JB189+27),"")</f>
      </c>
      <c r="HU189">
        <f>IF($JC189&gt;=28,INDEX($GR:$GR,$JB189+28),"")</f>
      </c>
      <c r="HV189">
        <f>IF($JC189&gt;=29,INDEX($GR:$GR,$JB189+29),"")</f>
      </c>
      <c r="HW189">
        <f>IF($JC189&gt;=30,INDEX($GR:$GR,$JB189+30),"")</f>
      </c>
      <c r="HX189">
        <f>IF($JC189&gt;=31,INDEX($GR:$GR,$JB189+31),"")</f>
      </c>
      <c r="HY189">
        <f>IF($JC189&gt;=32,INDEX($GR:$GR,$JB189+32),"")</f>
      </c>
      <c r="HZ189">
        <f>IF($JC189&gt;=33,INDEX($GR:$GR,$JB189+33),"")</f>
      </c>
      <c r="IA189">
        <f>IF($JC189&gt;=34,INDEX($GR:$GR,$JB189+34),"")</f>
      </c>
      <c r="IB189">
        <f>IF($JC189&gt;=35,INDEX($GR:$GR,$JB189+35),"")</f>
      </c>
      <c r="IC189">
        <f>IF($JC189&gt;=36,INDEX($GR:$GR,$JB189+36),"")</f>
      </c>
      <c r="ID189">
        <f>IF($JC189&gt;=37,INDEX($GR:$GR,$JB189+37),"")</f>
      </c>
      <c r="IE189">
        <f>IF($JC189&gt;=38,INDEX($GR:$GR,$JB189+38),"")</f>
      </c>
      <c r="IF189">
        <f>IF($JC189&gt;=39,INDEX($GR:$GR,$JB189+39),"")</f>
      </c>
      <c r="IG189">
        <f>IF($JC189&gt;=40,INDEX($GR:$GR,$JB189+40),"")</f>
      </c>
      <c r="IH189">
        <f>IF($JC189&gt;=41,INDEX($GR:$GR,$JB189+41),"")</f>
      </c>
      <c r="II189">
        <f>IF($JC189&gt;=42,INDEX($GR:$GR,$JB189+42),"")</f>
      </c>
      <c r="IJ189">
        <f>IF($JC189&gt;=43,INDEX($GR:$GR,$JB189+43),"")</f>
      </c>
      <c r="IK189">
        <f>IF($JC189&gt;=44,INDEX($GR:$GR,$JB189+44),"")</f>
      </c>
      <c r="IL189">
        <f>IF($JC189&gt;=45,INDEX($GR:$GR,$JB189+45),"")</f>
      </c>
      <c r="IM189">
        <f>IF($JC189&gt;=46,INDEX($GR:$GR,$JB189+46),"")</f>
      </c>
      <c r="IN189">
        <f>IF($JC189&gt;=47,INDEX($GR:$GR,$JB189+47),"")</f>
      </c>
      <c r="IO189">
        <f>IF($JC189&gt;=48,INDEX($GR:$GR,$JB189+48),"")</f>
      </c>
      <c r="IP189">
        <f>IF($JC189&gt;=49,INDEX($GR:$GR,$JB189+49),"")</f>
      </c>
      <c r="IQ189">
        <f>IF($JC189&gt;=50,INDEX($GR:$GR,$JB189+50),"")</f>
      </c>
      <c r="IR189">
        <f>IF($JC189&gt;=51,INDEX($GR:$GR,$JB189+51),"")</f>
      </c>
      <c r="IS189">
        <f>IF($JC189&gt;=52,INDEX($GR:$GR,$JB189+52),"")</f>
      </c>
      <c r="IT189">
        <f>IF($JC189&gt;=53,INDEX($GR:$GR,$JB189+53),"")</f>
      </c>
      <c r="IU189">
        <f>IF($JC189&gt;=54,INDEX($GR:$GR,$JB189+54),"")</f>
      </c>
      <c r="IV189">
        <f>IF($JC189&gt;=55,INDEX($GR:$GR,$JB189+55),"")</f>
      </c>
      <c r="IW189">
        <f>IF($JC189&gt;=56,INDEX($GR:$GR,$JB189+56),"")</f>
      </c>
      <c r="IX189">
        <f>IF($JC189&gt;=57,INDEX($GR:$GR,$JB189+57),"")</f>
      </c>
      <c r="IY189">
        <f>IF($JC189&gt;=58,INDEX($GR:$GR,$JB189+58),"")</f>
      </c>
      <c r="IZ189">
        <f>IF($JC189&gt;=59,INDEX($GR:$GR,$JB189+59),"")</f>
      </c>
      <c r="JA189">
        <f>IF($JC189&gt;=60,INDEX($GR:$GR,$JB189+60),"")</f>
      </c>
      <c r="JB189">
        <f>IFERROR(MATCH($GQ189,$GR$2:$GR$324,0)+1,0)</f>
      </c>
      <c r="JC189">
        <f>IFERROR(INDEX($GS$2:$GS$324,MATCH($GQ189,$GR$2:$GR$324,0)),0)</f>
      </c>
      <c r="JD189" t="s">
        <v>40</v>
      </c>
      <c r="JE189" t="s">
        <v>40</v>
      </c>
    </row>
    <row r="190" spans="1:265" x14ac:dyDescent="0.25">
      <c r="Q190">
        <f>IF(OR($T190="",$P190=""),"",IFERROR($T190/$P190,0))</f>
      </c>
      <c r="R190">
        <f>IF($T190="","",
SUM($S190,$U190,$Z190,$V190,$X190)*
(1-IF($AA190="",0,VALUE($AA190)/100)))</f>
      </c>
      <c r="S190">
        <f>IF($T190="","",$T190)</f>
      </c>
      <c r="U190">
        <f>IF($T190="","",
IF($N190="","",
IF(ISNUMBER(SEARCH("exempt",LOWER($N190))),0,
$T190*(VALUE(SUBSTITUTE($N190,"%",""))/100))))</f>
      </c>
      <c r="AB190">
        <f>IFERROR(IF(FIND(" - ",$K190)&gt;0,MID($K190,FIND(" - ",$K190)+3,LEN($K190)),""),"")</f>
      </c>
      <c r="AK190" t="s">
        <v>715</v>
      </c>
      <c r="AP190">
        <f>IFERROR(LEFT($K190,FIND(" - ",$K190)-1),$K190)</f>
      </c>
      <c r="AS190">
        <f>IF($CH190&gt;=1,INDEX($AQ:$AQ,$CG190+1),"")</f>
      </c>
      <c r="AT190">
        <f>IF($CH190&gt;=2,INDEX($AQ:$AQ,$CG190+2),"")</f>
      </c>
      <c r="AU190">
        <f>IF($CH190&gt;=3,INDEX($AQ:$AQ,$CG190+3),"")</f>
      </c>
      <c r="AV190">
        <f>IF($CH190&gt;=4,INDEX($AQ:$AQ,$CG190+4),"")</f>
      </c>
      <c r="AW190">
        <f>IF($CH190&gt;=5,INDEX($AQ:$AQ,$CG190+5),"")</f>
      </c>
      <c r="AX190">
        <f>IF($CH190&gt;=6,INDEX($AQ:$AQ,$CG190+6),"")</f>
      </c>
      <c r="AY190">
        <f>IF($CH190&gt;=7,INDEX($AQ:$AQ,$CG190+7),"")</f>
      </c>
      <c r="AZ190">
        <f>IF($CH190&gt;=8,INDEX($AQ:$AQ,$CG190+8),"")</f>
      </c>
      <c r="BA190">
        <f>IF($CH190&gt;=9,INDEX($AQ:$AQ,$CG190+9),"")</f>
      </c>
      <c r="BB190">
        <f>IF($CH190&gt;=10,INDEX($AQ:$AQ,$CG190+10),"")</f>
      </c>
      <c r="BC190">
        <f>IF($CH190&gt;=11,INDEX($AQ:$AQ,$CG190+11),"")</f>
      </c>
      <c r="BD190">
        <f>IF($CH190&gt;=12,INDEX($AQ:$AQ,$CG190+12),"")</f>
      </c>
      <c r="BE190">
        <f>IF($CH190&gt;=13,INDEX($AQ:$AQ,$CG190+13),"")</f>
      </c>
      <c r="BF190">
        <f>IF($CH190&gt;=14,INDEX($AQ:$AQ,$CG190+14),"")</f>
      </c>
      <c r="BG190">
        <f>IF($CH190&gt;=15,INDEX($AQ:$AQ,$CG190+15),"")</f>
      </c>
      <c r="BH190">
        <f>IF($CH190&gt;=16,INDEX($AQ:$AQ,$CG190+16),"")</f>
      </c>
      <c r="BI190">
        <f>IF($CH190&gt;=17,INDEX($AQ:$AQ,$CG190+17),"")</f>
      </c>
      <c r="BJ190">
        <f>IF($CH190&gt;=18,INDEX($AQ:$AQ,$CG190+18),"")</f>
      </c>
      <c r="BK190">
        <f>IF($CH190&gt;=19,INDEX($AQ:$AQ,$CG190+19),"")</f>
      </c>
      <c r="BL190">
        <f>IF($CH190&gt;=20,INDEX($AQ:$AQ,$CG190+20),"")</f>
      </c>
      <c r="BM190">
        <f>IF($CH190&gt;=21,INDEX($AQ:$AQ,$CG190+21),"")</f>
      </c>
      <c r="BN190">
        <f>IF($CH190&gt;=22,INDEX($AQ:$AQ,$CG190+22),"")</f>
      </c>
      <c r="BO190">
        <f>IF($CH190&gt;=23,INDEX($AQ:$AQ,$CG190+23),"")</f>
      </c>
      <c r="BP190">
        <f>IF($CH190&gt;=24,INDEX($AQ:$AQ,$CG190+24),"")</f>
      </c>
      <c r="BQ190">
        <f>IF($CH190&gt;=25,INDEX($AQ:$AQ,$CG190+25),"")</f>
      </c>
      <c r="BR190">
        <f>IF($CH190&gt;=26,INDEX($AQ:$AQ,$CG190+26),"")</f>
      </c>
      <c r="BS190">
        <f>IF($CH190&gt;=27,INDEX($AQ:$AQ,$CG190+27),"")</f>
      </c>
      <c r="BT190">
        <f>IF($CH190&gt;=28,INDEX($AQ:$AQ,$CG190+28),"")</f>
      </c>
      <c r="BU190">
        <f>IF($CH190&gt;=29,INDEX($AQ:$AQ,$CG190+29),"")</f>
      </c>
      <c r="BV190">
        <f>IF($CH190&gt;=30,INDEX($AQ:$AQ,$CG190+30),"")</f>
      </c>
      <c r="BW190">
        <f>IF($CH190&gt;=31,INDEX($AQ:$AQ,$CG190+31),"")</f>
      </c>
      <c r="BX190">
        <f>IF($CH190&gt;=32,INDEX($AQ:$AQ,$CG190+32),"")</f>
      </c>
      <c r="BY190">
        <f>IF($CH190&gt;=33,INDEX($AQ:$AQ,$CG190+33),"")</f>
      </c>
      <c r="BZ190">
        <f>IF($CH190&gt;=34,INDEX($AQ:$AQ,$CG190+34),"")</f>
      </c>
      <c r="CA190">
        <f>IF($CH190&gt;=35,INDEX($AQ:$AQ,$CG190+35),"")</f>
      </c>
      <c r="CB190">
        <f>IF($CH190&gt;=36,INDEX($AQ:$AQ,$CG190+36),"")</f>
      </c>
      <c r="CC190">
        <f>IF($CH190&gt;=37,INDEX($AQ:$AQ,$CG190+37),"")</f>
      </c>
      <c r="CD190">
        <f>IF($CH190&gt;=38,INDEX($AQ:$AQ,$CG190+38),"")</f>
      </c>
      <c r="CE190">
        <f>IF($CH190&gt;=39,INDEX($AQ:$AQ,$CG190+39),"")</f>
      </c>
      <c r="CF190">
        <f>IF($CH190&gt;=40,INDEX($AQ:$AQ,$CG190+40),"")</f>
      </c>
      <c r="CG190">
        <f>IFERROR(MATCH($AP190,$AQ$2:$AQ$134,0)+1,0)</f>
      </c>
      <c r="CH190">
        <f>IFERROR(INDEX($AR$2:$AR$134,MATCH($AP190,$AQ$2:$AQ$134,0)),0)</f>
      </c>
      <c r="CI190">
        <f>IFERROR(LEFT($L190,FIND(" - ",$L190)-1),$L190)</f>
      </c>
      <c r="CJ190" t="s">
        <v>224</v>
      </c>
      <c r="CL190">
        <f>IF($DG190&gt;=1,INDEX($CJ:$CJ,$DF190+1),"")</f>
      </c>
      <c r="CM190">
        <f>IF($DG190&gt;=2,INDEX($CJ:$CJ,$DF190+2),"")</f>
      </c>
      <c r="CN190">
        <f>IF($DG190&gt;=3,INDEX($CJ:$CJ,$DF190+3),"")</f>
      </c>
      <c r="CO190">
        <f>IF($DG190&gt;=4,INDEX($CJ:$CJ,$DF190+4),"")</f>
      </c>
      <c r="CP190">
        <f>IF($DG190&gt;=5,INDEX($CJ:$CJ,$DF190+5),"")</f>
      </c>
      <c r="CQ190">
        <f>IF($DG190&gt;=6,INDEX($CJ:$CJ,$DF190+6),"")</f>
      </c>
      <c r="CR190">
        <f>IF($DG190&gt;=7,INDEX($CJ:$CJ,$DF190+7),"")</f>
      </c>
      <c r="CS190">
        <f>IF($DG190&gt;=8,INDEX($CJ:$CJ,$DF190+8),"")</f>
      </c>
      <c r="CT190">
        <f>IF($DG190&gt;=9,INDEX($CJ:$CJ,$DF190+9),"")</f>
      </c>
      <c r="CU190">
        <f>IF($DG190&gt;=10,INDEX($CJ:$CJ,$DF190+10),"")</f>
      </c>
      <c r="CV190">
        <f>IF($DG190&gt;=11,INDEX($CJ:$CJ,$DF190+11),"")</f>
      </c>
      <c r="CW190">
        <f>IF($DG190&gt;=12,INDEX($CJ:$CJ,$DF190+12),"")</f>
      </c>
      <c r="CX190">
        <f>IF($DG190&gt;=13,INDEX($CJ:$CJ,$DF190+13),"")</f>
      </c>
      <c r="CY190">
        <f>IF($DG190&gt;=14,INDEX($CJ:$CJ,$DF190+14),"")</f>
      </c>
      <c r="CZ190">
        <f>IF($DG190&gt;=15,INDEX($CJ:$CJ,$DF190+15),"")</f>
      </c>
      <c r="DA190">
        <f>IF($DG190&gt;=16,INDEX($CJ:$CJ,$DF190+16),"")</f>
      </c>
      <c r="DB190">
        <f>IF($DG190&gt;=17,INDEX($CJ:$CJ,$DF190+17),"")</f>
      </c>
      <c r="DC190">
        <f>IF($DG190&gt;=18,INDEX($CJ:$CJ,$DF190+18),"")</f>
      </c>
      <c r="DD190">
        <f>IF($DG190&gt;=19,INDEX($CJ:$CJ,$DF190+19),"")</f>
      </c>
      <c r="DE190">
        <f>IF($DG190&gt;=20,INDEX($CJ:$CJ,$DF190+20),"")</f>
      </c>
      <c r="DF190">
        <f>IFERROR(MATCH($CI190,$CJ$2:$CJ$263,0)+1,0)</f>
      </c>
      <c r="DG190">
        <f>IFERROR(INDEX($CK$2:$CK$263,MATCH($CI190,$CJ$2:$CJ$263,0)),0)</f>
      </c>
      <c r="DH190">
        <f>IFERROR(INDEX($AO:$AO,MATCH($N190,$AN:$AN,0))&amp;"","")</f>
      </c>
      <c r="DL190">
        <f>IF($GO190&gt;=1,INDEX($DI:$DI,$GN190+1),"")</f>
      </c>
      <c r="DM190">
        <f>IF($GO190&gt;=2,INDEX($DI:$DI,$GN190+2),"")</f>
      </c>
      <c r="DN190">
        <f>IF($GO190&gt;=3,INDEX($DI:$DI,$GN190+3),"")</f>
      </c>
      <c r="DO190">
        <f>IF($GO190&gt;=4,INDEX($DI:$DI,$GN190+4),"")</f>
      </c>
      <c r="DP190">
        <f>IF($GO190&gt;=5,INDEX($DI:$DI,$GN190+5),"")</f>
      </c>
      <c r="DQ190">
        <f>IF($GO190&gt;=6,INDEX($DI:$DI,$GN190+6),"")</f>
      </c>
      <c r="DR190">
        <f>IF($GO190&gt;=7,INDEX($DI:$DI,$GN190+7),"")</f>
      </c>
      <c r="DS190">
        <f>IF($GO190&gt;=8,INDEX($DI:$DI,$GN190+8),"")</f>
      </c>
      <c r="DT190">
        <f>IF($GO190&gt;=9,INDEX($DI:$DI,$GN190+9),"")</f>
      </c>
      <c r="DU190">
        <f>IF($GO190&gt;=10,INDEX($DI:$DI,$GN190+10),"")</f>
      </c>
      <c r="DV190">
        <f>IF($GO190&gt;=11,INDEX($DI:$DI,$GN190+11),"")</f>
      </c>
      <c r="DW190">
        <f>IF($GO190&gt;=12,INDEX($DI:$DI,$GN190+12),"")</f>
      </c>
      <c r="DX190">
        <f>IF($GO190&gt;=13,INDEX($DI:$DI,$GN190+13),"")</f>
      </c>
      <c r="DY190">
        <f>IF($GO190&gt;=14,INDEX($DI:$DI,$GN190+14),"")</f>
      </c>
      <c r="DZ190">
        <f>IF($GO190&gt;=15,INDEX($DI:$DI,$GN190+15),"")</f>
      </c>
      <c r="EA190">
        <f>IF($GO190&gt;=16,INDEX($DI:$DI,$GN190+16),"")</f>
      </c>
      <c r="EB190">
        <f>IF($GO190&gt;=17,INDEX($DI:$DI,$GN190+17),"")</f>
      </c>
      <c r="EC190">
        <f>IF($GO190&gt;=18,INDEX($DI:$DI,$GN190+18),"")</f>
      </c>
      <c r="ED190">
        <f>IF($GO190&gt;=19,INDEX($DI:$DI,$GN190+19),"")</f>
      </c>
      <c r="EE190">
        <f>IF($GO190&gt;=20,INDEX($DI:$DI,$GN190+20),"")</f>
      </c>
      <c r="EF190">
        <f>IF($GO190&gt;=21,INDEX($DI:$DI,$GN190+21),"")</f>
      </c>
      <c r="EG190">
        <f>IF($GO190&gt;=22,INDEX($DI:$DI,$GN190+22),"")</f>
      </c>
      <c r="EH190">
        <f>IF($GO190&gt;=23,INDEX($DI:$DI,$GN190+23),"")</f>
      </c>
      <c r="EI190">
        <f>IF($GO190&gt;=24,INDEX($DI:$DI,$GN190+24),"")</f>
      </c>
      <c r="EJ190">
        <f>IF($GO190&gt;=25,INDEX($DI:$DI,$GN190+25),"")</f>
      </c>
      <c r="EK190">
        <f>IF($GO190&gt;=26,INDEX($DI:$DI,$GN190+26),"")</f>
      </c>
      <c r="EL190">
        <f>IF($GO190&gt;=27,INDEX($DI:$DI,$GN190+27),"")</f>
      </c>
      <c r="EM190">
        <f>IF($GO190&gt;=28,INDEX($DI:$DI,$GN190+28),"")</f>
      </c>
      <c r="EN190">
        <f>IF($GO190&gt;=29,INDEX($DI:$DI,$GN190+29),"")</f>
      </c>
      <c r="EO190">
        <f>IF($GO190&gt;=30,INDEX($DI:$DI,$GN190+30),"")</f>
      </c>
      <c r="EP190">
        <f>IF($GO190&gt;=31,INDEX($DI:$DI,$GN190+31),"")</f>
      </c>
      <c r="EQ190">
        <f>IF($GO190&gt;=32,INDEX($DI:$DI,$GN190+32),"")</f>
      </c>
      <c r="ER190">
        <f>IF($GO190&gt;=33,INDEX($DI:$DI,$GN190+33),"")</f>
      </c>
      <c r="ES190">
        <f>IF($GO190&gt;=34,INDEX($DI:$DI,$GN190+34),"")</f>
      </c>
      <c r="ET190">
        <f>IF($GO190&gt;=35,INDEX($DI:$DI,$GN190+35),"")</f>
      </c>
      <c r="EU190">
        <f>IF($GO190&gt;=36,INDEX($DI:$DI,$GN190+36),"")</f>
      </c>
      <c r="EV190">
        <f>IF($GO190&gt;=37,INDEX($DI:$DI,$GN190+37),"")</f>
      </c>
      <c r="EW190">
        <f>IF($GO190&gt;=38,INDEX($DI:$DI,$GN190+38),"")</f>
      </c>
      <c r="EX190">
        <f>IF($GO190&gt;=39,INDEX($DI:$DI,$GN190+39),"")</f>
      </c>
      <c r="EY190">
        <f>IF($GO190&gt;=40,INDEX($DI:$DI,$GN190+40),"")</f>
      </c>
      <c r="EZ190">
        <f>IF($GO190&gt;=1,INDEX($DJ:$DJ,$GN190+1),"")</f>
      </c>
      <c r="FA190">
        <f>IF($GO190&gt;=2,INDEX($DJ:$DJ,$GN190+2),"")</f>
      </c>
      <c r="FB190">
        <f>IF($GO190&gt;=3,INDEX($DJ:$DJ,$GN190+3),"")</f>
      </c>
      <c r="FC190">
        <f>IF($GO190&gt;=4,INDEX($DJ:$DJ,$GN190+4),"")</f>
      </c>
      <c r="FD190">
        <f>IF($GO190&gt;=5,INDEX($DJ:$DJ,$GN190+5),"")</f>
      </c>
      <c r="FE190">
        <f>IF($GO190&gt;=6,INDEX($DJ:$DJ,$GN190+6),"")</f>
      </c>
      <c r="FF190">
        <f>IF($GO190&gt;=7,INDEX($DJ:$DJ,$GN190+7),"")</f>
      </c>
      <c r="FG190">
        <f>IF($GO190&gt;=8,INDEX($DJ:$DJ,$GN190+8),"")</f>
      </c>
      <c r="FH190">
        <f>IF($GO190&gt;=9,INDEX($DJ:$DJ,$GN190+9),"")</f>
      </c>
      <c r="FI190">
        <f>IF($GO190&gt;=10,INDEX($DJ:$DJ,$GN190+10),"")</f>
      </c>
      <c r="FJ190">
        <f>IF($GO190&gt;=11,INDEX($DJ:$DJ,$GN190+11),"")</f>
      </c>
      <c r="FK190">
        <f>IF($GO190&gt;=12,INDEX($DJ:$DJ,$GN190+12),"")</f>
      </c>
      <c r="FL190">
        <f>IF($GO190&gt;=13,INDEX($DJ:$DJ,$GN190+13),"")</f>
      </c>
      <c r="FM190">
        <f>IF($GO190&gt;=14,INDEX($DJ:$DJ,$GN190+14),"")</f>
      </c>
      <c r="FN190">
        <f>IF($GO190&gt;=15,INDEX($DJ:$DJ,$GN190+15),"")</f>
      </c>
      <c r="FO190">
        <f>IF($GO190&gt;=16,INDEX($DJ:$DJ,$GN190+16),"")</f>
      </c>
      <c r="FP190">
        <f>IF($GO190&gt;=17,INDEX($DJ:$DJ,$GN190+17),"")</f>
      </c>
      <c r="FQ190">
        <f>IF($GO190&gt;=18,INDEX($DJ:$DJ,$GN190+18),"")</f>
      </c>
      <c r="FR190">
        <f>IF($GO190&gt;=19,INDEX($DJ:$DJ,$GN190+19),"")</f>
      </c>
      <c r="FS190">
        <f>IF($GO190&gt;=20,INDEX($DJ:$DJ,$GN190+20),"")</f>
      </c>
      <c r="FT190">
        <f>IF($GO190&gt;=21,INDEX($DJ:$DJ,$GN190+21),"")</f>
      </c>
      <c r="FU190">
        <f>IF($GO190&gt;=22,INDEX($DJ:$DJ,$GN190+22),"")</f>
      </c>
      <c r="FV190">
        <f>IF($GO190&gt;=23,INDEX($DJ:$DJ,$GN190+23),"")</f>
      </c>
      <c r="FW190">
        <f>IF($GO190&gt;=24,INDEX($DJ:$DJ,$GN190+24),"")</f>
      </c>
      <c r="FX190">
        <f>IF($GO190&gt;=25,INDEX($DJ:$DJ,$GN190+25),"")</f>
      </c>
      <c r="FY190">
        <f>IF($GO190&gt;=26,INDEX($DJ:$DJ,$GN190+26),"")</f>
      </c>
      <c r="FZ190">
        <f>IF($GO190&gt;=27,INDEX($DJ:$DJ,$GN190+27),"")</f>
      </c>
      <c r="GA190">
        <f>IF($GO190&gt;=28,INDEX($DJ:$DJ,$GN190+28),"")</f>
      </c>
      <c r="GB190">
        <f>IF($GO190&gt;=29,INDEX($DJ:$DJ,$GN190+29),"")</f>
      </c>
      <c r="GC190">
        <f>IF($GO190&gt;=30,INDEX($DJ:$DJ,$GN190+30),"")</f>
      </c>
      <c r="GD190">
        <f>IF($GO190&gt;=31,INDEX($DJ:$DJ,$GN190+31),"")</f>
      </c>
      <c r="GE190">
        <f>IF($GO190&gt;=32,INDEX($DJ:$DJ,$GN190+32),"")</f>
      </c>
      <c r="GF190">
        <f>IF($GO190&gt;=33,INDEX($DJ:$DJ,$GN190+33),"")</f>
      </c>
      <c r="GG190">
        <f>IF($GO190&gt;=34,INDEX($DJ:$DJ,$GN190+34),"")</f>
      </c>
      <c r="GH190">
        <f>IF($GO190&gt;=35,INDEX($DJ:$DJ,$GN190+35),"")</f>
      </c>
      <c r="GI190">
        <f>IF($GO190&gt;=36,INDEX($DJ:$DJ,$GN190+36),"")</f>
      </c>
      <c r="GJ190">
        <f>IF($GO190&gt;=37,INDEX($DJ:$DJ,$GN190+37),"")</f>
      </c>
      <c r="GK190">
        <f>IF($GO190&gt;=38,INDEX($DJ:$DJ,$GN190+38),"")</f>
      </c>
      <c r="GL190">
        <f>IF($GO190&gt;=39,INDEX($DJ:$DJ,$GN190+39),"")</f>
      </c>
      <c r="GM190">
        <f>IF($GO190&gt;=40,INDEX($DJ:$DJ,$GN190+40),"")</f>
      </c>
      <c r="GN190">
        <f>IFERROR(MATCH($DH190,$DI$2:$DI$148,0)+1,0)</f>
      </c>
      <c r="GO190">
        <f>IFERROR(INDEX($DK$2:$DK$148,MATCH($DH190,$DI$2:$DI$148,0)),0)</f>
      </c>
      <c r="GP190">
        <f>IFERROR(MATCH($Y190,$DL$190:$EY$190,0),0)</f>
      </c>
      <c r="GQ190">
        <f>IF($GP190&gt;0,INDEX($EZ$190:$GM$190,$GP190),"")</f>
      </c>
      <c r="GR190" t="s">
        <v>278</v>
      </c>
      <c r="GT190">
        <f>IF($JC190&gt;=1,INDEX($GR:$GR,$JB190+1),"")</f>
      </c>
      <c r="GU190">
        <f>IF($JC190&gt;=2,INDEX($GR:$GR,$JB190+2),"")</f>
      </c>
      <c r="GV190">
        <f>IF($JC190&gt;=3,INDEX($GR:$GR,$JB190+3),"")</f>
      </c>
      <c r="GW190">
        <f>IF($JC190&gt;=4,INDEX($GR:$GR,$JB190+4),"")</f>
      </c>
      <c r="GX190">
        <f>IF($JC190&gt;=5,INDEX($GR:$GR,$JB190+5),"")</f>
      </c>
      <c r="GY190">
        <f>IF($JC190&gt;=6,INDEX($GR:$GR,$JB190+6),"")</f>
      </c>
      <c r="GZ190">
        <f>IF($JC190&gt;=7,INDEX($GR:$GR,$JB190+7),"")</f>
      </c>
      <c r="HA190">
        <f>IF($JC190&gt;=8,INDEX($GR:$GR,$JB190+8),"")</f>
      </c>
      <c r="HB190">
        <f>IF($JC190&gt;=9,INDEX($GR:$GR,$JB190+9),"")</f>
      </c>
      <c r="HC190">
        <f>IF($JC190&gt;=10,INDEX($GR:$GR,$JB190+10),"")</f>
      </c>
      <c r="HD190">
        <f>IF($JC190&gt;=11,INDEX($GR:$GR,$JB190+11),"")</f>
      </c>
      <c r="HE190">
        <f>IF($JC190&gt;=12,INDEX($GR:$GR,$JB190+12),"")</f>
      </c>
      <c r="HF190">
        <f>IF($JC190&gt;=13,INDEX($GR:$GR,$JB190+13),"")</f>
      </c>
      <c r="HG190">
        <f>IF($JC190&gt;=14,INDEX($GR:$GR,$JB190+14),"")</f>
      </c>
      <c r="HH190">
        <f>IF($JC190&gt;=15,INDEX($GR:$GR,$JB190+15),"")</f>
      </c>
      <c r="HI190">
        <f>IF($JC190&gt;=16,INDEX($GR:$GR,$JB190+16),"")</f>
      </c>
      <c r="HJ190">
        <f>IF($JC190&gt;=17,INDEX($GR:$GR,$JB190+17),"")</f>
      </c>
      <c r="HK190">
        <f>IF($JC190&gt;=18,INDEX($GR:$GR,$JB190+18),"")</f>
      </c>
      <c r="HL190">
        <f>IF($JC190&gt;=19,INDEX($GR:$GR,$JB190+19),"")</f>
      </c>
      <c r="HM190">
        <f>IF($JC190&gt;=20,INDEX($GR:$GR,$JB190+20),"")</f>
      </c>
      <c r="HN190">
        <f>IF($JC190&gt;=21,INDEX($GR:$GR,$JB190+21),"")</f>
      </c>
      <c r="HO190">
        <f>IF($JC190&gt;=22,INDEX($GR:$GR,$JB190+22),"")</f>
      </c>
      <c r="HP190">
        <f>IF($JC190&gt;=23,INDEX($GR:$GR,$JB190+23),"")</f>
      </c>
      <c r="HQ190">
        <f>IF($JC190&gt;=24,INDEX($GR:$GR,$JB190+24),"")</f>
      </c>
      <c r="HR190">
        <f>IF($JC190&gt;=25,INDEX($GR:$GR,$JB190+25),"")</f>
      </c>
      <c r="HS190">
        <f>IF($JC190&gt;=26,INDEX($GR:$GR,$JB190+26),"")</f>
      </c>
      <c r="HT190">
        <f>IF($JC190&gt;=27,INDEX($GR:$GR,$JB190+27),"")</f>
      </c>
      <c r="HU190">
        <f>IF($JC190&gt;=28,INDEX($GR:$GR,$JB190+28),"")</f>
      </c>
      <c r="HV190">
        <f>IF($JC190&gt;=29,INDEX($GR:$GR,$JB190+29),"")</f>
      </c>
      <c r="HW190">
        <f>IF($JC190&gt;=30,INDEX($GR:$GR,$JB190+30),"")</f>
      </c>
      <c r="HX190">
        <f>IF($JC190&gt;=31,INDEX($GR:$GR,$JB190+31),"")</f>
      </c>
      <c r="HY190">
        <f>IF($JC190&gt;=32,INDEX($GR:$GR,$JB190+32),"")</f>
      </c>
      <c r="HZ190">
        <f>IF($JC190&gt;=33,INDEX($GR:$GR,$JB190+33),"")</f>
      </c>
      <c r="IA190">
        <f>IF($JC190&gt;=34,INDEX($GR:$GR,$JB190+34),"")</f>
      </c>
      <c r="IB190">
        <f>IF($JC190&gt;=35,INDEX($GR:$GR,$JB190+35),"")</f>
      </c>
      <c r="IC190">
        <f>IF($JC190&gt;=36,INDEX($GR:$GR,$JB190+36),"")</f>
      </c>
      <c r="ID190">
        <f>IF($JC190&gt;=37,INDEX($GR:$GR,$JB190+37),"")</f>
      </c>
      <c r="IE190">
        <f>IF($JC190&gt;=38,INDEX($GR:$GR,$JB190+38),"")</f>
      </c>
      <c r="IF190">
        <f>IF($JC190&gt;=39,INDEX($GR:$GR,$JB190+39),"")</f>
      </c>
      <c r="IG190">
        <f>IF($JC190&gt;=40,INDEX($GR:$GR,$JB190+40),"")</f>
      </c>
      <c r="IH190">
        <f>IF($JC190&gt;=41,INDEX($GR:$GR,$JB190+41),"")</f>
      </c>
      <c r="II190">
        <f>IF($JC190&gt;=42,INDEX($GR:$GR,$JB190+42),"")</f>
      </c>
      <c r="IJ190">
        <f>IF($JC190&gt;=43,INDEX($GR:$GR,$JB190+43),"")</f>
      </c>
      <c r="IK190">
        <f>IF($JC190&gt;=44,INDEX($GR:$GR,$JB190+44),"")</f>
      </c>
      <c r="IL190">
        <f>IF($JC190&gt;=45,INDEX($GR:$GR,$JB190+45),"")</f>
      </c>
      <c r="IM190">
        <f>IF($JC190&gt;=46,INDEX($GR:$GR,$JB190+46),"")</f>
      </c>
      <c r="IN190">
        <f>IF($JC190&gt;=47,INDEX($GR:$GR,$JB190+47),"")</f>
      </c>
      <c r="IO190">
        <f>IF($JC190&gt;=48,INDEX($GR:$GR,$JB190+48),"")</f>
      </c>
      <c r="IP190">
        <f>IF($JC190&gt;=49,INDEX($GR:$GR,$JB190+49),"")</f>
      </c>
      <c r="IQ190">
        <f>IF($JC190&gt;=50,INDEX($GR:$GR,$JB190+50),"")</f>
      </c>
      <c r="IR190">
        <f>IF($JC190&gt;=51,INDEX($GR:$GR,$JB190+51),"")</f>
      </c>
      <c r="IS190">
        <f>IF($JC190&gt;=52,INDEX($GR:$GR,$JB190+52),"")</f>
      </c>
      <c r="IT190">
        <f>IF($JC190&gt;=53,INDEX($GR:$GR,$JB190+53),"")</f>
      </c>
      <c r="IU190">
        <f>IF($JC190&gt;=54,INDEX($GR:$GR,$JB190+54),"")</f>
      </c>
      <c r="IV190">
        <f>IF($JC190&gt;=55,INDEX($GR:$GR,$JB190+55),"")</f>
      </c>
      <c r="IW190">
        <f>IF($JC190&gt;=56,INDEX($GR:$GR,$JB190+56),"")</f>
      </c>
      <c r="IX190">
        <f>IF($JC190&gt;=57,INDEX($GR:$GR,$JB190+57),"")</f>
      </c>
      <c r="IY190">
        <f>IF($JC190&gt;=58,INDEX($GR:$GR,$JB190+58),"")</f>
      </c>
      <c r="IZ190">
        <f>IF($JC190&gt;=59,INDEX($GR:$GR,$JB190+59),"")</f>
      </c>
      <c r="JA190">
        <f>IF($JC190&gt;=60,INDEX($GR:$GR,$JB190+60),"")</f>
      </c>
      <c r="JB190">
        <f>IFERROR(MATCH($GQ190,$GR$2:$GR$324,0)+1,0)</f>
      </c>
      <c r="JC190">
        <f>IFERROR(INDEX($GS$2:$GS$324,MATCH($GQ190,$GR$2:$GR$324,0)),0)</f>
      </c>
      <c r="JD190" t="s">
        <v>40</v>
      </c>
      <c r="JE190" t="s">
        <v>40</v>
      </c>
    </row>
    <row r="191" spans="1:265" x14ac:dyDescent="0.25">
      <c r="Q191">
        <f>IF(OR($T191="",$P191=""),"",IFERROR($T191/$P191,0))</f>
      </c>
      <c r="R191">
        <f>IF($T191="","",
SUM($S191,$U191,$Z191,$V191,$X191)*
(1-IF($AA191="",0,VALUE($AA191)/100)))</f>
      </c>
      <c r="S191">
        <f>IF($T191="","",$T191)</f>
      </c>
      <c r="U191">
        <f>IF($T191="","",
IF($N191="","",
IF(ISNUMBER(SEARCH("exempt",LOWER($N191))),0,
$T191*(VALUE(SUBSTITUTE($N191,"%",""))/100))))</f>
      </c>
      <c r="AB191">
        <f>IFERROR(IF(FIND(" - ",$K191)&gt;0,MID($K191,FIND(" - ",$K191)+3,LEN($K191)),""),"")</f>
      </c>
      <c r="AK191" t="s">
        <v>716</v>
      </c>
      <c r="AP191">
        <f>IFERROR(LEFT($K191,FIND(" - ",$K191)-1),$K191)</f>
      </c>
      <c r="AS191">
        <f>IF($CH191&gt;=1,INDEX($AQ:$AQ,$CG191+1),"")</f>
      </c>
      <c r="AT191">
        <f>IF($CH191&gt;=2,INDEX($AQ:$AQ,$CG191+2),"")</f>
      </c>
      <c r="AU191">
        <f>IF($CH191&gt;=3,INDEX($AQ:$AQ,$CG191+3),"")</f>
      </c>
      <c r="AV191">
        <f>IF($CH191&gt;=4,INDEX($AQ:$AQ,$CG191+4),"")</f>
      </c>
      <c r="AW191">
        <f>IF($CH191&gt;=5,INDEX($AQ:$AQ,$CG191+5),"")</f>
      </c>
      <c r="AX191">
        <f>IF($CH191&gt;=6,INDEX($AQ:$AQ,$CG191+6),"")</f>
      </c>
      <c r="AY191">
        <f>IF($CH191&gt;=7,INDEX($AQ:$AQ,$CG191+7),"")</f>
      </c>
      <c r="AZ191">
        <f>IF($CH191&gt;=8,INDEX($AQ:$AQ,$CG191+8),"")</f>
      </c>
      <c r="BA191">
        <f>IF($CH191&gt;=9,INDEX($AQ:$AQ,$CG191+9),"")</f>
      </c>
      <c r="BB191">
        <f>IF($CH191&gt;=10,INDEX($AQ:$AQ,$CG191+10),"")</f>
      </c>
      <c r="BC191">
        <f>IF($CH191&gt;=11,INDEX($AQ:$AQ,$CG191+11),"")</f>
      </c>
      <c r="BD191">
        <f>IF($CH191&gt;=12,INDEX($AQ:$AQ,$CG191+12),"")</f>
      </c>
      <c r="BE191">
        <f>IF($CH191&gt;=13,INDEX($AQ:$AQ,$CG191+13),"")</f>
      </c>
      <c r="BF191">
        <f>IF($CH191&gt;=14,INDEX($AQ:$AQ,$CG191+14),"")</f>
      </c>
      <c r="BG191">
        <f>IF($CH191&gt;=15,INDEX($AQ:$AQ,$CG191+15),"")</f>
      </c>
      <c r="BH191">
        <f>IF($CH191&gt;=16,INDEX($AQ:$AQ,$CG191+16),"")</f>
      </c>
      <c r="BI191">
        <f>IF($CH191&gt;=17,INDEX($AQ:$AQ,$CG191+17),"")</f>
      </c>
      <c r="BJ191">
        <f>IF($CH191&gt;=18,INDEX($AQ:$AQ,$CG191+18),"")</f>
      </c>
      <c r="BK191">
        <f>IF($CH191&gt;=19,INDEX($AQ:$AQ,$CG191+19),"")</f>
      </c>
      <c r="BL191">
        <f>IF($CH191&gt;=20,INDEX($AQ:$AQ,$CG191+20),"")</f>
      </c>
      <c r="BM191">
        <f>IF($CH191&gt;=21,INDEX($AQ:$AQ,$CG191+21),"")</f>
      </c>
      <c r="BN191">
        <f>IF($CH191&gt;=22,INDEX($AQ:$AQ,$CG191+22),"")</f>
      </c>
      <c r="BO191">
        <f>IF($CH191&gt;=23,INDEX($AQ:$AQ,$CG191+23),"")</f>
      </c>
      <c r="BP191">
        <f>IF($CH191&gt;=24,INDEX($AQ:$AQ,$CG191+24),"")</f>
      </c>
      <c r="BQ191">
        <f>IF($CH191&gt;=25,INDEX($AQ:$AQ,$CG191+25),"")</f>
      </c>
      <c r="BR191">
        <f>IF($CH191&gt;=26,INDEX($AQ:$AQ,$CG191+26),"")</f>
      </c>
      <c r="BS191">
        <f>IF($CH191&gt;=27,INDEX($AQ:$AQ,$CG191+27),"")</f>
      </c>
      <c r="BT191">
        <f>IF($CH191&gt;=28,INDEX($AQ:$AQ,$CG191+28),"")</f>
      </c>
      <c r="BU191">
        <f>IF($CH191&gt;=29,INDEX($AQ:$AQ,$CG191+29),"")</f>
      </c>
      <c r="BV191">
        <f>IF($CH191&gt;=30,INDEX($AQ:$AQ,$CG191+30),"")</f>
      </c>
      <c r="BW191">
        <f>IF($CH191&gt;=31,INDEX($AQ:$AQ,$CG191+31),"")</f>
      </c>
      <c r="BX191">
        <f>IF($CH191&gt;=32,INDEX($AQ:$AQ,$CG191+32),"")</f>
      </c>
      <c r="BY191">
        <f>IF($CH191&gt;=33,INDEX($AQ:$AQ,$CG191+33),"")</f>
      </c>
      <c r="BZ191">
        <f>IF($CH191&gt;=34,INDEX($AQ:$AQ,$CG191+34),"")</f>
      </c>
      <c r="CA191">
        <f>IF($CH191&gt;=35,INDEX($AQ:$AQ,$CG191+35),"")</f>
      </c>
      <c r="CB191">
        <f>IF($CH191&gt;=36,INDEX($AQ:$AQ,$CG191+36),"")</f>
      </c>
      <c r="CC191">
        <f>IF($CH191&gt;=37,INDEX($AQ:$AQ,$CG191+37),"")</f>
      </c>
      <c r="CD191">
        <f>IF($CH191&gt;=38,INDEX($AQ:$AQ,$CG191+38),"")</f>
      </c>
      <c r="CE191">
        <f>IF($CH191&gt;=39,INDEX($AQ:$AQ,$CG191+39),"")</f>
      </c>
      <c r="CF191">
        <f>IF($CH191&gt;=40,INDEX($AQ:$AQ,$CG191+40),"")</f>
      </c>
      <c r="CG191">
        <f>IFERROR(MATCH($AP191,$AQ$2:$AQ$134,0)+1,0)</f>
      </c>
      <c r="CH191">
        <f>IFERROR(INDEX($AR$2:$AR$134,MATCH($AP191,$AQ$2:$AQ$134,0)),0)</f>
      </c>
      <c r="CI191">
        <f>IFERROR(LEFT($L191,FIND(" - ",$L191)-1),$L191)</f>
      </c>
      <c r="CJ191" t="s">
        <v>717</v>
      </c>
      <c r="CK191">
        <v>1</v>
      </c>
      <c r="CL191">
        <f>IF($DG191&gt;=1,INDEX($CJ:$CJ,$DF191+1),"")</f>
      </c>
      <c r="CM191">
        <f>IF($DG191&gt;=2,INDEX($CJ:$CJ,$DF191+2),"")</f>
      </c>
      <c r="CN191">
        <f>IF($DG191&gt;=3,INDEX($CJ:$CJ,$DF191+3),"")</f>
      </c>
      <c r="CO191">
        <f>IF($DG191&gt;=4,INDEX($CJ:$CJ,$DF191+4),"")</f>
      </c>
      <c r="CP191">
        <f>IF($DG191&gt;=5,INDEX($CJ:$CJ,$DF191+5),"")</f>
      </c>
      <c r="CQ191">
        <f>IF($DG191&gt;=6,INDEX($CJ:$CJ,$DF191+6),"")</f>
      </c>
      <c r="CR191">
        <f>IF($DG191&gt;=7,INDEX($CJ:$CJ,$DF191+7),"")</f>
      </c>
      <c r="CS191">
        <f>IF($DG191&gt;=8,INDEX($CJ:$CJ,$DF191+8),"")</f>
      </c>
      <c r="CT191">
        <f>IF($DG191&gt;=9,INDEX($CJ:$CJ,$DF191+9),"")</f>
      </c>
      <c r="CU191">
        <f>IF($DG191&gt;=10,INDEX($CJ:$CJ,$DF191+10),"")</f>
      </c>
      <c r="CV191">
        <f>IF($DG191&gt;=11,INDEX($CJ:$CJ,$DF191+11),"")</f>
      </c>
      <c r="CW191">
        <f>IF($DG191&gt;=12,INDEX($CJ:$CJ,$DF191+12),"")</f>
      </c>
      <c r="CX191">
        <f>IF($DG191&gt;=13,INDEX($CJ:$CJ,$DF191+13),"")</f>
      </c>
      <c r="CY191">
        <f>IF($DG191&gt;=14,INDEX($CJ:$CJ,$DF191+14),"")</f>
      </c>
      <c r="CZ191">
        <f>IF($DG191&gt;=15,INDEX($CJ:$CJ,$DF191+15),"")</f>
      </c>
      <c r="DA191">
        <f>IF($DG191&gt;=16,INDEX($CJ:$CJ,$DF191+16),"")</f>
      </c>
      <c r="DB191">
        <f>IF($DG191&gt;=17,INDEX($CJ:$CJ,$DF191+17),"")</f>
      </c>
      <c r="DC191">
        <f>IF($DG191&gt;=18,INDEX($CJ:$CJ,$DF191+18),"")</f>
      </c>
      <c r="DD191">
        <f>IF($DG191&gt;=19,INDEX($CJ:$CJ,$DF191+19),"")</f>
      </c>
      <c r="DE191">
        <f>IF($DG191&gt;=20,INDEX($CJ:$CJ,$DF191+20),"")</f>
      </c>
      <c r="DF191">
        <f>IFERROR(MATCH($CI191,$CJ$2:$CJ$263,0)+1,0)</f>
      </c>
      <c r="DG191">
        <f>IFERROR(INDEX($CK$2:$CK$263,MATCH($CI191,$CJ$2:$CJ$263,0)),0)</f>
      </c>
      <c r="DH191">
        <f>IFERROR(INDEX($AO:$AO,MATCH($N191,$AN:$AN,0))&amp;"","")</f>
      </c>
      <c r="DL191">
        <f>IF($GO191&gt;=1,INDEX($DI:$DI,$GN191+1),"")</f>
      </c>
      <c r="DM191">
        <f>IF($GO191&gt;=2,INDEX($DI:$DI,$GN191+2),"")</f>
      </c>
      <c r="DN191">
        <f>IF($GO191&gt;=3,INDEX($DI:$DI,$GN191+3),"")</f>
      </c>
      <c r="DO191">
        <f>IF($GO191&gt;=4,INDEX($DI:$DI,$GN191+4),"")</f>
      </c>
      <c r="DP191">
        <f>IF($GO191&gt;=5,INDEX($DI:$DI,$GN191+5),"")</f>
      </c>
      <c r="DQ191">
        <f>IF($GO191&gt;=6,INDEX($DI:$DI,$GN191+6),"")</f>
      </c>
      <c r="DR191">
        <f>IF($GO191&gt;=7,INDEX($DI:$DI,$GN191+7),"")</f>
      </c>
      <c r="DS191">
        <f>IF($GO191&gt;=8,INDEX($DI:$DI,$GN191+8),"")</f>
      </c>
      <c r="DT191">
        <f>IF($GO191&gt;=9,INDEX($DI:$DI,$GN191+9),"")</f>
      </c>
      <c r="DU191">
        <f>IF($GO191&gt;=10,INDEX($DI:$DI,$GN191+10),"")</f>
      </c>
      <c r="DV191">
        <f>IF($GO191&gt;=11,INDEX($DI:$DI,$GN191+11),"")</f>
      </c>
      <c r="DW191">
        <f>IF($GO191&gt;=12,INDEX($DI:$DI,$GN191+12),"")</f>
      </c>
      <c r="DX191">
        <f>IF($GO191&gt;=13,INDEX($DI:$DI,$GN191+13),"")</f>
      </c>
      <c r="DY191">
        <f>IF($GO191&gt;=14,INDEX($DI:$DI,$GN191+14),"")</f>
      </c>
      <c r="DZ191">
        <f>IF($GO191&gt;=15,INDEX($DI:$DI,$GN191+15),"")</f>
      </c>
      <c r="EA191">
        <f>IF($GO191&gt;=16,INDEX($DI:$DI,$GN191+16),"")</f>
      </c>
      <c r="EB191">
        <f>IF($GO191&gt;=17,INDEX($DI:$DI,$GN191+17),"")</f>
      </c>
      <c r="EC191">
        <f>IF($GO191&gt;=18,INDEX($DI:$DI,$GN191+18),"")</f>
      </c>
      <c r="ED191">
        <f>IF($GO191&gt;=19,INDEX($DI:$DI,$GN191+19),"")</f>
      </c>
      <c r="EE191">
        <f>IF($GO191&gt;=20,INDEX($DI:$DI,$GN191+20),"")</f>
      </c>
      <c r="EF191">
        <f>IF($GO191&gt;=21,INDEX($DI:$DI,$GN191+21),"")</f>
      </c>
      <c r="EG191">
        <f>IF($GO191&gt;=22,INDEX($DI:$DI,$GN191+22),"")</f>
      </c>
      <c r="EH191">
        <f>IF($GO191&gt;=23,INDEX($DI:$DI,$GN191+23),"")</f>
      </c>
      <c r="EI191">
        <f>IF($GO191&gt;=24,INDEX($DI:$DI,$GN191+24),"")</f>
      </c>
      <c r="EJ191">
        <f>IF($GO191&gt;=25,INDEX($DI:$DI,$GN191+25),"")</f>
      </c>
      <c r="EK191">
        <f>IF($GO191&gt;=26,INDEX($DI:$DI,$GN191+26),"")</f>
      </c>
      <c r="EL191">
        <f>IF($GO191&gt;=27,INDEX($DI:$DI,$GN191+27),"")</f>
      </c>
      <c r="EM191">
        <f>IF($GO191&gt;=28,INDEX($DI:$DI,$GN191+28),"")</f>
      </c>
      <c r="EN191">
        <f>IF($GO191&gt;=29,INDEX($DI:$DI,$GN191+29),"")</f>
      </c>
      <c r="EO191">
        <f>IF($GO191&gt;=30,INDEX($DI:$DI,$GN191+30),"")</f>
      </c>
      <c r="EP191">
        <f>IF($GO191&gt;=31,INDEX($DI:$DI,$GN191+31),"")</f>
      </c>
      <c r="EQ191">
        <f>IF($GO191&gt;=32,INDEX($DI:$DI,$GN191+32),"")</f>
      </c>
      <c r="ER191">
        <f>IF($GO191&gt;=33,INDEX($DI:$DI,$GN191+33),"")</f>
      </c>
      <c r="ES191">
        <f>IF($GO191&gt;=34,INDEX($DI:$DI,$GN191+34),"")</f>
      </c>
      <c r="ET191">
        <f>IF($GO191&gt;=35,INDEX($DI:$DI,$GN191+35),"")</f>
      </c>
      <c r="EU191">
        <f>IF($GO191&gt;=36,INDEX($DI:$DI,$GN191+36),"")</f>
      </c>
      <c r="EV191">
        <f>IF($GO191&gt;=37,INDEX($DI:$DI,$GN191+37),"")</f>
      </c>
      <c r="EW191">
        <f>IF($GO191&gt;=38,INDEX($DI:$DI,$GN191+38),"")</f>
      </c>
      <c r="EX191">
        <f>IF($GO191&gt;=39,INDEX($DI:$DI,$GN191+39),"")</f>
      </c>
      <c r="EY191">
        <f>IF($GO191&gt;=40,INDEX($DI:$DI,$GN191+40),"")</f>
      </c>
      <c r="EZ191">
        <f>IF($GO191&gt;=1,INDEX($DJ:$DJ,$GN191+1),"")</f>
      </c>
      <c r="FA191">
        <f>IF($GO191&gt;=2,INDEX($DJ:$DJ,$GN191+2),"")</f>
      </c>
      <c r="FB191">
        <f>IF($GO191&gt;=3,INDEX($DJ:$DJ,$GN191+3),"")</f>
      </c>
      <c r="FC191">
        <f>IF($GO191&gt;=4,INDEX($DJ:$DJ,$GN191+4),"")</f>
      </c>
      <c r="FD191">
        <f>IF($GO191&gt;=5,INDEX($DJ:$DJ,$GN191+5),"")</f>
      </c>
      <c r="FE191">
        <f>IF($GO191&gt;=6,INDEX($DJ:$DJ,$GN191+6),"")</f>
      </c>
      <c r="FF191">
        <f>IF($GO191&gt;=7,INDEX($DJ:$DJ,$GN191+7),"")</f>
      </c>
      <c r="FG191">
        <f>IF($GO191&gt;=8,INDEX($DJ:$DJ,$GN191+8),"")</f>
      </c>
      <c r="FH191">
        <f>IF($GO191&gt;=9,INDEX($DJ:$DJ,$GN191+9),"")</f>
      </c>
      <c r="FI191">
        <f>IF($GO191&gt;=10,INDEX($DJ:$DJ,$GN191+10),"")</f>
      </c>
      <c r="FJ191">
        <f>IF($GO191&gt;=11,INDEX($DJ:$DJ,$GN191+11),"")</f>
      </c>
      <c r="FK191">
        <f>IF($GO191&gt;=12,INDEX($DJ:$DJ,$GN191+12),"")</f>
      </c>
      <c r="FL191">
        <f>IF($GO191&gt;=13,INDEX($DJ:$DJ,$GN191+13),"")</f>
      </c>
      <c r="FM191">
        <f>IF($GO191&gt;=14,INDEX($DJ:$DJ,$GN191+14),"")</f>
      </c>
      <c r="FN191">
        <f>IF($GO191&gt;=15,INDEX($DJ:$DJ,$GN191+15),"")</f>
      </c>
      <c r="FO191">
        <f>IF($GO191&gt;=16,INDEX($DJ:$DJ,$GN191+16),"")</f>
      </c>
      <c r="FP191">
        <f>IF($GO191&gt;=17,INDEX($DJ:$DJ,$GN191+17),"")</f>
      </c>
      <c r="FQ191">
        <f>IF($GO191&gt;=18,INDEX($DJ:$DJ,$GN191+18),"")</f>
      </c>
      <c r="FR191">
        <f>IF($GO191&gt;=19,INDEX($DJ:$DJ,$GN191+19),"")</f>
      </c>
      <c r="FS191">
        <f>IF($GO191&gt;=20,INDEX($DJ:$DJ,$GN191+20),"")</f>
      </c>
      <c r="FT191">
        <f>IF($GO191&gt;=21,INDEX($DJ:$DJ,$GN191+21),"")</f>
      </c>
      <c r="FU191">
        <f>IF($GO191&gt;=22,INDEX($DJ:$DJ,$GN191+22),"")</f>
      </c>
      <c r="FV191">
        <f>IF($GO191&gt;=23,INDEX($DJ:$DJ,$GN191+23),"")</f>
      </c>
      <c r="FW191">
        <f>IF($GO191&gt;=24,INDEX($DJ:$DJ,$GN191+24),"")</f>
      </c>
      <c r="FX191">
        <f>IF($GO191&gt;=25,INDEX($DJ:$DJ,$GN191+25),"")</f>
      </c>
      <c r="FY191">
        <f>IF($GO191&gt;=26,INDEX($DJ:$DJ,$GN191+26),"")</f>
      </c>
      <c r="FZ191">
        <f>IF($GO191&gt;=27,INDEX($DJ:$DJ,$GN191+27),"")</f>
      </c>
      <c r="GA191">
        <f>IF($GO191&gt;=28,INDEX($DJ:$DJ,$GN191+28),"")</f>
      </c>
      <c r="GB191">
        <f>IF($GO191&gt;=29,INDEX($DJ:$DJ,$GN191+29),"")</f>
      </c>
      <c r="GC191">
        <f>IF($GO191&gt;=30,INDEX($DJ:$DJ,$GN191+30),"")</f>
      </c>
      <c r="GD191">
        <f>IF($GO191&gt;=31,INDEX($DJ:$DJ,$GN191+31),"")</f>
      </c>
      <c r="GE191">
        <f>IF($GO191&gt;=32,INDEX($DJ:$DJ,$GN191+32),"")</f>
      </c>
      <c r="GF191">
        <f>IF($GO191&gt;=33,INDEX($DJ:$DJ,$GN191+33),"")</f>
      </c>
      <c r="GG191">
        <f>IF($GO191&gt;=34,INDEX($DJ:$DJ,$GN191+34),"")</f>
      </c>
      <c r="GH191">
        <f>IF($GO191&gt;=35,INDEX($DJ:$DJ,$GN191+35),"")</f>
      </c>
      <c r="GI191">
        <f>IF($GO191&gt;=36,INDEX($DJ:$DJ,$GN191+36),"")</f>
      </c>
      <c r="GJ191">
        <f>IF($GO191&gt;=37,INDEX($DJ:$DJ,$GN191+37),"")</f>
      </c>
      <c r="GK191">
        <f>IF($GO191&gt;=38,INDEX($DJ:$DJ,$GN191+38),"")</f>
      </c>
      <c r="GL191">
        <f>IF($GO191&gt;=39,INDEX($DJ:$DJ,$GN191+39),"")</f>
      </c>
      <c r="GM191">
        <f>IF($GO191&gt;=40,INDEX($DJ:$DJ,$GN191+40),"")</f>
      </c>
      <c r="GN191">
        <f>IFERROR(MATCH($DH191,$DI$2:$DI$148,0)+1,0)</f>
      </c>
      <c r="GO191">
        <f>IFERROR(INDEX($DK$2:$DK$148,MATCH($DH191,$DI$2:$DI$148,0)),0)</f>
      </c>
      <c r="GP191">
        <f>IFERROR(MATCH($Y191,$DL$191:$EY$191,0),0)</f>
      </c>
      <c r="GQ191">
        <f>IF($GP191&gt;0,INDEX($EZ$191:$GM$191,$GP191),"")</f>
      </c>
      <c r="GR191" t="s">
        <v>283</v>
      </c>
      <c r="GT191">
        <f>IF($JC191&gt;=1,INDEX($GR:$GR,$JB191+1),"")</f>
      </c>
      <c r="GU191">
        <f>IF($JC191&gt;=2,INDEX($GR:$GR,$JB191+2),"")</f>
      </c>
      <c r="GV191">
        <f>IF($JC191&gt;=3,INDEX($GR:$GR,$JB191+3),"")</f>
      </c>
      <c r="GW191">
        <f>IF($JC191&gt;=4,INDEX($GR:$GR,$JB191+4),"")</f>
      </c>
      <c r="GX191">
        <f>IF($JC191&gt;=5,INDEX($GR:$GR,$JB191+5),"")</f>
      </c>
      <c r="GY191">
        <f>IF($JC191&gt;=6,INDEX($GR:$GR,$JB191+6),"")</f>
      </c>
      <c r="GZ191">
        <f>IF($JC191&gt;=7,INDEX($GR:$GR,$JB191+7),"")</f>
      </c>
      <c r="HA191">
        <f>IF($JC191&gt;=8,INDEX($GR:$GR,$JB191+8),"")</f>
      </c>
      <c r="HB191">
        <f>IF($JC191&gt;=9,INDEX($GR:$GR,$JB191+9),"")</f>
      </c>
      <c r="HC191">
        <f>IF($JC191&gt;=10,INDEX($GR:$GR,$JB191+10),"")</f>
      </c>
      <c r="HD191">
        <f>IF($JC191&gt;=11,INDEX($GR:$GR,$JB191+11),"")</f>
      </c>
      <c r="HE191">
        <f>IF($JC191&gt;=12,INDEX($GR:$GR,$JB191+12),"")</f>
      </c>
      <c r="HF191">
        <f>IF($JC191&gt;=13,INDEX($GR:$GR,$JB191+13),"")</f>
      </c>
      <c r="HG191">
        <f>IF($JC191&gt;=14,INDEX($GR:$GR,$JB191+14),"")</f>
      </c>
      <c r="HH191">
        <f>IF($JC191&gt;=15,INDEX($GR:$GR,$JB191+15),"")</f>
      </c>
      <c r="HI191">
        <f>IF($JC191&gt;=16,INDEX($GR:$GR,$JB191+16),"")</f>
      </c>
      <c r="HJ191">
        <f>IF($JC191&gt;=17,INDEX($GR:$GR,$JB191+17),"")</f>
      </c>
      <c r="HK191">
        <f>IF($JC191&gt;=18,INDEX($GR:$GR,$JB191+18),"")</f>
      </c>
      <c r="HL191">
        <f>IF($JC191&gt;=19,INDEX($GR:$GR,$JB191+19),"")</f>
      </c>
      <c r="HM191">
        <f>IF($JC191&gt;=20,INDEX($GR:$GR,$JB191+20),"")</f>
      </c>
      <c r="HN191">
        <f>IF($JC191&gt;=21,INDEX($GR:$GR,$JB191+21),"")</f>
      </c>
      <c r="HO191">
        <f>IF($JC191&gt;=22,INDEX($GR:$GR,$JB191+22),"")</f>
      </c>
      <c r="HP191">
        <f>IF($JC191&gt;=23,INDEX($GR:$GR,$JB191+23),"")</f>
      </c>
      <c r="HQ191">
        <f>IF($JC191&gt;=24,INDEX($GR:$GR,$JB191+24),"")</f>
      </c>
      <c r="HR191">
        <f>IF($JC191&gt;=25,INDEX($GR:$GR,$JB191+25),"")</f>
      </c>
      <c r="HS191">
        <f>IF($JC191&gt;=26,INDEX($GR:$GR,$JB191+26),"")</f>
      </c>
      <c r="HT191">
        <f>IF($JC191&gt;=27,INDEX($GR:$GR,$JB191+27),"")</f>
      </c>
      <c r="HU191">
        <f>IF($JC191&gt;=28,INDEX($GR:$GR,$JB191+28),"")</f>
      </c>
      <c r="HV191">
        <f>IF($JC191&gt;=29,INDEX($GR:$GR,$JB191+29),"")</f>
      </c>
      <c r="HW191">
        <f>IF($JC191&gt;=30,INDEX($GR:$GR,$JB191+30),"")</f>
      </c>
      <c r="HX191">
        <f>IF($JC191&gt;=31,INDEX($GR:$GR,$JB191+31),"")</f>
      </c>
      <c r="HY191">
        <f>IF($JC191&gt;=32,INDEX($GR:$GR,$JB191+32),"")</f>
      </c>
      <c r="HZ191">
        <f>IF($JC191&gt;=33,INDEX($GR:$GR,$JB191+33),"")</f>
      </c>
      <c r="IA191">
        <f>IF($JC191&gt;=34,INDEX($GR:$GR,$JB191+34),"")</f>
      </c>
      <c r="IB191">
        <f>IF($JC191&gt;=35,INDEX($GR:$GR,$JB191+35),"")</f>
      </c>
      <c r="IC191">
        <f>IF($JC191&gt;=36,INDEX($GR:$GR,$JB191+36),"")</f>
      </c>
      <c r="ID191">
        <f>IF($JC191&gt;=37,INDEX($GR:$GR,$JB191+37),"")</f>
      </c>
      <c r="IE191">
        <f>IF($JC191&gt;=38,INDEX($GR:$GR,$JB191+38),"")</f>
      </c>
      <c r="IF191">
        <f>IF($JC191&gt;=39,INDEX($GR:$GR,$JB191+39),"")</f>
      </c>
      <c r="IG191">
        <f>IF($JC191&gt;=40,INDEX($GR:$GR,$JB191+40),"")</f>
      </c>
      <c r="IH191">
        <f>IF($JC191&gt;=41,INDEX($GR:$GR,$JB191+41),"")</f>
      </c>
      <c r="II191">
        <f>IF($JC191&gt;=42,INDEX($GR:$GR,$JB191+42),"")</f>
      </c>
      <c r="IJ191">
        <f>IF($JC191&gt;=43,INDEX($GR:$GR,$JB191+43),"")</f>
      </c>
      <c r="IK191">
        <f>IF($JC191&gt;=44,INDEX($GR:$GR,$JB191+44),"")</f>
      </c>
      <c r="IL191">
        <f>IF($JC191&gt;=45,INDEX($GR:$GR,$JB191+45),"")</f>
      </c>
      <c r="IM191">
        <f>IF($JC191&gt;=46,INDEX($GR:$GR,$JB191+46),"")</f>
      </c>
      <c r="IN191">
        <f>IF($JC191&gt;=47,INDEX($GR:$GR,$JB191+47),"")</f>
      </c>
      <c r="IO191">
        <f>IF($JC191&gt;=48,INDEX($GR:$GR,$JB191+48),"")</f>
      </c>
      <c r="IP191">
        <f>IF($JC191&gt;=49,INDEX($GR:$GR,$JB191+49),"")</f>
      </c>
      <c r="IQ191">
        <f>IF($JC191&gt;=50,INDEX($GR:$GR,$JB191+50),"")</f>
      </c>
      <c r="IR191">
        <f>IF($JC191&gt;=51,INDEX($GR:$GR,$JB191+51),"")</f>
      </c>
      <c r="IS191">
        <f>IF($JC191&gt;=52,INDEX($GR:$GR,$JB191+52),"")</f>
      </c>
      <c r="IT191">
        <f>IF($JC191&gt;=53,INDEX($GR:$GR,$JB191+53),"")</f>
      </c>
      <c r="IU191">
        <f>IF($JC191&gt;=54,INDEX($GR:$GR,$JB191+54),"")</f>
      </c>
      <c r="IV191">
        <f>IF($JC191&gt;=55,INDEX($GR:$GR,$JB191+55),"")</f>
      </c>
      <c r="IW191">
        <f>IF($JC191&gt;=56,INDEX($GR:$GR,$JB191+56),"")</f>
      </c>
      <c r="IX191">
        <f>IF($JC191&gt;=57,INDEX($GR:$GR,$JB191+57),"")</f>
      </c>
      <c r="IY191">
        <f>IF($JC191&gt;=58,INDEX($GR:$GR,$JB191+58),"")</f>
      </c>
      <c r="IZ191">
        <f>IF($JC191&gt;=59,INDEX($GR:$GR,$JB191+59),"")</f>
      </c>
      <c r="JA191">
        <f>IF($JC191&gt;=60,INDEX($GR:$GR,$JB191+60),"")</f>
      </c>
      <c r="JB191">
        <f>IFERROR(MATCH($GQ191,$GR$2:$GR$324,0)+1,0)</f>
      </c>
      <c r="JC191">
        <f>IFERROR(INDEX($GS$2:$GS$324,MATCH($GQ191,$GR$2:$GR$324,0)),0)</f>
      </c>
      <c r="JD191" t="s">
        <v>40</v>
      </c>
      <c r="JE191" t="s">
        <v>40</v>
      </c>
    </row>
    <row r="192" spans="1:265" x14ac:dyDescent="0.25">
      <c r="Q192">
        <f>IF(OR($T192="",$P192=""),"",IFERROR($T192/$P192,0))</f>
      </c>
      <c r="R192">
        <f>IF($T192="","",
SUM($S192,$U192,$Z192,$V192,$X192)*
(1-IF($AA192="",0,VALUE($AA192)/100)))</f>
      </c>
      <c r="S192">
        <f>IF($T192="","",$T192)</f>
      </c>
      <c r="U192">
        <f>IF($T192="","",
IF($N192="","",
IF(ISNUMBER(SEARCH("exempt",LOWER($N192))),0,
$T192*(VALUE(SUBSTITUTE($N192,"%",""))/100))))</f>
      </c>
      <c r="AB192">
        <f>IFERROR(IF(FIND(" - ",$K192)&gt;0,MID($K192,FIND(" - ",$K192)+3,LEN($K192)),""),"")</f>
      </c>
      <c r="AK192" t="s">
        <v>718</v>
      </c>
      <c r="AP192">
        <f>IFERROR(LEFT($K192,FIND(" - ",$K192)-1),$K192)</f>
      </c>
      <c r="AS192">
        <f>IF($CH192&gt;=1,INDEX($AQ:$AQ,$CG192+1),"")</f>
      </c>
      <c r="AT192">
        <f>IF($CH192&gt;=2,INDEX($AQ:$AQ,$CG192+2),"")</f>
      </c>
      <c r="AU192">
        <f>IF($CH192&gt;=3,INDEX($AQ:$AQ,$CG192+3),"")</f>
      </c>
      <c r="AV192">
        <f>IF($CH192&gt;=4,INDEX($AQ:$AQ,$CG192+4),"")</f>
      </c>
      <c r="AW192">
        <f>IF($CH192&gt;=5,INDEX($AQ:$AQ,$CG192+5),"")</f>
      </c>
      <c r="AX192">
        <f>IF($CH192&gt;=6,INDEX($AQ:$AQ,$CG192+6),"")</f>
      </c>
      <c r="AY192">
        <f>IF($CH192&gt;=7,INDEX($AQ:$AQ,$CG192+7),"")</f>
      </c>
      <c r="AZ192">
        <f>IF($CH192&gt;=8,INDEX($AQ:$AQ,$CG192+8),"")</f>
      </c>
      <c r="BA192">
        <f>IF($CH192&gt;=9,INDEX($AQ:$AQ,$CG192+9),"")</f>
      </c>
      <c r="BB192">
        <f>IF($CH192&gt;=10,INDEX($AQ:$AQ,$CG192+10),"")</f>
      </c>
      <c r="BC192">
        <f>IF($CH192&gt;=11,INDEX($AQ:$AQ,$CG192+11),"")</f>
      </c>
      <c r="BD192">
        <f>IF($CH192&gt;=12,INDEX($AQ:$AQ,$CG192+12),"")</f>
      </c>
      <c r="BE192">
        <f>IF($CH192&gt;=13,INDEX($AQ:$AQ,$CG192+13),"")</f>
      </c>
      <c r="BF192">
        <f>IF($CH192&gt;=14,INDEX($AQ:$AQ,$CG192+14),"")</f>
      </c>
      <c r="BG192">
        <f>IF($CH192&gt;=15,INDEX($AQ:$AQ,$CG192+15),"")</f>
      </c>
      <c r="BH192">
        <f>IF($CH192&gt;=16,INDEX($AQ:$AQ,$CG192+16),"")</f>
      </c>
      <c r="BI192">
        <f>IF($CH192&gt;=17,INDEX($AQ:$AQ,$CG192+17),"")</f>
      </c>
      <c r="BJ192">
        <f>IF($CH192&gt;=18,INDEX($AQ:$AQ,$CG192+18),"")</f>
      </c>
      <c r="BK192">
        <f>IF($CH192&gt;=19,INDEX($AQ:$AQ,$CG192+19),"")</f>
      </c>
      <c r="BL192">
        <f>IF($CH192&gt;=20,INDEX($AQ:$AQ,$CG192+20),"")</f>
      </c>
      <c r="BM192">
        <f>IF($CH192&gt;=21,INDEX($AQ:$AQ,$CG192+21),"")</f>
      </c>
      <c r="BN192">
        <f>IF($CH192&gt;=22,INDEX($AQ:$AQ,$CG192+22),"")</f>
      </c>
      <c r="BO192">
        <f>IF($CH192&gt;=23,INDEX($AQ:$AQ,$CG192+23),"")</f>
      </c>
      <c r="BP192">
        <f>IF($CH192&gt;=24,INDEX($AQ:$AQ,$CG192+24),"")</f>
      </c>
      <c r="BQ192">
        <f>IF($CH192&gt;=25,INDEX($AQ:$AQ,$CG192+25),"")</f>
      </c>
      <c r="BR192">
        <f>IF($CH192&gt;=26,INDEX($AQ:$AQ,$CG192+26),"")</f>
      </c>
      <c r="BS192">
        <f>IF($CH192&gt;=27,INDEX($AQ:$AQ,$CG192+27),"")</f>
      </c>
      <c r="BT192">
        <f>IF($CH192&gt;=28,INDEX($AQ:$AQ,$CG192+28),"")</f>
      </c>
      <c r="BU192">
        <f>IF($CH192&gt;=29,INDEX($AQ:$AQ,$CG192+29),"")</f>
      </c>
      <c r="BV192">
        <f>IF($CH192&gt;=30,INDEX($AQ:$AQ,$CG192+30),"")</f>
      </c>
      <c r="BW192">
        <f>IF($CH192&gt;=31,INDEX($AQ:$AQ,$CG192+31),"")</f>
      </c>
      <c r="BX192">
        <f>IF($CH192&gt;=32,INDEX($AQ:$AQ,$CG192+32),"")</f>
      </c>
      <c r="BY192">
        <f>IF($CH192&gt;=33,INDEX($AQ:$AQ,$CG192+33),"")</f>
      </c>
      <c r="BZ192">
        <f>IF($CH192&gt;=34,INDEX($AQ:$AQ,$CG192+34),"")</f>
      </c>
      <c r="CA192">
        <f>IF($CH192&gt;=35,INDEX($AQ:$AQ,$CG192+35),"")</f>
      </c>
      <c r="CB192">
        <f>IF($CH192&gt;=36,INDEX($AQ:$AQ,$CG192+36),"")</f>
      </c>
      <c r="CC192">
        <f>IF($CH192&gt;=37,INDEX($AQ:$AQ,$CG192+37),"")</f>
      </c>
      <c r="CD192">
        <f>IF($CH192&gt;=38,INDEX($AQ:$AQ,$CG192+38),"")</f>
      </c>
      <c r="CE192">
        <f>IF($CH192&gt;=39,INDEX($AQ:$AQ,$CG192+39),"")</f>
      </c>
      <c r="CF192">
        <f>IF($CH192&gt;=40,INDEX($AQ:$AQ,$CG192+40),"")</f>
      </c>
      <c r="CG192">
        <f>IFERROR(MATCH($AP192,$AQ$2:$AQ$134,0)+1,0)</f>
      </c>
      <c r="CH192">
        <f>IFERROR(INDEX($AR$2:$AR$134,MATCH($AP192,$AQ$2:$AQ$134,0)),0)</f>
      </c>
      <c r="CI192">
        <f>IFERROR(LEFT($L192,FIND(" - ",$L192)-1),$L192)</f>
      </c>
      <c r="CJ192" t="s">
        <v>224</v>
      </c>
      <c r="CL192">
        <f>IF($DG192&gt;=1,INDEX($CJ:$CJ,$DF192+1),"")</f>
      </c>
      <c r="CM192">
        <f>IF($DG192&gt;=2,INDEX($CJ:$CJ,$DF192+2),"")</f>
      </c>
      <c r="CN192">
        <f>IF($DG192&gt;=3,INDEX($CJ:$CJ,$DF192+3),"")</f>
      </c>
      <c r="CO192">
        <f>IF($DG192&gt;=4,INDEX($CJ:$CJ,$DF192+4),"")</f>
      </c>
      <c r="CP192">
        <f>IF($DG192&gt;=5,INDEX($CJ:$CJ,$DF192+5),"")</f>
      </c>
      <c r="CQ192">
        <f>IF($DG192&gt;=6,INDEX($CJ:$CJ,$DF192+6),"")</f>
      </c>
      <c r="CR192">
        <f>IF($DG192&gt;=7,INDEX($CJ:$CJ,$DF192+7),"")</f>
      </c>
      <c r="CS192">
        <f>IF($DG192&gt;=8,INDEX($CJ:$CJ,$DF192+8),"")</f>
      </c>
      <c r="CT192">
        <f>IF($DG192&gt;=9,INDEX($CJ:$CJ,$DF192+9),"")</f>
      </c>
      <c r="CU192">
        <f>IF($DG192&gt;=10,INDEX($CJ:$CJ,$DF192+10),"")</f>
      </c>
      <c r="CV192">
        <f>IF($DG192&gt;=11,INDEX($CJ:$CJ,$DF192+11),"")</f>
      </c>
      <c r="CW192">
        <f>IF($DG192&gt;=12,INDEX($CJ:$CJ,$DF192+12),"")</f>
      </c>
      <c r="CX192">
        <f>IF($DG192&gt;=13,INDEX($CJ:$CJ,$DF192+13),"")</f>
      </c>
      <c r="CY192">
        <f>IF($DG192&gt;=14,INDEX($CJ:$CJ,$DF192+14),"")</f>
      </c>
      <c r="CZ192">
        <f>IF($DG192&gt;=15,INDEX($CJ:$CJ,$DF192+15),"")</f>
      </c>
      <c r="DA192">
        <f>IF($DG192&gt;=16,INDEX($CJ:$CJ,$DF192+16),"")</f>
      </c>
      <c r="DB192">
        <f>IF($DG192&gt;=17,INDEX($CJ:$CJ,$DF192+17),"")</f>
      </c>
      <c r="DC192">
        <f>IF($DG192&gt;=18,INDEX($CJ:$CJ,$DF192+18),"")</f>
      </c>
      <c r="DD192">
        <f>IF($DG192&gt;=19,INDEX($CJ:$CJ,$DF192+19),"")</f>
      </c>
      <c r="DE192">
        <f>IF($DG192&gt;=20,INDEX($CJ:$CJ,$DF192+20),"")</f>
      </c>
      <c r="DF192">
        <f>IFERROR(MATCH($CI192,$CJ$2:$CJ$263,0)+1,0)</f>
      </c>
      <c r="DG192">
        <f>IFERROR(INDEX($CK$2:$CK$263,MATCH($CI192,$CJ$2:$CJ$263,0)),0)</f>
      </c>
      <c r="DH192">
        <f>IFERROR(INDEX($AO:$AO,MATCH($N192,$AN:$AN,0))&amp;"","")</f>
      </c>
      <c r="DL192">
        <f>IF($GO192&gt;=1,INDEX($DI:$DI,$GN192+1),"")</f>
      </c>
      <c r="DM192">
        <f>IF($GO192&gt;=2,INDEX($DI:$DI,$GN192+2),"")</f>
      </c>
      <c r="DN192">
        <f>IF($GO192&gt;=3,INDEX($DI:$DI,$GN192+3),"")</f>
      </c>
      <c r="DO192">
        <f>IF($GO192&gt;=4,INDEX($DI:$DI,$GN192+4),"")</f>
      </c>
      <c r="DP192">
        <f>IF($GO192&gt;=5,INDEX($DI:$DI,$GN192+5),"")</f>
      </c>
      <c r="DQ192">
        <f>IF($GO192&gt;=6,INDEX($DI:$DI,$GN192+6),"")</f>
      </c>
      <c r="DR192">
        <f>IF($GO192&gt;=7,INDEX($DI:$DI,$GN192+7),"")</f>
      </c>
      <c r="DS192">
        <f>IF($GO192&gt;=8,INDEX($DI:$DI,$GN192+8),"")</f>
      </c>
      <c r="DT192">
        <f>IF($GO192&gt;=9,INDEX($DI:$DI,$GN192+9),"")</f>
      </c>
      <c r="DU192">
        <f>IF($GO192&gt;=10,INDEX($DI:$DI,$GN192+10),"")</f>
      </c>
      <c r="DV192">
        <f>IF($GO192&gt;=11,INDEX($DI:$DI,$GN192+11),"")</f>
      </c>
      <c r="DW192">
        <f>IF($GO192&gt;=12,INDEX($DI:$DI,$GN192+12),"")</f>
      </c>
      <c r="DX192">
        <f>IF($GO192&gt;=13,INDEX($DI:$DI,$GN192+13),"")</f>
      </c>
      <c r="DY192">
        <f>IF($GO192&gt;=14,INDEX($DI:$DI,$GN192+14),"")</f>
      </c>
      <c r="DZ192">
        <f>IF($GO192&gt;=15,INDEX($DI:$DI,$GN192+15),"")</f>
      </c>
      <c r="EA192">
        <f>IF($GO192&gt;=16,INDEX($DI:$DI,$GN192+16),"")</f>
      </c>
      <c r="EB192">
        <f>IF($GO192&gt;=17,INDEX($DI:$DI,$GN192+17),"")</f>
      </c>
      <c r="EC192">
        <f>IF($GO192&gt;=18,INDEX($DI:$DI,$GN192+18),"")</f>
      </c>
      <c r="ED192">
        <f>IF($GO192&gt;=19,INDEX($DI:$DI,$GN192+19),"")</f>
      </c>
      <c r="EE192">
        <f>IF($GO192&gt;=20,INDEX($DI:$DI,$GN192+20),"")</f>
      </c>
      <c r="EF192">
        <f>IF($GO192&gt;=21,INDEX($DI:$DI,$GN192+21),"")</f>
      </c>
      <c r="EG192">
        <f>IF($GO192&gt;=22,INDEX($DI:$DI,$GN192+22),"")</f>
      </c>
      <c r="EH192">
        <f>IF($GO192&gt;=23,INDEX($DI:$DI,$GN192+23),"")</f>
      </c>
      <c r="EI192">
        <f>IF($GO192&gt;=24,INDEX($DI:$DI,$GN192+24),"")</f>
      </c>
      <c r="EJ192">
        <f>IF($GO192&gt;=25,INDEX($DI:$DI,$GN192+25),"")</f>
      </c>
      <c r="EK192">
        <f>IF($GO192&gt;=26,INDEX($DI:$DI,$GN192+26),"")</f>
      </c>
      <c r="EL192">
        <f>IF($GO192&gt;=27,INDEX($DI:$DI,$GN192+27),"")</f>
      </c>
      <c r="EM192">
        <f>IF($GO192&gt;=28,INDEX($DI:$DI,$GN192+28),"")</f>
      </c>
      <c r="EN192">
        <f>IF($GO192&gt;=29,INDEX($DI:$DI,$GN192+29),"")</f>
      </c>
      <c r="EO192">
        <f>IF($GO192&gt;=30,INDEX($DI:$DI,$GN192+30),"")</f>
      </c>
      <c r="EP192">
        <f>IF($GO192&gt;=31,INDEX($DI:$DI,$GN192+31),"")</f>
      </c>
      <c r="EQ192">
        <f>IF($GO192&gt;=32,INDEX($DI:$DI,$GN192+32),"")</f>
      </c>
      <c r="ER192">
        <f>IF($GO192&gt;=33,INDEX($DI:$DI,$GN192+33),"")</f>
      </c>
      <c r="ES192">
        <f>IF($GO192&gt;=34,INDEX($DI:$DI,$GN192+34),"")</f>
      </c>
      <c r="ET192">
        <f>IF($GO192&gt;=35,INDEX($DI:$DI,$GN192+35),"")</f>
      </c>
      <c r="EU192">
        <f>IF($GO192&gt;=36,INDEX($DI:$DI,$GN192+36),"")</f>
      </c>
      <c r="EV192">
        <f>IF($GO192&gt;=37,INDEX($DI:$DI,$GN192+37),"")</f>
      </c>
      <c r="EW192">
        <f>IF($GO192&gt;=38,INDEX($DI:$DI,$GN192+38),"")</f>
      </c>
      <c r="EX192">
        <f>IF($GO192&gt;=39,INDEX($DI:$DI,$GN192+39),"")</f>
      </c>
      <c r="EY192">
        <f>IF($GO192&gt;=40,INDEX($DI:$DI,$GN192+40),"")</f>
      </c>
      <c r="EZ192">
        <f>IF($GO192&gt;=1,INDEX($DJ:$DJ,$GN192+1),"")</f>
      </c>
      <c r="FA192">
        <f>IF($GO192&gt;=2,INDEX($DJ:$DJ,$GN192+2),"")</f>
      </c>
      <c r="FB192">
        <f>IF($GO192&gt;=3,INDEX($DJ:$DJ,$GN192+3),"")</f>
      </c>
      <c r="FC192">
        <f>IF($GO192&gt;=4,INDEX($DJ:$DJ,$GN192+4),"")</f>
      </c>
      <c r="FD192">
        <f>IF($GO192&gt;=5,INDEX($DJ:$DJ,$GN192+5),"")</f>
      </c>
      <c r="FE192">
        <f>IF($GO192&gt;=6,INDEX($DJ:$DJ,$GN192+6),"")</f>
      </c>
      <c r="FF192">
        <f>IF($GO192&gt;=7,INDEX($DJ:$DJ,$GN192+7),"")</f>
      </c>
      <c r="FG192">
        <f>IF($GO192&gt;=8,INDEX($DJ:$DJ,$GN192+8),"")</f>
      </c>
      <c r="FH192">
        <f>IF($GO192&gt;=9,INDEX($DJ:$DJ,$GN192+9),"")</f>
      </c>
      <c r="FI192">
        <f>IF($GO192&gt;=10,INDEX($DJ:$DJ,$GN192+10),"")</f>
      </c>
      <c r="FJ192">
        <f>IF($GO192&gt;=11,INDEX($DJ:$DJ,$GN192+11),"")</f>
      </c>
      <c r="FK192">
        <f>IF($GO192&gt;=12,INDEX($DJ:$DJ,$GN192+12),"")</f>
      </c>
      <c r="FL192">
        <f>IF($GO192&gt;=13,INDEX($DJ:$DJ,$GN192+13),"")</f>
      </c>
      <c r="FM192">
        <f>IF($GO192&gt;=14,INDEX($DJ:$DJ,$GN192+14),"")</f>
      </c>
      <c r="FN192">
        <f>IF($GO192&gt;=15,INDEX($DJ:$DJ,$GN192+15),"")</f>
      </c>
      <c r="FO192">
        <f>IF($GO192&gt;=16,INDEX($DJ:$DJ,$GN192+16),"")</f>
      </c>
      <c r="FP192">
        <f>IF($GO192&gt;=17,INDEX($DJ:$DJ,$GN192+17),"")</f>
      </c>
      <c r="FQ192">
        <f>IF($GO192&gt;=18,INDEX($DJ:$DJ,$GN192+18),"")</f>
      </c>
      <c r="FR192">
        <f>IF($GO192&gt;=19,INDEX($DJ:$DJ,$GN192+19),"")</f>
      </c>
      <c r="FS192">
        <f>IF($GO192&gt;=20,INDEX($DJ:$DJ,$GN192+20),"")</f>
      </c>
      <c r="FT192">
        <f>IF($GO192&gt;=21,INDEX($DJ:$DJ,$GN192+21),"")</f>
      </c>
      <c r="FU192">
        <f>IF($GO192&gt;=22,INDEX($DJ:$DJ,$GN192+22),"")</f>
      </c>
      <c r="FV192">
        <f>IF($GO192&gt;=23,INDEX($DJ:$DJ,$GN192+23),"")</f>
      </c>
      <c r="FW192">
        <f>IF($GO192&gt;=24,INDEX($DJ:$DJ,$GN192+24),"")</f>
      </c>
      <c r="FX192">
        <f>IF($GO192&gt;=25,INDEX($DJ:$DJ,$GN192+25),"")</f>
      </c>
      <c r="FY192">
        <f>IF($GO192&gt;=26,INDEX($DJ:$DJ,$GN192+26),"")</f>
      </c>
      <c r="FZ192">
        <f>IF($GO192&gt;=27,INDEX($DJ:$DJ,$GN192+27),"")</f>
      </c>
      <c r="GA192">
        <f>IF($GO192&gt;=28,INDEX($DJ:$DJ,$GN192+28),"")</f>
      </c>
      <c r="GB192">
        <f>IF($GO192&gt;=29,INDEX($DJ:$DJ,$GN192+29),"")</f>
      </c>
      <c r="GC192">
        <f>IF($GO192&gt;=30,INDEX($DJ:$DJ,$GN192+30),"")</f>
      </c>
      <c r="GD192">
        <f>IF($GO192&gt;=31,INDEX($DJ:$DJ,$GN192+31),"")</f>
      </c>
      <c r="GE192">
        <f>IF($GO192&gt;=32,INDEX($DJ:$DJ,$GN192+32),"")</f>
      </c>
      <c r="GF192">
        <f>IF($GO192&gt;=33,INDEX($DJ:$DJ,$GN192+33),"")</f>
      </c>
      <c r="GG192">
        <f>IF($GO192&gt;=34,INDEX($DJ:$DJ,$GN192+34),"")</f>
      </c>
      <c r="GH192">
        <f>IF($GO192&gt;=35,INDEX($DJ:$DJ,$GN192+35),"")</f>
      </c>
      <c r="GI192">
        <f>IF($GO192&gt;=36,INDEX($DJ:$DJ,$GN192+36),"")</f>
      </c>
      <c r="GJ192">
        <f>IF($GO192&gt;=37,INDEX($DJ:$DJ,$GN192+37),"")</f>
      </c>
      <c r="GK192">
        <f>IF($GO192&gt;=38,INDEX($DJ:$DJ,$GN192+38),"")</f>
      </c>
      <c r="GL192">
        <f>IF($GO192&gt;=39,INDEX($DJ:$DJ,$GN192+39),"")</f>
      </c>
      <c r="GM192">
        <f>IF($GO192&gt;=40,INDEX($DJ:$DJ,$GN192+40),"")</f>
      </c>
      <c r="GN192">
        <f>IFERROR(MATCH($DH192,$DI$2:$DI$148,0)+1,0)</f>
      </c>
      <c r="GO192">
        <f>IFERROR(INDEX($DK$2:$DK$148,MATCH($DH192,$DI$2:$DI$148,0)),0)</f>
      </c>
      <c r="GP192">
        <f>IFERROR(MATCH($Y192,$DL$192:$EY$192,0),0)</f>
      </c>
      <c r="GQ192">
        <f>IF($GP192&gt;0,INDEX($EZ$192:$GM$192,$GP192),"")</f>
      </c>
      <c r="GR192" t="s">
        <v>288</v>
      </c>
      <c r="GT192">
        <f>IF($JC192&gt;=1,INDEX($GR:$GR,$JB192+1),"")</f>
      </c>
      <c r="GU192">
        <f>IF($JC192&gt;=2,INDEX($GR:$GR,$JB192+2),"")</f>
      </c>
      <c r="GV192">
        <f>IF($JC192&gt;=3,INDEX($GR:$GR,$JB192+3),"")</f>
      </c>
      <c r="GW192">
        <f>IF($JC192&gt;=4,INDEX($GR:$GR,$JB192+4),"")</f>
      </c>
      <c r="GX192">
        <f>IF($JC192&gt;=5,INDEX($GR:$GR,$JB192+5),"")</f>
      </c>
      <c r="GY192">
        <f>IF($JC192&gt;=6,INDEX($GR:$GR,$JB192+6),"")</f>
      </c>
      <c r="GZ192">
        <f>IF($JC192&gt;=7,INDEX($GR:$GR,$JB192+7),"")</f>
      </c>
      <c r="HA192">
        <f>IF($JC192&gt;=8,INDEX($GR:$GR,$JB192+8),"")</f>
      </c>
      <c r="HB192">
        <f>IF($JC192&gt;=9,INDEX($GR:$GR,$JB192+9),"")</f>
      </c>
      <c r="HC192">
        <f>IF($JC192&gt;=10,INDEX($GR:$GR,$JB192+10),"")</f>
      </c>
      <c r="HD192">
        <f>IF($JC192&gt;=11,INDEX($GR:$GR,$JB192+11),"")</f>
      </c>
      <c r="HE192">
        <f>IF($JC192&gt;=12,INDEX($GR:$GR,$JB192+12),"")</f>
      </c>
      <c r="HF192">
        <f>IF($JC192&gt;=13,INDEX($GR:$GR,$JB192+13),"")</f>
      </c>
      <c r="HG192">
        <f>IF($JC192&gt;=14,INDEX($GR:$GR,$JB192+14),"")</f>
      </c>
      <c r="HH192">
        <f>IF($JC192&gt;=15,INDEX($GR:$GR,$JB192+15),"")</f>
      </c>
      <c r="HI192">
        <f>IF($JC192&gt;=16,INDEX($GR:$GR,$JB192+16),"")</f>
      </c>
      <c r="HJ192">
        <f>IF($JC192&gt;=17,INDEX($GR:$GR,$JB192+17),"")</f>
      </c>
      <c r="HK192">
        <f>IF($JC192&gt;=18,INDEX($GR:$GR,$JB192+18),"")</f>
      </c>
      <c r="HL192">
        <f>IF($JC192&gt;=19,INDEX($GR:$GR,$JB192+19),"")</f>
      </c>
      <c r="HM192">
        <f>IF($JC192&gt;=20,INDEX($GR:$GR,$JB192+20),"")</f>
      </c>
      <c r="HN192">
        <f>IF($JC192&gt;=21,INDEX($GR:$GR,$JB192+21),"")</f>
      </c>
      <c r="HO192">
        <f>IF($JC192&gt;=22,INDEX($GR:$GR,$JB192+22),"")</f>
      </c>
      <c r="HP192">
        <f>IF($JC192&gt;=23,INDEX($GR:$GR,$JB192+23),"")</f>
      </c>
      <c r="HQ192">
        <f>IF($JC192&gt;=24,INDEX($GR:$GR,$JB192+24),"")</f>
      </c>
      <c r="HR192">
        <f>IF($JC192&gt;=25,INDEX($GR:$GR,$JB192+25),"")</f>
      </c>
      <c r="HS192">
        <f>IF($JC192&gt;=26,INDEX($GR:$GR,$JB192+26),"")</f>
      </c>
      <c r="HT192">
        <f>IF($JC192&gt;=27,INDEX($GR:$GR,$JB192+27),"")</f>
      </c>
      <c r="HU192">
        <f>IF($JC192&gt;=28,INDEX($GR:$GR,$JB192+28),"")</f>
      </c>
      <c r="HV192">
        <f>IF($JC192&gt;=29,INDEX($GR:$GR,$JB192+29),"")</f>
      </c>
      <c r="HW192">
        <f>IF($JC192&gt;=30,INDEX($GR:$GR,$JB192+30),"")</f>
      </c>
      <c r="HX192">
        <f>IF($JC192&gt;=31,INDEX($GR:$GR,$JB192+31),"")</f>
      </c>
      <c r="HY192">
        <f>IF($JC192&gt;=32,INDEX($GR:$GR,$JB192+32),"")</f>
      </c>
      <c r="HZ192">
        <f>IF($JC192&gt;=33,INDEX($GR:$GR,$JB192+33),"")</f>
      </c>
      <c r="IA192">
        <f>IF($JC192&gt;=34,INDEX($GR:$GR,$JB192+34),"")</f>
      </c>
      <c r="IB192">
        <f>IF($JC192&gt;=35,INDEX($GR:$GR,$JB192+35),"")</f>
      </c>
      <c r="IC192">
        <f>IF($JC192&gt;=36,INDEX($GR:$GR,$JB192+36),"")</f>
      </c>
      <c r="ID192">
        <f>IF($JC192&gt;=37,INDEX($GR:$GR,$JB192+37),"")</f>
      </c>
      <c r="IE192">
        <f>IF($JC192&gt;=38,INDEX($GR:$GR,$JB192+38),"")</f>
      </c>
      <c r="IF192">
        <f>IF($JC192&gt;=39,INDEX($GR:$GR,$JB192+39),"")</f>
      </c>
      <c r="IG192">
        <f>IF($JC192&gt;=40,INDEX($GR:$GR,$JB192+40),"")</f>
      </c>
      <c r="IH192">
        <f>IF($JC192&gt;=41,INDEX($GR:$GR,$JB192+41),"")</f>
      </c>
      <c r="II192">
        <f>IF($JC192&gt;=42,INDEX($GR:$GR,$JB192+42),"")</f>
      </c>
      <c r="IJ192">
        <f>IF($JC192&gt;=43,INDEX($GR:$GR,$JB192+43),"")</f>
      </c>
      <c r="IK192">
        <f>IF($JC192&gt;=44,INDEX($GR:$GR,$JB192+44),"")</f>
      </c>
      <c r="IL192">
        <f>IF($JC192&gt;=45,INDEX($GR:$GR,$JB192+45),"")</f>
      </c>
      <c r="IM192">
        <f>IF($JC192&gt;=46,INDEX($GR:$GR,$JB192+46),"")</f>
      </c>
      <c r="IN192">
        <f>IF($JC192&gt;=47,INDEX($GR:$GR,$JB192+47),"")</f>
      </c>
      <c r="IO192">
        <f>IF($JC192&gt;=48,INDEX($GR:$GR,$JB192+48),"")</f>
      </c>
      <c r="IP192">
        <f>IF($JC192&gt;=49,INDEX($GR:$GR,$JB192+49),"")</f>
      </c>
      <c r="IQ192">
        <f>IF($JC192&gt;=50,INDEX($GR:$GR,$JB192+50),"")</f>
      </c>
      <c r="IR192">
        <f>IF($JC192&gt;=51,INDEX($GR:$GR,$JB192+51),"")</f>
      </c>
      <c r="IS192">
        <f>IF($JC192&gt;=52,INDEX($GR:$GR,$JB192+52),"")</f>
      </c>
      <c r="IT192">
        <f>IF($JC192&gt;=53,INDEX($GR:$GR,$JB192+53),"")</f>
      </c>
      <c r="IU192">
        <f>IF($JC192&gt;=54,INDEX($GR:$GR,$JB192+54),"")</f>
      </c>
      <c r="IV192">
        <f>IF($JC192&gt;=55,INDEX($GR:$GR,$JB192+55),"")</f>
      </c>
      <c r="IW192">
        <f>IF($JC192&gt;=56,INDEX($GR:$GR,$JB192+56),"")</f>
      </c>
      <c r="IX192">
        <f>IF($JC192&gt;=57,INDEX($GR:$GR,$JB192+57),"")</f>
      </c>
      <c r="IY192">
        <f>IF($JC192&gt;=58,INDEX($GR:$GR,$JB192+58),"")</f>
      </c>
      <c r="IZ192">
        <f>IF($JC192&gt;=59,INDEX($GR:$GR,$JB192+59),"")</f>
      </c>
      <c r="JA192">
        <f>IF($JC192&gt;=60,INDEX($GR:$GR,$JB192+60),"")</f>
      </c>
      <c r="JB192">
        <f>IFERROR(MATCH($GQ192,$GR$2:$GR$324,0)+1,0)</f>
      </c>
      <c r="JC192">
        <f>IFERROR(INDEX($GS$2:$GS$324,MATCH($GQ192,$GR$2:$GR$324,0)),0)</f>
      </c>
      <c r="JD192" t="s">
        <v>40</v>
      </c>
      <c r="JE192" t="s">
        <v>40</v>
      </c>
    </row>
    <row r="193" spans="1:265" x14ac:dyDescent="0.25">
      <c r="Q193">
        <f>IF(OR($T193="",$P193=""),"",IFERROR($T193/$P193,0))</f>
      </c>
      <c r="R193">
        <f>IF($T193="","",
SUM($S193,$U193,$Z193,$V193,$X193)*
(1-IF($AA193="",0,VALUE($AA193)/100)))</f>
      </c>
      <c r="S193">
        <f>IF($T193="","",$T193)</f>
      </c>
      <c r="U193">
        <f>IF($T193="","",
IF($N193="","",
IF(ISNUMBER(SEARCH("exempt",LOWER($N193))),0,
$T193*(VALUE(SUBSTITUTE($N193,"%",""))/100))))</f>
      </c>
      <c r="AB193">
        <f>IFERROR(IF(FIND(" - ",$K193)&gt;0,MID($K193,FIND(" - ",$K193)+3,LEN($K193)),""),"")</f>
      </c>
      <c r="AK193" t="s">
        <v>719</v>
      </c>
      <c r="AP193">
        <f>IFERROR(LEFT($K193,FIND(" - ",$K193)-1),$K193)</f>
      </c>
      <c r="AS193">
        <f>IF($CH193&gt;=1,INDEX($AQ:$AQ,$CG193+1),"")</f>
      </c>
      <c r="AT193">
        <f>IF($CH193&gt;=2,INDEX($AQ:$AQ,$CG193+2),"")</f>
      </c>
      <c r="AU193">
        <f>IF($CH193&gt;=3,INDEX($AQ:$AQ,$CG193+3),"")</f>
      </c>
      <c r="AV193">
        <f>IF($CH193&gt;=4,INDEX($AQ:$AQ,$CG193+4),"")</f>
      </c>
      <c r="AW193">
        <f>IF($CH193&gt;=5,INDEX($AQ:$AQ,$CG193+5),"")</f>
      </c>
      <c r="AX193">
        <f>IF($CH193&gt;=6,INDEX($AQ:$AQ,$CG193+6),"")</f>
      </c>
      <c r="AY193">
        <f>IF($CH193&gt;=7,INDEX($AQ:$AQ,$CG193+7),"")</f>
      </c>
      <c r="AZ193">
        <f>IF($CH193&gt;=8,INDEX($AQ:$AQ,$CG193+8),"")</f>
      </c>
      <c r="BA193">
        <f>IF($CH193&gt;=9,INDEX($AQ:$AQ,$CG193+9),"")</f>
      </c>
      <c r="BB193">
        <f>IF($CH193&gt;=10,INDEX($AQ:$AQ,$CG193+10),"")</f>
      </c>
      <c r="BC193">
        <f>IF($CH193&gt;=11,INDEX($AQ:$AQ,$CG193+11),"")</f>
      </c>
      <c r="BD193">
        <f>IF($CH193&gt;=12,INDEX($AQ:$AQ,$CG193+12),"")</f>
      </c>
      <c r="BE193">
        <f>IF($CH193&gt;=13,INDEX($AQ:$AQ,$CG193+13),"")</f>
      </c>
      <c r="BF193">
        <f>IF($CH193&gt;=14,INDEX($AQ:$AQ,$CG193+14),"")</f>
      </c>
      <c r="BG193">
        <f>IF($CH193&gt;=15,INDEX($AQ:$AQ,$CG193+15),"")</f>
      </c>
      <c r="BH193">
        <f>IF($CH193&gt;=16,INDEX($AQ:$AQ,$CG193+16),"")</f>
      </c>
      <c r="BI193">
        <f>IF($CH193&gt;=17,INDEX($AQ:$AQ,$CG193+17),"")</f>
      </c>
      <c r="BJ193">
        <f>IF($CH193&gt;=18,INDEX($AQ:$AQ,$CG193+18),"")</f>
      </c>
      <c r="BK193">
        <f>IF($CH193&gt;=19,INDEX($AQ:$AQ,$CG193+19),"")</f>
      </c>
      <c r="BL193">
        <f>IF($CH193&gt;=20,INDEX($AQ:$AQ,$CG193+20),"")</f>
      </c>
      <c r="BM193">
        <f>IF($CH193&gt;=21,INDEX($AQ:$AQ,$CG193+21),"")</f>
      </c>
      <c r="BN193">
        <f>IF($CH193&gt;=22,INDEX($AQ:$AQ,$CG193+22),"")</f>
      </c>
      <c r="BO193">
        <f>IF($CH193&gt;=23,INDEX($AQ:$AQ,$CG193+23),"")</f>
      </c>
      <c r="BP193">
        <f>IF($CH193&gt;=24,INDEX($AQ:$AQ,$CG193+24),"")</f>
      </c>
      <c r="BQ193">
        <f>IF($CH193&gt;=25,INDEX($AQ:$AQ,$CG193+25),"")</f>
      </c>
      <c r="BR193">
        <f>IF($CH193&gt;=26,INDEX($AQ:$AQ,$CG193+26),"")</f>
      </c>
      <c r="BS193">
        <f>IF($CH193&gt;=27,INDEX($AQ:$AQ,$CG193+27),"")</f>
      </c>
      <c r="BT193">
        <f>IF($CH193&gt;=28,INDEX($AQ:$AQ,$CG193+28),"")</f>
      </c>
      <c r="BU193">
        <f>IF($CH193&gt;=29,INDEX($AQ:$AQ,$CG193+29),"")</f>
      </c>
      <c r="BV193">
        <f>IF($CH193&gt;=30,INDEX($AQ:$AQ,$CG193+30),"")</f>
      </c>
      <c r="BW193">
        <f>IF($CH193&gt;=31,INDEX($AQ:$AQ,$CG193+31),"")</f>
      </c>
      <c r="BX193">
        <f>IF($CH193&gt;=32,INDEX($AQ:$AQ,$CG193+32),"")</f>
      </c>
      <c r="BY193">
        <f>IF($CH193&gt;=33,INDEX($AQ:$AQ,$CG193+33),"")</f>
      </c>
      <c r="BZ193">
        <f>IF($CH193&gt;=34,INDEX($AQ:$AQ,$CG193+34),"")</f>
      </c>
      <c r="CA193">
        <f>IF($CH193&gt;=35,INDEX($AQ:$AQ,$CG193+35),"")</f>
      </c>
      <c r="CB193">
        <f>IF($CH193&gt;=36,INDEX($AQ:$AQ,$CG193+36),"")</f>
      </c>
      <c r="CC193">
        <f>IF($CH193&gt;=37,INDEX($AQ:$AQ,$CG193+37),"")</f>
      </c>
      <c r="CD193">
        <f>IF($CH193&gt;=38,INDEX($AQ:$AQ,$CG193+38),"")</f>
      </c>
      <c r="CE193">
        <f>IF($CH193&gt;=39,INDEX($AQ:$AQ,$CG193+39),"")</f>
      </c>
      <c r="CF193">
        <f>IF($CH193&gt;=40,INDEX($AQ:$AQ,$CG193+40),"")</f>
      </c>
      <c r="CG193">
        <f>IFERROR(MATCH($AP193,$AQ$2:$AQ$134,0)+1,0)</f>
      </c>
      <c r="CH193">
        <f>IFERROR(INDEX($AR$2:$AR$134,MATCH($AP193,$AQ$2:$AQ$134,0)),0)</f>
      </c>
      <c r="CI193">
        <f>IFERROR(LEFT($L193,FIND(" - ",$L193)-1),$L193)</f>
      </c>
      <c r="CJ193" t="s">
        <v>720</v>
      </c>
      <c r="CK193">
        <v>1</v>
      </c>
      <c r="CL193">
        <f>IF($DG193&gt;=1,INDEX($CJ:$CJ,$DF193+1),"")</f>
      </c>
      <c r="CM193">
        <f>IF($DG193&gt;=2,INDEX($CJ:$CJ,$DF193+2),"")</f>
      </c>
      <c r="CN193">
        <f>IF($DG193&gt;=3,INDEX($CJ:$CJ,$DF193+3),"")</f>
      </c>
      <c r="CO193">
        <f>IF($DG193&gt;=4,INDEX($CJ:$CJ,$DF193+4),"")</f>
      </c>
      <c r="CP193">
        <f>IF($DG193&gt;=5,INDEX($CJ:$CJ,$DF193+5),"")</f>
      </c>
      <c r="CQ193">
        <f>IF($DG193&gt;=6,INDEX($CJ:$CJ,$DF193+6),"")</f>
      </c>
      <c r="CR193">
        <f>IF($DG193&gt;=7,INDEX($CJ:$CJ,$DF193+7),"")</f>
      </c>
      <c r="CS193">
        <f>IF($DG193&gt;=8,INDEX($CJ:$CJ,$DF193+8),"")</f>
      </c>
      <c r="CT193">
        <f>IF($DG193&gt;=9,INDEX($CJ:$CJ,$DF193+9),"")</f>
      </c>
      <c r="CU193">
        <f>IF($DG193&gt;=10,INDEX($CJ:$CJ,$DF193+10),"")</f>
      </c>
      <c r="CV193">
        <f>IF($DG193&gt;=11,INDEX($CJ:$CJ,$DF193+11),"")</f>
      </c>
      <c r="CW193">
        <f>IF($DG193&gt;=12,INDEX($CJ:$CJ,$DF193+12),"")</f>
      </c>
      <c r="CX193">
        <f>IF($DG193&gt;=13,INDEX($CJ:$CJ,$DF193+13),"")</f>
      </c>
      <c r="CY193">
        <f>IF($DG193&gt;=14,INDEX($CJ:$CJ,$DF193+14),"")</f>
      </c>
      <c r="CZ193">
        <f>IF($DG193&gt;=15,INDEX($CJ:$CJ,$DF193+15),"")</f>
      </c>
      <c r="DA193">
        <f>IF($DG193&gt;=16,INDEX($CJ:$CJ,$DF193+16),"")</f>
      </c>
      <c r="DB193">
        <f>IF($DG193&gt;=17,INDEX($CJ:$CJ,$DF193+17),"")</f>
      </c>
      <c r="DC193">
        <f>IF($DG193&gt;=18,INDEX($CJ:$CJ,$DF193+18),"")</f>
      </c>
      <c r="DD193">
        <f>IF($DG193&gt;=19,INDEX($CJ:$CJ,$DF193+19),"")</f>
      </c>
      <c r="DE193">
        <f>IF($DG193&gt;=20,INDEX($CJ:$CJ,$DF193+20),"")</f>
      </c>
      <c r="DF193">
        <f>IFERROR(MATCH($CI193,$CJ$2:$CJ$263,0)+1,0)</f>
      </c>
      <c r="DG193">
        <f>IFERROR(INDEX($CK$2:$CK$263,MATCH($CI193,$CJ$2:$CJ$263,0)),0)</f>
      </c>
      <c r="DH193">
        <f>IFERROR(INDEX($AO:$AO,MATCH($N193,$AN:$AN,0))&amp;"","")</f>
      </c>
      <c r="DL193">
        <f>IF($GO193&gt;=1,INDEX($DI:$DI,$GN193+1),"")</f>
      </c>
      <c r="DM193">
        <f>IF($GO193&gt;=2,INDEX($DI:$DI,$GN193+2),"")</f>
      </c>
      <c r="DN193">
        <f>IF($GO193&gt;=3,INDEX($DI:$DI,$GN193+3),"")</f>
      </c>
      <c r="DO193">
        <f>IF($GO193&gt;=4,INDEX($DI:$DI,$GN193+4),"")</f>
      </c>
      <c r="DP193">
        <f>IF($GO193&gt;=5,INDEX($DI:$DI,$GN193+5),"")</f>
      </c>
      <c r="DQ193">
        <f>IF($GO193&gt;=6,INDEX($DI:$DI,$GN193+6),"")</f>
      </c>
      <c r="DR193">
        <f>IF($GO193&gt;=7,INDEX($DI:$DI,$GN193+7),"")</f>
      </c>
      <c r="DS193">
        <f>IF($GO193&gt;=8,INDEX($DI:$DI,$GN193+8),"")</f>
      </c>
      <c r="DT193">
        <f>IF($GO193&gt;=9,INDEX($DI:$DI,$GN193+9),"")</f>
      </c>
      <c r="DU193">
        <f>IF($GO193&gt;=10,INDEX($DI:$DI,$GN193+10),"")</f>
      </c>
      <c r="DV193">
        <f>IF($GO193&gt;=11,INDEX($DI:$DI,$GN193+11),"")</f>
      </c>
      <c r="DW193">
        <f>IF($GO193&gt;=12,INDEX($DI:$DI,$GN193+12),"")</f>
      </c>
      <c r="DX193">
        <f>IF($GO193&gt;=13,INDEX($DI:$DI,$GN193+13),"")</f>
      </c>
      <c r="DY193">
        <f>IF($GO193&gt;=14,INDEX($DI:$DI,$GN193+14),"")</f>
      </c>
      <c r="DZ193">
        <f>IF($GO193&gt;=15,INDEX($DI:$DI,$GN193+15),"")</f>
      </c>
      <c r="EA193">
        <f>IF($GO193&gt;=16,INDEX($DI:$DI,$GN193+16),"")</f>
      </c>
      <c r="EB193">
        <f>IF($GO193&gt;=17,INDEX($DI:$DI,$GN193+17),"")</f>
      </c>
      <c r="EC193">
        <f>IF($GO193&gt;=18,INDEX($DI:$DI,$GN193+18),"")</f>
      </c>
      <c r="ED193">
        <f>IF($GO193&gt;=19,INDEX($DI:$DI,$GN193+19),"")</f>
      </c>
      <c r="EE193">
        <f>IF($GO193&gt;=20,INDEX($DI:$DI,$GN193+20),"")</f>
      </c>
      <c r="EF193">
        <f>IF($GO193&gt;=21,INDEX($DI:$DI,$GN193+21),"")</f>
      </c>
      <c r="EG193">
        <f>IF($GO193&gt;=22,INDEX($DI:$DI,$GN193+22),"")</f>
      </c>
      <c r="EH193">
        <f>IF($GO193&gt;=23,INDEX($DI:$DI,$GN193+23),"")</f>
      </c>
      <c r="EI193">
        <f>IF($GO193&gt;=24,INDEX($DI:$DI,$GN193+24),"")</f>
      </c>
      <c r="EJ193">
        <f>IF($GO193&gt;=25,INDEX($DI:$DI,$GN193+25),"")</f>
      </c>
      <c r="EK193">
        <f>IF($GO193&gt;=26,INDEX($DI:$DI,$GN193+26),"")</f>
      </c>
      <c r="EL193">
        <f>IF($GO193&gt;=27,INDEX($DI:$DI,$GN193+27),"")</f>
      </c>
      <c r="EM193">
        <f>IF($GO193&gt;=28,INDEX($DI:$DI,$GN193+28),"")</f>
      </c>
      <c r="EN193">
        <f>IF($GO193&gt;=29,INDEX($DI:$DI,$GN193+29),"")</f>
      </c>
      <c r="EO193">
        <f>IF($GO193&gt;=30,INDEX($DI:$DI,$GN193+30),"")</f>
      </c>
      <c r="EP193">
        <f>IF($GO193&gt;=31,INDEX($DI:$DI,$GN193+31),"")</f>
      </c>
      <c r="EQ193">
        <f>IF($GO193&gt;=32,INDEX($DI:$DI,$GN193+32),"")</f>
      </c>
      <c r="ER193">
        <f>IF($GO193&gt;=33,INDEX($DI:$DI,$GN193+33),"")</f>
      </c>
      <c r="ES193">
        <f>IF($GO193&gt;=34,INDEX($DI:$DI,$GN193+34),"")</f>
      </c>
      <c r="ET193">
        <f>IF($GO193&gt;=35,INDEX($DI:$DI,$GN193+35),"")</f>
      </c>
      <c r="EU193">
        <f>IF($GO193&gt;=36,INDEX($DI:$DI,$GN193+36),"")</f>
      </c>
      <c r="EV193">
        <f>IF($GO193&gt;=37,INDEX($DI:$DI,$GN193+37),"")</f>
      </c>
      <c r="EW193">
        <f>IF($GO193&gt;=38,INDEX($DI:$DI,$GN193+38),"")</f>
      </c>
      <c r="EX193">
        <f>IF($GO193&gt;=39,INDEX($DI:$DI,$GN193+39),"")</f>
      </c>
      <c r="EY193">
        <f>IF($GO193&gt;=40,INDEX($DI:$DI,$GN193+40),"")</f>
      </c>
      <c r="EZ193">
        <f>IF($GO193&gt;=1,INDEX($DJ:$DJ,$GN193+1),"")</f>
      </c>
      <c r="FA193">
        <f>IF($GO193&gt;=2,INDEX($DJ:$DJ,$GN193+2),"")</f>
      </c>
      <c r="FB193">
        <f>IF($GO193&gt;=3,INDEX($DJ:$DJ,$GN193+3),"")</f>
      </c>
      <c r="FC193">
        <f>IF($GO193&gt;=4,INDEX($DJ:$DJ,$GN193+4),"")</f>
      </c>
      <c r="FD193">
        <f>IF($GO193&gt;=5,INDEX($DJ:$DJ,$GN193+5),"")</f>
      </c>
      <c r="FE193">
        <f>IF($GO193&gt;=6,INDEX($DJ:$DJ,$GN193+6),"")</f>
      </c>
      <c r="FF193">
        <f>IF($GO193&gt;=7,INDEX($DJ:$DJ,$GN193+7),"")</f>
      </c>
      <c r="FG193">
        <f>IF($GO193&gt;=8,INDEX($DJ:$DJ,$GN193+8),"")</f>
      </c>
      <c r="FH193">
        <f>IF($GO193&gt;=9,INDEX($DJ:$DJ,$GN193+9),"")</f>
      </c>
      <c r="FI193">
        <f>IF($GO193&gt;=10,INDEX($DJ:$DJ,$GN193+10),"")</f>
      </c>
      <c r="FJ193">
        <f>IF($GO193&gt;=11,INDEX($DJ:$DJ,$GN193+11),"")</f>
      </c>
      <c r="FK193">
        <f>IF($GO193&gt;=12,INDEX($DJ:$DJ,$GN193+12),"")</f>
      </c>
      <c r="FL193">
        <f>IF($GO193&gt;=13,INDEX($DJ:$DJ,$GN193+13),"")</f>
      </c>
      <c r="FM193">
        <f>IF($GO193&gt;=14,INDEX($DJ:$DJ,$GN193+14),"")</f>
      </c>
      <c r="FN193">
        <f>IF($GO193&gt;=15,INDEX($DJ:$DJ,$GN193+15),"")</f>
      </c>
      <c r="FO193">
        <f>IF($GO193&gt;=16,INDEX($DJ:$DJ,$GN193+16),"")</f>
      </c>
      <c r="FP193">
        <f>IF($GO193&gt;=17,INDEX($DJ:$DJ,$GN193+17),"")</f>
      </c>
      <c r="FQ193">
        <f>IF($GO193&gt;=18,INDEX($DJ:$DJ,$GN193+18),"")</f>
      </c>
      <c r="FR193">
        <f>IF($GO193&gt;=19,INDEX($DJ:$DJ,$GN193+19),"")</f>
      </c>
      <c r="FS193">
        <f>IF($GO193&gt;=20,INDEX($DJ:$DJ,$GN193+20),"")</f>
      </c>
      <c r="FT193">
        <f>IF($GO193&gt;=21,INDEX($DJ:$DJ,$GN193+21),"")</f>
      </c>
      <c r="FU193">
        <f>IF($GO193&gt;=22,INDEX($DJ:$DJ,$GN193+22),"")</f>
      </c>
      <c r="FV193">
        <f>IF($GO193&gt;=23,INDEX($DJ:$DJ,$GN193+23),"")</f>
      </c>
      <c r="FW193">
        <f>IF($GO193&gt;=24,INDEX($DJ:$DJ,$GN193+24),"")</f>
      </c>
      <c r="FX193">
        <f>IF($GO193&gt;=25,INDEX($DJ:$DJ,$GN193+25),"")</f>
      </c>
      <c r="FY193">
        <f>IF($GO193&gt;=26,INDEX($DJ:$DJ,$GN193+26),"")</f>
      </c>
      <c r="FZ193">
        <f>IF($GO193&gt;=27,INDEX($DJ:$DJ,$GN193+27),"")</f>
      </c>
      <c r="GA193">
        <f>IF($GO193&gt;=28,INDEX($DJ:$DJ,$GN193+28),"")</f>
      </c>
      <c r="GB193">
        <f>IF($GO193&gt;=29,INDEX($DJ:$DJ,$GN193+29),"")</f>
      </c>
      <c r="GC193">
        <f>IF($GO193&gt;=30,INDEX($DJ:$DJ,$GN193+30),"")</f>
      </c>
      <c r="GD193">
        <f>IF($GO193&gt;=31,INDEX($DJ:$DJ,$GN193+31),"")</f>
      </c>
      <c r="GE193">
        <f>IF($GO193&gt;=32,INDEX($DJ:$DJ,$GN193+32),"")</f>
      </c>
      <c r="GF193">
        <f>IF($GO193&gt;=33,INDEX($DJ:$DJ,$GN193+33),"")</f>
      </c>
      <c r="GG193">
        <f>IF($GO193&gt;=34,INDEX($DJ:$DJ,$GN193+34),"")</f>
      </c>
      <c r="GH193">
        <f>IF($GO193&gt;=35,INDEX($DJ:$DJ,$GN193+35),"")</f>
      </c>
      <c r="GI193">
        <f>IF($GO193&gt;=36,INDEX($DJ:$DJ,$GN193+36),"")</f>
      </c>
      <c r="GJ193">
        <f>IF($GO193&gt;=37,INDEX($DJ:$DJ,$GN193+37),"")</f>
      </c>
      <c r="GK193">
        <f>IF($GO193&gt;=38,INDEX($DJ:$DJ,$GN193+38),"")</f>
      </c>
      <c r="GL193">
        <f>IF($GO193&gt;=39,INDEX($DJ:$DJ,$GN193+39),"")</f>
      </c>
      <c r="GM193">
        <f>IF($GO193&gt;=40,INDEX($DJ:$DJ,$GN193+40),"")</f>
      </c>
      <c r="GN193">
        <f>IFERROR(MATCH($DH193,$DI$2:$DI$148,0)+1,0)</f>
      </c>
      <c r="GO193">
        <f>IFERROR(INDEX($DK$2:$DK$148,MATCH($DH193,$DI$2:$DI$148,0)),0)</f>
      </c>
      <c r="GP193">
        <f>IFERROR(MATCH($Y193,$DL$193:$EY$193,0),0)</f>
      </c>
      <c r="GQ193">
        <f>IF($GP193&gt;0,INDEX($EZ$193:$GM$193,$GP193),"")</f>
      </c>
      <c r="GR193" t="s">
        <v>293</v>
      </c>
      <c r="GT193">
        <f>IF($JC193&gt;=1,INDEX($GR:$GR,$JB193+1),"")</f>
      </c>
      <c r="GU193">
        <f>IF($JC193&gt;=2,INDEX($GR:$GR,$JB193+2),"")</f>
      </c>
      <c r="GV193">
        <f>IF($JC193&gt;=3,INDEX($GR:$GR,$JB193+3),"")</f>
      </c>
      <c r="GW193">
        <f>IF($JC193&gt;=4,INDEX($GR:$GR,$JB193+4),"")</f>
      </c>
      <c r="GX193">
        <f>IF($JC193&gt;=5,INDEX($GR:$GR,$JB193+5),"")</f>
      </c>
      <c r="GY193">
        <f>IF($JC193&gt;=6,INDEX($GR:$GR,$JB193+6),"")</f>
      </c>
      <c r="GZ193">
        <f>IF($JC193&gt;=7,INDEX($GR:$GR,$JB193+7),"")</f>
      </c>
      <c r="HA193">
        <f>IF($JC193&gt;=8,INDEX($GR:$GR,$JB193+8),"")</f>
      </c>
      <c r="HB193">
        <f>IF($JC193&gt;=9,INDEX($GR:$GR,$JB193+9),"")</f>
      </c>
      <c r="HC193">
        <f>IF($JC193&gt;=10,INDEX($GR:$GR,$JB193+10),"")</f>
      </c>
      <c r="HD193">
        <f>IF($JC193&gt;=11,INDEX($GR:$GR,$JB193+11),"")</f>
      </c>
      <c r="HE193">
        <f>IF($JC193&gt;=12,INDEX($GR:$GR,$JB193+12),"")</f>
      </c>
      <c r="HF193">
        <f>IF($JC193&gt;=13,INDEX($GR:$GR,$JB193+13),"")</f>
      </c>
      <c r="HG193">
        <f>IF($JC193&gt;=14,INDEX($GR:$GR,$JB193+14),"")</f>
      </c>
      <c r="HH193">
        <f>IF($JC193&gt;=15,INDEX($GR:$GR,$JB193+15),"")</f>
      </c>
      <c r="HI193">
        <f>IF($JC193&gt;=16,INDEX($GR:$GR,$JB193+16),"")</f>
      </c>
      <c r="HJ193">
        <f>IF($JC193&gt;=17,INDEX($GR:$GR,$JB193+17),"")</f>
      </c>
      <c r="HK193">
        <f>IF($JC193&gt;=18,INDEX($GR:$GR,$JB193+18),"")</f>
      </c>
      <c r="HL193">
        <f>IF($JC193&gt;=19,INDEX($GR:$GR,$JB193+19),"")</f>
      </c>
      <c r="HM193">
        <f>IF($JC193&gt;=20,INDEX($GR:$GR,$JB193+20),"")</f>
      </c>
      <c r="HN193">
        <f>IF($JC193&gt;=21,INDEX($GR:$GR,$JB193+21),"")</f>
      </c>
      <c r="HO193">
        <f>IF($JC193&gt;=22,INDEX($GR:$GR,$JB193+22),"")</f>
      </c>
      <c r="HP193">
        <f>IF($JC193&gt;=23,INDEX($GR:$GR,$JB193+23),"")</f>
      </c>
      <c r="HQ193">
        <f>IF($JC193&gt;=24,INDEX($GR:$GR,$JB193+24),"")</f>
      </c>
      <c r="HR193">
        <f>IF($JC193&gt;=25,INDEX($GR:$GR,$JB193+25),"")</f>
      </c>
      <c r="HS193">
        <f>IF($JC193&gt;=26,INDEX($GR:$GR,$JB193+26),"")</f>
      </c>
      <c r="HT193">
        <f>IF($JC193&gt;=27,INDEX($GR:$GR,$JB193+27),"")</f>
      </c>
      <c r="HU193">
        <f>IF($JC193&gt;=28,INDEX($GR:$GR,$JB193+28),"")</f>
      </c>
      <c r="HV193">
        <f>IF($JC193&gt;=29,INDEX($GR:$GR,$JB193+29),"")</f>
      </c>
      <c r="HW193">
        <f>IF($JC193&gt;=30,INDEX($GR:$GR,$JB193+30),"")</f>
      </c>
      <c r="HX193">
        <f>IF($JC193&gt;=31,INDEX($GR:$GR,$JB193+31),"")</f>
      </c>
      <c r="HY193">
        <f>IF($JC193&gt;=32,INDEX($GR:$GR,$JB193+32),"")</f>
      </c>
      <c r="HZ193">
        <f>IF($JC193&gt;=33,INDEX($GR:$GR,$JB193+33),"")</f>
      </c>
      <c r="IA193">
        <f>IF($JC193&gt;=34,INDEX($GR:$GR,$JB193+34),"")</f>
      </c>
      <c r="IB193">
        <f>IF($JC193&gt;=35,INDEX($GR:$GR,$JB193+35),"")</f>
      </c>
      <c r="IC193">
        <f>IF($JC193&gt;=36,INDEX($GR:$GR,$JB193+36),"")</f>
      </c>
      <c r="ID193">
        <f>IF($JC193&gt;=37,INDEX($GR:$GR,$JB193+37),"")</f>
      </c>
      <c r="IE193">
        <f>IF($JC193&gt;=38,INDEX($GR:$GR,$JB193+38),"")</f>
      </c>
      <c r="IF193">
        <f>IF($JC193&gt;=39,INDEX($GR:$GR,$JB193+39),"")</f>
      </c>
      <c r="IG193">
        <f>IF($JC193&gt;=40,INDEX($GR:$GR,$JB193+40),"")</f>
      </c>
      <c r="IH193">
        <f>IF($JC193&gt;=41,INDEX($GR:$GR,$JB193+41),"")</f>
      </c>
      <c r="II193">
        <f>IF($JC193&gt;=42,INDEX($GR:$GR,$JB193+42),"")</f>
      </c>
      <c r="IJ193">
        <f>IF($JC193&gt;=43,INDEX($GR:$GR,$JB193+43),"")</f>
      </c>
      <c r="IK193">
        <f>IF($JC193&gt;=44,INDEX($GR:$GR,$JB193+44),"")</f>
      </c>
      <c r="IL193">
        <f>IF($JC193&gt;=45,INDEX($GR:$GR,$JB193+45),"")</f>
      </c>
      <c r="IM193">
        <f>IF($JC193&gt;=46,INDEX($GR:$GR,$JB193+46),"")</f>
      </c>
      <c r="IN193">
        <f>IF($JC193&gt;=47,INDEX($GR:$GR,$JB193+47),"")</f>
      </c>
      <c r="IO193">
        <f>IF($JC193&gt;=48,INDEX($GR:$GR,$JB193+48),"")</f>
      </c>
      <c r="IP193">
        <f>IF($JC193&gt;=49,INDEX($GR:$GR,$JB193+49),"")</f>
      </c>
      <c r="IQ193">
        <f>IF($JC193&gt;=50,INDEX($GR:$GR,$JB193+50),"")</f>
      </c>
      <c r="IR193">
        <f>IF($JC193&gt;=51,INDEX($GR:$GR,$JB193+51),"")</f>
      </c>
      <c r="IS193">
        <f>IF($JC193&gt;=52,INDEX($GR:$GR,$JB193+52),"")</f>
      </c>
      <c r="IT193">
        <f>IF($JC193&gt;=53,INDEX($GR:$GR,$JB193+53),"")</f>
      </c>
      <c r="IU193">
        <f>IF($JC193&gt;=54,INDEX($GR:$GR,$JB193+54),"")</f>
      </c>
      <c r="IV193">
        <f>IF($JC193&gt;=55,INDEX($GR:$GR,$JB193+55),"")</f>
      </c>
      <c r="IW193">
        <f>IF($JC193&gt;=56,INDEX($GR:$GR,$JB193+56),"")</f>
      </c>
      <c r="IX193">
        <f>IF($JC193&gt;=57,INDEX($GR:$GR,$JB193+57),"")</f>
      </c>
      <c r="IY193">
        <f>IF($JC193&gt;=58,INDEX($GR:$GR,$JB193+58),"")</f>
      </c>
      <c r="IZ193">
        <f>IF($JC193&gt;=59,INDEX($GR:$GR,$JB193+59),"")</f>
      </c>
      <c r="JA193">
        <f>IF($JC193&gt;=60,INDEX($GR:$GR,$JB193+60),"")</f>
      </c>
      <c r="JB193">
        <f>IFERROR(MATCH($GQ193,$GR$2:$GR$324,0)+1,0)</f>
      </c>
      <c r="JC193">
        <f>IFERROR(INDEX($GS$2:$GS$324,MATCH($GQ193,$GR$2:$GR$324,0)),0)</f>
      </c>
      <c r="JD193" t="s">
        <v>40</v>
      </c>
      <c r="JE193" t="s">
        <v>40</v>
      </c>
    </row>
    <row r="194" spans="1:265" x14ac:dyDescent="0.25">
      <c r="Q194">
        <f>IF(OR($T194="",$P194=""),"",IFERROR($T194/$P194,0))</f>
      </c>
      <c r="R194">
        <f>IF($T194="","",
SUM($S194,$U194,$Z194,$V194,$X194)*
(1-IF($AA194="",0,VALUE($AA194)/100)))</f>
      </c>
      <c r="S194">
        <f>IF($T194="","",$T194)</f>
      </c>
      <c r="U194">
        <f>IF($T194="","",
IF($N194="","",
IF(ISNUMBER(SEARCH("exempt",LOWER($N194))),0,
$T194*(VALUE(SUBSTITUTE($N194,"%",""))/100))))</f>
      </c>
      <c r="AB194">
        <f>IFERROR(IF(FIND(" - ",$K194)&gt;0,MID($K194,FIND(" - ",$K194)+3,LEN($K194)),""),"")</f>
      </c>
      <c r="AK194" t="s">
        <v>721</v>
      </c>
      <c r="AP194">
        <f>IFERROR(LEFT($K194,FIND(" - ",$K194)-1),$K194)</f>
      </c>
      <c r="AS194">
        <f>IF($CH194&gt;=1,INDEX($AQ:$AQ,$CG194+1),"")</f>
      </c>
      <c r="AT194">
        <f>IF($CH194&gt;=2,INDEX($AQ:$AQ,$CG194+2),"")</f>
      </c>
      <c r="AU194">
        <f>IF($CH194&gt;=3,INDEX($AQ:$AQ,$CG194+3),"")</f>
      </c>
      <c r="AV194">
        <f>IF($CH194&gt;=4,INDEX($AQ:$AQ,$CG194+4),"")</f>
      </c>
      <c r="AW194">
        <f>IF($CH194&gt;=5,INDEX($AQ:$AQ,$CG194+5),"")</f>
      </c>
      <c r="AX194">
        <f>IF($CH194&gt;=6,INDEX($AQ:$AQ,$CG194+6),"")</f>
      </c>
      <c r="AY194">
        <f>IF($CH194&gt;=7,INDEX($AQ:$AQ,$CG194+7),"")</f>
      </c>
      <c r="AZ194">
        <f>IF($CH194&gt;=8,INDEX($AQ:$AQ,$CG194+8),"")</f>
      </c>
      <c r="BA194">
        <f>IF($CH194&gt;=9,INDEX($AQ:$AQ,$CG194+9),"")</f>
      </c>
      <c r="BB194">
        <f>IF($CH194&gt;=10,INDEX($AQ:$AQ,$CG194+10),"")</f>
      </c>
      <c r="BC194">
        <f>IF($CH194&gt;=11,INDEX($AQ:$AQ,$CG194+11),"")</f>
      </c>
      <c r="BD194">
        <f>IF($CH194&gt;=12,INDEX($AQ:$AQ,$CG194+12),"")</f>
      </c>
      <c r="BE194">
        <f>IF($CH194&gt;=13,INDEX($AQ:$AQ,$CG194+13),"")</f>
      </c>
      <c r="BF194">
        <f>IF($CH194&gt;=14,INDEX($AQ:$AQ,$CG194+14),"")</f>
      </c>
      <c r="BG194">
        <f>IF($CH194&gt;=15,INDEX($AQ:$AQ,$CG194+15),"")</f>
      </c>
      <c r="BH194">
        <f>IF($CH194&gt;=16,INDEX($AQ:$AQ,$CG194+16),"")</f>
      </c>
      <c r="BI194">
        <f>IF($CH194&gt;=17,INDEX($AQ:$AQ,$CG194+17),"")</f>
      </c>
      <c r="BJ194">
        <f>IF($CH194&gt;=18,INDEX($AQ:$AQ,$CG194+18),"")</f>
      </c>
      <c r="BK194">
        <f>IF($CH194&gt;=19,INDEX($AQ:$AQ,$CG194+19),"")</f>
      </c>
      <c r="BL194">
        <f>IF($CH194&gt;=20,INDEX($AQ:$AQ,$CG194+20),"")</f>
      </c>
      <c r="BM194">
        <f>IF($CH194&gt;=21,INDEX($AQ:$AQ,$CG194+21),"")</f>
      </c>
      <c r="BN194">
        <f>IF($CH194&gt;=22,INDEX($AQ:$AQ,$CG194+22),"")</f>
      </c>
      <c r="BO194">
        <f>IF($CH194&gt;=23,INDEX($AQ:$AQ,$CG194+23),"")</f>
      </c>
      <c r="BP194">
        <f>IF($CH194&gt;=24,INDEX($AQ:$AQ,$CG194+24),"")</f>
      </c>
      <c r="BQ194">
        <f>IF($CH194&gt;=25,INDEX($AQ:$AQ,$CG194+25),"")</f>
      </c>
      <c r="BR194">
        <f>IF($CH194&gt;=26,INDEX($AQ:$AQ,$CG194+26),"")</f>
      </c>
      <c r="BS194">
        <f>IF($CH194&gt;=27,INDEX($AQ:$AQ,$CG194+27),"")</f>
      </c>
      <c r="BT194">
        <f>IF($CH194&gt;=28,INDEX($AQ:$AQ,$CG194+28),"")</f>
      </c>
      <c r="BU194">
        <f>IF($CH194&gt;=29,INDEX($AQ:$AQ,$CG194+29),"")</f>
      </c>
      <c r="BV194">
        <f>IF($CH194&gt;=30,INDEX($AQ:$AQ,$CG194+30),"")</f>
      </c>
      <c r="BW194">
        <f>IF($CH194&gt;=31,INDEX($AQ:$AQ,$CG194+31),"")</f>
      </c>
      <c r="BX194">
        <f>IF($CH194&gt;=32,INDEX($AQ:$AQ,$CG194+32),"")</f>
      </c>
      <c r="BY194">
        <f>IF($CH194&gt;=33,INDEX($AQ:$AQ,$CG194+33),"")</f>
      </c>
      <c r="BZ194">
        <f>IF($CH194&gt;=34,INDEX($AQ:$AQ,$CG194+34),"")</f>
      </c>
      <c r="CA194">
        <f>IF($CH194&gt;=35,INDEX($AQ:$AQ,$CG194+35),"")</f>
      </c>
      <c r="CB194">
        <f>IF($CH194&gt;=36,INDEX($AQ:$AQ,$CG194+36),"")</f>
      </c>
      <c r="CC194">
        <f>IF($CH194&gt;=37,INDEX($AQ:$AQ,$CG194+37),"")</f>
      </c>
      <c r="CD194">
        <f>IF($CH194&gt;=38,INDEX($AQ:$AQ,$CG194+38),"")</f>
      </c>
      <c r="CE194">
        <f>IF($CH194&gt;=39,INDEX($AQ:$AQ,$CG194+39),"")</f>
      </c>
      <c r="CF194">
        <f>IF($CH194&gt;=40,INDEX($AQ:$AQ,$CG194+40),"")</f>
      </c>
      <c r="CG194">
        <f>IFERROR(MATCH($AP194,$AQ$2:$AQ$134,0)+1,0)</f>
      </c>
      <c r="CH194">
        <f>IFERROR(INDEX($AR$2:$AR$134,MATCH($AP194,$AQ$2:$AQ$134,0)),0)</f>
      </c>
      <c r="CI194">
        <f>IFERROR(LEFT($L194,FIND(" - ",$L194)-1),$L194)</f>
      </c>
      <c r="CJ194" t="s">
        <v>224</v>
      </c>
      <c r="CL194">
        <f>IF($DG194&gt;=1,INDEX($CJ:$CJ,$DF194+1),"")</f>
      </c>
      <c r="CM194">
        <f>IF($DG194&gt;=2,INDEX($CJ:$CJ,$DF194+2),"")</f>
      </c>
      <c r="CN194">
        <f>IF($DG194&gt;=3,INDEX($CJ:$CJ,$DF194+3),"")</f>
      </c>
      <c r="CO194">
        <f>IF($DG194&gt;=4,INDEX($CJ:$CJ,$DF194+4),"")</f>
      </c>
      <c r="CP194">
        <f>IF($DG194&gt;=5,INDEX($CJ:$CJ,$DF194+5),"")</f>
      </c>
      <c r="CQ194">
        <f>IF($DG194&gt;=6,INDEX($CJ:$CJ,$DF194+6),"")</f>
      </c>
      <c r="CR194">
        <f>IF($DG194&gt;=7,INDEX($CJ:$CJ,$DF194+7),"")</f>
      </c>
      <c r="CS194">
        <f>IF($DG194&gt;=8,INDEX($CJ:$CJ,$DF194+8),"")</f>
      </c>
      <c r="CT194">
        <f>IF($DG194&gt;=9,INDEX($CJ:$CJ,$DF194+9),"")</f>
      </c>
      <c r="CU194">
        <f>IF($DG194&gt;=10,INDEX($CJ:$CJ,$DF194+10),"")</f>
      </c>
      <c r="CV194">
        <f>IF($DG194&gt;=11,INDEX($CJ:$CJ,$DF194+11),"")</f>
      </c>
      <c r="CW194">
        <f>IF($DG194&gt;=12,INDEX($CJ:$CJ,$DF194+12),"")</f>
      </c>
      <c r="CX194">
        <f>IF($DG194&gt;=13,INDEX($CJ:$CJ,$DF194+13),"")</f>
      </c>
      <c r="CY194">
        <f>IF($DG194&gt;=14,INDEX($CJ:$CJ,$DF194+14),"")</f>
      </c>
      <c r="CZ194">
        <f>IF($DG194&gt;=15,INDEX($CJ:$CJ,$DF194+15),"")</f>
      </c>
      <c r="DA194">
        <f>IF($DG194&gt;=16,INDEX($CJ:$CJ,$DF194+16),"")</f>
      </c>
      <c r="DB194">
        <f>IF($DG194&gt;=17,INDEX($CJ:$CJ,$DF194+17),"")</f>
      </c>
      <c r="DC194">
        <f>IF($DG194&gt;=18,INDEX($CJ:$CJ,$DF194+18),"")</f>
      </c>
      <c r="DD194">
        <f>IF($DG194&gt;=19,INDEX($CJ:$CJ,$DF194+19),"")</f>
      </c>
      <c r="DE194">
        <f>IF($DG194&gt;=20,INDEX($CJ:$CJ,$DF194+20),"")</f>
      </c>
      <c r="DF194">
        <f>IFERROR(MATCH($CI194,$CJ$2:$CJ$263,0)+1,0)</f>
      </c>
      <c r="DG194">
        <f>IFERROR(INDEX($CK$2:$CK$263,MATCH($CI194,$CJ$2:$CJ$263,0)),0)</f>
      </c>
      <c r="DH194">
        <f>IFERROR(INDEX($AO:$AO,MATCH($N194,$AN:$AN,0))&amp;"","")</f>
      </c>
      <c r="DL194">
        <f>IF($GO194&gt;=1,INDEX($DI:$DI,$GN194+1),"")</f>
      </c>
      <c r="DM194">
        <f>IF($GO194&gt;=2,INDEX($DI:$DI,$GN194+2),"")</f>
      </c>
      <c r="DN194">
        <f>IF($GO194&gt;=3,INDEX($DI:$DI,$GN194+3),"")</f>
      </c>
      <c r="DO194">
        <f>IF($GO194&gt;=4,INDEX($DI:$DI,$GN194+4),"")</f>
      </c>
      <c r="DP194">
        <f>IF($GO194&gt;=5,INDEX($DI:$DI,$GN194+5),"")</f>
      </c>
      <c r="DQ194">
        <f>IF($GO194&gt;=6,INDEX($DI:$DI,$GN194+6),"")</f>
      </c>
      <c r="DR194">
        <f>IF($GO194&gt;=7,INDEX($DI:$DI,$GN194+7),"")</f>
      </c>
      <c r="DS194">
        <f>IF($GO194&gt;=8,INDEX($DI:$DI,$GN194+8),"")</f>
      </c>
      <c r="DT194">
        <f>IF($GO194&gt;=9,INDEX($DI:$DI,$GN194+9),"")</f>
      </c>
      <c r="DU194">
        <f>IF($GO194&gt;=10,INDEX($DI:$DI,$GN194+10),"")</f>
      </c>
      <c r="DV194">
        <f>IF($GO194&gt;=11,INDEX($DI:$DI,$GN194+11),"")</f>
      </c>
      <c r="DW194">
        <f>IF($GO194&gt;=12,INDEX($DI:$DI,$GN194+12),"")</f>
      </c>
      <c r="DX194">
        <f>IF($GO194&gt;=13,INDEX($DI:$DI,$GN194+13),"")</f>
      </c>
      <c r="DY194">
        <f>IF($GO194&gt;=14,INDEX($DI:$DI,$GN194+14),"")</f>
      </c>
      <c r="DZ194">
        <f>IF($GO194&gt;=15,INDEX($DI:$DI,$GN194+15),"")</f>
      </c>
      <c r="EA194">
        <f>IF($GO194&gt;=16,INDEX($DI:$DI,$GN194+16),"")</f>
      </c>
      <c r="EB194">
        <f>IF($GO194&gt;=17,INDEX($DI:$DI,$GN194+17),"")</f>
      </c>
      <c r="EC194">
        <f>IF($GO194&gt;=18,INDEX($DI:$DI,$GN194+18),"")</f>
      </c>
      <c r="ED194">
        <f>IF($GO194&gt;=19,INDEX($DI:$DI,$GN194+19),"")</f>
      </c>
      <c r="EE194">
        <f>IF($GO194&gt;=20,INDEX($DI:$DI,$GN194+20),"")</f>
      </c>
      <c r="EF194">
        <f>IF($GO194&gt;=21,INDEX($DI:$DI,$GN194+21),"")</f>
      </c>
      <c r="EG194">
        <f>IF($GO194&gt;=22,INDEX($DI:$DI,$GN194+22),"")</f>
      </c>
      <c r="EH194">
        <f>IF($GO194&gt;=23,INDEX($DI:$DI,$GN194+23),"")</f>
      </c>
      <c r="EI194">
        <f>IF($GO194&gt;=24,INDEX($DI:$DI,$GN194+24),"")</f>
      </c>
      <c r="EJ194">
        <f>IF($GO194&gt;=25,INDEX($DI:$DI,$GN194+25),"")</f>
      </c>
      <c r="EK194">
        <f>IF($GO194&gt;=26,INDEX($DI:$DI,$GN194+26),"")</f>
      </c>
      <c r="EL194">
        <f>IF($GO194&gt;=27,INDEX($DI:$DI,$GN194+27),"")</f>
      </c>
      <c r="EM194">
        <f>IF($GO194&gt;=28,INDEX($DI:$DI,$GN194+28),"")</f>
      </c>
      <c r="EN194">
        <f>IF($GO194&gt;=29,INDEX($DI:$DI,$GN194+29),"")</f>
      </c>
      <c r="EO194">
        <f>IF($GO194&gt;=30,INDEX($DI:$DI,$GN194+30),"")</f>
      </c>
      <c r="EP194">
        <f>IF($GO194&gt;=31,INDEX($DI:$DI,$GN194+31),"")</f>
      </c>
      <c r="EQ194">
        <f>IF($GO194&gt;=32,INDEX($DI:$DI,$GN194+32),"")</f>
      </c>
      <c r="ER194">
        <f>IF($GO194&gt;=33,INDEX($DI:$DI,$GN194+33),"")</f>
      </c>
      <c r="ES194">
        <f>IF($GO194&gt;=34,INDEX($DI:$DI,$GN194+34),"")</f>
      </c>
      <c r="ET194">
        <f>IF($GO194&gt;=35,INDEX($DI:$DI,$GN194+35),"")</f>
      </c>
      <c r="EU194">
        <f>IF($GO194&gt;=36,INDEX($DI:$DI,$GN194+36),"")</f>
      </c>
      <c r="EV194">
        <f>IF($GO194&gt;=37,INDEX($DI:$DI,$GN194+37),"")</f>
      </c>
      <c r="EW194">
        <f>IF($GO194&gt;=38,INDEX($DI:$DI,$GN194+38),"")</f>
      </c>
      <c r="EX194">
        <f>IF($GO194&gt;=39,INDEX($DI:$DI,$GN194+39),"")</f>
      </c>
      <c r="EY194">
        <f>IF($GO194&gt;=40,INDEX($DI:$DI,$GN194+40),"")</f>
      </c>
      <c r="EZ194">
        <f>IF($GO194&gt;=1,INDEX($DJ:$DJ,$GN194+1),"")</f>
      </c>
      <c r="FA194">
        <f>IF($GO194&gt;=2,INDEX($DJ:$DJ,$GN194+2),"")</f>
      </c>
      <c r="FB194">
        <f>IF($GO194&gt;=3,INDEX($DJ:$DJ,$GN194+3),"")</f>
      </c>
      <c r="FC194">
        <f>IF($GO194&gt;=4,INDEX($DJ:$DJ,$GN194+4),"")</f>
      </c>
      <c r="FD194">
        <f>IF($GO194&gt;=5,INDEX($DJ:$DJ,$GN194+5),"")</f>
      </c>
      <c r="FE194">
        <f>IF($GO194&gt;=6,INDEX($DJ:$DJ,$GN194+6),"")</f>
      </c>
      <c r="FF194">
        <f>IF($GO194&gt;=7,INDEX($DJ:$DJ,$GN194+7),"")</f>
      </c>
      <c r="FG194">
        <f>IF($GO194&gt;=8,INDEX($DJ:$DJ,$GN194+8),"")</f>
      </c>
      <c r="FH194">
        <f>IF($GO194&gt;=9,INDEX($DJ:$DJ,$GN194+9),"")</f>
      </c>
      <c r="FI194">
        <f>IF($GO194&gt;=10,INDEX($DJ:$DJ,$GN194+10),"")</f>
      </c>
      <c r="FJ194">
        <f>IF($GO194&gt;=11,INDEX($DJ:$DJ,$GN194+11),"")</f>
      </c>
      <c r="FK194">
        <f>IF($GO194&gt;=12,INDEX($DJ:$DJ,$GN194+12),"")</f>
      </c>
      <c r="FL194">
        <f>IF($GO194&gt;=13,INDEX($DJ:$DJ,$GN194+13),"")</f>
      </c>
      <c r="FM194">
        <f>IF($GO194&gt;=14,INDEX($DJ:$DJ,$GN194+14),"")</f>
      </c>
      <c r="FN194">
        <f>IF($GO194&gt;=15,INDEX($DJ:$DJ,$GN194+15),"")</f>
      </c>
      <c r="FO194">
        <f>IF($GO194&gt;=16,INDEX($DJ:$DJ,$GN194+16),"")</f>
      </c>
      <c r="FP194">
        <f>IF($GO194&gt;=17,INDEX($DJ:$DJ,$GN194+17),"")</f>
      </c>
      <c r="FQ194">
        <f>IF($GO194&gt;=18,INDEX($DJ:$DJ,$GN194+18),"")</f>
      </c>
      <c r="FR194">
        <f>IF($GO194&gt;=19,INDEX($DJ:$DJ,$GN194+19),"")</f>
      </c>
      <c r="FS194">
        <f>IF($GO194&gt;=20,INDEX($DJ:$DJ,$GN194+20),"")</f>
      </c>
      <c r="FT194">
        <f>IF($GO194&gt;=21,INDEX($DJ:$DJ,$GN194+21),"")</f>
      </c>
      <c r="FU194">
        <f>IF($GO194&gt;=22,INDEX($DJ:$DJ,$GN194+22),"")</f>
      </c>
      <c r="FV194">
        <f>IF($GO194&gt;=23,INDEX($DJ:$DJ,$GN194+23),"")</f>
      </c>
      <c r="FW194">
        <f>IF($GO194&gt;=24,INDEX($DJ:$DJ,$GN194+24),"")</f>
      </c>
      <c r="FX194">
        <f>IF($GO194&gt;=25,INDEX($DJ:$DJ,$GN194+25),"")</f>
      </c>
      <c r="FY194">
        <f>IF($GO194&gt;=26,INDEX($DJ:$DJ,$GN194+26),"")</f>
      </c>
      <c r="FZ194">
        <f>IF($GO194&gt;=27,INDEX($DJ:$DJ,$GN194+27),"")</f>
      </c>
      <c r="GA194">
        <f>IF($GO194&gt;=28,INDEX($DJ:$DJ,$GN194+28),"")</f>
      </c>
      <c r="GB194">
        <f>IF($GO194&gt;=29,INDEX($DJ:$DJ,$GN194+29),"")</f>
      </c>
      <c r="GC194">
        <f>IF($GO194&gt;=30,INDEX($DJ:$DJ,$GN194+30),"")</f>
      </c>
      <c r="GD194">
        <f>IF($GO194&gt;=31,INDEX($DJ:$DJ,$GN194+31),"")</f>
      </c>
      <c r="GE194">
        <f>IF($GO194&gt;=32,INDEX($DJ:$DJ,$GN194+32),"")</f>
      </c>
      <c r="GF194">
        <f>IF($GO194&gt;=33,INDEX($DJ:$DJ,$GN194+33),"")</f>
      </c>
      <c r="GG194">
        <f>IF($GO194&gt;=34,INDEX($DJ:$DJ,$GN194+34),"")</f>
      </c>
      <c r="GH194">
        <f>IF($GO194&gt;=35,INDEX($DJ:$DJ,$GN194+35),"")</f>
      </c>
      <c r="GI194">
        <f>IF($GO194&gt;=36,INDEX($DJ:$DJ,$GN194+36),"")</f>
      </c>
      <c r="GJ194">
        <f>IF($GO194&gt;=37,INDEX($DJ:$DJ,$GN194+37),"")</f>
      </c>
      <c r="GK194">
        <f>IF($GO194&gt;=38,INDEX($DJ:$DJ,$GN194+38),"")</f>
      </c>
      <c r="GL194">
        <f>IF($GO194&gt;=39,INDEX($DJ:$DJ,$GN194+39),"")</f>
      </c>
      <c r="GM194">
        <f>IF($GO194&gt;=40,INDEX($DJ:$DJ,$GN194+40),"")</f>
      </c>
      <c r="GN194">
        <f>IFERROR(MATCH($DH194,$DI$2:$DI$148,0)+1,0)</f>
      </c>
      <c r="GO194">
        <f>IFERROR(INDEX($DK$2:$DK$148,MATCH($DH194,$DI$2:$DI$148,0)),0)</f>
      </c>
      <c r="GP194">
        <f>IFERROR(MATCH($Y194,$DL$194:$EY$194,0),0)</f>
      </c>
      <c r="GQ194">
        <f>IF($GP194&gt;0,INDEX($EZ$194:$GM$194,$GP194),"")</f>
      </c>
      <c r="GR194" t="s">
        <v>298</v>
      </c>
      <c r="GT194">
        <f>IF($JC194&gt;=1,INDEX($GR:$GR,$JB194+1),"")</f>
      </c>
      <c r="GU194">
        <f>IF($JC194&gt;=2,INDEX($GR:$GR,$JB194+2),"")</f>
      </c>
      <c r="GV194">
        <f>IF($JC194&gt;=3,INDEX($GR:$GR,$JB194+3),"")</f>
      </c>
      <c r="GW194">
        <f>IF($JC194&gt;=4,INDEX($GR:$GR,$JB194+4),"")</f>
      </c>
      <c r="GX194">
        <f>IF($JC194&gt;=5,INDEX($GR:$GR,$JB194+5),"")</f>
      </c>
      <c r="GY194">
        <f>IF($JC194&gt;=6,INDEX($GR:$GR,$JB194+6),"")</f>
      </c>
      <c r="GZ194">
        <f>IF($JC194&gt;=7,INDEX($GR:$GR,$JB194+7),"")</f>
      </c>
      <c r="HA194">
        <f>IF($JC194&gt;=8,INDEX($GR:$GR,$JB194+8),"")</f>
      </c>
      <c r="HB194">
        <f>IF($JC194&gt;=9,INDEX($GR:$GR,$JB194+9),"")</f>
      </c>
      <c r="HC194">
        <f>IF($JC194&gt;=10,INDEX($GR:$GR,$JB194+10),"")</f>
      </c>
      <c r="HD194">
        <f>IF($JC194&gt;=11,INDEX($GR:$GR,$JB194+11),"")</f>
      </c>
      <c r="HE194">
        <f>IF($JC194&gt;=12,INDEX($GR:$GR,$JB194+12),"")</f>
      </c>
      <c r="HF194">
        <f>IF($JC194&gt;=13,INDEX($GR:$GR,$JB194+13),"")</f>
      </c>
      <c r="HG194">
        <f>IF($JC194&gt;=14,INDEX($GR:$GR,$JB194+14),"")</f>
      </c>
      <c r="HH194">
        <f>IF($JC194&gt;=15,INDEX($GR:$GR,$JB194+15),"")</f>
      </c>
      <c r="HI194">
        <f>IF($JC194&gt;=16,INDEX($GR:$GR,$JB194+16),"")</f>
      </c>
      <c r="HJ194">
        <f>IF($JC194&gt;=17,INDEX($GR:$GR,$JB194+17),"")</f>
      </c>
      <c r="HK194">
        <f>IF($JC194&gt;=18,INDEX($GR:$GR,$JB194+18),"")</f>
      </c>
      <c r="HL194">
        <f>IF($JC194&gt;=19,INDEX($GR:$GR,$JB194+19),"")</f>
      </c>
      <c r="HM194">
        <f>IF($JC194&gt;=20,INDEX($GR:$GR,$JB194+20),"")</f>
      </c>
      <c r="HN194">
        <f>IF($JC194&gt;=21,INDEX($GR:$GR,$JB194+21),"")</f>
      </c>
      <c r="HO194">
        <f>IF($JC194&gt;=22,INDEX($GR:$GR,$JB194+22),"")</f>
      </c>
      <c r="HP194">
        <f>IF($JC194&gt;=23,INDEX($GR:$GR,$JB194+23),"")</f>
      </c>
      <c r="HQ194">
        <f>IF($JC194&gt;=24,INDEX($GR:$GR,$JB194+24),"")</f>
      </c>
      <c r="HR194">
        <f>IF($JC194&gt;=25,INDEX($GR:$GR,$JB194+25),"")</f>
      </c>
      <c r="HS194">
        <f>IF($JC194&gt;=26,INDEX($GR:$GR,$JB194+26),"")</f>
      </c>
      <c r="HT194">
        <f>IF($JC194&gt;=27,INDEX($GR:$GR,$JB194+27),"")</f>
      </c>
      <c r="HU194">
        <f>IF($JC194&gt;=28,INDEX($GR:$GR,$JB194+28),"")</f>
      </c>
      <c r="HV194">
        <f>IF($JC194&gt;=29,INDEX($GR:$GR,$JB194+29),"")</f>
      </c>
      <c r="HW194">
        <f>IF($JC194&gt;=30,INDEX($GR:$GR,$JB194+30),"")</f>
      </c>
      <c r="HX194">
        <f>IF($JC194&gt;=31,INDEX($GR:$GR,$JB194+31),"")</f>
      </c>
      <c r="HY194">
        <f>IF($JC194&gt;=32,INDEX($GR:$GR,$JB194+32),"")</f>
      </c>
      <c r="HZ194">
        <f>IF($JC194&gt;=33,INDEX($GR:$GR,$JB194+33),"")</f>
      </c>
      <c r="IA194">
        <f>IF($JC194&gt;=34,INDEX($GR:$GR,$JB194+34),"")</f>
      </c>
      <c r="IB194">
        <f>IF($JC194&gt;=35,INDEX($GR:$GR,$JB194+35),"")</f>
      </c>
      <c r="IC194">
        <f>IF($JC194&gt;=36,INDEX($GR:$GR,$JB194+36),"")</f>
      </c>
      <c r="ID194">
        <f>IF($JC194&gt;=37,INDEX($GR:$GR,$JB194+37),"")</f>
      </c>
      <c r="IE194">
        <f>IF($JC194&gt;=38,INDEX($GR:$GR,$JB194+38),"")</f>
      </c>
      <c r="IF194">
        <f>IF($JC194&gt;=39,INDEX($GR:$GR,$JB194+39),"")</f>
      </c>
      <c r="IG194">
        <f>IF($JC194&gt;=40,INDEX($GR:$GR,$JB194+40),"")</f>
      </c>
      <c r="IH194">
        <f>IF($JC194&gt;=41,INDEX($GR:$GR,$JB194+41),"")</f>
      </c>
      <c r="II194">
        <f>IF($JC194&gt;=42,INDEX($GR:$GR,$JB194+42),"")</f>
      </c>
      <c r="IJ194">
        <f>IF($JC194&gt;=43,INDEX($GR:$GR,$JB194+43),"")</f>
      </c>
      <c r="IK194">
        <f>IF($JC194&gt;=44,INDEX($GR:$GR,$JB194+44),"")</f>
      </c>
      <c r="IL194">
        <f>IF($JC194&gt;=45,INDEX($GR:$GR,$JB194+45),"")</f>
      </c>
      <c r="IM194">
        <f>IF($JC194&gt;=46,INDEX($GR:$GR,$JB194+46),"")</f>
      </c>
      <c r="IN194">
        <f>IF($JC194&gt;=47,INDEX($GR:$GR,$JB194+47),"")</f>
      </c>
      <c r="IO194">
        <f>IF($JC194&gt;=48,INDEX($GR:$GR,$JB194+48),"")</f>
      </c>
      <c r="IP194">
        <f>IF($JC194&gt;=49,INDEX($GR:$GR,$JB194+49),"")</f>
      </c>
      <c r="IQ194">
        <f>IF($JC194&gt;=50,INDEX($GR:$GR,$JB194+50),"")</f>
      </c>
      <c r="IR194">
        <f>IF($JC194&gt;=51,INDEX($GR:$GR,$JB194+51),"")</f>
      </c>
      <c r="IS194">
        <f>IF($JC194&gt;=52,INDEX($GR:$GR,$JB194+52),"")</f>
      </c>
      <c r="IT194">
        <f>IF($JC194&gt;=53,INDEX($GR:$GR,$JB194+53),"")</f>
      </c>
      <c r="IU194">
        <f>IF($JC194&gt;=54,INDEX($GR:$GR,$JB194+54),"")</f>
      </c>
      <c r="IV194">
        <f>IF($JC194&gt;=55,INDEX($GR:$GR,$JB194+55),"")</f>
      </c>
      <c r="IW194">
        <f>IF($JC194&gt;=56,INDEX($GR:$GR,$JB194+56),"")</f>
      </c>
      <c r="IX194">
        <f>IF($JC194&gt;=57,INDEX($GR:$GR,$JB194+57),"")</f>
      </c>
      <c r="IY194">
        <f>IF($JC194&gt;=58,INDEX($GR:$GR,$JB194+58),"")</f>
      </c>
      <c r="IZ194">
        <f>IF($JC194&gt;=59,INDEX($GR:$GR,$JB194+59),"")</f>
      </c>
      <c r="JA194">
        <f>IF($JC194&gt;=60,INDEX($GR:$GR,$JB194+60),"")</f>
      </c>
      <c r="JB194">
        <f>IFERROR(MATCH($GQ194,$GR$2:$GR$324,0)+1,0)</f>
      </c>
      <c r="JC194">
        <f>IFERROR(INDEX($GS$2:$GS$324,MATCH($GQ194,$GR$2:$GR$324,0)),0)</f>
      </c>
      <c r="JD194" t="s">
        <v>40</v>
      </c>
      <c r="JE194" t="s">
        <v>40</v>
      </c>
    </row>
    <row r="195" spans="1:265" x14ac:dyDescent="0.25">
      <c r="Q195">
        <f>IF(OR($T195="",$P195=""),"",IFERROR($T195/$P195,0))</f>
      </c>
      <c r="R195">
        <f>IF($T195="","",
SUM($S195,$U195,$Z195,$V195,$X195)*
(1-IF($AA195="",0,VALUE($AA195)/100)))</f>
      </c>
      <c r="S195">
        <f>IF($T195="","",$T195)</f>
      </c>
      <c r="U195">
        <f>IF($T195="","",
IF($N195="","",
IF(ISNUMBER(SEARCH("exempt",LOWER($N195))),0,
$T195*(VALUE(SUBSTITUTE($N195,"%",""))/100))))</f>
      </c>
      <c r="AB195">
        <f>IFERROR(IF(FIND(" - ",$K195)&gt;0,MID($K195,FIND(" - ",$K195)+3,LEN($K195)),""),"")</f>
      </c>
      <c r="AK195" t="s">
        <v>722</v>
      </c>
      <c r="AP195">
        <f>IFERROR(LEFT($K195,FIND(" - ",$K195)-1),$K195)</f>
      </c>
      <c r="AS195">
        <f>IF($CH195&gt;=1,INDEX($AQ:$AQ,$CG195+1),"")</f>
      </c>
      <c r="AT195">
        <f>IF($CH195&gt;=2,INDEX($AQ:$AQ,$CG195+2),"")</f>
      </c>
      <c r="AU195">
        <f>IF($CH195&gt;=3,INDEX($AQ:$AQ,$CG195+3),"")</f>
      </c>
      <c r="AV195">
        <f>IF($CH195&gt;=4,INDEX($AQ:$AQ,$CG195+4),"")</f>
      </c>
      <c r="AW195">
        <f>IF($CH195&gt;=5,INDEX($AQ:$AQ,$CG195+5),"")</f>
      </c>
      <c r="AX195">
        <f>IF($CH195&gt;=6,INDEX($AQ:$AQ,$CG195+6),"")</f>
      </c>
      <c r="AY195">
        <f>IF($CH195&gt;=7,INDEX($AQ:$AQ,$CG195+7),"")</f>
      </c>
      <c r="AZ195">
        <f>IF($CH195&gt;=8,INDEX($AQ:$AQ,$CG195+8),"")</f>
      </c>
      <c r="BA195">
        <f>IF($CH195&gt;=9,INDEX($AQ:$AQ,$CG195+9),"")</f>
      </c>
      <c r="BB195">
        <f>IF($CH195&gt;=10,INDEX($AQ:$AQ,$CG195+10),"")</f>
      </c>
      <c r="BC195">
        <f>IF($CH195&gt;=11,INDEX($AQ:$AQ,$CG195+11),"")</f>
      </c>
      <c r="BD195">
        <f>IF($CH195&gt;=12,INDEX($AQ:$AQ,$CG195+12),"")</f>
      </c>
      <c r="BE195">
        <f>IF($CH195&gt;=13,INDEX($AQ:$AQ,$CG195+13),"")</f>
      </c>
      <c r="BF195">
        <f>IF($CH195&gt;=14,INDEX($AQ:$AQ,$CG195+14),"")</f>
      </c>
      <c r="BG195">
        <f>IF($CH195&gt;=15,INDEX($AQ:$AQ,$CG195+15),"")</f>
      </c>
      <c r="BH195">
        <f>IF($CH195&gt;=16,INDEX($AQ:$AQ,$CG195+16),"")</f>
      </c>
      <c r="BI195">
        <f>IF($CH195&gt;=17,INDEX($AQ:$AQ,$CG195+17),"")</f>
      </c>
      <c r="BJ195">
        <f>IF($CH195&gt;=18,INDEX($AQ:$AQ,$CG195+18),"")</f>
      </c>
      <c r="BK195">
        <f>IF($CH195&gt;=19,INDEX($AQ:$AQ,$CG195+19),"")</f>
      </c>
      <c r="BL195">
        <f>IF($CH195&gt;=20,INDEX($AQ:$AQ,$CG195+20),"")</f>
      </c>
      <c r="BM195">
        <f>IF($CH195&gt;=21,INDEX($AQ:$AQ,$CG195+21),"")</f>
      </c>
      <c r="BN195">
        <f>IF($CH195&gt;=22,INDEX($AQ:$AQ,$CG195+22),"")</f>
      </c>
      <c r="BO195">
        <f>IF($CH195&gt;=23,INDEX($AQ:$AQ,$CG195+23),"")</f>
      </c>
      <c r="BP195">
        <f>IF($CH195&gt;=24,INDEX($AQ:$AQ,$CG195+24),"")</f>
      </c>
      <c r="BQ195">
        <f>IF($CH195&gt;=25,INDEX($AQ:$AQ,$CG195+25),"")</f>
      </c>
      <c r="BR195">
        <f>IF($CH195&gt;=26,INDEX($AQ:$AQ,$CG195+26),"")</f>
      </c>
      <c r="BS195">
        <f>IF($CH195&gt;=27,INDEX($AQ:$AQ,$CG195+27),"")</f>
      </c>
      <c r="BT195">
        <f>IF($CH195&gt;=28,INDEX($AQ:$AQ,$CG195+28),"")</f>
      </c>
      <c r="BU195">
        <f>IF($CH195&gt;=29,INDEX($AQ:$AQ,$CG195+29),"")</f>
      </c>
      <c r="BV195">
        <f>IF($CH195&gt;=30,INDEX($AQ:$AQ,$CG195+30),"")</f>
      </c>
      <c r="BW195">
        <f>IF($CH195&gt;=31,INDEX($AQ:$AQ,$CG195+31),"")</f>
      </c>
      <c r="BX195">
        <f>IF($CH195&gt;=32,INDEX($AQ:$AQ,$CG195+32),"")</f>
      </c>
      <c r="BY195">
        <f>IF($CH195&gt;=33,INDEX($AQ:$AQ,$CG195+33),"")</f>
      </c>
      <c r="BZ195">
        <f>IF($CH195&gt;=34,INDEX($AQ:$AQ,$CG195+34),"")</f>
      </c>
      <c r="CA195">
        <f>IF($CH195&gt;=35,INDEX($AQ:$AQ,$CG195+35),"")</f>
      </c>
      <c r="CB195">
        <f>IF($CH195&gt;=36,INDEX($AQ:$AQ,$CG195+36),"")</f>
      </c>
      <c r="CC195">
        <f>IF($CH195&gt;=37,INDEX($AQ:$AQ,$CG195+37),"")</f>
      </c>
      <c r="CD195">
        <f>IF($CH195&gt;=38,INDEX($AQ:$AQ,$CG195+38),"")</f>
      </c>
      <c r="CE195">
        <f>IF($CH195&gt;=39,INDEX($AQ:$AQ,$CG195+39),"")</f>
      </c>
      <c r="CF195">
        <f>IF($CH195&gt;=40,INDEX($AQ:$AQ,$CG195+40),"")</f>
      </c>
      <c r="CG195">
        <f>IFERROR(MATCH($AP195,$AQ$2:$AQ$134,0)+1,0)</f>
      </c>
      <c r="CH195">
        <f>IFERROR(INDEX($AR$2:$AR$134,MATCH($AP195,$AQ$2:$AQ$134,0)),0)</f>
      </c>
      <c r="CI195">
        <f>IFERROR(LEFT($L195,FIND(" - ",$L195)-1),$L195)</f>
      </c>
      <c r="CJ195" t="s">
        <v>723</v>
      </c>
      <c r="CK195">
        <v>1</v>
      </c>
      <c r="CL195">
        <f>IF($DG195&gt;=1,INDEX($CJ:$CJ,$DF195+1),"")</f>
      </c>
      <c r="CM195">
        <f>IF($DG195&gt;=2,INDEX($CJ:$CJ,$DF195+2),"")</f>
      </c>
      <c r="CN195">
        <f>IF($DG195&gt;=3,INDEX($CJ:$CJ,$DF195+3),"")</f>
      </c>
      <c r="CO195">
        <f>IF($DG195&gt;=4,INDEX($CJ:$CJ,$DF195+4),"")</f>
      </c>
      <c r="CP195">
        <f>IF($DG195&gt;=5,INDEX($CJ:$CJ,$DF195+5),"")</f>
      </c>
      <c r="CQ195">
        <f>IF($DG195&gt;=6,INDEX($CJ:$CJ,$DF195+6),"")</f>
      </c>
      <c r="CR195">
        <f>IF($DG195&gt;=7,INDEX($CJ:$CJ,$DF195+7),"")</f>
      </c>
      <c r="CS195">
        <f>IF($DG195&gt;=8,INDEX($CJ:$CJ,$DF195+8),"")</f>
      </c>
      <c r="CT195">
        <f>IF($DG195&gt;=9,INDEX($CJ:$CJ,$DF195+9),"")</f>
      </c>
      <c r="CU195">
        <f>IF($DG195&gt;=10,INDEX($CJ:$CJ,$DF195+10),"")</f>
      </c>
      <c r="CV195">
        <f>IF($DG195&gt;=11,INDEX($CJ:$CJ,$DF195+11),"")</f>
      </c>
      <c r="CW195">
        <f>IF($DG195&gt;=12,INDEX($CJ:$CJ,$DF195+12),"")</f>
      </c>
      <c r="CX195">
        <f>IF($DG195&gt;=13,INDEX($CJ:$CJ,$DF195+13),"")</f>
      </c>
      <c r="CY195">
        <f>IF($DG195&gt;=14,INDEX($CJ:$CJ,$DF195+14),"")</f>
      </c>
      <c r="CZ195">
        <f>IF($DG195&gt;=15,INDEX($CJ:$CJ,$DF195+15),"")</f>
      </c>
      <c r="DA195">
        <f>IF($DG195&gt;=16,INDEX($CJ:$CJ,$DF195+16),"")</f>
      </c>
      <c r="DB195">
        <f>IF($DG195&gt;=17,INDEX($CJ:$CJ,$DF195+17),"")</f>
      </c>
      <c r="DC195">
        <f>IF($DG195&gt;=18,INDEX($CJ:$CJ,$DF195+18),"")</f>
      </c>
      <c r="DD195">
        <f>IF($DG195&gt;=19,INDEX($CJ:$CJ,$DF195+19),"")</f>
      </c>
      <c r="DE195">
        <f>IF($DG195&gt;=20,INDEX($CJ:$CJ,$DF195+20),"")</f>
      </c>
      <c r="DF195">
        <f>IFERROR(MATCH($CI195,$CJ$2:$CJ$263,0)+1,0)</f>
      </c>
      <c r="DG195">
        <f>IFERROR(INDEX($CK$2:$CK$263,MATCH($CI195,$CJ$2:$CJ$263,0)),0)</f>
      </c>
      <c r="DH195">
        <f>IFERROR(INDEX($AO:$AO,MATCH($N195,$AN:$AN,0))&amp;"","")</f>
      </c>
      <c r="DL195">
        <f>IF($GO195&gt;=1,INDEX($DI:$DI,$GN195+1),"")</f>
      </c>
      <c r="DM195">
        <f>IF($GO195&gt;=2,INDEX($DI:$DI,$GN195+2),"")</f>
      </c>
      <c r="DN195">
        <f>IF($GO195&gt;=3,INDEX($DI:$DI,$GN195+3),"")</f>
      </c>
      <c r="DO195">
        <f>IF($GO195&gt;=4,INDEX($DI:$DI,$GN195+4),"")</f>
      </c>
      <c r="DP195">
        <f>IF($GO195&gt;=5,INDEX($DI:$DI,$GN195+5),"")</f>
      </c>
      <c r="DQ195">
        <f>IF($GO195&gt;=6,INDEX($DI:$DI,$GN195+6),"")</f>
      </c>
      <c r="DR195">
        <f>IF($GO195&gt;=7,INDEX($DI:$DI,$GN195+7),"")</f>
      </c>
      <c r="DS195">
        <f>IF($GO195&gt;=8,INDEX($DI:$DI,$GN195+8),"")</f>
      </c>
      <c r="DT195">
        <f>IF($GO195&gt;=9,INDEX($DI:$DI,$GN195+9),"")</f>
      </c>
      <c r="DU195">
        <f>IF($GO195&gt;=10,INDEX($DI:$DI,$GN195+10),"")</f>
      </c>
      <c r="DV195">
        <f>IF($GO195&gt;=11,INDEX($DI:$DI,$GN195+11),"")</f>
      </c>
      <c r="DW195">
        <f>IF($GO195&gt;=12,INDEX($DI:$DI,$GN195+12),"")</f>
      </c>
      <c r="DX195">
        <f>IF($GO195&gt;=13,INDEX($DI:$DI,$GN195+13),"")</f>
      </c>
      <c r="DY195">
        <f>IF($GO195&gt;=14,INDEX($DI:$DI,$GN195+14),"")</f>
      </c>
      <c r="DZ195">
        <f>IF($GO195&gt;=15,INDEX($DI:$DI,$GN195+15),"")</f>
      </c>
      <c r="EA195">
        <f>IF($GO195&gt;=16,INDEX($DI:$DI,$GN195+16),"")</f>
      </c>
      <c r="EB195">
        <f>IF($GO195&gt;=17,INDEX($DI:$DI,$GN195+17),"")</f>
      </c>
      <c r="EC195">
        <f>IF($GO195&gt;=18,INDEX($DI:$DI,$GN195+18),"")</f>
      </c>
      <c r="ED195">
        <f>IF($GO195&gt;=19,INDEX($DI:$DI,$GN195+19),"")</f>
      </c>
      <c r="EE195">
        <f>IF($GO195&gt;=20,INDEX($DI:$DI,$GN195+20),"")</f>
      </c>
      <c r="EF195">
        <f>IF($GO195&gt;=21,INDEX($DI:$DI,$GN195+21),"")</f>
      </c>
      <c r="EG195">
        <f>IF($GO195&gt;=22,INDEX($DI:$DI,$GN195+22),"")</f>
      </c>
      <c r="EH195">
        <f>IF($GO195&gt;=23,INDEX($DI:$DI,$GN195+23),"")</f>
      </c>
      <c r="EI195">
        <f>IF($GO195&gt;=24,INDEX($DI:$DI,$GN195+24),"")</f>
      </c>
      <c r="EJ195">
        <f>IF($GO195&gt;=25,INDEX($DI:$DI,$GN195+25),"")</f>
      </c>
      <c r="EK195">
        <f>IF($GO195&gt;=26,INDEX($DI:$DI,$GN195+26),"")</f>
      </c>
      <c r="EL195">
        <f>IF($GO195&gt;=27,INDEX($DI:$DI,$GN195+27),"")</f>
      </c>
      <c r="EM195">
        <f>IF($GO195&gt;=28,INDEX($DI:$DI,$GN195+28),"")</f>
      </c>
      <c r="EN195">
        <f>IF($GO195&gt;=29,INDEX($DI:$DI,$GN195+29),"")</f>
      </c>
      <c r="EO195">
        <f>IF($GO195&gt;=30,INDEX($DI:$DI,$GN195+30),"")</f>
      </c>
      <c r="EP195">
        <f>IF($GO195&gt;=31,INDEX($DI:$DI,$GN195+31),"")</f>
      </c>
      <c r="EQ195">
        <f>IF($GO195&gt;=32,INDEX($DI:$DI,$GN195+32),"")</f>
      </c>
      <c r="ER195">
        <f>IF($GO195&gt;=33,INDEX($DI:$DI,$GN195+33),"")</f>
      </c>
      <c r="ES195">
        <f>IF($GO195&gt;=34,INDEX($DI:$DI,$GN195+34),"")</f>
      </c>
      <c r="ET195">
        <f>IF($GO195&gt;=35,INDEX($DI:$DI,$GN195+35),"")</f>
      </c>
      <c r="EU195">
        <f>IF($GO195&gt;=36,INDEX($DI:$DI,$GN195+36),"")</f>
      </c>
      <c r="EV195">
        <f>IF($GO195&gt;=37,INDEX($DI:$DI,$GN195+37),"")</f>
      </c>
      <c r="EW195">
        <f>IF($GO195&gt;=38,INDEX($DI:$DI,$GN195+38),"")</f>
      </c>
      <c r="EX195">
        <f>IF($GO195&gt;=39,INDEX($DI:$DI,$GN195+39),"")</f>
      </c>
      <c r="EY195">
        <f>IF($GO195&gt;=40,INDEX($DI:$DI,$GN195+40),"")</f>
      </c>
      <c r="EZ195">
        <f>IF($GO195&gt;=1,INDEX($DJ:$DJ,$GN195+1),"")</f>
      </c>
      <c r="FA195">
        <f>IF($GO195&gt;=2,INDEX($DJ:$DJ,$GN195+2),"")</f>
      </c>
      <c r="FB195">
        <f>IF($GO195&gt;=3,INDEX($DJ:$DJ,$GN195+3),"")</f>
      </c>
      <c r="FC195">
        <f>IF($GO195&gt;=4,INDEX($DJ:$DJ,$GN195+4),"")</f>
      </c>
      <c r="FD195">
        <f>IF($GO195&gt;=5,INDEX($DJ:$DJ,$GN195+5),"")</f>
      </c>
      <c r="FE195">
        <f>IF($GO195&gt;=6,INDEX($DJ:$DJ,$GN195+6),"")</f>
      </c>
      <c r="FF195">
        <f>IF($GO195&gt;=7,INDEX($DJ:$DJ,$GN195+7),"")</f>
      </c>
      <c r="FG195">
        <f>IF($GO195&gt;=8,INDEX($DJ:$DJ,$GN195+8),"")</f>
      </c>
      <c r="FH195">
        <f>IF($GO195&gt;=9,INDEX($DJ:$DJ,$GN195+9),"")</f>
      </c>
      <c r="FI195">
        <f>IF($GO195&gt;=10,INDEX($DJ:$DJ,$GN195+10),"")</f>
      </c>
      <c r="FJ195">
        <f>IF($GO195&gt;=11,INDEX($DJ:$DJ,$GN195+11),"")</f>
      </c>
      <c r="FK195">
        <f>IF($GO195&gt;=12,INDEX($DJ:$DJ,$GN195+12),"")</f>
      </c>
      <c r="FL195">
        <f>IF($GO195&gt;=13,INDEX($DJ:$DJ,$GN195+13),"")</f>
      </c>
      <c r="FM195">
        <f>IF($GO195&gt;=14,INDEX($DJ:$DJ,$GN195+14),"")</f>
      </c>
      <c r="FN195">
        <f>IF($GO195&gt;=15,INDEX($DJ:$DJ,$GN195+15),"")</f>
      </c>
      <c r="FO195">
        <f>IF($GO195&gt;=16,INDEX($DJ:$DJ,$GN195+16),"")</f>
      </c>
      <c r="FP195">
        <f>IF($GO195&gt;=17,INDEX($DJ:$DJ,$GN195+17),"")</f>
      </c>
      <c r="FQ195">
        <f>IF($GO195&gt;=18,INDEX($DJ:$DJ,$GN195+18),"")</f>
      </c>
      <c r="FR195">
        <f>IF($GO195&gt;=19,INDEX($DJ:$DJ,$GN195+19),"")</f>
      </c>
      <c r="FS195">
        <f>IF($GO195&gt;=20,INDEX($DJ:$DJ,$GN195+20),"")</f>
      </c>
      <c r="FT195">
        <f>IF($GO195&gt;=21,INDEX($DJ:$DJ,$GN195+21),"")</f>
      </c>
      <c r="FU195">
        <f>IF($GO195&gt;=22,INDEX($DJ:$DJ,$GN195+22),"")</f>
      </c>
      <c r="FV195">
        <f>IF($GO195&gt;=23,INDEX($DJ:$DJ,$GN195+23),"")</f>
      </c>
      <c r="FW195">
        <f>IF($GO195&gt;=24,INDEX($DJ:$DJ,$GN195+24),"")</f>
      </c>
      <c r="FX195">
        <f>IF($GO195&gt;=25,INDEX($DJ:$DJ,$GN195+25),"")</f>
      </c>
      <c r="FY195">
        <f>IF($GO195&gt;=26,INDEX($DJ:$DJ,$GN195+26),"")</f>
      </c>
      <c r="FZ195">
        <f>IF($GO195&gt;=27,INDEX($DJ:$DJ,$GN195+27),"")</f>
      </c>
      <c r="GA195">
        <f>IF($GO195&gt;=28,INDEX($DJ:$DJ,$GN195+28),"")</f>
      </c>
      <c r="GB195">
        <f>IF($GO195&gt;=29,INDEX($DJ:$DJ,$GN195+29),"")</f>
      </c>
      <c r="GC195">
        <f>IF($GO195&gt;=30,INDEX($DJ:$DJ,$GN195+30),"")</f>
      </c>
      <c r="GD195">
        <f>IF($GO195&gt;=31,INDEX($DJ:$DJ,$GN195+31),"")</f>
      </c>
      <c r="GE195">
        <f>IF($GO195&gt;=32,INDEX($DJ:$DJ,$GN195+32),"")</f>
      </c>
      <c r="GF195">
        <f>IF($GO195&gt;=33,INDEX($DJ:$DJ,$GN195+33),"")</f>
      </c>
      <c r="GG195">
        <f>IF($GO195&gt;=34,INDEX($DJ:$DJ,$GN195+34),"")</f>
      </c>
      <c r="GH195">
        <f>IF($GO195&gt;=35,INDEX($DJ:$DJ,$GN195+35),"")</f>
      </c>
      <c r="GI195">
        <f>IF($GO195&gt;=36,INDEX($DJ:$DJ,$GN195+36),"")</f>
      </c>
      <c r="GJ195">
        <f>IF($GO195&gt;=37,INDEX($DJ:$DJ,$GN195+37),"")</f>
      </c>
      <c r="GK195">
        <f>IF($GO195&gt;=38,INDEX($DJ:$DJ,$GN195+38),"")</f>
      </c>
      <c r="GL195">
        <f>IF($GO195&gt;=39,INDEX($DJ:$DJ,$GN195+39),"")</f>
      </c>
      <c r="GM195">
        <f>IF($GO195&gt;=40,INDEX($DJ:$DJ,$GN195+40),"")</f>
      </c>
      <c r="GN195">
        <f>IFERROR(MATCH($DH195,$DI$2:$DI$148,0)+1,0)</f>
      </c>
      <c r="GO195">
        <f>IFERROR(INDEX($DK$2:$DK$148,MATCH($DH195,$DI$2:$DI$148,0)),0)</f>
      </c>
      <c r="GP195">
        <f>IFERROR(MATCH($Y195,$DL$195:$EY$195,0),0)</f>
      </c>
      <c r="GQ195">
        <f>IF($GP195&gt;0,INDEX($EZ$195:$GM$195,$GP195),"")</f>
      </c>
      <c r="GR195" t="s">
        <v>303</v>
      </c>
      <c r="GT195">
        <f>IF($JC195&gt;=1,INDEX($GR:$GR,$JB195+1),"")</f>
      </c>
      <c r="GU195">
        <f>IF($JC195&gt;=2,INDEX($GR:$GR,$JB195+2),"")</f>
      </c>
      <c r="GV195">
        <f>IF($JC195&gt;=3,INDEX($GR:$GR,$JB195+3),"")</f>
      </c>
      <c r="GW195">
        <f>IF($JC195&gt;=4,INDEX($GR:$GR,$JB195+4),"")</f>
      </c>
      <c r="GX195">
        <f>IF($JC195&gt;=5,INDEX($GR:$GR,$JB195+5),"")</f>
      </c>
      <c r="GY195">
        <f>IF($JC195&gt;=6,INDEX($GR:$GR,$JB195+6),"")</f>
      </c>
      <c r="GZ195">
        <f>IF($JC195&gt;=7,INDEX($GR:$GR,$JB195+7),"")</f>
      </c>
      <c r="HA195">
        <f>IF($JC195&gt;=8,INDEX($GR:$GR,$JB195+8),"")</f>
      </c>
      <c r="HB195">
        <f>IF($JC195&gt;=9,INDEX($GR:$GR,$JB195+9),"")</f>
      </c>
      <c r="HC195">
        <f>IF($JC195&gt;=10,INDEX($GR:$GR,$JB195+10),"")</f>
      </c>
      <c r="HD195">
        <f>IF($JC195&gt;=11,INDEX($GR:$GR,$JB195+11),"")</f>
      </c>
      <c r="HE195">
        <f>IF($JC195&gt;=12,INDEX($GR:$GR,$JB195+12),"")</f>
      </c>
      <c r="HF195">
        <f>IF($JC195&gt;=13,INDEX($GR:$GR,$JB195+13),"")</f>
      </c>
      <c r="HG195">
        <f>IF($JC195&gt;=14,INDEX($GR:$GR,$JB195+14),"")</f>
      </c>
      <c r="HH195">
        <f>IF($JC195&gt;=15,INDEX($GR:$GR,$JB195+15),"")</f>
      </c>
      <c r="HI195">
        <f>IF($JC195&gt;=16,INDEX($GR:$GR,$JB195+16),"")</f>
      </c>
      <c r="HJ195">
        <f>IF($JC195&gt;=17,INDEX($GR:$GR,$JB195+17),"")</f>
      </c>
      <c r="HK195">
        <f>IF($JC195&gt;=18,INDEX($GR:$GR,$JB195+18),"")</f>
      </c>
      <c r="HL195">
        <f>IF($JC195&gt;=19,INDEX($GR:$GR,$JB195+19),"")</f>
      </c>
      <c r="HM195">
        <f>IF($JC195&gt;=20,INDEX($GR:$GR,$JB195+20),"")</f>
      </c>
      <c r="HN195">
        <f>IF($JC195&gt;=21,INDEX($GR:$GR,$JB195+21),"")</f>
      </c>
      <c r="HO195">
        <f>IF($JC195&gt;=22,INDEX($GR:$GR,$JB195+22),"")</f>
      </c>
      <c r="HP195">
        <f>IF($JC195&gt;=23,INDEX($GR:$GR,$JB195+23),"")</f>
      </c>
      <c r="HQ195">
        <f>IF($JC195&gt;=24,INDEX($GR:$GR,$JB195+24),"")</f>
      </c>
      <c r="HR195">
        <f>IF($JC195&gt;=25,INDEX($GR:$GR,$JB195+25),"")</f>
      </c>
      <c r="HS195">
        <f>IF($JC195&gt;=26,INDEX($GR:$GR,$JB195+26),"")</f>
      </c>
      <c r="HT195">
        <f>IF($JC195&gt;=27,INDEX($GR:$GR,$JB195+27),"")</f>
      </c>
      <c r="HU195">
        <f>IF($JC195&gt;=28,INDEX($GR:$GR,$JB195+28),"")</f>
      </c>
      <c r="HV195">
        <f>IF($JC195&gt;=29,INDEX($GR:$GR,$JB195+29),"")</f>
      </c>
      <c r="HW195">
        <f>IF($JC195&gt;=30,INDEX($GR:$GR,$JB195+30),"")</f>
      </c>
      <c r="HX195">
        <f>IF($JC195&gt;=31,INDEX($GR:$GR,$JB195+31),"")</f>
      </c>
      <c r="HY195">
        <f>IF($JC195&gt;=32,INDEX($GR:$GR,$JB195+32),"")</f>
      </c>
      <c r="HZ195">
        <f>IF($JC195&gt;=33,INDEX($GR:$GR,$JB195+33),"")</f>
      </c>
      <c r="IA195">
        <f>IF($JC195&gt;=34,INDEX($GR:$GR,$JB195+34),"")</f>
      </c>
      <c r="IB195">
        <f>IF($JC195&gt;=35,INDEX($GR:$GR,$JB195+35),"")</f>
      </c>
      <c r="IC195">
        <f>IF($JC195&gt;=36,INDEX($GR:$GR,$JB195+36),"")</f>
      </c>
      <c r="ID195">
        <f>IF($JC195&gt;=37,INDEX($GR:$GR,$JB195+37),"")</f>
      </c>
      <c r="IE195">
        <f>IF($JC195&gt;=38,INDEX($GR:$GR,$JB195+38),"")</f>
      </c>
      <c r="IF195">
        <f>IF($JC195&gt;=39,INDEX($GR:$GR,$JB195+39),"")</f>
      </c>
      <c r="IG195">
        <f>IF($JC195&gt;=40,INDEX($GR:$GR,$JB195+40),"")</f>
      </c>
      <c r="IH195">
        <f>IF($JC195&gt;=41,INDEX($GR:$GR,$JB195+41),"")</f>
      </c>
      <c r="II195">
        <f>IF($JC195&gt;=42,INDEX($GR:$GR,$JB195+42),"")</f>
      </c>
      <c r="IJ195">
        <f>IF($JC195&gt;=43,INDEX($GR:$GR,$JB195+43),"")</f>
      </c>
      <c r="IK195">
        <f>IF($JC195&gt;=44,INDEX($GR:$GR,$JB195+44),"")</f>
      </c>
      <c r="IL195">
        <f>IF($JC195&gt;=45,INDEX($GR:$GR,$JB195+45),"")</f>
      </c>
      <c r="IM195">
        <f>IF($JC195&gt;=46,INDEX($GR:$GR,$JB195+46),"")</f>
      </c>
      <c r="IN195">
        <f>IF($JC195&gt;=47,INDEX($GR:$GR,$JB195+47),"")</f>
      </c>
      <c r="IO195">
        <f>IF($JC195&gt;=48,INDEX($GR:$GR,$JB195+48),"")</f>
      </c>
      <c r="IP195">
        <f>IF($JC195&gt;=49,INDEX($GR:$GR,$JB195+49),"")</f>
      </c>
      <c r="IQ195">
        <f>IF($JC195&gt;=50,INDEX($GR:$GR,$JB195+50),"")</f>
      </c>
      <c r="IR195">
        <f>IF($JC195&gt;=51,INDEX($GR:$GR,$JB195+51),"")</f>
      </c>
      <c r="IS195">
        <f>IF($JC195&gt;=52,INDEX($GR:$GR,$JB195+52),"")</f>
      </c>
      <c r="IT195">
        <f>IF($JC195&gt;=53,INDEX($GR:$GR,$JB195+53),"")</f>
      </c>
      <c r="IU195">
        <f>IF($JC195&gt;=54,INDEX($GR:$GR,$JB195+54),"")</f>
      </c>
      <c r="IV195">
        <f>IF($JC195&gt;=55,INDEX($GR:$GR,$JB195+55),"")</f>
      </c>
      <c r="IW195">
        <f>IF($JC195&gt;=56,INDEX($GR:$GR,$JB195+56),"")</f>
      </c>
      <c r="IX195">
        <f>IF($JC195&gt;=57,INDEX($GR:$GR,$JB195+57),"")</f>
      </c>
      <c r="IY195">
        <f>IF($JC195&gt;=58,INDEX($GR:$GR,$JB195+58),"")</f>
      </c>
      <c r="IZ195">
        <f>IF($JC195&gt;=59,INDEX($GR:$GR,$JB195+59),"")</f>
      </c>
      <c r="JA195">
        <f>IF($JC195&gt;=60,INDEX($GR:$GR,$JB195+60),"")</f>
      </c>
      <c r="JB195">
        <f>IFERROR(MATCH($GQ195,$GR$2:$GR$324,0)+1,0)</f>
      </c>
      <c r="JC195">
        <f>IFERROR(INDEX($GS$2:$GS$324,MATCH($GQ195,$GR$2:$GR$324,0)),0)</f>
      </c>
      <c r="JD195" t="s">
        <v>40</v>
      </c>
      <c r="JE195" t="s">
        <v>40</v>
      </c>
    </row>
    <row r="196" spans="1:265" x14ac:dyDescent="0.25">
      <c r="Q196">
        <f>IF(OR($T196="",$P196=""),"",IFERROR($T196/$P196,0))</f>
      </c>
      <c r="R196">
        <f>IF($T196="","",
SUM($S196,$U196,$Z196,$V196,$X196)*
(1-IF($AA196="",0,VALUE($AA196)/100)))</f>
      </c>
      <c r="S196">
        <f>IF($T196="","",$T196)</f>
      </c>
      <c r="U196">
        <f>IF($T196="","",
IF($N196="","",
IF(ISNUMBER(SEARCH("exempt",LOWER($N196))),0,
$T196*(VALUE(SUBSTITUTE($N196,"%",""))/100))))</f>
      </c>
      <c r="AB196">
        <f>IFERROR(IF(FIND(" - ",$K196)&gt;0,MID($K196,FIND(" - ",$K196)+3,LEN($K196)),""),"")</f>
      </c>
      <c r="AK196" t="s">
        <v>724</v>
      </c>
      <c r="AP196">
        <f>IFERROR(LEFT($K196,FIND(" - ",$K196)-1),$K196)</f>
      </c>
      <c r="AS196">
        <f>IF($CH196&gt;=1,INDEX($AQ:$AQ,$CG196+1),"")</f>
      </c>
      <c r="AT196">
        <f>IF($CH196&gt;=2,INDEX($AQ:$AQ,$CG196+2),"")</f>
      </c>
      <c r="AU196">
        <f>IF($CH196&gt;=3,INDEX($AQ:$AQ,$CG196+3),"")</f>
      </c>
      <c r="AV196">
        <f>IF($CH196&gt;=4,INDEX($AQ:$AQ,$CG196+4),"")</f>
      </c>
      <c r="AW196">
        <f>IF($CH196&gt;=5,INDEX($AQ:$AQ,$CG196+5),"")</f>
      </c>
      <c r="AX196">
        <f>IF($CH196&gt;=6,INDEX($AQ:$AQ,$CG196+6),"")</f>
      </c>
      <c r="AY196">
        <f>IF($CH196&gt;=7,INDEX($AQ:$AQ,$CG196+7),"")</f>
      </c>
      <c r="AZ196">
        <f>IF($CH196&gt;=8,INDEX($AQ:$AQ,$CG196+8),"")</f>
      </c>
      <c r="BA196">
        <f>IF($CH196&gt;=9,INDEX($AQ:$AQ,$CG196+9),"")</f>
      </c>
      <c r="BB196">
        <f>IF($CH196&gt;=10,INDEX($AQ:$AQ,$CG196+10),"")</f>
      </c>
      <c r="BC196">
        <f>IF($CH196&gt;=11,INDEX($AQ:$AQ,$CG196+11),"")</f>
      </c>
      <c r="BD196">
        <f>IF($CH196&gt;=12,INDEX($AQ:$AQ,$CG196+12),"")</f>
      </c>
      <c r="BE196">
        <f>IF($CH196&gt;=13,INDEX($AQ:$AQ,$CG196+13),"")</f>
      </c>
      <c r="BF196">
        <f>IF($CH196&gt;=14,INDEX($AQ:$AQ,$CG196+14),"")</f>
      </c>
      <c r="BG196">
        <f>IF($CH196&gt;=15,INDEX($AQ:$AQ,$CG196+15),"")</f>
      </c>
      <c r="BH196">
        <f>IF($CH196&gt;=16,INDEX($AQ:$AQ,$CG196+16),"")</f>
      </c>
      <c r="BI196">
        <f>IF($CH196&gt;=17,INDEX($AQ:$AQ,$CG196+17),"")</f>
      </c>
      <c r="BJ196">
        <f>IF($CH196&gt;=18,INDEX($AQ:$AQ,$CG196+18),"")</f>
      </c>
      <c r="BK196">
        <f>IF($CH196&gt;=19,INDEX($AQ:$AQ,$CG196+19),"")</f>
      </c>
      <c r="BL196">
        <f>IF($CH196&gt;=20,INDEX($AQ:$AQ,$CG196+20),"")</f>
      </c>
      <c r="BM196">
        <f>IF($CH196&gt;=21,INDEX($AQ:$AQ,$CG196+21),"")</f>
      </c>
      <c r="BN196">
        <f>IF($CH196&gt;=22,INDEX($AQ:$AQ,$CG196+22),"")</f>
      </c>
      <c r="BO196">
        <f>IF($CH196&gt;=23,INDEX($AQ:$AQ,$CG196+23),"")</f>
      </c>
      <c r="BP196">
        <f>IF($CH196&gt;=24,INDEX($AQ:$AQ,$CG196+24),"")</f>
      </c>
      <c r="BQ196">
        <f>IF($CH196&gt;=25,INDEX($AQ:$AQ,$CG196+25),"")</f>
      </c>
      <c r="BR196">
        <f>IF($CH196&gt;=26,INDEX($AQ:$AQ,$CG196+26),"")</f>
      </c>
      <c r="BS196">
        <f>IF($CH196&gt;=27,INDEX($AQ:$AQ,$CG196+27),"")</f>
      </c>
      <c r="BT196">
        <f>IF($CH196&gt;=28,INDEX($AQ:$AQ,$CG196+28),"")</f>
      </c>
      <c r="BU196">
        <f>IF($CH196&gt;=29,INDEX($AQ:$AQ,$CG196+29),"")</f>
      </c>
      <c r="BV196">
        <f>IF($CH196&gt;=30,INDEX($AQ:$AQ,$CG196+30),"")</f>
      </c>
      <c r="BW196">
        <f>IF($CH196&gt;=31,INDEX($AQ:$AQ,$CG196+31),"")</f>
      </c>
      <c r="BX196">
        <f>IF($CH196&gt;=32,INDEX($AQ:$AQ,$CG196+32),"")</f>
      </c>
      <c r="BY196">
        <f>IF($CH196&gt;=33,INDEX($AQ:$AQ,$CG196+33),"")</f>
      </c>
      <c r="BZ196">
        <f>IF($CH196&gt;=34,INDEX($AQ:$AQ,$CG196+34),"")</f>
      </c>
      <c r="CA196">
        <f>IF($CH196&gt;=35,INDEX($AQ:$AQ,$CG196+35),"")</f>
      </c>
      <c r="CB196">
        <f>IF($CH196&gt;=36,INDEX($AQ:$AQ,$CG196+36),"")</f>
      </c>
      <c r="CC196">
        <f>IF($CH196&gt;=37,INDEX($AQ:$AQ,$CG196+37),"")</f>
      </c>
      <c r="CD196">
        <f>IF($CH196&gt;=38,INDEX($AQ:$AQ,$CG196+38),"")</f>
      </c>
      <c r="CE196">
        <f>IF($CH196&gt;=39,INDEX($AQ:$AQ,$CG196+39),"")</f>
      </c>
      <c r="CF196">
        <f>IF($CH196&gt;=40,INDEX($AQ:$AQ,$CG196+40),"")</f>
      </c>
      <c r="CG196">
        <f>IFERROR(MATCH($AP196,$AQ$2:$AQ$134,0)+1,0)</f>
      </c>
      <c r="CH196">
        <f>IFERROR(INDEX($AR$2:$AR$134,MATCH($AP196,$AQ$2:$AQ$134,0)),0)</f>
      </c>
      <c r="CI196">
        <f>IFERROR(LEFT($L196,FIND(" - ",$L196)-1),$L196)</f>
      </c>
      <c r="CJ196" t="s">
        <v>224</v>
      </c>
      <c r="CL196">
        <f>IF($DG196&gt;=1,INDEX($CJ:$CJ,$DF196+1),"")</f>
      </c>
      <c r="CM196">
        <f>IF($DG196&gt;=2,INDEX($CJ:$CJ,$DF196+2),"")</f>
      </c>
      <c r="CN196">
        <f>IF($DG196&gt;=3,INDEX($CJ:$CJ,$DF196+3),"")</f>
      </c>
      <c r="CO196">
        <f>IF($DG196&gt;=4,INDEX($CJ:$CJ,$DF196+4),"")</f>
      </c>
      <c r="CP196">
        <f>IF($DG196&gt;=5,INDEX($CJ:$CJ,$DF196+5),"")</f>
      </c>
      <c r="CQ196">
        <f>IF($DG196&gt;=6,INDEX($CJ:$CJ,$DF196+6),"")</f>
      </c>
      <c r="CR196">
        <f>IF($DG196&gt;=7,INDEX($CJ:$CJ,$DF196+7),"")</f>
      </c>
      <c r="CS196">
        <f>IF($DG196&gt;=8,INDEX($CJ:$CJ,$DF196+8),"")</f>
      </c>
      <c r="CT196">
        <f>IF($DG196&gt;=9,INDEX($CJ:$CJ,$DF196+9),"")</f>
      </c>
      <c r="CU196">
        <f>IF($DG196&gt;=10,INDEX($CJ:$CJ,$DF196+10),"")</f>
      </c>
      <c r="CV196">
        <f>IF($DG196&gt;=11,INDEX($CJ:$CJ,$DF196+11),"")</f>
      </c>
      <c r="CW196">
        <f>IF($DG196&gt;=12,INDEX($CJ:$CJ,$DF196+12),"")</f>
      </c>
      <c r="CX196">
        <f>IF($DG196&gt;=13,INDEX($CJ:$CJ,$DF196+13),"")</f>
      </c>
      <c r="CY196">
        <f>IF($DG196&gt;=14,INDEX($CJ:$CJ,$DF196+14),"")</f>
      </c>
      <c r="CZ196">
        <f>IF($DG196&gt;=15,INDEX($CJ:$CJ,$DF196+15),"")</f>
      </c>
      <c r="DA196">
        <f>IF($DG196&gt;=16,INDEX($CJ:$CJ,$DF196+16),"")</f>
      </c>
      <c r="DB196">
        <f>IF($DG196&gt;=17,INDEX($CJ:$CJ,$DF196+17),"")</f>
      </c>
      <c r="DC196">
        <f>IF($DG196&gt;=18,INDEX($CJ:$CJ,$DF196+18),"")</f>
      </c>
      <c r="DD196">
        <f>IF($DG196&gt;=19,INDEX($CJ:$CJ,$DF196+19),"")</f>
      </c>
      <c r="DE196">
        <f>IF($DG196&gt;=20,INDEX($CJ:$CJ,$DF196+20),"")</f>
      </c>
      <c r="DF196">
        <f>IFERROR(MATCH($CI196,$CJ$2:$CJ$263,0)+1,0)</f>
      </c>
      <c r="DG196">
        <f>IFERROR(INDEX($CK$2:$CK$263,MATCH($CI196,$CJ$2:$CJ$263,0)),0)</f>
      </c>
      <c r="DH196">
        <f>IFERROR(INDEX($AO:$AO,MATCH($N196,$AN:$AN,0))&amp;"","")</f>
      </c>
      <c r="DL196">
        <f>IF($GO196&gt;=1,INDEX($DI:$DI,$GN196+1),"")</f>
      </c>
      <c r="DM196">
        <f>IF($GO196&gt;=2,INDEX($DI:$DI,$GN196+2),"")</f>
      </c>
      <c r="DN196">
        <f>IF($GO196&gt;=3,INDEX($DI:$DI,$GN196+3),"")</f>
      </c>
      <c r="DO196">
        <f>IF($GO196&gt;=4,INDEX($DI:$DI,$GN196+4),"")</f>
      </c>
      <c r="DP196">
        <f>IF($GO196&gt;=5,INDEX($DI:$DI,$GN196+5),"")</f>
      </c>
      <c r="DQ196">
        <f>IF($GO196&gt;=6,INDEX($DI:$DI,$GN196+6),"")</f>
      </c>
      <c r="DR196">
        <f>IF($GO196&gt;=7,INDEX($DI:$DI,$GN196+7),"")</f>
      </c>
      <c r="DS196">
        <f>IF($GO196&gt;=8,INDEX($DI:$DI,$GN196+8),"")</f>
      </c>
      <c r="DT196">
        <f>IF($GO196&gt;=9,INDEX($DI:$DI,$GN196+9),"")</f>
      </c>
      <c r="DU196">
        <f>IF($GO196&gt;=10,INDEX($DI:$DI,$GN196+10),"")</f>
      </c>
      <c r="DV196">
        <f>IF($GO196&gt;=11,INDEX($DI:$DI,$GN196+11),"")</f>
      </c>
      <c r="DW196">
        <f>IF($GO196&gt;=12,INDEX($DI:$DI,$GN196+12),"")</f>
      </c>
      <c r="DX196">
        <f>IF($GO196&gt;=13,INDEX($DI:$DI,$GN196+13),"")</f>
      </c>
      <c r="DY196">
        <f>IF($GO196&gt;=14,INDEX($DI:$DI,$GN196+14),"")</f>
      </c>
      <c r="DZ196">
        <f>IF($GO196&gt;=15,INDEX($DI:$DI,$GN196+15),"")</f>
      </c>
      <c r="EA196">
        <f>IF($GO196&gt;=16,INDEX($DI:$DI,$GN196+16),"")</f>
      </c>
      <c r="EB196">
        <f>IF($GO196&gt;=17,INDEX($DI:$DI,$GN196+17),"")</f>
      </c>
      <c r="EC196">
        <f>IF($GO196&gt;=18,INDEX($DI:$DI,$GN196+18),"")</f>
      </c>
      <c r="ED196">
        <f>IF($GO196&gt;=19,INDEX($DI:$DI,$GN196+19),"")</f>
      </c>
      <c r="EE196">
        <f>IF($GO196&gt;=20,INDEX($DI:$DI,$GN196+20),"")</f>
      </c>
      <c r="EF196">
        <f>IF($GO196&gt;=21,INDEX($DI:$DI,$GN196+21),"")</f>
      </c>
      <c r="EG196">
        <f>IF($GO196&gt;=22,INDEX($DI:$DI,$GN196+22),"")</f>
      </c>
      <c r="EH196">
        <f>IF($GO196&gt;=23,INDEX($DI:$DI,$GN196+23),"")</f>
      </c>
      <c r="EI196">
        <f>IF($GO196&gt;=24,INDEX($DI:$DI,$GN196+24),"")</f>
      </c>
      <c r="EJ196">
        <f>IF($GO196&gt;=25,INDEX($DI:$DI,$GN196+25),"")</f>
      </c>
      <c r="EK196">
        <f>IF($GO196&gt;=26,INDEX($DI:$DI,$GN196+26),"")</f>
      </c>
      <c r="EL196">
        <f>IF($GO196&gt;=27,INDEX($DI:$DI,$GN196+27),"")</f>
      </c>
      <c r="EM196">
        <f>IF($GO196&gt;=28,INDEX($DI:$DI,$GN196+28),"")</f>
      </c>
      <c r="EN196">
        <f>IF($GO196&gt;=29,INDEX($DI:$DI,$GN196+29),"")</f>
      </c>
      <c r="EO196">
        <f>IF($GO196&gt;=30,INDEX($DI:$DI,$GN196+30),"")</f>
      </c>
      <c r="EP196">
        <f>IF($GO196&gt;=31,INDEX($DI:$DI,$GN196+31),"")</f>
      </c>
      <c r="EQ196">
        <f>IF($GO196&gt;=32,INDEX($DI:$DI,$GN196+32),"")</f>
      </c>
      <c r="ER196">
        <f>IF($GO196&gt;=33,INDEX($DI:$DI,$GN196+33),"")</f>
      </c>
      <c r="ES196">
        <f>IF($GO196&gt;=34,INDEX($DI:$DI,$GN196+34),"")</f>
      </c>
      <c r="ET196">
        <f>IF($GO196&gt;=35,INDEX($DI:$DI,$GN196+35),"")</f>
      </c>
      <c r="EU196">
        <f>IF($GO196&gt;=36,INDEX($DI:$DI,$GN196+36),"")</f>
      </c>
      <c r="EV196">
        <f>IF($GO196&gt;=37,INDEX($DI:$DI,$GN196+37),"")</f>
      </c>
      <c r="EW196">
        <f>IF($GO196&gt;=38,INDEX($DI:$DI,$GN196+38),"")</f>
      </c>
      <c r="EX196">
        <f>IF($GO196&gt;=39,INDEX($DI:$DI,$GN196+39),"")</f>
      </c>
      <c r="EY196">
        <f>IF($GO196&gt;=40,INDEX($DI:$DI,$GN196+40),"")</f>
      </c>
      <c r="EZ196">
        <f>IF($GO196&gt;=1,INDEX($DJ:$DJ,$GN196+1),"")</f>
      </c>
      <c r="FA196">
        <f>IF($GO196&gt;=2,INDEX($DJ:$DJ,$GN196+2),"")</f>
      </c>
      <c r="FB196">
        <f>IF($GO196&gt;=3,INDEX($DJ:$DJ,$GN196+3),"")</f>
      </c>
      <c r="FC196">
        <f>IF($GO196&gt;=4,INDEX($DJ:$DJ,$GN196+4),"")</f>
      </c>
      <c r="FD196">
        <f>IF($GO196&gt;=5,INDEX($DJ:$DJ,$GN196+5),"")</f>
      </c>
      <c r="FE196">
        <f>IF($GO196&gt;=6,INDEX($DJ:$DJ,$GN196+6),"")</f>
      </c>
      <c r="FF196">
        <f>IF($GO196&gt;=7,INDEX($DJ:$DJ,$GN196+7),"")</f>
      </c>
      <c r="FG196">
        <f>IF($GO196&gt;=8,INDEX($DJ:$DJ,$GN196+8),"")</f>
      </c>
      <c r="FH196">
        <f>IF($GO196&gt;=9,INDEX($DJ:$DJ,$GN196+9),"")</f>
      </c>
      <c r="FI196">
        <f>IF($GO196&gt;=10,INDEX($DJ:$DJ,$GN196+10),"")</f>
      </c>
      <c r="FJ196">
        <f>IF($GO196&gt;=11,INDEX($DJ:$DJ,$GN196+11),"")</f>
      </c>
      <c r="FK196">
        <f>IF($GO196&gt;=12,INDEX($DJ:$DJ,$GN196+12),"")</f>
      </c>
      <c r="FL196">
        <f>IF($GO196&gt;=13,INDEX($DJ:$DJ,$GN196+13),"")</f>
      </c>
      <c r="FM196">
        <f>IF($GO196&gt;=14,INDEX($DJ:$DJ,$GN196+14),"")</f>
      </c>
      <c r="FN196">
        <f>IF($GO196&gt;=15,INDEX($DJ:$DJ,$GN196+15),"")</f>
      </c>
      <c r="FO196">
        <f>IF($GO196&gt;=16,INDEX($DJ:$DJ,$GN196+16),"")</f>
      </c>
      <c r="FP196">
        <f>IF($GO196&gt;=17,INDEX($DJ:$DJ,$GN196+17),"")</f>
      </c>
      <c r="FQ196">
        <f>IF($GO196&gt;=18,INDEX($DJ:$DJ,$GN196+18),"")</f>
      </c>
      <c r="FR196">
        <f>IF($GO196&gt;=19,INDEX($DJ:$DJ,$GN196+19),"")</f>
      </c>
      <c r="FS196">
        <f>IF($GO196&gt;=20,INDEX($DJ:$DJ,$GN196+20),"")</f>
      </c>
      <c r="FT196">
        <f>IF($GO196&gt;=21,INDEX($DJ:$DJ,$GN196+21),"")</f>
      </c>
      <c r="FU196">
        <f>IF($GO196&gt;=22,INDEX($DJ:$DJ,$GN196+22),"")</f>
      </c>
      <c r="FV196">
        <f>IF($GO196&gt;=23,INDEX($DJ:$DJ,$GN196+23),"")</f>
      </c>
      <c r="FW196">
        <f>IF($GO196&gt;=24,INDEX($DJ:$DJ,$GN196+24),"")</f>
      </c>
      <c r="FX196">
        <f>IF($GO196&gt;=25,INDEX($DJ:$DJ,$GN196+25),"")</f>
      </c>
      <c r="FY196">
        <f>IF($GO196&gt;=26,INDEX($DJ:$DJ,$GN196+26),"")</f>
      </c>
      <c r="FZ196">
        <f>IF($GO196&gt;=27,INDEX($DJ:$DJ,$GN196+27),"")</f>
      </c>
      <c r="GA196">
        <f>IF($GO196&gt;=28,INDEX($DJ:$DJ,$GN196+28),"")</f>
      </c>
      <c r="GB196">
        <f>IF($GO196&gt;=29,INDEX($DJ:$DJ,$GN196+29),"")</f>
      </c>
      <c r="GC196">
        <f>IF($GO196&gt;=30,INDEX($DJ:$DJ,$GN196+30),"")</f>
      </c>
      <c r="GD196">
        <f>IF($GO196&gt;=31,INDEX($DJ:$DJ,$GN196+31),"")</f>
      </c>
      <c r="GE196">
        <f>IF($GO196&gt;=32,INDEX($DJ:$DJ,$GN196+32),"")</f>
      </c>
      <c r="GF196">
        <f>IF($GO196&gt;=33,INDEX($DJ:$DJ,$GN196+33),"")</f>
      </c>
      <c r="GG196">
        <f>IF($GO196&gt;=34,INDEX($DJ:$DJ,$GN196+34),"")</f>
      </c>
      <c r="GH196">
        <f>IF($GO196&gt;=35,INDEX($DJ:$DJ,$GN196+35),"")</f>
      </c>
      <c r="GI196">
        <f>IF($GO196&gt;=36,INDEX($DJ:$DJ,$GN196+36),"")</f>
      </c>
      <c r="GJ196">
        <f>IF($GO196&gt;=37,INDEX($DJ:$DJ,$GN196+37),"")</f>
      </c>
      <c r="GK196">
        <f>IF($GO196&gt;=38,INDEX($DJ:$DJ,$GN196+38),"")</f>
      </c>
      <c r="GL196">
        <f>IF($GO196&gt;=39,INDEX($DJ:$DJ,$GN196+39),"")</f>
      </c>
      <c r="GM196">
        <f>IF($GO196&gt;=40,INDEX($DJ:$DJ,$GN196+40),"")</f>
      </c>
      <c r="GN196">
        <f>IFERROR(MATCH($DH196,$DI$2:$DI$148,0)+1,0)</f>
      </c>
      <c r="GO196">
        <f>IFERROR(INDEX($DK$2:$DK$148,MATCH($DH196,$DI$2:$DI$148,0)),0)</f>
      </c>
      <c r="GP196">
        <f>IFERROR(MATCH($Y196,$DL$196:$EY$196,0),0)</f>
      </c>
      <c r="GQ196">
        <f>IF($GP196&gt;0,INDEX($EZ$196:$GM$196,$GP196),"")</f>
      </c>
      <c r="GR196" t="s">
        <v>308</v>
      </c>
      <c r="GT196">
        <f>IF($JC196&gt;=1,INDEX($GR:$GR,$JB196+1),"")</f>
      </c>
      <c r="GU196">
        <f>IF($JC196&gt;=2,INDEX($GR:$GR,$JB196+2),"")</f>
      </c>
      <c r="GV196">
        <f>IF($JC196&gt;=3,INDEX($GR:$GR,$JB196+3),"")</f>
      </c>
      <c r="GW196">
        <f>IF($JC196&gt;=4,INDEX($GR:$GR,$JB196+4),"")</f>
      </c>
      <c r="GX196">
        <f>IF($JC196&gt;=5,INDEX($GR:$GR,$JB196+5),"")</f>
      </c>
      <c r="GY196">
        <f>IF($JC196&gt;=6,INDEX($GR:$GR,$JB196+6),"")</f>
      </c>
      <c r="GZ196">
        <f>IF($JC196&gt;=7,INDEX($GR:$GR,$JB196+7),"")</f>
      </c>
      <c r="HA196">
        <f>IF($JC196&gt;=8,INDEX($GR:$GR,$JB196+8),"")</f>
      </c>
      <c r="HB196">
        <f>IF($JC196&gt;=9,INDEX($GR:$GR,$JB196+9),"")</f>
      </c>
      <c r="HC196">
        <f>IF($JC196&gt;=10,INDEX($GR:$GR,$JB196+10),"")</f>
      </c>
      <c r="HD196">
        <f>IF($JC196&gt;=11,INDEX($GR:$GR,$JB196+11),"")</f>
      </c>
      <c r="HE196">
        <f>IF($JC196&gt;=12,INDEX($GR:$GR,$JB196+12),"")</f>
      </c>
      <c r="HF196">
        <f>IF($JC196&gt;=13,INDEX($GR:$GR,$JB196+13),"")</f>
      </c>
      <c r="HG196">
        <f>IF($JC196&gt;=14,INDEX($GR:$GR,$JB196+14),"")</f>
      </c>
      <c r="HH196">
        <f>IF($JC196&gt;=15,INDEX($GR:$GR,$JB196+15),"")</f>
      </c>
      <c r="HI196">
        <f>IF($JC196&gt;=16,INDEX($GR:$GR,$JB196+16),"")</f>
      </c>
      <c r="HJ196">
        <f>IF($JC196&gt;=17,INDEX($GR:$GR,$JB196+17),"")</f>
      </c>
      <c r="HK196">
        <f>IF($JC196&gt;=18,INDEX($GR:$GR,$JB196+18),"")</f>
      </c>
      <c r="HL196">
        <f>IF($JC196&gt;=19,INDEX($GR:$GR,$JB196+19),"")</f>
      </c>
      <c r="HM196">
        <f>IF($JC196&gt;=20,INDEX($GR:$GR,$JB196+20),"")</f>
      </c>
      <c r="HN196">
        <f>IF($JC196&gt;=21,INDEX($GR:$GR,$JB196+21),"")</f>
      </c>
      <c r="HO196">
        <f>IF($JC196&gt;=22,INDEX($GR:$GR,$JB196+22),"")</f>
      </c>
      <c r="HP196">
        <f>IF($JC196&gt;=23,INDEX($GR:$GR,$JB196+23),"")</f>
      </c>
      <c r="HQ196">
        <f>IF($JC196&gt;=24,INDEX($GR:$GR,$JB196+24),"")</f>
      </c>
      <c r="HR196">
        <f>IF($JC196&gt;=25,INDEX($GR:$GR,$JB196+25),"")</f>
      </c>
      <c r="HS196">
        <f>IF($JC196&gt;=26,INDEX($GR:$GR,$JB196+26),"")</f>
      </c>
      <c r="HT196">
        <f>IF($JC196&gt;=27,INDEX($GR:$GR,$JB196+27),"")</f>
      </c>
      <c r="HU196">
        <f>IF($JC196&gt;=28,INDEX($GR:$GR,$JB196+28),"")</f>
      </c>
      <c r="HV196">
        <f>IF($JC196&gt;=29,INDEX($GR:$GR,$JB196+29),"")</f>
      </c>
      <c r="HW196">
        <f>IF($JC196&gt;=30,INDEX($GR:$GR,$JB196+30),"")</f>
      </c>
      <c r="HX196">
        <f>IF($JC196&gt;=31,INDEX($GR:$GR,$JB196+31),"")</f>
      </c>
      <c r="HY196">
        <f>IF($JC196&gt;=32,INDEX($GR:$GR,$JB196+32),"")</f>
      </c>
      <c r="HZ196">
        <f>IF($JC196&gt;=33,INDEX($GR:$GR,$JB196+33),"")</f>
      </c>
      <c r="IA196">
        <f>IF($JC196&gt;=34,INDEX($GR:$GR,$JB196+34),"")</f>
      </c>
      <c r="IB196">
        <f>IF($JC196&gt;=35,INDEX($GR:$GR,$JB196+35),"")</f>
      </c>
      <c r="IC196">
        <f>IF($JC196&gt;=36,INDEX($GR:$GR,$JB196+36),"")</f>
      </c>
      <c r="ID196">
        <f>IF($JC196&gt;=37,INDEX($GR:$GR,$JB196+37),"")</f>
      </c>
      <c r="IE196">
        <f>IF($JC196&gt;=38,INDEX($GR:$GR,$JB196+38),"")</f>
      </c>
      <c r="IF196">
        <f>IF($JC196&gt;=39,INDEX($GR:$GR,$JB196+39),"")</f>
      </c>
      <c r="IG196">
        <f>IF($JC196&gt;=40,INDEX($GR:$GR,$JB196+40),"")</f>
      </c>
      <c r="IH196">
        <f>IF($JC196&gt;=41,INDEX($GR:$GR,$JB196+41),"")</f>
      </c>
      <c r="II196">
        <f>IF($JC196&gt;=42,INDEX($GR:$GR,$JB196+42),"")</f>
      </c>
      <c r="IJ196">
        <f>IF($JC196&gt;=43,INDEX($GR:$GR,$JB196+43),"")</f>
      </c>
      <c r="IK196">
        <f>IF($JC196&gt;=44,INDEX($GR:$GR,$JB196+44),"")</f>
      </c>
      <c r="IL196">
        <f>IF($JC196&gt;=45,INDEX($GR:$GR,$JB196+45),"")</f>
      </c>
      <c r="IM196">
        <f>IF($JC196&gt;=46,INDEX($GR:$GR,$JB196+46),"")</f>
      </c>
      <c r="IN196">
        <f>IF($JC196&gt;=47,INDEX($GR:$GR,$JB196+47),"")</f>
      </c>
      <c r="IO196">
        <f>IF($JC196&gt;=48,INDEX($GR:$GR,$JB196+48),"")</f>
      </c>
      <c r="IP196">
        <f>IF($JC196&gt;=49,INDEX($GR:$GR,$JB196+49),"")</f>
      </c>
      <c r="IQ196">
        <f>IF($JC196&gt;=50,INDEX($GR:$GR,$JB196+50),"")</f>
      </c>
      <c r="IR196">
        <f>IF($JC196&gt;=51,INDEX($GR:$GR,$JB196+51),"")</f>
      </c>
      <c r="IS196">
        <f>IF($JC196&gt;=52,INDEX($GR:$GR,$JB196+52),"")</f>
      </c>
      <c r="IT196">
        <f>IF($JC196&gt;=53,INDEX($GR:$GR,$JB196+53),"")</f>
      </c>
      <c r="IU196">
        <f>IF($JC196&gt;=54,INDEX($GR:$GR,$JB196+54),"")</f>
      </c>
      <c r="IV196">
        <f>IF($JC196&gt;=55,INDEX($GR:$GR,$JB196+55),"")</f>
      </c>
      <c r="IW196">
        <f>IF($JC196&gt;=56,INDEX($GR:$GR,$JB196+56),"")</f>
      </c>
      <c r="IX196">
        <f>IF($JC196&gt;=57,INDEX($GR:$GR,$JB196+57),"")</f>
      </c>
      <c r="IY196">
        <f>IF($JC196&gt;=58,INDEX($GR:$GR,$JB196+58),"")</f>
      </c>
      <c r="IZ196">
        <f>IF($JC196&gt;=59,INDEX($GR:$GR,$JB196+59),"")</f>
      </c>
      <c r="JA196">
        <f>IF($JC196&gt;=60,INDEX($GR:$GR,$JB196+60),"")</f>
      </c>
      <c r="JB196">
        <f>IFERROR(MATCH($GQ196,$GR$2:$GR$324,0)+1,0)</f>
      </c>
      <c r="JC196">
        <f>IFERROR(INDEX($GS$2:$GS$324,MATCH($GQ196,$GR$2:$GR$324,0)),0)</f>
      </c>
      <c r="JD196" t="s">
        <v>40</v>
      </c>
      <c r="JE196" t="s">
        <v>40</v>
      </c>
    </row>
    <row r="197" spans="1:265" x14ac:dyDescent="0.25">
      <c r="Q197">
        <f>IF(OR($T197="",$P197=""),"",IFERROR($T197/$P197,0))</f>
      </c>
      <c r="R197">
        <f>IF($T197="","",
SUM($S197,$U197,$Z197,$V197,$X197)*
(1-IF($AA197="",0,VALUE($AA197)/100)))</f>
      </c>
      <c r="S197">
        <f>IF($T197="","",$T197)</f>
      </c>
      <c r="U197">
        <f>IF($T197="","",
IF($N197="","",
IF(ISNUMBER(SEARCH("exempt",LOWER($N197))),0,
$T197*(VALUE(SUBSTITUTE($N197,"%",""))/100))))</f>
      </c>
      <c r="AB197">
        <f>IFERROR(IF(FIND(" - ",$K197)&gt;0,MID($K197,FIND(" - ",$K197)+3,LEN($K197)),""),"")</f>
      </c>
      <c r="AK197" t="s">
        <v>725</v>
      </c>
      <c r="AP197">
        <f>IFERROR(LEFT($K197,FIND(" - ",$K197)-1),$K197)</f>
      </c>
      <c r="AS197">
        <f>IF($CH197&gt;=1,INDEX($AQ:$AQ,$CG197+1),"")</f>
      </c>
      <c r="AT197">
        <f>IF($CH197&gt;=2,INDEX($AQ:$AQ,$CG197+2),"")</f>
      </c>
      <c r="AU197">
        <f>IF($CH197&gt;=3,INDEX($AQ:$AQ,$CG197+3),"")</f>
      </c>
      <c r="AV197">
        <f>IF($CH197&gt;=4,INDEX($AQ:$AQ,$CG197+4),"")</f>
      </c>
      <c r="AW197">
        <f>IF($CH197&gt;=5,INDEX($AQ:$AQ,$CG197+5),"")</f>
      </c>
      <c r="AX197">
        <f>IF($CH197&gt;=6,INDEX($AQ:$AQ,$CG197+6),"")</f>
      </c>
      <c r="AY197">
        <f>IF($CH197&gt;=7,INDEX($AQ:$AQ,$CG197+7),"")</f>
      </c>
      <c r="AZ197">
        <f>IF($CH197&gt;=8,INDEX($AQ:$AQ,$CG197+8),"")</f>
      </c>
      <c r="BA197">
        <f>IF($CH197&gt;=9,INDEX($AQ:$AQ,$CG197+9),"")</f>
      </c>
      <c r="BB197">
        <f>IF($CH197&gt;=10,INDEX($AQ:$AQ,$CG197+10),"")</f>
      </c>
      <c r="BC197">
        <f>IF($CH197&gt;=11,INDEX($AQ:$AQ,$CG197+11),"")</f>
      </c>
      <c r="BD197">
        <f>IF($CH197&gt;=12,INDEX($AQ:$AQ,$CG197+12),"")</f>
      </c>
      <c r="BE197">
        <f>IF($CH197&gt;=13,INDEX($AQ:$AQ,$CG197+13),"")</f>
      </c>
      <c r="BF197">
        <f>IF($CH197&gt;=14,INDEX($AQ:$AQ,$CG197+14),"")</f>
      </c>
      <c r="BG197">
        <f>IF($CH197&gt;=15,INDEX($AQ:$AQ,$CG197+15),"")</f>
      </c>
      <c r="BH197">
        <f>IF($CH197&gt;=16,INDEX($AQ:$AQ,$CG197+16),"")</f>
      </c>
      <c r="BI197">
        <f>IF($CH197&gt;=17,INDEX($AQ:$AQ,$CG197+17),"")</f>
      </c>
      <c r="BJ197">
        <f>IF($CH197&gt;=18,INDEX($AQ:$AQ,$CG197+18),"")</f>
      </c>
      <c r="BK197">
        <f>IF($CH197&gt;=19,INDEX($AQ:$AQ,$CG197+19),"")</f>
      </c>
      <c r="BL197">
        <f>IF($CH197&gt;=20,INDEX($AQ:$AQ,$CG197+20),"")</f>
      </c>
      <c r="BM197">
        <f>IF($CH197&gt;=21,INDEX($AQ:$AQ,$CG197+21),"")</f>
      </c>
      <c r="BN197">
        <f>IF($CH197&gt;=22,INDEX($AQ:$AQ,$CG197+22),"")</f>
      </c>
      <c r="BO197">
        <f>IF($CH197&gt;=23,INDEX($AQ:$AQ,$CG197+23),"")</f>
      </c>
      <c r="BP197">
        <f>IF($CH197&gt;=24,INDEX($AQ:$AQ,$CG197+24),"")</f>
      </c>
      <c r="BQ197">
        <f>IF($CH197&gt;=25,INDEX($AQ:$AQ,$CG197+25),"")</f>
      </c>
      <c r="BR197">
        <f>IF($CH197&gt;=26,INDEX($AQ:$AQ,$CG197+26),"")</f>
      </c>
      <c r="BS197">
        <f>IF($CH197&gt;=27,INDEX($AQ:$AQ,$CG197+27),"")</f>
      </c>
      <c r="BT197">
        <f>IF($CH197&gt;=28,INDEX($AQ:$AQ,$CG197+28),"")</f>
      </c>
      <c r="BU197">
        <f>IF($CH197&gt;=29,INDEX($AQ:$AQ,$CG197+29),"")</f>
      </c>
      <c r="BV197">
        <f>IF($CH197&gt;=30,INDEX($AQ:$AQ,$CG197+30),"")</f>
      </c>
      <c r="BW197">
        <f>IF($CH197&gt;=31,INDEX($AQ:$AQ,$CG197+31),"")</f>
      </c>
      <c r="BX197">
        <f>IF($CH197&gt;=32,INDEX($AQ:$AQ,$CG197+32),"")</f>
      </c>
      <c r="BY197">
        <f>IF($CH197&gt;=33,INDEX($AQ:$AQ,$CG197+33),"")</f>
      </c>
      <c r="BZ197">
        <f>IF($CH197&gt;=34,INDEX($AQ:$AQ,$CG197+34),"")</f>
      </c>
      <c r="CA197">
        <f>IF($CH197&gt;=35,INDEX($AQ:$AQ,$CG197+35),"")</f>
      </c>
      <c r="CB197">
        <f>IF($CH197&gt;=36,INDEX($AQ:$AQ,$CG197+36),"")</f>
      </c>
      <c r="CC197">
        <f>IF($CH197&gt;=37,INDEX($AQ:$AQ,$CG197+37),"")</f>
      </c>
      <c r="CD197">
        <f>IF($CH197&gt;=38,INDEX($AQ:$AQ,$CG197+38),"")</f>
      </c>
      <c r="CE197">
        <f>IF($CH197&gt;=39,INDEX($AQ:$AQ,$CG197+39),"")</f>
      </c>
      <c r="CF197">
        <f>IF($CH197&gt;=40,INDEX($AQ:$AQ,$CG197+40),"")</f>
      </c>
      <c r="CG197">
        <f>IFERROR(MATCH($AP197,$AQ$2:$AQ$134,0)+1,0)</f>
      </c>
      <c r="CH197">
        <f>IFERROR(INDEX($AR$2:$AR$134,MATCH($AP197,$AQ$2:$AQ$134,0)),0)</f>
      </c>
      <c r="CI197">
        <f>IFERROR(LEFT($L197,FIND(" - ",$L197)-1),$L197)</f>
      </c>
      <c r="CJ197" t="s">
        <v>726</v>
      </c>
      <c r="CK197">
        <v>1</v>
      </c>
      <c r="CL197">
        <f>IF($DG197&gt;=1,INDEX($CJ:$CJ,$DF197+1),"")</f>
      </c>
      <c r="CM197">
        <f>IF($DG197&gt;=2,INDEX($CJ:$CJ,$DF197+2),"")</f>
      </c>
      <c r="CN197">
        <f>IF($DG197&gt;=3,INDEX($CJ:$CJ,$DF197+3),"")</f>
      </c>
      <c r="CO197">
        <f>IF($DG197&gt;=4,INDEX($CJ:$CJ,$DF197+4),"")</f>
      </c>
      <c r="CP197">
        <f>IF($DG197&gt;=5,INDEX($CJ:$CJ,$DF197+5),"")</f>
      </c>
      <c r="CQ197">
        <f>IF($DG197&gt;=6,INDEX($CJ:$CJ,$DF197+6),"")</f>
      </c>
      <c r="CR197">
        <f>IF($DG197&gt;=7,INDEX($CJ:$CJ,$DF197+7),"")</f>
      </c>
      <c r="CS197">
        <f>IF($DG197&gt;=8,INDEX($CJ:$CJ,$DF197+8),"")</f>
      </c>
      <c r="CT197">
        <f>IF($DG197&gt;=9,INDEX($CJ:$CJ,$DF197+9),"")</f>
      </c>
      <c r="CU197">
        <f>IF($DG197&gt;=10,INDEX($CJ:$CJ,$DF197+10),"")</f>
      </c>
      <c r="CV197">
        <f>IF($DG197&gt;=11,INDEX($CJ:$CJ,$DF197+11),"")</f>
      </c>
      <c r="CW197">
        <f>IF($DG197&gt;=12,INDEX($CJ:$CJ,$DF197+12),"")</f>
      </c>
      <c r="CX197">
        <f>IF($DG197&gt;=13,INDEX($CJ:$CJ,$DF197+13),"")</f>
      </c>
      <c r="CY197">
        <f>IF($DG197&gt;=14,INDEX($CJ:$CJ,$DF197+14),"")</f>
      </c>
      <c r="CZ197">
        <f>IF($DG197&gt;=15,INDEX($CJ:$CJ,$DF197+15),"")</f>
      </c>
      <c r="DA197">
        <f>IF($DG197&gt;=16,INDEX($CJ:$CJ,$DF197+16),"")</f>
      </c>
      <c r="DB197">
        <f>IF($DG197&gt;=17,INDEX($CJ:$CJ,$DF197+17),"")</f>
      </c>
      <c r="DC197">
        <f>IF($DG197&gt;=18,INDEX($CJ:$CJ,$DF197+18),"")</f>
      </c>
      <c r="DD197">
        <f>IF($DG197&gt;=19,INDEX($CJ:$CJ,$DF197+19),"")</f>
      </c>
      <c r="DE197">
        <f>IF($DG197&gt;=20,INDEX($CJ:$CJ,$DF197+20),"")</f>
      </c>
      <c r="DF197">
        <f>IFERROR(MATCH($CI197,$CJ$2:$CJ$263,0)+1,0)</f>
      </c>
      <c r="DG197">
        <f>IFERROR(INDEX($CK$2:$CK$263,MATCH($CI197,$CJ$2:$CJ$263,0)),0)</f>
      </c>
      <c r="DH197">
        <f>IFERROR(INDEX($AO:$AO,MATCH($N197,$AN:$AN,0))&amp;"","")</f>
      </c>
      <c r="DL197">
        <f>IF($GO197&gt;=1,INDEX($DI:$DI,$GN197+1),"")</f>
      </c>
      <c r="DM197">
        <f>IF($GO197&gt;=2,INDEX($DI:$DI,$GN197+2),"")</f>
      </c>
      <c r="DN197">
        <f>IF($GO197&gt;=3,INDEX($DI:$DI,$GN197+3),"")</f>
      </c>
      <c r="DO197">
        <f>IF($GO197&gt;=4,INDEX($DI:$DI,$GN197+4),"")</f>
      </c>
      <c r="DP197">
        <f>IF($GO197&gt;=5,INDEX($DI:$DI,$GN197+5),"")</f>
      </c>
      <c r="DQ197">
        <f>IF($GO197&gt;=6,INDEX($DI:$DI,$GN197+6),"")</f>
      </c>
      <c r="DR197">
        <f>IF($GO197&gt;=7,INDEX($DI:$DI,$GN197+7),"")</f>
      </c>
      <c r="DS197">
        <f>IF($GO197&gt;=8,INDEX($DI:$DI,$GN197+8),"")</f>
      </c>
      <c r="DT197">
        <f>IF($GO197&gt;=9,INDEX($DI:$DI,$GN197+9),"")</f>
      </c>
      <c r="DU197">
        <f>IF($GO197&gt;=10,INDEX($DI:$DI,$GN197+10),"")</f>
      </c>
      <c r="DV197">
        <f>IF($GO197&gt;=11,INDEX($DI:$DI,$GN197+11),"")</f>
      </c>
      <c r="DW197">
        <f>IF($GO197&gt;=12,INDEX($DI:$DI,$GN197+12),"")</f>
      </c>
      <c r="DX197">
        <f>IF($GO197&gt;=13,INDEX($DI:$DI,$GN197+13),"")</f>
      </c>
      <c r="DY197">
        <f>IF($GO197&gt;=14,INDEX($DI:$DI,$GN197+14),"")</f>
      </c>
      <c r="DZ197">
        <f>IF($GO197&gt;=15,INDEX($DI:$DI,$GN197+15),"")</f>
      </c>
      <c r="EA197">
        <f>IF($GO197&gt;=16,INDEX($DI:$DI,$GN197+16),"")</f>
      </c>
      <c r="EB197">
        <f>IF($GO197&gt;=17,INDEX($DI:$DI,$GN197+17),"")</f>
      </c>
      <c r="EC197">
        <f>IF($GO197&gt;=18,INDEX($DI:$DI,$GN197+18),"")</f>
      </c>
      <c r="ED197">
        <f>IF($GO197&gt;=19,INDEX($DI:$DI,$GN197+19),"")</f>
      </c>
      <c r="EE197">
        <f>IF($GO197&gt;=20,INDEX($DI:$DI,$GN197+20),"")</f>
      </c>
      <c r="EF197">
        <f>IF($GO197&gt;=21,INDEX($DI:$DI,$GN197+21),"")</f>
      </c>
      <c r="EG197">
        <f>IF($GO197&gt;=22,INDEX($DI:$DI,$GN197+22),"")</f>
      </c>
      <c r="EH197">
        <f>IF($GO197&gt;=23,INDEX($DI:$DI,$GN197+23),"")</f>
      </c>
      <c r="EI197">
        <f>IF($GO197&gt;=24,INDEX($DI:$DI,$GN197+24),"")</f>
      </c>
      <c r="EJ197">
        <f>IF($GO197&gt;=25,INDEX($DI:$DI,$GN197+25),"")</f>
      </c>
      <c r="EK197">
        <f>IF($GO197&gt;=26,INDEX($DI:$DI,$GN197+26),"")</f>
      </c>
      <c r="EL197">
        <f>IF($GO197&gt;=27,INDEX($DI:$DI,$GN197+27),"")</f>
      </c>
      <c r="EM197">
        <f>IF($GO197&gt;=28,INDEX($DI:$DI,$GN197+28),"")</f>
      </c>
      <c r="EN197">
        <f>IF($GO197&gt;=29,INDEX($DI:$DI,$GN197+29),"")</f>
      </c>
      <c r="EO197">
        <f>IF($GO197&gt;=30,INDEX($DI:$DI,$GN197+30),"")</f>
      </c>
      <c r="EP197">
        <f>IF($GO197&gt;=31,INDEX($DI:$DI,$GN197+31),"")</f>
      </c>
      <c r="EQ197">
        <f>IF($GO197&gt;=32,INDEX($DI:$DI,$GN197+32),"")</f>
      </c>
      <c r="ER197">
        <f>IF($GO197&gt;=33,INDEX($DI:$DI,$GN197+33),"")</f>
      </c>
      <c r="ES197">
        <f>IF($GO197&gt;=34,INDEX($DI:$DI,$GN197+34),"")</f>
      </c>
      <c r="ET197">
        <f>IF($GO197&gt;=35,INDEX($DI:$DI,$GN197+35),"")</f>
      </c>
      <c r="EU197">
        <f>IF($GO197&gt;=36,INDEX($DI:$DI,$GN197+36),"")</f>
      </c>
      <c r="EV197">
        <f>IF($GO197&gt;=37,INDEX($DI:$DI,$GN197+37),"")</f>
      </c>
      <c r="EW197">
        <f>IF($GO197&gt;=38,INDEX($DI:$DI,$GN197+38),"")</f>
      </c>
      <c r="EX197">
        <f>IF($GO197&gt;=39,INDEX($DI:$DI,$GN197+39),"")</f>
      </c>
      <c r="EY197">
        <f>IF($GO197&gt;=40,INDEX($DI:$DI,$GN197+40),"")</f>
      </c>
      <c r="EZ197">
        <f>IF($GO197&gt;=1,INDEX($DJ:$DJ,$GN197+1),"")</f>
      </c>
      <c r="FA197">
        <f>IF($GO197&gt;=2,INDEX($DJ:$DJ,$GN197+2),"")</f>
      </c>
      <c r="FB197">
        <f>IF($GO197&gt;=3,INDEX($DJ:$DJ,$GN197+3),"")</f>
      </c>
      <c r="FC197">
        <f>IF($GO197&gt;=4,INDEX($DJ:$DJ,$GN197+4),"")</f>
      </c>
      <c r="FD197">
        <f>IF($GO197&gt;=5,INDEX($DJ:$DJ,$GN197+5),"")</f>
      </c>
      <c r="FE197">
        <f>IF($GO197&gt;=6,INDEX($DJ:$DJ,$GN197+6),"")</f>
      </c>
      <c r="FF197">
        <f>IF($GO197&gt;=7,INDEX($DJ:$DJ,$GN197+7),"")</f>
      </c>
      <c r="FG197">
        <f>IF($GO197&gt;=8,INDEX($DJ:$DJ,$GN197+8),"")</f>
      </c>
      <c r="FH197">
        <f>IF($GO197&gt;=9,INDEX($DJ:$DJ,$GN197+9),"")</f>
      </c>
      <c r="FI197">
        <f>IF($GO197&gt;=10,INDEX($DJ:$DJ,$GN197+10),"")</f>
      </c>
      <c r="FJ197">
        <f>IF($GO197&gt;=11,INDEX($DJ:$DJ,$GN197+11),"")</f>
      </c>
      <c r="FK197">
        <f>IF($GO197&gt;=12,INDEX($DJ:$DJ,$GN197+12),"")</f>
      </c>
      <c r="FL197">
        <f>IF($GO197&gt;=13,INDEX($DJ:$DJ,$GN197+13),"")</f>
      </c>
      <c r="FM197">
        <f>IF($GO197&gt;=14,INDEX($DJ:$DJ,$GN197+14),"")</f>
      </c>
      <c r="FN197">
        <f>IF($GO197&gt;=15,INDEX($DJ:$DJ,$GN197+15),"")</f>
      </c>
      <c r="FO197">
        <f>IF($GO197&gt;=16,INDEX($DJ:$DJ,$GN197+16),"")</f>
      </c>
      <c r="FP197">
        <f>IF($GO197&gt;=17,INDEX($DJ:$DJ,$GN197+17),"")</f>
      </c>
      <c r="FQ197">
        <f>IF($GO197&gt;=18,INDEX($DJ:$DJ,$GN197+18),"")</f>
      </c>
      <c r="FR197">
        <f>IF($GO197&gt;=19,INDEX($DJ:$DJ,$GN197+19),"")</f>
      </c>
      <c r="FS197">
        <f>IF($GO197&gt;=20,INDEX($DJ:$DJ,$GN197+20),"")</f>
      </c>
      <c r="FT197">
        <f>IF($GO197&gt;=21,INDEX($DJ:$DJ,$GN197+21),"")</f>
      </c>
      <c r="FU197">
        <f>IF($GO197&gt;=22,INDEX($DJ:$DJ,$GN197+22),"")</f>
      </c>
      <c r="FV197">
        <f>IF($GO197&gt;=23,INDEX($DJ:$DJ,$GN197+23),"")</f>
      </c>
      <c r="FW197">
        <f>IF($GO197&gt;=24,INDEX($DJ:$DJ,$GN197+24),"")</f>
      </c>
      <c r="FX197">
        <f>IF($GO197&gt;=25,INDEX($DJ:$DJ,$GN197+25),"")</f>
      </c>
      <c r="FY197">
        <f>IF($GO197&gt;=26,INDEX($DJ:$DJ,$GN197+26),"")</f>
      </c>
      <c r="FZ197">
        <f>IF($GO197&gt;=27,INDEX($DJ:$DJ,$GN197+27),"")</f>
      </c>
      <c r="GA197">
        <f>IF($GO197&gt;=28,INDEX($DJ:$DJ,$GN197+28),"")</f>
      </c>
      <c r="GB197">
        <f>IF($GO197&gt;=29,INDEX($DJ:$DJ,$GN197+29),"")</f>
      </c>
      <c r="GC197">
        <f>IF($GO197&gt;=30,INDEX($DJ:$DJ,$GN197+30),"")</f>
      </c>
      <c r="GD197">
        <f>IF($GO197&gt;=31,INDEX($DJ:$DJ,$GN197+31),"")</f>
      </c>
      <c r="GE197">
        <f>IF($GO197&gt;=32,INDEX($DJ:$DJ,$GN197+32),"")</f>
      </c>
      <c r="GF197">
        <f>IF($GO197&gt;=33,INDEX($DJ:$DJ,$GN197+33),"")</f>
      </c>
      <c r="GG197">
        <f>IF($GO197&gt;=34,INDEX($DJ:$DJ,$GN197+34),"")</f>
      </c>
      <c r="GH197">
        <f>IF($GO197&gt;=35,INDEX($DJ:$DJ,$GN197+35),"")</f>
      </c>
      <c r="GI197">
        <f>IF($GO197&gt;=36,INDEX($DJ:$DJ,$GN197+36),"")</f>
      </c>
      <c r="GJ197">
        <f>IF($GO197&gt;=37,INDEX($DJ:$DJ,$GN197+37),"")</f>
      </c>
      <c r="GK197">
        <f>IF($GO197&gt;=38,INDEX($DJ:$DJ,$GN197+38),"")</f>
      </c>
      <c r="GL197">
        <f>IF($GO197&gt;=39,INDEX($DJ:$DJ,$GN197+39),"")</f>
      </c>
      <c r="GM197">
        <f>IF($GO197&gt;=40,INDEX($DJ:$DJ,$GN197+40),"")</f>
      </c>
      <c r="GN197">
        <f>IFERROR(MATCH($DH197,$DI$2:$DI$148,0)+1,0)</f>
      </c>
      <c r="GO197">
        <f>IFERROR(INDEX($DK$2:$DK$148,MATCH($DH197,$DI$2:$DI$148,0)),0)</f>
      </c>
      <c r="GP197">
        <f>IFERROR(MATCH($Y197,$DL$197:$EY$197,0),0)</f>
      </c>
      <c r="GQ197">
        <f>IF($GP197&gt;0,INDEX($EZ$197:$GM$197,$GP197),"")</f>
      </c>
      <c r="GR197" t="s">
        <v>312</v>
      </c>
      <c r="GT197">
        <f>IF($JC197&gt;=1,INDEX($GR:$GR,$JB197+1),"")</f>
      </c>
      <c r="GU197">
        <f>IF($JC197&gt;=2,INDEX($GR:$GR,$JB197+2),"")</f>
      </c>
      <c r="GV197">
        <f>IF($JC197&gt;=3,INDEX($GR:$GR,$JB197+3),"")</f>
      </c>
      <c r="GW197">
        <f>IF($JC197&gt;=4,INDEX($GR:$GR,$JB197+4),"")</f>
      </c>
      <c r="GX197">
        <f>IF($JC197&gt;=5,INDEX($GR:$GR,$JB197+5),"")</f>
      </c>
      <c r="GY197">
        <f>IF($JC197&gt;=6,INDEX($GR:$GR,$JB197+6),"")</f>
      </c>
      <c r="GZ197">
        <f>IF($JC197&gt;=7,INDEX($GR:$GR,$JB197+7),"")</f>
      </c>
      <c r="HA197">
        <f>IF($JC197&gt;=8,INDEX($GR:$GR,$JB197+8),"")</f>
      </c>
      <c r="HB197">
        <f>IF($JC197&gt;=9,INDEX($GR:$GR,$JB197+9),"")</f>
      </c>
      <c r="HC197">
        <f>IF($JC197&gt;=10,INDEX($GR:$GR,$JB197+10),"")</f>
      </c>
      <c r="HD197">
        <f>IF($JC197&gt;=11,INDEX($GR:$GR,$JB197+11),"")</f>
      </c>
      <c r="HE197">
        <f>IF($JC197&gt;=12,INDEX($GR:$GR,$JB197+12),"")</f>
      </c>
      <c r="HF197">
        <f>IF($JC197&gt;=13,INDEX($GR:$GR,$JB197+13),"")</f>
      </c>
      <c r="HG197">
        <f>IF($JC197&gt;=14,INDEX($GR:$GR,$JB197+14),"")</f>
      </c>
      <c r="HH197">
        <f>IF($JC197&gt;=15,INDEX($GR:$GR,$JB197+15),"")</f>
      </c>
      <c r="HI197">
        <f>IF($JC197&gt;=16,INDEX($GR:$GR,$JB197+16),"")</f>
      </c>
      <c r="HJ197">
        <f>IF($JC197&gt;=17,INDEX($GR:$GR,$JB197+17),"")</f>
      </c>
      <c r="HK197">
        <f>IF($JC197&gt;=18,INDEX($GR:$GR,$JB197+18),"")</f>
      </c>
      <c r="HL197">
        <f>IF($JC197&gt;=19,INDEX($GR:$GR,$JB197+19),"")</f>
      </c>
      <c r="HM197">
        <f>IF($JC197&gt;=20,INDEX($GR:$GR,$JB197+20),"")</f>
      </c>
      <c r="HN197">
        <f>IF($JC197&gt;=21,INDEX($GR:$GR,$JB197+21),"")</f>
      </c>
      <c r="HO197">
        <f>IF($JC197&gt;=22,INDEX($GR:$GR,$JB197+22),"")</f>
      </c>
      <c r="HP197">
        <f>IF($JC197&gt;=23,INDEX($GR:$GR,$JB197+23),"")</f>
      </c>
      <c r="HQ197">
        <f>IF($JC197&gt;=24,INDEX($GR:$GR,$JB197+24),"")</f>
      </c>
      <c r="HR197">
        <f>IF($JC197&gt;=25,INDEX($GR:$GR,$JB197+25),"")</f>
      </c>
      <c r="HS197">
        <f>IF($JC197&gt;=26,INDEX($GR:$GR,$JB197+26),"")</f>
      </c>
      <c r="HT197">
        <f>IF($JC197&gt;=27,INDEX($GR:$GR,$JB197+27),"")</f>
      </c>
      <c r="HU197">
        <f>IF($JC197&gt;=28,INDEX($GR:$GR,$JB197+28),"")</f>
      </c>
      <c r="HV197">
        <f>IF($JC197&gt;=29,INDEX($GR:$GR,$JB197+29),"")</f>
      </c>
      <c r="HW197">
        <f>IF($JC197&gt;=30,INDEX($GR:$GR,$JB197+30),"")</f>
      </c>
      <c r="HX197">
        <f>IF($JC197&gt;=31,INDEX($GR:$GR,$JB197+31),"")</f>
      </c>
      <c r="HY197">
        <f>IF($JC197&gt;=32,INDEX($GR:$GR,$JB197+32),"")</f>
      </c>
      <c r="HZ197">
        <f>IF($JC197&gt;=33,INDEX($GR:$GR,$JB197+33),"")</f>
      </c>
      <c r="IA197">
        <f>IF($JC197&gt;=34,INDEX($GR:$GR,$JB197+34),"")</f>
      </c>
      <c r="IB197">
        <f>IF($JC197&gt;=35,INDEX($GR:$GR,$JB197+35),"")</f>
      </c>
      <c r="IC197">
        <f>IF($JC197&gt;=36,INDEX($GR:$GR,$JB197+36),"")</f>
      </c>
      <c r="ID197">
        <f>IF($JC197&gt;=37,INDEX($GR:$GR,$JB197+37),"")</f>
      </c>
      <c r="IE197">
        <f>IF($JC197&gt;=38,INDEX($GR:$GR,$JB197+38),"")</f>
      </c>
      <c r="IF197">
        <f>IF($JC197&gt;=39,INDEX($GR:$GR,$JB197+39),"")</f>
      </c>
      <c r="IG197">
        <f>IF($JC197&gt;=40,INDEX($GR:$GR,$JB197+40),"")</f>
      </c>
      <c r="IH197">
        <f>IF($JC197&gt;=41,INDEX($GR:$GR,$JB197+41),"")</f>
      </c>
      <c r="II197">
        <f>IF($JC197&gt;=42,INDEX($GR:$GR,$JB197+42),"")</f>
      </c>
      <c r="IJ197">
        <f>IF($JC197&gt;=43,INDEX($GR:$GR,$JB197+43),"")</f>
      </c>
      <c r="IK197">
        <f>IF($JC197&gt;=44,INDEX($GR:$GR,$JB197+44),"")</f>
      </c>
      <c r="IL197">
        <f>IF($JC197&gt;=45,INDEX($GR:$GR,$JB197+45),"")</f>
      </c>
      <c r="IM197">
        <f>IF($JC197&gt;=46,INDEX($GR:$GR,$JB197+46),"")</f>
      </c>
      <c r="IN197">
        <f>IF($JC197&gt;=47,INDEX($GR:$GR,$JB197+47),"")</f>
      </c>
      <c r="IO197">
        <f>IF($JC197&gt;=48,INDEX($GR:$GR,$JB197+48),"")</f>
      </c>
      <c r="IP197">
        <f>IF($JC197&gt;=49,INDEX($GR:$GR,$JB197+49),"")</f>
      </c>
      <c r="IQ197">
        <f>IF($JC197&gt;=50,INDEX($GR:$GR,$JB197+50),"")</f>
      </c>
      <c r="IR197">
        <f>IF($JC197&gt;=51,INDEX($GR:$GR,$JB197+51),"")</f>
      </c>
      <c r="IS197">
        <f>IF($JC197&gt;=52,INDEX($GR:$GR,$JB197+52),"")</f>
      </c>
      <c r="IT197">
        <f>IF($JC197&gt;=53,INDEX($GR:$GR,$JB197+53),"")</f>
      </c>
      <c r="IU197">
        <f>IF($JC197&gt;=54,INDEX($GR:$GR,$JB197+54),"")</f>
      </c>
      <c r="IV197">
        <f>IF($JC197&gt;=55,INDEX($GR:$GR,$JB197+55),"")</f>
      </c>
      <c r="IW197">
        <f>IF($JC197&gt;=56,INDEX($GR:$GR,$JB197+56),"")</f>
      </c>
      <c r="IX197">
        <f>IF($JC197&gt;=57,INDEX($GR:$GR,$JB197+57),"")</f>
      </c>
      <c r="IY197">
        <f>IF($JC197&gt;=58,INDEX($GR:$GR,$JB197+58),"")</f>
      </c>
      <c r="IZ197">
        <f>IF($JC197&gt;=59,INDEX($GR:$GR,$JB197+59),"")</f>
      </c>
      <c r="JA197">
        <f>IF($JC197&gt;=60,INDEX($GR:$GR,$JB197+60),"")</f>
      </c>
      <c r="JB197">
        <f>IFERROR(MATCH($GQ197,$GR$2:$GR$324,0)+1,0)</f>
      </c>
      <c r="JC197">
        <f>IFERROR(INDEX($GS$2:$GS$324,MATCH($GQ197,$GR$2:$GR$324,0)),0)</f>
      </c>
      <c r="JD197" t="s">
        <v>40</v>
      </c>
      <c r="JE197" t="s">
        <v>40</v>
      </c>
    </row>
    <row r="198" spans="1:265" x14ac:dyDescent="0.25">
      <c r="Q198">
        <f>IF(OR($T198="",$P198=""),"",IFERROR($T198/$P198,0))</f>
      </c>
      <c r="R198">
        <f>IF($T198="","",
SUM($S198,$U198,$Z198,$V198,$X198)*
(1-IF($AA198="",0,VALUE($AA198)/100)))</f>
      </c>
      <c r="S198">
        <f>IF($T198="","",$T198)</f>
      </c>
      <c r="U198">
        <f>IF($T198="","",
IF($N198="","",
IF(ISNUMBER(SEARCH("exempt",LOWER($N198))),0,
$T198*(VALUE(SUBSTITUTE($N198,"%",""))/100))))</f>
      </c>
      <c r="AB198">
        <f>IFERROR(IF(FIND(" - ",$K198)&gt;0,MID($K198,FIND(" - ",$K198)+3,LEN($K198)),""),"")</f>
      </c>
      <c r="AK198" t="s">
        <v>727</v>
      </c>
      <c r="AP198">
        <f>IFERROR(LEFT($K198,FIND(" - ",$K198)-1),$K198)</f>
      </c>
      <c r="AS198">
        <f>IF($CH198&gt;=1,INDEX($AQ:$AQ,$CG198+1),"")</f>
      </c>
      <c r="AT198">
        <f>IF($CH198&gt;=2,INDEX($AQ:$AQ,$CG198+2),"")</f>
      </c>
      <c r="AU198">
        <f>IF($CH198&gt;=3,INDEX($AQ:$AQ,$CG198+3),"")</f>
      </c>
      <c r="AV198">
        <f>IF($CH198&gt;=4,INDEX($AQ:$AQ,$CG198+4),"")</f>
      </c>
      <c r="AW198">
        <f>IF($CH198&gt;=5,INDEX($AQ:$AQ,$CG198+5),"")</f>
      </c>
      <c r="AX198">
        <f>IF($CH198&gt;=6,INDEX($AQ:$AQ,$CG198+6),"")</f>
      </c>
      <c r="AY198">
        <f>IF($CH198&gt;=7,INDEX($AQ:$AQ,$CG198+7),"")</f>
      </c>
      <c r="AZ198">
        <f>IF($CH198&gt;=8,INDEX($AQ:$AQ,$CG198+8),"")</f>
      </c>
      <c r="BA198">
        <f>IF($CH198&gt;=9,INDEX($AQ:$AQ,$CG198+9),"")</f>
      </c>
      <c r="BB198">
        <f>IF($CH198&gt;=10,INDEX($AQ:$AQ,$CG198+10),"")</f>
      </c>
      <c r="BC198">
        <f>IF($CH198&gt;=11,INDEX($AQ:$AQ,$CG198+11),"")</f>
      </c>
      <c r="BD198">
        <f>IF($CH198&gt;=12,INDEX($AQ:$AQ,$CG198+12),"")</f>
      </c>
      <c r="BE198">
        <f>IF($CH198&gt;=13,INDEX($AQ:$AQ,$CG198+13),"")</f>
      </c>
      <c r="BF198">
        <f>IF($CH198&gt;=14,INDEX($AQ:$AQ,$CG198+14),"")</f>
      </c>
      <c r="BG198">
        <f>IF($CH198&gt;=15,INDEX($AQ:$AQ,$CG198+15),"")</f>
      </c>
      <c r="BH198">
        <f>IF($CH198&gt;=16,INDEX($AQ:$AQ,$CG198+16),"")</f>
      </c>
      <c r="BI198">
        <f>IF($CH198&gt;=17,INDEX($AQ:$AQ,$CG198+17),"")</f>
      </c>
      <c r="BJ198">
        <f>IF($CH198&gt;=18,INDEX($AQ:$AQ,$CG198+18),"")</f>
      </c>
      <c r="BK198">
        <f>IF($CH198&gt;=19,INDEX($AQ:$AQ,$CG198+19),"")</f>
      </c>
      <c r="BL198">
        <f>IF($CH198&gt;=20,INDEX($AQ:$AQ,$CG198+20),"")</f>
      </c>
      <c r="BM198">
        <f>IF($CH198&gt;=21,INDEX($AQ:$AQ,$CG198+21),"")</f>
      </c>
      <c r="BN198">
        <f>IF($CH198&gt;=22,INDEX($AQ:$AQ,$CG198+22),"")</f>
      </c>
      <c r="BO198">
        <f>IF($CH198&gt;=23,INDEX($AQ:$AQ,$CG198+23),"")</f>
      </c>
      <c r="BP198">
        <f>IF($CH198&gt;=24,INDEX($AQ:$AQ,$CG198+24),"")</f>
      </c>
      <c r="BQ198">
        <f>IF($CH198&gt;=25,INDEX($AQ:$AQ,$CG198+25),"")</f>
      </c>
      <c r="BR198">
        <f>IF($CH198&gt;=26,INDEX($AQ:$AQ,$CG198+26),"")</f>
      </c>
      <c r="BS198">
        <f>IF($CH198&gt;=27,INDEX($AQ:$AQ,$CG198+27),"")</f>
      </c>
      <c r="BT198">
        <f>IF($CH198&gt;=28,INDEX($AQ:$AQ,$CG198+28),"")</f>
      </c>
      <c r="BU198">
        <f>IF($CH198&gt;=29,INDEX($AQ:$AQ,$CG198+29),"")</f>
      </c>
      <c r="BV198">
        <f>IF($CH198&gt;=30,INDEX($AQ:$AQ,$CG198+30),"")</f>
      </c>
      <c r="BW198">
        <f>IF($CH198&gt;=31,INDEX($AQ:$AQ,$CG198+31),"")</f>
      </c>
      <c r="BX198">
        <f>IF($CH198&gt;=32,INDEX($AQ:$AQ,$CG198+32),"")</f>
      </c>
      <c r="BY198">
        <f>IF($CH198&gt;=33,INDEX($AQ:$AQ,$CG198+33),"")</f>
      </c>
      <c r="BZ198">
        <f>IF($CH198&gt;=34,INDEX($AQ:$AQ,$CG198+34),"")</f>
      </c>
      <c r="CA198">
        <f>IF($CH198&gt;=35,INDEX($AQ:$AQ,$CG198+35),"")</f>
      </c>
      <c r="CB198">
        <f>IF($CH198&gt;=36,INDEX($AQ:$AQ,$CG198+36),"")</f>
      </c>
      <c r="CC198">
        <f>IF($CH198&gt;=37,INDEX($AQ:$AQ,$CG198+37),"")</f>
      </c>
      <c r="CD198">
        <f>IF($CH198&gt;=38,INDEX($AQ:$AQ,$CG198+38),"")</f>
      </c>
      <c r="CE198">
        <f>IF($CH198&gt;=39,INDEX($AQ:$AQ,$CG198+39),"")</f>
      </c>
      <c r="CF198">
        <f>IF($CH198&gt;=40,INDEX($AQ:$AQ,$CG198+40),"")</f>
      </c>
      <c r="CG198">
        <f>IFERROR(MATCH($AP198,$AQ$2:$AQ$134,0)+1,0)</f>
      </c>
      <c r="CH198">
        <f>IFERROR(INDEX($AR$2:$AR$134,MATCH($AP198,$AQ$2:$AQ$134,0)),0)</f>
      </c>
      <c r="CI198">
        <f>IFERROR(LEFT($L198,FIND(" - ",$L198)-1),$L198)</f>
      </c>
      <c r="CJ198" t="s">
        <v>235</v>
      </c>
      <c r="CL198">
        <f>IF($DG198&gt;=1,INDEX($CJ:$CJ,$DF198+1),"")</f>
      </c>
      <c r="CM198">
        <f>IF($DG198&gt;=2,INDEX($CJ:$CJ,$DF198+2),"")</f>
      </c>
      <c r="CN198">
        <f>IF($DG198&gt;=3,INDEX($CJ:$CJ,$DF198+3),"")</f>
      </c>
      <c r="CO198">
        <f>IF($DG198&gt;=4,INDEX($CJ:$CJ,$DF198+4),"")</f>
      </c>
      <c r="CP198">
        <f>IF($DG198&gt;=5,INDEX($CJ:$CJ,$DF198+5),"")</f>
      </c>
      <c r="CQ198">
        <f>IF($DG198&gt;=6,INDEX($CJ:$CJ,$DF198+6),"")</f>
      </c>
      <c r="CR198">
        <f>IF($DG198&gt;=7,INDEX($CJ:$CJ,$DF198+7),"")</f>
      </c>
      <c r="CS198">
        <f>IF($DG198&gt;=8,INDEX($CJ:$CJ,$DF198+8),"")</f>
      </c>
      <c r="CT198">
        <f>IF($DG198&gt;=9,INDEX($CJ:$CJ,$DF198+9),"")</f>
      </c>
      <c r="CU198">
        <f>IF($DG198&gt;=10,INDEX($CJ:$CJ,$DF198+10),"")</f>
      </c>
      <c r="CV198">
        <f>IF($DG198&gt;=11,INDEX($CJ:$CJ,$DF198+11),"")</f>
      </c>
      <c r="CW198">
        <f>IF($DG198&gt;=12,INDEX($CJ:$CJ,$DF198+12),"")</f>
      </c>
      <c r="CX198">
        <f>IF($DG198&gt;=13,INDEX($CJ:$CJ,$DF198+13),"")</f>
      </c>
      <c r="CY198">
        <f>IF($DG198&gt;=14,INDEX($CJ:$CJ,$DF198+14),"")</f>
      </c>
      <c r="CZ198">
        <f>IF($DG198&gt;=15,INDEX($CJ:$CJ,$DF198+15),"")</f>
      </c>
      <c r="DA198">
        <f>IF($DG198&gt;=16,INDEX($CJ:$CJ,$DF198+16),"")</f>
      </c>
      <c r="DB198">
        <f>IF($DG198&gt;=17,INDEX($CJ:$CJ,$DF198+17),"")</f>
      </c>
      <c r="DC198">
        <f>IF($DG198&gt;=18,INDEX($CJ:$CJ,$DF198+18),"")</f>
      </c>
      <c r="DD198">
        <f>IF($DG198&gt;=19,INDEX($CJ:$CJ,$DF198+19),"")</f>
      </c>
      <c r="DE198">
        <f>IF($DG198&gt;=20,INDEX($CJ:$CJ,$DF198+20),"")</f>
      </c>
      <c r="DF198">
        <f>IFERROR(MATCH($CI198,$CJ$2:$CJ$263,0)+1,0)</f>
      </c>
      <c r="DG198">
        <f>IFERROR(INDEX($CK$2:$CK$263,MATCH($CI198,$CJ$2:$CJ$263,0)),0)</f>
      </c>
      <c r="DH198">
        <f>IFERROR(INDEX($AO:$AO,MATCH($N198,$AN:$AN,0))&amp;"","")</f>
      </c>
      <c r="DL198">
        <f>IF($GO198&gt;=1,INDEX($DI:$DI,$GN198+1),"")</f>
      </c>
      <c r="DM198">
        <f>IF($GO198&gt;=2,INDEX($DI:$DI,$GN198+2),"")</f>
      </c>
      <c r="DN198">
        <f>IF($GO198&gt;=3,INDEX($DI:$DI,$GN198+3),"")</f>
      </c>
      <c r="DO198">
        <f>IF($GO198&gt;=4,INDEX($DI:$DI,$GN198+4),"")</f>
      </c>
      <c r="DP198">
        <f>IF($GO198&gt;=5,INDEX($DI:$DI,$GN198+5),"")</f>
      </c>
      <c r="DQ198">
        <f>IF($GO198&gt;=6,INDEX($DI:$DI,$GN198+6),"")</f>
      </c>
      <c r="DR198">
        <f>IF($GO198&gt;=7,INDEX($DI:$DI,$GN198+7),"")</f>
      </c>
      <c r="DS198">
        <f>IF($GO198&gt;=8,INDEX($DI:$DI,$GN198+8),"")</f>
      </c>
      <c r="DT198">
        <f>IF($GO198&gt;=9,INDEX($DI:$DI,$GN198+9),"")</f>
      </c>
      <c r="DU198">
        <f>IF($GO198&gt;=10,INDEX($DI:$DI,$GN198+10),"")</f>
      </c>
      <c r="DV198">
        <f>IF($GO198&gt;=11,INDEX($DI:$DI,$GN198+11),"")</f>
      </c>
      <c r="DW198">
        <f>IF($GO198&gt;=12,INDEX($DI:$DI,$GN198+12),"")</f>
      </c>
      <c r="DX198">
        <f>IF($GO198&gt;=13,INDEX($DI:$DI,$GN198+13),"")</f>
      </c>
      <c r="DY198">
        <f>IF($GO198&gt;=14,INDEX($DI:$DI,$GN198+14),"")</f>
      </c>
      <c r="DZ198">
        <f>IF($GO198&gt;=15,INDEX($DI:$DI,$GN198+15),"")</f>
      </c>
      <c r="EA198">
        <f>IF($GO198&gt;=16,INDEX($DI:$DI,$GN198+16),"")</f>
      </c>
      <c r="EB198">
        <f>IF($GO198&gt;=17,INDEX($DI:$DI,$GN198+17),"")</f>
      </c>
      <c r="EC198">
        <f>IF($GO198&gt;=18,INDEX($DI:$DI,$GN198+18),"")</f>
      </c>
      <c r="ED198">
        <f>IF($GO198&gt;=19,INDEX($DI:$DI,$GN198+19),"")</f>
      </c>
      <c r="EE198">
        <f>IF($GO198&gt;=20,INDEX($DI:$DI,$GN198+20),"")</f>
      </c>
      <c r="EF198">
        <f>IF($GO198&gt;=21,INDEX($DI:$DI,$GN198+21),"")</f>
      </c>
      <c r="EG198">
        <f>IF($GO198&gt;=22,INDEX($DI:$DI,$GN198+22),"")</f>
      </c>
      <c r="EH198">
        <f>IF($GO198&gt;=23,INDEX($DI:$DI,$GN198+23),"")</f>
      </c>
      <c r="EI198">
        <f>IF($GO198&gt;=24,INDEX($DI:$DI,$GN198+24),"")</f>
      </c>
      <c r="EJ198">
        <f>IF($GO198&gt;=25,INDEX($DI:$DI,$GN198+25),"")</f>
      </c>
      <c r="EK198">
        <f>IF($GO198&gt;=26,INDEX($DI:$DI,$GN198+26),"")</f>
      </c>
      <c r="EL198">
        <f>IF($GO198&gt;=27,INDEX($DI:$DI,$GN198+27),"")</f>
      </c>
      <c r="EM198">
        <f>IF($GO198&gt;=28,INDEX($DI:$DI,$GN198+28),"")</f>
      </c>
      <c r="EN198">
        <f>IF($GO198&gt;=29,INDEX($DI:$DI,$GN198+29),"")</f>
      </c>
      <c r="EO198">
        <f>IF($GO198&gt;=30,INDEX($DI:$DI,$GN198+30),"")</f>
      </c>
      <c r="EP198">
        <f>IF($GO198&gt;=31,INDEX($DI:$DI,$GN198+31),"")</f>
      </c>
      <c r="EQ198">
        <f>IF($GO198&gt;=32,INDEX($DI:$DI,$GN198+32),"")</f>
      </c>
      <c r="ER198">
        <f>IF($GO198&gt;=33,INDEX($DI:$DI,$GN198+33),"")</f>
      </c>
      <c r="ES198">
        <f>IF($GO198&gt;=34,INDEX($DI:$DI,$GN198+34),"")</f>
      </c>
      <c r="ET198">
        <f>IF($GO198&gt;=35,INDEX($DI:$DI,$GN198+35),"")</f>
      </c>
      <c r="EU198">
        <f>IF($GO198&gt;=36,INDEX($DI:$DI,$GN198+36),"")</f>
      </c>
      <c r="EV198">
        <f>IF($GO198&gt;=37,INDEX($DI:$DI,$GN198+37),"")</f>
      </c>
      <c r="EW198">
        <f>IF($GO198&gt;=38,INDEX($DI:$DI,$GN198+38),"")</f>
      </c>
      <c r="EX198">
        <f>IF($GO198&gt;=39,INDEX($DI:$DI,$GN198+39),"")</f>
      </c>
      <c r="EY198">
        <f>IF($GO198&gt;=40,INDEX($DI:$DI,$GN198+40),"")</f>
      </c>
      <c r="EZ198">
        <f>IF($GO198&gt;=1,INDEX($DJ:$DJ,$GN198+1),"")</f>
      </c>
      <c r="FA198">
        <f>IF($GO198&gt;=2,INDEX($DJ:$DJ,$GN198+2),"")</f>
      </c>
      <c r="FB198">
        <f>IF($GO198&gt;=3,INDEX($DJ:$DJ,$GN198+3),"")</f>
      </c>
      <c r="FC198">
        <f>IF($GO198&gt;=4,INDEX($DJ:$DJ,$GN198+4),"")</f>
      </c>
      <c r="FD198">
        <f>IF($GO198&gt;=5,INDEX($DJ:$DJ,$GN198+5),"")</f>
      </c>
      <c r="FE198">
        <f>IF($GO198&gt;=6,INDEX($DJ:$DJ,$GN198+6),"")</f>
      </c>
      <c r="FF198">
        <f>IF($GO198&gt;=7,INDEX($DJ:$DJ,$GN198+7),"")</f>
      </c>
      <c r="FG198">
        <f>IF($GO198&gt;=8,INDEX($DJ:$DJ,$GN198+8),"")</f>
      </c>
      <c r="FH198">
        <f>IF($GO198&gt;=9,INDEX($DJ:$DJ,$GN198+9),"")</f>
      </c>
      <c r="FI198">
        <f>IF($GO198&gt;=10,INDEX($DJ:$DJ,$GN198+10),"")</f>
      </c>
      <c r="FJ198">
        <f>IF($GO198&gt;=11,INDEX($DJ:$DJ,$GN198+11),"")</f>
      </c>
      <c r="FK198">
        <f>IF($GO198&gt;=12,INDEX($DJ:$DJ,$GN198+12),"")</f>
      </c>
      <c r="FL198">
        <f>IF($GO198&gt;=13,INDEX($DJ:$DJ,$GN198+13),"")</f>
      </c>
      <c r="FM198">
        <f>IF($GO198&gt;=14,INDEX($DJ:$DJ,$GN198+14),"")</f>
      </c>
      <c r="FN198">
        <f>IF($GO198&gt;=15,INDEX($DJ:$DJ,$GN198+15),"")</f>
      </c>
      <c r="FO198">
        <f>IF($GO198&gt;=16,INDEX($DJ:$DJ,$GN198+16),"")</f>
      </c>
      <c r="FP198">
        <f>IF($GO198&gt;=17,INDEX($DJ:$DJ,$GN198+17),"")</f>
      </c>
      <c r="FQ198">
        <f>IF($GO198&gt;=18,INDEX($DJ:$DJ,$GN198+18),"")</f>
      </c>
      <c r="FR198">
        <f>IF($GO198&gt;=19,INDEX($DJ:$DJ,$GN198+19),"")</f>
      </c>
      <c r="FS198">
        <f>IF($GO198&gt;=20,INDEX($DJ:$DJ,$GN198+20),"")</f>
      </c>
      <c r="FT198">
        <f>IF($GO198&gt;=21,INDEX($DJ:$DJ,$GN198+21),"")</f>
      </c>
      <c r="FU198">
        <f>IF($GO198&gt;=22,INDEX($DJ:$DJ,$GN198+22),"")</f>
      </c>
      <c r="FV198">
        <f>IF($GO198&gt;=23,INDEX($DJ:$DJ,$GN198+23),"")</f>
      </c>
      <c r="FW198">
        <f>IF($GO198&gt;=24,INDEX($DJ:$DJ,$GN198+24),"")</f>
      </c>
      <c r="FX198">
        <f>IF($GO198&gt;=25,INDEX($DJ:$DJ,$GN198+25),"")</f>
      </c>
      <c r="FY198">
        <f>IF($GO198&gt;=26,INDEX($DJ:$DJ,$GN198+26),"")</f>
      </c>
      <c r="FZ198">
        <f>IF($GO198&gt;=27,INDEX($DJ:$DJ,$GN198+27),"")</f>
      </c>
      <c r="GA198">
        <f>IF($GO198&gt;=28,INDEX($DJ:$DJ,$GN198+28),"")</f>
      </c>
      <c r="GB198">
        <f>IF($GO198&gt;=29,INDEX($DJ:$DJ,$GN198+29),"")</f>
      </c>
      <c r="GC198">
        <f>IF($GO198&gt;=30,INDEX($DJ:$DJ,$GN198+30),"")</f>
      </c>
      <c r="GD198">
        <f>IF($GO198&gt;=31,INDEX($DJ:$DJ,$GN198+31),"")</f>
      </c>
      <c r="GE198">
        <f>IF($GO198&gt;=32,INDEX($DJ:$DJ,$GN198+32),"")</f>
      </c>
      <c r="GF198">
        <f>IF($GO198&gt;=33,INDEX($DJ:$DJ,$GN198+33),"")</f>
      </c>
      <c r="GG198">
        <f>IF($GO198&gt;=34,INDEX($DJ:$DJ,$GN198+34),"")</f>
      </c>
      <c r="GH198">
        <f>IF($GO198&gt;=35,INDEX($DJ:$DJ,$GN198+35),"")</f>
      </c>
      <c r="GI198">
        <f>IF($GO198&gt;=36,INDEX($DJ:$DJ,$GN198+36),"")</f>
      </c>
      <c r="GJ198">
        <f>IF($GO198&gt;=37,INDEX($DJ:$DJ,$GN198+37),"")</f>
      </c>
      <c r="GK198">
        <f>IF($GO198&gt;=38,INDEX($DJ:$DJ,$GN198+38),"")</f>
      </c>
      <c r="GL198">
        <f>IF($GO198&gt;=39,INDEX($DJ:$DJ,$GN198+39),"")</f>
      </c>
      <c r="GM198">
        <f>IF($GO198&gt;=40,INDEX($DJ:$DJ,$GN198+40),"")</f>
      </c>
      <c r="GN198">
        <f>IFERROR(MATCH($DH198,$DI$2:$DI$148,0)+1,0)</f>
      </c>
      <c r="GO198">
        <f>IFERROR(INDEX($DK$2:$DK$148,MATCH($DH198,$DI$2:$DI$148,0)),0)</f>
      </c>
      <c r="GP198">
        <f>IFERROR(MATCH($Y198,$DL$198:$EY$198,0),0)</f>
      </c>
      <c r="GQ198">
        <f>IF($GP198&gt;0,INDEX($EZ$198:$GM$198,$GP198),"")</f>
      </c>
      <c r="GR198" t="s">
        <v>317</v>
      </c>
      <c r="GT198">
        <f>IF($JC198&gt;=1,INDEX($GR:$GR,$JB198+1),"")</f>
      </c>
      <c r="GU198">
        <f>IF($JC198&gt;=2,INDEX($GR:$GR,$JB198+2),"")</f>
      </c>
      <c r="GV198">
        <f>IF($JC198&gt;=3,INDEX($GR:$GR,$JB198+3),"")</f>
      </c>
      <c r="GW198">
        <f>IF($JC198&gt;=4,INDEX($GR:$GR,$JB198+4),"")</f>
      </c>
      <c r="GX198">
        <f>IF($JC198&gt;=5,INDEX($GR:$GR,$JB198+5),"")</f>
      </c>
      <c r="GY198">
        <f>IF($JC198&gt;=6,INDEX($GR:$GR,$JB198+6),"")</f>
      </c>
      <c r="GZ198">
        <f>IF($JC198&gt;=7,INDEX($GR:$GR,$JB198+7),"")</f>
      </c>
      <c r="HA198">
        <f>IF($JC198&gt;=8,INDEX($GR:$GR,$JB198+8),"")</f>
      </c>
      <c r="HB198">
        <f>IF($JC198&gt;=9,INDEX($GR:$GR,$JB198+9),"")</f>
      </c>
      <c r="HC198">
        <f>IF($JC198&gt;=10,INDEX($GR:$GR,$JB198+10),"")</f>
      </c>
      <c r="HD198">
        <f>IF($JC198&gt;=11,INDEX($GR:$GR,$JB198+11),"")</f>
      </c>
      <c r="HE198">
        <f>IF($JC198&gt;=12,INDEX($GR:$GR,$JB198+12),"")</f>
      </c>
      <c r="HF198">
        <f>IF($JC198&gt;=13,INDEX($GR:$GR,$JB198+13),"")</f>
      </c>
      <c r="HG198">
        <f>IF($JC198&gt;=14,INDEX($GR:$GR,$JB198+14),"")</f>
      </c>
      <c r="HH198">
        <f>IF($JC198&gt;=15,INDEX($GR:$GR,$JB198+15),"")</f>
      </c>
      <c r="HI198">
        <f>IF($JC198&gt;=16,INDEX($GR:$GR,$JB198+16),"")</f>
      </c>
      <c r="HJ198">
        <f>IF($JC198&gt;=17,INDEX($GR:$GR,$JB198+17),"")</f>
      </c>
      <c r="HK198">
        <f>IF($JC198&gt;=18,INDEX($GR:$GR,$JB198+18),"")</f>
      </c>
      <c r="HL198">
        <f>IF($JC198&gt;=19,INDEX($GR:$GR,$JB198+19),"")</f>
      </c>
      <c r="HM198">
        <f>IF($JC198&gt;=20,INDEX($GR:$GR,$JB198+20),"")</f>
      </c>
      <c r="HN198">
        <f>IF($JC198&gt;=21,INDEX($GR:$GR,$JB198+21),"")</f>
      </c>
      <c r="HO198">
        <f>IF($JC198&gt;=22,INDEX($GR:$GR,$JB198+22),"")</f>
      </c>
      <c r="HP198">
        <f>IF($JC198&gt;=23,INDEX($GR:$GR,$JB198+23),"")</f>
      </c>
      <c r="HQ198">
        <f>IF($JC198&gt;=24,INDEX($GR:$GR,$JB198+24),"")</f>
      </c>
      <c r="HR198">
        <f>IF($JC198&gt;=25,INDEX($GR:$GR,$JB198+25),"")</f>
      </c>
      <c r="HS198">
        <f>IF($JC198&gt;=26,INDEX($GR:$GR,$JB198+26),"")</f>
      </c>
      <c r="HT198">
        <f>IF($JC198&gt;=27,INDEX($GR:$GR,$JB198+27),"")</f>
      </c>
      <c r="HU198">
        <f>IF($JC198&gt;=28,INDEX($GR:$GR,$JB198+28),"")</f>
      </c>
      <c r="HV198">
        <f>IF($JC198&gt;=29,INDEX($GR:$GR,$JB198+29),"")</f>
      </c>
      <c r="HW198">
        <f>IF($JC198&gt;=30,INDEX($GR:$GR,$JB198+30),"")</f>
      </c>
      <c r="HX198">
        <f>IF($JC198&gt;=31,INDEX($GR:$GR,$JB198+31),"")</f>
      </c>
      <c r="HY198">
        <f>IF($JC198&gt;=32,INDEX($GR:$GR,$JB198+32),"")</f>
      </c>
      <c r="HZ198">
        <f>IF($JC198&gt;=33,INDEX($GR:$GR,$JB198+33),"")</f>
      </c>
      <c r="IA198">
        <f>IF($JC198&gt;=34,INDEX($GR:$GR,$JB198+34),"")</f>
      </c>
      <c r="IB198">
        <f>IF($JC198&gt;=35,INDEX($GR:$GR,$JB198+35),"")</f>
      </c>
      <c r="IC198">
        <f>IF($JC198&gt;=36,INDEX($GR:$GR,$JB198+36),"")</f>
      </c>
      <c r="ID198">
        <f>IF($JC198&gt;=37,INDEX($GR:$GR,$JB198+37),"")</f>
      </c>
      <c r="IE198">
        <f>IF($JC198&gt;=38,INDEX($GR:$GR,$JB198+38),"")</f>
      </c>
      <c r="IF198">
        <f>IF($JC198&gt;=39,INDEX($GR:$GR,$JB198+39),"")</f>
      </c>
      <c r="IG198">
        <f>IF($JC198&gt;=40,INDEX($GR:$GR,$JB198+40),"")</f>
      </c>
      <c r="IH198">
        <f>IF($JC198&gt;=41,INDEX($GR:$GR,$JB198+41),"")</f>
      </c>
      <c r="II198">
        <f>IF($JC198&gt;=42,INDEX($GR:$GR,$JB198+42),"")</f>
      </c>
      <c r="IJ198">
        <f>IF($JC198&gt;=43,INDEX($GR:$GR,$JB198+43),"")</f>
      </c>
      <c r="IK198">
        <f>IF($JC198&gt;=44,INDEX($GR:$GR,$JB198+44),"")</f>
      </c>
      <c r="IL198">
        <f>IF($JC198&gt;=45,INDEX($GR:$GR,$JB198+45),"")</f>
      </c>
      <c r="IM198">
        <f>IF($JC198&gt;=46,INDEX($GR:$GR,$JB198+46),"")</f>
      </c>
      <c r="IN198">
        <f>IF($JC198&gt;=47,INDEX($GR:$GR,$JB198+47),"")</f>
      </c>
      <c r="IO198">
        <f>IF($JC198&gt;=48,INDEX($GR:$GR,$JB198+48),"")</f>
      </c>
      <c r="IP198">
        <f>IF($JC198&gt;=49,INDEX($GR:$GR,$JB198+49),"")</f>
      </c>
      <c r="IQ198">
        <f>IF($JC198&gt;=50,INDEX($GR:$GR,$JB198+50),"")</f>
      </c>
      <c r="IR198">
        <f>IF($JC198&gt;=51,INDEX($GR:$GR,$JB198+51),"")</f>
      </c>
      <c r="IS198">
        <f>IF($JC198&gt;=52,INDEX($GR:$GR,$JB198+52),"")</f>
      </c>
      <c r="IT198">
        <f>IF($JC198&gt;=53,INDEX($GR:$GR,$JB198+53),"")</f>
      </c>
      <c r="IU198">
        <f>IF($JC198&gt;=54,INDEX($GR:$GR,$JB198+54),"")</f>
      </c>
      <c r="IV198">
        <f>IF($JC198&gt;=55,INDEX($GR:$GR,$JB198+55),"")</f>
      </c>
      <c r="IW198">
        <f>IF($JC198&gt;=56,INDEX($GR:$GR,$JB198+56),"")</f>
      </c>
      <c r="IX198">
        <f>IF($JC198&gt;=57,INDEX($GR:$GR,$JB198+57),"")</f>
      </c>
      <c r="IY198">
        <f>IF($JC198&gt;=58,INDEX($GR:$GR,$JB198+58),"")</f>
      </c>
      <c r="IZ198">
        <f>IF($JC198&gt;=59,INDEX($GR:$GR,$JB198+59),"")</f>
      </c>
      <c r="JA198">
        <f>IF($JC198&gt;=60,INDEX($GR:$GR,$JB198+60),"")</f>
      </c>
      <c r="JB198">
        <f>IFERROR(MATCH($GQ198,$GR$2:$GR$324,0)+1,0)</f>
      </c>
      <c r="JC198">
        <f>IFERROR(INDEX($GS$2:$GS$324,MATCH($GQ198,$GR$2:$GR$324,0)),0)</f>
      </c>
      <c r="JD198" t="s">
        <v>40</v>
      </c>
      <c r="JE198" t="s">
        <v>40</v>
      </c>
    </row>
    <row r="199" spans="1:265" x14ac:dyDescent="0.25">
      <c r="Q199">
        <f>IF(OR($T199="",$P199=""),"",IFERROR($T199/$P199,0))</f>
      </c>
      <c r="R199">
        <f>IF($T199="","",
SUM($S199,$U199,$Z199,$V199,$X199)*
(1-IF($AA199="",0,VALUE($AA199)/100)))</f>
      </c>
      <c r="S199">
        <f>IF($T199="","",$T199)</f>
      </c>
      <c r="U199">
        <f>IF($T199="","",
IF($N199="","",
IF(ISNUMBER(SEARCH("exempt",LOWER($N199))),0,
$T199*(VALUE(SUBSTITUTE($N199,"%",""))/100))))</f>
      </c>
      <c r="AB199">
        <f>IFERROR(IF(FIND(" - ",$K199)&gt;0,MID($K199,FIND(" - ",$K199)+3,LEN($K199)),""),"")</f>
      </c>
      <c r="AK199" t="s">
        <v>728</v>
      </c>
      <c r="AP199">
        <f>IFERROR(LEFT($K199,FIND(" - ",$K199)-1),$K199)</f>
      </c>
      <c r="AS199">
        <f>IF($CH199&gt;=1,INDEX($AQ:$AQ,$CG199+1),"")</f>
      </c>
      <c r="AT199">
        <f>IF($CH199&gt;=2,INDEX($AQ:$AQ,$CG199+2),"")</f>
      </c>
      <c r="AU199">
        <f>IF($CH199&gt;=3,INDEX($AQ:$AQ,$CG199+3),"")</f>
      </c>
      <c r="AV199">
        <f>IF($CH199&gt;=4,INDEX($AQ:$AQ,$CG199+4),"")</f>
      </c>
      <c r="AW199">
        <f>IF($CH199&gt;=5,INDEX($AQ:$AQ,$CG199+5),"")</f>
      </c>
      <c r="AX199">
        <f>IF($CH199&gt;=6,INDEX($AQ:$AQ,$CG199+6),"")</f>
      </c>
      <c r="AY199">
        <f>IF($CH199&gt;=7,INDEX($AQ:$AQ,$CG199+7),"")</f>
      </c>
      <c r="AZ199">
        <f>IF($CH199&gt;=8,INDEX($AQ:$AQ,$CG199+8),"")</f>
      </c>
      <c r="BA199">
        <f>IF($CH199&gt;=9,INDEX($AQ:$AQ,$CG199+9),"")</f>
      </c>
      <c r="BB199">
        <f>IF($CH199&gt;=10,INDEX($AQ:$AQ,$CG199+10),"")</f>
      </c>
      <c r="BC199">
        <f>IF($CH199&gt;=11,INDEX($AQ:$AQ,$CG199+11),"")</f>
      </c>
      <c r="BD199">
        <f>IF($CH199&gt;=12,INDEX($AQ:$AQ,$CG199+12),"")</f>
      </c>
      <c r="BE199">
        <f>IF($CH199&gt;=13,INDEX($AQ:$AQ,$CG199+13),"")</f>
      </c>
      <c r="BF199">
        <f>IF($CH199&gt;=14,INDEX($AQ:$AQ,$CG199+14),"")</f>
      </c>
      <c r="BG199">
        <f>IF($CH199&gt;=15,INDEX($AQ:$AQ,$CG199+15),"")</f>
      </c>
      <c r="BH199">
        <f>IF($CH199&gt;=16,INDEX($AQ:$AQ,$CG199+16),"")</f>
      </c>
      <c r="BI199">
        <f>IF($CH199&gt;=17,INDEX($AQ:$AQ,$CG199+17),"")</f>
      </c>
      <c r="BJ199">
        <f>IF($CH199&gt;=18,INDEX($AQ:$AQ,$CG199+18),"")</f>
      </c>
      <c r="BK199">
        <f>IF($CH199&gt;=19,INDEX($AQ:$AQ,$CG199+19),"")</f>
      </c>
      <c r="BL199">
        <f>IF($CH199&gt;=20,INDEX($AQ:$AQ,$CG199+20),"")</f>
      </c>
      <c r="BM199">
        <f>IF($CH199&gt;=21,INDEX($AQ:$AQ,$CG199+21),"")</f>
      </c>
      <c r="BN199">
        <f>IF($CH199&gt;=22,INDEX($AQ:$AQ,$CG199+22),"")</f>
      </c>
      <c r="BO199">
        <f>IF($CH199&gt;=23,INDEX($AQ:$AQ,$CG199+23),"")</f>
      </c>
      <c r="BP199">
        <f>IF($CH199&gt;=24,INDEX($AQ:$AQ,$CG199+24),"")</f>
      </c>
      <c r="BQ199">
        <f>IF($CH199&gt;=25,INDEX($AQ:$AQ,$CG199+25),"")</f>
      </c>
      <c r="BR199">
        <f>IF($CH199&gt;=26,INDEX($AQ:$AQ,$CG199+26),"")</f>
      </c>
      <c r="BS199">
        <f>IF($CH199&gt;=27,INDEX($AQ:$AQ,$CG199+27),"")</f>
      </c>
      <c r="BT199">
        <f>IF($CH199&gt;=28,INDEX($AQ:$AQ,$CG199+28),"")</f>
      </c>
      <c r="BU199">
        <f>IF($CH199&gt;=29,INDEX($AQ:$AQ,$CG199+29),"")</f>
      </c>
      <c r="BV199">
        <f>IF($CH199&gt;=30,INDEX($AQ:$AQ,$CG199+30),"")</f>
      </c>
      <c r="BW199">
        <f>IF($CH199&gt;=31,INDEX($AQ:$AQ,$CG199+31),"")</f>
      </c>
      <c r="BX199">
        <f>IF($CH199&gt;=32,INDEX($AQ:$AQ,$CG199+32),"")</f>
      </c>
      <c r="BY199">
        <f>IF($CH199&gt;=33,INDEX($AQ:$AQ,$CG199+33),"")</f>
      </c>
      <c r="BZ199">
        <f>IF($CH199&gt;=34,INDEX($AQ:$AQ,$CG199+34),"")</f>
      </c>
      <c r="CA199">
        <f>IF($CH199&gt;=35,INDEX($AQ:$AQ,$CG199+35),"")</f>
      </c>
      <c r="CB199">
        <f>IF($CH199&gt;=36,INDEX($AQ:$AQ,$CG199+36),"")</f>
      </c>
      <c r="CC199">
        <f>IF($CH199&gt;=37,INDEX($AQ:$AQ,$CG199+37),"")</f>
      </c>
      <c r="CD199">
        <f>IF($CH199&gt;=38,INDEX($AQ:$AQ,$CG199+38),"")</f>
      </c>
      <c r="CE199">
        <f>IF($CH199&gt;=39,INDEX($AQ:$AQ,$CG199+39),"")</f>
      </c>
      <c r="CF199">
        <f>IF($CH199&gt;=40,INDEX($AQ:$AQ,$CG199+40),"")</f>
      </c>
      <c r="CG199">
        <f>IFERROR(MATCH($AP199,$AQ$2:$AQ$134,0)+1,0)</f>
      </c>
      <c r="CH199">
        <f>IFERROR(INDEX($AR$2:$AR$134,MATCH($AP199,$AQ$2:$AQ$134,0)),0)</f>
      </c>
      <c r="CI199">
        <f>IFERROR(LEFT($L199,FIND(" - ",$L199)-1),$L199)</f>
      </c>
      <c r="CJ199" t="s">
        <v>729</v>
      </c>
      <c r="CK199">
        <v>1</v>
      </c>
      <c r="CL199">
        <f>IF($DG199&gt;=1,INDEX($CJ:$CJ,$DF199+1),"")</f>
      </c>
      <c r="CM199">
        <f>IF($DG199&gt;=2,INDEX($CJ:$CJ,$DF199+2),"")</f>
      </c>
      <c r="CN199">
        <f>IF($DG199&gt;=3,INDEX($CJ:$CJ,$DF199+3),"")</f>
      </c>
      <c r="CO199">
        <f>IF($DG199&gt;=4,INDEX($CJ:$CJ,$DF199+4),"")</f>
      </c>
      <c r="CP199">
        <f>IF($DG199&gt;=5,INDEX($CJ:$CJ,$DF199+5),"")</f>
      </c>
      <c r="CQ199">
        <f>IF($DG199&gt;=6,INDEX($CJ:$CJ,$DF199+6),"")</f>
      </c>
      <c r="CR199">
        <f>IF($DG199&gt;=7,INDEX($CJ:$CJ,$DF199+7),"")</f>
      </c>
      <c r="CS199">
        <f>IF($DG199&gt;=8,INDEX($CJ:$CJ,$DF199+8),"")</f>
      </c>
      <c r="CT199">
        <f>IF($DG199&gt;=9,INDEX($CJ:$CJ,$DF199+9),"")</f>
      </c>
      <c r="CU199">
        <f>IF($DG199&gt;=10,INDEX($CJ:$CJ,$DF199+10),"")</f>
      </c>
      <c r="CV199">
        <f>IF($DG199&gt;=11,INDEX($CJ:$CJ,$DF199+11),"")</f>
      </c>
      <c r="CW199">
        <f>IF($DG199&gt;=12,INDEX($CJ:$CJ,$DF199+12),"")</f>
      </c>
      <c r="CX199">
        <f>IF($DG199&gt;=13,INDEX($CJ:$CJ,$DF199+13),"")</f>
      </c>
      <c r="CY199">
        <f>IF($DG199&gt;=14,INDEX($CJ:$CJ,$DF199+14),"")</f>
      </c>
      <c r="CZ199">
        <f>IF($DG199&gt;=15,INDEX($CJ:$CJ,$DF199+15),"")</f>
      </c>
      <c r="DA199">
        <f>IF($DG199&gt;=16,INDEX($CJ:$CJ,$DF199+16),"")</f>
      </c>
      <c r="DB199">
        <f>IF($DG199&gt;=17,INDEX($CJ:$CJ,$DF199+17),"")</f>
      </c>
      <c r="DC199">
        <f>IF($DG199&gt;=18,INDEX($CJ:$CJ,$DF199+18),"")</f>
      </c>
      <c r="DD199">
        <f>IF($DG199&gt;=19,INDEX($CJ:$CJ,$DF199+19),"")</f>
      </c>
      <c r="DE199">
        <f>IF($DG199&gt;=20,INDEX($CJ:$CJ,$DF199+20),"")</f>
      </c>
      <c r="DF199">
        <f>IFERROR(MATCH($CI199,$CJ$2:$CJ$263,0)+1,0)</f>
      </c>
      <c r="DG199">
        <f>IFERROR(INDEX($CK$2:$CK$263,MATCH($CI199,$CJ$2:$CJ$263,0)),0)</f>
      </c>
      <c r="DH199">
        <f>IFERROR(INDEX($AO:$AO,MATCH($N199,$AN:$AN,0))&amp;"","")</f>
      </c>
      <c r="DL199">
        <f>IF($GO199&gt;=1,INDEX($DI:$DI,$GN199+1),"")</f>
      </c>
      <c r="DM199">
        <f>IF($GO199&gt;=2,INDEX($DI:$DI,$GN199+2),"")</f>
      </c>
      <c r="DN199">
        <f>IF($GO199&gt;=3,INDEX($DI:$DI,$GN199+3),"")</f>
      </c>
      <c r="DO199">
        <f>IF($GO199&gt;=4,INDEX($DI:$DI,$GN199+4),"")</f>
      </c>
      <c r="DP199">
        <f>IF($GO199&gt;=5,INDEX($DI:$DI,$GN199+5),"")</f>
      </c>
      <c r="DQ199">
        <f>IF($GO199&gt;=6,INDEX($DI:$DI,$GN199+6),"")</f>
      </c>
      <c r="DR199">
        <f>IF($GO199&gt;=7,INDEX($DI:$DI,$GN199+7),"")</f>
      </c>
      <c r="DS199">
        <f>IF($GO199&gt;=8,INDEX($DI:$DI,$GN199+8),"")</f>
      </c>
      <c r="DT199">
        <f>IF($GO199&gt;=9,INDEX($DI:$DI,$GN199+9),"")</f>
      </c>
      <c r="DU199">
        <f>IF($GO199&gt;=10,INDEX($DI:$DI,$GN199+10),"")</f>
      </c>
      <c r="DV199">
        <f>IF($GO199&gt;=11,INDEX($DI:$DI,$GN199+11),"")</f>
      </c>
      <c r="DW199">
        <f>IF($GO199&gt;=12,INDEX($DI:$DI,$GN199+12),"")</f>
      </c>
      <c r="DX199">
        <f>IF($GO199&gt;=13,INDEX($DI:$DI,$GN199+13),"")</f>
      </c>
      <c r="DY199">
        <f>IF($GO199&gt;=14,INDEX($DI:$DI,$GN199+14),"")</f>
      </c>
      <c r="DZ199">
        <f>IF($GO199&gt;=15,INDEX($DI:$DI,$GN199+15),"")</f>
      </c>
      <c r="EA199">
        <f>IF($GO199&gt;=16,INDEX($DI:$DI,$GN199+16),"")</f>
      </c>
      <c r="EB199">
        <f>IF($GO199&gt;=17,INDEX($DI:$DI,$GN199+17),"")</f>
      </c>
      <c r="EC199">
        <f>IF($GO199&gt;=18,INDEX($DI:$DI,$GN199+18),"")</f>
      </c>
      <c r="ED199">
        <f>IF($GO199&gt;=19,INDEX($DI:$DI,$GN199+19),"")</f>
      </c>
      <c r="EE199">
        <f>IF($GO199&gt;=20,INDEX($DI:$DI,$GN199+20),"")</f>
      </c>
      <c r="EF199">
        <f>IF($GO199&gt;=21,INDEX($DI:$DI,$GN199+21),"")</f>
      </c>
      <c r="EG199">
        <f>IF($GO199&gt;=22,INDEX($DI:$DI,$GN199+22),"")</f>
      </c>
      <c r="EH199">
        <f>IF($GO199&gt;=23,INDEX($DI:$DI,$GN199+23),"")</f>
      </c>
      <c r="EI199">
        <f>IF($GO199&gt;=24,INDEX($DI:$DI,$GN199+24),"")</f>
      </c>
      <c r="EJ199">
        <f>IF($GO199&gt;=25,INDEX($DI:$DI,$GN199+25),"")</f>
      </c>
      <c r="EK199">
        <f>IF($GO199&gt;=26,INDEX($DI:$DI,$GN199+26),"")</f>
      </c>
      <c r="EL199">
        <f>IF($GO199&gt;=27,INDEX($DI:$DI,$GN199+27),"")</f>
      </c>
      <c r="EM199">
        <f>IF($GO199&gt;=28,INDEX($DI:$DI,$GN199+28),"")</f>
      </c>
      <c r="EN199">
        <f>IF($GO199&gt;=29,INDEX($DI:$DI,$GN199+29),"")</f>
      </c>
      <c r="EO199">
        <f>IF($GO199&gt;=30,INDEX($DI:$DI,$GN199+30),"")</f>
      </c>
      <c r="EP199">
        <f>IF($GO199&gt;=31,INDEX($DI:$DI,$GN199+31),"")</f>
      </c>
      <c r="EQ199">
        <f>IF($GO199&gt;=32,INDEX($DI:$DI,$GN199+32),"")</f>
      </c>
      <c r="ER199">
        <f>IF($GO199&gt;=33,INDEX($DI:$DI,$GN199+33),"")</f>
      </c>
      <c r="ES199">
        <f>IF($GO199&gt;=34,INDEX($DI:$DI,$GN199+34),"")</f>
      </c>
      <c r="ET199">
        <f>IF($GO199&gt;=35,INDEX($DI:$DI,$GN199+35),"")</f>
      </c>
      <c r="EU199">
        <f>IF($GO199&gt;=36,INDEX($DI:$DI,$GN199+36),"")</f>
      </c>
      <c r="EV199">
        <f>IF($GO199&gt;=37,INDEX($DI:$DI,$GN199+37),"")</f>
      </c>
      <c r="EW199">
        <f>IF($GO199&gt;=38,INDEX($DI:$DI,$GN199+38),"")</f>
      </c>
      <c r="EX199">
        <f>IF($GO199&gt;=39,INDEX($DI:$DI,$GN199+39),"")</f>
      </c>
      <c r="EY199">
        <f>IF($GO199&gt;=40,INDEX($DI:$DI,$GN199+40),"")</f>
      </c>
      <c r="EZ199">
        <f>IF($GO199&gt;=1,INDEX($DJ:$DJ,$GN199+1),"")</f>
      </c>
      <c r="FA199">
        <f>IF($GO199&gt;=2,INDEX($DJ:$DJ,$GN199+2),"")</f>
      </c>
      <c r="FB199">
        <f>IF($GO199&gt;=3,INDEX($DJ:$DJ,$GN199+3),"")</f>
      </c>
      <c r="FC199">
        <f>IF($GO199&gt;=4,INDEX($DJ:$DJ,$GN199+4),"")</f>
      </c>
      <c r="FD199">
        <f>IF($GO199&gt;=5,INDEX($DJ:$DJ,$GN199+5),"")</f>
      </c>
      <c r="FE199">
        <f>IF($GO199&gt;=6,INDEX($DJ:$DJ,$GN199+6),"")</f>
      </c>
      <c r="FF199">
        <f>IF($GO199&gt;=7,INDEX($DJ:$DJ,$GN199+7),"")</f>
      </c>
      <c r="FG199">
        <f>IF($GO199&gt;=8,INDEX($DJ:$DJ,$GN199+8),"")</f>
      </c>
      <c r="FH199">
        <f>IF($GO199&gt;=9,INDEX($DJ:$DJ,$GN199+9),"")</f>
      </c>
      <c r="FI199">
        <f>IF($GO199&gt;=10,INDEX($DJ:$DJ,$GN199+10),"")</f>
      </c>
      <c r="FJ199">
        <f>IF($GO199&gt;=11,INDEX($DJ:$DJ,$GN199+11),"")</f>
      </c>
      <c r="FK199">
        <f>IF($GO199&gt;=12,INDEX($DJ:$DJ,$GN199+12),"")</f>
      </c>
      <c r="FL199">
        <f>IF($GO199&gt;=13,INDEX($DJ:$DJ,$GN199+13),"")</f>
      </c>
      <c r="FM199">
        <f>IF($GO199&gt;=14,INDEX($DJ:$DJ,$GN199+14),"")</f>
      </c>
      <c r="FN199">
        <f>IF($GO199&gt;=15,INDEX($DJ:$DJ,$GN199+15),"")</f>
      </c>
      <c r="FO199">
        <f>IF($GO199&gt;=16,INDEX($DJ:$DJ,$GN199+16),"")</f>
      </c>
      <c r="FP199">
        <f>IF($GO199&gt;=17,INDEX($DJ:$DJ,$GN199+17),"")</f>
      </c>
      <c r="FQ199">
        <f>IF($GO199&gt;=18,INDEX($DJ:$DJ,$GN199+18),"")</f>
      </c>
      <c r="FR199">
        <f>IF($GO199&gt;=19,INDEX($DJ:$DJ,$GN199+19),"")</f>
      </c>
      <c r="FS199">
        <f>IF($GO199&gt;=20,INDEX($DJ:$DJ,$GN199+20),"")</f>
      </c>
      <c r="FT199">
        <f>IF($GO199&gt;=21,INDEX($DJ:$DJ,$GN199+21),"")</f>
      </c>
      <c r="FU199">
        <f>IF($GO199&gt;=22,INDEX($DJ:$DJ,$GN199+22),"")</f>
      </c>
      <c r="FV199">
        <f>IF($GO199&gt;=23,INDEX($DJ:$DJ,$GN199+23),"")</f>
      </c>
      <c r="FW199">
        <f>IF($GO199&gt;=24,INDEX($DJ:$DJ,$GN199+24),"")</f>
      </c>
      <c r="FX199">
        <f>IF($GO199&gt;=25,INDEX($DJ:$DJ,$GN199+25),"")</f>
      </c>
      <c r="FY199">
        <f>IF($GO199&gt;=26,INDEX($DJ:$DJ,$GN199+26),"")</f>
      </c>
      <c r="FZ199">
        <f>IF($GO199&gt;=27,INDEX($DJ:$DJ,$GN199+27),"")</f>
      </c>
      <c r="GA199">
        <f>IF($GO199&gt;=28,INDEX($DJ:$DJ,$GN199+28),"")</f>
      </c>
      <c r="GB199">
        <f>IF($GO199&gt;=29,INDEX($DJ:$DJ,$GN199+29),"")</f>
      </c>
      <c r="GC199">
        <f>IF($GO199&gt;=30,INDEX($DJ:$DJ,$GN199+30),"")</f>
      </c>
      <c r="GD199">
        <f>IF($GO199&gt;=31,INDEX($DJ:$DJ,$GN199+31),"")</f>
      </c>
      <c r="GE199">
        <f>IF($GO199&gt;=32,INDEX($DJ:$DJ,$GN199+32),"")</f>
      </c>
      <c r="GF199">
        <f>IF($GO199&gt;=33,INDEX($DJ:$DJ,$GN199+33),"")</f>
      </c>
      <c r="GG199">
        <f>IF($GO199&gt;=34,INDEX($DJ:$DJ,$GN199+34),"")</f>
      </c>
      <c r="GH199">
        <f>IF($GO199&gt;=35,INDEX($DJ:$DJ,$GN199+35),"")</f>
      </c>
      <c r="GI199">
        <f>IF($GO199&gt;=36,INDEX($DJ:$DJ,$GN199+36),"")</f>
      </c>
      <c r="GJ199">
        <f>IF($GO199&gt;=37,INDEX($DJ:$DJ,$GN199+37),"")</f>
      </c>
      <c r="GK199">
        <f>IF($GO199&gt;=38,INDEX($DJ:$DJ,$GN199+38),"")</f>
      </c>
      <c r="GL199">
        <f>IF($GO199&gt;=39,INDEX($DJ:$DJ,$GN199+39),"")</f>
      </c>
      <c r="GM199">
        <f>IF($GO199&gt;=40,INDEX($DJ:$DJ,$GN199+40),"")</f>
      </c>
      <c r="GN199">
        <f>IFERROR(MATCH($DH199,$DI$2:$DI$148,0)+1,0)</f>
      </c>
      <c r="GO199">
        <f>IFERROR(INDEX($DK$2:$DK$148,MATCH($DH199,$DI$2:$DI$148,0)),0)</f>
      </c>
      <c r="GP199">
        <f>IFERROR(MATCH($Y199,$DL$199:$EY$199,0),0)</f>
      </c>
      <c r="GQ199">
        <f>IF($GP199&gt;0,INDEX($EZ$199:$GM$199,$GP199),"")</f>
      </c>
      <c r="GR199" t="s">
        <v>321</v>
      </c>
      <c r="GT199">
        <f>IF($JC199&gt;=1,INDEX($GR:$GR,$JB199+1),"")</f>
      </c>
      <c r="GU199">
        <f>IF($JC199&gt;=2,INDEX($GR:$GR,$JB199+2),"")</f>
      </c>
      <c r="GV199">
        <f>IF($JC199&gt;=3,INDEX($GR:$GR,$JB199+3),"")</f>
      </c>
      <c r="GW199">
        <f>IF($JC199&gt;=4,INDEX($GR:$GR,$JB199+4),"")</f>
      </c>
      <c r="GX199">
        <f>IF($JC199&gt;=5,INDEX($GR:$GR,$JB199+5),"")</f>
      </c>
      <c r="GY199">
        <f>IF($JC199&gt;=6,INDEX($GR:$GR,$JB199+6),"")</f>
      </c>
      <c r="GZ199">
        <f>IF($JC199&gt;=7,INDEX($GR:$GR,$JB199+7),"")</f>
      </c>
      <c r="HA199">
        <f>IF($JC199&gt;=8,INDEX($GR:$GR,$JB199+8),"")</f>
      </c>
      <c r="HB199">
        <f>IF($JC199&gt;=9,INDEX($GR:$GR,$JB199+9),"")</f>
      </c>
      <c r="HC199">
        <f>IF($JC199&gt;=10,INDEX($GR:$GR,$JB199+10),"")</f>
      </c>
      <c r="HD199">
        <f>IF($JC199&gt;=11,INDEX($GR:$GR,$JB199+11),"")</f>
      </c>
      <c r="HE199">
        <f>IF($JC199&gt;=12,INDEX($GR:$GR,$JB199+12),"")</f>
      </c>
      <c r="HF199">
        <f>IF($JC199&gt;=13,INDEX($GR:$GR,$JB199+13),"")</f>
      </c>
      <c r="HG199">
        <f>IF($JC199&gt;=14,INDEX($GR:$GR,$JB199+14),"")</f>
      </c>
      <c r="HH199">
        <f>IF($JC199&gt;=15,INDEX($GR:$GR,$JB199+15),"")</f>
      </c>
      <c r="HI199">
        <f>IF($JC199&gt;=16,INDEX($GR:$GR,$JB199+16),"")</f>
      </c>
      <c r="HJ199">
        <f>IF($JC199&gt;=17,INDEX($GR:$GR,$JB199+17),"")</f>
      </c>
      <c r="HK199">
        <f>IF($JC199&gt;=18,INDEX($GR:$GR,$JB199+18),"")</f>
      </c>
      <c r="HL199">
        <f>IF($JC199&gt;=19,INDEX($GR:$GR,$JB199+19),"")</f>
      </c>
      <c r="HM199">
        <f>IF($JC199&gt;=20,INDEX($GR:$GR,$JB199+20),"")</f>
      </c>
      <c r="HN199">
        <f>IF($JC199&gt;=21,INDEX($GR:$GR,$JB199+21),"")</f>
      </c>
      <c r="HO199">
        <f>IF($JC199&gt;=22,INDEX($GR:$GR,$JB199+22),"")</f>
      </c>
      <c r="HP199">
        <f>IF($JC199&gt;=23,INDEX($GR:$GR,$JB199+23),"")</f>
      </c>
      <c r="HQ199">
        <f>IF($JC199&gt;=24,INDEX($GR:$GR,$JB199+24),"")</f>
      </c>
      <c r="HR199">
        <f>IF($JC199&gt;=25,INDEX($GR:$GR,$JB199+25),"")</f>
      </c>
      <c r="HS199">
        <f>IF($JC199&gt;=26,INDEX($GR:$GR,$JB199+26),"")</f>
      </c>
      <c r="HT199">
        <f>IF($JC199&gt;=27,INDEX($GR:$GR,$JB199+27),"")</f>
      </c>
      <c r="HU199">
        <f>IF($JC199&gt;=28,INDEX($GR:$GR,$JB199+28),"")</f>
      </c>
      <c r="HV199">
        <f>IF($JC199&gt;=29,INDEX($GR:$GR,$JB199+29),"")</f>
      </c>
      <c r="HW199">
        <f>IF($JC199&gt;=30,INDEX($GR:$GR,$JB199+30),"")</f>
      </c>
      <c r="HX199">
        <f>IF($JC199&gt;=31,INDEX($GR:$GR,$JB199+31),"")</f>
      </c>
      <c r="HY199">
        <f>IF($JC199&gt;=32,INDEX($GR:$GR,$JB199+32),"")</f>
      </c>
      <c r="HZ199">
        <f>IF($JC199&gt;=33,INDEX($GR:$GR,$JB199+33),"")</f>
      </c>
      <c r="IA199">
        <f>IF($JC199&gt;=34,INDEX($GR:$GR,$JB199+34),"")</f>
      </c>
      <c r="IB199">
        <f>IF($JC199&gt;=35,INDEX($GR:$GR,$JB199+35),"")</f>
      </c>
      <c r="IC199">
        <f>IF($JC199&gt;=36,INDEX($GR:$GR,$JB199+36),"")</f>
      </c>
      <c r="ID199">
        <f>IF($JC199&gt;=37,INDEX($GR:$GR,$JB199+37),"")</f>
      </c>
      <c r="IE199">
        <f>IF($JC199&gt;=38,INDEX($GR:$GR,$JB199+38),"")</f>
      </c>
      <c r="IF199">
        <f>IF($JC199&gt;=39,INDEX($GR:$GR,$JB199+39),"")</f>
      </c>
      <c r="IG199">
        <f>IF($JC199&gt;=40,INDEX($GR:$GR,$JB199+40),"")</f>
      </c>
      <c r="IH199">
        <f>IF($JC199&gt;=41,INDEX($GR:$GR,$JB199+41),"")</f>
      </c>
      <c r="II199">
        <f>IF($JC199&gt;=42,INDEX($GR:$GR,$JB199+42),"")</f>
      </c>
      <c r="IJ199">
        <f>IF($JC199&gt;=43,INDEX($GR:$GR,$JB199+43),"")</f>
      </c>
      <c r="IK199">
        <f>IF($JC199&gt;=44,INDEX($GR:$GR,$JB199+44),"")</f>
      </c>
      <c r="IL199">
        <f>IF($JC199&gt;=45,INDEX($GR:$GR,$JB199+45),"")</f>
      </c>
      <c r="IM199">
        <f>IF($JC199&gt;=46,INDEX($GR:$GR,$JB199+46),"")</f>
      </c>
      <c r="IN199">
        <f>IF($JC199&gt;=47,INDEX($GR:$GR,$JB199+47),"")</f>
      </c>
      <c r="IO199">
        <f>IF($JC199&gt;=48,INDEX($GR:$GR,$JB199+48),"")</f>
      </c>
      <c r="IP199">
        <f>IF($JC199&gt;=49,INDEX($GR:$GR,$JB199+49),"")</f>
      </c>
      <c r="IQ199">
        <f>IF($JC199&gt;=50,INDEX($GR:$GR,$JB199+50),"")</f>
      </c>
      <c r="IR199">
        <f>IF($JC199&gt;=51,INDEX($GR:$GR,$JB199+51),"")</f>
      </c>
      <c r="IS199">
        <f>IF($JC199&gt;=52,INDEX($GR:$GR,$JB199+52),"")</f>
      </c>
      <c r="IT199">
        <f>IF($JC199&gt;=53,INDEX($GR:$GR,$JB199+53),"")</f>
      </c>
      <c r="IU199">
        <f>IF($JC199&gt;=54,INDEX($GR:$GR,$JB199+54),"")</f>
      </c>
      <c r="IV199">
        <f>IF($JC199&gt;=55,INDEX($GR:$GR,$JB199+55),"")</f>
      </c>
      <c r="IW199">
        <f>IF($JC199&gt;=56,INDEX($GR:$GR,$JB199+56),"")</f>
      </c>
      <c r="IX199">
        <f>IF($JC199&gt;=57,INDEX($GR:$GR,$JB199+57),"")</f>
      </c>
      <c r="IY199">
        <f>IF($JC199&gt;=58,INDEX($GR:$GR,$JB199+58),"")</f>
      </c>
      <c r="IZ199">
        <f>IF($JC199&gt;=59,INDEX($GR:$GR,$JB199+59),"")</f>
      </c>
      <c r="JA199">
        <f>IF($JC199&gt;=60,INDEX($GR:$GR,$JB199+60),"")</f>
      </c>
      <c r="JB199">
        <f>IFERROR(MATCH($GQ199,$GR$2:$GR$324,0)+1,0)</f>
      </c>
      <c r="JC199">
        <f>IFERROR(INDEX($GS$2:$GS$324,MATCH($GQ199,$GR$2:$GR$324,0)),0)</f>
      </c>
      <c r="JD199" t="s">
        <v>40</v>
      </c>
      <c r="JE199" t="s">
        <v>40</v>
      </c>
    </row>
    <row r="200" spans="1:265" x14ac:dyDescent="0.25">
      <c r="Q200">
        <f>IF(OR($T200="",$P200=""),"",IFERROR($T200/$P200,0))</f>
      </c>
      <c r="R200">
        <f>IF($T200="","",
SUM($S200,$U200,$Z200,$V200,$X200)*
(1-IF($AA200="",0,VALUE($AA200)/100)))</f>
      </c>
      <c r="S200">
        <f>IF($T200="","",$T200)</f>
      </c>
      <c r="U200">
        <f>IF($T200="","",
IF($N200="","",
IF(ISNUMBER(SEARCH("exempt",LOWER($N200))),0,
$T200*(VALUE(SUBSTITUTE($N200,"%",""))/100))))</f>
      </c>
      <c r="AB200">
        <f>IFERROR(IF(FIND(" - ",$K200)&gt;0,MID($K200,FIND(" - ",$K200)+3,LEN($K200)),""),"")</f>
      </c>
      <c r="AK200" t="s">
        <v>730</v>
      </c>
      <c r="AP200">
        <f>IFERROR(LEFT($K200,FIND(" - ",$K200)-1),$K200)</f>
      </c>
      <c r="AS200">
        <f>IF($CH200&gt;=1,INDEX($AQ:$AQ,$CG200+1),"")</f>
      </c>
      <c r="AT200">
        <f>IF($CH200&gt;=2,INDEX($AQ:$AQ,$CG200+2),"")</f>
      </c>
      <c r="AU200">
        <f>IF($CH200&gt;=3,INDEX($AQ:$AQ,$CG200+3),"")</f>
      </c>
      <c r="AV200">
        <f>IF($CH200&gt;=4,INDEX($AQ:$AQ,$CG200+4),"")</f>
      </c>
      <c r="AW200">
        <f>IF($CH200&gt;=5,INDEX($AQ:$AQ,$CG200+5),"")</f>
      </c>
      <c r="AX200">
        <f>IF($CH200&gt;=6,INDEX($AQ:$AQ,$CG200+6),"")</f>
      </c>
      <c r="AY200">
        <f>IF($CH200&gt;=7,INDEX($AQ:$AQ,$CG200+7),"")</f>
      </c>
      <c r="AZ200">
        <f>IF($CH200&gt;=8,INDEX($AQ:$AQ,$CG200+8),"")</f>
      </c>
      <c r="BA200">
        <f>IF($CH200&gt;=9,INDEX($AQ:$AQ,$CG200+9),"")</f>
      </c>
      <c r="BB200">
        <f>IF($CH200&gt;=10,INDEX($AQ:$AQ,$CG200+10),"")</f>
      </c>
      <c r="BC200">
        <f>IF($CH200&gt;=11,INDEX($AQ:$AQ,$CG200+11),"")</f>
      </c>
      <c r="BD200">
        <f>IF($CH200&gt;=12,INDEX($AQ:$AQ,$CG200+12),"")</f>
      </c>
      <c r="BE200">
        <f>IF($CH200&gt;=13,INDEX($AQ:$AQ,$CG200+13),"")</f>
      </c>
      <c r="BF200">
        <f>IF($CH200&gt;=14,INDEX($AQ:$AQ,$CG200+14),"")</f>
      </c>
      <c r="BG200">
        <f>IF($CH200&gt;=15,INDEX($AQ:$AQ,$CG200+15),"")</f>
      </c>
      <c r="BH200">
        <f>IF($CH200&gt;=16,INDEX($AQ:$AQ,$CG200+16),"")</f>
      </c>
      <c r="BI200">
        <f>IF($CH200&gt;=17,INDEX($AQ:$AQ,$CG200+17),"")</f>
      </c>
      <c r="BJ200">
        <f>IF($CH200&gt;=18,INDEX($AQ:$AQ,$CG200+18),"")</f>
      </c>
      <c r="BK200">
        <f>IF($CH200&gt;=19,INDEX($AQ:$AQ,$CG200+19),"")</f>
      </c>
      <c r="BL200">
        <f>IF($CH200&gt;=20,INDEX($AQ:$AQ,$CG200+20),"")</f>
      </c>
      <c r="BM200">
        <f>IF($CH200&gt;=21,INDEX($AQ:$AQ,$CG200+21),"")</f>
      </c>
      <c r="BN200">
        <f>IF($CH200&gt;=22,INDEX($AQ:$AQ,$CG200+22),"")</f>
      </c>
      <c r="BO200">
        <f>IF($CH200&gt;=23,INDEX($AQ:$AQ,$CG200+23),"")</f>
      </c>
      <c r="BP200">
        <f>IF($CH200&gt;=24,INDEX($AQ:$AQ,$CG200+24),"")</f>
      </c>
      <c r="BQ200">
        <f>IF($CH200&gt;=25,INDEX($AQ:$AQ,$CG200+25),"")</f>
      </c>
      <c r="BR200">
        <f>IF($CH200&gt;=26,INDEX($AQ:$AQ,$CG200+26),"")</f>
      </c>
      <c r="BS200">
        <f>IF($CH200&gt;=27,INDEX($AQ:$AQ,$CG200+27),"")</f>
      </c>
      <c r="BT200">
        <f>IF($CH200&gt;=28,INDEX($AQ:$AQ,$CG200+28),"")</f>
      </c>
      <c r="BU200">
        <f>IF($CH200&gt;=29,INDEX($AQ:$AQ,$CG200+29),"")</f>
      </c>
      <c r="BV200">
        <f>IF($CH200&gt;=30,INDEX($AQ:$AQ,$CG200+30),"")</f>
      </c>
      <c r="BW200">
        <f>IF($CH200&gt;=31,INDEX($AQ:$AQ,$CG200+31),"")</f>
      </c>
      <c r="BX200">
        <f>IF($CH200&gt;=32,INDEX($AQ:$AQ,$CG200+32),"")</f>
      </c>
      <c r="BY200">
        <f>IF($CH200&gt;=33,INDEX($AQ:$AQ,$CG200+33),"")</f>
      </c>
      <c r="BZ200">
        <f>IF($CH200&gt;=34,INDEX($AQ:$AQ,$CG200+34),"")</f>
      </c>
      <c r="CA200">
        <f>IF($CH200&gt;=35,INDEX($AQ:$AQ,$CG200+35),"")</f>
      </c>
      <c r="CB200">
        <f>IF($CH200&gt;=36,INDEX($AQ:$AQ,$CG200+36),"")</f>
      </c>
      <c r="CC200">
        <f>IF($CH200&gt;=37,INDEX($AQ:$AQ,$CG200+37),"")</f>
      </c>
      <c r="CD200">
        <f>IF($CH200&gt;=38,INDEX($AQ:$AQ,$CG200+38),"")</f>
      </c>
      <c r="CE200">
        <f>IF($CH200&gt;=39,INDEX($AQ:$AQ,$CG200+39),"")</f>
      </c>
      <c r="CF200">
        <f>IF($CH200&gt;=40,INDEX($AQ:$AQ,$CG200+40),"")</f>
      </c>
      <c r="CG200">
        <f>IFERROR(MATCH($AP200,$AQ$2:$AQ$134,0)+1,0)</f>
      </c>
      <c r="CH200">
        <f>IFERROR(INDEX($AR$2:$AR$134,MATCH($AP200,$AQ$2:$AQ$134,0)),0)</f>
      </c>
      <c r="CI200">
        <f>IFERROR(LEFT($L200,FIND(" - ",$L200)-1),$L200)</f>
      </c>
      <c r="CJ200" t="s">
        <v>218</v>
      </c>
      <c r="CL200">
        <f>IF($DG200&gt;=1,INDEX($CJ:$CJ,$DF200+1),"")</f>
      </c>
      <c r="CM200">
        <f>IF($DG200&gt;=2,INDEX($CJ:$CJ,$DF200+2),"")</f>
      </c>
      <c r="CN200">
        <f>IF($DG200&gt;=3,INDEX($CJ:$CJ,$DF200+3),"")</f>
      </c>
      <c r="CO200">
        <f>IF($DG200&gt;=4,INDEX($CJ:$CJ,$DF200+4),"")</f>
      </c>
      <c r="CP200">
        <f>IF($DG200&gt;=5,INDEX($CJ:$CJ,$DF200+5),"")</f>
      </c>
      <c r="CQ200">
        <f>IF($DG200&gt;=6,INDEX($CJ:$CJ,$DF200+6),"")</f>
      </c>
      <c r="CR200">
        <f>IF($DG200&gt;=7,INDEX($CJ:$CJ,$DF200+7),"")</f>
      </c>
      <c r="CS200">
        <f>IF($DG200&gt;=8,INDEX($CJ:$CJ,$DF200+8),"")</f>
      </c>
      <c r="CT200">
        <f>IF($DG200&gt;=9,INDEX($CJ:$CJ,$DF200+9),"")</f>
      </c>
      <c r="CU200">
        <f>IF($DG200&gt;=10,INDEX($CJ:$CJ,$DF200+10),"")</f>
      </c>
      <c r="CV200">
        <f>IF($DG200&gt;=11,INDEX($CJ:$CJ,$DF200+11),"")</f>
      </c>
      <c r="CW200">
        <f>IF($DG200&gt;=12,INDEX($CJ:$CJ,$DF200+12),"")</f>
      </c>
      <c r="CX200">
        <f>IF($DG200&gt;=13,INDEX($CJ:$CJ,$DF200+13),"")</f>
      </c>
      <c r="CY200">
        <f>IF($DG200&gt;=14,INDEX($CJ:$CJ,$DF200+14),"")</f>
      </c>
      <c r="CZ200">
        <f>IF($DG200&gt;=15,INDEX($CJ:$CJ,$DF200+15),"")</f>
      </c>
      <c r="DA200">
        <f>IF($DG200&gt;=16,INDEX($CJ:$CJ,$DF200+16),"")</f>
      </c>
      <c r="DB200">
        <f>IF($DG200&gt;=17,INDEX($CJ:$CJ,$DF200+17),"")</f>
      </c>
      <c r="DC200">
        <f>IF($DG200&gt;=18,INDEX($CJ:$CJ,$DF200+18),"")</f>
      </c>
      <c r="DD200">
        <f>IF($DG200&gt;=19,INDEX($CJ:$CJ,$DF200+19),"")</f>
      </c>
      <c r="DE200">
        <f>IF($DG200&gt;=20,INDEX($CJ:$CJ,$DF200+20),"")</f>
      </c>
      <c r="DF200">
        <f>IFERROR(MATCH($CI200,$CJ$2:$CJ$263,0)+1,0)</f>
      </c>
      <c r="DG200">
        <f>IFERROR(INDEX($CK$2:$CK$263,MATCH($CI200,$CJ$2:$CJ$263,0)),0)</f>
      </c>
      <c r="DH200">
        <f>IFERROR(INDEX($AO:$AO,MATCH($N200,$AN:$AN,0))&amp;"","")</f>
      </c>
      <c r="DL200">
        <f>IF($GO200&gt;=1,INDEX($DI:$DI,$GN200+1),"")</f>
      </c>
      <c r="DM200">
        <f>IF($GO200&gt;=2,INDEX($DI:$DI,$GN200+2),"")</f>
      </c>
      <c r="DN200">
        <f>IF($GO200&gt;=3,INDEX($DI:$DI,$GN200+3),"")</f>
      </c>
      <c r="DO200">
        <f>IF($GO200&gt;=4,INDEX($DI:$DI,$GN200+4),"")</f>
      </c>
      <c r="DP200">
        <f>IF($GO200&gt;=5,INDEX($DI:$DI,$GN200+5),"")</f>
      </c>
      <c r="DQ200">
        <f>IF($GO200&gt;=6,INDEX($DI:$DI,$GN200+6),"")</f>
      </c>
      <c r="DR200">
        <f>IF($GO200&gt;=7,INDEX($DI:$DI,$GN200+7),"")</f>
      </c>
      <c r="DS200">
        <f>IF($GO200&gt;=8,INDEX($DI:$DI,$GN200+8),"")</f>
      </c>
      <c r="DT200">
        <f>IF($GO200&gt;=9,INDEX($DI:$DI,$GN200+9),"")</f>
      </c>
      <c r="DU200">
        <f>IF($GO200&gt;=10,INDEX($DI:$DI,$GN200+10),"")</f>
      </c>
      <c r="DV200">
        <f>IF($GO200&gt;=11,INDEX($DI:$DI,$GN200+11),"")</f>
      </c>
      <c r="DW200">
        <f>IF($GO200&gt;=12,INDEX($DI:$DI,$GN200+12),"")</f>
      </c>
      <c r="DX200">
        <f>IF($GO200&gt;=13,INDEX($DI:$DI,$GN200+13),"")</f>
      </c>
      <c r="DY200">
        <f>IF($GO200&gt;=14,INDEX($DI:$DI,$GN200+14),"")</f>
      </c>
      <c r="DZ200">
        <f>IF($GO200&gt;=15,INDEX($DI:$DI,$GN200+15),"")</f>
      </c>
      <c r="EA200">
        <f>IF($GO200&gt;=16,INDEX($DI:$DI,$GN200+16),"")</f>
      </c>
      <c r="EB200">
        <f>IF($GO200&gt;=17,INDEX($DI:$DI,$GN200+17),"")</f>
      </c>
      <c r="EC200">
        <f>IF($GO200&gt;=18,INDEX($DI:$DI,$GN200+18),"")</f>
      </c>
      <c r="ED200">
        <f>IF($GO200&gt;=19,INDEX($DI:$DI,$GN200+19),"")</f>
      </c>
      <c r="EE200">
        <f>IF($GO200&gt;=20,INDEX($DI:$DI,$GN200+20),"")</f>
      </c>
      <c r="EF200">
        <f>IF($GO200&gt;=21,INDEX($DI:$DI,$GN200+21),"")</f>
      </c>
      <c r="EG200">
        <f>IF($GO200&gt;=22,INDEX($DI:$DI,$GN200+22),"")</f>
      </c>
      <c r="EH200">
        <f>IF($GO200&gt;=23,INDEX($DI:$DI,$GN200+23),"")</f>
      </c>
      <c r="EI200">
        <f>IF($GO200&gt;=24,INDEX($DI:$DI,$GN200+24),"")</f>
      </c>
      <c r="EJ200">
        <f>IF($GO200&gt;=25,INDEX($DI:$DI,$GN200+25),"")</f>
      </c>
      <c r="EK200">
        <f>IF($GO200&gt;=26,INDEX($DI:$DI,$GN200+26),"")</f>
      </c>
      <c r="EL200">
        <f>IF($GO200&gt;=27,INDEX($DI:$DI,$GN200+27),"")</f>
      </c>
      <c r="EM200">
        <f>IF($GO200&gt;=28,INDEX($DI:$DI,$GN200+28),"")</f>
      </c>
      <c r="EN200">
        <f>IF($GO200&gt;=29,INDEX($DI:$DI,$GN200+29),"")</f>
      </c>
      <c r="EO200">
        <f>IF($GO200&gt;=30,INDEX($DI:$DI,$GN200+30),"")</f>
      </c>
      <c r="EP200">
        <f>IF($GO200&gt;=31,INDEX($DI:$DI,$GN200+31),"")</f>
      </c>
      <c r="EQ200">
        <f>IF($GO200&gt;=32,INDEX($DI:$DI,$GN200+32),"")</f>
      </c>
      <c r="ER200">
        <f>IF($GO200&gt;=33,INDEX($DI:$DI,$GN200+33),"")</f>
      </c>
      <c r="ES200">
        <f>IF($GO200&gt;=34,INDEX($DI:$DI,$GN200+34),"")</f>
      </c>
      <c r="ET200">
        <f>IF($GO200&gt;=35,INDEX($DI:$DI,$GN200+35),"")</f>
      </c>
      <c r="EU200">
        <f>IF($GO200&gt;=36,INDEX($DI:$DI,$GN200+36),"")</f>
      </c>
      <c r="EV200">
        <f>IF($GO200&gt;=37,INDEX($DI:$DI,$GN200+37),"")</f>
      </c>
      <c r="EW200">
        <f>IF($GO200&gt;=38,INDEX($DI:$DI,$GN200+38),"")</f>
      </c>
      <c r="EX200">
        <f>IF($GO200&gt;=39,INDEX($DI:$DI,$GN200+39),"")</f>
      </c>
      <c r="EY200">
        <f>IF($GO200&gt;=40,INDEX($DI:$DI,$GN200+40),"")</f>
      </c>
      <c r="EZ200">
        <f>IF($GO200&gt;=1,INDEX($DJ:$DJ,$GN200+1),"")</f>
      </c>
      <c r="FA200">
        <f>IF($GO200&gt;=2,INDEX($DJ:$DJ,$GN200+2),"")</f>
      </c>
      <c r="FB200">
        <f>IF($GO200&gt;=3,INDEX($DJ:$DJ,$GN200+3),"")</f>
      </c>
      <c r="FC200">
        <f>IF($GO200&gt;=4,INDEX($DJ:$DJ,$GN200+4),"")</f>
      </c>
      <c r="FD200">
        <f>IF($GO200&gt;=5,INDEX($DJ:$DJ,$GN200+5),"")</f>
      </c>
      <c r="FE200">
        <f>IF($GO200&gt;=6,INDEX($DJ:$DJ,$GN200+6),"")</f>
      </c>
      <c r="FF200">
        <f>IF($GO200&gt;=7,INDEX($DJ:$DJ,$GN200+7),"")</f>
      </c>
      <c r="FG200">
        <f>IF($GO200&gt;=8,INDEX($DJ:$DJ,$GN200+8),"")</f>
      </c>
      <c r="FH200">
        <f>IF($GO200&gt;=9,INDEX($DJ:$DJ,$GN200+9),"")</f>
      </c>
      <c r="FI200">
        <f>IF($GO200&gt;=10,INDEX($DJ:$DJ,$GN200+10),"")</f>
      </c>
      <c r="FJ200">
        <f>IF($GO200&gt;=11,INDEX($DJ:$DJ,$GN200+11),"")</f>
      </c>
      <c r="FK200">
        <f>IF($GO200&gt;=12,INDEX($DJ:$DJ,$GN200+12),"")</f>
      </c>
      <c r="FL200">
        <f>IF($GO200&gt;=13,INDEX($DJ:$DJ,$GN200+13),"")</f>
      </c>
      <c r="FM200">
        <f>IF($GO200&gt;=14,INDEX($DJ:$DJ,$GN200+14),"")</f>
      </c>
      <c r="FN200">
        <f>IF($GO200&gt;=15,INDEX($DJ:$DJ,$GN200+15),"")</f>
      </c>
      <c r="FO200">
        <f>IF($GO200&gt;=16,INDEX($DJ:$DJ,$GN200+16),"")</f>
      </c>
      <c r="FP200">
        <f>IF($GO200&gt;=17,INDEX($DJ:$DJ,$GN200+17),"")</f>
      </c>
      <c r="FQ200">
        <f>IF($GO200&gt;=18,INDEX($DJ:$DJ,$GN200+18),"")</f>
      </c>
      <c r="FR200">
        <f>IF($GO200&gt;=19,INDEX($DJ:$DJ,$GN200+19),"")</f>
      </c>
      <c r="FS200">
        <f>IF($GO200&gt;=20,INDEX($DJ:$DJ,$GN200+20),"")</f>
      </c>
      <c r="FT200">
        <f>IF($GO200&gt;=21,INDEX($DJ:$DJ,$GN200+21),"")</f>
      </c>
      <c r="FU200">
        <f>IF($GO200&gt;=22,INDEX($DJ:$DJ,$GN200+22),"")</f>
      </c>
      <c r="FV200">
        <f>IF($GO200&gt;=23,INDEX($DJ:$DJ,$GN200+23),"")</f>
      </c>
      <c r="FW200">
        <f>IF($GO200&gt;=24,INDEX($DJ:$DJ,$GN200+24),"")</f>
      </c>
      <c r="FX200">
        <f>IF($GO200&gt;=25,INDEX($DJ:$DJ,$GN200+25),"")</f>
      </c>
      <c r="FY200">
        <f>IF($GO200&gt;=26,INDEX($DJ:$DJ,$GN200+26),"")</f>
      </c>
      <c r="FZ200">
        <f>IF($GO200&gt;=27,INDEX($DJ:$DJ,$GN200+27),"")</f>
      </c>
      <c r="GA200">
        <f>IF($GO200&gt;=28,INDEX($DJ:$DJ,$GN200+28),"")</f>
      </c>
      <c r="GB200">
        <f>IF($GO200&gt;=29,INDEX($DJ:$DJ,$GN200+29),"")</f>
      </c>
      <c r="GC200">
        <f>IF($GO200&gt;=30,INDEX($DJ:$DJ,$GN200+30),"")</f>
      </c>
      <c r="GD200">
        <f>IF($GO200&gt;=31,INDEX($DJ:$DJ,$GN200+31),"")</f>
      </c>
      <c r="GE200">
        <f>IF($GO200&gt;=32,INDEX($DJ:$DJ,$GN200+32),"")</f>
      </c>
      <c r="GF200">
        <f>IF($GO200&gt;=33,INDEX($DJ:$DJ,$GN200+33),"")</f>
      </c>
      <c r="GG200">
        <f>IF($GO200&gt;=34,INDEX($DJ:$DJ,$GN200+34),"")</f>
      </c>
      <c r="GH200">
        <f>IF($GO200&gt;=35,INDEX($DJ:$DJ,$GN200+35),"")</f>
      </c>
      <c r="GI200">
        <f>IF($GO200&gt;=36,INDEX($DJ:$DJ,$GN200+36),"")</f>
      </c>
      <c r="GJ200">
        <f>IF($GO200&gt;=37,INDEX($DJ:$DJ,$GN200+37),"")</f>
      </c>
      <c r="GK200">
        <f>IF($GO200&gt;=38,INDEX($DJ:$DJ,$GN200+38),"")</f>
      </c>
      <c r="GL200">
        <f>IF($GO200&gt;=39,INDEX($DJ:$DJ,$GN200+39),"")</f>
      </c>
      <c r="GM200">
        <f>IF($GO200&gt;=40,INDEX($DJ:$DJ,$GN200+40),"")</f>
      </c>
      <c r="GN200">
        <f>IFERROR(MATCH($DH200,$DI$2:$DI$148,0)+1,0)</f>
      </c>
      <c r="GO200">
        <f>IFERROR(INDEX($DK$2:$DK$148,MATCH($DH200,$DI$2:$DI$148,0)),0)</f>
      </c>
      <c r="GP200">
        <f>IFERROR(MATCH($Y200,$DL$200:$EY$200,0),0)</f>
      </c>
      <c r="GQ200">
        <f>IF($GP200&gt;0,INDEX($EZ$200:$GM$200,$GP200),"")</f>
      </c>
      <c r="GR200" t="s">
        <v>326</v>
      </c>
      <c r="GT200">
        <f>IF($JC200&gt;=1,INDEX($GR:$GR,$JB200+1),"")</f>
      </c>
      <c r="GU200">
        <f>IF($JC200&gt;=2,INDEX($GR:$GR,$JB200+2),"")</f>
      </c>
      <c r="GV200">
        <f>IF($JC200&gt;=3,INDEX($GR:$GR,$JB200+3),"")</f>
      </c>
      <c r="GW200">
        <f>IF($JC200&gt;=4,INDEX($GR:$GR,$JB200+4),"")</f>
      </c>
      <c r="GX200">
        <f>IF($JC200&gt;=5,INDEX($GR:$GR,$JB200+5),"")</f>
      </c>
      <c r="GY200">
        <f>IF($JC200&gt;=6,INDEX($GR:$GR,$JB200+6),"")</f>
      </c>
      <c r="GZ200">
        <f>IF($JC200&gt;=7,INDEX($GR:$GR,$JB200+7),"")</f>
      </c>
      <c r="HA200">
        <f>IF($JC200&gt;=8,INDEX($GR:$GR,$JB200+8),"")</f>
      </c>
      <c r="HB200">
        <f>IF($JC200&gt;=9,INDEX($GR:$GR,$JB200+9),"")</f>
      </c>
      <c r="HC200">
        <f>IF($JC200&gt;=10,INDEX($GR:$GR,$JB200+10),"")</f>
      </c>
      <c r="HD200">
        <f>IF($JC200&gt;=11,INDEX($GR:$GR,$JB200+11),"")</f>
      </c>
      <c r="HE200">
        <f>IF($JC200&gt;=12,INDEX($GR:$GR,$JB200+12),"")</f>
      </c>
      <c r="HF200">
        <f>IF($JC200&gt;=13,INDEX($GR:$GR,$JB200+13),"")</f>
      </c>
      <c r="HG200">
        <f>IF($JC200&gt;=14,INDEX($GR:$GR,$JB200+14),"")</f>
      </c>
      <c r="HH200">
        <f>IF($JC200&gt;=15,INDEX($GR:$GR,$JB200+15),"")</f>
      </c>
      <c r="HI200">
        <f>IF($JC200&gt;=16,INDEX($GR:$GR,$JB200+16),"")</f>
      </c>
      <c r="HJ200">
        <f>IF($JC200&gt;=17,INDEX($GR:$GR,$JB200+17),"")</f>
      </c>
      <c r="HK200">
        <f>IF($JC200&gt;=18,INDEX($GR:$GR,$JB200+18),"")</f>
      </c>
      <c r="HL200">
        <f>IF($JC200&gt;=19,INDEX($GR:$GR,$JB200+19),"")</f>
      </c>
      <c r="HM200">
        <f>IF($JC200&gt;=20,INDEX($GR:$GR,$JB200+20),"")</f>
      </c>
      <c r="HN200">
        <f>IF($JC200&gt;=21,INDEX($GR:$GR,$JB200+21),"")</f>
      </c>
      <c r="HO200">
        <f>IF($JC200&gt;=22,INDEX($GR:$GR,$JB200+22),"")</f>
      </c>
      <c r="HP200">
        <f>IF($JC200&gt;=23,INDEX($GR:$GR,$JB200+23),"")</f>
      </c>
      <c r="HQ200">
        <f>IF($JC200&gt;=24,INDEX($GR:$GR,$JB200+24),"")</f>
      </c>
      <c r="HR200">
        <f>IF($JC200&gt;=25,INDEX($GR:$GR,$JB200+25),"")</f>
      </c>
      <c r="HS200">
        <f>IF($JC200&gt;=26,INDEX($GR:$GR,$JB200+26),"")</f>
      </c>
      <c r="HT200">
        <f>IF($JC200&gt;=27,INDEX($GR:$GR,$JB200+27),"")</f>
      </c>
      <c r="HU200">
        <f>IF($JC200&gt;=28,INDEX($GR:$GR,$JB200+28),"")</f>
      </c>
      <c r="HV200">
        <f>IF($JC200&gt;=29,INDEX($GR:$GR,$JB200+29),"")</f>
      </c>
      <c r="HW200">
        <f>IF($JC200&gt;=30,INDEX($GR:$GR,$JB200+30),"")</f>
      </c>
      <c r="HX200">
        <f>IF($JC200&gt;=31,INDEX($GR:$GR,$JB200+31),"")</f>
      </c>
      <c r="HY200">
        <f>IF($JC200&gt;=32,INDEX($GR:$GR,$JB200+32),"")</f>
      </c>
      <c r="HZ200">
        <f>IF($JC200&gt;=33,INDEX($GR:$GR,$JB200+33),"")</f>
      </c>
      <c r="IA200">
        <f>IF($JC200&gt;=34,INDEX($GR:$GR,$JB200+34),"")</f>
      </c>
      <c r="IB200">
        <f>IF($JC200&gt;=35,INDEX($GR:$GR,$JB200+35),"")</f>
      </c>
      <c r="IC200">
        <f>IF($JC200&gt;=36,INDEX($GR:$GR,$JB200+36),"")</f>
      </c>
      <c r="ID200">
        <f>IF($JC200&gt;=37,INDEX($GR:$GR,$JB200+37),"")</f>
      </c>
      <c r="IE200">
        <f>IF($JC200&gt;=38,INDEX($GR:$GR,$JB200+38),"")</f>
      </c>
      <c r="IF200">
        <f>IF($JC200&gt;=39,INDEX($GR:$GR,$JB200+39),"")</f>
      </c>
      <c r="IG200">
        <f>IF($JC200&gt;=40,INDEX($GR:$GR,$JB200+40),"")</f>
      </c>
      <c r="IH200">
        <f>IF($JC200&gt;=41,INDEX($GR:$GR,$JB200+41),"")</f>
      </c>
      <c r="II200">
        <f>IF($JC200&gt;=42,INDEX($GR:$GR,$JB200+42),"")</f>
      </c>
      <c r="IJ200">
        <f>IF($JC200&gt;=43,INDEX($GR:$GR,$JB200+43),"")</f>
      </c>
      <c r="IK200">
        <f>IF($JC200&gt;=44,INDEX($GR:$GR,$JB200+44),"")</f>
      </c>
      <c r="IL200">
        <f>IF($JC200&gt;=45,INDEX($GR:$GR,$JB200+45),"")</f>
      </c>
      <c r="IM200">
        <f>IF($JC200&gt;=46,INDEX($GR:$GR,$JB200+46),"")</f>
      </c>
      <c r="IN200">
        <f>IF($JC200&gt;=47,INDEX($GR:$GR,$JB200+47),"")</f>
      </c>
      <c r="IO200">
        <f>IF($JC200&gt;=48,INDEX($GR:$GR,$JB200+48),"")</f>
      </c>
      <c r="IP200">
        <f>IF($JC200&gt;=49,INDEX($GR:$GR,$JB200+49),"")</f>
      </c>
      <c r="IQ200">
        <f>IF($JC200&gt;=50,INDEX($GR:$GR,$JB200+50),"")</f>
      </c>
      <c r="IR200">
        <f>IF($JC200&gt;=51,INDEX($GR:$GR,$JB200+51),"")</f>
      </c>
      <c r="IS200">
        <f>IF($JC200&gt;=52,INDEX($GR:$GR,$JB200+52),"")</f>
      </c>
      <c r="IT200">
        <f>IF($JC200&gt;=53,INDEX($GR:$GR,$JB200+53),"")</f>
      </c>
      <c r="IU200">
        <f>IF($JC200&gt;=54,INDEX($GR:$GR,$JB200+54),"")</f>
      </c>
      <c r="IV200">
        <f>IF($JC200&gt;=55,INDEX($GR:$GR,$JB200+55),"")</f>
      </c>
      <c r="IW200">
        <f>IF($JC200&gt;=56,INDEX($GR:$GR,$JB200+56),"")</f>
      </c>
      <c r="IX200">
        <f>IF($JC200&gt;=57,INDEX($GR:$GR,$JB200+57),"")</f>
      </c>
      <c r="IY200">
        <f>IF($JC200&gt;=58,INDEX($GR:$GR,$JB200+58),"")</f>
      </c>
      <c r="IZ200">
        <f>IF($JC200&gt;=59,INDEX($GR:$GR,$JB200+59),"")</f>
      </c>
      <c r="JA200">
        <f>IF($JC200&gt;=60,INDEX($GR:$GR,$JB200+60),"")</f>
      </c>
      <c r="JB200">
        <f>IFERROR(MATCH($GQ200,$GR$2:$GR$324,0)+1,0)</f>
      </c>
      <c r="JC200">
        <f>IFERROR(INDEX($GS$2:$GS$324,MATCH($GQ200,$GR$2:$GR$324,0)),0)</f>
      </c>
      <c r="JD200" t="s">
        <v>40</v>
      </c>
      <c r="JE200" t="s">
        <v>40</v>
      </c>
    </row>
    <row r="201" spans="1:265" x14ac:dyDescent="0.25">
      <c r="Q201">
        <f>IF(OR($T201="",$P201=""),"",IFERROR($T201/$P201,0))</f>
      </c>
      <c r="R201">
        <f>IF($T201="","",
SUM($S201,$U201,$Z201,$V201,$X201)*
(1-IF($AA201="",0,VALUE($AA201)/100)))</f>
      </c>
      <c r="S201">
        <f>IF($T201="","",$T201)</f>
      </c>
      <c r="U201">
        <f>IF($T201="","",
IF($N201="","",
IF(ISNUMBER(SEARCH("exempt",LOWER($N201))),0,
$T201*(VALUE(SUBSTITUTE($N201,"%",""))/100))))</f>
      </c>
      <c r="AB201">
        <f>IFERROR(IF(FIND(" - ",$K201)&gt;0,MID($K201,FIND(" - ",$K201)+3,LEN($K201)),""),"")</f>
      </c>
      <c r="AK201" t="s">
        <v>731</v>
      </c>
      <c r="AP201">
        <f>IFERROR(LEFT($K201,FIND(" - ",$K201)-1),$K201)</f>
      </c>
      <c r="AS201">
        <f>IF($CH201&gt;=1,INDEX($AQ:$AQ,$CG201+1),"")</f>
      </c>
      <c r="AT201">
        <f>IF($CH201&gt;=2,INDEX($AQ:$AQ,$CG201+2),"")</f>
      </c>
      <c r="AU201">
        <f>IF($CH201&gt;=3,INDEX($AQ:$AQ,$CG201+3),"")</f>
      </c>
      <c r="AV201">
        <f>IF($CH201&gt;=4,INDEX($AQ:$AQ,$CG201+4),"")</f>
      </c>
      <c r="AW201">
        <f>IF($CH201&gt;=5,INDEX($AQ:$AQ,$CG201+5),"")</f>
      </c>
      <c r="AX201">
        <f>IF($CH201&gt;=6,INDEX($AQ:$AQ,$CG201+6),"")</f>
      </c>
      <c r="AY201">
        <f>IF($CH201&gt;=7,INDEX($AQ:$AQ,$CG201+7),"")</f>
      </c>
      <c r="AZ201">
        <f>IF($CH201&gt;=8,INDEX($AQ:$AQ,$CG201+8),"")</f>
      </c>
      <c r="BA201">
        <f>IF($CH201&gt;=9,INDEX($AQ:$AQ,$CG201+9),"")</f>
      </c>
      <c r="BB201">
        <f>IF($CH201&gt;=10,INDEX($AQ:$AQ,$CG201+10),"")</f>
      </c>
      <c r="BC201">
        <f>IF($CH201&gt;=11,INDEX($AQ:$AQ,$CG201+11),"")</f>
      </c>
      <c r="BD201">
        <f>IF($CH201&gt;=12,INDEX($AQ:$AQ,$CG201+12),"")</f>
      </c>
      <c r="BE201">
        <f>IF($CH201&gt;=13,INDEX($AQ:$AQ,$CG201+13),"")</f>
      </c>
      <c r="BF201">
        <f>IF($CH201&gt;=14,INDEX($AQ:$AQ,$CG201+14),"")</f>
      </c>
      <c r="BG201">
        <f>IF($CH201&gt;=15,INDEX($AQ:$AQ,$CG201+15),"")</f>
      </c>
      <c r="BH201">
        <f>IF($CH201&gt;=16,INDEX($AQ:$AQ,$CG201+16),"")</f>
      </c>
      <c r="BI201">
        <f>IF($CH201&gt;=17,INDEX($AQ:$AQ,$CG201+17),"")</f>
      </c>
      <c r="BJ201">
        <f>IF($CH201&gt;=18,INDEX($AQ:$AQ,$CG201+18),"")</f>
      </c>
      <c r="BK201">
        <f>IF($CH201&gt;=19,INDEX($AQ:$AQ,$CG201+19),"")</f>
      </c>
      <c r="BL201">
        <f>IF($CH201&gt;=20,INDEX($AQ:$AQ,$CG201+20),"")</f>
      </c>
      <c r="BM201">
        <f>IF($CH201&gt;=21,INDEX($AQ:$AQ,$CG201+21),"")</f>
      </c>
      <c r="BN201">
        <f>IF($CH201&gt;=22,INDEX($AQ:$AQ,$CG201+22),"")</f>
      </c>
      <c r="BO201">
        <f>IF($CH201&gt;=23,INDEX($AQ:$AQ,$CG201+23),"")</f>
      </c>
      <c r="BP201">
        <f>IF($CH201&gt;=24,INDEX($AQ:$AQ,$CG201+24),"")</f>
      </c>
      <c r="BQ201">
        <f>IF($CH201&gt;=25,INDEX($AQ:$AQ,$CG201+25),"")</f>
      </c>
      <c r="BR201">
        <f>IF($CH201&gt;=26,INDEX($AQ:$AQ,$CG201+26),"")</f>
      </c>
      <c r="BS201">
        <f>IF($CH201&gt;=27,INDEX($AQ:$AQ,$CG201+27),"")</f>
      </c>
      <c r="BT201">
        <f>IF($CH201&gt;=28,INDEX($AQ:$AQ,$CG201+28),"")</f>
      </c>
      <c r="BU201">
        <f>IF($CH201&gt;=29,INDEX($AQ:$AQ,$CG201+29),"")</f>
      </c>
      <c r="BV201">
        <f>IF($CH201&gt;=30,INDEX($AQ:$AQ,$CG201+30),"")</f>
      </c>
      <c r="BW201">
        <f>IF($CH201&gt;=31,INDEX($AQ:$AQ,$CG201+31),"")</f>
      </c>
      <c r="BX201">
        <f>IF($CH201&gt;=32,INDEX($AQ:$AQ,$CG201+32),"")</f>
      </c>
      <c r="BY201">
        <f>IF($CH201&gt;=33,INDEX($AQ:$AQ,$CG201+33),"")</f>
      </c>
      <c r="BZ201">
        <f>IF($CH201&gt;=34,INDEX($AQ:$AQ,$CG201+34),"")</f>
      </c>
      <c r="CA201">
        <f>IF($CH201&gt;=35,INDEX($AQ:$AQ,$CG201+35),"")</f>
      </c>
      <c r="CB201">
        <f>IF($CH201&gt;=36,INDEX($AQ:$AQ,$CG201+36),"")</f>
      </c>
      <c r="CC201">
        <f>IF($CH201&gt;=37,INDEX($AQ:$AQ,$CG201+37),"")</f>
      </c>
      <c r="CD201">
        <f>IF($CH201&gt;=38,INDEX($AQ:$AQ,$CG201+38),"")</f>
      </c>
      <c r="CE201">
        <f>IF($CH201&gt;=39,INDEX($AQ:$AQ,$CG201+39),"")</f>
      </c>
      <c r="CF201">
        <f>IF($CH201&gt;=40,INDEX($AQ:$AQ,$CG201+40),"")</f>
      </c>
      <c r="CG201">
        <f>IFERROR(MATCH($AP201,$AQ$2:$AQ$134,0)+1,0)</f>
      </c>
      <c r="CH201">
        <f>IFERROR(INDEX($AR$2:$AR$134,MATCH($AP201,$AQ$2:$AQ$134,0)),0)</f>
      </c>
      <c r="CI201">
        <f>IFERROR(LEFT($L201,FIND(" - ",$L201)-1),$L201)</f>
      </c>
      <c r="CJ201" t="s">
        <v>732</v>
      </c>
      <c r="CK201">
        <v>1</v>
      </c>
      <c r="CL201">
        <f>IF($DG201&gt;=1,INDEX($CJ:$CJ,$DF201+1),"")</f>
      </c>
      <c r="CM201">
        <f>IF($DG201&gt;=2,INDEX($CJ:$CJ,$DF201+2),"")</f>
      </c>
      <c r="CN201">
        <f>IF($DG201&gt;=3,INDEX($CJ:$CJ,$DF201+3),"")</f>
      </c>
      <c r="CO201">
        <f>IF($DG201&gt;=4,INDEX($CJ:$CJ,$DF201+4),"")</f>
      </c>
      <c r="CP201">
        <f>IF($DG201&gt;=5,INDEX($CJ:$CJ,$DF201+5),"")</f>
      </c>
      <c r="CQ201">
        <f>IF($DG201&gt;=6,INDEX($CJ:$CJ,$DF201+6),"")</f>
      </c>
      <c r="CR201">
        <f>IF($DG201&gt;=7,INDEX($CJ:$CJ,$DF201+7),"")</f>
      </c>
      <c r="CS201">
        <f>IF($DG201&gt;=8,INDEX($CJ:$CJ,$DF201+8),"")</f>
      </c>
      <c r="CT201">
        <f>IF($DG201&gt;=9,INDEX($CJ:$CJ,$DF201+9),"")</f>
      </c>
      <c r="CU201">
        <f>IF($DG201&gt;=10,INDEX($CJ:$CJ,$DF201+10),"")</f>
      </c>
      <c r="CV201">
        <f>IF($DG201&gt;=11,INDEX($CJ:$CJ,$DF201+11),"")</f>
      </c>
      <c r="CW201">
        <f>IF($DG201&gt;=12,INDEX($CJ:$CJ,$DF201+12),"")</f>
      </c>
      <c r="CX201">
        <f>IF($DG201&gt;=13,INDEX($CJ:$CJ,$DF201+13),"")</f>
      </c>
      <c r="CY201">
        <f>IF($DG201&gt;=14,INDEX($CJ:$CJ,$DF201+14),"")</f>
      </c>
      <c r="CZ201">
        <f>IF($DG201&gt;=15,INDEX($CJ:$CJ,$DF201+15),"")</f>
      </c>
      <c r="DA201">
        <f>IF($DG201&gt;=16,INDEX($CJ:$CJ,$DF201+16),"")</f>
      </c>
      <c r="DB201">
        <f>IF($DG201&gt;=17,INDEX($CJ:$CJ,$DF201+17),"")</f>
      </c>
      <c r="DC201">
        <f>IF($DG201&gt;=18,INDEX($CJ:$CJ,$DF201+18),"")</f>
      </c>
      <c r="DD201">
        <f>IF($DG201&gt;=19,INDEX($CJ:$CJ,$DF201+19),"")</f>
      </c>
      <c r="DE201">
        <f>IF($DG201&gt;=20,INDEX($CJ:$CJ,$DF201+20),"")</f>
      </c>
      <c r="DF201">
        <f>IFERROR(MATCH($CI201,$CJ$2:$CJ$263,0)+1,0)</f>
      </c>
      <c r="DG201">
        <f>IFERROR(INDEX($CK$2:$CK$263,MATCH($CI201,$CJ$2:$CJ$263,0)),0)</f>
      </c>
      <c r="DH201">
        <f>IFERROR(INDEX($AO:$AO,MATCH($N201,$AN:$AN,0))&amp;"","")</f>
      </c>
      <c r="DL201">
        <f>IF($GO201&gt;=1,INDEX($DI:$DI,$GN201+1),"")</f>
      </c>
      <c r="DM201">
        <f>IF($GO201&gt;=2,INDEX($DI:$DI,$GN201+2),"")</f>
      </c>
      <c r="DN201">
        <f>IF($GO201&gt;=3,INDEX($DI:$DI,$GN201+3),"")</f>
      </c>
      <c r="DO201">
        <f>IF($GO201&gt;=4,INDEX($DI:$DI,$GN201+4),"")</f>
      </c>
      <c r="DP201">
        <f>IF($GO201&gt;=5,INDEX($DI:$DI,$GN201+5),"")</f>
      </c>
      <c r="DQ201">
        <f>IF($GO201&gt;=6,INDEX($DI:$DI,$GN201+6),"")</f>
      </c>
      <c r="DR201">
        <f>IF($GO201&gt;=7,INDEX($DI:$DI,$GN201+7),"")</f>
      </c>
      <c r="DS201">
        <f>IF($GO201&gt;=8,INDEX($DI:$DI,$GN201+8),"")</f>
      </c>
      <c r="DT201">
        <f>IF($GO201&gt;=9,INDEX($DI:$DI,$GN201+9),"")</f>
      </c>
      <c r="DU201">
        <f>IF($GO201&gt;=10,INDEX($DI:$DI,$GN201+10),"")</f>
      </c>
      <c r="DV201">
        <f>IF($GO201&gt;=11,INDEX($DI:$DI,$GN201+11),"")</f>
      </c>
      <c r="DW201">
        <f>IF($GO201&gt;=12,INDEX($DI:$DI,$GN201+12),"")</f>
      </c>
      <c r="DX201">
        <f>IF($GO201&gt;=13,INDEX($DI:$DI,$GN201+13),"")</f>
      </c>
      <c r="DY201">
        <f>IF($GO201&gt;=14,INDEX($DI:$DI,$GN201+14),"")</f>
      </c>
      <c r="DZ201">
        <f>IF($GO201&gt;=15,INDEX($DI:$DI,$GN201+15),"")</f>
      </c>
      <c r="EA201">
        <f>IF($GO201&gt;=16,INDEX($DI:$DI,$GN201+16),"")</f>
      </c>
      <c r="EB201">
        <f>IF($GO201&gt;=17,INDEX($DI:$DI,$GN201+17),"")</f>
      </c>
      <c r="EC201">
        <f>IF($GO201&gt;=18,INDEX($DI:$DI,$GN201+18),"")</f>
      </c>
      <c r="ED201">
        <f>IF($GO201&gt;=19,INDEX($DI:$DI,$GN201+19),"")</f>
      </c>
      <c r="EE201">
        <f>IF($GO201&gt;=20,INDEX($DI:$DI,$GN201+20),"")</f>
      </c>
      <c r="EF201">
        <f>IF($GO201&gt;=21,INDEX($DI:$DI,$GN201+21),"")</f>
      </c>
      <c r="EG201">
        <f>IF($GO201&gt;=22,INDEX($DI:$DI,$GN201+22),"")</f>
      </c>
      <c r="EH201">
        <f>IF($GO201&gt;=23,INDEX($DI:$DI,$GN201+23),"")</f>
      </c>
      <c r="EI201">
        <f>IF($GO201&gt;=24,INDEX($DI:$DI,$GN201+24),"")</f>
      </c>
      <c r="EJ201">
        <f>IF($GO201&gt;=25,INDEX($DI:$DI,$GN201+25),"")</f>
      </c>
      <c r="EK201">
        <f>IF($GO201&gt;=26,INDEX($DI:$DI,$GN201+26),"")</f>
      </c>
      <c r="EL201">
        <f>IF($GO201&gt;=27,INDEX($DI:$DI,$GN201+27),"")</f>
      </c>
      <c r="EM201">
        <f>IF($GO201&gt;=28,INDEX($DI:$DI,$GN201+28),"")</f>
      </c>
      <c r="EN201">
        <f>IF($GO201&gt;=29,INDEX($DI:$DI,$GN201+29),"")</f>
      </c>
      <c r="EO201">
        <f>IF($GO201&gt;=30,INDEX($DI:$DI,$GN201+30),"")</f>
      </c>
      <c r="EP201">
        <f>IF($GO201&gt;=31,INDEX($DI:$DI,$GN201+31),"")</f>
      </c>
      <c r="EQ201">
        <f>IF($GO201&gt;=32,INDEX($DI:$DI,$GN201+32),"")</f>
      </c>
      <c r="ER201">
        <f>IF($GO201&gt;=33,INDEX($DI:$DI,$GN201+33),"")</f>
      </c>
      <c r="ES201">
        <f>IF($GO201&gt;=34,INDEX($DI:$DI,$GN201+34),"")</f>
      </c>
      <c r="ET201">
        <f>IF($GO201&gt;=35,INDEX($DI:$DI,$GN201+35),"")</f>
      </c>
      <c r="EU201">
        <f>IF($GO201&gt;=36,INDEX($DI:$DI,$GN201+36),"")</f>
      </c>
      <c r="EV201">
        <f>IF($GO201&gt;=37,INDEX($DI:$DI,$GN201+37),"")</f>
      </c>
      <c r="EW201">
        <f>IF($GO201&gt;=38,INDEX($DI:$DI,$GN201+38),"")</f>
      </c>
      <c r="EX201">
        <f>IF($GO201&gt;=39,INDEX($DI:$DI,$GN201+39),"")</f>
      </c>
      <c r="EY201">
        <f>IF($GO201&gt;=40,INDEX($DI:$DI,$GN201+40),"")</f>
      </c>
      <c r="EZ201">
        <f>IF($GO201&gt;=1,INDEX($DJ:$DJ,$GN201+1),"")</f>
      </c>
      <c r="FA201">
        <f>IF($GO201&gt;=2,INDEX($DJ:$DJ,$GN201+2),"")</f>
      </c>
      <c r="FB201">
        <f>IF($GO201&gt;=3,INDEX($DJ:$DJ,$GN201+3),"")</f>
      </c>
      <c r="FC201">
        <f>IF($GO201&gt;=4,INDEX($DJ:$DJ,$GN201+4),"")</f>
      </c>
      <c r="FD201">
        <f>IF($GO201&gt;=5,INDEX($DJ:$DJ,$GN201+5),"")</f>
      </c>
      <c r="FE201">
        <f>IF($GO201&gt;=6,INDEX($DJ:$DJ,$GN201+6),"")</f>
      </c>
      <c r="FF201">
        <f>IF($GO201&gt;=7,INDEX($DJ:$DJ,$GN201+7),"")</f>
      </c>
      <c r="FG201">
        <f>IF($GO201&gt;=8,INDEX($DJ:$DJ,$GN201+8),"")</f>
      </c>
      <c r="FH201">
        <f>IF($GO201&gt;=9,INDEX($DJ:$DJ,$GN201+9),"")</f>
      </c>
      <c r="FI201">
        <f>IF($GO201&gt;=10,INDEX($DJ:$DJ,$GN201+10),"")</f>
      </c>
      <c r="FJ201">
        <f>IF($GO201&gt;=11,INDEX($DJ:$DJ,$GN201+11),"")</f>
      </c>
      <c r="FK201">
        <f>IF($GO201&gt;=12,INDEX($DJ:$DJ,$GN201+12),"")</f>
      </c>
      <c r="FL201">
        <f>IF($GO201&gt;=13,INDEX($DJ:$DJ,$GN201+13),"")</f>
      </c>
      <c r="FM201">
        <f>IF($GO201&gt;=14,INDEX($DJ:$DJ,$GN201+14),"")</f>
      </c>
      <c r="FN201">
        <f>IF($GO201&gt;=15,INDEX($DJ:$DJ,$GN201+15),"")</f>
      </c>
      <c r="FO201">
        <f>IF($GO201&gt;=16,INDEX($DJ:$DJ,$GN201+16),"")</f>
      </c>
      <c r="FP201">
        <f>IF($GO201&gt;=17,INDEX($DJ:$DJ,$GN201+17),"")</f>
      </c>
      <c r="FQ201">
        <f>IF($GO201&gt;=18,INDEX($DJ:$DJ,$GN201+18),"")</f>
      </c>
      <c r="FR201">
        <f>IF($GO201&gt;=19,INDEX($DJ:$DJ,$GN201+19),"")</f>
      </c>
      <c r="FS201">
        <f>IF($GO201&gt;=20,INDEX($DJ:$DJ,$GN201+20),"")</f>
      </c>
      <c r="FT201">
        <f>IF($GO201&gt;=21,INDEX($DJ:$DJ,$GN201+21),"")</f>
      </c>
      <c r="FU201">
        <f>IF($GO201&gt;=22,INDEX($DJ:$DJ,$GN201+22),"")</f>
      </c>
      <c r="FV201">
        <f>IF($GO201&gt;=23,INDEX($DJ:$DJ,$GN201+23),"")</f>
      </c>
      <c r="FW201">
        <f>IF($GO201&gt;=24,INDEX($DJ:$DJ,$GN201+24),"")</f>
      </c>
      <c r="FX201">
        <f>IF($GO201&gt;=25,INDEX($DJ:$DJ,$GN201+25),"")</f>
      </c>
      <c r="FY201">
        <f>IF($GO201&gt;=26,INDEX($DJ:$DJ,$GN201+26),"")</f>
      </c>
      <c r="FZ201">
        <f>IF($GO201&gt;=27,INDEX($DJ:$DJ,$GN201+27),"")</f>
      </c>
      <c r="GA201">
        <f>IF($GO201&gt;=28,INDEX($DJ:$DJ,$GN201+28),"")</f>
      </c>
      <c r="GB201">
        <f>IF($GO201&gt;=29,INDEX($DJ:$DJ,$GN201+29),"")</f>
      </c>
      <c r="GC201">
        <f>IF($GO201&gt;=30,INDEX($DJ:$DJ,$GN201+30),"")</f>
      </c>
      <c r="GD201">
        <f>IF($GO201&gt;=31,INDEX($DJ:$DJ,$GN201+31),"")</f>
      </c>
      <c r="GE201">
        <f>IF($GO201&gt;=32,INDEX($DJ:$DJ,$GN201+32),"")</f>
      </c>
      <c r="GF201">
        <f>IF($GO201&gt;=33,INDEX($DJ:$DJ,$GN201+33),"")</f>
      </c>
      <c r="GG201">
        <f>IF($GO201&gt;=34,INDEX($DJ:$DJ,$GN201+34),"")</f>
      </c>
      <c r="GH201">
        <f>IF($GO201&gt;=35,INDEX($DJ:$DJ,$GN201+35),"")</f>
      </c>
      <c r="GI201">
        <f>IF($GO201&gt;=36,INDEX($DJ:$DJ,$GN201+36),"")</f>
      </c>
      <c r="GJ201">
        <f>IF($GO201&gt;=37,INDEX($DJ:$DJ,$GN201+37),"")</f>
      </c>
      <c r="GK201">
        <f>IF($GO201&gt;=38,INDEX($DJ:$DJ,$GN201+38),"")</f>
      </c>
      <c r="GL201">
        <f>IF($GO201&gt;=39,INDEX($DJ:$DJ,$GN201+39),"")</f>
      </c>
      <c r="GM201">
        <f>IF($GO201&gt;=40,INDEX($DJ:$DJ,$GN201+40),"")</f>
      </c>
      <c r="GN201">
        <f>IFERROR(MATCH($DH201,$DI$2:$DI$148,0)+1,0)</f>
      </c>
      <c r="GO201">
        <f>IFERROR(INDEX($DK$2:$DK$148,MATCH($DH201,$DI$2:$DI$148,0)),0)</f>
      </c>
      <c r="GP201">
        <f>IFERROR(MATCH($Y201,$DL$201:$EY$201,0),0)</f>
      </c>
      <c r="GQ201">
        <f>IF($GP201&gt;0,INDEX($EZ$201:$GM$201,$GP201),"")</f>
      </c>
      <c r="GR201" t="s">
        <v>330</v>
      </c>
      <c r="GT201">
        <f>IF($JC201&gt;=1,INDEX($GR:$GR,$JB201+1),"")</f>
      </c>
      <c r="GU201">
        <f>IF($JC201&gt;=2,INDEX($GR:$GR,$JB201+2),"")</f>
      </c>
      <c r="GV201">
        <f>IF($JC201&gt;=3,INDEX($GR:$GR,$JB201+3),"")</f>
      </c>
      <c r="GW201">
        <f>IF($JC201&gt;=4,INDEX($GR:$GR,$JB201+4),"")</f>
      </c>
      <c r="GX201">
        <f>IF($JC201&gt;=5,INDEX($GR:$GR,$JB201+5),"")</f>
      </c>
      <c r="GY201">
        <f>IF($JC201&gt;=6,INDEX($GR:$GR,$JB201+6),"")</f>
      </c>
      <c r="GZ201">
        <f>IF($JC201&gt;=7,INDEX($GR:$GR,$JB201+7),"")</f>
      </c>
      <c r="HA201">
        <f>IF($JC201&gt;=8,INDEX($GR:$GR,$JB201+8),"")</f>
      </c>
      <c r="HB201">
        <f>IF($JC201&gt;=9,INDEX($GR:$GR,$JB201+9),"")</f>
      </c>
      <c r="HC201">
        <f>IF($JC201&gt;=10,INDEX($GR:$GR,$JB201+10),"")</f>
      </c>
      <c r="HD201">
        <f>IF($JC201&gt;=11,INDEX($GR:$GR,$JB201+11),"")</f>
      </c>
      <c r="HE201">
        <f>IF($JC201&gt;=12,INDEX($GR:$GR,$JB201+12),"")</f>
      </c>
      <c r="HF201">
        <f>IF($JC201&gt;=13,INDEX($GR:$GR,$JB201+13),"")</f>
      </c>
      <c r="HG201">
        <f>IF($JC201&gt;=14,INDEX($GR:$GR,$JB201+14),"")</f>
      </c>
      <c r="HH201">
        <f>IF($JC201&gt;=15,INDEX($GR:$GR,$JB201+15),"")</f>
      </c>
      <c r="HI201">
        <f>IF($JC201&gt;=16,INDEX($GR:$GR,$JB201+16),"")</f>
      </c>
      <c r="HJ201">
        <f>IF($JC201&gt;=17,INDEX($GR:$GR,$JB201+17),"")</f>
      </c>
      <c r="HK201">
        <f>IF($JC201&gt;=18,INDEX($GR:$GR,$JB201+18),"")</f>
      </c>
      <c r="HL201">
        <f>IF($JC201&gt;=19,INDEX($GR:$GR,$JB201+19),"")</f>
      </c>
      <c r="HM201">
        <f>IF($JC201&gt;=20,INDEX($GR:$GR,$JB201+20),"")</f>
      </c>
      <c r="HN201">
        <f>IF($JC201&gt;=21,INDEX($GR:$GR,$JB201+21),"")</f>
      </c>
      <c r="HO201">
        <f>IF($JC201&gt;=22,INDEX($GR:$GR,$JB201+22),"")</f>
      </c>
      <c r="HP201">
        <f>IF($JC201&gt;=23,INDEX($GR:$GR,$JB201+23),"")</f>
      </c>
      <c r="HQ201">
        <f>IF($JC201&gt;=24,INDEX($GR:$GR,$JB201+24),"")</f>
      </c>
      <c r="HR201">
        <f>IF($JC201&gt;=25,INDEX($GR:$GR,$JB201+25),"")</f>
      </c>
      <c r="HS201">
        <f>IF($JC201&gt;=26,INDEX($GR:$GR,$JB201+26),"")</f>
      </c>
      <c r="HT201">
        <f>IF($JC201&gt;=27,INDEX($GR:$GR,$JB201+27),"")</f>
      </c>
      <c r="HU201">
        <f>IF($JC201&gt;=28,INDEX($GR:$GR,$JB201+28),"")</f>
      </c>
      <c r="HV201">
        <f>IF($JC201&gt;=29,INDEX($GR:$GR,$JB201+29),"")</f>
      </c>
      <c r="HW201">
        <f>IF($JC201&gt;=30,INDEX($GR:$GR,$JB201+30),"")</f>
      </c>
      <c r="HX201">
        <f>IF($JC201&gt;=31,INDEX($GR:$GR,$JB201+31),"")</f>
      </c>
      <c r="HY201">
        <f>IF($JC201&gt;=32,INDEX($GR:$GR,$JB201+32),"")</f>
      </c>
      <c r="HZ201">
        <f>IF($JC201&gt;=33,INDEX($GR:$GR,$JB201+33),"")</f>
      </c>
      <c r="IA201">
        <f>IF($JC201&gt;=34,INDEX($GR:$GR,$JB201+34),"")</f>
      </c>
      <c r="IB201">
        <f>IF($JC201&gt;=35,INDEX($GR:$GR,$JB201+35),"")</f>
      </c>
      <c r="IC201">
        <f>IF($JC201&gt;=36,INDEX($GR:$GR,$JB201+36),"")</f>
      </c>
      <c r="ID201">
        <f>IF($JC201&gt;=37,INDEX($GR:$GR,$JB201+37),"")</f>
      </c>
      <c r="IE201">
        <f>IF($JC201&gt;=38,INDEX($GR:$GR,$JB201+38),"")</f>
      </c>
      <c r="IF201">
        <f>IF($JC201&gt;=39,INDEX($GR:$GR,$JB201+39),"")</f>
      </c>
      <c r="IG201">
        <f>IF($JC201&gt;=40,INDEX($GR:$GR,$JB201+40),"")</f>
      </c>
      <c r="IH201">
        <f>IF($JC201&gt;=41,INDEX($GR:$GR,$JB201+41),"")</f>
      </c>
      <c r="II201">
        <f>IF($JC201&gt;=42,INDEX($GR:$GR,$JB201+42),"")</f>
      </c>
      <c r="IJ201">
        <f>IF($JC201&gt;=43,INDEX($GR:$GR,$JB201+43),"")</f>
      </c>
      <c r="IK201">
        <f>IF($JC201&gt;=44,INDEX($GR:$GR,$JB201+44),"")</f>
      </c>
      <c r="IL201">
        <f>IF($JC201&gt;=45,INDEX($GR:$GR,$JB201+45),"")</f>
      </c>
      <c r="IM201">
        <f>IF($JC201&gt;=46,INDEX($GR:$GR,$JB201+46),"")</f>
      </c>
      <c r="IN201">
        <f>IF($JC201&gt;=47,INDEX($GR:$GR,$JB201+47),"")</f>
      </c>
      <c r="IO201">
        <f>IF($JC201&gt;=48,INDEX($GR:$GR,$JB201+48),"")</f>
      </c>
      <c r="IP201">
        <f>IF($JC201&gt;=49,INDEX($GR:$GR,$JB201+49),"")</f>
      </c>
      <c r="IQ201">
        <f>IF($JC201&gt;=50,INDEX($GR:$GR,$JB201+50),"")</f>
      </c>
      <c r="IR201">
        <f>IF($JC201&gt;=51,INDEX($GR:$GR,$JB201+51),"")</f>
      </c>
      <c r="IS201">
        <f>IF($JC201&gt;=52,INDEX($GR:$GR,$JB201+52),"")</f>
      </c>
      <c r="IT201">
        <f>IF($JC201&gt;=53,INDEX($GR:$GR,$JB201+53),"")</f>
      </c>
      <c r="IU201">
        <f>IF($JC201&gt;=54,INDEX($GR:$GR,$JB201+54),"")</f>
      </c>
      <c r="IV201">
        <f>IF($JC201&gt;=55,INDEX($GR:$GR,$JB201+55),"")</f>
      </c>
      <c r="IW201">
        <f>IF($JC201&gt;=56,INDEX($GR:$GR,$JB201+56),"")</f>
      </c>
      <c r="IX201">
        <f>IF($JC201&gt;=57,INDEX($GR:$GR,$JB201+57),"")</f>
      </c>
      <c r="IY201">
        <f>IF($JC201&gt;=58,INDEX($GR:$GR,$JB201+58),"")</f>
      </c>
      <c r="IZ201">
        <f>IF($JC201&gt;=59,INDEX($GR:$GR,$JB201+59),"")</f>
      </c>
      <c r="JA201">
        <f>IF($JC201&gt;=60,INDEX($GR:$GR,$JB201+60),"")</f>
      </c>
      <c r="JB201">
        <f>IFERROR(MATCH($GQ201,$GR$2:$GR$324,0)+1,0)</f>
      </c>
      <c r="JC201">
        <f>IFERROR(INDEX($GS$2:$GS$324,MATCH($GQ201,$GR$2:$GR$324,0)),0)</f>
      </c>
      <c r="JD201" t="s">
        <v>40</v>
      </c>
      <c r="JE201" t="s">
        <v>40</v>
      </c>
    </row>
    <row r="202" spans="1:265" x14ac:dyDescent="0.25">
      <c r="Q202">
        <f>IF(OR($T202="",$P202=""),"",IFERROR($T202/$P202,0))</f>
      </c>
      <c r="R202">
        <f>IF($T202="","",
SUM($S202,$U202,$Z202,$V202,$X202)*
(1-IF($AA202="",0,VALUE($AA202)/100)))</f>
      </c>
      <c r="S202">
        <f>IF($T202="","",$T202)</f>
      </c>
      <c r="U202">
        <f>IF($T202="","",
IF($N202="","",
IF(ISNUMBER(SEARCH("exempt",LOWER($N202))),0,
$T202*(VALUE(SUBSTITUTE($N202,"%",""))/100))))</f>
      </c>
      <c r="AB202">
        <f>IFERROR(IF(FIND(" - ",$K202)&gt;0,MID($K202,FIND(" - ",$K202)+3,LEN($K202)),""),"")</f>
      </c>
      <c r="AK202" t="s">
        <v>733</v>
      </c>
      <c r="AP202">
        <f>IFERROR(LEFT($K202,FIND(" - ",$K202)-1),$K202)</f>
      </c>
      <c r="AS202">
        <f>IF($CH202&gt;=1,INDEX($AQ:$AQ,$CG202+1),"")</f>
      </c>
      <c r="AT202">
        <f>IF($CH202&gt;=2,INDEX($AQ:$AQ,$CG202+2),"")</f>
      </c>
      <c r="AU202">
        <f>IF($CH202&gt;=3,INDEX($AQ:$AQ,$CG202+3),"")</f>
      </c>
      <c r="AV202">
        <f>IF($CH202&gt;=4,INDEX($AQ:$AQ,$CG202+4),"")</f>
      </c>
      <c r="AW202">
        <f>IF($CH202&gt;=5,INDEX($AQ:$AQ,$CG202+5),"")</f>
      </c>
      <c r="AX202">
        <f>IF($CH202&gt;=6,INDEX($AQ:$AQ,$CG202+6),"")</f>
      </c>
      <c r="AY202">
        <f>IF($CH202&gt;=7,INDEX($AQ:$AQ,$CG202+7),"")</f>
      </c>
      <c r="AZ202">
        <f>IF($CH202&gt;=8,INDEX($AQ:$AQ,$CG202+8),"")</f>
      </c>
      <c r="BA202">
        <f>IF($CH202&gt;=9,INDEX($AQ:$AQ,$CG202+9),"")</f>
      </c>
      <c r="BB202">
        <f>IF($CH202&gt;=10,INDEX($AQ:$AQ,$CG202+10),"")</f>
      </c>
      <c r="BC202">
        <f>IF($CH202&gt;=11,INDEX($AQ:$AQ,$CG202+11),"")</f>
      </c>
      <c r="BD202">
        <f>IF($CH202&gt;=12,INDEX($AQ:$AQ,$CG202+12),"")</f>
      </c>
      <c r="BE202">
        <f>IF($CH202&gt;=13,INDEX($AQ:$AQ,$CG202+13),"")</f>
      </c>
      <c r="BF202">
        <f>IF($CH202&gt;=14,INDEX($AQ:$AQ,$CG202+14),"")</f>
      </c>
      <c r="BG202">
        <f>IF($CH202&gt;=15,INDEX($AQ:$AQ,$CG202+15),"")</f>
      </c>
      <c r="BH202">
        <f>IF($CH202&gt;=16,INDEX($AQ:$AQ,$CG202+16),"")</f>
      </c>
      <c r="BI202">
        <f>IF($CH202&gt;=17,INDEX($AQ:$AQ,$CG202+17),"")</f>
      </c>
      <c r="BJ202">
        <f>IF($CH202&gt;=18,INDEX($AQ:$AQ,$CG202+18),"")</f>
      </c>
      <c r="BK202">
        <f>IF($CH202&gt;=19,INDEX($AQ:$AQ,$CG202+19),"")</f>
      </c>
      <c r="BL202">
        <f>IF($CH202&gt;=20,INDEX($AQ:$AQ,$CG202+20),"")</f>
      </c>
      <c r="BM202">
        <f>IF($CH202&gt;=21,INDEX($AQ:$AQ,$CG202+21),"")</f>
      </c>
      <c r="BN202">
        <f>IF($CH202&gt;=22,INDEX($AQ:$AQ,$CG202+22),"")</f>
      </c>
      <c r="BO202">
        <f>IF($CH202&gt;=23,INDEX($AQ:$AQ,$CG202+23),"")</f>
      </c>
      <c r="BP202">
        <f>IF($CH202&gt;=24,INDEX($AQ:$AQ,$CG202+24),"")</f>
      </c>
      <c r="BQ202">
        <f>IF($CH202&gt;=25,INDEX($AQ:$AQ,$CG202+25),"")</f>
      </c>
      <c r="BR202">
        <f>IF($CH202&gt;=26,INDEX($AQ:$AQ,$CG202+26),"")</f>
      </c>
      <c r="BS202">
        <f>IF($CH202&gt;=27,INDEX($AQ:$AQ,$CG202+27),"")</f>
      </c>
      <c r="BT202">
        <f>IF($CH202&gt;=28,INDEX($AQ:$AQ,$CG202+28),"")</f>
      </c>
      <c r="BU202">
        <f>IF($CH202&gt;=29,INDEX($AQ:$AQ,$CG202+29),"")</f>
      </c>
      <c r="BV202">
        <f>IF($CH202&gt;=30,INDEX($AQ:$AQ,$CG202+30),"")</f>
      </c>
      <c r="BW202">
        <f>IF($CH202&gt;=31,INDEX($AQ:$AQ,$CG202+31),"")</f>
      </c>
      <c r="BX202">
        <f>IF($CH202&gt;=32,INDEX($AQ:$AQ,$CG202+32),"")</f>
      </c>
      <c r="BY202">
        <f>IF($CH202&gt;=33,INDEX($AQ:$AQ,$CG202+33),"")</f>
      </c>
      <c r="BZ202">
        <f>IF($CH202&gt;=34,INDEX($AQ:$AQ,$CG202+34),"")</f>
      </c>
      <c r="CA202">
        <f>IF($CH202&gt;=35,INDEX($AQ:$AQ,$CG202+35),"")</f>
      </c>
      <c r="CB202">
        <f>IF($CH202&gt;=36,INDEX($AQ:$AQ,$CG202+36),"")</f>
      </c>
      <c r="CC202">
        <f>IF($CH202&gt;=37,INDEX($AQ:$AQ,$CG202+37),"")</f>
      </c>
      <c r="CD202">
        <f>IF($CH202&gt;=38,INDEX($AQ:$AQ,$CG202+38),"")</f>
      </c>
      <c r="CE202">
        <f>IF($CH202&gt;=39,INDEX($AQ:$AQ,$CG202+39),"")</f>
      </c>
      <c r="CF202">
        <f>IF($CH202&gt;=40,INDEX($AQ:$AQ,$CG202+40),"")</f>
      </c>
      <c r="CG202">
        <f>IFERROR(MATCH($AP202,$AQ$2:$AQ$134,0)+1,0)</f>
      </c>
      <c r="CH202">
        <f>IFERROR(INDEX($AR$2:$AR$134,MATCH($AP202,$AQ$2:$AQ$134,0)),0)</f>
      </c>
      <c r="CI202">
        <f>IFERROR(LEFT($L202,FIND(" - ",$L202)-1),$L202)</f>
      </c>
      <c r="CJ202" t="s">
        <v>224</v>
      </c>
      <c r="CL202">
        <f>IF($DG202&gt;=1,INDEX($CJ:$CJ,$DF202+1),"")</f>
      </c>
      <c r="CM202">
        <f>IF($DG202&gt;=2,INDEX($CJ:$CJ,$DF202+2),"")</f>
      </c>
      <c r="CN202">
        <f>IF($DG202&gt;=3,INDEX($CJ:$CJ,$DF202+3),"")</f>
      </c>
      <c r="CO202">
        <f>IF($DG202&gt;=4,INDEX($CJ:$CJ,$DF202+4),"")</f>
      </c>
      <c r="CP202">
        <f>IF($DG202&gt;=5,INDEX($CJ:$CJ,$DF202+5),"")</f>
      </c>
      <c r="CQ202">
        <f>IF($DG202&gt;=6,INDEX($CJ:$CJ,$DF202+6),"")</f>
      </c>
      <c r="CR202">
        <f>IF($DG202&gt;=7,INDEX($CJ:$CJ,$DF202+7),"")</f>
      </c>
      <c r="CS202">
        <f>IF($DG202&gt;=8,INDEX($CJ:$CJ,$DF202+8),"")</f>
      </c>
      <c r="CT202">
        <f>IF($DG202&gt;=9,INDEX($CJ:$CJ,$DF202+9),"")</f>
      </c>
      <c r="CU202">
        <f>IF($DG202&gt;=10,INDEX($CJ:$CJ,$DF202+10),"")</f>
      </c>
      <c r="CV202">
        <f>IF($DG202&gt;=11,INDEX($CJ:$CJ,$DF202+11),"")</f>
      </c>
      <c r="CW202">
        <f>IF($DG202&gt;=12,INDEX($CJ:$CJ,$DF202+12),"")</f>
      </c>
      <c r="CX202">
        <f>IF($DG202&gt;=13,INDEX($CJ:$CJ,$DF202+13),"")</f>
      </c>
      <c r="CY202">
        <f>IF($DG202&gt;=14,INDEX($CJ:$CJ,$DF202+14),"")</f>
      </c>
      <c r="CZ202">
        <f>IF($DG202&gt;=15,INDEX($CJ:$CJ,$DF202+15),"")</f>
      </c>
      <c r="DA202">
        <f>IF($DG202&gt;=16,INDEX($CJ:$CJ,$DF202+16),"")</f>
      </c>
      <c r="DB202">
        <f>IF($DG202&gt;=17,INDEX($CJ:$CJ,$DF202+17),"")</f>
      </c>
      <c r="DC202">
        <f>IF($DG202&gt;=18,INDEX($CJ:$CJ,$DF202+18),"")</f>
      </c>
      <c r="DD202">
        <f>IF($DG202&gt;=19,INDEX($CJ:$CJ,$DF202+19),"")</f>
      </c>
      <c r="DE202">
        <f>IF($DG202&gt;=20,INDEX($CJ:$CJ,$DF202+20),"")</f>
      </c>
      <c r="DF202">
        <f>IFERROR(MATCH($CI202,$CJ$2:$CJ$263,0)+1,0)</f>
      </c>
      <c r="DG202">
        <f>IFERROR(INDEX($CK$2:$CK$263,MATCH($CI202,$CJ$2:$CJ$263,0)),0)</f>
      </c>
      <c r="DH202">
        <f>IFERROR(INDEX($AO:$AO,MATCH($N202,$AN:$AN,0))&amp;"","")</f>
      </c>
      <c r="DL202">
        <f>IF($GO202&gt;=1,INDEX($DI:$DI,$GN202+1),"")</f>
      </c>
      <c r="DM202">
        <f>IF($GO202&gt;=2,INDEX($DI:$DI,$GN202+2),"")</f>
      </c>
      <c r="DN202">
        <f>IF($GO202&gt;=3,INDEX($DI:$DI,$GN202+3),"")</f>
      </c>
      <c r="DO202">
        <f>IF($GO202&gt;=4,INDEX($DI:$DI,$GN202+4),"")</f>
      </c>
      <c r="DP202">
        <f>IF($GO202&gt;=5,INDEX($DI:$DI,$GN202+5),"")</f>
      </c>
      <c r="DQ202">
        <f>IF($GO202&gt;=6,INDEX($DI:$DI,$GN202+6),"")</f>
      </c>
      <c r="DR202">
        <f>IF($GO202&gt;=7,INDEX($DI:$DI,$GN202+7),"")</f>
      </c>
      <c r="DS202">
        <f>IF($GO202&gt;=8,INDEX($DI:$DI,$GN202+8),"")</f>
      </c>
      <c r="DT202">
        <f>IF($GO202&gt;=9,INDEX($DI:$DI,$GN202+9),"")</f>
      </c>
      <c r="DU202">
        <f>IF($GO202&gt;=10,INDEX($DI:$DI,$GN202+10),"")</f>
      </c>
      <c r="DV202">
        <f>IF($GO202&gt;=11,INDEX($DI:$DI,$GN202+11),"")</f>
      </c>
      <c r="DW202">
        <f>IF($GO202&gt;=12,INDEX($DI:$DI,$GN202+12),"")</f>
      </c>
      <c r="DX202">
        <f>IF($GO202&gt;=13,INDEX($DI:$DI,$GN202+13),"")</f>
      </c>
      <c r="DY202">
        <f>IF($GO202&gt;=14,INDEX($DI:$DI,$GN202+14),"")</f>
      </c>
      <c r="DZ202">
        <f>IF($GO202&gt;=15,INDEX($DI:$DI,$GN202+15),"")</f>
      </c>
      <c r="EA202">
        <f>IF($GO202&gt;=16,INDEX($DI:$DI,$GN202+16),"")</f>
      </c>
      <c r="EB202">
        <f>IF($GO202&gt;=17,INDEX($DI:$DI,$GN202+17),"")</f>
      </c>
      <c r="EC202">
        <f>IF($GO202&gt;=18,INDEX($DI:$DI,$GN202+18),"")</f>
      </c>
      <c r="ED202">
        <f>IF($GO202&gt;=19,INDEX($DI:$DI,$GN202+19),"")</f>
      </c>
      <c r="EE202">
        <f>IF($GO202&gt;=20,INDEX($DI:$DI,$GN202+20),"")</f>
      </c>
      <c r="EF202">
        <f>IF($GO202&gt;=21,INDEX($DI:$DI,$GN202+21),"")</f>
      </c>
      <c r="EG202">
        <f>IF($GO202&gt;=22,INDEX($DI:$DI,$GN202+22),"")</f>
      </c>
      <c r="EH202">
        <f>IF($GO202&gt;=23,INDEX($DI:$DI,$GN202+23),"")</f>
      </c>
      <c r="EI202">
        <f>IF($GO202&gt;=24,INDEX($DI:$DI,$GN202+24),"")</f>
      </c>
      <c r="EJ202">
        <f>IF($GO202&gt;=25,INDEX($DI:$DI,$GN202+25),"")</f>
      </c>
      <c r="EK202">
        <f>IF($GO202&gt;=26,INDEX($DI:$DI,$GN202+26),"")</f>
      </c>
      <c r="EL202">
        <f>IF($GO202&gt;=27,INDEX($DI:$DI,$GN202+27),"")</f>
      </c>
      <c r="EM202">
        <f>IF($GO202&gt;=28,INDEX($DI:$DI,$GN202+28),"")</f>
      </c>
      <c r="EN202">
        <f>IF($GO202&gt;=29,INDEX($DI:$DI,$GN202+29),"")</f>
      </c>
      <c r="EO202">
        <f>IF($GO202&gt;=30,INDEX($DI:$DI,$GN202+30),"")</f>
      </c>
      <c r="EP202">
        <f>IF($GO202&gt;=31,INDEX($DI:$DI,$GN202+31),"")</f>
      </c>
      <c r="EQ202">
        <f>IF($GO202&gt;=32,INDEX($DI:$DI,$GN202+32),"")</f>
      </c>
      <c r="ER202">
        <f>IF($GO202&gt;=33,INDEX($DI:$DI,$GN202+33),"")</f>
      </c>
      <c r="ES202">
        <f>IF($GO202&gt;=34,INDEX($DI:$DI,$GN202+34),"")</f>
      </c>
      <c r="ET202">
        <f>IF($GO202&gt;=35,INDEX($DI:$DI,$GN202+35),"")</f>
      </c>
      <c r="EU202">
        <f>IF($GO202&gt;=36,INDEX($DI:$DI,$GN202+36),"")</f>
      </c>
      <c r="EV202">
        <f>IF($GO202&gt;=37,INDEX($DI:$DI,$GN202+37),"")</f>
      </c>
      <c r="EW202">
        <f>IF($GO202&gt;=38,INDEX($DI:$DI,$GN202+38),"")</f>
      </c>
      <c r="EX202">
        <f>IF($GO202&gt;=39,INDEX($DI:$DI,$GN202+39),"")</f>
      </c>
      <c r="EY202">
        <f>IF($GO202&gt;=40,INDEX($DI:$DI,$GN202+40),"")</f>
      </c>
      <c r="EZ202">
        <f>IF($GO202&gt;=1,INDEX($DJ:$DJ,$GN202+1),"")</f>
      </c>
      <c r="FA202">
        <f>IF($GO202&gt;=2,INDEX($DJ:$DJ,$GN202+2),"")</f>
      </c>
      <c r="FB202">
        <f>IF($GO202&gt;=3,INDEX($DJ:$DJ,$GN202+3),"")</f>
      </c>
      <c r="FC202">
        <f>IF($GO202&gt;=4,INDEX($DJ:$DJ,$GN202+4),"")</f>
      </c>
      <c r="FD202">
        <f>IF($GO202&gt;=5,INDEX($DJ:$DJ,$GN202+5),"")</f>
      </c>
      <c r="FE202">
        <f>IF($GO202&gt;=6,INDEX($DJ:$DJ,$GN202+6),"")</f>
      </c>
      <c r="FF202">
        <f>IF($GO202&gt;=7,INDEX($DJ:$DJ,$GN202+7),"")</f>
      </c>
      <c r="FG202">
        <f>IF($GO202&gt;=8,INDEX($DJ:$DJ,$GN202+8),"")</f>
      </c>
      <c r="FH202">
        <f>IF($GO202&gt;=9,INDEX($DJ:$DJ,$GN202+9),"")</f>
      </c>
      <c r="FI202">
        <f>IF($GO202&gt;=10,INDEX($DJ:$DJ,$GN202+10),"")</f>
      </c>
      <c r="FJ202">
        <f>IF($GO202&gt;=11,INDEX($DJ:$DJ,$GN202+11),"")</f>
      </c>
      <c r="FK202">
        <f>IF($GO202&gt;=12,INDEX($DJ:$DJ,$GN202+12),"")</f>
      </c>
      <c r="FL202">
        <f>IF($GO202&gt;=13,INDEX($DJ:$DJ,$GN202+13),"")</f>
      </c>
      <c r="FM202">
        <f>IF($GO202&gt;=14,INDEX($DJ:$DJ,$GN202+14),"")</f>
      </c>
      <c r="FN202">
        <f>IF($GO202&gt;=15,INDEX($DJ:$DJ,$GN202+15),"")</f>
      </c>
      <c r="FO202">
        <f>IF($GO202&gt;=16,INDEX($DJ:$DJ,$GN202+16),"")</f>
      </c>
      <c r="FP202">
        <f>IF($GO202&gt;=17,INDEX($DJ:$DJ,$GN202+17),"")</f>
      </c>
      <c r="FQ202">
        <f>IF($GO202&gt;=18,INDEX($DJ:$DJ,$GN202+18),"")</f>
      </c>
      <c r="FR202">
        <f>IF($GO202&gt;=19,INDEX($DJ:$DJ,$GN202+19),"")</f>
      </c>
      <c r="FS202">
        <f>IF($GO202&gt;=20,INDEX($DJ:$DJ,$GN202+20),"")</f>
      </c>
      <c r="FT202">
        <f>IF($GO202&gt;=21,INDEX($DJ:$DJ,$GN202+21),"")</f>
      </c>
      <c r="FU202">
        <f>IF($GO202&gt;=22,INDEX($DJ:$DJ,$GN202+22),"")</f>
      </c>
      <c r="FV202">
        <f>IF($GO202&gt;=23,INDEX($DJ:$DJ,$GN202+23),"")</f>
      </c>
      <c r="FW202">
        <f>IF($GO202&gt;=24,INDEX($DJ:$DJ,$GN202+24),"")</f>
      </c>
      <c r="FX202">
        <f>IF($GO202&gt;=25,INDEX($DJ:$DJ,$GN202+25),"")</f>
      </c>
      <c r="FY202">
        <f>IF($GO202&gt;=26,INDEX($DJ:$DJ,$GN202+26),"")</f>
      </c>
      <c r="FZ202">
        <f>IF($GO202&gt;=27,INDEX($DJ:$DJ,$GN202+27),"")</f>
      </c>
      <c r="GA202">
        <f>IF($GO202&gt;=28,INDEX($DJ:$DJ,$GN202+28),"")</f>
      </c>
      <c r="GB202">
        <f>IF($GO202&gt;=29,INDEX($DJ:$DJ,$GN202+29),"")</f>
      </c>
      <c r="GC202">
        <f>IF($GO202&gt;=30,INDEX($DJ:$DJ,$GN202+30),"")</f>
      </c>
      <c r="GD202">
        <f>IF($GO202&gt;=31,INDEX($DJ:$DJ,$GN202+31),"")</f>
      </c>
      <c r="GE202">
        <f>IF($GO202&gt;=32,INDEX($DJ:$DJ,$GN202+32),"")</f>
      </c>
      <c r="GF202">
        <f>IF($GO202&gt;=33,INDEX($DJ:$DJ,$GN202+33),"")</f>
      </c>
      <c r="GG202">
        <f>IF($GO202&gt;=34,INDEX($DJ:$DJ,$GN202+34),"")</f>
      </c>
      <c r="GH202">
        <f>IF($GO202&gt;=35,INDEX($DJ:$DJ,$GN202+35),"")</f>
      </c>
      <c r="GI202">
        <f>IF($GO202&gt;=36,INDEX($DJ:$DJ,$GN202+36),"")</f>
      </c>
      <c r="GJ202">
        <f>IF($GO202&gt;=37,INDEX($DJ:$DJ,$GN202+37),"")</f>
      </c>
      <c r="GK202">
        <f>IF($GO202&gt;=38,INDEX($DJ:$DJ,$GN202+38),"")</f>
      </c>
      <c r="GL202">
        <f>IF($GO202&gt;=39,INDEX($DJ:$DJ,$GN202+39),"")</f>
      </c>
      <c r="GM202">
        <f>IF($GO202&gt;=40,INDEX($DJ:$DJ,$GN202+40),"")</f>
      </c>
      <c r="GN202">
        <f>IFERROR(MATCH($DH202,$DI$2:$DI$148,0)+1,0)</f>
      </c>
      <c r="GO202">
        <f>IFERROR(INDEX($DK$2:$DK$148,MATCH($DH202,$DI$2:$DI$148,0)),0)</f>
      </c>
      <c r="GP202">
        <f>IFERROR(MATCH($Y202,$DL$202:$EY$202,0),0)</f>
      </c>
      <c r="GQ202">
        <f>IF($GP202&gt;0,INDEX($EZ$202:$GM$202,$GP202),"")</f>
      </c>
      <c r="GR202" t="s">
        <v>334</v>
      </c>
      <c r="GT202">
        <f>IF($JC202&gt;=1,INDEX($GR:$GR,$JB202+1),"")</f>
      </c>
      <c r="GU202">
        <f>IF($JC202&gt;=2,INDEX($GR:$GR,$JB202+2),"")</f>
      </c>
      <c r="GV202">
        <f>IF($JC202&gt;=3,INDEX($GR:$GR,$JB202+3),"")</f>
      </c>
      <c r="GW202">
        <f>IF($JC202&gt;=4,INDEX($GR:$GR,$JB202+4),"")</f>
      </c>
      <c r="GX202">
        <f>IF($JC202&gt;=5,INDEX($GR:$GR,$JB202+5),"")</f>
      </c>
      <c r="GY202">
        <f>IF($JC202&gt;=6,INDEX($GR:$GR,$JB202+6),"")</f>
      </c>
      <c r="GZ202">
        <f>IF($JC202&gt;=7,INDEX($GR:$GR,$JB202+7),"")</f>
      </c>
      <c r="HA202">
        <f>IF($JC202&gt;=8,INDEX($GR:$GR,$JB202+8),"")</f>
      </c>
      <c r="HB202">
        <f>IF($JC202&gt;=9,INDEX($GR:$GR,$JB202+9),"")</f>
      </c>
      <c r="HC202">
        <f>IF($JC202&gt;=10,INDEX($GR:$GR,$JB202+10),"")</f>
      </c>
      <c r="HD202">
        <f>IF($JC202&gt;=11,INDEX($GR:$GR,$JB202+11),"")</f>
      </c>
      <c r="HE202">
        <f>IF($JC202&gt;=12,INDEX($GR:$GR,$JB202+12),"")</f>
      </c>
      <c r="HF202">
        <f>IF($JC202&gt;=13,INDEX($GR:$GR,$JB202+13),"")</f>
      </c>
      <c r="HG202">
        <f>IF($JC202&gt;=14,INDEX($GR:$GR,$JB202+14),"")</f>
      </c>
      <c r="HH202">
        <f>IF($JC202&gt;=15,INDEX($GR:$GR,$JB202+15),"")</f>
      </c>
      <c r="HI202">
        <f>IF($JC202&gt;=16,INDEX($GR:$GR,$JB202+16),"")</f>
      </c>
      <c r="HJ202">
        <f>IF($JC202&gt;=17,INDEX($GR:$GR,$JB202+17),"")</f>
      </c>
      <c r="HK202">
        <f>IF($JC202&gt;=18,INDEX($GR:$GR,$JB202+18),"")</f>
      </c>
      <c r="HL202">
        <f>IF($JC202&gt;=19,INDEX($GR:$GR,$JB202+19),"")</f>
      </c>
      <c r="HM202">
        <f>IF($JC202&gt;=20,INDEX($GR:$GR,$JB202+20),"")</f>
      </c>
      <c r="HN202">
        <f>IF($JC202&gt;=21,INDEX($GR:$GR,$JB202+21),"")</f>
      </c>
      <c r="HO202">
        <f>IF($JC202&gt;=22,INDEX($GR:$GR,$JB202+22),"")</f>
      </c>
      <c r="HP202">
        <f>IF($JC202&gt;=23,INDEX($GR:$GR,$JB202+23),"")</f>
      </c>
      <c r="HQ202">
        <f>IF($JC202&gt;=24,INDEX($GR:$GR,$JB202+24),"")</f>
      </c>
      <c r="HR202">
        <f>IF($JC202&gt;=25,INDEX($GR:$GR,$JB202+25),"")</f>
      </c>
      <c r="HS202">
        <f>IF($JC202&gt;=26,INDEX($GR:$GR,$JB202+26),"")</f>
      </c>
      <c r="HT202">
        <f>IF($JC202&gt;=27,INDEX($GR:$GR,$JB202+27),"")</f>
      </c>
      <c r="HU202">
        <f>IF($JC202&gt;=28,INDEX($GR:$GR,$JB202+28),"")</f>
      </c>
      <c r="HV202">
        <f>IF($JC202&gt;=29,INDEX($GR:$GR,$JB202+29),"")</f>
      </c>
      <c r="HW202">
        <f>IF($JC202&gt;=30,INDEX($GR:$GR,$JB202+30),"")</f>
      </c>
      <c r="HX202">
        <f>IF($JC202&gt;=31,INDEX($GR:$GR,$JB202+31),"")</f>
      </c>
      <c r="HY202">
        <f>IF($JC202&gt;=32,INDEX($GR:$GR,$JB202+32),"")</f>
      </c>
      <c r="HZ202">
        <f>IF($JC202&gt;=33,INDEX($GR:$GR,$JB202+33),"")</f>
      </c>
      <c r="IA202">
        <f>IF($JC202&gt;=34,INDEX($GR:$GR,$JB202+34),"")</f>
      </c>
      <c r="IB202">
        <f>IF($JC202&gt;=35,INDEX($GR:$GR,$JB202+35),"")</f>
      </c>
      <c r="IC202">
        <f>IF($JC202&gt;=36,INDEX($GR:$GR,$JB202+36),"")</f>
      </c>
      <c r="ID202">
        <f>IF($JC202&gt;=37,INDEX($GR:$GR,$JB202+37),"")</f>
      </c>
      <c r="IE202">
        <f>IF($JC202&gt;=38,INDEX($GR:$GR,$JB202+38),"")</f>
      </c>
      <c r="IF202">
        <f>IF($JC202&gt;=39,INDEX($GR:$GR,$JB202+39),"")</f>
      </c>
      <c r="IG202">
        <f>IF($JC202&gt;=40,INDEX($GR:$GR,$JB202+40),"")</f>
      </c>
      <c r="IH202">
        <f>IF($JC202&gt;=41,INDEX($GR:$GR,$JB202+41),"")</f>
      </c>
      <c r="II202">
        <f>IF($JC202&gt;=42,INDEX($GR:$GR,$JB202+42),"")</f>
      </c>
      <c r="IJ202">
        <f>IF($JC202&gt;=43,INDEX($GR:$GR,$JB202+43),"")</f>
      </c>
      <c r="IK202">
        <f>IF($JC202&gt;=44,INDEX($GR:$GR,$JB202+44),"")</f>
      </c>
      <c r="IL202">
        <f>IF($JC202&gt;=45,INDEX($GR:$GR,$JB202+45),"")</f>
      </c>
      <c r="IM202">
        <f>IF($JC202&gt;=46,INDEX($GR:$GR,$JB202+46),"")</f>
      </c>
      <c r="IN202">
        <f>IF($JC202&gt;=47,INDEX($GR:$GR,$JB202+47),"")</f>
      </c>
      <c r="IO202">
        <f>IF($JC202&gt;=48,INDEX($GR:$GR,$JB202+48),"")</f>
      </c>
      <c r="IP202">
        <f>IF($JC202&gt;=49,INDEX($GR:$GR,$JB202+49),"")</f>
      </c>
      <c r="IQ202">
        <f>IF($JC202&gt;=50,INDEX($GR:$GR,$JB202+50),"")</f>
      </c>
      <c r="IR202">
        <f>IF($JC202&gt;=51,INDEX($GR:$GR,$JB202+51),"")</f>
      </c>
      <c r="IS202">
        <f>IF($JC202&gt;=52,INDEX($GR:$GR,$JB202+52),"")</f>
      </c>
      <c r="IT202">
        <f>IF($JC202&gt;=53,INDEX($GR:$GR,$JB202+53),"")</f>
      </c>
      <c r="IU202">
        <f>IF($JC202&gt;=54,INDEX($GR:$GR,$JB202+54),"")</f>
      </c>
      <c r="IV202">
        <f>IF($JC202&gt;=55,INDEX($GR:$GR,$JB202+55),"")</f>
      </c>
      <c r="IW202">
        <f>IF($JC202&gt;=56,INDEX($GR:$GR,$JB202+56),"")</f>
      </c>
      <c r="IX202">
        <f>IF($JC202&gt;=57,INDEX($GR:$GR,$JB202+57),"")</f>
      </c>
      <c r="IY202">
        <f>IF($JC202&gt;=58,INDEX($GR:$GR,$JB202+58),"")</f>
      </c>
      <c r="IZ202">
        <f>IF($JC202&gt;=59,INDEX($GR:$GR,$JB202+59),"")</f>
      </c>
      <c r="JA202">
        <f>IF($JC202&gt;=60,INDEX($GR:$GR,$JB202+60),"")</f>
      </c>
      <c r="JB202">
        <f>IFERROR(MATCH($GQ202,$GR$2:$GR$324,0)+1,0)</f>
      </c>
      <c r="JC202">
        <f>IFERROR(INDEX($GS$2:$GS$324,MATCH($GQ202,$GR$2:$GR$324,0)),0)</f>
      </c>
      <c r="JD202" t="s">
        <v>40</v>
      </c>
      <c r="JE202" t="s">
        <v>40</v>
      </c>
    </row>
    <row r="203" spans="1:265" x14ac:dyDescent="0.25">
      <c r="Q203">
        <f>IF(OR($T203="",$P203=""),"",IFERROR($T203/$P203,0))</f>
      </c>
      <c r="R203">
        <f>IF($T203="","",
SUM($S203,$U203,$Z203,$V203,$X203)*
(1-IF($AA203="",0,VALUE($AA203)/100)))</f>
      </c>
      <c r="S203">
        <f>IF($T203="","",$T203)</f>
      </c>
      <c r="U203">
        <f>IF($T203="","",
IF($N203="","",
IF(ISNUMBER(SEARCH("exempt",LOWER($N203))),0,
$T203*(VALUE(SUBSTITUTE($N203,"%",""))/100))))</f>
      </c>
      <c r="AB203">
        <f>IFERROR(IF(FIND(" - ",$K203)&gt;0,MID($K203,FIND(" - ",$K203)+3,LEN($K203)),""),"")</f>
      </c>
      <c r="AK203" t="s">
        <v>734</v>
      </c>
      <c r="AP203">
        <f>IFERROR(LEFT($K203,FIND(" - ",$K203)-1),$K203)</f>
      </c>
      <c r="AS203">
        <f>IF($CH203&gt;=1,INDEX($AQ:$AQ,$CG203+1),"")</f>
      </c>
      <c r="AT203">
        <f>IF($CH203&gt;=2,INDEX($AQ:$AQ,$CG203+2),"")</f>
      </c>
      <c r="AU203">
        <f>IF($CH203&gt;=3,INDEX($AQ:$AQ,$CG203+3),"")</f>
      </c>
      <c r="AV203">
        <f>IF($CH203&gt;=4,INDEX($AQ:$AQ,$CG203+4),"")</f>
      </c>
      <c r="AW203">
        <f>IF($CH203&gt;=5,INDEX($AQ:$AQ,$CG203+5),"")</f>
      </c>
      <c r="AX203">
        <f>IF($CH203&gt;=6,INDEX($AQ:$AQ,$CG203+6),"")</f>
      </c>
      <c r="AY203">
        <f>IF($CH203&gt;=7,INDEX($AQ:$AQ,$CG203+7),"")</f>
      </c>
      <c r="AZ203">
        <f>IF($CH203&gt;=8,INDEX($AQ:$AQ,$CG203+8),"")</f>
      </c>
      <c r="BA203">
        <f>IF($CH203&gt;=9,INDEX($AQ:$AQ,$CG203+9),"")</f>
      </c>
      <c r="BB203">
        <f>IF($CH203&gt;=10,INDEX($AQ:$AQ,$CG203+10),"")</f>
      </c>
      <c r="BC203">
        <f>IF($CH203&gt;=11,INDEX($AQ:$AQ,$CG203+11),"")</f>
      </c>
      <c r="BD203">
        <f>IF($CH203&gt;=12,INDEX($AQ:$AQ,$CG203+12),"")</f>
      </c>
      <c r="BE203">
        <f>IF($CH203&gt;=13,INDEX($AQ:$AQ,$CG203+13),"")</f>
      </c>
      <c r="BF203">
        <f>IF($CH203&gt;=14,INDEX($AQ:$AQ,$CG203+14),"")</f>
      </c>
      <c r="BG203">
        <f>IF($CH203&gt;=15,INDEX($AQ:$AQ,$CG203+15),"")</f>
      </c>
      <c r="BH203">
        <f>IF($CH203&gt;=16,INDEX($AQ:$AQ,$CG203+16),"")</f>
      </c>
      <c r="BI203">
        <f>IF($CH203&gt;=17,INDEX($AQ:$AQ,$CG203+17),"")</f>
      </c>
      <c r="BJ203">
        <f>IF($CH203&gt;=18,INDEX($AQ:$AQ,$CG203+18),"")</f>
      </c>
      <c r="BK203">
        <f>IF($CH203&gt;=19,INDEX($AQ:$AQ,$CG203+19),"")</f>
      </c>
      <c r="BL203">
        <f>IF($CH203&gt;=20,INDEX($AQ:$AQ,$CG203+20),"")</f>
      </c>
      <c r="BM203">
        <f>IF($CH203&gt;=21,INDEX($AQ:$AQ,$CG203+21),"")</f>
      </c>
      <c r="BN203">
        <f>IF($CH203&gt;=22,INDEX($AQ:$AQ,$CG203+22),"")</f>
      </c>
      <c r="BO203">
        <f>IF($CH203&gt;=23,INDEX($AQ:$AQ,$CG203+23),"")</f>
      </c>
      <c r="BP203">
        <f>IF($CH203&gt;=24,INDEX($AQ:$AQ,$CG203+24),"")</f>
      </c>
      <c r="BQ203">
        <f>IF($CH203&gt;=25,INDEX($AQ:$AQ,$CG203+25),"")</f>
      </c>
      <c r="BR203">
        <f>IF($CH203&gt;=26,INDEX($AQ:$AQ,$CG203+26),"")</f>
      </c>
      <c r="BS203">
        <f>IF($CH203&gt;=27,INDEX($AQ:$AQ,$CG203+27),"")</f>
      </c>
      <c r="BT203">
        <f>IF($CH203&gt;=28,INDEX($AQ:$AQ,$CG203+28),"")</f>
      </c>
      <c r="BU203">
        <f>IF($CH203&gt;=29,INDEX($AQ:$AQ,$CG203+29),"")</f>
      </c>
      <c r="BV203">
        <f>IF($CH203&gt;=30,INDEX($AQ:$AQ,$CG203+30),"")</f>
      </c>
      <c r="BW203">
        <f>IF($CH203&gt;=31,INDEX($AQ:$AQ,$CG203+31),"")</f>
      </c>
      <c r="BX203">
        <f>IF($CH203&gt;=32,INDEX($AQ:$AQ,$CG203+32),"")</f>
      </c>
      <c r="BY203">
        <f>IF($CH203&gt;=33,INDEX($AQ:$AQ,$CG203+33),"")</f>
      </c>
      <c r="BZ203">
        <f>IF($CH203&gt;=34,INDEX($AQ:$AQ,$CG203+34),"")</f>
      </c>
      <c r="CA203">
        <f>IF($CH203&gt;=35,INDEX($AQ:$AQ,$CG203+35),"")</f>
      </c>
      <c r="CB203">
        <f>IF($CH203&gt;=36,INDEX($AQ:$AQ,$CG203+36),"")</f>
      </c>
      <c r="CC203">
        <f>IF($CH203&gt;=37,INDEX($AQ:$AQ,$CG203+37),"")</f>
      </c>
      <c r="CD203">
        <f>IF($CH203&gt;=38,INDEX($AQ:$AQ,$CG203+38),"")</f>
      </c>
      <c r="CE203">
        <f>IF($CH203&gt;=39,INDEX($AQ:$AQ,$CG203+39),"")</f>
      </c>
      <c r="CF203">
        <f>IF($CH203&gt;=40,INDEX($AQ:$AQ,$CG203+40),"")</f>
      </c>
      <c r="CG203">
        <f>IFERROR(MATCH($AP203,$AQ$2:$AQ$134,0)+1,0)</f>
      </c>
      <c r="CH203">
        <f>IFERROR(INDEX($AR$2:$AR$134,MATCH($AP203,$AQ$2:$AQ$134,0)),0)</f>
      </c>
      <c r="CI203">
        <f>IFERROR(LEFT($L203,FIND(" - ",$L203)-1),$L203)</f>
      </c>
      <c r="CJ203" t="s">
        <v>735</v>
      </c>
      <c r="CK203">
        <v>2</v>
      </c>
      <c r="CL203">
        <f>IF($DG203&gt;=1,INDEX($CJ:$CJ,$DF203+1),"")</f>
      </c>
      <c r="CM203">
        <f>IF($DG203&gt;=2,INDEX($CJ:$CJ,$DF203+2),"")</f>
      </c>
      <c r="CN203">
        <f>IF($DG203&gt;=3,INDEX($CJ:$CJ,$DF203+3),"")</f>
      </c>
      <c r="CO203">
        <f>IF($DG203&gt;=4,INDEX($CJ:$CJ,$DF203+4),"")</f>
      </c>
      <c r="CP203">
        <f>IF($DG203&gt;=5,INDEX($CJ:$CJ,$DF203+5),"")</f>
      </c>
      <c r="CQ203">
        <f>IF($DG203&gt;=6,INDEX($CJ:$CJ,$DF203+6),"")</f>
      </c>
      <c r="CR203">
        <f>IF($DG203&gt;=7,INDEX($CJ:$CJ,$DF203+7),"")</f>
      </c>
      <c r="CS203">
        <f>IF($DG203&gt;=8,INDEX($CJ:$CJ,$DF203+8),"")</f>
      </c>
      <c r="CT203">
        <f>IF($DG203&gt;=9,INDEX($CJ:$CJ,$DF203+9),"")</f>
      </c>
      <c r="CU203">
        <f>IF($DG203&gt;=10,INDEX($CJ:$CJ,$DF203+10),"")</f>
      </c>
      <c r="CV203">
        <f>IF($DG203&gt;=11,INDEX($CJ:$CJ,$DF203+11),"")</f>
      </c>
      <c r="CW203">
        <f>IF($DG203&gt;=12,INDEX($CJ:$CJ,$DF203+12),"")</f>
      </c>
      <c r="CX203">
        <f>IF($DG203&gt;=13,INDEX($CJ:$CJ,$DF203+13),"")</f>
      </c>
      <c r="CY203">
        <f>IF($DG203&gt;=14,INDEX($CJ:$CJ,$DF203+14),"")</f>
      </c>
      <c r="CZ203">
        <f>IF($DG203&gt;=15,INDEX($CJ:$CJ,$DF203+15),"")</f>
      </c>
      <c r="DA203">
        <f>IF($DG203&gt;=16,INDEX($CJ:$CJ,$DF203+16),"")</f>
      </c>
      <c r="DB203">
        <f>IF($DG203&gt;=17,INDEX($CJ:$CJ,$DF203+17),"")</f>
      </c>
      <c r="DC203">
        <f>IF($DG203&gt;=18,INDEX($CJ:$CJ,$DF203+18),"")</f>
      </c>
      <c r="DD203">
        <f>IF($DG203&gt;=19,INDEX($CJ:$CJ,$DF203+19),"")</f>
      </c>
      <c r="DE203">
        <f>IF($DG203&gt;=20,INDEX($CJ:$CJ,$DF203+20),"")</f>
      </c>
      <c r="DF203">
        <f>IFERROR(MATCH($CI203,$CJ$2:$CJ$263,0)+1,0)</f>
      </c>
      <c r="DG203">
        <f>IFERROR(INDEX($CK$2:$CK$263,MATCH($CI203,$CJ$2:$CJ$263,0)),0)</f>
      </c>
      <c r="DH203">
        <f>IFERROR(INDEX($AO:$AO,MATCH($N203,$AN:$AN,0))&amp;"","")</f>
      </c>
      <c r="DL203">
        <f>IF($GO203&gt;=1,INDEX($DI:$DI,$GN203+1),"")</f>
      </c>
      <c r="DM203">
        <f>IF($GO203&gt;=2,INDEX($DI:$DI,$GN203+2),"")</f>
      </c>
      <c r="DN203">
        <f>IF($GO203&gt;=3,INDEX($DI:$DI,$GN203+3),"")</f>
      </c>
      <c r="DO203">
        <f>IF($GO203&gt;=4,INDEX($DI:$DI,$GN203+4),"")</f>
      </c>
      <c r="DP203">
        <f>IF($GO203&gt;=5,INDEX($DI:$DI,$GN203+5),"")</f>
      </c>
      <c r="DQ203">
        <f>IF($GO203&gt;=6,INDEX($DI:$DI,$GN203+6),"")</f>
      </c>
      <c r="DR203">
        <f>IF($GO203&gt;=7,INDEX($DI:$DI,$GN203+7),"")</f>
      </c>
      <c r="DS203">
        <f>IF($GO203&gt;=8,INDEX($DI:$DI,$GN203+8),"")</f>
      </c>
      <c r="DT203">
        <f>IF($GO203&gt;=9,INDEX($DI:$DI,$GN203+9),"")</f>
      </c>
      <c r="DU203">
        <f>IF($GO203&gt;=10,INDEX($DI:$DI,$GN203+10),"")</f>
      </c>
      <c r="DV203">
        <f>IF($GO203&gt;=11,INDEX($DI:$DI,$GN203+11),"")</f>
      </c>
      <c r="DW203">
        <f>IF($GO203&gt;=12,INDEX($DI:$DI,$GN203+12),"")</f>
      </c>
      <c r="DX203">
        <f>IF($GO203&gt;=13,INDEX($DI:$DI,$GN203+13),"")</f>
      </c>
      <c r="DY203">
        <f>IF($GO203&gt;=14,INDEX($DI:$DI,$GN203+14),"")</f>
      </c>
      <c r="DZ203">
        <f>IF($GO203&gt;=15,INDEX($DI:$DI,$GN203+15),"")</f>
      </c>
      <c r="EA203">
        <f>IF($GO203&gt;=16,INDEX($DI:$DI,$GN203+16),"")</f>
      </c>
      <c r="EB203">
        <f>IF($GO203&gt;=17,INDEX($DI:$DI,$GN203+17),"")</f>
      </c>
      <c r="EC203">
        <f>IF($GO203&gt;=18,INDEX($DI:$DI,$GN203+18),"")</f>
      </c>
      <c r="ED203">
        <f>IF($GO203&gt;=19,INDEX($DI:$DI,$GN203+19),"")</f>
      </c>
      <c r="EE203">
        <f>IF($GO203&gt;=20,INDEX($DI:$DI,$GN203+20),"")</f>
      </c>
      <c r="EF203">
        <f>IF($GO203&gt;=21,INDEX($DI:$DI,$GN203+21),"")</f>
      </c>
      <c r="EG203">
        <f>IF($GO203&gt;=22,INDEX($DI:$DI,$GN203+22),"")</f>
      </c>
      <c r="EH203">
        <f>IF($GO203&gt;=23,INDEX($DI:$DI,$GN203+23),"")</f>
      </c>
      <c r="EI203">
        <f>IF($GO203&gt;=24,INDEX($DI:$DI,$GN203+24),"")</f>
      </c>
      <c r="EJ203">
        <f>IF($GO203&gt;=25,INDEX($DI:$DI,$GN203+25),"")</f>
      </c>
      <c r="EK203">
        <f>IF($GO203&gt;=26,INDEX($DI:$DI,$GN203+26),"")</f>
      </c>
      <c r="EL203">
        <f>IF($GO203&gt;=27,INDEX($DI:$DI,$GN203+27),"")</f>
      </c>
      <c r="EM203">
        <f>IF($GO203&gt;=28,INDEX($DI:$DI,$GN203+28),"")</f>
      </c>
      <c r="EN203">
        <f>IF($GO203&gt;=29,INDEX($DI:$DI,$GN203+29),"")</f>
      </c>
      <c r="EO203">
        <f>IF($GO203&gt;=30,INDEX($DI:$DI,$GN203+30),"")</f>
      </c>
      <c r="EP203">
        <f>IF($GO203&gt;=31,INDEX($DI:$DI,$GN203+31),"")</f>
      </c>
      <c r="EQ203">
        <f>IF($GO203&gt;=32,INDEX($DI:$DI,$GN203+32),"")</f>
      </c>
      <c r="ER203">
        <f>IF($GO203&gt;=33,INDEX($DI:$DI,$GN203+33),"")</f>
      </c>
      <c r="ES203">
        <f>IF($GO203&gt;=34,INDEX($DI:$DI,$GN203+34),"")</f>
      </c>
      <c r="ET203">
        <f>IF($GO203&gt;=35,INDEX($DI:$DI,$GN203+35),"")</f>
      </c>
      <c r="EU203">
        <f>IF($GO203&gt;=36,INDEX($DI:$DI,$GN203+36),"")</f>
      </c>
      <c r="EV203">
        <f>IF($GO203&gt;=37,INDEX($DI:$DI,$GN203+37),"")</f>
      </c>
      <c r="EW203">
        <f>IF($GO203&gt;=38,INDEX($DI:$DI,$GN203+38),"")</f>
      </c>
      <c r="EX203">
        <f>IF($GO203&gt;=39,INDEX($DI:$DI,$GN203+39),"")</f>
      </c>
      <c r="EY203">
        <f>IF($GO203&gt;=40,INDEX($DI:$DI,$GN203+40),"")</f>
      </c>
      <c r="EZ203">
        <f>IF($GO203&gt;=1,INDEX($DJ:$DJ,$GN203+1),"")</f>
      </c>
      <c r="FA203">
        <f>IF($GO203&gt;=2,INDEX($DJ:$DJ,$GN203+2),"")</f>
      </c>
      <c r="FB203">
        <f>IF($GO203&gt;=3,INDEX($DJ:$DJ,$GN203+3),"")</f>
      </c>
      <c r="FC203">
        <f>IF($GO203&gt;=4,INDEX($DJ:$DJ,$GN203+4),"")</f>
      </c>
      <c r="FD203">
        <f>IF($GO203&gt;=5,INDEX($DJ:$DJ,$GN203+5),"")</f>
      </c>
      <c r="FE203">
        <f>IF($GO203&gt;=6,INDEX($DJ:$DJ,$GN203+6),"")</f>
      </c>
      <c r="FF203">
        <f>IF($GO203&gt;=7,INDEX($DJ:$DJ,$GN203+7),"")</f>
      </c>
      <c r="FG203">
        <f>IF($GO203&gt;=8,INDEX($DJ:$DJ,$GN203+8),"")</f>
      </c>
      <c r="FH203">
        <f>IF($GO203&gt;=9,INDEX($DJ:$DJ,$GN203+9),"")</f>
      </c>
      <c r="FI203">
        <f>IF($GO203&gt;=10,INDEX($DJ:$DJ,$GN203+10),"")</f>
      </c>
      <c r="FJ203">
        <f>IF($GO203&gt;=11,INDEX($DJ:$DJ,$GN203+11),"")</f>
      </c>
      <c r="FK203">
        <f>IF($GO203&gt;=12,INDEX($DJ:$DJ,$GN203+12),"")</f>
      </c>
      <c r="FL203">
        <f>IF($GO203&gt;=13,INDEX($DJ:$DJ,$GN203+13),"")</f>
      </c>
      <c r="FM203">
        <f>IF($GO203&gt;=14,INDEX($DJ:$DJ,$GN203+14),"")</f>
      </c>
      <c r="FN203">
        <f>IF($GO203&gt;=15,INDEX($DJ:$DJ,$GN203+15),"")</f>
      </c>
      <c r="FO203">
        <f>IF($GO203&gt;=16,INDEX($DJ:$DJ,$GN203+16),"")</f>
      </c>
      <c r="FP203">
        <f>IF($GO203&gt;=17,INDEX($DJ:$DJ,$GN203+17),"")</f>
      </c>
      <c r="FQ203">
        <f>IF($GO203&gt;=18,INDEX($DJ:$DJ,$GN203+18),"")</f>
      </c>
      <c r="FR203">
        <f>IF($GO203&gt;=19,INDEX($DJ:$DJ,$GN203+19),"")</f>
      </c>
      <c r="FS203">
        <f>IF($GO203&gt;=20,INDEX($DJ:$DJ,$GN203+20),"")</f>
      </c>
      <c r="FT203">
        <f>IF($GO203&gt;=21,INDEX($DJ:$DJ,$GN203+21),"")</f>
      </c>
      <c r="FU203">
        <f>IF($GO203&gt;=22,INDEX($DJ:$DJ,$GN203+22),"")</f>
      </c>
      <c r="FV203">
        <f>IF($GO203&gt;=23,INDEX($DJ:$DJ,$GN203+23),"")</f>
      </c>
      <c r="FW203">
        <f>IF($GO203&gt;=24,INDEX($DJ:$DJ,$GN203+24),"")</f>
      </c>
      <c r="FX203">
        <f>IF($GO203&gt;=25,INDEX($DJ:$DJ,$GN203+25),"")</f>
      </c>
      <c r="FY203">
        <f>IF($GO203&gt;=26,INDEX($DJ:$DJ,$GN203+26),"")</f>
      </c>
      <c r="FZ203">
        <f>IF($GO203&gt;=27,INDEX($DJ:$DJ,$GN203+27),"")</f>
      </c>
      <c r="GA203">
        <f>IF($GO203&gt;=28,INDEX($DJ:$DJ,$GN203+28),"")</f>
      </c>
      <c r="GB203">
        <f>IF($GO203&gt;=29,INDEX($DJ:$DJ,$GN203+29),"")</f>
      </c>
      <c r="GC203">
        <f>IF($GO203&gt;=30,INDEX($DJ:$DJ,$GN203+30),"")</f>
      </c>
      <c r="GD203">
        <f>IF($GO203&gt;=31,INDEX($DJ:$DJ,$GN203+31),"")</f>
      </c>
      <c r="GE203">
        <f>IF($GO203&gt;=32,INDEX($DJ:$DJ,$GN203+32),"")</f>
      </c>
      <c r="GF203">
        <f>IF($GO203&gt;=33,INDEX($DJ:$DJ,$GN203+33),"")</f>
      </c>
      <c r="GG203">
        <f>IF($GO203&gt;=34,INDEX($DJ:$DJ,$GN203+34),"")</f>
      </c>
      <c r="GH203">
        <f>IF($GO203&gt;=35,INDEX($DJ:$DJ,$GN203+35),"")</f>
      </c>
      <c r="GI203">
        <f>IF($GO203&gt;=36,INDEX($DJ:$DJ,$GN203+36),"")</f>
      </c>
      <c r="GJ203">
        <f>IF($GO203&gt;=37,INDEX($DJ:$DJ,$GN203+37),"")</f>
      </c>
      <c r="GK203">
        <f>IF($GO203&gt;=38,INDEX($DJ:$DJ,$GN203+38),"")</f>
      </c>
      <c r="GL203">
        <f>IF($GO203&gt;=39,INDEX($DJ:$DJ,$GN203+39),"")</f>
      </c>
      <c r="GM203">
        <f>IF($GO203&gt;=40,INDEX($DJ:$DJ,$GN203+40),"")</f>
      </c>
      <c r="GN203">
        <f>IFERROR(MATCH($DH203,$DI$2:$DI$148,0)+1,0)</f>
      </c>
      <c r="GO203">
        <f>IFERROR(INDEX($DK$2:$DK$148,MATCH($DH203,$DI$2:$DI$148,0)),0)</f>
      </c>
      <c r="GP203">
        <f>IFERROR(MATCH($Y203,$DL$203:$EY$203,0),0)</f>
      </c>
      <c r="GQ203">
        <f>IF($GP203&gt;0,INDEX($EZ$203:$GM$203,$GP203),"")</f>
      </c>
      <c r="GR203" t="s">
        <v>338</v>
      </c>
      <c r="GT203">
        <f>IF($JC203&gt;=1,INDEX($GR:$GR,$JB203+1),"")</f>
      </c>
      <c r="GU203">
        <f>IF($JC203&gt;=2,INDEX($GR:$GR,$JB203+2),"")</f>
      </c>
      <c r="GV203">
        <f>IF($JC203&gt;=3,INDEX($GR:$GR,$JB203+3),"")</f>
      </c>
      <c r="GW203">
        <f>IF($JC203&gt;=4,INDEX($GR:$GR,$JB203+4),"")</f>
      </c>
      <c r="GX203">
        <f>IF($JC203&gt;=5,INDEX($GR:$GR,$JB203+5),"")</f>
      </c>
      <c r="GY203">
        <f>IF($JC203&gt;=6,INDEX($GR:$GR,$JB203+6),"")</f>
      </c>
      <c r="GZ203">
        <f>IF($JC203&gt;=7,INDEX($GR:$GR,$JB203+7),"")</f>
      </c>
      <c r="HA203">
        <f>IF($JC203&gt;=8,INDEX($GR:$GR,$JB203+8),"")</f>
      </c>
      <c r="HB203">
        <f>IF($JC203&gt;=9,INDEX($GR:$GR,$JB203+9),"")</f>
      </c>
      <c r="HC203">
        <f>IF($JC203&gt;=10,INDEX($GR:$GR,$JB203+10),"")</f>
      </c>
      <c r="HD203">
        <f>IF($JC203&gt;=11,INDEX($GR:$GR,$JB203+11),"")</f>
      </c>
      <c r="HE203">
        <f>IF($JC203&gt;=12,INDEX($GR:$GR,$JB203+12),"")</f>
      </c>
      <c r="HF203">
        <f>IF($JC203&gt;=13,INDEX($GR:$GR,$JB203+13),"")</f>
      </c>
      <c r="HG203">
        <f>IF($JC203&gt;=14,INDEX($GR:$GR,$JB203+14),"")</f>
      </c>
      <c r="HH203">
        <f>IF($JC203&gt;=15,INDEX($GR:$GR,$JB203+15),"")</f>
      </c>
      <c r="HI203">
        <f>IF($JC203&gt;=16,INDEX($GR:$GR,$JB203+16),"")</f>
      </c>
      <c r="HJ203">
        <f>IF($JC203&gt;=17,INDEX($GR:$GR,$JB203+17),"")</f>
      </c>
      <c r="HK203">
        <f>IF($JC203&gt;=18,INDEX($GR:$GR,$JB203+18),"")</f>
      </c>
      <c r="HL203">
        <f>IF($JC203&gt;=19,INDEX($GR:$GR,$JB203+19),"")</f>
      </c>
      <c r="HM203">
        <f>IF($JC203&gt;=20,INDEX($GR:$GR,$JB203+20),"")</f>
      </c>
      <c r="HN203">
        <f>IF($JC203&gt;=21,INDEX($GR:$GR,$JB203+21),"")</f>
      </c>
      <c r="HO203">
        <f>IF($JC203&gt;=22,INDEX($GR:$GR,$JB203+22),"")</f>
      </c>
      <c r="HP203">
        <f>IF($JC203&gt;=23,INDEX($GR:$GR,$JB203+23),"")</f>
      </c>
      <c r="HQ203">
        <f>IF($JC203&gt;=24,INDEX($GR:$GR,$JB203+24),"")</f>
      </c>
      <c r="HR203">
        <f>IF($JC203&gt;=25,INDEX($GR:$GR,$JB203+25),"")</f>
      </c>
      <c r="HS203">
        <f>IF($JC203&gt;=26,INDEX($GR:$GR,$JB203+26),"")</f>
      </c>
      <c r="HT203">
        <f>IF($JC203&gt;=27,INDEX($GR:$GR,$JB203+27),"")</f>
      </c>
      <c r="HU203">
        <f>IF($JC203&gt;=28,INDEX($GR:$GR,$JB203+28),"")</f>
      </c>
      <c r="HV203">
        <f>IF($JC203&gt;=29,INDEX($GR:$GR,$JB203+29),"")</f>
      </c>
      <c r="HW203">
        <f>IF($JC203&gt;=30,INDEX($GR:$GR,$JB203+30),"")</f>
      </c>
      <c r="HX203">
        <f>IF($JC203&gt;=31,INDEX($GR:$GR,$JB203+31),"")</f>
      </c>
      <c r="HY203">
        <f>IF($JC203&gt;=32,INDEX($GR:$GR,$JB203+32),"")</f>
      </c>
      <c r="HZ203">
        <f>IF($JC203&gt;=33,INDEX($GR:$GR,$JB203+33),"")</f>
      </c>
      <c r="IA203">
        <f>IF($JC203&gt;=34,INDEX($GR:$GR,$JB203+34),"")</f>
      </c>
      <c r="IB203">
        <f>IF($JC203&gt;=35,INDEX($GR:$GR,$JB203+35),"")</f>
      </c>
      <c r="IC203">
        <f>IF($JC203&gt;=36,INDEX($GR:$GR,$JB203+36),"")</f>
      </c>
      <c r="ID203">
        <f>IF($JC203&gt;=37,INDEX($GR:$GR,$JB203+37),"")</f>
      </c>
      <c r="IE203">
        <f>IF($JC203&gt;=38,INDEX($GR:$GR,$JB203+38),"")</f>
      </c>
      <c r="IF203">
        <f>IF($JC203&gt;=39,INDEX($GR:$GR,$JB203+39),"")</f>
      </c>
      <c r="IG203">
        <f>IF($JC203&gt;=40,INDEX($GR:$GR,$JB203+40),"")</f>
      </c>
      <c r="IH203">
        <f>IF($JC203&gt;=41,INDEX($GR:$GR,$JB203+41),"")</f>
      </c>
      <c r="II203">
        <f>IF($JC203&gt;=42,INDEX($GR:$GR,$JB203+42),"")</f>
      </c>
      <c r="IJ203">
        <f>IF($JC203&gt;=43,INDEX($GR:$GR,$JB203+43),"")</f>
      </c>
      <c r="IK203">
        <f>IF($JC203&gt;=44,INDEX($GR:$GR,$JB203+44),"")</f>
      </c>
      <c r="IL203">
        <f>IF($JC203&gt;=45,INDEX($GR:$GR,$JB203+45),"")</f>
      </c>
      <c r="IM203">
        <f>IF($JC203&gt;=46,INDEX($GR:$GR,$JB203+46),"")</f>
      </c>
      <c r="IN203">
        <f>IF($JC203&gt;=47,INDEX($GR:$GR,$JB203+47),"")</f>
      </c>
      <c r="IO203">
        <f>IF($JC203&gt;=48,INDEX($GR:$GR,$JB203+48),"")</f>
      </c>
      <c r="IP203">
        <f>IF($JC203&gt;=49,INDEX($GR:$GR,$JB203+49),"")</f>
      </c>
      <c r="IQ203">
        <f>IF($JC203&gt;=50,INDEX($GR:$GR,$JB203+50),"")</f>
      </c>
      <c r="IR203">
        <f>IF($JC203&gt;=51,INDEX($GR:$GR,$JB203+51),"")</f>
      </c>
      <c r="IS203">
        <f>IF($JC203&gt;=52,INDEX($GR:$GR,$JB203+52),"")</f>
      </c>
      <c r="IT203">
        <f>IF($JC203&gt;=53,INDEX($GR:$GR,$JB203+53),"")</f>
      </c>
      <c r="IU203">
        <f>IF($JC203&gt;=54,INDEX($GR:$GR,$JB203+54),"")</f>
      </c>
      <c r="IV203">
        <f>IF($JC203&gt;=55,INDEX($GR:$GR,$JB203+55),"")</f>
      </c>
      <c r="IW203">
        <f>IF($JC203&gt;=56,INDEX($GR:$GR,$JB203+56),"")</f>
      </c>
      <c r="IX203">
        <f>IF($JC203&gt;=57,INDEX($GR:$GR,$JB203+57),"")</f>
      </c>
      <c r="IY203">
        <f>IF($JC203&gt;=58,INDEX($GR:$GR,$JB203+58),"")</f>
      </c>
      <c r="IZ203">
        <f>IF($JC203&gt;=59,INDEX($GR:$GR,$JB203+59),"")</f>
      </c>
      <c r="JA203">
        <f>IF($JC203&gt;=60,INDEX($GR:$GR,$JB203+60),"")</f>
      </c>
      <c r="JB203">
        <f>IFERROR(MATCH($GQ203,$GR$2:$GR$324,0)+1,0)</f>
      </c>
      <c r="JC203">
        <f>IFERROR(INDEX($GS$2:$GS$324,MATCH($GQ203,$GR$2:$GR$324,0)),0)</f>
      </c>
      <c r="JD203" t="s">
        <v>40</v>
      </c>
      <c r="JE203" t="s">
        <v>40</v>
      </c>
    </row>
    <row r="204" spans="1:265" x14ac:dyDescent="0.25">
      <c r="Q204">
        <f>IF(OR($T204="",$P204=""),"",IFERROR($T204/$P204,0))</f>
      </c>
      <c r="R204">
        <f>IF($T204="","",
SUM($S204,$U204,$Z204,$V204,$X204)*
(1-IF($AA204="",0,VALUE($AA204)/100)))</f>
      </c>
      <c r="S204">
        <f>IF($T204="","",$T204)</f>
      </c>
      <c r="U204">
        <f>IF($T204="","",
IF($N204="","",
IF(ISNUMBER(SEARCH("exempt",LOWER($N204))),0,
$T204*(VALUE(SUBSTITUTE($N204,"%",""))/100))))</f>
      </c>
      <c r="AB204">
        <f>IFERROR(IF(FIND(" - ",$K204)&gt;0,MID($K204,FIND(" - ",$K204)+3,LEN($K204)),""),"")</f>
      </c>
      <c r="AK204" t="s">
        <v>736</v>
      </c>
      <c r="AP204">
        <f>IFERROR(LEFT($K204,FIND(" - ",$K204)-1),$K204)</f>
      </c>
      <c r="AS204">
        <f>IF($CH204&gt;=1,INDEX($AQ:$AQ,$CG204+1),"")</f>
      </c>
      <c r="AT204">
        <f>IF($CH204&gt;=2,INDEX($AQ:$AQ,$CG204+2),"")</f>
      </c>
      <c r="AU204">
        <f>IF($CH204&gt;=3,INDEX($AQ:$AQ,$CG204+3),"")</f>
      </c>
      <c r="AV204">
        <f>IF($CH204&gt;=4,INDEX($AQ:$AQ,$CG204+4),"")</f>
      </c>
      <c r="AW204">
        <f>IF($CH204&gt;=5,INDEX($AQ:$AQ,$CG204+5),"")</f>
      </c>
      <c r="AX204">
        <f>IF($CH204&gt;=6,INDEX($AQ:$AQ,$CG204+6),"")</f>
      </c>
      <c r="AY204">
        <f>IF($CH204&gt;=7,INDEX($AQ:$AQ,$CG204+7),"")</f>
      </c>
      <c r="AZ204">
        <f>IF($CH204&gt;=8,INDEX($AQ:$AQ,$CG204+8),"")</f>
      </c>
      <c r="BA204">
        <f>IF($CH204&gt;=9,INDEX($AQ:$AQ,$CG204+9),"")</f>
      </c>
      <c r="BB204">
        <f>IF($CH204&gt;=10,INDEX($AQ:$AQ,$CG204+10),"")</f>
      </c>
      <c r="BC204">
        <f>IF($CH204&gt;=11,INDEX($AQ:$AQ,$CG204+11),"")</f>
      </c>
      <c r="BD204">
        <f>IF($CH204&gt;=12,INDEX($AQ:$AQ,$CG204+12),"")</f>
      </c>
      <c r="BE204">
        <f>IF($CH204&gt;=13,INDEX($AQ:$AQ,$CG204+13),"")</f>
      </c>
      <c r="BF204">
        <f>IF($CH204&gt;=14,INDEX($AQ:$AQ,$CG204+14),"")</f>
      </c>
      <c r="BG204">
        <f>IF($CH204&gt;=15,INDEX($AQ:$AQ,$CG204+15),"")</f>
      </c>
      <c r="BH204">
        <f>IF($CH204&gt;=16,INDEX($AQ:$AQ,$CG204+16),"")</f>
      </c>
      <c r="BI204">
        <f>IF($CH204&gt;=17,INDEX($AQ:$AQ,$CG204+17),"")</f>
      </c>
      <c r="BJ204">
        <f>IF($CH204&gt;=18,INDEX($AQ:$AQ,$CG204+18),"")</f>
      </c>
      <c r="BK204">
        <f>IF($CH204&gt;=19,INDEX($AQ:$AQ,$CG204+19),"")</f>
      </c>
      <c r="BL204">
        <f>IF($CH204&gt;=20,INDEX($AQ:$AQ,$CG204+20),"")</f>
      </c>
      <c r="BM204">
        <f>IF($CH204&gt;=21,INDEX($AQ:$AQ,$CG204+21),"")</f>
      </c>
      <c r="BN204">
        <f>IF($CH204&gt;=22,INDEX($AQ:$AQ,$CG204+22),"")</f>
      </c>
      <c r="BO204">
        <f>IF($CH204&gt;=23,INDEX($AQ:$AQ,$CG204+23),"")</f>
      </c>
      <c r="BP204">
        <f>IF($CH204&gt;=24,INDEX($AQ:$AQ,$CG204+24),"")</f>
      </c>
      <c r="BQ204">
        <f>IF($CH204&gt;=25,INDEX($AQ:$AQ,$CG204+25),"")</f>
      </c>
      <c r="BR204">
        <f>IF($CH204&gt;=26,INDEX($AQ:$AQ,$CG204+26),"")</f>
      </c>
      <c r="BS204">
        <f>IF($CH204&gt;=27,INDEX($AQ:$AQ,$CG204+27),"")</f>
      </c>
      <c r="BT204">
        <f>IF($CH204&gt;=28,INDEX($AQ:$AQ,$CG204+28),"")</f>
      </c>
      <c r="BU204">
        <f>IF($CH204&gt;=29,INDEX($AQ:$AQ,$CG204+29),"")</f>
      </c>
      <c r="BV204">
        <f>IF($CH204&gt;=30,INDEX($AQ:$AQ,$CG204+30),"")</f>
      </c>
      <c r="BW204">
        <f>IF($CH204&gt;=31,INDEX($AQ:$AQ,$CG204+31),"")</f>
      </c>
      <c r="BX204">
        <f>IF($CH204&gt;=32,INDEX($AQ:$AQ,$CG204+32),"")</f>
      </c>
      <c r="BY204">
        <f>IF($CH204&gt;=33,INDEX($AQ:$AQ,$CG204+33),"")</f>
      </c>
      <c r="BZ204">
        <f>IF($CH204&gt;=34,INDEX($AQ:$AQ,$CG204+34),"")</f>
      </c>
      <c r="CA204">
        <f>IF($CH204&gt;=35,INDEX($AQ:$AQ,$CG204+35),"")</f>
      </c>
      <c r="CB204">
        <f>IF($CH204&gt;=36,INDEX($AQ:$AQ,$CG204+36),"")</f>
      </c>
      <c r="CC204">
        <f>IF($CH204&gt;=37,INDEX($AQ:$AQ,$CG204+37),"")</f>
      </c>
      <c r="CD204">
        <f>IF($CH204&gt;=38,INDEX($AQ:$AQ,$CG204+38),"")</f>
      </c>
      <c r="CE204">
        <f>IF($CH204&gt;=39,INDEX($AQ:$AQ,$CG204+39),"")</f>
      </c>
      <c r="CF204">
        <f>IF($CH204&gt;=40,INDEX($AQ:$AQ,$CG204+40),"")</f>
      </c>
      <c r="CG204">
        <f>IFERROR(MATCH($AP204,$AQ$2:$AQ$134,0)+1,0)</f>
      </c>
      <c r="CH204">
        <f>IFERROR(INDEX($AR$2:$AR$134,MATCH($AP204,$AQ$2:$AQ$134,0)),0)</f>
      </c>
      <c r="CI204">
        <f>IFERROR(LEFT($L204,FIND(" - ",$L204)-1),$L204)</f>
      </c>
      <c r="CJ204" t="s">
        <v>224</v>
      </c>
      <c r="CL204">
        <f>IF($DG204&gt;=1,INDEX($CJ:$CJ,$DF204+1),"")</f>
      </c>
      <c r="CM204">
        <f>IF($DG204&gt;=2,INDEX($CJ:$CJ,$DF204+2),"")</f>
      </c>
      <c r="CN204">
        <f>IF($DG204&gt;=3,INDEX($CJ:$CJ,$DF204+3),"")</f>
      </c>
      <c r="CO204">
        <f>IF($DG204&gt;=4,INDEX($CJ:$CJ,$DF204+4),"")</f>
      </c>
      <c r="CP204">
        <f>IF($DG204&gt;=5,INDEX($CJ:$CJ,$DF204+5),"")</f>
      </c>
      <c r="CQ204">
        <f>IF($DG204&gt;=6,INDEX($CJ:$CJ,$DF204+6),"")</f>
      </c>
      <c r="CR204">
        <f>IF($DG204&gt;=7,INDEX($CJ:$CJ,$DF204+7),"")</f>
      </c>
      <c r="CS204">
        <f>IF($DG204&gt;=8,INDEX($CJ:$CJ,$DF204+8),"")</f>
      </c>
      <c r="CT204">
        <f>IF($DG204&gt;=9,INDEX($CJ:$CJ,$DF204+9),"")</f>
      </c>
      <c r="CU204">
        <f>IF($DG204&gt;=10,INDEX($CJ:$CJ,$DF204+10),"")</f>
      </c>
      <c r="CV204">
        <f>IF($DG204&gt;=11,INDEX($CJ:$CJ,$DF204+11),"")</f>
      </c>
      <c r="CW204">
        <f>IF($DG204&gt;=12,INDEX($CJ:$CJ,$DF204+12),"")</f>
      </c>
      <c r="CX204">
        <f>IF($DG204&gt;=13,INDEX($CJ:$CJ,$DF204+13),"")</f>
      </c>
      <c r="CY204">
        <f>IF($DG204&gt;=14,INDEX($CJ:$CJ,$DF204+14),"")</f>
      </c>
      <c r="CZ204">
        <f>IF($DG204&gt;=15,INDEX($CJ:$CJ,$DF204+15),"")</f>
      </c>
      <c r="DA204">
        <f>IF($DG204&gt;=16,INDEX($CJ:$CJ,$DF204+16),"")</f>
      </c>
      <c r="DB204">
        <f>IF($DG204&gt;=17,INDEX($CJ:$CJ,$DF204+17),"")</f>
      </c>
      <c r="DC204">
        <f>IF($DG204&gt;=18,INDEX($CJ:$CJ,$DF204+18),"")</f>
      </c>
      <c r="DD204">
        <f>IF($DG204&gt;=19,INDEX($CJ:$CJ,$DF204+19),"")</f>
      </c>
      <c r="DE204">
        <f>IF($DG204&gt;=20,INDEX($CJ:$CJ,$DF204+20),"")</f>
      </c>
      <c r="DF204">
        <f>IFERROR(MATCH($CI204,$CJ$2:$CJ$263,0)+1,0)</f>
      </c>
      <c r="DG204">
        <f>IFERROR(INDEX($CK$2:$CK$263,MATCH($CI204,$CJ$2:$CJ$263,0)),0)</f>
      </c>
      <c r="DH204">
        <f>IFERROR(INDEX($AO:$AO,MATCH($N204,$AN:$AN,0))&amp;"","")</f>
      </c>
      <c r="DL204">
        <f>IF($GO204&gt;=1,INDEX($DI:$DI,$GN204+1),"")</f>
      </c>
      <c r="DM204">
        <f>IF($GO204&gt;=2,INDEX($DI:$DI,$GN204+2),"")</f>
      </c>
      <c r="DN204">
        <f>IF($GO204&gt;=3,INDEX($DI:$DI,$GN204+3),"")</f>
      </c>
      <c r="DO204">
        <f>IF($GO204&gt;=4,INDEX($DI:$DI,$GN204+4),"")</f>
      </c>
      <c r="DP204">
        <f>IF($GO204&gt;=5,INDEX($DI:$DI,$GN204+5),"")</f>
      </c>
      <c r="DQ204">
        <f>IF($GO204&gt;=6,INDEX($DI:$DI,$GN204+6),"")</f>
      </c>
      <c r="DR204">
        <f>IF($GO204&gt;=7,INDEX($DI:$DI,$GN204+7),"")</f>
      </c>
      <c r="DS204">
        <f>IF($GO204&gt;=8,INDEX($DI:$DI,$GN204+8),"")</f>
      </c>
      <c r="DT204">
        <f>IF($GO204&gt;=9,INDEX($DI:$DI,$GN204+9),"")</f>
      </c>
      <c r="DU204">
        <f>IF($GO204&gt;=10,INDEX($DI:$DI,$GN204+10),"")</f>
      </c>
      <c r="DV204">
        <f>IF($GO204&gt;=11,INDEX($DI:$DI,$GN204+11),"")</f>
      </c>
      <c r="DW204">
        <f>IF($GO204&gt;=12,INDEX($DI:$DI,$GN204+12),"")</f>
      </c>
      <c r="DX204">
        <f>IF($GO204&gt;=13,INDEX($DI:$DI,$GN204+13),"")</f>
      </c>
      <c r="DY204">
        <f>IF($GO204&gt;=14,INDEX($DI:$DI,$GN204+14),"")</f>
      </c>
      <c r="DZ204">
        <f>IF($GO204&gt;=15,INDEX($DI:$DI,$GN204+15),"")</f>
      </c>
      <c r="EA204">
        <f>IF($GO204&gt;=16,INDEX($DI:$DI,$GN204+16),"")</f>
      </c>
      <c r="EB204">
        <f>IF($GO204&gt;=17,INDEX($DI:$DI,$GN204+17),"")</f>
      </c>
      <c r="EC204">
        <f>IF($GO204&gt;=18,INDEX($DI:$DI,$GN204+18),"")</f>
      </c>
      <c r="ED204">
        <f>IF($GO204&gt;=19,INDEX($DI:$DI,$GN204+19),"")</f>
      </c>
      <c r="EE204">
        <f>IF($GO204&gt;=20,INDEX($DI:$DI,$GN204+20),"")</f>
      </c>
      <c r="EF204">
        <f>IF($GO204&gt;=21,INDEX($DI:$DI,$GN204+21),"")</f>
      </c>
      <c r="EG204">
        <f>IF($GO204&gt;=22,INDEX($DI:$DI,$GN204+22),"")</f>
      </c>
      <c r="EH204">
        <f>IF($GO204&gt;=23,INDEX($DI:$DI,$GN204+23),"")</f>
      </c>
      <c r="EI204">
        <f>IF($GO204&gt;=24,INDEX($DI:$DI,$GN204+24),"")</f>
      </c>
      <c r="EJ204">
        <f>IF($GO204&gt;=25,INDEX($DI:$DI,$GN204+25),"")</f>
      </c>
      <c r="EK204">
        <f>IF($GO204&gt;=26,INDEX($DI:$DI,$GN204+26),"")</f>
      </c>
      <c r="EL204">
        <f>IF($GO204&gt;=27,INDEX($DI:$DI,$GN204+27),"")</f>
      </c>
      <c r="EM204">
        <f>IF($GO204&gt;=28,INDEX($DI:$DI,$GN204+28),"")</f>
      </c>
      <c r="EN204">
        <f>IF($GO204&gt;=29,INDEX($DI:$DI,$GN204+29),"")</f>
      </c>
      <c r="EO204">
        <f>IF($GO204&gt;=30,INDEX($DI:$DI,$GN204+30),"")</f>
      </c>
      <c r="EP204">
        <f>IF($GO204&gt;=31,INDEX($DI:$DI,$GN204+31),"")</f>
      </c>
      <c r="EQ204">
        <f>IF($GO204&gt;=32,INDEX($DI:$DI,$GN204+32),"")</f>
      </c>
      <c r="ER204">
        <f>IF($GO204&gt;=33,INDEX($DI:$DI,$GN204+33),"")</f>
      </c>
      <c r="ES204">
        <f>IF($GO204&gt;=34,INDEX($DI:$DI,$GN204+34),"")</f>
      </c>
      <c r="ET204">
        <f>IF($GO204&gt;=35,INDEX($DI:$DI,$GN204+35),"")</f>
      </c>
      <c r="EU204">
        <f>IF($GO204&gt;=36,INDEX($DI:$DI,$GN204+36),"")</f>
      </c>
      <c r="EV204">
        <f>IF($GO204&gt;=37,INDEX($DI:$DI,$GN204+37),"")</f>
      </c>
      <c r="EW204">
        <f>IF($GO204&gt;=38,INDEX($DI:$DI,$GN204+38),"")</f>
      </c>
      <c r="EX204">
        <f>IF($GO204&gt;=39,INDEX($DI:$DI,$GN204+39),"")</f>
      </c>
      <c r="EY204">
        <f>IF($GO204&gt;=40,INDEX($DI:$DI,$GN204+40),"")</f>
      </c>
      <c r="EZ204">
        <f>IF($GO204&gt;=1,INDEX($DJ:$DJ,$GN204+1),"")</f>
      </c>
      <c r="FA204">
        <f>IF($GO204&gt;=2,INDEX($DJ:$DJ,$GN204+2),"")</f>
      </c>
      <c r="FB204">
        <f>IF($GO204&gt;=3,INDEX($DJ:$DJ,$GN204+3),"")</f>
      </c>
      <c r="FC204">
        <f>IF($GO204&gt;=4,INDEX($DJ:$DJ,$GN204+4),"")</f>
      </c>
      <c r="FD204">
        <f>IF($GO204&gt;=5,INDEX($DJ:$DJ,$GN204+5),"")</f>
      </c>
      <c r="FE204">
        <f>IF($GO204&gt;=6,INDEX($DJ:$DJ,$GN204+6),"")</f>
      </c>
      <c r="FF204">
        <f>IF($GO204&gt;=7,INDEX($DJ:$DJ,$GN204+7),"")</f>
      </c>
      <c r="FG204">
        <f>IF($GO204&gt;=8,INDEX($DJ:$DJ,$GN204+8),"")</f>
      </c>
      <c r="FH204">
        <f>IF($GO204&gt;=9,INDEX($DJ:$DJ,$GN204+9),"")</f>
      </c>
      <c r="FI204">
        <f>IF($GO204&gt;=10,INDEX($DJ:$DJ,$GN204+10),"")</f>
      </c>
      <c r="FJ204">
        <f>IF($GO204&gt;=11,INDEX($DJ:$DJ,$GN204+11),"")</f>
      </c>
      <c r="FK204">
        <f>IF($GO204&gt;=12,INDEX($DJ:$DJ,$GN204+12),"")</f>
      </c>
      <c r="FL204">
        <f>IF($GO204&gt;=13,INDEX($DJ:$DJ,$GN204+13),"")</f>
      </c>
      <c r="FM204">
        <f>IF($GO204&gt;=14,INDEX($DJ:$DJ,$GN204+14),"")</f>
      </c>
      <c r="FN204">
        <f>IF($GO204&gt;=15,INDEX($DJ:$DJ,$GN204+15),"")</f>
      </c>
      <c r="FO204">
        <f>IF($GO204&gt;=16,INDEX($DJ:$DJ,$GN204+16),"")</f>
      </c>
      <c r="FP204">
        <f>IF($GO204&gt;=17,INDEX($DJ:$DJ,$GN204+17),"")</f>
      </c>
      <c r="FQ204">
        <f>IF($GO204&gt;=18,INDEX($DJ:$DJ,$GN204+18),"")</f>
      </c>
      <c r="FR204">
        <f>IF($GO204&gt;=19,INDEX($DJ:$DJ,$GN204+19),"")</f>
      </c>
      <c r="FS204">
        <f>IF($GO204&gt;=20,INDEX($DJ:$DJ,$GN204+20),"")</f>
      </c>
      <c r="FT204">
        <f>IF($GO204&gt;=21,INDEX($DJ:$DJ,$GN204+21),"")</f>
      </c>
      <c r="FU204">
        <f>IF($GO204&gt;=22,INDEX($DJ:$DJ,$GN204+22),"")</f>
      </c>
      <c r="FV204">
        <f>IF($GO204&gt;=23,INDEX($DJ:$DJ,$GN204+23),"")</f>
      </c>
      <c r="FW204">
        <f>IF($GO204&gt;=24,INDEX($DJ:$DJ,$GN204+24),"")</f>
      </c>
      <c r="FX204">
        <f>IF($GO204&gt;=25,INDEX($DJ:$DJ,$GN204+25),"")</f>
      </c>
      <c r="FY204">
        <f>IF($GO204&gt;=26,INDEX($DJ:$DJ,$GN204+26),"")</f>
      </c>
      <c r="FZ204">
        <f>IF($GO204&gt;=27,INDEX($DJ:$DJ,$GN204+27),"")</f>
      </c>
      <c r="GA204">
        <f>IF($GO204&gt;=28,INDEX($DJ:$DJ,$GN204+28),"")</f>
      </c>
      <c r="GB204">
        <f>IF($GO204&gt;=29,INDEX($DJ:$DJ,$GN204+29),"")</f>
      </c>
      <c r="GC204">
        <f>IF($GO204&gt;=30,INDEX($DJ:$DJ,$GN204+30),"")</f>
      </c>
      <c r="GD204">
        <f>IF($GO204&gt;=31,INDEX($DJ:$DJ,$GN204+31),"")</f>
      </c>
      <c r="GE204">
        <f>IF($GO204&gt;=32,INDEX($DJ:$DJ,$GN204+32),"")</f>
      </c>
      <c r="GF204">
        <f>IF($GO204&gt;=33,INDEX($DJ:$DJ,$GN204+33),"")</f>
      </c>
      <c r="GG204">
        <f>IF($GO204&gt;=34,INDEX($DJ:$DJ,$GN204+34),"")</f>
      </c>
      <c r="GH204">
        <f>IF($GO204&gt;=35,INDEX($DJ:$DJ,$GN204+35),"")</f>
      </c>
      <c r="GI204">
        <f>IF($GO204&gt;=36,INDEX($DJ:$DJ,$GN204+36),"")</f>
      </c>
      <c r="GJ204">
        <f>IF($GO204&gt;=37,INDEX($DJ:$DJ,$GN204+37),"")</f>
      </c>
      <c r="GK204">
        <f>IF($GO204&gt;=38,INDEX($DJ:$DJ,$GN204+38),"")</f>
      </c>
      <c r="GL204">
        <f>IF($GO204&gt;=39,INDEX($DJ:$DJ,$GN204+39),"")</f>
      </c>
      <c r="GM204">
        <f>IF($GO204&gt;=40,INDEX($DJ:$DJ,$GN204+40),"")</f>
      </c>
      <c r="GN204">
        <f>IFERROR(MATCH($DH204,$DI$2:$DI$148,0)+1,0)</f>
      </c>
      <c r="GO204">
        <f>IFERROR(INDEX($DK$2:$DK$148,MATCH($DH204,$DI$2:$DI$148,0)),0)</f>
      </c>
      <c r="GP204">
        <f>IFERROR(MATCH($Y204,$DL$204:$EY$204,0),0)</f>
      </c>
      <c r="GQ204">
        <f>IF($GP204&gt;0,INDEX($EZ$204:$GM$204,$GP204),"")</f>
      </c>
      <c r="GR204" t="s">
        <v>343</v>
      </c>
      <c r="GT204">
        <f>IF($JC204&gt;=1,INDEX($GR:$GR,$JB204+1),"")</f>
      </c>
      <c r="GU204">
        <f>IF($JC204&gt;=2,INDEX($GR:$GR,$JB204+2),"")</f>
      </c>
      <c r="GV204">
        <f>IF($JC204&gt;=3,INDEX($GR:$GR,$JB204+3),"")</f>
      </c>
      <c r="GW204">
        <f>IF($JC204&gt;=4,INDEX($GR:$GR,$JB204+4),"")</f>
      </c>
      <c r="GX204">
        <f>IF($JC204&gt;=5,INDEX($GR:$GR,$JB204+5),"")</f>
      </c>
      <c r="GY204">
        <f>IF($JC204&gt;=6,INDEX($GR:$GR,$JB204+6),"")</f>
      </c>
      <c r="GZ204">
        <f>IF($JC204&gt;=7,INDEX($GR:$GR,$JB204+7),"")</f>
      </c>
      <c r="HA204">
        <f>IF($JC204&gt;=8,INDEX($GR:$GR,$JB204+8),"")</f>
      </c>
      <c r="HB204">
        <f>IF($JC204&gt;=9,INDEX($GR:$GR,$JB204+9),"")</f>
      </c>
      <c r="HC204">
        <f>IF($JC204&gt;=10,INDEX($GR:$GR,$JB204+10),"")</f>
      </c>
      <c r="HD204">
        <f>IF($JC204&gt;=11,INDEX($GR:$GR,$JB204+11),"")</f>
      </c>
      <c r="HE204">
        <f>IF($JC204&gt;=12,INDEX($GR:$GR,$JB204+12),"")</f>
      </c>
      <c r="HF204">
        <f>IF($JC204&gt;=13,INDEX($GR:$GR,$JB204+13),"")</f>
      </c>
      <c r="HG204">
        <f>IF($JC204&gt;=14,INDEX($GR:$GR,$JB204+14),"")</f>
      </c>
      <c r="HH204">
        <f>IF($JC204&gt;=15,INDEX($GR:$GR,$JB204+15),"")</f>
      </c>
      <c r="HI204">
        <f>IF($JC204&gt;=16,INDEX($GR:$GR,$JB204+16),"")</f>
      </c>
      <c r="HJ204">
        <f>IF($JC204&gt;=17,INDEX($GR:$GR,$JB204+17),"")</f>
      </c>
      <c r="HK204">
        <f>IF($JC204&gt;=18,INDEX($GR:$GR,$JB204+18),"")</f>
      </c>
      <c r="HL204">
        <f>IF($JC204&gt;=19,INDEX($GR:$GR,$JB204+19),"")</f>
      </c>
      <c r="HM204">
        <f>IF($JC204&gt;=20,INDEX($GR:$GR,$JB204+20),"")</f>
      </c>
      <c r="HN204">
        <f>IF($JC204&gt;=21,INDEX($GR:$GR,$JB204+21),"")</f>
      </c>
      <c r="HO204">
        <f>IF($JC204&gt;=22,INDEX($GR:$GR,$JB204+22),"")</f>
      </c>
      <c r="HP204">
        <f>IF($JC204&gt;=23,INDEX($GR:$GR,$JB204+23),"")</f>
      </c>
      <c r="HQ204">
        <f>IF($JC204&gt;=24,INDEX($GR:$GR,$JB204+24),"")</f>
      </c>
      <c r="HR204">
        <f>IF($JC204&gt;=25,INDEX($GR:$GR,$JB204+25),"")</f>
      </c>
      <c r="HS204">
        <f>IF($JC204&gt;=26,INDEX($GR:$GR,$JB204+26),"")</f>
      </c>
      <c r="HT204">
        <f>IF($JC204&gt;=27,INDEX($GR:$GR,$JB204+27),"")</f>
      </c>
      <c r="HU204">
        <f>IF($JC204&gt;=28,INDEX($GR:$GR,$JB204+28),"")</f>
      </c>
      <c r="HV204">
        <f>IF($JC204&gt;=29,INDEX($GR:$GR,$JB204+29),"")</f>
      </c>
      <c r="HW204">
        <f>IF($JC204&gt;=30,INDEX($GR:$GR,$JB204+30),"")</f>
      </c>
      <c r="HX204">
        <f>IF($JC204&gt;=31,INDEX($GR:$GR,$JB204+31),"")</f>
      </c>
      <c r="HY204">
        <f>IF($JC204&gt;=32,INDEX($GR:$GR,$JB204+32),"")</f>
      </c>
      <c r="HZ204">
        <f>IF($JC204&gt;=33,INDEX($GR:$GR,$JB204+33),"")</f>
      </c>
      <c r="IA204">
        <f>IF($JC204&gt;=34,INDEX($GR:$GR,$JB204+34),"")</f>
      </c>
      <c r="IB204">
        <f>IF($JC204&gt;=35,INDEX($GR:$GR,$JB204+35),"")</f>
      </c>
      <c r="IC204">
        <f>IF($JC204&gt;=36,INDEX($GR:$GR,$JB204+36),"")</f>
      </c>
      <c r="ID204">
        <f>IF($JC204&gt;=37,INDEX($GR:$GR,$JB204+37),"")</f>
      </c>
      <c r="IE204">
        <f>IF($JC204&gt;=38,INDEX($GR:$GR,$JB204+38),"")</f>
      </c>
      <c r="IF204">
        <f>IF($JC204&gt;=39,INDEX($GR:$GR,$JB204+39),"")</f>
      </c>
      <c r="IG204">
        <f>IF($JC204&gt;=40,INDEX($GR:$GR,$JB204+40),"")</f>
      </c>
      <c r="IH204">
        <f>IF($JC204&gt;=41,INDEX($GR:$GR,$JB204+41),"")</f>
      </c>
      <c r="II204">
        <f>IF($JC204&gt;=42,INDEX($GR:$GR,$JB204+42),"")</f>
      </c>
      <c r="IJ204">
        <f>IF($JC204&gt;=43,INDEX($GR:$GR,$JB204+43),"")</f>
      </c>
      <c r="IK204">
        <f>IF($JC204&gt;=44,INDEX($GR:$GR,$JB204+44),"")</f>
      </c>
      <c r="IL204">
        <f>IF($JC204&gt;=45,INDEX($GR:$GR,$JB204+45),"")</f>
      </c>
      <c r="IM204">
        <f>IF($JC204&gt;=46,INDEX($GR:$GR,$JB204+46),"")</f>
      </c>
      <c r="IN204">
        <f>IF($JC204&gt;=47,INDEX($GR:$GR,$JB204+47),"")</f>
      </c>
      <c r="IO204">
        <f>IF($JC204&gt;=48,INDEX($GR:$GR,$JB204+48),"")</f>
      </c>
      <c r="IP204">
        <f>IF($JC204&gt;=49,INDEX($GR:$GR,$JB204+49),"")</f>
      </c>
      <c r="IQ204">
        <f>IF($JC204&gt;=50,INDEX($GR:$GR,$JB204+50),"")</f>
      </c>
      <c r="IR204">
        <f>IF($JC204&gt;=51,INDEX($GR:$GR,$JB204+51),"")</f>
      </c>
      <c r="IS204">
        <f>IF($JC204&gt;=52,INDEX($GR:$GR,$JB204+52),"")</f>
      </c>
      <c r="IT204">
        <f>IF($JC204&gt;=53,INDEX($GR:$GR,$JB204+53),"")</f>
      </c>
      <c r="IU204">
        <f>IF($JC204&gt;=54,INDEX($GR:$GR,$JB204+54),"")</f>
      </c>
      <c r="IV204">
        <f>IF($JC204&gt;=55,INDEX($GR:$GR,$JB204+55),"")</f>
      </c>
      <c r="IW204">
        <f>IF($JC204&gt;=56,INDEX($GR:$GR,$JB204+56),"")</f>
      </c>
      <c r="IX204">
        <f>IF($JC204&gt;=57,INDEX($GR:$GR,$JB204+57),"")</f>
      </c>
      <c r="IY204">
        <f>IF($JC204&gt;=58,INDEX($GR:$GR,$JB204+58),"")</f>
      </c>
      <c r="IZ204">
        <f>IF($JC204&gt;=59,INDEX($GR:$GR,$JB204+59),"")</f>
      </c>
      <c r="JA204">
        <f>IF($JC204&gt;=60,INDEX($GR:$GR,$JB204+60),"")</f>
      </c>
      <c r="JB204">
        <f>IFERROR(MATCH($GQ204,$GR$2:$GR$324,0)+1,0)</f>
      </c>
      <c r="JC204">
        <f>IFERROR(INDEX($GS$2:$GS$324,MATCH($GQ204,$GR$2:$GR$324,0)),0)</f>
      </c>
      <c r="JD204" t="s">
        <v>40</v>
      </c>
      <c r="JE204" t="s">
        <v>40</v>
      </c>
    </row>
    <row r="205" spans="1:265" x14ac:dyDescent="0.25">
      <c r="Q205">
        <f>IF(OR($T205="",$P205=""),"",IFERROR($T205/$P205,0))</f>
      </c>
      <c r="R205">
        <f>IF($T205="","",
SUM($S205,$U205,$Z205,$V205,$X205)*
(1-IF($AA205="",0,VALUE($AA205)/100)))</f>
      </c>
      <c r="S205">
        <f>IF($T205="","",$T205)</f>
      </c>
      <c r="U205">
        <f>IF($T205="","",
IF($N205="","",
IF(ISNUMBER(SEARCH("exempt",LOWER($N205))),0,
$T205*(VALUE(SUBSTITUTE($N205,"%",""))/100))))</f>
      </c>
      <c r="AB205">
        <f>IFERROR(IF(FIND(" - ",$K205)&gt;0,MID($K205,FIND(" - ",$K205)+3,LEN($K205)),""),"")</f>
      </c>
      <c r="AK205" t="s">
        <v>737</v>
      </c>
      <c r="AP205">
        <f>IFERROR(LEFT($K205,FIND(" - ",$K205)-1),$K205)</f>
      </c>
      <c r="AS205">
        <f>IF($CH205&gt;=1,INDEX($AQ:$AQ,$CG205+1),"")</f>
      </c>
      <c r="AT205">
        <f>IF($CH205&gt;=2,INDEX($AQ:$AQ,$CG205+2),"")</f>
      </c>
      <c r="AU205">
        <f>IF($CH205&gt;=3,INDEX($AQ:$AQ,$CG205+3),"")</f>
      </c>
      <c r="AV205">
        <f>IF($CH205&gt;=4,INDEX($AQ:$AQ,$CG205+4),"")</f>
      </c>
      <c r="AW205">
        <f>IF($CH205&gt;=5,INDEX($AQ:$AQ,$CG205+5),"")</f>
      </c>
      <c r="AX205">
        <f>IF($CH205&gt;=6,INDEX($AQ:$AQ,$CG205+6),"")</f>
      </c>
      <c r="AY205">
        <f>IF($CH205&gt;=7,INDEX($AQ:$AQ,$CG205+7),"")</f>
      </c>
      <c r="AZ205">
        <f>IF($CH205&gt;=8,INDEX($AQ:$AQ,$CG205+8),"")</f>
      </c>
      <c r="BA205">
        <f>IF($CH205&gt;=9,INDEX($AQ:$AQ,$CG205+9),"")</f>
      </c>
      <c r="BB205">
        <f>IF($CH205&gt;=10,INDEX($AQ:$AQ,$CG205+10),"")</f>
      </c>
      <c r="BC205">
        <f>IF($CH205&gt;=11,INDEX($AQ:$AQ,$CG205+11),"")</f>
      </c>
      <c r="BD205">
        <f>IF($CH205&gt;=12,INDEX($AQ:$AQ,$CG205+12),"")</f>
      </c>
      <c r="BE205">
        <f>IF($CH205&gt;=13,INDEX($AQ:$AQ,$CG205+13),"")</f>
      </c>
      <c r="BF205">
        <f>IF($CH205&gt;=14,INDEX($AQ:$AQ,$CG205+14),"")</f>
      </c>
      <c r="BG205">
        <f>IF($CH205&gt;=15,INDEX($AQ:$AQ,$CG205+15),"")</f>
      </c>
      <c r="BH205">
        <f>IF($CH205&gt;=16,INDEX($AQ:$AQ,$CG205+16),"")</f>
      </c>
      <c r="BI205">
        <f>IF($CH205&gt;=17,INDEX($AQ:$AQ,$CG205+17),"")</f>
      </c>
      <c r="BJ205">
        <f>IF($CH205&gt;=18,INDEX($AQ:$AQ,$CG205+18),"")</f>
      </c>
      <c r="BK205">
        <f>IF($CH205&gt;=19,INDEX($AQ:$AQ,$CG205+19),"")</f>
      </c>
      <c r="BL205">
        <f>IF($CH205&gt;=20,INDEX($AQ:$AQ,$CG205+20),"")</f>
      </c>
      <c r="BM205">
        <f>IF($CH205&gt;=21,INDEX($AQ:$AQ,$CG205+21),"")</f>
      </c>
      <c r="BN205">
        <f>IF($CH205&gt;=22,INDEX($AQ:$AQ,$CG205+22),"")</f>
      </c>
      <c r="BO205">
        <f>IF($CH205&gt;=23,INDEX($AQ:$AQ,$CG205+23),"")</f>
      </c>
      <c r="BP205">
        <f>IF($CH205&gt;=24,INDEX($AQ:$AQ,$CG205+24),"")</f>
      </c>
      <c r="BQ205">
        <f>IF($CH205&gt;=25,INDEX($AQ:$AQ,$CG205+25),"")</f>
      </c>
      <c r="BR205">
        <f>IF($CH205&gt;=26,INDEX($AQ:$AQ,$CG205+26),"")</f>
      </c>
      <c r="BS205">
        <f>IF($CH205&gt;=27,INDEX($AQ:$AQ,$CG205+27),"")</f>
      </c>
      <c r="BT205">
        <f>IF($CH205&gt;=28,INDEX($AQ:$AQ,$CG205+28),"")</f>
      </c>
      <c r="BU205">
        <f>IF($CH205&gt;=29,INDEX($AQ:$AQ,$CG205+29),"")</f>
      </c>
      <c r="BV205">
        <f>IF($CH205&gt;=30,INDEX($AQ:$AQ,$CG205+30),"")</f>
      </c>
      <c r="BW205">
        <f>IF($CH205&gt;=31,INDEX($AQ:$AQ,$CG205+31),"")</f>
      </c>
      <c r="BX205">
        <f>IF($CH205&gt;=32,INDEX($AQ:$AQ,$CG205+32),"")</f>
      </c>
      <c r="BY205">
        <f>IF($CH205&gt;=33,INDEX($AQ:$AQ,$CG205+33),"")</f>
      </c>
      <c r="BZ205">
        <f>IF($CH205&gt;=34,INDEX($AQ:$AQ,$CG205+34),"")</f>
      </c>
      <c r="CA205">
        <f>IF($CH205&gt;=35,INDEX($AQ:$AQ,$CG205+35),"")</f>
      </c>
      <c r="CB205">
        <f>IF($CH205&gt;=36,INDEX($AQ:$AQ,$CG205+36),"")</f>
      </c>
      <c r="CC205">
        <f>IF($CH205&gt;=37,INDEX($AQ:$AQ,$CG205+37),"")</f>
      </c>
      <c r="CD205">
        <f>IF($CH205&gt;=38,INDEX($AQ:$AQ,$CG205+38),"")</f>
      </c>
      <c r="CE205">
        <f>IF($CH205&gt;=39,INDEX($AQ:$AQ,$CG205+39),"")</f>
      </c>
      <c r="CF205">
        <f>IF($CH205&gt;=40,INDEX($AQ:$AQ,$CG205+40),"")</f>
      </c>
      <c r="CG205">
        <f>IFERROR(MATCH($AP205,$AQ$2:$AQ$134,0)+1,0)</f>
      </c>
      <c r="CH205">
        <f>IFERROR(INDEX($AR$2:$AR$134,MATCH($AP205,$AQ$2:$AQ$134,0)),0)</f>
      </c>
      <c r="CI205">
        <f>IFERROR(LEFT($L205,FIND(" - ",$L205)-1),$L205)</f>
      </c>
      <c r="CJ205" t="s">
        <v>62</v>
      </c>
      <c r="CL205">
        <f>IF($DG205&gt;=1,INDEX($CJ:$CJ,$DF205+1),"")</f>
      </c>
      <c r="CM205">
        <f>IF($DG205&gt;=2,INDEX($CJ:$CJ,$DF205+2),"")</f>
      </c>
      <c r="CN205">
        <f>IF($DG205&gt;=3,INDEX($CJ:$CJ,$DF205+3),"")</f>
      </c>
      <c r="CO205">
        <f>IF($DG205&gt;=4,INDEX($CJ:$CJ,$DF205+4),"")</f>
      </c>
      <c r="CP205">
        <f>IF($DG205&gt;=5,INDEX($CJ:$CJ,$DF205+5),"")</f>
      </c>
      <c r="CQ205">
        <f>IF($DG205&gt;=6,INDEX($CJ:$CJ,$DF205+6),"")</f>
      </c>
      <c r="CR205">
        <f>IF($DG205&gt;=7,INDEX($CJ:$CJ,$DF205+7),"")</f>
      </c>
      <c r="CS205">
        <f>IF($DG205&gt;=8,INDEX($CJ:$CJ,$DF205+8),"")</f>
      </c>
      <c r="CT205">
        <f>IF($DG205&gt;=9,INDEX($CJ:$CJ,$DF205+9),"")</f>
      </c>
      <c r="CU205">
        <f>IF($DG205&gt;=10,INDEX($CJ:$CJ,$DF205+10),"")</f>
      </c>
      <c r="CV205">
        <f>IF($DG205&gt;=11,INDEX($CJ:$CJ,$DF205+11),"")</f>
      </c>
      <c r="CW205">
        <f>IF($DG205&gt;=12,INDEX($CJ:$CJ,$DF205+12),"")</f>
      </c>
      <c r="CX205">
        <f>IF($DG205&gt;=13,INDEX($CJ:$CJ,$DF205+13),"")</f>
      </c>
      <c r="CY205">
        <f>IF($DG205&gt;=14,INDEX($CJ:$CJ,$DF205+14),"")</f>
      </c>
      <c r="CZ205">
        <f>IF($DG205&gt;=15,INDEX($CJ:$CJ,$DF205+15),"")</f>
      </c>
      <c r="DA205">
        <f>IF($DG205&gt;=16,INDEX($CJ:$CJ,$DF205+16),"")</f>
      </c>
      <c r="DB205">
        <f>IF($DG205&gt;=17,INDEX($CJ:$CJ,$DF205+17),"")</f>
      </c>
      <c r="DC205">
        <f>IF($DG205&gt;=18,INDEX($CJ:$CJ,$DF205+18),"")</f>
      </c>
      <c r="DD205">
        <f>IF($DG205&gt;=19,INDEX($CJ:$CJ,$DF205+19),"")</f>
      </c>
      <c r="DE205">
        <f>IF($DG205&gt;=20,INDEX($CJ:$CJ,$DF205+20),"")</f>
      </c>
      <c r="DF205">
        <f>IFERROR(MATCH($CI205,$CJ$2:$CJ$263,0)+1,0)</f>
      </c>
      <c r="DG205">
        <f>IFERROR(INDEX($CK$2:$CK$263,MATCH($CI205,$CJ$2:$CJ$263,0)),0)</f>
      </c>
      <c r="DH205">
        <f>IFERROR(INDEX($AO:$AO,MATCH($N205,$AN:$AN,0))&amp;"","")</f>
      </c>
      <c r="DL205">
        <f>IF($GO205&gt;=1,INDEX($DI:$DI,$GN205+1),"")</f>
      </c>
      <c r="DM205">
        <f>IF($GO205&gt;=2,INDEX($DI:$DI,$GN205+2),"")</f>
      </c>
      <c r="DN205">
        <f>IF($GO205&gt;=3,INDEX($DI:$DI,$GN205+3),"")</f>
      </c>
      <c r="DO205">
        <f>IF($GO205&gt;=4,INDEX($DI:$DI,$GN205+4),"")</f>
      </c>
      <c r="DP205">
        <f>IF($GO205&gt;=5,INDEX($DI:$DI,$GN205+5),"")</f>
      </c>
      <c r="DQ205">
        <f>IF($GO205&gt;=6,INDEX($DI:$DI,$GN205+6),"")</f>
      </c>
      <c r="DR205">
        <f>IF($GO205&gt;=7,INDEX($DI:$DI,$GN205+7),"")</f>
      </c>
      <c r="DS205">
        <f>IF($GO205&gt;=8,INDEX($DI:$DI,$GN205+8),"")</f>
      </c>
      <c r="DT205">
        <f>IF($GO205&gt;=9,INDEX($DI:$DI,$GN205+9),"")</f>
      </c>
      <c r="DU205">
        <f>IF($GO205&gt;=10,INDEX($DI:$DI,$GN205+10),"")</f>
      </c>
      <c r="DV205">
        <f>IF($GO205&gt;=11,INDEX($DI:$DI,$GN205+11),"")</f>
      </c>
      <c r="DW205">
        <f>IF($GO205&gt;=12,INDEX($DI:$DI,$GN205+12),"")</f>
      </c>
      <c r="DX205">
        <f>IF($GO205&gt;=13,INDEX($DI:$DI,$GN205+13),"")</f>
      </c>
      <c r="DY205">
        <f>IF($GO205&gt;=14,INDEX($DI:$DI,$GN205+14),"")</f>
      </c>
      <c r="DZ205">
        <f>IF($GO205&gt;=15,INDEX($DI:$DI,$GN205+15),"")</f>
      </c>
      <c r="EA205">
        <f>IF($GO205&gt;=16,INDEX($DI:$DI,$GN205+16),"")</f>
      </c>
      <c r="EB205">
        <f>IF($GO205&gt;=17,INDEX($DI:$DI,$GN205+17),"")</f>
      </c>
      <c r="EC205">
        <f>IF($GO205&gt;=18,INDEX($DI:$DI,$GN205+18),"")</f>
      </c>
      <c r="ED205">
        <f>IF($GO205&gt;=19,INDEX($DI:$DI,$GN205+19),"")</f>
      </c>
      <c r="EE205">
        <f>IF($GO205&gt;=20,INDEX($DI:$DI,$GN205+20),"")</f>
      </c>
      <c r="EF205">
        <f>IF($GO205&gt;=21,INDEX($DI:$DI,$GN205+21),"")</f>
      </c>
      <c r="EG205">
        <f>IF($GO205&gt;=22,INDEX($DI:$DI,$GN205+22),"")</f>
      </c>
      <c r="EH205">
        <f>IF($GO205&gt;=23,INDEX($DI:$DI,$GN205+23),"")</f>
      </c>
      <c r="EI205">
        <f>IF($GO205&gt;=24,INDEX($DI:$DI,$GN205+24),"")</f>
      </c>
      <c r="EJ205">
        <f>IF($GO205&gt;=25,INDEX($DI:$DI,$GN205+25),"")</f>
      </c>
      <c r="EK205">
        <f>IF($GO205&gt;=26,INDEX($DI:$DI,$GN205+26),"")</f>
      </c>
      <c r="EL205">
        <f>IF($GO205&gt;=27,INDEX($DI:$DI,$GN205+27),"")</f>
      </c>
      <c r="EM205">
        <f>IF($GO205&gt;=28,INDEX($DI:$DI,$GN205+28),"")</f>
      </c>
      <c r="EN205">
        <f>IF($GO205&gt;=29,INDEX($DI:$DI,$GN205+29),"")</f>
      </c>
      <c r="EO205">
        <f>IF($GO205&gt;=30,INDEX($DI:$DI,$GN205+30),"")</f>
      </c>
      <c r="EP205">
        <f>IF($GO205&gt;=31,INDEX($DI:$DI,$GN205+31),"")</f>
      </c>
      <c r="EQ205">
        <f>IF($GO205&gt;=32,INDEX($DI:$DI,$GN205+32),"")</f>
      </c>
      <c r="ER205">
        <f>IF($GO205&gt;=33,INDEX($DI:$DI,$GN205+33),"")</f>
      </c>
      <c r="ES205">
        <f>IF($GO205&gt;=34,INDEX($DI:$DI,$GN205+34),"")</f>
      </c>
      <c r="ET205">
        <f>IF($GO205&gt;=35,INDEX($DI:$DI,$GN205+35),"")</f>
      </c>
      <c r="EU205">
        <f>IF($GO205&gt;=36,INDEX($DI:$DI,$GN205+36),"")</f>
      </c>
      <c r="EV205">
        <f>IF($GO205&gt;=37,INDEX($DI:$DI,$GN205+37),"")</f>
      </c>
      <c r="EW205">
        <f>IF($GO205&gt;=38,INDEX($DI:$DI,$GN205+38),"")</f>
      </c>
      <c r="EX205">
        <f>IF($GO205&gt;=39,INDEX($DI:$DI,$GN205+39),"")</f>
      </c>
      <c r="EY205">
        <f>IF($GO205&gt;=40,INDEX($DI:$DI,$GN205+40),"")</f>
      </c>
      <c r="EZ205">
        <f>IF($GO205&gt;=1,INDEX($DJ:$DJ,$GN205+1),"")</f>
      </c>
      <c r="FA205">
        <f>IF($GO205&gt;=2,INDEX($DJ:$DJ,$GN205+2),"")</f>
      </c>
      <c r="FB205">
        <f>IF($GO205&gt;=3,INDEX($DJ:$DJ,$GN205+3),"")</f>
      </c>
      <c r="FC205">
        <f>IF($GO205&gt;=4,INDEX($DJ:$DJ,$GN205+4),"")</f>
      </c>
      <c r="FD205">
        <f>IF($GO205&gt;=5,INDEX($DJ:$DJ,$GN205+5),"")</f>
      </c>
      <c r="FE205">
        <f>IF($GO205&gt;=6,INDEX($DJ:$DJ,$GN205+6),"")</f>
      </c>
      <c r="FF205">
        <f>IF($GO205&gt;=7,INDEX($DJ:$DJ,$GN205+7),"")</f>
      </c>
      <c r="FG205">
        <f>IF($GO205&gt;=8,INDEX($DJ:$DJ,$GN205+8),"")</f>
      </c>
      <c r="FH205">
        <f>IF($GO205&gt;=9,INDEX($DJ:$DJ,$GN205+9),"")</f>
      </c>
      <c r="FI205">
        <f>IF($GO205&gt;=10,INDEX($DJ:$DJ,$GN205+10),"")</f>
      </c>
      <c r="FJ205">
        <f>IF($GO205&gt;=11,INDEX($DJ:$DJ,$GN205+11),"")</f>
      </c>
      <c r="FK205">
        <f>IF($GO205&gt;=12,INDEX($DJ:$DJ,$GN205+12),"")</f>
      </c>
      <c r="FL205">
        <f>IF($GO205&gt;=13,INDEX($DJ:$DJ,$GN205+13),"")</f>
      </c>
      <c r="FM205">
        <f>IF($GO205&gt;=14,INDEX($DJ:$DJ,$GN205+14),"")</f>
      </c>
      <c r="FN205">
        <f>IF($GO205&gt;=15,INDEX($DJ:$DJ,$GN205+15),"")</f>
      </c>
      <c r="FO205">
        <f>IF($GO205&gt;=16,INDEX($DJ:$DJ,$GN205+16),"")</f>
      </c>
      <c r="FP205">
        <f>IF($GO205&gt;=17,INDEX($DJ:$DJ,$GN205+17),"")</f>
      </c>
      <c r="FQ205">
        <f>IF($GO205&gt;=18,INDEX($DJ:$DJ,$GN205+18),"")</f>
      </c>
      <c r="FR205">
        <f>IF($GO205&gt;=19,INDEX($DJ:$DJ,$GN205+19),"")</f>
      </c>
      <c r="FS205">
        <f>IF($GO205&gt;=20,INDEX($DJ:$DJ,$GN205+20),"")</f>
      </c>
      <c r="FT205">
        <f>IF($GO205&gt;=21,INDEX($DJ:$DJ,$GN205+21),"")</f>
      </c>
      <c r="FU205">
        <f>IF($GO205&gt;=22,INDEX($DJ:$DJ,$GN205+22),"")</f>
      </c>
      <c r="FV205">
        <f>IF($GO205&gt;=23,INDEX($DJ:$DJ,$GN205+23),"")</f>
      </c>
      <c r="FW205">
        <f>IF($GO205&gt;=24,INDEX($DJ:$DJ,$GN205+24),"")</f>
      </c>
      <c r="FX205">
        <f>IF($GO205&gt;=25,INDEX($DJ:$DJ,$GN205+25),"")</f>
      </c>
      <c r="FY205">
        <f>IF($GO205&gt;=26,INDEX($DJ:$DJ,$GN205+26),"")</f>
      </c>
      <c r="FZ205">
        <f>IF($GO205&gt;=27,INDEX($DJ:$DJ,$GN205+27),"")</f>
      </c>
      <c r="GA205">
        <f>IF($GO205&gt;=28,INDEX($DJ:$DJ,$GN205+28),"")</f>
      </c>
      <c r="GB205">
        <f>IF($GO205&gt;=29,INDEX($DJ:$DJ,$GN205+29),"")</f>
      </c>
      <c r="GC205">
        <f>IF($GO205&gt;=30,INDEX($DJ:$DJ,$GN205+30),"")</f>
      </c>
      <c r="GD205">
        <f>IF($GO205&gt;=31,INDEX($DJ:$DJ,$GN205+31),"")</f>
      </c>
      <c r="GE205">
        <f>IF($GO205&gt;=32,INDEX($DJ:$DJ,$GN205+32),"")</f>
      </c>
      <c r="GF205">
        <f>IF($GO205&gt;=33,INDEX($DJ:$DJ,$GN205+33),"")</f>
      </c>
      <c r="GG205">
        <f>IF($GO205&gt;=34,INDEX($DJ:$DJ,$GN205+34),"")</f>
      </c>
      <c r="GH205">
        <f>IF($GO205&gt;=35,INDEX($DJ:$DJ,$GN205+35),"")</f>
      </c>
      <c r="GI205">
        <f>IF($GO205&gt;=36,INDEX($DJ:$DJ,$GN205+36),"")</f>
      </c>
      <c r="GJ205">
        <f>IF($GO205&gt;=37,INDEX($DJ:$DJ,$GN205+37),"")</f>
      </c>
      <c r="GK205">
        <f>IF($GO205&gt;=38,INDEX($DJ:$DJ,$GN205+38),"")</f>
      </c>
      <c r="GL205">
        <f>IF($GO205&gt;=39,INDEX($DJ:$DJ,$GN205+39),"")</f>
      </c>
      <c r="GM205">
        <f>IF($GO205&gt;=40,INDEX($DJ:$DJ,$GN205+40),"")</f>
      </c>
      <c r="GN205">
        <f>IFERROR(MATCH($DH205,$DI$2:$DI$148,0)+1,0)</f>
      </c>
      <c r="GO205">
        <f>IFERROR(INDEX($DK$2:$DK$148,MATCH($DH205,$DI$2:$DI$148,0)),0)</f>
      </c>
      <c r="GP205">
        <f>IFERROR(MATCH($Y205,$DL$205:$EY$205,0),0)</f>
      </c>
      <c r="GQ205">
        <f>IF($GP205&gt;0,INDEX($EZ$205:$GM$205,$GP205),"")</f>
      </c>
      <c r="GR205" t="s">
        <v>348</v>
      </c>
      <c r="GT205">
        <f>IF($JC205&gt;=1,INDEX($GR:$GR,$JB205+1),"")</f>
      </c>
      <c r="GU205">
        <f>IF($JC205&gt;=2,INDEX($GR:$GR,$JB205+2),"")</f>
      </c>
      <c r="GV205">
        <f>IF($JC205&gt;=3,INDEX($GR:$GR,$JB205+3),"")</f>
      </c>
      <c r="GW205">
        <f>IF($JC205&gt;=4,INDEX($GR:$GR,$JB205+4),"")</f>
      </c>
      <c r="GX205">
        <f>IF($JC205&gt;=5,INDEX($GR:$GR,$JB205+5),"")</f>
      </c>
      <c r="GY205">
        <f>IF($JC205&gt;=6,INDEX($GR:$GR,$JB205+6),"")</f>
      </c>
      <c r="GZ205">
        <f>IF($JC205&gt;=7,INDEX($GR:$GR,$JB205+7),"")</f>
      </c>
      <c r="HA205">
        <f>IF($JC205&gt;=8,INDEX($GR:$GR,$JB205+8),"")</f>
      </c>
      <c r="HB205">
        <f>IF($JC205&gt;=9,INDEX($GR:$GR,$JB205+9),"")</f>
      </c>
      <c r="HC205">
        <f>IF($JC205&gt;=10,INDEX($GR:$GR,$JB205+10),"")</f>
      </c>
      <c r="HD205">
        <f>IF($JC205&gt;=11,INDEX($GR:$GR,$JB205+11),"")</f>
      </c>
      <c r="HE205">
        <f>IF($JC205&gt;=12,INDEX($GR:$GR,$JB205+12),"")</f>
      </c>
      <c r="HF205">
        <f>IF($JC205&gt;=13,INDEX($GR:$GR,$JB205+13),"")</f>
      </c>
      <c r="HG205">
        <f>IF($JC205&gt;=14,INDEX($GR:$GR,$JB205+14),"")</f>
      </c>
      <c r="HH205">
        <f>IF($JC205&gt;=15,INDEX($GR:$GR,$JB205+15),"")</f>
      </c>
      <c r="HI205">
        <f>IF($JC205&gt;=16,INDEX($GR:$GR,$JB205+16),"")</f>
      </c>
      <c r="HJ205">
        <f>IF($JC205&gt;=17,INDEX($GR:$GR,$JB205+17),"")</f>
      </c>
      <c r="HK205">
        <f>IF($JC205&gt;=18,INDEX($GR:$GR,$JB205+18),"")</f>
      </c>
      <c r="HL205">
        <f>IF($JC205&gt;=19,INDEX($GR:$GR,$JB205+19),"")</f>
      </c>
      <c r="HM205">
        <f>IF($JC205&gt;=20,INDEX($GR:$GR,$JB205+20),"")</f>
      </c>
      <c r="HN205">
        <f>IF($JC205&gt;=21,INDEX($GR:$GR,$JB205+21),"")</f>
      </c>
      <c r="HO205">
        <f>IF($JC205&gt;=22,INDEX($GR:$GR,$JB205+22),"")</f>
      </c>
      <c r="HP205">
        <f>IF($JC205&gt;=23,INDEX($GR:$GR,$JB205+23),"")</f>
      </c>
      <c r="HQ205">
        <f>IF($JC205&gt;=24,INDEX($GR:$GR,$JB205+24),"")</f>
      </c>
      <c r="HR205">
        <f>IF($JC205&gt;=25,INDEX($GR:$GR,$JB205+25),"")</f>
      </c>
      <c r="HS205">
        <f>IF($JC205&gt;=26,INDEX($GR:$GR,$JB205+26),"")</f>
      </c>
      <c r="HT205">
        <f>IF($JC205&gt;=27,INDEX($GR:$GR,$JB205+27),"")</f>
      </c>
      <c r="HU205">
        <f>IF($JC205&gt;=28,INDEX($GR:$GR,$JB205+28),"")</f>
      </c>
      <c r="HV205">
        <f>IF($JC205&gt;=29,INDEX($GR:$GR,$JB205+29),"")</f>
      </c>
      <c r="HW205">
        <f>IF($JC205&gt;=30,INDEX($GR:$GR,$JB205+30),"")</f>
      </c>
      <c r="HX205">
        <f>IF($JC205&gt;=31,INDEX($GR:$GR,$JB205+31),"")</f>
      </c>
      <c r="HY205">
        <f>IF($JC205&gt;=32,INDEX($GR:$GR,$JB205+32),"")</f>
      </c>
      <c r="HZ205">
        <f>IF($JC205&gt;=33,INDEX($GR:$GR,$JB205+33),"")</f>
      </c>
      <c r="IA205">
        <f>IF($JC205&gt;=34,INDEX($GR:$GR,$JB205+34),"")</f>
      </c>
      <c r="IB205">
        <f>IF($JC205&gt;=35,INDEX($GR:$GR,$JB205+35),"")</f>
      </c>
      <c r="IC205">
        <f>IF($JC205&gt;=36,INDEX($GR:$GR,$JB205+36),"")</f>
      </c>
      <c r="ID205">
        <f>IF($JC205&gt;=37,INDEX($GR:$GR,$JB205+37),"")</f>
      </c>
      <c r="IE205">
        <f>IF($JC205&gt;=38,INDEX($GR:$GR,$JB205+38),"")</f>
      </c>
      <c r="IF205">
        <f>IF($JC205&gt;=39,INDEX($GR:$GR,$JB205+39),"")</f>
      </c>
      <c r="IG205">
        <f>IF($JC205&gt;=40,INDEX($GR:$GR,$JB205+40),"")</f>
      </c>
      <c r="IH205">
        <f>IF($JC205&gt;=41,INDEX($GR:$GR,$JB205+41),"")</f>
      </c>
      <c r="II205">
        <f>IF($JC205&gt;=42,INDEX($GR:$GR,$JB205+42),"")</f>
      </c>
      <c r="IJ205">
        <f>IF($JC205&gt;=43,INDEX($GR:$GR,$JB205+43),"")</f>
      </c>
      <c r="IK205">
        <f>IF($JC205&gt;=44,INDEX($GR:$GR,$JB205+44),"")</f>
      </c>
      <c r="IL205">
        <f>IF($JC205&gt;=45,INDEX($GR:$GR,$JB205+45),"")</f>
      </c>
      <c r="IM205">
        <f>IF($JC205&gt;=46,INDEX($GR:$GR,$JB205+46),"")</f>
      </c>
      <c r="IN205">
        <f>IF($JC205&gt;=47,INDEX($GR:$GR,$JB205+47),"")</f>
      </c>
      <c r="IO205">
        <f>IF($JC205&gt;=48,INDEX($GR:$GR,$JB205+48),"")</f>
      </c>
      <c r="IP205">
        <f>IF($JC205&gt;=49,INDEX($GR:$GR,$JB205+49),"")</f>
      </c>
      <c r="IQ205">
        <f>IF($JC205&gt;=50,INDEX($GR:$GR,$JB205+50),"")</f>
      </c>
      <c r="IR205">
        <f>IF($JC205&gt;=51,INDEX($GR:$GR,$JB205+51),"")</f>
      </c>
      <c r="IS205">
        <f>IF($JC205&gt;=52,INDEX($GR:$GR,$JB205+52),"")</f>
      </c>
      <c r="IT205">
        <f>IF($JC205&gt;=53,INDEX($GR:$GR,$JB205+53),"")</f>
      </c>
      <c r="IU205">
        <f>IF($JC205&gt;=54,INDEX($GR:$GR,$JB205+54),"")</f>
      </c>
      <c r="IV205">
        <f>IF($JC205&gt;=55,INDEX($GR:$GR,$JB205+55),"")</f>
      </c>
      <c r="IW205">
        <f>IF($JC205&gt;=56,INDEX($GR:$GR,$JB205+56),"")</f>
      </c>
      <c r="IX205">
        <f>IF($JC205&gt;=57,INDEX($GR:$GR,$JB205+57),"")</f>
      </c>
      <c r="IY205">
        <f>IF($JC205&gt;=58,INDEX($GR:$GR,$JB205+58),"")</f>
      </c>
      <c r="IZ205">
        <f>IF($JC205&gt;=59,INDEX($GR:$GR,$JB205+59),"")</f>
      </c>
      <c r="JA205">
        <f>IF($JC205&gt;=60,INDEX($GR:$GR,$JB205+60),"")</f>
      </c>
      <c r="JB205">
        <f>IFERROR(MATCH($GQ205,$GR$2:$GR$324,0)+1,0)</f>
      </c>
      <c r="JC205">
        <f>IFERROR(INDEX($GS$2:$GS$324,MATCH($GQ205,$GR$2:$GR$324,0)),0)</f>
      </c>
      <c r="JD205" t="s">
        <v>40</v>
      </c>
      <c r="JE205" t="s">
        <v>40</v>
      </c>
    </row>
    <row r="206" spans="1:265" x14ac:dyDescent="0.25">
      <c r="Q206">
        <f>IF(OR($T206="",$P206=""),"",IFERROR($T206/$P206,0))</f>
      </c>
      <c r="R206">
        <f>IF($T206="","",
SUM($S206,$U206,$Z206,$V206,$X206)*
(1-IF($AA206="",0,VALUE($AA206)/100)))</f>
      </c>
      <c r="S206">
        <f>IF($T206="","",$T206)</f>
      </c>
      <c r="U206">
        <f>IF($T206="","",
IF($N206="","",
IF(ISNUMBER(SEARCH("exempt",LOWER($N206))),0,
$T206*(VALUE(SUBSTITUTE($N206,"%",""))/100))))</f>
      </c>
      <c r="AB206">
        <f>IFERROR(IF(FIND(" - ",$K206)&gt;0,MID($K206,FIND(" - ",$K206)+3,LEN($K206)),""),"")</f>
      </c>
      <c r="AK206" t="s">
        <v>738</v>
      </c>
      <c r="AP206">
        <f>IFERROR(LEFT($K206,FIND(" - ",$K206)-1),$K206)</f>
      </c>
      <c r="AS206">
        <f>IF($CH206&gt;=1,INDEX($AQ:$AQ,$CG206+1),"")</f>
      </c>
      <c r="AT206">
        <f>IF($CH206&gt;=2,INDEX($AQ:$AQ,$CG206+2),"")</f>
      </c>
      <c r="AU206">
        <f>IF($CH206&gt;=3,INDEX($AQ:$AQ,$CG206+3),"")</f>
      </c>
      <c r="AV206">
        <f>IF($CH206&gt;=4,INDEX($AQ:$AQ,$CG206+4),"")</f>
      </c>
      <c r="AW206">
        <f>IF($CH206&gt;=5,INDEX($AQ:$AQ,$CG206+5),"")</f>
      </c>
      <c r="AX206">
        <f>IF($CH206&gt;=6,INDEX($AQ:$AQ,$CG206+6),"")</f>
      </c>
      <c r="AY206">
        <f>IF($CH206&gt;=7,INDEX($AQ:$AQ,$CG206+7),"")</f>
      </c>
      <c r="AZ206">
        <f>IF($CH206&gt;=8,INDEX($AQ:$AQ,$CG206+8),"")</f>
      </c>
      <c r="BA206">
        <f>IF($CH206&gt;=9,INDEX($AQ:$AQ,$CG206+9),"")</f>
      </c>
      <c r="BB206">
        <f>IF($CH206&gt;=10,INDEX($AQ:$AQ,$CG206+10),"")</f>
      </c>
      <c r="BC206">
        <f>IF($CH206&gt;=11,INDEX($AQ:$AQ,$CG206+11),"")</f>
      </c>
      <c r="BD206">
        <f>IF($CH206&gt;=12,INDEX($AQ:$AQ,$CG206+12),"")</f>
      </c>
      <c r="BE206">
        <f>IF($CH206&gt;=13,INDEX($AQ:$AQ,$CG206+13),"")</f>
      </c>
      <c r="BF206">
        <f>IF($CH206&gt;=14,INDEX($AQ:$AQ,$CG206+14),"")</f>
      </c>
      <c r="BG206">
        <f>IF($CH206&gt;=15,INDEX($AQ:$AQ,$CG206+15),"")</f>
      </c>
      <c r="BH206">
        <f>IF($CH206&gt;=16,INDEX($AQ:$AQ,$CG206+16),"")</f>
      </c>
      <c r="BI206">
        <f>IF($CH206&gt;=17,INDEX($AQ:$AQ,$CG206+17),"")</f>
      </c>
      <c r="BJ206">
        <f>IF($CH206&gt;=18,INDEX($AQ:$AQ,$CG206+18),"")</f>
      </c>
      <c r="BK206">
        <f>IF($CH206&gt;=19,INDEX($AQ:$AQ,$CG206+19),"")</f>
      </c>
      <c r="BL206">
        <f>IF($CH206&gt;=20,INDEX($AQ:$AQ,$CG206+20),"")</f>
      </c>
      <c r="BM206">
        <f>IF($CH206&gt;=21,INDEX($AQ:$AQ,$CG206+21),"")</f>
      </c>
      <c r="BN206">
        <f>IF($CH206&gt;=22,INDEX($AQ:$AQ,$CG206+22),"")</f>
      </c>
      <c r="BO206">
        <f>IF($CH206&gt;=23,INDEX($AQ:$AQ,$CG206+23),"")</f>
      </c>
      <c r="BP206">
        <f>IF($CH206&gt;=24,INDEX($AQ:$AQ,$CG206+24),"")</f>
      </c>
      <c r="BQ206">
        <f>IF($CH206&gt;=25,INDEX($AQ:$AQ,$CG206+25),"")</f>
      </c>
      <c r="BR206">
        <f>IF($CH206&gt;=26,INDEX($AQ:$AQ,$CG206+26),"")</f>
      </c>
      <c r="BS206">
        <f>IF($CH206&gt;=27,INDEX($AQ:$AQ,$CG206+27),"")</f>
      </c>
      <c r="BT206">
        <f>IF($CH206&gt;=28,INDEX($AQ:$AQ,$CG206+28),"")</f>
      </c>
      <c r="BU206">
        <f>IF($CH206&gt;=29,INDEX($AQ:$AQ,$CG206+29),"")</f>
      </c>
      <c r="BV206">
        <f>IF($CH206&gt;=30,INDEX($AQ:$AQ,$CG206+30),"")</f>
      </c>
      <c r="BW206">
        <f>IF($CH206&gt;=31,INDEX($AQ:$AQ,$CG206+31),"")</f>
      </c>
      <c r="BX206">
        <f>IF($CH206&gt;=32,INDEX($AQ:$AQ,$CG206+32),"")</f>
      </c>
      <c r="BY206">
        <f>IF($CH206&gt;=33,INDEX($AQ:$AQ,$CG206+33),"")</f>
      </c>
      <c r="BZ206">
        <f>IF($CH206&gt;=34,INDEX($AQ:$AQ,$CG206+34),"")</f>
      </c>
      <c r="CA206">
        <f>IF($CH206&gt;=35,INDEX($AQ:$AQ,$CG206+35),"")</f>
      </c>
      <c r="CB206">
        <f>IF($CH206&gt;=36,INDEX($AQ:$AQ,$CG206+36),"")</f>
      </c>
      <c r="CC206">
        <f>IF($CH206&gt;=37,INDEX($AQ:$AQ,$CG206+37),"")</f>
      </c>
      <c r="CD206">
        <f>IF($CH206&gt;=38,INDEX($AQ:$AQ,$CG206+38),"")</f>
      </c>
      <c r="CE206">
        <f>IF($CH206&gt;=39,INDEX($AQ:$AQ,$CG206+39),"")</f>
      </c>
      <c r="CF206">
        <f>IF($CH206&gt;=40,INDEX($AQ:$AQ,$CG206+40),"")</f>
      </c>
      <c r="CG206">
        <f>IFERROR(MATCH($AP206,$AQ$2:$AQ$134,0)+1,0)</f>
      </c>
      <c r="CH206">
        <f>IFERROR(INDEX($AR$2:$AR$134,MATCH($AP206,$AQ$2:$AQ$134,0)),0)</f>
      </c>
      <c r="CI206">
        <f>IFERROR(LEFT($L206,FIND(" - ",$L206)-1),$L206)</f>
      </c>
      <c r="CJ206" t="s">
        <v>739</v>
      </c>
      <c r="CK206">
        <v>2</v>
      </c>
      <c r="CL206">
        <f>IF($DG206&gt;=1,INDEX($CJ:$CJ,$DF206+1),"")</f>
      </c>
      <c r="CM206">
        <f>IF($DG206&gt;=2,INDEX($CJ:$CJ,$DF206+2),"")</f>
      </c>
      <c r="CN206">
        <f>IF($DG206&gt;=3,INDEX($CJ:$CJ,$DF206+3),"")</f>
      </c>
      <c r="CO206">
        <f>IF($DG206&gt;=4,INDEX($CJ:$CJ,$DF206+4),"")</f>
      </c>
      <c r="CP206">
        <f>IF($DG206&gt;=5,INDEX($CJ:$CJ,$DF206+5),"")</f>
      </c>
      <c r="CQ206">
        <f>IF($DG206&gt;=6,INDEX($CJ:$CJ,$DF206+6),"")</f>
      </c>
      <c r="CR206">
        <f>IF($DG206&gt;=7,INDEX($CJ:$CJ,$DF206+7),"")</f>
      </c>
      <c r="CS206">
        <f>IF($DG206&gt;=8,INDEX($CJ:$CJ,$DF206+8),"")</f>
      </c>
      <c r="CT206">
        <f>IF($DG206&gt;=9,INDEX($CJ:$CJ,$DF206+9),"")</f>
      </c>
      <c r="CU206">
        <f>IF($DG206&gt;=10,INDEX($CJ:$CJ,$DF206+10),"")</f>
      </c>
      <c r="CV206">
        <f>IF($DG206&gt;=11,INDEX($CJ:$CJ,$DF206+11),"")</f>
      </c>
      <c r="CW206">
        <f>IF($DG206&gt;=12,INDEX($CJ:$CJ,$DF206+12),"")</f>
      </c>
      <c r="CX206">
        <f>IF($DG206&gt;=13,INDEX($CJ:$CJ,$DF206+13),"")</f>
      </c>
      <c r="CY206">
        <f>IF($DG206&gt;=14,INDEX($CJ:$CJ,$DF206+14),"")</f>
      </c>
      <c r="CZ206">
        <f>IF($DG206&gt;=15,INDEX($CJ:$CJ,$DF206+15),"")</f>
      </c>
      <c r="DA206">
        <f>IF($DG206&gt;=16,INDEX($CJ:$CJ,$DF206+16),"")</f>
      </c>
      <c r="DB206">
        <f>IF($DG206&gt;=17,INDEX($CJ:$CJ,$DF206+17),"")</f>
      </c>
      <c r="DC206">
        <f>IF($DG206&gt;=18,INDEX($CJ:$CJ,$DF206+18),"")</f>
      </c>
      <c r="DD206">
        <f>IF($DG206&gt;=19,INDEX($CJ:$CJ,$DF206+19),"")</f>
      </c>
      <c r="DE206">
        <f>IF($DG206&gt;=20,INDEX($CJ:$CJ,$DF206+20),"")</f>
      </c>
      <c r="DF206">
        <f>IFERROR(MATCH($CI206,$CJ$2:$CJ$263,0)+1,0)</f>
      </c>
      <c r="DG206">
        <f>IFERROR(INDEX($CK$2:$CK$263,MATCH($CI206,$CJ$2:$CJ$263,0)),0)</f>
      </c>
      <c r="DH206">
        <f>IFERROR(INDEX($AO:$AO,MATCH($N206,$AN:$AN,0))&amp;"","")</f>
      </c>
      <c r="DL206">
        <f>IF($GO206&gt;=1,INDEX($DI:$DI,$GN206+1),"")</f>
      </c>
      <c r="DM206">
        <f>IF($GO206&gt;=2,INDEX($DI:$DI,$GN206+2),"")</f>
      </c>
      <c r="DN206">
        <f>IF($GO206&gt;=3,INDEX($DI:$DI,$GN206+3),"")</f>
      </c>
      <c r="DO206">
        <f>IF($GO206&gt;=4,INDEX($DI:$DI,$GN206+4),"")</f>
      </c>
      <c r="DP206">
        <f>IF($GO206&gt;=5,INDEX($DI:$DI,$GN206+5),"")</f>
      </c>
      <c r="DQ206">
        <f>IF($GO206&gt;=6,INDEX($DI:$DI,$GN206+6),"")</f>
      </c>
      <c r="DR206">
        <f>IF($GO206&gt;=7,INDEX($DI:$DI,$GN206+7),"")</f>
      </c>
      <c r="DS206">
        <f>IF($GO206&gt;=8,INDEX($DI:$DI,$GN206+8),"")</f>
      </c>
      <c r="DT206">
        <f>IF($GO206&gt;=9,INDEX($DI:$DI,$GN206+9),"")</f>
      </c>
      <c r="DU206">
        <f>IF($GO206&gt;=10,INDEX($DI:$DI,$GN206+10),"")</f>
      </c>
      <c r="DV206">
        <f>IF($GO206&gt;=11,INDEX($DI:$DI,$GN206+11),"")</f>
      </c>
      <c r="DW206">
        <f>IF($GO206&gt;=12,INDEX($DI:$DI,$GN206+12),"")</f>
      </c>
      <c r="DX206">
        <f>IF($GO206&gt;=13,INDEX($DI:$DI,$GN206+13),"")</f>
      </c>
      <c r="DY206">
        <f>IF($GO206&gt;=14,INDEX($DI:$DI,$GN206+14),"")</f>
      </c>
      <c r="DZ206">
        <f>IF($GO206&gt;=15,INDEX($DI:$DI,$GN206+15),"")</f>
      </c>
      <c r="EA206">
        <f>IF($GO206&gt;=16,INDEX($DI:$DI,$GN206+16),"")</f>
      </c>
      <c r="EB206">
        <f>IF($GO206&gt;=17,INDEX($DI:$DI,$GN206+17),"")</f>
      </c>
      <c r="EC206">
        <f>IF($GO206&gt;=18,INDEX($DI:$DI,$GN206+18),"")</f>
      </c>
      <c r="ED206">
        <f>IF($GO206&gt;=19,INDEX($DI:$DI,$GN206+19),"")</f>
      </c>
      <c r="EE206">
        <f>IF($GO206&gt;=20,INDEX($DI:$DI,$GN206+20),"")</f>
      </c>
      <c r="EF206">
        <f>IF($GO206&gt;=21,INDEX($DI:$DI,$GN206+21),"")</f>
      </c>
      <c r="EG206">
        <f>IF($GO206&gt;=22,INDEX($DI:$DI,$GN206+22),"")</f>
      </c>
      <c r="EH206">
        <f>IF($GO206&gt;=23,INDEX($DI:$DI,$GN206+23),"")</f>
      </c>
      <c r="EI206">
        <f>IF($GO206&gt;=24,INDEX($DI:$DI,$GN206+24),"")</f>
      </c>
      <c r="EJ206">
        <f>IF($GO206&gt;=25,INDEX($DI:$DI,$GN206+25),"")</f>
      </c>
      <c r="EK206">
        <f>IF($GO206&gt;=26,INDEX($DI:$DI,$GN206+26),"")</f>
      </c>
      <c r="EL206">
        <f>IF($GO206&gt;=27,INDEX($DI:$DI,$GN206+27),"")</f>
      </c>
      <c r="EM206">
        <f>IF($GO206&gt;=28,INDEX($DI:$DI,$GN206+28),"")</f>
      </c>
      <c r="EN206">
        <f>IF($GO206&gt;=29,INDEX($DI:$DI,$GN206+29),"")</f>
      </c>
      <c r="EO206">
        <f>IF($GO206&gt;=30,INDEX($DI:$DI,$GN206+30),"")</f>
      </c>
      <c r="EP206">
        <f>IF($GO206&gt;=31,INDEX($DI:$DI,$GN206+31),"")</f>
      </c>
      <c r="EQ206">
        <f>IF($GO206&gt;=32,INDEX($DI:$DI,$GN206+32),"")</f>
      </c>
      <c r="ER206">
        <f>IF($GO206&gt;=33,INDEX($DI:$DI,$GN206+33),"")</f>
      </c>
      <c r="ES206">
        <f>IF($GO206&gt;=34,INDEX($DI:$DI,$GN206+34),"")</f>
      </c>
      <c r="ET206">
        <f>IF($GO206&gt;=35,INDEX($DI:$DI,$GN206+35),"")</f>
      </c>
      <c r="EU206">
        <f>IF($GO206&gt;=36,INDEX($DI:$DI,$GN206+36),"")</f>
      </c>
      <c r="EV206">
        <f>IF($GO206&gt;=37,INDEX($DI:$DI,$GN206+37),"")</f>
      </c>
      <c r="EW206">
        <f>IF($GO206&gt;=38,INDEX($DI:$DI,$GN206+38),"")</f>
      </c>
      <c r="EX206">
        <f>IF($GO206&gt;=39,INDEX($DI:$DI,$GN206+39),"")</f>
      </c>
      <c r="EY206">
        <f>IF($GO206&gt;=40,INDEX($DI:$DI,$GN206+40),"")</f>
      </c>
      <c r="EZ206">
        <f>IF($GO206&gt;=1,INDEX($DJ:$DJ,$GN206+1),"")</f>
      </c>
      <c r="FA206">
        <f>IF($GO206&gt;=2,INDEX($DJ:$DJ,$GN206+2),"")</f>
      </c>
      <c r="FB206">
        <f>IF($GO206&gt;=3,INDEX($DJ:$DJ,$GN206+3),"")</f>
      </c>
      <c r="FC206">
        <f>IF($GO206&gt;=4,INDEX($DJ:$DJ,$GN206+4),"")</f>
      </c>
      <c r="FD206">
        <f>IF($GO206&gt;=5,INDEX($DJ:$DJ,$GN206+5),"")</f>
      </c>
      <c r="FE206">
        <f>IF($GO206&gt;=6,INDEX($DJ:$DJ,$GN206+6),"")</f>
      </c>
      <c r="FF206">
        <f>IF($GO206&gt;=7,INDEX($DJ:$DJ,$GN206+7),"")</f>
      </c>
      <c r="FG206">
        <f>IF($GO206&gt;=8,INDEX($DJ:$DJ,$GN206+8),"")</f>
      </c>
      <c r="FH206">
        <f>IF($GO206&gt;=9,INDEX($DJ:$DJ,$GN206+9),"")</f>
      </c>
      <c r="FI206">
        <f>IF($GO206&gt;=10,INDEX($DJ:$DJ,$GN206+10),"")</f>
      </c>
      <c r="FJ206">
        <f>IF($GO206&gt;=11,INDEX($DJ:$DJ,$GN206+11),"")</f>
      </c>
      <c r="FK206">
        <f>IF($GO206&gt;=12,INDEX($DJ:$DJ,$GN206+12),"")</f>
      </c>
      <c r="FL206">
        <f>IF($GO206&gt;=13,INDEX($DJ:$DJ,$GN206+13),"")</f>
      </c>
      <c r="FM206">
        <f>IF($GO206&gt;=14,INDEX($DJ:$DJ,$GN206+14),"")</f>
      </c>
      <c r="FN206">
        <f>IF($GO206&gt;=15,INDEX($DJ:$DJ,$GN206+15),"")</f>
      </c>
      <c r="FO206">
        <f>IF($GO206&gt;=16,INDEX($DJ:$DJ,$GN206+16),"")</f>
      </c>
      <c r="FP206">
        <f>IF($GO206&gt;=17,INDEX($DJ:$DJ,$GN206+17),"")</f>
      </c>
      <c r="FQ206">
        <f>IF($GO206&gt;=18,INDEX($DJ:$DJ,$GN206+18),"")</f>
      </c>
      <c r="FR206">
        <f>IF($GO206&gt;=19,INDEX($DJ:$DJ,$GN206+19),"")</f>
      </c>
      <c r="FS206">
        <f>IF($GO206&gt;=20,INDEX($DJ:$DJ,$GN206+20),"")</f>
      </c>
      <c r="FT206">
        <f>IF($GO206&gt;=21,INDEX($DJ:$DJ,$GN206+21),"")</f>
      </c>
      <c r="FU206">
        <f>IF($GO206&gt;=22,INDEX($DJ:$DJ,$GN206+22),"")</f>
      </c>
      <c r="FV206">
        <f>IF($GO206&gt;=23,INDEX($DJ:$DJ,$GN206+23),"")</f>
      </c>
      <c r="FW206">
        <f>IF($GO206&gt;=24,INDEX($DJ:$DJ,$GN206+24),"")</f>
      </c>
      <c r="FX206">
        <f>IF($GO206&gt;=25,INDEX($DJ:$DJ,$GN206+25),"")</f>
      </c>
      <c r="FY206">
        <f>IF($GO206&gt;=26,INDEX($DJ:$DJ,$GN206+26),"")</f>
      </c>
      <c r="FZ206">
        <f>IF($GO206&gt;=27,INDEX($DJ:$DJ,$GN206+27),"")</f>
      </c>
      <c r="GA206">
        <f>IF($GO206&gt;=28,INDEX($DJ:$DJ,$GN206+28),"")</f>
      </c>
      <c r="GB206">
        <f>IF($GO206&gt;=29,INDEX($DJ:$DJ,$GN206+29),"")</f>
      </c>
      <c r="GC206">
        <f>IF($GO206&gt;=30,INDEX($DJ:$DJ,$GN206+30),"")</f>
      </c>
      <c r="GD206">
        <f>IF($GO206&gt;=31,INDEX($DJ:$DJ,$GN206+31),"")</f>
      </c>
      <c r="GE206">
        <f>IF($GO206&gt;=32,INDEX($DJ:$DJ,$GN206+32),"")</f>
      </c>
      <c r="GF206">
        <f>IF($GO206&gt;=33,INDEX($DJ:$DJ,$GN206+33),"")</f>
      </c>
      <c r="GG206">
        <f>IF($GO206&gt;=34,INDEX($DJ:$DJ,$GN206+34),"")</f>
      </c>
      <c r="GH206">
        <f>IF($GO206&gt;=35,INDEX($DJ:$DJ,$GN206+35),"")</f>
      </c>
      <c r="GI206">
        <f>IF($GO206&gt;=36,INDEX($DJ:$DJ,$GN206+36),"")</f>
      </c>
      <c r="GJ206">
        <f>IF($GO206&gt;=37,INDEX($DJ:$DJ,$GN206+37),"")</f>
      </c>
      <c r="GK206">
        <f>IF($GO206&gt;=38,INDEX($DJ:$DJ,$GN206+38),"")</f>
      </c>
      <c r="GL206">
        <f>IF($GO206&gt;=39,INDEX($DJ:$DJ,$GN206+39),"")</f>
      </c>
      <c r="GM206">
        <f>IF($GO206&gt;=40,INDEX($DJ:$DJ,$GN206+40),"")</f>
      </c>
      <c r="GN206">
        <f>IFERROR(MATCH($DH206,$DI$2:$DI$148,0)+1,0)</f>
      </c>
      <c r="GO206">
        <f>IFERROR(INDEX($DK$2:$DK$148,MATCH($DH206,$DI$2:$DI$148,0)),0)</f>
      </c>
      <c r="GP206">
        <f>IFERROR(MATCH($Y206,$DL$206:$EY$206,0),0)</f>
      </c>
      <c r="GQ206">
        <f>IF($GP206&gt;0,INDEX($EZ$206:$GM$206,$GP206),"")</f>
      </c>
      <c r="GR206" t="s">
        <v>352</v>
      </c>
      <c r="GT206">
        <f>IF($JC206&gt;=1,INDEX($GR:$GR,$JB206+1),"")</f>
      </c>
      <c r="GU206">
        <f>IF($JC206&gt;=2,INDEX($GR:$GR,$JB206+2),"")</f>
      </c>
      <c r="GV206">
        <f>IF($JC206&gt;=3,INDEX($GR:$GR,$JB206+3),"")</f>
      </c>
      <c r="GW206">
        <f>IF($JC206&gt;=4,INDEX($GR:$GR,$JB206+4),"")</f>
      </c>
      <c r="GX206">
        <f>IF($JC206&gt;=5,INDEX($GR:$GR,$JB206+5),"")</f>
      </c>
      <c r="GY206">
        <f>IF($JC206&gt;=6,INDEX($GR:$GR,$JB206+6),"")</f>
      </c>
      <c r="GZ206">
        <f>IF($JC206&gt;=7,INDEX($GR:$GR,$JB206+7),"")</f>
      </c>
      <c r="HA206">
        <f>IF($JC206&gt;=8,INDEX($GR:$GR,$JB206+8),"")</f>
      </c>
      <c r="HB206">
        <f>IF($JC206&gt;=9,INDEX($GR:$GR,$JB206+9),"")</f>
      </c>
      <c r="HC206">
        <f>IF($JC206&gt;=10,INDEX($GR:$GR,$JB206+10),"")</f>
      </c>
      <c r="HD206">
        <f>IF($JC206&gt;=11,INDEX($GR:$GR,$JB206+11),"")</f>
      </c>
      <c r="HE206">
        <f>IF($JC206&gt;=12,INDEX($GR:$GR,$JB206+12),"")</f>
      </c>
      <c r="HF206">
        <f>IF($JC206&gt;=13,INDEX($GR:$GR,$JB206+13),"")</f>
      </c>
      <c r="HG206">
        <f>IF($JC206&gt;=14,INDEX($GR:$GR,$JB206+14),"")</f>
      </c>
      <c r="HH206">
        <f>IF($JC206&gt;=15,INDEX($GR:$GR,$JB206+15),"")</f>
      </c>
      <c r="HI206">
        <f>IF($JC206&gt;=16,INDEX($GR:$GR,$JB206+16),"")</f>
      </c>
      <c r="HJ206">
        <f>IF($JC206&gt;=17,INDEX($GR:$GR,$JB206+17),"")</f>
      </c>
      <c r="HK206">
        <f>IF($JC206&gt;=18,INDEX($GR:$GR,$JB206+18),"")</f>
      </c>
      <c r="HL206">
        <f>IF($JC206&gt;=19,INDEX($GR:$GR,$JB206+19),"")</f>
      </c>
      <c r="HM206">
        <f>IF($JC206&gt;=20,INDEX($GR:$GR,$JB206+20),"")</f>
      </c>
      <c r="HN206">
        <f>IF($JC206&gt;=21,INDEX($GR:$GR,$JB206+21),"")</f>
      </c>
      <c r="HO206">
        <f>IF($JC206&gt;=22,INDEX($GR:$GR,$JB206+22),"")</f>
      </c>
      <c r="HP206">
        <f>IF($JC206&gt;=23,INDEX($GR:$GR,$JB206+23),"")</f>
      </c>
      <c r="HQ206">
        <f>IF($JC206&gt;=24,INDEX($GR:$GR,$JB206+24),"")</f>
      </c>
      <c r="HR206">
        <f>IF($JC206&gt;=25,INDEX($GR:$GR,$JB206+25),"")</f>
      </c>
      <c r="HS206">
        <f>IF($JC206&gt;=26,INDEX($GR:$GR,$JB206+26),"")</f>
      </c>
      <c r="HT206">
        <f>IF($JC206&gt;=27,INDEX($GR:$GR,$JB206+27),"")</f>
      </c>
      <c r="HU206">
        <f>IF($JC206&gt;=28,INDEX($GR:$GR,$JB206+28),"")</f>
      </c>
      <c r="HV206">
        <f>IF($JC206&gt;=29,INDEX($GR:$GR,$JB206+29),"")</f>
      </c>
      <c r="HW206">
        <f>IF($JC206&gt;=30,INDEX($GR:$GR,$JB206+30),"")</f>
      </c>
      <c r="HX206">
        <f>IF($JC206&gt;=31,INDEX($GR:$GR,$JB206+31),"")</f>
      </c>
      <c r="HY206">
        <f>IF($JC206&gt;=32,INDEX($GR:$GR,$JB206+32),"")</f>
      </c>
      <c r="HZ206">
        <f>IF($JC206&gt;=33,INDEX($GR:$GR,$JB206+33),"")</f>
      </c>
      <c r="IA206">
        <f>IF($JC206&gt;=34,INDEX($GR:$GR,$JB206+34),"")</f>
      </c>
      <c r="IB206">
        <f>IF($JC206&gt;=35,INDEX($GR:$GR,$JB206+35),"")</f>
      </c>
      <c r="IC206">
        <f>IF($JC206&gt;=36,INDEX($GR:$GR,$JB206+36),"")</f>
      </c>
      <c r="ID206">
        <f>IF($JC206&gt;=37,INDEX($GR:$GR,$JB206+37),"")</f>
      </c>
      <c r="IE206">
        <f>IF($JC206&gt;=38,INDEX($GR:$GR,$JB206+38),"")</f>
      </c>
      <c r="IF206">
        <f>IF($JC206&gt;=39,INDEX($GR:$GR,$JB206+39),"")</f>
      </c>
      <c r="IG206">
        <f>IF($JC206&gt;=40,INDEX($GR:$GR,$JB206+40),"")</f>
      </c>
      <c r="IH206">
        <f>IF($JC206&gt;=41,INDEX($GR:$GR,$JB206+41),"")</f>
      </c>
      <c r="II206">
        <f>IF($JC206&gt;=42,INDEX($GR:$GR,$JB206+42),"")</f>
      </c>
      <c r="IJ206">
        <f>IF($JC206&gt;=43,INDEX($GR:$GR,$JB206+43),"")</f>
      </c>
      <c r="IK206">
        <f>IF($JC206&gt;=44,INDEX($GR:$GR,$JB206+44),"")</f>
      </c>
      <c r="IL206">
        <f>IF($JC206&gt;=45,INDEX($GR:$GR,$JB206+45),"")</f>
      </c>
      <c r="IM206">
        <f>IF($JC206&gt;=46,INDEX($GR:$GR,$JB206+46),"")</f>
      </c>
      <c r="IN206">
        <f>IF($JC206&gt;=47,INDEX($GR:$GR,$JB206+47),"")</f>
      </c>
      <c r="IO206">
        <f>IF($JC206&gt;=48,INDEX($GR:$GR,$JB206+48),"")</f>
      </c>
      <c r="IP206">
        <f>IF($JC206&gt;=49,INDEX($GR:$GR,$JB206+49),"")</f>
      </c>
      <c r="IQ206">
        <f>IF($JC206&gt;=50,INDEX($GR:$GR,$JB206+50),"")</f>
      </c>
      <c r="IR206">
        <f>IF($JC206&gt;=51,INDEX($GR:$GR,$JB206+51),"")</f>
      </c>
      <c r="IS206">
        <f>IF($JC206&gt;=52,INDEX($GR:$GR,$JB206+52),"")</f>
      </c>
      <c r="IT206">
        <f>IF($JC206&gt;=53,INDEX($GR:$GR,$JB206+53),"")</f>
      </c>
      <c r="IU206">
        <f>IF($JC206&gt;=54,INDEX($GR:$GR,$JB206+54),"")</f>
      </c>
      <c r="IV206">
        <f>IF($JC206&gt;=55,INDEX($GR:$GR,$JB206+55),"")</f>
      </c>
      <c r="IW206">
        <f>IF($JC206&gt;=56,INDEX($GR:$GR,$JB206+56),"")</f>
      </c>
      <c r="IX206">
        <f>IF($JC206&gt;=57,INDEX($GR:$GR,$JB206+57),"")</f>
      </c>
      <c r="IY206">
        <f>IF($JC206&gt;=58,INDEX($GR:$GR,$JB206+58),"")</f>
      </c>
      <c r="IZ206">
        <f>IF($JC206&gt;=59,INDEX($GR:$GR,$JB206+59),"")</f>
      </c>
      <c r="JA206">
        <f>IF($JC206&gt;=60,INDEX($GR:$GR,$JB206+60),"")</f>
      </c>
      <c r="JB206">
        <f>IFERROR(MATCH($GQ206,$GR$2:$GR$324,0)+1,0)</f>
      </c>
      <c r="JC206">
        <f>IFERROR(INDEX($GS$2:$GS$324,MATCH($GQ206,$GR$2:$GR$324,0)),0)</f>
      </c>
      <c r="JD206" t="s">
        <v>40</v>
      </c>
      <c r="JE206" t="s">
        <v>40</v>
      </c>
    </row>
    <row r="207" spans="1:265" x14ac:dyDescent="0.25">
      <c r="Q207">
        <f>IF(OR($T207="",$P207=""),"",IFERROR($T207/$P207,0))</f>
      </c>
      <c r="R207">
        <f>IF($T207="","",
SUM($S207,$U207,$Z207,$V207,$X207)*
(1-IF($AA207="",0,VALUE($AA207)/100)))</f>
      </c>
      <c r="S207">
        <f>IF($T207="","",$T207)</f>
      </c>
      <c r="U207">
        <f>IF($T207="","",
IF($N207="","",
IF(ISNUMBER(SEARCH("exempt",LOWER($N207))),0,
$T207*(VALUE(SUBSTITUTE($N207,"%",""))/100))))</f>
      </c>
      <c r="AB207">
        <f>IFERROR(IF(FIND(" - ",$K207)&gt;0,MID($K207,FIND(" - ",$K207)+3,LEN($K207)),""),"")</f>
      </c>
      <c r="AK207" t="s">
        <v>740</v>
      </c>
      <c r="AP207">
        <f>IFERROR(LEFT($K207,FIND(" - ",$K207)-1),$K207)</f>
      </c>
      <c r="AS207">
        <f>IF($CH207&gt;=1,INDEX($AQ:$AQ,$CG207+1),"")</f>
      </c>
      <c r="AT207">
        <f>IF($CH207&gt;=2,INDEX($AQ:$AQ,$CG207+2),"")</f>
      </c>
      <c r="AU207">
        <f>IF($CH207&gt;=3,INDEX($AQ:$AQ,$CG207+3),"")</f>
      </c>
      <c r="AV207">
        <f>IF($CH207&gt;=4,INDEX($AQ:$AQ,$CG207+4),"")</f>
      </c>
      <c r="AW207">
        <f>IF($CH207&gt;=5,INDEX($AQ:$AQ,$CG207+5),"")</f>
      </c>
      <c r="AX207">
        <f>IF($CH207&gt;=6,INDEX($AQ:$AQ,$CG207+6),"")</f>
      </c>
      <c r="AY207">
        <f>IF($CH207&gt;=7,INDEX($AQ:$AQ,$CG207+7),"")</f>
      </c>
      <c r="AZ207">
        <f>IF($CH207&gt;=8,INDEX($AQ:$AQ,$CG207+8),"")</f>
      </c>
      <c r="BA207">
        <f>IF($CH207&gt;=9,INDEX($AQ:$AQ,$CG207+9),"")</f>
      </c>
      <c r="BB207">
        <f>IF($CH207&gt;=10,INDEX($AQ:$AQ,$CG207+10),"")</f>
      </c>
      <c r="BC207">
        <f>IF($CH207&gt;=11,INDEX($AQ:$AQ,$CG207+11),"")</f>
      </c>
      <c r="BD207">
        <f>IF($CH207&gt;=12,INDEX($AQ:$AQ,$CG207+12),"")</f>
      </c>
      <c r="BE207">
        <f>IF($CH207&gt;=13,INDEX($AQ:$AQ,$CG207+13),"")</f>
      </c>
      <c r="BF207">
        <f>IF($CH207&gt;=14,INDEX($AQ:$AQ,$CG207+14),"")</f>
      </c>
      <c r="BG207">
        <f>IF($CH207&gt;=15,INDEX($AQ:$AQ,$CG207+15),"")</f>
      </c>
      <c r="BH207">
        <f>IF($CH207&gt;=16,INDEX($AQ:$AQ,$CG207+16),"")</f>
      </c>
      <c r="BI207">
        <f>IF($CH207&gt;=17,INDEX($AQ:$AQ,$CG207+17),"")</f>
      </c>
      <c r="BJ207">
        <f>IF($CH207&gt;=18,INDEX($AQ:$AQ,$CG207+18),"")</f>
      </c>
      <c r="BK207">
        <f>IF($CH207&gt;=19,INDEX($AQ:$AQ,$CG207+19),"")</f>
      </c>
      <c r="BL207">
        <f>IF($CH207&gt;=20,INDEX($AQ:$AQ,$CG207+20),"")</f>
      </c>
      <c r="BM207">
        <f>IF($CH207&gt;=21,INDEX($AQ:$AQ,$CG207+21),"")</f>
      </c>
      <c r="BN207">
        <f>IF($CH207&gt;=22,INDEX($AQ:$AQ,$CG207+22),"")</f>
      </c>
      <c r="BO207">
        <f>IF($CH207&gt;=23,INDEX($AQ:$AQ,$CG207+23),"")</f>
      </c>
      <c r="BP207">
        <f>IF($CH207&gt;=24,INDEX($AQ:$AQ,$CG207+24),"")</f>
      </c>
      <c r="BQ207">
        <f>IF($CH207&gt;=25,INDEX($AQ:$AQ,$CG207+25),"")</f>
      </c>
      <c r="BR207">
        <f>IF($CH207&gt;=26,INDEX($AQ:$AQ,$CG207+26),"")</f>
      </c>
      <c r="BS207">
        <f>IF($CH207&gt;=27,INDEX($AQ:$AQ,$CG207+27),"")</f>
      </c>
      <c r="BT207">
        <f>IF($CH207&gt;=28,INDEX($AQ:$AQ,$CG207+28),"")</f>
      </c>
      <c r="BU207">
        <f>IF($CH207&gt;=29,INDEX($AQ:$AQ,$CG207+29),"")</f>
      </c>
      <c r="BV207">
        <f>IF($CH207&gt;=30,INDEX($AQ:$AQ,$CG207+30),"")</f>
      </c>
      <c r="BW207">
        <f>IF($CH207&gt;=31,INDEX($AQ:$AQ,$CG207+31),"")</f>
      </c>
      <c r="BX207">
        <f>IF($CH207&gt;=32,INDEX($AQ:$AQ,$CG207+32),"")</f>
      </c>
      <c r="BY207">
        <f>IF($CH207&gt;=33,INDEX($AQ:$AQ,$CG207+33),"")</f>
      </c>
      <c r="BZ207">
        <f>IF($CH207&gt;=34,INDEX($AQ:$AQ,$CG207+34),"")</f>
      </c>
      <c r="CA207">
        <f>IF($CH207&gt;=35,INDEX($AQ:$AQ,$CG207+35),"")</f>
      </c>
      <c r="CB207">
        <f>IF($CH207&gt;=36,INDEX($AQ:$AQ,$CG207+36),"")</f>
      </c>
      <c r="CC207">
        <f>IF($CH207&gt;=37,INDEX($AQ:$AQ,$CG207+37),"")</f>
      </c>
      <c r="CD207">
        <f>IF($CH207&gt;=38,INDEX($AQ:$AQ,$CG207+38),"")</f>
      </c>
      <c r="CE207">
        <f>IF($CH207&gt;=39,INDEX($AQ:$AQ,$CG207+39),"")</f>
      </c>
      <c r="CF207">
        <f>IF($CH207&gt;=40,INDEX($AQ:$AQ,$CG207+40),"")</f>
      </c>
      <c r="CG207">
        <f>IFERROR(MATCH($AP207,$AQ$2:$AQ$134,0)+1,0)</f>
      </c>
      <c r="CH207">
        <f>IFERROR(INDEX($AR$2:$AR$134,MATCH($AP207,$AQ$2:$AQ$134,0)),0)</f>
      </c>
      <c r="CI207">
        <f>IFERROR(LEFT($L207,FIND(" - ",$L207)-1),$L207)</f>
      </c>
      <c r="CJ207" t="s">
        <v>224</v>
      </c>
      <c r="CL207">
        <f>IF($DG207&gt;=1,INDEX($CJ:$CJ,$DF207+1),"")</f>
      </c>
      <c r="CM207">
        <f>IF($DG207&gt;=2,INDEX($CJ:$CJ,$DF207+2),"")</f>
      </c>
      <c r="CN207">
        <f>IF($DG207&gt;=3,INDEX($CJ:$CJ,$DF207+3),"")</f>
      </c>
      <c r="CO207">
        <f>IF($DG207&gt;=4,INDEX($CJ:$CJ,$DF207+4),"")</f>
      </c>
      <c r="CP207">
        <f>IF($DG207&gt;=5,INDEX($CJ:$CJ,$DF207+5),"")</f>
      </c>
      <c r="CQ207">
        <f>IF($DG207&gt;=6,INDEX($CJ:$CJ,$DF207+6),"")</f>
      </c>
      <c r="CR207">
        <f>IF($DG207&gt;=7,INDEX($CJ:$CJ,$DF207+7),"")</f>
      </c>
      <c r="CS207">
        <f>IF($DG207&gt;=8,INDEX($CJ:$CJ,$DF207+8),"")</f>
      </c>
      <c r="CT207">
        <f>IF($DG207&gt;=9,INDEX($CJ:$CJ,$DF207+9),"")</f>
      </c>
      <c r="CU207">
        <f>IF($DG207&gt;=10,INDEX($CJ:$CJ,$DF207+10),"")</f>
      </c>
      <c r="CV207">
        <f>IF($DG207&gt;=11,INDEX($CJ:$CJ,$DF207+11),"")</f>
      </c>
      <c r="CW207">
        <f>IF($DG207&gt;=12,INDEX($CJ:$CJ,$DF207+12),"")</f>
      </c>
      <c r="CX207">
        <f>IF($DG207&gt;=13,INDEX($CJ:$CJ,$DF207+13),"")</f>
      </c>
      <c r="CY207">
        <f>IF($DG207&gt;=14,INDEX($CJ:$CJ,$DF207+14),"")</f>
      </c>
      <c r="CZ207">
        <f>IF($DG207&gt;=15,INDEX($CJ:$CJ,$DF207+15),"")</f>
      </c>
      <c r="DA207">
        <f>IF($DG207&gt;=16,INDEX($CJ:$CJ,$DF207+16),"")</f>
      </c>
      <c r="DB207">
        <f>IF($DG207&gt;=17,INDEX($CJ:$CJ,$DF207+17),"")</f>
      </c>
      <c r="DC207">
        <f>IF($DG207&gt;=18,INDEX($CJ:$CJ,$DF207+18),"")</f>
      </c>
      <c r="DD207">
        <f>IF($DG207&gt;=19,INDEX($CJ:$CJ,$DF207+19),"")</f>
      </c>
      <c r="DE207">
        <f>IF($DG207&gt;=20,INDEX($CJ:$CJ,$DF207+20),"")</f>
      </c>
      <c r="DF207">
        <f>IFERROR(MATCH($CI207,$CJ$2:$CJ$263,0)+1,0)</f>
      </c>
      <c r="DG207">
        <f>IFERROR(INDEX($CK$2:$CK$263,MATCH($CI207,$CJ$2:$CJ$263,0)),0)</f>
      </c>
      <c r="DH207">
        <f>IFERROR(INDEX($AO:$AO,MATCH($N207,$AN:$AN,0))&amp;"","")</f>
      </c>
      <c r="DL207">
        <f>IF($GO207&gt;=1,INDEX($DI:$DI,$GN207+1),"")</f>
      </c>
      <c r="DM207">
        <f>IF($GO207&gt;=2,INDEX($DI:$DI,$GN207+2),"")</f>
      </c>
      <c r="DN207">
        <f>IF($GO207&gt;=3,INDEX($DI:$DI,$GN207+3),"")</f>
      </c>
      <c r="DO207">
        <f>IF($GO207&gt;=4,INDEX($DI:$DI,$GN207+4),"")</f>
      </c>
      <c r="DP207">
        <f>IF($GO207&gt;=5,INDEX($DI:$DI,$GN207+5),"")</f>
      </c>
      <c r="DQ207">
        <f>IF($GO207&gt;=6,INDEX($DI:$DI,$GN207+6),"")</f>
      </c>
      <c r="DR207">
        <f>IF($GO207&gt;=7,INDEX($DI:$DI,$GN207+7),"")</f>
      </c>
      <c r="DS207">
        <f>IF($GO207&gt;=8,INDEX($DI:$DI,$GN207+8),"")</f>
      </c>
      <c r="DT207">
        <f>IF($GO207&gt;=9,INDEX($DI:$DI,$GN207+9),"")</f>
      </c>
      <c r="DU207">
        <f>IF($GO207&gt;=10,INDEX($DI:$DI,$GN207+10),"")</f>
      </c>
      <c r="DV207">
        <f>IF($GO207&gt;=11,INDEX($DI:$DI,$GN207+11),"")</f>
      </c>
      <c r="DW207">
        <f>IF($GO207&gt;=12,INDEX($DI:$DI,$GN207+12),"")</f>
      </c>
      <c r="DX207">
        <f>IF($GO207&gt;=13,INDEX($DI:$DI,$GN207+13),"")</f>
      </c>
      <c r="DY207">
        <f>IF($GO207&gt;=14,INDEX($DI:$DI,$GN207+14),"")</f>
      </c>
      <c r="DZ207">
        <f>IF($GO207&gt;=15,INDEX($DI:$DI,$GN207+15),"")</f>
      </c>
      <c r="EA207">
        <f>IF($GO207&gt;=16,INDEX($DI:$DI,$GN207+16),"")</f>
      </c>
      <c r="EB207">
        <f>IF($GO207&gt;=17,INDEX($DI:$DI,$GN207+17),"")</f>
      </c>
      <c r="EC207">
        <f>IF($GO207&gt;=18,INDEX($DI:$DI,$GN207+18),"")</f>
      </c>
      <c r="ED207">
        <f>IF($GO207&gt;=19,INDEX($DI:$DI,$GN207+19),"")</f>
      </c>
      <c r="EE207">
        <f>IF($GO207&gt;=20,INDEX($DI:$DI,$GN207+20),"")</f>
      </c>
      <c r="EF207">
        <f>IF($GO207&gt;=21,INDEX($DI:$DI,$GN207+21),"")</f>
      </c>
      <c r="EG207">
        <f>IF($GO207&gt;=22,INDEX($DI:$DI,$GN207+22),"")</f>
      </c>
      <c r="EH207">
        <f>IF($GO207&gt;=23,INDEX($DI:$DI,$GN207+23),"")</f>
      </c>
      <c r="EI207">
        <f>IF($GO207&gt;=24,INDEX($DI:$DI,$GN207+24),"")</f>
      </c>
      <c r="EJ207">
        <f>IF($GO207&gt;=25,INDEX($DI:$DI,$GN207+25),"")</f>
      </c>
      <c r="EK207">
        <f>IF($GO207&gt;=26,INDEX($DI:$DI,$GN207+26),"")</f>
      </c>
      <c r="EL207">
        <f>IF($GO207&gt;=27,INDEX($DI:$DI,$GN207+27),"")</f>
      </c>
      <c r="EM207">
        <f>IF($GO207&gt;=28,INDEX($DI:$DI,$GN207+28),"")</f>
      </c>
      <c r="EN207">
        <f>IF($GO207&gt;=29,INDEX($DI:$DI,$GN207+29),"")</f>
      </c>
      <c r="EO207">
        <f>IF($GO207&gt;=30,INDEX($DI:$DI,$GN207+30),"")</f>
      </c>
      <c r="EP207">
        <f>IF($GO207&gt;=31,INDEX($DI:$DI,$GN207+31),"")</f>
      </c>
      <c r="EQ207">
        <f>IF($GO207&gt;=32,INDEX($DI:$DI,$GN207+32),"")</f>
      </c>
      <c r="ER207">
        <f>IF($GO207&gt;=33,INDEX($DI:$DI,$GN207+33),"")</f>
      </c>
      <c r="ES207">
        <f>IF($GO207&gt;=34,INDEX($DI:$DI,$GN207+34),"")</f>
      </c>
      <c r="ET207">
        <f>IF($GO207&gt;=35,INDEX($DI:$DI,$GN207+35),"")</f>
      </c>
      <c r="EU207">
        <f>IF($GO207&gt;=36,INDEX($DI:$DI,$GN207+36),"")</f>
      </c>
      <c r="EV207">
        <f>IF($GO207&gt;=37,INDEX($DI:$DI,$GN207+37),"")</f>
      </c>
      <c r="EW207">
        <f>IF($GO207&gt;=38,INDEX($DI:$DI,$GN207+38),"")</f>
      </c>
      <c r="EX207">
        <f>IF($GO207&gt;=39,INDEX($DI:$DI,$GN207+39),"")</f>
      </c>
      <c r="EY207">
        <f>IF($GO207&gt;=40,INDEX($DI:$DI,$GN207+40),"")</f>
      </c>
      <c r="EZ207">
        <f>IF($GO207&gt;=1,INDEX($DJ:$DJ,$GN207+1),"")</f>
      </c>
      <c r="FA207">
        <f>IF($GO207&gt;=2,INDEX($DJ:$DJ,$GN207+2),"")</f>
      </c>
      <c r="FB207">
        <f>IF($GO207&gt;=3,INDEX($DJ:$DJ,$GN207+3),"")</f>
      </c>
      <c r="FC207">
        <f>IF($GO207&gt;=4,INDEX($DJ:$DJ,$GN207+4),"")</f>
      </c>
      <c r="FD207">
        <f>IF($GO207&gt;=5,INDEX($DJ:$DJ,$GN207+5),"")</f>
      </c>
      <c r="FE207">
        <f>IF($GO207&gt;=6,INDEX($DJ:$DJ,$GN207+6),"")</f>
      </c>
      <c r="FF207">
        <f>IF($GO207&gt;=7,INDEX($DJ:$DJ,$GN207+7),"")</f>
      </c>
      <c r="FG207">
        <f>IF($GO207&gt;=8,INDEX($DJ:$DJ,$GN207+8),"")</f>
      </c>
      <c r="FH207">
        <f>IF($GO207&gt;=9,INDEX($DJ:$DJ,$GN207+9),"")</f>
      </c>
      <c r="FI207">
        <f>IF($GO207&gt;=10,INDEX($DJ:$DJ,$GN207+10),"")</f>
      </c>
      <c r="FJ207">
        <f>IF($GO207&gt;=11,INDEX($DJ:$DJ,$GN207+11),"")</f>
      </c>
      <c r="FK207">
        <f>IF($GO207&gt;=12,INDEX($DJ:$DJ,$GN207+12),"")</f>
      </c>
      <c r="FL207">
        <f>IF($GO207&gt;=13,INDEX($DJ:$DJ,$GN207+13),"")</f>
      </c>
      <c r="FM207">
        <f>IF($GO207&gt;=14,INDEX($DJ:$DJ,$GN207+14),"")</f>
      </c>
      <c r="FN207">
        <f>IF($GO207&gt;=15,INDEX($DJ:$DJ,$GN207+15),"")</f>
      </c>
      <c r="FO207">
        <f>IF($GO207&gt;=16,INDEX($DJ:$DJ,$GN207+16),"")</f>
      </c>
      <c r="FP207">
        <f>IF($GO207&gt;=17,INDEX($DJ:$DJ,$GN207+17),"")</f>
      </c>
      <c r="FQ207">
        <f>IF($GO207&gt;=18,INDEX($DJ:$DJ,$GN207+18),"")</f>
      </c>
      <c r="FR207">
        <f>IF($GO207&gt;=19,INDEX($DJ:$DJ,$GN207+19),"")</f>
      </c>
      <c r="FS207">
        <f>IF($GO207&gt;=20,INDEX($DJ:$DJ,$GN207+20),"")</f>
      </c>
      <c r="FT207">
        <f>IF($GO207&gt;=21,INDEX($DJ:$DJ,$GN207+21),"")</f>
      </c>
      <c r="FU207">
        <f>IF($GO207&gt;=22,INDEX($DJ:$DJ,$GN207+22),"")</f>
      </c>
      <c r="FV207">
        <f>IF($GO207&gt;=23,INDEX($DJ:$DJ,$GN207+23),"")</f>
      </c>
      <c r="FW207">
        <f>IF($GO207&gt;=24,INDEX($DJ:$DJ,$GN207+24),"")</f>
      </c>
      <c r="FX207">
        <f>IF($GO207&gt;=25,INDEX($DJ:$DJ,$GN207+25),"")</f>
      </c>
      <c r="FY207">
        <f>IF($GO207&gt;=26,INDEX($DJ:$DJ,$GN207+26),"")</f>
      </c>
      <c r="FZ207">
        <f>IF($GO207&gt;=27,INDEX($DJ:$DJ,$GN207+27),"")</f>
      </c>
      <c r="GA207">
        <f>IF($GO207&gt;=28,INDEX($DJ:$DJ,$GN207+28),"")</f>
      </c>
      <c r="GB207">
        <f>IF($GO207&gt;=29,INDEX($DJ:$DJ,$GN207+29),"")</f>
      </c>
      <c r="GC207">
        <f>IF($GO207&gt;=30,INDEX($DJ:$DJ,$GN207+30),"")</f>
      </c>
      <c r="GD207">
        <f>IF($GO207&gt;=31,INDEX($DJ:$DJ,$GN207+31),"")</f>
      </c>
      <c r="GE207">
        <f>IF($GO207&gt;=32,INDEX($DJ:$DJ,$GN207+32),"")</f>
      </c>
      <c r="GF207">
        <f>IF($GO207&gt;=33,INDEX($DJ:$DJ,$GN207+33),"")</f>
      </c>
      <c r="GG207">
        <f>IF($GO207&gt;=34,INDEX($DJ:$DJ,$GN207+34),"")</f>
      </c>
      <c r="GH207">
        <f>IF($GO207&gt;=35,INDEX($DJ:$DJ,$GN207+35),"")</f>
      </c>
      <c r="GI207">
        <f>IF($GO207&gt;=36,INDEX($DJ:$DJ,$GN207+36),"")</f>
      </c>
      <c r="GJ207">
        <f>IF($GO207&gt;=37,INDEX($DJ:$DJ,$GN207+37),"")</f>
      </c>
      <c r="GK207">
        <f>IF($GO207&gt;=38,INDEX($DJ:$DJ,$GN207+38),"")</f>
      </c>
      <c r="GL207">
        <f>IF($GO207&gt;=39,INDEX($DJ:$DJ,$GN207+39),"")</f>
      </c>
      <c r="GM207">
        <f>IF($GO207&gt;=40,INDEX($DJ:$DJ,$GN207+40),"")</f>
      </c>
      <c r="GN207">
        <f>IFERROR(MATCH($DH207,$DI$2:$DI$148,0)+1,0)</f>
      </c>
      <c r="GO207">
        <f>IFERROR(INDEX($DK$2:$DK$148,MATCH($DH207,$DI$2:$DI$148,0)),0)</f>
      </c>
      <c r="GP207">
        <f>IFERROR(MATCH($Y207,$DL$207:$EY$207,0),0)</f>
      </c>
      <c r="GQ207">
        <f>IF($GP207&gt;0,INDEX($EZ$207:$GM$207,$GP207),"")</f>
      </c>
      <c r="GR207" t="s">
        <v>355</v>
      </c>
      <c r="GT207">
        <f>IF($JC207&gt;=1,INDEX($GR:$GR,$JB207+1),"")</f>
      </c>
      <c r="GU207">
        <f>IF($JC207&gt;=2,INDEX($GR:$GR,$JB207+2),"")</f>
      </c>
      <c r="GV207">
        <f>IF($JC207&gt;=3,INDEX($GR:$GR,$JB207+3),"")</f>
      </c>
      <c r="GW207">
        <f>IF($JC207&gt;=4,INDEX($GR:$GR,$JB207+4),"")</f>
      </c>
      <c r="GX207">
        <f>IF($JC207&gt;=5,INDEX($GR:$GR,$JB207+5),"")</f>
      </c>
      <c r="GY207">
        <f>IF($JC207&gt;=6,INDEX($GR:$GR,$JB207+6),"")</f>
      </c>
      <c r="GZ207">
        <f>IF($JC207&gt;=7,INDEX($GR:$GR,$JB207+7),"")</f>
      </c>
      <c r="HA207">
        <f>IF($JC207&gt;=8,INDEX($GR:$GR,$JB207+8),"")</f>
      </c>
      <c r="HB207">
        <f>IF($JC207&gt;=9,INDEX($GR:$GR,$JB207+9),"")</f>
      </c>
      <c r="HC207">
        <f>IF($JC207&gt;=10,INDEX($GR:$GR,$JB207+10),"")</f>
      </c>
      <c r="HD207">
        <f>IF($JC207&gt;=11,INDEX($GR:$GR,$JB207+11),"")</f>
      </c>
      <c r="HE207">
        <f>IF($JC207&gt;=12,INDEX($GR:$GR,$JB207+12),"")</f>
      </c>
      <c r="HF207">
        <f>IF($JC207&gt;=13,INDEX($GR:$GR,$JB207+13),"")</f>
      </c>
      <c r="HG207">
        <f>IF($JC207&gt;=14,INDEX($GR:$GR,$JB207+14),"")</f>
      </c>
      <c r="HH207">
        <f>IF($JC207&gt;=15,INDEX($GR:$GR,$JB207+15),"")</f>
      </c>
      <c r="HI207">
        <f>IF($JC207&gt;=16,INDEX($GR:$GR,$JB207+16),"")</f>
      </c>
      <c r="HJ207">
        <f>IF($JC207&gt;=17,INDEX($GR:$GR,$JB207+17),"")</f>
      </c>
      <c r="HK207">
        <f>IF($JC207&gt;=18,INDEX($GR:$GR,$JB207+18),"")</f>
      </c>
      <c r="HL207">
        <f>IF($JC207&gt;=19,INDEX($GR:$GR,$JB207+19),"")</f>
      </c>
      <c r="HM207">
        <f>IF($JC207&gt;=20,INDEX($GR:$GR,$JB207+20),"")</f>
      </c>
      <c r="HN207">
        <f>IF($JC207&gt;=21,INDEX($GR:$GR,$JB207+21),"")</f>
      </c>
      <c r="HO207">
        <f>IF($JC207&gt;=22,INDEX($GR:$GR,$JB207+22),"")</f>
      </c>
      <c r="HP207">
        <f>IF($JC207&gt;=23,INDEX($GR:$GR,$JB207+23),"")</f>
      </c>
      <c r="HQ207">
        <f>IF($JC207&gt;=24,INDEX($GR:$GR,$JB207+24),"")</f>
      </c>
      <c r="HR207">
        <f>IF($JC207&gt;=25,INDEX($GR:$GR,$JB207+25),"")</f>
      </c>
      <c r="HS207">
        <f>IF($JC207&gt;=26,INDEX($GR:$GR,$JB207+26),"")</f>
      </c>
      <c r="HT207">
        <f>IF($JC207&gt;=27,INDEX($GR:$GR,$JB207+27),"")</f>
      </c>
      <c r="HU207">
        <f>IF($JC207&gt;=28,INDEX($GR:$GR,$JB207+28),"")</f>
      </c>
      <c r="HV207">
        <f>IF($JC207&gt;=29,INDEX($GR:$GR,$JB207+29),"")</f>
      </c>
      <c r="HW207">
        <f>IF($JC207&gt;=30,INDEX($GR:$GR,$JB207+30),"")</f>
      </c>
      <c r="HX207">
        <f>IF($JC207&gt;=31,INDEX($GR:$GR,$JB207+31),"")</f>
      </c>
      <c r="HY207">
        <f>IF($JC207&gt;=32,INDEX($GR:$GR,$JB207+32),"")</f>
      </c>
      <c r="HZ207">
        <f>IF($JC207&gt;=33,INDEX($GR:$GR,$JB207+33),"")</f>
      </c>
      <c r="IA207">
        <f>IF($JC207&gt;=34,INDEX($GR:$GR,$JB207+34),"")</f>
      </c>
      <c r="IB207">
        <f>IF($JC207&gt;=35,INDEX($GR:$GR,$JB207+35),"")</f>
      </c>
      <c r="IC207">
        <f>IF($JC207&gt;=36,INDEX($GR:$GR,$JB207+36),"")</f>
      </c>
      <c r="ID207">
        <f>IF($JC207&gt;=37,INDEX($GR:$GR,$JB207+37),"")</f>
      </c>
      <c r="IE207">
        <f>IF($JC207&gt;=38,INDEX($GR:$GR,$JB207+38),"")</f>
      </c>
      <c r="IF207">
        <f>IF($JC207&gt;=39,INDEX($GR:$GR,$JB207+39),"")</f>
      </c>
      <c r="IG207">
        <f>IF($JC207&gt;=40,INDEX($GR:$GR,$JB207+40),"")</f>
      </c>
      <c r="IH207">
        <f>IF($JC207&gt;=41,INDEX($GR:$GR,$JB207+41),"")</f>
      </c>
      <c r="II207">
        <f>IF($JC207&gt;=42,INDEX($GR:$GR,$JB207+42),"")</f>
      </c>
      <c r="IJ207">
        <f>IF($JC207&gt;=43,INDEX($GR:$GR,$JB207+43),"")</f>
      </c>
      <c r="IK207">
        <f>IF($JC207&gt;=44,INDEX($GR:$GR,$JB207+44),"")</f>
      </c>
      <c r="IL207">
        <f>IF($JC207&gt;=45,INDEX($GR:$GR,$JB207+45),"")</f>
      </c>
      <c r="IM207">
        <f>IF($JC207&gt;=46,INDEX($GR:$GR,$JB207+46),"")</f>
      </c>
      <c r="IN207">
        <f>IF($JC207&gt;=47,INDEX($GR:$GR,$JB207+47),"")</f>
      </c>
      <c r="IO207">
        <f>IF($JC207&gt;=48,INDEX($GR:$GR,$JB207+48),"")</f>
      </c>
      <c r="IP207">
        <f>IF($JC207&gt;=49,INDEX($GR:$GR,$JB207+49),"")</f>
      </c>
      <c r="IQ207">
        <f>IF($JC207&gt;=50,INDEX($GR:$GR,$JB207+50),"")</f>
      </c>
      <c r="IR207">
        <f>IF($JC207&gt;=51,INDEX($GR:$GR,$JB207+51),"")</f>
      </c>
      <c r="IS207">
        <f>IF($JC207&gt;=52,INDEX($GR:$GR,$JB207+52),"")</f>
      </c>
      <c r="IT207">
        <f>IF($JC207&gt;=53,INDEX($GR:$GR,$JB207+53),"")</f>
      </c>
      <c r="IU207">
        <f>IF($JC207&gt;=54,INDEX($GR:$GR,$JB207+54),"")</f>
      </c>
      <c r="IV207">
        <f>IF($JC207&gt;=55,INDEX($GR:$GR,$JB207+55),"")</f>
      </c>
      <c r="IW207">
        <f>IF($JC207&gt;=56,INDEX($GR:$GR,$JB207+56),"")</f>
      </c>
      <c r="IX207">
        <f>IF($JC207&gt;=57,INDEX($GR:$GR,$JB207+57),"")</f>
      </c>
      <c r="IY207">
        <f>IF($JC207&gt;=58,INDEX($GR:$GR,$JB207+58),"")</f>
      </c>
      <c r="IZ207">
        <f>IF($JC207&gt;=59,INDEX($GR:$GR,$JB207+59),"")</f>
      </c>
      <c r="JA207">
        <f>IF($JC207&gt;=60,INDEX($GR:$GR,$JB207+60),"")</f>
      </c>
      <c r="JB207">
        <f>IFERROR(MATCH($GQ207,$GR$2:$GR$324,0)+1,0)</f>
      </c>
      <c r="JC207">
        <f>IFERROR(INDEX($GS$2:$GS$324,MATCH($GQ207,$GR$2:$GR$324,0)),0)</f>
      </c>
      <c r="JD207" t="s">
        <v>40</v>
      </c>
      <c r="JE207" t="s">
        <v>40</v>
      </c>
    </row>
    <row r="208" spans="1:265" x14ac:dyDescent="0.25">
      <c r="Q208">
        <f>IF(OR($T208="",$P208=""),"",IFERROR($T208/$P208,0))</f>
      </c>
      <c r="R208">
        <f>IF($T208="","",
SUM($S208,$U208,$Z208,$V208,$X208)*
(1-IF($AA208="",0,VALUE($AA208)/100)))</f>
      </c>
      <c r="S208">
        <f>IF($T208="","",$T208)</f>
      </c>
      <c r="U208">
        <f>IF($T208="","",
IF($N208="","",
IF(ISNUMBER(SEARCH("exempt",LOWER($N208))),0,
$T208*(VALUE(SUBSTITUTE($N208,"%",""))/100))))</f>
      </c>
      <c r="AB208">
        <f>IFERROR(IF(FIND(" - ",$K208)&gt;0,MID($K208,FIND(" - ",$K208)+3,LEN($K208)),""),"")</f>
      </c>
      <c r="AK208" t="s">
        <v>741</v>
      </c>
      <c r="AP208">
        <f>IFERROR(LEFT($K208,FIND(" - ",$K208)-1),$K208)</f>
      </c>
      <c r="AS208">
        <f>IF($CH208&gt;=1,INDEX($AQ:$AQ,$CG208+1),"")</f>
      </c>
      <c r="AT208">
        <f>IF($CH208&gt;=2,INDEX($AQ:$AQ,$CG208+2),"")</f>
      </c>
      <c r="AU208">
        <f>IF($CH208&gt;=3,INDEX($AQ:$AQ,$CG208+3),"")</f>
      </c>
      <c r="AV208">
        <f>IF($CH208&gt;=4,INDEX($AQ:$AQ,$CG208+4),"")</f>
      </c>
      <c r="AW208">
        <f>IF($CH208&gt;=5,INDEX($AQ:$AQ,$CG208+5),"")</f>
      </c>
      <c r="AX208">
        <f>IF($CH208&gt;=6,INDEX($AQ:$AQ,$CG208+6),"")</f>
      </c>
      <c r="AY208">
        <f>IF($CH208&gt;=7,INDEX($AQ:$AQ,$CG208+7),"")</f>
      </c>
      <c r="AZ208">
        <f>IF($CH208&gt;=8,INDEX($AQ:$AQ,$CG208+8),"")</f>
      </c>
      <c r="BA208">
        <f>IF($CH208&gt;=9,INDEX($AQ:$AQ,$CG208+9),"")</f>
      </c>
      <c r="BB208">
        <f>IF($CH208&gt;=10,INDEX($AQ:$AQ,$CG208+10),"")</f>
      </c>
      <c r="BC208">
        <f>IF($CH208&gt;=11,INDEX($AQ:$AQ,$CG208+11),"")</f>
      </c>
      <c r="BD208">
        <f>IF($CH208&gt;=12,INDEX($AQ:$AQ,$CG208+12),"")</f>
      </c>
      <c r="BE208">
        <f>IF($CH208&gt;=13,INDEX($AQ:$AQ,$CG208+13),"")</f>
      </c>
      <c r="BF208">
        <f>IF($CH208&gt;=14,INDEX($AQ:$AQ,$CG208+14),"")</f>
      </c>
      <c r="BG208">
        <f>IF($CH208&gt;=15,INDEX($AQ:$AQ,$CG208+15),"")</f>
      </c>
      <c r="BH208">
        <f>IF($CH208&gt;=16,INDEX($AQ:$AQ,$CG208+16),"")</f>
      </c>
      <c r="BI208">
        <f>IF($CH208&gt;=17,INDEX($AQ:$AQ,$CG208+17),"")</f>
      </c>
      <c r="BJ208">
        <f>IF($CH208&gt;=18,INDEX($AQ:$AQ,$CG208+18),"")</f>
      </c>
      <c r="BK208">
        <f>IF($CH208&gt;=19,INDEX($AQ:$AQ,$CG208+19),"")</f>
      </c>
      <c r="BL208">
        <f>IF($CH208&gt;=20,INDEX($AQ:$AQ,$CG208+20),"")</f>
      </c>
      <c r="BM208">
        <f>IF($CH208&gt;=21,INDEX($AQ:$AQ,$CG208+21),"")</f>
      </c>
      <c r="BN208">
        <f>IF($CH208&gt;=22,INDEX($AQ:$AQ,$CG208+22),"")</f>
      </c>
      <c r="BO208">
        <f>IF($CH208&gt;=23,INDEX($AQ:$AQ,$CG208+23),"")</f>
      </c>
      <c r="BP208">
        <f>IF($CH208&gt;=24,INDEX($AQ:$AQ,$CG208+24),"")</f>
      </c>
      <c r="BQ208">
        <f>IF($CH208&gt;=25,INDEX($AQ:$AQ,$CG208+25),"")</f>
      </c>
      <c r="BR208">
        <f>IF($CH208&gt;=26,INDEX($AQ:$AQ,$CG208+26),"")</f>
      </c>
      <c r="BS208">
        <f>IF($CH208&gt;=27,INDEX($AQ:$AQ,$CG208+27),"")</f>
      </c>
      <c r="BT208">
        <f>IF($CH208&gt;=28,INDEX($AQ:$AQ,$CG208+28),"")</f>
      </c>
      <c r="BU208">
        <f>IF($CH208&gt;=29,INDEX($AQ:$AQ,$CG208+29),"")</f>
      </c>
      <c r="BV208">
        <f>IF($CH208&gt;=30,INDEX($AQ:$AQ,$CG208+30),"")</f>
      </c>
      <c r="BW208">
        <f>IF($CH208&gt;=31,INDEX($AQ:$AQ,$CG208+31),"")</f>
      </c>
      <c r="BX208">
        <f>IF($CH208&gt;=32,INDEX($AQ:$AQ,$CG208+32),"")</f>
      </c>
      <c r="BY208">
        <f>IF($CH208&gt;=33,INDEX($AQ:$AQ,$CG208+33),"")</f>
      </c>
      <c r="BZ208">
        <f>IF($CH208&gt;=34,INDEX($AQ:$AQ,$CG208+34),"")</f>
      </c>
      <c r="CA208">
        <f>IF($CH208&gt;=35,INDEX($AQ:$AQ,$CG208+35),"")</f>
      </c>
      <c r="CB208">
        <f>IF($CH208&gt;=36,INDEX($AQ:$AQ,$CG208+36),"")</f>
      </c>
      <c r="CC208">
        <f>IF($CH208&gt;=37,INDEX($AQ:$AQ,$CG208+37),"")</f>
      </c>
      <c r="CD208">
        <f>IF($CH208&gt;=38,INDEX($AQ:$AQ,$CG208+38),"")</f>
      </c>
      <c r="CE208">
        <f>IF($CH208&gt;=39,INDEX($AQ:$AQ,$CG208+39),"")</f>
      </c>
      <c r="CF208">
        <f>IF($CH208&gt;=40,INDEX($AQ:$AQ,$CG208+40),"")</f>
      </c>
      <c r="CG208">
        <f>IFERROR(MATCH($AP208,$AQ$2:$AQ$134,0)+1,0)</f>
      </c>
      <c r="CH208">
        <f>IFERROR(INDEX($AR$2:$AR$134,MATCH($AP208,$AQ$2:$AQ$134,0)),0)</f>
      </c>
      <c r="CI208">
        <f>IFERROR(LEFT($L208,FIND(" - ",$L208)-1),$L208)</f>
      </c>
      <c r="CJ208" t="s">
        <v>62</v>
      </c>
      <c r="CL208">
        <f>IF($DG208&gt;=1,INDEX($CJ:$CJ,$DF208+1),"")</f>
      </c>
      <c r="CM208">
        <f>IF($DG208&gt;=2,INDEX($CJ:$CJ,$DF208+2),"")</f>
      </c>
      <c r="CN208">
        <f>IF($DG208&gt;=3,INDEX($CJ:$CJ,$DF208+3),"")</f>
      </c>
      <c r="CO208">
        <f>IF($DG208&gt;=4,INDEX($CJ:$CJ,$DF208+4),"")</f>
      </c>
      <c r="CP208">
        <f>IF($DG208&gt;=5,INDEX($CJ:$CJ,$DF208+5),"")</f>
      </c>
      <c r="CQ208">
        <f>IF($DG208&gt;=6,INDEX($CJ:$CJ,$DF208+6),"")</f>
      </c>
      <c r="CR208">
        <f>IF($DG208&gt;=7,INDEX($CJ:$CJ,$DF208+7),"")</f>
      </c>
      <c r="CS208">
        <f>IF($DG208&gt;=8,INDEX($CJ:$CJ,$DF208+8),"")</f>
      </c>
      <c r="CT208">
        <f>IF($DG208&gt;=9,INDEX($CJ:$CJ,$DF208+9),"")</f>
      </c>
      <c r="CU208">
        <f>IF($DG208&gt;=10,INDEX($CJ:$CJ,$DF208+10),"")</f>
      </c>
      <c r="CV208">
        <f>IF($DG208&gt;=11,INDEX($CJ:$CJ,$DF208+11),"")</f>
      </c>
      <c r="CW208">
        <f>IF($DG208&gt;=12,INDEX($CJ:$CJ,$DF208+12),"")</f>
      </c>
      <c r="CX208">
        <f>IF($DG208&gt;=13,INDEX($CJ:$CJ,$DF208+13),"")</f>
      </c>
      <c r="CY208">
        <f>IF($DG208&gt;=14,INDEX($CJ:$CJ,$DF208+14),"")</f>
      </c>
      <c r="CZ208">
        <f>IF($DG208&gt;=15,INDEX($CJ:$CJ,$DF208+15),"")</f>
      </c>
      <c r="DA208">
        <f>IF($DG208&gt;=16,INDEX($CJ:$CJ,$DF208+16),"")</f>
      </c>
      <c r="DB208">
        <f>IF($DG208&gt;=17,INDEX($CJ:$CJ,$DF208+17),"")</f>
      </c>
      <c r="DC208">
        <f>IF($DG208&gt;=18,INDEX($CJ:$CJ,$DF208+18),"")</f>
      </c>
      <c r="DD208">
        <f>IF($DG208&gt;=19,INDEX($CJ:$CJ,$DF208+19),"")</f>
      </c>
      <c r="DE208">
        <f>IF($DG208&gt;=20,INDEX($CJ:$CJ,$DF208+20),"")</f>
      </c>
      <c r="DF208">
        <f>IFERROR(MATCH($CI208,$CJ$2:$CJ$263,0)+1,0)</f>
      </c>
      <c r="DG208">
        <f>IFERROR(INDEX($CK$2:$CK$263,MATCH($CI208,$CJ$2:$CJ$263,0)),0)</f>
      </c>
      <c r="DH208">
        <f>IFERROR(INDEX($AO:$AO,MATCH($N208,$AN:$AN,0))&amp;"","")</f>
      </c>
      <c r="DL208">
        <f>IF($GO208&gt;=1,INDEX($DI:$DI,$GN208+1),"")</f>
      </c>
      <c r="DM208">
        <f>IF($GO208&gt;=2,INDEX($DI:$DI,$GN208+2),"")</f>
      </c>
      <c r="DN208">
        <f>IF($GO208&gt;=3,INDEX($DI:$DI,$GN208+3),"")</f>
      </c>
      <c r="DO208">
        <f>IF($GO208&gt;=4,INDEX($DI:$DI,$GN208+4),"")</f>
      </c>
      <c r="DP208">
        <f>IF($GO208&gt;=5,INDEX($DI:$DI,$GN208+5),"")</f>
      </c>
      <c r="DQ208">
        <f>IF($GO208&gt;=6,INDEX($DI:$DI,$GN208+6),"")</f>
      </c>
      <c r="DR208">
        <f>IF($GO208&gt;=7,INDEX($DI:$DI,$GN208+7),"")</f>
      </c>
      <c r="DS208">
        <f>IF($GO208&gt;=8,INDEX($DI:$DI,$GN208+8),"")</f>
      </c>
      <c r="DT208">
        <f>IF($GO208&gt;=9,INDEX($DI:$DI,$GN208+9),"")</f>
      </c>
      <c r="DU208">
        <f>IF($GO208&gt;=10,INDEX($DI:$DI,$GN208+10),"")</f>
      </c>
      <c r="DV208">
        <f>IF($GO208&gt;=11,INDEX($DI:$DI,$GN208+11),"")</f>
      </c>
      <c r="DW208">
        <f>IF($GO208&gt;=12,INDEX($DI:$DI,$GN208+12),"")</f>
      </c>
      <c r="DX208">
        <f>IF($GO208&gt;=13,INDEX($DI:$DI,$GN208+13),"")</f>
      </c>
      <c r="DY208">
        <f>IF($GO208&gt;=14,INDEX($DI:$DI,$GN208+14),"")</f>
      </c>
      <c r="DZ208">
        <f>IF($GO208&gt;=15,INDEX($DI:$DI,$GN208+15),"")</f>
      </c>
      <c r="EA208">
        <f>IF($GO208&gt;=16,INDEX($DI:$DI,$GN208+16),"")</f>
      </c>
      <c r="EB208">
        <f>IF($GO208&gt;=17,INDEX($DI:$DI,$GN208+17),"")</f>
      </c>
      <c r="EC208">
        <f>IF($GO208&gt;=18,INDEX($DI:$DI,$GN208+18),"")</f>
      </c>
      <c r="ED208">
        <f>IF($GO208&gt;=19,INDEX($DI:$DI,$GN208+19),"")</f>
      </c>
      <c r="EE208">
        <f>IF($GO208&gt;=20,INDEX($DI:$DI,$GN208+20),"")</f>
      </c>
      <c r="EF208">
        <f>IF($GO208&gt;=21,INDEX($DI:$DI,$GN208+21),"")</f>
      </c>
      <c r="EG208">
        <f>IF($GO208&gt;=22,INDEX($DI:$DI,$GN208+22),"")</f>
      </c>
      <c r="EH208">
        <f>IF($GO208&gt;=23,INDEX($DI:$DI,$GN208+23),"")</f>
      </c>
      <c r="EI208">
        <f>IF($GO208&gt;=24,INDEX($DI:$DI,$GN208+24),"")</f>
      </c>
      <c r="EJ208">
        <f>IF($GO208&gt;=25,INDEX($DI:$DI,$GN208+25),"")</f>
      </c>
      <c r="EK208">
        <f>IF($GO208&gt;=26,INDEX($DI:$DI,$GN208+26),"")</f>
      </c>
      <c r="EL208">
        <f>IF($GO208&gt;=27,INDEX($DI:$DI,$GN208+27),"")</f>
      </c>
      <c r="EM208">
        <f>IF($GO208&gt;=28,INDEX($DI:$DI,$GN208+28),"")</f>
      </c>
      <c r="EN208">
        <f>IF($GO208&gt;=29,INDEX($DI:$DI,$GN208+29),"")</f>
      </c>
      <c r="EO208">
        <f>IF($GO208&gt;=30,INDEX($DI:$DI,$GN208+30),"")</f>
      </c>
      <c r="EP208">
        <f>IF($GO208&gt;=31,INDEX($DI:$DI,$GN208+31),"")</f>
      </c>
      <c r="EQ208">
        <f>IF($GO208&gt;=32,INDEX($DI:$DI,$GN208+32),"")</f>
      </c>
      <c r="ER208">
        <f>IF($GO208&gt;=33,INDEX($DI:$DI,$GN208+33),"")</f>
      </c>
      <c r="ES208">
        <f>IF($GO208&gt;=34,INDEX($DI:$DI,$GN208+34),"")</f>
      </c>
      <c r="ET208">
        <f>IF($GO208&gt;=35,INDEX($DI:$DI,$GN208+35),"")</f>
      </c>
      <c r="EU208">
        <f>IF($GO208&gt;=36,INDEX($DI:$DI,$GN208+36),"")</f>
      </c>
      <c r="EV208">
        <f>IF($GO208&gt;=37,INDEX($DI:$DI,$GN208+37),"")</f>
      </c>
      <c r="EW208">
        <f>IF($GO208&gt;=38,INDEX($DI:$DI,$GN208+38),"")</f>
      </c>
      <c r="EX208">
        <f>IF($GO208&gt;=39,INDEX($DI:$DI,$GN208+39),"")</f>
      </c>
      <c r="EY208">
        <f>IF($GO208&gt;=40,INDEX($DI:$DI,$GN208+40),"")</f>
      </c>
      <c r="EZ208">
        <f>IF($GO208&gt;=1,INDEX($DJ:$DJ,$GN208+1),"")</f>
      </c>
      <c r="FA208">
        <f>IF($GO208&gt;=2,INDEX($DJ:$DJ,$GN208+2),"")</f>
      </c>
      <c r="FB208">
        <f>IF($GO208&gt;=3,INDEX($DJ:$DJ,$GN208+3),"")</f>
      </c>
      <c r="FC208">
        <f>IF($GO208&gt;=4,INDEX($DJ:$DJ,$GN208+4),"")</f>
      </c>
      <c r="FD208">
        <f>IF($GO208&gt;=5,INDEX($DJ:$DJ,$GN208+5),"")</f>
      </c>
      <c r="FE208">
        <f>IF($GO208&gt;=6,INDEX($DJ:$DJ,$GN208+6),"")</f>
      </c>
      <c r="FF208">
        <f>IF($GO208&gt;=7,INDEX($DJ:$DJ,$GN208+7),"")</f>
      </c>
      <c r="FG208">
        <f>IF($GO208&gt;=8,INDEX($DJ:$DJ,$GN208+8),"")</f>
      </c>
      <c r="FH208">
        <f>IF($GO208&gt;=9,INDEX($DJ:$DJ,$GN208+9),"")</f>
      </c>
      <c r="FI208">
        <f>IF($GO208&gt;=10,INDEX($DJ:$DJ,$GN208+10),"")</f>
      </c>
      <c r="FJ208">
        <f>IF($GO208&gt;=11,INDEX($DJ:$DJ,$GN208+11),"")</f>
      </c>
      <c r="FK208">
        <f>IF($GO208&gt;=12,INDEX($DJ:$DJ,$GN208+12),"")</f>
      </c>
      <c r="FL208">
        <f>IF($GO208&gt;=13,INDEX($DJ:$DJ,$GN208+13),"")</f>
      </c>
      <c r="FM208">
        <f>IF($GO208&gt;=14,INDEX($DJ:$DJ,$GN208+14),"")</f>
      </c>
      <c r="FN208">
        <f>IF($GO208&gt;=15,INDEX($DJ:$DJ,$GN208+15),"")</f>
      </c>
      <c r="FO208">
        <f>IF($GO208&gt;=16,INDEX($DJ:$DJ,$GN208+16),"")</f>
      </c>
      <c r="FP208">
        <f>IF($GO208&gt;=17,INDEX($DJ:$DJ,$GN208+17),"")</f>
      </c>
      <c r="FQ208">
        <f>IF($GO208&gt;=18,INDEX($DJ:$DJ,$GN208+18),"")</f>
      </c>
      <c r="FR208">
        <f>IF($GO208&gt;=19,INDEX($DJ:$DJ,$GN208+19),"")</f>
      </c>
      <c r="FS208">
        <f>IF($GO208&gt;=20,INDEX($DJ:$DJ,$GN208+20),"")</f>
      </c>
      <c r="FT208">
        <f>IF($GO208&gt;=21,INDEX($DJ:$DJ,$GN208+21),"")</f>
      </c>
      <c r="FU208">
        <f>IF($GO208&gt;=22,INDEX($DJ:$DJ,$GN208+22),"")</f>
      </c>
      <c r="FV208">
        <f>IF($GO208&gt;=23,INDEX($DJ:$DJ,$GN208+23),"")</f>
      </c>
      <c r="FW208">
        <f>IF($GO208&gt;=24,INDEX($DJ:$DJ,$GN208+24),"")</f>
      </c>
      <c r="FX208">
        <f>IF($GO208&gt;=25,INDEX($DJ:$DJ,$GN208+25),"")</f>
      </c>
      <c r="FY208">
        <f>IF($GO208&gt;=26,INDEX($DJ:$DJ,$GN208+26),"")</f>
      </c>
      <c r="FZ208">
        <f>IF($GO208&gt;=27,INDEX($DJ:$DJ,$GN208+27),"")</f>
      </c>
      <c r="GA208">
        <f>IF($GO208&gt;=28,INDEX($DJ:$DJ,$GN208+28),"")</f>
      </c>
      <c r="GB208">
        <f>IF($GO208&gt;=29,INDEX($DJ:$DJ,$GN208+29),"")</f>
      </c>
      <c r="GC208">
        <f>IF($GO208&gt;=30,INDEX($DJ:$DJ,$GN208+30),"")</f>
      </c>
      <c r="GD208">
        <f>IF($GO208&gt;=31,INDEX($DJ:$DJ,$GN208+31),"")</f>
      </c>
      <c r="GE208">
        <f>IF($GO208&gt;=32,INDEX($DJ:$DJ,$GN208+32),"")</f>
      </c>
      <c r="GF208">
        <f>IF($GO208&gt;=33,INDEX($DJ:$DJ,$GN208+33),"")</f>
      </c>
      <c r="GG208">
        <f>IF($GO208&gt;=34,INDEX($DJ:$DJ,$GN208+34),"")</f>
      </c>
      <c r="GH208">
        <f>IF($GO208&gt;=35,INDEX($DJ:$DJ,$GN208+35),"")</f>
      </c>
      <c r="GI208">
        <f>IF($GO208&gt;=36,INDEX($DJ:$DJ,$GN208+36),"")</f>
      </c>
      <c r="GJ208">
        <f>IF($GO208&gt;=37,INDEX($DJ:$DJ,$GN208+37),"")</f>
      </c>
      <c r="GK208">
        <f>IF($GO208&gt;=38,INDEX($DJ:$DJ,$GN208+38),"")</f>
      </c>
      <c r="GL208">
        <f>IF($GO208&gt;=39,INDEX($DJ:$DJ,$GN208+39),"")</f>
      </c>
      <c r="GM208">
        <f>IF($GO208&gt;=40,INDEX($DJ:$DJ,$GN208+40),"")</f>
      </c>
      <c r="GN208">
        <f>IFERROR(MATCH($DH208,$DI$2:$DI$148,0)+1,0)</f>
      </c>
      <c r="GO208">
        <f>IFERROR(INDEX($DK$2:$DK$148,MATCH($DH208,$DI$2:$DI$148,0)),0)</f>
      </c>
      <c r="GP208">
        <f>IFERROR(MATCH($Y208,$DL$208:$EY$208,0),0)</f>
      </c>
      <c r="GQ208">
        <f>IF($GP208&gt;0,INDEX($EZ$208:$GM$208,$GP208),"")</f>
      </c>
      <c r="GR208" t="s">
        <v>358</v>
      </c>
      <c r="GT208">
        <f>IF($JC208&gt;=1,INDEX($GR:$GR,$JB208+1),"")</f>
      </c>
      <c r="GU208">
        <f>IF($JC208&gt;=2,INDEX($GR:$GR,$JB208+2),"")</f>
      </c>
      <c r="GV208">
        <f>IF($JC208&gt;=3,INDEX($GR:$GR,$JB208+3),"")</f>
      </c>
      <c r="GW208">
        <f>IF($JC208&gt;=4,INDEX($GR:$GR,$JB208+4),"")</f>
      </c>
      <c r="GX208">
        <f>IF($JC208&gt;=5,INDEX($GR:$GR,$JB208+5),"")</f>
      </c>
      <c r="GY208">
        <f>IF($JC208&gt;=6,INDEX($GR:$GR,$JB208+6),"")</f>
      </c>
      <c r="GZ208">
        <f>IF($JC208&gt;=7,INDEX($GR:$GR,$JB208+7),"")</f>
      </c>
      <c r="HA208">
        <f>IF($JC208&gt;=8,INDEX($GR:$GR,$JB208+8),"")</f>
      </c>
      <c r="HB208">
        <f>IF($JC208&gt;=9,INDEX($GR:$GR,$JB208+9),"")</f>
      </c>
      <c r="HC208">
        <f>IF($JC208&gt;=10,INDEX($GR:$GR,$JB208+10),"")</f>
      </c>
      <c r="HD208">
        <f>IF($JC208&gt;=11,INDEX($GR:$GR,$JB208+11),"")</f>
      </c>
      <c r="HE208">
        <f>IF($JC208&gt;=12,INDEX($GR:$GR,$JB208+12),"")</f>
      </c>
      <c r="HF208">
        <f>IF($JC208&gt;=13,INDEX($GR:$GR,$JB208+13),"")</f>
      </c>
      <c r="HG208">
        <f>IF($JC208&gt;=14,INDEX($GR:$GR,$JB208+14),"")</f>
      </c>
      <c r="HH208">
        <f>IF($JC208&gt;=15,INDEX($GR:$GR,$JB208+15),"")</f>
      </c>
      <c r="HI208">
        <f>IF($JC208&gt;=16,INDEX($GR:$GR,$JB208+16),"")</f>
      </c>
      <c r="HJ208">
        <f>IF($JC208&gt;=17,INDEX($GR:$GR,$JB208+17),"")</f>
      </c>
      <c r="HK208">
        <f>IF($JC208&gt;=18,INDEX($GR:$GR,$JB208+18),"")</f>
      </c>
      <c r="HL208">
        <f>IF($JC208&gt;=19,INDEX($GR:$GR,$JB208+19),"")</f>
      </c>
      <c r="HM208">
        <f>IF($JC208&gt;=20,INDEX($GR:$GR,$JB208+20),"")</f>
      </c>
      <c r="HN208">
        <f>IF($JC208&gt;=21,INDEX($GR:$GR,$JB208+21),"")</f>
      </c>
      <c r="HO208">
        <f>IF($JC208&gt;=22,INDEX($GR:$GR,$JB208+22),"")</f>
      </c>
      <c r="HP208">
        <f>IF($JC208&gt;=23,INDEX($GR:$GR,$JB208+23),"")</f>
      </c>
      <c r="HQ208">
        <f>IF($JC208&gt;=24,INDEX($GR:$GR,$JB208+24),"")</f>
      </c>
      <c r="HR208">
        <f>IF($JC208&gt;=25,INDEX($GR:$GR,$JB208+25),"")</f>
      </c>
      <c r="HS208">
        <f>IF($JC208&gt;=26,INDEX($GR:$GR,$JB208+26),"")</f>
      </c>
      <c r="HT208">
        <f>IF($JC208&gt;=27,INDEX($GR:$GR,$JB208+27),"")</f>
      </c>
      <c r="HU208">
        <f>IF($JC208&gt;=28,INDEX($GR:$GR,$JB208+28),"")</f>
      </c>
      <c r="HV208">
        <f>IF($JC208&gt;=29,INDEX($GR:$GR,$JB208+29),"")</f>
      </c>
      <c r="HW208">
        <f>IF($JC208&gt;=30,INDEX($GR:$GR,$JB208+30),"")</f>
      </c>
      <c r="HX208">
        <f>IF($JC208&gt;=31,INDEX($GR:$GR,$JB208+31),"")</f>
      </c>
      <c r="HY208">
        <f>IF($JC208&gt;=32,INDEX($GR:$GR,$JB208+32),"")</f>
      </c>
      <c r="HZ208">
        <f>IF($JC208&gt;=33,INDEX($GR:$GR,$JB208+33),"")</f>
      </c>
      <c r="IA208">
        <f>IF($JC208&gt;=34,INDEX($GR:$GR,$JB208+34),"")</f>
      </c>
      <c r="IB208">
        <f>IF($JC208&gt;=35,INDEX($GR:$GR,$JB208+35),"")</f>
      </c>
      <c r="IC208">
        <f>IF($JC208&gt;=36,INDEX($GR:$GR,$JB208+36),"")</f>
      </c>
      <c r="ID208">
        <f>IF($JC208&gt;=37,INDEX($GR:$GR,$JB208+37),"")</f>
      </c>
      <c r="IE208">
        <f>IF($JC208&gt;=38,INDEX($GR:$GR,$JB208+38),"")</f>
      </c>
      <c r="IF208">
        <f>IF($JC208&gt;=39,INDEX($GR:$GR,$JB208+39),"")</f>
      </c>
      <c r="IG208">
        <f>IF($JC208&gt;=40,INDEX($GR:$GR,$JB208+40),"")</f>
      </c>
      <c r="IH208">
        <f>IF($JC208&gt;=41,INDEX($GR:$GR,$JB208+41),"")</f>
      </c>
      <c r="II208">
        <f>IF($JC208&gt;=42,INDEX($GR:$GR,$JB208+42),"")</f>
      </c>
      <c r="IJ208">
        <f>IF($JC208&gt;=43,INDEX($GR:$GR,$JB208+43),"")</f>
      </c>
      <c r="IK208">
        <f>IF($JC208&gt;=44,INDEX($GR:$GR,$JB208+44),"")</f>
      </c>
      <c r="IL208">
        <f>IF($JC208&gt;=45,INDEX($GR:$GR,$JB208+45),"")</f>
      </c>
      <c r="IM208">
        <f>IF($JC208&gt;=46,INDEX($GR:$GR,$JB208+46),"")</f>
      </c>
      <c r="IN208">
        <f>IF($JC208&gt;=47,INDEX($GR:$GR,$JB208+47),"")</f>
      </c>
      <c r="IO208">
        <f>IF($JC208&gt;=48,INDEX($GR:$GR,$JB208+48),"")</f>
      </c>
      <c r="IP208">
        <f>IF($JC208&gt;=49,INDEX($GR:$GR,$JB208+49),"")</f>
      </c>
      <c r="IQ208">
        <f>IF($JC208&gt;=50,INDEX($GR:$GR,$JB208+50),"")</f>
      </c>
      <c r="IR208">
        <f>IF($JC208&gt;=51,INDEX($GR:$GR,$JB208+51),"")</f>
      </c>
      <c r="IS208">
        <f>IF($JC208&gt;=52,INDEX($GR:$GR,$JB208+52),"")</f>
      </c>
      <c r="IT208">
        <f>IF($JC208&gt;=53,INDEX($GR:$GR,$JB208+53),"")</f>
      </c>
      <c r="IU208">
        <f>IF($JC208&gt;=54,INDEX($GR:$GR,$JB208+54),"")</f>
      </c>
      <c r="IV208">
        <f>IF($JC208&gt;=55,INDEX($GR:$GR,$JB208+55),"")</f>
      </c>
      <c r="IW208">
        <f>IF($JC208&gt;=56,INDEX($GR:$GR,$JB208+56),"")</f>
      </c>
      <c r="IX208">
        <f>IF($JC208&gt;=57,INDEX($GR:$GR,$JB208+57),"")</f>
      </c>
      <c r="IY208">
        <f>IF($JC208&gt;=58,INDEX($GR:$GR,$JB208+58),"")</f>
      </c>
      <c r="IZ208">
        <f>IF($JC208&gt;=59,INDEX($GR:$GR,$JB208+59),"")</f>
      </c>
      <c r="JA208">
        <f>IF($JC208&gt;=60,INDEX($GR:$GR,$JB208+60),"")</f>
      </c>
      <c r="JB208">
        <f>IFERROR(MATCH($GQ208,$GR$2:$GR$324,0)+1,0)</f>
      </c>
      <c r="JC208">
        <f>IFERROR(INDEX($GS$2:$GS$324,MATCH($GQ208,$GR$2:$GR$324,0)),0)</f>
      </c>
      <c r="JD208" t="s">
        <v>40</v>
      </c>
      <c r="JE208" t="s">
        <v>40</v>
      </c>
    </row>
    <row r="209" spans="1:265" x14ac:dyDescent="0.25">
      <c r="Q209">
        <f>IF(OR($T209="",$P209=""),"",IFERROR($T209/$P209,0))</f>
      </c>
      <c r="R209">
        <f>IF($T209="","",
SUM($S209,$U209,$Z209,$V209,$X209)*
(1-IF($AA209="",0,VALUE($AA209)/100)))</f>
      </c>
      <c r="S209">
        <f>IF($T209="","",$T209)</f>
      </c>
      <c r="U209">
        <f>IF($T209="","",
IF($N209="","",
IF(ISNUMBER(SEARCH("exempt",LOWER($N209))),0,
$T209*(VALUE(SUBSTITUTE($N209,"%",""))/100))))</f>
      </c>
      <c r="AB209">
        <f>IFERROR(IF(FIND(" - ",$K209)&gt;0,MID($K209,FIND(" - ",$K209)+3,LEN($K209)),""),"")</f>
      </c>
      <c r="AK209" t="s">
        <v>742</v>
      </c>
      <c r="AP209">
        <f>IFERROR(LEFT($K209,FIND(" - ",$K209)-1),$K209)</f>
      </c>
      <c r="AS209">
        <f>IF($CH209&gt;=1,INDEX($AQ:$AQ,$CG209+1),"")</f>
      </c>
      <c r="AT209">
        <f>IF($CH209&gt;=2,INDEX($AQ:$AQ,$CG209+2),"")</f>
      </c>
      <c r="AU209">
        <f>IF($CH209&gt;=3,INDEX($AQ:$AQ,$CG209+3),"")</f>
      </c>
      <c r="AV209">
        <f>IF($CH209&gt;=4,INDEX($AQ:$AQ,$CG209+4),"")</f>
      </c>
      <c r="AW209">
        <f>IF($CH209&gt;=5,INDEX($AQ:$AQ,$CG209+5),"")</f>
      </c>
      <c r="AX209">
        <f>IF($CH209&gt;=6,INDEX($AQ:$AQ,$CG209+6),"")</f>
      </c>
      <c r="AY209">
        <f>IF($CH209&gt;=7,INDEX($AQ:$AQ,$CG209+7),"")</f>
      </c>
      <c r="AZ209">
        <f>IF($CH209&gt;=8,INDEX($AQ:$AQ,$CG209+8),"")</f>
      </c>
      <c r="BA209">
        <f>IF($CH209&gt;=9,INDEX($AQ:$AQ,$CG209+9),"")</f>
      </c>
      <c r="BB209">
        <f>IF($CH209&gt;=10,INDEX($AQ:$AQ,$CG209+10),"")</f>
      </c>
      <c r="BC209">
        <f>IF($CH209&gt;=11,INDEX($AQ:$AQ,$CG209+11),"")</f>
      </c>
      <c r="BD209">
        <f>IF($CH209&gt;=12,INDEX($AQ:$AQ,$CG209+12),"")</f>
      </c>
      <c r="BE209">
        <f>IF($CH209&gt;=13,INDEX($AQ:$AQ,$CG209+13),"")</f>
      </c>
      <c r="BF209">
        <f>IF($CH209&gt;=14,INDEX($AQ:$AQ,$CG209+14),"")</f>
      </c>
      <c r="BG209">
        <f>IF($CH209&gt;=15,INDEX($AQ:$AQ,$CG209+15),"")</f>
      </c>
      <c r="BH209">
        <f>IF($CH209&gt;=16,INDEX($AQ:$AQ,$CG209+16),"")</f>
      </c>
      <c r="BI209">
        <f>IF($CH209&gt;=17,INDEX($AQ:$AQ,$CG209+17),"")</f>
      </c>
      <c r="BJ209">
        <f>IF($CH209&gt;=18,INDEX($AQ:$AQ,$CG209+18),"")</f>
      </c>
      <c r="BK209">
        <f>IF($CH209&gt;=19,INDEX($AQ:$AQ,$CG209+19),"")</f>
      </c>
      <c r="BL209">
        <f>IF($CH209&gt;=20,INDEX($AQ:$AQ,$CG209+20),"")</f>
      </c>
      <c r="BM209">
        <f>IF($CH209&gt;=21,INDEX($AQ:$AQ,$CG209+21),"")</f>
      </c>
      <c r="BN209">
        <f>IF($CH209&gt;=22,INDEX($AQ:$AQ,$CG209+22),"")</f>
      </c>
      <c r="BO209">
        <f>IF($CH209&gt;=23,INDEX($AQ:$AQ,$CG209+23),"")</f>
      </c>
      <c r="BP209">
        <f>IF($CH209&gt;=24,INDEX($AQ:$AQ,$CG209+24),"")</f>
      </c>
      <c r="BQ209">
        <f>IF($CH209&gt;=25,INDEX($AQ:$AQ,$CG209+25),"")</f>
      </c>
      <c r="BR209">
        <f>IF($CH209&gt;=26,INDEX($AQ:$AQ,$CG209+26),"")</f>
      </c>
      <c r="BS209">
        <f>IF($CH209&gt;=27,INDEX($AQ:$AQ,$CG209+27),"")</f>
      </c>
      <c r="BT209">
        <f>IF($CH209&gt;=28,INDEX($AQ:$AQ,$CG209+28),"")</f>
      </c>
      <c r="BU209">
        <f>IF($CH209&gt;=29,INDEX($AQ:$AQ,$CG209+29),"")</f>
      </c>
      <c r="BV209">
        <f>IF($CH209&gt;=30,INDEX($AQ:$AQ,$CG209+30),"")</f>
      </c>
      <c r="BW209">
        <f>IF($CH209&gt;=31,INDEX($AQ:$AQ,$CG209+31),"")</f>
      </c>
      <c r="BX209">
        <f>IF($CH209&gt;=32,INDEX($AQ:$AQ,$CG209+32),"")</f>
      </c>
      <c r="BY209">
        <f>IF($CH209&gt;=33,INDEX($AQ:$AQ,$CG209+33),"")</f>
      </c>
      <c r="BZ209">
        <f>IF($CH209&gt;=34,INDEX($AQ:$AQ,$CG209+34),"")</f>
      </c>
      <c r="CA209">
        <f>IF($CH209&gt;=35,INDEX($AQ:$AQ,$CG209+35),"")</f>
      </c>
      <c r="CB209">
        <f>IF($CH209&gt;=36,INDEX($AQ:$AQ,$CG209+36),"")</f>
      </c>
      <c r="CC209">
        <f>IF($CH209&gt;=37,INDEX($AQ:$AQ,$CG209+37),"")</f>
      </c>
      <c r="CD209">
        <f>IF($CH209&gt;=38,INDEX($AQ:$AQ,$CG209+38),"")</f>
      </c>
      <c r="CE209">
        <f>IF($CH209&gt;=39,INDEX($AQ:$AQ,$CG209+39),"")</f>
      </c>
      <c r="CF209">
        <f>IF($CH209&gt;=40,INDEX($AQ:$AQ,$CG209+40),"")</f>
      </c>
      <c r="CG209">
        <f>IFERROR(MATCH($AP209,$AQ$2:$AQ$134,0)+1,0)</f>
      </c>
      <c r="CH209">
        <f>IFERROR(INDEX($AR$2:$AR$134,MATCH($AP209,$AQ$2:$AQ$134,0)),0)</f>
      </c>
      <c r="CI209">
        <f>IFERROR(LEFT($L209,FIND(" - ",$L209)-1),$L209)</f>
      </c>
      <c r="CJ209" t="s">
        <v>743</v>
      </c>
      <c r="CK209">
        <v>1</v>
      </c>
      <c r="CL209">
        <f>IF($DG209&gt;=1,INDEX($CJ:$CJ,$DF209+1),"")</f>
      </c>
      <c r="CM209">
        <f>IF($DG209&gt;=2,INDEX($CJ:$CJ,$DF209+2),"")</f>
      </c>
      <c r="CN209">
        <f>IF($DG209&gt;=3,INDEX($CJ:$CJ,$DF209+3),"")</f>
      </c>
      <c r="CO209">
        <f>IF($DG209&gt;=4,INDEX($CJ:$CJ,$DF209+4),"")</f>
      </c>
      <c r="CP209">
        <f>IF($DG209&gt;=5,INDEX($CJ:$CJ,$DF209+5),"")</f>
      </c>
      <c r="CQ209">
        <f>IF($DG209&gt;=6,INDEX($CJ:$CJ,$DF209+6),"")</f>
      </c>
      <c r="CR209">
        <f>IF($DG209&gt;=7,INDEX($CJ:$CJ,$DF209+7),"")</f>
      </c>
      <c r="CS209">
        <f>IF($DG209&gt;=8,INDEX($CJ:$CJ,$DF209+8),"")</f>
      </c>
      <c r="CT209">
        <f>IF($DG209&gt;=9,INDEX($CJ:$CJ,$DF209+9),"")</f>
      </c>
      <c r="CU209">
        <f>IF($DG209&gt;=10,INDEX($CJ:$CJ,$DF209+10),"")</f>
      </c>
      <c r="CV209">
        <f>IF($DG209&gt;=11,INDEX($CJ:$CJ,$DF209+11),"")</f>
      </c>
      <c r="CW209">
        <f>IF($DG209&gt;=12,INDEX($CJ:$CJ,$DF209+12),"")</f>
      </c>
      <c r="CX209">
        <f>IF($DG209&gt;=13,INDEX($CJ:$CJ,$DF209+13),"")</f>
      </c>
      <c r="CY209">
        <f>IF($DG209&gt;=14,INDEX($CJ:$CJ,$DF209+14),"")</f>
      </c>
      <c r="CZ209">
        <f>IF($DG209&gt;=15,INDEX($CJ:$CJ,$DF209+15),"")</f>
      </c>
      <c r="DA209">
        <f>IF($DG209&gt;=16,INDEX($CJ:$CJ,$DF209+16),"")</f>
      </c>
      <c r="DB209">
        <f>IF($DG209&gt;=17,INDEX($CJ:$CJ,$DF209+17),"")</f>
      </c>
      <c r="DC209">
        <f>IF($DG209&gt;=18,INDEX($CJ:$CJ,$DF209+18),"")</f>
      </c>
      <c r="DD209">
        <f>IF($DG209&gt;=19,INDEX($CJ:$CJ,$DF209+19),"")</f>
      </c>
      <c r="DE209">
        <f>IF($DG209&gt;=20,INDEX($CJ:$CJ,$DF209+20),"")</f>
      </c>
      <c r="DF209">
        <f>IFERROR(MATCH($CI209,$CJ$2:$CJ$263,0)+1,0)</f>
      </c>
      <c r="DG209">
        <f>IFERROR(INDEX($CK$2:$CK$263,MATCH($CI209,$CJ$2:$CJ$263,0)),0)</f>
      </c>
      <c r="DH209">
        <f>IFERROR(INDEX($AO:$AO,MATCH($N209,$AN:$AN,0))&amp;"","")</f>
      </c>
      <c r="DL209">
        <f>IF($GO209&gt;=1,INDEX($DI:$DI,$GN209+1),"")</f>
      </c>
      <c r="DM209">
        <f>IF($GO209&gt;=2,INDEX($DI:$DI,$GN209+2),"")</f>
      </c>
      <c r="DN209">
        <f>IF($GO209&gt;=3,INDEX($DI:$DI,$GN209+3),"")</f>
      </c>
      <c r="DO209">
        <f>IF($GO209&gt;=4,INDEX($DI:$DI,$GN209+4),"")</f>
      </c>
      <c r="DP209">
        <f>IF($GO209&gt;=5,INDEX($DI:$DI,$GN209+5),"")</f>
      </c>
      <c r="DQ209">
        <f>IF($GO209&gt;=6,INDEX($DI:$DI,$GN209+6),"")</f>
      </c>
      <c r="DR209">
        <f>IF($GO209&gt;=7,INDEX($DI:$DI,$GN209+7),"")</f>
      </c>
      <c r="DS209">
        <f>IF($GO209&gt;=8,INDEX($DI:$DI,$GN209+8),"")</f>
      </c>
      <c r="DT209">
        <f>IF($GO209&gt;=9,INDEX($DI:$DI,$GN209+9),"")</f>
      </c>
      <c r="DU209">
        <f>IF($GO209&gt;=10,INDEX($DI:$DI,$GN209+10),"")</f>
      </c>
      <c r="DV209">
        <f>IF($GO209&gt;=11,INDEX($DI:$DI,$GN209+11),"")</f>
      </c>
      <c r="DW209">
        <f>IF($GO209&gt;=12,INDEX($DI:$DI,$GN209+12),"")</f>
      </c>
      <c r="DX209">
        <f>IF($GO209&gt;=13,INDEX($DI:$DI,$GN209+13),"")</f>
      </c>
      <c r="DY209">
        <f>IF($GO209&gt;=14,INDEX($DI:$DI,$GN209+14),"")</f>
      </c>
      <c r="DZ209">
        <f>IF($GO209&gt;=15,INDEX($DI:$DI,$GN209+15),"")</f>
      </c>
      <c r="EA209">
        <f>IF($GO209&gt;=16,INDEX($DI:$DI,$GN209+16),"")</f>
      </c>
      <c r="EB209">
        <f>IF($GO209&gt;=17,INDEX($DI:$DI,$GN209+17),"")</f>
      </c>
      <c r="EC209">
        <f>IF($GO209&gt;=18,INDEX($DI:$DI,$GN209+18),"")</f>
      </c>
      <c r="ED209">
        <f>IF($GO209&gt;=19,INDEX($DI:$DI,$GN209+19),"")</f>
      </c>
      <c r="EE209">
        <f>IF($GO209&gt;=20,INDEX($DI:$DI,$GN209+20),"")</f>
      </c>
      <c r="EF209">
        <f>IF($GO209&gt;=21,INDEX($DI:$DI,$GN209+21),"")</f>
      </c>
      <c r="EG209">
        <f>IF($GO209&gt;=22,INDEX($DI:$DI,$GN209+22),"")</f>
      </c>
      <c r="EH209">
        <f>IF($GO209&gt;=23,INDEX($DI:$DI,$GN209+23),"")</f>
      </c>
      <c r="EI209">
        <f>IF($GO209&gt;=24,INDEX($DI:$DI,$GN209+24),"")</f>
      </c>
      <c r="EJ209">
        <f>IF($GO209&gt;=25,INDEX($DI:$DI,$GN209+25),"")</f>
      </c>
      <c r="EK209">
        <f>IF($GO209&gt;=26,INDEX($DI:$DI,$GN209+26),"")</f>
      </c>
      <c r="EL209">
        <f>IF($GO209&gt;=27,INDEX($DI:$DI,$GN209+27),"")</f>
      </c>
      <c r="EM209">
        <f>IF($GO209&gt;=28,INDEX($DI:$DI,$GN209+28),"")</f>
      </c>
      <c r="EN209">
        <f>IF($GO209&gt;=29,INDEX($DI:$DI,$GN209+29),"")</f>
      </c>
      <c r="EO209">
        <f>IF($GO209&gt;=30,INDEX($DI:$DI,$GN209+30),"")</f>
      </c>
      <c r="EP209">
        <f>IF($GO209&gt;=31,INDEX($DI:$DI,$GN209+31),"")</f>
      </c>
      <c r="EQ209">
        <f>IF($GO209&gt;=32,INDEX($DI:$DI,$GN209+32),"")</f>
      </c>
      <c r="ER209">
        <f>IF($GO209&gt;=33,INDEX($DI:$DI,$GN209+33),"")</f>
      </c>
      <c r="ES209">
        <f>IF($GO209&gt;=34,INDEX($DI:$DI,$GN209+34),"")</f>
      </c>
      <c r="ET209">
        <f>IF($GO209&gt;=35,INDEX($DI:$DI,$GN209+35),"")</f>
      </c>
      <c r="EU209">
        <f>IF($GO209&gt;=36,INDEX($DI:$DI,$GN209+36),"")</f>
      </c>
      <c r="EV209">
        <f>IF($GO209&gt;=37,INDEX($DI:$DI,$GN209+37),"")</f>
      </c>
      <c r="EW209">
        <f>IF($GO209&gt;=38,INDEX($DI:$DI,$GN209+38),"")</f>
      </c>
      <c r="EX209">
        <f>IF($GO209&gt;=39,INDEX($DI:$DI,$GN209+39),"")</f>
      </c>
      <c r="EY209">
        <f>IF($GO209&gt;=40,INDEX($DI:$DI,$GN209+40),"")</f>
      </c>
      <c r="EZ209">
        <f>IF($GO209&gt;=1,INDEX($DJ:$DJ,$GN209+1),"")</f>
      </c>
      <c r="FA209">
        <f>IF($GO209&gt;=2,INDEX($DJ:$DJ,$GN209+2),"")</f>
      </c>
      <c r="FB209">
        <f>IF($GO209&gt;=3,INDEX($DJ:$DJ,$GN209+3),"")</f>
      </c>
      <c r="FC209">
        <f>IF($GO209&gt;=4,INDEX($DJ:$DJ,$GN209+4),"")</f>
      </c>
      <c r="FD209">
        <f>IF($GO209&gt;=5,INDEX($DJ:$DJ,$GN209+5),"")</f>
      </c>
      <c r="FE209">
        <f>IF($GO209&gt;=6,INDEX($DJ:$DJ,$GN209+6),"")</f>
      </c>
      <c r="FF209">
        <f>IF($GO209&gt;=7,INDEX($DJ:$DJ,$GN209+7),"")</f>
      </c>
      <c r="FG209">
        <f>IF($GO209&gt;=8,INDEX($DJ:$DJ,$GN209+8),"")</f>
      </c>
      <c r="FH209">
        <f>IF($GO209&gt;=9,INDEX($DJ:$DJ,$GN209+9),"")</f>
      </c>
      <c r="FI209">
        <f>IF($GO209&gt;=10,INDEX($DJ:$DJ,$GN209+10),"")</f>
      </c>
      <c r="FJ209">
        <f>IF($GO209&gt;=11,INDEX($DJ:$DJ,$GN209+11),"")</f>
      </c>
      <c r="FK209">
        <f>IF($GO209&gt;=12,INDEX($DJ:$DJ,$GN209+12),"")</f>
      </c>
      <c r="FL209">
        <f>IF($GO209&gt;=13,INDEX($DJ:$DJ,$GN209+13),"")</f>
      </c>
      <c r="FM209">
        <f>IF($GO209&gt;=14,INDEX($DJ:$DJ,$GN209+14),"")</f>
      </c>
      <c r="FN209">
        <f>IF($GO209&gt;=15,INDEX($DJ:$DJ,$GN209+15),"")</f>
      </c>
      <c r="FO209">
        <f>IF($GO209&gt;=16,INDEX($DJ:$DJ,$GN209+16),"")</f>
      </c>
      <c r="FP209">
        <f>IF($GO209&gt;=17,INDEX($DJ:$DJ,$GN209+17),"")</f>
      </c>
      <c r="FQ209">
        <f>IF($GO209&gt;=18,INDEX($DJ:$DJ,$GN209+18),"")</f>
      </c>
      <c r="FR209">
        <f>IF($GO209&gt;=19,INDEX($DJ:$DJ,$GN209+19),"")</f>
      </c>
      <c r="FS209">
        <f>IF($GO209&gt;=20,INDEX($DJ:$DJ,$GN209+20),"")</f>
      </c>
      <c r="FT209">
        <f>IF($GO209&gt;=21,INDEX($DJ:$DJ,$GN209+21),"")</f>
      </c>
      <c r="FU209">
        <f>IF($GO209&gt;=22,INDEX($DJ:$DJ,$GN209+22),"")</f>
      </c>
      <c r="FV209">
        <f>IF($GO209&gt;=23,INDEX($DJ:$DJ,$GN209+23),"")</f>
      </c>
      <c r="FW209">
        <f>IF($GO209&gt;=24,INDEX($DJ:$DJ,$GN209+24),"")</f>
      </c>
      <c r="FX209">
        <f>IF($GO209&gt;=25,INDEX($DJ:$DJ,$GN209+25),"")</f>
      </c>
      <c r="FY209">
        <f>IF($GO209&gt;=26,INDEX($DJ:$DJ,$GN209+26),"")</f>
      </c>
      <c r="FZ209">
        <f>IF($GO209&gt;=27,INDEX($DJ:$DJ,$GN209+27),"")</f>
      </c>
      <c r="GA209">
        <f>IF($GO209&gt;=28,INDEX($DJ:$DJ,$GN209+28),"")</f>
      </c>
      <c r="GB209">
        <f>IF($GO209&gt;=29,INDEX($DJ:$DJ,$GN209+29),"")</f>
      </c>
      <c r="GC209">
        <f>IF($GO209&gt;=30,INDEX($DJ:$DJ,$GN209+30),"")</f>
      </c>
      <c r="GD209">
        <f>IF($GO209&gt;=31,INDEX($DJ:$DJ,$GN209+31),"")</f>
      </c>
      <c r="GE209">
        <f>IF($GO209&gt;=32,INDEX($DJ:$DJ,$GN209+32),"")</f>
      </c>
      <c r="GF209">
        <f>IF($GO209&gt;=33,INDEX($DJ:$DJ,$GN209+33),"")</f>
      </c>
      <c r="GG209">
        <f>IF($GO209&gt;=34,INDEX($DJ:$DJ,$GN209+34),"")</f>
      </c>
      <c r="GH209">
        <f>IF($GO209&gt;=35,INDEX($DJ:$DJ,$GN209+35),"")</f>
      </c>
      <c r="GI209">
        <f>IF($GO209&gt;=36,INDEX($DJ:$DJ,$GN209+36),"")</f>
      </c>
      <c r="GJ209">
        <f>IF($GO209&gt;=37,INDEX($DJ:$DJ,$GN209+37),"")</f>
      </c>
      <c r="GK209">
        <f>IF($GO209&gt;=38,INDEX($DJ:$DJ,$GN209+38),"")</f>
      </c>
      <c r="GL209">
        <f>IF($GO209&gt;=39,INDEX($DJ:$DJ,$GN209+39),"")</f>
      </c>
      <c r="GM209">
        <f>IF($GO209&gt;=40,INDEX($DJ:$DJ,$GN209+40),"")</f>
      </c>
      <c r="GN209">
        <f>IFERROR(MATCH($DH209,$DI$2:$DI$148,0)+1,0)</f>
      </c>
      <c r="GO209">
        <f>IFERROR(INDEX($DK$2:$DK$148,MATCH($DH209,$DI$2:$DI$148,0)),0)</f>
      </c>
      <c r="GP209">
        <f>IFERROR(MATCH($Y209,$DL$209:$EY$209,0),0)</f>
      </c>
      <c r="GQ209">
        <f>IF($GP209&gt;0,INDEX($EZ$209:$GM$209,$GP209),"")</f>
      </c>
      <c r="GR209" t="s">
        <v>361</v>
      </c>
      <c r="GT209">
        <f>IF($JC209&gt;=1,INDEX($GR:$GR,$JB209+1),"")</f>
      </c>
      <c r="GU209">
        <f>IF($JC209&gt;=2,INDEX($GR:$GR,$JB209+2),"")</f>
      </c>
      <c r="GV209">
        <f>IF($JC209&gt;=3,INDEX($GR:$GR,$JB209+3),"")</f>
      </c>
      <c r="GW209">
        <f>IF($JC209&gt;=4,INDEX($GR:$GR,$JB209+4),"")</f>
      </c>
      <c r="GX209">
        <f>IF($JC209&gt;=5,INDEX($GR:$GR,$JB209+5),"")</f>
      </c>
      <c r="GY209">
        <f>IF($JC209&gt;=6,INDEX($GR:$GR,$JB209+6),"")</f>
      </c>
      <c r="GZ209">
        <f>IF($JC209&gt;=7,INDEX($GR:$GR,$JB209+7),"")</f>
      </c>
      <c r="HA209">
        <f>IF($JC209&gt;=8,INDEX($GR:$GR,$JB209+8),"")</f>
      </c>
      <c r="HB209">
        <f>IF($JC209&gt;=9,INDEX($GR:$GR,$JB209+9),"")</f>
      </c>
      <c r="HC209">
        <f>IF($JC209&gt;=10,INDEX($GR:$GR,$JB209+10),"")</f>
      </c>
      <c r="HD209">
        <f>IF($JC209&gt;=11,INDEX($GR:$GR,$JB209+11),"")</f>
      </c>
      <c r="HE209">
        <f>IF($JC209&gt;=12,INDEX($GR:$GR,$JB209+12),"")</f>
      </c>
      <c r="HF209">
        <f>IF($JC209&gt;=13,INDEX($GR:$GR,$JB209+13),"")</f>
      </c>
      <c r="HG209">
        <f>IF($JC209&gt;=14,INDEX($GR:$GR,$JB209+14),"")</f>
      </c>
      <c r="HH209">
        <f>IF($JC209&gt;=15,INDEX($GR:$GR,$JB209+15),"")</f>
      </c>
      <c r="HI209">
        <f>IF($JC209&gt;=16,INDEX($GR:$GR,$JB209+16),"")</f>
      </c>
      <c r="HJ209">
        <f>IF($JC209&gt;=17,INDEX($GR:$GR,$JB209+17),"")</f>
      </c>
      <c r="HK209">
        <f>IF($JC209&gt;=18,INDEX($GR:$GR,$JB209+18),"")</f>
      </c>
      <c r="HL209">
        <f>IF($JC209&gt;=19,INDEX($GR:$GR,$JB209+19),"")</f>
      </c>
      <c r="HM209">
        <f>IF($JC209&gt;=20,INDEX($GR:$GR,$JB209+20),"")</f>
      </c>
      <c r="HN209">
        <f>IF($JC209&gt;=21,INDEX($GR:$GR,$JB209+21),"")</f>
      </c>
      <c r="HO209">
        <f>IF($JC209&gt;=22,INDEX($GR:$GR,$JB209+22),"")</f>
      </c>
      <c r="HP209">
        <f>IF($JC209&gt;=23,INDEX($GR:$GR,$JB209+23),"")</f>
      </c>
      <c r="HQ209">
        <f>IF($JC209&gt;=24,INDEX($GR:$GR,$JB209+24),"")</f>
      </c>
      <c r="HR209">
        <f>IF($JC209&gt;=25,INDEX($GR:$GR,$JB209+25),"")</f>
      </c>
      <c r="HS209">
        <f>IF($JC209&gt;=26,INDEX($GR:$GR,$JB209+26),"")</f>
      </c>
      <c r="HT209">
        <f>IF($JC209&gt;=27,INDEX($GR:$GR,$JB209+27),"")</f>
      </c>
      <c r="HU209">
        <f>IF($JC209&gt;=28,INDEX($GR:$GR,$JB209+28),"")</f>
      </c>
      <c r="HV209">
        <f>IF($JC209&gt;=29,INDEX($GR:$GR,$JB209+29),"")</f>
      </c>
      <c r="HW209">
        <f>IF($JC209&gt;=30,INDEX($GR:$GR,$JB209+30),"")</f>
      </c>
      <c r="HX209">
        <f>IF($JC209&gt;=31,INDEX($GR:$GR,$JB209+31),"")</f>
      </c>
      <c r="HY209">
        <f>IF($JC209&gt;=32,INDEX($GR:$GR,$JB209+32),"")</f>
      </c>
      <c r="HZ209">
        <f>IF($JC209&gt;=33,INDEX($GR:$GR,$JB209+33),"")</f>
      </c>
      <c r="IA209">
        <f>IF($JC209&gt;=34,INDEX($GR:$GR,$JB209+34),"")</f>
      </c>
      <c r="IB209">
        <f>IF($JC209&gt;=35,INDEX($GR:$GR,$JB209+35),"")</f>
      </c>
      <c r="IC209">
        <f>IF($JC209&gt;=36,INDEX($GR:$GR,$JB209+36),"")</f>
      </c>
      <c r="ID209">
        <f>IF($JC209&gt;=37,INDEX($GR:$GR,$JB209+37),"")</f>
      </c>
      <c r="IE209">
        <f>IF($JC209&gt;=38,INDEX($GR:$GR,$JB209+38),"")</f>
      </c>
      <c r="IF209">
        <f>IF($JC209&gt;=39,INDEX($GR:$GR,$JB209+39),"")</f>
      </c>
      <c r="IG209">
        <f>IF($JC209&gt;=40,INDEX($GR:$GR,$JB209+40),"")</f>
      </c>
      <c r="IH209">
        <f>IF($JC209&gt;=41,INDEX($GR:$GR,$JB209+41),"")</f>
      </c>
      <c r="II209">
        <f>IF($JC209&gt;=42,INDEX($GR:$GR,$JB209+42),"")</f>
      </c>
      <c r="IJ209">
        <f>IF($JC209&gt;=43,INDEX($GR:$GR,$JB209+43),"")</f>
      </c>
      <c r="IK209">
        <f>IF($JC209&gt;=44,INDEX($GR:$GR,$JB209+44),"")</f>
      </c>
      <c r="IL209">
        <f>IF($JC209&gt;=45,INDEX($GR:$GR,$JB209+45),"")</f>
      </c>
      <c r="IM209">
        <f>IF($JC209&gt;=46,INDEX($GR:$GR,$JB209+46),"")</f>
      </c>
      <c r="IN209">
        <f>IF($JC209&gt;=47,INDEX($GR:$GR,$JB209+47),"")</f>
      </c>
      <c r="IO209">
        <f>IF($JC209&gt;=48,INDEX($GR:$GR,$JB209+48),"")</f>
      </c>
      <c r="IP209">
        <f>IF($JC209&gt;=49,INDEX($GR:$GR,$JB209+49),"")</f>
      </c>
      <c r="IQ209">
        <f>IF($JC209&gt;=50,INDEX($GR:$GR,$JB209+50),"")</f>
      </c>
      <c r="IR209">
        <f>IF($JC209&gt;=51,INDEX($GR:$GR,$JB209+51),"")</f>
      </c>
      <c r="IS209">
        <f>IF($JC209&gt;=52,INDEX($GR:$GR,$JB209+52),"")</f>
      </c>
      <c r="IT209">
        <f>IF($JC209&gt;=53,INDEX($GR:$GR,$JB209+53),"")</f>
      </c>
      <c r="IU209">
        <f>IF($JC209&gt;=54,INDEX($GR:$GR,$JB209+54),"")</f>
      </c>
      <c r="IV209">
        <f>IF($JC209&gt;=55,INDEX($GR:$GR,$JB209+55),"")</f>
      </c>
      <c r="IW209">
        <f>IF($JC209&gt;=56,INDEX($GR:$GR,$JB209+56),"")</f>
      </c>
      <c r="IX209">
        <f>IF($JC209&gt;=57,INDEX($GR:$GR,$JB209+57),"")</f>
      </c>
      <c r="IY209">
        <f>IF($JC209&gt;=58,INDEX($GR:$GR,$JB209+58),"")</f>
      </c>
      <c r="IZ209">
        <f>IF($JC209&gt;=59,INDEX($GR:$GR,$JB209+59),"")</f>
      </c>
      <c r="JA209">
        <f>IF($JC209&gt;=60,INDEX($GR:$GR,$JB209+60),"")</f>
      </c>
      <c r="JB209">
        <f>IFERROR(MATCH($GQ209,$GR$2:$GR$324,0)+1,0)</f>
      </c>
      <c r="JC209">
        <f>IFERROR(INDEX($GS$2:$GS$324,MATCH($GQ209,$GR$2:$GR$324,0)),0)</f>
      </c>
      <c r="JD209" t="s">
        <v>40</v>
      </c>
      <c r="JE209" t="s">
        <v>40</v>
      </c>
    </row>
    <row r="210" spans="1:265" x14ac:dyDescent="0.25">
      <c r="Q210">
        <f>IF(OR($T210="",$P210=""),"",IFERROR($T210/$P210,0))</f>
      </c>
      <c r="R210">
        <f>IF($T210="","",
SUM($S210,$U210,$Z210,$V210,$X210)*
(1-IF($AA210="",0,VALUE($AA210)/100)))</f>
      </c>
      <c r="S210">
        <f>IF($T210="","",$T210)</f>
      </c>
      <c r="U210">
        <f>IF($T210="","",
IF($N210="","",
IF(ISNUMBER(SEARCH("exempt",LOWER($N210))),0,
$T210*(VALUE(SUBSTITUTE($N210,"%",""))/100))))</f>
      </c>
      <c r="AB210">
        <f>IFERROR(IF(FIND(" - ",$K210)&gt;0,MID($K210,FIND(" - ",$K210)+3,LEN($K210)),""),"")</f>
      </c>
      <c r="AK210" t="s">
        <v>744</v>
      </c>
      <c r="AP210">
        <f>IFERROR(LEFT($K210,FIND(" - ",$K210)-1),$K210)</f>
      </c>
      <c r="AS210">
        <f>IF($CH210&gt;=1,INDEX($AQ:$AQ,$CG210+1),"")</f>
      </c>
      <c r="AT210">
        <f>IF($CH210&gt;=2,INDEX($AQ:$AQ,$CG210+2),"")</f>
      </c>
      <c r="AU210">
        <f>IF($CH210&gt;=3,INDEX($AQ:$AQ,$CG210+3),"")</f>
      </c>
      <c r="AV210">
        <f>IF($CH210&gt;=4,INDEX($AQ:$AQ,$CG210+4),"")</f>
      </c>
      <c r="AW210">
        <f>IF($CH210&gt;=5,INDEX($AQ:$AQ,$CG210+5),"")</f>
      </c>
      <c r="AX210">
        <f>IF($CH210&gt;=6,INDEX($AQ:$AQ,$CG210+6),"")</f>
      </c>
      <c r="AY210">
        <f>IF($CH210&gt;=7,INDEX($AQ:$AQ,$CG210+7),"")</f>
      </c>
      <c r="AZ210">
        <f>IF($CH210&gt;=8,INDEX($AQ:$AQ,$CG210+8),"")</f>
      </c>
      <c r="BA210">
        <f>IF($CH210&gt;=9,INDEX($AQ:$AQ,$CG210+9),"")</f>
      </c>
      <c r="BB210">
        <f>IF($CH210&gt;=10,INDEX($AQ:$AQ,$CG210+10),"")</f>
      </c>
      <c r="BC210">
        <f>IF($CH210&gt;=11,INDEX($AQ:$AQ,$CG210+11),"")</f>
      </c>
      <c r="BD210">
        <f>IF($CH210&gt;=12,INDEX($AQ:$AQ,$CG210+12),"")</f>
      </c>
      <c r="BE210">
        <f>IF($CH210&gt;=13,INDEX($AQ:$AQ,$CG210+13),"")</f>
      </c>
      <c r="BF210">
        <f>IF($CH210&gt;=14,INDEX($AQ:$AQ,$CG210+14),"")</f>
      </c>
      <c r="BG210">
        <f>IF($CH210&gt;=15,INDEX($AQ:$AQ,$CG210+15),"")</f>
      </c>
      <c r="BH210">
        <f>IF($CH210&gt;=16,INDEX($AQ:$AQ,$CG210+16),"")</f>
      </c>
      <c r="BI210">
        <f>IF($CH210&gt;=17,INDEX($AQ:$AQ,$CG210+17),"")</f>
      </c>
      <c r="BJ210">
        <f>IF($CH210&gt;=18,INDEX($AQ:$AQ,$CG210+18),"")</f>
      </c>
      <c r="BK210">
        <f>IF($CH210&gt;=19,INDEX($AQ:$AQ,$CG210+19),"")</f>
      </c>
      <c r="BL210">
        <f>IF($CH210&gt;=20,INDEX($AQ:$AQ,$CG210+20),"")</f>
      </c>
      <c r="BM210">
        <f>IF($CH210&gt;=21,INDEX($AQ:$AQ,$CG210+21),"")</f>
      </c>
      <c r="BN210">
        <f>IF($CH210&gt;=22,INDEX($AQ:$AQ,$CG210+22),"")</f>
      </c>
      <c r="BO210">
        <f>IF($CH210&gt;=23,INDEX($AQ:$AQ,$CG210+23),"")</f>
      </c>
      <c r="BP210">
        <f>IF($CH210&gt;=24,INDEX($AQ:$AQ,$CG210+24),"")</f>
      </c>
      <c r="BQ210">
        <f>IF($CH210&gt;=25,INDEX($AQ:$AQ,$CG210+25),"")</f>
      </c>
      <c r="BR210">
        <f>IF($CH210&gt;=26,INDEX($AQ:$AQ,$CG210+26),"")</f>
      </c>
      <c r="BS210">
        <f>IF($CH210&gt;=27,INDEX($AQ:$AQ,$CG210+27),"")</f>
      </c>
      <c r="BT210">
        <f>IF($CH210&gt;=28,INDEX($AQ:$AQ,$CG210+28),"")</f>
      </c>
      <c r="BU210">
        <f>IF($CH210&gt;=29,INDEX($AQ:$AQ,$CG210+29),"")</f>
      </c>
      <c r="BV210">
        <f>IF($CH210&gt;=30,INDEX($AQ:$AQ,$CG210+30),"")</f>
      </c>
      <c r="BW210">
        <f>IF($CH210&gt;=31,INDEX($AQ:$AQ,$CG210+31),"")</f>
      </c>
      <c r="BX210">
        <f>IF($CH210&gt;=32,INDEX($AQ:$AQ,$CG210+32),"")</f>
      </c>
      <c r="BY210">
        <f>IF($CH210&gt;=33,INDEX($AQ:$AQ,$CG210+33),"")</f>
      </c>
      <c r="BZ210">
        <f>IF($CH210&gt;=34,INDEX($AQ:$AQ,$CG210+34),"")</f>
      </c>
      <c r="CA210">
        <f>IF($CH210&gt;=35,INDEX($AQ:$AQ,$CG210+35),"")</f>
      </c>
      <c r="CB210">
        <f>IF($CH210&gt;=36,INDEX($AQ:$AQ,$CG210+36),"")</f>
      </c>
      <c r="CC210">
        <f>IF($CH210&gt;=37,INDEX($AQ:$AQ,$CG210+37),"")</f>
      </c>
      <c r="CD210">
        <f>IF($CH210&gt;=38,INDEX($AQ:$AQ,$CG210+38),"")</f>
      </c>
      <c r="CE210">
        <f>IF($CH210&gt;=39,INDEX($AQ:$AQ,$CG210+39),"")</f>
      </c>
      <c r="CF210">
        <f>IF($CH210&gt;=40,INDEX($AQ:$AQ,$CG210+40),"")</f>
      </c>
      <c r="CG210">
        <f>IFERROR(MATCH($AP210,$AQ$2:$AQ$134,0)+1,0)</f>
      </c>
      <c r="CH210">
        <f>IFERROR(INDEX($AR$2:$AR$134,MATCH($AP210,$AQ$2:$AQ$134,0)),0)</f>
      </c>
      <c r="CI210">
        <f>IFERROR(LEFT($L210,FIND(" - ",$L210)-1),$L210)</f>
      </c>
      <c r="CJ210" t="s">
        <v>235</v>
      </c>
      <c r="CL210">
        <f>IF($DG210&gt;=1,INDEX($CJ:$CJ,$DF210+1),"")</f>
      </c>
      <c r="CM210">
        <f>IF($DG210&gt;=2,INDEX($CJ:$CJ,$DF210+2),"")</f>
      </c>
      <c r="CN210">
        <f>IF($DG210&gt;=3,INDEX($CJ:$CJ,$DF210+3),"")</f>
      </c>
      <c r="CO210">
        <f>IF($DG210&gt;=4,INDEX($CJ:$CJ,$DF210+4),"")</f>
      </c>
      <c r="CP210">
        <f>IF($DG210&gt;=5,INDEX($CJ:$CJ,$DF210+5),"")</f>
      </c>
      <c r="CQ210">
        <f>IF($DG210&gt;=6,INDEX($CJ:$CJ,$DF210+6),"")</f>
      </c>
      <c r="CR210">
        <f>IF($DG210&gt;=7,INDEX($CJ:$CJ,$DF210+7),"")</f>
      </c>
      <c r="CS210">
        <f>IF($DG210&gt;=8,INDEX($CJ:$CJ,$DF210+8),"")</f>
      </c>
      <c r="CT210">
        <f>IF($DG210&gt;=9,INDEX($CJ:$CJ,$DF210+9),"")</f>
      </c>
      <c r="CU210">
        <f>IF($DG210&gt;=10,INDEX($CJ:$CJ,$DF210+10),"")</f>
      </c>
      <c r="CV210">
        <f>IF($DG210&gt;=11,INDEX($CJ:$CJ,$DF210+11),"")</f>
      </c>
      <c r="CW210">
        <f>IF($DG210&gt;=12,INDEX($CJ:$CJ,$DF210+12),"")</f>
      </c>
      <c r="CX210">
        <f>IF($DG210&gt;=13,INDEX($CJ:$CJ,$DF210+13),"")</f>
      </c>
      <c r="CY210">
        <f>IF($DG210&gt;=14,INDEX($CJ:$CJ,$DF210+14),"")</f>
      </c>
      <c r="CZ210">
        <f>IF($DG210&gt;=15,INDEX($CJ:$CJ,$DF210+15),"")</f>
      </c>
      <c r="DA210">
        <f>IF($DG210&gt;=16,INDEX($CJ:$CJ,$DF210+16),"")</f>
      </c>
      <c r="DB210">
        <f>IF($DG210&gt;=17,INDEX($CJ:$CJ,$DF210+17),"")</f>
      </c>
      <c r="DC210">
        <f>IF($DG210&gt;=18,INDEX($CJ:$CJ,$DF210+18),"")</f>
      </c>
      <c r="DD210">
        <f>IF($DG210&gt;=19,INDEX($CJ:$CJ,$DF210+19),"")</f>
      </c>
      <c r="DE210">
        <f>IF($DG210&gt;=20,INDEX($CJ:$CJ,$DF210+20),"")</f>
      </c>
      <c r="DF210">
        <f>IFERROR(MATCH($CI210,$CJ$2:$CJ$263,0)+1,0)</f>
      </c>
      <c r="DG210">
        <f>IFERROR(INDEX($CK$2:$CK$263,MATCH($CI210,$CJ$2:$CJ$263,0)),0)</f>
      </c>
      <c r="DH210">
        <f>IFERROR(INDEX($AO:$AO,MATCH($N210,$AN:$AN,0))&amp;"","")</f>
      </c>
      <c r="DL210">
        <f>IF($GO210&gt;=1,INDEX($DI:$DI,$GN210+1),"")</f>
      </c>
      <c r="DM210">
        <f>IF($GO210&gt;=2,INDEX($DI:$DI,$GN210+2),"")</f>
      </c>
      <c r="DN210">
        <f>IF($GO210&gt;=3,INDEX($DI:$DI,$GN210+3),"")</f>
      </c>
      <c r="DO210">
        <f>IF($GO210&gt;=4,INDEX($DI:$DI,$GN210+4),"")</f>
      </c>
      <c r="DP210">
        <f>IF($GO210&gt;=5,INDEX($DI:$DI,$GN210+5),"")</f>
      </c>
      <c r="DQ210">
        <f>IF($GO210&gt;=6,INDEX($DI:$DI,$GN210+6),"")</f>
      </c>
      <c r="DR210">
        <f>IF($GO210&gt;=7,INDEX($DI:$DI,$GN210+7),"")</f>
      </c>
      <c r="DS210">
        <f>IF($GO210&gt;=8,INDEX($DI:$DI,$GN210+8),"")</f>
      </c>
      <c r="DT210">
        <f>IF($GO210&gt;=9,INDEX($DI:$DI,$GN210+9),"")</f>
      </c>
      <c r="DU210">
        <f>IF($GO210&gt;=10,INDEX($DI:$DI,$GN210+10),"")</f>
      </c>
      <c r="DV210">
        <f>IF($GO210&gt;=11,INDEX($DI:$DI,$GN210+11),"")</f>
      </c>
      <c r="DW210">
        <f>IF($GO210&gt;=12,INDEX($DI:$DI,$GN210+12),"")</f>
      </c>
      <c r="DX210">
        <f>IF($GO210&gt;=13,INDEX($DI:$DI,$GN210+13),"")</f>
      </c>
      <c r="DY210">
        <f>IF($GO210&gt;=14,INDEX($DI:$DI,$GN210+14),"")</f>
      </c>
      <c r="DZ210">
        <f>IF($GO210&gt;=15,INDEX($DI:$DI,$GN210+15),"")</f>
      </c>
      <c r="EA210">
        <f>IF($GO210&gt;=16,INDEX($DI:$DI,$GN210+16),"")</f>
      </c>
      <c r="EB210">
        <f>IF($GO210&gt;=17,INDEX($DI:$DI,$GN210+17),"")</f>
      </c>
      <c r="EC210">
        <f>IF($GO210&gt;=18,INDEX($DI:$DI,$GN210+18),"")</f>
      </c>
      <c r="ED210">
        <f>IF($GO210&gt;=19,INDEX($DI:$DI,$GN210+19),"")</f>
      </c>
      <c r="EE210">
        <f>IF($GO210&gt;=20,INDEX($DI:$DI,$GN210+20),"")</f>
      </c>
      <c r="EF210">
        <f>IF($GO210&gt;=21,INDEX($DI:$DI,$GN210+21),"")</f>
      </c>
      <c r="EG210">
        <f>IF($GO210&gt;=22,INDEX($DI:$DI,$GN210+22),"")</f>
      </c>
      <c r="EH210">
        <f>IF($GO210&gt;=23,INDEX($DI:$DI,$GN210+23),"")</f>
      </c>
      <c r="EI210">
        <f>IF($GO210&gt;=24,INDEX($DI:$DI,$GN210+24),"")</f>
      </c>
      <c r="EJ210">
        <f>IF($GO210&gt;=25,INDEX($DI:$DI,$GN210+25),"")</f>
      </c>
      <c r="EK210">
        <f>IF($GO210&gt;=26,INDEX($DI:$DI,$GN210+26),"")</f>
      </c>
      <c r="EL210">
        <f>IF($GO210&gt;=27,INDEX($DI:$DI,$GN210+27),"")</f>
      </c>
      <c r="EM210">
        <f>IF($GO210&gt;=28,INDEX($DI:$DI,$GN210+28),"")</f>
      </c>
      <c r="EN210">
        <f>IF($GO210&gt;=29,INDEX($DI:$DI,$GN210+29),"")</f>
      </c>
      <c r="EO210">
        <f>IF($GO210&gt;=30,INDEX($DI:$DI,$GN210+30),"")</f>
      </c>
      <c r="EP210">
        <f>IF($GO210&gt;=31,INDEX($DI:$DI,$GN210+31),"")</f>
      </c>
      <c r="EQ210">
        <f>IF($GO210&gt;=32,INDEX($DI:$DI,$GN210+32),"")</f>
      </c>
      <c r="ER210">
        <f>IF($GO210&gt;=33,INDEX($DI:$DI,$GN210+33),"")</f>
      </c>
      <c r="ES210">
        <f>IF($GO210&gt;=34,INDEX($DI:$DI,$GN210+34),"")</f>
      </c>
      <c r="ET210">
        <f>IF($GO210&gt;=35,INDEX($DI:$DI,$GN210+35),"")</f>
      </c>
      <c r="EU210">
        <f>IF($GO210&gt;=36,INDEX($DI:$DI,$GN210+36),"")</f>
      </c>
      <c r="EV210">
        <f>IF($GO210&gt;=37,INDEX($DI:$DI,$GN210+37),"")</f>
      </c>
      <c r="EW210">
        <f>IF($GO210&gt;=38,INDEX($DI:$DI,$GN210+38),"")</f>
      </c>
      <c r="EX210">
        <f>IF($GO210&gt;=39,INDEX($DI:$DI,$GN210+39),"")</f>
      </c>
      <c r="EY210">
        <f>IF($GO210&gt;=40,INDEX($DI:$DI,$GN210+40),"")</f>
      </c>
      <c r="EZ210">
        <f>IF($GO210&gt;=1,INDEX($DJ:$DJ,$GN210+1),"")</f>
      </c>
      <c r="FA210">
        <f>IF($GO210&gt;=2,INDEX($DJ:$DJ,$GN210+2),"")</f>
      </c>
      <c r="FB210">
        <f>IF($GO210&gt;=3,INDEX($DJ:$DJ,$GN210+3),"")</f>
      </c>
      <c r="FC210">
        <f>IF($GO210&gt;=4,INDEX($DJ:$DJ,$GN210+4),"")</f>
      </c>
      <c r="FD210">
        <f>IF($GO210&gt;=5,INDEX($DJ:$DJ,$GN210+5),"")</f>
      </c>
      <c r="FE210">
        <f>IF($GO210&gt;=6,INDEX($DJ:$DJ,$GN210+6),"")</f>
      </c>
      <c r="FF210">
        <f>IF($GO210&gt;=7,INDEX($DJ:$DJ,$GN210+7),"")</f>
      </c>
      <c r="FG210">
        <f>IF($GO210&gt;=8,INDEX($DJ:$DJ,$GN210+8),"")</f>
      </c>
      <c r="FH210">
        <f>IF($GO210&gt;=9,INDEX($DJ:$DJ,$GN210+9),"")</f>
      </c>
      <c r="FI210">
        <f>IF($GO210&gt;=10,INDEX($DJ:$DJ,$GN210+10),"")</f>
      </c>
      <c r="FJ210">
        <f>IF($GO210&gt;=11,INDEX($DJ:$DJ,$GN210+11),"")</f>
      </c>
      <c r="FK210">
        <f>IF($GO210&gt;=12,INDEX($DJ:$DJ,$GN210+12),"")</f>
      </c>
      <c r="FL210">
        <f>IF($GO210&gt;=13,INDEX($DJ:$DJ,$GN210+13),"")</f>
      </c>
      <c r="FM210">
        <f>IF($GO210&gt;=14,INDEX($DJ:$DJ,$GN210+14),"")</f>
      </c>
      <c r="FN210">
        <f>IF($GO210&gt;=15,INDEX($DJ:$DJ,$GN210+15),"")</f>
      </c>
      <c r="FO210">
        <f>IF($GO210&gt;=16,INDEX($DJ:$DJ,$GN210+16),"")</f>
      </c>
      <c r="FP210">
        <f>IF($GO210&gt;=17,INDEX($DJ:$DJ,$GN210+17),"")</f>
      </c>
      <c r="FQ210">
        <f>IF($GO210&gt;=18,INDEX($DJ:$DJ,$GN210+18),"")</f>
      </c>
      <c r="FR210">
        <f>IF($GO210&gt;=19,INDEX($DJ:$DJ,$GN210+19),"")</f>
      </c>
      <c r="FS210">
        <f>IF($GO210&gt;=20,INDEX($DJ:$DJ,$GN210+20),"")</f>
      </c>
      <c r="FT210">
        <f>IF($GO210&gt;=21,INDEX($DJ:$DJ,$GN210+21),"")</f>
      </c>
      <c r="FU210">
        <f>IF($GO210&gt;=22,INDEX($DJ:$DJ,$GN210+22),"")</f>
      </c>
      <c r="FV210">
        <f>IF($GO210&gt;=23,INDEX($DJ:$DJ,$GN210+23),"")</f>
      </c>
      <c r="FW210">
        <f>IF($GO210&gt;=24,INDEX($DJ:$DJ,$GN210+24),"")</f>
      </c>
      <c r="FX210">
        <f>IF($GO210&gt;=25,INDEX($DJ:$DJ,$GN210+25),"")</f>
      </c>
      <c r="FY210">
        <f>IF($GO210&gt;=26,INDEX($DJ:$DJ,$GN210+26),"")</f>
      </c>
      <c r="FZ210">
        <f>IF($GO210&gt;=27,INDEX($DJ:$DJ,$GN210+27),"")</f>
      </c>
      <c r="GA210">
        <f>IF($GO210&gt;=28,INDEX($DJ:$DJ,$GN210+28),"")</f>
      </c>
      <c r="GB210">
        <f>IF($GO210&gt;=29,INDEX($DJ:$DJ,$GN210+29),"")</f>
      </c>
      <c r="GC210">
        <f>IF($GO210&gt;=30,INDEX($DJ:$DJ,$GN210+30),"")</f>
      </c>
      <c r="GD210">
        <f>IF($GO210&gt;=31,INDEX($DJ:$DJ,$GN210+31),"")</f>
      </c>
      <c r="GE210">
        <f>IF($GO210&gt;=32,INDEX($DJ:$DJ,$GN210+32),"")</f>
      </c>
      <c r="GF210">
        <f>IF($GO210&gt;=33,INDEX($DJ:$DJ,$GN210+33),"")</f>
      </c>
      <c r="GG210">
        <f>IF($GO210&gt;=34,INDEX($DJ:$DJ,$GN210+34),"")</f>
      </c>
      <c r="GH210">
        <f>IF($GO210&gt;=35,INDEX($DJ:$DJ,$GN210+35),"")</f>
      </c>
      <c r="GI210">
        <f>IF($GO210&gt;=36,INDEX($DJ:$DJ,$GN210+36),"")</f>
      </c>
      <c r="GJ210">
        <f>IF($GO210&gt;=37,INDEX($DJ:$DJ,$GN210+37),"")</f>
      </c>
      <c r="GK210">
        <f>IF($GO210&gt;=38,INDEX($DJ:$DJ,$GN210+38),"")</f>
      </c>
      <c r="GL210">
        <f>IF($GO210&gt;=39,INDEX($DJ:$DJ,$GN210+39),"")</f>
      </c>
      <c r="GM210">
        <f>IF($GO210&gt;=40,INDEX($DJ:$DJ,$GN210+40),"")</f>
      </c>
      <c r="GN210">
        <f>IFERROR(MATCH($DH210,$DI$2:$DI$148,0)+1,0)</f>
      </c>
      <c r="GO210">
        <f>IFERROR(INDEX($DK$2:$DK$148,MATCH($DH210,$DI$2:$DI$148,0)),0)</f>
      </c>
      <c r="GP210">
        <f>IFERROR(MATCH($Y210,$DL$210:$EY$210,0),0)</f>
      </c>
      <c r="GQ210">
        <f>IF($GP210&gt;0,INDEX($EZ$210:$GM$210,$GP210),"")</f>
      </c>
      <c r="GR210" t="s">
        <v>366</v>
      </c>
      <c r="GT210">
        <f>IF($JC210&gt;=1,INDEX($GR:$GR,$JB210+1),"")</f>
      </c>
      <c r="GU210">
        <f>IF($JC210&gt;=2,INDEX($GR:$GR,$JB210+2),"")</f>
      </c>
      <c r="GV210">
        <f>IF($JC210&gt;=3,INDEX($GR:$GR,$JB210+3),"")</f>
      </c>
      <c r="GW210">
        <f>IF($JC210&gt;=4,INDEX($GR:$GR,$JB210+4),"")</f>
      </c>
      <c r="GX210">
        <f>IF($JC210&gt;=5,INDEX($GR:$GR,$JB210+5),"")</f>
      </c>
      <c r="GY210">
        <f>IF($JC210&gt;=6,INDEX($GR:$GR,$JB210+6),"")</f>
      </c>
      <c r="GZ210">
        <f>IF($JC210&gt;=7,INDEX($GR:$GR,$JB210+7),"")</f>
      </c>
      <c r="HA210">
        <f>IF($JC210&gt;=8,INDEX($GR:$GR,$JB210+8),"")</f>
      </c>
      <c r="HB210">
        <f>IF($JC210&gt;=9,INDEX($GR:$GR,$JB210+9),"")</f>
      </c>
      <c r="HC210">
        <f>IF($JC210&gt;=10,INDEX($GR:$GR,$JB210+10),"")</f>
      </c>
      <c r="HD210">
        <f>IF($JC210&gt;=11,INDEX($GR:$GR,$JB210+11),"")</f>
      </c>
      <c r="HE210">
        <f>IF($JC210&gt;=12,INDEX($GR:$GR,$JB210+12),"")</f>
      </c>
      <c r="HF210">
        <f>IF($JC210&gt;=13,INDEX($GR:$GR,$JB210+13),"")</f>
      </c>
      <c r="HG210">
        <f>IF($JC210&gt;=14,INDEX($GR:$GR,$JB210+14),"")</f>
      </c>
      <c r="HH210">
        <f>IF($JC210&gt;=15,INDEX($GR:$GR,$JB210+15),"")</f>
      </c>
      <c r="HI210">
        <f>IF($JC210&gt;=16,INDEX($GR:$GR,$JB210+16),"")</f>
      </c>
      <c r="HJ210">
        <f>IF($JC210&gt;=17,INDEX($GR:$GR,$JB210+17),"")</f>
      </c>
      <c r="HK210">
        <f>IF($JC210&gt;=18,INDEX($GR:$GR,$JB210+18),"")</f>
      </c>
      <c r="HL210">
        <f>IF($JC210&gt;=19,INDEX($GR:$GR,$JB210+19),"")</f>
      </c>
      <c r="HM210">
        <f>IF($JC210&gt;=20,INDEX($GR:$GR,$JB210+20),"")</f>
      </c>
      <c r="HN210">
        <f>IF($JC210&gt;=21,INDEX($GR:$GR,$JB210+21),"")</f>
      </c>
      <c r="HO210">
        <f>IF($JC210&gt;=22,INDEX($GR:$GR,$JB210+22),"")</f>
      </c>
      <c r="HP210">
        <f>IF($JC210&gt;=23,INDEX($GR:$GR,$JB210+23),"")</f>
      </c>
      <c r="HQ210">
        <f>IF($JC210&gt;=24,INDEX($GR:$GR,$JB210+24),"")</f>
      </c>
      <c r="HR210">
        <f>IF($JC210&gt;=25,INDEX($GR:$GR,$JB210+25),"")</f>
      </c>
      <c r="HS210">
        <f>IF($JC210&gt;=26,INDEX($GR:$GR,$JB210+26),"")</f>
      </c>
      <c r="HT210">
        <f>IF($JC210&gt;=27,INDEX($GR:$GR,$JB210+27),"")</f>
      </c>
      <c r="HU210">
        <f>IF($JC210&gt;=28,INDEX($GR:$GR,$JB210+28),"")</f>
      </c>
      <c r="HV210">
        <f>IF($JC210&gt;=29,INDEX($GR:$GR,$JB210+29),"")</f>
      </c>
      <c r="HW210">
        <f>IF($JC210&gt;=30,INDEX($GR:$GR,$JB210+30),"")</f>
      </c>
      <c r="HX210">
        <f>IF($JC210&gt;=31,INDEX($GR:$GR,$JB210+31),"")</f>
      </c>
      <c r="HY210">
        <f>IF($JC210&gt;=32,INDEX($GR:$GR,$JB210+32),"")</f>
      </c>
      <c r="HZ210">
        <f>IF($JC210&gt;=33,INDEX($GR:$GR,$JB210+33),"")</f>
      </c>
      <c r="IA210">
        <f>IF($JC210&gt;=34,INDEX($GR:$GR,$JB210+34),"")</f>
      </c>
      <c r="IB210">
        <f>IF($JC210&gt;=35,INDEX($GR:$GR,$JB210+35),"")</f>
      </c>
      <c r="IC210">
        <f>IF($JC210&gt;=36,INDEX($GR:$GR,$JB210+36),"")</f>
      </c>
      <c r="ID210">
        <f>IF($JC210&gt;=37,INDEX($GR:$GR,$JB210+37),"")</f>
      </c>
      <c r="IE210">
        <f>IF($JC210&gt;=38,INDEX($GR:$GR,$JB210+38),"")</f>
      </c>
      <c r="IF210">
        <f>IF($JC210&gt;=39,INDEX($GR:$GR,$JB210+39),"")</f>
      </c>
      <c r="IG210">
        <f>IF($JC210&gt;=40,INDEX($GR:$GR,$JB210+40),"")</f>
      </c>
      <c r="IH210">
        <f>IF($JC210&gt;=41,INDEX($GR:$GR,$JB210+41),"")</f>
      </c>
      <c r="II210">
        <f>IF($JC210&gt;=42,INDEX($GR:$GR,$JB210+42),"")</f>
      </c>
      <c r="IJ210">
        <f>IF($JC210&gt;=43,INDEX($GR:$GR,$JB210+43),"")</f>
      </c>
      <c r="IK210">
        <f>IF($JC210&gt;=44,INDEX($GR:$GR,$JB210+44),"")</f>
      </c>
      <c r="IL210">
        <f>IF($JC210&gt;=45,INDEX($GR:$GR,$JB210+45),"")</f>
      </c>
      <c r="IM210">
        <f>IF($JC210&gt;=46,INDEX($GR:$GR,$JB210+46),"")</f>
      </c>
      <c r="IN210">
        <f>IF($JC210&gt;=47,INDEX($GR:$GR,$JB210+47),"")</f>
      </c>
      <c r="IO210">
        <f>IF($JC210&gt;=48,INDEX($GR:$GR,$JB210+48),"")</f>
      </c>
      <c r="IP210">
        <f>IF($JC210&gt;=49,INDEX($GR:$GR,$JB210+49),"")</f>
      </c>
      <c r="IQ210">
        <f>IF($JC210&gt;=50,INDEX($GR:$GR,$JB210+50),"")</f>
      </c>
      <c r="IR210">
        <f>IF($JC210&gt;=51,INDEX($GR:$GR,$JB210+51),"")</f>
      </c>
      <c r="IS210">
        <f>IF($JC210&gt;=52,INDEX($GR:$GR,$JB210+52),"")</f>
      </c>
      <c r="IT210">
        <f>IF($JC210&gt;=53,INDEX($GR:$GR,$JB210+53),"")</f>
      </c>
      <c r="IU210">
        <f>IF($JC210&gt;=54,INDEX($GR:$GR,$JB210+54),"")</f>
      </c>
      <c r="IV210">
        <f>IF($JC210&gt;=55,INDEX($GR:$GR,$JB210+55),"")</f>
      </c>
      <c r="IW210">
        <f>IF($JC210&gt;=56,INDEX($GR:$GR,$JB210+56),"")</f>
      </c>
      <c r="IX210">
        <f>IF($JC210&gt;=57,INDEX($GR:$GR,$JB210+57),"")</f>
      </c>
      <c r="IY210">
        <f>IF($JC210&gt;=58,INDEX($GR:$GR,$JB210+58),"")</f>
      </c>
      <c r="IZ210">
        <f>IF($JC210&gt;=59,INDEX($GR:$GR,$JB210+59),"")</f>
      </c>
      <c r="JA210">
        <f>IF($JC210&gt;=60,INDEX($GR:$GR,$JB210+60),"")</f>
      </c>
      <c r="JB210">
        <f>IFERROR(MATCH($GQ210,$GR$2:$GR$324,0)+1,0)</f>
      </c>
      <c r="JC210">
        <f>IFERROR(INDEX($GS$2:$GS$324,MATCH($GQ210,$GR$2:$GR$324,0)),0)</f>
      </c>
      <c r="JD210" t="s">
        <v>40</v>
      </c>
      <c r="JE210" t="s">
        <v>40</v>
      </c>
    </row>
    <row r="211" spans="1:265" x14ac:dyDescent="0.25">
      <c r="Q211">
        <f>IF(OR($T211="",$P211=""),"",IFERROR($T211/$P211,0))</f>
      </c>
      <c r="R211">
        <f>IF($T211="","",
SUM($S211,$U211,$Z211,$V211,$X211)*
(1-IF($AA211="",0,VALUE($AA211)/100)))</f>
      </c>
      <c r="S211">
        <f>IF($T211="","",$T211)</f>
      </c>
      <c r="U211">
        <f>IF($T211="","",
IF($N211="","",
IF(ISNUMBER(SEARCH("exempt",LOWER($N211))),0,
$T211*(VALUE(SUBSTITUTE($N211,"%",""))/100))))</f>
      </c>
      <c r="AB211">
        <f>IFERROR(IF(FIND(" - ",$K211)&gt;0,MID($K211,FIND(" - ",$K211)+3,LEN($K211)),""),"")</f>
      </c>
      <c r="AK211" t="s">
        <v>745</v>
      </c>
      <c r="AP211">
        <f>IFERROR(LEFT($K211,FIND(" - ",$K211)-1),$K211)</f>
      </c>
      <c r="AS211">
        <f>IF($CH211&gt;=1,INDEX($AQ:$AQ,$CG211+1),"")</f>
      </c>
      <c r="AT211">
        <f>IF($CH211&gt;=2,INDEX($AQ:$AQ,$CG211+2),"")</f>
      </c>
      <c r="AU211">
        <f>IF($CH211&gt;=3,INDEX($AQ:$AQ,$CG211+3),"")</f>
      </c>
      <c r="AV211">
        <f>IF($CH211&gt;=4,INDEX($AQ:$AQ,$CG211+4),"")</f>
      </c>
      <c r="AW211">
        <f>IF($CH211&gt;=5,INDEX($AQ:$AQ,$CG211+5),"")</f>
      </c>
      <c r="AX211">
        <f>IF($CH211&gt;=6,INDEX($AQ:$AQ,$CG211+6),"")</f>
      </c>
      <c r="AY211">
        <f>IF($CH211&gt;=7,INDEX($AQ:$AQ,$CG211+7),"")</f>
      </c>
      <c r="AZ211">
        <f>IF($CH211&gt;=8,INDEX($AQ:$AQ,$CG211+8),"")</f>
      </c>
      <c r="BA211">
        <f>IF($CH211&gt;=9,INDEX($AQ:$AQ,$CG211+9),"")</f>
      </c>
      <c r="BB211">
        <f>IF($CH211&gt;=10,INDEX($AQ:$AQ,$CG211+10),"")</f>
      </c>
      <c r="BC211">
        <f>IF($CH211&gt;=11,INDEX($AQ:$AQ,$CG211+11),"")</f>
      </c>
      <c r="BD211">
        <f>IF($CH211&gt;=12,INDEX($AQ:$AQ,$CG211+12),"")</f>
      </c>
      <c r="BE211">
        <f>IF($CH211&gt;=13,INDEX($AQ:$AQ,$CG211+13),"")</f>
      </c>
      <c r="BF211">
        <f>IF($CH211&gt;=14,INDEX($AQ:$AQ,$CG211+14),"")</f>
      </c>
      <c r="BG211">
        <f>IF($CH211&gt;=15,INDEX($AQ:$AQ,$CG211+15),"")</f>
      </c>
      <c r="BH211">
        <f>IF($CH211&gt;=16,INDEX($AQ:$AQ,$CG211+16),"")</f>
      </c>
      <c r="BI211">
        <f>IF($CH211&gt;=17,INDEX($AQ:$AQ,$CG211+17),"")</f>
      </c>
      <c r="BJ211">
        <f>IF($CH211&gt;=18,INDEX($AQ:$AQ,$CG211+18),"")</f>
      </c>
      <c r="BK211">
        <f>IF($CH211&gt;=19,INDEX($AQ:$AQ,$CG211+19),"")</f>
      </c>
      <c r="BL211">
        <f>IF($CH211&gt;=20,INDEX($AQ:$AQ,$CG211+20),"")</f>
      </c>
      <c r="BM211">
        <f>IF($CH211&gt;=21,INDEX($AQ:$AQ,$CG211+21),"")</f>
      </c>
      <c r="BN211">
        <f>IF($CH211&gt;=22,INDEX($AQ:$AQ,$CG211+22),"")</f>
      </c>
      <c r="BO211">
        <f>IF($CH211&gt;=23,INDEX($AQ:$AQ,$CG211+23),"")</f>
      </c>
      <c r="BP211">
        <f>IF($CH211&gt;=24,INDEX($AQ:$AQ,$CG211+24),"")</f>
      </c>
      <c r="BQ211">
        <f>IF($CH211&gt;=25,INDEX($AQ:$AQ,$CG211+25),"")</f>
      </c>
      <c r="BR211">
        <f>IF($CH211&gt;=26,INDEX($AQ:$AQ,$CG211+26),"")</f>
      </c>
      <c r="BS211">
        <f>IF($CH211&gt;=27,INDEX($AQ:$AQ,$CG211+27),"")</f>
      </c>
      <c r="BT211">
        <f>IF($CH211&gt;=28,INDEX($AQ:$AQ,$CG211+28),"")</f>
      </c>
      <c r="BU211">
        <f>IF($CH211&gt;=29,INDEX($AQ:$AQ,$CG211+29),"")</f>
      </c>
      <c r="BV211">
        <f>IF($CH211&gt;=30,INDEX($AQ:$AQ,$CG211+30),"")</f>
      </c>
      <c r="BW211">
        <f>IF($CH211&gt;=31,INDEX($AQ:$AQ,$CG211+31),"")</f>
      </c>
      <c r="BX211">
        <f>IF($CH211&gt;=32,INDEX($AQ:$AQ,$CG211+32),"")</f>
      </c>
      <c r="BY211">
        <f>IF($CH211&gt;=33,INDEX($AQ:$AQ,$CG211+33),"")</f>
      </c>
      <c r="BZ211">
        <f>IF($CH211&gt;=34,INDEX($AQ:$AQ,$CG211+34),"")</f>
      </c>
      <c r="CA211">
        <f>IF($CH211&gt;=35,INDEX($AQ:$AQ,$CG211+35),"")</f>
      </c>
      <c r="CB211">
        <f>IF($CH211&gt;=36,INDEX($AQ:$AQ,$CG211+36),"")</f>
      </c>
      <c r="CC211">
        <f>IF($CH211&gt;=37,INDEX($AQ:$AQ,$CG211+37),"")</f>
      </c>
      <c r="CD211">
        <f>IF($CH211&gt;=38,INDEX($AQ:$AQ,$CG211+38),"")</f>
      </c>
      <c r="CE211">
        <f>IF($CH211&gt;=39,INDEX($AQ:$AQ,$CG211+39),"")</f>
      </c>
      <c r="CF211">
        <f>IF($CH211&gt;=40,INDEX($AQ:$AQ,$CG211+40),"")</f>
      </c>
      <c r="CG211">
        <f>IFERROR(MATCH($AP211,$AQ$2:$AQ$134,0)+1,0)</f>
      </c>
      <c r="CH211">
        <f>IFERROR(INDEX($AR$2:$AR$134,MATCH($AP211,$AQ$2:$AQ$134,0)),0)</f>
      </c>
      <c r="CI211">
        <f>IFERROR(LEFT($L211,FIND(" - ",$L211)-1),$L211)</f>
      </c>
      <c r="CJ211" t="s">
        <v>746</v>
      </c>
      <c r="CK211">
        <v>1</v>
      </c>
      <c r="CL211">
        <f>IF($DG211&gt;=1,INDEX($CJ:$CJ,$DF211+1),"")</f>
      </c>
      <c r="CM211">
        <f>IF($DG211&gt;=2,INDEX($CJ:$CJ,$DF211+2),"")</f>
      </c>
      <c r="CN211">
        <f>IF($DG211&gt;=3,INDEX($CJ:$CJ,$DF211+3),"")</f>
      </c>
      <c r="CO211">
        <f>IF($DG211&gt;=4,INDEX($CJ:$CJ,$DF211+4),"")</f>
      </c>
      <c r="CP211">
        <f>IF($DG211&gt;=5,INDEX($CJ:$CJ,$DF211+5),"")</f>
      </c>
      <c r="CQ211">
        <f>IF($DG211&gt;=6,INDEX($CJ:$CJ,$DF211+6),"")</f>
      </c>
      <c r="CR211">
        <f>IF($DG211&gt;=7,INDEX($CJ:$CJ,$DF211+7),"")</f>
      </c>
      <c r="CS211">
        <f>IF($DG211&gt;=8,INDEX($CJ:$CJ,$DF211+8),"")</f>
      </c>
      <c r="CT211">
        <f>IF($DG211&gt;=9,INDEX($CJ:$CJ,$DF211+9),"")</f>
      </c>
      <c r="CU211">
        <f>IF($DG211&gt;=10,INDEX($CJ:$CJ,$DF211+10),"")</f>
      </c>
      <c r="CV211">
        <f>IF($DG211&gt;=11,INDEX($CJ:$CJ,$DF211+11),"")</f>
      </c>
      <c r="CW211">
        <f>IF($DG211&gt;=12,INDEX($CJ:$CJ,$DF211+12),"")</f>
      </c>
      <c r="CX211">
        <f>IF($DG211&gt;=13,INDEX($CJ:$CJ,$DF211+13),"")</f>
      </c>
      <c r="CY211">
        <f>IF($DG211&gt;=14,INDEX($CJ:$CJ,$DF211+14),"")</f>
      </c>
      <c r="CZ211">
        <f>IF($DG211&gt;=15,INDEX($CJ:$CJ,$DF211+15),"")</f>
      </c>
      <c r="DA211">
        <f>IF($DG211&gt;=16,INDEX($CJ:$CJ,$DF211+16),"")</f>
      </c>
      <c r="DB211">
        <f>IF($DG211&gt;=17,INDEX($CJ:$CJ,$DF211+17),"")</f>
      </c>
      <c r="DC211">
        <f>IF($DG211&gt;=18,INDEX($CJ:$CJ,$DF211+18),"")</f>
      </c>
      <c r="DD211">
        <f>IF($DG211&gt;=19,INDEX($CJ:$CJ,$DF211+19),"")</f>
      </c>
      <c r="DE211">
        <f>IF($DG211&gt;=20,INDEX($CJ:$CJ,$DF211+20),"")</f>
      </c>
      <c r="DF211">
        <f>IFERROR(MATCH($CI211,$CJ$2:$CJ$263,0)+1,0)</f>
      </c>
      <c r="DG211">
        <f>IFERROR(INDEX($CK$2:$CK$263,MATCH($CI211,$CJ$2:$CJ$263,0)),0)</f>
      </c>
      <c r="DH211">
        <f>IFERROR(INDEX($AO:$AO,MATCH($N211,$AN:$AN,0))&amp;"","")</f>
      </c>
      <c r="DL211">
        <f>IF($GO211&gt;=1,INDEX($DI:$DI,$GN211+1),"")</f>
      </c>
      <c r="DM211">
        <f>IF($GO211&gt;=2,INDEX($DI:$DI,$GN211+2),"")</f>
      </c>
      <c r="DN211">
        <f>IF($GO211&gt;=3,INDEX($DI:$DI,$GN211+3),"")</f>
      </c>
      <c r="DO211">
        <f>IF($GO211&gt;=4,INDEX($DI:$DI,$GN211+4),"")</f>
      </c>
      <c r="DP211">
        <f>IF($GO211&gt;=5,INDEX($DI:$DI,$GN211+5),"")</f>
      </c>
      <c r="DQ211">
        <f>IF($GO211&gt;=6,INDEX($DI:$DI,$GN211+6),"")</f>
      </c>
      <c r="DR211">
        <f>IF($GO211&gt;=7,INDEX($DI:$DI,$GN211+7),"")</f>
      </c>
      <c r="DS211">
        <f>IF($GO211&gt;=8,INDEX($DI:$DI,$GN211+8),"")</f>
      </c>
      <c r="DT211">
        <f>IF($GO211&gt;=9,INDEX($DI:$DI,$GN211+9),"")</f>
      </c>
      <c r="DU211">
        <f>IF($GO211&gt;=10,INDEX($DI:$DI,$GN211+10),"")</f>
      </c>
      <c r="DV211">
        <f>IF($GO211&gt;=11,INDEX($DI:$DI,$GN211+11),"")</f>
      </c>
      <c r="DW211">
        <f>IF($GO211&gt;=12,INDEX($DI:$DI,$GN211+12),"")</f>
      </c>
      <c r="DX211">
        <f>IF($GO211&gt;=13,INDEX($DI:$DI,$GN211+13),"")</f>
      </c>
      <c r="DY211">
        <f>IF($GO211&gt;=14,INDEX($DI:$DI,$GN211+14),"")</f>
      </c>
      <c r="DZ211">
        <f>IF($GO211&gt;=15,INDEX($DI:$DI,$GN211+15),"")</f>
      </c>
      <c r="EA211">
        <f>IF($GO211&gt;=16,INDEX($DI:$DI,$GN211+16),"")</f>
      </c>
      <c r="EB211">
        <f>IF($GO211&gt;=17,INDEX($DI:$DI,$GN211+17),"")</f>
      </c>
      <c r="EC211">
        <f>IF($GO211&gt;=18,INDEX($DI:$DI,$GN211+18),"")</f>
      </c>
      <c r="ED211">
        <f>IF($GO211&gt;=19,INDEX($DI:$DI,$GN211+19),"")</f>
      </c>
      <c r="EE211">
        <f>IF($GO211&gt;=20,INDEX($DI:$DI,$GN211+20),"")</f>
      </c>
      <c r="EF211">
        <f>IF($GO211&gt;=21,INDEX($DI:$DI,$GN211+21),"")</f>
      </c>
      <c r="EG211">
        <f>IF($GO211&gt;=22,INDEX($DI:$DI,$GN211+22),"")</f>
      </c>
      <c r="EH211">
        <f>IF($GO211&gt;=23,INDEX($DI:$DI,$GN211+23),"")</f>
      </c>
      <c r="EI211">
        <f>IF($GO211&gt;=24,INDEX($DI:$DI,$GN211+24),"")</f>
      </c>
      <c r="EJ211">
        <f>IF($GO211&gt;=25,INDEX($DI:$DI,$GN211+25),"")</f>
      </c>
      <c r="EK211">
        <f>IF($GO211&gt;=26,INDEX($DI:$DI,$GN211+26),"")</f>
      </c>
      <c r="EL211">
        <f>IF($GO211&gt;=27,INDEX($DI:$DI,$GN211+27),"")</f>
      </c>
      <c r="EM211">
        <f>IF($GO211&gt;=28,INDEX($DI:$DI,$GN211+28),"")</f>
      </c>
      <c r="EN211">
        <f>IF($GO211&gt;=29,INDEX($DI:$DI,$GN211+29),"")</f>
      </c>
      <c r="EO211">
        <f>IF($GO211&gt;=30,INDEX($DI:$DI,$GN211+30),"")</f>
      </c>
      <c r="EP211">
        <f>IF($GO211&gt;=31,INDEX($DI:$DI,$GN211+31),"")</f>
      </c>
      <c r="EQ211">
        <f>IF($GO211&gt;=32,INDEX($DI:$DI,$GN211+32),"")</f>
      </c>
      <c r="ER211">
        <f>IF($GO211&gt;=33,INDEX($DI:$DI,$GN211+33),"")</f>
      </c>
      <c r="ES211">
        <f>IF($GO211&gt;=34,INDEX($DI:$DI,$GN211+34),"")</f>
      </c>
      <c r="ET211">
        <f>IF($GO211&gt;=35,INDEX($DI:$DI,$GN211+35),"")</f>
      </c>
      <c r="EU211">
        <f>IF($GO211&gt;=36,INDEX($DI:$DI,$GN211+36),"")</f>
      </c>
      <c r="EV211">
        <f>IF($GO211&gt;=37,INDEX($DI:$DI,$GN211+37),"")</f>
      </c>
      <c r="EW211">
        <f>IF($GO211&gt;=38,INDEX($DI:$DI,$GN211+38),"")</f>
      </c>
      <c r="EX211">
        <f>IF($GO211&gt;=39,INDEX($DI:$DI,$GN211+39),"")</f>
      </c>
      <c r="EY211">
        <f>IF($GO211&gt;=40,INDEX($DI:$DI,$GN211+40),"")</f>
      </c>
      <c r="EZ211">
        <f>IF($GO211&gt;=1,INDEX($DJ:$DJ,$GN211+1),"")</f>
      </c>
      <c r="FA211">
        <f>IF($GO211&gt;=2,INDEX($DJ:$DJ,$GN211+2),"")</f>
      </c>
      <c r="FB211">
        <f>IF($GO211&gt;=3,INDEX($DJ:$DJ,$GN211+3),"")</f>
      </c>
      <c r="FC211">
        <f>IF($GO211&gt;=4,INDEX($DJ:$DJ,$GN211+4),"")</f>
      </c>
      <c r="FD211">
        <f>IF($GO211&gt;=5,INDEX($DJ:$DJ,$GN211+5),"")</f>
      </c>
      <c r="FE211">
        <f>IF($GO211&gt;=6,INDEX($DJ:$DJ,$GN211+6),"")</f>
      </c>
      <c r="FF211">
        <f>IF($GO211&gt;=7,INDEX($DJ:$DJ,$GN211+7),"")</f>
      </c>
      <c r="FG211">
        <f>IF($GO211&gt;=8,INDEX($DJ:$DJ,$GN211+8),"")</f>
      </c>
      <c r="FH211">
        <f>IF($GO211&gt;=9,INDEX($DJ:$DJ,$GN211+9),"")</f>
      </c>
      <c r="FI211">
        <f>IF($GO211&gt;=10,INDEX($DJ:$DJ,$GN211+10),"")</f>
      </c>
      <c r="FJ211">
        <f>IF($GO211&gt;=11,INDEX($DJ:$DJ,$GN211+11),"")</f>
      </c>
      <c r="FK211">
        <f>IF($GO211&gt;=12,INDEX($DJ:$DJ,$GN211+12),"")</f>
      </c>
      <c r="FL211">
        <f>IF($GO211&gt;=13,INDEX($DJ:$DJ,$GN211+13),"")</f>
      </c>
      <c r="FM211">
        <f>IF($GO211&gt;=14,INDEX($DJ:$DJ,$GN211+14),"")</f>
      </c>
      <c r="FN211">
        <f>IF($GO211&gt;=15,INDEX($DJ:$DJ,$GN211+15),"")</f>
      </c>
      <c r="FO211">
        <f>IF($GO211&gt;=16,INDEX($DJ:$DJ,$GN211+16),"")</f>
      </c>
      <c r="FP211">
        <f>IF($GO211&gt;=17,INDEX($DJ:$DJ,$GN211+17),"")</f>
      </c>
      <c r="FQ211">
        <f>IF($GO211&gt;=18,INDEX($DJ:$DJ,$GN211+18),"")</f>
      </c>
      <c r="FR211">
        <f>IF($GO211&gt;=19,INDEX($DJ:$DJ,$GN211+19),"")</f>
      </c>
      <c r="FS211">
        <f>IF($GO211&gt;=20,INDEX($DJ:$DJ,$GN211+20),"")</f>
      </c>
      <c r="FT211">
        <f>IF($GO211&gt;=21,INDEX($DJ:$DJ,$GN211+21),"")</f>
      </c>
      <c r="FU211">
        <f>IF($GO211&gt;=22,INDEX($DJ:$DJ,$GN211+22),"")</f>
      </c>
      <c r="FV211">
        <f>IF($GO211&gt;=23,INDEX($DJ:$DJ,$GN211+23),"")</f>
      </c>
      <c r="FW211">
        <f>IF($GO211&gt;=24,INDEX($DJ:$DJ,$GN211+24),"")</f>
      </c>
      <c r="FX211">
        <f>IF($GO211&gt;=25,INDEX($DJ:$DJ,$GN211+25),"")</f>
      </c>
      <c r="FY211">
        <f>IF($GO211&gt;=26,INDEX($DJ:$DJ,$GN211+26),"")</f>
      </c>
      <c r="FZ211">
        <f>IF($GO211&gt;=27,INDEX($DJ:$DJ,$GN211+27),"")</f>
      </c>
      <c r="GA211">
        <f>IF($GO211&gt;=28,INDEX($DJ:$DJ,$GN211+28),"")</f>
      </c>
      <c r="GB211">
        <f>IF($GO211&gt;=29,INDEX($DJ:$DJ,$GN211+29),"")</f>
      </c>
      <c r="GC211">
        <f>IF($GO211&gt;=30,INDEX($DJ:$DJ,$GN211+30),"")</f>
      </c>
      <c r="GD211">
        <f>IF($GO211&gt;=31,INDEX($DJ:$DJ,$GN211+31),"")</f>
      </c>
      <c r="GE211">
        <f>IF($GO211&gt;=32,INDEX($DJ:$DJ,$GN211+32),"")</f>
      </c>
      <c r="GF211">
        <f>IF($GO211&gt;=33,INDEX($DJ:$DJ,$GN211+33),"")</f>
      </c>
      <c r="GG211">
        <f>IF($GO211&gt;=34,INDEX($DJ:$DJ,$GN211+34),"")</f>
      </c>
      <c r="GH211">
        <f>IF($GO211&gt;=35,INDEX($DJ:$DJ,$GN211+35),"")</f>
      </c>
      <c r="GI211">
        <f>IF($GO211&gt;=36,INDEX($DJ:$DJ,$GN211+36),"")</f>
      </c>
      <c r="GJ211">
        <f>IF($GO211&gt;=37,INDEX($DJ:$DJ,$GN211+37),"")</f>
      </c>
      <c r="GK211">
        <f>IF($GO211&gt;=38,INDEX($DJ:$DJ,$GN211+38),"")</f>
      </c>
      <c r="GL211">
        <f>IF($GO211&gt;=39,INDEX($DJ:$DJ,$GN211+39),"")</f>
      </c>
      <c r="GM211">
        <f>IF($GO211&gt;=40,INDEX($DJ:$DJ,$GN211+40),"")</f>
      </c>
      <c r="GN211">
        <f>IFERROR(MATCH($DH211,$DI$2:$DI$148,0)+1,0)</f>
      </c>
      <c r="GO211">
        <f>IFERROR(INDEX($DK$2:$DK$148,MATCH($DH211,$DI$2:$DI$148,0)),0)</f>
      </c>
      <c r="GP211">
        <f>IFERROR(MATCH($Y211,$DL$211:$EY$211,0),0)</f>
      </c>
      <c r="GQ211">
        <f>IF($GP211&gt;0,INDEX($EZ$211:$GM$211,$GP211),"")</f>
      </c>
      <c r="GR211" t="s">
        <v>369</v>
      </c>
      <c r="GT211">
        <f>IF($JC211&gt;=1,INDEX($GR:$GR,$JB211+1),"")</f>
      </c>
      <c r="GU211">
        <f>IF($JC211&gt;=2,INDEX($GR:$GR,$JB211+2),"")</f>
      </c>
      <c r="GV211">
        <f>IF($JC211&gt;=3,INDEX($GR:$GR,$JB211+3),"")</f>
      </c>
      <c r="GW211">
        <f>IF($JC211&gt;=4,INDEX($GR:$GR,$JB211+4),"")</f>
      </c>
      <c r="GX211">
        <f>IF($JC211&gt;=5,INDEX($GR:$GR,$JB211+5),"")</f>
      </c>
      <c r="GY211">
        <f>IF($JC211&gt;=6,INDEX($GR:$GR,$JB211+6),"")</f>
      </c>
      <c r="GZ211">
        <f>IF($JC211&gt;=7,INDEX($GR:$GR,$JB211+7),"")</f>
      </c>
      <c r="HA211">
        <f>IF($JC211&gt;=8,INDEX($GR:$GR,$JB211+8),"")</f>
      </c>
      <c r="HB211">
        <f>IF($JC211&gt;=9,INDEX($GR:$GR,$JB211+9),"")</f>
      </c>
      <c r="HC211">
        <f>IF($JC211&gt;=10,INDEX($GR:$GR,$JB211+10),"")</f>
      </c>
      <c r="HD211">
        <f>IF($JC211&gt;=11,INDEX($GR:$GR,$JB211+11),"")</f>
      </c>
      <c r="HE211">
        <f>IF($JC211&gt;=12,INDEX($GR:$GR,$JB211+12),"")</f>
      </c>
      <c r="HF211">
        <f>IF($JC211&gt;=13,INDEX($GR:$GR,$JB211+13),"")</f>
      </c>
      <c r="HG211">
        <f>IF($JC211&gt;=14,INDEX($GR:$GR,$JB211+14),"")</f>
      </c>
      <c r="HH211">
        <f>IF($JC211&gt;=15,INDEX($GR:$GR,$JB211+15),"")</f>
      </c>
      <c r="HI211">
        <f>IF($JC211&gt;=16,INDEX($GR:$GR,$JB211+16),"")</f>
      </c>
      <c r="HJ211">
        <f>IF($JC211&gt;=17,INDEX($GR:$GR,$JB211+17),"")</f>
      </c>
      <c r="HK211">
        <f>IF($JC211&gt;=18,INDEX($GR:$GR,$JB211+18),"")</f>
      </c>
      <c r="HL211">
        <f>IF($JC211&gt;=19,INDEX($GR:$GR,$JB211+19),"")</f>
      </c>
      <c r="HM211">
        <f>IF($JC211&gt;=20,INDEX($GR:$GR,$JB211+20),"")</f>
      </c>
      <c r="HN211">
        <f>IF($JC211&gt;=21,INDEX($GR:$GR,$JB211+21),"")</f>
      </c>
      <c r="HO211">
        <f>IF($JC211&gt;=22,INDEX($GR:$GR,$JB211+22),"")</f>
      </c>
      <c r="HP211">
        <f>IF($JC211&gt;=23,INDEX($GR:$GR,$JB211+23),"")</f>
      </c>
      <c r="HQ211">
        <f>IF($JC211&gt;=24,INDEX($GR:$GR,$JB211+24),"")</f>
      </c>
      <c r="HR211">
        <f>IF($JC211&gt;=25,INDEX($GR:$GR,$JB211+25),"")</f>
      </c>
      <c r="HS211">
        <f>IF($JC211&gt;=26,INDEX($GR:$GR,$JB211+26),"")</f>
      </c>
      <c r="HT211">
        <f>IF($JC211&gt;=27,INDEX($GR:$GR,$JB211+27),"")</f>
      </c>
      <c r="HU211">
        <f>IF($JC211&gt;=28,INDEX($GR:$GR,$JB211+28),"")</f>
      </c>
      <c r="HV211">
        <f>IF($JC211&gt;=29,INDEX($GR:$GR,$JB211+29),"")</f>
      </c>
      <c r="HW211">
        <f>IF($JC211&gt;=30,INDEX($GR:$GR,$JB211+30),"")</f>
      </c>
      <c r="HX211">
        <f>IF($JC211&gt;=31,INDEX($GR:$GR,$JB211+31),"")</f>
      </c>
      <c r="HY211">
        <f>IF($JC211&gt;=32,INDEX($GR:$GR,$JB211+32),"")</f>
      </c>
      <c r="HZ211">
        <f>IF($JC211&gt;=33,INDEX($GR:$GR,$JB211+33),"")</f>
      </c>
      <c r="IA211">
        <f>IF($JC211&gt;=34,INDEX($GR:$GR,$JB211+34),"")</f>
      </c>
      <c r="IB211">
        <f>IF($JC211&gt;=35,INDEX($GR:$GR,$JB211+35),"")</f>
      </c>
      <c r="IC211">
        <f>IF($JC211&gt;=36,INDEX($GR:$GR,$JB211+36),"")</f>
      </c>
      <c r="ID211">
        <f>IF($JC211&gt;=37,INDEX($GR:$GR,$JB211+37),"")</f>
      </c>
      <c r="IE211">
        <f>IF($JC211&gt;=38,INDEX($GR:$GR,$JB211+38),"")</f>
      </c>
      <c r="IF211">
        <f>IF($JC211&gt;=39,INDEX($GR:$GR,$JB211+39),"")</f>
      </c>
      <c r="IG211">
        <f>IF($JC211&gt;=40,INDEX($GR:$GR,$JB211+40),"")</f>
      </c>
      <c r="IH211">
        <f>IF($JC211&gt;=41,INDEX($GR:$GR,$JB211+41),"")</f>
      </c>
      <c r="II211">
        <f>IF($JC211&gt;=42,INDEX($GR:$GR,$JB211+42),"")</f>
      </c>
      <c r="IJ211">
        <f>IF($JC211&gt;=43,INDEX($GR:$GR,$JB211+43),"")</f>
      </c>
      <c r="IK211">
        <f>IF($JC211&gt;=44,INDEX($GR:$GR,$JB211+44),"")</f>
      </c>
      <c r="IL211">
        <f>IF($JC211&gt;=45,INDEX($GR:$GR,$JB211+45),"")</f>
      </c>
      <c r="IM211">
        <f>IF($JC211&gt;=46,INDEX($GR:$GR,$JB211+46),"")</f>
      </c>
      <c r="IN211">
        <f>IF($JC211&gt;=47,INDEX($GR:$GR,$JB211+47),"")</f>
      </c>
      <c r="IO211">
        <f>IF($JC211&gt;=48,INDEX($GR:$GR,$JB211+48),"")</f>
      </c>
      <c r="IP211">
        <f>IF($JC211&gt;=49,INDEX($GR:$GR,$JB211+49),"")</f>
      </c>
      <c r="IQ211">
        <f>IF($JC211&gt;=50,INDEX($GR:$GR,$JB211+50),"")</f>
      </c>
      <c r="IR211">
        <f>IF($JC211&gt;=51,INDEX($GR:$GR,$JB211+51),"")</f>
      </c>
      <c r="IS211">
        <f>IF($JC211&gt;=52,INDEX($GR:$GR,$JB211+52),"")</f>
      </c>
      <c r="IT211">
        <f>IF($JC211&gt;=53,INDEX($GR:$GR,$JB211+53),"")</f>
      </c>
      <c r="IU211">
        <f>IF($JC211&gt;=54,INDEX($GR:$GR,$JB211+54),"")</f>
      </c>
      <c r="IV211">
        <f>IF($JC211&gt;=55,INDEX($GR:$GR,$JB211+55),"")</f>
      </c>
      <c r="IW211">
        <f>IF($JC211&gt;=56,INDEX($GR:$GR,$JB211+56),"")</f>
      </c>
      <c r="IX211">
        <f>IF($JC211&gt;=57,INDEX($GR:$GR,$JB211+57),"")</f>
      </c>
      <c r="IY211">
        <f>IF($JC211&gt;=58,INDEX($GR:$GR,$JB211+58),"")</f>
      </c>
      <c r="IZ211">
        <f>IF($JC211&gt;=59,INDEX($GR:$GR,$JB211+59),"")</f>
      </c>
      <c r="JA211">
        <f>IF($JC211&gt;=60,INDEX($GR:$GR,$JB211+60),"")</f>
      </c>
      <c r="JB211">
        <f>IFERROR(MATCH($GQ211,$GR$2:$GR$324,0)+1,0)</f>
      </c>
      <c r="JC211">
        <f>IFERROR(INDEX($GS$2:$GS$324,MATCH($GQ211,$GR$2:$GR$324,0)),0)</f>
      </c>
      <c r="JD211" t="s">
        <v>40</v>
      </c>
      <c r="JE211" t="s">
        <v>40</v>
      </c>
    </row>
    <row r="212" spans="1:265" x14ac:dyDescent="0.25">
      <c r="Q212">
        <f>IF(OR($T212="",$P212=""),"",IFERROR($T212/$P212,0))</f>
      </c>
      <c r="R212">
        <f>IF($T212="","",
SUM($S212,$U212,$Z212,$V212,$X212)*
(1-IF($AA212="",0,VALUE($AA212)/100)))</f>
      </c>
      <c r="S212">
        <f>IF($T212="","",$T212)</f>
      </c>
      <c r="U212">
        <f>IF($T212="","",
IF($N212="","",
IF(ISNUMBER(SEARCH("exempt",LOWER($N212))),0,
$T212*(VALUE(SUBSTITUTE($N212,"%",""))/100))))</f>
      </c>
      <c r="AB212">
        <f>IFERROR(IF(FIND(" - ",$K212)&gt;0,MID($K212,FIND(" - ",$K212)+3,LEN($K212)),""),"")</f>
      </c>
      <c r="AK212" t="s">
        <v>747</v>
      </c>
      <c r="AP212">
        <f>IFERROR(LEFT($K212,FIND(" - ",$K212)-1),$K212)</f>
      </c>
      <c r="AS212">
        <f>IF($CH212&gt;=1,INDEX($AQ:$AQ,$CG212+1),"")</f>
      </c>
      <c r="AT212">
        <f>IF($CH212&gt;=2,INDEX($AQ:$AQ,$CG212+2),"")</f>
      </c>
      <c r="AU212">
        <f>IF($CH212&gt;=3,INDEX($AQ:$AQ,$CG212+3),"")</f>
      </c>
      <c r="AV212">
        <f>IF($CH212&gt;=4,INDEX($AQ:$AQ,$CG212+4),"")</f>
      </c>
      <c r="AW212">
        <f>IF($CH212&gt;=5,INDEX($AQ:$AQ,$CG212+5),"")</f>
      </c>
      <c r="AX212">
        <f>IF($CH212&gt;=6,INDEX($AQ:$AQ,$CG212+6),"")</f>
      </c>
      <c r="AY212">
        <f>IF($CH212&gt;=7,INDEX($AQ:$AQ,$CG212+7),"")</f>
      </c>
      <c r="AZ212">
        <f>IF($CH212&gt;=8,INDEX($AQ:$AQ,$CG212+8),"")</f>
      </c>
      <c r="BA212">
        <f>IF($CH212&gt;=9,INDEX($AQ:$AQ,$CG212+9),"")</f>
      </c>
      <c r="BB212">
        <f>IF($CH212&gt;=10,INDEX($AQ:$AQ,$CG212+10),"")</f>
      </c>
      <c r="BC212">
        <f>IF($CH212&gt;=11,INDEX($AQ:$AQ,$CG212+11),"")</f>
      </c>
      <c r="BD212">
        <f>IF($CH212&gt;=12,INDEX($AQ:$AQ,$CG212+12),"")</f>
      </c>
      <c r="BE212">
        <f>IF($CH212&gt;=13,INDEX($AQ:$AQ,$CG212+13),"")</f>
      </c>
      <c r="BF212">
        <f>IF($CH212&gt;=14,INDEX($AQ:$AQ,$CG212+14),"")</f>
      </c>
      <c r="BG212">
        <f>IF($CH212&gt;=15,INDEX($AQ:$AQ,$CG212+15),"")</f>
      </c>
      <c r="BH212">
        <f>IF($CH212&gt;=16,INDEX($AQ:$AQ,$CG212+16),"")</f>
      </c>
      <c r="BI212">
        <f>IF($CH212&gt;=17,INDEX($AQ:$AQ,$CG212+17),"")</f>
      </c>
      <c r="BJ212">
        <f>IF($CH212&gt;=18,INDEX($AQ:$AQ,$CG212+18),"")</f>
      </c>
      <c r="BK212">
        <f>IF($CH212&gt;=19,INDEX($AQ:$AQ,$CG212+19),"")</f>
      </c>
      <c r="BL212">
        <f>IF($CH212&gt;=20,INDEX($AQ:$AQ,$CG212+20),"")</f>
      </c>
      <c r="BM212">
        <f>IF($CH212&gt;=21,INDEX($AQ:$AQ,$CG212+21),"")</f>
      </c>
      <c r="BN212">
        <f>IF($CH212&gt;=22,INDEX($AQ:$AQ,$CG212+22),"")</f>
      </c>
      <c r="BO212">
        <f>IF($CH212&gt;=23,INDEX($AQ:$AQ,$CG212+23),"")</f>
      </c>
      <c r="BP212">
        <f>IF($CH212&gt;=24,INDEX($AQ:$AQ,$CG212+24),"")</f>
      </c>
      <c r="BQ212">
        <f>IF($CH212&gt;=25,INDEX($AQ:$AQ,$CG212+25),"")</f>
      </c>
      <c r="BR212">
        <f>IF($CH212&gt;=26,INDEX($AQ:$AQ,$CG212+26),"")</f>
      </c>
      <c r="BS212">
        <f>IF($CH212&gt;=27,INDEX($AQ:$AQ,$CG212+27),"")</f>
      </c>
      <c r="BT212">
        <f>IF($CH212&gt;=28,INDEX($AQ:$AQ,$CG212+28),"")</f>
      </c>
      <c r="BU212">
        <f>IF($CH212&gt;=29,INDEX($AQ:$AQ,$CG212+29),"")</f>
      </c>
      <c r="BV212">
        <f>IF($CH212&gt;=30,INDEX($AQ:$AQ,$CG212+30),"")</f>
      </c>
      <c r="BW212">
        <f>IF($CH212&gt;=31,INDEX($AQ:$AQ,$CG212+31),"")</f>
      </c>
      <c r="BX212">
        <f>IF($CH212&gt;=32,INDEX($AQ:$AQ,$CG212+32),"")</f>
      </c>
      <c r="BY212">
        <f>IF($CH212&gt;=33,INDEX($AQ:$AQ,$CG212+33),"")</f>
      </c>
      <c r="BZ212">
        <f>IF($CH212&gt;=34,INDEX($AQ:$AQ,$CG212+34),"")</f>
      </c>
      <c r="CA212">
        <f>IF($CH212&gt;=35,INDEX($AQ:$AQ,$CG212+35),"")</f>
      </c>
      <c r="CB212">
        <f>IF($CH212&gt;=36,INDEX($AQ:$AQ,$CG212+36),"")</f>
      </c>
      <c r="CC212">
        <f>IF($CH212&gt;=37,INDEX($AQ:$AQ,$CG212+37),"")</f>
      </c>
      <c r="CD212">
        <f>IF($CH212&gt;=38,INDEX($AQ:$AQ,$CG212+38),"")</f>
      </c>
      <c r="CE212">
        <f>IF($CH212&gt;=39,INDEX($AQ:$AQ,$CG212+39),"")</f>
      </c>
      <c r="CF212">
        <f>IF($CH212&gt;=40,INDEX($AQ:$AQ,$CG212+40),"")</f>
      </c>
      <c r="CG212">
        <f>IFERROR(MATCH($AP212,$AQ$2:$AQ$134,0)+1,0)</f>
      </c>
      <c r="CH212">
        <f>IFERROR(INDEX($AR$2:$AR$134,MATCH($AP212,$AQ$2:$AQ$134,0)),0)</f>
      </c>
      <c r="CI212">
        <f>IFERROR(LEFT($L212,FIND(" - ",$L212)-1),$L212)</f>
      </c>
      <c r="CJ212" t="s">
        <v>218</v>
      </c>
      <c r="CL212">
        <f>IF($DG212&gt;=1,INDEX($CJ:$CJ,$DF212+1),"")</f>
      </c>
      <c r="CM212">
        <f>IF($DG212&gt;=2,INDEX($CJ:$CJ,$DF212+2),"")</f>
      </c>
      <c r="CN212">
        <f>IF($DG212&gt;=3,INDEX($CJ:$CJ,$DF212+3),"")</f>
      </c>
      <c r="CO212">
        <f>IF($DG212&gt;=4,INDEX($CJ:$CJ,$DF212+4),"")</f>
      </c>
      <c r="CP212">
        <f>IF($DG212&gt;=5,INDEX($CJ:$CJ,$DF212+5),"")</f>
      </c>
      <c r="CQ212">
        <f>IF($DG212&gt;=6,INDEX($CJ:$CJ,$DF212+6),"")</f>
      </c>
      <c r="CR212">
        <f>IF($DG212&gt;=7,INDEX($CJ:$CJ,$DF212+7),"")</f>
      </c>
      <c r="CS212">
        <f>IF($DG212&gt;=8,INDEX($CJ:$CJ,$DF212+8),"")</f>
      </c>
      <c r="CT212">
        <f>IF($DG212&gt;=9,INDEX($CJ:$CJ,$DF212+9),"")</f>
      </c>
      <c r="CU212">
        <f>IF($DG212&gt;=10,INDEX($CJ:$CJ,$DF212+10),"")</f>
      </c>
      <c r="CV212">
        <f>IF($DG212&gt;=11,INDEX($CJ:$CJ,$DF212+11),"")</f>
      </c>
      <c r="CW212">
        <f>IF($DG212&gt;=12,INDEX($CJ:$CJ,$DF212+12),"")</f>
      </c>
      <c r="CX212">
        <f>IF($DG212&gt;=13,INDEX($CJ:$CJ,$DF212+13),"")</f>
      </c>
      <c r="CY212">
        <f>IF($DG212&gt;=14,INDEX($CJ:$CJ,$DF212+14),"")</f>
      </c>
      <c r="CZ212">
        <f>IF($DG212&gt;=15,INDEX($CJ:$CJ,$DF212+15),"")</f>
      </c>
      <c r="DA212">
        <f>IF($DG212&gt;=16,INDEX($CJ:$CJ,$DF212+16),"")</f>
      </c>
      <c r="DB212">
        <f>IF($DG212&gt;=17,INDEX($CJ:$CJ,$DF212+17),"")</f>
      </c>
      <c r="DC212">
        <f>IF($DG212&gt;=18,INDEX($CJ:$CJ,$DF212+18),"")</f>
      </c>
      <c r="DD212">
        <f>IF($DG212&gt;=19,INDEX($CJ:$CJ,$DF212+19),"")</f>
      </c>
      <c r="DE212">
        <f>IF($DG212&gt;=20,INDEX($CJ:$CJ,$DF212+20),"")</f>
      </c>
      <c r="DF212">
        <f>IFERROR(MATCH($CI212,$CJ$2:$CJ$263,0)+1,0)</f>
      </c>
      <c r="DG212">
        <f>IFERROR(INDEX($CK$2:$CK$263,MATCH($CI212,$CJ$2:$CJ$263,0)),0)</f>
      </c>
      <c r="DH212">
        <f>IFERROR(INDEX($AO:$AO,MATCH($N212,$AN:$AN,0))&amp;"","")</f>
      </c>
      <c r="DL212">
        <f>IF($GO212&gt;=1,INDEX($DI:$DI,$GN212+1),"")</f>
      </c>
      <c r="DM212">
        <f>IF($GO212&gt;=2,INDEX($DI:$DI,$GN212+2),"")</f>
      </c>
      <c r="DN212">
        <f>IF($GO212&gt;=3,INDEX($DI:$DI,$GN212+3),"")</f>
      </c>
      <c r="DO212">
        <f>IF($GO212&gt;=4,INDEX($DI:$DI,$GN212+4),"")</f>
      </c>
      <c r="DP212">
        <f>IF($GO212&gt;=5,INDEX($DI:$DI,$GN212+5),"")</f>
      </c>
      <c r="DQ212">
        <f>IF($GO212&gt;=6,INDEX($DI:$DI,$GN212+6),"")</f>
      </c>
      <c r="DR212">
        <f>IF($GO212&gt;=7,INDEX($DI:$DI,$GN212+7),"")</f>
      </c>
      <c r="DS212">
        <f>IF($GO212&gt;=8,INDEX($DI:$DI,$GN212+8),"")</f>
      </c>
      <c r="DT212">
        <f>IF($GO212&gt;=9,INDEX($DI:$DI,$GN212+9),"")</f>
      </c>
      <c r="DU212">
        <f>IF($GO212&gt;=10,INDEX($DI:$DI,$GN212+10),"")</f>
      </c>
      <c r="DV212">
        <f>IF($GO212&gt;=11,INDEX($DI:$DI,$GN212+11),"")</f>
      </c>
      <c r="DW212">
        <f>IF($GO212&gt;=12,INDEX($DI:$DI,$GN212+12),"")</f>
      </c>
      <c r="DX212">
        <f>IF($GO212&gt;=13,INDEX($DI:$DI,$GN212+13),"")</f>
      </c>
      <c r="DY212">
        <f>IF($GO212&gt;=14,INDEX($DI:$DI,$GN212+14),"")</f>
      </c>
      <c r="DZ212">
        <f>IF($GO212&gt;=15,INDEX($DI:$DI,$GN212+15),"")</f>
      </c>
      <c r="EA212">
        <f>IF($GO212&gt;=16,INDEX($DI:$DI,$GN212+16),"")</f>
      </c>
      <c r="EB212">
        <f>IF($GO212&gt;=17,INDEX($DI:$DI,$GN212+17),"")</f>
      </c>
      <c r="EC212">
        <f>IF($GO212&gt;=18,INDEX($DI:$DI,$GN212+18),"")</f>
      </c>
      <c r="ED212">
        <f>IF($GO212&gt;=19,INDEX($DI:$DI,$GN212+19),"")</f>
      </c>
      <c r="EE212">
        <f>IF($GO212&gt;=20,INDEX($DI:$DI,$GN212+20),"")</f>
      </c>
      <c r="EF212">
        <f>IF($GO212&gt;=21,INDEX($DI:$DI,$GN212+21),"")</f>
      </c>
      <c r="EG212">
        <f>IF($GO212&gt;=22,INDEX($DI:$DI,$GN212+22),"")</f>
      </c>
      <c r="EH212">
        <f>IF($GO212&gt;=23,INDEX($DI:$DI,$GN212+23),"")</f>
      </c>
      <c r="EI212">
        <f>IF($GO212&gt;=24,INDEX($DI:$DI,$GN212+24),"")</f>
      </c>
      <c r="EJ212">
        <f>IF($GO212&gt;=25,INDEX($DI:$DI,$GN212+25),"")</f>
      </c>
      <c r="EK212">
        <f>IF($GO212&gt;=26,INDEX($DI:$DI,$GN212+26),"")</f>
      </c>
      <c r="EL212">
        <f>IF($GO212&gt;=27,INDEX($DI:$DI,$GN212+27),"")</f>
      </c>
      <c r="EM212">
        <f>IF($GO212&gt;=28,INDEX($DI:$DI,$GN212+28),"")</f>
      </c>
      <c r="EN212">
        <f>IF($GO212&gt;=29,INDEX($DI:$DI,$GN212+29),"")</f>
      </c>
      <c r="EO212">
        <f>IF($GO212&gt;=30,INDEX($DI:$DI,$GN212+30),"")</f>
      </c>
      <c r="EP212">
        <f>IF($GO212&gt;=31,INDEX($DI:$DI,$GN212+31),"")</f>
      </c>
      <c r="EQ212">
        <f>IF($GO212&gt;=32,INDEX($DI:$DI,$GN212+32),"")</f>
      </c>
      <c r="ER212">
        <f>IF($GO212&gt;=33,INDEX($DI:$DI,$GN212+33),"")</f>
      </c>
      <c r="ES212">
        <f>IF($GO212&gt;=34,INDEX($DI:$DI,$GN212+34),"")</f>
      </c>
      <c r="ET212">
        <f>IF($GO212&gt;=35,INDEX($DI:$DI,$GN212+35),"")</f>
      </c>
      <c r="EU212">
        <f>IF($GO212&gt;=36,INDEX($DI:$DI,$GN212+36),"")</f>
      </c>
      <c r="EV212">
        <f>IF($GO212&gt;=37,INDEX($DI:$DI,$GN212+37),"")</f>
      </c>
      <c r="EW212">
        <f>IF($GO212&gt;=38,INDEX($DI:$DI,$GN212+38),"")</f>
      </c>
      <c r="EX212">
        <f>IF($GO212&gt;=39,INDEX($DI:$DI,$GN212+39),"")</f>
      </c>
      <c r="EY212">
        <f>IF($GO212&gt;=40,INDEX($DI:$DI,$GN212+40),"")</f>
      </c>
      <c r="EZ212">
        <f>IF($GO212&gt;=1,INDEX($DJ:$DJ,$GN212+1),"")</f>
      </c>
      <c r="FA212">
        <f>IF($GO212&gt;=2,INDEX($DJ:$DJ,$GN212+2),"")</f>
      </c>
      <c r="FB212">
        <f>IF($GO212&gt;=3,INDEX($DJ:$DJ,$GN212+3),"")</f>
      </c>
      <c r="FC212">
        <f>IF($GO212&gt;=4,INDEX($DJ:$DJ,$GN212+4),"")</f>
      </c>
      <c r="FD212">
        <f>IF($GO212&gt;=5,INDEX($DJ:$DJ,$GN212+5),"")</f>
      </c>
      <c r="FE212">
        <f>IF($GO212&gt;=6,INDEX($DJ:$DJ,$GN212+6),"")</f>
      </c>
      <c r="FF212">
        <f>IF($GO212&gt;=7,INDEX($DJ:$DJ,$GN212+7),"")</f>
      </c>
      <c r="FG212">
        <f>IF($GO212&gt;=8,INDEX($DJ:$DJ,$GN212+8),"")</f>
      </c>
      <c r="FH212">
        <f>IF($GO212&gt;=9,INDEX($DJ:$DJ,$GN212+9),"")</f>
      </c>
      <c r="FI212">
        <f>IF($GO212&gt;=10,INDEX($DJ:$DJ,$GN212+10),"")</f>
      </c>
      <c r="FJ212">
        <f>IF($GO212&gt;=11,INDEX($DJ:$DJ,$GN212+11),"")</f>
      </c>
      <c r="FK212">
        <f>IF($GO212&gt;=12,INDEX($DJ:$DJ,$GN212+12),"")</f>
      </c>
      <c r="FL212">
        <f>IF($GO212&gt;=13,INDEX($DJ:$DJ,$GN212+13),"")</f>
      </c>
      <c r="FM212">
        <f>IF($GO212&gt;=14,INDEX($DJ:$DJ,$GN212+14),"")</f>
      </c>
      <c r="FN212">
        <f>IF($GO212&gt;=15,INDEX($DJ:$DJ,$GN212+15),"")</f>
      </c>
      <c r="FO212">
        <f>IF($GO212&gt;=16,INDEX($DJ:$DJ,$GN212+16),"")</f>
      </c>
      <c r="FP212">
        <f>IF($GO212&gt;=17,INDEX($DJ:$DJ,$GN212+17),"")</f>
      </c>
      <c r="FQ212">
        <f>IF($GO212&gt;=18,INDEX($DJ:$DJ,$GN212+18),"")</f>
      </c>
      <c r="FR212">
        <f>IF($GO212&gt;=19,INDEX($DJ:$DJ,$GN212+19),"")</f>
      </c>
      <c r="FS212">
        <f>IF($GO212&gt;=20,INDEX($DJ:$DJ,$GN212+20),"")</f>
      </c>
      <c r="FT212">
        <f>IF($GO212&gt;=21,INDEX($DJ:$DJ,$GN212+21),"")</f>
      </c>
      <c r="FU212">
        <f>IF($GO212&gt;=22,INDEX($DJ:$DJ,$GN212+22),"")</f>
      </c>
      <c r="FV212">
        <f>IF($GO212&gt;=23,INDEX($DJ:$DJ,$GN212+23),"")</f>
      </c>
      <c r="FW212">
        <f>IF($GO212&gt;=24,INDEX($DJ:$DJ,$GN212+24),"")</f>
      </c>
      <c r="FX212">
        <f>IF($GO212&gt;=25,INDEX($DJ:$DJ,$GN212+25),"")</f>
      </c>
      <c r="FY212">
        <f>IF($GO212&gt;=26,INDEX($DJ:$DJ,$GN212+26),"")</f>
      </c>
      <c r="FZ212">
        <f>IF($GO212&gt;=27,INDEX($DJ:$DJ,$GN212+27),"")</f>
      </c>
      <c r="GA212">
        <f>IF($GO212&gt;=28,INDEX($DJ:$DJ,$GN212+28),"")</f>
      </c>
      <c r="GB212">
        <f>IF($GO212&gt;=29,INDEX($DJ:$DJ,$GN212+29),"")</f>
      </c>
      <c r="GC212">
        <f>IF($GO212&gt;=30,INDEX($DJ:$DJ,$GN212+30),"")</f>
      </c>
      <c r="GD212">
        <f>IF($GO212&gt;=31,INDEX($DJ:$DJ,$GN212+31),"")</f>
      </c>
      <c r="GE212">
        <f>IF($GO212&gt;=32,INDEX($DJ:$DJ,$GN212+32),"")</f>
      </c>
      <c r="GF212">
        <f>IF($GO212&gt;=33,INDEX($DJ:$DJ,$GN212+33),"")</f>
      </c>
      <c r="GG212">
        <f>IF($GO212&gt;=34,INDEX($DJ:$DJ,$GN212+34),"")</f>
      </c>
      <c r="GH212">
        <f>IF($GO212&gt;=35,INDEX($DJ:$DJ,$GN212+35),"")</f>
      </c>
      <c r="GI212">
        <f>IF($GO212&gt;=36,INDEX($DJ:$DJ,$GN212+36),"")</f>
      </c>
      <c r="GJ212">
        <f>IF($GO212&gt;=37,INDEX($DJ:$DJ,$GN212+37),"")</f>
      </c>
      <c r="GK212">
        <f>IF($GO212&gt;=38,INDEX($DJ:$DJ,$GN212+38),"")</f>
      </c>
      <c r="GL212">
        <f>IF($GO212&gt;=39,INDEX($DJ:$DJ,$GN212+39),"")</f>
      </c>
      <c r="GM212">
        <f>IF($GO212&gt;=40,INDEX($DJ:$DJ,$GN212+40),"")</f>
      </c>
      <c r="GN212">
        <f>IFERROR(MATCH($DH212,$DI$2:$DI$148,0)+1,0)</f>
      </c>
      <c r="GO212">
        <f>IFERROR(INDEX($DK$2:$DK$148,MATCH($DH212,$DI$2:$DI$148,0)),0)</f>
      </c>
      <c r="GP212">
        <f>IFERROR(MATCH($Y212,$DL$212:$EY$212,0),0)</f>
      </c>
      <c r="GQ212">
        <f>IF($GP212&gt;0,INDEX($EZ$212:$GM$212,$GP212),"")</f>
      </c>
      <c r="GR212" t="s">
        <v>373</v>
      </c>
      <c r="GT212">
        <f>IF($JC212&gt;=1,INDEX($GR:$GR,$JB212+1),"")</f>
      </c>
      <c r="GU212">
        <f>IF($JC212&gt;=2,INDEX($GR:$GR,$JB212+2),"")</f>
      </c>
      <c r="GV212">
        <f>IF($JC212&gt;=3,INDEX($GR:$GR,$JB212+3),"")</f>
      </c>
      <c r="GW212">
        <f>IF($JC212&gt;=4,INDEX($GR:$GR,$JB212+4),"")</f>
      </c>
      <c r="GX212">
        <f>IF($JC212&gt;=5,INDEX($GR:$GR,$JB212+5),"")</f>
      </c>
      <c r="GY212">
        <f>IF($JC212&gt;=6,INDEX($GR:$GR,$JB212+6),"")</f>
      </c>
      <c r="GZ212">
        <f>IF($JC212&gt;=7,INDEX($GR:$GR,$JB212+7),"")</f>
      </c>
      <c r="HA212">
        <f>IF($JC212&gt;=8,INDEX($GR:$GR,$JB212+8),"")</f>
      </c>
      <c r="HB212">
        <f>IF($JC212&gt;=9,INDEX($GR:$GR,$JB212+9),"")</f>
      </c>
      <c r="HC212">
        <f>IF($JC212&gt;=10,INDEX($GR:$GR,$JB212+10),"")</f>
      </c>
      <c r="HD212">
        <f>IF($JC212&gt;=11,INDEX($GR:$GR,$JB212+11),"")</f>
      </c>
      <c r="HE212">
        <f>IF($JC212&gt;=12,INDEX($GR:$GR,$JB212+12),"")</f>
      </c>
      <c r="HF212">
        <f>IF($JC212&gt;=13,INDEX($GR:$GR,$JB212+13),"")</f>
      </c>
      <c r="HG212">
        <f>IF($JC212&gt;=14,INDEX($GR:$GR,$JB212+14),"")</f>
      </c>
      <c r="HH212">
        <f>IF($JC212&gt;=15,INDEX($GR:$GR,$JB212+15),"")</f>
      </c>
      <c r="HI212">
        <f>IF($JC212&gt;=16,INDEX($GR:$GR,$JB212+16),"")</f>
      </c>
      <c r="HJ212">
        <f>IF($JC212&gt;=17,INDEX($GR:$GR,$JB212+17),"")</f>
      </c>
      <c r="HK212">
        <f>IF($JC212&gt;=18,INDEX($GR:$GR,$JB212+18),"")</f>
      </c>
      <c r="HL212">
        <f>IF($JC212&gt;=19,INDEX($GR:$GR,$JB212+19),"")</f>
      </c>
      <c r="HM212">
        <f>IF($JC212&gt;=20,INDEX($GR:$GR,$JB212+20),"")</f>
      </c>
      <c r="HN212">
        <f>IF($JC212&gt;=21,INDEX($GR:$GR,$JB212+21),"")</f>
      </c>
      <c r="HO212">
        <f>IF($JC212&gt;=22,INDEX($GR:$GR,$JB212+22),"")</f>
      </c>
      <c r="HP212">
        <f>IF($JC212&gt;=23,INDEX($GR:$GR,$JB212+23),"")</f>
      </c>
      <c r="HQ212">
        <f>IF($JC212&gt;=24,INDEX($GR:$GR,$JB212+24),"")</f>
      </c>
      <c r="HR212">
        <f>IF($JC212&gt;=25,INDEX($GR:$GR,$JB212+25),"")</f>
      </c>
      <c r="HS212">
        <f>IF($JC212&gt;=26,INDEX($GR:$GR,$JB212+26),"")</f>
      </c>
      <c r="HT212">
        <f>IF($JC212&gt;=27,INDEX($GR:$GR,$JB212+27),"")</f>
      </c>
      <c r="HU212">
        <f>IF($JC212&gt;=28,INDEX($GR:$GR,$JB212+28),"")</f>
      </c>
      <c r="HV212">
        <f>IF($JC212&gt;=29,INDEX($GR:$GR,$JB212+29),"")</f>
      </c>
      <c r="HW212">
        <f>IF($JC212&gt;=30,INDEX($GR:$GR,$JB212+30),"")</f>
      </c>
      <c r="HX212">
        <f>IF($JC212&gt;=31,INDEX($GR:$GR,$JB212+31),"")</f>
      </c>
      <c r="HY212">
        <f>IF($JC212&gt;=32,INDEX($GR:$GR,$JB212+32),"")</f>
      </c>
      <c r="HZ212">
        <f>IF($JC212&gt;=33,INDEX($GR:$GR,$JB212+33),"")</f>
      </c>
      <c r="IA212">
        <f>IF($JC212&gt;=34,INDEX($GR:$GR,$JB212+34),"")</f>
      </c>
      <c r="IB212">
        <f>IF($JC212&gt;=35,INDEX($GR:$GR,$JB212+35),"")</f>
      </c>
      <c r="IC212">
        <f>IF($JC212&gt;=36,INDEX($GR:$GR,$JB212+36),"")</f>
      </c>
      <c r="ID212">
        <f>IF($JC212&gt;=37,INDEX($GR:$GR,$JB212+37),"")</f>
      </c>
      <c r="IE212">
        <f>IF($JC212&gt;=38,INDEX($GR:$GR,$JB212+38),"")</f>
      </c>
      <c r="IF212">
        <f>IF($JC212&gt;=39,INDEX($GR:$GR,$JB212+39),"")</f>
      </c>
      <c r="IG212">
        <f>IF($JC212&gt;=40,INDEX($GR:$GR,$JB212+40),"")</f>
      </c>
      <c r="IH212">
        <f>IF($JC212&gt;=41,INDEX($GR:$GR,$JB212+41),"")</f>
      </c>
      <c r="II212">
        <f>IF($JC212&gt;=42,INDEX($GR:$GR,$JB212+42),"")</f>
      </c>
      <c r="IJ212">
        <f>IF($JC212&gt;=43,INDEX($GR:$GR,$JB212+43),"")</f>
      </c>
      <c r="IK212">
        <f>IF($JC212&gt;=44,INDEX($GR:$GR,$JB212+44),"")</f>
      </c>
      <c r="IL212">
        <f>IF($JC212&gt;=45,INDEX($GR:$GR,$JB212+45),"")</f>
      </c>
      <c r="IM212">
        <f>IF($JC212&gt;=46,INDEX($GR:$GR,$JB212+46),"")</f>
      </c>
      <c r="IN212">
        <f>IF($JC212&gt;=47,INDEX($GR:$GR,$JB212+47),"")</f>
      </c>
      <c r="IO212">
        <f>IF($JC212&gt;=48,INDEX($GR:$GR,$JB212+48),"")</f>
      </c>
      <c r="IP212">
        <f>IF($JC212&gt;=49,INDEX($GR:$GR,$JB212+49),"")</f>
      </c>
      <c r="IQ212">
        <f>IF($JC212&gt;=50,INDEX($GR:$GR,$JB212+50),"")</f>
      </c>
      <c r="IR212">
        <f>IF($JC212&gt;=51,INDEX($GR:$GR,$JB212+51),"")</f>
      </c>
      <c r="IS212">
        <f>IF($JC212&gt;=52,INDEX($GR:$GR,$JB212+52),"")</f>
      </c>
      <c r="IT212">
        <f>IF($JC212&gt;=53,INDEX($GR:$GR,$JB212+53),"")</f>
      </c>
      <c r="IU212">
        <f>IF($JC212&gt;=54,INDEX($GR:$GR,$JB212+54),"")</f>
      </c>
      <c r="IV212">
        <f>IF($JC212&gt;=55,INDEX($GR:$GR,$JB212+55),"")</f>
      </c>
      <c r="IW212">
        <f>IF($JC212&gt;=56,INDEX($GR:$GR,$JB212+56),"")</f>
      </c>
      <c r="IX212">
        <f>IF($JC212&gt;=57,INDEX($GR:$GR,$JB212+57),"")</f>
      </c>
      <c r="IY212">
        <f>IF($JC212&gt;=58,INDEX($GR:$GR,$JB212+58),"")</f>
      </c>
      <c r="IZ212">
        <f>IF($JC212&gt;=59,INDEX($GR:$GR,$JB212+59),"")</f>
      </c>
      <c r="JA212">
        <f>IF($JC212&gt;=60,INDEX($GR:$GR,$JB212+60),"")</f>
      </c>
      <c r="JB212">
        <f>IFERROR(MATCH($GQ212,$GR$2:$GR$324,0)+1,0)</f>
      </c>
      <c r="JC212">
        <f>IFERROR(INDEX($GS$2:$GS$324,MATCH($GQ212,$GR$2:$GR$324,0)),0)</f>
      </c>
      <c r="JD212" t="s">
        <v>40</v>
      </c>
      <c r="JE212" t="s">
        <v>40</v>
      </c>
    </row>
    <row r="213" spans="1:265" x14ac:dyDescent="0.25">
      <c r="Q213">
        <f>IF(OR($T213="",$P213=""),"",IFERROR($T213/$P213,0))</f>
      </c>
      <c r="R213">
        <f>IF($T213="","",
SUM($S213,$U213,$Z213,$V213,$X213)*
(1-IF($AA213="",0,VALUE($AA213)/100)))</f>
      </c>
      <c r="S213">
        <f>IF($T213="","",$T213)</f>
      </c>
      <c r="U213">
        <f>IF($T213="","",
IF($N213="","",
IF(ISNUMBER(SEARCH("exempt",LOWER($N213))),0,
$T213*(VALUE(SUBSTITUTE($N213,"%",""))/100))))</f>
      </c>
      <c r="AB213">
        <f>IFERROR(IF(FIND(" - ",$K213)&gt;0,MID($K213,FIND(" - ",$K213)+3,LEN($K213)),""),"")</f>
      </c>
      <c r="AK213" t="s">
        <v>748</v>
      </c>
      <c r="AP213">
        <f>IFERROR(LEFT($K213,FIND(" - ",$K213)-1),$K213)</f>
      </c>
      <c r="AS213">
        <f>IF($CH213&gt;=1,INDEX($AQ:$AQ,$CG213+1),"")</f>
      </c>
      <c r="AT213">
        <f>IF($CH213&gt;=2,INDEX($AQ:$AQ,$CG213+2),"")</f>
      </c>
      <c r="AU213">
        <f>IF($CH213&gt;=3,INDEX($AQ:$AQ,$CG213+3),"")</f>
      </c>
      <c r="AV213">
        <f>IF($CH213&gt;=4,INDEX($AQ:$AQ,$CG213+4),"")</f>
      </c>
      <c r="AW213">
        <f>IF($CH213&gt;=5,INDEX($AQ:$AQ,$CG213+5),"")</f>
      </c>
      <c r="AX213">
        <f>IF($CH213&gt;=6,INDEX($AQ:$AQ,$CG213+6),"")</f>
      </c>
      <c r="AY213">
        <f>IF($CH213&gt;=7,INDEX($AQ:$AQ,$CG213+7),"")</f>
      </c>
      <c r="AZ213">
        <f>IF($CH213&gt;=8,INDEX($AQ:$AQ,$CG213+8),"")</f>
      </c>
      <c r="BA213">
        <f>IF($CH213&gt;=9,INDEX($AQ:$AQ,$CG213+9),"")</f>
      </c>
      <c r="BB213">
        <f>IF($CH213&gt;=10,INDEX($AQ:$AQ,$CG213+10),"")</f>
      </c>
      <c r="BC213">
        <f>IF($CH213&gt;=11,INDEX($AQ:$AQ,$CG213+11),"")</f>
      </c>
      <c r="BD213">
        <f>IF($CH213&gt;=12,INDEX($AQ:$AQ,$CG213+12),"")</f>
      </c>
      <c r="BE213">
        <f>IF($CH213&gt;=13,INDEX($AQ:$AQ,$CG213+13),"")</f>
      </c>
      <c r="BF213">
        <f>IF($CH213&gt;=14,INDEX($AQ:$AQ,$CG213+14),"")</f>
      </c>
      <c r="BG213">
        <f>IF($CH213&gt;=15,INDEX($AQ:$AQ,$CG213+15),"")</f>
      </c>
      <c r="BH213">
        <f>IF($CH213&gt;=16,INDEX($AQ:$AQ,$CG213+16),"")</f>
      </c>
      <c r="BI213">
        <f>IF($CH213&gt;=17,INDEX($AQ:$AQ,$CG213+17),"")</f>
      </c>
      <c r="BJ213">
        <f>IF($CH213&gt;=18,INDEX($AQ:$AQ,$CG213+18),"")</f>
      </c>
      <c r="BK213">
        <f>IF($CH213&gt;=19,INDEX($AQ:$AQ,$CG213+19),"")</f>
      </c>
      <c r="BL213">
        <f>IF($CH213&gt;=20,INDEX($AQ:$AQ,$CG213+20),"")</f>
      </c>
      <c r="BM213">
        <f>IF($CH213&gt;=21,INDEX($AQ:$AQ,$CG213+21),"")</f>
      </c>
      <c r="BN213">
        <f>IF($CH213&gt;=22,INDEX($AQ:$AQ,$CG213+22),"")</f>
      </c>
      <c r="BO213">
        <f>IF($CH213&gt;=23,INDEX($AQ:$AQ,$CG213+23),"")</f>
      </c>
      <c r="BP213">
        <f>IF($CH213&gt;=24,INDEX($AQ:$AQ,$CG213+24),"")</f>
      </c>
      <c r="BQ213">
        <f>IF($CH213&gt;=25,INDEX($AQ:$AQ,$CG213+25),"")</f>
      </c>
      <c r="BR213">
        <f>IF($CH213&gt;=26,INDEX($AQ:$AQ,$CG213+26),"")</f>
      </c>
      <c r="BS213">
        <f>IF($CH213&gt;=27,INDEX($AQ:$AQ,$CG213+27),"")</f>
      </c>
      <c r="BT213">
        <f>IF($CH213&gt;=28,INDEX($AQ:$AQ,$CG213+28),"")</f>
      </c>
      <c r="BU213">
        <f>IF($CH213&gt;=29,INDEX($AQ:$AQ,$CG213+29),"")</f>
      </c>
      <c r="BV213">
        <f>IF($CH213&gt;=30,INDEX($AQ:$AQ,$CG213+30),"")</f>
      </c>
      <c r="BW213">
        <f>IF($CH213&gt;=31,INDEX($AQ:$AQ,$CG213+31),"")</f>
      </c>
      <c r="BX213">
        <f>IF($CH213&gt;=32,INDEX($AQ:$AQ,$CG213+32),"")</f>
      </c>
      <c r="BY213">
        <f>IF($CH213&gt;=33,INDEX($AQ:$AQ,$CG213+33),"")</f>
      </c>
      <c r="BZ213">
        <f>IF($CH213&gt;=34,INDEX($AQ:$AQ,$CG213+34),"")</f>
      </c>
      <c r="CA213">
        <f>IF($CH213&gt;=35,INDEX($AQ:$AQ,$CG213+35),"")</f>
      </c>
      <c r="CB213">
        <f>IF($CH213&gt;=36,INDEX($AQ:$AQ,$CG213+36),"")</f>
      </c>
      <c r="CC213">
        <f>IF($CH213&gt;=37,INDEX($AQ:$AQ,$CG213+37),"")</f>
      </c>
      <c r="CD213">
        <f>IF($CH213&gt;=38,INDEX($AQ:$AQ,$CG213+38),"")</f>
      </c>
      <c r="CE213">
        <f>IF($CH213&gt;=39,INDEX($AQ:$AQ,$CG213+39),"")</f>
      </c>
      <c r="CF213">
        <f>IF($CH213&gt;=40,INDEX($AQ:$AQ,$CG213+40),"")</f>
      </c>
      <c r="CG213">
        <f>IFERROR(MATCH($AP213,$AQ$2:$AQ$134,0)+1,0)</f>
      </c>
      <c r="CH213">
        <f>IFERROR(INDEX($AR$2:$AR$134,MATCH($AP213,$AQ$2:$AQ$134,0)),0)</f>
      </c>
      <c r="CI213">
        <f>IFERROR(LEFT($L213,FIND(" - ",$L213)-1),$L213)</f>
      </c>
      <c r="CJ213" t="s">
        <v>749</v>
      </c>
      <c r="CK213">
        <v>1</v>
      </c>
      <c r="CL213">
        <f>IF($DG213&gt;=1,INDEX($CJ:$CJ,$DF213+1),"")</f>
      </c>
      <c r="CM213">
        <f>IF($DG213&gt;=2,INDEX($CJ:$CJ,$DF213+2),"")</f>
      </c>
      <c r="CN213">
        <f>IF($DG213&gt;=3,INDEX($CJ:$CJ,$DF213+3),"")</f>
      </c>
      <c r="CO213">
        <f>IF($DG213&gt;=4,INDEX($CJ:$CJ,$DF213+4),"")</f>
      </c>
      <c r="CP213">
        <f>IF($DG213&gt;=5,INDEX($CJ:$CJ,$DF213+5),"")</f>
      </c>
      <c r="CQ213">
        <f>IF($DG213&gt;=6,INDEX($CJ:$CJ,$DF213+6),"")</f>
      </c>
      <c r="CR213">
        <f>IF($DG213&gt;=7,INDEX($CJ:$CJ,$DF213+7),"")</f>
      </c>
      <c r="CS213">
        <f>IF($DG213&gt;=8,INDEX($CJ:$CJ,$DF213+8),"")</f>
      </c>
      <c r="CT213">
        <f>IF($DG213&gt;=9,INDEX($CJ:$CJ,$DF213+9),"")</f>
      </c>
      <c r="CU213">
        <f>IF($DG213&gt;=10,INDEX($CJ:$CJ,$DF213+10),"")</f>
      </c>
      <c r="CV213">
        <f>IF($DG213&gt;=11,INDEX($CJ:$CJ,$DF213+11),"")</f>
      </c>
      <c r="CW213">
        <f>IF($DG213&gt;=12,INDEX($CJ:$CJ,$DF213+12),"")</f>
      </c>
      <c r="CX213">
        <f>IF($DG213&gt;=13,INDEX($CJ:$CJ,$DF213+13),"")</f>
      </c>
      <c r="CY213">
        <f>IF($DG213&gt;=14,INDEX($CJ:$CJ,$DF213+14),"")</f>
      </c>
      <c r="CZ213">
        <f>IF($DG213&gt;=15,INDEX($CJ:$CJ,$DF213+15),"")</f>
      </c>
      <c r="DA213">
        <f>IF($DG213&gt;=16,INDEX($CJ:$CJ,$DF213+16),"")</f>
      </c>
      <c r="DB213">
        <f>IF($DG213&gt;=17,INDEX($CJ:$CJ,$DF213+17),"")</f>
      </c>
      <c r="DC213">
        <f>IF($DG213&gt;=18,INDEX($CJ:$CJ,$DF213+18),"")</f>
      </c>
      <c r="DD213">
        <f>IF($DG213&gt;=19,INDEX($CJ:$CJ,$DF213+19),"")</f>
      </c>
      <c r="DE213">
        <f>IF($DG213&gt;=20,INDEX($CJ:$CJ,$DF213+20),"")</f>
      </c>
      <c r="DF213">
        <f>IFERROR(MATCH($CI213,$CJ$2:$CJ$263,0)+1,0)</f>
      </c>
      <c r="DG213">
        <f>IFERROR(INDEX($CK$2:$CK$263,MATCH($CI213,$CJ$2:$CJ$263,0)),0)</f>
      </c>
      <c r="DH213">
        <f>IFERROR(INDEX($AO:$AO,MATCH($N213,$AN:$AN,0))&amp;"","")</f>
      </c>
      <c r="DL213">
        <f>IF($GO213&gt;=1,INDEX($DI:$DI,$GN213+1),"")</f>
      </c>
      <c r="DM213">
        <f>IF($GO213&gt;=2,INDEX($DI:$DI,$GN213+2),"")</f>
      </c>
      <c r="DN213">
        <f>IF($GO213&gt;=3,INDEX($DI:$DI,$GN213+3),"")</f>
      </c>
      <c r="DO213">
        <f>IF($GO213&gt;=4,INDEX($DI:$DI,$GN213+4),"")</f>
      </c>
      <c r="DP213">
        <f>IF($GO213&gt;=5,INDEX($DI:$DI,$GN213+5),"")</f>
      </c>
      <c r="DQ213">
        <f>IF($GO213&gt;=6,INDEX($DI:$DI,$GN213+6),"")</f>
      </c>
      <c r="DR213">
        <f>IF($GO213&gt;=7,INDEX($DI:$DI,$GN213+7),"")</f>
      </c>
      <c r="DS213">
        <f>IF($GO213&gt;=8,INDEX($DI:$DI,$GN213+8),"")</f>
      </c>
      <c r="DT213">
        <f>IF($GO213&gt;=9,INDEX($DI:$DI,$GN213+9),"")</f>
      </c>
      <c r="DU213">
        <f>IF($GO213&gt;=10,INDEX($DI:$DI,$GN213+10),"")</f>
      </c>
      <c r="DV213">
        <f>IF($GO213&gt;=11,INDEX($DI:$DI,$GN213+11),"")</f>
      </c>
      <c r="DW213">
        <f>IF($GO213&gt;=12,INDEX($DI:$DI,$GN213+12),"")</f>
      </c>
      <c r="DX213">
        <f>IF($GO213&gt;=13,INDEX($DI:$DI,$GN213+13),"")</f>
      </c>
      <c r="DY213">
        <f>IF($GO213&gt;=14,INDEX($DI:$DI,$GN213+14),"")</f>
      </c>
      <c r="DZ213">
        <f>IF($GO213&gt;=15,INDEX($DI:$DI,$GN213+15),"")</f>
      </c>
      <c r="EA213">
        <f>IF($GO213&gt;=16,INDEX($DI:$DI,$GN213+16),"")</f>
      </c>
      <c r="EB213">
        <f>IF($GO213&gt;=17,INDEX($DI:$DI,$GN213+17),"")</f>
      </c>
      <c r="EC213">
        <f>IF($GO213&gt;=18,INDEX($DI:$DI,$GN213+18),"")</f>
      </c>
      <c r="ED213">
        <f>IF($GO213&gt;=19,INDEX($DI:$DI,$GN213+19),"")</f>
      </c>
      <c r="EE213">
        <f>IF($GO213&gt;=20,INDEX($DI:$DI,$GN213+20),"")</f>
      </c>
      <c r="EF213">
        <f>IF($GO213&gt;=21,INDEX($DI:$DI,$GN213+21),"")</f>
      </c>
      <c r="EG213">
        <f>IF($GO213&gt;=22,INDEX($DI:$DI,$GN213+22),"")</f>
      </c>
      <c r="EH213">
        <f>IF($GO213&gt;=23,INDEX($DI:$DI,$GN213+23),"")</f>
      </c>
      <c r="EI213">
        <f>IF($GO213&gt;=24,INDEX($DI:$DI,$GN213+24),"")</f>
      </c>
      <c r="EJ213">
        <f>IF($GO213&gt;=25,INDEX($DI:$DI,$GN213+25),"")</f>
      </c>
      <c r="EK213">
        <f>IF($GO213&gt;=26,INDEX($DI:$DI,$GN213+26),"")</f>
      </c>
      <c r="EL213">
        <f>IF($GO213&gt;=27,INDEX($DI:$DI,$GN213+27),"")</f>
      </c>
      <c r="EM213">
        <f>IF($GO213&gt;=28,INDEX($DI:$DI,$GN213+28),"")</f>
      </c>
      <c r="EN213">
        <f>IF($GO213&gt;=29,INDEX($DI:$DI,$GN213+29),"")</f>
      </c>
      <c r="EO213">
        <f>IF($GO213&gt;=30,INDEX($DI:$DI,$GN213+30),"")</f>
      </c>
      <c r="EP213">
        <f>IF($GO213&gt;=31,INDEX($DI:$DI,$GN213+31),"")</f>
      </c>
      <c r="EQ213">
        <f>IF($GO213&gt;=32,INDEX($DI:$DI,$GN213+32),"")</f>
      </c>
      <c r="ER213">
        <f>IF($GO213&gt;=33,INDEX($DI:$DI,$GN213+33),"")</f>
      </c>
      <c r="ES213">
        <f>IF($GO213&gt;=34,INDEX($DI:$DI,$GN213+34),"")</f>
      </c>
      <c r="ET213">
        <f>IF($GO213&gt;=35,INDEX($DI:$DI,$GN213+35),"")</f>
      </c>
      <c r="EU213">
        <f>IF($GO213&gt;=36,INDEX($DI:$DI,$GN213+36),"")</f>
      </c>
      <c r="EV213">
        <f>IF($GO213&gt;=37,INDEX($DI:$DI,$GN213+37),"")</f>
      </c>
      <c r="EW213">
        <f>IF($GO213&gt;=38,INDEX($DI:$DI,$GN213+38),"")</f>
      </c>
      <c r="EX213">
        <f>IF($GO213&gt;=39,INDEX($DI:$DI,$GN213+39),"")</f>
      </c>
      <c r="EY213">
        <f>IF($GO213&gt;=40,INDEX($DI:$DI,$GN213+40),"")</f>
      </c>
      <c r="EZ213">
        <f>IF($GO213&gt;=1,INDEX($DJ:$DJ,$GN213+1),"")</f>
      </c>
      <c r="FA213">
        <f>IF($GO213&gt;=2,INDEX($DJ:$DJ,$GN213+2),"")</f>
      </c>
      <c r="FB213">
        <f>IF($GO213&gt;=3,INDEX($DJ:$DJ,$GN213+3),"")</f>
      </c>
      <c r="FC213">
        <f>IF($GO213&gt;=4,INDEX($DJ:$DJ,$GN213+4),"")</f>
      </c>
      <c r="FD213">
        <f>IF($GO213&gt;=5,INDEX($DJ:$DJ,$GN213+5),"")</f>
      </c>
      <c r="FE213">
        <f>IF($GO213&gt;=6,INDEX($DJ:$DJ,$GN213+6),"")</f>
      </c>
      <c r="FF213">
        <f>IF($GO213&gt;=7,INDEX($DJ:$DJ,$GN213+7),"")</f>
      </c>
      <c r="FG213">
        <f>IF($GO213&gt;=8,INDEX($DJ:$DJ,$GN213+8),"")</f>
      </c>
      <c r="FH213">
        <f>IF($GO213&gt;=9,INDEX($DJ:$DJ,$GN213+9),"")</f>
      </c>
      <c r="FI213">
        <f>IF($GO213&gt;=10,INDEX($DJ:$DJ,$GN213+10),"")</f>
      </c>
      <c r="FJ213">
        <f>IF($GO213&gt;=11,INDEX($DJ:$DJ,$GN213+11),"")</f>
      </c>
      <c r="FK213">
        <f>IF($GO213&gt;=12,INDEX($DJ:$DJ,$GN213+12),"")</f>
      </c>
      <c r="FL213">
        <f>IF($GO213&gt;=13,INDEX($DJ:$DJ,$GN213+13),"")</f>
      </c>
      <c r="FM213">
        <f>IF($GO213&gt;=14,INDEX($DJ:$DJ,$GN213+14),"")</f>
      </c>
      <c r="FN213">
        <f>IF($GO213&gt;=15,INDEX($DJ:$DJ,$GN213+15),"")</f>
      </c>
      <c r="FO213">
        <f>IF($GO213&gt;=16,INDEX($DJ:$DJ,$GN213+16),"")</f>
      </c>
      <c r="FP213">
        <f>IF($GO213&gt;=17,INDEX($DJ:$DJ,$GN213+17),"")</f>
      </c>
      <c r="FQ213">
        <f>IF($GO213&gt;=18,INDEX($DJ:$DJ,$GN213+18),"")</f>
      </c>
      <c r="FR213">
        <f>IF($GO213&gt;=19,INDEX($DJ:$DJ,$GN213+19),"")</f>
      </c>
      <c r="FS213">
        <f>IF($GO213&gt;=20,INDEX($DJ:$DJ,$GN213+20),"")</f>
      </c>
      <c r="FT213">
        <f>IF($GO213&gt;=21,INDEX($DJ:$DJ,$GN213+21),"")</f>
      </c>
      <c r="FU213">
        <f>IF($GO213&gt;=22,INDEX($DJ:$DJ,$GN213+22),"")</f>
      </c>
      <c r="FV213">
        <f>IF($GO213&gt;=23,INDEX($DJ:$DJ,$GN213+23),"")</f>
      </c>
      <c r="FW213">
        <f>IF($GO213&gt;=24,INDEX($DJ:$DJ,$GN213+24),"")</f>
      </c>
      <c r="FX213">
        <f>IF($GO213&gt;=25,INDEX($DJ:$DJ,$GN213+25),"")</f>
      </c>
      <c r="FY213">
        <f>IF($GO213&gt;=26,INDEX($DJ:$DJ,$GN213+26),"")</f>
      </c>
      <c r="FZ213">
        <f>IF($GO213&gt;=27,INDEX($DJ:$DJ,$GN213+27),"")</f>
      </c>
      <c r="GA213">
        <f>IF($GO213&gt;=28,INDEX($DJ:$DJ,$GN213+28),"")</f>
      </c>
      <c r="GB213">
        <f>IF($GO213&gt;=29,INDEX($DJ:$DJ,$GN213+29),"")</f>
      </c>
      <c r="GC213">
        <f>IF($GO213&gt;=30,INDEX($DJ:$DJ,$GN213+30),"")</f>
      </c>
      <c r="GD213">
        <f>IF($GO213&gt;=31,INDEX($DJ:$DJ,$GN213+31),"")</f>
      </c>
      <c r="GE213">
        <f>IF($GO213&gt;=32,INDEX($DJ:$DJ,$GN213+32),"")</f>
      </c>
      <c r="GF213">
        <f>IF($GO213&gt;=33,INDEX($DJ:$DJ,$GN213+33),"")</f>
      </c>
      <c r="GG213">
        <f>IF($GO213&gt;=34,INDEX($DJ:$DJ,$GN213+34),"")</f>
      </c>
      <c r="GH213">
        <f>IF($GO213&gt;=35,INDEX($DJ:$DJ,$GN213+35),"")</f>
      </c>
      <c r="GI213">
        <f>IF($GO213&gt;=36,INDEX($DJ:$DJ,$GN213+36),"")</f>
      </c>
      <c r="GJ213">
        <f>IF($GO213&gt;=37,INDEX($DJ:$DJ,$GN213+37),"")</f>
      </c>
      <c r="GK213">
        <f>IF($GO213&gt;=38,INDEX($DJ:$DJ,$GN213+38),"")</f>
      </c>
      <c r="GL213">
        <f>IF($GO213&gt;=39,INDEX($DJ:$DJ,$GN213+39),"")</f>
      </c>
      <c r="GM213">
        <f>IF($GO213&gt;=40,INDEX($DJ:$DJ,$GN213+40),"")</f>
      </c>
      <c r="GN213">
        <f>IFERROR(MATCH($DH213,$DI$2:$DI$148,0)+1,0)</f>
      </c>
      <c r="GO213">
        <f>IFERROR(INDEX($DK$2:$DK$148,MATCH($DH213,$DI$2:$DI$148,0)),0)</f>
      </c>
      <c r="GP213">
        <f>IFERROR(MATCH($Y213,$DL$213:$EY$213,0),0)</f>
      </c>
      <c r="GQ213">
        <f>IF($GP213&gt;0,INDEX($EZ$213:$GM$213,$GP213),"")</f>
      </c>
      <c r="GR213" t="s">
        <v>377</v>
      </c>
      <c r="GT213">
        <f>IF($JC213&gt;=1,INDEX($GR:$GR,$JB213+1),"")</f>
      </c>
      <c r="GU213">
        <f>IF($JC213&gt;=2,INDEX($GR:$GR,$JB213+2),"")</f>
      </c>
      <c r="GV213">
        <f>IF($JC213&gt;=3,INDEX($GR:$GR,$JB213+3),"")</f>
      </c>
      <c r="GW213">
        <f>IF($JC213&gt;=4,INDEX($GR:$GR,$JB213+4),"")</f>
      </c>
      <c r="GX213">
        <f>IF($JC213&gt;=5,INDEX($GR:$GR,$JB213+5),"")</f>
      </c>
      <c r="GY213">
        <f>IF($JC213&gt;=6,INDEX($GR:$GR,$JB213+6),"")</f>
      </c>
      <c r="GZ213">
        <f>IF($JC213&gt;=7,INDEX($GR:$GR,$JB213+7),"")</f>
      </c>
      <c r="HA213">
        <f>IF($JC213&gt;=8,INDEX($GR:$GR,$JB213+8),"")</f>
      </c>
      <c r="HB213">
        <f>IF($JC213&gt;=9,INDEX($GR:$GR,$JB213+9),"")</f>
      </c>
      <c r="HC213">
        <f>IF($JC213&gt;=10,INDEX($GR:$GR,$JB213+10),"")</f>
      </c>
      <c r="HD213">
        <f>IF($JC213&gt;=11,INDEX($GR:$GR,$JB213+11),"")</f>
      </c>
      <c r="HE213">
        <f>IF($JC213&gt;=12,INDEX($GR:$GR,$JB213+12),"")</f>
      </c>
      <c r="HF213">
        <f>IF($JC213&gt;=13,INDEX($GR:$GR,$JB213+13),"")</f>
      </c>
      <c r="HG213">
        <f>IF($JC213&gt;=14,INDEX($GR:$GR,$JB213+14),"")</f>
      </c>
      <c r="HH213">
        <f>IF($JC213&gt;=15,INDEX($GR:$GR,$JB213+15),"")</f>
      </c>
      <c r="HI213">
        <f>IF($JC213&gt;=16,INDEX($GR:$GR,$JB213+16),"")</f>
      </c>
      <c r="HJ213">
        <f>IF($JC213&gt;=17,INDEX($GR:$GR,$JB213+17),"")</f>
      </c>
      <c r="HK213">
        <f>IF($JC213&gt;=18,INDEX($GR:$GR,$JB213+18),"")</f>
      </c>
      <c r="HL213">
        <f>IF($JC213&gt;=19,INDEX($GR:$GR,$JB213+19),"")</f>
      </c>
      <c r="HM213">
        <f>IF($JC213&gt;=20,INDEX($GR:$GR,$JB213+20),"")</f>
      </c>
      <c r="HN213">
        <f>IF($JC213&gt;=21,INDEX($GR:$GR,$JB213+21),"")</f>
      </c>
      <c r="HO213">
        <f>IF($JC213&gt;=22,INDEX($GR:$GR,$JB213+22),"")</f>
      </c>
      <c r="HP213">
        <f>IF($JC213&gt;=23,INDEX($GR:$GR,$JB213+23),"")</f>
      </c>
      <c r="HQ213">
        <f>IF($JC213&gt;=24,INDEX($GR:$GR,$JB213+24),"")</f>
      </c>
      <c r="HR213">
        <f>IF($JC213&gt;=25,INDEX($GR:$GR,$JB213+25),"")</f>
      </c>
      <c r="HS213">
        <f>IF($JC213&gt;=26,INDEX($GR:$GR,$JB213+26),"")</f>
      </c>
      <c r="HT213">
        <f>IF($JC213&gt;=27,INDEX($GR:$GR,$JB213+27),"")</f>
      </c>
      <c r="HU213">
        <f>IF($JC213&gt;=28,INDEX($GR:$GR,$JB213+28),"")</f>
      </c>
      <c r="HV213">
        <f>IF($JC213&gt;=29,INDEX($GR:$GR,$JB213+29),"")</f>
      </c>
      <c r="HW213">
        <f>IF($JC213&gt;=30,INDEX($GR:$GR,$JB213+30),"")</f>
      </c>
      <c r="HX213">
        <f>IF($JC213&gt;=31,INDEX($GR:$GR,$JB213+31),"")</f>
      </c>
      <c r="HY213">
        <f>IF($JC213&gt;=32,INDEX($GR:$GR,$JB213+32),"")</f>
      </c>
      <c r="HZ213">
        <f>IF($JC213&gt;=33,INDEX($GR:$GR,$JB213+33),"")</f>
      </c>
      <c r="IA213">
        <f>IF($JC213&gt;=34,INDEX($GR:$GR,$JB213+34),"")</f>
      </c>
      <c r="IB213">
        <f>IF($JC213&gt;=35,INDEX($GR:$GR,$JB213+35),"")</f>
      </c>
      <c r="IC213">
        <f>IF($JC213&gt;=36,INDEX($GR:$GR,$JB213+36),"")</f>
      </c>
      <c r="ID213">
        <f>IF($JC213&gt;=37,INDEX($GR:$GR,$JB213+37),"")</f>
      </c>
      <c r="IE213">
        <f>IF($JC213&gt;=38,INDEX($GR:$GR,$JB213+38),"")</f>
      </c>
      <c r="IF213">
        <f>IF($JC213&gt;=39,INDEX($GR:$GR,$JB213+39),"")</f>
      </c>
      <c r="IG213">
        <f>IF($JC213&gt;=40,INDEX($GR:$GR,$JB213+40),"")</f>
      </c>
      <c r="IH213">
        <f>IF($JC213&gt;=41,INDEX($GR:$GR,$JB213+41),"")</f>
      </c>
      <c r="II213">
        <f>IF($JC213&gt;=42,INDEX($GR:$GR,$JB213+42),"")</f>
      </c>
      <c r="IJ213">
        <f>IF($JC213&gt;=43,INDEX($GR:$GR,$JB213+43),"")</f>
      </c>
      <c r="IK213">
        <f>IF($JC213&gt;=44,INDEX($GR:$GR,$JB213+44),"")</f>
      </c>
      <c r="IL213">
        <f>IF($JC213&gt;=45,INDEX($GR:$GR,$JB213+45),"")</f>
      </c>
      <c r="IM213">
        <f>IF($JC213&gt;=46,INDEX($GR:$GR,$JB213+46),"")</f>
      </c>
      <c r="IN213">
        <f>IF($JC213&gt;=47,INDEX($GR:$GR,$JB213+47),"")</f>
      </c>
      <c r="IO213">
        <f>IF($JC213&gt;=48,INDEX($GR:$GR,$JB213+48),"")</f>
      </c>
      <c r="IP213">
        <f>IF($JC213&gt;=49,INDEX($GR:$GR,$JB213+49),"")</f>
      </c>
      <c r="IQ213">
        <f>IF($JC213&gt;=50,INDEX($GR:$GR,$JB213+50),"")</f>
      </c>
      <c r="IR213">
        <f>IF($JC213&gt;=51,INDEX($GR:$GR,$JB213+51),"")</f>
      </c>
      <c r="IS213">
        <f>IF($JC213&gt;=52,INDEX($GR:$GR,$JB213+52),"")</f>
      </c>
      <c r="IT213">
        <f>IF($JC213&gt;=53,INDEX($GR:$GR,$JB213+53),"")</f>
      </c>
      <c r="IU213">
        <f>IF($JC213&gt;=54,INDEX($GR:$GR,$JB213+54),"")</f>
      </c>
      <c r="IV213">
        <f>IF($JC213&gt;=55,INDEX($GR:$GR,$JB213+55),"")</f>
      </c>
      <c r="IW213">
        <f>IF($JC213&gt;=56,INDEX($GR:$GR,$JB213+56),"")</f>
      </c>
      <c r="IX213">
        <f>IF($JC213&gt;=57,INDEX($GR:$GR,$JB213+57),"")</f>
      </c>
      <c r="IY213">
        <f>IF($JC213&gt;=58,INDEX($GR:$GR,$JB213+58),"")</f>
      </c>
      <c r="IZ213">
        <f>IF($JC213&gt;=59,INDEX($GR:$GR,$JB213+59),"")</f>
      </c>
      <c r="JA213">
        <f>IF($JC213&gt;=60,INDEX($GR:$GR,$JB213+60),"")</f>
      </c>
      <c r="JB213">
        <f>IFERROR(MATCH($GQ213,$GR$2:$GR$324,0)+1,0)</f>
      </c>
      <c r="JC213">
        <f>IFERROR(INDEX($GS$2:$GS$324,MATCH($GQ213,$GR$2:$GR$324,0)),0)</f>
      </c>
      <c r="JD213" t="s">
        <v>40</v>
      </c>
      <c r="JE213" t="s">
        <v>40</v>
      </c>
    </row>
    <row r="214" spans="1:265" x14ac:dyDescent="0.25">
      <c r="Q214">
        <f>IF(OR($T214="",$P214=""),"",IFERROR($T214/$P214,0))</f>
      </c>
      <c r="R214">
        <f>IF($T214="","",
SUM($S214,$U214,$Z214,$V214,$X214)*
(1-IF($AA214="",0,VALUE($AA214)/100)))</f>
      </c>
      <c r="S214">
        <f>IF($T214="","",$T214)</f>
      </c>
      <c r="U214">
        <f>IF($T214="","",
IF($N214="","",
IF(ISNUMBER(SEARCH("exempt",LOWER($N214))),0,
$T214*(VALUE(SUBSTITUTE($N214,"%",""))/100))))</f>
      </c>
      <c r="AB214">
        <f>IFERROR(IF(FIND(" - ",$K214)&gt;0,MID($K214,FIND(" - ",$K214)+3,LEN($K214)),""),"")</f>
      </c>
      <c r="AK214" t="s">
        <v>750</v>
      </c>
      <c r="AP214">
        <f>IFERROR(LEFT($K214,FIND(" - ",$K214)-1),$K214)</f>
      </c>
      <c r="AS214">
        <f>IF($CH214&gt;=1,INDEX($AQ:$AQ,$CG214+1),"")</f>
      </c>
      <c r="AT214">
        <f>IF($CH214&gt;=2,INDEX($AQ:$AQ,$CG214+2),"")</f>
      </c>
      <c r="AU214">
        <f>IF($CH214&gt;=3,INDEX($AQ:$AQ,$CG214+3),"")</f>
      </c>
      <c r="AV214">
        <f>IF($CH214&gt;=4,INDEX($AQ:$AQ,$CG214+4),"")</f>
      </c>
      <c r="AW214">
        <f>IF($CH214&gt;=5,INDEX($AQ:$AQ,$CG214+5),"")</f>
      </c>
      <c r="AX214">
        <f>IF($CH214&gt;=6,INDEX($AQ:$AQ,$CG214+6),"")</f>
      </c>
      <c r="AY214">
        <f>IF($CH214&gt;=7,INDEX($AQ:$AQ,$CG214+7),"")</f>
      </c>
      <c r="AZ214">
        <f>IF($CH214&gt;=8,INDEX($AQ:$AQ,$CG214+8),"")</f>
      </c>
      <c r="BA214">
        <f>IF($CH214&gt;=9,INDEX($AQ:$AQ,$CG214+9),"")</f>
      </c>
      <c r="BB214">
        <f>IF($CH214&gt;=10,INDEX($AQ:$AQ,$CG214+10),"")</f>
      </c>
      <c r="BC214">
        <f>IF($CH214&gt;=11,INDEX($AQ:$AQ,$CG214+11),"")</f>
      </c>
      <c r="BD214">
        <f>IF($CH214&gt;=12,INDEX($AQ:$AQ,$CG214+12),"")</f>
      </c>
      <c r="BE214">
        <f>IF($CH214&gt;=13,INDEX($AQ:$AQ,$CG214+13),"")</f>
      </c>
      <c r="BF214">
        <f>IF($CH214&gt;=14,INDEX($AQ:$AQ,$CG214+14),"")</f>
      </c>
      <c r="BG214">
        <f>IF($CH214&gt;=15,INDEX($AQ:$AQ,$CG214+15),"")</f>
      </c>
      <c r="BH214">
        <f>IF($CH214&gt;=16,INDEX($AQ:$AQ,$CG214+16),"")</f>
      </c>
      <c r="BI214">
        <f>IF($CH214&gt;=17,INDEX($AQ:$AQ,$CG214+17),"")</f>
      </c>
      <c r="BJ214">
        <f>IF($CH214&gt;=18,INDEX($AQ:$AQ,$CG214+18),"")</f>
      </c>
      <c r="BK214">
        <f>IF($CH214&gt;=19,INDEX($AQ:$AQ,$CG214+19),"")</f>
      </c>
      <c r="BL214">
        <f>IF($CH214&gt;=20,INDEX($AQ:$AQ,$CG214+20),"")</f>
      </c>
      <c r="BM214">
        <f>IF($CH214&gt;=21,INDEX($AQ:$AQ,$CG214+21),"")</f>
      </c>
      <c r="BN214">
        <f>IF($CH214&gt;=22,INDEX($AQ:$AQ,$CG214+22),"")</f>
      </c>
      <c r="BO214">
        <f>IF($CH214&gt;=23,INDEX($AQ:$AQ,$CG214+23),"")</f>
      </c>
      <c r="BP214">
        <f>IF($CH214&gt;=24,INDEX($AQ:$AQ,$CG214+24),"")</f>
      </c>
      <c r="BQ214">
        <f>IF($CH214&gt;=25,INDEX($AQ:$AQ,$CG214+25),"")</f>
      </c>
      <c r="BR214">
        <f>IF($CH214&gt;=26,INDEX($AQ:$AQ,$CG214+26),"")</f>
      </c>
      <c r="BS214">
        <f>IF($CH214&gt;=27,INDEX($AQ:$AQ,$CG214+27),"")</f>
      </c>
      <c r="BT214">
        <f>IF($CH214&gt;=28,INDEX($AQ:$AQ,$CG214+28),"")</f>
      </c>
      <c r="BU214">
        <f>IF($CH214&gt;=29,INDEX($AQ:$AQ,$CG214+29),"")</f>
      </c>
      <c r="BV214">
        <f>IF($CH214&gt;=30,INDEX($AQ:$AQ,$CG214+30),"")</f>
      </c>
      <c r="BW214">
        <f>IF($CH214&gt;=31,INDEX($AQ:$AQ,$CG214+31),"")</f>
      </c>
      <c r="BX214">
        <f>IF($CH214&gt;=32,INDEX($AQ:$AQ,$CG214+32),"")</f>
      </c>
      <c r="BY214">
        <f>IF($CH214&gt;=33,INDEX($AQ:$AQ,$CG214+33),"")</f>
      </c>
      <c r="BZ214">
        <f>IF($CH214&gt;=34,INDEX($AQ:$AQ,$CG214+34),"")</f>
      </c>
      <c r="CA214">
        <f>IF($CH214&gt;=35,INDEX($AQ:$AQ,$CG214+35),"")</f>
      </c>
      <c r="CB214">
        <f>IF($CH214&gt;=36,INDEX($AQ:$AQ,$CG214+36),"")</f>
      </c>
      <c r="CC214">
        <f>IF($CH214&gt;=37,INDEX($AQ:$AQ,$CG214+37),"")</f>
      </c>
      <c r="CD214">
        <f>IF($CH214&gt;=38,INDEX($AQ:$AQ,$CG214+38),"")</f>
      </c>
      <c r="CE214">
        <f>IF($CH214&gt;=39,INDEX($AQ:$AQ,$CG214+39),"")</f>
      </c>
      <c r="CF214">
        <f>IF($CH214&gt;=40,INDEX($AQ:$AQ,$CG214+40),"")</f>
      </c>
      <c r="CG214">
        <f>IFERROR(MATCH($AP214,$AQ$2:$AQ$134,0)+1,0)</f>
      </c>
      <c r="CH214">
        <f>IFERROR(INDEX($AR$2:$AR$134,MATCH($AP214,$AQ$2:$AQ$134,0)),0)</f>
      </c>
      <c r="CI214">
        <f>IFERROR(LEFT($L214,FIND(" - ",$L214)-1),$L214)</f>
      </c>
      <c r="CJ214" t="s">
        <v>218</v>
      </c>
      <c r="CL214">
        <f>IF($DG214&gt;=1,INDEX($CJ:$CJ,$DF214+1),"")</f>
      </c>
      <c r="CM214">
        <f>IF($DG214&gt;=2,INDEX($CJ:$CJ,$DF214+2),"")</f>
      </c>
      <c r="CN214">
        <f>IF($DG214&gt;=3,INDEX($CJ:$CJ,$DF214+3),"")</f>
      </c>
      <c r="CO214">
        <f>IF($DG214&gt;=4,INDEX($CJ:$CJ,$DF214+4),"")</f>
      </c>
      <c r="CP214">
        <f>IF($DG214&gt;=5,INDEX($CJ:$CJ,$DF214+5),"")</f>
      </c>
      <c r="CQ214">
        <f>IF($DG214&gt;=6,INDEX($CJ:$CJ,$DF214+6),"")</f>
      </c>
      <c r="CR214">
        <f>IF($DG214&gt;=7,INDEX($CJ:$CJ,$DF214+7),"")</f>
      </c>
      <c r="CS214">
        <f>IF($DG214&gt;=8,INDEX($CJ:$CJ,$DF214+8),"")</f>
      </c>
      <c r="CT214">
        <f>IF($DG214&gt;=9,INDEX($CJ:$CJ,$DF214+9),"")</f>
      </c>
      <c r="CU214">
        <f>IF($DG214&gt;=10,INDEX($CJ:$CJ,$DF214+10),"")</f>
      </c>
      <c r="CV214">
        <f>IF($DG214&gt;=11,INDEX($CJ:$CJ,$DF214+11),"")</f>
      </c>
      <c r="CW214">
        <f>IF($DG214&gt;=12,INDEX($CJ:$CJ,$DF214+12),"")</f>
      </c>
      <c r="CX214">
        <f>IF($DG214&gt;=13,INDEX($CJ:$CJ,$DF214+13),"")</f>
      </c>
      <c r="CY214">
        <f>IF($DG214&gt;=14,INDEX($CJ:$CJ,$DF214+14),"")</f>
      </c>
      <c r="CZ214">
        <f>IF($DG214&gt;=15,INDEX($CJ:$CJ,$DF214+15),"")</f>
      </c>
      <c r="DA214">
        <f>IF($DG214&gt;=16,INDEX($CJ:$CJ,$DF214+16),"")</f>
      </c>
      <c r="DB214">
        <f>IF($DG214&gt;=17,INDEX($CJ:$CJ,$DF214+17),"")</f>
      </c>
      <c r="DC214">
        <f>IF($DG214&gt;=18,INDEX($CJ:$CJ,$DF214+18),"")</f>
      </c>
      <c r="DD214">
        <f>IF($DG214&gt;=19,INDEX($CJ:$CJ,$DF214+19),"")</f>
      </c>
      <c r="DE214">
        <f>IF($DG214&gt;=20,INDEX($CJ:$CJ,$DF214+20),"")</f>
      </c>
      <c r="DF214">
        <f>IFERROR(MATCH($CI214,$CJ$2:$CJ$263,0)+1,0)</f>
      </c>
      <c r="DG214">
        <f>IFERROR(INDEX($CK$2:$CK$263,MATCH($CI214,$CJ$2:$CJ$263,0)),0)</f>
      </c>
      <c r="DH214">
        <f>IFERROR(INDEX($AO:$AO,MATCH($N214,$AN:$AN,0))&amp;"","")</f>
      </c>
      <c r="DL214">
        <f>IF($GO214&gt;=1,INDEX($DI:$DI,$GN214+1),"")</f>
      </c>
      <c r="DM214">
        <f>IF($GO214&gt;=2,INDEX($DI:$DI,$GN214+2),"")</f>
      </c>
      <c r="DN214">
        <f>IF($GO214&gt;=3,INDEX($DI:$DI,$GN214+3),"")</f>
      </c>
      <c r="DO214">
        <f>IF($GO214&gt;=4,INDEX($DI:$DI,$GN214+4),"")</f>
      </c>
      <c r="DP214">
        <f>IF($GO214&gt;=5,INDEX($DI:$DI,$GN214+5),"")</f>
      </c>
      <c r="DQ214">
        <f>IF($GO214&gt;=6,INDEX($DI:$DI,$GN214+6),"")</f>
      </c>
      <c r="DR214">
        <f>IF($GO214&gt;=7,INDEX($DI:$DI,$GN214+7),"")</f>
      </c>
      <c r="DS214">
        <f>IF($GO214&gt;=8,INDEX($DI:$DI,$GN214+8),"")</f>
      </c>
      <c r="DT214">
        <f>IF($GO214&gt;=9,INDEX($DI:$DI,$GN214+9),"")</f>
      </c>
      <c r="DU214">
        <f>IF($GO214&gt;=10,INDEX($DI:$DI,$GN214+10),"")</f>
      </c>
      <c r="DV214">
        <f>IF($GO214&gt;=11,INDEX($DI:$DI,$GN214+11),"")</f>
      </c>
      <c r="DW214">
        <f>IF($GO214&gt;=12,INDEX($DI:$DI,$GN214+12),"")</f>
      </c>
      <c r="DX214">
        <f>IF($GO214&gt;=13,INDEX($DI:$DI,$GN214+13),"")</f>
      </c>
      <c r="DY214">
        <f>IF($GO214&gt;=14,INDEX($DI:$DI,$GN214+14),"")</f>
      </c>
      <c r="DZ214">
        <f>IF($GO214&gt;=15,INDEX($DI:$DI,$GN214+15),"")</f>
      </c>
      <c r="EA214">
        <f>IF($GO214&gt;=16,INDEX($DI:$DI,$GN214+16),"")</f>
      </c>
      <c r="EB214">
        <f>IF($GO214&gt;=17,INDEX($DI:$DI,$GN214+17),"")</f>
      </c>
      <c r="EC214">
        <f>IF($GO214&gt;=18,INDEX($DI:$DI,$GN214+18),"")</f>
      </c>
      <c r="ED214">
        <f>IF($GO214&gt;=19,INDEX($DI:$DI,$GN214+19),"")</f>
      </c>
      <c r="EE214">
        <f>IF($GO214&gt;=20,INDEX($DI:$DI,$GN214+20),"")</f>
      </c>
      <c r="EF214">
        <f>IF($GO214&gt;=21,INDEX($DI:$DI,$GN214+21),"")</f>
      </c>
      <c r="EG214">
        <f>IF($GO214&gt;=22,INDEX($DI:$DI,$GN214+22),"")</f>
      </c>
      <c r="EH214">
        <f>IF($GO214&gt;=23,INDEX($DI:$DI,$GN214+23),"")</f>
      </c>
      <c r="EI214">
        <f>IF($GO214&gt;=24,INDEX($DI:$DI,$GN214+24),"")</f>
      </c>
      <c r="EJ214">
        <f>IF($GO214&gt;=25,INDEX($DI:$DI,$GN214+25),"")</f>
      </c>
      <c r="EK214">
        <f>IF($GO214&gt;=26,INDEX($DI:$DI,$GN214+26),"")</f>
      </c>
      <c r="EL214">
        <f>IF($GO214&gt;=27,INDEX($DI:$DI,$GN214+27),"")</f>
      </c>
      <c r="EM214">
        <f>IF($GO214&gt;=28,INDEX($DI:$DI,$GN214+28),"")</f>
      </c>
      <c r="EN214">
        <f>IF($GO214&gt;=29,INDEX($DI:$DI,$GN214+29),"")</f>
      </c>
      <c r="EO214">
        <f>IF($GO214&gt;=30,INDEX($DI:$DI,$GN214+30),"")</f>
      </c>
      <c r="EP214">
        <f>IF($GO214&gt;=31,INDEX($DI:$DI,$GN214+31),"")</f>
      </c>
      <c r="EQ214">
        <f>IF($GO214&gt;=32,INDEX($DI:$DI,$GN214+32),"")</f>
      </c>
      <c r="ER214">
        <f>IF($GO214&gt;=33,INDEX($DI:$DI,$GN214+33),"")</f>
      </c>
      <c r="ES214">
        <f>IF($GO214&gt;=34,INDEX($DI:$DI,$GN214+34),"")</f>
      </c>
      <c r="ET214">
        <f>IF($GO214&gt;=35,INDEX($DI:$DI,$GN214+35),"")</f>
      </c>
      <c r="EU214">
        <f>IF($GO214&gt;=36,INDEX($DI:$DI,$GN214+36),"")</f>
      </c>
      <c r="EV214">
        <f>IF($GO214&gt;=37,INDEX($DI:$DI,$GN214+37),"")</f>
      </c>
      <c r="EW214">
        <f>IF($GO214&gt;=38,INDEX($DI:$DI,$GN214+38),"")</f>
      </c>
      <c r="EX214">
        <f>IF($GO214&gt;=39,INDEX($DI:$DI,$GN214+39),"")</f>
      </c>
      <c r="EY214">
        <f>IF($GO214&gt;=40,INDEX($DI:$DI,$GN214+40),"")</f>
      </c>
      <c r="EZ214">
        <f>IF($GO214&gt;=1,INDEX($DJ:$DJ,$GN214+1),"")</f>
      </c>
      <c r="FA214">
        <f>IF($GO214&gt;=2,INDEX($DJ:$DJ,$GN214+2),"")</f>
      </c>
      <c r="FB214">
        <f>IF($GO214&gt;=3,INDEX($DJ:$DJ,$GN214+3),"")</f>
      </c>
      <c r="FC214">
        <f>IF($GO214&gt;=4,INDEX($DJ:$DJ,$GN214+4),"")</f>
      </c>
      <c r="FD214">
        <f>IF($GO214&gt;=5,INDEX($DJ:$DJ,$GN214+5),"")</f>
      </c>
      <c r="FE214">
        <f>IF($GO214&gt;=6,INDEX($DJ:$DJ,$GN214+6),"")</f>
      </c>
      <c r="FF214">
        <f>IF($GO214&gt;=7,INDEX($DJ:$DJ,$GN214+7),"")</f>
      </c>
      <c r="FG214">
        <f>IF($GO214&gt;=8,INDEX($DJ:$DJ,$GN214+8),"")</f>
      </c>
      <c r="FH214">
        <f>IF($GO214&gt;=9,INDEX($DJ:$DJ,$GN214+9),"")</f>
      </c>
      <c r="FI214">
        <f>IF($GO214&gt;=10,INDEX($DJ:$DJ,$GN214+10),"")</f>
      </c>
      <c r="FJ214">
        <f>IF($GO214&gt;=11,INDEX($DJ:$DJ,$GN214+11),"")</f>
      </c>
      <c r="FK214">
        <f>IF($GO214&gt;=12,INDEX($DJ:$DJ,$GN214+12),"")</f>
      </c>
      <c r="FL214">
        <f>IF($GO214&gt;=13,INDEX($DJ:$DJ,$GN214+13),"")</f>
      </c>
      <c r="FM214">
        <f>IF($GO214&gt;=14,INDEX($DJ:$DJ,$GN214+14),"")</f>
      </c>
      <c r="FN214">
        <f>IF($GO214&gt;=15,INDEX($DJ:$DJ,$GN214+15),"")</f>
      </c>
      <c r="FO214">
        <f>IF($GO214&gt;=16,INDEX($DJ:$DJ,$GN214+16),"")</f>
      </c>
      <c r="FP214">
        <f>IF($GO214&gt;=17,INDEX($DJ:$DJ,$GN214+17),"")</f>
      </c>
      <c r="FQ214">
        <f>IF($GO214&gt;=18,INDEX($DJ:$DJ,$GN214+18),"")</f>
      </c>
      <c r="FR214">
        <f>IF($GO214&gt;=19,INDEX($DJ:$DJ,$GN214+19),"")</f>
      </c>
      <c r="FS214">
        <f>IF($GO214&gt;=20,INDEX($DJ:$DJ,$GN214+20),"")</f>
      </c>
      <c r="FT214">
        <f>IF($GO214&gt;=21,INDEX($DJ:$DJ,$GN214+21),"")</f>
      </c>
      <c r="FU214">
        <f>IF($GO214&gt;=22,INDEX($DJ:$DJ,$GN214+22),"")</f>
      </c>
      <c r="FV214">
        <f>IF($GO214&gt;=23,INDEX($DJ:$DJ,$GN214+23),"")</f>
      </c>
      <c r="FW214">
        <f>IF($GO214&gt;=24,INDEX($DJ:$DJ,$GN214+24),"")</f>
      </c>
      <c r="FX214">
        <f>IF($GO214&gt;=25,INDEX($DJ:$DJ,$GN214+25),"")</f>
      </c>
      <c r="FY214">
        <f>IF($GO214&gt;=26,INDEX($DJ:$DJ,$GN214+26),"")</f>
      </c>
      <c r="FZ214">
        <f>IF($GO214&gt;=27,INDEX($DJ:$DJ,$GN214+27),"")</f>
      </c>
      <c r="GA214">
        <f>IF($GO214&gt;=28,INDEX($DJ:$DJ,$GN214+28),"")</f>
      </c>
      <c r="GB214">
        <f>IF($GO214&gt;=29,INDEX($DJ:$DJ,$GN214+29),"")</f>
      </c>
      <c r="GC214">
        <f>IF($GO214&gt;=30,INDEX($DJ:$DJ,$GN214+30),"")</f>
      </c>
      <c r="GD214">
        <f>IF($GO214&gt;=31,INDEX($DJ:$DJ,$GN214+31),"")</f>
      </c>
      <c r="GE214">
        <f>IF($GO214&gt;=32,INDEX($DJ:$DJ,$GN214+32),"")</f>
      </c>
      <c r="GF214">
        <f>IF($GO214&gt;=33,INDEX($DJ:$DJ,$GN214+33),"")</f>
      </c>
      <c r="GG214">
        <f>IF($GO214&gt;=34,INDEX($DJ:$DJ,$GN214+34),"")</f>
      </c>
      <c r="GH214">
        <f>IF($GO214&gt;=35,INDEX($DJ:$DJ,$GN214+35),"")</f>
      </c>
      <c r="GI214">
        <f>IF($GO214&gt;=36,INDEX($DJ:$DJ,$GN214+36),"")</f>
      </c>
      <c r="GJ214">
        <f>IF($GO214&gt;=37,INDEX($DJ:$DJ,$GN214+37),"")</f>
      </c>
      <c r="GK214">
        <f>IF($GO214&gt;=38,INDEX($DJ:$DJ,$GN214+38),"")</f>
      </c>
      <c r="GL214">
        <f>IF($GO214&gt;=39,INDEX($DJ:$DJ,$GN214+39),"")</f>
      </c>
      <c r="GM214">
        <f>IF($GO214&gt;=40,INDEX($DJ:$DJ,$GN214+40),"")</f>
      </c>
      <c r="GN214">
        <f>IFERROR(MATCH($DH214,$DI$2:$DI$148,0)+1,0)</f>
      </c>
      <c r="GO214">
        <f>IFERROR(INDEX($DK$2:$DK$148,MATCH($DH214,$DI$2:$DI$148,0)),0)</f>
      </c>
      <c r="GP214">
        <f>IFERROR(MATCH($Y214,$DL$214:$EY$214,0),0)</f>
      </c>
      <c r="GQ214">
        <f>IF($GP214&gt;0,INDEX($EZ$214:$GM$214,$GP214),"")</f>
      </c>
      <c r="GR214" t="s">
        <v>380</v>
      </c>
      <c r="GT214">
        <f>IF($JC214&gt;=1,INDEX($GR:$GR,$JB214+1),"")</f>
      </c>
      <c r="GU214">
        <f>IF($JC214&gt;=2,INDEX($GR:$GR,$JB214+2),"")</f>
      </c>
      <c r="GV214">
        <f>IF($JC214&gt;=3,INDEX($GR:$GR,$JB214+3),"")</f>
      </c>
      <c r="GW214">
        <f>IF($JC214&gt;=4,INDEX($GR:$GR,$JB214+4),"")</f>
      </c>
      <c r="GX214">
        <f>IF($JC214&gt;=5,INDEX($GR:$GR,$JB214+5),"")</f>
      </c>
      <c r="GY214">
        <f>IF($JC214&gt;=6,INDEX($GR:$GR,$JB214+6),"")</f>
      </c>
      <c r="GZ214">
        <f>IF($JC214&gt;=7,INDEX($GR:$GR,$JB214+7),"")</f>
      </c>
      <c r="HA214">
        <f>IF($JC214&gt;=8,INDEX($GR:$GR,$JB214+8),"")</f>
      </c>
      <c r="HB214">
        <f>IF($JC214&gt;=9,INDEX($GR:$GR,$JB214+9),"")</f>
      </c>
      <c r="HC214">
        <f>IF($JC214&gt;=10,INDEX($GR:$GR,$JB214+10),"")</f>
      </c>
      <c r="HD214">
        <f>IF($JC214&gt;=11,INDEX($GR:$GR,$JB214+11),"")</f>
      </c>
      <c r="HE214">
        <f>IF($JC214&gt;=12,INDEX($GR:$GR,$JB214+12),"")</f>
      </c>
      <c r="HF214">
        <f>IF($JC214&gt;=13,INDEX($GR:$GR,$JB214+13),"")</f>
      </c>
      <c r="HG214">
        <f>IF($JC214&gt;=14,INDEX($GR:$GR,$JB214+14),"")</f>
      </c>
      <c r="HH214">
        <f>IF($JC214&gt;=15,INDEX($GR:$GR,$JB214+15),"")</f>
      </c>
      <c r="HI214">
        <f>IF($JC214&gt;=16,INDEX($GR:$GR,$JB214+16),"")</f>
      </c>
      <c r="HJ214">
        <f>IF($JC214&gt;=17,INDEX($GR:$GR,$JB214+17),"")</f>
      </c>
      <c r="HK214">
        <f>IF($JC214&gt;=18,INDEX($GR:$GR,$JB214+18),"")</f>
      </c>
      <c r="HL214">
        <f>IF($JC214&gt;=19,INDEX($GR:$GR,$JB214+19),"")</f>
      </c>
      <c r="HM214">
        <f>IF($JC214&gt;=20,INDEX($GR:$GR,$JB214+20),"")</f>
      </c>
      <c r="HN214">
        <f>IF($JC214&gt;=21,INDEX($GR:$GR,$JB214+21),"")</f>
      </c>
      <c r="HO214">
        <f>IF($JC214&gt;=22,INDEX($GR:$GR,$JB214+22),"")</f>
      </c>
      <c r="HP214">
        <f>IF($JC214&gt;=23,INDEX($GR:$GR,$JB214+23),"")</f>
      </c>
      <c r="HQ214">
        <f>IF($JC214&gt;=24,INDEX($GR:$GR,$JB214+24),"")</f>
      </c>
      <c r="HR214">
        <f>IF($JC214&gt;=25,INDEX($GR:$GR,$JB214+25),"")</f>
      </c>
      <c r="HS214">
        <f>IF($JC214&gt;=26,INDEX($GR:$GR,$JB214+26),"")</f>
      </c>
      <c r="HT214">
        <f>IF($JC214&gt;=27,INDEX($GR:$GR,$JB214+27),"")</f>
      </c>
      <c r="HU214">
        <f>IF($JC214&gt;=28,INDEX($GR:$GR,$JB214+28),"")</f>
      </c>
      <c r="HV214">
        <f>IF($JC214&gt;=29,INDEX($GR:$GR,$JB214+29),"")</f>
      </c>
      <c r="HW214">
        <f>IF($JC214&gt;=30,INDEX($GR:$GR,$JB214+30),"")</f>
      </c>
      <c r="HX214">
        <f>IF($JC214&gt;=31,INDEX($GR:$GR,$JB214+31),"")</f>
      </c>
      <c r="HY214">
        <f>IF($JC214&gt;=32,INDEX($GR:$GR,$JB214+32),"")</f>
      </c>
      <c r="HZ214">
        <f>IF($JC214&gt;=33,INDEX($GR:$GR,$JB214+33),"")</f>
      </c>
      <c r="IA214">
        <f>IF($JC214&gt;=34,INDEX($GR:$GR,$JB214+34),"")</f>
      </c>
      <c r="IB214">
        <f>IF($JC214&gt;=35,INDEX($GR:$GR,$JB214+35),"")</f>
      </c>
      <c r="IC214">
        <f>IF($JC214&gt;=36,INDEX($GR:$GR,$JB214+36),"")</f>
      </c>
      <c r="ID214">
        <f>IF($JC214&gt;=37,INDEX($GR:$GR,$JB214+37),"")</f>
      </c>
      <c r="IE214">
        <f>IF($JC214&gt;=38,INDEX($GR:$GR,$JB214+38),"")</f>
      </c>
      <c r="IF214">
        <f>IF($JC214&gt;=39,INDEX($GR:$GR,$JB214+39),"")</f>
      </c>
      <c r="IG214">
        <f>IF($JC214&gt;=40,INDEX($GR:$GR,$JB214+40),"")</f>
      </c>
      <c r="IH214">
        <f>IF($JC214&gt;=41,INDEX($GR:$GR,$JB214+41),"")</f>
      </c>
      <c r="II214">
        <f>IF($JC214&gt;=42,INDEX($GR:$GR,$JB214+42),"")</f>
      </c>
      <c r="IJ214">
        <f>IF($JC214&gt;=43,INDEX($GR:$GR,$JB214+43),"")</f>
      </c>
      <c r="IK214">
        <f>IF($JC214&gt;=44,INDEX($GR:$GR,$JB214+44),"")</f>
      </c>
      <c r="IL214">
        <f>IF($JC214&gt;=45,INDEX($GR:$GR,$JB214+45),"")</f>
      </c>
      <c r="IM214">
        <f>IF($JC214&gt;=46,INDEX($GR:$GR,$JB214+46),"")</f>
      </c>
      <c r="IN214">
        <f>IF($JC214&gt;=47,INDEX($GR:$GR,$JB214+47),"")</f>
      </c>
      <c r="IO214">
        <f>IF($JC214&gt;=48,INDEX($GR:$GR,$JB214+48),"")</f>
      </c>
      <c r="IP214">
        <f>IF($JC214&gt;=49,INDEX($GR:$GR,$JB214+49),"")</f>
      </c>
      <c r="IQ214">
        <f>IF($JC214&gt;=50,INDEX($GR:$GR,$JB214+50),"")</f>
      </c>
      <c r="IR214">
        <f>IF($JC214&gt;=51,INDEX($GR:$GR,$JB214+51),"")</f>
      </c>
      <c r="IS214">
        <f>IF($JC214&gt;=52,INDEX($GR:$GR,$JB214+52),"")</f>
      </c>
      <c r="IT214">
        <f>IF($JC214&gt;=53,INDEX($GR:$GR,$JB214+53),"")</f>
      </c>
      <c r="IU214">
        <f>IF($JC214&gt;=54,INDEX($GR:$GR,$JB214+54),"")</f>
      </c>
      <c r="IV214">
        <f>IF($JC214&gt;=55,INDEX($GR:$GR,$JB214+55),"")</f>
      </c>
      <c r="IW214">
        <f>IF($JC214&gt;=56,INDEX($GR:$GR,$JB214+56),"")</f>
      </c>
      <c r="IX214">
        <f>IF($JC214&gt;=57,INDEX($GR:$GR,$JB214+57),"")</f>
      </c>
      <c r="IY214">
        <f>IF($JC214&gt;=58,INDEX($GR:$GR,$JB214+58),"")</f>
      </c>
      <c r="IZ214">
        <f>IF($JC214&gt;=59,INDEX($GR:$GR,$JB214+59),"")</f>
      </c>
      <c r="JA214">
        <f>IF($JC214&gt;=60,INDEX($GR:$GR,$JB214+60),"")</f>
      </c>
      <c r="JB214">
        <f>IFERROR(MATCH($GQ214,$GR$2:$GR$324,0)+1,0)</f>
      </c>
      <c r="JC214">
        <f>IFERROR(INDEX($GS$2:$GS$324,MATCH($GQ214,$GR$2:$GR$324,0)),0)</f>
      </c>
      <c r="JD214" t="s">
        <v>40</v>
      </c>
      <c r="JE214" t="s">
        <v>40</v>
      </c>
    </row>
    <row r="215" spans="1:265" x14ac:dyDescent="0.25">
      <c r="Q215">
        <f>IF(OR($T215="",$P215=""),"",IFERROR($T215/$P215,0))</f>
      </c>
      <c r="R215">
        <f>IF($T215="","",
SUM($S215,$U215,$Z215,$V215,$X215)*
(1-IF($AA215="",0,VALUE($AA215)/100)))</f>
      </c>
      <c r="S215">
        <f>IF($T215="","",$T215)</f>
      </c>
      <c r="U215">
        <f>IF($T215="","",
IF($N215="","",
IF(ISNUMBER(SEARCH("exempt",LOWER($N215))),0,
$T215*(VALUE(SUBSTITUTE($N215,"%",""))/100))))</f>
      </c>
      <c r="AB215">
        <f>IFERROR(IF(FIND(" - ",$K215)&gt;0,MID($K215,FIND(" - ",$K215)+3,LEN($K215)),""),"")</f>
      </c>
      <c r="AK215" t="s">
        <v>751</v>
      </c>
      <c r="AP215">
        <f>IFERROR(LEFT($K215,FIND(" - ",$K215)-1),$K215)</f>
      </c>
      <c r="AS215">
        <f>IF($CH215&gt;=1,INDEX($AQ:$AQ,$CG215+1),"")</f>
      </c>
      <c r="AT215">
        <f>IF($CH215&gt;=2,INDEX($AQ:$AQ,$CG215+2),"")</f>
      </c>
      <c r="AU215">
        <f>IF($CH215&gt;=3,INDEX($AQ:$AQ,$CG215+3),"")</f>
      </c>
      <c r="AV215">
        <f>IF($CH215&gt;=4,INDEX($AQ:$AQ,$CG215+4),"")</f>
      </c>
      <c r="AW215">
        <f>IF($CH215&gt;=5,INDEX($AQ:$AQ,$CG215+5),"")</f>
      </c>
      <c r="AX215">
        <f>IF($CH215&gt;=6,INDEX($AQ:$AQ,$CG215+6),"")</f>
      </c>
      <c r="AY215">
        <f>IF($CH215&gt;=7,INDEX($AQ:$AQ,$CG215+7),"")</f>
      </c>
      <c r="AZ215">
        <f>IF($CH215&gt;=8,INDEX($AQ:$AQ,$CG215+8),"")</f>
      </c>
      <c r="BA215">
        <f>IF($CH215&gt;=9,INDEX($AQ:$AQ,$CG215+9),"")</f>
      </c>
      <c r="BB215">
        <f>IF($CH215&gt;=10,INDEX($AQ:$AQ,$CG215+10),"")</f>
      </c>
      <c r="BC215">
        <f>IF($CH215&gt;=11,INDEX($AQ:$AQ,$CG215+11),"")</f>
      </c>
      <c r="BD215">
        <f>IF($CH215&gt;=12,INDEX($AQ:$AQ,$CG215+12),"")</f>
      </c>
      <c r="BE215">
        <f>IF($CH215&gt;=13,INDEX($AQ:$AQ,$CG215+13),"")</f>
      </c>
      <c r="BF215">
        <f>IF($CH215&gt;=14,INDEX($AQ:$AQ,$CG215+14),"")</f>
      </c>
      <c r="BG215">
        <f>IF($CH215&gt;=15,INDEX($AQ:$AQ,$CG215+15),"")</f>
      </c>
      <c r="BH215">
        <f>IF($CH215&gt;=16,INDEX($AQ:$AQ,$CG215+16),"")</f>
      </c>
      <c r="BI215">
        <f>IF($CH215&gt;=17,INDEX($AQ:$AQ,$CG215+17),"")</f>
      </c>
      <c r="BJ215">
        <f>IF($CH215&gt;=18,INDEX($AQ:$AQ,$CG215+18),"")</f>
      </c>
      <c r="BK215">
        <f>IF($CH215&gt;=19,INDEX($AQ:$AQ,$CG215+19),"")</f>
      </c>
      <c r="BL215">
        <f>IF($CH215&gt;=20,INDEX($AQ:$AQ,$CG215+20),"")</f>
      </c>
      <c r="BM215">
        <f>IF($CH215&gt;=21,INDEX($AQ:$AQ,$CG215+21),"")</f>
      </c>
      <c r="BN215">
        <f>IF($CH215&gt;=22,INDEX($AQ:$AQ,$CG215+22),"")</f>
      </c>
      <c r="BO215">
        <f>IF($CH215&gt;=23,INDEX($AQ:$AQ,$CG215+23),"")</f>
      </c>
      <c r="BP215">
        <f>IF($CH215&gt;=24,INDEX($AQ:$AQ,$CG215+24),"")</f>
      </c>
      <c r="BQ215">
        <f>IF($CH215&gt;=25,INDEX($AQ:$AQ,$CG215+25),"")</f>
      </c>
      <c r="BR215">
        <f>IF($CH215&gt;=26,INDEX($AQ:$AQ,$CG215+26),"")</f>
      </c>
      <c r="BS215">
        <f>IF($CH215&gt;=27,INDEX($AQ:$AQ,$CG215+27),"")</f>
      </c>
      <c r="BT215">
        <f>IF($CH215&gt;=28,INDEX($AQ:$AQ,$CG215+28),"")</f>
      </c>
      <c r="BU215">
        <f>IF($CH215&gt;=29,INDEX($AQ:$AQ,$CG215+29),"")</f>
      </c>
      <c r="BV215">
        <f>IF($CH215&gt;=30,INDEX($AQ:$AQ,$CG215+30),"")</f>
      </c>
      <c r="BW215">
        <f>IF($CH215&gt;=31,INDEX($AQ:$AQ,$CG215+31),"")</f>
      </c>
      <c r="BX215">
        <f>IF($CH215&gt;=32,INDEX($AQ:$AQ,$CG215+32),"")</f>
      </c>
      <c r="BY215">
        <f>IF($CH215&gt;=33,INDEX($AQ:$AQ,$CG215+33),"")</f>
      </c>
      <c r="BZ215">
        <f>IF($CH215&gt;=34,INDEX($AQ:$AQ,$CG215+34),"")</f>
      </c>
      <c r="CA215">
        <f>IF($CH215&gt;=35,INDEX($AQ:$AQ,$CG215+35),"")</f>
      </c>
      <c r="CB215">
        <f>IF($CH215&gt;=36,INDEX($AQ:$AQ,$CG215+36),"")</f>
      </c>
      <c r="CC215">
        <f>IF($CH215&gt;=37,INDEX($AQ:$AQ,$CG215+37),"")</f>
      </c>
      <c r="CD215">
        <f>IF($CH215&gt;=38,INDEX($AQ:$AQ,$CG215+38),"")</f>
      </c>
      <c r="CE215">
        <f>IF($CH215&gt;=39,INDEX($AQ:$AQ,$CG215+39),"")</f>
      </c>
      <c r="CF215">
        <f>IF($CH215&gt;=40,INDEX($AQ:$AQ,$CG215+40),"")</f>
      </c>
      <c r="CG215">
        <f>IFERROR(MATCH($AP215,$AQ$2:$AQ$134,0)+1,0)</f>
      </c>
      <c r="CH215">
        <f>IFERROR(INDEX($AR$2:$AR$134,MATCH($AP215,$AQ$2:$AQ$134,0)),0)</f>
      </c>
      <c r="CI215">
        <f>IFERROR(LEFT($L215,FIND(" - ",$L215)-1),$L215)</f>
      </c>
      <c r="CJ215" t="s">
        <v>752</v>
      </c>
      <c r="CK215">
        <v>1</v>
      </c>
      <c r="CL215">
        <f>IF($DG215&gt;=1,INDEX($CJ:$CJ,$DF215+1),"")</f>
      </c>
      <c r="CM215">
        <f>IF($DG215&gt;=2,INDEX($CJ:$CJ,$DF215+2),"")</f>
      </c>
      <c r="CN215">
        <f>IF($DG215&gt;=3,INDEX($CJ:$CJ,$DF215+3),"")</f>
      </c>
      <c r="CO215">
        <f>IF($DG215&gt;=4,INDEX($CJ:$CJ,$DF215+4),"")</f>
      </c>
      <c r="CP215">
        <f>IF($DG215&gt;=5,INDEX($CJ:$CJ,$DF215+5),"")</f>
      </c>
      <c r="CQ215">
        <f>IF($DG215&gt;=6,INDEX($CJ:$CJ,$DF215+6),"")</f>
      </c>
      <c r="CR215">
        <f>IF($DG215&gt;=7,INDEX($CJ:$CJ,$DF215+7),"")</f>
      </c>
      <c r="CS215">
        <f>IF($DG215&gt;=8,INDEX($CJ:$CJ,$DF215+8),"")</f>
      </c>
      <c r="CT215">
        <f>IF($DG215&gt;=9,INDEX($CJ:$CJ,$DF215+9),"")</f>
      </c>
      <c r="CU215">
        <f>IF($DG215&gt;=10,INDEX($CJ:$CJ,$DF215+10),"")</f>
      </c>
      <c r="CV215">
        <f>IF($DG215&gt;=11,INDEX($CJ:$CJ,$DF215+11),"")</f>
      </c>
      <c r="CW215">
        <f>IF($DG215&gt;=12,INDEX($CJ:$CJ,$DF215+12),"")</f>
      </c>
      <c r="CX215">
        <f>IF($DG215&gt;=13,INDEX($CJ:$CJ,$DF215+13),"")</f>
      </c>
      <c r="CY215">
        <f>IF($DG215&gt;=14,INDEX($CJ:$CJ,$DF215+14),"")</f>
      </c>
      <c r="CZ215">
        <f>IF($DG215&gt;=15,INDEX($CJ:$CJ,$DF215+15),"")</f>
      </c>
      <c r="DA215">
        <f>IF($DG215&gt;=16,INDEX($CJ:$CJ,$DF215+16),"")</f>
      </c>
      <c r="DB215">
        <f>IF($DG215&gt;=17,INDEX($CJ:$CJ,$DF215+17),"")</f>
      </c>
      <c r="DC215">
        <f>IF($DG215&gt;=18,INDEX($CJ:$CJ,$DF215+18),"")</f>
      </c>
      <c r="DD215">
        <f>IF($DG215&gt;=19,INDEX($CJ:$CJ,$DF215+19),"")</f>
      </c>
      <c r="DE215">
        <f>IF($DG215&gt;=20,INDEX($CJ:$CJ,$DF215+20),"")</f>
      </c>
      <c r="DF215">
        <f>IFERROR(MATCH($CI215,$CJ$2:$CJ$263,0)+1,0)</f>
      </c>
      <c r="DG215">
        <f>IFERROR(INDEX($CK$2:$CK$263,MATCH($CI215,$CJ$2:$CJ$263,0)),0)</f>
      </c>
      <c r="DH215">
        <f>IFERROR(INDEX($AO:$AO,MATCH($N215,$AN:$AN,0))&amp;"","")</f>
      </c>
      <c r="DL215">
        <f>IF($GO215&gt;=1,INDEX($DI:$DI,$GN215+1),"")</f>
      </c>
      <c r="DM215">
        <f>IF($GO215&gt;=2,INDEX($DI:$DI,$GN215+2),"")</f>
      </c>
      <c r="DN215">
        <f>IF($GO215&gt;=3,INDEX($DI:$DI,$GN215+3),"")</f>
      </c>
      <c r="DO215">
        <f>IF($GO215&gt;=4,INDEX($DI:$DI,$GN215+4),"")</f>
      </c>
      <c r="DP215">
        <f>IF($GO215&gt;=5,INDEX($DI:$DI,$GN215+5),"")</f>
      </c>
      <c r="DQ215">
        <f>IF($GO215&gt;=6,INDEX($DI:$DI,$GN215+6),"")</f>
      </c>
      <c r="DR215">
        <f>IF($GO215&gt;=7,INDEX($DI:$DI,$GN215+7),"")</f>
      </c>
      <c r="DS215">
        <f>IF($GO215&gt;=8,INDEX($DI:$DI,$GN215+8),"")</f>
      </c>
      <c r="DT215">
        <f>IF($GO215&gt;=9,INDEX($DI:$DI,$GN215+9),"")</f>
      </c>
      <c r="DU215">
        <f>IF($GO215&gt;=10,INDEX($DI:$DI,$GN215+10),"")</f>
      </c>
      <c r="DV215">
        <f>IF($GO215&gt;=11,INDEX($DI:$DI,$GN215+11),"")</f>
      </c>
      <c r="DW215">
        <f>IF($GO215&gt;=12,INDEX($DI:$DI,$GN215+12),"")</f>
      </c>
      <c r="DX215">
        <f>IF($GO215&gt;=13,INDEX($DI:$DI,$GN215+13),"")</f>
      </c>
      <c r="DY215">
        <f>IF($GO215&gt;=14,INDEX($DI:$DI,$GN215+14),"")</f>
      </c>
      <c r="DZ215">
        <f>IF($GO215&gt;=15,INDEX($DI:$DI,$GN215+15),"")</f>
      </c>
      <c r="EA215">
        <f>IF($GO215&gt;=16,INDEX($DI:$DI,$GN215+16),"")</f>
      </c>
      <c r="EB215">
        <f>IF($GO215&gt;=17,INDEX($DI:$DI,$GN215+17),"")</f>
      </c>
      <c r="EC215">
        <f>IF($GO215&gt;=18,INDEX($DI:$DI,$GN215+18),"")</f>
      </c>
      <c r="ED215">
        <f>IF($GO215&gt;=19,INDEX($DI:$DI,$GN215+19),"")</f>
      </c>
      <c r="EE215">
        <f>IF($GO215&gt;=20,INDEX($DI:$DI,$GN215+20),"")</f>
      </c>
      <c r="EF215">
        <f>IF($GO215&gt;=21,INDEX($DI:$DI,$GN215+21),"")</f>
      </c>
      <c r="EG215">
        <f>IF($GO215&gt;=22,INDEX($DI:$DI,$GN215+22),"")</f>
      </c>
      <c r="EH215">
        <f>IF($GO215&gt;=23,INDEX($DI:$DI,$GN215+23),"")</f>
      </c>
      <c r="EI215">
        <f>IF($GO215&gt;=24,INDEX($DI:$DI,$GN215+24),"")</f>
      </c>
      <c r="EJ215">
        <f>IF($GO215&gt;=25,INDEX($DI:$DI,$GN215+25),"")</f>
      </c>
      <c r="EK215">
        <f>IF($GO215&gt;=26,INDEX($DI:$DI,$GN215+26),"")</f>
      </c>
      <c r="EL215">
        <f>IF($GO215&gt;=27,INDEX($DI:$DI,$GN215+27),"")</f>
      </c>
      <c r="EM215">
        <f>IF($GO215&gt;=28,INDEX($DI:$DI,$GN215+28),"")</f>
      </c>
      <c r="EN215">
        <f>IF($GO215&gt;=29,INDEX($DI:$DI,$GN215+29),"")</f>
      </c>
      <c r="EO215">
        <f>IF($GO215&gt;=30,INDEX($DI:$DI,$GN215+30),"")</f>
      </c>
      <c r="EP215">
        <f>IF($GO215&gt;=31,INDEX($DI:$DI,$GN215+31),"")</f>
      </c>
      <c r="EQ215">
        <f>IF($GO215&gt;=32,INDEX($DI:$DI,$GN215+32),"")</f>
      </c>
      <c r="ER215">
        <f>IF($GO215&gt;=33,INDEX($DI:$DI,$GN215+33),"")</f>
      </c>
      <c r="ES215">
        <f>IF($GO215&gt;=34,INDEX($DI:$DI,$GN215+34),"")</f>
      </c>
      <c r="ET215">
        <f>IF($GO215&gt;=35,INDEX($DI:$DI,$GN215+35),"")</f>
      </c>
      <c r="EU215">
        <f>IF($GO215&gt;=36,INDEX($DI:$DI,$GN215+36),"")</f>
      </c>
      <c r="EV215">
        <f>IF($GO215&gt;=37,INDEX($DI:$DI,$GN215+37),"")</f>
      </c>
      <c r="EW215">
        <f>IF($GO215&gt;=38,INDEX($DI:$DI,$GN215+38),"")</f>
      </c>
      <c r="EX215">
        <f>IF($GO215&gt;=39,INDEX($DI:$DI,$GN215+39),"")</f>
      </c>
      <c r="EY215">
        <f>IF($GO215&gt;=40,INDEX($DI:$DI,$GN215+40),"")</f>
      </c>
      <c r="EZ215">
        <f>IF($GO215&gt;=1,INDEX($DJ:$DJ,$GN215+1),"")</f>
      </c>
      <c r="FA215">
        <f>IF($GO215&gt;=2,INDEX($DJ:$DJ,$GN215+2),"")</f>
      </c>
      <c r="FB215">
        <f>IF($GO215&gt;=3,INDEX($DJ:$DJ,$GN215+3),"")</f>
      </c>
      <c r="FC215">
        <f>IF($GO215&gt;=4,INDEX($DJ:$DJ,$GN215+4),"")</f>
      </c>
      <c r="FD215">
        <f>IF($GO215&gt;=5,INDEX($DJ:$DJ,$GN215+5),"")</f>
      </c>
      <c r="FE215">
        <f>IF($GO215&gt;=6,INDEX($DJ:$DJ,$GN215+6),"")</f>
      </c>
      <c r="FF215">
        <f>IF($GO215&gt;=7,INDEX($DJ:$DJ,$GN215+7),"")</f>
      </c>
      <c r="FG215">
        <f>IF($GO215&gt;=8,INDEX($DJ:$DJ,$GN215+8),"")</f>
      </c>
      <c r="FH215">
        <f>IF($GO215&gt;=9,INDEX($DJ:$DJ,$GN215+9),"")</f>
      </c>
      <c r="FI215">
        <f>IF($GO215&gt;=10,INDEX($DJ:$DJ,$GN215+10),"")</f>
      </c>
      <c r="FJ215">
        <f>IF($GO215&gt;=11,INDEX($DJ:$DJ,$GN215+11),"")</f>
      </c>
      <c r="FK215">
        <f>IF($GO215&gt;=12,INDEX($DJ:$DJ,$GN215+12),"")</f>
      </c>
      <c r="FL215">
        <f>IF($GO215&gt;=13,INDEX($DJ:$DJ,$GN215+13),"")</f>
      </c>
      <c r="FM215">
        <f>IF($GO215&gt;=14,INDEX($DJ:$DJ,$GN215+14),"")</f>
      </c>
      <c r="FN215">
        <f>IF($GO215&gt;=15,INDEX($DJ:$DJ,$GN215+15),"")</f>
      </c>
      <c r="FO215">
        <f>IF($GO215&gt;=16,INDEX($DJ:$DJ,$GN215+16),"")</f>
      </c>
      <c r="FP215">
        <f>IF($GO215&gt;=17,INDEX($DJ:$DJ,$GN215+17),"")</f>
      </c>
      <c r="FQ215">
        <f>IF($GO215&gt;=18,INDEX($DJ:$DJ,$GN215+18),"")</f>
      </c>
      <c r="FR215">
        <f>IF($GO215&gt;=19,INDEX($DJ:$DJ,$GN215+19),"")</f>
      </c>
      <c r="FS215">
        <f>IF($GO215&gt;=20,INDEX($DJ:$DJ,$GN215+20),"")</f>
      </c>
      <c r="FT215">
        <f>IF($GO215&gt;=21,INDEX($DJ:$DJ,$GN215+21),"")</f>
      </c>
      <c r="FU215">
        <f>IF($GO215&gt;=22,INDEX($DJ:$DJ,$GN215+22),"")</f>
      </c>
      <c r="FV215">
        <f>IF($GO215&gt;=23,INDEX($DJ:$DJ,$GN215+23),"")</f>
      </c>
      <c r="FW215">
        <f>IF($GO215&gt;=24,INDEX($DJ:$DJ,$GN215+24),"")</f>
      </c>
      <c r="FX215">
        <f>IF($GO215&gt;=25,INDEX($DJ:$DJ,$GN215+25),"")</f>
      </c>
      <c r="FY215">
        <f>IF($GO215&gt;=26,INDEX($DJ:$DJ,$GN215+26),"")</f>
      </c>
      <c r="FZ215">
        <f>IF($GO215&gt;=27,INDEX($DJ:$DJ,$GN215+27),"")</f>
      </c>
      <c r="GA215">
        <f>IF($GO215&gt;=28,INDEX($DJ:$DJ,$GN215+28),"")</f>
      </c>
      <c r="GB215">
        <f>IF($GO215&gt;=29,INDEX($DJ:$DJ,$GN215+29),"")</f>
      </c>
      <c r="GC215">
        <f>IF($GO215&gt;=30,INDEX($DJ:$DJ,$GN215+30),"")</f>
      </c>
      <c r="GD215">
        <f>IF($GO215&gt;=31,INDEX($DJ:$DJ,$GN215+31),"")</f>
      </c>
      <c r="GE215">
        <f>IF($GO215&gt;=32,INDEX($DJ:$DJ,$GN215+32),"")</f>
      </c>
      <c r="GF215">
        <f>IF($GO215&gt;=33,INDEX($DJ:$DJ,$GN215+33),"")</f>
      </c>
      <c r="GG215">
        <f>IF($GO215&gt;=34,INDEX($DJ:$DJ,$GN215+34),"")</f>
      </c>
      <c r="GH215">
        <f>IF($GO215&gt;=35,INDEX($DJ:$DJ,$GN215+35),"")</f>
      </c>
      <c r="GI215">
        <f>IF($GO215&gt;=36,INDEX($DJ:$DJ,$GN215+36),"")</f>
      </c>
      <c r="GJ215">
        <f>IF($GO215&gt;=37,INDEX($DJ:$DJ,$GN215+37),"")</f>
      </c>
      <c r="GK215">
        <f>IF($GO215&gt;=38,INDEX($DJ:$DJ,$GN215+38),"")</f>
      </c>
      <c r="GL215">
        <f>IF($GO215&gt;=39,INDEX($DJ:$DJ,$GN215+39),"")</f>
      </c>
      <c r="GM215">
        <f>IF($GO215&gt;=40,INDEX($DJ:$DJ,$GN215+40),"")</f>
      </c>
      <c r="GN215">
        <f>IFERROR(MATCH($DH215,$DI$2:$DI$148,0)+1,0)</f>
      </c>
      <c r="GO215">
        <f>IFERROR(INDEX($DK$2:$DK$148,MATCH($DH215,$DI$2:$DI$148,0)),0)</f>
      </c>
      <c r="GP215">
        <f>IFERROR(MATCH($Y215,$DL$215:$EY$215,0),0)</f>
      </c>
      <c r="GQ215">
        <f>IF($GP215&gt;0,INDEX($EZ$215:$GM$215,$GP215),"")</f>
      </c>
      <c r="GR215" t="s">
        <v>384</v>
      </c>
      <c r="GT215">
        <f>IF($JC215&gt;=1,INDEX($GR:$GR,$JB215+1),"")</f>
      </c>
      <c r="GU215">
        <f>IF($JC215&gt;=2,INDEX($GR:$GR,$JB215+2),"")</f>
      </c>
      <c r="GV215">
        <f>IF($JC215&gt;=3,INDEX($GR:$GR,$JB215+3),"")</f>
      </c>
      <c r="GW215">
        <f>IF($JC215&gt;=4,INDEX($GR:$GR,$JB215+4),"")</f>
      </c>
      <c r="GX215">
        <f>IF($JC215&gt;=5,INDEX($GR:$GR,$JB215+5),"")</f>
      </c>
      <c r="GY215">
        <f>IF($JC215&gt;=6,INDEX($GR:$GR,$JB215+6),"")</f>
      </c>
      <c r="GZ215">
        <f>IF($JC215&gt;=7,INDEX($GR:$GR,$JB215+7),"")</f>
      </c>
      <c r="HA215">
        <f>IF($JC215&gt;=8,INDEX($GR:$GR,$JB215+8),"")</f>
      </c>
      <c r="HB215">
        <f>IF($JC215&gt;=9,INDEX($GR:$GR,$JB215+9),"")</f>
      </c>
      <c r="HC215">
        <f>IF($JC215&gt;=10,INDEX($GR:$GR,$JB215+10),"")</f>
      </c>
      <c r="HD215">
        <f>IF($JC215&gt;=11,INDEX($GR:$GR,$JB215+11),"")</f>
      </c>
      <c r="HE215">
        <f>IF($JC215&gt;=12,INDEX($GR:$GR,$JB215+12),"")</f>
      </c>
      <c r="HF215">
        <f>IF($JC215&gt;=13,INDEX($GR:$GR,$JB215+13),"")</f>
      </c>
      <c r="HG215">
        <f>IF($JC215&gt;=14,INDEX($GR:$GR,$JB215+14),"")</f>
      </c>
      <c r="HH215">
        <f>IF($JC215&gt;=15,INDEX($GR:$GR,$JB215+15),"")</f>
      </c>
      <c r="HI215">
        <f>IF($JC215&gt;=16,INDEX($GR:$GR,$JB215+16),"")</f>
      </c>
      <c r="HJ215">
        <f>IF($JC215&gt;=17,INDEX($GR:$GR,$JB215+17),"")</f>
      </c>
      <c r="HK215">
        <f>IF($JC215&gt;=18,INDEX($GR:$GR,$JB215+18),"")</f>
      </c>
      <c r="HL215">
        <f>IF($JC215&gt;=19,INDEX($GR:$GR,$JB215+19),"")</f>
      </c>
      <c r="HM215">
        <f>IF($JC215&gt;=20,INDEX($GR:$GR,$JB215+20),"")</f>
      </c>
      <c r="HN215">
        <f>IF($JC215&gt;=21,INDEX($GR:$GR,$JB215+21),"")</f>
      </c>
      <c r="HO215">
        <f>IF($JC215&gt;=22,INDEX($GR:$GR,$JB215+22),"")</f>
      </c>
      <c r="HP215">
        <f>IF($JC215&gt;=23,INDEX($GR:$GR,$JB215+23),"")</f>
      </c>
      <c r="HQ215">
        <f>IF($JC215&gt;=24,INDEX($GR:$GR,$JB215+24),"")</f>
      </c>
      <c r="HR215">
        <f>IF($JC215&gt;=25,INDEX($GR:$GR,$JB215+25),"")</f>
      </c>
      <c r="HS215">
        <f>IF($JC215&gt;=26,INDEX($GR:$GR,$JB215+26),"")</f>
      </c>
      <c r="HT215">
        <f>IF($JC215&gt;=27,INDEX($GR:$GR,$JB215+27),"")</f>
      </c>
      <c r="HU215">
        <f>IF($JC215&gt;=28,INDEX($GR:$GR,$JB215+28),"")</f>
      </c>
      <c r="HV215">
        <f>IF($JC215&gt;=29,INDEX($GR:$GR,$JB215+29),"")</f>
      </c>
      <c r="HW215">
        <f>IF($JC215&gt;=30,INDEX($GR:$GR,$JB215+30),"")</f>
      </c>
      <c r="HX215">
        <f>IF($JC215&gt;=31,INDEX($GR:$GR,$JB215+31),"")</f>
      </c>
      <c r="HY215">
        <f>IF($JC215&gt;=32,INDEX($GR:$GR,$JB215+32),"")</f>
      </c>
      <c r="HZ215">
        <f>IF($JC215&gt;=33,INDEX($GR:$GR,$JB215+33),"")</f>
      </c>
      <c r="IA215">
        <f>IF($JC215&gt;=34,INDEX($GR:$GR,$JB215+34),"")</f>
      </c>
      <c r="IB215">
        <f>IF($JC215&gt;=35,INDEX($GR:$GR,$JB215+35),"")</f>
      </c>
      <c r="IC215">
        <f>IF($JC215&gt;=36,INDEX($GR:$GR,$JB215+36),"")</f>
      </c>
      <c r="ID215">
        <f>IF($JC215&gt;=37,INDEX($GR:$GR,$JB215+37),"")</f>
      </c>
      <c r="IE215">
        <f>IF($JC215&gt;=38,INDEX($GR:$GR,$JB215+38),"")</f>
      </c>
      <c r="IF215">
        <f>IF($JC215&gt;=39,INDEX($GR:$GR,$JB215+39),"")</f>
      </c>
      <c r="IG215">
        <f>IF($JC215&gt;=40,INDEX($GR:$GR,$JB215+40),"")</f>
      </c>
      <c r="IH215">
        <f>IF($JC215&gt;=41,INDEX($GR:$GR,$JB215+41),"")</f>
      </c>
      <c r="II215">
        <f>IF($JC215&gt;=42,INDEX($GR:$GR,$JB215+42),"")</f>
      </c>
      <c r="IJ215">
        <f>IF($JC215&gt;=43,INDEX($GR:$GR,$JB215+43),"")</f>
      </c>
      <c r="IK215">
        <f>IF($JC215&gt;=44,INDEX($GR:$GR,$JB215+44),"")</f>
      </c>
      <c r="IL215">
        <f>IF($JC215&gt;=45,INDEX($GR:$GR,$JB215+45),"")</f>
      </c>
      <c r="IM215">
        <f>IF($JC215&gt;=46,INDEX($GR:$GR,$JB215+46),"")</f>
      </c>
      <c r="IN215">
        <f>IF($JC215&gt;=47,INDEX($GR:$GR,$JB215+47),"")</f>
      </c>
      <c r="IO215">
        <f>IF($JC215&gt;=48,INDEX($GR:$GR,$JB215+48),"")</f>
      </c>
      <c r="IP215">
        <f>IF($JC215&gt;=49,INDEX($GR:$GR,$JB215+49),"")</f>
      </c>
      <c r="IQ215">
        <f>IF($JC215&gt;=50,INDEX($GR:$GR,$JB215+50),"")</f>
      </c>
      <c r="IR215">
        <f>IF($JC215&gt;=51,INDEX($GR:$GR,$JB215+51),"")</f>
      </c>
      <c r="IS215">
        <f>IF($JC215&gt;=52,INDEX($GR:$GR,$JB215+52),"")</f>
      </c>
      <c r="IT215">
        <f>IF($JC215&gt;=53,INDEX($GR:$GR,$JB215+53),"")</f>
      </c>
      <c r="IU215">
        <f>IF($JC215&gt;=54,INDEX($GR:$GR,$JB215+54),"")</f>
      </c>
      <c r="IV215">
        <f>IF($JC215&gt;=55,INDEX($GR:$GR,$JB215+55),"")</f>
      </c>
      <c r="IW215">
        <f>IF($JC215&gt;=56,INDEX($GR:$GR,$JB215+56),"")</f>
      </c>
      <c r="IX215">
        <f>IF($JC215&gt;=57,INDEX($GR:$GR,$JB215+57),"")</f>
      </c>
      <c r="IY215">
        <f>IF($JC215&gt;=58,INDEX($GR:$GR,$JB215+58),"")</f>
      </c>
      <c r="IZ215">
        <f>IF($JC215&gt;=59,INDEX($GR:$GR,$JB215+59),"")</f>
      </c>
      <c r="JA215">
        <f>IF($JC215&gt;=60,INDEX($GR:$GR,$JB215+60),"")</f>
      </c>
      <c r="JB215">
        <f>IFERROR(MATCH($GQ215,$GR$2:$GR$324,0)+1,0)</f>
      </c>
      <c r="JC215">
        <f>IFERROR(INDEX($GS$2:$GS$324,MATCH($GQ215,$GR$2:$GR$324,0)),0)</f>
      </c>
      <c r="JD215" t="s">
        <v>40</v>
      </c>
      <c r="JE215" t="s">
        <v>40</v>
      </c>
    </row>
    <row r="216" spans="1:265" x14ac:dyDescent="0.25">
      <c r="Q216">
        <f>IF(OR($T216="",$P216=""),"",IFERROR($T216/$P216,0))</f>
      </c>
      <c r="R216">
        <f>IF($T216="","",
SUM($S216,$U216,$Z216,$V216,$X216)*
(1-IF($AA216="",0,VALUE($AA216)/100)))</f>
      </c>
      <c r="S216">
        <f>IF($T216="","",$T216)</f>
      </c>
      <c r="U216">
        <f>IF($T216="","",
IF($N216="","",
IF(ISNUMBER(SEARCH("exempt",LOWER($N216))),0,
$T216*(VALUE(SUBSTITUTE($N216,"%",""))/100))))</f>
      </c>
      <c r="AB216">
        <f>IFERROR(IF(FIND(" - ",$K216)&gt;0,MID($K216,FIND(" - ",$K216)+3,LEN($K216)),""),"")</f>
      </c>
      <c r="AK216" t="s">
        <v>753</v>
      </c>
      <c r="AP216">
        <f>IFERROR(LEFT($K216,FIND(" - ",$K216)-1),$K216)</f>
      </c>
      <c r="AS216">
        <f>IF($CH216&gt;=1,INDEX($AQ:$AQ,$CG216+1),"")</f>
      </c>
      <c r="AT216">
        <f>IF($CH216&gt;=2,INDEX($AQ:$AQ,$CG216+2),"")</f>
      </c>
      <c r="AU216">
        <f>IF($CH216&gt;=3,INDEX($AQ:$AQ,$CG216+3),"")</f>
      </c>
      <c r="AV216">
        <f>IF($CH216&gt;=4,INDEX($AQ:$AQ,$CG216+4),"")</f>
      </c>
      <c r="AW216">
        <f>IF($CH216&gt;=5,INDEX($AQ:$AQ,$CG216+5),"")</f>
      </c>
      <c r="AX216">
        <f>IF($CH216&gt;=6,INDEX($AQ:$AQ,$CG216+6),"")</f>
      </c>
      <c r="AY216">
        <f>IF($CH216&gt;=7,INDEX($AQ:$AQ,$CG216+7),"")</f>
      </c>
      <c r="AZ216">
        <f>IF($CH216&gt;=8,INDEX($AQ:$AQ,$CG216+8),"")</f>
      </c>
      <c r="BA216">
        <f>IF($CH216&gt;=9,INDEX($AQ:$AQ,$CG216+9),"")</f>
      </c>
      <c r="BB216">
        <f>IF($CH216&gt;=10,INDEX($AQ:$AQ,$CG216+10),"")</f>
      </c>
      <c r="BC216">
        <f>IF($CH216&gt;=11,INDEX($AQ:$AQ,$CG216+11),"")</f>
      </c>
      <c r="BD216">
        <f>IF($CH216&gt;=12,INDEX($AQ:$AQ,$CG216+12),"")</f>
      </c>
      <c r="BE216">
        <f>IF($CH216&gt;=13,INDEX($AQ:$AQ,$CG216+13),"")</f>
      </c>
      <c r="BF216">
        <f>IF($CH216&gt;=14,INDEX($AQ:$AQ,$CG216+14),"")</f>
      </c>
      <c r="BG216">
        <f>IF($CH216&gt;=15,INDEX($AQ:$AQ,$CG216+15),"")</f>
      </c>
      <c r="BH216">
        <f>IF($CH216&gt;=16,INDEX($AQ:$AQ,$CG216+16),"")</f>
      </c>
      <c r="BI216">
        <f>IF($CH216&gt;=17,INDEX($AQ:$AQ,$CG216+17),"")</f>
      </c>
      <c r="BJ216">
        <f>IF($CH216&gt;=18,INDEX($AQ:$AQ,$CG216+18),"")</f>
      </c>
      <c r="BK216">
        <f>IF($CH216&gt;=19,INDEX($AQ:$AQ,$CG216+19),"")</f>
      </c>
      <c r="BL216">
        <f>IF($CH216&gt;=20,INDEX($AQ:$AQ,$CG216+20),"")</f>
      </c>
      <c r="BM216">
        <f>IF($CH216&gt;=21,INDEX($AQ:$AQ,$CG216+21),"")</f>
      </c>
      <c r="BN216">
        <f>IF($CH216&gt;=22,INDEX($AQ:$AQ,$CG216+22),"")</f>
      </c>
      <c r="BO216">
        <f>IF($CH216&gt;=23,INDEX($AQ:$AQ,$CG216+23),"")</f>
      </c>
      <c r="BP216">
        <f>IF($CH216&gt;=24,INDEX($AQ:$AQ,$CG216+24),"")</f>
      </c>
      <c r="BQ216">
        <f>IF($CH216&gt;=25,INDEX($AQ:$AQ,$CG216+25),"")</f>
      </c>
      <c r="BR216">
        <f>IF($CH216&gt;=26,INDEX($AQ:$AQ,$CG216+26),"")</f>
      </c>
      <c r="BS216">
        <f>IF($CH216&gt;=27,INDEX($AQ:$AQ,$CG216+27),"")</f>
      </c>
      <c r="BT216">
        <f>IF($CH216&gt;=28,INDEX($AQ:$AQ,$CG216+28),"")</f>
      </c>
      <c r="BU216">
        <f>IF($CH216&gt;=29,INDEX($AQ:$AQ,$CG216+29),"")</f>
      </c>
      <c r="BV216">
        <f>IF($CH216&gt;=30,INDEX($AQ:$AQ,$CG216+30),"")</f>
      </c>
      <c r="BW216">
        <f>IF($CH216&gt;=31,INDEX($AQ:$AQ,$CG216+31),"")</f>
      </c>
      <c r="BX216">
        <f>IF($CH216&gt;=32,INDEX($AQ:$AQ,$CG216+32),"")</f>
      </c>
      <c r="BY216">
        <f>IF($CH216&gt;=33,INDEX($AQ:$AQ,$CG216+33),"")</f>
      </c>
      <c r="BZ216">
        <f>IF($CH216&gt;=34,INDEX($AQ:$AQ,$CG216+34),"")</f>
      </c>
      <c r="CA216">
        <f>IF($CH216&gt;=35,INDEX($AQ:$AQ,$CG216+35),"")</f>
      </c>
      <c r="CB216">
        <f>IF($CH216&gt;=36,INDEX($AQ:$AQ,$CG216+36),"")</f>
      </c>
      <c r="CC216">
        <f>IF($CH216&gt;=37,INDEX($AQ:$AQ,$CG216+37),"")</f>
      </c>
      <c r="CD216">
        <f>IF($CH216&gt;=38,INDEX($AQ:$AQ,$CG216+38),"")</f>
      </c>
      <c r="CE216">
        <f>IF($CH216&gt;=39,INDEX($AQ:$AQ,$CG216+39),"")</f>
      </c>
      <c r="CF216">
        <f>IF($CH216&gt;=40,INDEX($AQ:$AQ,$CG216+40),"")</f>
      </c>
      <c r="CG216">
        <f>IFERROR(MATCH($AP216,$AQ$2:$AQ$134,0)+1,0)</f>
      </c>
      <c r="CH216">
        <f>IFERROR(INDEX($AR$2:$AR$134,MATCH($AP216,$AQ$2:$AQ$134,0)),0)</f>
      </c>
      <c r="CI216">
        <f>IFERROR(LEFT($L216,FIND(" - ",$L216)-1),$L216)</f>
      </c>
      <c r="CJ216" t="s">
        <v>218</v>
      </c>
      <c r="CL216">
        <f>IF($DG216&gt;=1,INDEX($CJ:$CJ,$DF216+1),"")</f>
      </c>
      <c r="CM216">
        <f>IF($DG216&gt;=2,INDEX($CJ:$CJ,$DF216+2),"")</f>
      </c>
      <c r="CN216">
        <f>IF($DG216&gt;=3,INDEX($CJ:$CJ,$DF216+3),"")</f>
      </c>
      <c r="CO216">
        <f>IF($DG216&gt;=4,INDEX($CJ:$CJ,$DF216+4),"")</f>
      </c>
      <c r="CP216">
        <f>IF($DG216&gt;=5,INDEX($CJ:$CJ,$DF216+5),"")</f>
      </c>
      <c r="CQ216">
        <f>IF($DG216&gt;=6,INDEX($CJ:$CJ,$DF216+6),"")</f>
      </c>
      <c r="CR216">
        <f>IF($DG216&gt;=7,INDEX($CJ:$CJ,$DF216+7),"")</f>
      </c>
      <c r="CS216">
        <f>IF($DG216&gt;=8,INDEX($CJ:$CJ,$DF216+8),"")</f>
      </c>
      <c r="CT216">
        <f>IF($DG216&gt;=9,INDEX($CJ:$CJ,$DF216+9),"")</f>
      </c>
      <c r="CU216">
        <f>IF($DG216&gt;=10,INDEX($CJ:$CJ,$DF216+10),"")</f>
      </c>
      <c r="CV216">
        <f>IF($DG216&gt;=11,INDEX($CJ:$CJ,$DF216+11),"")</f>
      </c>
      <c r="CW216">
        <f>IF($DG216&gt;=12,INDEX($CJ:$CJ,$DF216+12),"")</f>
      </c>
      <c r="CX216">
        <f>IF($DG216&gt;=13,INDEX($CJ:$CJ,$DF216+13),"")</f>
      </c>
      <c r="CY216">
        <f>IF($DG216&gt;=14,INDEX($CJ:$CJ,$DF216+14),"")</f>
      </c>
      <c r="CZ216">
        <f>IF($DG216&gt;=15,INDEX($CJ:$CJ,$DF216+15),"")</f>
      </c>
      <c r="DA216">
        <f>IF($DG216&gt;=16,INDEX($CJ:$CJ,$DF216+16),"")</f>
      </c>
      <c r="DB216">
        <f>IF($DG216&gt;=17,INDEX($CJ:$CJ,$DF216+17),"")</f>
      </c>
      <c r="DC216">
        <f>IF($DG216&gt;=18,INDEX($CJ:$CJ,$DF216+18),"")</f>
      </c>
      <c r="DD216">
        <f>IF($DG216&gt;=19,INDEX($CJ:$CJ,$DF216+19),"")</f>
      </c>
      <c r="DE216">
        <f>IF($DG216&gt;=20,INDEX($CJ:$CJ,$DF216+20),"")</f>
      </c>
      <c r="DF216">
        <f>IFERROR(MATCH($CI216,$CJ$2:$CJ$263,0)+1,0)</f>
      </c>
      <c r="DG216">
        <f>IFERROR(INDEX($CK$2:$CK$263,MATCH($CI216,$CJ$2:$CJ$263,0)),0)</f>
      </c>
      <c r="DH216">
        <f>IFERROR(INDEX($AO:$AO,MATCH($N216,$AN:$AN,0))&amp;"","")</f>
      </c>
      <c r="DL216">
        <f>IF($GO216&gt;=1,INDEX($DI:$DI,$GN216+1),"")</f>
      </c>
      <c r="DM216">
        <f>IF($GO216&gt;=2,INDEX($DI:$DI,$GN216+2),"")</f>
      </c>
      <c r="DN216">
        <f>IF($GO216&gt;=3,INDEX($DI:$DI,$GN216+3),"")</f>
      </c>
      <c r="DO216">
        <f>IF($GO216&gt;=4,INDEX($DI:$DI,$GN216+4),"")</f>
      </c>
      <c r="DP216">
        <f>IF($GO216&gt;=5,INDEX($DI:$DI,$GN216+5),"")</f>
      </c>
      <c r="DQ216">
        <f>IF($GO216&gt;=6,INDEX($DI:$DI,$GN216+6),"")</f>
      </c>
      <c r="DR216">
        <f>IF($GO216&gt;=7,INDEX($DI:$DI,$GN216+7),"")</f>
      </c>
      <c r="DS216">
        <f>IF($GO216&gt;=8,INDEX($DI:$DI,$GN216+8),"")</f>
      </c>
      <c r="DT216">
        <f>IF($GO216&gt;=9,INDEX($DI:$DI,$GN216+9),"")</f>
      </c>
      <c r="DU216">
        <f>IF($GO216&gt;=10,INDEX($DI:$DI,$GN216+10),"")</f>
      </c>
      <c r="DV216">
        <f>IF($GO216&gt;=11,INDEX($DI:$DI,$GN216+11),"")</f>
      </c>
      <c r="DW216">
        <f>IF($GO216&gt;=12,INDEX($DI:$DI,$GN216+12),"")</f>
      </c>
      <c r="DX216">
        <f>IF($GO216&gt;=13,INDEX($DI:$DI,$GN216+13),"")</f>
      </c>
      <c r="DY216">
        <f>IF($GO216&gt;=14,INDEX($DI:$DI,$GN216+14),"")</f>
      </c>
      <c r="DZ216">
        <f>IF($GO216&gt;=15,INDEX($DI:$DI,$GN216+15),"")</f>
      </c>
      <c r="EA216">
        <f>IF($GO216&gt;=16,INDEX($DI:$DI,$GN216+16),"")</f>
      </c>
      <c r="EB216">
        <f>IF($GO216&gt;=17,INDEX($DI:$DI,$GN216+17),"")</f>
      </c>
      <c r="EC216">
        <f>IF($GO216&gt;=18,INDEX($DI:$DI,$GN216+18),"")</f>
      </c>
      <c r="ED216">
        <f>IF($GO216&gt;=19,INDEX($DI:$DI,$GN216+19),"")</f>
      </c>
      <c r="EE216">
        <f>IF($GO216&gt;=20,INDEX($DI:$DI,$GN216+20),"")</f>
      </c>
      <c r="EF216">
        <f>IF($GO216&gt;=21,INDEX($DI:$DI,$GN216+21),"")</f>
      </c>
      <c r="EG216">
        <f>IF($GO216&gt;=22,INDEX($DI:$DI,$GN216+22),"")</f>
      </c>
      <c r="EH216">
        <f>IF($GO216&gt;=23,INDEX($DI:$DI,$GN216+23),"")</f>
      </c>
      <c r="EI216">
        <f>IF($GO216&gt;=24,INDEX($DI:$DI,$GN216+24),"")</f>
      </c>
      <c r="EJ216">
        <f>IF($GO216&gt;=25,INDEX($DI:$DI,$GN216+25),"")</f>
      </c>
      <c r="EK216">
        <f>IF($GO216&gt;=26,INDEX($DI:$DI,$GN216+26),"")</f>
      </c>
      <c r="EL216">
        <f>IF($GO216&gt;=27,INDEX($DI:$DI,$GN216+27),"")</f>
      </c>
      <c r="EM216">
        <f>IF($GO216&gt;=28,INDEX($DI:$DI,$GN216+28),"")</f>
      </c>
      <c r="EN216">
        <f>IF($GO216&gt;=29,INDEX($DI:$DI,$GN216+29),"")</f>
      </c>
      <c r="EO216">
        <f>IF($GO216&gt;=30,INDEX($DI:$DI,$GN216+30),"")</f>
      </c>
      <c r="EP216">
        <f>IF($GO216&gt;=31,INDEX($DI:$DI,$GN216+31),"")</f>
      </c>
      <c r="EQ216">
        <f>IF($GO216&gt;=32,INDEX($DI:$DI,$GN216+32),"")</f>
      </c>
      <c r="ER216">
        <f>IF($GO216&gt;=33,INDEX($DI:$DI,$GN216+33),"")</f>
      </c>
      <c r="ES216">
        <f>IF($GO216&gt;=34,INDEX($DI:$DI,$GN216+34),"")</f>
      </c>
      <c r="ET216">
        <f>IF($GO216&gt;=35,INDEX($DI:$DI,$GN216+35),"")</f>
      </c>
      <c r="EU216">
        <f>IF($GO216&gt;=36,INDEX($DI:$DI,$GN216+36),"")</f>
      </c>
      <c r="EV216">
        <f>IF($GO216&gt;=37,INDEX($DI:$DI,$GN216+37),"")</f>
      </c>
      <c r="EW216">
        <f>IF($GO216&gt;=38,INDEX($DI:$DI,$GN216+38),"")</f>
      </c>
      <c r="EX216">
        <f>IF($GO216&gt;=39,INDEX($DI:$DI,$GN216+39),"")</f>
      </c>
      <c r="EY216">
        <f>IF($GO216&gt;=40,INDEX($DI:$DI,$GN216+40),"")</f>
      </c>
      <c r="EZ216">
        <f>IF($GO216&gt;=1,INDEX($DJ:$DJ,$GN216+1),"")</f>
      </c>
      <c r="FA216">
        <f>IF($GO216&gt;=2,INDEX($DJ:$DJ,$GN216+2),"")</f>
      </c>
      <c r="FB216">
        <f>IF($GO216&gt;=3,INDEX($DJ:$DJ,$GN216+3),"")</f>
      </c>
      <c r="FC216">
        <f>IF($GO216&gt;=4,INDEX($DJ:$DJ,$GN216+4),"")</f>
      </c>
      <c r="FD216">
        <f>IF($GO216&gt;=5,INDEX($DJ:$DJ,$GN216+5),"")</f>
      </c>
      <c r="FE216">
        <f>IF($GO216&gt;=6,INDEX($DJ:$DJ,$GN216+6),"")</f>
      </c>
      <c r="FF216">
        <f>IF($GO216&gt;=7,INDEX($DJ:$DJ,$GN216+7),"")</f>
      </c>
      <c r="FG216">
        <f>IF($GO216&gt;=8,INDEX($DJ:$DJ,$GN216+8),"")</f>
      </c>
      <c r="FH216">
        <f>IF($GO216&gt;=9,INDEX($DJ:$DJ,$GN216+9),"")</f>
      </c>
      <c r="FI216">
        <f>IF($GO216&gt;=10,INDEX($DJ:$DJ,$GN216+10),"")</f>
      </c>
      <c r="FJ216">
        <f>IF($GO216&gt;=11,INDEX($DJ:$DJ,$GN216+11),"")</f>
      </c>
      <c r="FK216">
        <f>IF($GO216&gt;=12,INDEX($DJ:$DJ,$GN216+12),"")</f>
      </c>
      <c r="FL216">
        <f>IF($GO216&gt;=13,INDEX($DJ:$DJ,$GN216+13),"")</f>
      </c>
      <c r="FM216">
        <f>IF($GO216&gt;=14,INDEX($DJ:$DJ,$GN216+14),"")</f>
      </c>
      <c r="FN216">
        <f>IF($GO216&gt;=15,INDEX($DJ:$DJ,$GN216+15),"")</f>
      </c>
      <c r="FO216">
        <f>IF($GO216&gt;=16,INDEX($DJ:$DJ,$GN216+16),"")</f>
      </c>
      <c r="FP216">
        <f>IF($GO216&gt;=17,INDEX($DJ:$DJ,$GN216+17),"")</f>
      </c>
      <c r="FQ216">
        <f>IF($GO216&gt;=18,INDEX($DJ:$DJ,$GN216+18),"")</f>
      </c>
      <c r="FR216">
        <f>IF($GO216&gt;=19,INDEX($DJ:$DJ,$GN216+19),"")</f>
      </c>
      <c r="FS216">
        <f>IF($GO216&gt;=20,INDEX($DJ:$DJ,$GN216+20),"")</f>
      </c>
      <c r="FT216">
        <f>IF($GO216&gt;=21,INDEX($DJ:$DJ,$GN216+21),"")</f>
      </c>
      <c r="FU216">
        <f>IF($GO216&gt;=22,INDEX($DJ:$DJ,$GN216+22),"")</f>
      </c>
      <c r="FV216">
        <f>IF($GO216&gt;=23,INDEX($DJ:$DJ,$GN216+23),"")</f>
      </c>
      <c r="FW216">
        <f>IF($GO216&gt;=24,INDEX($DJ:$DJ,$GN216+24),"")</f>
      </c>
      <c r="FX216">
        <f>IF($GO216&gt;=25,INDEX($DJ:$DJ,$GN216+25),"")</f>
      </c>
      <c r="FY216">
        <f>IF($GO216&gt;=26,INDEX($DJ:$DJ,$GN216+26),"")</f>
      </c>
      <c r="FZ216">
        <f>IF($GO216&gt;=27,INDEX($DJ:$DJ,$GN216+27),"")</f>
      </c>
      <c r="GA216">
        <f>IF($GO216&gt;=28,INDEX($DJ:$DJ,$GN216+28),"")</f>
      </c>
      <c r="GB216">
        <f>IF($GO216&gt;=29,INDEX($DJ:$DJ,$GN216+29),"")</f>
      </c>
      <c r="GC216">
        <f>IF($GO216&gt;=30,INDEX($DJ:$DJ,$GN216+30),"")</f>
      </c>
      <c r="GD216">
        <f>IF($GO216&gt;=31,INDEX($DJ:$DJ,$GN216+31),"")</f>
      </c>
      <c r="GE216">
        <f>IF($GO216&gt;=32,INDEX($DJ:$DJ,$GN216+32),"")</f>
      </c>
      <c r="GF216">
        <f>IF($GO216&gt;=33,INDEX($DJ:$DJ,$GN216+33),"")</f>
      </c>
      <c r="GG216">
        <f>IF($GO216&gt;=34,INDEX($DJ:$DJ,$GN216+34),"")</f>
      </c>
      <c r="GH216">
        <f>IF($GO216&gt;=35,INDEX($DJ:$DJ,$GN216+35),"")</f>
      </c>
      <c r="GI216">
        <f>IF($GO216&gt;=36,INDEX($DJ:$DJ,$GN216+36),"")</f>
      </c>
      <c r="GJ216">
        <f>IF($GO216&gt;=37,INDEX($DJ:$DJ,$GN216+37),"")</f>
      </c>
      <c r="GK216">
        <f>IF($GO216&gt;=38,INDEX($DJ:$DJ,$GN216+38),"")</f>
      </c>
      <c r="GL216">
        <f>IF($GO216&gt;=39,INDEX($DJ:$DJ,$GN216+39),"")</f>
      </c>
      <c r="GM216">
        <f>IF($GO216&gt;=40,INDEX($DJ:$DJ,$GN216+40),"")</f>
      </c>
      <c r="GN216">
        <f>IFERROR(MATCH($DH216,$DI$2:$DI$148,0)+1,0)</f>
      </c>
      <c r="GO216">
        <f>IFERROR(INDEX($DK$2:$DK$148,MATCH($DH216,$DI$2:$DI$148,0)),0)</f>
      </c>
      <c r="GP216">
        <f>IFERROR(MATCH($Y216,$DL$216:$EY$216,0),0)</f>
      </c>
      <c r="GQ216">
        <f>IF($GP216&gt;0,INDEX($EZ$216:$GM$216,$GP216),"")</f>
      </c>
      <c r="GR216" t="s">
        <v>387</v>
      </c>
      <c r="GT216">
        <f>IF($JC216&gt;=1,INDEX($GR:$GR,$JB216+1),"")</f>
      </c>
      <c r="GU216">
        <f>IF($JC216&gt;=2,INDEX($GR:$GR,$JB216+2),"")</f>
      </c>
      <c r="GV216">
        <f>IF($JC216&gt;=3,INDEX($GR:$GR,$JB216+3),"")</f>
      </c>
      <c r="GW216">
        <f>IF($JC216&gt;=4,INDEX($GR:$GR,$JB216+4),"")</f>
      </c>
      <c r="GX216">
        <f>IF($JC216&gt;=5,INDEX($GR:$GR,$JB216+5),"")</f>
      </c>
      <c r="GY216">
        <f>IF($JC216&gt;=6,INDEX($GR:$GR,$JB216+6),"")</f>
      </c>
      <c r="GZ216">
        <f>IF($JC216&gt;=7,INDEX($GR:$GR,$JB216+7),"")</f>
      </c>
      <c r="HA216">
        <f>IF($JC216&gt;=8,INDEX($GR:$GR,$JB216+8),"")</f>
      </c>
      <c r="HB216">
        <f>IF($JC216&gt;=9,INDEX($GR:$GR,$JB216+9),"")</f>
      </c>
      <c r="HC216">
        <f>IF($JC216&gt;=10,INDEX($GR:$GR,$JB216+10),"")</f>
      </c>
      <c r="HD216">
        <f>IF($JC216&gt;=11,INDEX($GR:$GR,$JB216+11),"")</f>
      </c>
      <c r="HE216">
        <f>IF($JC216&gt;=12,INDEX($GR:$GR,$JB216+12),"")</f>
      </c>
      <c r="HF216">
        <f>IF($JC216&gt;=13,INDEX($GR:$GR,$JB216+13),"")</f>
      </c>
      <c r="HG216">
        <f>IF($JC216&gt;=14,INDEX($GR:$GR,$JB216+14),"")</f>
      </c>
      <c r="HH216">
        <f>IF($JC216&gt;=15,INDEX($GR:$GR,$JB216+15),"")</f>
      </c>
      <c r="HI216">
        <f>IF($JC216&gt;=16,INDEX($GR:$GR,$JB216+16),"")</f>
      </c>
      <c r="HJ216">
        <f>IF($JC216&gt;=17,INDEX($GR:$GR,$JB216+17),"")</f>
      </c>
      <c r="HK216">
        <f>IF($JC216&gt;=18,INDEX($GR:$GR,$JB216+18),"")</f>
      </c>
      <c r="HL216">
        <f>IF($JC216&gt;=19,INDEX($GR:$GR,$JB216+19),"")</f>
      </c>
      <c r="HM216">
        <f>IF($JC216&gt;=20,INDEX($GR:$GR,$JB216+20),"")</f>
      </c>
      <c r="HN216">
        <f>IF($JC216&gt;=21,INDEX($GR:$GR,$JB216+21),"")</f>
      </c>
      <c r="HO216">
        <f>IF($JC216&gt;=22,INDEX($GR:$GR,$JB216+22),"")</f>
      </c>
      <c r="HP216">
        <f>IF($JC216&gt;=23,INDEX($GR:$GR,$JB216+23),"")</f>
      </c>
      <c r="HQ216">
        <f>IF($JC216&gt;=24,INDEX($GR:$GR,$JB216+24),"")</f>
      </c>
      <c r="HR216">
        <f>IF($JC216&gt;=25,INDEX($GR:$GR,$JB216+25),"")</f>
      </c>
      <c r="HS216">
        <f>IF($JC216&gt;=26,INDEX($GR:$GR,$JB216+26),"")</f>
      </c>
      <c r="HT216">
        <f>IF($JC216&gt;=27,INDEX($GR:$GR,$JB216+27),"")</f>
      </c>
      <c r="HU216">
        <f>IF($JC216&gt;=28,INDEX($GR:$GR,$JB216+28),"")</f>
      </c>
      <c r="HV216">
        <f>IF($JC216&gt;=29,INDEX($GR:$GR,$JB216+29),"")</f>
      </c>
      <c r="HW216">
        <f>IF($JC216&gt;=30,INDEX($GR:$GR,$JB216+30),"")</f>
      </c>
      <c r="HX216">
        <f>IF($JC216&gt;=31,INDEX($GR:$GR,$JB216+31),"")</f>
      </c>
      <c r="HY216">
        <f>IF($JC216&gt;=32,INDEX($GR:$GR,$JB216+32),"")</f>
      </c>
      <c r="HZ216">
        <f>IF($JC216&gt;=33,INDEX($GR:$GR,$JB216+33),"")</f>
      </c>
      <c r="IA216">
        <f>IF($JC216&gt;=34,INDEX($GR:$GR,$JB216+34),"")</f>
      </c>
      <c r="IB216">
        <f>IF($JC216&gt;=35,INDEX($GR:$GR,$JB216+35),"")</f>
      </c>
      <c r="IC216">
        <f>IF($JC216&gt;=36,INDEX($GR:$GR,$JB216+36),"")</f>
      </c>
      <c r="ID216">
        <f>IF($JC216&gt;=37,INDEX($GR:$GR,$JB216+37),"")</f>
      </c>
      <c r="IE216">
        <f>IF($JC216&gt;=38,INDEX($GR:$GR,$JB216+38),"")</f>
      </c>
      <c r="IF216">
        <f>IF($JC216&gt;=39,INDEX($GR:$GR,$JB216+39),"")</f>
      </c>
      <c r="IG216">
        <f>IF($JC216&gt;=40,INDEX($GR:$GR,$JB216+40),"")</f>
      </c>
      <c r="IH216">
        <f>IF($JC216&gt;=41,INDEX($GR:$GR,$JB216+41),"")</f>
      </c>
      <c r="II216">
        <f>IF($JC216&gt;=42,INDEX($GR:$GR,$JB216+42),"")</f>
      </c>
      <c r="IJ216">
        <f>IF($JC216&gt;=43,INDEX($GR:$GR,$JB216+43),"")</f>
      </c>
      <c r="IK216">
        <f>IF($JC216&gt;=44,INDEX($GR:$GR,$JB216+44),"")</f>
      </c>
      <c r="IL216">
        <f>IF($JC216&gt;=45,INDEX($GR:$GR,$JB216+45),"")</f>
      </c>
      <c r="IM216">
        <f>IF($JC216&gt;=46,INDEX($GR:$GR,$JB216+46),"")</f>
      </c>
      <c r="IN216">
        <f>IF($JC216&gt;=47,INDEX($GR:$GR,$JB216+47),"")</f>
      </c>
      <c r="IO216">
        <f>IF($JC216&gt;=48,INDEX($GR:$GR,$JB216+48),"")</f>
      </c>
      <c r="IP216">
        <f>IF($JC216&gt;=49,INDEX($GR:$GR,$JB216+49),"")</f>
      </c>
      <c r="IQ216">
        <f>IF($JC216&gt;=50,INDEX($GR:$GR,$JB216+50),"")</f>
      </c>
      <c r="IR216">
        <f>IF($JC216&gt;=51,INDEX($GR:$GR,$JB216+51),"")</f>
      </c>
      <c r="IS216">
        <f>IF($JC216&gt;=52,INDEX($GR:$GR,$JB216+52),"")</f>
      </c>
      <c r="IT216">
        <f>IF($JC216&gt;=53,INDEX($GR:$GR,$JB216+53),"")</f>
      </c>
      <c r="IU216">
        <f>IF($JC216&gt;=54,INDEX($GR:$GR,$JB216+54),"")</f>
      </c>
      <c r="IV216">
        <f>IF($JC216&gt;=55,INDEX($GR:$GR,$JB216+55),"")</f>
      </c>
      <c r="IW216">
        <f>IF($JC216&gt;=56,INDEX($GR:$GR,$JB216+56),"")</f>
      </c>
      <c r="IX216">
        <f>IF($JC216&gt;=57,INDEX($GR:$GR,$JB216+57),"")</f>
      </c>
      <c r="IY216">
        <f>IF($JC216&gt;=58,INDEX($GR:$GR,$JB216+58),"")</f>
      </c>
      <c r="IZ216">
        <f>IF($JC216&gt;=59,INDEX($GR:$GR,$JB216+59),"")</f>
      </c>
      <c r="JA216">
        <f>IF($JC216&gt;=60,INDEX($GR:$GR,$JB216+60),"")</f>
      </c>
      <c r="JB216">
        <f>IFERROR(MATCH($GQ216,$GR$2:$GR$324,0)+1,0)</f>
      </c>
      <c r="JC216">
        <f>IFERROR(INDEX($GS$2:$GS$324,MATCH($GQ216,$GR$2:$GR$324,0)),0)</f>
      </c>
      <c r="JD216" t="s">
        <v>40</v>
      </c>
      <c r="JE216" t="s">
        <v>40</v>
      </c>
    </row>
    <row r="217" spans="1:265" x14ac:dyDescent="0.25">
      <c r="Q217">
        <f>IF(OR($T217="",$P217=""),"",IFERROR($T217/$P217,0))</f>
      </c>
      <c r="R217">
        <f>IF($T217="","",
SUM($S217,$U217,$Z217,$V217,$X217)*
(1-IF($AA217="",0,VALUE($AA217)/100)))</f>
      </c>
      <c r="S217">
        <f>IF($T217="","",$T217)</f>
      </c>
      <c r="U217">
        <f>IF($T217="","",
IF($N217="","",
IF(ISNUMBER(SEARCH("exempt",LOWER($N217))),0,
$T217*(VALUE(SUBSTITUTE($N217,"%",""))/100))))</f>
      </c>
      <c r="AB217">
        <f>IFERROR(IF(FIND(" - ",$K217)&gt;0,MID($K217,FIND(" - ",$K217)+3,LEN($K217)),""),"")</f>
      </c>
      <c r="AK217" t="s">
        <v>754</v>
      </c>
      <c r="AP217">
        <f>IFERROR(LEFT($K217,FIND(" - ",$K217)-1),$K217)</f>
      </c>
      <c r="AS217">
        <f>IF($CH217&gt;=1,INDEX($AQ:$AQ,$CG217+1),"")</f>
      </c>
      <c r="AT217">
        <f>IF($CH217&gt;=2,INDEX($AQ:$AQ,$CG217+2),"")</f>
      </c>
      <c r="AU217">
        <f>IF($CH217&gt;=3,INDEX($AQ:$AQ,$CG217+3),"")</f>
      </c>
      <c r="AV217">
        <f>IF($CH217&gt;=4,INDEX($AQ:$AQ,$CG217+4),"")</f>
      </c>
      <c r="AW217">
        <f>IF($CH217&gt;=5,INDEX($AQ:$AQ,$CG217+5),"")</f>
      </c>
      <c r="AX217">
        <f>IF($CH217&gt;=6,INDEX($AQ:$AQ,$CG217+6),"")</f>
      </c>
      <c r="AY217">
        <f>IF($CH217&gt;=7,INDEX($AQ:$AQ,$CG217+7),"")</f>
      </c>
      <c r="AZ217">
        <f>IF($CH217&gt;=8,INDEX($AQ:$AQ,$CG217+8),"")</f>
      </c>
      <c r="BA217">
        <f>IF($CH217&gt;=9,INDEX($AQ:$AQ,$CG217+9),"")</f>
      </c>
      <c r="BB217">
        <f>IF($CH217&gt;=10,INDEX($AQ:$AQ,$CG217+10),"")</f>
      </c>
      <c r="BC217">
        <f>IF($CH217&gt;=11,INDEX($AQ:$AQ,$CG217+11),"")</f>
      </c>
      <c r="BD217">
        <f>IF($CH217&gt;=12,INDEX($AQ:$AQ,$CG217+12),"")</f>
      </c>
      <c r="BE217">
        <f>IF($CH217&gt;=13,INDEX($AQ:$AQ,$CG217+13),"")</f>
      </c>
      <c r="BF217">
        <f>IF($CH217&gt;=14,INDEX($AQ:$AQ,$CG217+14),"")</f>
      </c>
      <c r="BG217">
        <f>IF($CH217&gt;=15,INDEX($AQ:$AQ,$CG217+15),"")</f>
      </c>
      <c r="BH217">
        <f>IF($CH217&gt;=16,INDEX($AQ:$AQ,$CG217+16),"")</f>
      </c>
      <c r="BI217">
        <f>IF($CH217&gt;=17,INDEX($AQ:$AQ,$CG217+17),"")</f>
      </c>
      <c r="BJ217">
        <f>IF($CH217&gt;=18,INDEX($AQ:$AQ,$CG217+18),"")</f>
      </c>
      <c r="BK217">
        <f>IF($CH217&gt;=19,INDEX($AQ:$AQ,$CG217+19),"")</f>
      </c>
      <c r="BL217">
        <f>IF($CH217&gt;=20,INDEX($AQ:$AQ,$CG217+20),"")</f>
      </c>
      <c r="BM217">
        <f>IF($CH217&gt;=21,INDEX($AQ:$AQ,$CG217+21),"")</f>
      </c>
      <c r="BN217">
        <f>IF($CH217&gt;=22,INDEX($AQ:$AQ,$CG217+22),"")</f>
      </c>
      <c r="BO217">
        <f>IF($CH217&gt;=23,INDEX($AQ:$AQ,$CG217+23),"")</f>
      </c>
      <c r="BP217">
        <f>IF($CH217&gt;=24,INDEX($AQ:$AQ,$CG217+24),"")</f>
      </c>
      <c r="BQ217">
        <f>IF($CH217&gt;=25,INDEX($AQ:$AQ,$CG217+25),"")</f>
      </c>
      <c r="BR217">
        <f>IF($CH217&gt;=26,INDEX($AQ:$AQ,$CG217+26),"")</f>
      </c>
      <c r="BS217">
        <f>IF($CH217&gt;=27,INDEX($AQ:$AQ,$CG217+27),"")</f>
      </c>
      <c r="BT217">
        <f>IF($CH217&gt;=28,INDEX($AQ:$AQ,$CG217+28),"")</f>
      </c>
      <c r="BU217">
        <f>IF($CH217&gt;=29,INDEX($AQ:$AQ,$CG217+29),"")</f>
      </c>
      <c r="BV217">
        <f>IF($CH217&gt;=30,INDEX($AQ:$AQ,$CG217+30),"")</f>
      </c>
      <c r="BW217">
        <f>IF($CH217&gt;=31,INDEX($AQ:$AQ,$CG217+31),"")</f>
      </c>
      <c r="BX217">
        <f>IF($CH217&gt;=32,INDEX($AQ:$AQ,$CG217+32),"")</f>
      </c>
      <c r="BY217">
        <f>IF($CH217&gt;=33,INDEX($AQ:$AQ,$CG217+33),"")</f>
      </c>
      <c r="BZ217">
        <f>IF($CH217&gt;=34,INDEX($AQ:$AQ,$CG217+34),"")</f>
      </c>
      <c r="CA217">
        <f>IF($CH217&gt;=35,INDEX($AQ:$AQ,$CG217+35),"")</f>
      </c>
      <c r="CB217">
        <f>IF($CH217&gt;=36,INDEX($AQ:$AQ,$CG217+36),"")</f>
      </c>
      <c r="CC217">
        <f>IF($CH217&gt;=37,INDEX($AQ:$AQ,$CG217+37),"")</f>
      </c>
      <c r="CD217">
        <f>IF($CH217&gt;=38,INDEX($AQ:$AQ,$CG217+38),"")</f>
      </c>
      <c r="CE217">
        <f>IF($CH217&gt;=39,INDEX($AQ:$AQ,$CG217+39),"")</f>
      </c>
      <c r="CF217">
        <f>IF($CH217&gt;=40,INDEX($AQ:$AQ,$CG217+40),"")</f>
      </c>
      <c r="CG217">
        <f>IFERROR(MATCH($AP217,$AQ$2:$AQ$134,0)+1,0)</f>
      </c>
      <c r="CH217">
        <f>IFERROR(INDEX($AR$2:$AR$134,MATCH($AP217,$AQ$2:$AQ$134,0)),0)</f>
      </c>
      <c r="CI217">
        <f>IFERROR(LEFT($L217,FIND(" - ",$L217)-1),$L217)</f>
      </c>
      <c r="CJ217" t="s">
        <v>755</v>
      </c>
      <c r="CK217">
        <v>1</v>
      </c>
      <c r="CL217">
        <f>IF($DG217&gt;=1,INDEX($CJ:$CJ,$DF217+1),"")</f>
      </c>
      <c r="CM217">
        <f>IF($DG217&gt;=2,INDEX($CJ:$CJ,$DF217+2),"")</f>
      </c>
      <c r="CN217">
        <f>IF($DG217&gt;=3,INDEX($CJ:$CJ,$DF217+3),"")</f>
      </c>
      <c r="CO217">
        <f>IF($DG217&gt;=4,INDEX($CJ:$CJ,$DF217+4),"")</f>
      </c>
      <c r="CP217">
        <f>IF($DG217&gt;=5,INDEX($CJ:$CJ,$DF217+5),"")</f>
      </c>
      <c r="CQ217">
        <f>IF($DG217&gt;=6,INDEX($CJ:$CJ,$DF217+6),"")</f>
      </c>
      <c r="CR217">
        <f>IF($DG217&gt;=7,INDEX($CJ:$CJ,$DF217+7),"")</f>
      </c>
      <c r="CS217">
        <f>IF($DG217&gt;=8,INDEX($CJ:$CJ,$DF217+8),"")</f>
      </c>
      <c r="CT217">
        <f>IF($DG217&gt;=9,INDEX($CJ:$CJ,$DF217+9),"")</f>
      </c>
      <c r="CU217">
        <f>IF($DG217&gt;=10,INDEX($CJ:$CJ,$DF217+10),"")</f>
      </c>
      <c r="CV217">
        <f>IF($DG217&gt;=11,INDEX($CJ:$CJ,$DF217+11),"")</f>
      </c>
      <c r="CW217">
        <f>IF($DG217&gt;=12,INDEX($CJ:$CJ,$DF217+12),"")</f>
      </c>
      <c r="CX217">
        <f>IF($DG217&gt;=13,INDEX($CJ:$CJ,$DF217+13),"")</f>
      </c>
      <c r="CY217">
        <f>IF($DG217&gt;=14,INDEX($CJ:$CJ,$DF217+14),"")</f>
      </c>
      <c r="CZ217">
        <f>IF($DG217&gt;=15,INDEX($CJ:$CJ,$DF217+15),"")</f>
      </c>
      <c r="DA217">
        <f>IF($DG217&gt;=16,INDEX($CJ:$CJ,$DF217+16),"")</f>
      </c>
      <c r="DB217">
        <f>IF($DG217&gt;=17,INDEX($CJ:$CJ,$DF217+17),"")</f>
      </c>
      <c r="DC217">
        <f>IF($DG217&gt;=18,INDEX($CJ:$CJ,$DF217+18),"")</f>
      </c>
      <c r="DD217">
        <f>IF($DG217&gt;=19,INDEX($CJ:$CJ,$DF217+19),"")</f>
      </c>
      <c r="DE217">
        <f>IF($DG217&gt;=20,INDEX($CJ:$CJ,$DF217+20),"")</f>
      </c>
      <c r="DF217">
        <f>IFERROR(MATCH($CI217,$CJ$2:$CJ$263,0)+1,0)</f>
      </c>
      <c r="DG217">
        <f>IFERROR(INDEX($CK$2:$CK$263,MATCH($CI217,$CJ$2:$CJ$263,0)),0)</f>
      </c>
      <c r="DH217">
        <f>IFERROR(INDEX($AO:$AO,MATCH($N217,$AN:$AN,0))&amp;"","")</f>
      </c>
      <c r="DL217">
        <f>IF($GO217&gt;=1,INDEX($DI:$DI,$GN217+1),"")</f>
      </c>
      <c r="DM217">
        <f>IF($GO217&gt;=2,INDEX($DI:$DI,$GN217+2),"")</f>
      </c>
      <c r="DN217">
        <f>IF($GO217&gt;=3,INDEX($DI:$DI,$GN217+3),"")</f>
      </c>
      <c r="DO217">
        <f>IF($GO217&gt;=4,INDEX($DI:$DI,$GN217+4),"")</f>
      </c>
      <c r="DP217">
        <f>IF($GO217&gt;=5,INDEX($DI:$DI,$GN217+5),"")</f>
      </c>
      <c r="DQ217">
        <f>IF($GO217&gt;=6,INDEX($DI:$DI,$GN217+6),"")</f>
      </c>
      <c r="DR217">
        <f>IF($GO217&gt;=7,INDEX($DI:$DI,$GN217+7),"")</f>
      </c>
      <c r="DS217">
        <f>IF($GO217&gt;=8,INDEX($DI:$DI,$GN217+8),"")</f>
      </c>
      <c r="DT217">
        <f>IF($GO217&gt;=9,INDEX($DI:$DI,$GN217+9),"")</f>
      </c>
      <c r="DU217">
        <f>IF($GO217&gt;=10,INDEX($DI:$DI,$GN217+10),"")</f>
      </c>
      <c r="DV217">
        <f>IF($GO217&gt;=11,INDEX($DI:$DI,$GN217+11),"")</f>
      </c>
      <c r="DW217">
        <f>IF($GO217&gt;=12,INDEX($DI:$DI,$GN217+12),"")</f>
      </c>
      <c r="DX217">
        <f>IF($GO217&gt;=13,INDEX($DI:$DI,$GN217+13),"")</f>
      </c>
      <c r="DY217">
        <f>IF($GO217&gt;=14,INDEX($DI:$DI,$GN217+14),"")</f>
      </c>
      <c r="DZ217">
        <f>IF($GO217&gt;=15,INDEX($DI:$DI,$GN217+15),"")</f>
      </c>
      <c r="EA217">
        <f>IF($GO217&gt;=16,INDEX($DI:$DI,$GN217+16),"")</f>
      </c>
      <c r="EB217">
        <f>IF($GO217&gt;=17,INDEX($DI:$DI,$GN217+17),"")</f>
      </c>
      <c r="EC217">
        <f>IF($GO217&gt;=18,INDEX($DI:$DI,$GN217+18),"")</f>
      </c>
      <c r="ED217">
        <f>IF($GO217&gt;=19,INDEX($DI:$DI,$GN217+19),"")</f>
      </c>
      <c r="EE217">
        <f>IF($GO217&gt;=20,INDEX($DI:$DI,$GN217+20),"")</f>
      </c>
      <c r="EF217">
        <f>IF($GO217&gt;=21,INDEX($DI:$DI,$GN217+21),"")</f>
      </c>
      <c r="EG217">
        <f>IF($GO217&gt;=22,INDEX($DI:$DI,$GN217+22),"")</f>
      </c>
      <c r="EH217">
        <f>IF($GO217&gt;=23,INDEX($DI:$DI,$GN217+23),"")</f>
      </c>
      <c r="EI217">
        <f>IF($GO217&gt;=24,INDEX($DI:$DI,$GN217+24),"")</f>
      </c>
      <c r="EJ217">
        <f>IF($GO217&gt;=25,INDEX($DI:$DI,$GN217+25),"")</f>
      </c>
      <c r="EK217">
        <f>IF($GO217&gt;=26,INDEX($DI:$DI,$GN217+26),"")</f>
      </c>
      <c r="EL217">
        <f>IF($GO217&gt;=27,INDEX($DI:$DI,$GN217+27),"")</f>
      </c>
      <c r="EM217">
        <f>IF($GO217&gt;=28,INDEX($DI:$DI,$GN217+28),"")</f>
      </c>
      <c r="EN217">
        <f>IF($GO217&gt;=29,INDEX($DI:$DI,$GN217+29),"")</f>
      </c>
      <c r="EO217">
        <f>IF($GO217&gt;=30,INDEX($DI:$DI,$GN217+30),"")</f>
      </c>
      <c r="EP217">
        <f>IF($GO217&gt;=31,INDEX($DI:$DI,$GN217+31),"")</f>
      </c>
      <c r="EQ217">
        <f>IF($GO217&gt;=32,INDEX($DI:$DI,$GN217+32),"")</f>
      </c>
      <c r="ER217">
        <f>IF($GO217&gt;=33,INDEX($DI:$DI,$GN217+33),"")</f>
      </c>
      <c r="ES217">
        <f>IF($GO217&gt;=34,INDEX($DI:$DI,$GN217+34),"")</f>
      </c>
      <c r="ET217">
        <f>IF($GO217&gt;=35,INDEX($DI:$DI,$GN217+35),"")</f>
      </c>
      <c r="EU217">
        <f>IF($GO217&gt;=36,INDEX($DI:$DI,$GN217+36),"")</f>
      </c>
      <c r="EV217">
        <f>IF($GO217&gt;=37,INDEX($DI:$DI,$GN217+37),"")</f>
      </c>
      <c r="EW217">
        <f>IF($GO217&gt;=38,INDEX($DI:$DI,$GN217+38),"")</f>
      </c>
      <c r="EX217">
        <f>IF($GO217&gt;=39,INDEX($DI:$DI,$GN217+39),"")</f>
      </c>
      <c r="EY217">
        <f>IF($GO217&gt;=40,INDEX($DI:$DI,$GN217+40),"")</f>
      </c>
      <c r="EZ217">
        <f>IF($GO217&gt;=1,INDEX($DJ:$DJ,$GN217+1),"")</f>
      </c>
      <c r="FA217">
        <f>IF($GO217&gt;=2,INDEX($DJ:$DJ,$GN217+2),"")</f>
      </c>
      <c r="FB217">
        <f>IF($GO217&gt;=3,INDEX($DJ:$DJ,$GN217+3),"")</f>
      </c>
      <c r="FC217">
        <f>IF($GO217&gt;=4,INDEX($DJ:$DJ,$GN217+4),"")</f>
      </c>
      <c r="FD217">
        <f>IF($GO217&gt;=5,INDEX($DJ:$DJ,$GN217+5),"")</f>
      </c>
      <c r="FE217">
        <f>IF($GO217&gt;=6,INDEX($DJ:$DJ,$GN217+6),"")</f>
      </c>
      <c r="FF217">
        <f>IF($GO217&gt;=7,INDEX($DJ:$DJ,$GN217+7),"")</f>
      </c>
      <c r="FG217">
        <f>IF($GO217&gt;=8,INDEX($DJ:$DJ,$GN217+8),"")</f>
      </c>
      <c r="FH217">
        <f>IF($GO217&gt;=9,INDEX($DJ:$DJ,$GN217+9),"")</f>
      </c>
      <c r="FI217">
        <f>IF($GO217&gt;=10,INDEX($DJ:$DJ,$GN217+10),"")</f>
      </c>
      <c r="FJ217">
        <f>IF($GO217&gt;=11,INDEX($DJ:$DJ,$GN217+11),"")</f>
      </c>
      <c r="FK217">
        <f>IF($GO217&gt;=12,INDEX($DJ:$DJ,$GN217+12),"")</f>
      </c>
      <c r="FL217">
        <f>IF($GO217&gt;=13,INDEX($DJ:$DJ,$GN217+13),"")</f>
      </c>
      <c r="FM217">
        <f>IF($GO217&gt;=14,INDEX($DJ:$DJ,$GN217+14),"")</f>
      </c>
      <c r="FN217">
        <f>IF($GO217&gt;=15,INDEX($DJ:$DJ,$GN217+15),"")</f>
      </c>
      <c r="FO217">
        <f>IF($GO217&gt;=16,INDEX($DJ:$DJ,$GN217+16),"")</f>
      </c>
      <c r="FP217">
        <f>IF($GO217&gt;=17,INDEX($DJ:$DJ,$GN217+17),"")</f>
      </c>
      <c r="FQ217">
        <f>IF($GO217&gt;=18,INDEX($DJ:$DJ,$GN217+18),"")</f>
      </c>
      <c r="FR217">
        <f>IF($GO217&gt;=19,INDEX($DJ:$DJ,$GN217+19),"")</f>
      </c>
      <c r="FS217">
        <f>IF($GO217&gt;=20,INDEX($DJ:$DJ,$GN217+20),"")</f>
      </c>
      <c r="FT217">
        <f>IF($GO217&gt;=21,INDEX($DJ:$DJ,$GN217+21),"")</f>
      </c>
      <c r="FU217">
        <f>IF($GO217&gt;=22,INDEX($DJ:$DJ,$GN217+22),"")</f>
      </c>
      <c r="FV217">
        <f>IF($GO217&gt;=23,INDEX($DJ:$DJ,$GN217+23),"")</f>
      </c>
      <c r="FW217">
        <f>IF($GO217&gt;=24,INDEX($DJ:$DJ,$GN217+24),"")</f>
      </c>
      <c r="FX217">
        <f>IF($GO217&gt;=25,INDEX($DJ:$DJ,$GN217+25),"")</f>
      </c>
      <c r="FY217">
        <f>IF($GO217&gt;=26,INDEX($DJ:$DJ,$GN217+26),"")</f>
      </c>
      <c r="FZ217">
        <f>IF($GO217&gt;=27,INDEX($DJ:$DJ,$GN217+27),"")</f>
      </c>
      <c r="GA217">
        <f>IF($GO217&gt;=28,INDEX($DJ:$DJ,$GN217+28),"")</f>
      </c>
      <c r="GB217">
        <f>IF($GO217&gt;=29,INDEX($DJ:$DJ,$GN217+29),"")</f>
      </c>
      <c r="GC217">
        <f>IF($GO217&gt;=30,INDEX($DJ:$DJ,$GN217+30),"")</f>
      </c>
      <c r="GD217">
        <f>IF($GO217&gt;=31,INDEX($DJ:$DJ,$GN217+31),"")</f>
      </c>
      <c r="GE217">
        <f>IF($GO217&gt;=32,INDEX($DJ:$DJ,$GN217+32),"")</f>
      </c>
      <c r="GF217">
        <f>IF($GO217&gt;=33,INDEX($DJ:$DJ,$GN217+33),"")</f>
      </c>
      <c r="GG217">
        <f>IF($GO217&gt;=34,INDEX($DJ:$DJ,$GN217+34),"")</f>
      </c>
      <c r="GH217">
        <f>IF($GO217&gt;=35,INDEX($DJ:$DJ,$GN217+35),"")</f>
      </c>
      <c r="GI217">
        <f>IF($GO217&gt;=36,INDEX($DJ:$DJ,$GN217+36),"")</f>
      </c>
      <c r="GJ217">
        <f>IF($GO217&gt;=37,INDEX($DJ:$DJ,$GN217+37),"")</f>
      </c>
      <c r="GK217">
        <f>IF($GO217&gt;=38,INDEX($DJ:$DJ,$GN217+38),"")</f>
      </c>
      <c r="GL217">
        <f>IF($GO217&gt;=39,INDEX($DJ:$DJ,$GN217+39),"")</f>
      </c>
      <c r="GM217">
        <f>IF($GO217&gt;=40,INDEX($DJ:$DJ,$GN217+40),"")</f>
      </c>
      <c r="GN217">
        <f>IFERROR(MATCH($DH217,$DI$2:$DI$148,0)+1,0)</f>
      </c>
      <c r="GO217">
        <f>IFERROR(INDEX($DK$2:$DK$148,MATCH($DH217,$DI$2:$DI$148,0)),0)</f>
      </c>
      <c r="GP217">
        <f>IFERROR(MATCH($Y217,$DL$217:$EY$217,0),0)</f>
      </c>
      <c r="GQ217">
        <f>IF($GP217&gt;0,INDEX($EZ$217:$GM$217,$GP217),"")</f>
      </c>
      <c r="GR217" t="s">
        <v>393</v>
      </c>
      <c r="GT217">
        <f>IF($JC217&gt;=1,INDEX($GR:$GR,$JB217+1),"")</f>
      </c>
      <c r="GU217">
        <f>IF($JC217&gt;=2,INDEX($GR:$GR,$JB217+2),"")</f>
      </c>
      <c r="GV217">
        <f>IF($JC217&gt;=3,INDEX($GR:$GR,$JB217+3),"")</f>
      </c>
      <c r="GW217">
        <f>IF($JC217&gt;=4,INDEX($GR:$GR,$JB217+4),"")</f>
      </c>
      <c r="GX217">
        <f>IF($JC217&gt;=5,INDEX($GR:$GR,$JB217+5),"")</f>
      </c>
      <c r="GY217">
        <f>IF($JC217&gt;=6,INDEX($GR:$GR,$JB217+6),"")</f>
      </c>
      <c r="GZ217">
        <f>IF($JC217&gt;=7,INDEX($GR:$GR,$JB217+7),"")</f>
      </c>
      <c r="HA217">
        <f>IF($JC217&gt;=8,INDEX($GR:$GR,$JB217+8),"")</f>
      </c>
      <c r="HB217">
        <f>IF($JC217&gt;=9,INDEX($GR:$GR,$JB217+9),"")</f>
      </c>
      <c r="HC217">
        <f>IF($JC217&gt;=10,INDEX($GR:$GR,$JB217+10),"")</f>
      </c>
      <c r="HD217">
        <f>IF($JC217&gt;=11,INDEX($GR:$GR,$JB217+11),"")</f>
      </c>
      <c r="HE217">
        <f>IF($JC217&gt;=12,INDEX($GR:$GR,$JB217+12),"")</f>
      </c>
      <c r="HF217">
        <f>IF($JC217&gt;=13,INDEX($GR:$GR,$JB217+13),"")</f>
      </c>
      <c r="HG217">
        <f>IF($JC217&gt;=14,INDEX($GR:$GR,$JB217+14),"")</f>
      </c>
      <c r="HH217">
        <f>IF($JC217&gt;=15,INDEX($GR:$GR,$JB217+15),"")</f>
      </c>
      <c r="HI217">
        <f>IF($JC217&gt;=16,INDEX($GR:$GR,$JB217+16),"")</f>
      </c>
      <c r="HJ217">
        <f>IF($JC217&gt;=17,INDEX($GR:$GR,$JB217+17),"")</f>
      </c>
      <c r="HK217">
        <f>IF($JC217&gt;=18,INDEX($GR:$GR,$JB217+18),"")</f>
      </c>
      <c r="HL217">
        <f>IF($JC217&gt;=19,INDEX($GR:$GR,$JB217+19),"")</f>
      </c>
      <c r="HM217">
        <f>IF($JC217&gt;=20,INDEX($GR:$GR,$JB217+20),"")</f>
      </c>
      <c r="HN217">
        <f>IF($JC217&gt;=21,INDEX($GR:$GR,$JB217+21),"")</f>
      </c>
      <c r="HO217">
        <f>IF($JC217&gt;=22,INDEX($GR:$GR,$JB217+22),"")</f>
      </c>
      <c r="HP217">
        <f>IF($JC217&gt;=23,INDEX($GR:$GR,$JB217+23),"")</f>
      </c>
      <c r="HQ217">
        <f>IF($JC217&gt;=24,INDEX($GR:$GR,$JB217+24),"")</f>
      </c>
      <c r="HR217">
        <f>IF($JC217&gt;=25,INDEX($GR:$GR,$JB217+25),"")</f>
      </c>
      <c r="HS217">
        <f>IF($JC217&gt;=26,INDEX($GR:$GR,$JB217+26),"")</f>
      </c>
      <c r="HT217">
        <f>IF($JC217&gt;=27,INDEX($GR:$GR,$JB217+27),"")</f>
      </c>
      <c r="HU217">
        <f>IF($JC217&gt;=28,INDEX($GR:$GR,$JB217+28),"")</f>
      </c>
      <c r="HV217">
        <f>IF($JC217&gt;=29,INDEX($GR:$GR,$JB217+29),"")</f>
      </c>
      <c r="HW217">
        <f>IF($JC217&gt;=30,INDEX($GR:$GR,$JB217+30),"")</f>
      </c>
      <c r="HX217">
        <f>IF($JC217&gt;=31,INDEX($GR:$GR,$JB217+31),"")</f>
      </c>
      <c r="HY217">
        <f>IF($JC217&gt;=32,INDEX($GR:$GR,$JB217+32),"")</f>
      </c>
      <c r="HZ217">
        <f>IF($JC217&gt;=33,INDEX($GR:$GR,$JB217+33),"")</f>
      </c>
      <c r="IA217">
        <f>IF($JC217&gt;=34,INDEX($GR:$GR,$JB217+34),"")</f>
      </c>
      <c r="IB217">
        <f>IF($JC217&gt;=35,INDEX($GR:$GR,$JB217+35),"")</f>
      </c>
      <c r="IC217">
        <f>IF($JC217&gt;=36,INDEX($GR:$GR,$JB217+36),"")</f>
      </c>
      <c r="ID217">
        <f>IF($JC217&gt;=37,INDEX($GR:$GR,$JB217+37),"")</f>
      </c>
      <c r="IE217">
        <f>IF($JC217&gt;=38,INDEX($GR:$GR,$JB217+38),"")</f>
      </c>
      <c r="IF217">
        <f>IF($JC217&gt;=39,INDEX($GR:$GR,$JB217+39),"")</f>
      </c>
      <c r="IG217">
        <f>IF($JC217&gt;=40,INDEX($GR:$GR,$JB217+40),"")</f>
      </c>
      <c r="IH217">
        <f>IF($JC217&gt;=41,INDEX($GR:$GR,$JB217+41),"")</f>
      </c>
      <c r="II217">
        <f>IF($JC217&gt;=42,INDEX($GR:$GR,$JB217+42),"")</f>
      </c>
      <c r="IJ217">
        <f>IF($JC217&gt;=43,INDEX($GR:$GR,$JB217+43),"")</f>
      </c>
      <c r="IK217">
        <f>IF($JC217&gt;=44,INDEX($GR:$GR,$JB217+44),"")</f>
      </c>
      <c r="IL217">
        <f>IF($JC217&gt;=45,INDEX($GR:$GR,$JB217+45),"")</f>
      </c>
      <c r="IM217">
        <f>IF($JC217&gt;=46,INDEX($GR:$GR,$JB217+46),"")</f>
      </c>
      <c r="IN217">
        <f>IF($JC217&gt;=47,INDEX($GR:$GR,$JB217+47),"")</f>
      </c>
      <c r="IO217">
        <f>IF($JC217&gt;=48,INDEX($GR:$GR,$JB217+48),"")</f>
      </c>
      <c r="IP217">
        <f>IF($JC217&gt;=49,INDEX($GR:$GR,$JB217+49),"")</f>
      </c>
      <c r="IQ217">
        <f>IF($JC217&gt;=50,INDEX($GR:$GR,$JB217+50),"")</f>
      </c>
      <c r="IR217">
        <f>IF($JC217&gt;=51,INDEX($GR:$GR,$JB217+51),"")</f>
      </c>
      <c r="IS217">
        <f>IF($JC217&gt;=52,INDEX($GR:$GR,$JB217+52),"")</f>
      </c>
      <c r="IT217">
        <f>IF($JC217&gt;=53,INDEX($GR:$GR,$JB217+53),"")</f>
      </c>
      <c r="IU217">
        <f>IF($JC217&gt;=54,INDEX($GR:$GR,$JB217+54),"")</f>
      </c>
      <c r="IV217">
        <f>IF($JC217&gt;=55,INDEX($GR:$GR,$JB217+55),"")</f>
      </c>
      <c r="IW217">
        <f>IF($JC217&gt;=56,INDEX($GR:$GR,$JB217+56),"")</f>
      </c>
      <c r="IX217">
        <f>IF($JC217&gt;=57,INDEX($GR:$GR,$JB217+57),"")</f>
      </c>
      <c r="IY217">
        <f>IF($JC217&gt;=58,INDEX($GR:$GR,$JB217+58),"")</f>
      </c>
      <c r="IZ217">
        <f>IF($JC217&gt;=59,INDEX($GR:$GR,$JB217+59),"")</f>
      </c>
      <c r="JA217">
        <f>IF($JC217&gt;=60,INDEX($GR:$GR,$JB217+60),"")</f>
      </c>
      <c r="JB217">
        <f>IFERROR(MATCH($GQ217,$GR$2:$GR$324,0)+1,0)</f>
      </c>
      <c r="JC217">
        <f>IFERROR(INDEX($GS$2:$GS$324,MATCH($GQ217,$GR$2:$GR$324,0)),0)</f>
      </c>
      <c r="JD217" t="s">
        <v>40</v>
      </c>
      <c r="JE217" t="s">
        <v>40</v>
      </c>
    </row>
    <row r="218" spans="1:265" x14ac:dyDescent="0.25">
      <c r="Q218">
        <f>IF(OR($T218="",$P218=""),"",IFERROR($T218/$P218,0))</f>
      </c>
      <c r="R218">
        <f>IF($T218="","",
SUM($S218,$U218,$Z218,$V218,$X218)*
(1-IF($AA218="",0,VALUE($AA218)/100)))</f>
      </c>
      <c r="S218">
        <f>IF($T218="","",$T218)</f>
      </c>
      <c r="U218">
        <f>IF($T218="","",
IF($N218="","",
IF(ISNUMBER(SEARCH("exempt",LOWER($N218))),0,
$T218*(VALUE(SUBSTITUTE($N218,"%",""))/100))))</f>
      </c>
      <c r="AB218">
        <f>IFERROR(IF(FIND(" - ",$K218)&gt;0,MID($K218,FIND(" - ",$K218)+3,LEN($K218)),""),"")</f>
      </c>
      <c r="AK218" t="s">
        <v>756</v>
      </c>
      <c r="AP218">
        <f>IFERROR(LEFT($K218,FIND(" - ",$K218)-1),$K218)</f>
      </c>
      <c r="AS218">
        <f>IF($CH218&gt;=1,INDEX($AQ:$AQ,$CG218+1),"")</f>
      </c>
      <c r="AT218">
        <f>IF($CH218&gt;=2,INDEX($AQ:$AQ,$CG218+2),"")</f>
      </c>
      <c r="AU218">
        <f>IF($CH218&gt;=3,INDEX($AQ:$AQ,$CG218+3),"")</f>
      </c>
      <c r="AV218">
        <f>IF($CH218&gt;=4,INDEX($AQ:$AQ,$CG218+4),"")</f>
      </c>
      <c r="AW218">
        <f>IF($CH218&gt;=5,INDEX($AQ:$AQ,$CG218+5),"")</f>
      </c>
      <c r="AX218">
        <f>IF($CH218&gt;=6,INDEX($AQ:$AQ,$CG218+6),"")</f>
      </c>
      <c r="AY218">
        <f>IF($CH218&gt;=7,INDEX($AQ:$AQ,$CG218+7),"")</f>
      </c>
      <c r="AZ218">
        <f>IF($CH218&gt;=8,INDEX($AQ:$AQ,$CG218+8),"")</f>
      </c>
      <c r="BA218">
        <f>IF($CH218&gt;=9,INDEX($AQ:$AQ,$CG218+9),"")</f>
      </c>
      <c r="BB218">
        <f>IF($CH218&gt;=10,INDEX($AQ:$AQ,$CG218+10),"")</f>
      </c>
      <c r="BC218">
        <f>IF($CH218&gt;=11,INDEX($AQ:$AQ,$CG218+11),"")</f>
      </c>
      <c r="BD218">
        <f>IF($CH218&gt;=12,INDEX($AQ:$AQ,$CG218+12),"")</f>
      </c>
      <c r="BE218">
        <f>IF($CH218&gt;=13,INDEX($AQ:$AQ,$CG218+13),"")</f>
      </c>
      <c r="BF218">
        <f>IF($CH218&gt;=14,INDEX($AQ:$AQ,$CG218+14),"")</f>
      </c>
      <c r="BG218">
        <f>IF($CH218&gt;=15,INDEX($AQ:$AQ,$CG218+15),"")</f>
      </c>
      <c r="BH218">
        <f>IF($CH218&gt;=16,INDEX($AQ:$AQ,$CG218+16),"")</f>
      </c>
      <c r="BI218">
        <f>IF($CH218&gt;=17,INDEX($AQ:$AQ,$CG218+17),"")</f>
      </c>
      <c r="BJ218">
        <f>IF($CH218&gt;=18,INDEX($AQ:$AQ,$CG218+18),"")</f>
      </c>
      <c r="BK218">
        <f>IF($CH218&gt;=19,INDEX($AQ:$AQ,$CG218+19),"")</f>
      </c>
      <c r="BL218">
        <f>IF($CH218&gt;=20,INDEX($AQ:$AQ,$CG218+20),"")</f>
      </c>
      <c r="BM218">
        <f>IF($CH218&gt;=21,INDEX($AQ:$AQ,$CG218+21),"")</f>
      </c>
      <c r="BN218">
        <f>IF($CH218&gt;=22,INDEX($AQ:$AQ,$CG218+22),"")</f>
      </c>
      <c r="BO218">
        <f>IF($CH218&gt;=23,INDEX($AQ:$AQ,$CG218+23),"")</f>
      </c>
      <c r="BP218">
        <f>IF($CH218&gt;=24,INDEX($AQ:$AQ,$CG218+24),"")</f>
      </c>
      <c r="BQ218">
        <f>IF($CH218&gt;=25,INDEX($AQ:$AQ,$CG218+25),"")</f>
      </c>
      <c r="BR218">
        <f>IF($CH218&gt;=26,INDEX($AQ:$AQ,$CG218+26),"")</f>
      </c>
      <c r="BS218">
        <f>IF($CH218&gt;=27,INDEX($AQ:$AQ,$CG218+27),"")</f>
      </c>
      <c r="BT218">
        <f>IF($CH218&gt;=28,INDEX($AQ:$AQ,$CG218+28),"")</f>
      </c>
      <c r="BU218">
        <f>IF($CH218&gt;=29,INDEX($AQ:$AQ,$CG218+29),"")</f>
      </c>
      <c r="BV218">
        <f>IF($CH218&gt;=30,INDEX($AQ:$AQ,$CG218+30),"")</f>
      </c>
      <c r="BW218">
        <f>IF($CH218&gt;=31,INDEX($AQ:$AQ,$CG218+31),"")</f>
      </c>
      <c r="BX218">
        <f>IF($CH218&gt;=32,INDEX($AQ:$AQ,$CG218+32),"")</f>
      </c>
      <c r="BY218">
        <f>IF($CH218&gt;=33,INDEX($AQ:$AQ,$CG218+33),"")</f>
      </c>
      <c r="BZ218">
        <f>IF($CH218&gt;=34,INDEX($AQ:$AQ,$CG218+34),"")</f>
      </c>
      <c r="CA218">
        <f>IF($CH218&gt;=35,INDEX($AQ:$AQ,$CG218+35),"")</f>
      </c>
      <c r="CB218">
        <f>IF($CH218&gt;=36,INDEX($AQ:$AQ,$CG218+36),"")</f>
      </c>
      <c r="CC218">
        <f>IF($CH218&gt;=37,INDEX($AQ:$AQ,$CG218+37),"")</f>
      </c>
      <c r="CD218">
        <f>IF($CH218&gt;=38,INDEX($AQ:$AQ,$CG218+38),"")</f>
      </c>
      <c r="CE218">
        <f>IF($CH218&gt;=39,INDEX($AQ:$AQ,$CG218+39),"")</f>
      </c>
      <c r="CF218">
        <f>IF($CH218&gt;=40,INDEX($AQ:$AQ,$CG218+40),"")</f>
      </c>
      <c r="CG218">
        <f>IFERROR(MATCH($AP218,$AQ$2:$AQ$134,0)+1,0)</f>
      </c>
      <c r="CH218">
        <f>IFERROR(INDEX($AR$2:$AR$134,MATCH($AP218,$AQ$2:$AQ$134,0)),0)</f>
      </c>
      <c r="CI218">
        <f>IFERROR(LEFT($L218,FIND(" - ",$L218)-1),$L218)</f>
      </c>
      <c r="CJ218" t="s">
        <v>224</v>
      </c>
      <c r="CL218">
        <f>IF($DG218&gt;=1,INDEX($CJ:$CJ,$DF218+1),"")</f>
      </c>
      <c r="CM218">
        <f>IF($DG218&gt;=2,INDEX($CJ:$CJ,$DF218+2),"")</f>
      </c>
      <c r="CN218">
        <f>IF($DG218&gt;=3,INDEX($CJ:$CJ,$DF218+3),"")</f>
      </c>
      <c r="CO218">
        <f>IF($DG218&gt;=4,INDEX($CJ:$CJ,$DF218+4),"")</f>
      </c>
      <c r="CP218">
        <f>IF($DG218&gt;=5,INDEX($CJ:$CJ,$DF218+5),"")</f>
      </c>
      <c r="CQ218">
        <f>IF($DG218&gt;=6,INDEX($CJ:$CJ,$DF218+6),"")</f>
      </c>
      <c r="CR218">
        <f>IF($DG218&gt;=7,INDEX($CJ:$CJ,$DF218+7),"")</f>
      </c>
      <c r="CS218">
        <f>IF($DG218&gt;=8,INDEX($CJ:$CJ,$DF218+8),"")</f>
      </c>
      <c r="CT218">
        <f>IF($DG218&gt;=9,INDEX($CJ:$CJ,$DF218+9),"")</f>
      </c>
      <c r="CU218">
        <f>IF($DG218&gt;=10,INDEX($CJ:$CJ,$DF218+10),"")</f>
      </c>
      <c r="CV218">
        <f>IF($DG218&gt;=11,INDEX($CJ:$CJ,$DF218+11),"")</f>
      </c>
      <c r="CW218">
        <f>IF($DG218&gt;=12,INDEX($CJ:$CJ,$DF218+12),"")</f>
      </c>
      <c r="CX218">
        <f>IF($DG218&gt;=13,INDEX($CJ:$CJ,$DF218+13),"")</f>
      </c>
      <c r="CY218">
        <f>IF($DG218&gt;=14,INDEX($CJ:$CJ,$DF218+14),"")</f>
      </c>
      <c r="CZ218">
        <f>IF($DG218&gt;=15,INDEX($CJ:$CJ,$DF218+15),"")</f>
      </c>
      <c r="DA218">
        <f>IF($DG218&gt;=16,INDEX($CJ:$CJ,$DF218+16),"")</f>
      </c>
      <c r="DB218">
        <f>IF($DG218&gt;=17,INDEX($CJ:$CJ,$DF218+17),"")</f>
      </c>
      <c r="DC218">
        <f>IF($DG218&gt;=18,INDEX($CJ:$CJ,$DF218+18),"")</f>
      </c>
      <c r="DD218">
        <f>IF($DG218&gt;=19,INDEX($CJ:$CJ,$DF218+19),"")</f>
      </c>
      <c r="DE218">
        <f>IF($DG218&gt;=20,INDEX($CJ:$CJ,$DF218+20),"")</f>
      </c>
      <c r="DF218">
        <f>IFERROR(MATCH($CI218,$CJ$2:$CJ$263,0)+1,0)</f>
      </c>
      <c r="DG218">
        <f>IFERROR(INDEX($CK$2:$CK$263,MATCH($CI218,$CJ$2:$CJ$263,0)),0)</f>
      </c>
      <c r="DH218">
        <f>IFERROR(INDEX($AO:$AO,MATCH($N218,$AN:$AN,0))&amp;"","")</f>
      </c>
      <c r="DL218">
        <f>IF($GO218&gt;=1,INDEX($DI:$DI,$GN218+1),"")</f>
      </c>
      <c r="DM218">
        <f>IF($GO218&gt;=2,INDEX($DI:$DI,$GN218+2),"")</f>
      </c>
      <c r="DN218">
        <f>IF($GO218&gt;=3,INDEX($DI:$DI,$GN218+3),"")</f>
      </c>
      <c r="DO218">
        <f>IF($GO218&gt;=4,INDEX($DI:$DI,$GN218+4),"")</f>
      </c>
      <c r="DP218">
        <f>IF($GO218&gt;=5,INDEX($DI:$DI,$GN218+5),"")</f>
      </c>
      <c r="DQ218">
        <f>IF($GO218&gt;=6,INDEX($DI:$DI,$GN218+6),"")</f>
      </c>
      <c r="DR218">
        <f>IF($GO218&gt;=7,INDEX($DI:$DI,$GN218+7),"")</f>
      </c>
      <c r="DS218">
        <f>IF($GO218&gt;=8,INDEX($DI:$DI,$GN218+8),"")</f>
      </c>
      <c r="DT218">
        <f>IF($GO218&gt;=9,INDEX($DI:$DI,$GN218+9),"")</f>
      </c>
      <c r="DU218">
        <f>IF($GO218&gt;=10,INDEX($DI:$DI,$GN218+10),"")</f>
      </c>
      <c r="DV218">
        <f>IF($GO218&gt;=11,INDEX($DI:$DI,$GN218+11),"")</f>
      </c>
      <c r="DW218">
        <f>IF($GO218&gt;=12,INDEX($DI:$DI,$GN218+12),"")</f>
      </c>
      <c r="DX218">
        <f>IF($GO218&gt;=13,INDEX($DI:$DI,$GN218+13),"")</f>
      </c>
      <c r="DY218">
        <f>IF($GO218&gt;=14,INDEX($DI:$DI,$GN218+14),"")</f>
      </c>
      <c r="DZ218">
        <f>IF($GO218&gt;=15,INDEX($DI:$DI,$GN218+15),"")</f>
      </c>
      <c r="EA218">
        <f>IF($GO218&gt;=16,INDEX($DI:$DI,$GN218+16),"")</f>
      </c>
      <c r="EB218">
        <f>IF($GO218&gt;=17,INDEX($DI:$DI,$GN218+17),"")</f>
      </c>
      <c r="EC218">
        <f>IF($GO218&gt;=18,INDEX($DI:$DI,$GN218+18),"")</f>
      </c>
      <c r="ED218">
        <f>IF($GO218&gt;=19,INDEX($DI:$DI,$GN218+19),"")</f>
      </c>
      <c r="EE218">
        <f>IF($GO218&gt;=20,INDEX($DI:$DI,$GN218+20),"")</f>
      </c>
      <c r="EF218">
        <f>IF($GO218&gt;=21,INDEX($DI:$DI,$GN218+21),"")</f>
      </c>
      <c r="EG218">
        <f>IF($GO218&gt;=22,INDEX($DI:$DI,$GN218+22),"")</f>
      </c>
      <c r="EH218">
        <f>IF($GO218&gt;=23,INDEX($DI:$DI,$GN218+23),"")</f>
      </c>
      <c r="EI218">
        <f>IF($GO218&gt;=24,INDEX($DI:$DI,$GN218+24),"")</f>
      </c>
      <c r="EJ218">
        <f>IF($GO218&gt;=25,INDEX($DI:$DI,$GN218+25),"")</f>
      </c>
      <c r="EK218">
        <f>IF($GO218&gt;=26,INDEX($DI:$DI,$GN218+26),"")</f>
      </c>
      <c r="EL218">
        <f>IF($GO218&gt;=27,INDEX($DI:$DI,$GN218+27),"")</f>
      </c>
      <c r="EM218">
        <f>IF($GO218&gt;=28,INDEX($DI:$DI,$GN218+28),"")</f>
      </c>
      <c r="EN218">
        <f>IF($GO218&gt;=29,INDEX($DI:$DI,$GN218+29),"")</f>
      </c>
      <c r="EO218">
        <f>IF($GO218&gt;=30,INDEX($DI:$DI,$GN218+30),"")</f>
      </c>
      <c r="EP218">
        <f>IF($GO218&gt;=31,INDEX($DI:$DI,$GN218+31),"")</f>
      </c>
      <c r="EQ218">
        <f>IF($GO218&gt;=32,INDEX($DI:$DI,$GN218+32),"")</f>
      </c>
      <c r="ER218">
        <f>IF($GO218&gt;=33,INDEX($DI:$DI,$GN218+33),"")</f>
      </c>
      <c r="ES218">
        <f>IF($GO218&gt;=34,INDEX($DI:$DI,$GN218+34),"")</f>
      </c>
      <c r="ET218">
        <f>IF($GO218&gt;=35,INDEX($DI:$DI,$GN218+35),"")</f>
      </c>
      <c r="EU218">
        <f>IF($GO218&gt;=36,INDEX($DI:$DI,$GN218+36),"")</f>
      </c>
      <c r="EV218">
        <f>IF($GO218&gt;=37,INDEX($DI:$DI,$GN218+37),"")</f>
      </c>
      <c r="EW218">
        <f>IF($GO218&gt;=38,INDEX($DI:$DI,$GN218+38),"")</f>
      </c>
      <c r="EX218">
        <f>IF($GO218&gt;=39,INDEX($DI:$DI,$GN218+39),"")</f>
      </c>
      <c r="EY218">
        <f>IF($GO218&gt;=40,INDEX($DI:$DI,$GN218+40),"")</f>
      </c>
      <c r="EZ218">
        <f>IF($GO218&gt;=1,INDEX($DJ:$DJ,$GN218+1),"")</f>
      </c>
      <c r="FA218">
        <f>IF($GO218&gt;=2,INDEX($DJ:$DJ,$GN218+2),"")</f>
      </c>
      <c r="FB218">
        <f>IF($GO218&gt;=3,INDEX($DJ:$DJ,$GN218+3),"")</f>
      </c>
      <c r="FC218">
        <f>IF($GO218&gt;=4,INDEX($DJ:$DJ,$GN218+4),"")</f>
      </c>
      <c r="FD218">
        <f>IF($GO218&gt;=5,INDEX($DJ:$DJ,$GN218+5),"")</f>
      </c>
      <c r="FE218">
        <f>IF($GO218&gt;=6,INDEX($DJ:$DJ,$GN218+6),"")</f>
      </c>
      <c r="FF218">
        <f>IF($GO218&gt;=7,INDEX($DJ:$DJ,$GN218+7),"")</f>
      </c>
      <c r="FG218">
        <f>IF($GO218&gt;=8,INDEX($DJ:$DJ,$GN218+8),"")</f>
      </c>
      <c r="FH218">
        <f>IF($GO218&gt;=9,INDEX($DJ:$DJ,$GN218+9),"")</f>
      </c>
      <c r="FI218">
        <f>IF($GO218&gt;=10,INDEX($DJ:$DJ,$GN218+10),"")</f>
      </c>
      <c r="FJ218">
        <f>IF($GO218&gt;=11,INDEX($DJ:$DJ,$GN218+11),"")</f>
      </c>
      <c r="FK218">
        <f>IF($GO218&gt;=12,INDEX($DJ:$DJ,$GN218+12),"")</f>
      </c>
      <c r="FL218">
        <f>IF($GO218&gt;=13,INDEX($DJ:$DJ,$GN218+13),"")</f>
      </c>
      <c r="FM218">
        <f>IF($GO218&gt;=14,INDEX($DJ:$DJ,$GN218+14),"")</f>
      </c>
      <c r="FN218">
        <f>IF($GO218&gt;=15,INDEX($DJ:$DJ,$GN218+15),"")</f>
      </c>
      <c r="FO218">
        <f>IF($GO218&gt;=16,INDEX($DJ:$DJ,$GN218+16),"")</f>
      </c>
      <c r="FP218">
        <f>IF($GO218&gt;=17,INDEX($DJ:$DJ,$GN218+17),"")</f>
      </c>
      <c r="FQ218">
        <f>IF($GO218&gt;=18,INDEX($DJ:$DJ,$GN218+18),"")</f>
      </c>
      <c r="FR218">
        <f>IF($GO218&gt;=19,INDEX($DJ:$DJ,$GN218+19),"")</f>
      </c>
      <c r="FS218">
        <f>IF($GO218&gt;=20,INDEX($DJ:$DJ,$GN218+20),"")</f>
      </c>
      <c r="FT218">
        <f>IF($GO218&gt;=21,INDEX($DJ:$DJ,$GN218+21),"")</f>
      </c>
      <c r="FU218">
        <f>IF($GO218&gt;=22,INDEX($DJ:$DJ,$GN218+22),"")</f>
      </c>
      <c r="FV218">
        <f>IF($GO218&gt;=23,INDEX($DJ:$DJ,$GN218+23),"")</f>
      </c>
      <c r="FW218">
        <f>IF($GO218&gt;=24,INDEX($DJ:$DJ,$GN218+24),"")</f>
      </c>
      <c r="FX218">
        <f>IF($GO218&gt;=25,INDEX($DJ:$DJ,$GN218+25),"")</f>
      </c>
      <c r="FY218">
        <f>IF($GO218&gt;=26,INDEX($DJ:$DJ,$GN218+26),"")</f>
      </c>
      <c r="FZ218">
        <f>IF($GO218&gt;=27,INDEX($DJ:$DJ,$GN218+27),"")</f>
      </c>
      <c r="GA218">
        <f>IF($GO218&gt;=28,INDEX($DJ:$DJ,$GN218+28),"")</f>
      </c>
      <c r="GB218">
        <f>IF($GO218&gt;=29,INDEX($DJ:$DJ,$GN218+29),"")</f>
      </c>
      <c r="GC218">
        <f>IF($GO218&gt;=30,INDEX($DJ:$DJ,$GN218+30),"")</f>
      </c>
      <c r="GD218">
        <f>IF($GO218&gt;=31,INDEX($DJ:$DJ,$GN218+31),"")</f>
      </c>
      <c r="GE218">
        <f>IF($GO218&gt;=32,INDEX($DJ:$DJ,$GN218+32),"")</f>
      </c>
      <c r="GF218">
        <f>IF($GO218&gt;=33,INDEX($DJ:$DJ,$GN218+33),"")</f>
      </c>
      <c r="GG218">
        <f>IF($GO218&gt;=34,INDEX($DJ:$DJ,$GN218+34),"")</f>
      </c>
      <c r="GH218">
        <f>IF($GO218&gt;=35,INDEX($DJ:$DJ,$GN218+35),"")</f>
      </c>
      <c r="GI218">
        <f>IF($GO218&gt;=36,INDEX($DJ:$DJ,$GN218+36),"")</f>
      </c>
      <c r="GJ218">
        <f>IF($GO218&gt;=37,INDEX($DJ:$DJ,$GN218+37),"")</f>
      </c>
      <c r="GK218">
        <f>IF($GO218&gt;=38,INDEX($DJ:$DJ,$GN218+38),"")</f>
      </c>
      <c r="GL218">
        <f>IF($GO218&gt;=39,INDEX($DJ:$DJ,$GN218+39),"")</f>
      </c>
      <c r="GM218">
        <f>IF($GO218&gt;=40,INDEX($DJ:$DJ,$GN218+40),"")</f>
      </c>
      <c r="GN218">
        <f>IFERROR(MATCH($DH218,$DI$2:$DI$148,0)+1,0)</f>
      </c>
      <c r="GO218">
        <f>IFERROR(INDEX($DK$2:$DK$148,MATCH($DH218,$DI$2:$DI$148,0)),0)</f>
      </c>
      <c r="GP218">
        <f>IFERROR(MATCH($Y218,$DL$218:$EY$218,0),0)</f>
      </c>
      <c r="GQ218">
        <f>IF($GP218&gt;0,INDEX($EZ$218:$GM$218,$GP218),"")</f>
      </c>
      <c r="GR218" t="s">
        <v>397</v>
      </c>
      <c r="GT218">
        <f>IF($JC218&gt;=1,INDEX($GR:$GR,$JB218+1),"")</f>
      </c>
      <c r="GU218">
        <f>IF($JC218&gt;=2,INDEX($GR:$GR,$JB218+2),"")</f>
      </c>
      <c r="GV218">
        <f>IF($JC218&gt;=3,INDEX($GR:$GR,$JB218+3),"")</f>
      </c>
      <c r="GW218">
        <f>IF($JC218&gt;=4,INDEX($GR:$GR,$JB218+4),"")</f>
      </c>
      <c r="GX218">
        <f>IF($JC218&gt;=5,INDEX($GR:$GR,$JB218+5),"")</f>
      </c>
      <c r="GY218">
        <f>IF($JC218&gt;=6,INDEX($GR:$GR,$JB218+6),"")</f>
      </c>
      <c r="GZ218">
        <f>IF($JC218&gt;=7,INDEX($GR:$GR,$JB218+7),"")</f>
      </c>
      <c r="HA218">
        <f>IF($JC218&gt;=8,INDEX($GR:$GR,$JB218+8),"")</f>
      </c>
      <c r="HB218">
        <f>IF($JC218&gt;=9,INDEX($GR:$GR,$JB218+9),"")</f>
      </c>
      <c r="HC218">
        <f>IF($JC218&gt;=10,INDEX($GR:$GR,$JB218+10),"")</f>
      </c>
      <c r="HD218">
        <f>IF($JC218&gt;=11,INDEX($GR:$GR,$JB218+11),"")</f>
      </c>
      <c r="HE218">
        <f>IF($JC218&gt;=12,INDEX($GR:$GR,$JB218+12),"")</f>
      </c>
      <c r="HF218">
        <f>IF($JC218&gt;=13,INDEX($GR:$GR,$JB218+13),"")</f>
      </c>
      <c r="HG218">
        <f>IF($JC218&gt;=14,INDEX($GR:$GR,$JB218+14),"")</f>
      </c>
      <c r="HH218">
        <f>IF($JC218&gt;=15,INDEX($GR:$GR,$JB218+15),"")</f>
      </c>
      <c r="HI218">
        <f>IF($JC218&gt;=16,INDEX($GR:$GR,$JB218+16),"")</f>
      </c>
      <c r="HJ218">
        <f>IF($JC218&gt;=17,INDEX($GR:$GR,$JB218+17),"")</f>
      </c>
      <c r="HK218">
        <f>IF($JC218&gt;=18,INDEX($GR:$GR,$JB218+18),"")</f>
      </c>
      <c r="HL218">
        <f>IF($JC218&gt;=19,INDEX($GR:$GR,$JB218+19),"")</f>
      </c>
      <c r="HM218">
        <f>IF($JC218&gt;=20,INDEX($GR:$GR,$JB218+20),"")</f>
      </c>
      <c r="HN218">
        <f>IF($JC218&gt;=21,INDEX($GR:$GR,$JB218+21),"")</f>
      </c>
      <c r="HO218">
        <f>IF($JC218&gt;=22,INDEX($GR:$GR,$JB218+22),"")</f>
      </c>
      <c r="HP218">
        <f>IF($JC218&gt;=23,INDEX($GR:$GR,$JB218+23),"")</f>
      </c>
      <c r="HQ218">
        <f>IF($JC218&gt;=24,INDEX($GR:$GR,$JB218+24),"")</f>
      </c>
      <c r="HR218">
        <f>IF($JC218&gt;=25,INDEX($GR:$GR,$JB218+25),"")</f>
      </c>
      <c r="HS218">
        <f>IF($JC218&gt;=26,INDEX($GR:$GR,$JB218+26),"")</f>
      </c>
      <c r="HT218">
        <f>IF($JC218&gt;=27,INDEX($GR:$GR,$JB218+27),"")</f>
      </c>
      <c r="HU218">
        <f>IF($JC218&gt;=28,INDEX($GR:$GR,$JB218+28),"")</f>
      </c>
      <c r="HV218">
        <f>IF($JC218&gt;=29,INDEX($GR:$GR,$JB218+29),"")</f>
      </c>
      <c r="HW218">
        <f>IF($JC218&gt;=30,INDEX($GR:$GR,$JB218+30),"")</f>
      </c>
      <c r="HX218">
        <f>IF($JC218&gt;=31,INDEX($GR:$GR,$JB218+31),"")</f>
      </c>
      <c r="HY218">
        <f>IF($JC218&gt;=32,INDEX($GR:$GR,$JB218+32),"")</f>
      </c>
      <c r="HZ218">
        <f>IF($JC218&gt;=33,INDEX($GR:$GR,$JB218+33),"")</f>
      </c>
      <c r="IA218">
        <f>IF($JC218&gt;=34,INDEX($GR:$GR,$JB218+34),"")</f>
      </c>
      <c r="IB218">
        <f>IF($JC218&gt;=35,INDEX($GR:$GR,$JB218+35),"")</f>
      </c>
      <c r="IC218">
        <f>IF($JC218&gt;=36,INDEX($GR:$GR,$JB218+36),"")</f>
      </c>
      <c r="ID218">
        <f>IF($JC218&gt;=37,INDEX($GR:$GR,$JB218+37),"")</f>
      </c>
      <c r="IE218">
        <f>IF($JC218&gt;=38,INDEX($GR:$GR,$JB218+38),"")</f>
      </c>
      <c r="IF218">
        <f>IF($JC218&gt;=39,INDEX($GR:$GR,$JB218+39),"")</f>
      </c>
      <c r="IG218">
        <f>IF($JC218&gt;=40,INDEX($GR:$GR,$JB218+40),"")</f>
      </c>
      <c r="IH218">
        <f>IF($JC218&gt;=41,INDEX($GR:$GR,$JB218+41),"")</f>
      </c>
      <c r="II218">
        <f>IF($JC218&gt;=42,INDEX($GR:$GR,$JB218+42),"")</f>
      </c>
      <c r="IJ218">
        <f>IF($JC218&gt;=43,INDEX($GR:$GR,$JB218+43),"")</f>
      </c>
      <c r="IK218">
        <f>IF($JC218&gt;=44,INDEX($GR:$GR,$JB218+44),"")</f>
      </c>
      <c r="IL218">
        <f>IF($JC218&gt;=45,INDEX($GR:$GR,$JB218+45),"")</f>
      </c>
      <c r="IM218">
        <f>IF($JC218&gt;=46,INDEX($GR:$GR,$JB218+46),"")</f>
      </c>
      <c r="IN218">
        <f>IF($JC218&gt;=47,INDEX($GR:$GR,$JB218+47),"")</f>
      </c>
      <c r="IO218">
        <f>IF($JC218&gt;=48,INDEX($GR:$GR,$JB218+48),"")</f>
      </c>
      <c r="IP218">
        <f>IF($JC218&gt;=49,INDEX($GR:$GR,$JB218+49),"")</f>
      </c>
      <c r="IQ218">
        <f>IF($JC218&gt;=50,INDEX($GR:$GR,$JB218+50),"")</f>
      </c>
      <c r="IR218">
        <f>IF($JC218&gt;=51,INDEX($GR:$GR,$JB218+51),"")</f>
      </c>
      <c r="IS218">
        <f>IF($JC218&gt;=52,INDEX($GR:$GR,$JB218+52),"")</f>
      </c>
      <c r="IT218">
        <f>IF($JC218&gt;=53,INDEX($GR:$GR,$JB218+53),"")</f>
      </c>
      <c r="IU218">
        <f>IF($JC218&gt;=54,INDEX($GR:$GR,$JB218+54),"")</f>
      </c>
      <c r="IV218">
        <f>IF($JC218&gt;=55,INDEX($GR:$GR,$JB218+55),"")</f>
      </c>
      <c r="IW218">
        <f>IF($JC218&gt;=56,INDEX($GR:$GR,$JB218+56),"")</f>
      </c>
      <c r="IX218">
        <f>IF($JC218&gt;=57,INDEX($GR:$GR,$JB218+57),"")</f>
      </c>
      <c r="IY218">
        <f>IF($JC218&gt;=58,INDEX($GR:$GR,$JB218+58),"")</f>
      </c>
      <c r="IZ218">
        <f>IF($JC218&gt;=59,INDEX($GR:$GR,$JB218+59),"")</f>
      </c>
      <c r="JA218">
        <f>IF($JC218&gt;=60,INDEX($GR:$GR,$JB218+60),"")</f>
      </c>
      <c r="JB218">
        <f>IFERROR(MATCH($GQ218,$GR$2:$GR$324,0)+1,0)</f>
      </c>
      <c r="JC218">
        <f>IFERROR(INDEX($GS$2:$GS$324,MATCH($GQ218,$GR$2:$GR$324,0)),0)</f>
      </c>
      <c r="JD218" t="s">
        <v>40</v>
      </c>
      <c r="JE218" t="s">
        <v>40</v>
      </c>
    </row>
    <row r="219" spans="1:265" x14ac:dyDescent="0.25">
      <c r="Q219">
        <f>IF(OR($T219="",$P219=""),"",IFERROR($T219/$P219,0))</f>
      </c>
      <c r="R219">
        <f>IF($T219="","",
SUM($S219,$U219,$Z219,$V219,$X219)*
(1-IF($AA219="",0,VALUE($AA219)/100)))</f>
      </c>
      <c r="S219">
        <f>IF($T219="","",$T219)</f>
      </c>
      <c r="U219">
        <f>IF($T219="","",
IF($N219="","",
IF(ISNUMBER(SEARCH("exempt",LOWER($N219))),0,
$T219*(VALUE(SUBSTITUTE($N219,"%",""))/100))))</f>
      </c>
      <c r="AB219">
        <f>IFERROR(IF(FIND(" - ",$K219)&gt;0,MID($K219,FIND(" - ",$K219)+3,LEN($K219)),""),"")</f>
      </c>
      <c r="AK219" t="s">
        <v>757</v>
      </c>
      <c r="AP219">
        <f>IFERROR(LEFT($K219,FIND(" - ",$K219)-1),$K219)</f>
      </c>
      <c r="AS219">
        <f>IF($CH219&gt;=1,INDEX($AQ:$AQ,$CG219+1),"")</f>
      </c>
      <c r="AT219">
        <f>IF($CH219&gt;=2,INDEX($AQ:$AQ,$CG219+2),"")</f>
      </c>
      <c r="AU219">
        <f>IF($CH219&gt;=3,INDEX($AQ:$AQ,$CG219+3),"")</f>
      </c>
      <c r="AV219">
        <f>IF($CH219&gt;=4,INDEX($AQ:$AQ,$CG219+4),"")</f>
      </c>
      <c r="AW219">
        <f>IF($CH219&gt;=5,INDEX($AQ:$AQ,$CG219+5),"")</f>
      </c>
      <c r="AX219">
        <f>IF($CH219&gt;=6,INDEX($AQ:$AQ,$CG219+6),"")</f>
      </c>
      <c r="AY219">
        <f>IF($CH219&gt;=7,INDEX($AQ:$AQ,$CG219+7),"")</f>
      </c>
      <c r="AZ219">
        <f>IF($CH219&gt;=8,INDEX($AQ:$AQ,$CG219+8),"")</f>
      </c>
      <c r="BA219">
        <f>IF($CH219&gt;=9,INDEX($AQ:$AQ,$CG219+9),"")</f>
      </c>
      <c r="BB219">
        <f>IF($CH219&gt;=10,INDEX($AQ:$AQ,$CG219+10),"")</f>
      </c>
      <c r="BC219">
        <f>IF($CH219&gt;=11,INDEX($AQ:$AQ,$CG219+11),"")</f>
      </c>
      <c r="BD219">
        <f>IF($CH219&gt;=12,INDEX($AQ:$AQ,$CG219+12),"")</f>
      </c>
      <c r="BE219">
        <f>IF($CH219&gt;=13,INDEX($AQ:$AQ,$CG219+13),"")</f>
      </c>
      <c r="BF219">
        <f>IF($CH219&gt;=14,INDEX($AQ:$AQ,$CG219+14),"")</f>
      </c>
      <c r="BG219">
        <f>IF($CH219&gt;=15,INDEX($AQ:$AQ,$CG219+15),"")</f>
      </c>
      <c r="BH219">
        <f>IF($CH219&gt;=16,INDEX($AQ:$AQ,$CG219+16),"")</f>
      </c>
      <c r="BI219">
        <f>IF($CH219&gt;=17,INDEX($AQ:$AQ,$CG219+17),"")</f>
      </c>
      <c r="BJ219">
        <f>IF($CH219&gt;=18,INDEX($AQ:$AQ,$CG219+18),"")</f>
      </c>
      <c r="BK219">
        <f>IF($CH219&gt;=19,INDEX($AQ:$AQ,$CG219+19),"")</f>
      </c>
      <c r="BL219">
        <f>IF($CH219&gt;=20,INDEX($AQ:$AQ,$CG219+20),"")</f>
      </c>
      <c r="BM219">
        <f>IF($CH219&gt;=21,INDEX($AQ:$AQ,$CG219+21),"")</f>
      </c>
      <c r="BN219">
        <f>IF($CH219&gt;=22,INDEX($AQ:$AQ,$CG219+22),"")</f>
      </c>
      <c r="BO219">
        <f>IF($CH219&gt;=23,INDEX($AQ:$AQ,$CG219+23),"")</f>
      </c>
      <c r="BP219">
        <f>IF($CH219&gt;=24,INDEX($AQ:$AQ,$CG219+24),"")</f>
      </c>
      <c r="BQ219">
        <f>IF($CH219&gt;=25,INDEX($AQ:$AQ,$CG219+25),"")</f>
      </c>
      <c r="BR219">
        <f>IF($CH219&gt;=26,INDEX($AQ:$AQ,$CG219+26),"")</f>
      </c>
      <c r="BS219">
        <f>IF($CH219&gt;=27,INDEX($AQ:$AQ,$CG219+27),"")</f>
      </c>
      <c r="BT219">
        <f>IF($CH219&gt;=28,INDEX($AQ:$AQ,$CG219+28),"")</f>
      </c>
      <c r="BU219">
        <f>IF($CH219&gt;=29,INDEX($AQ:$AQ,$CG219+29),"")</f>
      </c>
      <c r="BV219">
        <f>IF($CH219&gt;=30,INDEX($AQ:$AQ,$CG219+30),"")</f>
      </c>
      <c r="BW219">
        <f>IF($CH219&gt;=31,INDEX($AQ:$AQ,$CG219+31),"")</f>
      </c>
      <c r="BX219">
        <f>IF($CH219&gt;=32,INDEX($AQ:$AQ,$CG219+32),"")</f>
      </c>
      <c r="BY219">
        <f>IF($CH219&gt;=33,INDEX($AQ:$AQ,$CG219+33),"")</f>
      </c>
      <c r="BZ219">
        <f>IF($CH219&gt;=34,INDEX($AQ:$AQ,$CG219+34),"")</f>
      </c>
      <c r="CA219">
        <f>IF($CH219&gt;=35,INDEX($AQ:$AQ,$CG219+35),"")</f>
      </c>
      <c r="CB219">
        <f>IF($CH219&gt;=36,INDEX($AQ:$AQ,$CG219+36),"")</f>
      </c>
      <c r="CC219">
        <f>IF($CH219&gt;=37,INDEX($AQ:$AQ,$CG219+37),"")</f>
      </c>
      <c r="CD219">
        <f>IF($CH219&gt;=38,INDEX($AQ:$AQ,$CG219+38),"")</f>
      </c>
      <c r="CE219">
        <f>IF($CH219&gt;=39,INDEX($AQ:$AQ,$CG219+39),"")</f>
      </c>
      <c r="CF219">
        <f>IF($CH219&gt;=40,INDEX($AQ:$AQ,$CG219+40),"")</f>
      </c>
      <c r="CG219">
        <f>IFERROR(MATCH($AP219,$AQ$2:$AQ$134,0)+1,0)</f>
      </c>
      <c r="CH219">
        <f>IFERROR(INDEX($AR$2:$AR$134,MATCH($AP219,$AQ$2:$AQ$134,0)),0)</f>
      </c>
      <c r="CI219">
        <f>IFERROR(LEFT($L219,FIND(" - ",$L219)-1),$L219)</f>
      </c>
      <c r="CJ219" t="s">
        <v>758</v>
      </c>
      <c r="CK219">
        <v>1</v>
      </c>
      <c r="CL219">
        <f>IF($DG219&gt;=1,INDEX($CJ:$CJ,$DF219+1),"")</f>
      </c>
      <c r="CM219">
        <f>IF($DG219&gt;=2,INDEX($CJ:$CJ,$DF219+2),"")</f>
      </c>
      <c r="CN219">
        <f>IF($DG219&gt;=3,INDEX($CJ:$CJ,$DF219+3),"")</f>
      </c>
      <c r="CO219">
        <f>IF($DG219&gt;=4,INDEX($CJ:$CJ,$DF219+4),"")</f>
      </c>
      <c r="CP219">
        <f>IF($DG219&gt;=5,INDEX($CJ:$CJ,$DF219+5),"")</f>
      </c>
      <c r="CQ219">
        <f>IF($DG219&gt;=6,INDEX($CJ:$CJ,$DF219+6),"")</f>
      </c>
      <c r="CR219">
        <f>IF($DG219&gt;=7,INDEX($CJ:$CJ,$DF219+7),"")</f>
      </c>
      <c r="CS219">
        <f>IF($DG219&gt;=8,INDEX($CJ:$CJ,$DF219+8),"")</f>
      </c>
      <c r="CT219">
        <f>IF($DG219&gt;=9,INDEX($CJ:$CJ,$DF219+9),"")</f>
      </c>
      <c r="CU219">
        <f>IF($DG219&gt;=10,INDEX($CJ:$CJ,$DF219+10),"")</f>
      </c>
      <c r="CV219">
        <f>IF($DG219&gt;=11,INDEX($CJ:$CJ,$DF219+11),"")</f>
      </c>
      <c r="CW219">
        <f>IF($DG219&gt;=12,INDEX($CJ:$CJ,$DF219+12),"")</f>
      </c>
      <c r="CX219">
        <f>IF($DG219&gt;=13,INDEX($CJ:$CJ,$DF219+13),"")</f>
      </c>
      <c r="CY219">
        <f>IF($DG219&gt;=14,INDEX($CJ:$CJ,$DF219+14),"")</f>
      </c>
      <c r="CZ219">
        <f>IF($DG219&gt;=15,INDEX($CJ:$CJ,$DF219+15),"")</f>
      </c>
      <c r="DA219">
        <f>IF($DG219&gt;=16,INDEX($CJ:$CJ,$DF219+16),"")</f>
      </c>
      <c r="DB219">
        <f>IF($DG219&gt;=17,INDEX($CJ:$CJ,$DF219+17),"")</f>
      </c>
      <c r="DC219">
        <f>IF($DG219&gt;=18,INDEX($CJ:$CJ,$DF219+18),"")</f>
      </c>
      <c r="DD219">
        <f>IF($DG219&gt;=19,INDEX($CJ:$CJ,$DF219+19),"")</f>
      </c>
      <c r="DE219">
        <f>IF($DG219&gt;=20,INDEX($CJ:$CJ,$DF219+20),"")</f>
      </c>
      <c r="DF219">
        <f>IFERROR(MATCH($CI219,$CJ$2:$CJ$263,0)+1,0)</f>
      </c>
      <c r="DG219">
        <f>IFERROR(INDEX($CK$2:$CK$263,MATCH($CI219,$CJ$2:$CJ$263,0)),0)</f>
      </c>
      <c r="DH219">
        <f>IFERROR(INDEX($AO:$AO,MATCH($N219,$AN:$AN,0))&amp;"","")</f>
      </c>
      <c r="DL219">
        <f>IF($GO219&gt;=1,INDEX($DI:$DI,$GN219+1),"")</f>
      </c>
      <c r="DM219">
        <f>IF($GO219&gt;=2,INDEX($DI:$DI,$GN219+2),"")</f>
      </c>
      <c r="DN219">
        <f>IF($GO219&gt;=3,INDEX($DI:$DI,$GN219+3),"")</f>
      </c>
      <c r="DO219">
        <f>IF($GO219&gt;=4,INDEX($DI:$DI,$GN219+4),"")</f>
      </c>
      <c r="DP219">
        <f>IF($GO219&gt;=5,INDEX($DI:$DI,$GN219+5),"")</f>
      </c>
      <c r="DQ219">
        <f>IF($GO219&gt;=6,INDEX($DI:$DI,$GN219+6),"")</f>
      </c>
      <c r="DR219">
        <f>IF($GO219&gt;=7,INDEX($DI:$DI,$GN219+7),"")</f>
      </c>
      <c r="DS219">
        <f>IF($GO219&gt;=8,INDEX($DI:$DI,$GN219+8),"")</f>
      </c>
      <c r="DT219">
        <f>IF($GO219&gt;=9,INDEX($DI:$DI,$GN219+9),"")</f>
      </c>
      <c r="DU219">
        <f>IF($GO219&gt;=10,INDEX($DI:$DI,$GN219+10),"")</f>
      </c>
      <c r="DV219">
        <f>IF($GO219&gt;=11,INDEX($DI:$DI,$GN219+11),"")</f>
      </c>
      <c r="DW219">
        <f>IF($GO219&gt;=12,INDEX($DI:$DI,$GN219+12),"")</f>
      </c>
      <c r="DX219">
        <f>IF($GO219&gt;=13,INDEX($DI:$DI,$GN219+13),"")</f>
      </c>
      <c r="DY219">
        <f>IF($GO219&gt;=14,INDEX($DI:$DI,$GN219+14),"")</f>
      </c>
      <c r="DZ219">
        <f>IF($GO219&gt;=15,INDEX($DI:$DI,$GN219+15),"")</f>
      </c>
      <c r="EA219">
        <f>IF($GO219&gt;=16,INDEX($DI:$DI,$GN219+16),"")</f>
      </c>
      <c r="EB219">
        <f>IF($GO219&gt;=17,INDEX($DI:$DI,$GN219+17),"")</f>
      </c>
      <c r="EC219">
        <f>IF($GO219&gt;=18,INDEX($DI:$DI,$GN219+18),"")</f>
      </c>
      <c r="ED219">
        <f>IF($GO219&gt;=19,INDEX($DI:$DI,$GN219+19),"")</f>
      </c>
      <c r="EE219">
        <f>IF($GO219&gt;=20,INDEX($DI:$DI,$GN219+20),"")</f>
      </c>
      <c r="EF219">
        <f>IF($GO219&gt;=21,INDEX($DI:$DI,$GN219+21),"")</f>
      </c>
      <c r="EG219">
        <f>IF($GO219&gt;=22,INDEX($DI:$DI,$GN219+22),"")</f>
      </c>
      <c r="EH219">
        <f>IF($GO219&gt;=23,INDEX($DI:$DI,$GN219+23),"")</f>
      </c>
      <c r="EI219">
        <f>IF($GO219&gt;=24,INDEX($DI:$DI,$GN219+24),"")</f>
      </c>
      <c r="EJ219">
        <f>IF($GO219&gt;=25,INDEX($DI:$DI,$GN219+25),"")</f>
      </c>
      <c r="EK219">
        <f>IF($GO219&gt;=26,INDEX($DI:$DI,$GN219+26),"")</f>
      </c>
      <c r="EL219">
        <f>IF($GO219&gt;=27,INDEX($DI:$DI,$GN219+27),"")</f>
      </c>
      <c r="EM219">
        <f>IF($GO219&gt;=28,INDEX($DI:$DI,$GN219+28),"")</f>
      </c>
      <c r="EN219">
        <f>IF($GO219&gt;=29,INDEX($DI:$DI,$GN219+29),"")</f>
      </c>
      <c r="EO219">
        <f>IF($GO219&gt;=30,INDEX($DI:$DI,$GN219+30),"")</f>
      </c>
      <c r="EP219">
        <f>IF($GO219&gt;=31,INDEX($DI:$DI,$GN219+31),"")</f>
      </c>
      <c r="EQ219">
        <f>IF($GO219&gt;=32,INDEX($DI:$DI,$GN219+32),"")</f>
      </c>
      <c r="ER219">
        <f>IF($GO219&gt;=33,INDEX($DI:$DI,$GN219+33),"")</f>
      </c>
      <c r="ES219">
        <f>IF($GO219&gt;=34,INDEX($DI:$DI,$GN219+34),"")</f>
      </c>
      <c r="ET219">
        <f>IF($GO219&gt;=35,INDEX($DI:$DI,$GN219+35),"")</f>
      </c>
      <c r="EU219">
        <f>IF($GO219&gt;=36,INDEX($DI:$DI,$GN219+36),"")</f>
      </c>
      <c r="EV219">
        <f>IF($GO219&gt;=37,INDEX($DI:$DI,$GN219+37),"")</f>
      </c>
      <c r="EW219">
        <f>IF($GO219&gt;=38,INDEX($DI:$DI,$GN219+38),"")</f>
      </c>
      <c r="EX219">
        <f>IF($GO219&gt;=39,INDEX($DI:$DI,$GN219+39),"")</f>
      </c>
      <c r="EY219">
        <f>IF($GO219&gt;=40,INDEX($DI:$DI,$GN219+40),"")</f>
      </c>
      <c r="EZ219">
        <f>IF($GO219&gt;=1,INDEX($DJ:$DJ,$GN219+1),"")</f>
      </c>
      <c r="FA219">
        <f>IF($GO219&gt;=2,INDEX($DJ:$DJ,$GN219+2),"")</f>
      </c>
      <c r="FB219">
        <f>IF($GO219&gt;=3,INDEX($DJ:$DJ,$GN219+3),"")</f>
      </c>
      <c r="FC219">
        <f>IF($GO219&gt;=4,INDEX($DJ:$DJ,$GN219+4),"")</f>
      </c>
      <c r="FD219">
        <f>IF($GO219&gt;=5,INDEX($DJ:$DJ,$GN219+5),"")</f>
      </c>
      <c r="FE219">
        <f>IF($GO219&gt;=6,INDEX($DJ:$DJ,$GN219+6),"")</f>
      </c>
      <c r="FF219">
        <f>IF($GO219&gt;=7,INDEX($DJ:$DJ,$GN219+7),"")</f>
      </c>
      <c r="FG219">
        <f>IF($GO219&gt;=8,INDEX($DJ:$DJ,$GN219+8),"")</f>
      </c>
      <c r="FH219">
        <f>IF($GO219&gt;=9,INDEX($DJ:$DJ,$GN219+9),"")</f>
      </c>
      <c r="FI219">
        <f>IF($GO219&gt;=10,INDEX($DJ:$DJ,$GN219+10),"")</f>
      </c>
      <c r="FJ219">
        <f>IF($GO219&gt;=11,INDEX($DJ:$DJ,$GN219+11),"")</f>
      </c>
      <c r="FK219">
        <f>IF($GO219&gt;=12,INDEX($DJ:$DJ,$GN219+12),"")</f>
      </c>
      <c r="FL219">
        <f>IF($GO219&gt;=13,INDEX($DJ:$DJ,$GN219+13),"")</f>
      </c>
      <c r="FM219">
        <f>IF($GO219&gt;=14,INDEX($DJ:$DJ,$GN219+14),"")</f>
      </c>
      <c r="FN219">
        <f>IF($GO219&gt;=15,INDEX($DJ:$DJ,$GN219+15),"")</f>
      </c>
      <c r="FO219">
        <f>IF($GO219&gt;=16,INDEX($DJ:$DJ,$GN219+16),"")</f>
      </c>
      <c r="FP219">
        <f>IF($GO219&gt;=17,INDEX($DJ:$DJ,$GN219+17),"")</f>
      </c>
      <c r="FQ219">
        <f>IF($GO219&gt;=18,INDEX($DJ:$DJ,$GN219+18),"")</f>
      </c>
      <c r="FR219">
        <f>IF($GO219&gt;=19,INDEX($DJ:$DJ,$GN219+19),"")</f>
      </c>
      <c r="FS219">
        <f>IF($GO219&gt;=20,INDEX($DJ:$DJ,$GN219+20),"")</f>
      </c>
      <c r="FT219">
        <f>IF($GO219&gt;=21,INDEX($DJ:$DJ,$GN219+21),"")</f>
      </c>
      <c r="FU219">
        <f>IF($GO219&gt;=22,INDEX($DJ:$DJ,$GN219+22),"")</f>
      </c>
      <c r="FV219">
        <f>IF($GO219&gt;=23,INDEX($DJ:$DJ,$GN219+23),"")</f>
      </c>
      <c r="FW219">
        <f>IF($GO219&gt;=24,INDEX($DJ:$DJ,$GN219+24),"")</f>
      </c>
      <c r="FX219">
        <f>IF($GO219&gt;=25,INDEX($DJ:$DJ,$GN219+25),"")</f>
      </c>
      <c r="FY219">
        <f>IF($GO219&gt;=26,INDEX($DJ:$DJ,$GN219+26),"")</f>
      </c>
      <c r="FZ219">
        <f>IF($GO219&gt;=27,INDEX($DJ:$DJ,$GN219+27),"")</f>
      </c>
      <c r="GA219">
        <f>IF($GO219&gt;=28,INDEX($DJ:$DJ,$GN219+28),"")</f>
      </c>
      <c r="GB219">
        <f>IF($GO219&gt;=29,INDEX($DJ:$DJ,$GN219+29),"")</f>
      </c>
      <c r="GC219">
        <f>IF($GO219&gt;=30,INDEX($DJ:$DJ,$GN219+30),"")</f>
      </c>
      <c r="GD219">
        <f>IF($GO219&gt;=31,INDEX($DJ:$DJ,$GN219+31),"")</f>
      </c>
      <c r="GE219">
        <f>IF($GO219&gt;=32,INDEX($DJ:$DJ,$GN219+32),"")</f>
      </c>
      <c r="GF219">
        <f>IF($GO219&gt;=33,INDEX($DJ:$DJ,$GN219+33),"")</f>
      </c>
      <c r="GG219">
        <f>IF($GO219&gt;=34,INDEX($DJ:$DJ,$GN219+34),"")</f>
      </c>
      <c r="GH219">
        <f>IF($GO219&gt;=35,INDEX($DJ:$DJ,$GN219+35),"")</f>
      </c>
      <c r="GI219">
        <f>IF($GO219&gt;=36,INDEX($DJ:$DJ,$GN219+36),"")</f>
      </c>
      <c r="GJ219">
        <f>IF($GO219&gt;=37,INDEX($DJ:$DJ,$GN219+37),"")</f>
      </c>
      <c r="GK219">
        <f>IF($GO219&gt;=38,INDEX($DJ:$DJ,$GN219+38),"")</f>
      </c>
      <c r="GL219">
        <f>IF($GO219&gt;=39,INDEX($DJ:$DJ,$GN219+39),"")</f>
      </c>
      <c r="GM219">
        <f>IF($GO219&gt;=40,INDEX($DJ:$DJ,$GN219+40),"")</f>
      </c>
      <c r="GN219">
        <f>IFERROR(MATCH($DH219,$DI$2:$DI$148,0)+1,0)</f>
      </c>
      <c r="GO219">
        <f>IFERROR(INDEX($DK$2:$DK$148,MATCH($DH219,$DI$2:$DI$148,0)),0)</f>
      </c>
      <c r="GP219">
        <f>IFERROR(MATCH($Y219,$DL$219:$EY$219,0),0)</f>
      </c>
      <c r="GQ219">
        <f>IF($GP219&gt;0,INDEX($EZ$219:$GM$219,$GP219),"")</f>
      </c>
      <c r="GR219" t="s">
        <v>403</v>
      </c>
      <c r="GT219">
        <f>IF($JC219&gt;=1,INDEX($GR:$GR,$JB219+1),"")</f>
      </c>
      <c r="GU219">
        <f>IF($JC219&gt;=2,INDEX($GR:$GR,$JB219+2),"")</f>
      </c>
      <c r="GV219">
        <f>IF($JC219&gt;=3,INDEX($GR:$GR,$JB219+3),"")</f>
      </c>
      <c r="GW219">
        <f>IF($JC219&gt;=4,INDEX($GR:$GR,$JB219+4),"")</f>
      </c>
      <c r="GX219">
        <f>IF($JC219&gt;=5,INDEX($GR:$GR,$JB219+5),"")</f>
      </c>
      <c r="GY219">
        <f>IF($JC219&gt;=6,INDEX($GR:$GR,$JB219+6),"")</f>
      </c>
      <c r="GZ219">
        <f>IF($JC219&gt;=7,INDEX($GR:$GR,$JB219+7),"")</f>
      </c>
      <c r="HA219">
        <f>IF($JC219&gt;=8,INDEX($GR:$GR,$JB219+8),"")</f>
      </c>
      <c r="HB219">
        <f>IF($JC219&gt;=9,INDEX($GR:$GR,$JB219+9),"")</f>
      </c>
      <c r="HC219">
        <f>IF($JC219&gt;=10,INDEX($GR:$GR,$JB219+10),"")</f>
      </c>
      <c r="HD219">
        <f>IF($JC219&gt;=11,INDEX($GR:$GR,$JB219+11),"")</f>
      </c>
      <c r="HE219">
        <f>IF($JC219&gt;=12,INDEX($GR:$GR,$JB219+12),"")</f>
      </c>
      <c r="HF219">
        <f>IF($JC219&gt;=13,INDEX($GR:$GR,$JB219+13),"")</f>
      </c>
      <c r="HG219">
        <f>IF($JC219&gt;=14,INDEX($GR:$GR,$JB219+14),"")</f>
      </c>
      <c r="HH219">
        <f>IF($JC219&gt;=15,INDEX($GR:$GR,$JB219+15),"")</f>
      </c>
      <c r="HI219">
        <f>IF($JC219&gt;=16,INDEX($GR:$GR,$JB219+16),"")</f>
      </c>
      <c r="HJ219">
        <f>IF($JC219&gt;=17,INDEX($GR:$GR,$JB219+17),"")</f>
      </c>
      <c r="HK219">
        <f>IF($JC219&gt;=18,INDEX($GR:$GR,$JB219+18),"")</f>
      </c>
      <c r="HL219">
        <f>IF($JC219&gt;=19,INDEX($GR:$GR,$JB219+19),"")</f>
      </c>
      <c r="HM219">
        <f>IF($JC219&gt;=20,INDEX($GR:$GR,$JB219+20),"")</f>
      </c>
      <c r="HN219">
        <f>IF($JC219&gt;=21,INDEX($GR:$GR,$JB219+21),"")</f>
      </c>
      <c r="HO219">
        <f>IF($JC219&gt;=22,INDEX($GR:$GR,$JB219+22),"")</f>
      </c>
      <c r="HP219">
        <f>IF($JC219&gt;=23,INDEX($GR:$GR,$JB219+23),"")</f>
      </c>
      <c r="HQ219">
        <f>IF($JC219&gt;=24,INDEX($GR:$GR,$JB219+24),"")</f>
      </c>
      <c r="HR219">
        <f>IF($JC219&gt;=25,INDEX($GR:$GR,$JB219+25),"")</f>
      </c>
      <c r="HS219">
        <f>IF($JC219&gt;=26,INDEX($GR:$GR,$JB219+26),"")</f>
      </c>
      <c r="HT219">
        <f>IF($JC219&gt;=27,INDEX($GR:$GR,$JB219+27),"")</f>
      </c>
      <c r="HU219">
        <f>IF($JC219&gt;=28,INDEX($GR:$GR,$JB219+28),"")</f>
      </c>
      <c r="HV219">
        <f>IF($JC219&gt;=29,INDEX($GR:$GR,$JB219+29),"")</f>
      </c>
      <c r="HW219">
        <f>IF($JC219&gt;=30,INDEX($GR:$GR,$JB219+30),"")</f>
      </c>
      <c r="HX219">
        <f>IF($JC219&gt;=31,INDEX($GR:$GR,$JB219+31),"")</f>
      </c>
      <c r="HY219">
        <f>IF($JC219&gt;=32,INDEX($GR:$GR,$JB219+32),"")</f>
      </c>
      <c r="HZ219">
        <f>IF($JC219&gt;=33,INDEX($GR:$GR,$JB219+33),"")</f>
      </c>
      <c r="IA219">
        <f>IF($JC219&gt;=34,INDEX($GR:$GR,$JB219+34),"")</f>
      </c>
      <c r="IB219">
        <f>IF($JC219&gt;=35,INDEX($GR:$GR,$JB219+35),"")</f>
      </c>
      <c r="IC219">
        <f>IF($JC219&gt;=36,INDEX($GR:$GR,$JB219+36),"")</f>
      </c>
      <c r="ID219">
        <f>IF($JC219&gt;=37,INDEX($GR:$GR,$JB219+37),"")</f>
      </c>
      <c r="IE219">
        <f>IF($JC219&gt;=38,INDEX($GR:$GR,$JB219+38),"")</f>
      </c>
      <c r="IF219">
        <f>IF($JC219&gt;=39,INDEX($GR:$GR,$JB219+39),"")</f>
      </c>
      <c r="IG219">
        <f>IF($JC219&gt;=40,INDEX($GR:$GR,$JB219+40),"")</f>
      </c>
      <c r="IH219">
        <f>IF($JC219&gt;=41,INDEX($GR:$GR,$JB219+41),"")</f>
      </c>
      <c r="II219">
        <f>IF($JC219&gt;=42,INDEX($GR:$GR,$JB219+42),"")</f>
      </c>
      <c r="IJ219">
        <f>IF($JC219&gt;=43,INDEX($GR:$GR,$JB219+43),"")</f>
      </c>
      <c r="IK219">
        <f>IF($JC219&gt;=44,INDEX($GR:$GR,$JB219+44),"")</f>
      </c>
      <c r="IL219">
        <f>IF($JC219&gt;=45,INDEX($GR:$GR,$JB219+45),"")</f>
      </c>
      <c r="IM219">
        <f>IF($JC219&gt;=46,INDEX($GR:$GR,$JB219+46),"")</f>
      </c>
      <c r="IN219">
        <f>IF($JC219&gt;=47,INDEX($GR:$GR,$JB219+47),"")</f>
      </c>
      <c r="IO219">
        <f>IF($JC219&gt;=48,INDEX($GR:$GR,$JB219+48),"")</f>
      </c>
      <c r="IP219">
        <f>IF($JC219&gt;=49,INDEX($GR:$GR,$JB219+49),"")</f>
      </c>
      <c r="IQ219">
        <f>IF($JC219&gt;=50,INDEX($GR:$GR,$JB219+50),"")</f>
      </c>
      <c r="IR219">
        <f>IF($JC219&gt;=51,INDEX($GR:$GR,$JB219+51),"")</f>
      </c>
      <c r="IS219">
        <f>IF($JC219&gt;=52,INDEX($GR:$GR,$JB219+52),"")</f>
      </c>
      <c r="IT219">
        <f>IF($JC219&gt;=53,INDEX($GR:$GR,$JB219+53),"")</f>
      </c>
      <c r="IU219">
        <f>IF($JC219&gt;=54,INDEX($GR:$GR,$JB219+54),"")</f>
      </c>
      <c r="IV219">
        <f>IF($JC219&gt;=55,INDEX($GR:$GR,$JB219+55),"")</f>
      </c>
      <c r="IW219">
        <f>IF($JC219&gt;=56,INDEX($GR:$GR,$JB219+56),"")</f>
      </c>
      <c r="IX219">
        <f>IF($JC219&gt;=57,INDEX($GR:$GR,$JB219+57),"")</f>
      </c>
      <c r="IY219">
        <f>IF($JC219&gt;=58,INDEX($GR:$GR,$JB219+58),"")</f>
      </c>
      <c r="IZ219">
        <f>IF($JC219&gt;=59,INDEX($GR:$GR,$JB219+59),"")</f>
      </c>
      <c r="JA219">
        <f>IF($JC219&gt;=60,INDEX($GR:$GR,$JB219+60),"")</f>
      </c>
      <c r="JB219">
        <f>IFERROR(MATCH($GQ219,$GR$2:$GR$324,0)+1,0)</f>
      </c>
      <c r="JC219">
        <f>IFERROR(INDEX($GS$2:$GS$324,MATCH($GQ219,$GR$2:$GR$324,0)),0)</f>
      </c>
      <c r="JD219" t="s">
        <v>40</v>
      </c>
      <c r="JE219" t="s">
        <v>40</v>
      </c>
    </row>
    <row r="220" spans="1:265" x14ac:dyDescent="0.25">
      <c r="Q220">
        <f>IF(OR($T220="",$P220=""),"",IFERROR($T220/$P220,0))</f>
      </c>
      <c r="R220">
        <f>IF($T220="","",
SUM($S220,$U220,$Z220,$V220,$X220)*
(1-IF($AA220="",0,VALUE($AA220)/100)))</f>
      </c>
      <c r="S220">
        <f>IF($T220="","",$T220)</f>
      </c>
      <c r="U220">
        <f>IF($T220="","",
IF($N220="","",
IF(ISNUMBER(SEARCH("exempt",LOWER($N220))),0,
$T220*(VALUE(SUBSTITUTE($N220,"%",""))/100))))</f>
      </c>
      <c r="AB220">
        <f>IFERROR(IF(FIND(" - ",$K220)&gt;0,MID($K220,FIND(" - ",$K220)+3,LEN($K220)),""),"")</f>
      </c>
      <c r="AK220" t="s">
        <v>759</v>
      </c>
      <c r="AP220">
        <f>IFERROR(LEFT($K220,FIND(" - ",$K220)-1),$K220)</f>
      </c>
      <c r="AS220">
        <f>IF($CH220&gt;=1,INDEX($AQ:$AQ,$CG220+1),"")</f>
      </c>
      <c r="AT220">
        <f>IF($CH220&gt;=2,INDEX($AQ:$AQ,$CG220+2),"")</f>
      </c>
      <c r="AU220">
        <f>IF($CH220&gt;=3,INDEX($AQ:$AQ,$CG220+3),"")</f>
      </c>
      <c r="AV220">
        <f>IF($CH220&gt;=4,INDEX($AQ:$AQ,$CG220+4),"")</f>
      </c>
      <c r="AW220">
        <f>IF($CH220&gt;=5,INDEX($AQ:$AQ,$CG220+5),"")</f>
      </c>
      <c r="AX220">
        <f>IF($CH220&gt;=6,INDEX($AQ:$AQ,$CG220+6),"")</f>
      </c>
      <c r="AY220">
        <f>IF($CH220&gt;=7,INDEX($AQ:$AQ,$CG220+7),"")</f>
      </c>
      <c r="AZ220">
        <f>IF($CH220&gt;=8,INDEX($AQ:$AQ,$CG220+8),"")</f>
      </c>
      <c r="BA220">
        <f>IF($CH220&gt;=9,INDEX($AQ:$AQ,$CG220+9),"")</f>
      </c>
      <c r="BB220">
        <f>IF($CH220&gt;=10,INDEX($AQ:$AQ,$CG220+10),"")</f>
      </c>
      <c r="BC220">
        <f>IF($CH220&gt;=11,INDEX($AQ:$AQ,$CG220+11),"")</f>
      </c>
      <c r="BD220">
        <f>IF($CH220&gt;=12,INDEX($AQ:$AQ,$CG220+12),"")</f>
      </c>
      <c r="BE220">
        <f>IF($CH220&gt;=13,INDEX($AQ:$AQ,$CG220+13),"")</f>
      </c>
      <c r="BF220">
        <f>IF($CH220&gt;=14,INDEX($AQ:$AQ,$CG220+14),"")</f>
      </c>
      <c r="BG220">
        <f>IF($CH220&gt;=15,INDEX($AQ:$AQ,$CG220+15),"")</f>
      </c>
      <c r="BH220">
        <f>IF($CH220&gt;=16,INDEX($AQ:$AQ,$CG220+16),"")</f>
      </c>
      <c r="BI220">
        <f>IF($CH220&gt;=17,INDEX($AQ:$AQ,$CG220+17),"")</f>
      </c>
      <c r="BJ220">
        <f>IF($CH220&gt;=18,INDEX($AQ:$AQ,$CG220+18),"")</f>
      </c>
      <c r="BK220">
        <f>IF($CH220&gt;=19,INDEX($AQ:$AQ,$CG220+19),"")</f>
      </c>
      <c r="BL220">
        <f>IF($CH220&gt;=20,INDEX($AQ:$AQ,$CG220+20),"")</f>
      </c>
      <c r="BM220">
        <f>IF($CH220&gt;=21,INDEX($AQ:$AQ,$CG220+21),"")</f>
      </c>
      <c r="BN220">
        <f>IF($CH220&gt;=22,INDEX($AQ:$AQ,$CG220+22),"")</f>
      </c>
      <c r="BO220">
        <f>IF($CH220&gt;=23,INDEX($AQ:$AQ,$CG220+23),"")</f>
      </c>
      <c r="BP220">
        <f>IF($CH220&gt;=24,INDEX($AQ:$AQ,$CG220+24),"")</f>
      </c>
      <c r="BQ220">
        <f>IF($CH220&gt;=25,INDEX($AQ:$AQ,$CG220+25),"")</f>
      </c>
      <c r="BR220">
        <f>IF($CH220&gt;=26,INDEX($AQ:$AQ,$CG220+26),"")</f>
      </c>
      <c r="BS220">
        <f>IF($CH220&gt;=27,INDEX($AQ:$AQ,$CG220+27),"")</f>
      </c>
      <c r="BT220">
        <f>IF($CH220&gt;=28,INDEX($AQ:$AQ,$CG220+28),"")</f>
      </c>
      <c r="BU220">
        <f>IF($CH220&gt;=29,INDEX($AQ:$AQ,$CG220+29),"")</f>
      </c>
      <c r="BV220">
        <f>IF($CH220&gt;=30,INDEX($AQ:$AQ,$CG220+30),"")</f>
      </c>
      <c r="BW220">
        <f>IF($CH220&gt;=31,INDEX($AQ:$AQ,$CG220+31),"")</f>
      </c>
      <c r="BX220">
        <f>IF($CH220&gt;=32,INDEX($AQ:$AQ,$CG220+32),"")</f>
      </c>
      <c r="BY220">
        <f>IF($CH220&gt;=33,INDEX($AQ:$AQ,$CG220+33),"")</f>
      </c>
      <c r="BZ220">
        <f>IF($CH220&gt;=34,INDEX($AQ:$AQ,$CG220+34),"")</f>
      </c>
      <c r="CA220">
        <f>IF($CH220&gt;=35,INDEX($AQ:$AQ,$CG220+35),"")</f>
      </c>
      <c r="CB220">
        <f>IF($CH220&gt;=36,INDEX($AQ:$AQ,$CG220+36),"")</f>
      </c>
      <c r="CC220">
        <f>IF($CH220&gt;=37,INDEX($AQ:$AQ,$CG220+37),"")</f>
      </c>
      <c r="CD220">
        <f>IF($CH220&gt;=38,INDEX($AQ:$AQ,$CG220+38),"")</f>
      </c>
      <c r="CE220">
        <f>IF($CH220&gt;=39,INDEX($AQ:$AQ,$CG220+39),"")</f>
      </c>
      <c r="CF220">
        <f>IF($CH220&gt;=40,INDEX($AQ:$AQ,$CG220+40),"")</f>
      </c>
      <c r="CG220">
        <f>IFERROR(MATCH($AP220,$AQ$2:$AQ$134,0)+1,0)</f>
      </c>
      <c r="CH220">
        <f>IFERROR(INDEX($AR$2:$AR$134,MATCH($AP220,$AQ$2:$AQ$134,0)),0)</f>
      </c>
      <c r="CI220">
        <f>IFERROR(LEFT($L220,FIND(" - ",$L220)-1),$L220)</f>
      </c>
      <c r="CJ220" t="s">
        <v>229</v>
      </c>
      <c r="CL220">
        <f>IF($DG220&gt;=1,INDEX($CJ:$CJ,$DF220+1),"")</f>
      </c>
      <c r="CM220">
        <f>IF($DG220&gt;=2,INDEX($CJ:$CJ,$DF220+2),"")</f>
      </c>
      <c r="CN220">
        <f>IF($DG220&gt;=3,INDEX($CJ:$CJ,$DF220+3),"")</f>
      </c>
      <c r="CO220">
        <f>IF($DG220&gt;=4,INDEX($CJ:$CJ,$DF220+4),"")</f>
      </c>
      <c r="CP220">
        <f>IF($DG220&gt;=5,INDEX($CJ:$CJ,$DF220+5),"")</f>
      </c>
      <c r="CQ220">
        <f>IF($DG220&gt;=6,INDEX($CJ:$CJ,$DF220+6),"")</f>
      </c>
      <c r="CR220">
        <f>IF($DG220&gt;=7,INDEX($CJ:$CJ,$DF220+7),"")</f>
      </c>
      <c r="CS220">
        <f>IF($DG220&gt;=8,INDEX($CJ:$CJ,$DF220+8),"")</f>
      </c>
      <c r="CT220">
        <f>IF($DG220&gt;=9,INDEX($CJ:$CJ,$DF220+9),"")</f>
      </c>
      <c r="CU220">
        <f>IF($DG220&gt;=10,INDEX($CJ:$CJ,$DF220+10),"")</f>
      </c>
      <c r="CV220">
        <f>IF($DG220&gt;=11,INDEX($CJ:$CJ,$DF220+11),"")</f>
      </c>
      <c r="CW220">
        <f>IF($DG220&gt;=12,INDEX($CJ:$CJ,$DF220+12),"")</f>
      </c>
      <c r="CX220">
        <f>IF($DG220&gt;=13,INDEX($CJ:$CJ,$DF220+13),"")</f>
      </c>
      <c r="CY220">
        <f>IF($DG220&gt;=14,INDEX($CJ:$CJ,$DF220+14),"")</f>
      </c>
      <c r="CZ220">
        <f>IF($DG220&gt;=15,INDEX($CJ:$CJ,$DF220+15),"")</f>
      </c>
      <c r="DA220">
        <f>IF($DG220&gt;=16,INDEX($CJ:$CJ,$DF220+16),"")</f>
      </c>
      <c r="DB220">
        <f>IF($DG220&gt;=17,INDEX($CJ:$CJ,$DF220+17),"")</f>
      </c>
      <c r="DC220">
        <f>IF($DG220&gt;=18,INDEX($CJ:$CJ,$DF220+18),"")</f>
      </c>
      <c r="DD220">
        <f>IF($DG220&gt;=19,INDEX($CJ:$CJ,$DF220+19),"")</f>
      </c>
      <c r="DE220">
        <f>IF($DG220&gt;=20,INDEX($CJ:$CJ,$DF220+20),"")</f>
      </c>
      <c r="DF220">
        <f>IFERROR(MATCH($CI220,$CJ$2:$CJ$263,0)+1,0)</f>
      </c>
      <c r="DG220">
        <f>IFERROR(INDEX($CK$2:$CK$263,MATCH($CI220,$CJ$2:$CJ$263,0)),0)</f>
      </c>
      <c r="DH220">
        <f>IFERROR(INDEX($AO:$AO,MATCH($N220,$AN:$AN,0))&amp;"","")</f>
      </c>
      <c r="DL220">
        <f>IF($GO220&gt;=1,INDEX($DI:$DI,$GN220+1),"")</f>
      </c>
      <c r="DM220">
        <f>IF($GO220&gt;=2,INDEX($DI:$DI,$GN220+2),"")</f>
      </c>
      <c r="DN220">
        <f>IF($GO220&gt;=3,INDEX($DI:$DI,$GN220+3),"")</f>
      </c>
      <c r="DO220">
        <f>IF($GO220&gt;=4,INDEX($DI:$DI,$GN220+4),"")</f>
      </c>
      <c r="DP220">
        <f>IF($GO220&gt;=5,INDEX($DI:$DI,$GN220+5),"")</f>
      </c>
      <c r="DQ220">
        <f>IF($GO220&gt;=6,INDEX($DI:$DI,$GN220+6),"")</f>
      </c>
      <c r="DR220">
        <f>IF($GO220&gt;=7,INDEX($DI:$DI,$GN220+7),"")</f>
      </c>
      <c r="DS220">
        <f>IF($GO220&gt;=8,INDEX($DI:$DI,$GN220+8),"")</f>
      </c>
      <c r="DT220">
        <f>IF($GO220&gt;=9,INDEX($DI:$DI,$GN220+9),"")</f>
      </c>
      <c r="DU220">
        <f>IF($GO220&gt;=10,INDEX($DI:$DI,$GN220+10),"")</f>
      </c>
      <c r="DV220">
        <f>IF($GO220&gt;=11,INDEX($DI:$DI,$GN220+11),"")</f>
      </c>
      <c r="DW220">
        <f>IF($GO220&gt;=12,INDEX($DI:$DI,$GN220+12),"")</f>
      </c>
      <c r="DX220">
        <f>IF($GO220&gt;=13,INDEX($DI:$DI,$GN220+13),"")</f>
      </c>
      <c r="DY220">
        <f>IF($GO220&gt;=14,INDEX($DI:$DI,$GN220+14),"")</f>
      </c>
      <c r="DZ220">
        <f>IF($GO220&gt;=15,INDEX($DI:$DI,$GN220+15),"")</f>
      </c>
      <c r="EA220">
        <f>IF($GO220&gt;=16,INDEX($DI:$DI,$GN220+16),"")</f>
      </c>
      <c r="EB220">
        <f>IF($GO220&gt;=17,INDEX($DI:$DI,$GN220+17),"")</f>
      </c>
      <c r="EC220">
        <f>IF($GO220&gt;=18,INDEX($DI:$DI,$GN220+18),"")</f>
      </c>
      <c r="ED220">
        <f>IF($GO220&gt;=19,INDEX($DI:$DI,$GN220+19),"")</f>
      </c>
      <c r="EE220">
        <f>IF($GO220&gt;=20,INDEX($DI:$DI,$GN220+20),"")</f>
      </c>
      <c r="EF220">
        <f>IF($GO220&gt;=21,INDEX($DI:$DI,$GN220+21),"")</f>
      </c>
      <c r="EG220">
        <f>IF($GO220&gt;=22,INDEX($DI:$DI,$GN220+22),"")</f>
      </c>
      <c r="EH220">
        <f>IF($GO220&gt;=23,INDEX($DI:$DI,$GN220+23),"")</f>
      </c>
      <c r="EI220">
        <f>IF($GO220&gt;=24,INDEX($DI:$DI,$GN220+24),"")</f>
      </c>
      <c r="EJ220">
        <f>IF($GO220&gt;=25,INDEX($DI:$DI,$GN220+25),"")</f>
      </c>
      <c r="EK220">
        <f>IF($GO220&gt;=26,INDEX($DI:$DI,$GN220+26),"")</f>
      </c>
      <c r="EL220">
        <f>IF($GO220&gt;=27,INDEX($DI:$DI,$GN220+27),"")</f>
      </c>
      <c r="EM220">
        <f>IF($GO220&gt;=28,INDEX($DI:$DI,$GN220+28),"")</f>
      </c>
      <c r="EN220">
        <f>IF($GO220&gt;=29,INDEX($DI:$DI,$GN220+29),"")</f>
      </c>
      <c r="EO220">
        <f>IF($GO220&gt;=30,INDEX($DI:$DI,$GN220+30),"")</f>
      </c>
      <c r="EP220">
        <f>IF($GO220&gt;=31,INDEX($DI:$DI,$GN220+31),"")</f>
      </c>
      <c r="EQ220">
        <f>IF($GO220&gt;=32,INDEX($DI:$DI,$GN220+32),"")</f>
      </c>
      <c r="ER220">
        <f>IF($GO220&gt;=33,INDEX($DI:$DI,$GN220+33),"")</f>
      </c>
      <c r="ES220">
        <f>IF($GO220&gt;=34,INDEX($DI:$DI,$GN220+34),"")</f>
      </c>
      <c r="ET220">
        <f>IF($GO220&gt;=35,INDEX($DI:$DI,$GN220+35),"")</f>
      </c>
      <c r="EU220">
        <f>IF($GO220&gt;=36,INDEX($DI:$DI,$GN220+36),"")</f>
      </c>
      <c r="EV220">
        <f>IF($GO220&gt;=37,INDEX($DI:$DI,$GN220+37),"")</f>
      </c>
      <c r="EW220">
        <f>IF($GO220&gt;=38,INDEX($DI:$DI,$GN220+38),"")</f>
      </c>
      <c r="EX220">
        <f>IF($GO220&gt;=39,INDEX($DI:$DI,$GN220+39),"")</f>
      </c>
      <c r="EY220">
        <f>IF($GO220&gt;=40,INDEX($DI:$DI,$GN220+40),"")</f>
      </c>
      <c r="EZ220">
        <f>IF($GO220&gt;=1,INDEX($DJ:$DJ,$GN220+1),"")</f>
      </c>
      <c r="FA220">
        <f>IF($GO220&gt;=2,INDEX($DJ:$DJ,$GN220+2),"")</f>
      </c>
      <c r="FB220">
        <f>IF($GO220&gt;=3,INDEX($DJ:$DJ,$GN220+3),"")</f>
      </c>
      <c r="FC220">
        <f>IF($GO220&gt;=4,INDEX($DJ:$DJ,$GN220+4),"")</f>
      </c>
      <c r="FD220">
        <f>IF($GO220&gt;=5,INDEX($DJ:$DJ,$GN220+5),"")</f>
      </c>
      <c r="FE220">
        <f>IF($GO220&gt;=6,INDEX($DJ:$DJ,$GN220+6),"")</f>
      </c>
      <c r="FF220">
        <f>IF($GO220&gt;=7,INDEX($DJ:$DJ,$GN220+7),"")</f>
      </c>
      <c r="FG220">
        <f>IF($GO220&gt;=8,INDEX($DJ:$DJ,$GN220+8),"")</f>
      </c>
      <c r="FH220">
        <f>IF($GO220&gt;=9,INDEX($DJ:$DJ,$GN220+9),"")</f>
      </c>
      <c r="FI220">
        <f>IF($GO220&gt;=10,INDEX($DJ:$DJ,$GN220+10),"")</f>
      </c>
      <c r="FJ220">
        <f>IF($GO220&gt;=11,INDEX($DJ:$DJ,$GN220+11),"")</f>
      </c>
      <c r="FK220">
        <f>IF($GO220&gt;=12,INDEX($DJ:$DJ,$GN220+12),"")</f>
      </c>
      <c r="FL220">
        <f>IF($GO220&gt;=13,INDEX($DJ:$DJ,$GN220+13),"")</f>
      </c>
      <c r="FM220">
        <f>IF($GO220&gt;=14,INDEX($DJ:$DJ,$GN220+14),"")</f>
      </c>
      <c r="FN220">
        <f>IF($GO220&gt;=15,INDEX($DJ:$DJ,$GN220+15),"")</f>
      </c>
      <c r="FO220">
        <f>IF($GO220&gt;=16,INDEX($DJ:$DJ,$GN220+16),"")</f>
      </c>
      <c r="FP220">
        <f>IF($GO220&gt;=17,INDEX($DJ:$DJ,$GN220+17),"")</f>
      </c>
      <c r="FQ220">
        <f>IF($GO220&gt;=18,INDEX($DJ:$DJ,$GN220+18),"")</f>
      </c>
      <c r="FR220">
        <f>IF($GO220&gt;=19,INDEX($DJ:$DJ,$GN220+19),"")</f>
      </c>
      <c r="FS220">
        <f>IF($GO220&gt;=20,INDEX($DJ:$DJ,$GN220+20),"")</f>
      </c>
      <c r="FT220">
        <f>IF($GO220&gt;=21,INDEX($DJ:$DJ,$GN220+21),"")</f>
      </c>
      <c r="FU220">
        <f>IF($GO220&gt;=22,INDEX($DJ:$DJ,$GN220+22),"")</f>
      </c>
      <c r="FV220">
        <f>IF($GO220&gt;=23,INDEX($DJ:$DJ,$GN220+23),"")</f>
      </c>
      <c r="FW220">
        <f>IF($GO220&gt;=24,INDEX($DJ:$DJ,$GN220+24),"")</f>
      </c>
      <c r="FX220">
        <f>IF($GO220&gt;=25,INDEX($DJ:$DJ,$GN220+25),"")</f>
      </c>
      <c r="FY220">
        <f>IF($GO220&gt;=26,INDEX($DJ:$DJ,$GN220+26),"")</f>
      </c>
      <c r="FZ220">
        <f>IF($GO220&gt;=27,INDEX($DJ:$DJ,$GN220+27),"")</f>
      </c>
      <c r="GA220">
        <f>IF($GO220&gt;=28,INDEX($DJ:$DJ,$GN220+28),"")</f>
      </c>
      <c r="GB220">
        <f>IF($GO220&gt;=29,INDEX($DJ:$DJ,$GN220+29),"")</f>
      </c>
      <c r="GC220">
        <f>IF($GO220&gt;=30,INDEX($DJ:$DJ,$GN220+30),"")</f>
      </c>
      <c r="GD220">
        <f>IF($GO220&gt;=31,INDEX($DJ:$DJ,$GN220+31),"")</f>
      </c>
      <c r="GE220">
        <f>IF($GO220&gt;=32,INDEX($DJ:$DJ,$GN220+32),"")</f>
      </c>
      <c r="GF220">
        <f>IF($GO220&gt;=33,INDEX($DJ:$DJ,$GN220+33),"")</f>
      </c>
      <c r="GG220">
        <f>IF($GO220&gt;=34,INDEX($DJ:$DJ,$GN220+34),"")</f>
      </c>
      <c r="GH220">
        <f>IF($GO220&gt;=35,INDEX($DJ:$DJ,$GN220+35),"")</f>
      </c>
      <c r="GI220">
        <f>IF($GO220&gt;=36,INDEX($DJ:$DJ,$GN220+36),"")</f>
      </c>
      <c r="GJ220">
        <f>IF($GO220&gt;=37,INDEX($DJ:$DJ,$GN220+37),"")</f>
      </c>
      <c r="GK220">
        <f>IF($GO220&gt;=38,INDEX($DJ:$DJ,$GN220+38),"")</f>
      </c>
      <c r="GL220">
        <f>IF($GO220&gt;=39,INDEX($DJ:$DJ,$GN220+39),"")</f>
      </c>
      <c r="GM220">
        <f>IF($GO220&gt;=40,INDEX($DJ:$DJ,$GN220+40),"")</f>
      </c>
      <c r="GN220">
        <f>IFERROR(MATCH($DH220,$DI$2:$DI$148,0)+1,0)</f>
      </c>
      <c r="GO220">
        <f>IFERROR(INDEX($DK$2:$DK$148,MATCH($DH220,$DI$2:$DI$148,0)),0)</f>
      </c>
      <c r="GP220">
        <f>IFERROR(MATCH($Y220,$DL$220:$EY$220,0),0)</f>
      </c>
      <c r="GQ220">
        <f>IF($GP220&gt;0,INDEX($EZ$220:$GM$220,$GP220),"")</f>
      </c>
      <c r="GR220" t="s">
        <v>407</v>
      </c>
      <c r="GT220">
        <f>IF($JC220&gt;=1,INDEX($GR:$GR,$JB220+1),"")</f>
      </c>
      <c r="GU220">
        <f>IF($JC220&gt;=2,INDEX($GR:$GR,$JB220+2),"")</f>
      </c>
      <c r="GV220">
        <f>IF($JC220&gt;=3,INDEX($GR:$GR,$JB220+3),"")</f>
      </c>
      <c r="GW220">
        <f>IF($JC220&gt;=4,INDEX($GR:$GR,$JB220+4),"")</f>
      </c>
      <c r="GX220">
        <f>IF($JC220&gt;=5,INDEX($GR:$GR,$JB220+5),"")</f>
      </c>
      <c r="GY220">
        <f>IF($JC220&gt;=6,INDEX($GR:$GR,$JB220+6),"")</f>
      </c>
      <c r="GZ220">
        <f>IF($JC220&gt;=7,INDEX($GR:$GR,$JB220+7),"")</f>
      </c>
      <c r="HA220">
        <f>IF($JC220&gt;=8,INDEX($GR:$GR,$JB220+8),"")</f>
      </c>
      <c r="HB220">
        <f>IF($JC220&gt;=9,INDEX($GR:$GR,$JB220+9),"")</f>
      </c>
      <c r="HC220">
        <f>IF($JC220&gt;=10,INDEX($GR:$GR,$JB220+10),"")</f>
      </c>
      <c r="HD220">
        <f>IF($JC220&gt;=11,INDEX($GR:$GR,$JB220+11),"")</f>
      </c>
      <c r="HE220">
        <f>IF($JC220&gt;=12,INDEX($GR:$GR,$JB220+12),"")</f>
      </c>
      <c r="HF220">
        <f>IF($JC220&gt;=13,INDEX($GR:$GR,$JB220+13),"")</f>
      </c>
      <c r="HG220">
        <f>IF($JC220&gt;=14,INDEX($GR:$GR,$JB220+14),"")</f>
      </c>
      <c r="HH220">
        <f>IF($JC220&gt;=15,INDEX($GR:$GR,$JB220+15),"")</f>
      </c>
      <c r="HI220">
        <f>IF($JC220&gt;=16,INDEX($GR:$GR,$JB220+16),"")</f>
      </c>
      <c r="HJ220">
        <f>IF($JC220&gt;=17,INDEX($GR:$GR,$JB220+17),"")</f>
      </c>
      <c r="HK220">
        <f>IF($JC220&gt;=18,INDEX($GR:$GR,$JB220+18),"")</f>
      </c>
      <c r="HL220">
        <f>IF($JC220&gt;=19,INDEX($GR:$GR,$JB220+19),"")</f>
      </c>
      <c r="HM220">
        <f>IF($JC220&gt;=20,INDEX($GR:$GR,$JB220+20),"")</f>
      </c>
      <c r="HN220">
        <f>IF($JC220&gt;=21,INDEX($GR:$GR,$JB220+21),"")</f>
      </c>
      <c r="HO220">
        <f>IF($JC220&gt;=22,INDEX($GR:$GR,$JB220+22),"")</f>
      </c>
      <c r="HP220">
        <f>IF($JC220&gt;=23,INDEX($GR:$GR,$JB220+23),"")</f>
      </c>
      <c r="HQ220">
        <f>IF($JC220&gt;=24,INDEX($GR:$GR,$JB220+24),"")</f>
      </c>
      <c r="HR220">
        <f>IF($JC220&gt;=25,INDEX($GR:$GR,$JB220+25),"")</f>
      </c>
      <c r="HS220">
        <f>IF($JC220&gt;=26,INDEX($GR:$GR,$JB220+26),"")</f>
      </c>
      <c r="HT220">
        <f>IF($JC220&gt;=27,INDEX($GR:$GR,$JB220+27),"")</f>
      </c>
      <c r="HU220">
        <f>IF($JC220&gt;=28,INDEX($GR:$GR,$JB220+28),"")</f>
      </c>
      <c r="HV220">
        <f>IF($JC220&gt;=29,INDEX($GR:$GR,$JB220+29),"")</f>
      </c>
      <c r="HW220">
        <f>IF($JC220&gt;=30,INDEX($GR:$GR,$JB220+30),"")</f>
      </c>
      <c r="HX220">
        <f>IF($JC220&gt;=31,INDEX($GR:$GR,$JB220+31),"")</f>
      </c>
      <c r="HY220">
        <f>IF($JC220&gt;=32,INDEX($GR:$GR,$JB220+32),"")</f>
      </c>
      <c r="HZ220">
        <f>IF($JC220&gt;=33,INDEX($GR:$GR,$JB220+33),"")</f>
      </c>
      <c r="IA220">
        <f>IF($JC220&gt;=34,INDEX($GR:$GR,$JB220+34),"")</f>
      </c>
      <c r="IB220">
        <f>IF($JC220&gt;=35,INDEX($GR:$GR,$JB220+35),"")</f>
      </c>
      <c r="IC220">
        <f>IF($JC220&gt;=36,INDEX($GR:$GR,$JB220+36),"")</f>
      </c>
      <c r="ID220">
        <f>IF($JC220&gt;=37,INDEX($GR:$GR,$JB220+37),"")</f>
      </c>
      <c r="IE220">
        <f>IF($JC220&gt;=38,INDEX($GR:$GR,$JB220+38),"")</f>
      </c>
      <c r="IF220">
        <f>IF($JC220&gt;=39,INDEX($GR:$GR,$JB220+39),"")</f>
      </c>
      <c r="IG220">
        <f>IF($JC220&gt;=40,INDEX($GR:$GR,$JB220+40),"")</f>
      </c>
      <c r="IH220">
        <f>IF($JC220&gt;=41,INDEX($GR:$GR,$JB220+41),"")</f>
      </c>
      <c r="II220">
        <f>IF($JC220&gt;=42,INDEX($GR:$GR,$JB220+42),"")</f>
      </c>
      <c r="IJ220">
        <f>IF($JC220&gt;=43,INDEX($GR:$GR,$JB220+43),"")</f>
      </c>
      <c r="IK220">
        <f>IF($JC220&gt;=44,INDEX($GR:$GR,$JB220+44),"")</f>
      </c>
      <c r="IL220">
        <f>IF($JC220&gt;=45,INDEX($GR:$GR,$JB220+45),"")</f>
      </c>
      <c r="IM220">
        <f>IF($JC220&gt;=46,INDEX($GR:$GR,$JB220+46),"")</f>
      </c>
      <c r="IN220">
        <f>IF($JC220&gt;=47,INDEX($GR:$GR,$JB220+47),"")</f>
      </c>
      <c r="IO220">
        <f>IF($JC220&gt;=48,INDEX($GR:$GR,$JB220+48),"")</f>
      </c>
      <c r="IP220">
        <f>IF($JC220&gt;=49,INDEX($GR:$GR,$JB220+49),"")</f>
      </c>
      <c r="IQ220">
        <f>IF($JC220&gt;=50,INDEX($GR:$GR,$JB220+50),"")</f>
      </c>
      <c r="IR220">
        <f>IF($JC220&gt;=51,INDEX($GR:$GR,$JB220+51),"")</f>
      </c>
      <c r="IS220">
        <f>IF($JC220&gt;=52,INDEX($GR:$GR,$JB220+52),"")</f>
      </c>
      <c r="IT220">
        <f>IF($JC220&gt;=53,INDEX($GR:$GR,$JB220+53),"")</f>
      </c>
      <c r="IU220">
        <f>IF($JC220&gt;=54,INDEX($GR:$GR,$JB220+54),"")</f>
      </c>
      <c r="IV220">
        <f>IF($JC220&gt;=55,INDEX($GR:$GR,$JB220+55),"")</f>
      </c>
      <c r="IW220">
        <f>IF($JC220&gt;=56,INDEX($GR:$GR,$JB220+56),"")</f>
      </c>
      <c r="IX220">
        <f>IF($JC220&gt;=57,INDEX($GR:$GR,$JB220+57),"")</f>
      </c>
      <c r="IY220">
        <f>IF($JC220&gt;=58,INDEX($GR:$GR,$JB220+58),"")</f>
      </c>
      <c r="IZ220">
        <f>IF($JC220&gt;=59,INDEX($GR:$GR,$JB220+59),"")</f>
      </c>
      <c r="JA220">
        <f>IF($JC220&gt;=60,INDEX($GR:$GR,$JB220+60),"")</f>
      </c>
      <c r="JB220">
        <f>IFERROR(MATCH($GQ220,$GR$2:$GR$324,0)+1,0)</f>
      </c>
      <c r="JC220">
        <f>IFERROR(INDEX($GS$2:$GS$324,MATCH($GQ220,$GR$2:$GR$324,0)),0)</f>
      </c>
      <c r="JD220" t="s">
        <v>40</v>
      </c>
      <c r="JE220" t="s">
        <v>40</v>
      </c>
    </row>
    <row r="221" spans="1:265" x14ac:dyDescent="0.25">
      <c r="Q221">
        <f>IF(OR($T221="",$P221=""),"",IFERROR($T221/$P221,0))</f>
      </c>
      <c r="R221">
        <f>IF($T221="","",
SUM($S221,$U221,$Z221,$V221,$X221)*
(1-IF($AA221="",0,VALUE($AA221)/100)))</f>
      </c>
      <c r="S221">
        <f>IF($T221="","",$T221)</f>
      </c>
      <c r="U221">
        <f>IF($T221="","",
IF($N221="","",
IF(ISNUMBER(SEARCH("exempt",LOWER($N221))),0,
$T221*(VALUE(SUBSTITUTE($N221,"%",""))/100))))</f>
      </c>
      <c r="AB221">
        <f>IFERROR(IF(FIND(" - ",$K221)&gt;0,MID($K221,FIND(" - ",$K221)+3,LEN($K221)),""),"")</f>
      </c>
      <c r="AK221" t="s">
        <v>760</v>
      </c>
      <c r="AP221">
        <f>IFERROR(LEFT($K221,FIND(" - ",$K221)-1),$K221)</f>
      </c>
      <c r="AS221">
        <f>IF($CH221&gt;=1,INDEX($AQ:$AQ,$CG221+1),"")</f>
      </c>
      <c r="AT221">
        <f>IF($CH221&gt;=2,INDEX($AQ:$AQ,$CG221+2),"")</f>
      </c>
      <c r="AU221">
        <f>IF($CH221&gt;=3,INDEX($AQ:$AQ,$CG221+3),"")</f>
      </c>
      <c r="AV221">
        <f>IF($CH221&gt;=4,INDEX($AQ:$AQ,$CG221+4),"")</f>
      </c>
      <c r="AW221">
        <f>IF($CH221&gt;=5,INDEX($AQ:$AQ,$CG221+5),"")</f>
      </c>
      <c r="AX221">
        <f>IF($CH221&gt;=6,INDEX($AQ:$AQ,$CG221+6),"")</f>
      </c>
      <c r="AY221">
        <f>IF($CH221&gt;=7,INDEX($AQ:$AQ,$CG221+7),"")</f>
      </c>
      <c r="AZ221">
        <f>IF($CH221&gt;=8,INDEX($AQ:$AQ,$CG221+8),"")</f>
      </c>
      <c r="BA221">
        <f>IF($CH221&gt;=9,INDEX($AQ:$AQ,$CG221+9),"")</f>
      </c>
      <c r="BB221">
        <f>IF($CH221&gt;=10,INDEX($AQ:$AQ,$CG221+10),"")</f>
      </c>
      <c r="BC221">
        <f>IF($CH221&gt;=11,INDEX($AQ:$AQ,$CG221+11),"")</f>
      </c>
      <c r="BD221">
        <f>IF($CH221&gt;=12,INDEX($AQ:$AQ,$CG221+12),"")</f>
      </c>
      <c r="BE221">
        <f>IF($CH221&gt;=13,INDEX($AQ:$AQ,$CG221+13),"")</f>
      </c>
      <c r="BF221">
        <f>IF($CH221&gt;=14,INDEX($AQ:$AQ,$CG221+14),"")</f>
      </c>
      <c r="BG221">
        <f>IF($CH221&gt;=15,INDEX($AQ:$AQ,$CG221+15),"")</f>
      </c>
      <c r="BH221">
        <f>IF($CH221&gt;=16,INDEX($AQ:$AQ,$CG221+16),"")</f>
      </c>
      <c r="BI221">
        <f>IF($CH221&gt;=17,INDEX($AQ:$AQ,$CG221+17),"")</f>
      </c>
      <c r="BJ221">
        <f>IF($CH221&gt;=18,INDEX($AQ:$AQ,$CG221+18),"")</f>
      </c>
      <c r="BK221">
        <f>IF($CH221&gt;=19,INDEX($AQ:$AQ,$CG221+19),"")</f>
      </c>
      <c r="BL221">
        <f>IF($CH221&gt;=20,INDEX($AQ:$AQ,$CG221+20),"")</f>
      </c>
      <c r="BM221">
        <f>IF($CH221&gt;=21,INDEX($AQ:$AQ,$CG221+21),"")</f>
      </c>
      <c r="BN221">
        <f>IF($CH221&gt;=22,INDEX($AQ:$AQ,$CG221+22),"")</f>
      </c>
      <c r="BO221">
        <f>IF($CH221&gt;=23,INDEX($AQ:$AQ,$CG221+23),"")</f>
      </c>
      <c r="BP221">
        <f>IF($CH221&gt;=24,INDEX($AQ:$AQ,$CG221+24),"")</f>
      </c>
      <c r="BQ221">
        <f>IF($CH221&gt;=25,INDEX($AQ:$AQ,$CG221+25),"")</f>
      </c>
      <c r="BR221">
        <f>IF($CH221&gt;=26,INDEX($AQ:$AQ,$CG221+26),"")</f>
      </c>
      <c r="BS221">
        <f>IF($CH221&gt;=27,INDEX($AQ:$AQ,$CG221+27),"")</f>
      </c>
      <c r="BT221">
        <f>IF($CH221&gt;=28,INDEX($AQ:$AQ,$CG221+28),"")</f>
      </c>
      <c r="BU221">
        <f>IF($CH221&gt;=29,INDEX($AQ:$AQ,$CG221+29),"")</f>
      </c>
      <c r="BV221">
        <f>IF($CH221&gt;=30,INDEX($AQ:$AQ,$CG221+30),"")</f>
      </c>
      <c r="BW221">
        <f>IF($CH221&gt;=31,INDEX($AQ:$AQ,$CG221+31),"")</f>
      </c>
      <c r="BX221">
        <f>IF($CH221&gt;=32,INDEX($AQ:$AQ,$CG221+32),"")</f>
      </c>
      <c r="BY221">
        <f>IF($CH221&gt;=33,INDEX($AQ:$AQ,$CG221+33),"")</f>
      </c>
      <c r="BZ221">
        <f>IF($CH221&gt;=34,INDEX($AQ:$AQ,$CG221+34),"")</f>
      </c>
      <c r="CA221">
        <f>IF($CH221&gt;=35,INDEX($AQ:$AQ,$CG221+35),"")</f>
      </c>
      <c r="CB221">
        <f>IF($CH221&gt;=36,INDEX($AQ:$AQ,$CG221+36),"")</f>
      </c>
      <c r="CC221">
        <f>IF($CH221&gt;=37,INDEX($AQ:$AQ,$CG221+37),"")</f>
      </c>
      <c r="CD221">
        <f>IF($CH221&gt;=38,INDEX($AQ:$AQ,$CG221+38),"")</f>
      </c>
      <c r="CE221">
        <f>IF($CH221&gt;=39,INDEX($AQ:$AQ,$CG221+39),"")</f>
      </c>
      <c r="CF221">
        <f>IF($CH221&gt;=40,INDEX($AQ:$AQ,$CG221+40),"")</f>
      </c>
      <c r="CG221">
        <f>IFERROR(MATCH($AP221,$AQ$2:$AQ$134,0)+1,0)</f>
      </c>
      <c r="CH221">
        <f>IFERROR(INDEX($AR$2:$AR$134,MATCH($AP221,$AQ$2:$AQ$134,0)),0)</f>
      </c>
      <c r="CI221">
        <f>IFERROR(LEFT($L221,FIND(" - ",$L221)-1),$L221)</f>
      </c>
      <c r="CJ221" t="s">
        <v>761</v>
      </c>
      <c r="CK221">
        <v>1</v>
      </c>
      <c r="CL221">
        <f>IF($DG221&gt;=1,INDEX($CJ:$CJ,$DF221+1),"")</f>
      </c>
      <c r="CM221">
        <f>IF($DG221&gt;=2,INDEX($CJ:$CJ,$DF221+2),"")</f>
      </c>
      <c r="CN221">
        <f>IF($DG221&gt;=3,INDEX($CJ:$CJ,$DF221+3),"")</f>
      </c>
      <c r="CO221">
        <f>IF($DG221&gt;=4,INDEX($CJ:$CJ,$DF221+4),"")</f>
      </c>
      <c r="CP221">
        <f>IF($DG221&gt;=5,INDEX($CJ:$CJ,$DF221+5),"")</f>
      </c>
      <c r="CQ221">
        <f>IF($DG221&gt;=6,INDEX($CJ:$CJ,$DF221+6),"")</f>
      </c>
      <c r="CR221">
        <f>IF($DG221&gt;=7,INDEX($CJ:$CJ,$DF221+7),"")</f>
      </c>
      <c r="CS221">
        <f>IF($DG221&gt;=8,INDEX($CJ:$CJ,$DF221+8),"")</f>
      </c>
      <c r="CT221">
        <f>IF($DG221&gt;=9,INDEX($CJ:$CJ,$DF221+9),"")</f>
      </c>
      <c r="CU221">
        <f>IF($DG221&gt;=10,INDEX($CJ:$CJ,$DF221+10),"")</f>
      </c>
      <c r="CV221">
        <f>IF($DG221&gt;=11,INDEX($CJ:$CJ,$DF221+11),"")</f>
      </c>
      <c r="CW221">
        <f>IF($DG221&gt;=12,INDEX($CJ:$CJ,$DF221+12),"")</f>
      </c>
      <c r="CX221">
        <f>IF($DG221&gt;=13,INDEX($CJ:$CJ,$DF221+13),"")</f>
      </c>
      <c r="CY221">
        <f>IF($DG221&gt;=14,INDEX($CJ:$CJ,$DF221+14),"")</f>
      </c>
      <c r="CZ221">
        <f>IF($DG221&gt;=15,INDEX($CJ:$CJ,$DF221+15),"")</f>
      </c>
      <c r="DA221">
        <f>IF($DG221&gt;=16,INDEX($CJ:$CJ,$DF221+16),"")</f>
      </c>
      <c r="DB221">
        <f>IF($DG221&gt;=17,INDEX($CJ:$CJ,$DF221+17),"")</f>
      </c>
      <c r="DC221">
        <f>IF($DG221&gt;=18,INDEX($CJ:$CJ,$DF221+18),"")</f>
      </c>
      <c r="DD221">
        <f>IF($DG221&gt;=19,INDEX($CJ:$CJ,$DF221+19),"")</f>
      </c>
      <c r="DE221">
        <f>IF($DG221&gt;=20,INDEX($CJ:$CJ,$DF221+20),"")</f>
      </c>
      <c r="DF221">
        <f>IFERROR(MATCH($CI221,$CJ$2:$CJ$263,0)+1,0)</f>
      </c>
      <c r="DG221">
        <f>IFERROR(INDEX($CK$2:$CK$263,MATCH($CI221,$CJ$2:$CJ$263,0)),0)</f>
      </c>
      <c r="DH221">
        <f>IFERROR(INDEX($AO:$AO,MATCH($N221,$AN:$AN,0))&amp;"","")</f>
      </c>
      <c r="DL221">
        <f>IF($GO221&gt;=1,INDEX($DI:$DI,$GN221+1),"")</f>
      </c>
      <c r="DM221">
        <f>IF($GO221&gt;=2,INDEX($DI:$DI,$GN221+2),"")</f>
      </c>
      <c r="DN221">
        <f>IF($GO221&gt;=3,INDEX($DI:$DI,$GN221+3),"")</f>
      </c>
      <c r="DO221">
        <f>IF($GO221&gt;=4,INDEX($DI:$DI,$GN221+4),"")</f>
      </c>
      <c r="DP221">
        <f>IF($GO221&gt;=5,INDEX($DI:$DI,$GN221+5),"")</f>
      </c>
      <c r="DQ221">
        <f>IF($GO221&gt;=6,INDEX($DI:$DI,$GN221+6),"")</f>
      </c>
      <c r="DR221">
        <f>IF($GO221&gt;=7,INDEX($DI:$DI,$GN221+7),"")</f>
      </c>
      <c r="DS221">
        <f>IF($GO221&gt;=8,INDEX($DI:$DI,$GN221+8),"")</f>
      </c>
      <c r="DT221">
        <f>IF($GO221&gt;=9,INDEX($DI:$DI,$GN221+9),"")</f>
      </c>
      <c r="DU221">
        <f>IF($GO221&gt;=10,INDEX($DI:$DI,$GN221+10),"")</f>
      </c>
      <c r="DV221">
        <f>IF($GO221&gt;=11,INDEX($DI:$DI,$GN221+11),"")</f>
      </c>
      <c r="DW221">
        <f>IF($GO221&gt;=12,INDEX($DI:$DI,$GN221+12),"")</f>
      </c>
      <c r="DX221">
        <f>IF($GO221&gt;=13,INDEX($DI:$DI,$GN221+13),"")</f>
      </c>
      <c r="DY221">
        <f>IF($GO221&gt;=14,INDEX($DI:$DI,$GN221+14),"")</f>
      </c>
      <c r="DZ221">
        <f>IF($GO221&gt;=15,INDEX($DI:$DI,$GN221+15),"")</f>
      </c>
      <c r="EA221">
        <f>IF($GO221&gt;=16,INDEX($DI:$DI,$GN221+16),"")</f>
      </c>
      <c r="EB221">
        <f>IF($GO221&gt;=17,INDEX($DI:$DI,$GN221+17),"")</f>
      </c>
      <c r="EC221">
        <f>IF($GO221&gt;=18,INDEX($DI:$DI,$GN221+18),"")</f>
      </c>
      <c r="ED221">
        <f>IF($GO221&gt;=19,INDEX($DI:$DI,$GN221+19),"")</f>
      </c>
      <c r="EE221">
        <f>IF($GO221&gt;=20,INDEX($DI:$DI,$GN221+20),"")</f>
      </c>
      <c r="EF221">
        <f>IF($GO221&gt;=21,INDEX($DI:$DI,$GN221+21),"")</f>
      </c>
      <c r="EG221">
        <f>IF($GO221&gt;=22,INDEX($DI:$DI,$GN221+22),"")</f>
      </c>
      <c r="EH221">
        <f>IF($GO221&gt;=23,INDEX($DI:$DI,$GN221+23),"")</f>
      </c>
      <c r="EI221">
        <f>IF($GO221&gt;=24,INDEX($DI:$DI,$GN221+24),"")</f>
      </c>
      <c r="EJ221">
        <f>IF($GO221&gt;=25,INDEX($DI:$DI,$GN221+25),"")</f>
      </c>
      <c r="EK221">
        <f>IF($GO221&gt;=26,INDEX($DI:$DI,$GN221+26),"")</f>
      </c>
      <c r="EL221">
        <f>IF($GO221&gt;=27,INDEX($DI:$DI,$GN221+27),"")</f>
      </c>
      <c r="EM221">
        <f>IF($GO221&gt;=28,INDEX($DI:$DI,$GN221+28),"")</f>
      </c>
      <c r="EN221">
        <f>IF($GO221&gt;=29,INDEX($DI:$DI,$GN221+29),"")</f>
      </c>
      <c r="EO221">
        <f>IF($GO221&gt;=30,INDEX($DI:$DI,$GN221+30),"")</f>
      </c>
      <c r="EP221">
        <f>IF($GO221&gt;=31,INDEX($DI:$DI,$GN221+31),"")</f>
      </c>
      <c r="EQ221">
        <f>IF($GO221&gt;=32,INDEX($DI:$DI,$GN221+32),"")</f>
      </c>
      <c r="ER221">
        <f>IF($GO221&gt;=33,INDEX($DI:$DI,$GN221+33),"")</f>
      </c>
      <c r="ES221">
        <f>IF($GO221&gt;=34,INDEX($DI:$DI,$GN221+34),"")</f>
      </c>
      <c r="ET221">
        <f>IF($GO221&gt;=35,INDEX($DI:$DI,$GN221+35),"")</f>
      </c>
      <c r="EU221">
        <f>IF($GO221&gt;=36,INDEX($DI:$DI,$GN221+36),"")</f>
      </c>
      <c r="EV221">
        <f>IF($GO221&gt;=37,INDEX($DI:$DI,$GN221+37),"")</f>
      </c>
      <c r="EW221">
        <f>IF($GO221&gt;=38,INDEX($DI:$DI,$GN221+38),"")</f>
      </c>
      <c r="EX221">
        <f>IF($GO221&gt;=39,INDEX($DI:$DI,$GN221+39),"")</f>
      </c>
      <c r="EY221">
        <f>IF($GO221&gt;=40,INDEX($DI:$DI,$GN221+40),"")</f>
      </c>
      <c r="EZ221">
        <f>IF($GO221&gt;=1,INDEX($DJ:$DJ,$GN221+1),"")</f>
      </c>
      <c r="FA221">
        <f>IF($GO221&gt;=2,INDEX($DJ:$DJ,$GN221+2),"")</f>
      </c>
      <c r="FB221">
        <f>IF($GO221&gt;=3,INDEX($DJ:$DJ,$GN221+3),"")</f>
      </c>
      <c r="FC221">
        <f>IF($GO221&gt;=4,INDEX($DJ:$DJ,$GN221+4),"")</f>
      </c>
      <c r="FD221">
        <f>IF($GO221&gt;=5,INDEX($DJ:$DJ,$GN221+5),"")</f>
      </c>
      <c r="FE221">
        <f>IF($GO221&gt;=6,INDEX($DJ:$DJ,$GN221+6),"")</f>
      </c>
      <c r="FF221">
        <f>IF($GO221&gt;=7,INDEX($DJ:$DJ,$GN221+7),"")</f>
      </c>
      <c r="FG221">
        <f>IF($GO221&gt;=8,INDEX($DJ:$DJ,$GN221+8),"")</f>
      </c>
      <c r="FH221">
        <f>IF($GO221&gt;=9,INDEX($DJ:$DJ,$GN221+9),"")</f>
      </c>
      <c r="FI221">
        <f>IF($GO221&gt;=10,INDEX($DJ:$DJ,$GN221+10),"")</f>
      </c>
      <c r="FJ221">
        <f>IF($GO221&gt;=11,INDEX($DJ:$DJ,$GN221+11),"")</f>
      </c>
      <c r="FK221">
        <f>IF($GO221&gt;=12,INDEX($DJ:$DJ,$GN221+12),"")</f>
      </c>
      <c r="FL221">
        <f>IF($GO221&gt;=13,INDEX($DJ:$DJ,$GN221+13),"")</f>
      </c>
      <c r="FM221">
        <f>IF($GO221&gt;=14,INDEX($DJ:$DJ,$GN221+14),"")</f>
      </c>
      <c r="FN221">
        <f>IF($GO221&gt;=15,INDEX($DJ:$DJ,$GN221+15),"")</f>
      </c>
      <c r="FO221">
        <f>IF($GO221&gt;=16,INDEX($DJ:$DJ,$GN221+16),"")</f>
      </c>
      <c r="FP221">
        <f>IF($GO221&gt;=17,INDEX($DJ:$DJ,$GN221+17),"")</f>
      </c>
      <c r="FQ221">
        <f>IF($GO221&gt;=18,INDEX($DJ:$DJ,$GN221+18),"")</f>
      </c>
      <c r="FR221">
        <f>IF($GO221&gt;=19,INDEX($DJ:$DJ,$GN221+19),"")</f>
      </c>
      <c r="FS221">
        <f>IF($GO221&gt;=20,INDEX($DJ:$DJ,$GN221+20),"")</f>
      </c>
      <c r="FT221">
        <f>IF($GO221&gt;=21,INDEX($DJ:$DJ,$GN221+21),"")</f>
      </c>
      <c r="FU221">
        <f>IF($GO221&gt;=22,INDEX($DJ:$DJ,$GN221+22),"")</f>
      </c>
      <c r="FV221">
        <f>IF($GO221&gt;=23,INDEX($DJ:$DJ,$GN221+23),"")</f>
      </c>
      <c r="FW221">
        <f>IF($GO221&gt;=24,INDEX($DJ:$DJ,$GN221+24),"")</f>
      </c>
      <c r="FX221">
        <f>IF($GO221&gt;=25,INDEX($DJ:$DJ,$GN221+25),"")</f>
      </c>
      <c r="FY221">
        <f>IF($GO221&gt;=26,INDEX($DJ:$DJ,$GN221+26),"")</f>
      </c>
      <c r="FZ221">
        <f>IF($GO221&gt;=27,INDEX($DJ:$DJ,$GN221+27),"")</f>
      </c>
      <c r="GA221">
        <f>IF($GO221&gt;=28,INDEX($DJ:$DJ,$GN221+28),"")</f>
      </c>
      <c r="GB221">
        <f>IF($GO221&gt;=29,INDEX($DJ:$DJ,$GN221+29),"")</f>
      </c>
      <c r="GC221">
        <f>IF($GO221&gt;=30,INDEX($DJ:$DJ,$GN221+30),"")</f>
      </c>
      <c r="GD221">
        <f>IF($GO221&gt;=31,INDEX($DJ:$DJ,$GN221+31),"")</f>
      </c>
      <c r="GE221">
        <f>IF($GO221&gt;=32,INDEX($DJ:$DJ,$GN221+32),"")</f>
      </c>
      <c r="GF221">
        <f>IF($GO221&gt;=33,INDEX($DJ:$DJ,$GN221+33),"")</f>
      </c>
      <c r="GG221">
        <f>IF($GO221&gt;=34,INDEX($DJ:$DJ,$GN221+34),"")</f>
      </c>
      <c r="GH221">
        <f>IF($GO221&gt;=35,INDEX($DJ:$DJ,$GN221+35),"")</f>
      </c>
      <c r="GI221">
        <f>IF($GO221&gt;=36,INDEX($DJ:$DJ,$GN221+36),"")</f>
      </c>
      <c r="GJ221">
        <f>IF($GO221&gt;=37,INDEX($DJ:$DJ,$GN221+37),"")</f>
      </c>
      <c r="GK221">
        <f>IF($GO221&gt;=38,INDEX($DJ:$DJ,$GN221+38),"")</f>
      </c>
      <c r="GL221">
        <f>IF($GO221&gt;=39,INDEX($DJ:$DJ,$GN221+39),"")</f>
      </c>
      <c r="GM221">
        <f>IF($GO221&gt;=40,INDEX($DJ:$DJ,$GN221+40),"")</f>
      </c>
      <c r="GN221">
        <f>IFERROR(MATCH($DH221,$DI$2:$DI$148,0)+1,0)</f>
      </c>
      <c r="GO221">
        <f>IFERROR(INDEX($DK$2:$DK$148,MATCH($DH221,$DI$2:$DI$148,0)),0)</f>
      </c>
      <c r="GP221">
        <f>IFERROR(MATCH($Y221,$DL$221:$EY$221,0),0)</f>
      </c>
      <c r="GQ221">
        <f>IF($GP221&gt;0,INDEX($EZ$221:$GM$221,$GP221),"")</f>
      </c>
      <c r="GR221" t="s">
        <v>412</v>
      </c>
      <c r="GT221">
        <f>IF($JC221&gt;=1,INDEX($GR:$GR,$JB221+1),"")</f>
      </c>
      <c r="GU221">
        <f>IF($JC221&gt;=2,INDEX($GR:$GR,$JB221+2),"")</f>
      </c>
      <c r="GV221">
        <f>IF($JC221&gt;=3,INDEX($GR:$GR,$JB221+3),"")</f>
      </c>
      <c r="GW221">
        <f>IF($JC221&gt;=4,INDEX($GR:$GR,$JB221+4),"")</f>
      </c>
      <c r="GX221">
        <f>IF($JC221&gt;=5,INDEX($GR:$GR,$JB221+5),"")</f>
      </c>
      <c r="GY221">
        <f>IF($JC221&gt;=6,INDEX($GR:$GR,$JB221+6),"")</f>
      </c>
      <c r="GZ221">
        <f>IF($JC221&gt;=7,INDEX($GR:$GR,$JB221+7),"")</f>
      </c>
      <c r="HA221">
        <f>IF($JC221&gt;=8,INDEX($GR:$GR,$JB221+8),"")</f>
      </c>
      <c r="HB221">
        <f>IF($JC221&gt;=9,INDEX($GR:$GR,$JB221+9),"")</f>
      </c>
      <c r="HC221">
        <f>IF($JC221&gt;=10,INDEX($GR:$GR,$JB221+10),"")</f>
      </c>
      <c r="HD221">
        <f>IF($JC221&gt;=11,INDEX($GR:$GR,$JB221+11),"")</f>
      </c>
      <c r="HE221">
        <f>IF($JC221&gt;=12,INDEX($GR:$GR,$JB221+12),"")</f>
      </c>
      <c r="HF221">
        <f>IF($JC221&gt;=13,INDEX($GR:$GR,$JB221+13),"")</f>
      </c>
      <c r="HG221">
        <f>IF($JC221&gt;=14,INDEX($GR:$GR,$JB221+14),"")</f>
      </c>
      <c r="HH221">
        <f>IF($JC221&gt;=15,INDEX($GR:$GR,$JB221+15),"")</f>
      </c>
      <c r="HI221">
        <f>IF($JC221&gt;=16,INDEX($GR:$GR,$JB221+16),"")</f>
      </c>
      <c r="HJ221">
        <f>IF($JC221&gt;=17,INDEX($GR:$GR,$JB221+17),"")</f>
      </c>
      <c r="HK221">
        <f>IF($JC221&gt;=18,INDEX($GR:$GR,$JB221+18),"")</f>
      </c>
      <c r="HL221">
        <f>IF($JC221&gt;=19,INDEX($GR:$GR,$JB221+19),"")</f>
      </c>
      <c r="HM221">
        <f>IF($JC221&gt;=20,INDEX($GR:$GR,$JB221+20),"")</f>
      </c>
      <c r="HN221">
        <f>IF($JC221&gt;=21,INDEX($GR:$GR,$JB221+21),"")</f>
      </c>
      <c r="HO221">
        <f>IF($JC221&gt;=22,INDEX($GR:$GR,$JB221+22),"")</f>
      </c>
      <c r="HP221">
        <f>IF($JC221&gt;=23,INDEX($GR:$GR,$JB221+23),"")</f>
      </c>
      <c r="HQ221">
        <f>IF($JC221&gt;=24,INDEX($GR:$GR,$JB221+24),"")</f>
      </c>
      <c r="HR221">
        <f>IF($JC221&gt;=25,INDEX($GR:$GR,$JB221+25),"")</f>
      </c>
      <c r="HS221">
        <f>IF($JC221&gt;=26,INDEX($GR:$GR,$JB221+26),"")</f>
      </c>
      <c r="HT221">
        <f>IF($JC221&gt;=27,INDEX($GR:$GR,$JB221+27),"")</f>
      </c>
      <c r="HU221">
        <f>IF($JC221&gt;=28,INDEX($GR:$GR,$JB221+28),"")</f>
      </c>
      <c r="HV221">
        <f>IF($JC221&gt;=29,INDEX($GR:$GR,$JB221+29),"")</f>
      </c>
      <c r="HW221">
        <f>IF($JC221&gt;=30,INDEX($GR:$GR,$JB221+30),"")</f>
      </c>
      <c r="HX221">
        <f>IF($JC221&gt;=31,INDEX($GR:$GR,$JB221+31),"")</f>
      </c>
      <c r="HY221">
        <f>IF($JC221&gt;=32,INDEX($GR:$GR,$JB221+32),"")</f>
      </c>
      <c r="HZ221">
        <f>IF($JC221&gt;=33,INDEX($GR:$GR,$JB221+33),"")</f>
      </c>
      <c r="IA221">
        <f>IF($JC221&gt;=34,INDEX($GR:$GR,$JB221+34),"")</f>
      </c>
      <c r="IB221">
        <f>IF($JC221&gt;=35,INDEX($GR:$GR,$JB221+35),"")</f>
      </c>
      <c r="IC221">
        <f>IF($JC221&gt;=36,INDEX($GR:$GR,$JB221+36),"")</f>
      </c>
      <c r="ID221">
        <f>IF($JC221&gt;=37,INDEX($GR:$GR,$JB221+37),"")</f>
      </c>
      <c r="IE221">
        <f>IF($JC221&gt;=38,INDEX($GR:$GR,$JB221+38),"")</f>
      </c>
      <c r="IF221">
        <f>IF($JC221&gt;=39,INDEX($GR:$GR,$JB221+39),"")</f>
      </c>
      <c r="IG221">
        <f>IF($JC221&gt;=40,INDEX($GR:$GR,$JB221+40),"")</f>
      </c>
      <c r="IH221">
        <f>IF($JC221&gt;=41,INDEX($GR:$GR,$JB221+41),"")</f>
      </c>
      <c r="II221">
        <f>IF($JC221&gt;=42,INDEX($GR:$GR,$JB221+42),"")</f>
      </c>
      <c r="IJ221">
        <f>IF($JC221&gt;=43,INDEX($GR:$GR,$JB221+43),"")</f>
      </c>
      <c r="IK221">
        <f>IF($JC221&gt;=44,INDEX($GR:$GR,$JB221+44),"")</f>
      </c>
      <c r="IL221">
        <f>IF($JC221&gt;=45,INDEX($GR:$GR,$JB221+45),"")</f>
      </c>
      <c r="IM221">
        <f>IF($JC221&gt;=46,INDEX($GR:$GR,$JB221+46),"")</f>
      </c>
      <c r="IN221">
        <f>IF($JC221&gt;=47,INDEX($GR:$GR,$JB221+47),"")</f>
      </c>
      <c r="IO221">
        <f>IF($JC221&gt;=48,INDEX($GR:$GR,$JB221+48),"")</f>
      </c>
      <c r="IP221">
        <f>IF($JC221&gt;=49,INDEX($GR:$GR,$JB221+49),"")</f>
      </c>
      <c r="IQ221">
        <f>IF($JC221&gt;=50,INDEX($GR:$GR,$JB221+50),"")</f>
      </c>
      <c r="IR221">
        <f>IF($JC221&gt;=51,INDEX($GR:$GR,$JB221+51),"")</f>
      </c>
      <c r="IS221">
        <f>IF($JC221&gt;=52,INDEX($GR:$GR,$JB221+52),"")</f>
      </c>
      <c r="IT221">
        <f>IF($JC221&gt;=53,INDEX($GR:$GR,$JB221+53),"")</f>
      </c>
      <c r="IU221">
        <f>IF($JC221&gt;=54,INDEX($GR:$GR,$JB221+54),"")</f>
      </c>
      <c r="IV221">
        <f>IF($JC221&gt;=55,INDEX($GR:$GR,$JB221+55),"")</f>
      </c>
      <c r="IW221">
        <f>IF($JC221&gt;=56,INDEX($GR:$GR,$JB221+56),"")</f>
      </c>
      <c r="IX221">
        <f>IF($JC221&gt;=57,INDEX($GR:$GR,$JB221+57),"")</f>
      </c>
      <c r="IY221">
        <f>IF($JC221&gt;=58,INDEX($GR:$GR,$JB221+58),"")</f>
      </c>
      <c r="IZ221">
        <f>IF($JC221&gt;=59,INDEX($GR:$GR,$JB221+59),"")</f>
      </c>
      <c r="JA221">
        <f>IF($JC221&gt;=60,INDEX($GR:$GR,$JB221+60),"")</f>
      </c>
      <c r="JB221">
        <f>IFERROR(MATCH($GQ221,$GR$2:$GR$324,0)+1,0)</f>
      </c>
      <c r="JC221">
        <f>IFERROR(INDEX($GS$2:$GS$324,MATCH($GQ221,$GR$2:$GR$324,0)),0)</f>
      </c>
      <c r="JD221" t="s">
        <v>40</v>
      </c>
      <c r="JE221" t="s">
        <v>40</v>
      </c>
    </row>
    <row r="222" spans="1:265" x14ac:dyDescent="0.25">
      <c r="Q222">
        <f>IF(OR($T222="",$P222=""),"",IFERROR($T222/$P222,0))</f>
      </c>
      <c r="R222">
        <f>IF($T222="","",
SUM($S222,$U222,$Z222,$V222,$X222)*
(1-IF($AA222="",0,VALUE($AA222)/100)))</f>
      </c>
      <c r="S222">
        <f>IF($T222="","",$T222)</f>
      </c>
      <c r="U222">
        <f>IF($T222="","",
IF($N222="","",
IF(ISNUMBER(SEARCH("exempt",LOWER($N222))),0,
$T222*(VALUE(SUBSTITUTE($N222,"%",""))/100))))</f>
      </c>
      <c r="AB222">
        <f>IFERROR(IF(FIND(" - ",$K222)&gt;0,MID($K222,FIND(" - ",$K222)+3,LEN($K222)),""),"")</f>
      </c>
      <c r="AK222" t="s">
        <v>762</v>
      </c>
      <c r="AP222">
        <f>IFERROR(LEFT($K222,FIND(" - ",$K222)-1),$K222)</f>
      </c>
      <c r="AS222">
        <f>IF($CH222&gt;=1,INDEX($AQ:$AQ,$CG222+1),"")</f>
      </c>
      <c r="AT222">
        <f>IF($CH222&gt;=2,INDEX($AQ:$AQ,$CG222+2),"")</f>
      </c>
      <c r="AU222">
        <f>IF($CH222&gt;=3,INDEX($AQ:$AQ,$CG222+3),"")</f>
      </c>
      <c r="AV222">
        <f>IF($CH222&gt;=4,INDEX($AQ:$AQ,$CG222+4),"")</f>
      </c>
      <c r="AW222">
        <f>IF($CH222&gt;=5,INDEX($AQ:$AQ,$CG222+5),"")</f>
      </c>
      <c r="AX222">
        <f>IF($CH222&gt;=6,INDEX($AQ:$AQ,$CG222+6),"")</f>
      </c>
      <c r="AY222">
        <f>IF($CH222&gt;=7,INDEX($AQ:$AQ,$CG222+7),"")</f>
      </c>
      <c r="AZ222">
        <f>IF($CH222&gt;=8,INDEX($AQ:$AQ,$CG222+8),"")</f>
      </c>
      <c r="BA222">
        <f>IF($CH222&gt;=9,INDEX($AQ:$AQ,$CG222+9),"")</f>
      </c>
      <c r="BB222">
        <f>IF($CH222&gt;=10,INDEX($AQ:$AQ,$CG222+10),"")</f>
      </c>
      <c r="BC222">
        <f>IF($CH222&gt;=11,INDEX($AQ:$AQ,$CG222+11),"")</f>
      </c>
      <c r="BD222">
        <f>IF($CH222&gt;=12,INDEX($AQ:$AQ,$CG222+12),"")</f>
      </c>
      <c r="BE222">
        <f>IF($CH222&gt;=13,INDEX($AQ:$AQ,$CG222+13),"")</f>
      </c>
      <c r="BF222">
        <f>IF($CH222&gt;=14,INDEX($AQ:$AQ,$CG222+14),"")</f>
      </c>
      <c r="BG222">
        <f>IF($CH222&gt;=15,INDEX($AQ:$AQ,$CG222+15),"")</f>
      </c>
      <c r="BH222">
        <f>IF($CH222&gt;=16,INDEX($AQ:$AQ,$CG222+16),"")</f>
      </c>
      <c r="BI222">
        <f>IF($CH222&gt;=17,INDEX($AQ:$AQ,$CG222+17),"")</f>
      </c>
      <c r="BJ222">
        <f>IF($CH222&gt;=18,INDEX($AQ:$AQ,$CG222+18),"")</f>
      </c>
      <c r="BK222">
        <f>IF($CH222&gt;=19,INDEX($AQ:$AQ,$CG222+19),"")</f>
      </c>
      <c r="BL222">
        <f>IF($CH222&gt;=20,INDEX($AQ:$AQ,$CG222+20),"")</f>
      </c>
      <c r="BM222">
        <f>IF($CH222&gt;=21,INDEX($AQ:$AQ,$CG222+21),"")</f>
      </c>
      <c r="BN222">
        <f>IF($CH222&gt;=22,INDEX($AQ:$AQ,$CG222+22),"")</f>
      </c>
      <c r="BO222">
        <f>IF($CH222&gt;=23,INDEX($AQ:$AQ,$CG222+23),"")</f>
      </c>
      <c r="BP222">
        <f>IF($CH222&gt;=24,INDEX($AQ:$AQ,$CG222+24),"")</f>
      </c>
      <c r="BQ222">
        <f>IF($CH222&gt;=25,INDEX($AQ:$AQ,$CG222+25),"")</f>
      </c>
      <c r="BR222">
        <f>IF($CH222&gt;=26,INDEX($AQ:$AQ,$CG222+26),"")</f>
      </c>
      <c r="BS222">
        <f>IF($CH222&gt;=27,INDEX($AQ:$AQ,$CG222+27),"")</f>
      </c>
      <c r="BT222">
        <f>IF($CH222&gt;=28,INDEX($AQ:$AQ,$CG222+28),"")</f>
      </c>
      <c r="BU222">
        <f>IF($CH222&gt;=29,INDEX($AQ:$AQ,$CG222+29),"")</f>
      </c>
      <c r="BV222">
        <f>IF($CH222&gt;=30,INDEX($AQ:$AQ,$CG222+30),"")</f>
      </c>
      <c r="BW222">
        <f>IF($CH222&gt;=31,INDEX($AQ:$AQ,$CG222+31),"")</f>
      </c>
      <c r="BX222">
        <f>IF($CH222&gt;=32,INDEX($AQ:$AQ,$CG222+32),"")</f>
      </c>
      <c r="BY222">
        <f>IF($CH222&gt;=33,INDEX($AQ:$AQ,$CG222+33),"")</f>
      </c>
      <c r="BZ222">
        <f>IF($CH222&gt;=34,INDEX($AQ:$AQ,$CG222+34),"")</f>
      </c>
      <c r="CA222">
        <f>IF($CH222&gt;=35,INDEX($AQ:$AQ,$CG222+35),"")</f>
      </c>
      <c r="CB222">
        <f>IF($CH222&gt;=36,INDEX($AQ:$AQ,$CG222+36),"")</f>
      </c>
      <c r="CC222">
        <f>IF($CH222&gt;=37,INDEX($AQ:$AQ,$CG222+37),"")</f>
      </c>
      <c r="CD222">
        <f>IF($CH222&gt;=38,INDEX($AQ:$AQ,$CG222+38),"")</f>
      </c>
      <c r="CE222">
        <f>IF($CH222&gt;=39,INDEX($AQ:$AQ,$CG222+39),"")</f>
      </c>
      <c r="CF222">
        <f>IF($CH222&gt;=40,INDEX($AQ:$AQ,$CG222+40),"")</f>
      </c>
      <c r="CG222">
        <f>IFERROR(MATCH($AP222,$AQ$2:$AQ$134,0)+1,0)</f>
      </c>
      <c r="CH222">
        <f>IFERROR(INDEX($AR$2:$AR$134,MATCH($AP222,$AQ$2:$AQ$134,0)),0)</f>
      </c>
      <c r="CI222">
        <f>IFERROR(LEFT($L222,FIND(" - ",$L222)-1),$L222)</f>
      </c>
      <c r="CJ222" t="s">
        <v>224</v>
      </c>
      <c r="CL222">
        <f>IF($DG222&gt;=1,INDEX($CJ:$CJ,$DF222+1),"")</f>
      </c>
      <c r="CM222">
        <f>IF($DG222&gt;=2,INDEX($CJ:$CJ,$DF222+2),"")</f>
      </c>
      <c r="CN222">
        <f>IF($DG222&gt;=3,INDEX($CJ:$CJ,$DF222+3),"")</f>
      </c>
      <c r="CO222">
        <f>IF($DG222&gt;=4,INDEX($CJ:$CJ,$DF222+4),"")</f>
      </c>
      <c r="CP222">
        <f>IF($DG222&gt;=5,INDEX($CJ:$CJ,$DF222+5),"")</f>
      </c>
      <c r="CQ222">
        <f>IF($DG222&gt;=6,INDEX($CJ:$CJ,$DF222+6),"")</f>
      </c>
      <c r="CR222">
        <f>IF($DG222&gt;=7,INDEX($CJ:$CJ,$DF222+7),"")</f>
      </c>
      <c r="CS222">
        <f>IF($DG222&gt;=8,INDEX($CJ:$CJ,$DF222+8),"")</f>
      </c>
      <c r="CT222">
        <f>IF($DG222&gt;=9,INDEX($CJ:$CJ,$DF222+9),"")</f>
      </c>
      <c r="CU222">
        <f>IF($DG222&gt;=10,INDEX($CJ:$CJ,$DF222+10),"")</f>
      </c>
      <c r="CV222">
        <f>IF($DG222&gt;=11,INDEX($CJ:$CJ,$DF222+11),"")</f>
      </c>
      <c r="CW222">
        <f>IF($DG222&gt;=12,INDEX($CJ:$CJ,$DF222+12),"")</f>
      </c>
      <c r="CX222">
        <f>IF($DG222&gt;=13,INDEX($CJ:$CJ,$DF222+13),"")</f>
      </c>
      <c r="CY222">
        <f>IF($DG222&gt;=14,INDEX($CJ:$CJ,$DF222+14),"")</f>
      </c>
      <c r="CZ222">
        <f>IF($DG222&gt;=15,INDEX($CJ:$CJ,$DF222+15),"")</f>
      </c>
      <c r="DA222">
        <f>IF($DG222&gt;=16,INDEX($CJ:$CJ,$DF222+16),"")</f>
      </c>
      <c r="DB222">
        <f>IF($DG222&gt;=17,INDEX($CJ:$CJ,$DF222+17),"")</f>
      </c>
      <c r="DC222">
        <f>IF($DG222&gt;=18,INDEX($CJ:$CJ,$DF222+18),"")</f>
      </c>
      <c r="DD222">
        <f>IF($DG222&gt;=19,INDEX($CJ:$CJ,$DF222+19),"")</f>
      </c>
      <c r="DE222">
        <f>IF($DG222&gt;=20,INDEX($CJ:$CJ,$DF222+20),"")</f>
      </c>
      <c r="DF222">
        <f>IFERROR(MATCH($CI222,$CJ$2:$CJ$263,0)+1,0)</f>
      </c>
      <c r="DG222">
        <f>IFERROR(INDEX($CK$2:$CK$263,MATCH($CI222,$CJ$2:$CJ$263,0)),0)</f>
      </c>
      <c r="DH222">
        <f>IFERROR(INDEX($AO:$AO,MATCH($N222,$AN:$AN,0))&amp;"","")</f>
      </c>
      <c r="DL222">
        <f>IF($GO222&gt;=1,INDEX($DI:$DI,$GN222+1),"")</f>
      </c>
      <c r="DM222">
        <f>IF($GO222&gt;=2,INDEX($DI:$DI,$GN222+2),"")</f>
      </c>
      <c r="DN222">
        <f>IF($GO222&gt;=3,INDEX($DI:$DI,$GN222+3),"")</f>
      </c>
      <c r="DO222">
        <f>IF($GO222&gt;=4,INDEX($DI:$DI,$GN222+4),"")</f>
      </c>
      <c r="DP222">
        <f>IF($GO222&gt;=5,INDEX($DI:$DI,$GN222+5),"")</f>
      </c>
      <c r="DQ222">
        <f>IF($GO222&gt;=6,INDEX($DI:$DI,$GN222+6),"")</f>
      </c>
      <c r="DR222">
        <f>IF($GO222&gt;=7,INDEX($DI:$DI,$GN222+7),"")</f>
      </c>
      <c r="DS222">
        <f>IF($GO222&gt;=8,INDEX($DI:$DI,$GN222+8),"")</f>
      </c>
      <c r="DT222">
        <f>IF($GO222&gt;=9,INDEX($DI:$DI,$GN222+9),"")</f>
      </c>
      <c r="DU222">
        <f>IF($GO222&gt;=10,INDEX($DI:$DI,$GN222+10),"")</f>
      </c>
      <c r="DV222">
        <f>IF($GO222&gt;=11,INDEX($DI:$DI,$GN222+11),"")</f>
      </c>
      <c r="DW222">
        <f>IF($GO222&gt;=12,INDEX($DI:$DI,$GN222+12),"")</f>
      </c>
      <c r="DX222">
        <f>IF($GO222&gt;=13,INDEX($DI:$DI,$GN222+13),"")</f>
      </c>
      <c r="DY222">
        <f>IF($GO222&gt;=14,INDEX($DI:$DI,$GN222+14),"")</f>
      </c>
      <c r="DZ222">
        <f>IF($GO222&gt;=15,INDEX($DI:$DI,$GN222+15),"")</f>
      </c>
      <c r="EA222">
        <f>IF($GO222&gt;=16,INDEX($DI:$DI,$GN222+16),"")</f>
      </c>
      <c r="EB222">
        <f>IF($GO222&gt;=17,INDEX($DI:$DI,$GN222+17),"")</f>
      </c>
      <c r="EC222">
        <f>IF($GO222&gt;=18,INDEX($DI:$DI,$GN222+18),"")</f>
      </c>
      <c r="ED222">
        <f>IF($GO222&gt;=19,INDEX($DI:$DI,$GN222+19),"")</f>
      </c>
      <c r="EE222">
        <f>IF($GO222&gt;=20,INDEX($DI:$DI,$GN222+20),"")</f>
      </c>
      <c r="EF222">
        <f>IF($GO222&gt;=21,INDEX($DI:$DI,$GN222+21),"")</f>
      </c>
      <c r="EG222">
        <f>IF($GO222&gt;=22,INDEX($DI:$DI,$GN222+22),"")</f>
      </c>
      <c r="EH222">
        <f>IF($GO222&gt;=23,INDEX($DI:$DI,$GN222+23),"")</f>
      </c>
      <c r="EI222">
        <f>IF($GO222&gt;=24,INDEX($DI:$DI,$GN222+24),"")</f>
      </c>
      <c r="EJ222">
        <f>IF($GO222&gt;=25,INDEX($DI:$DI,$GN222+25),"")</f>
      </c>
      <c r="EK222">
        <f>IF($GO222&gt;=26,INDEX($DI:$DI,$GN222+26),"")</f>
      </c>
      <c r="EL222">
        <f>IF($GO222&gt;=27,INDEX($DI:$DI,$GN222+27),"")</f>
      </c>
      <c r="EM222">
        <f>IF($GO222&gt;=28,INDEX($DI:$DI,$GN222+28),"")</f>
      </c>
      <c r="EN222">
        <f>IF($GO222&gt;=29,INDEX($DI:$DI,$GN222+29),"")</f>
      </c>
      <c r="EO222">
        <f>IF($GO222&gt;=30,INDEX($DI:$DI,$GN222+30),"")</f>
      </c>
      <c r="EP222">
        <f>IF($GO222&gt;=31,INDEX($DI:$DI,$GN222+31),"")</f>
      </c>
      <c r="EQ222">
        <f>IF($GO222&gt;=32,INDEX($DI:$DI,$GN222+32),"")</f>
      </c>
      <c r="ER222">
        <f>IF($GO222&gt;=33,INDEX($DI:$DI,$GN222+33),"")</f>
      </c>
      <c r="ES222">
        <f>IF($GO222&gt;=34,INDEX($DI:$DI,$GN222+34),"")</f>
      </c>
      <c r="ET222">
        <f>IF($GO222&gt;=35,INDEX($DI:$DI,$GN222+35),"")</f>
      </c>
      <c r="EU222">
        <f>IF($GO222&gt;=36,INDEX($DI:$DI,$GN222+36),"")</f>
      </c>
      <c r="EV222">
        <f>IF($GO222&gt;=37,INDEX($DI:$DI,$GN222+37),"")</f>
      </c>
      <c r="EW222">
        <f>IF($GO222&gt;=38,INDEX($DI:$DI,$GN222+38),"")</f>
      </c>
      <c r="EX222">
        <f>IF($GO222&gt;=39,INDEX($DI:$DI,$GN222+39),"")</f>
      </c>
      <c r="EY222">
        <f>IF($GO222&gt;=40,INDEX($DI:$DI,$GN222+40),"")</f>
      </c>
      <c r="EZ222">
        <f>IF($GO222&gt;=1,INDEX($DJ:$DJ,$GN222+1),"")</f>
      </c>
      <c r="FA222">
        <f>IF($GO222&gt;=2,INDEX($DJ:$DJ,$GN222+2),"")</f>
      </c>
      <c r="FB222">
        <f>IF($GO222&gt;=3,INDEX($DJ:$DJ,$GN222+3),"")</f>
      </c>
      <c r="FC222">
        <f>IF($GO222&gt;=4,INDEX($DJ:$DJ,$GN222+4),"")</f>
      </c>
      <c r="FD222">
        <f>IF($GO222&gt;=5,INDEX($DJ:$DJ,$GN222+5),"")</f>
      </c>
      <c r="FE222">
        <f>IF($GO222&gt;=6,INDEX($DJ:$DJ,$GN222+6),"")</f>
      </c>
      <c r="FF222">
        <f>IF($GO222&gt;=7,INDEX($DJ:$DJ,$GN222+7),"")</f>
      </c>
      <c r="FG222">
        <f>IF($GO222&gt;=8,INDEX($DJ:$DJ,$GN222+8),"")</f>
      </c>
      <c r="FH222">
        <f>IF($GO222&gt;=9,INDEX($DJ:$DJ,$GN222+9),"")</f>
      </c>
      <c r="FI222">
        <f>IF($GO222&gt;=10,INDEX($DJ:$DJ,$GN222+10),"")</f>
      </c>
      <c r="FJ222">
        <f>IF($GO222&gt;=11,INDEX($DJ:$DJ,$GN222+11),"")</f>
      </c>
      <c r="FK222">
        <f>IF($GO222&gt;=12,INDEX($DJ:$DJ,$GN222+12),"")</f>
      </c>
      <c r="FL222">
        <f>IF($GO222&gt;=13,INDEX($DJ:$DJ,$GN222+13),"")</f>
      </c>
      <c r="FM222">
        <f>IF($GO222&gt;=14,INDEX($DJ:$DJ,$GN222+14),"")</f>
      </c>
      <c r="FN222">
        <f>IF($GO222&gt;=15,INDEX($DJ:$DJ,$GN222+15),"")</f>
      </c>
      <c r="FO222">
        <f>IF($GO222&gt;=16,INDEX($DJ:$DJ,$GN222+16),"")</f>
      </c>
      <c r="FP222">
        <f>IF($GO222&gt;=17,INDEX($DJ:$DJ,$GN222+17),"")</f>
      </c>
      <c r="FQ222">
        <f>IF($GO222&gt;=18,INDEX($DJ:$DJ,$GN222+18),"")</f>
      </c>
      <c r="FR222">
        <f>IF($GO222&gt;=19,INDEX($DJ:$DJ,$GN222+19),"")</f>
      </c>
      <c r="FS222">
        <f>IF($GO222&gt;=20,INDEX($DJ:$DJ,$GN222+20),"")</f>
      </c>
      <c r="FT222">
        <f>IF($GO222&gt;=21,INDEX($DJ:$DJ,$GN222+21),"")</f>
      </c>
      <c r="FU222">
        <f>IF($GO222&gt;=22,INDEX($DJ:$DJ,$GN222+22),"")</f>
      </c>
      <c r="FV222">
        <f>IF($GO222&gt;=23,INDEX($DJ:$DJ,$GN222+23),"")</f>
      </c>
      <c r="FW222">
        <f>IF($GO222&gt;=24,INDEX($DJ:$DJ,$GN222+24),"")</f>
      </c>
      <c r="FX222">
        <f>IF($GO222&gt;=25,INDEX($DJ:$DJ,$GN222+25),"")</f>
      </c>
      <c r="FY222">
        <f>IF($GO222&gt;=26,INDEX($DJ:$DJ,$GN222+26),"")</f>
      </c>
      <c r="FZ222">
        <f>IF($GO222&gt;=27,INDEX($DJ:$DJ,$GN222+27),"")</f>
      </c>
      <c r="GA222">
        <f>IF($GO222&gt;=28,INDEX($DJ:$DJ,$GN222+28),"")</f>
      </c>
      <c r="GB222">
        <f>IF($GO222&gt;=29,INDEX($DJ:$DJ,$GN222+29),"")</f>
      </c>
      <c r="GC222">
        <f>IF($GO222&gt;=30,INDEX($DJ:$DJ,$GN222+30),"")</f>
      </c>
      <c r="GD222">
        <f>IF($GO222&gt;=31,INDEX($DJ:$DJ,$GN222+31),"")</f>
      </c>
      <c r="GE222">
        <f>IF($GO222&gt;=32,INDEX($DJ:$DJ,$GN222+32),"")</f>
      </c>
      <c r="GF222">
        <f>IF($GO222&gt;=33,INDEX($DJ:$DJ,$GN222+33),"")</f>
      </c>
      <c r="GG222">
        <f>IF($GO222&gt;=34,INDEX($DJ:$DJ,$GN222+34),"")</f>
      </c>
      <c r="GH222">
        <f>IF($GO222&gt;=35,INDEX($DJ:$DJ,$GN222+35),"")</f>
      </c>
      <c r="GI222">
        <f>IF($GO222&gt;=36,INDEX($DJ:$DJ,$GN222+36),"")</f>
      </c>
      <c r="GJ222">
        <f>IF($GO222&gt;=37,INDEX($DJ:$DJ,$GN222+37),"")</f>
      </c>
      <c r="GK222">
        <f>IF($GO222&gt;=38,INDEX($DJ:$DJ,$GN222+38),"")</f>
      </c>
      <c r="GL222">
        <f>IF($GO222&gt;=39,INDEX($DJ:$DJ,$GN222+39),"")</f>
      </c>
      <c r="GM222">
        <f>IF($GO222&gt;=40,INDEX($DJ:$DJ,$GN222+40),"")</f>
      </c>
      <c r="GN222">
        <f>IFERROR(MATCH($DH222,$DI$2:$DI$148,0)+1,0)</f>
      </c>
      <c r="GO222">
        <f>IFERROR(INDEX($DK$2:$DK$148,MATCH($DH222,$DI$2:$DI$148,0)),0)</f>
      </c>
      <c r="GP222">
        <f>IFERROR(MATCH($Y222,$DL$222:$EY$222,0),0)</f>
      </c>
      <c r="GQ222">
        <f>IF($GP222&gt;0,INDEX($EZ$222:$GM$222,$GP222),"")</f>
      </c>
      <c r="GR222" t="s">
        <v>416</v>
      </c>
      <c r="GT222">
        <f>IF($JC222&gt;=1,INDEX($GR:$GR,$JB222+1),"")</f>
      </c>
      <c r="GU222">
        <f>IF($JC222&gt;=2,INDEX($GR:$GR,$JB222+2),"")</f>
      </c>
      <c r="GV222">
        <f>IF($JC222&gt;=3,INDEX($GR:$GR,$JB222+3),"")</f>
      </c>
      <c r="GW222">
        <f>IF($JC222&gt;=4,INDEX($GR:$GR,$JB222+4),"")</f>
      </c>
      <c r="GX222">
        <f>IF($JC222&gt;=5,INDEX($GR:$GR,$JB222+5),"")</f>
      </c>
      <c r="GY222">
        <f>IF($JC222&gt;=6,INDEX($GR:$GR,$JB222+6),"")</f>
      </c>
      <c r="GZ222">
        <f>IF($JC222&gt;=7,INDEX($GR:$GR,$JB222+7),"")</f>
      </c>
      <c r="HA222">
        <f>IF($JC222&gt;=8,INDEX($GR:$GR,$JB222+8),"")</f>
      </c>
      <c r="HB222">
        <f>IF($JC222&gt;=9,INDEX($GR:$GR,$JB222+9),"")</f>
      </c>
      <c r="HC222">
        <f>IF($JC222&gt;=10,INDEX($GR:$GR,$JB222+10),"")</f>
      </c>
      <c r="HD222">
        <f>IF($JC222&gt;=11,INDEX($GR:$GR,$JB222+11),"")</f>
      </c>
      <c r="HE222">
        <f>IF($JC222&gt;=12,INDEX($GR:$GR,$JB222+12),"")</f>
      </c>
      <c r="HF222">
        <f>IF($JC222&gt;=13,INDEX($GR:$GR,$JB222+13),"")</f>
      </c>
      <c r="HG222">
        <f>IF($JC222&gt;=14,INDEX($GR:$GR,$JB222+14),"")</f>
      </c>
      <c r="HH222">
        <f>IF($JC222&gt;=15,INDEX($GR:$GR,$JB222+15),"")</f>
      </c>
      <c r="HI222">
        <f>IF($JC222&gt;=16,INDEX($GR:$GR,$JB222+16),"")</f>
      </c>
      <c r="HJ222">
        <f>IF($JC222&gt;=17,INDEX($GR:$GR,$JB222+17),"")</f>
      </c>
      <c r="HK222">
        <f>IF($JC222&gt;=18,INDEX($GR:$GR,$JB222+18),"")</f>
      </c>
      <c r="HL222">
        <f>IF($JC222&gt;=19,INDEX($GR:$GR,$JB222+19),"")</f>
      </c>
      <c r="HM222">
        <f>IF($JC222&gt;=20,INDEX($GR:$GR,$JB222+20),"")</f>
      </c>
      <c r="HN222">
        <f>IF($JC222&gt;=21,INDEX($GR:$GR,$JB222+21),"")</f>
      </c>
      <c r="HO222">
        <f>IF($JC222&gt;=22,INDEX($GR:$GR,$JB222+22),"")</f>
      </c>
      <c r="HP222">
        <f>IF($JC222&gt;=23,INDEX($GR:$GR,$JB222+23),"")</f>
      </c>
      <c r="HQ222">
        <f>IF($JC222&gt;=24,INDEX($GR:$GR,$JB222+24),"")</f>
      </c>
      <c r="HR222">
        <f>IF($JC222&gt;=25,INDEX($GR:$GR,$JB222+25),"")</f>
      </c>
      <c r="HS222">
        <f>IF($JC222&gt;=26,INDEX($GR:$GR,$JB222+26),"")</f>
      </c>
      <c r="HT222">
        <f>IF($JC222&gt;=27,INDEX($GR:$GR,$JB222+27),"")</f>
      </c>
      <c r="HU222">
        <f>IF($JC222&gt;=28,INDEX($GR:$GR,$JB222+28),"")</f>
      </c>
      <c r="HV222">
        <f>IF($JC222&gt;=29,INDEX($GR:$GR,$JB222+29),"")</f>
      </c>
      <c r="HW222">
        <f>IF($JC222&gt;=30,INDEX($GR:$GR,$JB222+30),"")</f>
      </c>
      <c r="HX222">
        <f>IF($JC222&gt;=31,INDEX($GR:$GR,$JB222+31),"")</f>
      </c>
      <c r="HY222">
        <f>IF($JC222&gt;=32,INDEX($GR:$GR,$JB222+32),"")</f>
      </c>
      <c r="HZ222">
        <f>IF($JC222&gt;=33,INDEX($GR:$GR,$JB222+33),"")</f>
      </c>
      <c r="IA222">
        <f>IF($JC222&gt;=34,INDEX($GR:$GR,$JB222+34),"")</f>
      </c>
      <c r="IB222">
        <f>IF($JC222&gt;=35,INDEX($GR:$GR,$JB222+35),"")</f>
      </c>
      <c r="IC222">
        <f>IF($JC222&gt;=36,INDEX($GR:$GR,$JB222+36),"")</f>
      </c>
      <c r="ID222">
        <f>IF($JC222&gt;=37,INDEX($GR:$GR,$JB222+37),"")</f>
      </c>
      <c r="IE222">
        <f>IF($JC222&gt;=38,INDEX($GR:$GR,$JB222+38),"")</f>
      </c>
      <c r="IF222">
        <f>IF($JC222&gt;=39,INDEX($GR:$GR,$JB222+39),"")</f>
      </c>
      <c r="IG222">
        <f>IF($JC222&gt;=40,INDEX($GR:$GR,$JB222+40),"")</f>
      </c>
      <c r="IH222">
        <f>IF($JC222&gt;=41,INDEX($GR:$GR,$JB222+41),"")</f>
      </c>
      <c r="II222">
        <f>IF($JC222&gt;=42,INDEX($GR:$GR,$JB222+42),"")</f>
      </c>
      <c r="IJ222">
        <f>IF($JC222&gt;=43,INDEX($GR:$GR,$JB222+43),"")</f>
      </c>
      <c r="IK222">
        <f>IF($JC222&gt;=44,INDEX($GR:$GR,$JB222+44),"")</f>
      </c>
      <c r="IL222">
        <f>IF($JC222&gt;=45,INDEX($GR:$GR,$JB222+45),"")</f>
      </c>
      <c r="IM222">
        <f>IF($JC222&gt;=46,INDEX($GR:$GR,$JB222+46),"")</f>
      </c>
      <c r="IN222">
        <f>IF($JC222&gt;=47,INDEX($GR:$GR,$JB222+47),"")</f>
      </c>
      <c r="IO222">
        <f>IF($JC222&gt;=48,INDEX($GR:$GR,$JB222+48),"")</f>
      </c>
      <c r="IP222">
        <f>IF($JC222&gt;=49,INDEX($GR:$GR,$JB222+49),"")</f>
      </c>
      <c r="IQ222">
        <f>IF($JC222&gt;=50,INDEX($GR:$GR,$JB222+50),"")</f>
      </c>
      <c r="IR222">
        <f>IF($JC222&gt;=51,INDEX($GR:$GR,$JB222+51),"")</f>
      </c>
      <c r="IS222">
        <f>IF($JC222&gt;=52,INDEX($GR:$GR,$JB222+52),"")</f>
      </c>
      <c r="IT222">
        <f>IF($JC222&gt;=53,INDEX($GR:$GR,$JB222+53),"")</f>
      </c>
      <c r="IU222">
        <f>IF($JC222&gt;=54,INDEX($GR:$GR,$JB222+54),"")</f>
      </c>
      <c r="IV222">
        <f>IF($JC222&gt;=55,INDEX($GR:$GR,$JB222+55),"")</f>
      </c>
      <c r="IW222">
        <f>IF($JC222&gt;=56,INDEX($GR:$GR,$JB222+56),"")</f>
      </c>
      <c r="IX222">
        <f>IF($JC222&gt;=57,INDEX($GR:$GR,$JB222+57),"")</f>
      </c>
      <c r="IY222">
        <f>IF($JC222&gt;=58,INDEX($GR:$GR,$JB222+58),"")</f>
      </c>
      <c r="IZ222">
        <f>IF($JC222&gt;=59,INDEX($GR:$GR,$JB222+59),"")</f>
      </c>
      <c r="JA222">
        <f>IF($JC222&gt;=60,INDEX($GR:$GR,$JB222+60),"")</f>
      </c>
      <c r="JB222">
        <f>IFERROR(MATCH($GQ222,$GR$2:$GR$324,0)+1,0)</f>
      </c>
      <c r="JC222">
        <f>IFERROR(INDEX($GS$2:$GS$324,MATCH($GQ222,$GR$2:$GR$324,0)),0)</f>
      </c>
      <c r="JD222" t="s">
        <v>40</v>
      </c>
      <c r="JE222" t="s">
        <v>40</v>
      </c>
    </row>
    <row r="223" spans="1:265" x14ac:dyDescent="0.25">
      <c r="Q223">
        <f>IF(OR($T223="",$P223=""),"",IFERROR($T223/$P223,0))</f>
      </c>
      <c r="R223">
        <f>IF($T223="","",
SUM($S223,$U223,$Z223,$V223,$X223)*
(1-IF($AA223="",0,VALUE($AA223)/100)))</f>
      </c>
      <c r="S223">
        <f>IF($T223="","",$T223)</f>
      </c>
      <c r="U223">
        <f>IF($T223="","",
IF($N223="","",
IF(ISNUMBER(SEARCH("exempt",LOWER($N223))),0,
$T223*(VALUE(SUBSTITUTE($N223,"%",""))/100))))</f>
      </c>
      <c r="AB223">
        <f>IFERROR(IF(FIND(" - ",$K223)&gt;0,MID($K223,FIND(" - ",$K223)+3,LEN($K223)),""),"")</f>
      </c>
      <c r="AK223" t="s">
        <v>763</v>
      </c>
      <c r="AP223">
        <f>IFERROR(LEFT($K223,FIND(" - ",$K223)-1),$K223)</f>
      </c>
      <c r="AS223">
        <f>IF($CH223&gt;=1,INDEX($AQ:$AQ,$CG223+1),"")</f>
      </c>
      <c r="AT223">
        <f>IF($CH223&gt;=2,INDEX($AQ:$AQ,$CG223+2),"")</f>
      </c>
      <c r="AU223">
        <f>IF($CH223&gt;=3,INDEX($AQ:$AQ,$CG223+3),"")</f>
      </c>
      <c r="AV223">
        <f>IF($CH223&gt;=4,INDEX($AQ:$AQ,$CG223+4),"")</f>
      </c>
      <c r="AW223">
        <f>IF($CH223&gt;=5,INDEX($AQ:$AQ,$CG223+5),"")</f>
      </c>
      <c r="AX223">
        <f>IF($CH223&gt;=6,INDEX($AQ:$AQ,$CG223+6),"")</f>
      </c>
      <c r="AY223">
        <f>IF($CH223&gt;=7,INDEX($AQ:$AQ,$CG223+7),"")</f>
      </c>
      <c r="AZ223">
        <f>IF($CH223&gt;=8,INDEX($AQ:$AQ,$CG223+8),"")</f>
      </c>
      <c r="BA223">
        <f>IF($CH223&gt;=9,INDEX($AQ:$AQ,$CG223+9),"")</f>
      </c>
      <c r="BB223">
        <f>IF($CH223&gt;=10,INDEX($AQ:$AQ,$CG223+10),"")</f>
      </c>
      <c r="BC223">
        <f>IF($CH223&gt;=11,INDEX($AQ:$AQ,$CG223+11),"")</f>
      </c>
      <c r="BD223">
        <f>IF($CH223&gt;=12,INDEX($AQ:$AQ,$CG223+12),"")</f>
      </c>
      <c r="BE223">
        <f>IF($CH223&gt;=13,INDEX($AQ:$AQ,$CG223+13),"")</f>
      </c>
      <c r="BF223">
        <f>IF($CH223&gt;=14,INDEX($AQ:$AQ,$CG223+14),"")</f>
      </c>
      <c r="BG223">
        <f>IF($CH223&gt;=15,INDEX($AQ:$AQ,$CG223+15),"")</f>
      </c>
      <c r="BH223">
        <f>IF($CH223&gt;=16,INDEX($AQ:$AQ,$CG223+16),"")</f>
      </c>
      <c r="BI223">
        <f>IF($CH223&gt;=17,INDEX($AQ:$AQ,$CG223+17),"")</f>
      </c>
      <c r="BJ223">
        <f>IF($CH223&gt;=18,INDEX($AQ:$AQ,$CG223+18),"")</f>
      </c>
      <c r="BK223">
        <f>IF($CH223&gt;=19,INDEX($AQ:$AQ,$CG223+19),"")</f>
      </c>
      <c r="BL223">
        <f>IF($CH223&gt;=20,INDEX($AQ:$AQ,$CG223+20),"")</f>
      </c>
      <c r="BM223">
        <f>IF($CH223&gt;=21,INDEX($AQ:$AQ,$CG223+21),"")</f>
      </c>
      <c r="BN223">
        <f>IF($CH223&gt;=22,INDEX($AQ:$AQ,$CG223+22),"")</f>
      </c>
      <c r="BO223">
        <f>IF($CH223&gt;=23,INDEX($AQ:$AQ,$CG223+23),"")</f>
      </c>
      <c r="BP223">
        <f>IF($CH223&gt;=24,INDEX($AQ:$AQ,$CG223+24),"")</f>
      </c>
      <c r="BQ223">
        <f>IF($CH223&gt;=25,INDEX($AQ:$AQ,$CG223+25),"")</f>
      </c>
      <c r="BR223">
        <f>IF($CH223&gt;=26,INDEX($AQ:$AQ,$CG223+26),"")</f>
      </c>
      <c r="BS223">
        <f>IF($CH223&gt;=27,INDEX($AQ:$AQ,$CG223+27),"")</f>
      </c>
      <c r="BT223">
        <f>IF($CH223&gt;=28,INDEX($AQ:$AQ,$CG223+28),"")</f>
      </c>
      <c r="BU223">
        <f>IF($CH223&gt;=29,INDEX($AQ:$AQ,$CG223+29),"")</f>
      </c>
      <c r="BV223">
        <f>IF($CH223&gt;=30,INDEX($AQ:$AQ,$CG223+30),"")</f>
      </c>
      <c r="BW223">
        <f>IF($CH223&gt;=31,INDEX($AQ:$AQ,$CG223+31),"")</f>
      </c>
      <c r="BX223">
        <f>IF($CH223&gt;=32,INDEX($AQ:$AQ,$CG223+32),"")</f>
      </c>
      <c r="BY223">
        <f>IF($CH223&gt;=33,INDEX($AQ:$AQ,$CG223+33),"")</f>
      </c>
      <c r="BZ223">
        <f>IF($CH223&gt;=34,INDEX($AQ:$AQ,$CG223+34),"")</f>
      </c>
      <c r="CA223">
        <f>IF($CH223&gt;=35,INDEX($AQ:$AQ,$CG223+35),"")</f>
      </c>
      <c r="CB223">
        <f>IF($CH223&gt;=36,INDEX($AQ:$AQ,$CG223+36),"")</f>
      </c>
      <c r="CC223">
        <f>IF($CH223&gt;=37,INDEX($AQ:$AQ,$CG223+37),"")</f>
      </c>
      <c r="CD223">
        <f>IF($CH223&gt;=38,INDEX($AQ:$AQ,$CG223+38),"")</f>
      </c>
      <c r="CE223">
        <f>IF($CH223&gt;=39,INDEX($AQ:$AQ,$CG223+39),"")</f>
      </c>
      <c r="CF223">
        <f>IF($CH223&gt;=40,INDEX($AQ:$AQ,$CG223+40),"")</f>
      </c>
      <c r="CG223">
        <f>IFERROR(MATCH($AP223,$AQ$2:$AQ$134,0)+1,0)</f>
      </c>
      <c r="CH223">
        <f>IFERROR(INDEX($AR$2:$AR$134,MATCH($AP223,$AQ$2:$AQ$134,0)),0)</f>
      </c>
      <c r="CI223">
        <f>IFERROR(LEFT($L223,FIND(" - ",$L223)-1),$L223)</f>
      </c>
      <c r="CJ223" t="s">
        <v>764</v>
      </c>
      <c r="CK223">
        <v>2</v>
      </c>
      <c r="CL223">
        <f>IF($DG223&gt;=1,INDEX($CJ:$CJ,$DF223+1),"")</f>
      </c>
      <c r="CM223">
        <f>IF($DG223&gt;=2,INDEX($CJ:$CJ,$DF223+2),"")</f>
      </c>
      <c r="CN223">
        <f>IF($DG223&gt;=3,INDEX($CJ:$CJ,$DF223+3),"")</f>
      </c>
      <c r="CO223">
        <f>IF($DG223&gt;=4,INDEX($CJ:$CJ,$DF223+4),"")</f>
      </c>
      <c r="CP223">
        <f>IF($DG223&gt;=5,INDEX($CJ:$CJ,$DF223+5),"")</f>
      </c>
      <c r="CQ223">
        <f>IF($DG223&gt;=6,INDEX($CJ:$CJ,$DF223+6),"")</f>
      </c>
      <c r="CR223">
        <f>IF($DG223&gt;=7,INDEX($CJ:$CJ,$DF223+7),"")</f>
      </c>
      <c r="CS223">
        <f>IF($DG223&gt;=8,INDEX($CJ:$CJ,$DF223+8),"")</f>
      </c>
      <c r="CT223">
        <f>IF($DG223&gt;=9,INDEX($CJ:$CJ,$DF223+9),"")</f>
      </c>
      <c r="CU223">
        <f>IF($DG223&gt;=10,INDEX($CJ:$CJ,$DF223+10),"")</f>
      </c>
      <c r="CV223">
        <f>IF($DG223&gt;=11,INDEX($CJ:$CJ,$DF223+11),"")</f>
      </c>
      <c r="CW223">
        <f>IF($DG223&gt;=12,INDEX($CJ:$CJ,$DF223+12),"")</f>
      </c>
      <c r="CX223">
        <f>IF($DG223&gt;=13,INDEX($CJ:$CJ,$DF223+13),"")</f>
      </c>
      <c r="CY223">
        <f>IF($DG223&gt;=14,INDEX($CJ:$CJ,$DF223+14),"")</f>
      </c>
      <c r="CZ223">
        <f>IF($DG223&gt;=15,INDEX($CJ:$CJ,$DF223+15),"")</f>
      </c>
      <c r="DA223">
        <f>IF($DG223&gt;=16,INDEX($CJ:$CJ,$DF223+16),"")</f>
      </c>
      <c r="DB223">
        <f>IF($DG223&gt;=17,INDEX($CJ:$CJ,$DF223+17),"")</f>
      </c>
      <c r="DC223">
        <f>IF($DG223&gt;=18,INDEX($CJ:$CJ,$DF223+18),"")</f>
      </c>
      <c r="DD223">
        <f>IF($DG223&gt;=19,INDEX($CJ:$CJ,$DF223+19),"")</f>
      </c>
      <c r="DE223">
        <f>IF($DG223&gt;=20,INDEX($CJ:$CJ,$DF223+20),"")</f>
      </c>
      <c r="DF223">
        <f>IFERROR(MATCH($CI223,$CJ$2:$CJ$263,0)+1,0)</f>
      </c>
      <c r="DG223">
        <f>IFERROR(INDEX($CK$2:$CK$263,MATCH($CI223,$CJ$2:$CJ$263,0)),0)</f>
      </c>
      <c r="DH223">
        <f>IFERROR(INDEX($AO:$AO,MATCH($N223,$AN:$AN,0))&amp;"","")</f>
      </c>
      <c r="DL223">
        <f>IF($GO223&gt;=1,INDEX($DI:$DI,$GN223+1),"")</f>
      </c>
      <c r="DM223">
        <f>IF($GO223&gt;=2,INDEX($DI:$DI,$GN223+2),"")</f>
      </c>
      <c r="DN223">
        <f>IF($GO223&gt;=3,INDEX($DI:$DI,$GN223+3),"")</f>
      </c>
      <c r="DO223">
        <f>IF($GO223&gt;=4,INDEX($DI:$DI,$GN223+4),"")</f>
      </c>
      <c r="DP223">
        <f>IF($GO223&gt;=5,INDEX($DI:$DI,$GN223+5),"")</f>
      </c>
      <c r="DQ223">
        <f>IF($GO223&gt;=6,INDEX($DI:$DI,$GN223+6),"")</f>
      </c>
      <c r="DR223">
        <f>IF($GO223&gt;=7,INDEX($DI:$DI,$GN223+7),"")</f>
      </c>
      <c r="DS223">
        <f>IF($GO223&gt;=8,INDEX($DI:$DI,$GN223+8),"")</f>
      </c>
      <c r="DT223">
        <f>IF($GO223&gt;=9,INDEX($DI:$DI,$GN223+9),"")</f>
      </c>
      <c r="DU223">
        <f>IF($GO223&gt;=10,INDEX($DI:$DI,$GN223+10),"")</f>
      </c>
      <c r="DV223">
        <f>IF($GO223&gt;=11,INDEX($DI:$DI,$GN223+11),"")</f>
      </c>
      <c r="DW223">
        <f>IF($GO223&gt;=12,INDEX($DI:$DI,$GN223+12),"")</f>
      </c>
      <c r="DX223">
        <f>IF($GO223&gt;=13,INDEX($DI:$DI,$GN223+13),"")</f>
      </c>
      <c r="DY223">
        <f>IF($GO223&gt;=14,INDEX($DI:$DI,$GN223+14),"")</f>
      </c>
      <c r="DZ223">
        <f>IF($GO223&gt;=15,INDEX($DI:$DI,$GN223+15),"")</f>
      </c>
      <c r="EA223">
        <f>IF($GO223&gt;=16,INDEX($DI:$DI,$GN223+16),"")</f>
      </c>
      <c r="EB223">
        <f>IF($GO223&gt;=17,INDEX($DI:$DI,$GN223+17),"")</f>
      </c>
      <c r="EC223">
        <f>IF($GO223&gt;=18,INDEX($DI:$DI,$GN223+18),"")</f>
      </c>
      <c r="ED223">
        <f>IF($GO223&gt;=19,INDEX($DI:$DI,$GN223+19),"")</f>
      </c>
      <c r="EE223">
        <f>IF($GO223&gt;=20,INDEX($DI:$DI,$GN223+20),"")</f>
      </c>
      <c r="EF223">
        <f>IF($GO223&gt;=21,INDEX($DI:$DI,$GN223+21),"")</f>
      </c>
      <c r="EG223">
        <f>IF($GO223&gt;=22,INDEX($DI:$DI,$GN223+22),"")</f>
      </c>
      <c r="EH223">
        <f>IF($GO223&gt;=23,INDEX($DI:$DI,$GN223+23),"")</f>
      </c>
      <c r="EI223">
        <f>IF($GO223&gt;=24,INDEX($DI:$DI,$GN223+24),"")</f>
      </c>
      <c r="EJ223">
        <f>IF($GO223&gt;=25,INDEX($DI:$DI,$GN223+25),"")</f>
      </c>
      <c r="EK223">
        <f>IF($GO223&gt;=26,INDEX($DI:$DI,$GN223+26),"")</f>
      </c>
      <c r="EL223">
        <f>IF($GO223&gt;=27,INDEX($DI:$DI,$GN223+27),"")</f>
      </c>
      <c r="EM223">
        <f>IF($GO223&gt;=28,INDEX($DI:$DI,$GN223+28),"")</f>
      </c>
      <c r="EN223">
        <f>IF($GO223&gt;=29,INDEX($DI:$DI,$GN223+29),"")</f>
      </c>
      <c r="EO223">
        <f>IF($GO223&gt;=30,INDEX($DI:$DI,$GN223+30),"")</f>
      </c>
      <c r="EP223">
        <f>IF($GO223&gt;=31,INDEX($DI:$DI,$GN223+31),"")</f>
      </c>
      <c r="EQ223">
        <f>IF($GO223&gt;=32,INDEX($DI:$DI,$GN223+32),"")</f>
      </c>
      <c r="ER223">
        <f>IF($GO223&gt;=33,INDEX($DI:$DI,$GN223+33),"")</f>
      </c>
      <c r="ES223">
        <f>IF($GO223&gt;=34,INDEX($DI:$DI,$GN223+34),"")</f>
      </c>
      <c r="ET223">
        <f>IF($GO223&gt;=35,INDEX($DI:$DI,$GN223+35),"")</f>
      </c>
      <c r="EU223">
        <f>IF($GO223&gt;=36,INDEX($DI:$DI,$GN223+36),"")</f>
      </c>
      <c r="EV223">
        <f>IF($GO223&gt;=37,INDEX($DI:$DI,$GN223+37),"")</f>
      </c>
      <c r="EW223">
        <f>IF($GO223&gt;=38,INDEX($DI:$DI,$GN223+38),"")</f>
      </c>
      <c r="EX223">
        <f>IF($GO223&gt;=39,INDEX($DI:$DI,$GN223+39),"")</f>
      </c>
      <c r="EY223">
        <f>IF($GO223&gt;=40,INDEX($DI:$DI,$GN223+40),"")</f>
      </c>
      <c r="EZ223">
        <f>IF($GO223&gt;=1,INDEX($DJ:$DJ,$GN223+1),"")</f>
      </c>
      <c r="FA223">
        <f>IF($GO223&gt;=2,INDEX($DJ:$DJ,$GN223+2),"")</f>
      </c>
      <c r="FB223">
        <f>IF($GO223&gt;=3,INDEX($DJ:$DJ,$GN223+3),"")</f>
      </c>
      <c r="FC223">
        <f>IF($GO223&gt;=4,INDEX($DJ:$DJ,$GN223+4),"")</f>
      </c>
      <c r="FD223">
        <f>IF($GO223&gt;=5,INDEX($DJ:$DJ,$GN223+5),"")</f>
      </c>
      <c r="FE223">
        <f>IF($GO223&gt;=6,INDEX($DJ:$DJ,$GN223+6),"")</f>
      </c>
      <c r="FF223">
        <f>IF($GO223&gt;=7,INDEX($DJ:$DJ,$GN223+7),"")</f>
      </c>
      <c r="FG223">
        <f>IF($GO223&gt;=8,INDEX($DJ:$DJ,$GN223+8),"")</f>
      </c>
      <c r="FH223">
        <f>IF($GO223&gt;=9,INDEX($DJ:$DJ,$GN223+9),"")</f>
      </c>
      <c r="FI223">
        <f>IF($GO223&gt;=10,INDEX($DJ:$DJ,$GN223+10),"")</f>
      </c>
      <c r="FJ223">
        <f>IF($GO223&gt;=11,INDEX($DJ:$DJ,$GN223+11),"")</f>
      </c>
      <c r="FK223">
        <f>IF($GO223&gt;=12,INDEX($DJ:$DJ,$GN223+12),"")</f>
      </c>
      <c r="FL223">
        <f>IF($GO223&gt;=13,INDEX($DJ:$DJ,$GN223+13),"")</f>
      </c>
      <c r="FM223">
        <f>IF($GO223&gt;=14,INDEX($DJ:$DJ,$GN223+14),"")</f>
      </c>
      <c r="FN223">
        <f>IF($GO223&gt;=15,INDEX($DJ:$DJ,$GN223+15),"")</f>
      </c>
      <c r="FO223">
        <f>IF($GO223&gt;=16,INDEX($DJ:$DJ,$GN223+16),"")</f>
      </c>
      <c r="FP223">
        <f>IF($GO223&gt;=17,INDEX($DJ:$DJ,$GN223+17),"")</f>
      </c>
      <c r="FQ223">
        <f>IF($GO223&gt;=18,INDEX($DJ:$DJ,$GN223+18),"")</f>
      </c>
      <c r="FR223">
        <f>IF($GO223&gt;=19,INDEX($DJ:$DJ,$GN223+19),"")</f>
      </c>
      <c r="FS223">
        <f>IF($GO223&gt;=20,INDEX($DJ:$DJ,$GN223+20),"")</f>
      </c>
      <c r="FT223">
        <f>IF($GO223&gt;=21,INDEX($DJ:$DJ,$GN223+21),"")</f>
      </c>
      <c r="FU223">
        <f>IF($GO223&gt;=22,INDEX($DJ:$DJ,$GN223+22),"")</f>
      </c>
      <c r="FV223">
        <f>IF($GO223&gt;=23,INDEX($DJ:$DJ,$GN223+23),"")</f>
      </c>
      <c r="FW223">
        <f>IF($GO223&gt;=24,INDEX($DJ:$DJ,$GN223+24),"")</f>
      </c>
      <c r="FX223">
        <f>IF($GO223&gt;=25,INDEX($DJ:$DJ,$GN223+25),"")</f>
      </c>
      <c r="FY223">
        <f>IF($GO223&gt;=26,INDEX($DJ:$DJ,$GN223+26),"")</f>
      </c>
      <c r="FZ223">
        <f>IF($GO223&gt;=27,INDEX($DJ:$DJ,$GN223+27),"")</f>
      </c>
      <c r="GA223">
        <f>IF($GO223&gt;=28,INDEX($DJ:$DJ,$GN223+28),"")</f>
      </c>
      <c r="GB223">
        <f>IF($GO223&gt;=29,INDEX($DJ:$DJ,$GN223+29),"")</f>
      </c>
      <c r="GC223">
        <f>IF($GO223&gt;=30,INDEX($DJ:$DJ,$GN223+30),"")</f>
      </c>
      <c r="GD223">
        <f>IF($GO223&gt;=31,INDEX($DJ:$DJ,$GN223+31),"")</f>
      </c>
      <c r="GE223">
        <f>IF($GO223&gt;=32,INDEX($DJ:$DJ,$GN223+32),"")</f>
      </c>
      <c r="GF223">
        <f>IF($GO223&gt;=33,INDEX($DJ:$DJ,$GN223+33),"")</f>
      </c>
      <c r="GG223">
        <f>IF($GO223&gt;=34,INDEX($DJ:$DJ,$GN223+34),"")</f>
      </c>
      <c r="GH223">
        <f>IF($GO223&gt;=35,INDEX($DJ:$DJ,$GN223+35),"")</f>
      </c>
      <c r="GI223">
        <f>IF($GO223&gt;=36,INDEX($DJ:$DJ,$GN223+36),"")</f>
      </c>
      <c r="GJ223">
        <f>IF($GO223&gt;=37,INDEX($DJ:$DJ,$GN223+37),"")</f>
      </c>
      <c r="GK223">
        <f>IF($GO223&gt;=38,INDEX($DJ:$DJ,$GN223+38),"")</f>
      </c>
      <c r="GL223">
        <f>IF($GO223&gt;=39,INDEX($DJ:$DJ,$GN223+39),"")</f>
      </c>
      <c r="GM223">
        <f>IF($GO223&gt;=40,INDEX($DJ:$DJ,$GN223+40),"")</f>
      </c>
      <c r="GN223">
        <f>IFERROR(MATCH($DH223,$DI$2:$DI$148,0)+1,0)</f>
      </c>
      <c r="GO223">
        <f>IFERROR(INDEX($DK$2:$DK$148,MATCH($DH223,$DI$2:$DI$148,0)),0)</f>
      </c>
      <c r="GP223">
        <f>IFERROR(MATCH($Y223,$DL$223:$EY$223,0),0)</f>
      </c>
      <c r="GQ223">
        <f>IF($GP223&gt;0,INDEX($EZ$223:$GM$223,$GP223),"")</f>
      </c>
      <c r="GR223" t="s">
        <v>419</v>
      </c>
      <c r="GT223">
        <f>IF($JC223&gt;=1,INDEX($GR:$GR,$JB223+1),"")</f>
      </c>
      <c r="GU223">
        <f>IF($JC223&gt;=2,INDEX($GR:$GR,$JB223+2),"")</f>
      </c>
      <c r="GV223">
        <f>IF($JC223&gt;=3,INDEX($GR:$GR,$JB223+3),"")</f>
      </c>
      <c r="GW223">
        <f>IF($JC223&gt;=4,INDEX($GR:$GR,$JB223+4),"")</f>
      </c>
      <c r="GX223">
        <f>IF($JC223&gt;=5,INDEX($GR:$GR,$JB223+5),"")</f>
      </c>
      <c r="GY223">
        <f>IF($JC223&gt;=6,INDEX($GR:$GR,$JB223+6),"")</f>
      </c>
      <c r="GZ223">
        <f>IF($JC223&gt;=7,INDEX($GR:$GR,$JB223+7),"")</f>
      </c>
      <c r="HA223">
        <f>IF($JC223&gt;=8,INDEX($GR:$GR,$JB223+8),"")</f>
      </c>
      <c r="HB223">
        <f>IF($JC223&gt;=9,INDEX($GR:$GR,$JB223+9),"")</f>
      </c>
      <c r="HC223">
        <f>IF($JC223&gt;=10,INDEX($GR:$GR,$JB223+10),"")</f>
      </c>
      <c r="HD223">
        <f>IF($JC223&gt;=11,INDEX($GR:$GR,$JB223+11),"")</f>
      </c>
      <c r="HE223">
        <f>IF($JC223&gt;=12,INDEX($GR:$GR,$JB223+12),"")</f>
      </c>
      <c r="HF223">
        <f>IF($JC223&gt;=13,INDEX($GR:$GR,$JB223+13),"")</f>
      </c>
      <c r="HG223">
        <f>IF($JC223&gt;=14,INDEX($GR:$GR,$JB223+14),"")</f>
      </c>
      <c r="HH223">
        <f>IF($JC223&gt;=15,INDEX($GR:$GR,$JB223+15),"")</f>
      </c>
      <c r="HI223">
        <f>IF($JC223&gt;=16,INDEX($GR:$GR,$JB223+16),"")</f>
      </c>
      <c r="HJ223">
        <f>IF($JC223&gt;=17,INDEX($GR:$GR,$JB223+17),"")</f>
      </c>
      <c r="HK223">
        <f>IF($JC223&gt;=18,INDEX($GR:$GR,$JB223+18),"")</f>
      </c>
      <c r="HL223">
        <f>IF($JC223&gt;=19,INDEX($GR:$GR,$JB223+19),"")</f>
      </c>
      <c r="HM223">
        <f>IF($JC223&gt;=20,INDEX($GR:$GR,$JB223+20),"")</f>
      </c>
      <c r="HN223">
        <f>IF($JC223&gt;=21,INDEX($GR:$GR,$JB223+21),"")</f>
      </c>
      <c r="HO223">
        <f>IF($JC223&gt;=22,INDEX($GR:$GR,$JB223+22),"")</f>
      </c>
      <c r="HP223">
        <f>IF($JC223&gt;=23,INDEX($GR:$GR,$JB223+23),"")</f>
      </c>
      <c r="HQ223">
        <f>IF($JC223&gt;=24,INDEX($GR:$GR,$JB223+24),"")</f>
      </c>
      <c r="HR223">
        <f>IF($JC223&gt;=25,INDEX($GR:$GR,$JB223+25),"")</f>
      </c>
      <c r="HS223">
        <f>IF($JC223&gt;=26,INDEX($GR:$GR,$JB223+26),"")</f>
      </c>
      <c r="HT223">
        <f>IF($JC223&gt;=27,INDEX($GR:$GR,$JB223+27),"")</f>
      </c>
      <c r="HU223">
        <f>IF($JC223&gt;=28,INDEX($GR:$GR,$JB223+28),"")</f>
      </c>
      <c r="HV223">
        <f>IF($JC223&gt;=29,INDEX($GR:$GR,$JB223+29),"")</f>
      </c>
      <c r="HW223">
        <f>IF($JC223&gt;=30,INDEX($GR:$GR,$JB223+30),"")</f>
      </c>
      <c r="HX223">
        <f>IF($JC223&gt;=31,INDEX($GR:$GR,$JB223+31),"")</f>
      </c>
      <c r="HY223">
        <f>IF($JC223&gt;=32,INDEX($GR:$GR,$JB223+32),"")</f>
      </c>
      <c r="HZ223">
        <f>IF($JC223&gt;=33,INDEX($GR:$GR,$JB223+33),"")</f>
      </c>
      <c r="IA223">
        <f>IF($JC223&gt;=34,INDEX($GR:$GR,$JB223+34),"")</f>
      </c>
      <c r="IB223">
        <f>IF($JC223&gt;=35,INDEX($GR:$GR,$JB223+35),"")</f>
      </c>
      <c r="IC223">
        <f>IF($JC223&gt;=36,INDEX($GR:$GR,$JB223+36),"")</f>
      </c>
      <c r="ID223">
        <f>IF($JC223&gt;=37,INDEX($GR:$GR,$JB223+37),"")</f>
      </c>
      <c r="IE223">
        <f>IF($JC223&gt;=38,INDEX($GR:$GR,$JB223+38),"")</f>
      </c>
      <c r="IF223">
        <f>IF($JC223&gt;=39,INDEX($GR:$GR,$JB223+39),"")</f>
      </c>
      <c r="IG223">
        <f>IF($JC223&gt;=40,INDEX($GR:$GR,$JB223+40),"")</f>
      </c>
      <c r="IH223">
        <f>IF($JC223&gt;=41,INDEX($GR:$GR,$JB223+41),"")</f>
      </c>
      <c r="II223">
        <f>IF($JC223&gt;=42,INDEX($GR:$GR,$JB223+42),"")</f>
      </c>
      <c r="IJ223">
        <f>IF($JC223&gt;=43,INDEX($GR:$GR,$JB223+43),"")</f>
      </c>
      <c r="IK223">
        <f>IF($JC223&gt;=44,INDEX($GR:$GR,$JB223+44),"")</f>
      </c>
      <c r="IL223">
        <f>IF($JC223&gt;=45,INDEX($GR:$GR,$JB223+45),"")</f>
      </c>
      <c r="IM223">
        <f>IF($JC223&gt;=46,INDEX($GR:$GR,$JB223+46),"")</f>
      </c>
      <c r="IN223">
        <f>IF($JC223&gt;=47,INDEX($GR:$GR,$JB223+47),"")</f>
      </c>
      <c r="IO223">
        <f>IF($JC223&gt;=48,INDEX($GR:$GR,$JB223+48),"")</f>
      </c>
      <c r="IP223">
        <f>IF($JC223&gt;=49,INDEX($GR:$GR,$JB223+49),"")</f>
      </c>
      <c r="IQ223">
        <f>IF($JC223&gt;=50,INDEX($GR:$GR,$JB223+50),"")</f>
      </c>
      <c r="IR223">
        <f>IF($JC223&gt;=51,INDEX($GR:$GR,$JB223+51),"")</f>
      </c>
      <c r="IS223">
        <f>IF($JC223&gt;=52,INDEX($GR:$GR,$JB223+52),"")</f>
      </c>
      <c r="IT223">
        <f>IF($JC223&gt;=53,INDEX($GR:$GR,$JB223+53),"")</f>
      </c>
      <c r="IU223">
        <f>IF($JC223&gt;=54,INDEX($GR:$GR,$JB223+54),"")</f>
      </c>
      <c r="IV223">
        <f>IF($JC223&gt;=55,INDEX($GR:$GR,$JB223+55),"")</f>
      </c>
      <c r="IW223">
        <f>IF($JC223&gt;=56,INDEX($GR:$GR,$JB223+56),"")</f>
      </c>
      <c r="IX223">
        <f>IF($JC223&gt;=57,INDEX($GR:$GR,$JB223+57),"")</f>
      </c>
      <c r="IY223">
        <f>IF($JC223&gt;=58,INDEX($GR:$GR,$JB223+58),"")</f>
      </c>
      <c r="IZ223">
        <f>IF($JC223&gt;=59,INDEX($GR:$GR,$JB223+59),"")</f>
      </c>
      <c r="JA223">
        <f>IF($JC223&gt;=60,INDEX($GR:$GR,$JB223+60),"")</f>
      </c>
      <c r="JB223">
        <f>IFERROR(MATCH($GQ223,$GR$2:$GR$324,0)+1,0)</f>
      </c>
      <c r="JC223">
        <f>IFERROR(INDEX($GS$2:$GS$324,MATCH($GQ223,$GR$2:$GR$324,0)),0)</f>
      </c>
      <c r="JD223" t="s">
        <v>40</v>
      </c>
      <c r="JE223" t="s">
        <v>40</v>
      </c>
    </row>
    <row r="224" spans="1:265" x14ac:dyDescent="0.25">
      <c r="Q224">
        <f>IF(OR($T224="",$P224=""),"",IFERROR($T224/$P224,0))</f>
      </c>
      <c r="R224">
        <f>IF($T224="","",
SUM($S224,$U224,$Z224,$V224,$X224)*
(1-IF($AA224="",0,VALUE($AA224)/100)))</f>
      </c>
      <c r="S224">
        <f>IF($T224="","",$T224)</f>
      </c>
      <c r="U224">
        <f>IF($T224="","",
IF($N224="","",
IF(ISNUMBER(SEARCH("exempt",LOWER($N224))),0,
$T224*(VALUE(SUBSTITUTE($N224,"%",""))/100))))</f>
      </c>
      <c r="AB224">
        <f>IFERROR(IF(FIND(" - ",$K224)&gt;0,MID($K224,FIND(" - ",$K224)+3,LEN($K224)),""),"")</f>
      </c>
      <c r="AK224" t="s">
        <v>765</v>
      </c>
      <c r="AP224">
        <f>IFERROR(LEFT($K224,FIND(" - ",$K224)-1),$K224)</f>
      </c>
      <c r="AS224">
        <f>IF($CH224&gt;=1,INDEX($AQ:$AQ,$CG224+1),"")</f>
      </c>
      <c r="AT224">
        <f>IF($CH224&gt;=2,INDEX($AQ:$AQ,$CG224+2),"")</f>
      </c>
      <c r="AU224">
        <f>IF($CH224&gt;=3,INDEX($AQ:$AQ,$CG224+3),"")</f>
      </c>
      <c r="AV224">
        <f>IF($CH224&gt;=4,INDEX($AQ:$AQ,$CG224+4),"")</f>
      </c>
      <c r="AW224">
        <f>IF($CH224&gt;=5,INDEX($AQ:$AQ,$CG224+5),"")</f>
      </c>
      <c r="AX224">
        <f>IF($CH224&gt;=6,INDEX($AQ:$AQ,$CG224+6),"")</f>
      </c>
      <c r="AY224">
        <f>IF($CH224&gt;=7,INDEX($AQ:$AQ,$CG224+7),"")</f>
      </c>
      <c r="AZ224">
        <f>IF($CH224&gt;=8,INDEX($AQ:$AQ,$CG224+8),"")</f>
      </c>
      <c r="BA224">
        <f>IF($CH224&gt;=9,INDEX($AQ:$AQ,$CG224+9),"")</f>
      </c>
      <c r="BB224">
        <f>IF($CH224&gt;=10,INDEX($AQ:$AQ,$CG224+10),"")</f>
      </c>
      <c r="BC224">
        <f>IF($CH224&gt;=11,INDEX($AQ:$AQ,$CG224+11),"")</f>
      </c>
      <c r="BD224">
        <f>IF($CH224&gt;=12,INDEX($AQ:$AQ,$CG224+12),"")</f>
      </c>
      <c r="BE224">
        <f>IF($CH224&gt;=13,INDEX($AQ:$AQ,$CG224+13),"")</f>
      </c>
      <c r="BF224">
        <f>IF($CH224&gt;=14,INDEX($AQ:$AQ,$CG224+14),"")</f>
      </c>
      <c r="BG224">
        <f>IF($CH224&gt;=15,INDEX($AQ:$AQ,$CG224+15),"")</f>
      </c>
      <c r="BH224">
        <f>IF($CH224&gt;=16,INDEX($AQ:$AQ,$CG224+16),"")</f>
      </c>
      <c r="BI224">
        <f>IF($CH224&gt;=17,INDEX($AQ:$AQ,$CG224+17),"")</f>
      </c>
      <c r="BJ224">
        <f>IF($CH224&gt;=18,INDEX($AQ:$AQ,$CG224+18),"")</f>
      </c>
      <c r="BK224">
        <f>IF($CH224&gt;=19,INDEX($AQ:$AQ,$CG224+19),"")</f>
      </c>
      <c r="BL224">
        <f>IF($CH224&gt;=20,INDEX($AQ:$AQ,$CG224+20),"")</f>
      </c>
      <c r="BM224">
        <f>IF($CH224&gt;=21,INDEX($AQ:$AQ,$CG224+21),"")</f>
      </c>
      <c r="BN224">
        <f>IF($CH224&gt;=22,INDEX($AQ:$AQ,$CG224+22),"")</f>
      </c>
      <c r="BO224">
        <f>IF($CH224&gt;=23,INDEX($AQ:$AQ,$CG224+23),"")</f>
      </c>
      <c r="BP224">
        <f>IF($CH224&gt;=24,INDEX($AQ:$AQ,$CG224+24),"")</f>
      </c>
      <c r="BQ224">
        <f>IF($CH224&gt;=25,INDEX($AQ:$AQ,$CG224+25),"")</f>
      </c>
      <c r="BR224">
        <f>IF($CH224&gt;=26,INDEX($AQ:$AQ,$CG224+26),"")</f>
      </c>
      <c r="BS224">
        <f>IF($CH224&gt;=27,INDEX($AQ:$AQ,$CG224+27),"")</f>
      </c>
      <c r="BT224">
        <f>IF($CH224&gt;=28,INDEX($AQ:$AQ,$CG224+28),"")</f>
      </c>
      <c r="BU224">
        <f>IF($CH224&gt;=29,INDEX($AQ:$AQ,$CG224+29),"")</f>
      </c>
      <c r="BV224">
        <f>IF($CH224&gt;=30,INDEX($AQ:$AQ,$CG224+30),"")</f>
      </c>
      <c r="BW224">
        <f>IF($CH224&gt;=31,INDEX($AQ:$AQ,$CG224+31),"")</f>
      </c>
      <c r="BX224">
        <f>IF($CH224&gt;=32,INDEX($AQ:$AQ,$CG224+32),"")</f>
      </c>
      <c r="BY224">
        <f>IF($CH224&gt;=33,INDEX($AQ:$AQ,$CG224+33),"")</f>
      </c>
      <c r="BZ224">
        <f>IF($CH224&gt;=34,INDEX($AQ:$AQ,$CG224+34),"")</f>
      </c>
      <c r="CA224">
        <f>IF($CH224&gt;=35,INDEX($AQ:$AQ,$CG224+35),"")</f>
      </c>
      <c r="CB224">
        <f>IF($CH224&gt;=36,INDEX($AQ:$AQ,$CG224+36),"")</f>
      </c>
      <c r="CC224">
        <f>IF($CH224&gt;=37,INDEX($AQ:$AQ,$CG224+37),"")</f>
      </c>
      <c r="CD224">
        <f>IF($CH224&gt;=38,INDEX($AQ:$AQ,$CG224+38),"")</f>
      </c>
      <c r="CE224">
        <f>IF($CH224&gt;=39,INDEX($AQ:$AQ,$CG224+39),"")</f>
      </c>
      <c r="CF224">
        <f>IF($CH224&gt;=40,INDEX($AQ:$AQ,$CG224+40),"")</f>
      </c>
      <c r="CG224">
        <f>IFERROR(MATCH($AP224,$AQ$2:$AQ$134,0)+1,0)</f>
      </c>
      <c r="CH224">
        <f>IFERROR(INDEX($AR$2:$AR$134,MATCH($AP224,$AQ$2:$AQ$134,0)),0)</f>
      </c>
      <c r="CI224">
        <f>IFERROR(LEFT($L224,FIND(" - ",$L224)-1),$L224)</f>
      </c>
      <c r="CJ224" t="s">
        <v>224</v>
      </c>
      <c r="CL224">
        <f>IF($DG224&gt;=1,INDEX($CJ:$CJ,$DF224+1),"")</f>
      </c>
      <c r="CM224">
        <f>IF($DG224&gt;=2,INDEX($CJ:$CJ,$DF224+2),"")</f>
      </c>
      <c r="CN224">
        <f>IF($DG224&gt;=3,INDEX($CJ:$CJ,$DF224+3),"")</f>
      </c>
      <c r="CO224">
        <f>IF($DG224&gt;=4,INDEX($CJ:$CJ,$DF224+4),"")</f>
      </c>
      <c r="CP224">
        <f>IF($DG224&gt;=5,INDEX($CJ:$CJ,$DF224+5),"")</f>
      </c>
      <c r="CQ224">
        <f>IF($DG224&gt;=6,INDEX($CJ:$CJ,$DF224+6),"")</f>
      </c>
      <c r="CR224">
        <f>IF($DG224&gt;=7,INDEX($CJ:$CJ,$DF224+7),"")</f>
      </c>
      <c r="CS224">
        <f>IF($DG224&gt;=8,INDEX($CJ:$CJ,$DF224+8),"")</f>
      </c>
      <c r="CT224">
        <f>IF($DG224&gt;=9,INDEX($CJ:$CJ,$DF224+9),"")</f>
      </c>
      <c r="CU224">
        <f>IF($DG224&gt;=10,INDEX($CJ:$CJ,$DF224+10),"")</f>
      </c>
      <c r="CV224">
        <f>IF($DG224&gt;=11,INDEX($CJ:$CJ,$DF224+11),"")</f>
      </c>
      <c r="CW224">
        <f>IF($DG224&gt;=12,INDEX($CJ:$CJ,$DF224+12),"")</f>
      </c>
      <c r="CX224">
        <f>IF($DG224&gt;=13,INDEX($CJ:$CJ,$DF224+13),"")</f>
      </c>
      <c r="CY224">
        <f>IF($DG224&gt;=14,INDEX($CJ:$CJ,$DF224+14),"")</f>
      </c>
      <c r="CZ224">
        <f>IF($DG224&gt;=15,INDEX($CJ:$CJ,$DF224+15),"")</f>
      </c>
      <c r="DA224">
        <f>IF($DG224&gt;=16,INDEX($CJ:$CJ,$DF224+16),"")</f>
      </c>
      <c r="DB224">
        <f>IF($DG224&gt;=17,INDEX($CJ:$CJ,$DF224+17),"")</f>
      </c>
      <c r="DC224">
        <f>IF($DG224&gt;=18,INDEX($CJ:$CJ,$DF224+18),"")</f>
      </c>
      <c r="DD224">
        <f>IF($DG224&gt;=19,INDEX($CJ:$CJ,$DF224+19),"")</f>
      </c>
      <c r="DE224">
        <f>IF($DG224&gt;=20,INDEX($CJ:$CJ,$DF224+20),"")</f>
      </c>
      <c r="DF224">
        <f>IFERROR(MATCH($CI224,$CJ$2:$CJ$263,0)+1,0)</f>
      </c>
      <c r="DG224">
        <f>IFERROR(INDEX($CK$2:$CK$263,MATCH($CI224,$CJ$2:$CJ$263,0)),0)</f>
      </c>
      <c r="DH224">
        <f>IFERROR(INDEX($AO:$AO,MATCH($N224,$AN:$AN,0))&amp;"","")</f>
      </c>
      <c r="DL224">
        <f>IF($GO224&gt;=1,INDEX($DI:$DI,$GN224+1),"")</f>
      </c>
      <c r="DM224">
        <f>IF($GO224&gt;=2,INDEX($DI:$DI,$GN224+2),"")</f>
      </c>
      <c r="DN224">
        <f>IF($GO224&gt;=3,INDEX($DI:$DI,$GN224+3),"")</f>
      </c>
      <c r="DO224">
        <f>IF($GO224&gt;=4,INDEX($DI:$DI,$GN224+4),"")</f>
      </c>
      <c r="DP224">
        <f>IF($GO224&gt;=5,INDEX($DI:$DI,$GN224+5),"")</f>
      </c>
      <c r="DQ224">
        <f>IF($GO224&gt;=6,INDEX($DI:$DI,$GN224+6),"")</f>
      </c>
      <c r="DR224">
        <f>IF($GO224&gt;=7,INDEX($DI:$DI,$GN224+7),"")</f>
      </c>
      <c r="DS224">
        <f>IF($GO224&gt;=8,INDEX($DI:$DI,$GN224+8),"")</f>
      </c>
      <c r="DT224">
        <f>IF($GO224&gt;=9,INDEX($DI:$DI,$GN224+9),"")</f>
      </c>
      <c r="DU224">
        <f>IF($GO224&gt;=10,INDEX($DI:$DI,$GN224+10),"")</f>
      </c>
      <c r="DV224">
        <f>IF($GO224&gt;=11,INDEX($DI:$DI,$GN224+11),"")</f>
      </c>
      <c r="DW224">
        <f>IF($GO224&gt;=12,INDEX($DI:$DI,$GN224+12),"")</f>
      </c>
      <c r="DX224">
        <f>IF($GO224&gt;=13,INDEX($DI:$DI,$GN224+13),"")</f>
      </c>
      <c r="DY224">
        <f>IF($GO224&gt;=14,INDEX($DI:$DI,$GN224+14),"")</f>
      </c>
      <c r="DZ224">
        <f>IF($GO224&gt;=15,INDEX($DI:$DI,$GN224+15),"")</f>
      </c>
      <c r="EA224">
        <f>IF($GO224&gt;=16,INDEX($DI:$DI,$GN224+16),"")</f>
      </c>
      <c r="EB224">
        <f>IF($GO224&gt;=17,INDEX($DI:$DI,$GN224+17),"")</f>
      </c>
      <c r="EC224">
        <f>IF($GO224&gt;=18,INDEX($DI:$DI,$GN224+18),"")</f>
      </c>
      <c r="ED224">
        <f>IF($GO224&gt;=19,INDEX($DI:$DI,$GN224+19),"")</f>
      </c>
      <c r="EE224">
        <f>IF($GO224&gt;=20,INDEX($DI:$DI,$GN224+20),"")</f>
      </c>
      <c r="EF224">
        <f>IF($GO224&gt;=21,INDEX($DI:$DI,$GN224+21),"")</f>
      </c>
      <c r="EG224">
        <f>IF($GO224&gt;=22,INDEX($DI:$DI,$GN224+22),"")</f>
      </c>
      <c r="EH224">
        <f>IF($GO224&gt;=23,INDEX($DI:$DI,$GN224+23),"")</f>
      </c>
      <c r="EI224">
        <f>IF($GO224&gt;=24,INDEX($DI:$DI,$GN224+24),"")</f>
      </c>
      <c r="EJ224">
        <f>IF($GO224&gt;=25,INDEX($DI:$DI,$GN224+25),"")</f>
      </c>
      <c r="EK224">
        <f>IF($GO224&gt;=26,INDEX($DI:$DI,$GN224+26),"")</f>
      </c>
      <c r="EL224">
        <f>IF($GO224&gt;=27,INDEX($DI:$DI,$GN224+27),"")</f>
      </c>
      <c r="EM224">
        <f>IF($GO224&gt;=28,INDEX($DI:$DI,$GN224+28),"")</f>
      </c>
      <c r="EN224">
        <f>IF($GO224&gt;=29,INDEX($DI:$DI,$GN224+29),"")</f>
      </c>
      <c r="EO224">
        <f>IF($GO224&gt;=30,INDEX($DI:$DI,$GN224+30),"")</f>
      </c>
      <c r="EP224">
        <f>IF($GO224&gt;=31,INDEX($DI:$DI,$GN224+31),"")</f>
      </c>
      <c r="EQ224">
        <f>IF($GO224&gt;=32,INDEX($DI:$DI,$GN224+32),"")</f>
      </c>
      <c r="ER224">
        <f>IF($GO224&gt;=33,INDEX($DI:$DI,$GN224+33),"")</f>
      </c>
      <c r="ES224">
        <f>IF($GO224&gt;=34,INDEX($DI:$DI,$GN224+34),"")</f>
      </c>
      <c r="ET224">
        <f>IF($GO224&gt;=35,INDEX($DI:$DI,$GN224+35),"")</f>
      </c>
      <c r="EU224">
        <f>IF($GO224&gt;=36,INDEX($DI:$DI,$GN224+36),"")</f>
      </c>
      <c r="EV224">
        <f>IF($GO224&gt;=37,INDEX($DI:$DI,$GN224+37),"")</f>
      </c>
      <c r="EW224">
        <f>IF($GO224&gt;=38,INDEX($DI:$DI,$GN224+38),"")</f>
      </c>
      <c r="EX224">
        <f>IF($GO224&gt;=39,INDEX($DI:$DI,$GN224+39),"")</f>
      </c>
      <c r="EY224">
        <f>IF($GO224&gt;=40,INDEX($DI:$DI,$GN224+40),"")</f>
      </c>
      <c r="EZ224">
        <f>IF($GO224&gt;=1,INDEX($DJ:$DJ,$GN224+1),"")</f>
      </c>
      <c r="FA224">
        <f>IF($GO224&gt;=2,INDEX($DJ:$DJ,$GN224+2),"")</f>
      </c>
      <c r="FB224">
        <f>IF($GO224&gt;=3,INDEX($DJ:$DJ,$GN224+3),"")</f>
      </c>
      <c r="FC224">
        <f>IF($GO224&gt;=4,INDEX($DJ:$DJ,$GN224+4),"")</f>
      </c>
      <c r="FD224">
        <f>IF($GO224&gt;=5,INDEX($DJ:$DJ,$GN224+5),"")</f>
      </c>
      <c r="FE224">
        <f>IF($GO224&gt;=6,INDEX($DJ:$DJ,$GN224+6),"")</f>
      </c>
      <c r="FF224">
        <f>IF($GO224&gt;=7,INDEX($DJ:$DJ,$GN224+7),"")</f>
      </c>
      <c r="FG224">
        <f>IF($GO224&gt;=8,INDEX($DJ:$DJ,$GN224+8),"")</f>
      </c>
      <c r="FH224">
        <f>IF($GO224&gt;=9,INDEX($DJ:$DJ,$GN224+9),"")</f>
      </c>
      <c r="FI224">
        <f>IF($GO224&gt;=10,INDEX($DJ:$DJ,$GN224+10),"")</f>
      </c>
      <c r="FJ224">
        <f>IF($GO224&gt;=11,INDEX($DJ:$DJ,$GN224+11),"")</f>
      </c>
      <c r="FK224">
        <f>IF($GO224&gt;=12,INDEX($DJ:$DJ,$GN224+12),"")</f>
      </c>
      <c r="FL224">
        <f>IF($GO224&gt;=13,INDEX($DJ:$DJ,$GN224+13),"")</f>
      </c>
      <c r="FM224">
        <f>IF($GO224&gt;=14,INDEX($DJ:$DJ,$GN224+14),"")</f>
      </c>
      <c r="FN224">
        <f>IF($GO224&gt;=15,INDEX($DJ:$DJ,$GN224+15),"")</f>
      </c>
      <c r="FO224">
        <f>IF($GO224&gt;=16,INDEX($DJ:$DJ,$GN224+16),"")</f>
      </c>
      <c r="FP224">
        <f>IF($GO224&gt;=17,INDEX($DJ:$DJ,$GN224+17),"")</f>
      </c>
      <c r="FQ224">
        <f>IF($GO224&gt;=18,INDEX($DJ:$DJ,$GN224+18),"")</f>
      </c>
      <c r="FR224">
        <f>IF($GO224&gt;=19,INDEX($DJ:$DJ,$GN224+19),"")</f>
      </c>
      <c r="FS224">
        <f>IF($GO224&gt;=20,INDEX($DJ:$DJ,$GN224+20),"")</f>
      </c>
      <c r="FT224">
        <f>IF($GO224&gt;=21,INDEX($DJ:$DJ,$GN224+21),"")</f>
      </c>
      <c r="FU224">
        <f>IF($GO224&gt;=22,INDEX($DJ:$DJ,$GN224+22),"")</f>
      </c>
      <c r="FV224">
        <f>IF($GO224&gt;=23,INDEX($DJ:$DJ,$GN224+23),"")</f>
      </c>
      <c r="FW224">
        <f>IF($GO224&gt;=24,INDEX($DJ:$DJ,$GN224+24),"")</f>
      </c>
      <c r="FX224">
        <f>IF($GO224&gt;=25,INDEX($DJ:$DJ,$GN224+25),"")</f>
      </c>
      <c r="FY224">
        <f>IF($GO224&gt;=26,INDEX($DJ:$DJ,$GN224+26),"")</f>
      </c>
      <c r="FZ224">
        <f>IF($GO224&gt;=27,INDEX($DJ:$DJ,$GN224+27),"")</f>
      </c>
      <c r="GA224">
        <f>IF($GO224&gt;=28,INDEX($DJ:$DJ,$GN224+28),"")</f>
      </c>
      <c r="GB224">
        <f>IF($GO224&gt;=29,INDEX($DJ:$DJ,$GN224+29),"")</f>
      </c>
      <c r="GC224">
        <f>IF($GO224&gt;=30,INDEX($DJ:$DJ,$GN224+30),"")</f>
      </c>
      <c r="GD224">
        <f>IF($GO224&gt;=31,INDEX($DJ:$DJ,$GN224+31),"")</f>
      </c>
      <c r="GE224">
        <f>IF($GO224&gt;=32,INDEX($DJ:$DJ,$GN224+32),"")</f>
      </c>
      <c r="GF224">
        <f>IF($GO224&gt;=33,INDEX($DJ:$DJ,$GN224+33),"")</f>
      </c>
      <c r="GG224">
        <f>IF($GO224&gt;=34,INDEX($DJ:$DJ,$GN224+34),"")</f>
      </c>
      <c r="GH224">
        <f>IF($GO224&gt;=35,INDEX($DJ:$DJ,$GN224+35),"")</f>
      </c>
      <c r="GI224">
        <f>IF($GO224&gt;=36,INDEX($DJ:$DJ,$GN224+36),"")</f>
      </c>
      <c r="GJ224">
        <f>IF($GO224&gt;=37,INDEX($DJ:$DJ,$GN224+37),"")</f>
      </c>
      <c r="GK224">
        <f>IF($GO224&gt;=38,INDEX($DJ:$DJ,$GN224+38),"")</f>
      </c>
      <c r="GL224">
        <f>IF($GO224&gt;=39,INDEX($DJ:$DJ,$GN224+39),"")</f>
      </c>
      <c r="GM224">
        <f>IF($GO224&gt;=40,INDEX($DJ:$DJ,$GN224+40),"")</f>
      </c>
      <c r="GN224">
        <f>IFERROR(MATCH($DH224,$DI$2:$DI$148,0)+1,0)</f>
      </c>
      <c r="GO224">
        <f>IFERROR(INDEX($DK$2:$DK$148,MATCH($DH224,$DI$2:$DI$148,0)),0)</f>
      </c>
      <c r="GP224">
        <f>IFERROR(MATCH($Y224,$DL$224:$EY$224,0),0)</f>
      </c>
      <c r="GQ224">
        <f>IF($GP224&gt;0,INDEX($EZ$224:$GM$224,$GP224),"")</f>
      </c>
      <c r="GR224" t="s">
        <v>421</v>
      </c>
      <c r="GT224">
        <f>IF($JC224&gt;=1,INDEX($GR:$GR,$JB224+1),"")</f>
      </c>
      <c r="GU224">
        <f>IF($JC224&gt;=2,INDEX($GR:$GR,$JB224+2),"")</f>
      </c>
      <c r="GV224">
        <f>IF($JC224&gt;=3,INDEX($GR:$GR,$JB224+3),"")</f>
      </c>
      <c r="GW224">
        <f>IF($JC224&gt;=4,INDEX($GR:$GR,$JB224+4),"")</f>
      </c>
      <c r="GX224">
        <f>IF($JC224&gt;=5,INDEX($GR:$GR,$JB224+5),"")</f>
      </c>
      <c r="GY224">
        <f>IF($JC224&gt;=6,INDEX($GR:$GR,$JB224+6),"")</f>
      </c>
      <c r="GZ224">
        <f>IF($JC224&gt;=7,INDEX($GR:$GR,$JB224+7),"")</f>
      </c>
      <c r="HA224">
        <f>IF($JC224&gt;=8,INDEX($GR:$GR,$JB224+8),"")</f>
      </c>
      <c r="HB224">
        <f>IF($JC224&gt;=9,INDEX($GR:$GR,$JB224+9),"")</f>
      </c>
      <c r="HC224">
        <f>IF($JC224&gt;=10,INDEX($GR:$GR,$JB224+10),"")</f>
      </c>
      <c r="HD224">
        <f>IF($JC224&gt;=11,INDEX($GR:$GR,$JB224+11),"")</f>
      </c>
      <c r="HE224">
        <f>IF($JC224&gt;=12,INDEX($GR:$GR,$JB224+12),"")</f>
      </c>
      <c r="HF224">
        <f>IF($JC224&gt;=13,INDEX($GR:$GR,$JB224+13),"")</f>
      </c>
      <c r="HG224">
        <f>IF($JC224&gt;=14,INDEX($GR:$GR,$JB224+14),"")</f>
      </c>
      <c r="HH224">
        <f>IF($JC224&gt;=15,INDEX($GR:$GR,$JB224+15),"")</f>
      </c>
      <c r="HI224">
        <f>IF($JC224&gt;=16,INDEX($GR:$GR,$JB224+16),"")</f>
      </c>
      <c r="HJ224">
        <f>IF($JC224&gt;=17,INDEX($GR:$GR,$JB224+17),"")</f>
      </c>
      <c r="HK224">
        <f>IF($JC224&gt;=18,INDEX($GR:$GR,$JB224+18),"")</f>
      </c>
      <c r="HL224">
        <f>IF($JC224&gt;=19,INDEX($GR:$GR,$JB224+19),"")</f>
      </c>
      <c r="HM224">
        <f>IF($JC224&gt;=20,INDEX($GR:$GR,$JB224+20),"")</f>
      </c>
      <c r="HN224">
        <f>IF($JC224&gt;=21,INDEX($GR:$GR,$JB224+21),"")</f>
      </c>
      <c r="HO224">
        <f>IF($JC224&gt;=22,INDEX($GR:$GR,$JB224+22),"")</f>
      </c>
      <c r="HP224">
        <f>IF($JC224&gt;=23,INDEX($GR:$GR,$JB224+23),"")</f>
      </c>
      <c r="HQ224">
        <f>IF($JC224&gt;=24,INDEX($GR:$GR,$JB224+24),"")</f>
      </c>
      <c r="HR224">
        <f>IF($JC224&gt;=25,INDEX($GR:$GR,$JB224+25),"")</f>
      </c>
      <c r="HS224">
        <f>IF($JC224&gt;=26,INDEX($GR:$GR,$JB224+26),"")</f>
      </c>
      <c r="HT224">
        <f>IF($JC224&gt;=27,INDEX($GR:$GR,$JB224+27),"")</f>
      </c>
      <c r="HU224">
        <f>IF($JC224&gt;=28,INDEX($GR:$GR,$JB224+28),"")</f>
      </c>
      <c r="HV224">
        <f>IF($JC224&gt;=29,INDEX($GR:$GR,$JB224+29),"")</f>
      </c>
      <c r="HW224">
        <f>IF($JC224&gt;=30,INDEX($GR:$GR,$JB224+30),"")</f>
      </c>
      <c r="HX224">
        <f>IF($JC224&gt;=31,INDEX($GR:$GR,$JB224+31),"")</f>
      </c>
      <c r="HY224">
        <f>IF($JC224&gt;=32,INDEX($GR:$GR,$JB224+32),"")</f>
      </c>
      <c r="HZ224">
        <f>IF($JC224&gt;=33,INDEX($GR:$GR,$JB224+33),"")</f>
      </c>
      <c r="IA224">
        <f>IF($JC224&gt;=34,INDEX($GR:$GR,$JB224+34),"")</f>
      </c>
      <c r="IB224">
        <f>IF($JC224&gt;=35,INDEX($GR:$GR,$JB224+35),"")</f>
      </c>
      <c r="IC224">
        <f>IF($JC224&gt;=36,INDEX($GR:$GR,$JB224+36),"")</f>
      </c>
      <c r="ID224">
        <f>IF($JC224&gt;=37,INDEX($GR:$GR,$JB224+37),"")</f>
      </c>
      <c r="IE224">
        <f>IF($JC224&gt;=38,INDEX($GR:$GR,$JB224+38),"")</f>
      </c>
      <c r="IF224">
        <f>IF($JC224&gt;=39,INDEX($GR:$GR,$JB224+39),"")</f>
      </c>
      <c r="IG224">
        <f>IF($JC224&gt;=40,INDEX($GR:$GR,$JB224+40),"")</f>
      </c>
      <c r="IH224">
        <f>IF($JC224&gt;=41,INDEX($GR:$GR,$JB224+41),"")</f>
      </c>
      <c r="II224">
        <f>IF($JC224&gt;=42,INDEX($GR:$GR,$JB224+42),"")</f>
      </c>
      <c r="IJ224">
        <f>IF($JC224&gt;=43,INDEX($GR:$GR,$JB224+43),"")</f>
      </c>
      <c r="IK224">
        <f>IF($JC224&gt;=44,INDEX($GR:$GR,$JB224+44),"")</f>
      </c>
      <c r="IL224">
        <f>IF($JC224&gt;=45,INDEX($GR:$GR,$JB224+45),"")</f>
      </c>
      <c r="IM224">
        <f>IF($JC224&gt;=46,INDEX($GR:$GR,$JB224+46),"")</f>
      </c>
      <c r="IN224">
        <f>IF($JC224&gt;=47,INDEX($GR:$GR,$JB224+47),"")</f>
      </c>
      <c r="IO224">
        <f>IF($JC224&gt;=48,INDEX($GR:$GR,$JB224+48),"")</f>
      </c>
      <c r="IP224">
        <f>IF($JC224&gt;=49,INDEX($GR:$GR,$JB224+49),"")</f>
      </c>
      <c r="IQ224">
        <f>IF($JC224&gt;=50,INDEX($GR:$GR,$JB224+50),"")</f>
      </c>
      <c r="IR224">
        <f>IF($JC224&gt;=51,INDEX($GR:$GR,$JB224+51),"")</f>
      </c>
      <c r="IS224">
        <f>IF($JC224&gt;=52,INDEX($GR:$GR,$JB224+52),"")</f>
      </c>
      <c r="IT224">
        <f>IF($JC224&gt;=53,INDEX($GR:$GR,$JB224+53),"")</f>
      </c>
      <c r="IU224">
        <f>IF($JC224&gt;=54,INDEX($GR:$GR,$JB224+54),"")</f>
      </c>
      <c r="IV224">
        <f>IF($JC224&gt;=55,INDEX($GR:$GR,$JB224+55),"")</f>
      </c>
      <c r="IW224">
        <f>IF($JC224&gt;=56,INDEX($GR:$GR,$JB224+56),"")</f>
      </c>
      <c r="IX224">
        <f>IF($JC224&gt;=57,INDEX($GR:$GR,$JB224+57),"")</f>
      </c>
      <c r="IY224">
        <f>IF($JC224&gt;=58,INDEX($GR:$GR,$JB224+58),"")</f>
      </c>
      <c r="IZ224">
        <f>IF($JC224&gt;=59,INDEX($GR:$GR,$JB224+59),"")</f>
      </c>
      <c r="JA224">
        <f>IF($JC224&gt;=60,INDEX($GR:$GR,$JB224+60),"")</f>
      </c>
      <c r="JB224">
        <f>IFERROR(MATCH($GQ224,$GR$2:$GR$324,0)+1,0)</f>
      </c>
      <c r="JC224">
        <f>IFERROR(INDEX($GS$2:$GS$324,MATCH($GQ224,$GR$2:$GR$324,0)),0)</f>
      </c>
      <c r="JD224" t="s">
        <v>40</v>
      </c>
      <c r="JE224" t="s">
        <v>40</v>
      </c>
    </row>
    <row r="225" spans="1:265" x14ac:dyDescent="0.25">
      <c r="Q225">
        <f>IF(OR($T225="",$P225=""),"",IFERROR($T225/$P225,0))</f>
      </c>
      <c r="R225">
        <f>IF($T225="","",
SUM($S225,$U225,$Z225,$V225,$X225)*
(1-IF($AA225="",0,VALUE($AA225)/100)))</f>
      </c>
      <c r="S225">
        <f>IF($T225="","",$T225)</f>
      </c>
      <c r="U225">
        <f>IF($T225="","",
IF($N225="","",
IF(ISNUMBER(SEARCH("exempt",LOWER($N225))),0,
$T225*(VALUE(SUBSTITUTE($N225,"%",""))/100))))</f>
      </c>
      <c r="AB225">
        <f>IFERROR(IF(FIND(" - ",$K225)&gt;0,MID($K225,FIND(" - ",$K225)+3,LEN($K225)),""),"")</f>
      </c>
      <c r="AK225" t="s">
        <v>766</v>
      </c>
      <c r="AP225">
        <f>IFERROR(LEFT($K225,FIND(" - ",$K225)-1),$K225)</f>
      </c>
      <c r="AS225">
        <f>IF($CH225&gt;=1,INDEX($AQ:$AQ,$CG225+1),"")</f>
      </c>
      <c r="AT225">
        <f>IF($CH225&gt;=2,INDEX($AQ:$AQ,$CG225+2),"")</f>
      </c>
      <c r="AU225">
        <f>IF($CH225&gt;=3,INDEX($AQ:$AQ,$CG225+3),"")</f>
      </c>
      <c r="AV225">
        <f>IF($CH225&gt;=4,INDEX($AQ:$AQ,$CG225+4),"")</f>
      </c>
      <c r="AW225">
        <f>IF($CH225&gt;=5,INDEX($AQ:$AQ,$CG225+5),"")</f>
      </c>
      <c r="AX225">
        <f>IF($CH225&gt;=6,INDEX($AQ:$AQ,$CG225+6),"")</f>
      </c>
      <c r="AY225">
        <f>IF($CH225&gt;=7,INDEX($AQ:$AQ,$CG225+7),"")</f>
      </c>
      <c r="AZ225">
        <f>IF($CH225&gt;=8,INDEX($AQ:$AQ,$CG225+8),"")</f>
      </c>
      <c r="BA225">
        <f>IF($CH225&gt;=9,INDEX($AQ:$AQ,$CG225+9),"")</f>
      </c>
      <c r="BB225">
        <f>IF($CH225&gt;=10,INDEX($AQ:$AQ,$CG225+10),"")</f>
      </c>
      <c r="BC225">
        <f>IF($CH225&gt;=11,INDEX($AQ:$AQ,$CG225+11),"")</f>
      </c>
      <c r="BD225">
        <f>IF($CH225&gt;=12,INDEX($AQ:$AQ,$CG225+12),"")</f>
      </c>
      <c r="BE225">
        <f>IF($CH225&gt;=13,INDEX($AQ:$AQ,$CG225+13),"")</f>
      </c>
      <c r="BF225">
        <f>IF($CH225&gt;=14,INDEX($AQ:$AQ,$CG225+14),"")</f>
      </c>
      <c r="BG225">
        <f>IF($CH225&gt;=15,INDEX($AQ:$AQ,$CG225+15),"")</f>
      </c>
      <c r="BH225">
        <f>IF($CH225&gt;=16,INDEX($AQ:$AQ,$CG225+16),"")</f>
      </c>
      <c r="BI225">
        <f>IF($CH225&gt;=17,INDEX($AQ:$AQ,$CG225+17),"")</f>
      </c>
      <c r="BJ225">
        <f>IF($CH225&gt;=18,INDEX($AQ:$AQ,$CG225+18),"")</f>
      </c>
      <c r="BK225">
        <f>IF($CH225&gt;=19,INDEX($AQ:$AQ,$CG225+19),"")</f>
      </c>
      <c r="BL225">
        <f>IF($CH225&gt;=20,INDEX($AQ:$AQ,$CG225+20),"")</f>
      </c>
      <c r="BM225">
        <f>IF($CH225&gt;=21,INDEX($AQ:$AQ,$CG225+21),"")</f>
      </c>
      <c r="BN225">
        <f>IF($CH225&gt;=22,INDEX($AQ:$AQ,$CG225+22),"")</f>
      </c>
      <c r="BO225">
        <f>IF($CH225&gt;=23,INDEX($AQ:$AQ,$CG225+23),"")</f>
      </c>
      <c r="BP225">
        <f>IF($CH225&gt;=24,INDEX($AQ:$AQ,$CG225+24),"")</f>
      </c>
      <c r="BQ225">
        <f>IF($CH225&gt;=25,INDEX($AQ:$AQ,$CG225+25),"")</f>
      </c>
      <c r="BR225">
        <f>IF($CH225&gt;=26,INDEX($AQ:$AQ,$CG225+26),"")</f>
      </c>
      <c r="BS225">
        <f>IF($CH225&gt;=27,INDEX($AQ:$AQ,$CG225+27),"")</f>
      </c>
      <c r="BT225">
        <f>IF($CH225&gt;=28,INDEX($AQ:$AQ,$CG225+28),"")</f>
      </c>
      <c r="BU225">
        <f>IF($CH225&gt;=29,INDEX($AQ:$AQ,$CG225+29),"")</f>
      </c>
      <c r="BV225">
        <f>IF($CH225&gt;=30,INDEX($AQ:$AQ,$CG225+30),"")</f>
      </c>
      <c r="BW225">
        <f>IF($CH225&gt;=31,INDEX($AQ:$AQ,$CG225+31),"")</f>
      </c>
      <c r="BX225">
        <f>IF($CH225&gt;=32,INDEX($AQ:$AQ,$CG225+32),"")</f>
      </c>
      <c r="BY225">
        <f>IF($CH225&gt;=33,INDEX($AQ:$AQ,$CG225+33),"")</f>
      </c>
      <c r="BZ225">
        <f>IF($CH225&gt;=34,INDEX($AQ:$AQ,$CG225+34),"")</f>
      </c>
      <c r="CA225">
        <f>IF($CH225&gt;=35,INDEX($AQ:$AQ,$CG225+35),"")</f>
      </c>
      <c r="CB225">
        <f>IF($CH225&gt;=36,INDEX($AQ:$AQ,$CG225+36),"")</f>
      </c>
      <c r="CC225">
        <f>IF($CH225&gt;=37,INDEX($AQ:$AQ,$CG225+37),"")</f>
      </c>
      <c r="CD225">
        <f>IF($CH225&gt;=38,INDEX($AQ:$AQ,$CG225+38),"")</f>
      </c>
      <c r="CE225">
        <f>IF($CH225&gt;=39,INDEX($AQ:$AQ,$CG225+39),"")</f>
      </c>
      <c r="CF225">
        <f>IF($CH225&gt;=40,INDEX($AQ:$AQ,$CG225+40),"")</f>
      </c>
      <c r="CG225">
        <f>IFERROR(MATCH($AP225,$AQ$2:$AQ$134,0)+1,0)</f>
      </c>
      <c r="CH225">
        <f>IFERROR(INDEX($AR$2:$AR$134,MATCH($AP225,$AQ$2:$AQ$134,0)),0)</f>
      </c>
      <c r="CI225">
        <f>IFERROR(LEFT($L225,FIND(" - ",$L225)-1),$L225)</f>
      </c>
      <c r="CJ225" t="s">
        <v>62</v>
      </c>
      <c r="CL225">
        <f>IF($DG225&gt;=1,INDEX($CJ:$CJ,$DF225+1),"")</f>
      </c>
      <c r="CM225">
        <f>IF($DG225&gt;=2,INDEX($CJ:$CJ,$DF225+2),"")</f>
      </c>
      <c r="CN225">
        <f>IF($DG225&gt;=3,INDEX($CJ:$CJ,$DF225+3),"")</f>
      </c>
      <c r="CO225">
        <f>IF($DG225&gt;=4,INDEX($CJ:$CJ,$DF225+4),"")</f>
      </c>
      <c r="CP225">
        <f>IF($DG225&gt;=5,INDEX($CJ:$CJ,$DF225+5),"")</f>
      </c>
      <c r="CQ225">
        <f>IF($DG225&gt;=6,INDEX($CJ:$CJ,$DF225+6),"")</f>
      </c>
      <c r="CR225">
        <f>IF($DG225&gt;=7,INDEX($CJ:$CJ,$DF225+7),"")</f>
      </c>
      <c r="CS225">
        <f>IF($DG225&gt;=8,INDEX($CJ:$CJ,$DF225+8),"")</f>
      </c>
      <c r="CT225">
        <f>IF($DG225&gt;=9,INDEX($CJ:$CJ,$DF225+9),"")</f>
      </c>
      <c r="CU225">
        <f>IF($DG225&gt;=10,INDEX($CJ:$CJ,$DF225+10),"")</f>
      </c>
      <c r="CV225">
        <f>IF($DG225&gt;=11,INDEX($CJ:$CJ,$DF225+11),"")</f>
      </c>
      <c r="CW225">
        <f>IF($DG225&gt;=12,INDEX($CJ:$CJ,$DF225+12),"")</f>
      </c>
      <c r="CX225">
        <f>IF($DG225&gt;=13,INDEX($CJ:$CJ,$DF225+13),"")</f>
      </c>
      <c r="CY225">
        <f>IF($DG225&gt;=14,INDEX($CJ:$CJ,$DF225+14),"")</f>
      </c>
      <c r="CZ225">
        <f>IF($DG225&gt;=15,INDEX($CJ:$CJ,$DF225+15),"")</f>
      </c>
      <c r="DA225">
        <f>IF($DG225&gt;=16,INDEX($CJ:$CJ,$DF225+16),"")</f>
      </c>
      <c r="DB225">
        <f>IF($DG225&gt;=17,INDEX($CJ:$CJ,$DF225+17),"")</f>
      </c>
      <c r="DC225">
        <f>IF($DG225&gt;=18,INDEX($CJ:$CJ,$DF225+18),"")</f>
      </c>
      <c r="DD225">
        <f>IF($DG225&gt;=19,INDEX($CJ:$CJ,$DF225+19),"")</f>
      </c>
      <c r="DE225">
        <f>IF($DG225&gt;=20,INDEX($CJ:$CJ,$DF225+20),"")</f>
      </c>
      <c r="DF225">
        <f>IFERROR(MATCH($CI225,$CJ$2:$CJ$263,0)+1,0)</f>
      </c>
      <c r="DG225">
        <f>IFERROR(INDEX($CK$2:$CK$263,MATCH($CI225,$CJ$2:$CJ$263,0)),0)</f>
      </c>
      <c r="DH225">
        <f>IFERROR(INDEX($AO:$AO,MATCH($N225,$AN:$AN,0))&amp;"","")</f>
      </c>
      <c r="DL225">
        <f>IF($GO225&gt;=1,INDEX($DI:$DI,$GN225+1),"")</f>
      </c>
      <c r="DM225">
        <f>IF($GO225&gt;=2,INDEX($DI:$DI,$GN225+2),"")</f>
      </c>
      <c r="DN225">
        <f>IF($GO225&gt;=3,INDEX($DI:$DI,$GN225+3),"")</f>
      </c>
      <c r="DO225">
        <f>IF($GO225&gt;=4,INDEX($DI:$DI,$GN225+4),"")</f>
      </c>
      <c r="DP225">
        <f>IF($GO225&gt;=5,INDEX($DI:$DI,$GN225+5),"")</f>
      </c>
      <c r="DQ225">
        <f>IF($GO225&gt;=6,INDEX($DI:$DI,$GN225+6),"")</f>
      </c>
      <c r="DR225">
        <f>IF($GO225&gt;=7,INDEX($DI:$DI,$GN225+7),"")</f>
      </c>
      <c r="DS225">
        <f>IF($GO225&gt;=8,INDEX($DI:$DI,$GN225+8),"")</f>
      </c>
      <c r="DT225">
        <f>IF($GO225&gt;=9,INDEX($DI:$DI,$GN225+9),"")</f>
      </c>
      <c r="DU225">
        <f>IF($GO225&gt;=10,INDEX($DI:$DI,$GN225+10),"")</f>
      </c>
      <c r="DV225">
        <f>IF($GO225&gt;=11,INDEX($DI:$DI,$GN225+11),"")</f>
      </c>
      <c r="DW225">
        <f>IF($GO225&gt;=12,INDEX($DI:$DI,$GN225+12),"")</f>
      </c>
      <c r="DX225">
        <f>IF($GO225&gt;=13,INDEX($DI:$DI,$GN225+13),"")</f>
      </c>
      <c r="DY225">
        <f>IF($GO225&gt;=14,INDEX($DI:$DI,$GN225+14),"")</f>
      </c>
      <c r="DZ225">
        <f>IF($GO225&gt;=15,INDEX($DI:$DI,$GN225+15),"")</f>
      </c>
      <c r="EA225">
        <f>IF($GO225&gt;=16,INDEX($DI:$DI,$GN225+16),"")</f>
      </c>
      <c r="EB225">
        <f>IF($GO225&gt;=17,INDEX($DI:$DI,$GN225+17),"")</f>
      </c>
      <c r="EC225">
        <f>IF($GO225&gt;=18,INDEX($DI:$DI,$GN225+18),"")</f>
      </c>
      <c r="ED225">
        <f>IF($GO225&gt;=19,INDEX($DI:$DI,$GN225+19),"")</f>
      </c>
      <c r="EE225">
        <f>IF($GO225&gt;=20,INDEX($DI:$DI,$GN225+20),"")</f>
      </c>
      <c r="EF225">
        <f>IF($GO225&gt;=21,INDEX($DI:$DI,$GN225+21),"")</f>
      </c>
      <c r="EG225">
        <f>IF($GO225&gt;=22,INDEX($DI:$DI,$GN225+22),"")</f>
      </c>
      <c r="EH225">
        <f>IF($GO225&gt;=23,INDEX($DI:$DI,$GN225+23),"")</f>
      </c>
      <c r="EI225">
        <f>IF($GO225&gt;=24,INDEX($DI:$DI,$GN225+24),"")</f>
      </c>
      <c r="EJ225">
        <f>IF($GO225&gt;=25,INDEX($DI:$DI,$GN225+25),"")</f>
      </c>
      <c r="EK225">
        <f>IF($GO225&gt;=26,INDEX($DI:$DI,$GN225+26),"")</f>
      </c>
      <c r="EL225">
        <f>IF($GO225&gt;=27,INDEX($DI:$DI,$GN225+27),"")</f>
      </c>
      <c r="EM225">
        <f>IF($GO225&gt;=28,INDEX($DI:$DI,$GN225+28),"")</f>
      </c>
      <c r="EN225">
        <f>IF($GO225&gt;=29,INDEX($DI:$DI,$GN225+29),"")</f>
      </c>
      <c r="EO225">
        <f>IF($GO225&gt;=30,INDEX($DI:$DI,$GN225+30),"")</f>
      </c>
      <c r="EP225">
        <f>IF($GO225&gt;=31,INDEX($DI:$DI,$GN225+31),"")</f>
      </c>
      <c r="EQ225">
        <f>IF($GO225&gt;=32,INDEX($DI:$DI,$GN225+32),"")</f>
      </c>
      <c r="ER225">
        <f>IF($GO225&gt;=33,INDEX($DI:$DI,$GN225+33),"")</f>
      </c>
      <c r="ES225">
        <f>IF($GO225&gt;=34,INDEX($DI:$DI,$GN225+34),"")</f>
      </c>
      <c r="ET225">
        <f>IF($GO225&gt;=35,INDEX($DI:$DI,$GN225+35),"")</f>
      </c>
      <c r="EU225">
        <f>IF($GO225&gt;=36,INDEX($DI:$DI,$GN225+36),"")</f>
      </c>
      <c r="EV225">
        <f>IF($GO225&gt;=37,INDEX($DI:$DI,$GN225+37),"")</f>
      </c>
      <c r="EW225">
        <f>IF($GO225&gt;=38,INDEX($DI:$DI,$GN225+38),"")</f>
      </c>
      <c r="EX225">
        <f>IF($GO225&gt;=39,INDEX($DI:$DI,$GN225+39),"")</f>
      </c>
      <c r="EY225">
        <f>IF($GO225&gt;=40,INDEX($DI:$DI,$GN225+40),"")</f>
      </c>
      <c r="EZ225">
        <f>IF($GO225&gt;=1,INDEX($DJ:$DJ,$GN225+1),"")</f>
      </c>
      <c r="FA225">
        <f>IF($GO225&gt;=2,INDEX($DJ:$DJ,$GN225+2),"")</f>
      </c>
      <c r="FB225">
        <f>IF($GO225&gt;=3,INDEX($DJ:$DJ,$GN225+3),"")</f>
      </c>
      <c r="FC225">
        <f>IF($GO225&gt;=4,INDEX($DJ:$DJ,$GN225+4),"")</f>
      </c>
      <c r="FD225">
        <f>IF($GO225&gt;=5,INDEX($DJ:$DJ,$GN225+5),"")</f>
      </c>
      <c r="FE225">
        <f>IF($GO225&gt;=6,INDEX($DJ:$DJ,$GN225+6),"")</f>
      </c>
      <c r="FF225">
        <f>IF($GO225&gt;=7,INDEX($DJ:$DJ,$GN225+7),"")</f>
      </c>
      <c r="FG225">
        <f>IF($GO225&gt;=8,INDEX($DJ:$DJ,$GN225+8),"")</f>
      </c>
      <c r="FH225">
        <f>IF($GO225&gt;=9,INDEX($DJ:$DJ,$GN225+9),"")</f>
      </c>
      <c r="FI225">
        <f>IF($GO225&gt;=10,INDEX($DJ:$DJ,$GN225+10),"")</f>
      </c>
      <c r="FJ225">
        <f>IF($GO225&gt;=11,INDEX($DJ:$DJ,$GN225+11),"")</f>
      </c>
      <c r="FK225">
        <f>IF($GO225&gt;=12,INDEX($DJ:$DJ,$GN225+12),"")</f>
      </c>
      <c r="FL225">
        <f>IF($GO225&gt;=13,INDEX($DJ:$DJ,$GN225+13),"")</f>
      </c>
      <c r="FM225">
        <f>IF($GO225&gt;=14,INDEX($DJ:$DJ,$GN225+14),"")</f>
      </c>
      <c r="FN225">
        <f>IF($GO225&gt;=15,INDEX($DJ:$DJ,$GN225+15),"")</f>
      </c>
      <c r="FO225">
        <f>IF($GO225&gt;=16,INDEX($DJ:$DJ,$GN225+16),"")</f>
      </c>
      <c r="FP225">
        <f>IF($GO225&gt;=17,INDEX($DJ:$DJ,$GN225+17),"")</f>
      </c>
      <c r="FQ225">
        <f>IF($GO225&gt;=18,INDEX($DJ:$DJ,$GN225+18),"")</f>
      </c>
      <c r="FR225">
        <f>IF($GO225&gt;=19,INDEX($DJ:$DJ,$GN225+19),"")</f>
      </c>
      <c r="FS225">
        <f>IF($GO225&gt;=20,INDEX($DJ:$DJ,$GN225+20),"")</f>
      </c>
      <c r="FT225">
        <f>IF($GO225&gt;=21,INDEX($DJ:$DJ,$GN225+21),"")</f>
      </c>
      <c r="FU225">
        <f>IF($GO225&gt;=22,INDEX($DJ:$DJ,$GN225+22),"")</f>
      </c>
      <c r="FV225">
        <f>IF($GO225&gt;=23,INDEX($DJ:$DJ,$GN225+23),"")</f>
      </c>
      <c r="FW225">
        <f>IF($GO225&gt;=24,INDEX($DJ:$DJ,$GN225+24),"")</f>
      </c>
      <c r="FX225">
        <f>IF($GO225&gt;=25,INDEX($DJ:$DJ,$GN225+25),"")</f>
      </c>
      <c r="FY225">
        <f>IF($GO225&gt;=26,INDEX($DJ:$DJ,$GN225+26),"")</f>
      </c>
      <c r="FZ225">
        <f>IF($GO225&gt;=27,INDEX($DJ:$DJ,$GN225+27),"")</f>
      </c>
      <c r="GA225">
        <f>IF($GO225&gt;=28,INDEX($DJ:$DJ,$GN225+28),"")</f>
      </c>
      <c r="GB225">
        <f>IF($GO225&gt;=29,INDEX($DJ:$DJ,$GN225+29),"")</f>
      </c>
      <c r="GC225">
        <f>IF($GO225&gt;=30,INDEX($DJ:$DJ,$GN225+30),"")</f>
      </c>
      <c r="GD225">
        <f>IF($GO225&gt;=31,INDEX($DJ:$DJ,$GN225+31),"")</f>
      </c>
      <c r="GE225">
        <f>IF($GO225&gt;=32,INDEX($DJ:$DJ,$GN225+32),"")</f>
      </c>
      <c r="GF225">
        <f>IF($GO225&gt;=33,INDEX($DJ:$DJ,$GN225+33),"")</f>
      </c>
      <c r="GG225">
        <f>IF($GO225&gt;=34,INDEX($DJ:$DJ,$GN225+34),"")</f>
      </c>
      <c r="GH225">
        <f>IF($GO225&gt;=35,INDEX($DJ:$DJ,$GN225+35),"")</f>
      </c>
      <c r="GI225">
        <f>IF($GO225&gt;=36,INDEX($DJ:$DJ,$GN225+36),"")</f>
      </c>
      <c r="GJ225">
        <f>IF($GO225&gt;=37,INDEX($DJ:$DJ,$GN225+37),"")</f>
      </c>
      <c r="GK225">
        <f>IF($GO225&gt;=38,INDEX($DJ:$DJ,$GN225+38),"")</f>
      </c>
      <c r="GL225">
        <f>IF($GO225&gt;=39,INDEX($DJ:$DJ,$GN225+39),"")</f>
      </c>
      <c r="GM225">
        <f>IF($GO225&gt;=40,INDEX($DJ:$DJ,$GN225+40),"")</f>
      </c>
      <c r="GN225">
        <f>IFERROR(MATCH($DH225,$DI$2:$DI$148,0)+1,0)</f>
      </c>
      <c r="GO225">
        <f>IFERROR(INDEX($DK$2:$DK$148,MATCH($DH225,$DI$2:$DI$148,0)),0)</f>
      </c>
      <c r="GP225">
        <f>IFERROR(MATCH($Y225,$DL$225:$EY$225,0),0)</f>
      </c>
      <c r="GQ225">
        <f>IF($GP225&gt;0,INDEX($EZ$225:$GM$225,$GP225),"")</f>
      </c>
      <c r="GR225" t="s">
        <v>424</v>
      </c>
      <c r="GT225">
        <f>IF($JC225&gt;=1,INDEX($GR:$GR,$JB225+1),"")</f>
      </c>
      <c r="GU225">
        <f>IF($JC225&gt;=2,INDEX($GR:$GR,$JB225+2),"")</f>
      </c>
      <c r="GV225">
        <f>IF($JC225&gt;=3,INDEX($GR:$GR,$JB225+3),"")</f>
      </c>
      <c r="GW225">
        <f>IF($JC225&gt;=4,INDEX($GR:$GR,$JB225+4),"")</f>
      </c>
      <c r="GX225">
        <f>IF($JC225&gt;=5,INDEX($GR:$GR,$JB225+5),"")</f>
      </c>
      <c r="GY225">
        <f>IF($JC225&gt;=6,INDEX($GR:$GR,$JB225+6),"")</f>
      </c>
      <c r="GZ225">
        <f>IF($JC225&gt;=7,INDEX($GR:$GR,$JB225+7),"")</f>
      </c>
      <c r="HA225">
        <f>IF($JC225&gt;=8,INDEX($GR:$GR,$JB225+8),"")</f>
      </c>
      <c r="HB225">
        <f>IF($JC225&gt;=9,INDEX($GR:$GR,$JB225+9),"")</f>
      </c>
      <c r="HC225">
        <f>IF($JC225&gt;=10,INDEX($GR:$GR,$JB225+10),"")</f>
      </c>
      <c r="HD225">
        <f>IF($JC225&gt;=11,INDEX($GR:$GR,$JB225+11),"")</f>
      </c>
      <c r="HE225">
        <f>IF($JC225&gt;=12,INDEX($GR:$GR,$JB225+12),"")</f>
      </c>
      <c r="HF225">
        <f>IF($JC225&gt;=13,INDEX($GR:$GR,$JB225+13),"")</f>
      </c>
      <c r="HG225">
        <f>IF($JC225&gt;=14,INDEX($GR:$GR,$JB225+14),"")</f>
      </c>
      <c r="HH225">
        <f>IF($JC225&gt;=15,INDEX($GR:$GR,$JB225+15),"")</f>
      </c>
      <c r="HI225">
        <f>IF($JC225&gt;=16,INDEX($GR:$GR,$JB225+16),"")</f>
      </c>
      <c r="HJ225">
        <f>IF($JC225&gt;=17,INDEX($GR:$GR,$JB225+17),"")</f>
      </c>
      <c r="HK225">
        <f>IF($JC225&gt;=18,INDEX($GR:$GR,$JB225+18),"")</f>
      </c>
      <c r="HL225">
        <f>IF($JC225&gt;=19,INDEX($GR:$GR,$JB225+19),"")</f>
      </c>
      <c r="HM225">
        <f>IF($JC225&gt;=20,INDEX($GR:$GR,$JB225+20),"")</f>
      </c>
      <c r="HN225">
        <f>IF($JC225&gt;=21,INDEX($GR:$GR,$JB225+21),"")</f>
      </c>
      <c r="HO225">
        <f>IF($JC225&gt;=22,INDEX($GR:$GR,$JB225+22),"")</f>
      </c>
      <c r="HP225">
        <f>IF($JC225&gt;=23,INDEX($GR:$GR,$JB225+23),"")</f>
      </c>
      <c r="HQ225">
        <f>IF($JC225&gt;=24,INDEX($GR:$GR,$JB225+24),"")</f>
      </c>
      <c r="HR225">
        <f>IF($JC225&gt;=25,INDEX($GR:$GR,$JB225+25),"")</f>
      </c>
      <c r="HS225">
        <f>IF($JC225&gt;=26,INDEX($GR:$GR,$JB225+26),"")</f>
      </c>
      <c r="HT225">
        <f>IF($JC225&gt;=27,INDEX($GR:$GR,$JB225+27),"")</f>
      </c>
      <c r="HU225">
        <f>IF($JC225&gt;=28,INDEX($GR:$GR,$JB225+28),"")</f>
      </c>
      <c r="HV225">
        <f>IF($JC225&gt;=29,INDEX($GR:$GR,$JB225+29),"")</f>
      </c>
      <c r="HW225">
        <f>IF($JC225&gt;=30,INDEX($GR:$GR,$JB225+30),"")</f>
      </c>
      <c r="HX225">
        <f>IF($JC225&gt;=31,INDEX($GR:$GR,$JB225+31),"")</f>
      </c>
      <c r="HY225">
        <f>IF($JC225&gt;=32,INDEX($GR:$GR,$JB225+32),"")</f>
      </c>
      <c r="HZ225">
        <f>IF($JC225&gt;=33,INDEX($GR:$GR,$JB225+33),"")</f>
      </c>
      <c r="IA225">
        <f>IF($JC225&gt;=34,INDEX($GR:$GR,$JB225+34),"")</f>
      </c>
      <c r="IB225">
        <f>IF($JC225&gt;=35,INDEX($GR:$GR,$JB225+35),"")</f>
      </c>
      <c r="IC225">
        <f>IF($JC225&gt;=36,INDEX($GR:$GR,$JB225+36),"")</f>
      </c>
      <c r="ID225">
        <f>IF($JC225&gt;=37,INDEX($GR:$GR,$JB225+37),"")</f>
      </c>
      <c r="IE225">
        <f>IF($JC225&gt;=38,INDEX($GR:$GR,$JB225+38),"")</f>
      </c>
      <c r="IF225">
        <f>IF($JC225&gt;=39,INDEX($GR:$GR,$JB225+39),"")</f>
      </c>
      <c r="IG225">
        <f>IF($JC225&gt;=40,INDEX($GR:$GR,$JB225+40),"")</f>
      </c>
      <c r="IH225">
        <f>IF($JC225&gt;=41,INDEX($GR:$GR,$JB225+41),"")</f>
      </c>
      <c r="II225">
        <f>IF($JC225&gt;=42,INDEX($GR:$GR,$JB225+42),"")</f>
      </c>
      <c r="IJ225">
        <f>IF($JC225&gt;=43,INDEX($GR:$GR,$JB225+43),"")</f>
      </c>
      <c r="IK225">
        <f>IF($JC225&gt;=44,INDEX($GR:$GR,$JB225+44),"")</f>
      </c>
      <c r="IL225">
        <f>IF($JC225&gt;=45,INDEX($GR:$GR,$JB225+45),"")</f>
      </c>
      <c r="IM225">
        <f>IF($JC225&gt;=46,INDEX($GR:$GR,$JB225+46),"")</f>
      </c>
      <c r="IN225">
        <f>IF($JC225&gt;=47,INDEX($GR:$GR,$JB225+47),"")</f>
      </c>
      <c r="IO225">
        <f>IF($JC225&gt;=48,INDEX($GR:$GR,$JB225+48),"")</f>
      </c>
      <c r="IP225">
        <f>IF($JC225&gt;=49,INDEX($GR:$GR,$JB225+49),"")</f>
      </c>
      <c r="IQ225">
        <f>IF($JC225&gt;=50,INDEX($GR:$GR,$JB225+50),"")</f>
      </c>
      <c r="IR225">
        <f>IF($JC225&gt;=51,INDEX($GR:$GR,$JB225+51),"")</f>
      </c>
      <c r="IS225">
        <f>IF($JC225&gt;=52,INDEX($GR:$GR,$JB225+52),"")</f>
      </c>
      <c r="IT225">
        <f>IF($JC225&gt;=53,INDEX($GR:$GR,$JB225+53),"")</f>
      </c>
      <c r="IU225">
        <f>IF($JC225&gt;=54,INDEX($GR:$GR,$JB225+54),"")</f>
      </c>
      <c r="IV225">
        <f>IF($JC225&gt;=55,INDEX($GR:$GR,$JB225+55),"")</f>
      </c>
      <c r="IW225">
        <f>IF($JC225&gt;=56,INDEX($GR:$GR,$JB225+56),"")</f>
      </c>
      <c r="IX225">
        <f>IF($JC225&gt;=57,INDEX($GR:$GR,$JB225+57),"")</f>
      </c>
      <c r="IY225">
        <f>IF($JC225&gt;=58,INDEX($GR:$GR,$JB225+58),"")</f>
      </c>
      <c r="IZ225">
        <f>IF($JC225&gt;=59,INDEX($GR:$GR,$JB225+59),"")</f>
      </c>
      <c r="JA225">
        <f>IF($JC225&gt;=60,INDEX($GR:$GR,$JB225+60),"")</f>
      </c>
      <c r="JB225">
        <f>IFERROR(MATCH($GQ225,$GR$2:$GR$324,0)+1,0)</f>
      </c>
      <c r="JC225">
        <f>IFERROR(INDEX($GS$2:$GS$324,MATCH($GQ225,$GR$2:$GR$324,0)),0)</f>
      </c>
      <c r="JD225" t="s">
        <v>40</v>
      </c>
      <c r="JE225" t="s">
        <v>40</v>
      </c>
    </row>
    <row r="226" spans="1:265" x14ac:dyDescent="0.25">
      <c r="Q226">
        <f>IF(OR($T226="",$P226=""),"",IFERROR($T226/$P226,0))</f>
      </c>
      <c r="R226">
        <f>IF($T226="","",
SUM($S226,$U226,$Z226,$V226,$X226)*
(1-IF($AA226="",0,VALUE($AA226)/100)))</f>
      </c>
      <c r="S226">
        <f>IF($T226="","",$T226)</f>
      </c>
      <c r="U226">
        <f>IF($T226="","",
IF($N226="","",
IF(ISNUMBER(SEARCH("exempt",LOWER($N226))),0,
$T226*(VALUE(SUBSTITUTE($N226,"%",""))/100))))</f>
      </c>
      <c r="AB226">
        <f>IFERROR(IF(FIND(" - ",$K226)&gt;0,MID($K226,FIND(" - ",$K226)+3,LEN($K226)),""),"")</f>
      </c>
      <c r="AK226" t="s">
        <v>767</v>
      </c>
      <c r="AP226">
        <f>IFERROR(LEFT($K226,FIND(" - ",$K226)-1),$K226)</f>
      </c>
      <c r="AS226">
        <f>IF($CH226&gt;=1,INDEX($AQ:$AQ,$CG226+1),"")</f>
      </c>
      <c r="AT226">
        <f>IF($CH226&gt;=2,INDEX($AQ:$AQ,$CG226+2),"")</f>
      </c>
      <c r="AU226">
        <f>IF($CH226&gt;=3,INDEX($AQ:$AQ,$CG226+3),"")</f>
      </c>
      <c r="AV226">
        <f>IF($CH226&gt;=4,INDEX($AQ:$AQ,$CG226+4),"")</f>
      </c>
      <c r="AW226">
        <f>IF($CH226&gt;=5,INDEX($AQ:$AQ,$CG226+5),"")</f>
      </c>
      <c r="AX226">
        <f>IF($CH226&gt;=6,INDEX($AQ:$AQ,$CG226+6),"")</f>
      </c>
      <c r="AY226">
        <f>IF($CH226&gt;=7,INDEX($AQ:$AQ,$CG226+7),"")</f>
      </c>
      <c r="AZ226">
        <f>IF($CH226&gt;=8,INDEX($AQ:$AQ,$CG226+8),"")</f>
      </c>
      <c r="BA226">
        <f>IF($CH226&gt;=9,INDEX($AQ:$AQ,$CG226+9),"")</f>
      </c>
      <c r="BB226">
        <f>IF($CH226&gt;=10,INDEX($AQ:$AQ,$CG226+10),"")</f>
      </c>
      <c r="BC226">
        <f>IF($CH226&gt;=11,INDEX($AQ:$AQ,$CG226+11),"")</f>
      </c>
      <c r="BD226">
        <f>IF($CH226&gt;=12,INDEX($AQ:$AQ,$CG226+12),"")</f>
      </c>
      <c r="BE226">
        <f>IF($CH226&gt;=13,INDEX($AQ:$AQ,$CG226+13),"")</f>
      </c>
      <c r="BF226">
        <f>IF($CH226&gt;=14,INDEX($AQ:$AQ,$CG226+14),"")</f>
      </c>
      <c r="BG226">
        <f>IF($CH226&gt;=15,INDEX($AQ:$AQ,$CG226+15),"")</f>
      </c>
      <c r="BH226">
        <f>IF($CH226&gt;=16,INDEX($AQ:$AQ,$CG226+16),"")</f>
      </c>
      <c r="BI226">
        <f>IF($CH226&gt;=17,INDEX($AQ:$AQ,$CG226+17),"")</f>
      </c>
      <c r="BJ226">
        <f>IF($CH226&gt;=18,INDEX($AQ:$AQ,$CG226+18),"")</f>
      </c>
      <c r="BK226">
        <f>IF($CH226&gt;=19,INDEX($AQ:$AQ,$CG226+19),"")</f>
      </c>
      <c r="BL226">
        <f>IF($CH226&gt;=20,INDEX($AQ:$AQ,$CG226+20),"")</f>
      </c>
      <c r="BM226">
        <f>IF($CH226&gt;=21,INDEX($AQ:$AQ,$CG226+21),"")</f>
      </c>
      <c r="BN226">
        <f>IF($CH226&gt;=22,INDEX($AQ:$AQ,$CG226+22),"")</f>
      </c>
      <c r="BO226">
        <f>IF($CH226&gt;=23,INDEX($AQ:$AQ,$CG226+23),"")</f>
      </c>
      <c r="BP226">
        <f>IF($CH226&gt;=24,INDEX($AQ:$AQ,$CG226+24),"")</f>
      </c>
      <c r="BQ226">
        <f>IF($CH226&gt;=25,INDEX($AQ:$AQ,$CG226+25),"")</f>
      </c>
      <c r="BR226">
        <f>IF($CH226&gt;=26,INDEX($AQ:$AQ,$CG226+26),"")</f>
      </c>
      <c r="BS226">
        <f>IF($CH226&gt;=27,INDEX($AQ:$AQ,$CG226+27),"")</f>
      </c>
      <c r="BT226">
        <f>IF($CH226&gt;=28,INDEX($AQ:$AQ,$CG226+28),"")</f>
      </c>
      <c r="BU226">
        <f>IF($CH226&gt;=29,INDEX($AQ:$AQ,$CG226+29),"")</f>
      </c>
      <c r="BV226">
        <f>IF($CH226&gt;=30,INDEX($AQ:$AQ,$CG226+30),"")</f>
      </c>
      <c r="BW226">
        <f>IF($CH226&gt;=31,INDEX($AQ:$AQ,$CG226+31),"")</f>
      </c>
      <c r="BX226">
        <f>IF($CH226&gt;=32,INDEX($AQ:$AQ,$CG226+32),"")</f>
      </c>
      <c r="BY226">
        <f>IF($CH226&gt;=33,INDEX($AQ:$AQ,$CG226+33),"")</f>
      </c>
      <c r="BZ226">
        <f>IF($CH226&gt;=34,INDEX($AQ:$AQ,$CG226+34),"")</f>
      </c>
      <c r="CA226">
        <f>IF($CH226&gt;=35,INDEX($AQ:$AQ,$CG226+35),"")</f>
      </c>
      <c r="CB226">
        <f>IF($CH226&gt;=36,INDEX($AQ:$AQ,$CG226+36),"")</f>
      </c>
      <c r="CC226">
        <f>IF($CH226&gt;=37,INDEX($AQ:$AQ,$CG226+37),"")</f>
      </c>
      <c r="CD226">
        <f>IF($CH226&gt;=38,INDEX($AQ:$AQ,$CG226+38),"")</f>
      </c>
      <c r="CE226">
        <f>IF($CH226&gt;=39,INDEX($AQ:$AQ,$CG226+39),"")</f>
      </c>
      <c r="CF226">
        <f>IF($CH226&gt;=40,INDEX($AQ:$AQ,$CG226+40),"")</f>
      </c>
      <c r="CG226">
        <f>IFERROR(MATCH($AP226,$AQ$2:$AQ$134,0)+1,0)</f>
      </c>
      <c r="CH226">
        <f>IFERROR(INDEX($AR$2:$AR$134,MATCH($AP226,$AQ$2:$AQ$134,0)),0)</f>
      </c>
      <c r="CI226">
        <f>IFERROR(LEFT($L226,FIND(" - ",$L226)-1),$L226)</f>
      </c>
      <c r="CJ226" t="s">
        <v>768</v>
      </c>
      <c r="CK226">
        <v>1</v>
      </c>
      <c r="CL226">
        <f>IF($DG226&gt;=1,INDEX($CJ:$CJ,$DF226+1),"")</f>
      </c>
      <c r="CM226">
        <f>IF($DG226&gt;=2,INDEX($CJ:$CJ,$DF226+2),"")</f>
      </c>
      <c r="CN226">
        <f>IF($DG226&gt;=3,INDEX($CJ:$CJ,$DF226+3),"")</f>
      </c>
      <c r="CO226">
        <f>IF($DG226&gt;=4,INDEX($CJ:$CJ,$DF226+4),"")</f>
      </c>
      <c r="CP226">
        <f>IF($DG226&gt;=5,INDEX($CJ:$CJ,$DF226+5),"")</f>
      </c>
      <c r="CQ226">
        <f>IF($DG226&gt;=6,INDEX($CJ:$CJ,$DF226+6),"")</f>
      </c>
      <c r="CR226">
        <f>IF($DG226&gt;=7,INDEX($CJ:$CJ,$DF226+7),"")</f>
      </c>
      <c r="CS226">
        <f>IF($DG226&gt;=8,INDEX($CJ:$CJ,$DF226+8),"")</f>
      </c>
      <c r="CT226">
        <f>IF($DG226&gt;=9,INDEX($CJ:$CJ,$DF226+9),"")</f>
      </c>
      <c r="CU226">
        <f>IF($DG226&gt;=10,INDEX($CJ:$CJ,$DF226+10),"")</f>
      </c>
      <c r="CV226">
        <f>IF($DG226&gt;=11,INDEX($CJ:$CJ,$DF226+11),"")</f>
      </c>
      <c r="CW226">
        <f>IF($DG226&gt;=12,INDEX($CJ:$CJ,$DF226+12),"")</f>
      </c>
      <c r="CX226">
        <f>IF($DG226&gt;=13,INDEX($CJ:$CJ,$DF226+13),"")</f>
      </c>
      <c r="CY226">
        <f>IF($DG226&gt;=14,INDEX($CJ:$CJ,$DF226+14),"")</f>
      </c>
      <c r="CZ226">
        <f>IF($DG226&gt;=15,INDEX($CJ:$CJ,$DF226+15),"")</f>
      </c>
      <c r="DA226">
        <f>IF($DG226&gt;=16,INDEX($CJ:$CJ,$DF226+16),"")</f>
      </c>
      <c r="DB226">
        <f>IF($DG226&gt;=17,INDEX($CJ:$CJ,$DF226+17),"")</f>
      </c>
      <c r="DC226">
        <f>IF($DG226&gt;=18,INDEX($CJ:$CJ,$DF226+18),"")</f>
      </c>
      <c r="DD226">
        <f>IF($DG226&gt;=19,INDEX($CJ:$CJ,$DF226+19),"")</f>
      </c>
      <c r="DE226">
        <f>IF($DG226&gt;=20,INDEX($CJ:$CJ,$DF226+20),"")</f>
      </c>
      <c r="DF226">
        <f>IFERROR(MATCH($CI226,$CJ$2:$CJ$263,0)+1,0)</f>
      </c>
      <c r="DG226">
        <f>IFERROR(INDEX($CK$2:$CK$263,MATCH($CI226,$CJ$2:$CJ$263,0)),0)</f>
      </c>
      <c r="DH226">
        <f>IFERROR(INDEX($AO:$AO,MATCH($N226,$AN:$AN,0))&amp;"","")</f>
      </c>
      <c r="DL226">
        <f>IF($GO226&gt;=1,INDEX($DI:$DI,$GN226+1),"")</f>
      </c>
      <c r="DM226">
        <f>IF($GO226&gt;=2,INDEX($DI:$DI,$GN226+2),"")</f>
      </c>
      <c r="DN226">
        <f>IF($GO226&gt;=3,INDEX($DI:$DI,$GN226+3),"")</f>
      </c>
      <c r="DO226">
        <f>IF($GO226&gt;=4,INDEX($DI:$DI,$GN226+4),"")</f>
      </c>
      <c r="DP226">
        <f>IF($GO226&gt;=5,INDEX($DI:$DI,$GN226+5),"")</f>
      </c>
      <c r="DQ226">
        <f>IF($GO226&gt;=6,INDEX($DI:$DI,$GN226+6),"")</f>
      </c>
      <c r="DR226">
        <f>IF($GO226&gt;=7,INDEX($DI:$DI,$GN226+7),"")</f>
      </c>
      <c r="DS226">
        <f>IF($GO226&gt;=8,INDEX($DI:$DI,$GN226+8),"")</f>
      </c>
      <c r="DT226">
        <f>IF($GO226&gt;=9,INDEX($DI:$DI,$GN226+9),"")</f>
      </c>
      <c r="DU226">
        <f>IF($GO226&gt;=10,INDEX($DI:$DI,$GN226+10),"")</f>
      </c>
      <c r="DV226">
        <f>IF($GO226&gt;=11,INDEX($DI:$DI,$GN226+11),"")</f>
      </c>
      <c r="DW226">
        <f>IF($GO226&gt;=12,INDEX($DI:$DI,$GN226+12),"")</f>
      </c>
      <c r="DX226">
        <f>IF($GO226&gt;=13,INDEX($DI:$DI,$GN226+13),"")</f>
      </c>
      <c r="DY226">
        <f>IF($GO226&gt;=14,INDEX($DI:$DI,$GN226+14),"")</f>
      </c>
      <c r="DZ226">
        <f>IF($GO226&gt;=15,INDEX($DI:$DI,$GN226+15),"")</f>
      </c>
      <c r="EA226">
        <f>IF($GO226&gt;=16,INDEX($DI:$DI,$GN226+16),"")</f>
      </c>
      <c r="EB226">
        <f>IF($GO226&gt;=17,INDEX($DI:$DI,$GN226+17),"")</f>
      </c>
      <c r="EC226">
        <f>IF($GO226&gt;=18,INDEX($DI:$DI,$GN226+18),"")</f>
      </c>
      <c r="ED226">
        <f>IF($GO226&gt;=19,INDEX($DI:$DI,$GN226+19),"")</f>
      </c>
      <c r="EE226">
        <f>IF($GO226&gt;=20,INDEX($DI:$DI,$GN226+20),"")</f>
      </c>
      <c r="EF226">
        <f>IF($GO226&gt;=21,INDEX($DI:$DI,$GN226+21),"")</f>
      </c>
      <c r="EG226">
        <f>IF($GO226&gt;=22,INDEX($DI:$DI,$GN226+22),"")</f>
      </c>
      <c r="EH226">
        <f>IF($GO226&gt;=23,INDEX($DI:$DI,$GN226+23),"")</f>
      </c>
      <c r="EI226">
        <f>IF($GO226&gt;=24,INDEX($DI:$DI,$GN226+24),"")</f>
      </c>
      <c r="EJ226">
        <f>IF($GO226&gt;=25,INDEX($DI:$DI,$GN226+25),"")</f>
      </c>
      <c r="EK226">
        <f>IF($GO226&gt;=26,INDEX($DI:$DI,$GN226+26),"")</f>
      </c>
      <c r="EL226">
        <f>IF($GO226&gt;=27,INDEX($DI:$DI,$GN226+27),"")</f>
      </c>
      <c r="EM226">
        <f>IF($GO226&gt;=28,INDEX($DI:$DI,$GN226+28),"")</f>
      </c>
      <c r="EN226">
        <f>IF($GO226&gt;=29,INDEX($DI:$DI,$GN226+29),"")</f>
      </c>
      <c r="EO226">
        <f>IF($GO226&gt;=30,INDEX($DI:$DI,$GN226+30),"")</f>
      </c>
      <c r="EP226">
        <f>IF($GO226&gt;=31,INDEX($DI:$DI,$GN226+31),"")</f>
      </c>
      <c r="EQ226">
        <f>IF($GO226&gt;=32,INDEX($DI:$DI,$GN226+32),"")</f>
      </c>
      <c r="ER226">
        <f>IF($GO226&gt;=33,INDEX($DI:$DI,$GN226+33),"")</f>
      </c>
      <c r="ES226">
        <f>IF($GO226&gt;=34,INDEX($DI:$DI,$GN226+34),"")</f>
      </c>
      <c r="ET226">
        <f>IF($GO226&gt;=35,INDEX($DI:$DI,$GN226+35),"")</f>
      </c>
      <c r="EU226">
        <f>IF($GO226&gt;=36,INDEX($DI:$DI,$GN226+36),"")</f>
      </c>
      <c r="EV226">
        <f>IF($GO226&gt;=37,INDEX($DI:$DI,$GN226+37),"")</f>
      </c>
      <c r="EW226">
        <f>IF($GO226&gt;=38,INDEX($DI:$DI,$GN226+38),"")</f>
      </c>
      <c r="EX226">
        <f>IF($GO226&gt;=39,INDEX($DI:$DI,$GN226+39),"")</f>
      </c>
      <c r="EY226">
        <f>IF($GO226&gt;=40,INDEX($DI:$DI,$GN226+40),"")</f>
      </c>
      <c r="EZ226">
        <f>IF($GO226&gt;=1,INDEX($DJ:$DJ,$GN226+1),"")</f>
      </c>
      <c r="FA226">
        <f>IF($GO226&gt;=2,INDEX($DJ:$DJ,$GN226+2),"")</f>
      </c>
      <c r="FB226">
        <f>IF($GO226&gt;=3,INDEX($DJ:$DJ,$GN226+3),"")</f>
      </c>
      <c r="FC226">
        <f>IF($GO226&gt;=4,INDEX($DJ:$DJ,$GN226+4),"")</f>
      </c>
      <c r="FD226">
        <f>IF($GO226&gt;=5,INDEX($DJ:$DJ,$GN226+5),"")</f>
      </c>
      <c r="FE226">
        <f>IF($GO226&gt;=6,INDEX($DJ:$DJ,$GN226+6),"")</f>
      </c>
      <c r="FF226">
        <f>IF($GO226&gt;=7,INDEX($DJ:$DJ,$GN226+7),"")</f>
      </c>
      <c r="FG226">
        <f>IF($GO226&gt;=8,INDEX($DJ:$DJ,$GN226+8),"")</f>
      </c>
      <c r="FH226">
        <f>IF($GO226&gt;=9,INDEX($DJ:$DJ,$GN226+9),"")</f>
      </c>
      <c r="FI226">
        <f>IF($GO226&gt;=10,INDEX($DJ:$DJ,$GN226+10),"")</f>
      </c>
      <c r="FJ226">
        <f>IF($GO226&gt;=11,INDEX($DJ:$DJ,$GN226+11),"")</f>
      </c>
      <c r="FK226">
        <f>IF($GO226&gt;=12,INDEX($DJ:$DJ,$GN226+12),"")</f>
      </c>
      <c r="FL226">
        <f>IF($GO226&gt;=13,INDEX($DJ:$DJ,$GN226+13),"")</f>
      </c>
      <c r="FM226">
        <f>IF($GO226&gt;=14,INDEX($DJ:$DJ,$GN226+14),"")</f>
      </c>
      <c r="FN226">
        <f>IF($GO226&gt;=15,INDEX($DJ:$DJ,$GN226+15),"")</f>
      </c>
      <c r="FO226">
        <f>IF($GO226&gt;=16,INDEX($DJ:$DJ,$GN226+16),"")</f>
      </c>
      <c r="FP226">
        <f>IF($GO226&gt;=17,INDEX($DJ:$DJ,$GN226+17),"")</f>
      </c>
      <c r="FQ226">
        <f>IF($GO226&gt;=18,INDEX($DJ:$DJ,$GN226+18),"")</f>
      </c>
      <c r="FR226">
        <f>IF($GO226&gt;=19,INDEX($DJ:$DJ,$GN226+19),"")</f>
      </c>
      <c r="FS226">
        <f>IF($GO226&gt;=20,INDEX($DJ:$DJ,$GN226+20),"")</f>
      </c>
      <c r="FT226">
        <f>IF($GO226&gt;=21,INDEX($DJ:$DJ,$GN226+21),"")</f>
      </c>
      <c r="FU226">
        <f>IF($GO226&gt;=22,INDEX($DJ:$DJ,$GN226+22),"")</f>
      </c>
      <c r="FV226">
        <f>IF($GO226&gt;=23,INDEX($DJ:$DJ,$GN226+23),"")</f>
      </c>
      <c r="FW226">
        <f>IF($GO226&gt;=24,INDEX($DJ:$DJ,$GN226+24),"")</f>
      </c>
      <c r="FX226">
        <f>IF($GO226&gt;=25,INDEX($DJ:$DJ,$GN226+25),"")</f>
      </c>
      <c r="FY226">
        <f>IF($GO226&gt;=26,INDEX($DJ:$DJ,$GN226+26),"")</f>
      </c>
      <c r="FZ226">
        <f>IF($GO226&gt;=27,INDEX($DJ:$DJ,$GN226+27),"")</f>
      </c>
      <c r="GA226">
        <f>IF($GO226&gt;=28,INDEX($DJ:$DJ,$GN226+28),"")</f>
      </c>
      <c r="GB226">
        <f>IF($GO226&gt;=29,INDEX($DJ:$DJ,$GN226+29),"")</f>
      </c>
      <c r="GC226">
        <f>IF($GO226&gt;=30,INDEX($DJ:$DJ,$GN226+30),"")</f>
      </c>
      <c r="GD226">
        <f>IF($GO226&gt;=31,INDEX($DJ:$DJ,$GN226+31),"")</f>
      </c>
      <c r="GE226">
        <f>IF($GO226&gt;=32,INDEX($DJ:$DJ,$GN226+32),"")</f>
      </c>
      <c r="GF226">
        <f>IF($GO226&gt;=33,INDEX($DJ:$DJ,$GN226+33),"")</f>
      </c>
      <c r="GG226">
        <f>IF($GO226&gt;=34,INDEX($DJ:$DJ,$GN226+34),"")</f>
      </c>
      <c r="GH226">
        <f>IF($GO226&gt;=35,INDEX($DJ:$DJ,$GN226+35),"")</f>
      </c>
      <c r="GI226">
        <f>IF($GO226&gt;=36,INDEX($DJ:$DJ,$GN226+36),"")</f>
      </c>
      <c r="GJ226">
        <f>IF($GO226&gt;=37,INDEX($DJ:$DJ,$GN226+37),"")</f>
      </c>
      <c r="GK226">
        <f>IF($GO226&gt;=38,INDEX($DJ:$DJ,$GN226+38),"")</f>
      </c>
      <c r="GL226">
        <f>IF($GO226&gt;=39,INDEX($DJ:$DJ,$GN226+39),"")</f>
      </c>
      <c r="GM226">
        <f>IF($GO226&gt;=40,INDEX($DJ:$DJ,$GN226+40),"")</f>
      </c>
      <c r="GN226">
        <f>IFERROR(MATCH($DH226,$DI$2:$DI$148,0)+1,0)</f>
      </c>
      <c r="GO226">
        <f>IFERROR(INDEX($DK$2:$DK$148,MATCH($DH226,$DI$2:$DI$148,0)),0)</f>
      </c>
      <c r="GP226">
        <f>IFERROR(MATCH($Y226,$DL$226:$EY$226,0),0)</f>
      </c>
      <c r="GQ226">
        <f>IF($GP226&gt;0,INDEX($EZ$226:$GM$226,$GP226),"")</f>
      </c>
      <c r="GR226" t="s">
        <v>426</v>
      </c>
      <c r="GT226">
        <f>IF($JC226&gt;=1,INDEX($GR:$GR,$JB226+1),"")</f>
      </c>
      <c r="GU226">
        <f>IF($JC226&gt;=2,INDEX($GR:$GR,$JB226+2),"")</f>
      </c>
      <c r="GV226">
        <f>IF($JC226&gt;=3,INDEX($GR:$GR,$JB226+3),"")</f>
      </c>
      <c r="GW226">
        <f>IF($JC226&gt;=4,INDEX($GR:$GR,$JB226+4),"")</f>
      </c>
      <c r="GX226">
        <f>IF($JC226&gt;=5,INDEX($GR:$GR,$JB226+5),"")</f>
      </c>
      <c r="GY226">
        <f>IF($JC226&gt;=6,INDEX($GR:$GR,$JB226+6),"")</f>
      </c>
      <c r="GZ226">
        <f>IF($JC226&gt;=7,INDEX($GR:$GR,$JB226+7),"")</f>
      </c>
      <c r="HA226">
        <f>IF($JC226&gt;=8,INDEX($GR:$GR,$JB226+8),"")</f>
      </c>
      <c r="HB226">
        <f>IF($JC226&gt;=9,INDEX($GR:$GR,$JB226+9),"")</f>
      </c>
      <c r="HC226">
        <f>IF($JC226&gt;=10,INDEX($GR:$GR,$JB226+10),"")</f>
      </c>
      <c r="HD226">
        <f>IF($JC226&gt;=11,INDEX($GR:$GR,$JB226+11),"")</f>
      </c>
      <c r="HE226">
        <f>IF($JC226&gt;=12,INDEX($GR:$GR,$JB226+12),"")</f>
      </c>
      <c r="HF226">
        <f>IF($JC226&gt;=13,INDEX($GR:$GR,$JB226+13),"")</f>
      </c>
      <c r="HG226">
        <f>IF($JC226&gt;=14,INDEX($GR:$GR,$JB226+14),"")</f>
      </c>
      <c r="HH226">
        <f>IF($JC226&gt;=15,INDEX($GR:$GR,$JB226+15),"")</f>
      </c>
      <c r="HI226">
        <f>IF($JC226&gt;=16,INDEX($GR:$GR,$JB226+16),"")</f>
      </c>
      <c r="HJ226">
        <f>IF($JC226&gt;=17,INDEX($GR:$GR,$JB226+17),"")</f>
      </c>
      <c r="HK226">
        <f>IF($JC226&gt;=18,INDEX($GR:$GR,$JB226+18),"")</f>
      </c>
      <c r="HL226">
        <f>IF($JC226&gt;=19,INDEX($GR:$GR,$JB226+19),"")</f>
      </c>
      <c r="HM226">
        <f>IF($JC226&gt;=20,INDEX($GR:$GR,$JB226+20),"")</f>
      </c>
      <c r="HN226">
        <f>IF($JC226&gt;=21,INDEX($GR:$GR,$JB226+21),"")</f>
      </c>
      <c r="HO226">
        <f>IF($JC226&gt;=22,INDEX($GR:$GR,$JB226+22),"")</f>
      </c>
      <c r="HP226">
        <f>IF($JC226&gt;=23,INDEX($GR:$GR,$JB226+23),"")</f>
      </c>
      <c r="HQ226">
        <f>IF($JC226&gt;=24,INDEX($GR:$GR,$JB226+24),"")</f>
      </c>
      <c r="HR226">
        <f>IF($JC226&gt;=25,INDEX($GR:$GR,$JB226+25),"")</f>
      </c>
      <c r="HS226">
        <f>IF($JC226&gt;=26,INDEX($GR:$GR,$JB226+26),"")</f>
      </c>
      <c r="HT226">
        <f>IF($JC226&gt;=27,INDEX($GR:$GR,$JB226+27),"")</f>
      </c>
      <c r="HU226">
        <f>IF($JC226&gt;=28,INDEX($GR:$GR,$JB226+28),"")</f>
      </c>
      <c r="HV226">
        <f>IF($JC226&gt;=29,INDEX($GR:$GR,$JB226+29),"")</f>
      </c>
      <c r="HW226">
        <f>IF($JC226&gt;=30,INDEX($GR:$GR,$JB226+30),"")</f>
      </c>
      <c r="HX226">
        <f>IF($JC226&gt;=31,INDEX($GR:$GR,$JB226+31),"")</f>
      </c>
      <c r="HY226">
        <f>IF($JC226&gt;=32,INDEX($GR:$GR,$JB226+32),"")</f>
      </c>
      <c r="HZ226">
        <f>IF($JC226&gt;=33,INDEX($GR:$GR,$JB226+33),"")</f>
      </c>
      <c r="IA226">
        <f>IF($JC226&gt;=34,INDEX($GR:$GR,$JB226+34),"")</f>
      </c>
      <c r="IB226">
        <f>IF($JC226&gt;=35,INDEX($GR:$GR,$JB226+35),"")</f>
      </c>
      <c r="IC226">
        <f>IF($JC226&gt;=36,INDEX($GR:$GR,$JB226+36),"")</f>
      </c>
      <c r="ID226">
        <f>IF($JC226&gt;=37,INDEX($GR:$GR,$JB226+37),"")</f>
      </c>
      <c r="IE226">
        <f>IF($JC226&gt;=38,INDEX($GR:$GR,$JB226+38),"")</f>
      </c>
      <c r="IF226">
        <f>IF($JC226&gt;=39,INDEX($GR:$GR,$JB226+39),"")</f>
      </c>
      <c r="IG226">
        <f>IF($JC226&gt;=40,INDEX($GR:$GR,$JB226+40),"")</f>
      </c>
      <c r="IH226">
        <f>IF($JC226&gt;=41,INDEX($GR:$GR,$JB226+41),"")</f>
      </c>
      <c r="II226">
        <f>IF($JC226&gt;=42,INDEX($GR:$GR,$JB226+42),"")</f>
      </c>
      <c r="IJ226">
        <f>IF($JC226&gt;=43,INDEX($GR:$GR,$JB226+43),"")</f>
      </c>
      <c r="IK226">
        <f>IF($JC226&gt;=44,INDEX($GR:$GR,$JB226+44),"")</f>
      </c>
      <c r="IL226">
        <f>IF($JC226&gt;=45,INDEX($GR:$GR,$JB226+45),"")</f>
      </c>
      <c r="IM226">
        <f>IF($JC226&gt;=46,INDEX($GR:$GR,$JB226+46),"")</f>
      </c>
      <c r="IN226">
        <f>IF($JC226&gt;=47,INDEX($GR:$GR,$JB226+47),"")</f>
      </c>
      <c r="IO226">
        <f>IF($JC226&gt;=48,INDEX($GR:$GR,$JB226+48),"")</f>
      </c>
      <c r="IP226">
        <f>IF($JC226&gt;=49,INDEX($GR:$GR,$JB226+49),"")</f>
      </c>
      <c r="IQ226">
        <f>IF($JC226&gt;=50,INDEX($GR:$GR,$JB226+50),"")</f>
      </c>
      <c r="IR226">
        <f>IF($JC226&gt;=51,INDEX($GR:$GR,$JB226+51),"")</f>
      </c>
      <c r="IS226">
        <f>IF($JC226&gt;=52,INDEX($GR:$GR,$JB226+52),"")</f>
      </c>
      <c r="IT226">
        <f>IF($JC226&gt;=53,INDEX($GR:$GR,$JB226+53),"")</f>
      </c>
      <c r="IU226">
        <f>IF($JC226&gt;=54,INDEX($GR:$GR,$JB226+54),"")</f>
      </c>
      <c r="IV226">
        <f>IF($JC226&gt;=55,INDEX($GR:$GR,$JB226+55),"")</f>
      </c>
      <c r="IW226">
        <f>IF($JC226&gt;=56,INDEX($GR:$GR,$JB226+56),"")</f>
      </c>
      <c r="IX226">
        <f>IF($JC226&gt;=57,INDEX($GR:$GR,$JB226+57),"")</f>
      </c>
      <c r="IY226">
        <f>IF($JC226&gt;=58,INDEX($GR:$GR,$JB226+58),"")</f>
      </c>
      <c r="IZ226">
        <f>IF($JC226&gt;=59,INDEX($GR:$GR,$JB226+59),"")</f>
      </c>
      <c r="JA226">
        <f>IF($JC226&gt;=60,INDEX($GR:$GR,$JB226+60),"")</f>
      </c>
      <c r="JB226">
        <f>IFERROR(MATCH($GQ226,$GR$2:$GR$324,0)+1,0)</f>
      </c>
      <c r="JC226">
        <f>IFERROR(INDEX($GS$2:$GS$324,MATCH($GQ226,$GR$2:$GR$324,0)),0)</f>
      </c>
      <c r="JD226" t="s">
        <v>40</v>
      </c>
      <c r="JE226" t="s">
        <v>40</v>
      </c>
    </row>
    <row r="227" spans="1:265" x14ac:dyDescent="0.25">
      <c r="Q227">
        <f>IF(OR($T227="",$P227=""),"",IFERROR($T227/$P227,0))</f>
      </c>
      <c r="R227">
        <f>IF($T227="","",
SUM($S227,$U227,$Z227,$V227,$X227)*
(1-IF($AA227="",0,VALUE($AA227)/100)))</f>
      </c>
      <c r="S227">
        <f>IF($T227="","",$T227)</f>
      </c>
      <c r="U227">
        <f>IF($T227="","",
IF($N227="","",
IF(ISNUMBER(SEARCH("exempt",LOWER($N227))),0,
$T227*(VALUE(SUBSTITUTE($N227,"%",""))/100))))</f>
      </c>
      <c r="AB227">
        <f>IFERROR(IF(FIND(" - ",$K227)&gt;0,MID($K227,FIND(" - ",$K227)+3,LEN($K227)),""),"")</f>
      </c>
      <c r="AK227" t="s">
        <v>769</v>
      </c>
      <c r="AP227">
        <f>IFERROR(LEFT($K227,FIND(" - ",$K227)-1),$K227)</f>
      </c>
      <c r="AS227">
        <f>IF($CH227&gt;=1,INDEX($AQ:$AQ,$CG227+1),"")</f>
      </c>
      <c r="AT227">
        <f>IF($CH227&gt;=2,INDEX($AQ:$AQ,$CG227+2),"")</f>
      </c>
      <c r="AU227">
        <f>IF($CH227&gt;=3,INDEX($AQ:$AQ,$CG227+3),"")</f>
      </c>
      <c r="AV227">
        <f>IF($CH227&gt;=4,INDEX($AQ:$AQ,$CG227+4),"")</f>
      </c>
      <c r="AW227">
        <f>IF($CH227&gt;=5,INDEX($AQ:$AQ,$CG227+5),"")</f>
      </c>
      <c r="AX227">
        <f>IF($CH227&gt;=6,INDEX($AQ:$AQ,$CG227+6),"")</f>
      </c>
      <c r="AY227">
        <f>IF($CH227&gt;=7,INDEX($AQ:$AQ,$CG227+7),"")</f>
      </c>
      <c r="AZ227">
        <f>IF($CH227&gt;=8,INDEX($AQ:$AQ,$CG227+8),"")</f>
      </c>
      <c r="BA227">
        <f>IF($CH227&gt;=9,INDEX($AQ:$AQ,$CG227+9),"")</f>
      </c>
      <c r="BB227">
        <f>IF($CH227&gt;=10,INDEX($AQ:$AQ,$CG227+10),"")</f>
      </c>
      <c r="BC227">
        <f>IF($CH227&gt;=11,INDEX($AQ:$AQ,$CG227+11),"")</f>
      </c>
      <c r="BD227">
        <f>IF($CH227&gt;=12,INDEX($AQ:$AQ,$CG227+12),"")</f>
      </c>
      <c r="BE227">
        <f>IF($CH227&gt;=13,INDEX($AQ:$AQ,$CG227+13),"")</f>
      </c>
      <c r="BF227">
        <f>IF($CH227&gt;=14,INDEX($AQ:$AQ,$CG227+14),"")</f>
      </c>
      <c r="BG227">
        <f>IF($CH227&gt;=15,INDEX($AQ:$AQ,$CG227+15),"")</f>
      </c>
      <c r="BH227">
        <f>IF($CH227&gt;=16,INDEX($AQ:$AQ,$CG227+16),"")</f>
      </c>
      <c r="BI227">
        <f>IF($CH227&gt;=17,INDEX($AQ:$AQ,$CG227+17),"")</f>
      </c>
      <c r="BJ227">
        <f>IF($CH227&gt;=18,INDEX($AQ:$AQ,$CG227+18),"")</f>
      </c>
      <c r="BK227">
        <f>IF($CH227&gt;=19,INDEX($AQ:$AQ,$CG227+19),"")</f>
      </c>
      <c r="BL227">
        <f>IF($CH227&gt;=20,INDEX($AQ:$AQ,$CG227+20),"")</f>
      </c>
      <c r="BM227">
        <f>IF($CH227&gt;=21,INDEX($AQ:$AQ,$CG227+21),"")</f>
      </c>
      <c r="BN227">
        <f>IF($CH227&gt;=22,INDEX($AQ:$AQ,$CG227+22),"")</f>
      </c>
      <c r="BO227">
        <f>IF($CH227&gt;=23,INDEX($AQ:$AQ,$CG227+23),"")</f>
      </c>
      <c r="BP227">
        <f>IF($CH227&gt;=24,INDEX($AQ:$AQ,$CG227+24),"")</f>
      </c>
      <c r="BQ227">
        <f>IF($CH227&gt;=25,INDEX($AQ:$AQ,$CG227+25),"")</f>
      </c>
      <c r="BR227">
        <f>IF($CH227&gt;=26,INDEX($AQ:$AQ,$CG227+26),"")</f>
      </c>
      <c r="BS227">
        <f>IF($CH227&gt;=27,INDEX($AQ:$AQ,$CG227+27),"")</f>
      </c>
      <c r="BT227">
        <f>IF($CH227&gt;=28,INDEX($AQ:$AQ,$CG227+28),"")</f>
      </c>
      <c r="BU227">
        <f>IF($CH227&gt;=29,INDEX($AQ:$AQ,$CG227+29),"")</f>
      </c>
      <c r="BV227">
        <f>IF($CH227&gt;=30,INDEX($AQ:$AQ,$CG227+30),"")</f>
      </c>
      <c r="BW227">
        <f>IF($CH227&gt;=31,INDEX($AQ:$AQ,$CG227+31),"")</f>
      </c>
      <c r="BX227">
        <f>IF($CH227&gt;=32,INDEX($AQ:$AQ,$CG227+32),"")</f>
      </c>
      <c r="BY227">
        <f>IF($CH227&gt;=33,INDEX($AQ:$AQ,$CG227+33),"")</f>
      </c>
      <c r="BZ227">
        <f>IF($CH227&gt;=34,INDEX($AQ:$AQ,$CG227+34),"")</f>
      </c>
      <c r="CA227">
        <f>IF($CH227&gt;=35,INDEX($AQ:$AQ,$CG227+35),"")</f>
      </c>
      <c r="CB227">
        <f>IF($CH227&gt;=36,INDEX($AQ:$AQ,$CG227+36),"")</f>
      </c>
      <c r="CC227">
        <f>IF($CH227&gt;=37,INDEX($AQ:$AQ,$CG227+37),"")</f>
      </c>
      <c r="CD227">
        <f>IF($CH227&gt;=38,INDEX($AQ:$AQ,$CG227+38),"")</f>
      </c>
      <c r="CE227">
        <f>IF($CH227&gt;=39,INDEX($AQ:$AQ,$CG227+39),"")</f>
      </c>
      <c r="CF227">
        <f>IF($CH227&gt;=40,INDEX($AQ:$AQ,$CG227+40),"")</f>
      </c>
      <c r="CG227">
        <f>IFERROR(MATCH($AP227,$AQ$2:$AQ$134,0)+1,0)</f>
      </c>
      <c r="CH227">
        <f>IFERROR(INDEX($AR$2:$AR$134,MATCH($AP227,$AQ$2:$AQ$134,0)),0)</f>
      </c>
      <c r="CI227">
        <f>IFERROR(LEFT($L227,FIND(" - ",$L227)-1),$L227)</f>
      </c>
      <c r="CJ227" t="s">
        <v>224</v>
      </c>
      <c r="CL227">
        <f>IF($DG227&gt;=1,INDEX($CJ:$CJ,$DF227+1),"")</f>
      </c>
      <c r="CM227">
        <f>IF($DG227&gt;=2,INDEX($CJ:$CJ,$DF227+2),"")</f>
      </c>
      <c r="CN227">
        <f>IF($DG227&gt;=3,INDEX($CJ:$CJ,$DF227+3),"")</f>
      </c>
      <c r="CO227">
        <f>IF($DG227&gt;=4,INDEX($CJ:$CJ,$DF227+4),"")</f>
      </c>
      <c r="CP227">
        <f>IF($DG227&gt;=5,INDEX($CJ:$CJ,$DF227+5),"")</f>
      </c>
      <c r="CQ227">
        <f>IF($DG227&gt;=6,INDEX($CJ:$CJ,$DF227+6),"")</f>
      </c>
      <c r="CR227">
        <f>IF($DG227&gt;=7,INDEX($CJ:$CJ,$DF227+7),"")</f>
      </c>
      <c r="CS227">
        <f>IF($DG227&gt;=8,INDEX($CJ:$CJ,$DF227+8),"")</f>
      </c>
      <c r="CT227">
        <f>IF($DG227&gt;=9,INDEX($CJ:$CJ,$DF227+9),"")</f>
      </c>
      <c r="CU227">
        <f>IF($DG227&gt;=10,INDEX($CJ:$CJ,$DF227+10),"")</f>
      </c>
      <c r="CV227">
        <f>IF($DG227&gt;=11,INDEX($CJ:$CJ,$DF227+11),"")</f>
      </c>
      <c r="CW227">
        <f>IF($DG227&gt;=12,INDEX($CJ:$CJ,$DF227+12),"")</f>
      </c>
      <c r="CX227">
        <f>IF($DG227&gt;=13,INDEX($CJ:$CJ,$DF227+13),"")</f>
      </c>
      <c r="CY227">
        <f>IF($DG227&gt;=14,INDEX($CJ:$CJ,$DF227+14),"")</f>
      </c>
      <c r="CZ227">
        <f>IF($DG227&gt;=15,INDEX($CJ:$CJ,$DF227+15),"")</f>
      </c>
      <c r="DA227">
        <f>IF($DG227&gt;=16,INDEX($CJ:$CJ,$DF227+16),"")</f>
      </c>
      <c r="DB227">
        <f>IF($DG227&gt;=17,INDEX($CJ:$CJ,$DF227+17),"")</f>
      </c>
      <c r="DC227">
        <f>IF($DG227&gt;=18,INDEX($CJ:$CJ,$DF227+18),"")</f>
      </c>
      <c r="DD227">
        <f>IF($DG227&gt;=19,INDEX($CJ:$CJ,$DF227+19),"")</f>
      </c>
      <c r="DE227">
        <f>IF($DG227&gt;=20,INDEX($CJ:$CJ,$DF227+20),"")</f>
      </c>
      <c r="DF227">
        <f>IFERROR(MATCH($CI227,$CJ$2:$CJ$263,0)+1,0)</f>
      </c>
      <c r="DG227">
        <f>IFERROR(INDEX($CK$2:$CK$263,MATCH($CI227,$CJ$2:$CJ$263,0)),0)</f>
      </c>
      <c r="DH227">
        <f>IFERROR(INDEX($AO:$AO,MATCH($N227,$AN:$AN,0))&amp;"","")</f>
      </c>
      <c r="DL227">
        <f>IF($GO227&gt;=1,INDEX($DI:$DI,$GN227+1),"")</f>
      </c>
      <c r="DM227">
        <f>IF($GO227&gt;=2,INDEX($DI:$DI,$GN227+2),"")</f>
      </c>
      <c r="DN227">
        <f>IF($GO227&gt;=3,INDEX($DI:$DI,$GN227+3),"")</f>
      </c>
      <c r="DO227">
        <f>IF($GO227&gt;=4,INDEX($DI:$DI,$GN227+4),"")</f>
      </c>
      <c r="DP227">
        <f>IF($GO227&gt;=5,INDEX($DI:$DI,$GN227+5),"")</f>
      </c>
      <c r="DQ227">
        <f>IF($GO227&gt;=6,INDEX($DI:$DI,$GN227+6),"")</f>
      </c>
      <c r="DR227">
        <f>IF($GO227&gt;=7,INDEX($DI:$DI,$GN227+7),"")</f>
      </c>
      <c r="DS227">
        <f>IF($GO227&gt;=8,INDEX($DI:$DI,$GN227+8),"")</f>
      </c>
      <c r="DT227">
        <f>IF($GO227&gt;=9,INDEX($DI:$DI,$GN227+9),"")</f>
      </c>
      <c r="DU227">
        <f>IF($GO227&gt;=10,INDEX($DI:$DI,$GN227+10),"")</f>
      </c>
      <c r="DV227">
        <f>IF($GO227&gt;=11,INDEX($DI:$DI,$GN227+11),"")</f>
      </c>
      <c r="DW227">
        <f>IF($GO227&gt;=12,INDEX($DI:$DI,$GN227+12),"")</f>
      </c>
      <c r="DX227">
        <f>IF($GO227&gt;=13,INDEX($DI:$DI,$GN227+13),"")</f>
      </c>
      <c r="DY227">
        <f>IF($GO227&gt;=14,INDEX($DI:$DI,$GN227+14),"")</f>
      </c>
      <c r="DZ227">
        <f>IF($GO227&gt;=15,INDEX($DI:$DI,$GN227+15),"")</f>
      </c>
      <c r="EA227">
        <f>IF($GO227&gt;=16,INDEX($DI:$DI,$GN227+16),"")</f>
      </c>
      <c r="EB227">
        <f>IF($GO227&gt;=17,INDEX($DI:$DI,$GN227+17),"")</f>
      </c>
      <c r="EC227">
        <f>IF($GO227&gt;=18,INDEX($DI:$DI,$GN227+18),"")</f>
      </c>
      <c r="ED227">
        <f>IF($GO227&gt;=19,INDEX($DI:$DI,$GN227+19),"")</f>
      </c>
      <c r="EE227">
        <f>IF($GO227&gt;=20,INDEX($DI:$DI,$GN227+20),"")</f>
      </c>
      <c r="EF227">
        <f>IF($GO227&gt;=21,INDEX($DI:$DI,$GN227+21),"")</f>
      </c>
      <c r="EG227">
        <f>IF($GO227&gt;=22,INDEX($DI:$DI,$GN227+22),"")</f>
      </c>
      <c r="EH227">
        <f>IF($GO227&gt;=23,INDEX($DI:$DI,$GN227+23),"")</f>
      </c>
      <c r="EI227">
        <f>IF($GO227&gt;=24,INDEX($DI:$DI,$GN227+24),"")</f>
      </c>
      <c r="EJ227">
        <f>IF($GO227&gt;=25,INDEX($DI:$DI,$GN227+25),"")</f>
      </c>
      <c r="EK227">
        <f>IF($GO227&gt;=26,INDEX($DI:$DI,$GN227+26),"")</f>
      </c>
      <c r="EL227">
        <f>IF($GO227&gt;=27,INDEX($DI:$DI,$GN227+27),"")</f>
      </c>
      <c r="EM227">
        <f>IF($GO227&gt;=28,INDEX($DI:$DI,$GN227+28),"")</f>
      </c>
      <c r="EN227">
        <f>IF($GO227&gt;=29,INDEX($DI:$DI,$GN227+29),"")</f>
      </c>
      <c r="EO227">
        <f>IF($GO227&gt;=30,INDEX($DI:$DI,$GN227+30),"")</f>
      </c>
      <c r="EP227">
        <f>IF($GO227&gt;=31,INDEX($DI:$DI,$GN227+31),"")</f>
      </c>
      <c r="EQ227">
        <f>IF($GO227&gt;=32,INDEX($DI:$DI,$GN227+32),"")</f>
      </c>
      <c r="ER227">
        <f>IF($GO227&gt;=33,INDEX($DI:$DI,$GN227+33),"")</f>
      </c>
      <c r="ES227">
        <f>IF($GO227&gt;=34,INDEX($DI:$DI,$GN227+34),"")</f>
      </c>
      <c r="ET227">
        <f>IF($GO227&gt;=35,INDEX($DI:$DI,$GN227+35),"")</f>
      </c>
      <c r="EU227">
        <f>IF($GO227&gt;=36,INDEX($DI:$DI,$GN227+36),"")</f>
      </c>
      <c r="EV227">
        <f>IF($GO227&gt;=37,INDEX($DI:$DI,$GN227+37),"")</f>
      </c>
      <c r="EW227">
        <f>IF($GO227&gt;=38,INDEX($DI:$DI,$GN227+38),"")</f>
      </c>
      <c r="EX227">
        <f>IF($GO227&gt;=39,INDEX($DI:$DI,$GN227+39),"")</f>
      </c>
      <c r="EY227">
        <f>IF($GO227&gt;=40,INDEX($DI:$DI,$GN227+40),"")</f>
      </c>
      <c r="EZ227">
        <f>IF($GO227&gt;=1,INDEX($DJ:$DJ,$GN227+1),"")</f>
      </c>
      <c r="FA227">
        <f>IF($GO227&gt;=2,INDEX($DJ:$DJ,$GN227+2),"")</f>
      </c>
      <c r="FB227">
        <f>IF($GO227&gt;=3,INDEX($DJ:$DJ,$GN227+3),"")</f>
      </c>
      <c r="FC227">
        <f>IF($GO227&gt;=4,INDEX($DJ:$DJ,$GN227+4),"")</f>
      </c>
      <c r="FD227">
        <f>IF($GO227&gt;=5,INDEX($DJ:$DJ,$GN227+5),"")</f>
      </c>
      <c r="FE227">
        <f>IF($GO227&gt;=6,INDEX($DJ:$DJ,$GN227+6),"")</f>
      </c>
      <c r="FF227">
        <f>IF($GO227&gt;=7,INDEX($DJ:$DJ,$GN227+7),"")</f>
      </c>
      <c r="FG227">
        <f>IF($GO227&gt;=8,INDEX($DJ:$DJ,$GN227+8),"")</f>
      </c>
      <c r="FH227">
        <f>IF($GO227&gt;=9,INDEX($DJ:$DJ,$GN227+9),"")</f>
      </c>
      <c r="FI227">
        <f>IF($GO227&gt;=10,INDEX($DJ:$DJ,$GN227+10),"")</f>
      </c>
      <c r="FJ227">
        <f>IF($GO227&gt;=11,INDEX($DJ:$DJ,$GN227+11),"")</f>
      </c>
      <c r="FK227">
        <f>IF($GO227&gt;=12,INDEX($DJ:$DJ,$GN227+12),"")</f>
      </c>
      <c r="FL227">
        <f>IF($GO227&gt;=13,INDEX($DJ:$DJ,$GN227+13),"")</f>
      </c>
      <c r="FM227">
        <f>IF($GO227&gt;=14,INDEX($DJ:$DJ,$GN227+14),"")</f>
      </c>
      <c r="FN227">
        <f>IF($GO227&gt;=15,INDEX($DJ:$DJ,$GN227+15),"")</f>
      </c>
      <c r="FO227">
        <f>IF($GO227&gt;=16,INDEX($DJ:$DJ,$GN227+16),"")</f>
      </c>
      <c r="FP227">
        <f>IF($GO227&gt;=17,INDEX($DJ:$DJ,$GN227+17),"")</f>
      </c>
      <c r="FQ227">
        <f>IF($GO227&gt;=18,INDEX($DJ:$DJ,$GN227+18),"")</f>
      </c>
      <c r="FR227">
        <f>IF($GO227&gt;=19,INDEX($DJ:$DJ,$GN227+19),"")</f>
      </c>
      <c r="FS227">
        <f>IF($GO227&gt;=20,INDEX($DJ:$DJ,$GN227+20),"")</f>
      </c>
      <c r="FT227">
        <f>IF($GO227&gt;=21,INDEX($DJ:$DJ,$GN227+21),"")</f>
      </c>
      <c r="FU227">
        <f>IF($GO227&gt;=22,INDEX($DJ:$DJ,$GN227+22),"")</f>
      </c>
      <c r="FV227">
        <f>IF($GO227&gt;=23,INDEX($DJ:$DJ,$GN227+23),"")</f>
      </c>
      <c r="FW227">
        <f>IF($GO227&gt;=24,INDEX($DJ:$DJ,$GN227+24),"")</f>
      </c>
      <c r="FX227">
        <f>IF($GO227&gt;=25,INDEX($DJ:$DJ,$GN227+25),"")</f>
      </c>
      <c r="FY227">
        <f>IF($GO227&gt;=26,INDEX($DJ:$DJ,$GN227+26),"")</f>
      </c>
      <c r="FZ227">
        <f>IF($GO227&gt;=27,INDEX($DJ:$DJ,$GN227+27),"")</f>
      </c>
      <c r="GA227">
        <f>IF($GO227&gt;=28,INDEX($DJ:$DJ,$GN227+28),"")</f>
      </c>
      <c r="GB227">
        <f>IF($GO227&gt;=29,INDEX($DJ:$DJ,$GN227+29),"")</f>
      </c>
      <c r="GC227">
        <f>IF($GO227&gt;=30,INDEX($DJ:$DJ,$GN227+30),"")</f>
      </c>
      <c r="GD227">
        <f>IF($GO227&gt;=31,INDEX($DJ:$DJ,$GN227+31),"")</f>
      </c>
      <c r="GE227">
        <f>IF($GO227&gt;=32,INDEX($DJ:$DJ,$GN227+32),"")</f>
      </c>
      <c r="GF227">
        <f>IF($GO227&gt;=33,INDEX($DJ:$DJ,$GN227+33),"")</f>
      </c>
      <c r="GG227">
        <f>IF($GO227&gt;=34,INDEX($DJ:$DJ,$GN227+34),"")</f>
      </c>
      <c r="GH227">
        <f>IF($GO227&gt;=35,INDEX($DJ:$DJ,$GN227+35),"")</f>
      </c>
      <c r="GI227">
        <f>IF($GO227&gt;=36,INDEX($DJ:$DJ,$GN227+36),"")</f>
      </c>
      <c r="GJ227">
        <f>IF($GO227&gt;=37,INDEX($DJ:$DJ,$GN227+37),"")</f>
      </c>
      <c r="GK227">
        <f>IF($GO227&gt;=38,INDEX($DJ:$DJ,$GN227+38),"")</f>
      </c>
      <c r="GL227">
        <f>IF($GO227&gt;=39,INDEX($DJ:$DJ,$GN227+39),"")</f>
      </c>
      <c r="GM227">
        <f>IF($GO227&gt;=40,INDEX($DJ:$DJ,$GN227+40),"")</f>
      </c>
      <c r="GN227">
        <f>IFERROR(MATCH($DH227,$DI$2:$DI$148,0)+1,0)</f>
      </c>
      <c r="GO227">
        <f>IFERROR(INDEX($DK$2:$DK$148,MATCH($DH227,$DI$2:$DI$148,0)),0)</f>
      </c>
      <c r="GP227">
        <f>IFERROR(MATCH($Y227,$DL$227:$EY$227,0),0)</f>
      </c>
      <c r="GQ227">
        <f>IF($GP227&gt;0,INDEX($EZ$227:$GM$227,$GP227),"")</f>
      </c>
      <c r="GR227" t="s">
        <v>430</v>
      </c>
      <c r="GT227">
        <f>IF($JC227&gt;=1,INDEX($GR:$GR,$JB227+1),"")</f>
      </c>
      <c r="GU227">
        <f>IF($JC227&gt;=2,INDEX($GR:$GR,$JB227+2),"")</f>
      </c>
      <c r="GV227">
        <f>IF($JC227&gt;=3,INDEX($GR:$GR,$JB227+3),"")</f>
      </c>
      <c r="GW227">
        <f>IF($JC227&gt;=4,INDEX($GR:$GR,$JB227+4),"")</f>
      </c>
      <c r="GX227">
        <f>IF($JC227&gt;=5,INDEX($GR:$GR,$JB227+5),"")</f>
      </c>
      <c r="GY227">
        <f>IF($JC227&gt;=6,INDEX($GR:$GR,$JB227+6),"")</f>
      </c>
      <c r="GZ227">
        <f>IF($JC227&gt;=7,INDEX($GR:$GR,$JB227+7),"")</f>
      </c>
      <c r="HA227">
        <f>IF($JC227&gt;=8,INDEX($GR:$GR,$JB227+8),"")</f>
      </c>
      <c r="HB227">
        <f>IF($JC227&gt;=9,INDEX($GR:$GR,$JB227+9),"")</f>
      </c>
      <c r="HC227">
        <f>IF($JC227&gt;=10,INDEX($GR:$GR,$JB227+10),"")</f>
      </c>
      <c r="HD227">
        <f>IF($JC227&gt;=11,INDEX($GR:$GR,$JB227+11),"")</f>
      </c>
      <c r="HE227">
        <f>IF($JC227&gt;=12,INDEX($GR:$GR,$JB227+12),"")</f>
      </c>
      <c r="HF227">
        <f>IF($JC227&gt;=13,INDEX($GR:$GR,$JB227+13),"")</f>
      </c>
      <c r="HG227">
        <f>IF($JC227&gt;=14,INDEX($GR:$GR,$JB227+14),"")</f>
      </c>
      <c r="HH227">
        <f>IF($JC227&gt;=15,INDEX($GR:$GR,$JB227+15),"")</f>
      </c>
      <c r="HI227">
        <f>IF($JC227&gt;=16,INDEX($GR:$GR,$JB227+16),"")</f>
      </c>
      <c r="HJ227">
        <f>IF($JC227&gt;=17,INDEX($GR:$GR,$JB227+17),"")</f>
      </c>
      <c r="HK227">
        <f>IF($JC227&gt;=18,INDEX($GR:$GR,$JB227+18),"")</f>
      </c>
      <c r="HL227">
        <f>IF($JC227&gt;=19,INDEX($GR:$GR,$JB227+19),"")</f>
      </c>
      <c r="HM227">
        <f>IF($JC227&gt;=20,INDEX($GR:$GR,$JB227+20),"")</f>
      </c>
      <c r="HN227">
        <f>IF($JC227&gt;=21,INDEX($GR:$GR,$JB227+21),"")</f>
      </c>
      <c r="HO227">
        <f>IF($JC227&gt;=22,INDEX($GR:$GR,$JB227+22),"")</f>
      </c>
      <c r="HP227">
        <f>IF($JC227&gt;=23,INDEX($GR:$GR,$JB227+23),"")</f>
      </c>
      <c r="HQ227">
        <f>IF($JC227&gt;=24,INDEX($GR:$GR,$JB227+24),"")</f>
      </c>
      <c r="HR227">
        <f>IF($JC227&gt;=25,INDEX($GR:$GR,$JB227+25),"")</f>
      </c>
      <c r="HS227">
        <f>IF($JC227&gt;=26,INDEX($GR:$GR,$JB227+26),"")</f>
      </c>
      <c r="HT227">
        <f>IF($JC227&gt;=27,INDEX($GR:$GR,$JB227+27),"")</f>
      </c>
      <c r="HU227">
        <f>IF($JC227&gt;=28,INDEX($GR:$GR,$JB227+28),"")</f>
      </c>
      <c r="HV227">
        <f>IF($JC227&gt;=29,INDEX($GR:$GR,$JB227+29),"")</f>
      </c>
      <c r="HW227">
        <f>IF($JC227&gt;=30,INDEX($GR:$GR,$JB227+30),"")</f>
      </c>
      <c r="HX227">
        <f>IF($JC227&gt;=31,INDEX($GR:$GR,$JB227+31),"")</f>
      </c>
      <c r="HY227">
        <f>IF($JC227&gt;=32,INDEX($GR:$GR,$JB227+32),"")</f>
      </c>
      <c r="HZ227">
        <f>IF($JC227&gt;=33,INDEX($GR:$GR,$JB227+33),"")</f>
      </c>
      <c r="IA227">
        <f>IF($JC227&gt;=34,INDEX($GR:$GR,$JB227+34),"")</f>
      </c>
      <c r="IB227">
        <f>IF($JC227&gt;=35,INDEX($GR:$GR,$JB227+35),"")</f>
      </c>
      <c r="IC227">
        <f>IF($JC227&gt;=36,INDEX($GR:$GR,$JB227+36),"")</f>
      </c>
      <c r="ID227">
        <f>IF($JC227&gt;=37,INDEX($GR:$GR,$JB227+37),"")</f>
      </c>
      <c r="IE227">
        <f>IF($JC227&gt;=38,INDEX($GR:$GR,$JB227+38),"")</f>
      </c>
      <c r="IF227">
        <f>IF($JC227&gt;=39,INDEX($GR:$GR,$JB227+39),"")</f>
      </c>
      <c r="IG227">
        <f>IF($JC227&gt;=40,INDEX($GR:$GR,$JB227+40),"")</f>
      </c>
      <c r="IH227">
        <f>IF($JC227&gt;=41,INDEX($GR:$GR,$JB227+41),"")</f>
      </c>
      <c r="II227">
        <f>IF($JC227&gt;=42,INDEX($GR:$GR,$JB227+42),"")</f>
      </c>
      <c r="IJ227">
        <f>IF($JC227&gt;=43,INDEX($GR:$GR,$JB227+43),"")</f>
      </c>
      <c r="IK227">
        <f>IF($JC227&gt;=44,INDEX($GR:$GR,$JB227+44),"")</f>
      </c>
      <c r="IL227">
        <f>IF($JC227&gt;=45,INDEX($GR:$GR,$JB227+45),"")</f>
      </c>
      <c r="IM227">
        <f>IF($JC227&gt;=46,INDEX($GR:$GR,$JB227+46),"")</f>
      </c>
      <c r="IN227">
        <f>IF($JC227&gt;=47,INDEX($GR:$GR,$JB227+47),"")</f>
      </c>
      <c r="IO227">
        <f>IF($JC227&gt;=48,INDEX($GR:$GR,$JB227+48),"")</f>
      </c>
      <c r="IP227">
        <f>IF($JC227&gt;=49,INDEX($GR:$GR,$JB227+49),"")</f>
      </c>
      <c r="IQ227">
        <f>IF($JC227&gt;=50,INDEX($GR:$GR,$JB227+50),"")</f>
      </c>
      <c r="IR227">
        <f>IF($JC227&gt;=51,INDEX($GR:$GR,$JB227+51),"")</f>
      </c>
      <c r="IS227">
        <f>IF($JC227&gt;=52,INDEX($GR:$GR,$JB227+52),"")</f>
      </c>
      <c r="IT227">
        <f>IF($JC227&gt;=53,INDEX($GR:$GR,$JB227+53),"")</f>
      </c>
      <c r="IU227">
        <f>IF($JC227&gt;=54,INDEX($GR:$GR,$JB227+54),"")</f>
      </c>
      <c r="IV227">
        <f>IF($JC227&gt;=55,INDEX($GR:$GR,$JB227+55),"")</f>
      </c>
      <c r="IW227">
        <f>IF($JC227&gt;=56,INDEX($GR:$GR,$JB227+56),"")</f>
      </c>
      <c r="IX227">
        <f>IF($JC227&gt;=57,INDEX($GR:$GR,$JB227+57),"")</f>
      </c>
      <c r="IY227">
        <f>IF($JC227&gt;=58,INDEX($GR:$GR,$JB227+58),"")</f>
      </c>
      <c r="IZ227">
        <f>IF($JC227&gt;=59,INDEX($GR:$GR,$JB227+59),"")</f>
      </c>
      <c r="JA227">
        <f>IF($JC227&gt;=60,INDEX($GR:$GR,$JB227+60),"")</f>
      </c>
      <c r="JB227">
        <f>IFERROR(MATCH($GQ227,$GR$2:$GR$324,0)+1,0)</f>
      </c>
      <c r="JC227">
        <f>IFERROR(INDEX($GS$2:$GS$324,MATCH($GQ227,$GR$2:$GR$324,0)),0)</f>
      </c>
      <c r="JD227" t="s">
        <v>40</v>
      </c>
      <c r="JE227" t="s">
        <v>40</v>
      </c>
    </row>
    <row r="228" spans="1:265" x14ac:dyDescent="0.25">
      <c r="Q228">
        <f>IF(OR($T228="",$P228=""),"",IFERROR($T228/$P228,0))</f>
      </c>
      <c r="R228">
        <f>IF($T228="","",
SUM($S228,$U228,$Z228,$V228,$X228)*
(1-IF($AA228="",0,VALUE($AA228)/100)))</f>
      </c>
      <c r="S228">
        <f>IF($T228="","",$T228)</f>
      </c>
      <c r="U228">
        <f>IF($T228="","",
IF($N228="","",
IF(ISNUMBER(SEARCH("exempt",LOWER($N228))),0,
$T228*(VALUE(SUBSTITUTE($N228,"%",""))/100))))</f>
      </c>
      <c r="AB228">
        <f>IFERROR(IF(FIND(" - ",$K228)&gt;0,MID($K228,FIND(" - ",$K228)+3,LEN($K228)),""),"")</f>
      </c>
      <c r="AK228" t="s">
        <v>770</v>
      </c>
      <c r="AP228">
        <f>IFERROR(LEFT($K228,FIND(" - ",$K228)-1),$K228)</f>
      </c>
      <c r="AS228">
        <f>IF($CH228&gt;=1,INDEX($AQ:$AQ,$CG228+1),"")</f>
      </c>
      <c r="AT228">
        <f>IF($CH228&gt;=2,INDEX($AQ:$AQ,$CG228+2),"")</f>
      </c>
      <c r="AU228">
        <f>IF($CH228&gt;=3,INDEX($AQ:$AQ,$CG228+3),"")</f>
      </c>
      <c r="AV228">
        <f>IF($CH228&gt;=4,INDEX($AQ:$AQ,$CG228+4),"")</f>
      </c>
      <c r="AW228">
        <f>IF($CH228&gt;=5,INDEX($AQ:$AQ,$CG228+5),"")</f>
      </c>
      <c r="AX228">
        <f>IF($CH228&gt;=6,INDEX($AQ:$AQ,$CG228+6),"")</f>
      </c>
      <c r="AY228">
        <f>IF($CH228&gt;=7,INDEX($AQ:$AQ,$CG228+7),"")</f>
      </c>
      <c r="AZ228">
        <f>IF($CH228&gt;=8,INDEX($AQ:$AQ,$CG228+8),"")</f>
      </c>
      <c r="BA228">
        <f>IF($CH228&gt;=9,INDEX($AQ:$AQ,$CG228+9),"")</f>
      </c>
      <c r="BB228">
        <f>IF($CH228&gt;=10,INDEX($AQ:$AQ,$CG228+10),"")</f>
      </c>
      <c r="BC228">
        <f>IF($CH228&gt;=11,INDEX($AQ:$AQ,$CG228+11),"")</f>
      </c>
      <c r="BD228">
        <f>IF($CH228&gt;=12,INDEX($AQ:$AQ,$CG228+12),"")</f>
      </c>
      <c r="BE228">
        <f>IF($CH228&gt;=13,INDEX($AQ:$AQ,$CG228+13),"")</f>
      </c>
      <c r="BF228">
        <f>IF($CH228&gt;=14,INDEX($AQ:$AQ,$CG228+14),"")</f>
      </c>
      <c r="BG228">
        <f>IF($CH228&gt;=15,INDEX($AQ:$AQ,$CG228+15),"")</f>
      </c>
      <c r="BH228">
        <f>IF($CH228&gt;=16,INDEX($AQ:$AQ,$CG228+16),"")</f>
      </c>
      <c r="BI228">
        <f>IF($CH228&gt;=17,INDEX($AQ:$AQ,$CG228+17),"")</f>
      </c>
      <c r="BJ228">
        <f>IF($CH228&gt;=18,INDEX($AQ:$AQ,$CG228+18),"")</f>
      </c>
      <c r="BK228">
        <f>IF($CH228&gt;=19,INDEX($AQ:$AQ,$CG228+19),"")</f>
      </c>
      <c r="BL228">
        <f>IF($CH228&gt;=20,INDEX($AQ:$AQ,$CG228+20),"")</f>
      </c>
      <c r="BM228">
        <f>IF($CH228&gt;=21,INDEX($AQ:$AQ,$CG228+21),"")</f>
      </c>
      <c r="BN228">
        <f>IF($CH228&gt;=22,INDEX($AQ:$AQ,$CG228+22),"")</f>
      </c>
      <c r="BO228">
        <f>IF($CH228&gt;=23,INDEX($AQ:$AQ,$CG228+23),"")</f>
      </c>
      <c r="BP228">
        <f>IF($CH228&gt;=24,INDEX($AQ:$AQ,$CG228+24),"")</f>
      </c>
      <c r="BQ228">
        <f>IF($CH228&gt;=25,INDEX($AQ:$AQ,$CG228+25),"")</f>
      </c>
      <c r="BR228">
        <f>IF($CH228&gt;=26,INDEX($AQ:$AQ,$CG228+26),"")</f>
      </c>
      <c r="BS228">
        <f>IF($CH228&gt;=27,INDEX($AQ:$AQ,$CG228+27),"")</f>
      </c>
      <c r="BT228">
        <f>IF($CH228&gt;=28,INDEX($AQ:$AQ,$CG228+28),"")</f>
      </c>
      <c r="BU228">
        <f>IF($CH228&gt;=29,INDEX($AQ:$AQ,$CG228+29),"")</f>
      </c>
      <c r="BV228">
        <f>IF($CH228&gt;=30,INDEX($AQ:$AQ,$CG228+30),"")</f>
      </c>
      <c r="BW228">
        <f>IF($CH228&gt;=31,INDEX($AQ:$AQ,$CG228+31),"")</f>
      </c>
      <c r="BX228">
        <f>IF($CH228&gt;=32,INDEX($AQ:$AQ,$CG228+32),"")</f>
      </c>
      <c r="BY228">
        <f>IF($CH228&gt;=33,INDEX($AQ:$AQ,$CG228+33),"")</f>
      </c>
      <c r="BZ228">
        <f>IF($CH228&gt;=34,INDEX($AQ:$AQ,$CG228+34),"")</f>
      </c>
      <c r="CA228">
        <f>IF($CH228&gt;=35,INDEX($AQ:$AQ,$CG228+35),"")</f>
      </c>
      <c r="CB228">
        <f>IF($CH228&gt;=36,INDEX($AQ:$AQ,$CG228+36),"")</f>
      </c>
      <c r="CC228">
        <f>IF($CH228&gt;=37,INDEX($AQ:$AQ,$CG228+37),"")</f>
      </c>
      <c r="CD228">
        <f>IF($CH228&gt;=38,INDEX($AQ:$AQ,$CG228+38),"")</f>
      </c>
      <c r="CE228">
        <f>IF($CH228&gt;=39,INDEX($AQ:$AQ,$CG228+39),"")</f>
      </c>
      <c r="CF228">
        <f>IF($CH228&gt;=40,INDEX($AQ:$AQ,$CG228+40),"")</f>
      </c>
      <c r="CG228">
        <f>IFERROR(MATCH($AP228,$AQ$2:$AQ$134,0)+1,0)</f>
      </c>
      <c r="CH228">
        <f>IFERROR(INDEX($AR$2:$AR$134,MATCH($AP228,$AQ$2:$AQ$134,0)),0)</f>
      </c>
      <c r="CI228">
        <f>IFERROR(LEFT($L228,FIND(" - ",$L228)-1),$L228)</f>
      </c>
      <c r="CJ228" t="s">
        <v>771</v>
      </c>
      <c r="CK228">
        <v>1</v>
      </c>
      <c r="CL228">
        <f>IF($DG228&gt;=1,INDEX($CJ:$CJ,$DF228+1),"")</f>
      </c>
      <c r="CM228">
        <f>IF($DG228&gt;=2,INDEX($CJ:$CJ,$DF228+2),"")</f>
      </c>
      <c r="CN228">
        <f>IF($DG228&gt;=3,INDEX($CJ:$CJ,$DF228+3),"")</f>
      </c>
      <c r="CO228">
        <f>IF($DG228&gt;=4,INDEX($CJ:$CJ,$DF228+4),"")</f>
      </c>
      <c r="CP228">
        <f>IF($DG228&gt;=5,INDEX($CJ:$CJ,$DF228+5),"")</f>
      </c>
      <c r="CQ228">
        <f>IF($DG228&gt;=6,INDEX($CJ:$CJ,$DF228+6),"")</f>
      </c>
      <c r="CR228">
        <f>IF($DG228&gt;=7,INDEX($CJ:$CJ,$DF228+7),"")</f>
      </c>
      <c r="CS228">
        <f>IF($DG228&gt;=8,INDEX($CJ:$CJ,$DF228+8),"")</f>
      </c>
      <c r="CT228">
        <f>IF($DG228&gt;=9,INDEX($CJ:$CJ,$DF228+9),"")</f>
      </c>
      <c r="CU228">
        <f>IF($DG228&gt;=10,INDEX($CJ:$CJ,$DF228+10),"")</f>
      </c>
      <c r="CV228">
        <f>IF($DG228&gt;=11,INDEX($CJ:$CJ,$DF228+11),"")</f>
      </c>
      <c r="CW228">
        <f>IF($DG228&gt;=12,INDEX($CJ:$CJ,$DF228+12),"")</f>
      </c>
      <c r="CX228">
        <f>IF($DG228&gt;=13,INDEX($CJ:$CJ,$DF228+13),"")</f>
      </c>
      <c r="CY228">
        <f>IF($DG228&gt;=14,INDEX($CJ:$CJ,$DF228+14),"")</f>
      </c>
      <c r="CZ228">
        <f>IF($DG228&gt;=15,INDEX($CJ:$CJ,$DF228+15),"")</f>
      </c>
      <c r="DA228">
        <f>IF($DG228&gt;=16,INDEX($CJ:$CJ,$DF228+16),"")</f>
      </c>
      <c r="DB228">
        <f>IF($DG228&gt;=17,INDEX($CJ:$CJ,$DF228+17),"")</f>
      </c>
      <c r="DC228">
        <f>IF($DG228&gt;=18,INDEX($CJ:$CJ,$DF228+18),"")</f>
      </c>
      <c r="DD228">
        <f>IF($DG228&gt;=19,INDEX($CJ:$CJ,$DF228+19),"")</f>
      </c>
      <c r="DE228">
        <f>IF($DG228&gt;=20,INDEX($CJ:$CJ,$DF228+20),"")</f>
      </c>
      <c r="DF228">
        <f>IFERROR(MATCH($CI228,$CJ$2:$CJ$263,0)+1,0)</f>
      </c>
      <c r="DG228">
        <f>IFERROR(INDEX($CK$2:$CK$263,MATCH($CI228,$CJ$2:$CJ$263,0)),0)</f>
      </c>
      <c r="DH228">
        <f>IFERROR(INDEX($AO:$AO,MATCH($N228,$AN:$AN,0))&amp;"","")</f>
      </c>
      <c r="DL228">
        <f>IF($GO228&gt;=1,INDEX($DI:$DI,$GN228+1),"")</f>
      </c>
      <c r="DM228">
        <f>IF($GO228&gt;=2,INDEX($DI:$DI,$GN228+2),"")</f>
      </c>
      <c r="DN228">
        <f>IF($GO228&gt;=3,INDEX($DI:$DI,$GN228+3),"")</f>
      </c>
      <c r="DO228">
        <f>IF($GO228&gt;=4,INDEX($DI:$DI,$GN228+4),"")</f>
      </c>
      <c r="DP228">
        <f>IF($GO228&gt;=5,INDEX($DI:$DI,$GN228+5),"")</f>
      </c>
      <c r="DQ228">
        <f>IF($GO228&gt;=6,INDEX($DI:$DI,$GN228+6),"")</f>
      </c>
      <c r="DR228">
        <f>IF($GO228&gt;=7,INDEX($DI:$DI,$GN228+7),"")</f>
      </c>
      <c r="DS228">
        <f>IF($GO228&gt;=8,INDEX($DI:$DI,$GN228+8),"")</f>
      </c>
      <c r="DT228">
        <f>IF($GO228&gt;=9,INDEX($DI:$DI,$GN228+9),"")</f>
      </c>
      <c r="DU228">
        <f>IF($GO228&gt;=10,INDEX($DI:$DI,$GN228+10),"")</f>
      </c>
      <c r="DV228">
        <f>IF($GO228&gt;=11,INDEX($DI:$DI,$GN228+11),"")</f>
      </c>
      <c r="DW228">
        <f>IF($GO228&gt;=12,INDEX($DI:$DI,$GN228+12),"")</f>
      </c>
      <c r="DX228">
        <f>IF($GO228&gt;=13,INDEX($DI:$DI,$GN228+13),"")</f>
      </c>
      <c r="DY228">
        <f>IF($GO228&gt;=14,INDEX($DI:$DI,$GN228+14),"")</f>
      </c>
      <c r="DZ228">
        <f>IF($GO228&gt;=15,INDEX($DI:$DI,$GN228+15),"")</f>
      </c>
      <c r="EA228">
        <f>IF($GO228&gt;=16,INDEX($DI:$DI,$GN228+16),"")</f>
      </c>
      <c r="EB228">
        <f>IF($GO228&gt;=17,INDEX($DI:$DI,$GN228+17),"")</f>
      </c>
      <c r="EC228">
        <f>IF($GO228&gt;=18,INDEX($DI:$DI,$GN228+18),"")</f>
      </c>
      <c r="ED228">
        <f>IF($GO228&gt;=19,INDEX($DI:$DI,$GN228+19),"")</f>
      </c>
      <c r="EE228">
        <f>IF($GO228&gt;=20,INDEX($DI:$DI,$GN228+20),"")</f>
      </c>
      <c r="EF228">
        <f>IF($GO228&gt;=21,INDEX($DI:$DI,$GN228+21),"")</f>
      </c>
      <c r="EG228">
        <f>IF($GO228&gt;=22,INDEX($DI:$DI,$GN228+22),"")</f>
      </c>
      <c r="EH228">
        <f>IF($GO228&gt;=23,INDEX($DI:$DI,$GN228+23),"")</f>
      </c>
      <c r="EI228">
        <f>IF($GO228&gt;=24,INDEX($DI:$DI,$GN228+24),"")</f>
      </c>
      <c r="EJ228">
        <f>IF($GO228&gt;=25,INDEX($DI:$DI,$GN228+25),"")</f>
      </c>
      <c r="EK228">
        <f>IF($GO228&gt;=26,INDEX($DI:$DI,$GN228+26),"")</f>
      </c>
      <c r="EL228">
        <f>IF($GO228&gt;=27,INDEX($DI:$DI,$GN228+27),"")</f>
      </c>
      <c r="EM228">
        <f>IF($GO228&gt;=28,INDEX($DI:$DI,$GN228+28),"")</f>
      </c>
      <c r="EN228">
        <f>IF($GO228&gt;=29,INDEX($DI:$DI,$GN228+29),"")</f>
      </c>
      <c r="EO228">
        <f>IF($GO228&gt;=30,INDEX($DI:$DI,$GN228+30),"")</f>
      </c>
      <c r="EP228">
        <f>IF($GO228&gt;=31,INDEX($DI:$DI,$GN228+31),"")</f>
      </c>
      <c r="EQ228">
        <f>IF($GO228&gt;=32,INDEX($DI:$DI,$GN228+32),"")</f>
      </c>
      <c r="ER228">
        <f>IF($GO228&gt;=33,INDEX($DI:$DI,$GN228+33),"")</f>
      </c>
      <c r="ES228">
        <f>IF($GO228&gt;=34,INDEX($DI:$DI,$GN228+34),"")</f>
      </c>
      <c r="ET228">
        <f>IF($GO228&gt;=35,INDEX($DI:$DI,$GN228+35),"")</f>
      </c>
      <c r="EU228">
        <f>IF($GO228&gt;=36,INDEX($DI:$DI,$GN228+36),"")</f>
      </c>
      <c r="EV228">
        <f>IF($GO228&gt;=37,INDEX($DI:$DI,$GN228+37),"")</f>
      </c>
      <c r="EW228">
        <f>IF($GO228&gt;=38,INDEX($DI:$DI,$GN228+38),"")</f>
      </c>
      <c r="EX228">
        <f>IF($GO228&gt;=39,INDEX($DI:$DI,$GN228+39),"")</f>
      </c>
      <c r="EY228">
        <f>IF($GO228&gt;=40,INDEX($DI:$DI,$GN228+40),"")</f>
      </c>
      <c r="EZ228">
        <f>IF($GO228&gt;=1,INDEX($DJ:$DJ,$GN228+1),"")</f>
      </c>
      <c r="FA228">
        <f>IF($GO228&gt;=2,INDEX($DJ:$DJ,$GN228+2),"")</f>
      </c>
      <c r="FB228">
        <f>IF($GO228&gt;=3,INDEX($DJ:$DJ,$GN228+3),"")</f>
      </c>
      <c r="FC228">
        <f>IF($GO228&gt;=4,INDEX($DJ:$DJ,$GN228+4),"")</f>
      </c>
      <c r="FD228">
        <f>IF($GO228&gt;=5,INDEX($DJ:$DJ,$GN228+5),"")</f>
      </c>
      <c r="FE228">
        <f>IF($GO228&gt;=6,INDEX($DJ:$DJ,$GN228+6),"")</f>
      </c>
      <c r="FF228">
        <f>IF($GO228&gt;=7,INDEX($DJ:$DJ,$GN228+7),"")</f>
      </c>
      <c r="FG228">
        <f>IF($GO228&gt;=8,INDEX($DJ:$DJ,$GN228+8),"")</f>
      </c>
      <c r="FH228">
        <f>IF($GO228&gt;=9,INDEX($DJ:$DJ,$GN228+9),"")</f>
      </c>
      <c r="FI228">
        <f>IF($GO228&gt;=10,INDEX($DJ:$DJ,$GN228+10),"")</f>
      </c>
      <c r="FJ228">
        <f>IF($GO228&gt;=11,INDEX($DJ:$DJ,$GN228+11),"")</f>
      </c>
      <c r="FK228">
        <f>IF($GO228&gt;=12,INDEX($DJ:$DJ,$GN228+12),"")</f>
      </c>
      <c r="FL228">
        <f>IF($GO228&gt;=13,INDEX($DJ:$DJ,$GN228+13),"")</f>
      </c>
      <c r="FM228">
        <f>IF($GO228&gt;=14,INDEX($DJ:$DJ,$GN228+14),"")</f>
      </c>
      <c r="FN228">
        <f>IF($GO228&gt;=15,INDEX($DJ:$DJ,$GN228+15),"")</f>
      </c>
      <c r="FO228">
        <f>IF($GO228&gt;=16,INDEX($DJ:$DJ,$GN228+16),"")</f>
      </c>
      <c r="FP228">
        <f>IF($GO228&gt;=17,INDEX($DJ:$DJ,$GN228+17),"")</f>
      </c>
      <c r="FQ228">
        <f>IF($GO228&gt;=18,INDEX($DJ:$DJ,$GN228+18),"")</f>
      </c>
      <c r="FR228">
        <f>IF($GO228&gt;=19,INDEX($DJ:$DJ,$GN228+19),"")</f>
      </c>
      <c r="FS228">
        <f>IF($GO228&gt;=20,INDEX($DJ:$DJ,$GN228+20),"")</f>
      </c>
      <c r="FT228">
        <f>IF($GO228&gt;=21,INDEX($DJ:$DJ,$GN228+21),"")</f>
      </c>
      <c r="FU228">
        <f>IF($GO228&gt;=22,INDEX($DJ:$DJ,$GN228+22),"")</f>
      </c>
      <c r="FV228">
        <f>IF($GO228&gt;=23,INDEX($DJ:$DJ,$GN228+23),"")</f>
      </c>
      <c r="FW228">
        <f>IF($GO228&gt;=24,INDEX($DJ:$DJ,$GN228+24),"")</f>
      </c>
      <c r="FX228">
        <f>IF($GO228&gt;=25,INDEX($DJ:$DJ,$GN228+25),"")</f>
      </c>
      <c r="FY228">
        <f>IF($GO228&gt;=26,INDEX($DJ:$DJ,$GN228+26),"")</f>
      </c>
      <c r="FZ228">
        <f>IF($GO228&gt;=27,INDEX($DJ:$DJ,$GN228+27),"")</f>
      </c>
      <c r="GA228">
        <f>IF($GO228&gt;=28,INDEX($DJ:$DJ,$GN228+28),"")</f>
      </c>
      <c r="GB228">
        <f>IF($GO228&gt;=29,INDEX($DJ:$DJ,$GN228+29),"")</f>
      </c>
      <c r="GC228">
        <f>IF($GO228&gt;=30,INDEX($DJ:$DJ,$GN228+30),"")</f>
      </c>
      <c r="GD228">
        <f>IF($GO228&gt;=31,INDEX($DJ:$DJ,$GN228+31),"")</f>
      </c>
      <c r="GE228">
        <f>IF($GO228&gt;=32,INDEX($DJ:$DJ,$GN228+32),"")</f>
      </c>
      <c r="GF228">
        <f>IF($GO228&gt;=33,INDEX($DJ:$DJ,$GN228+33),"")</f>
      </c>
      <c r="GG228">
        <f>IF($GO228&gt;=34,INDEX($DJ:$DJ,$GN228+34),"")</f>
      </c>
      <c r="GH228">
        <f>IF($GO228&gt;=35,INDEX($DJ:$DJ,$GN228+35),"")</f>
      </c>
      <c r="GI228">
        <f>IF($GO228&gt;=36,INDEX($DJ:$DJ,$GN228+36),"")</f>
      </c>
      <c r="GJ228">
        <f>IF($GO228&gt;=37,INDEX($DJ:$DJ,$GN228+37),"")</f>
      </c>
      <c r="GK228">
        <f>IF($GO228&gt;=38,INDEX($DJ:$DJ,$GN228+38),"")</f>
      </c>
      <c r="GL228">
        <f>IF($GO228&gt;=39,INDEX($DJ:$DJ,$GN228+39),"")</f>
      </c>
      <c r="GM228">
        <f>IF($GO228&gt;=40,INDEX($DJ:$DJ,$GN228+40),"")</f>
      </c>
      <c r="GN228">
        <f>IFERROR(MATCH($DH228,$DI$2:$DI$148,0)+1,0)</f>
      </c>
      <c r="GO228">
        <f>IFERROR(INDEX($DK$2:$DK$148,MATCH($DH228,$DI$2:$DI$148,0)),0)</f>
      </c>
      <c r="GP228">
        <f>IFERROR(MATCH($Y228,$DL$228:$EY$228,0),0)</f>
      </c>
      <c r="GQ228">
        <f>IF($GP228&gt;0,INDEX($EZ$228:$GM$228,$GP228),"")</f>
      </c>
      <c r="GR228" t="s">
        <v>432</v>
      </c>
      <c r="GT228">
        <f>IF($JC228&gt;=1,INDEX($GR:$GR,$JB228+1),"")</f>
      </c>
      <c r="GU228">
        <f>IF($JC228&gt;=2,INDEX($GR:$GR,$JB228+2),"")</f>
      </c>
      <c r="GV228">
        <f>IF($JC228&gt;=3,INDEX($GR:$GR,$JB228+3),"")</f>
      </c>
      <c r="GW228">
        <f>IF($JC228&gt;=4,INDEX($GR:$GR,$JB228+4),"")</f>
      </c>
      <c r="GX228">
        <f>IF($JC228&gt;=5,INDEX($GR:$GR,$JB228+5),"")</f>
      </c>
      <c r="GY228">
        <f>IF($JC228&gt;=6,INDEX($GR:$GR,$JB228+6),"")</f>
      </c>
      <c r="GZ228">
        <f>IF($JC228&gt;=7,INDEX($GR:$GR,$JB228+7),"")</f>
      </c>
      <c r="HA228">
        <f>IF($JC228&gt;=8,INDEX($GR:$GR,$JB228+8),"")</f>
      </c>
      <c r="HB228">
        <f>IF($JC228&gt;=9,INDEX($GR:$GR,$JB228+9),"")</f>
      </c>
      <c r="HC228">
        <f>IF($JC228&gt;=10,INDEX($GR:$GR,$JB228+10),"")</f>
      </c>
      <c r="HD228">
        <f>IF($JC228&gt;=11,INDEX($GR:$GR,$JB228+11),"")</f>
      </c>
      <c r="HE228">
        <f>IF($JC228&gt;=12,INDEX($GR:$GR,$JB228+12),"")</f>
      </c>
      <c r="HF228">
        <f>IF($JC228&gt;=13,INDEX($GR:$GR,$JB228+13),"")</f>
      </c>
      <c r="HG228">
        <f>IF($JC228&gt;=14,INDEX($GR:$GR,$JB228+14),"")</f>
      </c>
      <c r="HH228">
        <f>IF($JC228&gt;=15,INDEX($GR:$GR,$JB228+15),"")</f>
      </c>
      <c r="HI228">
        <f>IF($JC228&gt;=16,INDEX($GR:$GR,$JB228+16),"")</f>
      </c>
      <c r="HJ228">
        <f>IF($JC228&gt;=17,INDEX($GR:$GR,$JB228+17),"")</f>
      </c>
      <c r="HK228">
        <f>IF($JC228&gt;=18,INDEX($GR:$GR,$JB228+18),"")</f>
      </c>
      <c r="HL228">
        <f>IF($JC228&gt;=19,INDEX($GR:$GR,$JB228+19),"")</f>
      </c>
      <c r="HM228">
        <f>IF($JC228&gt;=20,INDEX($GR:$GR,$JB228+20),"")</f>
      </c>
      <c r="HN228">
        <f>IF($JC228&gt;=21,INDEX($GR:$GR,$JB228+21),"")</f>
      </c>
      <c r="HO228">
        <f>IF($JC228&gt;=22,INDEX($GR:$GR,$JB228+22),"")</f>
      </c>
      <c r="HP228">
        <f>IF($JC228&gt;=23,INDEX($GR:$GR,$JB228+23),"")</f>
      </c>
      <c r="HQ228">
        <f>IF($JC228&gt;=24,INDEX($GR:$GR,$JB228+24),"")</f>
      </c>
      <c r="HR228">
        <f>IF($JC228&gt;=25,INDEX($GR:$GR,$JB228+25),"")</f>
      </c>
      <c r="HS228">
        <f>IF($JC228&gt;=26,INDEX($GR:$GR,$JB228+26),"")</f>
      </c>
      <c r="HT228">
        <f>IF($JC228&gt;=27,INDEX($GR:$GR,$JB228+27),"")</f>
      </c>
      <c r="HU228">
        <f>IF($JC228&gt;=28,INDEX($GR:$GR,$JB228+28),"")</f>
      </c>
      <c r="HV228">
        <f>IF($JC228&gt;=29,INDEX($GR:$GR,$JB228+29),"")</f>
      </c>
      <c r="HW228">
        <f>IF($JC228&gt;=30,INDEX($GR:$GR,$JB228+30),"")</f>
      </c>
      <c r="HX228">
        <f>IF($JC228&gt;=31,INDEX($GR:$GR,$JB228+31),"")</f>
      </c>
      <c r="HY228">
        <f>IF($JC228&gt;=32,INDEX($GR:$GR,$JB228+32),"")</f>
      </c>
      <c r="HZ228">
        <f>IF($JC228&gt;=33,INDEX($GR:$GR,$JB228+33),"")</f>
      </c>
      <c r="IA228">
        <f>IF($JC228&gt;=34,INDEX($GR:$GR,$JB228+34),"")</f>
      </c>
      <c r="IB228">
        <f>IF($JC228&gt;=35,INDEX($GR:$GR,$JB228+35),"")</f>
      </c>
      <c r="IC228">
        <f>IF($JC228&gt;=36,INDEX($GR:$GR,$JB228+36),"")</f>
      </c>
      <c r="ID228">
        <f>IF($JC228&gt;=37,INDEX($GR:$GR,$JB228+37),"")</f>
      </c>
      <c r="IE228">
        <f>IF($JC228&gt;=38,INDEX($GR:$GR,$JB228+38),"")</f>
      </c>
      <c r="IF228">
        <f>IF($JC228&gt;=39,INDEX($GR:$GR,$JB228+39),"")</f>
      </c>
      <c r="IG228">
        <f>IF($JC228&gt;=40,INDEX($GR:$GR,$JB228+40),"")</f>
      </c>
      <c r="IH228">
        <f>IF($JC228&gt;=41,INDEX($GR:$GR,$JB228+41),"")</f>
      </c>
      <c r="II228">
        <f>IF($JC228&gt;=42,INDEX($GR:$GR,$JB228+42),"")</f>
      </c>
      <c r="IJ228">
        <f>IF($JC228&gt;=43,INDEX($GR:$GR,$JB228+43),"")</f>
      </c>
      <c r="IK228">
        <f>IF($JC228&gt;=44,INDEX($GR:$GR,$JB228+44),"")</f>
      </c>
      <c r="IL228">
        <f>IF($JC228&gt;=45,INDEX($GR:$GR,$JB228+45),"")</f>
      </c>
      <c r="IM228">
        <f>IF($JC228&gt;=46,INDEX($GR:$GR,$JB228+46),"")</f>
      </c>
      <c r="IN228">
        <f>IF($JC228&gt;=47,INDEX($GR:$GR,$JB228+47),"")</f>
      </c>
      <c r="IO228">
        <f>IF($JC228&gt;=48,INDEX($GR:$GR,$JB228+48),"")</f>
      </c>
      <c r="IP228">
        <f>IF($JC228&gt;=49,INDEX($GR:$GR,$JB228+49),"")</f>
      </c>
      <c r="IQ228">
        <f>IF($JC228&gt;=50,INDEX($GR:$GR,$JB228+50),"")</f>
      </c>
      <c r="IR228">
        <f>IF($JC228&gt;=51,INDEX($GR:$GR,$JB228+51),"")</f>
      </c>
      <c r="IS228">
        <f>IF($JC228&gt;=52,INDEX($GR:$GR,$JB228+52),"")</f>
      </c>
      <c r="IT228">
        <f>IF($JC228&gt;=53,INDEX($GR:$GR,$JB228+53),"")</f>
      </c>
      <c r="IU228">
        <f>IF($JC228&gt;=54,INDEX($GR:$GR,$JB228+54),"")</f>
      </c>
      <c r="IV228">
        <f>IF($JC228&gt;=55,INDEX($GR:$GR,$JB228+55),"")</f>
      </c>
      <c r="IW228">
        <f>IF($JC228&gt;=56,INDEX($GR:$GR,$JB228+56),"")</f>
      </c>
      <c r="IX228">
        <f>IF($JC228&gt;=57,INDEX($GR:$GR,$JB228+57),"")</f>
      </c>
      <c r="IY228">
        <f>IF($JC228&gt;=58,INDEX($GR:$GR,$JB228+58),"")</f>
      </c>
      <c r="IZ228">
        <f>IF($JC228&gt;=59,INDEX($GR:$GR,$JB228+59),"")</f>
      </c>
      <c r="JA228">
        <f>IF($JC228&gt;=60,INDEX($GR:$GR,$JB228+60),"")</f>
      </c>
      <c r="JB228">
        <f>IFERROR(MATCH($GQ228,$GR$2:$GR$324,0)+1,0)</f>
      </c>
      <c r="JC228">
        <f>IFERROR(INDEX($GS$2:$GS$324,MATCH($GQ228,$GR$2:$GR$324,0)),0)</f>
      </c>
      <c r="JD228" t="s">
        <v>40</v>
      </c>
      <c r="JE228" t="s">
        <v>40</v>
      </c>
    </row>
    <row r="229" spans="1:265" x14ac:dyDescent="0.25">
      <c r="Q229">
        <f>IF(OR($T229="",$P229=""),"",IFERROR($T229/$P229,0))</f>
      </c>
      <c r="R229">
        <f>IF($T229="","",
SUM($S229,$U229,$Z229,$V229,$X229)*
(1-IF($AA229="",0,VALUE($AA229)/100)))</f>
      </c>
      <c r="S229">
        <f>IF($T229="","",$T229)</f>
      </c>
      <c r="U229">
        <f>IF($T229="","",
IF($N229="","",
IF(ISNUMBER(SEARCH("exempt",LOWER($N229))),0,
$T229*(VALUE(SUBSTITUTE($N229,"%",""))/100))))</f>
      </c>
      <c r="AB229">
        <f>IFERROR(IF(FIND(" - ",$K229)&gt;0,MID($K229,FIND(" - ",$K229)+3,LEN($K229)),""),"")</f>
      </c>
      <c r="AK229" t="s">
        <v>772</v>
      </c>
      <c r="AP229">
        <f>IFERROR(LEFT($K229,FIND(" - ",$K229)-1),$K229)</f>
      </c>
      <c r="AS229">
        <f>IF($CH229&gt;=1,INDEX($AQ:$AQ,$CG229+1),"")</f>
      </c>
      <c r="AT229">
        <f>IF($CH229&gt;=2,INDEX($AQ:$AQ,$CG229+2),"")</f>
      </c>
      <c r="AU229">
        <f>IF($CH229&gt;=3,INDEX($AQ:$AQ,$CG229+3),"")</f>
      </c>
      <c r="AV229">
        <f>IF($CH229&gt;=4,INDEX($AQ:$AQ,$CG229+4),"")</f>
      </c>
      <c r="AW229">
        <f>IF($CH229&gt;=5,INDEX($AQ:$AQ,$CG229+5),"")</f>
      </c>
      <c r="AX229">
        <f>IF($CH229&gt;=6,INDEX($AQ:$AQ,$CG229+6),"")</f>
      </c>
      <c r="AY229">
        <f>IF($CH229&gt;=7,INDEX($AQ:$AQ,$CG229+7),"")</f>
      </c>
      <c r="AZ229">
        <f>IF($CH229&gt;=8,INDEX($AQ:$AQ,$CG229+8),"")</f>
      </c>
      <c r="BA229">
        <f>IF($CH229&gt;=9,INDEX($AQ:$AQ,$CG229+9),"")</f>
      </c>
      <c r="BB229">
        <f>IF($CH229&gt;=10,INDEX($AQ:$AQ,$CG229+10),"")</f>
      </c>
      <c r="BC229">
        <f>IF($CH229&gt;=11,INDEX($AQ:$AQ,$CG229+11),"")</f>
      </c>
      <c r="BD229">
        <f>IF($CH229&gt;=12,INDEX($AQ:$AQ,$CG229+12),"")</f>
      </c>
      <c r="BE229">
        <f>IF($CH229&gt;=13,INDEX($AQ:$AQ,$CG229+13),"")</f>
      </c>
      <c r="BF229">
        <f>IF($CH229&gt;=14,INDEX($AQ:$AQ,$CG229+14),"")</f>
      </c>
      <c r="BG229">
        <f>IF($CH229&gt;=15,INDEX($AQ:$AQ,$CG229+15),"")</f>
      </c>
      <c r="BH229">
        <f>IF($CH229&gt;=16,INDEX($AQ:$AQ,$CG229+16),"")</f>
      </c>
      <c r="BI229">
        <f>IF($CH229&gt;=17,INDEX($AQ:$AQ,$CG229+17),"")</f>
      </c>
      <c r="BJ229">
        <f>IF($CH229&gt;=18,INDEX($AQ:$AQ,$CG229+18),"")</f>
      </c>
      <c r="BK229">
        <f>IF($CH229&gt;=19,INDEX($AQ:$AQ,$CG229+19),"")</f>
      </c>
      <c r="BL229">
        <f>IF($CH229&gt;=20,INDEX($AQ:$AQ,$CG229+20),"")</f>
      </c>
      <c r="BM229">
        <f>IF($CH229&gt;=21,INDEX($AQ:$AQ,$CG229+21),"")</f>
      </c>
      <c r="BN229">
        <f>IF($CH229&gt;=22,INDEX($AQ:$AQ,$CG229+22),"")</f>
      </c>
      <c r="BO229">
        <f>IF($CH229&gt;=23,INDEX($AQ:$AQ,$CG229+23),"")</f>
      </c>
      <c r="BP229">
        <f>IF($CH229&gt;=24,INDEX($AQ:$AQ,$CG229+24),"")</f>
      </c>
      <c r="BQ229">
        <f>IF($CH229&gt;=25,INDEX($AQ:$AQ,$CG229+25),"")</f>
      </c>
      <c r="BR229">
        <f>IF($CH229&gt;=26,INDEX($AQ:$AQ,$CG229+26),"")</f>
      </c>
      <c r="BS229">
        <f>IF($CH229&gt;=27,INDEX($AQ:$AQ,$CG229+27),"")</f>
      </c>
      <c r="BT229">
        <f>IF($CH229&gt;=28,INDEX($AQ:$AQ,$CG229+28),"")</f>
      </c>
      <c r="BU229">
        <f>IF($CH229&gt;=29,INDEX($AQ:$AQ,$CG229+29),"")</f>
      </c>
      <c r="BV229">
        <f>IF($CH229&gt;=30,INDEX($AQ:$AQ,$CG229+30),"")</f>
      </c>
      <c r="BW229">
        <f>IF($CH229&gt;=31,INDEX($AQ:$AQ,$CG229+31),"")</f>
      </c>
      <c r="BX229">
        <f>IF($CH229&gt;=32,INDEX($AQ:$AQ,$CG229+32),"")</f>
      </c>
      <c r="BY229">
        <f>IF($CH229&gt;=33,INDEX($AQ:$AQ,$CG229+33),"")</f>
      </c>
      <c r="BZ229">
        <f>IF($CH229&gt;=34,INDEX($AQ:$AQ,$CG229+34),"")</f>
      </c>
      <c r="CA229">
        <f>IF($CH229&gt;=35,INDEX($AQ:$AQ,$CG229+35),"")</f>
      </c>
      <c r="CB229">
        <f>IF($CH229&gt;=36,INDEX($AQ:$AQ,$CG229+36),"")</f>
      </c>
      <c r="CC229">
        <f>IF($CH229&gt;=37,INDEX($AQ:$AQ,$CG229+37),"")</f>
      </c>
      <c r="CD229">
        <f>IF($CH229&gt;=38,INDEX($AQ:$AQ,$CG229+38),"")</f>
      </c>
      <c r="CE229">
        <f>IF($CH229&gt;=39,INDEX($AQ:$AQ,$CG229+39),"")</f>
      </c>
      <c r="CF229">
        <f>IF($CH229&gt;=40,INDEX($AQ:$AQ,$CG229+40),"")</f>
      </c>
      <c r="CG229">
        <f>IFERROR(MATCH($AP229,$AQ$2:$AQ$134,0)+1,0)</f>
      </c>
      <c r="CH229">
        <f>IFERROR(INDEX($AR$2:$AR$134,MATCH($AP229,$AQ$2:$AQ$134,0)),0)</f>
      </c>
      <c r="CI229">
        <f>IFERROR(LEFT($L229,FIND(" - ",$L229)-1),$L229)</f>
      </c>
      <c r="CJ229" t="s">
        <v>224</v>
      </c>
      <c r="CL229">
        <f>IF($DG229&gt;=1,INDEX($CJ:$CJ,$DF229+1),"")</f>
      </c>
      <c r="CM229">
        <f>IF($DG229&gt;=2,INDEX($CJ:$CJ,$DF229+2),"")</f>
      </c>
      <c r="CN229">
        <f>IF($DG229&gt;=3,INDEX($CJ:$CJ,$DF229+3),"")</f>
      </c>
      <c r="CO229">
        <f>IF($DG229&gt;=4,INDEX($CJ:$CJ,$DF229+4),"")</f>
      </c>
      <c r="CP229">
        <f>IF($DG229&gt;=5,INDEX($CJ:$CJ,$DF229+5),"")</f>
      </c>
      <c r="CQ229">
        <f>IF($DG229&gt;=6,INDEX($CJ:$CJ,$DF229+6),"")</f>
      </c>
      <c r="CR229">
        <f>IF($DG229&gt;=7,INDEX($CJ:$CJ,$DF229+7),"")</f>
      </c>
      <c r="CS229">
        <f>IF($DG229&gt;=8,INDEX($CJ:$CJ,$DF229+8),"")</f>
      </c>
      <c r="CT229">
        <f>IF($DG229&gt;=9,INDEX($CJ:$CJ,$DF229+9),"")</f>
      </c>
      <c r="CU229">
        <f>IF($DG229&gt;=10,INDEX($CJ:$CJ,$DF229+10),"")</f>
      </c>
      <c r="CV229">
        <f>IF($DG229&gt;=11,INDEX($CJ:$CJ,$DF229+11),"")</f>
      </c>
      <c r="CW229">
        <f>IF($DG229&gt;=12,INDEX($CJ:$CJ,$DF229+12),"")</f>
      </c>
      <c r="CX229">
        <f>IF($DG229&gt;=13,INDEX($CJ:$CJ,$DF229+13),"")</f>
      </c>
      <c r="CY229">
        <f>IF($DG229&gt;=14,INDEX($CJ:$CJ,$DF229+14),"")</f>
      </c>
      <c r="CZ229">
        <f>IF($DG229&gt;=15,INDEX($CJ:$CJ,$DF229+15),"")</f>
      </c>
      <c r="DA229">
        <f>IF($DG229&gt;=16,INDEX($CJ:$CJ,$DF229+16),"")</f>
      </c>
      <c r="DB229">
        <f>IF($DG229&gt;=17,INDEX($CJ:$CJ,$DF229+17),"")</f>
      </c>
      <c r="DC229">
        <f>IF($DG229&gt;=18,INDEX($CJ:$CJ,$DF229+18),"")</f>
      </c>
      <c r="DD229">
        <f>IF($DG229&gt;=19,INDEX($CJ:$CJ,$DF229+19),"")</f>
      </c>
      <c r="DE229">
        <f>IF($DG229&gt;=20,INDEX($CJ:$CJ,$DF229+20),"")</f>
      </c>
      <c r="DF229">
        <f>IFERROR(MATCH($CI229,$CJ$2:$CJ$263,0)+1,0)</f>
      </c>
      <c r="DG229">
        <f>IFERROR(INDEX($CK$2:$CK$263,MATCH($CI229,$CJ$2:$CJ$263,0)),0)</f>
      </c>
      <c r="DH229">
        <f>IFERROR(INDEX($AO:$AO,MATCH($N229,$AN:$AN,0))&amp;"","")</f>
      </c>
      <c r="DL229">
        <f>IF($GO229&gt;=1,INDEX($DI:$DI,$GN229+1),"")</f>
      </c>
      <c r="DM229">
        <f>IF($GO229&gt;=2,INDEX($DI:$DI,$GN229+2),"")</f>
      </c>
      <c r="DN229">
        <f>IF($GO229&gt;=3,INDEX($DI:$DI,$GN229+3),"")</f>
      </c>
      <c r="DO229">
        <f>IF($GO229&gt;=4,INDEX($DI:$DI,$GN229+4),"")</f>
      </c>
      <c r="DP229">
        <f>IF($GO229&gt;=5,INDEX($DI:$DI,$GN229+5),"")</f>
      </c>
      <c r="DQ229">
        <f>IF($GO229&gt;=6,INDEX($DI:$DI,$GN229+6),"")</f>
      </c>
      <c r="DR229">
        <f>IF($GO229&gt;=7,INDEX($DI:$DI,$GN229+7),"")</f>
      </c>
      <c r="DS229">
        <f>IF($GO229&gt;=8,INDEX($DI:$DI,$GN229+8),"")</f>
      </c>
      <c r="DT229">
        <f>IF($GO229&gt;=9,INDEX($DI:$DI,$GN229+9),"")</f>
      </c>
      <c r="DU229">
        <f>IF($GO229&gt;=10,INDEX($DI:$DI,$GN229+10),"")</f>
      </c>
      <c r="DV229">
        <f>IF($GO229&gt;=11,INDEX($DI:$DI,$GN229+11),"")</f>
      </c>
      <c r="DW229">
        <f>IF($GO229&gt;=12,INDEX($DI:$DI,$GN229+12),"")</f>
      </c>
      <c r="DX229">
        <f>IF($GO229&gt;=13,INDEX($DI:$DI,$GN229+13),"")</f>
      </c>
      <c r="DY229">
        <f>IF($GO229&gt;=14,INDEX($DI:$DI,$GN229+14),"")</f>
      </c>
      <c r="DZ229">
        <f>IF($GO229&gt;=15,INDEX($DI:$DI,$GN229+15),"")</f>
      </c>
      <c r="EA229">
        <f>IF($GO229&gt;=16,INDEX($DI:$DI,$GN229+16),"")</f>
      </c>
      <c r="EB229">
        <f>IF($GO229&gt;=17,INDEX($DI:$DI,$GN229+17),"")</f>
      </c>
      <c r="EC229">
        <f>IF($GO229&gt;=18,INDEX($DI:$DI,$GN229+18),"")</f>
      </c>
      <c r="ED229">
        <f>IF($GO229&gt;=19,INDEX($DI:$DI,$GN229+19),"")</f>
      </c>
      <c r="EE229">
        <f>IF($GO229&gt;=20,INDEX($DI:$DI,$GN229+20),"")</f>
      </c>
      <c r="EF229">
        <f>IF($GO229&gt;=21,INDEX($DI:$DI,$GN229+21),"")</f>
      </c>
      <c r="EG229">
        <f>IF($GO229&gt;=22,INDEX($DI:$DI,$GN229+22),"")</f>
      </c>
      <c r="EH229">
        <f>IF($GO229&gt;=23,INDEX($DI:$DI,$GN229+23),"")</f>
      </c>
      <c r="EI229">
        <f>IF($GO229&gt;=24,INDEX($DI:$DI,$GN229+24),"")</f>
      </c>
      <c r="EJ229">
        <f>IF($GO229&gt;=25,INDEX($DI:$DI,$GN229+25),"")</f>
      </c>
      <c r="EK229">
        <f>IF($GO229&gt;=26,INDEX($DI:$DI,$GN229+26),"")</f>
      </c>
      <c r="EL229">
        <f>IF($GO229&gt;=27,INDEX($DI:$DI,$GN229+27),"")</f>
      </c>
      <c r="EM229">
        <f>IF($GO229&gt;=28,INDEX($DI:$DI,$GN229+28),"")</f>
      </c>
      <c r="EN229">
        <f>IF($GO229&gt;=29,INDEX($DI:$DI,$GN229+29),"")</f>
      </c>
      <c r="EO229">
        <f>IF($GO229&gt;=30,INDEX($DI:$DI,$GN229+30),"")</f>
      </c>
      <c r="EP229">
        <f>IF($GO229&gt;=31,INDEX($DI:$DI,$GN229+31),"")</f>
      </c>
      <c r="EQ229">
        <f>IF($GO229&gt;=32,INDEX($DI:$DI,$GN229+32),"")</f>
      </c>
      <c r="ER229">
        <f>IF($GO229&gt;=33,INDEX($DI:$DI,$GN229+33),"")</f>
      </c>
      <c r="ES229">
        <f>IF($GO229&gt;=34,INDEX($DI:$DI,$GN229+34),"")</f>
      </c>
      <c r="ET229">
        <f>IF($GO229&gt;=35,INDEX($DI:$DI,$GN229+35),"")</f>
      </c>
      <c r="EU229">
        <f>IF($GO229&gt;=36,INDEX($DI:$DI,$GN229+36),"")</f>
      </c>
      <c r="EV229">
        <f>IF($GO229&gt;=37,INDEX($DI:$DI,$GN229+37),"")</f>
      </c>
      <c r="EW229">
        <f>IF($GO229&gt;=38,INDEX($DI:$DI,$GN229+38),"")</f>
      </c>
      <c r="EX229">
        <f>IF($GO229&gt;=39,INDEX($DI:$DI,$GN229+39),"")</f>
      </c>
      <c r="EY229">
        <f>IF($GO229&gt;=40,INDEX($DI:$DI,$GN229+40),"")</f>
      </c>
      <c r="EZ229">
        <f>IF($GO229&gt;=1,INDEX($DJ:$DJ,$GN229+1),"")</f>
      </c>
      <c r="FA229">
        <f>IF($GO229&gt;=2,INDEX($DJ:$DJ,$GN229+2),"")</f>
      </c>
      <c r="FB229">
        <f>IF($GO229&gt;=3,INDEX($DJ:$DJ,$GN229+3),"")</f>
      </c>
      <c r="FC229">
        <f>IF($GO229&gt;=4,INDEX($DJ:$DJ,$GN229+4),"")</f>
      </c>
      <c r="FD229">
        <f>IF($GO229&gt;=5,INDEX($DJ:$DJ,$GN229+5),"")</f>
      </c>
      <c r="FE229">
        <f>IF($GO229&gt;=6,INDEX($DJ:$DJ,$GN229+6),"")</f>
      </c>
      <c r="FF229">
        <f>IF($GO229&gt;=7,INDEX($DJ:$DJ,$GN229+7),"")</f>
      </c>
      <c r="FG229">
        <f>IF($GO229&gt;=8,INDEX($DJ:$DJ,$GN229+8),"")</f>
      </c>
      <c r="FH229">
        <f>IF($GO229&gt;=9,INDEX($DJ:$DJ,$GN229+9),"")</f>
      </c>
      <c r="FI229">
        <f>IF($GO229&gt;=10,INDEX($DJ:$DJ,$GN229+10),"")</f>
      </c>
      <c r="FJ229">
        <f>IF($GO229&gt;=11,INDEX($DJ:$DJ,$GN229+11),"")</f>
      </c>
      <c r="FK229">
        <f>IF($GO229&gt;=12,INDEX($DJ:$DJ,$GN229+12),"")</f>
      </c>
      <c r="FL229">
        <f>IF($GO229&gt;=13,INDEX($DJ:$DJ,$GN229+13),"")</f>
      </c>
      <c r="FM229">
        <f>IF($GO229&gt;=14,INDEX($DJ:$DJ,$GN229+14),"")</f>
      </c>
      <c r="FN229">
        <f>IF($GO229&gt;=15,INDEX($DJ:$DJ,$GN229+15),"")</f>
      </c>
      <c r="FO229">
        <f>IF($GO229&gt;=16,INDEX($DJ:$DJ,$GN229+16),"")</f>
      </c>
      <c r="FP229">
        <f>IF($GO229&gt;=17,INDEX($DJ:$DJ,$GN229+17),"")</f>
      </c>
      <c r="FQ229">
        <f>IF($GO229&gt;=18,INDEX($DJ:$DJ,$GN229+18),"")</f>
      </c>
      <c r="FR229">
        <f>IF($GO229&gt;=19,INDEX($DJ:$DJ,$GN229+19),"")</f>
      </c>
      <c r="FS229">
        <f>IF($GO229&gt;=20,INDEX($DJ:$DJ,$GN229+20),"")</f>
      </c>
      <c r="FT229">
        <f>IF($GO229&gt;=21,INDEX($DJ:$DJ,$GN229+21),"")</f>
      </c>
      <c r="FU229">
        <f>IF($GO229&gt;=22,INDEX($DJ:$DJ,$GN229+22),"")</f>
      </c>
      <c r="FV229">
        <f>IF($GO229&gt;=23,INDEX($DJ:$DJ,$GN229+23),"")</f>
      </c>
      <c r="FW229">
        <f>IF($GO229&gt;=24,INDEX($DJ:$DJ,$GN229+24),"")</f>
      </c>
      <c r="FX229">
        <f>IF($GO229&gt;=25,INDEX($DJ:$DJ,$GN229+25),"")</f>
      </c>
      <c r="FY229">
        <f>IF($GO229&gt;=26,INDEX($DJ:$DJ,$GN229+26),"")</f>
      </c>
      <c r="FZ229">
        <f>IF($GO229&gt;=27,INDEX($DJ:$DJ,$GN229+27),"")</f>
      </c>
      <c r="GA229">
        <f>IF($GO229&gt;=28,INDEX($DJ:$DJ,$GN229+28),"")</f>
      </c>
      <c r="GB229">
        <f>IF($GO229&gt;=29,INDEX($DJ:$DJ,$GN229+29),"")</f>
      </c>
      <c r="GC229">
        <f>IF($GO229&gt;=30,INDEX($DJ:$DJ,$GN229+30),"")</f>
      </c>
      <c r="GD229">
        <f>IF($GO229&gt;=31,INDEX($DJ:$DJ,$GN229+31),"")</f>
      </c>
      <c r="GE229">
        <f>IF($GO229&gt;=32,INDEX($DJ:$DJ,$GN229+32),"")</f>
      </c>
      <c r="GF229">
        <f>IF($GO229&gt;=33,INDEX($DJ:$DJ,$GN229+33),"")</f>
      </c>
      <c r="GG229">
        <f>IF($GO229&gt;=34,INDEX($DJ:$DJ,$GN229+34),"")</f>
      </c>
      <c r="GH229">
        <f>IF($GO229&gt;=35,INDEX($DJ:$DJ,$GN229+35),"")</f>
      </c>
      <c r="GI229">
        <f>IF($GO229&gt;=36,INDEX($DJ:$DJ,$GN229+36),"")</f>
      </c>
      <c r="GJ229">
        <f>IF($GO229&gt;=37,INDEX($DJ:$DJ,$GN229+37),"")</f>
      </c>
      <c r="GK229">
        <f>IF($GO229&gt;=38,INDEX($DJ:$DJ,$GN229+38),"")</f>
      </c>
      <c r="GL229">
        <f>IF($GO229&gt;=39,INDEX($DJ:$DJ,$GN229+39),"")</f>
      </c>
      <c r="GM229">
        <f>IF($GO229&gt;=40,INDEX($DJ:$DJ,$GN229+40),"")</f>
      </c>
      <c r="GN229">
        <f>IFERROR(MATCH($DH229,$DI$2:$DI$148,0)+1,0)</f>
      </c>
      <c r="GO229">
        <f>IFERROR(INDEX($DK$2:$DK$148,MATCH($DH229,$DI$2:$DI$148,0)),0)</f>
      </c>
      <c r="GP229">
        <f>IFERROR(MATCH($Y229,$DL$229:$EY$229,0),0)</f>
      </c>
      <c r="GQ229">
        <f>IF($GP229&gt;0,INDEX($EZ$229:$GM$229,$GP229),"")</f>
      </c>
      <c r="GR229" t="s">
        <v>435</v>
      </c>
      <c r="GT229">
        <f>IF($JC229&gt;=1,INDEX($GR:$GR,$JB229+1),"")</f>
      </c>
      <c r="GU229">
        <f>IF($JC229&gt;=2,INDEX($GR:$GR,$JB229+2),"")</f>
      </c>
      <c r="GV229">
        <f>IF($JC229&gt;=3,INDEX($GR:$GR,$JB229+3),"")</f>
      </c>
      <c r="GW229">
        <f>IF($JC229&gt;=4,INDEX($GR:$GR,$JB229+4),"")</f>
      </c>
      <c r="GX229">
        <f>IF($JC229&gt;=5,INDEX($GR:$GR,$JB229+5),"")</f>
      </c>
      <c r="GY229">
        <f>IF($JC229&gt;=6,INDEX($GR:$GR,$JB229+6),"")</f>
      </c>
      <c r="GZ229">
        <f>IF($JC229&gt;=7,INDEX($GR:$GR,$JB229+7),"")</f>
      </c>
      <c r="HA229">
        <f>IF($JC229&gt;=8,INDEX($GR:$GR,$JB229+8),"")</f>
      </c>
      <c r="HB229">
        <f>IF($JC229&gt;=9,INDEX($GR:$GR,$JB229+9),"")</f>
      </c>
      <c r="HC229">
        <f>IF($JC229&gt;=10,INDEX($GR:$GR,$JB229+10),"")</f>
      </c>
      <c r="HD229">
        <f>IF($JC229&gt;=11,INDEX($GR:$GR,$JB229+11),"")</f>
      </c>
      <c r="HE229">
        <f>IF($JC229&gt;=12,INDEX($GR:$GR,$JB229+12),"")</f>
      </c>
      <c r="HF229">
        <f>IF($JC229&gt;=13,INDEX($GR:$GR,$JB229+13),"")</f>
      </c>
      <c r="HG229">
        <f>IF($JC229&gt;=14,INDEX($GR:$GR,$JB229+14),"")</f>
      </c>
      <c r="HH229">
        <f>IF($JC229&gt;=15,INDEX($GR:$GR,$JB229+15),"")</f>
      </c>
      <c r="HI229">
        <f>IF($JC229&gt;=16,INDEX($GR:$GR,$JB229+16),"")</f>
      </c>
      <c r="HJ229">
        <f>IF($JC229&gt;=17,INDEX($GR:$GR,$JB229+17),"")</f>
      </c>
      <c r="HK229">
        <f>IF($JC229&gt;=18,INDEX($GR:$GR,$JB229+18),"")</f>
      </c>
      <c r="HL229">
        <f>IF($JC229&gt;=19,INDEX($GR:$GR,$JB229+19),"")</f>
      </c>
      <c r="HM229">
        <f>IF($JC229&gt;=20,INDEX($GR:$GR,$JB229+20),"")</f>
      </c>
      <c r="HN229">
        <f>IF($JC229&gt;=21,INDEX($GR:$GR,$JB229+21),"")</f>
      </c>
      <c r="HO229">
        <f>IF($JC229&gt;=22,INDEX($GR:$GR,$JB229+22),"")</f>
      </c>
      <c r="HP229">
        <f>IF($JC229&gt;=23,INDEX($GR:$GR,$JB229+23),"")</f>
      </c>
      <c r="HQ229">
        <f>IF($JC229&gt;=24,INDEX($GR:$GR,$JB229+24),"")</f>
      </c>
      <c r="HR229">
        <f>IF($JC229&gt;=25,INDEX($GR:$GR,$JB229+25),"")</f>
      </c>
      <c r="HS229">
        <f>IF($JC229&gt;=26,INDEX($GR:$GR,$JB229+26),"")</f>
      </c>
      <c r="HT229">
        <f>IF($JC229&gt;=27,INDEX($GR:$GR,$JB229+27),"")</f>
      </c>
      <c r="HU229">
        <f>IF($JC229&gt;=28,INDEX($GR:$GR,$JB229+28),"")</f>
      </c>
      <c r="HV229">
        <f>IF($JC229&gt;=29,INDEX($GR:$GR,$JB229+29),"")</f>
      </c>
      <c r="HW229">
        <f>IF($JC229&gt;=30,INDEX($GR:$GR,$JB229+30),"")</f>
      </c>
      <c r="HX229">
        <f>IF($JC229&gt;=31,INDEX($GR:$GR,$JB229+31),"")</f>
      </c>
      <c r="HY229">
        <f>IF($JC229&gt;=32,INDEX($GR:$GR,$JB229+32),"")</f>
      </c>
      <c r="HZ229">
        <f>IF($JC229&gt;=33,INDEX($GR:$GR,$JB229+33),"")</f>
      </c>
      <c r="IA229">
        <f>IF($JC229&gt;=34,INDEX($GR:$GR,$JB229+34),"")</f>
      </c>
      <c r="IB229">
        <f>IF($JC229&gt;=35,INDEX($GR:$GR,$JB229+35),"")</f>
      </c>
      <c r="IC229">
        <f>IF($JC229&gt;=36,INDEX($GR:$GR,$JB229+36),"")</f>
      </c>
      <c r="ID229">
        <f>IF($JC229&gt;=37,INDEX($GR:$GR,$JB229+37),"")</f>
      </c>
      <c r="IE229">
        <f>IF($JC229&gt;=38,INDEX($GR:$GR,$JB229+38),"")</f>
      </c>
      <c r="IF229">
        <f>IF($JC229&gt;=39,INDEX($GR:$GR,$JB229+39),"")</f>
      </c>
      <c r="IG229">
        <f>IF($JC229&gt;=40,INDEX($GR:$GR,$JB229+40),"")</f>
      </c>
      <c r="IH229">
        <f>IF($JC229&gt;=41,INDEX($GR:$GR,$JB229+41),"")</f>
      </c>
      <c r="II229">
        <f>IF($JC229&gt;=42,INDEX($GR:$GR,$JB229+42),"")</f>
      </c>
      <c r="IJ229">
        <f>IF($JC229&gt;=43,INDEX($GR:$GR,$JB229+43),"")</f>
      </c>
      <c r="IK229">
        <f>IF($JC229&gt;=44,INDEX($GR:$GR,$JB229+44),"")</f>
      </c>
      <c r="IL229">
        <f>IF($JC229&gt;=45,INDEX($GR:$GR,$JB229+45),"")</f>
      </c>
      <c r="IM229">
        <f>IF($JC229&gt;=46,INDEX($GR:$GR,$JB229+46),"")</f>
      </c>
      <c r="IN229">
        <f>IF($JC229&gt;=47,INDEX($GR:$GR,$JB229+47),"")</f>
      </c>
      <c r="IO229">
        <f>IF($JC229&gt;=48,INDEX($GR:$GR,$JB229+48),"")</f>
      </c>
      <c r="IP229">
        <f>IF($JC229&gt;=49,INDEX($GR:$GR,$JB229+49),"")</f>
      </c>
      <c r="IQ229">
        <f>IF($JC229&gt;=50,INDEX($GR:$GR,$JB229+50),"")</f>
      </c>
      <c r="IR229">
        <f>IF($JC229&gt;=51,INDEX($GR:$GR,$JB229+51),"")</f>
      </c>
      <c r="IS229">
        <f>IF($JC229&gt;=52,INDEX($GR:$GR,$JB229+52),"")</f>
      </c>
      <c r="IT229">
        <f>IF($JC229&gt;=53,INDEX($GR:$GR,$JB229+53),"")</f>
      </c>
      <c r="IU229">
        <f>IF($JC229&gt;=54,INDEX($GR:$GR,$JB229+54),"")</f>
      </c>
      <c r="IV229">
        <f>IF($JC229&gt;=55,INDEX($GR:$GR,$JB229+55),"")</f>
      </c>
      <c r="IW229">
        <f>IF($JC229&gt;=56,INDEX($GR:$GR,$JB229+56),"")</f>
      </c>
      <c r="IX229">
        <f>IF($JC229&gt;=57,INDEX($GR:$GR,$JB229+57),"")</f>
      </c>
      <c r="IY229">
        <f>IF($JC229&gt;=58,INDEX($GR:$GR,$JB229+58),"")</f>
      </c>
      <c r="IZ229">
        <f>IF($JC229&gt;=59,INDEX($GR:$GR,$JB229+59),"")</f>
      </c>
      <c r="JA229">
        <f>IF($JC229&gt;=60,INDEX($GR:$GR,$JB229+60),"")</f>
      </c>
      <c r="JB229">
        <f>IFERROR(MATCH($GQ229,$GR$2:$GR$324,0)+1,0)</f>
      </c>
      <c r="JC229">
        <f>IFERROR(INDEX($GS$2:$GS$324,MATCH($GQ229,$GR$2:$GR$324,0)),0)</f>
      </c>
      <c r="JD229" t="s">
        <v>40</v>
      </c>
      <c r="JE229" t="s">
        <v>40</v>
      </c>
    </row>
    <row r="230" spans="1:265" x14ac:dyDescent="0.25">
      <c r="Q230">
        <f>IF(OR($T230="",$P230=""),"",IFERROR($T230/$P230,0))</f>
      </c>
      <c r="R230">
        <f>IF($T230="","",
SUM($S230,$U230,$Z230,$V230,$X230)*
(1-IF($AA230="",0,VALUE($AA230)/100)))</f>
      </c>
      <c r="S230">
        <f>IF($T230="","",$T230)</f>
      </c>
      <c r="U230">
        <f>IF($T230="","",
IF($N230="","",
IF(ISNUMBER(SEARCH("exempt",LOWER($N230))),0,
$T230*(VALUE(SUBSTITUTE($N230,"%",""))/100))))</f>
      </c>
      <c r="AB230">
        <f>IFERROR(IF(FIND(" - ",$K230)&gt;0,MID($K230,FIND(" - ",$K230)+3,LEN($K230)),""),"")</f>
      </c>
      <c r="AK230" t="s">
        <v>773</v>
      </c>
      <c r="AP230">
        <f>IFERROR(LEFT($K230,FIND(" - ",$K230)-1),$K230)</f>
      </c>
      <c r="AS230">
        <f>IF($CH230&gt;=1,INDEX($AQ:$AQ,$CG230+1),"")</f>
      </c>
      <c r="AT230">
        <f>IF($CH230&gt;=2,INDEX($AQ:$AQ,$CG230+2),"")</f>
      </c>
      <c r="AU230">
        <f>IF($CH230&gt;=3,INDEX($AQ:$AQ,$CG230+3),"")</f>
      </c>
      <c r="AV230">
        <f>IF($CH230&gt;=4,INDEX($AQ:$AQ,$CG230+4),"")</f>
      </c>
      <c r="AW230">
        <f>IF($CH230&gt;=5,INDEX($AQ:$AQ,$CG230+5),"")</f>
      </c>
      <c r="AX230">
        <f>IF($CH230&gt;=6,INDEX($AQ:$AQ,$CG230+6),"")</f>
      </c>
      <c r="AY230">
        <f>IF($CH230&gt;=7,INDEX($AQ:$AQ,$CG230+7),"")</f>
      </c>
      <c r="AZ230">
        <f>IF($CH230&gt;=8,INDEX($AQ:$AQ,$CG230+8),"")</f>
      </c>
      <c r="BA230">
        <f>IF($CH230&gt;=9,INDEX($AQ:$AQ,$CG230+9),"")</f>
      </c>
      <c r="BB230">
        <f>IF($CH230&gt;=10,INDEX($AQ:$AQ,$CG230+10),"")</f>
      </c>
      <c r="BC230">
        <f>IF($CH230&gt;=11,INDEX($AQ:$AQ,$CG230+11),"")</f>
      </c>
      <c r="BD230">
        <f>IF($CH230&gt;=12,INDEX($AQ:$AQ,$CG230+12),"")</f>
      </c>
      <c r="BE230">
        <f>IF($CH230&gt;=13,INDEX($AQ:$AQ,$CG230+13),"")</f>
      </c>
      <c r="BF230">
        <f>IF($CH230&gt;=14,INDEX($AQ:$AQ,$CG230+14),"")</f>
      </c>
      <c r="BG230">
        <f>IF($CH230&gt;=15,INDEX($AQ:$AQ,$CG230+15),"")</f>
      </c>
      <c r="BH230">
        <f>IF($CH230&gt;=16,INDEX($AQ:$AQ,$CG230+16),"")</f>
      </c>
      <c r="BI230">
        <f>IF($CH230&gt;=17,INDEX($AQ:$AQ,$CG230+17),"")</f>
      </c>
      <c r="BJ230">
        <f>IF($CH230&gt;=18,INDEX($AQ:$AQ,$CG230+18),"")</f>
      </c>
      <c r="BK230">
        <f>IF($CH230&gt;=19,INDEX($AQ:$AQ,$CG230+19),"")</f>
      </c>
      <c r="BL230">
        <f>IF($CH230&gt;=20,INDEX($AQ:$AQ,$CG230+20),"")</f>
      </c>
      <c r="BM230">
        <f>IF($CH230&gt;=21,INDEX($AQ:$AQ,$CG230+21),"")</f>
      </c>
      <c r="BN230">
        <f>IF($CH230&gt;=22,INDEX($AQ:$AQ,$CG230+22),"")</f>
      </c>
      <c r="BO230">
        <f>IF($CH230&gt;=23,INDEX($AQ:$AQ,$CG230+23),"")</f>
      </c>
      <c r="BP230">
        <f>IF($CH230&gt;=24,INDEX($AQ:$AQ,$CG230+24),"")</f>
      </c>
      <c r="BQ230">
        <f>IF($CH230&gt;=25,INDEX($AQ:$AQ,$CG230+25),"")</f>
      </c>
      <c r="BR230">
        <f>IF($CH230&gt;=26,INDEX($AQ:$AQ,$CG230+26),"")</f>
      </c>
      <c r="BS230">
        <f>IF($CH230&gt;=27,INDEX($AQ:$AQ,$CG230+27),"")</f>
      </c>
      <c r="BT230">
        <f>IF($CH230&gt;=28,INDEX($AQ:$AQ,$CG230+28),"")</f>
      </c>
      <c r="BU230">
        <f>IF($CH230&gt;=29,INDEX($AQ:$AQ,$CG230+29),"")</f>
      </c>
      <c r="BV230">
        <f>IF($CH230&gt;=30,INDEX($AQ:$AQ,$CG230+30),"")</f>
      </c>
      <c r="BW230">
        <f>IF($CH230&gt;=31,INDEX($AQ:$AQ,$CG230+31),"")</f>
      </c>
      <c r="BX230">
        <f>IF($CH230&gt;=32,INDEX($AQ:$AQ,$CG230+32),"")</f>
      </c>
      <c r="BY230">
        <f>IF($CH230&gt;=33,INDEX($AQ:$AQ,$CG230+33),"")</f>
      </c>
      <c r="BZ230">
        <f>IF($CH230&gt;=34,INDEX($AQ:$AQ,$CG230+34),"")</f>
      </c>
      <c r="CA230">
        <f>IF($CH230&gt;=35,INDEX($AQ:$AQ,$CG230+35),"")</f>
      </c>
      <c r="CB230">
        <f>IF($CH230&gt;=36,INDEX($AQ:$AQ,$CG230+36),"")</f>
      </c>
      <c r="CC230">
        <f>IF($CH230&gt;=37,INDEX($AQ:$AQ,$CG230+37),"")</f>
      </c>
      <c r="CD230">
        <f>IF($CH230&gt;=38,INDEX($AQ:$AQ,$CG230+38),"")</f>
      </c>
      <c r="CE230">
        <f>IF($CH230&gt;=39,INDEX($AQ:$AQ,$CG230+39),"")</f>
      </c>
      <c r="CF230">
        <f>IF($CH230&gt;=40,INDEX($AQ:$AQ,$CG230+40),"")</f>
      </c>
      <c r="CG230">
        <f>IFERROR(MATCH($AP230,$AQ$2:$AQ$134,0)+1,0)</f>
      </c>
      <c r="CH230">
        <f>IFERROR(INDEX($AR$2:$AR$134,MATCH($AP230,$AQ$2:$AQ$134,0)),0)</f>
      </c>
      <c r="CI230">
        <f>IFERROR(LEFT($L230,FIND(" - ",$L230)-1),$L230)</f>
      </c>
      <c r="CJ230" t="s">
        <v>774</v>
      </c>
      <c r="CK230">
        <v>1</v>
      </c>
      <c r="CL230">
        <f>IF($DG230&gt;=1,INDEX($CJ:$CJ,$DF230+1),"")</f>
      </c>
      <c r="CM230">
        <f>IF($DG230&gt;=2,INDEX($CJ:$CJ,$DF230+2),"")</f>
      </c>
      <c r="CN230">
        <f>IF($DG230&gt;=3,INDEX($CJ:$CJ,$DF230+3),"")</f>
      </c>
      <c r="CO230">
        <f>IF($DG230&gt;=4,INDEX($CJ:$CJ,$DF230+4),"")</f>
      </c>
      <c r="CP230">
        <f>IF($DG230&gt;=5,INDEX($CJ:$CJ,$DF230+5),"")</f>
      </c>
      <c r="CQ230">
        <f>IF($DG230&gt;=6,INDEX($CJ:$CJ,$DF230+6),"")</f>
      </c>
      <c r="CR230">
        <f>IF($DG230&gt;=7,INDEX($CJ:$CJ,$DF230+7),"")</f>
      </c>
      <c r="CS230">
        <f>IF($DG230&gt;=8,INDEX($CJ:$CJ,$DF230+8),"")</f>
      </c>
      <c r="CT230">
        <f>IF($DG230&gt;=9,INDEX($CJ:$CJ,$DF230+9),"")</f>
      </c>
      <c r="CU230">
        <f>IF($DG230&gt;=10,INDEX($CJ:$CJ,$DF230+10),"")</f>
      </c>
      <c r="CV230">
        <f>IF($DG230&gt;=11,INDEX($CJ:$CJ,$DF230+11),"")</f>
      </c>
      <c r="CW230">
        <f>IF($DG230&gt;=12,INDEX($CJ:$CJ,$DF230+12),"")</f>
      </c>
      <c r="CX230">
        <f>IF($DG230&gt;=13,INDEX($CJ:$CJ,$DF230+13),"")</f>
      </c>
      <c r="CY230">
        <f>IF($DG230&gt;=14,INDEX($CJ:$CJ,$DF230+14),"")</f>
      </c>
      <c r="CZ230">
        <f>IF($DG230&gt;=15,INDEX($CJ:$CJ,$DF230+15),"")</f>
      </c>
      <c r="DA230">
        <f>IF($DG230&gt;=16,INDEX($CJ:$CJ,$DF230+16),"")</f>
      </c>
      <c r="DB230">
        <f>IF($DG230&gt;=17,INDEX($CJ:$CJ,$DF230+17),"")</f>
      </c>
      <c r="DC230">
        <f>IF($DG230&gt;=18,INDEX($CJ:$CJ,$DF230+18),"")</f>
      </c>
      <c r="DD230">
        <f>IF($DG230&gt;=19,INDEX($CJ:$CJ,$DF230+19),"")</f>
      </c>
      <c r="DE230">
        <f>IF($DG230&gt;=20,INDEX($CJ:$CJ,$DF230+20),"")</f>
      </c>
      <c r="DF230">
        <f>IFERROR(MATCH($CI230,$CJ$2:$CJ$263,0)+1,0)</f>
      </c>
      <c r="DG230">
        <f>IFERROR(INDEX($CK$2:$CK$263,MATCH($CI230,$CJ$2:$CJ$263,0)),0)</f>
      </c>
      <c r="DH230">
        <f>IFERROR(INDEX($AO:$AO,MATCH($N230,$AN:$AN,0))&amp;"","")</f>
      </c>
      <c r="DL230">
        <f>IF($GO230&gt;=1,INDEX($DI:$DI,$GN230+1),"")</f>
      </c>
      <c r="DM230">
        <f>IF($GO230&gt;=2,INDEX($DI:$DI,$GN230+2),"")</f>
      </c>
      <c r="DN230">
        <f>IF($GO230&gt;=3,INDEX($DI:$DI,$GN230+3),"")</f>
      </c>
      <c r="DO230">
        <f>IF($GO230&gt;=4,INDEX($DI:$DI,$GN230+4),"")</f>
      </c>
      <c r="DP230">
        <f>IF($GO230&gt;=5,INDEX($DI:$DI,$GN230+5),"")</f>
      </c>
      <c r="DQ230">
        <f>IF($GO230&gt;=6,INDEX($DI:$DI,$GN230+6),"")</f>
      </c>
      <c r="DR230">
        <f>IF($GO230&gt;=7,INDEX($DI:$DI,$GN230+7),"")</f>
      </c>
      <c r="DS230">
        <f>IF($GO230&gt;=8,INDEX($DI:$DI,$GN230+8),"")</f>
      </c>
      <c r="DT230">
        <f>IF($GO230&gt;=9,INDEX($DI:$DI,$GN230+9),"")</f>
      </c>
      <c r="DU230">
        <f>IF($GO230&gt;=10,INDEX($DI:$DI,$GN230+10),"")</f>
      </c>
      <c r="DV230">
        <f>IF($GO230&gt;=11,INDEX($DI:$DI,$GN230+11),"")</f>
      </c>
      <c r="DW230">
        <f>IF($GO230&gt;=12,INDEX($DI:$DI,$GN230+12),"")</f>
      </c>
      <c r="DX230">
        <f>IF($GO230&gt;=13,INDEX($DI:$DI,$GN230+13),"")</f>
      </c>
      <c r="DY230">
        <f>IF($GO230&gt;=14,INDEX($DI:$DI,$GN230+14),"")</f>
      </c>
      <c r="DZ230">
        <f>IF($GO230&gt;=15,INDEX($DI:$DI,$GN230+15),"")</f>
      </c>
      <c r="EA230">
        <f>IF($GO230&gt;=16,INDEX($DI:$DI,$GN230+16),"")</f>
      </c>
      <c r="EB230">
        <f>IF($GO230&gt;=17,INDEX($DI:$DI,$GN230+17),"")</f>
      </c>
      <c r="EC230">
        <f>IF($GO230&gt;=18,INDEX($DI:$DI,$GN230+18),"")</f>
      </c>
      <c r="ED230">
        <f>IF($GO230&gt;=19,INDEX($DI:$DI,$GN230+19),"")</f>
      </c>
      <c r="EE230">
        <f>IF($GO230&gt;=20,INDEX($DI:$DI,$GN230+20),"")</f>
      </c>
      <c r="EF230">
        <f>IF($GO230&gt;=21,INDEX($DI:$DI,$GN230+21),"")</f>
      </c>
      <c r="EG230">
        <f>IF($GO230&gt;=22,INDEX($DI:$DI,$GN230+22),"")</f>
      </c>
      <c r="EH230">
        <f>IF($GO230&gt;=23,INDEX($DI:$DI,$GN230+23),"")</f>
      </c>
      <c r="EI230">
        <f>IF($GO230&gt;=24,INDEX($DI:$DI,$GN230+24),"")</f>
      </c>
      <c r="EJ230">
        <f>IF($GO230&gt;=25,INDEX($DI:$DI,$GN230+25),"")</f>
      </c>
      <c r="EK230">
        <f>IF($GO230&gt;=26,INDEX($DI:$DI,$GN230+26),"")</f>
      </c>
      <c r="EL230">
        <f>IF($GO230&gt;=27,INDEX($DI:$DI,$GN230+27),"")</f>
      </c>
      <c r="EM230">
        <f>IF($GO230&gt;=28,INDEX($DI:$DI,$GN230+28),"")</f>
      </c>
      <c r="EN230">
        <f>IF($GO230&gt;=29,INDEX($DI:$DI,$GN230+29),"")</f>
      </c>
      <c r="EO230">
        <f>IF($GO230&gt;=30,INDEX($DI:$DI,$GN230+30),"")</f>
      </c>
      <c r="EP230">
        <f>IF($GO230&gt;=31,INDEX($DI:$DI,$GN230+31),"")</f>
      </c>
      <c r="EQ230">
        <f>IF($GO230&gt;=32,INDEX($DI:$DI,$GN230+32),"")</f>
      </c>
      <c r="ER230">
        <f>IF($GO230&gt;=33,INDEX($DI:$DI,$GN230+33),"")</f>
      </c>
      <c r="ES230">
        <f>IF($GO230&gt;=34,INDEX($DI:$DI,$GN230+34),"")</f>
      </c>
      <c r="ET230">
        <f>IF($GO230&gt;=35,INDEX($DI:$DI,$GN230+35),"")</f>
      </c>
      <c r="EU230">
        <f>IF($GO230&gt;=36,INDEX($DI:$DI,$GN230+36),"")</f>
      </c>
      <c r="EV230">
        <f>IF($GO230&gt;=37,INDEX($DI:$DI,$GN230+37),"")</f>
      </c>
      <c r="EW230">
        <f>IF($GO230&gt;=38,INDEX($DI:$DI,$GN230+38),"")</f>
      </c>
      <c r="EX230">
        <f>IF($GO230&gt;=39,INDEX($DI:$DI,$GN230+39),"")</f>
      </c>
      <c r="EY230">
        <f>IF($GO230&gt;=40,INDEX($DI:$DI,$GN230+40),"")</f>
      </c>
      <c r="EZ230">
        <f>IF($GO230&gt;=1,INDEX($DJ:$DJ,$GN230+1),"")</f>
      </c>
      <c r="FA230">
        <f>IF($GO230&gt;=2,INDEX($DJ:$DJ,$GN230+2),"")</f>
      </c>
      <c r="FB230">
        <f>IF($GO230&gt;=3,INDEX($DJ:$DJ,$GN230+3),"")</f>
      </c>
      <c r="FC230">
        <f>IF($GO230&gt;=4,INDEX($DJ:$DJ,$GN230+4),"")</f>
      </c>
      <c r="FD230">
        <f>IF($GO230&gt;=5,INDEX($DJ:$DJ,$GN230+5),"")</f>
      </c>
      <c r="FE230">
        <f>IF($GO230&gt;=6,INDEX($DJ:$DJ,$GN230+6),"")</f>
      </c>
      <c r="FF230">
        <f>IF($GO230&gt;=7,INDEX($DJ:$DJ,$GN230+7),"")</f>
      </c>
      <c r="FG230">
        <f>IF($GO230&gt;=8,INDEX($DJ:$DJ,$GN230+8),"")</f>
      </c>
      <c r="FH230">
        <f>IF($GO230&gt;=9,INDEX($DJ:$DJ,$GN230+9),"")</f>
      </c>
      <c r="FI230">
        <f>IF($GO230&gt;=10,INDEX($DJ:$DJ,$GN230+10),"")</f>
      </c>
      <c r="FJ230">
        <f>IF($GO230&gt;=11,INDEX($DJ:$DJ,$GN230+11),"")</f>
      </c>
      <c r="FK230">
        <f>IF($GO230&gt;=12,INDEX($DJ:$DJ,$GN230+12),"")</f>
      </c>
      <c r="FL230">
        <f>IF($GO230&gt;=13,INDEX($DJ:$DJ,$GN230+13),"")</f>
      </c>
      <c r="FM230">
        <f>IF($GO230&gt;=14,INDEX($DJ:$DJ,$GN230+14),"")</f>
      </c>
      <c r="FN230">
        <f>IF($GO230&gt;=15,INDEX($DJ:$DJ,$GN230+15),"")</f>
      </c>
      <c r="FO230">
        <f>IF($GO230&gt;=16,INDEX($DJ:$DJ,$GN230+16),"")</f>
      </c>
      <c r="FP230">
        <f>IF($GO230&gt;=17,INDEX($DJ:$DJ,$GN230+17),"")</f>
      </c>
      <c r="FQ230">
        <f>IF($GO230&gt;=18,INDEX($DJ:$DJ,$GN230+18),"")</f>
      </c>
      <c r="FR230">
        <f>IF($GO230&gt;=19,INDEX($DJ:$DJ,$GN230+19),"")</f>
      </c>
      <c r="FS230">
        <f>IF($GO230&gt;=20,INDEX($DJ:$DJ,$GN230+20),"")</f>
      </c>
      <c r="FT230">
        <f>IF($GO230&gt;=21,INDEX($DJ:$DJ,$GN230+21),"")</f>
      </c>
      <c r="FU230">
        <f>IF($GO230&gt;=22,INDEX($DJ:$DJ,$GN230+22),"")</f>
      </c>
      <c r="FV230">
        <f>IF($GO230&gt;=23,INDEX($DJ:$DJ,$GN230+23),"")</f>
      </c>
      <c r="FW230">
        <f>IF($GO230&gt;=24,INDEX($DJ:$DJ,$GN230+24),"")</f>
      </c>
      <c r="FX230">
        <f>IF($GO230&gt;=25,INDEX($DJ:$DJ,$GN230+25),"")</f>
      </c>
      <c r="FY230">
        <f>IF($GO230&gt;=26,INDEX($DJ:$DJ,$GN230+26),"")</f>
      </c>
      <c r="FZ230">
        <f>IF($GO230&gt;=27,INDEX($DJ:$DJ,$GN230+27),"")</f>
      </c>
      <c r="GA230">
        <f>IF($GO230&gt;=28,INDEX($DJ:$DJ,$GN230+28),"")</f>
      </c>
      <c r="GB230">
        <f>IF($GO230&gt;=29,INDEX($DJ:$DJ,$GN230+29),"")</f>
      </c>
      <c r="GC230">
        <f>IF($GO230&gt;=30,INDEX($DJ:$DJ,$GN230+30),"")</f>
      </c>
      <c r="GD230">
        <f>IF($GO230&gt;=31,INDEX($DJ:$DJ,$GN230+31),"")</f>
      </c>
      <c r="GE230">
        <f>IF($GO230&gt;=32,INDEX($DJ:$DJ,$GN230+32),"")</f>
      </c>
      <c r="GF230">
        <f>IF($GO230&gt;=33,INDEX($DJ:$DJ,$GN230+33),"")</f>
      </c>
      <c r="GG230">
        <f>IF($GO230&gt;=34,INDEX($DJ:$DJ,$GN230+34),"")</f>
      </c>
      <c r="GH230">
        <f>IF($GO230&gt;=35,INDEX($DJ:$DJ,$GN230+35),"")</f>
      </c>
      <c r="GI230">
        <f>IF($GO230&gt;=36,INDEX($DJ:$DJ,$GN230+36),"")</f>
      </c>
      <c r="GJ230">
        <f>IF($GO230&gt;=37,INDEX($DJ:$DJ,$GN230+37),"")</f>
      </c>
      <c r="GK230">
        <f>IF($GO230&gt;=38,INDEX($DJ:$DJ,$GN230+38),"")</f>
      </c>
      <c r="GL230">
        <f>IF($GO230&gt;=39,INDEX($DJ:$DJ,$GN230+39),"")</f>
      </c>
      <c r="GM230">
        <f>IF($GO230&gt;=40,INDEX($DJ:$DJ,$GN230+40),"")</f>
      </c>
      <c r="GN230">
        <f>IFERROR(MATCH($DH230,$DI$2:$DI$148,0)+1,0)</f>
      </c>
      <c r="GO230">
        <f>IFERROR(INDEX($DK$2:$DK$148,MATCH($DH230,$DI$2:$DI$148,0)),0)</f>
      </c>
      <c r="GP230">
        <f>IFERROR(MATCH($Y230,$DL$230:$EY$230,0),0)</f>
      </c>
      <c r="GQ230">
        <f>IF($GP230&gt;0,INDEX($EZ$230:$GM$230,$GP230),"")</f>
      </c>
      <c r="GR230" t="s">
        <v>437</v>
      </c>
      <c r="GT230">
        <f>IF($JC230&gt;=1,INDEX($GR:$GR,$JB230+1),"")</f>
      </c>
      <c r="GU230">
        <f>IF($JC230&gt;=2,INDEX($GR:$GR,$JB230+2),"")</f>
      </c>
      <c r="GV230">
        <f>IF($JC230&gt;=3,INDEX($GR:$GR,$JB230+3),"")</f>
      </c>
      <c r="GW230">
        <f>IF($JC230&gt;=4,INDEX($GR:$GR,$JB230+4),"")</f>
      </c>
      <c r="GX230">
        <f>IF($JC230&gt;=5,INDEX($GR:$GR,$JB230+5),"")</f>
      </c>
      <c r="GY230">
        <f>IF($JC230&gt;=6,INDEX($GR:$GR,$JB230+6),"")</f>
      </c>
      <c r="GZ230">
        <f>IF($JC230&gt;=7,INDEX($GR:$GR,$JB230+7),"")</f>
      </c>
      <c r="HA230">
        <f>IF($JC230&gt;=8,INDEX($GR:$GR,$JB230+8),"")</f>
      </c>
      <c r="HB230">
        <f>IF($JC230&gt;=9,INDEX($GR:$GR,$JB230+9),"")</f>
      </c>
      <c r="HC230">
        <f>IF($JC230&gt;=10,INDEX($GR:$GR,$JB230+10),"")</f>
      </c>
      <c r="HD230">
        <f>IF($JC230&gt;=11,INDEX($GR:$GR,$JB230+11),"")</f>
      </c>
      <c r="HE230">
        <f>IF($JC230&gt;=12,INDEX($GR:$GR,$JB230+12),"")</f>
      </c>
      <c r="HF230">
        <f>IF($JC230&gt;=13,INDEX($GR:$GR,$JB230+13),"")</f>
      </c>
      <c r="HG230">
        <f>IF($JC230&gt;=14,INDEX($GR:$GR,$JB230+14),"")</f>
      </c>
      <c r="HH230">
        <f>IF($JC230&gt;=15,INDEX($GR:$GR,$JB230+15),"")</f>
      </c>
      <c r="HI230">
        <f>IF($JC230&gt;=16,INDEX($GR:$GR,$JB230+16),"")</f>
      </c>
      <c r="HJ230">
        <f>IF($JC230&gt;=17,INDEX($GR:$GR,$JB230+17),"")</f>
      </c>
      <c r="HK230">
        <f>IF($JC230&gt;=18,INDEX($GR:$GR,$JB230+18),"")</f>
      </c>
      <c r="HL230">
        <f>IF($JC230&gt;=19,INDEX($GR:$GR,$JB230+19),"")</f>
      </c>
      <c r="HM230">
        <f>IF($JC230&gt;=20,INDEX($GR:$GR,$JB230+20),"")</f>
      </c>
      <c r="HN230">
        <f>IF($JC230&gt;=21,INDEX($GR:$GR,$JB230+21),"")</f>
      </c>
      <c r="HO230">
        <f>IF($JC230&gt;=22,INDEX($GR:$GR,$JB230+22),"")</f>
      </c>
      <c r="HP230">
        <f>IF($JC230&gt;=23,INDEX($GR:$GR,$JB230+23),"")</f>
      </c>
      <c r="HQ230">
        <f>IF($JC230&gt;=24,INDEX($GR:$GR,$JB230+24),"")</f>
      </c>
      <c r="HR230">
        <f>IF($JC230&gt;=25,INDEX($GR:$GR,$JB230+25),"")</f>
      </c>
      <c r="HS230">
        <f>IF($JC230&gt;=26,INDEX($GR:$GR,$JB230+26),"")</f>
      </c>
      <c r="HT230">
        <f>IF($JC230&gt;=27,INDEX($GR:$GR,$JB230+27),"")</f>
      </c>
      <c r="HU230">
        <f>IF($JC230&gt;=28,INDEX($GR:$GR,$JB230+28),"")</f>
      </c>
      <c r="HV230">
        <f>IF($JC230&gt;=29,INDEX($GR:$GR,$JB230+29),"")</f>
      </c>
      <c r="HW230">
        <f>IF($JC230&gt;=30,INDEX($GR:$GR,$JB230+30),"")</f>
      </c>
      <c r="HX230">
        <f>IF($JC230&gt;=31,INDEX($GR:$GR,$JB230+31),"")</f>
      </c>
      <c r="HY230">
        <f>IF($JC230&gt;=32,INDEX($GR:$GR,$JB230+32),"")</f>
      </c>
      <c r="HZ230">
        <f>IF($JC230&gt;=33,INDEX($GR:$GR,$JB230+33),"")</f>
      </c>
      <c r="IA230">
        <f>IF($JC230&gt;=34,INDEX($GR:$GR,$JB230+34),"")</f>
      </c>
      <c r="IB230">
        <f>IF($JC230&gt;=35,INDEX($GR:$GR,$JB230+35),"")</f>
      </c>
      <c r="IC230">
        <f>IF($JC230&gt;=36,INDEX($GR:$GR,$JB230+36),"")</f>
      </c>
      <c r="ID230">
        <f>IF($JC230&gt;=37,INDEX($GR:$GR,$JB230+37),"")</f>
      </c>
      <c r="IE230">
        <f>IF($JC230&gt;=38,INDEX($GR:$GR,$JB230+38),"")</f>
      </c>
      <c r="IF230">
        <f>IF($JC230&gt;=39,INDEX($GR:$GR,$JB230+39),"")</f>
      </c>
      <c r="IG230">
        <f>IF($JC230&gt;=40,INDEX($GR:$GR,$JB230+40),"")</f>
      </c>
      <c r="IH230">
        <f>IF($JC230&gt;=41,INDEX($GR:$GR,$JB230+41),"")</f>
      </c>
      <c r="II230">
        <f>IF($JC230&gt;=42,INDEX($GR:$GR,$JB230+42),"")</f>
      </c>
      <c r="IJ230">
        <f>IF($JC230&gt;=43,INDEX($GR:$GR,$JB230+43),"")</f>
      </c>
      <c r="IK230">
        <f>IF($JC230&gt;=44,INDEX($GR:$GR,$JB230+44),"")</f>
      </c>
      <c r="IL230">
        <f>IF($JC230&gt;=45,INDEX($GR:$GR,$JB230+45),"")</f>
      </c>
      <c r="IM230">
        <f>IF($JC230&gt;=46,INDEX($GR:$GR,$JB230+46),"")</f>
      </c>
      <c r="IN230">
        <f>IF($JC230&gt;=47,INDEX($GR:$GR,$JB230+47),"")</f>
      </c>
      <c r="IO230">
        <f>IF($JC230&gt;=48,INDEX($GR:$GR,$JB230+48),"")</f>
      </c>
      <c r="IP230">
        <f>IF($JC230&gt;=49,INDEX($GR:$GR,$JB230+49),"")</f>
      </c>
      <c r="IQ230">
        <f>IF($JC230&gt;=50,INDEX($GR:$GR,$JB230+50),"")</f>
      </c>
      <c r="IR230">
        <f>IF($JC230&gt;=51,INDEX($GR:$GR,$JB230+51),"")</f>
      </c>
      <c r="IS230">
        <f>IF($JC230&gt;=52,INDEX($GR:$GR,$JB230+52),"")</f>
      </c>
      <c r="IT230">
        <f>IF($JC230&gt;=53,INDEX($GR:$GR,$JB230+53),"")</f>
      </c>
      <c r="IU230">
        <f>IF($JC230&gt;=54,INDEX($GR:$GR,$JB230+54),"")</f>
      </c>
      <c r="IV230">
        <f>IF($JC230&gt;=55,INDEX($GR:$GR,$JB230+55),"")</f>
      </c>
      <c r="IW230">
        <f>IF($JC230&gt;=56,INDEX($GR:$GR,$JB230+56),"")</f>
      </c>
      <c r="IX230">
        <f>IF($JC230&gt;=57,INDEX($GR:$GR,$JB230+57),"")</f>
      </c>
      <c r="IY230">
        <f>IF($JC230&gt;=58,INDEX($GR:$GR,$JB230+58),"")</f>
      </c>
      <c r="IZ230">
        <f>IF($JC230&gt;=59,INDEX($GR:$GR,$JB230+59),"")</f>
      </c>
      <c r="JA230">
        <f>IF($JC230&gt;=60,INDEX($GR:$GR,$JB230+60),"")</f>
      </c>
      <c r="JB230">
        <f>IFERROR(MATCH($GQ230,$GR$2:$GR$324,0)+1,0)</f>
      </c>
      <c r="JC230">
        <f>IFERROR(INDEX($GS$2:$GS$324,MATCH($GQ230,$GR$2:$GR$324,0)),0)</f>
      </c>
      <c r="JD230" t="s">
        <v>40</v>
      </c>
      <c r="JE230" t="s">
        <v>40</v>
      </c>
    </row>
    <row r="231" spans="1:265" x14ac:dyDescent="0.25">
      <c r="Q231">
        <f>IF(OR($T231="",$P231=""),"",IFERROR($T231/$P231,0))</f>
      </c>
      <c r="R231">
        <f>IF($T231="","",
SUM($S231,$U231,$Z231,$V231,$X231)*
(1-IF($AA231="",0,VALUE($AA231)/100)))</f>
      </c>
      <c r="S231">
        <f>IF($T231="","",$T231)</f>
      </c>
      <c r="U231">
        <f>IF($T231="","",
IF($N231="","",
IF(ISNUMBER(SEARCH("exempt",LOWER($N231))),0,
$T231*(VALUE(SUBSTITUTE($N231,"%",""))/100))))</f>
      </c>
      <c r="AB231">
        <f>IFERROR(IF(FIND(" - ",$K231)&gt;0,MID($K231,FIND(" - ",$K231)+3,LEN($K231)),""),"")</f>
      </c>
      <c r="AK231" t="s">
        <v>775</v>
      </c>
      <c r="AP231">
        <f>IFERROR(LEFT($K231,FIND(" - ",$K231)-1),$K231)</f>
      </c>
      <c r="AS231">
        <f>IF($CH231&gt;=1,INDEX($AQ:$AQ,$CG231+1),"")</f>
      </c>
      <c r="AT231">
        <f>IF($CH231&gt;=2,INDEX($AQ:$AQ,$CG231+2),"")</f>
      </c>
      <c r="AU231">
        <f>IF($CH231&gt;=3,INDEX($AQ:$AQ,$CG231+3),"")</f>
      </c>
      <c r="AV231">
        <f>IF($CH231&gt;=4,INDEX($AQ:$AQ,$CG231+4),"")</f>
      </c>
      <c r="AW231">
        <f>IF($CH231&gt;=5,INDEX($AQ:$AQ,$CG231+5),"")</f>
      </c>
      <c r="AX231">
        <f>IF($CH231&gt;=6,INDEX($AQ:$AQ,$CG231+6),"")</f>
      </c>
      <c r="AY231">
        <f>IF($CH231&gt;=7,INDEX($AQ:$AQ,$CG231+7),"")</f>
      </c>
      <c r="AZ231">
        <f>IF($CH231&gt;=8,INDEX($AQ:$AQ,$CG231+8),"")</f>
      </c>
      <c r="BA231">
        <f>IF($CH231&gt;=9,INDEX($AQ:$AQ,$CG231+9),"")</f>
      </c>
      <c r="BB231">
        <f>IF($CH231&gt;=10,INDEX($AQ:$AQ,$CG231+10),"")</f>
      </c>
      <c r="BC231">
        <f>IF($CH231&gt;=11,INDEX($AQ:$AQ,$CG231+11),"")</f>
      </c>
      <c r="BD231">
        <f>IF($CH231&gt;=12,INDEX($AQ:$AQ,$CG231+12),"")</f>
      </c>
      <c r="BE231">
        <f>IF($CH231&gt;=13,INDEX($AQ:$AQ,$CG231+13),"")</f>
      </c>
      <c r="BF231">
        <f>IF($CH231&gt;=14,INDEX($AQ:$AQ,$CG231+14),"")</f>
      </c>
      <c r="BG231">
        <f>IF($CH231&gt;=15,INDEX($AQ:$AQ,$CG231+15),"")</f>
      </c>
      <c r="BH231">
        <f>IF($CH231&gt;=16,INDEX($AQ:$AQ,$CG231+16),"")</f>
      </c>
      <c r="BI231">
        <f>IF($CH231&gt;=17,INDEX($AQ:$AQ,$CG231+17),"")</f>
      </c>
      <c r="BJ231">
        <f>IF($CH231&gt;=18,INDEX($AQ:$AQ,$CG231+18),"")</f>
      </c>
      <c r="BK231">
        <f>IF($CH231&gt;=19,INDEX($AQ:$AQ,$CG231+19),"")</f>
      </c>
      <c r="BL231">
        <f>IF($CH231&gt;=20,INDEX($AQ:$AQ,$CG231+20),"")</f>
      </c>
      <c r="BM231">
        <f>IF($CH231&gt;=21,INDEX($AQ:$AQ,$CG231+21),"")</f>
      </c>
      <c r="BN231">
        <f>IF($CH231&gt;=22,INDEX($AQ:$AQ,$CG231+22),"")</f>
      </c>
      <c r="BO231">
        <f>IF($CH231&gt;=23,INDEX($AQ:$AQ,$CG231+23),"")</f>
      </c>
      <c r="BP231">
        <f>IF($CH231&gt;=24,INDEX($AQ:$AQ,$CG231+24),"")</f>
      </c>
      <c r="BQ231">
        <f>IF($CH231&gt;=25,INDEX($AQ:$AQ,$CG231+25),"")</f>
      </c>
      <c r="BR231">
        <f>IF($CH231&gt;=26,INDEX($AQ:$AQ,$CG231+26),"")</f>
      </c>
      <c r="BS231">
        <f>IF($CH231&gt;=27,INDEX($AQ:$AQ,$CG231+27),"")</f>
      </c>
      <c r="BT231">
        <f>IF($CH231&gt;=28,INDEX($AQ:$AQ,$CG231+28),"")</f>
      </c>
      <c r="BU231">
        <f>IF($CH231&gt;=29,INDEX($AQ:$AQ,$CG231+29),"")</f>
      </c>
      <c r="BV231">
        <f>IF($CH231&gt;=30,INDEX($AQ:$AQ,$CG231+30),"")</f>
      </c>
      <c r="BW231">
        <f>IF($CH231&gt;=31,INDEX($AQ:$AQ,$CG231+31),"")</f>
      </c>
      <c r="BX231">
        <f>IF($CH231&gt;=32,INDEX($AQ:$AQ,$CG231+32),"")</f>
      </c>
      <c r="BY231">
        <f>IF($CH231&gt;=33,INDEX($AQ:$AQ,$CG231+33),"")</f>
      </c>
      <c r="BZ231">
        <f>IF($CH231&gt;=34,INDEX($AQ:$AQ,$CG231+34),"")</f>
      </c>
      <c r="CA231">
        <f>IF($CH231&gt;=35,INDEX($AQ:$AQ,$CG231+35),"")</f>
      </c>
      <c r="CB231">
        <f>IF($CH231&gt;=36,INDEX($AQ:$AQ,$CG231+36),"")</f>
      </c>
      <c r="CC231">
        <f>IF($CH231&gt;=37,INDEX($AQ:$AQ,$CG231+37),"")</f>
      </c>
      <c r="CD231">
        <f>IF($CH231&gt;=38,INDEX($AQ:$AQ,$CG231+38),"")</f>
      </c>
      <c r="CE231">
        <f>IF($CH231&gt;=39,INDEX($AQ:$AQ,$CG231+39),"")</f>
      </c>
      <c r="CF231">
        <f>IF($CH231&gt;=40,INDEX($AQ:$AQ,$CG231+40),"")</f>
      </c>
      <c r="CG231">
        <f>IFERROR(MATCH($AP231,$AQ$2:$AQ$134,0)+1,0)</f>
      </c>
      <c r="CH231">
        <f>IFERROR(INDEX($AR$2:$AR$134,MATCH($AP231,$AQ$2:$AQ$134,0)),0)</f>
      </c>
      <c r="CI231">
        <f>IFERROR(LEFT($L231,FIND(" - ",$L231)-1),$L231)</f>
      </c>
      <c r="CJ231" t="s">
        <v>224</v>
      </c>
      <c r="CL231">
        <f>IF($DG231&gt;=1,INDEX($CJ:$CJ,$DF231+1),"")</f>
      </c>
      <c r="CM231">
        <f>IF($DG231&gt;=2,INDEX($CJ:$CJ,$DF231+2),"")</f>
      </c>
      <c r="CN231">
        <f>IF($DG231&gt;=3,INDEX($CJ:$CJ,$DF231+3),"")</f>
      </c>
      <c r="CO231">
        <f>IF($DG231&gt;=4,INDEX($CJ:$CJ,$DF231+4),"")</f>
      </c>
      <c r="CP231">
        <f>IF($DG231&gt;=5,INDEX($CJ:$CJ,$DF231+5),"")</f>
      </c>
      <c r="CQ231">
        <f>IF($DG231&gt;=6,INDEX($CJ:$CJ,$DF231+6),"")</f>
      </c>
      <c r="CR231">
        <f>IF($DG231&gt;=7,INDEX($CJ:$CJ,$DF231+7),"")</f>
      </c>
      <c r="CS231">
        <f>IF($DG231&gt;=8,INDEX($CJ:$CJ,$DF231+8),"")</f>
      </c>
      <c r="CT231">
        <f>IF($DG231&gt;=9,INDEX($CJ:$CJ,$DF231+9),"")</f>
      </c>
      <c r="CU231">
        <f>IF($DG231&gt;=10,INDEX($CJ:$CJ,$DF231+10),"")</f>
      </c>
      <c r="CV231">
        <f>IF($DG231&gt;=11,INDEX($CJ:$CJ,$DF231+11),"")</f>
      </c>
      <c r="CW231">
        <f>IF($DG231&gt;=12,INDEX($CJ:$CJ,$DF231+12),"")</f>
      </c>
      <c r="CX231">
        <f>IF($DG231&gt;=13,INDEX($CJ:$CJ,$DF231+13),"")</f>
      </c>
      <c r="CY231">
        <f>IF($DG231&gt;=14,INDEX($CJ:$CJ,$DF231+14),"")</f>
      </c>
      <c r="CZ231">
        <f>IF($DG231&gt;=15,INDEX($CJ:$CJ,$DF231+15),"")</f>
      </c>
      <c r="DA231">
        <f>IF($DG231&gt;=16,INDEX($CJ:$CJ,$DF231+16),"")</f>
      </c>
      <c r="DB231">
        <f>IF($DG231&gt;=17,INDEX($CJ:$CJ,$DF231+17),"")</f>
      </c>
      <c r="DC231">
        <f>IF($DG231&gt;=18,INDEX($CJ:$CJ,$DF231+18),"")</f>
      </c>
      <c r="DD231">
        <f>IF($DG231&gt;=19,INDEX($CJ:$CJ,$DF231+19),"")</f>
      </c>
      <c r="DE231">
        <f>IF($DG231&gt;=20,INDEX($CJ:$CJ,$DF231+20),"")</f>
      </c>
      <c r="DF231">
        <f>IFERROR(MATCH($CI231,$CJ$2:$CJ$263,0)+1,0)</f>
      </c>
      <c r="DG231">
        <f>IFERROR(INDEX($CK$2:$CK$263,MATCH($CI231,$CJ$2:$CJ$263,0)),0)</f>
      </c>
      <c r="DH231">
        <f>IFERROR(INDEX($AO:$AO,MATCH($N231,$AN:$AN,0))&amp;"","")</f>
      </c>
      <c r="DL231">
        <f>IF($GO231&gt;=1,INDEX($DI:$DI,$GN231+1),"")</f>
      </c>
      <c r="DM231">
        <f>IF($GO231&gt;=2,INDEX($DI:$DI,$GN231+2),"")</f>
      </c>
      <c r="DN231">
        <f>IF($GO231&gt;=3,INDEX($DI:$DI,$GN231+3),"")</f>
      </c>
      <c r="DO231">
        <f>IF($GO231&gt;=4,INDEX($DI:$DI,$GN231+4),"")</f>
      </c>
      <c r="DP231">
        <f>IF($GO231&gt;=5,INDEX($DI:$DI,$GN231+5),"")</f>
      </c>
      <c r="DQ231">
        <f>IF($GO231&gt;=6,INDEX($DI:$DI,$GN231+6),"")</f>
      </c>
      <c r="DR231">
        <f>IF($GO231&gt;=7,INDEX($DI:$DI,$GN231+7),"")</f>
      </c>
      <c r="DS231">
        <f>IF($GO231&gt;=8,INDEX($DI:$DI,$GN231+8),"")</f>
      </c>
      <c r="DT231">
        <f>IF($GO231&gt;=9,INDEX($DI:$DI,$GN231+9),"")</f>
      </c>
      <c r="DU231">
        <f>IF($GO231&gt;=10,INDEX($DI:$DI,$GN231+10),"")</f>
      </c>
      <c r="DV231">
        <f>IF($GO231&gt;=11,INDEX($DI:$DI,$GN231+11),"")</f>
      </c>
      <c r="DW231">
        <f>IF($GO231&gt;=12,INDEX($DI:$DI,$GN231+12),"")</f>
      </c>
      <c r="DX231">
        <f>IF($GO231&gt;=13,INDEX($DI:$DI,$GN231+13),"")</f>
      </c>
      <c r="DY231">
        <f>IF($GO231&gt;=14,INDEX($DI:$DI,$GN231+14),"")</f>
      </c>
      <c r="DZ231">
        <f>IF($GO231&gt;=15,INDEX($DI:$DI,$GN231+15),"")</f>
      </c>
      <c r="EA231">
        <f>IF($GO231&gt;=16,INDEX($DI:$DI,$GN231+16),"")</f>
      </c>
      <c r="EB231">
        <f>IF($GO231&gt;=17,INDEX($DI:$DI,$GN231+17),"")</f>
      </c>
      <c r="EC231">
        <f>IF($GO231&gt;=18,INDEX($DI:$DI,$GN231+18),"")</f>
      </c>
      <c r="ED231">
        <f>IF($GO231&gt;=19,INDEX($DI:$DI,$GN231+19),"")</f>
      </c>
      <c r="EE231">
        <f>IF($GO231&gt;=20,INDEX($DI:$DI,$GN231+20),"")</f>
      </c>
      <c r="EF231">
        <f>IF($GO231&gt;=21,INDEX($DI:$DI,$GN231+21),"")</f>
      </c>
      <c r="EG231">
        <f>IF($GO231&gt;=22,INDEX($DI:$DI,$GN231+22),"")</f>
      </c>
      <c r="EH231">
        <f>IF($GO231&gt;=23,INDEX($DI:$DI,$GN231+23),"")</f>
      </c>
      <c r="EI231">
        <f>IF($GO231&gt;=24,INDEX($DI:$DI,$GN231+24),"")</f>
      </c>
      <c r="EJ231">
        <f>IF($GO231&gt;=25,INDEX($DI:$DI,$GN231+25),"")</f>
      </c>
      <c r="EK231">
        <f>IF($GO231&gt;=26,INDEX($DI:$DI,$GN231+26),"")</f>
      </c>
      <c r="EL231">
        <f>IF($GO231&gt;=27,INDEX($DI:$DI,$GN231+27),"")</f>
      </c>
      <c r="EM231">
        <f>IF($GO231&gt;=28,INDEX($DI:$DI,$GN231+28),"")</f>
      </c>
      <c r="EN231">
        <f>IF($GO231&gt;=29,INDEX($DI:$DI,$GN231+29),"")</f>
      </c>
      <c r="EO231">
        <f>IF($GO231&gt;=30,INDEX($DI:$DI,$GN231+30),"")</f>
      </c>
      <c r="EP231">
        <f>IF($GO231&gt;=31,INDEX($DI:$DI,$GN231+31),"")</f>
      </c>
      <c r="EQ231">
        <f>IF($GO231&gt;=32,INDEX($DI:$DI,$GN231+32),"")</f>
      </c>
      <c r="ER231">
        <f>IF($GO231&gt;=33,INDEX($DI:$DI,$GN231+33),"")</f>
      </c>
      <c r="ES231">
        <f>IF($GO231&gt;=34,INDEX($DI:$DI,$GN231+34),"")</f>
      </c>
      <c r="ET231">
        <f>IF($GO231&gt;=35,INDEX($DI:$DI,$GN231+35),"")</f>
      </c>
      <c r="EU231">
        <f>IF($GO231&gt;=36,INDEX($DI:$DI,$GN231+36),"")</f>
      </c>
      <c r="EV231">
        <f>IF($GO231&gt;=37,INDEX($DI:$DI,$GN231+37),"")</f>
      </c>
      <c r="EW231">
        <f>IF($GO231&gt;=38,INDEX($DI:$DI,$GN231+38),"")</f>
      </c>
      <c r="EX231">
        <f>IF($GO231&gt;=39,INDEX($DI:$DI,$GN231+39),"")</f>
      </c>
      <c r="EY231">
        <f>IF($GO231&gt;=40,INDEX($DI:$DI,$GN231+40),"")</f>
      </c>
      <c r="EZ231">
        <f>IF($GO231&gt;=1,INDEX($DJ:$DJ,$GN231+1),"")</f>
      </c>
      <c r="FA231">
        <f>IF($GO231&gt;=2,INDEX($DJ:$DJ,$GN231+2),"")</f>
      </c>
      <c r="FB231">
        <f>IF($GO231&gt;=3,INDEX($DJ:$DJ,$GN231+3),"")</f>
      </c>
      <c r="FC231">
        <f>IF($GO231&gt;=4,INDEX($DJ:$DJ,$GN231+4),"")</f>
      </c>
      <c r="FD231">
        <f>IF($GO231&gt;=5,INDEX($DJ:$DJ,$GN231+5),"")</f>
      </c>
      <c r="FE231">
        <f>IF($GO231&gt;=6,INDEX($DJ:$DJ,$GN231+6),"")</f>
      </c>
      <c r="FF231">
        <f>IF($GO231&gt;=7,INDEX($DJ:$DJ,$GN231+7),"")</f>
      </c>
      <c r="FG231">
        <f>IF($GO231&gt;=8,INDEX($DJ:$DJ,$GN231+8),"")</f>
      </c>
      <c r="FH231">
        <f>IF($GO231&gt;=9,INDEX($DJ:$DJ,$GN231+9),"")</f>
      </c>
      <c r="FI231">
        <f>IF($GO231&gt;=10,INDEX($DJ:$DJ,$GN231+10),"")</f>
      </c>
      <c r="FJ231">
        <f>IF($GO231&gt;=11,INDEX($DJ:$DJ,$GN231+11),"")</f>
      </c>
      <c r="FK231">
        <f>IF($GO231&gt;=12,INDEX($DJ:$DJ,$GN231+12),"")</f>
      </c>
      <c r="FL231">
        <f>IF($GO231&gt;=13,INDEX($DJ:$DJ,$GN231+13),"")</f>
      </c>
      <c r="FM231">
        <f>IF($GO231&gt;=14,INDEX($DJ:$DJ,$GN231+14),"")</f>
      </c>
      <c r="FN231">
        <f>IF($GO231&gt;=15,INDEX($DJ:$DJ,$GN231+15),"")</f>
      </c>
      <c r="FO231">
        <f>IF($GO231&gt;=16,INDEX($DJ:$DJ,$GN231+16),"")</f>
      </c>
      <c r="FP231">
        <f>IF($GO231&gt;=17,INDEX($DJ:$DJ,$GN231+17),"")</f>
      </c>
      <c r="FQ231">
        <f>IF($GO231&gt;=18,INDEX($DJ:$DJ,$GN231+18),"")</f>
      </c>
      <c r="FR231">
        <f>IF($GO231&gt;=19,INDEX($DJ:$DJ,$GN231+19),"")</f>
      </c>
      <c r="FS231">
        <f>IF($GO231&gt;=20,INDEX($DJ:$DJ,$GN231+20),"")</f>
      </c>
      <c r="FT231">
        <f>IF($GO231&gt;=21,INDEX($DJ:$DJ,$GN231+21),"")</f>
      </c>
      <c r="FU231">
        <f>IF($GO231&gt;=22,INDEX($DJ:$DJ,$GN231+22),"")</f>
      </c>
      <c r="FV231">
        <f>IF($GO231&gt;=23,INDEX($DJ:$DJ,$GN231+23),"")</f>
      </c>
      <c r="FW231">
        <f>IF($GO231&gt;=24,INDEX($DJ:$DJ,$GN231+24),"")</f>
      </c>
      <c r="FX231">
        <f>IF($GO231&gt;=25,INDEX($DJ:$DJ,$GN231+25),"")</f>
      </c>
      <c r="FY231">
        <f>IF($GO231&gt;=26,INDEX($DJ:$DJ,$GN231+26),"")</f>
      </c>
      <c r="FZ231">
        <f>IF($GO231&gt;=27,INDEX($DJ:$DJ,$GN231+27),"")</f>
      </c>
      <c r="GA231">
        <f>IF($GO231&gt;=28,INDEX($DJ:$DJ,$GN231+28),"")</f>
      </c>
      <c r="GB231">
        <f>IF($GO231&gt;=29,INDEX($DJ:$DJ,$GN231+29),"")</f>
      </c>
      <c r="GC231">
        <f>IF($GO231&gt;=30,INDEX($DJ:$DJ,$GN231+30),"")</f>
      </c>
      <c r="GD231">
        <f>IF($GO231&gt;=31,INDEX($DJ:$DJ,$GN231+31),"")</f>
      </c>
      <c r="GE231">
        <f>IF($GO231&gt;=32,INDEX($DJ:$DJ,$GN231+32),"")</f>
      </c>
      <c r="GF231">
        <f>IF($GO231&gt;=33,INDEX($DJ:$DJ,$GN231+33),"")</f>
      </c>
      <c r="GG231">
        <f>IF($GO231&gt;=34,INDEX($DJ:$DJ,$GN231+34),"")</f>
      </c>
      <c r="GH231">
        <f>IF($GO231&gt;=35,INDEX($DJ:$DJ,$GN231+35),"")</f>
      </c>
      <c r="GI231">
        <f>IF($GO231&gt;=36,INDEX($DJ:$DJ,$GN231+36),"")</f>
      </c>
      <c r="GJ231">
        <f>IF($GO231&gt;=37,INDEX($DJ:$DJ,$GN231+37),"")</f>
      </c>
      <c r="GK231">
        <f>IF($GO231&gt;=38,INDEX($DJ:$DJ,$GN231+38),"")</f>
      </c>
      <c r="GL231">
        <f>IF($GO231&gt;=39,INDEX($DJ:$DJ,$GN231+39),"")</f>
      </c>
      <c r="GM231">
        <f>IF($GO231&gt;=40,INDEX($DJ:$DJ,$GN231+40),"")</f>
      </c>
      <c r="GN231">
        <f>IFERROR(MATCH($DH231,$DI$2:$DI$148,0)+1,0)</f>
      </c>
      <c r="GO231">
        <f>IFERROR(INDEX($DK$2:$DK$148,MATCH($DH231,$DI$2:$DI$148,0)),0)</f>
      </c>
      <c r="GP231">
        <f>IFERROR(MATCH($Y231,$DL$231:$EY$231,0),0)</f>
      </c>
      <c r="GQ231">
        <f>IF($GP231&gt;0,INDEX($EZ$231:$GM$231,$GP231),"")</f>
      </c>
      <c r="GR231" t="s">
        <v>440</v>
      </c>
      <c r="GT231">
        <f>IF($JC231&gt;=1,INDEX($GR:$GR,$JB231+1),"")</f>
      </c>
      <c r="GU231">
        <f>IF($JC231&gt;=2,INDEX($GR:$GR,$JB231+2),"")</f>
      </c>
      <c r="GV231">
        <f>IF($JC231&gt;=3,INDEX($GR:$GR,$JB231+3),"")</f>
      </c>
      <c r="GW231">
        <f>IF($JC231&gt;=4,INDEX($GR:$GR,$JB231+4),"")</f>
      </c>
      <c r="GX231">
        <f>IF($JC231&gt;=5,INDEX($GR:$GR,$JB231+5),"")</f>
      </c>
      <c r="GY231">
        <f>IF($JC231&gt;=6,INDEX($GR:$GR,$JB231+6),"")</f>
      </c>
      <c r="GZ231">
        <f>IF($JC231&gt;=7,INDEX($GR:$GR,$JB231+7),"")</f>
      </c>
      <c r="HA231">
        <f>IF($JC231&gt;=8,INDEX($GR:$GR,$JB231+8),"")</f>
      </c>
      <c r="HB231">
        <f>IF($JC231&gt;=9,INDEX($GR:$GR,$JB231+9),"")</f>
      </c>
      <c r="HC231">
        <f>IF($JC231&gt;=10,INDEX($GR:$GR,$JB231+10),"")</f>
      </c>
      <c r="HD231">
        <f>IF($JC231&gt;=11,INDEX($GR:$GR,$JB231+11),"")</f>
      </c>
      <c r="HE231">
        <f>IF($JC231&gt;=12,INDEX($GR:$GR,$JB231+12),"")</f>
      </c>
      <c r="HF231">
        <f>IF($JC231&gt;=13,INDEX($GR:$GR,$JB231+13),"")</f>
      </c>
      <c r="HG231">
        <f>IF($JC231&gt;=14,INDEX($GR:$GR,$JB231+14),"")</f>
      </c>
      <c r="HH231">
        <f>IF($JC231&gt;=15,INDEX($GR:$GR,$JB231+15),"")</f>
      </c>
      <c r="HI231">
        <f>IF($JC231&gt;=16,INDEX($GR:$GR,$JB231+16),"")</f>
      </c>
      <c r="HJ231">
        <f>IF($JC231&gt;=17,INDEX($GR:$GR,$JB231+17),"")</f>
      </c>
      <c r="HK231">
        <f>IF($JC231&gt;=18,INDEX($GR:$GR,$JB231+18),"")</f>
      </c>
      <c r="HL231">
        <f>IF($JC231&gt;=19,INDEX($GR:$GR,$JB231+19),"")</f>
      </c>
      <c r="HM231">
        <f>IF($JC231&gt;=20,INDEX($GR:$GR,$JB231+20),"")</f>
      </c>
      <c r="HN231">
        <f>IF($JC231&gt;=21,INDEX($GR:$GR,$JB231+21),"")</f>
      </c>
      <c r="HO231">
        <f>IF($JC231&gt;=22,INDEX($GR:$GR,$JB231+22),"")</f>
      </c>
      <c r="HP231">
        <f>IF($JC231&gt;=23,INDEX($GR:$GR,$JB231+23),"")</f>
      </c>
      <c r="HQ231">
        <f>IF($JC231&gt;=24,INDEX($GR:$GR,$JB231+24),"")</f>
      </c>
      <c r="HR231">
        <f>IF($JC231&gt;=25,INDEX($GR:$GR,$JB231+25),"")</f>
      </c>
      <c r="HS231">
        <f>IF($JC231&gt;=26,INDEX($GR:$GR,$JB231+26),"")</f>
      </c>
      <c r="HT231">
        <f>IF($JC231&gt;=27,INDEX($GR:$GR,$JB231+27),"")</f>
      </c>
      <c r="HU231">
        <f>IF($JC231&gt;=28,INDEX($GR:$GR,$JB231+28),"")</f>
      </c>
      <c r="HV231">
        <f>IF($JC231&gt;=29,INDEX($GR:$GR,$JB231+29),"")</f>
      </c>
      <c r="HW231">
        <f>IF($JC231&gt;=30,INDEX($GR:$GR,$JB231+30),"")</f>
      </c>
      <c r="HX231">
        <f>IF($JC231&gt;=31,INDEX($GR:$GR,$JB231+31),"")</f>
      </c>
      <c r="HY231">
        <f>IF($JC231&gt;=32,INDEX($GR:$GR,$JB231+32),"")</f>
      </c>
      <c r="HZ231">
        <f>IF($JC231&gt;=33,INDEX($GR:$GR,$JB231+33),"")</f>
      </c>
      <c r="IA231">
        <f>IF($JC231&gt;=34,INDEX($GR:$GR,$JB231+34),"")</f>
      </c>
      <c r="IB231">
        <f>IF($JC231&gt;=35,INDEX($GR:$GR,$JB231+35),"")</f>
      </c>
      <c r="IC231">
        <f>IF($JC231&gt;=36,INDEX($GR:$GR,$JB231+36),"")</f>
      </c>
      <c r="ID231">
        <f>IF($JC231&gt;=37,INDEX($GR:$GR,$JB231+37),"")</f>
      </c>
      <c r="IE231">
        <f>IF($JC231&gt;=38,INDEX($GR:$GR,$JB231+38),"")</f>
      </c>
      <c r="IF231">
        <f>IF($JC231&gt;=39,INDEX($GR:$GR,$JB231+39),"")</f>
      </c>
      <c r="IG231">
        <f>IF($JC231&gt;=40,INDEX($GR:$GR,$JB231+40),"")</f>
      </c>
      <c r="IH231">
        <f>IF($JC231&gt;=41,INDEX($GR:$GR,$JB231+41),"")</f>
      </c>
      <c r="II231">
        <f>IF($JC231&gt;=42,INDEX($GR:$GR,$JB231+42),"")</f>
      </c>
      <c r="IJ231">
        <f>IF($JC231&gt;=43,INDEX($GR:$GR,$JB231+43),"")</f>
      </c>
      <c r="IK231">
        <f>IF($JC231&gt;=44,INDEX($GR:$GR,$JB231+44),"")</f>
      </c>
      <c r="IL231">
        <f>IF($JC231&gt;=45,INDEX($GR:$GR,$JB231+45),"")</f>
      </c>
      <c r="IM231">
        <f>IF($JC231&gt;=46,INDEX($GR:$GR,$JB231+46),"")</f>
      </c>
      <c r="IN231">
        <f>IF($JC231&gt;=47,INDEX($GR:$GR,$JB231+47),"")</f>
      </c>
      <c r="IO231">
        <f>IF($JC231&gt;=48,INDEX($GR:$GR,$JB231+48),"")</f>
      </c>
      <c r="IP231">
        <f>IF($JC231&gt;=49,INDEX($GR:$GR,$JB231+49),"")</f>
      </c>
      <c r="IQ231">
        <f>IF($JC231&gt;=50,INDEX($GR:$GR,$JB231+50),"")</f>
      </c>
      <c r="IR231">
        <f>IF($JC231&gt;=51,INDEX($GR:$GR,$JB231+51),"")</f>
      </c>
      <c r="IS231">
        <f>IF($JC231&gt;=52,INDEX($GR:$GR,$JB231+52),"")</f>
      </c>
      <c r="IT231">
        <f>IF($JC231&gt;=53,INDEX($GR:$GR,$JB231+53),"")</f>
      </c>
      <c r="IU231">
        <f>IF($JC231&gt;=54,INDEX($GR:$GR,$JB231+54),"")</f>
      </c>
      <c r="IV231">
        <f>IF($JC231&gt;=55,INDEX($GR:$GR,$JB231+55),"")</f>
      </c>
      <c r="IW231">
        <f>IF($JC231&gt;=56,INDEX($GR:$GR,$JB231+56),"")</f>
      </c>
      <c r="IX231">
        <f>IF($JC231&gt;=57,INDEX($GR:$GR,$JB231+57),"")</f>
      </c>
      <c r="IY231">
        <f>IF($JC231&gt;=58,INDEX($GR:$GR,$JB231+58),"")</f>
      </c>
      <c r="IZ231">
        <f>IF($JC231&gt;=59,INDEX($GR:$GR,$JB231+59),"")</f>
      </c>
      <c r="JA231">
        <f>IF($JC231&gt;=60,INDEX($GR:$GR,$JB231+60),"")</f>
      </c>
      <c r="JB231">
        <f>IFERROR(MATCH($GQ231,$GR$2:$GR$324,0)+1,0)</f>
      </c>
      <c r="JC231">
        <f>IFERROR(INDEX($GS$2:$GS$324,MATCH($GQ231,$GR$2:$GR$324,0)),0)</f>
      </c>
      <c r="JD231" t="s">
        <v>40</v>
      </c>
      <c r="JE231" t="s">
        <v>40</v>
      </c>
    </row>
    <row r="232" spans="1:265" x14ac:dyDescent="0.25">
      <c r="Q232">
        <f>IF(OR($T232="",$P232=""),"",IFERROR($T232/$P232,0))</f>
      </c>
      <c r="R232">
        <f>IF($T232="","",
SUM($S232,$U232,$Z232,$V232,$X232)*
(1-IF($AA232="",0,VALUE($AA232)/100)))</f>
      </c>
      <c r="S232">
        <f>IF($T232="","",$T232)</f>
      </c>
      <c r="U232">
        <f>IF($T232="","",
IF($N232="","",
IF(ISNUMBER(SEARCH("exempt",LOWER($N232))),0,
$T232*(VALUE(SUBSTITUTE($N232,"%",""))/100))))</f>
      </c>
      <c r="AB232">
        <f>IFERROR(IF(FIND(" - ",$K232)&gt;0,MID($K232,FIND(" - ",$K232)+3,LEN($K232)),""),"")</f>
      </c>
      <c r="AK232" t="s">
        <v>776</v>
      </c>
      <c r="AP232">
        <f>IFERROR(LEFT($K232,FIND(" - ",$K232)-1),$K232)</f>
      </c>
      <c r="AS232">
        <f>IF($CH232&gt;=1,INDEX($AQ:$AQ,$CG232+1),"")</f>
      </c>
      <c r="AT232">
        <f>IF($CH232&gt;=2,INDEX($AQ:$AQ,$CG232+2),"")</f>
      </c>
      <c r="AU232">
        <f>IF($CH232&gt;=3,INDEX($AQ:$AQ,$CG232+3),"")</f>
      </c>
      <c r="AV232">
        <f>IF($CH232&gt;=4,INDEX($AQ:$AQ,$CG232+4),"")</f>
      </c>
      <c r="AW232">
        <f>IF($CH232&gt;=5,INDEX($AQ:$AQ,$CG232+5),"")</f>
      </c>
      <c r="AX232">
        <f>IF($CH232&gt;=6,INDEX($AQ:$AQ,$CG232+6),"")</f>
      </c>
      <c r="AY232">
        <f>IF($CH232&gt;=7,INDEX($AQ:$AQ,$CG232+7),"")</f>
      </c>
      <c r="AZ232">
        <f>IF($CH232&gt;=8,INDEX($AQ:$AQ,$CG232+8),"")</f>
      </c>
      <c r="BA232">
        <f>IF($CH232&gt;=9,INDEX($AQ:$AQ,$CG232+9),"")</f>
      </c>
      <c r="BB232">
        <f>IF($CH232&gt;=10,INDEX($AQ:$AQ,$CG232+10),"")</f>
      </c>
      <c r="BC232">
        <f>IF($CH232&gt;=11,INDEX($AQ:$AQ,$CG232+11),"")</f>
      </c>
      <c r="BD232">
        <f>IF($CH232&gt;=12,INDEX($AQ:$AQ,$CG232+12),"")</f>
      </c>
      <c r="BE232">
        <f>IF($CH232&gt;=13,INDEX($AQ:$AQ,$CG232+13),"")</f>
      </c>
      <c r="BF232">
        <f>IF($CH232&gt;=14,INDEX($AQ:$AQ,$CG232+14),"")</f>
      </c>
      <c r="BG232">
        <f>IF($CH232&gt;=15,INDEX($AQ:$AQ,$CG232+15),"")</f>
      </c>
      <c r="BH232">
        <f>IF($CH232&gt;=16,INDEX($AQ:$AQ,$CG232+16),"")</f>
      </c>
      <c r="BI232">
        <f>IF($CH232&gt;=17,INDEX($AQ:$AQ,$CG232+17),"")</f>
      </c>
      <c r="BJ232">
        <f>IF($CH232&gt;=18,INDEX($AQ:$AQ,$CG232+18),"")</f>
      </c>
      <c r="BK232">
        <f>IF($CH232&gt;=19,INDEX($AQ:$AQ,$CG232+19),"")</f>
      </c>
      <c r="BL232">
        <f>IF($CH232&gt;=20,INDEX($AQ:$AQ,$CG232+20),"")</f>
      </c>
      <c r="BM232">
        <f>IF($CH232&gt;=21,INDEX($AQ:$AQ,$CG232+21),"")</f>
      </c>
      <c r="BN232">
        <f>IF($CH232&gt;=22,INDEX($AQ:$AQ,$CG232+22),"")</f>
      </c>
      <c r="BO232">
        <f>IF($CH232&gt;=23,INDEX($AQ:$AQ,$CG232+23),"")</f>
      </c>
      <c r="BP232">
        <f>IF($CH232&gt;=24,INDEX($AQ:$AQ,$CG232+24),"")</f>
      </c>
      <c r="BQ232">
        <f>IF($CH232&gt;=25,INDEX($AQ:$AQ,$CG232+25),"")</f>
      </c>
      <c r="BR232">
        <f>IF($CH232&gt;=26,INDEX($AQ:$AQ,$CG232+26),"")</f>
      </c>
      <c r="BS232">
        <f>IF($CH232&gt;=27,INDEX($AQ:$AQ,$CG232+27),"")</f>
      </c>
      <c r="BT232">
        <f>IF($CH232&gt;=28,INDEX($AQ:$AQ,$CG232+28),"")</f>
      </c>
      <c r="BU232">
        <f>IF($CH232&gt;=29,INDEX($AQ:$AQ,$CG232+29),"")</f>
      </c>
      <c r="BV232">
        <f>IF($CH232&gt;=30,INDEX($AQ:$AQ,$CG232+30),"")</f>
      </c>
      <c r="BW232">
        <f>IF($CH232&gt;=31,INDEX($AQ:$AQ,$CG232+31),"")</f>
      </c>
      <c r="BX232">
        <f>IF($CH232&gt;=32,INDEX($AQ:$AQ,$CG232+32),"")</f>
      </c>
      <c r="BY232">
        <f>IF($CH232&gt;=33,INDEX($AQ:$AQ,$CG232+33),"")</f>
      </c>
      <c r="BZ232">
        <f>IF($CH232&gt;=34,INDEX($AQ:$AQ,$CG232+34),"")</f>
      </c>
      <c r="CA232">
        <f>IF($CH232&gt;=35,INDEX($AQ:$AQ,$CG232+35),"")</f>
      </c>
      <c r="CB232">
        <f>IF($CH232&gt;=36,INDEX($AQ:$AQ,$CG232+36),"")</f>
      </c>
      <c r="CC232">
        <f>IF($CH232&gt;=37,INDEX($AQ:$AQ,$CG232+37),"")</f>
      </c>
      <c r="CD232">
        <f>IF($CH232&gt;=38,INDEX($AQ:$AQ,$CG232+38),"")</f>
      </c>
      <c r="CE232">
        <f>IF($CH232&gt;=39,INDEX($AQ:$AQ,$CG232+39),"")</f>
      </c>
      <c r="CF232">
        <f>IF($CH232&gt;=40,INDEX($AQ:$AQ,$CG232+40),"")</f>
      </c>
      <c r="CG232">
        <f>IFERROR(MATCH($AP232,$AQ$2:$AQ$134,0)+1,0)</f>
      </c>
      <c r="CH232">
        <f>IFERROR(INDEX($AR$2:$AR$134,MATCH($AP232,$AQ$2:$AQ$134,0)),0)</f>
      </c>
      <c r="CI232">
        <f>IFERROR(LEFT($L232,FIND(" - ",$L232)-1),$L232)</f>
      </c>
      <c r="CJ232" t="s">
        <v>777</v>
      </c>
      <c r="CK232">
        <v>1</v>
      </c>
      <c r="CL232">
        <f>IF($DG232&gt;=1,INDEX($CJ:$CJ,$DF232+1),"")</f>
      </c>
      <c r="CM232">
        <f>IF($DG232&gt;=2,INDEX($CJ:$CJ,$DF232+2),"")</f>
      </c>
      <c r="CN232">
        <f>IF($DG232&gt;=3,INDEX($CJ:$CJ,$DF232+3),"")</f>
      </c>
      <c r="CO232">
        <f>IF($DG232&gt;=4,INDEX($CJ:$CJ,$DF232+4),"")</f>
      </c>
      <c r="CP232">
        <f>IF($DG232&gt;=5,INDEX($CJ:$CJ,$DF232+5),"")</f>
      </c>
      <c r="CQ232">
        <f>IF($DG232&gt;=6,INDEX($CJ:$CJ,$DF232+6),"")</f>
      </c>
      <c r="CR232">
        <f>IF($DG232&gt;=7,INDEX($CJ:$CJ,$DF232+7),"")</f>
      </c>
      <c r="CS232">
        <f>IF($DG232&gt;=8,INDEX($CJ:$CJ,$DF232+8),"")</f>
      </c>
      <c r="CT232">
        <f>IF($DG232&gt;=9,INDEX($CJ:$CJ,$DF232+9),"")</f>
      </c>
      <c r="CU232">
        <f>IF($DG232&gt;=10,INDEX($CJ:$CJ,$DF232+10),"")</f>
      </c>
      <c r="CV232">
        <f>IF($DG232&gt;=11,INDEX($CJ:$CJ,$DF232+11),"")</f>
      </c>
      <c r="CW232">
        <f>IF($DG232&gt;=12,INDEX($CJ:$CJ,$DF232+12),"")</f>
      </c>
      <c r="CX232">
        <f>IF($DG232&gt;=13,INDEX($CJ:$CJ,$DF232+13),"")</f>
      </c>
      <c r="CY232">
        <f>IF($DG232&gt;=14,INDEX($CJ:$CJ,$DF232+14),"")</f>
      </c>
      <c r="CZ232">
        <f>IF($DG232&gt;=15,INDEX($CJ:$CJ,$DF232+15),"")</f>
      </c>
      <c r="DA232">
        <f>IF($DG232&gt;=16,INDEX($CJ:$CJ,$DF232+16),"")</f>
      </c>
      <c r="DB232">
        <f>IF($DG232&gt;=17,INDEX($CJ:$CJ,$DF232+17),"")</f>
      </c>
      <c r="DC232">
        <f>IF($DG232&gt;=18,INDEX($CJ:$CJ,$DF232+18),"")</f>
      </c>
      <c r="DD232">
        <f>IF($DG232&gt;=19,INDEX($CJ:$CJ,$DF232+19),"")</f>
      </c>
      <c r="DE232">
        <f>IF($DG232&gt;=20,INDEX($CJ:$CJ,$DF232+20),"")</f>
      </c>
      <c r="DF232">
        <f>IFERROR(MATCH($CI232,$CJ$2:$CJ$263,0)+1,0)</f>
      </c>
      <c r="DG232">
        <f>IFERROR(INDEX($CK$2:$CK$263,MATCH($CI232,$CJ$2:$CJ$263,0)),0)</f>
      </c>
      <c r="DH232">
        <f>IFERROR(INDEX($AO:$AO,MATCH($N232,$AN:$AN,0))&amp;"","")</f>
      </c>
      <c r="DL232">
        <f>IF($GO232&gt;=1,INDEX($DI:$DI,$GN232+1),"")</f>
      </c>
      <c r="DM232">
        <f>IF($GO232&gt;=2,INDEX($DI:$DI,$GN232+2),"")</f>
      </c>
      <c r="DN232">
        <f>IF($GO232&gt;=3,INDEX($DI:$DI,$GN232+3),"")</f>
      </c>
      <c r="DO232">
        <f>IF($GO232&gt;=4,INDEX($DI:$DI,$GN232+4),"")</f>
      </c>
      <c r="DP232">
        <f>IF($GO232&gt;=5,INDEX($DI:$DI,$GN232+5),"")</f>
      </c>
      <c r="DQ232">
        <f>IF($GO232&gt;=6,INDEX($DI:$DI,$GN232+6),"")</f>
      </c>
      <c r="DR232">
        <f>IF($GO232&gt;=7,INDEX($DI:$DI,$GN232+7),"")</f>
      </c>
      <c r="DS232">
        <f>IF($GO232&gt;=8,INDEX($DI:$DI,$GN232+8),"")</f>
      </c>
      <c r="DT232">
        <f>IF($GO232&gt;=9,INDEX($DI:$DI,$GN232+9),"")</f>
      </c>
      <c r="DU232">
        <f>IF($GO232&gt;=10,INDEX($DI:$DI,$GN232+10),"")</f>
      </c>
      <c r="DV232">
        <f>IF($GO232&gt;=11,INDEX($DI:$DI,$GN232+11),"")</f>
      </c>
      <c r="DW232">
        <f>IF($GO232&gt;=12,INDEX($DI:$DI,$GN232+12),"")</f>
      </c>
      <c r="DX232">
        <f>IF($GO232&gt;=13,INDEX($DI:$DI,$GN232+13),"")</f>
      </c>
      <c r="DY232">
        <f>IF($GO232&gt;=14,INDEX($DI:$DI,$GN232+14),"")</f>
      </c>
      <c r="DZ232">
        <f>IF($GO232&gt;=15,INDEX($DI:$DI,$GN232+15),"")</f>
      </c>
      <c r="EA232">
        <f>IF($GO232&gt;=16,INDEX($DI:$DI,$GN232+16),"")</f>
      </c>
      <c r="EB232">
        <f>IF($GO232&gt;=17,INDEX($DI:$DI,$GN232+17),"")</f>
      </c>
      <c r="EC232">
        <f>IF($GO232&gt;=18,INDEX($DI:$DI,$GN232+18),"")</f>
      </c>
      <c r="ED232">
        <f>IF($GO232&gt;=19,INDEX($DI:$DI,$GN232+19),"")</f>
      </c>
      <c r="EE232">
        <f>IF($GO232&gt;=20,INDEX($DI:$DI,$GN232+20),"")</f>
      </c>
      <c r="EF232">
        <f>IF($GO232&gt;=21,INDEX($DI:$DI,$GN232+21),"")</f>
      </c>
      <c r="EG232">
        <f>IF($GO232&gt;=22,INDEX($DI:$DI,$GN232+22),"")</f>
      </c>
      <c r="EH232">
        <f>IF($GO232&gt;=23,INDEX($DI:$DI,$GN232+23),"")</f>
      </c>
      <c r="EI232">
        <f>IF($GO232&gt;=24,INDEX($DI:$DI,$GN232+24),"")</f>
      </c>
      <c r="EJ232">
        <f>IF($GO232&gt;=25,INDEX($DI:$DI,$GN232+25),"")</f>
      </c>
      <c r="EK232">
        <f>IF($GO232&gt;=26,INDEX($DI:$DI,$GN232+26),"")</f>
      </c>
      <c r="EL232">
        <f>IF($GO232&gt;=27,INDEX($DI:$DI,$GN232+27),"")</f>
      </c>
      <c r="EM232">
        <f>IF($GO232&gt;=28,INDEX($DI:$DI,$GN232+28),"")</f>
      </c>
      <c r="EN232">
        <f>IF($GO232&gt;=29,INDEX($DI:$DI,$GN232+29),"")</f>
      </c>
      <c r="EO232">
        <f>IF($GO232&gt;=30,INDEX($DI:$DI,$GN232+30),"")</f>
      </c>
      <c r="EP232">
        <f>IF($GO232&gt;=31,INDEX($DI:$DI,$GN232+31),"")</f>
      </c>
      <c r="EQ232">
        <f>IF($GO232&gt;=32,INDEX($DI:$DI,$GN232+32),"")</f>
      </c>
      <c r="ER232">
        <f>IF($GO232&gt;=33,INDEX($DI:$DI,$GN232+33),"")</f>
      </c>
      <c r="ES232">
        <f>IF($GO232&gt;=34,INDEX($DI:$DI,$GN232+34),"")</f>
      </c>
      <c r="ET232">
        <f>IF($GO232&gt;=35,INDEX($DI:$DI,$GN232+35),"")</f>
      </c>
      <c r="EU232">
        <f>IF($GO232&gt;=36,INDEX($DI:$DI,$GN232+36),"")</f>
      </c>
      <c r="EV232">
        <f>IF($GO232&gt;=37,INDEX($DI:$DI,$GN232+37),"")</f>
      </c>
      <c r="EW232">
        <f>IF($GO232&gt;=38,INDEX($DI:$DI,$GN232+38),"")</f>
      </c>
      <c r="EX232">
        <f>IF($GO232&gt;=39,INDEX($DI:$DI,$GN232+39),"")</f>
      </c>
      <c r="EY232">
        <f>IF($GO232&gt;=40,INDEX($DI:$DI,$GN232+40),"")</f>
      </c>
      <c r="EZ232">
        <f>IF($GO232&gt;=1,INDEX($DJ:$DJ,$GN232+1),"")</f>
      </c>
      <c r="FA232">
        <f>IF($GO232&gt;=2,INDEX($DJ:$DJ,$GN232+2),"")</f>
      </c>
      <c r="FB232">
        <f>IF($GO232&gt;=3,INDEX($DJ:$DJ,$GN232+3),"")</f>
      </c>
      <c r="FC232">
        <f>IF($GO232&gt;=4,INDEX($DJ:$DJ,$GN232+4),"")</f>
      </c>
      <c r="FD232">
        <f>IF($GO232&gt;=5,INDEX($DJ:$DJ,$GN232+5),"")</f>
      </c>
      <c r="FE232">
        <f>IF($GO232&gt;=6,INDEX($DJ:$DJ,$GN232+6),"")</f>
      </c>
      <c r="FF232">
        <f>IF($GO232&gt;=7,INDEX($DJ:$DJ,$GN232+7),"")</f>
      </c>
      <c r="FG232">
        <f>IF($GO232&gt;=8,INDEX($DJ:$DJ,$GN232+8),"")</f>
      </c>
      <c r="FH232">
        <f>IF($GO232&gt;=9,INDEX($DJ:$DJ,$GN232+9),"")</f>
      </c>
      <c r="FI232">
        <f>IF($GO232&gt;=10,INDEX($DJ:$DJ,$GN232+10),"")</f>
      </c>
      <c r="FJ232">
        <f>IF($GO232&gt;=11,INDEX($DJ:$DJ,$GN232+11),"")</f>
      </c>
      <c r="FK232">
        <f>IF($GO232&gt;=12,INDEX($DJ:$DJ,$GN232+12),"")</f>
      </c>
      <c r="FL232">
        <f>IF($GO232&gt;=13,INDEX($DJ:$DJ,$GN232+13),"")</f>
      </c>
      <c r="FM232">
        <f>IF($GO232&gt;=14,INDEX($DJ:$DJ,$GN232+14),"")</f>
      </c>
      <c r="FN232">
        <f>IF($GO232&gt;=15,INDEX($DJ:$DJ,$GN232+15),"")</f>
      </c>
      <c r="FO232">
        <f>IF($GO232&gt;=16,INDEX($DJ:$DJ,$GN232+16),"")</f>
      </c>
      <c r="FP232">
        <f>IF($GO232&gt;=17,INDEX($DJ:$DJ,$GN232+17),"")</f>
      </c>
      <c r="FQ232">
        <f>IF($GO232&gt;=18,INDEX($DJ:$DJ,$GN232+18),"")</f>
      </c>
      <c r="FR232">
        <f>IF($GO232&gt;=19,INDEX($DJ:$DJ,$GN232+19),"")</f>
      </c>
      <c r="FS232">
        <f>IF($GO232&gt;=20,INDEX($DJ:$DJ,$GN232+20),"")</f>
      </c>
      <c r="FT232">
        <f>IF($GO232&gt;=21,INDEX($DJ:$DJ,$GN232+21),"")</f>
      </c>
      <c r="FU232">
        <f>IF($GO232&gt;=22,INDEX($DJ:$DJ,$GN232+22),"")</f>
      </c>
      <c r="FV232">
        <f>IF($GO232&gt;=23,INDEX($DJ:$DJ,$GN232+23),"")</f>
      </c>
      <c r="FW232">
        <f>IF($GO232&gt;=24,INDEX($DJ:$DJ,$GN232+24),"")</f>
      </c>
      <c r="FX232">
        <f>IF($GO232&gt;=25,INDEX($DJ:$DJ,$GN232+25),"")</f>
      </c>
      <c r="FY232">
        <f>IF($GO232&gt;=26,INDEX($DJ:$DJ,$GN232+26),"")</f>
      </c>
      <c r="FZ232">
        <f>IF($GO232&gt;=27,INDEX($DJ:$DJ,$GN232+27),"")</f>
      </c>
      <c r="GA232">
        <f>IF($GO232&gt;=28,INDEX($DJ:$DJ,$GN232+28),"")</f>
      </c>
      <c r="GB232">
        <f>IF($GO232&gt;=29,INDEX($DJ:$DJ,$GN232+29),"")</f>
      </c>
      <c r="GC232">
        <f>IF($GO232&gt;=30,INDEX($DJ:$DJ,$GN232+30),"")</f>
      </c>
      <c r="GD232">
        <f>IF($GO232&gt;=31,INDEX($DJ:$DJ,$GN232+31),"")</f>
      </c>
      <c r="GE232">
        <f>IF($GO232&gt;=32,INDEX($DJ:$DJ,$GN232+32),"")</f>
      </c>
      <c r="GF232">
        <f>IF($GO232&gt;=33,INDEX($DJ:$DJ,$GN232+33),"")</f>
      </c>
      <c r="GG232">
        <f>IF($GO232&gt;=34,INDEX($DJ:$DJ,$GN232+34),"")</f>
      </c>
      <c r="GH232">
        <f>IF($GO232&gt;=35,INDEX($DJ:$DJ,$GN232+35),"")</f>
      </c>
      <c r="GI232">
        <f>IF($GO232&gt;=36,INDEX($DJ:$DJ,$GN232+36),"")</f>
      </c>
      <c r="GJ232">
        <f>IF($GO232&gt;=37,INDEX($DJ:$DJ,$GN232+37),"")</f>
      </c>
      <c r="GK232">
        <f>IF($GO232&gt;=38,INDEX($DJ:$DJ,$GN232+38),"")</f>
      </c>
      <c r="GL232">
        <f>IF($GO232&gt;=39,INDEX($DJ:$DJ,$GN232+39),"")</f>
      </c>
      <c r="GM232">
        <f>IF($GO232&gt;=40,INDEX($DJ:$DJ,$GN232+40),"")</f>
      </c>
      <c r="GN232">
        <f>IFERROR(MATCH($DH232,$DI$2:$DI$148,0)+1,0)</f>
      </c>
      <c r="GO232">
        <f>IFERROR(INDEX($DK$2:$DK$148,MATCH($DH232,$DI$2:$DI$148,0)),0)</f>
      </c>
      <c r="GP232">
        <f>IFERROR(MATCH($Y232,$DL$232:$EY$232,0),0)</f>
      </c>
      <c r="GQ232">
        <f>IF($GP232&gt;0,INDEX($EZ$232:$GM$232,$GP232),"")</f>
      </c>
      <c r="GR232" t="s">
        <v>442</v>
      </c>
      <c r="GT232">
        <f>IF($JC232&gt;=1,INDEX($GR:$GR,$JB232+1),"")</f>
      </c>
      <c r="GU232">
        <f>IF($JC232&gt;=2,INDEX($GR:$GR,$JB232+2),"")</f>
      </c>
      <c r="GV232">
        <f>IF($JC232&gt;=3,INDEX($GR:$GR,$JB232+3),"")</f>
      </c>
      <c r="GW232">
        <f>IF($JC232&gt;=4,INDEX($GR:$GR,$JB232+4),"")</f>
      </c>
      <c r="GX232">
        <f>IF($JC232&gt;=5,INDEX($GR:$GR,$JB232+5),"")</f>
      </c>
      <c r="GY232">
        <f>IF($JC232&gt;=6,INDEX($GR:$GR,$JB232+6),"")</f>
      </c>
      <c r="GZ232">
        <f>IF($JC232&gt;=7,INDEX($GR:$GR,$JB232+7),"")</f>
      </c>
      <c r="HA232">
        <f>IF($JC232&gt;=8,INDEX($GR:$GR,$JB232+8),"")</f>
      </c>
      <c r="HB232">
        <f>IF($JC232&gt;=9,INDEX($GR:$GR,$JB232+9),"")</f>
      </c>
      <c r="HC232">
        <f>IF($JC232&gt;=10,INDEX($GR:$GR,$JB232+10),"")</f>
      </c>
      <c r="HD232">
        <f>IF($JC232&gt;=11,INDEX($GR:$GR,$JB232+11),"")</f>
      </c>
      <c r="HE232">
        <f>IF($JC232&gt;=12,INDEX($GR:$GR,$JB232+12),"")</f>
      </c>
      <c r="HF232">
        <f>IF($JC232&gt;=13,INDEX($GR:$GR,$JB232+13),"")</f>
      </c>
      <c r="HG232">
        <f>IF($JC232&gt;=14,INDEX($GR:$GR,$JB232+14),"")</f>
      </c>
      <c r="HH232">
        <f>IF($JC232&gt;=15,INDEX($GR:$GR,$JB232+15),"")</f>
      </c>
      <c r="HI232">
        <f>IF($JC232&gt;=16,INDEX($GR:$GR,$JB232+16),"")</f>
      </c>
      <c r="HJ232">
        <f>IF($JC232&gt;=17,INDEX($GR:$GR,$JB232+17),"")</f>
      </c>
      <c r="HK232">
        <f>IF($JC232&gt;=18,INDEX($GR:$GR,$JB232+18),"")</f>
      </c>
      <c r="HL232">
        <f>IF($JC232&gt;=19,INDEX($GR:$GR,$JB232+19),"")</f>
      </c>
      <c r="HM232">
        <f>IF($JC232&gt;=20,INDEX($GR:$GR,$JB232+20),"")</f>
      </c>
      <c r="HN232">
        <f>IF($JC232&gt;=21,INDEX($GR:$GR,$JB232+21),"")</f>
      </c>
      <c r="HO232">
        <f>IF($JC232&gt;=22,INDEX($GR:$GR,$JB232+22),"")</f>
      </c>
      <c r="HP232">
        <f>IF($JC232&gt;=23,INDEX($GR:$GR,$JB232+23),"")</f>
      </c>
      <c r="HQ232">
        <f>IF($JC232&gt;=24,INDEX($GR:$GR,$JB232+24),"")</f>
      </c>
      <c r="HR232">
        <f>IF($JC232&gt;=25,INDEX($GR:$GR,$JB232+25),"")</f>
      </c>
      <c r="HS232">
        <f>IF($JC232&gt;=26,INDEX($GR:$GR,$JB232+26),"")</f>
      </c>
      <c r="HT232">
        <f>IF($JC232&gt;=27,INDEX($GR:$GR,$JB232+27),"")</f>
      </c>
      <c r="HU232">
        <f>IF($JC232&gt;=28,INDEX($GR:$GR,$JB232+28),"")</f>
      </c>
      <c r="HV232">
        <f>IF($JC232&gt;=29,INDEX($GR:$GR,$JB232+29),"")</f>
      </c>
      <c r="HW232">
        <f>IF($JC232&gt;=30,INDEX($GR:$GR,$JB232+30),"")</f>
      </c>
      <c r="HX232">
        <f>IF($JC232&gt;=31,INDEX($GR:$GR,$JB232+31),"")</f>
      </c>
      <c r="HY232">
        <f>IF($JC232&gt;=32,INDEX($GR:$GR,$JB232+32),"")</f>
      </c>
      <c r="HZ232">
        <f>IF($JC232&gt;=33,INDEX($GR:$GR,$JB232+33),"")</f>
      </c>
      <c r="IA232">
        <f>IF($JC232&gt;=34,INDEX($GR:$GR,$JB232+34),"")</f>
      </c>
      <c r="IB232">
        <f>IF($JC232&gt;=35,INDEX($GR:$GR,$JB232+35),"")</f>
      </c>
      <c r="IC232">
        <f>IF($JC232&gt;=36,INDEX($GR:$GR,$JB232+36),"")</f>
      </c>
      <c r="ID232">
        <f>IF($JC232&gt;=37,INDEX($GR:$GR,$JB232+37),"")</f>
      </c>
      <c r="IE232">
        <f>IF($JC232&gt;=38,INDEX($GR:$GR,$JB232+38),"")</f>
      </c>
      <c r="IF232">
        <f>IF($JC232&gt;=39,INDEX($GR:$GR,$JB232+39),"")</f>
      </c>
      <c r="IG232">
        <f>IF($JC232&gt;=40,INDEX($GR:$GR,$JB232+40),"")</f>
      </c>
      <c r="IH232">
        <f>IF($JC232&gt;=41,INDEX($GR:$GR,$JB232+41),"")</f>
      </c>
      <c r="II232">
        <f>IF($JC232&gt;=42,INDEX($GR:$GR,$JB232+42),"")</f>
      </c>
      <c r="IJ232">
        <f>IF($JC232&gt;=43,INDEX($GR:$GR,$JB232+43),"")</f>
      </c>
      <c r="IK232">
        <f>IF($JC232&gt;=44,INDEX($GR:$GR,$JB232+44),"")</f>
      </c>
      <c r="IL232">
        <f>IF($JC232&gt;=45,INDEX($GR:$GR,$JB232+45),"")</f>
      </c>
      <c r="IM232">
        <f>IF($JC232&gt;=46,INDEX($GR:$GR,$JB232+46),"")</f>
      </c>
      <c r="IN232">
        <f>IF($JC232&gt;=47,INDEX($GR:$GR,$JB232+47),"")</f>
      </c>
      <c r="IO232">
        <f>IF($JC232&gt;=48,INDEX($GR:$GR,$JB232+48),"")</f>
      </c>
      <c r="IP232">
        <f>IF($JC232&gt;=49,INDEX($GR:$GR,$JB232+49),"")</f>
      </c>
      <c r="IQ232">
        <f>IF($JC232&gt;=50,INDEX($GR:$GR,$JB232+50),"")</f>
      </c>
      <c r="IR232">
        <f>IF($JC232&gt;=51,INDEX($GR:$GR,$JB232+51),"")</f>
      </c>
      <c r="IS232">
        <f>IF($JC232&gt;=52,INDEX($GR:$GR,$JB232+52),"")</f>
      </c>
      <c r="IT232">
        <f>IF($JC232&gt;=53,INDEX($GR:$GR,$JB232+53),"")</f>
      </c>
      <c r="IU232">
        <f>IF($JC232&gt;=54,INDEX($GR:$GR,$JB232+54),"")</f>
      </c>
      <c r="IV232">
        <f>IF($JC232&gt;=55,INDEX($GR:$GR,$JB232+55),"")</f>
      </c>
      <c r="IW232">
        <f>IF($JC232&gt;=56,INDEX($GR:$GR,$JB232+56),"")</f>
      </c>
      <c r="IX232">
        <f>IF($JC232&gt;=57,INDEX($GR:$GR,$JB232+57),"")</f>
      </c>
      <c r="IY232">
        <f>IF($JC232&gt;=58,INDEX($GR:$GR,$JB232+58),"")</f>
      </c>
      <c r="IZ232">
        <f>IF($JC232&gt;=59,INDEX($GR:$GR,$JB232+59),"")</f>
      </c>
      <c r="JA232">
        <f>IF($JC232&gt;=60,INDEX($GR:$GR,$JB232+60),"")</f>
      </c>
      <c r="JB232">
        <f>IFERROR(MATCH($GQ232,$GR$2:$GR$324,0)+1,0)</f>
      </c>
      <c r="JC232">
        <f>IFERROR(INDEX($GS$2:$GS$324,MATCH($GQ232,$GR$2:$GR$324,0)),0)</f>
      </c>
      <c r="JD232" t="s">
        <v>40</v>
      </c>
      <c r="JE232" t="s">
        <v>40</v>
      </c>
    </row>
    <row r="233" spans="1:265" x14ac:dyDescent="0.25">
      <c r="Q233">
        <f>IF(OR($T233="",$P233=""),"",IFERROR($T233/$P233,0))</f>
      </c>
      <c r="R233">
        <f>IF($T233="","",
SUM($S233,$U233,$Z233,$V233,$X233)*
(1-IF($AA233="",0,VALUE($AA233)/100)))</f>
      </c>
      <c r="S233">
        <f>IF($T233="","",$T233)</f>
      </c>
      <c r="U233">
        <f>IF($T233="","",
IF($N233="","",
IF(ISNUMBER(SEARCH("exempt",LOWER($N233))),0,
$T233*(VALUE(SUBSTITUTE($N233,"%",""))/100))))</f>
      </c>
      <c r="AB233">
        <f>IFERROR(IF(FIND(" - ",$K233)&gt;0,MID($K233,FIND(" - ",$K233)+3,LEN($K233)),""),"")</f>
      </c>
      <c r="AK233" t="s">
        <v>778</v>
      </c>
      <c r="AP233">
        <f>IFERROR(LEFT($K233,FIND(" - ",$K233)-1),$K233)</f>
      </c>
      <c r="AS233">
        <f>IF($CH233&gt;=1,INDEX($AQ:$AQ,$CG233+1),"")</f>
      </c>
      <c r="AT233">
        <f>IF($CH233&gt;=2,INDEX($AQ:$AQ,$CG233+2),"")</f>
      </c>
      <c r="AU233">
        <f>IF($CH233&gt;=3,INDEX($AQ:$AQ,$CG233+3),"")</f>
      </c>
      <c r="AV233">
        <f>IF($CH233&gt;=4,INDEX($AQ:$AQ,$CG233+4),"")</f>
      </c>
      <c r="AW233">
        <f>IF($CH233&gt;=5,INDEX($AQ:$AQ,$CG233+5),"")</f>
      </c>
      <c r="AX233">
        <f>IF($CH233&gt;=6,INDEX($AQ:$AQ,$CG233+6),"")</f>
      </c>
      <c r="AY233">
        <f>IF($CH233&gt;=7,INDEX($AQ:$AQ,$CG233+7),"")</f>
      </c>
      <c r="AZ233">
        <f>IF($CH233&gt;=8,INDEX($AQ:$AQ,$CG233+8),"")</f>
      </c>
      <c r="BA233">
        <f>IF($CH233&gt;=9,INDEX($AQ:$AQ,$CG233+9),"")</f>
      </c>
      <c r="BB233">
        <f>IF($CH233&gt;=10,INDEX($AQ:$AQ,$CG233+10),"")</f>
      </c>
      <c r="BC233">
        <f>IF($CH233&gt;=11,INDEX($AQ:$AQ,$CG233+11),"")</f>
      </c>
      <c r="BD233">
        <f>IF($CH233&gt;=12,INDEX($AQ:$AQ,$CG233+12),"")</f>
      </c>
      <c r="BE233">
        <f>IF($CH233&gt;=13,INDEX($AQ:$AQ,$CG233+13),"")</f>
      </c>
      <c r="BF233">
        <f>IF($CH233&gt;=14,INDEX($AQ:$AQ,$CG233+14),"")</f>
      </c>
      <c r="BG233">
        <f>IF($CH233&gt;=15,INDEX($AQ:$AQ,$CG233+15),"")</f>
      </c>
      <c r="BH233">
        <f>IF($CH233&gt;=16,INDEX($AQ:$AQ,$CG233+16),"")</f>
      </c>
      <c r="BI233">
        <f>IF($CH233&gt;=17,INDEX($AQ:$AQ,$CG233+17),"")</f>
      </c>
      <c r="BJ233">
        <f>IF($CH233&gt;=18,INDEX($AQ:$AQ,$CG233+18),"")</f>
      </c>
      <c r="BK233">
        <f>IF($CH233&gt;=19,INDEX($AQ:$AQ,$CG233+19),"")</f>
      </c>
      <c r="BL233">
        <f>IF($CH233&gt;=20,INDEX($AQ:$AQ,$CG233+20),"")</f>
      </c>
      <c r="BM233">
        <f>IF($CH233&gt;=21,INDEX($AQ:$AQ,$CG233+21),"")</f>
      </c>
      <c r="BN233">
        <f>IF($CH233&gt;=22,INDEX($AQ:$AQ,$CG233+22),"")</f>
      </c>
      <c r="BO233">
        <f>IF($CH233&gt;=23,INDEX($AQ:$AQ,$CG233+23),"")</f>
      </c>
      <c r="BP233">
        <f>IF($CH233&gt;=24,INDEX($AQ:$AQ,$CG233+24),"")</f>
      </c>
      <c r="BQ233">
        <f>IF($CH233&gt;=25,INDEX($AQ:$AQ,$CG233+25),"")</f>
      </c>
      <c r="BR233">
        <f>IF($CH233&gt;=26,INDEX($AQ:$AQ,$CG233+26),"")</f>
      </c>
      <c r="BS233">
        <f>IF($CH233&gt;=27,INDEX($AQ:$AQ,$CG233+27),"")</f>
      </c>
      <c r="BT233">
        <f>IF($CH233&gt;=28,INDEX($AQ:$AQ,$CG233+28),"")</f>
      </c>
      <c r="BU233">
        <f>IF($CH233&gt;=29,INDEX($AQ:$AQ,$CG233+29),"")</f>
      </c>
      <c r="BV233">
        <f>IF($CH233&gt;=30,INDEX($AQ:$AQ,$CG233+30),"")</f>
      </c>
      <c r="BW233">
        <f>IF($CH233&gt;=31,INDEX($AQ:$AQ,$CG233+31),"")</f>
      </c>
      <c r="BX233">
        <f>IF($CH233&gt;=32,INDEX($AQ:$AQ,$CG233+32),"")</f>
      </c>
      <c r="BY233">
        <f>IF($CH233&gt;=33,INDEX($AQ:$AQ,$CG233+33),"")</f>
      </c>
      <c r="BZ233">
        <f>IF($CH233&gt;=34,INDEX($AQ:$AQ,$CG233+34),"")</f>
      </c>
      <c r="CA233">
        <f>IF($CH233&gt;=35,INDEX($AQ:$AQ,$CG233+35),"")</f>
      </c>
      <c r="CB233">
        <f>IF($CH233&gt;=36,INDEX($AQ:$AQ,$CG233+36),"")</f>
      </c>
      <c r="CC233">
        <f>IF($CH233&gt;=37,INDEX($AQ:$AQ,$CG233+37),"")</f>
      </c>
      <c r="CD233">
        <f>IF($CH233&gt;=38,INDEX($AQ:$AQ,$CG233+38),"")</f>
      </c>
      <c r="CE233">
        <f>IF($CH233&gt;=39,INDEX($AQ:$AQ,$CG233+39),"")</f>
      </c>
      <c r="CF233">
        <f>IF($CH233&gt;=40,INDEX($AQ:$AQ,$CG233+40),"")</f>
      </c>
      <c r="CG233">
        <f>IFERROR(MATCH($AP233,$AQ$2:$AQ$134,0)+1,0)</f>
      </c>
      <c r="CH233">
        <f>IFERROR(INDEX($AR$2:$AR$134,MATCH($AP233,$AQ$2:$AQ$134,0)),0)</f>
      </c>
      <c r="CI233">
        <f>IFERROR(LEFT($L233,FIND(" - ",$L233)-1),$L233)</f>
      </c>
      <c r="CJ233" t="s">
        <v>224</v>
      </c>
      <c r="CL233">
        <f>IF($DG233&gt;=1,INDEX($CJ:$CJ,$DF233+1),"")</f>
      </c>
      <c r="CM233">
        <f>IF($DG233&gt;=2,INDEX($CJ:$CJ,$DF233+2),"")</f>
      </c>
      <c r="CN233">
        <f>IF($DG233&gt;=3,INDEX($CJ:$CJ,$DF233+3),"")</f>
      </c>
      <c r="CO233">
        <f>IF($DG233&gt;=4,INDEX($CJ:$CJ,$DF233+4),"")</f>
      </c>
      <c r="CP233">
        <f>IF($DG233&gt;=5,INDEX($CJ:$CJ,$DF233+5),"")</f>
      </c>
      <c r="CQ233">
        <f>IF($DG233&gt;=6,INDEX($CJ:$CJ,$DF233+6),"")</f>
      </c>
      <c r="CR233">
        <f>IF($DG233&gt;=7,INDEX($CJ:$CJ,$DF233+7),"")</f>
      </c>
      <c r="CS233">
        <f>IF($DG233&gt;=8,INDEX($CJ:$CJ,$DF233+8),"")</f>
      </c>
      <c r="CT233">
        <f>IF($DG233&gt;=9,INDEX($CJ:$CJ,$DF233+9),"")</f>
      </c>
      <c r="CU233">
        <f>IF($DG233&gt;=10,INDEX($CJ:$CJ,$DF233+10),"")</f>
      </c>
      <c r="CV233">
        <f>IF($DG233&gt;=11,INDEX($CJ:$CJ,$DF233+11),"")</f>
      </c>
      <c r="CW233">
        <f>IF($DG233&gt;=12,INDEX($CJ:$CJ,$DF233+12),"")</f>
      </c>
      <c r="CX233">
        <f>IF($DG233&gt;=13,INDEX($CJ:$CJ,$DF233+13),"")</f>
      </c>
      <c r="CY233">
        <f>IF($DG233&gt;=14,INDEX($CJ:$CJ,$DF233+14),"")</f>
      </c>
      <c r="CZ233">
        <f>IF($DG233&gt;=15,INDEX($CJ:$CJ,$DF233+15),"")</f>
      </c>
      <c r="DA233">
        <f>IF($DG233&gt;=16,INDEX($CJ:$CJ,$DF233+16),"")</f>
      </c>
      <c r="DB233">
        <f>IF($DG233&gt;=17,INDEX($CJ:$CJ,$DF233+17),"")</f>
      </c>
      <c r="DC233">
        <f>IF($DG233&gt;=18,INDEX($CJ:$CJ,$DF233+18),"")</f>
      </c>
      <c r="DD233">
        <f>IF($DG233&gt;=19,INDEX($CJ:$CJ,$DF233+19),"")</f>
      </c>
      <c r="DE233">
        <f>IF($DG233&gt;=20,INDEX($CJ:$CJ,$DF233+20),"")</f>
      </c>
      <c r="DF233">
        <f>IFERROR(MATCH($CI233,$CJ$2:$CJ$263,0)+1,0)</f>
      </c>
      <c r="DG233">
        <f>IFERROR(INDEX($CK$2:$CK$263,MATCH($CI233,$CJ$2:$CJ$263,0)),0)</f>
      </c>
      <c r="DH233">
        <f>IFERROR(INDEX($AO:$AO,MATCH($N233,$AN:$AN,0))&amp;"","")</f>
      </c>
      <c r="DL233">
        <f>IF($GO233&gt;=1,INDEX($DI:$DI,$GN233+1),"")</f>
      </c>
      <c r="DM233">
        <f>IF($GO233&gt;=2,INDEX($DI:$DI,$GN233+2),"")</f>
      </c>
      <c r="DN233">
        <f>IF($GO233&gt;=3,INDEX($DI:$DI,$GN233+3),"")</f>
      </c>
      <c r="DO233">
        <f>IF($GO233&gt;=4,INDEX($DI:$DI,$GN233+4),"")</f>
      </c>
      <c r="DP233">
        <f>IF($GO233&gt;=5,INDEX($DI:$DI,$GN233+5),"")</f>
      </c>
      <c r="DQ233">
        <f>IF($GO233&gt;=6,INDEX($DI:$DI,$GN233+6),"")</f>
      </c>
      <c r="DR233">
        <f>IF($GO233&gt;=7,INDEX($DI:$DI,$GN233+7),"")</f>
      </c>
      <c r="DS233">
        <f>IF($GO233&gt;=8,INDEX($DI:$DI,$GN233+8),"")</f>
      </c>
      <c r="DT233">
        <f>IF($GO233&gt;=9,INDEX($DI:$DI,$GN233+9),"")</f>
      </c>
      <c r="DU233">
        <f>IF($GO233&gt;=10,INDEX($DI:$DI,$GN233+10),"")</f>
      </c>
      <c r="DV233">
        <f>IF($GO233&gt;=11,INDEX($DI:$DI,$GN233+11),"")</f>
      </c>
      <c r="DW233">
        <f>IF($GO233&gt;=12,INDEX($DI:$DI,$GN233+12),"")</f>
      </c>
      <c r="DX233">
        <f>IF($GO233&gt;=13,INDEX($DI:$DI,$GN233+13),"")</f>
      </c>
      <c r="DY233">
        <f>IF($GO233&gt;=14,INDEX($DI:$DI,$GN233+14),"")</f>
      </c>
      <c r="DZ233">
        <f>IF($GO233&gt;=15,INDEX($DI:$DI,$GN233+15),"")</f>
      </c>
      <c r="EA233">
        <f>IF($GO233&gt;=16,INDEX($DI:$DI,$GN233+16),"")</f>
      </c>
      <c r="EB233">
        <f>IF($GO233&gt;=17,INDEX($DI:$DI,$GN233+17),"")</f>
      </c>
      <c r="EC233">
        <f>IF($GO233&gt;=18,INDEX($DI:$DI,$GN233+18),"")</f>
      </c>
      <c r="ED233">
        <f>IF($GO233&gt;=19,INDEX($DI:$DI,$GN233+19),"")</f>
      </c>
      <c r="EE233">
        <f>IF($GO233&gt;=20,INDEX($DI:$DI,$GN233+20),"")</f>
      </c>
      <c r="EF233">
        <f>IF($GO233&gt;=21,INDEX($DI:$DI,$GN233+21),"")</f>
      </c>
      <c r="EG233">
        <f>IF($GO233&gt;=22,INDEX($DI:$DI,$GN233+22),"")</f>
      </c>
      <c r="EH233">
        <f>IF($GO233&gt;=23,INDEX($DI:$DI,$GN233+23),"")</f>
      </c>
      <c r="EI233">
        <f>IF($GO233&gt;=24,INDEX($DI:$DI,$GN233+24),"")</f>
      </c>
      <c r="EJ233">
        <f>IF($GO233&gt;=25,INDEX($DI:$DI,$GN233+25),"")</f>
      </c>
      <c r="EK233">
        <f>IF($GO233&gt;=26,INDEX($DI:$DI,$GN233+26),"")</f>
      </c>
      <c r="EL233">
        <f>IF($GO233&gt;=27,INDEX($DI:$DI,$GN233+27),"")</f>
      </c>
      <c r="EM233">
        <f>IF($GO233&gt;=28,INDEX($DI:$DI,$GN233+28),"")</f>
      </c>
      <c r="EN233">
        <f>IF($GO233&gt;=29,INDEX($DI:$DI,$GN233+29),"")</f>
      </c>
      <c r="EO233">
        <f>IF($GO233&gt;=30,INDEX($DI:$DI,$GN233+30),"")</f>
      </c>
      <c r="EP233">
        <f>IF($GO233&gt;=31,INDEX($DI:$DI,$GN233+31),"")</f>
      </c>
      <c r="EQ233">
        <f>IF($GO233&gt;=32,INDEX($DI:$DI,$GN233+32),"")</f>
      </c>
      <c r="ER233">
        <f>IF($GO233&gt;=33,INDEX($DI:$DI,$GN233+33),"")</f>
      </c>
      <c r="ES233">
        <f>IF($GO233&gt;=34,INDEX($DI:$DI,$GN233+34),"")</f>
      </c>
      <c r="ET233">
        <f>IF($GO233&gt;=35,INDEX($DI:$DI,$GN233+35),"")</f>
      </c>
      <c r="EU233">
        <f>IF($GO233&gt;=36,INDEX($DI:$DI,$GN233+36),"")</f>
      </c>
      <c r="EV233">
        <f>IF($GO233&gt;=37,INDEX($DI:$DI,$GN233+37),"")</f>
      </c>
      <c r="EW233">
        <f>IF($GO233&gt;=38,INDEX($DI:$DI,$GN233+38),"")</f>
      </c>
      <c r="EX233">
        <f>IF($GO233&gt;=39,INDEX($DI:$DI,$GN233+39),"")</f>
      </c>
      <c r="EY233">
        <f>IF($GO233&gt;=40,INDEX($DI:$DI,$GN233+40),"")</f>
      </c>
      <c r="EZ233">
        <f>IF($GO233&gt;=1,INDEX($DJ:$DJ,$GN233+1),"")</f>
      </c>
      <c r="FA233">
        <f>IF($GO233&gt;=2,INDEX($DJ:$DJ,$GN233+2),"")</f>
      </c>
      <c r="FB233">
        <f>IF($GO233&gt;=3,INDEX($DJ:$DJ,$GN233+3),"")</f>
      </c>
      <c r="FC233">
        <f>IF($GO233&gt;=4,INDEX($DJ:$DJ,$GN233+4),"")</f>
      </c>
      <c r="FD233">
        <f>IF($GO233&gt;=5,INDEX($DJ:$DJ,$GN233+5),"")</f>
      </c>
      <c r="FE233">
        <f>IF($GO233&gt;=6,INDEX($DJ:$DJ,$GN233+6),"")</f>
      </c>
      <c r="FF233">
        <f>IF($GO233&gt;=7,INDEX($DJ:$DJ,$GN233+7),"")</f>
      </c>
      <c r="FG233">
        <f>IF($GO233&gt;=8,INDEX($DJ:$DJ,$GN233+8),"")</f>
      </c>
      <c r="FH233">
        <f>IF($GO233&gt;=9,INDEX($DJ:$DJ,$GN233+9),"")</f>
      </c>
      <c r="FI233">
        <f>IF($GO233&gt;=10,INDEX($DJ:$DJ,$GN233+10),"")</f>
      </c>
      <c r="FJ233">
        <f>IF($GO233&gt;=11,INDEX($DJ:$DJ,$GN233+11),"")</f>
      </c>
      <c r="FK233">
        <f>IF($GO233&gt;=12,INDEX($DJ:$DJ,$GN233+12),"")</f>
      </c>
      <c r="FL233">
        <f>IF($GO233&gt;=13,INDEX($DJ:$DJ,$GN233+13),"")</f>
      </c>
      <c r="FM233">
        <f>IF($GO233&gt;=14,INDEX($DJ:$DJ,$GN233+14),"")</f>
      </c>
      <c r="FN233">
        <f>IF($GO233&gt;=15,INDEX($DJ:$DJ,$GN233+15),"")</f>
      </c>
      <c r="FO233">
        <f>IF($GO233&gt;=16,INDEX($DJ:$DJ,$GN233+16),"")</f>
      </c>
      <c r="FP233">
        <f>IF($GO233&gt;=17,INDEX($DJ:$DJ,$GN233+17),"")</f>
      </c>
      <c r="FQ233">
        <f>IF($GO233&gt;=18,INDEX($DJ:$DJ,$GN233+18),"")</f>
      </c>
      <c r="FR233">
        <f>IF($GO233&gt;=19,INDEX($DJ:$DJ,$GN233+19),"")</f>
      </c>
      <c r="FS233">
        <f>IF($GO233&gt;=20,INDEX($DJ:$DJ,$GN233+20),"")</f>
      </c>
      <c r="FT233">
        <f>IF($GO233&gt;=21,INDEX($DJ:$DJ,$GN233+21),"")</f>
      </c>
      <c r="FU233">
        <f>IF($GO233&gt;=22,INDEX($DJ:$DJ,$GN233+22),"")</f>
      </c>
      <c r="FV233">
        <f>IF($GO233&gt;=23,INDEX($DJ:$DJ,$GN233+23),"")</f>
      </c>
      <c r="FW233">
        <f>IF($GO233&gt;=24,INDEX($DJ:$DJ,$GN233+24),"")</f>
      </c>
      <c r="FX233">
        <f>IF($GO233&gt;=25,INDEX($DJ:$DJ,$GN233+25),"")</f>
      </c>
      <c r="FY233">
        <f>IF($GO233&gt;=26,INDEX($DJ:$DJ,$GN233+26),"")</f>
      </c>
      <c r="FZ233">
        <f>IF($GO233&gt;=27,INDEX($DJ:$DJ,$GN233+27),"")</f>
      </c>
      <c r="GA233">
        <f>IF($GO233&gt;=28,INDEX($DJ:$DJ,$GN233+28),"")</f>
      </c>
      <c r="GB233">
        <f>IF($GO233&gt;=29,INDEX($DJ:$DJ,$GN233+29),"")</f>
      </c>
      <c r="GC233">
        <f>IF($GO233&gt;=30,INDEX($DJ:$DJ,$GN233+30),"")</f>
      </c>
      <c r="GD233">
        <f>IF($GO233&gt;=31,INDEX($DJ:$DJ,$GN233+31),"")</f>
      </c>
      <c r="GE233">
        <f>IF($GO233&gt;=32,INDEX($DJ:$DJ,$GN233+32),"")</f>
      </c>
      <c r="GF233">
        <f>IF($GO233&gt;=33,INDEX($DJ:$DJ,$GN233+33),"")</f>
      </c>
      <c r="GG233">
        <f>IF($GO233&gt;=34,INDEX($DJ:$DJ,$GN233+34),"")</f>
      </c>
      <c r="GH233">
        <f>IF($GO233&gt;=35,INDEX($DJ:$DJ,$GN233+35),"")</f>
      </c>
      <c r="GI233">
        <f>IF($GO233&gt;=36,INDEX($DJ:$DJ,$GN233+36),"")</f>
      </c>
      <c r="GJ233">
        <f>IF($GO233&gt;=37,INDEX($DJ:$DJ,$GN233+37),"")</f>
      </c>
      <c r="GK233">
        <f>IF($GO233&gt;=38,INDEX($DJ:$DJ,$GN233+38),"")</f>
      </c>
      <c r="GL233">
        <f>IF($GO233&gt;=39,INDEX($DJ:$DJ,$GN233+39),"")</f>
      </c>
      <c r="GM233">
        <f>IF($GO233&gt;=40,INDEX($DJ:$DJ,$GN233+40),"")</f>
      </c>
      <c r="GN233">
        <f>IFERROR(MATCH($DH233,$DI$2:$DI$148,0)+1,0)</f>
      </c>
      <c r="GO233">
        <f>IFERROR(INDEX($DK$2:$DK$148,MATCH($DH233,$DI$2:$DI$148,0)),0)</f>
      </c>
      <c r="GP233">
        <f>IFERROR(MATCH($Y233,$DL$233:$EY$233,0),0)</f>
      </c>
      <c r="GQ233">
        <f>IF($GP233&gt;0,INDEX($EZ$233:$GM$233,$GP233),"")</f>
      </c>
      <c r="GR233" t="s">
        <v>445</v>
      </c>
      <c r="GT233">
        <f>IF($JC233&gt;=1,INDEX($GR:$GR,$JB233+1),"")</f>
      </c>
      <c r="GU233">
        <f>IF($JC233&gt;=2,INDEX($GR:$GR,$JB233+2),"")</f>
      </c>
      <c r="GV233">
        <f>IF($JC233&gt;=3,INDEX($GR:$GR,$JB233+3),"")</f>
      </c>
      <c r="GW233">
        <f>IF($JC233&gt;=4,INDEX($GR:$GR,$JB233+4),"")</f>
      </c>
      <c r="GX233">
        <f>IF($JC233&gt;=5,INDEX($GR:$GR,$JB233+5),"")</f>
      </c>
      <c r="GY233">
        <f>IF($JC233&gt;=6,INDEX($GR:$GR,$JB233+6),"")</f>
      </c>
      <c r="GZ233">
        <f>IF($JC233&gt;=7,INDEX($GR:$GR,$JB233+7),"")</f>
      </c>
      <c r="HA233">
        <f>IF($JC233&gt;=8,INDEX($GR:$GR,$JB233+8),"")</f>
      </c>
      <c r="HB233">
        <f>IF($JC233&gt;=9,INDEX($GR:$GR,$JB233+9),"")</f>
      </c>
      <c r="HC233">
        <f>IF($JC233&gt;=10,INDEX($GR:$GR,$JB233+10),"")</f>
      </c>
      <c r="HD233">
        <f>IF($JC233&gt;=11,INDEX($GR:$GR,$JB233+11),"")</f>
      </c>
      <c r="HE233">
        <f>IF($JC233&gt;=12,INDEX($GR:$GR,$JB233+12),"")</f>
      </c>
      <c r="HF233">
        <f>IF($JC233&gt;=13,INDEX($GR:$GR,$JB233+13),"")</f>
      </c>
      <c r="HG233">
        <f>IF($JC233&gt;=14,INDEX($GR:$GR,$JB233+14),"")</f>
      </c>
      <c r="HH233">
        <f>IF($JC233&gt;=15,INDEX($GR:$GR,$JB233+15),"")</f>
      </c>
      <c r="HI233">
        <f>IF($JC233&gt;=16,INDEX($GR:$GR,$JB233+16),"")</f>
      </c>
      <c r="HJ233">
        <f>IF($JC233&gt;=17,INDEX($GR:$GR,$JB233+17),"")</f>
      </c>
      <c r="HK233">
        <f>IF($JC233&gt;=18,INDEX($GR:$GR,$JB233+18),"")</f>
      </c>
      <c r="HL233">
        <f>IF($JC233&gt;=19,INDEX($GR:$GR,$JB233+19),"")</f>
      </c>
      <c r="HM233">
        <f>IF($JC233&gt;=20,INDEX($GR:$GR,$JB233+20),"")</f>
      </c>
      <c r="HN233">
        <f>IF($JC233&gt;=21,INDEX($GR:$GR,$JB233+21),"")</f>
      </c>
      <c r="HO233">
        <f>IF($JC233&gt;=22,INDEX($GR:$GR,$JB233+22),"")</f>
      </c>
      <c r="HP233">
        <f>IF($JC233&gt;=23,INDEX($GR:$GR,$JB233+23),"")</f>
      </c>
      <c r="HQ233">
        <f>IF($JC233&gt;=24,INDEX($GR:$GR,$JB233+24),"")</f>
      </c>
      <c r="HR233">
        <f>IF($JC233&gt;=25,INDEX($GR:$GR,$JB233+25),"")</f>
      </c>
      <c r="HS233">
        <f>IF($JC233&gt;=26,INDEX($GR:$GR,$JB233+26),"")</f>
      </c>
      <c r="HT233">
        <f>IF($JC233&gt;=27,INDEX($GR:$GR,$JB233+27),"")</f>
      </c>
      <c r="HU233">
        <f>IF($JC233&gt;=28,INDEX($GR:$GR,$JB233+28),"")</f>
      </c>
      <c r="HV233">
        <f>IF($JC233&gt;=29,INDEX($GR:$GR,$JB233+29),"")</f>
      </c>
      <c r="HW233">
        <f>IF($JC233&gt;=30,INDEX($GR:$GR,$JB233+30),"")</f>
      </c>
      <c r="HX233">
        <f>IF($JC233&gt;=31,INDEX($GR:$GR,$JB233+31),"")</f>
      </c>
      <c r="HY233">
        <f>IF($JC233&gt;=32,INDEX($GR:$GR,$JB233+32),"")</f>
      </c>
      <c r="HZ233">
        <f>IF($JC233&gt;=33,INDEX($GR:$GR,$JB233+33),"")</f>
      </c>
      <c r="IA233">
        <f>IF($JC233&gt;=34,INDEX($GR:$GR,$JB233+34),"")</f>
      </c>
      <c r="IB233">
        <f>IF($JC233&gt;=35,INDEX($GR:$GR,$JB233+35),"")</f>
      </c>
      <c r="IC233">
        <f>IF($JC233&gt;=36,INDEX($GR:$GR,$JB233+36),"")</f>
      </c>
      <c r="ID233">
        <f>IF($JC233&gt;=37,INDEX($GR:$GR,$JB233+37),"")</f>
      </c>
      <c r="IE233">
        <f>IF($JC233&gt;=38,INDEX($GR:$GR,$JB233+38),"")</f>
      </c>
      <c r="IF233">
        <f>IF($JC233&gt;=39,INDEX($GR:$GR,$JB233+39),"")</f>
      </c>
      <c r="IG233">
        <f>IF($JC233&gt;=40,INDEX($GR:$GR,$JB233+40),"")</f>
      </c>
      <c r="IH233">
        <f>IF($JC233&gt;=41,INDEX($GR:$GR,$JB233+41),"")</f>
      </c>
      <c r="II233">
        <f>IF($JC233&gt;=42,INDEX($GR:$GR,$JB233+42),"")</f>
      </c>
      <c r="IJ233">
        <f>IF($JC233&gt;=43,INDEX($GR:$GR,$JB233+43),"")</f>
      </c>
      <c r="IK233">
        <f>IF($JC233&gt;=44,INDEX($GR:$GR,$JB233+44),"")</f>
      </c>
      <c r="IL233">
        <f>IF($JC233&gt;=45,INDEX($GR:$GR,$JB233+45),"")</f>
      </c>
      <c r="IM233">
        <f>IF($JC233&gt;=46,INDEX($GR:$GR,$JB233+46),"")</f>
      </c>
      <c r="IN233">
        <f>IF($JC233&gt;=47,INDEX($GR:$GR,$JB233+47),"")</f>
      </c>
      <c r="IO233">
        <f>IF($JC233&gt;=48,INDEX($GR:$GR,$JB233+48),"")</f>
      </c>
      <c r="IP233">
        <f>IF($JC233&gt;=49,INDEX($GR:$GR,$JB233+49),"")</f>
      </c>
      <c r="IQ233">
        <f>IF($JC233&gt;=50,INDEX($GR:$GR,$JB233+50),"")</f>
      </c>
      <c r="IR233">
        <f>IF($JC233&gt;=51,INDEX($GR:$GR,$JB233+51),"")</f>
      </c>
      <c r="IS233">
        <f>IF($JC233&gt;=52,INDEX($GR:$GR,$JB233+52),"")</f>
      </c>
      <c r="IT233">
        <f>IF($JC233&gt;=53,INDEX($GR:$GR,$JB233+53),"")</f>
      </c>
      <c r="IU233">
        <f>IF($JC233&gt;=54,INDEX($GR:$GR,$JB233+54),"")</f>
      </c>
      <c r="IV233">
        <f>IF($JC233&gt;=55,INDEX($GR:$GR,$JB233+55),"")</f>
      </c>
      <c r="IW233">
        <f>IF($JC233&gt;=56,INDEX($GR:$GR,$JB233+56),"")</f>
      </c>
      <c r="IX233">
        <f>IF($JC233&gt;=57,INDEX($GR:$GR,$JB233+57),"")</f>
      </c>
      <c r="IY233">
        <f>IF($JC233&gt;=58,INDEX($GR:$GR,$JB233+58),"")</f>
      </c>
      <c r="IZ233">
        <f>IF($JC233&gt;=59,INDEX($GR:$GR,$JB233+59),"")</f>
      </c>
      <c r="JA233">
        <f>IF($JC233&gt;=60,INDEX($GR:$GR,$JB233+60),"")</f>
      </c>
      <c r="JB233">
        <f>IFERROR(MATCH($GQ233,$GR$2:$GR$324,0)+1,0)</f>
      </c>
      <c r="JC233">
        <f>IFERROR(INDEX($GS$2:$GS$324,MATCH($GQ233,$GR$2:$GR$324,0)),0)</f>
      </c>
      <c r="JD233" t="s">
        <v>40</v>
      </c>
      <c r="JE233" t="s">
        <v>40</v>
      </c>
    </row>
    <row r="234" spans="1:265" x14ac:dyDescent="0.25">
      <c r="Q234">
        <f>IF(OR($T234="",$P234=""),"",IFERROR($T234/$P234,0))</f>
      </c>
      <c r="R234">
        <f>IF($T234="","",
SUM($S234,$U234,$Z234,$V234,$X234)*
(1-IF($AA234="",0,VALUE($AA234)/100)))</f>
      </c>
      <c r="S234">
        <f>IF($T234="","",$T234)</f>
      </c>
      <c r="U234">
        <f>IF($T234="","",
IF($N234="","",
IF(ISNUMBER(SEARCH("exempt",LOWER($N234))),0,
$T234*(VALUE(SUBSTITUTE($N234,"%",""))/100))))</f>
      </c>
      <c r="AB234">
        <f>IFERROR(IF(FIND(" - ",$K234)&gt;0,MID($K234,FIND(" - ",$K234)+3,LEN($K234)),""),"")</f>
      </c>
      <c r="AK234" t="s">
        <v>779</v>
      </c>
      <c r="AP234">
        <f>IFERROR(LEFT($K234,FIND(" - ",$K234)-1),$K234)</f>
      </c>
      <c r="AS234">
        <f>IF($CH234&gt;=1,INDEX($AQ:$AQ,$CG234+1),"")</f>
      </c>
      <c r="AT234">
        <f>IF($CH234&gt;=2,INDEX($AQ:$AQ,$CG234+2),"")</f>
      </c>
      <c r="AU234">
        <f>IF($CH234&gt;=3,INDEX($AQ:$AQ,$CG234+3),"")</f>
      </c>
      <c r="AV234">
        <f>IF($CH234&gt;=4,INDEX($AQ:$AQ,$CG234+4),"")</f>
      </c>
      <c r="AW234">
        <f>IF($CH234&gt;=5,INDEX($AQ:$AQ,$CG234+5),"")</f>
      </c>
      <c r="AX234">
        <f>IF($CH234&gt;=6,INDEX($AQ:$AQ,$CG234+6),"")</f>
      </c>
      <c r="AY234">
        <f>IF($CH234&gt;=7,INDEX($AQ:$AQ,$CG234+7),"")</f>
      </c>
      <c r="AZ234">
        <f>IF($CH234&gt;=8,INDEX($AQ:$AQ,$CG234+8),"")</f>
      </c>
      <c r="BA234">
        <f>IF($CH234&gt;=9,INDEX($AQ:$AQ,$CG234+9),"")</f>
      </c>
      <c r="BB234">
        <f>IF($CH234&gt;=10,INDEX($AQ:$AQ,$CG234+10),"")</f>
      </c>
      <c r="BC234">
        <f>IF($CH234&gt;=11,INDEX($AQ:$AQ,$CG234+11),"")</f>
      </c>
      <c r="BD234">
        <f>IF($CH234&gt;=12,INDEX($AQ:$AQ,$CG234+12),"")</f>
      </c>
      <c r="BE234">
        <f>IF($CH234&gt;=13,INDEX($AQ:$AQ,$CG234+13),"")</f>
      </c>
      <c r="BF234">
        <f>IF($CH234&gt;=14,INDEX($AQ:$AQ,$CG234+14),"")</f>
      </c>
      <c r="BG234">
        <f>IF($CH234&gt;=15,INDEX($AQ:$AQ,$CG234+15),"")</f>
      </c>
      <c r="BH234">
        <f>IF($CH234&gt;=16,INDEX($AQ:$AQ,$CG234+16),"")</f>
      </c>
      <c r="BI234">
        <f>IF($CH234&gt;=17,INDEX($AQ:$AQ,$CG234+17),"")</f>
      </c>
      <c r="BJ234">
        <f>IF($CH234&gt;=18,INDEX($AQ:$AQ,$CG234+18),"")</f>
      </c>
      <c r="BK234">
        <f>IF($CH234&gt;=19,INDEX($AQ:$AQ,$CG234+19),"")</f>
      </c>
      <c r="BL234">
        <f>IF($CH234&gt;=20,INDEX($AQ:$AQ,$CG234+20),"")</f>
      </c>
      <c r="BM234">
        <f>IF($CH234&gt;=21,INDEX($AQ:$AQ,$CG234+21),"")</f>
      </c>
      <c r="BN234">
        <f>IF($CH234&gt;=22,INDEX($AQ:$AQ,$CG234+22),"")</f>
      </c>
      <c r="BO234">
        <f>IF($CH234&gt;=23,INDEX($AQ:$AQ,$CG234+23),"")</f>
      </c>
      <c r="BP234">
        <f>IF($CH234&gt;=24,INDEX($AQ:$AQ,$CG234+24),"")</f>
      </c>
      <c r="BQ234">
        <f>IF($CH234&gt;=25,INDEX($AQ:$AQ,$CG234+25),"")</f>
      </c>
      <c r="BR234">
        <f>IF($CH234&gt;=26,INDEX($AQ:$AQ,$CG234+26),"")</f>
      </c>
      <c r="BS234">
        <f>IF($CH234&gt;=27,INDEX($AQ:$AQ,$CG234+27),"")</f>
      </c>
      <c r="BT234">
        <f>IF($CH234&gt;=28,INDEX($AQ:$AQ,$CG234+28),"")</f>
      </c>
      <c r="BU234">
        <f>IF($CH234&gt;=29,INDEX($AQ:$AQ,$CG234+29),"")</f>
      </c>
      <c r="BV234">
        <f>IF($CH234&gt;=30,INDEX($AQ:$AQ,$CG234+30),"")</f>
      </c>
      <c r="BW234">
        <f>IF($CH234&gt;=31,INDEX($AQ:$AQ,$CG234+31),"")</f>
      </c>
      <c r="BX234">
        <f>IF($CH234&gt;=32,INDEX($AQ:$AQ,$CG234+32),"")</f>
      </c>
      <c r="BY234">
        <f>IF($CH234&gt;=33,INDEX($AQ:$AQ,$CG234+33),"")</f>
      </c>
      <c r="BZ234">
        <f>IF($CH234&gt;=34,INDEX($AQ:$AQ,$CG234+34),"")</f>
      </c>
      <c r="CA234">
        <f>IF($CH234&gt;=35,INDEX($AQ:$AQ,$CG234+35),"")</f>
      </c>
      <c r="CB234">
        <f>IF($CH234&gt;=36,INDEX($AQ:$AQ,$CG234+36),"")</f>
      </c>
      <c r="CC234">
        <f>IF($CH234&gt;=37,INDEX($AQ:$AQ,$CG234+37),"")</f>
      </c>
      <c r="CD234">
        <f>IF($CH234&gt;=38,INDEX($AQ:$AQ,$CG234+38),"")</f>
      </c>
      <c r="CE234">
        <f>IF($CH234&gt;=39,INDEX($AQ:$AQ,$CG234+39),"")</f>
      </c>
      <c r="CF234">
        <f>IF($CH234&gt;=40,INDEX($AQ:$AQ,$CG234+40),"")</f>
      </c>
      <c r="CG234">
        <f>IFERROR(MATCH($AP234,$AQ$2:$AQ$134,0)+1,0)</f>
      </c>
      <c r="CH234">
        <f>IFERROR(INDEX($AR$2:$AR$134,MATCH($AP234,$AQ$2:$AQ$134,0)),0)</f>
      </c>
      <c r="CI234">
        <f>IFERROR(LEFT($L234,FIND(" - ",$L234)-1),$L234)</f>
      </c>
      <c r="CJ234" t="s">
        <v>780</v>
      </c>
      <c r="CK234">
        <v>1</v>
      </c>
      <c r="CL234">
        <f>IF($DG234&gt;=1,INDEX($CJ:$CJ,$DF234+1),"")</f>
      </c>
      <c r="CM234">
        <f>IF($DG234&gt;=2,INDEX($CJ:$CJ,$DF234+2),"")</f>
      </c>
      <c r="CN234">
        <f>IF($DG234&gt;=3,INDEX($CJ:$CJ,$DF234+3),"")</f>
      </c>
      <c r="CO234">
        <f>IF($DG234&gt;=4,INDEX($CJ:$CJ,$DF234+4),"")</f>
      </c>
      <c r="CP234">
        <f>IF($DG234&gt;=5,INDEX($CJ:$CJ,$DF234+5),"")</f>
      </c>
      <c r="CQ234">
        <f>IF($DG234&gt;=6,INDEX($CJ:$CJ,$DF234+6),"")</f>
      </c>
      <c r="CR234">
        <f>IF($DG234&gt;=7,INDEX($CJ:$CJ,$DF234+7),"")</f>
      </c>
      <c r="CS234">
        <f>IF($DG234&gt;=8,INDEX($CJ:$CJ,$DF234+8),"")</f>
      </c>
      <c r="CT234">
        <f>IF($DG234&gt;=9,INDEX($CJ:$CJ,$DF234+9),"")</f>
      </c>
      <c r="CU234">
        <f>IF($DG234&gt;=10,INDEX($CJ:$CJ,$DF234+10),"")</f>
      </c>
      <c r="CV234">
        <f>IF($DG234&gt;=11,INDEX($CJ:$CJ,$DF234+11),"")</f>
      </c>
      <c r="CW234">
        <f>IF($DG234&gt;=12,INDEX($CJ:$CJ,$DF234+12),"")</f>
      </c>
      <c r="CX234">
        <f>IF($DG234&gt;=13,INDEX($CJ:$CJ,$DF234+13),"")</f>
      </c>
      <c r="CY234">
        <f>IF($DG234&gt;=14,INDEX($CJ:$CJ,$DF234+14),"")</f>
      </c>
      <c r="CZ234">
        <f>IF($DG234&gt;=15,INDEX($CJ:$CJ,$DF234+15),"")</f>
      </c>
      <c r="DA234">
        <f>IF($DG234&gt;=16,INDEX($CJ:$CJ,$DF234+16),"")</f>
      </c>
      <c r="DB234">
        <f>IF($DG234&gt;=17,INDEX($CJ:$CJ,$DF234+17),"")</f>
      </c>
      <c r="DC234">
        <f>IF($DG234&gt;=18,INDEX($CJ:$CJ,$DF234+18),"")</f>
      </c>
      <c r="DD234">
        <f>IF($DG234&gt;=19,INDEX($CJ:$CJ,$DF234+19),"")</f>
      </c>
      <c r="DE234">
        <f>IF($DG234&gt;=20,INDEX($CJ:$CJ,$DF234+20),"")</f>
      </c>
      <c r="DF234">
        <f>IFERROR(MATCH($CI234,$CJ$2:$CJ$263,0)+1,0)</f>
      </c>
      <c r="DG234">
        <f>IFERROR(INDEX($CK$2:$CK$263,MATCH($CI234,$CJ$2:$CJ$263,0)),0)</f>
      </c>
      <c r="DH234">
        <f>IFERROR(INDEX($AO:$AO,MATCH($N234,$AN:$AN,0))&amp;"","")</f>
      </c>
      <c r="DL234">
        <f>IF($GO234&gt;=1,INDEX($DI:$DI,$GN234+1),"")</f>
      </c>
      <c r="DM234">
        <f>IF($GO234&gt;=2,INDEX($DI:$DI,$GN234+2),"")</f>
      </c>
      <c r="DN234">
        <f>IF($GO234&gt;=3,INDEX($DI:$DI,$GN234+3),"")</f>
      </c>
      <c r="DO234">
        <f>IF($GO234&gt;=4,INDEX($DI:$DI,$GN234+4),"")</f>
      </c>
      <c r="DP234">
        <f>IF($GO234&gt;=5,INDEX($DI:$DI,$GN234+5),"")</f>
      </c>
      <c r="DQ234">
        <f>IF($GO234&gt;=6,INDEX($DI:$DI,$GN234+6),"")</f>
      </c>
      <c r="DR234">
        <f>IF($GO234&gt;=7,INDEX($DI:$DI,$GN234+7),"")</f>
      </c>
      <c r="DS234">
        <f>IF($GO234&gt;=8,INDEX($DI:$DI,$GN234+8),"")</f>
      </c>
      <c r="DT234">
        <f>IF($GO234&gt;=9,INDEX($DI:$DI,$GN234+9),"")</f>
      </c>
      <c r="DU234">
        <f>IF($GO234&gt;=10,INDEX($DI:$DI,$GN234+10),"")</f>
      </c>
      <c r="DV234">
        <f>IF($GO234&gt;=11,INDEX($DI:$DI,$GN234+11),"")</f>
      </c>
      <c r="DW234">
        <f>IF($GO234&gt;=12,INDEX($DI:$DI,$GN234+12),"")</f>
      </c>
      <c r="DX234">
        <f>IF($GO234&gt;=13,INDEX($DI:$DI,$GN234+13),"")</f>
      </c>
      <c r="DY234">
        <f>IF($GO234&gt;=14,INDEX($DI:$DI,$GN234+14),"")</f>
      </c>
      <c r="DZ234">
        <f>IF($GO234&gt;=15,INDEX($DI:$DI,$GN234+15),"")</f>
      </c>
      <c r="EA234">
        <f>IF($GO234&gt;=16,INDEX($DI:$DI,$GN234+16),"")</f>
      </c>
      <c r="EB234">
        <f>IF($GO234&gt;=17,INDEX($DI:$DI,$GN234+17),"")</f>
      </c>
      <c r="EC234">
        <f>IF($GO234&gt;=18,INDEX($DI:$DI,$GN234+18),"")</f>
      </c>
      <c r="ED234">
        <f>IF($GO234&gt;=19,INDEX($DI:$DI,$GN234+19),"")</f>
      </c>
      <c r="EE234">
        <f>IF($GO234&gt;=20,INDEX($DI:$DI,$GN234+20),"")</f>
      </c>
      <c r="EF234">
        <f>IF($GO234&gt;=21,INDEX($DI:$DI,$GN234+21),"")</f>
      </c>
      <c r="EG234">
        <f>IF($GO234&gt;=22,INDEX($DI:$DI,$GN234+22),"")</f>
      </c>
      <c r="EH234">
        <f>IF($GO234&gt;=23,INDEX($DI:$DI,$GN234+23),"")</f>
      </c>
      <c r="EI234">
        <f>IF($GO234&gt;=24,INDEX($DI:$DI,$GN234+24),"")</f>
      </c>
      <c r="EJ234">
        <f>IF($GO234&gt;=25,INDEX($DI:$DI,$GN234+25),"")</f>
      </c>
      <c r="EK234">
        <f>IF($GO234&gt;=26,INDEX($DI:$DI,$GN234+26),"")</f>
      </c>
      <c r="EL234">
        <f>IF($GO234&gt;=27,INDEX($DI:$DI,$GN234+27),"")</f>
      </c>
      <c r="EM234">
        <f>IF($GO234&gt;=28,INDEX($DI:$DI,$GN234+28),"")</f>
      </c>
      <c r="EN234">
        <f>IF($GO234&gt;=29,INDEX($DI:$DI,$GN234+29),"")</f>
      </c>
      <c r="EO234">
        <f>IF($GO234&gt;=30,INDEX($DI:$DI,$GN234+30),"")</f>
      </c>
      <c r="EP234">
        <f>IF($GO234&gt;=31,INDEX($DI:$DI,$GN234+31),"")</f>
      </c>
      <c r="EQ234">
        <f>IF($GO234&gt;=32,INDEX($DI:$DI,$GN234+32),"")</f>
      </c>
      <c r="ER234">
        <f>IF($GO234&gt;=33,INDEX($DI:$DI,$GN234+33),"")</f>
      </c>
      <c r="ES234">
        <f>IF($GO234&gt;=34,INDEX($DI:$DI,$GN234+34),"")</f>
      </c>
      <c r="ET234">
        <f>IF($GO234&gt;=35,INDEX($DI:$DI,$GN234+35),"")</f>
      </c>
      <c r="EU234">
        <f>IF($GO234&gt;=36,INDEX($DI:$DI,$GN234+36),"")</f>
      </c>
      <c r="EV234">
        <f>IF($GO234&gt;=37,INDEX($DI:$DI,$GN234+37),"")</f>
      </c>
      <c r="EW234">
        <f>IF($GO234&gt;=38,INDEX($DI:$DI,$GN234+38),"")</f>
      </c>
      <c r="EX234">
        <f>IF($GO234&gt;=39,INDEX($DI:$DI,$GN234+39),"")</f>
      </c>
      <c r="EY234">
        <f>IF($GO234&gt;=40,INDEX($DI:$DI,$GN234+40),"")</f>
      </c>
      <c r="EZ234">
        <f>IF($GO234&gt;=1,INDEX($DJ:$DJ,$GN234+1),"")</f>
      </c>
      <c r="FA234">
        <f>IF($GO234&gt;=2,INDEX($DJ:$DJ,$GN234+2),"")</f>
      </c>
      <c r="FB234">
        <f>IF($GO234&gt;=3,INDEX($DJ:$DJ,$GN234+3),"")</f>
      </c>
      <c r="FC234">
        <f>IF($GO234&gt;=4,INDEX($DJ:$DJ,$GN234+4),"")</f>
      </c>
      <c r="FD234">
        <f>IF($GO234&gt;=5,INDEX($DJ:$DJ,$GN234+5),"")</f>
      </c>
      <c r="FE234">
        <f>IF($GO234&gt;=6,INDEX($DJ:$DJ,$GN234+6),"")</f>
      </c>
      <c r="FF234">
        <f>IF($GO234&gt;=7,INDEX($DJ:$DJ,$GN234+7),"")</f>
      </c>
      <c r="FG234">
        <f>IF($GO234&gt;=8,INDEX($DJ:$DJ,$GN234+8),"")</f>
      </c>
      <c r="FH234">
        <f>IF($GO234&gt;=9,INDEX($DJ:$DJ,$GN234+9),"")</f>
      </c>
      <c r="FI234">
        <f>IF($GO234&gt;=10,INDEX($DJ:$DJ,$GN234+10),"")</f>
      </c>
      <c r="FJ234">
        <f>IF($GO234&gt;=11,INDEX($DJ:$DJ,$GN234+11),"")</f>
      </c>
      <c r="FK234">
        <f>IF($GO234&gt;=12,INDEX($DJ:$DJ,$GN234+12),"")</f>
      </c>
      <c r="FL234">
        <f>IF($GO234&gt;=13,INDEX($DJ:$DJ,$GN234+13),"")</f>
      </c>
      <c r="FM234">
        <f>IF($GO234&gt;=14,INDEX($DJ:$DJ,$GN234+14),"")</f>
      </c>
      <c r="FN234">
        <f>IF($GO234&gt;=15,INDEX($DJ:$DJ,$GN234+15),"")</f>
      </c>
      <c r="FO234">
        <f>IF($GO234&gt;=16,INDEX($DJ:$DJ,$GN234+16),"")</f>
      </c>
      <c r="FP234">
        <f>IF($GO234&gt;=17,INDEX($DJ:$DJ,$GN234+17),"")</f>
      </c>
      <c r="FQ234">
        <f>IF($GO234&gt;=18,INDEX($DJ:$DJ,$GN234+18),"")</f>
      </c>
      <c r="FR234">
        <f>IF($GO234&gt;=19,INDEX($DJ:$DJ,$GN234+19),"")</f>
      </c>
      <c r="FS234">
        <f>IF($GO234&gt;=20,INDEX($DJ:$DJ,$GN234+20),"")</f>
      </c>
      <c r="FT234">
        <f>IF($GO234&gt;=21,INDEX($DJ:$DJ,$GN234+21),"")</f>
      </c>
      <c r="FU234">
        <f>IF($GO234&gt;=22,INDEX($DJ:$DJ,$GN234+22),"")</f>
      </c>
      <c r="FV234">
        <f>IF($GO234&gt;=23,INDEX($DJ:$DJ,$GN234+23),"")</f>
      </c>
      <c r="FW234">
        <f>IF($GO234&gt;=24,INDEX($DJ:$DJ,$GN234+24),"")</f>
      </c>
      <c r="FX234">
        <f>IF($GO234&gt;=25,INDEX($DJ:$DJ,$GN234+25),"")</f>
      </c>
      <c r="FY234">
        <f>IF($GO234&gt;=26,INDEX($DJ:$DJ,$GN234+26),"")</f>
      </c>
      <c r="FZ234">
        <f>IF($GO234&gt;=27,INDEX($DJ:$DJ,$GN234+27),"")</f>
      </c>
      <c r="GA234">
        <f>IF($GO234&gt;=28,INDEX($DJ:$DJ,$GN234+28),"")</f>
      </c>
      <c r="GB234">
        <f>IF($GO234&gt;=29,INDEX($DJ:$DJ,$GN234+29),"")</f>
      </c>
      <c r="GC234">
        <f>IF($GO234&gt;=30,INDEX($DJ:$DJ,$GN234+30),"")</f>
      </c>
      <c r="GD234">
        <f>IF($GO234&gt;=31,INDEX($DJ:$DJ,$GN234+31),"")</f>
      </c>
      <c r="GE234">
        <f>IF($GO234&gt;=32,INDEX($DJ:$DJ,$GN234+32),"")</f>
      </c>
      <c r="GF234">
        <f>IF($GO234&gt;=33,INDEX($DJ:$DJ,$GN234+33),"")</f>
      </c>
      <c r="GG234">
        <f>IF($GO234&gt;=34,INDEX($DJ:$DJ,$GN234+34),"")</f>
      </c>
      <c r="GH234">
        <f>IF($GO234&gt;=35,INDEX($DJ:$DJ,$GN234+35),"")</f>
      </c>
      <c r="GI234">
        <f>IF($GO234&gt;=36,INDEX($DJ:$DJ,$GN234+36),"")</f>
      </c>
      <c r="GJ234">
        <f>IF($GO234&gt;=37,INDEX($DJ:$DJ,$GN234+37),"")</f>
      </c>
      <c r="GK234">
        <f>IF($GO234&gt;=38,INDEX($DJ:$DJ,$GN234+38),"")</f>
      </c>
      <c r="GL234">
        <f>IF($GO234&gt;=39,INDEX($DJ:$DJ,$GN234+39),"")</f>
      </c>
      <c r="GM234">
        <f>IF($GO234&gt;=40,INDEX($DJ:$DJ,$GN234+40),"")</f>
      </c>
      <c r="GN234">
        <f>IFERROR(MATCH($DH234,$DI$2:$DI$148,0)+1,0)</f>
      </c>
      <c r="GO234">
        <f>IFERROR(INDEX($DK$2:$DK$148,MATCH($DH234,$DI$2:$DI$148,0)),0)</f>
      </c>
      <c r="GP234">
        <f>IFERROR(MATCH($Y234,$DL$234:$EY$234,0),0)</f>
      </c>
      <c r="GQ234">
        <f>IF($GP234&gt;0,INDEX($EZ$234:$GM$234,$GP234),"")</f>
      </c>
      <c r="GR234" t="s">
        <v>447</v>
      </c>
      <c r="GT234">
        <f>IF($JC234&gt;=1,INDEX($GR:$GR,$JB234+1),"")</f>
      </c>
      <c r="GU234">
        <f>IF($JC234&gt;=2,INDEX($GR:$GR,$JB234+2),"")</f>
      </c>
      <c r="GV234">
        <f>IF($JC234&gt;=3,INDEX($GR:$GR,$JB234+3),"")</f>
      </c>
      <c r="GW234">
        <f>IF($JC234&gt;=4,INDEX($GR:$GR,$JB234+4),"")</f>
      </c>
      <c r="GX234">
        <f>IF($JC234&gt;=5,INDEX($GR:$GR,$JB234+5),"")</f>
      </c>
      <c r="GY234">
        <f>IF($JC234&gt;=6,INDEX($GR:$GR,$JB234+6),"")</f>
      </c>
      <c r="GZ234">
        <f>IF($JC234&gt;=7,INDEX($GR:$GR,$JB234+7),"")</f>
      </c>
      <c r="HA234">
        <f>IF($JC234&gt;=8,INDEX($GR:$GR,$JB234+8),"")</f>
      </c>
      <c r="HB234">
        <f>IF($JC234&gt;=9,INDEX($GR:$GR,$JB234+9),"")</f>
      </c>
      <c r="HC234">
        <f>IF($JC234&gt;=10,INDEX($GR:$GR,$JB234+10),"")</f>
      </c>
      <c r="HD234">
        <f>IF($JC234&gt;=11,INDEX($GR:$GR,$JB234+11),"")</f>
      </c>
      <c r="HE234">
        <f>IF($JC234&gt;=12,INDEX($GR:$GR,$JB234+12),"")</f>
      </c>
      <c r="HF234">
        <f>IF($JC234&gt;=13,INDEX($GR:$GR,$JB234+13),"")</f>
      </c>
      <c r="HG234">
        <f>IF($JC234&gt;=14,INDEX($GR:$GR,$JB234+14),"")</f>
      </c>
      <c r="HH234">
        <f>IF($JC234&gt;=15,INDEX($GR:$GR,$JB234+15),"")</f>
      </c>
      <c r="HI234">
        <f>IF($JC234&gt;=16,INDEX($GR:$GR,$JB234+16),"")</f>
      </c>
      <c r="HJ234">
        <f>IF($JC234&gt;=17,INDEX($GR:$GR,$JB234+17),"")</f>
      </c>
      <c r="HK234">
        <f>IF($JC234&gt;=18,INDEX($GR:$GR,$JB234+18),"")</f>
      </c>
      <c r="HL234">
        <f>IF($JC234&gt;=19,INDEX($GR:$GR,$JB234+19),"")</f>
      </c>
      <c r="HM234">
        <f>IF($JC234&gt;=20,INDEX($GR:$GR,$JB234+20),"")</f>
      </c>
      <c r="HN234">
        <f>IF($JC234&gt;=21,INDEX($GR:$GR,$JB234+21),"")</f>
      </c>
      <c r="HO234">
        <f>IF($JC234&gt;=22,INDEX($GR:$GR,$JB234+22),"")</f>
      </c>
      <c r="HP234">
        <f>IF($JC234&gt;=23,INDEX($GR:$GR,$JB234+23),"")</f>
      </c>
      <c r="HQ234">
        <f>IF($JC234&gt;=24,INDEX($GR:$GR,$JB234+24),"")</f>
      </c>
      <c r="HR234">
        <f>IF($JC234&gt;=25,INDEX($GR:$GR,$JB234+25),"")</f>
      </c>
      <c r="HS234">
        <f>IF($JC234&gt;=26,INDEX($GR:$GR,$JB234+26),"")</f>
      </c>
      <c r="HT234">
        <f>IF($JC234&gt;=27,INDEX($GR:$GR,$JB234+27),"")</f>
      </c>
      <c r="HU234">
        <f>IF($JC234&gt;=28,INDEX($GR:$GR,$JB234+28),"")</f>
      </c>
      <c r="HV234">
        <f>IF($JC234&gt;=29,INDEX($GR:$GR,$JB234+29),"")</f>
      </c>
      <c r="HW234">
        <f>IF($JC234&gt;=30,INDEX($GR:$GR,$JB234+30),"")</f>
      </c>
      <c r="HX234">
        <f>IF($JC234&gt;=31,INDEX($GR:$GR,$JB234+31),"")</f>
      </c>
      <c r="HY234">
        <f>IF($JC234&gt;=32,INDEX($GR:$GR,$JB234+32),"")</f>
      </c>
      <c r="HZ234">
        <f>IF($JC234&gt;=33,INDEX($GR:$GR,$JB234+33),"")</f>
      </c>
      <c r="IA234">
        <f>IF($JC234&gt;=34,INDEX($GR:$GR,$JB234+34),"")</f>
      </c>
      <c r="IB234">
        <f>IF($JC234&gt;=35,INDEX($GR:$GR,$JB234+35),"")</f>
      </c>
      <c r="IC234">
        <f>IF($JC234&gt;=36,INDEX($GR:$GR,$JB234+36),"")</f>
      </c>
      <c r="ID234">
        <f>IF($JC234&gt;=37,INDEX($GR:$GR,$JB234+37),"")</f>
      </c>
      <c r="IE234">
        <f>IF($JC234&gt;=38,INDEX($GR:$GR,$JB234+38),"")</f>
      </c>
      <c r="IF234">
        <f>IF($JC234&gt;=39,INDEX($GR:$GR,$JB234+39),"")</f>
      </c>
      <c r="IG234">
        <f>IF($JC234&gt;=40,INDEX($GR:$GR,$JB234+40),"")</f>
      </c>
      <c r="IH234">
        <f>IF($JC234&gt;=41,INDEX($GR:$GR,$JB234+41),"")</f>
      </c>
      <c r="II234">
        <f>IF($JC234&gt;=42,INDEX($GR:$GR,$JB234+42),"")</f>
      </c>
      <c r="IJ234">
        <f>IF($JC234&gt;=43,INDEX($GR:$GR,$JB234+43),"")</f>
      </c>
      <c r="IK234">
        <f>IF($JC234&gt;=44,INDEX($GR:$GR,$JB234+44),"")</f>
      </c>
      <c r="IL234">
        <f>IF($JC234&gt;=45,INDEX($GR:$GR,$JB234+45),"")</f>
      </c>
      <c r="IM234">
        <f>IF($JC234&gt;=46,INDEX($GR:$GR,$JB234+46),"")</f>
      </c>
      <c r="IN234">
        <f>IF($JC234&gt;=47,INDEX($GR:$GR,$JB234+47),"")</f>
      </c>
      <c r="IO234">
        <f>IF($JC234&gt;=48,INDEX($GR:$GR,$JB234+48),"")</f>
      </c>
      <c r="IP234">
        <f>IF($JC234&gt;=49,INDEX($GR:$GR,$JB234+49),"")</f>
      </c>
      <c r="IQ234">
        <f>IF($JC234&gt;=50,INDEX($GR:$GR,$JB234+50),"")</f>
      </c>
      <c r="IR234">
        <f>IF($JC234&gt;=51,INDEX($GR:$GR,$JB234+51),"")</f>
      </c>
      <c r="IS234">
        <f>IF($JC234&gt;=52,INDEX($GR:$GR,$JB234+52),"")</f>
      </c>
      <c r="IT234">
        <f>IF($JC234&gt;=53,INDEX($GR:$GR,$JB234+53),"")</f>
      </c>
      <c r="IU234">
        <f>IF($JC234&gt;=54,INDEX($GR:$GR,$JB234+54),"")</f>
      </c>
      <c r="IV234">
        <f>IF($JC234&gt;=55,INDEX($GR:$GR,$JB234+55),"")</f>
      </c>
      <c r="IW234">
        <f>IF($JC234&gt;=56,INDEX($GR:$GR,$JB234+56),"")</f>
      </c>
      <c r="IX234">
        <f>IF($JC234&gt;=57,INDEX($GR:$GR,$JB234+57),"")</f>
      </c>
      <c r="IY234">
        <f>IF($JC234&gt;=58,INDEX($GR:$GR,$JB234+58),"")</f>
      </c>
      <c r="IZ234">
        <f>IF($JC234&gt;=59,INDEX($GR:$GR,$JB234+59),"")</f>
      </c>
      <c r="JA234">
        <f>IF($JC234&gt;=60,INDEX($GR:$GR,$JB234+60),"")</f>
      </c>
      <c r="JB234">
        <f>IFERROR(MATCH($GQ234,$GR$2:$GR$324,0)+1,0)</f>
      </c>
      <c r="JC234">
        <f>IFERROR(INDEX($GS$2:$GS$324,MATCH($GQ234,$GR$2:$GR$324,0)),0)</f>
      </c>
      <c r="JD234" t="s">
        <v>40</v>
      </c>
      <c r="JE234" t="s">
        <v>40</v>
      </c>
    </row>
    <row r="235" spans="1:265" x14ac:dyDescent="0.25">
      <c r="Q235">
        <f>IF(OR($T235="",$P235=""),"",IFERROR($T235/$P235,0))</f>
      </c>
      <c r="R235">
        <f>IF($T235="","",
SUM($S235,$U235,$Z235,$V235,$X235)*
(1-IF($AA235="",0,VALUE($AA235)/100)))</f>
      </c>
      <c r="S235">
        <f>IF($T235="","",$T235)</f>
      </c>
      <c r="U235">
        <f>IF($T235="","",
IF($N235="","",
IF(ISNUMBER(SEARCH("exempt",LOWER($N235))),0,
$T235*(VALUE(SUBSTITUTE($N235,"%",""))/100))))</f>
      </c>
      <c r="AB235">
        <f>IFERROR(IF(FIND(" - ",$K235)&gt;0,MID($K235,FIND(" - ",$K235)+3,LEN($K235)),""),"")</f>
      </c>
      <c r="AK235" t="s">
        <v>781</v>
      </c>
      <c r="AP235">
        <f>IFERROR(LEFT($K235,FIND(" - ",$K235)-1),$K235)</f>
      </c>
      <c r="AS235">
        <f>IF($CH235&gt;=1,INDEX($AQ:$AQ,$CG235+1),"")</f>
      </c>
      <c r="AT235">
        <f>IF($CH235&gt;=2,INDEX($AQ:$AQ,$CG235+2),"")</f>
      </c>
      <c r="AU235">
        <f>IF($CH235&gt;=3,INDEX($AQ:$AQ,$CG235+3),"")</f>
      </c>
      <c r="AV235">
        <f>IF($CH235&gt;=4,INDEX($AQ:$AQ,$CG235+4),"")</f>
      </c>
      <c r="AW235">
        <f>IF($CH235&gt;=5,INDEX($AQ:$AQ,$CG235+5),"")</f>
      </c>
      <c r="AX235">
        <f>IF($CH235&gt;=6,INDEX($AQ:$AQ,$CG235+6),"")</f>
      </c>
      <c r="AY235">
        <f>IF($CH235&gt;=7,INDEX($AQ:$AQ,$CG235+7),"")</f>
      </c>
      <c r="AZ235">
        <f>IF($CH235&gt;=8,INDEX($AQ:$AQ,$CG235+8),"")</f>
      </c>
      <c r="BA235">
        <f>IF($CH235&gt;=9,INDEX($AQ:$AQ,$CG235+9),"")</f>
      </c>
      <c r="BB235">
        <f>IF($CH235&gt;=10,INDEX($AQ:$AQ,$CG235+10),"")</f>
      </c>
      <c r="BC235">
        <f>IF($CH235&gt;=11,INDEX($AQ:$AQ,$CG235+11),"")</f>
      </c>
      <c r="BD235">
        <f>IF($CH235&gt;=12,INDEX($AQ:$AQ,$CG235+12),"")</f>
      </c>
      <c r="BE235">
        <f>IF($CH235&gt;=13,INDEX($AQ:$AQ,$CG235+13),"")</f>
      </c>
      <c r="BF235">
        <f>IF($CH235&gt;=14,INDEX($AQ:$AQ,$CG235+14),"")</f>
      </c>
      <c r="BG235">
        <f>IF($CH235&gt;=15,INDEX($AQ:$AQ,$CG235+15),"")</f>
      </c>
      <c r="BH235">
        <f>IF($CH235&gt;=16,INDEX($AQ:$AQ,$CG235+16),"")</f>
      </c>
      <c r="BI235">
        <f>IF($CH235&gt;=17,INDEX($AQ:$AQ,$CG235+17),"")</f>
      </c>
      <c r="BJ235">
        <f>IF($CH235&gt;=18,INDEX($AQ:$AQ,$CG235+18),"")</f>
      </c>
      <c r="BK235">
        <f>IF($CH235&gt;=19,INDEX($AQ:$AQ,$CG235+19),"")</f>
      </c>
      <c r="BL235">
        <f>IF($CH235&gt;=20,INDEX($AQ:$AQ,$CG235+20),"")</f>
      </c>
      <c r="BM235">
        <f>IF($CH235&gt;=21,INDEX($AQ:$AQ,$CG235+21),"")</f>
      </c>
      <c r="BN235">
        <f>IF($CH235&gt;=22,INDEX($AQ:$AQ,$CG235+22),"")</f>
      </c>
      <c r="BO235">
        <f>IF($CH235&gt;=23,INDEX($AQ:$AQ,$CG235+23),"")</f>
      </c>
      <c r="BP235">
        <f>IF($CH235&gt;=24,INDEX($AQ:$AQ,$CG235+24),"")</f>
      </c>
      <c r="BQ235">
        <f>IF($CH235&gt;=25,INDEX($AQ:$AQ,$CG235+25),"")</f>
      </c>
      <c r="BR235">
        <f>IF($CH235&gt;=26,INDEX($AQ:$AQ,$CG235+26),"")</f>
      </c>
      <c r="BS235">
        <f>IF($CH235&gt;=27,INDEX($AQ:$AQ,$CG235+27),"")</f>
      </c>
      <c r="BT235">
        <f>IF($CH235&gt;=28,INDEX($AQ:$AQ,$CG235+28),"")</f>
      </c>
      <c r="BU235">
        <f>IF($CH235&gt;=29,INDEX($AQ:$AQ,$CG235+29),"")</f>
      </c>
      <c r="BV235">
        <f>IF($CH235&gt;=30,INDEX($AQ:$AQ,$CG235+30),"")</f>
      </c>
      <c r="BW235">
        <f>IF($CH235&gt;=31,INDEX($AQ:$AQ,$CG235+31),"")</f>
      </c>
      <c r="BX235">
        <f>IF($CH235&gt;=32,INDEX($AQ:$AQ,$CG235+32),"")</f>
      </c>
      <c r="BY235">
        <f>IF($CH235&gt;=33,INDEX($AQ:$AQ,$CG235+33),"")</f>
      </c>
      <c r="BZ235">
        <f>IF($CH235&gt;=34,INDEX($AQ:$AQ,$CG235+34),"")</f>
      </c>
      <c r="CA235">
        <f>IF($CH235&gt;=35,INDEX($AQ:$AQ,$CG235+35),"")</f>
      </c>
      <c r="CB235">
        <f>IF($CH235&gt;=36,INDEX($AQ:$AQ,$CG235+36),"")</f>
      </c>
      <c r="CC235">
        <f>IF($CH235&gt;=37,INDEX($AQ:$AQ,$CG235+37),"")</f>
      </c>
      <c r="CD235">
        <f>IF($CH235&gt;=38,INDEX($AQ:$AQ,$CG235+38),"")</f>
      </c>
      <c r="CE235">
        <f>IF($CH235&gt;=39,INDEX($AQ:$AQ,$CG235+39),"")</f>
      </c>
      <c r="CF235">
        <f>IF($CH235&gt;=40,INDEX($AQ:$AQ,$CG235+40),"")</f>
      </c>
      <c r="CG235">
        <f>IFERROR(MATCH($AP235,$AQ$2:$AQ$134,0)+1,0)</f>
      </c>
      <c r="CH235">
        <f>IFERROR(INDEX($AR$2:$AR$134,MATCH($AP235,$AQ$2:$AQ$134,0)),0)</f>
      </c>
      <c r="CI235">
        <f>IFERROR(LEFT($L235,FIND(" - ",$L235)-1),$L235)</f>
      </c>
      <c r="CJ235" t="s">
        <v>224</v>
      </c>
      <c r="CL235">
        <f>IF($DG235&gt;=1,INDEX($CJ:$CJ,$DF235+1),"")</f>
      </c>
      <c r="CM235">
        <f>IF($DG235&gt;=2,INDEX($CJ:$CJ,$DF235+2),"")</f>
      </c>
      <c r="CN235">
        <f>IF($DG235&gt;=3,INDEX($CJ:$CJ,$DF235+3),"")</f>
      </c>
      <c r="CO235">
        <f>IF($DG235&gt;=4,INDEX($CJ:$CJ,$DF235+4),"")</f>
      </c>
      <c r="CP235">
        <f>IF($DG235&gt;=5,INDEX($CJ:$CJ,$DF235+5),"")</f>
      </c>
      <c r="CQ235">
        <f>IF($DG235&gt;=6,INDEX($CJ:$CJ,$DF235+6),"")</f>
      </c>
      <c r="CR235">
        <f>IF($DG235&gt;=7,INDEX($CJ:$CJ,$DF235+7),"")</f>
      </c>
      <c r="CS235">
        <f>IF($DG235&gt;=8,INDEX($CJ:$CJ,$DF235+8),"")</f>
      </c>
      <c r="CT235">
        <f>IF($DG235&gt;=9,INDEX($CJ:$CJ,$DF235+9),"")</f>
      </c>
      <c r="CU235">
        <f>IF($DG235&gt;=10,INDEX($CJ:$CJ,$DF235+10),"")</f>
      </c>
      <c r="CV235">
        <f>IF($DG235&gt;=11,INDEX($CJ:$CJ,$DF235+11),"")</f>
      </c>
      <c r="CW235">
        <f>IF($DG235&gt;=12,INDEX($CJ:$CJ,$DF235+12),"")</f>
      </c>
      <c r="CX235">
        <f>IF($DG235&gt;=13,INDEX($CJ:$CJ,$DF235+13),"")</f>
      </c>
      <c r="CY235">
        <f>IF($DG235&gt;=14,INDEX($CJ:$CJ,$DF235+14),"")</f>
      </c>
      <c r="CZ235">
        <f>IF($DG235&gt;=15,INDEX($CJ:$CJ,$DF235+15),"")</f>
      </c>
      <c r="DA235">
        <f>IF($DG235&gt;=16,INDEX($CJ:$CJ,$DF235+16),"")</f>
      </c>
      <c r="DB235">
        <f>IF($DG235&gt;=17,INDEX($CJ:$CJ,$DF235+17),"")</f>
      </c>
      <c r="DC235">
        <f>IF($DG235&gt;=18,INDEX($CJ:$CJ,$DF235+18),"")</f>
      </c>
      <c r="DD235">
        <f>IF($DG235&gt;=19,INDEX($CJ:$CJ,$DF235+19),"")</f>
      </c>
      <c r="DE235">
        <f>IF($DG235&gt;=20,INDEX($CJ:$CJ,$DF235+20),"")</f>
      </c>
      <c r="DF235">
        <f>IFERROR(MATCH($CI235,$CJ$2:$CJ$263,0)+1,0)</f>
      </c>
      <c r="DG235">
        <f>IFERROR(INDEX($CK$2:$CK$263,MATCH($CI235,$CJ$2:$CJ$263,0)),0)</f>
      </c>
      <c r="DH235">
        <f>IFERROR(INDEX($AO:$AO,MATCH($N235,$AN:$AN,0))&amp;"","")</f>
      </c>
      <c r="DL235">
        <f>IF($GO235&gt;=1,INDEX($DI:$DI,$GN235+1),"")</f>
      </c>
      <c r="DM235">
        <f>IF($GO235&gt;=2,INDEX($DI:$DI,$GN235+2),"")</f>
      </c>
      <c r="DN235">
        <f>IF($GO235&gt;=3,INDEX($DI:$DI,$GN235+3),"")</f>
      </c>
      <c r="DO235">
        <f>IF($GO235&gt;=4,INDEX($DI:$DI,$GN235+4),"")</f>
      </c>
      <c r="DP235">
        <f>IF($GO235&gt;=5,INDEX($DI:$DI,$GN235+5),"")</f>
      </c>
      <c r="DQ235">
        <f>IF($GO235&gt;=6,INDEX($DI:$DI,$GN235+6),"")</f>
      </c>
      <c r="DR235">
        <f>IF($GO235&gt;=7,INDEX($DI:$DI,$GN235+7),"")</f>
      </c>
      <c r="DS235">
        <f>IF($GO235&gt;=8,INDEX($DI:$DI,$GN235+8),"")</f>
      </c>
      <c r="DT235">
        <f>IF($GO235&gt;=9,INDEX($DI:$DI,$GN235+9),"")</f>
      </c>
      <c r="DU235">
        <f>IF($GO235&gt;=10,INDEX($DI:$DI,$GN235+10),"")</f>
      </c>
      <c r="DV235">
        <f>IF($GO235&gt;=11,INDEX($DI:$DI,$GN235+11),"")</f>
      </c>
      <c r="DW235">
        <f>IF($GO235&gt;=12,INDEX($DI:$DI,$GN235+12),"")</f>
      </c>
      <c r="DX235">
        <f>IF($GO235&gt;=13,INDEX($DI:$DI,$GN235+13),"")</f>
      </c>
      <c r="DY235">
        <f>IF($GO235&gt;=14,INDEX($DI:$DI,$GN235+14),"")</f>
      </c>
      <c r="DZ235">
        <f>IF($GO235&gt;=15,INDEX($DI:$DI,$GN235+15),"")</f>
      </c>
      <c r="EA235">
        <f>IF($GO235&gt;=16,INDEX($DI:$DI,$GN235+16),"")</f>
      </c>
      <c r="EB235">
        <f>IF($GO235&gt;=17,INDEX($DI:$DI,$GN235+17),"")</f>
      </c>
      <c r="EC235">
        <f>IF($GO235&gt;=18,INDEX($DI:$DI,$GN235+18),"")</f>
      </c>
      <c r="ED235">
        <f>IF($GO235&gt;=19,INDEX($DI:$DI,$GN235+19),"")</f>
      </c>
      <c r="EE235">
        <f>IF($GO235&gt;=20,INDEX($DI:$DI,$GN235+20),"")</f>
      </c>
      <c r="EF235">
        <f>IF($GO235&gt;=21,INDEX($DI:$DI,$GN235+21),"")</f>
      </c>
      <c r="EG235">
        <f>IF($GO235&gt;=22,INDEX($DI:$DI,$GN235+22),"")</f>
      </c>
      <c r="EH235">
        <f>IF($GO235&gt;=23,INDEX($DI:$DI,$GN235+23),"")</f>
      </c>
      <c r="EI235">
        <f>IF($GO235&gt;=24,INDEX($DI:$DI,$GN235+24),"")</f>
      </c>
      <c r="EJ235">
        <f>IF($GO235&gt;=25,INDEX($DI:$DI,$GN235+25),"")</f>
      </c>
      <c r="EK235">
        <f>IF($GO235&gt;=26,INDEX($DI:$DI,$GN235+26),"")</f>
      </c>
      <c r="EL235">
        <f>IF($GO235&gt;=27,INDEX($DI:$DI,$GN235+27),"")</f>
      </c>
      <c r="EM235">
        <f>IF($GO235&gt;=28,INDEX($DI:$DI,$GN235+28),"")</f>
      </c>
      <c r="EN235">
        <f>IF($GO235&gt;=29,INDEX($DI:$DI,$GN235+29),"")</f>
      </c>
      <c r="EO235">
        <f>IF($GO235&gt;=30,INDEX($DI:$DI,$GN235+30),"")</f>
      </c>
      <c r="EP235">
        <f>IF($GO235&gt;=31,INDEX($DI:$DI,$GN235+31),"")</f>
      </c>
      <c r="EQ235">
        <f>IF($GO235&gt;=32,INDEX($DI:$DI,$GN235+32),"")</f>
      </c>
      <c r="ER235">
        <f>IF($GO235&gt;=33,INDEX($DI:$DI,$GN235+33),"")</f>
      </c>
      <c r="ES235">
        <f>IF($GO235&gt;=34,INDEX($DI:$DI,$GN235+34),"")</f>
      </c>
      <c r="ET235">
        <f>IF($GO235&gt;=35,INDEX($DI:$DI,$GN235+35),"")</f>
      </c>
      <c r="EU235">
        <f>IF($GO235&gt;=36,INDEX($DI:$DI,$GN235+36),"")</f>
      </c>
      <c r="EV235">
        <f>IF($GO235&gt;=37,INDEX($DI:$DI,$GN235+37),"")</f>
      </c>
      <c r="EW235">
        <f>IF($GO235&gt;=38,INDEX($DI:$DI,$GN235+38),"")</f>
      </c>
      <c r="EX235">
        <f>IF($GO235&gt;=39,INDEX($DI:$DI,$GN235+39),"")</f>
      </c>
      <c r="EY235">
        <f>IF($GO235&gt;=40,INDEX($DI:$DI,$GN235+40),"")</f>
      </c>
      <c r="EZ235">
        <f>IF($GO235&gt;=1,INDEX($DJ:$DJ,$GN235+1),"")</f>
      </c>
      <c r="FA235">
        <f>IF($GO235&gt;=2,INDEX($DJ:$DJ,$GN235+2),"")</f>
      </c>
      <c r="FB235">
        <f>IF($GO235&gt;=3,INDEX($DJ:$DJ,$GN235+3),"")</f>
      </c>
      <c r="FC235">
        <f>IF($GO235&gt;=4,INDEX($DJ:$DJ,$GN235+4),"")</f>
      </c>
      <c r="FD235">
        <f>IF($GO235&gt;=5,INDEX($DJ:$DJ,$GN235+5),"")</f>
      </c>
      <c r="FE235">
        <f>IF($GO235&gt;=6,INDEX($DJ:$DJ,$GN235+6),"")</f>
      </c>
      <c r="FF235">
        <f>IF($GO235&gt;=7,INDEX($DJ:$DJ,$GN235+7),"")</f>
      </c>
      <c r="FG235">
        <f>IF($GO235&gt;=8,INDEX($DJ:$DJ,$GN235+8),"")</f>
      </c>
      <c r="FH235">
        <f>IF($GO235&gt;=9,INDEX($DJ:$DJ,$GN235+9),"")</f>
      </c>
      <c r="FI235">
        <f>IF($GO235&gt;=10,INDEX($DJ:$DJ,$GN235+10),"")</f>
      </c>
      <c r="FJ235">
        <f>IF($GO235&gt;=11,INDEX($DJ:$DJ,$GN235+11),"")</f>
      </c>
      <c r="FK235">
        <f>IF($GO235&gt;=12,INDEX($DJ:$DJ,$GN235+12),"")</f>
      </c>
      <c r="FL235">
        <f>IF($GO235&gt;=13,INDEX($DJ:$DJ,$GN235+13),"")</f>
      </c>
      <c r="FM235">
        <f>IF($GO235&gt;=14,INDEX($DJ:$DJ,$GN235+14),"")</f>
      </c>
      <c r="FN235">
        <f>IF($GO235&gt;=15,INDEX($DJ:$DJ,$GN235+15),"")</f>
      </c>
      <c r="FO235">
        <f>IF($GO235&gt;=16,INDEX($DJ:$DJ,$GN235+16),"")</f>
      </c>
      <c r="FP235">
        <f>IF($GO235&gt;=17,INDEX($DJ:$DJ,$GN235+17),"")</f>
      </c>
      <c r="FQ235">
        <f>IF($GO235&gt;=18,INDEX($DJ:$DJ,$GN235+18),"")</f>
      </c>
      <c r="FR235">
        <f>IF($GO235&gt;=19,INDEX($DJ:$DJ,$GN235+19),"")</f>
      </c>
      <c r="FS235">
        <f>IF($GO235&gt;=20,INDEX($DJ:$DJ,$GN235+20),"")</f>
      </c>
      <c r="FT235">
        <f>IF($GO235&gt;=21,INDEX($DJ:$DJ,$GN235+21),"")</f>
      </c>
      <c r="FU235">
        <f>IF($GO235&gt;=22,INDEX($DJ:$DJ,$GN235+22),"")</f>
      </c>
      <c r="FV235">
        <f>IF($GO235&gt;=23,INDEX($DJ:$DJ,$GN235+23),"")</f>
      </c>
      <c r="FW235">
        <f>IF($GO235&gt;=24,INDEX($DJ:$DJ,$GN235+24),"")</f>
      </c>
      <c r="FX235">
        <f>IF($GO235&gt;=25,INDEX($DJ:$DJ,$GN235+25),"")</f>
      </c>
      <c r="FY235">
        <f>IF($GO235&gt;=26,INDEX($DJ:$DJ,$GN235+26),"")</f>
      </c>
      <c r="FZ235">
        <f>IF($GO235&gt;=27,INDEX($DJ:$DJ,$GN235+27),"")</f>
      </c>
      <c r="GA235">
        <f>IF($GO235&gt;=28,INDEX($DJ:$DJ,$GN235+28),"")</f>
      </c>
      <c r="GB235">
        <f>IF($GO235&gt;=29,INDEX($DJ:$DJ,$GN235+29),"")</f>
      </c>
      <c r="GC235">
        <f>IF($GO235&gt;=30,INDEX($DJ:$DJ,$GN235+30),"")</f>
      </c>
      <c r="GD235">
        <f>IF($GO235&gt;=31,INDEX($DJ:$DJ,$GN235+31),"")</f>
      </c>
      <c r="GE235">
        <f>IF($GO235&gt;=32,INDEX($DJ:$DJ,$GN235+32),"")</f>
      </c>
      <c r="GF235">
        <f>IF($GO235&gt;=33,INDEX($DJ:$DJ,$GN235+33),"")</f>
      </c>
      <c r="GG235">
        <f>IF($GO235&gt;=34,INDEX($DJ:$DJ,$GN235+34),"")</f>
      </c>
      <c r="GH235">
        <f>IF($GO235&gt;=35,INDEX($DJ:$DJ,$GN235+35),"")</f>
      </c>
      <c r="GI235">
        <f>IF($GO235&gt;=36,INDEX($DJ:$DJ,$GN235+36),"")</f>
      </c>
      <c r="GJ235">
        <f>IF($GO235&gt;=37,INDEX($DJ:$DJ,$GN235+37),"")</f>
      </c>
      <c r="GK235">
        <f>IF($GO235&gt;=38,INDEX($DJ:$DJ,$GN235+38),"")</f>
      </c>
      <c r="GL235">
        <f>IF($GO235&gt;=39,INDEX($DJ:$DJ,$GN235+39),"")</f>
      </c>
      <c r="GM235">
        <f>IF($GO235&gt;=40,INDEX($DJ:$DJ,$GN235+40),"")</f>
      </c>
      <c r="GN235">
        <f>IFERROR(MATCH($DH235,$DI$2:$DI$148,0)+1,0)</f>
      </c>
      <c r="GO235">
        <f>IFERROR(INDEX($DK$2:$DK$148,MATCH($DH235,$DI$2:$DI$148,0)),0)</f>
      </c>
      <c r="GP235">
        <f>IFERROR(MATCH($Y235,$DL$235:$EY$235,0),0)</f>
      </c>
      <c r="GQ235">
        <f>IF($GP235&gt;0,INDEX($EZ$235:$GM$235,$GP235),"")</f>
      </c>
      <c r="GR235" t="s">
        <v>451</v>
      </c>
      <c r="GT235">
        <f>IF($JC235&gt;=1,INDEX($GR:$GR,$JB235+1),"")</f>
      </c>
      <c r="GU235">
        <f>IF($JC235&gt;=2,INDEX($GR:$GR,$JB235+2),"")</f>
      </c>
      <c r="GV235">
        <f>IF($JC235&gt;=3,INDEX($GR:$GR,$JB235+3),"")</f>
      </c>
      <c r="GW235">
        <f>IF($JC235&gt;=4,INDEX($GR:$GR,$JB235+4),"")</f>
      </c>
      <c r="GX235">
        <f>IF($JC235&gt;=5,INDEX($GR:$GR,$JB235+5),"")</f>
      </c>
      <c r="GY235">
        <f>IF($JC235&gt;=6,INDEX($GR:$GR,$JB235+6),"")</f>
      </c>
      <c r="GZ235">
        <f>IF($JC235&gt;=7,INDEX($GR:$GR,$JB235+7),"")</f>
      </c>
      <c r="HA235">
        <f>IF($JC235&gt;=8,INDEX($GR:$GR,$JB235+8),"")</f>
      </c>
      <c r="HB235">
        <f>IF($JC235&gt;=9,INDEX($GR:$GR,$JB235+9),"")</f>
      </c>
      <c r="HC235">
        <f>IF($JC235&gt;=10,INDEX($GR:$GR,$JB235+10),"")</f>
      </c>
      <c r="HD235">
        <f>IF($JC235&gt;=11,INDEX($GR:$GR,$JB235+11),"")</f>
      </c>
      <c r="HE235">
        <f>IF($JC235&gt;=12,INDEX($GR:$GR,$JB235+12),"")</f>
      </c>
      <c r="HF235">
        <f>IF($JC235&gt;=13,INDEX($GR:$GR,$JB235+13),"")</f>
      </c>
      <c r="HG235">
        <f>IF($JC235&gt;=14,INDEX($GR:$GR,$JB235+14),"")</f>
      </c>
      <c r="HH235">
        <f>IF($JC235&gt;=15,INDEX($GR:$GR,$JB235+15),"")</f>
      </c>
      <c r="HI235">
        <f>IF($JC235&gt;=16,INDEX($GR:$GR,$JB235+16),"")</f>
      </c>
      <c r="HJ235">
        <f>IF($JC235&gt;=17,INDEX($GR:$GR,$JB235+17),"")</f>
      </c>
      <c r="HK235">
        <f>IF($JC235&gt;=18,INDEX($GR:$GR,$JB235+18),"")</f>
      </c>
      <c r="HL235">
        <f>IF($JC235&gt;=19,INDEX($GR:$GR,$JB235+19),"")</f>
      </c>
      <c r="HM235">
        <f>IF($JC235&gt;=20,INDEX($GR:$GR,$JB235+20),"")</f>
      </c>
      <c r="HN235">
        <f>IF($JC235&gt;=21,INDEX($GR:$GR,$JB235+21),"")</f>
      </c>
      <c r="HO235">
        <f>IF($JC235&gt;=22,INDEX($GR:$GR,$JB235+22),"")</f>
      </c>
      <c r="HP235">
        <f>IF($JC235&gt;=23,INDEX($GR:$GR,$JB235+23),"")</f>
      </c>
      <c r="HQ235">
        <f>IF($JC235&gt;=24,INDEX($GR:$GR,$JB235+24),"")</f>
      </c>
      <c r="HR235">
        <f>IF($JC235&gt;=25,INDEX($GR:$GR,$JB235+25),"")</f>
      </c>
      <c r="HS235">
        <f>IF($JC235&gt;=26,INDEX($GR:$GR,$JB235+26),"")</f>
      </c>
      <c r="HT235">
        <f>IF($JC235&gt;=27,INDEX($GR:$GR,$JB235+27),"")</f>
      </c>
      <c r="HU235">
        <f>IF($JC235&gt;=28,INDEX($GR:$GR,$JB235+28),"")</f>
      </c>
      <c r="HV235">
        <f>IF($JC235&gt;=29,INDEX($GR:$GR,$JB235+29),"")</f>
      </c>
      <c r="HW235">
        <f>IF($JC235&gt;=30,INDEX($GR:$GR,$JB235+30),"")</f>
      </c>
      <c r="HX235">
        <f>IF($JC235&gt;=31,INDEX($GR:$GR,$JB235+31),"")</f>
      </c>
      <c r="HY235">
        <f>IF($JC235&gt;=32,INDEX($GR:$GR,$JB235+32),"")</f>
      </c>
      <c r="HZ235">
        <f>IF($JC235&gt;=33,INDEX($GR:$GR,$JB235+33),"")</f>
      </c>
      <c r="IA235">
        <f>IF($JC235&gt;=34,INDEX($GR:$GR,$JB235+34),"")</f>
      </c>
      <c r="IB235">
        <f>IF($JC235&gt;=35,INDEX($GR:$GR,$JB235+35),"")</f>
      </c>
      <c r="IC235">
        <f>IF($JC235&gt;=36,INDEX($GR:$GR,$JB235+36),"")</f>
      </c>
      <c r="ID235">
        <f>IF($JC235&gt;=37,INDEX($GR:$GR,$JB235+37),"")</f>
      </c>
      <c r="IE235">
        <f>IF($JC235&gt;=38,INDEX($GR:$GR,$JB235+38),"")</f>
      </c>
      <c r="IF235">
        <f>IF($JC235&gt;=39,INDEX($GR:$GR,$JB235+39),"")</f>
      </c>
      <c r="IG235">
        <f>IF($JC235&gt;=40,INDEX($GR:$GR,$JB235+40),"")</f>
      </c>
      <c r="IH235">
        <f>IF($JC235&gt;=41,INDEX($GR:$GR,$JB235+41),"")</f>
      </c>
      <c r="II235">
        <f>IF($JC235&gt;=42,INDEX($GR:$GR,$JB235+42),"")</f>
      </c>
      <c r="IJ235">
        <f>IF($JC235&gt;=43,INDEX($GR:$GR,$JB235+43),"")</f>
      </c>
      <c r="IK235">
        <f>IF($JC235&gt;=44,INDEX($GR:$GR,$JB235+44),"")</f>
      </c>
      <c r="IL235">
        <f>IF($JC235&gt;=45,INDEX($GR:$GR,$JB235+45),"")</f>
      </c>
      <c r="IM235">
        <f>IF($JC235&gt;=46,INDEX($GR:$GR,$JB235+46),"")</f>
      </c>
      <c r="IN235">
        <f>IF($JC235&gt;=47,INDEX($GR:$GR,$JB235+47),"")</f>
      </c>
      <c r="IO235">
        <f>IF($JC235&gt;=48,INDEX($GR:$GR,$JB235+48),"")</f>
      </c>
      <c r="IP235">
        <f>IF($JC235&gt;=49,INDEX($GR:$GR,$JB235+49),"")</f>
      </c>
      <c r="IQ235">
        <f>IF($JC235&gt;=50,INDEX($GR:$GR,$JB235+50),"")</f>
      </c>
      <c r="IR235">
        <f>IF($JC235&gt;=51,INDEX($GR:$GR,$JB235+51),"")</f>
      </c>
      <c r="IS235">
        <f>IF($JC235&gt;=52,INDEX($GR:$GR,$JB235+52),"")</f>
      </c>
      <c r="IT235">
        <f>IF($JC235&gt;=53,INDEX($GR:$GR,$JB235+53),"")</f>
      </c>
      <c r="IU235">
        <f>IF($JC235&gt;=54,INDEX($GR:$GR,$JB235+54),"")</f>
      </c>
      <c r="IV235">
        <f>IF($JC235&gt;=55,INDEX($GR:$GR,$JB235+55),"")</f>
      </c>
      <c r="IW235">
        <f>IF($JC235&gt;=56,INDEX($GR:$GR,$JB235+56),"")</f>
      </c>
      <c r="IX235">
        <f>IF($JC235&gt;=57,INDEX($GR:$GR,$JB235+57),"")</f>
      </c>
      <c r="IY235">
        <f>IF($JC235&gt;=58,INDEX($GR:$GR,$JB235+58),"")</f>
      </c>
      <c r="IZ235">
        <f>IF($JC235&gt;=59,INDEX($GR:$GR,$JB235+59),"")</f>
      </c>
      <c r="JA235">
        <f>IF($JC235&gt;=60,INDEX($GR:$GR,$JB235+60),"")</f>
      </c>
      <c r="JB235">
        <f>IFERROR(MATCH($GQ235,$GR$2:$GR$324,0)+1,0)</f>
      </c>
      <c r="JC235">
        <f>IFERROR(INDEX($GS$2:$GS$324,MATCH($GQ235,$GR$2:$GR$324,0)),0)</f>
      </c>
      <c r="JD235" t="s">
        <v>40</v>
      </c>
      <c r="JE235" t="s">
        <v>40</v>
      </c>
    </row>
    <row r="236" spans="1:265" x14ac:dyDescent="0.25">
      <c r="Q236">
        <f>IF(OR($T236="",$P236=""),"",IFERROR($T236/$P236,0))</f>
      </c>
      <c r="R236">
        <f>IF($T236="","",
SUM($S236,$U236,$Z236,$V236,$X236)*
(1-IF($AA236="",0,VALUE($AA236)/100)))</f>
      </c>
      <c r="S236">
        <f>IF($T236="","",$T236)</f>
      </c>
      <c r="U236">
        <f>IF($T236="","",
IF($N236="","",
IF(ISNUMBER(SEARCH("exempt",LOWER($N236))),0,
$T236*(VALUE(SUBSTITUTE($N236,"%",""))/100))))</f>
      </c>
      <c r="AB236">
        <f>IFERROR(IF(FIND(" - ",$K236)&gt;0,MID($K236,FIND(" - ",$K236)+3,LEN($K236)),""),"")</f>
      </c>
      <c r="AK236" t="s">
        <v>782</v>
      </c>
      <c r="AP236">
        <f>IFERROR(LEFT($K236,FIND(" - ",$K236)-1),$K236)</f>
      </c>
      <c r="AS236">
        <f>IF($CH236&gt;=1,INDEX($AQ:$AQ,$CG236+1),"")</f>
      </c>
      <c r="AT236">
        <f>IF($CH236&gt;=2,INDEX($AQ:$AQ,$CG236+2),"")</f>
      </c>
      <c r="AU236">
        <f>IF($CH236&gt;=3,INDEX($AQ:$AQ,$CG236+3),"")</f>
      </c>
      <c r="AV236">
        <f>IF($CH236&gt;=4,INDEX($AQ:$AQ,$CG236+4),"")</f>
      </c>
      <c r="AW236">
        <f>IF($CH236&gt;=5,INDEX($AQ:$AQ,$CG236+5),"")</f>
      </c>
      <c r="AX236">
        <f>IF($CH236&gt;=6,INDEX($AQ:$AQ,$CG236+6),"")</f>
      </c>
      <c r="AY236">
        <f>IF($CH236&gt;=7,INDEX($AQ:$AQ,$CG236+7),"")</f>
      </c>
      <c r="AZ236">
        <f>IF($CH236&gt;=8,INDEX($AQ:$AQ,$CG236+8),"")</f>
      </c>
      <c r="BA236">
        <f>IF($CH236&gt;=9,INDEX($AQ:$AQ,$CG236+9),"")</f>
      </c>
      <c r="BB236">
        <f>IF($CH236&gt;=10,INDEX($AQ:$AQ,$CG236+10),"")</f>
      </c>
      <c r="BC236">
        <f>IF($CH236&gt;=11,INDEX($AQ:$AQ,$CG236+11),"")</f>
      </c>
      <c r="BD236">
        <f>IF($CH236&gt;=12,INDEX($AQ:$AQ,$CG236+12),"")</f>
      </c>
      <c r="BE236">
        <f>IF($CH236&gt;=13,INDEX($AQ:$AQ,$CG236+13),"")</f>
      </c>
      <c r="BF236">
        <f>IF($CH236&gt;=14,INDEX($AQ:$AQ,$CG236+14),"")</f>
      </c>
      <c r="BG236">
        <f>IF($CH236&gt;=15,INDEX($AQ:$AQ,$CG236+15),"")</f>
      </c>
      <c r="BH236">
        <f>IF($CH236&gt;=16,INDEX($AQ:$AQ,$CG236+16),"")</f>
      </c>
      <c r="BI236">
        <f>IF($CH236&gt;=17,INDEX($AQ:$AQ,$CG236+17),"")</f>
      </c>
      <c r="BJ236">
        <f>IF($CH236&gt;=18,INDEX($AQ:$AQ,$CG236+18),"")</f>
      </c>
      <c r="BK236">
        <f>IF($CH236&gt;=19,INDEX($AQ:$AQ,$CG236+19),"")</f>
      </c>
      <c r="BL236">
        <f>IF($CH236&gt;=20,INDEX($AQ:$AQ,$CG236+20),"")</f>
      </c>
      <c r="BM236">
        <f>IF($CH236&gt;=21,INDEX($AQ:$AQ,$CG236+21),"")</f>
      </c>
      <c r="BN236">
        <f>IF($CH236&gt;=22,INDEX($AQ:$AQ,$CG236+22),"")</f>
      </c>
      <c r="BO236">
        <f>IF($CH236&gt;=23,INDEX($AQ:$AQ,$CG236+23),"")</f>
      </c>
      <c r="BP236">
        <f>IF($CH236&gt;=24,INDEX($AQ:$AQ,$CG236+24),"")</f>
      </c>
      <c r="BQ236">
        <f>IF($CH236&gt;=25,INDEX($AQ:$AQ,$CG236+25),"")</f>
      </c>
      <c r="BR236">
        <f>IF($CH236&gt;=26,INDEX($AQ:$AQ,$CG236+26),"")</f>
      </c>
      <c r="BS236">
        <f>IF($CH236&gt;=27,INDEX($AQ:$AQ,$CG236+27),"")</f>
      </c>
      <c r="BT236">
        <f>IF($CH236&gt;=28,INDEX($AQ:$AQ,$CG236+28),"")</f>
      </c>
      <c r="BU236">
        <f>IF($CH236&gt;=29,INDEX($AQ:$AQ,$CG236+29),"")</f>
      </c>
      <c r="BV236">
        <f>IF($CH236&gt;=30,INDEX($AQ:$AQ,$CG236+30),"")</f>
      </c>
      <c r="BW236">
        <f>IF($CH236&gt;=31,INDEX($AQ:$AQ,$CG236+31),"")</f>
      </c>
      <c r="BX236">
        <f>IF($CH236&gt;=32,INDEX($AQ:$AQ,$CG236+32),"")</f>
      </c>
      <c r="BY236">
        <f>IF($CH236&gt;=33,INDEX($AQ:$AQ,$CG236+33),"")</f>
      </c>
      <c r="BZ236">
        <f>IF($CH236&gt;=34,INDEX($AQ:$AQ,$CG236+34),"")</f>
      </c>
      <c r="CA236">
        <f>IF($CH236&gt;=35,INDEX($AQ:$AQ,$CG236+35),"")</f>
      </c>
      <c r="CB236">
        <f>IF($CH236&gt;=36,INDEX($AQ:$AQ,$CG236+36),"")</f>
      </c>
      <c r="CC236">
        <f>IF($CH236&gt;=37,INDEX($AQ:$AQ,$CG236+37),"")</f>
      </c>
      <c r="CD236">
        <f>IF($CH236&gt;=38,INDEX($AQ:$AQ,$CG236+38),"")</f>
      </c>
      <c r="CE236">
        <f>IF($CH236&gt;=39,INDEX($AQ:$AQ,$CG236+39),"")</f>
      </c>
      <c r="CF236">
        <f>IF($CH236&gt;=40,INDEX($AQ:$AQ,$CG236+40),"")</f>
      </c>
      <c r="CG236">
        <f>IFERROR(MATCH($AP236,$AQ$2:$AQ$134,0)+1,0)</f>
      </c>
      <c r="CH236">
        <f>IFERROR(INDEX($AR$2:$AR$134,MATCH($AP236,$AQ$2:$AQ$134,0)),0)</f>
      </c>
      <c r="CI236">
        <f>IFERROR(LEFT($L236,FIND(" - ",$L236)-1),$L236)</f>
      </c>
      <c r="CJ236" t="s">
        <v>783</v>
      </c>
      <c r="CK236">
        <v>1</v>
      </c>
      <c r="CL236">
        <f>IF($DG236&gt;=1,INDEX($CJ:$CJ,$DF236+1),"")</f>
      </c>
      <c r="CM236">
        <f>IF($DG236&gt;=2,INDEX($CJ:$CJ,$DF236+2),"")</f>
      </c>
      <c r="CN236">
        <f>IF($DG236&gt;=3,INDEX($CJ:$CJ,$DF236+3),"")</f>
      </c>
      <c r="CO236">
        <f>IF($DG236&gt;=4,INDEX($CJ:$CJ,$DF236+4),"")</f>
      </c>
      <c r="CP236">
        <f>IF($DG236&gt;=5,INDEX($CJ:$CJ,$DF236+5),"")</f>
      </c>
      <c r="CQ236">
        <f>IF($DG236&gt;=6,INDEX($CJ:$CJ,$DF236+6),"")</f>
      </c>
      <c r="CR236">
        <f>IF($DG236&gt;=7,INDEX($CJ:$CJ,$DF236+7),"")</f>
      </c>
      <c r="CS236">
        <f>IF($DG236&gt;=8,INDEX($CJ:$CJ,$DF236+8),"")</f>
      </c>
      <c r="CT236">
        <f>IF($DG236&gt;=9,INDEX($CJ:$CJ,$DF236+9),"")</f>
      </c>
      <c r="CU236">
        <f>IF($DG236&gt;=10,INDEX($CJ:$CJ,$DF236+10),"")</f>
      </c>
      <c r="CV236">
        <f>IF($DG236&gt;=11,INDEX($CJ:$CJ,$DF236+11),"")</f>
      </c>
      <c r="CW236">
        <f>IF($DG236&gt;=12,INDEX($CJ:$CJ,$DF236+12),"")</f>
      </c>
      <c r="CX236">
        <f>IF($DG236&gt;=13,INDEX($CJ:$CJ,$DF236+13),"")</f>
      </c>
      <c r="CY236">
        <f>IF($DG236&gt;=14,INDEX($CJ:$CJ,$DF236+14),"")</f>
      </c>
      <c r="CZ236">
        <f>IF($DG236&gt;=15,INDEX($CJ:$CJ,$DF236+15),"")</f>
      </c>
      <c r="DA236">
        <f>IF($DG236&gt;=16,INDEX($CJ:$CJ,$DF236+16),"")</f>
      </c>
      <c r="DB236">
        <f>IF($DG236&gt;=17,INDEX($CJ:$CJ,$DF236+17),"")</f>
      </c>
      <c r="DC236">
        <f>IF($DG236&gt;=18,INDEX($CJ:$CJ,$DF236+18),"")</f>
      </c>
      <c r="DD236">
        <f>IF($DG236&gt;=19,INDEX($CJ:$CJ,$DF236+19),"")</f>
      </c>
      <c r="DE236">
        <f>IF($DG236&gt;=20,INDEX($CJ:$CJ,$DF236+20),"")</f>
      </c>
      <c r="DF236">
        <f>IFERROR(MATCH($CI236,$CJ$2:$CJ$263,0)+1,0)</f>
      </c>
      <c r="DG236">
        <f>IFERROR(INDEX($CK$2:$CK$263,MATCH($CI236,$CJ$2:$CJ$263,0)),0)</f>
      </c>
      <c r="DH236">
        <f>IFERROR(INDEX($AO:$AO,MATCH($N236,$AN:$AN,0))&amp;"","")</f>
      </c>
      <c r="DL236">
        <f>IF($GO236&gt;=1,INDEX($DI:$DI,$GN236+1),"")</f>
      </c>
      <c r="DM236">
        <f>IF($GO236&gt;=2,INDEX($DI:$DI,$GN236+2),"")</f>
      </c>
      <c r="DN236">
        <f>IF($GO236&gt;=3,INDEX($DI:$DI,$GN236+3),"")</f>
      </c>
      <c r="DO236">
        <f>IF($GO236&gt;=4,INDEX($DI:$DI,$GN236+4),"")</f>
      </c>
      <c r="DP236">
        <f>IF($GO236&gt;=5,INDEX($DI:$DI,$GN236+5),"")</f>
      </c>
      <c r="DQ236">
        <f>IF($GO236&gt;=6,INDEX($DI:$DI,$GN236+6),"")</f>
      </c>
      <c r="DR236">
        <f>IF($GO236&gt;=7,INDEX($DI:$DI,$GN236+7),"")</f>
      </c>
      <c r="DS236">
        <f>IF($GO236&gt;=8,INDEX($DI:$DI,$GN236+8),"")</f>
      </c>
      <c r="DT236">
        <f>IF($GO236&gt;=9,INDEX($DI:$DI,$GN236+9),"")</f>
      </c>
      <c r="DU236">
        <f>IF($GO236&gt;=10,INDEX($DI:$DI,$GN236+10),"")</f>
      </c>
      <c r="DV236">
        <f>IF($GO236&gt;=11,INDEX($DI:$DI,$GN236+11),"")</f>
      </c>
      <c r="DW236">
        <f>IF($GO236&gt;=12,INDEX($DI:$DI,$GN236+12),"")</f>
      </c>
      <c r="DX236">
        <f>IF($GO236&gt;=13,INDEX($DI:$DI,$GN236+13),"")</f>
      </c>
      <c r="DY236">
        <f>IF($GO236&gt;=14,INDEX($DI:$DI,$GN236+14),"")</f>
      </c>
      <c r="DZ236">
        <f>IF($GO236&gt;=15,INDEX($DI:$DI,$GN236+15),"")</f>
      </c>
      <c r="EA236">
        <f>IF($GO236&gt;=16,INDEX($DI:$DI,$GN236+16),"")</f>
      </c>
      <c r="EB236">
        <f>IF($GO236&gt;=17,INDEX($DI:$DI,$GN236+17),"")</f>
      </c>
      <c r="EC236">
        <f>IF($GO236&gt;=18,INDEX($DI:$DI,$GN236+18),"")</f>
      </c>
      <c r="ED236">
        <f>IF($GO236&gt;=19,INDEX($DI:$DI,$GN236+19),"")</f>
      </c>
      <c r="EE236">
        <f>IF($GO236&gt;=20,INDEX($DI:$DI,$GN236+20),"")</f>
      </c>
      <c r="EF236">
        <f>IF($GO236&gt;=21,INDEX($DI:$DI,$GN236+21),"")</f>
      </c>
      <c r="EG236">
        <f>IF($GO236&gt;=22,INDEX($DI:$DI,$GN236+22),"")</f>
      </c>
      <c r="EH236">
        <f>IF($GO236&gt;=23,INDEX($DI:$DI,$GN236+23),"")</f>
      </c>
      <c r="EI236">
        <f>IF($GO236&gt;=24,INDEX($DI:$DI,$GN236+24),"")</f>
      </c>
      <c r="EJ236">
        <f>IF($GO236&gt;=25,INDEX($DI:$DI,$GN236+25),"")</f>
      </c>
      <c r="EK236">
        <f>IF($GO236&gt;=26,INDEX($DI:$DI,$GN236+26),"")</f>
      </c>
      <c r="EL236">
        <f>IF($GO236&gt;=27,INDEX($DI:$DI,$GN236+27),"")</f>
      </c>
      <c r="EM236">
        <f>IF($GO236&gt;=28,INDEX($DI:$DI,$GN236+28),"")</f>
      </c>
      <c r="EN236">
        <f>IF($GO236&gt;=29,INDEX($DI:$DI,$GN236+29),"")</f>
      </c>
      <c r="EO236">
        <f>IF($GO236&gt;=30,INDEX($DI:$DI,$GN236+30),"")</f>
      </c>
      <c r="EP236">
        <f>IF($GO236&gt;=31,INDEX($DI:$DI,$GN236+31),"")</f>
      </c>
      <c r="EQ236">
        <f>IF($GO236&gt;=32,INDEX($DI:$DI,$GN236+32),"")</f>
      </c>
      <c r="ER236">
        <f>IF($GO236&gt;=33,INDEX($DI:$DI,$GN236+33),"")</f>
      </c>
      <c r="ES236">
        <f>IF($GO236&gt;=34,INDEX($DI:$DI,$GN236+34),"")</f>
      </c>
      <c r="ET236">
        <f>IF($GO236&gt;=35,INDEX($DI:$DI,$GN236+35),"")</f>
      </c>
      <c r="EU236">
        <f>IF($GO236&gt;=36,INDEX($DI:$DI,$GN236+36),"")</f>
      </c>
      <c r="EV236">
        <f>IF($GO236&gt;=37,INDEX($DI:$DI,$GN236+37),"")</f>
      </c>
      <c r="EW236">
        <f>IF($GO236&gt;=38,INDEX($DI:$DI,$GN236+38),"")</f>
      </c>
      <c r="EX236">
        <f>IF($GO236&gt;=39,INDEX($DI:$DI,$GN236+39),"")</f>
      </c>
      <c r="EY236">
        <f>IF($GO236&gt;=40,INDEX($DI:$DI,$GN236+40),"")</f>
      </c>
      <c r="EZ236">
        <f>IF($GO236&gt;=1,INDEX($DJ:$DJ,$GN236+1),"")</f>
      </c>
      <c r="FA236">
        <f>IF($GO236&gt;=2,INDEX($DJ:$DJ,$GN236+2),"")</f>
      </c>
      <c r="FB236">
        <f>IF($GO236&gt;=3,INDEX($DJ:$DJ,$GN236+3),"")</f>
      </c>
      <c r="FC236">
        <f>IF($GO236&gt;=4,INDEX($DJ:$DJ,$GN236+4),"")</f>
      </c>
      <c r="FD236">
        <f>IF($GO236&gt;=5,INDEX($DJ:$DJ,$GN236+5),"")</f>
      </c>
      <c r="FE236">
        <f>IF($GO236&gt;=6,INDEX($DJ:$DJ,$GN236+6),"")</f>
      </c>
      <c r="FF236">
        <f>IF($GO236&gt;=7,INDEX($DJ:$DJ,$GN236+7),"")</f>
      </c>
      <c r="FG236">
        <f>IF($GO236&gt;=8,INDEX($DJ:$DJ,$GN236+8),"")</f>
      </c>
      <c r="FH236">
        <f>IF($GO236&gt;=9,INDEX($DJ:$DJ,$GN236+9),"")</f>
      </c>
      <c r="FI236">
        <f>IF($GO236&gt;=10,INDEX($DJ:$DJ,$GN236+10),"")</f>
      </c>
      <c r="FJ236">
        <f>IF($GO236&gt;=11,INDEX($DJ:$DJ,$GN236+11),"")</f>
      </c>
      <c r="FK236">
        <f>IF($GO236&gt;=12,INDEX($DJ:$DJ,$GN236+12),"")</f>
      </c>
      <c r="FL236">
        <f>IF($GO236&gt;=13,INDEX($DJ:$DJ,$GN236+13),"")</f>
      </c>
      <c r="FM236">
        <f>IF($GO236&gt;=14,INDEX($DJ:$DJ,$GN236+14),"")</f>
      </c>
      <c r="FN236">
        <f>IF($GO236&gt;=15,INDEX($DJ:$DJ,$GN236+15),"")</f>
      </c>
      <c r="FO236">
        <f>IF($GO236&gt;=16,INDEX($DJ:$DJ,$GN236+16),"")</f>
      </c>
      <c r="FP236">
        <f>IF($GO236&gt;=17,INDEX($DJ:$DJ,$GN236+17),"")</f>
      </c>
      <c r="FQ236">
        <f>IF($GO236&gt;=18,INDEX($DJ:$DJ,$GN236+18),"")</f>
      </c>
      <c r="FR236">
        <f>IF($GO236&gt;=19,INDEX($DJ:$DJ,$GN236+19),"")</f>
      </c>
      <c r="FS236">
        <f>IF($GO236&gt;=20,INDEX($DJ:$DJ,$GN236+20),"")</f>
      </c>
      <c r="FT236">
        <f>IF($GO236&gt;=21,INDEX($DJ:$DJ,$GN236+21),"")</f>
      </c>
      <c r="FU236">
        <f>IF($GO236&gt;=22,INDEX($DJ:$DJ,$GN236+22),"")</f>
      </c>
      <c r="FV236">
        <f>IF($GO236&gt;=23,INDEX($DJ:$DJ,$GN236+23),"")</f>
      </c>
      <c r="FW236">
        <f>IF($GO236&gt;=24,INDEX($DJ:$DJ,$GN236+24),"")</f>
      </c>
      <c r="FX236">
        <f>IF($GO236&gt;=25,INDEX($DJ:$DJ,$GN236+25),"")</f>
      </c>
      <c r="FY236">
        <f>IF($GO236&gt;=26,INDEX($DJ:$DJ,$GN236+26),"")</f>
      </c>
      <c r="FZ236">
        <f>IF($GO236&gt;=27,INDEX($DJ:$DJ,$GN236+27),"")</f>
      </c>
      <c r="GA236">
        <f>IF($GO236&gt;=28,INDEX($DJ:$DJ,$GN236+28),"")</f>
      </c>
      <c r="GB236">
        <f>IF($GO236&gt;=29,INDEX($DJ:$DJ,$GN236+29),"")</f>
      </c>
      <c r="GC236">
        <f>IF($GO236&gt;=30,INDEX($DJ:$DJ,$GN236+30),"")</f>
      </c>
      <c r="GD236">
        <f>IF($GO236&gt;=31,INDEX($DJ:$DJ,$GN236+31),"")</f>
      </c>
      <c r="GE236">
        <f>IF($GO236&gt;=32,INDEX($DJ:$DJ,$GN236+32),"")</f>
      </c>
      <c r="GF236">
        <f>IF($GO236&gt;=33,INDEX($DJ:$DJ,$GN236+33),"")</f>
      </c>
      <c r="GG236">
        <f>IF($GO236&gt;=34,INDEX($DJ:$DJ,$GN236+34),"")</f>
      </c>
      <c r="GH236">
        <f>IF($GO236&gt;=35,INDEX($DJ:$DJ,$GN236+35),"")</f>
      </c>
      <c r="GI236">
        <f>IF($GO236&gt;=36,INDEX($DJ:$DJ,$GN236+36),"")</f>
      </c>
      <c r="GJ236">
        <f>IF($GO236&gt;=37,INDEX($DJ:$DJ,$GN236+37),"")</f>
      </c>
      <c r="GK236">
        <f>IF($GO236&gt;=38,INDEX($DJ:$DJ,$GN236+38),"")</f>
      </c>
      <c r="GL236">
        <f>IF($GO236&gt;=39,INDEX($DJ:$DJ,$GN236+39),"")</f>
      </c>
      <c r="GM236">
        <f>IF($GO236&gt;=40,INDEX($DJ:$DJ,$GN236+40),"")</f>
      </c>
      <c r="GN236">
        <f>IFERROR(MATCH($DH236,$DI$2:$DI$148,0)+1,0)</f>
      </c>
      <c r="GO236">
        <f>IFERROR(INDEX($DK$2:$DK$148,MATCH($DH236,$DI$2:$DI$148,0)),0)</f>
      </c>
      <c r="GP236">
        <f>IFERROR(MATCH($Y236,$DL$236:$EY$236,0),0)</f>
      </c>
      <c r="GQ236">
        <f>IF($GP236&gt;0,INDEX($EZ$236:$GM$236,$GP236),"")</f>
      </c>
      <c r="GR236" t="s">
        <v>453</v>
      </c>
      <c r="GT236">
        <f>IF($JC236&gt;=1,INDEX($GR:$GR,$JB236+1),"")</f>
      </c>
      <c r="GU236">
        <f>IF($JC236&gt;=2,INDEX($GR:$GR,$JB236+2),"")</f>
      </c>
      <c r="GV236">
        <f>IF($JC236&gt;=3,INDEX($GR:$GR,$JB236+3),"")</f>
      </c>
      <c r="GW236">
        <f>IF($JC236&gt;=4,INDEX($GR:$GR,$JB236+4),"")</f>
      </c>
      <c r="GX236">
        <f>IF($JC236&gt;=5,INDEX($GR:$GR,$JB236+5),"")</f>
      </c>
      <c r="GY236">
        <f>IF($JC236&gt;=6,INDEX($GR:$GR,$JB236+6),"")</f>
      </c>
      <c r="GZ236">
        <f>IF($JC236&gt;=7,INDEX($GR:$GR,$JB236+7),"")</f>
      </c>
      <c r="HA236">
        <f>IF($JC236&gt;=8,INDEX($GR:$GR,$JB236+8),"")</f>
      </c>
      <c r="HB236">
        <f>IF($JC236&gt;=9,INDEX($GR:$GR,$JB236+9),"")</f>
      </c>
      <c r="HC236">
        <f>IF($JC236&gt;=10,INDEX($GR:$GR,$JB236+10),"")</f>
      </c>
      <c r="HD236">
        <f>IF($JC236&gt;=11,INDEX($GR:$GR,$JB236+11),"")</f>
      </c>
      <c r="HE236">
        <f>IF($JC236&gt;=12,INDEX($GR:$GR,$JB236+12),"")</f>
      </c>
      <c r="HF236">
        <f>IF($JC236&gt;=13,INDEX($GR:$GR,$JB236+13),"")</f>
      </c>
      <c r="HG236">
        <f>IF($JC236&gt;=14,INDEX($GR:$GR,$JB236+14),"")</f>
      </c>
      <c r="HH236">
        <f>IF($JC236&gt;=15,INDEX($GR:$GR,$JB236+15),"")</f>
      </c>
      <c r="HI236">
        <f>IF($JC236&gt;=16,INDEX($GR:$GR,$JB236+16),"")</f>
      </c>
      <c r="HJ236">
        <f>IF($JC236&gt;=17,INDEX($GR:$GR,$JB236+17),"")</f>
      </c>
      <c r="HK236">
        <f>IF($JC236&gt;=18,INDEX($GR:$GR,$JB236+18),"")</f>
      </c>
      <c r="HL236">
        <f>IF($JC236&gt;=19,INDEX($GR:$GR,$JB236+19),"")</f>
      </c>
      <c r="HM236">
        <f>IF($JC236&gt;=20,INDEX($GR:$GR,$JB236+20),"")</f>
      </c>
      <c r="HN236">
        <f>IF($JC236&gt;=21,INDEX($GR:$GR,$JB236+21),"")</f>
      </c>
      <c r="HO236">
        <f>IF($JC236&gt;=22,INDEX($GR:$GR,$JB236+22),"")</f>
      </c>
      <c r="HP236">
        <f>IF($JC236&gt;=23,INDEX($GR:$GR,$JB236+23),"")</f>
      </c>
      <c r="HQ236">
        <f>IF($JC236&gt;=24,INDEX($GR:$GR,$JB236+24),"")</f>
      </c>
      <c r="HR236">
        <f>IF($JC236&gt;=25,INDEX($GR:$GR,$JB236+25),"")</f>
      </c>
      <c r="HS236">
        <f>IF($JC236&gt;=26,INDEX($GR:$GR,$JB236+26),"")</f>
      </c>
      <c r="HT236">
        <f>IF($JC236&gt;=27,INDEX($GR:$GR,$JB236+27),"")</f>
      </c>
      <c r="HU236">
        <f>IF($JC236&gt;=28,INDEX($GR:$GR,$JB236+28),"")</f>
      </c>
      <c r="HV236">
        <f>IF($JC236&gt;=29,INDEX($GR:$GR,$JB236+29),"")</f>
      </c>
      <c r="HW236">
        <f>IF($JC236&gt;=30,INDEX($GR:$GR,$JB236+30),"")</f>
      </c>
      <c r="HX236">
        <f>IF($JC236&gt;=31,INDEX($GR:$GR,$JB236+31),"")</f>
      </c>
      <c r="HY236">
        <f>IF($JC236&gt;=32,INDEX($GR:$GR,$JB236+32),"")</f>
      </c>
      <c r="HZ236">
        <f>IF($JC236&gt;=33,INDEX($GR:$GR,$JB236+33),"")</f>
      </c>
      <c r="IA236">
        <f>IF($JC236&gt;=34,INDEX($GR:$GR,$JB236+34),"")</f>
      </c>
      <c r="IB236">
        <f>IF($JC236&gt;=35,INDEX($GR:$GR,$JB236+35),"")</f>
      </c>
      <c r="IC236">
        <f>IF($JC236&gt;=36,INDEX($GR:$GR,$JB236+36),"")</f>
      </c>
      <c r="ID236">
        <f>IF($JC236&gt;=37,INDEX($GR:$GR,$JB236+37),"")</f>
      </c>
      <c r="IE236">
        <f>IF($JC236&gt;=38,INDEX($GR:$GR,$JB236+38),"")</f>
      </c>
      <c r="IF236">
        <f>IF($JC236&gt;=39,INDEX($GR:$GR,$JB236+39),"")</f>
      </c>
      <c r="IG236">
        <f>IF($JC236&gt;=40,INDEX($GR:$GR,$JB236+40),"")</f>
      </c>
      <c r="IH236">
        <f>IF($JC236&gt;=41,INDEX($GR:$GR,$JB236+41),"")</f>
      </c>
      <c r="II236">
        <f>IF($JC236&gt;=42,INDEX($GR:$GR,$JB236+42),"")</f>
      </c>
      <c r="IJ236">
        <f>IF($JC236&gt;=43,INDEX($GR:$GR,$JB236+43),"")</f>
      </c>
      <c r="IK236">
        <f>IF($JC236&gt;=44,INDEX($GR:$GR,$JB236+44),"")</f>
      </c>
      <c r="IL236">
        <f>IF($JC236&gt;=45,INDEX($GR:$GR,$JB236+45),"")</f>
      </c>
      <c r="IM236">
        <f>IF($JC236&gt;=46,INDEX($GR:$GR,$JB236+46),"")</f>
      </c>
      <c r="IN236">
        <f>IF($JC236&gt;=47,INDEX($GR:$GR,$JB236+47),"")</f>
      </c>
      <c r="IO236">
        <f>IF($JC236&gt;=48,INDEX($GR:$GR,$JB236+48),"")</f>
      </c>
      <c r="IP236">
        <f>IF($JC236&gt;=49,INDEX($GR:$GR,$JB236+49),"")</f>
      </c>
      <c r="IQ236">
        <f>IF($JC236&gt;=50,INDEX($GR:$GR,$JB236+50),"")</f>
      </c>
      <c r="IR236">
        <f>IF($JC236&gt;=51,INDEX($GR:$GR,$JB236+51),"")</f>
      </c>
      <c r="IS236">
        <f>IF($JC236&gt;=52,INDEX($GR:$GR,$JB236+52),"")</f>
      </c>
      <c r="IT236">
        <f>IF($JC236&gt;=53,INDEX($GR:$GR,$JB236+53),"")</f>
      </c>
      <c r="IU236">
        <f>IF($JC236&gt;=54,INDEX($GR:$GR,$JB236+54),"")</f>
      </c>
      <c r="IV236">
        <f>IF($JC236&gt;=55,INDEX($GR:$GR,$JB236+55),"")</f>
      </c>
      <c r="IW236">
        <f>IF($JC236&gt;=56,INDEX($GR:$GR,$JB236+56),"")</f>
      </c>
      <c r="IX236">
        <f>IF($JC236&gt;=57,INDEX($GR:$GR,$JB236+57),"")</f>
      </c>
      <c r="IY236">
        <f>IF($JC236&gt;=58,INDEX($GR:$GR,$JB236+58),"")</f>
      </c>
      <c r="IZ236">
        <f>IF($JC236&gt;=59,INDEX($GR:$GR,$JB236+59),"")</f>
      </c>
      <c r="JA236">
        <f>IF($JC236&gt;=60,INDEX($GR:$GR,$JB236+60),"")</f>
      </c>
      <c r="JB236">
        <f>IFERROR(MATCH($GQ236,$GR$2:$GR$324,0)+1,0)</f>
      </c>
      <c r="JC236">
        <f>IFERROR(INDEX($GS$2:$GS$324,MATCH($GQ236,$GR$2:$GR$324,0)),0)</f>
      </c>
      <c r="JD236" t="s">
        <v>40</v>
      </c>
      <c r="JE236" t="s">
        <v>40</v>
      </c>
    </row>
    <row r="237" spans="1:265" x14ac:dyDescent="0.25">
      <c r="Q237">
        <f>IF(OR($T237="",$P237=""),"",IFERROR($T237/$P237,0))</f>
      </c>
      <c r="R237">
        <f>IF($T237="","",
SUM($S237,$U237,$Z237,$V237,$X237)*
(1-IF($AA237="",0,VALUE($AA237)/100)))</f>
      </c>
      <c r="S237">
        <f>IF($T237="","",$T237)</f>
      </c>
      <c r="U237">
        <f>IF($T237="","",
IF($N237="","",
IF(ISNUMBER(SEARCH("exempt",LOWER($N237))),0,
$T237*(VALUE(SUBSTITUTE($N237,"%",""))/100))))</f>
      </c>
      <c r="AB237">
        <f>IFERROR(IF(FIND(" - ",$K237)&gt;0,MID($K237,FIND(" - ",$K237)+3,LEN($K237)),""),"")</f>
      </c>
      <c r="AK237" t="s">
        <v>784</v>
      </c>
      <c r="AP237">
        <f>IFERROR(LEFT($K237,FIND(" - ",$K237)-1),$K237)</f>
      </c>
      <c r="AS237">
        <f>IF($CH237&gt;=1,INDEX($AQ:$AQ,$CG237+1),"")</f>
      </c>
      <c r="AT237">
        <f>IF($CH237&gt;=2,INDEX($AQ:$AQ,$CG237+2),"")</f>
      </c>
      <c r="AU237">
        <f>IF($CH237&gt;=3,INDEX($AQ:$AQ,$CG237+3),"")</f>
      </c>
      <c r="AV237">
        <f>IF($CH237&gt;=4,INDEX($AQ:$AQ,$CG237+4),"")</f>
      </c>
      <c r="AW237">
        <f>IF($CH237&gt;=5,INDEX($AQ:$AQ,$CG237+5),"")</f>
      </c>
      <c r="AX237">
        <f>IF($CH237&gt;=6,INDEX($AQ:$AQ,$CG237+6),"")</f>
      </c>
      <c r="AY237">
        <f>IF($CH237&gt;=7,INDEX($AQ:$AQ,$CG237+7),"")</f>
      </c>
      <c r="AZ237">
        <f>IF($CH237&gt;=8,INDEX($AQ:$AQ,$CG237+8),"")</f>
      </c>
      <c r="BA237">
        <f>IF($CH237&gt;=9,INDEX($AQ:$AQ,$CG237+9),"")</f>
      </c>
      <c r="BB237">
        <f>IF($CH237&gt;=10,INDEX($AQ:$AQ,$CG237+10),"")</f>
      </c>
      <c r="BC237">
        <f>IF($CH237&gt;=11,INDEX($AQ:$AQ,$CG237+11),"")</f>
      </c>
      <c r="BD237">
        <f>IF($CH237&gt;=12,INDEX($AQ:$AQ,$CG237+12),"")</f>
      </c>
      <c r="BE237">
        <f>IF($CH237&gt;=13,INDEX($AQ:$AQ,$CG237+13),"")</f>
      </c>
      <c r="BF237">
        <f>IF($CH237&gt;=14,INDEX($AQ:$AQ,$CG237+14),"")</f>
      </c>
      <c r="BG237">
        <f>IF($CH237&gt;=15,INDEX($AQ:$AQ,$CG237+15),"")</f>
      </c>
      <c r="BH237">
        <f>IF($CH237&gt;=16,INDEX($AQ:$AQ,$CG237+16),"")</f>
      </c>
      <c r="BI237">
        <f>IF($CH237&gt;=17,INDEX($AQ:$AQ,$CG237+17),"")</f>
      </c>
      <c r="BJ237">
        <f>IF($CH237&gt;=18,INDEX($AQ:$AQ,$CG237+18),"")</f>
      </c>
      <c r="BK237">
        <f>IF($CH237&gt;=19,INDEX($AQ:$AQ,$CG237+19),"")</f>
      </c>
      <c r="BL237">
        <f>IF($CH237&gt;=20,INDEX($AQ:$AQ,$CG237+20),"")</f>
      </c>
      <c r="BM237">
        <f>IF($CH237&gt;=21,INDEX($AQ:$AQ,$CG237+21),"")</f>
      </c>
      <c r="BN237">
        <f>IF($CH237&gt;=22,INDEX($AQ:$AQ,$CG237+22),"")</f>
      </c>
      <c r="BO237">
        <f>IF($CH237&gt;=23,INDEX($AQ:$AQ,$CG237+23),"")</f>
      </c>
      <c r="BP237">
        <f>IF($CH237&gt;=24,INDEX($AQ:$AQ,$CG237+24),"")</f>
      </c>
      <c r="BQ237">
        <f>IF($CH237&gt;=25,INDEX($AQ:$AQ,$CG237+25),"")</f>
      </c>
      <c r="BR237">
        <f>IF($CH237&gt;=26,INDEX($AQ:$AQ,$CG237+26),"")</f>
      </c>
      <c r="BS237">
        <f>IF($CH237&gt;=27,INDEX($AQ:$AQ,$CG237+27),"")</f>
      </c>
      <c r="BT237">
        <f>IF($CH237&gt;=28,INDEX($AQ:$AQ,$CG237+28),"")</f>
      </c>
      <c r="BU237">
        <f>IF($CH237&gt;=29,INDEX($AQ:$AQ,$CG237+29),"")</f>
      </c>
      <c r="BV237">
        <f>IF($CH237&gt;=30,INDEX($AQ:$AQ,$CG237+30),"")</f>
      </c>
      <c r="BW237">
        <f>IF($CH237&gt;=31,INDEX($AQ:$AQ,$CG237+31),"")</f>
      </c>
      <c r="BX237">
        <f>IF($CH237&gt;=32,INDEX($AQ:$AQ,$CG237+32),"")</f>
      </c>
      <c r="BY237">
        <f>IF($CH237&gt;=33,INDEX($AQ:$AQ,$CG237+33),"")</f>
      </c>
      <c r="BZ237">
        <f>IF($CH237&gt;=34,INDEX($AQ:$AQ,$CG237+34),"")</f>
      </c>
      <c r="CA237">
        <f>IF($CH237&gt;=35,INDEX($AQ:$AQ,$CG237+35),"")</f>
      </c>
      <c r="CB237">
        <f>IF($CH237&gt;=36,INDEX($AQ:$AQ,$CG237+36),"")</f>
      </c>
      <c r="CC237">
        <f>IF($CH237&gt;=37,INDEX($AQ:$AQ,$CG237+37),"")</f>
      </c>
      <c r="CD237">
        <f>IF($CH237&gt;=38,INDEX($AQ:$AQ,$CG237+38),"")</f>
      </c>
      <c r="CE237">
        <f>IF($CH237&gt;=39,INDEX($AQ:$AQ,$CG237+39),"")</f>
      </c>
      <c r="CF237">
        <f>IF($CH237&gt;=40,INDEX($AQ:$AQ,$CG237+40),"")</f>
      </c>
      <c r="CG237">
        <f>IFERROR(MATCH($AP237,$AQ$2:$AQ$134,0)+1,0)</f>
      </c>
      <c r="CH237">
        <f>IFERROR(INDEX($AR$2:$AR$134,MATCH($AP237,$AQ$2:$AQ$134,0)),0)</f>
      </c>
      <c r="CI237">
        <f>IFERROR(LEFT($L237,FIND(" - ",$L237)-1),$L237)</f>
      </c>
      <c r="CJ237" t="s">
        <v>224</v>
      </c>
      <c r="CL237">
        <f>IF($DG237&gt;=1,INDEX($CJ:$CJ,$DF237+1),"")</f>
      </c>
      <c r="CM237">
        <f>IF($DG237&gt;=2,INDEX($CJ:$CJ,$DF237+2),"")</f>
      </c>
      <c r="CN237">
        <f>IF($DG237&gt;=3,INDEX($CJ:$CJ,$DF237+3),"")</f>
      </c>
      <c r="CO237">
        <f>IF($DG237&gt;=4,INDEX($CJ:$CJ,$DF237+4),"")</f>
      </c>
      <c r="CP237">
        <f>IF($DG237&gt;=5,INDEX($CJ:$CJ,$DF237+5),"")</f>
      </c>
      <c r="CQ237">
        <f>IF($DG237&gt;=6,INDEX($CJ:$CJ,$DF237+6),"")</f>
      </c>
      <c r="CR237">
        <f>IF($DG237&gt;=7,INDEX($CJ:$CJ,$DF237+7),"")</f>
      </c>
      <c r="CS237">
        <f>IF($DG237&gt;=8,INDEX($CJ:$CJ,$DF237+8),"")</f>
      </c>
      <c r="CT237">
        <f>IF($DG237&gt;=9,INDEX($CJ:$CJ,$DF237+9),"")</f>
      </c>
      <c r="CU237">
        <f>IF($DG237&gt;=10,INDEX($CJ:$CJ,$DF237+10),"")</f>
      </c>
      <c r="CV237">
        <f>IF($DG237&gt;=11,INDEX($CJ:$CJ,$DF237+11),"")</f>
      </c>
      <c r="CW237">
        <f>IF($DG237&gt;=12,INDEX($CJ:$CJ,$DF237+12),"")</f>
      </c>
      <c r="CX237">
        <f>IF($DG237&gt;=13,INDEX($CJ:$CJ,$DF237+13),"")</f>
      </c>
      <c r="CY237">
        <f>IF($DG237&gt;=14,INDEX($CJ:$CJ,$DF237+14),"")</f>
      </c>
      <c r="CZ237">
        <f>IF($DG237&gt;=15,INDEX($CJ:$CJ,$DF237+15),"")</f>
      </c>
      <c r="DA237">
        <f>IF($DG237&gt;=16,INDEX($CJ:$CJ,$DF237+16),"")</f>
      </c>
      <c r="DB237">
        <f>IF($DG237&gt;=17,INDEX($CJ:$CJ,$DF237+17),"")</f>
      </c>
      <c r="DC237">
        <f>IF($DG237&gt;=18,INDEX($CJ:$CJ,$DF237+18),"")</f>
      </c>
      <c r="DD237">
        <f>IF($DG237&gt;=19,INDEX($CJ:$CJ,$DF237+19),"")</f>
      </c>
      <c r="DE237">
        <f>IF($DG237&gt;=20,INDEX($CJ:$CJ,$DF237+20),"")</f>
      </c>
      <c r="DF237">
        <f>IFERROR(MATCH($CI237,$CJ$2:$CJ$263,0)+1,0)</f>
      </c>
      <c r="DG237">
        <f>IFERROR(INDEX($CK$2:$CK$263,MATCH($CI237,$CJ$2:$CJ$263,0)),0)</f>
      </c>
      <c r="DH237">
        <f>IFERROR(INDEX($AO:$AO,MATCH($N237,$AN:$AN,0))&amp;"","")</f>
      </c>
      <c r="DL237">
        <f>IF($GO237&gt;=1,INDEX($DI:$DI,$GN237+1),"")</f>
      </c>
      <c r="DM237">
        <f>IF($GO237&gt;=2,INDEX($DI:$DI,$GN237+2),"")</f>
      </c>
      <c r="DN237">
        <f>IF($GO237&gt;=3,INDEX($DI:$DI,$GN237+3),"")</f>
      </c>
      <c r="DO237">
        <f>IF($GO237&gt;=4,INDEX($DI:$DI,$GN237+4),"")</f>
      </c>
      <c r="DP237">
        <f>IF($GO237&gt;=5,INDEX($DI:$DI,$GN237+5),"")</f>
      </c>
      <c r="DQ237">
        <f>IF($GO237&gt;=6,INDEX($DI:$DI,$GN237+6),"")</f>
      </c>
      <c r="DR237">
        <f>IF($GO237&gt;=7,INDEX($DI:$DI,$GN237+7),"")</f>
      </c>
      <c r="DS237">
        <f>IF($GO237&gt;=8,INDEX($DI:$DI,$GN237+8),"")</f>
      </c>
      <c r="DT237">
        <f>IF($GO237&gt;=9,INDEX($DI:$DI,$GN237+9),"")</f>
      </c>
      <c r="DU237">
        <f>IF($GO237&gt;=10,INDEX($DI:$DI,$GN237+10),"")</f>
      </c>
      <c r="DV237">
        <f>IF($GO237&gt;=11,INDEX($DI:$DI,$GN237+11),"")</f>
      </c>
      <c r="DW237">
        <f>IF($GO237&gt;=12,INDEX($DI:$DI,$GN237+12),"")</f>
      </c>
      <c r="DX237">
        <f>IF($GO237&gt;=13,INDEX($DI:$DI,$GN237+13),"")</f>
      </c>
      <c r="DY237">
        <f>IF($GO237&gt;=14,INDEX($DI:$DI,$GN237+14),"")</f>
      </c>
      <c r="DZ237">
        <f>IF($GO237&gt;=15,INDEX($DI:$DI,$GN237+15),"")</f>
      </c>
      <c r="EA237">
        <f>IF($GO237&gt;=16,INDEX($DI:$DI,$GN237+16),"")</f>
      </c>
      <c r="EB237">
        <f>IF($GO237&gt;=17,INDEX($DI:$DI,$GN237+17),"")</f>
      </c>
      <c r="EC237">
        <f>IF($GO237&gt;=18,INDEX($DI:$DI,$GN237+18),"")</f>
      </c>
      <c r="ED237">
        <f>IF($GO237&gt;=19,INDEX($DI:$DI,$GN237+19),"")</f>
      </c>
      <c r="EE237">
        <f>IF($GO237&gt;=20,INDEX($DI:$DI,$GN237+20),"")</f>
      </c>
      <c r="EF237">
        <f>IF($GO237&gt;=21,INDEX($DI:$DI,$GN237+21),"")</f>
      </c>
      <c r="EG237">
        <f>IF($GO237&gt;=22,INDEX($DI:$DI,$GN237+22),"")</f>
      </c>
      <c r="EH237">
        <f>IF($GO237&gt;=23,INDEX($DI:$DI,$GN237+23),"")</f>
      </c>
      <c r="EI237">
        <f>IF($GO237&gt;=24,INDEX($DI:$DI,$GN237+24),"")</f>
      </c>
      <c r="EJ237">
        <f>IF($GO237&gt;=25,INDEX($DI:$DI,$GN237+25),"")</f>
      </c>
      <c r="EK237">
        <f>IF($GO237&gt;=26,INDEX($DI:$DI,$GN237+26),"")</f>
      </c>
      <c r="EL237">
        <f>IF($GO237&gt;=27,INDEX($DI:$DI,$GN237+27),"")</f>
      </c>
      <c r="EM237">
        <f>IF($GO237&gt;=28,INDEX($DI:$DI,$GN237+28),"")</f>
      </c>
      <c r="EN237">
        <f>IF($GO237&gt;=29,INDEX($DI:$DI,$GN237+29),"")</f>
      </c>
      <c r="EO237">
        <f>IF($GO237&gt;=30,INDEX($DI:$DI,$GN237+30),"")</f>
      </c>
      <c r="EP237">
        <f>IF($GO237&gt;=31,INDEX($DI:$DI,$GN237+31),"")</f>
      </c>
      <c r="EQ237">
        <f>IF($GO237&gt;=32,INDEX($DI:$DI,$GN237+32),"")</f>
      </c>
      <c r="ER237">
        <f>IF($GO237&gt;=33,INDEX($DI:$DI,$GN237+33),"")</f>
      </c>
      <c r="ES237">
        <f>IF($GO237&gt;=34,INDEX($DI:$DI,$GN237+34),"")</f>
      </c>
      <c r="ET237">
        <f>IF($GO237&gt;=35,INDEX($DI:$DI,$GN237+35),"")</f>
      </c>
      <c r="EU237">
        <f>IF($GO237&gt;=36,INDEX($DI:$DI,$GN237+36),"")</f>
      </c>
      <c r="EV237">
        <f>IF($GO237&gt;=37,INDEX($DI:$DI,$GN237+37),"")</f>
      </c>
      <c r="EW237">
        <f>IF($GO237&gt;=38,INDEX($DI:$DI,$GN237+38),"")</f>
      </c>
      <c r="EX237">
        <f>IF($GO237&gt;=39,INDEX($DI:$DI,$GN237+39),"")</f>
      </c>
      <c r="EY237">
        <f>IF($GO237&gt;=40,INDEX($DI:$DI,$GN237+40),"")</f>
      </c>
      <c r="EZ237">
        <f>IF($GO237&gt;=1,INDEX($DJ:$DJ,$GN237+1),"")</f>
      </c>
      <c r="FA237">
        <f>IF($GO237&gt;=2,INDEX($DJ:$DJ,$GN237+2),"")</f>
      </c>
      <c r="FB237">
        <f>IF($GO237&gt;=3,INDEX($DJ:$DJ,$GN237+3),"")</f>
      </c>
      <c r="FC237">
        <f>IF($GO237&gt;=4,INDEX($DJ:$DJ,$GN237+4),"")</f>
      </c>
      <c r="FD237">
        <f>IF($GO237&gt;=5,INDEX($DJ:$DJ,$GN237+5),"")</f>
      </c>
      <c r="FE237">
        <f>IF($GO237&gt;=6,INDEX($DJ:$DJ,$GN237+6),"")</f>
      </c>
      <c r="FF237">
        <f>IF($GO237&gt;=7,INDEX($DJ:$DJ,$GN237+7),"")</f>
      </c>
      <c r="FG237">
        <f>IF($GO237&gt;=8,INDEX($DJ:$DJ,$GN237+8),"")</f>
      </c>
      <c r="FH237">
        <f>IF($GO237&gt;=9,INDEX($DJ:$DJ,$GN237+9),"")</f>
      </c>
      <c r="FI237">
        <f>IF($GO237&gt;=10,INDEX($DJ:$DJ,$GN237+10),"")</f>
      </c>
      <c r="FJ237">
        <f>IF($GO237&gt;=11,INDEX($DJ:$DJ,$GN237+11),"")</f>
      </c>
      <c r="FK237">
        <f>IF($GO237&gt;=12,INDEX($DJ:$DJ,$GN237+12),"")</f>
      </c>
      <c r="FL237">
        <f>IF($GO237&gt;=13,INDEX($DJ:$DJ,$GN237+13),"")</f>
      </c>
      <c r="FM237">
        <f>IF($GO237&gt;=14,INDEX($DJ:$DJ,$GN237+14),"")</f>
      </c>
      <c r="FN237">
        <f>IF($GO237&gt;=15,INDEX($DJ:$DJ,$GN237+15),"")</f>
      </c>
      <c r="FO237">
        <f>IF($GO237&gt;=16,INDEX($DJ:$DJ,$GN237+16),"")</f>
      </c>
      <c r="FP237">
        <f>IF($GO237&gt;=17,INDEX($DJ:$DJ,$GN237+17),"")</f>
      </c>
      <c r="FQ237">
        <f>IF($GO237&gt;=18,INDEX($DJ:$DJ,$GN237+18),"")</f>
      </c>
      <c r="FR237">
        <f>IF($GO237&gt;=19,INDEX($DJ:$DJ,$GN237+19),"")</f>
      </c>
      <c r="FS237">
        <f>IF($GO237&gt;=20,INDEX($DJ:$DJ,$GN237+20),"")</f>
      </c>
      <c r="FT237">
        <f>IF($GO237&gt;=21,INDEX($DJ:$DJ,$GN237+21),"")</f>
      </c>
      <c r="FU237">
        <f>IF($GO237&gt;=22,INDEX($DJ:$DJ,$GN237+22),"")</f>
      </c>
      <c r="FV237">
        <f>IF($GO237&gt;=23,INDEX($DJ:$DJ,$GN237+23),"")</f>
      </c>
      <c r="FW237">
        <f>IF($GO237&gt;=24,INDEX($DJ:$DJ,$GN237+24),"")</f>
      </c>
      <c r="FX237">
        <f>IF($GO237&gt;=25,INDEX($DJ:$DJ,$GN237+25),"")</f>
      </c>
      <c r="FY237">
        <f>IF($GO237&gt;=26,INDEX($DJ:$DJ,$GN237+26),"")</f>
      </c>
      <c r="FZ237">
        <f>IF($GO237&gt;=27,INDEX($DJ:$DJ,$GN237+27),"")</f>
      </c>
      <c r="GA237">
        <f>IF($GO237&gt;=28,INDEX($DJ:$DJ,$GN237+28),"")</f>
      </c>
      <c r="GB237">
        <f>IF($GO237&gt;=29,INDEX($DJ:$DJ,$GN237+29),"")</f>
      </c>
      <c r="GC237">
        <f>IF($GO237&gt;=30,INDEX($DJ:$DJ,$GN237+30),"")</f>
      </c>
      <c r="GD237">
        <f>IF($GO237&gt;=31,INDEX($DJ:$DJ,$GN237+31),"")</f>
      </c>
      <c r="GE237">
        <f>IF($GO237&gt;=32,INDEX($DJ:$DJ,$GN237+32),"")</f>
      </c>
      <c r="GF237">
        <f>IF($GO237&gt;=33,INDEX($DJ:$DJ,$GN237+33),"")</f>
      </c>
      <c r="GG237">
        <f>IF($GO237&gt;=34,INDEX($DJ:$DJ,$GN237+34),"")</f>
      </c>
      <c r="GH237">
        <f>IF($GO237&gt;=35,INDEX($DJ:$DJ,$GN237+35),"")</f>
      </c>
      <c r="GI237">
        <f>IF($GO237&gt;=36,INDEX($DJ:$DJ,$GN237+36),"")</f>
      </c>
      <c r="GJ237">
        <f>IF($GO237&gt;=37,INDEX($DJ:$DJ,$GN237+37),"")</f>
      </c>
      <c r="GK237">
        <f>IF($GO237&gt;=38,INDEX($DJ:$DJ,$GN237+38),"")</f>
      </c>
      <c r="GL237">
        <f>IF($GO237&gt;=39,INDEX($DJ:$DJ,$GN237+39),"")</f>
      </c>
      <c r="GM237">
        <f>IF($GO237&gt;=40,INDEX($DJ:$DJ,$GN237+40),"")</f>
      </c>
      <c r="GN237">
        <f>IFERROR(MATCH($DH237,$DI$2:$DI$148,0)+1,0)</f>
      </c>
      <c r="GO237">
        <f>IFERROR(INDEX($DK$2:$DK$148,MATCH($DH237,$DI$2:$DI$148,0)),0)</f>
      </c>
      <c r="GP237">
        <f>IFERROR(MATCH($Y237,$DL$237:$EY$237,0),0)</f>
      </c>
      <c r="GQ237">
        <f>IF($GP237&gt;0,INDEX($EZ$237:$GM$237,$GP237),"")</f>
      </c>
      <c r="GR237" t="s">
        <v>456</v>
      </c>
      <c r="GT237">
        <f>IF($JC237&gt;=1,INDEX($GR:$GR,$JB237+1),"")</f>
      </c>
      <c r="GU237">
        <f>IF($JC237&gt;=2,INDEX($GR:$GR,$JB237+2),"")</f>
      </c>
      <c r="GV237">
        <f>IF($JC237&gt;=3,INDEX($GR:$GR,$JB237+3),"")</f>
      </c>
      <c r="GW237">
        <f>IF($JC237&gt;=4,INDEX($GR:$GR,$JB237+4),"")</f>
      </c>
      <c r="GX237">
        <f>IF($JC237&gt;=5,INDEX($GR:$GR,$JB237+5),"")</f>
      </c>
      <c r="GY237">
        <f>IF($JC237&gt;=6,INDEX($GR:$GR,$JB237+6),"")</f>
      </c>
      <c r="GZ237">
        <f>IF($JC237&gt;=7,INDEX($GR:$GR,$JB237+7),"")</f>
      </c>
      <c r="HA237">
        <f>IF($JC237&gt;=8,INDEX($GR:$GR,$JB237+8),"")</f>
      </c>
      <c r="HB237">
        <f>IF($JC237&gt;=9,INDEX($GR:$GR,$JB237+9),"")</f>
      </c>
      <c r="HC237">
        <f>IF($JC237&gt;=10,INDEX($GR:$GR,$JB237+10),"")</f>
      </c>
      <c r="HD237">
        <f>IF($JC237&gt;=11,INDEX($GR:$GR,$JB237+11),"")</f>
      </c>
      <c r="HE237">
        <f>IF($JC237&gt;=12,INDEX($GR:$GR,$JB237+12),"")</f>
      </c>
      <c r="HF237">
        <f>IF($JC237&gt;=13,INDEX($GR:$GR,$JB237+13),"")</f>
      </c>
      <c r="HG237">
        <f>IF($JC237&gt;=14,INDEX($GR:$GR,$JB237+14),"")</f>
      </c>
      <c r="HH237">
        <f>IF($JC237&gt;=15,INDEX($GR:$GR,$JB237+15),"")</f>
      </c>
      <c r="HI237">
        <f>IF($JC237&gt;=16,INDEX($GR:$GR,$JB237+16),"")</f>
      </c>
      <c r="HJ237">
        <f>IF($JC237&gt;=17,INDEX($GR:$GR,$JB237+17),"")</f>
      </c>
      <c r="HK237">
        <f>IF($JC237&gt;=18,INDEX($GR:$GR,$JB237+18),"")</f>
      </c>
      <c r="HL237">
        <f>IF($JC237&gt;=19,INDEX($GR:$GR,$JB237+19),"")</f>
      </c>
      <c r="HM237">
        <f>IF($JC237&gt;=20,INDEX($GR:$GR,$JB237+20),"")</f>
      </c>
      <c r="HN237">
        <f>IF($JC237&gt;=21,INDEX($GR:$GR,$JB237+21),"")</f>
      </c>
      <c r="HO237">
        <f>IF($JC237&gt;=22,INDEX($GR:$GR,$JB237+22),"")</f>
      </c>
      <c r="HP237">
        <f>IF($JC237&gt;=23,INDEX($GR:$GR,$JB237+23),"")</f>
      </c>
      <c r="HQ237">
        <f>IF($JC237&gt;=24,INDEX($GR:$GR,$JB237+24),"")</f>
      </c>
      <c r="HR237">
        <f>IF($JC237&gt;=25,INDEX($GR:$GR,$JB237+25),"")</f>
      </c>
      <c r="HS237">
        <f>IF($JC237&gt;=26,INDEX($GR:$GR,$JB237+26),"")</f>
      </c>
      <c r="HT237">
        <f>IF($JC237&gt;=27,INDEX($GR:$GR,$JB237+27),"")</f>
      </c>
      <c r="HU237">
        <f>IF($JC237&gt;=28,INDEX($GR:$GR,$JB237+28),"")</f>
      </c>
      <c r="HV237">
        <f>IF($JC237&gt;=29,INDEX($GR:$GR,$JB237+29),"")</f>
      </c>
      <c r="HW237">
        <f>IF($JC237&gt;=30,INDEX($GR:$GR,$JB237+30),"")</f>
      </c>
      <c r="HX237">
        <f>IF($JC237&gt;=31,INDEX($GR:$GR,$JB237+31),"")</f>
      </c>
      <c r="HY237">
        <f>IF($JC237&gt;=32,INDEX($GR:$GR,$JB237+32),"")</f>
      </c>
      <c r="HZ237">
        <f>IF($JC237&gt;=33,INDEX($GR:$GR,$JB237+33),"")</f>
      </c>
      <c r="IA237">
        <f>IF($JC237&gt;=34,INDEX($GR:$GR,$JB237+34),"")</f>
      </c>
      <c r="IB237">
        <f>IF($JC237&gt;=35,INDEX($GR:$GR,$JB237+35),"")</f>
      </c>
      <c r="IC237">
        <f>IF($JC237&gt;=36,INDEX($GR:$GR,$JB237+36),"")</f>
      </c>
      <c r="ID237">
        <f>IF($JC237&gt;=37,INDEX($GR:$GR,$JB237+37),"")</f>
      </c>
      <c r="IE237">
        <f>IF($JC237&gt;=38,INDEX($GR:$GR,$JB237+38),"")</f>
      </c>
      <c r="IF237">
        <f>IF($JC237&gt;=39,INDEX($GR:$GR,$JB237+39),"")</f>
      </c>
      <c r="IG237">
        <f>IF($JC237&gt;=40,INDEX($GR:$GR,$JB237+40),"")</f>
      </c>
      <c r="IH237">
        <f>IF($JC237&gt;=41,INDEX($GR:$GR,$JB237+41),"")</f>
      </c>
      <c r="II237">
        <f>IF($JC237&gt;=42,INDEX($GR:$GR,$JB237+42),"")</f>
      </c>
      <c r="IJ237">
        <f>IF($JC237&gt;=43,INDEX($GR:$GR,$JB237+43),"")</f>
      </c>
      <c r="IK237">
        <f>IF($JC237&gt;=44,INDEX($GR:$GR,$JB237+44),"")</f>
      </c>
      <c r="IL237">
        <f>IF($JC237&gt;=45,INDEX($GR:$GR,$JB237+45),"")</f>
      </c>
      <c r="IM237">
        <f>IF($JC237&gt;=46,INDEX($GR:$GR,$JB237+46),"")</f>
      </c>
      <c r="IN237">
        <f>IF($JC237&gt;=47,INDEX($GR:$GR,$JB237+47),"")</f>
      </c>
      <c r="IO237">
        <f>IF($JC237&gt;=48,INDEX($GR:$GR,$JB237+48),"")</f>
      </c>
      <c r="IP237">
        <f>IF($JC237&gt;=49,INDEX($GR:$GR,$JB237+49),"")</f>
      </c>
      <c r="IQ237">
        <f>IF($JC237&gt;=50,INDEX($GR:$GR,$JB237+50),"")</f>
      </c>
      <c r="IR237">
        <f>IF($JC237&gt;=51,INDEX($GR:$GR,$JB237+51),"")</f>
      </c>
      <c r="IS237">
        <f>IF($JC237&gt;=52,INDEX($GR:$GR,$JB237+52),"")</f>
      </c>
      <c r="IT237">
        <f>IF($JC237&gt;=53,INDEX($GR:$GR,$JB237+53),"")</f>
      </c>
      <c r="IU237">
        <f>IF($JC237&gt;=54,INDEX($GR:$GR,$JB237+54),"")</f>
      </c>
      <c r="IV237">
        <f>IF($JC237&gt;=55,INDEX($GR:$GR,$JB237+55),"")</f>
      </c>
      <c r="IW237">
        <f>IF($JC237&gt;=56,INDEX($GR:$GR,$JB237+56),"")</f>
      </c>
      <c r="IX237">
        <f>IF($JC237&gt;=57,INDEX($GR:$GR,$JB237+57),"")</f>
      </c>
      <c r="IY237">
        <f>IF($JC237&gt;=58,INDEX($GR:$GR,$JB237+58),"")</f>
      </c>
      <c r="IZ237">
        <f>IF($JC237&gt;=59,INDEX($GR:$GR,$JB237+59),"")</f>
      </c>
      <c r="JA237">
        <f>IF($JC237&gt;=60,INDEX($GR:$GR,$JB237+60),"")</f>
      </c>
      <c r="JB237">
        <f>IFERROR(MATCH($GQ237,$GR$2:$GR$324,0)+1,0)</f>
      </c>
      <c r="JC237">
        <f>IFERROR(INDEX($GS$2:$GS$324,MATCH($GQ237,$GR$2:$GR$324,0)),0)</f>
      </c>
      <c r="JD237" t="s">
        <v>40</v>
      </c>
      <c r="JE237" t="s">
        <v>40</v>
      </c>
    </row>
    <row r="238" spans="1:265" x14ac:dyDescent="0.25">
      <c r="Q238">
        <f>IF(OR($T238="",$P238=""),"",IFERROR($T238/$P238,0))</f>
      </c>
      <c r="R238">
        <f>IF($T238="","",
SUM($S238,$U238,$Z238,$V238,$X238)*
(1-IF($AA238="",0,VALUE($AA238)/100)))</f>
      </c>
      <c r="S238">
        <f>IF($T238="","",$T238)</f>
      </c>
      <c r="U238">
        <f>IF($T238="","",
IF($N238="","",
IF(ISNUMBER(SEARCH("exempt",LOWER($N238))),0,
$T238*(VALUE(SUBSTITUTE($N238,"%",""))/100))))</f>
      </c>
      <c r="AB238">
        <f>IFERROR(IF(FIND(" - ",$K238)&gt;0,MID($K238,FIND(" - ",$K238)+3,LEN($K238)),""),"")</f>
      </c>
      <c r="AK238" t="s">
        <v>785</v>
      </c>
      <c r="AP238">
        <f>IFERROR(LEFT($K238,FIND(" - ",$K238)-1),$K238)</f>
      </c>
      <c r="AS238">
        <f>IF($CH238&gt;=1,INDEX($AQ:$AQ,$CG238+1),"")</f>
      </c>
      <c r="AT238">
        <f>IF($CH238&gt;=2,INDEX($AQ:$AQ,$CG238+2),"")</f>
      </c>
      <c r="AU238">
        <f>IF($CH238&gt;=3,INDEX($AQ:$AQ,$CG238+3),"")</f>
      </c>
      <c r="AV238">
        <f>IF($CH238&gt;=4,INDEX($AQ:$AQ,$CG238+4),"")</f>
      </c>
      <c r="AW238">
        <f>IF($CH238&gt;=5,INDEX($AQ:$AQ,$CG238+5),"")</f>
      </c>
      <c r="AX238">
        <f>IF($CH238&gt;=6,INDEX($AQ:$AQ,$CG238+6),"")</f>
      </c>
      <c r="AY238">
        <f>IF($CH238&gt;=7,INDEX($AQ:$AQ,$CG238+7),"")</f>
      </c>
      <c r="AZ238">
        <f>IF($CH238&gt;=8,INDEX($AQ:$AQ,$CG238+8),"")</f>
      </c>
      <c r="BA238">
        <f>IF($CH238&gt;=9,INDEX($AQ:$AQ,$CG238+9),"")</f>
      </c>
      <c r="BB238">
        <f>IF($CH238&gt;=10,INDEX($AQ:$AQ,$CG238+10),"")</f>
      </c>
      <c r="BC238">
        <f>IF($CH238&gt;=11,INDEX($AQ:$AQ,$CG238+11),"")</f>
      </c>
      <c r="BD238">
        <f>IF($CH238&gt;=12,INDEX($AQ:$AQ,$CG238+12),"")</f>
      </c>
      <c r="BE238">
        <f>IF($CH238&gt;=13,INDEX($AQ:$AQ,$CG238+13),"")</f>
      </c>
      <c r="BF238">
        <f>IF($CH238&gt;=14,INDEX($AQ:$AQ,$CG238+14),"")</f>
      </c>
      <c r="BG238">
        <f>IF($CH238&gt;=15,INDEX($AQ:$AQ,$CG238+15),"")</f>
      </c>
      <c r="BH238">
        <f>IF($CH238&gt;=16,INDEX($AQ:$AQ,$CG238+16),"")</f>
      </c>
      <c r="BI238">
        <f>IF($CH238&gt;=17,INDEX($AQ:$AQ,$CG238+17),"")</f>
      </c>
      <c r="BJ238">
        <f>IF($CH238&gt;=18,INDEX($AQ:$AQ,$CG238+18),"")</f>
      </c>
      <c r="BK238">
        <f>IF($CH238&gt;=19,INDEX($AQ:$AQ,$CG238+19),"")</f>
      </c>
      <c r="BL238">
        <f>IF($CH238&gt;=20,INDEX($AQ:$AQ,$CG238+20),"")</f>
      </c>
      <c r="BM238">
        <f>IF($CH238&gt;=21,INDEX($AQ:$AQ,$CG238+21),"")</f>
      </c>
      <c r="BN238">
        <f>IF($CH238&gt;=22,INDEX($AQ:$AQ,$CG238+22),"")</f>
      </c>
      <c r="BO238">
        <f>IF($CH238&gt;=23,INDEX($AQ:$AQ,$CG238+23),"")</f>
      </c>
      <c r="BP238">
        <f>IF($CH238&gt;=24,INDEX($AQ:$AQ,$CG238+24),"")</f>
      </c>
      <c r="BQ238">
        <f>IF($CH238&gt;=25,INDEX($AQ:$AQ,$CG238+25),"")</f>
      </c>
      <c r="BR238">
        <f>IF($CH238&gt;=26,INDEX($AQ:$AQ,$CG238+26),"")</f>
      </c>
      <c r="BS238">
        <f>IF($CH238&gt;=27,INDEX($AQ:$AQ,$CG238+27),"")</f>
      </c>
      <c r="BT238">
        <f>IF($CH238&gt;=28,INDEX($AQ:$AQ,$CG238+28),"")</f>
      </c>
      <c r="BU238">
        <f>IF($CH238&gt;=29,INDEX($AQ:$AQ,$CG238+29),"")</f>
      </c>
      <c r="BV238">
        <f>IF($CH238&gt;=30,INDEX($AQ:$AQ,$CG238+30),"")</f>
      </c>
      <c r="BW238">
        <f>IF($CH238&gt;=31,INDEX($AQ:$AQ,$CG238+31),"")</f>
      </c>
      <c r="BX238">
        <f>IF($CH238&gt;=32,INDEX($AQ:$AQ,$CG238+32),"")</f>
      </c>
      <c r="BY238">
        <f>IF($CH238&gt;=33,INDEX($AQ:$AQ,$CG238+33),"")</f>
      </c>
      <c r="BZ238">
        <f>IF($CH238&gt;=34,INDEX($AQ:$AQ,$CG238+34),"")</f>
      </c>
      <c r="CA238">
        <f>IF($CH238&gt;=35,INDEX($AQ:$AQ,$CG238+35),"")</f>
      </c>
      <c r="CB238">
        <f>IF($CH238&gt;=36,INDEX($AQ:$AQ,$CG238+36),"")</f>
      </c>
      <c r="CC238">
        <f>IF($CH238&gt;=37,INDEX($AQ:$AQ,$CG238+37),"")</f>
      </c>
      <c r="CD238">
        <f>IF($CH238&gt;=38,INDEX($AQ:$AQ,$CG238+38),"")</f>
      </c>
      <c r="CE238">
        <f>IF($CH238&gt;=39,INDEX($AQ:$AQ,$CG238+39),"")</f>
      </c>
      <c r="CF238">
        <f>IF($CH238&gt;=40,INDEX($AQ:$AQ,$CG238+40),"")</f>
      </c>
      <c r="CG238">
        <f>IFERROR(MATCH($AP238,$AQ$2:$AQ$134,0)+1,0)</f>
      </c>
      <c r="CH238">
        <f>IFERROR(INDEX($AR$2:$AR$134,MATCH($AP238,$AQ$2:$AQ$134,0)),0)</f>
      </c>
      <c r="CI238">
        <f>IFERROR(LEFT($L238,FIND(" - ",$L238)-1),$L238)</f>
      </c>
      <c r="CJ238" t="s">
        <v>786</v>
      </c>
      <c r="CK238">
        <v>1</v>
      </c>
      <c r="CL238">
        <f>IF($DG238&gt;=1,INDEX($CJ:$CJ,$DF238+1),"")</f>
      </c>
      <c r="CM238">
        <f>IF($DG238&gt;=2,INDEX($CJ:$CJ,$DF238+2),"")</f>
      </c>
      <c r="CN238">
        <f>IF($DG238&gt;=3,INDEX($CJ:$CJ,$DF238+3),"")</f>
      </c>
      <c r="CO238">
        <f>IF($DG238&gt;=4,INDEX($CJ:$CJ,$DF238+4),"")</f>
      </c>
      <c r="CP238">
        <f>IF($DG238&gt;=5,INDEX($CJ:$CJ,$DF238+5),"")</f>
      </c>
      <c r="CQ238">
        <f>IF($DG238&gt;=6,INDEX($CJ:$CJ,$DF238+6),"")</f>
      </c>
      <c r="CR238">
        <f>IF($DG238&gt;=7,INDEX($CJ:$CJ,$DF238+7),"")</f>
      </c>
      <c r="CS238">
        <f>IF($DG238&gt;=8,INDEX($CJ:$CJ,$DF238+8),"")</f>
      </c>
      <c r="CT238">
        <f>IF($DG238&gt;=9,INDEX($CJ:$CJ,$DF238+9),"")</f>
      </c>
      <c r="CU238">
        <f>IF($DG238&gt;=10,INDEX($CJ:$CJ,$DF238+10),"")</f>
      </c>
      <c r="CV238">
        <f>IF($DG238&gt;=11,INDEX($CJ:$CJ,$DF238+11),"")</f>
      </c>
      <c r="CW238">
        <f>IF($DG238&gt;=12,INDEX($CJ:$CJ,$DF238+12),"")</f>
      </c>
      <c r="CX238">
        <f>IF($DG238&gt;=13,INDEX($CJ:$CJ,$DF238+13),"")</f>
      </c>
      <c r="CY238">
        <f>IF($DG238&gt;=14,INDEX($CJ:$CJ,$DF238+14),"")</f>
      </c>
      <c r="CZ238">
        <f>IF($DG238&gt;=15,INDEX($CJ:$CJ,$DF238+15),"")</f>
      </c>
      <c r="DA238">
        <f>IF($DG238&gt;=16,INDEX($CJ:$CJ,$DF238+16),"")</f>
      </c>
      <c r="DB238">
        <f>IF($DG238&gt;=17,INDEX($CJ:$CJ,$DF238+17),"")</f>
      </c>
      <c r="DC238">
        <f>IF($DG238&gt;=18,INDEX($CJ:$CJ,$DF238+18),"")</f>
      </c>
      <c r="DD238">
        <f>IF($DG238&gt;=19,INDEX($CJ:$CJ,$DF238+19),"")</f>
      </c>
      <c r="DE238">
        <f>IF($DG238&gt;=20,INDEX($CJ:$CJ,$DF238+20),"")</f>
      </c>
      <c r="DF238">
        <f>IFERROR(MATCH($CI238,$CJ$2:$CJ$263,0)+1,0)</f>
      </c>
      <c r="DG238">
        <f>IFERROR(INDEX($CK$2:$CK$263,MATCH($CI238,$CJ$2:$CJ$263,0)),0)</f>
      </c>
      <c r="DH238">
        <f>IFERROR(INDEX($AO:$AO,MATCH($N238,$AN:$AN,0))&amp;"","")</f>
      </c>
      <c r="DL238">
        <f>IF($GO238&gt;=1,INDEX($DI:$DI,$GN238+1),"")</f>
      </c>
      <c r="DM238">
        <f>IF($GO238&gt;=2,INDEX($DI:$DI,$GN238+2),"")</f>
      </c>
      <c r="DN238">
        <f>IF($GO238&gt;=3,INDEX($DI:$DI,$GN238+3),"")</f>
      </c>
      <c r="DO238">
        <f>IF($GO238&gt;=4,INDEX($DI:$DI,$GN238+4),"")</f>
      </c>
      <c r="DP238">
        <f>IF($GO238&gt;=5,INDEX($DI:$DI,$GN238+5),"")</f>
      </c>
      <c r="DQ238">
        <f>IF($GO238&gt;=6,INDEX($DI:$DI,$GN238+6),"")</f>
      </c>
      <c r="DR238">
        <f>IF($GO238&gt;=7,INDEX($DI:$DI,$GN238+7),"")</f>
      </c>
      <c r="DS238">
        <f>IF($GO238&gt;=8,INDEX($DI:$DI,$GN238+8),"")</f>
      </c>
      <c r="DT238">
        <f>IF($GO238&gt;=9,INDEX($DI:$DI,$GN238+9),"")</f>
      </c>
      <c r="DU238">
        <f>IF($GO238&gt;=10,INDEX($DI:$DI,$GN238+10),"")</f>
      </c>
      <c r="DV238">
        <f>IF($GO238&gt;=11,INDEX($DI:$DI,$GN238+11),"")</f>
      </c>
      <c r="DW238">
        <f>IF($GO238&gt;=12,INDEX($DI:$DI,$GN238+12),"")</f>
      </c>
      <c r="DX238">
        <f>IF($GO238&gt;=13,INDEX($DI:$DI,$GN238+13),"")</f>
      </c>
      <c r="DY238">
        <f>IF($GO238&gt;=14,INDEX($DI:$DI,$GN238+14),"")</f>
      </c>
      <c r="DZ238">
        <f>IF($GO238&gt;=15,INDEX($DI:$DI,$GN238+15),"")</f>
      </c>
      <c r="EA238">
        <f>IF($GO238&gt;=16,INDEX($DI:$DI,$GN238+16),"")</f>
      </c>
      <c r="EB238">
        <f>IF($GO238&gt;=17,INDEX($DI:$DI,$GN238+17),"")</f>
      </c>
      <c r="EC238">
        <f>IF($GO238&gt;=18,INDEX($DI:$DI,$GN238+18),"")</f>
      </c>
      <c r="ED238">
        <f>IF($GO238&gt;=19,INDEX($DI:$DI,$GN238+19),"")</f>
      </c>
      <c r="EE238">
        <f>IF($GO238&gt;=20,INDEX($DI:$DI,$GN238+20),"")</f>
      </c>
      <c r="EF238">
        <f>IF($GO238&gt;=21,INDEX($DI:$DI,$GN238+21),"")</f>
      </c>
      <c r="EG238">
        <f>IF($GO238&gt;=22,INDEX($DI:$DI,$GN238+22),"")</f>
      </c>
      <c r="EH238">
        <f>IF($GO238&gt;=23,INDEX($DI:$DI,$GN238+23),"")</f>
      </c>
      <c r="EI238">
        <f>IF($GO238&gt;=24,INDEX($DI:$DI,$GN238+24),"")</f>
      </c>
      <c r="EJ238">
        <f>IF($GO238&gt;=25,INDEX($DI:$DI,$GN238+25),"")</f>
      </c>
      <c r="EK238">
        <f>IF($GO238&gt;=26,INDEX($DI:$DI,$GN238+26),"")</f>
      </c>
      <c r="EL238">
        <f>IF($GO238&gt;=27,INDEX($DI:$DI,$GN238+27),"")</f>
      </c>
      <c r="EM238">
        <f>IF($GO238&gt;=28,INDEX($DI:$DI,$GN238+28),"")</f>
      </c>
      <c r="EN238">
        <f>IF($GO238&gt;=29,INDEX($DI:$DI,$GN238+29),"")</f>
      </c>
      <c r="EO238">
        <f>IF($GO238&gt;=30,INDEX($DI:$DI,$GN238+30),"")</f>
      </c>
      <c r="EP238">
        <f>IF($GO238&gt;=31,INDEX($DI:$DI,$GN238+31),"")</f>
      </c>
      <c r="EQ238">
        <f>IF($GO238&gt;=32,INDEX($DI:$DI,$GN238+32),"")</f>
      </c>
      <c r="ER238">
        <f>IF($GO238&gt;=33,INDEX($DI:$DI,$GN238+33),"")</f>
      </c>
      <c r="ES238">
        <f>IF($GO238&gt;=34,INDEX($DI:$DI,$GN238+34),"")</f>
      </c>
      <c r="ET238">
        <f>IF($GO238&gt;=35,INDEX($DI:$DI,$GN238+35),"")</f>
      </c>
      <c r="EU238">
        <f>IF($GO238&gt;=36,INDEX($DI:$DI,$GN238+36),"")</f>
      </c>
      <c r="EV238">
        <f>IF($GO238&gt;=37,INDEX($DI:$DI,$GN238+37),"")</f>
      </c>
      <c r="EW238">
        <f>IF($GO238&gt;=38,INDEX($DI:$DI,$GN238+38),"")</f>
      </c>
      <c r="EX238">
        <f>IF($GO238&gt;=39,INDEX($DI:$DI,$GN238+39),"")</f>
      </c>
      <c r="EY238">
        <f>IF($GO238&gt;=40,INDEX($DI:$DI,$GN238+40),"")</f>
      </c>
      <c r="EZ238">
        <f>IF($GO238&gt;=1,INDEX($DJ:$DJ,$GN238+1),"")</f>
      </c>
      <c r="FA238">
        <f>IF($GO238&gt;=2,INDEX($DJ:$DJ,$GN238+2),"")</f>
      </c>
      <c r="FB238">
        <f>IF($GO238&gt;=3,INDEX($DJ:$DJ,$GN238+3),"")</f>
      </c>
      <c r="FC238">
        <f>IF($GO238&gt;=4,INDEX($DJ:$DJ,$GN238+4),"")</f>
      </c>
      <c r="FD238">
        <f>IF($GO238&gt;=5,INDEX($DJ:$DJ,$GN238+5),"")</f>
      </c>
      <c r="FE238">
        <f>IF($GO238&gt;=6,INDEX($DJ:$DJ,$GN238+6),"")</f>
      </c>
      <c r="FF238">
        <f>IF($GO238&gt;=7,INDEX($DJ:$DJ,$GN238+7),"")</f>
      </c>
      <c r="FG238">
        <f>IF($GO238&gt;=8,INDEX($DJ:$DJ,$GN238+8),"")</f>
      </c>
      <c r="FH238">
        <f>IF($GO238&gt;=9,INDEX($DJ:$DJ,$GN238+9),"")</f>
      </c>
      <c r="FI238">
        <f>IF($GO238&gt;=10,INDEX($DJ:$DJ,$GN238+10),"")</f>
      </c>
      <c r="FJ238">
        <f>IF($GO238&gt;=11,INDEX($DJ:$DJ,$GN238+11),"")</f>
      </c>
      <c r="FK238">
        <f>IF($GO238&gt;=12,INDEX($DJ:$DJ,$GN238+12),"")</f>
      </c>
      <c r="FL238">
        <f>IF($GO238&gt;=13,INDEX($DJ:$DJ,$GN238+13),"")</f>
      </c>
      <c r="FM238">
        <f>IF($GO238&gt;=14,INDEX($DJ:$DJ,$GN238+14),"")</f>
      </c>
      <c r="FN238">
        <f>IF($GO238&gt;=15,INDEX($DJ:$DJ,$GN238+15),"")</f>
      </c>
      <c r="FO238">
        <f>IF($GO238&gt;=16,INDEX($DJ:$DJ,$GN238+16),"")</f>
      </c>
      <c r="FP238">
        <f>IF($GO238&gt;=17,INDEX($DJ:$DJ,$GN238+17),"")</f>
      </c>
      <c r="FQ238">
        <f>IF($GO238&gt;=18,INDEX($DJ:$DJ,$GN238+18),"")</f>
      </c>
      <c r="FR238">
        <f>IF($GO238&gt;=19,INDEX($DJ:$DJ,$GN238+19),"")</f>
      </c>
      <c r="FS238">
        <f>IF($GO238&gt;=20,INDEX($DJ:$DJ,$GN238+20),"")</f>
      </c>
      <c r="FT238">
        <f>IF($GO238&gt;=21,INDEX($DJ:$DJ,$GN238+21),"")</f>
      </c>
      <c r="FU238">
        <f>IF($GO238&gt;=22,INDEX($DJ:$DJ,$GN238+22),"")</f>
      </c>
      <c r="FV238">
        <f>IF($GO238&gt;=23,INDEX($DJ:$DJ,$GN238+23),"")</f>
      </c>
      <c r="FW238">
        <f>IF($GO238&gt;=24,INDEX($DJ:$DJ,$GN238+24),"")</f>
      </c>
      <c r="FX238">
        <f>IF($GO238&gt;=25,INDEX($DJ:$DJ,$GN238+25),"")</f>
      </c>
      <c r="FY238">
        <f>IF($GO238&gt;=26,INDEX($DJ:$DJ,$GN238+26),"")</f>
      </c>
      <c r="FZ238">
        <f>IF($GO238&gt;=27,INDEX($DJ:$DJ,$GN238+27),"")</f>
      </c>
      <c r="GA238">
        <f>IF($GO238&gt;=28,INDEX($DJ:$DJ,$GN238+28),"")</f>
      </c>
      <c r="GB238">
        <f>IF($GO238&gt;=29,INDEX($DJ:$DJ,$GN238+29),"")</f>
      </c>
      <c r="GC238">
        <f>IF($GO238&gt;=30,INDEX($DJ:$DJ,$GN238+30),"")</f>
      </c>
      <c r="GD238">
        <f>IF($GO238&gt;=31,INDEX($DJ:$DJ,$GN238+31),"")</f>
      </c>
      <c r="GE238">
        <f>IF($GO238&gt;=32,INDEX($DJ:$DJ,$GN238+32),"")</f>
      </c>
      <c r="GF238">
        <f>IF($GO238&gt;=33,INDEX($DJ:$DJ,$GN238+33),"")</f>
      </c>
      <c r="GG238">
        <f>IF($GO238&gt;=34,INDEX($DJ:$DJ,$GN238+34),"")</f>
      </c>
      <c r="GH238">
        <f>IF($GO238&gt;=35,INDEX($DJ:$DJ,$GN238+35),"")</f>
      </c>
      <c r="GI238">
        <f>IF($GO238&gt;=36,INDEX($DJ:$DJ,$GN238+36),"")</f>
      </c>
      <c r="GJ238">
        <f>IF($GO238&gt;=37,INDEX($DJ:$DJ,$GN238+37),"")</f>
      </c>
      <c r="GK238">
        <f>IF($GO238&gt;=38,INDEX($DJ:$DJ,$GN238+38),"")</f>
      </c>
      <c r="GL238">
        <f>IF($GO238&gt;=39,INDEX($DJ:$DJ,$GN238+39),"")</f>
      </c>
      <c r="GM238">
        <f>IF($GO238&gt;=40,INDEX($DJ:$DJ,$GN238+40),"")</f>
      </c>
      <c r="GN238">
        <f>IFERROR(MATCH($DH238,$DI$2:$DI$148,0)+1,0)</f>
      </c>
      <c r="GO238">
        <f>IFERROR(INDEX($DK$2:$DK$148,MATCH($DH238,$DI$2:$DI$148,0)),0)</f>
      </c>
      <c r="GP238">
        <f>IFERROR(MATCH($Y238,$DL$238:$EY$238,0),0)</f>
      </c>
      <c r="GQ238">
        <f>IF($GP238&gt;0,INDEX($EZ$238:$GM$238,$GP238),"")</f>
      </c>
      <c r="GR238" t="s">
        <v>458</v>
      </c>
      <c r="GT238">
        <f>IF($JC238&gt;=1,INDEX($GR:$GR,$JB238+1),"")</f>
      </c>
      <c r="GU238">
        <f>IF($JC238&gt;=2,INDEX($GR:$GR,$JB238+2),"")</f>
      </c>
      <c r="GV238">
        <f>IF($JC238&gt;=3,INDEX($GR:$GR,$JB238+3),"")</f>
      </c>
      <c r="GW238">
        <f>IF($JC238&gt;=4,INDEX($GR:$GR,$JB238+4),"")</f>
      </c>
      <c r="GX238">
        <f>IF($JC238&gt;=5,INDEX($GR:$GR,$JB238+5),"")</f>
      </c>
      <c r="GY238">
        <f>IF($JC238&gt;=6,INDEX($GR:$GR,$JB238+6),"")</f>
      </c>
      <c r="GZ238">
        <f>IF($JC238&gt;=7,INDEX($GR:$GR,$JB238+7),"")</f>
      </c>
      <c r="HA238">
        <f>IF($JC238&gt;=8,INDEX($GR:$GR,$JB238+8),"")</f>
      </c>
      <c r="HB238">
        <f>IF($JC238&gt;=9,INDEX($GR:$GR,$JB238+9),"")</f>
      </c>
      <c r="HC238">
        <f>IF($JC238&gt;=10,INDEX($GR:$GR,$JB238+10),"")</f>
      </c>
      <c r="HD238">
        <f>IF($JC238&gt;=11,INDEX($GR:$GR,$JB238+11),"")</f>
      </c>
      <c r="HE238">
        <f>IF($JC238&gt;=12,INDEX($GR:$GR,$JB238+12),"")</f>
      </c>
      <c r="HF238">
        <f>IF($JC238&gt;=13,INDEX($GR:$GR,$JB238+13),"")</f>
      </c>
      <c r="HG238">
        <f>IF($JC238&gt;=14,INDEX($GR:$GR,$JB238+14),"")</f>
      </c>
      <c r="HH238">
        <f>IF($JC238&gt;=15,INDEX($GR:$GR,$JB238+15),"")</f>
      </c>
      <c r="HI238">
        <f>IF($JC238&gt;=16,INDEX($GR:$GR,$JB238+16),"")</f>
      </c>
      <c r="HJ238">
        <f>IF($JC238&gt;=17,INDEX($GR:$GR,$JB238+17),"")</f>
      </c>
      <c r="HK238">
        <f>IF($JC238&gt;=18,INDEX($GR:$GR,$JB238+18),"")</f>
      </c>
      <c r="HL238">
        <f>IF($JC238&gt;=19,INDEX($GR:$GR,$JB238+19),"")</f>
      </c>
      <c r="HM238">
        <f>IF($JC238&gt;=20,INDEX($GR:$GR,$JB238+20),"")</f>
      </c>
      <c r="HN238">
        <f>IF($JC238&gt;=21,INDEX($GR:$GR,$JB238+21),"")</f>
      </c>
      <c r="HO238">
        <f>IF($JC238&gt;=22,INDEX($GR:$GR,$JB238+22),"")</f>
      </c>
      <c r="HP238">
        <f>IF($JC238&gt;=23,INDEX($GR:$GR,$JB238+23),"")</f>
      </c>
      <c r="HQ238">
        <f>IF($JC238&gt;=24,INDEX($GR:$GR,$JB238+24),"")</f>
      </c>
      <c r="HR238">
        <f>IF($JC238&gt;=25,INDEX($GR:$GR,$JB238+25),"")</f>
      </c>
      <c r="HS238">
        <f>IF($JC238&gt;=26,INDEX($GR:$GR,$JB238+26),"")</f>
      </c>
      <c r="HT238">
        <f>IF($JC238&gt;=27,INDEX($GR:$GR,$JB238+27),"")</f>
      </c>
      <c r="HU238">
        <f>IF($JC238&gt;=28,INDEX($GR:$GR,$JB238+28),"")</f>
      </c>
      <c r="HV238">
        <f>IF($JC238&gt;=29,INDEX($GR:$GR,$JB238+29),"")</f>
      </c>
      <c r="HW238">
        <f>IF($JC238&gt;=30,INDEX($GR:$GR,$JB238+30),"")</f>
      </c>
      <c r="HX238">
        <f>IF($JC238&gt;=31,INDEX($GR:$GR,$JB238+31),"")</f>
      </c>
      <c r="HY238">
        <f>IF($JC238&gt;=32,INDEX($GR:$GR,$JB238+32),"")</f>
      </c>
      <c r="HZ238">
        <f>IF($JC238&gt;=33,INDEX($GR:$GR,$JB238+33),"")</f>
      </c>
      <c r="IA238">
        <f>IF($JC238&gt;=34,INDEX($GR:$GR,$JB238+34),"")</f>
      </c>
      <c r="IB238">
        <f>IF($JC238&gt;=35,INDEX($GR:$GR,$JB238+35),"")</f>
      </c>
      <c r="IC238">
        <f>IF($JC238&gt;=36,INDEX($GR:$GR,$JB238+36),"")</f>
      </c>
      <c r="ID238">
        <f>IF($JC238&gt;=37,INDEX($GR:$GR,$JB238+37),"")</f>
      </c>
      <c r="IE238">
        <f>IF($JC238&gt;=38,INDEX($GR:$GR,$JB238+38),"")</f>
      </c>
      <c r="IF238">
        <f>IF($JC238&gt;=39,INDEX($GR:$GR,$JB238+39),"")</f>
      </c>
      <c r="IG238">
        <f>IF($JC238&gt;=40,INDEX($GR:$GR,$JB238+40),"")</f>
      </c>
      <c r="IH238">
        <f>IF($JC238&gt;=41,INDEX($GR:$GR,$JB238+41),"")</f>
      </c>
      <c r="II238">
        <f>IF($JC238&gt;=42,INDEX($GR:$GR,$JB238+42),"")</f>
      </c>
      <c r="IJ238">
        <f>IF($JC238&gt;=43,INDEX($GR:$GR,$JB238+43),"")</f>
      </c>
      <c r="IK238">
        <f>IF($JC238&gt;=44,INDEX($GR:$GR,$JB238+44),"")</f>
      </c>
      <c r="IL238">
        <f>IF($JC238&gt;=45,INDEX($GR:$GR,$JB238+45),"")</f>
      </c>
      <c r="IM238">
        <f>IF($JC238&gt;=46,INDEX($GR:$GR,$JB238+46),"")</f>
      </c>
      <c r="IN238">
        <f>IF($JC238&gt;=47,INDEX($GR:$GR,$JB238+47),"")</f>
      </c>
      <c r="IO238">
        <f>IF($JC238&gt;=48,INDEX($GR:$GR,$JB238+48),"")</f>
      </c>
      <c r="IP238">
        <f>IF($JC238&gt;=49,INDEX($GR:$GR,$JB238+49),"")</f>
      </c>
      <c r="IQ238">
        <f>IF($JC238&gt;=50,INDEX($GR:$GR,$JB238+50),"")</f>
      </c>
      <c r="IR238">
        <f>IF($JC238&gt;=51,INDEX($GR:$GR,$JB238+51),"")</f>
      </c>
      <c r="IS238">
        <f>IF($JC238&gt;=52,INDEX($GR:$GR,$JB238+52),"")</f>
      </c>
      <c r="IT238">
        <f>IF($JC238&gt;=53,INDEX($GR:$GR,$JB238+53),"")</f>
      </c>
      <c r="IU238">
        <f>IF($JC238&gt;=54,INDEX($GR:$GR,$JB238+54),"")</f>
      </c>
      <c r="IV238">
        <f>IF($JC238&gt;=55,INDEX($GR:$GR,$JB238+55),"")</f>
      </c>
      <c r="IW238">
        <f>IF($JC238&gt;=56,INDEX($GR:$GR,$JB238+56),"")</f>
      </c>
      <c r="IX238">
        <f>IF($JC238&gt;=57,INDEX($GR:$GR,$JB238+57),"")</f>
      </c>
      <c r="IY238">
        <f>IF($JC238&gt;=58,INDEX($GR:$GR,$JB238+58),"")</f>
      </c>
      <c r="IZ238">
        <f>IF($JC238&gt;=59,INDEX($GR:$GR,$JB238+59),"")</f>
      </c>
      <c r="JA238">
        <f>IF($JC238&gt;=60,INDEX($GR:$GR,$JB238+60),"")</f>
      </c>
      <c r="JB238">
        <f>IFERROR(MATCH($GQ238,$GR$2:$GR$324,0)+1,0)</f>
      </c>
      <c r="JC238">
        <f>IFERROR(INDEX($GS$2:$GS$324,MATCH($GQ238,$GR$2:$GR$324,0)),0)</f>
      </c>
      <c r="JD238" t="s">
        <v>40</v>
      </c>
      <c r="JE238" t="s">
        <v>40</v>
      </c>
    </row>
    <row r="239" spans="1:265" x14ac:dyDescent="0.25">
      <c r="Q239">
        <f>IF(OR($T239="",$P239=""),"",IFERROR($T239/$P239,0))</f>
      </c>
      <c r="R239">
        <f>IF($T239="","",
SUM($S239,$U239,$Z239,$V239,$X239)*
(1-IF($AA239="",0,VALUE($AA239)/100)))</f>
      </c>
      <c r="S239">
        <f>IF($T239="","",$T239)</f>
      </c>
      <c r="U239">
        <f>IF($T239="","",
IF($N239="","",
IF(ISNUMBER(SEARCH("exempt",LOWER($N239))),0,
$T239*(VALUE(SUBSTITUTE($N239,"%",""))/100))))</f>
      </c>
      <c r="AB239">
        <f>IFERROR(IF(FIND(" - ",$K239)&gt;0,MID($K239,FIND(" - ",$K239)+3,LEN($K239)),""),"")</f>
      </c>
      <c r="AK239" t="s">
        <v>787</v>
      </c>
      <c r="AP239">
        <f>IFERROR(LEFT($K239,FIND(" - ",$K239)-1),$K239)</f>
      </c>
      <c r="AS239">
        <f>IF($CH239&gt;=1,INDEX($AQ:$AQ,$CG239+1),"")</f>
      </c>
      <c r="AT239">
        <f>IF($CH239&gt;=2,INDEX($AQ:$AQ,$CG239+2),"")</f>
      </c>
      <c r="AU239">
        <f>IF($CH239&gt;=3,INDEX($AQ:$AQ,$CG239+3),"")</f>
      </c>
      <c r="AV239">
        <f>IF($CH239&gt;=4,INDEX($AQ:$AQ,$CG239+4),"")</f>
      </c>
      <c r="AW239">
        <f>IF($CH239&gt;=5,INDEX($AQ:$AQ,$CG239+5),"")</f>
      </c>
      <c r="AX239">
        <f>IF($CH239&gt;=6,INDEX($AQ:$AQ,$CG239+6),"")</f>
      </c>
      <c r="AY239">
        <f>IF($CH239&gt;=7,INDEX($AQ:$AQ,$CG239+7),"")</f>
      </c>
      <c r="AZ239">
        <f>IF($CH239&gt;=8,INDEX($AQ:$AQ,$CG239+8),"")</f>
      </c>
      <c r="BA239">
        <f>IF($CH239&gt;=9,INDEX($AQ:$AQ,$CG239+9),"")</f>
      </c>
      <c r="BB239">
        <f>IF($CH239&gt;=10,INDEX($AQ:$AQ,$CG239+10),"")</f>
      </c>
      <c r="BC239">
        <f>IF($CH239&gt;=11,INDEX($AQ:$AQ,$CG239+11),"")</f>
      </c>
      <c r="BD239">
        <f>IF($CH239&gt;=12,INDEX($AQ:$AQ,$CG239+12),"")</f>
      </c>
      <c r="BE239">
        <f>IF($CH239&gt;=13,INDEX($AQ:$AQ,$CG239+13),"")</f>
      </c>
      <c r="BF239">
        <f>IF($CH239&gt;=14,INDEX($AQ:$AQ,$CG239+14),"")</f>
      </c>
      <c r="BG239">
        <f>IF($CH239&gt;=15,INDEX($AQ:$AQ,$CG239+15),"")</f>
      </c>
      <c r="BH239">
        <f>IF($CH239&gt;=16,INDEX($AQ:$AQ,$CG239+16),"")</f>
      </c>
      <c r="BI239">
        <f>IF($CH239&gt;=17,INDEX($AQ:$AQ,$CG239+17),"")</f>
      </c>
      <c r="BJ239">
        <f>IF($CH239&gt;=18,INDEX($AQ:$AQ,$CG239+18),"")</f>
      </c>
      <c r="BK239">
        <f>IF($CH239&gt;=19,INDEX($AQ:$AQ,$CG239+19),"")</f>
      </c>
      <c r="BL239">
        <f>IF($CH239&gt;=20,INDEX($AQ:$AQ,$CG239+20),"")</f>
      </c>
      <c r="BM239">
        <f>IF($CH239&gt;=21,INDEX($AQ:$AQ,$CG239+21),"")</f>
      </c>
      <c r="BN239">
        <f>IF($CH239&gt;=22,INDEX($AQ:$AQ,$CG239+22),"")</f>
      </c>
      <c r="BO239">
        <f>IF($CH239&gt;=23,INDEX($AQ:$AQ,$CG239+23),"")</f>
      </c>
      <c r="BP239">
        <f>IF($CH239&gt;=24,INDEX($AQ:$AQ,$CG239+24),"")</f>
      </c>
      <c r="BQ239">
        <f>IF($CH239&gt;=25,INDEX($AQ:$AQ,$CG239+25),"")</f>
      </c>
      <c r="BR239">
        <f>IF($CH239&gt;=26,INDEX($AQ:$AQ,$CG239+26),"")</f>
      </c>
      <c r="BS239">
        <f>IF($CH239&gt;=27,INDEX($AQ:$AQ,$CG239+27),"")</f>
      </c>
      <c r="BT239">
        <f>IF($CH239&gt;=28,INDEX($AQ:$AQ,$CG239+28),"")</f>
      </c>
      <c r="BU239">
        <f>IF($CH239&gt;=29,INDEX($AQ:$AQ,$CG239+29),"")</f>
      </c>
      <c r="BV239">
        <f>IF($CH239&gt;=30,INDEX($AQ:$AQ,$CG239+30),"")</f>
      </c>
      <c r="BW239">
        <f>IF($CH239&gt;=31,INDEX($AQ:$AQ,$CG239+31),"")</f>
      </c>
      <c r="BX239">
        <f>IF($CH239&gt;=32,INDEX($AQ:$AQ,$CG239+32),"")</f>
      </c>
      <c r="BY239">
        <f>IF($CH239&gt;=33,INDEX($AQ:$AQ,$CG239+33),"")</f>
      </c>
      <c r="BZ239">
        <f>IF($CH239&gt;=34,INDEX($AQ:$AQ,$CG239+34),"")</f>
      </c>
      <c r="CA239">
        <f>IF($CH239&gt;=35,INDEX($AQ:$AQ,$CG239+35),"")</f>
      </c>
      <c r="CB239">
        <f>IF($CH239&gt;=36,INDEX($AQ:$AQ,$CG239+36),"")</f>
      </c>
      <c r="CC239">
        <f>IF($CH239&gt;=37,INDEX($AQ:$AQ,$CG239+37),"")</f>
      </c>
      <c r="CD239">
        <f>IF($CH239&gt;=38,INDEX($AQ:$AQ,$CG239+38),"")</f>
      </c>
      <c r="CE239">
        <f>IF($CH239&gt;=39,INDEX($AQ:$AQ,$CG239+39),"")</f>
      </c>
      <c r="CF239">
        <f>IF($CH239&gt;=40,INDEX($AQ:$AQ,$CG239+40),"")</f>
      </c>
      <c r="CG239">
        <f>IFERROR(MATCH($AP239,$AQ$2:$AQ$134,0)+1,0)</f>
      </c>
      <c r="CH239">
        <f>IFERROR(INDEX($AR$2:$AR$134,MATCH($AP239,$AQ$2:$AQ$134,0)),0)</f>
      </c>
      <c r="CI239">
        <f>IFERROR(LEFT($L239,FIND(" - ",$L239)-1),$L239)</f>
      </c>
      <c r="CJ239" t="s">
        <v>224</v>
      </c>
      <c r="CL239">
        <f>IF($DG239&gt;=1,INDEX($CJ:$CJ,$DF239+1),"")</f>
      </c>
      <c r="CM239">
        <f>IF($DG239&gt;=2,INDEX($CJ:$CJ,$DF239+2),"")</f>
      </c>
      <c r="CN239">
        <f>IF($DG239&gt;=3,INDEX($CJ:$CJ,$DF239+3),"")</f>
      </c>
      <c r="CO239">
        <f>IF($DG239&gt;=4,INDEX($CJ:$CJ,$DF239+4),"")</f>
      </c>
      <c r="CP239">
        <f>IF($DG239&gt;=5,INDEX($CJ:$CJ,$DF239+5),"")</f>
      </c>
      <c r="CQ239">
        <f>IF($DG239&gt;=6,INDEX($CJ:$CJ,$DF239+6),"")</f>
      </c>
      <c r="CR239">
        <f>IF($DG239&gt;=7,INDEX($CJ:$CJ,$DF239+7),"")</f>
      </c>
      <c r="CS239">
        <f>IF($DG239&gt;=8,INDEX($CJ:$CJ,$DF239+8),"")</f>
      </c>
      <c r="CT239">
        <f>IF($DG239&gt;=9,INDEX($CJ:$CJ,$DF239+9),"")</f>
      </c>
      <c r="CU239">
        <f>IF($DG239&gt;=10,INDEX($CJ:$CJ,$DF239+10),"")</f>
      </c>
      <c r="CV239">
        <f>IF($DG239&gt;=11,INDEX($CJ:$CJ,$DF239+11),"")</f>
      </c>
      <c r="CW239">
        <f>IF($DG239&gt;=12,INDEX($CJ:$CJ,$DF239+12),"")</f>
      </c>
      <c r="CX239">
        <f>IF($DG239&gt;=13,INDEX($CJ:$CJ,$DF239+13),"")</f>
      </c>
      <c r="CY239">
        <f>IF($DG239&gt;=14,INDEX($CJ:$CJ,$DF239+14),"")</f>
      </c>
      <c r="CZ239">
        <f>IF($DG239&gt;=15,INDEX($CJ:$CJ,$DF239+15),"")</f>
      </c>
      <c r="DA239">
        <f>IF($DG239&gt;=16,INDEX($CJ:$CJ,$DF239+16),"")</f>
      </c>
      <c r="DB239">
        <f>IF($DG239&gt;=17,INDEX($CJ:$CJ,$DF239+17),"")</f>
      </c>
      <c r="DC239">
        <f>IF($DG239&gt;=18,INDEX($CJ:$CJ,$DF239+18),"")</f>
      </c>
      <c r="DD239">
        <f>IF($DG239&gt;=19,INDEX($CJ:$CJ,$DF239+19),"")</f>
      </c>
      <c r="DE239">
        <f>IF($DG239&gt;=20,INDEX($CJ:$CJ,$DF239+20),"")</f>
      </c>
      <c r="DF239">
        <f>IFERROR(MATCH($CI239,$CJ$2:$CJ$263,0)+1,0)</f>
      </c>
      <c r="DG239">
        <f>IFERROR(INDEX($CK$2:$CK$263,MATCH($CI239,$CJ$2:$CJ$263,0)),0)</f>
      </c>
      <c r="DH239">
        <f>IFERROR(INDEX($AO:$AO,MATCH($N239,$AN:$AN,0))&amp;"","")</f>
      </c>
      <c r="DL239">
        <f>IF($GO239&gt;=1,INDEX($DI:$DI,$GN239+1),"")</f>
      </c>
      <c r="DM239">
        <f>IF($GO239&gt;=2,INDEX($DI:$DI,$GN239+2),"")</f>
      </c>
      <c r="DN239">
        <f>IF($GO239&gt;=3,INDEX($DI:$DI,$GN239+3),"")</f>
      </c>
      <c r="DO239">
        <f>IF($GO239&gt;=4,INDEX($DI:$DI,$GN239+4),"")</f>
      </c>
      <c r="DP239">
        <f>IF($GO239&gt;=5,INDEX($DI:$DI,$GN239+5),"")</f>
      </c>
      <c r="DQ239">
        <f>IF($GO239&gt;=6,INDEX($DI:$DI,$GN239+6),"")</f>
      </c>
      <c r="DR239">
        <f>IF($GO239&gt;=7,INDEX($DI:$DI,$GN239+7),"")</f>
      </c>
      <c r="DS239">
        <f>IF($GO239&gt;=8,INDEX($DI:$DI,$GN239+8),"")</f>
      </c>
      <c r="DT239">
        <f>IF($GO239&gt;=9,INDEX($DI:$DI,$GN239+9),"")</f>
      </c>
      <c r="DU239">
        <f>IF($GO239&gt;=10,INDEX($DI:$DI,$GN239+10),"")</f>
      </c>
      <c r="DV239">
        <f>IF($GO239&gt;=11,INDEX($DI:$DI,$GN239+11),"")</f>
      </c>
      <c r="DW239">
        <f>IF($GO239&gt;=12,INDEX($DI:$DI,$GN239+12),"")</f>
      </c>
      <c r="DX239">
        <f>IF($GO239&gt;=13,INDEX($DI:$DI,$GN239+13),"")</f>
      </c>
      <c r="DY239">
        <f>IF($GO239&gt;=14,INDEX($DI:$DI,$GN239+14),"")</f>
      </c>
      <c r="DZ239">
        <f>IF($GO239&gt;=15,INDEX($DI:$DI,$GN239+15),"")</f>
      </c>
      <c r="EA239">
        <f>IF($GO239&gt;=16,INDEX($DI:$DI,$GN239+16),"")</f>
      </c>
      <c r="EB239">
        <f>IF($GO239&gt;=17,INDEX($DI:$DI,$GN239+17),"")</f>
      </c>
      <c r="EC239">
        <f>IF($GO239&gt;=18,INDEX($DI:$DI,$GN239+18),"")</f>
      </c>
      <c r="ED239">
        <f>IF($GO239&gt;=19,INDEX($DI:$DI,$GN239+19),"")</f>
      </c>
      <c r="EE239">
        <f>IF($GO239&gt;=20,INDEX($DI:$DI,$GN239+20),"")</f>
      </c>
      <c r="EF239">
        <f>IF($GO239&gt;=21,INDEX($DI:$DI,$GN239+21),"")</f>
      </c>
      <c r="EG239">
        <f>IF($GO239&gt;=22,INDEX($DI:$DI,$GN239+22),"")</f>
      </c>
      <c r="EH239">
        <f>IF($GO239&gt;=23,INDEX($DI:$DI,$GN239+23),"")</f>
      </c>
      <c r="EI239">
        <f>IF($GO239&gt;=24,INDEX($DI:$DI,$GN239+24),"")</f>
      </c>
      <c r="EJ239">
        <f>IF($GO239&gt;=25,INDEX($DI:$DI,$GN239+25),"")</f>
      </c>
      <c r="EK239">
        <f>IF($GO239&gt;=26,INDEX($DI:$DI,$GN239+26),"")</f>
      </c>
      <c r="EL239">
        <f>IF($GO239&gt;=27,INDEX($DI:$DI,$GN239+27),"")</f>
      </c>
      <c r="EM239">
        <f>IF($GO239&gt;=28,INDEX($DI:$DI,$GN239+28),"")</f>
      </c>
      <c r="EN239">
        <f>IF($GO239&gt;=29,INDEX($DI:$DI,$GN239+29),"")</f>
      </c>
      <c r="EO239">
        <f>IF($GO239&gt;=30,INDEX($DI:$DI,$GN239+30),"")</f>
      </c>
      <c r="EP239">
        <f>IF($GO239&gt;=31,INDEX($DI:$DI,$GN239+31),"")</f>
      </c>
      <c r="EQ239">
        <f>IF($GO239&gt;=32,INDEX($DI:$DI,$GN239+32),"")</f>
      </c>
      <c r="ER239">
        <f>IF($GO239&gt;=33,INDEX($DI:$DI,$GN239+33),"")</f>
      </c>
      <c r="ES239">
        <f>IF($GO239&gt;=34,INDEX($DI:$DI,$GN239+34),"")</f>
      </c>
      <c r="ET239">
        <f>IF($GO239&gt;=35,INDEX($DI:$DI,$GN239+35),"")</f>
      </c>
      <c r="EU239">
        <f>IF($GO239&gt;=36,INDEX($DI:$DI,$GN239+36),"")</f>
      </c>
      <c r="EV239">
        <f>IF($GO239&gt;=37,INDEX($DI:$DI,$GN239+37),"")</f>
      </c>
      <c r="EW239">
        <f>IF($GO239&gt;=38,INDEX($DI:$DI,$GN239+38),"")</f>
      </c>
      <c r="EX239">
        <f>IF($GO239&gt;=39,INDEX($DI:$DI,$GN239+39),"")</f>
      </c>
      <c r="EY239">
        <f>IF($GO239&gt;=40,INDEX($DI:$DI,$GN239+40),"")</f>
      </c>
      <c r="EZ239">
        <f>IF($GO239&gt;=1,INDEX($DJ:$DJ,$GN239+1),"")</f>
      </c>
      <c r="FA239">
        <f>IF($GO239&gt;=2,INDEX($DJ:$DJ,$GN239+2),"")</f>
      </c>
      <c r="FB239">
        <f>IF($GO239&gt;=3,INDEX($DJ:$DJ,$GN239+3),"")</f>
      </c>
      <c r="FC239">
        <f>IF($GO239&gt;=4,INDEX($DJ:$DJ,$GN239+4),"")</f>
      </c>
      <c r="FD239">
        <f>IF($GO239&gt;=5,INDEX($DJ:$DJ,$GN239+5),"")</f>
      </c>
      <c r="FE239">
        <f>IF($GO239&gt;=6,INDEX($DJ:$DJ,$GN239+6),"")</f>
      </c>
      <c r="FF239">
        <f>IF($GO239&gt;=7,INDEX($DJ:$DJ,$GN239+7),"")</f>
      </c>
      <c r="FG239">
        <f>IF($GO239&gt;=8,INDEX($DJ:$DJ,$GN239+8),"")</f>
      </c>
      <c r="FH239">
        <f>IF($GO239&gt;=9,INDEX($DJ:$DJ,$GN239+9),"")</f>
      </c>
      <c r="FI239">
        <f>IF($GO239&gt;=10,INDEX($DJ:$DJ,$GN239+10),"")</f>
      </c>
      <c r="FJ239">
        <f>IF($GO239&gt;=11,INDEX($DJ:$DJ,$GN239+11),"")</f>
      </c>
      <c r="FK239">
        <f>IF($GO239&gt;=12,INDEX($DJ:$DJ,$GN239+12),"")</f>
      </c>
      <c r="FL239">
        <f>IF($GO239&gt;=13,INDEX($DJ:$DJ,$GN239+13),"")</f>
      </c>
      <c r="FM239">
        <f>IF($GO239&gt;=14,INDEX($DJ:$DJ,$GN239+14),"")</f>
      </c>
      <c r="FN239">
        <f>IF($GO239&gt;=15,INDEX($DJ:$DJ,$GN239+15),"")</f>
      </c>
      <c r="FO239">
        <f>IF($GO239&gt;=16,INDEX($DJ:$DJ,$GN239+16),"")</f>
      </c>
      <c r="FP239">
        <f>IF($GO239&gt;=17,INDEX($DJ:$DJ,$GN239+17),"")</f>
      </c>
      <c r="FQ239">
        <f>IF($GO239&gt;=18,INDEX($DJ:$DJ,$GN239+18),"")</f>
      </c>
      <c r="FR239">
        <f>IF($GO239&gt;=19,INDEX($DJ:$DJ,$GN239+19),"")</f>
      </c>
      <c r="FS239">
        <f>IF($GO239&gt;=20,INDEX($DJ:$DJ,$GN239+20),"")</f>
      </c>
      <c r="FT239">
        <f>IF($GO239&gt;=21,INDEX($DJ:$DJ,$GN239+21),"")</f>
      </c>
      <c r="FU239">
        <f>IF($GO239&gt;=22,INDEX($DJ:$DJ,$GN239+22),"")</f>
      </c>
      <c r="FV239">
        <f>IF($GO239&gt;=23,INDEX($DJ:$DJ,$GN239+23),"")</f>
      </c>
      <c r="FW239">
        <f>IF($GO239&gt;=24,INDEX($DJ:$DJ,$GN239+24),"")</f>
      </c>
      <c r="FX239">
        <f>IF($GO239&gt;=25,INDEX($DJ:$DJ,$GN239+25),"")</f>
      </c>
      <c r="FY239">
        <f>IF($GO239&gt;=26,INDEX($DJ:$DJ,$GN239+26),"")</f>
      </c>
      <c r="FZ239">
        <f>IF($GO239&gt;=27,INDEX($DJ:$DJ,$GN239+27),"")</f>
      </c>
      <c r="GA239">
        <f>IF($GO239&gt;=28,INDEX($DJ:$DJ,$GN239+28),"")</f>
      </c>
      <c r="GB239">
        <f>IF($GO239&gt;=29,INDEX($DJ:$DJ,$GN239+29),"")</f>
      </c>
      <c r="GC239">
        <f>IF($GO239&gt;=30,INDEX($DJ:$DJ,$GN239+30),"")</f>
      </c>
      <c r="GD239">
        <f>IF($GO239&gt;=31,INDEX($DJ:$DJ,$GN239+31),"")</f>
      </c>
      <c r="GE239">
        <f>IF($GO239&gt;=32,INDEX($DJ:$DJ,$GN239+32),"")</f>
      </c>
      <c r="GF239">
        <f>IF($GO239&gt;=33,INDEX($DJ:$DJ,$GN239+33),"")</f>
      </c>
      <c r="GG239">
        <f>IF($GO239&gt;=34,INDEX($DJ:$DJ,$GN239+34),"")</f>
      </c>
      <c r="GH239">
        <f>IF($GO239&gt;=35,INDEX($DJ:$DJ,$GN239+35),"")</f>
      </c>
      <c r="GI239">
        <f>IF($GO239&gt;=36,INDEX($DJ:$DJ,$GN239+36),"")</f>
      </c>
      <c r="GJ239">
        <f>IF($GO239&gt;=37,INDEX($DJ:$DJ,$GN239+37),"")</f>
      </c>
      <c r="GK239">
        <f>IF($GO239&gt;=38,INDEX($DJ:$DJ,$GN239+38),"")</f>
      </c>
      <c r="GL239">
        <f>IF($GO239&gt;=39,INDEX($DJ:$DJ,$GN239+39),"")</f>
      </c>
      <c r="GM239">
        <f>IF($GO239&gt;=40,INDEX($DJ:$DJ,$GN239+40),"")</f>
      </c>
      <c r="GN239">
        <f>IFERROR(MATCH($DH239,$DI$2:$DI$148,0)+1,0)</f>
      </c>
      <c r="GO239">
        <f>IFERROR(INDEX($DK$2:$DK$148,MATCH($DH239,$DI$2:$DI$148,0)),0)</f>
      </c>
      <c r="GP239">
        <f>IFERROR(MATCH($Y239,$DL$239:$EY$239,0),0)</f>
      </c>
      <c r="GQ239">
        <f>IF($GP239&gt;0,INDEX($EZ$239:$GM$239,$GP239),"")</f>
      </c>
      <c r="GR239" t="s">
        <v>461</v>
      </c>
      <c r="GT239">
        <f>IF($JC239&gt;=1,INDEX($GR:$GR,$JB239+1),"")</f>
      </c>
      <c r="GU239">
        <f>IF($JC239&gt;=2,INDEX($GR:$GR,$JB239+2),"")</f>
      </c>
      <c r="GV239">
        <f>IF($JC239&gt;=3,INDEX($GR:$GR,$JB239+3),"")</f>
      </c>
      <c r="GW239">
        <f>IF($JC239&gt;=4,INDEX($GR:$GR,$JB239+4),"")</f>
      </c>
      <c r="GX239">
        <f>IF($JC239&gt;=5,INDEX($GR:$GR,$JB239+5),"")</f>
      </c>
      <c r="GY239">
        <f>IF($JC239&gt;=6,INDEX($GR:$GR,$JB239+6),"")</f>
      </c>
      <c r="GZ239">
        <f>IF($JC239&gt;=7,INDEX($GR:$GR,$JB239+7),"")</f>
      </c>
      <c r="HA239">
        <f>IF($JC239&gt;=8,INDEX($GR:$GR,$JB239+8),"")</f>
      </c>
      <c r="HB239">
        <f>IF($JC239&gt;=9,INDEX($GR:$GR,$JB239+9),"")</f>
      </c>
      <c r="HC239">
        <f>IF($JC239&gt;=10,INDEX($GR:$GR,$JB239+10),"")</f>
      </c>
      <c r="HD239">
        <f>IF($JC239&gt;=11,INDEX($GR:$GR,$JB239+11),"")</f>
      </c>
      <c r="HE239">
        <f>IF($JC239&gt;=12,INDEX($GR:$GR,$JB239+12),"")</f>
      </c>
      <c r="HF239">
        <f>IF($JC239&gt;=13,INDEX($GR:$GR,$JB239+13),"")</f>
      </c>
      <c r="HG239">
        <f>IF($JC239&gt;=14,INDEX($GR:$GR,$JB239+14),"")</f>
      </c>
      <c r="HH239">
        <f>IF($JC239&gt;=15,INDEX($GR:$GR,$JB239+15),"")</f>
      </c>
      <c r="HI239">
        <f>IF($JC239&gt;=16,INDEX($GR:$GR,$JB239+16),"")</f>
      </c>
      <c r="HJ239">
        <f>IF($JC239&gt;=17,INDEX($GR:$GR,$JB239+17),"")</f>
      </c>
      <c r="HK239">
        <f>IF($JC239&gt;=18,INDEX($GR:$GR,$JB239+18),"")</f>
      </c>
      <c r="HL239">
        <f>IF($JC239&gt;=19,INDEX($GR:$GR,$JB239+19),"")</f>
      </c>
      <c r="HM239">
        <f>IF($JC239&gt;=20,INDEX($GR:$GR,$JB239+20),"")</f>
      </c>
      <c r="HN239">
        <f>IF($JC239&gt;=21,INDEX($GR:$GR,$JB239+21),"")</f>
      </c>
      <c r="HO239">
        <f>IF($JC239&gt;=22,INDEX($GR:$GR,$JB239+22),"")</f>
      </c>
      <c r="HP239">
        <f>IF($JC239&gt;=23,INDEX($GR:$GR,$JB239+23),"")</f>
      </c>
      <c r="HQ239">
        <f>IF($JC239&gt;=24,INDEX($GR:$GR,$JB239+24),"")</f>
      </c>
      <c r="HR239">
        <f>IF($JC239&gt;=25,INDEX($GR:$GR,$JB239+25),"")</f>
      </c>
      <c r="HS239">
        <f>IF($JC239&gt;=26,INDEX($GR:$GR,$JB239+26),"")</f>
      </c>
      <c r="HT239">
        <f>IF($JC239&gt;=27,INDEX($GR:$GR,$JB239+27),"")</f>
      </c>
      <c r="HU239">
        <f>IF($JC239&gt;=28,INDEX($GR:$GR,$JB239+28),"")</f>
      </c>
      <c r="HV239">
        <f>IF($JC239&gt;=29,INDEX($GR:$GR,$JB239+29),"")</f>
      </c>
      <c r="HW239">
        <f>IF($JC239&gt;=30,INDEX($GR:$GR,$JB239+30),"")</f>
      </c>
      <c r="HX239">
        <f>IF($JC239&gt;=31,INDEX($GR:$GR,$JB239+31),"")</f>
      </c>
      <c r="HY239">
        <f>IF($JC239&gt;=32,INDEX($GR:$GR,$JB239+32),"")</f>
      </c>
      <c r="HZ239">
        <f>IF($JC239&gt;=33,INDEX($GR:$GR,$JB239+33),"")</f>
      </c>
      <c r="IA239">
        <f>IF($JC239&gt;=34,INDEX($GR:$GR,$JB239+34),"")</f>
      </c>
      <c r="IB239">
        <f>IF($JC239&gt;=35,INDEX($GR:$GR,$JB239+35),"")</f>
      </c>
      <c r="IC239">
        <f>IF($JC239&gt;=36,INDEX($GR:$GR,$JB239+36),"")</f>
      </c>
      <c r="ID239">
        <f>IF($JC239&gt;=37,INDEX($GR:$GR,$JB239+37),"")</f>
      </c>
      <c r="IE239">
        <f>IF($JC239&gt;=38,INDEX($GR:$GR,$JB239+38),"")</f>
      </c>
      <c r="IF239">
        <f>IF($JC239&gt;=39,INDEX($GR:$GR,$JB239+39),"")</f>
      </c>
      <c r="IG239">
        <f>IF($JC239&gt;=40,INDEX($GR:$GR,$JB239+40),"")</f>
      </c>
      <c r="IH239">
        <f>IF($JC239&gt;=41,INDEX($GR:$GR,$JB239+41),"")</f>
      </c>
      <c r="II239">
        <f>IF($JC239&gt;=42,INDEX($GR:$GR,$JB239+42),"")</f>
      </c>
      <c r="IJ239">
        <f>IF($JC239&gt;=43,INDEX($GR:$GR,$JB239+43),"")</f>
      </c>
      <c r="IK239">
        <f>IF($JC239&gt;=44,INDEX($GR:$GR,$JB239+44),"")</f>
      </c>
      <c r="IL239">
        <f>IF($JC239&gt;=45,INDEX($GR:$GR,$JB239+45),"")</f>
      </c>
      <c r="IM239">
        <f>IF($JC239&gt;=46,INDEX($GR:$GR,$JB239+46),"")</f>
      </c>
      <c r="IN239">
        <f>IF($JC239&gt;=47,INDEX($GR:$GR,$JB239+47),"")</f>
      </c>
      <c r="IO239">
        <f>IF($JC239&gt;=48,INDEX($GR:$GR,$JB239+48),"")</f>
      </c>
      <c r="IP239">
        <f>IF($JC239&gt;=49,INDEX($GR:$GR,$JB239+49),"")</f>
      </c>
      <c r="IQ239">
        <f>IF($JC239&gt;=50,INDEX($GR:$GR,$JB239+50),"")</f>
      </c>
      <c r="IR239">
        <f>IF($JC239&gt;=51,INDEX($GR:$GR,$JB239+51),"")</f>
      </c>
      <c r="IS239">
        <f>IF($JC239&gt;=52,INDEX($GR:$GR,$JB239+52),"")</f>
      </c>
      <c r="IT239">
        <f>IF($JC239&gt;=53,INDEX($GR:$GR,$JB239+53),"")</f>
      </c>
      <c r="IU239">
        <f>IF($JC239&gt;=54,INDEX($GR:$GR,$JB239+54),"")</f>
      </c>
      <c r="IV239">
        <f>IF($JC239&gt;=55,INDEX($GR:$GR,$JB239+55),"")</f>
      </c>
      <c r="IW239">
        <f>IF($JC239&gt;=56,INDEX($GR:$GR,$JB239+56),"")</f>
      </c>
      <c r="IX239">
        <f>IF($JC239&gt;=57,INDEX($GR:$GR,$JB239+57),"")</f>
      </c>
      <c r="IY239">
        <f>IF($JC239&gt;=58,INDEX($GR:$GR,$JB239+58),"")</f>
      </c>
      <c r="IZ239">
        <f>IF($JC239&gt;=59,INDEX($GR:$GR,$JB239+59),"")</f>
      </c>
      <c r="JA239">
        <f>IF($JC239&gt;=60,INDEX($GR:$GR,$JB239+60),"")</f>
      </c>
      <c r="JB239">
        <f>IFERROR(MATCH($GQ239,$GR$2:$GR$324,0)+1,0)</f>
      </c>
      <c r="JC239">
        <f>IFERROR(INDEX($GS$2:$GS$324,MATCH($GQ239,$GR$2:$GR$324,0)),0)</f>
      </c>
      <c r="JD239" t="s">
        <v>40</v>
      </c>
      <c r="JE239" t="s">
        <v>40</v>
      </c>
    </row>
    <row r="240" spans="1:265" x14ac:dyDescent="0.25">
      <c r="Q240">
        <f>IF(OR($T240="",$P240=""),"",IFERROR($T240/$P240,0))</f>
      </c>
      <c r="R240">
        <f>IF($T240="","",
SUM($S240,$U240,$Z240,$V240,$X240)*
(1-IF($AA240="",0,VALUE($AA240)/100)))</f>
      </c>
      <c r="S240">
        <f>IF($T240="","",$T240)</f>
      </c>
      <c r="U240">
        <f>IF($T240="","",
IF($N240="","",
IF(ISNUMBER(SEARCH("exempt",LOWER($N240))),0,
$T240*(VALUE(SUBSTITUTE($N240,"%",""))/100))))</f>
      </c>
      <c r="AB240">
        <f>IFERROR(IF(FIND(" - ",$K240)&gt;0,MID($K240,FIND(" - ",$K240)+3,LEN($K240)),""),"")</f>
      </c>
      <c r="AK240" t="s">
        <v>788</v>
      </c>
      <c r="AP240">
        <f>IFERROR(LEFT($K240,FIND(" - ",$K240)-1),$K240)</f>
      </c>
      <c r="AS240">
        <f>IF($CH240&gt;=1,INDEX($AQ:$AQ,$CG240+1),"")</f>
      </c>
      <c r="AT240">
        <f>IF($CH240&gt;=2,INDEX($AQ:$AQ,$CG240+2),"")</f>
      </c>
      <c r="AU240">
        <f>IF($CH240&gt;=3,INDEX($AQ:$AQ,$CG240+3),"")</f>
      </c>
      <c r="AV240">
        <f>IF($CH240&gt;=4,INDEX($AQ:$AQ,$CG240+4),"")</f>
      </c>
      <c r="AW240">
        <f>IF($CH240&gt;=5,INDEX($AQ:$AQ,$CG240+5),"")</f>
      </c>
      <c r="AX240">
        <f>IF($CH240&gt;=6,INDEX($AQ:$AQ,$CG240+6),"")</f>
      </c>
      <c r="AY240">
        <f>IF($CH240&gt;=7,INDEX($AQ:$AQ,$CG240+7),"")</f>
      </c>
      <c r="AZ240">
        <f>IF($CH240&gt;=8,INDEX($AQ:$AQ,$CG240+8),"")</f>
      </c>
      <c r="BA240">
        <f>IF($CH240&gt;=9,INDEX($AQ:$AQ,$CG240+9),"")</f>
      </c>
      <c r="BB240">
        <f>IF($CH240&gt;=10,INDEX($AQ:$AQ,$CG240+10),"")</f>
      </c>
      <c r="BC240">
        <f>IF($CH240&gt;=11,INDEX($AQ:$AQ,$CG240+11),"")</f>
      </c>
      <c r="BD240">
        <f>IF($CH240&gt;=12,INDEX($AQ:$AQ,$CG240+12),"")</f>
      </c>
      <c r="BE240">
        <f>IF($CH240&gt;=13,INDEX($AQ:$AQ,$CG240+13),"")</f>
      </c>
      <c r="BF240">
        <f>IF($CH240&gt;=14,INDEX($AQ:$AQ,$CG240+14),"")</f>
      </c>
      <c r="BG240">
        <f>IF($CH240&gt;=15,INDEX($AQ:$AQ,$CG240+15),"")</f>
      </c>
      <c r="BH240">
        <f>IF($CH240&gt;=16,INDEX($AQ:$AQ,$CG240+16),"")</f>
      </c>
      <c r="BI240">
        <f>IF($CH240&gt;=17,INDEX($AQ:$AQ,$CG240+17),"")</f>
      </c>
      <c r="BJ240">
        <f>IF($CH240&gt;=18,INDEX($AQ:$AQ,$CG240+18),"")</f>
      </c>
      <c r="BK240">
        <f>IF($CH240&gt;=19,INDEX($AQ:$AQ,$CG240+19),"")</f>
      </c>
      <c r="BL240">
        <f>IF($CH240&gt;=20,INDEX($AQ:$AQ,$CG240+20),"")</f>
      </c>
      <c r="BM240">
        <f>IF($CH240&gt;=21,INDEX($AQ:$AQ,$CG240+21),"")</f>
      </c>
      <c r="BN240">
        <f>IF($CH240&gt;=22,INDEX($AQ:$AQ,$CG240+22),"")</f>
      </c>
      <c r="BO240">
        <f>IF($CH240&gt;=23,INDEX($AQ:$AQ,$CG240+23),"")</f>
      </c>
      <c r="BP240">
        <f>IF($CH240&gt;=24,INDEX($AQ:$AQ,$CG240+24),"")</f>
      </c>
      <c r="BQ240">
        <f>IF($CH240&gt;=25,INDEX($AQ:$AQ,$CG240+25),"")</f>
      </c>
      <c r="BR240">
        <f>IF($CH240&gt;=26,INDEX($AQ:$AQ,$CG240+26),"")</f>
      </c>
      <c r="BS240">
        <f>IF($CH240&gt;=27,INDEX($AQ:$AQ,$CG240+27),"")</f>
      </c>
      <c r="BT240">
        <f>IF($CH240&gt;=28,INDEX($AQ:$AQ,$CG240+28),"")</f>
      </c>
      <c r="BU240">
        <f>IF($CH240&gt;=29,INDEX($AQ:$AQ,$CG240+29),"")</f>
      </c>
      <c r="BV240">
        <f>IF($CH240&gt;=30,INDEX($AQ:$AQ,$CG240+30),"")</f>
      </c>
      <c r="BW240">
        <f>IF($CH240&gt;=31,INDEX($AQ:$AQ,$CG240+31),"")</f>
      </c>
      <c r="BX240">
        <f>IF($CH240&gt;=32,INDEX($AQ:$AQ,$CG240+32),"")</f>
      </c>
      <c r="BY240">
        <f>IF($CH240&gt;=33,INDEX($AQ:$AQ,$CG240+33),"")</f>
      </c>
      <c r="BZ240">
        <f>IF($CH240&gt;=34,INDEX($AQ:$AQ,$CG240+34),"")</f>
      </c>
      <c r="CA240">
        <f>IF($CH240&gt;=35,INDEX($AQ:$AQ,$CG240+35),"")</f>
      </c>
      <c r="CB240">
        <f>IF($CH240&gt;=36,INDEX($AQ:$AQ,$CG240+36),"")</f>
      </c>
      <c r="CC240">
        <f>IF($CH240&gt;=37,INDEX($AQ:$AQ,$CG240+37),"")</f>
      </c>
      <c r="CD240">
        <f>IF($CH240&gt;=38,INDEX($AQ:$AQ,$CG240+38),"")</f>
      </c>
      <c r="CE240">
        <f>IF($CH240&gt;=39,INDEX($AQ:$AQ,$CG240+39),"")</f>
      </c>
      <c r="CF240">
        <f>IF($CH240&gt;=40,INDEX($AQ:$AQ,$CG240+40),"")</f>
      </c>
      <c r="CG240">
        <f>IFERROR(MATCH($AP240,$AQ$2:$AQ$134,0)+1,0)</f>
      </c>
      <c r="CH240">
        <f>IFERROR(INDEX($AR$2:$AR$134,MATCH($AP240,$AQ$2:$AQ$134,0)),0)</f>
      </c>
      <c r="CI240">
        <f>IFERROR(LEFT($L240,FIND(" - ",$L240)-1),$L240)</f>
      </c>
      <c r="CJ240" t="s">
        <v>789</v>
      </c>
      <c r="CK240">
        <v>1</v>
      </c>
      <c r="CL240">
        <f>IF($DG240&gt;=1,INDEX($CJ:$CJ,$DF240+1),"")</f>
      </c>
      <c r="CM240">
        <f>IF($DG240&gt;=2,INDEX($CJ:$CJ,$DF240+2),"")</f>
      </c>
      <c r="CN240">
        <f>IF($DG240&gt;=3,INDEX($CJ:$CJ,$DF240+3),"")</f>
      </c>
      <c r="CO240">
        <f>IF($DG240&gt;=4,INDEX($CJ:$CJ,$DF240+4),"")</f>
      </c>
      <c r="CP240">
        <f>IF($DG240&gt;=5,INDEX($CJ:$CJ,$DF240+5),"")</f>
      </c>
      <c r="CQ240">
        <f>IF($DG240&gt;=6,INDEX($CJ:$CJ,$DF240+6),"")</f>
      </c>
      <c r="CR240">
        <f>IF($DG240&gt;=7,INDEX($CJ:$CJ,$DF240+7),"")</f>
      </c>
      <c r="CS240">
        <f>IF($DG240&gt;=8,INDEX($CJ:$CJ,$DF240+8),"")</f>
      </c>
      <c r="CT240">
        <f>IF($DG240&gt;=9,INDEX($CJ:$CJ,$DF240+9),"")</f>
      </c>
      <c r="CU240">
        <f>IF($DG240&gt;=10,INDEX($CJ:$CJ,$DF240+10),"")</f>
      </c>
      <c r="CV240">
        <f>IF($DG240&gt;=11,INDEX($CJ:$CJ,$DF240+11),"")</f>
      </c>
      <c r="CW240">
        <f>IF($DG240&gt;=12,INDEX($CJ:$CJ,$DF240+12),"")</f>
      </c>
      <c r="CX240">
        <f>IF($DG240&gt;=13,INDEX($CJ:$CJ,$DF240+13),"")</f>
      </c>
      <c r="CY240">
        <f>IF($DG240&gt;=14,INDEX($CJ:$CJ,$DF240+14),"")</f>
      </c>
      <c r="CZ240">
        <f>IF($DG240&gt;=15,INDEX($CJ:$CJ,$DF240+15),"")</f>
      </c>
      <c r="DA240">
        <f>IF($DG240&gt;=16,INDEX($CJ:$CJ,$DF240+16),"")</f>
      </c>
      <c r="DB240">
        <f>IF($DG240&gt;=17,INDEX($CJ:$CJ,$DF240+17),"")</f>
      </c>
      <c r="DC240">
        <f>IF($DG240&gt;=18,INDEX($CJ:$CJ,$DF240+18),"")</f>
      </c>
      <c r="DD240">
        <f>IF($DG240&gt;=19,INDEX($CJ:$CJ,$DF240+19),"")</f>
      </c>
      <c r="DE240">
        <f>IF($DG240&gt;=20,INDEX($CJ:$CJ,$DF240+20),"")</f>
      </c>
      <c r="DF240">
        <f>IFERROR(MATCH($CI240,$CJ$2:$CJ$263,0)+1,0)</f>
      </c>
      <c r="DG240">
        <f>IFERROR(INDEX($CK$2:$CK$263,MATCH($CI240,$CJ$2:$CJ$263,0)),0)</f>
      </c>
      <c r="DH240">
        <f>IFERROR(INDEX($AO:$AO,MATCH($N240,$AN:$AN,0))&amp;"","")</f>
      </c>
      <c r="DL240">
        <f>IF($GO240&gt;=1,INDEX($DI:$DI,$GN240+1),"")</f>
      </c>
      <c r="DM240">
        <f>IF($GO240&gt;=2,INDEX($DI:$DI,$GN240+2),"")</f>
      </c>
      <c r="DN240">
        <f>IF($GO240&gt;=3,INDEX($DI:$DI,$GN240+3),"")</f>
      </c>
      <c r="DO240">
        <f>IF($GO240&gt;=4,INDEX($DI:$DI,$GN240+4),"")</f>
      </c>
      <c r="DP240">
        <f>IF($GO240&gt;=5,INDEX($DI:$DI,$GN240+5),"")</f>
      </c>
      <c r="DQ240">
        <f>IF($GO240&gt;=6,INDEX($DI:$DI,$GN240+6),"")</f>
      </c>
      <c r="DR240">
        <f>IF($GO240&gt;=7,INDEX($DI:$DI,$GN240+7),"")</f>
      </c>
      <c r="DS240">
        <f>IF($GO240&gt;=8,INDEX($DI:$DI,$GN240+8),"")</f>
      </c>
      <c r="DT240">
        <f>IF($GO240&gt;=9,INDEX($DI:$DI,$GN240+9),"")</f>
      </c>
      <c r="DU240">
        <f>IF($GO240&gt;=10,INDEX($DI:$DI,$GN240+10),"")</f>
      </c>
      <c r="DV240">
        <f>IF($GO240&gt;=11,INDEX($DI:$DI,$GN240+11),"")</f>
      </c>
      <c r="DW240">
        <f>IF($GO240&gt;=12,INDEX($DI:$DI,$GN240+12),"")</f>
      </c>
      <c r="DX240">
        <f>IF($GO240&gt;=13,INDEX($DI:$DI,$GN240+13),"")</f>
      </c>
      <c r="DY240">
        <f>IF($GO240&gt;=14,INDEX($DI:$DI,$GN240+14),"")</f>
      </c>
      <c r="DZ240">
        <f>IF($GO240&gt;=15,INDEX($DI:$DI,$GN240+15),"")</f>
      </c>
      <c r="EA240">
        <f>IF($GO240&gt;=16,INDEX($DI:$DI,$GN240+16),"")</f>
      </c>
      <c r="EB240">
        <f>IF($GO240&gt;=17,INDEX($DI:$DI,$GN240+17),"")</f>
      </c>
      <c r="EC240">
        <f>IF($GO240&gt;=18,INDEX($DI:$DI,$GN240+18),"")</f>
      </c>
      <c r="ED240">
        <f>IF($GO240&gt;=19,INDEX($DI:$DI,$GN240+19),"")</f>
      </c>
      <c r="EE240">
        <f>IF($GO240&gt;=20,INDEX($DI:$DI,$GN240+20),"")</f>
      </c>
      <c r="EF240">
        <f>IF($GO240&gt;=21,INDEX($DI:$DI,$GN240+21),"")</f>
      </c>
      <c r="EG240">
        <f>IF($GO240&gt;=22,INDEX($DI:$DI,$GN240+22),"")</f>
      </c>
      <c r="EH240">
        <f>IF($GO240&gt;=23,INDEX($DI:$DI,$GN240+23),"")</f>
      </c>
      <c r="EI240">
        <f>IF($GO240&gt;=24,INDEX($DI:$DI,$GN240+24),"")</f>
      </c>
      <c r="EJ240">
        <f>IF($GO240&gt;=25,INDEX($DI:$DI,$GN240+25),"")</f>
      </c>
      <c r="EK240">
        <f>IF($GO240&gt;=26,INDEX($DI:$DI,$GN240+26),"")</f>
      </c>
      <c r="EL240">
        <f>IF($GO240&gt;=27,INDEX($DI:$DI,$GN240+27),"")</f>
      </c>
      <c r="EM240">
        <f>IF($GO240&gt;=28,INDEX($DI:$DI,$GN240+28),"")</f>
      </c>
      <c r="EN240">
        <f>IF($GO240&gt;=29,INDEX($DI:$DI,$GN240+29),"")</f>
      </c>
      <c r="EO240">
        <f>IF($GO240&gt;=30,INDEX($DI:$DI,$GN240+30),"")</f>
      </c>
      <c r="EP240">
        <f>IF($GO240&gt;=31,INDEX($DI:$DI,$GN240+31),"")</f>
      </c>
      <c r="EQ240">
        <f>IF($GO240&gt;=32,INDEX($DI:$DI,$GN240+32),"")</f>
      </c>
      <c r="ER240">
        <f>IF($GO240&gt;=33,INDEX($DI:$DI,$GN240+33),"")</f>
      </c>
      <c r="ES240">
        <f>IF($GO240&gt;=34,INDEX($DI:$DI,$GN240+34),"")</f>
      </c>
      <c r="ET240">
        <f>IF($GO240&gt;=35,INDEX($DI:$DI,$GN240+35),"")</f>
      </c>
      <c r="EU240">
        <f>IF($GO240&gt;=36,INDEX($DI:$DI,$GN240+36),"")</f>
      </c>
      <c r="EV240">
        <f>IF($GO240&gt;=37,INDEX($DI:$DI,$GN240+37),"")</f>
      </c>
      <c r="EW240">
        <f>IF($GO240&gt;=38,INDEX($DI:$DI,$GN240+38),"")</f>
      </c>
      <c r="EX240">
        <f>IF($GO240&gt;=39,INDEX($DI:$DI,$GN240+39),"")</f>
      </c>
      <c r="EY240">
        <f>IF($GO240&gt;=40,INDEX($DI:$DI,$GN240+40),"")</f>
      </c>
      <c r="EZ240">
        <f>IF($GO240&gt;=1,INDEX($DJ:$DJ,$GN240+1),"")</f>
      </c>
      <c r="FA240">
        <f>IF($GO240&gt;=2,INDEX($DJ:$DJ,$GN240+2),"")</f>
      </c>
      <c r="FB240">
        <f>IF($GO240&gt;=3,INDEX($DJ:$DJ,$GN240+3),"")</f>
      </c>
      <c r="FC240">
        <f>IF($GO240&gt;=4,INDEX($DJ:$DJ,$GN240+4),"")</f>
      </c>
      <c r="FD240">
        <f>IF($GO240&gt;=5,INDEX($DJ:$DJ,$GN240+5),"")</f>
      </c>
      <c r="FE240">
        <f>IF($GO240&gt;=6,INDEX($DJ:$DJ,$GN240+6),"")</f>
      </c>
      <c r="FF240">
        <f>IF($GO240&gt;=7,INDEX($DJ:$DJ,$GN240+7),"")</f>
      </c>
      <c r="FG240">
        <f>IF($GO240&gt;=8,INDEX($DJ:$DJ,$GN240+8),"")</f>
      </c>
      <c r="FH240">
        <f>IF($GO240&gt;=9,INDEX($DJ:$DJ,$GN240+9),"")</f>
      </c>
      <c r="FI240">
        <f>IF($GO240&gt;=10,INDEX($DJ:$DJ,$GN240+10),"")</f>
      </c>
      <c r="FJ240">
        <f>IF($GO240&gt;=11,INDEX($DJ:$DJ,$GN240+11),"")</f>
      </c>
      <c r="FK240">
        <f>IF($GO240&gt;=12,INDEX($DJ:$DJ,$GN240+12),"")</f>
      </c>
      <c r="FL240">
        <f>IF($GO240&gt;=13,INDEX($DJ:$DJ,$GN240+13),"")</f>
      </c>
      <c r="FM240">
        <f>IF($GO240&gt;=14,INDEX($DJ:$DJ,$GN240+14),"")</f>
      </c>
      <c r="FN240">
        <f>IF($GO240&gt;=15,INDEX($DJ:$DJ,$GN240+15),"")</f>
      </c>
      <c r="FO240">
        <f>IF($GO240&gt;=16,INDEX($DJ:$DJ,$GN240+16),"")</f>
      </c>
      <c r="FP240">
        <f>IF($GO240&gt;=17,INDEX($DJ:$DJ,$GN240+17),"")</f>
      </c>
      <c r="FQ240">
        <f>IF($GO240&gt;=18,INDEX($DJ:$DJ,$GN240+18),"")</f>
      </c>
      <c r="FR240">
        <f>IF($GO240&gt;=19,INDEX($DJ:$DJ,$GN240+19),"")</f>
      </c>
      <c r="FS240">
        <f>IF($GO240&gt;=20,INDEX($DJ:$DJ,$GN240+20),"")</f>
      </c>
      <c r="FT240">
        <f>IF($GO240&gt;=21,INDEX($DJ:$DJ,$GN240+21),"")</f>
      </c>
      <c r="FU240">
        <f>IF($GO240&gt;=22,INDEX($DJ:$DJ,$GN240+22),"")</f>
      </c>
      <c r="FV240">
        <f>IF($GO240&gt;=23,INDEX($DJ:$DJ,$GN240+23),"")</f>
      </c>
      <c r="FW240">
        <f>IF($GO240&gt;=24,INDEX($DJ:$DJ,$GN240+24),"")</f>
      </c>
      <c r="FX240">
        <f>IF($GO240&gt;=25,INDEX($DJ:$DJ,$GN240+25),"")</f>
      </c>
      <c r="FY240">
        <f>IF($GO240&gt;=26,INDEX($DJ:$DJ,$GN240+26),"")</f>
      </c>
      <c r="FZ240">
        <f>IF($GO240&gt;=27,INDEX($DJ:$DJ,$GN240+27),"")</f>
      </c>
      <c r="GA240">
        <f>IF($GO240&gt;=28,INDEX($DJ:$DJ,$GN240+28),"")</f>
      </c>
      <c r="GB240">
        <f>IF($GO240&gt;=29,INDEX($DJ:$DJ,$GN240+29),"")</f>
      </c>
      <c r="GC240">
        <f>IF($GO240&gt;=30,INDEX($DJ:$DJ,$GN240+30),"")</f>
      </c>
      <c r="GD240">
        <f>IF($GO240&gt;=31,INDEX($DJ:$DJ,$GN240+31),"")</f>
      </c>
      <c r="GE240">
        <f>IF($GO240&gt;=32,INDEX($DJ:$DJ,$GN240+32),"")</f>
      </c>
      <c r="GF240">
        <f>IF($GO240&gt;=33,INDEX($DJ:$DJ,$GN240+33),"")</f>
      </c>
      <c r="GG240">
        <f>IF($GO240&gt;=34,INDEX($DJ:$DJ,$GN240+34),"")</f>
      </c>
      <c r="GH240">
        <f>IF($GO240&gt;=35,INDEX($DJ:$DJ,$GN240+35),"")</f>
      </c>
      <c r="GI240">
        <f>IF($GO240&gt;=36,INDEX($DJ:$DJ,$GN240+36),"")</f>
      </c>
      <c r="GJ240">
        <f>IF($GO240&gt;=37,INDEX($DJ:$DJ,$GN240+37),"")</f>
      </c>
      <c r="GK240">
        <f>IF($GO240&gt;=38,INDEX($DJ:$DJ,$GN240+38),"")</f>
      </c>
      <c r="GL240">
        <f>IF($GO240&gt;=39,INDEX($DJ:$DJ,$GN240+39),"")</f>
      </c>
      <c r="GM240">
        <f>IF($GO240&gt;=40,INDEX($DJ:$DJ,$GN240+40),"")</f>
      </c>
      <c r="GN240">
        <f>IFERROR(MATCH($DH240,$DI$2:$DI$148,0)+1,0)</f>
      </c>
      <c r="GO240">
        <f>IFERROR(INDEX($DK$2:$DK$148,MATCH($DH240,$DI$2:$DI$148,0)),0)</f>
      </c>
      <c r="GP240">
        <f>IFERROR(MATCH($Y240,$DL$240:$EY$240,0),0)</f>
      </c>
      <c r="GQ240">
        <f>IF($GP240&gt;0,INDEX($EZ$240:$GM$240,$GP240),"")</f>
      </c>
      <c r="GR240" t="s">
        <v>463</v>
      </c>
      <c r="GT240">
        <f>IF($JC240&gt;=1,INDEX($GR:$GR,$JB240+1),"")</f>
      </c>
      <c r="GU240">
        <f>IF($JC240&gt;=2,INDEX($GR:$GR,$JB240+2),"")</f>
      </c>
      <c r="GV240">
        <f>IF($JC240&gt;=3,INDEX($GR:$GR,$JB240+3),"")</f>
      </c>
      <c r="GW240">
        <f>IF($JC240&gt;=4,INDEX($GR:$GR,$JB240+4),"")</f>
      </c>
      <c r="GX240">
        <f>IF($JC240&gt;=5,INDEX($GR:$GR,$JB240+5),"")</f>
      </c>
      <c r="GY240">
        <f>IF($JC240&gt;=6,INDEX($GR:$GR,$JB240+6),"")</f>
      </c>
      <c r="GZ240">
        <f>IF($JC240&gt;=7,INDEX($GR:$GR,$JB240+7),"")</f>
      </c>
      <c r="HA240">
        <f>IF($JC240&gt;=8,INDEX($GR:$GR,$JB240+8),"")</f>
      </c>
      <c r="HB240">
        <f>IF($JC240&gt;=9,INDEX($GR:$GR,$JB240+9),"")</f>
      </c>
      <c r="HC240">
        <f>IF($JC240&gt;=10,INDEX($GR:$GR,$JB240+10),"")</f>
      </c>
      <c r="HD240">
        <f>IF($JC240&gt;=11,INDEX($GR:$GR,$JB240+11),"")</f>
      </c>
      <c r="HE240">
        <f>IF($JC240&gt;=12,INDEX($GR:$GR,$JB240+12),"")</f>
      </c>
      <c r="HF240">
        <f>IF($JC240&gt;=13,INDEX($GR:$GR,$JB240+13),"")</f>
      </c>
      <c r="HG240">
        <f>IF($JC240&gt;=14,INDEX($GR:$GR,$JB240+14),"")</f>
      </c>
      <c r="HH240">
        <f>IF($JC240&gt;=15,INDEX($GR:$GR,$JB240+15),"")</f>
      </c>
      <c r="HI240">
        <f>IF($JC240&gt;=16,INDEX($GR:$GR,$JB240+16),"")</f>
      </c>
      <c r="HJ240">
        <f>IF($JC240&gt;=17,INDEX($GR:$GR,$JB240+17),"")</f>
      </c>
      <c r="HK240">
        <f>IF($JC240&gt;=18,INDEX($GR:$GR,$JB240+18),"")</f>
      </c>
      <c r="HL240">
        <f>IF($JC240&gt;=19,INDEX($GR:$GR,$JB240+19),"")</f>
      </c>
      <c r="HM240">
        <f>IF($JC240&gt;=20,INDEX($GR:$GR,$JB240+20),"")</f>
      </c>
      <c r="HN240">
        <f>IF($JC240&gt;=21,INDEX($GR:$GR,$JB240+21),"")</f>
      </c>
      <c r="HO240">
        <f>IF($JC240&gt;=22,INDEX($GR:$GR,$JB240+22),"")</f>
      </c>
      <c r="HP240">
        <f>IF($JC240&gt;=23,INDEX($GR:$GR,$JB240+23),"")</f>
      </c>
      <c r="HQ240">
        <f>IF($JC240&gt;=24,INDEX($GR:$GR,$JB240+24),"")</f>
      </c>
      <c r="HR240">
        <f>IF($JC240&gt;=25,INDEX($GR:$GR,$JB240+25),"")</f>
      </c>
      <c r="HS240">
        <f>IF($JC240&gt;=26,INDEX($GR:$GR,$JB240+26),"")</f>
      </c>
      <c r="HT240">
        <f>IF($JC240&gt;=27,INDEX($GR:$GR,$JB240+27),"")</f>
      </c>
      <c r="HU240">
        <f>IF($JC240&gt;=28,INDEX($GR:$GR,$JB240+28),"")</f>
      </c>
      <c r="HV240">
        <f>IF($JC240&gt;=29,INDEX($GR:$GR,$JB240+29),"")</f>
      </c>
      <c r="HW240">
        <f>IF($JC240&gt;=30,INDEX($GR:$GR,$JB240+30),"")</f>
      </c>
      <c r="HX240">
        <f>IF($JC240&gt;=31,INDEX($GR:$GR,$JB240+31),"")</f>
      </c>
      <c r="HY240">
        <f>IF($JC240&gt;=32,INDEX($GR:$GR,$JB240+32),"")</f>
      </c>
      <c r="HZ240">
        <f>IF($JC240&gt;=33,INDEX($GR:$GR,$JB240+33),"")</f>
      </c>
      <c r="IA240">
        <f>IF($JC240&gt;=34,INDEX($GR:$GR,$JB240+34),"")</f>
      </c>
      <c r="IB240">
        <f>IF($JC240&gt;=35,INDEX($GR:$GR,$JB240+35),"")</f>
      </c>
      <c r="IC240">
        <f>IF($JC240&gt;=36,INDEX($GR:$GR,$JB240+36),"")</f>
      </c>
      <c r="ID240">
        <f>IF($JC240&gt;=37,INDEX($GR:$GR,$JB240+37),"")</f>
      </c>
      <c r="IE240">
        <f>IF($JC240&gt;=38,INDEX($GR:$GR,$JB240+38),"")</f>
      </c>
      <c r="IF240">
        <f>IF($JC240&gt;=39,INDEX($GR:$GR,$JB240+39),"")</f>
      </c>
      <c r="IG240">
        <f>IF($JC240&gt;=40,INDEX($GR:$GR,$JB240+40),"")</f>
      </c>
      <c r="IH240">
        <f>IF($JC240&gt;=41,INDEX($GR:$GR,$JB240+41),"")</f>
      </c>
      <c r="II240">
        <f>IF($JC240&gt;=42,INDEX($GR:$GR,$JB240+42),"")</f>
      </c>
      <c r="IJ240">
        <f>IF($JC240&gt;=43,INDEX($GR:$GR,$JB240+43),"")</f>
      </c>
      <c r="IK240">
        <f>IF($JC240&gt;=44,INDEX($GR:$GR,$JB240+44),"")</f>
      </c>
      <c r="IL240">
        <f>IF($JC240&gt;=45,INDEX($GR:$GR,$JB240+45),"")</f>
      </c>
      <c r="IM240">
        <f>IF($JC240&gt;=46,INDEX($GR:$GR,$JB240+46),"")</f>
      </c>
      <c r="IN240">
        <f>IF($JC240&gt;=47,INDEX($GR:$GR,$JB240+47),"")</f>
      </c>
      <c r="IO240">
        <f>IF($JC240&gt;=48,INDEX($GR:$GR,$JB240+48),"")</f>
      </c>
      <c r="IP240">
        <f>IF($JC240&gt;=49,INDEX($GR:$GR,$JB240+49),"")</f>
      </c>
      <c r="IQ240">
        <f>IF($JC240&gt;=50,INDEX($GR:$GR,$JB240+50),"")</f>
      </c>
      <c r="IR240">
        <f>IF($JC240&gt;=51,INDEX($GR:$GR,$JB240+51),"")</f>
      </c>
      <c r="IS240">
        <f>IF($JC240&gt;=52,INDEX($GR:$GR,$JB240+52),"")</f>
      </c>
      <c r="IT240">
        <f>IF($JC240&gt;=53,INDEX($GR:$GR,$JB240+53),"")</f>
      </c>
      <c r="IU240">
        <f>IF($JC240&gt;=54,INDEX($GR:$GR,$JB240+54),"")</f>
      </c>
      <c r="IV240">
        <f>IF($JC240&gt;=55,INDEX($GR:$GR,$JB240+55),"")</f>
      </c>
      <c r="IW240">
        <f>IF($JC240&gt;=56,INDEX($GR:$GR,$JB240+56),"")</f>
      </c>
      <c r="IX240">
        <f>IF($JC240&gt;=57,INDEX($GR:$GR,$JB240+57),"")</f>
      </c>
      <c r="IY240">
        <f>IF($JC240&gt;=58,INDEX($GR:$GR,$JB240+58),"")</f>
      </c>
      <c r="IZ240">
        <f>IF($JC240&gt;=59,INDEX($GR:$GR,$JB240+59),"")</f>
      </c>
      <c r="JA240">
        <f>IF($JC240&gt;=60,INDEX($GR:$GR,$JB240+60),"")</f>
      </c>
      <c r="JB240">
        <f>IFERROR(MATCH($GQ240,$GR$2:$GR$324,0)+1,0)</f>
      </c>
      <c r="JC240">
        <f>IFERROR(INDEX($GS$2:$GS$324,MATCH($GQ240,$GR$2:$GR$324,0)),0)</f>
      </c>
      <c r="JD240" t="s">
        <v>40</v>
      </c>
      <c r="JE240" t="s">
        <v>40</v>
      </c>
    </row>
    <row r="241" spans="1:265" x14ac:dyDescent="0.25">
      <c r="Q241">
        <f>IF(OR($T241="",$P241=""),"",IFERROR($T241/$P241,0))</f>
      </c>
      <c r="R241">
        <f>IF($T241="","",
SUM($S241,$U241,$Z241,$V241,$X241)*
(1-IF($AA241="",0,VALUE($AA241)/100)))</f>
      </c>
      <c r="S241">
        <f>IF($T241="","",$T241)</f>
      </c>
      <c r="U241">
        <f>IF($T241="","",
IF($N241="","",
IF(ISNUMBER(SEARCH("exempt",LOWER($N241))),0,
$T241*(VALUE(SUBSTITUTE($N241,"%",""))/100))))</f>
      </c>
      <c r="AB241">
        <f>IFERROR(IF(FIND(" - ",$K241)&gt;0,MID($K241,FIND(" - ",$K241)+3,LEN($K241)),""),"")</f>
      </c>
      <c r="AK241" t="s">
        <v>790</v>
      </c>
      <c r="AP241">
        <f>IFERROR(LEFT($K241,FIND(" - ",$K241)-1),$K241)</f>
      </c>
      <c r="AS241">
        <f>IF($CH241&gt;=1,INDEX($AQ:$AQ,$CG241+1),"")</f>
      </c>
      <c r="AT241">
        <f>IF($CH241&gt;=2,INDEX($AQ:$AQ,$CG241+2),"")</f>
      </c>
      <c r="AU241">
        <f>IF($CH241&gt;=3,INDEX($AQ:$AQ,$CG241+3),"")</f>
      </c>
      <c r="AV241">
        <f>IF($CH241&gt;=4,INDEX($AQ:$AQ,$CG241+4),"")</f>
      </c>
      <c r="AW241">
        <f>IF($CH241&gt;=5,INDEX($AQ:$AQ,$CG241+5),"")</f>
      </c>
      <c r="AX241">
        <f>IF($CH241&gt;=6,INDEX($AQ:$AQ,$CG241+6),"")</f>
      </c>
      <c r="AY241">
        <f>IF($CH241&gt;=7,INDEX($AQ:$AQ,$CG241+7),"")</f>
      </c>
      <c r="AZ241">
        <f>IF($CH241&gt;=8,INDEX($AQ:$AQ,$CG241+8),"")</f>
      </c>
      <c r="BA241">
        <f>IF($CH241&gt;=9,INDEX($AQ:$AQ,$CG241+9),"")</f>
      </c>
      <c r="BB241">
        <f>IF($CH241&gt;=10,INDEX($AQ:$AQ,$CG241+10),"")</f>
      </c>
      <c r="BC241">
        <f>IF($CH241&gt;=11,INDEX($AQ:$AQ,$CG241+11),"")</f>
      </c>
      <c r="BD241">
        <f>IF($CH241&gt;=12,INDEX($AQ:$AQ,$CG241+12),"")</f>
      </c>
      <c r="BE241">
        <f>IF($CH241&gt;=13,INDEX($AQ:$AQ,$CG241+13),"")</f>
      </c>
      <c r="BF241">
        <f>IF($CH241&gt;=14,INDEX($AQ:$AQ,$CG241+14),"")</f>
      </c>
      <c r="BG241">
        <f>IF($CH241&gt;=15,INDEX($AQ:$AQ,$CG241+15),"")</f>
      </c>
      <c r="BH241">
        <f>IF($CH241&gt;=16,INDEX($AQ:$AQ,$CG241+16),"")</f>
      </c>
      <c r="BI241">
        <f>IF($CH241&gt;=17,INDEX($AQ:$AQ,$CG241+17),"")</f>
      </c>
      <c r="BJ241">
        <f>IF($CH241&gt;=18,INDEX($AQ:$AQ,$CG241+18),"")</f>
      </c>
      <c r="BK241">
        <f>IF($CH241&gt;=19,INDEX($AQ:$AQ,$CG241+19),"")</f>
      </c>
      <c r="BL241">
        <f>IF($CH241&gt;=20,INDEX($AQ:$AQ,$CG241+20),"")</f>
      </c>
      <c r="BM241">
        <f>IF($CH241&gt;=21,INDEX($AQ:$AQ,$CG241+21),"")</f>
      </c>
      <c r="BN241">
        <f>IF($CH241&gt;=22,INDEX($AQ:$AQ,$CG241+22),"")</f>
      </c>
      <c r="BO241">
        <f>IF($CH241&gt;=23,INDEX($AQ:$AQ,$CG241+23),"")</f>
      </c>
      <c r="BP241">
        <f>IF($CH241&gt;=24,INDEX($AQ:$AQ,$CG241+24),"")</f>
      </c>
      <c r="BQ241">
        <f>IF($CH241&gt;=25,INDEX($AQ:$AQ,$CG241+25),"")</f>
      </c>
      <c r="BR241">
        <f>IF($CH241&gt;=26,INDEX($AQ:$AQ,$CG241+26),"")</f>
      </c>
      <c r="BS241">
        <f>IF($CH241&gt;=27,INDEX($AQ:$AQ,$CG241+27),"")</f>
      </c>
      <c r="BT241">
        <f>IF($CH241&gt;=28,INDEX($AQ:$AQ,$CG241+28),"")</f>
      </c>
      <c r="BU241">
        <f>IF($CH241&gt;=29,INDEX($AQ:$AQ,$CG241+29),"")</f>
      </c>
      <c r="BV241">
        <f>IF($CH241&gt;=30,INDEX($AQ:$AQ,$CG241+30),"")</f>
      </c>
      <c r="BW241">
        <f>IF($CH241&gt;=31,INDEX($AQ:$AQ,$CG241+31),"")</f>
      </c>
      <c r="BX241">
        <f>IF($CH241&gt;=32,INDEX($AQ:$AQ,$CG241+32),"")</f>
      </c>
      <c r="BY241">
        <f>IF($CH241&gt;=33,INDEX($AQ:$AQ,$CG241+33),"")</f>
      </c>
      <c r="BZ241">
        <f>IF($CH241&gt;=34,INDEX($AQ:$AQ,$CG241+34),"")</f>
      </c>
      <c r="CA241">
        <f>IF($CH241&gt;=35,INDEX($AQ:$AQ,$CG241+35),"")</f>
      </c>
      <c r="CB241">
        <f>IF($CH241&gt;=36,INDEX($AQ:$AQ,$CG241+36),"")</f>
      </c>
      <c r="CC241">
        <f>IF($CH241&gt;=37,INDEX($AQ:$AQ,$CG241+37),"")</f>
      </c>
      <c r="CD241">
        <f>IF($CH241&gt;=38,INDEX($AQ:$AQ,$CG241+38),"")</f>
      </c>
      <c r="CE241">
        <f>IF($CH241&gt;=39,INDEX($AQ:$AQ,$CG241+39),"")</f>
      </c>
      <c r="CF241">
        <f>IF($CH241&gt;=40,INDEX($AQ:$AQ,$CG241+40),"")</f>
      </c>
      <c r="CG241">
        <f>IFERROR(MATCH($AP241,$AQ$2:$AQ$134,0)+1,0)</f>
      </c>
      <c r="CH241">
        <f>IFERROR(INDEX($AR$2:$AR$134,MATCH($AP241,$AQ$2:$AQ$134,0)),0)</f>
      </c>
      <c r="CI241">
        <f>IFERROR(LEFT($L241,FIND(" - ",$L241)-1),$L241)</f>
      </c>
      <c r="CJ241" t="s">
        <v>224</v>
      </c>
      <c r="CL241">
        <f>IF($DG241&gt;=1,INDEX($CJ:$CJ,$DF241+1),"")</f>
      </c>
      <c r="CM241">
        <f>IF($DG241&gt;=2,INDEX($CJ:$CJ,$DF241+2),"")</f>
      </c>
      <c r="CN241">
        <f>IF($DG241&gt;=3,INDEX($CJ:$CJ,$DF241+3),"")</f>
      </c>
      <c r="CO241">
        <f>IF($DG241&gt;=4,INDEX($CJ:$CJ,$DF241+4),"")</f>
      </c>
      <c r="CP241">
        <f>IF($DG241&gt;=5,INDEX($CJ:$CJ,$DF241+5),"")</f>
      </c>
      <c r="CQ241">
        <f>IF($DG241&gt;=6,INDEX($CJ:$CJ,$DF241+6),"")</f>
      </c>
      <c r="CR241">
        <f>IF($DG241&gt;=7,INDEX($CJ:$CJ,$DF241+7),"")</f>
      </c>
      <c r="CS241">
        <f>IF($DG241&gt;=8,INDEX($CJ:$CJ,$DF241+8),"")</f>
      </c>
      <c r="CT241">
        <f>IF($DG241&gt;=9,INDEX($CJ:$CJ,$DF241+9),"")</f>
      </c>
      <c r="CU241">
        <f>IF($DG241&gt;=10,INDEX($CJ:$CJ,$DF241+10),"")</f>
      </c>
      <c r="CV241">
        <f>IF($DG241&gt;=11,INDEX($CJ:$CJ,$DF241+11),"")</f>
      </c>
      <c r="CW241">
        <f>IF($DG241&gt;=12,INDEX($CJ:$CJ,$DF241+12),"")</f>
      </c>
      <c r="CX241">
        <f>IF($DG241&gt;=13,INDEX($CJ:$CJ,$DF241+13),"")</f>
      </c>
      <c r="CY241">
        <f>IF($DG241&gt;=14,INDEX($CJ:$CJ,$DF241+14),"")</f>
      </c>
      <c r="CZ241">
        <f>IF($DG241&gt;=15,INDEX($CJ:$CJ,$DF241+15),"")</f>
      </c>
      <c r="DA241">
        <f>IF($DG241&gt;=16,INDEX($CJ:$CJ,$DF241+16),"")</f>
      </c>
      <c r="DB241">
        <f>IF($DG241&gt;=17,INDEX($CJ:$CJ,$DF241+17),"")</f>
      </c>
      <c r="DC241">
        <f>IF($DG241&gt;=18,INDEX($CJ:$CJ,$DF241+18),"")</f>
      </c>
      <c r="DD241">
        <f>IF($DG241&gt;=19,INDEX($CJ:$CJ,$DF241+19),"")</f>
      </c>
      <c r="DE241">
        <f>IF($DG241&gt;=20,INDEX($CJ:$CJ,$DF241+20),"")</f>
      </c>
      <c r="DF241">
        <f>IFERROR(MATCH($CI241,$CJ$2:$CJ$263,0)+1,0)</f>
      </c>
      <c r="DG241">
        <f>IFERROR(INDEX($CK$2:$CK$263,MATCH($CI241,$CJ$2:$CJ$263,0)),0)</f>
      </c>
      <c r="DH241">
        <f>IFERROR(INDEX($AO:$AO,MATCH($N241,$AN:$AN,0))&amp;"","")</f>
      </c>
      <c r="DL241">
        <f>IF($GO241&gt;=1,INDEX($DI:$DI,$GN241+1),"")</f>
      </c>
      <c r="DM241">
        <f>IF($GO241&gt;=2,INDEX($DI:$DI,$GN241+2),"")</f>
      </c>
      <c r="DN241">
        <f>IF($GO241&gt;=3,INDEX($DI:$DI,$GN241+3),"")</f>
      </c>
      <c r="DO241">
        <f>IF($GO241&gt;=4,INDEX($DI:$DI,$GN241+4),"")</f>
      </c>
      <c r="DP241">
        <f>IF($GO241&gt;=5,INDEX($DI:$DI,$GN241+5),"")</f>
      </c>
      <c r="DQ241">
        <f>IF($GO241&gt;=6,INDEX($DI:$DI,$GN241+6),"")</f>
      </c>
      <c r="DR241">
        <f>IF($GO241&gt;=7,INDEX($DI:$DI,$GN241+7),"")</f>
      </c>
      <c r="DS241">
        <f>IF($GO241&gt;=8,INDEX($DI:$DI,$GN241+8),"")</f>
      </c>
      <c r="DT241">
        <f>IF($GO241&gt;=9,INDEX($DI:$DI,$GN241+9),"")</f>
      </c>
      <c r="DU241">
        <f>IF($GO241&gt;=10,INDEX($DI:$DI,$GN241+10),"")</f>
      </c>
      <c r="DV241">
        <f>IF($GO241&gt;=11,INDEX($DI:$DI,$GN241+11),"")</f>
      </c>
      <c r="DW241">
        <f>IF($GO241&gt;=12,INDEX($DI:$DI,$GN241+12),"")</f>
      </c>
      <c r="DX241">
        <f>IF($GO241&gt;=13,INDEX($DI:$DI,$GN241+13),"")</f>
      </c>
      <c r="DY241">
        <f>IF($GO241&gt;=14,INDEX($DI:$DI,$GN241+14),"")</f>
      </c>
      <c r="DZ241">
        <f>IF($GO241&gt;=15,INDEX($DI:$DI,$GN241+15),"")</f>
      </c>
      <c r="EA241">
        <f>IF($GO241&gt;=16,INDEX($DI:$DI,$GN241+16),"")</f>
      </c>
      <c r="EB241">
        <f>IF($GO241&gt;=17,INDEX($DI:$DI,$GN241+17),"")</f>
      </c>
      <c r="EC241">
        <f>IF($GO241&gt;=18,INDEX($DI:$DI,$GN241+18),"")</f>
      </c>
      <c r="ED241">
        <f>IF($GO241&gt;=19,INDEX($DI:$DI,$GN241+19),"")</f>
      </c>
      <c r="EE241">
        <f>IF($GO241&gt;=20,INDEX($DI:$DI,$GN241+20),"")</f>
      </c>
      <c r="EF241">
        <f>IF($GO241&gt;=21,INDEX($DI:$DI,$GN241+21),"")</f>
      </c>
      <c r="EG241">
        <f>IF($GO241&gt;=22,INDEX($DI:$DI,$GN241+22),"")</f>
      </c>
      <c r="EH241">
        <f>IF($GO241&gt;=23,INDEX($DI:$DI,$GN241+23),"")</f>
      </c>
      <c r="EI241">
        <f>IF($GO241&gt;=24,INDEX($DI:$DI,$GN241+24),"")</f>
      </c>
      <c r="EJ241">
        <f>IF($GO241&gt;=25,INDEX($DI:$DI,$GN241+25),"")</f>
      </c>
      <c r="EK241">
        <f>IF($GO241&gt;=26,INDEX($DI:$DI,$GN241+26),"")</f>
      </c>
      <c r="EL241">
        <f>IF($GO241&gt;=27,INDEX($DI:$DI,$GN241+27),"")</f>
      </c>
      <c r="EM241">
        <f>IF($GO241&gt;=28,INDEX($DI:$DI,$GN241+28),"")</f>
      </c>
      <c r="EN241">
        <f>IF($GO241&gt;=29,INDEX($DI:$DI,$GN241+29),"")</f>
      </c>
      <c r="EO241">
        <f>IF($GO241&gt;=30,INDEX($DI:$DI,$GN241+30),"")</f>
      </c>
      <c r="EP241">
        <f>IF($GO241&gt;=31,INDEX($DI:$DI,$GN241+31),"")</f>
      </c>
      <c r="EQ241">
        <f>IF($GO241&gt;=32,INDEX($DI:$DI,$GN241+32),"")</f>
      </c>
      <c r="ER241">
        <f>IF($GO241&gt;=33,INDEX($DI:$DI,$GN241+33),"")</f>
      </c>
      <c r="ES241">
        <f>IF($GO241&gt;=34,INDEX($DI:$DI,$GN241+34),"")</f>
      </c>
      <c r="ET241">
        <f>IF($GO241&gt;=35,INDEX($DI:$DI,$GN241+35),"")</f>
      </c>
      <c r="EU241">
        <f>IF($GO241&gt;=36,INDEX($DI:$DI,$GN241+36),"")</f>
      </c>
      <c r="EV241">
        <f>IF($GO241&gt;=37,INDEX($DI:$DI,$GN241+37),"")</f>
      </c>
      <c r="EW241">
        <f>IF($GO241&gt;=38,INDEX($DI:$DI,$GN241+38),"")</f>
      </c>
      <c r="EX241">
        <f>IF($GO241&gt;=39,INDEX($DI:$DI,$GN241+39),"")</f>
      </c>
      <c r="EY241">
        <f>IF($GO241&gt;=40,INDEX($DI:$DI,$GN241+40),"")</f>
      </c>
      <c r="EZ241">
        <f>IF($GO241&gt;=1,INDEX($DJ:$DJ,$GN241+1),"")</f>
      </c>
      <c r="FA241">
        <f>IF($GO241&gt;=2,INDEX($DJ:$DJ,$GN241+2),"")</f>
      </c>
      <c r="FB241">
        <f>IF($GO241&gt;=3,INDEX($DJ:$DJ,$GN241+3),"")</f>
      </c>
      <c r="FC241">
        <f>IF($GO241&gt;=4,INDEX($DJ:$DJ,$GN241+4),"")</f>
      </c>
      <c r="FD241">
        <f>IF($GO241&gt;=5,INDEX($DJ:$DJ,$GN241+5),"")</f>
      </c>
      <c r="FE241">
        <f>IF($GO241&gt;=6,INDEX($DJ:$DJ,$GN241+6),"")</f>
      </c>
      <c r="FF241">
        <f>IF($GO241&gt;=7,INDEX($DJ:$DJ,$GN241+7),"")</f>
      </c>
      <c r="FG241">
        <f>IF($GO241&gt;=8,INDEX($DJ:$DJ,$GN241+8),"")</f>
      </c>
      <c r="FH241">
        <f>IF($GO241&gt;=9,INDEX($DJ:$DJ,$GN241+9),"")</f>
      </c>
      <c r="FI241">
        <f>IF($GO241&gt;=10,INDEX($DJ:$DJ,$GN241+10),"")</f>
      </c>
      <c r="FJ241">
        <f>IF($GO241&gt;=11,INDEX($DJ:$DJ,$GN241+11),"")</f>
      </c>
      <c r="FK241">
        <f>IF($GO241&gt;=12,INDEX($DJ:$DJ,$GN241+12),"")</f>
      </c>
      <c r="FL241">
        <f>IF($GO241&gt;=13,INDEX($DJ:$DJ,$GN241+13),"")</f>
      </c>
      <c r="FM241">
        <f>IF($GO241&gt;=14,INDEX($DJ:$DJ,$GN241+14),"")</f>
      </c>
      <c r="FN241">
        <f>IF($GO241&gt;=15,INDEX($DJ:$DJ,$GN241+15),"")</f>
      </c>
      <c r="FO241">
        <f>IF($GO241&gt;=16,INDEX($DJ:$DJ,$GN241+16),"")</f>
      </c>
      <c r="FP241">
        <f>IF($GO241&gt;=17,INDEX($DJ:$DJ,$GN241+17),"")</f>
      </c>
      <c r="FQ241">
        <f>IF($GO241&gt;=18,INDEX($DJ:$DJ,$GN241+18),"")</f>
      </c>
      <c r="FR241">
        <f>IF($GO241&gt;=19,INDEX($DJ:$DJ,$GN241+19),"")</f>
      </c>
      <c r="FS241">
        <f>IF($GO241&gt;=20,INDEX($DJ:$DJ,$GN241+20),"")</f>
      </c>
      <c r="FT241">
        <f>IF($GO241&gt;=21,INDEX($DJ:$DJ,$GN241+21),"")</f>
      </c>
      <c r="FU241">
        <f>IF($GO241&gt;=22,INDEX($DJ:$DJ,$GN241+22),"")</f>
      </c>
      <c r="FV241">
        <f>IF($GO241&gt;=23,INDEX($DJ:$DJ,$GN241+23),"")</f>
      </c>
      <c r="FW241">
        <f>IF($GO241&gt;=24,INDEX($DJ:$DJ,$GN241+24),"")</f>
      </c>
      <c r="FX241">
        <f>IF($GO241&gt;=25,INDEX($DJ:$DJ,$GN241+25),"")</f>
      </c>
      <c r="FY241">
        <f>IF($GO241&gt;=26,INDEX($DJ:$DJ,$GN241+26),"")</f>
      </c>
      <c r="FZ241">
        <f>IF($GO241&gt;=27,INDEX($DJ:$DJ,$GN241+27),"")</f>
      </c>
      <c r="GA241">
        <f>IF($GO241&gt;=28,INDEX($DJ:$DJ,$GN241+28),"")</f>
      </c>
      <c r="GB241">
        <f>IF($GO241&gt;=29,INDEX($DJ:$DJ,$GN241+29),"")</f>
      </c>
      <c r="GC241">
        <f>IF($GO241&gt;=30,INDEX($DJ:$DJ,$GN241+30),"")</f>
      </c>
      <c r="GD241">
        <f>IF($GO241&gt;=31,INDEX($DJ:$DJ,$GN241+31),"")</f>
      </c>
      <c r="GE241">
        <f>IF($GO241&gt;=32,INDEX($DJ:$DJ,$GN241+32),"")</f>
      </c>
      <c r="GF241">
        <f>IF($GO241&gt;=33,INDEX($DJ:$DJ,$GN241+33),"")</f>
      </c>
      <c r="GG241">
        <f>IF($GO241&gt;=34,INDEX($DJ:$DJ,$GN241+34),"")</f>
      </c>
      <c r="GH241">
        <f>IF($GO241&gt;=35,INDEX($DJ:$DJ,$GN241+35),"")</f>
      </c>
      <c r="GI241">
        <f>IF($GO241&gt;=36,INDEX($DJ:$DJ,$GN241+36),"")</f>
      </c>
      <c r="GJ241">
        <f>IF($GO241&gt;=37,INDEX($DJ:$DJ,$GN241+37),"")</f>
      </c>
      <c r="GK241">
        <f>IF($GO241&gt;=38,INDEX($DJ:$DJ,$GN241+38),"")</f>
      </c>
      <c r="GL241">
        <f>IF($GO241&gt;=39,INDEX($DJ:$DJ,$GN241+39),"")</f>
      </c>
      <c r="GM241">
        <f>IF($GO241&gt;=40,INDEX($DJ:$DJ,$GN241+40),"")</f>
      </c>
      <c r="GN241">
        <f>IFERROR(MATCH($DH241,$DI$2:$DI$148,0)+1,0)</f>
      </c>
      <c r="GO241">
        <f>IFERROR(INDEX($DK$2:$DK$148,MATCH($DH241,$DI$2:$DI$148,0)),0)</f>
      </c>
      <c r="GP241">
        <f>IFERROR(MATCH($Y241,$DL$241:$EY$241,0),0)</f>
      </c>
      <c r="GQ241">
        <f>IF($GP241&gt;0,INDEX($EZ$241:$GM$241,$GP241),"")</f>
      </c>
      <c r="GR241" t="s">
        <v>137</v>
      </c>
      <c r="GT241">
        <f>IF($JC241&gt;=1,INDEX($GR:$GR,$JB241+1),"")</f>
      </c>
      <c r="GU241">
        <f>IF($JC241&gt;=2,INDEX($GR:$GR,$JB241+2),"")</f>
      </c>
      <c r="GV241">
        <f>IF($JC241&gt;=3,INDEX($GR:$GR,$JB241+3),"")</f>
      </c>
      <c r="GW241">
        <f>IF($JC241&gt;=4,INDEX($GR:$GR,$JB241+4),"")</f>
      </c>
      <c r="GX241">
        <f>IF($JC241&gt;=5,INDEX($GR:$GR,$JB241+5),"")</f>
      </c>
      <c r="GY241">
        <f>IF($JC241&gt;=6,INDEX($GR:$GR,$JB241+6),"")</f>
      </c>
      <c r="GZ241">
        <f>IF($JC241&gt;=7,INDEX($GR:$GR,$JB241+7),"")</f>
      </c>
      <c r="HA241">
        <f>IF($JC241&gt;=8,INDEX($GR:$GR,$JB241+8),"")</f>
      </c>
      <c r="HB241">
        <f>IF($JC241&gt;=9,INDEX($GR:$GR,$JB241+9),"")</f>
      </c>
      <c r="HC241">
        <f>IF($JC241&gt;=10,INDEX($GR:$GR,$JB241+10),"")</f>
      </c>
      <c r="HD241">
        <f>IF($JC241&gt;=11,INDEX($GR:$GR,$JB241+11),"")</f>
      </c>
      <c r="HE241">
        <f>IF($JC241&gt;=12,INDEX($GR:$GR,$JB241+12),"")</f>
      </c>
      <c r="HF241">
        <f>IF($JC241&gt;=13,INDEX($GR:$GR,$JB241+13),"")</f>
      </c>
      <c r="HG241">
        <f>IF($JC241&gt;=14,INDEX($GR:$GR,$JB241+14),"")</f>
      </c>
      <c r="HH241">
        <f>IF($JC241&gt;=15,INDEX($GR:$GR,$JB241+15),"")</f>
      </c>
      <c r="HI241">
        <f>IF($JC241&gt;=16,INDEX($GR:$GR,$JB241+16),"")</f>
      </c>
      <c r="HJ241">
        <f>IF($JC241&gt;=17,INDEX($GR:$GR,$JB241+17),"")</f>
      </c>
      <c r="HK241">
        <f>IF($JC241&gt;=18,INDEX($GR:$GR,$JB241+18),"")</f>
      </c>
      <c r="HL241">
        <f>IF($JC241&gt;=19,INDEX($GR:$GR,$JB241+19),"")</f>
      </c>
      <c r="HM241">
        <f>IF($JC241&gt;=20,INDEX($GR:$GR,$JB241+20),"")</f>
      </c>
      <c r="HN241">
        <f>IF($JC241&gt;=21,INDEX($GR:$GR,$JB241+21),"")</f>
      </c>
      <c r="HO241">
        <f>IF($JC241&gt;=22,INDEX($GR:$GR,$JB241+22),"")</f>
      </c>
      <c r="HP241">
        <f>IF($JC241&gt;=23,INDEX($GR:$GR,$JB241+23),"")</f>
      </c>
      <c r="HQ241">
        <f>IF($JC241&gt;=24,INDEX($GR:$GR,$JB241+24),"")</f>
      </c>
      <c r="HR241">
        <f>IF($JC241&gt;=25,INDEX($GR:$GR,$JB241+25),"")</f>
      </c>
      <c r="HS241">
        <f>IF($JC241&gt;=26,INDEX($GR:$GR,$JB241+26),"")</f>
      </c>
      <c r="HT241">
        <f>IF($JC241&gt;=27,INDEX($GR:$GR,$JB241+27),"")</f>
      </c>
      <c r="HU241">
        <f>IF($JC241&gt;=28,INDEX($GR:$GR,$JB241+28),"")</f>
      </c>
      <c r="HV241">
        <f>IF($JC241&gt;=29,INDEX($GR:$GR,$JB241+29),"")</f>
      </c>
      <c r="HW241">
        <f>IF($JC241&gt;=30,INDEX($GR:$GR,$JB241+30),"")</f>
      </c>
      <c r="HX241">
        <f>IF($JC241&gt;=31,INDEX($GR:$GR,$JB241+31),"")</f>
      </c>
      <c r="HY241">
        <f>IF($JC241&gt;=32,INDEX($GR:$GR,$JB241+32),"")</f>
      </c>
      <c r="HZ241">
        <f>IF($JC241&gt;=33,INDEX($GR:$GR,$JB241+33),"")</f>
      </c>
      <c r="IA241">
        <f>IF($JC241&gt;=34,INDEX($GR:$GR,$JB241+34),"")</f>
      </c>
      <c r="IB241">
        <f>IF($JC241&gt;=35,INDEX($GR:$GR,$JB241+35),"")</f>
      </c>
      <c r="IC241">
        <f>IF($JC241&gt;=36,INDEX($GR:$GR,$JB241+36),"")</f>
      </c>
      <c r="ID241">
        <f>IF($JC241&gt;=37,INDEX($GR:$GR,$JB241+37),"")</f>
      </c>
      <c r="IE241">
        <f>IF($JC241&gt;=38,INDEX($GR:$GR,$JB241+38),"")</f>
      </c>
      <c r="IF241">
        <f>IF($JC241&gt;=39,INDEX($GR:$GR,$JB241+39),"")</f>
      </c>
      <c r="IG241">
        <f>IF($JC241&gt;=40,INDEX($GR:$GR,$JB241+40),"")</f>
      </c>
      <c r="IH241">
        <f>IF($JC241&gt;=41,INDEX($GR:$GR,$JB241+41),"")</f>
      </c>
      <c r="II241">
        <f>IF($JC241&gt;=42,INDEX($GR:$GR,$JB241+42),"")</f>
      </c>
      <c r="IJ241">
        <f>IF($JC241&gt;=43,INDEX($GR:$GR,$JB241+43),"")</f>
      </c>
      <c r="IK241">
        <f>IF($JC241&gt;=44,INDEX($GR:$GR,$JB241+44),"")</f>
      </c>
      <c r="IL241">
        <f>IF($JC241&gt;=45,INDEX($GR:$GR,$JB241+45),"")</f>
      </c>
      <c r="IM241">
        <f>IF($JC241&gt;=46,INDEX($GR:$GR,$JB241+46),"")</f>
      </c>
      <c r="IN241">
        <f>IF($JC241&gt;=47,INDEX($GR:$GR,$JB241+47),"")</f>
      </c>
      <c r="IO241">
        <f>IF($JC241&gt;=48,INDEX($GR:$GR,$JB241+48),"")</f>
      </c>
      <c r="IP241">
        <f>IF($JC241&gt;=49,INDEX($GR:$GR,$JB241+49),"")</f>
      </c>
      <c r="IQ241">
        <f>IF($JC241&gt;=50,INDEX($GR:$GR,$JB241+50),"")</f>
      </c>
      <c r="IR241">
        <f>IF($JC241&gt;=51,INDEX($GR:$GR,$JB241+51),"")</f>
      </c>
      <c r="IS241">
        <f>IF($JC241&gt;=52,INDEX($GR:$GR,$JB241+52),"")</f>
      </c>
      <c r="IT241">
        <f>IF($JC241&gt;=53,INDEX($GR:$GR,$JB241+53),"")</f>
      </c>
      <c r="IU241">
        <f>IF($JC241&gt;=54,INDEX($GR:$GR,$JB241+54),"")</f>
      </c>
      <c r="IV241">
        <f>IF($JC241&gt;=55,INDEX($GR:$GR,$JB241+55),"")</f>
      </c>
      <c r="IW241">
        <f>IF($JC241&gt;=56,INDEX($GR:$GR,$JB241+56),"")</f>
      </c>
      <c r="IX241">
        <f>IF($JC241&gt;=57,INDEX($GR:$GR,$JB241+57),"")</f>
      </c>
      <c r="IY241">
        <f>IF($JC241&gt;=58,INDEX($GR:$GR,$JB241+58),"")</f>
      </c>
      <c r="IZ241">
        <f>IF($JC241&gt;=59,INDEX($GR:$GR,$JB241+59),"")</f>
      </c>
      <c r="JA241">
        <f>IF($JC241&gt;=60,INDEX($GR:$GR,$JB241+60),"")</f>
      </c>
      <c r="JB241">
        <f>IFERROR(MATCH($GQ241,$GR$2:$GR$324,0)+1,0)</f>
      </c>
      <c r="JC241">
        <f>IFERROR(INDEX($GS$2:$GS$324,MATCH($GQ241,$GR$2:$GR$324,0)),0)</f>
      </c>
      <c r="JD241" t="s">
        <v>40</v>
      </c>
      <c r="JE241" t="s">
        <v>40</v>
      </c>
    </row>
    <row r="242" spans="1:265" x14ac:dyDescent="0.25">
      <c r="Q242">
        <f>IF(OR($T242="",$P242=""),"",IFERROR($T242/$P242,0))</f>
      </c>
      <c r="R242">
        <f>IF($T242="","",
SUM($S242,$U242,$Z242,$V242,$X242)*
(1-IF($AA242="",0,VALUE($AA242)/100)))</f>
      </c>
      <c r="S242">
        <f>IF($T242="","",$T242)</f>
      </c>
      <c r="U242">
        <f>IF($T242="","",
IF($N242="","",
IF(ISNUMBER(SEARCH("exempt",LOWER($N242))),0,
$T242*(VALUE(SUBSTITUTE($N242,"%",""))/100))))</f>
      </c>
      <c r="AB242">
        <f>IFERROR(IF(FIND(" - ",$K242)&gt;0,MID($K242,FIND(" - ",$K242)+3,LEN($K242)),""),"")</f>
      </c>
      <c r="AK242" t="s">
        <v>791</v>
      </c>
      <c r="AP242">
        <f>IFERROR(LEFT($K242,FIND(" - ",$K242)-1),$K242)</f>
      </c>
      <c r="AS242">
        <f>IF($CH242&gt;=1,INDEX($AQ:$AQ,$CG242+1),"")</f>
      </c>
      <c r="AT242">
        <f>IF($CH242&gt;=2,INDEX($AQ:$AQ,$CG242+2),"")</f>
      </c>
      <c r="AU242">
        <f>IF($CH242&gt;=3,INDEX($AQ:$AQ,$CG242+3),"")</f>
      </c>
      <c r="AV242">
        <f>IF($CH242&gt;=4,INDEX($AQ:$AQ,$CG242+4),"")</f>
      </c>
      <c r="AW242">
        <f>IF($CH242&gt;=5,INDEX($AQ:$AQ,$CG242+5),"")</f>
      </c>
      <c r="AX242">
        <f>IF($CH242&gt;=6,INDEX($AQ:$AQ,$CG242+6),"")</f>
      </c>
      <c r="AY242">
        <f>IF($CH242&gt;=7,INDEX($AQ:$AQ,$CG242+7),"")</f>
      </c>
      <c r="AZ242">
        <f>IF($CH242&gt;=8,INDEX($AQ:$AQ,$CG242+8),"")</f>
      </c>
      <c r="BA242">
        <f>IF($CH242&gt;=9,INDEX($AQ:$AQ,$CG242+9),"")</f>
      </c>
      <c r="BB242">
        <f>IF($CH242&gt;=10,INDEX($AQ:$AQ,$CG242+10),"")</f>
      </c>
      <c r="BC242">
        <f>IF($CH242&gt;=11,INDEX($AQ:$AQ,$CG242+11),"")</f>
      </c>
      <c r="BD242">
        <f>IF($CH242&gt;=12,INDEX($AQ:$AQ,$CG242+12),"")</f>
      </c>
      <c r="BE242">
        <f>IF($CH242&gt;=13,INDEX($AQ:$AQ,$CG242+13),"")</f>
      </c>
      <c r="BF242">
        <f>IF($CH242&gt;=14,INDEX($AQ:$AQ,$CG242+14),"")</f>
      </c>
      <c r="BG242">
        <f>IF($CH242&gt;=15,INDEX($AQ:$AQ,$CG242+15),"")</f>
      </c>
      <c r="BH242">
        <f>IF($CH242&gt;=16,INDEX($AQ:$AQ,$CG242+16),"")</f>
      </c>
      <c r="BI242">
        <f>IF($CH242&gt;=17,INDEX($AQ:$AQ,$CG242+17),"")</f>
      </c>
      <c r="BJ242">
        <f>IF($CH242&gt;=18,INDEX($AQ:$AQ,$CG242+18),"")</f>
      </c>
      <c r="BK242">
        <f>IF($CH242&gt;=19,INDEX($AQ:$AQ,$CG242+19),"")</f>
      </c>
      <c r="BL242">
        <f>IF($CH242&gt;=20,INDEX($AQ:$AQ,$CG242+20),"")</f>
      </c>
      <c r="BM242">
        <f>IF($CH242&gt;=21,INDEX($AQ:$AQ,$CG242+21),"")</f>
      </c>
      <c r="BN242">
        <f>IF($CH242&gt;=22,INDEX($AQ:$AQ,$CG242+22),"")</f>
      </c>
      <c r="BO242">
        <f>IF($CH242&gt;=23,INDEX($AQ:$AQ,$CG242+23),"")</f>
      </c>
      <c r="BP242">
        <f>IF($CH242&gt;=24,INDEX($AQ:$AQ,$CG242+24),"")</f>
      </c>
      <c r="BQ242">
        <f>IF($CH242&gt;=25,INDEX($AQ:$AQ,$CG242+25),"")</f>
      </c>
      <c r="BR242">
        <f>IF($CH242&gt;=26,INDEX($AQ:$AQ,$CG242+26),"")</f>
      </c>
      <c r="BS242">
        <f>IF($CH242&gt;=27,INDEX($AQ:$AQ,$CG242+27),"")</f>
      </c>
      <c r="BT242">
        <f>IF($CH242&gt;=28,INDEX($AQ:$AQ,$CG242+28),"")</f>
      </c>
      <c r="BU242">
        <f>IF($CH242&gt;=29,INDEX($AQ:$AQ,$CG242+29),"")</f>
      </c>
      <c r="BV242">
        <f>IF($CH242&gt;=30,INDEX($AQ:$AQ,$CG242+30),"")</f>
      </c>
      <c r="BW242">
        <f>IF($CH242&gt;=31,INDEX($AQ:$AQ,$CG242+31),"")</f>
      </c>
      <c r="BX242">
        <f>IF($CH242&gt;=32,INDEX($AQ:$AQ,$CG242+32),"")</f>
      </c>
      <c r="BY242">
        <f>IF($CH242&gt;=33,INDEX($AQ:$AQ,$CG242+33),"")</f>
      </c>
      <c r="BZ242">
        <f>IF($CH242&gt;=34,INDEX($AQ:$AQ,$CG242+34),"")</f>
      </c>
      <c r="CA242">
        <f>IF($CH242&gt;=35,INDEX($AQ:$AQ,$CG242+35),"")</f>
      </c>
      <c r="CB242">
        <f>IF($CH242&gt;=36,INDEX($AQ:$AQ,$CG242+36),"")</f>
      </c>
      <c r="CC242">
        <f>IF($CH242&gt;=37,INDEX($AQ:$AQ,$CG242+37),"")</f>
      </c>
      <c r="CD242">
        <f>IF($CH242&gt;=38,INDEX($AQ:$AQ,$CG242+38),"")</f>
      </c>
      <c r="CE242">
        <f>IF($CH242&gt;=39,INDEX($AQ:$AQ,$CG242+39),"")</f>
      </c>
      <c r="CF242">
        <f>IF($CH242&gt;=40,INDEX($AQ:$AQ,$CG242+40),"")</f>
      </c>
      <c r="CG242">
        <f>IFERROR(MATCH($AP242,$AQ$2:$AQ$134,0)+1,0)</f>
      </c>
      <c r="CH242">
        <f>IFERROR(INDEX($AR$2:$AR$134,MATCH($AP242,$AQ$2:$AQ$134,0)),0)</f>
      </c>
      <c r="CI242">
        <f>IFERROR(LEFT($L242,FIND(" - ",$L242)-1),$L242)</f>
      </c>
      <c r="CJ242" t="s">
        <v>792</v>
      </c>
      <c r="CK242">
        <v>1</v>
      </c>
      <c r="CL242">
        <f>IF($DG242&gt;=1,INDEX($CJ:$CJ,$DF242+1),"")</f>
      </c>
      <c r="CM242">
        <f>IF($DG242&gt;=2,INDEX($CJ:$CJ,$DF242+2),"")</f>
      </c>
      <c r="CN242">
        <f>IF($DG242&gt;=3,INDEX($CJ:$CJ,$DF242+3),"")</f>
      </c>
      <c r="CO242">
        <f>IF($DG242&gt;=4,INDEX($CJ:$CJ,$DF242+4),"")</f>
      </c>
      <c r="CP242">
        <f>IF($DG242&gt;=5,INDEX($CJ:$CJ,$DF242+5),"")</f>
      </c>
      <c r="CQ242">
        <f>IF($DG242&gt;=6,INDEX($CJ:$CJ,$DF242+6),"")</f>
      </c>
      <c r="CR242">
        <f>IF($DG242&gt;=7,INDEX($CJ:$CJ,$DF242+7),"")</f>
      </c>
      <c r="CS242">
        <f>IF($DG242&gt;=8,INDEX($CJ:$CJ,$DF242+8),"")</f>
      </c>
      <c r="CT242">
        <f>IF($DG242&gt;=9,INDEX($CJ:$CJ,$DF242+9),"")</f>
      </c>
      <c r="CU242">
        <f>IF($DG242&gt;=10,INDEX($CJ:$CJ,$DF242+10),"")</f>
      </c>
      <c r="CV242">
        <f>IF($DG242&gt;=11,INDEX($CJ:$CJ,$DF242+11),"")</f>
      </c>
      <c r="CW242">
        <f>IF($DG242&gt;=12,INDEX($CJ:$CJ,$DF242+12),"")</f>
      </c>
      <c r="CX242">
        <f>IF($DG242&gt;=13,INDEX($CJ:$CJ,$DF242+13),"")</f>
      </c>
      <c r="CY242">
        <f>IF($DG242&gt;=14,INDEX($CJ:$CJ,$DF242+14),"")</f>
      </c>
      <c r="CZ242">
        <f>IF($DG242&gt;=15,INDEX($CJ:$CJ,$DF242+15),"")</f>
      </c>
      <c r="DA242">
        <f>IF($DG242&gt;=16,INDEX($CJ:$CJ,$DF242+16),"")</f>
      </c>
      <c r="DB242">
        <f>IF($DG242&gt;=17,INDEX($CJ:$CJ,$DF242+17),"")</f>
      </c>
      <c r="DC242">
        <f>IF($DG242&gt;=18,INDEX($CJ:$CJ,$DF242+18),"")</f>
      </c>
      <c r="DD242">
        <f>IF($DG242&gt;=19,INDEX($CJ:$CJ,$DF242+19),"")</f>
      </c>
      <c r="DE242">
        <f>IF($DG242&gt;=20,INDEX($CJ:$CJ,$DF242+20),"")</f>
      </c>
      <c r="DF242">
        <f>IFERROR(MATCH($CI242,$CJ$2:$CJ$263,0)+1,0)</f>
      </c>
      <c r="DG242">
        <f>IFERROR(INDEX($CK$2:$CK$263,MATCH($CI242,$CJ$2:$CJ$263,0)),0)</f>
      </c>
      <c r="DH242">
        <f>IFERROR(INDEX($AO:$AO,MATCH($N242,$AN:$AN,0))&amp;"","")</f>
      </c>
      <c r="DL242">
        <f>IF($GO242&gt;=1,INDEX($DI:$DI,$GN242+1),"")</f>
      </c>
      <c r="DM242">
        <f>IF($GO242&gt;=2,INDEX($DI:$DI,$GN242+2),"")</f>
      </c>
      <c r="DN242">
        <f>IF($GO242&gt;=3,INDEX($DI:$DI,$GN242+3),"")</f>
      </c>
      <c r="DO242">
        <f>IF($GO242&gt;=4,INDEX($DI:$DI,$GN242+4),"")</f>
      </c>
      <c r="DP242">
        <f>IF($GO242&gt;=5,INDEX($DI:$DI,$GN242+5),"")</f>
      </c>
      <c r="DQ242">
        <f>IF($GO242&gt;=6,INDEX($DI:$DI,$GN242+6),"")</f>
      </c>
      <c r="DR242">
        <f>IF($GO242&gt;=7,INDEX($DI:$DI,$GN242+7),"")</f>
      </c>
      <c r="DS242">
        <f>IF($GO242&gt;=8,INDEX($DI:$DI,$GN242+8),"")</f>
      </c>
      <c r="DT242">
        <f>IF($GO242&gt;=9,INDEX($DI:$DI,$GN242+9),"")</f>
      </c>
      <c r="DU242">
        <f>IF($GO242&gt;=10,INDEX($DI:$DI,$GN242+10),"")</f>
      </c>
      <c r="DV242">
        <f>IF($GO242&gt;=11,INDEX($DI:$DI,$GN242+11),"")</f>
      </c>
      <c r="DW242">
        <f>IF($GO242&gt;=12,INDEX($DI:$DI,$GN242+12),"")</f>
      </c>
      <c r="DX242">
        <f>IF($GO242&gt;=13,INDEX($DI:$DI,$GN242+13),"")</f>
      </c>
      <c r="DY242">
        <f>IF($GO242&gt;=14,INDEX($DI:$DI,$GN242+14),"")</f>
      </c>
      <c r="DZ242">
        <f>IF($GO242&gt;=15,INDEX($DI:$DI,$GN242+15),"")</f>
      </c>
      <c r="EA242">
        <f>IF($GO242&gt;=16,INDEX($DI:$DI,$GN242+16),"")</f>
      </c>
      <c r="EB242">
        <f>IF($GO242&gt;=17,INDEX($DI:$DI,$GN242+17),"")</f>
      </c>
      <c r="EC242">
        <f>IF($GO242&gt;=18,INDEX($DI:$DI,$GN242+18),"")</f>
      </c>
      <c r="ED242">
        <f>IF($GO242&gt;=19,INDEX($DI:$DI,$GN242+19),"")</f>
      </c>
      <c r="EE242">
        <f>IF($GO242&gt;=20,INDEX($DI:$DI,$GN242+20),"")</f>
      </c>
      <c r="EF242">
        <f>IF($GO242&gt;=21,INDEX($DI:$DI,$GN242+21),"")</f>
      </c>
      <c r="EG242">
        <f>IF($GO242&gt;=22,INDEX($DI:$DI,$GN242+22),"")</f>
      </c>
      <c r="EH242">
        <f>IF($GO242&gt;=23,INDEX($DI:$DI,$GN242+23),"")</f>
      </c>
      <c r="EI242">
        <f>IF($GO242&gt;=24,INDEX($DI:$DI,$GN242+24),"")</f>
      </c>
      <c r="EJ242">
        <f>IF($GO242&gt;=25,INDEX($DI:$DI,$GN242+25),"")</f>
      </c>
      <c r="EK242">
        <f>IF($GO242&gt;=26,INDEX($DI:$DI,$GN242+26),"")</f>
      </c>
      <c r="EL242">
        <f>IF($GO242&gt;=27,INDEX($DI:$DI,$GN242+27),"")</f>
      </c>
      <c r="EM242">
        <f>IF($GO242&gt;=28,INDEX($DI:$DI,$GN242+28),"")</f>
      </c>
      <c r="EN242">
        <f>IF($GO242&gt;=29,INDEX($DI:$DI,$GN242+29),"")</f>
      </c>
      <c r="EO242">
        <f>IF($GO242&gt;=30,INDEX($DI:$DI,$GN242+30),"")</f>
      </c>
      <c r="EP242">
        <f>IF($GO242&gt;=31,INDEX($DI:$DI,$GN242+31),"")</f>
      </c>
      <c r="EQ242">
        <f>IF($GO242&gt;=32,INDEX($DI:$DI,$GN242+32),"")</f>
      </c>
      <c r="ER242">
        <f>IF($GO242&gt;=33,INDEX($DI:$DI,$GN242+33),"")</f>
      </c>
      <c r="ES242">
        <f>IF($GO242&gt;=34,INDEX($DI:$DI,$GN242+34),"")</f>
      </c>
      <c r="ET242">
        <f>IF($GO242&gt;=35,INDEX($DI:$DI,$GN242+35),"")</f>
      </c>
      <c r="EU242">
        <f>IF($GO242&gt;=36,INDEX($DI:$DI,$GN242+36),"")</f>
      </c>
      <c r="EV242">
        <f>IF($GO242&gt;=37,INDEX($DI:$DI,$GN242+37),"")</f>
      </c>
      <c r="EW242">
        <f>IF($GO242&gt;=38,INDEX($DI:$DI,$GN242+38),"")</f>
      </c>
      <c r="EX242">
        <f>IF($GO242&gt;=39,INDEX($DI:$DI,$GN242+39),"")</f>
      </c>
      <c r="EY242">
        <f>IF($GO242&gt;=40,INDEX($DI:$DI,$GN242+40),"")</f>
      </c>
      <c r="EZ242">
        <f>IF($GO242&gt;=1,INDEX($DJ:$DJ,$GN242+1),"")</f>
      </c>
      <c r="FA242">
        <f>IF($GO242&gt;=2,INDEX($DJ:$DJ,$GN242+2),"")</f>
      </c>
      <c r="FB242">
        <f>IF($GO242&gt;=3,INDEX($DJ:$DJ,$GN242+3),"")</f>
      </c>
      <c r="FC242">
        <f>IF($GO242&gt;=4,INDEX($DJ:$DJ,$GN242+4),"")</f>
      </c>
      <c r="FD242">
        <f>IF($GO242&gt;=5,INDEX($DJ:$DJ,$GN242+5),"")</f>
      </c>
      <c r="FE242">
        <f>IF($GO242&gt;=6,INDEX($DJ:$DJ,$GN242+6),"")</f>
      </c>
      <c r="FF242">
        <f>IF($GO242&gt;=7,INDEX($DJ:$DJ,$GN242+7),"")</f>
      </c>
      <c r="FG242">
        <f>IF($GO242&gt;=8,INDEX($DJ:$DJ,$GN242+8),"")</f>
      </c>
      <c r="FH242">
        <f>IF($GO242&gt;=9,INDEX($DJ:$DJ,$GN242+9),"")</f>
      </c>
      <c r="FI242">
        <f>IF($GO242&gt;=10,INDEX($DJ:$DJ,$GN242+10),"")</f>
      </c>
      <c r="FJ242">
        <f>IF($GO242&gt;=11,INDEX($DJ:$DJ,$GN242+11),"")</f>
      </c>
      <c r="FK242">
        <f>IF($GO242&gt;=12,INDEX($DJ:$DJ,$GN242+12),"")</f>
      </c>
      <c r="FL242">
        <f>IF($GO242&gt;=13,INDEX($DJ:$DJ,$GN242+13),"")</f>
      </c>
      <c r="FM242">
        <f>IF($GO242&gt;=14,INDEX($DJ:$DJ,$GN242+14),"")</f>
      </c>
      <c r="FN242">
        <f>IF($GO242&gt;=15,INDEX($DJ:$DJ,$GN242+15),"")</f>
      </c>
      <c r="FO242">
        <f>IF($GO242&gt;=16,INDEX($DJ:$DJ,$GN242+16),"")</f>
      </c>
      <c r="FP242">
        <f>IF($GO242&gt;=17,INDEX($DJ:$DJ,$GN242+17),"")</f>
      </c>
      <c r="FQ242">
        <f>IF($GO242&gt;=18,INDEX($DJ:$DJ,$GN242+18),"")</f>
      </c>
      <c r="FR242">
        <f>IF($GO242&gt;=19,INDEX($DJ:$DJ,$GN242+19),"")</f>
      </c>
      <c r="FS242">
        <f>IF($GO242&gt;=20,INDEX($DJ:$DJ,$GN242+20),"")</f>
      </c>
      <c r="FT242">
        <f>IF($GO242&gt;=21,INDEX($DJ:$DJ,$GN242+21),"")</f>
      </c>
      <c r="FU242">
        <f>IF($GO242&gt;=22,INDEX($DJ:$DJ,$GN242+22),"")</f>
      </c>
      <c r="FV242">
        <f>IF($GO242&gt;=23,INDEX($DJ:$DJ,$GN242+23),"")</f>
      </c>
      <c r="FW242">
        <f>IF($GO242&gt;=24,INDEX($DJ:$DJ,$GN242+24),"")</f>
      </c>
      <c r="FX242">
        <f>IF($GO242&gt;=25,INDEX($DJ:$DJ,$GN242+25),"")</f>
      </c>
      <c r="FY242">
        <f>IF($GO242&gt;=26,INDEX($DJ:$DJ,$GN242+26),"")</f>
      </c>
      <c r="FZ242">
        <f>IF($GO242&gt;=27,INDEX($DJ:$DJ,$GN242+27),"")</f>
      </c>
      <c r="GA242">
        <f>IF($GO242&gt;=28,INDEX($DJ:$DJ,$GN242+28),"")</f>
      </c>
      <c r="GB242">
        <f>IF($GO242&gt;=29,INDEX($DJ:$DJ,$GN242+29),"")</f>
      </c>
      <c r="GC242">
        <f>IF($GO242&gt;=30,INDEX($DJ:$DJ,$GN242+30),"")</f>
      </c>
      <c r="GD242">
        <f>IF($GO242&gt;=31,INDEX($DJ:$DJ,$GN242+31),"")</f>
      </c>
      <c r="GE242">
        <f>IF($GO242&gt;=32,INDEX($DJ:$DJ,$GN242+32),"")</f>
      </c>
      <c r="GF242">
        <f>IF($GO242&gt;=33,INDEX($DJ:$DJ,$GN242+33),"")</f>
      </c>
      <c r="GG242">
        <f>IF($GO242&gt;=34,INDEX($DJ:$DJ,$GN242+34),"")</f>
      </c>
      <c r="GH242">
        <f>IF($GO242&gt;=35,INDEX($DJ:$DJ,$GN242+35),"")</f>
      </c>
      <c r="GI242">
        <f>IF($GO242&gt;=36,INDEX($DJ:$DJ,$GN242+36),"")</f>
      </c>
      <c r="GJ242">
        <f>IF($GO242&gt;=37,INDEX($DJ:$DJ,$GN242+37),"")</f>
      </c>
      <c r="GK242">
        <f>IF($GO242&gt;=38,INDEX($DJ:$DJ,$GN242+38),"")</f>
      </c>
      <c r="GL242">
        <f>IF($GO242&gt;=39,INDEX($DJ:$DJ,$GN242+39),"")</f>
      </c>
      <c r="GM242">
        <f>IF($GO242&gt;=40,INDEX($DJ:$DJ,$GN242+40),"")</f>
      </c>
      <c r="GN242">
        <f>IFERROR(MATCH($DH242,$DI$2:$DI$148,0)+1,0)</f>
      </c>
      <c r="GO242">
        <f>IFERROR(INDEX($DK$2:$DK$148,MATCH($DH242,$DI$2:$DI$148,0)),0)</f>
      </c>
      <c r="GP242">
        <f>IFERROR(MATCH($Y242,$DL$242:$EY$242,0),0)</f>
      </c>
      <c r="GQ242">
        <f>IF($GP242&gt;0,INDEX($EZ$242:$GM$242,$GP242),"")</f>
      </c>
      <c r="GR242" t="s">
        <v>469</v>
      </c>
      <c r="GT242">
        <f>IF($JC242&gt;=1,INDEX($GR:$GR,$JB242+1),"")</f>
      </c>
      <c r="GU242">
        <f>IF($JC242&gt;=2,INDEX($GR:$GR,$JB242+2),"")</f>
      </c>
      <c r="GV242">
        <f>IF($JC242&gt;=3,INDEX($GR:$GR,$JB242+3),"")</f>
      </c>
      <c r="GW242">
        <f>IF($JC242&gt;=4,INDEX($GR:$GR,$JB242+4),"")</f>
      </c>
      <c r="GX242">
        <f>IF($JC242&gt;=5,INDEX($GR:$GR,$JB242+5),"")</f>
      </c>
      <c r="GY242">
        <f>IF($JC242&gt;=6,INDEX($GR:$GR,$JB242+6),"")</f>
      </c>
      <c r="GZ242">
        <f>IF($JC242&gt;=7,INDEX($GR:$GR,$JB242+7),"")</f>
      </c>
      <c r="HA242">
        <f>IF($JC242&gt;=8,INDEX($GR:$GR,$JB242+8),"")</f>
      </c>
      <c r="HB242">
        <f>IF($JC242&gt;=9,INDEX($GR:$GR,$JB242+9),"")</f>
      </c>
      <c r="HC242">
        <f>IF($JC242&gt;=10,INDEX($GR:$GR,$JB242+10),"")</f>
      </c>
      <c r="HD242">
        <f>IF($JC242&gt;=11,INDEX($GR:$GR,$JB242+11),"")</f>
      </c>
      <c r="HE242">
        <f>IF($JC242&gt;=12,INDEX($GR:$GR,$JB242+12),"")</f>
      </c>
      <c r="HF242">
        <f>IF($JC242&gt;=13,INDEX($GR:$GR,$JB242+13),"")</f>
      </c>
      <c r="HG242">
        <f>IF($JC242&gt;=14,INDEX($GR:$GR,$JB242+14),"")</f>
      </c>
      <c r="HH242">
        <f>IF($JC242&gt;=15,INDEX($GR:$GR,$JB242+15),"")</f>
      </c>
      <c r="HI242">
        <f>IF($JC242&gt;=16,INDEX($GR:$GR,$JB242+16),"")</f>
      </c>
      <c r="HJ242">
        <f>IF($JC242&gt;=17,INDEX($GR:$GR,$JB242+17),"")</f>
      </c>
      <c r="HK242">
        <f>IF($JC242&gt;=18,INDEX($GR:$GR,$JB242+18),"")</f>
      </c>
      <c r="HL242">
        <f>IF($JC242&gt;=19,INDEX($GR:$GR,$JB242+19),"")</f>
      </c>
      <c r="HM242">
        <f>IF($JC242&gt;=20,INDEX($GR:$GR,$JB242+20),"")</f>
      </c>
      <c r="HN242">
        <f>IF($JC242&gt;=21,INDEX($GR:$GR,$JB242+21),"")</f>
      </c>
      <c r="HO242">
        <f>IF($JC242&gt;=22,INDEX($GR:$GR,$JB242+22),"")</f>
      </c>
      <c r="HP242">
        <f>IF($JC242&gt;=23,INDEX($GR:$GR,$JB242+23),"")</f>
      </c>
      <c r="HQ242">
        <f>IF($JC242&gt;=24,INDEX($GR:$GR,$JB242+24),"")</f>
      </c>
      <c r="HR242">
        <f>IF($JC242&gt;=25,INDEX($GR:$GR,$JB242+25),"")</f>
      </c>
      <c r="HS242">
        <f>IF($JC242&gt;=26,INDEX($GR:$GR,$JB242+26),"")</f>
      </c>
      <c r="HT242">
        <f>IF($JC242&gt;=27,INDEX($GR:$GR,$JB242+27),"")</f>
      </c>
      <c r="HU242">
        <f>IF($JC242&gt;=28,INDEX($GR:$GR,$JB242+28),"")</f>
      </c>
      <c r="HV242">
        <f>IF($JC242&gt;=29,INDEX($GR:$GR,$JB242+29),"")</f>
      </c>
      <c r="HW242">
        <f>IF($JC242&gt;=30,INDEX($GR:$GR,$JB242+30),"")</f>
      </c>
      <c r="HX242">
        <f>IF($JC242&gt;=31,INDEX($GR:$GR,$JB242+31),"")</f>
      </c>
      <c r="HY242">
        <f>IF($JC242&gt;=32,INDEX($GR:$GR,$JB242+32),"")</f>
      </c>
      <c r="HZ242">
        <f>IF($JC242&gt;=33,INDEX($GR:$GR,$JB242+33),"")</f>
      </c>
      <c r="IA242">
        <f>IF($JC242&gt;=34,INDEX($GR:$GR,$JB242+34),"")</f>
      </c>
      <c r="IB242">
        <f>IF($JC242&gt;=35,INDEX($GR:$GR,$JB242+35),"")</f>
      </c>
      <c r="IC242">
        <f>IF($JC242&gt;=36,INDEX($GR:$GR,$JB242+36),"")</f>
      </c>
      <c r="ID242">
        <f>IF($JC242&gt;=37,INDEX($GR:$GR,$JB242+37),"")</f>
      </c>
      <c r="IE242">
        <f>IF($JC242&gt;=38,INDEX($GR:$GR,$JB242+38),"")</f>
      </c>
      <c r="IF242">
        <f>IF($JC242&gt;=39,INDEX($GR:$GR,$JB242+39),"")</f>
      </c>
      <c r="IG242">
        <f>IF($JC242&gt;=40,INDEX($GR:$GR,$JB242+40),"")</f>
      </c>
      <c r="IH242">
        <f>IF($JC242&gt;=41,INDEX($GR:$GR,$JB242+41),"")</f>
      </c>
      <c r="II242">
        <f>IF($JC242&gt;=42,INDEX($GR:$GR,$JB242+42),"")</f>
      </c>
      <c r="IJ242">
        <f>IF($JC242&gt;=43,INDEX($GR:$GR,$JB242+43),"")</f>
      </c>
      <c r="IK242">
        <f>IF($JC242&gt;=44,INDEX($GR:$GR,$JB242+44),"")</f>
      </c>
      <c r="IL242">
        <f>IF($JC242&gt;=45,INDEX($GR:$GR,$JB242+45),"")</f>
      </c>
      <c r="IM242">
        <f>IF($JC242&gt;=46,INDEX($GR:$GR,$JB242+46),"")</f>
      </c>
      <c r="IN242">
        <f>IF($JC242&gt;=47,INDEX($GR:$GR,$JB242+47),"")</f>
      </c>
      <c r="IO242">
        <f>IF($JC242&gt;=48,INDEX($GR:$GR,$JB242+48),"")</f>
      </c>
      <c r="IP242">
        <f>IF($JC242&gt;=49,INDEX($GR:$GR,$JB242+49),"")</f>
      </c>
      <c r="IQ242">
        <f>IF($JC242&gt;=50,INDEX($GR:$GR,$JB242+50),"")</f>
      </c>
      <c r="IR242">
        <f>IF($JC242&gt;=51,INDEX($GR:$GR,$JB242+51),"")</f>
      </c>
      <c r="IS242">
        <f>IF($JC242&gt;=52,INDEX($GR:$GR,$JB242+52),"")</f>
      </c>
      <c r="IT242">
        <f>IF($JC242&gt;=53,INDEX($GR:$GR,$JB242+53),"")</f>
      </c>
      <c r="IU242">
        <f>IF($JC242&gt;=54,INDEX($GR:$GR,$JB242+54),"")</f>
      </c>
      <c r="IV242">
        <f>IF($JC242&gt;=55,INDEX($GR:$GR,$JB242+55),"")</f>
      </c>
      <c r="IW242">
        <f>IF($JC242&gt;=56,INDEX($GR:$GR,$JB242+56),"")</f>
      </c>
      <c r="IX242">
        <f>IF($JC242&gt;=57,INDEX($GR:$GR,$JB242+57),"")</f>
      </c>
      <c r="IY242">
        <f>IF($JC242&gt;=58,INDEX($GR:$GR,$JB242+58),"")</f>
      </c>
      <c r="IZ242">
        <f>IF($JC242&gt;=59,INDEX($GR:$GR,$JB242+59),"")</f>
      </c>
      <c r="JA242">
        <f>IF($JC242&gt;=60,INDEX($GR:$GR,$JB242+60),"")</f>
      </c>
      <c r="JB242">
        <f>IFERROR(MATCH($GQ242,$GR$2:$GR$324,0)+1,0)</f>
      </c>
      <c r="JC242">
        <f>IFERROR(INDEX($GS$2:$GS$324,MATCH($GQ242,$GR$2:$GR$324,0)),0)</f>
      </c>
      <c r="JD242" t="s">
        <v>40</v>
      </c>
      <c r="JE242" t="s">
        <v>40</v>
      </c>
    </row>
    <row r="243" spans="1:265" x14ac:dyDescent="0.25">
      <c r="Q243">
        <f>IF(OR($T243="",$P243=""),"",IFERROR($T243/$P243,0))</f>
      </c>
      <c r="R243">
        <f>IF($T243="","",
SUM($S243,$U243,$Z243,$V243,$X243)*
(1-IF($AA243="",0,VALUE($AA243)/100)))</f>
      </c>
      <c r="S243">
        <f>IF($T243="","",$T243)</f>
      </c>
      <c r="U243">
        <f>IF($T243="","",
IF($N243="","",
IF(ISNUMBER(SEARCH("exempt",LOWER($N243))),0,
$T243*(VALUE(SUBSTITUTE($N243,"%",""))/100))))</f>
      </c>
      <c r="AB243">
        <f>IFERROR(IF(FIND(" - ",$K243)&gt;0,MID($K243,FIND(" - ",$K243)+3,LEN($K243)),""),"")</f>
      </c>
      <c r="AK243" t="s">
        <v>793</v>
      </c>
      <c r="AP243">
        <f>IFERROR(LEFT($K243,FIND(" - ",$K243)-1),$K243)</f>
      </c>
      <c r="AS243">
        <f>IF($CH243&gt;=1,INDEX($AQ:$AQ,$CG243+1),"")</f>
      </c>
      <c r="AT243">
        <f>IF($CH243&gt;=2,INDEX($AQ:$AQ,$CG243+2),"")</f>
      </c>
      <c r="AU243">
        <f>IF($CH243&gt;=3,INDEX($AQ:$AQ,$CG243+3),"")</f>
      </c>
      <c r="AV243">
        <f>IF($CH243&gt;=4,INDEX($AQ:$AQ,$CG243+4),"")</f>
      </c>
      <c r="AW243">
        <f>IF($CH243&gt;=5,INDEX($AQ:$AQ,$CG243+5),"")</f>
      </c>
      <c r="AX243">
        <f>IF($CH243&gt;=6,INDEX($AQ:$AQ,$CG243+6),"")</f>
      </c>
      <c r="AY243">
        <f>IF($CH243&gt;=7,INDEX($AQ:$AQ,$CG243+7),"")</f>
      </c>
      <c r="AZ243">
        <f>IF($CH243&gt;=8,INDEX($AQ:$AQ,$CG243+8),"")</f>
      </c>
      <c r="BA243">
        <f>IF($CH243&gt;=9,INDEX($AQ:$AQ,$CG243+9),"")</f>
      </c>
      <c r="BB243">
        <f>IF($CH243&gt;=10,INDEX($AQ:$AQ,$CG243+10),"")</f>
      </c>
      <c r="BC243">
        <f>IF($CH243&gt;=11,INDEX($AQ:$AQ,$CG243+11),"")</f>
      </c>
      <c r="BD243">
        <f>IF($CH243&gt;=12,INDEX($AQ:$AQ,$CG243+12),"")</f>
      </c>
      <c r="BE243">
        <f>IF($CH243&gt;=13,INDEX($AQ:$AQ,$CG243+13),"")</f>
      </c>
      <c r="BF243">
        <f>IF($CH243&gt;=14,INDEX($AQ:$AQ,$CG243+14),"")</f>
      </c>
      <c r="BG243">
        <f>IF($CH243&gt;=15,INDEX($AQ:$AQ,$CG243+15),"")</f>
      </c>
      <c r="BH243">
        <f>IF($CH243&gt;=16,INDEX($AQ:$AQ,$CG243+16),"")</f>
      </c>
      <c r="BI243">
        <f>IF($CH243&gt;=17,INDEX($AQ:$AQ,$CG243+17),"")</f>
      </c>
      <c r="BJ243">
        <f>IF($CH243&gt;=18,INDEX($AQ:$AQ,$CG243+18),"")</f>
      </c>
      <c r="BK243">
        <f>IF($CH243&gt;=19,INDEX($AQ:$AQ,$CG243+19),"")</f>
      </c>
      <c r="BL243">
        <f>IF($CH243&gt;=20,INDEX($AQ:$AQ,$CG243+20),"")</f>
      </c>
      <c r="BM243">
        <f>IF($CH243&gt;=21,INDEX($AQ:$AQ,$CG243+21),"")</f>
      </c>
      <c r="BN243">
        <f>IF($CH243&gt;=22,INDEX($AQ:$AQ,$CG243+22),"")</f>
      </c>
      <c r="BO243">
        <f>IF($CH243&gt;=23,INDEX($AQ:$AQ,$CG243+23),"")</f>
      </c>
      <c r="BP243">
        <f>IF($CH243&gt;=24,INDEX($AQ:$AQ,$CG243+24),"")</f>
      </c>
      <c r="BQ243">
        <f>IF($CH243&gt;=25,INDEX($AQ:$AQ,$CG243+25),"")</f>
      </c>
      <c r="BR243">
        <f>IF($CH243&gt;=26,INDEX($AQ:$AQ,$CG243+26),"")</f>
      </c>
      <c r="BS243">
        <f>IF($CH243&gt;=27,INDEX($AQ:$AQ,$CG243+27),"")</f>
      </c>
      <c r="BT243">
        <f>IF($CH243&gt;=28,INDEX($AQ:$AQ,$CG243+28),"")</f>
      </c>
      <c r="BU243">
        <f>IF($CH243&gt;=29,INDEX($AQ:$AQ,$CG243+29),"")</f>
      </c>
      <c r="BV243">
        <f>IF($CH243&gt;=30,INDEX($AQ:$AQ,$CG243+30),"")</f>
      </c>
      <c r="BW243">
        <f>IF($CH243&gt;=31,INDEX($AQ:$AQ,$CG243+31),"")</f>
      </c>
      <c r="BX243">
        <f>IF($CH243&gt;=32,INDEX($AQ:$AQ,$CG243+32),"")</f>
      </c>
      <c r="BY243">
        <f>IF($CH243&gt;=33,INDEX($AQ:$AQ,$CG243+33),"")</f>
      </c>
      <c r="BZ243">
        <f>IF($CH243&gt;=34,INDEX($AQ:$AQ,$CG243+34),"")</f>
      </c>
      <c r="CA243">
        <f>IF($CH243&gt;=35,INDEX($AQ:$AQ,$CG243+35),"")</f>
      </c>
      <c r="CB243">
        <f>IF($CH243&gt;=36,INDEX($AQ:$AQ,$CG243+36),"")</f>
      </c>
      <c r="CC243">
        <f>IF($CH243&gt;=37,INDEX($AQ:$AQ,$CG243+37),"")</f>
      </c>
      <c r="CD243">
        <f>IF($CH243&gt;=38,INDEX($AQ:$AQ,$CG243+38),"")</f>
      </c>
      <c r="CE243">
        <f>IF($CH243&gt;=39,INDEX($AQ:$AQ,$CG243+39),"")</f>
      </c>
      <c r="CF243">
        <f>IF($CH243&gt;=40,INDEX($AQ:$AQ,$CG243+40),"")</f>
      </c>
      <c r="CG243">
        <f>IFERROR(MATCH($AP243,$AQ$2:$AQ$134,0)+1,0)</f>
      </c>
      <c r="CH243">
        <f>IFERROR(INDEX($AR$2:$AR$134,MATCH($AP243,$AQ$2:$AQ$134,0)),0)</f>
      </c>
      <c r="CI243">
        <f>IFERROR(LEFT($L243,FIND(" - ",$L243)-1),$L243)</f>
      </c>
      <c r="CJ243" t="s">
        <v>224</v>
      </c>
      <c r="CL243">
        <f>IF($DG243&gt;=1,INDEX($CJ:$CJ,$DF243+1),"")</f>
      </c>
      <c r="CM243">
        <f>IF($DG243&gt;=2,INDEX($CJ:$CJ,$DF243+2),"")</f>
      </c>
      <c r="CN243">
        <f>IF($DG243&gt;=3,INDEX($CJ:$CJ,$DF243+3),"")</f>
      </c>
      <c r="CO243">
        <f>IF($DG243&gt;=4,INDEX($CJ:$CJ,$DF243+4),"")</f>
      </c>
      <c r="CP243">
        <f>IF($DG243&gt;=5,INDEX($CJ:$CJ,$DF243+5),"")</f>
      </c>
      <c r="CQ243">
        <f>IF($DG243&gt;=6,INDEX($CJ:$CJ,$DF243+6),"")</f>
      </c>
      <c r="CR243">
        <f>IF($DG243&gt;=7,INDEX($CJ:$CJ,$DF243+7),"")</f>
      </c>
      <c r="CS243">
        <f>IF($DG243&gt;=8,INDEX($CJ:$CJ,$DF243+8),"")</f>
      </c>
      <c r="CT243">
        <f>IF($DG243&gt;=9,INDEX($CJ:$CJ,$DF243+9),"")</f>
      </c>
      <c r="CU243">
        <f>IF($DG243&gt;=10,INDEX($CJ:$CJ,$DF243+10),"")</f>
      </c>
      <c r="CV243">
        <f>IF($DG243&gt;=11,INDEX($CJ:$CJ,$DF243+11),"")</f>
      </c>
      <c r="CW243">
        <f>IF($DG243&gt;=12,INDEX($CJ:$CJ,$DF243+12),"")</f>
      </c>
      <c r="CX243">
        <f>IF($DG243&gt;=13,INDEX($CJ:$CJ,$DF243+13),"")</f>
      </c>
      <c r="CY243">
        <f>IF($DG243&gt;=14,INDEX($CJ:$CJ,$DF243+14),"")</f>
      </c>
      <c r="CZ243">
        <f>IF($DG243&gt;=15,INDEX($CJ:$CJ,$DF243+15),"")</f>
      </c>
      <c r="DA243">
        <f>IF($DG243&gt;=16,INDEX($CJ:$CJ,$DF243+16),"")</f>
      </c>
      <c r="DB243">
        <f>IF($DG243&gt;=17,INDEX($CJ:$CJ,$DF243+17),"")</f>
      </c>
      <c r="DC243">
        <f>IF($DG243&gt;=18,INDEX($CJ:$CJ,$DF243+18),"")</f>
      </c>
      <c r="DD243">
        <f>IF($DG243&gt;=19,INDEX($CJ:$CJ,$DF243+19),"")</f>
      </c>
      <c r="DE243">
        <f>IF($DG243&gt;=20,INDEX($CJ:$CJ,$DF243+20),"")</f>
      </c>
      <c r="DF243">
        <f>IFERROR(MATCH($CI243,$CJ$2:$CJ$263,0)+1,0)</f>
      </c>
      <c r="DG243">
        <f>IFERROR(INDEX($CK$2:$CK$263,MATCH($CI243,$CJ$2:$CJ$263,0)),0)</f>
      </c>
      <c r="DH243">
        <f>IFERROR(INDEX($AO:$AO,MATCH($N243,$AN:$AN,0))&amp;"","")</f>
      </c>
      <c r="DL243">
        <f>IF($GO243&gt;=1,INDEX($DI:$DI,$GN243+1),"")</f>
      </c>
      <c r="DM243">
        <f>IF($GO243&gt;=2,INDEX($DI:$DI,$GN243+2),"")</f>
      </c>
      <c r="DN243">
        <f>IF($GO243&gt;=3,INDEX($DI:$DI,$GN243+3),"")</f>
      </c>
      <c r="DO243">
        <f>IF($GO243&gt;=4,INDEX($DI:$DI,$GN243+4),"")</f>
      </c>
      <c r="DP243">
        <f>IF($GO243&gt;=5,INDEX($DI:$DI,$GN243+5),"")</f>
      </c>
      <c r="DQ243">
        <f>IF($GO243&gt;=6,INDEX($DI:$DI,$GN243+6),"")</f>
      </c>
      <c r="DR243">
        <f>IF($GO243&gt;=7,INDEX($DI:$DI,$GN243+7),"")</f>
      </c>
      <c r="DS243">
        <f>IF($GO243&gt;=8,INDEX($DI:$DI,$GN243+8),"")</f>
      </c>
      <c r="DT243">
        <f>IF($GO243&gt;=9,INDEX($DI:$DI,$GN243+9),"")</f>
      </c>
      <c r="DU243">
        <f>IF($GO243&gt;=10,INDEX($DI:$DI,$GN243+10),"")</f>
      </c>
      <c r="DV243">
        <f>IF($GO243&gt;=11,INDEX($DI:$DI,$GN243+11),"")</f>
      </c>
      <c r="DW243">
        <f>IF($GO243&gt;=12,INDEX($DI:$DI,$GN243+12),"")</f>
      </c>
      <c r="DX243">
        <f>IF($GO243&gt;=13,INDEX($DI:$DI,$GN243+13),"")</f>
      </c>
      <c r="DY243">
        <f>IF($GO243&gt;=14,INDEX($DI:$DI,$GN243+14),"")</f>
      </c>
      <c r="DZ243">
        <f>IF($GO243&gt;=15,INDEX($DI:$DI,$GN243+15),"")</f>
      </c>
      <c r="EA243">
        <f>IF($GO243&gt;=16,INDEX($DI:$DI,$GN243+16),"")</f>
      </c>
      <c r="EB243">
        <f>IF($GO243&gt;=17,INDEX($DI:$DI,$GN243+17),"")</f>
      </c>
      <c r="EC243">
        <f>IF($GO243&gt;=18,INDEX($DI:$DI,$GN243+18),"")</f>
      </c>
      <c r="ED243">
        <f>IF($GO243&gt;=19,INDEX($DI:$DI,$GN243+19),"")</f>
      </c>
      <c r="EE243">
        <f>IF($GO243&gt;=20,INDEX($DI:$DI,$GN243+20),"")</f>
      </c>
      <c r="EF243">
        <f>IF($GO243&gt;=21,INDEX($DI:$DI,$GN243+21),"")</f>
      </c>
      <c r="EG243">
        <f>IF($GO243&gt;=22,INDEX($DI:$DI,$GN243+22),"")</f>
      </c>
      <c r="EH243">
        <f>IF($GO243&gt;=23,INDEX($DI:$DI,$GN243+23),"")</f>
      </c>
      <c r="EI243">
        <f>IF($GO243&gt;=24,INDEX($DI:$DI,$GN243+24),"")</f>
      </c>
      <c r="EJ243">
        <f>IF($GO243&gt;=25,INDEX($DI:$DI,$GN243+25),"")</f>
      </c>
      <c r="EK243">
        <f>IF($GO243&gt;=26,INDEX($DI:$DI,$GN243+26),"")</f>
      </c>
      <c r="EL243">
        <f>IF($GO243&gt;=27,INDEX($DI:$DI,$GN243+27),"")</f>
      </c>
      <c r="EM243">
        <f>IF($GO243&gt;=28,INDEX($DI:$DI,$GN243+28),"")</f>
      </c>
      <c r="EN243">
        <f>IF($GO243&gt;=29,INDEX($DI:$DI,$GN243+29),"")</f>
      </c>
      <c r="EO243">
        <f>IF($GO243&gt;=30,INDEX($DI:$DI,$GN243+30),"")</f>
      </c>
      <c r="EP243">
        <f>IF($GO243&gt;=31,INDEX($DI:$DI,$GN243+31),"")</f>
      </c>
      <c r="EQ243">
        <f>IF($GO243&gt;=32,INDEX($DI:$DI,$GN243+32),"")</f>
      </c>
      <c r="ER243">
        <f>IF($GO243&gt;=33,INDEX($DI:$DI,$GN243+33),"")</f>
      </c>
      <c r="ES243">
        <f>IF($GO243&gt;=34,INDEX($DI:$DI,$GN243+34),"")</f>
      </c>
      <c r="ET243">
        <f>IF($GO243&gt;=35,INDEX($DI:$DI,$GN243+35),"")</f>
      </c>
      <c r="EU243">
        <f>IF($GO243&gt;=36,INDEX($DI:$DI,$GN243+36),"")</f>
      </c>
      <c r="EV243">
        <f>IF($GO243&gt;=37,INDEX($DI:$DI,$GN243+37),"")</f>
      </c>
      <c r="EW243">
        <f>IF($GO243&gt;=38,INDEX($DI:$DI,$GN243+38),"")</f>
      </c>
      <c r="EX243">
        <f>IF($GO243&gt;=39,INDEX($DI:$DI,$GN243+39),"")</f>
      </c>
      <c r="EY243">
        <f>IF($GO243&gt;=40,INDEX($DI:$DI,$GN243+40),"")</f>
      </c>
      <c r="EZ243">
        <f>IF($GO243&gt;=1,INDEX($DJ:$DJ,$GN243+1),"")</f>
      </c>
      <c r="FA243">
        <f>IF($GO243&gt;=2,INDEX($DJ:$DJ,$GN243+2),"")</f>
      </c>
      <c r="FB243">
        <f>IF($GO243&gt;=3,INDEX($DJ:$DJ,$GN243+3),"")</f>
      </c>
      <c r="FC243">
        <f>IF($GO243&gt;=4,INDEX($DJ:$DJ,$GN243+4),"")</f>
      </c>
      <c r="FD243">
        <f>IF($GO243&gt;=5,INDEX($DJ:$DJ,$GN243+5),"")</f>
      </c>
      <c r="FE243">
        <f>IF($GO243&gt;=6,INDEX($DJ:$DJ,$GN243+6),"")</f>
      </c>
      <c r="FF243">
        <f>IF($GO243&gt;=7,INDEX($DJ:$DJ,$GN243+7),"")</f>
      </c>
      <c r="FG243">
        <f>IF($GO243&gt;=8,INDEX($DJ:$DJ,$GN243+8),"")</f>
      </c>
      <c r="FH243">
        <f>IF($GO243&gt;=9,INDEX($DJ:$DJ,$GN243+9),"")</f>
      </c>
      <c r="FI243">
        <f>IF($GO243&gt;=10,INDEX($DJ:$DJ,$GN243+10),"")</f>
      </c>
      <c r="FJ243">
        <f>IF($GO243&gt;=11,INDEX($DJ:$DJ,$GN243+11),"")</f>
      </c>
      <c r="FK243">
        <f>IF($GO243&gt;=12,INDEX($DJ:$DJ,$GN243+12),"")</f>
      </c>
      <c r="FL243">
        <f>IF($GO243&gt;=13,INDEX($DJ:$DJ,$GN243+13),"")</f>
      </c>
      <c r="FM243">
        <f>IF($GO243&gt;=14,INDEX($DJ:$DJ,$GN243+14),"")</f>
      </c>
      <c r="FN243">
        <f>IF($GO243&gt;=15,INDEX($DJ:$DJ,$GN243+15),"")</f>
      </c>
      <c r="FO243">
        <f>IF($GO243&gt;=16,INDEX($DJ:$DJ,$GN243+16),"")</f>
      </c>
      <c r="FP243">
        <f>IF($GO243&gt;=17,INDEX($DJ:$DJ,$GN243+17),"")</f>
      </c>
      <c r="FQ243">
        <f>IF($GO243&gt;=18,INDEX($DJ:$DJ,$GN243+18),"")</f>
      </c>
      <c r="FR243">
        <f>IF($GO243&gt;=19,INDEX($DJ:$DJ,$GN243+19),"")</f>
      </c>
      <c r="FS243">
        <f>IF($GO243&gt;=20,INDEX($DJ:$DJ,$GN243+20),"")</f>
      </c>
      <c r="FT243">
        <f>IF($GO243&gt;=21,INDEX($DJ:$DJ,$GN243+21),"")</f>
      </c>
      <c r="FU243">
        <f>IF($GO243&gt;=22,INDEX($DJ:$DJ,$GN243+22),"")</f>
      </c>
      <c r="FV243">
        <f>IF($GO243&gt;=23,INDEX($DJ:$DJ,$GN243+23),"")</f>
      </c>
      <c r="FW243">
        <f>IF($GO243&gt;=24,INDEX($DJ:$DJ,$GN243+24),"")</f>
      </c>
      <c r="FX243">
        <f>IF($GO243&gt;=25,INDEX($DJ:$DJ,$GN243+25),"")</f>
      </c>
      <c r="FY243">
        <f>IF($GO243&gt;=26,INDEX($DJ:$DJ,$GN243+26),"")</f>
      </c>
      <c r="FZ243">
        <f>IF($GO243&gt;=27,INDEX($DJ:$DJ,$GN243+27),"")</f>
      </c>
      <c r="GA243">
        <f>IF($GO243&gt;=28,INDEX($DJ:$DJ,$GN243+28),"")</f>
      </c>
      <c r="GB243">
        <f>IF($GO243&gt;=29,INDEX($DJ:$DJ,$GN243+29),"")</f>
      </c>
      <c r="GC243">
        <f>IF($GO243&gt;=30,INDEX($DJ:$DJ,$GN243+30),"")</f>
      </c>
      <c r="GD243">
        <f>IF($GO243&gt;=31,INDEX($DJ:$DJ,$GN243+31),"")</f>
      </c>
      <c r="GE243">
        <f>IF($GO243&gt;=32,INDEX($DJ:$DJ,$GN243+32),"")</f>
      </c>
      <c r="GF243">
        <f>IF($GO243&gt;=33,INDEX($DJ:$DJ,$GN243+33),"")</f>
      </c>
      <c r="GG243">
        <f>IF($GO243&gt;=34,INDEX($DJ:$DJ,$GN243+34),"")</f>
      </c>
      <c r="GH243">
        <f>IF($GO243&gt;=35,INDEX($DJ:$DJ,$GN243+35),"")</f>
      </c>
      <c r="GI243">
        <f>IF($GO243&gt;=36,INDEX($DJ:$DJ,$GN243+36),"")</f>
      </c>
      <c r="GJ243">
        <f>IF($GO243&gt;=37,INDEX($DJ:$DJ,$GN243+37),"")</f>
      </c>
      <c r="GK243">
        <f>IF($GO243&gt;=38,INDEX($DJ:$DJ,$GN243+38),"")</f>
      </c>
      <c r="GL243">
        <f>IF($GO243&gt;=39,INDEX($DJ:$DJ,$GN243+39),"")</f>
      </c>
      <c r="GM243">
        <f>IF($GO243&gt;=40,INDEX($DJ:$DJ,$GN243+40),"")</f>
      </c>
      <c r="GN243">
        <f>IFERROR(MATCH($DH243,$DI$2:$DI$148,0)+1,0)</f>
      </c>
      <c r="GO243">
        <f>IFERROR(INDEX($DK$2:$DK$148,MATCH($DH243,$DI$2:$DI$148,0)),0)</f>
      </c>
      <c r="GP243">
        <f>IFERROR(MATCH($Y243,$DL$243:$EY$243,0),0)</f>
      </c>
      <c r="GQ243">
        <f>IF($GP243&gt;0,INDEX($EZ$243:$GM$243,$GP243),"")</f>
      </c>
      <c r="GR243" t="s">
        <v>473</v>
      </c>
      <c r="GT243">
        <f>IF($JC243&gt;=1,INDEX($GR:$GR,$JB243+1),"")</f>
      </c>
      <c r="GU243">
        <f>IF($JC243&gt;=2,INDEX($GR:$GR,$JB243+2),"")</f>
      </c>
      <c r="GV243">
        <f>IF($JC243&gt;=3,INDEX($GR:$GR,$JB243+3),"")</f>
      </c>
      <c r="GW243">
        <f>IF($JC243&gt;=4,INDEX($GR:$GR,$JB243+4),"")</f>
      </c>
      <c r="GX243">
        <f>IF($JC243&gt;=5,INDEX($GR:$GR,$JB243+5),"")</f>
      </c>
      <c r="GY243">
        <f>IF($JC243&gt;=6,INDEX($GR:$GR,$JB243+6),"")</f>
      </c>
      <c r="GZ243">
        <f>IF($JC243&gt;=7,INDEX($GR:$GR,$JB243+7),"")</f>
      </c>
      <c r="HA243">
        <f>IF($JC243&gt;=8,INDEX($GR:$GR,$JB243+8),"")</f>
      </c>
      <c r="HB243">
        <f>IF($JC243&gt;=9,INDEX($GR:$GR,$JB243+9),"")</f>
      </c>
      <c r="HC243">
        <f>IF($JC243&gt;=10,INDEX($GR:$GR,$JB243+10),"")</f>
      </c>
      <c r="HD243">
        <f>IF($JC243&gt;=11,INDEX($GR:$GR,$JB243+11),"")</f>
      </c>
      <c r="HE243">
        <f>IF($JC243&gt;=12,INDEX($GR:$GR,$JB243+12),"")</f>
      </c>
      <c r="HF243">
        <f>IF($JC243&gt;=13,INDEX($GR:$GR,$JB243+13),"")</f>
      </c>
      <c r="HG243">
        <f>IF($JC243&gt;=14,INDEX($GR:$GR,$JB243+14),"")</f>
      </c>
      <c r="HH243">
        <f>IF($JC243&gt;=15,INDEX($GR:$GR,$JB243+15),"")</f>
      </c>
      <c r="HI243">
        <f>IF($JC243&gt;=16,INDEX($GR:$GR,$JB243+16),"")</f>
      </c>
      <c r="HJ243">
        <f>IF($JC243&gt;=17,INDEX($GR:$GR,$JB243+17),"")</f>
      </c>
      <c r="HK243">
        <f>IF($JC243&gt;=18,INDEX($GR:$GR,$JB243+18),"")</f>
      </c>
      <c r="HL243">
        <f>IF($JC243&gt;=19,INDEX($GR:$GR,$JB243+19),"")</f>
      </c>
      <c r="HM243">
        <f>IF($JC243&gt;=20,INDEX($GR:$GR,$JB243+20),"")</f>
      </c>
      <c r="HN243">
        <f>IF($JC243&gt;=21,INDEX($GR:$GR,$JB243+21),"")</f>
      </c>
      <c r="HO243">
        <f>IF($JC243&gt;=22,INDEX($GR:$GR,$JB243+22),"")</f>
      </c>
      <c r="HP243">
        <f>IF($JC243&gt;=23,INDEX($GR:$GR,$JB243+23),"")</f>
      </c>
      <c r="HQ243">
        <f>IF($JC243&gt;=24,INDEX($GR:$GR,$JB243+24),"")</f>
      </c>
      <c r="HR243">
        <f>IF($JC243&gt;=25,INDEX($GR:$GR,$JB243+25),"")</f>
      </c>
      <c r="HS243">
        <f>IF($JC243&gt;=26,INDEX($GR:$GR,$JB243+26),"")</f>
      </c>
      <c r="HT243">
        <f>IF($JC243&gt;=27,INDEX($GR:$GR,$JB243+27),"")</f>
      </c>
      <c r="HU243">
        <f>IF($JC243&gt;=28,INDEX($GR:$GR,$JB243+28),"")</f>
      </c>
      <c r="HV243">
        <f>IF($JC243&gt;=29,INDEX($GR:$GR,$JB243+29),"")</f>
      </c>
      <c r="HW243">
        <f>IF($JC243&gt;=30,INDEX($GR:$GR,$JB243+30),"")</f>
      </c>
      <c r="HX243">
        <f>IF($JC243&gt;=31,INDEX($GR:$GR,$JB243+31),"")</f>
      </c>
      <c r="HY243">
        <f>IF($JC243&gt;=32,INDEX($GR:$GR,$JB243+32),"")</f>
      </c>
      <c r="HZ243">
        <f>IF($JC243&gt;=33,INDEX($GR:$GR,$JB243+33),"")</f>
      </c>
      <c r="IA243">
        <f>IF($JC243&gt;=34,INDEX($GR:$GR,$JB243+34),"")</f>
      </c>
      <c r="IB243">
        <f>IF($JC243&gt;=35,INDEX($GR:$GR,$JB243+35),"")</f>
      </c>
      <c r="IC243">
        <f>IF($JC243&gt;=36,INDEX($GR:$GR,$JB243+36),"")</f>
      </c>
      <c r="ID243">
        <f>IF($JC243&gt;=37,INDEX($GR:$GR,$JB243+37),"")</f>
      </c>
      <c r="IE243">
        <f>IF($JC243&gt;=38,INDEX($GR:$GR,$JB243+38),"")</f>
      </c>
      <c r="IF243">
        <f>IF($JC243&gt;=39,INDEX($GR:$GR,$JB243+39),"")</f>
      </c>
      <c r="IG243">
        <f>IF($JC243&gt;=40,INDEX($GR:$GR,$JB243+40),"")</f>
      </c>
      <c r="IH243">
        <f>IF($JC243&gt;=41,INDEX($GR:$GR,$JB243+41),"")</f>
      </c>
      <c r="II243">
        <f>IF($JC243&gt;=42,INDEX($GR:$GR,$JB243+42),"")</f>
      </c>
      <c r="IJ243">
        <f>IF($JC243&gt;=43,INDEX($GR:$GR,$JB243+43),"")</f>
      </c>
      <c r="IK243">
        <f>IF($JC243&gt;=44,INDEX($GR:$GR,$JB243+44),"")</f>
      </c>
      <c r="IL243">
        <f>IF($JC243&gt;=45,INDEX($GR:$GR,$JB243+45),"")</f>
      </c>
      <c r="IM243">
        <f>IF($JC243&gt;=46,INDEX($GR:$GR,$JB243+46),"")</f>
      </c>
      <c r="IN243">
        <f>IF($JC243&gt;=47,INDEX($GR:$GR,$JB243+47),"")</f>
      </c>
      <c r="IO243">
        <f>IF($JC243&gt;=48,INDEX($GR:$GR,$JB243+48),"")</f>
      </c>
      <c r="IP243">
        <f>IF($JC243&gt;=49,INDEX($GR:$GR,$JB243+49),"")</f>
      </c>
      <c r="IQ243">
        <f>IF($JC243&gt;=50,INDEX($GR:$GR,$JB243+50),"")</f>
      </c>
      <c r="IR243">
        <f>IF($JC243&gt;=51,INDEX($GR:$GR,$JB243+51),"")</f>
      </c>
      <c r="IS243">
        <f>IF($JC243&gt;=52,INDEX($GR:$GR,$JB243+52),"")</f>
      </c>
      <c r="IT243">
        <f>IF($JC243&gt;=53,INDEX($GR:$GR,$JB243+53),"")</f>
      </c>
      <c r="IU243">
        <f>IF($JC243&gt;=54,INDEX($GR:$GR,$JB243+54),"")</f>
      </c>
      <c r="IV243">
        <f>IF($JC243&gt;=55,INDEX($GR:$GR,$JB243+55),"")</f>
      </c>
      <c r="IW243">
        <f>IF($JC243&gt;=56,INDEX($GR:$GR,$JB243+56),"")</f>
      </c>
      <c r="IX243">
        <f>IF($JC243&gt;=57,INDEX($GR:$GR,$JB243+57),"")</f>
      </c>
      <c r="IY243">
        <f>IF($JC243&gt;=58,INDEX($GR:$GR,$JB243+58),"")</f>
      </c>
      <c r="IZ243">
        <f>IF($JC243&gt;=59,INDEX($GR:$GR,$JB243+59),"")</f>
      </c>
      <c r="JA243">
        <f>IF($JC243&gt;=60,INDEX($GR:$GR,$JB243+60),"")</f>
      </c>
      <c r="JB243">
        <f>IFERROR(MATCH($GQ243,$GR$2:$GR$324,0)+1,0)</f>
      </c>
      <c r="JC243">
        <f>IFERROR(INDEX($GS$2:$GS$324,MATCH($GQ243,$GR$2:$GR$324,0)),0)</f>
      </c>
      <c r="JD243" t="s">
        <v>40</v>
      </c>
      <c r="JE243" t="s">
        <v>40</v>
      </c>
    </row>
    <row r="244" spans="1:265" x14ac:dyDescent="0.25">
      <c r="Q244">
        <f>IF(OR($T244="",$P244=""),"",IFERROR($T244/$P244,0))</f>
      </c>
      <c r="R244">
        <f>IF($T244="","",
SUM($S244,$U244,$Z244,$V244,$X244)*
(1-IF($AA244="",0,VALUE($AA244)/100)))</f>
      </c>
      <c r="S244">
        <f>IF($T244="","",$T244)</f>
      </c>
      <c r="U244">
        <f>IF($T244="","",
IF($N244="","",
IF(ISNUMBER(SEARCH("exempt",LOWER($N244))),0,
$T244*(VALUE(SUBSTITUTE($N244,"%",""))/100))))</f>
      </c>
      <c r="AB244">
        <f>IFERROR(IF(FIND(" - ",$K244)&gt;0,MID($K244,FIND(" - ",$K244)+3,LEN($K244)),""),"")</f>
      </c>
      <c r="AK244" t="s">
        <v>794</v>
      </c>
      <c r="AP244">
        <f>IFERROR(LEFT($K244,FIND(" - ",$K244)-1),$K244)</f>
      </c>
      <c r="AS244">
        <f>IF($CH244&gt;=1,INDEX($AQ:$AQ,$CG244+1),"")</f>
      </c>
      <c r="AT244">
        <f>IF($CH244&gt;=2,INDEX($AQ:$AQ,$CG244+2),"")</f>
      </c>
      <c r="AU244">
        <f>IF($CH244&gt;=3,INDEX($AQ:$AQ,$CG244+3),"")</f>
      </c>
      <c r="AV244">
        <f>IF($CH244&gt;=4,INDEX($AQ:$AQ,$CG244+4),"")</f>
      </c>
      <c r="AW244">
        <f>IF($CH244&gt;=5,INDEX($AQ:$AQ,$CG244+5),"")</f>
      </c>
      <c r="AX244">
        <f>IF($CH244&gt;=6,INDEX($AQ:$AQ,$CG244+6),"")</f>
      </c>
      <c r="AY244">
        <f>IF($CH244&gt;=7,INDEX($AQ:$AQ,$CG244+7),"")</f>
      </c>
      <c r="AZ244">
        <f>IF($CH244&gt;=8,INDEX($AQ:$AQ,$CG244+8),"")</f>
      </c>
      <c r="BA244">
        <f>IF($CH244&gt;=9,INDEX($AQ:$AQ,$CG244+9),"")</f>
      </c>
      <c r="BB244">
        <f>IF($CH244&gt;=10,INDEX($AQ:$AQ,$CG244+10),"")</f>
      </c>
      <c r="BC244">
        <f>IF($CH244&gt;=11,INDEX($AQ:$AQ,$CG244+11),"")</f>
      </c>
      <c r="BD244">
        <f>IF($CH244&gt;=12,INDEX($AQ:$AQ,$CG244+12),"")</f>
      </c>
      <c r="BE244">
        <f>IF($CH244&gt;=13,INDEX($AQ:$AQ,$CG244+13),"")</f>
      </c>
      <c r="BF244">
        <f>IF($CH244&gt;=14,INDEX($AQ:$AQ,$CG244+14),"")</f>
      </c>
      <c r="BG244">
        <f>IF($CH244&gt;=15,INDEX($AQ:$AQ,$CG244+15),"")</f>
      </c>
      <c r="BH244">
        <f>IF($CH244&gt;=16,INDEX($AQ:$AQ,$CG244+16),"")</f>
      </c>
      <c r="BI244">
        <f>IF($CH244&gt;=17,INDEX($AQ:$AQ,$CG244+17),"")</f>
      </c>
      <c r="BJ244">
        <f>IF($CH244&gt;=18,INDEX($AQ:$AQ,$CG244+18),"")</f>
      </c>
      <c r="BK244">
        <f>IF($CH244&gt;=19,INDEX($AQ:$AQ,$CG244+19),"")</f>
      </c>
      <c r="BL244">
        <f>IF($CH244&gt;=20,INDEX($AQ:$AQ,$CG244+20),"")</f>
      </c>
      <c r="BM244">
        <f>IF($CH244&gt;=21,INDEX($AQ:$AQ,$CG244+21),"")</f>
      </c>
      <c r="BN244">
        <f>IF($CH244&gt;=22,INDEX($AQ:$AQ,$CG244+22),"")</f>
      </c>
      <c r="BO244">
        <f>IF($CH244&gt;=23,INDEX($AQ:$AQ,$CG244+23),"")</f>
      </c>
      <c r="BP244">
        <f>IF($CH244&gt;=24,INDEX($AQ:$AQ,$CG244+24),"")</f>
      </c>
      <c r="BQ244">
        <f>IF($CH244&gt;=25,INDEX($AQ:$AQ,$CG244+25),"")</f>
      </c>
      <c r="BR244">
        <f>IF($CH244&gt;=26,INDEX($AQ:$AQ,$CG244+26),"")</f>
      </c>
      <c r="BS244">
        <f>IF($CH244&gt;=27,INDEX($AQ:$AQ,$CG244+27),"")</f>
      </c>
      <c r="BT244">
        <f>IF($CH244&gt;=28,INDEX($AQ:$AQ,$CG244+28),"")</f>
      </c>
      <c r="BU244">
        <f>IF($CH244&gt;=29,INDEX($AQ:$AQ,$CG244+29),"")</f>
      </c>
      <c r="BV244">
        <f>IF($CH244&gt;=30,INDEX($AQ:$AQ,$CG244+30),"")</f>
      </c>
      <c r="BW244">
        <f>IF($CH244&gt;=31,INDEX($AQ:$AQ,$CG244+31),"")</f>
      </c>
      <c r="BX244">
        <f>IF($CH244&gt;=32,INDEX($AQ:$AQ,$CG244+32),"")</f>
      </c>
      <c r="BY244">
        <f>IF($CH244&gt;=33,INDEX($AQ:$AQ,$CG244+33),"")</f>
      </c>
      <c r="BZ244">
        <f>IF($CH244&gt;=34,INDEX($AQ:$AQ,$CG244+34),"")</f>
      </c>
      <c r="CA244">
        <f>IF($CH244&gt;=35,INDEX($AQ:$AQ,$CG244+35),"")</f>
      </c>
      <c r="CB244">
        <f>IF($CH244&gt;=36,INDEX($AQ:$AQ,$CG244+36),"")</f>
      </c>
      <c r="CC244">
        <f>IF($CH244&gt;=37,INDEX($AQ:$AQ,$CG244+37),"")</f>
      </c>
      <c r="CD244">
        <f>IF($CH244&gt;=38,INDEX($AQ:$AQ,$CG244+38),"")</f>
      </c>
      <c r="CE244">
        <f>IF($CH244&gt;=39,INDEX($AQ:$AQ,$CG244+39),"")</f>
      </c>
      <c r="CF244">
        <f>IF($CH244&gt;=40,INDEX($AQ:$AQ,$CG244+40),"")</f>
      </c>
      <c r="CG244">
        <f>IFERROR(MATCH($AP244,$AQ$2:$AQ$134,0)+1,0)</f>
      </c>
      <c r="CH244">
        <f>IFERROR(INDEX($AR$2:$AR$134,MATCH($AP244,$AQ$2:$AQ$134,0)),0)</f>
      </c>
      <c r="CI244">
        <f>IFERROR(LEFT($L244,FIND(" - ",$L244)-1),$L244)</f>
      </c>
      <c r="CJ244" t="s">
        <v>795</v>
      </c>
      <c r="CK244">
        <v>1</v>
      </c>
      <c r="CL244">
        <f>IF($DG244&gt;=1,INDEX($CJ:$CJ,$DF244+1),"")</f>
      </c>
      <c r="CM244">
        <f>IF($DG244&gt;=2,INDEX($CJ:$CJ,$DF244+2),"")</f>
      </c>
      <c r="CN244">
        <f>IF($DG244&gt;=3,INDEX($CJ:$CJ,$DF244+3),"")</f>
      </c>
      <c r="CO244">
        <f>IF($DG244&gt;=4,INDEX($CJ:$CJ,$DF244+4),"")</f>
      </c>
      <c r="CP244">
        <f>IF($DG244&gt;=5,INDEX($CJ:$CJ,$DF244+5),"")</f>
      </c>
      <c r="CQ244">
        <f>IF($DG244&gt;=6,INDEX($CJ:$CJ,$DF244+6),"")</f>
      </c>
      <c r="CR244">
        <f>IF($DG244&gt;=7,INDEX($CJ:$CJ,$DF244+7),"")</f>
      </c>
      <c r="CS244">
        <f>IF($DG244&gt;=8,INDEX($CJ:$CJ,$DF244+8),"")</f>
      </c>
      <c r="CT244">
        <f>IF($DG244&gt;=9,INDEX($CJ:$CJ,$DF244+9),"")</f>
      </c>
      <c r="CU244">
        <f>IF($DG244&gt;=10,INDEX($CJ:$CJ,$DF244+10),"")</f>
      </c>
      <c r="CV244">
        <f>IF($DG244&gt;=11,INDEX($CJ:$CJ,$DF244+11),"")</f>
      </c>
      <c r="CW244">
        <f>IF($DG244&gt;=12,INDEX($CJ:$CJ,$DF244+12),"")</f>
      </c>
      <c r="CX244">
        <f>IF($DG244&gt;=13,INDEX($CJ:$CJ,$DF244+13),"")</f>
      </c>
      <c r="CY244">
        <f>IF($DG244&gt;=14,INDEX($CJ:$CJ,$DF244+14),"")</f>
      </c>
      <c r="CZ244">
        <f>IF($DG244&gt;=15,INDEX($CJ:$CJ,$DF244+15),"")</f>
      </c>
      <c r="DA244">
        <f>IF($DG244&gt;=16,INDEX($CJ:$CJ,$DF244+16),"")</f>
      </c>
      <c r="DB244">
        <f>IF($DG244&gt;=17,INDEX($CJ:$CJ,$DF244+17),"")</f>
      </c>
      <c r="DC244">
        <f>IF($DG244&gt;=18,INDEX($CJ:$CJ,$DF244+18),"")</f>
      </c>
      <c r="DD244">
        <f>IF($DG244&gt;=19,INDEX($CJ:$CJ,$DF244+19),"")</f>
      </c>
      <c r="DE244">
        <f>IF($DG244&gt;=20,INDEX($CJ:$CJ,$DF244+20),"")</f>
      </c>
      <c r="DF244">
        <f>IFERROR(MATCH($CI244,$CJ$2:$CJ$263,0)+1,0)</f>
      </c>
      <c r="DG244">
        <f>IFERROR(INDEX($CK$2:$CK$263,MATCH($CI244,$CJ$2:$CJ$263,0)),0)</f>
      </c>
      <c r="DH244">
        <f>IFERROR(INDEX($AO:$AO,MATCH($N244,$AN:$AN,0))&amp;"","")</f>
      </c>
      <c r="DL244">
        <f>IF($GO244&gt;=1,INDEX($DI:$DI,$GN244+1),"")</f>
      </c>
      <c r="DM244">
        <f>IF($GO244&gt;=2,INDEX($DI:$DI,$GN244+2),"")</f>
      </c>
      <c r="DN244">
        <f>IF($GO244&gt;=3,INDEX($DI:$DI,$GN244+3),"")</f>
      </c>
      <c r="DO244">
        <f>IF($GO244&gt;=4,INDEX($DI:$DI,$GN244+4),"")</f>
      </c>
      <c r="DP244">
        <f>IF($GO244&gt;=5,INDEX($DI:$DI,$GN244+5),"")</f>
      </c>
      <c r="DQ244">
        <f>IF($GO244&gt;=6,INDEX($DI:$DI,$GN244+6),"")</f>
      </c>
      <c r="DR244">
        <f>IF($GO244&gt;=7,INDEX($DI:$DI,$GN244+7),"")</f>
      </c>
      <c r="DS244">
        <f>IF($GO244&gt;=8,INDEX($DI:$DI,$GN244+8),"")</f>
      </c>
      <c r="DT244">
        <f>IF($GO244&gt;=9,INDEX($DI:$DI,$GN244+9),"")</f>
      </c>
      <c r="DU244">
        <f>IF($GO244&gt;=10,INDEX($DI:$DI,$GN244+10),"")</f>
      </c>
      <c r="DV244">
        <f>IF($GO244&gt;=11,INDEX($DI:$DI,$GN244+11),"")</f>
      </c>
      <c r="DW244">
        <f>IF($GO244&gt;=12,INDEX($DI:$DI,$GN244+12),"")</f>
      </c>
      <c r="DX244">
        <f>IF($GO244&gt;=13,INDEX($DI:$DI,$GN244+13),"")</f>
      </c>
      <c r="DY244">
        <f>IF($GO244&gt;=14,INDEX($DI:$DI,$GN244+14),"")</f>
      </c>
      <c r="DZ244">
        <f>IF($GO244&gt;=15,INDEX($DI:$DI,$GN244+15),"")</f>
      </c>
      <c r="EA244">
        <f>IF($GO244&gt;=16,INDEX($DI:$DI,$GN244+16),"")</f>
      </c>
      <c r="EB244">
        <f>IF($GO244&gt;=17,INDEX($DI:$DI,$GN244+17),"")</f>
      </c>
      <c r="EC244">
        <f>IF($GO244&gt;=18,INDEX($DI:$DI,$GN244+18),"")</f>
      </c>
      <c r="ED244">
        <f>IF($GO244&gt;=19,INDEX($DI:$DI,$GN244+19),"")</f>
      </c>
      <c r="EE244">
        <f>IF($GO244&gt;=20,INDEX($DI:$DI,$GN244+20),"")</f>
      </c>
      <c r="EF244">
        <f>IF($GO244&gt;=21,INDEX($DI:$DI,$GN244+21),"")</f>
      </c>
      <c r="EG244">
        <f>IF($GO244&gt;=22,INDEX($DI:$DI,$GN244+22),"")</f>
      </c>
      <c r="EH244">
        <f>IF($GO244&gt;=23,INDEX($DI:$DI,$GN244+23),"")</f>
      </c>
      <c r="EI244">
        <f>IF($GO244&gt;=24,INDEX($DI:$DI,$GN244+24),"")</f>
      </c>
      <c r="EJ244">
        <f>IF($GO244&gt;=25,INDEX($DI:$DI,$GN244+25),"")</f>
      </c>
      <c r="EK244">
        <f>IF($GO244&gt;=26,INDEX($DI:$DI,$GN244+26),"")</f>
      </c>
      <c r="EL244">
        <f>IF($GO244&gt;=27,INDEX($DI:$DI,$GN244+27),"")</f>
      </c>
      <c r="EM244">
        <f>IF($GO244&gt;=28,INDEX($DI:$DI,$GN244+28),"")</f>
      </c>
      <c r="EN244">
        <f>IF($GO244&gt;=29,INDEX($DI:$DI,$GN244+29),"")</f>
      </c>
      <c r="EO244">
        <f>IF($GO244&gt;=30,INDEX($DI:$DI,$GN244+30),"")</f>
      </c>
      <c r="EP244">
        <f>IF($GO244&gt;=31,INDEX($DI:$DI,$GN244+31),"")</f>
      </c>
      <c r="EQ244">
        <f>IF($GO244&gt;=32,INDEX($DI:$DI,$GN244+32),"")</f>
      </c>
      <c r="ER244">
        <f>IF($GO244&gt;=33,INDEX($DI:$DI,$GN244+33),"")</f>
      </c>
      <c r="ES244">
        <f>IF($GO244&gt;=34,INDEX($DI:$DI,$GN244+34),"")</f>
      </c>
      <c r="ET244">
        <f>IF($GO244&gt;=35,INDEX($DI:$DI,$GN244+35),"")</f>
      </c>
      <c r="EU244">
        <f>IF($GO244&gt;=36,INDEX($DI:$DI,$GN244+36),"")</f>
      </c>
      <c r="EV244">
        <f>IF($GO244&gt;=37,INDEX($DI:$DI,$GN244+37),"")</f>
      </c>
      <c r="EW244">
        <f>IF($GO244&gt;=38,INDEX($DI:$DI,$GN244+38),"")</f>
      </c>
      <c r="EX244">
        <f>IF($GO244&gt;=39,INDEX($DI:$DI,$GN244+39),"")</f>
      </c>
      <c r="EY244">
        <f>IF($GO244&gt;=40,INDEX($DI:$DI,$GN244+40),"")</f>
      </c>
      <c r="EZ244">
        <f>IF($GO244&gt;=1,INDEX($DJ:$DJ,$GN244+1),"")</f>
      </c>
      <c r="FA244">
        <f>IF($GO244&gt;=2,INDEX($DJ:$DJ,$GN244+2),"")</f>
      </c>
      <c r="FB244">
        <f>IF($GO244&gt;=3,INDEX($DJ:$DJ,$GN244+3),"")</f>
      </c>
      <c r="FC244">
        <f>IF($GO244&gt;=4,INDEX($DJ:$DJ,$GN244+4),"")</f>
      </c>
      <c r="FD244">
        <f>IF($GO244&gt;=5,INDEX($DJ:$DJ,$GN244+5),"")</f>
      </c>
      <c r="FE244">
        <f>IF($GO244&gt;=6,INDEX($DJ:$DJ,$GN244+6),"")</f>
      </c>
      <c r="FF244">
        <f>IF($GO244&gt;=7,INDEX($DJ:$DJ,$GN244+7),"")</f>
      </c>
      <c r="FG244">
        <f>IF($GO244&gt;=8,INDEX($DJ:$DJ,$GN244+8),"")</f>
      </c>
      <c r="FH244">
        <f>IF($GO244&gt;=9,INDEX($DJ:$DJ,$GN244+9),"")</f>
      </c>
      <c r="FI244">
        <f>IF($GO244&gt;=10,INDEX($DJ:$DJ,$GN244+10),"")</f>
      </c>
      <c r="FJ244">
        <f>IF($GO244&gt;=11,INDEX($DJ:$DJ,$GN244+11),"")</f>
      </c>
      <c r="FK244">
        <f>IF($GO244&gt;=12,INDEX($DJ:$DJ,$GN244+12),"")</f>
      </c>
      <c r="FL244">
        <f>IF($GO244&gt;=13,INDEX($DJ:$DJ,$GN244+13),"")</f>
      </c>
      <c r="FM244">
        <f>IF($GO244&gt;=14,INDEX($DJ:$DJ,$GN244+14),"")</f>
      </c>
      <c r="FN244">
        <f>IF($GO244&gt;=15,INDEX($DJ:$DJ,$GN244+15),"")</f>
      </c>
      <c r="FO244">
        <f>IF($GO244&gt;=16,INDEX($DJ:$DJ,$GN244+16),"")</f>
      </c>
      <c r="FP244">
        <f>IF($GO244&gt;=17,INDEX($DJ:$DJ,$GN244+17),"")</f>
      </c>
      <c r="FQ244">
        <f>IF($GO244&gt;=18,INDEX($DJ:$DJ,$GN244+18),"")</f>
      </c>
      <c r="FR244">
        <f>IF($GO244&gt;=19,INDEX($DJ:$DJ,$GN244+19),"")</f>
      </c>
      <c r="FS244">
        <f>IF($GO244&gt;=20,INDEX($DJ:$DJ,$GN244+20),"")</f>
      </c>
      <c r="FT244">
        <f>IF($GO244&gt;=21,INDEX($DJ:$DJ,$GN244+21),"")</f>
      </c>
      <c r="FU244">
        <f>IF($GO244&gt;=22,INDEX($DJ:$DJ,$GN244+22),"")</f>
      </c>
      <c r="FV244">
        <f>IF($GO244&gt;=23,INDEX($DJ:$DJ,$GN244+23),"")</f>
      </c>
      <c r="FW244">
        <f>IF($GO244&gt;=24,INDEX($DJ:$DJ,$GN244+24),"")</f>
      </c>
      <c r="FX244">
        <f>IF($GO244&gt;=25,INDEX($DJ:$DJ,$GN244+25),"")</f>
      </c>
      <c r="FY244">
        <f>IF($GO244&gt;=26,INDEX($DJ:$DJ,$GN244+26),"")</f>
      </c>
      <c r="FZ244">
        <f>IF($GO244&gt;=27,INDEX($DJ:$DJ,$GN244+27),"")</f>
      </c>
      <c r="GA244">
        <f>IF($GO244&gt;=28,INDEX($DJ:$DJ,$GN244+28),"")</f>
      </c>
      <c r="GB244">
        <f>IF($GO244&gt;=29,INDEX($DJ:$DJ,$GN244+29),"")</f>
      </c>
      <c r="GC244">
        <f>IF($GO244&gt;=30,INDEX($DJ:$DJ,$GN244+30),"")</f>
      </c>
      <c r="GD244">
        <f>IF($GO244&gt;=31,INDEX($DJ:$DJ,$GN244+31),"")</f>
      </c>
      <c r="GE244">
        <f>IF($GO244&gt;=32,INDEX($DJ:$DJ,$GN244+32),"")</f>
      </c>
      <c r="GF244">
        <f>IF($GO244&gt;=33,INDEX($DJ:$DJ,$GN244+33),"")</f>
      </c>
      <c r="GG244">
        <f>IF($GO244&gt;=34,INDEX($DJ:$DJ,$GN244+34),"")</f>
      </c>
      <c r="GH244">
        <f>IF($GO244&gt;=35,INDEX($DJ:$DJ,$GN244+35),"")</f>
      </c>
      <c r="GI244">
        <f>IF($GO244&gt;=36,INDEX($DJ:$DJ,$GN244+36),"")</f>
      </c>
      <c r="GJ244">
        <f>IF($GO244&gt;=37,INDEX($DJ:$DJ,$GN244+37),"")</f>
      </c>
      <c r="GK244">
        <f>IF($GO244&gt;=38,INDEX($DJ:$DJ,$GN244+38),"")</f>
      </c>
      <c r="GL244">
        <f>IF($GO244&gt;=39,INDEX($DJ:$DJ,$GN244+39),"")</f>
      </c>
      <c r="GM244">
        <f>IF($GO244&gt;=40,INDEX($DJ:$DJ,$GN244+40),"")</f>
      </c>
      <c r="GN244">
        <f>IFERROR(MATCH($DH244,$DI$2:$DI$148,0)+1,0)</f>
      </c>
      <c r="GO244">
        <f>IFERROR(INDEX($DK$2:$DK$148,MATCH($DH244,$DI$2:$DI$148,0)),0)</f>
      </c>
      <c r="GP244">
        <f>IFERROR(MATCH($Y244,$DL$244:$EY$244,0),0)</f>
      </c>
      <c r="GQ244">
        <f>IF($GP244&gt;0,INDEX($EZ$244:$GM$244,$GP244),"")</f>
      </c>
      <c r="GR244" t="s">
        <v>796</v>
      </c>
      <c r="GT244">
        <f>IF($JC244&gt;=1,INDEX($GR:$GR,$JB244+1),"")</f>
      </c>
      <c r="GU244">
        <f>IF($JC244&gt;=2,INDEX($GR:$GR,$JB244+2),"")</f>
      </c>
      <c r="GV244">
        <f>IF($JC244&gt;=3,INDEX($GR:$GR,$JB244+3),"")</f>
      </c>
      <c r="GW244">
        <f>IF($JC244&gt;=4,INDEX($GR:$GR,$JB244+4),"")</f>
      </c>
      <c r="GX244">
        <f>IF($JC244&gt;=5,INDEX($GR:$GR,$JB244+5),"")</f>
      </c>
      <c r="GY244">
        <f>IF($JC244&gt;=6,INDEX($GR:$GR,$JB244+6),"")</f>
      </c>
      <c r="GZ244">
        <f>IF($JC244&gt;=7,INDEX($GR:$GR,$JB244+7),"")</f>
      </c>
      <c r="HA244">
        <f>IF($JC244&gt;=8,INDEX($GR:$GR,$JB244+8),"")</f>
      </c>
      <c r="HB244">
        <f>IF($JC244&gt;=9,INDEX($GR:$GR,$JB244+9),"")</f>
      </c>
      <c r="HC244">
        <f>IF($JC244&gt;=10,INDEX($GR:$GR,$JB244+10),"")</f>
      </c>
      <c r="HD244">
        <f>IF($JC244&gt;=11,INDEX($GR:$GR,$JB244+11),"")</f>
      </c>
      <c r="HE244">
        <f>IF($JC244&gt;=12,INDEX($GR:$GR,$JB244+12),"")</f>
      </c>
      <c r="HF244">
        <f>IF($JC244&gt;=13,INDEX($GR:$GR,$JB244+13),"")</f>
      </c>
      <c r="HG244">
        <f>IF($JC244&gt;=14,INDEX($GR:$GR,$JB244+14),"")</f>
      </c>
      <c r="HH244">
        <f>IF($JC244&gt;=15,INDEX($GR:$GR,$JB244+15),"")</f>
      </c>
      <c r="HI244">
        <f>IF($JC244&gt;=16,INDEX($GR:$GR,$JB244+16),"")</f>
      </c>
      <c r="HJ244">
        <f>IF($JC244&gt;=17,INDEX($GR:$GR,$JB244+17),"")</f>
      </c>
      <c r="HK244">
        <f>IF($JC244&gt;=18,INDEX($GR:$GR,$JB244+18),"")</f>
      </c>
      <c r="HL244">
        <f>IF($JC244&gt;=19,INDEX($GR:$GR,$JB244+19),"")</f>
      </c>
      <c r="HM244">
        <f>IF($JC244&gt;=20,INDEX($GR:$GR,$JB244+20),"")</f>
      </c>
      <c r="HN244">
        <f>IF($JC244&gt;=21,INDEX($GR:$GR,$JB244+21),"")</f>
      </c>
      <c r="HO244">
        <f>IF($JC244&gt;=22,INDEX($GR:$GR,$JB244+22),"")</f>
      </c>
      <c r="HP244">
        <f>IF($JC244&gt;=23,INDEX($GR:$GR,$JB244+23),"")</f>
      </c>
      <c r="HQ244">
        <f>IF($JC244&gt;=24,INDEX($GR:$GR,$JB244+24),"")</f>
      </c>
      <c r="HR244">
        <f>IF($JC244&gt;=25,INDEX($GR:$GR,$JB244+25),"")</f>
      </c>
      <c r="HS244">
        <f>IF($JC244&gt;=26,INDEX($GR:$GR,$JB244+26),"")</f>
      </c>
      <c r="HT244">
        <f>IF($JC244&gt;=27,INDEX($GR:$GR,$JB244+27),"")</f>
      </c>
      <c r="HU244">
        <f>IF($JC244&gt;=28,INDEX($GR:$GR,$JB244+28),"")</f>
      </c>
      <c r="HV244">
        <f>IF($JC244&gt;=29,INDEX($GR:$GR,$JB244+29),"")</f>
      </c>
      <c r="HW244">
        <f>IF($JC244&gt;=30,INDEX($GR:$GR,$JB244+30),"")</f>
      </c>
      <c r="HX244">
        <f>IF($JC244&gt;=31,INDEX($GR:$GR,$JB244+31),"")</f>
      </c>
      <c r="HY244">
        <f>IF($JC244&gt;=32,INDEX($GR:$GR,$JB244+32),"")</f>
      </c>
      <c r="HZ244">
        <f>IF($JC244&gt;=33,INDEX($GR:$GR,$JB244+33),"")</f>
      </c>
      <c r="IA244">
        <f>IF($JC244&gt;=34,INDEX($GR:$GR,$JB244+34),"")</f>
      </c>
      <c r="IB244">
        <f>IF($JC244&gt;=35,INDEX($GR:$GR,$JB244+35),"")</f>
      </c>
      <c r="IC244">
        <f>IF($JC244&gt;=36,INDEX($GR:$GR,$JB244+36),"")</f>
      </c>
      <c r="ID244">
        <f>IF($JC244&gt;=37,INDEX($GR:$GR,$JB244+37),"")</f>
      </c>
      <c r="IE244">
        <f>IF($JC244&gt;=38,INDEX($GR:$GR,$JB244+38),"")</f>
      </c>
      <c r="IF244">
        <f>IF($JC244&gt;=39,INDEX($GR:$GR,$JB244+39),"")</f>
      </c>
      <c r="IG244">
        <f>IF($JC244&gt;=40,INDEX($GR:$GR,$JB244+40),"")</f>
      </c>
      <c r="IH244">
        <f>IF($JC244&gt;=41,INDEX($GR:$GR,$JB244+41),"")</f>
      </c>
      <c r="II244">
        <f>IF($JC244&gt;=42,INDEX($GR:$GR,$JB244+42),"")</f>
      </c>
      <c r="IJ244">
        <f>IF($JC244&gt;=43,INDEX($GR:$GR,$JB244+43),"")</f>
      </c>
      <c r="IK244">
        <f>IF($JC244&gt;=44,INDEX($GR:$GR,$JB244+44),"")</f>
      </c>
      <c r="IL244">
        <f>IF($JC244&gt;=45,INDEX($GR:$GR,$JB244+45),"")</f>
      </c>
      <c r="IM244">
        <f>IF($JC244&gt;=46,INDEX($GR:$GR,$JB244+46),"")</f>
      </c>
      <c r="IN244">
        <f>IF($JC244&gt;=47,INDEX($GR:$GR,$JB244+47),"")</f>
      </c>
      <c r="IO244">
        <f>IF($JC244&gt;=48,INDEX($GR:$GR,$JB244+48),"")</f>
      </c>
      <c r="IP244">
        <f>IF($JC244&gt;=49,INDEX($GR:$GR,$JB244+49),"")</f>
      </c>
      <c r="IQ244">
        <f>IF($JC244&gt;=50,INDEX($GR:$GR,$JB244+50),"")</f>
      </c>
      <c r="IR244">
        <f>IF($JC244&gt;=51,INDEX($GR:$GR,$JB244+51),"")</f>
      </c>
      <c r="IS244">
        <f>IF($JC244&gt;=52,INDEX($GR:$GR,$JB244+52),"")</f>
      </c>
      <c r="IT244">
        <f>IF($JC244&gt;=53,INDEX($GR:$GR,$JB244+53),"")</f>
      </c>
      <c r="IU244">
        <f>IF($JC244&gt;=54,INDEX($GR:$GR,$JB244+54),"")</f>
      </c>
      <c r="IV244">
        <f>IF($JC244&gt;=55,INDEX($GR:$GR,$JB244+55),"")</f>
      </c>
      <c r="IW244">
        <f>IF($JC244&gt;=56,INDEX($GR:$GR,$JB244+56),"")</f>
      </c>
      <c r="IX244">
        <f>IF($JC244&gt;=57,INDEX($GR:$GR,$JB244+57),"")</f>
      </c>
      <c r="IY244">
        <f>IF($JC244&gt;=58,INDEX($GR:$GR,$JB244+58),"")</f>
      </c>
      <c r="IZ244">
        <f>IF($JC244&gt;=59,INDEX($GR:$GR,$JB244+59),"")</f>
      </c>
      <c r="JA244">
        <f>IF($JC244&gt;=60,INDEX($GR:$GR,$JB244+60),"")</f>
      </c>
      <c r="JB244">
        <f>IFERROR(MATCH($GQ244,$GR$2:$GR$324,0)+1,0)</f>
      </c>
      <c r="JC244">
        <f>IFERROR(INDEX($GS$2:$GS$324,MATCH($GQ244,$GR$2:$GR$324,0)),0)</f>
      </c>
      <c r="JD244" t="s">
        <v>40</v>
      </c>
      <c r="JE244" t="s">
        <v>40</v>
      </c>
    </row>
    <row r="245" spans="1:265" x14ac:dyDescent="0.25">
      <c r="Q245">
        <f>IF(OR($T245="",$P245=""),"",IFERROR($T245/$P245,0))</f>
      </c>
      <c r="R245">
        <f>IF($T245="","",
SUM($S245,$U245,$Z245,$V245,$X245)*
(1-IF($AA245="",0,VALUE($AA245)/100)))</f>
      </c>
      <c r="S245">
        <f>IF($T245="","",$T245)</f>
      </c>
      <c r="U245">
        <f>IF($T245="","",
IF($N245="","",
IF(ISNUMBER(SEARCH("exempt",LOWER($N245))),0,
$T245*(VALUE(SUBSTITUTE($N245,"%",""))/100))))</f>
      </c>
      <c r="AB245">
        <f>IFERROR(IF(FIND(" - ",$K245)&gt;0,MID($K245,FIND(" - ",$K245)+3,LEN($K245)),""),"")</f>
      </c>
      <c r="AK245" t="s">
        <v>797</v>
      </c>
      <c r="AP245">
        <f>IFERROR(LEFT($K245,FIND(" - ",$K245)-1),$K245)</f>
      </c>
      <c r="AS245">
        <f>IF($CH245&gt;=1,INDEX($AQ:$AQ,$CG245+1),"")</f>
      </c>
      <c r="AT245">
        <f>IF($CH245&gt;=2,INDEX($AQ:$AQ,$CG245+2),"")</f>
      </c>
      <c r="AU245">
        <f>IF($CH245&gt;=3,INDEX($AQ:$AQ,$CG245+3),"")</f>
      </c>
      <c r="AV245">
        <f>IF($CH245&gt;=4,INDEX($AQ:$AQ,$CG245+4),"")</f>
      </c>
      <c r="AW245">
        <f>IF($CH245&gt;=5,INDEX($AQ:$AQ,$CG245+5),"")</f>
      </c>
      <c r="AX245">
        <f>IF($CH245&gt;=6,INDEX($AQ:$AQ,$CG245+6),"")</f>
      </c>
      <c r="AY245">
        <f>IF($CH245&gt;=7,INDEX($AQ:$AQ,$CG245+7),"")</f>
      </c>
      <c r="AZ245">
        <f>IF($CH245&gt;=8,INDEX($AQ:$AQ,$CG245+8),"")</f>
      </c>
      <c r="BA245">
        <f>IF($CH245&gt;=9,INDEX($AQ:$AQ,$CG245+9),"")</f>
      </c>
      <c r="BB245">
        <f>IF($CH245&gt;=10,INDEX($AQ:$AQ,$CG245+10),"")</f>
      </c>
      <c r="BC245">
        <f>IF($CH245&gt;=11,INDEX($AQ:$AQ,$CG245+11),"")</f>
      </c>
      <c r="BD245">
        <f>IF($CH245&gt;=12,INDEX($AQ:$AQ,$CG245+12),"")</f>
      </c>
      <c r="BE245">
        <f>IF($CH245&gt;=13,INDEX($AQ:$AQ,$CG245+13),"")</f>
      </c>
      <c r="BF245">
        <f>IF($CH245&gt;=14,INDEX($AQ:$AQ,$CG245+14),"")</f>
      </c>
      <c r="BG245">
        <f>IF($CH245&gt;=15,INDEX($AQ:$AQ,$CG245+15),"")</f>
      </c>
      <c r="BH245">
        <f>IF($CH245&gt;=16,INDEX($AQ:$AQ,$CG245+16),"")</f>
      </c>
      <c r="BI245">
        <f>IF($CH245&gt;=17,INDEX($AQ:$AQ,$CG245+17),"")</f>
      </c>
      <c r="BJ245">
        <f>IF($CH245&gt;=18,INDEX($AQ:$AQ,$CG245+18),"")</f>
      </c>
      <c r="BK245">
        <f>IF($CH245&gt;=19,INDEX($AQ:$AQ,$CG245+19),"")</f>
      </c>
      <c r="BL245">
        <f>IF($CH245&gt;=20,INDEX($AQ:$AQ,$CG245+20),"")</f>
      </c>
      <c r="BM245">
        <f>IF($CH245&gt;=21,INDEX($AQ:$AQ,$CG245+21),"")</f>
      </c>
      <c r="BN245">
        <f>IF($CH245&gt;=22,INDEX($AQ:$AQ,$CG245+22),"")</f>
      </c>
      <c r="BO245">
        <f>IF($CH245&gt;=23,INDEX($AQ:$AQ,$CG245+23),"")</f>
      </c>
      <c r="BP245">
        <f>IF($CH245&gt;=24,INDEX($AQ:$AQ,$CG245+24),"")</f>
      </c>
      <c r="BQ245">
        <f>IF($CH245&gt;=25,INDEX($AQ:$AQ,$CG245+25),"")</f>
      </c>
      <c r="BR245">
        <f>IF($CH245&gt;=26,INDEX($AQ:$AQ,$CG245+26),"")</f>
      </c>
      <c r="BS245">
        <f>IF($CH245&gt;=27,INDEX($AQ:$AQ,$CG245+27),"")</f>
      </c>
      <c r="BT245">
        <f>IF($CH245&gt;=28,INDEX($AQ:$AQ,$CG245+28),"")</f>
      </c>
      <c r="BU245">
        <f>IF($CH245&gt;=29,INDEX($AQ:$AQ,$CG245+29),"")</f>
      </c>
      <c r="BV245">
        <f>IF($CH245&gt;=30,INDEX($AQ:$AQ,$CG245+30),"")</f>
      </c>
      <c r="BW245">
        <f>IF($CH245&gt;=31,INDEX($AQ:$AQ,$CG245+31),"")</f>
      </c>
      <c r="BX245">
        <f>IF($CH245&gt;=32,INDEX($AQ:$AQ,$CG245+32),"")</f>
      </c>
      <c r="BY245">
        <f>IF($CH245&gt;=33,INDEX($AQ:$AQ,$CG245+33),"")</f>
      </c>
      <c r="BZ245">
        <f>IF($CH245&gt;=34,INDEX($AQ:$AQ,$CG245+34),"")</f>
      </c>
      <c r="CA245">
        <f>IF($CH245&gt;=35,INDEX($AQ:$AQ,$CG245+35),"")</f>
      </c>
      <c r="CB245">
        <f>IF($CH245&gt;=36,INDEX($AQ:$AQ,$CG245+36),"")</f>
      </c>
      <c r="CC245">
        <f>IF($CH245&gt;=37,INDEX($AQ:$AQ,$CG245+37),"")</f>
      </c>
      <c r="CD245">
        <f>IF($CH245&gt;=38,INDEX($AQ:$AQ,$CG245+38),"")</f>
      </c>
      <c r="CE245">
        <f>IF($CH245&gt;=39,INDEX($AQ:$AQ,$CG245+39),"")</f>
      </c>
      <c r="CF245">
        <f>IF($CH245&gt;=40,INDEX($AQ:$AQ,$CG245+40),"")</f>
      </c>
      <c r="CG245">
        <f>IFERROR(MATCH($AP245,$AQ$2:$AQ$134,0)+1,0)</f>
      </c>
      <c r="CH245">
        <f>IFERROR(INDEX($AR$2:$AR$134,MATCH($AP245,$AQ$2:$AQ$134,0)),0)</f>
      </c>
      <c r="CI245">
        <f>IFERROR(LEFT($L245,FIND(" - ",$L245)-1),$L245)</f>
      </c>
      <c r="CJ245" t="s">
        <v>224</v>
      </c>
      <c r="CL245">
        <f>IF($DG245&gt;=1,INDEX($CJ:$CJ,$DF245+1),"")</f>
      </c>
      <c r="CM245">
        <f>IF($DG245&gt;=2,INDEX($CJ:$CJ,$DF245+2),"")</f>
      </c>
      <c r="CN245">
        <f>IF($DG245&gt;=3,INDEX($CJ:$CJ,$DF245+3),"")</f>
      </c>
      <c r="CO245">
        <f>IF($DG245&gt;=4,INDEX($CJ:$CJ,$DF245+4),"")</f>
      </c>
      <c r="CP245">
        <f>IF($DG245&gt;=5,INDEX($CJ:$CJ,$DF245+5),"")</f>
      </c>
      <c r="CQ245">
        <f>IF($DG245&gt;=6,INDEX($CJ:$CJ,$DF245+6),"")</f>
      </c>
      <c r="CR245">
        <f>IF($DG245&gt;=7,INDEX($CJ:$CJ,$DF245+7),"")</f>
      </c>
      <c r="CS245">
        <f>IF($DG245&gt;=8,INDEX($CJ:$CJ,$DF245+8),"")</f>
      </c>
      <c r="CT245">
        <f>IF($DG245&gt;=9,INDEX($CJ:$CJ,$DF245+9),"")</f>
      </c>
      <c r="CU245">
        <f>IF($DG245&gt;=10,INDEX($CJ:$CJ,$DF245+10),"")</f>
      </c>
      <c r="CV245">
        <f>IF($DG245&gt;=11,INDEX($CJ:$CJ,$DF245+11),"")</f>
      </c>
      <c r="CW245">
        <f>IF($DG245&gt;=12,INDEX($CJ:$CJ,$DF245+12),"")</f>
      </c>
      <c r="CX245">
        <f>IF($DG245&gt;=13,INDEX($CJ:$CJ,$DF245+13),"")</f>
      </c>
      <c r="CY245">
        <f>IF($DG245&gt;=14,INDEX($CJ:$CJ,$DF245+14),"")</f>
      </c>
      <c r="CZ245">
        <f>IF($DG245&gt;=15,INDEX($CJ:$CJ,$DF245+15),"")</f>
      </c>
      <c r="DA245">
        <f>IF($DG245&gt;=16,INDEX($CJ:$CJ,$DF245+16),"")</f>
      </c>
      <c r="DB245">
        <f>IF($DG245&gt;=17,INDEX($CJ:$CJ,$DF245+17),"")</f>
      </c>
      <c r="DC245">
        <f>IF($DG245&gt;=18,INDEX($CJ:$CJ,$DF245+18),"")</f>
      </c>
      <c r="DD245">
        <f>IF($DG245&gt;=19,INDEX($CJ:$CJ,$DF245+19),"")</f>
      </c>
      <c r="DE245">
        <f>IF($DG245&gt;=20,INDEX($CJ:$CJ,$DF245+20),"")</f>
      </c>
      <c r="DF245">
        <f>IFERROR(MATCH($CI245,$CJ$2:$CJ$263,0)+1,0)</f>
      </c>
      <c r="DG245">
        <f>IFERROR(INDEX($CK$2:$CK$263,MATCH($CI245,$CJ$2:$CJ$263,0)),0)</f>
      </c>
      <c r="DH245">
        <f>IFERROR(INDEX($AO:$AO,MATCH($N245,$AN:$AN,0))&amp;"","")</f>
      </c>
      <c r="DL245">
        <f>IF($GO245&gt;=1,INDEX($DI:$DI,$GN245+1),"")</f>
      </c>
      <c r="DM245">
        <f>IF($GO245&gt;=2,INDEX($DI:$DI,$GN245+2),"")</f>
      </c>
      <c r="DN245">
        <f>IF($GO245&gt;=3,INDEX($DI:$DI,$GN245+3),"")</f>
      </c>
      <c r="DO245">
        <f>IF($GO245&gt;=4,INDEX($DI:$DI,$GN245+4),"")</f>
      </c>
      <c r="DP245">
        <f>IF($GO245&gt;=5,INDEX($DI:$DI,$GN245+5),"")</f>
      </c>
      <c r="DQ245">
        <f>IF($GO245&gt;=6,INDEX($DI:$DI,$GN245+6),"")</f>
      </c>
      <c r="DR245">
        <f>IF($GO245&gt;=7,INDEX($DI:$DI,$GN245+7),"")</f>
      </c>
      <c r="DS245">
        <f>IF($GO245&gt;=8,INDEX($DI:$DI,$GN245+8),"")</f>
      </c>
      <c r="DT245">
        <f>IF($GO245&gt;=9,INDEX($DI:$DI,$GN245+9),"")</f>
      </c>
      <c r="DU245">
        <f>IF($GO245&gt;=10,INDEX($DI:$DI,$GN245+10),"")</f>
      </c>
      <c r="DV245">
        <f>IF($GO245&gt;=11,INDEX($DI:$DI,$GN245+11),"")</f>
      </c>
      <c r="DW245">
        <f>IF($GO245&gt;=12,INDEX($DI:$DI,$GN245+12),"")</f>
      </c>
      <c r="DX245">
        <f>IF($GO245&gt;=13,INDEX($DI:$DI,$GN245+13),"")</f>
      </c>
      <c r="DY245">
        <f>IF($GO245&gt;=14,INDEX($DI:$DI,$GN245+14),"")</f>
      </c>
      <c r="DZ245">
        <f>IF($GO245&gt;=15,INDEX($DI:$DI,$GN245+15),"")</f>
      </c>
      <c r="EA245">
        <f>IF($GO245&gt;=16,INDEX($DI:$DI,$GN245+16),"")</f>
      </c>
      <c r="EB245">
        <f>IF($GO245&gt;=17,INDEX($DI:$DI,$GN245+17),"")</f>
      </c>
      <c r="EC245">
        <f>IF($GO245&gt;=18,INDEX($DI:$DI,$GN245+18),"")</f>
      </c>
      <c r="ED245">
        <f>IF($GO245&gt;=19,INDEX($DI:$DI,$GN245+19),"")</f>
      </c>
      <c r="EE245">
        <f>IF($GO245&gt;=20,INDEX($DI:$DI,$GN245+20),"")</f>
      </c>
      <c r="EF245">
        <f>IF($GO245&gt;=21,INDEX($DI:$DI,$GN245+21),"")</f>
      </c>
      <c r="EG245">
        <f>IF($GO245&gt;=22,INDEX($DI:$DI,$GN245+22),"")</f>
      </c>
      <c r="EH245">
        <f>IF($GO245&gt;=23,INDEX($DI:$DI,$GN245+23),"")</f>
      </c>
      <c r="EI245">
        <f>IF($GO245&gt;=24,INDEX($DI:$DI,$GN245+24),"")</f>
      </c>
      <c r="EJ245">
        <f>IF($GO245&gt;=25,INDEX($DI:$DI,$GN245+25),"")</f>
      </c>
      <c r="EK245">
        <f>IF($GO245&gt;=26,INDEX($DI:$DI,$GN245+26),"")</f>
      </c>
      <c r="EL245">
        <f>IF($GO245&gt;=27,INDEX($DI:$DI,$GN245+27),"")</f>
      </c>
      <c r="EM245">
        <f>IF($GO245&gt;=28,INDEX($DI:$DI,$GN245+28),"")</f>
      </c>
      <c r="EN245">
        <f>IF($GO245&gt;=29,INDEX($DI:$DI,$GN245+29),"")</f>
      </c>
      <c r="EO245">
        <f>IF($GO245&gt;=30,INDEX($DI:$DI,$GN245+30),"")</f>
      </c>
      <c r="EP245">
        <f>IF($GO245&gt;=31,INDEX($DI:$DI,$GN245+31),"")</f>
      </c>
      <c r="EQ245">
        <f>IF($GO245&gt;=32,INDEX($DI:$DI,$GN245+32),"")</f>
      </c>
      <c r="ER245">
        <f>IF($GO245&gt;=33,INDEX($DI:$DI,$GN245+33),"")</f>
      </c>
      <c r="ES245">
        <f>IF($GO245&gt;=34,INDEX($DI:$DI,$GN245+34),"")</f>
      </c>
      <c r="ET245">
        <f>IF($GO245&gt;=35,INDEX($DI:$DI,$GN245+35),"")</f>
      </c>
      <c r="EU245">
        <f>IF($GO245&gt;=36,INDEX($DI:$DI,$GN245+36),"")</f>
      </c>
      <c r="EV245">
        <f>IF($GO245&gt;=37,INDEX($DI:$DI,$GN245+37),"")</f>
      </c>
      <c r="EW245">
        <f>IF($GO245&gt;=38,INDEX($DI:$DI,$GN245+38),"")</f>
      </c>
      <c r="EX245">
        <f>IF($GO245&gt;=39,INDEX($DI:$DI,$GN245+39),"")</f>
      </c>
      <c r="EY245">
        <f>IF($GO245&gt;=40,INDEX($DI:$DI,$GN245+40),"")</f>
      </c>
      <c r="EZ245">
        <f>IF($GO245&gt;=1,INDEX($DJ:$DJ,$GN245+1),"")</f>
      </c>
      <c r="FA245">
        <f>IF($GO245&gt;=2,INDEX($DJ:$DJ,$GN245+2),"")</f>
      </c>
      <c r="FB245">
        <f>IF($GO245&gt;=3,INDEX($DJ:$DJ,$GN245+3),"")</f>
      </c>
      <c r="FC245">
        <f>IF($GO245&gt;=4,INDEX($DJ:$DJ,$GN245+4),"")</f>
      </c>
      <c r="FD245">
        <f>IF($GO245&gt;=5,INDEX($DJ:$DJ,$GN245+5),"")</f>
      </c>
      <c r="FE245">
        <f>IF($GO245&gt;=6,INDEX($DJ:$DJ,$GN245+6),"")</f>
      </c>
      <c r="FF245">
        <f>IF($GO245&gt;=7,INDEX($DJ:$DJ,$GN245+7),"")</f>
      </c>
      <c r="FG245">
        <f>IF($GO245&gt;=8,INDEX($DJ:$DJ,$GN245+8),"")</f>
      </c>
      <c r="FH245">
        <f>IF($GO245&gt;=9,INDEX($DJ:$DJ,$GN245+9),"")</f>
      </c>
      <c r="FI245">
        <f>IF($GO245&gt;=10,INDEX($DJ:$DJ,$GN245+10),"")</f>
      </c>
      <c r="FJ245">
        <f>IF($GO245&gt;=11,INDEX($DJ:$DJ,$GN245+11),"")</f>
      </c>
      <c r="FK245">
        <f>IF($GO245&gt;=12,INDEX($DJ:$DJ,$GN245+12),"")</f>
      </c>
      <c r="FL245">
        <f>IF($GO245&gt;=13,INDEX($DJ:$DJ,$GN245+13),"")</f>
      </c>
      <c r="FM245">
        <f>IF($GO245&gt;=14,INDEX($DJ:$DJ,$GN245+14),"")</f>
      </c>
      <c r="FN245">
        <f>IF($GO245&gt;=15,INDEX($DJ:$DJ,$GN245+15),"")</f>
      </c>
      <c r="FO245">
        <f>IF($GO245&gt;=16,INDEX($DJ:$DJ,$GN245+16),"")</f>
      </c>
      <c r="FP245">
        <f>IF($GO245&gt;=17,INDEX($DJ:$DJ,$GN245+17),"")</f>
      </c>
      <c r="FQ245">
        <f>IF($GO245&gt;=18,INDEX($DJ:$DJ,$GN245+18),"")</f>
      </c>
      <c r="FR245">
        <f>IF($GO245&gt;=19,INDEX($DJ:$DJ,$GN245+19),"")</f>
      </c>
      <c r="FS245">
        <f>IF($GO245&gt;=20,INDEX($DJ:$DJ,$GN245+20),"")</f>
      </c>
      <c r="FT245">
        <f>IF($GO245&gt;=21,INDEX($DJ:$DJ,$GN245+21),"")</f>
      </c>
      <c r="FU245">
        <f>IF($GO245&gt;=22,INDEX($DJ:$DJ,$GN245+22),"")</f>
      </c>
      <c r="FV245">
        <f>IF($GO245&gt;=23,INDEX($DJ:$DJ,$GN245+23),"")</f>
      </c>
      <c r="FW245">
        <f>IF($GO245&gt;=24,INDEX($DJ:$DJ,$GN245+24),"")</f>
      </c>
      <c r="FX245">
        <f>IF($GO245&gt;=25,INDEX($DJ:$DJ,$GN245+25),"")</f>
      </c>
      <c r="FY245">
        <f>IF($GO245&gt;=26,INDEX($DJ:$DJ,$GN245+26),"")</f>
      </c>
      <c r="FZ245">
        <f>IF($GO245&gt;=27,INDEX($DJ:$DJ,$GN245+27),"")</f>
      </c>
      <c r="GA245">
        <f>IF($GO245&gt;=28,INDEX($DJ:$DJ,$GN245+28),"")</f>
      </c>
      <c r="GB245">
        <f>IF($GO245&gt;=29,INDEX($DJ:$DJ,$GN245+29),"")</f>
      </c>
      <c r="GC245">
        <f>IF($GO245&gt;=30,INDEX($DJ:$DJ,$GN245+30),"")</f>
      </c>
      <c r="GD245">
        <f>IF($GO245&gt;=31,INDEX($DJ:$DJ,$GN245+31),"")</f>
      </c>
      <c r="GE245">
        <f>IF($GO245&gt;=32,INDEX($DJ:$DJ,$GN245+32),"")</f>
      </c>
      <c r="GF245">
        <f>IF($GO245&gt;=33,INDEX($DJ:$DJ,$GN245+33),"")</f>
      </c>
      <c r="GG245">
        <f>IF($GO245&gt;=34,INDEX($DJ:$DJ,$GN245+34),"")</f>
      </c>
      <c r="GH245">
        <f>IF($GO245&gt;=35,INDEX($DJ:$DJ,$GN245+35),"")</f>
      </c>
      <c r="GI245">
        <f>IF($GO245&gt;=36,INDEX($DJ:$DJ,$GN245+36),"")</f>
      </c>
      <c r="GJ245">
        <f>IF($GO245&gt;=37,INDEX($DJ:$DJ,$GN245+37),"")</f>
      </c>
      <c r="GK245">
        <f>IF($GO245&gt;=38,INDEX($DJ:$DJ,$GN245+38),"")</f>
      </c>
      <c r="GL245">
        <f>IF($GO245&gt;=39,INDEX($DJ:$DJ,$GN245+39),"")</f>
      </c>
      <c r="GM245">
        <f>IF($GO245&gt;=40,INDEX($DJ:$DJ,$GN245+40),"")</f>
      </c>
      <c r="GN245">
        <f>IFERROR(MATCH($DH245,$DI$2:$DI$148,0)+1,0)</f>
      </c>
      <c r="GO245">
        <f>IFERROR(INDEX($DK$2:$DK$148,MATCH($DH245,$DI$2:$DI$148,0)),0)</f>
      </c>
      <c r="GP245">
        <f>IFERROR(MATCH($Y245,$DL$245:$EY$245,0),0)</f>
      </c>
      <c r="GQ245">
        <f>IF($GP245&gt;0,INDEX($EZ$245:$GM$245,$GP245),"")</f>
      </c>
      <c r="GR245" t="s">
        <v>798</v>
      </c>
      <c r="GT245">
        <f>IF($JC245&gt;=1,INDEX($GR:$GR,$JB245+1),"")</f>
      </c>
      <c r="GU245">
        <f>IF($JC245&gt;=2,INDEX($GR:$GR,$JB245+2),"")</f>
      </c>
      <c r="GV245">
        <f>IF($JC245&gt;=3,INDEX($GR:$GR,$JB245+3),"")</f>
      </c>
      <c r="GW245">
        <f>IF($JC245&gt;=4,INDEX($GR:$GR,$JB245+4),"")</f>
      </c>
      <c r="GX245">
        <f>IF($JC245&gt;=5,INDEX($GR:$GR,$JB245+5),"")</f>
      </c>
      <c r="GY245">
        <f>IF($JC245&gt;=6,INDEX($GR:$GR,$JB245+6),"")</f>
      </c>
      <c r="GZ245">
        <f>IF($JC245&gt;=7,INDEX($GR:$GR,$JB245+7),"")</f>
      </c>
      <c r="HA245">
        <f>IF($JC245&gt;=8,INDEX($GR:$GR,$JB245+8),"")</f>
      </c>
      <c r="HB245">
        <f>IF($JC245&gt;=9,INDEX($GR:$GR,$JB245+9),"")</f>
      </c>
      <c r="HC245">
        <f>IF($JC245&gt;=10,INDEX($GR:$GR,$JB245+10),"")</f>
      </c>
      <c r="HD245">
        <f>IF($JC245&gt;=11,INDEX($GR:$GR,$JB245+11),"")</f>
      </c>
      <c r="HE245">
        <f>IF($JC245&gt;=12,INDEX($GR:$GR,$JB245+12),"")</f>
      </c>
      <c r="HF245">
        <f>IF($JC245&gt;=13,INDEX($GR:$GR,$JB245+13),"")</f>
      </c>
      <c r="HG245">
        <f>IF($JC245&gt;=14,INDEX($GR:$GR,$JB245+14),"")</f>
      </c>
      <c r="HH245">
        <f>IF($JC245&gt;=15,INDEX($GR:$GR,$JB245+15),"")</f>
      </c>
      <c r="HI245">
        <f>IF($JC245&gt;=16,INDEX($GR:$GR,$JB245+16),"")</f>
      </c>
      <c r="HJ245">
        <f>IF($JC245&gt;=17,INDEX($GR:$GR,$JB245+17),"")</f>
      </c>
      <c r="HK245">
        <f>IF($JC245&gt;=18,INDEX($GR:$GR,$JB245+18),"")</f>
      </c>
      <c r="HL245">
        <f>IF($JC245&gt;=19,INDEX($GR:$GR,$JB245+19),"")</f>
      </c>
      <c r="HM245">
        <f>IF($JC245&gt;=20,INDEX($GR:$GR,$JB245+20),"")</f>
      </c>
      <c r="HN245">
        <f>IF($JC245&gt;=21,INDEX($GR:$GR,$JB245+21),"")</f>
      </c>
      <c r="HO245">
        <f>IF($JC245&gt;=22,INDEX($GR:$GR,$JB245+22),"")</f>
      </c>
      <c r="HP245">
        <f>IF($JC245&gt;=23,INDEX($GR:$GR,$JB245+23),"")</f>
      </c>
      <c r="HQ245">
        <f>IF($JC245&gt;=24,INDEX($GR:$GR,$JB245+24),"")</f>
      </c>
      <c r="HR245">
        <f>IF($JC245&gt;=25,INDEX($GR:$GR,$JB245+25),"")</f>
      </c>
      <c r="HS245">
        <f>IF($JC245&gt;=26,INDEX($GR:$GR,$JB245+26),"")</f>
      </c>
      <c r="HT245">
        <f>IF($JC245&gt;=27,INDEX($GR:$GR,$JB245+27),"")</f>
      </c>
      <c r="HU245">
        <f>IF($JC245&gt;=28,INDEX($GR:$GR,$JB245+28),"")</f>
      </c>
      <c r="HV245">
        <f>IF($JC245&gt;=29,INDEX($GR:$GR,$JB245+29),"")</f>
      </c>
      <c r="HW245">
        <f>IF($JC245&gt;=30,INDEX($GR:$GR,$JB245+30),"")</f>
      </c>
      <c r="HX245">
        <f>IF($JC245&gt;=31,INDEX($GR:$GR,$JB245+31),"")</f>
      </c>
      <c r="HY245">
        <f>IF($JC245&gt;=32,INDEX($GR:$GR,$JB245+32),"")</f>
      </c>
      <c r="HZ245">
        <f>IF($JC245&gt;=33,INDEX($GR:$GR,$JB245+33),"")</f>
      </c>
      <c r="IA245">
        <f>IF($JC245&gt;=34,INDEX($GR:$GR,$JB245+34),"")</f>
      </c>
      <c r="IB245">
        <f>IF($JC245&gt;=35,INDEX($GR:$GR,$JB245+35),"")</f>
      </c>
      <c r="IC245">
        <f>IF($JC245&gt;=36,INDEX($GR:$GR,$JB245+36),"")</f>
      </c>
      <c r="ID245">
        <f>IF($JC245&gt;=37,INDEX($GR:$GR,$JB245+37),"")</f>
      </c>
      <c r="IE245">
        <f>IF($JC245&gt;=38,INDEX($GR:$GR,$JB245+38),"")</f>
      </c>
      <c r="IF245">
        <f>IF($JC245&gt;=39,INDEX($GR:$GR,$JB245+39),"")</f>
      </c>
      <c r="IG245">
        <f>IF($JC245&gt;=40,INDEX($GR:$GR,$JB245+40),"")</f>
      </c>
      <c r="IH245">
        <f>IF($JC245&gt;=41,INDEX($GR:$GR,$JB245+41),"")</f>
      </c>
      <c r="II245">
        <f>IF($JC245&gt;=42,INDEX($GR:$GR,$JB245+42),"")</f>
      </c>
      <c r="IJ245">
        <f>IF($JC245&gt;=43,INDEX($GR:$GR,$JB245+43),"")</f>
      </c>
      <c r="IK245">
        <f>IF($JC245&gt;=44,INDEX($GR:$GR,$JB245+44),"")</f>
      </c>
      <c r="IL245">
        <f>IF($JC245&gt;=45,INDEX($GR:$GR,$JB245+45),"")</f>
      </c>
      <c r="IM245">
        <f>IF($JC245&gt;=46,INDEX($GR:$GR,$JB245+46),"")</f>
      </c>
      <c r="IN245">
        <f>IF($JC245&gt;=47,INDEX($GR:$GR,$JB245+47),"")</f>
      </c>
      <c r="IO245">
        <f>IF($JC245&gt;=48,INDEX($GR:$GR,$JB245+48),"")</f>
      </c>
      <c r="IP245">
        <f>IF($JC245&gt;=49,INDEX($GR:$GR,$JB245+49),"")</f>
      </c>
      <c r="IQ245">
        <f>IF($JC245&gt;=50,INDEX($GR:$GR,$JB245+50),"")</f>
      </c>
      <c r="IR245">
        <f>IF($JC245&gt;=51,INDEX($GR:$GR,$JB245+51),"")</f>
      </c>
      <c r="IS245">
        <f>IF($JC245&gt;=52,INDEX($GR:$GR,$JB245+52),"")</f>
      </c>
      <c r="IT245">
        <f>IF($JC245&gt;=53,INDEX($GR:$GR,$JB245+53),"")</f>
      </c>
      <c r="IU245">
        <f>IF($JC245&gt;=54,INDEX($GR:$GR,$JB245+54),"")</f>
      </c>
      <c r="IV245">
        <f>IF($JC245&gt;=55,INDEX($GR:$GR,$JB245+55),"")</f>
      </c>
      <c r="IW245">
        <f>IF($JC245&gt;=56,INDEX($GR:$GR,$JB245+56),"")</f>
      </c>
      <c r="IX245">
        <f>IF($JC245&gt;=57,INDEX($GR:$GR,$JB245+57),"")</f>
      </c>
      <c r="IY245">
        <f>IF($JC245&gt;=58,INDEX($GR:$GR,$JB245+58),"")</f>
      </c>
      <c r="IZ245">
        <f>IF($JC245&gt;=59,INDEX($GR:$GR,$JB245+59),"")</f>
      </c>
      <c r="JA245">
        <f>IF($JC245&gt;=60,INDEX($GR:$GR,$JB245+60),"")</f>
      </c>
      <c r="JB245">
        <f>IFERROR(MATCH($GQ245,$GR$2:$GR$324,0)+1,0)</f>
      </c>
      <c r="JC245">
        <f>IFERROR(INDEX($GS$2:$GS$324,MATCH($GQ245,$GR$2:$GR$324,0)),0)</f>
      </c>
      <c r="JD245" t="s">
        <v>40</v>
      </c>
      <c r="JE245" t="s">
        <v>40</v>
      </c>
    </row>
    <row r="246" spans="1:265" x14ac:dyDescent="0.25">
      <c r="Q246">
        <f>IF(OR($T246="",$P246=""),"",IFERROR($T246/$P246,0))</f>
      </c>
      <c r="R246">
        <f>IF($T246="","",
SUM($S246,$U246,$Z246,$V246,$X246)*
(1-IF($AA246="",0,VALUE($AA246)/100)))</f>
      </c>
      <c r="S246">
        <f>IF($T246="","",$T246)</f>
      </c>
      <c r="U246">
        <f>IF($T246="","",
IF($N246="","",
IF(ISNUMBER(SEARCH("exempt",LOWER($N246))),0,
$T246*(VALUE(SUBSTITUTE($N246,"%",""))/100))))</f>
      </c>
      <c r="AB246">
        <f>IFERROR(IF(FIND(" - ",$K246)&gt;0,MID($K246,FIND(" - ",$K246)+3,LEN($K246)),""),"")</f>
      </c>
      <c r="AK246" t="s">
        <v>799</v>
      </c>
      <c r="AP246">
        <f>IFERROR(LEFT($K246,FIND(" - ",$K246)-1),$K246)</f>
      </c>
      <c r="AS246">
        <f>IF($CH246&gt;=1,INDEX($AQ:$AQ,$CG246+1),"")</f>
      </c>
      <c r="AT246">
        <f>IF($CH246&gt;=2,INDEX($AQ:$AQ,$CG246+2),"")</f>
      </c>
      <c r="AU246">
        <f>IF($CH246&gt;=3,INDEX($AQ:$AQ,$CG246+3),"")</f>
      </c>
      <c r="AV246">
        <f>IF($CH246&gt;=4,INDEX($AQ:$AQ,$CG246+4),"")</f>
      </c>
      <c r="AW246">
        <f>IF($CH246&gt;=5,INDEX($AQ:$AQ,$CG246+5),"")</f>
      </c>
      <c r="AX246">
        <f>IF($CH246&gt;=6,INDEX($AQ:$AQ,$CG246+6),"")</f>
      </c>
      <c r="AY246">
        <f>IF($CH246&gt;=7,INDEX($AQ:$AQ,$CG246+7),"")</f>
      </c>
      <c r="AZ246">
        <f>IF($CH246&gt;=8,INDEX($AQ:$AQ,$CG246+8),"")</f>
      </c>
      <c r="BA246">
        <f>IF($CH246&gt;=9,INDEX($AQ:$AQ,$CG246+9),"")</f>
      </c>
      <c r="BB246">
        <f>IF($CH246&gt;=10,INDEX($AQ:$AQ,$CG246+10),"")</f>
      </c>
      <c r="BC246">
        <f>IF($CH246&gt;=11,INDEX($AQ:$AQ,$CG246+11),"")</f>
      </c>
      <c r="BD246">
        <f>IF($CH246&gt;=12,INDEX($AQ:$AQ,$CG246+12),"")</f>
      </c>
      <c r="BE246">
        <f>IF($CH246&gt;=13,INDEX($AQ:$AQ,$CG246+13),"")</f>
      </c>
      <c r="BF246">
        <f>IF($CH246&gt;=14,INDEX($AQ:$AQ,$CG246+14),"")</f>
      </c>
      <c r="BG246">
        <f>IF($CH246&gt;=15,INDEX($AQ:$AQ,$CG246+15),"")</f>
      </c>
      <c r="BH246">
        <f>IF($CH246&gt;=16,INDEX($AQ:$AQ,$CG246+16),"")</f>
      </c>
      <c r="BI246">
        <f>IF($CH246&gt;=17,INDEX($AQ:$AQ,$CG246+17),"")</f>
      </c>
      <c r="BJ246">
        <f>IF($CH246&gt;=18,INDEX($AQ:$AQ,$CG246+18),"")</f>
      </c>
      <c r="BK246">
        <f>IF($CH246&gt;=19,INDEX($AQ:$AQ,$CG246+19),"")</f>
      </c>
      <c r="BL246">
        <f>IF($CH246&gt;=20,INDEX($AQ:$AQ,$CG246+20),"")</f>
      </c>
      <c r="BM246">
        <f>IF($CH246&gt;=21,INDEX($AQ:$AQ,$CG246+21),"")</f>
      </c>
      <c r="BN246">
        <f>IF($CH246&gt;=22,INDEX($AQ:$AQ,$CG246+22),"")</f>
      </c>
      <c r="BO246">
        <f>IF($CH246&gt;=23,INDEX($AQ:$AQ,$CG246+23),"")</f>
      </c>
      <c r="BP246">
        <f>IF($CH246&gt;=24,INDEX($AQ:$AQ,$CG246+24),"")</f>
      </c>
      <c r="BQ246">
        <f>IF($CH246&gt;=25,INDEX($AQ:$AQ,$CG246+25),"")</f>
      </c>
      <c r="BR246">
        <f>IF($CH246&gt;=26,INDEX($AQ:$AQ,$CG246+26),"")</f>
      </c>
      <c r="BS246">
        <f>IF($CH246&gt;=27,INDEX($AQ:$AQ,$CG246+27),"")</f>
      </c>
      <c r="BT246">
        <f>IF($CH246&gt;=28,INDEX($AQ:$AQ,$CG246+28),"")</f>
      </c>
      <c r="BU246">
        <f>IF($CH246&gt;=29,INDEX($AQ:$AQ,$CG246+29),"")</f>
      </c>
      <c r="BV246">
        <f>IF($CH246&gt;=30,INDEX($AQ:$AQ,$CG246+30),"")</f>
      </c>
      <c r="BW246">
        <f>IF($CH246&gt;=31,INDEX($AQ:$AQ,$CG246+31),"")</f>
      </c>
      <c r="BX246">
        <f>IF($CH246&gt;=32,INDEX($AQ:$AQ,$CG246+32),"")</f>
      </c>
      <c r="BY246">
        <f>IF($CH246&gt;=33,INDEX($AQ:$AQ,$CG246+33),"")</f>
      </c>
      <c r="BZ246">
        <f>IF($CH246&gt;=34,INDEX($AQ:$AQ,$CG246+34),"")</f>
      </c>
      <c r="CA246">
        <f>IF($CH246&gt;=35,INDEX($AQ:$AQ,$CG246+35),"")</f>
      </c>
      <c r="CB246">
        <f>IF($CH246&gt;=36,INDEX($AQ:$AQ,$CG246+36),"")</f>
      </c>
      <c r="CC246">
        <f>IF($CH246&gt;=37,INDEX($AQ:$AQ,$CG246+37),"")</f>
      </c>
      <c r="CD246">
        <f>IF($CH246&gt;=38,INDEX($AQ:$AQ,$CG246+38),"")</f>
      </c>
      <c r="CE246">
        <f>IF($CH246&gt;=39,INDEX($AQ:$AQ,$CG246+39),"")</f>
      </c>
      <c r="CF246">
        <f>IF($CH246&gt;=40,INDEX($AQ:$AQ,$CG246+40),"")</f>
      </c>
      <c r="CG246">
        <f>IFERROR(MATCH($AP246,$AQ$2:$AQ$134,0)+1,0)</f>
      </c>
      <c r="CH246">
        <f>IFERROR(INDEX($AR$2:$AR$134,MATCH($AP246,$AQ$2:$AQ$134,0)),0)</f>
      </c>
      <c r="CI246">
        <f>IFERROR(LEFT($L246,FIND(" - ",$L246)-1),$L246)</f>
      </c>
      <c r="CJ246" t="s">
        <v>800</v>
      </c>
      <c r="CK246">
        <v>1</v>
      </c>
      <c r="CL246">
        <f>IF($DG246&gt;=1,INDEX($CJ:$CJ,$DF246+1),"")</f>
      </c>
      <c r="CM246">
        <f>IF($DG246&gt;=2,INDEX($CJ:$CJ,$DF246+2),"")</f>
      </c>
      <c r="CN246">
        <f>IF($DG246&gt;=3,INDEX($CJ:$CJ,$DF246+3),"")</f>
      </c>
      <c r="CO246">
        <f>IF($DG246&gt;=4,INDEX($CJ:$CJ,$DF246+4),"")</f>
      </c>
      <c r="CP246">
        <f>IF($DG246&gt;=5,INDEX($CJ:$CJ,$DF246+5),"")</f>
      </c>
      <c r="CQ246">
        <f>IF($DG246&gt;=6,INDEX($CJ:$CJ,$DF246+6),"")</f>
      </c>
      <c r="CR246">
        <f>IF($DG246&gt;=7,INDEX($CJ:$CJ,$DF246+7),"")</f>
      </c>
      <c r="CS246">
        <f>IF($DG246&gt;=8,INDEX($CJ:$CJ,$DF246+8),"")</f>
      </c>
      <c r="CT246">
        <f>IF($DG246&gt;=9,INDEX($CJ:$CJ,$DF246+9),"")</f>
      </c>
      <c r="CU246">
        <f>IF($DG246&gt;=10,INDEX($CJ:$CJ,$DF246+10),"")</f>
      </c>
      <c r="CV246">
        <f>IF($DG246&gt;=11,INDEX($CJ:$CJ,$DF246+11),"")</f>
      </c>
      <c r="CW246">
        <f>IF($DG246&gt;=12,INDEX($CJ:$CJ,$DF246+12),"")</f>
      </c>
      <c r="CX246">
        <f>IF($DG246&gt;=13,INDEX($CJ:$CJ,$DF246+13),"")</f>
      </c>
      <c r="CY246">
        <f>IF($DG246&gt;=14,INDEX($CJ:$CJ,$DF246+14),"")</f>
      </c>
      <c r="CZ246">
        <f>IF($DG246&gt;=15,INDEX($CJ:$CJ,$DF246+15),"")</f>
      </c>
      <c r="DA246">
        <f>IF($DG246&gt;=16,INDEX($CJ:$CJ,$DF246+16),"")</f>
      </c>
      <c r="DB246">
        <f>IF($DG246&gt;=17,INDEX($CJ:$CJ,$DF246+17),"")</f>
      </c>
      <c r="DC246">
        <f>IF($DG246&gt;=18,INDEX($CJ:$CJ,$DF246+18),"")</f>
      </c>
      <c r="DD246">
        <f>IF($DG246&gt;=19,INDEX($CJ:$CJ,$DF246+19),"")</f>
      </c>
      <c r="DE246">
        <f>IF($DG246&gt;=20,INDEX($CJ:$CJ,$DF246+20),"")</f>
      </c>
      <c r="DF246">
        <f>IFERROR(MATCH($CI246,$CJ$2:$CJ$263,0)+1,0)</f>
      </c>
      <c r="DG246">
        <f>IFERROR(INDEX($CK$2:$CK$263,MATCH($CI246,$CJ$2:$CJ$263,0)),0)</f>
      </c>
      <c r="DH246">
        <f>IFERROR(INDEX($AO:$AO,MATCH($N246,$AN:$AN,0))&amp;"","")</f>
      </c>
      <c r="DL246">
        <f>IF($GO246&gt;=1,INDEX($DI:$DI,$GN246+1),"")</f>
      </c>
      <c r="DM246">
        <f>IF($GO246&gt;=2,INDEX($DI:$DI,$GN246+2),"")</f>
      </c>
      <c r="DN246">
        <f>IF($GO246&gt;=3,INDEX($DI:$DI,$GN246+3),"")</f>
      </c>
      <c r="DO246">
        <f>IF($GO246&gt;=4,INDEX($DI:$DI,$GN246+4),"")</f>
      </c>
      <c r="DP246">
        <f>IF($GO246&gt;=5,INDEX($DI:$DI,$GN246+5),"")</f>
      </c>
      <c r="DQ246">
        <f>IF($GO246&gt;=6,INDEX($DI:$DI,$GN246+6),"")</f>
      </c>
      <c r="DR246">
        <f>IF($GO246&gt;=7,INDEX($DI:$DI,$GN246+7),"")</f>
      </c>
      <c r="DS246">
        <f>IF($GO246&gt;=8,INDEX($DI:$DI,$GN246+8),"")</f>
      </c>
      <c r="DT246">
        <f>IF($GO246&gt;=9,INDEX($DI:$DI,$GN246+9),"")</f>
      </c>
      <c r="DU246">
        <f>IF($GO246&gt;=10,INDEX($DI:$DI,$GN246+10),"")</f>
      </c>
      <c r="DV246">
        <f>IF($GO246&gt;=11,INDEX($DI:$DI,$GN246+11),"")</f>
      </c>
      <c r="DW246">
        <f>IF($GO246&gt;=12,INDEX($DI:$DI,$GN246+12),"")</f>
      </c>
      <c r="DX246">
        <f>IF($GO246&gt;=13,INDEX($DI:$DI,$GN246+13),"")</f>
      </c>
      <c r="DY246">
        <f>IF($GO246&gt;=14,INDEX($DI:$DI,$GN246+14),"")</f>
      </c>
      <c r="DZ246">
        <f>IF($GO246&gt;=15,INDEX($DI:$DI,$GN246+15),"")</f>
      </c>
      <c r="EA246">
        <f>IF($GO246&gt;=16,INDEX($DI:$DI,$GN246+16),"")</f>
      </c>
      <c r="EB246">
        <f>IF($GO246&gt;=17,INDEX($DI:$DI,$GN246+17),"")</f>
      </c>
      <c r="EC246">
        <f>IF($GO246&gt;=18,INDEX($DI:$DI,$GN246+18),"")</f>
      </c>
      <c r="ED246">
        <f>IF($GO246&gt;=19,INDEX($DI:$DI,$GN246+19),"")</f>
      </c>
      <c r="EE246">
        <f>IF($GO246&gt;=20,INDEX($DI:$DI,$GN246+20),"")</f>
      </c>
      <c r="EF246">
        <f>IF($GO246&gt;=21,INDEX($DI:$DI,$GN246+21),"")</f>
      </c>
      <c r="EG246">
        <f>IF($GO246&gt;=22,INDEX($DI:$DI,$GN246+22),"")</f>
      </c>
      <c r="EH246">
        <f>IF($GO246&gt;=23,INDEX($DI:$DI,$GN246+23),"")</f>
      </c>
      <c r="EI246">
        <f>IF($GO246&gt;=24,INDEX($DI:$DI,$GN246+24),"")</f>
      </c>
      <c r="EJ246">
        <f>IF($GO246&gt;=25,INDEX($DI:$DI,$GN246+25),"")</f>
      </c>
      <c r="EK246">
        <f>IF($GO246&gt;=26,INDEX($DI:$DI,$GN246+26),"")</f>
      </c>
      <c r="EL246">
        <f>IF($GO246&gt;=27,INDEX($DI:$DI,$GN246+27),"")</f>
      </c>
      <c r="EM246">
        <f>IF($GO246&gt;=28,INDEX($DI:$DI,$GN246+28),"")</f>
      </c>
      <c r="EN246">
        <f>IF($GO246&gt;=29,INDEX($DI:$DI,$GN246+29),"")</f>
      </c>
      <c r="EO246">
        <f>IF($GO246&gt;=30,INDEX($DI:$DI,$GN246+30),"")</f>
      </c>
      <c r="EP246">
        <f>IF($GO246&gt;=31,INDEX($DI:$DI,$GN246+31),"")</f>
      </c>
      <c r="EQ246">
        <f>IF($GO246&gt;=32,INDEX($DI:$DI,$GN246+32),"")</f>
      </c>
      <c r="ER246">
        <f>IF($GO246&gt;=33,INDEX($DI:$DI,$GN246+33),"")</f>
      </c>
      <c r="ES246">
        <f>IF($GO246&gt;=34,INDEX($DI:$DI,$GN246+34),"")</f>
      </c>
      <c r="ET246">
        <f>IF($GO246&gt;=35,INDEX($DI:$DI,$GN246+35),"")</f>
      </c>
      <c r="EU246">
        <f>IF($GO246&gt;=36,INDEX($DI:$DI,$GN246+36),"")</f>
      </c>
      <c r="EV246">
        <f>IF($GO246&gt;=37,INDEX($DI:$DI,$GN246+37),"")</f>
      </c>
      <c r="EW246">
        <f>IF($GO246&gt;=38,INDEX($DI:$DI,$GN246+38),"")</f>
      </c>
      <c r="EX246">
        <f>IF($GO246&gt;=39,INDEX($DI:$DI,$GN246+39),"")</f>
      </c>
      <c r="EY246">
        <f>IF($GO246&gt;=40,INDEX($DI:$DI,$GN246+40),"")</f>
      </c>
      <c r="EZ246">
        <f>IF($GO246&gt;=1,INDEX($DJ:$DJ,$GN246+1),"")</f>
      </c>
      <c r="FA246">
        <f>IF($GO246&gt;=2,INDEX($DJ:$DJ,$GN246+2),"")</f>
      </c>
      <c r="FB246">
        <f>IF($GO246&gt;=3,INDEX($DJ:$DJ,$GN246+3),"")</f>
      </c>
      <c r="FC246">
        <f>IF($GO246&gt;=4,INDEX($DJ:$DJ,$GN246+4),"")</f>
      </c>
      <c r="FD246">
        <f>IF($GO246&gt;=5,INDEX($DJ:$DJ,$GN246+5),"")</f>
      </c>
      <c r="FE246">
        <f>IF($GO246&gt;=6,INDEX($DJ:$DJ,$GN246+6),"")</f>
      </c>
      <c r="FF246">
        <f>IF($GO246&gt;=7,INDEX($DJ:$DJ,$GN246+7),"")</f>
      </c>
      <c r="FG246">
        <f>IF($GO246&gt;=8,INDEX($DJ:$DJ,$GN246+8),"")</f>
      </c>
      <c r="FH246">
        <f>IF($GO246&gt;=9,INDEX($DJ:$DJ,$GN246+9),"")</f>
      </c>
      <c r="FI246">
        <f>IF($GO246&gt;=10,INDEX($DJ:$DJ,$GN246+10),"")</f>
      </c>
      <c r="FJ246">
        <f>IF($GO246&gt;=11,INDEX($DJ:$DJ,$GN246+11),"")</f>
      </c>
      <c r="FK246">
        <f>IF($GO246&gt;=12,INDEX($DJ:$DJ,$GN246+12),"")</f>
      </c>
      <c r="FL246">
        <f>IF($GO246&gt;=13,INDEX($DJ:$DJ,$GN246+13),"")</f>
      </c>
      <c r="FM246">
        <f>IF($GO246&gt;=14,INDEX($DJ:$DJ,$GN246+14),"")</f>
      </c>
      <c r="FN246">
        <f>IF($GO246&gt;=15,INDEX($DJ:$DJ,$GN246+15),"")</f>
      </c>
      <c r="FO246">
        <f>IF($GO246&gt;=16,INDEX($DJ:$DJ,$GN246+16),"")</f>
      </c>
      <c r="FP246">
        <f>IF($GO246&gt;=17,INDEX($DJ:$DJ,$GN246+17),"")</f>
      </c>
      <c r="FQ246">
        <f>IF($GO246&gt;=18,INDEX($DJ:$DJ,$GN246+18),"")</f>
      </c>
      <c r="FR246">
        <f>IF($GO246&gt;=19,INDEX($DJ:$DJ,$GN246+19),"")</f>
      </c>
      <c r="FS246">
        <f>IF($GO246&gt;=20,INDEX($DJ:$DJ,$GN246+20),"")</f>
      </c>
      <c r="FT246">
        <f>IF($GO246&gt;=21,INDEX($DJ:$DJ,$GN246+21),"")</f>
      </c>
      <c r="FU246">
        <f>IF($GO246&gt;=22,INDEX($DJ:$DJ,$GN246+22),"")</f>
      </c>
      <c r="FV246">
        <f>IF($GO246&gt;=23,INDEX($DJ:$DJ,$GN246+23),"")</f>
      </c>
      <c r="FW246">
        <f>IF($GO246&gt;=24,INDEX($DJ:$DJ,$GN246+24),"")</f>
      </c>
      <c r="FX246">
        <f>IF($GO246&gt;=25,INDEX($DJ:$DJ,$GN246+25),"")</f>
      </c>
      <c r="FY246">
        <f>IF($GO246&gt;=26,INDEX($DJ:$DJ,$GN246+26),"")</f>
      </c>
      <c r="FZ246">
        <f>IF($GO246&gt;=27,INDEX($DJ:$DJ,$GN246+27),"")</f>
      </c>
      <c r="GA246">
        <f>IF($GO246&gt;=28,INDEX($DJ:$DJ,$GN246+28),"")</f>
      </c>
      <c r="GB246">
        <f>IF($GO246&gt;=29,INDEX($DJ:$DJ,$GN246+29),"")</f>
      </c>
      <c r="GC246">
        <f>IF($GO246&gt;=30,INDEX($DJ:$DJ,$GN246+30),"")</f>
      </c>
      <c r="GD246">
        <f>IF($GO246&gt;=31,INDEX($DJ:$DJ,$GN246+31),"")</f>
      </c>
      <c r="GE246">
        <f>IF($GO246&gt;=32,INDEX($DJ:$DJ,$GN246+32),"")</f>
      </c>
      <c r="GF246">
        <f>IF($GO246&gt;=33,INDEX($DJ:$DJ,$GN246+33),"")</f>
      </c>
      <c r="GG246">
        <f>IF($GO246&gt;=34,INDEX($DJ:$DJ,$GN246+34),"")</f>
      </c>
      <c r="GH246">
        <f>IF($GO246&gt;=35,INDEX($DJ:$DJ,$GN246+35),"")</f>
      </c>
      <c r="GI246">
        <f>IF($GO246&gt;=36,INDEX($DJ:$DJ,$GN246+36),"")</f>
      </c>
      <c r="GJ246">
        <f>IF($GO246&gt;=37,INDEX($DJ:$DJ,$GN246+37),"")</f>
      </c>
      <c r="GK246">
        <f>IF($GO246&gt;=38,INDEX($DJ:$DJ,$GN246+38),"")</f>
      </c>
      <c r="GL246">
        <f>IF($GO246&gt;=39,INDEX($DJ:$DJ,$GN246+39),"")</f>
      </c>
      <c r="GM246">
        <f>IF($GO246&gt;=40,INDEX($DJ:$DJ,$GN246+40),"")</f>
      </c>
      <c r="GN246">
        <f>IFERROR(MATCH($DH246,$DI$2:$DI$148,0)+1,0)</f>
      </c>
      <c r="GO246">
        <f>IFERROR(INDEX($DK$2:$DK$148,MATCH($DH246,$DI$2:$DI$148,0)),0)</f>
      </c>
      <c r="GP246">
        <f>IFERROR(MATCH($Y246,$DL$246:$EY$246,0),0)</f>
      </c>
      <c r="GQ246">
        <f>IF($GP246&gt;0,INDEX($EZ$246:$GM$246,$GP246),"")</f>
      </c>
      <c r="GR246" t="s">
        <v>801</v>
      </c>
      <c r="GT246">
        <f>IF($JC246&gt;=1,INDEX($GR:$GR,$JB246+1),"")</f>
      </c>
      <c r="GU246">
        <f>IF($JC246&gt;=2,INDEX($GR:$GR,$JB246+2),"")</f>
      </c>
      <c r="GV246">
        <f>IF($JC246&gt;=3,INDEX($GR:$GR,$JB246+3),"")</f>
      </c>
      <c r="GW246">
        <f>IF($JC246&gt;=4,INDEX($GR:$GR,$JB246+4),"")</f>
      </c>
      <c r="GX246">
        <f>IF($JC246&gt;=5,INDEX($GR:$GR,$JB246+5),"")</f>
      </c>
      <c r="GY246">
        <f>IF($JC246&gt;=6,INDEX($GR:$GR,$JB246+6),"")</f>
      </c>
      <c r="GZ246">
        <f>IF($JC246&gt;=7,INDEX($GR:$GR,$JB246+7),"")</f>
      </c>
      <c r="HA246">
        <f>IF($JC246&gt;=8,INDEX($GR:$GR,$JB246+8),"")</f>
      </c>
      <c r="HB246">
        <f>IF($JC246&gt;=9,INDEX($GR:$GR,$JB246+9),"")</f>
      </c>
      <c r="HC246">
        <f>IF($JC246&gt;=10,INDEX($GR:$GR,$JB246+10),"")</f>
      </c>
      <c r="HD246">
        <f>IF($JC246&gt;=11,INDEX($GR:$GR,$JB246+11),"")</f>
      </c>
      <c r="HE246">
        <f>IF($JC246&gt;=12,INDEX($GR:$GR,$JB246+12),"")</f>
      </c>
      <c r="HF246">
        <f>IF($JC246&gt;=13,INDEX($GR:$GR,$JB246+13),"")</f>
      </c>
      <c r="HG246">
        <f>IF($JC246&gt;=14,INDEX($GR:$GR,$JB246+14),"")</f>
      </c>
      <c r="HH246">
        <f>IF($JC246&gt;=15,INDEX($GR:$GR,$JB246+15),"")</f>
      </c>
      <c r="HI246">
        <f>IF($JC246&gt;=16,INDEX($GR:$GR,$JB246+16),"")</f>
      </c>
      <c r="HJ246">
        <f>IF($JC246&gt;=17,INDEX($GR:$GR,$JB246+17),"")</f>
      </c>
      <c r="HK246">
        <f>IF($JC246&gt;=18,INDEX($GR:$GR,$JB246+18),"")</f>
      </c>
      <c r="HL246">
        <f>IF($JC246&gt;=19,INDEX($GR:$GR,$JB246+19),"")</f>
      </c>
      <c r="HM246">
        <f>IF($JC246&gt;=20,INDEX($GR:$GR,$JB246+20),"")</f>
      </c>
      <c r="HN246">
        <f>IF($JC246&gt;=21,INDEX($GR:$GR,$JB246+21),"")</f>
      </c>
      <c r="HO246">
        <f>IF($JC246&gt;=22,INDEX($GR:$GR,$JB246+22),"")</f>
      </c>
      <c r="HP246">
        <f>IF($JC246&gt;=23,INDEX($GR:$GR,$JB246+23),"")</f>
      </c>
      <c r="HQ246">
        <f>IF($JC246&gt;=24,INDEX($GR:$GR,$JB246+24),"")</f>
      </c>
      <c r="HR246">
        <f>IF($JC246&gt;=25,INDEX($GR:$GR,$JB246+25),"")</f>
      </c>
      <c r="HS246">
        <f>IF($JC246&gt;=26,INDEX($GR:$GR,$JB246+26),"")</f>
      </c>
      <c r="HT246">
        <f>IF($JC246&gt;=27,INDEX($GR:$GR,$JB246+27),"")</f>
      </c>
      <c r="HU246">
        <f>IF($JC246&gt;=28,INDEX($GR:$GR,$JB246+28),"")</f>
      </c>
      <c r="HV246">
        <f>IF($JC246&gt;=29,INDEX($GR:$GR,$JB246+29),"")</f>
      </c>
      <c r="HW246">
        <f>IF($JC246&gt;=30,INDEX($GR:$GR,$JB246+30),"")</f>
      </c>
      <c r="HX246">
        <f>IF($JC246&gt;=31,INDEX($GR:$GR,$JB246+31),"")</f>
      </c>
      <c r="HY246">
        <f>IF($JC246&gt;=32,INDEX($GR:$GR,$JB246+32),"")</f>
      </c>
      <c r="HZ246">
        <f>IF($JC246&gt;=33,INDEX($GR:$GR,$JB246+33),"")</f>
      </c>
      <c r="IA246">
        <f>IF($JC246&gt;=34,INDEX($GR:$GR,$JB246+34),"")</f>
      </c>
      <c r="IB246">
        <f>IF($JC246&gt;=35,INDEX($GR:$GR,$JB246+35),"")</f>
      </c>
      <c r="IC246">
        <f>IF($JC246&gt;=36,INDEX($GR:$GR,$JB246+36),"")</f>
      </c>
      <c r="ID246">
        <f>IF($JC246&gt;=37,INDEX($GR:$GR,$JB246+37),"")</f>
      </c>
      <c r="IE246">
        <f>IF($JC246&gt;=38,INDEX($GR:$GR,$JB246+38),"")</f>
      </c>
      <c r="IF246">
        <f>IF($JC246&gt;=39,INDEX($GR:$GR,$JB246+39),"")</f>
      </c>
      <c r="IG246">
        <f>IF($JC246&gt;=40,INDEX($GR:$GR,$JB246+40),"")</f>
      </c>
      <c r="IH246">
        <f>IF($JC246&gt;=41,INDEX($GR:$GR,$JB246+41),"")</f>
      </c>
      <c r="II246">
        <f>IF($JC246&gt;=42,INDEX($GR:$GR,$JB246+42),"")</f>
      </c>
      <c r="IJ246">
        <f>IF($JC246&gt;=43,INDEX($GR:$GR,$JB246+43),"")</f>
      </c>
      <c r="IK246">
        <f>IF($JC246&gt;=44,INDEX($GR:$GR,$JB246+44),"")</f>
      </c>
      <c r="IL246">
        <f>IF($JC246&gt;=45,INDEX($GR:$GR,$JB246+45),"")</f>
      </c>
      <c r="IM246">
        <f>IF($JC246&gt;=46,INDEX($GR:$GR,$JB246+46),"")</f>
      </c>
      <c r="IN246">
        <f>IF($JC246&gt;=47,INDEX($GR:$GR,$JB246+47),"")</f>
      </c>
      <c r="IO246">
        <f>IF($JC246&gt;=48,INDEX($GR:$GR,$JB246+48),"")</f>
      </c>
      <c r="IP246">
        <f>IF($JC246&gt;=49,INDEX($GR:$GR,$JB246+49),"")</f>
      </c>
      <c r="IQ246">
        <f>IF($JC246&gt;=50,INDEX($GR:$GR,$JB246+50),"")</f>
      </c>
      <c r="IR246">
        <f>IF($JC246&gt;=51,INDEX($GR:$GR,$JB246+51),"")</f>
      </c>
      <c r="IS246">
        <f>IF($JC246&gt;=52,INDEX($GR:$GR,$JB246+52),"")</f>
      </c>
      <c r="IT246">
        <f>IF($JC246&gt;=53,INDEX($GR:$GR,$JB246+53),"")</f>
      </c>
      <c r="IU246">
        <f>IF($JC246&gt;=54,INDEX($GR:$GR,$JB246+54),"")</f>
      </c>
      <c r="IV246">
        <f>IF($JC246&gt;=55,INDEX($GR:$GR,$JB246+55),"")</f>
      </c>
      <c r="IW246">
        <f>IF($JC246&gt;=56,INDEX($GR:$GR,$JB246+56),"")</f>
      </c>
      <c r="IX246">
        <f>IF($JC246&gt;=57,INDEX($GR:$GR,$JB246+57),"")</f>
      </c>
      <c r="IY246">
        <f>IF($JC246&gt;=58,INDEX($GR:$GR,$JB246+58),"")</f>
      </c>
      <c r="IZ246">
        <f>IF($JC246&gt;=59,INDEX($GR:$GR,$JB246+59),"")</f>
      </c>
      <c r="JA246">
        <f>IF($JC246&gt;=60,INDEX($GR:$GR,$JB246+60),"")</f>
      </c>
      <c r="JB246">
        <f>IFERROR(MATCH($GQ246,$GR$2:$GR$324,0)+1,0)</f>
      </c>
      <c r="JC246">
        <f>IFERROR(INDEX($GS$2:$GS$324,MATCH($GQ246,$GR$2:$GR$324,0)),0)</f>
      </c>
      <c r="JD246" t="s">
        <v>40</v>
      </c>
      <c r="JE246" t="s">
        <v>40</v>
      </c>
    </row>
    <row r="247" spans="1:265" x14ac:dyDescent="0.25">
      <c r="Q247">
        <f>IF(OR($T247="",$P247=""),"",IFERROR($T247/$P247,0))</f>
      </c>
      <c r="R247">
        <f>IF($T247="","",
SUM($S247,$U247,$Z247,$V247,$X247)*
(1-IF($AA247="",0,VALUE($AA247)/100)))</f>
      </c>
      <c r="S247">
        <f>IF($T247="","",$T247)</f>
      </c>
      <c r="U247">
        <f>IF($T247="","",
IF($N247="","",
IF(ISNUMBER(SEARCH("exempt",LOWER($N247))),0,
$T247*(VALUE(SUBSTITUTE($N247,"%",""))/100))))</f>
      </c>
      <c r="AB247">
        <f>IFERROR(IF(FIND(" - ",$K247)&gt;0,MID($K247,FIND(" - ",$K247)+3,LEN($K247)),""),"")</f>
      </c>
      <c r="AK247" t="s">
        <v>802</v>
      </c>
      <c r="AP247">
        <f>IFERROR(LEFT($K247,FIND(" - ",$K247)-1),$K247)</f>
      </c>
      <c r="AS247">
        <f>IF($CH247&gt;=1,INDEX($AQ:$AQ,$CG247+1),"")</f>
      </c>
      <c r="AT247">
        <f>IF($CH247&gt;=2,INDEX($AQ:$AQ,$CG247+2),"")</f>
      </c>
      <c r="AU247">
        <f>IF($CH247&gt;=3,INDEX($AQ:$AQ,$CG247+3),"")</f>
      </c>
      <c r="AV247">
        <f>IF($CH247&gt;=4,INDEX($AQ:$AQ,$CG247+4),"")</f>
      </c>
      <c r="AW247">
        <f>IF($CH247&gt;=5,INDEX($AQ:$AQ,$CG247+5),"")</f>
      </c>
      <c r="AX247">
        <f>IF($CH247&gt;=6,INDEX($AQ:$AQ,$CG247+6),"")</f>
      </c>
      <c r="AY247">
        <f>IF($CH247&gt;=7,INDEX($AQ:$AQ,$CG247+7),"")</f>
      </c>
      <c r="AZ247">
        <f>IF($CH247&gt;=8,INDEX($AQ:$AQ,$CG247+8),"")</f>
      </c>
      <c r="BA247">
        <f>IF($CH247&gt;=9,INDEX($AQ:$AQ,$CG247+9),"")</f>
      </c>
      <c r="BB247">
        <f>IF($CH247&gt;=10,INDEX($AQ:$AQ,$CG247+10),"")</f>
      </c>
      <c r="BC247">
        <f>IF($CH247&gt;=11,INDEX($AQ:$AQ,$CG247+11),"")</f>
      </c>
      <c r="BD247">
        <f>IF($CH247&gt;=12,INDEX($AQ:$AQ,$CG247+12),"")</f>
      </c>
      <c r="BE247">
        <f>IF($CH247&gt;=13,INDEX($AQ:$AQ,$CG247+13),"")</f>
      </c>
      <c r="BF247">
        <f>IF($CH247&gt;=14,INDEX($AQ:$AQ,$CG247+14),"")</f>
      </c>
      <c r="BG247">
        <f>IF($CH247&gt;=15,INDEX($AQ:$AQ,$CG247+15),"")</f>
      </c>
      <c r="BH247">
        <f>IF($CH247&gt;=16,INDEX($AQ:$AQ,$CG247+16),"")</f>
      </c>
      <c r="BI247">
        <f>IF($CH247&gt;=17,INDEX($AQ:$AQ,$CG247+17),"")</f>
      </c>
      <c r="BJ247">
        <f>IF($CH247&gt;=18,INDEX($AQ:$AQ,$CG247+18),"")</f>
      </c>
      <c r="BK247">
        <f>IF($CH247&gt;=19,INDEX($AQ:$AQ,$CG247+19),"")</f>
      </c>
      <c r="BL247">
        <f>IF($CH247&gt;=20,INDEX($AQ:$AQ,$CG247+20),"")</f>
      </c>
      <c r="BM247">
        <f>IF($CH247&gt;=21,INDEX($AQ:$AQ,$CG247+21),"")</f>
      </c>
      <c r="BN247">
        <f>IF($CH247&gt;=22,INDEX($AQ:$AQ,$CG247+22),"")</f>
      </c>
      <c r="BO247">
        <f>IF($CH247&gt;=23,INDEX($AQ:$AQ,$CG247+23),"")</f>
      </c>
      <c r="BP247">
        <f>IF($CH247&gt;=24,INDEX($AQ:$AQ,$CG247+24),"")</f>
      </c>
      <c r="BQ247">
        <f>IF($CH247&gt;=25,INDEX($AQ:$AQ,$CG247+25),"")</f>
      </c>
      <c r="BR247">
        <f>IF($CH247&gt;=26,INDEX($AQ:$AQ,$CG247+26),"")</f>
      </c>
      <c r="BS247">
        <f>IF($CH247&gt;=27,INDEX($AQ:$AQ,$CG247+27),"")</f>
      </c>
      <c r="BT247">
        <f>IF($CH247&gt;=28,INDEX($AQ:$AQ,$CG247+28),"")</f>
      </c>
      <c r="BU247">
        <f>IF($CH247&gt;=29,INDEX($AQ:$AQ,$CG247+29),"")</f>
      </c>
      <c r="BV247">
        <f>IF($CH247&gt;=30,INDEX($AQ:$AQ,$CG247+30),"")</f>
      </c>
      <c r="BW247">
        <f>IF($CH247&gt;=31,INDEX($AQ:$AQ,$CG247+31),"")</f>
      </c>
      <c r="BX247">
        <f>IF($CH247&gt;=32,INDEX($AQ:$AQ,$CG247+32),"")</f>
      </c>
      <c r="BY247">
        <f>IF($CH247&gt;=33,INDEX($AQ:$AQ,$CG247+33),"")</f>
      </c>
      <c r="BZ247">
        <f>IF($CH247&gt;=34,INDEX($AQ:$AQ,$CG247+34),"")</f>
      </c>
      <c r="CA247">
        <f>IF($CH247&gt;=35,INDEX($AQ:$AQ,$CG247+35),"")</f>
      </c>
      <c r="CB247">
        <f>IF($CH247&gt;=36,INDEX($AQ:$AQ,$CG247+36),"")</f>
      </c>
      <c r="CC247">
        <f>IF($CH247&gt;=37,INDEX($AQ:$AQ,$CG247+37),"")</f>
      </c>
      <c r="CD247">
        <f>IF($CH247&gt;=38,INDEX($AQ:$AQ,$CG247+38),"")</f>
      </c>
      <c r="CE247">
        <f>IF($CH247&gt;=39,INDEX($AQ:$AQ,$CG247+39),"")</f>
      </c>
      <c r="CF247">
        <f>IF($CH247&gt;=40,INDEX($AQ:$AQ,$CG247+40),"")</f>
      </c>
      <c r="CG247">
        <f>IFERROR(MATCH($AP247,$AQ$2:$AQ$134,0)+1,0)</f>
      </c>
      <c r="CH247">
        <f>IFERROR(INDEX($AR$2:$AR$134,MATCH($AP247,$AQ$2:$AQ$134,0)),0)</f>
      </c>
      <c r="CI247">
        <f>IFERROR(LEFT($L247,FIND(" - ",$L247)-1),$L247)</f>
      </c>
      <c r="CJ247" t="s">
        <v>244</v>
      </c>
      <c r="CL247">
        <f>IF($DG247&gt;=1,INDEX($CJ:$CJ,$DF247+1),"")</f>
      </c>
      <c r="CM247">
        <f>IF($DG247&gt;=2,INDEX($CJ:$CJ,$DF247+2),"")</f>
      </c>
      <c r="CN247">
        <f>IF($DG247&gt;=3,INDEX($CJ:$CJ,$DF247+3),"")</f>
      </c>
      <c r="CO247">
        <f>IF($DG247&gt;=4,INDEX($CJ:$CJ,$DF247+4),"")</f>
      </c>
      <c r="CP247">
        <f>IF($DG247&gt;=5,INDEX($CJ:$CJ,$DF247+5),"")</f>
      </c>
      <c r="CQ247">
        <f>IF($DG247&gt;=6,INDEX($CJ:$CJ,$DF247+6),"")</f>
      </c>
      <c r="CR247">
        <f>IF($DG247&gt;=7,INDEX($CJ:$CJ,$DF247+7),"")</f>
      </c>
      <c r="CS247">
        <f>IF($DG247&gt;=8,INDEX($CJ:$CJ,$DF247+8),"")</f>
      </c>
      <c r="CT247">
        <f>IF($DG247&gt;=9,INDEX($CJ:$CJ,$DF247+9),"")</f>
      </c>
      <c r="CU247">
        <f>IF($DG247&gt;=10,INDEX($CJ:$CJ,$DF247+10),"")</f>
      </c>
      <c r="CV247">
        <f>IF($DG247&gt;=11,INDEX($CJ:$CJ,$DF247+11),"")</f>
      </c>
      <c r="CW247">
        <f>IF($DG247&gt;=12,INDEX($CJ:$CJ,$DF247+12),"")</f>
      </c>
      <c r="CX247">
        <f>IF($DG247&gt;=13,INDEX($CJ:$CJ,$DF247+13),"")</f>
      </c>
      <c r="CY247">
        <f>IF($DG247&gt;=14,INDEX($CJ:$CJ,$DF247+14),"")</f>
      </c>
      <c r="CZ247">
        <f>IF($DG247&gt;=15,INDEX($CJ:$CJ,$DF247+15),"")</f>
      </c>
      <c r="DA247">
        <f>IF($DG247&gt;=16,INDEX($CJ:$CJ,$DF247+16),"")</f>
      </c>
      <c r="DB247">
        <f>IF($DG247&gt;=17,INDEX($CJ:$CJ,$DF247+17),"")</f>
      </c>
      <c r="DC247">
        <f>IF($DG247&gt;=18,INDEX($CJ:$CJ,$DF247+18),"")</f>
      </c>
      <c r="DD247">
        <f>IF($DG247&gt;=19,INDEX($CJ:$CJ,$DF247+19),"")</f>
      </c>
      <c r="DE247">
        <f>IF($DG247&gt;=20,INDEX($CJ:$CJ,$DF247+20),"")</f>
      </c>
      <c r="DF247">
        <f>IFERROR(MATCH($CI247,$CJ$2:$CJ$263,0)+1,0)</f>
      </c>
      <c r="DG247">
        <f>IFERROR(INDEX($CK$2:$CK$263,MATCH($CI247,$CJ$2:$CJ$263,0)),0)</f>
      </c>
      <c r="DH247">
        <f>IFERROR(INDEX($AO:$AO,MATCH($N247,$AN:$AN,0))&amp;"","")</f>
      </c>
      <c r="DL247">
        <f>IF($GO247&gt;=1,INDEX($DI:$DI,$GN247+1),"")</f>
      </c>
      <c r="DM247">
        <f>IF($GO247&gt;=2,INDEX($DI:$DI,$GN247+2),"")</f>
      </c>
      <c r="DN247">
        <f>IF($GO247&gt;=3,INDEX($DI:$DI,$GN247+3),"")</f>
      </c>
      <c r="DO247">
        <f>IF($GO247&gt;=4,INDEX($DI:$DI,$GN247+4),"")</f>
      </c>
      <c r="DP247">
        <f>IF($GO247&gt;=5,INDEX($DI:$DI,$GN247+5),"")</f>
      </c>
      <c r="DQ247">
        <f>IF($GO247&gt;=6,INDEX($DI:$DI,$GN247+6),"")</f>
      </c>
      <c r="DR247">
        <f>IF($GO247&gt;=7,INDEX($DI:$DI,$GN247+7),"")</f>
      </c>
      <c r="DS247">
        <f>IF($GO247&gt;=8,INDEX($DI:$DI,$GN247+8),"")</f>
      </c>
      <c r="DT247">
        <f>IF($GO247&gt;=9,INDEX($DI:$DI,$GN247+9),"")</f>
      </c>
      <c r="DU247">
        <f>IF($GO247&gt;=10,INDEX($DI:$DI,$GN247+10),"")</f>
      </c>
      <c r="DV247">
        <f>IF($GO247&gt;=11,INDEX($DI:$DI,$GN247+11),"")</f>
      </c>
      <c r="DW247">
        <f>IF($GO247&gt;=12,INDEX($DI:$DI,$GN247+12),"")</f>
      </c>
      <c r="DX247">
        <f>IF($GO247&gt;=13,INDEX($DI:$DI,$GN247+13),"")</f>
      </c>
      <c r="DY247">
        <f>IF($GO247&gt;=14,INDEX($DI:$DI,$GN247+14),"")</f>
      </c>
      <c r="DZ247">
        <f>IF($GO247&gt;=15,INDEX($DI:$DI,$GN247+15),"")</f>
      </c>
      <c r="EA247">
        <f>IF($GO247&gt;=16,INDEX($DI:$DI,$GN247+16),"")</f>
      </c>
      <c r="EB247">
        <f>IF($GO247&gt;=17,INDEX($DI:$DI,$GN247+17),"")</f>
      </c>
      <c r="EC247">
        <f>IF($GO247&gt;=18,INDEX($DI:$DI,$GN247+18),"")</f>
      </c>
      <c r="ED247">
        <f>IF($GO247&gt;=19,INDEX($DI:$DI,$GN247+19),"")</f>
      </c>
      <c r="EE247">
        <f>IF($GO247&gt;=20,INDEX($DI:$DI,$GN247+20),"")</f>
      </c>
      <c r="EF247">
        <f>IF($GO247&gt;=21,INDEX($DI:$DI,$GN247+21),"")</f>
      </c>
      <c r="EG247">
        <f>IF($GO247&gt;=22,INDEX($DI:$DI,$GN247+22),"")</f>
      </c>
      <c r="EH247">
        <f>IF($GO247&gt;=23,INDEX($DI:$DI,$GN247+23),"")</f>
      </c>
      <c r="EI247">
        <f>IF($GO247&gt;=24,INDEX($DI:$DI,$GN247+24),"")</f>
      </c>
      <c r="EJ247">
        <f>IF($GO247&gt;=25,INDEX($DI:$DI,$GN247+25),"")</f>
      </c>
      <c r="EK247">
        <f>IF($GO247&gt;=26,INDEX($DI:$DI,$GN247+26),"")</f>
      </c>
      <c r="EL247">
        <f>IF($GO247&gt;=27,INDEX($DI:$DI,$GN247+27),"")</f>
      </c>
      <c r="EM247">
        <f>IF($GO247&gt;=28,INDEX($DI:$DI,$GN247+28),"")</f>
      </c>
      <c r="EN247">
        <f>IF($GO247&gt;=29,INDEX($DI:$DI,$GN247+29),"")</f>
      </c>
      <c r="EO247">
        <f>IF($GO247&gt;=30,INDEX($DI:$DI,$GN247+30),"")</f>
      </c>
      <c r="EP247">
        <f>IF($GO247&gt;=31,INDEX($DI:$DI,$GN247+31),"")</f>
      </c>
      <c r="EQ247">
        <f>IF($GO247&gt;=32,INDEX($DI:$DI,$GN247+32),"")</f>
      </c>
      <c r="ER247">
        <f>IF($GO247&gt;=33,INDEX($DI:$DI,$GN247+33),"")</f>
      </c>
      <c r="ES247">
        <f>IF($GO247&gt;=34,INDEX($DI:$DI,$GN247+34),"")</f>
      </c>
      <c r="ET247">
        <f>IF($GO247&gt;=35,INDEX($DI:$DI,$GN247+35),"")</f>
      </c>
      <c r="EU247">
        <f>IF($GO247&gt;=36,INDEX($DI:$DI,$GN247+36),"")</f>
      </c>
      <c r="EV247">
        <f>IF($GO247&gt;=37,INDEX($DI:$DI,$GN247+37),"")</f>
      </c>
      <c r="EW247">
        <f>IF($GO247&gt;=38,INDEX($DI:$DI,$GN247+38),"")</f>
      </c>
      <c r="EX247">
        <f>IF($GO247&gt;=39,INDEX($DI:$DI,$GN247+39),"")</f>
      </c>
      <c r="EY247">
        <f>IF($GO247&gt;=40,INDEX($DI:$DI,$GN247+40),"")</f>
      </c>
      <c r="EZ247">
        <f>IF($GO247&gt;=1,INDEX($DJ:$DJ,$GN247+1),"")</f>
      </c>
      <c r="FA247">
        <f>IF($GO247&gt;=2,INDEX($DJ:$DJ,$GN247+2),"")</f>
      </c>
      <c r="FB247">
        <f>IF($GO247&gt;=3,INDEX($DJ:$DJ,$GN247+3),"")</f>
      </c>
      <c r="FC247">
        <f>IF($GO247&gt;=4,INDEX($DJ:$DJ,$GN247+4),"")</f>
      </c>
      <c r="FD247">
        <f>IF($GO247&gt;=5,INDEX($DJ:$DJ,$GN247+5),"")</f>
      </c>
      <c r="FE247">
        <f>IF($GO247&gt;=6,INDEX($DJ:$DJ,$GN247+6),"")</f>
      </c>
      <c r="FF247">
        <f>IF($GO247&gt;=7,INDEX($DJ:$DJ,$GN247+7),"")</f>
      </c>
      <c r="FG247">
        <f>IF($GO247&gt;=8,INDEX($DJ:$DJ,$GN247+8),"")</f>
      </c>
      <c r="FH247">
        <f>IF($GO247&gt;=9,INDEX($DJ:$DJ,$GN247+9),"")</f>
      </c>
      <c r="FI247">
        <f>IF($GO247&gt;=10,INDEX($DJ:$DJ,$GN247+10),"")</f>
      </c>
      <c r="FJ247">
        <f>IF($GO247&gt;=11,INDEX($DJ:$DJ,$GN247+11),"")</f>
      </c>
      <c r="FK247">
        <f>IF($GO247&gt;=12,INDEX($DJ:$DJ,$GN247+12),"")</f>
      </c>
      <c r="FL247">
        <f>IF($GO247&gt;=13,INDEX($DJ:$DJ,$GN247+13),"")</f>
      </c>
      <c r="FM247">
        <f>IF($GO247&gt;=14,INDEX($DJ:$DJ,$GN247+14),"")</f>
      </c>
      <c r="FN247">
        <f>IF($GO247&gt;=15,INDEX($DJ:$DJ,$GN247+15),"")</f>
      </c>
      <c r="FO247">
        <f>IF($GO247&gt;=16,INDEX($DJ:$DJ,$GN247+16),"")</f>
      </c>
      <c r="FP247">
        <f>IF($GO247&gt;=17,INDEX($DJ:$DJ,$GN247+17),"")</f>
      </c>
      <c r="FQ247">
        <f>IF($GO247&gt;=18,INDEX($DJ:$DJ,$GN247+18),"")</f>
      </c>
      <c r="FR247">
        <f>IF($GO247&gt;=19,INDEX($DJ:$DJ,$GN247+19),"")</f>
      </c>
      <c r="FS247">
        <f>IF($GO247&gt;=20,INDEX($DJ:$DJ,$GN247+20),"")</f>
      </c>
      <c r="FT247">
        <f>IF($GO247&gt;=21,INDEX($DJ:$DJ,$GN247+21),"")</f>
      </c>
      <c r="FU247">
        <f>IF($GO247&gt;=22,INDEX($DJ:$DJ,$GN247+22),"")</f>
      </c>
      <c r="FV247">
        <f>IF($GO247&gt;=23,INDEX($DJ:$DJ,$GN247+23),"")</f>
      </c>
      <c r="FW247">
        <f>IF($GO247&gt;=24,INDEX($DJ:$DJ,$GN247+24),"")</f>
      </c>
      <c r="FX247">
        <f>IF($GO247&gt;=25,INDEX($DJ:$DJ,$GN247+25),"")</f>
      </c>
      <c r="FY247">
        <f>IF($GO247&gt;=26,INDEX($DJ:$DJ,$GN247+26),"")</f>
      </c>
      <c r="FZ247">
        <f>IF($GO247&gt;=27,INDEX($DJ:$DJ,$GN247+27),"")</f>
      </c>
      <c r="GA247">
        <f>IF($GO247&gt;=28,INDEX($DJ:$DJ,$GN247+28),"")</f>
      </c>
      <c r="GB247">
        <f>IF($GO247&gt;=29,INDEX($DJ:$DJ,$GN247+29),"")</f>
      </c>
      <c r="GC247">
        <f>IF($GO247&gt;=30,INDEX($DJ:$DJ,$GN247+30),"")</f>
      </c>
      <c r="GD247">
        <f>IF($GO247&gt;=31,INDEX($DJ:$DJ,$GN247+31),"")</f>
      </c>
      <c r="GE247">
        <f>IF($GO247&gt;=32,INDEX($DJ:$DJ,$GN247+32),"")</f>
      </c>
      <c r="GF247">
        <f>IF($GO247&gt;=33,INDEX($DJ:$DJ,$GN247+33),"")</f>
      </c>
      <c r="GG247">
        <f>IF($GO247&gt;=34,INDEX($DJ:$DJ,$GN247+34),"")</f>
      </c>
      <c r="GH247">
        <f>IF($GO247&gt;=35,INDEX($DJ:$DJ,$GN247+35),"")</f>
      </c>
      <c r="GI247">
        <f>IF($GO247&gt;=36,INDEX($DJ:$DJ,$GN247+36),"")</f>
      </c>
      <c r="GJ247">
        <f>IF($GO247&gt;=37,INDEX($DJ:$DJ,$GN247+37),"")</f>
      </c>
      <c r="GK247">
        <f>IF($GO247&gt;=38,INDEX($DJ:$DJ,$GN247+38),"")</f>
      </c>
      <c r="GL247">
        <f>IF($GO247&gt;=39,INDEX($DJ:$DJ,$GN247+39),"")</f>
      </c>
      <c r="GM247">
        <f>IF($GO247&gt;=40,INDEX($DJ:$DJ,$GN247+40),"")</f>
      </c>
      <c r="GN247">
        <f>IFERROR(MATCH($DH247,$DI$2:$DI$148,0)+1,0)</f>
      </c>
      <c r="GO247">
        <f>IFERROR(INDEX($DK$2:$DK$148,MATCH($DH247,$DI$2:$DI$148,0)),0)</f>
      </c>
      <c r="GP247">
        <f>IFERROR(MATCH($Y247,$DL$247:$EY$247,0),0)</f>
      </c>
      <c r="GQ247">
        <f>IF($GP247&gt;0,INDEX($EZ$247:$GM$247,$GP247),"")</f>
      </c>
      <c r="GR247" t="s">
        <v>803</v>
      </c>
      <c r="GT247">
        <f>IF($JC247&gt;=1,INDEX($GR:$GR,$JB247+1),"")</f>
      </c>
      <c r="GU247">
        <f>IF($JC247&gt;=2,INDEX($GR:$GR,$JB247+2),"")</f>
      </c>
      <c r="GV247">
        <f>IF($JC247&gt;=3,INDEX($GR:$GR,$JB247+3),"")</f>
      </c>
      <c r="GW247">
        <f>IF($JC247&gt;=4,INDEX($GR:$GR,$JB247+4),"")</f>
      </c>
      <c r="GX247">
        <f>IF($JC247&gt;=5,INDEX($GR:$GR,$JB247+5),"")</f>
      </c>
      <c r="GY247">
        <f>IF($JC247&gt;=6,INDEX($GR:$GR,$JB247+6),"")</f>
      </c>
      <c r="GZ247">
        <f>IF($JC247&gt;=7,INDEX($GR:$GR,$JB247+7),"")</f>
      </c>
      <c r="HA247">
        <f>IF($JC247&gt;=8,INDEX($GR:$GR,$JB247+8),"")</f>
      </c>
      <c r="HB247">
        <f>IF($JC247&gt;=9,INDEX($GR:$GR,$JB247+9),"")</f>
      </c>
      <c r="HC247">
        <f>IF($JC247&gt;=10,INDEX($GR:$GR,$JB247+10),"")</f>
      </c>
      <c r="HD247">
        <f>IF($JC247&gt;=11,INDEX($GR:$GR,$JB247+11),"")</f>
      </c>
      <c r="HE247">
        <f>IF($JC247&gt;=12,INDEX($GR:$GR,$JB247+12),"")</f>
      </c>
      <c r="HF247">
        <f>IF($JC247&gt;=13,INDEX($GR:$GR,$JB247+13),"")</f>
      </c>
      <c r="HG247">
        <f>IF($JC247&gt;=14,INDEX($GR:$GR,$JB247+14),"")</f>
      </c>
      <c r="HH247">
        <f>IF($JC247&gt;=15,INDEX($GR:$GR,$JB247+15),"")</f>
      </c>
      <c r="HI247">
        <f>IF($JC247&gt;=16,INDEX($GR:$GR,$JB247+16),"")</f>
      </c>
      <c r="HJ247">
        <f>IF($JC247&gt;=17,INDEX($GR:$GR,$JB247+17),"")</f>
      </c>
      <c r="HK247">
        <f>IF($JC247&gt;=18,INDEX($GR:$GR,$JB247+18),"")</f>
      </c>
      <c r="HL247">
        <f>IF($JC247&gt;=19,INDEX($GR:$GR,$JB247+19),"")</f>
      </c>
      <c r="HM247">
        <f>IF($JC247&gt;=20,INDEX($GR:$GR,$JB247+20),"")</f>
      </c>
      <c r="HN247">
        <f>IF($JC247&gt;=21,INDEX($GR:$GR,$JB247+21),"")</f>
      </c>
      <c r="HO247">
        <f>IF($JC247&gt;=22,INDEX($GR:$GR,$JB247+22),"")</f>
      </c>
      <c r="HP247">
        <f>IF($JC247&gt;=23,INDEX($GR:$GR,$JB247+23),"")</f>
      </c>
      <c r="HQ247">
        <f>IF($JC247&gt;=24,INDEX($GR:$GR,$JB247+24),"")</f>
      </c>
      <c r="HR247">
        <f>IF($JC247&gt;=25,INDEX($GR:$GR,$JB247+25),"")</f>
      </c>
      <c r="HS247">
        <f>IF($JC247&gt;=26,INDEX($GR:$GR,$JB247+26),"")</f>
      </c>
      <c r="HT247">
        <f>IF($JC247&gt;=27,INDEX($GR:$GR,$JB247+27),"")</f>
      </c>
      <c r="HU247">
        <f>IF($JC247&gt;=28,INDEX($GR:$GR,$JB247+28),"")</f>
      </c>
      <c r="HV247">
        <f>IF($JC247&gt;=29,INDEX($GR:$GR,$JB247+29),"")</f>
      </c>
      <c r="HW247">
        <f>IF($JC247&gt;=30,INDEX($GR:$GR,$JB247+30),"")</f>
      </c>
      <c r="HX247">
        <f>IF($JC247&gt;=31,INDEX($GR:$GR,$JB247+31),"")</f>
      </c>
      <c r="HY247">
        <f>IF($JC247&gt;=32,INDEX($GR:$GR,$JB247+32),"")</f>
      </c>
      <c r="HZ247">
        <f>IF($JC247&gt;=33,INDEX($GR:$GR,$JB247+33),"")</f>
      </c>
      <c r="IA247">
        <f>IF($JC247&gt;=34,INDEX($GR:$GR,$JB247+34),"")</f>
      </c>
      <c r="IB247">
        <f>IF($JC247&gt;=35,INDEX($GR:$GR,$JB247+35),"")</f>
      </c>
      <c r="IC247">
        <f>IF($JC247&gt;=36,INDEX($GR:$GR,$JB247+36),"")</f>
      </c>
      <c r="ID247">
        <f>IF($JC247&gt;=37,INDEX($GR:$GR,$JB247+37),"")</f>
      </c>
      <c r="IE247">
        <f>IF($JC247&gt;=38,INDEX($GR:$GR,$JB247+38),"")</f>
      </c>
      <c r="IF247">
        <f>IF($JC247&gt;=39,INDEX($GR:$GR,$JB247+39),"")</f>
      </c>
      <c r="IG247">
        <f>IF($JC247&gt;=40,INDEX($GR:$GR,$JB247+40),"")</f>
      </c>
      <c r="IH247">
        <f>IF($JC247&gt;=41,INDEX($GR:$GR,$JB247+41),"")</f>
      </c>
      <c r="II247">
        <f>IF($JC247&gt;=42,INDEX($GR:$GR,$JB247+42),"")</f>
      </c>
      <c r="IJ247">
        <f>IF($JC247&gt;=43,INDEX($GR:$GR,$JB247+43),"")</f>
      </c>
      <c r="IK247">
        <f>IF($JC247&gt;=44,INDEX($GR:$GR,$JB247+44),"")</f>
      </c>
      <c r="IL247">
        <f>IF($JC247&gt;=45,INDEX($GR:$GR,$JB247+45),"")</f>
      </c>
      <c r="IM247">
        <f>IF($JC247&gt;=46,INDEX($GR:$GR,$JB247+46),"")</f>
      </c>
      <c r="IN247">
        <f>IF($JC247&gt;=47,INDEX($GR:$GR,$JB247+47),"")</f>
      </c>
      <c r="IO247">
        <f>IF($JC247&gt;=48,INDEX($GR:$GR,$JB247+48),"")</f>
      </c>
      <c r="IP247">
        <f>IF($JC247&gt;=49,INDEX($GR:$GR,$JB247+49),"")</f>
      </c>
      <c r="IQ247">
        <f>IF($JC247&gt;=50,INDEX($GR:$GR,$JB247+50),"")</f>
      </c>
      <c r="IR247">
        <f>IF($JC247&gt;=51,INDEX($GR:$GR,$JB247+51),"")</f>
      </c>
      <c r="IS247">
        <f>IF($JC247&gt;=52,INDEX($GR:$GR,$JB247+52),"")</f>
      </c>
      <c r="IT247">
        <f>IF($JC247&gt;=53,INDEX($GR:$GR,$JB247+53),"")</f>
      </c>
      <c r="IU247">
        <f>IF($JC247&gt;=54,INDEX($GR:$GR,$JB247+54),"")</f>
      </c>
      <c r="IV247">
        <f>IF($JC247&gt;=55,INDEX($GR:$GR,$JB247+55),"")</f>
      </c>
      <c r="IW247">
        <f>IF($JC247&gt;=56,INDEX($GR:$GR,$JB247+56),"")</f>
      </c>
      <c r="IX247">
        <f>IF($JC247&gt;=57,INDEX($GR:$GR,$JB247+57),"")</f>
      </c>
      <c r="IY247">
        <f>IF($JC247&gt;=58,INDEX($GR:$GR,$JB247+58),"")</f>
      </c>
      <c r="IZ247">
        <f>IF($JC247&gt;=59,INDEX($GR:$GR,$JB247+59),"")</f>
      </c>
      <c r="JA247">
        <f>IF($JC247&gt;=60,INDEX($GR:$GR,$JB247+60),"")</f>
      </c>
      <c r="JB247">
        <f>IFERROR(MATCH($GQ247,$GR$2:$GR$324,0)+1,0)</f>
      </c>
      <c r="JC247">
        <f>IFERROR(INDEX($GS$2:$GS$324,MATCH($GQ247,$GR$2:$GR$324,0)),0)</f>
      </c>
      <c r="JD247" t="s">
        <v>40</v>
      </c>
      <c r="JE247" t="s">
        <v>40</v>
      </c>
    </row>
    <row r="248" spans="1:265" x14ac:dyDescent="0.25">
      <c r="Q248">
        <f>IF(OR($T248="",$P248=""),"",IFERROR($T248/$P248,0))</f>
      </c>
      <c r="R248">
        <f>IF($T248="","",
SUM($S248,$U248,$Z248,$V248,$X248)*
(1-IF($AA248="",0,VALUE($AA248)/100)))</f>
      </c>
      <c r="S248">
        <f>IF($T248="","",$T248)</f>
      </c>
      <c r="U248">
        <f>IF($T248="","",
IF($N248="","",
IF(ISNUMBER(SEARCH("exempt",LOWER($N248))),0,
$T248*(VALUE(SUBSTITUTE($N248,"%",""))/100))))</f>
      </c>
      <c r="AB248">
        <f>IFERROR(IF(FIND(" - ",$K248)&gt;0,MID($K248,FIND(" - ",$K248)+3,LEN($K248)),""),"")</f>
      </c>
      <c r="AK248" t="s">
        <v>804</v>
      </c>
      <c r="AP248">
        <f>IFERROR(LEFT($K248,FIND(" - ",$K248)-1),$K248)</f>
      </c>
      <c r="AS248">
        <f>IF($CH248&gt;=1,INDEX($AQ:$AQ,$CG248+1),"")</f>
      </c>
      <c r="AT248">
        <f>IF($CH248&gt;=2,INDEX($AQ:$AQ,$CG248+2),"")</f>
      </c>
      <c r="AU248">
        <f>IF($CH248&gt;=3,INDEX($AQ:$AQ,$CG248+3),"")</f>
      </c>
      <c r="AV248">
        <f>IF($CH248&gt;=4,INDEX($AQ:$AQ,$CG248+4),"")</f>
      </c>
      <c r="AW248">
        <f>IF($CH248&gt;=5,INDEX($AQ:$AQ,$CG248+5),"")</f>
      </c>
      <c r="AX248">
        <f>IF($CH248&gt;=6,INDEX($AQ:$AQ,$CG248+6),"")</f>
      </c>
      <c r="AY248">
        <f>IF($CH248&gt;=7,INDEX($AQ:$AQ,$CG248+7),"")</f>
      </c>
      <c r="AZ248">
        <f>IF($CH248&gt;=8,INDEX($AQ:$AQ,$CG248+8),"")</f>
      </c>
      <c r="BA248">
        <f>IF($CH248&gt;=9,INDEX($AQ:$AQ,$CG248+9),"")</f>
      </c>
      <c r="BB248">
        <f>IF($CH248&gt;=10,INDEX($AQ:$AQ,$CG248+10),"")</f>
      </c>
      <c r="BC248">
        <f>IF($CH248&gt;=11,INDEX($AQ:$AQ,$CG248+11),"")</f>
      </c>
      <c r="BD248">
        <f>IF($CH248&gt;=12,INDEX($AQ:$AQ,$CG248+12),"")</f>
      </c>
      <c r="BE248">
        <f>IF($CH248&gt;=13,INDEX($AQ:$AQ,$CG248+13),"")</f>
      </c>
      <c r="BF248">
        <f>IF($CH248&gt;=14,INDEX($AQ:$AQ,$CG248+14),"")</f>
      </c>
      <c r="BG248">
        <f>IF($CH248&gt;=15,INDEX($AQ:$AQ,$CG248+15),"")</f>
      </c>
      <c r="BH248">
        <f>IF($CH248&gt;=16,INDEX($AQ:$AQ,$CG248+16),"")</f>
      </c>
      <c r="BI248">
        <f>IF($CH248&gt;=17,INDEX($AQ:$AQ,$CG248+17),"")</f>
      </c>
      <c r="BJ248">
        <f>IF($CH248&gt;=18,INDEX($AQ:$AQ,$CG248+18),"")</f>
      </c>
      <c r="BK248">
        <f>IF($CH248&gt;=19,INDEX($AQ:$AQ,$CG248+19),"")</f>
      </c>
      <c r="BL248">
        <f>IF($CH248&gt;=20,INDEX($AQ:$AQ,$CG248+20),"")</f>
      </c>
      <c r="BM248">
        <f>IF($CH248&gt;=21,INDEX($AQ:$AQ,$CG248+21),"")</f>
      </c>
      <c r="BN248">
        <f>IF($CH248&gt;=22,INDEX($AQ:$AQ,$CG248+22),"")</f>
      </c>
      <c r="BO248">
        <f>IF($CH248&gt;=23,INDEX($AQ:$AQ,$CG248+23),"")</f>
      </c>
      <c r="BP248">
        <f>IF($CH248&gt;=24,INDEX($AQ:$AQ,$CG248+24),"")</f>
      </c>
      <c r="BQ248">
        <f>IF($CH248&gt;=25,INDEX($AQ:$AQ,$CG248+25),"")</f>
      </c>
      <c r="BR248">
        <f>IF($CH248&gt;=26,INDEX($AQ:$AQ,$CG248+26),"")</f>
      </c>
      <c r="BS248">
        <f>IF($CH248&gt;=27,INDEX($AQ:$AQ,$CG248+27),"")</f>
      </c>
      <c r="BT248">
        <f>IF($CH248&gt;=28,INDEX($AQ:$AQ,$CG248+28),"")</f>
      </c>
      <c r="BU248">
        <f>IF($CH248&gt;=29,INDEX($AQ:$AQ,$CG248+29),"")</f>
      </c>
      <c r="BV248">
        <f>IF($CH248&gt;=30,INDEX($AQ:$AQ,$CG248+30),"")</f>
      </c>
      <c r="BW248">
        <f>IF($CH248&gt;=31,INDEX($AQ:$AQ,$CG248+31),"")</f>
      </c>
      <c r="BX248">
        <f>IF($CH248&gt;=32,INDEX($AQ:$AQ,$CG248+32),"")</f>
      </c>
      <c r="BY248">
        <f>IF($CH248&gt;=33,INDEX($AQ:$AQ,$CG248+33),"")</f>
      </c>
      <c r="BZ248">
        <f>IF($CH248&gt;=34,INDEX($AQ:$AQ,$CG248+34),"")</f>
      </c>
      <c r="CA248">
        <f>IF($CH248&gt;=35,INDEX($AQ:$AQ,$CG248+35),"")</f>
      </c>
      <c r="CB248">
        <f>IF($CH248&gt;=36,INDEX($AQ:$AQ,$CG248+36),"")</f>
      </c>
      <c r="CC248">
        <f>IF($CH248&gt;=37,INDEX($AQ:$AQ,$CG248+37),"")</f>
      </c>
      <c r="CD248">
        <f>IF($CH248&gt;=38,INDEX($AQ:$AQ,$CG248+38),"")</f>
      </c>
      <c r="CE248">
        <f>IF($CH248&gt;=39,INDEX($AQ:$AQ,$CG248+39),"")</f>
      </c>
      <c r="CF248">
        <f>IF($CH248&gt;=40,INDEX($AQ:$AQ,$CG248+40),"")</f>
      </c>
      <c r="CG248">
        <f>IFERROR(MATCH($AP248,$AQ$2:$AQ$134,0)+1,0)</f>
      </c>
      <c r="CH248">
        <f>IFERROR(INDEX($AR$2:$AR$134,MATCH($AP248,$AQ$2:$AQ$134,0)),0)</f>
      </c>
      <c r="CI248">
        <f>IFERROR(LEFT($L248,FIND(" - ",$L248)-1),$L248)</f>
      </c>
      <c r="CJ248" t="s">
        <v>805</v>
      </c>
      <c r="CK248">
        <v>1</v>
      </c>
      <c r="CL248">
        <f>IF($DG248&gt;=1,INDEX($CJ:$CJ,$DF248+1),"")</f>
      </c>
      <c r="CM248">
        <f>IF($DG248&gt;=2,INDEX($CJ:$CJ,$DF248+2),"")</f>
      </c>
      <c r="CN248">
        <f>IF($DG248&gt;=3,INDEX($CJ:$CJ,$DF248+3),"")</f>
      </c>
      <c r="CO248">
        <f>IF($DG248&gt;=4,INDEX($CJ:$CJ,$DF248+4),"")</f>
      </c>
      <c r="CP248">
        <f>IF($DG248&gt;=5,INDEX($CJ:$CJ,$DF248+5),"")</f>
      </c>
      <c r="CQ248">
        <f>IF($DG248&gt;=6,INDEX($CJ:$CJ,$DF248+6),"")</f>
      </c>
      <c r="CR248">
        <f>IF($DG248&gt;=7,INDEX($CJ:$CJ,$DF248+7),"")</f>
      </c>
      <c r="CS248">
        <f>IF($DG248&gt;=8,INDEX($CJ:$CJ,$DF248+8),"")</f>
      </c>
      <c r="CT248">
        <f>IF($DG248&gt;=9,INDEX($CJ:$CJ,$DF248+9),"")</f>
      </c>
      <c r="CU248">
        <f>IF($DG248&gt;=10,INDEX($CJ:$CJ,$DF248+10),"")</f>
      </c>
      <c r="CV248">
        <f>IF($DG248&gt;=11,INDEX($CJ:$CJ,$DF248+11),"")</f>
      </c>
      <c r="CW248">
        <f>IF($DG248&gt;=12,INDEX($CJ:$CJ,$DF248+12),"")</f>
      </c>
      <c r="CX248">
        <f>IF($DG248&gt;=13,INDEX($CJ:$CJ,$DF248+13),"")</f>
      </c>
      <c r="CY248">
        <f>IF($DG248&gt;=14,INDEX($CJ:$CJ,$DF248+14),"")</f>
      </c>
      <c r="CZ248">
        <f>IF($DG248&gt;=15,INDEX($CJ:$CJ,$DF248+15),"")</f>
      </c>
      <c r="DA248">
        <f>IF($DG248&gt;=16,INDEX($CJ:$CJ,$DF248+16),"")</f>
      </c>
      <c r="DB248">
        <f>IF($DG248&gt;=17,INDEX($CJ:$CJ,$DF248+17),"")</f>
      </c>
      <c r="DC248">
        <f>IF($DG248&gt;=18,INDEX($CJ:$CJ,$DF248+18),"")</f>
      </c>
      <c r="DD248">
        <f>IF($DG248&gt;=19,INDEX($CJ:$CJ,$DF248+19),"")</f>
      </c>
      <c r="DE248">
        <f>IF($DG248&gt;=20,INDEX($CJ:$CJ,$DF248+20),"")</f>
      </c>
      <c r="DF248">
        <f>IFERROR(MATCH($CI248,$CJ$2:$CJ$263,0)+1,0)</f>
      </c>
      <c r="DG248">
        <f>IFERROR(INDEX($CK$2:$CK$263,MATCH($CI248,$CJ$2:$CJ$263,0)),0)</f>
      </c>
      <c r="DH248">
        <f>IFERROR(INDEX($AO:$AO,MATCH($N248,$AN:$AN,0))&amp;"","")</f>
      </c>
      <c r="DL248">
        <f>IF($GO248&gt;=1,INDEX($DI:$DI,$GN248+1),"")</f>
      </c>
      <c r="DM248">
        <f>IF($GO248&gt;=2,INDEX($DI:$DI,$GN248+2),"")</f>
      </c>
      <c r="DN248">
        <f>IF($GO248&gt;=3,INDEX($DI:$DI,$GN248+3),"")</f>
      </c>
      <c r="DO248">
        <f>IF($GO248&gt;=4,INDEX($DI:$DI,$GN248+4),"")</f>
      </c>
      <c r="DP248">
        <f>IF($GO248&gt;=5,INDEX($DI:$DI,$GN248+5),"")</f>
      </c>
      <c r="DQ248">
        <f>IF($GO248&gt;=6,INDEX($DI:$DI,$GN248+6),"")</f>
      </c>
      <c r="DR248">
        <f>IF($GO248&gt;=7,INDEX($DI:$DI,$GN248+7),"")</f>
      </c>
      <c r="DS248">
        <f>IF($GO248&gt;=8,INDEX($DI:$DI,$GN248+8),"")</f>
      </c>
      <c r="DT248">
        <f>IF($GO248&gt;=9,INDEX($DI:$DI,$GN248+9),"")</f>
      </c>
      <c r="DU248">
        <f>IF($GO248&gt;=10,INDEX($DI:$DI,$GN248+10),"")</f>
      </c>
      <c r="DV248">
        <f>IF($GO248&gt;=11,INDEX($DI:$DI,$GN248+11),"")</f>
      </c>
      <c r="DW248">
        <f>IF($GO248&gt;=12,INDEX($DI:$DI,$GN248+12),"")</f>
      </c>
      <c r="DX248">
        <f>IF($GO248&gt;=13,INDEX($DI:$DI,$GN248+13),"")</f>
      </c>
      <c r="DY248">
        <f>IF($GO248&gt;=14,INDEX($DI:$DI,$GN248+14),"")</f>
      </c>
      <c r="DZ248">
        <f>IF($GO248&gt;=15,INDEX($DI:$DI,$GN248+15),"")</f>
      </c>
      <c r="EA248">
        <f>IF($GO248&gt;=16,INDEX($DI:$DI,$GN248+16),"")</f>
      </c>
      <c r="EB248">
        <f>IF($GO248&gt;=17,INDEX($DI:$DI,$GN248+17),"")</f>
      </c>
      <c r="EC248">
        <f>IF($GO248&gt;=18,INDEX($DI:$DI,$GN248+18),"")</f>
      </c>
      <c r="ED248">
        <f>IF($GO248&gt;=19,INDEX($DI:$DI,$GN248+19),"")</f>
      </c>
      <c r="EE248">
        <f>IF($GO248&gt;=20,INDEX($DI:$DI,$GN248+20),"")</f>
      </c>
      <c r="EF248">
        <f>IF($GO248&gt;=21,INDEX($DI:$DI,$GN248+21),"")</f>
      </c>
      <c r="EG248">
        <f>IF($GO248&gt;=22,INDEX($DI:$DI,$GN248+22),"")</f>
      </c>
      <c r="EH248">
        <f>IF($GO248&gt;=23,INDEX($DI:$DI,$GN248+23),"")</f>
      </c>
      <c r="EI248">
        <f>IF($GO248&gt;=24,INDEX($DI:$DI,$GN248+24),"")</f>
      </c>
      <c r="EJ248">
        <f>IF($GO248&gt;=25,INDEX($DI:$DI,$GN248+25),"")</f>
      </c>
      <c r="EK248">
        <f>IF($GO248&gt;=26,INDEX($DI:$DI,$GN248+26),"")</f>
      </c>
      <c r="EL248">
        <f>IF($GO248&gt;=27,INDEX($DI:$DI,$GN248+27),"")</f>
      </c>
      <c r="EM248">
        <f>IF($GO248&gt;=28,INDEX($DI:$DI,$GN248+28),"")</f>
      </c>
      <c r="EN248">
        <f>IF($GO248&gt;=29,INDEX($DI:$DI,$GN248+29),"")</f>
      </c>
      <c r="EO248">
        <f>IF($GO248&gt;=30,INDEX($DI:$DI,$GN248+30),"")</f>
      </c>
      <c r="EP248">
        <f>IF($GO248&gt;=31,INDEX($DI:$DI,$GN248+31),"")</f>
      </c>
      <c r="EQ248">
        <f>IF($GO248&gt;=32,INDEX($DI:$DI,$GN248+32),"")</f>
      </c>
      <c r="ER248">
        <f>IF($GO248&gt;=33,INDEX($DI:$DI,$GN248+33),"")</f>
      </c>
      <c r="ES248">
        <f>IF($GO248&gt;=34,INDEX($DI:$DI,$GN248+34),"")</f>
      </c>
      <c r="ET248">
        <f>IF($GO248&gt;=35,INDEX($DI:$DI,$GN248+35),"")</f>
      </c>
      <c r="EU248">
        <f>IF($GO248&gt;=36,INDEX($DI:$DI,$GN248+36),"")</f>
      </c>
      <c r="EV248">
        <f>IF($GO248&gt;=37,INDEX($DI:$DI,$GN248+37),"")</f>
      </c>
      <c r="EW248">
        <f>IF($GO248&gt;=38,INDEX($DI:$DI,$GN248+38),"")</f>
      </c>
      <c r="EX248">
        <f>IF($GO248&gt;=39,INDEX($DI:$DI,$GN248+39),"")</f>
      </c>
      <c r="EY248">
        <f>IF($GO248&gt;=40,INDEX($DI:$DI,$GN248+40),"")</f>
      </c>
      <c r="EZ248">
        <f>IF($GO248&gt;=1,INDEX($DJ:$DJ,$GN248+1),"")</f>
      </c>
      <c r="FA248">
        <f>IF($GO248&gt;=2,INDEX($DJ:$DJ,$GN248+2),"")</f>
      </c>
      <c r="FB248">
        <f>IF($GO248&gt;=3,INDEX($DJ:$DJ,$GN248+3),"")</f>
      </c>
      <c r="FC248">
        <f>IF($GO248&gt;=4,INDEX($DJ:$DJ,$GN248+4),"")</f>
      </c>
      <c r="FD248">
        <f>IF($GO248&gt;=5,INDEX($DJ:$DJ,$GN248+5),"")</f>
      </c>
      <c r="FE248">
        <f>IF($GO248&gt;=6,INDEX($DJ:$DJ,$GN248+6),"")</f>
      </c>
      <c r="FF248">
        <f>IF($GO248&gt;=7,INDEX($DJ:$DJ,$GN248+7),"")</f>
      </c>
      <c r="FG248">
        <f>IF($GO248&gt;=8,INDEX($DJ:$DJ,$GN248+8),"")</f>
      </c>
      <c r="FH248">
        <f>IF($GO248&gt;=9,INDEX($DJ:$DJ,$GN248+9),"")</f>
      </c>
      <c r="FI248">
        <f>IF($GO248&gt;=10,INDEX($DJ:$DJ,$GN248+10),"")</f>
      </c>
      <c r="FJ248">
        <f>IF($GO248&gt;=11,INDEX($DJ:$DJ,$GN248+11),"")</f>
      </c>
      <c r="FK248">
        <f>IF($GO248&gt;=12,INDEX($DJ:$DJ,$GN248+12),"")</f>
      </c>
      <c r="FL248">
        <f>IF($GO248&gt;=13,INDEX($DJ:$DJ,$GN248+13),"")</f>
      </c>
      <c r="FM248">
        <f>IF($GO248&gt;=14,INDEX($DJ:$DJ,$GN248+14),"")</f>
      </c>
      <c r="FN248">
        <f>IF($GO248&gt;=15,INDEX($DJ:$DJ,$GN248+15),"")</f>
      </c>
      <c r="FO248">
        <f>IF($GO248&gt;=16,INDEX($DJ:$DJ,$GN248+16),"")</f>
      </c>
      <c r="FP248">
        <f>IF($GO248&gt;=17,INDEX($DJ:$DJ,$GN248+17),"")</f>
      </c>
      <c r="FQ248">
        <f>IF($GO248&gt;=18,INDEX($DJ:$DJ,$GN248+18),"")</f>
      </c>
      <c r="FR248">
        <f>IF($GO248&gt;=19,INDEX($DJ:$DJ,$GN248+19),"")</f>
      </c>
      <c r="FS248">
        <f>IF($GO248&gt;=20,INDEX($DJ:$DJ,$GN248+20),"")</f>
      </c>
      <c r="FT248">
        <f>IF($GO248&gt;=21,INDEX($DJ:$DJ,$GN248+21),"")</f>
      </c>
      <c r="FU248">
        <f>IF($GO248&gt;=22,INDEX($DJ:$DJ,$GN248+22),"")</f>
      </c>
      <c r="FV248">
        <f>IF($GO248&gt;=23,INDEX($DJ:$DJ,$GN248+23),"")</f>
      </c>
      <c r="FW248">
        <f>IF($GO248&gt;=24,INDEX($DJ:$DJ,$GN248+24),"")</f>
      </c>
      <c r="FX248">
        <f>IF($GO248&gt;=25,INDEX($DJ:$DJ,$GN248+25),"")</f>
      </c>
      <c r="FY248">
        <f>IF($GO248&gt;=26,INDEX($DJ:$DJ,$GN248+26),"")</f>
      </c>
      <c r="FZ248">
        <f>IF($GO248&gt;=27,INDEX($DJ:$DJ,$GN248+27),"")</f>
      </c>
      <c r="GA248">
        <f>IF($GO248&gt;=28,INDEX($DJ:$DJ,$GN248+28),"")</f>
      </c>
      <c r="GB248">
        <f>IF($GO248&gt;=29,INDEX($DJ:$DJ,$GN248+29),"")</f>
      </c>
      <c r="GC248">
        <f>IF($GO248&gt;=30,INDEX($DJ:$DJ,$GN248+30),"")</f>
      </c>
      <c r="GD248">
        <f>IF($GO248&gt;=31,INDEX($DJ:$DJ,$GN248+31),"")</f>
      </c>
      <c r="GE248">
        <f>IF($GO248&gt;=32,INDEX($DJ:$DJ,$GN248+32),"")</f>
      </c>
      <c r="GF248">
        <f>IF($GO248&gt;=33,INDEX($DJ:$DJ,$GN248+33),"")</f>
      </c>
      <c r="GG248">
        <f>IF($GO248&gt;=34,INDEX($DJ:$DJ,$GN248+34),"")</f>
      </c>
      <c r="GH248">
        <f>IF($GO248&gt;=35,INDEX($DJ:$DJ,$GN248+35),"")</f>
      </c>
      <c r="GI248">
        <f>IF($GO248&gt;=36,INDEX($DJ:$DJ,$GN248+36),"")</f>
      </c>
      <c r="GJ248">
        <f>IF($GO248&gt;=37,INDEX($DJ:$DJ,$GN248+37),"")</f>
      </c>
      <c r="GK248">
        <f>IF($GO248&gt;=38,INDEX($DJ:$DJ,$GN248+38),"")</f>
      </c>
      <c r="GL248">
        <f>IF($GO248&gt;=39,INDEX($DJ:$DJ,$GN248+39),"")</f>
      </c>
      <c r="GM248">
        <f>IF($GO248&gt;=40,INDEX($DJ:$DJ,$GN248+40),"")</f>
      </c>
      <c r="GN248">
        <f>IFERROR(MATCH($DH248,$DI$2:$DI$148,0)+1,0)</f>
      </c>
      <c r="GO248">
        <f>IFERROR(INDEX($DK$2:$DK$148,MATCH($DH248,$DI$2:$DI$148,0)),0)</f>
      </c>
      <c r="GP248">
        <f>IFERROR(MATCH($Y248,$DL$248:$EY$248,0),0)</f>
      </c>
      <c r="GQ248">
        <f>IF($GP248&gt;0,INDEX($EZ$248:$GM$248,$GP248),"")</f>
      </c>
      <c r="GR248" t="s">
        <v>806</v>
      </c>
      <c r="GT248">
        <f>IF($JC248&gt;=1,INDEX($GR:$GR,$JB248+1),"")</f>
      </c>
      <c r="GU248">
        <f>IF($JC248&gt;=2,INDEX($GR:$GR,$JB248+2),"")</f>
      </c>
      <c r="GV248">
        <f>IF($JC248&gt;=3,INDEX($GR:$GR,$JB248+3),"")</f>
      </c>
      <c r="GW248">
        <f>IF($JC248&gt;=4,INDEX($GR:$GR,$JB248+4),"")</f>
      </c>
      <c r="GX248">
        <f>IF($JC248&gt;=5,INDEX($GR:$GR,$JB248+5),"")</f>
      </c>
      <c r="GY248">
        <f>IF($JC248&gt;=6,INDEX($GR:$GR,$JB248+6),"")</f>
      </c>
      <c r="GZ248">
        <f>IF($JC248&gt;=7,INDEX($GR:$GR,$JB248+7),"")</f>
      </c>
      <c r="HA248">
        <f>IF($JC248&gt;=8,INDEX($GR:$GR,$JB248+8),"")</f>
      </c>
      <c r="HB248">
        <f>IF($JC248&gt;=9,INDEX($GR:$GR,$JB248+9),"")</f>
      </c>
      <c r="HC248">
        <f>IF($JC248&gt;=10,INDEX($GR:$GR,$JB248+10),"")</f>
      </c>
      <c r="HD248">
        <f>IF($JC248&gt;=11,INDEX($GR:$GR,$JB248+11),"")</f>
      </c>
      <c r="HE248">
        <f>IF($JC248&gt;=12,INDEX($GR:$GR,$JB248+12),"")</f>
      </c>
      <c r="HF248">
        <f>IF($JC248&gt;=13,INDEX($GR:$GR,$JB248+13),"")</f>
      </c>
      <c r="HG248">
        <f>IF($JC248&gt;=14,INDEX($GR:$GR,$JB248+14),"")</f>
      </c>
      <c r="HH248">
        <f>IF($JC248&gt;=15,INDEX($GR:$GR,$JB248+15),"")</f>
      </c>
      <c r="HI248">
        <f>IF($JC248&gt;=16,INDEX($GR:$GR,$JB248+16),"")</f>
      </c>
      <c r="HJ248">
        <f>IF($JC248&gt;=17,INDEX($GR:$GR,$JB248+17),"")</f>
      </c>
      <c r="HK248">
        <f>IF($JC248&gt;=18,INDEX($GR:$GR,$JB248+18),"")</f>
      </c>
      <c r="HL248">
        <f>IF($JC248&gt;=19,INDEX($GR:$GR,$JB248+19),"")</f>
      </c>
      <c r="HM248">
        <f>IF($JC248&gt;=20,INDEX($GR:$GR,$JB248+20),"")</f>
      </c>
      <c r="HN248">
        <f>IF($JC248&gt;=21,INDEX($GR:$GR,$JB248+21),"")</f>
      </c>
      <c r="HO248">
        <f>IF($JC248&gt;=22,INDEX($GR:$GR,$JB248+22),"")</f>
      </c>
      <c r="HP248">
        <f>IF($JC248&gt;=23,INDEX($GR:$GR,$JB248+23),"")</f>
      </c>
      <c r="HQ248">
        <f>IF($JC248&gt;=24,INDEX($GR:$GR,$JB248+24),"")</f>
      </c>
      <c r="HR248">
        <f>IF($JC248&gt;=25,INDEX($GR:$GR,$JB248+25),"")</f>
      </c>
      <c r="HS248">
        <f>IF($JC248&gt;=26,INDEX($GR:$GR,$JB248+26),"")</f>
      </c>
      <c r="HT248">
        <f>IF($JC248&gt;=27,INDEX($GR:$GR,$JB248+27),"")</f>
      </c>
      <c r="HU248">
        <f>IF($JC248&gt;=28,INDEX($GR:$GR,$JB248+28),"")</f>
      </c>
      <c r="HV248">
        <f>IF($JC248&gt;=29,INDEX($GR:$GR,$JB248+29),"")</f>
      </c>
      <c r="HW248">
        <f>IF($JC248&gt;=30,INDEX($GR:$GR,$JB248+30),"")</f>
      </c>
      <c r="HX248">
        <f>IF($JC248&gt;=31,INDEX($GR:$GR,$JB248+31),"")</f>
      </c>
      <c r="HY248">
        <f>IF($JC248&gt;=32,INDEX($GR:$GR,$JB248+32),"")</f>
      </c>
      <c r="HZ248">
        <f>IF($JC248&gt;=33,INDEX($GR:$GR,$JB248+33),"")</f>
      </c>
      <c r="IA248">
        <f>IF($JC248&gt;=34,INDEX($GR:$GR,$JB248+34),"")</f>
      </c>
      <c r="IB248">
        <f>IF($JC248&gt;=35,INDEX($GR:$GR,$JB248+35),"")</f>
      </c>
      <c r="IC248">
        <f>IF($JC248&gt;=36,INDEX($GR:$GR,$JB248+36),"")</f>
      </c>
      <c r="ID248">
        <f>IF($JC248&gt;=37,INDEX($GR:$GR,$JB248+37),"")</f>
      </c>
      <c r="IE248">
        <f>IF($JC248&gt;=38,INDEX($GR:$GR,$JB248+38),"")</f>
      </c>
      <c r="IF248">
        <f>IF($JC248&gt;=39,INDEX($GR:$GR,$JB248+39),"")</f>
      </c>
      <c r="IG248">
        <f>IF($JC248&gt;=40,INDEX($GR:$GR,$JB248+40),"")</f>
      </c>
      <c r="IH248">
        <f>IF($JC248&gt;=41,INDEX($GR:$GR,$JB248+41),"")</f>
      </c>
      <c r="II248">
        <f>IF($JC248&gt;=42,INDEX($GR:$GR,$JB248+42),"")</f>
      </c>
      <c r="IJ248">
        <f>IF($JC248&gt;=43,INDEX($GR:$GR,$JB248+43),"")</f>
      </c>
      <c r="IK248">
        <f>IF($JC248&gt;=44,INDEX($GR:$GR,$JB248+44),"")</f>
      </c>
      <c r="IL248">
        <f>IF($JC248&gt;=45,INDEX($GR:$GR,$JB248+45),"")</f>
      </c>
      <c r="IM248">
        <f>IF($JC248&gt;=46,INDEX($GR:$GR,$JB248+46),"")</f>
      </c>
      <c r="IN248">
        <f>IF($JC248&gt;=47,INDEX($GR:$GR,$JB248+47),"")</f>
      </c>
      <c r="IO248">
        <f>IF($JC248&gt;=48,INDEX($GR:$GR,$JB248+48),"")</f>
      </c>
      <c r="IP248">
        <f>IF($JC248&gt;=49,INDEX($GR:$GR,$JB248+49),"")</f>
      </c>
      <c r="IQ248">
        <f>IF($JC248&gt;=50,INDEX($GR:$GR,$JB248+50),"")</f>
      </c>
      <c r="IR248">
        <f>IF($JC248&gt;=51,INDEX($GR:$GR,$JB248+51),"")</f>
      </c>
      <c r="IS248">
        <f>IF($JC248&gt;=52,INDEX($GR:$GR,$JB248+52),"")</f>
      </c>
      <c r="IT248">
        <f>IF($JC248&gt;=53,INDEX($GR:$GR,$JB248+53),"")</f>
      </c>
      <c r="IU248">
        <f>IF($JC248&gt;=54,INDEX($GR:$GR,$JB248+54),"")</f>
      </c>
      <c r="IV248">
        <f>IF($JC248&gt;=55,INDEX($GR:$GR,$JB248+55),"")</f>
      </c>
      <c r="IW248">
        <f>IF($JC248&gt;=56,INDEX($GR:$GR,$JB248+56),"")</f>
      </c>
      <c r="IX248">
        <f>IF($JC248&gt;=57,INDEX($GR:$GR,$JB248+57),"")</f>
      </c>
      <c r="IY248">
        <f>IF($JC248&gt;=58,INDEX($GR:$GR,$JB248+58),"")</f>
      </c>
      <c r="IZ248">
        <f>IF($JC248&gt;=59,INDEX($GR:$GR,$JB248+59),"")</f>
      </c>
      <c r="JA248">
        <f>IF($JC248&gt;=60,INDEX($GR:$GR,$JB248+60),"")</f>
      </c>
      <c r="JB248">
        <f>IFERROR(MATCH($GQ248,$GR$2:$GR$324,0)+1,0)</f>
      </c>
      <c r="JC248">
        <f>IFERROR(INDEX($GS$2:$GS$324,MATCH($GQ248,$GR$2:$GR$324,0)),0)</f>
      </c>
      <c r="JD248" t="s">
        <v>40</v>
      </c>
      <c r="JE248" t="s">
        <v>40</v>
      </c>
    </row>
    <row r="249" spans="1:265" x14ac:dyDescent="0.25">
      <c r="Q249">
        <f>IF(OR($T249="",$P249=""),"",IFERROR($T249/$P249,0))</f>
      </c>
      <c r="R249">
        <f>IF($T249="","",
SUM($S249,$U249,$Z249,$V249,$X249)*
(1-IF($AA249="",0,VALUE($AA249)/100)))</f>
      </c>
      <c r="S249">
        <f>IF($T249="","",$T249)</f>
      </c>
      <c r="U249">
        <f>IF($T249="","",
IF($N249="","",
IF(ISNUMBER(SEARCH("exempt",LOWER($N249))),0,
$T249*(VALUE(SUBSTITUTE($N249,"%",""))/100))))</f>
      </c>
      <c r="AB249">
        <f>IFERROR(IF(FIND(" - ",$K249)&gt;0,MID($K249,FIND(" - ",$K249)+3,LEN($K249)),""),"")</f>
      </c>
      <c r="AK249" t="s">
        <v>807</v>
      </c>
      <c r="AP249">
        <f>IFERROR(LEFT($K249,FIND(" - ",$K249)-1),$K249)</f>
      </c>
      <c r="AS249">
        <f>IF($CH249&gt;=1,INDEX($AQ:$AQ,$CG249+1),"")</f>
      </c>
      <c r="AT249">
        <f>IF($CH249&gt;=2,INDEX($AQ:$AQ,$CG249+2),"")</f>
      </c>
      <c r="AU249">
        <f>IF($CH249&gt;=3,INDEX($AQ:$AQ,$CG249+3),"")</f>
      </c>
      <c r="AV249">
        <f>IF($CH249&gt;=4,INDEX($AQ:$AQ,$CG249+4),"")</f>
      </c>
      <c r="AW249">
        <f>IF($CH249&gt;=5,INDEX($AQ:$AQ,$CG249+5),"")</f>
      </c>
      <c r="AX249">
        <f>IF($CH249&gt;=6,INDEX($AQ:$AQ,$CG249+6),"")</f>
      </c>
      <c r="AY249">
        <f>IF($CH249&gt;=7,INDEX($AQ:$AQ,$CG249+7),"")</f>
      </c>
      <c r="AZ249">
        <f>IF($CH249&gt;=8,INDEX($AQ:$AQ,$CG249+8),"")</f>
      </c>
      <c r="BA249">
        <f>IF($CH249&gt;=9,INDEX($AQ:$AQ,$CG249+9),"")</f>
      </c>
      <c r="BB249">
        <f>IF($CH249&gt;=10,INDEX($AQ:$AQ,$CG249+10),"")</f>
      </c>
      <c r="BC249">
        <f>IF($CH249&gt;=11,INDEX($AQ:$AQ,$CG249+11),"")</f>
      </c>
      <c r="BD249">
        <f>IF($CH249&gt;=12,INDEX($AQ:$AQ,$CG249+12),"")</f>
      </c>
      <c r="BE249">
        <f>IF($CH249&gt;=13,INDEX($AQ:$AQ,$CG249+13),"")</f>
      </c>
      <c r="BF249">
        <f>IF($CH249&gt;=14,INDEX($AQ:$AQ,$CG249+14),"")</f>
      </c>
      <c r="BG249">
        <f>IF($CH249&gt;=15,INDEX($AQ:$AQ,$CG249+15),"")</f>
      </c>
      <c r="BH249">
        <f>IF($CH249&gt;=16,INDEX($AQ:$AQ,$CG249+16),"")</f>
      </c>
      <c r="BI249">
        <f>IF($CH249&gt;=17,INDEX($AQ:$AQ,$CG249+17),"")</f>
      </c>
      <c r="BJ249">
        <f>IF($CH249&gt;=18,INDEX($AQ:$AQ,$CG249+18),"")</f>
      </c>
      <c r="BK249">
        <f>IF($CH249&gt;=19,INDEX($AQ:$AQ,$CG249+19),"")</f>
      </c>
      <c r="BL249">
        <f>IF($CH249&gt;=20,INDEX($AQ:$AQ,$CG249+20),"")</f>
      </c>
      <c r="BM249">
        <f>IF($CH249&gt;=21,INDEX($AQ:$AQ,$CG249+21),"")</f>
      </c>
      <c r="BN249">
        <f>IF($CH249&gt;=22,INDEX($AQ:$AQ,$CG249+22),"")</f>
      </c>
      <c r="BO249">
        <f>IF($CH249&gt;=23,INDEX($AQ:$AQ,$CG249+23),"")</f>
      </c>
      <c r="BP249">
        <f>IF($CH249&gt;=24,INDEX($AQ:$AQ,$CG249+24),"")</f>
      </c>
      <c r="BQ249">
        <f>IF($CH249&gt;=25,INDEX($AQ:$AQ,$CG249+25),"")</f>
      </c>
      <c r="BR249">
        <f>IF($CH249&gt;=26,INDEX($AQ:$AQ,$CG249+26),"")</f>
      </c>
      <c r="BS249">
        <f>IF($CH249&gt;=27,INDEX($AQ:$AQ,$CG249+27),"")</f>
      </c>
      <c r="BT249">
        <f>IF($CH249&gt;=28,INDEX($AQ:$AQ,$CG249+28),"")</f>
      </c>
      <c r="BU249">
        <f>IF($CH249&gt;=29,INDEX($AQ:$AQ,$CG249+29),"")</f>
      </c>
      <c r="BV249">
        <f>IF($CH249&gt;=30,INDEX($AQ:$AQ,$CG249+30),"")</f>
      </c>
      <c r="BW249">
        <f>IF($CH249&gt;=31,INDEX($AQ:$AQ,$CG249+31),"")</f>
      </c>
      <c r="BX249">
        <f>IF($CH249&gt;=32,INDEX($AQ:$AQ,$CG249+32),"")</f>
      </c>
      <c r="BY249">
        <f>IF($CH249&gt;=33,INDEX($AQ:$AQ,$CG249+33),"")</f>
      </c>
      <c r="BZ249">
        <f>IF($CH249&gt;=34,INDEX($AQ:$AQ,$CG249+34),"")</f>
      </c>
      <c r="CA249">
        <f>IF($CH249&gt;=35,INDEX($AQ:$AQ,$CG249+35),"")</f>
      </c>
      <c r="CB249">
        <f>IF($CH249&gt;=36,INDEX($AQ:$AQ,$CG249+36),"")</f>
      </c>
      <c r="CC249">
        <f>IF($CH249&gt;=37,INDEX($AQ:$AQ,$CG249+37),"")</f>
      </c>
      <c r="CD249">
        <f>IF($CH249&gt;=38,INDEX($AQ:$AQ,$CG249+38),"")</f>
      </c>
      <c r="CE249">
        <f>IF($CH249&gt;=39,INDEX($AQ:$AQ,$CG249+39),"")</f>
      </c>
      <c r="CF249">
        <f>IF($CH249&gt;=40,INDEX($AQ:$AQ,$CG249+40),"")</f>
      </c>
      <c r="CG249">
        <f>IFERROR(MATCH($AP249,$AQ$2:$AQ$134,0)+1,0)</f>
      </c>
      <c r="CH249">
        <f>IFERROR(INDEX($AR$2:$AR$134,MATCH($AP249,$AQ$2:$AQ$134,0)),0)</f>
      </c>
      <c r="CI249">
        <f>IFERROR(LEFT($L249,FIND(" - ",$L249)-1),$L249)</f>
      </c>
      <c r="CJ249" t="s">
        <v>244</v>
      </c>
      <c r="CL249">
        <f>IF($DG249&gt;=1,INDEX($CJ:$CJ,$DF249+1),"")</f>
      </c>
      <c r="CM249">
        <f>IF($DG249&gt;=2,INDEX($CJ:$CJ,$DF249+2),"")</f>
      </c>
      <c r="CN249">
        <f>IF($DG249&gt;=3,INDEX($CJ:$CJ,$DF249+3),"")</f>
      </c>
      <c r="CO249">
        <f>IF($DG249&gt;=4,INDEX($CJ:$CJ,$DF249+4),"")</f>
      </c>
      <c r="CP249">
        <f>IF($DG249&gt;=5,INDEX($CJ:$CJ,$DF249+5),"")</f>
      </c>
      <c r="CQ249">
        <f>IF($DG249&gt;=6,INDEX($CJ:$CJ,$DF249+6),"")</f>
      </c>
      <c r="CR249">
        <f>IF($DG249&gt;=7,INDEX($CJ:$CJ,$DF249+7),"")</f>
      </c>
      <c r="CS249">
        <f>IF($DG249&gt;=8,INDEX($CJ:$CJ,$DF249+8),"")</f>
      </c>
      <c r="CT249">
        <f>IF($DG249&gt;=9,INDEX($CJ:$CJ,$DF249+9),"")</f>
      </c>
      <c r="CU249">
        <f>IF($DG249&gt;=10,INDEX($CJ:$CJ,$DF249+10),"")</f>
      </c>
      <c r="CV249">
        <f>IF($DG249&gt;=11,INDEX($CJ:$CJ,$DF249+11),"")</f>
      </c>
      <c r="CW249">
        <f>IF($DG249&gt;=12,INDEX($CJ:$CJ,$DF249+12),"")</f>
      </c>
      <c r="CX249">
        <f>IF($DG249&gt;=13,INDEX($CJ:$CJ,$DF249+13),"")</f>
      </c>
      <c r="CY249">
        <f>IF($DG249&gt;=14,INDEX($CJ:$CJ,$DF249+14),"")</f>
      </c>
      <c r="CZ249">
        <f>IF($DG249&gt;=15,INDEX($CJ:$CJ,$DF249+15),"")</f>
      </c>
      <c r="DA249">
        <f>IF($DG249&gt;=16,INDEX($CJ:$CJ,$DF249+16),"")</f>
      </c>
      <c r="DB249">
        <f>IF($DG249&gt;=17,INDEX($CJ:$CJ,$DF249+17),"")</f>
      </c>
      <c r="DC249">
        <f>IF($DG249&gt;=18,INDEX($CJ:$CJ,$DF249+18),"")</f>
      </c>
      <c r="DD249">
        <f>IF($DG249&gt;=19,INDEX($CJ:$CJ,$DF249+19),"")</f>
      </c>
      <c r="DE249">
        <f>IF($DG249&gt;=20,INDEX($CJ:$CJ,$DF249+20),"")</f>
      </c>
      <c r="DF249">
        <f>IFERROR(MATCH($CI249,$CJ$2:$CJ$263,0)+1,0)</f>
      </c>
      <c r="DG249">
        <f>IFERROR(INDEX($CK$2:$CK$263,MATCH($CI249,$CJ$2:$CJ$263,0)),0)</f>
      </c>
      <c r="DH249">
        <f>IFERROR(INDEX($AO:$AO,MATCH($N249,$AN:$AN,0))&amp;"","")</f>
      </c>
      <c r="DL249">
        <f>IF($GO249&gt;=1,INDEX($DI:$DI,$GN249+1),"")</f>
      </c>
      <c r="DM249">
        <f>IF($GO249&gt;=2,INDEX($DI:$DI,$GN249+2),"")</f>
      </c>
      <c r="DN249">
        <f>IF($GO249&gt;=3,INDEX($DI:$DI,$GN249+3),"")</f>
      </c>
      <c r="DO249">
        <f>IF($GO249&gt;=4,INDEX($DI:$DI,$GN249+4),"")</f>
      </c>
      <c r="DP249">
        <f>IF($GO249&gt;=5,INDEX($DI:$DI,$GN249+5),"")</f>
      </c>
      <c r="DQ249">
        <f>IF($GO249&gt;=6,INDEX($DI:$DI,$GN249+6),"")</f>
      </c>
      <c r="DR249">
        <f>IF($GO249&gt;=7,INDEX($DI:$DI,$GN249+7),"")</f>
      </c>
      <c r="DS249">
        <f>IF($GO249&gt;=8,INDEX($DI:$DI,$GN249+8),"")</f>
      </c>
      <c r="DT249">
        <f>IF($GO249&gt;=9,INDEX($DI:$DI,$GN249+9),"")</f>
      </c>
      <c r="DU249">
        <f>IF($GO249&gt;=10,INDEX($DI:$DI,$GN249+10),"")</f>
      </c>
      <c r="DV249">
        <f>IF($GO249&gt;=11,INDEX($DI:$DI,$GN249+11),"")</f>
      </c>
      <c r="DW249">
        <f>IF($GO249&gt;=12,INDEX($DI:$DI,$GN249+12),"")</f>
      </c>
      <c r="DX249">
        <f>IF($GO249&gt;=13,INDEX($DI:$DI,$GN249+13),"")</f>
      </c>
      <c r="DY249">
        <f>IF($GO249&gt;=14,INDEX($DI:$DI,$GN249+14),"")</f>
      </c>
      <c r="DZ249">
        <f>IF($GO249&gt;=15,INDEX($DI:$DI,$GN249+15),"")</f>
      </c>
      <c r="EA249">
        <f>IF($GO249&gt;=16,INDEX($DI:$DI,$GN249+16),"")</f>
      </c>
      <c r="EB249">
        <f>IF($GO249&gt;=17,INDEX($DI:$DI,$GN249+17),"")</f>
      </c>
      <c r="EC249">
        <f>IF($GO249&gt;=18,INDEX($DI:$DI,$GN249+18),"")</f>
      </c>
      <c r="ED249">
        <f>IF($GO249&gt;=19,INDEX($DI:$DI,$GN249+19),"")</f>
      </c>
      <c r="EE249">
        <f>IF($GO249&gt;=20,INDEX($DI:$DI,$GN249+20),"")</f>
      </c>
      <c r="EF249">
        <f>IF($GO249&gt;=21,INDEX($DI:$DI,$GN249+21),"")</f>
      </c>
      <c r="EG249">
        <f>IF($GO249&gt;=22,INDEX($DI:$DI,$GN249+22),"")</f>
      </c>
      <c r="EH249">
        <f>IF($GO249&gt;=23,INDEX($DI:$DI,$GN249+23),"")</f>
      </c>
      <c r="EI249">
        <f>IF($GO249&gt;=24,INDEX($DI:$DI,$GN249+24),"")</f>
      </c>
      <c r="EJ249">
        <f>IF($GO249&gt;=25,INDEX($DI:$DI,$GN249+25),"")</f>
      </c>
      <c r="EK249">
        <f>IF($GO249&gt;=26,INDEX($DI:$DI,$GN249+26),"")</f>
      </c>
      <c r="EL249">
        <f>IF($GO249&gt;=27,INDEX($DI:$DI,$GN249+27),"")</f>
      </c>
      <c r="EM249">
        <f>IF($GO249&gt;=28,INDEX($DI:$DI,$GN249+28),"")</f>
      </c>
      <c r="EN249">
        <f>IF($GO249&gt;=29,INDEX($DI:$DI,$GN249+29),"")</f>
      </c>
      <c r="EO249">
        <f>IF($GO249&gt;=30,INDEX($DI:$DI,$GN249+30),"")</f>
      </c>
      <c r="EP249">
        <f>IF($GO249&gt;=31,INDEX($DI:$DI,$GN249+31),"")</f>
      </c>
      <c r="EQ249">
        <f>IF($GO249&gt;=32,INDEX($DI:$DI,$GN249+32),"")</f>
      </c>
      <c r="ER249">
        <f>IF($GO249&gt;=33,INDEX($DI:$DI,$GN249+33),"")</f>
      </c>
      <c r="ES249">
        <f>IF($GO249&gt;=34,INDEX($DI:$DI,$GN249+34),"")</f>
      </c>
      <c r="ET249">
        <f>IF($GO249&gt;=35,INDEX($DI:$DI,$GN249+35),"")</f>
      </c>
      <c r="EU249">
        <f>IF($GO249&gt;=36,INDEX($DI:$DI,$GN249+36),"")</f>
      </c>
      <c r="EV249">
        <f>IF($GO249&gt;=37,INDEX($DI:$DI,$GN249+37),"")</f>
      </c>
      <c r="EW249">
        <f>IF($GO249&gt;=38,INDEX($DI:$DI,$GN249+38),"")</f>
      </c>
      <c r="EX249">
        <f>IF($GO249&gt;=39,INDEX($DI:$DI,$GN249+39),"")</f>
      </c>
      <c r="EY249">
        <f>IF($GO249&gt;=40,INDEX($DI:$DI,$GN249+40),"")</f>
      </c>
      <c r="EZ249">
        <f>IF($GO249&gt;=1,INDEX($DJ:$DJ,$GN249+1),"")</f>
      </c>
      <c r="FA249">
        <f>IF($GO249&gt;=2,INDEX($DJ:$DJ,$GN249+2),"")</f>
      </c>
      <c r="FB249">
        <f>IF($GO249&gt;=3,INDEX($DJ:$DJ,$GN249+3),"")</f>
      </c>
      <c r="FC249">
        <f>IF($GO249&gt;=4,INDEX($DJ:$DJ,$GN249+4),"")</f>
      </c>
      <c r="FD249">
        <f>IF($GO249&gt;=5,INDEX($DJ:$DJ,$GN249+5),"")</f>
      </c>
      <c r="FE249">
        <f>IF($GO249&gt;=6,INDEX($DJ:$DJ,$GN249+6),"")</f>
      </c>
      <c r="FF249">
        <f>IF($GO249&gt;=7,INDEX($DJ:$DJ,$GN249+7),"")</f>
      </c>
      <c r="FG249">
        <f>IF($GO249&gt;=8,INDEX($DJ:$DJ,$GN249+8),"")</f>
      </c>
      <c r="FH249">
        <f>IF($GO249&gt;=9,INDEX($DJ:$DJ,$GN249+9),"")</f>
      </c>
      <c r="FI249">
        <f>IF($GO249&gt;=10,INDEX($DJ:$DJ,$GN249+10),"")</f>
      </c>
      <c r="FJ249">
        <f>IF($GO249&gt;=11,INDEX($DJ:$DJ,$GN249+11),"")</f>
      </c>
      <c r="FK249">
        <f>IF($GO249&gt;=12,INDEX($DJ:$DJ,$GN249+12),"")</f>
      </c>
      <c r="FL249">
        <f>IF($GO249&gt;=13,INDEX($DJ:$DJ,$GN249+13),"")</f>
      </c>
      <c r="FM249">
        <f>IF($GO249&gt;=14,INDEX($DJ:$DJ,$GN249+14),"")</f>
      </c>
      <c r="FN249">
        <f>IF($GO249&gt;=15,INDEX($DJ:$DJ,$GN249+15),"")</f>
      </c>
      <c r="FO249">
        <f>IF($GO249&gt;=16,INDEX($DJ:$DJ,$GN249+16),"")</f>
      </c>
      <c r="FP249">
        <f>IF($GO249&gt;=17,INDEX($DJ:$DJ,$GN249+17),"")</f>
      </c>
      <c r="FQ249">
        <f>IF($GO249&gt;=18,INDEX($DJ:$DJ,$GN249+18),"")</f>
      </c>
      <c r="FR249">
        <f>IF($GO249&gt;=19,INDEX($DJ:$DJ,$GN249+19),"")</f>
      </c>
      <c r="FS249">
        <f>IF($GO249&gt;=20,INDEX($DJ:$DJ,$GN249+20),"")</f>
      </c>
      <c r="FT249">
        <f>IF($GO249&gt;=21,INDEX($DJ:$DJ,$GN249+21),"")</f>
      </c>
      <c r="FU249">
        <f>IF($GO249&gt;=22,INDEX($DJ:$DJ,$GN249+22),"")</f>
      </c>
      <c r="FV249">
        <f>IF($GO249&gt;=23,INDEX($DJ:$DJ,$GN249+23),"")</f>
      </c>
      <c r="FW249">
        <f>IF($GO249&gt;=24,INDEX($DJ:$DJ,$GN249+24),"")</f>
      </c>
      <c r="FX249">
        <f>IF($GO249&gt;=25,INDEX($DJ:$DJ,$GN249+25),"")</f>
      </c>
      <c r="FY249">
        <f>IF($GO249&gt;=26,INDEX($DJ:$DJ,$GN249+26),"")</f>
      </c>
      <c r="FZ249">
        <f>IF($GO249&gt;=27,INDEX($DJ:$DJ,$GN249+27),"")</f>
      </c>
      <c r="GA249">
        <f>IF($GO249&gt;=28,INDEX($DJ:$DJ,$GN249+28),"")</f>
      </c>
      <c r="GB249">
        <f>IF($GO249&gt;=29,INDEX($DJ:$DJ,$GN249+29),"")</f>
      </c>
      <c r="GC249">
        <f>IF($GO249&gt;=30,INDEX($DJ:$DJ,$GN249+30),"")</f>
      </c>
      <c r="GD249">
        <f>IF($GO249&gt;=31,INDEX($DJ:$DJ,$GN249+31),"")</f>
      </c>
      <c r="GE249">
        <f>IF($GO249&gt;=32,INDEX($DJ:$DJ,$GN249+32),"")</f>
      </c>
      <c r="GF249">
        <f>IF($GO249&gt;=33,INDEX($DJ:$DJ,$GN249+33),"")</f>
      </c>
      <c r="GG249">
        <f>IF($GO249&gt;=34,INDEX($DJ:$DJ,$GN249+34),"")</f>
      </c>
      <c r="GH249">
        <f>IF($GO249&gt;=35,INDEX($DJ:$DJ,$GN249+35),"")</f>
      </c>
      <c r="GI249">
        <f>IF($GO249&gt;=36,INDEX($DJ:$DJ,$GN249+36),"")</f>
      </c>
      <c r="GJ249">
        <f>IF($GO249&gt;=37,INDEX($DJ:$DJ,$GN249+37),"")</f>
      </c>
      <c r="GK249">
        <f>IF($GO249&gt;=38,INDEX($DJ:$DJ,$GN249+38),"")</f>
      </c>
      <c r="GL249">
        <f>IF($GO249&gt;=39,INDEX($DJ:$DJ,$GN249+39),"")</f>
      </c>
      <c r="GM249">
        <f>IF($GO249&gt;=40,INDEX($DJ:$DJ,$GN249+40),"")</f>
      </c>
      <c r="GN249">
        <f>IFERROR(MATCH($DH249,$DI$2:$DI$148,0)+1,0)</f>
      </c>
      <c r="GO249">
        <f>IFERROR(INDEX($DK$2:$DK$148,MATCH($DH249,$DI$2:$DI$148,0)),0)</f>
      </c>
      <c r="GP249">
        <f>IFERROR(MATCH($Y249,$DL$249:$EY$249,0),0)</f>
      </c>
      <c r="GQ249">
        <f>IF($GP249&gt;0,INDEX($EZ$249:$GM$249,$GP249),"")</f>
      </c>
      <c r="GR249" t="s">
        <v>808</v>
      </c>
      <c r="GT249">
        <f>IF($JC249&gt;=1,INDEX($GR:$GR,$JB249+1),"")</f>
      </c>
      <c r="GU249">
        <f>IF($JC249&gt;=2,INDEX($GR:$GR,$JB249+2),"")</f>
      </c>
      <c r="GV249">
        <f>IF($JC249&gt;=3,INDEX($GR:$GR,$JB249+3),"")</f>
      </c>
      <c r="GW249">
        <f>IF($JC249&gt;=4,INDEX($GR:$GR,$JB249+4),"")</f>
      </c>
      <c r="GX249">
        <f>IF($JC249&gt;=5,INDEX($GR:$GR,$JB249+5),"")</f>
      </c>
      <c r="GY249">
        <f>IF($JC249&gt;=6,INDEX($GR:$GR,$JB249+6),"")</f>
      </c>
      <c r="GZ249">
        <f>IF($JC249&gt;=7,INDEX($GR:$GR,$JB249+7),"")</f>
      </c>
      <c r="HA249">
        <f>IF($JC249&gt;=8,INDEX($GR:$GR,$JB249+8),"")</f>
      </c>
      <c r="HB249">
        <f>IF($JC249&gt;=9,INDEX($GR:$GR,$JB249+9),"")</f>
      </c>
      <c r="HC249">
        <f>IF($JC249&gt;=10,INDEX($GR:$GR,$JB249+10),"")</f>
      </c>
      <c r="HD249">
        <f>IF($JC249&gt;=11,INDEX($GR:$GR,$JB249+11),"")</f>
      </c>
      <c r="HE249">
        <f>IF($JC249&gt;=12,INDEX($GR:$GR,$JB249+12),"")</f>
      </c>
      <c r="HF249">
        <f>IF($JC249&gt;=13,INDEX($GR:$GR,$JB249+13),"")</f>
      </c>
      <c r="HG249">
        <f>IF($JC249&gt;=14,INDEX($GR:$GR,$JB249+14),"")</f>
      </c>
      <c r="HH249">
        <f>IF($JC249&gt;=15,INDEX($GR:$GR,$JB249+15),"")</f>
      </c>
      <c r="HI249">
        <f>IF($JC249&gt;=16,INDEX($GR:$GR,$JB249+16),"")</f>
      </c>
      <c r="HJ249">
        <f>IF($JC249&gt;=17,INDEX($GR:$GR,$JB249+17),"")</f>
      </c>
      <c r="HK249">
        <f>IF($JC249&gt;=18,INDEX($GR:$GR,$JB249+18),"")</f>
      </c>
      <c r="HL249">
        <f>IF($JC249&gt;=19,INDEX($GR:$GR,$JB249+19),"")</f>
      </c>
      <c r="HM249">
        <f>IF($JC249&gt;=20,INDEX($GR:$GR,$JB249+20),"")</f>
      </c>
      <c r="HN249">
        <f>IF($JC249&gt;=21,INDEX($GR:$GR,$JB249+21),"")</f>
      </c>
      <c r="HO249">
        <f>IF($JC249&gt;=22,INDEX($GR:$GR,$JB249+22),"")</f>
      </c>
      <c r="HP249">
        <f>IF($JC249&gt;=23,INDEX($GR:$GR,$JB249+23),"")</f>
      </c>
      <c r="HQ249">
        <f>IF($JC249&gt;=24,INDEX($GR:$GR,$JB249+24),"")</f>
      </c>
      <c r="HR249">
        <f>IF($JC249&gt;=25,INDEX($GR:$GR,$JB249+25),"")</f>
      </c>
      <c r="HS249">
        <f>IF($JC249&gt;=26,INDEX($GR:$GR,$JB249+26),"")</f>
      </c>
      <c r="HT249">
        <f>IF($JC249&gt;=27,INDEX($GR:$GR,$JB249+27),"")</f>
      </c>
      <c r="HU249">
        <f>IF($JC249&gt;=28,INDEX($GR:$GR,$JB249+28),"")</f>
      </c>
      <c r="HV249">
        <f>IF($JC249&gt;=29,INDEX($GR:$GR,$JB249+29),"")</f>
      </c>
      <c r="HW249">
        <f>IF($JC249&gt;=30,INDEX($GR:$GR,$JB249+30),"")</f>
      </c>
      <c r="HX249">
        <f>IF($JC249&gt;=31,INDEX($GR:$GR,$JB249+31),"")</f>
      </c>
      <c r="HY249">
        <f>IF($JC249&gt;=32,INDEX($GR:$GR,$JB249+32),"")</f>
      </c>
      <c r="HZ249">
        <f>IF($JC249&gt;=33,INDEX($GR:$GR,$JB249+33),"")</f>
      </c>
      <c r="IA249">
        <f>IF($JC249&gt;=34,INDEX($GR:$GR,$JB249+34),"")</f>
      </c>
      <c r="IB249">
        <f>IF($JC249&gt;=35,INDEX($GR:$GR,$JB249+35),"")</f>
      </c>
      <c r="IC249">
        <f>IF($JC249&gt;=36,INDEX($GR:$GR,$JB249+36),"")</f>
      </c>
      <c r="ID249">
        <f>IF($JC249&gt;=37,INDEX($GR:$GR,$JB249+37),"")</f>
      </c>
      <c r="IE249">
        <f>IF($JC249&gt;=38,INDEX($GR:$GR,$JB249+38),"")</f>
      </c>
      <c r="IF249">
        <f>IF($JC249&gt;=39,INDEX($GR:$GR,$JB249+39),"")</f>
      </c>
      <c r="IG249">
        <f>IF($JC249&gt;=40,INDEX($GR:$GR,$JB249+40),"")</f>
      </c>
      <c r="IH249">
        <f>IF($JC249&gt;=41,INDEX($GR:$GR,$JB249+41),"")</f>
      </c>
      <c r="II249">
        <f>IF($JC249&gt;=42,INDEX($GR:$GR,$JB249+42),"")</f>
      </c>
      <c r="IJ249">
        <f>IF($JC249&gt;=43,INDEX($GR:$GR,$JB249+43),"")</f>
      </c>
      <c r="IK249">
        <f>IF($JC249&gt;=44,INDEX($GR:$GR,$JB249+44),"")</f>
      </c>
      <c r="IL249">
        <f>IF($JC249&gt;=45,INDEX($GR:$GR,$JB249+45),"")</f>
      </c>
      <c r="IM249">
        <f>IF($JC249&gt;=46,INDEX($GR:$GR,$JB249+46),"")</f>
      </c>
      <c r="IN249">
        <f>IF($JC249&gt;=47,INDEX($GR:$GR,$JB249+47),"")</f>
      </c>
      <c r="IO249">
        <f>IF($JC249&gt;=48,INDEX($GR:$GR,$JB249+48),"")</f>
      </c>
      <c r="IP249">
        <f>IF($JC249&gt;=49,INDEX($GR:$GR,$JB249+49),"")</f>
      </c>
      <c r="IQ249">
        <f>IF($JC249&gt;=50,INDEX($GR:$GR,$JB249+50),"")</f>
      </c>
      <c r="IR249">
        <f>IF($JC249&gt;=51,INDEX($GR:$GR,$JB249+51),"")</f>
      </c>
      <c r="IS249">
        <f>IF($JC249&gt;=52,INDEX($GR:$GR,$JB249+52),"")</f>
      </c>
      <c r="IT249">
        <f>IF($JC249&gt;=53,INDEX($GR:$GR,$JB249+53),"")</f>
      </c>
      <c r="IU249">
        <f>IF($JC249&gt;=54,INDEX($GR:$GR,$JB249+54),"")</f>
      </c>
      <c r="IV249">
        <f>IF($JC249&gt;=55,INDEX($GR:$GR,$JB249+55),"")</f>
      </c>
      <c r="IW249">
        <f>IF($JC249&gt;=56,INDEX($GR:$GR,$JB249+56),"")</f>
      </c>
      <c r="IX249">
        <f>IF($JC249&gt;=57,INDEX($GR:$GR,$JB249+57),"")</f>
      </c>
      <c r="IY249">
        <f>IF($JC249&gt;=58,INDEX($GR:$GR,$JB249+58),"")</f>
      </c>
      <c r="IZ249">
        <f>IF($JC249&gt;=59,INDEX($GR:$GR,$JB249+59),"")</f>
      </c>
      <c r="JA249">
        <f>IF($JC249&gt;=60,INDEX($GR:$GR,$JB249+60),"")</f>
      </c>
      <c r="JB249">
        <f>IFERROR(MATCH($GQ249,$GR$2:$GR$324,0)+1,0)</f>
      </c>
      <c r="JC249">
        <f>IFERROR(INDEX($GS$2:$GS$324,MATCH($GQ249,$GR$2:$GR$324,0)),0)</f>
      </c>
      <c r="JD249" t="s">
        <v>40</v>
      </c>
      <c r="JE249" t="s">
        <v>40</v>
      </c>
    </row>
    <row r="250" spans="1:265" x14ac:dyDescent="0.25">
      <c r="Q250">
        <f>IF(OR($T250="",$P250=""),"",IFERROR($T250/$P250,0))</f>
      </c>
      <c r="R250">
        <f>IF($T250="","",
SUM($S250,$U250,$Z250,$V250,$X250)*
(1-IF($AA250="",0,VALUE($AA250)/100)))</f>
      </c>
      <c r="S250">
        <f>IF($T250="","",$T250)</f>
      </c>
      <c r="U250">
        <f>IF($T250="","",
IF($N250="","",
IF(ISNUMBER(SEARCH("exempt",LOWER($N250))),0,
$T250*(VALUE(SUBSTITUTE($N250,"%",""))/100))))</f>
      </c>
      <c r="AB250">
        <f>IFERROR(IF(FIND(" - ",$K250)&gt;0,MID($K250,FIND(" - ",$K250)+3,LEN($K250)),""),"")</f>
      </c>
      <c r="AK250" t="s">
        <v>809</v>
      </c>
      <c r="AP250">
        <f>IFERROR(LEFT($K250,FIND(" - ",$K250)-1),$K250)</f>
      </c>
      <c r="AS250">
        <f>IF($CH250&gt;=1,INDEX($AQ:$AQ,$CG250+1),"")</f>
      </c>
      <c r="AT250">
        <f>IF($CH250&gt;=2,INDEX($AQ:$AQ,$CG250+2),"")</f>
      </c>
      <c r="AU250">
        <f>IF($CH250&gt;=3,INDEX($AQ:$AQ,$CG250+3),"")</f>
      </c>
      <c r="AV250">
        <f>IF($CH250&gt;=4,INDEX($AQ:$AQ,$CG250+4),"")</f>
      </c>
      <c r="AW250">
        <f>IF($CH250&gt;=5,INDEX($AQ:$AQ,$CG250+5),"")</f>
      </c>
      <c r="AX250">
        <f>IF($CH250&gt;=6,INDEX($AQ:$AQ,$CG250+6),"")</f>
      </c>
      <c r="AY250">
        <f>IF($CH250&gt;=7,INDEX($AQ:$AQ,$CG250+7),"")</f>
      </c>
      <c r="AZ250">
        <f>IF($CH250&gt;=8,INDEX($AQ:$AQ,$CG250+8),"")</f>
      </c>
      <c r="BA250">
        <f>IF($CH250&gt;=9,INDEX($AQ:$AQ,$CG250+9),"")</f>
      </c>
      <c r="BB250">
        <f>IF($CH250&gt;=10,INDEX($AQ:$AQ,$CG250+10),"")</f>
      </c>
      <c r="BC250">
        <f>IF($CH250&gt;=11,INDEX($AQ:$AQ,$CG250+11),"")</f>
      </c>
      <c r="BD250">
        <f>IF($CH250&gt;=12,INDEX($AQ:$AQ,$CG250+12),"")</f>
      </c>
      <c r="BE250">
        <f>IF($CH250&gt;=13,INDEX($AQ:$AQ,$CG250+13),"")</f>
      </c>
      <c r="BF250">
        <f>IF($CH250&gt;=14,INDEX($AQ:$AQ,$CG250+14),"")</f>
      </c>
      <c r="BG250">
        <f>IF($CH250&gt;=15,INDEX($AQ:$AQ,$CG250+15),"")</f>
      </c>
      <c r="BH250">
        <f>IF($CH250&gt;=16,INDEX($AQ:$AQ,$CG250+16),"")</f>
      </c>
      <c r="BI250">
        <f>IF($CH250&gt;=17,INDEX($AQ:$AQ,$CG250+17),"")</f>
      </c>
      <c r="BJ250">
        <f>IF($CH250&gt;=18,INDEX($AQ:$AQ,$CG250+18),"")</f>
      </c>
      <c r="BK250">
        <f>IF($CH250&gt;=19,INDEX($AQ:$AQ,$CG250+19),"")</f>
      </c>
      <c r="BL250">
        <f>IF($CH250&gt;=20,INDEX($AQ:$AQ,$CG250+20),"")</f>
      </c>
      <c r="BM250">
        <f>IF($CH250&gt;=21,INDEX($AQ:$AQ,$CG250+21),"")</f>
      </c>
      <c r="BN250">
        <f>IF($CH250&gt;=22,INDEX($AQ:$AQ,$CG250+22),"")</f>
      </c>
      <c r="BO250">
        <f>IF($CH250&gt;=23,INDEX($AQ:$AQ,$CG250+23),"")</f>
      </c>
      <c r="BP250">
        <f>IF($CH250&gt;=24,INDEX($AQ:$AQ,$CG250+24),"")</f>
      </c>
      <c r="BQ250">
        <f>IF($CH250&gt;=25,INDEX($AQ:$AQ,$CG250+25),"")</f>
      </c>
      <c r="BR250">
        <f>IF($CH250&gt;=26,INDEX($AQ:$AQ,$CG250+26),"")</f>
      </c>
      <c r="BS250">
        <f>IF($CH250&gt;=27,INDEX($AQ:$AQ,$CG250+27),"")</f>
      </c>
      <c r="BT250">
        <f>IF($CH250&gt;=28,INDEX($AQ:$AQ,$CG250+28),"")</f>
      </c>
      <c r="BU250">
        <f>IF($CH250&gt;=29,INDEX($AQ:$AQ,$CG250+29),"")</f>
      </c>
      <c r="BV250">
        <f>IF($CH250&gt;=30,INDEX($AQ:$AQ,$CG250+30),"")</f>
      </c>
      <c r="BW250">
        <f>IF($CH250&gt;=31,INDEX($AQ:$AQ,$CG250+31),"")</f>
      </c>
      <c r="BX250">
        <f>IF($CH250&gt;=32,INDEX($AQ:$AQ,$CG250+32),"")</f>
      </c>
      <c r="BY250">
        <f>IF($CH250&gt;=33,INDEX($AQ:$AQ,$CG250+33),"")</f>
      </c>
      <c r="BZ250">
        <f>IF($CH250&gt;=34,INDEX($AQ:$AQ,$CG250+34),"")</f>
      </c>
      <c r="CA250">
        <f>IF($CH250&gt;=35,INDEX($AQ:$AQ,$CG250+35),"")</f>
      </c>
      <c r="CB250">
        <f>IF($CH250&gt;=36,INDEX($AQ:$AQ,$CG250+36),"")</f>
      </c>
      <c r="CC250">
        <f>IF($CH250&gt;=37,INDEX($AQ:$AQ,$CG250+37),"")</f>
      </c>
      <c r="CD250">
        <f>IF($CH250&gt;=38,INDEX($AQ:$AQ,$CG250+38),"")</f>
      </c>
      <c r="CE250">
        <f>IF($CH250&gt;=39,INDEX($AQ:$AQ,$CG250+39),"")</f>
      </c>
      <c r="CF250">
        <f>IF($CH250&gt;=40,INDEX($AQ:$AQ,$CG250+40),"")</f>
      </c>
      <c r="CG250">
        <f>IFERROR(MATCH($AP250,$AQ$2:$AQ$134,0)+1,0)</f>
      </c>
      <c r="CH250">
        <f>IFERROR(INDEX($AR$2:$AR$134,MATCH($AP250,$AQ$2:$AQ$134,0)),0)</f>
      </c>
      <c r="CI250">
        <f>IFERROR(LEFT($L250,FIND(" - ",$L250)-1),$L250)</f>
      </c>
      <c r="CJ250" t="s">
        <v>810</v>
      </c>
      <c r="CK250">
        <v>1</v>
      </c>
      <c r="CL250">
        <f>IF($DG250&gt;=1,INDEX($CJ:$CJ,$DF250+1),"")</f>
      </c>
      <c r="CM250">
        <f>IF($DG250&gt;=2,INDEX($CJ:$CJ,$DF250+2),"")</f>
      </c>
      <c r="CN250">
        <f>IF($DG250&gt;=3,INDEX($CJ:$CJ,$DF250+3),"")</f>
      </c>
      <c r="CO250">
        <f>IF($DG250&gt;=4,INDEX($CJ:$CJ,$DF250+4),"")</f>
      </c>
      <c r="CP250">
        <f>IF($DG250&gt;=5,INDEX($CJ:$CJ,$DF250+5),"")</f>
      </c>
      <c r="CQ250">
        <f>IF($DG250&gt;=6,INDEX($CJ:$CJ,$DF250+6),"")</f>
      </c>
      <c r="CR250">
        <f>IF($DG250&gt;=7,INDEX($CJ:$CJ,$DF250+7),"")</f>
      </c>
      <c r="CS250">
        <f>IF($DG250&gt;=8,INDEX($CJ:$CJ,$DF250+8),"")</f>
      </c>
      <c r="CT250">
        <f>IF($DG250&gt;=9,INDEX($CJ:$CJ,$DF250+9),"")</f>
      </c>
      <c r="CU250">
        <f>IF($DG250&gt;=10,INDEX($CJ:$CJ,$DF250+10),"")</f>
      </c>
      <c r="CV250">
        <f>IF($DG250&gt;=11,INDEX($CJ:$CJ,$DF250+11),"")</f>
      </c>
      <c r="CW250">
        <f>IF($DG250&gt;=12,INDEX($CJ:$CJ,$DF250+12),"")</f>
      </c>
      <c r="CX250">
        <f>IF($DG250&gt;=13,INDEX($CJ:$CJ,$DF250+13),"")</f>
      </c>
      <c r="CY250">
        <f>IF($DG250&gt;=14,INDEX($CJ:$CJ,$DF250+14),"")</f>
      </c>
      <c r="CZ250">
        <f>IF($DG250&gt;=15,INDEX($CJ:$CJ,$DF250+15),"")</f>
      </c>
      <c r="DA250">
        <f>IF($DG250&gt;=16,INDEX($CJ:$CJ,$DF250+16),"")</f>
      </c>
      <c r="DB250">
        <f>IF($DG250&gt;=17,INDEX($CJ:$CJ,$DF250+17),"")</f>
      </c>
      <c r="DC250">
        <f>IF($DG250&gt;=18,INDEX($CJ:$CJ,$DF250+18),"")</f>
      </c>
      <c r="DD250">
        <f>IF($DG250&gt;=19,INDEX($CJ:$CJ,$DF250+19),"")</f>
      </c>
      <c r="DE250">
        <f>IF($DG250&gt;=20,INDEX($CJ:$CJ,$DF250+20),"")</f>
      </c>
      <c r="DF250">
        <f>IFERROR(MATCH($CI250,$CJ$2:$CJ$263,0)+1,0)</f>
      </c>
      <c r="DG250">
        <f>IFERROR(INDEX($CK$2:$CK$263,MATCH($CI250,$CJ$2:$CJ$263,0)),0)</f>
      </c>
      <c r="DH250">
        <f>IFERROR(INDEX($AO:$AO,MATCH($N250,$AN:$AN,0))&amp;"","")</f>
      </c>
      <c r="DL250">
        <f>IF($GO250&gt;=1,INDEX($DI:$DI,$GN250+1),"")</f>
      </c>
      <c r="DM250">
        <f>IF($GO250&gt;=2,INDEX($DI:$DI,$GN250+2),"")</f>
      </c>
      <c r="DN250">
        <f>IF($GO250&gt;=3,INDEX($DI:$DI,$GN250+3),"")</f>
      </c>
      <c r="DO250">
        <f>IF($GO250&gt;=4,INDEX($DI:$DI,$GN250+4),"")</f>
      </c>
      <c r="DP250">
        <f>IF($GO250&gt;=5,INDEX($DI:$DI,$GN250+5),"")</f>
      </c>
      <c r="DQ250">
        <f>IF($GO250&gt;=6,INDEX($DI:$DI,$GN250+6),"")</f>
      </c>
      <c r="DR250">
        <f>IF($GO250&gt;=7,INDEX($DI:$DI,$GN250+7),"")</f>
      </c>
      <c r="DS250">
        <f>IF($GO250&gt;=8,INDEX($DI:$DI,$GN250+8),"")</f>
      </c>
      <c r="DT250">
        <f>IF($GO250&gt;=9,INDEX($DI:$DI,$GN250+9),"")</f>
      </c>
      <c r="DU250">
        <f>IF($GO250&gt;=10,INDEX($DI:$DI,$GN250+10),"")</f>
      </c>
      <c r="DV250">
        <f>IF($GO250&gt;=11,INDEX($DI:$DI,$GN250+11),"")</f>
      </c>
      <c r="DW250">
        <f>IF($GO250&gt;=12,INDEX($DI:$DI,$GN250+12),"")</f>
      </c>
      <c r="DX250">
        <f>IF($GO250&gt;=13,INDEX($DI:$DI,$GN250+13),"")</f>
      </c>
      <c r="DY250">
        <f>IF($GO250&gt;=14,INDEX($DI:$DI,$GN250+14),"")</f>
      </c>
      <c r="DZ250">
        <f>IF($GO250&gt;=15,INDEX($DI:$DI,$GN250+15),"")</f>
      </c>
      <c r="EA250">
        <f>IF($GO250&gt;=16,INDEX($DI:$DI,$GN250+16),"")</f>
      </c>
      <c r="EB250">
        <f>IF($GO250&gt;=17,INDEX($DI:$DI,$GN250+17),"")</f>
      </c>
      <c r="EC250">
        <f>IF($GO250&gt;=18,INDEX($DI:$DI,$GN250+18),"")</f>
      </c>
      <c r="ED250">
        <f>IF($GO250&gt;=19,INDEX($DI:$DI,$GN250+19),"")</f>
      </c>
      <c r="EE250">
        <f>IF($GO250&gt;=20,INDEX($DI:$DI,$GN250+20),"")</f>
      </c>
      <c r="EF250">
        <f>IF($GO250&gt;=21,INDEX($DI:$DI,$GN250+21),"")</f>
      </c>
      <c r="EG250">
        <f>IF($GO250&gt;=22,INDEX($DI:$DI,$GN250+22),"")</f>
      </c>
      <c r="EH250">
        <f>IF($GO250&gt;=23,INDEX($DI:$DI,$GN250+23),"")</f>
      </c>
      <c r="EI250">
        <f>IF($GO250&gt;=24,INDEX($DI:$DI,$GN250+24),"")</f>
      </c>
      <c r="EJ250">
        <f>IF($GO250&gt;=25,INDEX($DI:$DI,$GN250+25),"")</f>
      </c>
      <c r="EK250">
        <f>IF($GO250&gt;=26,INDEX($DI:$DI,$GN250+26),"")</f>
      </c>
      <c r="EL250">
        <f>IF($GO250&gt;=27,INDEX($DI:$DI,$GN250+27),"")</f>
      </c>
      <c r="EM250">
        <f>IF($GO250&gt;=28,INDEX($DI:$DI,$GN250+28),"")</f>
      </c>
      <c r="EN250">
        <f>IF($GO250&gt;=29,INDEX($DI:$DI,$GN250+29),"")</f>
      </c>
      <c r="EO250">
        <f>IF($GO250&gt;=30,INDEX($DI:$DI,$GN250+30),"")</f>
      </c>
      <c r="EP250">
        <f>IF($GO250&gt;=31,INDEX($DI:$DI,$GN250+31),"")</f>
      </c>
      <c r="EQ250">
        <f>IF($GO250&gt;=32,INDEX($DI:$DI,$GN250+32),"")</f>
      </c>
      <c r="ER250">
        <f>IF($GO250&gt;=33,INDEX($DI:$DI,$GN250+33),"")</f>
      </c>
      <c r="ES250">
        <f>IF($GO250&gt;=34,INDEX($DI:$DI,$GN250+34),"")</f>
      </c>
      <c r="ET250">
        <f>IF($GO250&gt;=35,INDEX($DI:$DI,$GN250+35),"")</f>
      </c>
      <c r="EU250">
        <f>IF($GO250&gt;=36,INDEX($DI:$DI,$GN250+36),"")</f>
      </c>
      <c r="EV250">
        <f>IF($GO250&gt;=37,INDEX($DI:$DI,$GN250+37),"")</f>
      </c>
      <c r="EW250">
        <f>IF($GO250&gt;=38,INDEX($DI:$DI,$GN250+38),"")</f>
      </c>
      <c r="EX250">
        <f>IF($GO250&gt;=39,INDEX($DI:$DI,$GN250+39),"")</f>
      </c>
      <c r="EY250">
        <f>IF($GO250&gt;=40,INDEX($DI:$DI,$GN250+40),"")</f>
      </c>
      <c r="EZ250">
        <f>IF($GO250&gt;=1,INDEX($DJ:$DJ,$GN250+1),"")</f>
      </c>
      <c r="FA250">
        <f>IF($GO250&gt;=2,INDEX($DJ:$DJ,$GN250+2),"")</f>
      </c>
      <c r="FB250">
        <f>IF($GO250&gt;=3,INDEX($DJ:$DJ,$GN250+3),"")</f>
      </c>
      <c r="FC250">
        <f>IF($GO250&gt;=4,INDEX($DJ:$DJ,$GN250+4),"")</f>
      </c>
      <c r="FD250">
        <f>IF($GO250&gt;=5,INDEX($DJ:$DJ,$GN250+5),"")</f>
      </c>
      <c r="FE250">
        <f>IF($GO250&gt;=6,INDEX($DJ:$DJ,$GN250+6),"")</f>
      </c>
      <c r="FF250">
        <f>IF($GO250&gt;=7,INDEX($DJ:$DJ,$GN250+7),"")</f>
      </c>
      <c r="FG250">
        <f>IF($GO250&gt;=8,INDEX($DJ:$DJ,$GN250+8),"")</f>
      </c>
      <c r="FH250">
        <f>IF($GO250&gt;=9,INDEX($DJ:$DJ,$GN250+9),"")</f>
      </c>
      <c r="FI250">
        <f>IF($GO250&gt;=10,INDEX($DJ:$DJ,$GN250+10),"")</f>
      </c>
      <c r="FJ250">
        <f>IF($GO250&gt;=11,INDEX($DJ:$DJ,$GN250+11),"")</f>
      </c>
      <c r="FK250">
        <f>IF($GO250&gt;=12,INDEX($DJ:$DJ,$GN250+12),"")</f>
      </c>
      <c r="FL250">
        <f>IF($GO250&gt;=13,INDEX($DJ:$DJ,$GN250+13),"")</f>
      </c>
      <c r="FM250">
        <f>IF($GO250&gt;=14,INDEX($DJ:$DJ,$GN250+14),"")</f>
      </c>
      <c r="FN250">
        <f>IF($GO250&gt;=15,INDEX($DJ:$DJ,$GN250+15),"")</f>
      </c>
      <c r="FO250">
        <f>IF($GO250&gt;=16,INDEX($DJ:$DJ,$GN250+16),"")</f>
      </c>
      <c r="FP250">
        <f>IF($GO250&gt;=17,INDEX($DJ:$DJ,$GN250+17),"")</f>
      </c>
      <c r="FQ250">
        <f>IF($GO250&gt;=18,INDEX($DJ:$DJ,$GN250+18),"")</f>
      </c>
      <c r="FR250">
        <f>IF($GO250&gt;=19,INDEX($DJ:$DJ,$GN250+19),"")</f>
      </c>
      <c r="FS250">
        <f>IF($GO250&gt;=20,INDEX($DJ:$DJ,$GN250+20),"")</f>
      </c>
      <c r="FT250">
        <f>IF($GO250&gt;=21,INDEX($DJ:$DJ,$GN250+21),"")</f>
      </c>
      <c r="FU250">
        <f>IF($GO250&gt;=22,INDEX($DJ:$DJ,$GN250+22),"")</f>
      </c>
      <c r="FV250">
        <f>IF($GO250&gt;=23,INDEX($DJ:$DJ,$GN250+23),"")</f>
      </c>
      <c r="FW250">
        <f>IF($GO250&gt;=24,INDEX($DJ:$DJ,$GN250+24),"")</f>
      </c>
      <c r="FX250">
        <f>IF($GO250&gt;=25,INDEX($DJ:$DJ,$GN250+25),"")</f>
      </c>
      <c r="FY250">
        <f>IF($GO250&gt;=26,INDEX($DJ:$DJ,$GN250+26),"")</f>
      </c>
      <c r="FZ250">
        <f>IF($GO250&gt;=27,INDEX($DJ:$DJ,$GN250+27),"")</f>
      </c>
      <c r="GA250">
        <f>IF($GO250&gt;=28,INDEX($DJ:$DJ,$GN250+28),"")</f>
      </c>
      <c r="GB250">
        <f>IF($GO250&gt;=29,INDEX($DJ:$DJ,$GN250+29),"")</f>
      </c>
      <c r="GC250">
        <f>IF($GO250&gt;=30,INDEX($DJ:$DJ,$GN250+30),"")</f>
      </c>
      <c r="GD250">
        <f>IF($GO250&gt;=31,INDEX($DJ:$DJ,$GN250+31),"")</f>
      </c>
      <c r="GE250">
        <f>IF($GO250&gt;=32,INDEX($DJ:$DJ,$GN250+32),"")</f>
      </c>
      <c r="GF250">
        <f>IF($GO250&gt;=33,INDEX($DJ:$DJ,$GN250+33),"")</f>
      </c>
      <c r="GG250">
        <f>IF($GO250&gt;=34,INDEX($DJ:$DJ,$GN250+34),"")</f>
      </c>
      <c r="GH250">
        <f>IF($GO250&gt;=35,INDEX($DJ:$DJ,$GN250+35),"")</f>
      </c>
      <c r="GI250">
        <f>IF($GO250&gt;=36,INDEX($DJ:$DJ,$GN250+36),"")</f>
      </c>
      <c r="GJ250">
        <f>IF($GO250&gt;=37,INDEX($DJ:$DJ,$GN250+37),"")</f>
      </c>
      <c r="GK250">
        <f>IF($GO250&gt;=38,INDEX($DJ:$DJ,$GN250+38),"")</f>
      </c>
      <c r="GL250">
        <f>IF($GO250&gt;=39,INDEX($DJ:$DJ,$GN250+39),"")</f>
      </c>
      <c r="GM250">
        <f>IF($GO250&gt;=40,INDEX($DJ:$DJ,$GN250+40),"")</f>
      </c>
      <c r="GN250">
        <f>IFERROR(MATCH($DH250,$DI$2:$DI$148,0)+1,0)</f>
      </c>
      <c r="GO250">
        <f>IFERROR(INDEX($DK$2:$DK$148,MATCH($DH250,$DI$2:$DI$148,0)),0)</f>
      </c>
      <c r="GP250">
        <f>IFERROR(MATCH($Y250,$DL$250:$EY$250,0),0)</f>
      </c>
      <c r="GQ250">
        <f>IF($GP250&gt;0,INDEX($EZ$250:$GM$250,$GP250),"")</f>
      </c>
      <c r="GR250" t="s">
        <v>811</v>
      </c>
      <c r="GT250">
        <f>IF($JC250&gt;=1,INDEX($GR:$GR,$JB250+1),"")</f>
      </c>
      <c r="GU250">
        <f>IF($JC250&gt;=2,INDEX($GR:$GR,$JB250+2),"")</f>
      </c>
      <c r="GV250">
        <f>IF($JC250&gt;=3,INDEX($GR:$GR,$JB250+3),"")</f>
      </c>
      <c r="GW250">
        <f>IF($JC250&gt;=4,INDEX($GR:$GR,$JB250+4),"")</f>
      </c>
      <c r="GX250">
        <f>IF($JC250&gt;=5,INDEX($GR:$GR,$JB250+5),"")</f>
      </c>
      <c r="GY250">
        <f>IF($JC250&gt;=6,INDEX($GR:$GR,$JB250+6),"")</f>
      </c>
      <c r="GZ250">
        <f>IF($JC250&gt;=7,INDEX($GR:$GR,$JB250+7),"")</f>
      </c>
      <c r="HA250">
        <f>IF($JC250&gt;=8,INDEX($GR:$GR,$JB250+8),"")</f>
      </c>
      <c r="HB250">
        <f>IF($JC250&gt;=9,INDEX($GR:$GR,$JB250+9),"")</f>
      </c>
      <c r="HC250">
        <f>IF($JC250&gt;=10,INDEX($GR:$GR,$JB250+10),"")</f>
      </c>
      <c r="HD250">
        <f>IF($JC250&gt;=11,INDEX($GR:$GR,$JB250+11),"")</f>
      </c>
      <c r="HE250">
        <f>IF($JC250&gt;=12,INDEX($GR:$GR,$JB250+12),"")</f>
      </c>
      <c r="HF250">
        <f>IF($JC250&gt;=13,INDEX($GR:$GR,$JB250+13),"")</f>
      </c>
      <c r="HG250">
        <f>IF($JC250&gt;=14,INDEX($GR:$GR,$JB250+14),"")</f>
      </c>
      <c r="HH250">
        <f>IF($JC250&gt;=15,INDEX($GR:$GR,$JB250+15),"")</f>
      </c>
      <c r="HI250">
        <f>IF($JC250&gt;=16,INDEX($GR:$GR,$JB250+16),"")</f>
      </c>
      <c r="HJ250">
        <f>IF($JC250&gt;=17,INDEX($GR:$GR,$JB250+17),"")</f>
      </c>
      <c r="HK250">
        <f>IF($JC250&gt;=18,INDEX($GR:$GR,$JB250+18),"")</f>
      </c>
      <c r="HL250">
        <f>IF($JC250&gt;=19,INDEX($GR:$GR,$JB250+19),"")</f>
      </c>
      <c r="HM250">
        <f>IF($JC250&gt;=20,INDEX($GR:$GR,$JB250+20),"")</f>
      </c>
      <c r="HN250">
        <f>IF($JC250&gt;=21,INDEX($GR:$GR,$JB250+21),"")</f>
      </c>
      <c r="HO250">
        <f>IF($JC250&gt;=22,INDEX($GR:$GR,$JB250+22),"")</f>
      </c>
      <c r="HP250">
        <f>IF($JC250&gt;=23,INDEX($GR:$GR,$JB250+23),"")</f>
      </c>
      <c r="HQ250">
        <f>IF($JC250&gt;=24,INDEX($GR:$GR,$JB250+24),"")</f>
      </c>
      <c r="HR250">
        <f>IF($JC250&gt;=25,INDEX($GR:$GR,$JB250+25),"")</f>
      </c>
      <c r="HS250">
        <f>IF($JC250&gt;=26,INDEX($GR:$GR,$JB250+26),"")</f>
      </c>
      <c r="HT250">
        <f>IF($JC250&gt;=27,INDEX($GR:$GR,$JB250+27),"")</f>
      </c>
      <c r="HU250">
        <f>IF($JC250&gt;=28,INDEX($GR:$GR,$JB250+28),"")</f>
      </c>
      <c r="HV250">
        <f>IF($JC250&gt;=29,INDEX($GR:$GR,$JB250+29),"")</f>
      </c>
      <c r="HW250">
        <f>IF($JC250&gt;=30,INDEX($GR:$GR,$JB250+30),"")</f>
      </c>
      <c r="HX250">
        <f>IF($JC250&gt;=31,INDEX($GR:$GR,$JB250+31),"")</f>
      </c>
      <c r="HY250">
        <f>IF($JC250&gt;=32,INDEX($GR:$GR,$JB250+32),"")</f>
      </c>
      <c r="HZ250">
        <f>IF($JC250&gt;=33,INDEX($GR:$GR,$JB250+33),"")</f>
      </c>
      <c r="IA250">
        <f>IF($JC250&gt;=34,INDEX($GR:$GR,$JB250+34),"")</f>
      </c>
      <c r="IB250">
        <f>IF($JC250&gt;=35,INDEX($GR:$GR,$JB250+35),"")</f>
      </c>
      <c r="IC250">
        <f>IF($JC250&gt;=36,INDEX($GR:$GR,$JB250+36),"")</f>
      </c>
      <c r="ID250">
        <f>IF($JC250&gt;=37,INDEX($GR:$GR,$JB250+37),"")</f>
      </c>
      <c r="IE250">
        <f>IF($JC250&gt;=38,INDEX($GR:$GR,$JB250+38),"")</f>
      </c>
      <c r="IF250">
        <f>IF($JC250&gt;=39,INDEX($GR:$GR,$JB250+39),"")</f>
      </c>
      <c r="IG250">
        <f>IF($JC250&gt;=40,INDEX($GR:$GR,$JB250+40),"")</f>
      </c>
      <c r="IH250">
        <f>IF($JC250&gt;=41,INDEX($GR:$GR,$JB250+41),"")</f>
      </c>
      <c r="II250">
        <f>IF($JC250&gt;=42,INDEX($GR:$GR,$JB250+42),"")</f>
      </c>
      <c r="IJ250">
        <f>IF($JC250&gt;=43,INDEX($GR:$GR,$JB250+43),"")</f>
      </c>
      <c r="IK250">
        <f>IF($JC250&gt;=44,INDEX($GR:$GR,$JB250+44),"")</f>
      </c>
      <c r="IL250">
        <f>IF($JC250&gt;=45,INDEX($GR:$GR,$JB250+45),"")</f>
      </c>
      <c r="IM250">
        <f>IF($JC250&gt;=46,INDEX($GR:$GR,$JB250+46),"")</f>
      </c>
      <c r="IN250">
        <f>IF($JC250&gt;=47,INDEX($GR:$GR,$JB250+47),"")</f>
      </c>
      <c r="IO250">
        <f>IF($JC250&gt;=48,INDEX($GR:$GR,$JB250+48),"")</f>
      </c>
      <c r="IP250">
        <f>IF($JC250&gt;=49,INDEX($GR:$GR,$JB250+49),"")</f>
      </c>
      <c r="IQ250">
        <f>IF($JC250&gt;=50,INDEX($GR:$GR,$JB250+50),"")</f>
      </c>
      <c r="IR250">
        <f>IF($JC250&gt;=51,INDEX($GR:$GR,$JB250+51),"")</f>
      </c>
      <c r="IS250">
        <f>IF($JC250&gt;=52,INDEX($GR:$GR,$JB250+52),"")</f>
      </c>
      <c r="IT250">
        <f>IF($JC250&gt;=53,INDEX($GR:$GR,$JB250+53),"")</f>
      </c>
      <c r="IU250">
        <f>IF($JC250&gt;=54,INDEX($GR:$GR,$JB250+54),"")</f>
      </c>
      <c r="IV250">
        <f>IF($JC250&gt;=55,INDEX($GR:$GR,$JB250+55),"")</f>
      </c>
      <c r="IW250">
        <f>IF($JC250&gt;=56,INDEX($GR:$GR,$JB250+56),"")</f>
      </c>
      <c r="IX250">
        <f>IF($JC250&gt;=57,INDEX($GR:$GR,$JB250+57),"")</f>
      </c>
      <c r="IY250">
        <f>IF($JC250&gt;=58,INDEX($GR:$GR,$JB250+58),"")</f>
      </c>
      <c r="IZ250">
        <f>IF($JC250&gt;=59,INDEX($GR:$GR,$JB250+59),"")</f>
      </c>
      <c r="JA250">
        <f>IF($JC250&gt;=60,INDEX($GR:$GR,$JB250+60),"")</f>
      </c>
      <c r="JB250">
        <f>IFERROR(MATCH($GQ250,$GR$2:$GR$324,0)+1,0)</f>
      </c>
      <c r="JC250">
        <f>IFERROR(INDEX($GS$2:$GS$324,MATCH($GQ250,$GR$2:$GR$324,0)),0)</f>
      </c>
      <c r="JD250" t="s">
        <v>40</v>
      </c>
      <c r="JE250" t="s">
        <v>40</v>
      </c>
    </row>
    <row r="251" spans="1:265" x14ac:dyDescent="0.25">
      <c r="Q251">
        <f>IF(OR($T251="",$P251=""),"",IFERROR($T251/$P251,0))</f>
      </c>
      <c r="R251">
        <f>IF($T251="","",
SUM($S251,$U251,$Z251,$V251,$X251)*
(1-IF($AA251="",0,VALUE($AA251)/100)))</f>
      </c>
      <c r="S251">
        <f>IF($T251="","",$T251)</f>
      </c>
      <c r="U251">
        <f>IF($T251="","",
IF($N251="","",
IF(ISNUMBER(SEARCH("exempt",LOWER($N251))),0,
$T251*(VALUE(SUBSTITUTE($N251,"%",""))/100))))</f>
      </c>
      <c r="AB251">
        <f>IFERROR(IF(FIND(" - ",$K251)&gt;0,MID($K251,FIND(" - ",$K251)+3,LEN($K251)),""),"")</f>
      </c>
      <c r="AK251" t="s">
        <v>812</v>
      </c>
      <c r="AP251">
        <f>IFERROR(LEFT($K251,FIND(" - ",$K251)-1),$K251)</f>
      </c>
      <c r="AS251">
        <f>IF($CH251&gt;=1,INDEX($AQ:$AQ,$CG251+1),"")</f>
      </c>
      <c r="AT251">
        <f>IF($CH251&gt;=2,INDEX($AQ:$AQ,$CG251+2),"")</f>
      </c>
      <c r="AU251">
        <f>IF($CH251&gt;=3,INDEX($AQ:$AQ,$CG251+3),"")</f>
      </c>
      <c r="AV251">
        <f>IF($CH251&gt;=4,INDEX($AQ:$AQ,$CG251+4),"")</f>
      </c>
      <c r="AW251">
        <f>IF($CH251&gt;=5,INDEX($AQ:$AQ,$CG251+5),"")</f>
      </c>
      <c r="AX251">
        <f>IF($CH251&gt;=6,INDEX($AQ:$AQ,$CG251+6),"")</f>
      </c>
      <c r="AY251">
        <f>IF($CH251&gt;=7,INDEX($AQ:$AQ,$CG251+7),"")</f>
      </c>
      <c r="AZ251">
        <f>IF($CH251&gt;=8,INDEX($AQ:$AQ,$CG251+8),"")</f>
      </c>
      <c r="BA251">
        <f>IF($CH251&gt;=9,INDEX($AQ:$AQ,$CG251+9),"")</f>
      </c>
      <c r="BB251">
        <f>IF($CH251&gt;=10,INDEX($AQ:$AQ,$CG251+10),"")</f>
      </c>
      <c r="BC251">
        <f>IF($CH251&gt;=11,INDEX($AQ:$AQ,$CG251+11),"")</f>
      </c>
      <c r="BD251">
        <f>IF($CH251&gt;=12,INDEX($AQ:$AQ,$CG251+12),"")</f>
      </c>
      <c r="BE251">
        <f>IF($CH251&gt;=13,INDEX($AQ:$AQ,$CG251+13),"")</f>
      </c>
      <c r="BF251">
        <f>IF($CH251&gt;=14,INDEX($AQ:$AQ,$CG251+14),"")</f>
      </c>
      <c r="BG251">
        <f>IF($CH251&gt;=15,INDEX($AQ:$AQ,$CG251+15),"")</f>
      </c>
      <c r="BH251">
        <f>IF($CH251&gt;=16,INDEX($AQ:$AQ,$CG251+16),"")</f>
      </c>
      <c r="BI251">
        <f>IF($CH251&gt;=17,INDEX($AQ:$AQ,$CG251+17),"")</f>
      </c>
      <c r="BJ251">
        <f>IF($CH251&gt;=18,INDEX($AQ:$AQ,$CG251+18),"")</f>
      </c>
      <c r="BK251">
        <f>IF($CH251&gt;=19,INDEX($AQ:$AQ,$CG251+19),"")</f>
      </c>
      <c r="BL251">
        <f>IF($CH251&gt;=20,INDEX($AQ:$AQ,$CG251+20),"")</f>
      </c>
      <c r="BM251">
        <f>IF($CH251&gt;=21,INDEX($AQ:$AQ,$CG251+21),"")</f>
      </c>
      <c r="BN251">
        <f>IF($CH251&gt;=22,INDEX($AQ:$AQ,$CG251+22),"")</f>
      </c>
      <c r="BO251">
        <f>IF($CH251&gt;=23,INDEX($AQ:$AQ,$CG251+23),"")</f>
      </c>
      <c r="BP251">
        <f>IF($CH251&gt;=24,INDEX($AQ:$AQ,$CG251+24),"")</f>
      </c>
      <c r="BQ251">
        <f>IF($CH251&gt;=25,INDEX($AQ:$AQ,$CG251+25),"")</f>
      </c>
      <c r="BR251">
        <f>IF($CH251&gt;=26,INDEX($AQ:$AQ,$CG251+26),"")</f>
      </c>
      <c r="BS251">
        <f>IF($CH251&gt;=27,INDEX($AQ:$AQ,$CG251+27),"")</f>
      </c>
      <c r="BT251">
        <f>IF($CH251&gt;=28,INDEX($AQ:$AQ,$CG251+28),"")</f>
      </c>
      <c r="BU251">
        <f>IF($CH251&gt;=29,INDEX($AQ:$AQ,$CG251+29),"")</f>
      </c>
      <c r="BV251">
        <f>IF($CH251&gt;=30,INDEX($AQ:$AQ,$CG251+30),"")</f>
      </c>
      <c r="BW251">
        <f>IF($CH251&gt;=31,INDEX($AQ:$AQ,$CG251+31),"")</f>
      </c>
      <c r="BX251">
        <f>IF($CH251&gt;=32,INDEX($AQ:$AQ,$CG251+32),"")</f>
      </c>
      <c r="BY251">
        <f>IF($CH251&gt;=33,INDEX($AQ:$AQ,$CG251+33),"")</f>
      </c>
      <c r="BZ251">
        <f>IF($CH251&gt;=34,INDEX($AQ:$AQ,$CG251+34),"")</f>
      </c>
      <c r="CA251">
        <f>IF($CH251&gt;=35,INDEX($AQ:$AQ,$CG251+35),"")</f>
      </c>
      <c r="CB251">
        <f>IF($CH251&gt;=36,INDEX($AQ:$AQ,$CG251+36),"")</f>
      </c>
      <c r="CC251">
        <f>IF($CH251&gt;=37,INDEX($AQ:$AQ,$CG251+37),"")</f>
      </c>
      <c r="CD251">
        <f>IF($CH251&gt;=38,INDEX($AQ:$AQ,$CG251+38),"")</f>
      </c>
      <c r="CE251">
        <f>IF($CH251&gt;=39,INDEX($AQ:$AQ,$CG251+39),"")</f>
      </c>
      <c r="CF251">
        <f>IF($CH251&gt;=40,INDEX($AQ:$AQ,$CG251+40),"")</f>
      </c>
      <c r="CG251">
        <f>IFERROR(MATCH($AP251,$AQ$2:$AQ$134,0)+1,0)</f>
      </c>
      <c r="CH251">
        <f>IFERROR(INDEX($AR$2:$AR$134,MATCH($AP251,$AQ$2:$AQ$134,0)),0)</f>
      </c>
      <c r="CI251">
        <f>IFERROR(LEFT($L251,FIND(" - ",$L251)-1),$L251)</f>
      </c>
      <c r="CJ251" t="s">
        <v>224</v>
      </c>
      <c r="CL251">
        <f>IF($DG251&gt;=1,INDEX($CJ:$CJ,$DF251+1),"")</f>
      </c>
      <c r="CM251">
        <f>IF($DG251&gt;=2,INDEX($CJ:$CJ,$DF251+2),"")</f>
      </c>
      <c r="CN251">
        <f>IF($DG251&gt;=3,INDEX($CJ:$CJ,$DF251+3),"")</f>
      </c>
      <c r="CO251">
        <f>IF($DG251&gt;=4,INDEX($CJ:$CJ,$DF251+4),"")</f>
      </c>
      <c r="CP251">
        <f>IF($DG251&gt;=5,INDEX($CJ:$CJ,$DF251+5),"")</f>
      </c>
      <c r="CQ251">
        <f>IF($DG251&gt;=6,INDEX($CJ:$CJ,$DF251+6),"")</f>
      </c>
      <c r="CR251">
        <f>IF($DG251&gt;=7,INDEX($CJ:$CJ,$DF251+7),"")</f>
      </c>
      <c r="CS251">
        <f>IF($DG251&gt;=8,INDEX($CJ:$CJ,$DF251+8),"")</f>
      </c>
      <c r="CT251">
        <f>IF($DG251&gt;=9,INDEX($CJ:$CJ,$DF251+9),"")</f>
      </c>
      <c r="CU251">
        <f>IF($DG251&gt;=10,INDEX($CJ:$CJ,$DF251+10),"")</f>
      </c>
      <c r="CV251">
        <f>IF($DG251&gt;=11,INDEX($CJ:$CJ,$DF251+11),"")</f>
      </c>
      <c r="CW251">
        <f>IF($DG251&gt;=12,INDEX($CJ:$CJ,$DF251+12),"")</f>
      </c>
      <c r="CX251">
        <f>IF($DG251&gt;=13,INDEX($CJ:$CJ,$DF251+13),"")</f>
      </c>
      <c r="CY251">
        <f>IF($DG251&gt;=14,INDEX($CJ:$CJ,$DF251+14),"")</f>
      </c>
      <c r="CZ251">
        <f>IF($DG251&gt;=15,INDEX($CJ:$CJ,$DF251+15),"")</f>
      </c>
      <c r="DA251">
        <f>IF($DG251&gt;=16,INDEX($CJ:$CJ,$DF251+16),"")</f>
      </c>
      <c r="DB251">
        <f>IF($DG251&gt;=17,INDEX($CJ:$CJ,$DF251+17),"")</f>
      </c>
      <c r="DC251">
        <f>IF($DG251&gt;=18,INDEX($CJ:$CJ,$DF251+18),"")</f>
      </c>
      <c r="DD251">
        <f>IF($DG251&gt;=19,INDEX($CJ:$CJ,$DF251+19),"")</f>
      </c>
      <c r="DE251">
        <f>IF($DG251&gt;=20,INDEX($CJ:$CJ,$DF251+20),"")</f>
      </c>
      <c r="DF251">
        <f>IFERROR(MATCH($CI251,$CJ$2:$CJ$263,0)+1,0)</f>
      </c>
      <c r="DG251">
        <f>IFERROR(INDEX($CK$2:$CK$263,MATCH($CI251,$CJ$2:$CJ$263,0)),0)</f>
      </c>
      <c r="DH251">
        <f>IFERROR(INDEX($AO:$AO,MATCH($N251,$AN:$AN,0))&amp;"","")</f>
      </c>
      <c r="DL251">
        <f>IF($GO251&gt;=1,INDEX($DI:$DI,$GN251+1),"")</f>
      </c>
      <c r="DM251">
        <f>IF($GO251&gt;=2,INDEX($DI:$DI,$GN251+2),"")</f>
      </c>
      <c r="DN251">
        <f>IF($GO251&gt;=3,INDEX($DI:$DI,$GN251+3),"")</f>
      </c>
      <c r="DO251">
        <f>IF($GO251&gt;=4,INDEX($DI:$DI,$GN251+4),"")</f>
      </c>
      <c r="DP251">
        <f>IF($GO251&gt;=5,INDEX($DI:$DI,$GN251+5),"")</f>
      </c>
      <c r="DQ251">
        <f>IF($GO251&gt;=6,INDEX($DI:$DI,$GN251+6),"")</f>
      </c>
      <c r="DR251">
        <f>IF($GO251&gt;=7,INDEX($DI:$DI,$GN251+7),"")</f>
      </c>
      <c r="DS251">
        <f>IF($GO251&gt;=8,INDEX($DI:$DI,$GN251+8),"")</f>
      </c>
      <c r="DT251">
        <f>IF($GO251&gt;=9,INDEX($DI:$DI,$GN251+9),"")</f>
      </c>
      <c r="DU251">
        <f>IF($GO251&gt;=10,INDEX($DI:$DI,$GN251+10),"")</f>
      </c>
      <c r="DV251">
        <f>IF($GO251&gt;=11,INDEX($DI:$DI,$GN251+11),"")</f>
      </c>
      <c r="DW251">
        <f>IF($GO251&gt;=12,INDEX($DI:$DI,$GN251+12),"")</f>
      </c>
      <c r="DX251">
        <f>IF($GO251&gt;=13,INDEX($DI:$DI,$GN251+13),"")</f>
      </c>
      <c r="DY251">
        <f>IF($GO251&gt;=14,INDEX($DI:$DI,$GN251+14),"")</f>
      </c>
      <c r="DZ251">
        <f>IF($GO251&gt;=15,INDEX($DI:$DI,$GN251+15),"")</f>
      </c>
      <c r="EA251">
        <f>IF($GO251&gt;=16,INDEX($DI:$DI,$GN251+16),"")</f>
      </c>
      <c r="EB251">
        <f>IF($GO251&gt;=17,INDEX($DI:$DI,$GN251+17),"")</f>
      </c>
      <c r="EC251">
        <f>IF($GO251&gt;=18,INDEX($DI:$DI,$GN251+18),"")</f>
      </c>
      <c r="ED251">
        <f>IF($GO251&gt;=19,INDEX($DI:$DI,$GN251+19),"")</f>
      </c>
      <c r="EE251">
        <f>IF($GO251&gt;=20,INDEX($DI:$DI,$GN251+20),"")</f>
      </c>
      <c r="EF251">
        <f>IF($GO251&gt;=21,INDEX($DI:$DI,$GN251+21),"")</f>
      </c>
      <c r="EG251">
        <f>IF($GO251&gt;=22,INDEX($DI:$DI,$GN251+22),"")</f>
      </c>
      <c r="EH251">
        <f>IF($GO251&gt;=23,INDEX($DI:$DI,$GN251+23),"")</f>
      </c>
      <c r="EI251">
        <f>IF($GO251&gt;=24,INDEX($DI:$DI,$GN251+24),"")</f>
      </c>
      <c r="EJ251">
        <f>IF($GO251&gt;=25,INDEX($DI:$DI,$GN251+25),"")</f>
      </c>
      <c r="EK251">
        <f>IF($GO251&gt;=26,INDEX($DI:$DI,$GN251+26),"")</f>
      </c>
      <c r="EL251">
        <f>IF($GO251&gt;=27,INDEX($DI:$DI,$GN251+27),"")</f>
      </c>
      <c r="EM251">
        <f>IF($GO251&gt;=28,INDEX($DI:$DI,$GN251+28),"")</f>
      </c>
      <c r="EN251">
        <f>IF($GO251&gt;=29,INDEX($DI:$DI,$GN251+29),"")</f>
      </c>
      <c r="EO251">
        <f>IF($GO251&gt;=30,INDEX($DI:$DI,$GN251+30),"")</f>
      </c>
      <c r="EP251">
        <f>IF($GO251&gt;=31,INDEX($DI:$DI,$GN251+31),"")</f>
      </c>
      <c r="EQ251">
        <f>IF($GO251&gt;=32,INDEX($DI:$DI,$GN251+32),"")</f>
      </c>
      <c r="ER251">
        <f>IF($GO251&gt;=33,INDEX($DI:$DI,$GN251+33),"")</f>
      </c>
      <c r="ES251">
        <f>IF($GO251&gt;=34,INDEX($DI:$DI,$GN251+34),"")</f>
      </c>
      <c r="ET251">
        <f>IF($GO251&gt;=35,INDEX($DI:$DI,$GN251+35),"")</f>
      </c>
      <c r="EU251">
        <f>IF($GO251&gt;=36,INDEX($DI:$DI,$GN251+36),"")</f>
      </c>
      <c r="EV251">
        <f>IF($GO251&gt;=37,INDEX($DI:$DI,$GN251+37),"")</f>
      </c>
      <c r="EW251">
        <f>IF($GO251&gt;=38,INDEX($DI:$DI,$GN251+38),"")</f>
      </c>
      <c r="EX251">
        <f>IF($GO251&gt;=39,INDEX($DI:$DI,$GN251+39),"")</f>
      </c>
      <c r="EY251">
        <f>IF($GO251&gt;=40,INDEX($DI:$DI,$GN251+40),"")</f>
      </c>
      <c r="EZ251">
        <f>IF($GO251&gt;=1,INDEX($DJ:$DJ,$GN251+1),"")</f>
      </c>
      <c r="FA251">
        <f>IF($GO251&gt;=2,INDEX($DJ:$DJ,$GN251+2),"")</f>
      </c>
      <c r="FB251">
        <f>IF($GO251&gt;=3,INDEX($DJ:$DJ,$GN251+3),"")</f>
      </c>
      <c r="FC251">
        <f>IF($GO251&gt;=4,INDEX($DJ:$DJ,$GN251+4),"")</f>
      </c>
      <c r="FD251">
        <f>IF($GO251&gt;=5,INDEX($DJ:$DJ,$GN251+5),"")</f>
      </c>
      <c r="FE251">
        <f>IF($GO251&gt;=6,INDEX($DJ:$DJ,$GN251+6),"")</f>
      </c>
      <c r="FF251">
        <f>IF($GO251&gt;=7,INDEX($DJ:$DJ,$GN251+7),"")</f>
      </c>
      <c r="FG251">
        <f>IF($GO251&gt;=8,INDEX($DJ:$DJ,$GN251+8),"")</f>
      </c>
      <c r="FH251">
        <f>IF($GO251&gt;=9,INDEX($DJ:$DJ,$GN251+9),"")</f>
      </c>
      <c r="FI251">
        <f>IF($GO251&gt;=10,INDEX($DJ:$DJ,$GN251+10),"")</f>
      </c>
      <c r="FJ251">
        <f>IF($GO251&gt;=11,INDEX($DJ:$DJ,$GN251+11),"")</f>
      </c>
      <c r="FK251">
        <f>IF($GO251&gt;=12,INDEX($DJ:$DJ,$GN251+12),"")</f>
      </c>
      <c r="FL251">
        <f>IF($GO251&gt;=13,INDEX($DJ:$DJ,$GN251+13),"")</f>
      </c>
      <c r="FM251">
        <f>IF($GO251&gt;=14,INDEX($DJ:$DJ,$GN251+14),"")</f>
      </c>
      <c r="FN251">
        <f>IF($GO251&gt;=15,INDEX($DJ:$DJ,$GN251+15),"")</f>
      </c>
      <c r="FO251">
        <f>IF($GO251&gt;=16,INDEX($DJ:$DJ,$GN251+16),"")</f>
      </c>
      <c r="FP251">
        <f>IF($GO251&gt;=17,INDEX($DJ:$DJ,$GN251+17),"")</f>
      </c>
      <c r="FQ251">
        <f>IF($GO251&gt;=18,INDEX($DJ:$DJ,$GN251+18),"")</f>
      </c>
      <c r="FR251">
        <f>IF($GO251&gt;=19,INDEX($DJ:$DJ,$GN251+19),"")</f>
      </c>
      <c r="FS251">
        <f>IF($GO251&gt;=20,INDEX($DJ:$DJ,$GN251+20),"")</f>
      </c>
      <c r="FT251">
        <f>IF($GO251&gt;=21,INDEX($DJ:$DJ,$GN251+21),"")</f>
      </c>
      <c r="FU251">
        <f>IF($GO251&gt;=22,INDEX($DJ:$DJ,$GN251+22),"")</f>
      </c>
      <c r="FV251">
        <f>IF($GO251&gt;=23,INDEX($DJ:$DJ,$GN251+23),"")</f>
      </c>
      <c r="FW251">
        <f>IF($GO251&gt;=24,INDEX($DJ:$DJ,$GN251+24),"")</f>
      </c>
      <c r="FX251">
        <f>IF($GO251&gt;=25,INDEX($DJ:$DJ,$GN251+25),"")</f>
      </c>
      <c r="FY251">
        <f>IF($GO251&gt;=26,INDEX($DJ:$DJ,$GN251+26),"")</f>
      </c>
      <c r="FZ251">
        <f>IF($GO251&gt;=27,INDEX($DJ:$DJ,$GN251+27),"")</f>
      </c>
      <c r="GA251">
        <f>IF($GO251&gt;=28,INDEX($DJ:$DJ,$GN251+28),"")</f>
      </c>
      <c r="GB251">
        <f>IF($GO251&gt;=29,INDEX($DJ:$DJ,$GN251+29),"")</f>
      </c>
      <c r="GC251">
        <f>IF($GO251&gt;=30,INDEX($DJ:$DJ,$GN251+30),"")</f>
      </c>
      <c r="GD251">
        <f>IF($GO251&gt;=31,INDEX($DJ:$DJ,$GN251+31),"")</f>
      </c>
      <c r="GE251">
        <f>IF($GO251&gt;=32,INDEX($DJ:$DJ,$GN251+32),"")</f>
      </c>
      <c r="GF251">
        <f>IF($GO251&gt;=33,INDEX($DJ:$DJ,$GN251+33),"")</f>
      </c>
      <c r="GG251">
        <f>IF($GO251&gt;=34,INDEX($DJ:$DJ,$GN251+34),"")</f>
      </c>
      <c r="GH251">
        <f>IF($GO251&gt;=35,INDEX($DJ:$DJ,$GN251+35),"")</f>
      </c>
      <c r="GI251">
        <f>IF($GO251&gt;=36,INDEX($DJ:$DJ,$GN251+36),"")</f>
      </c>
      <c r="GJ251">
        <f>IF($GO251&gt;=37,INDEX($DJ:$DJ,$GN251+37),"")</f>
      </c>
      <c r="GK251">
        <f>IF($GO251&gt;=38,INDEX($DJ:$DJ,$GN251+38),"")</f>
      </c>
      <c r="GL251">
        <f>IF($GO251&gt;=39,INDEX($DJ:$DJ,$GN251+39),"")</f>
      </c>
      <c r="GM251">
        <f>IF($GO251&gt;=40,INDEX($DJ:$DJ,$GN251+40),"")</f>
      </c>
      <c r="GN251">
        <f>IFERROR(MATCH($DH251,$DI$2:$DI$148,0)+1,0)</f>
      </c>
      <c r="GO251">
        <f>IFERROR(INDEX($DK$2:$DK$148,MATCH($DH251,$DI$2:$DI$148,0)),0)</f>
      </c>
      <c r="GP251">
        <f>IFERROR(MATCH($Y251,$DL$251:$EY$251,0),0)</f>
      </c>
      <c r="GQ251">
        <f>IF($GP251&gt;0,INDEX($EZ$251:$GM$251,$GP251),"")</f>
      </c>
      <c r="GR251" t="s">
        <v>813</v>
      </c>
      <c r="GT251">
        <f>IF($JC251&gt;=1,INDEX($GR:$GR,$JB251+1),"")</f>
      </c>
      <c r="GU251">
        <f>IF($JC251&gt;=2,INDEX($GR:$GR,$JB251+2),"")</f>
      </c>
      <c r="GV251">
        <f>IF($JC251&gt;=3,INDEX($GR:$GR,$JB251+3),"")</f>
      </c>
      <c r="GW251">
        <f>IF($JC251&gt;=4,INDEX($GR:$GR,$JB251+4),"")</f>
      </c>
      <c r="GX251">
        <f>IF($JC251&gt;=5,INDEX($GR:$GR,$JB251+5),"")</f>
      </c>
      <c r="GY251">
        <f>IF($JC251&gt;=6,INDEX($GR:$GR,$JB251+6),"")</f>
      </c>
      <c r="GZ251">
        <f>IF($JC251&gt;=7,INDEX($GR:$GR,$JB251+7),"")</f>
      </c>
      <c r="HA251">
        <f>IF($JC251&gt;=8,INDEX($GR:$GR,$JB251+8),"")</f>
      </c>
      <c r="HB251">
        <f>IF($JC251&gt;=9,INDEX($GR:$GR,$JB251+9),"")</f>
      </c>
      <c r="HC251">
        <f>IF($JC251&gt;=10,INDEX($GR:$GR,$JB251+10),"")</f>
      </c>
      <c r="HD251">
        <f>IF($JC251&gt;=11,INDEX($GR:$GR,$JB251+11),"")</f>
      </c>
      <c r="HE251">
        <f>IF($JC251&gt;=12,INDEX($GR:$GR,$JB251+12),"")</f>
      </c>
      <c r="HF251">
        <f>IF($JC251&gt;=13,INDEX($GR:$GR,$JB251+13),"")</f>
      </c>
      <c r="HG251">
        <f>IF($JC251&gt;=14,INDEX($GR:$GR,$JB251+14),"")</f>
      </c>
      <c r="HH251">
        <f>IF($JC251&gt;=15,INDEX($GR:$GR,$JB251+15),"")</f>
      </c>
      <c r="HI251">
        <f>IF($JC251&gt;=16,INDEX($GR:$GR,$JB251+16),"")</f>
      </c>
      <c r="HJ251">
        <f>IF($JC251&gt;=17,INDEX($GR:$GR,$JB251+17),"")</f>
      </c>
      <c r="HK251">
        <f>IF($JC251&gt;=18,INDEX($GR:$GR,$JB251+18),"")</f>
      </c>
      <c r="HL251">
        <f>IF($JC251&gt;=19,INDEX($GR:$GR,$JB251+19),"")</f>
      </c>
      <c r="HM251">
        <f>IF($JC251&gt;=20,INDEX($GR:$GR,$JB251+20),"")</f>
      </c>
      <c r="HN251">
        <f>IF($JC251&gt;=21,INDEX($GR:$GR,$JB251+21),"")</f>
      </c>
      <c r="HO251">
        <f>IF($JC251&gt;=22,INDEX($GR:$GR,$JB251+22),"")</f>
      </c>
      <c r="HP251">
        <f>IF($JC251&gt;=23,INDEX($GR:$GR,$JB251+23),"")</f>
      </c>
      <c r="HQ251">
        <f>IF($JC251&gt;=24,INDEX($GR:$GR,$JB251+24),"")</f>
      </c>
      <c r="HR251">
        <f>IF($JC251&gt;=25,INDEX($GR:$GR,$JB251+25),"")</f>
      </c>
      <c r="HS251">
        <f>IF($JC251&gt;=26,INDEX($GR:$GR,$JB251+26),"")</f>
      </c>
      <c r="HT251">
        <f>IF($JC251&gt;=27,INDEX($GR:$GR,$JB251+27),"")</f>
      </c>
      <c r="HU251">
        <f>IF($JC251&gt;=28,INDEX($GR:$GR,$JB251+28),"")</f>
      </c>
      <c r="HV251">
        <f>IF($JC251&gt;=29,INDEX($GR:$GR,$JB251+29),"")</f>
      </c>
      <c r="HW251">
        <f>IF($JC251&gt;=30,INDEX($GR:$GR,$JB251+30),"")</f>
      </c>
      <c r="HX251">
        <f>IF($JC251&gt;=31,INDEX($GR:$GR,$JB251+31),"")</f>
      </c>
      <c r="HY251">
        <f>IF($JC251&gt;=32,INDEX($GR:$GR,$JB251+32),"")</f>
      </c>
      <c r="HZ251">
        <f>IF($JC251&gt;=33,INDEX($GR:$GR,$JB251+33),"")</f>
      </c>
      <c r="IA251">
        <f>IF($JC251&gt;=34,INDEX($GR:$GR,$JB251+34),"")</f>
      </c>
      <c r="IB251">
        <f>IF($JC251&gt;=35,INDEX($GR:$GR,$JB251+35),"")</f>
      </c>
      <c r="IC251">
        <f>IF($JC251&gt;=36,INDEX($GR:$GR,$JB251+36),"")</f>
      </c>
      <c r="ID251">
        <f>IF($JC251&gt;=37,INDEX($GR:$GR,$JB251+37),"")</f>
      </c>
      <c r="IE251">
        <f>IF($JC251&gt;=38,INDEX($GR:$GR,$JB251+38),"")</f>
      </c>
      <c r="IF251">
        <f>IF($JC251&gt;=39,INDEX($GR:$GR,$JB251+39),"")</f>
      </c>
      <c r="IG251">
        <f>IF($JC251&gt;=40,INDEX($GR:$GR,$JB251+40),"")</f>
      </c>
      <c r="IH251">
        <f>IF($JC251&gt;=41,INDEX($GR:$GR,$JB251+41),"")</f>
      </c>
      <c r="II251">
        <f>IF($JC251&gt;=42,INDEX($GR:$GR,$JB251+42),"")</f>
      </c>
      <c r="IJ251">
        <f>IF($JC251&gt;=43,INDEX($GR:$GR,$JB251+43),"")</f>
      </c>
      <c r="IK251">
        <f>IF($JC251&gt;=44,INDEX($GR:$GR,$JB251+44),"")</f>
      </c>
      <c r="IL251">
        <f>IF($JC251&gt;=45,INDEX($GR:$GR,$JB251+45),"")</f>
      </c>
      <c r="IM251">
        <f>IF($JC251&gt;=46,INDEX($GR:$GR,$JB251+46),"")</f>
      </c>
      <c r="IN251">
        <f>IF($JC251&gt;=47,INDEX($GR:$GR,$JB251+47),"")</f>
      </c>
      <c r="IO251">
        <f>IF($JC251&gt;=48,INDEX($GR:$GR,$JB251+48),"")</f>
      </c>
      <c r="IP251">
        <f>IF($JC251&gt;=49,INDEX($GR:$GR,$JB251+49),"")</f>
      </c>
      <c r="IQ251">
        <f>IF($JC251&gt;=50,INDEX($GR:$GR,$JB251+50),"")</f>
      </c>
      <c r="IR251">
        <f>IF($JC251&gt;=51,INDEX($GR:$GR,$JB251+51),"")</f>
      </c>
      <c r="IS251">
        <f>IF($JC251&gt;=52,INDEX($GR:$GR,$JB251+52),"")</f>
      </c>
      <c r="IT251">
        <f>IF($JC251&gt;=53,INDEX($GR:$GR,$JB251+53),"")</f>
      </c>
      <c r="IU251">
        <f>IF($JC251&gt;=54,INDEX($GR:$GR,$JB251+54),"")</f>
      </c>
      <c r="IV251">
        <f>IF($JC251&gt;=55,INDEX($GR:$GR,$JB251+55),"")</f>
      </c>
      <c r="IW251">
        <f>IF($JC251&gt;=56,INDEX($GR:$GR,$JB251+56),"")</f>
      </c>
      <c r="IX251">
        <f>IF($JC251&gt;=57,INDEX($GR:$GR,$JB251+57),"")</f>
      </c>
      <c r="IY251">
        <f>IF($JC251&gt;=58,INDEX($GR:$GR,$JB251+58),"")</f>
      </c>
      <c r="IZ251">
        <f>IF($JC251&gt;=59,INDEX($GR:$GR,$JB251+59),"")</f>
      </c>
      <c r="JA251">
        <f>IF($JC251&gt;=60,INDEX($GR:$GR,$JB251+60),"")</f>
      </c>
      <c r="JB251">
        <f>IFERROR(MATCH($GQ251,$GR$2:$GR$324,0)+1,0)</f>
      </c>
      <c r="JC251">
        <f>IFERROR(INDEX($GS$2:$GS$324,MATCH($GQ251,$GR$2:$GR$324,0)),0)</f>
      </c>
      <c r="JD251" t="s">
        <v>40</v>
      </c>
      <c r="JE251" t="s">
        <v>40</v>
      </c>
    </row>
    <row r="252" spans="1:265" x14ac:dyDescent="0.25">
      <c r="Q252">
        <f>IF(OR($T252="",$P252=""),"",IFERROR($T252/$P252,0))</f>
      </c>
      <c r="R252">
        <f>IF($T252="","",
SUM($S252,$U252,$Z252,$V252,$X252)*
(1-IF($AA252="",0,VALUE($AA252)/100)))</f>
      </c>
      <c r="S252">
        <f>IF($T252="","",$T252)</f>
      </c>
      <c r="U252">
        <f>IF($T252="","",
IF($N252="","",
IF(ISNUMBER(SEARCH("exempt",LOWER($N252))),0,
$T252*(VALUE(SUBSTITUTE($N252,"%",""))/100))))</f>
      </c>
      <c r="AB252">
        <f>IFERROR(IF(FIND(" - ",$K252)&gt;0,MID($K252,FIND(" - ",$K252)+3,LEN($K252)),""),"")</f>
      </c>
      <c r="AK252" t="s">
        <v>814</v>
      </c>
      <c r="AP252">
        <f>IFERROR(LEFT($K252,FIND(" - ",$K252)-1),$K252)</f>
      </c>
      <c r="AS252">
        <f>IF($CH252&gt;=1,INDEX($AQ:$AQ,$CG252+1),"")</f>
      </c>
      <c r="AT252">
        <f>IF($CH252&gt;=2,INDEX($AQ:$AQ,$CG252+2),"")</f>
      </c>
      <c r="AU252">
        <f>IF($CH252&gt;=3,INDEX($AQ:$AQ,$CG252+3),"")</f>
      </c>
      <c r="AV252">
        <f>IF($CH252&gt;=4,INDEX($AQ:$AQ,$CG252+4),"")</f>
      </c>
      <c r="AW252">
        <f>IF($CH252&gt;=5,INDEX($AQ:$AQ,$CG252+5),"")</f>
      </c>
      <c r="AX252">
        <f>IF($CH252&gt;=6,INDEX($AQ:$AQ,$CG252+6),"")</f>
      </c>
      <c r="AY252">
        <f>IF($CH252&gt;=7,INDEX($AQ:$AQ,$CG252+7),"")</f>
      </c>
      <c r="AZ252">
        <f>IF($CH252&gt;=8,INDEX($AQ:$AQ,$CG252+8),"")</f>
      </c>
      <c r="BA252">
        <f>IF($CH252&gt;=9,INDEX($AQ:$AQ,$CG252+9),"")</f>
      </c>
      <c r="BB252">
        <f>IF($CH252&gt;=10,INDEX($AQ:$AQ,$CG252+10),"")</f>
      </c>
      <c r="BC252">
        <f>IF($CH252&gt;=11,INDEX($AQ:$AQ,$CG252+11),"")</f>
      </c>
      <c r="BD252">
        <f>IF($CH252&gt;=12,INDEX($AQ:$AQ,$CG252+12),"")</f>
      </c>
      <c r="BE252">
        <f>IF($CH252&gt;=13,INDEX($AQ:$AQ,$CG252+13),"")</f>
      </c>
      <c r="BF252">
        <f>IF($CH252&gt;=14,INDEX($AQ:$AQ,$CG252+14),"")</f>
      </c>
      <c r="BG252">
        <f>IF($CH252&gt;=15,INDEX($AQ:$AQ,$CG252+15),"")</f>
      </c>
      <c r="BH252">
        <f>IF($CH252&gt;=16,INDEX($AQ:$AQ,$CG252+16),"")</f>
      </c>
      <c r="BI252">
        <f>IF($CH252&gt;=17,INDEX($AQ:$AQ,$CG252+17),"")</f>
      </c>
      <c r="BJ252">
        <f>IF($CH252&gt;=18,INDEX($AQ:$AQ,$CG252+18),"")</f>
      </c>
      <c r="BK252">
        <f>IF($CH252&gt;=19,INDEX($AQ:$AQ,$CG252+19),"")</f>
      </c>
      <c r="BL252">
        <f>IF($CH252&gt;=20,INDEX($AQ:$AQ,$CG252+20),"")</f>
      </c>
      <c r="BM252">
        <f>IF($CH252&gt;=21,INDEX($AQ:$AQ,$CG252+21),"")</f>
      </c>
      <c r="BN252">
        <f>IF($CH252&gt;=22,INDEX($AQ:$AQ,$CG252+22),"")</f>
      </c>
      <c r="BO252">
        <f>IF($CH252&gt;=23,INDEX($AQ:$AQ,$CG252+23),"")</f>
      </c>
      <c r="BP252">
        <f>IF($CH252&gt;=24,INDEX($AQ:$AQ,$CG252+24),"")</f>
      </c>
      <c r="BQ252">
        <f>IF($CH252&gt;=25,INDEX($AQ:$AQ,$CG252+25),"")</f>
      </c>
      <c r="BR252">
        <f>IF($CH252&gt;=26,INDEX($AQ:$AQ,$CG252+26),"")</f>
      </c>
      <c r="BS252">
        <f>IF($CH252&gt;=27,INDEX($AQ:$AQ,$CG252+27),"")</f>
      </c>
      <c r="BT252">
        <f>IF($CH252&gt;=28,INDEX($AQ:$AQ,$CG252+28),"")</f>
      </c>
      <c r="BU252">
        <f>IF($CH252&gt;=29,INDEX($AQ:$AQ,$CG252+29),"")</f>
      </c>
      <c r="BV252">
        <f>IF($CH252&gt;=30,INDEX($AQ:$AQ,$CG252+30),"")</f>
      </c>
      <c r="BW252">
        <f>IF($CH252&gt;=31,INDEX($AQ:$AQ,$CG252+31),"")</f>
      </c>
      <c r="BX252">
        <f>IF($CH252&gt;=32,INDEX($AQ:$AQ,$CG252+32),"")</f>
      </c>
      <c r="BY252">
        <f>IF($CH252&gt;=33,INDEX($AQ:$AQ,$CG252+33),"")</f>
      </c>
      <c r="BZ252">
        <f>IF($CH252&gt;=34,INDEX($AQ:$AQ,$CG252+34),"")</f>
      </c>
      <c r="CA252">
        <f>IF($CH252&gt;=35,INDEX($AQ:$AQ,$CG252+35),"")</f>
      </c>
      <c r="CB252">
        <f>IF($CH252&gt;=36,INDEX($AQ:$AQ,$CG252+36),"")</f>
      </c>
      <c r="CC252">
        <f>IF($CH252&gt;=37,INDEX($AQ:$AQ,$CG252+37),"")</f>
      </c>
      <c r="CD252">
        <f>IF($CH252&gt;=38,INDEX($AQ:$AQ,$CG252+38),"")</f>
      </c>
      <c r="CE252">
        <f>IF($CH252&gt;=39,INDEX($AQ:$AQ,$CG252+39),"")</f>
      </c>
      <c r="CF252">
        <f>IF($CH252&gt;=40,INDEX($AQ:$AQ,$CG252+40),"")</f>
      </c>
      <c r="CG252">
        <f>IFERROR(MATCH($AP252,$AQ$2:$AQ$134,0)+1,0)</f>
      </c>
      <c r="CH252">
        <f>IFERROR(INDEX($AR$2:$AR$134,MATCH($AP252,$AQ$2:$AQ$134,0)),0)</f>
      </c>
      <c r="CI252">
        <f>IFERROR(LEFT($L252,FIND(" - ",$L252)-1),$L252)</f>
      </c>
      <c r="CJ252" t="s">
        <v>815</v>
      </c>
      <c r="CK252">
        <v>1</v>
      </c>
      <c r="CL252">
        <f>IF($DG252&gt;=1,INDEX($CJ:$CJ,$DF252+1),"")</f>
      </c>
      <c r="CM252">
        <f>IF($DG252&gt;=2,INDEX($CJ:$CJ,$DF252+2),"")</f>
      </c>
      <c r="CN252">
        <f>IF($DG252&gt;=3,INDEX($CJ:$CJ,$DF252+3),"")</f>
      </c>
      <c r="CO252">
        <f>IF($DG252&gt;=4,INDEX($CJ:$CJ,$DF252+4),"")</f>
      </c>
      <c r="CP252">
        <f>IF($DG252&gt;=5,INDEX($CJ:$CJ,$DF252+5),"")</f>
      </c>
      <c r="CQ252">
        <f>IF($DG252&gt;=6,INDEX($CJ:$CJ,$DF252+6),"")</f>
      </c>
      <c r="CR252">
        <f>IF($DG252&gt;=7,INDEX($CJ:$CJ,$DF252+7),"")</f>
      </c>
      <c r="CS252">
        <f>IF($DG252&gt;=8,INDEX($CJ:$CJ,$DF252+8),"")</f>
      </c>
      <c r="CT252">
        <f>IF($DG252&gt;=9,INDEX($CJ:$CJ,$DF252+9),"")</f>
      </c>
      <c r="CU252">
        <f>IF($DG252&gt;=10,INDEX($CJ:$CJ,$DF252+10),"")</f>
      </c>
      <c r="CV252">
        <f>IF($DG252&gt;=11,INDEX($CJ:$CJ,$DF252+11),"")</f>
      </c>
      <c r="CW252">
        <f>IF($DG252&gt;=12,INDEX($CJ:$CJ,$DF252+12),"")</f>
      </c>
      <c r="CX252">
        <f>IF($DG252&gt;=13,INDEX($CJ:$CJ,$DF252+13),"")</f>
      </c>
      <c r="CY252">
        <f>IF($DG252&gt;=14,INDEX($CJ:$CJ,$DF252+14),"")</f>
      </c>
      <c r="CZ252">
        <f>IF($DG252&gt;=15,INDEX($CJ:$CJ,$DF252+15),"")</f>
      </c>
      <c r="DA252">
        <f>IF($DG252&gt;=16,INDEX($CJ:$CJ,$DF252+16),"")</f>
      </c>
      <c r="DB252">
        <f>IF($DG252&gt;=17,INDEX($CJ:$CJ,$DF252+17),"")</f>
      </c>
      <c r="DC252">
        <f>IF($DG252&gt;=18,INDEX($CJ:$CJ,$DF252+18),"")</f>
      </c>
      <c r="DD252">
        <f>IF($DG252&gt;=19,INDEX($CJ:$CJ,$DF252+19),"")</f>
      </c>
      <c r="DE252">
        <f>IF($DG252&gt;=20,INDEX($CJ:$CJ,$DF252+20),"")</f>
      </c>
      <c r="DF252">
        <f>IFERROR(MATCH($CI252,$CJ$2:$CJ$263,0)+1,0)</f>
      </c>
      <c r="DG252">
        <f>IFERROR(INDEX($CK$2:$CK$263,MATCH($CI252,$CJ$2:$CJ$263,0)),0)</f>
      </c>
      <c r="DH252">
        <f>IFERROR(INDEX($AO:$AO,MATCH($N252,$AN:$AN,0))&amp;"","")</f>
      </c>
      <c r="DL252">
        <f>IF($GO252&gt;=1,INDEX($DI:$DI,$GN252+1),"")</f>
      </c>
      <c r="DM252">
        <f>IF($GO252&gt;=2,INDEX($DI:$DI,$GN252+2),"")</f>
      </c>
      <c r="DN252">
        <f>IF($GO252&gt;=3,INDEX($DI:$DI,$GN252+3),"")</f>
      </c>
      <c r="DO252">
        <f>IF($GO252&gt;=4,INDEX($DI:$DI,$GN252+4),"")</f>
      </c>
      <c r="DP252">
        <f>IF($GO252&gt;=5,INDEX($DI:$DI,$GN252+5),"")</f>
      </c>
      <c r="DQ252">
        <f>IF($GO252&gt;=6,INDEX($DI:$DI,$GN252+6),"")</f>
      </c>
      <c r="DR252">
        <f>IF($GO252&gt;=7,INDEX($DI:$DI,$GN252+7),"")</f>
      </c>
      <c r="DS252">
        <f>IF($GO252&gt;=8,INDEX($DI:$DI,$GN252+8),"")</f>
      </c>
      <c r="DT252">
        <f>IF($GO252&gt;=9,INDEX($DI:$DI,$GN252+9),"")</f>
      </c>
      <c r="DU252">
        <f>IF($GO252&gt;=10,INDEX($DI:$DI,$GN252+10),"")</f>
      </c>
      <c r="DV252">
        <f>IF($GO252&gt;=11,INDEX($DI:$DI,$GN252+11),"")</f>
      </c>
      <c r="DW252">
        <f>IF($GO252&gt;=12,INDEX($DI:$DI,$GN252+12),"")</f>
      </c>
      <c r="DX252">
        <f>IF($GO252&gt;=13,INDEX($DI:$DI,$GN252+13),"")</f>
      </c>
      <c r="DY252">
        <f>IF($GO252&gt;=14,INDEX($DI:$DI,$GN252+14),"")</f>
      </c>
      <c r="DZ252">
        <f>IF($GO252&gt;=15,INDEX($DI:$DI,$GN252+15),"")</f>
      </c>
      <c r="EA252">
        <f>IF($GO252&gt;=16,INDEX($DI:$DI,$GN252+16),"")</f>
      </c>
      <c r="EB252">
        <f>IF($GO252&gt;=17,INDEX($DI:$DI,$GN252+17),"")</f>
      </c>
      <c r="EC252">
        <f>IF($GO252&gt;=18,INDEX($DI:$DI,$GN252+18),"")</f>
      </c>
      <c r="ED252">
        <f>IF($GO252&gt;=19,INDEX($DI:$DI,$GN252+19),"")</f>
      </c>
      <c r="EE252">
        <f>IF($GO252&gt;=20,INDEX($DI:$DI,$GN252+20),"")</f>
      </c>
      <c r="EF252">
        <f>IF($GO252&gt;=21,INDEX($DI:$DI,$GN252+21),"")</f>
      </c>
      <c r="EG252">
        <f>IF($GO252&gt;=22,INDEX($DI:$DI,$GN252+22),"")</f>
      </c>
      <c r="EH252">
        <f>IF($GO252&gt;=23,INDEX($DI:$DI,$GN252+23),"")</f>
      </c>
      <c r="EI252">
        <f>IF($GO252&gt;=24,INDEX($DI:$DI,$GN252+24),"")</f>
      </c>
      <c r="EJ252">
        <f>IF($GO252&gt;=25,INDEX($DI:$DI,$GN252+25),"")</f>
      </c>
      <c r="EK252">
        <f>IF($GO252&gt;=26,INDEX($DI:$DI,$GN252+26),"")</f>
      </c>
      <c r="EL252">
        <f>IF($GO252&gt;=27,INDEX($DI:$DI,$GN252+27),"")</f>
      </c>
      <c r="EM252">
        <f>IF($GO252&gt;=28,INDEX($DI:$DI,$GN252+28),"")</f>
      </c>
      <c r="EN252">
        <f>IF($GO252&gt;=29,INDEX($DI:$DI,$GN252+29),"")</f>
      </c>
      <c r="EO252">
        <f>IF($GO252&gt;=30,INDEX($DI:$DI,$GN252+30),"")</f>
      </c>
      <c r="EP252">
        <f>IF($GO252&gt;=31,INDEX($DI:$DI,$GN252+31),"")</f>
      </c>
      <c r="EQ252">
        <f>IF($GO252&gt;=32,INDEX($DI:$DI,$GN252+32),"")</f>
      </c>
      <c r="ER252">
        <f>IF($GO252&gt;=33,INDEX($DI:$DI,$GN252+33),"")</f>
      </c>
      <c r="ES252">
        <f>IF($GO252&gt;=34,INDEX($DI:$DI,$GN252+34),"")</f>
      </c>
      <c r="ET252">
        <f>IF($GO252&gt;=35,INDEX($DI:$DI,$GN252+35),"")</f>
      </c>
      <c r="EU252">
        <f>IF($GO252&gt;=36,INDEX($DI:$DI,$GN252+36),"")</f>
      </c>
      <c r="EV252">
        <f>IF($GO252&gt;=37,INDEX($DI:$DI,$GN252+37),"")</f>
      </c>
      <c r="EW252">
        <f>IF($GO252&gt;=38,INDEX($DI:$DI,$GN252+38),"")</f>
      </c>
      <c r="EX252">
        <f>IF($GO252&gt;=39,INDEX($DI:$DI,$GN252+39),"")</f>
      </c>
      <c r="EY252">
        <f>IF($GO252&gt;=40,INDEX($DI:$DI,$GN252+40),"")</f>
      </c>
      <c r="EZ252">
        <f>IF($GO252&gt;=1,INDEX($DJ:$DJ,$GN252+1),"")</f>
      </c>
      <c r="FA252">
        <f>IF($GO252&gt;=2,INDEX($DJ:$DJ,$GN252+2),"")</f>
      </c>
      <c r="FB252">
        <f>IF($GO252&gt;=3,INDEX($DJ:$DJ,$GN252+3),"")</f>
      </c>
      <c r="FC252">
        <f>IF($GO252&gt;=4,INDEX($DJ:$DJ,$GN252+4),"")</f>
      </c>
      <c r="FD252">
        <f>IF($GO252&gt;=5,INDEX($DJ:$DJ,$GN252+5),"")</f>
      </c>
      <c r="FE252">
        <f>IF($GO252&gt;=6,INDEX($DJ:$DJ,$GN252+6),"")</f>
      </c>
      <c r="FF252">
        <f>IF($GO252&gt;=7,INDEX($DJ:$DJ,$GN252+7),"")</f>
      </c>
      <c r="FG252">
        <f>IF($GO252&gt;=8,INDEX($DJ:$DJ,$GN252+8),"")</f>
      </c>
      <c r="FH252">
        <f>IF($GO252&gt;=9,INDEX($DJ:$DJ,$GN252+9),"")</f>
      </c>
      <c r="FI252">
        <f>IF($GO252&gt;=10,INDEX($DJ:$DJ,$GN252+10),"")</f>
      </c>
      <c r="FJ252">
        <f>IF($GO252&gt;=11,INDEX($DJ:$DJ,$GN252+11),"")</f>
      </c>
      <c r="FK252">
        <f>IF($GO252&gt;=12,INDEX($DJ:$DJ,$GN252+12),"")</f>
      </c>
      <c r="FL252">
        <f>IF($GO252&gt;=13,INDEX($DJ:$DJ,$GN252+13),"")</f>
      </c>
      <c r="FM252">
        <f>IF($GO252&gt;=14,INDEX($DJ:$DJ,$GN252+14),"")</f>
      </c>
      <c r="FN252">
        <f>IF($GO252&gt;=15,INDEX($DJ:$DJ,$GN252+15),"")</f>
      </c>
      <c r="FO252">
        <f>IF($GO252&gt;=16,INDEX($DJ:$DJ,$GN252+16),"")</f>
      </c>
      <c r="FP252">
        <f>IF($GO252&gt;=17,INDEX($DJ:$DJ,$GN252+17),"")</f>
      </c>
      <c r="FQ252">
        <f>IF($GO252&gt;=18,INDEX($DJ:$DJ,$GN252+18),"")</f>
      </c>
      <c r="FR252">
        <f>IF($GO252&gt;=19,INDEX($DJ:$DJ,$GN252+19),"")</f>
      </c>
      <c r="FS252">
        <f>IF($GO252&gt;=20,INDEX($DJ:$DJ,$GN252+20),"")</f>
      </c>
      <c r="FT252">
        <f>IF($GO252&gt;=21,INDEX($DJ:$DJ,$GN252+21),"")</f>
      </c>
      <c r="FU252">
        <f>IF($GO252&gt;=22,INDEX($DJ:$DJ,$GN252+22),"")</f>
      </c>
      <c r="FV252">
        <f>IF($GO252&gt;=23,INDEX($DJ:$DJ,$GN252+23),"")</f>
      </c>
      <c r="FW252">
        <f>IF($GO252&gt;=24,INDEX($DJ:$DJ,$GN252+24),"")</f>
      </c>
      <c r="FX252">
        <f>IF($GO252&gt;=25,INDEX($DJ:$DJ,$GN252+25),"")</f>
      </c>
      <c r="FY252">
        <f>IF($GO252&gt;=26,INDEX($DJ:$DJ,$GN252+26),"")</f>
      </c>
      <c r="FZ252">
        <f>IF($GO252&gt;=27,INDEX($DJ:$DJ,$GN252+27),"")</f>
      </c>
      <c r="GA252">
        <f>IF($GO252&gt;=28,INDEX($DJ:$DJ,$GN252+28),"")</f>
      </c>
      <c r="GB252">
        <f>IF($GO252&gt;=29,INDEX($DJ:$DJ,$GN252+29),"")</f>
      </c>
      <c r="GC252">
        <f>IF($GO252&gt;=30,INDEX($DJ:$DJ,$GN252+30),"")</f>
      </c>
      <c r="GD252">
        <f>IF($GO252&gt;=31,INDEX($DJ:$DJ,$GN252+31),"")</f>
      </c>
      <c r="GE252">
        <f>IF($GO252&gt;=32,INDEX($DJ:$DJ,$GN252+32),"")</f>
      </c>
      <c r="GF252">
        <f>IF($GO252&gt;=33,INDEX($DJ:$DJ,$GN252+33),"")</f>
      </c>
      <c r="GG252">
        <f>IF($GO252&gt;=34,INDEX($DJ:$DJ,$GN252+34),"")</f>
      </c>
      <c r="GH252">
        <f>IF($GO252&gt;=35,INDEX($DJ:$DJ,$GN252+35),"")</f>
      </c>
      <c r="GI252">
        <f>IF($GO252&gt;=36,INDEX($DJ:$DJ,$GN252+36),"")</f>
      </c>
      <c r="GJ252">
        <f>IF($GO252&gt;=37,INDEX($DJ:$DJ,$GN252+37),"")</f>
      </c>
      <c r="GK252">
        <f>IF($GO252&gt;=38,INDEX($DJ:$DJ,$GN252+38),"")</f>
      </c>
      <c r="GL252">
        <f>IF($GO252&gt;=39,INDEX($DJ:$DJ,$GN252+39),"")</f>
      </c>
      <c r="GM252">
        <f>IF($GO252&gt;=40,INDEX($DJ:$DJ,$GN252+40),"")</f>
      </c>
      <c r="GN252">
        <f>IFERROR(MATCH($DH252,$DI$2:$DI$148,0)+1,0)</f>
      </c>
      <c r="GO252">
        <f>IFERROR(INDEX($DK$2:$DK$148,MATCH($DH252,$DI$2:$DI$148,0)),0)</f>
      </c>
      <c r="GP252">
        <f>IFERROR(MATCH($Y252,$DL$252:$EY$252,0),0)</f>
      </c>
      <c r="GQ252">
        <f>IF($GP252&gt;0,INDEX($EZ$252:$GM$252,$GP252),"")</f>
      </c>
      <c r="GR252" t="s">
        <v>816</v>
      </c>
      <c r="GT252">
        <f>IF($JC252&gt;=1,INDEX($GR:$GR,$JB252+1),"")</f>
      </c>
      <c r="GU252">
        <f>IF($JC252&gt;=2,INDEX($GR:$GR,$JB252+2),"")</f>
      </c>
      <c r="GV252">
        <f>IF($JC252&gt;=3,INDEX($GR:$GR,$JB252+3),"")</f>
      </c>
      <c r="GW252">
        <f>IF($JC252&gt;=4,INDEX($GR:$GR,$JB252+4),"")</f>
      </c>
      <c r="GX252">
        <f>IF($JC252&gt;=5,INDEX($GR:$GR,$JB252+5),"")</f>
      </c>
      <c r="GY252">
        <f>IF($JC252&gt;=6,INDEX($GR:$GR,$JB252+6),"")</f>
      </c>
      <c r="GZ252">
        <f>IF($JC252&gt;=7,INDEX($GR:$GR,$JB252+7),"")</f>
      </c>
      <c r="HA252">
        <f>IF($JC252&gt;=8,INDEX($GR:$GR,$JB252+8),"")</f>
      </c>
      <c r="HB252">
        <f>IF($JC252&gt;=9,INDEX($GR:$GR,$JB252+9),"")</f>
      </c>
      <c r="HC252">
        <f>IF($JC252&gt;=10,INDEX($GR:$GR,$JB252+10),"")</f>
      </c>
      <c r="HD252">
        <f>IF($JC252&gt;=11,INDEX($GR:$GR,$JB252+11),"")</f>
      </c>
      <c r="HE252">
        <f>IF($JC252&gt;=12,INDEX($GR:$GR,$JB252+12),"")</f>
      </c>
      <c r="HF252">
        <f>IF($JC252&gt;=13,INDEX($GR:$GR,$JB252+13),"")</f>
      </c>
      <c r="HG252">
        <f>IF($JC252&gt;=14,INDEX($GR:$GR,$JB252+14),"")</f>
      </c>
      <c r="HH252">
        <f>IF($JC252&gt;=15,INDEX($GR:$GR,$JB252+15),"")</f>
      </c>
      <c r="HI252">
        <f>IF($JC252&gt;=16,INDEX($GR:$GR,$JB252+16),"")</f>
      </c>
      <c r="HJ252">
        <f>IF($JC252&gt;=17,INDEX($GR:$GR,$JB252+17),"")</f>
      </c>
      <c r="HK252">
        <f>IF($JC252&gt;=18,INDEX($GR:$GR,$JB252+18),"")</f>
      </c>
      <c r="HL252">
        <f>IF($JC252&gt;=19,INDEX($GR:$GR,$JB252+19),"")</f>
      </c>
      <c r="HM252">
        <f>IF($JC252&gt;=20,INDEX($GR:$GR,$JB252+20),"")</f>
      </c>
      <c r="HN252">
        <f>IF($JC252&gt;=21,INDEX($GR:$GR,$JB252+21),"")</f>
      </c>
      <c r="HO252">
        <f>IF($JC252&gt;=22,INDEX($GR:$GR,$JB252+22),"")</f>
      </c>
      <c r="HP252">
        <f>IF($JC252&gt;=23,INDEX($GR:$GR,$JB252+23),"")</f>
      </c>
      <c r="HQ252">
        <f>IF($JC252&gt;=24,INDEX($GR:$GR,$JB252+24),"")</f>
      </c>
      <c r="HR252">
        <f>IF($JC252&gt;=25,INDEX($GR:$GR,$JB252+25),"")</f>
      </c>
      <c r="HS252">
        <f>IF($JC252&gt;=26,INDEX($GR:$GR,$JB252+26),"")</f>
      </c>
      <c r="HT252">
        <f>IF($JC252&gt;=27,INDEX($GR:$GR,$JB252+27),"")</f>
      </c>
      <c r="HU252">
        <f>IF($JC252&gt;=28,INDEX($GR:$GR,$JB252+28),"")</f>
      </c>
      <c r="HV252">
        <f>IF($JC252&gt;=29,INDEX($GR:$GR,$JB252+29),"")</f>
      </c>
      <c r="HW252">
        <f>IF($JC252&gt;=30,INDEX($GR:$GR,$JB252+30),"")</f>
      </c>
      <c r="HX252">
        <f>IF($JC252&gt;=31,INDEX($GR:$GR,$JB252+31),"")</f>
      </c>
      <c r="HY252">
        <f>IF($JC252&gt;=32,INDEX($GR:$GR,$JB252+32),"")</f>
      </c>
      <c r="HZ252">
        <f>IF($JC252&gt;=33,INDEX($GR:$GR,$JB252+33),"")</f>
      </c>
      <c r="IA252">
        <f>IF($JC252&gt;=34,INDEX($GR:$GR,$JB252+34),"")</f>
      </c>
      <c r="IB252">
        <f>IF($JC252&gt;=35,INDEX($GR:$GR,$JB252+35),"")</f>
      </c>
      <c r="IC252">
        <f>IF($JC252&gt;=36,INDEX($GR:$GR,$JB252+36),"")</f>
      </c>
      <c r="ID252">
        <f>IF($JC252&gt;=37,INDEX($GR:$GR,$JB252+37),"")</f>
      </c>
      <c r="IE252">
        <f>IF($JC252&gt;=38,INDEX($GR:$GR,$JB252+38),"")</f>
      </c>
      <c r="IF252">
        <f>IF($JC252&gt;=39,INDEX($GR:$GR,$JB252+39),"")</f>
      </c>
      <c r="IG252">
        <f>IF($JC252&gt;=40,INDEX($GR:$GR,$JB252+40),"")</f>
      </c>
      <c r="IH252">
        <f>IF($JC252&gt;=41,INDEX($GR:$GR,$JB252+41),"")</f>
      </c>
      <c r="II252">
        <f>IF($JC252&gt;=42,INDEX($GR:$GR,$JB252+42),"")</f>
      </c>
      <c r="IJ252">
        <f>IF($JC252&gt;=43,INDEX($GR:$GR,$JB252+43),"")</f>
      </c>
      <c r="IK252">
        <f>IF($JC252&gt;=44,INDEX($GR:$GR,$JB252+44),"")</f>
      </c>
      <c r="IL252">
        <f>IF($JC252&gt;=45,INDEX($GR:$GR,$JB252+45),"")</f>
      </c>
      <c r="IM252">
        <f>IF($JC252&gt;=46,INDEX($GR:$GR,$JB252+46),"")</f>
      </c>
      <c r="IN252">
        <f>IF($JC252&gt;=47,INDEX($GR:$GR,$JB252+47),"")</f>
      </c>
      <c r="IO252">
        <f>IF($JC252&gt;=48,INDEX($GR:$GR,$JB252+48),"")</f>
      </c>
      <c r="IP252">
        <f>IF($JC252&gt;=49,INDEX($GR:$GR,$JB252+49),"")</f>
      </c>
      <c r="IQ252">
        <f>IF($JC252&gt;=50,INDEX($GR:$GR,$JB252+50),"")</f>
      </c>
      <c r="IR252">
        <f>IF($JC252&gt;=51,INDEX($GR:$GR,$JB252+51),"")</f>
      </c>
      <c r="IS252">
        <f>IF($JC252&gt;=52,INDEX($GR:$GR,$JB252+52),"")</f>
      </c>
      <c r="IT252">
        <f>IF($JC252&gt;=53,INDEX($GR:$GR,$JB252+53),"")</f>
      </c>
      <c r="IU252">
        <f>IF($JC252&gt;=54,INDEX($GR:$GR,$JB252+54),"")</f>
      </c>
      <c r="IV252">
        <f>IF($JC252&gt;=55,INDEX($GR:$GR,$JB252+55),"")</f>
      </c>
      <c r="IW252">
        <f>IF($JC252&gt;=56,INDEX($GR:$GR,$JB252+56),"")</f>
      </c>
      <c r="IX252">
        <f>IF($JC252&gt;=57,INDEX($GR:$GR,$JB252+57),"")</f>
      </c>
      <c r="IY252">
        <f>IF($JC252&gt;=58,INDEX($GR:$GR,$JB252+58),"")</f>
      </c>
      <c r="IZ252">
        <f>IF($JC252&gt;=59,INDEX($GR:$GR,$JB252+59),"")</f>
      </c>
      <c r="JA252">
        <f>IF($JC252&gt;=60,INDEX($GR:$GR,$JB252+60),"")</f>
      </c>
      <c r="JB252">
        <f>IFERROR(MATCH($GQ252,$GR$2:$GR$324,0)+1,0)</f>
      </c>
      <c r="JC252">
        <f>IFERROR(INDEX($GS$2:$GS$324,MATCH($GQ252,$GR$2:$GR$324,0)),0)</f>
      </c>
      <c r="JD252" t="s">
        <v>40</v>
      </c>
      <c r="JE252" t="s">
        <v>40</v>
      </c>
    </row>
    <row r="253" spans="1:265" x14ac:dyDescent="0.25">
      <c r="Q253">
        <f>IF(OR($T253="",$P253=""),"",IFERROR($T253/$P253,0))</f>
      </c>
      <c r="R253">
        <f>IF($T253="","",
SUM($S253,$U253,$Z253,$V253,$X253)*
(1-IF($AA253="",0,VALUE($AA253)/100)))</f>
      </c>
      <c r="S253">
        <f>IF($T253="","",$T253)</f>
      </c>
      <c r="U253">
        <f>IF($T253="","",
IF($N253="","",
IF(ISNUMBER(SEARCH("exempt",LOWER($N253))),0,
$T253*(VALUE(SUBSTITUTE($N253,"%",""))/100))))</f>
      </c>
      <c r="AB253">
        <f>IFERROR(IF(FIND(" - ",$K253)&gt;0,MID($K253,FIND(" - ",$K253)+3,LEN($K253)),""),"")</f>
      </c>
      <c r="AK253" t="s">
        <v>817</v>
      </c>
      <c r="AP253">
        <f>IFERROR(LEFT($K253,FIND(" - ",$K253)-1),$K253)</f>
      </c>
      <c r="AS253">
        <f>IF($CH253&gt;=1,INDEX($AQ:$AQ,$CG253+1),"")</f>
      </c>
      <c r="AT253">
        <f>IF($CH253&gt;=2,INDEX($AQ:$AQ,$CG253+2),"")</f>
      </c>
      <c r="AU253">
        <f>IF($CH253&gt;=3,INDEX($AQ:$AQ,$CG253+3),"")</f>
      </c>
      <c r="AV253">
        <f>IF($CH253&gt;=4,INDEX($AQ:$AQ,$CG253+4),"")</f>
      </c>
      <c r="AW253">
        <f>IF($CH253&gt;=5,INDEX($AQ:$AQ,$CG253+5),"")</f>
      </c>
      <c r="AX253">
        <f>IF($CH253&gt;=6,INDEX($AQ:$AQ,$CG253+6),"")</f>
      </c>
      <c r="AY253">
        <f>IF($CH253&gt;=7,INDEX($AQ:$AQ,$CG253+7),"")</f>
      </c>
      <c r="AZ253">
        <f>IF($CH253&gt;=8,INDEX($AQ:$AQ,$CG253+8),"")</f>
      </c>
      <c r="BA253">
        <f>IF($CH253&gt;=9,INDEX($AQ:$AQ,$CG253+9),"")</f>
      </c>
      <c r="BB253">
        <f>IF($CH253&gt;=10,INDEX($AQ:$AQ,$CG253+10),"")</f>
      </c>
      <c r="BC253">
        <f>IF($CH253&gt;=11,INDEX($AQ:$AQ,$CG253+11),"")</f>
      </c>
      <c r="BD253">
        <f>IF($CH253&gt;=12,INDEX($AQ:$AQ,$CG253+12),"")</f>
      </c>
      <c r="BE253">
        <f>IF($CH253&gt;=13,INDEX($AQ:$AQ,$CG253+13),"")</f>
      </c>
      <c r="BF253">
        <f>IF($CH253&gt;=14,INDEX($AQ:$AQ,$CG253+14),"")</f>
      </c>
      <c r="BG253">
        <f>IF($CH253&gt;=15,INDEX($AQ:$AQ,$CG253+15),"")</f>
      </c>
      <c r="BH253">
        <f>IF($CH253&gt;=16,INDEX($AQ:$AQ,$CG253+16),"")</f>
      </c>
      <c r="BI253">
        <f>IF($CH253&gt;=17,INDEX($AQ:$AQ,$CG253+17),"")</f>
      </c>
      <c r="BJ253">
        <f>IF($CH253&gt;=18,INDEX($AQ:$AQ,$CG253+18),"")</f>
      </c>
      <c r="BK253">
        <f>IF($CH253&gt;=19,INDEX($AQ:$AQ,$CG253+19),"")</f>
      </c>
      <c r="BL253">
        <f>IF($CH253&gt;=20,INDEX($AQ:$AQ,$CG253+20),"")</f>
      </c>
      <c r="BM253">
        <f>IF($CH253&gt;=21,INDEX($AQ:$AQ,$CG253+21),"")</f>
      </c>
      <c r="BN253">
        <f>IF($CH253&gt;=22,INDEX($AQ:$AQ,$CG253+22),"")</f>
      </c>
      <c r="BO253">
        <f>IF($CH253&gt;=23,INDEX($AQ:$AQ,$CG253+23),"")</f>
      </c>
      <c r="BP253">
        <f>IF($CH253&gt;=24,INDEX($AQ:$AQ,$CG253+24),"")</f>
      </c>
      <c r="BQ253">
        <f>IF($CH253&gt;=25,INDEX($AQ:$AQ,$CG253+25),"")</f>
      </c>
      <c r="BR253">
        <f>IF($CH253&gt;=26,INDEX($AQ:$AQ,$CG253+26),"")</f>
      </c>
      <c r="BS253">
        <f>IF($CH253&gt;=27,INDEX($AQ:$AQ,$CG253+27),"")</f>
      </c>
      <c r="BT253">
        <f>IF($CH253&gt;=28,INDEX($AQ:$AQ,$CG253+28),"")</f>
      </c>
      <c r="BU253">
        <f>IF($CH253&gt;=29,INDEX($AQ:$AQ,$CG253+29),"")</f>
      </c>
      <c r="BV253">
        <f>IF($CH253&gt;=30,INDEX($AQ:$AQ,$CG253+30),"")</f>
      </c>
      <c r="BW253">
        <f>IF($CH253&gt;=31,INDEX($AQ:$AQ,$CG253+31),"")</f>
      </c>
      <c r="BX253">
        <f>IF($CH253&gt;=32,INDEX($AQ:$AQ,$CG253+32),"")</f>
      </c>
      <c r="BY253">
        <f>IF($CH253&gt;=33,INDEX($AQ:$AQ,$CG253+33),"")</f>
      </c>
      <c r="BZ253">
        <f>IF($CH253&gt;=34,INDEX($AQ:$AQ,$CG253+34),"")</f>
      </c>
      <c r="CA253">
        <f>IF($CH253&gt;=35,INDEX($AQ:$AQ,$CG253+35),"")</f>
      </c>
      <c r="CB253">
        <f>IF($CH253&gt;=36,INDEX($AQ:$AQ,$CG253+36),"")</f>
      </c>
      <c r="CC253">
        <f>IF($CH253&gt;=37,INDEX($AQ:$AQ,$CG253+37),"")</f>
      </c>
      <c r="CD253">
        <f>IF($CH253&gt;=38,INDEX($AQ:$AQ,$CG253+38),"")</f>
      </c>
      <c r="CE253">
        <f>IF($CH253&gt;=39,INDEX($AQ:$AQ,$CG253+39),"")</f>
      </c>
      <c r="CF253">
        <f>IF($CH253&gt;=40,INDEX($AQ:$AQ,$CG253+40),"")</f>
      </c>
      <c r="CG253">
        <f>IFERROR(MATCH($AP253,$AQ$2:$AQ$134,0)+1,0)</f>
      </c>
      <c r="CH253">
        <f>IFERROR(INDEX($AR$2:$AR$134,MATCH($AP253,$AQ$2:$AQ$134,0)),0)</f>
      </c>
      <c r="CI253">
        <f>IFERROR(LEFT($L253,FIND(" - ",$L253)-1),$L253)</f>
      </c>
      <c r="CJ253" t="s">
        <v>218</v>
      </c>
      <c r="CL253">
        <f>IF($DG253&gt;=1,INDEX($CJ:$CJ,$DF253+1),"")</f>
      </c>
      <c r="CM253">
        <f>IF($DG253&gt;=2,INDEX($CJ:$CJ,$DF253+2),"")</f>
      </c>
      <c r="CN253">
        <f>IF($DG253&gt;=3,INDEX($CJ:$CJ,$DF253+3),"")</f>
      </c>
      <c r="CO253">
        <f>IF($DG253&gt;=4,INDEX($CJ:$CJ,$DF253+4),"")</f>
      </c>
      <c r="CP253">
        <f>IF($DG253&gt;=5,INDEX($CJ:$CJ,$DF253+5),"")</f>
      </c>
      <c r="CQ253">
        <f>IF($DG253&gt;=6,INDEX($CJ:$CJ,$DF253+6),"")</f>
      </c>
      <c r="CR253">
        <f>IF($DG253&gt;=7,INDEX($CJ:$CJ,$DF253+7),"")</f>
      </c>
      <c r="CS253">
        <f>IF($DG253&gt;=8,INDEX($CJ:$CJ,$DF253+8),"")</f>
      </c>
      <c r="CT253">
        <f>IF($DG253&gt;=9,INDEX($CJ:$CJ,$DF253+9),"")</f>
      </c>
      <c r="CU253">
        <f>IF($DG253&gt;=10,INDEX($CJ:$CJ,$DF253+10),"")</f>
      </c>
      <c r="CV253">
        <f>IF($DG253&gt;=11,INDEX($CJ:$CJ,$DF253+11),"")</f>
      </c>
      <c r="CW253">
        <f>IF($DG253&gt;=12,INDEX($CJ:$CJ,$DF253+12),"")</f>
      </c>
      <c r="CX253">
        <f>IF($DG253&gt;=13,INDEX($CJ:$CJ,$DF253+13),"")</f>
      </c>
      <c r="CY253">
        <f>IF($DG253&gt;=14,INDEX($CJ:$CJ,$DF253+14),"")</f>
      </c>
      <c r="CZ253">
        <f>IF($DG253&gt;=15,INDEX($CJ:$CJ,$DF253+15),"")</f>
      </c>
      <c r="DA253">
        <f>IF($DG253&gt;=16,INDEX($CJ:$CJ,$DF253+16),"")</f>
      </c>
      <c r="DB253">
        <f>IF($DG253&gt;=17,INDEX($CJ:$CJ,$DF253+17),"")</f>
      </c>
      <c r="DC253">
        <f>IF($DG253&gt;=18,INDEX($CJ:$CJ,$DF253+18),"")</f>
      </c>
      <c r="DD253">
        <f>IF($DG253&gt;=19,INDEX($CJ:$CJ,$DF253+19),"")</f>
      </c>
      <c r="DE253">
        <f>IF($DG253&gt;=20,INDEX($CJ:$CJ,$DF253+20),"")</f>
      </c>
      <c r="DF253">
        <f>IFERROR(MATCH($CI253,$CJ$2:$CJ$263,0)+1,0)</f>
      </c>
      <c r="DG253">
        <f>IFERROR(INDEX($CK$2:$CK$263,MATCH($CI253,$CJ$2:$CJ$263,0)),0)</f>
      </c>
      <c r="DH253">
        <f>IFERROR(INDEX($AO:$AO,MATCH($N253,$AN:$AN,0))&amp;"","")</f>
      </c>
      <c r="DL253">
        <f>IF($GO253&gt;=1,INDEX($DI:$DI,$GN253+1),"")</f>
      </c>
      <c r="DM253">
        <f>IF($GO253&gt;=2,INDEX($DI:$DI,$GN253+2),"")</f>
      </c>
      <c r="DN253">
        <f>IF($GO253&gt;=3,INDEX($DI:$DI,$GN253+3),"")</f>
      </c>
      <c r="DO253">
        <f>IF($GO253&gt;=4,INDEX($DI:$DI,$GN253+4),"")</f>
      </c>
      <c r="DP253">
        <f>IF($GO253&gt;=5,INDEX($DI:$DI,$GN253+5),"")</f>
      </c>
      <c r="DQ253">
        <f>IF($GO253&gt;=6,INDEX($DI:$DI,$GN253+6),"")</f>
      </c>
      <c r="DR253">
        <f>IF($GO253&gt;=7,INDEX($DI:$DI,$GN253+7),"")</f>
      </c>
      <c r="DS253">
        <f>IF($GO253&gt;=8,INDEX($DI:$DI,$GN253+8),"")</f>
      </c>
      <c r="DT253">
        <f>IF($GO253&gt;=9,INDEX($DI:$DI,$GN253+9),"")</f>
      </c>
      <c r="DU253">
        <f>IF($GO253&gt;=10,INDEX($DI:$DI,$GN253+10),"")</f>
      </c>
      <c r="DV253">
        <f>IF($GO253&gt;=11,INDEX($DI:$DI,$GN253+11),"")</f>
      </c>
      <c r="DW253">
        <f>IF($GO253&gt;=12,INDEX($DI:$DI,$GN253+12),"")</f>
      </c>
      <c r="DX253">
        <f>IF($GO253&gt;=13,INDEX($DI:$DI,$GN253+13),"")</f>
      </c>
      <c r="DY253">
        <f>IF($GO253&gt;=14,INDEX($DI:$DI,$GN253+14),"")</f>
      </c>
      <c r="DZ253">
        <f>IF($GO253&gt;=15,INDEX($DI:$DI,$GN253+15),"")</f>
      </c>
      <c r="EA253">
        <f>IF($GO253&gt;=16,INDEX($DI:$DI,$GN253+16),"")</f>
      </c>
      <c r="EB253">
        <f>IF($GO253&gt;=17,INDEX($DI:$DI,$GN253+17),"")</f>
      </c>
      <c r="EC253">
        <f>IF($GO253&gt;=18,INDEX($DI:$DI,$GN253+18),"")</f>
      </c>
      <c r="ED253">
        <f>IF($GO253&gt;=19,INDEX($DI:$DI,$GN253+19),"")</f>
      </c>
      <c r="EE253">
        <f>IF($GO253&gt;=20,INDEX($DI:$DI,$GN253+20),"")</f>
      </c>
      <c r="EF253">
        <f>IF($GO253&gt;=21,INDEX($DI:$DI,$GN253+21),"")</f>
      </c>
      <c r="EG253">
        <f>IF($GO253&gt;=22,INDEX($DI:$DI,$GN253+22),"")</f>
      </c>
      <c r="EH253">
        <f>IF($GO253&gt;=23,INDEX($DI:$DI,$GN253+23),"")</f>
      </c>
      <c r="EI253">
        <f>IF($GO253&gt;=24,INDEX($DI:$DI,$GN253+24),"")</f>
      </c>
      <c r="EJ253">
        <f>IF($GO253&gt;=25,INDEX($DI:$DI,$GN253+25),"")</f>
      </c>
      <c r="EK253">
        <f>IF($GO253&gt;=26,INDEX($DI:$DI,$GN253+26),"")</f>
      </c>
      <c r="EL253">
        <f>IF($GO253&gt;=27,INDEX($DI:$DI,$GN253+27),"")</f>
      </c>
      <c r="EM253">
        <f>IF($GO253&gt;=28,INDEX($DI:$DI,$GN253+28),"")</f>
      </c>
      <c r="EN253">
        <f>IF($GO253&gt;=29,INDEX($DI:$DI,$GN253+29),"")</f>
      </c>
      <c r="EO253">
        <f>IF($GO253&gt;=30,INDEX($DI:$DI,$GN253+30),"")</f>
      </c>
      <c r="EP253">
        <f>IF($GO253&gt;=31,INDEX($DI:$DI,$GN253+31),"")</f>
      </c>
      <c r="EQ253">
        <f>IF($GO253&gt;=32,INDEX($DI:$DI,$GN253+32),"")</f>
      </c>
      <c r="ER253">
        <f>IF($GO253&gt;=33,INDEX($DI:$DI,$GN253+33),"")</f>
      </c>
      <c r="ES253">
        <f>IF($GO253&gt;=34,INDEX($DI:$DI,$GN253+34),"")</f>
      </c>
      <c r="ET253">
        <f>IF($GO253&gt;=35,INDEX($DI:$DI,$GN253+35),"")</f>
      </c>
      <c r="EU253">
        <f>IF($GO253&gt;=36,INDEX($DI:$DI,$GN253+36),"")</f>
      </c>
      <c r="EV253">
        <f>IF($GO253&gt;=37,INDEX($DI:$DI,$GN253+37),"")</f>
      </c>
      <c r="EW253">
        <f>IF($GO253&gt;=38,INDEX($DI:$DI,$GN253+38),"")</f>
      </c>
      <c r="EX253">
        <f>IF($GO253&gt;=39,INDEX($DI:$DI,$GN253+39),"")</f>
      </c>
      <c r="EY253">
        <f>IF($GO253&gt;=40,INDEX($DI:$DI,$GN253+40),"")</f>
      </c>
      <c r="EZ253">
        <f>IF($GO253&gt;=1,INDEX($DJ:$DJ,$GN253+1),"")</f>
      </c>
      <c r="FA253">
        <f>IF($GO253&gt;=2,INDEX($DJ:$DJ,$GN253+2),"")</f>
      </c>
      <c r="FB253">
        <f>IF($GO253&gt;=3,INDEX($DJ:$DJ,$GN253+3),"")</f>
      </c>
      <c r="FC253">
        <f>IF($GO253&gt;=4,INDEX($DJ:$DJ,$GN253+4),"")</f>
      </c>
      <c r="FD253">
        <f>IF($GO253&gt;=5,INDEX($DJ:$DJ,$GN253+5),"")</f>
      </c>
      <c r="FE253">
        <f>IF($GO253&gt;=6,INDEX($DJ:$DJ,$GN253+6),"")</f>
      </c>
      <c r="FF253">
        <f>IF($GO253&gt;=7,INDEX($DJ:$DJ,$GN253+7),"")</f>
      </c>
      <c r="FG253">
        <f>IF($GO253&gt;=8,INDEX($DJ:$DJ,$GN253+8),"")</f>
      </c>
      <c r="FH253">
        <f>IF($GO253&gt;=9,INDEX($DJ:$DJ,$GN253+9),"")</f>
      </c>
      <c r="FI253">
        <f>IF($GO253&gt;=10,INDEX($DJ:$DJ,$GN253+10),"")</f>
      </c>
      <c r="FJ253">
        <f>IF($GO253&gt;=11,INDEX($DJ:$DJ,$GN253+11),"")</f>
      </c>
      <c r="FK253">
        <f>IF($GO253&gt;=12,INDEX($DJ:$DJ,$GN253+12),"")</f>
      </c>
      <c r="FL253">
        <f>IF($GO253&gt;=13,INDEX($DJ:$DJ,$GN253+13),"")</f>
      </c>
      <c r="FM253">
        <f>IF($GO253&gt;=14,INDEX($DJ:$DJ,$GN253+14),"")</f>
      </c>
      <c r="FN253">
        <f>IF($GO253&gt;=15,INDEX($DJ:$DJ,$GN253+15),"")</f>
      </c>
      <c r="FO253">
        <f>IF($GO253&gt;=16,INDEX($DJ:$DJ,$GN253+16),"")</f>
      </c>
      <c r="FP253">
        <f>IF($GO253&gt;=17,INDEX($DJ:$DJ,$GN253+17),"")</f>
      </c>
      <c r="FQ253">
        <f>IF($GO253&gt;=18,INDEX($DJ:$DJ,$GN253+18),"")</f>
      </c>
      <c r="FR253">
        <f>IF($GO253&gt;=19,INDEX($DJ:$DJ,$GN253+19),"")</f>
      </c>
      <c r="FS253">
        <f>IF($GO253&gt;=20,INDEX($DJ:$DJ,$GN253+20),"")</f>
      </c>
      <c r="FT253">
        <f>IF($GO253&gt;=21,INDEX($DJ:$DJ,$GN253+21),"")</f>
      </c>
      <c r="FU253">
        <f>IF($GO253&gt;=22,INDEX($DJ:$DJ,$GN253+22),"")</f>
      </c>
      <c r="FV253">
        <f>IF($GO253&gt;=23,INDEX($DJ:$DJ,$GN253+23),"")</f>
      </c>
      <c r="FW253">
        <f>IF($GO253&gt;=24,INDEX($DJ:$DJ,$GN253+24),"")</f>
      </c>
      <c r="FX253">
        <f>IF($GO253&gt;=25,INDEX($DJ:$DJ,$GN253+25),"")</f>
      </c>
      <c r="FY253">
        <f>IF($GO253&gt;=26,INDEX($DJ:$DJ,$GN253+26),"")</f>
      </c>
      <c r="FZ253">
        <f>IF($GO253&gt;=27,INDEX($DJ:$DJ,$GN253+27),"")</f>
      </c>
      <c r="GA253">
        <f>IF($GO253&gt;=28,INDEX($DJ:$DJ,$GN253+28),"")</f>
      </c>
      <c r="GB253">
        <f>IF($GO253&gt;=29,INDEX($DJ:$DJ,$GN253+29),"")</f>
      </c>
      <c r="GC253">
        <f>IF($GO253&gt;=30,INDEX($DJ:$DJ,$GN253+30),"")</f>
      </c>
      <c r="GD253">
        <f>IF($GO253&gt;=31,INDEX($DJ:$DJ,$GN253+31),"")</f>
      </c>
      <c r="GE253">
        <f>IF($GO253&gt;=32,INDEX($DJ:$DJ,$GN253+32),"")</f>
      </c>
      <c r="GF253">
        <f>IF($GO253&gt;=33,INDEX($DJ:$DJ,$GN253+33),"")</f>
      </c>
      <c r="GG253">
        <f>IF($GO253&gt;=34,INDEX($DJ:$DJ,$GN253+34),"")</f>
      </c>
      <c r="GH253">
        <f>IF($GO253&gt;=35,INDEX($DJ:$DJ,$GN253+35),"")</f>
      </c>
      <c r="GI253">
        <f>IF($GO253&gt;=36,INDEX($DJ:$DJ,$GN253+36),"")</f>
      </c>
      <c r="GJ253">
        <f>IF($GO253&gt;=37,INDEX($DJ:$DJ,$GN253+37),"")</f>
      </c>
      <c r="GK253">
        <f>IF($GO253&gt;=38,INDEX($DJ:$DJ,$GN253+38),"")</f>
      </c>
      <c r="GL253">
        <f>IF($GO253&gt;=39,INDEX($DJ:$DJ,$GN253+39),"")</f>
      </c>
      <c r="GM253">
        <f>IF($GO253&gt;=40,INDEX($DJ:$DJ,$GN253+40),"")</f>
      </c>
      <c r="GN253">
        <f>IFERROR(MATCH($DH253,$DI$2:$DI$148,0)+1,0)</f>
      </c>
      <c r="GO253">
        <f>IFERROR(INDEX($DK$2:$DK$148,MATCH($DH253,$DI$2:$DI$148,0)),0)</f>
      </c>
      <c r="GP253">
        <f>IFERROR(MATCH($Y253,$DL$253:$EY$253,0),0)</f>
      </c>
      <c r="GQ253">
        <f>IF($GP253&gt;0,INDEX($EZ$253:$GM$253,$GP253),"")</f>
      </c>
      <c r="GR253" t="s">
        <v>818</v>
      </c>
      <c r="GT253">
        <f>IF($JC253&gt;=1,INDEX($GR:$GR,$JB253+1),"")</f>
      </c>
      <c r="GU253">
        <f>IF($JC253&gt;=2,INDEX($GR:$GR,$JB253+2),"")</f>
      </c>
      <c r="GV253">
        <f>IF($JC253&gt;=3,INDEX($GR:$GR,$JB253+3),"")</f>
      </c>
      <c r="GW253">
        <f>IF($JC253&gt;=4,INDEX($GR:$GR,$JB253+4),"")</f>
      </c>
      <c r="GX253">
        <f>IF($JC253&gt;=5,INDEX($GR:$GR,$JB253+5),"")</f>
      </c>
      <c r="GY253">
        <f>IF($JC253&gt;=6,INDEX($GR:$GR,$JB253+6),"")</f>
      </c>
      <c r="GZ253">
        <f>IF($JC253&gt;=7,INDEX($GR:$GR,$JB253+7),"")</f>
      </c>
      <c r="HA253">
        <f>IF($JC253&gt;=8,INDEX($GR:$GR,$JB253+8),"")</f>
      </c>
      <c r="HB253">
        <f>IF($JC253&gt;=9,INDEX($GR:$GR,$JB253+9),"")</f>
      </c>
      <c r="HC253">
        <f>IF($JC253&gt;=10,INDEX($GR:$GR,$JB253+10),"")</f>
      </c>
      <c r="HD253">
        <f>IF($JC253&gt;=11,INDEX($GR:$GR,$JB253+11),"")</f>
      </c>
      <c r="HE253">
        <f>IF($JC253&gt;=12,INDEX($GR:$GR,$JB253+12),"")</f>
      </c>
      <c r="HF253">
        <f>IF($JC253&gt;=13,INDEX($GR:$GR,$JB253+13),"")</f>
      </c>
      <c r="HG253">
        <f>IF($JC253&gt;=14,INDEX($GR:$GR,$JB253+14),"")</f>
      </c>
      <c r="HH253">
        <f>IF($JC253&gt;=15,INDEX($GR:$GR,$JB253+15),"")</f>
      </c>
      <c r="HI253">
        <f>IF($JC253&gt;=16,INDEX($GR:$GR,$JB253+16),"")</f>
      </c>
      <c r="HJ253">
        <f>IF($JC253&gt;=17,INDEX($GR:$GR,$JB253+17),"")</f>
      </c>
      <c r="HK253">
        <f>IF($JC253&gt;=18,INDEX($GR:$GR,$JB253+18),"")</f>
      </c>
      <c r="HL253">
        <f>IF($JC253&gt;=19,INDEX($GR:$GR,$JB253+19),"")</f>
      </c>
      <c r="HM253">
        <f>IF($JC253&gt;=20,INDEX($GR:$GR,$JB253+20),"")</f>
      </c>
      <c r="HN253">
        <f>IF($JC253&gt;=21,INDEX($GR:$GR,$JB253+21),"")</f>
      </c>
      <c r="HO253">
        <f>IF($JC253&gt;=22,INDEX($GR:$GR,$JB253+22),"")</f>
      </c>
      <c r="HP253">
        <f>IF($JC253&gt;=23,INDEX($GR:$GR,$JB253+23),"")</f>
      </c>
      <c r="HQ253">
        <f>IF($JC253&gt;=24,INDEX($GR:$GR,$JB253+24),"")</f>
      </c>
      <c r="HR253">
        <f>IF($JC253&gt;=25,INDEX($GR:$GR,$JB253+25),"")</f>
      </c>
      <c r="HS253">
        <f>IF($JC253&gt;=26,INDEX($GR:$GR,$JB253+26),"")</f>
      </c>
      <c r="HT253">
        <f>IF($JC253&gt;=27,INDEX($GR:$GR,$JB253+27),"")</f>
      </c>
      <c r="HU253">
        <f>IF($JC253&gt;=28,INDEX($GR:$GR,$JB253+28),"")</f>
      </c>
      <c r="HV253">
        <f>IF($JC253&gt;=29,INDEX($GR:$GR,$JB253+29),"")</f>
      </c>
      <c r="HW253">
        <f>IF($JC253&gt;=30,INDEX($GR:$GR,$JB253+30),"")</f>
      </c>
      <c r="HX253">
        <f>IF($JC253&gt;=31,INDEX($GR:$GR,$JB253+31),"")</f>
      </c>
      <c r="HY253">
        <f>IF($JC253&gt;=32,INDEX($GR:$GR,$JB253+32),"")</f>
      </c>
      <c r="HZ253">
        <f>IF($JC253&gt;=33,INDEX($GR:$GR,$JB253+33),"")</f>
      </c>
      <c r="IA253">
        <f>IF($JC253&gt;=34,INDEX($GR:$GR,$JB253+34),"")</f>
      </c>
      <c r="IB253">
        <f>IF($JC253&gt;=35,INDEX($GR:$GR,$JB253+35),"")</f>
      </c>
      <c r="IC253">
        <f>IF($JC253&gt;=36,INDEX($GR:$GR,$JB253+36),"")</f>
      </c>
      <c r="ID253">
        <f>IF($JC253&gt;=37,INDEX($GR:$GR,$JB253+37),"")</f>
      </c>
      <c r="IE253">
        <f>IF($JC253&gt;=38,INDEX($GR:$GR,$JB253+38),"")</f>
      </c>
      <c r="IF253">
        <f>IF($JC253&gt;=39,INDEX($GR:$GR,$JB253+39),"")</f>
      </c>
      <c r="IG253">
        <f>IF($JC253&gt;=40,INDEX($GR:$GR,$JB253+40),"")</f>
      </c>
      <c r="IH253">
        <f>IF($JC253&gt;=41,INDEX($GR:$GR,$JB253+41),"")</f>
      </c>
      <c r="II253">
        <f>IF($JC253&gt;=42,INDEX($GR:$GR,$JB253+42),"")</f>
      </c>
      <c r="IJ253">
        <f>IF($JC253&gt;=43,INDEX($GR:$GR,$JB253+43),"")</f>
      </c>
      <c r="IK253">
        <f>IF($JC253&gt;=44,INDEX($GR:$GR,$JB253+44),"")</f>
      </c>
      <c r="IL253">
        <f>IF($JC253&gt;=45,INDEX($GR:$GR,$JB253+45),"")</f>
      </c>
      <c r="IM253">
        <f>IF($JC253&gt;=46,INDEX($GR:$GR,$JB253+46),"")</f>
      </c>
      <c r="IN253">
        <f>IF($JC253&gt;=47,INDEX($GR:$GR,$JB253+47),"")</f>
      </c>
      <c r="IO253">
        <f>IF($JC253&gt;=48,INDEX($GR:$GR,$JB253+48),"")</f>
      </c>
      <c r="IP253">
        <f>IF($JC253&gt;=49,INDEX($GR:$GR,$JB253+49),"")</f>
      </c>
      <c r="IQ253">
        <f>IF($JC253&gt;=50,INDEX($GR:$GR,$JB253+50),"")</f>
      </c>
      <c r="IR253">
        <f>IF($JC253&gt;=51,INDEX($GR:$GR,$JB253+51),"")</f>
      </c>
      <c r="IS253">
        <f>IF($JC253&gt;=52,INDEX($GR:$GR,$JB253+52),"")</f>
      </c>
      <c r="IT253">
        <f>IF($JC253&gt;=53,INDEX($GR:$GR,$JB253+53),"")</f>
      </c>
      <c r="IU253">
        <f>IF($JC253&gt;=54,INDEX($GR:$GR,$JB253+54),"")</f>
      </c>
      <c r="IV253">
        <f>IF($JC253&gt;=55,INDEX($GR:$GR,$JB253+55),"")</f>
      </c>
      <c r="IW253">
        <f>IF($JC253&gt;=56,INDEX($GR:$GR,$JB253+56),"")</f>
      </c>
      <c r="IX253">
        <f>IF($JC253&gt;=57,INDEX($GR:$GR,$JB253+57),"")</f>
      </c>
      <c r="IY253">
        <f>IF($JC253&gt;=58,INDEX($GR:$GR,$JB253+58),"")</f>
      </c>
      <c r="IZ253">
        <f>IF($JC253&gt;=59,INDEX($GR:$GR,$JB253+59),"")</f>
      </c>
      <c r="JA253">
        <f>IF($JC253&gt;=60,INDEX($GR:$GR,$JB253+60),"")</f>
      </c>
      <c r="JB253">
        <f>IFERROR(MATCH($GQ253,$GR$2:$GR$324,0)+1,0)</f>
      </c>
      <c r="JC253">
        <f>IFERROR(INDEX($GS$2:$GS$324,MATCH($GQ253,$GR$2:$GR$324,0)),0)</f>
      </c>
      <c r="JD253" t="s">
        <v>40</v>
      </c>
      <c r="JE253" t="s">
        <v>40</v>
      </c>
    </row>
    <row r="254" spans="1:265" x14ac:dyDescent="0.25">
      <c r="Q254">
        <f>IF(OR($T254="",$P254=""),"",IFERROR($T254/$P254,0))</f>
      </c>
      <c r="R254">
        <f>IF($T254="","",
SUM($S254,$U254,$Z254,$V254,$X254)*
(1-IF($AA254="",0,VALUE($AA254)/100)))</f>
      </c>
      <c r="S254">
        <f>IF($T254="","",$T254)</f>
      </c>
      <c r="U254">
        <f>IF($T254="","",
IF($N254="","",
IF(ISNUMBER(SEARCH("exempt",LOWER($N254))),0,
$T254*(VALUE(SUBSTITUTE($N254,"%",""))/100))))</f>
      </c>
      <c r="AB254">
        <f>IFERROR(IF(FIND(" - ",$K254)&gt;0,MID($K254,FIND(" - ",$K254)+3,LEN($K254)),""),"")</f>
      </c>
      <c r="AK254" t="s">
        <v>819</v>
      </c>
      <c r="AP254">
        <f>IFERROR(LEFT($K254,FIND(" - ",$K254)-1),$K254)</f>
      </c>
      <c r="AS254">
        <f>IF($CH254&gt;=1,INDEX($AQ:$AQ,$CG254+1),"")</f>
      </c>
      <c r="AT254">
        <f>IF($CH254&gt;=2,INDEX($AQ:$AQ,$CG254+2),"")</f>
      </c>
      <c r="AU254">
        <f>IF($CH254&gt;=3,INDEX($AQ:$AQ,$CG254+3),"")</f>
      </c>
      <c r="AV254">
        <f>IF($CH254&gt;=4,INDEX($AQ:$AQ,$CG254+4),"")</f>
      </c>
      <c r="AW254">
        <f>IF($CH254&gt;=5,INDEX($AQ:$AQ,$CG254+5),"")</f>
      </c>
      <c r="AX254">
        <f>IF($CH254&gt;=6,INDEX($AQ:$AQ,$CG254+6),"")</f>
      </c>
      <c r="AY254">
        <f>IF($CH254&gt;=7,INDEX($AQ:$AQ,$CG254+7),"")</f>
      </c>
      <c r="AZ254">
        <f>IF($CH254&gt;=8,INDEX($AQ:$AQ,$CG254+8),"")</f>
      </c>
      <c r="BA254">
        <f>IF($CH254&gt;=9,INDEX($AQ:$AQ,$CG254+9),"")</f>
      </c>
      <c r="BB254">
        <f>IF($CH254&gt;=10,INDEX($AQ:$AQ,$CG254+10),"")</f>
      </c>
      <c r="BC254">
        <f>IF($CH254&gt;=11,INDEX($AQ:$AQ,$CG254+11),"")</f>
      </c>
      <c r="BD254">
        <f>IF($CH254&gt;=12,INDEX($AQ:$AQ,$CG254+12),"")</f>
      </c>
      <c r="BE254">
        <f>IF($CH254&gt;=13,INDEX($AQ:$AQ,$CG254+13),"")</f>
      </c>
      <c r="BF254">
        <f>IF($CH254&gt;=14,INDEX($AQ:$AQ,$CG254+14),"")</f>
      </c>
      <c r="BG254">
        <f>IF($CH254&gt;=15,INDEX($AQ:$AQ,$CG254+15),"")</f>
      </c>
      <c r="BH254">
        <f>IF($CH254&gt;=16,INDEX($AQ:$AQ,$CG254+16),"")</f>
      </c>
      <c r="BI254">
        <f>IF($CH254&gt;=17,INDEX($AQ:$AQ,$CG254+17),"")</f>
      </c>
      <c r="BJ254">
        <f>IF($CH254&gt;=18,INDEX($AQ:$AQ,$CG254+18),"")</f>
      </c>
      <c r="BK254">
        <f>IF($CH254&gt;=19,INDEX($AQ:$AQ,$CG254+19),"")</f>
      </c>
      <c r="BL254">
        <f>IF($CH254&gt;=20,INDEX($AQ:$AQ,$CG254+20),"")</f>
      </c>
      <c r="BM254">
        <f>IF($CH254&gt;=21,INDEX($AQ:$AQ,$CG254+21),"")</f>
      </c>
      <c r="BN254">
        <f>IF($CH254&gt;=22,INDEX($AQ:$AQ,$CG254+22),"")</f>
      </c>
      <c r="BO254">
        <f>IF($CH254&gt;=23,INDEX($AQ:$AQ,$CG254+23),"")</f>
      </c>
      <c r="BP254">
        <f>IF($CH254&gt;=24,INDEX($AQ:$AQ,$CG254+24),"")</f>
      </c>
      <c r="BQ254">
        <f>IF($CH254&gt;=25,INDEX($AQ:$AQ,$CG254+25),"")</f>
      </c>
      <c r="BR254">
        <f>IF($CH254&gt;=26,INDEX($AQ:$AQ,$CG254+26),"")</f>
      </c>
      <c r="BS254">
        <f>IF($CH254&gt;=27,INDEX($AQ:$AQ,$CG254+27),"")</f>
      </c>
      <c r="BT254">
        <f>IF($CH254&gt;=28,INDEX($AQ:$AQ,$CG254+28),"")</f>
      </c>
      <c r="BU254">
        <f>IF($CH254&gt;=29,INDEX($AQ:$AQ,$CG254+29),"")</f>
      </c>
      <c r="BV254">
        <f>IF($CH254&gt;=30,INDEX($AQ:$AQ,$CG254+30),"")</f>
      </c>
      <c r="BW254">
        <f>IF($CH254&gt;=31,INDEX($AQ:$AQ,$CG254+31),"")</f>
      </c>
      <c r="BX254">
        <f>IF($CH254&gt;=32,INDEX($AQ:$AQ,$CG254+32),"")</f>
      </c>
      <c r="BY254">
        <f>IF($CH254&gt;=33,INDEX($AQ:$AQ,$CG254+33),"")</f>
      </c>
      <c r="BZ254">
        <f>IF($CH254&gt;=34,INDEX($AQ:$AQ,$CG254+34),"")</f>
      </c>
      <c r="CA254">
        <f>IF($CH254&gt;=35,INDEX($AQ:$AQ,$CG254+35),"")</f>
      </c>
      <c r="CB254">
        <f>IF($CH254&gt;=36,INDEX($AQ:$AQ,$CG254+36),"")</f>
      </c>
      <c r="CC254">
        <f>IF($CH254&gt;=37,INDEX($AQ:$AQ,$CG254+37),"")</f>
      </c>
      <c r="CD254">
        <f>IF($CH254&gt;=38,INDEX($AQ:$AQ,$CG254+38),"")</f>
      </c>
      <c r="CE254">
        <f>IF($CH254&gt;=39,INDEX($AQ:$AQ,$CG254+39),"")</f>
      </c>
      <c r="CF254">
        <f>IF($CH254&gt;=40,INDEX($AQ:$AQ,$CG254+40),"")</f>
      </c>
      <c r="CG254">
        <f>IFERROR(MATCH($AP254,$AQ$2:$AQ$134,0)+1,0)</f>
      </c>
      <c r="CH254">
        <f>IFERROR(INDEX($AR$2:$AR$134,MATCH($AP254,$AQ$2:$AQ$134,0)),0)</f>
      </c>
      <c r="CI254">
        <f>IFERROR(LEFT($L254,FIND(" - ",$L254)-1),$L254)</f>
      </c>
      <c r="CJ254" t="s">
        <v>820</v>
      </c>
      <c r="CK254">
        <v>1</v>
      </c>
      <c r="CL254">
        <f>IF($DG254&gt;=1,INDEX($CJ:$CJ,$DF254+1),"")</f>
      </c>
      <c r="CM254">
        <f>IF($DG254&gt;=2,INDEX($CJ:$CJ,$DF254+2),"")</f>
      </c>
      <c r="CN254">
        <f>IF($DG254&gt;=3,INDEX($CJ:$CJ,$DF254+3),"")</f>
      </c>
      <c r="CO254">
        <f>IF($DG254&gt;=4,INDEX($CJ:$CJ,$DF254+4),"")</f>
      </c>
      <c r="CP254">
        <f>IF($DG254&gt;=5,INDEX($CJ:$CJ,$DF254+5),"")</f>
      </c>
      <c r="CQ254">
        <f>IF($DG254&gt;=6,INDEX($CJ:$CJ,$DF254+6),"")</f>
      </c>
      <c r="CR254">
        <f>IF($DG254&gt;=7,INDEX($CJ:$CJ,$DF254+7),"")</f>
      </c>
      <c r="CS254">
        <f>IF($DG254&gt;=8,INDEX($CJ:$CJ,$DF254+8),"")</f>
      </c>
      <c r="CT254">
        <f>IF($DG254&gt;=9,INDEX($CJ:$CJ,$DF254+9),"")</f>
      </c>
      <c r="CU254">
        <f>IF($DG254&gt;=10,INDEX($CJ:$CJ,$DF254+10),"")</f>
      </c>
      <c r="CV254">
        <f>IF($DG254&gt;=11,INDEX($CJ:$CJ,$DF254+11),"")</f>
      </c>
      <c r="CW254">
        <f>IF($DG254&gt;=12,INDEX($CJ:$CJ,$DF254+12),"")</f>
      </c>
      <c r="CX254">
        <f>IF($DG254&gt;=13,INDEX($CJ:$CJ,$DF254+13),"")</f>
      </c>
      <c r="CY254">
        <f>IF($DG254&gt;=14,INDEX($CJ:$CJ,$DF254+14),"")</f>
      </c>
      <c r="CZ254">
        <f>IF($DG254&gt;=15,INDEX($CJ:$CJ,$DF254+15),"")</f>
      </c>
      <c r="DA254">
        <f>IF($DG254&gt;=16,INDEX($CJ:$CJ,$DF254+16),"")</f>
      </c>
      <c r="DB254">
        <f>IF($DG254&gt;=17,INDEX($CJ:$CJ,$DF254+17),"")</f>
      </c>
      <c r="DC254">
        <f>IF($DG254&gt;=18,INDEX($CJ:$CJ,$DF254+18),"")</f>
      </c>
      <c r="DD254">
        <f>IF($DG254&gt;=19,INDEX($CJ:$CJ,$DF254+19),"")</f>
      </c>
      <c r="DE254">
        <f>IF($DG254&gt;=20,INDEX($CJ:$CJ,$DF254+20),"")</f>
      </c>
      <c r="DF254">
        <f>IFERROR(MATCH($CI254,$CJ$2:$CJ$263,0)+1,0)</f>
      </c>
      <c r="DG254">
        <f>IFERROR(INDEX($CK$2:$CK$263,MATCH($CI254,$CJ$2:$CJ$263,0)),0)</f>
      </c>
      <c r="DH254">
        <f>IFERROR(INDEX($AO:$AO,MATCH($N254,$AN:$AN,0))&amp;"","")</f>
      </c>
      <c r="DL254">
        <f>IF($GO254&gt;=1,INDEX($DI:$DI,$GN254+1),"")</f>
      </c>
      <c r="DM254">
        <f>IF($GO254&gt;=2,INDEX($DI:$DI,$GN254+2),"")</f>
      </c>
      <c r="DN254">
        <f>IF($GO254&gt;=3,INDEX($DI:$DI,$GN254+3),"")</f>
      </c>
      <c r="DO254">
        <f>IF($GO254&gt;=4,INDEX($DI:$DI,$GN254+4),"")</f>
      </c>
      <c r="DP254">
        <f>IF($GO254&gt;=5,INDEX($DI:$DI,$GN254+5),"")</f>
      </c>
      <c r="DQ254">
        <f>IF($GO254&gt;=6,INDEX($DI:$DI,$GN254+6),"")</f>
      </c>
      <c r="DR254">
        <f>IF($GO254&gt;=7,INDEX($DI:$DI,$GN254+7),"")</f>
      </c>
      <c r="DS254">
        <f>IF($GO254&gt;=8,INDEX($DI:$DI,$GN254+8),"")</f>
      </c>
      <c r="DT254">
        <f>IF($GO254&gt;=9,INDEX($DI:$DI,$GN254+9),"")</f>
      </c>
      <c r="DU254">
        <f>IF($GO254&gt;=10,INDEX($DI:$DI,$GN254+10),"")</f>
      </c>
      <c r="DV254">
        <f>IF($GO254&gt;=11,INDEX($DI:$DI,$GN254+11),"")</f>
      </c>
      <c r="DW254">
        <f>IF($GO254&gt;=12,INDEX($DI:$DI,$GN254+12),"")</f>
      </c>
      <c r="DX254">
        <f>IF($GO254&gt;=13,INDEX($DI:$DI,$GN254+13),"")</f>
      </c>
      <c r="DY254">
        <f>IF($GO254&gt;=14,INDEX($DI:$DI,$GN254+14),"")</f>
      </c>
      <c r="DZ254">
        <f>IF($GO254&gt;=15,INDEX($DI:$DI,$GN254+15),"")</f>
      </c>
      <c r="EA254">
        <f>IF($GO254&gt;=16,INDEX($DI:$DI,$GN254+16),"")</f>
      </c>
      <c r="EB254">
        <f>IF($GO254&gt;=17,INDEX($DI:$DI,$GN254+17),"")</f>
      </c>
      <c r="EC254">
        <f>IF($GO254&gt;=18,INDEX($DI:$DI,$GN254+18),"")</f>
      </c>
      <c r="ED254">
        <f>IF($GO254&gt;=19,INDEX($DI:$DI,$GN254+19),"")</f>
      </c>
      <c r="EE254">
        <f>IF($GO254&gt;=20,INDEX($DI:$DI,$GN254+20),"")</f>
      </c>
      <c r="EF254">
        <f>IF($GO254&gt;=21,INDEX($DI:$DI,$GN254+21),"")</f>
      </c>
      <c r="EG254">
        <f>IF($GO254&gt;=22,INDEX($DI:$DI,$GN254+22),"")</f>
      </c>
      <c r="EH254">
        <f>IF($GO254&gt;=23,INDEX($DI:$DI,$GN254+23),"")</f>
      </c>
      <c r="EI254">
        <f>IF($GO254&gt;=24,INDEX($DI:$DI,$GN254+24),"")</f>
      </c>
      <c r="EJ254">
        <f>IF($GO254&gt;=25,INDEX($DI:$DI,$GN254+25),"")</f>
      </c>
      <c r="EK254">
        <f>IF($GO254&gt;=26,INDEX($DI:$DI,$GN254+26),"")</f>
      </c>
      <c r="EL254">
        <f>IF($GO254&gt;=27,INDEX($DI:$DI,$GN254+27),"")</f>
      </c>
      <c r="EM254">
        <f>IF($GO254&gt;=28,INDEX($DI:$DI,$GN254+28),"")</f>
      </c>
      <c r="EN254">
        <f>IF($GO254&gt;=29,INDEX($DI:$DI,$GN254+29),"")</f>
      </c>
      <c r="EO254">
        <f>IF($GO254&gt;=30,INDEX($DI:$DI,$GN254+30),"")</f>
      </c>
      <c r="EP254">
        <f>IF($GO254&gt;=31,INDEX($DI:$DI,$GN254+31),"")</f>
      </c>
      <c r="EQ254">
        <f>IF($GO254&gt;=32,INDEX($DI:$DI,$GN254+32),"")</f>
      </c>
      <c r="ER254">
        <f>IF($GO254&gt;=33,INDEX($DI:$DI,$GN254+33),"")</f>
      </c>
      <c r="ES254">
        <f>IF($GO254&gt;=34,INDEX($DI:$DI,$GN254+34),"")</f>
      </c>
      <c r="ET254">
        <f>IF($GO254&gt;=35,INDEX($DI:$DI,$GN254+35),"")</f>
      </c>
      <c r="EU254">
        <f>IF($GO254&gt;=36,INDEX($DI:$DI,$GN254+36),"")</f>
      </c>
      <c r="EV254">
        <f>IF($GO254&gt;=37,INDEX($DI:$DI,$GN254+37),"")</f>
      </c>
      <c r="EW254">
        <f>IF($GO254&gt;=38,INDEX($DI:$DI,$GN254+38),"")</f>
      </c>
      <c r="EX254">
        <f>IF($GO254&gt;=39,INDEX($DI:$DI,$GN254+39),"")</f>
      </c>
      <c r="EY254">
        <f>IF($GO254&gt;=40,INDEX($DI:$DI,$GN254+40),"")</f>
      </c>
      <c r="EZ254">
        <f>IF($GO254&gt;=1,INDEX($DJ:$DJ,$GN254+1),"")</f>
      </c>
      <c r="FA254">
        <f>IF($GO254&gt;=2,INDEX($DJ:$DJ,$GN254+2),"")</f>
      </c>
      <c r="FB254">
        <f>IF($GO254&gt;=3,INDEX($DJ:$DJ,$GN254+3),"")</f>
      </c>
      <c r="FC254">
        <f>IF($GO254&gt;=4,INDEX($DJ:$DJ,$GN254+4),"")</f>
      </c>
      <c r="FD254">
        <f>IF($GO254&gt;=5,INDEX($DJ:$DJ,$GN254+5),"")</f>
      </c>
      <c r="FE254">
        <f>IF($GO254&gt;=6,INDEX($DJ:$DJ,$GN254+6),"")</f>
      </c>
      <c r="FF254">
        <f>IF($GO254&gt;=7,INDEX($DJ:$DJ,$GN254+7),"")</f>
      </c>
      <c r="FG254">
        <f>IF($GO254&gt;=8,INDEX($DJ:$DJ,$GN254+8),"")</f>
      </c>
      <c r="FH254">
        <f>IF($GO254&gt;=9,INDEX($DJ:$DJ,$GN254+9),"")</f>
      </c>
      <c r="FI254">
        <f>IF($GO254&gt;=10,INDEX($DJ:$DJ,$GN254+10),"")</f>
      </c>
      <c r="FJ254">
        <f>IF($GO254&gt;=11,INDEX($DJ:$DJ,$GN254+11),"")</f>
      </c>
      <c r="FK254">
        <f>IF($GO254&gt;=12,INDEX($DJ:$DJ,$GN254+12),"")</f>
      </c>
      <c r="FL254">
        <f>IF($GO254&gt;=13,INDEX($DJ:$DJ,$GN254+13),"")</f>
      </c>
      <c r="FM254">
        <f>IF($GO254&gt;=14,INDEX($DJ:$DJ,$GN254+14),"")</f>
      </c>
      <c r="FN254">
        <f>IF($GO254&gt;=15,INDEX($DJ:$DJ,$GN254+15),"")</f>
      </c>
      <c r="FO254">
        <f>IF($GO254&gt;=16,INDEX($DJ:$DJ,$GN254+16),"")</f>
      </c>
      <c r="FP254">
        <f>IF($GO254&gt;=17,INDEX($DJ:$DJ,$GN254+17),"")</f>
      </c>
      <c r="FQ254">
        <f>IF($GO254&gt;=18,INDEX($DJ:$DJ,$GN254+18),"")</f>
      </c>
      <c r="FR254">
        <f>IF($GO254&gt;=19,INDEX($DJ:$DJ,$GN254+19),"")</f>
      </c>
      <c r="FS254">
        <f>IF($GO254&gt;=20,INDEX($DJ:$DJ,$GN254+20),"")</f>
      </c>
      <c r="FT254">
        <f>IF($GO254&gt;=21,INDEX($DJ:$DJ,$GN254+21),"")</f>
      </c>
      <c r="FU254">
        <f>IF($GO254&gt;=22,INDEX($DJ:$DJ,$GN254+22),"")</f>
      </c>
      <c r="FV254">
        <f>IF($GO254&gt;=23,INDEX($DJ:$DJ,$GN254+23),"")</f>
      </c>
      <c r="FW254">
        <f>IF($GO254&gt;=24,INDEX($DJ:$DJ,$GN254+24),"")</f>
      </c>
      <c r="FX254">
        <f>IF($GO254&gt;=25,INDEX($DJ:$DJ,$GN254+25),"")</f>
      </c>
      <c r="FY254">
        <f>IF($GO254&gt;=26,INDEX($DJ:$DJ,$GN254+26),"")</f>
      </c>
      <c r="FZ254">
        <f>IF($GO254&gt;=27,INDEX($DJ:$DJ,$GN254+27),"")</f>
      </c>
      <c r="GA254">
        <f>IF($GO254&gt;=28,INDEX($DJ:$DJ,$GN254+28),"")</f>
      </c>
      <c r="GB254">
        <f>IF($GO254&gt;=29,INDEX($DJ:$DJ,$GN254+29),"")</f>
      </c>
      <c r="GC254">
        <f>IF($GO254&gt;=30,INDEX($DJ:$DJ,$GN254+30),"")</f>
      </c>
      <c r="GD254">
        <f>IF($GO254&gt;=31,INDEX($DJ:$DJ,$GN254+31),"")</f>
      </c>
      <c r="GE254">
        <f>IF($GO254&gt;=32,INDEX($DJ:$DJ,$GN254+32),"")</f>
      </c>
      <c r="GF254">
        <f>IF($GO254&gt;=33,INDEX($DJ:$DJ,$GN254+33),"")</f>
      </c>
      <c r="GG254">
        <f>IF($GO254&gt;=34,INDEX($DJ:$DJ,$GN254+34),"")</f>
      </c>
      <c r="GH254">
        <f>IF($GO254&gt;=35,INDEX($DJ:$DJ,$GN254+35),"")</f>
      </c>
      <c r="GI254">
        <f>IF($GO254&gt;=36,INDEX($DJ:$DJ,$GN254+36),"")</f>
      </c>
      <c r="GJ254">
        <f>IF($GO254&gt;=37,INDEX($DJ:$DJ,$GN254+37),"")</f>
      </c>
      <c r="GK254">
        <f>IF($GO254&gt;=38,INDEX($DJ:$DJ,$GN254+38),"")</f>
      </c>
      <c r="GL254">
        <f>IF($GO254&gt;=39,INDEX($DJ:$DJ,$GN254+39),"")</f>
      </c>
      <c r="GM254">
        <f>IF($GO254&gt;=40,INDEX($DJ:$DJ,$GN254+40),"")</f>
      </c>
      <c r="GN254">
        <f>IFERROR(MATCH($DH254,$DI$2:$DI$148,0)+1,0)</f>
      </c>
      <c r="GO254">
        <f>IFERROR(INDEX($DK$2:$DK$148,MATCH($DH254,$DI$2:$DI$148,0)),0)</f>
      </c>
      <c r="GP254">
        <f>IFERROR(MATCH($Y254,$DL$254:$EY$254,0),0)</f>
      </c>
      <c r="GQ254">
        <f>IF($GP254&gt;0,INDEX($EZ$254:$GM$254,$GP254),"")</f>
      </c>
      <c r="GR254" t="s">
        <v>821</v>
      </c>
      <c r="GT254">
        <f>IF($JC254&gt;=1,INDEX($GR:$GR,$JB254+1),"")</f>
      </c>
      <c r="GU254">
        <f>IF($JC254&gt;=2,INDEX($GR:$GR,$JB254+2),"")</f>
      </c>
      <c r="GV254">
        <f>IF($JC254&gt;=3,INDEX($GR:$GR,$JB254+3),"")</f>
      </c>
      <c r="GW254">
        <f>IF($JC254&gt;=4,INDEX($GR:$GR,$JB254+4),"")</f>
      </c>
      <c r="GX254">
        <f>IF($JC254&gt;=5,INDEX($GR:$GR,$JB254+5),"")</f>
      </c>
      <c r="GY254">
        <f>IF($JC254&gt;=6,INDEX($GR:$GR,$JB254+6),"")</f>
      </c>
      <c r="GZ254">
        <f>IF($JC254&gt;=7,INDEX($GR:$GR,$JB254+7),"")</f>
      </c>
      <c r="HA254">
        <f>IF($JC254&gt;=8,INDEX($GR:$GR,$JB254+8),"")</f>
      </c>
      <c r="HB254">
        <f>IF($JC254&gt;=9,INDEX($GR:$GR,$JB254+9),"")</f>
      </c>
      <c r="HC254">
        <f>IF($JC254&gt;=10,INDEX($GR:$GR,$JB254+10),"")</f>
      </c>
      <c r="HD254">
        <f>IF($JC254&gt;=11,INDEX($GR:$GR,$JB254+11),"")</f>
      </c>
      <c r="HE254">
        <f>IF($JC254&gt;=12,INDEX($GR:$GR,$JB254+12),"")</f>
      </c>
      <c r="HF254">
        <f>IF($JC254&gt;=13,INDEX($GR:$GR,$JB254+13),"")</f>
      </c>
      <c r="HG254">
        <f>IF($JC254&gt;=14,INDEX($GR:$GR,$JB254+14),"")</f>
      </c>
      <c r="HH254">
        <f>IF($JC254&gt;=15,INDEX($GR:$GR,$JB254+15),"")</f>
      </c>
      <c r="HI254">
        <f>IF($JC254&gt;=16,INDEX($GR:$GR,$JB254+16),"")</f>
      </c>
      <c r="HJ254">
        <f>IF($JC254&gt;=17,INDEX($GR:$GR,$JB254+17),"")</f>
      </c>
      <c r="HK254">
        <f>IF($JC254&gt;=18,INDEX($GR:$GR,$JB254+18),"")</f>
      </c>
      <c r="HL254">
        <f>IF($JC254&gt;=19,INDEX($GR:$GR,$JB254+19),"")</f>
      </c>
      <c r="HM254">
        <f>IF($JC254&gt;=20,INDEX($GR:$GR,$JB254+20),"")</f>
      </c>
      <c r="HN254">
        <f>IF($JC254&gt;=21,INDEX($GR:$GR,$JB254+21),"")</f>
      </c>
      <c r="HO254">
        <f>IF($JC254&gt;=22,INDEX($GR:$GR,$JB254+22),"")</f>
      </c>
      <c r="HP254">
        <f>IF($JC254&gt;=23,INDEX($GR:$GR,$JB254+23),"")</f>
      </c>
      <c r="HQ254">
        <f>IF($JC254&gt;=24,INDEX($GR:$GR,$JB254+24),"")</f>
      </c>
      <c r="HR254">
        <f>IF($JC254&gt;=25,INDEX($GR:$GR,$JB254+25),"")</f>
      </c>
      <c r="HS254">
        <f>IF($JC254&gt;=26,INDEX($GR:$GR,$JB254+26),"")</f>
      </c>
      <c r="HT254">
        <f>IF($JC254&gt;=27,INDEX($GR:$GR,$JB254+27),"")</f>
      </c>
      <c r="HU254">
        <f>IF($JC254&gt;=28,INDEX($GR:$GR,$JB254+28),"")</f>
      </c>
      <c r="HV254">
        <f>IF($JC254&gt;=29,INDEX($GR:$GR,$JB254+29),"")</f>
      </c>
      <c r="HW254">
        <f>IF($JC254&gt;=30,INDEX($GR:$GR,$JB254+30),"")</f>
      </c>
      <c r="HX254">
        <f>IF($JC254&gt;=31,INDEX($GR:$GR,$JB254+31),"")</f>
      </c>
      <c r="HY254">
        <f>IF($JC254&gt;=32,INDEX($GR:$GR,$JB254+32),"")</f>
      </c>
      <c r="HZ254">
        <f>IF($JC254&gt;=33,INDEX($GR:$GR,$JB254+33),"")</f>
      </c>
      <c r="IA254">
        <f>IF($JC254&gt;=34,INDEX($GR:$GR,$JB254+34),"")</f>
      </c>
      <c r="IB254">
        <f>IF($JC254&gt;=35,INDEX($GR:$GR,$JB254+35),"")</f>
      </c>
      <c r="IC254">
        <f>IF($JC254&gt;=36,INDEX($GR:$GR,$JB254+36),"")</f>
      </c>
      <c r="ID254">
        <f>IF($JC254&gt;=37,INDEX($GR:$GR,$JB254+37),"")</f>
      </c>
      <c r="IE254">
        <f>IF($JC254&gt;=38,INDEX($GR:$GR,$JB254+38),"")</f>
      </c>
      <c r="IF254">
        <f>IF($JC254&gt;=39,INDEX($GR:$GR,$JB254+39),"")</f>
      </c>
      <c r="IG254">
        <f>IF($JC254&gt;=40,INDEX($GR:$GR,$JB254+40),"")</f>
      </c>
      <c r="IH254">
        <f>IF($JC254&gt;=41,INDEX($GR:$GR,$JB254+41),"")</f>
      </c>
      <c r="II254">
        <f>IF($JC254&gt;=42,INDEX($GR:$GR,$JB254+42),"")</f>
      </c>
      <c r="IJ254">
        <f>IF($JC254&gt;=43,INDEX($GR:$GR,$JB254+43),"")</f>
      </c>
      <c r="IK254">
        <f>IF($JC254&gt;=44,INDEX($GR:$GR,$JB254+44),"")</f>
      </c>
      <c r="IL254">
        <f>IF($JC254&gt;=45,INDEX($GR:$GR,$JB254+45),"")</f>
      </c>
      <c r="IM254">
        <f>IF($JC254&gt;=46,INDEX($GR:$GR,$JB254+46),"")</f>
      </c>
      <c r="IN254">
        <f>IF($JC254&gt;=47,INDEX($GR:$GR,$JB254+47),"")</f>
      </c>
      <c r="IO254">
        <f>IF($JC254&gt;=48,INDEX($GR:$GR,$JB254+48),"")</f>
      </c>
      <c r="IP254">
        <f>IF($JC254&gt;=49,INDEX($GR:$GR,$JB254+49),"")</f>
      </c>
      <c r="IQ254">
        <f>IF($JC254&gt;=50,INDEX($GR:$GR,$JB254+50),"")</f>
      </c>
      <c r="IR254">
        <f>IF($JC254&gt;=51,INDEX($GR:$GR,$JB254+51),"")</f>
      </c>
      <c r="IS254">
        <f>IF($JC254&gt;=52,INDEX($GR:$GR,$JB254+52),"")</f>
      </c>
      <c r="IT254">
        <f>IF($JC254&gt;=53,INDEX($GR:$GR,$JB254+53),"")</f>
      </c>
      <c r="IU254">
        <f>IF($JC254&gt;=54,INDEX($GR:$GR,$JB254+54),"")</f>
      </c>
      <c r="IV254">
        <f>IF($JC254&gt;=55,INDEX($GR:$GR,$JB254+55),"")</f>
      </c>
      <c r="IW254">
        <f>IF($JC254&gt;=56,INDEX($GR:$GR,$JB254+56),"")</f>
      </c>
      <c r="IX254">
        <f>IF($JC254&gt;=57,INDEX($GR:$GR,$JB254+57),"")</f>
      </c>
      <c r="IY254">
        <f>IF($JC254&gt;=58,INDEX($GR:$GR,$JB254+58),"")</f>
      </c>
      <c r="IZ254">
        <f>IF($JC254&gt;=59,INDEX($GR:$GR,$JB254+59),"")</f>
      </c>
      <c r="JA254">
        <f>IF($JC254&gt;=60,INDEX($GR:$GR,$JB254+60),"")</f>
      </c>
      <c r="JB254">
        <f>IFERROR(MATCH($GQ254,$GR$2:$GR$324,0)+1,0)</f>
      </c>
      <c r="JC254">
        <f>IFERROR(INDEX($GS$2:$GS$324,MATCH($GQ254,$GR$2:$GR$324,0)),0)</f>
      </c>
      <c r="JD254" t="s">
        <v>40</v>
      </c>
      <c r="JE254" t="s">
        <v>40</v>
      </c>
    </row>
    <row r="255" spans="1:265" x14ac:dyDescent="0.25">
      <c r="Q255">
        <f>IF(OR($T255="",$P255=""),"",IFERROR($T255/$P255,0))</f>
      </c>
      <c r="R255">
        <f>IF($T255="","",
SUM($S255,$U255,$Z255,$V255,$X255)*
(1-IF($AA255="",0,VALUE($AA255)/100)))</f>
      </c>
      <c r="S255">
        <f>IF($T255="","",$T255)</f>
      </c>
      <c r="U255">
        <f>IF($T255="","",
IF($N255="","",
IF(ISNUMBER(SEARCH("exempt",LOWER($N255))),0,
$T255*(VALUE(SUBSTITUTE($N255,"%",""))/100))))</f>
      </c>
      <c r="AB255">
        <f>IFERROR(IF(FIND(" - ",$K255)&gt;0,MID($K255,FIND(" - ",$K255)+3,LEN($K255)),""),"")</f>
      </c>
      <c r="AK255" t="s">
        <v>822</v>
      </c>
      <c r="AP255">
        <f>IFERROR(LEFT($K255,FIND(" - ",$K255)-1),$K255)</f>
      </c>
      <c r="AS255">
        <f>IF($CH255&gt;=1,INDEX($AQ:$AQ,$CG255+1),"")</f>
      </c>
      <c r="AT255">
        <f>IF($CH255&gt;=2,INDEX($AQ:$AQ,$CG255+2),"")</f>
      </c>
      <c r="AU255">
        <f>IF($CH255&gt;=3,INDEX($AQ:$AQ,$CG255+3),"")</f>
      </c>
      <c r="AV255">
        <f>IF($CH255&gt;=4,INDEX($AQ:$AQ,$CG255+4),"")</f>
      </c>
      <c r="AW255">
        <f>IF($CH255&gt;=5,INDEX($AQ:$AQ,$CG255+5),"")</f>
      </c>
      <c r="AX255">
        <f>IF($CH255&gt;=6,INDEX($AQ:$AQ,$CG255+6),"")</f>
      </c>
      <c r="AY255">
        <f>IF($CH255&gt;=7,INDEX($AQ:$AQ,$CG255+7),"")</f>
      </c>
      <c r="AZ255">
        <f>IF($CH255&gt;=8,INDEX($AQ:$AQ,$CG255+8),"")</f>
      </c>
      <c r="BA255">
        <f>IF($CH255&gt;=9,INDEX($AQ:$AQ,$CG255+9),"")</f>
      </c>
      <c r="BB255">
        <f>IF($CH255&gt;=10,INDEX($AQ:$AQ,$CG255+10),"")</f>
      </c>
      <c r="BC255">
        <f>IF($CH255&gt;=11,INDEX($AQ:$AQ,$CG255+11),"")</f>
      </c>
      <c r="BD255">
        <f>IF($CH255&gt;=12,INDEX($AQ:$AQ,$CG255+12),"")</f>
      </c>
      <c r="BE255">
        <f>IF($CH255&gt;=13,INDEX($AQ:$AQ,$CG255+13),"")</f>
      </c>
      <c r="BF255">
        <f>IF($CH255&gt;=14,INDEX($AQ:$AQ,$CG255+14),"")</f>
      </c>
      <c r="BG255">
        <f>IF($CH255&gt;=15,INDEX($AQ:$AQ,$CG255+15),"")</f>
      </c>
      <c r="BH255">
        <f>IF($CH255&gt;=16,INDEX($AQ:$AQ,$CG255+16),"")</f>
      </c>
      <c r="BI255">
        <f>IF($CH255&gt;=17,INDEX($AQ:$AQ,$CG255+17),"")</f>
      </c>
      <c r="BJ255">
        <f>IF($CH255&gt;=18,INDEX($AQ:$AQ,$CG255+18),"")</f>
      </c>
      <c r="BK255">
        <f>IF($CH255&gt;=19,INDEX($AQ:$AQ,$CG255+19),"")</f>
      </c>
      <c r="BL255">
        <f>IF($CH255&gt;=20,INDEX($AQ:$AQ,$CG255+20),"")</f>
      </c>
      <c r="BM255">
        <f>IF($CH255&gt;=21,INDEX($AQ:$AQ,$CG255+21),"")</f>
      </c>
      <c r="BN255">
        <f>IF($CH255&gt;=22,INDEX($AQ:$AQ,$CG255+22),"")</f>
      </c>
      <c r="BO255">
        <f>IF($CH255&gt;=23,INDEX($AQ:$AQ,$CG255+23),"")</f>
      </c>
      <c r="BP255">
        <f>IF($CH255&gt;=24,INDEX($AQ:$AQ,$CG255+24),"")</f>
      </c>
      <c r="BQ255">
        <f>IF($CH255&gt;=25,INDEX($AQ:$AQ,$CG255+25),"")</f>
      </c>
      <c r="BR255">
        <f>IF($CH255&gt;=26,INDEX($AQ:$AQ,$CG255+26),"")</f>
      </c>
      <c r="BS255">
        <f>IF($CH255&gt;=27,INDEX($AQ:$AQ,$CG255+27),"")</f>
      </c>
      <c r="BT255">
        <f>IF($CH255&gt;=28,INDEX($AQ:$AQ,$CG255+28),"")</f>
      </c>
      <c r="BU255">
        <f>IF($CH255&gt;=29,INDEX($AQ:$AQ,$CG255+29),"")</f>
      </c>
      <c r="BV255">
        <f>IF($CH255&gt;=30,INDEX($AQ:$AQ,$CG255+30),"")</f>
      </c>
      <c r="BW255">
        <f>IF($CH255&gt;=31,INDEX($AQ:$AQ,$CG255+31),"")</f>
      </c>
      <c r="BX255">
        <f>IF($CH255&gt;=32,INDEX($AQ:$AQ,$CG255+32),"")</f>
      </c>
      <c r="BY255">
        <f>IF($CH255&gt;=33,INDEX($AQ:$AQ,$CG255+33),"")</f>
      </c>
      <c r="BZ255">
        <f>IF($CH255&gt;=34,INDEX($AQ:$AQ,$CG255+34),"")</f>
      </c>
      <c r="CA255">
        <f>IF($CH255&gt;=35,INDEX($AQ:$AQ,$CG255+35),"")</f>
      </c>
      <c r="CB255">
        <f>IF($CH255&gt;=36,INDEX($AQ:$AQ,$CG255+36),"")</f>
      </c>
      <c r="CC255">
        <f>IF($CH255&gt;=37,INDEX($AQ:$AQ,$CG255+37),"")</f>
      </c>
      <c r="CD255">
        <f>IF($CH255&gt;=38,INDEX($AQ:$AQ,$CG255+38),"")</f>
      </c>
      <c r="CE255">
        <f>IF($CH255&gt;=39,INDEX($AQ:$AQ,$CG255+39),"")</f>
      </c>
      <c r="CF255">
        <f>IF($CH255&gt;=40,INDEX($AQ:$AQ,$CG255+40),"")</f>
      </c>
      <c r="CG255">
        <f>IFERROR(MATCH($AP255,$AQ$2:$AQ$134,0)+1,0)</f>
      </c>
      <c r="CH255">
        <f>IFERROR(INDEX($AR$2:$AR$134,MATCH($AP255,$AQ$2:$AQ$134,0)),0)</f>
      </c>
      <c r="CI255">
        <f>IFERROR(LEFT($L255,FIND(" - ",$L255)-1),$L255)</f>
      </c>
      <c r="CJ255" t="s">
        <v>224</v>
      </c>
      <c r="CL255">
        <f>IF($DG255&gt;=1,INDEX($CJ:$CJ,$DF255+1),"")</f>
      </c>
      <c r="CM255">
        <f>IF($DG255&gt;=2,INDEX($CJ:$CJ,$DF255+2),"")</f>
      </c>
      <c r="CN255">
        <f>IF($DG255&gt;=3,INDEX($CJ:$CJ,$DF255+3),"")</f>
      </c>
      <c r="CO255">
        <f>IF($DG255&gt;=4,INDEX($CJ:$CJ,$DF255+4),"")</f>
      </c>
      <c r="CP255">
        <f>IF($DG255&gt;=5,INDEX($CJ:$CJ,$DF255+5),"")</f>
      </c>
      <c r="CQ255">
        <f>IF($DG255&gt;=6,INDEX($CJ:$CJ,$DF255+6),"")</f>
      </c>
      <c r="CR255">
        <f>IF($DG255&gt;=7,INDEX($CJ:$CJ,$DF255+7),"")</f>
      </c>
      <c r="CS255">
        <f>IF($DG255&gt;=8,INDEX($CJ:$CJ,$DF255+8),"")</f>
      </c>
      <c r="CT255">
        <f>IF($DG255&gt;=9,INDEX($CJ:$CJ,$DF255+9),"")</f>
      </c>
      <c r="CU255">
        <f>IF($DG255&gt;=10,INDEX($CJ:$CJ,$DF255+10),"")</f>
      </c>
      <c r="CV255">
        <f>IF($DG255&gt;=11,INDEX($CJ:$CJ,$DF255+11),"")</f>
      </c>
      <c r="CW255">
        <f>IF($DG255&gt;=12,INDEX($CJ:$CJ,$DF255+12),"")</f>
      </c>
      <c r="CX255">
        <f>IF($DG255&gt;=13,INDEX($CJ:$CJ,$DF255+13),"")</f>
      </c>
      <c r="CY255">
        <f>IF($DG255&gt;=14,INDEX($CJ:$CJ,$DF255+14),"")</f>
      </c>
      <c r="CZ255">
        <f>IF($DG255&gt;=15,INDEX($CJ:$CJ,$DF255+15),"")</f>
      </c>
      <c r="DA255">
        <f>IF($DG255&gt;=16,INDEX($CJ:$CJ,$DF255+16),"")</f>
      </c>
      <c r="DB255">
        <f>IF($DG255&gt;=17,INDEX($CJ:$CJ,$DF255+17),"")</f>
      </c>
      <c r="DC255">
        <f>IF($DG255&gt;=18,INDEX($CJ:$CJ,$DF255+18),"")</f>
      </c>
      <c r="DD255">
        <f>IF($DG255&gt;=19,INDEX($CJ:$CJ,$DF255+19),"")</f>
      </c>
      <c r="DE255">
        <f>IF($DG255&gt;=20,INDEX($CJ:$CJ,$DF255+20),"")</f>
      </c>
      <c r="DF255">
        <f>IFERROR(MATCH($CI255,$CJ$2:$CJ$263,0)+1,0)</f>
      </c>
      <c r="DG255">
        <f>IFERROR(INDEX($CK$2:$CK$263,MATCH($CI255,$CJ$2:$CJ$263,0)),0)</f>
      </c>
      <c r="DH255">
        <f>IFERROR(INDEX($AO:$AO,MATCH($N255,$AN:$AN,0))&amp;"","")</f>
      </c>
      <c r="DL255">
        <f>IF($GO255&gt;=1,INDEX($DI:$DI,$GN255+1),"")</f>
      </c>
      <c r="DM255">
        <f>IF($GO255&gt;=2,INDEX($DI:$DI,$GN255+2),"")</f>
      </c>
      <c r="DN255">
        <f>IF($GO255&gt;=3,INDEX($DI:$DI,$GN255+3),"")</f>
      </c>
      <c r="DO255">
        <f>IF($GO255&gt;=4,INDEX($DI:$DI,$GN255+4),"")</f>
      </c>
      <c r="DP255">
        <f>IF($GO255&gt;=5,INDEX($DI:$DI,$GN255+5),"")</f>
      </c>
      <c r="DQ255">
        <f>IF($GO255&gt;=6,INDEX($DI:$DI,$GN255+6),"")</f>
      </c>
      <c r="DR255">
        <f>IF($GO255&gt;=7,INDEX($DI:$DI,$GN255+7),"")</f>
      </c>
      <c r="DS255">
        <f>IF($GO255&gt;=8,INDEX($DI:$DI,$GN255+8),"")</f>
      </c>
      <c r="DT255">
        <f>IF($GO255&gt;=9,INDEX($DI:$DI,$GN255+9),"")</f>
      </c>
      <c r="DU255">
        <f>IF($GO255&gt;=10,INDEX($DI:$DI,$GN255+10),"")</f>
      </c>
      <c r="DV255">
        <f>IF($GO255&gt;=11,INDEX($DI:$DI,$GN255+11),"")</f>
      </c>
      <c r="DW255">
        <f>IF($GO255&gt;=12,INDEX($DI:$DI,$GN255+12),"")</f>
      </c>
      <c r="DX255">
        <f>IF($GO255&gt;=13,INDEX($DI:$DI,$GN255+13),"")</f>
      </c>
      <c r="DY255">
        <f>IF($GO255&gt;=14,INDEX($DI:$DI,$GN255+14),"")</f>
      </c>
      <c r="DZ255">
        <f>IF($GO255&gt;=15,INDEX($DI:$DI,$GN255+15),"")</f>
      </c>
      <c r="EA255">
        <f>IF($GO255&gt;=16,INDEX($DI:$DI,$GN255+16),"")</f>
      </c>
      <c r="EB255">
        <f>IF($GO255&gt;=17,INDEX($DI:$DI,$GN255+17),"")</f>
      </c>
      <c r="EC255">
        <f>IF($GO255&gt;=18,INDEX($DI:$DI,$GN255+18),"")</f>
      </c>
      <c r="ED255">
        <f>IF($GO255&gt;=19,INDEX($DI:$DI,$GN255+19),"")</f>
      </c>
      <c r="EE255">
        <f>IF($GO255&gt;=20,INDEX($DI:$DI,$GN255+20),"")</f>
      </c>
      <c r="EF255">
        <f>IF($GO255&gt;=21,INDEX($DI:$DI,$GN255+21),"")</f>
      </c>
      <c r="EG255">
        <f>IF($GO255&gt;=22,INDEX($DI:$DI,$GN255+22),"")</f>
      </c>
      <c r="EH255">
        <f>IF($GO255&gt;=23,INDEX($DI:$DI,$GN255+23),"")</f>
      </c>
      <c r="EI255">
        <f>IF($GO255&gt;=24,INDEX($DI:$DI,$GN255+24),"")</f>
      </c>
      <c r="EJ255">
        <f>IF($GO255&gt;=25,INDEX($DI:$DI,$GN255+25),"")</f>
      </c>
      <c r="EK255">
        <f>IF($GO255&gt;=26,INDEX($DI:$DI,$GN255+26),"")</f>
      </c>
      <c r="EL255">
        <f>IF($GO255&gt;=27,INDEX($DI:$DI,$GN255+27),"")</f>
      </c>
      <c r="EM255">
        <f>IF($GO255&gt;=28,INDEX($DI:$DI,$GN255+28),"")</f>
      </c>
      <c r="EN255">
        <f>IF($GO255&gt;=29,INDEX($DI:$DI,$GN255+29),"")</f>
      </c>
      <c r="EO255">
        <f>IF($GO255&gt;=30,INDEX($DI:$DI,$GN255+30),"")</f>
      </c>
      <c r="EP255">
        <f>IF($GO255&gt;=31,INDEX($DI:$DI,$GN255+31),"")</f>
      </c>
      <c r="EQ255">
        <f>IF($GO255&gt;=32,INDEX($DI:$DI,$GN255+32),"")</f>
      </c>
      <c r="ER255">
        <f>IF($GO255&gt;=33,INDEX($DI:$DI,$GN255+33),"")</f>
      </c>
      <c r="ES255">
        <f>IF($GO255&gt;=34,INDEX($DI:$DI,$GN255+34),"")</f>
      </c>
      <c r="ET255">
        <f>IF($GO255&gt;=35,INDEX($DI:$DI,$GN255+35),"")</f>
      </c>
      <c r="EU255">
        <f>IF($GO255&gt;=36,INDEX($DI:$DI,$GN255+36),"")</f>
      </c>
      <c r="EV255">
        <f>IF($GO255&gt;=37,INDEX($DI:$DI,$GN255+37),"")</f>
      </c>
      <c r="EW255">
        <f>IF($GO255&gt;=38,INDEX($DI:$DI,$GN255+38),"")</f>
      </c>
      <c r="EX255">
        <f>IF($GO255&gt;=39,INDEX($DI:$DI,$GN255+39),"")</f>
      </c>
      <c r="EY255">
        <f>IF($GO255&gt;=40,INDEX($DI:$DI,$GN255+40),"")</f>
      </c>
      <c r="EZ255">
        <f>IF($GO255&gt;=1,INDEX($DJ:$DJ,$GN255+1),"")</f>
      </c>
      <c r="FA255">
        <f>IF($GO255&gt;=2,INDEX($DJ:$DJ,$GN255+2),"")</f>
      </c>
      <c r="FB255">
        <f>IF($GO255&gt;=3,INDEX($DJ:$DJ,$GN255+3),"")</f>
      </c>
      <c r="FC255">
        <f>IF($GO255&gt;=4,INDEX($DJ:$DJ,$GN255+4),"")</f>
      </c>
      <c r="FD255">
        <f>IF($GO255&gt;=5,INDEX($DJ:$DJ,$GN255+5),"")</f>
      </c>
      <c r="FE255">
        <f>IF($GO255&gt;=6,INDEX($DJ:$DJ,$GN255+6),"")</f>
      </c>
      <c r="FF255">
        <f>IF($GO255&gt;=7,INDEX($DJ:$DJ,$GN255+7),"")</f>
      </c>
      <c r="FG255">
        <f>IF($GO255&gt;=8,INDEX($DJ:$DJ,$GN255+8),"")</f>
      </c>
      <c r="FH255">
        <f>IF($GO255&gt;=9,INDEX($DJ:$DJ,$GN255+9),"")</f>
      </c>
      <c r="FI255">
        <f>IF($GO255&gt;=10,INDEX($DJ:$DJ,$GN255+10),"")</f>
      </c>
      <c r="FJ255">
        <f>IF($GO255&gt;=11,INDEX($DJ:$DJ,$GN255+11),"")</f>
      </c>
      <c r="FK255">
        <f>IF($GO255&gt;=12,INDEX($DJ:$DJ,$GN255+12),"")</f>
      </c>
      <c r="FL255">
        <f>IF($GO255&gt;=13,INDEX($DJ:$DJ,$GN255+13),"")</f>
      </c>
      <c r="FM255">
        <f>IF($GO255&gt;=14,INDEX($DJ:$DJ,$GN255+14),"")</f>
      </c>
      <c r="FN255">
        <f>IF($GO255&gt;=15,INDEX($DJ:$DJ,$GN255+15),"")</f>
      </c>
      <c r="FO255">
        <f>IF($GO255&gt;=16,INDEX($DJ:$DJ,$GN255+16),"")</f>
      </c>
      <c r="FP255">
        <f>IF($GO255&gt;=17,INDEX($DJ:$DJ,$GN255+17),"")</f>
      </c>
      <c r="FQ255">
        <f>IF($GO255&gt;=18,INDEX($DJ:$DJ,$GN255+18),"")</f>
      </c>
      <c r="FR255">
        <f>IF($GO255&gt;=19,INDEX($DJ:$DJ,$GN255+19),"")</f>
      </c>
      <c r="FS255">
        <f>IF($GO255&gt;=20,INDEX($DJ:$DJ,$GN255+20),"")</f>
      </c>
      <c r="FT255">
        <f>IF($GO255&gt;=21,INDEX($DJ:$DJ,$GN255+21),"")</f>
      </c>
      <c r="FU255">
        <f>IF($GO255&gt;=22,INDEX($DJ:$DJ,$GN255+22),"")</f>
      </c>
      <c r="FV255">
        <f>IF($GO255&gt;=23,INDEX($DJ:$DJ,$GN255+23),"")</f>
      </c>
      <c r="FW255">
        <f>IF($GO255&gt;=24,INDEX($DJ:$DJ,$GN255+24),"")</f>
      </c>
      <c r="FX255">
        <f>IF($GO255&gt;=25,INDEX($DJ:$DJ,$GN255+25),"")</f>
      </c>
      <c r="FY255">
        <f>IF($GO255&gt;=26,INDEX($DJ:$DJ,$GN255+26),"")</f>
      </c>
      <c r="FZ255">
        <f>IF($GO255&gt;=27,INDEX($DJ:$DJ,$GN255+27),"")</f>
      </c>
      <c r="GA255">
        <f>IF($GO255&gt;=28,INDEX($DJ:$DJ,$GN255+28),"")</f>
      </c>
      <c r="GB255">
        <f>IF($GO255&gt;=29,INDEX($DJ:$DJ,$GN255+29),"")</f>
      </c>
      <c r="GC255">
        <f>IF($GO255&gt;=30,INDEX($DJ:$DJ,$GN255+30),"")</f>
      </c>
      <c r="GD255">
        <f>IF($GO255&gt;=31,INDEX($DJ:$DJ,$GN255+31),"")</f>
      </c>
      <c r="GE255">
        <f>IF($GO255&gt;=32,INDEX($DJ:$DJ,$GN255+32),"")</f>
      </c>
      <c r="GF255">
        <f>IF($GO255&gt;=33,INDEX($DJ:$DJ,$GN255+33),"")</f>
      </c>
      <c r="GG255">
        <f>IF($GO255&gt;=34,INDEX($DJ:$DJ,$GN255+34),"")</f>
      </c>
      <c r="GH255">
        <f>IF($GO255&gt;=35,INDEX($DJ:$DJ,$GN255+35),"")</f>
      </c>
      <c r="GI255">
        <f>IF($GO255&gt;=36,INDEX($DJ:$DJ,$GN255+36),"")</f>
      </c>
      <c r="GJ255">
        <f>IF($GO255&gt;=37,INDEX($DJ:$DJ,$GN255+37),"")</f>
      </c>
      <c r="GK255">
        <f>IF($GO255&gt;=38,INDEX($DJ:$DJ,$GN255+38),"")</f>
      </c>
      <c r="GL255">
        <f>IF($GO255&gt;=39,INDEX($DJ:$DJ,$GN255+39),"")</f>
      </c>
      <c r="GM255">
        <f>IF($GO255&gt;=40,INDEX($DJ:$DJ,$GN255+40),"")</f>
      </c>
      <c r="GN255">
        <f>IFERROR(MATCH($DH255,$DI$2:$DI$148,0)+1,0)</f>
      </c>
      <c r="GO255">
        <f>IFERROR(INDEX($DK$2:$DK$148,MATCH($DH255,$DI$2:$DI$148,0)),0)</f>
      </c>
      <c r="GP255">
        <f>IFERROR(MATCH($Y255,$DL$255:$EY$255,0),0)</f>
      </c>
      <c r="GQ255">
        <f>IF($GP255&gt;0,INDEX($EZ$255:$GM$255,$GP255),"")</f>
      </c>
      <c r="GR255" t="s">
        <v>823</v>
      </c>
      <c r="GT255">
        <f>IF($JC255&gt;=1,INDEX($GR:$GR,$JB255+1),"")</f>
      </c>
      <c r="GU255">
        <f>IF($JC255&gt;=2,INDEX($GR:$GR,$JB255+2),"")</f>
      </c>
      <c r="GV255">
        <f>IF($JC255&gt;=3,INDEX($GR:$GR,$JB255+3),"")</f>
      </c>
      <c r="GW255">
        <f>IF($JC255&gt;=4,INDEX($GR:$GR,$JB255+4),"")</f>
      </c>
      <c r="GX255">
        <f>IF($JC255&gt;=5,INDEX($GR:$GR,$JB255+5),"")</f>
      </c>
      <c r="GY255">
        <f>IF($JC255&gt;=6,INDEX($GR:$GR,$JB255+6),"")</f>
      </c>
      <c r="GZ255">
        <f>IF($JC255&gt;=7,INDEX($GR:$GR,$JB255+7),"")</f>
      </c>
      <c r="HA255">
        <f>IF($JC255&gt;=8,INDEX($GR:$GR,$JB255+8),"")</f>
      </c>
      <c r="HB255">
        <f>IF($JC255&gt;=9,INDEX($GR:$GR,$JB255+9),"")</f>
      </c>
      <c r="HC255">
        <f>IF($JC255&gt;=10,INDEX($GR:$GR,$JB255+10),"")</f>
      </c>
      <c r="HD255">
        <f>IF($JC255&gt;=11,INDEX($GR:$GR,$JB255+11),"")</f>
      </c>
      <c r="HE255">
        <f>IF($JC255&gt;=12,INDEX($GR:$GR,$JB255+12),"")</f>
      </c>
      <c r="HF255">
        <f>IF($JC255&gt;=13,INDEX($GR:$GR,$JB255+13),"")</f>
      </c>
      <c r="HG255">
        <f>IF($JC255&gt;=14,INDEX($GR:$GR,$JB255+14),"")</f>
      </c>
      <c r="HH255">
        <f>IF($JC255&gt;=15,INDEX($GR:$GR,$JB255+15),"")</f>
      </c>
      <c r="HI255">
        <f>IF($JC255&gt;=16,INDEX($GR:$GR,$JB255+16),"")</f>
      </c>
      <c r="HJ255">
        <f>IF($JC255&gt;=17,INDEX($GR:$GR,$JB255+17),"")</f>
      </c>
      <c r="HK255">
        <f>IF($JC255&gt;=18,INDEX($GR:$GR,$JB255+18),"")</f>
      </c>
      <c r="HL255">
        <f>IF($JC255&gt;=19,INDEX($GR:$GR,$JB255+19),"")</f>
      </c>
      <c r="HM255">
        <f>IF($JC255&gt;=20,INDEX($GR:$GR,$JB255+20),"")</f>
      </c>
      <c r="HN255">
        <f>IF($JC255&gt;=21,INDEX($GR:$GR,$JB255+21),"")</f>
      </c>
      <c r="HO255">
        <f>IF($JC255&gt;=22,INDEX($GR:$GR,$JB255+22),"")</f>
      </c>
      <c r="HP255">
        <f>IF($JC255&gt;=23,INDEX($GR:$GR,$JB255+23),"")</f>
      </c>
      <c r="HQ255">
        <f>IF($JC255&gt;=24,INDEX($GR:$GR,$JB255+24),"")</f>
      </c>
      <c r="HR255">
        <f>IF($JC255&gt;=25,INDEX($GR:$GR,$JB255+25),"")</f>
      </c>
      <c r="HS255">
        <f>IF($JC255&gt;=26,INDEX($GR:$GR,$JB255+26),"")</f>
      </c>
      <c r="HT255">
        <f>IF($JC255&gt;=27,INDEX($GR:$GR,$JB255+27),"")</f>
      </c>
      <c r="HU255">
        <f>IF($JC255&gt;=28,INDEX($GR:$GR,$JB255+28),"")</f>
      </c>
      <c r="HV255">
        <f>IF($JC255&gt;=29,INDEX($GR:$GR,$JB255+29),"")</f>
      </c>
      <c r="HW255">
        <f>IF($JC255&gt;=30,INDEX($GR:$GR,$JB255+30),"")</f>
      </c>
      <c r="HX255">
        <f>IF($JC255&gt;=31,INDEX($GR:$GR,$JB255+31),"")</f>
      </c>
      <c r="HY255">
        <f>IF($JC255&gt;=32,INDEX($GR:$GR,$JB255+32),"")</f>
      </c>
      <c r="HZ255">
        <f>IF($JC255&gt;=33,INDEX($GR:$GR,$JB255+33),"")</f>
      </c>
      <c r="IA255">
        <f>IF($JC255&gt;=34,INDEX($GR:$GR,$JB255+34),"")</f>
      </c>
      <c r="IB255">
        <f>IF($JC255&gt;=35,INDEX($GR:$GR,$JB255+35),"")</f>
      </c>
      <c r="IC255">
        <f>IF($JC255&gt;=36,INDEX($GR:$GR,$JB255+36),"")</f>
      </c>
      <c r="ID255">
        <f>IF($JC255&gt;=37,INDEX($GR:$GR,$JB255+37),"")</f>
      </c>
      <c r="IE255">
        <f>IF($JC255&gt;=38,INDEX($GR:$GR,$JB255+38),"")</f>
      </c>
      <c r="IF255">
        <f>IF($JC255&gt;=39,INDEX($GR:$GR,$JB255+39),"")</f>
      </c>
      <c r="IG255">
        <f>IF($JC255&gt;=40,INDEX($GR:$GR,$JB255+40),"")</f>
      </c>
      <c r="IH255">
        <f>IF($JC255&gt;=41,INDEX($GR:$GR,$JB255+41),"")</f>
      </c>
      <c r="II255">
        <f>IF($JC255&gt;=42,INDEX($GR:$GR,$JB255+42),"")</f>
      </c>
      <c r="IJ255">
        <f>IF($JC255&gt;=43,INDEX($GR:$GR,$JB255+43),"")</f>
      </c>
      <c r="IK255">
        <f>IF($JC255&gt;=44,INDEX($GR:$GR,$JB255+44),"")</f>
      </c>
      <c r="IL255">
        <f>IF($JC255&gt;=45,INDEX($GR:$GR,$JB255+45),"")</f>
      </c>
      <c r="IM255">
        <f>IF($JC255&gt;=46,INDEX($GR:$GR,$JB255+46),"")</f>
      </c>
      <c r="IN255">
        <f>IF($JC255&gt;=47,INDEX($GR:$GR,$JB255+47),"")</f>
      </c>
      <c r="IO255">
        <f>IF($JC255&gt;=48,INDEX($GR:$GR,$JB255+48),"")</f>
      </c>
      <c r="IP255">
        <f>IF($JC255&gt;=49,INDEX($GR:$GR,$JB255+49),"")</f>
      </c>
      <c r="IQ255">
        <f>IF($JC255&gt;=50,INDEX($GR:$GR,$JB255+50),"")</f>
      </c>
      <c r="IR255">
        <f>IF($JC255&gt;=51,INDEX($GR:$GR,$JB255+51),"")</f>
      </c>
      <c r="IS255">
        <f>IF($JC255&gt;=52,INDEX($GR:$GR,$JB255+52),"")</f>
      </c>
      <c r="IT255">
        <f>IF($JC255&gt;=53,INDEX($GR:$GR,$JB255+53),"")</f>
      </c>
      <c r="IU255">
        <f>IF($JC255&gt;=54,INDEX($GR:$GR,$JB255+54),"")</f>
      </c>
      <c r="IV255">
        <f>IF($JC255&gt;=55,INDEX($GR:$GR,$JB255+55),"")</f>
      </c>
      <c r="IW255">
        <f>IF($JC255&gt;=56,INDEX($GR:$GR,$JB255+56),"")</f>
      </c>
      <c r="IX255">
        <f>IF($JC255&gt;=57,INDEX($GR:$GR,$JB255+57),"")</f>
      </c>
      <c r="IY255">
        <f>IF($JC255&gt;=58,INDEX($GR:$GR,$JB255+58),"")</f>
      </c>
      <c r="IZ255">
        <f>IF($JC255&gt;=59,INDEX($GR:$GR,$JB255+59),"")</f>
      </c>
      <c r="JA255">
        <f>IF($JC255&gt;=60,INDEX($GR:$GR,$JB255+60),"")</f>
      </c>
      <c r="JB255">
        <f>IFERROR(MATCH($GQ255,$GR$2:$GR$324,0)+1,0)</f>
      </c>
      <c r="JC255">
        <f>IFERROR(INDEX($GS$2:$GS$324,MATCH($GQ255,$GR$2:$GR$324,0)),0)</f>
      </c>
      <c r="JD255" t="s">
        <v>40</v>
      </c>
      <c r="JE255" t="s">
        <v>40</v>
      </c>
    </row>
    <row r="256" spans="1:265" x14ac:dyDescent="0.25">
      <c r="Q256">
        <f>IF(OR($T256="",$P256=""),"",IFERROR($T256/$P256,0))</f>
      </c>
      <c r="R256">
        <f>IF($T256="","",
SUM($S256,$U256,$Z256,$V256,$X256)*
(1-IF($AA256="",0,VALUE($AA256)/100)))</f>
      </c>
      <c r="S256">
        <f>IF($T256="","",$T256)</f>
      </c>
      <c r="U256">
        <f>IF($T256="","",
IF($N256="","",
IF(ISNUMBER(SEARCH("exempt",LOWER($N256))),0,
$T256*(VALUE(SUBSTITUTE($N256,"%",""))/100))))</f>
      </c>
      <c r="AB256">
        <f>IFERROR(IF(FIND(" - ",$K256)&gt;0,MID($K256,FIND(" - ",$K256)+3,LEN($K256)),""),"")</f>
      </c>
      <c r="AK256" t="s">
        <v>824</v>
      </c>
      <c r="AP256">
        <f>IFERROR(LEFT($K256,FIND(" - ",$K256)-1),$K256)</f>
      </c>
      <c r="AS256">
        <f>IF($CH256&gt;=1,INDEX($AQ:$AQ,$CG256+1),"")</f>
      </c>
      <c r="AT256">
        <f>IF($CH256&gt;=2,INDEX($AQ:$AQ,$CG256+2),"")</f>
      </c>
      <c r="AU256">
        <f>IF($CH256&gt;=3,INDEX($AQ:$AQ,$CG256+3),"")</f>
      </c>
      <c r="AV256">
        <f>IF($CH256&gt;=4,INDEX($AQ:$AQ,$CG256+4),"")</f>
      </c>
      <c r="AW256">
        <f>IF($CH256&gt;=5,INDEX($AQ:$AQ,$CG256+5),"")</f>
      </c>
      <c r="AX256">
        <f>IF($CH256&gt;=6,INDEX($AQ:$AQ,$CG256+6),"")</f>
      </c>
      <c r="AY256">
        <f>IF($CH256&gt;=7,INDEX($AQ:$AQ,$CG256+7),"")</f>
      </c>
      <c r="AZ256">
        <f>IF($CH256&gt;=8,INDEX($AQ:$AQ,$CG256+8),"")</f>
      </c>
      <c r="BA256">
        <f>IF($CH256&gt;=9,INDEX($AQ:$AQ,$CG256+9),"")</f>
      </c>
      <c r="BB256">
        <f>IF($CH256&gt;=10,INDEX($AQ:$AQ,$CG256+10),"")</f>
      </c>
      <c r="BC256">
        <f>IF($CH256&gt;=11,INDEX($AQ:$AQ,$CG256+11),"")</f>
      </c>
      <c r="BD256">
        <f>IF($CH256&gt;=12,INDEX($AQ:$AQ,$CG256+12),"")</f>
      </c>
      <c r="BE256">
        <f>IF($CH256&gt;=13,INDEX($AQ:$AQ,$CG256+13),"")</f>
      </c>
      <c r="BF256">
        <f>IF($CH256&gt;=14,INDEX($AQ:$AQ,$CG256+14),"")</f>
      </c>
      <c r="BG256">
        <f>IF($CH256&gt;=15,INDEX($AQ:$AQ,$CG256+15),"")</f>
      </c>
      <c r="BH256">
        <f>IF($CH256&gt;=16,INDEX($AQ:$AQ,$CG256+16),"")</f>
      </c>
      <c r="BI256">
        <f>IF($CH256&gt;=17,INDEX($AQ:$AQ,$CG256+17),"")</f>
      </c>
      <c r="BJ256">
        <f>IF($CH256&gt;=18,INDEX($AQ:$AQ,$CG256+18),"")</f>
      </c>
      <c r="BK256">
        <f>IF($CH256&gt;=19,INDEX($AQ:$AQ,$CG256+19),"")</f>
      </c>
      <c r="BL256">
        <f>IF($CH256&gt;=20,INDEX($AQ:$AQ,$CG256+20),"")</f>
      </c>
      <c r="BM256">
        <f>IF($CH256&gt;=21,INDEX($AQ:$AQ,$CG256+21),"")</f>
      </c>
      <c r="BN256">
        <f>IF($CH256&gt;=22,INDEX($AQ:$AQ,$CG256+22),"")</f>
      </c>
      <c r="BO256">
        <f>IF($CH256&gt;=23,INDEX($AQ:$AQ,$CG256+23),"")</f>
      </c>
      <c r="BP256">
        <f>IF($CH256&gt;=24,INDEX($AQ:$AQ,$CG256+24),"")</f>
      </c>
      <c r="BQ256">
        <f>IF($CH256&gt;=25,INDEX($AQ:$AQ,$CG256+25),"")</f>
      </c>
      <c r="BR256">
        <f>IF($CH256&gt;=26,INDEX($AQ:$AQ,$CG256+26),"")</f>
      </c>
      <c r="BS256">
        <f>IF($CH256&gt;=27,INDEX($AQ:$AQ,$CG256+27),"")</f>
      </c>
      <c r="BT256">
        <f>IF($CH256&gt;=28,INDEX($AQ:$AQ,$CG256+28),"")</f>
      </c>
      <c r="BU256">
        <f>IF($CH256&gt;=29,INDEX($AQ:$AQ,$CG256+29),"")</f>
      </c>
      <c r="BV256">
        <f>IF($CH256&gt;=30,INDEX($AQ:$AQ,$CG256+30),"")</f>
      </c>
      <c r="BW256">
        <f>IF($CH256&gt;=31,INDEX($AQ:$AQ,$CG256+31),"")</f>
      </c>
      <c r="BX256">
        <f>IF($CH256&gt;=32,INDEX($AQ:$AQ,$CG256+32),"")</f>
      </c>
      <c r="BY256">
        <f>IF($CH256&gt;=33,INDEX($AQ:$AQ,$CG256+33),"")</f>
      </c>
      <c r="BZ256">
        <f>IF($CH256&gt;=34,INDEX($AQ:$AQ,$CG256+34),"")</f>
      </c>
      <c r="CA256">
        <f>IF($CH256&gt;=35,INDEX($AQ:$AQ,$CG256+35),"")</f>
      </c>
      <c r="CB256">
        <f>IF($CH256&gt;=36,INDEX($AQ:$AQ,$CG256+36),"")</f>
      </c>
      <c r="CC256">
        <f>IF($CH256&gt;=37,INDEX($AQ:$AQ,$CG256+37),"")</f>
      </c>
      <c r="CD256">
        <f>IF($CH256&gt;=38,INDEX($AQ:$AQ,$CG256+38),"")</f>
      </c>
      <c r="CE256">
        <f>IF($CH256&gt;=39,INDEX($AQ:$AQ,$CG256+39),"")</f>
      </c>
      <c r="CF256">
        <f>IF($CH256&gt;=40,INDEX($AQ:$AQ,$CG256+40),"")</f>
      </c>
      <c r="CG256">
        <f>IFERROR(MATCH($AP256,$AQ$2:$AQ$134,0)+1,0)</f>
      </c>
      <c r="CH256">
        <f>IFERROR(INDEX($AR$2:$AR$134,MATCH($AP256,$AQ$2:$AQ$134,0)),0)</f>
      </c>
      <c r="CI256">
        <f>IFERROR(LEFT($L256,FIND(" - ",$L256)-1),$L256)</f>
      </c>
      <c r="CJ256" t="s">
        <v>825</v>
      </c>
      <c r="CK256">
        <v>1</v>
      </c>
      <c r="CL256">
        <f>IF($DG256&gt;=1,INDEX($CJ:$CJ,$DF256+1),"")</f>
      </c>
      <c r="CM256">
        <f>IF($DG256&gt;=2,INDEX($CJ:$CJ,$DF256+2),"")</f>
      </c>
      <c r="CN256">
        <f>IF($DG256&gt;=3,INDEX($CJ:$CJ,$DF256+3),"")</f>
      </c>
      <c r="CO256">
        <f>IF($DG256&gt;=4,INDEX($CJ:$CJ,$DF256+4),"")</f>
      </c>
      <c r="CP256">
        <f>IF($DG256&gt;=5,INDEX($CJ:$CJ,$DF256+5),"")</f>
      </c>
      <c r="CQ256">
        <f>IF($DG256&gt;=6,INDEX($CJ:$CJ,$DF256+6),"")</f>
      </c>
      <c r="CR256">
        <f>IF($DG256&gt;=7,INDEX($CJ:$CJ,$DF256+7),"")</f>
      </c>
      <c r="CS256">
        <f>IF($DG256&gt;=8,INDEX($CJ:$CJ,$DF256+8),"")</f>
      </c>
      <c r="CT256">
        <f>IF($DG256&gt;=9,INDEX($CJ:$CJ,$DF256+9),"")</f>
      </c>
      <c r="CU256">
        <f>IF($DG256&gt;=10,INDEX($CJ:$CJ,$DF256+10),"")</f>
      </c>
      <c r="CV256">
        <f>IF($DG256&gt;=11,INDEX($CJ:$CJ,$DF256+11),"")</f>
      </c>
      <c r="CW256">
        <f>IF($DG256&gt;=12,INDEX($CJ:$CJ,$DF256+12),"")</f>
      </c>
      <c r="CX256">
        <f>IF($DG256&gt;=13,INDEX($CJ:$CJ,$DF256+13),"")</f>
      </c>
      <c r="CY256">
        <f>IF($DG256&gt;=14,INDEX($CJ:$CJ,$DF256+14),"")</f>
      </c>
      <c r="CZ256">
        <f>IF($DG256&gt;=15,INDEX($CJ:$CJ,$DF256+15),"")</f>
      </c>
      <c r="DA256">
        <f>IF($DG256&gt;=16,INDEX($CJ:$CJ,$DF256+16),"")</f>
      </c>
      <c r="DB256">
        <f>IF($DG256&gt;=17,INDEX($CJ:$CJ,$DF256+17),"")</f>
      </c>
      <c r="DC256">
        <f>IF($DG256&gt;=18,INDEX($CJ:$CJ,$DF256+18),"")</f>
      </c>
      <c r="DD256">
        <f>IF($DG256&gt;=19,INDEX($CJ:$CJ,$DF256+19),"")</f>
      </c>
      <c r="DE256">
        <f>IF($DG256&gt;=20,INDEX($CJ:$CJ,$DF256+20),"")</f>
      </c>
      <c r="DF256">
        <f>IFERROR(MATCH($CI256,$CJ$2:$CJ$263,0)+1,0)</f>
      </c>
      <c r="DG256">
        <f>IFERROR(INDEX($CK$2:$CK$263,MATCH($CI256,$CJ$2:$CJ$263,0)),0)</f>
      </c>
      <c r="DH256">
        <f>IFERROR(INDEX($AO:$AO,MATCH($N256,$AN:$AN,0))&amp;"","")</f>
      </c>
      <c r="DL256">
        <f>IF($GO256&gt;=1,INDEX($DI:$DI,$GN256+1),"")</f>
      </c>
      <c r="DM256">
        <f>IF($GO256&gt;=2,INDEX($DI:$DI,$GN256+2),"")</f>
      </c>
      <c r="DN256">
        <f>IF($GO256&gt;=3,INDEX($DI:$DI,$GN256+3),"")</f>
      </c>
      <c r="DO256">
        <f>IF($GO256&gt;=4,INDEX($DI:$DI,$GN256+4),"")</f>
      </c>
      <c r="DP256">
        <f>IF($GO256&gt;=5,INDEX($DI:$DI,$GN256+5),"")</f>
      </c>
      <c r="DQ256">
        <f>IF($GO256&gt;=6,INDEX($DI:$DI,$GN256+6),"")</f>
      </c>
      <c r="DR256">
        <f>IF($GO256&gt;=7,INDEX($DI:$DI,$GN256+7),"")</f>
      </c>
      <c r="DS256">
        <f>IF($GO256&gt;=8,INDEX($DI:$DI,$GN256+8),"")</f>
      </c>
      <c r="DT256">
        <f>IF($GO256&gt;=9,INDEX($DI:$DI,$GN256+9),"")</f>
      </c>
      <c r="DU256">
        <f>IF($GO256&gt;=10,INDEX($DI:$DI,$GN256+10),"")</f>
      </c>
      <c r="DV256">
        <f>IF($GO256&gt;=11,INDEX($DI:$DI,$GN256+11),"")</f>
      </c>
      <c r="DW256">
        <f>IF($GO256&gt;=12,INDEX($DI:$DI,$GN256+12),"")</f>
      </c>
      <c r="DX256">
        <f>IF($GO256&gt;=13,INDEX($DI:$DI,$GN256+13),"")</f>
      </c>
      <c r="DY256">
        <f>IF($GO256&gt;=14,INDEX($DI:$DI,$GN256+14),"")</f>
      </c>
      <c r="DZ256">
        <f>IF($GO256&gt;=15,INDEX($DI:$DI,$GN256+15),"")</f>
      </c>
      <c r="EA256">
        <f>IF($GO256&gt;=16,INDEX($DI:$DI,$GN256+16),"")</f>
      </c>
      <c r="EB256">
        <f>IF($GO256&gt;=17,INDEX($DI:$DI,$GN256+17),"")</f>
      </c>
      <c r="EC256">
        <f>IF($GO256&gt;=18,INDEX($DI:$DI,$GN256+18),"")</f>
      </c>
      <c r="ED256">
        <f>IF($GO256&gt;=19,INDEX($DI:$DI,$GN256+19),"")</f>
      </c>
      <c r="EE256">
        <f>IF($GO256&gt;=20,INDEX($DI:$DI,$GN256+20),"")</f>
      </c>
      <c r="EF256">
        <f>IF($GO256&gt;=21,INDEX($DI:$DI,$GN256+21),"")</f>
      </c>
      <c r="EG256">
        <f>IF($GO256&gt;=22,INDEX($DI:$DI,$GN256+22),"")</f>
      </c>
      <c r="EH256">
        <f>IF($GO256&gt;=23,INDEX($DI:$DI,$GN256+23),"")</f>
      </c>
      <c r="EI256">
        <f>IF($GO256&gt;=24,INDEX($DI:$DI,$GN256+24),"")</f>
      </c>
      <c r="EJ256">
        <f>IF($GO256&gt;=25,INDEX($DI:$DI,$GN256+25),"")</f>
      </c>
      <c r="EK256">
        <f>IF($GO256&gt;=26,INDEX($DI:$DI,$GN256+26),"")</f>
      </c>
      <c r="EL256">
        <f>IF($GO256&gt;=27,INDEX($DI:$DI,$GN256+27),"")</f>
      </c>
      <c r="EM256">
        <f>IF($GO256&gt;=28,INDEX($DI:$DI,$GN256+28),"")</f>
      </c>
      <c r="EN256">
        <f>IF($GO256&gt;=29,INDEX($DI:$DI,$GN256+29),"")</f>
      </c>
      <c r="EO256">
        <f>IF($GO256&gt;=30,INDEX($DI:$DI,$GN256+30),"")</f>
      </c>
      <c r="EP256">
        <f>IF($GO256&gt;=31,INDEX($DI:$DI,$GN256+31),"")</f>
      </c>
      <c r="EQ256">
        <f>IF($GO256&gt;=32,INDEX($DI:$DI,$GN256+32),"")</f>
      </c>
      <c r="ER256">
        <f>IF($GO256&gt;=33,INDEX($DI:$DI,$GN256+33),"")</f>
      </c>
      <c r="ES256">
        <f>IF($GO256&gt;=34,INDEX($DI:$DI,$GN256+34),"")</f>
      </c>
      <c r="ET256">
        <f>IF($GO256&gt;=35,INDEX($DI:$DI,$GN256+35),"")</f>
      </c>
      <c r="EU256">
        <f>IF($GO256&gt;=36,INDEX($DI:$DI,$GN256+36),"")</f>
      </c>
      <c r="EV256">
        <f>IF($GO256&gt;=37,INDEX($DI:$DI,$GN256+37),"")</f>
      </c>
      <c r="EW256">
        <f>IF($GO256&gt;=38,INDEX($DI:$DI,$GN256+38),"")</f>
      </c>
      <c r="EX256">
        <f>IF($GO256&gt;=39,INDEX($DI:$DI,$GN256+39),"")</f>
      </c>
      <c r="EY256">
        <f>IF($GO256&gt;=40,INDEX($DI:$DI,$GN256+40),"")</f>
      </c>
      <c r="EZ256">
        <f>IF($GO256&gt;=1,INDEX($DJ:$DJ,$GN256+1),"")</f>
      </c>
      <c r="FA256">
        <f>IF($GO256&gt;=2,INDEX($DJ:$DJ,$GN256+2),"")</f>
      </c>
      <c r="FB256">
        <f>IF($GO256&gt;=3,INDEX($DJ:$DJ,$GN256+3),"")</f>
      </c>
      <c r="FC256">
        <f>IF($GO256&gt;=4,INDEX($DJ:$DJ,$GN256+4),"")</f>
      </c>
      <c r="FD256">
        <f>IF($GO256&gt;=5,INDEX($DJ:$DJ,$GN256+5),"")</f>
      </c>
      <c r="FE256">
        <f>IF($GO256&gt;=6,INDEX($DJ:$DJ,$GN256+6),"")</f>
      </c>
      <c r="FF256">
        <f>IF($GO256&gt;=7,INDEX($DJ:$DJ,$GN256+7),"")</f>
      </c>
      <c r="FG256">
        <f>IF($GO256&gt;=8,INDEX($DJ:$DJ,$GN256+8),"")</f>
      </c>
      <c r="FH256">
        <f>IF($GO256&gt;=9,INDEX($DJ:$DJ,$GN256+9),"")</f>
      </c>
      <c r="FI256">
        <f>IF($GO256&gt;=10,INDEX($DJ:$DJ,$GN256+10),"")</f>
      </c>
      <c r="FJ256">
        <f>IF($GO256&gt;=11,INDEX($DJ:$DJ,$GN256+11),"")</f>
      </c>
      <c r="FK256">
        <f>IF($GO256&gt;=12,INDEX($DJ:$DJ,$GN256+12),"")</f>
      </c>
      <c r="FL256">
        <f>IF($GO256&gt;=13,INDEX($DJ:$DJ,$GN256+13),"")</f>
      </c>
      <c r="FM256">
        <f>IF($GO256&gt;=14,INDEX($DJ:$DJ,$GN256+14),"")</f>
      </c>
      <c r="FN256">
        <f>IF($GO256&gt;=15,INDEX($DJ:$DJ,$GN256+15),"")</f>
      </c>
      <c r="FO256">
        <f>IF($GO256&gt;=16,INDEX($DJ:$DJ,$GN256+16),"")</f>
      </c>
      <c r="FP256">
        <f>IF($GO256&gt;=17,INDEX($DJ:$DJ,$GN256+17),"")</f>
      </c>
      <c r="FQ256">
        <f>IF($GO256&gt;=18,INDEX($DJ:$DJ,$GN256+18),"")</f>
      </c>
      <c r="FR256">
        <f>IF($GO256&gt;=19,INDEX($DJ:$DJ,$GN256+19),"")</f>
      </c>
      <c r="FS256">
        <f>IF($GO256&gt;=20,INDEX($DJ:$DJ,$GN256+20),"")</f>
      </c>
      <c r="FT256">
        <f>IF($GO256&gt;=21,INDEX($DJ:$DJ,$GN256+21),"")</f>
      </c>
      <c r="FU256">
        <f>IF($GO256&gt;=22,INDEX($DJ:$DJ,$GN256+22),"")</f>
      </c>
      <c r="FV256">
        <f>IF($GO256&gt;=23,INDEX($DJ:$DJ,$GN256+23),"")</f>
      </c>
      <c r="FW256">
        <f>IF($GO256&gt;=24,INDEX($DJ:$DJ,$GN256+24),"")</f>
      </c>
      <c r="FX256">
        <f>IF($GO256&gt;=25,INDEX($DJ:$DJ,$GN256+25),"")</f>
      </c>
      <c r="FY256">
        <f>IF($GO256&gt;=26,INDEX($DJ:$DJ,$GN256+26),"")</f>
      </c>
      <c r="FZ256">
        <f>IF($GO256&gt;=27,INDEX($DJ:$DJ,$GN256+27),"")</f>
      </c>
      <c r="GA256">
        <f>IF($GO256&gt;=28,INDEX($DJ:$DJ,$GN256+28),"")</f>
      </c>
      <c r="GB256">
        <f>IF($GO256&gt;=29,INDEX($DJ:$DJ,$GN256+29),"")</f>
      </c>
      <c r="GC256">
        <f>IF($GO256&gt;=30,INDEX($DJ:$DJ,$GN256+30),"")</f>
      </c>
      <c r="GD256">
        <f>IF($GO256&gt;=31,INDEX($DJ:$DJ,$GN256+31),"")</f>
      </c>
      <c r="GE256">
        <f>IF($GO256&gt;=32,INDEX($DJ:$DJ,$GN256+32),"")</f>
      </c>
      <c r="GF256">
        <f>IF($GO256&gt;=33,INDEX($DJ:$DJ,$GN256+33),"")</f>
      </c>
      <c r="GG256">
        <f>IF($GO256&gt;=34,INDEX($DJ:$DJ,$GN256+34),"")</f>
      </c>
      <c r="GH256">
        <f>IF($GO256&gt;=35,INDEX($DJ:$DJ,$GN256+35),"")</f>
      </c>
      <c r="GI256">
        <f>IF($GO256&gt;=36,INDEX($DJ:$DJ,$GN256+36),"")</f>
      </c>
      <c r="GJ256">
        <f>IF($GO256&gt;=37,INDEX($DJ:$DJ,$GN256+37),"")</f>
      </c>
      <c r="GK256">
        <f>IF($GO256&gt;=38,INDEX($DJ:$DJ,$GN256+38),"")</f>
      </c>
      <c r="GL256">
        <f>IF($GO256&gt;=39,INDEX($DJ:$DJ,$GN256+39),"")</f>
      </c>
      <c r="GM256">
        <f>IF($GO256&gt;=40,INDEX($DJ:$DJ,$GN256+40),"")</f>
      </c>
      <c r="GN256">
        <f>IFERROR(MATCH($DH256,$DI$2:$DI$148,0)+1,0)</f>
      </c>
      <c r="GO256">
        <f>IFERROR(INDEX($DK$2:$DK$148,MATCH($DH256,$DI$2:$DI$148,0)),0)</f>
      </c>
      <c r="GP256">
        <f>IFERROR(MATCH($Y256,$DL$256:$EY$256,0),0)</f>
      </c>
      <c r="GQ256">
        <f>IF($GP256&gt;0,INDEX($EZ$256:$GM$256,$GP256),"")</f>
      </c>
      <c r="GR256" t="s">
        <v>826</v>
      </c>
      <c r="GT256">
        <f>IF($JC256&gt;=1,INDEX($GR:$GR,$JB256+1),"")</f>
      </c>
      <c r="GU256">
        <f>IF($JC256&gt;=2,INDEX($GR:$GR,$JB256+2),"")</f>
      </c>
      <c r="GV256">
        <f>IF($JC256&gt;=3,INDEX($GR:$GR,$JB256+3),"")</f>
      </c>
      <c r="GW256">
        <f>IF($JC256&gt;=4,INDEX($GR:$GR,$JB256+4),"")</f>
      </c>
      <c r="GX256">
        <f>IF($JC256&gt;=5,INDEX($GR:$GR,$JB256+5),"")</f>
      </c>
      <c r="GY256">
        <f>IF($JC256&gt;=6,INDEX($GR:$GR,$JB256+6),"")</f>
      </c>
      <c r="GZ256">
        <f>IF($JC256&gt;=7,INDEX($GR:$GR,$JB256+7),"")</f>
      </c>
      <c r="HA256">
        <f>IF($JC256&gt;=8,INDEX($GR:$GR,$JB256+8),"")</f>
      </c>
      <c r="HB256">
        <f>IF($JC256&gt;=9,INDEX($GR:$GR,$JB256+9),"")</f>
      </c>
      <c r="HC256">
        <f>IF($JC256&gt;=10,INDEX($GR:$GR,$JB256+10),"")</f>
      </c>
      <c r="HD256">
        <f>IF($JC256&gt;=11,INDEX($GR:$GR,$JB256+11),"")</f>
      </c>
      <c r="HE256">
        <f>IF($JC256&gt;=12,INDEX($GR:$GR,$JB256+12),"")</f>
      </c>
      <c r="HF256">
        <f>IF($JC256&gt;=13,INDEX($GR:$GR,$JB256+13),"")</f>
      </c>
      <c r="HG256">
        <f>IF($JC256&gt;=14,INDEX($GR:$GR,$JB256+14),"")</f>
      </c>
      <c r="HH256">
        <f>IF($JC256&gt;=15,INDEX($GR:$GR,$JB256+15),"")</f>
      </c>
      <c r="HI256">
        <f>IF($JC256&gt;=16,INDEX($GR:$GR,$JB256+16),"")</f>
      </c>
      <c r="HJ256">
        <f>IF($JC256&gt;=17,INDEX($GR:$GR,$JB256+17),"")</f>
      </c>
      <c r="HK256">
        <f>IF($JC256&gt;=18,INDEX($GR:$GR,$JB256+18),"")</f>
      </c>
      <c r="HL256">
        <f>IF($JC256&gt;=19,INDEX($GR:$GR,$JB256+19),"")</f>
      </c>
      <c r="HM256">
        <f>IF($JC256&gt;=20,INDEX($GR:$GR,$JB256+20),"")</f>
      </c>
      <c r="HN256">
        <f>IF($JC256&gt;=21,INDEX($GR:$GR,$JB256+21),"")</f>
      </c>
      <c r="HO256">
        <f>IF($JC256&gt;=22,INDEX($GR:$GR,$JB256+22),"")</f>
      </c>
      <c r="HP256">
        <f>IF($JC256&gt;=23,INDEX($GR:$GR,$JB256+23),"")</f>
      </c>
      <c r="HQ256">
        <f>IF($JC256&gt;=24,INDEX($GR:$GR,$JB256+24),"")</f>
      </c>
      <c r="HR256">
        <f>IF($JC256&gt;=25,INDEX($GR:$GR,$JB256+25),"")</f>
      </c>
      <c r="HS256">
        <f>IF($JC256&gt;=26,INDEX($GR:$GR,$JB256+26),"")</f>
      </c>
      <c r="HT256">
        <f>IF($JC256&gt;=27,INDEX($GR:$GR,$JB256+27),"")</f>
      </c>
      <c r="HU256">
        <f>IF($JC256&gt;=28,INDEX($GR:$GR,$JB256+28),"")</f>
      </c>
      <c r="HV256">
        <f>IF($JC256&gt;=29,INDEX($GR:$GR,$JB256+29),"")</f>
      </c>
      <c r="HW256">
        <f>IF($JC256&gt;=30,INDEX($GR:$GR,$JB256+30),"")</f>
      </c>
      <c r="HX256">
        <f>IF($JC256&gt;=31,INDEX($GR:$GR,$JB256+31),"")</f>
      </c>
      <c r="HY256">
        <f>IF($JC256&gt;=32,INDEX($GR:$GR,$JB256+32),"")</f>
      </c>
      <c r="HZ256">
        <f>IF($JC256&gt;=33,INDEX($GR:$GR,$JB256+33),"")</f>
      </c>
      <c r="IA256">
        <f>IF($JC256&gt;=34,INDEX($GR:$GR,$JB256+34),"")</f>
      </c>
      <c r="IB256">
        <f>IF($JC256&gt;=35,INDEX($GR:$GR,$JB256+35),"")</f>
      </c>
      <c r="IC256">
        <f>IF($JC256&gt;=36,INDEX($GR:$GR,$JB256+36),"")</f>
      </c>
      <c r="ID256">
        <f>IF($JC256&gt;=37,INDEX($GR:$GR,$JB256+37),"")</f>
      </c>
      <c r="IE256">
        <f>IF($JC256&gt;=38,INDEX($GR:$GR,$JB256+38),"")</f>
      </c>
      <c r="IF256">
        <f>IF($JC256&gt;=39,INDEX($GR:$GR,$JB256+39),"")</f>
      </c>
      <c r="IG256">
        <f>IF($JC256&gt;=40,INDEX($GR:$GR,$JB256+40),"")</f>
      </c>
      <c r="IH256">
        <f>IF($JC256&gt;=41,INDEX($GR:$GR,$JB256+41),"")</f>
      </c>
      <c r="II256">
        <f>IF($JC256&gt;=42,INDEX($GR:$GR,$JB256+42),"")</f>
      </c>
      <c r="IJ256">
        <f>IF($JC256&gt;=43,INDEX($GR:$GR,$JB256+43),"")</f>
      </c>
      <c r="IK256">
        <f>IF($JC256&gt;=44,INDEX($GR:$GR,$JB256+44),"")</f>
      </c>
      <c r="IL256">
        <f>IF($JC256&gt;=45,INDEX($GR:$GR,$JB256+45),"")</f>
      </c>
      <c r="IM256">
        <f>IF($JC256&gt;=46,INDEX($GR:$GR,$JB256+46),"")</f>
      </c>
      <c r="IN256">
        <f>IF($JC256&gt;=47,INDEX($GR:$GR,$JB256+47),"")</f>
      </c>
      <c r="IO256">
        <f>IF($JC256&gt;=48,INDEX($GR:$GR,$JB256+48),"")</f>
      </c>
      <c r="IP256">
        <f>IF($JC256&gt;=49,INDEX($GR:$GR,$JB256+49),"")</f>
      </c>
      <c r="IQ256">
        <f>IF($JC256&gt;=50,INDEX($GR:$GR,$JB256+50),"")</f>
      </c>
      <c r="IR256">
        <f>IF($JC256&gt;=51,INDEX($GR:$GR,$JB256+51),"")</f>
      </c>
      <c r="IS256">
        <f>IF($JC256&gt;=52,INDEX($GR:$GR,$JB256+52),"")</f>
      </c>
      <c r="IT256">
        <f>IF($JC256&gt;=53,INDEX($GR:$GR,$JB256+53),"")</f>
      </c>
      <c r="IU256">
        <f>IF($JC256&gt;=54,INDEX($GR:$GR,$JB256+54),"")</f>
      </c>
      <c r="IV256">
        <f>IF($JC256&gt;=55,INDEX($GR:$GR,$JB256+55),"")</f>
      </c>
      <c r="IW256">
        <f>IF($JC256&gt;=56,INDEX($GR:$GR,$JB256+56),"")</f>
      </c>
      <c r="IX256">
        <f>IF($JC256&gt;=57,INDEX($GR:$GR,$JB256+57),"")</f>
      </c>
      <c r="IY256">
        <f>IF($JC256&gt;=58,INDEX($GR:$GR,$JB256+58),"")</f>
      </c>
      <c r="IZ256">
        <f>IF($JC256&gt;=59,INDEX($GR:$GR,$JB256+59),"")</f>
      </c>
      <c r="JA256">
        <f>IF($JC256&gt;=60,INDEX($GR:$GR,$JB256+60),"")</f>
      </c>
      <c r="JB256">
        <f>IFERROR(MATCH($GQ256,$GR$2:$GR$324,0)+1,0)</f>
      </c>
      <c r="JC256">
        <f>IFERROR(INDEX($GS$2:$GS$324,MATCH($GQ256,$GR$2:$GR$324,0)),0)</f>
      </c>
      <c r="JD256" t="s">
        <v>40</v>
      </c>
      <c r="JE256" t="s">
        <v>40</v>
      </c>
    </row>
    <row r="257" spans="1:265" x14ac:dyDescent="0.25">
      <c r="Q257">
        <f>IF(OR($T257="",$P257=""),"",IFERROR($T257/$P257,0))</f>
      </c>
      <c r="R257">
        <f>IF($T257="","",
SUM($S257,$U257,$Z257,$V257,$X257)*
(1-IF($AA257="",0,VALUE($AA257)/100)))</f>
      </c>
      <c r="S257">
        <f>IF($T257="","",$T257)</f>
      </c>
      <c r="U257">
        <f>IF($T257="","",
IF($N257="","",
IF(ISNUMBER(SEARCH("exempt",LOWER($N257))),0,
$T257*(VALUE(SUBSTITUTE($N257,"%",""))/100))))</f>
      </c>
      <c r="AB257">
        <f>IFERROR(IF(FIND(" - ",$K257)&gt;0,MID($K257,FIND(" - ",$K257)+3,LEN($K257)),""),"")</f>
      </c>
      <c r="AK257" t="s">
        <v>827</v>
      </c>
      <c r="AP257">
        <f>IFERROR(LEFT($K257,FIND(" - ",$K257)-1),$K257)</f>
      </c>
      <c r="AS257">
        <f>IF($CH257&gt;=1,INDEX($AQ:$AQ,$CG257+1),"")</f>
      </c>
      <c r="AT257">
        <f>IF($CH257&gt;=2,INDEX($AQ:$AQ,$CG257+2),"")</f>
      </c>
      <c r="AU257">
        <f>IF($CH257&gt;=3,INDEX($AQ:$AQ,$CG257+3),"")</f>
      </c>
      <c r="AV257">
        <f>IF($CH257&gt;=4,INDEX($AQ:$AQ,$CG257+4),"")</f>
      </c>
      <c r="AW257">
        <f>IF($CH257&gt;=5,INDEX($AQ:$AQ,$CG257+5),"")</f>
      </c>
      <c r="AX257">
        <f>IF($CH257&gt;=6,INDEX($AQ:$AQ,$CG257+6),"")</f>
      </c>
      <c r="AY257">
        <f>IF($CH257&gt;=7,INDEX($AQ:$AQ,$CG257+7),"")</f>
      </c>
      <c r="AZ257">
        <f>IF($CH257&gt;=8,INDEX($AQ:$AQ,$CG257+8),"")</f>
      </c>
      <c r="BA257">
        <f>IF($CH257&gt;=9,INDEX($AQ:$AQ,$CG257+9),"")</f>
      </c>
      <c r="BB257">
        <f>IF($CH257&gt;=10,INDEX($AQ:$AQ,$CG257+10),"")</f>
      </c>
      <c r="BC257">
        <f>IF($CH257&gt;=11,INDEX($AQ:$AQ,$CG257+11),"")</f>
      </c>
      <c r="BD257">
        <f>IF($CH257&gt;=12,INDEX($AQ:$AQ,$CG257+12),"")</f>
      </c>
      <c r="BE257">
        <f>IF($CH257&gt;=13,INDEX($AQ:$AQ,$CG257+13),"")</f>
      </c>
      <c r="BF257">
        <f>IF($CH257&gt;=14,INDEX($AQ:$AQ,$CG257+14),"")</f>
      </c>
      <c r="BG257">
        <f>IF($CH257&gt;=15,INDEX($AQ:$AQ,$CG257+15),"")</f>
      </c>
      <c r="BH257">
        <f>IF($CH257&gt;=16,INDEX($AQ:$AQ,$CG257+16),"")</f>
      </c>
      <c r="BI257">
        <f>IF($CH257&gt;=17,INDEX($AQ:$AQ,$CG257+17),"")</f>
      </c>
      <c r="BJ257">
        <f>IF($CH257&gt;=18,INDEX($AQ:$AQ,$CG257+18),"")</f>
      </c>
      <c r="BK257">
        <f>IF($CH257&gt;=19,INDEX($AQ:$AQ,$CG257+19),"")</f>
      </c>
      <c r="BL257">
        <f>IF($CH257&gt;=20,INDEX($AQ:$AQ,$CG257+20),"")</f>
      </c>
      <c r="BM257">
        <f>IF($CH257&gt;=21,INDEX($AQ:$AQ,$CG257+21),"")</f>
      </c>
      <c r="BN257">
        <f>IF($CH257&gt;=22,INDEX($AQ:$AQ,$CG257+22),"")</f>
      </c>
      <c r="BO257">
        <f>IF($CH257&gt;=23,INDEX($AQ:$AQ,$CG257+23),"")</f>
      </c>
      <c r="BP257">
        <f>IF($CH257&gt;=24,INDEX($AQ:$AQ,$CG257+24),"")</f>
      </c>
      <c r="BQ257">
        <f>IF($CH257&gt;=25,INDEX($AQ:$AQ,$CG257+25),"")</f>
      </c>
      <c r="BR257">
        <f>IF($CH257&gt;=26,INDEX($AQ:$AQ,$CG257+26),"")</f>
      </c>
      <c r="BS257">
        <f>IF($CH257&gt;=27,INDEX($AQ:$AQ,$CG257+27),"")</f>
      </c>
      <c r="BT257">
        <f>IF($CH257&gt;=28,INDEX($AQ:$AQ,$CG257+28),"")</f>
      </c>
      <c r="BU257">
        <f>IF($CH257&gt;=29,INDEX($AQ:$AQ,$CG257+29),"")</f>
      </c>
      <c r="BV257">
        <f>IF($CH257&gt;=30,INDEX($AQ:$AQ,$CG257+30),"")</f>
      </c>
      <c r="BW257">
        <f>IF($CH257&gt;=31,INDEX($AQ:$AQ,$CG257+31),"")</f>
      </c>
      <c r="BX257">
        <f>IF($CH257&gt;=32,INDEX($AQ:$AQ,$CG257+32),"")</f>
      </c>
      <c r="BY257">
        <f>IF($CH257&gt;=33,INDEX($AQ:$AQ,$CG257+33),"")</f>
      </c>
      <c r="BZ257">
        <f>IF($CH257&gt;=34,INDEX($AQ:$AQ,$CG257+34),"")</f>
      </c>
      <c r="CA257">
        <f>IF($CH257&gt;=35,INDEX($AQ:$AQ,$CG257+35),"")</f>
      </c>
      <c r="CB257">
        <f>IF($CH257&gt;=36,INDEX($AQ:$AQ,$CG257+36),"")</f>
      </c>
      <c r="CC257">
        <f>IF($CH257&gt;=37,INDEX($AQ:$AQ,$CG257+37),"")</f>
      </c>
      <c r="CD257">
        <f>IF($CH257&gt;=38,INDEX($AQ:$AQ,$CG257+38),"")</f>
      </c>
      <c r="CE257">
        <f>IF($CH257&gt;=39,INDEX($AQ:$AQ,$CG257+39),"")</f>
      </c>
      <c r="CF257">
        <f>IF($CH257&gt;=40,INDEX($AQ:$AQ,$CG257+40),"")</f>
      </c>
      <c r="CG257">
        <f>IFERROR(MATCH($AP257,$AQ$2:$AQ$134,0)+1,0)</f>
      </c>
      <c r="CH257">
        <f>IFERROR(INDEX($AR$2:$AR$134,MATCH($AP257,$AQ$2:$AQ$134,0)),0)</f>
      </c>
      <c r="CI257">
        <f>IFERROR(LEFT($L257,FIND(" - ",$L257)-1),$L257)</f>
      </c>
      <c r="CJ257" t="s">
        <v>218</v>
      </c>
      <c r="CL257">
        <f>IF($DG257&gt;=1,INDEX($CJ:$CJ,$DF257+1),"")</f>
      </c>
      <c r="CM257">
        <f>IF($DG257&gt;=2,INDEX($CJ:$CJ,$DF257+2),"")</f>
      </c>
      <c r="CN257">
        <f>IF($DG257&gt;=3,INDEX($CJ:$CJ,$DF257+3),"")</f>
      </c>
      <c r="CO257">
        <f>IF($DG257&gt;=4,INDEX($CJ:$CJ,$DF257+4),"")</f>
      </c>
      <c r="CP257">
        <f>IF($DG257&gt;=5,INDEX($CJ:$CJ,$DF257+5),"")</f>
      </c>
      <c r="CQ257">
        <f>IF($DG257&gt;=6,INDEX($CJ:$CJ,$DF257+6),"")</f>
      </c>
      <c r="CR257">
        <f>IF($DG257&gt;=7,INDEX($CJ:$CJ,$DF257+7),"")</f>
      </c>
      <c r="CS257">
        <f>IF($DG257&gt;=8,INDEX($CJ:$CJ,$DF257+8),"")</f>
      </c>
      <c r="CT257">
        <f>IF($DG257&gt;=9,INDEX($CJ:$CJ,$DF257+9),"")</f>
      </c>
      <c r="CU257">
        <f>IF($DG257&gt;=10,INDEX($CJ:$CJ,$DF257+10),"")</f>
      </c>
      <c r="CV257">
        <f>IF($DG257&gt;=11,INDEX($CJ:$CJ,$DF257+11),"")</f>
      </c>
      <c r="CW257">
        <f>IF($DG257&gt;=12,INDEX($CJ:$CJ,$DF257+12),"")</f>
      </c>
      <c r="CX257">
        <f>IF($DG257&gt;=13,INDEX($CJ:$CJ,$DF257+13),"")</f>
      </c>
      <c r="CY257">
        <f>IF($DG257&gt;=14,INDEX($CJ:$CJ,$DF257+14),"")</f>
      </c>
      <c r="CZ257">
        <f>IF($DG257&gt;=15,INDEX($CJ:$CJ,$DF257+15),"")</f>
      </c>
      <c r="DA257">
        <f>IF($DG257&gt;=16,INDEX($CJ:$CJ,$DF257+16),"")</f>
      </c>
      <c r="DB257">
        <f>IF($DG257&gt;=17,INDEX($CJ:$CJ,$DF257+17),"")</f>
      </c>
      <c r="DC257">
        <f>IF($DG257&gt;=18,INDEX($CJ:$CJ,$DF257+18),"")</f>
      </c>
      <c r="DD257">
        <f>IF($DG257&gt;=19,INDEX($CJ:$CJ,$DF257+19),"")</f>
      </c>
      <c r="DE257">
        <f>IF($DG257&gt;=20,INDEX($CJ:$CJ,$DF257+20),"")</f>
      </c>
      <c r="DF257">
        <f>IFERROR(MATCH($CI257,$CJ$2:$CJ$263,0)+1,0)</f>
      </c>
      <c r="DG257">
        <f>IFERROR(INDEX($CK$2:$CK$263,MATCH($CI257,$CJ$2:$CJ$263,0)),0)</f>
      </c>
      <c r="DH257">
        <f>IFERROR(INDEX($AO:$AO,MATCH($N257,$AN:$AN,0))&amp;"","")</f>
      </c>
      <c r="DL257">
        <f>IF($GO257&gt;=1,INDEX($DI:$DI,$GN257+1),"")</f>
      </c>
      <c r="DM257">
        <f>IF($GO257&gt;=2,INDEX($DI:$DI,$GN257+2),"")</f>
      </c>
      <c r="DN257">
        <f>IF($GO257&gt;=3,INDEX($DI:$DI,$GN257+3),"")</f>
      </c>
      <c r="DO257">
        <f>IF($GO257&gt;=4,INDEX($DI:$DI,$GN257+4),"")</f>
      </c>
      <c r="DP257">
        <f>IF($GO257&gt;=5,INDEX($DI:$DI,$GN257+5),"")</f>
      </c>
      <c r="DQ257">
        <f>IF($GO257&gt;=6,INDEX($DI:$DI,$GN257+6),"")</f>
      </c>
      <c r="DR257">
        <f>IF($GO257&gt;=7,INDEX($DI:$DI,$GN257+7),"")</f>
      </c>
      <c r="DS257">
        <f>IF($GO257&gt;=8,INDEX($DI:$DI,$GN257+8),"")</f>
      </c>
      <c r="DT257">
        <f>IF($GO257&gt;=9,INDEX($DI:$DI,$GN257+9),"")</f>
      </c>
      <c r="DU257">
        <f>IF($GO257&gt;=10,INDEX($DI:$DI,$GN257+10),"")</f>
      </c>
      <c r="DV257">
        <f>IF($GO257&gt;=11,INDEX($DI:$DI,$GN257+11),"")</f>
      </c>
      <c r="DW257">
        <f>IF($GO257&gt;=12,INDEX($DI:$DI,$GN257+12),"")</f>
      </c>
      <c r="DX257">
        <f>IF($GO257&gt;=13,INDEX($DI:$DI,$GN257+13),"")</f>
      </c>
      <c r="DY257">
        <f>IF($GO257&gt;=14,INDEX($DI:$DI,$GN257+14),"")</f>
      </c>
      <c r="DZ257">
        <f>IF($GO257&gt;=15,INDEX($DI:$DI,$GN257+15),"")</f>
      </c>
      <c r="EA257">
        <f>IF($GO257&gt;=16,INDEX($DI:$DI,$GN257+16),"")</f>
      </c>
      <c r="EB257">
        <f>IF($GO257&gt;=17,INDEX($DI:$DI,$GN257+17),"")</f>
      </c>
      <c r="EC257">
        <f>IF($GO257&gt;=18,INDEX($DI:$DI,$GN257+18),"")</f>
      </c>
      <c r="ED257">
        <f>IF($GO257&gt;=19,INDEX($DI:$DI,$GN257+19),"")</f>
      </c>
      <c r="EE257">
        <f>IF($GO257&gt;=20,INDEX($DI:$DI,$GN257+20),"")</f>
      </c>
      <c r="EF257">
        <f>IF($GO257&gt;=21,INDEX($DI:$DI,$GN257+21),"")</f>
      </c>
      <c r="EG257">
        <f>IF($GO257&gt;=22,INDEX($DI:$DI,$GN257+22),"")</f>
      </c>
      <c r="EH257">
        <f>IF($GO257&gt;=23,INDEX($DI:$DI,$GN257+23),"")</f>
      </c>
      <c r="EI257">
        <f>IF($GO257&gt;=24,INDEX($DI:$DI,$GN257+24),"")</f>
      </c>
      <c r="EJ257">
        <f>IF($GO257&gt;=25,INDEX($DI:$DI,$GN257+25),"")</f>
      </c>
      <c r="EK257">
        <f>IF($GO257&gt;=26,INDEX($DI:$DI,$GN257+26),"")</f>
      </c>
      <c r="EL257">
        <f>IF($GO257&gt;=27,INDEX($DI:$DI,$GN257+27),"")</f>
      </c>
      <c r="EM257">
        <f>IF($GO257&gt;=28,INDEX($DI:$DI,$GN257+28),"")</f>
      </c>
      <c r="EN257">
        <f>IF($GO257&gt;=29,INDEX($DI:$DI,$GN257+29),"")</f>
      </c>
      <c r="EO257">
        <f>IF($GO257&gt;=30,INDEX($DI:$DI,$GN257+30),"")</f>
      </c>
      <c r="EP257">
        <f>IF($GO257&gt;=31,INDEX($DI:$DI,$GN257+31),"")</f>
      </c>
      <c r="EQ257">
        <f>IF($GO257&gt;=32,INDEX($DI:$DI,$GN257+32),"")</f>
      </c>
      <c r="ER257">
        <f>IF($GO257&gt;=33,INDEX($DI:$DI,$GN257+33),"")</f>
      </c>
      <c r="ES257">
        <f>IF($GO257&gt;=34,INDEX($DI:$DI,$GN257+34),"")</f>
      </c>
      <c r="ET257">
        <f>IF($GO257&gt;=35,INDEX($DI:$DI,$GN257+35),"")</f>
      </c>
      <c r="EU257">
        <f>IF($GO257&gt;=36,INDEX($DI:$DI,$GN257+36),"")</f>
      </c>
      <c r="EV257">
        <f>IF($GO257&gt;=37,INDEX($DI:$DI,$GN257+37),"")</f>
      </c>
      <c r="EW257">
        <f>IF($GO257&gt;=38,INDEX($DI:$DI,$GN257+38),"")</f>
      </c>
      <c r="EX257">
        <f>IF($GO257&gt;=39,INDEX($DI:$DI,$GN257+39),"")</f>
      </c>
      <c r="EY257">
        <f>IF($GO257&gt;=40,INDEX($DI:$DI,$GN257+40),"")</f>
      </c>
      <c r="EZ257">
        <f>IF($GO257&gt;=1,INDEX($DJ:$DJ,$GN257+1),"")</f>
      </c>
      <c r="FA257">
        <f>IF($GO257&gt;=2,INDEX($DJ:$DJ,$GN257+2),"")</f>
      </c>
      <c r="FB257">
        <f>IF($GO257&gt;=3,INDEX($DJ:$DJ,$GN257+3),"")</f>
      </c>
      <c r="FC257">
        <f>IF($GO257&gt;=4,INDEX($DJ:$DJ,$GN257+4),"")</f>
      </c>
      <c r="FD257">
        <f>IF($GO257&gt;=5,INDEX($DJ:$DJ,$GN257+5),"")</f>
      </c>
      <c r="FE257">
        <f>IF($GO257&gt;=6,INDEX($DJ:$DJ,$GN257+6),"")</f>
      </c>
      <c r="FF257">
        <f>IF($GO257&gt;=7,INDEX($DJ:$DJ,$GN257+7),"")</f>
      </c>
      <c r="FG257">
        <f>IF($GO257&gt;=8,INDEX($DJ:$DJ,$GN257+8),"")</f>
      </c>
      <c r="FH257">
        <f>IF($GO257&gt;=9,INDEX($DJ:$DJ,$GN257+9),"")</f>
      </c>
      <c r="FI257">
        <f>IF($GO257&gt;=10,INDEX($DJ:$DJ,$GN257+10),"")</f>
      </c>
      <c r="FJ257">
        <f>IF($GO257&gt;=11,INDEX($DJ:$DJ,$GN257+11),"")</f>
      </c>
      <c r="FK257">
        <f>IF($GO257&gt;=12,INDEX($DJ:$DJ,$GN257+12),"")</f>
      </c>
      <c r="FL257">
        <f>IF($GO257&gt;=13,INDEX($DJ:$DJ,$GN257+13),"")</f>
      </c>
      <c r="FM257">
        <f>IF($GO257&gt;=14,INDEX($DJ:$DJ,$GN257+14),"")</f>
      </c>
      <c r="FN257">
        <f>IF($GO257&gt;=15,INDEX($DJ:$DJ,$GN257+15),"")</f>
      </c>
      <c r="FO257">
        <f>IF($GO257&gt;=16,INDEX($DJ:$DJ,$GN257+16),"")</f>
      </c>
      <c r="FP257">
        <f>IF($GO257&gt;=17,INDEX($DJ:$DJ,$GN257+17),"")</f>
      </c>
      <c r="FQ257">
        <f>IF($GO257&gt;=18,INDEX($DJ:$DJ,$GN257+18),"")</f>
      </c>
      <c r="FR257">
        <f>IF($GO257&gt;=19,INDEX($DJ:$DJ,$GN257+19),"")</f>
      </c>
      <c r="FS257">
        <f>IF($GO257&gt;=20,INDEX($DJ:$DJ,$GN257+20),"")</f>
      </c>
      <c r="FT257">
        <f>IF($GO257&gt;=21,INDEX($DJ:$DJ,$GN257+21),"")</f>
      </c>
      <c r="FU257">
        <f>IF($GO257&gt;=22,INDEX($DJ:$DJ,$GN257+22),"")</f>
      </c>
      <c r="FV257">
        <f>IF($GO257&gt;=23,INDEX($DJ:$DJ,$GN257+23),"")</f>
      </c>
      <c r="FW257">
        <f>IF($GO257&gt;=24,INDEX($DJ:$DJ,$GN257+24),"")</f>
      </c>
      <c r="FX257">
        <f>IF($GO257&gt;=25,INDEX($DJ:$DJ,$GN257+25),"")</f>
      </c>
      <c r="FY257">
        <f>IF($GO257&gt;=26,INDEX($DJ:$DJ,$GN257+26),"")</f>
      </c>
      <c r="FZ257">
        <f>IF($GO257&gt;=27,INDEX($DJ:$DJ,$GN257+27),"")</f>
      </c>
      <c r="GA257">
        <f>IF($GO257&gt;=28,INDEX($DJ:$DJ,$GN257+28),"")</f>
      </c>
      <c r="GB257">
        <f>IF($GO257&gt;=29,INDEX($DJ:$DJ,$GN257+29),"")</f>
      </c>
      <c r="GC257">
        <f>IF($GO257&gt;=30,INDEX($DJ:$DJ,$GN257+30),"")</f>
      </c>
      <c r="GD257">
        <f>IF($GO257&gt;=31,INDEX($DJ:$DJ,$GN257+31),"")</f>
      </c>
      <c r="GE257">
        <f>IF($GO257&gt;=32,INDEX($DJ:$DJ,$GN257+32),"")</f>
      </c>
      <c r="GF257">
        <f>IF($GO257&gt;=33,INDEX($DJ:$DJ,$GN257+33),"")</f>
      </c>
      <c r="GG257">
        <f>IF($GO257&gt;=34,INDEX($DJ:$DJ,$GN257+34),"")</f>
      </c>
      <c r="GH257">
        <f>IF($GO257&gt;=35,INDEX($DJ:$DJ,$GN257+35),"")</f>
      </c>
      <c r="GI257">
        <f>IF($GO257&gt;=36,INDEX($DJ:$DJ,$GN257+36),"")</f>
      </c>
      <c r="GJ257">
        <f>IF($GO257&gt;=37,INDEX($DJ:$DJ,$GN257+37),"")</f>
      </c>
      <c r="GK257">
        <f>IF($GO257&gt;=38,INDEX($DJ:$DJ,$GN257+38),"")</f>
      </c>
      <c r="GL257">
        <f>IF($GO257&gt;=39,INDEX($DJ:$DJ,$GN257+39),"")</f>
      </c>
      <c r="GM257">
        <f>IF($GO257&gt;=40,INDEX($DJ:$DJ,$GN257+40),"")</f>
      </c>
      <c r="GN257">
        <f>IFERROR(MATCH($DH257,$DI$2:$DI$148,0)+1,0)</f>
      </c>
      <c r="GO257">
        <f>IFERROR(INDEX($DK$2:$DK$148,MATCH($DH257,$DI$2:$DI$148,0)),0)</f>
      </c>
      <c r="GP257">
        <f>IFERROR(MATCH($Y257,$DL$257:$EY$257,0),0)</f>
      </c>
      <c r="GQ257">
        <f>IF($GP257&gt;0,INDEX($EZ$257:$GM$257,$GP257),"")</f>
      </c>
      <c r="GR257" t="s">
        <v>828</v>
      </c>
      <c r="GT257">
        <f>IF($JC257&gt;=1,INDEX($GR:$GR,$JB257+1),"")</f>
      </c>
      <c r="GU257">
        <f>IF($JC257&gt;=2,INDEX($GR:$GR,$JB257+2),"")</f>
      </c>
      <c r="GV257">
        <f>IF($JC257&gt;=3,INDEX($GR:$GR,$JB257+3),"")</f>
      </c>
      <c r="GW257">
        <f>IF($JC257&gt;=4,INDEX($GR:$GR,$JB257+4),"")</f>
      </c>
      <c r="GX257">
        <f>IF($JC257&gt;=5,INDEX($GR:$GR,$JB257+5),"")</f>
      </c>
      <c r="GY257">
        <f>IF($JC257&gt;=6,INDEX($GR:$GR,$JB257+6),"")</f>
      </c>
      <c r="GZ257">
        <f>IF($JC257&gt;=7,INDEX($GR:$GR,$JB257+7),"")</f>
      </c>
      <c r="HA257">
        <f>IF($JC257&gt;=8,INDEX($GR:$GR,$JB257+8),"")</f>
      </c>
      <c r="HB257">
        <f>IF($JC257&gt;=9,INDEX($GR:$GR,$JB257+9),"")</f>
      </c>
      <c r="HC257">
        <f>IF($JC257&gt;=10,INDEX($GR:$GR,$JB257+10),"")</f>
      </c>
      <c r="HD257">
        <f>IF($JC257&gt;=11,INDEX($GR:$GR,$JB257+11),"")</f>
      </c>
      <c r="HE257">
        <f>IF($JC257&gt;=12,INDEX($GR:$GR,$JB257+12),"")</f>
      </c>
      <c r="HF257">
        <f>IF($JC257&gt;=13,INDEX($GR:$GR,$JB257+13),"")</f>
      </c>
      <c r="HG257">
        <f>IF($JC257&gt;=14,INDEX($GR:$GR,$JB257+14),"")</f>
      </c>
      <c r="HH257">
        <f>IF($JC257&gt;=15,INDEX($GR:$GR,$JB257+15),"")</f>
      </c>
      <c r="HI257">
        <f>IF($JC257&gt;=16,INDEX($GR:$GR,$JB257+16),"")</f>
      </c>
      <c r="HJ257">
        <f>IF($JC257&gt;=17,INDEX($GR:$GR,$JB257+17),"")</f>
      </c>
      <c r="HK257">
        <f>IF($JC257&gt;=18,INDEX($GR:$GR,$JB257+18),"")</f>
      </c>
      <c r="HL257">
        <f>IF($JC257&gt;=19,INDEX($GR:$GR,$JB257+19),"")</f>
      </c>
      <c r="HM257">
        <f>IF($JC257&gt;=20,INDEX($GR:$GR,$JB257+20),"")</f>
      </c>
      <c r="HN257">
        <f>IF($JC257&gt;=21,INDEX($GR:$GR,$JB257+21),"")</f>
      </c>
      <c r="HO257">
        <f>IF($JC257&gt;=22,INDEX($GR:$GR,$JB257+22),"")</f>
      </c>
      <c r="HP257">
        <f>IF($JC257&gt;=23,INDEX($GR:$GR,$JB257+23),"")</f>
      </c>
      <c r="HQ257">
        <f>IF($JC257&gt;=24,INDEX($GR:$GR,$JB257+24),"")</f>
      </c>
      <c r="HR257">
        <f>IF($JC257&gt;=25,INDEX($GR:$GR,$JB257+25),"")</f>
      </c>
      <c r="HS257">
        <f>IF($JC257&gt;=26,INDEX($GR:$GR,$JB257+26),"")</f>
      </c>
      <c r="HT257">
        <f>IF($JC257&gt;=27,INDEX($GR:$GR,$JB257+27),"")</f>
      </c>
      <c r="HU257">
        <f>IF($JC257&gt;=28,INDEX($GR:$GR,$JB257+28),"")</f>
      </c>
      <c r="HV257">
        <f>IF($JC257&gt;=29,INDEX($GR:$GR,$JB257+29),"")</f>
      </c>
      <c r="HW257">
        <f>IF($JC257&gt;=30,INDEX($GR:$GR,$JB257+30),"")</f>
      </c>
      <c r="HX257">
        <f>IF($JC257&gt;=31,INDEX($GR:$GR,$JB257+31),"")</f>
      </c>
      <c r="HY257">
        <f>IF($JC257&gt;=32,INDEX($GR:$GR,$JB257+32),"")</f>
      </c>
      <c r="HZ257">
        <f>IF($JC257&gt;=33,INDEX($GR:$GR,$JB257+33),"")</f>
      </c>
      <c r="IA257">
        <f>IF($JC257&gt;=34,INDEX($GR:$GR,$JB257+34),"")</f>
      </c>
      <c r="IB257">
        <f>IF($JC257&gt;=35,INDEX($GR:$GR,$JB257+35),"")</f>
      </c>
      <c r="IC257">
        <f>IF($JC257&gt;=36,INDEX($GR:$GR,$JB257+36),"")</f>
      </c>
      <c r="ID257">
        <f>IF($JC257&gt;=37,INDEX($GR:$GR,$JB257+37),"")</f>
      </c>
      <c r="IE257">
        <f>IF($JC257&gt;=38,INDEX($GR:$GR,$JB257+38),"")</f>
      </c>
      <c r="IF257">
        <f>IF($JC257&gt;=39,INDEX($GR:$GR,$JB257+39),"")</f>
      </c>
      <c r="IG257">
        <f>IF($JC257&gt;=40,INDEX($GR:$GR,$JB257+40),"")</f>
      </c>
      <c r="IH257">
        <f>IF($JC257&gt;=41,INDEX($GR:$GR,$JB257+41),"")</f>
      </c>
      <c r="II257">
        <f>IF($JC257&gt;=42,INDEX($GR:$GR,$JB257+42),"")</f>
      </c>
      <c r="IJ257">
        <f>IF($JC257&gt;=43,INDEX($GR:$GR,$JB257+43),"")</f>
      </c>
      <c r="IK257">
        <f>IF($JC257&gt;=44,INDEX($GR:$GR,$JB257+44),"")</f>
      </c>
      <c r="IL257">
        <f>IF($JC257&gt;=45,INDEX($GR:$GR,$JB257+45),"")</f>
      </c>
      <c r="IM257">
        <f>IF($JC257&gt;=46,INDEX($GR:$GR,$JB257+46),"")</f>
      </c>
      <c r="IN257">
        <f>IF($JC257&gt;=47,INDEX($GR:$GR,$JB257+47),"")</f>
      </c>
      <c r="IO257">
        <f>IF($JC257&gt;=48,INDEX($GR:$GR,$JB257+48),"")</f>
      </c>
      <c r="IP257">
        <f>IF($JC257&gt;=49,INDEX($GR:$GR,$JB257+49),"")</f>
      </c>
      <c r="IQ257">
        <f>IF($JC257&gt;=50,INDEX($GR:$GR,$JB257+50),"")</f>
      </c>
      <c r="IR257">
        <f>IF($JC257&gt;=51,INDEX($GR:$GR,$JB257+51),"")</f>
      </c>
      <c r="IS257">
        <f>IF($JC257&gt;=52,INDEX($GR:$GR,$JB257+52),"")</f>
      </c>
      <c r="IT257">
        <f>IF($JC257&gt;=53,INDEX($GR:$GR,$JB257+53),"")</f>
      </c>
      <c r="IU257">
        <f>IF($JC257&gt;=54,INDEX($GR:$GR,$JB257+54),"")</f>
      </c>
      <c r="IV257">
        <f>IF($JC257&gt;=55,INDEX($GR:$GR,$JB257+55),"")</f>
      </c>
      <c r="IW257">
        <f>IF($JC257&gt;=56,INDEX($GR:$GR,$JB257+56),"")</f>
      </c>
      <c r="IX257">
        <f>IF($JC257&gt;=57,INDEX($GR:$GR,$JB257+57),"")</f>
      </c>
      <c r="IY257">
        <f>IF($JC257&gt;=58,INDEX($GR:$GR,$JB257+58),"")</f>
      </c>
      <c r="IZ257">
        <f>IF($JC257&gt;=59,INDEX($GR:$GR,$JB257+59),"")</f>
      </c>
      <c r="JA257">
        <f>IF($JC257&gt;=60,INDEX($GR:$GR,$JB257+60),"")</f>
      </c>
      <c r="JB257">
        <f>IFERROR(MATCH($GQ257,$GR$2:$GR$324,0)+1,0)</f>
      </c>
      <c r="JC257">
        <f>IFERROR(INDEX($GS$2:$GS$324,MATCH($GQ257,$GR$2:$GR$324,0)),0)</f>
      </c>
      <c r="JD257" t="s">
        <v>40</v>
      </c>
      <c r="JE257" t="s">
        <v>40</v>
      </c>
    </row>
    <row r="258" spans="1:265" x14ac:dyDescent="0.25">
      <c r="Q258">
        <f>IF(OR($T258="",$P258=""),"",IFERROR($T258/$P258,0))</f>
      </c>
      <c r="R258">
        <f>IF($T258="","",
SUM($S258,$U258,$Z258,$V258,$X258)*
(1-IF($AA258="",0,VALUE($AA258)/100)))</f>
      </c>
      <c r="S258">
        <f>IF($T258="","",$T258)</f>
      </c>
      <c r="U258">
        <f>IF($T258="","",
IF($N258="","",
IF(ISNUMBER(SEARCH("exempt",LOWER($N258))),0,
$T258*(VALUE(SUBSTITUTE($N258,"%",""))/100))))</f>
      </c>
      <c r="AB258">
        <f>IFERROR(IF(FIND(" - ",$K258)&gt;0,MID($K258,FIND(" - ",$K258)+3,LEN($K258)),""),"")</f>
      </c>
      <c r="AK258" t="s">
        <v>829</v>
      </c>
      <c r="AP258">
        <f>IFERROR(LEFT($K258,FIND(" - ",$K258)-1),$K258)</f>
      </c>
      <c r="AS258">
        <f>IF($CH258&gt;=1,INDEX($AQ:$AQ,$CG258+1),"")</f>
      </c>
      <c r="AT258">
        <f>IF($CH258&gt;=2,INDEX($AQ:$AQ,$CG258+2),"")</f>
      </c>
      <c r="AU258">
        <f>IF($CH258&gt;=3,INDEX($AQ:$AQ,$CG258+3),"")</f>
      </c>
      <c r="AV258">
        <f>IF($CH258&gt;=4,INDEX($AQ:$AQ,$CG258+4),"")</f>
      </c>
      <c r="AW258">
        <f>IF($CH258&gt;=5,INDEX($AQ:$AQ,$CG258+5),"")</f>
      </c>
      <c r="AX258">
        <f>IF($CH258&gt;=6,INDEX($AQ:$AQ,$CG258+6),"")</f>
      </c>
      <c r="AY258">
        <f>IF($CH258&gt;=7,INDEX($AQ:$AQ,$CG258+7),"")</f>
      </c>
      <c r="AZ258">
        <f>IF($CH258&gt;=8,INDEX($AQ:$AQ,$CG258+8),"")</f>
      </c>
      <c r="BA258">
        <f>IF($CH258&gt;=9,INDEX($AQ:$AQ,$CG258+9),"")</f>
      </c>
      <c r="BB258">
        <f>IF($CH258&gt;=10,INDEX($AQ:$AQ,$CG258+10),"")</f>
      </c>
      <c r="BC258">
        <f>IF($CH258&gt;=11,INDEX($AQ:$AQ,$CG258+11),"")</f>
      </c>
      <c r="BD258">
        <f>IF($CH258&gt;=12,INDEX($AQ:$AQ,$CG258+12),"")</f>
      </c>
      <c r="BE258">
        <f>IF($CH258&gt;=13,INDEX($AQ:$AQ,$CG258+13),"")</f>
      </c>
      <c r="BF258">
        <f>IF($CH258&gt;=14,INDEX($AQ:$AQ,$CG258+14),"")</f>
      </c>
      <c r="BG258">
        <f>IF($CH258&gt;=15,INDEX($AQ:$AQ,$CG258+15),"")</f>
      </c>
      <c r="BH258">
        <f>IF($CH258&gt;=16,INDEX($AQ:$AQ,$CG258+16),"")</f>
      </c>
      <c r="BI258">
        <f>IF($CH258&gt;=17,INDEX($AQ:$AQ,$CG258+17),"")</f>
      </c>
      <c r="BJ258">
        <f>IF($CH258&gt;=18,INDEX($AQ:$AQ,$CG258+18),"")</f>
      </c>
      <c r="BK258">
        <f>IF($CH258&gt;=19,INDEX($AQ:$AQ,$CG258+19),"")</f>
      </c>
      <c r="BL258">
        <f>IF($CH258&gt;=20,INDEX($AQ:$AQ,$CG258+20),"")</f>
      </c>
      <c r="BM258">
        <f>IF($CH258&gt;=21,INDEX($AQ:$AQ,$CG258+21),"")</f>
      </c>
      <c r="BN258">
        <f>IF($CH258&gt;=22,INDEX($AQ:$AQ,$CG258+22),"")</f>
      </c>
      <c r="BO258">
        <f>IF($CH258&gt;=23,INDEX($AQ:$AQ,$CG258+23),"")</f>
      </c>
      <c r="BP258">
        <f>IF($CH258&gt;=24,INDEX($AQ:$AQ,$CG258+24),"")</f>
      </c>
      <c r="BQ258">
        <f>IF($CH258&gt;=25,INDEX($AQ:$AQ,$CG258+25),"")</f>
      </c>
      <c r="BR258">
        <f>IF($CH258&gt;=26,INDEX($AQ:$AQ,$CG258+26),"")</f>
      </c>
      <c r="BS258">
        <f>IF($CH258&gt;=27,INDEX($AQ:$AQ,$CG258+27),"")</f>
      </c>
      <c r="BT258">
        <f>IF($CH258&gt;=28,INDEX($AQ:$AQ,$CG258+28),"")</f>
      </c>
      <c r="BU258">
        <f>IF($CH258&gt;=29,INDEX($AQ:$AQ,$CG258+29),"")</f>
      </c>
      <c r="BV258">
        <f>IF($CH258&gt;=30,INDEX($AQ:$AQ,$CG258+30),"")</f>
      </c>
      <c r="BW258">
        <f>IF($CH258&gt;=31,INDEX($AQ:$AQ,$CG258+31),"")</f>
      </c>
      <c r="BX258">
        <f>IF($CH258&gt;=32,INDEX($AQ:$AQ,$CG258+32),"")</f>
      </c>
      <c r="BY258">
        <f>IF($CH258&gt;=33,INDEX($AQ:$AQ,$CG258+33),"")</f>
      </c>
      <c r="BZ258">
        <f>IF($CH258&gt;=34,INDEX($AQ:$AQ,$CG258+34),"")</f>
      </c>
      <c r="CA258">
        <f>IF($CH258&gt;=35,INDEX($AQ:$AQ,$CG258+35),"")</f>
      </c>
      <c r="CB258">
        <f>IF($CH258&gt;=36,INDEX($AQ:$AQ,$CG258+36),"")</f>
      </c>
      <c r="CC258">
        <f>IF($CH258&gt;=37,INDEX($AQ:$AQ,$CG258+37),"")</f>
      </c>
      <c r="CD258">
        <f>IF($CH258&gt;=38,INDEX($AQ:$AQ,$CG258+38),"")</f>
      </c>
      <c r="CE258">
        <f>IF($CH258&gt;=39,INDEX($AQ:$AQ,$CG258+39),"")</f>
      </c>
      <c r="CF258">
        <f>IF($CH258&gt;=40,INDEX($AQ:$AQ,$CG258+40),"")</f>
      </c>
      <c r="CG258">
        <f>IFERROR(MATCH($AP258,$AQ$2:$AQ$134,0)+1,0)</f>
      </c>
      <c r="CH258">
        <f>IFERROR(INDEX($AR$2:$AR$134,MATCH($AP258,$AQ$2:$AQ$134,0)),0)</f>
      </c>
      <c r="CI258">
        <f>IFERROR(LEFT($L258,FIND(" - ",$L258)-1),$L258)</f>
      </c>
      <c r="CJ258" t="s">
        <v>830</v>
      </c>
      <c r="CK258">
        <v>1</v>
      </c>
      <c r="CL258">
        <f>IF($DG258&gt;=1,INDEX($CJ:$CJ,$DF258+1),"")</f>
      </c>
      <c r="CM258">
        <f>IF($DG258&gt;=2,INDEX($CJ:$CJ,$DF258+2),"")</f>
      </c>
      <c r="CN258">
        <f>IF($DG258&gt;=3,INDEX($CJ:$CJ,$DF258+3),"")</f>
      </c>
      <c r="CO258">
        <f>IF($DG258&gt;=4,INDEX($CJ:$CJ,$DF258+4),"")</f>
      </c>
      <c r="CP258">
        <f>IF($DG258&gt;=5,INDEX($CJ:$CJ,$DF258+5),"")</f>
      </c>
      <c r="CQ258">
        <f>IF($DG258&gt;=6,INDEX($CJ:$CJ,$DF258+6),"")</f>
      </c>
      <c r="CR258">
        <f>IF($DG258&gt;=7,INDEX($CJ:$CJ,$DF258+7),"")</f>
      </c>
      <c r="CS258">
        <f>IF($DG258&gt;=8,INDEX($CJ:$CJ,$DF258+8),"")</f>
      </c>
      <c r="CT258">
        <f>IF($DG258&gt;=9,INDEX($CJ:$CJ,$DF258+9),"")</f>
      </c>
      <c r="CU258">
        <f>IF($DG258&gt;=10,INDEX($CJ:$CJ,$DF258+10),"")</f>
      </c>
      <c r="CV258">
        <f>IF($DG258&gt;=11,INDEX($CJ:$CJ,$DF258+11),"")</f>
      </c>
      <c r="CW258">
        <f>IF($DG258&gt;=12,INDEX($CJ:$CJ,$DF258+12),"")</f>
      </c>
      <c r="CX258">
        <f>IF($DG258&gt;=13,INDEX($CJ:$CJ,$DF258+13),"")</f>
      </c>
      <c r="CY258">
        <f>IF($DG258&gt;=14,INDEX($CJ:$CJ,$DF258+14),"")</f>
      </c>
      <c r="CZ258">
        <f>IF($DG258&gt;=15,INDEX($CJ:$CJ,$DF258+15),"")</f>
      </c>
      <c r="DA258">
        <f>IF($DG258&gt;=16,INDEX($CJ:$CJ,$DF258+16),"")</f>
      </c>
      <c r="DB258">
        <f>IF($DG258&gt;=17,INDEX($CJ:$CJ,$DF258+17),"")</f>
      </c>
      <c r="DC258">
        <f>IF($DG258&gt;=18,INDEX($CJ:$CJ,$DF258+18),"")</f>
      </c>
      <c r="DD258">
        <f>IF($DG258&gt;=19,INDEX($CJ:$CJ,$DF258+19),"")</f>
      </c>
      <c r="DE258">
        <f>IF($DG258&gt;=20,INDEX($CJ:$CJ,$DF258+20),"")</f>
      </c>
      <c r="DF258">
        <f>IFERROR(MATCH($CI258,$CJ$2:$CJ$263,0)+1,0)</f>
      </c>
      <c r="DG258">
        <f>IFERROR(INDEX($CK$2:$CK$263,MATCH($CI258,$CJ$2:$CJ$263,0)),0)</f>
      </c>
      <c r="DH258">
        <f>IFERROR(INDEX($AO:$AO,MATCH($N258,$AN:$AN,0))&amp;"","")</f>
      </c>
      <c r="DL258">
        <f>IF($GO258&gt;=1,INDEX($DI:$DI,$GN258+1),"")</f>
      </c>
      <c r="DM258">
        <f>IF($GO258&gt;=2,INDEX($DI:$DI,$GN258+2),"")</f>
      </c>
      <c r="DN258">
        <f>IF($GO258&gt;=3,INDEX($DI:$DI,$GN258+3),"")</f>
      </c>
      <c r="DO258">
        <f>IF($GO258&gt;=4,INDEX($DI:$DI,$GN258+4),"")</f>
      </c>
      <c r="DP258">
        <f>IF($GO258&gt;=5,INDEX($DI:$DI,$GN258+5),"")</f>
      </c>
      <c r="DQ258">
        <f>IF($GO258&gt;=6,INDEX($DI:$DI,$GN258+6),"")</f>
      </c>
      <c r="DR258">
        <f>IF($GO258&gt;=7,INDEX($DI:$DI,$GN258+7),"")</f>
      </c>
      <c r="DS258">
        <f>IF($GO258&gt;=8,INDEX($DI:$DI,$GN258+8),"")</f>
      </c>
      <c r="DT258">
        <f>IF($GO258&gt;=9,INDEX($DI:$DI,$GN258+9),"")</f>
      </c>
      <c r="DU258">
        <f>IF($GO258&gt;=10,INDEX($DI:$DI,$GN258+10),"")</f>
      </c>
      <c r="DV258">
        <f>IF($GO258&gt;=11,INDEX($DI:$DI,$GN258+11),"")</f>
      </c>
      <c r="DW258">
        <f>IF($GO258&gt;=12,INDEX($DI:$DI,$GN258+12),"")</f>
      </c>
      <c r="DX258">
        <f>IF($GO258&gt;=13,INDEX($DI:$DI,$GN258+13),"")</f>
      </c>
      <c r="DY258">
        <f>IF($GO258&gt;=14,INDEX($DI:$DI,$GN258+14),"")</f>
      </c>
      <c r="DZ258">
        <f>IF($GO258&gt;=15,INDEX($DI:$DI,$GN258+15),"")</f>
      </c>
      <c r="EA258">
        <f>IF($GO258&gt;=16,INDEX($DI:$DI,$GN258+16),"")</f>
      </c>
      <c r="EB258">
        <f>IF($GO258&gt;=17,INDEX($DI:$DI,$GN258+17),"")</f>
      </c>
      <c r="EC258">
        <f>IF($GO258&gt;=18,INDEX($DI:$DI,$GN258+18),"")</f>
      </c>
      <c r="ED258">
        <f>IF($GO258&gt;=19,INDEX($DI:$DI,$GN258+19),"")</f>
      </c>
      <c r="EE258">
        <f>IF($GO258&gt;=20,INDEX($DI:$DI,$GN258+20),"")</f>
      </c>
      <c r="EF258">
        <f>IF($GO258&gt;=21,INDEX($DI:$DI,$GN258+21),"")</f>
      </c>
      <c r="EG258">
        <f>IF($GO258&gt;=22,INDEX($DI:$DI,$GN258+22),"")</f>
      </c>
      <c r="EH258">
        <f>IF($GO258&gt;=23,INDEX($DI:$DI,$GN258+23),"")</f>
      </c>
      <c r="EI258">
        <f>IF($GO258&gt;=24,INDEX($DI:$DI,$GN258+24),"")</f>
      </c>
      <c r="EJ258">
        <f>IF($GO258&gt;=25,INDEX($DI:$DI,$GN258+25),"")</f>
      </c>
      <c r="EK258">
        <f>IF($GO258&gt;=26,INDEX($DI:$DI,$GN258+26),"")</f>
      </c>
      <c r="EL258">
        <f>IF($GO258&gt;=27,INDEX($DI:$DI,$GN258+27),"")</f>
      </c>
      <c r="EM258">
        <f>IF($GO258&gt;=28,INDEX($DI:$DI,$GN258+28),"")</f>
      </c>
      <c r="EN258">
        <f>IF($GO258&gt;=29,INDEX($DI:$DI,$GN258+29),"")</f>
      </c>
      <c r="EO258">
        <f>IF($GO258&gt;=30,INDEX($DI:$DI,$GN258+30),"")</f>
      </c>
      <c r="EP258">
        <f>IF($GO258&gt;=31,INDEX($DI:$DI,$GN258+31),"")</f>
      </c>
      <c r="EQ258">
        <f>IF($GO258&gt;=32,INDEX($DI:$DI,$GN258+32),"")</f>
      </c>
      <c r="ER258">
        <f>IF($GO258&gt;=33,INDEX($DI:$DI,$GN258+33),"")</f>
      </c>
      <c r="ES258">
        <f>IF($GO258&gt;=34,INDEX($DI:$DI,$GN258+34),"")</f>
      </c>
      <c r="ET258">
        <f>IF($GO258&gt;=35,INDEX($DI:$DI,$GN258+35),"")</f>
      </c>
      <c r="EU258">
        <f>IF($GO258&gt;=36,INDEX($DI:$DI,$GN258+36),"")</f>
      </c>
      <c r="EV258">
        <f>IF($GO258&gt;=37,INDEX($DI:$DI,$GN258+37),"")</f>
      </c>
      <c r="EW258">
        <f>IF($GO258&gt;=38,INDEX($DI:$DI,$GN258+38),"")</f>
      </c>
      <c r="EX258">
        <f>IF($GO258&gt;=39,INDEX($DI:$DI,$GN258+39),"")</f>
      </c>
      <c r="EY258">
        <f>IF($GO258&gt;=40,INDEX($DI:$DI,$GN258+40),"")</f>
      </c>
      <c r="EZ258">
        <f>IF($GO258&gt;=1,INDEX($DJ:$DJ,$GN258+1),"")</f>
      </c>
      <c r="FA258">
        <f>IF($GO258&gt;=2,INDEX($DJ:$DJ,$GN258+2),"")</f>
      </c>
      <c r="FB258">
        <f>IF($GO258&gt;=3,INDEX($DJ:$DJ,$GN258+3),"")</f>
      </c>
      <c r="FC258">
        <f>IF($GO258&gt;=4,INDEX($DJ:$DJ,$GN258+4),"")</f>
      </c>
      <c r="FD258">
        <f>IF($GO258&gt;=5,INDEX($DJ:$DJ,$GN258+5),"")</f>
      </c>
      <c r="FE258">
        <f>IF($GO258&gt;=6,INDEX($DJ:$DJ,$GN258+6),"")</f>
      </c>
      <c r="FF258">
        <f>IF($GO258&gt;=7,INDEX($DJ:$DJ,$GN258+7),"")</f>
      </c>
      <c r="FG258">
        <f>IF($GO258&gt;=8,INDEX($DJ:$DJ,$GN258+8),"")</f>
      </c>
      <c r="FH258">
        <f>IF($GO258&gt;=9,INDEX($DJ:$DJ,$GN258+9),"")</f>
      </c>
      <c r="FI258">
        <f>IF($GO258&gt;=10,INDEX($DJ:$DJ,$GN258+10),"")</f>
      </c>
      <c r="FJ258">
        <f>IF($GO258&gt;=11,INDEX($DJ:$DJ,$GN258+11),"")</f>
      </c>
      <c r="FK258">
        <f>IF($GO258&gt;=12,INDEX($DJ:$DJ,$GN258+12),"")</f>
      </c>
      <c r="FL258">
        <f>IF($GO258&gt;=13,INDEX($DJ:$DJ,$GN258+13),"")</f>
      </c>
      <c r="FM258">
        <f>IF($GO258&gt;=14,INDEX($DJ:$DJ,$GN258+14),"")</f>
      </c>
      <c r="FN258">
        <f>IF($GO258&gt;=15,INDEX($DJ:$DJ,$GN258+15),"")</f>
      </c>
      <c r="FO258">
        <f>IF($GO258&gt;=16,INDEX($DJ:$DJ,$GN258+16),"")</f>
      </c>
      <c r="FP258">
        <f>IF($GO258&gt;=17,INDEX($DJ:$DJ,$GN258+17),"")</f>
      </c>
      <c r="FQ258">
        <f>IF($GO258&gt;=18,INDEX($DJ:$DJ,$GN258+18),"")</f>
      </c>
      <c r="FR258">
        <f>IF($GO258&gt;=19,INDEX($DJ:$DJ,$GN258+19),"")</f>
      </c>
      <c r="FS258">
        <f>IF($GO258&gt;=20,INDEX($DJ:$DJ,$GN258+20),"")</f>
      </c>
      <c r="FT258">
        <f>IF($GO258&gt;=21,INDEX($DJ:$DJ,$GN258+21),"")</f>
      </c>
      <c r="FU258">
        <f>IF($GO258&gt;=22,INDEX($DJ:$DJ,$GN258+22),"")</f>
      </c>
      <c r="FV258">
        <f>IF($GO258&gt;=23,INDEX($DJ:$DJ,$GN258+23),"")</f>
      </c>
      <c r="FW258">
        <f>IF($GO258&gt;=24,INDEX($DJ:$DJ,$GN258+24),"")</f>
      </c>
      <c r="FX258">
        <f>IF($GO258&gt;=25,INDEX($DJ:$DJ,$GN258+25),"")</f>
      </c>
      <c r="FY258">
        <f>IF($GO258&gt;=26,INDEX($DJ:$DJ,$GN258+26),"")</f>
      </c>
      <c r="FZ258">
        <f>IF($GO258&gt;=27,INDEX($DJ:$DJ,$GN258+27),"")</f>
      </c>
      <c r="GA258">
        <f>IF($GO258&gt;=28,INDEX($DJ:$DJ,$GN258+28),"")</f>
      </c>
      <c r="GB258">
        <f>IF($GO258&gt;=29,INDEX($DJ:$DJ,$GN258+29),"")</f>
      </c>
      <c r="GC258">
        <f>IF($GO258&gt;=30,INDEX($DJ:$DJ,$GN258+30),"")</f>
      </c>
      <c r="GD258">
        <f>IF($GO258&gt;=31,INDEX($DJ:$DJ,$GN258+31),"")</f>
      </c>
      <c r="GE258">
        <f>IF($GO258&gt;=32,INDEX($DJ:$DJ,$GN258+32),"")</f>
      </c>
      <c r="GF258">
        <f>IF($GO258&gt;=33,INDEX($DJ:$DJ,$GN258+33),"")</f>
      </c>
      <c r="GG258">
        <f>IF($GO258&gt;=34,INDEX($DJ:$DJ,$GN258+34),"")</f>
      </c>
      <c r="GH258">
        <f>IF($GO258&gt;=35,INDEX($DJ:$DJ,$GN258+35),"")</f>
      </c>
      <c r="GI258">
        <f>IF($GO258&gt;=36,INDEX($DJ:$DJ,$GN258+36),"")</f>
      </c>
      <c r="GJ258">
        <f>IF($GO258&gt;=37,INDEX($DJ:$DJ,$GN258+37),"")</f>
      </c>
      <c r="GK258">
        <f>IF($GO258&gt;=38,INDEX($DJ:$DJ,$GN258+38),"")</f>
      </c>
      <c r="GL258">
        <f>IF($GO258&gt;=39,INDEX($DJ:$DJ,$GN258+39),"")</f>
      </c>
      <c r="GM258">
        <f>IF($GO258&gt;=40,INDEX($DJ:$DJ,$GN258+40),"")</f>
      </c>
      <c r="GN258">
        <f>IFERROR(MATCH($DH258,$DI$2:$DI$148,0)+1,0)</f>
      </c>
      <c r="GO258">
        <f>IFERROR(INDEX($DK$2:$DK$148,MATCH($DH258,$DI$2:$DI$148,0)),0)</f>
      </c>
      <c r="GP258">
        <f>IFERROR(MATCH($Y258,$DL$258:$EY$258,0),0)</f>
      </c>
      <c r="GQ258">
        <f>IF($GP258&gt;0,INDEX($EZ$258:$GM$258,$GP258),"")</f>
      </c>
      <c r="GR258" t="s">
        <v>831</v>
      </c>
      <c r="GT258">
        <f>IF($JC258&gt;=1,INDEX($GR:$GR,$JB258+1),"")</f>
      </c>
      <c r="GU258">
        <f>IF($JC258&gt;=2,INDEX($GR:$GR,$JB258+2),"")</f>
      </c>
      <c r="GV258">
        <f>IF($JC258&gt;=3,INDEX($GR:$GR,$JB258+3),"")</f>
      </c>
      <c r="GW258">
        <f>IF($JC258&gt;=4,INDEX($GR:$GR,$JB258+4),"")</f>
      </c>
      <c r="GX258">
        <f>IF($JC258&gt;=5,INDEX($GR:$GR,$JB258+5),"")</f>
      </c>
      <c r="GY258">
        <f>IF($JC258&gt;=6,INDEX($GR:$GR,$JB258+6),"")</f>
      </c>
      <c r="GZ258">
        <f>IF($JC258&gt;=7,INDEX($GR:$GR,$JB258+7),"")</f>
      </c>
      <c r="HA258">
        <f>IF($JC258&gt;=8,INDEX($GR:$GR,$JB258+8),"")</f>
      </c>
      <c r="HB258">
        <f>IF($JC258&gt;=9,INDEX($GR:$GR,$JB258+9),"")</f>
      </c>
      <c r="HC258">
        <f>IF($JC258&gt;=10,INDEX($GR:$GR,$JB258+10),"")</f>
      </c>
      <c r="HD258">
        <f>IF($JC258&gt;=11,INDEX($GR:$GR,$JB258+11),"")</f>
      </c>
      <c r="HE258">
        <f>IF($JC258&gt;=12,INDEX($GR:$GR,$JB258+12),"")</f>
      </c>
      <c r="HF258">
        <f>IF($JC258&gt;=13,INDEX($GR:$GR,$JB258+13),"")</f>
      </c>
      <c r="HG258">
        <f>IF($JC258&gt;=14,INDEX($GR:$GR,$JB258+14),"")</f>
      </c>
      <c r="HH258">
        <f>IF($JC258&gt;=15,INDEX($GR:$GR,$JB258+15),"")</f>
      </c>
      <c r="HI258">
        <f>IF($JC258&gt;=16,INDEX($GR:$GR,$JB258+16),"")</f>
      </c>
      <c r="HJ258">
        <f>IF($JC258&gt;=17,INDEX($GR:$GR,$JB258+17),"")</f>
      </c>
      <c r="HK258">
        <f>IF($JC258&gt;=18,INDEX($GR:$GR,$JB258+18),"")</f>
      </c>
      <c r="HL258">
        <f>IF($JC258&gt;=19,INDEX($GR:$GR,$JB258+19),"")</f>
      </c>
      <c r="HM258">
        <f>IF($JC258&gt;=20,INDEX($GR:$GR,$JB258+20),"")</f>
      </c>
      <c r="HN258">
        <f>IF($JC258&gt;=21,INDEX($GR:$GR,$JB258+21),"")</f>
      </c>
      <c r="HO258">
        <f>IF($JC258&gt;=22,INDEX($GR:$GR,$JB258+22),"")</f>
      </c>
      <c r="HP258">
        <f>IF($JC258&gt;=23,INDEX($GR:$GR,$JB258+23),"")</f>
      </c>
      <c r="HQ258">
        <f>IF($JC258&gt;=24,INDEX($GR:$GR,$JB258+24),"")</f>
      </c>
      <c r="HR258">
        <f>IF($JC258&gt;=25,INDEX($GR:$GR,$JB258+25),"")</f>
      </c>
      <c r="HS258">
        <f>IF($JC258&gt;=26,INDEX($GR:$GR,$JB258+26),"")</f>
      </c>
      <c r="HT258">
        <f>IF($JC258&gt;=27,INDEX($GR:$GR,$JB258+27),"")</f>
      </c>
      <c r="HU258">
        <f>IF($JC258&gt;=28,INDEX($GR:$GR,$JB258+28),"")</f>
      </c>
      <c r="HV258">
        <f>IF($JC258&gt;=29,INDEX($GR:$GR,$JB258+29),"")</f>
      </c>
      <c r="HW258">
        <f>IF($JC258&gt;=30,INDEX($GR:$GR,$JB258+30),"")</f>
      </c>
      <c r="HX258">
        <f>IF($JC258&gt;=31,INDEX($GR:$GR,$JB258+31),"")</f>
      </c>
      <c r="HY258">
        <f>IF($JC258&gt;=32,INDEX($GR:$GR,$JB258+32),"")</f>
      </c>
      <c r="HZ258">
        <f>IF($JC258&gt;=33,INDEX($GR:$GR,$JB258+33),"")</f>
      </c>
      <c r="IA258">
        <f>IF($JC258&gt;=34,INDEX($GR:$GR,$JB258+34),"")</f>
      </c>
      <c r="IB258">
        <f>IF($JC258&gt;=35,INDEX($GR:$GR,$JB258+35),"")</f>
      </c>
      <c r="IC258">
        <f>IF($JC258&gt;=36,INDEX($GR:$GR,$JB258+36),"")</f>
      </c>
      <c r="ID258">
        <f>IF($JC258&gt;=37,INDEX($GR:$GR,$JB258+37),"")</f>
      </c>
      <c r="IE258">
        <f>IF($JC258&gt;=38,INDEX($GR:$GR,$JB258+38),"")</f>
      </c>
      <c r="IF258">
        <f>IF($JC258&gt;=39,INDEX($GR:$GR,$JB258+39),"")</f>
      </c>
      <c r="IG258">
        <f>IF($JC258&gt;=40,INDEX($GR:$GR,$JB258+40),"")</f>
      </c>
      <c r="IH258">
        <f>IF($JC258&gt;=41,INDEX($GR:$GR,$JB258+41),"")</f>
      </c>
      <c r="II258">
        <f>IF($JC258&gt;=42,INDEX($GR:$GR,$JB258+42),"")</f>
      </c>
      <c r="IJ258">
        <f>IF($JC258&gt;=43,INDEX($GR:$GR,$JB258+43),"")</f>
      </c>
      <c r="IK258">
        <f>IF($JC258&gt;=44,INDEX($GR:$GR,$JB258+44),"")</f>
      </c>
      <c r="IL258">
        <f>IF($JC258&gt;=45,INDEX($GR:$GR,$JB258+45),"")</f>
      </c>
      <c r="IM258">
        <f>IF($JC258&gt;=46,INDEX($GR:$GR,$JB258+46),"")</f>
      </c>
      <c r="IN258">
        <f>IF($JC258&gt;=47,INDEX($GR:$GR,$JB258+47),"")</f>
      </c>
      <c r="IO258">
        <f>IF($JC258&gt;=48,INDEX($GR:$GR,$JB258+48),"")</f>
      </c>
      <c r="IP258">
        <f>IF($JC258&gt;=49,INDEX($GR:$GR,$JB258+49),"")</f>
      </c>
      <c r="IQ258">
        <f>IF($JC258&gt;=50,INDEX($GR:$GR,$JB258+50),"")</f>
      </c>
      <c r="IR258">
        <f>IF($JC258&gt;=51,INDEX($GR:$GR,$JB258+51),"")</f>
      </c>
      <c r="IS258">
        <f>IF($JC258&gt;=52,INDEX($GR:$GR,$JB258+52),"")</f>
      </c>
      <c r="IT258">
        <f>IF($JC258&gt;=53,INDEX($GR:$GR,$JB258+53),"")</f>
      </c>
      <c r="IU258">
        <f>IF($JC258&gt;=54,INDEX($GR:$GR,$JB258+54),"")</f>
      </c>
      <c r="IV258">
        <f>IF($JC258&gt;=55,INDEX($GR:$GR,$JB258+55),"")</f>
      </c>
      <c r="IW258">
        <f>IF($JC258&gt;=56,INDEX($GR:$GR,$JB258+56),"")</f>
      </c>
      <c r="IX258">
        <f>IF($JC258&gt;=57,INDEX($GR:$GR,$JB258+57),"")</f>
      </c>
      <c r="IY258">
        <f>IF($JC258&gt;=58,INDEX($GR:$GR,$JB258+58),"")</f>
      </c>
      <c r="IZ258">
        <f>IF($JC258&gt;=59,INDEX($GR:$GR,$JB258+59),"")</f>
      </c>
      <c r="JA258">
        <f>IF($JC258&gt;=60,INDEX($GR:$GR,$JB258+60),"")</f>
      </c>
      <c r="JB258">
        <f>IFERROR(MATCH($GQ258,$GR$2:$GR$324,0)+1,0)</f>
      </c>
      <c r="JC258">
        <f>IFERROR(INDEX($GS$2:$GS$324,MATCH($GQ258,$GR$2:$GR$324,0)),0)</f>
      </c>
      <c r="JD258" t="s">
        <v>40</v>
      </c>
      <c r="JE258" t="s">
        <v>40</v>
      </c>
    </row>
    <row r="259" spans="1:265" x14ac:dyDescent="0.25">
      <c r="Q259">
        <f>IF(OR($T259="",$P259=""),"",IFERROR($T259/$P259,0))</f>
      </c>
      <c r="R259">
        <f>IF($T259="","",
SUM($S259,$U259,$Z259,$V259,$X259)*
(1-IF($AA259="",0,VALUE($AA259)/100)))</f>
      </c>
      <c r="S259">
        <f>IF($T259="","",$T259)</f>
      </c>
      <c r="U259">
        <f>IF($T259="","",
IF($N259="","",
IF(ISNUMBER(SEARCH("exempt",LOWER($N259))),0,
$T259*(VALUE(SUBSTITUTE($N259,"%",""))/100))))</f>
      </c>
      <c r="AB259">
        <f>IFERROR(IF(FIND(" - ",$K259)&gt;0,MID($K259,FIND(" - ",$K259)+3,LEN($K259)),""),"")</f>
      </c>
      <c r="AK259" t="s">
        <v>832</v>
      </c>
      <c r="AP259">
        <f>IFERROR(LEFT($K259,FIND(" - ",$K259)-1),$K259)</f>
      </c>
      <c r="AS259">
        <f>IF($CH259&gt;=1,INDEX($AQ:$AQ,$CG259+1),"")</f>
      </c>
      <c r="AT259">
        <f>IF($CH259&gt;=2,INDEX($AQ:$AQ,$CG259+2),"")</f>
      </c>
      <c r="AU259">
        <f>IF($CH259&gt;=3,INDEX($AQ:$AQ,$CG259+3),"")</f>
      </c>
      <c r="AV259">
        <f>IF($CH259&gt;=4,INDEX($AQ:$AQ,$CG259+4),"")</f>
      </c>
      <c r="AW259">
        <f>IF($CH259&gt;=5,INDEX($AQ:$AQ,$CG259+5),"")</f>
      </c>
      <c r="AX259">
        <f>IF($CH259&gt;=6,INDEX($AQ:$AQ,$CG259+6),"")</f>
      </c>
      <c r="AY259">
        <f>IF($CH259&gt;=7,INDEX($AQ:$AQ,$CG259+7),"")</f>
      </c>
      <c r="AZ259">
        <f>IF($CH259&gt;=8,INDEX($AQ:$AQ,$CG259+8),"")</f>
      </c>
      <c r="BA259">
        <f>IF($CH259&gt;=9,INDEX($AQ:$AQ,$CG259+9),"")</f>
      </c>
      <c r="BB259">
        <f>IF($CH259&gt;=10,INDEX($AQ:$AQ,$CG259+10),"")</f>
      </c>
      <c r="BC259">
        <f>IF($CH259&gt;=11,INDEX($AQ:$AQ,$CG259+11),"")</f>
      </c>
      <c r="BD259">
        <f>IF($CH259&gt;=12,INDEX($AQ:$AQ,$CG259+12),"")</f>
      </c>
      <c r="BE259">
        <f>IF($CH259&gt;=13,INDEX($AQ:$AQ,$CG259+13),"")</f>
      </c>
      <c r="BF259">
        <f>IF($CH259&gt;=14,INDEX($AQ:$AQ,$CG259+14),"")</f>
      </c>
      <c r="BG259">
        <f>IF($CH259&gt;=15,INDEX($AQ:$AQ,$CG259+15),"")</f>
      </c>
      <c r="BH259">
        <f>IF($CH259&gt;=16,INDEX($AQ:$AQ,$CG259+16),"")</f>
      </c>
      <c r="BI259">
        <f>IF($CH259&gt;=17,INDEX($AQ:$AQ,$CG259+17),"")</f>
      </c>
      <c r="BJ259">
        <f>IF($CH259&gt;=18,INDEX($AQ:$AQ,$CG259+18),"")</f>
      </c>
      <c r="BK259">
        <f>IF($CH259&gt;=19,INDEX($AQ:$AQ,$CG259+19),"")</f>
      </c>
      <c r="BL259">
        <f>IF($CH259&gt;=20,INDEX($AQ:$AQ,$CG259+20),"")</f>
      </c>
      <c r="BM259">
        <f>IF($CH259&gt;=21,INDEX($AQ:$AQ,$CG259+21),"")</f>
      </c>
      <c r="BN259">
        <f>IF($CH259&gt;=22,INDEX($AQ:$AQ,$CG259+22),"")</f>
      </c>
      <c r="BO259">
        <f>IF($CH259&gt;=23,INDEX($AQ:$AQ,$CG259+23),"")</f>
      </c>
      <c r="BP259">
        <f>IF($CH259&gt;=24,INDEX($AQ:$AQ,$CG259+24),"")</f>
      </c>
      <c r="BQ259">
        <f>IF($CH259&gt;=25,INDEX($AQ:$AQ,$CG259+25),"")</f>
      </c>
      <c r="BR259">
        <f>IF($CH259&gt;=26,INDEX($AQ:$AQ,$CG259+26),"")</f>
      </c>
      <c r="BS259">
        <f>IF($CH259&gt;=27,INDEX($AQ:$AQ,$CG259+27),"")</f>
      </c>
      <c r="BT259">
        <f>IF($CH259&gt;=28,INDEX($AQ:$AQ,$CG259+28),"")</f>
      </c>
      <c r="BU259">
        <f>IF($CH259&gt;=29,INDEX($AQ:$AQ,$CG259+29),"")</f>
      </c>
      <c r="BV259">
        <f>IF($CH259&gt;=30,INDEX($AQ:$AQ,$CG259+30),"")</f>
      </c>
      <c r="BW259">
        <f>IF($CH259&gt;=31,INDEX($AQ:$AQ,$CG259+31),"")</f>
      </c>
      <c r="BX259">
        <f>IF($CH259&gt;=32,INDEX($AQ:$AQ,$CG259+32),"")</f>
      </c>
      <c r="BY259">
        <f>IF($CH259&gt;=33,INDEX($AQ:$AQ,$CG259+33),"")</f>
      </c>
      <c r="BZ259">
        <f>IF($CH259&gt;=34,INDEX($AQ:$AQ,$CG259+34),"")</f>
      </c>
      <c r="CA259">
        <f>IF($CH259&gt;=35,INDEX($AQ:$AQ,$CG259+35),"")</f>
      </c>
      <c r="CB259">
        <f>IF($CH259&gt;=36,INDEX($AQ:$AQ,$CG259+36),"")</f>
      </c>
      <c r="CC259">
        <f>IF($CH259&gt;=37,INDEX($AQ:$AQ,$CG259+37),"")</f>
      </c>
      <c r="CD259">
        <f>IF($CH259&gt;=38,INDEX($AQ:$AQ,$CG259+38),"")</f>
      </c>
      <c r="CE259">
        <f>IF($CH259&gt;=39,INDEX($AQ:$AQ,$CG259+39),"")</f>
      </c>
      <c r="CF259">
        <f>IF($CH259&gt;=40,INDEX($AQ:$AQ,$CG259+40),"")</f>
      </c>
      <c r="CG259">
        <f>IFERROR(MATCH($AP259,$AQ$2:$AQ$134,0)+1,0)</f>
      </c>
      <c r="CH259">
        <f>IFERROR(INDEX($AR$2:$AR$134,MATCH($AP259,$AQ$2:$AQ$134,0)),0)</f>
      </c>
      <c r="CI259">
        <f>IFERROR(LEFT($L259,FIND(" - ",$L259)-1),$L259)</f>
      </c>
      <c r="CJ259" t="s">
        <v>224</v>
      </c>
      <c r="CL259">
        <f>IF($DG259&gt;=1,INDEX($CJ:$CJ,$DF259+1),"")</f>
      </c>
      <c r="CM259">
        <f>IF($DG259&gt;=2,INDEX($CJ:$CJ,$DF259+2),"")</f>
      </c>
      <c r="CN259">
        <f>IF($DG259&gt;=3,INDEX($CJ:$CJ,$DF259+3),"")</f>
      </c>
      <c r="CO259">
        <f>IF($DG259&gt;=4,INDEX($CJ:$CJ,$DF259+4),"")</f>
      </c>
      <c r="CP259">
        <f>IF($DG259&gt;=5,INDEX($CJ:$CJ,$DF259+5),"")</f>
      </c>
      <c r="CQ259">
        <f>IF($DG259&gt;=6,INDEX($CJ:$CJ,$DF259+6),"")</f>
      </c>
      <c r="CR259">
        <f>IF($DG259&gt;=7,INDEX($CJ:$CJ,$DF259+7),"")</f>
      </c>
      <c r="CS259">
        <f>IF($DG259&gt;=8,INDEX($CJ:$CJ,$DF259+8),"")</f>
      </c>
      <c r="CT259">
        <f>IF($DG259&gt;=9,INDEX($CJ:$CJ,$DF259+9),"")</f>
      </c>
      <c r="CU259">
        <f>IF($DG259&gt;=10,INDEX($CJ:$CJ,$DF259+10),"")</f>
      </c>
      <c r="CV259">
        <f>IF($DG259&gt;=11,INDEX($CJ:$CJ,$DF259+11),"")</f>
      </c>
      <c r="CW259">
        <f>IF($DG259&gt;=12,INDEX($CJ:$CJ,$DF259+12),"")</f>
      </c>
      <c r="CX259">
        <f>IF($DG259&gt;=13,INDEX($CJ:$CJ,$DF259+13),"")</f>
      </c>
      <c r="CY259">
        <f>IF($DG259&gt;=14,INDEX($CJ:$CJ,$DF259+14),"")</f>
      </c>
      <c r="CZ259">
        <f>IF($DG259&gt;=15,INDEX($CJ:$CJ,$DF259+15),"")</f>
      </c>
      <c r="DA259">
        <f>IF($DG259&gt;=16,INDEX($CJ:$CJ,$DF259+16),"")</f>
      </c>
      <c r="DB259">
        <f>IF($DG259&gt;=17,INDEX($CJ:$CJ,$DF259+17),"")</f>
      </c>
      <c r="DC259">
        <f>IF($DG259&gt;=18,INDEX($CJ:$CJ,$DF259+18),"")</f>
      </c>
      <c r="DD259">
        <f>IF($DG259&gt;=19,INDEX($CJ:$CJ,$DF259+19),"")</f>
      </c>
      <c r="DE259">
        <f>IF($DG259&gt;=20,INDEX($CJ:$CJ,$DF259+20),"")</f>
      </c>
      <c r="DF259">
        <f>IFERROR(MATCH($CI259,$CJ$2:$CJ$263,0)+1,0)</f>
      </c>
      <c r="DG259">
        <f>IFERROR(INDEX($CK$2:$CK$263,MATCH($CI259,$CJ$2:$CJ$263,0)),0)</f>
      </c>
      <c r="DH259">
        <f>IFERROR(INDEX($AO:$AO,MATCH($N259,$AN:$AN,0))&amp;"","")</f>
      </c>
      <c r="DL259">
        <f>IF($GO259&gt;=1,INDEX($DI:$DI,$GN259+1),"")</f>
      </c>
      <c r="DM259">
        <f>IF($GO259&gt;=2,INDEX($DI:$DI,$GN259+2),"")</f>
      </c>
      <c r="DN259">
        <f>IF($GO259&gt;=3,INDEX($DI:$DI,$GN259+3),"")</f>
      </c>
      <c r="DO259">
        <f>IF($GO259&gt;=4,INDEX($DI:$DI,$GN259+4),"")</f>
      </c>
      <c r="DP259">
        <f>IF($GO259&gt;=5,INDEX($DI:$DI,$GN259+5),"")</f>
      </c>
      <c r="DQ259">
        <f>IF($GO259&gt;=6,INDEX($DI:$DI,$GN259+6),"")</f>
      </c>
      <c r="DR259">
        <f>IF($GO259&gt;=7,INDEX($DI:$DI,$GN259+7),"")</f>
      </c>
      <c r="DS259">
        <f>IF($GO259&gt;=8,INDEX($DI:$DI,$GN259+8),"")</f>
      </c>
      <c r="DT259">
        <f>IF($GO259&gt;=9,INDEX($DI:$DI,$GN259+9),"")</f>
      </c>
      <c r="DU259">
        <f>IF($GO259&gt;=10,INDEX($DI:$DI,$GN259+10),"")</f>
      </c>
      <c r="DV259">
        <f>IF($GO259&gt;=11,INDEX($DI:$DI,$GN259+11),"")</f>
      </c>
      <c r="DW259">
        <f>IF($GO259&gt;=12,INDEX($DI:$DI,$GN259+12),"")</f>
      </c>
      <c r="DX259">
        <f>IF($GO259&gt;=13,INDEX($DI:$DI,$GN259+13),"")</f>
      </c>
      <c r="DY259">
        <f>IF($GO259&gt;=14,INDEX($DI:$DI,$GN259+14),"")</f>
      </c>
      <c r="DZ259">
        <f>IF($GO259&gt;=15,INDEX($DI:$DI,$GN259+15),"")</f>
      </c>
      <c r="EA259">
        <f>IF($GO259&gt;=16,INDEX($DI:$DI,$GN259+16),"")</f>
      </c>
      <c r="EB259">
        <f>IF($GO259&gt;=17,INDEX($DI:$DI,$GN259+17),"")</f>
      </c>
      <c r="EC259">
        <f>IF($GO259&gt;=18,INDEX($DI:$DI,$GN259+18),"")</f>
      </c>
      <c r="ED259">
        <f>IF($GO259&gt;=19,INDEX($DI:$DI,$GN259+19),"")</f>
      </c>
      <c r="EE259">
        <f>IF($GO259&gt;=20,INDEX($DI:$DI,$GN259+20),"")</f>
      </c>
      <c r="EF259">
        <f>IF($GO259&gt;=21,INDEX($DI:$DI,$GN259+21),"")</f>
      </c>
      <c r="EG259">
        <f>IF($GO259&gt;=22,INDEX($DI:$DI,$GN259+22),"")</f>
      </c>
      <c r="EH259">
        <f>IF($GO259&gt;=23,INDEX($DI:$DI,$GN259+23),"")</f>
      </c>
      <c r="EI259">
        <f>IF($GO259&gt;=24,INDEX($DI:$DI,$GN259+24),"")</f>
      </c>
      <c r="EJ259">
        <f>IF($GO259&gt;=25,INDEX($DI:$DI,$GN259+25),"")</f>
      </c>
      <c r="EK259">
        <f>IF($GO259&gt;=26,INDEX($DI:$DI,$GN259+26),"")</f>
      </c>
      <c r="EL259">
        <f>IF($GO259&gt;=27,INDEX($DI:$DI,$GN259+27),"")</f>
      </c>
      <c r="EM259">
        <f>IF($GO259&gt;=28,INDEX($DI:$DI,$GN259+28),"")</f>
      </c>
      <c r="EN259">
        <f>IF($GO259&gt;=29,INDEX($DI:$DI,$GN259+29),"")</f>
      </c>
      <c r="EO259">
        <f>IF($GO259&gt;=30,INDEX($DI:$DI,$GN259+30),"")</f>
      </c>
      <c r="EP259">
        <f>IF($GO259&gt;=31,INDEX($DI:$DI,$GN259+31),"")</f>
      </c>
      <c r="EQ259">
        <f>IF($GO259&gt;=32,INDEX($DI:$DI,$GN259+32),"")</f>
      </c>
      <c r="ER259">
        <f>IF($GO259&gt;=33,INDEX($DI:$DI,$GN259+33),"")</f>
      </c>
      <c r="ES259">
        <f>IF($GO259&gt;=34,INDEX($DI:$DI,$GN259+34),"")</f>
      </c>
      <c r="ET259">
        <f>IF($GO259&gt;=35,INDEX($DI:$DI,$GN259+35),"")</f>
      </c>
      <c r="EU259">
        <f>IF($GO259&gt;=36,INDEX($DI:$DI,$GN259+36),"")</f>
      </c>
      <c r="EV259">
        <f>IF($GO259&gt;=37,INDEX($DI:$DI,$GN259+37),"")</f>
      </c>
      <c r="EW259">
        <f>IF($GO259&gt;=38,INDEX($DI:$DI,$GN259+38),"")</f>
      </c>
      <c r="EX259">
        <f>IF($GO259&gt;=39,INDEX($DI:$DI,$GN259+39),"")</f>
      </c>
      <c r="EY259">
        <f>IF($GO259&gt;=40,INDEX($DI:$DI,$GN259+40),"")</f>
      </c>
      <c r="EZ259">
        <f>IF($GO259&gt;=1,INDEX($DJ:$DJ,$GN259+1),"")</f>
      </c>
      <c r="FA259">
        <f>IF($GO259&gt;=2,INDEX($DJ:$DJ,$GN259+2),"")</f>
      </c>
      <c r="FB259">
        <f>IF($GO259&gt;=3,INDEX($DJ:$DJ,$GN259+3),"")</f>
      </c>
      <c r="FC259">
        <f>IF($GO259&gt;=4,INDEX($DJ:$DJ,$GN259+4),"")</f>
      </c>
      <c r="FD259">
        <f>IF($GO259&gt;=5,INDEX($DJ:$DJ,$GN259+5),"")</f>
      </c>
      <c r="FE259">
        <f>IF($GO259&gt;=6,INDEX($DJ:$DJ,$GN259+6),"")</f>
      </c>
      <c r="FF259">
        <f>IF($GO259&gt;=7,INDEX($DJ:$DJ,$GN259+7),"")</f>
      </c>
      <c r="FG259">
        <f>IF($GO259&gt;=8,INDEX($DJ:$DJ,$GN259+8),"")</f>
      </c>
      <c r="FH259">
        <f>IF($GO259&gt;=9,INDEX($DJ:$DJ,$GN259+9),"")</f>
      </c>
      <c r="FI259">
        <f>IF($GO259&gt;=10,INDEX($DJ:$DJ,$GN259+10),"")</f>
      </c>
      <c r="FJ259">
        <f>IF($GO259&gt;=11,INDEX($DJ:$DJ,$GN259+11),"")</f>
      </c>
      <c r="FK259">
        <f>IF($GO259&gt;=12,INDEX($DJ:$DJ,$GN259+12),"")</f>
      </c>
      <c r="FL259">
        <f>IF($GO259&gt;=13,INDEX($DJ:$DJ,$GN259+13),"")</f>
      </c>
      <c r="FM259">
        <f>IF($GO259&gt;=14,INDEX($DJ:$DJ,$GN259+14),"")</f>
      </c>
      <c r="FN259">
        <f>IF($GO259&gt;=15,INDEX($DJ:$DJ,$GN259+15),"")</f>
      </c>
      <c r="FO259">
        <f>IF($GO259&gt;=16,INDEX($DJ:$DJ,$GN259+16),"")</f>
      </c>
      <c r="FP259">
        <f>IF($GO259&gt;=17,INDEX($DJ:$DJ,$GN259+17),"")</f>
      </c>
      <c r="FQ259">
        <f>IF($GO259&gt;=18,INDEX($DJ:$DJ,$GN259+18),"")</f>
      </c>
      <c r="FR259">
        <f>IF($GO259&gt;=19,INDEX($DJ:$DJ,$GN259+19),"")</f>
      </c>
      <c r="FS259">
        <f>IF($GO259&gt;=20,INDEX($DJ:$DJ,$GN259+20),"")</f>
      </c>
      <c r="FT259">
        <f>IF($GO259&gt;=21,INDEX($DJ:$DJ,$GN259+21),"")</f>
      </c>
      <c r="FU259">
        <f>IF($GO259&gt;=22,INDEX($DJ:$DJ,$GN259+22),"")</f>
      </c>
      <c r="FV259">
        <f>IF($GO259&gt;=23,INDEX($DJ:$DJ,$GN259+23),"")</f>
      </c>
      <c r="FW259">
        <f>IF($GO259&gt;=24,INDEX($DJ:$DJ,$GN259+24),"")</f>
      </c>
      <c r="FX259">
        <f>IF($GO259&gt;=25,INDEX($DJ:$DJ,$GN259+25),"")</f>
      </c>
      <c r="FY259">
        <f>IF($GO259&gt;=26,INDEX($DJ:$DJ,$GN259+26),"")</f>
      </c>
      <c r="FZ259">
        <f>IF($GO259&gt;=27,INDEX($DJ:$DJ,$GN259+27),"")</f>
      </c>
      <c r="GA259">
        <f>IF($GO259&gt;=28,INDEX($DJ:$DJ,$GN259+28),"")</f>
      </c>
      <c r="GB259">
        <f>IF($GO259&gt;=29,INDEX($DJ:$DJ,$GN259+29),"")</f>
      </c>
      <c r="GC259">
        <f>IF($GO259&gt;=30,INDEX($DJ:$DJ,$GN259+30),"")</f>
      </c>
      <c r="GD259">
        <f>IF($GO259&gt;=31,INDEX($DJ:$DJ,$GN259+31),"")</f>
      </c>
      <c r="GE259">
        <f>IF($GO259&gt;=32,INDEX($DJ:$DJ,$GN259+32),"")</f>
      </c>
      <c r="GF259">
        <f>IF($GO259&gt;=33,INDEX($DJ:$DJ,$GN259+33),"")</f>
      </c>
      <c r="GG259">
        <f>IF($GO259&gt;=34,INDEX($DJ:$DJ,$GN259+34),"")</f>
      </c>
      <c r="GH259">
        <f>IF($GO259&gt;=35,INDEX($DJ:$DJ,$GN259+35),"")</f>
      </c>
      <c r="GI259">
        <f>IF($GO259&gt;=36,INDEX($DJ:$DJ,$GN259+36),"")</f>
      </c>
      <c r="GJ259">
        <f>IF($GO259&gt;=37,INDEX($DJ:$DJ,$GN259+37),"")</f>
      </c>
      <c r="GK259">
        <f>IF($GO259&gt;=38,INDEX($DJ:$DJ,$GN259+38),"")</f>
      </c>
      <c r="GL259">
        <f>IF($GO259&gt;=39,INDEX($DJ:$DJ,$GN259+39),"")</f>
      </c>
      <c r="GM259">
        <f>IF($GO259&gt;=40,INDEX($DJ:$DJ,$GN259+40),"")</f>
      </c>
      <c r="GN259">
        <f>IFERROR(MATCH($DH259,$DI$2:$DI$148,0)+1,0)</f>
      </c>
      <c r="GO259">
        <f>IFERROR(INDEX($DK$2:$DK$148,MATCH($DH259,$DI$2:$DI$148,0)),0)</f>
      </c>
      <c r="GP259">
        <f>IFERROR(MATCH($Y259,$DL$259:$EY$259,0),0)</f>
      </c>
      <c r="GQ259">
        <f>IF($GP259&gt;0,INDEX($EZ$259:$GM$259,$GP259),"")</f>
      </c>
      <c r="GR259" t="s">
        <v>833</v>
      </c>
      <c r="GT259">
        <f>IF($JC259&gt;=1,INDEX($GR:$GR,$JB259+1),"")</f>
      </c>
      <c r="GU259">
        <f>IF($JC259&gt;=2,INDEX($GR:$GR,$JB259+2),"")</f>
      </c>
      <c r="GV259">
        <f>IF($JC259&gt;=3,INDEX($GR:$GR,$JB259+3),"")</f>
      </c>
      <c r="GW259">
        <f>IF($JC259&gt;=4,INDEX($GR:$GR,$JB259+4),"")</f>
      </c>
      <c r="GX259">
        <f>IF($JC259&gt;=5,INDEX($GR:$GR,$JB259+5),"")</f>
      </c>
      <c r="GY259">
        <f>IF($JC259&gt;=6,INDEX($GR:$GR,$JB259+6),"")</f>
      </c>
      <c r="GZ259">
        <f>IF($JC259&gt;=7,INDEX($GR:$GR,$JB259+7),"")</f>
      </c>
      <c r="HA259">
        <f>IF($JC259&gt;=8,INDEX($GR:$GR,$JB259+8),"")</f>
      </c>
      <c r="HB259">
        <f>IF($JC259&gt;=9,INDEX($GR:$GR,$JB259+9),"")</f>
      </c>
      <c r="HC259">
        <f>IF($JC259&gt;=10,INDEX($GR:$GR,$JB259+10),"")</f>
      </c>
      <c r="HD259">
        <f>IF($JC259&gt;=11,INDEX($GR:$GR,$JB259+11),"")</f>
      </c>
      <c r="HE259">
        <f>IF($JC259&gt;=12,INDEX($GR:$GR,$JB259+12),"")</f>
      </c>
      <c r="HF259">
        <f>IF($JC259&gt;=13,INDEX($GR:$GR,$JB259+13),"")</f>
      </c>
      <c r="HG259">
        <f>IF($JC259&gt;=14,INDEX($GR:$GR,$JB259+14),"")</f>
      </c>
      <c r="HH259">
        <f>IF($JC259&gt;=15,INDEX($GR:$GR,$JB259+15),"")</f>
      </c>
      <c r="HI259">
        <f>IF($JC259&gt;=16,INDEX($GR:$GR,$JB259+16),"")</f>
      </c>
      <c r="HJ259">
        <f>IF($JC259&gt;=17,INDEX($GR:$GR,$JB259+17),"")</f>
      </c>
      <c r="HK259">
        <f>IF($JC259&gt;=18,INDEX($GR:$GR,$JB259+18),"")</f>
      </c>
      <c r="HL259">
        <f>IF($JC259&gt;=19,INDEX($GR:$GR,$JB259+19),"")</f>
      </c>
      <c r="HM259">
        <f>IF($JC259&gt;=20,INDEX($GR:$GR,$JB259+20),"")</f>
      </c>
      <c r="HN259">
        <f>IF($JC259&gt;=21,INDEX($GR:$GR,$JB259+21),"")</f>
      </c>
      <c r="HO259">
        <f>IF($JC259&gt;=22,INDEX($GR:$GR,$JB259+22),"")</f>
      </c>
      <c r="HP259">
        <f>IF($JC259&gt;=23,INDEX($GR:$GR,$JB259+23),"")</f>
      </c>
      <c r="HQ259">
        <f>IF($JC259&gt;=24,INDEX($GR:$GR,$JB259+24),"")</f>
      </c>
      <c r="HR259">
        <f>IF($JC259&gt;=25,INDEX($GR:$GR,$JB259+25),"")</f>
      </c>
      <c r="HS259">
        <f>IF($JC259&gt;=26,INDEX($GR:$GR,$JB259+26),"")</f>
      </c>
      <c r="HT259">
        <f>IF($JC259&gt;=27,INDEX($GR:$GR,$JB259+27),"")</f>
      </c>
      <c r="HU259">
        <f>IF($JC259&gt;=28,INDEX($GR:$GR,$JB259+28),"")</f>
      </c>
      <c r="HV259">
        <f>IF($JC259&gt;=29,INDEX($GR:$GR,$JB259+29),"")</f>
      </c>
      <c r="HW259">
        <f>IF($JC259&gt;=30,INDEX($GR:$GR,$JB259+30),"")</f>
      </c>
      <c r="HX259">
        <f>IF($JC259&gt;=31,INDEX($GR:$GR,$JB259+31),"")</f>
      </c>
      <c r="HY259">
        <f>IF($JC259&gt;=32,INDEX($GR:$GR,$JB259+32),"")</f>
      </c>
      <c r="HZ259">
        <f>IF($JC259&gt;=33,INDEX($GR:$GR,$JB259+33),"")</f>
      </c>
      <c r="IA259">
        <f>IF($JC259&gt;=34,INDEX($GR:$GR,$JB259+34),"")</f>
      </c>
      <c r="IB259">
        <f>IF($JC259&gt;=35,INDEX($GR:$GR,$JB259+35),"")</f>
      </c>
      <c r="IC259">
        <f>IF($JC259&gt;=36,INDEX($GR:$GR,$JB259+36),"")</f>
      </c>
      <c r="ID259">
        <f>IF($JC259&gt;=37,INDEX($GR:$GR,$JB259+37),"")</f>
      </c>
      <c r="IE259">
        <f>IF($JC259&gt;=38,INDEX($GR:$GR,$JB259+38),"")</f>
      </c>
      <c r="IF259">
        <f>IF($JC259&gt;=39,INDEX($GR:$GR,$JB259+39),"")</f>
      </c>
      <c r="IG259">
        <f>IF($JC259&gt;=40,INDEX($GR:$GR,$JB259+40),"")</f>
      </c>
      <c r="IH259">
        <f>IF($JC259&gt;=41,INDEX($GR:$GR,$JB259+41),"")</f>
      </c>
      <c r="II259">
        <f>IF($JC259&gt;=42,INDEX($GR:$GR,$JB259+42),"")</f>
      </c>
      <c r="IJ259">
        <f>IF($JC259&gt;=43,INDEX($GR:$GR,$JB259+43),"")</f>
      </c>
      <c r="IK259">
        <f>IF($JC259&gt;=44,INDEX($GR:$GR,$JB259+44),"")</f>
      </c>
      <c r="IL259">
        <f>IF($JC259&gt;=45,INDEX($GR:$GR,$JB259+45),"")</f>
      </c>
      <c r="IM259">
        <f>IF($JC259&gt;=46,INDEX($GR:$GR,$JB259+46),"")</f>
      </c>
      <c r="IN259">
        <f>IF($JC259&gt;=47,INDEX($GR:$GR,$JB259+47),"")</f>
      </c>
      <c r="IO259">
        <f>IF($JC259&gt;=48,INDEX($GR:$GR,$JB259+48),"")</f>
      </c>
      <c r="IP259">
        <f>IF($JC259&gt;=49,INDEX($GR:$GR,$JB259+49),"")</f>
      </c>
      <c r="IQ259">
        <f>IF($JC259&gt;=50,INDEX($GR:$GR,$JB259+50),"")</f>
      </c>
      <c r="IR259">
        <f>IF($JC259&gt;=51,INDEX($GR:$GR,$JB259+51),"")</f>
      </c>
      <c r="IS259">
        <f>IF($JC259&gt;=52,INDEX($GR:$GR,$JB259+52),"")</f>
      </c>
      <c r="IT259">
        <f>IF($JC259&gt;=53,INDEX($GR:$GR,$JB259+53),"")</f>
      </c>
      <c r="IU259">
        <f>IF($JC259&gt;=54,INDEX($GR:$GR,$JB259+54),"")</f>
      </c>
      <c r="IV259">
        <f>IF($JC259&gt;=55,INDEX($GR:$GR,$JB259+55),"")</f>
      </c>
      <c r="IW259">
        <f>IF($JC259&gt;=56,INDEX($GR:$GR,$JB259+56),"")</f>
      </c>
      <c r="IX259">
        <f>IF($JC259&gt;=57,INDEX($GR:$GR,$JB259+57),"")</f>
      </c>
      <c r="IY259">
        <f>IF($JC259&gt;=58,INDEX($GR:$GR,$JB259+58),"")</f>
      </c>
      <c r="IZ259">
        <f>IF($JC259&gt;=59,INDEX($GR:$GR,$JB259+59),"")</f>
      </c>
      <c r="JA259">
        <f>IF($JC259&gt;=60,INDEX($GR:$GR,$JB259+60),"")</f>
      </c>
      <c r="JB259">
        <f>IFERROR(MATCH($GQ259,$GR$2:$GR$324,0)+1,0)</f>
      </c>
      <c r="JC259">
        <f>IFERROR(INDEX($GS$2:$GS$324,MATCH($GQ259,$GR$2:$GR$324,0)),0)</f>
      </c>
      <c r="JD259" t="s">
        <v>40</v>
      </c>
      <c r="JE259" t="s">
        <v>40</v>
      </c>
    </row>
    <row r="260" spans="1:265" x14ac:dyDescent="0.25">
      <c r="Q260">
        <f>IF(OR($T260="",$P260=""),"",IFERROR($T260/$P260,0))</f>
      </c>
      <c r="R260">
        <f>IF($T260="","",
SUM($S260,$U260,$Z260,$V260,$X260)*
(1-IF($AA260="",0,VALUE($AA260)/100)))</f>
      </c>
      <c r="S260">
        <f>IF($T260="","",$T260)</f>
      </c>
      <c r="U260">
        <f>IF($T260="","",
IF($N260="","",
IF(ISNUMBER(SEARCH("exempt",LOWER($N260))),0,
$T260*(VALUE(SUBSTITUTE($N260,"%",""))/100))))</f>
      </c>
      <c r="AB260">
        <f>IFERROR(IF(FIND(" - ",$K260)&gt;0,MID($K260,FIND(" - ",$K260)+3,LEN($K260)),""),"")</f>
      </c>
      <c r="AK260" t="s">
        <v>834</v>
      </c>
      <c r="AP260">
        <f>IFERROR(LEFT($K260,FIND(" - ",$K260)-1),$K260)</f>
      </c>
      <c r="AS260">
        <f>IF($CH260&gt;=1,INDEX($AQ:$AQ,$CG260+1),"")</f>
      </c>
      <c r="AT260">
        <f>IF($CH260&gt;=2,INDEX($AQ:$AQ,$CG260+2),"")</f>
      </c>
      <c r="AU260">
        <f>IF($CH260&gt;=3,INDEX($AQ:$AQ,$CG260+3),"")</f>
      </c>
      <c r="AV260">
        <f>IF($CH260&gt;=4,INDEX($AQ:$AQ,$CG260+4),"")</f>
      </c>
      <c r="AW260">
        <f>IF($CH260&gt;=5,INDEX($AQ:$AQ,$CG260+5),"")</f>
      </c>
      <c r="AX260">
        <f>IF($CH260&gt;=6,INDEX($AQ:$AQ,$CG260+6),"")</f>
      </c>
      <c r="AY260">
        <f>IF($CH260&gt;=7,INDEX($AQ:$AQ,$CG260+7),"")</f>
      </c>
      <c r="AZ260">
        <f>IF($CH260&gt;=8,INDEX($AQ:$AQ,$CG260+8),"")</f>
      </c>
      <c r="BA260">
        <f>IF($CH260&gt;=9,INDEX($AQ:$AQ,$CG260+9),"")</f>
      </c>
      <c r="BB260">
        <f>IF($CH260&gt;=10,INDEX($AQ:$AQ,$CG260+10),"")</f>
      </c>
      <c r="BC260">
        <f>IF($CH260&gt;=11,INDEX($AQ:$AQ,$CG260+11),"")</f>
      </c>
      <c r="BD260">
        <f>IF($CH260&gt;=12,INDEX($AQ:$AQ,$CG260+12),"")</f>
      </c>
      <c r="BE260">
        <f>IF($CH260&gt;=13,INDEX($AQ:$AQ,$CG260+13),"")</f>
      </c>
      <c r="BF260">
        <f>IF($CH260&gt;=14,INDEX($AQ:$AQ,$CG260+14),"")</f>
      </c>
      <c r="BG260">
        <f>IF($CH260&gt;=15,INDEX($AQ:$AQ,$CG260+15),"")</f>
      </c>
      <c r="BH260">
        <f>IF($CH260&gt;=16,INDEX($AQ:$AQ,$CG260+16),"")</f>
      </c>
      <c r="BI260">
        <f>IF($CH260&gt;=17,INDEX($AQ:$AQ,$CG260+17),"")</f>
      </c>
      <c r="BJ260">
        <f>IF($CH260&gt;=18,INDEX($AQ:$AQ,$CG260+18),"")</f>
      </c>
      <c r="BK260">
        <f>IF($CH260&gt;=19,INDEX($AQ:$AQ,$CG260+19),"")</f>
      </c>
      <c r="BL260">
        <f>IF($CH260&gt;=20,INDEX($AQ:$AQ,$CG260+20),"")</f>
      </c>
      <c r="BM260">
        <f>IF($CH260&gt;=21,INDEX($AQ:$AQ,$CG260+21),"")</f>
      </c>
      <c r="BN260">
        <f>IF($CH260&gt;=22,INDEX($AQ:$AQ,$CG260+22),"")</f>
      </c>
      <c r="BO260">
        <f>IF($CH260&gt;=23,INDEX($AQ:$AQ,$CG260+23),"")</f>
      </c>
      <c r="BP260">
        <f>IF($CH260&gt;=24,INDEX($AQ:$AQ,$CG260+24),"")</f>
      </c>
      <c r="BQ260">
        <f>IF($CH260&gt;=25,INDEX($AQ:$AQ,$CG260+25),"")</f>
      </c>
      <c r="BR260">
        <f>IF($CH260&gt;=26,INDEX($AQ:$AQ,$CG260+26),"")</f>
      </c>
      <c r="BS260">
        <f>IF($CH260&gt;=27,INDEX($AQ:$AQ,$CG260+27),"")</f>
      </c>
      <c r="BT260">
        <f>IF($CH260&gt;=28,INDEX($AQ:$AQ,$CG260+28),"")</f>
      </c>
      <c r="BU260">
        <f>IF($CH260&gt;=29,INDEX($AQ:$AQ,$CG260+29),"")</f>
      </c>
      <c r="BV260">
        <f>IF($CH260&gt;=30,INDEX($AQ:$AQ,$CG260+30),"")</f>
      </c>
      <c r="BW260">
        <f>IF($CH260&gt;=31,INDEX($AQ:$AQ,$CG260+31),"")</f>
      </c>
      <c r="BX260">
        <f>IF($CH260&gt;=32,INDEX($AQ:$AQ,$CG260+32),"")</f>
      </c>
      <c r="BY260">
        <f>IF($CH260&gt;=33,INDEX($AQ:$AQ,$CG260+33),"")</f>
      </c>
      <c r="BZ260">
        <f>IF($CH260&gt;=34,INDEX($AQ:$AQ,$CG260+34),"")</f>
      </c>
      <c r="CA260">
        <f>IF($CH260&gt;=35,INDEX($AQ:$AQ,$CG260+35),"")</f>
      </c>
      <c r="CB260">
        <f>IF($CH260&gt;=36,INDEX($AQ:$AQ,$CG260+36),"")</f>
      </c>
      <c r="CC260">
        <f>IF($CH260&gt;=37,INDEX($AQ:$AQ,$CG260+37),"")</f>
      </c>
      <c r="CD260">
        <f>IF($CH260&gt;=38,INDEX($AQ:$AQ,$CG260+38),"")</f>
      </c>
      <c r="CE260">
        <f>IF($CH260&gt;=39,INDEX($AQ:$AQ,$CG260+39),"")</f>
      </c>
      <c r="CF260">
        <f>IF($CH260&gt;=40,INDEX($AQ:$AQ,$CG260+40),"")</f>
      </c>
      <c r="CG260">
        <f>IFERROR(MATCH($AP260,$AQ$2:$AQ$134,0)+1,0)</f>
      </c>
      <c r="CH260">
        <f>IFERROR(INDEX($AR$2:$AR$134,MATCH($AP260,$AQ$2:$AQ$134,0)),0)</f>
      </c>
      <c r="CI260">
        <f>IFERROR(LEFT($L260,FIND(" - ",$L260)-1),$L260)</f>
      </c>
      <c r="CJ260" t="s">
        <v>835</v>
      </c>
      <c r="CK260">
        <v>1</v>
      </c>
      <c r="CL260">
        <f>IF($DG260&gt;=1,INDEX($CJ:$CJ,$DF260+1),"")</f>
      </c>
      <c r="CM260">
        <f>IF($DG260&gt;=2,INDEX($CJ:$CJ,$DF260+2),"")</f>
      </c>
      <c r="CN260">
        <f>IF($DG260&gt;=3,INDEX($CJ:$CJ,$DF260+3),"")</f>
      </c>
      <c r="CO260">
        <f>IF($DG260&gt;=4,INDEX($CJ:$CJ,$DF260+4),"")</f>
      </c>
      <c r="CP260">
        <f>IF($DG260&gt;=5,INDEX($CJ:$CJ,$DF260+5),"")</f>
      </c>
      <c r="CQ260">
        <f>IF($DG260&gt;=6,INDEX($CJ:$CJ,$DF260+6),"")</f>
      </c>
      <c r="CR260">
        <f>IF($DG260&gt;=7,INDEX($CJ:$CJ,$DF260+7),"")</f>
      </c>
      <c r="CS260">
        <f>IF($DG260&gt;=8,INDEX($CJ:$CJ,$DF260+8),"")</f>
      </c>
      <c r="CT260">
        <f>IF($DG260&gt;=9,INDEX($CJ:$CJ,$DF260+9),"")</f>
      </c>
      <c r="CU260">
        <f>IF($DG260&gt;=10,INDEX($CJ:$CJ,$DF260+10),"")</f>
      </c>
      <c r="CV260">
        <f>IF($DG260&gt;=11,INDEX($CJ:$CJ,$DF260+11),"")</f>
      </c>
      <c r="CW260">
        <f>IF($DG260&gt;=12,INDEX($CJ:$CJ,$DF260+12),"")</f>
      </c>
      <c r="CX260">
        <f>IF($DG260&gt;=13,INDEX($CJ:$CJ,$DF260+13),"")</f>
      </c>
      <c r="CY260">
        <f>IF($DG260&gt;=14,INDEX($CJ:$CJ,$DF260+14),"")</f>
      </c>
      <c r="CZ260">
        <f>IF($DG260&gt;=15,INDEX($CJ:$CJ,$DF260+15),"")</f>
      </c>
      <c r="DA260">
        <f>IF($DG260&gt;=16,INDEX($CJ:$CJ,$DF260+16),"")</f>
      </c>
      <c r="DB260">
        <f>IF($DG260&gt;=17,INDEX($CJ:$CJ,$DF260+17),"")</f>
      </c>
      <c r="DC260">
        <f>IF($DG260&gt;=18,INDEX($CJ:$CJ,$DF260+18),"")</f>
      </c>
      <c r="DD260">
        <f>IF($DG260&gt;=19,INDEX($CJ:$CJ,$DF260+19),"")</f>
      </c>
      <c r="DE260">
        <f>IF($DG260&gt;=20,INDEX($CJ:$CJ,$DF260+20),"")</f>
      </c>
      <c r="DF260">
        <f>IFERROR(MATCH($CI260,$CJ$2:$CJ$263,0)+1,0)</f>
      </c>
      <c r="DG260">
        <f>IFERROR(INDEX($CK$2:$CK$263,MATCH($CI260,$CJ$2:$CJ$263,0)),0)</f>
      </c>
      <c r="DH260">
        <f>IFERROR(INDEX($AO:$AO,MATCH($N260,$AN:$AN,0))&amp;"","")</f>
      </c>
      <c r="DL260">
        <f>IF($GO260&gt;=1,INDEX($DI:$DI,$GN260+1),"")</f>
      </c>
      <c r="DM260">
        <f>IF($GO260&gt;=2,INDEX($DI:$DI,$GN260+2),"")</f>
      </c>
      <c r="DN260">
        <f>IF($GO260&gt;=3,INDEX($DI:$DI,$GN260+3),"")</f>
      </c>
      <c r="DO260">
        <f>IF($GO260&gt;=4,INDEX($DI:$DI,$GN260+4),"")</f>
      </c>
      <c r="DP260">
        <f>IF($GO260&gt;=5,INDEX($DI:$DI,$GN260+5),"")</f>
      </c>
      <c r="DQ260">
        <f>IF($GO260&gt;=6,INDEX($DI:$DI,$GN260+6),"")</f>
      </c>
      <c r="DR260">
        <f>IF($GO260&gt;=7,INDEX($DI:$DI,$GN260+7),"")</f>
      </c>
      <c r="DS260">
        <f>IF($GO260&gt;=8,INDEX($DI:$DI,$GN260+8),"")</f>
      </c>
      <c r="DT260">
        <f>IF($GO260&gt;=9,INDEX($DI:$DI,$GN260+9),"")</f>
      </c>
      <c r="DU260">
        <f>IF($GO260&gt;=10,INDEX($DI:$DI,$GN260+10),"")</f>
      </c>
      <c r="DV260">
        <f>IF($GO260&gt;=11,INDEX($DI:$DI,$GN260+11),"")</f>
      </c>
      <c r="DW260">
        <f>IF($GO260&gt;=12,INDEX($DI:$DI,$GN260+12),"")</f>
      </c>
      <c r="DX260">
        <f>IF($GO260&gt;=13,INDEX($DI:$DI,$GN260+13),"")</f>
      </c>
      <c r="DY260">
        <f>IF($GO260&gt;=14,INDEX($DI:$DI,$GN260+14),"")</f>
      </c>
      <c r="DZ260">
        <f>IF($GO260&gt;=15,INDEX($DI:$DI,$GN260+15),"")</f>
      </c>
      <c r="EA260">
        <f>IF($GO260&gt;=16,INDEX($DI:$DI,$GN260+16),"")</f>
      </c>
      <c r="EB260">
        <f>IF($GO260&gt;=17,INDEX($DI:$DI,$GN260+17),"")</f>
      </c>
      <c r="EC260">
        <f>IF($GO260&gt;=18,INDEX($DI:$DI,$GN260+18),"")</f>
      </c>
      <c r="ED260">
        <f>IF($GO260&gt;=19,INDEX($DI:$DI,$GN260+19),"")</f>
      </c>
      <c r="EE260">
        <f>IF($GO260&gt;=20,INDEX($DI:$DI,$GN260+20),"")</f>
      </c>
      <c r="EF260">
        <f>IF($GO260&gt;=21,INDEX($DI:$DI,$GN260+21),"")</f>
      </c>
      <c r="EG260">
        <f>IF($GO260&gt;=22,INDEX($DI:$DI,$GN260+22),"")</f>
      </c>
      <c r="EH260">
        <f>IF($GO260&gt;=23,INDEX($DI:$DI,$GN260+23),"")</f>
      </c>
      <c r="EI260">
        <f>IF($GO260&gt;=24,INDEX($DI:$DI,$GN260+24),"")</f>
      </c>
      <c r="EJ260">
        <f>IF($GO260&gt;=25,INDEX($DI:$DI,$GN260+25),"")</f>
      </c>
      <c r="EK260">
        <f>IF($GO260&gt;=26,INDEX($DI:$DI,$GN260+26),"")</f>
      </c>
      <c r="EL260">
        <f>IF($GO260&gt;=27,INDEX($DI:$DI,$GN260+27),"")</f>
      </c>
      <c r="EM260">
        <f>IF($GO260&gt;=28,INDEX($DI:$DI,$GN260+28),"")</f>
      </c>
      <c r="EN260">
        <f>IF($GO260&gt;=29,INDEX($DI:$DI,$GN260+29),"")</f>
      </c>
      <c r="EO260">
        <f>IF($GO260&gt;=30,INDEX($DI:$DI,$GN260+30),"")</f>
      </c>
      <c r="EP260">
        <f>IF($GO260&gt;=31,INDEX($DI:$DI,$GN260+31),"")</f>
      </c>
      <c r="EQ260">
        <f>IF($GO260&gt;=32,INDEX($DI:$DI,$GN260+32),"")</f>
      </c>
      <c r="ER260">
        <f>IF($GO260&gt;=33,INDEX($DI:$DI,$GN260+33),"")</f>
      </c>
      <c r="ES260">
        <f>IF($GO260&gt;=34,INDEX($DI:$DI,$GN260+34),"")</f>
      </c>
      <c r="ET260">
        <f>IF($GO260&gt;=35,INDEX($DI:$DI,$GN260+35),"")</f>
      </c>
      <c r="EU260">
        <f>IF($GO260&gt;=36,INDEX($DI:$DI,$GN260+36),"")</f>
      </c>
      <c r="EV260">
        <f>IF($GO260&gt;=37,INDEX($DI:$DI,$GN260+37),"")</f>
      </c>
      <c r="EW260">
        <f>IF($GO260&gt;=38,INDEX($DI:$DI,$GN260+38),"")</f>
      </c>
      <c r="EX260">
        <f>IF($GO260&gt;=39,INDEX($DI:$DI,$GN260+39),"")</f>
      </c>
      <c r="EY260">
        <f>IF($GO260&gt;=40,INDEX($DI:$DI,$GN260+40),"")</f>
      </c>
      <c r="EZ260">
        <f>IF($GO260&gt;=1,INDEX($DJ:$DJ,$GN260+1),"")</f>
      </c>
      <c r="FA260">
        <f>IF($GO260&gt;=2,INDEX($DJ:$DJ,$GN260+2),"")</f>
      </c>
      <c r="FB260">
        <f>IF($GO260&gt;=3,INDEX($DJ:$DJ,$GN260+3),"")</f>
      </c>
      <c r="FC260">
        <f>IF($GO260&gt;=4,INDEX($DJ:$DJ,$GN260+4),"")</f>
      </c>
      <c r="FD260">
        <f>IF($GO260&gt;=5,INDEX($DJ:$DJ,$GN260+5),"")</f>
      </c>
      <c r="FE260">
        <f>IF($GO260&gt;=6,INDEX($DJ:$DJ,$GN260+6),"")</f>
      </c>
      <c r="FF260">
        <f>IF($GO260&gt;=7,INDEX($DJ:$DJ,$GN260+7),"")</f>
      </c>
      <c r="FG260">
        <f>IF($GO260&gt;=8,INDEX($DJ:$DJ,$GN260+8),"")</f>
      </c>
      <c r="FH260">
        <f>IF($GO260&gt;=9,INDEX($DJ:$DJ,$GN260+9),"")</f>
      </c>
      <c r="FI260">
        <f>IF($GO260&gt;=10,INDEX($DJ:$DJ,$GN260+10),"")</f>
      </c>
      <c r="FJ260">
        <f>IF($GO260&gt;=11,INDEX($DJ:$DJ,$GN260+11),"")</f>
      </c>
      <c r="FK260">
        <f>IF($GO260&gt;=12,INDEX($DJ:$DJ,$GN260+12),"")</f>
      </c>
      <c r="FL260">
        <f>IF($GO260&gt;=13,INDEX($DJ:$DJ,$GN260+13),"")</f>
      </c>
      <c r="FM260">
        <f>IF($GO260&gt;=14,INDEX($DJ:$DJ,$GN260+14),"")</f>
      </c>
      <c r="FN260">
        <f>IF($GO260&gt;=15,INDEX($DJ:$DJ,$GN260+15),"")</f>
      </c>
      <c r="FO260">
        <f>IF($GO260&gt;=16,INDEX($DJ:$DJ,$GN260+16),"")</f>
      </c>
      <c r="FP260">
        <f>IF($GO260&gt;=17,INDEX($DJ:$DJ,$GN260+17),"")</f>
      </c>
      <c r="FQ260">
        <f>IF($GO260&gt;=18,INDEX($DJ:$DJ,$GN260+18),"")</f>
      </c>
      <c r="FR260">
        <f>IF($GO260&gt;=19,INDEX($DJ:$DJ,$GN260+19),"")</f>
      </c>
      <c r="FS260">
        <f>IF($GO260&gt;=20,INDEX($DJ:$DJ,$GN260+20),"")</f>
      </c>
      <c r="FT260">
        <f>IF($GO260&gt;=21,INDEX($DJ:$DJ,$GN260+21),"")</f>
      </c>
      <c r="FU260">
        <f>IF($GO260&gt;=22,INDEX($DJ:$DJ,$GN260+22),"")</f>
      </c>
      <c r="FV260">
        <f>IF($GO260&gt;=23,INDEX($DJ:$DJ,$GN260+23),"")</f>
      </c>
      <c r="FW260">
        <f>IF($GO260&gt;=24,INDEX($DJ:$DJ,$GN260+24),"")</f>
      </c>
      <c r="FX260">
        <f>IF($GO260&gt;=25,INDEX($DJ:$DJ,$GN260+25),"")</f>
      </c>
      <c r="FY260">
        <f>IF($GO260&gt;=26,INDEX($DJ:$DJ,$GN260+26),"")</f>
      </c>
      <c r="FZ260">
        <f>IF($GO260&gt;=27,INDEX($DJ:$DJ,$GN260+27),"")</f>
      </c>
      <c r="GA260">
        <f>IF($GO260&gt;=28,INDEX($DJ:$DJ,$GN260+28),"")</f>
      </c>
      <c r="GB260">
        <f>IF($GO260&gt;=29,INDEX($DJ:$DJ,$GN260+29),"")</f>
      </c>
      <c r="GC260">
        <f>IF($GO260&gt;=30,INDEX($DJ:$DJ,$GN260+30),"")</f>
      </c>
      <c r="GD260">
        <f>IF($GO260&gt;=31,INDEX($DJ:$DJ,$GN260+31),"")</f>
      </c>
      <c r="GE260">
        <f>IF($GO260&gt;=32,INDEX($DJ:$DJ,$GN260+32),"")</f>
      </c>
      <c r="GF260">
        <f>IF($GO260&gt;=33,INDEX($DJ:$DJ,$GN260+33),"")</f>
      </c>
      <c r="GG260">
        <f>IF($GO260&gt;=34,INDEX($DJ:$DJ,$GN260+34),"")</f>
      </c>
      <c r="GH260">
        <f>IF($GO260&gt;=35,INDEX($DJ:$DJ,$GN260+35),"")</f>
      </c>
      <c r="GI260">
        <f>IF($GO260&gt;=36,INDEX($DJ:$DJ,$GN260+36),"")</f>
      </c>
      <c r="GJ260">
        <f>IF($GO260&gt;=37,INDEX($DJ:$DJ,$GN260+37),"")</f>
      </c>
      <c r="GK260">
        <f>IF($GO260&gt;=38,INDEX($DJ:$DJ,$GN260+38),"")</f>
      </c>
      <c r="GL260">
        <f>IF($GO260&gt;=39,INDEX($DJ:$DJ,$GN260+39),"")</f>
      </c>
      <c r="GM260">
        <f>IF($GO260&gt;=40,INDEX($DJ:$DJ,$GN260+40),"")</f>
      </c>
      <c r="GN260">
        <f>IFERROR(MATCH($DH260,$DI$2:$DI$148,0)+1,0)</f>
      </c>
      <c r="GO260">
        <f>IFERROR(INDEX($DK$2:$DK$148,MATCH($DH260,$DI$2:$DI$148,0)),0)</f>
      </c>
      <c r="GP260">
        <f>IFERROR(MATCH($Y260,$DL$260:$EY$260,0),0)</f>
      </c>
      <c r="GQ260">
        <f>IF($GP260&gt;0,INDEX($EZ$260:$GM$260,$GP260),"")</f>
      </c>
      <c r="GR260" t="s">
        <v>836</v>
      </c>
      <c r="GT260">
        <f>IF($JC260&gt;=1,INDEX($GR:$GR,$JB260+1),"")</f>
      </c>
      <c r="GU260">
        <f>IF($JC260&gt;=2,INDEX($GR:$GR,$JB260+2),"")</f>
      </c>
      <c r="GV260">
        <f>IF($JC260&gt;=3,INDEX($GR:$GR,$JB260+3),"")</f>
      </c>
      <c r="GW260">
        <f>IF($JC260&gt;=4,INDEX($GR:$GR,$JB260+4),"")</f>
      </c>
      <c r="GX260">
        <f>IF($JC260&gt;=5,INDEX($GR:$GR,$JB260+5),"")</f>
      </c>
      <c r="GY260">
        <f>IF($JC260&gt;=6,INDEX($GR:$GR,$JB260+6),"")</f>
      </c>
      <c r="GZ260">
        <f>IF($JC260&gt;=7,INDEX($GR:$GR,$JB260+7),"")</f>
      </c>
      <c r="HA260">
        <f>IF($JC260&gt;=8,INDEX($GR:$GR,$JB260+8),"")</f>
      </c>
      <c r="HB260">
        <f>IF($JC260&gt;=9,INDEX($GR:$GR,$JB260+9),"")</f>
      </c>
      <c r="HC260">
        <f>IF($JC260&gt;=10,INDEX($GR:$GR,$JB260+10),"")</f>
      </c>
      <c r="HD260">
        <f>IF($JC260&gt;=11,INDEX($GR:$GR,$JB260+11),"")</f>
      </c>
      <c r="HE260">
        <f>IF($JC260&gt;=12,INDEX($GR:$GR,$JB260+12),"")</f>
      </c>
      <c r="HF260">
        <f>IF($JC260&gt;=13,INDEX($GR:$GR,$JB260+13),"")</f>
      </c>
      <c r="HG260">
        <f>IF($JC260&gt;=14,INDEX($GR:$GR,$JB260+14),"")</f>
      </c>
      <c r="HH260">
        <f>IF($JC260&gt;=15,INDEX($GR:$GR,$JB260+15),"")</f>
      </c>
      <c r="HI260">
        <f>IF($JC260&gt;=16,INDEX($GR:$GR,$JB260+16),"")</f>
      </c>
      <c r="HJ260">
        <f>IF($JC260&gt;=17,INDEX($GR:$GR,$JB260+17),"")</f>
      </c>
      <c r="HK260">
        <f>IF($JC260&gt;=18,INDEX($GR:$GR,$JB260+18),"")</f>
      </c>
      <c r="HL260">
        <f>IF($JC260&gt;=19,INDEX($GR:$GR,$JB260+19),"")</f>
      </c>
      <c r="HM260">
        <f>IF($JC260&gt;=20,INDEX($GR:$GR,$JB260+20),"")</f>
      </c>
      <c r="HN260">
        <f>IF($JC260&gt;=21,INDEX($GR:$GR,$JB260+21),"")</f>
      </c>
      <c r="HO260">
        <f>IF($JC260&gt;=22,INDEX($GR:$GR,$JB260+22),"")</f>
      </c>
      <c r="HP260">
        <f>IF($JC260&gt;=23,INDEX($GR:$GR,$JB260+23),"")</f>
      </c>
      <c r="HQ260">
        <f>IF($JC260&gt;=24,INDEX($GR:$GR,$JB260+24),"")</f>
      </c>
      <c r="HR260">
        <f>IF($JC260&gt;=25,INDEX($GR:$GR,$JB260+25),"")</f>
      </c>
      <c r="HS260">
        <f>IF($JC260&gt;=26,INDEX($GR:$GR,$JB260+26),"")</f>
      </c>
      <c r="HT260">
        <f>IF($JC260&gt;=27,INDEX($GR:$GR,$JB260+27),"")</f>
      </c>
      <c r="HU260">
        <f>IF($JC260&gt;=28,INDEX($GR:$GR,$JB260+28),"")</f>
      </c>
      <c r="HV260">
        <f>IF($JC260&gt;=29,INDEX($GR:$GR,$JB260+29),"")</f>
      </c>
      <c r="HW260">
        <f>IF($JC260&gt;=30,INDEX($GR:$GR,$JB260+30),"")</f>
      </c>
      <c r="HX260">
        <f>IF($JC260&gt;=31,INDEX($GR:$GR,$JB260+31),"")</f>
      </c>
      <c r="HY260">
        <f>IF($JC260&gt;=32,INDEX($GR:$GR,$JB260+32),"")</f>
      </c>
      <c r="HZ260">
        <f>IF($JC260&gt;=33,INDEX($GR:$GR,$JB260+33),"")</f>
      </c>
      <c r="IA260">
        <f>IF($JC260&gt;=34,INDEX($GR:$GR,$JB260+34),"")</f>
      </c>
      <c r="IB260">
        <f>IF($JC260&gt;=35,INDEX($GR:$GR,$JB260+35),"")</f>
      </c>
      <c r="IC260">
        <f>IF($JC260&gt;=36,INDEX($GR:$GR,$JB260+36),"")</f>
      </c>
      <c r="ID260">
        <f>IF($JC260&gt;=37,INDEX($GR:$GR,$JB260+37),"")</f>
      </c>
      <c r="IE260">
        <f>IF($JC260&gt;=38,INDEX($GR:$GR,$JB260+38),"")</f>
      </c>
      <c r="IF260">
        <f>IF($JC260&gt;=39,INDEX($GR:$GR,$JB260+39),"")</f>
      </c>
      <c r="IG260">
        <f>IF($JC260&gt;=40,INDEX($GR:$GR,$JB260+40),"")</f>
      </c>
      <c r="IH260">
        <f>IF($JC260&gt;=41,INDEX($GR:$GR,$JB260+41),"")</f>
      </c>
      <c r="II260">
        <f>IF($JC260&gt;=42,INDEX($GR:$GR,$JB260+42),"")</f>
      </c>
      <c r="IJ260">
        <f>IF($JC260&gt;=43,INDEX($GR:$GR,$JB260+43),"")</f>
      </c>
      <c r="IK260">
        <f>IF($JC260&gt;=44,INDEX($GR:$GR,$JB260+44),"")</f>
      </c>
      <c r="IL260">
        <f>IF($JC260&gt;=45,INDEX($GR:$GR,$JB260+45),"")</f>
      </c>
      <c r="IM260">
        <f>IF($JC260&gt;=46,INDEX($GR:$GR,$JB260+46),"")</f>
      </c>
      <c r="IN260">
        <f>IF($JC260&gt;=47,INDEX($GR:$GR,$JB260+47),"")</f>
      </c>
      <c r="IO260">
        <f>IF($JC260&gt;=48,INDEX($GR:$GR,$JB260+48),"")</f>
      </c>
      <c r="IP260">
        <f>IF($JC260&gt;=49,INDEX($GR:$GR,$JB260+49),"")</f>
      </c>
      <c r="IQ260">
        <f>IF($JC260&gt;=50,INDEX($GR:$GR,$JB260+50),"")</f>
      </c>
      <c r="IR260">
        <f>IF($JC260&gt;=51,INDEX($GR:$GR,$JB260+51),"")</f>
      </c>
      <c r="IS260">
        <f>IF($JC260&gt;=52,INDEX($GR:$GR,$JB260+52),"")</f>
      </c>
      <c r="IT260">
        <f>IF($JC260&gt;=53,INDEX($GR:$GR,$JB260+53),"")</f>
      </c>
      <c r="IU260">
        <f>IF($JC260&gt;=54,INDEX($GR:$GR,$JB260+54),"")</f>
      </c>
      <c r="IV260">
        <f>IF($JC260&gt;=55,INDEX($GR:$GR,$JB260+55),"")</f>
      </c>
      <c r="IW260">
        <f>IF($JC260&gt;=56,INDEX($GR:$GR,$JB260+56),"")</f>
      </c>
      <c r="IX260">
        <f>IF($JC260&gt;=57,INDEX($GR:$GR,$JB260+57),"")</f>
      </c>
      <c r="IY260">
        <f>IF($JC260&gt;=58,INDEX($GR:$GR,$JB260+58),"")</f>
      </c>
      <c r="IZ260">
        <f>IF($JC260&gt;=59,INDEX($GR:$GR,$JB260+59),"")</f>
      </c>
      <c r="JA260">
        <f>IF($JC260&gt;=60,INDEX($GR:$GR,$JB260+60),"")</f>
      </c>
      <c r="JB260">
        <f>IFERROR(MATCH($GQ260,$GR$2:$GR$324,0)+1,0)</f>
      </c>
      <c r="JC260">
        <f>IFERROR(INDEX($GS$2:$GS$324,MATCH($GQ260,$GR$2:$GR$324,0)),0)</f>
      </c>
      <c r="JD260" t="s">
        <v>40</v>
      </c>
      <c r="JE260" t="s">
        <v>40</v>
      </c>
    </row>
    <row r="261" spans="1:265" x14ac:dyDescent="0.25">
      <c r="Q261">
        <f>IF(OR($T261="",$P261=""),"",IFERROR($T261/$P261,0))</f>
      </c>
      <c r="R261">
        <f>IF($T261="","",
SUM($S261,$U261,$Z261,$V261,$X261)*
(1-IF($AA261="",0,VALUE($AA261)/100)))</f>
      </c>
      <c r="S261">
        <f>IF($T261="","",$T261)</f>
      </c>
      <c r="U261">
        <f>IF($T261="","",
IF($N261="","",
IF(ISNUMBER(SEARCH("exempt",LOWER($N261))),0,
$T261*(VALUE(SUBSTITUTE($N261,"%",""))/100))))</f>
      </c>
      <c r="AB261">
        <f>IFERROR(IF(FIND(" - ",$K261)&gt;0,MID($K261,FIND(" - ",$K261)+3,LEN($K261)),""),"")</f>
      </c>
      <c r="AK261" t="s">
        <v>837</v>
      </c>
      <c r="AP261">
        <f>IFERROR(LEFT($K261,FIND(" - ",$K261)-1),$K261)</f>
      </c>
      <c r="AS261">
        <f>IF($CH261&gt;=1,INDEX($AQ:$AQ,$CG261+1),"")</f>
      </c>
      <c r="AT261">
        <f>IF($CH261&gt;=2,INDEX($AQ:$AQ,$CG261+2),"")</f>
      </c>
      <c r="AU261">
        <f>IF($CH261&gt;=3,INDEX($AQ:$AQ,$CG261+3),"")</f>
      </c>
      <c r="AV261">
        <f>IF($CH261&gt;=4,INDEX($AQ:$AQ,$CG261+4),"")</f>
      </c>
      <c r="AW261">
        <f>IF($CH261&gt;=5,INDEX($AQ:$AQ,$CG261+5),"")</f>
      </c>
      <c r="AX261">
        <f>IF($CH261&gt;=6,INDEX($AQ:$AQ,$CG261+6),"")</f>
      </c>
      <c r="AY261">
        <f>IF($CH261&gt;=7,INDEX($AQ:$AQ,$CG261+7),"")</f>
      </c>
      <c r="AZ261">
        <f>IF($CH261&gt;=8,INDEX($AQ:$AQ,$CG261+8),"")</f>
      </c>
      <c r="BA261">
        <f>IF($CH261&gt;=9,INDEX($AQ:$AQ,$CG261+9),"")</f>
      </c>
      <c r="BB261">
        <f>IF($CH261&gt;=10,INDEX($AQ:$AQ,$CG261+10),"")</f>
      </c>
      <c r="BC261">
        <f>IF($CH261&gt;=11,INDEX($AQ:$AQ,$CG261+11),"")</f>
      </c>
      <c r="BD261">
        <f>IF($CH261&gt;=12,INDEX($AQ:$AQ,$CG261+12),"")</f>
      </c>
      <c r="BE261">
        <f>IF($CH261&gt;=13,INDEX($AQ:$AQ,$CG261+13),"")</f>
      </c>
      <c r="BF261">
        <f>IF($CH261&gt;=14,INDEX($AQ:$AQ,$CG261+14),"")</f>
      </c>
      <c r="BG261">
        <f>IF($CH261&gt;=15,INDEX($AQ:$AQ,$CG261+15),"")</f>
      </c>
      <c r="BH261">
        <f>IF($CH261&gt;=16,INDEX($AQ:$AQ,$CG261+16),"")</f>
      </c>
      <c r="BI261">
        <f>IF($CH261&gt;=17,INDEX($AQ:$AQ,$CG261+17),"")</f>
      </c>
      <c r="BJ261">
        <f>IF($CH261&gt;=18,INDEX($AQ:$AQ,$CG261+18),"")</f>
      </c>
      <c r="BK261">
        <f>IF($CH261&gt;=19,INDEX($AQ:$AQ,$CG261+19),"")</f>
      </c>
      <c r="BL261">
        <f>IF($CH261&gt;=20,INDEX($AQ:$AQ,$CG261+20),"")</f>
      </c>
      <c r="BM261">
        <f>IF($CH261&gt;=21,INDEX($AQ:$AQ,$CG261+21),"")</f>
      </c>
      <c r="BN261">
        <f>IF($CH261&gt;=22,INDEX($AQ:$AQ,$CG261+22),"")</f>
      </c>
      <c r="BO261">
        <f>IF($CH261&gt;=23,INDEX($AQ:$AQ,$CG261+23),"")</f>
      </c>
      <c r="BP261">
        <f>IF($CH261&gt;=24,INDEX($AQ:$AQ,$CG261+24),"")</f>
      </c>
      <c r="BQ261">
        <f>IF($CH261&gt;=25,INDEX($AQ:$AQ,$CG261+25),"")</f>
      </c>
      <c r="BR261">
        <f>IF($CH261&gt;=26,INDEX($AQ:$AQ,$CG261+26),"")</f>
      </c>
      <c r="BS261">
        <f>IF($CH261&gt;=27,INDEX($AQ:$AQ,$CG261+27),"")</f>
      </c>
      <c r="BT261">
        <f>IF($CH261&gt;=28,INDEX($AQ:$AQ,$CG261+28),"")</f>
      </c>
      <c r="BU261">
        <f>IF($CH261&gt;=29,INDEX($AQ:$AQ,$CG261+29),"")</f>
      </c>
      <c r="BV261">
        <f>IF($CH261&gt;=30,INDEX($AQ:$AQ,$CG261+30),"")</f>
      </c>
      <c r="BW261">
        <f>IF($CH261&gt;=31,INDEX($AQ:$AQ,$CG261+31),"")</f>
      </c>
      <c r="BX261">
        <f>IF($CH261&gt;=32,INDEX($AQ:$AQ,$CG261+32),"")</f>
      </c>
      <c r="BY261">
        <f>IF($CH261&gt;=33,INDEX($AQ:$AQ,$CG261+33),"")</f>
      </c>
      <c r="BZ261">
        <f>IF($CH261&gt;=34,INDEX($AQ:$AQ,$CG261+34),"")</f>
      </c>
      <c r="CA261">
        <f>IF($CH261&gt;=35,INDEX($AQ:$AQ,$CG261+35),"")</f>
      </c>
      <c r="CB261">
        <f>IF($CH261&gt;=36,INDEX($AQ:$AQ,$CG261+36),"")</f>
      </c>
      <c r="CC261">
        <f>IF($CH261&gt;=37,INDEX($AQ:$AQ,$CG261+37),"")</f>
      </c>
      <c r="CD261">
        <f>IF($CH261&gt;=38,INDEX($AQ:$AQ,$CG261+38),"")</f>
      </c>
      <c r="CE261">
        <f>IF($CH261&gt;=39,INDEX($AQ:$AQ,$CG261+39),"")</f>
      </c>
      <c r="CF261">
        <f>IF($CH261&gt;=40,INDEX($AQ:$AQ,$CG261+40),"")</f>
      </c>
      <c r="CG261">
        <f>IFERROR(MATCH($AP261,$AQ$2:$AQ$134,0)+1,0)</f>
      </c>
      <c r="CH261">
        <f>IFERROR(INDEX($AR$2:$AR$134,MATCH($AP261,$AQ$2:$AQ$134,0)),0)</f>
      </c>
      <c r="CI261">
        <f>IFERROR(LEFT($L261,FIND(" - ",$L261)-1),$L261)</f>
      </c>
      <c r="CJ261" t="s">
        <v>224</v>
      </c>
      <c r="CL261">
        <f>IF($DG261&gt;=1,INDEX($CJ:$CJ,$DF261+1),"")</f>
      </c>
      <c r="CM261">
        <f>IF($DG261&gt;=2,INDEX($CJ:$CJ,$DF261+2),"")</f>
      </c>
      <c r="CN261">
        <f>IF($DG261&gt;=3,INDEX($CJ:$CJ,$DF261+3),"")</f>
      </c>
      <c r="CO261">
        <f>IF($DG261&gt;=4,INDEX($CJ:$CJ,$DF261+4),"")</f>
      </c>
      <c r="CP261">
        <f>IF($DG261&gt;=5,INDEX($CJ:$CJ,$DF261+5),"")</f>
      </c>
      <c r="CQ261">
        <f>IF($DG261&gt;=6,INDEX($CJ:$CJ,$DF261+6),"")</f>
      </c>
      <c r="CR261">
        <f>IF($DG261&gt;=7,INDEX($CJ:$CJ,$DF261+7),"")</f>
      </c>
      <c r="CS261">
        <f>IF($DG261&gt;=8,INDEX($CJ:$CJ,$DF261+8),"")</f>
      </c>
      <c r="CT261">
        <f>IF($DG261&gt;=9,INDEX($CJ:$CJ,$DF261+9),"")</f>
      </c>
      <c r="CU261">
        <f>IF($DG261&gt;=10,INDEX($CJ:$CJ,$DF261+10),"")</f>
      </c>
      <c r="CV261">
        <f>IF($DG261&gt;=11,INDEX($CJ:$CJ,$DF261+11),"")</f>
      </c>
      <c r="CW261">
        <f>IF($DG261&gt;=12,INDEX($CJ:$CJ,$DF261+12),"")</f>
      </c>
      <c r="CX261">
        <f>IF($DG261&gt;=13,INDEX($CJ:$CJ,$DF261+13),"")</f>
      </c>
      <c r="CY261">
        <f>IF($DG261&gt;=14,INDEX($CJ:$CJ,$DF261+14),"")</f>
      </c>
      <c r="CZ261">
        <f>IF($DG261&gt;=15,INDEX($CJ:$CJ,$DF261+15),"")</f>
      </c>
      <c r="DA261">
        <f>IF($DG261&gt;=16,INDEX($CJ:$CJ,$DF261+16),"")</f>
      </c>
      <c r="DB261">
        <f>IF($DG261&gt;=17,INDEX($CJ:$CJ,$DF261+17),"")</f>
      </c>
      <c r="DC261">
        <f>IF($DG261&gt;=18,INDEX($CJ:$CJ,$DF261+18),"")</f>
      </c>
      <c r="DD261">
        <f>IF($DG261&gt;=19,INDEX($CJ:$CJ,$DF261+19),"")</f>
      </c>
      <c r="DE261">
        <f>IF($DG261&gt;=20,INDEX($CJ:$CJ,$DF261+20),"")</f>
      </c>
      <c r="DF261">
        <f>IFERROR(MATCH($CI261,$CJ$2:$CJ$263,0)+1,0)</f>
      </c>
      <c r="DG261">
        <f>IFERROR(INDEX($CK$2:$CK$263,MATCH($CI261,$CJ$2:$CJ$263,0)),0)</f>
      </c>
      <c r="DH261">
        <f>IFERROR(INDEX($AO:$AO,MATCH($N261,$AN:$AN,0))&amp;"","")</f>
      </c>
      <c r="DL261">
        <f>IF($GO261&gt;=1,INDEX($DI:$DI,$GN261+1),"")</f>
      </c>
      <c r="DM261">
        <f>IF($GO261&gt;=2,INDEX($DI:$DI,$GN261+2),"")</f>
      </c>
      <c r="DN261">
        <f>IF($GO261&gt;=3,INDEX($DI:$DI,$GN261+3),"")</f>
      </c>
      <c r="DO261">
        <f>IF($GO261&gt;=4,INDEX($DI:$DI,$GN261+4),"")</f>
      </c>
      <c r="DP261">
        <f>IF($GO261&gt;=5,INDEX($DI:$DI,$GN261+5),"")</f>
      </c>
      <c r="DQ261">
        <f>IF($GO261&gt;=6,INDEX($DI:$DI,$GN261+6),"")</f>
      </c>
      <c r="DR261">
        <f>IF($GO261&gt;=7,INDEX($DI:$DI,$GN261+7),"")</f>
      </c>
      <c r="DS261">
        <f>IF($GO261&gt;=8,INDEX($DI:$DI,$GN261+8),"")</f>
      </c>
      <c r="DT261">
        <f>IF($GO261&gt;=9,INDEX($DI:$DI,$GN261+9),"")</f>
      </c>
      <c r="DU261">
        <f>IF($GO261&gt;=10,INDEX($DI:$DI,$GN261+10),"")</f>
      </c>
      <c r="DV261">
        <f>IF($GO261&gt;=11,INDEX($DI:$DI,$GN261+11),"")</f>
      </c>
      <c r="DW261">
        <f>IF($GO261&gt;=12,INDEX($DI:$DI,$GN261+12),"")</f>
      </c>
      <c r="DX261">
        <f>IF($GO261&gt;=13,INDEX($DI:$DI,$GN261+13),"")</f>
      </c>
      <c r="DY261">
        <f>IF($GO261&gt;=14,INDEX($DI:$DI,$GN261+14),"")</f>
      </c>
      <c r="DZ261">
        <f>IF($GO261&gt;=15,INDEX($DI:$DI,$GN261+15),"")</f>
      </c>
      <c r="EA261">
        <f>IF($GO261&gt;=16,INDEX($DI:$DI,$GN261+16),"")</f>
      </c>
      <c r="EB261">
        <f>IF($GO261&gt;=17,INDEX($DI:$DI,$GN261+17),"")</f>
      </c>
      <c r="EC261">
        <f>IF($GO261&gt;=18,INDEX($DI:$DI,$GN261+18),"")</f>
      </c>
      <c r="ED261">
        <f>IF($GO261&gt;=19,INDEX($DI:$DI,$GN261+19),"")</f>
      </c>
      <c r="EE261">
        <f>IF($GO261&gt;=20,INDEX($DI:$DI,$GN261+20),"")</f>
      </c>
      <c r="EF261">
        <f>IF($GO261&gt;=21,INDEX($DI:$DI,$GN261+21),"")</f>
      </c>
      <c r="EG261">
        <f>IF($GO261&gt;=22,INDEX($DI:$DI,$GN261+22),"")</f>
      </c>
      <c r="EH261">
        <f>IF($GO261&gt;=23,INDEX($DI:$DI,$GN261+23),"")</f>
      </c>
      <c r="EI261">
        <f>IF($GO261&gt;=24,INDEX($DI:$DI,$GN261+24),"")</f>
      </c>
      <c r="EJ261">
        <f>IF($GO261&gt;=25,INDEX($DI:$DI,$GN261+25),"")</f>
      </c>
      <c r="EK261">
        <f>IF($GO261&gt;=26,INDEX($DI:$DI,$GN261+26),"")</f>
      </c>
      <c r="EL261">
        <f>IF($GO261&gt;=27,INDEX($DI:$DI,$GN261+27),"")</f>
      </c>
      <c r="EM261">
        <f>IF($GO261&gt;=28,INDEX($DI:$DI,$GN261+28),"")</f>
      </c>
      <c r="EN261">
        <f>IF($GO261&gt;=29,INDEX($DI:$DI,$GN261+29),"")</f>
      </c>
      <c r="EO261">
        <f>IF($GO261&gt;=30,INDEX($DI:$DI,$GN261+30),"")</f>
      </c>
      <c r="EP261">
        <f>IF($GO261&gt;=31,INDEX($DI:$DI,$GN261+31),"")</f>
      </c>
      <c r="EQ261">
        <f>IF($GO261&gt;=32,INDEX($DI:$DI,$GN261+32),"")</f>
      </c>
      <c r="ER261">
        <f>IF($GO261&gt;=33,INDEX($DI:$DI,$GN261+33),"")</f>
      </c>
      <c r="ES261">
        <f>IF($GO261&gt;=34,INDEX($DI:$DI,$GN261+34),"")</f>
      </c>
      <c r="ET261">
        <f>IF($GO261&gt;=35,INDEX($DI:$DI,$GN261+35),"")</f>
      </c>
      <c r="EU261">
        <f>IF($GO261&gt;=36,INDEX($DI:$DI,$GN261+36),"")</f>
      </c>
      <c r="EV261">
        <f>IF($GO261&gt;=37,INDEX($DI:$DI,$GN261+37),"")</f>
      </c>
      <c r="EW261">
        <f>IF($GO261&gt;=38,INDEX($DI:$DI,$GN261+38),"")</f>
      </c>
      <c r="EX261">
        <f>IF($GO261&gt;=39,INDEX($DI:$DI,$GN261+39),"")</f>
      </c>
      <c r="EY261">
        <f>IF($GO261&gt;=40,INDEX($DI:$DI,$GN261+40),"")</f>
      </c>
      <c r="EZ261">
        <f>IF($GO261&gt;=1,INDEX($DJ:$DJ,$GN261+1),"")</f>
      </c>
      <c r="FA261">
        <f>IF($GO261&gt;=2,INDEX($DJ:$DJ,$GN261+2),"")</f>
      </c>
      <c r="FB261">
        <f>IF($GO261&gt;=3,INDEX($DJ:$DJ,$GN261+3),"")</f>
      </c>
      <c r="FC261">
        <f>IF($GO261&gt;=4,INDEX($DJ:$DJ,$GN261+4),"")</f>
      </c>
      <c r="FD261">
        <f>IF($GO261&gt;=5,INDEX($DJ:$DJ,$GN261+5),"")</f>
      </c>
      <c r="FE261">
        <f>IF($GO261&gt;=6,INDEX($DJ:$DJ,$GN261+6),"")</f>
      </c>
      <c r="FF261">
        <f>IF($GO261&gt;=7,INDEX($DJ:$DJ,$GN261+7),"")</f>
      </c>
      <c r="FG261">
        <f>IF($GO261&gt;=8,INDEX($DJ:$DJ,$GN261+8),"")</f>
      </c>
      <c r="FH261">
        <f>IF($GO261&gt;=9,INDEX($DJ:$DJ,$GN261+9),"")</f>
      </c>
      <c r="FI261">
        <f>IF($GO261&gt;=10,INDEX($DJ:$DJ,$GN261+10),"")</f>
      </c>
      <c r="FJ261">
        <f>IF($GO261&gt;=11,INDEX($DJ:$DJ,$GN261+11),"")</f>
      </c>
      <c r="FK261">
        <f>IF($GO261&gt;=12,INDEX($DJ:$DJ,$GN261+12),"")</f>
      </c>
      <c r="FL261">
        <f>IF($GO261&gt;=13,INDEX($DJ:$DJ,$GN261+13),"")</f>
      </c>
      <c r="FM261">
        <f>IF($GO261&gt;=14,INDEX($DJ:$DJ,$GN261+14),"")</f>
      </c>
      <c r="FN261">
        <f>IF($GO261&gt;=15,INDEX($DJ:$DJ,$GN261+15),"")</f>
      </c>
      <c r="FO261">
        <f>IF($GO261&gt;=16,INDEX($DJ:$DJ,$GN261+16),"")</f>
      </c>
      <c r="FP261">
        <f>IF($GO261&gt;=17,INDEX($DJ:$DJ,$GN261+17),"")</f>
      </c>
      <c r="FQ261">
        <f>IF($GO261&gt;=18,INDEX($DJ:$DJ,$GN261+18),"")</f>
      </c>
      <c r="FR261">
        <f>IF($GO261&gt;=19,INDEX($DJ:$DJ,$GN261+19),"")</f>
      </c>
      <c r="FS261">
        <f>IF($GO261&gt;=20,INDEX($DJ:$DJ,$GN261+20),"")</f>
      </c>
      <c r="FT261">
        <f>IF($GO261&gt;=21,INDEX($DJ:$DJ,$GN261+21),"")</f>
      </c>
      <c r="FU261">
        <f>IF($GO261&gt;=22,INDEX($DJ:$DJ,$GN261+22),"")</f>
      </c>
      <c r="FV261">
        <f>IF($GO261&gt;=23,INDEX($DJ:$DJ,$GN261+23),"")</f>
      </c>
      <c r="FW261">
        <f>IF($GO261&gt;=24,INDEX($DJ:$DJ,$GN261+24),"")</f>
      </c>
      <c r="FX261">
        <f>IF($GO261&gt;=25,INDEX($DJ:$DJ,$GN261+25),"")</f>
      </c>
      <c r="FY261">
        <f>IF($GO261&gt;=26,INDEX($DJ:$DJ,$GN261+26),"")</f>
      </c>
      <c r="FZ261">
        <f>IF($GO261&gt;=27,INDEX($DJ:$DJ,$GN261+27),"")</f>
      </c>
      <c r="GA261">
        <f>IF($GO261&gt;=28,INDEX($DJ:$DJ,$GN261+28),"")</f>
      </c>
      <c r="GB261">
        <f>IF($GO261&gt;=29,INDEX($DJ:$DJ,$GN261+29),"")</f>
      </c>
      <c r="GC261">
        <f>IF($GO261&gt;=30,INDEX($DJ:$DJ,$GN261+30),"")</f>
      </c>
      <c r="GD261">
        <f>IF($GO261&gt;=31,INDEX($DJ:$DJ,$GN261+31),"")</f>
      </c>
      <c r="GE261">
        <f>IF($GO261&gt;=32,INDEX($DJ:$DJ,$GN261+32),"")</f>
      </c>
      <c r="GF261">
        <f>IF($GO261&gt;=33,INDEX($DJ:$DJ,$GN261+33),"")</f>
      </c>
      <c r="GG261">
        <f>IF($GO261&gt;=34,INDEX($DJ:$DJ,$GN261+34),"")</f>
      </c>
      <c r="GH261">
        <f>IF($GO261&gt;=35,INDEX($DJ:$DJ,$GN261+35),"")</f>
      </c>
      <c r="GI261">
        <f>IF($GO261&gt;=36,INDEX($DJ:$DJ,$GN261+36),"")</f>
      </c>
      <c r="GJ261">
        <f>IF($GO261&gt;=37,INDEX($DJ:$DJ,$GN261+37),"")</f>
      </c>
      <c r="GK261">
        <f>IF($GO261&gt;=38,INDEX($DJ:$DJ,$GN261+38),"")</f>
      </c>
      <c r="GL261">
        <f>IF($GO261&gt;=39,INDEX($DJ:$DJ,$GN261+39),"")</f>
      </c>
      <c r="GM261">
        <f>IF($GO261&gt;=40,INDEX($DJ:$DJ,$GN261+40),"")</f>
      </c>
      <c r="GN261">
        <f>IFERROR(MATCH($DH261,$DI$2:$DI$148,0)+1,0)</f>
      </c>
      <c r="GO261">
        <f>IFERROR(INDEX($DK$2:$DK$148,MATCH($DH261,$DI$2:$DI$148,0)),0)</f>
      </c>
      <c r="GP261">
        <f>IFERROR(MATCH($Y261,$DL$261:$EY$261,0),0)</f>
      </c>
      <c r="GQ261">
        <f>IF($GP261&gt;0,INDEX($EZ$261:$GM$261,$GP261),"")</f>
      </c>
      <c r="GR261" t="s">
        <v>838</v>
      </c>
      <c r="GT261">
        <f>IF($JC261&gt;=1,INDEX($GR:$GR,$JB261+1),"")</f>
      </c>
      <c r="GU261">
        <f>IF($JC261&gt;=2,INDEX($GR:$GR,$JB261+2),"")</f>
      </c>
      <c r="GV261">
        <f>IF($JC261&gt;=3,INDEX($GR:$GR,$JB261+3),"")</f>
      </c>
      <c r="GW261">
        <f>IF($JC261&gt;=4,INDEX($GR:$GR,$JB261+4),"")</f>
      </c>
      <c r="GX261">
        <f>IF($JC261&gt;=5,INDEX($GR:$GR,$JB261+5),"")</f>
      </c>
      <c r="GY261">
        <f>IF($JC261&gt;=6,INDEX($GR:$GR,$JB261+6),"")</f>
      </c>
      <c r="GZ261">
        <f>IF($JC261&gt;=7,INDEX($GR:$GR,$JB261+7),"")</f>
      </c>
      <c r="HA261">
        <f>IF($JC261&gt;=8,INDEX($GR:$GR,$JB261+8),"")</f>
      </c>
      <c r="HB261">
        <f>IF($JC261&gt;=9,INDEX($GR:$GR,$JB261+9),"")</f>
      </c>
      <c r="HC261">
        <f>IF($JC261&gt;=10,INDEX($GR:$GR,$JB261+10),"")</f>
      </c>
      <c r="HD261">
        <f>IF($JC261&gt;=11,INDEX($GR:$GR,$JB261+11),"")</f>
      </c>
      <c r="HE261">
        <f>IF($JC261&gt;=12,INDEX($GR:$GR,$JB261+12),"")</f>
      </c>
      <c r="HF261">
        <f>IF($JC261&gt;=13,INDEX($GR:$GR,$JB261+13),"")</f>
      </c>
      <c r="HG261">
        <f>IF($JC261&gt;=14,INDEX($GR:$GR,$JB261+14),"")</f>
      </c>
      <c r="HH261">
        <f>IF($JC261&gt;=15,INDEX($GR:$GR,$JB261+15),"")</f>
      </c>
      <c r="HI261">
        <f>IF($JC261&gt;=16,INDEX($GR:$GR,$JB261+16),"")</f>
      </c>
      <c r="HJ261">
        <f>IF($JC261&gt;=17,INDEX($GR:$GR,$JB261+17),"")</f>
      </c>
      <c r="HK261">
        <f>IF($JC261&gt;=18,INDEX($GR:$GR,$JB261+18),"")</f>
      </c>
      <c r="HL261">
        <f>IF($JC261&gt;=19,INDEX($GR:$GR,$JB261+19),"")</f>
      </c>
      <c r="HM261">
        <f>IF($JC261&gt;=20,INDEX($GR:$GR,$JB261+20),"")</f>
      </c>
      <c r="HN261">
        <f>IF($JC261&gt;=21,INDEX($GR:$GR,$JB261+21),"")</f>
      </c>
      <c r="HO261">
        <f>IF($JC261&gt;=22,INDEX($GR:$GR,$JB261+22),"")</f>
      </c>
      <c r="HP261">
        <f>IF($JC261&gt;=23,INDEX($GR:$GR,$JB261+23),"")</f>
      </c>
      <c r="HQ261">
        <f>IF($JC261&gt;=24,INDEX($GR:$GR,$JB261+24),"")</f>
      </c>
      <c r="HR261">
        <f>IF($JC261&gt;=25,INDEX($GR:$GR,$JB261+25),"")</f>
      </c>
      <c r="HS261">
        <f>IF($JC261&gt;=26,INDEX($GR:$GR,$JB261+26),"")</f>
      </c>
      <c r="HT261">
        <f>IF($JC261&gt;=27,INDEX($GR:$GR,$JB261+27),"")</f>
      </c>
      <c r="HU261">
        <f>IF($JC261&gt;=28,INDEX($GR:$GR,$JB261+28),"")</f>
      </c>
      <c r="HV261">
        <f>IF($JC261&gt;=29,INDEX($GR:$GR,$JB261+29),"")</f>
      </c>
      <c r="HW261">
        <f>IF($JC261&gt;=30,INDEX($GR:$GR,$JB261+30),"")</f>
      </c>
      <c r="HX261">
        <f>IF($JC261&gt;=31,INDEX($GR:$GR,$JB261+31),"")</f>
      </c>
      <c r="HY261">
        <f>IF($JC261&gt;=32,INDEX($GR:$GR,$JB261+32),"")</f>
      </c>
      <c r="HZ261">
        <f>IF($JC261&gt;=33,INDEX($GR:$GR,$JB261+33),"")</f>
      </c>
      <c r="IA261">
        <f>IF($JC261&gt;=34,INDEX($GR:$GR,$JB261+34),"")</f>
      </c>
      <c r="IB261">
        <f>IF($JC261&gt;=35,INDEX($GR:$GR,$JB261+35),"")</f>
      </c>
      <c r="IC261">
        <f>IF($JC261&gt;=36,INDEX($GR:$GR,$JB261+36),"")</f>
      </c>
      <c r="ID261">
        <f>IF($JC261&gt;=37,INDEX($GR:$GR,$JB261+37),"")</f>
      </c>
      <c r="IE261">
        <f>IF($JC261&gt;=38,INDEX($GR:$GR,$JB261+38),"")</f>
      </c>
      <c r="IF261">
        <f>IF($JC261&gt;=39,INDEX($GR:$GR,$JB261+39),"")</f>
      </c>
      <c r="IG261">
        <f>IF($JC261&gt;=40,INDEX($GR:$GR,$JB261+40),"")</f>
      </c>
      <c r="IH261">
        <f>IF($JC261&gt;=41,INDEX($GR:$GR,$JB261+41),"")</f>
      </c>
      <c r="II261">
        <f>IF($JC261&gt;=42,INDEX($GR:$GR,$JB261+42),"")</f>
      </c>
      <c r="IJ261">
        <f>IF($JC261&gt;=43,INDEX($GR:$GR,$JB261+43),"")</f>
      </c>
      <c r="IK261">
        <f>IF($JC261&gt;=44,INDEX($GR:$GR,$JB261+44),"")</f>
      </c>
      <c r="IL261">
        <f>IF($JC261&gt;=45,INDEX($GR:$GR,$JB261+45),"")</f>
      </c>
      <c r="IM261">
        <f>IF($JC261&gt;=46,INDEX($GR:$GR,$JB261+46),"")</f>
      </c>
      <c r="IN261">
        <f>IF($JC261&gt;=47,INDEX($GR:$GR,$JB261+47),"")</f>
      </c>
      <c r="IO261">
        <f>IF($JC261&gt;=48,INDEX($GR:$GR,$JB261+48),"")</f>
      </c>
      <c r="IP261">
        <f>IF($JC261&gt;=49,INDEX($GR:$GR,$JB261+49),"")</f>
      </c>
      <c r="IQ261">
        <f>IF($JC261&gt;=50,INDEX($GR:$GR,$JB261+50),"")</f>
      </c>
      <c r="IR261">
        <f>IF($JC261&gt;=51,INDEX($GR:$GR,$JB261+51),"")</f>
      </c>
      <c r="IS261">
        <f>IF($JC261&gt;=52,INDEX($GR:$GR,$JB261+52),"")</f>
      </c>
      <c r="IT261">
        <f>IF($JC261&gt;=53,INDEX($GR:$GR,$JB261+53),"")</f>
      </c>
      <c r="IU261">
        <f>IF($JC261&gt;=54,INDEX($GR:$GR,$JB261+54),"")</f>
      </c>
      <c r="IV261">
        <f>IF($JC261&gt;=55,INDEX($GR:$GR,$JB261+55),"")</f>
      </c>
      <c r="IW261">
        <f>IF($JC261&gt;=56,INDEX($GR:$GR,$JB261+56),"")</f>
      </c>
      <c r="IX261">
        <f>IF($JC261&gt;=57,INDEX($GR:$GR,$JB261+57),"")</f>
      </c>
      <c r="IY261">
        <f>IF($JC261&gt;=58,INDEX($GR:$GR,$JB261+58),"")</f>
      </c>
      <c r="IZ261">
        <f>IF($JC261&gt;=59,INDEX($GR:$GR,$JB261+59),"")</f>
      </c>
      <c r="JA261">
        <f>IF($JC261&gt;=60,INDEX($GR:$GR,$JB261+60),"")</f>
      </c>
      <c r="JB261">
        <f>IFERROR(MATCH($GQ261,$GR$2:$GR$324,0)+1,0)</f>
      </c>
      <c r="JC261">
        <f>IFERROR(INDEX($GS$2:$GS$324,MATCH($GQ261,$GR$2:$GR$324,0)),0)</f>
      </c>
      <c r="JD261" t="s">
        <v>40</v>
      </c>
      <c r="JE261" t="s">
        <v>40</v>
      </c>
    </row>
    <row r="262" spans="1:265" x14ac:dyDescent="0.25">
      <c r="Q262">
        <f>IF(OR($T262="",$P262=""),"",IFERROR($T262/$P262,0))</f>
      </c>
      <c r="R262">
        <f>IF($T262="","",
SUM($S262,$U262,$Z262,$V262,$X262)*
(1-IF($AA262="",0,VALUE($AA262)/100)))</f>
      </c>
      <c r="S262">
        <f>IF($T262="","",$T262)</f>
      </c>
      <c r="U262">
        <f>IF($T262="","",
IF($N262="","",
IF(ISNUMBER(SEARCH("exempt",LOWER($N262))),0,
$T262*(VALUE(SUBSTITUTE($N262,"%",""))/100))))</f>
      </c>
      <c r="AB262">
        <f>IFERROR(IF(FIND(" - ",$K262)&gt;0,MID($K262,FIND(" - ",$K262)+3,LEN($K262)),""),"")</f>
      </c>
      <c r="AK262" t="s">
        <v>839</v>
      </c>
      <c r="AP262">
        <f>IFERROR(LEFT($K262,FIND(" - ",$K262)-1),$K262)</f>
      </c>
      <c r="AS262">
        <f>IF($CH262&gt;=1,INDEX($AQ:$AQ,$CG262+1),"")</f>
      </c>
      <c r="AT262">
        <f>IF($CH262&gt;=2,INDEX($AQ:$AQ,$CG262+2),"")</f>
      </c>
      <c r="AU262">
        <f>IF($CH262&gt;=3,INDEX($AQ:$AQ,$CG262+3),"")</f>
      </c>
      <c r="AV262">
        <f>IF($CH262&gt;=4,INDEX($AQ:$AQ,$CG262+4),"")</f>
      </c>
      <c r="AW262">
        <f>IF($CH262&gt;=5,INDEX($AQ:$AQ,$CG262+5),"")</f>
      </c>
      <c r="AX262">
        <f>IF($CH262&gt;=6,INDEX($AQ:$AQ,$CG262+6),"")</f>
      </c>
      <c r="AY262">
        <f>IF($CH262&gt;=7,INDEX($AQ:$AQ,$CG262+7),"")</f>
      </c>
      <c r="AZ262">
        <f>IF($CH262&gt;=8,INDEX($AQ:$AQ,$CG262+8),"")</f>
      </c>
      <c r="BA262">
        <f>IF($CH262&gt;=9,INDEX($AQ:$AQ,$CG262+9),"")</f>
      </c>
      <c r="BB262">
        <f>IF($CH262&gt;=10,INDEX($AQ:$AQ,$CG262+10),"")</f>
      </c>
      <c r="BC262">
        <f>IF($CH262&gt;=11,INDEX($AQ:$AQ,$CG262+11),"")</f>
      </c>
      <c r="BD262">
        <f>IF($CH262&gt;=12,INDEX($AQ:$AQ,$CG262+12),"")</f>
      </c>
      <c r="BE262">
        <f>IF($CH262&gt;=13,INDEX($AQ:$AQ,$CG262+13),"")</f>
      </c>
      <c r="BF262">
        <f>IF($CH262&gt;=14,INDEX($AQ:$AQ,$CG262+14),"")</f>
      </c>
      <c r="BG262">
        <f>IF($CH262&gt;=15,INDEX($AQ:$AQ,$CG262+15),"")</f>
      </c>
      <c r="BH262">
        <f>IF($CH262&gt;=16,INDEX($AQ:$AQ,$CG262+16),"")</f>
      </c>
      <c r="BI262">
        <f>IF($CH262&gt;=17,INDEX($AQ:$AQ,$CG262+17),"")</f>
      </c>
      <c r="BJ262">
        <f>IF($CH262&gt;=18,INDEX($AQ:$AQ,$CG262+18),"")</f>
      </c>
      <c r="BK262">
        <f>IF($CH262&gt;=19,INDEX($AQ:$AQ,$CG262+19),"")</f>
      </c>
      <c r="BL262">
        <f>IF($CH262&gt;=20,INDEX($AQ:$AQ,$CG262+20),"")</f>
      </c>
      <c r="BM262">
        <f>IF($CH262&gt;=21,INDEX($AQ:$AQ,$CG262+21),"")</f>
      </c>
      <c r="BN262">
        <f>IF($CH262&gt;=22,INDEX($AQ:$AQ,$CG262+22),"")</f>
      </c>
      <c r="BO262">
        <f>IF($CH262&gt;=23,INDEX($AQ:$AQ,$CG262+23),"")</f>
      </c>
      <c r="BP262">
        <f>IF($CH262&gt;=24,INDEX($AQ:$AQ,$CG262+24),"")</f>
      </c>
      <c r="BQ262">
        <f>IF($CH262&gt;=25,INDEX($AQ:$AQ,$CG262+25),"")</f>
      </c>
      <c r="BR262">
        <f>IF($CH262&gt;=26,INDEX($AQ:$AQ,$CG262+26),"")</f>
      </c>
      <c r="BS262">
        <f>IF($CH262&gt;=27,INDEX($AQ:$AQ,$CG262+27),"")</f>
      </c>
      <c r="BT262">
        <f>IF($CH262&gt;=28,INDEX($AQ:$AQ,$CG262+28),"")</f>
      </c>
      <c r="BU262">
        <f>IF($CH262&gt;=29,INDEX($AQ:$AQ,$CG262+29),"")</f>
      </c>
      <c r="BV262">
        <f>IF($CH262&gt;=30,INDEX($AQ:$AQ,$CG262+30),"")</f>
      </c>
      <c r="BW262">
        <f>IF($CH262&gt;=31,INDEX($AQ:$AQ,$CG262+31),"")</f>
      </c>
      <c r="BX262">
        <f>IF($CH262&gt;=32,INDEX($AQ:$AQ,$CG262+32),"")</f>
      </c>
      <c r="BY262">
        <f>IF($CH262&gt;=33,INDEX($AQ:$AQ,$CG262+33),"")</f>
      </c>
      <c r="BZ262">
        <f>IF($CH262&gt;=34,INDEX($AQ:$AQ,$CG262+34),"")</f>
      </c>
      <c r="CA262">
        <f>IF($CH262&gt;=35,INDEX($AQ:$AQ,$CG262+35),"")</f>
      </c>
      <c r="CB262">
        <f>IF($CH262&gt;=36,INDEX($AQ:$AQ,$CG262+36),"")</f>
      </c>
      <c r="CC262">
        <f>IF($CH262&gt;=37,INDEX($AQ:$AQ,$CG262+37),"")</f>
      </c>
      <c r="CD262">
        <f>IF($CH262&gt;=38,INDEX($AQ:$AQ,$CG262+38),"")</f>
      </c>
      <c r="CE262">
        <f>IF($CH262&gt;=39,INDEX($AQ:$AQ,$CG262+39),"")</f>
      </c>
      <c r="CF262">
        <f>IF($CH262&gt;=40,INDEX($AQ:$AQ,$CG262+40),"")</f>
      </c>
      <c r="CG262">
        <f>IFERROR(MATCH($AP262,$AQ$2:$AQ$134,0)+1,0)</f>
      </c>
      <c r="CH262">
        <f>IFERROR(INDEX($AR$2:$AR$134,MATCH($AP262,$AQ$2:$AQ$134,0)),0)</f>
      </c>
      <c r="CI262">
        <f>IFERROR(LEFT($L262,FIND(" - ",$L262)-1),$L262)</f>
      </c>
      <c r="CJ262" t="s">
        <v>840</v>
      </c>
      <c r="CK262">
        <v>1</v>
      </c>
      <c r="CL262">
        <f>IF($DG262&gt;=1,INDEX($CJ:$CJ,$DF262+1),"")</f>
      </c>
      <c r="CM262">
        <f>IF($DG262&gt;=2,INDEX($CJ:$CJ,$DF262+2),"")</f>
      </c>
      <c r="CN262">
        <f>IF($DG262&gt;=3,INDEX($CJ:$CJ,$DF262+3),"")</f>
      </c>
      <c r="CO262">
        <f>IF($DG262&gt;=4,INDEX($CJ:$CJ,$DF262+4),"")</f>
      </c>
      <c r="CP262">
        <f>IF($DG262&gt;=5,INDEX($CJ:$CJ,$DF262+5),"")</f>
      </c>
      <c r="CQ262">
        <f>IF($DG262&gt;=6,INDEX($CJ:$CJ,$DF262+6),"")</f>
      </c>
      <c r="CR262">
        <f>IF($DG262&gt;=7,INDEX($CJ:$CJ,$DF262+7),"")</f>
      </c>
      <c r="CS262">
        <f>IF($DG262&gt;=8,INDEX($CJ:$CJ,$DF262+8),"")</f>
      </c>
      <c r="CT262">
        <f>IF($DG262&gt;=9,INDEX($CJ:$CJ,$DF262+9),"")</f>
      </c>
      <c r="CU262">
        <f>IF($DG262&gt;=10,INDEX($CJ:$CJ,$DF262+10),"")</f>
      </c>
      <c r="CV262">
        <f>IF($DG262&gt;=11,INDEX($CJ:$CJ,$DF262+11),"")</f>
      </c>
      <c r="CW262">
        <f>IF($DG262&gt;=12,INDEX($CJ:$CJ,$DF262+12),"")</f>
      </c>
      <c r="CX262">
        <f>IF($DG262&gt;=13,INDEX($CJ:$CJ,$DF262+13),"")</f>
      </c>
      <c r="CY262">
        <f>IF($DG262&gt;=14,INDEX($CJ:$CJ,$DF262+14),"")</f>
      </c>
      <c r="CZ262">
        <f>IF($DG262&gt;=15,INDEX($CJ:$CJ,$DF262+15),"")</f>
      </c>
      <c r="DA262">
        <f>IF($DG262&gt;=16,INDEX($CJ:$CJ,$DF262+16),"")</f>
      </c>
      <c r="DB262">
        <f>IF($DG262&gt;=17,INDEX($CJ:$CJ,$DF262+17),"")</f>
      </c>
      <c r="DC262">
        <f>IF($DG262&gt;=18,INDEX($CJ:$CJ,$DF262+18),"")</f>
      </c>
      <c r="DD262">
        <f>IF($DG262&gt;=19,INDEX($CJ:$CJ,$DF262+19),"")</f>
      </c>
      <c r="DE262">
        <f>IF($DG262&gt;=20,INDEX($CJ:$CJ,$DF262+20),"")</f>
      </c>
      <c r="DF262">
        <f>IFERROR(MATCH($CI262,$CJ$2:$CJ$263,0)+1,0)</f>
      </c>
      <c r="DG262">
        <f>IFERROR(INDEX($CK$2:$CK$263,MATCH($CI262,$CJ$2:$CJ$263,0)),0)</f>
      </c>
      <c r="DH262">
        <f>IFERROR(INDEX($AO:$AO,MATCH($N262,$AN:$AN,0))&amp;"","")</f>
      </c>
      <c r="DL262">
        <f>IF($GO262&gt;=1,INDEX($DI:$DI,$GN262+1),"")</f>
      </c>
      <c r="DM262">
        <f>IF($GO262&gt;=2,INDEX($DI:$DI,$GN262+2),"")</f>
      </c>
      <c r="DN262">
        <f>IF($GO262&gt;=3,INDEX($DI:$DI,$GN262+3),"")</f>
      </c>
      <c r="DO262">
        <f>IF($GO262&gt;=4,INDEX($DI:$DI,$GN262+4),"")</f>
      </c>
      <c r="DP262">
        <f>IF($GO262&gt;=5,INDEX($DI:$DI,$GN262+5),"")</f>
      </c>
      <c r="DQ262">
        <f>IF($GO262&gt;=6,INDEX($DI:$DI,$GN262+6),"")</f>
      </c>
      <c r="DR262">
        <f>IF($GO262&gt;=7,INDEX($DI:$DI,$GN262+7),"")</f>
      </c>
      <c r="DS262">
        <f>IF($GO262&gt;=8,INDEX($DI:$DI,$GN262+8),"")</f>
      </c>
      <c r="DT262">
        <f>IF($GO262&gt;=9,INDEX($DI:$DI,$GN262+9),"")</f>
      </c>
      <c r="DU262">
        <f>IF($GO262&gt;=10,INDEX($DI:$DI,$GN262+10),"")</f>
      </c>
      <c r="DV262">
        <f>IF($GO262&gt;=11,INDEX($DI:$DI,$GN262+11),"")</f>
      </c>
      <c r="DW262">
        <f>IF($GO262&gt;=12,INDEX($DI:$DI,$GN262+12),"")</f>
      </c>
      <c r="DX262">
        <f>IF($GO262&gt;=13,INDEX($DI:$DI,$GN262+13),"")</f>
      </c>
      <c r="DY262">
        <f>IF($GO262&gt;=14,INDEX($DI:$DI,$GN262+14),"")</f>
      </c>
      <c r="DZ262">
        <f>IF($GO262&gt;=15,INDEX($DI:$DI,$GN262+15),"")</f>
      </c>
      <c r="EA262">
        <f>IF($GO262&gt;=16,INDEX($DI:$DI,$GN262+16),"")</f>
      </c>
      <c r="EB262">
        <f>IF($GO262&gt;=17,INDEX($DI:$DI,$GN262+17),"")</f>
      </c>
      <c r="EC262">
        <f>IF($GO262&gt;=18,INDEX($DI:$DI,$GN262+18),"")</f>
      </c>
      <c r="ED262">
        <f>IF($GO262&gt;=19,INDEX($DI:$DI,$GN262+19),"")</f>
      </c>
      <c r="EE262">
        <f>IF($GO262&gt;=20,INDEX($DI:$DI,$GN262+20),"")</f>
      </c>
      <c r="EF262">
        <f>IF($GO262&gt;=21,INDEX($DI:$DI,$GN262+21),"")</f>
      </c>
      <c r="EG262">
        <f>IF($GO262&gt;=22,INDEX($DI:$DI,$GN262+22),"")</f>
      </c>
      <c r="EH262">
        <f>IF($GO262&gt;=23,INDEX($DI:$DI,$GN262+23),"")</f>
      </c>
      <c r="EI262">
        <f>IF($GO262&gt;=24,INDEX($DI:$DI,$GN262+24),"")</f>
      </c>
      <c r="EJ262">
        <f>IF($GO262&gt;=25,INDEX($DI:$DI,$GN262+25),"")</f>
      </c>
      <c r="EK262">
        <f>IF($GO262&gt;=26,INDEX($DI:$DI,$GN262+26),"")</f>
      </c>
      <c r="EL262">
        <f>IF($GO262&gt;=27,INDEX($DI:$DI,$GN262+27),"")</f>
      </c>
      <c r="EM262">
        <f>IF($GO262&gt;=28,INDEX($DI:$DI,$GN262+28),"")</f>
      </c>
      <c r="EN262">
        <f>IF($GO262&gt;=29,INDEX($DI:$DI,$GN262+29),"")</f>
      </c>
      <c r="EO262">
        <f>IF($GO262&gt;=30,INDEX($DI:$DI,$GN262+30),"")</f>
      </c>
      <c r="EP262">
        <f>IF($GO262&gt;=31,INDEX($DI:$DI,$GN262+31),"")</f>
      </c>
      <c r="EQ262">
        <f>IF($GO262&gt;=32,INDEX($DI:$DI,$GN262+32),"")</f>
      </c>
      <c r="ER262">
        <f>IF($GO262&gt;=33,INDEX($DI:$DI,$GN262+33),"")</f>
      </c>
      <c r="ES262">
        <f>IF($GO262&gt;=34,INDEX($DI:$DI,$GN262+34),"")</f>
      </c>
      <c r="ET262">
        <f>IF($GO262&gt;=35,INDEX($DI:$DI,$GN262+35),"")</f>
      </c>
      <c r="EU262">
        <f>IF($GO262&gt;=36,INDEX($DI:$DI,$GN262+36),"")</f>
      </c>
      <c r="EV262">
        <f>IF($GO262&gt;=37,INDEX($DI:$DI,$GN262+37),"")</f>
      </c>
      <c r="EW262">
        <f>IF($GO262&gt;=38,INDEX($DI:$DI,$GN262+38),"")</f>
      </c>
      <c r="EX262">
        <f>IF($GO262&gt;=39,INDEX($DI:$DI,$GN262+39),"")</f>
      </c>
      <c r="EY262">
        <f>IF($GO262&gt;=40,INDEX($DI:$DI,$GN262+40),"")</f>
      </c>
      <c r="EZ262">
        <f>IF($GO262&gt;=1,INDEX($DJ:$DJ,$GN262+1),"")</f>
      </c>
      <c r="FA262">
        <f>IF($GO262&gt;=2,INDEX($DJ:$DJ,$GN262+2),"")</f>
      </c>
      <c r="FB262">
        <f>IF($GO262&gt;=3,INDEX($DJ:$DJ,$GN262+3),"")</f>
      </c>
      <c r="FC262">
        <f>IF($GO262&gt;=4,INDEX($DJ:$DJ,$GN262+4),"")</f>
      </c>
      <c r="FD262">
        <f>IF($GO262&gt;=5,INDEX($DJ:$DJ,$GN262+5),"")</f>
      </c>
      <c r="FE262">
        <f>IF($GO262&gt;=6,INDEX($DJ:$DJ,$GN262+6),"")</f>
      </c>
      <c r="FF262">
        <f>IF($GO262&gt;=7,INDEX($DJ:$DJ,$GN262+7),"")</f>
      </c>
      <c r="FG262">
        <f>IF($GO262&gt;=8,INDEX($DJ:$DJ,$GN262+8),"")</f>
      </c>
      <c r="FH262">
        <f>IF($GO262&gt;=9,INDEX($DJ:$DJ,$GN262+9),"")</f>
      </c>
      <c r="FI262">
        <f>IF($GO262&gt;=10,INDEX($DJ:$DJ,$GN262+10),"")</f>
      </c>
      <c r="FJ262">
        <f>IF($GO262&gt;=11,INDEX($DJ:$DJ,$GN262+11),"")</f>
      </c>
      <c r="FK262">
        <f>IF($GO262&gt;=12,INDEX($DJ:$DJ,$GN262+12),"")</f>
      </c>
      <c r="FL262">
        <f>IF($GO262&gt;=13,INDEX($DJ:$DJ,$GN262+13),"")</f>
      </c>
      <c r="FM262">
        <f>IF($GO262&gt;=14,INDEX($DJ:$DJ,$GN262+14),"")</f>
      </c>
      <c r="FN262">
        <f>IF($GO262&gt;=15,INDEX($DJ:$DJ,$GN262+15),"")</f>
      </c>
      <c r="FO262">
        <f>IF($GO262&gt;=16,INDEX($DJ:$DJ,$GN262+16),"")</f>
      </c>
      <c r="FP262">
        <f>IF($GO262&gt;=17,INDEX($DJ:$DJ,$GN262+17),"")</f>
      </c>
      <c r="FQ262">
        <f>IF($GO262&gt;=18,INDEX($DJ:$DJ,$GN262+18),"")</f>
      </c>
      <c r="FR262">
        <f>IF($GO262&gt;=19,INDEX($DJ:$DJ,$GN262+19),"")</f>
      </c>
      <c r="FS262">
        <f>IF($GO262&gt;=20,INDEX($DJ:$DJ,$GN262+20),"")</f>
      </c>
      <c r="FT262">
        <f>IF($GO262&gt;=21,INDEX($DJ:$DJ,$GN262+21),"")</f>
      </c>
      <c r="FU262">
        <f>IF($GO262&gt;=22,INDEX($DJ:$DJ,$GN262+22),"")</f>
      </c>
      <c r="FV262">
        <f>IF($GO262&gt;=23,INDEX($DJ:$DJ,$GN262+23),"")</f>
      </c>
      <c r="FW262">
        <f>IF($GO262&gt;=24,INDEX($DJ:$DJ,$GN262+24),"")</f>
      </c>
      <c r="FX262">
        <f>IF($GO262&gt;=25,INDEX($DJ:$DJ,$GN262+25),"")</f>
      </c>
      <c r="FY262">
        <f>IF($GO262&gt;=26,INDEX($DJ:$DJ,$GN262+26),"")</f>
      </c>
      <c r="FZ262">
        <f>IF($GO262&gt;=27,INDEX($DJ:$DJ,$GN262+27),"")</f>
      </c>
      <c r="GA262">
        <f>IF($GO262&gt;=28,INDEX($DJ:$DJ,$GN262+28),"")</f>
      </c>
      <c r="GB262">
        <f>IF($GO262&gt;=29,INDEX($DJ:$DJ,$GN262+29),"")</f>
      </c>
      <c r="GC262">
        <f>IF($GO262&gt;=30,INDEX($DJ:$DJ,$GN262+30),"")</f>
      </c>
      <c r="GD262">
        <f>IF($GO262&gt;=31,INDEX($DJ:$DJ,$GN262+31),"")</f>
      </c>
      <c r="GE262">
        <f>IF($GO262&gt;=32,INDEX($DJ:$DJ,$GN262+32),"")</f>
      </c>
      <c r="GF262">
        <f>IF($GO262&gt;=33,INDEX($DJ:$DJ,$GN262+33),"")</f>
      </c>
      <c r="GG262">
        <f>IF($GO262&gt;=34,INDEX($DJ:$DJ,$GN262+34),"")</f>
      </c>
      <c r="GH262">
        <f>IF($GO262&gt;=35,INDEX($DJ:$DJ,$GN262+35),"")</f>
      </c>
      <c r="GI262">
        <f>IF($GO262&gt;=36,INDEX($DJ:$DJ,$GN262+36),"")</f>
      </c>
      <c r="GJ262">
        <f>IF($GO262&gt;=37,INDEX($DJ:$DJ,$GN262+37),"")</f>
      </c>
      <c r="GK262">
        <f>IF($GO262&gt;=38,INDEX($DJ:$DJ,$GN262+38),"")</f>
      </c>
      <c r="GL262">
        <f>IF($GO262&gt;=39,INDEX($DJ:$DJ,$GN262+39),"")</f>
      </c>
      <c r="GM262">
        <f>IF($GO262&gt;=40,INDEX($DJ:$DJ,$GN262+40),"")</f>
      </c>
      <c r="GN262">
        <f>IFERROR(MATCH($DH262,$DI$2:$DI$148,0)+1,0)</f>
      </c>
      <c r="GO262">
        <f>IFERROR(INDEX($DK$2:$DK$148,MATCH($DH262,$DI$2:$DI$148,0)),0)</f>
      </c>
      <c r="GP262">
        <f>IFERROR(MATCH($Y262,$DL$262:$EY$262,0),0)</f>
      </c>
      <c r="GQ262">
        <f>IF($GP262&gt;0,INDEX($EZ$262:$GM$262,$GP262),"")</f>
      </c>
      <c r="GR262" t="s">
        <v>841</v>
      </c>
      <c r="GT262">
        <f>IF($JC262&gt;=1,INDEX($GR:$GR,$JB262+1),"")</f>
      </c>
      <c r="GU262">
        <f>IF($JC262&gt;=2,INDEX($GR:$GR,$JB262+2),"")</f>
      </c>
      <c r="GV262">
        <f>IF($JC262&gt;=3,INDEX($GR:$GR,$JB262+3),"")</f>
      </c>
      <c r="GW262">
        <f>IF($JC262&gt;=4,INDEX($GR:$GR,$JB262+4),"")</f>
      </c>
      <c r="GX262">
        <f>IF($JC262&gt;=5,INDEX($GR:$GR,$JB262+5),"")</f>
      </c>
      <c r="GY262">
        <f>IF($JC262&gt;=6,INDEX($GR:$GR,$JB262+6),"")</f>
      </c>
      <c r="GZ262">
        <f>IF($JC262&gt;=7,INDEX($GR:$GR,$JB262+7),"")</f>
      </c>
      <c r="HA262">
        <f>IF($JC262&gt;=8,INDEX($GR:$GR,$JB262+8),"")</f>
      </c>
      <c r="HB262">
        <f>IF($JC262&gt;=9,INDEX($GR:$GR,$JB262+9),"")</f>
      </c>
      <c r="HC262">
        <f>IF($JC262&gt;=10,INDEX($GR:$GR,$JB262+10),"")</f>
      </c>
      <c r="HD262">
        <f>IF($JC262&gt;=11,INDEX($GR:$GR,$JB262+11),"")</f>
      </c>
      <c r="HE262">
        <f>IF($JC262&gt;=12,INDEX($GR:$GR,$JB262+12),"")</f>
      </c>
      <c r="HF262">
        <f>IF($JC262&gt;=13,INDEX($GR:$GR,$JB262+13),"")</f>
      </c>
      <c r="HG262">
        <f>IF($JC262&gt;=14,INDEX($GR:$GR,$JB262+14),"")</f>
      </c>
      <c r="HH262">
        <f>IF($JC262&gt;=15,INDEX($GR:$GR,$JB262+15),"")</f>
      </c>
      <c r="HI262">
        <f>IF($JC262&gt;=16,INDEX($GR:$GR,$JB262+16),"")</f>
      </c>
      <c r="HJ262">
        <f>IF($JC262&gt;=17,INDEX($GR:$GR,$JB262+17),"")</f>
      </c>
      <c r="HK262">
        <f>IF($JC262&gt;=18,INDEX($GR:$GR,$JB262+18),"")</f>
      </c>
      <c r="HL262">
        <f>IF($JC262&gt;=19,INDEX($GR:$GR,$JB262+19),"")</f>
      </c>
      <c r="HM262">
        <f>IF($JC262&gt;=20,INDEX($GR:$GR,$JB262+20),"")</f>
      </c>
      <c r="HN262">
        <f>IF($JC262&gt;=21,INDEX($GR:$GR,$JB262+21),"")</f>
      </c>
      <c r="HO262">
        <f>IF($JC262&gt;=22,INDEX($GR:$GR,$JB262+22),"")</f>
      </c>
      <c r="HP262">
        <f>IF($JC262&gt;=23,INDEX($GR:$GR,$JB262+23),"")</f>
      </c>
      <c r="HQ262">
        <f>IF($JC262&gt;=24,INDEX($GR:$GR,$JB262+24),"")</f>
      </c>
      <c r="HR262">
        <f>IF($JC262&gt;=25,INDEX($GR:$GR,$JB262+25),"")</f>
      </c>
      <c r="HS262">
        <f>IF($JC262&gt;=26,INDEX($GR:$GR,$JB262+26),"")</f>
      </c>
      <c r="HT262">
        <f>IF($JC262&gt;=27,INDEX($GR:$GR,$JB262+27),"")</f>
      </c>
      <c r="HU262">
        <f>IF($JC262&gt;=28,INDEX($GR:$GR,$JB262+28),"")</f>
      </c>
      <c r="HV262">
        <f>IF($JC262&gt;=29,INDEX($GR:$GR,$JB262+29),"")</f>
      </c>
      <c r="HW262">
        <f>IF($JC262&gt;=30,INDEX($GR:$GR,$JB262+30),"")</f>
      </c>
      <c r="HX262">
        <f>IF($JC262&gt;=31,INDEX($GR:$GR,$JB262+31),"")</f>
      </c>
      <c r="HY262">
        <f>IF($JC262&gt;=32,INDEX($GR:$GR,$JB262+32),"")</f>
      </c>
      <c r="HZ262">
        <f>IF($JC262&gt;=33,INDEX($GR:$GR,$JB262+33),"")</f>
      </c>
      <c r="IA262">
        <f>IF($JC262&gt;=34,INDEX($GR:$GR,$JB262+34),"")</f>
      </c>
      <c r="IB262">
        <f>IF($JC262&gt;=35,INDEX($GR:$GR,$JB262+35),"")</f>
      </c>
      <c r="IC262">
        <f>IF($JC262&gt;=36,INDEX($GR:$GR,$JB262+36),"")</f>
      </c>
      <c r="ID262">
        <f>IF($JC262&gt;=37,INDEX($GR:$GR,$JB262+37),"")</f>
      </c>
      <c r="IE262">
        <f>IF($JC262&gt;=38,INDEX($GR:$GR,$JB262+38),"")</f>
      </c>
      <c r="IF262">
        <f>IF($JC262&gt;=39,INDEX($GR:$GR,$JB262+39),"")</f>
      </c>
      <c r="IG262">
        <f>IF($JC262&gt;=40,INDEX($GR:$GR,$JB262+40),"")</f>
      </c>
      <c r="IH262">
        <f>IF($JC262&gt;=41,INDEX($GR:$GR,$JB262+41),"")</f>
      </c>
      <c r="II262">
        <f>IF($JC262&gt;=42,INDEX($GR:$GR,$JB262+42),"")</f>
      </c>
      <c r="IJ262">
        <f>IF($JC262&gt;=43,INDEX($GR:$GR,$JB262+43),"")</f>
      </c>
      <c r="IK262">
        <f>IF($JC262&gt;=44,INDEX($GR:$GR,$JB262+44),"")</f>
      </c>
      <c r="IL262">
        <f>IF($JC262&gt;=45,INDEX($GR:$GR,$JB262+45),"")</f>
      </c>
      <c r="IM262">
        <f>IF($JC262&gt;=46,INDEX($GR:$GR,$JB262+46),"")</f>
      </c>
      <c r="IN262">
        <f>IF($JC262&gt;=47,INDEX($GR:$GR,$JB262+47),"")</f>
      </c>
      <c r="IO262">
        <f>IF($JC262&gt;=48,INDEX($GR:$GR,$JB262+48),"")</f>
      </c>
      <c r="IP262">
        <f>IF($JC262&gt;=49,INDEX($GR:$GR,$JB262+49),"")</f>
      </c>
      <c r="IQ262">
        <f>IF($JC262&gt;=50,INDEX($GR:$GR,$JB262+50),"")</f>
      </c>
      <c r="IR262">
        <f>IF($JC262&gt;=51,INDEX($GR:$GR,$JB262+51),"")</f>
      </c>
      <c r="IS262">
        <f>IF($JC262&gt;=52,INDEX($GR:$GR,$JB262+52),"")</f>
      </c>
      <c r="IT262">
        <f>IF($JC262&gt;=53,INDEX($GR:$GR,$JB262+53),"")</f>
      </c>
      <c r="IU262">
        <f>IF($JC262&gt;=54,INDEX($GR:$GR,$JB262+54),"")</f>
      </c>
      <c r="IV262">
        <f>IF($JC262&gt;=55,INDEX($GR:$GR,$JB262+55),"")</f>
      </c>
      <c r="IW262">
        <f>IF($JC262&gt;=56,INDEX($GR:$GR,$JB262+56),"")</f>
      </c>
      <c r="IX262">
        <f>IF($JC262&gt;=57,INDEX($GR:$GR,$JB262+57),"")</f>
      </c>
      <c r="IY262">
        <f>IF($JC262&gt;=58,INDEX($GR:$GR,$JB262+58),"")</f>
      </c>
      <c r="IZ262">
        <f>IF($JC262&gt;=59,INDEX($GR:$GR,$JB262+59),"")</f>
      </c>
      <c r="JA262">
        <f>IF($JC262&gt;=60,INDEX($GR:$GR,$JB262+60),"")</f>
      </c>
      <c r="JB262">
        <f>IFERROR(MATCH($GQ262,$GR$2:$GR$324,0)+1,0)</f>
      </c>
      <c r="JC262">
        <f>IFERROR(INDEX($GS$2:$GS$324,MATCH($GQ262,$GR$2:$GR$324,0)),0)</f>
      </c>
      <c r="JD262" t="s">
        <v>40</v>
      </c>
      <c r="JE262" t="s">
        <v>40</v>
      </c>
    </row>
    <row r="263" spans="1:265" x14ac:dyDescent="0.25">
      <c r="Q263">
        <f>IF(OR($T263="",$P263=""),"",IFERROR($T263/$P263,0))</f>
      </c>
      <c r="R263">
        <f>IF($T263="","",
SUM($S263,$U263,$Z263,$V263,$X263)*
(1-IF($AA263="",0,VALUE($AA263)/100)))</f>
      </c>
      <c r="S263">
        <f>IF($T263="","",$T263)</f>
      </c>
      <c r="U263">
        <f>IF($T263="","",
IF($N263="","",
IF(ISNUMBER(SEARCH("exempt",LOWER($N263))),0,
$T263*(VALUE(SUBSTITUTE($N263,"%",""))/100))))</f>
      </c>
      <c r="AB263">
        <f>IFERROR(IF(FIND(" - ",$K263)&gt;0,MID($K263,FIND(" - ",$K263)+3,LEN($K263)),""),"")</f>
      </c>
      <c r="AK263" t="s">
        <v>842</v>
      </c>
      <c r="AP263">
        <f>IFERROR(LEFT($K263,FIND(" - ",$K263)-1),$K263)</f>
      </c>
      <c r="AS263">
        <f>IF($CH263&gt;=1,INDEX($AQ:$AQ,$CG263+1),"")</f>
      </c>
      <c r="AT263">
        <f>IF($CH263&gt;=2,INDEX($AQ:$AQ,$CG263+2),"")</f>
      </c>
      <c r="AU263">
        <f>IF($CH263&gt;=3,INDEX($AQ:$AQ,$CG263+3),"")</f>
      </c>
      <c r="AV263">
        <f>IF($CH263&gt;=4,INDEX($AQ:$AQ,$CG263+4),"")</f>
      </c>
      <c r="AW263">
        <f>IF($CH263&gt;=5,INDEX($AQ:$AQ,$CG263+5),"")</f>
      </c>
      <c r="AX263">
        <f>IF($CH263&gt;=6,INDEX($AQ:$AQ,$CG263+6),"")</f>
      </c>
      <c r="AY263">
        <f>IF($CH263&gt;=7,INDEX($AQ:$AQ,$CG263+7),"")</f>
      </c>
      <c r="AZ263">
        <f>IF($CH263&gt;=8,INDEX($AQ:$AQ,$CG263+8),"")</f>
      </c>
      <c r="BA263">
        <f>IF($CH263&gt;=9,INDEX($AQ:$AQ,$CG263+9),"")</f>
      </c>
      <c r="BB263">
        <f>IF($CH263&gt;=10,INDEX($AQ:$AQ,$CG263+10),"")</f>
      </c>
      <c r="BC263">
        <f>IF($CH263&gt;=11,INDEX($AQ:$AQ,$CG263+11),"")</f>
      </c>
      <c r="BD263">
        <f>IF($CH263&gt;=12,INDEX($AQ:$AQ,$CG263+12),"")</f>
      </c>
      <c r="BE263">
        <f>IF($CH263&gt;=13,INDEX($AQ:$AQ,$CG263+13),"")</f>
      </c>
      <c r="BF263">
        <f>IF($CH263&gt;=14,INDEX($AQ:$AQ,$CG263+14),"")</f>
      </c>
      <c r="BG263">
        <f>IF($CH263&gt;=15,INDEX($AQ:$AQ,$CG263+15),"")</f>
      </c>
      <c r="BH263">
        <f>IF($CH263&gt;=16,INDEX($AQ:$AQ,$CG263+16),"")</f>
      </c>
      <c r="BI263">
        <f>IF($CH263&gt;=17,INDEX($AQ:$AQ,$CG263+17),"")</f>
      </c>
      <c r="BJ263">
        <f>IF($CH263&gt;=18,INDEX($AQ:$AQ,$CG263+18),"")</f>
      </c>
      <c r="BK263">
        <f>IF($CH263&gt;=19,INDEX($AQ:$AQ,$CG263+19),"")</f>
      </c>
      <c r="BL263">
        <f>IF($CH263&gt;=20,INDEX($AQ:$AQ,$CG263+20),"")</f>
      </c>
      <c r="BM263">
        <f>IF($CH263&gt;=21,INDEX($AQ:$AQ,$CG263+21),"")</f>
      </c>
      <c r="BN263">
        <f>IF($CH263&gt;=22,INDEX($AQ:$AQ,$CG263+22),"")</f>
      </c>
      <c r="BO263">
        <f>IF($CH263&gt;=23,INDEX($AQ:$AQ,$CG263+23),"")</f>
      </c>
      <c r="BP263">
        <f>IF($CH263&gt;=24,INDEX($AQ:$AQ,$CG263+24),"")</f>
      </c>
      <c r="BQ263">
        <f>IF($CH263&gt;=25,INDEX($AQ:$AQ,$CG263+25),"")</f>
      </c>
      <c r="BR263">
        <f>IF($CH263&gt;=26,INDEX($AQ:$AQ,$CG263+26),"")</f>
      </c>
      <c r="BS263">
        <f>IF($CH263&gt;=27,INDEX($AQ:$AQ,$CG263+27),"")</f>
      </c>
      <c r="BT263">
        <f>IF($CH263&gt;=28,INDEX($AQ:$AQ,$CG263+28),"")</f>
      </c>
      <c r="BU263">
        <f>IF($CH263&gt;=29,INDEX($AQ:$AQ,$CG263+29),"")</f>
      </c>
      <c r="BV263">
        <f>IF($CH263&gt;=30,INDEX($AQ:$AQ,$CG263+30),"")</f>
      </c>
      <c r="BW263">
        <f>IF($CH263&gt;=31,INDEX($AQ:$AQ,$CG263+31),"")</f>
      </c>
      <c r="BX263">
        <f>IF($CH263&gt;=32,INDEX($AQ:$AQ,$CG263+32),"")</f>
      </c>
      <c r="BY263">
        <f>IF($CH263&gt;=33,INDEX($AQ:$AQ,$CG263+33),"")</f>
      </c>
      <c r="BZ263">
        <f>IF($CH263&gt;=34,INDEX($AQ:$AQ,$CG263+34),"")</f>
      </c>
      <c r="CA263">
        <f>IF($CH263&gt;=35,INDEX($AQ:$AQ,$CG263+35),"")</f>
      </c>
      <c r="CB263">
        <f>IF($CH263&gt;=36,INDEX($AQ:$AQ,$CG263+36),"")</f>
      </c>
      <c r="CC263">
        <f>IF($CH263&gt;=37,INDEX($AQ:$AQ,$CG263+37),"")</f>
      </c>
      <c r="CD263">
        <f>IF($CH263&gt;=38,INDEX($AQ:$AQ,$CG263+38),"")</f>
      </c>
      <c r="CE263">
        <f>IF($CH263&gt;=39,INDEX($AQ:$AQ,$CG263+39),"")</f>
      </c>
      <c r="CF263">
        <f>IF($CH263&gt;=40,INDEX($AQ:$AQ,$CG263+40),"")</f>
      </c>
      <c r="CG263">
        <f>IFERROR(MATCH($AP263,$AQ$2:$AQ$134,0)+1,0)</f>
      </c>
      <c r="CH263">
        <f>IFERROR(INDEX($AR$2:$AR$134,MATCH($AP263,$AQ$2:$AQ$134,0)),0)</f>
      </c>
      <c r="CI263">
        <f>IFERROR(LEFT($L263,FIND(" - ",$L263)-1),$L263)</f>
      </c>
      <c r="CJ263" t="s">
        <v>224</v>
      </c>
      <c r="CL263">
        <f>IF($DG263&gt;=1,INDEX($CJ:$CJ,$DF263+1),"")</f>
      </c>
      <c r="CM263">
        <f>IF($DG263&gt;=2,INDEX($CJ:$CJ,$DF263+2),"")</f>
      </c>
      <c r="CN263">
        <f>IF($DG263&gt;=3,INDEX($CJ:$CJ,$DF263+3),"")</f>
      </c>
      <c r="CO263">
        <f>IF($DG263&gt;=4,INDEX($CJ:$CJ,$DF263+4),"")</f>
      </c>
      <c r="CP263">
        <f>IF($DG263&gt;=5,INDEX($CJ:$CJ,$DF263+5),"")</f>
      </c>
      <c r="CQ263">
        <f>IF($DG263&gt;=6,INDEX($CJ:$CJ,$DF263+6),"")</f>
      </c>
      <c r="CR263">
        <f>IF($DG263&gt;=7,INDEX($CJ:$CJ,$DF263+7),"")</f>
      </c>
      <c r="CS263">
        <f>IF($DG263&gt;=8,INDEX($CJ:$CJ,$DF263+8),"")</f>
      </c>
      <c r="CT263">
        <f>IF($DG263&gt;=9,INDEX($CJ:$CJ,$DF263+9),"")</f>
      </c>
      <c r="CU263">
        <f>IF($DG263&gt;=10,INDEX($CJ:$CJ,$DF263+10),"")</f>
      </c>
      <c r="CV263">
        <f>IF($DG263&gt;=11,INDEX($CJ:$CJ,$DF263+11),"")</f>
      </c>
      <c r="CW263">
        <f>IF($DG263&gt;=12,INDEX($CJ:$CJ,$DF263+12),"")</f>
      </c>
      <c r="CX263">
        <f>IF($DG263&gt;=13,INDEX($CJ:$CJ,$DF263+13),"")</f>
      </c>
      <c r="CY263">
        <f>IF($DG263&gt;=14,INDEX($CJ:$CJ,$DF263+14),"")</f>
      </c>
      <c r="CZ263">
        <f>IF($DG263&gt;=15,INDEX($CJ:$CJ,$DF263+15),"")</f>
      </c>
      <c r="DA263">
        <f>IF($DG263&gt;=16,INDEX($CJ:$CJ,$DF263+16),"")</f>
      </c>
      <c r="DB263">
        <f>IF($DG263&gt;=17,INDEX($CJ:$CJ,$DF263+17),"")</f>
      </c>
      <c r="DC263">
        <f>IF($DG263&gt;=18,INDEX($CJ:$CJ,$DF263+18),"")</f>
      </c>
      <c r="DD263">
        <f>IF($DG263&gt;=19,INDEX($CJ:$CJ,$DF263+19),"")</f>
      </c>
      <c r="DE263">
        <f>IF($DG263&gt;=20,INDEX($CJ:$CJ,$DF263+20),"")</f>
      </c>
      <c r="DF263">
        <f>IFERROR(MATCH($CI263,$CJ$2:$CJ$263,0)+1,0)</f>
      </c>
      <c r="DG263">
        <f>IFERROR(INDEX($CK$2:$CK$263,MATCH($CI263,$CJ$2:$CJ$263,0)),0)</f>
      </c>
      <c r="DH263">
        <f>IFERROR(INDEX($AO:$AO,MATCH($N263,$AN:$AN,0))&amp;"","")</f>
      </c>
      <c r="DL263">
        <f>IF($GO263&gt;=1,INDEX($DI:$DI,$GN263+1),"")</f>
      </c>
      <c r="DM263">
        <f>IF($GO263&gt;=2,INDEX($DI:$DI,$GN263+2),"")</f>
      </c>
      <c r="DN263">
        <f>IF($GO263&gt;=3,INDEX($DI:$DI,$GN263+3),"")</f>
      </c>
      <c r="DO263">
        <f>IF($GO263&gt;=4,INDEX($DI:$DI,$GN263+4),"")</f>
      </c>
      <c r="DP263">
        <f>IF($GO263&gt;=5,INDEX($DI:$DI,$GN263+5),"")</f>
      </c>
      <c r="DQ263">
        <f>IF($GO263&gt;=6,INDEX($DI:$DI,$GN263+6),"")</f>
      </c>
      <c r="DR263">
        <f>IF($GO263&gt;=7,INDEX($DI:$DI,$GN263+7),"")</f>
      </c>
      <c r="DS263">
        <f>IF($GO263&gt;=8,INDEX($DI:$DI,$GN263+8),"")</f>
      </c>
      <c r="DT263">
        <f>IF($GO263&gt;=9,INDEX($DI:$DI,$GN263+9),"")</f>
      </c>
      <c r="DU263">
        <f>IF($GO263&gt;=10,INDEX($DI:$DI,$GN263+10),"")</f>
      </c>
      <c r="DV263">
        <f>IF($GO263&gt;=11,INDEX($DI:$DI,$GN263+11),"")</f>
      </c>
      <c r="DW263">
        <f>IF($GO263&gt;=12,INDEX($DI:$DI,$GN263+12),"")</f>
      </c>
      <c r="DX263">
        <f>IF($GO263&gt;=13,INDEX($DI:$DI,$GN263+13),"")</f>
      </c>
      <c r="DY263">
        <f>IF($GO263&gt;=14,INDEX($DI:$DI,$GN263+14),"")</f>
      </c>
      <c r="DZ263">
        <f>IF($GO263&gt;=15,INDEX($DI:$DI,$GN263+15),"")</f>
      </c>
      <c r="EA263">
        <f>IF($GO263&gt;=16,INDEX($DI:$DI,$GN263+16),"")</f>
      </c>
      <c r="EB263">
        <f>IF($GO263&gt;=17,INDEX($DI:$DI,$GN263+17),"")</f>
      </c>
      <c r="EC263">
        <f>IF($GO263&gt;=18,INDEX($DI:$DI,$GN263+18),"")</f>
      </c>
      <c r="ED263">
        <f>IF($GO263&gt;=19,INDEX($DI:$DI,$GN263+19),"")</f>
      </c>
      <c r="EE263">
        <f>IF($GO263&gt;=20,INDEX($DI:$DI,$GN263+20),"")</f>
      </c>
      <c r="EF263">
        <f>IF($GO263&gt;=21,INDEX($DI:$DI,$GN263+21),"")</f>
      </c>
      <c r="EG263">
        <f>IF($GO263&gt;=22,INDEX($DI:$DI,$GN263+22),"")</f>
      </c>
      <c r="EH263">
        <f>IF($GO263&gt;=23,INDEX($DI:$DI,$GN263+23),"")</f>
      </c>
      <c r="EI263">
        <f>IF($GO263&gt;=24,INDEX($DI:$DI,$GN263+24),"")</f>
      </c>
      <c r="EJ263">
        <f>IF($GO263&gt;=25,INDEX($DI:$DI,$GN263+25),"")</f>
      </c>
      <c r="EK263">
        <f>IF($GO263&gt;=26,INDEX($DI:$DI,$GN263+26),"")</f>
      </c>
      <c r="EL263">
        <f>IF($GO263&gt;=27,INDEX($DI:$DI,$GN263+27),"")</f>
      </c>
      <c r="EM263">
        <f>IF($GO263&gt;=28,INDEX($DI:$DI,$GN263+28),"")</f>
      </c>
      <c r="EN263">
        <f>IF($GO263&gt;=29,INDEX($DI:$DI,$GN263+29),"")</f>
      </c>
      <c r="EO263">
        <f>IF($GO263&gt;=30,INDEX($DI:$DI,$GN263+30),"")</f>
      </c>
      <c r="EP263">
        <f>IF($GO263&gt;=31,INDEX($DI:$DI,$GN263+31),"")</f>
      </c>
      <c r="EQ263">
        <f>IF($GO263&gt;=32,INDEX($DI:$DI,$GN263+32),"")</f>
      </c>
      <c r="ER263">
        <f>IF($GO263&gt;=33,INDEX($DI:$DI,$GN263+33),"")</f>
      </c>
      <c r="ES263">
        <f>IF($GO263&gt;=34,INDEX($DI:$DI,$GN263+34),"")</f>
      </c>
      <c r="ET263">
        <f>IF($GO263&gt;=35,INDEX($DI:$DI,$GN263+35),"")</f>
      </c>
      <c r="EU263">
        <f>IF($GO263&gt;=36,INDEX($DI:$DI,$GN263+36),"")</f>
      </c>
      <c r="EV263">
        <f>IF($GO263&gt;=37,INDEX($DI:$DI,$GN263+37),"")</f>
      </c>
      <c r="EW263">
        <f>IF($GO263&gt;=38,INDEX($DI:$DI,$GN263+38),"")</f>
      </c>
      <c r="EX263">
        <f>IF($GO263&gt;=39,INDEX($DI:$DI,$GN263+39),"")</f>
      </c>
      <c r="EY263">
        <f>IF($GO263&gt;=40,INDEX($DI:$DI,$GN263+40),"")</f>
      </c>
      <c r="EZ263">
        <f>IF($GO263&gt;=1,INDEX($DJ:$DJ,$GN263+1),"")</f>
      </c>
      <c r="FA263">
        <f>IF($GO263&gt;=2,INDEX($DJ:$DJ,$GN263+2),"")</f>
      </c>
      <c r="FB263">
        <f>IF($GO263&gt;=3,INDEX($DJ:$DJ,$GN263+3),"")</f>
      </c>
      <c r="FC263">
        <f>IF($GO263&gt;=4,INDEX($DJ:$DJ,$GN263+4),"")</f>
      </c>
      <c r="FD263">
        <f>IF($GO263&gt;=5,INDEX($DJ:$DJ,$GN263+5),"")</f>
      </c>
      <c r="FE263">
        <f>IF($GO263&gt;=6,INDEX($DJ:$DJ,$GN263+6),"")</f>
      </c>
      <c r="FF263">
        <f>IF($GO263&gt;=7,INDEX($DJ:$DJ,$GN263+7),"")</f>
      </c>
      <c r="FG263">
        <f>IF($GO263&gt;=8,INDEX($DJ:$DJ,$GN263+8),"")</f>
      </c>
      <c r="FH263">
        <f>IF($GO263&gt;=9,INDEX($DJ:$DJ,$GN263+9),"")</f>
      </c>
      <c r="FI263">
        <f>IF($GO263&gt;=10,INDEX($DJ:$DJ,$GN263+10),"")</f>
      </c>
      <c r="FJ263">
        <f>IF($GO263&gt;=11,INDEX($DJ:$DJ,$GN263+11),"")</f>
      </c>
      <c r="FK263">
        <f>IF($GO263&gt;=12,INDEX($DJ:$DJ,$GN263+12),"")</f>
      </c>
      <c r="FL263">
        <f>IF($GO263&gt;=13,INDEX($DJ:$DJ,$GN263+13),"")</f>
      </c>
      <c r="FM263">
        <f>IF($GO263&gt;=14,INDEX($DJ:$DJ,$GN263+14),"")</f>
      </c>
      <c r="FN263">
        <f>IF($GO263&gt;=15,INDEX($DJ:$DJ,$GN263+15),"")</f>
      </c>
      <c r="FO263">
        <f>IF($GO263&gt;=16,INDEX($DJ:$DJ,$GN263+16),"")</f>
      </c>
      <c r="FP263">
        <f>IF($GO263&gt;=17,INDEX($DJ:$DJ,$GN263+17),"")</f>
      </c>
      <c r="FQ263">
        <f>IF($GO263&gt;=18,INDEX($DJ:$DJ,$GN263+18),"")</f>
      </c>
      <c r="FR263">
        <f>IF($GO263&gt;=19,INDEX($DJ:$DJ,$GN263+19),"")</f>
      </c>
      <c r="FS263">
        <f>IF($GO263&gt;=20,INDEX($DJ:$DJ,$GN263+20),"")</f>
      </c>
      <c r="FT263">
        <f>IF($GO263&gt;=21,INDEX($DJ:$DJ,$GN263+21),"")</f>
      </c>
      <c r="FU263">
        <f>IF($GO263&gt;=22,INDEX($DJ:$DJ,$GN263+22),"")</f>
      </c>
      <c r="FV263">
        <f>IF($GO263&gt;=23,INDEX($DJ:$DJ,$GN263+23),"")</f>
      </c>
      <c r="FW263">
        <f>IF($GO263&gt;=24,INDEX($DJ:$DJ,$GN263+24),"")</f>
      </c>
      <c r="FX263">
        <f>IF($GO263&gt;=25,INDEX($DJ:$DJ,$GN263+25),"")</f>
      </c>
      <c r="FY263">
        <f>IF($GO263&gt;=26,INDEX($DJ:$DJ,$GN263+26),"")</f>
      </c>
      <c r="FZ263">
        <f>IF($GO263&gt;=27,INDEX($DJ:$DJ,$GN263+27),"")</f>
      </c>
      <c r="GA263">
        <f>IF($GO263&gt;=28,INDEX($DJ:$DJ,$GN263+28),"")</f>
      </c>
      <c r="GB263">
        <f>IF($GO263&gt;=29,INDEX($DJ:$DJ,$GN263+29),"")</f>
      </c>
      <c r="GC263">
        <f>IF($GO263&gt;=30,INDEX($DJ:$DJ,$GN263+30),"")</f>
      </c>
      <c r="GD263">
        <f>IF($GO263&gt;=31,INDEX($DJ:$DJ,$GN263+31),"")</f>
      </c>
      <c r="GE263">
        <f>IF($GO263&gt;=32,INDEX($DJ:$DJ,$GN263+32),"")</f>
      </c>
      <c r="GF263">
        <f>IF($GO263&gt;=33,INDEX($DJ:$DJ,$GN263+33),"")</f>
      </c>
      <c r="GG263">
        <f>IF($GO263&gt;=34,INDEX($DJ:$DJ,$GN263+34),"")</f>
      </c>
      <c r="GH263">
        <f>IF($GO263&gt;=35,INDEX($DJ:$DJ,$GN263+35),"")</f>
      </c>
      <c r="GI263">
        <f>IF($GO263&gt;=36,INDEX($DJ:$DJ,$GN263+36),"")</f>
      </c>
      <c r="GJ263">
        <f>IF($GO263&gt;=37,INDEX($DJ:$DJ,$GN263+37),"")</f>
      </c>
      <c r="GK263">
        <f>IF($GO263&gt;=38,INDEX($DJ:$DJ,$GN263+38),"")</f>
      </c>
      <c r="GL263">
        <f>IF($GO263&gt;=39,INDEX($DJ:$DJ,$GN263+39),"")</f>
      </c>
      <c r="GM263">
        <f>IF($GO263&gt;=40,INDEX($DJ:$DJ,$GN263+40),"")</f>
      </c>
      <c r="GN263">
        <f>IFERROR(MATCH($DH263,$DI$2:$DI$148,0)+1,0)</f>
      </c>
      <c r="GO263">
        <f>IFERROR(INDEX($DK$2:$DK$148,MATCH($DH263,$DI$2:$DI$148,0)),0)</f>
      </c>
      <c r="GP263">
        <f>IFERROR(MATCH($Y263,$DL$263:$EY$263,0),0)</f>
      </c>
      <c r="GQ263">
        <f>IF($GP263&gt;0,INDEX($EZ$263:$GM$263,$GP263),"")</f>
      </c>
      <c r="GR263" t="s">
        <v>475</v>
      </c>
      <c r="GT263">
        <f>IF($JC263&gt;=1,INDEX($GR:$GR,$JB263+1),"")</f>
      </c>
      <c r="GU263">
        <f>IF($JC263&gt;=2,INDEX($GR:$GR,$JB263+2),"")</f>
      </c>
      <c r="GV263">
        <f>IF($JC263&gt;=3,INDEX($GR:$GR,$JB263+3),"")</f>
      </c>
      <c r="GW263">
        <f>IF($JC263&gt;=4,INDEX($GR:$GR,$JB263+4),"")</f>
      </c>
      <c r="GX263">
        <f>IF($JC263&gt;=5,INDEX($GR:$GR,$JB263+5),"")</f>
      </c>
      <c r="GY263">
        <f>IF($JC263&gt;=6,INDEX($GR:$GR,$JB263+6),"")</f>
      </c>
      <c r="GZ263">
        <f>IF($JC263&gt;=7,INDEX($GR:$GR,$JB263+7),"")</f>
      </c>
      <c r="HA263">
        <f>IF($JC263&gt;=8,INDEX($GR:$GR,$JB263+8),"")</f>
      </c>
      <c r="HB263">
        <f>IF($JC263&gt;=9,INDEX($GR:$GR,$JB263+9),"")</f>
      </c>
      <c r="HC263">
        <f>IF($JC263&gt;=10,INDEX($GR:$GR,$JB263+10),"")</f>
      </c>
      <c r="HD263">
        <f>IF($JC263&gt;=11,INDEX($GR:$GR,$JB263+11),"")</f>
      </c>
      <c r="HE263">
        <f>IF($JC263&gt;=12,INDEX($GR:$GR,$JB263+12),"")</f>
      </c>
      <c r="HF263">
        <f>IF($JC263&gt;=13,INDEX($GR:$GR,$JB263+13),"")</f>
      </c>
      <c r="HG263">
        <f>IF($JC263&gt;=14,INDEX($GR:$GR,$JB263+14),"")</f>
      </c>
      <c r="HH263">
        <f>IF($JC263&gt;=15,INDEX($GR:$GR,$JB263+15),"")</f>
      </c>
      <c r="HI263">
        <f>IF($JC263&gt;=16,INDEX($GR:$GR,$JB263+16),"")</f>
      </c>
      <c r="HJ263">
        <f>IF($JC263&gt;=17,INDEX($GR:$GR,$JB263+17),"")</f>
      </c>
      <c r="HK263">
        <f>IF($JC263&gt;=18,INDEX($GR:$GR,$JB263+18),"")</f>
      </c>
      <c r="HL263">
        <f>IF($JC263&gt;=19,INDEX($GR:$GR,$JB263+19),"")</f>
      </c>
      <c r="HM263">
        <f>IF($JC263&gt;=20,INDEX($GR:$GR,$JB263+20),"")</f>
      </c>
      <c r="HN263">
        <f>IF($JC263&gt;=21,INDEX($GR:$GR,$JB263+21),"")</f>
      </c>
      <c r="HO263">
        <f>IF($JC263&gt;=22,INDEX($GR:$GR,$JB263+22),"")</f>
      </c>
      <c r="HP263">
        <f>IF($JC263&gt;=23,INDEX($GR:$GR,$JB263+23),"")</f>
      </c>
      <c r="HQ263">
        <f>IF($JC263&gt;=24,INDEX($GR:$GR,$JB263+24),"")</f>
      </c>
      <c r="HR263">
        <f>IF($JC263&gt;=25,INDEX($GR:$GR,$JB263+25),"")</f>
      </c>
      <c r="HS263">
        <f>IF($JC263&gt;=26,INDEX($GR:$GR,$JB263+26),"")</f>
      </c>
      <c r="HT263">
        <f>IF($JC263&gt;=27,INDEX($GR:$GR,$JB263+27),"")</f>
      </c>
      <c r="HU263">
        <f>IF($JC263&gt;=28,INDEX($GR:$GR,$JB263+28),"")</f>
      </c>
      <c r="HV263">
        <f>IF($JC263&gt;=29,INDEX($GR:$GR,$JB263+29),"")</f>
      </c>
      <c r="HW263">
        <f>IF($JC263&gt;=30,INDEX($GR:$GR,$JB263+30),"")</f>
      </c>
      <c r="HX263">
        <f>IF($JC263&gt;=31,INDEX($GR:$GR,$JB263+31),"")</f>
      </c>
      <c r="HY263">
        <f>IF($JC263&gt;=32,INDEX($GR:$GR,$JB263+32),"")</f>
      </c>
      <c r="HZ263">
        <f>IF($JC263&gt;=33,INDEX($GR:$GR,$JB263+33),"")</f>
      </c>
      <c r="IA263">
        <f>IF($JC263&gt;=34,INDEX($GR:$GR,$JB263+34),"")</f>
      </c>
      <c r="IB263">
        <f>IF($JC263&gt;=35,INDEX($GR:$GR,$JB263+35),"")</f>
      </c>
      <c r="IC263">
        <f>IF($JC263&gt;=36,INDEX($GR:$GR,$JB263+36),"")</f>
      </c>
      <c r="ID263">
        <f>IF($JC263&gt;=37,INDEX($GR:$GR,$JB263+37),"")</f>
      </c>
      <c r="IE263">
        <f>IF($JC263&gt;=38,INDEX($GR:$GR,$JB263+38),"")</f>
      </c>
      <c r="IF263">
        <f>IF($JC263&gt;=39,INDEX($GR:$GR,$JB263+39),"")</f>
      </c>
      <c r="IG263">
        <f>IF($JC263&gt;=40,INDEX($GR:$GR,$JB263+40),"")</f>
      </c>
      <c r="IH263">
        <f>IF($JC263&gt;=41,INDEX($GR:$GR,$JB263+41),"")</f>
      </c>
      <c r="II263">
        <f>IF($JC263&gt;=42,INDEX($GR:$GR,$JB263+42),"")</f>
      </c>
      <c r="IJ263">
        <f>IF($JC263&gt;=43,INDEX($GR:$GR,$JB263+43),"")</f>
      </c>
      <c r="IK263">
        <f>IF($JC263&gt;=44,INDEX($GR:$GR,$JB263+44),"")</f>
      </c>
      <c r="IL263">
        <f>IF($JC263&gt;=45,INDEX($GR:$GR,$JB263+45),"")</f>
      </c>
      <c r="IM263">
        <f>IF($JC263&gt;=46,INDEX($GR:$GR,$JB263+46),"")</f>
      </c>
      <c r="IN263">
        <f>IF($JC263&gt;=47,INDEX($GR:$GR,$JB263+47),"")</f>
      </c>
      <c r="IO263">
        <f>IF($JC263&gt;=48,INDEX($GR:$GR,$JB263+48),"")</f>
      </c>
      <c r="IP263">
        <f>IF($JC263&gt;=49,INDEX($GR:$GR,$JB263+49),"")</f>
      </c>
      <c r="IQ263">
        <f>IF($JC263&gt;=50,INDEX($GR:$GR,$JB263+50),"")</f>
      </c>
      <c r="IR263">
        <f>IF($JC263&gt;=51,INDEX($GR:$GR,$JB263+51),"")</f>
      </c>
      <c r="IS263">
        <f>IF($JC263&gt;=52,INDEX($GR:$GR,$JB263+52),"")</f>
      </c>
      <c r="IT263">
        <f>IF($JC263&gt;=53,INDEX($GR:$GR,$JB263+53),"")</f>
      </c>
      <c r="IU263">
        <f>IF($JC263&gt;=54,INDEX($GR:$GR,$JB263+54),"")</f>
      </c>
      <c r="IV263">
        <f>IF($JC263&gt;=55,INDEX($GR:$GR,$JB263+55),"")</f>
      </c>
      <c r="IW263">
        <f>IF($JC263&gt;=56,INDEX($GR:$GR,$JB263+56),"")</f>
      </c>
      <c r="IX263">
        <f>IF($JC263&gt;=57,INDEX($GR:$GR,$JB263+57),"")</f>
      </c>
      <c r="IY263">
        <f>IF($JC263&gt;=58,INDEX($GR:$GR,$JB263+58),"")</f>
      </c>
      <c r="IZ263">
        <f>IF($JC263&gt;=59,INDEX($GR:$GR,$JB263+59),"")</f>
      </c>
      <c r="JA263">
        <f>IF($JC263&gt;=60,INDEX($GR:$GR,$JB263+60),"")</f>
      </c>
      <c r="JB263">
        <f>IFERROR(MATCH($GQ263,$GR$2:$GR$324,0)+1,0)</f>
      </c>
      <c r="JC263">
        <f>IFERROR(INDEX($GS$2:$GS$324,MATCH($GQ263,$GR$2:$GR$324,0)),0)</f>
      </c>
      <c r="JD263" t="s">
        <v>40</v>
      </c>
      <c r="JE263" t="s">
        <v>40</v>
      </c>
    </row>
    <row r="264" spans="1:265" x14ac:dyDescent="0.25">
      <c r="Q264">
        <f>IF(OR($T264="",$P264=""),"",IFERROR($T264/$P264,0))</f>
      </c>
      <c r="R264">
        <f>IF($T264="","",
SUM($S264,$U264,$Z264,$V264,$X264)*
(1-IF($AA264="",0,VALUE($AA264)/100)))</f>
      </c>
      <c r="S264">
        <f>IF($T264="","",$T264)</f>
      </c>
      <c r="U264">
        <f>IF($T264="","",
IF($N264="","",
IF(ISNUMBER(SEARCH("exempt",LOWER($N264))),0,
$T264*(VALUE(SUBSTITUTE($N264,"%",""))/100))))</f>
      </c>
      <c r="AB264">
        <f>IFERROR(IF(FIND(" - ",$K264)&gt;0,MID($K264,FIND(" - ",$K264)+3,LEN($K264)),""),"")</f>
      </c>
      <c r="AK264" t="s">
        <v>843</v>
      </c>
      <c r="AP264">
        <f>IFERROR(LEFT($K264,FIND(" - ",$K264)-1),$K264)</f>
      </c>
      <c r="AS264">
        <f>IF($CH264&gt;=1,INDEX($AQ:$AQ,$CG264+1),"")</f>
      </c>
      <c r="AT264">
        <f>IF($CH264&gt;=2,INDEX($AQ:$AQ,$CG264+2),"")</f>
      </c>
      <c r="AU264">
        <f>IF($CH264&gt;=3,INDEX($AQ:$AQ,$CG264+3),"")</f>
      </c>
      <c r="AV264">
        <f>IF($CH264&gt;=4,INDEX($AQ:$AQ,$CG264+4),"")</f>
      </c>
      <c r="AW264">
        <f>IF($CH264&gt;=5,INDEX($AQ:$AQ,$CG264+5),"")</f>
      </c>
      <c r="AX264">
        <f>IF($CH264&gt;=6,INDEX($AQ:$AQ,$CG264+6),"")</f>
      </c>
      <c r="AY264">
        <f>IF($CH264&gt;=7,INDEX($AQ:$AQ,$CG264+7),"")</f>
      </c>
      <c r="AZ264">
        <f>IF($CH264&gt;=8,INDEX($AQ:$AQ,$CG264+8),"")</f>
      </c>
      <c r="BA264">
        <f>IF($CH264&gt;=9,INDEX($AQ:$AQ,$CG264+9),"")</f>
      </c>
      <c r="BB264">
        <f>IF($CH264&gt;=10,INDEX($AQ:$AQ,$CG264+10),"")</f>
      </c>
      <c r="BC264">
        <f>IF($CH264&gt;=11,INDEX($AQ:$AQ,$CG264+11),"")</f>
      </c>
      <c r="BD264">
        <f>IF($CH264&gt;=12,INDEX($AQ:$AQ,$CG264+12),"")</f>
      </c>
      <c r="BE264">
        <f>IF($CH264&gt;=13,INDEX($AQ:$AQ,$CG264+13),"")</f>
      </c>
      <c r="BF264">
        <f>IF($CH264&gt;=14,INDEX($AQ:$AQ,$CG264+14),"")</f>
      </c>
      <c r="BG264">
        <f>IF($CH264&gt;=15,INDEX($AQ:$AQ,$CG264+15),"")</f>
      </c>
      <c r="BH264">
        <f>IF($CH264&gt;=16,INDEX($AQ:$AQ,$CG264+16),"")</f>
      </c>
      <c r="BI264">
        <f>IF($CH264&gt;=17,INDEX($AQ:$AQ,$CG264+17),"")</f>
      </c>
      <c r="BJ264">
        <f>IF($CH264&gt;=18,INDEX($AQ:$AQ,$CG264+18),"")</f>
      </c>
      <c r="BK264">
        <f>IF($CH264&gt;=19,INDEX($AQ:$AQ,$CG264+19),"")</f>
      </c>
      <c r="BL264">
        <f>IF($CH264&gt;=20,INDEX($AQ:$AQ,$CG264+20),"")</f>
      </c>
      <c r="BM264">
        <f>IF($CH264&gt;=21,INDEX($AQ:$AQ,$CG264+21),"")</f>
      </c>
      <c r="BN264">
        <f>IF($CH264&gt;=22,INDEX($AQ:$AQ,$CG264+22),"")</f>
      </c>
      <c r="BO264">
        <f>IF($CH264&gt;=23,INDEX($AQ:$AQ,$CG264+23),"")</f>
      </c>
      <c r="BP264">
        <f>IF($CH264&gt;=24,INDEX($AQ:$AQ,$CG264+24),"")</f>
      </c>
      <c r="BQ264">
        <f>IF($CH264&gt;=25,INDEX($AQ:$AQ,$CG264+25),"")</f>
      </c>
      <c r="BR264">
        <f>IF($CH264&gt;=26,INDEX($AQ:$AQ,$CG264+26),"")</f>
      </c>
      <c r="BS264">
        <f>IF($CH264&gt;=27,INDEX($AQ:$AQ,$CG264+27),"")</f>
      </c>
      <c r="BT264">
        <f>IF($CH264&gt;=28,INDEX($AQ:$AQ,$CG264+28),"")</f>
      </c>
      <c r="BU264">
        <f>IF($CH264&gt;=29,INDEX($AQ:$AQ,$CG264+29),"")</f>
      </c>
      <c r="BV264">
        <f>IF($CH264&gt;=30,INDEX($AQ:$AQ,$CG264+30),"")</f>
      </c>
      <c r="BW264">
        <f>IF($CH264&gt;=31,INDEX($AQ:$AQ,$CG264+31),"")</f>
      </c>
      <c r="BX264">
        <f>IF($CH264&gt;=32,INDEX($AQ:$AQ,$CG264+32),"")</f>
      </c>
      <c r="BY264">
        <f>IF($CH264&gt;=33,INDEX($AQ:$AQ,$CG264+33),"")</f>
      </c>
      <c r="BZ264">
        <f>IF($CH264&gt;=34,INDEX($AQ:$AQ,$CG264+34),"")</f>
      </c>
      <c r="CA264">
        <f>IF($CH264&gt;=35,INDEX($AQ:$AQ,$CG264+35),"")</f>
      </c>
      <c r="CB264">
        <f>IF($CH264&gt;=36,INDEX($AQ:$AQ,$CG264+36),"")</f>
      </c>
      <c r="CC264">
        <f>IF($CH264&gt;=37,INDEX($AQ:$AQ,$CG264+37),"")</f>
      </c>
      <c r="CD264">
        <f>IF($CH264&gt;=38,INDEX($AQ:$AQ,$CG264+38),"")</f>
      </c>
      <c r="CE264">
        <f>IF($CH264&gt;=39,INDEX($AQ:$AQ,$CG264+39),"")</f>
      </c>
      <c r="CF264">
        <f>IF($CH264&gt;=40,INDEX($AQ:$AQ,$CG264+40),"")</f>
      </c>
      <c r="CG264">
        <f>IFERROR(MATCH($AP264,$AQ$2:$AQ$134,0)+1,0)</f>
      </c>
      <c r="CH264">
        <f>IFERROR(INDEX($AR$2:$AR$134,MATCH($AP264,$AQ$2:$AQ$134,0)),0)</f>
      </c>
      <c r="CI264">
        <f>IFERROR(LEFT($L264,FIND(" - ",$L264)-1),$L264)</f>
      </c>
      <c r="CL264">
        <f>IF($DG264&gt;=1,INDEX($CJ:$CJ,$DF264+1),"")</f>
      </c>
      <c r="CM264">
        <f>IF($DG264&gt;=2,INDEX($CJ:$CJ,$DF264+2),"")</f>
      </c>
      <c r="CN264">
        <f>IF($DG264&gt;=3,INDEX($CJ:$CJ,$DF264+3),"")</f>
      </c>
      <c r="CO264">
        <f>IF($DG264&gt;=4,INDEX($CJ:$CJ,$DF264+4),"")</f>
      </c>
      <c r="CP264">
        <f>IF($DG264&gt;=5,INDEX($CJ:$CJ,$DF264+5),"")</f>
      </c>
      <c r="CQ264">
        <f>IF($DG264&gt;=6,INDEX($CJ:$CJ,$DF264+6),"")</f>
      </c>
      <c r="CR264">
        <f>IF($DG264&gt;=7,INDEX($CJ:$CJ,$DF264+7),"")</f>
      </c>
      <c r="CS264">
        <f>IF($DG264&gt;=8,INDEX($CJ:$CJ,$DF264+8),"")</f>
      </c>
      <c r="CT264">
        <f>IF($DG264&gt;=9,INDEX($CJ:$CJ,$DF264+9),"")</f>
      </c>
      <c r="CU264">
        <f>IF($DG264&gt;=10,INDEX($CJ:$CJ,$DF264+10),"")</f>
      </c>
      <c r="CV264">
        <f>IF($DG264&gt;=11,INDEX($CJ:$CJ,$DF264+11),"")</f>
      </c>
      <c r="CW264">
        <f>IF($DG264&gt;=12,INDEX($CJ:$CJ,$DF264+12),"")</f>
      </c>
      <c r="CX264">
        <f>IF($DG264&gt;=13,INDEX($CJ:$CJ,$DF264+13),"")</f>
      </c>
      <c r="CY264">
        <f>IF($DG264&gt;=14,INDEX($CJ:$CJ,$DF264+14),"")</f>
      </c>
      <c r="CZ264">
        <f>IF($DG264&gt;=15,INDEX($CJ:$CJ,$DF264+15),"")</f>
      </c>
      <c r="DA264">
        <f>IF($DG264&gt;=16,INDEX($CJ:$CJ,$DF264+16),"")</f>
      </c>
      <c r="DB264">
        <f>IF($DG264&gt;=17,INDEX($CJ:$CJ,$DF264+17),"")</f>
      </c>
      <c r="DC264">
        <f>IF($DG264&gt;=18,INDEX($CJ:$CJ,$DF264+18),"")</f>
      </c>
      <c r="DD264">
        <f>IF($DG264&gt;=19,INDEX($CJ:$CJ,$DF264+19),"")</f>
      </c>
      <c r="DE264">
        <f>IF($DG264&gt;=20,INDEX($CJ:$CJ,$DF264+20),"")</f>
      </c>
      <c r="DF264">
        <f>IFERROR(MATCH($CI264,$CJ$2:$CJ$263,0)+1,0)</f>
      </c>
      <c r="DG264">
        <f>IFERROR(INDEX($CK$2:$CK$263,MATCH($CI264,$CJ$2:$CJ$263,0)),0)</f>
      </c>
      <c r="DH264">
        <f>IFERROR(INDEX($AO:$AO,MATCH($N264,$AN:$AN,0))&amp;"","")</f>
      </c>
      <c r="DL264">
        <f>IF($GO264&gt;=1,INDEX($DI:$DI,$GN264+1),"")</f>
      </c>
      <c r="DM264">
        <f>IF($GO264&gt;=2,INDEX($DI:$DI,$GN264+2),"")</f>
      </c>
      <c r="DN264">
        <f>IF($GO264&gt;=3,INDEX($DI:$DI,$GN264+3),"")</f>
      </c>
      <c r="DO264">
        <f>IF($GO264&gt;=4,INDEX($DI:$DI,$GN264+4),"")</f>
      </c>
      <c r="DP264">
        <f>IF($GO264&gt;=5,INDEX($DI:$DI,$GN264+5),"")</f>
      </c>
      <c r="DQ264">
        <f>IF($GO264&gt;=6,INDEX($DI:$DI,$GN264+6),"")</f>
      </c>
      <c r="DR264">
        <f>IF($GO264&gt;=7,INDEX($DI:$DI,$GN264+7),"")</f>
      </c>
      <c r="DS264">
        <f>IF($GO264&gt;=8,INDEX($DI:$DI,$GN264+8),"")</f>
      </c>
      <c r="DT264">
        <f>IF($GO264&gt;=9,INDEX($DI:$DI,$GN264+9),"")</f>
      </c>
      <c r="DU264">
        <f>IF($GO264&gt;=10,INDEX($DI:$DI,$GN264+10),"")</f>
      </c>
      <c r="DV264">
        <f>IF($GO264&gt;=11,INDEX($DI:$DI,$GN264+11),"")</f>
      </c>
      <c r="DW264">
        <f>IF($GO264&gt;=12,INDEX($DI:$DI,$GN264+12),"")</f>
      </c>
      <c r="DX264">
        <f>IF($GO264&gt;=13,INDEX($DI:$DI,$GN264+13),"")</f>
      </c>
      <c r="DY264">
        <f>IF($GO264&gt;=14,INDEX($DI:$DI,$GN264+14),"")</f>
      </c>
      <c r="DZ264">
        <f>IF($GO264&gt;=15,INDEX($DI:$DI,$GN264+15),"")</f>
      </c>
      <c r="EA264">
        <f>IF($GO264&gt;=16,INDEX($DI:$DI,$GN264+16),"")</f>
      </c>
      <c r="EB264">
        <f>IF($GO264&gt;=17,INDEX($DI:$DI,$GN264+17),"")</f>
      </c>
      <c r="EC264">
        <f>IF($GO264&gt;=18,INDEX($DI:$DI,$GN264+18),"")</f>
      </c>
      <c r="ED264">
        <f>IF($GO264&gt;=19,INDEX($DI:$DI,$GN264+19),"")</f>
      </c>
      <c r="EE264">
        <f>IF($GO264&gt;=20,INDEX($DI:$DI,$GN264+20),"")</f>
      </c>
      <c r="EF264">
        <f>IF($GO264&gt;=21,INDEX($DI:$DI,$GN264+21),"")</f>
      </c>
      <c r="EG264">
        <f>IF($GO264&gt;=22,INDEX($DI:$DI,$GN264+22),"")</f>
      </c>
      <c r="EH264">
        <f>IF($GO264&gt;=23,INDEX($DI:$DI,$GN264+23),"")</f>
      </c>
      <c r="EI264">
        <f>IF($GO264&gt;=24,INDEX($DI:$DI,$GN264+24),"")</f>
      </c>
      <c r="EJ264">
        <f>IF($GO264&gt;=25,INDEX($DI:$DI,$GN264+25),"")</f>
      </c>
      <c r="EK264">
        <f>IF($GO264&gt;=26,INDEX($DI:$DI,$GN264+26),"")</f>
      </c>
      <c r="EL264">
        <f>IF($GO264&gt;=27,INDEX($DI:$DI,$GN264+27),"")</f>
      </c>
      <c r="EM264">
        <f>IF($GO264&gt;=28,INDEX($DI:$DI,$GN264+28),"")</f>
      </c>
      <c r="EN264">
        <f>IF($GO264&gt;=29,INDEX($DI:$DI,$GN264+29),"")</f>
      </c>
      <c r="EO264">
        <f>IF($GO264&gt;=30,INDEX($DI:$DI,$GN264+30),"")</f>
      </c>
      <c r="EP264">
        <f>IF($GO264&gt;=31,INDEX($DI:$DI,$GN264+31),"")</f>
      </c>
      <c r="EQ264">
        <f>IF($GO264&gt;=32,INDEX($DI:$DI,$GN264+32),"")</f>
      </c>
      <c r="ER264">
        <f>IF($GO264&gt;=33,INDEX($DI:$DI,$GN264+33),"")</f>
      </c>
      <c r="ES264">
        <f>IF($GO264&gt;=34,INDEX($DI:$DI,$GN264+34),"")</f>
      </c>
      <c r="ET264">
        <f>IF($GO264&gt;=35,INDEX($DI:$DI,$GN264+35),"")</f>
      </c>
      <c r="EU264">
        <f>IF($GO264&gt;=36,INDEX($DI:$DI,$GN264+36),"")</f>
      </c>
      <c r="EV264">
        <f>IF($GO264&gt;=37,INDEX($DI:$DI,$GN264+37),"")</f>
      </c>
      <c r="EW264">
        <f>IF($GO264&gt;=38,INDEX($DI:$DI,$GN264+38),"")</f>
      </c>
      <c r="EX264">
        <f>IF($GO264&gt;=39,INDEX($DI:$DI,$GN264+39),"")</f>
      </c>
      <c r="EY264">
        <f>IF($GO264&gt;=40,INDEX($DI:$DI,$GN264+40),"")</f>
      </c>
      <c r="EZ264">
        <f>IF($GO264&gt;=1,INDEX($DJ:$DJ,$GN264+1),"")</f>
      </c>
      <c r="FA264">
        <f>IF($GO264&gt;=2,INDEX($DJ:$DJ,$GN264+2),"")</f>
      </c>
      <c r="FB264">
        <f>IF($GO264&gt;=3,INDEX($DJ:$DJ,$GN264+3),"")</f>
      </c>
      <c r="FC264">
        <f>IF($GO264&gt;=4,INDEX($DJ:$DJ,$GN264+4),"")</f>
      </c>
      <c r="FD264">
        <f>IF($GO264&gt;=5,INDEX($DJ:$DJ,$GN264+5),"")</f>
      </c>
      <c r="FE264">
        <f>IF($GO264&gt;=6,INDEX($DJ:$DJ,$GN264+6),"")</f>
      </c>
      <c r="FF264">
        <f>IF($GO264&gt;=7,INDEX($DJ:$DJ,$GN264+7),"")</f>
      </c>
      <c r="FG264">
        <f>IF($GO264&gt;=8,INDEX($DJ:$DJ,$GN264+8),"")</f>
      </c>
      <c r="FH264">
        <f>IF($GO264&gt;=9,INDEX($DJ:$DJ,$GN264+9),"")</f>
      </c>
      <c r="FI264">
        <f>IF($GO264&gt;=10,INDEX($DJ:$DJ,$GN264+10),"")</f>
      </c>
      <c r="FJ264">
        <f>IF($GO264&gt;=11,INDEX($DJ:$DJ,$GN264+11),"")</f>
      </c>
      <c r="FK264">
        <f>IF($GO264&gt;=12,INDEX($DJ:$DJ,$GN264+12),"")</f>
      </c>
      <c r="FL264">
        <f>IF($GO264&gt;=13,INDEX($DJ:$DJ,$GN264+13),"")</f>
      </c>
      <c r="FM264">
        <f>IF($GO264&gt;=14,INDEX($DJ:$DJ,$GN264+14),"")</f>
      </c>
      <c r="FN264">
        <f>IF($GO264&gt;=15,INDEX($DJ:$DJ,$GN264+15),"")</f>
      </c>
      <c r="FO264">
        <f>IF($GO264&gt;=16,INDEX($DJ:$DJ,$GN264+16),"")</f>
      </c>
      <c r="FP264">
        <f>IF($GO264&gt;=17,INDEX($DJ:$DJ,$GN264+17),"")</f>
      </c>
      <c r="FQ264">
        <f>IF($GO264&gt;=18,INDEX($DJ:$DJ,$GN264+18),"")</f>
      </c>
      <c r="FR264">
        <f>IF($GO264&gt;=19,INDEX($DJ:$DJ,$GN264+19),"")</f>
      </c>
      <c r="FS264">
        <f>IF($GO264&gt;=20,INDEX($DJ:$DJ,$GN264+20),"")</f>
      </c>
      <c r="FT264">
        <f>IF($GO264&gt;=21,INDEX($DJ:$DJ,$GN264+21),"")</f>
      </c>
      <c r="FU264">
        <f>IF($GO264&gt;=22,INDEX($DJ:$DJ,$GN264+22),"")</f>
      </c>
      <c r="FV264">
        <f>IF($GO264&gt;=23,INDEX($DJ:$DJ,$GN264+23),"")</f>
      </c>
      <c r="FW264">
        <f>IF($GO264&gt;=24,INDEX($DJ:$DJ,$GN264+24),"")</f>
      </c>
      <c r="FX264">
        <f>IF($GO264&gt;=25,INDEX($DJ:$DJ,$GN264+25),"")</f>
      </c>
      <c r="FY264">
        <f>IF($GO264&gt;=26,INDEX($DJ:$DJ,$GN264+26),"")</f>
      </c>
      <c r="FZ264">
        <f>IF($GO264&gt;=27,INDEX($DJ:$DJ,$GN264+27),"")</f>
      </c>
      <c r="GA264">
        <f>IF($GO264&gt;=28,INDEX($DJ:$DJ,$GN264+28),"")</f>
      </c>
      <c r="GB264">
        <f>IF($GO264&gt;=29,INDEX($DJ:$DJ,$GN264+29),"")</f>
      </c>
      <c r="GC264">
        <f>IF($GO264&gt;=30,INDEX($DJ:$DJ,$GN264+30),"")</f>
      </c>
      <c r="GD264">
        <f>IF($GO264&gt;=31,INDEX($DJ:$DJ,$GN264+31),"")</f>
      </c>
      <c r="GE264">
        <f>IF($GO264&gt;=32,INDEX($DJ:$DJ,$GN264+32),"")</f>
      </c>
      <c r="GF264">
        <f>IF($GO264&gt;=33,INDEX($DJ:$DJ,$GN264+33),"")</f>
      </c>
      <c r="GG264">
        <f>IF($GO264&gt;=34,INDEX($DJ:$DJ,$GN264+34),"")</f>
      </c>
      <c r="GH264">
        <f>IF($GO264&gt;=35,INDEX($DJ:$DJ,$GN264+35),"")</f>
      </c>
      <c r="GI264">
        <f>IF($GO264&gt;=36,INDEX($DJ:$DJ,$GN264+36),"")</f>
      </c>
      <c r="GJ264">
        <f>IF($GO264&gt;=37,INDEX($DJ:$DJ,$GN264+37),"")</f>
      </c>
      <c r="GK264">
        <f>IF($GO264&gt;=38,INDEX($DJ:$DJ,$GN264+38),"")</f>
      </c>
      <c r="GL264">
        <f>IF($GO264&gt;=39,INDEX($DJ:$DJ,$GN264+39),"")</f>
      </c>
      <c r="GM264">
        <f>IF($GO264&gt;=40,INDEX($DJ:$DJ,$GN264+40),"")</f>
      </c>
      <c r="GN264">
        <f>IFERROR(MATCH($DH264,$DI$2:$DI$148,0)+1,0)</f>
      </c>
      <c r="GO264">
        <f>IFERROR(INDEX($DK$2:$DK$148,MATCH($DH264,$DI$2:$DI$148,0)),0)</f>
      </c>
      <c r="GP264">
        <f>IFERROR(MATCH($Y264,$DL$264:$EY$264,0),0)</f>
      </c>
      <c r="GQ264">
        <f>IF($GP264&gt;0,INDEX($EZ$264:$GM$264,$GP264),"")</f>
      </c>
      <c r="GR264" t="s">
        <v>365</v>
      </c>
      <c r="GS264">
        <v>1</v>
      </c>
      <c r="GT264">
        <f>IF($JC264&gt;=1,INDEX($GR:$GR,$JB264+1),"")</f>
      </c>
      <c r="GU264">
        <f>IF($JC264&gt;=2,INDEX($GR:$GR,$JB264+2),"")</f>
      </c>
      <c r="GV264">
        <f>IF($JC264&gt;=3,INDEX($GR:$GR,$JB264+3),"")</f>
      </c>
      <c r="GW264">
        <f>IF($JC264&gt;=4,INDEX($GR:$GR,$JB264+4),"")</f>
      </c>
      <c r="GX264">
        <f>IF($JC264&gt;=5,INDEX($GR:$GR,$JB264+5),"")</f>
      </c>
      <c r="GY264">
        <f>IF($JC264&gt;=6,INDEX($GR:$GR,$JB264+6),"")</f>
      </c>
      <c r="GZ264">
        <f>IF($JC264&gt;=7,INDEX($GR:$GR,$JB264+7),"")</f>
      </c>
      <c r="HA264">
        <f>IF($JC264&gt;=8,INDEX($GR:$GR,$JB264+8),"")</f>
      </c>
      <c r="HB264">
        <f>IF($JC264&gt;=9,INDEX($GR:$GR,$JB264+9),"")</f>
      </c>
      <c r="HC264">
        <f>IF($JC264&gt;=10,INDEX($GR:$GR,$JB264+10),"")</f>
      </c>
      <c r="HD264">
        <f>IF($JC264&gt;=11,INDEX($GR:$GR,$JB264+11),"")</f>
      </c>
      <c r="HE264">
        <f>IF($JC264&gt;=12,INDEX($GR:$GR,$JB264+12),"")</f>
      </c>
      <c r="HF264">
        <f>IF($JC264&gt;=13,INDEX($GR:$GR,$JB264+13),"")</f>
      </c>
      <c r="HG264">
        <f>IF($JC264&gt;=14,INDEX($GR:$GR,$JB264+14),"")</f>
      </c>
      <c r="HH264">
        <f>IF($JC264&gt;=15,INDEX($GR:$GR,$JB264+15),"")</f>
      </c>
      <c r="HI264">
        <f>IF($JC264&gt;=16,INDEX($GR:$GR,$JB264+16),"")</f>
      </c>
      <c r="HJ264">
        <f>IF($JC264&gt;=17,INDEX($GR:$GR,$JB264+17),"")</f>
      </c>
      <c r="HK264">
        <f>IF($JC264&gt;=18,INDEX($GR:$GR,$JB264+18),"")</f>
      </c>
      <c r="HL264">
        <f>IF($JC264&gt;=19,INDEX($GR:$GR,$JB264+19),"")</f>
      </c>
      <c r="HM264">
        <f>IF($JC264&gt;=20,INDEX($GR:$GR,$JB264+20),"")</f>
      </c>
      <c r="HN264">
        <f>IF($JC264&gt;=21,INDEX($GR:$GR,$JB264+21),"")</f>
      </c>
      <c r="HO264">
        <f>IF($JC264&gt;=22,INDEX($GR:$GR,$JB264+22),"")</f>
      </c>
      <c r="HP264">
        <f>IF($JC264&gt;=23,INDEX($GR:$GR,$JB264+23),"")</f>
      </c>
      <c r="HQ264">
        <f>IF($JC264&gt;=24,INDEX($GR:$GR,$JB264+24),"")</f>
      </c>
      <c r="HR264">
        <f>IF($JC264&gt;=25,INDEX($GR:$GR,$JB264+25),"")</f>
      </c>
      <c r="HS264">
        <f>IF($JC264&gt;=26,INDEX($GR:$GR,$JB264+26),"")</f>
      </c>
      <c r="HT264">
        <f>IF($JC264&gt;=27,INDEX($GR:$GR,$JB264+27),"")</f>
      </c>
      <c r="HU264">
        <f>IF($JC264&gt;=28,INDEX($GR:$GR,$JB264+28),"")</f>
      </c>
      <c r="HV264">
        <f>IF($JC264&gt;=29,INDEX($GR:$GR,$JB264+29),"")</f>
      </c>
      <c r="HW264">
        <f>IF($JC264&gt;=30,INDEX($GR:$GR,$JB264+30),"")</f>
      </c>
      <c r="HX264">
        <f>IF($JC264&gt;=31,INDEX($GR:$GR,$JB264+31),"")</f>
      </c>
      <c r="HY264">
        <f>IF($JC264&gt;=32,INDEX($GR:$GR,$JB264+32),"")</f>
      </c>
      <c r="HZ264">
        <f>IF($JC264&gt;=33,INDEX($GR:$GR,$JB264+33),"")</f>
      </c>
      <c r="IA264">
        <f>IF($JC264&gt;=34,INDEX($GR:$GR,$JB264+34),"")</f>
      </c>
      <c r="IB264">
        <f>IF($JC264&gt;=35,INDEX($GR:$GR,$JB264+35),"")</f>
      </c>
      <c r="IC264">
        <f>IF($JC264&gt;=36,INDEX($GR:$GR,$JB264+36),"")</f>
      </c>
      <c r="ID264">
        <f>IF($JC264&gt;=37,INDEX($GR:$GR,$JB264+37),"")</f>
      </c>
      <c r="IE264">
        <f>IF($JC264&gt;=38,INDEX($GR:$GR,$JB264+38),"")</f>
      </c>
      <c r="IF264">
        <f>IF($JC264&gt;=39,INDEX($GR:$GR,$JB264+39),"")</f>
      </c>
      <c r="IG264">
        <f>IF($JC264&gt;=40,INDEX($GR:$GR,$JB264+40),"")</f>
      </c>
      <c r="IH264">
        <f>IF($JC264&gt;=41,INDEX($GR:$GR,$JB264+41),"")</f>
      </c>
      <c r="II264">
        <f>IF($JC264&gt;=42,INDEX($GR:$GR,$JB264+42),"")</f>
      </c>
      <c r="IJ264">
        <f>IF($JC264&gt;=43,INDEX($GR:$GR,$JB264+43),"")</f>
      </c>
      <c r="IK264">
        <f>IF($JC264&gt;=44,INDEX($GR:$GR,$JB264+44),"")</f>
      </c>
      <c r="IL264">
        <f>IF($JC264&gt;=45,INDEX($GR:$GR,$JB264+45),"")</f>
      </c>
      <c r="IM264">
        <f>IF($JC264&gt;=46,INDEX($GR:$GR,$JB264+46),"")</f>
      </c>
      <c r="IN264">
        <f>IF($JC264&gt;=47,INDEX($GR:$GR,$JB264+47),"")</f>
      </c>
      <c r="IO264">
        <f>IF($JC264&gt;=48,INDEX($GR:$GR,$JB264+48),"")</f>
      </c>
      <c r="IP264">
        <f>IF($JC264&gt;=49,INDEX($GR:$GR,$JB264+49),"")</f>
      </c>
      <c r="IQ264">
        <f>IF($JC264&gt;=50,INDEX($GR:$GR,$JB264+50),"")</f>
      </c>
      <c r="IR264">
        <f>IF($JC264&gt;=51,INDEX($GR:$GR,$JB264+51),"")</f>
      </c>
      <c r="IS264">
        <f>IF($JC264&gt;=52,INDEX($GR:$GR,$JB264+52),"")</f>
      </c>
      <c r="IT264">
        <f>IF($JC264&gt;=53,INDEX($GR:$GR,$JB264+53),"")</f>
      </c>
      <c r="IU264">
        <f>IF($JC264&gt;=54,INDEX($GR:$GR,$JB264+54),"")</f>
      </c>
      <c r="IV264">
        <f>IF($JC264&gt;=55,INDEX($GR:$GR,$JB264+55),"")</f>
      </c>
      <c r="IW264">
        <f>IF($JC264&gt;=56,INDEX($GR:$GR,$JB264+56),"")</f>
      </c>
      <c r="IX264">
        <f>IF($JC264&gt;=57,INDEX($GR:$GR,$JB264+57),"")</f>
      </c>
      <c r="IY264">
        <f>IF($JC264&gt;=58,INDEX($GR:$GR,$JB264+58),"")</f>
      </c>
      <c r="IZ264">
        <f>IF($JC264&gt;=59,INDEX($GR:$GR,$JB264+59),"")</f>
      </c>
      <c r="JA264">
        <f>IF($JC264&gt;=60,INDEX($GR:$GR,$JB264+60),"")</f>
      </c>
      <c r="JB264">
        <f>IFERROR(MATCH($GQ264,$GR$2:$GR$324,0)+1,0)</f>
      </c>
      <c r="JC264">
        <f>IFERROR(INDEX($GS$2:$GS$324,MATCH($GQ264,$GR$2:$GR$324,0)),0)</f>
      </c>
      <c r="JD264" t="s">
        <v>40</v>
      </c>
      <c r="JE264" t="s">
        <v>40</v>
      </c>
    </row>
    <row r="265" spans="1:265" x14ac:dyDescent="0.25">
      <c r="Q265">
        <f>IF(OR($T265="",$P265=""),"",IFERROR($T265/$P265,0))</f>
      </c>
      <c r="R265">
        <f>IF($T265="","",
SUM($S265,$U265,$Z265,$V265,$X265)*
(1-IF($AA265="",0,VALUE($AA265)/100)))</f>
      </c>
      <c r="S265">
        <f>IF($T265="","",$T265)</f>
      </c>
      <c r="U265">
        <f>IF($T265="","",
IF($N265="","",
IF(ISNUMBER(SEARCH("exempt",LOWER($N265))),0,
$T265*(VALUE(SUBSTITUTE($N265,"%",""))/100))))</f>
      </c>
      <c r="AB265">
        <f>IFERROR(IF(FIND(" - ",$K265)&gt;0,MID($K265,FIND(" - ",$K265)+3,LEN($K265)),""),"")</f>
      </c>
      <c r="AK265" t="s">
        <v>844</v>
      </c>
      <c r="AP265">
        <f>IFERROR(LEFT($K265,FIND(" - ",$K265)-1),$K265)</f>
      </c>
      <c r="AS265">
        <f>IF($CH265&gt;=1,INDEX($AQ:$AQ,$CG265+1),"")</f>
      </c>
      <c r="AT265">
        <f>IF($CH265&gt;=2,INDEX($AQ:$AQ,$CG265+2),"")</f>
      </c>
      <c r="AU265">
        <f>IF($CH265&gt;=3,INDEX($AQ:$AQ,$CG265+3),"")</f>
      </c>
      <c r="AV265">
        <f>IF($CH265&gt;=4,INDEX($AQ:$AQ,$CG265+4),"")</f>
      </c>
      <c r="AW265">
        <f>IF($CH265&gt;=5,INDEX($AQ:$AQ,$CG265+5),"")</f>
      </c>
      <c r="AX265">
        <f>IF($CH265&gt;=6,INDEX($AQ:$AQ,$CG265+6),"")</f>
      </c>
      <c r="AY265">
        <f>IF($CH265&gt;=7,INDEX($AQ:$AQ,$CG265+7),"")</f>
      </c>
      <c r="AZ265">
        <f>IF($CH265&gt;=8,INDEX($AQ:$AQ,$CG265+8),"")</f>
      </c>
      <c r="BA265">
        <f>IF($CH265&gt;=9,INDEX($AQ:$AQ,$CG265+9),"")</f>
      </c>
      <c r="BB265">
        <f>IF($CH265&gt;=10,INDEX($AQ:$AQ,$CG265+10),"")</f>
      </c>
      <c r="BC265">
        <f>IF($CH265&gt;=11,INDEX($AQ:$AQ,$CG265+11),"")</f>
      </c>
      <c r="BD265">
        <f>IF($CH265&gt;=12,INDEX($AQ:$AQ,$CG265+12),"")</f>
      </c>
      <c r="BE265">
        <f>IF($CH265&gt;=13,INDEX($AQ:$AQ,$CG265+13),"")</f>
      </c>
      <c r="BF265">
        <f>IF($CH265&gt;=14,INDEX($AQ:$AQ,$CG265+14),"")</f>
      </c>
      <c r="BG265">
        <f>IF($CH265&gt;=15,INDEX($AQ:$AQ,$CG265+15),"")</f>
      </c>
      <c r="BH265">
        <f>IF($CH265&gt;=16,INDEX($AQ:$AQ,$CG265+16),"")</f>
      </c>
      <c r="BI265">
        <f>IF($CH265&gt;=17,INDEX($AQ:$AQ,$CG265+17),"")</f>
      </c>
      <c r="BJ265">
        <f>IF($CH265&gt;=18,INDEX($AQ:$AQ,$CG265+18),"")</f>
      </c>
      <c r="BK265">
        <f>IF($CH265&gt;=19,INDEX($AQ:$AQ,$CG265+19),"")</f>
      </c>
      <c r="BL265">
        <f>IF($CH265&gt;=20,INDEX($AQ:$AQ,$CG265+20),"")</f>
      </c>
      <c r="BM265">
        <f>IF($CH265&gt;=21,INDEX($AQ:$AQ,$CG265+21),"")</f>
      </c>
      <c r="BN265">
        <f>IF($CH265&gt;=22,INDEX($AQ:$AQ,$CG265+22),"")</f>
      </c>
      <c r="BO265">
        <f>IF($CH265&gt;=23,INDEX($AQ:$AQ,$CG265+23),"")</f>
      </c>
      <c r="BP265">
        <f>IF($CH265&gt;=24,INDEX($AQ:$AQ,$CG265+24),"")</f>
      </c>
      <c r="BQ265">
        <f>IF($CH265&gt;=25,INDEX($AQ:$AQ,$CG265+25),"")</f>
      </c>
      <c r="BR265">
        <f>IF($CH265&gt;=26,INDEX($AQ:$AQ,$CG265+26),"")</f>
      </c>
      <c r="BS265">
        <f>IF($CH265&gt;=27,INDEX($AQ:$AQ,$CG265+27),"")</f>
      </c>
      <c r="BT265">
        <f>IF($CH265&gt;=28,INDEX($AQ:$AQ,$CG265+28),"")</f>
      </c>
      <c r="BU265">
        <f>IF($CH265&gt;=29,INDEX($AQ:$AQ,$CG265+29),"")</f>
      </c>
      <c r="BV265">
        <f>IF($CH265&gt;=30,INDEX($AQ:$AQ,$CG265+30),"")</f>
      </c>
      <c r="BW265">
        <f>IF($CH265&gt;=31,INDEX($AQ:$AQ,$CG265+31),"")</f>
      </c>
      <c r="BX265">
        <f>IF($CH265&gt;=32,INDEX($AQ:$AQ,$CG265+32),"")</f>
      </c>
      <c r="BY265">
        <f>IF($CH265&gt;=33,INDEX($AQ:$AQ,$CG265+33),"")</f>
      </c>
      <c r="BZ265">
        <f>IF($CH265&gt;=34,INDEX($AQ:$AQ,$CG265+34),"")</f>
      </c>
      <c r="CA265">
        <f>IF($CH265&gt;=35,INDEX($AQ:$AQ,$CG265+35),"")</f>
      </c>
      <c r="CB265">
        <f>IF($CH265&gt;=36,INDEX($AQ:$AQ,$CG265+36),"")</f>
      </c>
      <c r="CC265">
        <f>IF($CH265&gt;=37,INDEX($AQ:$AQ,$CG265+37),"")</f>
      </c>
      <c r="CD265">
        <f>IF($CH265&gt;=38,INDEX($AQ:$AQ,$CG265+38),"")</f>
      </c>
      <c r="CE265">
        <f>IF($CH265&gt;=39,INDEX($AQ:$AQ,$CG265+39),"")</f>
      </c>
      <c r="CF265">
        <f>IF($CH265&gt;=40,INDEX($AQ:$AQ,$CG265+40),"")</f>
      </c>
      <c r="CG265">
        <f>IFERROR(MATCH($AP265,$AQ$2:$AQ$134,0)+1,0)</f>
      </c>
      <c r="CH265">
        <f>IFERROR(INDEX($AR$2:$AR$134,MATCH($AP265,$AQ$2:$AQ$134,0)),0)</f>
      </c>
      <c r="CI265">
        <f>IFERROR(LEFT($L265,FIND(" - ",$L265)-1),$L265)</f>
      </c>
      <c r="CL265">
        <f>IF($DG265&gt;=1,INDEX($CJ:$CJ,$DF265+1),"")</f>
      </c>
      <c r="CM265">
        <f>IF($DG265&gt;=2,INDEX($CJ:$CJ,$DF265+2),"")</f>
      </c>
      <c r="CN265">
        <f>IF($DG265&gt;=3,INDEX($CJ:$CJ,$DF265+3),"")</f>
      </c>
      <c r="CO265">
        <f>IF($DG265&gt;=4,INDEX($CJ:$CJ,$DF265+4),"")</f>
      </c>
      <c r="CP265">
        <f>IF($DG265&gt;=5,INDEX($CJ:$CJ,$DF265+5),"")</f>
      </c>
      <c r="CQ265">
        <f>IF($DG265&gt;=6,INDEX($CJ:$CJ,$DF265+6),"")</f>
      </c>
      <c r="CR265">
        <f>IF($DG265&gt;=7,INDEX($CJ:$CJ,$DF265+7),"")</f>
      </c>
      <c r="CS265">
        <f>IF($DG265&gt;=8,INDEX($CJ:$CJ,$DF265+8),"")</f>
      </c>
      <c r="CT265">
        <f>IF($DG265&gt;=9,INDEX($CJ:$CJ,$DF265+9),"")</f>
      </c>
      <c r="CU265">
        <f>IF($DG265&gt;=10,INDEX($CJ:$CJ,$DF265+10),"")</f>
      </c>
      <c r="CV265">
        <f>IF($DG265&gt;=11,INDEX($CJ:$CJ,$DF265+11),"")</f>
      </c>
      <c r="CW265">
        <f>IF($DG265&gt;=12,INDEX($CJ:$CJ,$DF265+12),"")</f>
      </c>
      <c r="CX265">
        <f>IF($DG265&gt;=13,INDEX($CJ:$CJ,$DF265+13),"")</f>
      </c>
      <c r="CY265">
        <f>IF($DG265&gt;=14,INDEX($CJ:$CJ,$DF265+14),"")</f>
      </c>
      <c r="CZ265">
        <f>IF($DG265&gt;=15,INDEX($CJ:$CJ,$DF265+15),"")</f>
      </c>
      <c r="DA265">
        <f>IF($DG265&gt;=16,INDEX($CJ:$CJ,$DF265+16),"")</f>
      </c>
      <c r="DB265">
        <f>IF($DG265&gt;=17,INDEX($CJ:$CJ,$DF265+17),"")</f>
      </c>
      <c r="DC265">
        <f>IF($DG265&gt;=18,INDEX($CJ:$CJ,$DF265+18),"")</f>
      </c>
      <c r="DD265">
        <f>IF($DG265&gt;=19,INDEX($CJ:$CJ,$DF265+19),"")</f>
      </c>
      <c r="DE265">
        <f>IF($DG265&gt;=20,INDEX($CJ:$CJ,$DF265+20),"")</f>
      </c>
      <c r="DF265">
        <f>IFERROR(MATCH($CI265,$CJ$2:$CJ$263,0)+1,0)</f>
      </c>
      <c r="DG265">
        <f>IFERROR(INDEX($CK$2:$CK$263,MATCH($CI265,$CJ$2:$CJ$263,0)),0)</f>
      </c>
      <c r="DH265">
        <f>IFERROR(INDEX($AO:$AO,MATCH($N265,$AN:$AN,0))&amp;"","")</f>
      </c>
      <c r="DL265">
        <f>IF($GO265&gt;=1,INDEX($DI:$DI,$GN265+1),"")</f>
      </c>
      <c r="DM265">
        <f>IF($GO265&gt;=2,INDEX($DI:$DI,$GN265+2),"")</f>
      </c>
      <c r="DN265">
        <f>IF($GO265&gt;=3,INDEX($DI:$DI,$GN265+3),"")</f>
      </c>
      <c r="DO265">
        <f>IF($GO265&gt;=4,INDEX($DI:$DI,$GN265+4),"")</f>
      </c>
      <c r="DP265">
        <f>IF($GO265&gt;=5,INDEX($DI:$DI,$GN265+5),"")</f>
      </c>
      <c r="DQ265">
        <f>IF($GO265&gt;=6,INDEX($DI:$DI,$GN265+6),"")</f>
      </c>
      <c r="DR265">
        <f>IF($GO265&gt;=7,INDEX($DI:$DI,$GN265+7),"")</f>
      </c>
      <c r="DS265">
        <f>IF($GO265&gt;=8,INDEX($DI:$DI,$GN265+8),"")</f>
      </c>
      <c r="DT265">
        <f>IF($GO265&gt;=9,INDEX($DI:$DI,$GN265+9),"")</f>
      </c>
      <c r="DU265">
        <f>IF($GO265&gt;=10,INDEX($DI:$DI,$GN265+10),"")</f>
      </c>
      <c r="DV265">
        <f>IF($GO265&gt;=11,INDEX($DI:$DI,$GN265+11),"")</f>
      </c>
      <c r="DW265">
        <f>IF($GO265&gt;=12,INDEX($DI:$DI,$GN265+12),"")</f>
      </c>
      <c r="DX265">
        <f>IF($GO265&gt;=13,INDEX($DI:$DI,$GN265+13),"")</f>
      </c>
      <c r="DY265">
        <f>IF($GO265&gt;=14,INDEX($DI:$DI,$GN265+14),"")</f>
      </c>
      <c r="DZ265">
        <f>IF($GO265&gt;=15,INDEX($DI:$DI,$GN265+15),"")</f>
      </c>
      <c r="EA265">
        <f>IF($GO265&gt;=16,INDEX($DI:$DI,$GN265+16),"")</f>
      </c>
      <c r="EB265">
        <f>IF($GO265&gt;=17,INDEX($DI:$DI,$GN265+17),"")</f>
      </c>
      <c r="EC265">
        <f>IF($GO265&gt;=18,INDEX($DI:$DI,$GN265+18),"")</f>
      </c>
      <c r="ED265">
        <f>IF($GO265&gt;=19,INDEX($DI:$DI,$GN265+19),"")</f>
      </c>
      <c r="EE265">
        <f>IF($GO265&gt;=20,INDEX($DI:$DI,$GN265+20),"")</f>
      </c>
      <c r="EF265">
        <f>IF($GO265&gt;=21,INDEX($DI:$DI,$GN265+21),"")</f>
      </c>
      <c r="EG265">
        <f>IF($GO265&gt;=22,INDEX($DI:$DI,$GN265+22),"")</f>
      </c>
      <c r="EH265">
        <f>IF($GO265&gt;=23,INDEX($DI:$DI,$GN265+23),"")</f>
      </c>
      <c r="EI265">
        <f>IF($GO265&gt;=24,INDEX($DI:$DI,$GN265+24),"")</f>
      </c>
      <c r="EJ265">
        <f>IF($GO265&gt;=25,INDEX($DI:$DI,$GN265+25),"")</f>
      </c>
      <c r="EK265">
        <f>IF($GO265&gt;=26,INDEX($DI:$DI,$GN265+26),"")</f>
      </c>
      <c r="EL265">
        <f>IF($GO265&gt;=27,INDEX($DI:$DI,$GN265+27),"")</f>
      </c>
      <c r="EM265">
        <f>IF($GO265&gt;=28,INDEX($DI:$DI,$GN265+28),"")</f>
      </c>
      <c r="EN265">
        <f>IF($GO265&gt;=29,INDEX($DI:$DI,$GN265+29),"")</f>
      </c>
      <c r="EO265">
        <f>IF($GO265&gt;=30,INDEX($DI:$DI,$GN265+30),"")</f>
      </c>
      <c r="EP265">
        <f>IF($GO265&gt;=31,INDEX($DI:$DI,$GN265+31),"")</f>
      </c>
      <c r="EQ265">
        <f>IF($GO265&gt;=32,INDEX($DI:$DI,$GN265+32),"")</f>
      </c>
      <c r="ER265">
        <f>IF($GO265&gt;=33,INDEX($DI:$DI,$GN265+33),"")</f>
      </c>
      <c r="ES265">
        <f>IF($GO265&gt;=34,INDEX($DI:$DI,$GN265+34),"")</f>
      </c>
      <c r="ET265">
        <f>IF($GO265&gt;=35,INDEX($DI:$DI,$GN265+35),"")</f>
      </c>
      <c r="EU265">
        <f>IF($GO265&gt;=36,INDEX($DI:$DI,$GN265+36),"")</f>
      </c>
      <c r="EV265">
        <f>IF($GO265&gt;=37,INDEX($DI:$DI,$GN265+37),"")</f>
      </c>
      <c r="EW265">
        <f>IF($GO265&gt;=38,INDEX($DI:$DI,$GN265+38),"")</f>
      </c>
      <c r="EX265">
        <f>IF($GO265&gt;=39,INDEX($DI:$DI,$GN265+39),"")</f>
      </c>
      <c r="EY265">
        <f>IF($GO265&gt;=40,INDEX($DI:$DI,$GN265+40),"")</f>
      </c>
      <c r="EZ265">
        <f>IF($GO265&gt;=1,INDEX($DJ:$DJ,$GN265+1),"")</f>
      </c>
      <c r="FA265">
        <f>IF($GO265&gt;=2,INDEX($DJ:$DJ,$GN265+2),"")</f>
      </c>
      <c r="FB265">
        <f>IF($GO265&gt;=3,INDEX($DJ:$DJ,$GN265+3),"")</f>
      </c>
      <c r="FC265">
        <f>IF($GO265&gt;=4,INDEX($DJ:$DJ,$GN265+4),"")</f>
      </c>
      <c r="FD265">
        <f>IF($GO265&gt;=5,INDEX($DJ:$DJ,$GN265+5),"")</f>
      </c>
      <c r="FE265">
        <f>IF($GO265&gt;=6,INDEX($DJ:$DJ,$GN265+6),"")</f>
      </c>
      <c r="FF265">
        <f>IF($GO265&gt;=7,INDEX($DJ:$DJ,$GN265+7),"")</f>
      </c>
      <c r="FG265">
        <f>IF($GO265&gt;=8,INDEX($DJ:$DJ,$GN265+8),"")</f>
      </c>
      <c r="FH265">
        <f>IF($GO265&gt;=9,INDEX($DJ:$DJ,$GN265+9),"")</f>
      </c>
      <c r="FI265">
        <f>IF($GO265&gt;=10,INDEX($DJ:$DJ,$GN265+10),"")</f>
      </c>
      <c r="FJ265">
        <f>IF($GO265&gt;=11,INDEX($DJ:$DJ,$GN265+11),"")</f>
      </c>
      <c r="FK265">
        <f>IF($GO265&gt;=12,INDEX($DJ:$DJ,$GN265+12),"")</f>
      </c>
      <c r="FL265">
        <f>IF($GO265&gt;=13,INDEX($DJ:$DJ,$GN265+13),"")</f>
      </c>
      <c r="FM265">
        <f>IF($GO265&gt;=14,INDEX($DJ:$DJ,$GN265+14),"")</f>
      </c>
      <c r="FN265">
        <f>IF($GO265&gt;=15,INDEX($DJ:$DJ,$GN265+15),"")</f>
      </c>
      <c r="FO265">
        <f>IF($GO265&gt;=16,INDEX($DJ:$DJ,$GN265+16),"")</f>
      </c>
      <c r="FP265">
        <f>IF($GO265&gt;=17,INDEX($DJ:$DJ,$GN265+17),"")</f>
      </c>
      <c r="FQ265">
        <f>IF($GO265&gt;=18,INDEX($DJ:$DJ,$GN265+18),"")</f>
      </c>
      <c r="FR265">
        <f>IF($GO265&gt;=19,INDEX($DJ:$DJ,$GN265+19),"")</f>
      </c>
      <c r="FS265">
        <f>IF($GO265&gt;=20,INDEX($DJ:$DJ,$GN265+20),"")</f>
      </c>
      <c r="FT265">
        <f>IF($GO265&gt;=21,INDEX($DJ:$DJ,$GN265+21),"")</f>
      </c>
      <c r="FU265">
        <f>IF($GO265&gt;=22,INDEX($DJ:$DJ,$GN265+22),"")</f>
      </c>
      <c r="FV265">
        <f>IF($GO265&gt;=23,INDEX($DJ:$DJ,$GN265+23),"")</f>
      </c>
      <c r="FW265">
        <f>IF($GO265&gt;=24,INDEX($DJ:$DJ,$GN265+24),"")</f>
      </c>
      <c r="FX265">
        <f>IF($GO265&gt;=25,INDEX($DJ:$DJ,$GN265+25),"")</f>
      </c>
      <c r="FY265">
        <f>IF($GO265&gt;=26,INDEX($DJ:$DJ,$GN265+26),"")</f>
      </c>
      <c r="FZ265">
        <f>IF($GO265&gt;=27,INDEX($DJ:$DJ,$GN265+27),"")</f>
      </c>
      <c r="GA265">
        <f>IF($GO265&gt;=28,INDEX($DJ:$DJ,$GN265+28),"")</f>
      </c>
      <c r="GB265">
        <f>IF($GO265&gt;=29,INDEX($DJ:$DJ,$GN265+29),"")</f>
      </c>
      <c r="GC265">
        <f>IF($GO265&gt;=30,INDEX($DJ:$DJ,$GN265+30),"")</f>
      </c>
      <c r="GD265">
        <f>IF($GO265&gt;=31,INDEX($DJ:$DJ,$GN265+31),"")</f>
      </c>
      <c r="GE265">
        <f>IF($GO265&gt;=32,INDEX($DJ:$DJ,$GN265+32),"")</f>
      </c>
      <c r="GF265">
        <f>IF($GO265&gt;=33,INDEX($DJ:$DJ,$GN265+33),"")</f>
      </c>
      <c r="GG265">
        <f>IF($GO265&gt;=34,INDEX($DJ:$DJ,$GN265+34),"")</f>
      </c>
      <c r="GH265">
        <f>IF($GO265&gt;=35,INDEX($DJ:$DJ,$GN265+35),"")</f>
      </c>
      <c r="GI265">
        <f>IF($GO265&gt;=36,INDEX($DJ:$DJ,$GN265+36),"")</f>
      </c>
      <c r="GJ265">
        <f>IF($GO265&gt;=37,INDEX($DJ:$DJ,$GN265+37),"")</f>
      </c>
      <c r="GK265">
        <f>IF($GO265&gt;=38,INDEX($DJ:$DJ,$GN265+38),"")</f>
      </c>
      <c r="GL265">
        <f>IF($GO265&gt;=39,INDEX($DJ:$DJ,$GN265+39),"")</f>
      </c>
      <c r="GM265">
        <f>IF($GO265&gt;=40,INDEX($DJ:$DJ,$GN265+40),"")</f>
      </c>
      <c r="GN265">
        <f>IFERROR(MATCH($DH265,$DI$2:$DI$148,0)+1,0)</f>
      </c>
      <c r="GO265">
        <f>IFERROR(INDEX($DK$2:$DK$148,MATCH($DH265,$DI$2:$DI$148,0)),0)</f>
      </c>
      <c r="GP265">
        <f>IFERROR(MATCH($Y265,$DL$265:$EY$265,0),0)</f>
      </c>
      <c r="GQ265">
        <f>IF($GP265&gt;0,INDEX($EZ$265:$GM$265,$GP265),"")</f>
      </c>
      <c r="GR265" t="s">
        <v>845</v>
      </c>
      <c r="GT265">
        <f>IF($JC265&gt;=1,INDEX($GR:$GR,$JB265+1),"")</f>
      </c>
      <c r="GU265">
        <f>IF($JC265&gt;=2,INDEX($GR:$GR,$JB265+2),"")</f>
      </c>
      <c r="GV265">
        <f>IF($JC265&gt;=3,INDEX($GR:$GR,$JB265+3),"")</f>
      </c>
      <c r="GW265">
        <f>IF($JC265&gt;=4,INDEX($GR:$GR,$JB265+4),"")</f>
      </c>
      <c r="GX265">
        <f>IF($JC265&gt;=5,INDEX($GR:$GR,$JB265+5),"")</f>
      </c>
      <c r="GY265">
        <f>IF($JC265&gt;=6,INDEX($GR:$GR,$JB265+6),"")</f>
      </c>
      <c r="GZ265">
        <f>IF($JC265&gt;=7,INDEX($GR:$GR,$JB265+7),"")</f>
      </c>
      <c r="HA265">
        <f>IF($JC265&gt;=8,INDEX($GR:$GR,$JB265+8),"")</f>
      </c>
      <c r="HB265">
        <f>IF($JC265&gt;=9,INDEX($GR:$GR,$JB265+9),"")</f>
      </c>
      <c r="HC265">
        <f>IF($JC265&gt;=10,INDEX($GR:$GR,$JB265+10),"")</f>
      </c>
      <c r="HD265">
        <f>IF($JC265&gt;=11,INDEX($GR:$GR,$JB265+11),"")</f>
      </c>
      <c r="HE265">
        <f>IF($JC265&gt;=12,INDEX($GR:$GR,$JB265+12),"")</f>
      </c>
      <c r="HF265">
        <f>IF($JC265&gt;=13,INDEX($GR:$GR,$JB265+13),"")</f>
      </c>
      <c r="HG265">
        <f>IF($JC265&gt;=14,INDEX($GR:$GR,$JB265+14),"")</f>
      </c>
      <c r="HH265">
        <f>IF($JC265&gt;=15,INDEX($GR:$GR,$JB265+15),"")</f>
      </c>
      <c r="HI265">
        <f>IF($JC265&gt;=16,INDEX($GR:$GR,$JB265+16),"")</f>
      </c>
      <c r="HJ265">
        <f>IF($JC265&gt;=17,INDEX($GR:$GR,$JB265+17),"")</f>
      </c>
      <c r="HK265">
        <f>IF($JC265&gt;=18,INDEX($GR:$GR,$JB265+18),"")</f>
      </c>
      <c r="HL265">
        <f>IF($JC265&gt;=19,INDEX($GR:$GR,$JB265+19),"")</f>
      </c>
      <c r="HM265">
        <f>IF($JC265&gt;=20,INDEX($GR:$GR,$JB265+20),"")</f>
      </c>
      <c r="HN265">
        <f>IF($JC265&gt;=21,INDEX($GR:$GR,$JB265+21),"")</f>
      </c>
      <c r="HO265">
        <f>IF($JC265&gt;=22,INDEX($GR:$GR,$JB265+22),"")</f>
      </c>
      <c r="HP265">
        <f>IF($JC265&gt;=23,INDEX($GR:$GR,$JB265+23),"")</f>
      </c>
      <c r="HQ265">
        <f>IF($JC265&gt;=24,INDEX($GR:$GR,$JB265+24),"")</f>
      </c>
      <c r="HR265">
        <f>IF($JC265&gt;=25,INDEX($GR:$GR,$JB265+25),"")</f>
      </c>
      <c r="HS265">
        <f>IF($JC265&gt;=26,INDEX($GR:$GR,$JB265+26),"")</f>
      </c>
      <c r="HT265">
        <f>IF($JC265&gt;=27,INDEX($GR:$GR,$JB265+27),"")</f>
      </c>
      <c r="HU265">
        <f>IF($JC265&gt;=28,INDEX($GR:$GR,$JB265+28),"")</f>
      </c>
      <c r="HV265">
        <f>IF($JC265&gt;=29,INDEX($GR:$GR,$JB265+29),"")</f>
      </c>
      <c r="HW265">
        <f>IF($JC265&gt;=30,INDEX($GR:$GR,$JB265+30),"")</f>
      </c>
      <c r="HX265">
        <f>IF($JC265&gt;=31,INDEX($GR:$GR,$JB265+31),"")</f>
      </c>
      <c r="HY265">
        <f>IF($JC265&gt;=32,INDEX($GR:$GR,$JB265+32),"")</f>
      </c>
      <c r="HZ265">
        <f>IF($JC265&gt;=33,INDEX($GR:$GR,$JB265+33),"")</f>
      </c>
      <c r="IA265">
        <f>IF($JC265&gt;=34,INDEX($GR:$GR,$JB265+34),"")</f>
      </c>
      <c r="IB265">
        <f>IF($JC265&gt;=35,INDEX($GR:$GR,$JB265+35),"")</f>
      </c>
      <c r="IC265">
        <f>IF($JC265&gt;=36,INDEX($GR:$GR,$JB265+36),"")</f>
      </c>
      <c r="ID265">
        <f>IF($JC265&gt;=37,INDEX($GR:$GR,$JB265+37),"")</f>
      </c>
      <c r="IE265">
        <f>IF($JC265&gt;=38,INDEX($GR:$GR,$JB265+38),"")</f>
      </c>
      <c r="IF265">
        <f>IF($JC265&gt;=39,INDEX($GR:$GR,$JB265+39),"")</f>
      </c>
      <c r="IG265">
        <f>IF($JC265&gt;=40,INDEX($GR:$GR,$JB265+40),"")</f>
      </c>
      <c r="IH265">
        <f>IF($JC265&gt;=41,INDEX($GR:$GR,$JB265+41),"")</f>
      </c>
      <c r="II265">
        <f>IF($JC265&gt;=42,INDEX($GR:$GR,$JB265+42),"")</f>
      </c>
      <c r="IJ265">
        <f>IF($JC265&gt;=43,INDEX($GR:$GR,$JB265+43),"")</f>
      </c>
      <c r="IK265">
        <f>IF($JC265&gt;=44,INDEX($GR:$GR,$JB265+44),"")</f>
      </c>
      <c r="IL265">
        <f>IF($JC265&gt;=45,INDEX($GR:$GR,$JB265+45),"")</f>
      </c>
      <c r="IM265">
        <f>IF($JC265&gt;=46,INDEX($GR:$GR,$JB265+46),"")</f>
      </c>
      <c r="IN265">
        <f>IF($JC265&gt;=47,INDEX($GR:$GR,$JB265+47),"")</f>
      </c>
      <c r="IO265">
        <f>IF($JC265&gt;=48,INDEX($GR:$GR,$JB265+48),"")</f>
      </c>
      <c r="IP265">
        <f>IF($JC265&gt;=49,INDEX($GR:$GR,$JB265+49),"")</f>
      </c>
      <c r="IQ265">
        <f>IF($JC265&gt;=50,INDEX($GR:$GR,$JB265+50),"")</f>
      </c>
      <c r="IR265">
        <f>IF($JC265&gt;=51,INDEX($GR:$GR,$JB265+51),"")</f>
      </c>
      <c r="IS265">
        <f>IF($JC265&gt;=52,INDEX($GR:$GR,$JB265+52),"")</f>
      </c>
      <c r="IT265">
        <f>IF($JC265&gt;=53,INDEX($GR:$GR,$JB265+53),"")</f>
      </c>
      <c r="IU265">
        <f>IF($JC265&gt;=54,INDEX($GR:$GR,$JB265+54),"")</f>
      </c>
      <c r="IV265">
        <f>IF($JC265&gt;=55,INDEX($GR:$GR,$JB265+55),"")</f>
      </c>
      <c r="IW265">
        <f>IF($JC265&gt;=56,INDEX($GR:$GR,$JB265+56),"")</f>
      </c>
      <c r="IX265">
        <f>IF($JC265&gt;=57,INDEX($GR:$GR,$JB265+57),"")</f>
      </c>
      <c r="IY265">
        <f>IF($JC265&gt;=58,INDEX($GR:$GR,$JB265+58),"")</f>
      </c>
      <c r="IZ265">
        <f>IF($JC265&gt;=59,INDEX($GR:$GR,$JB265+59),"")</f>
      </c>
      <c r="JA265">
        <f>IF($JC265&gt;=60,INDEX($GR:$GR,$JB265+60),"")</f>
      </c>
      <c r="JB265">
        <f>IFERROR(MATCH($GQ265,$GR$2:$GR$324,0)+1,0)</f>
      </c>
      <c r="JC265">
        <f>IFERROR(INDEX($GS$2:$GS$324,MATCH($GQ265,$GR$2:$GR$324,0)),0)</f>
      </c>
      <c r="JD265" t="s">
        <v>40</v>
      </c>
      <c r="JE265" t="s">
        <v>40</v>
      </c>
    </row>
    <row r="266" spans="1:265" x14ac:dyDescent="0.25">
      <c r="Q266">
        <f>IF(OR($T266="",$P266=""),"",IFERROR($T266/$P266,0))</f>
      </c>
      <c r="R266">
        <f>IF($T266="","",
SUM($S266,$U266,$Z266,$V266,$X266)*
(1-IF($AA266="",0,VALUE($AA266)/100)))</f>
      </c>
      <c r="S266">
        <f>IF($T266="","",$T266)</f>
      </c>
      <c r="U266">
        <f>IF($T266="","",
IF($N266="","",
IF(ISNUMBER(SEARCH("exempt",LOWER($N266))),0,
$T266*(VALUE(SUBSTITUTE($N266,"%",""))/100))))</f>
      </c>
      <c r="AB266">
        <f>IFERROR(IF(FIND(" - ",$K266)&gt;0,MID($K266,FIND(" - ",$K266)+3,LEN($K266)),""),"")</f>
      </c>
      <c r="AK266" t="s">
        <v>846</v>
      </c>
      <c r="AP266">
        <f>IFERROR(LEFT($K266,FIND(" - ",$K266)-1),$K266)</f>
      </c>
      <c r="AS266">
        <f>IF($CH266&gt;=1,INDEX($AQ:$AQ,$CG266+1),"")</f>
      </c>
      <c r="AT266">
        <f>IF($CH266&gt;=2,INDEX($AQ:$AQ,$CG266+2),"")</f>
      </c>
      <c r="AU266">
        <f>IF($CH266&gt;=3,INDEX($AQ:$AQ,$CG266+3),"")</f>
      </c>
      <c r="AV266">
        <f>IF($CH266&gt;=4,INDEX($AQ:$AQ,$CG266+4),"")</f>
      </c>
      <c r="AW266">
        <f>IF($CH266&gt;=5,INDEX($AQ:$AQ,$CG266+5),"")</f>
      </c>
      <c r="AX266">
        <f>IF($CH266&gt;=6,INDEX($AQ:$AQ,$CG266+6),"")</f>
      </c>
      <c r="AY266">
        <f>IF($CH266&gt;=7,INDEX($AQ:$AQ,$CG266+7),"")</f>
      </c>
      <c r="AZ266">
        <f>IF($CH266&gt;=8,INDEX($AQ:$AQ,$CG266+8),"")</f>
      </c>
      <c r="BA266">
        <f>IF($CH266&gt;=9,INDEX($AQ:$AQ,$CG266+9),"")</f>
      </c>
      <c r="BB266">
        <f>IF($CH266&gt;=10,INDEX($AQ:$AQ,$CG266+10),"")</f>
      </c>
      <c r="BC266">
        <f>IF($CH266&gt;=11,INDEX($AQ:$AQ,$CG266+11),"")</f>
      </c>
      <c r="BD266">
        <f>IF($CH266&gt;=12,INDEX($AQ:$AQ,$CG266+12),"")</f>
      </c>
      <c r="BE266">
        <f>IF($CH266&gt;=13,INDEX($AQ:$AQ,$CG266+13),"")</f>
      </c>
      <c r="BF266">
        <f>IF($CH266&gt;=14,INDEX($AQ:$AQ,$CG266+14),"")</f>
      </c>
      <c r="BG266">
        <f>IF($CH266&gt;=15,INDEX($AQ:$AQ,$CG266+15),"")</f>
      </c>
      <c r="BH266">
        <f>IF($CH266&gt;=16,INDEX($AQ:$AQ,$CG266+16),"")</f>
      </c>
      <c r="BI266">
        <f>IF($CH266&gt;=17,INDEX($AQ:$AQ,$CG266+17),"")</f>
      </c>
      <c r="BJ266">
        <f>IF($CH266&gt;=18,INDEX($AQ:$AQ,$CG266+18),"")</f>
      </c>
      <c r="BK266">
        <f>IF($CH266&gt;=19,INDEX($AQ:$AQ,$CG266+19),"")</f>
      </c>
      <c r="BL266">
        <f>IF($CH266&gt;=20,INDEX($AQ:$AQ,$CG266+20),"")</f>
      </c>
      <c r="BM266">
        <f>IF($CH266&gt;=21,INDEX($AQ:$AQ,$CG266+21),"")</f>
      </c>
      <c r="BN266">
        <f>IF($CH266&gt;=22,INDEX($AQ:$AQ,$CG266+22),"")</f>
      </c>
      <c r="BO266">
        <f>IF($CH266&gt;=23,INDEX($AQ:$AQ,$CG266+23),"")</f>
      </c>
      <c r="BP266">
        <f>IF($CH266&gt;=24,INDEX($AQ:$AQ,$CG266+24),"")</f>
      </c>
      <c r="BQ266">
        <f>IF($CH266&gt;=25,INDEX($AQ:$AQ,$CG266+25),"")</f>
      </c>
      <c r="BR266">
        <f>IF($CH266&gt;=26,INDEX($AQ:$AQ,$CG266+26),"")</f>
      </c>
      <c r="BS266">
        <f>IF($CH266&gt;=27,INDEX($AQ:$AQ,$CG266+27),"")</f>
      </c>
      <c r="BT266">
        <f>IF($CH266&gt;=28,INDEX($AQ:$AQ,$CG266+28),"")</f>
      </c>
      <c r="BU266">
        <f>IF($CH266&gt;=29,INDEX($AQ:$AQ,$CG266+29),"")</f>
      </c>
      <c r="BV266">
        <f>IF($CH266&gt;=30,INDEX($AQ:$AQ,$CG266+30),"")</f>
      </c>
      <c r="BW266">
        <f>IF($CH266&gt;=31,INDEX($AQ:$AQ,$CG266+31),"")</f>
      </c>
      <c r="BX266">
        <f>IF($CH266&gt;=32,INDEX($AQ:$AQ,$CG266+32),"")</f>
      </c>
      <c r="BY266">
        <f>IF($CH266&gt;=33,INDEX($AQ:$AQ,$CG266+33),"")</f>
      </c>
      <c r="BZ266">
        <f>IF($CH266&gt;=34,INDEX($AQ:$AQ,$CG266+34),"")</f>
      </c>
      <c r="CA266">
        <f>IF($CH266&gt;=35,INDEX($AQ:$AQ,$CG266+35),"")</f>
      </c>
      <c r="CB266">
        <f>IF($CH266&gt;=36,INDEX($AQ:$AQ,$CG266+36),"")</f>
      </c>
      <c r="CC266">
        <f>IF($CH266&gt;=37,INDEX($AQ:$AQ,$CG266+37),"")</f>
      </c>
      <c r="CD266">
        <f>IF($CH266&gt;=38,INDEX($AQ:$AQ,$CG266+38),"")</f>
      </c>
      <c r="CE266">
        <f>IF($CH266&gt;=39,INDEX($AQ:$AQ,$CG266+39),"")</f>
      </c>
      <c r="CF266">
        <f>IF($CH266&gt;=40,INDEX($AQ:$AQ,$CG266+40),"")</f>
      </c>
      <c r="CG266">
        <f>IFERROR(MATCH($AP266,$AQ$2:$AQ$134,0)+1,0)</f>
      </c>
      <c r="CH266">
        <f>IFERROR(INDEX($AR$2:$AR$134,MATCH($AP266,$AQ$2:$AQ$134,0)),0)</f>
      </c>
      <c r="CI266">
        <f>IFERROR(LEFT($L266,FIND(" - ",$L266)-1),$L266)</f>
      </c>
      <c r="CL266">
        <f>IF($DG266&gt;=1,INDEX($CJ:$CJ,$DF266+1),"")</f>
      </c>
      <c r="CM266">
        <f>IF($DG266&gt;=2,INDEX($CJ:$CJ,$DF266+2),"")</f>
      </c>
      <c r="CN266">
        <f>IF($DG266&gt;=3,INDEX($CJ:$CJ,$DF266+3),"")</f>
      </c>
      <c r="CO266">
        <f>IF($DG266&gt;=4,INDEX($CJ:$CJ,$DF266+4),"")</f>
      </c>
      <c r="CP266">
        <f>IF($DG266&gt;=5,INDEX($CJ:$CJ,$DF266+5),"")</f>
      </c>
      <c r="CQ266">
        <f>IF($DG266&gt;=6,INDEX($CJ:$CJ,$DF266+6),"")</f>
      </c>
      <c r="CR266">
        <f>IF($DG266&gt;=7,INDEX($CJ:$CJ,$DF266+7),"")</f>
      </c>
      <c r="CS266">
        <f>IF($DG266&gt;=8,INDEX($CJ:$CJ,$DF266+8),"")</f>
      </c>
      <c r="CT266">
        <f>IF($DG266&gt;=9,INDEX($CJ:$CJ,$DF266+9),"")</f>
      </c>
      <c r="CU266">
        <f>IF($DG266&gt;=10,INDEX($CJ:$CJ,$DF266+10),"")</f>
      </c>
      <c r="CV266">
        <f>IF($DG266&gt;=11,INDEX($CJ:$CJ,$DF266+11),"")</f>
      </c>
      <c r="CW266">
        <f>IF($DG266&gt;=12,INDEX($CJ:$CJ,$DF266+12),"")</f>
      </c>
      <c r="CX266">
        <f>IF($DG266&gt;=13,INDEX($CJ:$CJ,$DF266+13),"")</f>
      </c>
      <c r="CY266">
        <f>IF($DG266&gt;=14,INDEX($CJ:$CJ,$DF266+14),"")</f>
      </c>
      <c r="CZ266">
        <f>IF($DG266&gt;=15,INDEX($CJ:$CJ,$DF266+15),"")</f>
      </c>
      <c r="DA266">
        <f>IF($DG266&gt;=16,INDEX($CJ:$CJ,$DF266+16),"")</f>
      </c>
      <c r="DB266">
        <f>IF($DG266&gt;=17,INDEX($CJ:$CJ,$DF266+17),"")</f>
      </c>
      <c r="DC266">
        <f>IF($DG266&gt;=18,INDEX($CJ:$CJ,$DF266+18),"")</f>
      </c>
      <c r="DD266">
        <f>IF($DG266&gt;=19,INDEX($CJ:$CJ,$DF266+19),"")</f>
      </c>
      <c r="DE266">
        <f>IF($DG266&gt;=20,INDEX($CJ:$CJ,$DF266+20),"")</f>
      </c>
      <c r="DF266">
        <f>IFERROR(MATCH($CI266,$CJ$2:$CJ$263,0)+1,0)</f>
      </c>
      <c r="DG266">
        <f>IFERROR(INDEX($CK$2:$CK$263,MATCH($CI266,$CJ$2:$CJ$263,0)),0)</f>
      </c>
      <c r="DH266">
        <f>IFERROR(INDEX($AO:$AO,MATCH($N266,$AN:$AN,0))&amp;"","")</f>
      </c>
      <c r="DL266">
        <f>IF($GO266&gt;=1,INDEX($DI:$DI,$GN266+1),"")</f>
      </c>
      <c r="DM266">
        <f>IF($GO266&gt;=2,INDEX($DI:$DI,$GN266+2),"")</f>
      </c>
      <c r="DN266">
        <f>IF($GO266&gt;=3,INDEX($DI:$DI,$GN266+3),"")</f>
      </c>
      <c r="DO266">
        <f>IF($GO266&gt;=4,INDEX($DI:$DI,$GN266+4),"")</f>
      </c>
      <c r="DP266">
        <f>IF($GO266&gt;=5,INDEX($DI:$DI,$GN266+5),"")</f>
      </c>
      <c r="DQ266">
        <f>IF($GO266&gt;=6,INDEX($DI:$DI,$GN266+6),"")</f>
      </c>
      <c r="DR266">
        <f>IF($GO266&gt;=7,INDEX($DI:$DI,$GN266+7),"")</f>
      </c>
      <c r="DS266">
        <f>IF($GO266&gt;=8,INDEX($DI:$DI,$GN266+8),"")</f>
      </c>
      <c r="DT266">
        <f>IF($GO266&gt;=9,INDEX($DI:$DI,$GN266+9),"")</f>
      </c>
      <c r="DU266">
        <f>IF($GO266&gt;=10,INDEX($DI:$DI,$GN266+10),"")</f>
      </c>
      <c r="DV266">
        <f>IF($GO266&gt;=11,INDEX($DI:$DI,$GN266+11),"")</f>
      </c>
      <c r="DW266">
        <f>IF($GO266&gt;=12,INDEX($DI:$DI,$GN266+12),"")</f>
      </c>
      <c r="DX266">
        <f>IF($GO266&gt;=13,INDEX($DI:$DI,$GN266+13),"")</f>
      </c>
      <c r="DY266">
        <f>IF($GO266&gt;=14,INDEX($DI:$DI,$GN266+14),"")</f>
      </c>
      <c r="DZ266">
        <f>IF($GO266&gt;=15,INDEX($DI:$DI,$GN266+15),"")</f>
      </c>
      <c r="EA266">
        <f>IF($GO266&gt;=16,INDEX($DI:$DI,$GN266+16),"")</f>
      </c>
      <c r="EB266">
        <f>IF($GO266&gt;=17,INDEX($DI:$DI,$GN266+17),"")</f>
      </c>
      <c r="EC266">
        <f>IF($GO266&gt;=18,INDEX($DI:$DI,$GN266+18),"")</f>
      </c>
      <c r="ED266">
        <f>IF($GO266&gt;=19,INDEX($DI:$DI,$GN266+19),"")</f>
      </c>
      <c r="EE266">
        <f>IF($GO266&gt;=20,INDEX($DI:$DI,$GN266+20),"")</f>
      </c>
      <c r="EF266">
        <f>IF($GO266&gt;=21,INDEX($DI:$DI,$GN266+21),"")</f>
      </c>
      <c r="EG266">
        <f>IF($GO266&gt;=22,INDEX($DI:$DI,$GN266+22),"")</f>
      </c>
      <c r="EH266">
        <f>IF($GO266&gt;=23,INDEX($DI:$DI,$GN266+23),"")</f>
      </c>
      <c r="EI266">
        <f>IF($GO266&gt;=24,INDEX($DI:$DI,$GN266+24),"")</f>
      </c>
      <c r="EJ266">
        <f>IF($GO266&gt;=25,INDEX($DI:$DI,$GN266+25),"")</f>
      </c>
      <c r="EK266">
        <f>IF($GO266&gt;=26,INDEX($DI:$DI,$GN266+26),"")</f>
      </c>
      <c r="EL266">
        <f>IF($GO266&gt;=27,INDEX($DI:$DI,$GN266+27),"")</f>
      </c>
      <c r="EM266">
        <f>IF($GO266&gt;=28,INDEX($DI:$DI,$GN266+28),"")</f>
      </c>
      <c r="EN266">
        <f>IF($GO266&gt;=29,INDEX($DI:$DI,$GN266+29),"")</f>
      </c>
      <c r="EO266">
        <f>IF($GO266&gt;=30,INDEX($DI:$DI,$GN266+30),"")</f>
      </c>
      <c r="EP266">
        <f>IF($GO266&gt;=31,INDEX($DI:$DI,$GN266+31),"")</f>
      </c>
      <c r="EQ266">
        <f>IF($GO266&gt;=32,INDEX($DI:$DI,$GN266+32),"")</f>
      </c>
      <c r="ER266">
        <f>IF($GO266&gt;=33,INDEX($DI:$DI,$GN266+33),"")</f>
      </c>
      <c r="ES266">
        <f>IF($GO266&gt;=34,INDEX($DI:$DI,$GN266+34),"")</f>
      </c>
      <c r="ET266">
        <f>IF($GO266&gt;=35,INDEX($DI:$DI,$GN266+35),"")</f>
      </c>
      <c r="EU266">
        <f>IF($GO266&gt;=36,INDEX($DI:$DI,$GN266+36),"")</f>
      </c>
      <c r="EV266">
        <f>IF($GO266&gt;=37,INDEX($DI:$DI,$GN266+37),"")</f>
      </c>
      <c r="EW266">
        <f>IF($GO266&gt;=38,INDEX($DI:$DI,$GN266+38),"")</f>
      </c>
      <c r="EX266">
        <f>IF($GO266&gt;=39,INDEX($DI:$DI,$GN266+39),"")</f>
      </c>
      <c r="EY266">
        <f>IF($GO266&gt;=40,INDEX($DI:$DI,$GN266+40),"")</f>
      </c>
      <c r="EZ266">
        <f>IF($GO266&gt;=1,INDEX($DJ:$DJ,$GN266+1),"")</f>
      </c>
      <c r="FA266">
        <f>IF($GO266&gt;=2,INDEX($DJ:$DJ,$GN266+2),"")</f>
      </c>
      <c r="FB266">
        <f>IF($GO266&gt;=3,INDEX($DJ:$DJ,$GN266+3),"")</f>
      </c>
      <c r="FC266">
        <f>IF($GO266&gt;=4,INDEX($DJ:$DJ,$GN266+4),"")</f>
      </c>
      <c r="FD266">
        <f>IF($GO266&gt;=5,INDEX($DJ:$DJ,$GN266+5),"")</f>
      </c>
      <c r="FE266">
        <f>IF($GO266&gt;=6,INDEX($DJ:$DJ,$GN266+6),"")</f>
      </c>
      <c r="FF266">
        <f>IF($GO266&gt;=7,INDEX($DJ:$DJ,$GN266+7),"")</f>
      </c>
      <c r="FG266">
        <f>IF($GO266&gt;=8,INDEX($DJ:$DJ,$GN266+8),"")</f>
      </c>
      <c r="FH266">
        <f>IF($GO266&gt;=9,INDEX($DJ:$DJ,$GN266+9),"")</f>
      </c>
      <c r="FI266">
        <f>IF($GO266&gt;=10,INDEX($DJ:$DJ,$GN266+10),"")</f>
      </c>
      <c r="FJ266">
        <f>IF($GO266&gt;=11,INDEX($DJ:$DJ,$GN266+11),"")</f>
      </c>
      <c r="FK266">
        <f>IF($GO266&gt;=12,INDEX($DJ:$DJ,$GN266+12),"")</f>
      </c>
      <c r="FL266">
        <f>IF($GO266&gt;=13,INDEX($DJ:$DJ,$GN266+13),"")</f>
      </c>
      <c r="FM266">
        <f>IF($GO266&gt;=14,INDEX($DJ:$DJ,$GN266+14),"")</f>
      </c>
      <c r="FN266">
        <f>IF($GO266&gt;=15,INDEX($DJ:$DJ,$GN266+15),"")</f>
      </c>
      <c r="FO266">
        <f>IF($GO266&gt;=16,INDEX($DJ:$DJ,$GN266+16),"")</f>
      </c>
      <c r="FP266">
        <f>IF($GO266&gt;=17,INDEX($DJ:$DJ,$GN266+17),"")</f>
      </c>
      <c r="FQ266">
        <f>IF($GO266&gt;=18,INDEX($DJ:$DJ,$GN266+18),"")</f>
      </c>
      <c r="FR266">
        <f>IF($GO266&gt;=19,INDEX($DJ:$DJ,$GN266+19),"")</f>
      </c>
      <c r="FS266">
        <f>IF($GO266&gt;=20,INDEX($DJ:$DJ,$GN266+20),"")</f>
      </c>
      <c r="FT266">
        <f>IF($GO266&gt;=21,INDEX($DJ:$DJ,$GN266+21),"")</f>
      </c>
      <c r="FU266">
        <f>IF($GO266&gt;=22,INDEX($DJ:$DJ,$GN266+22),"")</f>
      </c>
      <c r="FV266">
        <f>IF($GO266&gt;=23,INDEX($DJ:$DJ,$GN266+23),"")</f>
      </c>
      <c r="FW266">
        <f>IF($GO266&gt;=24,INDEX($DJ:$DJ,$GN266+24),"")</f>
      </c>
      <c r="FX266">
        <f>IF($GO266&gt;=25,INDEX($DJ:$DJ,$GN266+25),"")</f>
      </c>
      <c r="FY266">
        <f>IF($GO266&gt;=26,INDEX($DJ:$DJ,$GN266+26),"")</f>
      </c>
      <c r="FZ266">
        <f>IF($GO266&gt;=27,INDEX($DJ:$DJ,$GN266+27),"")</f>
      </c>
      <c r="GA266">
        <f>IF($GO266&gt;=28,INDEX($DJ:$DJ,$GN266+28),"")</f>
      </c>
      <c r="GB266">
        <f>IF($GO266&gt;=29,INDEX($DJ:$DJ,$GN266+29),"")</f>
      </c>
      <c r="GC266">
        <f>IF($GO266&gt;=30,INDEX($DJ:$DJ,$GN266+30),"")</f>
      </c>
      <c r="GD266">
        <f>IF($GO266&gt;=31,INDEX($DJ:$DJ,$GN266+31),"")</f>
      </c>
      <c r="GE266">
        <f>IF($GO266&gt;=32,INDEX($DJ:$DJ,$GN266+32),"")</f>
      </c>
      <c r="GF266">
        <f>IF($GO266&gt;=33,INDEX($DJ:$DJ,$GN266+33),"")</f>
      </c>
      <c r="GG266">
        <f>IF($GO266&gt;=34,INDEX($DJ:$DJ,$GN266+34),"")</f>
      </c>
      <c r="GH266">
        <f>IF($GO266&gt;=35,INDEX($DJ:$DJ,$GN266+35),"")</f>
      </c>
      <c r="GI266">
        <f>IF($GO266&gt;=36,INDEX($DJ:$DJ,$GN266+36),"")</f>
      </c>
      <c r="GJ266">
        <f>IF($GO266&gt;=37,INDEX($DJ:$DJ,$GN266+37),"")</f>
      </c>
      <c r="GK266">
        <f>IF($GO266&gt;=38,INDEX($DJ:$DJ,$GN266+38),"")</f>
      </c>
      <c r="GL266">
        <f>IF($GO266&gt;=39,INDEX($DJ:$DJ,$GN266+39),"")</f>
      </c>
      <c r="GM266">
        <f>IF($GO266&gt;=40,INDEX($DJ:$DJ,$GN266+40),"")</f>
      </c>
      <c r="GN266">
        <f>IFERROR(MATCH($DH266,$DI$2:$DI$148,0)+1,0)</f>
      </c>
      <c r="GO266">
        <f>IFERROR(INDEX($DK$2:$DK$148,MATCH($DH266,$DI$2:$DI$148,0)),0)</f>
      </c>
      <c r="GP266">
        <f>IFERROR(MATCH($Y266,$DL$266:$EY$266,0),0)</f>
      </c>
      <c r="GQ266">
        <f>IF($GP266&gt;0,INDEX($EZ$266:$GM$266,$GP266),"")</f>
      </c>
      <c r="GR266" t="s">
        <v>372</v>
      </c>
      <c r="GS266">
        <v>1</v>
      </c>
      <c r="GT266">
        <f>IF($JC266&gt;=1,INDEX($GR:$GR,$JB266+1),"")</f>
      </c>
      <c r="GU266">
        <f>IF($JC266&gt;=2,INDEX($GR:$GR,$JB266+2),"")</f>
      </c>
      <c r="GV266">
        <f>IF($JC266&gt;=3,INDEX($GR:$GR,$JB266+3),"")</f>
      </c>
      <c r="GW266">
        <f>IF($JC266&gt;=4,INDEX($GR:$GR,$JB266+4),"")</f>
      </c>
      <c r="GX266">
        <f>IF($JC266&gt;=5,INDEX($GR:$GR,$JB266+5),"")</f>
      </c>
      <c r="GY266">
        <f>IF($JC266&gt;=6,INDEX($GR:$GR,$JB266+6),"")</f>
      </c>
      <c r="GZ266">
        <f>IF($JC266&gt;=7,INDEX($GR:$GR,$JB266+7),"")</f>
      </c>
      <c r="HA266">
        <f>IF($JC266&gt;=8,INDEX($GR:$GR,$JB266+8),"")</f>
      </c>
      <c r="HB266">
        <f>IF($JC266&gt;=9,INDEX($GR:$GR,$JB266+9),"")</f>
      </c>
      <c r="HC266">
        <f>IF($JC266&gt;=10,INDEX($GR:$GR,$JB266+10),"")</f>
      </c>
      <c r="HD266">
        <f>IF($JC266&gt;=11,INDEX($GR:$GR,$JB266+11),"")</f>
      </c>
      <c r="HE266">
        <f>IF($JC266&gt;=12,INDEX($GR:$GR,$JB266+12),"")</f>
      </c>
      <c r="HF266">
        <f>IF($JC266&gt;=13,INDEX($GR:$GR,$JB266+13),"")</f>
      </c>
      <c r="HG266">
        <f>IF($JC266&gt;=14,INDEX($GR:$GR,$JB266+14),"")</f>
      </c>
      <c r="HH266">
        <f>IF($JC266&gt;=15,INDEX($GR:$GR,$JB266+15),"")</f>
      </c>
      <c r="HI266">
        <f>IF($JC266&gt;=16,INDEX($GR:$GR,$JB266+16),"")</f>
      </c>
      <c r="HJ266">
        <f>IF($JC266&gt;=17,INDEX($GR:$GR,$JB266+17),"")</f>
      </c>
      <c r="HK266">
        <f>IF($JC266&gt;=18,INDEX($GR:$GR,$JB266+18),"")</f>
      </c>
      <c r="HL266">
        <f>IF($JC266&gt;=19,INDEX($GR:$GR,$JB266+19),"")</f>
      </c>
      <c r="HM266">
        <f>IF($JC266&gt;=20,INDEX($GR:$GR,$JB266+20),"")</f>
      </c>
      <c r="HN266">
        <f>IF($JC266&gt;=21,INDEX($GR:$GR,$JB266+21),"")</f>
      </c>
      <c r="HO266">
        <f>IF($JC266&gt;=22,INDEX($GR:$GR,$JB266+22),"")</f>
      </c>
      <c r="HP266">
        <f>IF($JC266&gt;=23,INDEX($GR:$GR,$JB266+23),"")</f>
      </c>
      <c r="HQ266">
        <f>IF($JC266&gt;=24,INDEX($GR:$GR,$JB266+24),"")</f>
      </c>
      <c r="HR266">
        <f>IF($JC266&gt;=25,INDEX($GR:$GR,$JB266+25),"")</f>
      </c>
      <c r="HS266">
        <f>IF($JC266&gt;=26,INDEX($GR:$GR,$JB266+26),"")</f>
      </c>
      <c r="HT266">
        <f>IF($JC266&gt;=27,INDEX($GR:$GR,$JB266+27),"")</f>
      </c>
      <c r="HU266">
        <f>IF($JC266&gt;=28,INDEX($GR:$GR,$JB266+28),"")</f>
      </c>
      <c r="HV266">
        <f>IF($JC266&gt;=29,INDEX($GR:$GR,$JB266+29),"")</f>
      </c>
      <c r="HW266">
        <f>IF($JC266&gt;=30,INDEX($GR:$GR,$JB266+30),"")</f>
      </c>
      <c r="HX266">
        <f>IF($JC266&gt;=31,INDEX($GR:$GR,$JB266+31),"")</f>
      </c>
      <c r="HY266">
        <f>IF($JC266&gt;=32,INDEX($GR:$GR,$JB266+32),"")</f>
      </c>
      <c r="HZ266">
        <f>IF($JC266&gt;=33,INDEX($GR:$GR,$JB266+33),"")</f>
      </c>
      <c r="IA266">
        <f>IF($JC266&gt;=34,INDEX($GR:$GR,$JB266+34),"")</f>
      </c>
      <c r="IB266">
        <f>IF($JC266&gt;=35,INDEX($GR:$GR,$JB266+35),"")</f>
      </c>
      <c r="IC266">
        <f>IF($JC266&gt;=36,INDEX($GR:$GR,$JB266+36),"")</f>
      </c>
      <c r="ID266">
        <f>IF($JC266&gt;=37,INDEX($GR:$GR,$JB266+37),"")</f>
      </c>
      <c r="IE266">
        <f>IF($JC266&gt;=38,INDEX($GR:$GR,$JB266+38),"")</f>
      </c>
      <c r="IF266">
        <f>IF($JC266&gt;=39,INDEX($GR:$GR,$JB266+39),"")</f>
      </c>
      <c r="IG266">
        <f>IF($JC266&gt;=40,INDEX($GR:$GR,$JB266+40),"")</f>
      </c>
      <c r="IH266">
        <f>IF($JC266&gt;=41,INDEX($GR:$GR,$JB266+41),"")</f>
      </c>
      <c r="II266">
        <f>IF($JC266&gt;=42,INDEX($GR:$GR,$JB266+42),"")</f>
      </c>
      <c r="IJ266">
        <f>IF($JC266&gt;=43,INDEX($GR:$GR,$JB266+43),"")</f>
      </c>
      <c r="IK266">
        <f>IF($JC266&gt;=44,INDEX($GR:$GR,$JB266+44),"")</f>
      </c>
      <c r="IL266">
        <f>IF($JC266&gt;=45,INDEX($GR:$GR,$JB266+45),"")</f>
      </c>
      <c r="IM266">
        <f>IF($JC266&gt;=46,INDEX($GR:$GR,$JB266+46),"")</f>
      </c>
      <c r="IN266">
        <f>IF($JC266&gt;=47,INDEX($GR:$GR,$JB266+47),"")</f>
      </c>
      <c r="IO266">
        <f>IF($JC266&gt;=48,INDEX($GR:$GR,$JB266+48),"")</f>
      </c>
      <c r="IP266">
        <f>IF($JC266&gt;=49,INDEX($GR:$GR,$JB266+49),"")</f>
      </c>
      <c r="IQ266">
        <f>IF($JC266&gt;=50,INDEX($GR:$GR,$JB266+50),"")</f>
      </c>
      <c r="IR266">
        <f>IF($JC266&gt;=51,INDEX($GR:$GR,$JB266+51),"")</f>
      </c>
      <c r="IS266">
        <f>IF($JC266&gt;=52,INDEX($GR:$GR,$JB266+52),"")</f>
      </c>
      <c r="IT266">
        <f>IF($JC266&gt;=53,INDEX($GR:$GR,$JB266+53),"")</f>
      </c>
      <c r="IU266">
        <f>IF($JC266&gt;=54,INDEX($GR:$GR,$JB266+54),"")</f>
      </c>
      <c r="IV266">
        <f>IF($JC266&gt;=55,INDEX($GR:$GR,$JB266+55),"")</f>
      </c>
      <c r="IW266">
        <f>IF($JC266&gt;=56,INDEX($GR:$GR,$JB266+56),"")</f>
      </c>
      <c r="IX266">
        <f>IF($JC266&gt;=57,INDEX($GR:$GR,$JB266+57),"")</f>
      </c>
      <c r="IY266">
        <f>IF($JC266&gt;=58,INDEX($GR:$GR,$JB266+58),"")</f>
      </c>
      <c r="IZ266">
        <f>IF($JC266&gt;=59,INDEX($GR:$GR,$JB266+59),"")</f>
      </c>
      <c r="JA266">
        <f>IF($JC266&gt;=60,INDEX($GR:$GR,$JB266+60),"")</f>
      </c>
      <c r="JB266">
        <f>IFERROR(MATCH($GQ266,$GR$2:$GR$324,0)+1,0)</f>
      </c>
      <c r="JC266">
        <f>IFERROR(INDEX($GS$2:$GS$324,MATCH($GQ266,$GR$2:$GR$324,0)),0)</f>
      </c>
      <c r="JD266" t="s">
        <v>40</v>
      </c>
      <c r="JE266" t="s">
        <v>40</v>
      </c>
    </row>
    <row r="267" spans="1:265" x14ac:dyDescent="0.25">
      <c r="Q267">
        <f>IF(OR($T267="",$P267=""),"",IFERROR($T267/$P267,0))</f>
      </c>
      <c r="R267">
        <f>IF($T267="","",
SUM($S267,$U267,$Z267,$V267,$X267)*
(1-IF($AA267="",0,VALUE($AA267)/100)))</f>
      </c>
      <c r="S267">
        <f>IF($T267="","",$T267)</f>
      </c>
      <c r="U267">
        <f>IF($T267="","",
IF($N267="","",
IF(ISNUMBER(SEARCH("exempt",LOWER($N267))),0,
$T267*(VALUE(SUBSTITUTE($N267,"%",""))/100))))</f>
      </c>
      <c r="AB267">
        <f>IFERROR(IF(FIND(" - ",$K267)&gt;0,MID($K267,FIND(" - ",$K267)+3,LEN($K267)),""),"")</f>
      </c>
      <c r="AK267" t="s">
        <v>847</v>
      </c>
      <c r="AP267">
        <f>IFERROR(LEFT($K267,FIND(" - ",$K267)-1),$K267)</f>
      </c>
      <c r="AS267">
        <f>IF($CH267&gt;=1,INDEX($AQ:$AQ,$CG267+1),"")</f>
      </c>
      <c r="AT267">
        <f>IF($CH267&gt;=2,INDEX($AQ:$AQ,$CG267+2),"")</f>
      </c>
      <c r="AU267">
        <f>IF($CH267&gt;=3,INDEX($AQ:$AQ,$CG267+3),"")</f>
      </c>
      <c r="AV267">
        <f>IF($CH267&gt;=4,INDEX($AQ:$AQ,$CG267+4),"")</f>
      </c>
      <c r="AW267">
        <f>IF($CH267&gt;=5,INDEX($AQ:$AQ,$CG267+5),"")</f>
      </c>
      <c r="AX267">
        <f>IF($CH267&gt;=6,INDEX($AQ:$AQ,$CG267+6),"")</f>
      </c>
      <c r="AY267">
        <f>IF($CH267&gt;=7,INDEX($AQ:$AQ,$CG267+7),"")</f>
      </c>
      <c r="AZ267">
        <f>IF($CH267&gt;=8,INDEX($AQ:$AQ,$CG267+8),"")</f>
      </c>
      <c r="BA267">
        <f>IF($CH267&gt;=9,INDEX($AQ:$AQ,$CG267+9),"")</f>
      </c>
      <c r="BB267">
        <f>IF($CH267&gt;=10,INDEX($AQ:$AQ,$CG267+10),"")</f>
      </c>
      <c r="BC267">
        <f>IF($CH267&gt;=11,INDEX($AQ:$AQ,$CG267+11),"")</f>
      </c>
      <c r="BD267">
        <f>IF($CH267&gt;=12,INDEX($AQ:$AQ,$CG267+12),"")</f>
      </c>
      <c r="BE267">
        <f>IF($CH267&gt;=13,INDEX($AQ:$AQ,$CG267+13),"")</f>
      </c>
      <c r="BF267">
        <f>IF($CH267&gt;=14,INDEX($AQ:$AQ,$CG267+14),"")</f>
      </c>
      <c r="BG267">
        <f>IF($CH267&gt;=15,INDEX($AQ:$AQ,$CG267+15),"")</f>
      </c>
      <c r="BH267">
        <f>IF($CH267&gt;=16,INDEX($AQ:$AQ,$CG267+16),"")</f>
      </c>
      <c r="BI267">
        <f>IF($CH267&gt;=17,INDEX($AQ:$AQ,$CG267+17),"")</f>
      </c>
      <c r="BJ267">
        <f>IF($CH267&gt;=18,INDEX($AQ:$AQ,$CG267+18),"")</f>
      </c>
      <c r="BK267">
        <f>IF($CH267&gt;=19,INDEX($AQ:$AQ,$CG267+19),"")</f>
      </c>
      <c r="BL267">
        <f>IF($CH267&gt;=20,INDEX($AQ:$AQ,$CG267+20),"")</f>
      </c>
      <c r="BM267">
        <f>IF($CH267&gt;=21,INDEX($AQ:$AQ,$CG267+21),"")</f>
      </c>
      <c r="BN267">
        <f>IF($CH267&gt;=22,INDEX($AQ:$AQ,$CG267+22),"")</f>
      </c>
      <c r="BO267">
        <f>IF($CH267&gt;=23,INDEX($AQ:$AQ,$CG267+23),"")</f>
      </c>
      <c r="BP267">
        <f>IF($CH267&gt;=24,INDEX($AQ:$AQ,$CG267+24),"")</f>
      </c>
      <c r="BQ267">
        <f>IF($CH267&gt;=25,INDEX($AQ:$AQ,$CG267+25),"")</f>
      </c>
      <c r="BR267">
        <f>IF($CH267&gt;=26,INDEX($AQ:$AQ,$CG267+26),"")</f>
      </c>
      <c r="BS267">
        <f>IF($CH267&gt;=27,INDEX($AQ:$AQ,$CG267+27),"")</f>
      </c>
      <c r="BT267">
        <f>IF($CH267&gt;=28,INDEX($AQ:$AQ,$CG267+28),"")</f>
      </c>
      <c r="BU267">
        <f>IF($CH267&gt;=29,INDEX($AQ:$AQ,$CG267+29),"")</f>
      </c>
      <c r="BV267">
        <f>IF($CH267&gt;=30,INDEX($AQ:$AQ,$CG267+30),"")</f>
      </c>
      <c r="BW267">
        <f>IF($CH267&gt;=31,INDEX($AQ:$AQ,$CG267+31),"")</f>
      </c>
      <c r="BX267">
        <f>IF($CH267&gt;=32,INDEX($AQ:$AQ,$CG267+32),"")</f>
      </c>
      <c r="BY267">
        <f>IF($CH267&gt;=33,INDEX($AQ:$AQ,$CG267+33),"")</f>
      </c>
      <c r="BZ267">
        <f>IF($CH267&gt;=34,INDEX($AQ:$AQ,$CG267+34),"")</f>
      </c>
      <c r="CA267">
        <f>IF($CH267&gt;=35,INDEX($AQ:$AQ,$CG267+35),"")</f>
      </c>
      <c r="CB267">
        <f>IF($CH267&gt;=36,INDEX($AQ:$AQ,$CG267+36),"")</f>
      </c>
      <c r="CC267">
        <f>IF($CH267&gt;=37,INDEX($AQ:$AQ,$CG267+37),"")</f>
      </c>
      <c r="CD267">
        <f>IF($CH267&gt;=38,INDEX($AQ:$AQ,$CG267+38),"")</f>
      </c>
      <c r="CE267">
        <f>IF($CH267&gt;=39,INDEX($AQ:$AQ,$CG267+39),"")</f>
      </c>
      <c r="CF267">
        <f>IF($CH267&gt;=40,INDEX($AQ:$AQ,$CG267+40),"")</f>
      </c>
      <c r="CG267">
        <f>IFERROR(MATCH($AP267,$AQ$2:$AQ$134,0)+1,0)</f>
      </c>
      <c r="CH267">
        <f>IFERROR(INDEX($AR$2:$AR$134,MATCH($AP267,$AQ$2:$AQ$134,0)),0)</f>
      </c>
      <c r="CI267">
        <f>IFERROR(LEFT($L267,FIND(" - ",$L267)-1),$L267)</f>
      </c>
      <c r="CL267">
        <f>IF($DG267&gt;=1,INDEX($CJ:$CJ,$DF267+1),"")</f>
      </c>
      <c r="CM267">
        <f>IF($DG267&gt;=2,INDEX($CJ:$CJ,$DF267+2),"")</f>
      </c>
      <c r="CN267">
        <f>IF($DG267&gt;=3,INDEX($CJ:$CJ,$DF267+3),"")</f>
      </c>
      <c r="CO267">
        <f>IF($DG267&gt;=4,INDEX($CJ:$CJ,$DF267+4),"")</f>
      </c>
      <c r="CP267">
        <f>IF($DG267&gt;=5,INDEX($CJ:$CJ,$DF267+5),"")</f>
      </c>
      <c r="CQ267">
        <f>IF($DG267&gt;=6,INDEX($CJ:$CJ,$DF267+6),"")</f>
      </c>
      <c r="CR267">
        <f>IF($DG267&gt;=7,INDEX($CJ:$CJ,$DF267+7),"")</f>
      </c>
      <c r="CS267">
        <f>IF($DG267&gt;=8,INDEX($CJ:$CJ,$DF267+8),"")</f>
      </c>
      <c r="CT267">
        <f>IF($DG267&gt;=9,INDEX($CJ:$CJ,$DF267+9),"")</f>
      </c>
      <c r="CU267">
        <f>IF($DG267&gt;=10,INDEX($CJ:$CJ,$DF267+10),"")</f>
      </c>
      <c r="CV267">
        <f>IF($DG267&gt;=11,INDEX($CJ:$CJ,$DF267+11),"")</f>
      </c>
      <c r="CW267">
        <f>IF($DG267&gt;=12,INDEX($CJ:$CJ,$DF267+12),"")</f>
      </c>
      <c r="CX267">
        <f>IF($DG267&gt;=13,INDEX($CJ:$CJ,$DF267+13),"")</f>
      </c>
      <c r="CY267">
        <f>IF($DG267&gt;=14,INDEX($CJ:$CJ,$DF267+14),"")</f>
      </c>
      <c r="CZ267">
        <f>IF($DG267&gt;=15,INDEX($CJ:$CJ,$DF267+15),"")</f>
      </c>
      <c r="DA267">
        <f>IF($DG267&gt;=16,INDEX($CJ:$CJ,$DF267+16),"")</f>
      </c>
      <c r="DB267">
        <f>IF($DG267&gt;=17,INDEX($CJ:$CJ,$DF267+17),"")</f>
      </c>
      <c r="DC267">
        <f>IF($DG267&gt;=18,INDEX($CJ:$CJ,$DF267+18),"")</f>
      </c>
      <c r="DD267">
        <f>IF($DG267&gt;=19,INDEX($CJ:$CJ,$DF267+19),"")</f>
      </c>
      <c r="DE267">
        <f>IF($DG267&gt;=20,INDEX($CJ:$CJ,$DF267+20),"")</f>
      </c>
      <c r="DF267">
        <f>IFERROR(MATCH($CI267,$CJ$2:$CJ$263,0)+1,0)</f>
      </c>
      <c r="DG267">
        <f>IFERROR(INDEX($CK$2:$CK$263,MATCH($CI267,$CJ$2:$CJ$263,0)),0)</f>
      </c>
      <c r="DH267">
        <f>IFERROR(INDEX($AO:$AO,MATCH($N267,$AN:$AN,0))&amp;"","")</f>
      </c>
      <c r="DL267">
        <f>IF($GO267&gt;=1,INDEX($DI:$DI,$GN267+1),"")</f>
      </c>
      <c r="DM267">
        <f>IF($GO267&gt;=2,INDEX($DI:$DI,$GN267+2),"")</f>
      </c>
      <c r="DN267">
        <f>IF($GO267&gt;=3,INDEX($DI:$DI,$GN267+3),"")</f>
      </c>
      <c r="DO267">
        <f>IF($GO267&gt;=4,INDEX($DI:$DI,$GN267+4),"")</f>
      </c>
      <c r="DP267">
        <f>IF($GO267&gt;=5,INDEX($DI:$DI,$GN267+5),"")</f>
      </c>
      <c r="DQ267">
        <f>IF($GO267&gt;=6,INDEX($DI:$DI,$GN267+6),"")</f>
      </c>
      <c r="DR267">
        <f>IF($GO267&gt;=7,INDEX($DI:$DI,$GN267+7),"")</f>
      </c>
      <c r="DS267">
        <f>IF($GO267&gt;=8,INDEX($DI:$DI,$GN267+8),"")</f>
      </c>
      <c r="DT267">
        <f>IF($GO267&gt;=9,INDEX($DI:$DI,$GN267+9),"")</f>
      </c>
      <c r="DU267">
        <f>IF($GO267&gt;=10,INDEX($DI:$DI,$GN267+10),"")</f>
      </c>
      <c r="DV267">
        <f>IF($GO267&gt;=11,INDEX($DI:$DI,$GN267+11),"")</f>
      </c>
      <c r="DW267">
        <f>IF($GO267&gt;=12,INDEX($DI:$DI,$GN267+12),"")</f>
      </c>
      <c r="DX267">
        <f>IF($GO267&gt;=13,INDEX($DI:$DI,$GN267+13),"")</f>
      </c>
      <c r="DY267">
        <f>IF($GO267&gt;=14,INDEX($DI:$DI,$GN267+14),"")</f>
      </c>
      <c r="DZ267">
        <f>IF($GO267&gt;=15,INDEX($DI:$DI,$GN267+15),"")</f>
      </c>
      <c r="EA267">
        <f>IF($GO267&gt;=16,INDEX($DI:$DI,$GN267+16),"")</f>
      </c>
      <c r="EB267">
        <f>IF($GO267&gt;=17,INDEX($DI:$DI,$GN267+17),"")</f>
      </c>
      <c r="EC267">
        <f>IF($GO267&gt;=18,INDEX($DI:$DI,$GN267+18),"")</f>
      </c>
      <c r="ED267">
        <f>IF($GO267&gt;=19,INDEX($DI:$DI,$GN267+19),"")</f>
      </c>
      <c r="EE267">
        <f>IF($GO267&gt;=20,INDEX($DI:$DI,$GN267+20),"")</f>
      </c>
      <c r="EF267">
        <f>IF($GO267&gt;=21,INDEX($DI:$DI,$GN267+21),"")</f>
      </c>
      <c r="EG267">
        <f>IF($GO267&gt;=22,INDEX($DI:$DI,$GN267+22),"")</f>
      </c>
      <c r="EH267">
        <f>IF($GO267&gt;=23,INDEX($DI:$DI,$GN267+23),"")</f>
      </c>
      <c r="EI267">
        <f>IF($GO267&gt;=24,INDEX($DI:$DI,$GN267+24),"")</f>
      </c>
      <c r="EJ267">
        <f>IF($GO267&gt;=25,INDEX($DI:$DI,$GN267+25),"")</f>
      </c>
      <c r="EK267">
        <f>IF($GO267&gt;=26,INDEX($DI:$DI,$GN267+26),"")</f>
      </c>
      <c r="EL267">
        <f>IF($GO267&gt;=27,INDEX($DI:$DI,$GN267+27),"")</f>
      </c>
      <c r="EM267">
        <f>IF($GO267&gt;=28,INDEX($DI:$DI,$GN267+28),"")</f>
      </c>
      <c r="EN267">
        <f>IF($GO267&gt;=29,INDEX($DI:$DI,$GN267+29),"")</f>
      </c>
      <c r="EO267">
        <f>IF($GO267&gt;=30,INDEX($DI:$DI,$GN267+30),"")</f>
      </c>
      <c r="EP267">
        <f>IF($GO267&gt;=31,INDEX($DI:$DI,$GN267+31),"")</f>
      </c>
      <c r="EQ267">
        <f>IF($GO267&gt;=32,INDEX($DI:$DI,$GN267+32),"")</f>
      </c>
      <c r="ER267">
        <f>IF($GO267&gt;=33,INDEX($DI:$DI,$GN267+33),"")</f>
      </c>
      <c r="ES267">
        <f>IF($GO267&gt;=34,INDEX($DI:$DI,$GN267+34),"")</f>
      </c>
      <c r="ET267">
        <f>IF($GO267&gt;=35,INDEX($DI:$DI,$GN267+35),"")</f>
      </c>
      <c r="EU267">
        <f>IF($GO267&gt;=36,INDEX($DI:$DI,$GN267+36),"")</f>
      </c>
      <c r="EV267">
        <f>IF($GO267&gt;=37,INDEX($DI:$DI,$GN267+37),"")</f>
      </c>
      <c r="EW267">
        <f>IF($GO267&gt;=38,INDEX($DI:$DI,$GN267+38),"")</f>
      </c>
      <c r="EX267">
        <f>IF($GO267&gt;=39,INDEX($DI:$DI,$GN267+39),"")</f>
      </c>
      <c r="EY267">
        <f>IF($GO267&gt;=40,INDEX($DI:$DI,$GN267+40),"")</f>
      </c>
      <c r="EZ267">
        <f>IF($GO267&gt;=1,INDEX($DJ:$DJ,$GN267+1),"")</f>
      </c>
      <c r="FA267">
        <f>IF($GO267&gt;=2,INDEX($DJ:$DJ,$GN267+2),"")</f>
      </c>
      <c r="FB267">
        <f>IF($GO267&gt;=3,INDEX($DJ:$DJ,$GN267+3),"")</f>
      </c>
      <c r="FC267">
        <f>IF($GO267&gt;=4,INDEX($DJ:$DJ,$GN267+4),"")</f>
      </c>
      <c r="FD267">
        <f>IF($GO267&gt;=5,INDEX($DJ:$DJ,$GN267+5),"")</f>
      </c>
      <c r="FE267">
        <f>IF($GO267&gt;=6,INDEX($DJ:$DJ,$GN267+6),"")</f>
      </c>
      <c r="FF267">
        <f>IF($GO267&gt;=7,INDEX($DJ:$DJ,$GN267+7),"")</f>
      </c>
      <c r="FG267">
        <f>IF($GO267&gt;=8,INDEX($DJ:$DJ,$GN267+8),"")</f>
      </c>
      <c r="FH267">
        <f>IF($GO267&gt;=9,INDEX($DJ:$DJ,$GN267+9),"")</f>
      </c>
      <c r="FI267">
        <f>IF($GO267&gt;=10,INDEX($DJ:$DJ,$GN267+10),"")</f>
      </c>
      <c r="FJ267">
        <f>IF($GO267&gt;=11,INDEX($DJ:$DJ,$GN267+11),"")</f>
      </c>
      <c r="FK267">
        <f>IF($GO267&gt;=12,INDEX($DJ:$DJ,$GN267+12),"")</f>
      </c>
      <c r="FL267">
        <f>IF($GO267&gt;=13,INDEX($DJ:$DJ,$GN267+13),"")</f>
      </c>
      <c r="FM267">
        <f>IF($GO267&gt;=14,INDEX($DJ:$DJ,$GN267+14),"")</f>
      </c>
      <c r="FN267">
        <f>IF($GO267&gt;=15,INDEX($DJ:$DJ,$GN267+15),"")</f>
      </c>
      <c r="FO267">
        <f>IF($GO267&gt;=16,INDEX($DJ:$DJ,$GN267+16),"")</f>
      </c>
      <c r="FP267">
        <f>IF($GO267&gt;=17,INDEX($DJ:$DJ,$GN267+17),"")</f>
      </c>
      <c r="FQ267">
        <f>IF($GO267&gt;=18,INDEX($DJ:$DJ,$GN267+18),"")</f>
      </c>
      <c r="FR267">
        <f>IF($GO267&gt;=19,INDEX($DJ:$DJ,$GN267+19),"")</f>
      </c>
      <c r="FS267">
        <f>IF($GO267&gt;=20,INDEX($DJ:$DJ,$GN267+20),"")</f>
      </c>
      <c r="FT267">
        <f>IF($GO267&gt;=21,INDEX($DJ:$DJ,$GN267+21),"")</f>
      </c>
      <c r="FU267">
        <f>IF($GO267&gt;=22,INDEX($DJ:$DJ,$GN267+22),"")</f>
      </c>
      <c r="FV267">
        <f>IF($GO267&gt;=23,INDEX($DJ:$DJ,$GN267+23),"")</f>
      </c>
      <c r="FW267">
        <f>IF($GO267&gt;=24,INDEX($DJ:$DJ,$GN267+24),"")</f>
      </c>
      <c r="FX267">
        <f>IF($GO267&gt;=25,INDEX($DJ:$DJ,$GN267+25),"")</f>
      </c>
      <c r="FY267">
        <f>IF($GO267&gt;=26,INDEX($DJ:$DJ,$GN267+26),"")</f>
      </c>
      <c r="FZ267">
        <f>IF($GO267&gt;=27,INDEX($DJ:$DJ,$GN267+27),"")</f>
      </c>
      <c r="GA267">
        <f>IF($GO267&gt;=28,INDEX($DJ:$DJ,$GN267+28),"")</f>
      </c>
      <c r="GB267">
        <f>IF($GO267&gt;=29,INDEX($DJ:$DJ,$GN267+29),"")</f>
      </c>
      <c r="GC267">
        <f>IF($GO267&gt;=30,INDEX($DJ:$DJ,$GN267+30),"")</f>
      </c>
      <c r="GD267">
        <f>IF($GO267&gt;=31,INDEX($DJ:$DJ,$GN267+31),"")</f>
      </c>
      <c r="GE267">
        <f>IF($GO267&gt;=32,INDEX($DJ:$DJ,$GN267+32),"")</f>
      </c>
      <c r="GF267">
        <f>IF($GO267&gt;=33,INDEX($DJ:$DJ,$GN267+33),"")</f>
      </c>
      <c r="GG267">
        <f>IF($GO267&gt;=34,INDEX($DJ:$DJ,$GN267+34),"")</f>
      </c>
      <c r="GH267">
        <f>IF($GO267&gt;=35,INDEX($DJ:$DJ,$GN267+35),"")</f>
      </c>
      <c r="GI267">
        <f>IF($GO267&gt;=36,INDEX($DJ:$DJ,$GN267+36),"")</f>
      </c>
      <c r="GJ267">
        <f>IF($GO267&gt;=37,INDEX($DJ:$DJ,$GN267+37),"")</f>
      </c>
      <c r="GK267">
        <f>IF($GO267&gt;=38,INDEX($DJ:$DJ,$GN267+38),"")</f>
      </c>
      <c r="GL267">
        <f>IF($GO267&gt;=39,INDEX($DJ:$DJ,$GN267+39),"")</f>
      </c>
      <c r="GM267">
        <f>IF($GO267&gt;=40,INDEX($DJ:$DJ,$GN267+40),"")</f>
      </c>
      <c r="GN267">
        <f>IFERROR(MATCH($DH267,$DI$2:$DI$148,0)+1,0)</f>
      </c>
      <c r="GO267">
        <f>IFERROR(INDEX($DK$2:$DK$148,MATCH($DH267,$DI$2:$DI$148,0)),0)</f>
      </c>
      <c r="GP267">
        <f>IFERROR(MATCH($Y267,$DL$267:$EY$267,0),0)</f>
      </c>
      <c r="GQ267">
        <f>IF($GP267&gt;0,INDEX($EZ$267:$GM$267,$GP267),"")</f>
      </c>
      <c r="GR267" t="s">
        <v>484</v>
      </c>
      <c r="GT267">
        <f>IF($JC267&gt;=1,INDEX($GR:$GR,$JB267+1),"")</f>
      </c>
      <c r="GU267">
        <f>IF($JC267&gt;=2,INDEX($GR:$GR,$JB267+2),"")</f>
      </c>
      <c r="GV267">
        <f>IF($JC267&gt;=3,INDEX($GR:$GR,$JB267+3),"")</f>
      </c>
      <c r="GW267">
        <f>IF($JC267&gt;=4,INDEX($GR:$GR,$JB267+4),"")</f>
      </c>
      <c r="GX267">
        <f>IF($JC267&gt;=5,INDEX($GR:$GR,$JB267+5),"")</f>
      </c>
      <c r="GY267">
        <f>IF($JC267&gt;=6,INDEX($GR:$GR,$JB267+6),"")</f>
      </c>
      <c r="GZ267">
        <f>IF($JC267&gt;=7,INDEX($GR:$GR,$JB267+7),"")</f>
      </c>
      <c r="HA267">
        <f>IF($JC267&gt;=8,INDEX($GR:$GR,$JB267+8),"")</f>
      </c>
      <c r="HB267">
        <f>IF($JC267&gt;=9,INDEX($GR:$GR,$JB267+9),"")</f>
      </c>
      <c r="HC267">
        <f>IF($JC267&gt;=10,INDEX($GR:$GR,$JB267+10),"")</f>
      </c>
      <c r="HD267">
        <f>IF($JC267&gt;=11,INDEX($GR:$GR,$JB267+11),"")</f>
      </c>
      <c r="HE267">
        <f>IF($JC267&gt;=12,INDEX($GR:$GR,$JB267+12),"")</f>
      </c>
      <c r="HF267">
        <f>IF($JC267&gt;=13,INDEX($GR:$GR,$JB267+13),"")</f>
      </c>
      <c r="HG267">
        <f>IF($JC267&gt;=14,INDEX($GR:$GR,$JB267+14),"")</f>
      </c>
      <c r="HH267">
        <f>IF($JC267&gt;=15,INDEX($GR:$GR,$JB267+15),"")</f>
      </c>
      <c r="HI267">
        <f>IF($JC267&gt;=16,INDEX($GR:$GR,$JB267+16),"")</f>
      </c>
      <c r="HJ267">
        <f>IF($JC267&gt;=17,INDEX($GR:$GR,$JB267+17),"")</f>
      </c>
      <c r="HK267">
        <f>IF($JC267&gt;=18,INDEX($GR:$GR,$JB267+18),"")</f>
      </c>
      <c r="HL267">
        <f>IF($JC267&gt;=19,INDEX($GR:$GR,$JB267+19),"")</f>
      </c>
      <c r="HM267">
        <f>IF($JC267&gt;=20,INDEX($GR:$GR,$JB267+20),"")</f>
      </c>
      <c r="HN267">
        <f>IF($JC267&gt;=21,INDEX($GR:$GR,$JB267+21),"")</f>
      </c>
      <c r="HO267">
        <f>IF($JC267&gt;=22,INDEX($GR:$GR,$JB267+22),"")</f>
      </c>
      <c r="HP267">
        <f>IF($JC267&gt;=23,INDEX($GR:$GR,$JB267+23),"")</f>
      </c>
      <c r="HQ267">
        <f>IF($JC267&gt;=24,INDEX($GR:$GR,$JB267+24),"")</f>
      </c>
      <c r="HR267">
        <f>IF($JC267&gt;=25,INDEX($GR:$GR,$JB267+25),"")</f>
      </c>
      <c r="HS267">
        <f>IF($JC267&gt;=26,INDEX($GR:$GR,$JB267+26),"")</f>
      </c>
      <c r="HT267">
        <f>IF($JC267&gt;=27,INDEX($GR:$GR,$JB267+27),"")</f>
      </c>
      <c r="HU267">
        <f>IF($JC267&gt;=28,INDEX($GR:$GR,$JB267+28),"")</f>
      </c>
      <c r="HV267">
        <f>IF($JC267&gt;=29,INDEX($GR:$GR,$JB267+29),"")</f>
      </c>
      <c r="HW267">
        <f>IF($JC267&gt;=30,INDEX($GR:$GR,$JB267+30),"")</f>
      </c>
      <c r="HX267">
        <f>IF($JC267&gt;=31,INDEX($GR:$GR,$JB267+31),"")</f>
      </c>
      <c r="HY267">
        <f>IF($JC267&gt;=32,INDEX($GR:$GR,$JB267+32),"")</f>
      </c>
      <c r="HZ267">
        <f>IF($JC267&gt;=33,INDEX($GR:$GR,$JB267+33),"")</f>
      </c>
      <c r="IA267">
        <f>IF($JC267&gt;=34,INDEX($GR:$GR,$JB267+34),"")</f>
      </c>
      <c r="IB267">
        <f>IF($JC267&gt;=35,INDEX($GR:$GR,$JB267+35),"")</f>
      </c>
      <c r="IC267">
        <f>IF($JC267&gt;=36,INDEX($GR:$GR,$JB267+36),"")</f>
      </c>
      <c r="ID267">
        <f>IF($JC267&gt;=37,INDEX($GR:$GR,$JB267+37),"")</f>
      </c>
      <c r="IE267">
        <f>IF($JC267&gt;=38,INDEX($GR:$GR,$JB267+38),"")</f>
      </c>
      <c r="IF267">
        <f>IF($JC267&gt;=39,INDEX($GR:$GR,$JB267+39),"")</f>
      </c>
      <c r="IG267">
        <f>IF($JC267&gt;=40,INDEX($GR:$GR,$JB267+40),"")</f>
      </c>
      <c r="IH267">
        <f>IF($JC267&gt;=41,INDEX($GR:$GR,$JB267+41),"")</f>
      </c>
      <c r="II267">
        <f>IF($JC267&gt;=42,INDEX($GR:$GR,$JB267+42),"")</f>
      </c>
      <c r="IJ267">
        <f>IF($JC267&gt;=43,INDEX($GR:$GR,$JB267+43),"")</f>
      </c>
      <c r="IK267">
        <f>IF($JC267&gt;=44,INDEX($GR:$GR,$JB267+44),"")</f>
      </c>
      <c r="IL267">
        <f>IF($JC267&gt;=45,INDEX($GR:$GR,$JB267+45),"")</f>
      </c>
      <c r="IM267">
        <f>IF($JC267&gt;=46,INDEX($GR:$GR,$JB267+46),"")</f>
      </c>
      <c r="IN267">
        <f>IF($JC267&gt;=47,INDEX($GR:$GR,$JB267+47),"")</f>
      </c>
      <c r="IO267">
        <f>IF($JC267&gt;=48,INDEX($GR:$GR,$JB267+48),"")</f>
      </c>
      <c r="IP267">
        <f>IF($JC267&gt;=49,INDEX($GR:$GR,$JB267+49),"")</f>
      </c>
      <c r="IQ267">
        <f>IF($JC267&gt;=50,INDEX($GR:$GR,$JB267+50),"")</f>
      </c>
      <c r="IR267">
        <f>IF($JC267&gt;=51,INDEX($GR:$GR,$JB267+51),"")</f>
      </c>
      <c r="IS267">
        <f>IF($JC267&gt;=52,INDEX($GR:$GR,$JB267+52),"")</f>
      </c>
      <c r="IT267">
        <f>IF($JC267&gt;=53,INDEX($GR:$GR,$JB267+53),"")</f>
      </c>
      <c r="IU267">
        <f>IF($JC267&gt;=54,INDEX($GR:$GR,$JB267+54),"")</f>
      </c>
      <c r="IV267">
        <f>IF($JC267&gt;=55,INDEX($GR:$GR,$JB267+55),"")</f>
      </c>
      <c r="IW267">
        <f>IF($JC267&gt;=56,INDEX($GR:$GR,$JB267+56),"")</f>
      </c>
      <c r="IX267">
        <f>IF($JC267&gt;=57,INDEX($GR:$GR,$JB267+57),"")</f>
      </c>
      <c r="IY267">
        <f>IF($JC267&gt;=58,INDEX($GR:$GR,$JB267+58),"")</f>
      </c>
      <c r="IZ267">
        <f>IF($JC267&gt;=59,INDEX($GR:$GR,$JB267+59),"")</f>
      </c>
      <c r="JA267">
        <f>IF($JC267&gt;=60,INDEX($GR:$GR,$JB267+60),"")</f>
      </c>
      <c r="JB267">
        <f>IFERROR(MATCH($GQ267,$GR$2:$GR$324,0)+1,0)</f>
      </c>
      <c r="JC267">
        <f>IFERROR(INDEX($GS$2:$GS$324,MATCH($GQ267,$GR$2:$GR$324,0)),0)</f>
      </c>
      <c r="JD267" t="s">
        <v>40</v>
      </c>
      <c r="JE267" t="s">
        <v>40</v>
      </c>
    </row>
    <row r="268" spans="1:265" x14ac:dyDescent="0.25">
      <c r="Q268">
        <f>IF(OR($T268="",$P268=""),"",IFERROR($T268/$P268,0))</f>
      </c>
      <c r="R268">
        <f>IF($T268="","",
SUM($S268,$U268,$Z268,$V268,$X268)*
(1-IF($AA268="",0,VALUE($AA268)/100)))</f>
      </c>
      <c r="S268">
        <f>IF($T268="","",$T268)</f>
      </c>
      <c r="U268">
        <f>IF($T268="","",
IF($N268="","",
IF(ISNUMBER(SEARCH("exempt",LOWER($N268))),0,
$T268*(VALUE(SUBSTITUTE($N268,"%",""))/100))))</f>
      </c>
      <c r="AB268">
        <f>IFERROR(IF(FIND(" - ",$K268)&gt;0,MID($K268,FIND(" - ",$K268)+3,LEN($K268)),""),"")</f>
      </c>
      <c r="AK268" t="s">
        <v>848</v>
      </c>
      <c r="AP268">
        <f>IFERROR(LEFT($K268,FIND(" - ",$K268)-1),$K268)</f>
      </c>
      <c r="AS268">
        <f>IF($CH268&gt;=1,INDEX($AQ:$AQ,$CG268+1),"")</f>
      </c>
      <c r="AT268">
        <f>IF($CH268&gt;=2,INDEX($AQ:$AQ,$CG268+2),"")</f>
      </c>
      <c r="AU268">
        <f>IF($CH268&gt;=3,INDEX($AQ:$AQ,$CG268+3),"")</f>
      </c>
      <c r="AV268">
        <f>IF($CH268&gt;=4,INDEX($AQ:$AQ,$CG268+4),"")</f>
      </c>
      <c r="AW268">
        <f>IF($CH268&gt;=5,INDEX($AQ:$AQ,$CG268+5),"")</f>
      </c>
      <c r="AX268">
        <f>IF($CH268&gt;=6,INDEX($AQ:$AQ,$CG268+6),"")</f>
      </c>
      <c r="AY268">
        <f>IF($CH268&gt;=7,INDEX($AQ:$AQ,$CG268+7),"")</f>
      </c>
      <c r="AZ268">
        <f>IF($CH268&gt;=8,INDEX($AQ:$AQ,$CG268+8),"")</f>
      </c>
      <c r="BA268">
        <f>IF($CH268&gt;=9,INDEX($AQ:$AQ,$CG268+9),"")</f>
      </c>
      <c r="BB268">
        <f>IF($CH268&gt;=10,INDEX($AQ:$AQ,$CG268+10),"")</f>
      </c>
      <c r="BC268">
        <f>IF($CH268&gt;=11,INDEX($AQ:$AQ,$CG268+11),"")</f>
      </c>
      <c r="BD268">
        <f>IF($CH268&gt;=12,INDEX($AQ:$AQ,$CG268+12),"")</f>
      </c>
      <c r="BE268">
        <f>IF($CH268&gt;=13,INDEX($AQ:$AQ,$CG268+13),"")</f>
      </c>
      <c r="BF268">
        <f>IF($CH268&gt;=14,INDEX($AQ:$AQ,$CG268+14),"")</f>
      </c>
      <c r="BG268">
        <f>IF($CH268&gt;=15,INDEX($AQ:$AQ,$CG268+15),"")</f>
      </c>
      <c r="BH268">
        <f>IF($CH268&gt;=16,INDEX($AQ:$AQ,$CG268+16),"")</f>
      </c>
      <c r="BI268">
        <f>IF($CH268&gt;=17,INDEX($AQ:$AQ,$CG268+17),"")</f>
      </c>
      <c r="BJ268">
        <f>IF($CH268&gt;=18,INDEX($AQ:$AQ,$CG268+18),"")</f>
      </c>
      <c r="BK268">
        <f>IF($CH268&gt;=19,INDEX($AQ:$AQ,$CG268+19),"")</f>
      </c>
      <c r="BL268">
        <f>IF($CH268&gt;=20,INDEX($AQ:$AQ,$CG268+20),"")</f>
      </c>
      <c r="BM268">
        <f>IF($CH268&gt;=21,INDEX($AQ:$AQ,$CG268+21),"")</f>
      </c>
      <c r="BN268">
        <f>IF($CH268&gt;=22,INDEX($AQ:$AQ,$CG268+22),"")</f>
      </c>
      <c r="BO268">
        <f>IF($CH268&gt;=23,INDEX($AQ:$AQ,$CG268+23),"")</f>
      </c>
      <c r="BP268">
        <f>IF($CH268&gt;=24,INDEX($AQ:$AQ,$CG268+24),"")</f>
      </c>
      <c r="BQ268">
        <f>IF($CH268&gt;=25,INDEX($AQ:$AQ,$CG268+25),"")</f>
      </c>
      <c r="BR268">
        <f>IF($CH268&gt;=26,INDEX($AQ:$AQ,$CG268+26),"")</f>
      </c>
      <c r="BS268">
        <f>IF($CH268&gt;=27,INDEX($AQ:$AQ,$CG268+27),"")</f>
      </c>
      <c r="BT268">
        <f>IF($CH268&gt;=28,INDEX($AQ:$AQ,$CG268+28),"")</f>
      </c>
      <c r="BU268">
        <f>IF($CH268&gt;=29,INDEX($AQ:$AQ,$CG268+29),"")</f>
      </c>
      <c r="BV268">
        <f>IF($CH268&gt;=30,INDEX($AQ:$AQ,$CG268+30),"")</f>
      </c>
      <c r="BW268">
        <f>IF($CH268&gt;=31,INDEX($AQ:$AQ,$CG268+31),"")</f>
      </c>
      <c r="BX268">
        <f>IF($CH268&gt;=32,INDEX($AQ:$AQ,$CG268+32),"")</f>
      </c>
      <c r="BY268">
        <f>IF($CH268&gt;=33,INDEX($AQ:$AQ,$CG268+33),"")</f>
      </c>
      <c r="BZ268">
        <f>IF($CH268&gt;=34,INDEX($AQ:$AQ,$CG268+34),"")</f>
      </c>
      <c r="CA268">
        <f>IF($CH268&gt;=35,INDEX($AQ:$AQ,$CG268+35),"")</f>
      </c>
      <c r="CB268">
        <f>IF($CH268&gt;=36,INDEX($AQ:$AQ,$CG268+36),"")</f>
      </c>
      <c r="CC268">
        <f>IF($CH268&gt;=37,INDEX($AQ:$AQ,$CG268+37),"")</f>
      </c>
      <c r="CD268">
        <f>IF($CH268&gt;=38,INDEX($AQ:$AQ,$CG268+38),"")</f>
      </c>
      <c r="CE268">
        <f>IF($CH268&gt;=39,INDEX($AQ:$AQ,$CG268+39),"")</f>
      </c>
      <c r="CF268">
        <f>IF($CH268&gt;=40,INDEX($AQ:$AQ,$CG268+40),"")</f>
      </c>
      <c r="CG268">
        <f>IFERROR(MATCH($AP268,$AQ$2:$AQ$134,0)+1,0)</f>
      </c>
      <c r="CH268">
        <f>IFERROR(INDEX($AR$2:$AR$134,MATCH($AP268,$AQ$2:$AQ$134,0)),0)</f>
      </c>
      <c r="CI268">
        <f>IFERROR(LEFT($L268,FIND(" - ",$L268)-1),$L268)</f>
      </c>
      <c r="CL268">
        <f>IF($DG268&gt;=1,INDEX($CJ:$CJ,$DF268+1),"")</f>
      </c>
      <c r="CM268">
        <f>IF($DG268&gt;=2,INDEX($CJ:$CJ,$DF268+2),"")</f>
      </c>
      <c r="CN268">
        <f>IF($DG268&gt;=3,INDEX($CJ:$CJ,$DF268+3),"")</f>
      </c>
      <c r="CO268">
        <f>IF($DG268&gt;=4,INDEX($CJ:$CJ,$DF268+4),"")</f>
      </c>
      <c r="CP268">
        <f>IF($DG268&gt;=5,INDEX($CJ:$CJ,$DF268+5),"")</f>
      </c>
      <c r="CQ268">
        <f>IF($DG268&gt;=6,INDEX($CJ:$CJ,$DF268+6),"")</f>
      </c>
      <c r="CR268">
        <f>IF($DG268&gt;=7,INDEX($CJ:$CJ,$DF268+7),"")</f>
      </c>
      <c r="CS268">
        <f>IF($DG268&gt;=8,INDEX($CJ:$CJ,$DF268+8),"")</f>
      </c>
      <c r="CT268">
        <f>IF($DG268&gt;=9,INDEX($CJ:$CJ,$DF268+9),"")</f>
      </c>
      <c r="CU268">
        <f>IF($DG268&gt;=10,INDEX($CJ:$CJ,$DF268+10),"")</f>
      </c>
      <c r="CV268">
        <f>IF($DG268&gt;=11,INDEX($CJ:$CJ,$DF268+11),"")</f>
      </c>
      <c r="CW268">
        <f>IF($DG268&gt;=12,INDEX($CJ:$CJ,$DF268+12),"")</f>
      </c>
      <c r="CX268">
        <f>IF($DG268&gt;=13,INDEX($CJ:$CJ,$DF268+13),"")</f>
      </c>
      <c r="CY268">
        <f>IF($DG268&gt;=14,INDEX($CJ:$CJ,$DF268+14),"")</f>
      </c>
      <c r="CZ268">
        <f>IF($DG268&gt;=15,INDEX($CJ:$CJ,$DF268+15),"")</f>
      </c>
      <c r="DA268">
        <f>IF($DG268&gt;=16,INDEX($CJ:$CJ,$DF268+16),"")</f>
      </c>
      <c r="DB268">
        <f>IF($DG268&gt;=17,INDEX($CJ:$CJ,$DF268+17),"")</f>
      </c>
      <c r="DC268">
        <f>IF($DG268&gt;=18,INDEX($CJ:$CJ,$DF268+18),"")</f>
      </c>
      <c r="DD268">
        <f>IF($DG268&gt;=19,INDEX($CJ:$CJ,$DF268+19),"")</f>
      </c>
      <c r="DE268">
        <f>IF($DG268&gt;=20,INDEX($CJ:$CJ,$DF268+20),"")</f>
      </c>
      <c r="DF268">
        <f>IFERROR(MATCH($CI268,$CJ$2:$CJ$263,0)+1,0)</f>
      </c>
      <c r="DG268">
        <f>IFERROR(INDEX($CK$2:$CK$263,MATCH($CI268,$CJ$2:$CJ$263,0)),0)</f>
      </c>
      <c r="DH268">
        <f>IFERROR(INDEX($AO:$AO,MATCH($N268,$AN:$AN,0))&amp;"","")</f>
      </c>
      <c r="DL268">
        <f>IF($GO268&gt;=1,INDEX($DI:$DI,$GN268+1),"")</f>
      </c>
      <c r="DM268">
        <f>IF($GO268&gt;=2,INDEX($DI:$DI,$GN268+2),"")</f>
      </c>
      <c r="DN268">
        <f>IF($GO268&gt;=3,INDEX($DI:$DI,$GN268+3),"")</f>
      </c>
      <c r="DO268">
        <f>IF($GO268&gt;=4,INDEX($DI:$DI,$GN268+4),"")</f>
      </c>
      <c r="DP268">
        <f>IF($GO268&gt;=5,INDEX($DI:$DI,$GN268+5),"")</f>
      </c>
      <c r="DQ268">
        <f>IF($GO268&gt;=6,INDEX($DI:$DI,$GN268+6),"")</f>
      </c>
      <c r="DR268">
        <f>IF($GO268&gt;=7,INDEX($DI:$DI,$GN268+7),"")</f>
      </c>
      <c r="DS268">
        <f>IF($GO268&gt;=8,INDEX($DI:$DI,$GN268+8),"")</f>
      </c>
      <c r="DT268">
        <f>IF($GO268&gt;=9,INDEX($DI:$DI,$GN268+9),"")</f>
      </c>
      <c r="DU268">
        <f>IF($GO268&gt;=10,INDEX($DI:$DI,$GN268+10),"")</f>
      </c>
      <c r="DV268">
        <f>IF($GO268&gt;=11,INDEX($DI:$DI,$GN268+11),"")</f>
      </c>
      <c r="DW268">
        <f>IF($GO268&gt;=12,INDEX($DI:$DI,$GN268+12),"")</f>
      </c>
      <c r="DX268">
        <f>IF($GO268&gt;=13,INDEX($DI:$DI,$GN268+13),"")</f>
      </c>
      <c r="DY268">
        <f>IF($GO268&gt;=14,INDEX($DI:$DI,$GN268+14),"")</f>
      </c>
      <c r="DZ268">
        <f>IF($GO268&gt;=15,INDEX($DI:$DI,$GN268+15),"")</f>
      </c>
      <c r="EA268">
        <f>IF($GO268&gt;=16,INDEX($DI:$DI,$GN268+16),"")</f>
      </c>
      <c r="EB268">
        <f>IF($GO268&gt;=17,INDEX($DI:$DI,$GN268+17),"")</f>
      </c>
      <c r="EC268">
        <f>IF($GO268&gt;=18,INDEX($DI:$DI,$GN268+18),"")</f>
      </c>
      <c r="ED268">
        <f>IF($GO268&gt;=19,INDEX($DI:$DI,$GN268+19),"")</f>
      </c>
      <c r="EE268">
        <f>IF($GO268&gt;=20,INDEX($DI:$DI,$GN268+20),"")</f>
      </c>
      <c r="EF268">
        <f>IF($GO268&gt;=21,INDEX($DI:$DI,$GN268+21),"")</f>
      </c>
      <c r="EG268">
        <f>IF($GO268&gt;=22,INDEX($DI:$DI,$GN268+22),"")</f>
      </c>
      <c r="EH268">
        <f>IF($GO268&gt;=23,INDEX($DI:$DI,$GN268+23),"")</f>
      </c>
      <c r="EI268">
        <f>IF($GO268&gt;=24,INDEX($DI:$DI,$GN268+24),"")</f>
      </c>
      <c r="EJ268">
        <f>IF($GO268&gt;=25,INDEX($DI:$DI,$GN268+25),"")</f>
      </c>
      <c r="EK268">
        <f>IF($GO268&gt;=26,INDEX($DI:$DI,$GN268+26),"")</f>
      </c>
      <c r="EL268">
        <f>IF($GO268&gt;=27,INDEX($DI:$DI,$GN268+27),"")</f>
      </c>
      <c r="EM268">
        <f>IF($GO268&gt;=28,INDEX($DI:$DI,$GN268+28),"")</f>
      </c>
      <c r="EN268">
        <f>IF($GO268&gt;=29,INDEX($DI:$DI,$GN268+29),"")</f>
      </c>
      <c r="EO268">
        <f>IF($GO268&gt;=30,INDEX($DI:$DI,$GN268+30),"")</f>
      </c>
      <c r="EP268">
        <f>IF($GO268&gt;=31,INDEX($DI:$DI,$GN268+31),"")</f>
      </c>
      <c r="EQ268">
        <f>IF($GO268&gt;=32,INDEX($DI:$DI,$GN268+32),"")</f>
      </c>
      <c r="ER268">
        <f>IF($GO268&gt;=33,INDEX($DI:$DI,$GN268+33),"")</f>
      </c>
      <c r="ES268">
        <f>IF($GO268&gt;=34,INDEX($DI:$DI,$GN268+34),"")</f>
      </c>
      <c r="ET268">
        <f>IF($GO268&gt;=35,INDEX($DI:$DI,$GN268+35),"")</f>
      </c>
      <c r="EU268">
        <f>IF($GO268&gt;=36,INDEX($DI:$DI,$GN268+36),"")</f>
      </c>
      <c r="EV268">
        <f>IF($GO268&gt;=37,INDEX($DI:$DI,$GN268+37),"")</f>
      </c>
      <c r="EW268">
        <f>IF($GO268&gt;=38,INDEX($DI:$DI,$GN268+38),"")</f>
      </c>
      <c r="EX268">
        <f>IF($GO268&gt;=39,INDEX($DI:$DI,$GN268+39),"")</f>
      </c>
      <c r="EY268">
        <f>IF($GO268&gt;=40,INDEX($DI:$DI,$GN268+40),"")</f>
      </c>
      <c r="EZ268">
        <f>IF($GO268&gt;=1,INDEX($DJ:$DJ,$GN268+1),"")</f>
      </c>
      <c r="FA268">
        <f>IF($GO268&gt;=2,INDEX($DJ:$DJ,$GN268+2),"")</f>
      </c>
      <c r="FB268">
        <f>IF($GO268&gt;=3,INDEX($DJ:$DJ,$GN268+3),"")</f>
      </c>
      <c r="FC268">
        <f>IF($GO268&gt;=4,INDEX($DJ:$DJ,$GN268+4),"")</f>
      </c>
      <c r="FD268">
        <f>IF($GO268&gt;=5,INDEX($DJ:$DJ,$GN268+5),"")</f>
      </c>
      <c r="FE268">
        <f>IF($GO268&gt;=6,INDEX($DJ:$DJ,$GN268+6),"")</f>
      </c>
      <c r="FF268">
        <f>IF($GO268&gt;=7,INDEX($DJ:$DJ,$GN268+7),"")</f>
      </c>
      <c r="FG268">
        <f>IF($GO268&gt;=8,INDEX($DJ:$DJ,$GN268+8),"")</f>
      </c>
      <c r="FH268">
        <f>IF($GO268&gt;=9,INDEX($DJ:$DJ,$GN268+9),"")</f>
      </c>
      <c r="FI268">
        <f>IF($GO268&gt;=10,INDEX($DJ:$DJ,$GN268+10),"")</f>
      </c>
      <c r="FJ268">
        <f>IF($GO268&gt;=11,INDEX($DJ:$DJ,$GN268+11),"")</f>
      </c>
      <c r="FK268">
        <f>IF($GO268&gt;=12,INDEX($DJ:$DJ,$GN268+12),"")</f>
      </c>
      <c r="FL268">
        <f>IF($GO268&gt;=13,INDEX($DJ:$DJ,$GN268+13),"")</f>
      </c>
      <c r="FM268">
        <f>IF($GO268&gt;=14,INDEX($DJ:$DJ,$GN268+14),"")</f>
      </c>
      <c r="FN268">
        <f>IF($GO268&gt;=15,INDEX($DJ:$DJ,$GN268+15),"")</f>
      </c>
      <c r="FO268">
        <f>IF($GO268&gt;=16,INDEX($DJ:$DJ,$GN268+16),"")</f>
      </c>
      <c r="FP268">
        <f>IF($GO268&gt;=17,INDEX($DJ:$DJ,$GN268+17),"")</f>
      </c>
      <c r="FQ268">
        <f>IF($GO268&gt;=18,INDEX($DJ:$DJ,$GN268+18),"")</f>
      </c>
      <c r="FR268">
        <f>IF($GO268&gt;=19,INDEX($DJ:$DJ,$GN268+19),"")</f>
      </c>
      <c r="FS268">
        <f>IF($GO268&gt;=20,INDEX($DJ:$DJ,$GN268+20),"")</f>
      </c>
      <c r="FT268">
        <f>IF($GO268&gt;=21,INDEX($DJ:$DJ,$GN268+21),"")</f>
      </c>
      <c r="FU268">
        <f>IF($GO268&gt;=22,INDEX($DJ:$DJ,$GN268+22),"")</f>
      </c>
      <c r="FV268">
        <f>IF($GO268&gt;=23,INDEX($DJ:$DJ,$GN268+23),"")</f>
      </c>
      <c r="FW268">
        <f>IF($GO268&gt;=24,INDEX($DJ:$DJ,$GN268+24),"")</f>
      </c>
      <c r="FX268">
        <f>IF($GO268&gt;=25,INDEX($DJ:$DJ,$GN268+25),"")</f>
      </c>
      <c r="FY268">
        <f>IF($GO268&gt;=26,INDEX($DJ:$DJ,$GN268+26),"")</f>
      </c>
      <c r="FZ268">
        <f>IF($GO268&gt;=27,INDEX($DJ:$DJ,$GN268+27),"")</f>
      </c>
      <c r="GA268">
        <f>IF($GO268&gt;=28,INDEX($DJ:$DJ,$GN268+28),"")</f>
      </c>
      <c r="GB268">
        <f>IF($GO268&gt;=29,INDEX($DJ:$DJ,$GN268+29),"")</f>
      </c>
      <c r="GC268">
        <f>IF($GO268&gt;=30,INDEX($DJ:$DJ,$GN268+30),"")</f>
      </c>
      <c r="GD268">
        <f>IF($GO268&gt;=31,INDEX($DJ:$DJ,$GN268+31),"")</f>
      </c>
      <c r="GE268">
        <f>IF($GO268&gt;=32,INDEX($DJ:$DJ,$GN268+32),"")</f>
      </c>
      <c r="GF268">
        <f>IF($GO268&gt;=33,INDEX($DJ:$DJ,$GN268+33),"")</f>
      </c>
      <c r="GG268">
        <f>IF($GO268&gt;=34,INDEX($DJ:$DJ,$GN268+34),"")</f>
      </c>
      <c r="GH268">
        <f>IF($GO268&gt;=35,INDEX($DJ:$DJ,$GN268+35),"")</f>
      </c>
      <c r="GI268">
        <f>IF($GO268&gt;=36,INDEX($DJ:$DJ,$GN268+36),"")</f>
      </c>
      <c r="GJ268">
        <f>IF($GO268&gt;=37,INDEX($DJ:$DJ,$GN268+37),"")</f>
      </c>
      <c r="GK268">
        <f>IF($GO268&gt;=38,INDEX($DJ:$DJ,$GN268+38),"")</f>
      </c>
      <c r="GL268">
        <f>IF($GO268&gt;=39,INDEX($DJ:$DJ,$GN268+39),"")</f>
      </c>
      <c r="GM268">
        <f>IF($GO268&gt;=40,INDEX($DJ:$DJ,$GN268+40),"")</f>
      </c>
      <c r="GN268">
        <f>IFERROR(MATCH($DH268,$DI$2:$DI$148,0)+1,0)</f>
      </c>
      <c r="GO268">
        <f>IFERROR(INDEX($DK$2:$DK$148,MATCH($DH268,$DI$2:$DI$148,0)),0)</f>
      </c>
      <c r="GP268">
        <f>IFERROR(MATCH($Y268,$DL$268:$EY$268,0),0)</f>
      </c>
      <c r="GQ268">
        <f>IF($GP268&gt;0,INDEX($EZ$268:$GM$268,$GP268),"")</f>
      </c>
      <c r="GR268" t="s">
        <v>166</v>
      </c>
      <c r="GS268">
        <v>1</v>
      </c>
      <c r="GT268">
        <f>IF($JC268&gt;=1,INDEX($GR:$GR,$JB268+1),"")</f>
      </c>
      <c r="GU268">
        <f>IF($JC268&gt;=2,INDEX($GR:$GR,$JB268+2),"")</f>
      </c>
      <c r="GV268">
        <f>IF($JC268&gt;=3,INDEX($GR:$GR,$JB268+3),"")</f>
      </c>
      <c r="GW268">
        <f>IF($JC268&gt;=4,INDEX($GR:$GR,$JB268+4),"")</f>
      </c>
      <c r="GX268">
        <f>IF($JC268&gt;=5,INDEX($GR:$GR,$JB268+5),"")</f>
      </c>
      <c r="GY268">
        <f>IF($JC268&gt;=6,INDEX($GR:$GR,$JB268+6),"")</f>
      </c>
      <c r="GZ268">
        <f>IF($JC268&gt;=7,INDEX($GR:$GR,$JB268+7),"")</f>
      </c>
      <c r="HA268">
        <f>IF($JC268&gt;=8,INDEX($GR:$GR,$JB268+8),"")</f>
      </c>
      <c r="HB268">
        <f>IF($JC268&gt;=9,INDEX($GR:$GR,$JB268+9),"")</f>
      </c>
      <c r="HC268">
        <f>IF($JC268&gt;=10,INDEX($GR:$GR,$JB268+10),"")</f>
      </c>
      <c r="HD268">
        <f>IF($JC268&gt;=11,INDEX($GR:$GR,$JB268+11),"")</f>
      </c>
      <c r="HE268">
        <f>IF($JC268&gt;=12,INDEX($GR:$GR,$JB268+12),"")</f>
      </c>
      <c r="HF268">
        <f>IF($JC268&gt;=13,INDEX($GR:$GR,$JB268+13),"")</f>
      </c>
      <c r="HG268">
        <f>IF($JC268&gt;=14,INDEX($GR:$GR,$JB268+14),"")</f>
      </c>
      <c r="HH268">
        <f>IF($JC268&gt;=15,INDEX($GR:$GR,$JB268+15),"")</f>
      </c>
      <c r="HI268">
        <f>IF($JC268&gt;=16,INDEX($GR:$GR,$JB268+16),"")</f>
      </c>
      <c r="HJ268">
        <f>IF($JC268&gt;=17,INDEX($GR:$GR,$JB268+17),"")</f>
      </c>
      <c r="HK268">
        <f>IF($JC268&gt;=18,INDEX($GR:$GR,$JB268+18),"")</f>
      </c>
      <c r="HL268">
        <f>IF($JC268&gt;=19,INDEX($GR:$GR,$JB268+19),"")</f>
      </c>
      <c r="HM268">
        <f>IF($JC268&gt;=20,INDEX($GR:$GR,$JB268+20),"")</f>
      </c>
      <c r="HN268">
        <f>IF($JC268&gt;=21,INDEX($GR:$GR,$JB268+21),"")</f>
      </c>
      <c r="HO268">
        <f>IF($JC268&gt;=22,INDEX($GR:$GR,$JB268+22),"")</f>
      </c>
      <c r="HP268">
        <f>IF($JC268&gt;=23,INDEX($GR:$GR,$JB268+23),"")</f>
      </c>
      <c r="HQ268">
        <f>IF($JC268&gt;=24,INDEX($GR:$GR,$JB268+24),"")</f>
      </c>
      <c r="HR268">
        <f>IF($JC268&gt;=25,INDEX($GR:$GR,$JB268+25),"")</f>
      </c>
      <c r="HS268">
        <f>IF($JC268&gt;=26,INDEX($GR:$GR,$JB268+26),"")</f>
      </c>
      <c r="HT268">
        <f>IF($JC268&gt;=27,INDEX($GR:$GR,$JB268+27),"")</f>
      </c>
      <c r="HU268">
        <f>IF($JC268&gt;=28,INDEX($GR:$GR,$JB268+28),"")</f>
      </c>
      <c r="HV268">
        <f>IF($JC268&gt;=29,INDEX($GR:$GR,$JB268+29),"")</f>
      </c>
      <c r="HW268">
        <f>IF($JC268&gt;=30,INDEX($GR:$GR,$JB268+30),"")</f>
      </c>
      <c r="HX268">
        <f>IF($JC268&gt;=31,INDEX($GR:$GR,$JB268+31),"")</f>
      </c>
      <c r="HY268">
        <f>IF($JC268&gt;=32,INDEX($GR:$GR,$JB268+32),"")</f>
      </c>
      <c r="HZ268">
        <f>IF($JC268&gt;=33,INDEX($GR:$GR,$JB268+33),"")</f>
      </c>
      <c r="IA268">
        <f>IF($JC268&gt;=34,INDEX($GR:$GR,$JB268+34),"")</f>
      </c>
      <c r="IB268">
        <f>IF($JC268&gt;=35,INDEX($GR:$GR,$JB268+35),"")</f>
      </c>
      <c r="IC268">
        <f>IF($JC268&gt;=36,INDEX($GR:$GR,$JB268+36),"")</f>
      </c>
      <c r="ID268">
        <f>IF($JC268&gt;=37,INDEX($GR:$GR,$JB268+37),"")</f>
      </c>
      <c r="IE268">
        <f>IF($JC268&gt;=38,INDEX($GR:$GR,$JB268+38),"")</f>
      </c>
      <c r="IF268">
        <f>IF($JC268&gt;=39,INDEX($GR:$GR,$JB268+39),"")</f>
      </c>
      <c r="IG268">
        <f>IF($JC268&gt;=40,INDEX($GR:$GR,$JB268+40),"")</f>
      </c>
      <c r="IH268">
        <f>IF($JC268&gt;=41,INDEX($GR:$GR,$JB268+41),"")</f>
      </c>
      <c r="II268">
        <f>IF($JC268&gt;=42,INDEX($GR:$GR,$JB268+42),"")</f>
      </c>
      <c r="IJ268">
        <f>IF($JC268&gt;=43,INDEX($GR:$GR,$JB268+43),"")</f>
      </c>
      <c r="IK268">
        <f>IF($JC268&gt;=44,INDEX($GR:$GR,$JB268+44),"")</f>
      </c>
      <c r="IL268">
        <f>IF($JC268&gt;=45,INDEX($GR:$GR,$JB268+45),"")</f>
      </c>
      <c r="IM268">
        <f>IF($JC268&gt;=46,INDEX($GR:$GR,$JB268+46),"")</f>
      </c>
      <c r="IN268">
        <f>IF($JC268&gt;=47,INDEX($GR:$GR,$JB268+47),"")</f>
      </c>
      <c r="IO268">
        <f>IF($JC268&gt;=48,INDEX($GR:$GR,$JB268+48),"")</f>
      </c>
      <c r="IP268">
        <f>IF($JC268&gt;=49,INDEX($GR:$GR,$JB268+49),"")</f>
      </c>
      <c r="IQ268">
        <f>IF($JC268&gt;=50,INDEX($GR:$GR,$JB268+50),"")</f>
      </c>
      <c r="IR268">
        <f>IF($JC268&gt;=51,INDEX($GR:$GR,$JB268+51),"")</f>
      </c>
      <c r="IS268">
        <f>IF($JC268&gt;=52,INDEX($GR:$GR,$JB268+52),"")</f>
      </c>
      <c r="IT268">
        <f>IF($JC268&gt;=53,INDEX($GR:$GR,$JB268+53),"")</f>
      </c>
      <c r="IU268">
        <f>IF($JC268&gt;=54,INDEX($GR:$GR,$JB268+54),"")</f>
      </c>
      <c r="IV268">
        <f>IF($JC268&gt;=55,INDEX($GR:$GR,$JB268+55),"")</f>
      </c>
      <c r="IW268">
        <f>IF($JC268&gt;=56,INDEX($GR:$GR,$JB268+56),"")</f>
      </c>
      <c r="IX268">
        <f>IF($JC268&gt;=57,INDEX($GR:$GR,$JB268+57),"")</f>
      </c>
      <c r="IY268">
        <f>IF($JC268&gt;=58,INDEX($GR:$GR,$JB268+58),"")</f>
      </c>
      <c r="IZ268">
        <f>IF($JC268&gt;=59,INDEX($GR:$GR,$JB268+59),"")</f>
      </c>
      <c r="JA268">
        <f>IF($JC268&gt;=60,INDEX($GR:$GR,$JB268+60),"")</f>
      </c>
      <c r="JB268">
        <f>IFERROR(MATCH($GQ268,$GR$2:$GR$324,0)+1,0)</f>
      </c>
      <c r="JC268">
        <f>IFERROR(INDEX($GS$2:$GS$324,MATCH($GQ268,$GR$2:$GR$324,0)),0)</f>
      </c>
      <c r="JD268" t="s">
        <v>40</v>
      </c>
      <c r="JE268" t="s">
        <v>40</v>
      </c>
    </row>
    <row r="269" spans="1:265" x14ac:dyDescent="0.25">
      <c r="Q269">
        <f>IF(OR($T269="",$P269=""),"",IFERROR($T269/$P269,0))</f>
      </c>
      <c r="R269">
        <f>IF($T269="","",
SUM($S269,$U269,$Z269,$V269,$X269)*
(1-IF($AA269="",0,VALUE($AA269)/100)))</f>
      </c>
      <c r="S269">
        <f>IF($T269="","",$T269)</f>
      </c>
      <c r="U269">
        <f>IF($T269="","",
IF($N269="","",
IF(ISNUMBER(SEARCH("exempt",LOWER($N269))),0,
$T269*(VALUE(SUBSTITUTE($N269,"%",""))/100))))</f>
      </c>
      <c r="AB269">
        <f>IFERROR(IF(FIND(" - ",$K269)&gt;0,MID($K269,FIND(" - ",$K269)+3,LEN($K269)),""),"")</f>
      </c>
      <c r="AK269" t="s">
        <v>849</v>
      </c>
      <c r="AP269">
        <f>IFERROR(LEFT($K269,FIND(" - ",$K269)-1),$K269)</f>
      </c>
      <c r="AS269">
        <f>IF($CH269&gt;=1,INDEX($AQ:$AQ,$CG269+1),"")</f>
      </c>
      <c r="AT269">
        <f>IF($CH269&gt;=2,INDEX($AQ:$AQ,$CG269+2),"")</f>
      </c>
      <c r="AU269">
        <f>IF($CH269&gt;=3,INDEX($AQ:$AQ,$CG269+3),"")</f>
      </c>
      <c r="AV269">
        <f>IF($CH269&gt;=4,INDEX($AQ:$AQ,$CG269+4),"")</f>
      </c>
      <c r="AW269">
        <f>IF($CH269&gt;=5,INDEX($AQ:$AQ,$CG269+5),"")</f>
      </c>
      <c r="AX269">
        <f>IF($CH269&gt;=6,INDEX($AQ:$AQ,$CG269+6),"")</f>
      </c>
      <c r="AY269">
        <f>IF($CH269&gt;=7,INDEX($AQ:$AQ,$CG269+7),"")</f>
      </c>
      <c r="AZ269">
        <f>IF($CH269&gt;=8,INDEX($AQ:$AQ,$CG269+8),"")</f>
      </c>
      <c r="BA269">
        <f>IF($CH269&gt;=9,INDEX($AQ:$AQ,$CG269+9),"")</f>
      </c>
      <c r="BB269">
        <f>IF($CH269&gt;=10,INDEX($AQ:$AQ,$CG269+10),"")</f>
      </c>
      <c r="BC269">
        <f>IF($CH269&gt;=11,INDEX($AQ:$AQ,$CG269+11),"")</f>
      </c>
      <c r="BD269">
        <f>IF($CH269&gt;=12,INDEX($AQ:$AQ,$CG269+12),"")</f>
      </c>
      <c r="BE269">
        <f>IF($CH269&gt;=13,INDEX($AQ:$AQ,$CG269+13),"")</f>
      </c>
      <c r="BF269">
        <f>IF($CH269&gt;=14,INDEX($AQ:$AQ,$CG269+14),"")</f>
      </c>
      <c r="BG269">
        <f>IF($CH269&gt;=15,INDEX($AQ:$AQ,$CG269+15),"")</f>
      </c>
      <c r="BH269">
        <f>IF($CH269&gt;=16,INDEX($AQ:$AQ,$CG269+16),"")</f>
      </c>
      <c r="BI269">
        <f>IF($CH269&gt;=17,INDEX($AQ:$AQ,$CG269+17),"")</f>
      </c>
      <c r="BJ269">
        <f>IF($CH269&gt;=18,INDEX($AQ:$AQ,$CG269+18),"")</f>
      </c>
      <c r="BK269">
        <f>IF($CH269&gt;=19,INDEX($AQ:$AQ,$CG269+19),"")</f>
      </c>
      <c r="BL269">
        <f>IF($CH269&gt;=20,INDEX($AQ:$AQ,$CG269+20),"")</f>
      </c>
      <c r="BM269">
        <f>IF($CH269&gt;=21,INDEX($AQ:$AQ,$CG269+21),"")</f>
      </c>
      <c r="BN269">
        <f>IF($CH269&gt;=22,INDEX($AQ:$AQ,$CG269+22),"")</f>
      </c>
      <c r="BO269">
        <f>IF($CH269&gt;=23,INDEX($AQ:$AQ,$CG269+23),"")</f>
      </c>
      <c r="BP269">
        <f>IF($CH269&gt;=24,INDEX($AQ:$AQ,$CG269+24),"")</f>
      </c>
      <c r="BQ269">
        <f>IF($CH269&gt;=25,INDEX($AQ:$AQ,$CG269+25),"")</f>
      </c>
      <c r="BR269">
        <f>IF($CH269&gt;=26,INDEX($AQ:$AQ,$CG269+26),"")</f>
      </c>
      <c r="BS269">
        <f>IF($CH269&gt;=27,INDEX($AQ:$AQ,$CG269+27),"")</f>
      </c>
      <c r="BT269">
        <f>IF($CH269&gt;=28,INDEX($AQ:$AQ,$CG269+28),"")</f>
      </c>
      <c r="BU269">
        <f>IF($CH269&gt;=29,INDEX($AQ:$AQ,$CG269+29),"")</f>
      </c>
      <c r="BV269">
        <f>IF($CH269&gt;=30,INDEX($AQ:$AQ,$CG269+30),"")</f>
      </c>
      <c r="BW269">
        <f>IF($CH269&gt;=31,INDEX($AQ:$AQ,$CG269+31),"")</f>
      </c>
      <c r="BX269">
        <f>IF($CH269&gt;=32,INDEX($AQ:$AQ,$CG269+32),"")</f>
      </c>
      <c r="BY269">
        <f>IF($CH269&gt;=33,INDEX($AQ:$AQ,$CG269+33),"")</f>
      </c>
      <c r="BZ269">
        <f>IF($CH269&gt;=34,INDEX($AQ:$AQ,$CG269+34),"")</f>
      </c>
      <c r="CA269">
        <f>IF($CH269&gt;=35,INDEX($AQ:$AQ,$CG269+35),"")</f>
      </c>
      <c r="CB269">
        <f>IF($CH269&gt;=36,INDEX($AQ:$AQ,$CG269+36),"")</f>
      </c>
      <c r="CC269">
        <f>IF($CH269&gt;=37,INDEX($AQ:$AQ,$CG269+37),"")</f>
      </c>
      <c r="CD269">
        <f>IF($CH269&gt;=38,INDEX($AQ:$AQ,$CG269+38),"")</f>
      </c>
      <c r="CE269">
        <f>IF($CH269&gt;=39,INDEX($AQ:$AQ,$CG269+39),"")</f>
      </c>
      <c r="CF269">
        <f>IF($CH269&gt;=40,INDEX($AQ:$AQ,$CG269+40),"")</f>
      </c>
      <c r="CG269">
        <f>IFERROR(MATCH($AP269,$AQ$2:$AQ$134,0)+1,0)</f>
      </c>
      <c r="CH269">
        <f>IFERROR(INDEX($AR$2:$AR$134,MATCH($AP269,$AQ$2:$AQ$134,0)),0)</f>
      </c>
      <c r="CI269">
        <f>IFERROR(LEFT($L269,FIND(" - ",$L269)-1),$L269)</f>
      </c>
      <c r="CL269">
        <f>IF($DG269&gt;=1,INDEX($CJ:$CJ,$DF269+1),"")</f>
      </c>
      <c r="CM269">
        <f>IF($DG269&gt;=2,INDEX($CJ:$CJ,$DF269+2),"")</f>
      </c>
      <c r="CN269">
        <f>IF($DG269&gt;=3,INDEX($CJ:$CJ,$DF269+3),"")</f>
      </c>
      <c r="CO269">
        <f>IF($DG269&gt;=4,INDEX($CJ:$CJ,$DF269+4),"")</f>
      </c>
      <c r="CP269">
        <f>IF($DG269&gt;=5,INDEX($CJ:$CJ,$DF269+5),"")</f>
      </c>
      <c r="CQ269">
        <f>IF($DG269&gt;=6,INDEX($CJ:$CJ,$DF269+6),"")</f>
      </c>
      <c r="CR269">
        <f>IF($DG269&gt;=7,INDEX($CJ:$CJ,$DF269+7),"")</f>
      </c>
      <c r="CS269">
        <f>IF($DG269&gt;=8,INDEX($CJ:$CJ,$DF269+8),"")</f>
      </c>
      <c r="CT269">
        <f>IF($DG269&gt;=9,INDEX($CJ:$CJ,$DF269+9),"")</f>
      </c>
      <c r="CU269">
        <f>IF($DG269&gt;=10,INDEX($CJ:$CJ,$DF269+10),"")</f>
      </c>
      <c r="CV269">
        <f>IF($DG269&gt;=11,INDEX($CJ:$CJ,$DF269+11),"")</f>
      </c>
      <c r="CW269">
        <f>IF($DG269&gt;=12,INDEX($CJ:$CJ,$DF269+12),"")</f>
      </c>
      <c r="CX269">
        <f>IF($DG269&gt;=13,INDEX($CJ:$CJ,$DF269+13),"")</f>
      </c>
      <c r="CY269">
        <f>IF($DG269&gt;=14,INDEX($CJ:$CJ,$DF269+14),"")</f>
      </c>
      <c r="CZ269">
        <f>IF($DG269&gt;=15,INDEX($CJ:$CJ,$DF269+15),"")</f>
      </c>
      <c r="DA269">
        <f>IF($DG269&gt;=16,INDEX($CJ:$CJ,$DF269+16),"")</f>
      </c>
      <c r="DB269">
        <f>IF($DG269&gt;=17,INDEX($CJ:$CJ,$DF269+17),"")</f>
      </c>
      <c r="DC269">
        <f>IF($DG269&gt;=18,INDEX($CJ:$CJ,$DF269+18),"")</f>
      </c>
      <c r="DD269">
        <f>IF($DG269&gt;=19,INDEX($CJ:$CJ,$DF269+19),"")</f>
      </c>
      <c r="DE269">
        <f>IF($DG269&gt;=20,INDEX($CJ:$CJ,$DF269+20),"")</f>
      </c>
      <c r="DF269">
        <f>IFERROR(MATCH($CI269,$CJ$2:$CJ$263,0)+1,0)</f>
      </c>
      <c r="DG269">
        <f>IFERROR(INDEX($CK$2:$CK$263,MATCH($CI269,$CJ$2:$CJ$263,0)),0)</f>
      </c>
      <c r="DH269">
        <f>IFERROR(INDEX($AO:$AO,MATCH($N269,$AN:$AN,0))&amp;"","")</f>
      </c>
      <c r="DL269">
        <f>IF($GO269&gt;=1,INDEX($DI:$DI,$GN269+1),"")</f>
      </c>
      <c r="DM269">
        <f>IF($GO269&gt;=2,INDEX($DI:$DI,$GN269+2),"")</f>
      </c>
      <c r="DN269">
        <f>IF($GO269&gt;=3,INDEX($DI:$DI,$GN269+3),"")</f>
      </c>
      <c r="DO269">
        <f>IF($GO269&gt;=4,INDEX($DI:$DI,$GN269+4),"")</f>
      </c>
      <c r="DP269">
        <f>IF($GO269&gt;=5,INDEX($DI:$DI,$GN269+5),"")</f>
      </c>
      <c r="DQ269">
        <f>IF($GO269&gt;=6,INDEX($DI:$DI,$GN269+6),"")</f>
      </c>
      <c r="DR269">
        <f>IF($GO269&gt;=7,INDEX($DI:$DI,$GN269+7),"")</f>
      </c>
      <c r="DS269">
        <f>IF($GO269&gt;=8,INDEX($DI:$DI,$GN269+8),"")</f>
      </c>
      <c r="DT269">
        <f>IF($GO269&gt;=9,INDEX($DI:$DI,$GN269+9),"")</f>
      </c>
      <c r="DU269">
        <f>IF($GO269&gt;=10,INDEX($DI:$DI,$GN269+10),"")</f>
      </c>
      <c r="DV269">
        <f>IF($GO269&gt;=11,INDEX($DI:$DI,$GN269+11),"")</f>
      </c>
      <c r="DW269">
        <f>IF($GO269&gt;=12,INDEX($DI:$DI,$GN269+12),"")</f>
      </c>
      <c r="DX269">
        <f>IF($GO269&gt;=13,INDEX($DI:$DI,$GN269+13),"")</f>
      </c>
      <c r="DY269">
        <f>IF($GO269&gt;=14,INDEX($DI:$DI,$GN269+14),"")</f>
      </c>
      <c r="DZ269">
        <f>IF($GO269&gt;=15,INDEX($DI:$DI,$GN269+15),"")</f>
      </c>
      <c r="EA269">
        <f>IF($GO269&gt;=16,INDEX($DI:$DI,$GN269+16),"")</f>
      </c>
      <c r="EB269">
        <f>IF($GO269&gt;=17,INDEX($DI:$DI,$GN269+17),"")</f>
      </c>
      <c r="EC269">
        <f>IF($GO269&gt;=18,INDEX($DI:$DI,$GN269+18),"")</f>
      </c>
      <c r="ED269">
        <f>IF($GO269&gt;=19,INDEX($DI:$DI,$GN269+19),"")</f>
      </c>
      <c r="EE269">
        <f>IF($GO269&gt;=20,INDEX($DI:$DI,$GN269+20),"")</f>
      </c>
      <c r="EF269">
        <f>IF($GO269&gt;=21,INDEX($DI:$DI,$GN269+21),"")</f>
      </c>
      <c r="EG269">
        <f>IF($GO269&gt;=22,INDEX($DI:$DI,$GN269+22),"")</f>
      </c>
      <c r="EH269">
        <f>IF($GO269&gt;=23,INDEX($DI:$DI,$GN269+23),"")</f>
      </c>
      <c r="EI269">
        <f>IF($GO269&gt;=24,INDEX($DI:$DI,$GN269+24),"")</f>
      </c>
      <c r="EJ269">
        <f>IF($GO269&gt;=25,INDEX($DI:$DI,$GN269+25),"")</f>
      </c>
      <c r="EK269">
        <f>IF($GO269&gt;=26,INDEX($DI:$DI,$GN269+26),"")</f>
      </c>
      <c r="EL269">
        <f>IF($GO269&gt;=27,INDEX($DI:$DI,$GN269+27),"")</f>
      </c>
      <c r="EM269">
        <f>IF($GO269&gt;=28,INDEX($DI:$DI,$GN269+28),"")</f>
      </c>
      <c r="EN269">
        <f>IF($GO269&gt;=29,INDEX($DI:$DI,$GN269+29),"")</f>
      </c>
      <c r="EO269">
        <f>IF($GO269&gt;=30,INDEX($DI:$DI,$GN269+30),"")</f>
      </c>
      <c r="EP269">
        <f>IF($GO269&gt;=31,INDEX($DI:$DI,$GN269+31),"")</f>
      </c>
      <c r="EQ269">
        <f>IF($GO269&gt;=32,INDEX($DI:$DI,$GN269+32),"")</f>
      </c>
      <c r="ER269">
        <f>IF($GO269&gt;=33,INDEX($DI:$DI,$GN269+33),"")</f>
      </c>
      <c r="ES269">
        <f>IF($GO269&gt;=34,INDEX($DI:$DI,$GN269+34),"")</f>
      </c>
      <c r="ET269">
        <f>IF($GO269&gt;=35,INDEX($DI:$DI,$GN269+35),"")</f>
      </c>
      <c r="EU269">
        <f>IF($GO269&gt;=36,INDEX($DI:$DI,$GN269+36),"")</f>
      </c>
      <c r="EV269">
        <f>IF($GO269&gt;=37,INDEX($DI:$DI,$GN269+37),"")</f>
      </c>
      <c r="EW269">
        <f>IF($GO269&gt;=38,INDEX($DI:$DI,$GN269+38),"")</f>
      </c>
      <c r="EX269">
        <f>IF($GO269&gt;=39,INDEX($DI:$DI,$GN269+39),"")</f>
      </c>
      <c r="EY269">
        <f>IF($GO269&gt;=40,INDEX($DI:$DI,$GN269+40),"")</f>
      </c>
      <c r="EZ269">
        <f>IF($GO269&gt;=1,INDEX($DJ:$DJ,$GN269+1),"")</f>
      </c>
      <c r="FA269">
        <f>IF($GO269&gt;=2,INDEX($DJ:$DJ,$GN269+2),"")</f>
      </c>
      <c r="FB269">
        <f>IF($GO269&gt;=3,INDEX($DJ:$DJ,$GN269+3),"")</f>
      </c>
      <c r="FC269">
        <f>IF($GO269&gt;=4,INDEX($DJ:$DJ,$GN269+4),"")</f>
      </c>
      <c r="FD269">
        <f>IF($GO269&gt;=5,INDEX($DJ:$DJ,$GN269+5),"")</f>
      </c>
      <c r="FE269">
        <f>IF($GO269&gt;=6,INDEX($DJ:$DJ,$GN269+6),"")</f>
      </c>
      <c r="FF269">
        <f>IF($GO269&gt;=7,INDEX($DJ:$DJ,$GN269+7),"")</f>
      </c>
      <c r="FG269">
        <f>IF($GO269&gt;=8,INDEX($DJ:$DJ,$GN269+8),"")</f>
      </c>
      <c r="FH269">
        <f>IF($GO269&gt;=9,INDEX($DJ:$DJ,$GN269+9),"")</f>
      </c>
      <c r="FI269">
        <f>IF($GO269&gt;=10,INDEX($DJ:$DJ,$GN269+10),"")</f>
      </c>
      <c r="FJ269">
        <f>IF($GO269&gt;=11,INDEX($DJ:$DJ,$GN269+11),"")</f>
      </c>
      <c r="FK269">
        <f>IF($GO269&gt;=12,INDEX($DJ:$DJ,$GN269+12),"")</f>
      </c>
      <c r="FL269">
        <f>IF($GO269&gt;=13,INDEX($DJ:$DJ,$GN269+13),"")</f>
      </c>
      <c r="FM269">
        <f>IF($GO269&gt;=14,INDEX($DJ:$DJ,$GN269+14),"")</f>
      </c>
      <c r="FN269">
        <f>IF($GO269&gt;=15,INDEX($DJ:$DJ,$GN269+15),"")</f>
      </c>
      <c r="FO269">
        <f>IF($GO269&gt;=16,INDEX($DJ:$DJ,$GN269+16),"")</f>
      </c>
      <c r="FP269">
        <f>IF($GO269&gt;=17,INDEX($DJ:$DJ,$GN269+17),"")</f>
      </c>
      <c r="FQ269">
        <f>IF($GO269&gt;=18,INDEX($DJ:$DJ,$GN269+18),"")</f>
      </c>
      <c r="FR269">
        <f>IF($GO269&gt;=19,INDEX($DJ:$DJ,$GN269+19),"")</f>
      </c>
      <c r="FS269">
        <f>IF($GO269&gt;=20,INDEX($DJ:$DJ,$GN269+20),"")</f>
      </c>
      <c r="FT269">
        <f>IF($GO269&gt;=21,INDEX($DJ:$DJ,$GN269+21),"")</f>
      </c>
      <c r="FU269">
        <f>IF($GO269&gt;=22,INDEX($DJ:$DJ,$GN269+22),"")</f>
      </c>
      <c r="FV269">
        <f>IF($GO269&gt;=23,INDEX($DJ:$DJ,$GN269+23),"")</f>
      </c>
      <c r="FW269">
        <f>IF($GO269&gt;=24,INDEX($DJ:$DJ,$GN269+24),"")</f>
      </c>
      <c r="FX269">
        <f>IF($GO269&gt;=25,INDEX($DJ:$DJ,$GN269+25),"")</f>
      </c>
      <c r="FY269">
        <f>IF($GO269&gt;=26,INDEX($DJ:$DJ,$GN269+26),"")</f>
      </c>
      <c r="FZ269">
        <f>IF($GO269&gt;=27,INDEX($DJ:$DJ,$GN269+27),"")</f>
      </c>
      <c r="GA269">
        <f>IF($GO269&gt;=28,INDEX($DJ:$DJ,$GN269+28),"")</f>
      </c>
      <c r="GB269">
        <f>IF($GO269&gt;=29,INDEX($DJ:$DJ,$GN269+29),"")</f>
      </c>
      <c r="GC269">
        <f>IF($GO269&gt;=30,INDEX($DJ:$DJ,$GN269+30),"")</f>
      </c>
      <c r="GD269">
        <f>IF($GO269&gt;=31,INDEX($DJ:$DJ,$GN269+31),"")</f>
      </c>
      <c r="GE269">
        <f>IF($GO269&gt;=32,INDEX($DJ:$DJ,$GN269+32),"")</f>
      </c>
      <c r="GF269">
        <f>IF($GO269&gt;=33,INDEX($DJ:$DJ,$GN269+33),"")</f>
      </c>
      <c r="GG269">
        <f>IF($GO269&gt;=34,INDEX($DJ:$DJ,$GN269+34),"")</f>
      </c>
      <c r="GH269">
        <f>IF($GO269&gt;=35,INDEX($DJ:$DJ,$GN269+35),"")</f>
      </c>
      <c r="GI269">
        <f>IF($GO269&gt;=36,INDEX($DJ:$DJ,$GN269+36),"")</f>
      </c>
      <c r="GJ269">
        <f>IF($GO269&gt;=37,INDEX($DJ:$DJ,$GN269+37),"")</f>
      </c>
      <c r="GK269">
        <f>IF($GO269&gt;=38,INDEX($DJ:$DJ,$GN269+38),"")</f>
      </c>
      <c r="GL269">
        <f>IF($GO269&gt;=39,INDEX($DJ:$DJ,$GN269+39),"")</f>
      </c>
      <c r="GM269">
        <f>IF($GO269&gt;=40,INDEX($DJ:$DJ,$GN269+40),"")</f>
      </c>
      <c r="GN269">
        <f>IFERROR(MATCH($DH269,$DI$2:$DI$148,0)+1,0)</f>
      </c>
      <c r="GO269">
        <f>IFERROR(INDEX($DK$2:$DK$148,MATCH($DH269,$DI$2:$DI$148,0)),0)</f>
      </c>
      <c r="GP269">
        <f>IFERROR(MATCH($Y269,$DL$269:$EY$269,0),0)</f>
      </c>
      <c r="GQ269">
        <f>IF($GP269&gt;0,INDEX($EZ$269:$GM$269,$GP269),"")</f>
      </c>
      <c r="GR269" t="s">
        <v>73</v>
      </c>
      <c r="GT269">
        <f>IF($JC269&gt;=1,INDEX($GR:$GR,$JB269+1),"")</f>
      </c>
      <c r="GU269">
        <f>IF($JC269&gt;=2,INDEX($GR:$GR,$JB269+2),"")</f>
      </c>
      <c r="GV269">
        <f>IF($JC269&gt;=3,INDEX($GR:$GR,$JB269+3),"")</f>
      </c>
      <c r="GW269">
        <f>IF($JC269&gt;=4,INDEX($GR:$GR,$JB269+4),"")</f>
      </c>
      <c r="GX269">
        <f>IF($JC269&gt;=5,INDEX($GR:$GR,$JB269+5),"")</f>
      </c>
      <c r="GY269">
        <f>IF($JC269&gt;=6,INDEX($GR:$GR,$JB269+6),"")</f>
      </c>
      <c r="GZ269">
        <f>IF($JC269&gt;=7,INDEX($GR:$GR,$JB269+7),"")</f>
      </c>
      <c r="HA269">
        <f>IF($JC269&gt;=8,INDEX($GR:$GR,$JB269+8),"")</f>
      </c>
      <c r="HB269">
        <f>IF($JC269&gt;=9,INDEX($GR:$GR,$JB269+9),"")</f>
      </c>
      <c r="HC269">
        <f>IF($JC269&gt;=10,INDEX($GR:$GR,$JB269+10),"")</f>
      </c>
      <c r="HD269">
        <f>IF($JC269&gt;=11,INDEX($GR:$GR,$JB269+11),"")</f>
      </c>
      <c r="HE269">
        <f>IF($JC269&gt;=12,INDEX($GR:$GR,$JB269+12),"")</f>
      </c>
      <c r="HF269">
        <f>IF($JC269&gt;=13,INDEX($GR:$GR,$JB269+13),"")</f>
      </c>
      <c r="HG269">
        <f>IF($JC269&gt;=14,INDEX($GR:$GR,$JB269+14),"")</f>
      </c>
      <c r="HH269">
        <f>IF($JC269&gt;=15,INDEX($GR:$GR,$JB269+15),"")</f>
      </c>
      <c r="HI269">
        <f>IF($JC269&gt;=16,INDEX($GR:$GR,$JB269+16),"")</f>
      </c>
      <c r="HJ269">
        <f>IF($JC269&gt;=17,INDEX($GR:$GR,$JB269+17),"")</f>
      </c>
      <c r="HK269">
        <f>IF($JC269&gt;=18,INDEX($GR:$GR,$JB269+18),"")</f>
      </c>
      <c r="HL269">
        <f>IF($JC269&gt;=19,INDEX($GR:$GR,$JB269+19),"")</f>
      </c>
      <c r="HM269">
        <f>IF($JC269&gt;=20,INDEX($GR:$GR,$JB269+20),"")</f>
      </c>
      <c r="HN269">
        <f>IF($JC269&gt;=21,INDEX($GR:$GR,$JB269+21),"")</f>
      </c>
      <c r="HO269">
        <f>IF($JC269&gt;=22,INDEX($GR:$GR,$JB269+22),"")</f>
      </c>
      <c r="HP269">
        <f>IF($JC269&gt;=23,INDEX($GR:$GR,$JB269+23),"")</f>
      </c>
      <c r="HQ269">
        <f>IF($JC269&gt;=24,INDEX($GR:$GR,$JB269+24),"")</f>
      </c>
      <c r="HR269">
        <f>IF($JC269&gt;=25,INDEX($GR:$GR,$JB269+25),"")</f>
      </c>
      <c r="HS269">
        <f>IF($JC269&gt;=26,INDEX($GR:$GR,$JB269+26),"")</f>
      </c>
      <c r="HT269">
        <f>IF($JC269&gt;=27,INDEX($GR:$GR,$JB269+27),"")</f>
      </c>
      <c r="HU269">
        <f>IF($JC269&gt;=28,INDEX($GR:$GR,$JB269+28),"")</f>
      </c>
      <c r="HV269">
        <f>IF($JC269&gt;=29,INDEX($GR:$GR,$JB269+29),"")</f>
      </c>
      <c r="HW269">
        <f>IF($JC269&gt;=30,INDEX($GR:$GR,$JB269+30),"")</f>
      </c>
      <c r="HX269">
        <f>IF($JC269&gt;=31,INDEX($GR:$GR,$JB269+31),"")</f>
      </c>
      <c r="HY269">
        <f>IF($JC269&gt;=32,INDEX($GR:$GR,$JB269+32),"")</f>
      </c>
      <c r="HZ269">
        <f>IF($JC269&gt;=33,INDEX($GR:$GR,$JB269+33),"")</f>
      </c>
      <c r="IA269">
        <f>IF($JC269&gt;=34,INDEX($GR:$GR,$JB269+34),"")</f>
      </c>
      <c r="IB269">
        <f>IF($JC269&gt;=35,INDEX($GR:$GR,$JB269+35),"")</f>
      </c>
      <c r="IC269">
        <f>IF($JC269&gt;=36,INDEX($GR:$GR,$JB269+36),"")</f>
      </c>
      <c r="ID269">
        <f>IF($JC269&gt;=37,INDEX($GR:$GR,$JB269+37),"")</f>
      </c>
      <c r="IE269">
        <f>IF($JC269&gt;=38,INDEX($GR:$GR,$JB269+38),"")</f>
      </c>
      <c r="IF269">
        <f>IF($JC269&gt;=39,INDEX($GR:$GR,$JB269+39),"")</f>
      </c>
      <c r="IG269">
        <f>IF($JC269&gt;=40,INDEX($GR:$GR,$JB269+40),"")</f>
      </c>
      <c r="IH269">
        <f>IF($JC269&gt;=41,INDEX($GR:$GR,$JB269+41),"")</f>
      </c>
      <c r="II269">
        <f>IF($JC269&gt;=42,INDEX($GR:$GR,$JB269+42),"")</f>
      </c>
      <c r="IJ269">
        <f>IF($JC269&gt;=43,INDEX($GR:$GR,$JB269+43),"")</f>
      </c>
      <c r="IK269">
        <f>IF($JC269&gt;=44,INDEX($GR:$GR,$JB269+44),"")</f>
      </c>
      <c r="IL269">
        <f>IF($JC269&gt;=45,INDEX($GR:$GR,$JB269+45),"")</f>
      </c>
      <c r="IM269">
        <f>IF($JC269&gt;=46,INDEX($GR:$GR,$JB269+46),"")</f>
      </c>
      <c r="IN269">
        <f>IF($JC269&gt;=47,INDEX($GR:$GR,$JB269+47),"")</f>
      </c>
      <c r="IO269">
        <f>IF($JC269&gt;=48,INDEX($GR:$GR,$JB269+48),"")</f>
      </c>
      <c r="IP269">
        <f>IF($JC269&gt;=49,INDEX($GR:$GR,$JB269+49),"")</f>
      </c>
      <c r="IQ269">
        <f>IF($JC269&gt;=50,INDEX($GR:$GR,$JB269+50),"")</f>
      </c>
      <c r="IR269">
        <f>IF($JC269&gt;=51,INDEX($GR:$GR,$JB269+51),"")</f>
      </c>
      <c r="IS269">
        <f>IF($JC269&gt;=52,INDEX($GR:$GR,$JB269+52),"")</f>
      </c>
      <c r="IT269">
        <f>IF($JC269&gt;=53,INDEX($GR:$GR,$JB269+53),"")</f>
      </c>
      <c r="IU269">
        <f>IF($JC269&gt;=54,INDEX($GR:$GR,$JB269+54),"")</f>
      </c>
      <c r="IV269">
        <f>IF($JC269&gt;=55,INDEX($GR:$GR,$JB269+55),"")</f>
      </c>
      <c r="IW269">
        <f>IF($JC269&gt;=56,INDEX($GR:$GR,$JB269+56),"")</f>
      </c>
      <c r="IX269">
        <f>IF($JC269&gt;=57,INDEX($GR:$GR,$JB269+57),"")</f>
      </c>
      <c r="IY269">
        <f>IF($JC269&gt;=58,INDEX($GR:$GR,$JB269+58),"")</f>
      </c>
      <c r="IZ269">
        <f>IF($JC269&gt;=59,INDEX($GR:$GR,$JB269+59),"")</f>
      </c>
      <c r="JA269">
        <f>IF($JC269&gt;=60,INDEX($GR:$GR,$JB269+60),"")</f>
      </c>
      <c r="JB269">
        <f>IFERROR(MATCH($GQ269,$GR$2:$GR$324,0)+1,0)</f>
      </c>
      <c r="JC269">
        <f>IFERROR(INDEX($GS$2:$GS$324,MATCH($GQ269,$GR$2:$GR$324,0)),0)</f>
      </c>
      <c r="JD269" t="s">
        <v>40</v>
      </c>
      <c r="JE269" t="s">
        <v>40</v>
      </c>
    </row>
    <row r="270" spans="1:265" x14ac:dyDescent="0.25">
      <c r="Q270">
        <f>IF(OR($T270="",$P270=""),"",IFERROR($T270/$P270,0))</f>
      </c>
      <c r="R270">
        <f>IF($T270="","",
SUM($S270,$U270,$Z270,$V270,$X270)*
(1-IF($AA270="",0,VALUE($AA270)/100)))</f>
      </c>
      <c r="S270">
        <f>IF($T270="","",$T270)</f>
      </c>
      <c r="U270">
        <f>IF($T270="","",
IF($N270="","",
IF(ISNUMBER(SEARCH("exempt",LOWER($N270))),0,
$T270*(VALUE(SUBSTITUTE($N270,"%",""))/100))))</f>
      </c>
      <c r="AB270">
        <f>IFERROR(IF(FIND(" - ",$K270)&gt;0,MID($K270,FIND(" - ",$K270)+3,LEN($K270)),""),"")</f>
      </c>
      <c r="AK270" t="s">
        <v>850</v>
      </c>
      <c r="AP270">
        <f>IFERROR(LEFT($K270,FIND(" - ",$K270)-1),$K270)</f>
      </c>
      <c r="AS270">
        <f>IF($CH270&gt;=1,INDEX($AQ:$AQ,$CG270+1),"")</f>
      </c>
      <c r="AT270">
        <f>IF($CH270&gt;=2,INDEX($AQ:$AQ,$CG270+2),"")</f>
      </c>
      <c r="AU270">
        <f>IF($CH270&gt;=3,INDEX($AQ:$AQ,$CG270+3),"")</f>
      </c>
      <c r="AV270">
        <f>IF($CH270&gt;=4,INDEX($AQ:$AQ,$CG270+4),"")</f>
      </c>
      <c r="AW270">
        <f>IF($CH270&gt;=5,INDEX($AQ:$AQ,$CG270+5),"")</f>
      </c>
      <c r="AX270">
        <f>IF($CH270&gt;=6,INDEX($AQ:$AQ,$CG270+6),"")</f>
      </c>
      <c r="AY270">
        <f>IF($CH270&gt;=7,INDEX($AQ:$AQ,$CG270+7),"")</f>
      </c>
      <c r="AZ270">
        <f>IF($CH270&gt;=8,INDEX($AQ:$AQ,$CG270+8),"")</f>
      </c>
      <c r="BA270">
        <f>IF($CH270&gt;=9,INDEX($AQ:$AQ,$CG270+9),"")</f>
      </c>
      <c r="BB270">
        <f>IF($CH270&gt;=10,INDEX($AQ:$AQ,$CG270+10),"")</f>
      </c>
      <c r="BC270">
        <f>IF($CH270&gt;=11,INDEX($AQ:$AQ,$CG270+11),"")</f>
      </c>
      <c r="BD270">
        <f>IF($CH270&gt;=12,INDEX($AQ:$AQ,$CG270+12),"")</f>
      </c>
      <c r="BE270">
        <f>IF($CH270&gt;=13,INDEX($AQ:$AQ,$CG270+13),"")</f>
      </c>
      <c r="BF270">
        <f>IF($CH270&gt;=14,INDEX($AQ:$AQ,$CG270+14),"")</f>
      </c>
      <c r="BG270">
        <f>IF($CH270&gt;=15,INDEX($AQ:$AQ,$CG270+15),"")</f>
      </c>
      <c r="BH270">
        <f>IF($CH270&gt;=16,INDEX($AQ:$AQ,$CG270+16),"")</f>
      </c>
      <c r="BI270">
        <f>IF($CH270&gt;=17,INDEX($AQ:$AQ,$CG270+17),"")</f>
      </c>
      <c r="BJ270">
        <f>IF($CH270&gt;=18,INDEX($AQ:$AQ,$CG270+18),"")</f>
      </c>
      <c r="BK270">
        <f>IF($CH270&gt;=19,INDEX($AQ:$AQ,$CG270+19),"")</f>
      </c>
      <c r="BL270">
        <f>IF($CH270&gt;=20,INDEX($AQ:$AQ,$CG270+20),"")</f>
      </c>
      <c r="BM270">
        <f>IF($CH270&gt;=21,INDEX($AQ:$AQ,$CG270+21),"")</f>
      </c>
      <c r="BN270">
        <f>IF($CH270&gt;=22,INDEX($AQ:$AQ,$CG270+22),"")</f>
      </c>
      <c r="BO270">
        <f>IF($CH270&gt;=23,INDEX($AQ:$AQ,$CG270+23),"")</f>
      </c>
      <c r="BP270">
        <f>IF($CH270&gt;=24,INDEX($AQ:$AQ,$CG270+24),"")</f>
      </c>
      <c r="BQ270">
        <f>IF($CH270&gt;=25,INDEX($AQ:$AQ,$CG270+25),"")</f>
      </c>
      <c r="BR270">
        <f>IF($CH270&gt;=26,INDEX($AQ:$AQ,$CG270+26),"")</f>
      </c>
      <c r="BS270">
        <f>IF($CH270&gt;=27,INDEX($AQ:$AQ,$CG270+27),"")</f>
      </c>
      <c r="BT270">
        <f>IF($CH270&gt;=28,INDEX($AQ:$AQ,$CG270+28),"")</f>
      </c>
      <c r="BU270">
        <f>IF($CH270&gt;=29,INDEX($AQ:$AQ,$CG270+29),"")</f>
      </c>
      <c r="BV270">
        <f>IF($CH270&gt;=30,INDEX($AQ:$AQ,$CG270+30),"")</f>
      </c>
      <c r="BW270">
        <f>IF($CH270&gt;=31,INDEX($AQ:$AQ,$CG270+31),"")</f>
      </c>
      <c r="BX270">
        <f>IF($CH270&gt;=32,INDEX($AQ:$AQ,$CG270+32),"")</f>
      </c>
      <c r="BY270">
        <f>IF($CH270&gt;=33,INDEX($AQ:$AQ,$CG270+33),"")</f>
      </c>
      <c r="BZ270">
        <f>IF($CH270&gt;=34,INDEX($AQ:$AQ,$CG270+34),"")</f>
      </c>
      <c r="CA270">
        <f>IF($CH270&gt;=35,INDEX($AQ:$AQ,$CG270+35),"")</f>
      </c>
      <c r="CB270">
        <f>IF($CH270&gt;=36,INDEX($AQ:$AQ,$CG270+36),"")</f>
      </c>
      <c r="CC270">
        <f>IF($CH270&gt;=37,INDEX($AQ:$AQ,$CG270+37),"")</f>
      </c>
      <c r="CD270">
        <f>IF($CH270&gt;=38,INDEX($AQ:$AQ,$CG270+38),"")</f>
      </c>
      <c r="CE270">
        <f>IF($CH270&gt;=39,INDEX($AQ:$AQ,$CG270+39),"")</f>
      </c>
      <c r="CF270">
        <f>IF($CH270&gt;=40,INDEX($AQ:$AQ,$CG270+40),"")</f>
      </c>
      <c r="CG270">
        <f>IFERROR(MATCH($AP270,$AQ$2:$AQ$134,0)+1,0)</f>
      </c>
      <c r="CH270">
        <f>IFERROR(INDEX($AR$2:$AR$134,MATCH($AP270,$AQ$2:$AQ$134,0)),0)</f>
      </c>
      <c r="CI270">
        <f>IFERROR(LEFT($L270,FIND(" - ",$L270)-1),$L270)</f>
      </c>
      <c r="CL270">
        <f>IF($DG270&gt;=1,INDEX($CJ:$CJ,$DF270+1),"")</f>
      </c>
      <c r="CM270">
        <f>IF($DG270&gt;=2,INDEX($CJ:$CJ,$DF270+2),"")</f>
      </c>
      <c r="CN270">
        <f>IF($DG270&gt;=3,INDEX($CJ:$CJ,$DF270+3),"")</f>
      </c>
      <c r="CO270">
        <f>IF($DG270&gt;=4,INDEX($CJ:$CJ,$DF270+4),"")</f>
      </c>
      <c r="CP270">
        <f>IF($DG270&gt;=5,INDEX($CJ:$CJ,$DF270+5),"")</f>
      </c>
      <c r="CQ270">
        <f>IF($DG270&gt;=6,INDEX($CJ:$CJ,$DF270+6),"")</f>
      </c>
      <c r="CR270">
        <f>IF($DG270&gt;=7,INDEX($CJ:$CJ,$DF270+7),"")</f>
      </c>
      <c r="CS270">
        <f>IF($DG270&gt;=8,INDEX($CJ:$CJ,$DF270+8),"")</f>
      </c>
      <c r="CT270">
        <f>IF($DG270&gt;=9,INDEX($CJ:$CJ,$DF270+9),"")</f>
      </c>
      <c r="CU270">
        <f>IF($DG270&gt;=10,INDEX($CJ:$CJ,$DF270+10),"")</f>
      </c>
      <c r="CV270">
        <f>IF($DG270&gt;=11,INDEX($CJ:$CJ,$DF270+11),"")</f>
      </c>
      <c r="CW270">
        <f>IF($DG270&gt;=12,INDEX($CJ:$CJ,$DF270+12),"")</f>
      </c>
      <c r="CX270">
        <f>IF($DG270&gt;=13,INDEX($CJ:$CJ,$DF270+13),"")</f>
      </c>
      <c r="CY270">
        <f>IF($DG270&gt;=14,INDEX($CJ:$CJ,$DF270+14),"")</f>
      </c>
      <c r="CZ270">
        <f>IF($DG270&gt;=15,INDEX($CJ:$CJ,$DF270+15),"")</f>
      </c>
      <c r="DA270">
        <f>IF($DG270&gt;=16,INDEX($CJ:$CJ,$DF270+16),"")</f>
      </c>
      <c r="DB270">
        <f>IF($DG270&gt;=17,INDEX($CJ:$CJ,$DF270+17),"")</f>
      </c>
      <c r="DC270">
        <f>IF($DG270&gt;=18,INDEX($CJ:$CJ,$DF270+18),"")</f>
      </c>
      <c r="DD270">
        <f>IF($DG270&gt;=19,INDEX($CJ:$CJ,$DF270+19),"")</f>
      </c>
      <c r="DE270">
        <f>IF($DG270&gt;=20,INDEX($CJ:$CJ,$DF270+20),"")</f>
      </c>
      <c r="DF270">
        <f>IFERROR(MATCH($CI270,$CJ$2:$CJ$263,0)+1,0)</f>
      </c>
      <c r="DG270">
        <f>IFERROR(INDEX($CK$2:$CK$263,MATCH($CI270,$CJ$2:$CJ$263,0)),0)</f>
      </c>
      <c r="DH270">
        <f>IFERROR(INDEX($AO:$AO,MATCH($N270,$AN:$AN,0))&amp;"","")</f>
      </c>
      <c r="DL270">
        <f>IF($GO270&gt;=1,INDEX($DI:$DI,$GN270+1),"")</f>
      </c>
      <c r="DM270">
        <f>IF($GO270&gt;=2,INDEX($DI:$DI,$GN270+2),"")</f>
      </c>
      <c r="DN270">
        <f>IF($GO270&gt;=3,INDEX($DI:$DI,$GN270+3),"")</f>
      </c>
      <c r="DO270">
        <f>IF($GO270&gt;=4,INDEX($DI:$DI,$GN270+4),"")</f>
      </c>
      <c r="DP270">
        <f>IF($GO270&gt;=5,INDEX($DI:$DI,$GN270+5),"")</f>
      </c>
      <c r="DQ270">
        <f>IF($GO270&gt;=6,INDEX($DI:$DI,$GN270+6),"")</f>
      </c>
      <c r="DR270">
        <f>IF($GO270&gt;=7,INDEX($DI:$DI,$GN270+7),"")</f>
      </c>
      <c r="DS270">
        <f>IF($GO270&gt;=8,INDEX($DI:$DI,$GN270+8),"")</f>
      </c>
      <c r="DT270">
        <f>IF($GO270&gt;=9,INDEX($DI:$DI,$GN270+9),"")</f>
      </c>
      <c r="DU270">
        <f>IF($GO270&gt;=10,INDEX($DI:$DI,$GN270+10),"")</f>
      </c>
      <c r="DV270">
        <f>IF($GO270&gt;=11,INDEX($DI:$DI,$GN270+11),"")</f>
      </c>
      <c r="DW270">
        <f>IF($GO270&gt;=12,INDEX($DI:$DI,$GN270+12),"")</f>
      </c>
      <c r="DX270">
        <f>IF($GO270&gt;=13,INDEX($DI:$DI,$GN270+13),"")</f>
      </c>
      <c r="DY270">
        <f>IF($GO270&gt;=14,INDEX($DI:$DI,$GN270+14),"")</f>
      </c>
      <c r="DZ270">
        <f>IF($GO270&gt;=15,INDEX($DI:$DI,$GN270+15),"")</f>
      </c>
      <c r="EA270">
        <f>IF($GO270&gt;=16,INDEX($DI:$DI,$GN270+16),"")</f>
      </c>
      <c r="EB270">
        <f>IF($GO270&gt;=17,INDEX($DI:$DI,$GN270+17),"")</f>
      </c>
      <c r="EC270">
        <f>IF($GO270&gt;=18,INDEX($DI:$DI,$GN270+18),"")</f>
      </c>
      <c r="ED270">
        <f>IF($GO270&gt;=19,INDEX($DI:$DI,$GN270+19),"")</f>
      </c>
      <c r="EE270">
        <f>IF($GO270&gt;=20,INDEX($DI:$DI,$GN270+20),"")</f>
      </c>
      <c r="EF270">
        <f>IF($GO270&gt;=21,INDEX($DI:$DI,$GN270+21),"")</f>
      </c>
      <c r="EG270">
        <f>IF($GO270&gt;=22,INDEX($DI:$DI,$GN270+22),"")</f>
      </c>
      <c r="EH270">
        <f>IF($GO270&gt;=23,INDEX($DI:$DI,$GN270+23),"")</f>
      </c>
      <c r="EI270">
        <f>IF($GO270&gt;=24,INDEX($DI:$DI,$GN270+24),"")</f>
      </c>
      <c r="EJ270">
        <f>IF($GO270&gt;=25,INDEX($DI:$DI,$GN270+25),"")</f>
      </c>
      <c r="EK270">
        <f>IF($GO270&gt;=26,INDEX($DI:$DI,$GN270+26),"")</f>
      </c>
      <c r="EL270">
        <f>IF($GO270&gt;=27,INDEX($DI:$DI,$GN270+27),"")</f>
      </c>
      <c r="EM270">
        <f>IF($GO270&gt;=28,INDEX($DI:$DI,$GN270+28),"")</f>
      </c>
      <c r="EN270">
        <f>IF($GO270&gt;=29,INDEX($DI:$DI,$GN270+29),"")</f>
      </c>
      <c r="EO270">
        <f>IF($GO270&gt;=30,INDEX($DI:$DI,$GN270+30),"")</f>
      </c>
      <c r="EP270">
        <f>IF($GO270&gt;=31,INDEX($DI:$DI,$GN270+31),"")</f>
      </c>
      <c r="EQ270">
        <f>IF($GO270&gt;=32,INDEX($DI:$DI,$GN270+32),"")</f>
      </c>
      <c r="ER270">
        <f>IF($GO270&gt;=33,INDEX($DI:$DI,$GN270+33),"")</f>
      </c>
      <c r="ES270">
        <f>IF($GO270&gt;=34,INDEX($DI:$DI,$GN270+34),"")</f>
      </c>
      <c r="ET270">
        <f>IF($GO270&gt;=35,INDEX($DI:$DI,$GN270+35),"")</f>
      </c>
      <c r="EU270">
        <f>IF($GO270&gt;=36,INDEX($DI:$DI,$GN270+36),"")</f>
      </c>
      <c r="EV270">
        <f>IF($GO270&gt;=37,INDEX($DI:$DI,$GN270+37),"")</f>
      </c>
      <c r="EW270">
        <f>IF($GO270&gt;=38,INDEX($DI:$DI,$GN270+38),"")</f>
      </c>
      <c r="EX270">
        <f>IF($GO270&gt;=39,INDEX($DI:$DI,$GN270+39),"")</f>
      </c>
      <c r="EY270">
        <f>IF($GO270&gt;=40,INDEX($DI:$DI,$GN270+40),"")</f>
      </c>
      <c r="EZ270">
        <f>IF($GO270&gt;=1,INDEX($DJ:$DJ,$GN270+1),"")</f>
      </c>
      <c r="FA270">
        <f>IF($GO270&gt;=2,INDEX($DJ:$DJ,$GN270+2),"")</f>
      </c>
      <c r="FB270">
        <f>IF($GO270&gt;=3,INDEX($DJ:$DJ,$GN270+3),"")</f>
      </c>
      <c r="FC270">
        <f>IF($GO270&gt;=4,INDEX($DJ:$DJ,$GN270+4),"")</f>
      </c>
      <c r="FD270">
        <f>IF($GO270&gt;=5,INDEX($DJ:$DJ,$GN270+5),"")</f>
      </c>
      <c r="FE270">
        <f>IF($GO270&gt;=6,INDEX($DJ:$DJ,$GN270+6),"")</f>
      </c>
      <c r="FF270">
        <f>IF($GO270&gt;=7,INDEX($DJ:$DJ,$GN270+7),"")</f>
      </c>
      <c r="FG270">
        <f>IF($GO270&gt;=8,INDEX($DJ:$DJ,$GN270+8),"")</f>
      </c>
      <c r="FH270">
        <f>IF($GO270&gt;=9,INDEX($DJ:$DJ,$GN270+9),"")</f>
      </c>
      <c r="FI270">
        <f>IF($GO270&gt;=10,INDEX($DJ:$DJ,$GN270+10),"")</f>
      </c>
      <c r="FJ270">
        <f>IF($GO270&gt;=11,INDEX($DJ:$DJ,$GN270+11),"")</f>
      </c>
      <c r="FK270">
        <f>IF($GO270&gt;=12,INDEX($DJ:$DJ,$GN270+12),"")</f>
      </c>
      <c r="FL270">
        <f>IF($GO270&gt;=13,INDEX($DJ:$DJ,$GN270+13),"")</f>
      </c>
      <c r="FM270">
        <f>IF($GO270&gt;=14,INDEX($DJ:$DJ,$GN270+14),"")</f>
      </c>
      <c r="FN270">
        <f>IF($GO270&gt;=15,INDEX($DJ:$DJ,$GN270+15),"")</f>
      </c>
      <c r="FO270">
        <f>IF($GO270&gt;=16,INDEX($DJ:$DJ,$GN270+16),"")</f>
      </c>
      <c r="FP270">
        <f>IF($GO270&gt;=17,INDEX($DJ:$DJ,$GN270+17),"")</f>
      </c>
      <c r="FQ270">
        <f>IF($GO270&gt;=18,INDEX($DJ:$DJ,$GN270+18),"")</f>
      </c>
      <c r="FR270">
        <f>IF($GO270&gt;=19,INDEX($DJ:$DJ,$GN270+19),"")</f>
      </c>
      <c r="FS270">
        <f>IF($GO270&gt;=20,INDEX($DJ:$DJ,$GN270+20),"")</f>
      </c>
      <c r="FT270">
        <f>IF($GO270&gt;=21,INDEX($DJ:$DJ,$GN270+21),"")</f>
      </c>
      <c r="FU270">
        <f>IF($GO270&gt;=22,INDEX($DJ:$DJ,$GN270+22),"")</f>
      </c>
      <c r="FV270">
        <f>IF($GO270&gt;=23,INDEX($DJ:$DJ,$GN270+23),"")</f>
      </c>
      <c r="FW270">
        <f>IF($GO270&gt;=24,INDEX($DJ:$DJ,$GN270+24),"")</f>
      </c>
      <c r="FX270">
        <f>IF($GO270&gt;=25,INDEX($DJ:$DJ,$GN270+25),"")</f>
      </c>
      <c r="FY270">
        <f>IF($GO270&gt;=26,INDEX($DJ:$DJ,$GN270+26),"")</f>
      </c>
      <c r="FZ270">
        <f>IF($GO270&gt;=27,INDEX($DJ:$DJ,$GN270+27),"")</f>
      </c>
      <c r="GA270">
        <f>IF($GO270&gt;=28,INDEX($DJ:$DJ,$GN270+28),"")</f>
      </c>
      <c r="GB270">
        <f>IF($GO270&gt;=29,INDEX($DJ:$DJ,$GN270+29),"")</f>
      </c>
      <c r="GC270">
        <f>IF($GO270&gt;=30,INDEX($DJ:$DJ,$GN270+30),"")</f>
      </c>
      <c r="GD270">
        <f>IF($GO270&gt;=31,INDEX($DJ:$DJ,$GN270+31),"")</f>
      </c>
      <c r="GE270">
        <f>IF($GO270&gt;=32,INDEX($DJ:$DJ,$GN270+32),"")</f>
      </c>
      <c r="GF270">
        <f>IF($GO270&gt;=33,INDEX($DJ:$DJ,$GN270+33),"")</f>
      </c>
      <c r="GG270">
        <f>IF($GO270&gt;=34,INDEX($DJ:$DJ,$GN270+34),"")</f>
      </c>
      <c r="GH270">
        <f>IF($GO270&gt;=35,INDEX($DJ:$DJ,$GN270+35),"")</f>
      </c>
      <c r="GI270">
        <f>IF($GO270&gt;=36,INDEX($DJ:$DJ,$GN270+36),"")</f>
      </c>
      <c r="GJ270">
        <f>IF($GO270&gt;=37,INDEX($DJ:$DJ,$GN270+37),"")</f>
      </c>
      <c r="GK270">
        <f>IF($GO270&gt;=38,INDEX($DJ:$DJ,$GN270+38),"")</f>
      </c>
      <c r="GL270">
        <f>IF($GO270&gt;=39,INDEX($DJ:$DJ,$GN270+39),"")</f>
      </c>
      <c r="GM270">
        <f>IF($GO270&gt;=40,INDEX($DJ:$DJ,$GN270+40),"")</f>
      </c>
      <c r="GN270">
        <f>IFERROR(MATCH($DH270,$DI$2:$DI$148,0)+1,0)</f>
      </c>
      <c r="GO270">
        <f>IFERROR(INDEX($DK$2:$DK$148,MATCH($DH270,$DI$2:$DI$148,0)),0)</f>
      </c>
      <c r="GP270">
        <f>IFERROR(MATCH($Y270,$DL$270:$EY$270,0),0)</f>
      </c>
      <c r="GQ270">
        <f>IF($GP270&gt;0,INDEX($EZ$270:$GM$270,$GP270),"")</f>
      </c>
      <c r="GR270" t="s">
        <v>261</v>
      </c>
      <c r="GS270">
        <v>1</v>
      </c>
      <c r="GT270">
        <f>IF($JC270&gt;=1,INDEX($GR:$GR,$JB270+1),"")</f>
      </c>
      <c r="GU270">
        <f>IF($JC270&gt;=2,INDEX($GR:$GR,$JB270+2),"")</f>
      </c>
      <c r="GV270">
        <f>IF($JC270&gt;=3,INDEX($GR:$GR,$JB270+3),"")</f>
      </c>
      <c r="GW270">
        <f>IF($JC270&gt;=4,INDEX($GR:$GR,$JB270+4),"")</f>
      </c>
      <c r="GX270">
        <f>IF($JC270&gt;=5,INDEX($GR:$GR,$JB270+5),"")</f>
      </c>
      <c r="GY270">
        <f>IF($JC270&gt;=6,INDEX($GR:$GR,$JB270+6),"")</f>
      </c>
      <c r="GZ270">
        <f>IF($JC270&gt;=7,INDEX($GR:$GR,$JB270+7),"")</f>
      </c>
      <c r="HA270">
        <f>IF($JC270&gt;=8,INDEX($GR:$GR,$JB270+8),"")</f>
      </c>
      <c r="HB270">
        <f>IF($JC270&gt;=9,INDEX($GR:$GR,$JB270+9),"")</f>
      </c>
      <c r="HC270">
        <f>IF($JC270&gt;=10,INDEX($GR:$GR,$JB270+10),"")</f>
      </c>
      <c r="HD270">
        <f>IF($JC270&gt;=11,INDEX($GR:$GR,$JB270+11),"")</f>
      </c>
      <c r="HE270">
        <f>IF($JC270&gt;=12,INDEX($GR:$GR,$JB270+12),"")</f>
      </c>
      <c r="HF270">
        <f>IF($JC270&gt;=13,INDEX($GR:$GR,$JB270+13),"")</f>
      </c>
      <c r="HG270">
        <f>IF($JC270&gt;=14,INDEX($GR:$GR,$JB270+14),"")</f>
      </c>
      <c r="HH270">
        <f>IF($JC270&gt;=15,INDEX($GR:$GR,$JB270+15),"")</f>
      </c>
      <c r="HI270">
        <f>IF($JC270&gt;=16,INDEX($GR:$GR,$JB270+16),"")</f>
      </c>
      <c r="HJ270">
        <f>IF($JC270&gt;=17,INDEX($GR:$GR,$JB270+17),"")</f>
      </c>
      <c r="HK270">
        <f>IF($JC270&gt;=18,INDEX($GR:$GR,$JB270+18),"")</f>
      </c>
      <c r="HL270">
        <f>IF($JC270&gt;=19,INDEX($GR:$GR,$JB270+19),"")</f>
      </c>
      <c r="HM270">
        <f>IF($JC270&gt;=20,INDEX($GR:$GR,$JB270+20),"")</f>
      </c>
      <c r="HN270">
        <f>IF($JC270&gt;=21,INDEX($GR:$GR,$JB270+21),"")</f>
      </c>
      <c r="HO270">
        <f>IF($JC270&gt;=22,INDEX($GR:$GR,$JB270+22),"")</f>
      </c>
      <c r="HP270">
        <f>IF($JC270&gt;=23,INDEX($GR:$GR,$JB270+23),"")</f>
      </c>
      <c r="HQ270">
        <f>IF($JC270&gt;=24,INDEX($GR:$GR,$JB270+24),"")</f>
      </c>
      <c r="HR270">
        <f>IF($JC270&gt;=25,INDEX($GR:$GR,$JB270+25),"")</f>
      </c>
      <c r="HS270">
        <f>IF($JC270&gt;=26,INDEX($GR:$GR,$JB270+26),"")</f>
      </c>
      <c r="HT270">
        <f>IF($JC270&gt;=27,INDEX($GR:$GR,$JB270+27),"")</f>
      </c>
      <c r="HU270">
        <f>IF($JC270&gt;=28,INDEX($GR:$GR,$JB270+28),"")</f>
      </c>
      <c r="HV270">
        <f>IF($JC270&gt;=29,INDEX($GR:$GR,$JB270+29),"")</f>
      </c>
      <c r="HW270">
        <f>IF($JC270&gt;=30,INDEX($GR:$GR,$JB270+30),"")</f>
      </c>
      <c r="HX270">
        <f>IF($JC270&gt;=31,INDEX($GR:$GR,$JB270+31),"")</f>
      </c>
      <c r="HY270">
        <f>IF($JC270&gt;=32,INDEX($GR:$GR,$JB270+32),"")</f>
      </c>
      <c r="HZ270">
        <f>IF($JC270&gt;=33,INDEX($GR:$GR,$JB270+33),"")</f>
      </c>
      <c r="IA270">
        <f>IF($JC270&gt;=34,INDEX($GR:$GR,$JB270+34),"")</f>
      </c>
      <c r="IB270">
        <f>IF($JC270&gt;=35,INDEX($GR:$GR,$JB270+35),"")</f>
      </c>
      <c r="IC270">
        <f>IF($JC270&gt;=36,INDEX($GR:$GR,$JB270+36),"")</f>
      </c>
      <c r="ID270">
        <f>IF($JC270&gt;=37,INDEX($GR:$GR,$JB270+37),"")</f>
      </c>
      <c r="IE270">
        <f>IF($JC270&gt;=38,INDEX($GR:$GR,$JB270+38),"")</f>
      </c>
      <c r="IF270">
        <f>IF($JC270&gt;=39,INDEX($GR:$GR,$JB270+39),"")</f>
      </c>
      <c r="IG270">
        <f>IF($JC270&gt;=40,INDEX($GR:$GR,$JB270+40),"")</f>
      </c>
      <c r="IH270">
        <f>IF($JC270&gt;=41,INDEX($GR:$GR,$JB270+41),"")</f>
      </c>
      <c r="II270">
        <f>IF($JC270&gt;=42,INDEX($GR:$GR,$JB270+42),"")</f>
      </c>
      <c r="IJ270">
        <f>IF($JC270&gt;=43,INDEX($GR:$GR,$JB270+43),"")</f>
      </c>
      <c r="IK270">
        <f>IF($JC270&gt;=44,INDEX($GR:$GR,$JB270+44),"")</f>
      </c>
      <c r="IL270">
        <f>IF($JC270&gt;=45,INDEX($GR:$GR,$JB270+45),"")</f>
      </c>
      <c r="IM270">
        <f>IF($JC270&gt;=46,INDEX($GR:$GR,$JB270+46),"")</f>
      </c>
      <c r="IN270">
        <f>IF($JC270&gt;=47,INDEX($GR:$GR,$JB270+47),"")</f>
      </c>
      <c r="IO270">
        <f>IF($JC270&gt;=48,INDEX($GR:$GR,$JB270+48),"")</f>
      </c>
      <c r="IP270">
        <f>IF($JC270&gt;=49,INDEX($GR:$GR,$JB270+49),"")</f>
      </c>
      <c r="IQ270">
        <f>IF($JC270&gt;=50,INDEX($GR:$GR,$JB270+50),"")</f>
      </c>
      <c r="IR270">
        <f>IF($JC270&gt;=51,INDEX($GR:$GR,$JB270+51),"")</f>
      </c>
      <c r="IS270">
        <f>IF($JC270&gt;=52,INDEX($GR:$GR,$JB270+52),"")</f>
      </c>
      <c r="IT270">
        <f>IF($JC270&gt;=53,INDEX($GR:$GR,$JB270+53),"")</f>
      </c>
      <c r="IU270">
        <f>IF($JC270&gt;=54,INDEX($GR:$GR,$JB270+54),"")</f>
      </c>
      <c r="IV270">
        <f>IF($JC270&gt;=55,INDEX($GR:$GR,$JB270+55),"")</f>
      </c>
      <c r="IW270">
        <f>IF($JC270&gt;=56,INDEX($GR:$GR,$JB270+56),"")</f>
      </c>
      <c r="IX270">
        <f>IF($JC270&gt;=57,INDEX($GR:$GR,$JB270+57),"")</f>
      </c>
      <c r="IY270">
        <f>IF($JC270&gt;=58,INDEX($GR:$GR,$JB270+58),"")</f>
      </c>
      <c r="IZ270">
        <f>IF($JC270&gt;=59,INDEX($GR:$GR,$JB270+59),"")</f>
      </c>
      <c r="JA270">
        <f>IF($JC270&gt;=60,INDEX($GR:$GR,$JB270+60),"")</f>
      </c>
      <c r="JB270">
        <f>IFERROR(MATCH($GQ270,$GR$2:$GR$324,0)+1,0)</f>
      </c>
      <c r="JC270">
        <f>IFERROR(INDEX($GS$2:$GS$324,MATCH($GQ270,$GR$2:$GR$324,0)),0)</f>
      </c>
      <c r="JD270" t="s">
        <v>40</v>
      </c>
      <c r="JE270" t="s">
        <v>40</v>
      </c>
    </row>
    <row r="271" spans="1:265" x14ac:dyDescent="0.25">
      <c r="Q271">
        <f>IF(OR($T271="",$P271=""),"",IFERROR($T271/$P271,0))</f>
      </c>
      <c r="R271">
        <f>IF($T271="","",
SUM($S271,$U271,$Z271,$V271,$X271)*
(1-IF($AA271="",0,VALUE($AA271)/100)))</f>
      </c>
      <c r="S271">
        <f>IF($T271="","",$T271)</f>
      </c>
      <c r="U271">
        <f>IF($T271="","",
IF($N271="","",
IF(ISNUMBER(SEARCH("exempt",LOWER($N271))),0,
$T271*(VALUE(SUBSTITUTE($N271,"%",""))/100))))</f>
      </c>
      <c r="AB271">
        <f>IFERROR(IF(FIND(" - ",$K271)&gt;0,MID($K271,FIND(" - ",$K271)+3,LEN($K271)),""),"")</f>
      </c>
      <c r="AK271" t="s">
        <v>851</v>
      </c>
      <c r="AP271">
        <f>IFERROR(LEFT($K271,FIND(" - ",$K271)-1),$K271)</f>
      </c>
      <c r="AS271">
        <f>IF($CH271&gt;=1,INDEX($AQ:$AQ,$CG271+1),"")</f>
      </c>
      <c r="AT271">
        <f>IF($CH271&gt;=2,INDEX($AQ:$AQ,$CG271+2),"")</f>
      </c>
      <c r="AU271">
        <f>IF($CH271&gt;=3,INDEX($AQ:$AQ,$CG271+3),"")</f>
      </c>
      <c r="AV271">
        <f>IF($CH271&gt;=4,INDEX($AQ:$AQ,$CG271+4),"")</f>
      </c>
      <c r="AW271">
        <f>IF($CH271&gt;=5,INDEX($AQ:$AQ,$CG271+5),"")</f>
      </c>
      <c r="AX271">
        <f>IF($CH271&gt;=6,INDEX($AQ:$AQ,$CG271+6),"")</f>
      </c>
      <c r="AY271">
        <f>IF($CH271&gt;=7,INDEX($AQ:$AQ,$CG271+7),"")</f>
      </c>
      <c r="AZ271">
        <f>IF($CH271&gt;=8,INDEX($AQ:$AQ,$CG271+8),"")</f>
      </c>
      <c r="BA271">
        <f>IF($CH271&gt;=9,INDEX($AQ:$AQ,$CG271+9),"")</f>
      </c>
      <c r="BB271">
        <f>IF($CH271&gt;=10,INDEX($AQ:$AQ,$CG271+10),"")</f>
      </c>
      <c r="BC271">
        <f>IF($CH271&gt;=11,INDEX($AQ:$AQ,$CG271+11),"")</f>
      </c>
      <c r="BD271">
        <f>IF($CH271&gt;=12,INDEX($AQ:$AQ,$CG271+12),"")</f>
      </c>
      <c r="BE271">
        <f>IF($CH271&gt;=13,INDEX($AQ:$AQ,$CG271+13),"")</f>
      </c>
      <c r="BF271">
        <f>IF($CH271&gt;=14,INDEX($AQ:$AQ,$CG271+14),"")</f>
      </c>
      <c r="BG271">
        <f>IF($CH271&gt;=15,INDEX($AQ:$AQ,$CG271+15),"")</f>
      </c>
      <c r="BH271">
        <f>IF($CH271&gt;=16,INDEX($AQ:$AQ,$CG271+16),"")</f>
      </c>
      <c r="BI271">
        <f>IF($CH271&gt;=17,INDEX($AQ:$AQ,$CG271+17),"")</f>
      </c>
      <c r="BJ271">
        <f>IF($CH271&gt;=18,INDEX($AQ:$AQ,$CG271+18),"")</f>
      </c>
      <c r="BK271">
        <f>IF($CH271&gt;=19,INDEX($AQ:$AQ,$CG271+19),"")</f>
      </c>
      <c r="BL271">
        <f>IF($CH271&gt;=20,INDEX($AQ:$AQ,$CG271+20),"")</f>
      </c>
      <c r="BM271">
        <f>IF($CH271&gt;=21,INDEX($AQ:$AQ,$CG271+21),"")</f>
      </c>
      <c r="BN271">
        <f>IF($CH271&gt;=22,INDEX($AQ:$AQ,$CG271+22),"")</f>
      </c>
      <c r="BO271">
        <f>IF($CH271&gt;=23,INDEX($AQ:$AQ,$CG271+23),"")</f>
      </c>
      <c r="BP271">
        <f>IF($CH271&gt;=24,INDEX($AQ:$AQ,$CG271+24),"")</f>
      </c>
      <c r="BQ271">
        <f>IF($CH271&gt;=25,INDEX($AQ:$AQ,$CG271+25),"")</f>
      </c>
      <c r="BR271">
        <f>IF($CH271&gt;=26,INDEX($AQ:$AQ,$CG271+26),"")</f>
      </c>
      <c r="BS271">
        <f>IF($CH271&gt;=27,INDEX($AQ:$AQ,$CG271+27),"")</f>
      </c>
      <c r="BT271">
        <f>IF($CH271&gt;=28,INDEX($AQ:$AQ,$CG271+28),"")</f>
      </c>
      <c r="BU271">
        <f>IF($CH271&gt;=29,INDEX($AQ:$AQ,$CG271+29),"")</f>
      </c>
      <c r="BV271">
        <f>IF($CH271&gt;=30,INDEX($AQ:$AQ,$CG271+30),"")</f>
      </c>
      <c r="BW271">
        <f>IF($CH271&gt;=31,INDEX($AQ:$AQ,$CG271+31),"")</f>
      </c>
      <c r="BX271">
        <f>IF($CH271&gt;=32,INDEX($AQ:$AQ,$CG271+32),"")</f>
      </c>
      <c r="BY271">
        <f>IF($CH271&gt;=33,INDEX($AQ:$AQ,$CG271+33),"")</f>
      </c>
      <c r="BZ271">
        <f>IF($CH271&gt;=34,INDEX($AQ:$AQ,$CG271+34),"")</f>
      </c>
      <c r="CA271">
        <f>IF($CH271&gt;=35,INDEX($AQ:$AQ,$CG271+35),"")</f>
      </c>
      <c r="CB271">
        <f>IF($CH271&gt;=36,INDEX($AQ:$AQ,$CG271+36),"")</f>
      </c>
      <c r="CC271">
        <f>IF($CH271&gt;=37,INDEX($AQ:$AQ,$CG271+37),"")</f>
      </c>
      <c r="CD271">
        <f>IF($CH271&gt;=38,INDEX($AQ:$AQ,$CG271+38),"")</f>
      </c>
      <c r="CE271">
        <f>IF($CH271&gt;=39,INDEX($AQ:$AQ,$CG271+39),"")</f>
      </c>
      <c r="CF271">
        <f>IF($CH271&gt;=40,INDEX($AQ:$AQ,$CG271+40),"")</f>
      </c>
      <c r="CG271">
        <f>IFERROR(MATCH($AP271,$AQ$2:$AQ$134,0)+1,0)</f>
      </c>
      <c r="CH271">
        <f>IFERROR(INDEX($AR$2:$AR$134,MATCH($AP271,$AQ$2:$AQ$134,0)),0)</f>
      </c>
      <c r="CI271">
        <f>IFERROR(LEFT($L271,FIND(" - ",$L271)-1),$L271)</f>
      </c>
      <c r="CL271">
        <f>IF($DG271&gt;=1,INDEX($CJ:$CJ,$DF271+1),"")</f>
      </c>
      <c r="CM271">
        <f>IF($DG271&gt;=2,INDEX($CJ:$CJ,$DF271+2),"")</f>
      </c>
      <c r="CN271">
        <f>IF($DG271&gt;=3,INDEX($CJ:$CJ,$DF271+3),"")</f>
      </c>
      <c r="CO271">
        <f>IF($DG271&gt;=4,INDEX($CJ:$CJ,$DF271+4),"")</f>
      </c>
      <c r="CP271">
        <f>IF($DG271&gt;=5,INDEX($CJ:$CJ,$DF271+5),"")</f>
      </c>
      <c r="CQ271">
        <f>IF($DG271&gt;=6,INDEX($CJ:$CJ,$DF271+6),"")</f>
      </c>
      <c r="CR271">
        <f>IF($DG271&gt;=7,INDEX($CJ:$CJ,$DF271+7),"")</f>
      </c>
      <c r="CS271">
        <f>IF($DG271&gt;=8,INDEX($CJ:$CJ,$DF271+8),"")</f>
      </c>
      <c r="CT271">
        <f>IF($DG271&gt;=9,INDEX($CJ:$CJ,$DF271+9),"")</f>
      </c>
      <c r="CU271">
        <f>IF($DG271&gt;=10,INDEX($CJ:$CJ,$DF271+10),"")</f>
      </c>
      <c r="CV271">
        <f>IF($DG271&gt;=11,INDEX($CJ:$CJ,$DF271+11),"")</f>
      </c>
      <c r="CW271">
        <f>IF($DG271&gt;=12,INDEX($CJ:$CJ,$DF271+12),"")</f>
      </c>
      <c r="CX271">
        <f>IF($DG271&gt;=13,INDEX($CJ:$CJ,$DF271+13),"")</f>
      </c>
      <c r="CY271">
        <f>IF($DG271&gt;=14,INDEX($CJ:$CJ,$DF271+14),"")</f>
      </c>
      <c r="CZ271">
        <f>IF($DG271&gt;=15,INDEX($CJ:$CJ,$DF271+15),"")</f>
      </c>
      <c r="DA271">
        <f>IF($DG271&gt;=16,INDEX($CJ:$CJ,$DF271+16),"")</f>
      </c>
      <c r="DB271">
        <f>IF($DG271&gt;=17,INDEX($CJ:$CJ,$DF271+17),"")</f>
      </c>
      <c r="DC271">
        <f>IF($DG271&gt;=18,INDEX($CJ:$CJ,$DF271+18),"")</f>
      </c>
      <c r="DD271">
        <f>IF($DG271&gt;=19,INDEX($CJ:$CJ,$DF271+19),"")</f>
      </c>
      <c r="DE271">
        <f>IF($DG271&gt;=20,INDEX($CJ:$CJ,$DF271+20),"")</f>
      </c>
      <c r="DF271">
        <f>IFERROR(MATCH($CI271,$CJ$2:$CJ$263,0)+1,0)</f>
      </c>
      <c r="DG271">
        <f>IFERROR(INDEX($CK$2:$CK$263,MATCH($CI271,$CJ$2:$CJ$263,0)),0)</f>
      </c>
      <c r="DH271">
        <f>IFERROR(INDEX($AO:$AO,MATCH($N271,$AN:$AN,0))&amp;"","")</f>
      </c>
      <c r="DL271">
        <f>IF($GO271&gt;=1,INDEX($DI:$DI,$GN271+1),"")</f>
      </c>
      <c r="DM271">
        <f>IF($GO271&gt;=2,INDEX($DI:$DI,$GN271+2),"")</f>
      </c>
      <c r="DN271">
        <f>IF($GO271&gt;=3,INDEX($DI:$DI,$GN271+3),"")</f>
      </c>
      <c r="DO271">
        <f>IF($GO271&gt;=4,INDEX($DI:$DI,$GN271+4),"")</f>
      </c>
      <c r="DP271">
        <f>IF($GO271&gt;=5,INDEX($DI:$DI,$GN271+5),"")</f>
      </c>
      <c r="DQ271">
        <f>IF($GO271&gt;=6,INDEX($DI:$DI,$GN271+6),"")</f>
      </c>
      <c r="DR271">
        <f>IF($GO271&gt;=7,INDEX($DI:$DI,$GN271+7),"")</f>
      </c>
      <c r="DS271">
        <f>IF($GO271&gt;=8,INDEX($DI:$DI,$GN271+8),"")</f>
      </c>
      <c r="DT271">
        <f>IF($GO271&gt;=9,INDEX($DI:$DI,$GN271+9),"")</f>
      </c>
      <c r="DU271">
        <f>IF($GO271&gt;=10,INDEX($DI:$DI,$GN271+10),"")</f>
      </c>
      <c r="DV271">
        <f>IF($GO271&gt;=11,INDEX($DI:$DI,$GN271+11),"")</f>
      </c>
      <c r="DW271">
        <f>IF($GO271&gt;=12,INDEX($DI:$DI,$GN271+12),"")</f>
      </c>
      <c r="DX271">
        <f>IF($GO271&gt;=13,INDEX($DI:$DI,$GN271+13),"")</f>
      </c>
      <c r="DY271">
        <f>IF($GO271&gt;=14,INDEX($DI:$DI,$GN271+14),"")</f>
      </c>
      <c r="DZ271">
        <f>IF($GO271&gt;=15,INDEX($DI:$DI,$GN271+15),"")</f>
      </c>
      <c r="EA271">
        <f>IF($GO271&gt;=16,INDEX($DI:$DI,$GN271+16),"")</f>
      </c>
      <c r="EB271">
        <f>IF($GO271&gt;=17,INDEX($DI:$DI,$GN271+17),"")</f>
      </c>
      <c r="EC271">
        <f>IF($GO271&gt;=18,INDEX($DI:$DI,$GN271+18),"")</f>
      </c>
      <c r="ED271">
        <f>IF($GO271&gt;=19,INDEX($DI:$DI,$GN271+19),"")</f>
      </c>
      <c r="EE271">
        <f>IF($GO271&gt;=20,INDEX($DI:$DI,$GN271+20),"")</f>
      </c>
      <c r="EF271">
        <f>IF($GO271&gt;=21,INDEX($DI:$DI,$GN271+21),"")</f>
      </c>
      <c r="EG271">
        <f>IF($GO271&gt;=22,INDEX($DI:$DI,$GN271+22),"")</f>
      </c>
      <c r="EH271">
        <f>IF($GO271&gt;=23,INDEX($DI:$DI,$GN271+23),"")</f>
      </c>
      <c r="EI271">
        <f>IF($GO271&gt;=24,INDEX($DI:$DI,$GN271+24),"")</f>
      </c>
      <c r="EJ271">
        <f>IF($GO271&gt;=25,INDEX($DI:$DI,$GN271+25),"")</f>
      </c>
      <c r="EK271">
        <f>IF($GO271&gt;=26,INDEX($DI:$DI,$GN271+26),"")</f>
      </c>
      <c r="EL271">
        <f>IF($GO271&gt;=27,INDEX($DI:$DI,$GN271+27),"")</f>
      </c>
      <c r="EM271">
        <f>IF($GO271&gt;=28,INDEX($DI:$DI,$GN271+28),"")</f>
      </c>
      <c r="EN271">
        <f>IF($GO271&gt;=29,INDEX($DI:$DI,$GN271+29),"")</f>
      </c>
      <c r="EO271">
        <f>IF($GO271&gt;=30,INDEX($DI:$DI,$GN271+30),"")</f>
      </c>
      <c r="EP271">
        <f>IF($GO271&gt;=31,INDEX($DI:$DI,$GN271+31),"")</f>
      </c>
      <c r="EQ271">
        <f>IF($GO271&gt;=32,INDEX($DI:$DI,$GN271+32),"")</f>
      </c>
      <c r="ER271">
        <f>IF($GO271&gt;=33,INDEX($DI:$DI,$GN271+33),"")</f>
      </c>
      <c r="ES271">
        <f>IF($GO271&gt;=34,INDEX($DI:$DI,$GN271+34),"")</f>
      </c>
      <c r="ET271">
        <f>IF($GO271&gt;=35,INDEX($DI:$DI,$GN271+35),"")</f>
      </c>
      <c r="EU271">
        <f>IF($GO271&gt;=36,INDEX($DI:$DI,$GN271+36),"")</f>
      </c>
      <c r="EV271">
        <f>IF($GO271&gt;=37,INDEX($DI:$DI,$GN271+37),"")</f>
      </c>
      <c r="EW271">
        <f>IF($GO271&gt;=38,INDEX($DI:$DI,$GN271+38),"")</f>
      </c>
      <c r="EX271">
        <f>IF($GO271&gt;=39,INDEX($DI:$DI,$GN271+39),"")</f>
      </c>
      <c r="EY271">
        <f>IF($GO271&gt;=40,INDEX($DI:$DI,$GN271+40),"")</f>
      </c>
      <c r="EZ271">
        <f>IF($GO271&gt;=1,INDEX($DJ:$DJ,$GN271+1),"")</f>
      </c>
      <c r="FA271">
        <f>IF($GO271&gt;=2,INDEX($DJ:$DJ,$GN271+2),"")</f>
      </c>
      <c r="FB271">
        <f>IF($GO271&gt;=3,INDEX($DJ:$DJ,$GN271+3),"")</f>
      </c>
      <c r="FC271">
        <f>IF($GO271&gt;=4,INDEX($DJ:$DJ,$GN271+4),"")</f>
      </c>
      <c r="FD271">
        <f>IF($GO271&gt;=5,INDEX($DJ:$DJ,$GN271+5),"")</f>
      </c>
      <c r="FE271">
        <f>IF($GO271&gt;=6,INDEX($DJ:$DJ,$GN271+6),"")</f>
      </c>
      <c r="FF271">
        <f>IF($GO271&gt;=7,INDEX($DJ:$DJ,$GN271+7),"")</f>
      </c>
      <c r="FG271">
        <f>IF($GO271&gt;=8,INDEX($DJ:$DJ,$GN271+8),"")</f>
      </c>
      <c r="FH271">
        <f>IF($GO271&gt;=9,INDEX($DJ:$DJ,$GN271+9),"")</f>
      </c>
      <c r="FI271">
        <f>IF($GO271&gt;=10,INDEX($DJ:$DJ,$GN271+10),"")</f>
      </c>
      <c r="FJ271">
        <f>IF($GO271&gt;=11,INDEX($DJ:$DJ,$GN271+11),"")</f>
      </c>
      <c r="FK271">
        <f>IF($GO271&gt;=12,INDEX($DJ:$DJ,$GN271+12),"")</f>
      </c>
      <c r="FL271">
        <f>IF($GO271&gt;=13,INDEX($DJ:$DJ,$GN271+13),"")</f>
      </c>
      <c r="FM271">
        <f>IF($GO271&gt;=14,INDEX($DJ:$DJ,$GN271+14),"")</f>
      </c>
      <c r="FN271">
        <f>IF($GO271&gt;=15,INDEX($DJ:$DJ,$GN271+15),"")</f>
      </c>
      <c r="FO271">
        <f>IF($GO271&gt;=16,INDEX($DJ:$DJ,$GN271+16),"")</f>
      </c>
      <c r="FP271">
        <f>IF($GO271&gt;=17,INDEX($DJ:$DJ,$GN271+17),"")</f>
      </c>
      <c r="FQ271">
        <f>IF($GO271&gt;=18,INDEX($DJ:$DJ,$GN271+18),"")</f>
      </c>
      <c r="FR271">
        <f>IF($GO271&gt;=19,INDEX($DJ:$DJ,$GN271+19),"")</f>
      </c>
      <c r="FS271">
        <f>IF($GO271&gt;=20,INDEX($DJ:$DJ,$GN271+20),"")</f>
      </c>
      <c r="FT271">
        <f>IF($GO271&gt;=21,INDEX($DJ:$DJ,$GN271+21),"")</f>
      </c>
      <c r="FU271">
        <f>IF($GO271&gt;=22,INDEX($DJ:$DJ,$GN271+22),"")</f>
      </c>
      <c r="FV271">
        <f>IF($GO271&gt;=23,INDEX($DJ:$DJ,$GN271+23),"")</f>
      </c>
      <c r="FW271">
        <f>IF($GO271&gt;=24,INDEX($DJ:$DJ,$GN271+24),"")</f>
      </c>
      <c r="FX271">
        <f>IF($GO271&gt;=25,INDEX($DJ:$DJ,$GN271+25),"")</f>
      </c>
      <c r="FY271">
        <f>IF($GO271&gt;=26,INDEX($DJ:$DJ,$GN271+26),"")</f>
      </c>
      <c r="FZ271">
        <f>IF($GO271&gt;=27,INDEX($DJ:$DJ,$GN271+27),"")</f>
      </c>
      <c r="GA271">
        <f>IF($GO271&gt;=28,INDEX($DJ:$DJ,$GN271+28),"")</f>
      </c>
      <c r="GB271">
        <f>IF($GO271&gt;=29,INDEX($DJ:$DJ,$GN271+29),"")</f>
      </c>
      <c r="GC271">
        <f>IF($GO271&gt;=30,INDEX($DJ:$DJ,$GN271+30),"")</f>
      </c>
      <c r="GD271">
        <f>IF($GO271&gt;=31,INDEX($DJ:$DJ,$GN271+31),"")</f>
      </c>
      <c r="GE271">
        <f>IF($GO271&gt;=32,INDEX($DJ:$DJ,$GN271+32),"")</f>
      </c>
      <c r="GF271">
        <f>IF($GO271&gt;=33,INDEX($DJ:$DJ,$GN271+33),"")</f>
      </c>
      <c r="GG271">
        <f>IF($GO271&gt;=34,INDEX($DJ:$DJ,$GN271+34),"")</f>
      </c>
      <c r="GH271">
        <f>IF($GO271&gt;=35,INDEX($DJ:$DJ,$GN271+35),"")</f>
      </c>
      <c r="GI271">
        <f>IF($GO271&gt;=36,INDEX($DJ:$DJ,$GN271+36),"")</f>
      </c>
      <c r="GJ271">
        <f>IF($GO271&gt;=37,INDEX($DJ:$DJ,$GN271+37),"")</f>
      </c>
      <c r="GK271">
        <f>IF($GO271&gt;=38,INDEX($DJ:$DJ,$GN271+38),"")</f>
      </c>
      <c r="GL271">
        <f>IF($GO271&gt;=39,INDEX($DJ:$DJ,$GN271+39),"")</f>
      </c>
      <c r="GM271">
        <f>IF($GO271&gt;=40,INDEX($DJ:$DJ,$GN271+40),"")</f>
      </c>
      <c r="GN271">
        <f>IFERROR(MATCH($DH271,$DI$2:$DI$148,0)+1,0)</f>
      </c>
      <c r="GO271">
        <f>IFERROR(INDEX($DK$2:$DK$148,MATCH($DH271,$DI$2:$DI$148,0)),0)</f>
      </c>
      <c r="GP271">
        <f>IFERROR(MATCH($Y271,$DL$271:$EY$271,0),0)</f>
      </c>
      <c r="GQ271">
        <f>IF($GP271&gt;0,INDEX($EZ$271:$GM$271,$GP271),"")</f>
      </c>
      <c r="GR271" t="s">
        <v>73</v>
      </c>
      <c r="GT271">
        <f>IF($JC271&gt;=1,INDEX($GR:$GR,$JB271+1),"")</f>
      </c>
      <c r="GU271">
        <f>IF($JC271&gt;=2,INDEX($GR:$GR,$JB271+2),"")</f>
      </c>
      <c r="GV271">
        <f>IF($JC271&gt;=3,INDEX($GR:$GR,$JB271+3),"")</f>
      </c>
      <c r="GW271">
        <f>IF($JC271&gt;=4,INDEX($GR:$GR,$JB271+4),"")</f>
      </c>
      <c r="GX271">
        <f>IF($JC271&gt;=5,INDEX($GR:$GR,$JB271+5),"")</f>
      </c>
      <c r="GY271">
        <f>IF($JC271&gt;=6,INDEX($GR:$GR,$JB271+6),"")</f>
      </c>
      <c r="GZ271">
        <f>IF($JC271&gt;=7,INDEX($GR:$GR,$JB271+7),"")</f>
      </c>
      <c r="HA271">
        <f>IF($JC271&gt;=8,INDEX($GR:$GR,$JB271+8),"")</f>
      </c>
      <c r="HB271">
        <f>IF($JC271&gt;=9,INDEX($GR:$GR,$JB271+9),"")</f>
      </c>
      <c r="HC271">
        <f>IF($JC271&gt;=10,INDEX($GR:$GR,$JB271+10),"")</f>
      </c>
      <c r="HD271">
        <f>IF($JC271&gt;=11,INDEX($GR:$GR,$JB271+11),"")</f>
      </c>
      <c r="HE271">
        <f>IF($JC271&gt;=12,INDEX($GR:$GR,$JB271+12),"")</f>
      </c>
      <c r="HF271">
        <f>IF($JC271&gt;=13,INDEX($GR:$GR,$JB271+13),"")</f>
      </c>
      <c r="HG271">
        <f>IF($JC271&gt;=14,INDEX($GR:$GR,$JB271+14),"")</f>
      </c>
      <c r="HH271">
        <f>IF($JC271&gt;=15,INDEX($GR:$GR,$JB271+15),"")</f>
      </c>
      <c r="HI271">
        <f>IF($JC271&gt;=16,INDEX($GR:$GR,$JB271+16),"")</f>
      </c>
      <c r="HJ271">
        <f>IF($JC271&gt;=17,INDEX($GR:$GR,$JB271+17),"")</f>
      </c>
      <c r="HK271">
        <f>IF($JC271&gt;=18,INDEX($GR:$GR,$JB271+18),"")</f>
      </c>
      <c r="HL271">
        <f>IF($JC271&gt;=19,INDEX($GR:$GR,$JB271+19),"")</f>
      </c>
      <c r="HM271">
        <f>IF($JC271&gt;=20,INDEX($GR:$GR,$JB271+20),"")</f>
      </c>
      <c r="HN271">
        <f>IF($JC271&gt;=21,INDEX($GR:$GR,$JB271+21),"")</f>
      </c>
      <c r="HO271">
        <f>IF($JC271&gt;=22,INDEX($GR:$GR,$JB271+22),"")</f>
      </c>
      <c r="HP271">
        <f>IF($JC271&gt;=23,INDEX($GR:$GR,$JB271+23),"")</f>
      </c>
      <c r="HQ271">
        <f>IF($JC271&gt;=24,INDEX($GR:$GR,$JB271+24),"")</f>
      </c>
      <c r="HR271">
        <f>IF($JC271&gt;=25,INDEX($GR:$GR,$JB271+25),"")</f>
      </c>
      <c r="HS271">
        <f>IF($JC271&gt;=26,INDEX($GR:$GR,$JB271+26),"")</f>
      </c>
      <c r="HT271">
        <f>IF($JC271&gt;=27,INDEX($GR:$GR,$JB271+27),"")</f>
      </c>
      <c r="HU271">
        <f>IF($JC271&gt;=28,INDEX($GR:$GR,$JB271+28),"")</f>
      </c>
      <c r="HV271">
        <f>IF($JC271&gt;=29,INDEX($GR:$GR,$JB271+29),"")</f>
      </c>
      <c r="HW271">
        <f>IF($JC271&gt;=30,INDEX($GR:$GR,$JB271+30),"")</f>
      </c>
      <c r="HX271">
        <f>IF($JC271&gt;=31,INDEX($GR:$GR,$JB271+31),"")</f>
      </c>
      <c r="HY271">
        <f>IF($JC271&gt;=32,INDEX($GR:$GR,$JB271+32),"")</f>
      </c>
      <c r="HZ271">
        <f>IF($JC271&gt;=33,INDEX($GR:$GR,$JB271+33),"")</f>
      </c>
      <c r="IA271">
        <f>IF($JC271&gt;=34,INDEX($GR:$GR,$JB271+34),"")</f>
      </c>
      <c r="IB271">
        <f>IF($JC271&gt;=35,INDEX($GR:$GR,$JB271+35),"")</f>
      </c>
      <c r="IC271">
        <f>IF($JC271&gt;=36,INDEX($GR:$GR,$JB271+36),"")</f>
      </c>
      <c r="ID271">
        <f>IF($JC271&gt;=37,INDEX($GR:$GR,$JB271+37),"")</f>
      </c>
      <c r="IE271">
        <f>IF($JC271&gt;=38,INDEX($GR:$GR,$JB271+38),"")</f>
      </c>
      <c r="IF271">
        <f>IF($JC271&gt;=39,INDEX($GR:$GR,$JB271+39),"")</f>
      </c>
      <c r="IG271">
        <f>IF($JC271&gt;=40,INDEX($GR:$GR,$JB271+40),"")</f>
      </c>
      <c r="IH271">
        <f>IF($JC271&gt;=41,INDEX($GR:$GR,$JB271+41),"")</f>
      </c>
      <c r="II271">
        <f>IF($JC271&gt;=42,INDEX($GR:$GR,$JB271+42),"")</f>
      </c>
      <c r="IJ271">
        <f>IF($JC271&gt;=43,INDEX($GR:$GR,$JB271+43),"")</f>
      </c>
      <c r="IK271">
        <f>IF($JC271&gt;=44,INDEX($GR:$GR,$JB271+44),"")</f>
      </c>
      <c r="IL271">
        <f>IF($JC271&gt;=45,INDEX($GR:$GR,$JB271+45),"")</f>
      </c>
      <c r="IM271">
        <f>IF($JC271&gt;=46,INDEX($GR:$GR,$JB271+46),"")</f>
      </c>
      <c r="IN271">
        <f>IF($JC271&gt;=47,INDEX($GR:$GR,$JB271+47),"")</f>
      </c>
      <c r="IO271">
        <f>IF($JC271&gt;=48,INDEX($GR:$GR,$JB271+48),"")</f>
      </c>
      <c r="IP271">
        <f>IF($JC271&gt;=49,INDEX($GR:$GR,$JB271+49),"")</f>
      </c>
      <c r="IQ271">
        <f>IF($JC271&gt;=50,INDEX($GR:$GR,$JB271+50),"")</f>
      </c>
      <c r="IR271">
        <f>IF($JC271&gt;=51,INDEX($GR:$GR,$JB271+51),"")</f>
      </c>
      <c r="IS271">
        <f>IF($JC271&gt;=52,INDEX($GR:$GR,$JB271+52),"")</f>
      </c>
      <c r="IT271">
        <f>IF($JC271&gt;=53,INDEX($GR:$GR,$JB271+53),"")</f>
      </c>
      <c r="IU271">
        <f>IF($JC271&gt;=54,INDEX($GR:$GR,$JB271+54),"")</f>
      </c>
      <c r="IV271">
        <f>IF($JC271&gt;=55,INDEX($GR:$GR,$JB271+55),"")</f>
      </c>
      <c r="IW271">
        <f>IF($JC271&gt;=56,INDEX($GR:$GR,$JB271+56),"")</f>
      </c>
      <c r="IX271">
        <f>IF($JC271&gt;=57,INDEX($GR:$GR,$JB271+57),"")</f>
      </c>
      <c r="IY271">
        <f>IF($JC271&gt;=58,INDEX($GR:$GR,$JB271+58),"")</f>
      </c>
      <c r="IZ271">
        <f>IF($JC271&gt;=59,INDEX($GR:$GR,$JB271+59),"")</f>
      </c>
      <c r="JA271">
        <f>IF($JC271&gt;=60,INDEX($GR:$GR,$JB271+60),"")</f>
      </c>
      <c r="JB271">
        <f>IFERROR(MATCH($GQ271,$GR$2:$GR$324,0)+1,0)</f>
      </c>
      <c r="JC271">
        <f>IFERROR(INDEX($GS$2:$GS$324,MATCH($GQ271,$GR$2:$GR$324,0)),0)</f>
      </c>
      <c r="JD271" t="s">
        <v>40</v>
      </c>
      <c r="JE271" t="s">
        <v>40</v>
      </c>
    </row>
    <row r="272" spans="1:265" x14ac:dyDescent="0.25">
      <c r="Q272">
        <f>IF(OR($T272="",$P272=""),"",IFERROR($T272/$P272,0))</f>
      </c>
      <c r="R272">
        <f>IF($T272="","",
SUM($S272,$U272,$Z272,$V272,$X272)*
(1-IF($AA272="",0,VALUE($AA272)/100)))</f>
      </c>
      <c r="S272">
        <f>IF($T272="","",$T272)</f>
      </c>
      <c r="U272">
        <f>IF($T272="","",
IF($N272="","",
IF(ISNUMBER(SEARCH("exempt",LOWER($N272))),0,
$T272*(VALUE(SUBSTITUTE($N272,"%",""))/100))))</f>
      </c>
      <c r="AB272">
        <f>IFERROR(IF(FIND(" - ",$K272)&gt;0,MID($K272,FIND(" - ",$K272)+3,LEN($K272)),""),"")</f>
      </c>
      <c r="AK272" t="s">
        <v>852</v>
      </c>
      <c r="AP272">
        <f>IFERROR(LEFT($K272,FIND(" - ",$K272)-1),$K272)</f>
      </c>
      <c r="AS272">
        <f>IF($CH272&gt;=1,INDEX($AQ:$AQ,$CG272+1),"")</f>
      </c>
      <c r="AT272">
        <f>IF($CH272&gt;=2,INDEX($AQ:$AQ,$CG272+2),"")</f>
      </c>
      <c r="AU272">
        <f>IF($CH272&gt;=3,INDEX($AQ:$AQ,$CG272+3),"")</f>
      </c>
      <c r="AV272">
        <f>IF($CH272&gt;=4,INDEX($AQ:$AQ,$CG272+4),"")</f>
      </c>
      <c r="AW272">
        <f>IF($CH272&gt;=5,INDEX($AQ:$AQ,$CG272+5),"")</f>
      </c>
      <c r="AX272">
        <f>IF($CH272&gt;=6,INDEX($AQ:$AQ,$CG272+6),"")</f>
      </c>
      <c r="AY272">
        <f>IF($CH272&gt;=7,INDEX($AQ:$AQ,$CG272+7),"")</f>
      </c>
      <c r="AZ272">
        <f>IF($CH272&gt;=8,INDEX($AQ:$AQ,$CG272+8),"")</f>
      </c>
      <c r="BA272">
        <f>IF($CH272&gt;=9,INDEX($AQ:$AQ,$CG272+9),"")</f>
      </c>
      <c r="BB272">
        <f>IF($CH272&gt;=10,INDEX($AQ:$AQ,$CG272+10),"")</f>
      </c>
      <c r="BC272">
        <f>IF($CH272&gt;=11,INDEX($AQ:$AQ,$CG272+11),"")</f>
      </c>
      <c r="BD272">
        <f>IF($CH272&gt;=12,INDEX($AQ:$AQ,$CG272+12),"")</f>
      </c>
      <c r="BE272">
        <f>IF($CH272&gt;=13,INDEX($AQ:$AQ,$CG272+13),"")</f>
      </c>
      <c r="BF272">
        <f>IF($CH272&gt;=14,INDEX($AQ:$AQ,$CG272+14),"")</f>
      </c>
      <c r="BG272">
        <f>IF($CH272&gt;=15,INDEX($AQ:$AQ,$CG272+15),"")</f>
      </c>
      <c r="BH272">
        <f>IF($CH272&gt;=16,INDEX($AQ:$AQ,$CG272+16),"")</f>
      </c>
      <c r="BI272">
        <f>IF($CH272&gt;=17,INDEX($AQ:$AQ,$CG272+17),"")</f>
      </c>
      <c r="BJ272">
        <f>IF($CH272&gt;=18,INDEX($AQ:$AQ,$CG272+18),"")</f>
      </c>
      <c r="BK272">
        <f>IF($CH272&gt;=19,INDEX($AQ:$AQ,$CG272+19),"")</f>
      </c>
      <c r="BL272">
        <f>IF($CH272&gt;=20,INDEX($AQ:$AQ,$CG272+20),"")</f>
      </c>
      <c r="BM272">
        <f>IF($CH272&gt;=21,INDEX($AQ:$AQ,$CG272+21),"")</f>
      </c>
      <c r="BN272">
        <f>IF($CH272&gt;=22,INDEX($AQ:$AQ,$CG272+22),"")</f>
      </c>
      <c r="BO272">
        <f>IF($CH272&gt;=23,INDEX($AQ:$AQ,$CG272+23),"")</f>
      </c>
      <c r="BP272">
        <f>IF($CH272&gt;=24,INDEX($AQ:$AQ,$CG272+24),"")</f>
      </c>
      <c r="BQ272">
        <f>IF($CH272&gt;=25,INDEX($AQ:$AQ,$CG272+25),"")</f>
      </c>
      <c r="BR272">
        <f>IF($CH272&gt;=26,INDEX($AQ:$AQ,$CG272+26),"")</f>
      </c>
      <c r="BS272">
        <f>IF($CH272&gt;=27,INDEX($AQ:$AQ,$CG272+27),"")</f>
      </c>
      <c r="BT272">
        <f>IF($CH272&gt;=28,INDEX($AQ:$AQ,$CG272+28),"")</f>
      </c>
      <c r="BU272">
        <f>IF($CH272&gt;=29,INDEX($AQ:$AQ,$CG272+29),"")</f>
      </c>
      <c r="BV272">
        <f>IF($CH272&gt;=30,INDEX($AQ:$AQ,$CG272+30),"")</f>
      </c>
      <c r="BW272">
        <f>IF($CH272&gt;=31,INDEX($AQ:$AQ,$CG272+31),"")</f>
      </c>
      <c r="BX272">
        <f>IF($CH272&gt;=32,INDEX($AQ:$AQ,$CG272+32),"")</f>
      </c>
      <c r="BY272">
        <f>IF($CH272&gt;=33,INDEX($AQ:$AQ,$CG272+33),"")</f>
      </c>
      <c r="BZ272">
        <f>IF($CH272&gt;=34,INDEX($AQ:$AQ,$CG272+34),"")</f>
      </c>
      <c r="CA272">
        <f>IF($CH272&gt;=35,INDEX($AQ:$AQ,$CG272+35),"")</f>
      </c>
      <c r="CB272">
        <f>IF($CH272&gt;=36,INDEX($AQ:$AQ,$CG272+36),"")</f>
      </c>
      <c r="CC272">
        <f>IF($CH272&gt;=37,INDEX($AQ:$AQ,$CG272+37),"")</f>
      </c>
      <c r="CD272">
        <f>IF($CH272&gt;=38,INDEX($AQ:$AQ,$CG272+38),"")</f>
      </c>
      <c r="CE272">
        <f>IF($CH272&gt;=39,INDEX($AQ:$AQ,$CG272+39),"")</f>
      </c>
      <c r="CF272">
        <f>IF($CH272&gt;=40,INDEX($AQ:$AQ,$CG272+40),"")</f>
      </c>
      <c r="CG272">
        <f>IFERROR(MATCH($AP272,$AQ$2:$AQ$134,0)+1,0)</f>
      </c>
      <c r="CH272">
        <f>IFERROR(INDEX($AR$2:$AR$134,MATCH($AP272,$AQ$2:$AQ$134,0)),0)</f>
      </c>
      <c r="CI272">
        <f>IFERROR(LEFT($L272,FIND(" - ",$L272)-1),$L272)</f>
      </c>
      <c r="CL272">
        <f>IF($DG272&gt;=1,INDEX($CJ:$CJ,$DF272+1),"")</f>
      </c>
      <c r="CM272">
        <f>IF($DG272&gt;=2,INDEX($CJ:$CJ,$DF272+2),"")</f>
      </c>
      <c r="CN272">
        <f>IF($DG272&gt;=3,INDEX($CJ:$CJ,$DF272+3),"")</f>
      </c>
      <c r="CO272">
        <f>IF($DG272&gt;=4,INDEX($CJ:$CJ,$DF272+4),"")</f>
      </c>
      <c r="CP272">
        <f>IF($DG272&gt;=5,INDEX($CJ:$CJ,$DF272+5),"")</f>
      </c>
      <c r="CQ272">
        <f>IF($DG272&gt;=6,INDEX($CJ:$CJ,$DF272+6),"")</f>
      </c>
      <c r="CR272">
        <f>IF($DG272&gt;=7,INDEX($CJ:$CJ,$DF272+7),"")</f>
      </c>
      <c r="CS272">
        <f>IF($DG272&gt;=8,INDEX($CJ:$CJ,$DF272+8),"")</f>
      </c>
      <c r="CT272">
        <f>IF($DG272&gt;=9,INDEX($CJ:$CJ,$DF272+9),"")</f>
      </c>
      <c r="CU272">
        <f>IF($DG272&gt;=10,INDEX($CJ:$CJ,$DF272+10),"")</f>
      </c>
      <c r="CV272">
        <f>IF($DG272&gt;=11,INDEX($CJ:$CJ,$DF272+11),"")</f>
      </c>
      <c r="CW272">
        <f>IF($DG272&gt;=12,INDEX($CJ:$CJ,$DF272+12),"")</f>
      </c>
      <c r="CX272">
        <f>IF($DG272&gt;=13,INDEX($CJ:$CJ,$DF272+13),"")</f>
      </c>
      <c r="CY272">
        <f>IF($DG272&gt;=14,INDEX($CJ:$CJ,$DF272+14),"")</f>
      </c>
      <c r="CZ272">
        <f>IF($DG272&gt;=15,INDEX($CJ:$CJ,$DF272+15),"")</f>
      </c>
      <c r="DA272">
        <f>IF($DG272&gt;=16,INDEX($CJ:$CJ,$DF272+16),"")</f>
      </c>
      <c r="DB272">
        <f>IF($DG272&gt;=17,INDEX($CJ:$CJ,$DF272+17),"")</f>
      </c>
      <c r="DC272">
        <f>IF($DG272&gt;=18,INDEX($CJ:$CJ,$DF272+18),"")</f>
      </c>
      <c r="DD272">
        <f>IF($DG272&gt;=19,INDEX($CJ:$CJ,$DF272+19),"")</f>
      </c>
      <c r="DE272">
        <f>IF($DG272&gt;=20,INDEX($CJ:$CJ,$DF272+20),"")</f>
      </c>
      <c r="DF272">
        <f>IFERROR(MATCH($CI272,$CJ$2:$CJ$263,0)+1,0)</f>
      </c>
      <c r="DG272">
        <f>IFERROR(INDEX($CK$2:$CK$263,MATCH($CI272,$CJ$2:$CJ$263,0)),0)</f>
      </c>
      <c r="DH272">
        <f>IFERROR(INDEX($AO:$AO,MATCH($N272,$AN:$AN,0))&amp;"","")</f>
      </c>
      <c r="DL272">
        <f>IF($GO272&gt;=1,INDEX($DI:$DI,$GN272+1),"")</f>
      </c>
      <c r="DM272">
        <f>IF($GO272&gt;=2,INDEX($DI:$DI,$GN272+2),"")</f>
      </c>
      <c r="DN272">
        <f>IF($GO272&gt;=3,INDEX($DI:$DI,$GN272+3),"")</f>
      </c>
      <c r="DO272">
        <f>IF($GO272&gt;=4,INDEX($DI:$DI,$GN272+4),"")</f>
      </c>
      <c r="DP272">
        <f>IF($GO272&gt;=5,INDEX($DI:$DI,$GN272+5),"")</f>
      </c>
      <c r="DQ272">
        <f>IF($GO272&gt;=6,INDEX($DI:$DI,$GN272+6),"")</f>
      </c>
      <c r="DR272">
        <f>IF($GO272&gt;=7,INDEX($DI:$DI,$GN272+7),"")</f>
      </c>
      <c r="DS272">
        <f>IF($GO272&gt;=8,INDEX($DI:$DI,$GN272+8),"")</f>
      </c>
      <c r="DT272">
        <f>IF($GO272&gt;=9,INDEX($DI:$DI,$GN272+9),"")</f>
      </c>
      <c r="DU272">
        <f>IF($GO272&gt;=10,INDEX($DI:$DI,$GN272+10),"")</f>
      </c>
      <c r="DV272">
        <f>IF($GO272&gt;=11,INDEX($DI:$DI,$GN272+11),"")</f>
      </c>
      <c r="DW272">
        <f>IF($GO272&gt;=12,INDEX($DI:$DI,$GN272+12),"")</f>
      </c>
      <c r="DX272">
        <f>IF($GO272&gt;=13,INDEX($DI:$DI,$GN272+13),"")</f>
      </c>
      <c r="DY272">
        <f>IF($GO272&gt;=14,INDEX($DI:$DI,$GN272+14),"")</f>
      </c>
      <c r="DZ272">
        <f>IF($GO272&gt;=15,INDEX($DI:$DI,$GN272+15),"")</f>
      </c>
      <c r="EA272">
        <f>IF($GO272&gt;=16,INDEX($DI:$DI,$GN272+16),"")</f>
      </c>
      <c r="EB272">
        <f>IF($GO272&gt;=17,INDEX($DI:$DI,$GN272+17),"")</f>
      </c>
      <c r="EC272">
        <f>IF($GO272&gt;=18,INDEX($DI:$DI,$GN272+18),"")</f>
      </c>
      <c r="ED272">
        <f>IF($GO272&gt;=19,INDEX($DI:$DI,$GN272+19),"")</f>
      </c>
      <c r="EE272">
        <f>IF($GO272&gt;=20,INDEX($DI:$DI,$GN272+20),"")</f>
      </c>
      <c r="EF272">
        <f>IF($GO272&gt;=21,INDEX($DI:$DI,$GN272+21),"")</f>
      </c>
      <c r="EG272">
        <f>IF($GO272&gt;=22,INDEX($DI:$DI,$GN272+22),"")</f>
      </c>
      <c r="EH272">
        <f>IF($GO272&gt;=23,INDEX($DI:$DI,$GN272+23),"")</f>
      </c>
      <c r="EI272">
        <f>IF($GO272&gt;=24,INDEX($DI:$DI,$GN272+24),"")</f>
      </c>
      <c r="EJ272">
        <f>IF($GO272&gt;=25,INDEX($DI:$DI,$GN272+25),"")</f>
      </c>
      <c r="EK272">
        <f>IF($GO272&gt;=26,INDEX($DI:$DI,$GN272+26),"")</f>
      </c>
      <c r="EL272">
        <f>IF($GO272&gt;=27,INDEX($DI:$DI,$GN272+27),"")</f>
      </c>
      <c r="EM272">
        <f>IF($GO272&gt;=28,INDEX($DI:$DI,$GN272+28),"")</f>
      </c>
      <c r="EN272">
        <f>IF($GO272&gt;=29,INDEX($DI:$DI,$GN272+29),"")</f>
      </c>
      <c r="EO272">
        <f>IF($GO272&gt;=30,INDEX($DI:$DI,$GN272+30),"")</f>
      </c>
      <c r="EP272">
        <f>IF($GO272&gt;=31,INDEX($DI:$DI,$GN272+31),"")</f>
      </c>
      <c r="EQ272">
        <f>IF($GO272&gt;=32,INDEX($DI:$DI,$GN272+32),"")</f>
      </c>
      <c r="ER272">
        <f>IF($GO272&gt;=33,INDEX($DI:$DI,$GN272+33),"")</f>
      </c>
      <c r="ES272">
        <f>IF($GO272&gt;=34,INDEX($DI:$DI,$GN272+34),"")</f>
      </c>
      <c r="ET272">
        <f>IF($GO272&gt;=35,INDEX($DI:$DI,$GN272+35),"")</f>
      </c>
      <c r="EU272">
        <f>IF($GO272&gt;=36,INDEX($DI:$DI,$GN272+36),"")</f>
      </c>
      <c r="EV272">
        <f>IF($GO272&gt;=37,INDEX($DI:$DI,$GN272+37),"")</f>
      </c>
      <c r="EW272">
        <f>IF($GO272&gt;=38,INDEX($DI:$DI,$GN272+38),"")</f>
      </c>
      <c r="EX272">
        <f>IF($GO272&gt;=39,INDEX($DI:$DI,$GN272+39),"")</f>
      </c>
      <c r="EY272">
        <f>IF($GO272&gt;=40,INDEX($DI:$DI,$GN272+40),"")</f>
      </c>
      <c r="EZ272">
        <f>IF($GO272&gt;=1,INDEX($DJ:$DJ,$GN272+1),"")</f>
      </c>
      <c r="FA272">
        <f>IF($GO272&gt;=2,INDEX($DJ:$DJ,$GN272+2),"")</f>
      </c>
      <c r="FB272">
        <f>IF($GO272&gt;=3,INDEX($DJ:$DJ,$GN272+3),"")</f>
      </c>
      <c r="FC272">
        <f>IF($GO272&gt;=4,INDEX($DJ:$DJ,$GN272+4),"")</f>
      </c>
      <c r="FD272">
        <f>IF($GO272&gt;=5,INDEX($DJ:$DJ,$GN272+5),"")</f>
      </c>
      <c r="FE272">
        <f>IF($GO272&gt;=6,INDEX($DJ:$DJ,$GN272+6),"")</f>
      </c>
      <c r="FF272">
        <f>IF($GO272&gt;=7,INDEX($DJ:$DJ,$GN272+7),"")</f>
      </c>
      <c r="FG272">
        <f>IF($GO272&gt;=8,INDEX($DJ:$DJ,$GN272+8),"")</f>
      </c>
      <c r="FH272">
        <f>IF($GO272&gt;=9,INDEX($DJ:$DJ,$GN272+9),"")</f>
      </c>
      <c r="FI272">
        <f>IF($GO272&gt;=10,INDEX($DJ:$DJ,$GN272+10),"")</f>
      </c>
      <c r="FJ272">
        <f>IF($GO272&gt;=11,INDEX($DJ:$DJ,$GN272+11),"")</f>
      </c>
      <c r="FK272">
        <f>IF($GO272&gt;=12,INDEX($DJ:$DJ,$GN272+12),"")</f>
      </c>
      <c r="FL272">
        <f>IF($GO272&gt;=13,INDEX($DJ:$DJ,$GN272+13),"")</f>
      </c>
      <c r="FM272">
        <f>IF($GO272&gt;=14,INDEX($DJ:$DJ,$GN272+14),"")</f>
      </c>
      <c r="FN272">
        <f>IF($GO272&gt;=15,INDEX($DJ:$DJ,$GN272+15),"")</f>
      </c>
      <c r="FO272">
        <f>IF($GO272&gt;=16,INDEX($DJ:$DJ,$GN272+16),"")</f>
      </c>
      <c r="FP272">
        <f>IF($GO272&gt;=17,INDEX($DJ:$DJ,$GN272+17),"")</f>
      </c>
      <c r="FQ272">
        <f>IF($GO272&gt;=18,INDEX($DJ:$DJ,$GN272+18),"")</f>
      </c>
      <c r="FR272">
        <f>IF($GO272&gt;=19,INDEX($DJ:$DJ,$GN272+19),"")</f>
      </c>
      <c r="FS272">
        <f>IF($GO272&gt;=20,INDEX($DJ:$DJ,$GN272+20),"")</f>
      </c>
      <c r="FT272">
        <f>IF($GO272&gt;=21,INDEX($DJ:$DJ,$GN272+21),"")</f>
      </c>
      <c r="FU272">
        <f>IF($GO272&gt;=22,INDEX($DJ:$DJ,$GN272+22),"")</f>
      </c>
      <c r="FV272">
        <f>IF($GO272&gt;=23,INDEX($DJ:$DJ,$GN272+23),"")</f>
      </c>
      <c r="FW272">
        <f>IF($GO272&gt;=24,INDEX($DJ:$DJ,$GN272+24),"")</f>
      </c>
      <c r="FX272">
        <f>IF($GO272&gt;=25,INDEX($DJ:$DJ,$GN272+25),"")</f>
      </c>
      <c r="FY272">
        <f>IF($GO272&gt;=26,INDEX($DJ:$DJ,$GN272+26),"")</f>
      </c>
      <c r="FZ272">
        <f>IF($GO272&gt;=27,INDEX($DJ:$DJ,$GN272+27),"")</f>
      </c>
      <c r="GA272">
        <f>IF($GO272&gt;=28,INDEX($DJ:$DJ,$GN272+28),"")</f>
      </c>
      <c r="GB272">
        <f>IF($GO272&gt;=29,INDEX($DJ:$DJ,$GN272+29),"")</f>
      </c>
      <c r="GC272">
        <f>IF($GO272&gt;=30,INDEX($DJ:$DJ,$GN272+30),"")</f>
      </c>
      <c r="GD272">
        <f>IF($GO272&gt;=31,INDEX($DJ:$DJ,$GN272+31),"")</f>
      </c>
      <c r="GE272">
        <f>IF($GO272&gt;=32,INDEX($DJ:$DJ,$GN272+32),"")</f>
      </c>
      <c r="GF272">
        <f>IF($GO272&gt;=33,INDEX($DJ:$DJ,$GN272+33),"")</f>
      </c>
      <c r="GG272">
        <f>IF($GO272&gt;=34,INDEX($DJ:$DJ,$GN272+34),"")</f>
      </c>
      <c r="GH272">
        <f>IF($GO272&gt;=35,INDEX($DJ:$DJ,$GN272+35),"")</f>
      </c>
      <c r="GI272">
        <f>IF($GO272&gt;=36,INDEX($DJ:$DJ,$GN272+36),"")</f>
      </c>
      <c r="GJ272">
        <f>IF($GO272&gt;=37,INDEX($DJ:$DJ,$GN272+37),"")</f>
      </c>
      <c r="GK272">
        <f>IF($GO272&gt;=38,INDEX($DJ:$DJ,$GN272+38),"")</f>
      </c>
      <c r="GL272">
        <f>IF($GO272&gt;=39,INDEX($DJ:$DJ,$GN272+39),"")</f>
      </c>
      <c r="GM272">
        <f>IF($GO272&gt;=40,INDEX($DJ:$DJ,$GN272+40),"")</f>
      </c>
      <c r="GN272">
        <f>IFERROR(MATCH($DH272,$DI$2:$DI$148,0)+1,0)</f>
      </c>
      <c r="GO272">
        <f>IFERROR(INDEX($DK$2:$DK$148,MATCH($DH272,$DI$2:$DI$148,0)),0)</f>
      </c>
      <c r="GP272">
        <f>IFERROR(MATCH($Y272,$DL$272:$EY$272,0),0)</f>
      </c>
      <c r="GQ272">
        <f>IF($GP272&gt;0,INDEX($EZ$272:$GM$272,$GP272),"")</f>
      </c>
      <c r="GR272" t="s">
        <v>511</v>
      </c>
      <c r="GS272">
        <v>1</v>
      </c>
      <c r="GT272">
        <f>IF($JC272&gt;=1,INDEX($GR:$GR,$JB272+1),"")</f>
      </c>
      <c r="GU272">
        <f>IF($JC272&gt;=2,INDEX($GR:$GR,$JB272+2),"")</f>
      </c>
      <c r="GV272">
        <f>IF($JC272&gt;=3,INDEX($GR:$GR,$JB272+3),"")</f>
      </c>
      <c r="GW272">
        <f>IF($JC272&gt;=4,INDEX($GR:$GR,$JB272+4),"")</f>
      </c>
      <c r="GX272">
        <f>IF($JC272&gt;=5,INDEX($GR:$GR,$JB272+5),"")</f>
      </c>
      <c r="GY272">
        <f>IF($JC272&gt;=6,INDEX($GR:$GR,$JB272+6),"")</f>
      </c>
      <c r="GZ272">
        <f>IF($JC272&gt;=7,INDEX($GR:$GR,$JB272+7),"")</f>
      </c>
      <c r="HA272">
        <f>IF($JC272&gt;=8,INDEX($GR:$GR,$JB272+8),"")</f>
      </c>
      <c r="HB272">
        <f>IF($JC272&gt;=9,INDEX($GR:$GR,$JB272+9),"")</f>
      </c>
      <c r="HC272">
        <f>IF($JC272&gt;=10,INDEX($GR:$GR,$JB272+10),"")</f>
      </c>
      <c r="HD272">
        <f>IF($JC272&gt;=11,INDEX($GR:$GR,$JB272+11),"")</f>
      </c>
      <c r="HE272">
        <f>IF($JC272&gt;=12,INDEX($GR:$GR,$JB272+12),"")</f>
      </c>
      <c r="HF272">
        <f>IF($JC272&gt;=13,INDEX($GR:$GR,$JB272+13),"")</f>
      </c>
      <c r="HG272">
        <f>IF($JC272&gt;=14,INDEX($GR:$GR,$JB272+14),"")</f>
      </c>
      <c r="HH272">
        <f>IF($JC272&gt;=15,INDEX($GR:$GR,$JB272+15),"")</f>
      </c>
      <c r="HI272">
        <f>IF($JC272&gt;=16,INDEX($GR:$GR,$JB272+16),"")</f>
      </c>
      <c r="HJ272">
        <f>IF($JC272&gt;=17,INDEX($GR:$GR,$JB272+17),"")</f>
      </c>
      <c r="HK272">
        <f>IF($JC272&gt;=18,INDEX($GR:$GR,$JB272+18),"")</f>
      </c>
      <c r="HL272">
        <f>IF($JC272&gt;=19,INDEX($GR:$GR,$JB272+19),"")</f>
      </c>
      <c r="HM272">
        <f>IF($JC272&gt;=20,INDEX($GR:$GR,$JB272+20),"")</f>
      </c>
      <c r="HN272">
        <f>IF($JC272&gt;=21,INDEX($GR:$GR,$JB272+21),"")</f>
      </c>
      <c r="HO272">
        <f>IF($JC272&gt;=22,INDEX($GR:$GR,$JB272+22),"")</f>
      </c>
      <c r="HP272">
        <f>IF($JC272&gt;=23,INDEX($GR:$GR,$JB272+23),"")</f>
      </c>
      <c r="HQ272">
        <f>IF($JC272&gt;=24,INDEX($GR:$GR,$JB272+24),"")</f>
      </c>
      <c r="HR272">
        <f>IF($JC272&gt;=25,INDEX($GR:$GR,$JB272+25),"")</f>
      </c>
      <c r="HS272">
        <f>IF($JC272&gt;=26,INDEX($GR:$GR,$JB272+26),"")</f>
      </c>
      <c r="HT272">
        <f>IF($JC272&gt;=27,INDEX($GR:$GR,$JB272+27),"")</f>
      </c>
      <c r="HU272">
        <f>IF($JC272&gt;=28,INDEX($GR:$GR,$JB272+28),"")</f>
      </c>
      <c r="HV272">
        <f>IF($JC272&gt;=29,INDEX($GR:$GR,$JB272+29),"")</f>
      </c>
      <c r="HW272">
        <f>IF($JC272&gt;=30,INDEX($GR:$GR,$JB272+30),"")</f>
      </c>
      <c r="HX272">
        <f>IF($JC272&gt;=31,INDEX($GR:$GR,$JB272+31),"")</f>
      </c>
      <c r="HY272">
        <f>IF($JC272&gt;=32,INDEX($GR:$GR,$JB272+32),"")</f>
      </c>
      <c r="HZ272">
        <f>IF($JC272&gt;=33,INDEX($GR:$GR,$JB272+33),"")</f>
      </c>
      <c r="IA272">
        <f>IF($JC272&gt;=34,INDEX($GR:$GR,$JB272+34),"")</f>
      </c>
      <c r="IB272">
        <f>IF($JC272&gt;=35,INDEX($GR:$GR,$JB272+35),"")</f>
      </c>
      <c r="IC272">
        <f>IF($JC272&gt;=36,INDEX($GR:$GR,$JB272+36),"")</f>
      </c>
      <c r="ID272">
        <f>IF($JC272&gt;=37,INDEX($GR:$GR,$JB272+37),"")</f>
      </c>
      <c r="IE272">
        <f>IF($JC272&gt;=38,INDEX($GR:$GR,$JB272+38),"")</f>
      </c>
      <c r="IF272">
        <f>IF($JC272&gt;=39,INDEX($GR:$GR,$JB272+39),"")</f>
      </c>
      <c r="IG272">
        <f>IF($JC272&gt;=40,INDEX($GR:$GR,$JB272+40),"")</f>
      </c>
      <c r="IH272">
        <f>IF($JC272&gt;=41,INDEX($GR:$GR,$JB272+41),"")</f>
      </c>
      <c r="II272">
        <f>IF($JC272&gt;=42,INDEX($GR:$GR,$JB272+42),"")</f>
      </c>
      <c r="IJ272">
        <f>IF($JC272&gt;=43,INDEX($GR:$GR,$JB272+43),"")</f>
      </c>
      <c r="IK272">
        <f>IF($JC272&gt;=44,INDEX($GR:$GR,$JB272+44),"")</f>
      </c>
      <c r="IL272">
        <f>IF($JC272&gt;=45,INDEX($GR:$GR,$JB272+45),"")</f>
      </c>
      <c r="IM272">
        <f>IF($JC272&gt;=46,INDEX($GR:$GR,$JB272+46),"")</f>
      </c>
      <c r="IN272">
        <f>IF($JC272&gt;=47,INDEX($GR:$GR,$JB272+47),"")</f>
      </c>
      <c r="IO272">
        <f>IF($JC272&gt;=48,INDEX($GR:$GR,$JB272+48),"")</f>
      </c>
      <c r="IP272">
        <f>IF($JC272&gt;=49,INDEX($GR:$GR,$JB272+49),"")</f>
      </c>
      <c r="IQ272">
        <f>IF($JC272&gt;=50,INDEX($GR:$GR,$JB272+50),"")</f>
      </c>
      <c r="IR272">
        <f>IF($JC272&gt;=51,INDEX($GR:$GR,$JB272+51),"")</f>
      </c>
      <c r="IS272">
        <f>IF($JC272&gt;=52,INDEX($GR:$GR,$JB272+52),"")</f>
      </c>
      <c r="IT272">
        <f>IF($JC272&gt;=53,INDEX($GR:$GR,$JB272+53),"")</f>
      </c>
      <c r="IU272">
        <f>IF($JC272&gt;=54,INDEX($GR:$GR,$JB272+54),"")</f>
      </c>
      <c r="IV272">
        <f>IF($JC272&gt;=55,INDEX($GR:$GR,$JB272+55),"")</f>
      </c>
      <c r="IW272">
        <f>IF($JC272&gt;=56,INDEX($GR:$GR,$JB272+56),"")</f>
      </c>
      <c r="IX272">
        <f>IF($JC272&gt;=57,INDEX($GR:$GR,$JB272+57),"")</f>
      </c>
      <c r="IY272">
        <f>IF($JC272&gt;=58,INDEX($GR:$GR,$JB272+58),"")</f>
      </c>
      <c r="IZ272">
        <f>IF($JC272&gt;=59,INDEX($GR:$GR,$JB272+59),"")</f>
      </c>
      <c r="JA272">
        <f>IF($JC272&gt;=60,INDEX($GR:$GR,$JB272+60),"")</f>
      </c>
      <c r="JB272">
        <f>IFERROR(MATCH($GQ272,$GR$2:$GR$324,0)+1,0)</f>
      </c>
      <c r="JC272">
        <f>IFERROR(INDEX($GS$2:$GS$324,MATCH($GQ272,$GR$2:$GR$324,0)),0)</f>
      </c>
      <c r="JD272" t="s">
        <v>40</v>
      </c>
      <c r="JE272" t="s">
        <v>40</v>
      </c>
    </row>
    <row r="273" spans="1:265" x14ac:dyDescent="0.25">
      <c r="Q273">
        <f>IF(OR($T273="",$P273=""),"",IFERROR($T273/$P273,0))</f>
      </c>
      <c r="R273">
        <f>IF($T273="","",
SUM($S273,$U273,$Z273,$V273,$X273)*
(1-IF($AA273="",0,VALUE($AA273)/100)))</f>
      </c>
      <c r="S273">
        <f>IF($T273="","",$T273)</f>
      </c>
      <c r="U273">
        <f>IF($T273="","",
IF($N273="","",
IF(ISNUMBER(SEARCH("exempt",LOWER($N273))),0,
$T273*(VALUE(SUBSTITUTE($N273,"%",""))/100))))</f>
      </c>
      <c r="AB273">
        <f>IFERROR(IF(FIND(" - ",$K273)&gt;0,MID($K273,FIND(" - ",$K273)+3,LEN($K273)),""),"")</f>
      </c>
      <c r="AK273" t="s">
        <v>853</v>
      </c>
      <c r="AP273">
        <f>IFERROR(LEFT($K273,FIND(" - ",$K273)-1),$K273)</f>
      </c>
      <c r="AS273">
        <f>IF($CH273&gt;=1,INDEX($AQ:$AQ,$CG273+1),"")</f>
      </c>
      <c r="AT273">
        <f>IF($CH273&gt;=2,INDEX($AQ:$AQ,$CG273+2),"")</f>
      </c>
      <c r="AU273">
        <f>IF($CH273&gt;=3,INDEX($AQ:$AQ,$CG273+3),"")</f>
      </c>
      <c r="AV273">
        <f>IF($CH273&gt;=4,INDEX($AQ:$AQ,$CG273+4),"")</f>
      </c>
      <c r="AW273">
        <f>IF($CH273&gt;=5,INDEX($AQ:$AQ,$CG273+5),"")</f>
      </c>
      <c r="AX273">
        <f>IF($CH273&gt;=6,INDEX($AQ:$AQ,$CG273+6),"")</f>
      </c>
      <c r="AY273">
        <f>IF($CH273&gt;=7,INDEX($AQ:$AQ,$CG273+7),"")</f>
      </c>
      <c r="AZ273">
        <f>IF($CH273&gt;=8,INDEX($AQ:$AQ,$CG273+8),"")</f>
      </c>
      <c r="BA273">
        <f>IF($CH273&gt;=9,INDEX($AQ:$AQ,$CG273+9),"")</f>
      </c>
      <c r="BB273">
        <f>IF($CH273&gt;=10,INDEX($AQ:$AQ,$CG273+10),"")</f>
      </c>
      <c r="BC273">
        <f>IF($CH273&gt;=11,INDEX($AQ:$AQ,$CG273+11),"")</f>
      </c>
      <c r="BD273">
        <f>IF($CH273&gt;=12,INDEX($AQ:$AQ,$CG273+12),"")</f>
      </c>
      <c r="BE273">
        <f>IF($CH273&gt;=13,INDEX($AQ:$AQ,$CG273+13),"")</f>
      </c>
      <c r="BF273">
        <f>IF($CH273&gt;=14,INDEX($AQ:$AQ,$CG273+14),"")</f>
      </c>
      <c r="BG273">
        <f>IF($CH273&gt;=15,INDEX($AQ:$AQ,$CG273+15),"")</f>
      </c>
      <c r="BH273">
        <f>IF($CH273&gt;=16,INDEX($AQ:$AQ,$CG273+16),"")</f>
      </c>
      <c r="BI273">
        <f>IF($CH273&gt;=17,INDEX($AQ:$AQ,$CG273+17),"")</f>
      </c>
      <c r="BJ273">
        <f>IF($CH273&gt;=18,INDEX($AQ:$AQ,$CG273+18),"")</f>
      </c>
      <c r="BK273">
        <f>IF($CH273&gt;=19,INDEX($AQ:$AQ,$CG273+19),"")</f>
      </c>
      <c r="BL273">
        <f>IF($CH273&gt;=20,INDEX($AQ:$AQ,$CG273+20),"")</f>
      </c>
      <c r="BM273">
        <f>IF($CH273&gt;=21,INDEX($AQ:$AQ,$CG273+21),"")</f>
      </c>
      <c r="BN273">
        <f>IF($CH273&gt;=22,INDEX($AQ:$AQ,$CG273+22),"")</f>
      </c>
      <c r="BO273">
        <f>IF($CH273&gt;=23,INDEX($AQ:$AQ,$CG273+23),"")</f>
      </c>
      <c r="BP273">
        <f>IF($CH273&gt;=24,INDEX($AQ:$AQ,$CG273+24),"")</f>
      </c>
      <c r="BQ273">
        <f>IF($CH273&gt;=25,INDEX($AQ:$AQ,$CG273+25),"")</f>
      </c>
      <c r="BR273">
        <f>IF($CH273&gt;=26,INDEX($AQ:$AQ,$CG273+26),"")</f>
      </c>
      <c r="BS273">
        <f>IF($CH273&gt;=27,INDEX($AQ:$AQ,$CG273+27),"")</f>
      </c>
      <c r="BT273">
        <f>IF($CH273&gt;=28,INDEX($AQ:$AQ,$CG273+28),"")</f>
      </c>
      <c r="BU273">
        <f>IF($CH273&gt;=29,INDEX($AQ:$AQ,$CG273+29),"")</f>
      </c>
      <c r="BV273">
        <f>IF($CH273&gt;=30,INDEX($AQ:$AQ,$CG273+30),"")</f>
      </c>
      <c r="BW273">
        <f>IF($CH273&gt;=31,INDEX($AQ:$AQ,$CG273+31),"")</f>
      </c>
      <c r="BX273">
        <f>IF($CH273&gt;=32,INDEX($AQ:$AQ,$CG273+32),"")</f>
      </c>
      <c r="BY273">
        <f>IF($CH273&gt;=33,INDEX($AQ:$AQ,$CG273+33),"")</f>
      </c>
      <c r="BZ273">
        <f>IF($CH273&gt;=34,INDEX($AQ:$AQ,$CG273+34),"")</f>
      </c>
      <c r="CA273">
        <f>IF($CH273&gt;=35,INDEX($AQ:$AQ,$CG273+35),"")</f>
      </c>
      <c r="CB273">
        <f>IF($CH273&gt;=36,INDEX($AQ:$AQ,$CG273+36),"")</f>
      </c>
      <c r="CC273">
        <f>IF($CH273&gt;=37,INDEX($AQ:$AQ,$CG273+37),"")</f>
      </c>
      <c r="CD273">
        <f>IF($CH273&gt;=38,INDEX($AQ:$AQ,$CG273+38),"")</f>
      </c>
      <c r="CE273">
        <f>IF($CH273&gt;=39,INDEX($AQ:$AQ,$CG273+39),"")</f>
      </c>
      <c r="CF273">
        <f>IF($CH273&gt;=40,INDEX($AQ:$AQ,$CG273+40),"")</f>
      </c>
      <c r="CG273">
        <f>IFERROR(MATCH($AP273,$AQ$2:$AQ$134,0)+1,0)</f>
      </c>
      <c r="CH273">
        <f>IFERROR(INDEX($AR$2:$AR$134,MATCH($AP273,$AQ$2:$AQ$134,0)),0)</f>
      </c>
      <c r="CI273">
        <f>IFERROR(LEFT($L273,FIND(" - ",$L273)-1),$L273)</f>
      </c>
      <c r="CL273">
        <f>IF($DG273&gt;=1,INDEX($CJ:$CJ,$DF273+1),"")</f>
      </c>
      <c r="CM273">
        <f>IF($DG273&gt;=2,INDEX($CJ:$CJ,$DF273+2),"")</f>
      </c>
      <c r="CN273">
        <f>IF($DG273&gt;=3,INDEX($CJ:$CJ,$DF273+3),"")</f>
      </c>
      <c r="CO273">
        <f>IF($DG273&gt;=4,INDEX($CJ:$CJ,$DF273+4),"")</f>
      </c>
      <c r="CP273">
        <f>IF($DG273&gt;=5,INDEX($CJ:$CJ,$DF273+5),"")</f>
      </c>
      <c r="CQ273">
        <f>IF($DG273&gt;=6,INDEX($CJ:$CJ,$DF273+6),"")</f>
      </c>
      <c r="CR273">
        <f>IF($DG273&gt;=7,INDEX($CJ:$CJ,$DF273+7),"")</f>
      </c>
      <c r="CS273">
        <f>IF($DG273&gt;=8,INDEX($CJ:$CJ,$DF273+8),"")</f>
      </c>
      <c r="CT273">
        <f>IF($DG273&gt;=9,INDEX($CJ:$CJ,$DF273+9),"")</f>
      </c>
      <c r="CU273">
        <f>IF($DG273&gt;=10,INDEX($CJ:$CJ,$DF273+10),"")</f>
      </c>
      <c r="CV273">
        <f>IF($DG273&gt;=11,INDEX($CJ:$CJ,$DF273+11),"")</f>
      </c>
      <c r="CW273">
        <f>IF($DG273&gt;=12,INDEX($CJ:$CJ,$DF273+12),"")</f>
      </c>
      <c r="CX273">
        <f>IF($DG273&gt;=13,INDEX($CJ:$CJ,$DF273+13),"")</f>
      </c>
      <c r="CY273">
        <f>IF($DG273&gt;=14,INDEX($CJ:$CJ,$DF273+14),"")</f>
      </c>
      <c r="CZ273">
        <f>IF($DG273&gt;=15,INDEX($CJ:$CJ,$DF273+15),"")</f>
      </c>
      <c r="DA273">
        <f>IF($DG273&gt;=16,INDEX($CJ:$CJ,$DF273+16),"")</f>
      </c>
      <c r="DB273">
        <f>IF($DG273&gt;=17,INDEX($CJ:$CJ,$DF273+17),"")</f>
      </c>
      <c r="DC273">
        <f>IF($DG273&gt;=18,INDEX($CJ:$CJ,$DF273+18),"")</f>
      </c>
      <c r="DD273">
        <f>IF($DG273&gt;=19,INDEX($CJ:$CJ,$DF273+19),"")</f>
      </c>
      <c r="DE273">
        <f>IF($DG273&gt;=20,INDEX($CJ:$CJ,$DF273+20),"")</f>
      </c>
      <c r="DF273">
        <f>IFERROR(MATCH($CI273,$CJ$2:$CJ$263,0)+1,0)</f>
      </c>
      <c r="DG273">
        <f>IFERROR(INDEX($CK$2:$CK$263,MATCH($CI273,$CJ$2:$CJ$263,0)),0)</f>
      </c>
      <c r="DH273">
        <f>IFERROR(INDEX($AO:$AO,MATCH($N273,$AN:$AN,0))&amp;"","")</f>
      </c>
      <c r="DL273">
        <f>IF($GO273&gt;=1,INDEX($DI:$DI,$GN273+1),"")</f>
      </c>
      <c r="DM273">
        <f>IF($GO273&gt;=2,INDEX($DI:$DI,$GN273+2),"")</f>
      </c>
      <c r="DN273">
        <f>IF($GO273&gt;=3,INDEX($DI:$DI,$GN273+3),"")</f>
      </c>
      <c r="DO273">
        <f>IF($GO273&gt;=4,INDEX($DI:$DI,$GN273+4),"")</f>
      </c>
      <c r="DP273">
        <f>IF($GO273&gt;=5,INDEX($DI:$DI,$GN273+5),"")</f>
      </c>
      <c r="DQ273">
        <f>IF($GO273&gt;=6,INDEX($DI:$DI,$GN273+6),"")</f>
      </c>
      <c r="DR273">
        <f>IF($GO273&gt;=7,INDEX($DI:$DI,$GN273+7),"")</f>
      </c>
      <c r="DS273">
        <f>IF($GO273&gt;=8,INDEX($DI:$DI,$GN273+8),"")</f>
      </c>
      <c r="DT273">
        <f>IF($GO273&gt;=9,INDEX($DI:$DI,$GN273+9),"")</f>
      </c>
      <c r="DU273">
        <f>IF($GO273&gt;=10,INDEX($DI:$DI,$GN273+10),"")</f>
      </c>
      <c r="DV273">
        <f>IF($GO273&gt;=11,INDEX($DI:$DI,$GN273+11),"")</f>
      </c>
      <c r="DW273">
        <f>IF($GO273&gt;=12,INDEX($DI:$DI,$GN273+12),"")</f>
      </c>
      <c r="DX273">
        <f>IF($GO273&gt;=13,INDEX($DI:$DI,$GN273+13),"")</f>
      </c>
      <c r="DY273">
        <f>IF($GO273&gt;=14,INDEX($DI:$DI,$GN273+14),"")</f>
      </c>
      <c r="DZ273">
        <f>IF($GO273&gt;=15,INDEX($DI:$DI,$GN273+15),"")</f>
      </c>
      <c r="EA273">
        <f>IF($GO273&gt;=16,INDEX($DI:$DI,$GN273+16),"")</f>
      </c>
      <c r="EB273">
        <f>IF($GO273&gt;=17,INDEX($DI:$DI,$GN273+17),"")</f>
      </c>
      <c r="EC273">
        <f>IF($GO273&gt;=18,INDEX($DI:$DI,$GN273+18),"")</f>
      </c>
      <c r="ED273">
        <f>IF($GO273&gt;=19,INDEX($DI:$DI,$GN273+19),"")</f>
      </c>
      <c r="EE273">
        <f>IF($GO273&gt;=20,INDEX($DI:$DI,$GN273+20),"")</f>
      </c>
      <c r="EF273">
        <f>IF($GO273&gt;=21,INDEX($DI:$DI,$GN273+21),"")</f>
      </c>
      <c r="EG273">
        <f>IF($GO273&gt;=22,INDEX($DI:$DI,$GN273+22),"")</f>
      </c>
      <c r="EH273">
        <f>IF($GO273&gt;=23,INDEX($DI:$DI,$GN273+23),"")</f>
      </c>
      <c r="EI273">
        <f>IF($GO273&gt;=24,INDEX($DI:$DI,$GN273+24),"")</f>
      </c>
      <c r="EJ273">
        <f>IF($GO273&gt;=25,INDEX($DI:$DI,$GN273+25),"")</f>
      </c>
      <c r="EK273">
        <f>IF($GO273&gt;=26,INDEX($DI:$DI,$GN273+26),"")</f>
      </c>
      <c r="EL273">
        <f>IF($GO273&gt;=27,INDEX($DI:$DI,$GN273+27),"")</f>
      </c>
      <c r="EM273">
        <f>IF($GO273&gt;=28,INDEX($DI:$DI,$GN273+28),"")</f>
      </c>
      <c r="EN273">
        <f>IF($GO273&gt;=29,INDEX($DI:$DI,$GN273+29),"")</f>
      </c>
      <c r="EO273">
        <f>IF($GO273&gt;=30,INDEX($DI:$DI,$GN273+30),"")</f>
      </c>
      <c r="EP273">
        <f>IF($GO273&gt;=31,INDEX($DI:$DI,$GN273+31),"")</f>
      </c>
      <c r="EQ273">
        <f>IF($GO273&gt;=32,INDEX($DI:$DI,$GN273+32),"")</f>
      </c>
      <c r="ER273">
        <f>IF($GO273&gt;=33,INDEX($DI:$DI,$GN273+33),"")</f>
      </c>
      <c r="ES273">
        <f>IF($GO273&gt;=34,INDEX($DI:$DI,$GN273+34),"")</f>
      </c>
      <c r="ET273">
        <f>IF($GO273&gt;=35,INDEX($DI:$DI,$GN273+35),"")</f>
      </c>
      <c r="EU273">
        <f>IF($GO273&gt;=36,INDEX($DI:$DI,$GN273+36),"")</f>
      </c>
      <c r="EV273">
        <f>IF($GO273&gt;=37,INDEX($DI:$DI,$GN273+37),"")</f>
      </c>
      <c r="EW273">
        <f>IF($GO273&gt;=38,INDEX($DI:$DI,$GN273+38),"")</f>
      </c>
      <c r="EX273">
        <f>IF($GO273&gt;=39,INDEX($DI:$DI,$GN273+39),"")</f>
      </c>
      <c r="EY273">
        <f>IF($GO273&gt;=40,INDEX($DI:$DI,$GN273+40),"")</f>
      </c>
      <c r="EZ273">
        <f>IF($GO273&gt;=1,INDEX($DJ:$DJ,$GN273+1),"")</f>
      </c>
      <c r="FA273">
        <f>IF($GO273&gt;=2,INDEX($DJ:$DJ,$GN273+2),"")</f>
      </c>
      <c r="FB273">
        <f>IF($GO273&gt;=3,INDEX($DJ:$DJ,$GN273+3),"")</f>
      </c>
      <c r="FC273">
        <f>IF($GO273&gt;=4,INDEX($DJ:$DJ,$GN273+4),"")</f>
      </c>
      <c r="FD273">
        <f>IF($GO273&gt;=5,INDEX($DJ:$DJ,$GN273+5),"")</f>
      </c>
      <c r="FE273">
        <f>IF($GO273&gt;=6,INDEX($DJ:$DJ,$GN273+6),"")</f>
      </c>
      <c r="FF273">
        <f>IF($GO273&gt;=7,INDEX($DJ:$DJ,$GN273+7),"")</f>
      </c>
      <c r="FG273">
        <f>IF($GO273&gt;=8,INDEX($DJ:$DJ,$GN273+8),"")</f>
      </c>
      <c r="FH273">
        <f>IF($GO273&gt;=9,INDEX($DJ:$DJ,$GN273+9),"")</f>
      </c>
      <c r="FI273">
        <f>IF($GO273&gt;=10,INDEX($DJ:$DJ,$GN273+10),"")</f>
      </c>
      <c r="FJ273">
        <f>IF($GO273&gt;=11,INDEX($DJ:$DJ,$GN273+11),"")</f>
      </c>
      <c r="FK273">
        <f>IF($GO273&gt;=12,INDEX($DJ:$DJ,$GN273+12),"")</f>
      </c>
      <c r="FL273">
        <f>IF($GO273&gt;=13,INDEX($DJ:$DJ,$GN273+13),"")</f>
      </c>
      <c r="FM273">
        <f>IF($GO273&gt;=14,INDEX($DJ:$DJ,$GN273+14),"")</f>
      </c>
      <c r="FN273">
        <f>IF($GO273&gt;=15,INDEX($DJ:$DJ,$GN273+15),"")</f>
      </c>
      <c r="FO273">
        <f>IF($GO273&gt;=16,INDEX($DJ:$DJ,$GN273+16),"")</f>
      </c>
      <c r="FP273">
        <f>IF($GO273&gt;=17,INDEX($DJ:$DJ,$GN273+17),"")</f>
      </c>
      <c r="FQ273">
        <f>IF($GO273&gt;=18,INDEX($DJ:$DJ,$GN273+18),"")</f>
      </c>
      <c r="FR273">
        <f>IF($GO273&gt;=19,INDEX($DJ:$DJ,$GN273+19),"")</f>
      </c>
      <c r="FS273">
        <f>IF($GO273&gt;=20,INDEX($DJ:$DJ,$GN273+20),"")</f>
      </c>
      <c r="FT273">
        <f>IF($GO273&gt;=21,INDEX($DJ:$DJ,$GN273+21),"")</f>
      </c>
      <c r="FU273">
        <f>IF($GO273&gt;=22,INDEX($DJ:$DJ,$GN273+22),"")</f>
      </c>
      <c r="FV273">
        <f>IF($GO273&gt;=23,INDEX($DJ:$DJ,$GN273+23),"")</f>
      </c>
      <c r="FW273">
        <f>IF($GO273&gt;=24,INDEX($DJ:$DJ,$GN273+24),"")</f>
      </c>
      <c r="FX273">
        <f>IF($GO273&gt;=25,INDEX($DJ:$DJ,$GN273+25),"")</f>
      </c>
      <c r="FY273">
        <f>IF($GO273&gt;=26,INDEX($DJ:$DJ,$GN273+26),"")</f>
      </c>
      <c r="FZ273">
        <f>IF($GO273&gt;=27,INDEX($DJ:$DJ,$GN273+27),"")</f>
      </c>
      <c r="GA273">
        <f>IF($GO273&gt;=28,INDEX($DJ:$DJ,$GN273+28),"")</f>
      </c>
      <c r="GB273">
        <f>IF($GO273&gt;=29,INDEX($DJ:$DJ,$GN273+29),"")</f>
      </c>
      <c r="GC273">
        <f>IF($GO273&gt;=30,INDEX($DJ:$DJ,$GN273+30),"")</f>
      </c>
      <c r="GD273">
        <f>IF($GO273&gt;=31,INDEX($DJ:$DJ,$GN273+31),"")</f>
      </c>
      <c r="GE273">
        <f>IF($GO273&gt;=32,INDEX($DJ:$DJ,$GN273+32),"")</f>
      </c>
      <c r="GF273">
        <f>IF($GO273&gt;=33,INDEX($DJ:$DJ,$GN273+33),"")</f>
      </c>
      <c r="GG273">
        <f>IF($GO273&gt;=34,INDEX($DJ:$DJ,$GN273+34),"")</f>
      </c>
      <c r="GH273">
        <f>IF($GO273&gt;=35,INDEX($DJ:$DJ,$GN273+35),"")</f>
      </c>
      <c r="GI273">
        <f>IF($GO273&gt;=36,INDEX($DJ:$DJ,$GN273+36),"")</f>
      </c>
      <c r="GJ273">
        <f>IF($GO273&gt;=37,INDEX($DJ:$DJ,$GN273+37),"")</f>
      </c>
      <c r="GK273">
        <f>IF($GO273&gt;=38,INDEX($DJ:$DJ,$GN273+38),"")</f>
      </c>
      <c r="GL273">
        <f>IF($GO273&gt;=39,INDEX($DJ:$DJ,$GN273+39),"")</f>
      </c>
      <c r="GM273">
        <f>IF($GO273&gt;=40,INDEX($DJ:$DJ,$GN273+40),"")</f>
      </c>
      <c r="GN273">
        <f>IFERROR(MATCH($DH273,$DI$2:$DI$148,0)+1,0)</f>
      </c>
      <c r="GO273">
        <f>IFERROR(INDEX($DK$2:$DK$148,MATCH($DH273,$DI$2:$DI$148,0)),0)</f>
      </c>
      <c r="GP273">
        <f>IFERROR(MATCH($Y273,$DL$273:$EY$273,0),0)</f>
      </c>
      <c r="GQ273">
        <f>IF($GP273&gt;0,INDEX($EZ$273:$GM$273,$GP273),"")</f>
      </c>
      <c r="GR273" t="s">
        <v>96</v>
      </c>
      <c r="GT273">
        <f>IF($JC273&gt;=1,INDEX($GR:$GR,$JB273+1),"")</f>
      </c>
      <c r="GU273">
        <f>IF($JC273&gt;=2,INDEX($GR:$GR,$JB273+2),"")</f>
      </c>
      <c r="GV273">
        <f>IF($JC273&gt;=3,INDEX($GR:$GR,$JB273+3),"")</f>
      </c>
      <c r="GW273">
        <f>IF($JC273&gt;=4,INDEX($GR:$GR,$JB273+4),"")</f>
      </c>
      <c r="GX273">
        <f>IF($JC273&gt;=5,INDEX($GR:$GR,$JB273+5),"")</f>
      </c>
      <c r="GY273">
        <f>IF($JC273&gt;=6,INDEX($GR:$GR,$JB273+6),"")</f>
      </c>
      <c r="GZ273">
        <f>IF($JC273&gt;=7,INDEX($GR:$GR,$JB273+7),"")</f>
      </c>
      <c r="HA273">
        <f>IF($JC273&gt;=8,INDEX($GR:$GR,$JB273+8),"")</f>
      </c>
      <c r="HB273">
        <f>IF($JC273&gt;=9,INDEX($GR:$GR,$JB273+9),"")</f>
      </c>
      <c r="HC273">
        <f>IF($JC273&gt;=10,INDEX($GR:$GR,$JB273+10),"")</f>
      </c>
      <c r="HD273">
        <f>IF($JC273&gt;=11,INDEX($GR:$GR,$JB273+11),"")</f>
      </c>
      <c r="HE273">
        <f>IF($JC273&gt;=12,INDEX($GR:$GR,$JB273+12),"")</f>
      </c>
      <c r="HF273">
        <f>IF($JC273&gt;=13,INDEX($GR:$GR,$JB273+13),"")</f>
      </c>
      <c r="HG273">
        <f>IF($JC273&gt;=14,INDEX($GR:$GR,$JB273+14),"")</f>
      </c>
      <c r="HH273">
        <f>IF($JC273&gt;=15,INDEX($GR:$GR,$JB273+15),"")</f>
      </c>
      <c r="HI273">
        <f>IF($JC273&gt;=16,INDEX($GR:$GR,$JB273+16),"")</f>
      </c>
      <c r="HJ273">
        <f>IF($JC273&gt;=17,INDEX($GR:$GR,$JB273+17),"")</f>
      </c>
      <c r="HK273">
        <f>IF($JC273&gt;=18,INDEX($GR:$GR,$JB273+18),"")</f>
      </c>
      <c r="HL273">
        <f>IF($JC273&gt;=19,INDEX($GR:$GR,$JB273+19),"")</f>
      </c>
      <c r="HM273">
        <f>IF($JC273&gt;=20,INDEX($GR:$GR,$JB273+20),"")</f>
      </c>
      <c r="HN273">
        <f>IF($JC273&gt;=21,INDEX($GR:$GR,$JB273+21),"")</f>
      </c>
      <c r="HO273">
        <f>IF($JC273&gt;=22,INDEX($GR:$GR,$JB273+22),"")</f>
      </c>
      <c r="HP273">
        <f>IF($JC273&gt;=23,INDEX($GR:$GR,$JB273+23),"")</f>
      </c>
      <c r="HQ273">
        <f>IF($JC273&gt;=24,INDEX($GR:$GR,$JB273+24),"")</f>
      </c>
      <c r="HR273">
        <f>IF($JC273&gt;=25,INDEX($GR:$GR,$JB273+25),"")</f>
      </c>
      <c r="HS273">
        <f>IF($JC273&gt;=26,INDEX($GR:$GR,$JB273+26),"")</f>
      </c>
      <c r="HT273">
        <f>IF($JC273&gt;=27,INDEX($GR:$GR,$JB273+27),"")</f>
      </c>
      <c r="HU273">
        <f>IF($JC273&gt;=28,INDEX($GR:$GR,$JB273+28),"")</f>
      </c>
      <c r="HV273">
        <f>IF($JC273&gt;=29,INDEX($GR:$GR,$JB273+29),"")</f>
      </c>
      <c r="HW273">
        <f>IF($JC273&gt;=30,INDEX($GR:$GR,$JB273+30),"")</f>
      </c>
      <c r="HX273">
        <f>IF($JC273&gt;=31,INDEX($GR:$GR,$JB273+31),"")</f>
      </c>
      <c r="HY273">
        <f>IF($JC273&gt;=32,INDEX($GR:$GR,$JB273+32),"")</f>
      </c>
      <c r="HZ273">
        <f>IF($JC273&gt;=33,INDEX($GR:$GR,$JB273+33),"")</f>
      </c>
      <c r="IA273">
        <f>IF($JC273&gt;=34,INDEX($GR:$GR,$JB273+34),"")</f>
      </c>
      <c r="IB273">
        <f>IF($JC273&gt;=35,INDEX($GR:$GR,$JB273+35),"")</f>
      </c>
      <c r="IC273">
        <f>IF($JC273&gt;=36,INDEX($GR:$GR,$JB273+36),"")</f>
      </c>
      <c r="ID273">
        <f>IF($JC273&gt;=37,INDEX($GR:$GR,$JB273+37),"")</f>
      </c>
      <c r="IE273">
        <f>IF($JC273&gt;=38,INDEX($GR:$GR,$JB273+38),"")</f>
      </c>
      <c r="IF273">
        <f>IF($JC273&gt;=39,INDEX($GR:$GR,$JB273+39),"")</f>
      </c>
      <c r="IG273">
        <f>IF($JC273&gt;=40,INDEX($GR:$GR,$JB273+40),"")</f>
      </c>
      <c r="IH273">
        <f>IF($JC273&gt;=41,INDEX($GR:$GR,$JB273+41),"")</f>
      </c>
      <c r="II273">
        <f>IF($JC273&gt;=42,INDEX($GR:$GR,$JB273+42),"")</f>
      </c>
      <c r="IJ273">
        <f>IF($JC273&gt;=43,INDEX($GR:$GR,$JB273+43),"")</f>
      </c>
      <c r="IK273">
        <f>IF($JC273&gt;=44,INDEX($GR:$GR,$JB273+44),"")</f>
      </c>
      <c r="IL273">
        <f>IF($JC273&gt;=45,INDEX($GR:$GR,$JB273+45),"")</f>
      </c>
      <c r="IM273">
        <f>IF($JC273&gt;=46,INDEX($GR:$GR,$JB273+46),"")</f>
      </c>
      <c r="IN273">
        <f>IF($JC273&gt;=47,INDEX($GR:$GR,$JB273+47),"")</f>
      </c>
      <c r="IO273">
        <f>IF($JC273&gt;=48,INDEX($GR:$GR,$JB273+48),"")</f>
      </c>
      <c r="IP273">
        <f>IF($JC273&gt;=49,INDEX($GR:$GR,$JB273+49),"")</f>
      </c>
      <c r="IQ273">
        <f>IF($JC273&gt;=50,INDEX($GR:$GR,$JB273+50),"")</f>
      </c>
      <c r="IR273">
        <f>IF($JC273&gt;=51,INDEX($GR:$GR,$JB273+51),"")</f>
      </c>
      <c r="IS273">
        <f>IF($JC273&gt;=52,INDEX($GR:$GR,$JB273+52),"")</f>
      </c>
      <c r="IT273">
        <f>IF($JC273&gt;=53,INDEX($GR:$GR,$JB273+53),"")</f>
      </c>
      <c r="IU273">
        <f>IF($JC273&gt;=54,INDEX($GR:$GR,$JB273+54),"")</f>
      </c>
      <c r="IV273">
        <f>IF($JC273&gt;=55,INDEX($GR:$GR,$JB273+55),"")</f>
      </c>
      <c r="IW273">
        <f>IF($JC273&gt;=56,INDEX($GR:$GR,$JB273+56),"")</f>
      </c>
      <c r="IX273">
        <f>IF($JC273&gt;=57,INDEX($GR:$GR,$JB273+57),"")</f>
      </c>
      <c r="IY273">
        <f>IF($JC273&gt;=58,INDEX($GR:$GR,$JB273+58),"")</f>
      </c>
      <c r="IZ273">
        <f>IF($JC273&gt;=59,INDEX($GR:$GR,$JB273+59),"")</f>
      </c>
      <c r="JA273">
        <f>IF($JC273&gt;=60,INDEX($GR:$GR,$JB273+60),"")</f>
      </c>
      <c r="JB273">
        <f>IFERROR(MATCH($GQ273,$GR$2:$GR$324,0)+1,0)</f>
      </c>
      <c r="JC273">
        <f>IFERROR(INDEX($GS$2:$GS$324,MATCH($GQ273,$GR$2:$GR$324,0)),0)</f>
      </c>
      <c r="JD273" t="s">
        <v>40</v>
      </c>
      <c r="JE273" t="s">
        <v>40</v>
      </c>
    </row>
    <row r="274" spans="1:265" x14ac:dyDescent="0.25">
      <c r="Q274">
        <f>IF(OR($T274="",$P274=""),"",IFERROR($T274/$P274,0))</f>
      </c>
      <c r="R274">
        <f>IF($T274="","",
SUM($S274,$U274,$Z274,$V274,$X274)*
(1-IF($AA274="",0,VALUE($AA274)/100)))</f>
      </c>
      <c r="S274">
        <f>IF($T274="","",$T274)</f>
      </c>
      <c r="U274">
        <f>IF($T274="","",
IF($N274="","",
IF(ISNUMBER(SEARCH("exempt",LOWER($N274))),0,
$T274*(VALUE(SUBSTITUTE($N274,"%",""))/100))))</f>
      </c>
      <c r="AB274">
        <f>IFERROR(IF(FIND(" - ",$K274)&gt;0,MID($K274,FIND(" - ",$K274)+3,LEN($K274)),""),"")</f>
      </c>
      <c r="AK274" t="s">
        <v>854</v>
      </c>
      <c r="AP274">
        <f>IFERROR(LEFT($K274,FIND(" - ",$K274)-1),$K274)</f>
      </c>
      <c r="AS274">
        <f>IF($CH274&gt;=1,INDEX($AQ:$AQ,$CG274+1),"")</f>
      </c>
      <c r="AT274">
        <f>IF($CH274&gt;=2,INDEX($AQ:$AQ,$CG274+2),"")</f>
      </c>
      <c r="AU274">
        <f>IF($CH274&gt;=3,INDEX($AQ:$AQ,$CG274+3),"")</f>
      </c>
      <c r="AV274">
        <f>IF($CH274&gt;=4,INDEX($AQ:$AQ,$CG274+4),"")</f>
      </c>
      <c r="AW274">
        <f>IF($CH274&gt;=5,INDEX($AQ:$AQ,$CG274+5),"")</f>
      </c>
      <c r="AX274">
        <f>IF($CH274&gt;=6,INDEX($AQ:$AQ,$CG274+6),"")</f>
      </c>
      <c r="AY274">
        <f>IF($CH274&gt;=7,INDEX($AQ:$AQ,$CG274+7),"")</f>
      </c>
      <c r="AZ274">
        <f>IF($CH274&gt;=8,INDEX($AQ:$AQ,$CG274+8),"")</f>
      </c>
      <c r="BA274">
        <f>IF($CH274&gt;=9,INDEX($AQ:$AQ,$CG274+9),"")</f>
      </c>
      <c r="BB274">
        <f>IF($CH274&gt;=10,INDEX($AQ:$AQ,$CG274+10),"")</f>
      </c>
      <c r="BC274">
        <f>IF($CH274&gt;=11,INDEX($AQ:$AQ,$CG274+11),"")</f>
      </c>
      <c r="BD274">
        <f>IF($CH274&gt;=12,INDEX($AQ:$AQ,$CG274+12),"")</f>
      </c>
      <c r="BE274">
        <f>IF($CH274&gt;=13,INDEX($AQ:$AQ,$CG274+13),"")</f>
      </c>
      <c r="BF274">
        <f>IF($CH274&gt;=14,INDEX($AQ:$AQ,$CG274+14),"")</f>
      </c>
      <c r="BG274">
        <f>IF($CH274&gt;=15,INDEX($AQ:$AQ,$CG274+15),"")</f>
      </c>
      <c r="BH274">
        <f>IF($CH274&gt;=16,INDEX($AQ:$AQ,$CG274+16),"")</f>
      </c>
      <c r="BI274">
        <f>IF($CH274&gt;=17,INDEX($AQ:$AQ,$CG274+17),"")</f>
      </c>
      <c r="BJ274">
        <f>IF($CH274&gt;=18,INDEX($AQ:$AQ,$CG274+18),"")</f>
      </c>
      <c r="BK274">
        <f>IF($CH274&gt;=19,INDEX($AQ:$AQ,$CG274+19),"")</f>
      </c>
      <c r="BL274">
        <f>IF($CH274&gt;=20,INDEX($AQ:$AQ,$CG274+20),"")</f>
      </c>
      <c r="BM274">
        <f>IF($CH274&gt;=21,INDEX($AQ:$AQ,$CG274+21),"")</f>
      </c>
      <c r="BN274">
        <f>IF($CH274&gt;=22,INDEX($AQ:$AQ,$CG274+22),"")</f>
      </c>
      <c r="BO274">
        <f>IF($CH274&gt;=23,INDEX($AQ:$AQ,$CG274+23),"")</f>
      </c>
      <c r="BP274">
        <f>IF($CH274&gt;=24,INDEX($AQ:$AQ,$CG274+24),"")</f>
      </c>
      <c r="BQ274">
        <f>IF($CH274&gt;=25,INDEX($AQ:$AQ,$CG274+25),"")</f>
      </c>
      <c r="BR274">
        <f>IF($CH274&gt;=26,INDEX($AQ:$AQ,$CG274+26),"")</f>
      </c>
      <c r="BS274">
        <f>IF($CH274&gt;=27,INDEX($AQ:$AQ,$CG274+27),"")</f>
      </c>
      <c r="BT274">
        <f>IF($CH274&gt;=28,INDEX($AQ:$AQ,$CG274+28),"")</f>
      </c>
      <c r="BU274">
        <f>IF($CH274&gt;=29,INDEX($AQ:$AQ,$CG274+29),"")</f>
      </c>
      <c r="BV274">
        <f>IF($CH274&gt;=30,INDEX($AQ:$AQ,$CG274+30),"")</f>
      </c>
      <c r="BW274">
        <f>IF($CH274&gt;=31,INDEX($AQ:$AQ,$CG274+31),"")</f>
      </c>
      <c r="BX274">
        <f>IF($CH274&gt;=32,INDEX($AQ:$AQ,$CG274+32),"")</f>
      </c>
      <c r="BY274">
        <f>IF($CH274&gt;=33,INDEX($AQ:$AQ,$CG274+33),"")</f>
      </c>
      <c r="BZ274">
        <f>IF($CH274&gt;=34,INDEX($AQ:$AQ,$CG274+34),"")</f>
      </c>
      <c r="CA274">
        <f>IF($CH274&gt;=35,INDEX($AQ:$AQ,$CG274+35),"")</f>
      </c>
      <c r="CB274">
        <f>IF($CH274&gt;=36,INDEX($AQ:$AQ,$CG274+36),"")</f>
      </c>
      <c r="CC274">
        <f>IF($CH274&gt;=37,INDEX($AQ:$AQ,$CG274+37),"")</f>
      </c>
      <c r="CD274">
        <f>IF($CH274&gt;=38,INDEX($AQ:$AQ,$CG274+38),"")</f>
      </c>
      <c r="CE274">
        <f>IF($CH274&gt;=39,INDEX($AQ:$AQ,$CG274+39),"")</f>
      </c>
      <c r="CF274">
        <f>IF($CH274&gt;=40,INDEX($AQ:$AQ,$CG274+40),"")</f>
      </c>
      <c r="CG274">
        <f>IFERROR(MATCH($AP274,$AQ$2:$AQ$134,0)+1,0)</f>
      </c>
      <c r="CH274">
        <f>IFERROR(INDEX($AR$2:$AR$134,MATCH($AP274,$AQ$2:$AQ$134,0)),0)</f>
      </c>
      <c r="CI274">
        <f>IFERROR(LEFT($L274,FIND(" - ",$L274)-1),$L274)</f>
      </c>
      <c r="CL274">
        <f>IF($DG274&gt;=1,INDEX($CJ:$CJ,$DF274+1),"")</f>
      </c>
      <c r="CM274">
        <f>IF($DG274&gt;=2,INDEX($CJ:$CJ,$DF274+2),"")</f>
      </c>
      <c r="CN274">
        <f>IF($DG274&gt;=3,INDEX($CJ:$CJ,$DF274+3),"")</f>
      </c>
      <c r="CO274">
        <f>IF($DG274&gt;=4,INDEX($CJ:$CJ,$DF274+4),"")</f>
      </c>
      <c r="CP274">
        <f>IF($DG274&gt;=5,INDEX($CJ:$CJ,$DF274+5),"")</f>
      </c>
      <c r="CQ274">
        <f>IF($DG274&gt;=6,INDEX($CJ:$CJ,$DF274+6),"")</f>
      </c>
      <c r="CR274">
        <f>IF($DG274&gt;=7,INDEX($CJ:$CJ,$DF274+7),"")</f>
      </c>
      <c r="CS274">
        <f>IF($DG274&gt;=8,INDEX($CJ:$CJ,$DF274+8),"")</f>
      </c>
      <c r="CT274">
        <f>IF($DG274&gt;=9,INDEX($CJ:$CJ,$DF274+9),"")</f>
      </c>
      <c r="CU274">
        <f>IF($DG274&gt;=10,INDEX($CJ:$CJ,$DF274+10),"")</f>
      </c>
      <c r="CV274">
        <f>IF($DG274&gt;=11,INDEX($CJ:$CJ,$DF274+11),"")</f>
      </c>
      <c r="CW274">
        <f>IF($DG274&gt;=12,INDEX($CJ:$CJ,$DF274+12),"")</f>
      </c>
      <c r="CX274">
        <f>IF($DG274&gt;=13,INDEX($CJ:$CJ,$DF274+13),"")</f>
      </c>
      <c r="CY274">
        <f>IF($DG274&gt;=14,INDEX($CJ:$CJ,$DF274+14),"")</f>
      </c>
      <c r="CZ274">
        <f>IF($DG274&gt;=15,INDEX($CJ:$CJ,$DF274+15),"")</f>
      </c>
      <c r="DA274">
        <f>IF($DG274&gt;=16,INDEX($CJ:$CJ,$DF274+16),"")</f>
      </c>
      <c r="DB274">
        <f>IF($DG274&gt;=17,INDEX($CJ:$CJ,$DF274+17),"")</f>
      </c>
      <c r="DC274">
        <f>IF($DG274&gt;=18,INDEX($CJ:$CJ,$DF274+18),"")</f>
      </c>
      <c r="DD274">
        <f>IF($DG274&gt;=19,INDEX($CJ:$CJ,$DF274+19),"")</f>
      </c>
      <c r="DE274">
        <f>IF($DG274&gt;=20,INDEX($CJ:$CJ,$DF274+20),"")</f>
      </c>
      <c r="DF274">
        <f>IFERROR(MATCH($CI274,$CJ$2:$CJ$263,0)+1,0)</f>
      </c>
      <c r="DG274">
        <f>IFERROR(INDEX($CK$2:$CK$263,MATCH($CI274,$CJ$2:$CJ$263,0)),0)</f>
      </c>
      <c r="DH274">
        <f>IFERROR(INDEX($AO:$AO,MATCH($N274,$AN:$AN,0))&amp;"","")</f>
      </c>
      <c r="DL274">
        <f>IF($GO274&gt;=1,INDEX($DI:$DI,$GN274+1),"")</f>
      </c>
      <c r="DM274">
        <f>IF($GO274&gt;=2,INDEX($DI:$DI,$GN274+2),"")</f>
      </c>
      <c r="DN274">
        <f>IF($GO274&gt;=3,INDEX($DI:$DI,$GN274+3),"")</f>
      </c>
      <c r="DO274">
        <f>IF($GO274&gt;=4,INDEX($DI:$DI,$GN274+4),"")</f>
      </c>
      <c r="DP274">
        <f>IF($GO274&gt;=5,INDEX($DI:$DI,$GN274+5),"")</f>
      </c>
      <c r="DQ274">
        <f>IF($GO274&gt;=6,INDEX($DI:$DI,$GN274+6),"")</f>
      </c>
      <c r="DR274">
        <f>IF($GO274&gt;=7,INDEX($DI:$DI,$GN274+7),"")</f>
      </c>
      <c r="DS274">
        <f>IF($GO274&gt;=8,INDEX($DI:$DI,$GN274+8),"")</f>
      </c>
      <c r="DT274">
        <f>IF($GO274&gt;=9,INDEX($DI:$DI,$GN274+9),"")</f>
      </c>
      <c r="DU274">
        <f>IF($GO274&gt;=10,INDEX($DI:$DI,$GN274+10),"")</f>
      </c>
      <c r="DV274">
        <f>IF($GO274&gt;=11,INDEX($DI:$DI,$GN274+11),"")</f>
      </c>
      <c r="DW274">
        <f>IF($GO274&gt;=12,INDEX($DI:$DI,$GN274+12),"")</f>
      </c>
      <c r="DX274">
        <f>IF($GO274&gt;=13,INDEX($DI:$DI,$GN274+13),"")</f>
      </c>
      <c r="DY274">
        <f>IF($GO274&gt;=14,INDEX($DI:$DI,$GN274+14),"")</f>
      </c>
      <c r="DZ274">
        <f>IF($GO274&gt;=15,INDEX($DI:$DI,$GN274+15),"")</f>
      </c>
      <c r="EA274">
        <f>IF($GO274&gt;=16,INDEX($DI:$DI,$GN274+16),"")</f>
      </c>
      <c r="EB274">
        <f>IF($GO274&gt;=17,INDEX($DI:$DI,$GN274+17),"")</f>
      </c>
      <c r="EC274">
        <f>IF($GO274&gt;=18,INDEX($DI:$DI,$GN274+18),"")</f>
      </c>
      <c r="ED274">
        <f>IF($GO274&gt;=19,INDEX($DI:$DI,$GN274+19),"")</f>
      </c>
      <c r="EE274">
        <f>IF($GO274&gt;=20,INDEX($DI:$DI,$GN274+20),"")</f>
      </c>
      <c r="EF274">
        <f>IF($GO274&gt;=21,INDEX($DI:$DI,$GN274+21),"")</f>
      </c>
      <c r="EG274">
        <f>IF($GO274&gt;=22,INDEX($DI:$DI,$GN274+22),"")</f>
      </c>
      <c r="EH274">
        <f>IF($GO274&gt;=23,INDEX($DI:$DI,$GN274+23),"")</f>
      </c>
      <c r="EI274">
        <f>IF($GO274&gt;=24,INDEX($DI:$DI,$GN274+24),"")</f>
      </c>
      <c r="EJ274">
        <f>IF($GO274&gt;=25,INDEX($DI:$DI,$GN274+25),"")</f>
      </c>
      <c r="EK274">
        <f>IF($GO274&gt;=26,INDEX($DI:$DI,$GN274+26),"")</f>
      </c>
      <c r="EL274">
        <f>IF($GO274&gt;=27,INDEX($DI:$DI,$GN274+27),"")</f>
      </c>
      <c r="EM274">
        <f>IF($GO274&gt;=28,INDEX($DI:$DI,$GN274+28),"")</f>
      </c>
      <c r="EN274">
        <f>IF($GO274&gt;=29,INDEX($DI:$DI,$GN274+29),"")</f>
      </c>
      <c r="EO274">
        <f>IF($GO274&gt;=30,INDEX($DI:$DI,$GN274+30),"")</f>
      </c>
      <c r="EP274">
        <f>IF($GO274&gt;=31,INDEX($DI:$DI,$GN274+31),"")</f>
      </c>
      <c r="EQ274">
        <f>IF($GO274&gt;=32,INDEX($DI:$DI,$GN274+32),"")</f>
      </c>
      <c r="ER274">
        <f>IF($GO274&gt;=33,INDEX($DI:$DI,$GN274+33),"")</f>
      </c>
      <c r="ES274">
        <f>IF($GO274&gt;=34,INDEX($DI:$DI,$GN274+34),"")</f>
      </c>
      <c r="ET274">
        <f>IF($GO274&gt;=35,INDEX($DI:$DI,$GN274+35),"")</f>
      </c>
      <c r="EU274">
        <f>IF($GO274&gt;=36,INDEX($DI:$DI,$GN274+36),"")</f>
      </c>
      <c r="EV274">
        <f>IF($GO274&gt;=37,INDEX($DI:$DI,$GN274+37),"")</f>
      </c>
      <c r="EW274">
        <f>IF($GO274&gt;=38,INDEX($DI:$DI,$GN274+38),"")</f>
      </c>
      <c r="EX274">
        <f>IF($GO274&gt;=39,INDEX($DI:$DI,$GN274+39),"")</f>
      </c>
      <c r="EY274">
        <f>IF($GO274&gt;=40,INDEX($DI:$DI,$GN274+40),"")</f>
      </c>
      <c r="EZ274">
        <f>IF($GO274&gt;=1,INDEX($DJ:$DJ,$GN274+1),"")</f>
      </c>
      <c r="FA274">
        <f>IF($GO274&gt;=2,INDEX($DJ:$DJ,$GN274+2),"")</f>
      </c>
      <c r="FB274">
        <f>IF($GO274&gt;=3,INDEX($DJ:$DJ,$GN274+3),"")</f>
      </c>
      <c r="FC274">
        <f>IF($GO274&gt;=4,INDEX($DJ:$DJ,$GN274+4),"")</f>
      </c>
      <c r="FD274">
        <f>IF($GO274&gt;=5,INDEX($DJ:$DJ,$GN274+5),"")</f>
      </c>
      <c r="FE274">
        <f>IF($GO274&gt;=6,INDEX($DJ:$DJ,$GN274+6),"")</f>
      </c>
      <c r="FF274">
        <f>IF($GO274&gt;=7,INDEX($DJ:$DJ,$GN274+7),"")</f>
      </c>
      <c r="FG274">
        <f>IF($GO274&gt;=8,INDEX($DJ:$DJ,$GN274+8),"")</f>
      </c>
      <c r="FH274">
        <f>IF($GO274&gt;=9,INDEX($DJ:$DJ,$GN274+9),"")</f>
      </c>
      <c r="FI274">
        <f>IF($GO274&gt;=10,INDEX($DJ:$DJ,$GN274+10),"")</f>
      </c>
      <c r="FJ274">
        <f>IF($GO274&gt;=11,INDEX($DJ:$DJ,$GN274+11),"")</f>
      </c>
      <c r="FK274">
        <f>IF($GO274&gt;=12,INDEX($DJ:$DJ,$GN274+12),"")</f>
      </c>
      <c r="FL274">
        <f>IF($GO274&gt;=13,INDEX($DJ:$DJ,$GN274+13),"")</f>
      </c>
      <c r="FM274">
        <f>IF($GO274&gt;=14,INDEX($DJ:$DJ,$GN274+14),"")</f>
      </c>
      <c r="FN274">
        <f>IF($GO274&gt;=15,INDEX($DJ:$DJ,$GN274+15),"")</f>
      </c>
      <c r="FO274">
        <f>IF($GO274&gt;=16,INDEX($DJ:$DJ,$GN274+16),"")</f>
      </c>
      <c r="FP274">
        <f>IF($GO274&gt;=17,INDEX($DJ:$DJ,$GN274+17),"")</f>
      </c>
      <c r="FQ274">
        <f>IF($GO274&gt;=18,INDEX($DJ:$DJ,$GN274+18),"")</f>
      </c>
      <c r="FR274">
        <f>IF($GO274&gt;=19,INDEX($DJ:$DJ,$GN274+19),"")</f>
      </c>
      <c r="FS274">
        <f>IF($GO274&gt;=20,INDEX($DJ:$DJ,$GN274+20),"")</f>
      </c>
      <c r="FT274">
        <f>IF($GO274&gt;=21,INDEX($DJ:$DJ,$GN274+21),"")</f>
      </c>
      <c r="FU274">
        <f>IF($GO274&gt;=22,INDEX($DJ:$DJ,$GN274+22),"")</f>
      </c>
      <c r="FV274">
        <f>IF($GO274&gt;=23,INDEX($DJ:$DJ,$GN274+23),"")</f>
      </c>
      <c r="FW274">
        <f>IF($GO274&gt;=24,INDEX($DJ:$DJ,$GN274+24),"")</f>
      </c>
      <c r="FX274">
        <f>IF($GO274&gt;=25,INDEX($DJ:$DJ,$GN274+25),"")</f>
      </c>
      <c r="FY274">
        <f>IF($GO274&gt;=26,INDEX($DJ:$DJ,$GN274+26),"")</f>
      </c>
      <c r="FZ274">
        <f>IF($GO274&gt;=27,INDEX($DJ:$DJ,$GN274+27),"")</f>
      </c>
      <c r="GA274">
        <f>IF($GO274&gt;=28,INDEX($DJ:$DJ,$GN274+28),"")</f>
      </c>
      <c r="GB274">
        <f>IF($GO274&gt;=29,INDEX($DJ:$DJ,$GN274+29),"")</f>
      </c>
      <c r="GC274">
        <f>IF($GO274&gt;=30,INDEX($DJ:$DJ,$GN274+30),"")</f>
      </c>
      <c r="GD274">
        <f>IF($GO274&gt;=31,INDEX($DJ:$DJ,$GN274+31),"")</f>
      </c>
      <c r="GE274">
        <f>IF($GO274&gt;=32,INDEX($DJ:$DJ,$GN274+32),"")</f>
      </c>
      <c r="GF274">
        <f>IF($GO274&gt;=33,INDEX($DJ:$DJ,$GN274+33),"")</f>
      </c>
      <c r="GG274">
        <f>IF($GO274&gt;=34,INDEX($DJ:$DJ,$GN274+34),"")</f>
      </c>
      <c r="GH274">
        <f>IF($GO274&gt;=35,INDEX($DJ:$DJ,$GN274+35),"")</f>
      </c>
      <c r="GI274">
        <f>IF($GO274&gt;=36,INDEX($DJ:$DJ,$GN274+36),"")</f>
      </c>
      <c r="GJ274">
        <f>IF($GO274&gt;=37,INDEX($DJ:$DJ,$GN274+37),"")</f>
      </c>
      <c r="GK274">
        <f>IF($GO274&gt;=38,INDEX($DJ:$DJ,$GN274+38),"")</f>
      </c>
      <c r="GL274">
        <f>IF($GO274&gt;=39,INDEX($DJ:$DJ,$GN274+39),"")</f>
      </c>
      <c r="GM274">
        <f>IF($GO274&gt;=40,INDEX($DJ:$DJ,$GN274+40),"")</f>
      </c>
      <c r="GN274">
        <f>IFERROR(MATCH($DH274,$DI$2:$DI$148,0)+1,0)</f>
      </c>
      <c r="GO274">
        <f>IFERROR(INDEX($DK$2:$DK$148,MATCH($DH274,$DI$2:$DI$148,0)),0)</f>
      </c>
      <c r="GP274">
        <f>IFERROR(MATCH($Y274,$DL$274:$EY$274,0),0)</f>
      </c>
      <c r="GQ274">
        <f>IF($GP274&gt;0,INDEX($EZ$274:$GM$274,$GP274),"")</f>
      </c>
      <c r="GR274" t="s">
        <v>505</v>
      </c>
      <c r="GS274">
        <v>1</v>
      </c>
      <c r="GT274">
        <f>IF($JC274&gt;=1,INDEX($GR:$GR,$JB274+1),"")</f>
      </c>
      <c r="GU274">
        <f>IF($JC274&gt;=2,INDEX($GR:$GR,$JB274+2),"")</f>
      </c>
      <c r="GV274">
        <f>IF($JC274&gt;=3,INDEX($GR:$GR,$JB274+3),"")</f>
      </c>
      <c r="GW274">
        <f>IF($JC274&gt;=4,INDEX($GR:$GR,$JB274+4),"")</f>
      </c>
      <c r="GX274">
        <f>IF($JC274&gt;=5,INDEX($GR:$GR,$JB274+5),"")</f>
      </c>
      <c r="GY274">
        <f>IF($JC274&gt;=6,INDEX($GR:$GR,$JB274+6),"")</f>
      </c>
      <c r="GZ274">
        <f>IF($JC274&gt;=7,INDEX($GR:$GR,$JB274+7),"")</f>
      </c>
      <c r="HA274">
        <f>IF($JC274&gt;=8,INDEX($GR:$GR,$JB274+8),"")</f>
      </c>
      <c r="HB274">
        <f>IF($JC274&gt;=9,INDEX($GR:$GR,$JB274+9),"")</f>
      </c>
      <c r="HC274">
        <f>IF($JC274&gt;=10,INDEX($GR:$GR,$JB274+10),"")</f>
      </c>
      <c r="HD274">
        <f>IF($JC274&gt;=11,INDEX($GR:$GR,$JB274+11),"")</f>
      </c>
      <c r="HE274">
        <f>IF($JC274&gt;=12,INDEX($GR:$GR,$JB274+12),"")</f>
      </c>
      <c r="HF274">
        <f>IF($JC274&gt;=13,INDEX($GR:$GR,$JB274+13),"")</f>
      </c>
      <c r="HG274">
        <f>IF($JC274&gt;=14,INDEX($GR:$GR,$JB274+14),"")</f>
      </c>
      <c r="HH274">
        <f>IF($JC274&gt;=15,INDEX($GR:$GR,$JB274+15),"")</f>
      </c>
      <c r="HI274">
        <f>IF($JC274&gt;=16,INDEX($GR:$GR,$JB274+16),"")</f>
      </c>
      <c r="HJ274">
        <f>IF($JC274&gt;=17,INDEX($GR:$GR,$JB274+17),"")</f>
      </c>
      <c r="HK274">
        <f>IF($JC274&gt;=18,INDEX($GR:$GR,$JB274+18),"")</f>
      </c>
      <c r="HL274">
        <f>IF($JC274&gt;=19,INDEX($GR:$GR,$JB274+19),"")</f>
      </c>
      <c r="HM274">
        <f>IF($JC274&gt;=20,INDEX($GR:$GR,$JB274+20),"")</f>
      </c>
      <c r="HN274">
        <f>IF($JC274&gt;=21,INDEX($GR:$GR,$JB274+21),"")</f>
      </c>
      <c r="HO274">
        <f>IF($JC274&gt;=22,INDEX($GR:$GR,$JB274+22),"")</f>
      </c>
      <c r="HP274">
        <f>IF($JC274&gt;=23,INDEX($GR:$GR,$JB274+23),"")</f>
      </c>
      <c r="HQ274">
        <f>IF($JC274&gt;=24,INDEX($GR:$GR,$JB274+24),"")</f>
      </c>
      <c r="HR274">
        <f>IF($JC274&gt;=25,INDEX($GR:$GR,$JB274+25),"")</f>
      </c>
      <c r="HS274">
        <f>IF($JC274&gt;=26,INDEX($GR:$GR,$JB274+26),"")</f>
      </c>
      <c r="HT274">
        <f>IF($JC274&gt;=27,INDEX($GR:$GR,$JB274+27),"")</f>
      </c>
      <c r="HU274">
        <f>IF($JC274&gt;=28,INDEX($GR:$GR,$JB274+28),"")</f>
      </c>
      <c r="HV274">
        <f>IF($JC274&gt;=29,INDEX($GR:$GR,$JB274+29),"")</f>
      </c>
      <c r="HW274">
        <f>IF($JC274&gt;=30,INDEX($GR:$GR,$JB274+30),"")</f>
      </c>
      <c r="HX274">
        <f>IF($JC274&gt;=31,INDEX($GR:$GR,$JB274+31),"")</f>
      </c>
      <c r="HY274">
        <f>IF($JC274&gt;=32,INDEX($GR:$GR,$JB274+32),"")</f>
      </c>
      <c r="HZ274">
        <f>IF($JC274&gt;=33,INDEX($GR:$GR,$JB274+33),"")</f>
      </c>
      <c r="IA274">
        <f>IF($JC274&gt;=34,INDEX($GR:$GR,$JB274+34),"")</f>
      </c>
      <c r="IB274">
        <f>IF($JC274&gt;=35,INDEX($GR:$GR,$JB274+35),"")</f>
      </c>
      <c r="IC274">
        <f>IF($JC274&gt;=36,INDEX($GR:$GR,$JB274+36),"")</f>
      </c>
      <c r="ID274">
        <f>IF($JC274&gt;=37,INDEX($GR:$GR,$JB274+37),"")</f>
      </c>
      <c r="IE274">
        <f>IF($JC274&gt;=38,INDEX($GR:$GR,$JB274+38),"")</f>
      </c>
      <c r="IF274">
        <f>IF($JC274&gt;=39,INDEX($GR:$GR,$JB274+39),"")</f>
      </c>
      <c r="IG274">
        <f>IF($JC274&gt;=40,INDEX($GR:$GR,$JB274+40),"")</f>
      </c>
      <c r="IH274">
        <f>IF($JC274&gt;=41,INDEX($GR:$GR,$JB274+41),"")</f>
      </c>
      <c r="II274">
        <f>IF($JC274&gt;=42,INDEX($GR:$GR,$JB274+42),"")</f>
      </c>
      <c r="IJ274">
        <f>IF($JC274&gt;=43,INDEX($GR:$GR,$JB274+43),"")</f>
      </c>
      <c r="IK274">
        <f>IF($JC274&gt;=44,INDEX($GR:$GR,$JB274+44),"")</f>
      </c>
      <c r="IL274">
        <f>IF($JC274&gt;=45,INDEX($GR:$GR,$JB274+45),"")</f>
      </c>
      <c r="IM274">
        <f>IF($JC274&gt;=46,INDEX($GR:$GR,$JB274+46),"")</f>
      </c>
      <c r="IN274">
        <f>IF($JC274&gt;=47,INDEX($GR:$GR,$JB274+47),"")</f>
      </c>
      <c r="IO274">
        <f>IF($JC274&gt;=48,INDEX($GR:$GR,$JB274+48),"")</f>
      </c>
      <c r="IP274">
        <f>IF($JC274&gt;=49,INDEX($GR:$GR,$JB274+49),"")</f>
      </c>
      <c r="IQ274">
        <f>IF($JC274&gt;=50,INDEX($GR:$GR,$JB274+50),"")</f>
      </c>
      <c r="IR274">
        <f>IF($JC274&gt;=51,INDEX($GR:$GR,$JB274+51),"")</f>
      </c>
      <c r="IS274">
        <f>IF($JC274&gt;=52,INDEX($GR:$GR,$JB274+52),"")</f>
      </c>
      <c r="IT274">
        <f>IF($JC274&gt;=53,INDEX($GR:$GR,$JB274+53),"")</f>
      </c>
      <c r="IU274">
        <f>IF($JC274&gt;=54,INDEX($GR:$GR,$JB274+54),"")</f>
      </c>
      <c r="IV274">
        <f>IF($JC274&gt;=55,INDEX($GR:$GR,$JB274+55),"")</f>
      </c>
      <c r="IW274">
        <f>IF($JC274&gt;=56,INDEX($GR:$GR,$JB274+56),"")</f>
      </c>
      <c r="IX274">
        <f>IF($JC274&gt;=57,INDEX($GR:$GR,$JB274+57),"")</f>
      </c>
      <c r="IY274">
        <f>IF($JC274&gt;=58,INDEX($GR:$GR,$JB274+58),"")</f>
      </c>
      <c r="IZ274">
        <f>IF($JC274&gt;=59,INDEX($GR:$GR,$JB274+59),"")</f>
      </c>
      <c r="JA274">
        <f>IF($JC274&gt;=60,INDEX($GR:$GR,$JB274+60),"")</f>
      </c>
      <c r="JB274">
        <f>IFERROR(MATCH($GQ274,$GR$2:$GR$324,0)+1,0)</f>
      </c>
      <c r="JC274">
        <f>IFERROR(INDEX($GS$2:$GS$324,MATCH($GQ274,$GR$2:$GR$324,0)),0)</f>
      </c>
      <c r="JD274" t="s">
        <v>40</v>
      </c>
      <c r="JE274" t="s">
        <v>40</v>
      </c>
    </row>
    <row r="275" spans="1:265" x14ac:dyDescent="0.25">
      <c r="Q275">
        <f>IF(OR($T275="",$P275=""),"",IFERROR($T275/$P275,0))</f>
      </c>
      <c r="R275">
        <f>IF($T275="","",
SUM($S275,$U275,$Z275,$V275,$X275)*
(1-IF($AA275="",0,VALUE($AA275)/100)))</f>
      </c>
      <c r="S275">
        <f>IF($T275="","",$T275)</f>
      </c>
      <c r="U275">
        <f>IF($T275="","",
IF($N275="","",
IF(ISNUMBER(SEARCH("exempt",LOWER($N275))),0,
$T275*(VALUE(SUBSTITUTE($N275,"%",""))/100))))</f>
      </c>
      <c r="AB275">
        <f>IFERROR(IF(FIND(" - ",$K275)&gt;0,MID($K275,FIND(" - ",$K275)+3,LEN($K275)),""),"")</f>
      </c>
      <c r="AK275" t="s">
        <v>855</v>
      </c>
      <c r="AP275">
        <f>IFERROR(LEFT($K275,FIND(" - ",$K275)-1),$K275)</f>
      </c>
      <c r="AS275">
        <f>IF($CH275&gt;=1,INDEX($AQ:$AQ,$CG275+1),"")</f>
      </c>
      <c r="AT275">
        <f>IF($CH275&gt;=2,INDEX($AQ:$AQ,$CG275+2),"")</f>
      </c>
      <c r="AU275">
        <f>IF($CH275&gt;=3,INDEX($AQ:$AQ,$CG275+3),"")</f>
      </c>
      <c r="AV275">
        <f>IF($CH275&gt;=4,INDEX($AQ:$AQ,$CG275+4),"")</f>
      </c>
      <c r="AW275">
        <f>IF($CH275&gt;=5,INDEX($AQ:$AQ,$CG275+5),"")</f>
      </c>
      <c r="AX275">
        <f>IF($CH275&gt;=6,INDEX($AQ:$AQ,$CG275+6),"")</f>
      </c>
      <c r="AY275">
        <f>IF($CH275&gt;=7,INDEX($AQ:$AQ,$CG275+7),"")</f>
      </c>
      <c r="AZ275">
        <f>IF($CH275&gt;=8,INDEX($AQ:$AQ,$CG275+8),"")</f>
      </c>
      <c r="BA275">
        <f>IF($CH275&gt;=9,INDEX($AQ:$AQ,$CG275+9),"")</f>
      </c>
      <c r="BB275">
        <f>IF($CH275&gt;=10,INDEX($AQ:$AQ,$CG275+10),"")</f>
      </c>
      <c r="BC275">
        <f>IF($CH275&gt;=11,INDEX($AQ:$AQ,$CG275+11),"")</f>
      </c>
      <c r="BD275">
        <f>IF($CH275&gt;=12,INDEX($AQ:$AQ,$CG275+12),"")</f>
      </c>
      <c r="BE275">
        <f>IF($CH275&gt;=13,INDEX($AQ:$AQ,$CG275+13),"")</f>
      </c>
      <c r="BF275">
        <f>IF($CH275&gt;=14,INDEX($AQ:$AQ,$CG275+14),"")</f>
      </c>
      <c r="BG275">
        <f>IF($CH275&gt;=15,INDEX($AQ:$AQ,$CG275+15),"")</f>
      </c>
      <c r="BH275">
        <f>IF($CH275&gt;=16,INDEX($AQ:$AQ,$CG275+16),"")</f>
      </c>
      <c r="BI275">
        <f>IF($CH275&gt;=17,INDEX($AQ:$AQ,$CG275+17),"")</f>
      </c>
      <c r="BJ275">
        <f>IF($CH275&gt;=18,INDEX($AQ:$AQ,$CG275+18),"")</f>
      </c>
      <c r="BK275">
        <f>IF($CH275&gt;=19,INDEX($AQ:$AQ,$CG275+19),"")</f>
      </c>
      <c r="BL275">
        <f>IF($CH275&gt;=20,INDEX($AQ:$AQ,$CG275+20),"")</f>
      </c>
      <c r="BM275">
        <f>IF($CH275&gt;=21,INDEX($AQ:$AQ,$CG275+21),"")</f>
      </c>
      <c r="BN275">
        <f>IF($CH275&gt;=22,INDEX($AQ:$AQ,$CG275+22),"")</f>
      </c>
      <c r="BO275">
        <f>IF($CH275&gt;=23,INDEX($AQ:$AQ,$CG275+23),"")</f>
      </c>
      <c r="BP275">
        <f>IF($CH275&gt;=24,INDEX($AQ:$AQ,$CG275+24),"")</f>
      </c>
      <c r="BQ275">
        <f>IF($CH275&gt;=25,INDEX($AQ:$AQ,$CG275+25),"")</f>
      </c>
      <c r="BR275">
        <f>IF($CH275&gt;=26,INDEX($AQ:$AQ,$CG275+26),"")</f>
      </c>
      <c r="BS275">
        <f>IF($CH275&gt;=27,INDEX($AQ:$AQ,$CG275+27),"")</f>
      </c>
      <c r="BT275">
        <f>IF($CH275&gt;=28,INDEX($AQ:$AQ,$CG275+28),"")</f>
      </c>
      <c r="BU275">
        <f>IF($CH275&gt;=29,INDEX($AQ:$AQ,$CG275+29),"")</f>
      </c>
      <c r="BV275">
        <f>IF($CH275&gt;=30,INDEX($AQ:$AQ,$CG275+30),"")</f>
      </c>
      <c r="BW275">
        <f>IF($CH275&gt;=31,INDEX($AQ:$AQ,$CG275+31),"")</f>
      </c>
      <c r="BX275">
        <f>IF($CH275&gt;=32,INDEX($AQ:$AQ,$CG275+32),"")</f>
      </c>
      <c r="BY275">
        <f>IF($CH275&gt;=33,INDEX($AQ:$AQ,$CG275+33),"")</f>
      </c>
      <c r="BZ275">
        <f>IF($CH275&gt;=34,INDEX($AQ:$AQ,$CG275+34),"")</f>
      </c>
      <c r="CA275">
        <f>IF($CH275&gt;=35,INDEX($AQ:$AQ,$CG275+35),"")</f>
      </c>
      <c r="CB275">
        <f>IF($CH275&gt;=36,INDEX($AQ:$AQ,$CG275+36),"")</f>
      </c>
      <c r="CC275">
        <f>IF($CH275&gt;=37,INDEX($AQ:$AQ,$CG275+37),"")</f>
      </c>
      <c r="CD275">
        <f>IF($CH275&gt;=38,INDEX($AQ:$AQ,$CG275+38),"")</f>
      </c>
      <c r="CE275">
        <f>IF($CH275&gt;=39,INDEX($AQ:$AQ,$CG275+39),"")</f>
      </c>
      <c r="CF275">
        <f>IF($CH275&gt;=40,INDEX($AQ:$AQ,$CG275+40),"")</f>
      </c>
      <c r="CG275">
        <f>IFERROR(MATCH($AP275,$AQ$2:$AQ$134,0)+1,0)</f>
      </c>
      <c r="CH275">
        <f>IFERROR(INDEX($AR$2:$AR$134,MATCH($AP275,$AQ$2:$AQ$134,0)),0)</f>
      </c>
      <c r="CI275">
        <f>IFERROR(LEFT($L275,FIND(" - ",$L275)-1),$L275)</f>
      </c>
      <c r="CL275">
        <f>IF($DG275&gt;=1,INDEX($CJ:$CJ,$DF275+1),"")</f>
      </c>
      <c r="CM275">
        <f>IF($DG275&gt;=2,INDEX($CJ:$CJ,$DF275+2),"")</f>
      </c>
      <c r="CN275">
        <f>IF($DG275&gt;=3,INDEX($CJ:$CJ,$DF275+3),"")</f>
      </c>
      <c r="CO275">
        <f>IF($DG275&gt;=4,INDEX($CJ:$CJ,$DF275+4),"")</f>
      </c>
      <c r="CP275">
        <f>IF($DG275&gt;=5,INDEX($CJ:$CJ,$DF275+5),"")</f>
      </c>
      <c r="CQ275">
        <f>IF($DG275&gt;=6,INDEX($CJ:$CJ,$DF275+6),"")</f>
      </c>
      <c r="CR275">
        <f>IF($DG275&gt;=7,INDEX($CJ:$CJ,$DF275+7),"")</f>
      </c>
      <c r="CS275">
        <f>IF($DG275&gt;=8,INDEX($CJ:$CJ,$DF275+8),"")</f>
      </c>
      <c r="CT275">
        <f>IF($DG275&gt;=9,INDEX($CJ:$CJ,$DF275+9),"")</f>
      </c>
      <c r="CU275">
        <f>IF($DG275&gt;=10,INDEX($CJ:$CJ,$DF275+10),"")</f>
      </c>
      <c r="CV275">
        <f>IF($DG275&gt;=11,INDEX($CJ:$CJ,$DF275+11),"")</f>
      </c>
      <c r="CW275">
        <f>IF($DG275&gt;=12,INDEX($CJ:$CJ,$DF275+12),"")</f>
      </c>
      <c r="CX275">
        <f>IF($DG275&gt;=13,INDEX($CJ:$CJ,$DF275+13),"")</f>
      </c>
      <c r="CY275">
        <f>IF($DG275&gt;=14,INDEX($CJ:$CJ,$DF275+14),"")</f>
      </c>
      <c r="CZ275">
        <f>IF($DG275&gt;=15,INDEX($CJ:$CJ,$DF275+15),"")</f>
      </c>
      <c r="DA275">
        <f>IF($DG275&gt;=16,INDEX($CJ:$CJ,$DF275+16),"")</f>
      </c>
      <c r="DB275">
        <f>IF($DG275&gt;=17,INDEX($CJ:$CJ,$DF275+17),"")</f>
      </c>
      <c r="DC275">
        <f>IF($DG275&gt;=18,INDEX($CJ:$CJ,$DF275+18),"")</f>
      </c>
      <c r="DD275">
        <f>IF($DG275&gt;=19,INDEX($CJ:$CJ,$DF275+19),"")</f>
      </c>
      <c r="DE275">
        <f>IF($DG275&gt;=20,INDEX($CJ:$CJ,$DF275+20),"")</f>
      </c>
      <c r="DF275">
        <f>IFERROR(MATCH($CI275,$CJ$2:$CJ$263,0)+1,0)</f>
      </c>
      <c r="DG275">
        <f>IFERROR(INDEX($CK$2:$CK$263,MATCH($CI275,$CJ$2:$CJ$263,0)),0)</f>
      </c>
      <c r="DH275">
        <f>IFERROR(INDEX($AO:$AO,MATCH($N275,$AN:$AN,0))&amp;"","")</f>
      </c>
      <c r="DL275">
        <f>IF($GO275&gt;=1,INDEX($DI:$DI,$GN275+1),"")</f>
      </c>
      <c r="DM275">
        <f>IF($GO275&gt;=2,INDEX($DI:$DI,$GN275+2),"")</f>
      </c>
      <c r="DN275">
        <f>IF($GO275&gt;=3,INDEX($DI:$DI,$GN275+3),"")</f>
      </c>
      <c r="DO275">
        <f>IF($GO275&gt;=4,INDEX($DI:$DI,$GN275+4),"")</f>
      </c>
      <c r="DP275">
        <f>IF($GO275&gt;=5,INDEX($DI:$DI,$GN275+5),"")</f>
      </c>
      <c r="DQ275">
        <f>IF($GO275&gt;=6,INDEX($DI:$DI,$GN275+6),"")</f>
      </c>
      <c r="DR275">
        <f>IF($GO275&gt;=7,INDEX($DI:$DI,$GN275+7),"")</f>
      </c>
      <c r="DS275">
        <f>IF($GO275&gt;=8,INDEX($DI:$DI,$GN275+8),"")</f>
      </c>
      <c r="DT275">
        <f>IF($GO275&gt;=9,INDEX($DI:$DI,$GN275+9),"")</f>
      </c>
      <c r="DU275">
        <f>IF($GO275&gt;=10,INDEX($DI:$DI,$GN275+10),"")</f>
      </c>
      <c r="DV275">
        <f>IF($GO275&gt;=11,INDEX($DI:$DI,$GN275+11),"")</f>
      </c>
      <c r="DW275">
        <f>IF($GO275&gt;=12,INDEX($DI:$DI,$GN275+12),"")</f>
      </c>
      <c r="DX275">
        <f>IF($GO275&gt;=13,INDEX($DI:$DI,$GN275+13),"")</f>
      </c>
      <c r="DY275">
        <f>IF($GO275&gt;=14,INDEX($DI:$DI,$GN275+14),"")</f>
      </c>
      <c r="DZ275">
        <f>IF($GO275&gt;=15,INDEX($DI:$DI,$GN275+15),"")</f>
      </c>
      <c r="EA275">
        <f>IF($GO275&gt;=16,INDEX($DI:$DI,$GN275+16),"")</f>
      </c>
      <c r="EB275">
        <f>IF($GO275&gt;=17,INDEX($DI:$DI,$GN275+17),"")</f>
      </c>
      <c r="EC275">
        <f>IF($GO275&gt;=18,INDEX($DI:$DI,$GN275+18),"")</f>
      </c>
      <c r="ED275">
        <f>IF($GO275&gt;=19,INDEX($DI:$DI,$GN275+19),"")</f>
      </c>
      <c r="EE275">
        <f>IF($GO275&gt;=20,INDEX($DI:$DI,$GN275+20),"")</f>
      </c>
      <c r="EF275">
        <f>IF($GO275&gt;=21,INDEX($DI:$DI,$GN275+21),"")</f>
      </c>
      <c r="EG275">
        <f>IF($GO275&gt;=22,INDEX($DI:$DI,$GN275+22),"")</f>
      </c>
      <c r="EH275">
        <f>IF($GO275&gt;=23,INDEX($DI:$DI,$GN275+23),"")</f>
      </c>
      <c r="EI275">
        <f>IF($GO275&gt;=24,INDEX($DI:$DI,$GN275+24),"")</f>
      </c>
      <c r="EJ275">
        <f>IF($GO275&gt;=25,INDEX($DI:$DI,$GN275+25),"")</f>
      </c>
      <c r="EK275">
        <f>IF($GO275&gt;=26,INDEX($DI:$DI,$GN275+26),"")</f>
      </c>
      <c r="EL275">
        <f>IF($GO275&gt;=27,INDEX($DI:$DI,$GN275+27),"")</f>
      </c>
      <c r="EM275">
        <f>IF($GO275&gt;=28,INDEX($DI:$DI,$GN275+28),"")</f>
      </c>
      <c r="EN275">
        <f>IF($GO275&gt;=29,INDEX($DI:$DI,$GN275+29),"")</f>
      </c>
      <c r="EO275">
        <f>IF($GO275&gt;=30,INDEX($DI:$DI,$GN275+30),"")</f>
      </c>
      <c r="EP275">
        <f>IF($GO275&gt;=31,INDEX($DI:$DI,$GN275+31),"")</f>
      </c>
      <c r="EQ275">
        <f>IF($GO275&gt;=32,INDEX($DI:$DI,$GN275+32),"")</f>
      </c>
      <c r="ER275">
        <f>IF($GO275&gt;=33,INDEX($DI:$DI,$GN275+33),"")</f>
      </c>
      <c r="ES275">
        <f>IF($GO275&gt;=34,INDEX($DI:$DI,$GN275+34),"")</f>
      </c>
      <c r="ET275">
        <f>IF($GO275&gt;=35,INDEX($DI:$DI,$GN275+35),"")</f>
      </c>
      <c r="EU275">
        <f>IF($GO275&gt;=36,INDEX($DI:$DI,$GN275+36),"")</f>
      </c>
      <c r="EV275">
        <f>IF($GO275&gt;=37,INDEX($DI:$DI,$GN275+37),"")</f>
      </c>
      <c r="EW275">
        <f>IF($GO275&gt;=38,INDEX($DI:$DI,$GN275+38),"")</f>
      </c>
      <c r="EX275">
        <f>IF($GO275&gt;=39,INDEX($DI:$DI,$GN275+39),"")</f>
      </c>
      <c r="EY275">
        <f>IF($GO275&gt;=40,INDEX($DI:$DI,$GN275+40),"")</f>
      </c>
      <c r="EZ275">
        <f>IF($GO275&gt;=1,INDEX($DJ:$DJ,$GN275+1),"")</f>
      </c>
      <c r="FA275">
        <f>IF($GO275&gt;=2,INDEX($DJ:$DJ,$GN275+2),"")</f>
      </c>
      <c r="FB275">
        <f>IF($GO275&gt;=3,INDEX($DJ:$DJ,$GN275+3),"")</f>
      </c>
      <c r="FC275">
        <f>IF($GO275&gt;=4,INDEX($DJ:$DJ,$GN275+4),"")</f>
      </c>
      <c r="FD275">
        <f>IF($GO275&gt;=5,INDEX($DJ:$DJ,$GN275+5),"")</f>
      </c>
      <c r="FE275">
        <f>IF($GO275&gt;=6,INDEX($DJ:$DJ,$GN275+6),"")</f>
      </c>
      <c r="FF275">
        <f>IF($GO275&gt;=7,INDEX($DJ:$DJ,$GN275+7),"")</f>
      </c>
      <c r="FG275">
        <f>IF($GO275&gt;=8,INDEX($DJ:$DJ,$GN275+8),"")</f>
      </c>
      <c r="FH275">
        <f>IF($GO275&gt;=9,INDEX($DJ:$DJ,$GN275+9),"")</f>
      </c>
      <c r="FI275">
        <f>IF($GO275&gt;=10,INDEX($DJ:$DJ,$GN275+10),"")</f>
      </c>
      <c r="FJ275">
        <f>IF($GO275&gt;=11,INDEX($DJ:$DJ,$GN275+11),"")</f>
      </c>
      <c r="FK275">
        <f>IF($GO275&gt;=12,INDEX($DJ:$DJ,$GN275+12),"")</f>
      </c>
      <c r="FL275">
        <f>IF($GO275&gt;=13,INDEX($DJ:$DJ,$GN275+13),"")</f>
      </c>
      <c r="FM275">
        <f>IF($GO275&gt;=14,INDEX($DJ:$DJ,$GN275+14),"")</f>
      </c>
      <c r="FN275">
        <f>IF($GO275&gt;=15,INDEX($DJ:$DJ,$GN275+15),"")</f>
      </c>
      <c r="FO275">
        <f>IF($GO275&gt;=16,INDEX($DJ:$DJ,$GN275+16),"")</f>
      </c>
      <c r="FP275">
        <f>IF($GO275&gt;=17,INDEX($DJ:$DJ,$GN275+17),"")</f>
      </c>
      <c r="FQ275">
        <f>IF($GO275&gt;=18,INDEX($DJ:$DJ,$GN275+18),"")</f>
      </c>
      <c r="FR275">
        <f>IF($GO275&gt;=19,INDEX($DJ:$DJ,$GN275+19),"")</f>
      </c>
      <c r="FS275">
        <f>IF($GO275&gt;=20,INDEX($DJ:$DJ,$GN275+20),"")</f>
      </c>
      <c r="FT275">
        <f>IF($GO275&gt;=21,INDEX($DJ:$DJ,$GN275+21),"")</f>
      </c>
      <c r="FU275">
        <f>IF($GO275&gt;=22,INDEX($DJ:$DJ,$GN275+22),"")</f>
      </c>
      <c r="FV275">
        <f>IF($GO275&gt;=23,INDEX($DJ:$DJ,$GN275+23),"")</f>
      </c>
      <c r="FW275">
        <f>IF($GO275&gt;=24,INDEX($DJ:$DJ,$GN275+24),"")</f>
      </c>
      <c r="FX275">
        <f>IF($GO275&gt;=25,INDEX($DJ:$DJ,$GN275+25),"")</f>
      </c>
      <c r="FY275">
        <f>IF($GO275&gt;=26,INDEX($DJ:$DJ,$GN275+26),"")</f>
      </c>
      <c r="FZ275">
        <f>IF($GO275&gt;=27,INDEX($DJ:$DJ,$GN275+27),"")</f>
      </c>
      <c r="GA275">
        <f>IF($GO275&gt;=28,INDEX($DJ:$DJ,$GN275+28),"")</f>
      </c>
      <c r="GB275">
        <f>IF($GO275&gt;=29,INDEX($DJ:$DJ,$GN275+29),"")</f>
      </c>
      <c r="GC275">
        <f>IF($GO275&gt;=30,INDEX($DJ:$DJ,$GN275+30),"")</f>
      </c>
      <c r="GD275">
        <f>IF($GO275&gt;=31,INDEX($DJ:$DJ,$GN275+31),"")</f>
      </c>
      <c r="GE275">
        <f>IF($GO275&gt;=32,INDEX($DJ:$DJ,$GN275+32),"")</f>
      </c>
      <c r="GF275">
        <f>IF($GO275&gt;=33,INDEX($DJ:$DJ,$GN275+33),"")</f>
      </c>
      <c r="GG275">
        <f>IF($GO275&gt;=34,INDEX($DJ:$DJ,$GN275+34),"")</f>
      </c>
      <c r="GH275">
        <f>IF($GO275&gt;=35,INDEX($DJ:$DJ,$GN275+35),"")</f>
      </c>
      <c r="GI275">
        <f>IF($GO275&gt;=36,INDEX($DJ:$DJ,$GN275+36),"")</f>
      </c>
      <c r="GJ275">
        <f>IF($GO275&gt;=37,INDEX($DJ:$DJ,$GN275+37),"")</f>
      </c>
      <c r="GK275">
        <f>IF($GO275&gt;=38,INDEX($DJ:$DJ,$GN275+38),"")</f>
      </c>
      <c r="GL275">
        <f>IF($GO275&gt;=39,INDEX($DJ:$DJ,$GN275+39),"")</f>
      </c>
      <c r="GM275">
        <f>IF($GO275&gt;=40,INDEX($DJ:$DJ,$GN275+40),"")</f>
      </c>
      <c r="GN275">
        <f>IFERROR(MATCH($DH275,$DI$2:$DI$148,0)+1,0)</f>
      </c>
      <c r="GO275">
        <f>IFERROR(INDEX($DK$2:$DK$148,MATCH($DH275,$DI$2:$DI$148,0)),0)</f>
      </c>
      <c r="GP275">
        <f>IFERROR(MATCH($Y275,$DL$275:$EY$275,0),0)</f>
      </c>
      <c r="GQ275">
        <f>IF($GP275&gt;0,INDEX($EZ$275:$GM$275,$GP275),"")</f>
      </c>
      <c r="GR275" t="s">
        <v>89</v>
      </c>
      <c r="GT275">
        <f>IF($JC275&gt;=1,INDEX($GR:$GR,$JB275+1),"")</f>
      </c>
      <c r="GU275">
        <f>IF($JC275&gt;=2,INDEX($GR:$GR,$JB275+2),"")</f>
      </c>
      <c r="GV275">
        <f>IF($JC275&gt;=3,INDEX($GR:$GR,$JB275+3),"")</f>
      </c>
      <c r="GW275">
        <f>IF($JC275&gt;=4,INDEX($GR:$GR,$JB275+4),"")</f>
      </c>
      <c r="GX275">
        <f>IF($JC275&gt;=5,INDEX($GR:$GR,$JB275+5),"")</f>
      </c>
      <c r="GY275">
        <f>IF($JC275&gt;=6,INDEX($GR:$GR,$JB275+6),"")</f>
      </c>
      <c r="GZ275">
        <f>IF($JC275&gt;=7,INDEX($GR:$GR,$JB275+7),"")</f>
      </c>
      <c r="HA275">
        <f>IF($JC275&gt;=8,INDEX($GR:$GR,$JB275+8),"")</f>
      </c>
      <c r="HB275">
        <f>IF($JC275&gt;=9,INDEX($GR:$GR,$JB275+9),"")</f>
      </c>
      <c r="HC275">
        <f>IF($JC275&gt;=10,INDEX($GR:$GR,$JB275+10),"")</f>
      </c>
      <c r="HD275">
        <f>IF($JC275&gt;=11,INDEX($GR:$GR,$JB275+11),"")</f>
      </c>
      <c r="HE275">
        <f>IF($JC275&gt;=12,INDEX($GR:$GR,$JB275+12),"")</f>
      </c>
      <c r="HF275">
        <f>IF($JC275&gt;=13,INDEX($GR:$GR,$JB275+13),"")</f>
      </c>
      <c r="HG275">
        <f>IF($JC275&gt;=14,INDEX($GR:$GR,$JB275+14),"")</f>
      </c>
      <c r="HH275">
        <f>IF($JC275&gt;=15,INDEX($GR:$GR,$JB275+15),"")</f>
      </c>
      <c r="HI275">
        <f>IF($JC275&gt;=16,INDEX($GR:$GR,$JB275+16),"")</f>
      </c>
      <c r="HJ275">
        <f>IF($JC275&gt;=17,INDEX($GR:$GR,$JB275+17),"")</f>
      </c>
      <c r="HK275">
        <f>IF($JC275&gt;=18,INDEX($GR:$GR,$JB275+18),"")</f>
      </c>
      <c r="HL275">
        <f>IF($JC275&gt;=19,INDEX($GR:$GR,$JB275+19),"")</f>
      </c>
      <c r="HM275">
        <f>IF($JC275&gt;=20,INDEX($GR:$GR,$JB275+20),"")</f>
      </c>
      <c r="HN275">
        <f>IF($JC275&gt;=21,INDEX($GR:$GR,$JB275+21),"")</f>
      </c>
      <c r="HO275">
        <f>IF($JC275&gt;=22,INDEX($GR:$GR,$JB275+22),"")</f>
      </c>
      <c r="HP275">
        <f>IF($JC275&gt;=23,INDEX($GR:$GR,$JB275+23),"")</f>
      </c>
      <c r="HQ275">
        <f>IF($JC275&gt;=24,INDEX($GR:$GR,$JB275+24),"")</f>
      </c>
      <c r="HR275">
        <f>IF($JC275&gt;=25,INDEX($GR:$GR,$JB275+25),"")</f>
      </c>
      <c r="HS275">
        <f>IF($JC275&gt;=26,INDEX($GR:$GR,$JB275+26),"")</f>
      </c>
      <c r="HT275">
        <f>IF($JC275&gt;=27,INDEX($GR:$GR,$JB275+27),"")</f>
      </c>
      <c r="HU275">
        <f>IF($JC275&gt;=28,INDEX($GR:$GR,$JB275+28),"")</f>
      </c>
      <c r="HV275">
        <f>IF($JC275&gt;=29,INDEX($GR:$GR,$JB275+29),"")</f>
      </c>
      <c r="HW275">
        <f>IF($JC275&gt;=30,INDEX($GR:$GR,$JB275+30),"")</f>
      </c>
      <c r="HX275">
        <f>IF($JC275&gt;=31,INDEX($GR:$GR,$JB275+31),"")</f>
      </c>
      <c r="HY275">
        <f>IF($JC275&gt;=32,INDEX($GR:$GR,$JB275+32),"")</f>
      </c>
      <c r="HZ275">
        <f>IF($JC275&gt;=33,INDEX($GR:$GR,$JB275+33),"")</f>
      </c>
      <c r="IA275">
        <f>IF($JC275&gt;=34,INDEX($GR:$GR,$JB275+34),"")</f>
      </c>
      <c r="IB275">
        <f>IF($JC275&gt;=35,INDEX($GR:$GR,$JB275+35),"")</f>
      </c>
      <c r="IC275">
        <f>IF($JC275&gt;=36,INDEX($GR:$GR,$JB275+36),"")</f>
      </c>
      <c r="ID275">
        <f>IF($JC275&gt;=37,INDEX($GR:$GR,$JB275+37),"")</f>
      </c>
      <c r="IE275">
        <f>IF($JC275&gt;=38,INDEX($GR:$GR,$JB275+38),"")</f>
      </c>
      <c r="IF275">
        <f>IF($JC275&gt;=39,INDEX($GR:$GR,$JB275+39),"")</f>
      </c>
      <c r="IG275">
        <f>IF($JC275&gt;=40,INDEX($GR:$GR,$JB275+40),"")</f>
      </c>
      <c r="IH275">
        <f>IF($JC275&gt;=41,INDEX($GR:$GR,$JB275+41),"")</f>
      </c>
      <c r="II275">
        <f>IF($JC275&gt;=42,INDEX($GR:$GR,$JB275+42),"")</f>
      </c>
      <c r="IJ275">
        <f>IF($JC275&gt;=43,INDEX($GR:$GR,$JB275+43),"")</f>
      </c>
      <c r="IK275">
        <f>IF($JC275&gt;=44,INDEX($GR:$GR,$JB275+44),"")</f>
      </c>
      <c r="IL275">
        <f>IF($JC275&gt;=45,INDEX($GR:$GR,$JB275+45),"")</f>
      </c>
      <c r="IM275">
        <f>IF($JC275&gt;=46,INDEX($GR:$GR,$JB275+46),"")</f>
      </c>
      <c r="IN275">
        <f>IF($JC275&gt;=47,INDEX($GR:$GR,$JB275+47),"")</f>
      </c>
      <c r="IO275">
        <f>IF($JC275&gt;=48,INDEX($GR:$GR,$JB275+48),"")</f>
      </c>
      <c r="IP275">
        <f>IF($JC275&gt;=49,INDEX($GR:$GR,$JB275+49),"")</f>
      </c>
      <c r="IQ275">
        <f>IF($JC275&gt;=50,INDEX($GR:$GR,$JB275+50),"")</f>
      </c>
      <c r="IR275">
        <f>IF($JC275&gt;=51,INDEX($GR:$GR,$JB275+51),"")</f>
      </c>
      <c r="IS275">
        <f>IF($JC275&gt;=52,INDEX($GR:$GR,$JB275+52),"")</f>
      </c>
      <c r="IT275">
        <f>IF($JC275&gt;=53,INDEX($GR:$GR,$JB275+53),"")</f>
      </c>
      <c r="IU275">
        <f>IF($JC275&gt;=54,INDEX($GR:$GR,$JB275+54),"")</f>
      </c>
      <c r="IV275">
        <f>IF($JC275&gt;=55,INDEX($GR:$GR,$JB275+55),"")</f>
      </c>
      <c r="IW275">
        <f>IF($JC275&gt;=56,INDEX($GR:$GR,$JB275+56),"")</f>
      </c>
      <c r="IX275">
        <f>IF($JC275&gt;=57,INDEX($GR:$GR,$JB275+57),"")</f>
      </c>
      <c r="IY275">
        <f>IF($JC275&gt;=58,INDEX($GR:$GR,$JB275+58),"")</f>
      </c>
      <c r="IZ275">
        <f>IF($JC275&gt;=59,INDEX($GR:$GR,$JB275+59),"")</f>
      </c>
      <c r="JA275">
        <f>IF($JC275&gt;=60,INDEX($GR:$GR,$JB275+60),"")</f>
      </c>
      <c r="JB275">
        <f>IFERROR(MATCH($GQ275,$GR$2:$GR$324,0)+1,0)</f>
      </c>
      <c r="JC275">
        <f>IFERROR(INDEX($GS$2:$GS$324,MATCH($GQ275,$GR$2:$GR$324,0)),0)</f>
      </c>
      <c r="JD275" t="s">
        <v>40</v>
      </c>
      <c r="JE275" t="s">
        <v>40</v>
      </c>
    </row>
    <row r="276" spans="1:265" x14ac:dyDescent="0.25">
      <c r="Q276">
        <f>IF(OR($T276="",$P276=""),"",IFERROR($T276/$P276,0))</f>
      </c>
      <c r="R276">
        <f>IF($T276="","",
SUM($S276,$U276,$Z276,$V276,$X276)*
(1-IF($AA276="",0,VALUE($AA276)/100)))</f>
      </c>
      <c r="S276">
        <f>IF($T276="","",$T276)</f>
      </c>
      <c r="U276">
        <f>IF($T276="","",
IF($N276="","",
IF(ISNUMBER(SEARCH("exempt",LOWER($N276))),0,
$T276*(VALUE(SUBSTITUTE($N276,"%",""))/100))))</f>
      </c>
      <c r="AB276">
        <f>IFERROR(IF(FIND(" - ",$K276)&gt;0,MID($K276,FIND(" - ",$K276)+3,LEN($K276)),""),"")</f>
      </c>
      <c r="AK276" t="s">
        <v>856</v>
      </c>
      <c r="AP276">
        <f>IFERROR(LEFT($K276,FIND(" - ",$K276)-1),$K276)</f>
      </c>
      <c r="AS276">
        <f>IF($CH276&gt;=1,INDEX($AQ:$AQ,$CG276+1),"")</f>
      </c>
      <c r="AT276">
        <f>IF($CH276&gt;=2,INDEX($AQ:$AQ,$CG276+2),"")</f>
      </c>
      <c r="AU276">
        <f>IF($CH276&gt;=3,INDEX($AQ:$AQ,$CG276+3),"")</f>
      </c>
      <c r="AV276">
        <f>IF($CH276&gt;=4,INDEX($AQ:$AQ,$CG276+4),"")</f>
      </c>
      <c r="AW276">
        <f>IF($CH276&gt;=5,INDEX($AQ:$AQ,$CG276+5),"")</f>
      </c>
      <c r="AX276">
        <f>IF($CH276&gt;=6,INDEX($AQ:$AQ,$CG276+6),"")</f>
      </c>
      <c r="AY276">
        <f>IF($CH276&gt;=7,INDEX($AQ:$AQ,$CG276+7),"")</f>
      </c>
      <c r="AZ276">
        <f>IF($CH276&gt;=8,INDEX($AQ:$AQ,$CG276+8),"")</f>
      </c>
      <c r="BA276">
        <f>IF($CH276&gt;=9,INDEX($AQ:$AQ,$CG276+9),"")</f>
      </c>
      <c r="BB276">
        <f>IF($CH276&gt;=10,INDEX($AQ:$AQ,$CG276+10),"")</f>
      </c>
      <c r="BC276">
        <f>IF($CH276&gt;=11,INDEX($AQ:$AQ,$CG276+11),"")</f>
      </c>
      <c r="BD276">
        <f>IF($CH276&gt;=12,INDEX($AQ:$AQ,$CG276+12),"")</f>
      </c>
      <c r="BE276">
        <f>IF($CH276&gt;=13,INDEX($AQ:$AQ,$CG276+13),"")</f>
      </c>
      <c r="BF276">
        <f>IF($CH276&gt;=14,INDEX($AQ:$AQ,$CG276+14),"")</f>
      </c>
      <c r="BG276">
        <f>IF($CH276&gt;=15,INDEX($AQ:$AQ,$CG276+15),"")</f>
      </c>
      <c r="BH276">
        <f>IF($CH276&gt;=16,INDEX($AQ:$AQ,$CG276+16),"")</f>
      </c>
      <c r="BI276">
        <f>IF($CH276&gt;=17,INDEX($AQ:$AQ,$CG276+17),"")</f>
      </c>
      <c r="BJ276">
        <f>IF($CH276&gt;=18,INDEX($AQ:$AQ,$CG276+18),"")</f>
      </c>
      <c r="BK276">
        <f>IF($CH276&gt;=19,INDEX($AQ:$AQ,$CG276+19),"")</f>
      </c>
      <c r="BL276">
        <f>IF($CH276&gt;=20,INDEX($AQ:$AQ,$CG276+20),"")</f>
      </c>
      <c r="BM276">
        <f>IF($CH276&gt;=21,INDEX($AQ:$AQ,$CG276+21),"")</f>
      </c>
      <c r="BN276">
        <f>IF($CH276&gt;=22,INDEX($AQ:$AQ,$CG276+22),"")</f>
      </c>
      <c r="BO276">
        <f>IF($CH276&gt;=23,INDEX($AQ:$AQ,$CG276+23),"")</f>
      </c>
      <c r="BP276">
        <f>IF($CH276&gt;=24,INDEX($AQ:$AQ,$CG276+24),"")</f>
      </c>
      <c r="BQ276">
        <f>IF($CH276&gt;=25,INDEX($AQ:$AQ,$CG276+25),"")</f>
      </c>
      <c r="BR276">
        <f>IF($CH276&gt;=26,INDEX($AQ:$AQ,$CG276+26),"")</f>
      </c>
      <c r="BS276">
        <f>IF($CH276&gt;=27,INDEX($AQ:$AQ,$CG276+27),"")</f>
      </c>
      <c r="BT276">
        <f>IF($CH276&gt;=28,INDEX($AQ:$AQ,$CG276+28),"")</f>
      </c>
      <c r="BU276">
        <f>IF($CH276&gt;=29,INDEX($AQ:$AQ,$CG276+29),"")</f>
      </c>
      <c r="BV276">
        <f>IF($CH276&gt;=30,INDEX($AQ:$AQ,$CG276+30),"")</f>
      </c>
      <c r="BW276">
        <f>IF($CH276&gt;=31,INDEX($AQ:$AQ,$CG276+31),"")</f>
      </c>
      <c r="BX276">
        <f>IF($CH276&gt;=32,INDEX($AQ:$AQ,$CG276+32),"")</f>
      </c>
      <c r="BY276">
        <f>IF($CH276&gt;=33,INDEX($AQ:$AQ,$CG276+33),"")</f>
      </c>
      <c r="BZ276">
        <f>IF($CH276&gt;=34,INDEX($AQ:$AQ,$CG276+34),"")</f>
      </c>
      <c r="CA276">
        <f>IF($CH276&gt;=35,INDEX($AQ:$AQ,$CG276+35),"")</f>
      </c>
      <c r="CB276">
        <f>IF($CH276&gt;=36,INDEX($AQ:$AQ,$CG276+36),"")</f>
      </c>
      <c r="CC276">
        <f>IF($CH276&gt;=37,INDEX($AQ:$AQ,$CG276+37),"")</f>
      </c>
      <c r="CD276">
        <f>IF($CH276&gt;=38,INDEX($AQ:$AQ,$CG276+38),"")</f>
      </c>
      <c r="CE276">
        <f>IF($CH276&gt;=39,INDEX($AQ:$AQ,$CG276+39),"")</f>
      </c>
      <c r="CF276">
        <f>IF($CH276&gt;=40,INDEX($AQ:$AQ,$CG276+40),"")</f>
      </c>
      <c r="CG276">
        <f>IFERROR(MATCH($AP276,$AQ$2:$AQ$134,0)+1,0)</f>
      </c>
      <c r="CH276">
        <f>IFERROR(INDEX($AR$2:$AR$134,MATCH($AP276,$AQ$2:$AQ$134,0)),0)</f>
      </c>
      <c r="CI276">
        <f>IFERROR(LEFT($L276,FIND(" - ",$L276)-1),$L276)</f>
      </c>
      <c r="CL276">
        <f>IF($DG276&gt;=1,INDEX($CJ:$CJ,$DF276+1),"")</f>
      </c>
      <c r="CM276">
        <f>IF($DG276&gt;=2,INDEX($CJ:$CJ,$DF276+2),"")</f>
      </c>
      <c r="CN276">
        <f>IF($DG276&gt;=3,INDEX($CJ:$CJ,$DF276+3),"")</f>
      </c>
      <c r="CO276">
        <f>IF($DG276&gt;=4,INDEX($CJ:$CJ,$DF276+4),"")</f>
      </c>
      <c r="CP276">
        <f>IF($DG276&gt;=5,INDEX($CJ:$CJ,$DF276+5),"")</f>
      </c>
      <c r="CQ276">
        <f>IF($DG276&gt;=6,INDEX($CJ:$CJ,$DF276+6),"")</f>
      </c>
      <c r="CR276">
        <f>IF($DG276&gt;=7,INDEX($CJ:$CJ,$DF276+7),"")</f>
      </c>
      <c r="CS276">
        <f>IF($DG276&gt;=8,INDEX($CJ:$CJ,$DF276+8),"")</f>
      </c>
      <c r="CT276">
        <f>IF($DG276&gt;=9,INDEX($CJ:$CJ,$DF276+9),"")</f>
      </c>
      <c r="CU276">
        <f>IF($DG276&gt;=10,INDEX($CJ:$CJ,$DF276+10),"")</f>
      </c>
      <c r="CV276">
        <f>IF($DG276&gt;=11,INDEX($CJ:$CJ,$DF276+11),"")</f>
      </c>
      <c r="CW276">
        <f>IF($DG276&gt;=12,INDEX($CJ:$CJ,$DF276+12),"")</f>
      </c>
      <c r="CX276">
        <f>IF($DG276&gt;=13,INDEX($CJ:$CJ,$DF276+13),"")</f>
      </c>
      <c r="CY276">
        <f>IF($DG276&gt;=14,INDEX($CJ:$CJ,$DF276+14),"")</f>
      </c>
      <c r="CZ276">
        <f>IF($DG276&gt;=15,INDEX($CJ:$CJ,$DF276+15),"")</f>
      </c>
      <c r="DA276">
        <f>IF($DG276&gt;=16,INDEX($CJ:$CJ,$DF276+16),"")</f>
      </c>
      <c r="DB276">
        <f>IF($DG276&gt;=17,INDEX($CJ:$CJ,$DF276+17),"")</f>
      </c>
      <c r="DC276">
        <f>IF($DG276&gt;=18,INDEX($CJ:$CJ,$DF276+18),"")</f>
      </c>
      <c r="DD276">
        <f>IF($DG276&gt;=19,INDEX($CJ:$CJ,$DF276+19),"")</f>
      </c>
      <c r="DE276">
        <f>IF($DG276&gt;=20,INDEX($CJ:$CJ,$DF276+20),"")</f>
      </c>
      <c r="DF276">
        <f>IFERROR(MATCH($CI276,$CJ$2:$CJ$263,0)+1,0)</f>
      </c>
      <c r="DG276">
        <f>IFERROR(INDEX($CK$2:$CK$263,MATCH($CI276,$CJ$2:$CJ$263,0)),0)</f>
      </c>
      <c r="DH276">
        <f>IFERROR(INDEX($AO:$AO,MATCH($N276,$AN:$AN,0))&amp;"","")</f>
      </c>
      <c r="DL276">
        <f>IF($GO276&gt;=1,INDEX($DI:$DI,$GN276+1),"")</f>
      </c>
      <c r="DM276">
        <f>IF($GO276&gt;=2,INDEX($DI:$DI,$GN276+2),"")</f>
      </c>
      <c r="DN276">
        <f>IF($GO276&gt;=3,INDEX($DI:$DI,$GN276+3),"")</f>
      </c>
      <c r="DO276">
        <f>IF($GO276&gt;=4,INDEX($DI:$DI,$GN276+4),"")</f>
      </c>
      <c r="DP276">
        <f>IF($GO276&gt;=5,INDEX($DI:$DI,$GN276+5),"")</f>
      </c>
      <c r="DQ276">
        <f>IF($GO276&gt;=6,INDEX($DI:$DI,$GN276+6),"")</f>
      </c>
      <c r="DR276">
        <f>IF($GO276&gt;=7,INDEX($DI:$DI,$GN276+7),"")</f>
      </c>
      <c r="DS276">
        <f>IF($GO276&gt;=8,INDEX($DI:$DI,$GN276+8),"")</f>
      </c>
      <c r="DT276">
        <f>IF($GO276&gt;=9,INDEX($DI:$DI,$GN276+9),"")</f>
      </c>
      <c r="DU276">
        <f>IF($GO276&gt;=10,INDEX($DI:$DI,$GN276+10),"")</f>
      </c>
      <c r="DV276">
        <f>IF($GO276&gt;=11,INDEX($DI:$DI,$GN276+11),"")</f>
      </c>
      <c r="DW276">
        <f>IF($GO276&gt;=12,INDEX($DI:$DI,$GN276+12),"")</f>
      </c>
      <c r="DX276">
        <f>IF($GO276&gt;=13,INDEX($DI:$DI,$GN276+13),"")</f>
      </c>
      <c r="DY276">
        <f>IF($GO276&gt;=14,INDEX($DI:$DI,$GN276+14),"")</f>
      </c>
      <c r="DZ276">
        <f>IF($GO276&gt;=15,INDEX($DI:$DI,$GN276+15),"")</f>
      </c>
      <c r="EA276">
        <f>IF($GO276&gt;=16,INDEX($DI:$DI,$GN276+16),"")</f>
      </c>
      <c r="EB276">
        <f>IF($GO276&gt;=17,INDEX($DI:$DI,$GN276+17),"")</f>
      </c>
      <c r="EC276">
        <f>IF($GO276&gt;=18,INDEX($DI:$DI,$GN276+18),"")</f>
      </c>
      <c r="ED276">
        <f>IF($GO276&gt;=19,INDEX($DI:$DI,$GN276+19),"")</f>
      </c>
      <c r="EE276">
        <f>IF($GO276&gt;=20,INDEX($DI:$DI,$GN276+20),"")</f>
      </c>
      <c r="EF276">
        <f>IF($GO276&gt;=21,INDEX($DI:$DI,$GN276+21),"")</f>
      </c>
      <c r="EG276">
        <f>IF($GO276&gt;=22,INDEX($DI:$DI,$GN276+22),"")</f>
      </c>
      <c r="EH276">
        <f>IF($GO276&gt;=23,INDEX($DI:$DI,$GN276+23),"")</f>
      </c>
      <c r="EI276">
        <f>IF($GO276&gt;=24,INDEX($DI:$DI,$GN276+24),"")</f>
      </c>
      <c r="EJ276">
        <f>IF($GO276&gt;=25,INDEX($DI:$DI,$GN276+25),"")</f>
      </c>
      <c r="EK276">
        <f>IF($GO276&gt;=26,INDEX($DI:$DI,$GN276+26),"")</f>
      </c>
      <c r="EL276">
        <f>IF($GO276&gt;=27,INDEX($DI:$DI,$GN276+27),"")</f>
      </c>
      <c r="EM276">
        <f>IF($GO276&gt;=28,INDEX($DI:$DI,$GN276+28),"")</f>
      </c>
      <c r="EN276">
        <f>IF($GO276&gt;=29,INDEX($DI:$DI,$GN276+29),"")</f>
      </c>
      <c r="EO276">
        <f>IF($GO276&gt;=30,INDEX($DI:$DI,$GN276+30),"")</f>
      </c>
      <c r="EP276">
        <f>IF($GO276&gt;=31,INDEX($DI:$DI,$GN276+31),"")</f>
      </c>
      <c r="EQ276">
        <f>IF($GO276&gt;=32,INDEX($DI:$DI,$GN276+32),"")</f>
      </c>
      <c r="ER276">
        <f>IF($GO276&gt;=33,INDEX($DI:$DI,$GN276+33),"")</f>
      </c>
      <c r="ES276">
        <f>IF($GO276&gt;=34,INDEX($DI:$DI,$GN276+34),"")</f>
      </c>
      <c r="ET276">
        <f>IF($GO276&gt;=35,INDEX($DI:$DI,$GN276+35),"")</f>
      </c>
      <c r="EU276">
        <f>IF($GO276&gt;=36,INDEX($DI:$DI,$GN276+36),"")</f>
      </c>
      <c r="EV276">
        <f>IF($GO276&gt;=37,INDEX($DI:$DI,$GN276+37),"")</f>
      </c>
      <c r="EW276">
        <f>IF($GO276&gt;=38,INDEX($DI:$DI,$GN276+38),"")</f>
      </c>
      <c r="EX276">
        <f>IF($GO276&gt;=39,INDEX($DI:$DI,$GN276+39),"")</f>
      </c>
      <c r="EY276">
        <f>IF($GO276&gt;=40,INDEX($DI:$DI,$GN276+40),"")</f>
      </c>
      <c r="EZ276">
        <f>IF($GO276&gt;=1,INDEX($DJ:$DJ,$GN276+1),"")</f>
      </c>
      <c r="FA276">
        <f>IF($GO276&gt;=2,INDEX($DJ:$DJ,$GN276+2),"")</f>
      </c>
      <c r="FB276">
        <f>IF($GO276&gt;=3,INDEX($DJ:$DJ,$GN276+3),"")</f>
      </c>
      <c r="FC276">
        <f>IF($GO276&gt;=4,INDEX($DJ:$DJ,$GN276+4),"")</f>
      </c>
      <c r="FD276">
        <f>IF($GO276&gt;=5,INDEX($DJ:$DJ,$GN276+5),"")</f>
      </c>
      <c r="FE276">
        <f>IF($GO276&gt;=6,INDEX($DJ:$DJ,$GN276+6),"")</f>
      </c>
      <c r="FF276">
        <f>IF($GO276&gt;=7,INDEX($DJ:$DJ,$GN276+7),"")</f>
      </c>
      <c r="FG276">
        <f>IF($GO276&gt;=8,INDEX($DJ:$DJ,$GN276+8),"")</f>
      </c>
      <c r="FH276">
        <f>IF($GO276&gt;=9,INDEX($DJ:$DJ,$GN276+9),"")</f>
      </c>
      <c r="FI276">
        <f>IF($GO276&gt;=10,INDEX($DJ:$DJ,$GN276+10),"")</f>
      </c>
      <c r="FJ276">
        <f>IF($GO276&gt;=11,INDEX($DJ:$DJ,$GN276+11),"")</f>
      </c>
      <c r="FK276">
        <f>IF($GO276&gt;=12,INDEX($DJ:$DJ,$GN276+12),"")</f>
      </c>
      <c r="FL276">
        <f>IF($GO276&gt;=13,INDEX($DJ:$DJ,$GN276+13),"")</f>
      </c>
      <c r="FM276">
        <f>IF($GO276&gt;=14,INDEX($DJ:$DJ,$GN276+14),"")</f>
      </c>
      <c r="FN276">
        <f>IF($GO276&gt;=15,INDEX($DJ:$DJ,$GN276+15),"")</f>
      </c>
      <c r="FO276">
        <f>IF($GO276&gt;=16,INDEX($DJ:$DJ,$GN276+16),"")</f>
      </c>
      <c r="FP276">
        <f>IF($GO276&gt;=17,INDEX($DJ:$DJ,$GN276+17),"")</f>
      </c>
      <c r="FQ276">
        <f>IF($GO276&gt;=18,INDEX($DJ:$DJ,$GN276+18),"")</f>
      </c>
      <c r="FR276">
        <f>IF($GO276&gt;=19,INDEX($DJ:$DJ,$GN276+19),"")</f>
      </c>
      <c r="FS276">
        <f>IF($GO276&gt;=20,INDEX($DJ:$DJ,$GN276+20),"")</f>
      </c>
      <c r="FT276">
        <f>IF($GO276&gt;=21,INDEX($DJ:$DJ,$GN276+21),"")</f>
      </c>
      <c r="FU276">
        <f>IF($GO276&gt;=22,INDEX($DJ:$DJ,$GN276+22),"")</f>
      </c>
      <c r="FV276">
        <f>IF($GO276&gt;=23,INDEX($DJ:$DJ,$GN276+23),"")</f>
      </c>
      <c r="FW276">
        <f>IF($GO276&gt;=24,INDEX($DJ:$DJ,$GN276+24),"")</f>
      </c>
      <c r="FX276">
        <f>IF($GO276&gt;=25,INDEX($DJ:$DJ,$GN276+25),"")</f>
      </c>
      <c r="FY276">
        <f>IF($GO276&gt;=26,INDEX($DJ:$DJ,$GN276+26),"")</f>
      </c>
      <c r="FZ276">
        <f>IF($GO276&gt;=27,INDEX($DJ:$DJ,$GN276+27),"")</f>
      </c>
      <c r="GA276">
        <f>IF($GO276&gt;=28,INDEX($DJ:$DJ,$GN276+28),"")</f>
      </c>
      <c r="GB276">
        <f>IF($GO276&gt;=29,INDEX($DJ:$DJ,$GN276+29),"")</f>
      </c>
      <c r="GC276">
        <f>IF($GO276&gt;=30,INDEX($DJ:$DJ,$GN276+30),"")</f>
      </c>
      <c r="GD276">
        <f>IF($GO276&gt;=31,INDEX($DJ:$DJ,$GN276+31),"")</f>
      </c>
      <c r="GE276">
        <f>IF($GO276&gt;=32,INDEX($DJ:$DJ,$GN276+32),"")</f>
      </c>
      <c r="GF276">
        <f>IF($GO276&gt;=33,INDEX($DJ:$DJ,$GN276+33),"")</f>
      </c>
      <c r="GG276">
        <f>IF($GO276&gt;=34,INDEX($DJ:$DJ,$GN276+34),"")</f>
      </c>
      <c r="GH276">
        <f>IF($GO276&gt;=35,INDEX($DJ:$DJ,$GN276+35),"")</f>
      </c>
      <c r="GI276">
        <f>IF($GO276&gt;=36,INDEX($DJ:$DJ,$GN276+36),"")</f>
      </c>
      <c r="GJ276">
        <f>IF($GO276&gt;=37,INDEX($DJ:$DJ,$GN276+37),"")</f>
      </c>
      <c r="GK276">
        <f>IF($GO276&gt;=38,INDEX($DJ:$DJ,$GN276+38),"")</f>
      </c>
      <c r="GL276">
        <f>IF($GO276&gt;=39,INDEX($DJ:$DJ,$GN276+39),"")</f>
      </c>
      <c r="GM276">
        <f>IF($GO276&gt;=40,INDEX($DJ:$DJ,$GN276+40),"")</f>
      </c>
      <c r="GN276">
        <f>IFERROR(MATCH($DH276,$DI$2:$DI$148,0)+1,0)</f>
      </c>
      <c r="GO276">
        <f>IFERROR(INDEX($DK$2:$DK$148,MATCH($DH276,$DI$2:$DI$148,0)),0)</f>
      </c>
      <c r="GP276">
        <f>IFERROR(MATCH($Y276,$DL$276:$EY$276,0),0)</f>
      </c>
      <c r="GQ276">
        <f>IF($GP276&gt;0,INDEX($EZ$276:$GM$276,$GP276),"")</f>
      </c>
      <c r="GR276" t="s">
        <v>467</v>
      </c>
      <c r="GS276">
        <v>1</v>
      </c>
      <c r="GT276">
        <f>IF($JC276&gt;=1,INDEX($GR:$GR,$JB276+1),"")</f>
      </c>
      <c r="GU276">
        <f>IF($JC276&gt;=2,INDEX($GR:$GR,$JB276+2),"")</f>
      </c>
      <c r="GV276">
        <f>IF($JC276&gt;=3,INDEX($GR:$GR,$JB276+3),"")</f>
      </c>
      <c r="GW276">
        <f>IF($JC276&gt;=4,INDEX($GR:$GR,$JB276+4),"")</f>
      </c>
      <c r="GX276">
        <f>IF($JC276&gt;=5,INDEX($GR:$GR,$JB276+5),"")</f>
      </c>
      <c r="GY276">
        <f>IF($JC276&gt;=6,INDEX($GR:$GR,$JB276+6),"")</f>
      </c>
      <c r="GZ276">
        <f>IF($JC276&gt;=7,INDEX($GR:$GR,$JB276+7),"")</f>
      </c>
      <c r="HA276">
        <f>IF($JC276&gt;=8,INDEX($GR:$GR,$JB276+8),"")</f>
      </c>
      <c r="HB276">
        <f>IF($JC276&gt;=9,INDEX($GR:$GR,$JB276+9),"")</f>
      </c>
      <c r="HC276">
        <f>IF($JC276&gt;=10,INDEX($GR:$GR,$JB276+10),"")</f>
      </c>
      <c r="HD276">
        <f>IF($JC276&gt;=11,INDEX($GR:$GR,$JB276+11),"")</f>
      </c>
      <c r="HE276">
        <f>IF($JC276&gt;=12,INDEX($GR:$GR,$JB276+12),"")</f>
      </c>
      <c r="HF276">
        <f>IF($JC276&gt;=13,INDEX($GR:$GR,$JB276+13),"")</f>
      </c>
      <c r="HG276">
        <f>IF($JC276&gt;=14,INDEX($GR:$GR,$JB276+14),"")</f>
      </c>
      <c r="HH276">
        <f>IF($JC276&gt;=15,INDEX($GR:$GR,$JB276+15),"")</f>
      </c>
      <c r="HI276">
        <f>IF($JC276&gt;=16,INDEX($GR:$GR,$JB276+16),"")</f>
      </c>
      <c r="HJ276">
        <f>IF($JC276&gt;=17,INDEX($GR:$GR,$JB276+17),"")</f>
      </c>
      <c r="HK276">
        <f>IF($JC276&gt;=18,INDEX($GR:$GR,$JB276+18),"")</f>
      </c>
      <c r="HL276">
        <f>IF($JC276&gt;=19,INDEX($GR:$GR,$JB276+19),"")</f>
      </c>
      <c r="HM276">
        <f>IF($JC276&gt;=20,INDEX($GR:$GR,$JB276+20),"")</f>
      </c>
      <c r="HN276">
        <f>IF($JC276&gt;=21,INDEX($GR:$GR,$JB276+21),"")</f>
      </c>
      <c r="HO276">
        <f>IF($JC276&gt;=22,INDEX($GR:$GR,$JB276+22),"")</f>
      </c>
      <c r="HP276">
        <f>IF($JC276&gt;=23,INDEX($GR:$GR,$JB276+23),"")</f>
      </c>
      <c r="HQ276">
        <f>IF($JC276&gt;=24,INDEX($GR:$GR,$JB276+24),"")</f>
      </c>
      <c r="HR276">
        <f>IF($JC276&gt;=25,INDEX($GR:$GR,$JB276+25),"")</f>
      </c>
      <c r="HS276">
        <f>IF($JC276&gt;=26,INDEX($GR:$GR,$JB276+26),"")</f>
      </c>
      <c r="HT276">
        <f>IF($JC276&gt;=27,INDEX($GR:$GR,$JB276+27),"")</f>
      </c>
      <c r="HU276">
        <f>IF($JC276&gt;=28,INDEX($GR:$GR,$JB276+28),"")</f>
      </c>
      <c r="HV276">
        <f>IF($JC276&gt;=29,INDEX($GR:$GR,$JB276+29),"")</f>
      </c>
      <c r="HW276">
        <f>IF($JC276&gt;=30,INDEX($GR:$GR,$JB276+30),"")</f>
      </c>
      <c r="HX276">
        <f>IF($JC276&gt;=31,INDEX($GR:$GR,$JB276+31),"")</f>
      </c>
      <c r="HY276">
        <f>IF($JC276&gt;=32,INDEX($GR:$GR,$JB276+32),"")</f>
      </c>
      <c r="HZ276">
        <f>IF($JC276&gt;=33,INDEX($GR:$GR,$JB276+33),"")</f>
      </c>
      <c r="IA276">
        <f>IF($JC276&gt;=34,INDEX($GR:$GR,$JB276+34),"")</f>
      </c>
      <c r="IB276">
        <f>IF($JC276&gt;=35,INDEX($GR:$GR,$JB276+35),"")</f>
      </c>
      <c r="IC276">
        <f>IF($JC276&gt;=36,INDEX($GR:$GR,$JB276+36),"")</f>
      </c>
      <c r="ID276">
        <f>IF($JC276&gt;=37,INDEX($GR:$GR,$JB276+37),"")</f>
      </c>
      <c r="IE276">
        <f>IF($JC276&gt;=38,INDEX($GR:$GR,$JB276+38),"")</f>
      </c>
      <c r="IF276">
        <f>IF($JC276&gt;=39,INDEX($GR:$GR,$JB276+39),"")</f>
      </c>
      <c r="IG276">
        <f>IF($JC276&gt;=40,INDEX($GR:$GR,$JB276+40),"")</f>
      </c>
      <c r="IH276">
        <f>IF($JC276&gt;=41,INDEX($GR:$GR,$JB276+41),"")</f>
      </c>
      <c r="II276">
        <f>IF($JC276&gt;=42,INDEX($GR:$GR,$JB276+42),"")</f>
      </c>
      <c r="IJ276">
        <f>IF($JC276&gt;=43,INDEX($GR:$GR,$JB276+43),"")</f>
      </c>
      <c r="IK276">
        <f>IF($JC276&gt;=44,INDEX($GR:$GR,$JB276+44),"")</f>
      </c>
      <c r="IL276">
        <f>IF($JC276&gt;=45,INDEX($GR:$GR,$JB276+45),"")</f>
      </c>
      <c r="IM276">
        <f>IF($JC276&gt;=46,INDEX($GR:$GR,$JB276+46),"")</f>
      </c>
      <c r="IN276">
        <f>IF($JC276&gt;=47,INDEX($GR:$GR,$JB276+47),"")</f>
      </c>
      <c r="IO276">
        <f>IF($JC276&gt;=48,INDEX($GR:$GR,$JB276+48),"")</f>
      </c>
      <c r="IP276">
        <f>IF($JC276&gt;=49,INDEX($GR:$GR,$JB276+49),"")</f>
      </c>
      <c r="IQ276">
        <f>IF($JC276&gt;=50,INDEX($GR:$GR,$JB276+50),"")</f>
      </c>
      <c r="IR276">
        <f>IF($JC276&gt;=51,INDEX($GR:$GR,$JB276+51),"")</f>
      </c>
      <c r="IS276">
        <f>IF($JC276&gt;=52,INDEX($GR:$GR,$JB276+52),"")</f>
      </c>
      <c r="IT276">
        <f>IF($JC276&gt;=53,INDEX($GR:$GR,$JB276+53),"")</f>
      </c>
      <c r="IU276">
        <f>IF($JC276&gt;=54,INDEX($GR:$GR,$JB276+54),"")</f>
      </c>
      <c r="IV276">
        <f>IF($JC276&gt;=55,INDEX($GR:$GR,$JB276+55),"")</f>
      </c>
      <c r="IW276">
        <f>IF($JC276&gt;=56,INDEX($GR:$GR,$JB276+56),"")</f>
      </c>
      <c r="IX276">
        <f>IF($JC276&gt;=57,INDEX($GR:$GR,$JB276+57),"")</f>
      </c>
      <c r="IY276">
        <f>IF($JC276&gt;=58,INDEX($GR:$GR,$JB276+58),"")</f>
      </c>
      <c r="IZ276">
        <f>IF($JC276&gt;=59,INDEX($GR:$GR,$JB276+59),"")</f>
      </c>
      <c r="JA276">
        <f>IF($JC276&gt;=60,INDEX($GR:$GR,$JB276+60),"")</f>
      </c>
      <c r="JB276">
        <f>IFERROR(MATCH($GQ276,$GR$2:$GR$324,0)+1,0)</f>
      </c>
      <c r="JC276">
        <f>IFERROR(INDEX($GS$2:$GS$324,MATCH($GQ276,$GR$2:$GR$324,0)),0)</f>
      </c>
      <c r="JD276" t="s">
        <v>40</v>
      </c>
      <c r="JE276" t="s">
        <v>40</v>
      </c>
    </row>
    <row r="277" spans="1:265" x14ac:dyDescent="0.25">
      <c r="Q277">
        <f>IF(OR($T277="",$P277=""),"",IFERROR($T277/$P277,0))</f>
      </c>
      <c r="R277">
        <f>IF($T277="","",
SUM($S277,$U277,$Z277,$V277,$X277)*
(1-IF($AA277="",0,VALUE($AA277)/100)))</f>
      </c>
      <c r="S277">
        <f>IF($T277="","",$T277)</f>
      </c>
      <c r="U277">
        <f>IF($T277="","",
IF($N277="","",
IF(ISNUMBER(SEARCH("exempt",LOWER($N277))),0,
$T277*(VALUE(SUBSTITUTE($N277,"%",""))/100))))</f>
      </c>
      <c r="AB277">
        <f>IFERROR(IF(FIND(" - ",$K277)&gt;0,MID($K277,FIND(" - ",$K277)+3,LEN($K277)),""),"")</f>
      </c>
      <c r="AK277" t="s">
        <v>857</v>
      </c>
      <c r="AP277">
        <f>IFERROR(LEFT($K277,FIND(" - ",$K277)-1),$K277)</f>
      </c>
      <c r="AS277">
        <f>IF($CH277&gt;=1,INDEX($AQ:$AQ,$CG277+1),"")</f>
      </c>
      <c r="AT277">
        <f>IF($CH277&gt;=2,INDEX($AQ:$AQ,$CG277+2),"")</f>
      </c>
      <c r="AU277">
        <f>IF($CH277&gt;=3,INDEX($AQ:$AQ,$CG277+3),"")</f>
      </c>
      <c r="AV277">
        <f>IF($CH277&gt;=4,INDEX($AQ:$AQ,$CG277+4),"")</f>
      </c>
      <c r="AW277">
        <f>IF($CH277&gt;=5,INDEX($AQ:$AQ,$CG277+5),"")</f>
      </c>
      <c r="AX277">
        <f>IF($CH277&gt;=6,INDEX($AQ:$AQ,$CG277+6),"")</f>
      </c>
      <c r="AY277">
        <f>IF($CH277&gt;=7,INDEX($AQ:$AQ,$CG277+7),"")</f>
      </c>
      <c r="AZ277">
        <f>IF($CH277&gt;=8,INDEX($AQ:$AQ,$CG277+8),"")</f>
      </c>
      <c r="BA277">
        <f>IF($CH277&gt;=9,INDEX($AQ:$AQ,$CG277+9),"")</f>
      </c>
      <c r="BB277">
        <f>IF($CH277&gt;=10,INDEX($AQ:$AQ,$CG277+10),"")</f>
      </c>
      <c r="BC277">
        <f>IF($CH277&gt;=11,INDEX($AQ:$AQ,$CG277+11),"")</f>
      </c>
      <c r="BD277">
        <f>IF($CH277&gt;=12,INDEX($AQ:$AQ,$CG277+12),"")</f>
      </c>
      <c r="BE277">
        <f>IF($CH277&gt;=13,INDEX($AQ:$AQ,$CG277+13),"")</f>
      </c>
      <c r="BF277">
        <f>IF($CH277&gt;=14,INDEX($AQ:$AQ,$CG277+14),"")</f>
      </c>
      <c r="BG277">
        <f>IF($CH277&gt;=15,INDEX($AQ:$AQ,$CG277+15),"")</f>
      </c>
      <c r="BH277">
        <f>IF($CH277&gt;=16,INDEX($AQ:$AQ,$CG277+16),"")</f>
      </c>
      <c r="BI277">
        <f>IF($CH277&gt;=17,INDEX($AQ:$AQ,$CG277+17),"")</f>
      </c>
      <c r="BJ277">
        <f>IF($CH277&gt;=18,INDEX($AQ:$AQ,$CG277+18),"")</f>
      </c>
      <c r="BK277">
        <f>IF($CH277&gt;=19,INDEX($AQ:$AQ,$CG277+19),"")</f>
      </c>
      <c r="BL277">
        <f>IF($CH277&gt;=20,INDEX($AQ:$AQ,$CG277+20),"")</f>
      </c>
      <c r="BM277">
        <f>IF($CH277&gt;=21,INDEX($AQ:$AQ,$CG277+21),"")</f>
      </c>
      <c r="BN277">
        <f>IF($CH277&gt;=22,INDEX($AQ:$AQ,$CG277+22),"")</f>
      </c>
      <c r="BO277">
        <f>IF($CH277&gt;=23,INDEX($AQ:$AQ,$CG277+23),"")</f>
      </c>
      <c r="BP277">
        <f>IF($CH277&gt;=24,INDEX($AQ:$AQ,$CG277+24),"")</f>
      </c>
      <c r="BQ277">
        <f>IF($CH277&gt;=25,INDEX($AQ:$AQ,$CG277+25),"")</f>
      </c>
      <c r="BR277">
        <f>IF($CH277&gt;=26,INDEX($AQ:$AQ,$CG277+26),"")</f>
      </c>
      <c r="BS277">
        <f>IF($CH277&gt;=27,INDEX($AQ:$AQ,$CG277+27),"")</f>
      </c>
      <c r="BT277">
        <f>IF($CH277&gt;=28,INDEX($AQ:$AQ,$CG277+28),"")</f>
      </c>
      <c r="BU277">
        <f>IF($CH277&gt;=29,INDEX($AQ:$AQ,$CG277+29),"")</f>
      </c>
      <c r="BV277">
        <f>IF($CH277&gt;=30,INDEX($AQ:$AQ,$CG277+30),"")</f>
      </c>
      <c r="BW277">
        <f>IF($CH277&gt;=31,INDEX($AQ:$AQ,$CG277+31),"")</f>
      </c>
      <c r="BX277">
        <f>IF($CH277&gt;=32,INDEX($AQ:$AQ,$CG277+32),"")</f>
      </c>
      <c r="BY277">
        <f>IF($CH277&gt;=33,INDEX($AQ:$AQ,$CG277+33),"")</f>
      </c>
      <c r="BZ277">
        <f>IF($CH277&gt;=34,INDEX($AQ:$AQ,$CG277+34),"")</f>
      </c>
      <c r="CA277">
        <f>IF($CH277&gt;=35,INDEX($AQ:$AQ,$CG277+35),"")</f>
      </c>
      <c r="CB277">
        <f>IF($CH277&gt;=36,INDEX($AQ:$AQ,$CG277+36),"")</f>
      </c>
      <c r="CC277">
        <f>IF($CH277&gt;=37,INDEX($AQ:$AQ,$CG277+37),"")</f>
      </c>
      <c r="CD277">
        <f>IF($CH277&gt;=38,INDEX($AQ:$AQ,$CG277+38),"")</f>
      </c>
      <c r="CE277">
        <f>IF($CH277&gt;=39,INDEX($AQ:$AQ,$CG277+39),"")</f>
      </c>
      <c r="CF277">
        <f>IF($CH277&gt;=40,INDEX($AQ:$AQ,$CG277+40),"")</f>
      </c>
      <c r="CG277">
        <f>IFERROR(MATCH($AP277,$AQ$2:$AQ$134,0)+1,0)</f>
      </c>
      <c r="CH277">
        <f>IFERROR(INDEX($AR$2:$AR$134,MATCH($AP277,$AQ$2:$AQ$134,0)),0)</f>
      </c>
      <c r="CI277">
        <f>IFERROR(LEFT($L277,FIND(" - ",$L277)-1),$L277)</f>
      </c>
      <c r="CL277">
        <f>IF($DG277&gt;=1,INDEX($CJ:$CJ,$DF277+1),"")</f>
      </c>
      <c r="CM277">
        <f>IF($DG277&gt;=2,INDEX($CJ:$CJ,$DF277+2),"")</f>
      </c>
      <c r="CN277">
        <f>IF($DG277&gt;=3,INDEX($CJ:$CJ,$DF277+3),"")</f>
      </c>
      <c r="CO277">
        <f>IF($DG277&gt;=4,INDEX($CJ:$CJ,$DF277+4),"")</f>
      </c>
      <c r="CP277">
        <f>IF($DG277&gt;=5,INDEX($CJ:$CJ,$DF277+5),"")</f>
      </c>
      <c r="CQ277">
        <f>IF($DG277&gt;=6,INDEX($CJ:$CJ,$DF277+6),"")</f>
      </c>
      <c r="CR277">
        <f>IF($DG277&gt;=7,INDEX($CJ:$CJ,$DF277+7),"")</f>
      </c>
      <c r="CS277">
        <f>IF($DG277&gt;=8,INDEX($CJ:$CJ,$DF277+8),"")</f>
      </c>
      <c r="CT277">
        <f>IF($DG277&gt;=9,INDEX($CJ:$CJ,$DF277+9),"")</f>
      </c>
      <c r="CU277">
        <f>IF($DG277&gt;=10,INDEX($CJ:$CJ,$DF277+10),"")</f>
      </c>
      <c r="CV277">
        <f>IF($DG277&gt;=11,INDEX($CJ:$CJ,$DF277+11),"")</f>
      </c>
      <c r="CW277">
        <f>IF($DG277&gt;=12,INDEX($CJ:$CJ,$DF277+12),"")</f>
      </c>
      <c r="CX277">
        <f>IF($DG277&gt;=13,INDEX($CJ:$CJ,$DF277+13),"")</f>
      </c>
      <c r="CY277">
        <f>IF($DG277&gt;=14,INDEX($CJ:$CJ,$DF277+14),"")</f>
      </c>
      <c r="CZ277">
        <f>IF($DG277&gt;=15,INDEX($CJ:$CJ,$DF277+15),"")</f>
      </c>
      <c r="DA277">
        <f>IF($DG277&gt;=16,INDEX($CJ:$CJ,$DF277+16),"")</f>
      </c>
      <c r="DB277">
        <f>IF($DG277&gt;=17,INDEX($CJ:$CJ,$DF277+17),"")</f>
      </c>
      <c r="DC277">
        <f>IF($DG277&gt;=18,INDEX($CJ:$CJ,$DF277+18),"")</f>
      </c>
      <c r="DD277">
        <f>IF($DG277&gt;=19,INDEX($CJ:$CJ,$DF277+19),"")</f>
      </c>
      <c r="DE277">
        <f>IF($DG277&gt;=20,INDEX($CJ:$CJ,$DF277+20),"")</f>
      </c>
      <c r="DF277">
        <f>IFERROR(MATCH($CI277,$CJ$2:$CJ$263,0)+1,0)</f>
      </c>
      <c r="DG277">
        <f>IFERROR(INDEX($CK$2:$CK$263,MATCH($CI277,$CJ$2:$CJ$263,0)),0)</f>
      </c>
      <c r="DH277">
        <f>IFERROR(INDEX($AO:$AO,MATCH($N277,$AN:$AN,0))&amp;"","")</f>
      </c>
      <c r="DL277">
        <f>IF($GO277&gt;=1,INDEX($DI:$DI,$GN277+1),"")</f>
      </c>
      <c r="DM277">
        <f>IF($GO277&gt;=2,INDEX($DI:$DI,$GN277+2),"")</f>
      </c>
      <c r="DN277">
        <f>IF($GO277&gt;=3,INDEX($DI:$DI,$GN277+3),"")</f>
      </c>
      <c r="DO277">
        <f>IF($GO277&gt;=4,INDEX($DI:$DI,$GN277+4),"")</f>
      </c>
      <c r="DP277">
        <f>IF($GO277&gt;=5,INDEX($DI:$DI,$GN277+5),"")</f>
      </c>
      <c r="DQ277">
        <f>IF($GO277&gt;=6,INDEX($DI:$DI,$GN277+6),"")</f>
      </c>
      <c r="DR277">
        <f>IF($GO277&gt;=7,INDEX($DI:$DI,$GN277+7),"")</f>
      </c>
      <c r="DS277">
        <f>IF($GO277&gt;=8,INDEX($DI:$DI,$GN277+8),"")</f>
      </c>
      <c r="DT277">
        <f>IF($GO277&gt;=9,INDEX($DI:$DI,$GN277+9),"")</f>
      </c>
      <c r="DU277">
        <f>IF($GO277&gt;=10,INDEX($DI:$DI,$GN277+10),"")</f>
      </c>
      <c r="DV277">
        <f>IF($GO277&gt;=11,INDEX($DI:$DI,$GN277+11),"")</f>
      </c>
      <c r="DW277">
        <f>IF($GO277&gt;=12,INDEX($DI:$DI,$GN277+12),"")</f>
      </c>
      <c r="DX277">
        <f>IF($GO277&gt;=13,INDEX($DI:$DI,$GN277+13),"")</f>
      </c>
      <c r="DY277">
        <f>IF($GO277&gt;=14,INDEX($DI:$DI,$GN277+14),"")</f>
      </c>
      <c r="DZ277">
        <f>IF($GO277&gt;=15,INDEX($DI:$DI,$GN277+15),"")</f>
      </c>
      <c r="EA277">
        <f>IF($GO277&gt;=16,INDEX($DI:$DI,$GN277+16),"")</f>
      </c>
      <c r="EB277">
        <f>IF($GO277&gt;=17,INDEX($DI:$DI,$GN277+17),"")</f>
      </c>
      <c r="EC277">
        <f>IF($GO277&gt;=18,INDEX($DI:$DI,$GN277+18),"")</f>
      </c>
      <c r="ED277">
        <f>IF($GO277&gt;=19,INDEX($DI:$DI,$GN277+19),"")</f>
      </c>
      <c r="EE277">
        <f>IF($GO277&gt;=20,INDEX($DI:$DI,$GN277+20),"")</f>
      </c>
      <c r="EF277">
        <f>IF($GO277&gt;=21,INDEX($DI:$DI,$GN277+21),"")</f>
      </c>
      <c r="EG277">
        <f>IF($GO277&gt;=22,INDEX($DI:$DI,$GN277+22),"")</f>
      </c>
      <c r="EH277">
        <f>IF($GO277&gt;=23,INDEX($DI:$DI,$GN277+23),"")</f>
      </c>
      <c r="EI277">
        <f>IF($GO277&gt;=24,INDEX($DI:$DI,$GN277+24),"")</f>
      </c>
      <c r="EJ277">
        <f>IF($GO277&gt;=25,INDEX($DI:$DI,$GN277+25),"")</f>
      </c>
      <c r="EK277">
        <f>IF($GO277&gt;=26,INDEX($DI:$DI,$GN277+26),"")</f>
      </c>
      <c r="EL277">
        <f>IF($GO277&gt;=27,INDEX($DI:$DI,$GN277+27),"")</f>
      </c>
      <c r="EM277">
        <f>IF($GO277&gt;=28,INDEX($DI:$DI,$GN277+28),"")</f>
      </c>
      <c r="EN277">
        <f>IF($GO277&gt;=29,INDEX($DI:$DI,$GN277+29),"")</f>
      </c>
      <c r="EO277">
        <f>IF($GO277&gt;=30,INDEX($DI:$DI,$GN277+30),"")</f>
      </c>
      <c r="EP277">
        <f>IF($GO277&gt;=31,INDEX($DI:$DI,$GN277+31),"")</f>
      </c>
      <c r="EQ277">
        <f>IF($GO277&gt;=32,INDEX($DI:$DI,$GN277+32),"")</f>
      </c>
      <c r="ER277">
        <f>IF($GO277&gt;=33,INDEX($DI:$DI,$GN277+33),"")</f>
      </c>
      <c r="ES277">
        <f>IF($GO277&gt;=34,INDEX($DI:$DI,$GN277+34),"")</f>
      </c>
      <c r="ET277">
        <f>IF($GO277&gt;=35,INDEX($DI:$DI,$GN277+35),"")</f>
      </c>
      <c r="EU277">
        <f>IF($GO277&gt;=36,INDEX($DI:$DI,$GN277+36),"")</f>
      </c>
      <c r="EV277">
        <f>IF($GO277&gt;=37,INDEX($DI:$DI,$GN277+37),"")</f>
      </c>
      <c r="EW277">
        <f>IF($GO277&gt;=38,INDEX($DI:$DI,$GN277+38),"")</f>
      </c>
      <c r="EX277">
        <f>IF($GO277&gt;=39,INDEX($DI:$DI,$GN277+39),"")</f>
      </c>
      <c r="EY277">
        <f>IF($GO277&gt;=40,INDEX($DI:$DI,$GN277+40),"")</f>
      </c>
      <c r="EZ277">
        <f>IF($GO277&gt;=1,INDEX($DJ:$DJ,$GN277+1),"")</f>
      </c>
      <c r="FA277">
        <f>IF($GO277&gt;=2,INDEX($DJ:$DJ,$GN277+2),"")</f>
      </c>
      <c r="FB277">
        <f>IF($GO277&gt;=3,INDEX($DJ:$DJ,$GN277+3),"")</f>
      </c>
      <c r="FC277">
        <f>IF($GO277&gt;=4,INDEX($DJ:$DJ,$GN277+4),"")</f>
      </c>
      <c r="FD277">
        <f>IF($GO277&gt;=5,INDEX($DJ:$DJ,$GN277+5),"")</f>
      </c>
      <c r="FE277">
        <f>IF($GO277&gt;=6,INDEX($DJ:$DJ,$GN277+6),"")</f>
      </c>
      <c r="FF277">
        <f>IF($GO277&gt;=7,INDEX($DJ:$DJ,$GN277+7),"")</f>
      </c>
      <c r="FG277">
        <f>IF($GO277&gt;=8,INDEX($DJ:$DJ,$GN277+8),"")</f>
      </c>
      <c r="FH277">
        <f>IF($GO277&gt;=9,INDEX($DJ:$DJ,$GN277+9),"")</f>
      </c>
      <c r="FI277">
        <f>IF($GO277&gt;=10,INDEX($DJ:$DJ,$GN277+10),"")</f>
      </c>
      <c r="FJ277">
        <f>IF($GO277&gt;=11,INDEX($DJ:$DJ,$GN277+11),"")</f>
      </c>
      <c r="FK277">
        <f>IF($GO277&gt;=12,INDEX($DJ:$DJ,$GN277+12),"")</f>
      </c>
      <c r="FL277">
        <f>IF($GO277&gt;=13,INDEX($DJ:$DJ,$GN277+13),"")</f>
      </c>
      <c r="FM277">
        <f>IF($GO277&gt;=14,INDEX($DJ:$DJ,$GN277+14),"")</f>
      </c>
      <c r="FN277">
        <f>IF($GO277&gt;=15,INDEX($DJ:$DJ,$GN277+15),"")</f>
      </c>
      <c r="FO277">
        <f>IF($GO277&gt;=16,INDEX($DJ:$DJ,$GN277+16),"")</f>
      </c>
      <c r="FP277">
        <f>IF($GO277&gt;=17,INDEX($DJ:$DJ,$GN277+17),"")</f>
      </c>
      <c r="FQ277">
        <f>IF($GO277&gt;=18,INDEX($DJ:$DJ,$GN277+18),"")</f>
      </c>
      <c r="FR277">
        <f>IF($GO277&gt;=19,INDEX($DJ:$DJ,$GN277+19),"")</f>
      </c>
      <c r="FS277">
        <f>IF($GO277&gt;=20,INDEX($DJ:$DJ,$GN277+20),"")</f>
      </c>
      <c r="FT277">
        <f>IF($GO277&gt;=21,INDEX($DJ:$DJ,$GN277+21),"")</f>
      </c>
      <c r="FU277">
        <f>IF($GO277&gt;=22,INDEX($DJ:$DJ,$GN277+22),"")</f>
      </c>
      <c r="FV277">
        <f>IF($GO277&gt;=23,INDEX($DJ:$DJ,$GN277+23),"")</f>
      </c>
      <c r="FW277">
        <f>IF($GO277&gt;=24,INDEX($DJ:$DJ,$GN277+24),"")</f>
      </c>
      <c r="FX277">
        <f>IF($GO277&gt;=25,INDEX($DJ:$DJ,$GN277+25),"")</f>
      </c>
      <c r="FY277">
        <f>IF($GO277&gt;=26,INDEX($DJ:$DJ,$GN277+26),"")</f>
      </c>
      <c r="FZ277">
        <f>IF($GO277&gt;=27,INDEX($DJ:$DJ,$GN277+27),"")</f>
      </c>
      <c r="GA277">
        <f>IF($GO277&gt;=28,INDEX($DJ:$DJ,$GN277+28),"")</f>
      </c>
      <c r="GB277">
        <f>IF($GO277&gt;=29,INDEX($DJ:$DJ,$GN277+29),"")</f>
      </c>
      <c r="GC277">
        <f>IF($GO277&gt;=30,INDEX($DJ:$DJ,$GN277+30),"")</f>
      </c>
      <c r="GD277">
        <f>IF($GO277&gt;=31,INDEX($DJ:$DJ,$GN277+31),"")</f>
      </c>
      <c r="GE277">
        <f>IF($GO277&gt;=32,INDEX($DJ:$DJ,$GN277+32),"")</f>
      </c>
      <c r="GF277">
        <f>IF($GO277&gt;=33,INDEX($DJ:$DJ,$GN277+33),"")</f>
      </c>
      <c r="GG277">
        <f>IF($GO277&gt;=34,INDEX($DJ:$DJ,$GN277+34),"")</f>
      </c>
      <c r="GH277">
        <f>IF($GO277&gt;=35,INDEX($DJ:$DJ,$GN277+35),"")</f>
      </c>
      <c r="GI277">
        <f>IF($GO277&gt;=36,INDEX($DJ:$DJ,$GN277+36),"")</f>
      </c>
      <c r="GJ277">
        <f>IF($GO277&gt;=37,INDEX($DJ:$DJ,$GN277+37),"")</f>
      </c>
      <c r="GK277">
        <f>IF($GO277&gt;=38,INDEX($DJ:$DJ,$GN277+38),"")</f>
      </c>
      <c r="GL277">
        <f>IF($GO277&gt;=39,INDEX($DJ:$DJ,$GN277+39),"")</f>
      </c>
      <c r="GM277">
        <f>IF($GO277&gt;=40,INDEX($DJ:$DJ,$GN277+40),"")</f>
      </c>
      <c r="GN277">
        <f>IFERROR(MATCH($DH277,$DI$2:$DI$148,0)+1,0)</f>
      </c>
      <c r="GO277">
        <f>IFERROR(INDEX($DK$2:$DK$148,MATCH($DH277,$DI$2:$DI$148,0)),0)</f>
      </c>
      <c r="GP277">
        <f>IFERROR(MATCH($Y277,$DL$277:$EY$277,0),0)</f>
      </c>
      <c r="GQ277">
        <f>IF($GP277&gt;0,INDEX($EZ$277:$GM$277,$GP277),"")</f>
      </c>
      <c r="GR277" t="s">
        <v>80</v>
      </c>
      <c r="GT277">
        <f>IF($JC277&gt;=1,INDEX($GR:$GR,$JB277+1),"")</f>
      </c>
      <c r="GU277">
        <f>IF($JC277&gt;=2,INDEX($GR:$GR,$JB277+2),"")</f>
      </c>
      <c r="GV277">
        <f>IF($JC277&gt;=3,INDEX($GR:$GR,$JB277+3),"")</f>
      </c>
      <c r="GW277">
        <f>IF($JC277&gt;=4,INDEX($GR:$GR,$JB277+4),"")</f>
      </c>
      <c r="GX277">
        <f>IF($JC277&gt;=5,INDEX($GR:$GR,$JB277+5),"")</f>
      </c>
      <c r="GY277">
        <f>IF($JC277&gt;=6,INDEX($GR:$GR,$JB277+6),"")</f>
      </c>
      <c r="GZ277">
        <f>IF($JC277&gt;=7,INDEX($GR:$GR,$JB277+7),"")</f>
      </c>
      <c r="HA277">
        <f>IF($JC277&gt;=8,INDEX($GR:$GR,$JB277+8),"")</f>
      </c>
      <c r="HB277">
        <f>IF($JC277&gt;=9,INDEX($GR:$GR,$JB277+9),"")</f>
      </c>
      <c r="HC277">
        <f>IF($JC277&gt;=10,INDEX($GR:$GR,$JB277+10),"")</f>
      </c>
      <c r="HD277">
        <f>IF($JC277&gt;=11,INDEX($GR:$GR,$JB277+11),"")</f>
      </c>
      <c r="HE277">
        <f>IF($JC277&gt;=12,INDEX($GR:$GR,$JB277+12),"")</f>
      </c>
      <c r="HF277">
        <f>IF($JC277&gt;=13,INDEX($GR:$GR,$JB277+13),"")</f>
      </c>
      <c r="HG277">
        <f>IF($JC277&gt;=14,INDEX($GR:$GR,$JB277+14),"")</f>
      </c>
      <c r="HH277">
        <f>IF($JC277&gt;=15,INDEX($GR:$GR,$JB277+15),"")</f>
      </c>
      <c r="HI277">
        <f>IF($JC277&gt;=16,INDEX($GR:$GR,$JB277+16),"")</f>
      </c>
      <c r="HJ277">
        <f>IF($JC277&gt;=17,INDEX($GR:$GR,$JB277+17),"")</f>
      </c>
      <c r="HK277">
        <f>IF($JC277&gt;=18,INDEX($GR:$GR,$JB277+18),"")</f>
      </c>
      <c r="HL277">
        <f>IF($JC277&gt;=19,INDEX($GR:$GR,$JB277+19),"")</f>
      </c>
      <c r="HM277">
        <f>IF($JC277&gt;=20,INDEX($GR:$GR,$JB277+20),"")</f>
      </c>
      <c r="HN277">
        <f>IF($JC277&gt;=21,INDEX($GR:$GR,$JB277+21),"")</f>
      </c>
      <c r="HO277">
        <f>IF($JC277&gt;=22,INDEX($GR:$GR,$JB277+22),"")</f>
      </c>
      <c r="HP277">
        <f>IF($JC277&gt;=23,INDEX($GR:$GR,$JB277+23),"")</f>
      </c>
      <c r="HQ277">
        <f>IF($JC277&gt;=24,INDEX($GR:$GR,$JB277+24),"")</f>
      </c>
      <c r="HR277">
        <f>IF($JC277&gt;=25,INDEX($GR:$GR,$JB277+25),"")</f>
      </c>
      <c r="HS277">
        <f>IF($JC277&gt;=26,INDEX($GR:$GR,$JB277+26),"")</f>
      </c>
      <c r="HT277">
        <f>IF($JC277&gt;=27,INDEX($GR:$GR,$JB277+27),"")</f>
      </c>
      <c r="HU277">
        <f>IF($JC277&gt;=28,INDEX($GR:$GR,$JB277+28),"")</f>
      </c>
      <c r="HV277">
        <f>IF($JC277&gt;=29,INDEX($GR:$GR,$JB277+29),"")</f>
      </c>
      <c r="HW277">
        <f>IF($JC277&gt;=30,INDEX($GR:$GR,$JB277+30),"")</f>
      </c>
      <c r="HX277">
        <f>IF($JC277&gt;=31,INDEX($GR:$GR,$JB277+31),"")</f>
      </c>
      <c r="HY277">
        <f>IF($JC277&gt;=32,INDEX($GR:$GR,$JB277+32),"")</f>
      </c>
      <c r="HZ277">
        <f>IF($JC277&gt;=33,INDEX($GR:$GR,$JB277+33),"")</f>
      </c>
      <c r="IA277">
        <f>IF($JC277&gt;=34,INDEX($GR:$GR,$JB277+34),"")</f>
      </c>
      <c r="IB277">
        <f>IF($JC277&gt;=35,INDEX($GR:$GR,$JB277+35),"")</f>
      </c>
      <c r="IC277">
        <f>IF($JC277&gt;=36,INDEX($GR:$GR,$JB277+36),"")</f>
      </c>
      <c r="ID277">
        <f>IF($JC277&gt;=37,INDEX($GR:$GR,$JB277+37),"")</f>
      </c>
      <c r="IE277">
        <f>IF($JC277&gt;=38,INDEX($GR:$GR,$JB277+38),"")</f>
      </c>
      <c r="IF277">
        <f>IF($JC277&gt;=39,INDEX($GR:$GR,$JB277+39),"")</f>
      </c>
      <c r="IG277">
        <f>IF($JC277&gt;=40,INDEX($GR:$GR,$JB277+40),"")</f>
      </c>
      <c r="IH277">
        <f>IF($JC277&gt;=41,INDEX($GR:$GR,$JB277+41),"")</f>
      </c>
      <c r="II277">
        <f>IF($JC277&gt;=42,INDEX($GR:$GR,$JB277+42),"")</f>
      </c>
      <c r="IJ277">
        <f>IF($JC277&gt;=43,INDEX($GR:$GR,$JB277+43),"")</f>
      </c>
      <c r="IK277">
        <f>IF($JC277&gt;=44,INDEX($GR:$GR,$JB277+44),"")</f>
      </c>
      <c r="IL277">
        <f>IF($JC277&gt;=45,INDEX($GR:$GR,$JB277+45),"")</f>
      </c>
      <c r="IM277">
        <f>IF($JC277&gt;=46,INDEX($GR:$GR,$JB277+46),"")</f>
      </c>
      <c r="IN277">
        <f>IF($JC277&gt;=47,INDEX($GR:$GR,$JB277+47),"")</f>
      </c>
      <c r="IO277">
        <f>IF($JC277&gt;=48,INDEX($GR:$GR,$JB277+48),"")</f>
      </c>
      <c r="IP277">
        <f>IF($JC277&gt;=49,INDEX($GR:$GR,$JB277+49),"")</f>
      </c>
      <c r="IQ277">
        <f>IF($JC277&gt;=50,INDEX($GR:$GR,$JB277+50),"")</f>
      </c>
      <c r="IR277">
        <f>IF($JC277&gt;=51,INDEX($GR:$GR,$JB277+51),"")</f>
      </c>
      <c r="IS277">
        <f>IF($JC277&gt;=52,INDEX($GR:$GR,$JB277+52),"")</f>
      </c>
      <c r="IT277">
        <f>IF($JC277&gt;=53,INDEX($GR:$GR,$JB277+53),"")</f>
      </c>
      <c r="IU277">
        <f>IF($JC277&gt;=54,INDEX($GR:$GR,$JB277+54),"")</f>
      </c>
      <c r="IV277">
        <f>IF($JC277&gt;=55,INDEX($GR:$GR,$JB277+55),"")</f>
      </c>
      <c r="IW277">
        <f>IF($JC277&gt;=56,INDEX($GR:$GR,$JB277+56),"")</f>
      </c>
      <c r="IX277">
        <f>IF($JC277&gt;=57,INDEX($GR:$GR,$JB277+57),"")</f>
      </c>
      <c r="IY277">
        <f>IF($JC277&gt;=58,INDEX($GR:$GR,$JB277+58),"")</f>
      </c>
      <c r="IZ277">
        <f>IF($JC277&gt;=59,INDEX($GR:$GR,$JB277+59),"")</f>
      </c>
      <c r="JA277">
        <f>IF($JC277&gt;=60,INDEX($GR:$GR,$JB277+60),"")</f>
      </c>
      <c r="JB277">
        <f>IFERROR(MATCH($GQ277,$GR$2:$GR$324,0)+1,0)</f>
      </c>
      <c r="JC277">
        <f>IFERROR(INDEX($GS$2:$GS$324,MATCH($GQ277,$GR$2:$GR$324,0)),0)</f>
      </c>
      <c r="JD277" t="s">
        <v>40</v>
      </c>
      <c r="JE277" t="s">
        <v>40</v>
      </c>
    </row>
    <row r="278" spans="1:265" x14ac:dyDescent="0.25">
      <c r="Q278">
        <f>IF(OR($T278="",$P278=""),"",IFERROR($T278/$P278,0))</f>
      </c>
      <c r="R278">
        <f>IF($T278="","",
SUM($S278,$U278,$Z278,$V278,$X278)*
(1-IF($AA278="",0,VALUE($AA278)/100)))</f>
      </c>
      <c r="S278">
        <f>IF($T278="","",$T278)</f>
      </c>
      <c r="U278">
        <f>IF($T278="","",
IF($N278="","",
IF(ISNUMBER(SEARCH("exempt",LOWER($N278))),0,
$T278*(VALUE(SUBSTITUTE($N278,"%",""))/100))))</f>
      </c>
      <c r="AB278">
        <f>IFERROR(IF(FIND(" - ",$K278)&gt;0,MID($K278,FIND(" - ",$K278)+3,LEN($K278)),""),"")</f>
      </c>
      <c r="AK278" t="s">
        <v>858</v>
      </c>
      <c r="AP278">
        <f>IFERROR(LEFT($K278,FIND(" - ",$K278)-1),$K278)</f>
      </c>
      <c r="AS278">
        <f>IF($CH278&gt;=1,INDEX($AQ:$AQ,$CG278+1),"")</f>
      </c>
      <c r="AT278">
        <f>IF($CH278&gt;=2,INDEX($AQ:$AQ,$CG278+2),"")</f>
      </c>
      <c r="AU278">
        <f>IF($CH278&gt;=3,INDEX($AQ:$AQ,$CG278+3),"")</f>
      </c>
      <c r="AV278">
        <f>IF($CH278&gt;=4,INDEX($AQ:$AQ,$CG278+4),"")</f>
      </c>
      <c r="AW278">
        <f>IF($CH278&gt;=5,INDEX($AQ:$AQ,$CG278+5),"")</f>
      </c>
      <c r="AX278">
        <f>IF($CH278&gt;=6,INDEX($AQ:$AQ,$CG278+6),"")</f>
      </c>
      <c r="AY278">
        <f>IF($CH278&gt;=7,INDEX($AQ:$AQ,$CG278+7),"")</f>
      </c>
      <c r="AZ278">
        <f>IF($CH278&gt;=8,INDEX($AQ:$AQ,$CG278+8),"")</f>
      </c>
      <c r="BA278">
        <f>IF($CH278&gt;=9,INDEX($AQ:$AQ,$CG278+9),"")</f>
      </c>
      <c r="BB278">
        <f>IF($CH278&gt;=10,INDEX($AQ:$AQ,$CG278+10),"")</f>
      </c>
      <c r="BC278">
        <f>IF($CH278&gt;=11,INDEX($AQ:$AQ,$CG278+11),"")</f>
      </c>
      <c r="BD278">
        <f>IF($CH278&gt;=12,INDEX($AQ:$AQ,$CG278+12),"")</f>
      </c>
      <c r="BE278">
        <f>IF($CH278&gt;=13,INDEX($AQ:$AQ,$CG278+13),"")</f>
      </c>
      <c r="BF278">
        <f>IF($CH278&gt;=14,INDEX($AQ:$AQ,$CG278+14),"")</f>
      </c>
      <c r="BG278">
        <f>IF($CH278&gt;=15,INDEX($AQ:$AQ,$CG278+15),"")</f>
      </c>
      <c r="BH278">
        <f>IF($CH278&gt;=16,INDEX($AQ:$AQ,$CG278+16),"")</f>
      </c>
      <c r="BI278">
        <f>IF($CH278&gt;=17,INDEX($AQ:$AQ,$CG278+17),"")</f>
      </c>
      <c r="BJ278">
        <f>IF($CH278&gt;=18,INDEX($AQ:$AQ,$CG278+18),"")</f>
      </c>
      <c r="BK278">
        <f>IF($CH278&gt;=19,INDEX($AQ:$AQ,$CG278+19),"")</f>
      </c>
      <c r="BL278">
        <f>IF($CH278&gt;=20,INDEX($AQ:$AQ,$CG278+20),"")</f>
      </c>
      <c r="BM278">
        <f>IF($CH278&gt;=21,INDEX($AQ:$AQ,$CG278+21),"")</f>
      </c>
      <c r="BN278">
        <f>IF($CH278&gt;=22,INDEX($AQ:$AQ,$CG278+22),"")</f>
      </c>
      <c r="BO278">
        <f>IF($CH278&gt;=23,INDEX($AQ:$AQ,$CG278+23),"")</f>
      </c>
      <c r="BP278">
        <f>IF($CH278&gt;=24,INDEX($AQ:$AQ,$CG278+24),"")</f>
      </c>
      <c r="BQ278">
        <f>IF($CH278&gt;=25,INDEX($AQ:$AQ,$CG278+25),"")</f>
      </c>
      <c r="BR278">
        <f>IF($CH278&gt;=26,INDEX($AQ:$AQ,$CG278+26),"")</f>
      </c>
      <c r="BS278">
        <f>IF($CH278&gt;=27,INDEX($AQ:$AQ,$CG278+27),"")</f>
      </c>
      <c r="BT278">
        <f>IF($CH278&gt;=28,INDEX($AQ:$AQ,$CG278+28),"")</f>
      </c>
      <c r="BU278">
        <f>IF($CH278&gt;=29,INDEX($AQ:$AQ,$CG278+29),"")</f>
      </c>
      <c r="BV278">
        <f>IF($CH278&gt;=30,INDEX($AQ:$AQ,$CG278+30),"")</f>
      </c>
      <c r="BW278">
        <f>IF($CH278&gt;=31,INDEX($AQ:$AQ,$CG278+31),"")</f>
      </c>
      <c r="BX278">
        <f>IF($CH278&gt;=32,INDEX($AQ:$AQ,$CG278+32),"")</f>
      </c>
      <c r="BY278">
        <f>IF($CH278&gt;=33,INDEX($AQ:$AQ,$CG278+33),"")</f>
      </c>
      <c r="BZ278">
        <f>IF($CH278&gt;=34,INDEX($AQ:$AQ,$CG278+34),"")</f>
      </c>
      <c r="CA278">
        <f>IF($CH278&gt;=35,INDEX($AQ:$AQ,$CG278+35),"")</f>
      </c>
      <c r="CB278">
        <f>IF($CH278&gt;=36,INDEX($AQ:$AQ,$CG278+36),"")</f>
      </c>
      <c r="CC278">
        <f>IF($CH278&gt;=37,INDEX($AQ:$AQ,$CG278+37),"")</f>
      </c>
      <c r="CD278">
        <f>IF($CH278&gt;=38,INDEX($AQ:$AQ,$CG278+38),"")</f>
      </c>
      <c r="CE278">
        <f>IF($CH278&gt;=39,INDEX($AQ:$AQ,$CG278+39),"")</f>
      </c>
      <c r="CF278">
        <f>IF($CH278&gt;=40,INDEX($AQ:$AQ,$CG278+40),"")</f>
      </c>
      <c r="CG278">
        <f>IFERROR(MATCH($AP278,$AQ$2:$AQ$134,0)+1,0)</f>
      </c>
      <c r="CH278">
        <f>IFERROR(INDEX($AR$2:$AR$134,MATCH($AP278,$AQ$2:$AQ$134,0)),0)</f>
      </c>
      <c r="CI278">
        <f>IFERROR(LEFT($L278,FIND(" - ",$L278)-1),$L278)</f>
      </c>
      <c r="CL278">
        <f>IF($DG278&gt;=1,INDEX($CJ:$CJ,$DF278+1),"")</f>
      </c>
      <c r="CM278">
        <f>IF($DG278&gt;=2,INDEX($CJ:$CJ,$DF278+2),"")</f>
      </c>
      <c r="CN278">
        <f>IF($DG278&gt;=3,INDEX($CJ:$CJ,$DF278+3),"")</f>
      </c>
      <c r="CO278">
        <f>IF($DG278&gt;=4,INDEX($CJ:$CJ,$DF278+4),"")</f>
      </c>
      <c r="CP278">
        <f>IF($DG278&gt;=5,INDEX($CJ:$CJ,$DF278+5),"")</f>
      </c>
      <c r="CQ278">
        <f>IF($DG278&gt;=6,INDEX($CJ:$CJ,$DF278+6),"")</f>
      </c>
      <c r="CR278">
        <f>IF($DG278&gt;=7,INDEX($CJ:$CJ,$DF278+7),"")</f>
      </c>
      <c r="CS278">
        <f>IF($DG278&gt;=8,INDEX($CJ:$CJ,$DF278+8),"")</f>
      </c>
      <c r="CT278">
        <f>IF($DG278&gt;=9,INDEX($CJ:$CJ,$DF278+9),"")</f>
      </c>
      <c r="CU278">
        <f>IF($DG278&gt;=10,INDEX($CJ:$CJ,$DF278+10),"")</f>
      </c>
      <c r="CV278">
        <f>IF($DG278&gt;=11,INDEX($CJ:$CJ,$DF278+11),"")</f>
      </c>
      <c r="CW278">
        <f>IF($DG278&gt;=12,INDEX($CJ:$CJ,$DF278+12),"")</f>
      </c>
      <c r="CX278">
        <f>IF($DG278&gt;=13,INDEX($CJ:$CJ,$DF278+13),"")</f>
      </c>
      <c r="CY278">
        <f>IF($DG278&gt;=14,INDEX($CJ:$CJ,$DF278+14),"")</f>
      </c>
      <c r="CZ278">
        <f>IF($DG278&gt;=15,INDEX($CJ:$CJ,$DF278+15),"")</f>
      </c>
      <c r="DA278">
        <f>IF($DG278&gt;=16,INDEX($CJ:$CJ,$DF278+16),"")</f>
      </c>
      <c r="DB278">
        <f>IF($DG278&gt;=17,INDEX($CJ:$CJ,$DF278+17),"")</f>
      </c>
      <c r="DC278">
        <f>IF($DG278&gt;=18,INDEX($CJ:$CJ,$DF278+18),"")</f>
      </c>
      <c r="DD278">
        <f>IF($DG278&gt;=19,INDEX($CJ:$CJ,$DF278+19),"")</f>
      </c>
      <c r="DE278">
        <f>IF($DG278&gt;=20,INDEX($CJ:$CJ,$DF278+20),"")</f>
      </c>
      <c r="DF278">
        <f>IFERROR(MATCH($CI278,$CJ$2:$CJ$263,0)+1,0)</f>
      </c>
      <c r="DG278">
        <f>IFERROR(INDEX($CK$2:$CK$263,MATCH($CI278,$CJ$2:$CJ$263,0)),0)</f>
      </c>
      <c r="DH278">
        <f>IFERROR(INDEX($AO:$AO,MATCH($N278,$AN:$AN,0))&amp;"","")</f>
      </c>
      <c r="DL278">
        <f>IF($GO278&gt;=1,INDEX($DI:$DI,$GN278+1),"")</f>
      </c>
      <c r="DM278">
        <f>IF($GO278&gt;=2,INDEX($DI:$DI,$GN278+2),"")</f>
      </c>
      <c r="DN278">
        <f>IF($GO278&gt;=3,INDEX($DI:$DI,$GN278+3),"")</f>
      </c>
      <c r="DO278">
        <f>IF($GO278&gt;=4,INDEX($DI:$DI,$GN278+4),"")</f>
      </c>
      <c r="DP278">
        <f>IF($GO278&gt;=5,INDEX($DI:$DI,$GN278+5),"")</f>
      </c>
      <c r="DQ278">
        <f>IF($GO278&gt;=6,INDEX($DI:$DI,$GN278+6),"")</f>
      </c>
      <c r="DR278">
        <f>IF($GO278&gt;=7,INDEX($DI:$DI,$GN278+7),"")</f>
      </c>
      <c r="DS278">
        <f>IF($GO278&gt;=8,INDEX($DI:$DI,$GN278+8),"")</f>
      </c>
      <c r="DT278">
        <f>IF($GO278&gt;=9,INDEX($DI:$DI,$GN278+9),"")</f>
      </c>
      <c r="DU278">
        <f>IF($GO278&gt;=10,INDEX($DI:$DI,$GN278+10),"")</f>
      </c>
      <c r="DV278">
        <f>IF($GO278&gt;=11,INDEX($DI:$DI,$GN278+11),"")</f>
      </c>
      <c r="DW278">
        <f>IF($GO278&gt;=12,INDEX($DI:$DI,$GN278+12),"")</f>
      </c>
      <c r="DX278">
        <f>IF($GO278&gt;=13,INDEX($DI:$DI,$GN278+13),"")</f>
      </c>
      <c r="DY278">
        <f>IF($GO278&gt;=14,INDEX($DI:$DI,$GN278+14),"")</f>
      </c>
      <c r="DZ278">
        <f>IF($GO278&gt;=15,INDEX($DI:$DI,$GN278+15),"")</f>
      </c>
      <c r="EA278">
        <f>IF($GO278&gt;=16,INDEX($DI:$DI,$GN278+16),"")</f>
      </c>
      <c r="EB278">
        <f>IF($GO278&gt;=17,INDEX($DI:$DI,$GN278+17),"")</f>
      </c>
      <c r="EC278">
        <f>IF($GO278&gt;=18,INDEX($DI:$DI,$GN278+18),"")</f>
      </c>
      <c r="ED278">
        <f>IF($GO278&gt;=19,INDEX($DI:$DI,$GN278+19),"")</f>
      </c>
      <c r="EE278">
        <f>IF($GO278&gt;=20,INDEX($DI:$DI,$GN278+20),"")</f>
      </c>
      <c r="EF278">
        <f>IF($GO278&gt;=21,INDEX($DI:$DI,$GN278+21),"")</f>
      </c>
      <c r="EG278">
        <f>IF($GO278&gt;=22,INDEX($DI:$DI,$GN278+22),"")</f>
      </c>
      <c r="EH278">
        <f>IF($GO278&gt;=23,INDEX($DI:$DI,$GN278+23),"")</f>
      </c>
      <c r="EI278">
        <f>IF($GO278&gt;=24,INDEX($DI:$DI,$GN278+24),"")</f>
      </c>
      <c r="EJ278">
        <f>IF($GO278&gt;=25,INDEX($DI:$DI,$GN278+25),"")</f>
      </c>
      <c r="EK278">
        <f>IF($GO278&gt;=26,INDEX($DI:$DI,$GN278+26),"")</f>
      </c>
      <c r="EL278">
        <f>IF($GO278&gt;=27,INDEX($DI:$DI,$GN278+27),"")</f>
      </c>
      <c r="EM278">
        <f>IF($GO278&gt;=28,INDEX($DI:$DI,$GN278+28),"")</f>
      </c>
      <c r="EN278">
        <f>IF($GO278&gt;=29,INDEX($DI:$DI,$GN278+29),"")</f>
      </c>
      <c r="EO278">
        <f>IF($GO278&gt;=30,INDEX($DI:$DI,$GN278+30),"")</f>
      </c>
      <c r="EP278">
        <f>IF($GO278&gt;=31,INDEX($DI:$DI,$GN278+31),"")</f>
      </c>
      <c r="EQ278">
        <f>IF($GO278&gt;=32,INDEX($DI:$DI,$GN278+32),"")</f>
      </c>
      <c r="ER278">
        <f>IF($GO278&gt;=33,INDEX($DI:$DI,$GN278+33),"")</f>
      </c>
      <c r="ES278">
        <f>IF($GO278&gt;=34,INDEX($DI:$DI,$GN278+34),"")</f>
      </c>
      <c r="ET278">
        <f>IF($GO278&gt;=35,INDEX($DI:$DI,$GN278+35),"")</f>
      </c>
      <c r="EU278">
        <f>IF($GO278&gt;=36,INDEX($DI:$DI,$GN278+36),"")</f>
      </c>
      <c r="EV278">
        <f>IF($GO278&gt;=37,INDEX($DI:$DI,$GN278+37),"")</f>
      </c>
      <c r="EW278">
        <f>IF($GO278&gt;=38,INDEX($DI:$DI,$GN278+38),"")</f>
      </c>
      <c r="EX278">
        <f>IF($GO278&gt;=39,INDEX($DI:$DI,$GN278+39),"")</f>
      </c>
      <c r="EY278">
        <f>IF($GO278&gt;=40,INDEX($DI:$DI,$GN278+40),"")</f>
      </c>
      <c r="EZ278">
        <f>IF($GO278&gt;=1,INDEX($DJ:$DJ,$GN278+1),"")</f>
      </c>
      <c r="FA278">
        <f>IF($GO278&gt;=2,INDEX($DJ:$DJ,$GN278+2),"")</f>
      </c>
      <c r="FB278">
        <f>IF($GO278&gt;=3,INDEX($DJ:$DJ,$GN278+3),"")</f>
      </c>
      <c r="FC278">
        <f>IF($GO278&gt;=4,INDEX($DJ:$DJ,$GN278+4),"")</f>
      </c>
      <c r="FD278">
        <f>IF($GO278&gt;=5,INDEX($DJ:$DJ,$GN278+5),"")</f>
      </c>
      <c r="FE278">
        <f>IF($GO278&gt;=6,INDEX($DJ:$DJ,$GN278+6),"")</f>
      </c>
      <c r="FF278">
        <f>IF($GO278&gt;=7,INDEX($DJ:$DJ,$GN278+7),"")</f>
      </c>
      <c r="FG278">
        <f>IF($GO278&gt;=8,INDEX($DJ:$DJ,$GN278+8),"")</f>
      </c>
      <c r="FH278">
        <f>IF($GO278&gt;=9,INDEX($DJ:$DJ,$GN278+9),"")</f>
      </c>
      <c r="FI278">
        <f>IF($GO278&gt;=10,INDEX($DJ:$DJ,$GN278+10),"")</f>
      </c>
      <c r="FJ278">
        <f>IF($GO278&gt;=11,INDEX($DJ:$DJ,$GN278+11),"")</f>
      </c>
      <c r="FK278">
        <f>IF($GO278&gt;=12,INDEX($DJ:$DJ,$GN278+12),"")</f>
      </c>
      <c r="FL278">
        <f>IF($GO278&gt;=13,INDEX($DJ:$DJ,$GN278+13),"")</f>
      </c>
      <c r="FM278">
        <f>IF($GO278&gt;=14,INDEX($DJ:$DJ,$GN278+14),"")</f>
      </c>
      <c r="FN278">
        <f>IF($GO278&gt;=15,INDEX($DJ:$DJ,$GN278+15),"")</f>
      </c>
      <c r="FO278">
        <f>IF($GO278&gt;=16,INDEX($DJ:$DJ,$GN278+16),"")</f>
      </c>
      <c r="FP278">
        <f>IF($GO278&gt;=17,INDEX($DJ:$DJ,$GN278+17),"")</f>
      </c>
      <c r="FQ278">
        <f>IF($GO278&gt;=18,INDEX($DJ:$DJ,$GN278+18),"")</f>
      </c>
      <c r="FR278">
        <f>IF($GO278&gt;=19,INDEX($DJ:$DJ,$GN278+19),"")</f>
      </c>
      <c r="FS278">
        <f>IF($GO278&gt;=20,INDEX($DJ:$DJ,$GN278+20),"")</f>
      </c>
      <c r="FT278">
        <f>IF($GO278&gt;=21,INDEX($DJ:$DJ,$GN278+21),"")</f>
      </c>
      <c r="FU278">
        <f>IF($GO278&gt;=22,INDEX($DJ:$DJ,$GN278+22),"")</f>
      </c>
      <c r="FV278">
        <f>IF($GO278&gt;=23,INDEX($DJ:$DJ,$GN278+23),"")</f>
      </c>
      <c r="FW278">
        <f>IF($GO278&gt;=24,INDEX($DJ:$DJ,$GN278+24),"")</f>
      </c>
      <c r="FX278">
        <f>IF($GO278&gt;=25,INDEX($DJ:$DJ,$GN278+25),"")</f>
      </c>
      <c r="FY278">
        <f>IF($GO278&gt;=26,INDEX($DJ:$DJ,$GN278+26),"")</f>
      </c>
      <c r="FZ278">
        <f>IF($GO278&gt;=27,INDEX($DJ:$DJ,$GN278+27),"")</f>
      </c>
      <c r="GA278">
        <f>IF($GO278&gt;=28,INDEX($DJ:$DJ,$GN278+28),"")</f>
      </c>
      <c r="GB278">
        <f>IF($GO278&gt;=29,INDEX($DJ:$DJ,$GN278+29),"")</f>
      </c>
      <c r="GC278">
        <f>IF($GO278&gt;=30,INDEX($DJ:$DJ,$GN278+30),"")</f>
      </c>
      <c r="GD278">
        <f>IF($GO278&gt;=31,INDEX($DJ:$DJ,$GN278+31),"")</f>
      </c>
      <c r="GE278">
        <f>IF($GO278&gt;=32,INDEX($DJ:$DJ,$GN278+32),"")</f>
      </c>
      <c r="GF278">
        <f>IF($GO278&gt;=33,INDEX($DJ:$DJ,$GN278+33),"")</f>
      </c>
      <c r="GG278">
        <f>IF($GO278&gt;=34,INDEX($DJ:$DJ,$GN278+34),"")</f>
      </c>
      <c r="GH278">
        <f>IF($GO278&gt;=35,INDEX($DJ:$DJ,$GN278+35),"")</f>
      </c>
      <c r="GI278">
        <f>IF($GO278&gt;=36,INDEX($DJ:$DJ,$GN278+36),"")</f>
      </c>
      <c r="GJ278">
        <f>IF($GO278&gt;=37,INDEX($DJ:$DJ,$GN278+37),"")</f>
      </c>
      <c r="GK278">
        <f>IF($GO278&gt;=38,INDEX($DJ:$DJ,$GN278+38),"")</f>
      </c>
      <c r="GL278">
        <f>IF($GO278&gt;=39,INDEX($DJ:$DJ,$GN278+39),"")</f>
      </c>
      <c r="GM278">
        <f>IF($GO278&gt;=40,INDEX($DJ:$DJ,$GN278+40),"")</f>
      </c>
      <c r="GN278">
        <f>IFERROR(MATCH($DH278,$DI$2:$DI$148,0)+1,0)</f>
      </c>
      <c r="GO278">
        <f>IFERROR(INDEX($DK$2:$DK$148,MATCH($DH278,$DI$2:$DI$148,0)),0)</f>
      </c>
      <c r="GP278">
        <f>IFERROR(MATCH($Y278,$DL$278:$EY$278,0),0)</f>
      </c>
      <c r="GQ278">
        <f>IF($GP278&gt;0,INDEX($EZ$278:$GM$278,$GP278),"")</f>
      </c>
      <c r="GR278" t="s">
        <v>472</v>
      </c>
      <c r="GS278">
        <v>1</v>
      </c>
      <c r="GT278">
        <f>IF($JC278&gt;=1,INDEX($GR:$GR,$JB278+1),"")</f>
      </c>
      <c r="GU278">
        <f>IF($JC278&gt;=2,INDEX($GR:$GR,$JB278+2),"")</f>
      </c>
      <c r="GV278">
        <f>IF($JC278&gt;=3,INDEX($GR:$GR,$JB278+3),"")</f>
      </c>
      <c r="GW278">
        <f>IF($JC278&gt;=4,INDEX($GR:$GR,$JB278+4),"")</f>
      </c>
      <c r="GX278">
        <f>IF($JC278&gt;=5,INDEX($GR:$GR,$JB278+5),"")</f>
      </c>
      <c r="GY278">
        <f>IF($JC278&gt;=6,INDEX($GR:$GR,$JB278+6),"")</f>
      </c>
      <c r="GZ278">
        <f>IF($JC278&gt;=7,INDEX($GR:$GR,$JB278+7),"")</f>
      </c>
      <c r="HA278">
        <f>IF($JC278&gt;=8,INDEX($GR:$GR,$JB278+8),"")</f>
      </c>
      <c r="HB278">
        <f>IF($JC278&gt;=9,INDEX($GR:$GR,$JB278+9),"")</f>
      </c>
      <c r="HC278">
        <f>IF($JC278&gt;=10,INDEX($GR:$GR,$JB278+10),"")</f>
      </c>
      <c r="HD278">
        <f>IF($JC278&gt;=11,INDEX($GR:$GR,$JB278+11),"")</f>
      </c>
      <c r="HE278">
        <f>IF($JC278&gt;=12,INDEX($GR:$GR,$JB278+12),"")</f>
      </c>
      <c r="HF278">
        <f>IF($JC278&gt;=13,INDEX($GR:$GR,$JB278+13),"")</f>
      </c>
      <c r="HG278">
        <f>IF($JC278&gt;=14,INDEX($GR:$GR,$JB278+14),"")</f>
      </c>
      <c r="HH278">
        <f>IF($JC278&gt;=15,INDEX($GR:$GR,$JB278+15),"")</f>
      </c>
      <c r="HI278">
        <f>IF($JC278&gt;=16,INDEX($GR:$GR,$JB278+16),"")</f>
      </c>
      <c r="HJ278">
        <f>IF($JC278&gt;=17,INDEX($GR:$GR,$JB278+17),"")</f>
      </c>
      <c r="HK278">
        <f>IF($JC278&gt;=18,INDEX($GR:$GR,$JB278+18),"")</f>
      </c>
      <c r="HL278">
        <f>IF($JC278&gt;=19,INDEX($GR:$GR,$JB278+19),"")</f>
      </c>
      <c r="HM278">
        <f>IF($JC278&gt;=20,INDEX($GR:$GR,$JB278+20),"")</f>
      </c>
      <c r="HN278">
        <f>IF($JC278&gt;=21,INDEX($GR:$GR,$JB278+21),"")</f>
      </c>
      <c r="HO278">
        <f>IF($JC278&gt;=22,INDEX($GR:$GR,$JB278+22),"")</f>
      </c>
      <c r="HP278">
        <f>IF($JC278&gt;=23,INDEX($GR:$GR,$JB278+23),"")</f>
      </c>
      <c r="HQ278">
        <f>IF($JC278&gt;=24,INDEX($GR:$GR,$JB278+24),"")</f>
      </c>
      <c r="HR278">
        <f>IF($JC278&gt;=25,INDEX($GR:$GR,$JB278+25),"")</f>
      </c>
      <c r="HS278">
        <f>IF($JC278&gt;=26,INDEX($GR:$GR,$JB278+26),"")</f>
      </c>
      <c r="HT278">
        <f>IF($JC278&gt;=27,INDEX($GR:$GR,$JB278+27),"")</f>
      </c>
      <c r="HU278">
        <f>IF($JC278&gt;=28,INDEX($GR:$GR,$JB278+28),"")</f>
      </c>
      <c r="HV278">
        <f>IF($JC278&gt;=29,INDEX($GR:$GR,$JB278+29),"")</f>
      </c>
      <c r="HW278">
        <f>IF($JC278&gt;=30,INDEX($GR:$GR,$JB278+30),"")</f>
      </c>
      <c r="HX278">
        <f>IF($JC278&gt;=31,INDEX($GR:$GR,$JB278+31),"")</f>
      </c>
      <c r="HY278">
        <f>IF($JC278&gt;=32,INDEX($GR:$GR,$JB278+32),"")</f>
      </c>
      <c r="HZ278">
        <f>IF($JC278&gt;=33,INDEX($GR:$GR,$JB278+33),"")</f>
      </c>
      <c r="IA278">
        <f>IF($JC278&gt;=34,INDEX($GR:$GR,$JB278+34),"")</f>
      </c>
      <c r="IB278">
        <f>IF($JC278&gt;=35,INDEX($GR:$GR,$JB278+35),"")</f>
      </c>
      <c r="IC278">
        <f>IF($JC278&gt;=36,INDEX($GR:$GR,$JB278+36),"")</f>
      </c>
      <c r="ID278">
        <f>IF($JC278&gt;=37,INDEX($GR:$GR,$JB278+37),"")</f>
      </c>
      <c r="IE278">
        <f>IF($JC278&gt;=38,INDEX($GR:$GR,$JB278+38),"")</f>
      </c>
      <c r="IF278">
        <f>IF($JC278&gt;=39,INDEX($GR:$GR,$JB278+39),"")</f>
      </c>
      <c r="IG278">
        <f>IF($JC278&gt;=40,INDEX($GR:$GR,$JB278+40),"")</f>
      </c>
      <c r="IH278">
        <f>IF($JC278&gt;=41,INDEX($GR:$GR,$JB278+41),"")</f>
      </c>
      <c r="II278">
        <f>IF($JC278&gt;=42,INDEX($GR:$GR,$JB278+42),"")</f>
      </c>
      <c r="IJ278">
        <f>IF($JC278&gt;=43,INDEX($GR:$GR,$JB278+43),"")</f>
      </c>
      <c r="IK278">
        <f>IF($JC278&gt;=44,INDEX($GR:$GR,$JB278+44),"")</f>
      </c>
      <c r="IL278">
        <f>IF($JC278&gt;=45,INDEX($GR:$GR,$JB278+45),"")</f>
      </c>
      <c r="IM278">
        <f>IF($JC278&gt;=46,INDEX($GR:$GR,$JB278+46),"")</f>
      </c>
      <c r="IN278">
        <f>IF($JC278&gt;=47,INDEX($GR:$GR,$JB278+47),"")</f>
      </c>
      <c r="IO278">
        <f>IF($JC278&gt;=48,INDEX($GR:$GR,$JB278+48),"")</f>
      </c>
      <c r="IP278">
        <f>IF($JC278&gt;=49,INDEX($GR:$GR,$JB278+49),"")</f>
      </c>
      <c r="IQ278">
        <f>IF($JC278&gt;=50,INDEX($GR:$GR,$JB278+50),"")</f>
      </c>
      <c r="IR278">
        <f>IF($JC278&gt;=51,INDEX($GR:$GR,$JB278+51),"")</f>
      </c>
      <c r="IS278">
        <f>IF($JC278&gt;=52,INDEX($GR:$GR,$JB278+52),"")</f>
      </c>
      <c r="IT278">
        <f>IF($JC278&gt;=53,INDEX($GR:$GR,$JB278+53),"")</f>
      </c>
      <c r="IU278">
        <f>IF($JC278&gt;=54,INDEX($GR:$GR,$JB278+54),"")</f>
      </c>
      <c r="IV278">
        <f>IF($JC278&gt;=55,INDEX($GR:$GR,$JB278+55),"")</f>
      </c>
      <c r="IW278">
        <f>IF($JC278&gt;=56,INDEX($GR:$GR,$JB278+56),"")</f>
      </c>
      <c r="IX278">
        <f>IF($JC278&gt;=57,INDEX($GR:$GR,$JB278+57),"")</f>
      </c>
      <c r="IY278">
        <f>IF($JC278&gt;=58,INDEX($GR:$GR,$JB278+58),"")</f>
      </c>
      <c r="IZ278">
        <f>IF($JC278&gt;=59,INDEX($GR:$GR,$JB278+59),"")</f>
      </c>
      <c r="JA278">
        <f>IF($JC278&gt;=60,INDEX($GR:$GR,$JB278+60),"")</f>
      </c>
      <c r="JB278">
        <f>IFERROR(MATCH($GQ278,$GR$2:$GR$324,0)+1,0)</f>
      </c>
      <c r="JC278">
        <f>IFERROR(INDEX($GS$2:$GS$324,MATCH($GQ278,$GR$2:$GR$324,0)),0)</f>
      </c>
      <c r="JD278" t="s">
        <v>40</v>
      </c>
      <c r="JE278" t="s">
        <v>40</v>
      </c>
    </row>
    <row r="279" spans="1:265" x14ac:dyDescent="0.25">
      <c r="Q279">
        <f>IF(OR($T279="",$P279=""),"",IFERROR($T279/$P279,0))</f>
      </c>
      <c r="R279">
        <f>IF($T279="","",
SUM($S279,$U279,$Z279,$V279,$X279)*
(1-IF($AA279="",0,VALUE($AA279)/100)))</f>
      </c>
      <c r="S279">
        <f>IF($T279="","",$T279)</f>
      </c>
      <c r="U279">
        <f>IF($T279="","",
IF($N279="","",
IF(ISNUMBER(SEARCH("exempt",LOWER($N279))),0,
$T279*(VALUE(SUBSTITUTE($N279,"%",""))/100))))</f>
      </c>
      <c r="AB279">
        <f>IFERROR(IF(FIND(" - ",$K279)&gt;0,MID($K279,FIND(" - ",$K279)+3,LEN($K279)),""),"")</f>
      </c>
      <c r="AK279" t="s">
        <v>859</v>
      </c>
      <c r="AP279">
        <f>IFERROR(LEFT($K279,FIND(" - ",$K279)-1),$K279)</f>
      </c>
      <c r="AS279">
        <f>IF($CH279&gt;=1,INDEX($AQ:$AQ,$CG279+1),"")</f>
      </c>
      <c r="AT279">
        <f>IF($CH279&gt;=2,INDEX($AQ:$AQ,$CG279+2),"")</f>
      </c>
      <c r="AU279">
        <f>IF($CH279&gt;=3,INDEX($AQ:$AQ,$CG279+3),"")</f>
      </c>
      <c r="AV279">
        <f>IF($CH279&gt;=4,INDEX($AQ:$AQ,$CG279+4),"")</f>
      </c>
      <c r="AW279">
        <f>IF($CH279&gt;=5,INDEX($AQ:$AQ,$CG279+5),"")</f>
      </c>
      <c r="AX279">
        <f>IF($CH279&gt;=6,INDEX($AQ:$AQ,$CG279+6),"")</f>
      </c>
      <c r="AY279">
        <f>IF($CH279&gt;=7,INDEX($AQ:$AQ,$CG279+7),"")</f>
      </c>
      <c r="AZ279">
        <f>IF($CH279&gt;=8,INDEX($AQ:$AQ,$CG279+8),"")</f>
      </c>
      <c r="BA279">
        <f>IF($CH279&gt;=9,INDEX($AQ:$AQ,$CG279+9),"")</f>
      </c>
      <c r="BB279">
        <f>IF($CH279&gt;=10,INDEX($AQ:$AQ,$CG279+10),"")</f>
      </c>
      <c r="BC279">
        <f>IF($CH279&gt;=11,INDEX($AQ:$AQ,$CG279+11),"")</f>
      </c>
      <c r="BD279">
        <f>IF($CH279&gt;=12,INDEX($AQ:$AQ,$CG279+12),"")</f>
      </c>
      <c r="BE279">
        <f>IF($CH279&gt;=13,INDEX($AQ:$AQ,$CG279+13),"")</f>
      </c>
      <c r="BF279">
        <f>IF($CH279&gt;=14,INDEX($AQ:$AQ,$CG279+14),"")</f>
      </c>
      <c r="BG279">
        <f>IF($CH279&gt;=15,INDEX($AQ:$AQ,$CG279+15),"")</f>
      </c>
      <c r="BH279">
        <f>IF($CH279&gt;=16,INDEX($AQ:$AQ,$CG279+16),"")</f>
      </c>
      <c r="BI279">
        <f>IF($CH279&gt;=17,INDEX($AQ:$AQ,$CG279+17),"")</f>
      </c>
      <c r="BJ279">
        <f>IF($CH279&gt;=18,INDEX($AQ:$AQ,$CG279+18),"")</f>
      </c>
      <c r="BK279">
        <f>IF($CH279&gt;=19,INDEX($AQ:$AQ,$CG279+19),"")</f>
      </c>
      <c r="BL279">
        <f>IF($CH279&gt;=20,INDEX($AQ:$AQ,$CG279+20),"")</f>
      </c>
      <c r="BM279">
        <f>IF($CH279&gt;=21,INDEX($AQ:$AQ,$CG279+21),"")</f>
      </c>
      <c r="BN279">
        <f>IF($CH279&gt;=22,INDEX($AQ:$AQ,$CG279+22),"")</f>
      </c>
      <c r="BO279">
        <f>IF($CH279&gt;=23,INDEX($AQ:$AQ,$CG279+23),"")</f>
      </c>
      <c r="BP279">
        <f>IF($CH279&gt;=24,INDEX($AQ:$AQ,$CG279+24),"")</f>
      </c>
      <c r="BQ279">
        <f>IF($CH279&gt;=25,INDEX($AQ:$AQ,$CG279+25),"")</f>
      </c>
      <c r="BR279">
        <f>IF($CH279&gt;=26,INDEX($AQ:$AQ,$CG279+26),"")</f>
      </c>
      <c r="BS279">
        <f>IF($CH279&gt;=27,INDEX($AQ:$AQ,$CG279+27),"")</f>
      </c>
      <c r="BT279">
        <f>IF($CH279&gt;=28,INDEX($AQ:$AQ,$CG279+28),"")</f>
      </c>
      <c r="BU279">
        <f>IF($CH279&gt;=29,INDEX($AQ:$AQ,$CG279+29),"")</f>
      </c>
      <c r="BV279">
        <f>IF($CH279&gt;=30,INDEX($AQ:$AQ,$CG279+30),"")</f>
      </c>
      <c r="BW279">
        <f>IF($CH279&gt;=31,INDEX($AQ:$AQ,$CG279+31),"")</f>
      </c>
      <c r="BX279">
        <f>IF($CH279&gt;=32,INDEX($AQ:$AQ,$CG279+32),"")</f>
      </c>
      <c r="BY279">
        <f>IF($CH279&gt;=33,INDEX($AQ:$AQ,$CG279+33),"")</f>
      </c>
      <c r="BZ279">
        <f>IF($CH279&gt;=34,INDEX($AQ:$AQ,$CG279+34),"")</f>
      </c>
      <c r="CA279">
        <f>IF($CH279&gt;=35,INDEX($AQ:$AQ,$CG279+35),"")</f>
      </c>
      <c r="CB279">
        <f>IF($CH279&gt;=36,INDEX($AQ:$AQ,$CG279+36),"")</f>
      </c>
      <c r="CC279">
        <f>IF($CH279&gt;=37,INDEX($AQ:$AQ,$CG279+37),"")</f>
      </c>
      <c r="CD279">
        <f>IF($CH279&gt;=38,INDEX($AQ:$AQ,$CG279+38),"")</f>
      </c>
      <c r="CE279">
        <f>IF($CH279&gt;=39,INDEX($AQ:$AQ,$CG279+39),"")</f>
      </c>
      <c r="CF279">
        <f>IF($CH279&gt;=40,INDEX($AQ:$AQ,$CG279+40),"")</f>
      </c>
      <c r="CG279">
        <f>IFERROR(MATCH($AP279,$AQ$2:$AQ$134,0)+1,0)</f>
      </c>
      <c r="CH279">
        <f>IFERROR(INDEX($AR$2:$AR$134,MATCH($AP279,$AQ$2:$AQ$134,0)),0)</f>
      </c>
      <c r="CI279">
        <f>IFERROR(LEFT($L279,FIND(" - ",$L279)-1),$L279)</f>
      </c>
      <c r="CL279">
        <f>IF($DG279&gt;=1,INDEX($CJ:$CJ,$DF279+1),"")</f>
      </c>
      <c r="CM279">
        <f>IF($DG279&gt;=2,INDEX($CJ:$CJ,$DF279+2),"")</f>
      </c>
      <c r="CN279">
        <f>IF($DG279&gt;=3,INDEX($CJ:$CJ,$DF279+3),"")</f>
      </c>
      <c r="CO279">
        <f>IF($DG279&gt;=4,INDEX($CJ:$CJ,$DF279+4),"")</f>
      </c>
      <c r="CP279">
        <f>IF($DG279&gt;=5,INDEX($CJ:$CJ,$DF279+5),"")</f>
      </c>
      <c r="CQ279">
        <f>IF($DG279&gt;=6,INDEX($CJ:$CJ,$DF279+6),"")</f>
      </c>
      <c r="CR279">
        <f>IF($DG279&gt;=7,INDEX($CJ:$CJ,$DF279+7),"")</f>
      </c>
      <c r="CS279">
        <f>IF($DG279&gt;=8,INDEX($CJ:$CJ,$DF279+8),"")</f>
      </c>
      <c r="CT279">
        <f>IF($DG279&gt;=9,INDEX($CJ:$CJ,$DF279+9),"")</f>
      </c>
      <c r="CU279">
        <f>IF($DG279&gt;=10,INDEX($CJ:$CJ,$DF279+10),"")</f>
      </c>
      <c r="CV279">
        <f>IF($DG279&gt;=11,INDEX($CJ:$CJ,$DF279+11),"")</f>
      </c>
      <c r="CW279">
        <f>IF($DG279&gt;=12,INDEX($CJ:$CJ,$DF279+12),"")</f>
      </c>
      <c r="CX279">
        <f>IF($DG279&gt;=13,INDEX($CJ:$CJ,$DF279+13),"")</f>
      </c>
      <c r="CY279">
        <f>IF($DG279&gt;=14,INDEX($CJ:$CJ,$DF279+14),"")</f>
      </c>
      <c r="CZ279">
        <f>IF($DG279&gt;=15,INDEX($CJ:$CJ,$DF279+15),"")</f>
      </c>
      <c r="DA279">
        <f>IF($DG279&gt;=16,INDEX($CJ:$CJ,$DF279+16),"")</f>
      </c>
      <c r="DB279">
        <f>IF($DG279&gt;=17,INDEX($CJ:$CJ,$DF279+17),"")</f>
      </c>
      <c r="DC279">
        <f>IF($DG279&gt;=18,INDEX($CJ:$CJ,$DF279+18),"")</f>
      </c>
      <c r="DD279">
        <f>IF($DG279&gt;=19,INDEX($CJ:$CJ,$DF279+19),"")</f>
      </c>
      <c r="DE279">
        <f>IF($DG279&gt;=20,INDEX($CJ:$CJ,$DF279+20),"")</f>
      </c>
      <c r="DF279">
        <f>IFERROR(MATCH($CI279,$CJ$2:$CJ$263,0)+1,0)</f>
      </c>
      <c r="DG279">
        <f>IFERROR(INDEX($CK$2:$CK$263,MATCH($CI279,$CJ$2:$CJ$263,0)),0)</f>
      </c>
      <c r="DH279">
        <f>IFERROR(INDEX($AO:$AO,MATCH($N279,$AN:$AN,0))&amp;"","")</f>
      </c>
      <c r="DL279">
        <f>IF($GO279&gt;=1,INDEX($DI:$DI,$GN279+1),"")</f>
      </c>
      <c r="DM279">
        <f>IF($GO279&gt;=2,INDEX($DI:$DI,$GN279+2),"")</f>
      </c>
      <c r="DN279">
        <f>IF($GO279&gt;=3,INDEX($DI:$DI,$GN279+3),"")</f>
      </c>
      <c r="DO279">
        <f>IF($GO279&gt;=4,INDEX($DI:$DI,$GN279+4),"")</f>
      </c>
      <c r="DP279">
        <f>IF($GO279&gt;=5,INDEX($DI:$DI,$GN279+5),"")</f>
      </c>
      <c r="DQ279">
        <f>IF($GO279&gt;=6,INDEX($DI:$DI,$GN279+6),"")</f>
      </c>
      <c r="DR279">
        <f>IF($GO279&gt;=7,INDEX($DI:$DI,$GN279+7),"")</f>
      </c>
      <c r="DS279">
        <f>IF($GO279&gt;=8,INDEX($DI:$DI,$GN279+8),"")</f>
      </c>
      <c r="DT279">
        <f>IF($GO279&gt;=9,INDEX($DI:$DI,$GN279+9),"")</f>
      </c>
      <c r="DU279">
        <f>IF($GO279&gt;=10,INDEX($DI:$DI,$GN279+10),"")</f>
      </c>
      <c r="DV279">
        <f>IF($GO279&gt;=11,INDEX($DI:$DI,$GN279+11),"")</f>
      </c>
      <c r="DW279">
        <f>IF($GO279&gt;=12,INDEX($DI:$DI,$GN279+12),"")</f>
      </c>
      <c r="DX279">
        <f>IF($GO279&gt;=13,INDEX($DI:$DI,$GN279+13),"")</f>
      </c>
      <c r="DY279">
        <f>IF($GO279&gt;=14,INDEX($DI:$DI,$GN279+14),"")</f>
      </c>
      <c r="DZ279">
        <f>IF($GO279&gt;=15,INDEX($DI:$DI,$GN279+15),"")</f>
      </c>
      <c r="EA279">
        <f>IF($GO279&gt;=16,INDEX($DI:$DI,$GN279+16),"")</f>
      </c>
      <c r="EB279">
        <f>IF($GO279&gt;=17,INDEX($DI:$DI,$GN279+17),"")</f>
      </c>
      <c r="EC279">
        <f>IF($GO279&gt;=18,INDEX($DI:$DI,$GN279+18),"")</f>
      </c>
      <c r="ED279">
        <f>IF($GO279&gt;=19,INDEX($DI:$DI,$GN279+19),"")</f>
      </c>
      <c r="EE279">
        <f>IF($GO279&gt;=20,INDEX($DI:$DI,$GN279+20),"")</f>
      </c>
      <c r="EF279">
        <f>IF($GO279&gt;=21,INDEX($DI:$DI,$GN279+21),"")</f>
      </c>
      <c r="EG279">
        <f>IF($GO279&gt;=22,INDEX($DI:$DI,$GN279+22),"")</f>
      </c>
      <c r="EH279">
        <f>IF($GO279&gt;=23,INDEX($DI:$DI,$GN279+23),"")</f>
      </c>
      <c r="EI279">
        <f>IF($GO279&gt;=24,INDEX($DI:$DI,$GN279+24),"")</f>
      </c>
      <c r="EJ279">
        <f>IF($GO279&gt;=25,INDEX($DI:$DI,$GN279+25),"")</f>
      </c>
      <c r="EK279">
        <f>IF($GO279&gt;=26,INDEX($DI:$DI,$GN279+26),"")</f>
      </c>
      <c r="EL279">
        <f>IF($GO279&gt;=27,INDEX($DI:$DI,$GN279+27),"")</f>
      </c>
      <c r="EM279">
        <f>IF($GO279&gt;=28,INDEX($DI:$DI,$GN279+28),"")</f>
      </c>
      <c r="EN279">
        <f>IF($GO279&gt;=29,INDEX($DI:$DI,$GN279+29),"")</f>
      </c>
      <c r="EO279">
        <f>IF($GO279&gt;=30,INDEX($DI:$DI,$GN279+30),"")</f>
      </c>
      <c r="EP279">
        <f>IF($GO279&gt;=31,INDEX($DI:$DI,$GN279+31),"")</f>
      </c>
      <c r="EQ279">
        <f>IF($GO279&gt;=32,INDEX($DI:$DI,$GN279+32),"")</f>
      </c>
      <c r="ER279">
        <f>IF($GO279&gt;=33,INDEX($DI:$DI,$GN279+33),"")</f>
      </c>
      <c r="ES279">
        <f>IF($GO279&gt;=34,INDEX($DI:$DI,$GN279+34),"")</f>
      </c>
      <c r="ET279">
        <f>IF($GO279&gt;=35,INDEX($DI:$DI,$GN279+35),"")</f>
      </c>
      <c r="EU279">
        <f>IF($GO279&gt;=36,INDEX($DI:$DI,$GN279+36),"")</f>
      </c>
      <c r="EV279">
        <f>IF($GO279&gt;=37,INDEX($DI:$DI,$GN279+37),"")</f>
      </c>
      <c r="EW279">
        <f>IF($GO279&gt;=38,INDEX($DI:$DI,$GN279+38),"")</f>
      </c>
      <c r="EX279">
        <f>IF($GO279&gt;=39,INDEX($DI:$DI,$GN279+39),"")</f>
      </c>
      <c r="EY279">
        <f>IF($GO279&gt;=40,INDEX($DI:$DI,$GN279+40),"")</f>
      </c>
      <c r="EZ279">
        <f>IF($GO279&gt;=1,INDEX($DJ:$DJ,$GN279+1),"")</f>
      </c>
      <c r="FA279">
        <f>IF($GO279&gt;=2,INDEX($DJ:$DJ,$GN279+2),"")</f>
      </c>
      <c r="FB279">
        <f>IF($GO279&gt;=3,INDEX($DJ:$DJ,$GN279+3),"")</f>
      </c>
      <c r="FC279">
        <f>IF($GO279&gt;=4,INDEX($DJ:$DJ,$GN279+4),"")</f>
      </c>
      <c r="FD279">
        <f>IF($GO279&gt;=5,INDEX($DJ:$DJ,$GN279+5),"")</f>
      </c>
      <c r="FE279">
        <f>IF($GO279&gt;=6,INDEX($DJ:$DJ,$GN279+6),"")</f>
      </c>
      <c r="FF279">
        <f>IF($GO279&gt;=7,INDEX($DJ:$DJ,$GN279+7),"")</f>
      </c>
      <c r="FG279">
        <f>IF($GO279&gt;=8,INDEX($DJ:$DJ,$GN279+8),"")</f>
      </c>
      <c r="FH279">
        <f>IF($GO279&gt;=9,INDEX($DJ:$DJ,$GN279+9),"")</f>
      </c>
      <c r="FI279">
        <f>IF($GO279&gt;=10,INDEX($DJ:$DJ,$GN279+10),"")</f>
      </c>
      <c r="FJ279">
        <f>IF($GO279&gt;=11,INDEX($DJ:$DJ,$GN279+11),"")</f>
      </c>
      <c r="FK279">
        <f>IF($GO279&gt;=12,INDEX($DJ:$DJ,$GN279+12),"")</f>
      </c>
      <c r="FL279">
        <f>IF($GO279&gt;=13,INDEX($DJ:$DJ,$GN279+13),"")</f>
      </c>
      <c r="FM279">
        <f>IF($GO279&gt;=14,INDEX($DJ:$DJ,$GN279+14),"")</f>
      </c>
      <c r="FN279">
        <f>IF($GO279&gt;=15,INDEX($DJ:$DJ,$GN279+15),"")</f>
      </c>
      <c r="FO279">
        <f>IF($GO279&gt;=16,INDEX($DJ:$DJ,$GN279+16),"")</f>
      </c>
      <c r="FP279">
        <f>IF($GO279&gt;=17,INDEX($DJ:$DJ,$GN279+17),"")</f>
      </c>
      <c r="FQ279">
        <f>IF($GO279&gt;=18,INDEX($DJ:$DJ,$GN279+18),"")</f>
      </c>
      <c r="FR279">
        <f>IF($GO279&gt;=19,INDEX($DJ:$DJ,$GN279+19),"")</f>
      </c>
      <c r="FS279">
        <f>IF($GO279&gt;=20,INDEX($DJ:$DJ,$GN279+20),"")</f>
      </c>
      <c r="FT279">
        <f>IF($GO279&gt;=21,INDEX($DJ:$DJ,$GN279+21),"")</f>
      </c>
      <c r="FU279">
        <f>IF($GO279&gt;=22,INDEX($DJ:$DJ,$GN279+22),"")</f>
      </c>
      <c r="FV279">
        <f>IF($GO279&gt;=23,INDEX($DJ:$DJ,$GN279+23),"")</f>
      </c>
      <c r="FW279">
        <f>IF($GO279&gt;=24,INDEX($DJ:$DJ,$GN279+24),"")</f>
      </c>
      <c r="FX279">
        <f>IF($GO279&gt;=25,INDEX($DJ:$DJ,$GN279+25),"")</f>
      </c>
      <c r="FY279">
        <f>IF($GO279&gt;=26,INDEX($DJ:$DJ,$GN279+26),"")</f>
      </c>
      <c r="FZ279">
        <f>IF($GO279&gt;=27,INDEX($DJ:$DJ,$GN279+27),"")</f>
      </c>
      <c r="GA279">
        <f>IF($GO279&gt;=28,INDEX($DJ:$DJ,$GN279+28),"")</f>
      </c>
      <c r="GB279">
        <f>IF($GO279&gt;=29,INDEX($DJ:$DJ,$GN279+29),"")</f>
      </c>
      <c r="GC279">
        <f>IF($GO279&gt;=30,INDEX($DJ:$DJ,$GN279+30),"")</f>
      </c>
      <c r="GD279">
        <f>IF($GO279&gt;=31,INDEX($DJ:$DJ,$GN279+31),"")</f>
      </c>
      <c r="GE279">
        <f>IF($GO279&gt;=32,INDEX($DJ:$DJ,$GN279+32),"")</f>
      </c>
      <c r="GF279">
        <f>IF($GO279&gt;=33,INDEX($DJ:$DJ,$GN279+33),"")</f>
      </c>
      <c r="GG279">
        <f>IF($GO279&gt;=34,INDEX($DJ:$DJ,$GN279+34),"")</f>
      </c>
      <c r="GH279">
        <f>IF($GO279&gt;=35,INDEX($DJ:$DJ,$GN279+35),"")</f>
      </c>
      <c r="GI279">
        <f>IF($GO279&gt;=36,INDEX($DJ:$DJ,$GN279+36),"")</f>
      </c>
      <c r="GJ279">
        <f>IF($GO279&gt;=37,INDEX($DJ:$DJ,$GN279+37),"")</f>
      </c>
      <c r="GK279">
        <f>IF($GO279&gt;=38,INDEX($DJ:$DJ,$GN279+38),"")</f>
      </c>
      <c r="GL279">
        <f>IF($GO279&gt;=39,INDEX($DJ:$DJ,$GN279+39),"")</f>
      </c>
      <c r="GM279">
        <f>IF($GO279&gt;=40,INDEX($DJ:$DJ,$GN279+40),"")</f>
      </c>
      <c r="GN279">
        <f>IFERROR(MATCH($DH279,$DI$2:$DI$148,0)+1,0)</f>
      </c>
      <c r="GO279">
        <f>IFERROR(INDEX($DK$2:$DK$148,MATCH($DH279,$DI$2:$DI$148,0)),0)</f>
      </c>
      <c r="GP279">
        <f>IFERROR(MATCH($Y279,$DL$279:$EY$279,0),0)</f>
      </c>
      <c r="GQ279">
        <f>IF($GP279&gt;0,INDEX($EZ$279:$GM$279,$GP279),"")</f>
      </c>
      <c r="GR279" t="s">
        <v>73</v>
      </c>
      <c r="GT279">
        <f>IF($JC279&gt;=1,INDEX($GR:$GR,$JB279+1),"")</f>
      </c>
      <c r="GU279">
        <f>IF($JC279&gt;=2,INDEX($GR:$GR,$JB279+2),"")</f>
      </c>
      <c r="GV279">
        <f>IF($JC279&gt;=3,INDEX($GR:$GR,$JB279+3),"")</f>
      </c>
      <c r="GW279">
        <f>IF($JC279&gt;=4,INDEX($GR:$GR,$JB279+4),"")</f>
      </c>
      <c r="GX279">
        <f>IF($JC279&gt;=5,INDEX($GR:$GR,$JB279+5),"")</f>
      </c>
      <c r="GY279">
        <f>IF($JC279&gt;=6,INDEX($GR:$GR,$JB279+6),"")</f>
      </c>
      <c r="GZ279">
        <f>IF($JC279&gt;=7,INDEX($GR:$GR,$JB279+7),"")</f>
      </c>
      <c r="HA279">
        <f>IF($JC279&gt;=8,INDEX($GR:$GR,$JB279+8),"")</f>
      </c>
      <c r="HB279">
        <f>IF($JC279&gt;=9,INDEX($GR:$GR,$JB279+9),"")</f>
      </c>
      <c r="HC279">
        <f>IF($JC279&gt;=10,INDEX($GR:$GR,$JB279+10),"")</f>
      </c>
      <c r="HD279">
        <f>IF($JC279&gt;=11,INDEX($GR:$GR,$JB279+11),"")</f>
      </c>
      <c r="HE279">
        <f>IF($JC279&gt;=12,INDEX($GR:$GR,$JB279+12),"")</f>
      </c>
      <c r="HF279">
        <f>IF($JC279&gt;=13,INDEX($GR:$GR,$JB279+13),"")</f>
      </c>
      <c r="HG279">
        <f>IF($JC279&gt;=14,INDEX($GR:$GR,$JB279+14),"")</f>
      </c>
      <c r="HH279">
        <f>IF($JC279&gt;=15,INDEX($GR:$GR,$JB279+15),"")</f>
      </c>
      <c r="HI279">
        <f>IF($JC279&gt;=16,INDEX($GR:$GR,$JB279+16),"")</f>
      </c>
      <c r="HJ279">
        <f>IF($JC279&gt;=17,INDEX($GR:$GR,$JB279+17),"")</f>
      </c>
      <c r="HK279">
        <f>IF($JC279&gt;=18,INDEX($GR:$GR,$JB279+18),"")</f>
      </c>
      <c r="HL279">
        <f>IF($JC279&gt;=19,INDEX($GR:$GR,$JB279+19),"")</f>
      </c>
      <c r="HM279">
        <f>IF($JC279&gt;=20,INDEX($GR:$GR,$JB279+20),"")</f>
      </c>
      <c r="HN279">
        <f>IF($JC279&gt;=21,INDEX($GR:$GR,$JB279+21),"")</f>
      </c>
      <c r="HO279">
        <f>IF($JC279&gt;=22,INDEX($GR:$GR,$JB279+22),"")</f>
      </c>
      <c r="HP279">
        <f>IF($JC279&gt;=23,INDEX($GR:$GR,$JB279+23),"")</f>
      </c>
      <c r="HQ279">
        <f>IF($JC279&gt;=24,INDEX($GR:$GR,$JB279+24),"")</f>
      </c>
      <c r="HR279">
        <f>IF($JC279&gt;=25,INDEX($GR:$GR,$JB279+25),"")</f>
      </c>
      <c r="HS279">
        <f>IF($JC279&gt;=26,INDEX($GR:$GR,$JB279+26),"")</f>
      </c>
      <c r="HT279">
        <f>IF($JC279&gt;=27,INDEX($GR:$GR,$JB279+27),"")</f>
      </c>
      <c r="HU279">
        <f>IF($JC279&gt;=28,INDEX($GR:$GR,$JB279+28),"")</f>
      </c>
      <c r="HV279">
        <f>IF($JC279&gt;=29,INDEX($GR:$GR,$JB279+29),"")</f>
      </c>
      <c r="HW279">
        <f>IF($JC279&gt;=30,INDEX($GR:$GR,$JB279+30),"")</f>
      </c>
      <c r="HX279">
        <f>IF($JC279&gt;=31,INDEX($GR:$GR,$JB279+31),"")</f>
      </c>
      <c r="HY279">
        <f>IF($JC279&gt;=32,INDEX($GR:$GR,$JB279+32),"")</f>
      </c>
      <c r="HZ279">
        <f>IF($JC279&gt;=33,INDEX($GR:$GR,$JB279+33),"")</f>
      </c>
      <c r="IA279">
        <f>IF($JC279&gt;=34,INDEX($GR:$GR,$JB279+34),"")</f>
      </c>
      <c r="IB279">
        <f>IF($JC279&gt;=35,INDEX($GR:$GR,$JB279+35),"")</f>
      </c>
      <c r="IC279">
        <f>IF($JC279&gt;=36,INDEX($GR:$GR,$JB279+36),"")</f>
      </c>
      <c r="ID279">
        <f>IF($JC279&gt;=37,INDEX($GR:$GR,$JB279+37),"")</f>
      </c>
      <c r="IE279">
        <f>IF($JC279&gt;=38,INDEX($GR:$GR,$JB279+38),"")</f>
      </c>
      <c r="IF279">
        <f>IF($JC279&gt;=39,INDEX($GR:$GR,$JB279+39),"")</f>
      </c>
      <c r="IG279">
        <f>IF($JC279&gt;=40,INDEX($GR:$GR,$JB279+40),"")</f>
      </c>
      <c r="IH279">
        <f>IF($JC279&gt;=41,INDEX($GR:$GR,$JB279+41),"")</f>
      </c>
      <c r="II279">
        <f>IF($JC279&gt;=42,INDEX($GR:$GR,$JB279+42),"")</f>
      </c>
      <c r="IJ279">
        <f>IF($JC279&gt;=43,INDEX($GR:$GR,$JB279+43),"")</f>
      </c>
      <c r="IK279">
        <f>IF($JC279&gt;=44,INDEX($GR:$GR,$JB279+44),"")</f>
      </c>
      <c r="IL279">
        <f>IF($JC279&gt;=45,INDEX($GR:$GR,$JB279+45),"")</f>
      </c>
      <c r="IM279">
        <f>IF($JC279&gt;=46,INDEX($GR:$GR,$JB279+46),"")</f>
      </c>
      <c r="IN279">
        <f>IF($JC279&gt;=47,INDEX($GR:$GR,$JB279+47),"")</f>
      </c>
      <c r="IO279">
        <f>IF($JC279&gt;=48,INDEX($GR:$GR,$JB279+48),"")</f>
      </c>
      <c r="IP279">
        <f>IF($JC279&gt;=49,INDEX($GR:$GR,$JB279+49),"")</f>
      </c>
      <c r="IQ279">
        <f>IF($JC279&gt;=50,INDEX($GR:$GR,$JB279+50),"")</f>
      </c>
      <c r="IR279">
        <f>IF($JC279&gt;=51,INDEX($GR:$GR,$JB279+51),"")</f>
      </c>
      <c r="IS279">
        <f>IF($JC279&gt;=52,INDEX($GR:$GR,$JB279+52),"")</f>
      </c>
      <c r="IT279">
        <f>IF($JC279&gt;=53,INDEX($GR:$GR,$JB279+53),"")</f>
      </c>
      <c r="IU279">
        <f>IF($JC279&gt;=54,INDEX($GR:$GR,$JB279+54),"")</f>
      </c>
      <c r="IV279">
        <f>IF($JC279&gt;=55,INDEX($GR:$GR,$JB279+55),"")</f>
      </c>
      <c r="IW279">
        <f>IF($JC279&gt;=56,INDEX($GR:$GR,$JB279+56),"")</f>
      </c>
      <c r="IX279">
        <f>IF($JC279&gt;=57,INDEX($GR:$GR,$JB279+57),"")</f>
      </c>
      <c r="IY279">
        <f>IF($JC279&gt;=58,INDEX($GR:$GR,$JB279+58),"")</f>
      </c>
      <c r="IZ279">
        <f>IF($JC279&gt;=59,INDEX($GR:$GR,$JB279+59),"")</f>
      </c>
      <c r="JA279">
        <f>IF($JC279&gt;=60,INDEX($GR:$GR,$JB279+60),"")</f>
      </c>
      <c r="JB279">
        <f>IFERROR(MATCH($GQ279,$GR$2:$GR$324,0)+1,0)</f>
      </c>
      <c r="JC279">
        <f>IFERROR(INDEX($GS$2:$GS$324,MATCH($GQ279,$GR$2:$GR$324,0)),0)</f>
      </c>
      <c r="JD279" t="s">
        <v>40</v>
      </c>
      <c r="JE279" t="s">
        <v>40</v>
      </c>
    </row>
    <row r="280" spans="1:265" x14ac:dyDescent="0.25">
      <c r="Q280">
        <f>IF(OR($T280="",$P280=""),"",IFERROR($T280/$P280,0))</f>
      </c>
      <c r="R280">
        <f>IF($T280="","",
SUM($S280,$U280,$Z280,$V280,$X280)*
(1-IF($AA280="",0,VALUE($AA280)/100)))</f>
      </c>
      <c r="S280">
        <f>IF($T280="","",$T280)</f>
      </c>
      <c r="U280">
        <f>IF($T280="","",
IF($N280="","",
IF(ISNUMBER(SEARCH("exempt",LOWER($N280))),0,
$T280*(VALUE(SUBSTITUTE($N280,"%",""))/100))))</f>
      </c>
      <c r="AB280">
        <f>IFERROR(IF(FIND(" - ",$K280)&gt;0,MID($K280,FIND(" - ",$K280)+3,LEN($K280)),""),"")</f>
      </c>
      <c r="AK280" t="s">
        <v>860</v>
      </c>
      <c r="AP280">
        <f>IFERROR(LEFT($K280,FIND(" - ",$K280)-1),$K280)</f>
      </c>
      <c r="AS280">
        <f>IF($CH280&gt;=1,INDEX($AQ:$AQ,$CG280+1),"")</f>
      </c>
      <c r="AT280">
        <f>IF($CH280&gt;=2,INDEX($AQ:$AQ,$CG280+2),"")</f>
      </c>
      <c r="AU280">
        <f>IF($CH280&gt;=3,INDEX($AQ:$AQ,$CG280+3),"")</f>
      </c>
      <c r="AV280">
        <f>IF($CH280&gt;=4,INDEX($AQ:$AQ,$CG280+4),"")</f>
      </c>
      <c r="AW280">
        <f>IF($CH280&gt;=5,INDEX($AQ:$AQ,$CG280+5),"")</f>
      </c>
      <c r="AX280">
        <f>IF($CH280&gt;=6,INDEX($AQ:$AQ,$CG280+6),"")</f>
      </c>
      <c r="AY280">
        <f>IF($CH280&gt;=7,INDEX($AQ:$AQ,$CG280+7),"")</f>
      </c>
      <c r="AZ280">
        <f>IF($CH280&gt;=8,INDEX($AQ:$AQ,$CG280+8),"")</f>
      </c>
      <c r="BA280">
        <f>IF($CH280&gt;=9,INDEX($AQ:$AQ,$CG280+9),"")</f>
      </c>
      <c r="BB280">
        <f>IF($CH280&gt;=10,INDEX($AQ:$AQ,$CG280+10),"")</f>
      </c>
      <c r="BC280">
        <f>IF($CH280&gt;=11,INDEX($AQ:$AQ,$CG280+11),"")</f>
      </c>
      <c r="BD280">
        <f>IF($CH280&gt;=12,INDEX($AQ:$AQ,$CG280+12),"")</f>
      </c>
      <c r="BE280">
        <f>IF($CH280&gt;=13,INDEX($AQ:$AQ,$CG280+13),"")</f>
      </c>
      <c r="BF280">
        <f>IF($CH280&gt;=14,INDEX($AQ:$AQ,$CG280+14),"")</f>
      </c>
      <c r="BG280">
        <f>IF($CH280&gt;=15,INDEX($AQ:$AQ,$CG280+15),"")</f>
      </c>
      <c r="BH280">
        <f>IF($CH280&gt;=16,INDEX($AQ:$AQ,$CG280+16),"")</f>
      </c>
      <c r="BI280">
        <f>IF($CH280&gt;=17,INDEX($AQ:$AQ,$CG280+17),"")</f>
      </c>
      <c r="BJ280">
        <f>IF($CH280&gt;=18,INDEX($AQ:$AQ,$CG280+18),"")</f>
      </c>
      <c r="BK280">
        <f>IF($CH280&gt;=19,INDEX($AQ:$AQ,$CG280+19),"")</f>
      </c>
      <c r="BL280">
        <f>IF($CH280&gt;=20,INDEX($AQ:$AQ,$CG280+20),"")</f>
      </c>
      <c r="BM280">
        <f>IF($CH280&gt;=21,INDEX($AQ:$AQ,$CG280+21),"")</f>
      </c>
      <c r="BN280">
        <f>IF($CH280&gt;=22,INDEX($AQ:$AQ,$CG280+22),"")</f>
      </c>
      <c r="BO280">
        <f>IF($CH280&gt;=23,INDEX($AQ:$AQ,$CG280+23),"")</f>
      </c>
      <c r="BP280">
        <f>IF($CH280&gt;=24,INDEX($AQ:$AQ,$CG280+24),"")</f>
      </c>
      <c r="BQ280">
        <f>IF($CH280&gt;=25,INDEX($AQ:$AQ,$CG280+25),"")</f>
      </c>
      <c r="BR280">
        <f>IF($CH280&gt;=26,INDEX($AQ:$AQ,$CG280+26),"")</f>
      </c>
      <c r="BS280">
        <f>IF($CH280&gt;=27,INDEX($AQ:$AQ,$CG280+27),"")</f>
      </c>
      <c r="BT280">
        <f>IF($CH280&gt;=28,INDEX($AQ:$AQ,$CG280+28),"")</f>
      </c>
      <c r="BU280">
        <f>IF($CH280&gt;=29,INDEX($AQ:$AQ,$CG280+29),"")</f>
      </c>
      <c r="BV280">
        <f>IF($CH280&gt;=30,INDEX($AQ:$AQ,$CG280+30),"")</f>
      </c>
      <c r="BW280">
        <f>IF($CH280&gt;=31,INDEX($AQ:$AQ,$CG280+31),"")</f>
      </c>
      <c r="BX280">
        <f>IF($CH280&gt;=32,INDEX($AQ:$AQ,$CG280+32),"")</f>
      </c>
      <c r="BY280">
        <f>IF($CH280&gt;=33,INDEX($AQ:$AQ,$CG280+33),"")</f>
      </c>
      <c r="BZ280">
        <f>IF($CH280&gt;=34,INDEX($AQ:$AQ,$CG280+34),"")</f>
      </c>
      <c r="CA280">
        <f>IF($CH280&gt;=35,INDEX($AQ:$AQ,$CG280+35),"")</f>
      </c>
      <c r="CB280">
        <f>IF($CH280&gt;=36,INDEX($AQ:$AQ,$CG280+36),"")</f>
      </c>
      <c r="CC280">
        <f>IF($CH280&gt;=37,INDEX($AQ:$AQ,$CG280+37),"")</f>
      </c>
      <c r="CD280">
        <f>IF($CH280&gt;=38,INDEX($AQ:$AQ,$CG280+38),"")</f>
      </c>
      <c r="CE280">
        <f>IF($CH280&gt;=39,INDEX($AQ:$AQ,$CG280+39),"")</f>
      </c>
      <c r="CF280">
        <f>IF($CH280&gt;=40,INDEX($AQ:$AQ,$CG280+40),"")</f>
      </c>
      <c r="CG280">
        <f>IFERROR(MATCH($AP280,$AQ$2:$AQ$134,0)+1,0)</f>
      </c>
      <c r="CH280">
        <f>IFERROR(INDEX($AR$2:$AR$134,MATCH($AP280,$AQ$2:$AQ$134,0)),0)</f>
      </c>
      <c r="CI280">
        <f>IFERROR(LEFT($L280,FIND(" - ",$L280)-1),$L280)</f>
      </c>
      <c r="CL280">
        <f>IF($DG280&gt;=1,INDEX($CJ:$CJ,$DF280+1),"")</f>
      </c>
      <c r="CM280">
        <f>IF($DG280&gt;=2,INDEX($CJ:$CJ,$DF280+2),"")</f>
      </c>
      <c r="CN280">
        <f>IF($DG280&gt;=3,INDEX($CJ:$CJ,$DF280+3),"")</f>
      </c>
      <c r="CO280">
        <f>IF($DG280&gt;=4,INDEX($CJ:$CJ,$DF280+4),"")</f>
      </c>
      <c r="CP280">
        <f>IF($DG280&gt;=5,INDEX($CJ:$CJ,$DF280+5),"")</f>
      </c>
      <c r="CQ280">
        <f>IF($DG280&gt;=6,INDEX($CJ:$CJ,$DF280+6),"")</f>
      </c>
      <c r="CR280">
        <f>IF($DG280&gt;=7,INDEX($CJ:$CJ,$DF280+7),"")</f>
      </c>
      <c r="CS280">
        <f>IF($DG280&gt;=8,INDEX($CJ:$CJ,$DF280+8),"")</f>
      </c>
      <c r="CT280">
        <f>IF($DG280&gt;=9,INDEX($CJ:$CJ,$DF280+9),"")</f>
      </c>
      <c r="CU280">
        <f>IF($DG280&gt;=10,INDEX($CJ:$CJ,$DF280+10),"")</f>
      </c>
      <c r="CV280">
        <f>IF($DG280&gt;=11,INDEX($CJ:$CJ,$DF280+11),"")</f>
      </c>
      <c r="CW280">
        <f>IF($DG280&gt;=12,INDEX($CJ:$CJ,$DF280+12),"")</f>
      </c>
      <c r="CX280">
        <f>IF($DG280&gt;=13,INDEX($CJ:$CJ,$DF280+13),"")</f>
      </c>
      <c r="CY280">
        <f>IF($DG280&gt;=14,INDEX($CJ:$CJ,$DF280+14),"")</f>
      </c>
      <c r="CZ280">
        <f>IF($DG280&gt;=15,INDEX($CJ:$CJ,$DF280+15),"")</f>
      </c>
      <c r="DA280">
        <f>IF($DG280&gt;=16,INDEX($CJ:$CJ,$DF280+16),"")</f>
      </c>
      <c r="DB280">
        <f>IF($DG280&gt;=17,INDEX($CJ:$CJ,$DF280+17),"")</f>
      </c>
      <c r="DC280">
        <f>IF($DG280&gt;=18,INDEX($CJ:$CJ,$DF280+18),"")</f>
      </c>
      <c r="DD280">
        <f>IF($DG280&gt;=19,INDEX($CJ:$CJ,$DF280+19),"")</f>
      </c>
      <c r="DE280">
        <f>IF($DG280&gt;=20,INDEX($CJ:$CJ,$DF280+20),"")</f>
      </c>
      <c r="DF280">
        <f>IFERROR(MATCH($CI280,$CJ$2:$CJ$263,0)+1,0)</f>
      </c>
      <c r="DG280">
        <f>IFERROR(INDEX($CK$2:$CK$263,MATCH($CI280,$CJ$2:$CJ$263,0)),0)</f>
      </c>
      <c r="DH280">
        <f>IFERROR(INDEX($AO:$AO,MATCH($N280,$AN:$AN,0))&amp;"","")</f>
      </c>
      <c r="DL280">
        <f>IF($GO280&gt;=1,INDEX($DI:$DI,$GN280+1),"")</f>
      </c>
      <c r="DM280">
        <f>IF($GO280&gt;=2,INDEX($DI:$DI,$GN280+2),"")</f>
      </c>
      <c r="DN280">
        <f>IF($GO280&gt;=3,INDEX($DI:$DI,$GN280+3),"")</f>
      </c>
      <c r="DO280">
        <f>IF($GO280&gt;=4,INDEX($DI:$DI,$GN280+4),"")</f>
      </c>
      <c r="DP280">
        <f>IF($GO280&gt;=5,INDEX($DI:$DI,$GN280+5),"")</f>
      </c>
      <c r="DQ280">
        <f>IF($GO280&gt;=6,INDEX($DI:$DI,$GN280+6),"")</f>
      </c>
      <c r="DR280">
        <f>IF($GO280&gt;=7,INDEX($DI:$DI,$GN280+7),"")</f>
      </c>
      <c r="DS280">
        <f>IF($GO280&gt;=8,INDEX($DI:$DI,$GN280+8),"")</f>
      </c>
      <c r="DT280">
        <f>IF($GO280&gt;=9,INDEX($DI:$DI,$GN280+9),"")</f>
      </c>
      <c r="DU280">
        <f>IF($GO280&gt;=10,INDEX($DI:$DI,$GN280+10),"")</f>
      </c>
      <c r="DV280">
        <f>IF($GO280&gt;=11,INDEX($DI:$DI,$GN280+11),"")</f>
      </c>
      <c r="DW280">
        <f>IF($GO280&gt;=12,INDEX($DI:$DI,$GN280+12),"")</f>
      </c>
      <c r="DX280">
        <f>IF($GO280&gt;=13,INDEX($DI:$DI,$GN280+13),"")</f>
      </c>
      <c r="DY280">
        <f>IF($GO280&gt;=14,INDEX($DI:$DI,$GN280+14),"")</f>
      </c>
      <c r="DZ280">
        <f>IF($GO280&gt;=15,INDEX($DI:$DI,$GN280+15),"")</f>
      </c>
      <c r="EA280">
        <f>IF($GO280&gt;=16,INDEX($DI:$DI,$GN280+16),"")</f>
      </c>
      <c r="EB280">
        <f>IF($GO280&gt;=17,INDEX($DI:$DI,$GN280+17),"")</f>
      </c>
      <c r="EC280">
        <f>IF($GO280&gt;=18,INDEX($DI:$DI,$GN280+18),"")</f>
      </c>
      <c r="ED280">
        <f>IF($GO280&gt;=19,INDEX($DI:$DI,$GN280+19),"")</f>
      </c>
      <c r="EE280">
        <f>IF($GO280&gt;=20,INDEX($DI:$DI,$GN280+20),"")</f>
      </c>
      <c r="EF280">
        <f>IF($GO280&gt;=21,INDEX($DI:$DI,$GN280+21),"")</f>
      </c>
      <c r="EG280">
        <f>IF($GO280&gt;=22,INDEX($DI:$DI,$GN280+22),"")</f>
      </c>
      <c r="EH280">
        <f>IF($GO280&gt;=23,INDEX($DI:$DI,$GN280+23),"")</f>
      </c>
      <c r="EI280">
        <f>IF($GO280&gt;=24,INDEX($DI:$DI,$GN280+24),"")</f>
      </c>
      <c r="EJ280">
        <f>IF($GO280&gt;=25,INDEX($DI:$DI,$GN280+25),"")</f>
      </c>
      <c r="EK280">
        <f>IF($GO280&gt;=26,INDEX($DI:$DI,$GN280+26),"")</f>
      </c>
      <c r="EL280">
        <f>IF($GO280&gt;=27,INDEX($DI:$DI,$GN280+27),"")</f>
      </c>
      <c r="EM280">
        <f>IF($GO280&gt;=28,INDEX($DI:$DI,$GN280+28),"")</f>
      </c>
      <c r="EN280">
        <f>IF($GO280&gt;=29,INDEX($DI:$DI,$GN280+29),"")</f>
      </c>
      <c r="EO280">
        <f>IF($GO280&gt;=30,INDEX($DI:$DI,$GN280+30),"")</f>
      </c>
      <c r="EP280">
        <f>IF($GO280&gt;=31,INDEX($DI:$DI,$GN280+31),"")</f>
      </c>
      <c r="EQ280">
        <f>IF($GO280&gt;=32,INDEX($DI:$DI,$GN280+32),"")</f>
      </c>
      <c r="ER280">
        <f>IF($GO280&gt;=33,INDEX($DI:$DI,$GN280+33),"")</f>
      </c>
      <c r="ES280">
        <f>IF($GO280&gt;=34,INDEX($DI:$DI,$GN280+34),"")</f>
      </c>
      <c r="ET280">
        <f>IF($GO280&gt;=35,INDEX($DI:$DI,$GN280+35),"")</f>
      </c>
      <c r="EU280">
        <f>IF($GO280&gt;=36,INDEX($DI:$DI,$GN280+36),"")</f>
      </c>
      <c r="EV280">
        <f>IF($GO280&gt;=37,INDEX($DI:$DI,$GN280+37),"")</f>
      </c>
      <c r="EW280">
        <f>IF($GO280&gt;=38,INDEX($DI:$DI,$GN280+38),"")</f>
      </c>
      <c r="EX280">
        <f>IF($GO280&gt;=39,INDEX($DI:$DI,$GN280+39),"")</f>
      </c>
      <c r="EY280">
        <f>IF($GO280&gt;=40,INDEX($DI:$DI,$GN280+40),"")</f>
      </c>
      <c r="EZ280">
        <f>IF($GO280&gt;=1,INDEX($DJ:$DJ,$GN280+1),"")</f>
      </c>
      <c r="FA280">
        <f>IF($GO280&gt;=2,INDEX($DJ:$DJ,$GN280+2),"")</f>
      </c>
      <c r="FB280">
        <f>IF($GO280&gt;=3,INDEX($DJ:$DJ,$GN280+3),"")</f>
      </c>
      <c r="FC280">
        <f>IF($GO280&gt;=4,INDEX($DJ:$DJ,$GN280+4),"")</f>
      </c>
      <c r="FD280">
        <f>IF($GO280&gt;=5,INDEX($DJ:$DJ,$GN280+5),"")</f>
      </c>
      <c r="FE280">
        <f>IF($GO280&gt;=6,INDEX($DJ:$DJ,$GN280+6),"")</f>
      </c>
      <c r="FF280">
        <f>IF($GO280&gt;=7,INDEX($DJ:$DJ,$GN280+7),"")</f>
      </c>
      <c r="FG280">
        <f>IF($GO280&gt;=8,INDEX($DJ:$DJ,$GN280+8),"")</f>
      </c>
      <c r="FH280">
        <f>IF($GO280&gt;=9,INDEX($DJ:$DJ,$GN280+9),"")</f>
      </c>
      <c r="FI280">
        <f>IF($GO280&gt;=10,INDEX($DJ:$DJ,$GN280+10),"")</f>
      </c>
      <c r="FJ280">
        <f>IF($GO280&gt;=11,INDEX($DJ:$DJ,$GN280+11),"")</f>
      </c>
      <c r="FK280">
        <f>IF($GO280&gt;=12,INDEX($DJ:$DJ,$GN280+12),"")</f>
      </c>
      <c r="FL280">
        <f>IF($GO280&gt;=13,INDEX($DJ:$DJ,$GN280+13),"")</f>
      </c>
      <c r="FM280">
        <f>IF($GO280&gt;=14,INDEX($DJ:$DJ,$GN280+14),"")</f>
      </c>
      <c r="FN280">
        <f>IF($GO280&gt;=15,INDEX($DJ:$DJ,$GN280+15),"")</f>
      </c>
      <c r="FO280">
        <f>IF($GO280&gt;=16,INDEX($DJ:$DJ,$GN280+16),"")</f>
      </c>
      <c r="FP280">
        <f>IF($GO280&gt;=17,INDEX($DJ:$DJ,$GN280+17),"")</f>
      </c>
      <c r="FQ280">
        <f>IF($GO280&gt;=18,INDEX($DJ:$DJ,$GN280+18),"")</f>
      </c>
      <c r="FR280">
        <f>IF($GO280&gt;=19,INDEX($DJ:$DJ,$GN280+19),"")</f>
      </c>
      <c r="FS280">
        <f>IF($GO280&gt;=20,INDEX($DJ:$DJ,$GN280+20),"")</f>
      </c>
      <c r="FT280">
        <f>IF($GO280&gt;=21,INDEX($DJ:$DJ,$GN280+21),"")</f>
      </c>
      <c r="FU280">
        <f>IF($GO280&gt;=22,INDEX($DJ:$DJ,$GN280+22),"")</f>
      </c>
      <c r="FV280">
        <f>IF($GO280&gt;=23,INDEX($DJ:$DJ,$GN280+23),"")</f>
      </c>
      <c r="FW280">
        <f>IF($GO280&gt;=24,INDEX($DJ:$DJ,$GN280+24),"")</f>
      </c>
      <c r="FX280">
        <f>IF($GO280&gt;=25,INDEX($DJ:$DJ,$GN280+25),"")</f>
      </c>
      <c r="FY280">
        <f>IF($GO280&gt;=26,INDEX($DJ:$DJ,$GN280+26),"")</f>
      </c>
      <c r="FZ280">
        <f>IF($GO280&gt;=27,INDEX($DJ:$DJ,$GN280+27),"")</f>
      </c>
      <c r="GA280">
        <f>IF($GO280&gt;=28,INDEX($DJ:$DJ,$GN280+28),"")</f>
      </c>
      <c r="GB280">
        <f>IF($GO280&gt;=29,INDEX($DJ:$DJ,$GN280+29),"")</f>
      </c>
      <c r="GC280">
        <f>IF($GO280&gt;=30,INDEX($DJ:$DJ,$GN280+30),"")</f>
      </c>
      <c r="GD280">
        <f>IF($GO280&gt;=31,INDEX($DJ:$DJ,$GN280+31),"")</f>
      </c>
      <c r="GE280">
        <f>IF($GO280&gt;=32,INDEX($DJ:$DJ,$GN280+32),"")</f>
      </c>
      <c r="GF280">
        <f>IF($GO280&gt;=33,INDEX($DJ:$DJ,$GN280+33),"")</f>
      </c>
      <c r="GG280">
        <f>IF($GO280&gt;=34,INDEX($DJ:$DJ,$GN280+34),"")</f>
      </c>
      <c r="GH280">
        <f>IF($GO280&gt;=35,INDEX($DJ:$DJ,$GN280+35),"")</f>
      </c>
      <c r="GI280">
        <f>IF($GO280&gt;=36,INDEX($DJ:$DJ,$GN280+36),"")</f>
      </c>
      <c r="GJ280">
        <f>IF($GO280&gt;=37,INDEX($DJ:$DJ,$GN280+37),"")</f>
      </c>
      <c r="GK280">
        <f>IF($GO280&gt;=38,INDEX($DJ:$DJ,$GN280+38),"")</f>
      </c>
      <c r="GL280">
        <f>IF($GO280&gt;=39,INDEX($DJ:$DJ,$GN280+39),"")</f>
      </c>
      <c r="GM280">
        <f>IF($GO280&gt;=40,INDEX($DJ:$DJ,$GN280+40),"")</f>
      </c>
      <c r="GN280">
        <f>IFERROR(MATCH($DH280,$DI$2:$DI$148,0)+1,0)</f>
      </c>
      <c r="GO280">
        <f>IFERROR(INDEX($DK$2:$DK$148,MATCH($DH280,$DI$2:$DI$148,0)),0)</f>
      </c>
      <c r="GP280">
        <f>IFERROR(MATCH($Y280,$DL$280:$EY$280,0),0)</f>
      </c>
      <c r="GQ280">
        <f>IF($GP280&gt;0,INDEX($EZ$280:$GM$280,$GP280),"")</f>
      </c>
      <c r="GR280" t="s">
        <v>517</v>
      </c>
      <c r="GS280">
        <v>1</v>
      </c>
      <c r="GT280">
        <f>IF($JC280&gt;=1,INDEX($GR:$GR,$JB280+1),"")</f>
      </c>
      <c r="GU280">
        <f>IF($JC280&gt;=2,INDEX($GR:$GR,$JB280+2),"")</f>
      </c>
      <c r="GV280">
        <f>IF($JC280&gt;=3,INDEX($GR:$GR,$JB280+3),"")</f>
      </c>
      <c r="GW280">
        <f>IF($JC280&gt;=4,INDEX($GR:$GR,$JB280+4),"")</f>
      </c>
      <c r="GX280">
        <f>IF($JC280&gt;=5,INDEX($GR:$GR,$JB280+5),"")</f>
      </c>
      <c r="GY280">
        <f>IF($JC280&gt;=6,INDEX($GR:$GR,$JB280+6),"")</f>
      </c>
      <c r="GZ280">
        <f>IF($JC280&gt;=7,INDEX($GR:$GR,$JB280+7),"")</f>
      </c>
      <c r="HA280">
        <f>IF($JC280&gt;=8,INDEX($GR:$GR,$JB280+8),"")</f>
      </c>
      <c r="HB280">
        <f>IF($JC280&gt;=9,INDEX($GR:$GR,$JB280+9),"")</f>
      </c>
      <c r="HC280">
        <f>IF($JC280&gt;=10,INDEX($GR:$GR,$JB280+10),"")</f>
      </c>
      <c r="HD280">
        <f>IF($JC280&gt;=11,INDEX($GR:$GR,$JB280+11),"")</f>
      </c>
      <c r="HE280">
        <f>IF($JC280&gt;=12,INDEX($GR:$GR,$JB280+12),"")</f>
      </c>
      <c r="HF280">
        <f>IF($JC280&gt;=13,INDEX($GR:$GR,$JB280+13),"")</f>
      </c>
      <c r="HG280">
        <f>IF($JC280&gt;=14,INDEX($GR:$GR,$JB280+14),"")</f>
      </c>
      <c r="HH280">
        <f>IF($JC280&gt;=15,INDEX($GR:$GR,$JB280+15),"")</f>
      </c>
      <c r="HI280">
        <f>IF($JC280&gt;=16,INDEX($GR:$GR,$JB280+16),"")</f>
      </c>
      <c r="HJ280">
        <f>IF($JC280&gt;=17,INDEX($GR:$GR,$JB280+17),"")</f>
      </c>
      <c r="HK280">
        <f>IF($JC280&gt;=18,INDEX($GR:$GR,$JB280+18),"")</f>
      </c>
      <c r="HL280">
        <f>IF($JC280&gt;=19,INDEX($GR:$GR,$JB280+19),"")</f>
      </c>
      <c r="HM280">
        <f>IF($JC280&gt;=20,INDEX($GR:$GR,$JB280+20),"")</f>
      </c>
      <c r="HN280">
        <f>IF($JC280&gt;=21,INDEX($GR:$GR,$JB280+21),"")</f>
      </c>
      <c r="HO280">
        <f>IF($JC280&gt;=22,INDEX($GR:$GR,$JB280+22),"")</f>
      </c>
      <c r="HP280">
        <f>IF($JC280&gt;=23,INDEX($GR:$GR,$JB280+23),"")</f>
      </c>
      <c r="HQ280">
        <f>IF($JC280&gt;=24,INDEX($GR:$GR,$JB280+24),"")</f>
      </c>
      <c r="HR280">
        <f>IF($JC280&gt;=25,INDEX($GR:$GR,$JB280+25),"")</f>
      </c>
      <c r="HS280">
        <f>IF($JC280&gt;=26,INDEX($GR:$GR,$JB280+26),"")</f>
      </c>
      <c r="HT280">
        <f>IF($JC280&gt;=27,INDEX($GR:$GR,$JB280+27),"")</f>
      </c>
      <c r="HU280">
        <f>IF($JC280&gt;=28,INDEX($GR:$GR,$JB280+28),"")</f>
      </c>
      <c r="HV280">
        <f>IF($JC280&gt;=29,INDEX($GR:$GR,$JB280+29),"")</f>
      </c>
      <c r="HW280">
        <f>IF($JC280&gt;=30,INDEX($GR:$GR,$JB280+30),"")</f>
      </c>
      <c r="HX280">
        <f>IF($JC280&gt;=31,INDEX($GR:$GR,$JB280+31),"")</f>
      </c>
      <c r="HY280">
        <f>IF($JC280&gt;=32,INDEX($GR:$GR,$JB280+32),"")</f>
      </c>
      <c r="HZ280">
        <f>IF($JC280&gt;=33,INDEX($GR:$GR,$JB280+33),"")</f>
      </c>
      <c r="IA280">
        <f>IF($JC280&gt;=34,INDEX($GR:$GR,$JB280+34),"")</f>
      </c>
      <c r="IB280">
        <f>IF($JC280&gt;=35,INDEX($GR:$GR,$JB280+35),"")</f>
      </c>
      <c r="IC280">
        <f>IF($JC280&gt;=36,INDEX($GR:$GR,$JB280+36),"")</f>
      </c>
      <c r="ID280">
        <f>IF($JC280&gt;=37,INDEX($GR:$GR,$JB280+37),"")</f>
      </c>
      <c r="IE280">
        <f>IF($JC280&gt;=38,INDEX($GR:$GR,$JB280+38),"")</f>
      </c>
      <c r="IF280">
        <f>IF($JC280&gt;=39,INDEX($GR:$GR,$JB280+39),"")</f>
      </c>
      <c r="IG280">
        <f>IF($JC280&gt;=40,INDEX($GR:$GR,$JB280+40),"")</f>
      </c>
      <c r="IH280">
        <f>IF($JC280&gt;=41,INDEX($GR:$GR,$JB280+41),"")</f>
      </c>
      <c r="II280">
        <f>IF($JC280&gt;=42,INDEX($GR:$GR,$JB280+42),"")</f>
      </c>
      <c r="IJ280">
        <f>IF($JC280&gt;=43,INDEX($GR:$GR,$JB280+43),"")</f>
      </c>
      <c r="IK280">
        <f>IF($JC280&gt;=44,INDEX($GR:$GR,$JB280+44),"")</f>
      </c>
      <c r="IL280">
        <f>IF($JC280&gt;=45,INDEX($GR:$GR,$JB280+45),"")</f>
      </c>
      <c r="IM280">
        <f>IF($JC280&gt;=46,INDEX($GR:$GR,$JB280+46),"")</f>
      </c>
      <c r="IN280">
        <f>IF($JC280&gt;=47,INDEX($GR:$GR,$JB280+47),"")</f>
      </c>
      <c r="IO280">
        <f>IF($JC280&gt;=48,INDEX($GR:$GR,$JB280+48),"")</f>
      </c>
      <c r="IP280">
        <f>IF($JC280&gt;=49,INDEX($GR:$GR,$JB280+49),"")</f>
      </c>
      <c r="IQ280">
        <f>IF($JC280&gt;=50,INDEX($GR:$GR,$JB280+50),"")</f>
      </c>
      <c r="IR280">
        <f>IF($JC280&gt;=51,INDEX($GR:$GR,$JB280+51),"")</f>
      </c>
      <c r="IS280">
        <f>IF($JC280&gt;=52,INDEX($GR:$GR,$JB280+52),"")</f>
      </c>
      <c r="IT280">
        <f>IF($JC280&gt;=53,INDEX($GR:$GR,$JB280+53),"")</f>
      </c>
      <c r="IU280">
        <f>IF($JC280&gt;=54,INDEX($GR:$GR,$JB280+54),"")</f>
      </c>
      <c r="IV280">
        <f>IF($JC280&gt;=55,INDEX($GR:$GR,$JB280+55),"")</f>
      </c>
      <c r="IW280">
        <f>IF($JC280&gt;=56,INDEX($GR:$GR,$JB280+56),"")</f>
      </c>
      <c r="IX280">
        <f>IF($JC280&gt;=57,INDEX($GR:$GR,$JB280+57),"")</f>
      </c>
      <c r="IY280">
        <f>IF($JC280&gt;=58,INDEX($GR:$GR,$JB280+58),"")</f>
      </c>
      <c r="IZ280">
        <f>IF($JC280&gt;=59,INDEX($GR:$GR,$JB280+59),"")</f>
      </c>
      <c r="JA280">
        <f>IF($JC280&gt;=60,INDEX($GR:$GR,$JB280+60),"")</f>
      </c>
      <c r="JB280">
        <f>IFERROR(MATCH($GQ280,$GR$2:$GR$324,0)+1,0)</f>
      </c>
      <c r="JC280">
        <f>IFERROR(INDEX($GS$2:$GS$324,MATCH($GQ280,$GR$2:$GR$324,0)),0)</f>
      </c>
      <c r="JD280" t="s">
        <v>40</v>
      </c>
      <c r="JE280" t="s">
        <v>40</v>
      </c>
    </row>
    <row r="281" spans="1:265" x14ac:dyDescent="0.25">
      <c r="Q281">
        <f>IF(OR($T281="",$P281=""),"",IFERROR($T281/$P281,0))</f>
      </c>
      <c r="R281">
        <f>IF($T281="","",
SUM($S281,$U281,$Z281,$V281,$X281)*
(1-IF($AA281="",0,VALUE($AA281)/100)))</f>
      </c>
      <c r="S281">
        <f>IF($T281="","",$T281)</f>
      </c>
      <c r="U281">
        <f>IF($T281="","",
IF($N281="","",
IF(ISNUMBER(SEARCH("exempt",LOWER($N281))),0,
$T281*(VALUE(SUBSTITUTE($N281,"%",""))/100))))</f>
      </c>
      <c r="AB281">
        <f>IFERROR(IF(FIND(" - ",$K281)&gt;0,MID($K281,FIND(" - ",$K281)+3,LEN($K281)),""),"")</f>
      </c>
      <c r="AK281" t="s">
        <v>861</v>
      </c>
      <c r="AP281">
        <f>IFERROR(LEFT($K281,FIND(" - ",$K281)-1),$K281)</f>
      </c>
      <c r="AS281">
        <f>IF($CH281&gt;=1,INDEX($AQ:$AQ,$CG281+1),"")</f>
      </c>
      <c r="AT281">
        <f>IF($CH281&gt;=2,INDEX($AQ:$AQ,$CG281+2),"")</f>
      </c>
      <c r="AU281">
        <f>IF($CH281&gt;=3,INDEX($AQ:$AQ,$CG281+3),"")</f>
      </c>
      <c r="AV281">
        <f>IF($CH281&gt;=4,INDEX($AQ:$AQ,$CG281+4),"")</f>
      </c>
      <c r="AW281">
        <f>IF($CH281&gt;=5,INDEX($AQ:$AQ,$CG281+5),"")</f>
      </c>
      <c r="AX281">
        <f>IF($CH281&gt;=6,INDEX($AQ:$AQ,$CG281+6),"")</f>
      </c>
      <c r="AY281">
        <f>IF($CH281&gt;=7,INDEX($AQ:$AQ,$CG281+7),"")</f>
      </c>
      <c r="AZ281">
        <f>IF($CH281&gt;=8,INDEX($AQ:$AQ,$CG281+8),"")</f>
      </c>
      <c r="BA281">
        <f>IF($CH281&gt;=9,INDEX($AQ:$AQ,$CG281+9),"")</f>
      </c>
      <c r="BB281">
        <f>IF($CH281&gt;=10,INDEX($AQ:$AQ,$CG281+10),"")</f>
      </c>
      <c r="BC281">
        <f>IF($CH281&gt;=11,INDEX($AQ:$AQ,$CG281+11),"")</f>
      </c>
      <c r="BD281">
        <f>IF($CH281&gt;=12,INDEX($AQ:$AQ,$CG281+12),"")</f>
      </c>
      <c r="BE281">
        <f>IF($CH281&gt;=13,INDEX($AQ:$AQ,$CG281+13),"")</f>
      </c>
      <c r="BF281">
        <f>IF($CH281&gt;=14,INDEX($AQ:$AQ,$CG281+14),"")</f>
      </c>
      <c r="BG281">
        <f>IF($CH281&gt;=15,INDEX($AQ:$AQ,$CG281+15),"")</f>
      </c>
      <c r="BH281">
        <f>IF($CH281&gt;=16,INDEX($AQ:$AQ,$CG281+16),"")</f>
      </c>
      <c r="BI281">
        <f>IF($CH281&gt;=17,INDEX($AQ:$AQ,$CG281+17),"")</f>
      </c>
      <c r="BJ281">
        <f>IF($CH281&gt;=18,INDEX($AQ:$AQ,$CG281+18),"")</f>
      </c>
      <c r="BK281">
        <f>IF($CH281&gt;=19,INDEX($AQ:$AQ,$CG281+19),"")</f>
      </c>
      <c r="BL281">
        <f>IF($CH281&gt;=20,INDEX($AQ:$AQ,$CG281+20),"")</f>
      </c>
      <c r="BM281">
        <f>IF($CH281&gt;=21,INDEX($AQ:$AQ,$CG281+21),"")</f>
      </c>
      <c r="BN281">
        <f>IF($CH281&gt;=22,INDEX($AQ:$AQ,$CG281+22),"")</f>
      </c>
      <c r="BO281">
        <f>IF($CH281&gt;=23,INDEX($AQ:$AQ,$CG281+23),"")</f>
      </c>
      <c r="BP281">
        <f>IF($CH281&gt;=24,INDEX($AQ:$AQ,$CG281+24),"")</f>
      </c>
      <c r="BQ281">
        <f>IF($CH281&gt;=25,INDEX($AQ:$AQ,$CG281+25),"")</f>
      </c>
      <c r="BR281">
        <f>IF($CH281&gt;=26,INDEX($AQ:$AQ,$CG281+26),"")</f>
      </c>
      <c r="BS281">
        <f>IF($CH281&gt;=27,INDEX($AQ:$AQ,$CG281+27),"")</f>
      </c>
      <c r="BT281">
        <f>IF($CH281&gt;=28,INDEX($AQ:$AQ,$CG281+28),"")</f>
      </c>
      <c r="BU281">
        <f>IF($CH281&gt;=29,INDEX($AQ:$AQ,$CG281+29),"")</f>
      </c>
      <c r="BV281">
        <f>IF($CH281&gt;=30,INDEX($AQ:$AQ,$CG281+30),"")</f>
      </c>
      <c r="BW281">
        <f>IF($CH281&gt;=31,INDEX($AQ:$AQ,$CG281+31),"")</f>
      </c>
      <c r="BX281">
        <f>IF($CH281&gt;=32,INDEX($AQ:$AQ,$CG281+32),"")</f>
      </c>
      <c r="BY281">
        <f>IF($CH281&gt;=33,INDEX($AQ:$AQ,$CG281+33),"")</f>
      </c>
      <c r="BZ281">
        <f>IF($CH281&gt;=34,INDEX($AQ:$AQ,$CG281+34),"")</f>
      </c>
      <c r="CA281">
        <f>IF($CH281&gt;=35,INDEX($AQ:$AQ,$CG281+35),"")</f>
      </c>
      <c r="CB281">
        <f>IF($CH281&gt;=36,INDEX($AQ:$AQ,$CG281+36),"")</f>
      </c>
      <c r="CC281">
        <f>IF($CH281&gt;=37,INDEX($AQ:$AQ,$CG281+37),"")</f>
      </c>
      <c r="CD281">
        <f>IF($CH281&gt;=38,INDEX($AQ:$AQ,$CG281+38),"")</f>
      </c>
      <c r="CE281">
        <f>IF($CH281&gt;=39,INDEX($AQ:$AQ,$CG281+39),"")</f>
      </c>
      <c r="CF281">
        <f>IF($CH281&gt;=40,INDEX($AQ:$AQ,$CG281+40),"")</f>
      </c>
      <c r="CG281">
        <f>IFERROR(MATCH($AP281,$AQ$2:$AQ$134,0)+1,0)</f>
      </c>
      <c r="CH281">
        <f>IFERROR(INDEX($AR$2:$AR$134,MATCH($AP281,$AQ$2:$AQ$134,0)),0)</f>
      </c>
      <c r="CI281">
        <f>IFERROR(LEFT($L281,FIND(" - ",$L281)-1),$L281)</f>
      </c>
      <c r="CL281">
        <f>IF($DG281&gt;=1,INDEX($CJ:$CJ,$DF281+1),"")</f>
      </c>
      <c r="CM281">
        <f>IF($DG281&gt;=2,INDEX($CJ:$CJ,$DF281+2),"")</f>
      </c>
      <c r="CN281">
        <f>IF($DG281&gt;=3,INDEX($CJ:$CJ,$DF281+3),"")</f>
      </c>
      <c r="CO281">
        <f>IF($DG281&gt;=4,INDEX($CJ:$CJ,$DF281+4),"")</f>
      </c>
      <c r="CP281">
        <f>IF($DG281&gt;=5,INDEX($CJ:$CJ,$DF281+5),"")</f>
      </c>
      <c r="CQ281">
        <f>IF($DG281&gt;=6,INDEX($CJ:$CJ,$DF281+6),"")</f>
      </c>
      <c r="CR281">
        <f>IF($DG281&gt;=7,INDEX($CJ:$CJ,$DF281+7),"")</f>
      </c>
      <c r="CS281">
        <f>IF($DG281&gt;=8,INDEX($CJ:$CJ,$DF281+8),"")</f>
      </c>
      <c r="CT281">
        <f>IF($DG281&gt;=9,INDEX($CJ:$CJ,$DF281+9),"")</f>
      </c>
      <c r="CU281">
        <f>IF($DG281&gt;=10,INDEX($CJ:$CJ,$DF281+10),"")</f>
      </c>
      <c r="CV281">
        <f>IF($DG281&gt;=11,INDEX($CJ:$CJ,$DF281+11),"")</f>
      </c>
      <c r="CW281">
        <f>IF($DG281&gt;=12,INDEX($CJ:$CJ,$DF281+12),"")</f>
      </c>
      <c r="CX281">
        <f>IF($DG281&gt;=13,INDEX($CJ:$CJ,$DF281+13),"")</f>
      </c>
      <c r="CY281">
        <f>IF($DG281&gt;=14,INDEX($CJ:$CJ,$DF281+14),"")</f>
      </c>
      <c r="CZ281">
        <f>IF($DG281&gt;=15,INDEX($CJ:$CJ,$DF281+15),"")</f>
      </c>
      <c r="DA281">
        <f>IF($DG281&gt;=16,INDEX($CJ:$CJ,$DF281+16),"")</f>
      </c>
      <c r="DB281">
        <f>IF($DG281&gt;=17,INDEX($CJ:$CJ,$DF281+17),"")</f>
      </c>
      <c r="DC281">
        <f>IF($DG281&gt;=18,INDEX($CJ:$CJ,$DF281+18),"")</f>
      </c>
      <c r="DD281">
        <f>IF($DG281&gt;=19,INDEX($CJ:$CJ,$DF281+19),"")</f>
      </c>
      <c r="DE281">
        <f>IF($DG281&gt;=20,INDEX($CJ:$CJ,$DF281+20),"")</f>
      </c>
      <c r="DF281">
        <f>IFERROR(MATCH($CI281,$CJ$2:$CJ$263,0)+1,0)</f>
      </c>
      <c r="DG281">
        <f>IFERROR(INDEX($CK$2:$CK$263,MATCH($CI281,$CJ$2:$CJ$263,0)),0)</f>
      </c>
      <c r="DH281">
        <f>IFERROR(INDEX($AO:$AO,MATCH($N281,$AN:$AN,0))&amp;"","")</f>
      </c>
      <c r="DL281">
        <f>IF($GO281&gt;=1,INDEX($DI:$DI,$GN281+1),"")</f>
      </c>
      <c r="DM281">
        <f>IF($GO281&gt;=2,INDEX($DI:$DI,$GN281+2),"")</f>
      </c>
      <c r="DN281">
        <f>IF($GO281&gt;=3,INDEX($DI:$DI,$GN281+3),"")</f>
      </c>
      <c r="DO281">
        <f>IF($GO281&gt;=4,INDEX($DI:$DI,$GN281+4),"")</f>
      </c>
      <c r="DP281">
        <f>IF($GO281&gt;=5,INDEX($DI:$DI,$GN281+5),"")</f>
      </c>
      <c r="DQ281">
        <f>IF($GO281&gt;=6,INDEX($DI:$DI,$GN281+6),"")</f>
      </c>
      <c r="DR281">
        <f>IF($GO281&gt;=7,INDEX($DI:$DI,$GN281+7),"")</f>
      </c>
      <c r="DS281">
        <f>IF($GO281&gt;=8,INDEX($DI:$DI,$GN281+8),"")</f>
      </c>
      <c r="DT281">
        <f>IF($GO281&gt;=9,INDEX($DI:$DI,$GN281+9),"")</f>
      </c>
      <c r="DU281">
        <f>IF($GO281&gt;=10,INDEX($DI:$DI,$GN281+10),"")</f>
      </c>
      <c r="DV281">
        <f>IF($GO281&gt;=11,INDEX($DI:$DI,$GN281+11),"")</f>
      </c>
      <c r="DW281">
        <f>IF($GO281&gt;=12,INDEX($DI:$DI,$GN281+12),"")</f>
      </c>
      <c r="DX281">
        <f>IF($GO281&gt;=13,INDEX($DI:$DI,$GN281+13),"")</f>
      </c>
      <c r="DY281">
        <f>IF($GO281&gt;=14,INDEX($DI:$DI,$GN281+14),"")</f>
      </c>
      <c r="DZ281">
        <f>IF($GO281&gt;=15,INDEX($DI:$DI,$GN281+15),"")</f>
      </c>
      <c r="EA281">
        <f>IF($GO281&gt;=16,INDEX($DI:$DI,$GN281+16),"")</f>
      </c>
      <c r="EB281">
        <f>IF($GO281&gt;=17,INDEX($DI:$DI,$GN281+17),"")</f>
      </c>
      <c r="EC281">
        <f>IF($GO281&gt;=18,INDEX($DI:$DI,$GN281+18),"")</f>
      </c>
      <c r="ED281">
        <f>IF($GO281&gt;=19,INDEX($DI:$DI,$GN281+19),"")</f>
      </c>
      <c r="EE281">
        <f>IF($GO281&gt;=20,INDEX($DI:$DI,$GN281+20),"")</f>
      </c>
      <c r="EF281">
        <f>IF($GO281&gt;=21,INDEX($DI:$DI,$GN281+21),"")</f>
      </c>
      <c r="EG281">
        <f>IF($GO281&gt;=22,INDEX($DI:$DI,$GN281+22),"")</f>
      </c>
      <c r="EH281">
        <f>IF($GO281&gt;=23,INDEX($DI:$DI,$GN281+23),"")</f>
      </c>
      <c r="EI281">
        <f>IF($GO281&gt;=24,INDEX($DI:$DI,$GN281+24),"")</f>
      </c>
      <c r="EJ281">
        <f>IF($GO281&gt;=25,INDEX($DI:$DI,$GN281+25),"")</f>
      </c>
      <c r="EK281">
        <f>IF($GO281&gt;=26,INDEX($DI:$DI,$GN281+26),"")</f>
      </c>
      <c r="EL281">
        <f>IF($GO281&gt;=27,INDEX($DI:$DI,$GN281+27),"")</f>
      </c>
      <c r="EM281">
        <f>IF($GO281&gt;=28,INDEX($DI:$DI,$GN281+28),"")</f>
      </c>
      <c r="EN281">
        <f>IF($GO281&gt;=29,INDEX($DI:$DI,$GN281+29),"")</f>
      </c>
      <c r="EO281">
        <f>IF($GO281&gt;=30,INDEX($DI:$DI,$GN281+30),"")</f>
      </c>
      <c r="EP281">
        <f>IF($GO281&gt;=31,INDEX($DI:$DI,$GN281+31),"")</f>
      </c>
      <c r="EQ281">
        <f>IF($GO281&gt;=32,INDEX($DI:$DI,$GN281+32),"")</f>
      </c>
      <c r="ER281">
        <f>IF($GO281&gt;=33,INDEX($DI:$DI,$GN281+33),"")</f>
      </c>
      <c r="ES281">
        <f>IF($GO281&gt;=34,INDEX($DI:$DI,$GN281+34),"")</f>
      </c>
      <c r="ET281">
        <f>IF($GO281&gt;=35,INDEX($DI:$DI,$GN281+35),"")</f>
      </c>
      <c r="EU281">
        <f>IF($GO281&gt;=36,INDEX($DI:$DI,$GN281+36),"")</f>
      </c>
      <c r="EV281">
        <f>IF($GO281&gt;=37,INDEX($DI:$DI,$GN281+37),"")</f>
      </c>
      <c r="EW281">
        <f>IF($GO281&gt;=38,INDEX($DI:$DI,$GN281+38),"")</f>
      </c>
      <c r="EX281">
        <f>IF($GO281&gt;=39,INDEX($DI:$DI,$GN281+39),"")</f>
      </c>
      <c r="EY281">
        <f>IF($GO281&gt;=40,INDEX($DI:$DI,$GN281+40),"")</f>
      </c>
      <c r="EZ281">
        <f>IF($GO281&gt;=1,INDEX($DJ:$DJ,$GN281+1),"")</f>
      </c>
      <c r="FA281">
        <f>IF($GO281&gt;=2,INDEX($DJ:$DJ,$GN281+2),"")</f>
      </c>
      <c r="FB281">
        <f>IF($GO281&gt;=3,INDEX($DJ:$DJ,$GN281+3),"")</f>
      </c>
      <c r="FC281">
        <f>IF($GO281&gt;=4,INDEX($DJ:$DJ,$GN281+4),"")</f>
      </c>
      <c r="FD281">
        <f>IF($GO281&gt;=5,INDEX($DJ:$DJ,$GN281+5),"")</f>
      </c>
      <c r="FE281">
        <f>IF($GO281&gt;=6,INDEX($DJ:$DJ,$GN281+6),"")</f>
      </c>
      <c r="FF281">
        <f>IF($GO281&gt;=7,INDEX($DJ:$DJ,$GN281+7),"")</f>
      </c>
      <c r="FG281">
        <f>IF($GO281&gt;=8,INDEX($DJ:$DJ,$GN281+8),"")</f>
      </c>
      <c r="FH281">
        <f>IF($GO281&gt;=9,INDEX($DJ:$DJ,$GN281+9),"")</f>
      </c>
      <c r="FI281">
        <f>IF($GO281&gt;=10,INDEX($DJ:$DJ,$GN281+10),"")</f>
      </c>
      <c r="FJ281">
        <f>IF($GO281&gt;=11,INDEX($DJ:$DJ,$GN281+11),"")</f>
      </c>
      <c r="FK281">
        <f>IF($GO281&gt;=12,INDEX($DJ:$DJ,$GN281+12),"")</f>
      </c>
      <c r="FL281">
        <f>IF($GO281&gt;=13,INDEX($DJ:$DJ,$GN281+13),"")</f>
      </c>
      <c r="FM281">
        <f>IF($GO281&gt;=14,INDEX($DJ:$DJ,$GN281+14),"")</f>
      </c>
      <c r="FN281">
        <f>IF($GO281&gt;=15,INDEX($DJ:$DJ,$GN281+15),"")</f>
      </c>
      <c r="FO281">
        <f>IF($GO281&gt;=16,INDEX($DJ:$DJ,$GN281+16),"")</f>
      </c>
      <c r="FP281">
        <f>IF($GO281&gt;=17,INDEX($DJ:$DJ,$GN281+17),"")</f>
      </c>
      <c r="FQ281">
        <f>IF($GO281&gt;=18,INDEX($DJ:$DJ,$GN281+18),"")</f>
      </c>
      <c r="FR281">
        <f>IF($GO281&gt;=19,INDEX($DJ:$DJ,$GN281+19),"")</f>
      </c>
      <c r="FS281">
        <f>IF($GO281&gt;=20,INDEX($DJ:$DJ,$GN281+20),"")</f>
      </c>
      <c r="FT281">
        <f>IF($GO281&gt;=21,INDEX($DJ:$DJ,$GN281+21),"")</f>
      </c>
      <c r="FU281">
        <f>IF($GO281&gt;=22,INDEX($DJ:$DJ,$GN281+22),"")</f>
      </c>
      <c r="FV281">
        <f>IF($GO281&gt;=23,INDEX($DJ:$DJ,$GN281+23),"")</f>
      </c>
      <c r="FW281">
        <f>IF($GO281&gt;=24,INDEX($DJ:$DJ,$GN281+24),"")</f>
      </c>
      <c r="FX281">
        <f>IF($GO281&gt;=25,INDEX($DJ:$DJ,$GN281+25),"")</f>
      </c>
      <c r="FY281">
        <f>IF($GO281&gt;=26,INDEX($DJ:$DJ,$GN281+26),"")</f>
      </c>
      <c r="FZ281">
        <f>IF($GO281&gt;=27,INDEX($DJ:$DJ,$GN281+27),"")</f>
      </c>
      <c r="GA281">
        <f>IF($GO281&gt;=28,INDEX($DJ:$DJ,$GN281+28),"")</f>
      </c>
      <c r="GB281">
        <f>IF($GO281&gt;=29,INDEX($DJ:$DJ,$GN281+29),"")</f>
      </c>
      <c r="GC281">
        <f>IF($GO281&gt;=30,INDEX($DJ:$DJ,$GN281+30),"")</f>
      </c>
      <c r="GD281">
        <f>IF($GO281&gt;=31,INDEX($DJ:$DJ,$GN281+31),"")</f>
      </c>
      <c r="GE281">
        <f>IF($GO281&gt;=32,INDEX($DJ:$DJ,$GN281+32),"")</f>
      </c>
      <c r="GF281">
        <f>IF($GO281&gt;=33,INDEX($DJ:$DJ,$GN281+33),"")</f>
      </c>
      <c r="GG281">
        <f>IF($GO281&gt;=34,INDEX($DJ:$DJ,$GN281+34),"")</f>
      </c>
      <c r="GH281">
        <f>IF($GO281&gt;=35,INDEX($DJ:$DJ,$GN281+35),"")</f>
      </c>
      <c r="GI281">
        <f>IF($GO281&gt;=36,INDEX($DJ:$DJ,$GN281+36),"")</f>
      </c>
      <c r="GJ281">
        <f>IF($GO281&gt;=37,INDEX($DJ:$DJ,$GN281+37),"")</f>
      </c>
      <c r="GK281">
        <f>IF($GO281&gt;=38,INDEX($DJ:$DJ,$GN281+38),"")</f>
      </c>
      <c r="GL281">
        <f>IF($GO281&gt;=39,INDEX($DJ:$DJ,$GN281+39),"")</f>
      </c>
      <c r="GM281">
        <f>IF($GO281&gt;=40,INDEX($DJ:$DJ,$GN281+40),"")</f>
      </c>
      <c r="GN281">
        <f>IFERROR(MATCH($DH281,$DI$2:$DI$148,0)+1,0)</f>
      </c>
      <c r="GO281">
        <f>IFERROR(INDEX($DK$2:$DK$148,MATCH($DH281,$DI$2:$DI$148,0)),0)</f>
      </c>
      <c r="GP281">
        <f>IFERROR(MATCH($Y281,$DL$281:$EY$281,0),0)</f>
      </c>
      <c r="GQ281">
        <f>IF($GP281&gt;0,INDEX($EZ$281:$GM$281,$GP281),"")</f>
      </c>
      <c r="GR281" t="s">
        <v>80</v>
      </c>
      <c r="GT281">
        <f>IF($JC281&gt;=1,INDEX($GR:$GR,$JB281+1),"")</f>
      </c>
      <c r="GU281">
        <f>IF($JC281&gt;=2,INDEX($GR:$GR,$JB281+2),"")</f>
      </c>
      <c r="GV281">
        <f>IF($JC281&gt;=3,INDEX($GR:$GR,$JB281+3),"")</f>
      </c>
      <c r="GW281">
        <f>IF($JC281&gt;=4,INDEX($GR:$GR,$JB281+4),"")</f>
      </c>
      <c r="GX281">
        <f>IF($JC281&gt;=5,INDEX($GR:$GR,$JB281+5),"")</f>
      </c>
      <c r="GY281">
        <f>IF($JC281&gt;=6,INDEX($GR:$GR,$JB281+6),"")</f>
      </c>
      <c r="GZ281">
        <f>IF($JC281&gt;=7,INDEX($GR:$GR,$JB281+7),"")</f>
      </c>
      <c r="HA281">
        <f>IF($JC281&gt;=8,INDEX($GR:$GR,$JB281+8),"")</f>
      </c>
      <c r="HB281">
        <f>IF($JC281&gt;=9,INDEX($GR:$GR,$JB281+9),"")</f>
      </c>
      <c r="HC281">
        <f>IF($JC281&gt;=10,INDEX($GR:$GR,$JB281+10),"")</f>
      </c>
      <c r="HD281">
        <f>IF($JC281&gt;=11,INDEX($GR:$GR,$JB281+11),"")</f>
      </c>
      <c r="HE281">
        <f>IF($JC281&gt;=12,INDEX($GR:$GR,$JB281+12),"")</f>
      </c>
      <c r="HF281">
        <f>IF($JC281&gt;=13,INDEX($GR:$GR,$JB281+13),"")</f>
      </c>
      <c r="HG281">
        <f>IF($JC281&gt;=14,INDEX($GR:$GR,$JB281+14),"")</f>
      </c>
      <c r="HH281">
        <f>IF($JC281&gt;=15,INDEX($GR:$GR,$JB281+15),"")</f>
      </c>
      <c r="HI281">
        <f>IF($JC281&gt;=16,INDEX($GR:$GR,$JB281+16),"")</f>
      </c>
      <c r="HJ281">
        <f>IF($JC281&gt;=17,INDEX($GR:$GR,$JB281+17),"")</f>
      </c>
      <c r="HK281">
        <f>IF($JC281&gt;=18,INDEX($GR:$GR,$JB281+18),"")</f>
      </c>
      <c r="HL281">
        <f>IF($JC281&gt;=19,INDEX($GR:$GR,$JB281+19),"")</f>
      </c>
      <c r="HM281">
        <f>IF($JC281&gt;=20,INDEX($GR:$GR,$JB281+20),"")</f>
      </c>
      <c r="HN281">
        <f>IF($JC281&gt;=21,INDEX($GR:$GR,$JB281+21),"")</f>
      </c>
      <c r="HO281">
        <f>IF($JC281&gt;=22,INDEX($GR:$GR,$JB281+22),"")</f>
      </c>
      <c r="HP281">
        <f>IF($JC281&gt;=23,INDEX($GR:$GR,$JB281+23),"")</f>
      </c>
      <c r="HQ281">
        <f>IF($JC281&gt;=24,INDEX($GR:$GR,$JB281+24),"")</f>
      </c>
      <c r="HR281">
        <f>IF($JC281&gt;=25,INDEX($GR:$GR,$JB281+25),"")</f>
      </c>
      <c r="HS281">
        <f>IF($JC281&gt;=26,INDEX($GR:$GR,$JB281+26),"")</f>
      </c>
      <c r="HT281">
        <f>IF($JC281&gt;=27,INDEX($GR:$GR,$JB281+27),"")</f>
      </c>
      <c r="HU281">
        <f>IF($JC281&gt;=28,INDEX($GR:$GR,$JB281+28),"")</f>
      </c>
      <c r="HV281">
        <f>IF($JC281&gt;=29,INDEX($GR:$GR,$JB281+29),"")</f>
      </c>
      <c r="HW281">
        <f>IF($JC281&gt;=30,INDEX($GR:$GR,$JB281+30),"")</f>
      </c>
      <c r="HX281">
        <f>IF($JC281&gt;=31,INDEX($GR:$GR,$JB281+31),"")</f>
      </c>
      <c r="HY281">
        <f>IF($JC281&gt;=32,INDEX($GR:$GR,$JB281+32),"")</f>
      </c>
      <c r="HZ281">
        <f>IF($JC281&gt;=33,INDEX($GR:$GR,$JB281+33),"")</f>
      </c>
      <c r="IA281">
        <f>IF($JC281&gt;=34,INDEX($GR:$GR,$JB281+34),"")</f>
      </c>
      <c r="IB281">
        <f>IF($JC281&gt;=35,INDEX($GR:$GR,$JB281+35),"")</f>
      </c>
      <c r="IC281">
        <f>IF($JC281&gt;=36,INDEX($GR:$GR,$JB281+36),"")</f>
      </c>
      <c r="ID281">
        <f>IF($JC281&gt;=37,INDEX($GR:$GR,$JB281+37),"")</f>
      </c>
      <c r="IE281">
        <f>IF($JC281&gt;=38,INDEX($GR:$GR,$JB281+38),"")</f>
      </c>
      <c r="IF281">
        <f>IF($JC281&gt;=39,INDEX($GR:$GR,$JB281+39),"")</f>
      </c>
      <c r="IG281">
        <f>IF($JC281&gt;=40,INDEX($GR:$GR,$JB281+40),"")</f>
      </c>
      <c r="IH281">
        <f>IF($JC281&gt;=41,INDEX($GR:$GR,$JB281+41),"")</f>
      </c>
      <c r="II281">
        <f>IF($JC281&gt;=42,INDEX($GR:$GR,$JB281+42),"")</f>
      </c>
      <c r="IJ281">
        <f>IF($JC281&gt;=43,INDEX($GR:$GR,$JB281+43),"")</f>
      </c>
      <c r="IK281">
        <f>IF($JC281&gt;=44,INDEX($GR:$GR,$JB281+44),"")</f>
      </c>
      <c r="IL281">
        <f>IF($JC281&gt;=45,INDEX($GR:$GR,$JB281+45),"")</f>
      </c>
      <c r="IM281">
        <f>IF($JC281&gt;=46,INDEX($GR:$GR,$JB281+46),"")</f>
      </c>
      <c r="IN281">
        <f>IF($JC281&gt;=47,INDEX($GR:$GR,$JB281+47),"")</f>
      </c>
      <c r="IO281">
        <f>IF($JC281&gt;=48,INDEX($GR:$GR,$JB281+48),"")</f>
      </c>
      <c r="IP281">
        <f>IF($JC281&gt;=49,INDEX($GR:$GR,$JB281+49),"")</f>
      </c>
      <c r="IQ281">
        <f>IF($JC281&gt;=50,INDEX($GR:$GR,$JB281+50),"")</f>
      </c>
      <c r="IR281">
        <f>IF($JC281&gt;=51,INDEX($GR:$GR,$JB281+51),"")</f>
      </c>
      <c r="IS281">
        <f>IF($JC281&gt;=52,INDEX($GR:$GR,$JB281+52),"")</f>
      </c>
      <c r="IT281">
        <f>IF($JC281&gt;=53,INDEX($GR:$GR,$JB281+53),"")</f>
      </c>
      <c r="IU281">
        <f>IF($JC281&gt;=54,INDEX($GR:$GR,$JB281+54),"")</f>
      </c>
      <c r="IV281">
        <f>IF($JC281&gt;=55,INDEX($GR:$GR,$JB281+55),"")</f>
      </c>
      <c r="IW281">
        <f>IF($JC281&gt;=56,INDEX($GR:$GR,$JB281+56),"")</f>
      </c>
      <c r="IX281">
        <f>IF($JC281&gt;=57,INDEX($GR:$GR,$JB281+57),"")</f>
      </c>
      <c r="IY281">
        <f>IF($JC281&gt;=58,INDEX($GR:$GR,$JB281+58),"")</f>
      </c>
      <c r="IZ281">
        <f>IF($JC281&gt;=59,INDEX($GR:$GR,$JB281+59),"")</f>
      </c>
      <c r="JA281">
        <f>IF($JC281&gt;=60,INDEX($GR:$GR,$JB281+60),"")</f>
      </c>
      <c r="JB281">
        <f>IFERROR(MATCH($GQ281,$GR$2:$GR$324,0)+1,0)</f>
      </c>
      <c r="JC281">
        <f>IFERROR(INDEX($GS$2:$GS$324,MATCH($GQ281,$GR$2:$GR$324,0)),0)</f>
      </c>
      <c r="JD281" t="s">
        <v>40</v>
      </c>
      <c r="JE281" t="s">
        <v>40</v>
      </c>
    </row>
    <row r="282" spans="1:265" x14ac:dyDescent="0.25">
      <c r="Q282">
        <f>IF(OR($T282="",$P282=""),"",IFERROR($T282/$P282,0))</f>
      </c>
      <c r="R282">
        <f>IF($T282="","",
SUM($S282,$U282,$Z282,$V282,$X282)*
(1-IF($AA282="",0,VALUE($AA282)/100)))</f>
      </c>
      <c r="S282">
        <f>IF($T282="","",$T282)</f>
      </c>
      <c r="U282">
        <f>IF($T282="","",
IF($N282="","",
IF(ISNUMBER(SEARCH("exempt",LOWER($N282))),0,
$T282*(VALUE(SUBSTITUTE($N282,"%",""))/100))))</f>
      </c>
      <c r="AB282">
        <f>IFERROR(IF(FIND(" - ",$K282)&gt;0,MID($K282,FIND(" - ",$K282)+3,LEN($K282)),""),"")</f>
      </c>
      <c r="AK282" t="s">
        <v>862</v>
      </c>
      <c r="AP282">
        <f>IFERROR(LEFT($K282,FIND(" - ",$K282)-1),$K282)</f>
      </c>
      <c r="AS282">
        <f>IF($CH282&gt;=1,INDEX($AQ:$AQ,$CG282+1),"")</f>
      </c>
      <c r="AT282">
        <f>IF($CH282&gt;=2,INDEX($AQ:$AQ,$CG282+2),"")</f>
      </c>
      <c r="AU282">
        <f>IF($CH282&gt;=3,INDEX($AQ:$AQ,$CG282+3),"")</f>
      </c>
      <c r="AV282">
        <f>IF($CH282&gt;=4,INDEX($AQ:$AQ,$CG282+4),"")</f>
      </c>
      <c r="AW282">
        <f>IF($CH282&gt;=5,INDEX($AQ:$AQ,$CG282+5),"")</f>
      </c>
      <c r="AX282">
        <f>IF($CH282&gt;=6,INDEX($AQ:$AQ,$CG282+6),"")</f>
      </c>
      <c r="AY282">
        <f>IF($CH282&gt;=7,INDEX($AQ:$AQ,$CG282+7),"")</f>
      </c>
      <c r="AZ282">
        <f>IF($CH282&gt;=8,INDEX($AQ:$AQ,$CG282+8),"")</f>
      </c>
      <c r="BA282">
        <f>IF($CH282&gt;=9,INDEX($AQ:$AQ,$CG282+9),"")</f>
      </c>
      <c r="BB282">
        <f>IF($CH282&gt;=10,INDEX($AQ:$AQ,$CG282+10),"")</f>
      </c>
      <c r="BC282">
        <f>IF($CH282&gt;=11,INDEX($AQ:$AQ,$CG282+11),"")</f>
      </c>
      <c r="BD282">
        <f>IF($CH282&gt;=12,INDEX($AQ:$AQ,$CG282+12),"")</f>
      </c>
      <c r="BE282">
        <f>IF($CH282&gt;=13,INDEX($AQ:$AQ,$CG282+13),"")</f>
      </c>
      <c r="BF282">
        <f>IF($CH282&gt;=14,INDEX($AQ:$AQ,$CG282+14),"")</f>
      </c>
      <c r="BG282">
        <f>IF($CH282&gt;=15,INDEX($AQ:$AQ,$CG282+15),"")</f>
      </c>
      <c r="BH282">
        <f>IF($CH282&gt;=16,INDEX($AQ:$AQ,$CG282+16),"")</f>
      </c>
      <c r="BI282">
        <f>IF($CH282&gt;=17,INDEX($AQ:$AQ,$CG282+17),"")</f>
      </c>
      <c r="BJ282">
        <f>IF($CH282&gt;=18,INDEX($AQ:$AQ,$CG282+18),"")</f>
      </c>
      <c r="BK282">
        <f>IF($CH282&gt;=19,INDEX($AQ:$AQ,$CG282+19),"")</f>
      </c>
      <c r="BL282">
        <f>IF($CH282&gt;=20,INDEX($AQ:$AQ,$CG282+20),"")</f>
      </c>
      <c r="BM282">
        <f>IF($CH282&gt;=21,INDEX($AQ:$AQ,$CG282+21),"")</f>
      </c>
      <c r="BN282">
        <f>IF($CH282&gt;=22,INDEX($AQ:$AQ,$CG282+22),"")</f>
      </c>
      <c r="BO282">
        <f>IF($CH282&gt;=23,INDEX($AQ:$AQ,$CG282+23),"")</f>
      </c>
      <c r="BP282">
        <f>IF($CH282&gt;=24,INDEX($AQ:$AQ,$CG282+24),"")</f>
      </c>
      <c r="BQ282">
        <f>IF($CH282&gt;=25,INDEX($AQ:$AQ,$CG282+25),"")</f>
      </c>
      <c r="BR282">
        <f>IF($CH282&gt;=26,INDEX($AQ:$AQ,$CG282+26),"")</f>
      </c>
      <c r="BS282">
        <f>IF($CH282&gt;=27,INDEX($AQ:$AQ,$CG282+27),"")</f>
      </c>
      <c r="BT282">
        <f>IF($CH282&gt;=28,INDEX($AQ:$AQ,$CG282+28),"")</f>
      </c>
      <c r="BU282">
        <f>IF($CH282&gt;=29,INDEX($AQ:$AQ,$CG282+29),"")</f>
      </c>
      <c r="BV282">
        <f>IF($CH282&gt;=30,INDEX($AQ:$AQ,$CG282+30),"")</f>
      </c>
      <c r="BW282">
        <f>IF($CH282&gt;=31,INDEX($AQ:$AQ,$CG282+31),"")</f>
      </c>
      <c r="BX282">
        <f>IF($CH282&gt;=32,INDEX($AQ:$AQ,$CG282+32),"")</f>
      </c>
      <c r="BY282">
        <f>IF($CH282&gt;=33,INDEX($AQ:$AQ,$CG282+33),"")</f>
      </c>
      <c r="BZ282">
        <f>IF($CH282&gt;=34,INDEX($AQ:$AQ,$CG282+34),"")</f>
      </c>
      <c r="CA282">
        <f>IF($CH282&gt;=35,INDEX($AQ:$AQ,$CG282+35),"")</f>
      </c>
      <c r="CB282">
        <f>IF($CH282&gt;=36,INDEX($AQ:$AQ,$CG282+36),"")</f>
      </c>
      <c r="CC282">
        <f>IF($CH282&gt;=37,INDEX($AQ:$AQ,$CG282+37),"")</f>
      </c>
      <c r="CD282">
        <f>IF($CH282&gt;=38,INDEX($AQ:$AQ,$CG282+38),"")</f>
      </c>
      <c r="CE282">
        <f>IF($CH282&gt;=39,INDEX($AQ:$AQ,$CG282+39),"")</f>
      </c>
      <c r="CF282">
        <f>IF($CH282&gt;=40,INDEX($AQ:$AQ,$CG282+40),"")</f>
      </c>
      <c r="CG282">
        <f>IFERROR(MATCH($AP282,$AQ$2:$AQ$134,0)+1,0)</f>
      </c>
      <c r="CH282">
        <f>IFERROR(INDEX($AR$2:$AR$134,MATCH($AP282,$AQ$2:$AQ$134,0)),0)</f>
      </c>
      <c r="CI282">
        <f>IFERROR(LEFT($L282,FIND(" - ",$L282)-1),$L282)</f>
      </c>
      <c r="CL282">
        <f>IF($DG282&gt;=1,INDEX($CJ:$CJ,$DF282+1),"")</f>
      </c>
      <c r="CM282">
        <f>IF($DG282&gt;=2,INDEX($CJ:$CJ,$DF282+2),"")</f>
      </c>
      <c r="CN282">
        <f>IF($DG282&gt;=3,INDEX($CJ:$CJ,$DF282+3),"")</f>
      </c>
      <c r="CO282">
        <f>IF($DG282&gt;=4,INDEX($CJ:$CJ,$DF282+4),"")</f>
      </c>
      <c r="CP282">
        <f>IF($DG282&gt;=5,INDEX($CJ:$CJ,$DF282+5),"")</f>
      </c>
      <c r="CQ282">
        <f>IF($DG282&gt;=6,INDEX($CJ:$CJ,$DF282+6),"")</f>
      </c>
      <c r="CR282">
        <f>IF($DG282&gt;=7,INDEX($CJ:$CJ,$DF282+7),"")</f>
      </c>
      <c r="CS282">
        <f>IF($DG282&gt;=8,INDEX($CJ:$CJ,$DF282+8),"")</f>
      </c>
      <c r="CT282">
        <f>IF($DG282&gt;=9,INDEX($CJ:$CJ,$DF282+9),"")</f>
      </c>
      <c r="CU282">
        <f>IF($DG282&gt;=10,INDEX($CJ:$CJ,$DF282+10),"")</f>
      </c>
      <c r="CV282">
        <f>IF($DG282&gt;=11,INDEX($CJ:$CJ,$DF282+11),"")</f>
      </c>
      <c r="CW282">
        <f>IF($DG282&gt;=12,INDEX($CJ:$CJ,$DF282+12),"")</f>
      </c>
      <c r="CX282">
        <f>IF($DG282&gt;=13,INDEX($CJ:$CJ,$DF282+13),"")</f>
      </c>
      <c r="CY282">
        <f>IF($DG282&gt;=14,INDEX($CJ:$CJ,$DF282+14),"")</f>
      </c>
      <c r="CZ282">
        <f>IF($DG282&gt;=15,INDEX($CJ:$CJ,$DF282+15),"")</f>
      </c>
      <c r="DA282">
        <f>IF($DG282&gt;=16,INDEX($CJ:$CJ,$DF282+16),"")</f>
      </c>
      <c r="DB282">
        <f>IF($DG282&gt;=17,INDEX($CJ:$CJ,$DF282+17),"")</f>
      </c>
      <c r="DC282">
        <f>IF($DG282&gt;=18,INDEX($CJ:$CJ,$DF282+18),"")</f>
      </c>
      <c r="DD282">
        <f>IF($DG282&gt;=19,INDEX($CJ:$CJ,$DF282+19),"")</f>
      </c>
      <c r="DE282">
        <f>IF($DG282&gt;=20,INDEX($CJ:$CJ,$DF282+20),"")</f>
      </c>
      <c r="DF282">
        <f>IFERROR(MATCH($CI282,$CJ$2:$CJ$263,0)+1,0)</f>
      </c>
      <c r="DG282">
        <f>IFERROR(INDEX($CK$2:$CK$263,MATCH($CI282,$CJ$2:$CJ$263,0)),0)</f>
      </c>
      <c r="DH282">
        <f>IFERROR(INDEX($AO:$AO,MATCH($N282,$AN:$AN,0))&amp;"","")</f>
      </c>
      <c r="DL282">
        <f>IF($GO282&gt;=1,INDEX($DI:$DI,$GN282+1),"")</f>
      </c>
      <c r="DM282">
        <f>IF($GO282&gt;=2,INDEX($DI:$DI,$GN282+2),"")</f>
      </c>
      <c r="DN282">
        <f>IF($GO282&gt;=3,INDEX($DI:$DI,$GN282+3),"")</f>
      </c>
      <c r="DO282">
        <f>IF($GO282&gt;=4,INDEX($DI:$DI,$GN282+4),"")</f>
      </c>
      <c r="DP282">
        <f>IF($GO282&gt;=5,INDEX($DI:$DI,$GN282+5),"")</f>
      </c>
      <c r="DQ282">
        <f>IF($GO282&gt;=6,INDEX($DI:$DI,$GN282+6),"")</f>
      </c>
      <c r="DR282">
        <f>IF($GO282&gt;=7,INDEX($DI:$DI,$GN282+7),"")</f>
      </c>
      <c r="DS282">
        <f>IF($GO282&gt;=8,INDEX($DI:$DI,$GN282+8),"")</f>
      </c>
      <c r="DT282">
        <f>IF($GO282&gt;=9,INDEX($DI:$DI,$GN282+9),"")</f>
      </c>
      <c r="DU282">
        <f>IF($GO282&gt;=10,INDEX($DI:$DI,$GN282+10),"")</f>
      </c>
      <c r="DV282">
        <f>IF($GO282&gt;=11,INDEX($DI:$DI,$GN282+11),"")</f>
      </c>
      <c r="DW282">
        <f>IF($GO282&gt;=12,INDEX($DI:$DI,$GN282+12),"")</f>
      </c>
      <c r="DX282">
        <f>IF($GO282&gt;=13,INDEX($DI:$DI,$GN282+13),"")</f>
      </c>
      <c r="DY282">
        <f>IF($GO282&gt;=14,INDEX($DI:$DI,$GN282+14),"")</f>
      </c>
      <c r="DZ282">
        <f>IF($GO282&gt;=15,INDEX($DI:$DI,$GN282+15),"")</f>
      </c>
      <c r="EA282">
        <f>IF($GO282&gt;=16,INDEX($DI:$DI,$GN282+16),"")</f>
      </c>
      <c r="EB282">
        <f>IF($GO282&gt;=17,INDEX($DI:$DI,$GN282+17),"")</f>
      </c>
      <c r="EC282">
        <f>IF($GO282&gt;=18,INDEX($DI:$DI,$GN282+18),"")</f>
      </c>
      <c r="ED282">
        <f>IF($GO282&gt;=19,INDEX($DI:$DI,$GN282+19),"")</f>
      </c>
      <c r="EE282">
        <f>IF($GO282&gt;=20,INDEX($DI:$DI,$GN282+20),"")</f>
      </c>
      <c r="EF282">
        <f>IF($GO282&gt;=21,INDEX($DI:$DI,$GN282+21),"")</f>
      </c>
      <c r="EG282">
        <f>IF($GO282&gt;=22,INDEX($DI:$DI,$GN282+22),"")</f>
      </c>
      <c r="EH282">
        <f>IF($GO282&gt;=23,INDEX($DI:$DI,$GN282+23),"")</f>
      </c>
      <c r="EI282">
        <f>IF($GO282&gt;=24,INDEX($DI:$DI,$GN282+24),"")</f>
      </c>
      <c r="EJ282">
        <f>IF($GO282&gt;=25,INDEX($DI:$DI,$GN282+25),"")</f>
      </c>
      <c r="EK282">
        <f>IF($GO282&gt;=26,INDEX($DI:$DI,$GN282+26),"")</f>
      </c>
      <c r="EL282">
        <f>IF($GO282&gt;=27,INDEX($DI:$DI,$GN282+27),"")</f>
      </c>
      <c r="EM282">
        <f>IF($GO282&gt;=28,INDEX($DI:$DI,$GN282+28),"")</f>
      </c>
      <c r="EN282">
        <f>IF($GO282&gt;=29,INDEX($DI:$DI,$GN282+29),"")</f>
      </c>
      <c r="EO282">
        <f>IF($GO282&gt;=30,INDEX($DI:$DI,$GN282+30),"")</f>
      </c>
      <c r="EP282">
        <f>IF($GO282&gt;=31,INDEX($DI:$DI,$GN282+31),"")</f>
      </c>
      <c r="EQ282">
        <f>IF($GO282&gt;=32,INDEX($DI:$DI,$GN282+32),"")</f>
      </c>
      <c r="ER282">
        <f>IF($GO282&gt;=33,INDEX($DI:$DI,$GN282+33),"")</f>
      </c>
      <c r="ES282">
        <f>IF($GO282&gt;=34,INDEX($DI:$DI,$GN282+34),"")</f>
      </c>
      <c r="ET282">
        <f>IF($GO282&gt;=35,INDEX($DI:$DI,$GN282+35),"")</f>
      </c>
      <c r="EU282">
        <f>IF($GO282&gt;=36,INDEX($DI:$DI,$GN282+36),"")</f>
      </c>
      <c r="EV282">
        <f>IF($GO282&gt;=37,INDEX($DI:$DI,$GN282+37),"")</f>
      </c>
      <c r="EW282">
        <f>IF($GO282&gt;=38,INDEX($DI:$DI,$GN282+38),"")</f>
      </c>
      <c r="EX282">
        <f>IF($GO282&gt;=39,INDEX($DI:$DI,$GN282+39),"")</f>
      </c>
      <c r="EY282">
        <f>IF($GO282&gt;=40,INDEX($DI:$DI,$GN282+40),"")</f>
      </c>
      <c r="EZ282">
        <f>IF($GO282&gt;=1,INDEX($DJ:$DJ,$GN282+1),"")</f>
      </c>
      <c r="FA282">
        <f>IF($GO282&gt;=2,INDEX($DJ:$DJ,$GN282+2),"")</f>
      </c>
      <c r="FB282">
        <f>IF($GO282&gt;=3,INDEX($DJ:$DJ,$GN282+3),"")</f>
      </c>
      <c r="FC282">
        <f>IF($GO282&gt;=4,INDEX($DJ:$DJ,$GN282+4),"")</f>
      </c>
      <c r="FD282">
        <f>IF($GO282&gt;=5,INDEX($DJ:$DJ,$GN282+5),"")</f>
      </c>
      <c r="FE282">
        <f>IF($GO282&gt;=6,INDEX($DJ:$DJ,$GN282+6),"")</f>
      </c>
      <c r="FF282">
        <f>IF($GO282&gt;=7,INDEX($DJ:$DJ,$GN282+7),"")</f>
      </c>
      <c r="FG282">
        <f>IF($GO282&gt;=8,INDEX($DJ:$DJ,$GN282+8),"")</f>
      </c>
      <c r="FH282">
        <f>IF($GO282&gt;=9,INDEX($DJ:$DJ,$GN282+9),"")</f>
      </c>
      <c r="FI282">
        <f>IF($GO282&gt;=10,INDEX($DJ:$DJ,$GN282+10),"")</f>
      </c>
      <c r="FJ282">
        <f>IF($GO282&gt;=11,INDEX($DJ:$DJ,$GN282+11),"")</f>
      </c>
      <c r="FK282">
        <f>IF($GO282&gt;=12,INDEX($DJ:$DJ,$GN282+12),"")</f>
      </c>
      <c r="FL282">
        <f>IF($GO282&gt;=13,INDEX($DJ:$DJ,$GN282+13),"")</f>
      </c>
      <c r="FM282">
        <f>IF($GO282&gt;=14,INDEX($DJ:$DJ,$GN282+14),"")</f>
      </c>
      <c r="FN282">
        <f>IF($GO282&gt;=15,INDEX($DJ:$DJ,$GN282+15),"")</f>
      </c>
      <c r="FO282">
        <f>IF($GO282&gt;=16,INDEX($DJ:$DJ,$GN282+16),"")</f>
      </c>
      <c r="FP282">
        <f>IF($GO282&gt;=17,INDEX($DJ:$DJ,$GN282+17),"")</f>
      </c>
      <c r="FQ282">
        <f>IF($GO282&gt;=18,INDEX($DJ:$DJ,$GN282+18),"")</f>
      </c>
      <c r="FR282">
        <f>IF($GO282&gt;=19,INDEX($DJ:$DJ,$GN282+19),"")</f>
      </c>
      <c r="FS282">
        <f>IF($GO282&gt;=20,INDEX($DJ:$DJ,$GN282+20),"")</f>
      </c>
      <c r="FT282">
        <f>IF($GO282&gt;=21,INDEX($DJ:$DJ,$GN282+21),"")</f>
      </c>
      <c r="FU282">
        <f>IF($GO282&gt;=22,INDEX($DJ:$DJ,$GN282+22),"")</f>
      </c>
      <c r="FV282">
        <f>IF($GO282&gt;=23,INDEX($DJ:$DJ,$GN282+23),"")</f>
      </c>
      <c r="FW282">
        <f>IF($GO282&gt;=24,INDEX($DJ:$DJ,$GN282+24),"")</f>
      </c>
      <c r="FX282">
        <f>IF($GO282&gt;=25,INDEX($DJ:$DJ,$GN282+25),"")</f>
      </c>
      <c r="FY282">
        <f>IF($GO282&gt;=26,INDEX($DJ:$DJ,$GN282+26),"")</f>
      </c>
      <c r="FZ282">
        <f>IF($GO282&gt;=27,INDEX($DJ:$DJ,$GN282+27),"")</f>
      </c>
      <c r="GA282">
        <f>IF($GO282&gt;=28,INDEX($DJ:$DJ,$GN282+28),"")</f>
      </c>
      <c r="GB282">
        <f>IF($GO282&gt;=29,INDEX($DJ:$DJ,$GN282+29),"")</f>
      </c>
      <c r="GC282">
        <f>IF($GO282&gt;=30,INDEX($DJ:$DJ,$GN282+30),"")</f>
      </c>
      <c r="GD282">
        <f>IF($GO282&gt;=31,INDEX($DJ:$DJ,$GN282+31),"")</f>
      </c>
      <c r="GE282">
        <f>IF($GO282&gt;=32,INDEX($DJ:$DJ,$GN282+32),"")</f>
      </c>
      <c r="GF282">
        <f>IF($GO282&gt;=33,INDEX($DJ:$DJ,$GN282+33),"")</f>
      </c>
      <c r="GG282">
        <f>IF($GO282&gt;=34,INDEX($DJ:$DJ,$GN282+34),"")</f>
      </c>
      <c r="GH282">
        <f>IF($GO282&gt;=35,INDEX($DJ:$DJ,$GN282+35),"")</f>
      </c>
      <c r="GI282">
        <f>IF($GO282&gt;=36,INDEX($DJ:$DJ,$GN282+36),"")</f>
      </c>
      <c r="GJ282">
        <f>IF($GO282&gt;=37,INDEX($DJ:$DJ,$GN282+37),"")</f>
      </c>
      <c r="GK282">
        <f>IF($GO282&gt;=38,INDEX($DJ:$DJ,$GN282+38),"")</f>
      </c>
      <c r="GL282">
        <f>IF($GO282&gt;=39,INDEX($DJ:$DJ,$GN282+39),"")</f>
      </c>
      <c r="GM282">
        <f>IF($GO282&gt;=40,INDEX($DJ:$DJ,$GN282+40),"")</f>
      </c>
      <c r="GN282">
        <f>IFERROR(MATCH($DH282,$DI$2:$DI$148,0)+1,0)</f>
      </c>
      <c r="GO282">
        <f>IFERROR(INDEX($DK$2:$DK$148,MATCH($DH282,$DI$2:$DI$148,0)),0)</f>
      </c>
      <c r="GP282">
        <f>IFERROR(MATCH($Y282,$DL$282:$EY$282,0),0)</f>
      </c>
      <c r="GQ282">
        <f>IF($GP282&gt;0,INDEX($EZ$282:$GM$282,$GP282),"")</f>
      </c>
      <c r="GR282" t="s">
        <v>538</v>
      </c>
      <c r="GS282">
        <v>1</v>
      </c>
      <c r="GT282">
        <f>IF($JC282&gt;=1,INDEX($GR:$GR,$JB282+1),"")</f>
      </c>
      <c r="GU282">
        <f>IF($JC282&gt;=2,INDEX($GR:$GR,$JB282+2),"")</f>
      </c>
      <c r="GV282">
        <f>IF($JC282&gt;=3,INDEX($GR:$GR,$JB282+3),"")</f>
      </c>
      <c r="GW282">
        <f>IF($JC282&gt;=4,INDEX($GR:$GR,$JB282+4),"")</f>
      </c>
      <c r="GX282">
        <f>IF($JC282&gt;=5,INDEX($GR:$GR,$JB282+5),"")</f>
      </c>
      <c r="GY282">
        <f>IF($JC282&gt;=6,INDEX($GR:$GR,$JB282+6),"")</f>
      </c>
      <c r="GZ282">
        <f>IF($JC282&gt;=7,INDEX($GR:$GR,$JB282+7),"")</f>
      </c>
      <c r="HA282">
        <f>IF($JC282&gt;=8,INDEX($GR:$GR,$JB282+8),"")</f>
      </c>
      <c r="HB282">
        <f>IF($JC282&gt;=9,INDEX($GR:$GR,$JB282+9),"")</f>
      </c>
      <c r="HC282">
        <f>IF($JC282&gt;=10,INDEX($GR:$GR,$JB282+10),"")</f>
      </c>
      <c r="HD282">
        <f>IF($JC282&gt;=11,INDEX($GR:$GR,$JB282+11),"")</f>
      </c>
      <c r="HE282">
        <f>IF($JC282&gt;=12,INDEX($GR:$GR,$JB282+12),"")</f>
      </c>
      <c r="HF282">
        <f>IF($JC282&gt;=13,INDEX($GR:$GR,$JB282+13),"")</f>
      </c>
      <c r="HG282">
        <f>IF($JC282&gt;=14,INDEX($GR:$GR,$JB282+14),"")</f>
      </c>
      <c r="HH282">
        <f>IF($JC282&gt;=15,INDEX($GR:$GR,$JB282+15),"")</f>
      </c>
      <c r="HI282">
        <f>IF($JC282&gt;=16,INDEX($GR:$GR,$JB282+16),"")</f>
      </c>
      <c r="HJ282">
        <f>IF($JC282&gt;=17,INDEX($GR:$GR,$JB282+17),"")</f>
      </c>
      <c r="HK282">
        <f>IF($JC282&gt;=18,INDEX($GR:$GR,$JB282+18),"")</f>
      </c>
      <c r="HL282">
        <f>IF($JC282&gt;=19,INDEX($GR:$GR,$JB282+19),"")</f>
      </c>
      <c r="HM282">
        <f>IF($JC282&gt;=20,INDEX($GR:$GR,$JB282+20),"")</f>
      </c>
      <c r="HN282">
        <f>IF($JC282&gt;=21,INDEX($GR:$GR,$JB282+21),"")</f>
      </c>
      <c r="HO282">
        <f>IF($JC282&gt;=22,INDEX($GR:$GR,$JB282+22),"")</f>
      </c>
      <c r="HP282">
        <f>IF($JC282&gt;=23,INDEX($GR:$GR,$JB282+23),"")</f>
      </c>
      <c r="HQ282">
        <f>IF($JC282&gt;=24,INDEX($GR:$GR,$JB282+24),"")</f>
      </c>
      <c r="HR282">
        <f>IF($JC282&gt;=25,INDEX($GR:$GR,$JB282+25),"")</f>
      </c>
      <c r="HS282">
        <f>IF($JC282&gt;=26,INDEX($GR:$GR,$JB282+26),"")</f>
      </c>
      <c r="HT282">
        <f>IF($JC282&gt;=27,INDEX($GR:$GR,$JB282+27),"")</f>
      </c>
      <c r="HU282">
        <f>IF($JC282&gt;=28,INDEX($GR:$GR,$JB282+28),"")</f>
      </c>
      <c r="HV282">
        <f>IF($JC282&gt;=29,INDEX($GR:$GR,$JB282+29),"")</f>
      </c>
      <c r="HW282">
        <f>IF($JC282&gt;=30,INDEX($GR:$GR,$JB282+30),"")</f>
      </c>
      <c r="HX282">
        <f>IF($JC282&gt;=31,INDEX($GR:$GR,$JB282+31),"")</f>
      </c>
      <c r="HY282">
        <f>IF($JC282&gt;=32,INDEX($GR:$GR,$JB282+32),"")</f>
      </c>
      <c r="HZ282">
        <f>IF($JC282&gt;=33,INDEX($GR:$GR,$JB282+33),"")</f>
      </c>
      <c r="IA282">
        <f>IF($JC282&gt;=34,INDEX($GR:$GR,$JB282+34),"")</f>
      </c>
      <c r="IB282">
        <f>IF($JC282&gt;=35,INDEX($GR:$GR,$JB282+35),"")</f>
      </c>
      <c r="IC282">
        <f>IF($JC282&gt;=36,INDEX($GR:$GR,$JB282+36),"")</f>
      </c>
      <c r="ID282">
        <f>IF($JC282&gt;=37,INDEX($GR:$GR,$JB282+37),"")</f>
      </c>
      <c r="IE282">
        <f>IF($JC282&gt;=38,INDEX($GR:$GR,$JB282+38),"")</f>
      </c>
      <c r="IF282">
        <f>IF($JC282&gt;=39,INDEX($GR:$GR,$JB282+39),"")</f>
      </c>
      <c r="IG282">
        <f>IF($JC282&gt;=40,INDEX($GR:$GR,$JB282+40),"")</f>
      </c>
      <c r="IH282">
        <f>IF($JC282&gt;=41,INDEX($GR:$GR,$JB282+41),"")</f>
      </c>
      <c r="II282">
        <f>IF($JC282&gt;=42,INDEX($GR:$GR,$JB282+42),"")</f>
      </c>
      <c r="IJ282">
        <f>IF($JC282&gt;=43,INDEX($GR:$GR,$JB282+43),"")</f>
      </c>
      <c r="IK282">
        <f>IF($JC282&gt;=44,INDEX($GR:$GR,$JB282+44),"")</f>
      </c>
      <c r="IL282">
        <f>IF($JC282&gt;=45,INDEX($GR:$GR,$JB282+45),"")</f>
      </c>
      <c r="IM282">
        <f>IF($JC282&gt;=46,INDEX($GR:$GR,$JB282+46),"")</f>
      </c>
      <c r="IN282">
        <f>IF($JC282&gt;=47,INDEX($GR:$GR,$JB282+47),"")</f>
      </c>
      <c r="IO282">
        <f>IF($JC282&gt;=48,INDEX($GR:$GR,$JB282+48),"")</f>
      </c>
      <c r="IP282">
        <f>IF($JC282&gt;=49,INDEX($GR:$GR,$JB282+49),"")</f>
      </c>
      <c r="IQ282">
        <f>IF($JC282&gt;=50,INDEX($GR:$GR,$JB282+50),"")</f>
      </c>
      <c r="IR282">
        <f>IF($JC282&gt;=51,INDEX($GR:$GR,$JB282+51),"")</f>
      </c>
      <c r="IS282">
        <f>IF($JC282&gt;=52,INDEX($GR:$GR,$JB282+52),"")</f>
      </c>
      <c r="IT282">
        <f>IF($JC282&gt;=53,INDEX($GR:$GR,$JB282+53),"")</f>
      </c>
      <c r="IU282">
        <f>IF($JC282&gt;=54,INDEX($GR:$GR,$JB282+54),"")</f>
      </c>
      <c r="IV282">
        <f>IF($JC282&gt;=55,INDEX($GR:$GR,$JB282+55),"")</f>
      </c>
      <c r="IW282">
        <f>IF($JC282&gt;=56,INDEX($GR:$GR,$JB282+56),"")</f>
      </c>
      <c r="IX282">
        <f>IF($JC282&gt;=57,INDEX($GR:$GR,$JB282+57),"")</f>
      </c>
      <c r="IY282">
        <f>IF($JC282&gt;=58,INDEX($GR:$GR,$JB282+58),"")</f>
      </c>
      <c r="IZ282">
        <f>IF($JC282&gt;=59,INDEX($GR:$GR,$JB282+59),"")</f>
      </c>
      <c r="JA282">
        <f>IF($JC282&gt;=60,INDEX($GR:$GR,$JB282+60),"")</f>
      </c>
      <c r="JB282">
        <f>IFERROR(MATCH($GQ282,$GR$2:$GR$324,0)+1,0)</f>
      </c>
      <c r="JC282">
        <f>IFERROR(INDEX($GS$2:$GS$324,MATCH($GQ282,$GR$2:$GR$324,0)),0)</f>
      </c>
      <c r="JD282" t="s">
        <v>40</v>
      </c>
      <c r="JE282" t="s">
        <v>40</v>
      </c>
    </row>
    <row r="283" spans="1:265" x14ac:dyDescent="0.25">
      <c r="Q283">
        <f>IF(OR($T283="",$P283=""),"",IFERROR($T283/$P283,0))</f>
      </c>
      <c r="R283">
        <f>IF($T283="","",
SUM($S283,$U283,$Z283,$V283,$X283)*
(1-IF($AA283="",0,VALUE($AA283)/100)))</f>
      </c>
      <c r="S283">
        <f>IF($T283="","",$T283)</f>
      </c>
      <c r="U283">
        <f>IF($T283="","",
IF($N283="","",
IF(ISNUMBER(SEARCH("exempt",LOWER($N283))),0,
$T283*(VALUE(SUBSTITUTE($N283,"%",""))/100))))</f>
      </c>
      <c r="AB283">
        <f>IFERROR(IF(FIND(" - ",$K283)&gt;0,MID($K283,FIND(" - ",$K283)+3,LEN($K283)),""),"")</f>
      </c>
      <c r="AK283" t="s">
        <v>863</v>
      </c>
      <c r="AP283">
        <f>IFERROR(LEFT($K283,FIND(" - ",$K283)-1),$K283)</f>
      </c>
      <c r="AS283">
        <f>IF($CH283&gt;=1,INDEX($AQ:$AQ,$CG283+1),"")</f>
      </c>
      <c r="AT283">
        <f>IF($CH283&gt;=2,INDEX($AQ:$AQ,$CG283+2),"")</f>
      </c>
      <c r="AU283">
        <f>IF($CH283&gt;=3,INDEX($AQ:$AQ,$CG283+3),"")</f>
      </c>
      <c r="AV283">
        <f>IF($CH283&gt;=4,INDEX($AQ:$AQ,$CG283+4),"")</f>
      </c>
      <c r="AW283">
        <f>IF($CH283&gt;=5,INDEX($AQ:$AQ,$CG283+5),"")</f>
      </c>
      <c r="AX283">
        <f>IF($CH283&gt;=6,INDEX($AQ:$AQ,$CG283+6),"")</f>
      </c>
      <c r="AY283">
        <f>IF($CH283&gt;=7,INDEX($AQ:$AQ,$CG283+7),"")</f>
      </c>
      <c r="AZ283">
        <f>IF($CH283&gt;=8,INDEX($AQ:$AQ,$CG283+8),"")</f>
      </c>
      <c r="BA283">
        <f>IF($CH283&gt;=9,INDEX($AQ:$AQ,$CG283+9),"")</f>
      </c>
      <c r="BB283">
        <f>IF($CH283&gt;=10,INDEX($AQ:$AQ,$CG283+10),"")</f>
      </c>
      <c r="BC283">
        <f>IF($CH283&gt;=11,INDEX($AQ:$AQ,$CG283+11),"")</f>
      </c>
      <c r="BD283">
        <f>IF($CH283&gt;=12,INDEX($AQ:$AQ,$CG283+12),"")</f>
      </c>
      <c r="BE283">
        <f>IF($CH283&gt;=13,INDEX($AQ:$AQ,$CG283+13),"")</f>
      </c>
      <c r="BF283">
        <f>IF($CH283&gt;=14,INDEX($AQ:$AQ,$CG283+14),"")</f>
      </c>
      <c r="BG283">
        <f>IF($CH283&gt;=15,INDEX($AQ:$AQ,$CG283+15),"")</f>
      </c>
      <c r="BH283">
        <f>IF($CH283&gt;=16,INDEX($AQ:$AQ,$CG283+16),"")</f>
      </c>
      <c r="BI283">
        <f>IF($CH283&gt;=17,INDEX($AQ:$AQ,$CG283+17),"")</f>
      </c>
      <c r="BJ283">
        <f>IF($CH283&gt;=18,INDEX($AQ:$AQ,$CG283+18),"")</f>
      </c>
      <c r="BK283">
        <f>IF($CH283&gt;=19,INDEX($AQ:$AQ,$CG283+19),"")</f>
      </c>
      <c r="BL283">
        <f>IF($CH283&gt;=20,INDEX($AQ:$AQ,$CG283+20),"")</f>
      </c>
      <c r="BM283">
        <f>IF($CH283&gt;=21,INDEX($AQ:$AQ,$CG283+21),"")</f>
      </c>
      <c r="BN283">
        <f>IF($CH283&gt;=22,INDEX($AQ:$AQ,$CG283+22),"")</f>
      </c>
      <c r="BO283">
        <f>IF($CH283&gt;=23,INDEX($AQ:$AQ,$CG283+23),"")</f>
      </c>
      <c r="BP283">
        <f>IF($CH283&gt;=24,INDEX($AQ:$AQ,$CG283+24),"")</f>
      </c>
      <c r="BQ283">
        <f>IF($CH283&gt;=25,INDEX($AQ:$AQ,$CG283+25),"")</f>
      </c>
      <c r="BR283">
        <f>IF($CH283&gt;=26,INDEX($AQ:$AQ,$CG283+26),"")</f>
      </c>
      <c r="BS283">
        <f>IF($CH283&gt;=27,INDEX($AQ:$AQ,$CG283+27),"")</f>
      </c>
      <c r="BT283">
        <f>IF($CH283&gt;=28,INDEX($AQ:$AQ,$CG283+28),"")</f>
      </c>
      <c r="BU283">
        <f>IF($CH283&gt;=29,INDEX($AQ:$AQ,$CG283+29),"")</f>
      </c>
      <c r="BV283">
        <f>IF($CH283&gt;=30,INDEX($AQ:$AQ,$CG283+30),"")</f>
      </c>
      <c r="BW283">
        <f>IF($CH283&gt;=31,INDEX($AQ:$AQ,$CG283+31),"")</f>
      </c>
      <c r="BX283">
        <f>IF($CH283&gt;=32,INDEX($AQ:$AQ,$CG283+32),"")</f>
      </c>
      <c r="BY283">
        <f>IF($CH283&gt;=33,INDEX($AQ:$AQ,$CG283+33),"")</f>
      </c>
      <c r="BZ283">
        <f>IF($CH283&gt;=34,INDEX($AQ:$AQ,$CG283+34),"")</f>
      </c>
      <c r="CA283">
        <f>IF($CH283&gt;=35,INDEX($AQ:$AQ,$CG283+35),"")</f>
      </c>
      <c r="CB283">
        <f>IF($CH283&gt;=36,INDEX($AQ:$AQ,$CG283+36),"")</f>
      </c>
      <c r="CC283">
        <f>IF($CH283&gt;=37,INDEX($AQ:$AQ,$CG283+37),"")</f>
      </c>
      <c r="CD283">
        <f>IF($CH283&gt;=38,INDEX($AQ:$AQ,$CG283+38),"")</f>
      </c>
      <c r="CE283">
        <f>IF($CH283&gt;=39,INDEX($AQ:$AQ,$CG283+39),"")</f>
      </c>
      <c r="CF283">
        <f>IF($CH283&gt;=40,INDEX($AQ:$AQ,$CG283+40),"")</f>
      </c>
      <c r="CG283">
        <f>IFERROR(MATCH($AP283,$AQ$2:$AQ$134,0)+1,0)</f>
      </c>
      <c r="CH283">
        <f>IFERROR(INDEX($AR$2:$AR$134,MATCH($AP283,$AQ$2:$AQ$134,0)),0)</f>
      </c>
      <c r="CI283">
        <f>IFERROR(LEFT($L283,FIND(" - ",$L283)-1),$L283)</f>
      </c>
      <c r="CL283">
        <f>IF($DG283&gt;=1,INDEX($CJ:$CJ,$DF283+1),"")</f>
      </c>
      <c r="CM283">
        <f>IF($DG283&gt;=2,INDEX($CJ:$CJ,$DF283+2),"")</f>
      </c>
      <c r="CN283">
        <f>IF($DG283&gt;=3,INDEX($CJ:$CJ,$DF283+3),"")</f>
      </c>
      <c r="CO283">
        <f>IF($DG283&gt;=4,INDEX($CJ:$CJ,$DF283+4),"")</f>
      </c>
      <c r="CP283">
        <f>IF($DG283&gt;=5,INDEX($CJ:$CJ,$DF283+5),"")</f>
      </c>
      <c r="CQ283">
        <f>IF($DG283&gt;=6,INDEX($CJ:$CJ,$DF283+6),"")</f>
      </c>
      <c r="CR283">
        <f>IF($DG283&gt;=7,INDEX($CJ:$CJ,$DF283+7),"")</f>
      </c>
      <c r="CS283">
        <f>IF($DG283&gt;=8,INDEX($CJ:$CJ,$DF283+8),"")</f>
      </c>
      <c r="CT283">
        <f>IF($DG283&gt;=9,INDEX($CJ:$CJ,$DF283+9),"")</f>
      </c>
      <c r="CU283">
        <f>IF($DG283&gt;=10,INDEX($CJ:$CJ,$DF283+10),"")</f>
      </c>
      <c r="CV283">
        <f>IF($DG283&gt;=11,INDEX($CJ:$CJ,$DF283+11),"")</f>
      </c>
      <c r="CW283">
        <f>IF($DG283&gt;=12,INDEX($CJ:$CJ,$DF283+12),"")</f>
      </c>
      <c r="CX283">
        <f>IF($DG283&gt;=13,INDEX($CJ:$CJ,$DF283+13),"")</f>
      </c>
      <c r="CY283">
        <f>IF($DG283&gt;=14,INDEX($CJ:$CJ,$DF283+14),"")</f>
      </c>
      <c r="CZ283">
        <f>IF($DG283&gt;=15,INDEX($CJ:$CJ,$DF283+15),"")</f>
      </c>
      <c r="DA283">
        <f>IF($DG283&gt;=16,INDEX($CJ:$CJ,$DF283+16),"")</f>
      </c>
      <c r="DB283">
        <f>IF($DG283&gt;=17,INDEX($CJ:$CJ,$DF283+17),"")</f>
      </c>
      <c r="DC283">
        <f>IF($DG283&gt;=18,INDEX($CJ:$CJ,$DF283+18),"")</f>
      </c>
      <c r="DD283">
        <f>IF($DG283&gt;=19,INDEX($CJ:$CJ,$DF283+19),"")</f>
      </c>
      <c r="DE283">
        <f>IF($DG283&gt;=20,INDEX($CJ:$CJ,$DF283+20),"")</f>
      </c>
      <c r="DF283">
        <f>IFERROR(MATCH($CI283,$CJ$2:$CJ$263,0)+1,0)</f>
      </c>
      <c r="DG283">
        <f>IFERROR(INDEX($CK$2:$CK$263,MATCH($CI283,$CJ$2:$CJ$263,0)),0)</f>
      </c>
      <c r="DH283">
        <f>IFERROR(INDEX($AO:$AO,MATCH($N283,$AN:$AN,0))&amp;"","")</f>
      </c>
      <c r="DL283">
        <f>IF($GO283&gt;=1,INDEX($DI:$DI,$GN283+1),"")</f>
      </c>
      <c r="DM283">
        <f>IF($GO283&gt;=2,INDEX($DI:$DI,$GN283+2),"")</f>
      </c>
      <c r="DN283">
        <f>IF($GO283&gt;=3,INDEX($DI:$DI,$GN283+3),"")</f>
      </c>
      <c r="DO283">
        <f>IF($GO283&gt;=4,INDEX($DI:$DI,$GN283+4),"")</f>
      </c>
      <c r="DP283">
        <f>IF($GO283&gt;=5,INDEX($DI:$DI,$GN283+5),"")</f>
      </c>
      <c r="DQ283">
        <f>IF($GO283&gt;=6,INDEX($DI:$DI,$GN283+6),"")</f>
      </c>
      <c r="DR283">
        <f>IF($GO283&gt;=7,INDEX($DI:$DI,$GN283+7),"")</f>
      </c>
      <c r="DS283">
        <f>IF($GO283&gt;=8,INDEX($DI:$DI,$GN283+8),"")</f>
      </c>
      <c r="DT283">
        <f>IF($GO283&gt;=9,INDEX($DI:$DI,$GN283+9),"")</f>
      </c>
      <c r="DU283">
        <f>IF($GO283&gt;=10,INDEX($DI:$DI,$GN283+10),"")</f>
      </c>
      <c r="DV283">
        <f>IF($GO283&gt;=11,INDEX($DI:$DI,$GN283+11),"")</f>
      </c>
      <c r="DW283">
        <f>IF($GO283&gt;=12,INDEX($DI:$DI,$GN283+12),"")</f>
      </c>
      <c r="DX283">
        <f>IF($GO283&gt;=13,INDEX($DI:$DI,$GN283+13),"")</f>
      </c>
      <c r="DY283">
        <f>IF($GO283&gt;=14,INDEX($DI:$DI,$GN283+14),"")</f>
      </c>
      <c r="DZ283">
        <f>IF($GO283&gt;=15,INDEX($DI:$DI,$GN283+15),"")</f>
      </c>
      <c r="EA283">
        <f>IF($GO283&gt;=16,INDEX($DI:$DI,$GN283+16),"")</f>
      </c>
      <c r="EB283">
        <f>IF($GO283&gt;=17,INDEX($DI:$DI,$GN283+17),"")</f>
      </c>
      <c r="EC283">
        <f>IF($GO283&gt;=18,INDEX($DI:$DI,$GN283+18),"")</f>
      </c>
      <c r="ED283">
        <f>IF($GO283&gt;=19,INDEX($DI:$DI,$GN283+19),"")</f>
      </c>
      <c r="EE283">
        <f>IF($GO283&gt;=20,INDEX($DI:$DI,$GN283+20),"")</f>
      </c>
      <c r="EF283">
        <f>IF($GO283&gt;=21,INDEX($DI:$DI,$GN283+21),"")</f>
      </c>
      <c r="EG283">
        <f>IF($GO283&gt;=22,INDEX($DI:$DI,$GN283+22),"")</f>
      </c>
      <c r="EH283">
        <f>IF($GO283&gt;=23,INDEX($DI:$DI,$GN283+23),"")</f>
      </c>
      <c r="EI283">
        <f>IF($GO283&gt;=24,INDEX($DI:$DI,$GN283+24),"")</f>
      </c>
      <c r="EJ283">
        <f>IF($GO283&gt;=25,INDEX($DI:$DI,$GN283+25),"")</f>
      </c>
      <c r="EK283">
        <f>IF($GO283&gt;=26,INDEX($DI:$DI,$GN283+26),"")</f>
      </c>
      <c r="EL283">
        <f>IF($GO283&gt;=27,INDEX($DI:$DI,$GN283+27),"")</f>
      </c>
      <c r="EM283">
        <f>IF($GO283&gt;=28,INDEX($DI:$DI,$GN283+28),"")</f>
      </c>
      <c r="EN283">
        <f>IF($GO283&gt;=29,INDEX($DI:$DI,$GN283+29),"")</f>
      </c>
      <c r="EO283">
        <f>IF($GO283&gt;=30,INDEX($DI:$DI,$GN283+30),"")</f>
      </c>
      <c r="EP283">
        <f>IF($GO283&gt;=31,INDEX($DI:$DI,$GN283+31),"")</f>
      </c>
      <c r="EQ283">
        <f>IF($GO283&gt;=32,INDEX($DI:$DI,$GN283+32),"")</f>
      </c>
      <c r="ER283">
        <f>IF($GO283&gt;=33,INDEX($DI:$DI,$GN283+33),"")</f>
      </c>
      <c r="ES283">
        <f>IF($GO283&gt;=34,INDEX($DI:$DI,$GN283+34),"")</f>
      </c>
      <c r="ET283">
        <f>IF($GO283&gt;=35,INDEX($DI:$DI,$GN283+35),"")</f>
      </c>
      <c r="EU283">
        <f>IF($GO283&gt;=36,INDEX($DI:$DI,$GN283+36),"")</f>
      </c>
      <c r="EV283">
        <f>IF($GO283&gt;=37,INDEX($DI:$DI,$GN283+37),"")</f>
      </c>
      <c r="EW283">
        <f>IF($GO283&gt;=38,INDEX($DI:$DI,$GN283+38),"")</f>
      </c>
      <c r="EX283">
        <f>IF($GO283&gt;=39,INDEX($DI:$DI,$GN283+39),"")</f>
      </c>
      <c r="EY283">
        <f>IF($GO283&gt;=40,INDEX($DI:$DI,$GN283+40),"")</f>
      </c>
      <c r="EZ283">
        <f>IF($GO283&gt;=1,INDEX($DJ:$DJ,$GN283+1),"")</f>
      </c>
      <c r="FA283">
        <f>IF($GO283&gt;=2,INDEX($DJ:$DJ,$GN283+2),"")</f>
      </c>
      <c r="FB283">
        <f>IF($GO283&gt;=3,INDEX($DJ:$DJ,$GN283+3),"")</f>
      </c>
      <c r="FC283">
        <f>IF($GO283&gt;=4,INDEX($DJ:$DJ,$GN283+4),"")</f>
      </c>
      <c r="FD283">
        <f>IF($GO283&gt;=5,INDEX($DJ:$DJ,$GN283+5),"")</f>
      </c>
      <c r="FE283">
        <f>IF($GO283&gt;=6,INDEX($DJ:$DJ,$GN283+6),"")</f>
      </c>
      <c r="FF283">
        <f>IF($GO283&gt;=7,INDEX($DJ:$DJ,$GN283+7),"")</f>
      </c>
      <c r="FG283">
        <f>IF($GO283&gt;=8,INDEX($DJ:$DJ,$GN283+8),"")</f>
      </c>
      <c r="FH283">
        <f>IF($GO283&gt;=9,INDEX($DJ:$DJ,$GN283+9),"")</f>
      </c>
      <c r="FI283">
        <f>IF($GO283&gt;=10,INDEX($DJ:$DJ,$GN283+10),"")</f>
      </c>
      <c r="FJ283">
        <f>IF($GO283&gt;=11,INDEX($DJ:$DJ,$GN283+11),"")</f>
      </c>
      <c r="FK283">
        <f>IF($GO283&gt;=12,INDEX($DJ:$DJ,$GN283+12),"")</f>
      </c>
      <c r="FL283">
        <f>IF($GO283&gt;=13,INDEX($DJ:$DJ,$GN283+13),"")</f>
      </c>
      <c r="FM283">
        <f>IF($GO283&gt;=14,INDEX($DJ:$DJ,$GN283+14),"")</f>
      </c>
      <c r="FN283">
        <f>IF($GO283&gt;=15,INDEX($DJ:$DJ,$GN283+15),"")</f>
      </c>
      <c r="FO283">
        <f>IF($GO283&gt;=16,INDEX($DJ:$DJ,$GN283+16),"")</f>
      </c>
      <c r="FP283">
        <f>IF($GO283&gt;=17,INDEX($DJ:$DJ,$GN283+17),"")</f>
      </c>
      <c r="FQ283">
        <f>IF($GO283&gt;=18,INDEX($DJ:$DJ,$GN283+18),"")</f>
      </c>
      <c r="FR283">
        <f>IF($GO283&gt;=19,INDEX($DJ:$DJ,$GN283+19),"")</f>
      </c>
      <c r="FS283">
        <f>IF($GO283&gt;=20,INDEX($DJ:$DJ,$GN283+20),"")</f>
      </c>
      <c r="FT283">
        <f>IF($GO283&gt;=21,INDEX($DJ:$DJ,$GN283+21),"")</f>
      </c>
      <c r="FU283">
        <f>IF($GO283&gt;=22,INDEX($DJ:$DJ,$GN283+22),"")</f>
      </c>
      <c r="FV283">
        <f>IF($GO283&gt;=23,INDEX($DJ:$DJ,$GN283+23),"")</f>
      </c>
      <c r="FW283">
        <f>IF($GO283&gt;=24,INDEX($DJ:$DJ,$GN283+24),"")</f>
      </c>
      <c r="FX283">
        <f>IF($GO283&gt;=25,INDEX($DJ:$DJ,$GN283+25),"")</f>
      </c>
      <c r="FY283">
        <f>IF($GO283&gt;=26,INDEX($DJ:$DJ,$GN283+26),"")</f>
      </c>
      <c r="FZ283">
        <f>IF($GO283&gt;=27,INDEX($DJ:$DJ,$GN283+27),"")</f>
      </c>
      <c r="GA283">
        <f>IF($GO283&gt;=28,INDEX($DJ:$DJ,$GN283+28),"")</f>
      </c>
      <c r="GB283">
        <f>IF($GO283&gt;=29,INDEX($DJ:$DJ,$GN283+29),"")</f>
      </c>
      <c r="GC283">
        <f>IF($GO283&gt;=30,INDEX($DJ:$DJ,$GN283+30),"")</f>
      </c>
      <c r="GD283">
        <f>IF($GO283&gt;=31,INDEX($DJ:$DJ,$GN283+31),"")</f>
      </c>
      <c r="GE283">
        <f>IF($GO283&gt;=32,INDEX($DJ:$DJ,$GN283+32),"")</f>
      </c>
      <c r="GF283">
        <f>IF($GO283&gt;=33,INDEX($DJ:$DJ,$GN283+33),"")</f>
      </c>
      <c r="GG283">
        <f>IF($GO283&gt;=34,INDEX($DJ:$DJ,$GN283+34),"")</f>
      </c>
      <c r="GH283">
        <f>IF($GO283&gt;=35,INDEX($DJ:$DJ,$GN283+35),"")</f>
      </c>
      <c r="GI283">
        <f>IF($GO283&gt;=36,INDEX($DJ:$DJ,$GN283+36),"")</f>
      </c>
      <c r="GJ283">
        <f>IF($GO283&gt;=37,INDEX($DJ:$DJ,$GN283+37),"")</f>
      </c>
      <c r="GK283">
        <f>IF($GO283&gt;=38,INDEX($DJ:$DJ,$GN283+38),"")</f>
      </c>
      <c r="GL283">
        <f>IF($GO283&gt;=39,INDEX($DJ:$DJ,$GN283+39),"")</f>
      </c>
      <c r="GM283">
        <f>IF($GO283&gt;=40,INDEX($DJ:$DJ,$GN283+40),"")</f>
      </c>
      <c r="GN283">
        <f>IFERROR(MATCH($DH283,$DI$2:$DI$148,0)+1,0)</f>
      </c>
      <c r="GO283">
        <f>IFERROR(INDEX($DK$2:$DK$148,MATCH($DH283,$DI$2:$DI$148,0)),0)</f>
      </c>
      <c r="GP283">
        <f>IFERROR(MATCH($Y283,$DL$283:$EY$283,0),0)</f>
      </c>
      <c r="GQ283">
        <f>IF($GP283&gt;0,INDEX($EZ$283:$GM$283,$GP283),"")</f>
      </c>
      <c r="GR283" t="s">
        <v>89</v>
      </c>
      <c r="GT283">
        <f>IF($JC283&gt;=1,INDEX($GR:$GR,$JB283+1),"")</f>
      </c>
      <c r="GU283">
        <f>IF($JC283&gt;=2,INDEX($GR:$GR,$JB283+2),"")</f>
      </c>
      <c r="GV283">
        <f>IF($JC283&gt;=3,INDEX($GR:$GR,$JB283+3),"")</f>
      </c>
      <c r="GW283">
        <f>IF($JC283&gt;=4,INDEX($GR:$GR,$JB283+4),"")</f>
      </c>
      <c r="GX283">
        <f>IF($JC283&gt;=5,INDEX($GR:$GR,$JB283+5),"")</f>
      </c>
      <c r="GY283">
        <f>IF($JC283&gt;=6,INDEX($GR:$GR,$JB283+6),"")</f>
      </c>
      <c r="GZ283">
        <f>IF($JC283&gt;=7,INDEX($GR:$GR,$JB283+7),"")</f>
      </c>
      <c r="HA283">
        <f>IF($JC283&gt;=8,INDEX($GR:$GR,$JB283+8),"")</f>
      </c>
      <c r="HB283">
        <f>IF($JC283&gt;=9,INDEX($GR:$GR,$JB283+9),"")</f>
      </c>
      <c r="HC283">
        <f>IF($JC283&gt;=10,INDEX($GR:$GR,$JB283+10),"")</f>
      </c>
      <c r="HD283">
        <f>IF($JC283&gt;=11,INDEX($GR:$GR,$JB283+11),"")</f>
      </c>
      <c r="HE283">
        <f>IF($JC283&gt;=12,INDEX($GR:$GR,$JB283+12),"")</f>
      </c>
      <c r="HF283">
        <f>IF($JC283&gt;=13,INDEX($GR:$GR,$JB283+13),"")</f>
      </c>
      <c r="HG283">
        <f>IF($JC283&gt;=14,INDEX($GR:$GR,$JB283+14),"")</f>
      </c>
      <c r="HH283">
        <f>IF($JC283&gt;=15,INDEX($GR:$GR,$JB283+15),"")</f>
      </c>
      <c r="HI283">
        <f>IF($JC283&gt;=16,INDEX($GR:$GR,$JB283+16),"")</f>
      </c>
      <c r="HJ283">
        <f>IF($JC283&gt;=17,INDEX($GR:$GR,$JB283+17),"")</f>
      </c>
      <c r="HK283">
        <f>IF($JC283&gt;=18,INDEX($GR:$GR,$JB283+18),"")</f>
      </c>
      <c r="HL283">
        <f>IF($JC283&gt;=19,INDEX($GR:$GR,$JB283+19),"")</f>
      </c>
      <c r="HM283">
        <f>IF($JC283&gt;=20,INDEX($GR:$GR,$JB283+20),"")</f>
      </c>
      <c r="HN283">
        <f>IF($JC283&gt;=21,INDEX($GR:$GR,$JB283+21),"")</f>
      </c>
      <c r="HO283">
        <f>IF($JC283&gt;=22,INDEX($GR:$GR,$JB283+22),"")</f>
      </c>
      <c r="HP283">
        <f>IF($JC283&gt;=23,INDEX($GR:$GR,$JB283+23),"")</f>
      </c>
      <c r="HQ283">
        <f>IF($JC283&gt;=24,INDEX($GR:$GR,$JB283+24),"")</f>
      </c>
      <c r="HR283">
        <f>IF($JC283&gt;=25,INDEX($GR:$GR,$JB283+25),"")</f>
      </c>
      <c r="HS283">
        <f>IF($JC283&gt;=26,INDEX($GR:$GR,$JB283+26),"")</f>
      </c>
      <c r="HT283">
        <f>IF($JC283&gt;=27,INDEX($GR:$GR,$JB283+27),"")</f>
      </c>
      <c r="HU283">
        <f>IF($JC283&gt;=28,INDEX($GR:$GR,$JB283+28),"")</f>
      </c>
      <c r="HV283">
        <f>IF($JC283&gt;=29,INDEX($GR:$GR,$JB283+29),"")</f>
      </c>
      <c r="HW283">
        <f>IF($JC283&gt;=30,INDEX($GR:$GR,$JB283+30),"")</f>
      </c>
      <c r="HX283">
        <f>IF($JC283&gt;=31,INDEX($GR:$GR,$JB283+31),"")</f>
      </c>
      <c r="HY283">
        <f>IF($JC283&gt;=32,INDEX($GR:$GR,$JB283+32),"")</f>
      </c>
      <c r="HZ283">
        <f>IF($JC283&gt;=33,INDEX($GR:$GR,$JB283+33),"")</f>
      </c>
      <c r="IA283">
        <f>IF($JC283&gt;=34,INDEX($GR:$GR,$JB283+34),"")</f>
      </c>
      <c r="IB283">
        <f>IF($JC283&gt;=35,INDEX($GR:$GR,$JB283+35),"")</f>
      </c>
      <c r="IC283">
        <f>IF($JC283&gt;=36,INDEX($GR:$GR,$JB283+36),"")</f>
      </c>
      <c r="ID283">
        <f>IF($JC283&gt;=37,INDEX($GR:$GR,$JB283+37),"")</f>
      </c>
      <c r="IE283">
        <f>IF($JC283&gt;=38,INDEX($GR:$GR,$JB283+38),"")</f>
      </c>
      <c r="IF283">
        <f>IF($JC283&gt;=39,INDEX($GR:$GR,$JB283+39),"")</f>
      </c>
      <c r="IG283">
        <f>IF($JC283&gt;=40,INDEX($GR:$GR,$JB283+40),"")</f>
      </c>
      <c r="IH283">
        <f>IF($JC283&gt;=41,INDEX($GR:$GR,$JB283+41),"")</f>
      </c>
      <c r="II283">
        <f>IF($JC283&gt;=42,INDEX($GR:$GR,$JB283+42),"")</f>
      </c>
      <c r="IJ283">
        <f>IF($JC283&gt;=43,INDEX($GR:$GR,$JB283+43),"")</f>
      </c>
      <c r="IK283">
        <f>IF($JC283&gt;=44,INDEX($GR:$GR,$JB283+44),"")</f>
      </c>
      <c r="IL283">
        <f>IF($JC283&gt;=45,INDEX($GR:$GR,$JB283+45),"")</f>
      </c>
      <c r="IM283">
        <f>IF($JC283&gt;=46,INDEX($GR:$GR,$JB283+46),"")</f>
      </c>
      <c r="IN283">
        <f>IF($JC283&gt;=47,INDEX($GR:$GR,$JB283+47),"")</f>
      </c>
      <c r="IO283">
        <f>IF($JC283&gt;=48,INDEX($GR:$GR,$JB283+48),"")</f>
      </c>
      <c r="IP283">
        <f>IF($JC283&gt;=49,INDEX($GR:$GR,$JB283+49),"")</f>
      </c>
      <c r="IQ283">
        <f>IF($JC283&gt;=50,INDEX($GR:$GR,$JB283+50),"")</f>
      </c>
      <c r="IR283">
        <f>IF($JC283&gt;=51,INDEX($GR:$GR,$JB283+51),"")</f>
      </c>
      <c r="IS283">
        <f>IF($JC283&gt;=52,INDEX($GR:$GR,$JB283+52),"")</f>
      </c>
      <c r="IT283">
        <f>IF($JC283&gt;=53,INDEX($GR:$GR,$JB283+53),"")</f>
      </c>
      <c r="IU283">
        <f>IF($JC283&gt;=54,INDEX($GR:$GR,$JB283+54),"")</f>
      </c>
      <c r="IV283">
        <f>IF($JC283&gt;=55,INDEX($GR:$GR,$JB283+55),"")</f>
      </c>
      <c r="IW283">
        <f>IF($JC283&gt;=56,INDEX($GR:$GR,$JB283+56),"")</f>
      </c>
      <c r="IX283">
        <f>IF($JC283&gt;=57,INDEX($GR:$GR,$JB283+57),"")</f>
      </c>
      <c r="IY283">
        <f>IF($JC283&gt;=58,INDEX($GR:$GR,$JB283+58),"")</f>
      </c>
      <c r="IZ283">
        <f>IF($JC283&gt;=59,INDEX($GR:$GR,$JB283+59),"")</f>
      </c>
      <c r="JA283">
        <f>IF($JC283&gt;=60,INDEX($GR:$GR,$JB283+60),"")</f>
      </c>
      <c r="JB283">
        <f>IFERROR(MATCH($GQ283,$GR$2:$GR$324,0)+1,0)</f>
      </c>
      <c r="JC283">
        <f>IFERROR(INDEX($GS$2:$GS$324,MATCH($GQ283,$GR$2:$GR$324,0)),0)</f>
      </c>
      <c r="JD283" t="s">
        <v>40</v>
      </c>
      <c r="JE283" t="s">
        <v>40</v>
      </c>
    </row>
    <row r="284" spans="1:265" x14ac:dyDescent="0.25">
      <c r="Q284">
        <f>IF(OR($T284="",$P284=""),"",IFERROR($T284/$P284,0))</f>
      </c>
      <c r="R284">
        <f>IF($T284="","",
SUM($S284,$U284,$Z284,$V284,$X284)*
(1-IF($AA284="",0,VALUE($AA284)/100)))</f>
      </c>
      <c r="S284">
        <f>IF($T284="","",$T284)</f>
      </c>
      <c r="U284">
        <f>IF($T284="","",
IF($N284="","",
IF(ISNUMBER(SEARCH("exempt",LOWER($N284))),0,
$T284*(VALUE(SUBSTITUTE($N284,"%",""))/100))))</f>
      </c>
      <c r="AB284">
        <f>IFERROR(IF(FIND(" - ",$K284)&gt;0,MID($K284,FIND(" - ",$K284)+3,LEN($K284)),""),"")</f>
      </c>
      <c r="AK284" t="s">
        <v>864</v>
      </c>
      <c r="AP284">
        <f>IFERROR(LEFT($K284,FIND(" - ",$K284)-1),$K284)</f>
      </c>
      <c r="AS284">
        <f>IF($CH284&gt;=1,INDEX($AQ:$AQ,$CG284+1),"")</f>
      </c>
      <c r="AT284">
        <f>IF($CH284&gt;=2,INDEX($AQ:$AQ,$CG284+2),"")</f>
      </c>
      <c r="AU284">
        <f>IF($CH284&gt;=3,INDEX($AQ:$AQ,$CG284+3),"")</f>
      </c>
      <c r="AV284">
        <f>IF($CH284&gt;=4,INDEX($AQ:$AQ,$CG284+4),"")</f>
      </c>
      <c r="AW284">
        <f>IF($CH284&gt;=5,INDEX($AQ:$AQ,$CG284+5),"")</f>
      </c>
      <c r="AX284">
        <f>IF($CH284&gt;=6,INDEX($AQ:$AQ,$CG284+6),"")</f>
      </c>
      <c r="AY284">
        <f>IF($CH284&gt;=7,INDEX($AQ:$AQ,$CG284+7),"")</f>
      </c>
      <c r="AZ284">
        <f>IF($CH284&gt;=8,INDEX($AQ:$AQ,$CG284+8),"")</f>
      </c>
      <c r="BA284">
        <f>IF($CH284&gt;=9,INDEX($AQ:$AQ,$CG284+9),"")</f>
      </c>
      <c r="BB284">
        <f>IF($CH284&gt;=10,INDEX($AQ:$AQ,$CG284+10),"")</f>
      </c>
      <c r="BC284">
        <f>IF($CH284&gt;=11,INDEX($AQ:$AQ,$CG284+11),"")</f>
      </c>
      <c r="BD284">
        <f>IF($CH284&gt;=12,INDEX($AQ:$AQ,$CG284+12),"")</f>
      </c>
      <c r="BE284">
        <f>IF($CH284&gt;=13,INDEX($AQ:$AQ,$CG284+13),"")</f>
      </c>
      <c r="BF284">
        <f>IF($CH284&gt;=14,INDEX($AQ:$AQ,$CG284+14),"")</f>
      </c>
      <c r="BG284">
        <f>IF($CH284&gt;=15,INDEX($AQ:$AQ,$CG284+15),"")</f>
      </c>
      <c r="BH284">
        <f>IF($CH284&gt;=16,INDEX($AQ:$AQ,$CG284+16),"")</f>
      </c>
      <c r="BI284">
        <f>IF($CH284&gt;=17,INDEX($AQ:$AQ,$CG284+17),"")</f>
      </c>
      <c r="BJ284">
        <f>IF($CH284&gt;=18,INDEX($AQ:$AQ,$CG284+18),"")</f>
      </c>
      <c r="BK284">
        <f>IF($CH284&gt;=19,INDEX($AQ:$AQ,$CG284+19),"")</f>
      </c>
      <c r="BL284">
        <f>IF($CH284&gt;=20,INDEX($AQ:$AQ,$CG284+20),"")</f>
      </c>
      <c r="BM284">
        <f>IF($CH284&gt;=21,INDEX($AQ:$AQ,$CG284+21),"")</f>
      </c>
      <c r="BN284">
        <f>IF($CH284&gt;=22,INDEX($AQ:$AQ,$CG284+22),"")</f>
      </c>
      <c r="BO284">
        <f>IF($CH284&gt;=23,INDEX($AQ:$AQ,$CG284+23),"")</f>
      </c>
      <c r="BP284">
        <f>IF($CH284&gt;=24,INDEX($AQ:$AQ,$CG284+24),"")</f>
      </c>
      <c r="BQ284">
        <f>IF($CH284&gt;=25,INDEX($AQ:$AQ,$CG284+25),"")</f>
      </c>
      <c r="BR284">
        <f>IF($CH284&gt;=26,INDEX($AQ:$AQ,$CG284+26),"")</f>
      </c>
      <c r="BS284">
        <f>IF($CH284&gt;=27,INDEX($AQ:$AQ,$CG284+27),"")</f>
      </c>
      <c r="BT284">
        <f>IF($CH284&gt;=28,INDEX($AQ:$AQ,$CG284+28),"")</f>
      </c>
      <c r="BU284">
        <f>IF($CH284&gt;=29,INDEX($AQ:$AQ,$CG284+29),"")</f>
      </c>
      <c r="BV284">
        <f>IF($CH284&gt;=30,INDEX($AQ:$AQ,$CG284+30),"")</f>
      </c>
      <c r="BW284">
        <f>IF($CH284&gt;=31,INDEX($AQ:$AQ,$CG284+31),"")</f>
      </c>
      <c r="BX284">
        <f>IF($CH284&gt;=32,INDEX($AQ:$AQ,$CG284+32),"")</f>
      </c>
      <c r="BY284">
        <f>IF($CH284&gt;=33,INDEX($AQ:$AQ,$CG284+33),"")</f>
      </c>
      <c r="BZ284">
        <f>IF($CH284&gt;=34,INDEX($AQ:$AQ,$CG284+34),"")</f>
      </c>
      <c r="CA284">
        <f>IF($CH284&gt;=35,INDEX($AQ:$AQ,$CG284+35),"")</f>
      </c>
      <c r="CB284">
        <f>IF($CH284&gt;=36,INDEX($AQ:$AQ,$CG284+36),"")</f>
      </c>
      <c r="CC284">
        <f>IF($CH284&gt;=37,INDEX($AQ:$AQ,$CG284+37),"")</f>
      </c>
      <c r="CD284">
        <f>IF($CH284&gt;=38,INDEX($AQ:$AQ,$CG284+38),"")</f>
      </c>
      <c r="CE284">
        <f>IF($CH284&gt;=39,INDEX($AQ:$AQ,$CG284+39),"")</f>
      </c>
      <c r="CF284">
        <f>IF($CH284&gt;=40,INDEX($AQ:$AQ,$CG284+40),"")</f>
      </c>
      <c r="CG284">
        <f>IFERROR(MATCH($AP284,$AQ$2:$AQ$134,0)+1,0)</f>
      </c>
      <c r="CH284">
        <f>IFERROR(INDEX($AR$2:$AR$134,MATCH($AP284,$AQ$2:$AQ$134,0)),0)</f>
      </c>
      <c r="CI284">
        <f>IFERROR(LEFT($L284,FIND(" - ",$L284)-1),$L284)</f>
      </c>
      <c r="CL284">
        <f>IF($DG284&gt;=1,INDEX($CJ:$CJ,$DF284+1),"")</f>
      </c>
      <c r="CM284">
        <f>IF($DG284&gt;=2,INDEX($CJ:$CJ,$DF284+2),"")</f>
      </c>
      <c r="CN284">
        <f>IF($DG284&gt;=3,INDEX($CJ:$CJ,$DF284+3),"")</f>
      </c>
      <c r="CO284">
        <f>IF($DG284&gt;=4,INDEX($CJ:$CJ,$DF284+4),"")</f>
      </c>
      <c r="CP284">
        <f>IF($DG284&gt;=5,INDEX($CJ:$CJ,$DF284+5),"")</f>
      </c>
      <c r="CQ284">
        <f>IF($DG284&gt;=6,INDEX($CJ:$CJ,$DF284+6),"")</f>
      </c>
      <c r="CR284">
        <f>IF($DG284&gt;=7,INDEX($CJ:$CJ,$DF284+7),"")</f>
      </c>
      <c r="CS284">
        <f>IF($DG284&gt;=8,INDEX($CJ:$CJ,$DF284+8),"")</f>
      </c>
      <c r="CT284">
        <f>IF($DG284&gt;=9,INDEX($CJ:$CJ,$DF284+9),"")</f>
      </c>
      <c r="CU284">
        <f>IF($DG284&gt;=10,INDEX($CJ:$CJ,$DF284+10),"")</f>
      </c>
      <c r="CV284">
        <f>IF($DG284&gt;=11,INDEX($CJ:$CJ,$DF284+11),"")</f>
      </c>
      <c r="CW284">
        <f>IF($DG284&gt;=12,INDEX($CJ:$CJ,$DF284+12),"")</f>
      </c>
      <c r="CX284">
        <f>IF($DG284&gt;=13,INDEX($CJ:$CJ,$DF284+13),"")</f>
      </c>
      <c r="CY284">
        <f>IF($DG284&gt;=14,INDEX($CJ:$CJ,$DF284+14),"")</f>
      </c>
      <c r="CZ284">
        <f>IF($DG284&gt;=15,INDEX($CJ:$CJ,$DF284+15),"")</f>
      </c>
      <c r="DA284">
        <f>IF($DG284&gt;=16,INDEX($CJ:$CJ,$DF284+16),"")</f>
      </c>
      <c r="DB284">
        <f>IF($DG284&gt;=17,INDEX($CJ:$CJ,$DF284+17),"")</f>
      </c>
      <c r="DC284">
        <f>IF($DG284&gt;=18,INDEX($CJ:$CJ,$DF284+18),"")</f>
      </c>
      <c r="DD284">
        <f>IF($DG284&gt;=19,INDEX($CJ:$CJ,$DF284+19),"")</f>
      </c>
      <c r="DE284">
        <f>IF($DG284&gt;=20,INDEX($CJ:$CJ,$DF284+20),"")</f>
      </c>
      <c r="DF284">
        <f>IFERROR(MATCH($CI284,$CJ$2:$CJ$263,0)+1,0)</f>
      </c>
      <c r="DG284">
        <f>IFERROR(INDEX($CK$2:$CK$263,MATCH($CI284,$CJ$2:$CJ$263,0)),0)</f>
      </c>
      <c r="DH284">
        <f>IFERROR(INDEX($AO:$AO,MATCH($N284,$AN:$AN,0))&amp;"","")</f>
      </c>
      <c r="DL284">
        <f>IF($GO284&gt;=1,INDEX($DI:$DI,$GN284+1),"")</f>
      </c>
      <c r="DM284">
        <f>IF($GO284&gt;=2,INDEX($DI:$DI,$GN284+2),"")</f>
      </c>
      <c r="DN284">
        <f>IF($GO284&gt;=3,INDEX($DI:$DI,$GN284+3),"")</f>
      </c>
      <c r="DO284">
        <f>IF($GO284&gt;=4,INDEX($DI:$DI,$GN284+4),"")</f>
      </c>
      <c r="DP284">
        <f>IF($GO284&gt;=5,INDEX($DI:$DI,$GN284+5),"")</f>
      </c>
      <c r="DQ284">
        <f>IF($GO284&gt;=6,INDEX($DI:$DI,$GN284+6),"")</f>
      </c>
      <c r="DR284">
        <f>IF($GO284&gt;=7,INDEX($DI:$DI,$GN284+7),"")</f>
      </c>
      <c r="DS284">
        <f>IF($GO284&gt;=8,INDEX($DI:$DI,$GN284+8),"")</f>
      </c>
      <c r="DT284">
        <f>IF($GO284&gt;=9,INDEX($DI:$DI,$GN284+9),"")</f>
      </c>
      <c r="DU284">
        <f>IF($GO284&gt;=10,INDEX($DI:$DI,$GN284+10),"")</f>
      </c>
      <c r="DV284">
        <f>IF($GO284&gt;=11,INDEX($DI:$DI,$GN284+11),"")</f>
      </c>
      <c r="DW284">
        <f>IF($GO284&gt;=12,INDEX($DI:$DI,$GN284+12),"")</f>
      </c>
      <c r="DX284">
        <f>IF($GO284&gt;=13,INDEX($DI:$DI,$GN284+13),"")</f>
      </c>
      <c r="DY284">
        <f>IF($GO284&gt;=14,INDEX($DI:$DI,$GN284+14),"")</f>
      </c>
      <c r="DZ284">
        <f>IF($GO284&gt;=15,INDEX($DI:$DI,$GN284+15),"")</f>
      </c>
      <c r="EA284">
        <f>IF($GO284&gt;=16,INDEX($DI:$DI,$GN284+16),"")</f>
      </c>
      <c r="EB284">
        <f>IF($GO284&gt;=17,INDEX($DI:$DI,$GN284+17),"")</f>
      </c>
      <c r="EC284">
        <f>IF($GO284&gt;=18,INDEX($DI:$DI,$GN284+18),"")</f>
      </c>
      <c r="ED284">
        <f>IF($GO284&gt;=19,INDEX($DI:$DI,$GN284+19),"")</f>
      </c>
      <c r="EE284">
        <f>IF($GO284&gt;=20,INDEX($DI:$DI,$GN284+20),"")</f>
      </c>
      <c r="EF284">
        <f>IF($GO284&gt;=21,INDEX($DI:$DI,$GN284+21),"")</f>
      </c>
      <c r="EG284">
        <f>IF($GO284&gt;=22,INDEX($DI:$DI,$GN284+22),"")</f>
      </c>
      <c r="EH284">
        <f>IF($GO284&gt;=23,INDEX($DI:$DI,$GN284+23),"")</f>
      </c>
      <c r="EI284">
        <f>IF($GO284&gt;=24,INDEX($DI:$DI,$GN284+24),"")</f>
      </c>
      <c r="EJ284">
        <f>IF($GO284&gt;=25,INDEX($DI:$DI,$GN284+25),"")</f>
      </c>
      <c r="EK284">
        <f>IF($GO284&gt;=26,INDEX($DI:$DI,$GN284+26),"")</f>
      </c>
      <c r="EL284">
        <f>IF($GO284&gt;=27,INDEX($DI:$DI,$GN284+27),"")</f>
      </c>
      <c r="EM284">
        <f>IF($GO284&gt;=28,INDEX($DI:$DI,$GN284+28),"")</f>
      </c>
      <c r="EN284">
        <f>IF($GO284&gt;=29,INDEX($DI:$DI,$GN284+29),"")</f>
      </c>
      <c r="EO284">
        <f>IF($GO284&gt;=30,INDEX($DI:$DI,$GN284+30),"")</f>
      </c>
      <c r="EP284">
        <f>IF($GO284&gt;=31,INDEX($DI:$DI,$GN284+31),"")</f>
      </c>
      <c r="EQ284">
        <f>IF($GO284&gt;=32,INDEX($DI:$DI,$GN284+32),"")</f>
      </c>
      <c r="ER284">
        <f>IF($GO284&gt;=33,INDEX($DI:$DI,$GN284+33),"")</f>
      </c>
      <c r="ES284">
        <f>IF($GO284&gt;=34,INDEX($DI:$DI,$GN284+34),"")</f>
      </c>
      <c r="ET284">
        <f>IF($GO284&gt;=35,INDEX($DI:$DI,$GN284+35),"")</f>
      </c>
      <c r="EU284">
        <f>IF($GO284&gt;=36,INDEX($DI:$DI,$GN284+36),"")</f>
      </c>
      <c r="EV284">
        <f>IF($GO284&gt;=37,INDEX($DI:$DI,$GN284+37),"")</f>
      </c>
      <c r="EW284">
        <f>IF($GO284&gt;=38,INDEX($DI:$DI,$GN284+38),"")</f>
      </c>
      <c r="EX284">
        <f>IF($GO284&gt;=39,INDEX($DI:$DI,$GN284+39),"")</f>
      </c>
      <c r="EY284">
        <f>IF($GO284&gt;=40,INDEX($DI:$DI,$GN284+40),"")</f>
      </c>
      <c r="EZ284">
        <f>IF($GO284&gt;=1,INDEX($DJ:$DJ,$GN284+1),"")</f>
      </c>
      <c r="FA284">
        <f>IF($GO284&gt;=2,INDEX($DJ:$DJ,$GN284+2),"")</f>
      </c>
      <c r="FB284">
        <f>IF($GO284&gt;=3,INDEX($DJ:$DJ,$GN284+3),"")</f>
      </c>
      <c r="FC284">
        <f>IF($GO284&gt;=4,INDEX($DJ:$DJ,$GN284+4),"")</f>
      </c>
      <c r="FD284">
        <f>IF($GO284&gt;=5,INDEX($DJ:$DJ,$GN284+5),"")</f>
      </c>
      <c r="FE284">
        <f>IF($GO284&gt;=6,INDEX($DJ:$DJ,$GN284+6),"")</f>
      </c>
      <c r="FF284">
        <f>IF($GO284&gt;=7,INDEX($DJ:$DJ,$GN284+7),"")</f>
      </c>
      <c r="FG284">
        <f>IF($GO284&gt;=8,INDEX($DJ:$DJ,$GN284+8),"")</f>
      </c>
      <c r="FH284">
        <f>IF($GO284&gt;=9,INDEX($DJ:$DJ,$GN284+9),"")</f>
      </c>
      <c r="FI284">
        <f>IF($GO284&gt;=10,INDEX($DJ:$DJ,$GN284+10),"")</f>
      </c>
      <c r="FJ284">
        <f>IF($GO284&gt;=11,INDEX($DJ:$DJ,$GN284+11),"")</f>
      </c>
      <c r="FK284">
        <f>IF($GO284&gt;=12,INDEX($DJ:$DJ,$GN284+12),"")</f>
      </c>
      <c r="FL284">
        <f>IF($GO284&gt;=13,INDEX($DJ:$DJ,$GN284+13),"")</f>
      </c>
      <c r="FM284">
        <f>IF($GO284&gt;=14,INDEX($DJ:$DJ,$GN284+14),"")</f>
      </c>
      <c r="FN284">
        <f>IF($GO284&gt;=15,INDEX($DJ:$DJ,$GN284+15),"")</f>
      </c>
      <c r="FO284">
        <f>IF($GO284&gt;=16,INDEX($DJ:$DJ,$GN284+16),"")</f>
      </c>
      <c r="FP284">
        <f>IF($GO284&gt;=17,INDEX($DJ:$DJ,$GN284+17),"")</f>
      </c>
      <c r="FQ284">
        <f>IF($GO284&gt;=18,INDEX($DJ:$DJ,$GN284+18),"")</f>
      </c>
      <c r="FR284">
        <f>IF($GO284&gt;=19,INDEX($DJ:$DJ,$GN284+19),"")</f>
      </c>
      <c r="FS284">
        <f>IF($GO284&gt;=20,INDEX($DJ:$DJ,$GN284+20),"")</f>
      </c>
      <c r="FT284">
        <f>IF($GO284&gt;=21,INDEX($DJ:$DJ,$GN284+21),"")</f>
      </c>
      <c r="FU284">
        <f>IF($GO284&gt;=22,INDEX($DJ:$DJ,$GN284+22),"")</f>
      </c>
      <c r="FV284">
        <f>IF($GO284&gt;=23,INDEX($DJ:$DJ,$GN284+23),"")</f>
      </c>
      <c r="FW284">
        <f>IF($GO284&gt;=24,INDEX($DJ:$DJ,$GN284+24),"")</f>
      </c>
      <c r="FX284">
        <f>IF($GO284&gt;=25,INDEX($DJ:$DJ,$GN284+25),"")</f>
      </c>
      <c r="FY284">
        <f>IF($GO284&gt;=26,INDEX($DJ:$DJ,$GN284+26),"")</f>
      </c>
      <c r="FZ284">
        <f>IF($GO284&gt;=27,INDEX($DJ:$DJ,$GN284+27),"")</f>
      </c>
      <c r="GA284">
        <f>IF($GO284&gt;=28,INDEX($DJ:$DJ,$GN284+28),"")</f>
      </c>
      <c r="GB284">
        <f>IF($GO284&gt;=29,INDEX($DJ:$DJ,$GN284+29),"")</f>
      </c>
      <c r="GC284">
        <f>IF($GO284&gt;=30,INDEX($DJ:$DJ,$GN284+30),"")</f>
      </c>
      <c r="GD284">
        <f>IF($GO284&gt;=31,INDEX($DJ:$DJ,$GN284+31),"")</f>
      </c>
      <c r="GE284">
        <f>IF($GO284&gt;=32,INDEX($DJ:$DJ,$GN284+32),"")</f>
      </c>
      <c r="GF284">
        <f>IF($GO284&gt;=33,INDEX($DJ:$DJ,$GN284+33),"")</f>
      </c>
      <c r="GG284">
        <f>IF($GO284&gt;=34,INDEX($DJ:$DJ,$GN284+34),"")</f>
      </c>
      <c r="GH284">
        <f>IF($GO284&gt;=35,INDEX($DJ:$DJ,$GN284+35),"")</f>
      </c>
      <c r="GI284">
        <f>IF($GO284&gt;=36,INDEX($DJ:$DJ,$GN284+36),"")</f>
      </c>
      <c r="GJ284">
        <f>IF($GO284&gt;=37,INDEX($DJ:$DJ,$GN284+37),"")</f>
      </c>
      <c r="GK284">
        <f>IF($GO284&gt;=38,INDEX($DJ:$DJ,$GN284+38),"")</f>
      </c>
      <c r="GL284">
        <f>IF($GO284&gt;=39,INDEX($DJ:$DJ,$GN284+39),"")</f>
      </c>
      <c r="GM284">
        <f>IF($GO284&gt;=40,INDEX($DJ:$DJ,$GN284+40),"")</f>
      </c>
      <c r="GN284">
        <f>IFERROR(MATCH($DH284,$DI$2:$DI$148,0)+1,0)</f>
      </c>
      <c r="GO284">
        <f>IFERROR(INDEX($DK$2:$DK$148,MATCH($DH284,$DI$2:$DI$148,0)),0)</f>
      </c>
      <c r="GP284">
        <f>IFERROR(MATCH($Y284,$DL$284:$EY$284,0),0)</f>
      </c>
      <c r="GQ284">
        <f>IF($GP284&gt;0,INDEX($EZ$284:$GM$284,$GP284),"")</f>
      </c>
      <c r="GR284" t="s">
        <v>292</v>
      </c>
      <c r="GS284">
        <v>1</v>
      </c>
      <c r="GT284">
        <f>IF($JC284&gt;=1,INDEX($GR:$GR,$JB284+1),"")</f>
      </c>
      <c r="GU284">
        <f>IF($JC284&gt;=2,INDEX($GR:$GR,$JB284+2),"")</f>
      </c>
      <c r="GV284">
        <f>IF($JC284&gt;=3,INDEX($GR:$GR,$JB284+3),"")</f>
      </c>
      <c r="GW284">
        <f>IF($JC284&gt;=4,INDEX($GR:$GR,$JB284+4),"")</f>
      </c>
      <c r="GX284">
        <f>IF($JC284&gt;=5,INDEX($GR:$GR,$JB284+5),"")</f>
      </c>
      <c r="GY284">
        <f>IF($JC284&gt;=6,INDEX($GR:$GR,$JB284+6),"")</f>
      </c>
      <c r="GZ284">
        <f>IF($JC284&gt;=7,INDEX($GR:$GR,$JB284+7),"")</f>
      </c>
      <c r="HA284">
        <f>IF($JC284&gt;=8,INDEX($GR:$GR,$JB284+8),"")</f>
      </c>
      <c r="HB284">
        <f>IF($JC284&gt;=9,INDEX($GR:$GR,$JB284+9),"")</f>
      </c>
      <c r="HC284">
        <f>IF($JC284&gt;=10,INDEX($GR:$GR,$JB284+10),"")</f>
      </c>
      <c r="HD284">
        <f>IF($JC284&gt;=11,INDEX($GR:$GR,$JB284+11),"")</f>
      </c>
      <c r="HE284">
        <f>IF($JC284&gt;=12,INDEX($GR:$GR,$JB284+12),"")</f>
      </c>
      <c r="HF284">
        <f>IF($JC284&gt;=13,INDEX($GR:$GR,$JB284+13),"")</f>
      </c>
      <c r="HG284">
        <f>IF($JC284&gt;=14,INDEX($GR:$GR,$JB284+14),"")</f>
      </c>
      <c r="HH284">
        <f>IF($JC284&gt;=15,INDEX($GR:$GR,$JB284+15),"")</f>
      </c>
      <c r="HI284">
        <f>IF($JC284&gt;=16,INDEX($GR:$GR,$JB284+16),"")</f>
      </c>
      <c r="HJ284">
        <f>IF($JC284&gt;=17,INDEX($GR:$GR,$JB284+17),"")</f>
      </c>
      <c r="HK284">
        <f>IF($JC284&gt;=18,INDEX($GR:$GR,$JB284+18),"")</f>
      </c>
      <c r="HL284">
        <f>IF($JC284&gt;=19,INDEX($GR:$GR,$JB284+19),"")</f>
      </c>
      <c r="HM284">
        <f>IF($JC284&gt;=20,INDEX($GR:$GR,$JB284+20),"")</f>
      </c>
      <c r="HN284">
        <f>IF($JC284&gt;=21,INDEX($GR:$GR,$JB284+21),"")</f>
      </c>
      <c r="HO284">
        <f>IF($JC284&gt;=22,INDEX($GR:$GR,$JB284+22),"")</f>
      </c>
      <c r="HP284">
        <f>IF($JC284&gt;=23,INDEX($GR:$GR,$JB284+23),"")</f>
      </c>
      <c r="HQ284">
        <f>IF($JC284&gt;=24,INDEX($GR:$GR,$JB284+24),"")</f>
      </c>
      <c r="HR284">
        <f>IF($JC284&gt;=25,INDEX($GR:$GR,$JB284+25),"")</f>
      </c>
      <c r="HS284">
        <f>IF($JC284&gt;=26,INDEX($GR:$GR,$JB284+26),"")</f>
      </c>
      <c r="HT284">
        <f>IF($JC284&gt;=27,INDEX($GR:$GR,$JB284+27),"")</f>
      </c>
      <c r="HU284">
        <f>IF($JC284&gt;=28,INDEX($GR:$GR,$JB284+28),"")</f>
      </c>
      <c r="HV284">
        <f>IF($JC284&gt;=29,INDEX($GR:$GR,$JB284+29),"")</f>
      </c>
      <c r="HW284">
        <f>IF($JC284&gt;=30,INDEX($GR:$GR,$JB284+30),"")</f>
      </c>
      <c r="HX284">
        <f>IF($JC284&gt;=31,INDEX($GR:$GR,$JB284+31),"")</f>
      </c>
      <c r="HY284">
        <f>IF($JC284&gt;=32,INDEX($GR:$GR,$JB284+32),"")</f>
      </c>
      <c r="HZ284">
        <f>IF($JC284&gt;=33,INDEX($GR:$GR,$JB284+33),"")</f>
      </c>
      <c r="IA284">
        <f>IF($JC284&gt;=34,INDEX($GR:$GR,$JB284+34),"")</f>
      </c>
      <c r="IB284">
        <f>IF($JC284&gt;=35,INDEX($GR:$GR,$JB284+35),"")</f>
      </c>
      <c r="IC284">
        <f>IF($JC284&gt;=36,INDEX($GR:$GR,$JB284+36),"")</f>
      </c>
      <c r="ID284">
        <f>IF($JC284&gt;=37,INDEX($GR:$GR,$JB284+37),"")</f>
      </c>
      <c r="IE284">
        <f>IF($JC284&gt;=38,INDEX($GR:$GR,$JB284+38),"")</f>
      </c>
      <c r="IF284">
        <f>IF($JC284&gt;=39,INDEX($GR:$GR,$JB284+39),"")</f>
      </c>
      <c r="IG284">
        <f>IF($JC284&gt;=40,INDEX($GR:$GR,$JB284+40),"")</f>
      </c>
      <c r="IH284">
        <f>IF($JC284&gt;=41,INDEX($GR:$GR,$JB284+41),"")</f>
      </c>
      <c r="II284">
        <f>IF($JC284&gt;=42,INDEX($GR:$GR,$JB284+42),"")</f>
      </c>
      <c r="IJ284">
        <f>IF($JC284&gt;=43,INDEX($GR:$GR,$JB284+43),"")</f>
      </c>
      <c r="IK284">
        <f>IF($JC284&gt;=44,INDEX($GR:$GR,$JB284+44),"")</f>
      </c>
      <c r="IL284">
        <f>IF($JC284&gt;=45,INDEX($GR:$GR,$JB284+45),"")</f>
      </c>
      <c r="IM284">
        <f>IF($JC284&gt;=46,INDEX($GR:$GR,$JB284+46),"")</f>
      </c>
      <c r="IN284">
        <f>IF($JC284&gt;=47,INDEX($GR:$GR,$JB284+47),"")</f>
      </c>
      <c r="IO284">
        <f>IF($JC284&gt;=48,INDEX($GR:$GR,$JB284+48),"")</f>
      </c>
      <c r="IP284">
        <f>IF($JC284&gt;=49,INDEX($GR:$GR,$JB284+49),"")</f>
      </c>
      <c r="IQ284">
        <f>IF($JC284&gt;=50,INDEX($GR:$GR,$JB284+50),"")</f>
      </c>
      <c r="IR284">
        <f>IF($JC284&gt;=51,INDEX($GR:$GR,$JB284+51),"")</f>
      </c>
      <c r="IS284">
        <f>IF($JC284&gt;=52,INDEX($GR:$GR,$JB284+52),"")</f>
      </c>
      <c r="IT284">
        <f>IF($JC284&gt;=53,INDEX($GR:$GR,$JB284+53),"")</f>
      </c>
      <c r="IU284">
        <f>IF($JC284&gt;=54,INDEX($GR:$GR,$JB284+54),"")</f>
      </c>
      <c r="IV284">
        <f>IF($JC284&gt;=55,INDEX($GR:$GR,$JB284+55),"")</f>
      </c>
      <c r="IW284">
        <f>IF($JC284&gt;=56,INDEX($GR:$GR,$JB284+56),"")</f>
      </c>
      <c r="IX284">
        <f>IF($JC284&gt;=57,INDEX($GR:$GR,$JB284+57),"")</f>
      </c>
      <c r="IY284">
        <f>IF($JC284&gt;=58,INDEX($GR:$GR,$JB284+58),"")</f>
      </c>
      <c r="IZ284">
        <f>IF($JC284&gt;=59,INDEX($GR:$GR,$JB284+59),"")</f>
      </c>
      <c r="JA284">
        <f>IF($JC284&gt;=60,INDEX($GR:$GR,$JB284+60),"")</f>
      </c>
      <c r="JB284">
        <f>IFERROR(MATCH($GQ284,$GR$2:$GR$324,0)+1,0)</f>
      </c>
      <c r="JC284">
        <f>IFERROR(INDEX($GS$2:$GS$324,MATCH($GQ284,$GR$2:$GR$324,0)),0)</f>
      </c>
      <c r="JD284" t="s">
        <v>40</v>
      </c>
      <c r="JE284" t="s">
        <v>40</v>
      </c>
    </row>
    <row r="285" spans="1:265" x14ac:dyDescent="0.25">
      <c r="Q285">
        <f>IF(OR($T285="",$P285=""),"",IFERROR($T285/$P285,0))</f>
      </c>
      <c r="R285">
        <f>IF($T285="","",
SUM($S285,$U285,$Z285,$V285,$X285)*
(1-IF($AA285="",0,VALUE($AA285)/100)))</f>
      </c>
      <c r="S285">
        <f>IF($T285="","",$T285)</f>
      </c>
      <c r="U285">
        <f>IF($T285="","",
IF($N285="","",
IF(ISNUMBER(SEARCH("exempt",LOWER($N285))),0,
$T285*(VALUE(SUBSTITUTE($N285,"%",""))/100))))</f>
      </c>
      <c r="AB285">
        <f>IFERROR(IF(FIND(" - ",$K285)&gt;0,MID($K285,FIND(" - ",$K285)+3,LEN($K285)),""),"")</f>
      </c>
      <c r="AK285" t="s">
        <v>865</v>
      </c>
      <c r="AP285">
        <f>IFERROR(LEFT($K285,FIND(" - ",$K285)-1),$K285)</f>
      </c>
      <c r="AS285">
        <f>IF($CH285&gt;=1,INDEX($AQ:$AQ,$CG285+1),"")</f>
      </c>
      <c r="AT285">
        <f>IF($CH285&gt;=2,INDEX($AQ:$AQ,$CG285+2),"")</f>
      </c>
      <c r="AU285">
        <f>IF($CH285&gt;=3,INDEX($AQ:$AQ,$CG285+3),"")</f>
      </c>
      <c r="AV285">
        <f>IF($CH285&gt;=4,INDEX($AQ:$AQ,$CG285+4),"")</f>
      </c>
      <c r="AW285">
        <f>IF($CH285&gt;=5,INDEX($AQ:$AQ,$CG285+5),"")</f>
      </c>
      <c r="AX285">
        <f>IF($CH285&gt;=6,INDEX($AQ:$AQ,$CG285+6),"")</f>
      </c>
      <c r="AY285">
        <f>IF($CH285&gt;=7,INDEX($AQ:$AQ,$CG285+7),"")</f>
      </c>
      <c r="AZ285">
        <f>IF($CH285&gt;=8,INDEX($AQ:$AQ,$CG285+8),"")</f>
      </c>
      <c r="BA285">
        <f>IF($CH285&gt;=9,INDEX($AQ:$AQ,$CG285+9),"")</f>
      </c>
      <c r="BB285">
        <f>IF($CH285&gt;=10,INDEX($AQ:$AQ,$CG285+10),"")</f>
      </c>
      <c r="BC285">
        <f>IF($CH285&gt;=11,INDEX($AQ:$AQ,$CG285+11),"")</f>
      </c>
      <c r="BD285">
        <f>IF($CH285&gt;=12,INDEX($AQ:$AQ,$CG285+12),"")</f>
      </c>
      <c r="BE285">
        <f>IF($CH285&gt;=13,INDEX($AQ:$AQ,$CG285+13),"")</f>
      </c>
      <c r="BF285">
        <f>IF($CH285&gt;=14,INDEX($AQ:$AQ,$CG285+14),"")</f>
      </c>
      <c r="BG285">
        <f>IF($CH285&gt;=15,INDEX($AQ:$AQ,$CG285+15),"")</f>
      </c>
      <c r="BH285">
        <f>IF($CH285&gt;=16,INDEX($AQ:$AQ,$CG285+16),"")</f>
      </c>
      <c r="BI285">
        <f>IF($CH285&gt;=17,INDEX($AQ:$AQ,$CG285+17),"")</f>
      </c>
      <c r="BJ285">
        <f>IF($CH285&gt;=18,INDEX($AQ:$AQ,$CG285+18),"")</f>
      </c>
      <c r="BK285">
        <f>IF($CH285&gt;=19,INDEX($AQ:$AQ,$CG285+19),"")</f>
      </c>
      <c r="BL285">
        <f>IF($CH285&gt;=20,INDEX($AQ:$AQ,$CG285+20),"")</f>
      </c>
      <c r="BM285">
        <f>IF($CH285&gt;=21,INDEX($AQ:$AQ,$CG285+21),"")</f>
      </c>
      <c r="BN285">
        <f>IF($CH285&gt;=22,INDEX($AQ:$AQ,$CG285+22),"")</f>
      </c>
      <c r="BO285">
        <f>IF($CH285&gt;=23,INDEX($AQ:$AQ,$CG285+23),"")</f>
      </c>
      <c r="BP285">
        <f>IF($CH285&gt;=24,INDEX($AQ:$AQ,$CG285+24),"")</f>
      </c>
      <c r="BQ285">
        <f>IF($CH285&gt;=25,INDEX($AQ:$AQ,$CG285+25),"")</f>
      </c>
      <c r="BR285">
        <f>IF($CH285&gt;=26,INDEX($AQ:$AQ,$CG285+26),"")</f>
      </c>
      <c r="BS285">
        <f>IF($CH285&gt;=27,INDEX($AQ:$AQ,$CG285+27),"")</f>
      </c>
      <c r="BT285">
        <f>IF($CH285&gt;=28,INDEX($AQ:$AQ,$CG285+28),"")</f>
      </c>
      <c r="BU285">
        <f>IF($CH285&gt;=29,INDEX($AQ:$AQ,$CG285+29),"")</f>
      </c>
      <c r="BV285">
        <f>IF($CH285&gt;=30,INDEX($AQ:$AQ,$CG285+30),"")</f>
      </c>
      <c r="BW285">
        <f>IF($CH285&gt;=31,INDEX($AQ:$AQ,$CG285+31),"")</f>
      </c>
      <c r="BX285">
        <f>IF($CH285&gt;=32,INDEX($AQ:$AQ,$CG285+32),"")</f>
      </c>
      <c r="BY285">
        <f>IF($CH285&gt;=33,INDEX($AQ:$AQ,$CG285+33),"")</f>
      </c>
      <c r="BZ285">
        <f>IF($CH285&gt;=34,INDEX($AQ:$AQ,$CG285+34),"")</f>
      </c>
      <c r="CA285">
        <f>IF($CH285&gt;=35,INDEX($AQ:$AQ,$CG285+35),"")</f>
      </c>
      <c r="CB285">
        <f>IF($CH285&gt;=36,INDEX($AQ:$AQ,$CG285+36),"")</f>
      </c>
      <c r="CC285">
        <f>IF($CH285&gt;=37,INDEX($AQ:$AQ,$CG285+37),"")</f>
      </c>
      <c r="CD285">
        <f>IF($CH285&gt;=38,INDEX($AQ:$AQ,$CG285+38),"")</f>
      </c>
      <c r="CE285">
        <f>IF($CH285&gt;=39,INDEX($AQ:$AQ,$CG285+39),"")</f>
      </c>
      <c r="CF285">
        <f>IF($CH285&gt;=40,INDEX($AQ:$AQ,$CG285+40),"")</f>
      </c>
      <c r="CG285">
        <f>IFERROR(MATCH($AP285,$AQ$2:$AQ$134,0)+1,0)</f>
      </c>
      <c r="CH285">
        <f>IFERROR(INDEX($AR$2:$AR$134,MATCH($AP285,$AQ$2:$AQ$134,0)),0)</f>
      </c>
      <c r="CI285">
        <f>IFERROR(LEFT($L285,FIND(" - ",$L285)-1),$L285)</f>
      </c>
      <c r="CL285">
        <f>IF($DG285&gt;=1,INDEX($CJ:$CJ,$DF285+1),"")</f>
      </c>
      <c r="CM285">
        <f>IF($DG285&gt;=2,INDEX($CJ:$CJ,$DF285+2),"")</f>
      </c>
      <c r="CN285">
        <f>IF($DG285&gt;=3,INDEX($CJ:$CJ,$DF285+3),"")</f>
      </c>
      <c r="CO285">
        <f>IF($DG285&gt;=4,INDEX($CJ:$CJ,$DF285+4),"")</f>
      </c>
      <c r="CP285">
        <f>IF($DG285&gt;=5,INDEX($CJ:$CJ,$DF285+5),"")</f>
      </c>
      <c r="CQ285">
        <f>IF($DG285&gt;=6,INDEX($CJ:$CJ,$DF285+6),"")</f>
      </c>
      <c r="CR285">
        <f>IF($DG285&gt;=7,INDEX($CJ:$CJ,$DF285+7),"")</f>
      </c>
      <c r="CS285">
        <f>IF($DG285&gt;=8,INDEX($CJ:$CJ,$DF285+8),"")</f>
      </c>
      <c r="CT285">
        <f>IF($DG285&gt;=9,INDEX($CJ:$CJ,$DF285+9),"")</f>
      </c>
      <c r="CU285">
        <f>IF($DG285&gt;=10,INDEX($CJ:$CJ,$DF285+10),"")</f>
      </c>
      <c r="CV285">
        <f>IF($DG285&gt;=11,INDEX($CJ:$CJ,$DF285+11),"")</f>
      </c>
      <c r="CW285">
        <f>IF($DG285&gt;=12,INDEX($CJ:$CJ,$DF285+12),"")</f>
      </c>
      <c r="CX285">
        <f>IF($DG285&gt;=13,INDEX($CJ:$CJ,$DF285+13),"")</f>
      </c>
      <c r="CY285">
        <f>IF($DG285&gt;=14,INDEX($CJ:$CJ,$DF285+14),"")</f>
      </c>
      <c r="CZ285">
        <f>IF($DG285&gt;=15,INDEX($CJ:$CJ,$DF285+15),"")</f>
      </c>
      <c r="DA285">
        <f>IF($DG285&gt;=16,INDEX($CJ:$CJ,$DF285+16),"")</f>
      </c>
      <c r="DB285">
        <f>IF($DG285&gt;=17,INDEX($CJ:$CJ,$DF285+17),"")</f>
      </c>
      <c r="DC285">
        <f>IF($DG285&gt;=18,INDEX($CJ:$CJ,$DF285+18),"")</f>
      </c>
      <c r="DD285">
        <f>IF($DG285&gt;=19,INDEX($CJ:$CJ,$DF285+19),"")</f>
      </c>
      <c r="DE285">
        <f>IF($DG285&gt;=20,INDEX($CJ:$CJ,$DF285+20),"")</f>
      </c>
      <c r="DF285">
        <f>IFERROR(MATCH($CI285,$CJ$2:$CJ$263,0)+1,0)</f>
      </c>
      <c r="DG285">
        <f>IFERROR(INDEX($CK$2:$CK$263,MATCH($CI285,$CJ$2:$CJ$263,0)),0)</f>
      </c>
      <c r="DH285">
        <f>IFERROR(INDEX($AO:$AO,MATCH($N285,$AN:$AN,0))&amp;"","")</f>
      </c>
      <c r="DL285">
        <f>IF($GO285&gt;=1,INDEX($DI:$DI,$GN285+1),"")</f>
      </c>
      <c r="DM285">
        <f>IF($GO285&gt;=2,INDEX($DI:$DI,$GN285+2),"")</f>
      </c>
      <c r="DN285">
        <f>IF($GO285&gt;=3,INDEX($DI:$DI,$GN285+3),"")</f>
      </c>
      <c r="DO285">
        <f>IF($GO285&gt;=4,INDEX($DI:$DI,$GN285+4),"")</f>
      </c>
      <c r="DP285">
        <f>IF($GO285&gt;=5,INDEX($DI:$DI,$GN285+5),"")</f>
      </c>
      <c r="DQ285">
        <f>IF($GO285&gt;=6,INDEX($DI:$DI,$GN285+6),"")</f>
      </c>
      <c r="DR285">
        <f>IF($GO285&gt;=7,INDEX($DI:$DI,$GN285+7),"")</f>
      </c>
      <c r="DS285">
        <f>IF($GO285&gt;=8,INDEX($DI:$DI,$GN285+8),"")</f>
      </c>
      <c r="DT285">
        <f>IF($GO285&gt;=9,INDEX($DI:$DI,$GN285+9),"")</f>
      </c>
      <c r="DU285">
        <f>IF($GO285&gt;=10,INDEX($DI:$DI,$GN285+10),"")</f>
      </c>
      <c r="DV285">
        <f>IF($GO285&gt;=11,INDEX($DI:$DI,$GN285+11),"")</f>
      </c>
      <c r="DW285">
        <f>IF($GO285&gt;=12,INDEX($DI:$DI,$GN285+12),"")</f>
      </c>
      <c r="DX285">
        <f>IF($GO285&gt;=13,INDEX($DI:$DI,$GN285+13),"")</f>
      </c>
      <c r="DY285">
        <f>IF($GO285&gt;=14,INDEX($DI:$DI,$GN285+14),"")</f>
      </c>
      <c r="DZ285">
        <f>IF($GO285&gt;=15,INDEX($DI:$DI,$GN285+15),"")</f>
      </c>
      <c r="EA285">
        <f>IF($GO285&gt;=16,INDEX($DI:$DI,$GN285+16),"")</f>
      </c>
      <c r="EB285">
        <f>IF($GO285&gt;=17,INDEX($DI:$DI,$GN285+17),"")</f>
      </c>
      <c r="EC285">
        <f>IF($GO285&gt;=18,INDEX($DI:$DI,$GN285+18),"")</f>
      </c>
      <c r="ED285">
        <f>IF($GO285&gt;=19,INDEX($DI:$DI,$GN285+19),"")</f>
      </c>
      <c r="EE285">
        <f>IF($GO285&gt;=20,INDEX($DI:$DI,$GN285+20),"")</f>
      </c>
      <c r="EF285">
        <f>IF($GO285&gt;=21,INDEX($DI:$DI,$GN285+21),"")</f>
      </c>
      <c r="EG285">
        <f>IF($GO285&gt;=22,INDEX($DI:$DI,$GN285+22),"")</f>
      </c>
      <c r="EH285">
        <f>IF($GO285&gt;=23,INDEX($DI:$DI,$GN285+23),"")</f>
      </c>
      <c r="EI285">
        <f>IF($GO285&gt;=24,INDEX($DI:$DI,$GN285+24),"")</f>
      </c>
      <c r="EJ285">
        <f>IF($GO285&gt;=25,INDEX($DI:$DI,$GN285+25),"")</f>
      </c>
      <c r="EK285">
        <f>IF($GO285&gt;=26,INDEX($DI:$DI,$GN285+26),"")</f>
      </c>
      <c r="EL285">
        <f>IF($GO285&gt;=27,INDEX($DI:$DI,$GN285+27),"")</f>
      </c>
      <c r="EM285">
        <f>IF($GO285&gt;=28,INDEX($DI:$DI,$GN285+28),"")</f>
      </c>
      <c r="EN285">
        <f>IF($GO285&gt;=29,INDEX($DI:$DI,$GN285+29),"")</f>
      </c>
      <c r="EO285">
        <f>IF($GO285&gt;=30,INDEX($DI:$DI,$GN285+30),"")</f>
      </c>
      <c r="EP285">
        <f>IF($GO285&gt;=31,INDEX($DI:$DI,$GN285+31),"")</f>
      </c>
      <c r="EQ285">
        <f>IF($GO285&gt;=32,INDEX($DI:$DI,$GN285+32),"")</f>
      </c>
      <c r="ER285">
        <f>IF($GO285&gt;=33,INDEX($DI:$DI,$GN285+33),"")</f>
      </c>
      <c r="ES285">
        <f>IF($GO285&gt;=34,INDEX($DI:$DI,$GN285+34),"")</f>
      </c>
      <c r="ET285">
        <f>IF($GO285&gt;=35,INDEX($DI:$DI,$GN285+35),"")</f>
      </c>
      <c r="EU285">
        <f>IF($GO285&gt;=36,INDEX($DI:$DI,$GN285+36),"")</f>
      </c>
      <c r="EV285">
        <f>IF($GO285&gt;=37,INDEX($DI:$DI,$GN285+37),"")</f>
      </c>
      <c r="EW285">
        <f>IF($GO285&gt;=38,INDEX($DI:$DI,$GN285+38),"")</f>
      </c>
      <c r="EX285">
        <f>IF($GO285&gt;=39,INDEX($DI:$DI,$GN285+39),"")</f>
      </c>
      <c r="EY285">
        <f>IF($GO285&gt;=40,INDEX($DI:$DI,$GN285+40),"")</f>
      </c>
      <c r="EZ285">
        <f>IF($GO285&gt;=1,INDEX($DJ:$DJ,$GN285+1),"")</f>
      </c>
      <c r="FA285">
        <f>IF($GO285&gt;=2,INDEX($DJ:$DJ,$GN285+2),"")</f>
      </c>
      <c r="FB285">
        <f>IF($GO285&gt;=3,INDEX($DJ:$DJ,$GN285+3),"")</f>
      </c>
      <c r="FC285">
        <f>IF($GO285&gt;=4,INDEX($DJ:$DJ,$GN285+4),"")</f>
      </c>
      <c r="FD285">
        <f>IF($GO285&gt;=5,INDEX($DJ:$DJ,$GN285+5),"")</f>
      </c>
      <c r="FE285">
        <f>IF($GO285&gt;=6,INDEX($DJ:$DJ,$GN285+6),"")</f>
      </c>
      <c r="FF285">
        <f>IF($GO285&gt;=7,INDEX($DJ:$DJ,$GN285+7),"")</f>
      </c>
      <c r="FG285">
        <f>IF($GO285&gt;=8,INDEX($DJ:$DJ,$GN285+8),"")</f>
      </c>
      <c r="FH285">
        <f>IF($GO285&gt;=9,INDEX($DJ:$DJ,$GN285+9),"")</f>
      </c>
      <c r="FI285">
        <f>IF($GO285&gt;=10,INDEX($DJ:$DJ,$GN285+10),"")</f>
      </c>
      <c r="FJ285">
        <f>IF($GO285&gt;=11,INDEX($DJ:$DJ,$GN285+11),"")</f>
      </c>
      <c r="FK285">
        <f>IF($GO285&gt;=12,INDEX($DJ:$DJ,$GN285+12),"")</f>
      </c>
      <c r="FL285">
        <f>IF($GO285&gt;=13,INDEX($DJ:$DJ,$GN285+13),"")</f>
      </c>
      <c r="FM285">
        <f>IF($GO285&gt;=14,INDEX($DJ:$DJ,$GN285+14),"")</f>
      </c>
      <c r="FN285">
        <f>IF($GO285&gt;=15,INDEX($DJ:$DJ,$GN285+15),"")</f>
      </c>
      <c r="FO285">
        <f>IF($GO285&gt;=16,INDEX($DJ:$DJ,$GN285+16),"")</f>
      </c>
      <c r="FP285">
        <f>IF($GO285&gt;=17,INDEX($DJ:$DJ,$GN285+17),"")</f>
      </c>
      <c r="FQ285">
        <f>IF($GO285&gt;=18,INDEX($DJ:$DJ,$GN285+18),"")</f>
      </c>
      <c r="FR285">
        <f>IF($GO285&gt;=19,INDEX($DJ:$DJ,$GN285+19),"")</f>
      </c>
      <c r="FS285">
        <f>IF($GO285&gt;=20,INDEX($DJ:$DJ,$GN285+20),"")</f>
      </c>
      <c r="FT285">
        <f>IF($GO285&gt;=21,INDEX($DJ:$DJ,$GN285+21),"")</f>
      </c>
      <c r="FU285">
        <f>IF($GO285&gt;=22,INDEX($DJ:$DJ,$GN285+22),"")</f>
      </c>
      <c r="FV285">
        <f>IF($GO285&gt;=23,INDEX($DJ:$DJ,$GN285+23),"")</f>
      </c>
      <c r="FW285">
        <f>IF($GO285&gt;=24,INDEX($DJ:$DJ,$GN285+24),"")</f>
      </c>
      <c r="FX285">
        <f>IF($GO285&gt;=25,INDEX($DJ:$DJ,$GN285+25),"")</f>
      </c>
      <c r="FY285">
        <f>IF($GO285&gt;=26,INDEX($DJ:$DJ,$GN285+26),"")</f>
      </c>
      <c r="FZ285">
        <f>IF($GO285&gt;=27,INDEX($DJ:$DJ,$GN285+27),"")</f>
      </c>
      <c r="GA285">
        <f>IF($GO285&gt;=28,INDEX($DJ:$DJ,$GN285+28),"")</f>
      </c>
      <c r="GB285">
        <f>IF($GO285&gt;=29,INDEX($DJ:$DJ,$GN285+29),"")</f>
      </c>
      <c r="GC285">
        <f>IF($GO285&gt;=30,INDEX($DJ:$DJ,$GN285+30),"")</f>
      </c>
      <c r="GD285">
        <f>IF($GO285&gt;=31,INDEX($DJ:$DJ,$GN285+31),"")</f>
      </c>
      <c r="GE285">
        <f>IF($GO285&gt;=32,INDEX($DJ:$DJ,$GN285+32),"")</f>
      </c>
      <c r="GF285">
        <f>IF($GO285&gt;=33,INDEX($DJ:$DJ,$GN285+33),"")</f>
      </c>
      <c r="GG285">
        <f>IF($GO285&gt;=34,INDEX($DJ:$DJ,$GN285+34),"")</f>
      </c>
      <c r="GH285">
        <f>IF($GO285&gt;=35,INDEX($DJ:$DJ,$GN285+35),"")</f>
      </c>
      <c r="GI285">
        <f>IF($GO285&gt;=36,INDEX($DJ:$DJ,$GN285+36),"")</f>
      </c>
      <c r="GJ285">
        <f>IF($GO285&gt;=37,INDEX($DJ:$DJ,$GN285+37),"")</f>
      </c>
      <c r="GK285">
        <f>IF($GO285&gt;=38,INDEX($DJ:$DJ,$GN285+38),"")</f>
      </c>
      <c r="GL285">
        <f>IF($GO285&gt;=39,INDEX($DJ:$DJ,$GN285+39),"")</f>
      </c>
      <c r="GM285">
        <f>IF($GO285&gt;=40,INDEX($DJ:$DJ,$GN285+40),"")</f>
      </c>
      <c r="GN285">
        <f>IFERROR(MATCH($DH285,$DI$2:$DI$148,0)+1,0)</f>
      </c>
      <c r="GO285">
        <f>IFERROR(INDEX($DK$2:$DK$148,MATCH($DH285,$DI$2:$DI$148,0)),0)</f>
      </c>
      <c r="GP285">
        <f>IFERROR(MATCH($Y285,$DL$285:$EY$285,0),0)</f>
      </c>
      <c r="GQ285">
        <f>IF($GP285&gt;0,INDEX($EZ$285:$GM$285,$GP285),"")</f>
      </c>
      <c r="GR285" t="s">
        <v>73</v>
      </c>
      <c r="GT285">
        <f>IF($JC285&gt;=1,INDEX($GR:$GR,$JB285+1),"")</f>
      </c>
      <c r="GU285">
        <f>IF($JC285&gt;=2,INDEX($GR:$GR,$JB285+2),"")</f>
      </c>
      <c r="GV285">
        <f>IF($JC285&gt;=3,INDEX($GR:$GR,$JB285+3),"")</f>
      </c>
      <c r="GW285">
        <f>IF($JC285&gt;=4,INDEX($GR:$GR,$JB285+4),"")</f>
      </c>
      <c r="GX285">
        <f>IF($JC285&gt;=5,INDEX($GR:$GR,$JB285+5),"")</f>
      </c>
      <c r="GY285">
        <f>IF($JC285&gt;=6,INDEX($GR:$GR,$JB285+6),"")</f>
      </c>
      <c r="GZ285">
        <f>IF($JC285&gt;=7,INDEX($GR:$GR,$JB285+7),"")</f>
      </c>
      <c r="HA285">
        <f>IF($JC285&gt;=8,INDEX($GR:$GR,$JB285+8),"")</f>
      </c>
      <c r="HB285">
        <f>IF($JC285&gt;=9,INDEX($GR:$GR,$JB285+9),"")</f>
      </c>
      <c r="HC285">
        <f>IF($JC285&gt;=10,INDEX($GR:$GR,$JB285+10),"")</f>
      </c>
      <c r="HD285">
        <f>IF($JC285&gt;=11,INDEX($GR:$GR,$JB285+11),"")</f>
      </c>
      <c r="HE285">
        <f>IF($JC285&gt;=12,INDEX($GR:$GR,$JB285+12),"")</f>
      </c>
      <c r="HF285">
        <f>IF($JC285&gt;=13,INDEX($GR:$GR,$JB285+13),"")</f>
      </c>
      <c r="HG285">
        <f>IF($JC285&gt;=14,INDEX($GR:$GR,$JB285+14),"")</f>
      </c>
      <c r="HH285">
        <f>IF($JC285&gt;=15,INDEX($GR:$GR,$JB285+15),"")</f>
      </c>
      <c r="HI285">
        <f>IF($JC285&gt;=16,INDEX($GR:$GR,$JB285+16),"")</f>
      </c>
      <c r="HJ285">
        <f>IF($JC285&gt;=17,INDEX($GR:$GR,$JB285+17),"")</f>
      </c>
      <c r="HK285">
        <f>IF($JC285&gt;=18,INDEX($GR:$GR,$JB285+18),"")</f>
      </c>
      <c r="HL285">
        <f>IF($JC285&gt;=19,INDEX($GR:$GR,$JB285+19),"")</f>
      </c>
      <c r="HM285">
        <f>IF($JC285&gt;=20,INDEX($GR:$GR,$JB285+20),"")</f>
      </c>
      <c r="HN285">
        <f>IF($JC285&gt;=21,INDEX($GR:$GR,$JB285+21),"")</f>
      </c>
      <c r="HO285">
        <f>IF($JC285&gt;=22,INDEX($GR:$GR,$JB285+22),"")</f>
      </c>
      <c r="HP285">
        <f>IF($JC285&gt;=23,INDEX($GR:$GR,$JB285+23),"")</f>
      </c>
      <c r="HQ285">
        <f>IF($JC285&gt;=24,INDEX($GR:$GR,$JB285+24),"")</f>
      </c>
      <c r="HR285">
        <f>IF($JC285&gt;=25,INDEX($GR:$GR,$JB285+25),"")</f>
      </c>
      <c r="HS285">
        <f>IF($JC285&gt;=26,INDEX($GR:$GR,$JB285+26),"")</f>
      </c>
      <c r="HT285">
        <f>IF($JC285&gt;=27,INDEX($GR:$GR,$JB285+27),"")</f>
      </c>
      <c r="HU285">
        <f>IF($JC285&gt;=28,INDEX($GR:$GR,$JB285+28),"")</f>
      </c>
      <c r="HV285">
        <f>IF($JC285&gt;=29,INDEX($GR:$GR,$JB285+29),"")</f>
      </c>
      <c r="HW285">
        <f>IF($JC285&gt;=30,INDEX($GR:$GR,$JB285+30),"")</f>
      </c>
      <c r="HX285">
        <f>IF($JC285&gt;=31,INDEX($GR:$GR,$JB285+31),"")</f>
      </c>
      <c r="HY285">
        <f>IF($JC285&gt;=32,INDEX($GR:$GR,$JB285+32),"")</f>
      </c>
      <c r="HZ285">
        <f>IF($JC285&gt;=33,INDEX($GR:$GR,$JB285+33),"")</f>
      </c>
      <c r="IA285">
        <f>IF($JC285&gt;=34,INDEX($GR:$GR,$JB285+34),"")</f>
      </c>
      <c r="IB285">
        <f>IF($JC285&gt;=35,INDEX($GR:$GR,$JB285+35),"")</f>
      </c>
      <c r="IC285">
        <f>IF($JC285&gt;=36,INDEX($GR:$GR,$JB285+36),"")</f>
      </c>
      <c r="ID285">
        <f>IF($JC285&gt;=37,INDEX($GR:$GR,$JB285+37),"")</f>
      </c>
      <c r="IE285">
        <f>IF($JC285&gt;=38,INDEX($GR:$GR,$JB285+38),"")</f>
      </c>
      <c r="IF285">
        <f>IF($JC285&gt;=39,INDEX($GR:$GR,$JB285+39),"")</f>
      </c>
      <c r="IG285">
        <f>IF($JC285&gt;=40,INDEX($GR:$GR,$JB285+40),"")</f>
      </c>
      <c r="IH285">
        <f>IF($JC285&gt;=41,INDEX($GR:$GR,$JB285+41),"")</f>
      </c>
      <c r="II285">
        <f>IF($JC285&gt;=42,INDEX($GR:$GR,$JB285+42),"")</f>
      </c>
      <c r="IJ285">
        <f>IF($JC285&gt;=43,INDEX($GR:$GR,$JB285+43),"")</f>
      </c>
      <c r="IK285">
        <f>IF($JC285&gt;=44,INDEX($GR:$GR,$JB285+44),"")</f>
      </c>
      <c r="IL285">
        <f>IF($JC285&gt;=45,INDEX($GR:$GR,$JB285+45),"")</f>
      </c>
      <c r="IM285">
        <f>IF($JC285&gt;=46,INDEX($GR:$GR,$JB285+46),"")</f>
      </c>
      <c r="IN285">
        <f>IF($JC285&gt;=47,INDEX($GR:$GR,$JB285+47),"")</f>
      </c>
      <c r="IO285">
        <f>IF($JC285&gt;=48,INDEX($GR:$GR,$JB285+48),"")</f>
      </c>
      <c r="IP285">
        <f>IF($JC285&gt;=49,INDEX($GR:$GR,$JB285+49),"")</f>
      </c>
      <c r="IQ285">
        <f>IF($JC285&gt;=50,INDEX($GR:$GR,$JB285+50),"")</f>
      </c>
      <c r="IR285">
        <f>IF($JC285&gt;=51,INDEX($GR:$GR,$JB285+51),"")</f>
      </c>
      <c r="IS285">
        <f>IF($JC285&gt;=52,INDEX($GR:$GR,$JB285+52),"")</f>
      </c>
      <c r="IT285">
        <f>IF($JC285&gt;=53,INDEX($GR:$GR,$JB285+53),"")</f>
      </c>
      <c r="IU285">
        <f>IF($JC285&gt;=54,INDEX($GR:$GR,$JB285+54),"")</f>
      </c>
      <c r="IV285">
        <f>IF($JC285&gt;=55,INDEX($GR:$GR,$JB285+55),"")</f>
      </c>
      <c r="IW285">
        <f>IF($JC285&gt;=56,INDEX($GR:$GR,$JB285+56),"")</f>
      </c>
      <c r="IX285">
        <f>IF($JC285&gt;=57,INDEX($GR:$GR,$JB285+57),"")</f>
      </c>
      <c r="IY285">
        <f>IF($JC285&gt;=58,INDEX($GR:$GR,$JB285+58),"")</f>
      </c>
      <c r="IZ285">
        <f>IF($JC285&gt;=59,INDEX($GR:$GR,$JB285+59),"")</f>
      </c>
      <c r="JA285">
        <f>IF($JC285&gt;=60,INDEX($GR:$GR,$JB285+60),"")</f>
      </c>
      <c r="JB285">
        <f>IFERROR(MATCH($GQ285,$GR$2:$GR$324,0)+1,0)</f>
      </c>
      <c r="JC285">
        <f>IFERROR(INDEX($GS$2:$GS$324,MATCH($GQ285,$GR$2:$GR$324,0)),0)</f>
      </c>
      <c r="JD285" t="s">
        <v>40</v>
      </c>
      <c r="JE285" t="s">
        <v>40</v>
      </c>
    </row>
    <row r="286" spans="1:265" x14ac:dyDescent="0.25">
      <c r="Q286">
        <f>IF(OR($T286="",$P286=""),"",IFERROR($T286/$P286,0))</f>
      </c>
      <c r="R286">
        <f>IF($T286="","",
SUM($S286,$U286,$Z286,$V286,$X286)*
(1-IF($AA286="",0,VALUE($AA286)/100)))</f>
      </c>
      <c r="S286">
        <f>IF($T286="","",$T286)</f>
      </c>
      <c r="U286">
        <f>IF($T286="","",
IF($N286="","",
IF(ISNUMBER(SEARCH("exempt",LOWER($N286))),0,
$T286*(VALUE(SUBSTITUTE($N286,"%",""))/100))))</f>
      </c>
      <c r="AB286">
        <f>IFERROR(IF(FIND(" - ",$K286)&gt;0,MID($K286,FIND(" - ",$K286)+3,LEN($K286)),""),"")</f>
      </c>
      <c r="AK286" t="s">
        <v>866</v>
      </c>
      <c r="AP286">
        <f>IFERROR(LEFT($K286,FIND(" - ",$K286)-1),$K286)</f>
      </c>
      <c r="AS286">
        <f>IF($CH286&gt;=1,INDEX($AQ:$AQ,$CG286+1),"")</f>
      </c>
      <c r="AT286">
        <f>IF($CH286&gt;=2,INDEX($AQ:$AQ,$CG286+2),"")</f>
      </c>
      <c r="AU286">
        <f>IF($CH286&gt;=3,INDEX($AQ:$AQ,$CG286+3),"")</f>
      </c>
      <c r="AV286">
        <f>IF($CH286&gt;=4,INDEX($AQ:$AQ,$CG286+4),"")</f>
      </c>
      <c r="AW286">
        <f>IF($CH286&gt;=5,INDEX($AQ:$AQ,$CG286+5),"")</f>
      </c>
      <c r="AX286">
        <f>IF($CH286&gt;=6,INDEX($AQ:$AQ,$CG286+6),"")</f>
      </c>
      <c r="AY286">
        <f>IF($CH286&gt;=7,INDEX($AQ:$AQ,$CG286+7),"")</f>
      </c>
      <c r="AZ286">
        <f>IF($CH286&gt;=8,INDEX($AQ:$AQ,$CG286+8),"")</f>
      </c>
      <c r="BA286">
        <f>IF($CH286&gt;=9,INDEX($AQ:$AQ,$CG286+9),"")</f>
      </c>
      <c r="BB286">
        <f>IF($CH286&gt;=10,INDEX($AQ:$AQ,$CG286+10),"")</f>
      </c>
      <c r="BC286">
        <f>IF($CH286&gt;=11,INDEX($AQ:$AQ,$CG286+11),"")</f>
      </c>
      <c r="BD286">
        <f>IF($CH286&gt;=12,INDEX($AQ:$AQ,$CG286+12),"")</f>
      </c>
      <c r="BE286">
        <f>IF($CH286&gt;=13,INDEX($AQ:$AQ,$CG286+13),"")</f>
      </c>
      <c r="BF286">
        <f>IF($CH286&gt;=14,INDEX($AQ:$AQ,$CG286+14),"")</f>
      </c>
      <c r="BG286">
        <f>IF($CH286&gt;=15,INDEX($AQ:$AQ,$CG286+15),"")</f>
      </c>
      <c r="BH286">
        <f>IF($CH286&gt;=16,INDEX($AQ:$AQ,$CG286+16),"")</f>
      </c>
      <c r="BI286">
        <f>IF($CH286&gt;=17,INDEX($AQ:$AQ,$CG286+17),"")</f>
      </c>
      <c r="BJ286">
        <f>IF($CH286&gt;=18,INDEX($AQ:$AQ,$CG286+18),"")</f>
      </c>
      <c r="BK286">
        <f>IF($CH286&gt;=19,INDEX($AQ:$AQ,$CG286+19),"")</f>
      </c>
      <c r="BL286">
        <f>IF($CH286&gt;=20,INDEX($AQ:$AQ,$CG286+20),"")</f>
      </c>
      <c r="BM286">
        <f>IF($CH286&gt;=21,INDEX($AQ:$AQ,$CG286+21),"")</f>
      </c>
      <c r="BN286">
        <f>IF($CH286&gt;=22,INDEX($AQ:$AQ,$CG286+22),"")</f>
      </c>
      <c r="BO286">
        <f>IF($CH286&gt;=23,INDEX($AQ:$AQ,$CG286+23),"")</f>
      </c>
      <c r="BP286">
        <f>IF($CH286&gt;=24,INDEX($AQ:$AQ,$CG286+24),"")</f>
      </c>
      <c r="BQ286">
        <f>IF($CH286&gt;=25,INDEX($AQ:$AQ,$CG286+25),"")</f>
      </c>
      <c r="BR286">
        <f>IF($CH286&gt;=26,INDEX($AQ:$AQ,$CG286+26),"")</f>
      </c>
      <c r="BS286">
        <f>IF($CH286&gt;=27,INDEX($AQ:$AQ,$CG286+27),"")</f>
      </c>
      <c r="BT286">
        <f>IF($CH286&gt;=28,INDEX($AQ:$AQ,$CG286+28),"")</f>
      </c>
      <c r="BU286">
        <f>IF($CH286&gt;=29,INDEX($AQ:$AQ,$CG286+29),"")</f>
      </c>
      <c r="BV286">
        <f>IF($CH286&gt;=30,INDEX($AQ:$AQ,$CG286+30),"")</f>
      </c>
      <c r="BW286">
        <f>IF($CH286&gt;=31,INDEX($AQ:$AQ,$CG286+31),"")</f>
      </c>
      <c r="BX286">
        <f>IF($CH286&gt;=32,INDEX($AQ:$AQ,$CG286+32),"")</f>
      </c>
      <c r="BY286">
        <f>IF($CH286&gt;=33,INDEX($AQ:$AQ,$CG286+33),"")</f>
      </c>
      <c r="BZ286">
        <f>IF($CH286&gt;=34,INDEX($AQ:$AQ,$CG286+34),"")</f>
      </c>
      <c r="CA286">
        <f>IF($CH286&gt;=35,INDEX($AQ:$AQ,$CG286+35),"")</f>
      </c>
      <c r="CB286">
        <f>IF($CH286&gt;=36,INDEX($AQ:$AQ,$CG286+36),"")</f>
      </c>
      <c r="CC286">
        <f>IF($CH286&gt;=37,INDEX($AQ:$AQ,$CG286+37),"")</f>
      </c>
      <c r="CD286">
        <f>IF($CH286&gt;=38,INDEX($AQ:$AQ,$CG286+38),"")</f>
      </c>
      <c r="CE286">
        <f>IF($CH286&gt;=39,INDEX($AQ:$AQ,$CG286+39),"")</f>
      </c>
      <c r="CF286">
        <f>IF($CH286&gt;=40,INDEX($AQ:$AQ,$CG286+40),"")</f>
      </c>
      <c r="CG286">
        <f>IFERROR(MATCH($AP286,$AQ$2:$AQ$134,0)+1,0)</f>
      </c>
      <c r="CH286">
        <f>IFERROR(INDEX($AR$2:$AR$134,MATCH($AP286,$AQ$2:$AQ$134,0)),0)</f>
      </c>
      <c r="CI286">
        <f>IFERROR(LEFT($L286,FIND(" - ",$L286)-1),$L286)</f>
      </c>
      <c r="CL286">
        <f>IF($DG286&gt;=1,INDEX($CJ:$CJ,$DF286+1),"")</f>
      </c>
      <c r="CM286">
        <f>IF($DG286&gt;=2,INDEX($CJ:$CJ,$DF286+2),"")</f>
      </c>
      <c r="CN286">
        <f>IF($DG286&gt;=3,INDEX($CJ:$CJ,$DF286+3),"")</f>
      </c>
      <c r="CO286">
        <f>IF($DG286&gt;=4,INDEX($CJ:$CJ,$DF286+4),"")</f>
      </c>
      <c r="CP286">
        <f>IF($DG286&gt;=5,INDEX($CJ:$CJ,$DF286+5),"")</f>
      </c>
      <c r="CQ286">
        <f>IF($DG286&gt;=6,INDEX($CJ:$CJ,$DF286+6),"")</f>
      </c>
      <c r="CR286">
        <f>IF($DG286&gt;=7,INDEX($CJ:$CJ,$DF286+7),"")</f>
      </c>
      <c r="CS286">
        <f>IF($DG286&gt;=8,INDEX($CJ:$CJ,$DF286+8),"")</f>
      </c>
      <c r="CT286">
        <f>IF($DG286&gt;=9,INDEX($CJ:$CJ,$DF286+9),"")</f>
      </c>
      <c r="CU286">
        <f>IF($DG286&gt;=10,INDEX($CJ:$CJ,$DF286+10),"")</f>
      </c>
      <c r="CV286">
        <f>IF($DG286&gt;=11,INDEX($CJ:$CJ,$DF286+11),"")</f>
      </c>
      <c r="CW286">
        <f>IF($DG286&gt;=12,INDEX($CJ:$CJ,$DF286+12),"")</f>
      </c>
      <c r="CX286">
        <f>IF($DG286&gt;=13,INDEX($CJ:$CJ,$DF286+13),"")</f>
      </c>
      <c r="CY286">
        <f>IF($DG286&gt;=14,INDEX($CJ:$CJ,$DF286+14),"")</f>
      </c>
      <c r="CZ286">
        <f>IF($DG286&gt;=15,INDEX($CJ:$CJ,$DF286+15),"")</f>
      </c>
      <c r="DA286">
        <f>IF($DG286&gt;=16,INDEX($CJ:$CJ,$DF286+16),"")</f>
      </c>
      <c r="DB286">
        <f>IF($DG286&gt;=17,INDEX($CJ:$CJ,$DF286+17),"")</f>
      </c>
      <c r="DC286">
        <f>IF($DG286&gt;=18,INDEX($CJ:$CJ,$DF286+18),"")</f>
      </c>
      <c r="DD286">
        <f>IF($DG286&gt;=19,INDEX($CJ:$CJ,$DF286+19),"")</f>
      </c>
      <c r="DE286">
        <f>IF($DG286&gt;=20,INDEX($CJ:$CJ,$DF286+20),"")</f>
      </c>
      <c r="DF286">
        <f>IFERROR(MATCH($CI286,$CJ$2:$CJ$263,0)+1,0)</f>
      </c>
      <c r="DG286">
        <f>IFERROR(INDEX($CK$2:$CK$263,MATCH($CI286,$CJ$2:$CJ$263,0)),0)</f>
      </c>
      <c r="DH286">
        <f>IFERROR(INDEX($AO:$AO,MATCH($N286,$AN:$AN,0))&amp;"","")</f>
      </c>
      <c r="DL286">
        <f>IF($GO286&gt;=1,INDEX($DI:$DI,$GN286+1),"")</f>
      </c>
      <c r="DM286">
        <f>IF($GO286&gt;=2,INDEX($DI:$DI,$GN286+2),"")</f>
      </c>
      <c r="DN286">
        <f>IF($GO286&gt;=3,INDEX($DI:$DI,$GN286+3),"")</f>
      </c>
      <c r="DO286">
        <f>IF($GO286&gt;=4,INDEX($DI:$DI,$GN286+4),"")</f>
      </c>
      <c r="DP286">
        <f>IF($GO286&gt;=5,INDEX($DI:$DI,$GN286+5),"")</f>
      </c>
      <c r="DQ286">
        <f>IF($GO286&gt;=6,INDEX($DI:$DI,$GN286+6),"")</f>
      </c>
      <c r="DR286">
        <f>IF($GO286&gt;=7,INDEX($DI:$DI,$GN286+7),"")</f>
      </c>
      <c r="DS286">
        <f>IF($GO286&gt;=8,INDEX($DI:$DI,$GN286+8),"")</f>
      </c>
      <c r="DT286">
        <f>IF($GO286&gt;=9,INDEX($DI:$DI,$GN286+9),"")</f>
      </c>
      <c r="DU286">
        <f>IF($GO286&gt;=10,INDEX($DI:$DI,$GN286+10),"")</f>
      </c>
      <c r="DV286">
        <f>IF($GO286&gt;=11,INDEX($DI:$DI,$GN286+11),"")</f>
      </c>
      <c r="DW286">
        <f>IF($GO286&gt;=12,INDEX($DI:$DI,$GN286+12),"")</f>
      </c>
      <c r="DX286">
        <f>IF($GO286&gt;=13,INDEX($DI:$DI,$GN286+13),"")</f>
      </c>
      <c r="DY286">
        <f>IF($GO286&gt;=14,INDEX($DI:$DI,$GN286+14),"")</f>
      </c>
      <c r="DZ286">
        <f>IF($GO286&gt;=15,INDEX($DI:$DI,$GN286+15),"")</f>
      </c>
      <c r="EA286">
        <f>IF($GO286&gt;=16,INDEX($DI:$DI,$GN286+16),"")</f>
      </c>
      <c r="EB286">
        <f>IF($GO286&gt;=17,INDEX($DI:$DI,$GN286+17),"")</f>
      </c>
      <c r="EC286">
        <f>IF($GO286&gt;=18,INDEX($DI:$DI,$GN286+18),"")</f>
      </c>
      <c r="ED286">
        <f>IF($GO286&gt;=19,INDEX($DI:$DI,$GN286+19),"")</f>
      </c>
      <c r="EE286">
        <f>IF($GO286&gt;=20,INDEX($DI:$DI,$GN286+20),"")</f>
      </c>
      <c r="EF286">
        <f>IF($GO286&gt;=21,INDEX($DI:$DI,$GN286+21),"")</f>
      </c>
      <c r="EG286">
        <f>IF($GO286&gt;=22,INDEX($DI:$DI,$GN286+22),"")</f>
      </c>
      <c r="EH286">
        <f>IF($GO286&gt;=23,INDEX($DI:$DI,$GN286+23),"")</f>
      </c>
      <c r="EI286">
        <f>IF($GO286&gt;=24,INDEX($DI:$DI,$GN286+24),"")</f>
      </c>
      <c r="EJ286">
        <f>IF($GO286&gt;=25,INDEX($DI:$DI,$GN286+25),"")</f>
      </c>
      <c r="EK286">
        <f>IF($GO286&gt;=26,INDEX($DI:$DI,$GN286+26),"")</f>
      </c>
      <c r="EL286">
        <f>IF($GO286&gt;=27,INDEX($DI:$DI,$GN286+27),"")</f>
      </c>
      <c r="EM286">
        <f>IF($GO286&gt;=28,INDEX($DI:$DI,$GN286+28),"")</f>
      </c>
      <c r="EN286">
        <f>IF($GO286&gt;=29,INDEX($DI:$DI,$GN286+29),"")</f>
      </c>
      <c r="EO286">
        <f>IF($GO286&gt;=30,INDEX($DI:$DI,$GN286+30),"")</f>
      </c>
      <c r="EP286">
        <f>IF($GO286&gt;=31,INDEX($DI:$DI,$GN286+31),"")</f>
      </c>
      <c r="EQ286">
        <f>IF($GO286&gt;=32,INDEX($DI:$DI,$GN286+32),"")</f>
      </c>
      <c r="ER286">
        <f>IF($GO286&gt;=33,INDEX($DI:$DI,$GN286+33),"")</f>
      </c>
      <c r="ES286">
        <f>IF($GO286&gt;=34,INDEX($DI:$DI,$GN286+34),"")</f>
      </c>
      <c r="ET286">
        <f>IF($GO286&gt;=35,INDEX($DI:$DI,$GN286+35),"")</f>
      </c>
      <c r="EU286">
        <f>IF($GO286&gt;=36,INDEX($DI:$DI,$GN286+36),"")</f>
      </c>
      <c r="EV286">
        <f>IF($GO286&gt;=37,INDEX($DI:$DI,$GN286+37),"")</f>
      </c>
      <c r="EW286">
        <f>IF($GO286&gt;=38,INDEX($DI:$DI,$GN286+38),"")</f>
      </c>
      <c r="EX286">
        <f>IF($GO286&gt;=39,INDEX($DI:$DI,$GN286+39),"")</f>
      </c>
      <c r="EY286">
        <f>IF($GO286&gt;=40,INDEX($DI:$DI,$GN286+40),"")</f>
      </c>
      <c r="EZ286">
        <f>IF($GO286&gt;=1,INDEX($DJ:$DJ,$GN286+1),"")</f>
      </c>
      <c r="FA286">
        <f>IF($GO286&gt;=2,INDEX($DJ:$DJ,$GN286+2),"")</f>
      </c>
      <c r="FB286">
        <f>IF($GO286&gt;=3,INDEX($DJ:$DJ,$GN286+3),"")</f>
      </c>
      <c r="FC286">
        <f>IF($GO286&gt;=4,INDEX($DJ:$DJ,$GN286+4),"")</f>
      </c>
      <c r="FD286">
        <f>IF($GO286&gt;=5,INDEX($DJ:$DJ,$GN286+5),"")</f>
      </c>
      <c r="FE286">
        <f>IF($GO286&gt;=6,INDEX($DJ:$DJ,$GN286+6),"")</f>
      </c>
      <c r="FF286">
        <f>IF($GO286&gt;=7,INDEX($DJ:$DJ,$GN286+7),"")</f>
      </c>
      <c r="FG286">
        <f>IF($GO286&gt;=8,INDEX($DJ:$DJ,$GN286+8),"")</f>
      </c>
      <c r="FH286">
        <f>IF($GO286&gt;=9,INDEX($DJ:$DJ,$GN286+9),"")</f>
      </c>
      <c r="FI286">
        <f>IF($GO286&gt;=10,INDEX($DJ:$DJ,$GN286+10),"")</f>
      </c>
      <c r="FJ286">
        <f>IF($GO286&gt;=11,INDEX($DJ:$DJ,$GN286+11),"")</f>
      </c>
      <c r="FK286">
        <f>IF($GO286&gt;=12,INDEX($DJ:$DJ,$GN286+12),"")</f>
      </c>
      <c r="FL286">
        <f>IF($GO286&gt;=13,INDEX($DJ:$DJ,$GN286+13),"")</f>
      </c>
      <c r="FM286">
        <f>IF($GO286&gt;=14,INDEX($DJ:$DJ,$GN286+14),"")</f>
      </c>
      <c r="FN286">
        <f>IF($GO286&gt;=15,INDEX($DJ:$DJ,$GN286+15),"")</f>
      </c>
      <c r="FO286">
        <f>IF($GO286&gt;=16,INDEX($DJ:$DJ,$GN286+16),"")</f>
      </c>
      <c r="FP286">
        <f>IF($GO286&gt;=17,INDEX($DJ:$DJ,$GN286+17),"")</f>
      </c>
      <c r="FQ286">
        <f>IF($GO286&gt;=18,INDEX($DJ:$DJ,$GN286+18),"")</f>
      </c>
      <c r="FR286">
        <f>IF($GO286&gt;=19,INDEX($DJ:$DJ,$GN286+19),"")</f>
      </c>
      <c r="FS286">
        <f>IF($GO286&gt;=20,INDEX($DJ:$DJ,$GN286+20),"")</f>
      </c>
      <c r="FT286">
        <f>IF($GO286&gt;=21,INDEX($DJ:$DJ,$GN286+21),"")</f>
      </c>
      <c r="FU286">
        <f>IF($GO286&gt;=22,INDEX($DJ:$DJ,$GN286+22),"")</f>
      </c>
      <c r="FV286">
        <f>IF($GO286&gt;=23,INDEX($DJ:$DJ,$GN286+23),"")</f>
      </c>
      <c r="FW286">
        <f>IF($GO286&gt;=24,INDEX($DJ:$DJ,$GN286+24),"")</f>
      </c>
      <c r="FX286">
        <f>IF($GO286&gt;=25,INDEX($DJ:$DJ,$GN286+25),"")</f>
      </c>
      <c r="FY286">
        <f>IF($GO286&gt;=26,INDEX($DJ:$DJ,$GN286+26),"")</f>
      </c>
      <c r="FZ286">
        <f>IF($GO286&gt;=27,INDEX($DJ:$DJ,$GN286+27),"")</f>
      </c>
      <c r="GA286">
        <f>IF($GO286&gt;=28,INDEX($DJ:$DJ,$GN286+28),"")</f>
      </c>
      <c r="GB286">
        <f>IF($GO286&gt;=29,INDEX($DJ:$DJ,$GN286+29),"")</f>
      </c>
      <c r="GC286">
        <f>IF($GO286&gt;=30,INDEX($DJ:$DJ,$GN286+30),"")</f>
      </c>
      <c r="GD286">
        <f>IF($GO286&gt;=31,INDEX($DJ:$DJ,$GN286+31),"")</f>
      </c>
      <c r="GE286">
        <f>IF($GO286&gt;=32,INDEX($DJ:$DJ,$GN286+32),"")</f>
      </c>
      <c r="GF286">
        <f>IF($GO286&gt;=33,INDEX($DJ:$DJ,$GN286+33),"")</f>
      </c>
      <c r="GG286">
        <f>IF($GO286&gt;=34,INDEX($DJ:$DJ,$GN286+34),"")</f>
      </c>
      <c r="GH286">
        <f>IF($GO286&gt;=35,INDEX($DJ:$DJ,$GN286+35),"")</f>
      </c>
      <c r="GI286">
        <f>IF($GO286&gt;=36,INDEX($DJ:$DJ,$GN286+36),"")</f>
      </c>
      <c r="GJ286">
        <f>IF($GO286&gt;=37,INDEX($DJ:$DJ,$GN286+37),"")</f>
      </c>
      <c r="GK286">
        <f>IF($GO286&gt;=38,INDEX($DJ:$DJ,$GN286+38),"")</f>
      </c>
      <c r="GL286">
        <f>IF($GO286&gt;=39,INDEX($DJ:$DJ,$GN286+39),"")</f>
      </c>
      <c r="GM286">
        <f>IF($GO286&gt;=40,INDEX($DJ:$DJ,$GN286+40),"")</f>
      </c>
      <c r="GN286">
        <f>IFERROR(MATCH($DH286,$DI$2:$DI$148,0)+1,0)</f>
      </c>
      <c r="GO286">
        <f>IFERROR(INDEX($DK$2:$DK$148,MATCH($DH286,$DI$2:$DI$148,0)),0)</f>
      </c>
      <c r="GP286">
        <f>IFERROR(MATCH($Y286,$DL$286:$EY$286,0),0)</f>
      </c>
      <c r="GQ286">
        <f>IF($GP286&gt;0,INDEX($EZ$286:$GM$286,$GP286),"")</f>
      </c>
      <c r="GR286" t="s">
        <v>529</v>
      </c>
      <c r="GS286">
        <v>1</v>
      </c>
      <c r="GT286">
        <f>IF($JC286&gt;=1,INDEX($GR:$GR,$JB286+1),"")</f>
      </c>
      <c r="GU286">
        <f>IF($JC286&gt;=2,INDEX($GR:$GR,$JB286+2),"")</f>
      </c>
      <c r="GV286">
        <f>IF($JC286&gt;=3,INDEX($GR:$GR,$JB286+3),"")</f>
      </c>
      <c r="GW286">
        <f>IF($JC286&gt;=4,INDEX($GR:$GR,$JB286+4),"")</f>
      </c>
      <c r="GX286">
        <f>IF($JC286&gt;=5,INDEX($GR:$GR,$JB286+5),"")</f>
      </c>
      <c r="GY286">
        <f>IF($JC286&gt;=6,INDEX($GR:$GR,$JB286+6),"")</f>
      </c>
      <c r="GZ286">
        <f>IF($JC286&gt;=7,INDEX($GR:$GR,$JB286+7),"")</f>
      </c>
      <c r="HA286">
        <f>IF($JC286&gt;=8,INDEX($GR:$GR,$JB286+8),"")</f>
      </c>
      <c r="HB286">
        <f>IF($JC286&gt;=9,INDEX($GR:$GR,$JB286+9),"")</f>
      </c>
      <c r="HC286">
        <f>IF($JC286&gt;=10,INDEX($GR:$GR,$JB286+10),"")</f>
      </c>
      <c r="HD286">
        <f>IF($JC286&gt;=11,INDEX($GR:$GR,$JB286+11),"")</f>
      </c>
      <c r="HE286">
        <f>IF($JC286&gt;=12,INDEX($GR:$GR,$JB286+12),"")</f>
      </c>
      <c r="HF286">
        <f>IF($JC286&gt;=13,INDEX($GR:$GR,$JB286+13),"")</f>
      </c>
      <c r="HG286">
        <f>IF($JC286&gt;=14,INDEX($GR:$GR,$JB286+14),"")</f>
      </c>
      <c r="HH286">
        <f>IF($JC286&gt;=15,INDEX($GR:$GR,$JB286+15),"")</f>
      </c>
      <c r="HI286">
        <f>IF($JC286&gt;=16,INDEX($GR:$GR,$JB286+16),"")</f>
      </c>
      <c r="HJ286">
        <f>IF($JC286&gt;=17,INDEX($GR:$GR,$JB286+17),"")</f>
      </c>
      <c r="HK286">
        <f>IF($JC286&gt;=18,INDEX($GR:$GR,$JB286+18),"")</f>
      </c>
      <c r="HL286">
        <f>IF($JC286&gt;=19,INDEX($GR:$GR,$JB286+19),"")</f>
      </c>
      <c r="HM286">
        <f>IF($JC286&gt;=20,INDEX($GR:$GR,$JB286+20),"")</f>
      </c>
      <c r="HN286">
        <f>IF($JC286&gt;=21,INDEX($GR:$GR,$JB286+21),"")</f>
      </c>
      <c r="HO286">
        <f>IF($JC286&gt;=22,INDEX($GR:$GR,$JB286+22),"")</f>
      </c>
      <c r="HP286">
        <f>IF($JC286&gt;=23,INDEX($GR:$GR,$JB286+23),"")</f>
      </c>
      <c r="HQ286">
        <f>IF($JC286&gt;=24,INDEX($GR:$GR,$JB286+24),"")</f>
      </c>
      <c r="HR286">
        <f>IF($JC286&gt;=25,INDEX($GR:$GR,$JB286+25),"")</f>
      </c>
      <c r="HS286">
        <f>IF($JC286&gt;=26,INDEX($GR:$GR,$JB286+26),"")</f>
      </c>
      <c r="HT286">
        <f>IF($JC286&gt;=27,INDEX($GR:$GR,$JB286+27),"")</f>
      </c>
      <c r="HU286">
        <f>IF($JC286&gt;=28,INDEX($GR:$GR,$JB286+28),"")</f>
      </c>
      <c r="HV286">
        <f>IF($JC286&gt;=29,INDEX($GR:$GR,$JB286+29),"")</f>
      </c>
      <c r="HW286">
        <f>IF($JC286&gt;=30,INDEX($GR:$GR,$JB286+30),"")</f>
      </c>
      <c r="HX286">
        <f>IF($JC286&gt;=31,INDEX($GR:$GR,$JB286+31),"")</f>
      </c>
      <c r="HY286">
        <f>IF($JC286&gt;=32,INDEX($GR:$GR,$JB286+32),"")</f>
      </c>
      <c r="HZ286">
        <f>IF($JC286&gt;=33,INDEX($GR:$GR,$JB286+33),"")</f>
      </c>
      <c r="IA286">
        <f>IF($JC286&gt;=34,INDEX($GR:$GR,$JB286+34),"")</f>
      </c>
      <c r="IB286">
        <f>IF($JC286&gt;=35,INDEX($GR:$GR,$JB286+35),"")</f>
      </c>
      <c r="IC286">
        <f>IF($JC286&gt;=36,INDEX($GR:$GR,$JB286+36),"")</f>
      </c>
      <c r="ID286">
        <f>IF($JC286&gt;=37,INDEX($GR:$GR,$JB286+37),"")</f>
      </c>
      <c r="IE286">
        <f>IF($JC286&gt;=38,INDEX($GR:$GR,$JB286+38),"")</f>
      </c>
      <c r="IF286">
        <f>IF($JC286&gt;=39,INDEX($GR:$GR,$JB286+39),"")</f>
      </c>
      <c r="IG286">
        <f>IF($JC286&gt;=40,INDEX($GR:$GR,$JB286+40),"")</f>
      </c>
      <c r="IH286">
        <f>IF($JC286&gt;=41,INDEX($GR:$GR,$JB286+41),"")</f>
      </c>
      <c r="II286">
        <f>IF($JC286&gt;=42,INDEX($GR:$GR,$JB286+42),"")</f>
      </c>
      <c r="IJ286">
        <f>IF($JC286&gt;=43,INDEX($GR:$GR,$JB286+43),"")</f>
      </c>
      <c r="IK286">
        <f>IF($JC286&gt;=44,INDEX($GR:$GR,$JB286+44),"")</f>
      </c>
      <c r="IL286">
        <f>IF($JC286&gt;=45,INDEX($GR:$GR,$JB286+45),"")</f>
      </c>
      <c r="IM286">
        <f>IF($JC286&gt;=46,INDEX($GR:$GR,$JB286+46),"")</f>
      </c>
      <c r="IN286">
        <f>IF($JC286&gt;=47,INDEX($GR:$GR,$JB286+47),"")</f>
      </c>
      <c r="IO286">
        <f>IF($JC286&gt;=48,INDEX($GR:$GR,$JB286+48),"")</f>
      </c>
      <c r="IP286">
        <f>IF($JC286&gt;=49,INDEX($GR:$GR,$JB286+49),"")</f>
      </c>
      <c r="IQ286">
        <f>IF($JC286&gt;=50,INDEX($GR:$GR,$JB286+50),"")</f>
      </c>
      <c r="IR286">
        <f>IF($JC286&gt;=51,INDEX($GR:$GR,$JB286+51),"")</f>
      </c>
      <c r="IS286">
        <f>IF($JC286&gt;=52,INDEX($GR:$GR,$JB286+52),"")</f>
      </c>
      <c r="IT286">
        <f>IF($JC286&gt;=53,INDEX($GR:$GR,$JB286+53),"")</f>
      </c>
      <c r="IU286">
        <f>IF($JC286&gt;=54,INDEX($GR:$GR,$JB286+54),"")</f>
      </c>
      <c r="IV286">
        <f>IF($JC286&gt;=55,INDEX($GR:$GR,$JB286+55),"")</f>
      </c>
      <c r="IW286">
        <f>IF($JC286&gt;=56,INDEX($GR:$GR,$JB286+56),"")</f>
      </c>
      <c r="IX286">
        <f>IF($JC286&gt;=57,INDEX($GR:$GR,$JB286+57),"")</f>
      </c>
      <c r="IY286">
        <f>IF($JC286&gt;=58,INDEX($GR:$GR,$JB286+58),"")</f>
      </c>
      <c r="IZ286">
        <f>IF($JC286&gt;=59,INDEX($GR:$GR,$JB286+59),"")</f>
      </c>
      <c r="JA286">
        <f>IF($JC286&gt;=60,INDEX($GR:$GR,$JB286+60),"")</f>
      </c>
      <c r="JB286">
        <f>IFERROR(MATCH($GQ286,$GR$2:$GR$324,0)+1,0)</f>
      </c>
      <c r="JC286">
        <f>IFERROR(INDEX($GS$2:$GS$324,MATCH($GQ286,$GR$2:$GR$324,0)),0)</f>
      </c>
      <c r="JD286" t="s">
        <v>40</v>
      </c>
      <c r="JE286" t="s">
        <v>40</v>
      </c>
    </row>
    <row r="287" spans="1:265" x14ac:dyDescent="0.25">
      <c r="Q287">
        <f>IF(OR($T287="",$P287=""),"",IFERROR($T287/$P287,0))</f>
      </c>
      <c r="R287">
        <f>IF($T287="","",
SUM($S287,$U287,$Z287,$V287,$X287)*
(1-IF($AA287="",0,VALUE($AA287)/100)))</f>
      </c>
      <c r="S287">
        <f>IF($T287="","",$T287)</f>
      </c>
      <c r="U287">
        <f>IF($T287="","",
IF($N287="","",
IF(ISNUMBER(SEARCH("exempt",LOWER($N287))),0,
$T287*(VALUE(SUBSTITUTE($N287,"%",""))/100))))</f>
      </c>
      <c r="AB287">
        <f>IFERROR(IF(FIND(" - ",$K287)&gt;0,MID($K287,FIND(" - ",$K287)+3,LEN($K287)),""),"")</f>
      </c>
      <c r="AK287" t="s">
        <v>867</v>
      </c>
      <c r="AP287">
        <f>IFERROR(LEFT($K287,FIND(" - ",$K287)-1),$K287)</f>
      </c>
      <c r="AS287">
        <f>IF($CH287&gt;=1,INDEX($AQ:$AQ,$CG287+1),"")</f>
      </c>
      <c r="AT287">
        <f>IF($CH287&gt;=2,INDEX($AQ:$AQ,$CG287+2),"")</f>
      </c>
      <c r="AU287">
        <f>IF($CH287&gt;=3,INDEX($AQ:$AQ,$CG287+3),"")</f>
      </c>
      <c r="AV287">
        <f>IF($CH287&gt;=4,INDEX($AQ:$AQ,$CG287+4),"")</f>
      </c>
      <c r="AW287">
        <f>IF($CH287&gt;=5,INDEX($AQ:$AQ,$CG287+5),"")</f>
      </c>
      <c r="AX287">
        <f>IF($CH287&gt;=6,INDEX($AQ:$AQ,$CG287+6),"")</f>
      </c>
      <c r="AY287">
        <f>IF($CH287&gt;=7,INDEX($AQ:$AQ,$CG287+7),"")</f>
      </c>
      <c r="AZ287">
        <f>IF($CH287&gt;=8,INDEX($AQ:$AQ,$CG287+8),"")</f>
      </c>
      <c r="BA287">
        <f>IF($CH287&gt;=9,INDEX($AQ:$AQ,$CG287+9),"")</f>
      </c>
      <c r="BB287">
        <f>IF($CH287&gt;=10,INDEX($AQ:$AQ,$CG287+10),"")</f>
      </c>
      <c r="BC287">
        <f>IF($CH287&gt;=11,INDEX($AQ:$AQ,$CG287+11),"")</f>
      </c>
      <c r="BD287">
        <f>IF($CH287&gt;=12,INDEX($AQ:$AQ,$CG287+12),"")</f>
      </c>
      <c r="BE287">
        <f>IF($CH287&gt;=13,INDEX($AQ:$AQ,$CG287+13),"")</f>
      </c>
      <c r="BF287">
        <f>IF($CH287&gt;=14,INDEX($AQ:$AQ,$CG287+14),"")</f>
      </c>
      <c r="BG287">
        <f>IF($CH287&gt;=15,INDEX($AQ:$AQ,$CG287+15),"")</f>
      </c>
      <c r="BH287">
        <f>IF($CH287&gt;=16,INDEX($AQ:$AQ,$CG287+16),"")</f>
      </c>
      <c r="BI287">
        <f>IF($CH287&gt;=17,INDEX($AQ:$AQ,$CG287+17),"")</f>
      </c>
      <c r="BJ287">
        <f>IF($CH287&gt;=18,INDEX($AQ:$AQ,$CG287+18),"")</f>
      </c>
      <c r="BK287">
        <f>IF($CH287&gt;=19,INDEX($AQ:$AQ,$CG287+19),"")</f>
      </c>
      <c r="BL287">
        <f>IF($CH287&gt;=20,INDEX($AQ:$AQ,$CG287+20),"")</f>
      </c>
      <c r="BM287">
        <f>IF($CH287&gt;=21,INDEX($AQ:$AQ,$CG287+21),"")</f>
      </c>
      <c r="BN287">
        <f>IF($CH287&gt;=22,INDEX($AQ:$AQ,$CG287+22),"")</f>
      </c>
      <c r="BO287">
        <f>IF($CH287&gt;=23,INDEX($AQ:$AQ,$CG287+23),"")</f>
      </c>
      <c r="BP287">
        <f>IF($CH287&gt;=24,INDEX($AQ:$AQ,$CG287+24),"")</f>
      </c>
      <c r="BQ287">
        <f>IF($CH287&gt;=25,INDEX($AQ:$AQ,$CG287+25),"")</f>
      </c>
      <c r="BR287">
        <f>IF($CH287&gt;=26,INDEX($AQ:$AQ,$CG287+26),"")</f>
      </c>
      <c r="BS287">
        <f>IF($CH287&gt;=27,INDEX($AQ:$AQ,$CG287+27),"")</f>
      </c>
      <c r="BT287">
        <f>IF($CH287&gt;=28,INDEX($AQ:$AQ,$CG287+28),"")</f>
      </c>
      <c r="BU287">
        <f>IF($CH287&gt;=29,INDEX($AQ:$AQ,$CG287+29),"")</f>
      </c>
      <c r="BV287">
        <f>IF($CH287&gt;=30,INDEX($AQ:$AQ,$CG287+30),"")</f>
      </c>
      <c r="BW287">
        <f>IF($CH287&gt;=31,INDEX($AQ:$AQ,$CG287+31),"")</f>
      </c>
      <c r="BX287">
        <f>IF($CH287&gt;=32,INDEX($AQ:$AQ,$CG287+32),"")</f>
      </c>
      <c r="BY287">
        <f>IF($CH287&gt;=33,INDEX($AQ:$AQ,$CG287+33),"")</f>
      </c>
      <c r="BZ287">
        <f>IF($CH287&gt;=34,INDEX($AQ:$AQ,$CG287+34),"")</f>
      </c>
      <c r="CA287">
        <f>IF($CH287&gt;=35,INDEX($AQ:$AQ,$CG287+35),"")</f>
      </c>
      <c r="CB287">
        <f>IF($CH287&gt;=36,INDEX($AQ:$AQ,$CG287+36),"")</f>
      </c>
      <c r="CC287">
        <f>IF($CH287&gt;=37,INDEX($AQ:$AQ,$CG287+37),"")</f>
      </c>
      <c r="CD287">
        <f>IF($CH287&gt;=38,INDEX($AQ:$AQ,$CG287+38),"")</f>
      </c>
      <c r="CE287">
        <f>IF($CH287&gt;=39,INDEX($AQ:$AQ,$CG287+39),"")</f>
      </c>
      <c r="CF287">
        <f>IF($CH287&gt;=40,INDEX($AQ:$AQ,$CG287+40),"")</f>
      </c>
      <c r="CG287">
        <f>IFERROR(MATCH($AP287,$AQ$2:$AQ$134,0)+1,0)</f>
      </c>
      <c r="CH287">
        <f>IFERROR(INDEX($AR$2:$AR$134,MATCH($AP287,$AQ$2:$AQ$134,0)),0)</f>
      </c>
      <c r="CI287">
        <f>IFERROR(LEFT($L287,FIND(" - ",$L287)-1),$L287)</f>
      </c>
      <c r="CL287">
        <f>IF($DG287&gt;=1,INDEX($CJ:$CJ,$DF287+1),"")</f>
      </c>
      <c r="CM287">
        <f>IF($DG287&gt;=2,INDEX($CJ:$CJ,$DF287+2),"")</f>
      </c>
      <c r="CN287">
        <f>IF($DG287&gt;=3,INDEX($CJ:$CJ,$DF287+3),"")</f>
      </c>
      <c r="CO287">
        <f>IF($DG287&gt;=4,INDEX($CJ:$CJ,$DF287+4),"")</f>
      </c>
      <c r="CP287">
        <f>IF($DG287&gt;=5,INDEX($CJ:$CJ,$DF287+5),"")</f>
      </c>
      <c r="CQ287">
        <f>IF($DG287&gt;=6,INDEX($CJ:$CJ,$DF287+6),"")</f>
      </c>
      <c r="CR287">
        <f>IF($DG287&gt;=7,INDEX($CJ:$CJ,$DF287+7),"")</f>
      </c>
      <c r="CS287">
        <f>IF($DG287&gt;=8,INDEX($CJ:$CJ,$DF287+8),"")</f>
      </c>
      <c r="CT287">
        <f>IF($DG287&gt;=9,INDEX($CJ:$CJ,$DF287+9),"")</f>
      </c>
      <c r="CU287">
        <f>IF($DG287&gt;=10,INDEX($CJ:$CJ,$DF287+10),"")</f>
      </c>
      <c r="CV287">
        <f>IF($DG287&gt;=11,INDEX($CJ:$CJ,$DF287+11),"")</f>
      </c>
      <c r="CW287">
        <f>IF($DG287&gt;=12,INDEX($CJ:$CJ,$DF287+12),"")</f>
      </c>
      <c r="CX287">
        <f>IF($DG287&gt;=13,INDEX($CJ:$CJ,$DF287+13),"")</f>
      </c>
      <c r="CY287">
        <f>IF($DG287&gt;=14,INDEX($CJ:$CJ,$DF287+14),"")</f>
      </c>
      <c r="CZ287">
        <f>IF($DG287&gt;=15,INDEX($CJ:$CJ,$DF287+15),"")</f>
      </c>
      <c r="DA287">
        <f>IF($DG287&gt;=16,INDEX($CJ:$CJ,$DF287+16),"")</f>
      </c>
      <c r="DB287">
        <f>IF($DG287&gt;=17,INDEX($CJ:$CJ,$DF287+17),"")</f>
      </c>
      <c r="DC287">
        <f>IF($DG287&gt;=18,INDEX($CJ:$CJ,$DF287+18),"")</f>
      </c>
      <c r="DD287">
        <f>IF($DG287&gt;=19,INDEX($CJ:$CJ,$DF287+19),"")</f>
      </c>
      <c r="DE287">
        <f>IF($DG287&gt;=20,INDEX($CJ:$CJ,$DF287+20),"")</f>
      </c>
      <c r="DF287">
        <f>IFERROR(MATCH($CI287,$CJ$2:$CJ$263,0)+1,0)</f>
      </c>
      <c r="DG287">
        <f>IFERROR(INDEX($CK$2:$CK$263,MATCH($CI287,$CJ$2:$CJ$263,0)),0)</f>
      </c>
      <c r="DH287">
        <f>IFERROR(INDEX($AO:$AO,MATCH($N287,$AN:$AN,0))&amp;"","")</f>
      </c>
      <c r="DL287">
        <f>IF($GO287&gt;=1,INDEX($DI:$DI,$GN287+1),"")</f>
      </c>
      <c r="DM287">
        <f>IF($GO287&gt;=2,INDEX($DI:$DI,$GN287+2),"")</f>
      </c>
      <c r="DN287">
        <f>IF($GO287&gt;=3,INDEX($DI:$DI,$GN287+3),"")</f>
      </c>
      <c r="DO287">
        <f>IF($GO287&gt;=4,INDEX($DI:$DI,$GN287+4),"")</f>
      </c>
      <c r="DP287">
        <f>IF($GO287&gt;=5,INDEX($DI:$DI,$GN287+5),"")</f>
      </c>
      <c r="DQ287">
        <f>IF($GO287&gt;=6,INDEX($DI:$DI,$GN287+6),"")</f>
      </c>
      <c r="DR287">
        <f>IF($GO287&gt;=7,INDEX($DI:$DI,$GN287+7),"")</f>
      </c>
      <c r="DS287">
        <f>IF($GO287&gt;=8,INDEX($DI:$DI,$GN287+8),"")</f>
      </c>
      <c r="DT287">
        <f>IF($GO287&gt;=9,INDEX($DI:$DI,$GN287+9),"")</f>
      </c>
      <c r="DU287">
        <f>IF($GO287&gt;=10,INDEX($DI:$DI,$GN287+10),"")</f>
      </c>
      <c r="DV287">
        <f>IF($GO287&gt;=11,INDEX($DI:$DI,$GN287+11),"")</f>
      </c>
      <c r="DW287">
        <f>IF($GO287&gt;=12,INDEX($DI:$DI,$GN287+12),"")</f>
      </c>
      <c r="DX287">
        <f>IF($GO287&gt;=13,INDEX($DI:$DI,$GN287+13),"")</f>
      </c>
      <c r="DY287">
        <f>IF($GO287&gt;=14,INDEX($DI:$DI,$GN287+14),"")</f>
      </c>
      <c r="DZ287">
        <f>IF($GO287&gt;=15,INDEX($DI:$DI,$GN287+15),"")</f>
      </c>
      <c r="EA287">
        <f>IF($GO287&gt;=16,INDEX($DI:$DI,$GN287+16),"")</f>
      </c>
      <c r="EB287">
        <f>IF($GO287&gt;=17,INDEX($DI:$DI,$GN287+17),"")</f>
      </c>
      <c r="EC287">
        <f>IF($GO287&gt;=18,INDEX($DI:$DI,$GN287+18),"")</f>
      </c>
      <c r="ED287">
        <f>IF($GO287&gt;=19,INDEX($DI:$DI,$GN287+19),"")</f>
      </c>
      <c r="EE287">
        <f>IF($GO287&gt;=20,INDEX($DI:$DI,$GN287+20),"")</f>
      </c>
      <c r="EF287">
        <f>IF($GO287&gt;=21,INDEX($DI:$DI,$GN287+21),"")</f>
      </c>
      <c r="EG287">
        <f>IF($GO287&gt;=22,INDEX($DI:$DI,$GN287+22),"")</f>
      </c>
      <c r="EH287">
        <f>IF($GO287&gt;=23,INDEX($DI:$DI,$GN287+23),"")</f>
      </c>
      <c r="EI287">
        <f>IF($GO287&gt;=24,INDEX($DI:$DI,$GN287+24),"")</f>
      </c>
      <c r="EJ287">
        <f>IF($GO287&gt;=25,INDEX($DI:$DI,$GN287+25),"")</f>
      </c>
      <c r="EK287">
        <f>IF($GO287&gt;=26,INDEX($DI:$DI,$GN287+26),"")</f>
      </c>
      <c r="EL287">
        <f>IF($GO287&gt;=27,INDEX($DI:$DI,$GN287+27),"")</f>
      </c>
      <c r="EM287">
        <f>IF($GO287&gt;=28,INDEX($DI:$DI,$GN287+28),"")</f>
      </c>
      <c r="EN287">
        <f>IF($GO287&gt;=29,INDEX($DI:$DI,$GN287+29),"")</f>
      </c>
      <c r="EO287">
        <f>IF($GO287&gt;=30,INDEX($DI:$DI,$GN287+30),"")</f>
      </c>
      <c r="EP287">
        <f>IF($GO287&gt;=31,INDEX($DI:$DI,$GN287+31),"")</f>
      </c>
      <c r="EQ287">
        <f>IF($GO287&gt;=32,INDEX($DI:$DI,$GN287+32),"")</f>
      </c>
      <c r="ER287">
        <f>IF($GO287&gt;=33,INDEX($DI:$DI,$GN287+33),"")</f>
      </c>
      <c r="ES287">
        <f>IF($GO287&gt;=34,INDEX($DI:$DI,$GN287+34),"")</f>
      </c>
      <c r="ET287">
        <f>IF($GO287&gt;=35,INDEX($DI:$DI,$GN287+35),"")</f>
      </c>
      <c r="EU287">
        <f>IF($GO287&gt;=36,INDEX($DI:$DI,$GN287+36),"")</f>
      </c>
      <c r="EV287">
        <f>IF($GO287&gt;=37,INDEX($DI:$DI,$GN287+37),"")</f>
      </c>
      <c r="EW287">
        <f>IF($GO287&gt;=38,INDEX($DI:$DI,$GN287+38),"")</f>
      </c>
      <c r="EX287">
        <f>IF($GO287&gt;=39,INDEX($DI:$DI,$GN287+39),"")</f>
      </c>
      <c r="EY287">
        <f>IF($GO287&gt;=40,INDEX($DI:$DI,$GN287+40),"")</f>
      </c>
      <c r="EZ287">
        <f>IF($GO287&gt;=1,INDEX($DJ:$DJ,$GN287+1),"")</f>
      </c>
      <c r="FA287">
        <f>IF($GO287&gt;=2,INDEX($DJ:$DJ,$GN287+2),"")</f>
      </c>
      <c r="FB287">
        <f>IF($GO287&gt;=3,INDEX($DJ:$DJ,$GN287+3),"")</f>
      </c>
      <c r="FC287">
        <f>IF($GO287&gt;=4,INDEX($DJ:$DJ,$GN287+4),"")</f>
      </c>
      <c r="FD287">
        <f>IF($GO287&gt;=5,INDEX($DJ:$DJ,$GN287+5),"")</f>
      </c>
      <c r="FE287">
        <f>IF($GO287&gt;=6,INDEX($DJ:$DJ,$GN287+6),"")</f>
      </c>
      <c r="FF287">
        <f>IF($GO287&gt;=7,INDEX($DJ:$DJ,$GN287+7),"")</f>
      </c>
      <c r="FG287">
        <f>IF($GO287&gt;=8,INDEX($DJ:$DJ,$GN287+8),"")</f>
      </c>
      <c r="FH287">
        <f>IF($GO287&gt;=9,INDEX($DJ:$DJ,$GN287+9),"")</f>
      </c>
      <c r="FI287">
        <f>IF($GO287&gt;=10,INDEX($DJ:$DJ,$GN287+10),"")</f>
      </c>
      <c r="FJ287">
        <f>IF($GO287&gt;=11,INDEX($DJ:$DJ,$GN287+11),"")</f>
      </c>
      <c r="FK287">
        <f>IF($GO287&gt;=12,INDEX($DJ:$DJ,$GN287+12),"")</f>
      </c>
      <c r="FL287">
        <f>IF($GO287&gt;=13,INDEX($DJ:$DJ,$GN287+13),"")</f>
      </c>
      <c r="FM287">
        <f>IF($GO287&gt;=14,INDEX($DJ:$DJ,$GN287+14),"")</f>
      </c>
      <c r="FN287">
        <f>IF($GO287&gt;=15,INDEX($DJ:$DJ,$GN287+15),"")</f>
      </c>
      <c r="FO287">
        <f>IF($GO287&gt;=16,INDEX($DJ:$DJ,$GN287+16),"")</f>
      </c>
      <c r="FP287">
        <f>IF($GO287&gt;=17,INDEX($DJ:$DJ,$GN287+17),"")</f>
      </c>
      <c r="FQ287">
        <f>IF($GO287&gt;=18,INDEX($DJ:$DJ,$GN287+18),"")</f>
      </c>
      <c r="FR287">
        <f>IF($GO287&gt;=19,INDEX($DJ:$DJ,$GN287+19),"")</f>
      </c>
      <c r="FS287">
        <f>IF($GO287&gt;=20,INDEX($DJ:$DJ,$GN287+20),"")</f>
      </c>
      <c r="FT287">
        <f>IF($GO287&gt;=21,INDEX($DJ:$DJ,$GN287+21),"")</f>
      </c>
      <c r="FU287">
        <f>IF($GO287&gt;=22,INDEX($DJ:$DJ,$GN287+22),"")</f>
      </c>
      <c r="FV287">
        <f>IF($GO287&gt;=23,INDEX($DJ:$DJ,$GN287+23),"")</f>
      </c>
      <c r="FW287">
        <f>IF($GO287&gt;=24,INDEX($DJ:$DJ,$GN287+24),"")</f>
      </c>
      <c r="FX287">
        <f>IF($GO287&gt;=25,INDEX($DJ:$DJ,$GN287+25),"")</f>
      </c>
      <c r="FY287">
        <f>IF($GO287&gt;=26,INDEX($DJ:$DJ,$GN287+26),"")</f>
      </c>
      <c r="FZ287">
        <f>IF($GO287&gt;=27,INDEX($DJ:$DJ,$GN287+27),"")</f>
      </c>
      <c r="GA287">
        <f>IF($GO287&gt;=28,INDEX($DJ:$DJ,$GN287+28),"")</f>
      </c>
      <c r="GB287">
        <f>IF($GO287&gt;=29,INDEX($DJ:$DJ,$GN287+29),"")</f>
      </c>
      <c r="GC287">
        <f>IF($GO287&gt;=30,INDEX($DJ:$DJ,$GN287+30),"")</f>
      </c>
      <c r="GD287">
        <f>IF($GO287&gt;=31,INDEX($DJ:$DJ,$GN287+31),"")</f>
      </c>
      <c r="GE287">
        <f>IF($GO287&gt;=32,INDEX($DJ:$DJ,$GN287+32),"")</f>
      </c>
      <c r="GF287">
        <f>IF($GO287&gt;=33,INDEX($DJ:$DJ,$GN287+33),"")</f>
      </c>
      <c r="GG287">
        <f>IF($GO287&gt;=34,INDEX($DJ:$DJ,$GN287+34),"")</f>
      </c>
      <c r="GH287">
        <f>IF($GO287&gt;=35,INDEX($DJ:$DJ,$GN287+35),"")</f>
      </c>
      <c r="GI287">
        <f>IF($GO287&gt;=36,INDEX($DJ:$DJ,$GN287+36),"")</f>
      </c>
      <c r="GJ287">
        <f>IF($GO287&gt;=37,INDEX($DJ:$DJ,$GN287+37),"")</f>
      </c>
      <c r="GK287">
        <f>IF($GO287&gt;=38,INDEX($DJ:$DJ,$GN287+38),"")</f>
      </c>
      <c r="GL287">
        <f>IF($GO287&gt;=39,INDEX($DJ:$DJ,$GN287+39),"")</f>
      </c>
      <c r="GM287">
        <f>IF($GO287&gt;=40,INDEX($DJ:$DJ,$GN287+40),"")</f>
      </c>
      <c r="GN287">
        <f>IFERROR(MATCH($DH287,$DI$2:$DI$148,0)+1,0)</f>
      </c>
      <c r="GO287">
        <f>IFERROR(INDEX($DK$2:$DK$148,MATCH($DH287,$DI$2:$DI$148,0)),0)</f>
      </c>
      <c r="GP287">
        <f>IFERROR(MATCH($Y287,$DL$287:$EY$287,0),0)</f>
      </c>
      <c r="GQ287">
        <f>IF($GP287&gt;0,INDEX($EZ$287:$GM$287,$GP287),"")</f>
      </c>
      <c r="GR287" t="s">
        <v>80</v>
      </c>
      <c r="GT287">
        <f>IF($JC287&gt;=1,INDEX($GR:$GR,$JB287+1),"")</f>
      </c>
      <c r="GU287">
        <f>IF($JC287&gt;=2,INDEX($GR:$GR,$JB287+2),"")</f>
      </c>
      <c r="GV287">
        <f>IF($JC287&gt;=3,INDEX($GR:$GR,$JB287+3),"")</f>
      </c>
      <c r="GW287">
        <f>IF($JC287&gt;=4,INDEX($GR:$GR,$JB287+4),"")</f>
      </c>
      <c r="GX287">
        <f>IF($JC287&gt;=5,INDEX($GR:$GR,$JB287+5),"")</f>
      </c>
      <c r="GY287">
        <f>IF($JC287&gt;=6,INDEX($GR:$GR,$JB287+6),"")</f>
      </c>
      <c r="GZ287">
        <f>IF($JC287&gt;=7,INDEX($GR:$GR,$JB287+7),"")</f>
      </c>
      <c r="HA287">
        <f>IF($JC287&gt;=8,INDEX($GR:$GR,$JB287+8),"")</f>
      </c>
      <c r="HB287">
        <f>IF($JC287&gt;=9,INDEX($GR:$GR,$JB287+9),"")</f>
      </c>
      <c r="HC287">
        <f>IF($JC287&gt;=10,INDEX($GR:$GR,$JB287+10),"")</f>
      </c>
      <c r="HD287">
        <f>IF($JC287&gt;=11,INDEX($GR:$GR,$JB287+11),"")</f>
      </c>
      <c r="HE287">
        <f>IF($JC287&gt;=12,INDEX($GR:$GR,$JB287+12),"")</f>
      </c>
      <c r="HF287">
        <f>IF($JC287&gt;=13,INDEX($GR:$GR,$JB287+13),"")</f>
      </c>
      <c r="HG287">
        <f>IF($JC287&gt;=14,INDEX($GR:$GR,$JB287+14),"")</f>
      </c>
      <c r="HH287">
        <f>IF($JC287&gt;=15,INDEX($GR:$GR,$JB287+15),"")</f>
      </c>
      <c r="HI287">
        <f>IF($JC287&gt;=16,INDEX($GR:$GR,$JB287+16),"")</f>
      </c>
      <c r="HJ287">
        <f>IF($JC287&gt;=17,INDEX($GR:$GR,$JB287+17),"")</f>
      </c>
      <c r="HK287">
        <f>IF($JC287&gt;=18,INDEX($GR:$GR,$JB287+18),"")</f>
      </c>
      <c r="HL287">
        <f>IF($JC287&gt;=19,INDEX($GR:$GR,$JB287+19),"")</f>
      </c>
      <c r="HM287">
        <f>IF($JC287&gt;=20,INDEX($GR:$GR,$JB287+20),"")</f>
      </c>
      <c r="HN287">
        <f>IF($JC287&gt;=21,INDEX($GR:$GR,$JB287+21),"")</f>
      </c>
      <c r="HO287">
        <f>IF($JC287&gt;=22,INDEX($GR:$GR,$JB287+22),"")</f>
      </c>
      <c r="HP287">
        <f>IF($JC287&gt;=23,INDEX($GR:$GR,$JB287+23),"")</f>
      </c>
      <c r="HQ287">
        <f>IF($JC287&gt;=24,INDEX($GR:$GR,$JB287+24),"")</f>
      </c>
      <c r="HR287">
        <f>IF($JC287&gt;=25,INDEX($GR:$GR,$JB287+25),"")</f>
      </c>
      <c r="HS287">
        <f>IF($JC287&gt;=26,INDEX($GR:$GR,$JB287+26),"")</f>
      </c>
      <c r="HT287">
        <f>IF($JC287&gt;=27,INDEX($GR:$GR,$JB287+27),"")</f>
      </c>
      <c r="HU287">
        <f>IF($JC287&gt;=28,INDEX($GR:$GR,$JB287+28),"")</f>
      </c>
      <c r="HV287">
        <f>IF($JC287&gt;=29,INDEX($GR:$GR,$JB287+29),"")</f>
      </c>
      <c r="HW287">
        <f>IF($JC287&gt;=30,INDEX($GR:$GR,$JB287+30),"")</f>
      </c>
      <c r="HX287">
        <f>IF($JC287&gt;=31,INDEX($GR:$GR,$JB287+31),"")</f>
      </c>
      <c r="HY287">
        <f>IF($JC287&gt;=32,INDEX($GR:$GR,$JB287+32),"")</f>
      </c>
      <c r="HZ287">
        <f>IF($JC287&gt;=33,INDEX($GR:$GR,$JB287+33),"")</f>
      </c>
      <c r="IA287">
        <f>IF($JC287&gt;=34,INDEX($GR:$GR,$JB287+34),"")</f>
      </c>
      <c r="IB287">
        <f>IF($JC287&gt;=35,INDEX($GR:$GR,$JB287+35),"")</f>
      </c>
      <c r="IC287">
        <f>IF($JC287&gt;=36,INDEX($GR:$GR,$JB287+36),"")</f>
      </c>
      <c r="ID287">
        <f>IF($JC287&gt;=37,INDEX($GR:$GR,$JB287+37),"")</f>
      </c>
      <c r="IE287">
        <f>IF($JC287&gt;=38,INDEX($GR:$GR,$JB287+38),"")</f>
      </c>
      <c r="IF287">
        <f>IF($JC287&gt;=39,INDEX($GR:$GR,$JB287+39),"")</f>
      </c>
      <c r="IG287">
        <f>IF($JC287&gt;=40,INDEX($GR:$GR,$JB287+40),"")</f>
      </c>
      <c r="IH287">
        <f>IF($JC287&gt;=41,INDEX($GR:$GR,$JB287+41),"")</f>
      </c>
      <c r="II287">
        <f>IF($JC287&gt;=42,INDEX($GR:$GR,$JB287+42),"")</f>
      </c>
      <c r="IJ287">
        <f>IF($JC287&gt;=43,INDEX($GR:$GR,$JB287+43),"")</f>
      </c>
      <c r="IK287">
        <f>IF($JC287&gt;=44,INDEX($GR:$GR,$JB287+44),"")</f>
      </c>
      <c r="IL287">
        <f>IF($JC287&gt;=45,INDEX($GR:$GR,$JB287+45),"")</f>
      </c>
      <c r="IM287">
        <f>IF($JC287&gt;=46,INDEX($GR:$GR,$JB287+46),"")</f>
      </c>
      <c r="IN287">
        <f>IF($JC287&gt;=47,INDEX($GR:$GR,$JB287+47),"")</f>
      </c>
      <c r="IO287">
        <f>IF($JC287&gt;=48,INDEX($GR:$GR,$JB287+48),"")</f>
      </c>
      <c r="IP287">
        <f>IF($JC287&gt;=49,INDEX($GR:$GR,$JB287+49),"")</f>
      </c>
      <c r="IQ287">
        <f>IF($JC287&gt;=50,INDEX($GR:$GR,$JB287+50),"")</f>
      </c>
      <c r="IR287">
        <f>IF($JC287&gt;=51,INDEX($GR:$GR,$JB287+51),"")</f>
      </c>
      <c r="IS287">
        <f>IF($JC287&gt;=52,INDEX($GR:$GR,$JB287+52),"")</f>
      </c>
      <c r="IT287">
        <f>IF($JC287&gt;=53,INDEX($GR:$GR,$JB287+53),"")</f>
      </c>
      <c r="IU287">
        <f>IF($JC287&gt;=54,INDEX($GR:$GR,$JB287+54),"")</f>
      </c>
      <c r="IV287">
        <f>IF($JC287&gt;=55,INDEX($GR:$GR,$JB287+55),"")</f>
      </c>
      <c r="IW287">
        <f>IF($JC287&gt;=56,INDEX($GR:$GR,$JB287+56),"")</f>
      </c>
      <c r="IX287">
        <f>IF($JC287&gt;=57,INDEX($GR:$GR,$JB287+57),"")</f>
      </c>
      <c r="IY287">
        <f>IF($JC287&gt;=58,INDEX($GR:$GR,$JB287+58),"")</f>
      </c>
      <c r="IZ287">
        <f>IF($JC287&gt;=59,INDEX($GR:$GR,$JB287+59),"")</f>
      </c>
      <c r="JA287">
        <f>IF($JC287&gt;=60,INDEX($GR:$GR,$JB287+60),"")</f>
      </c>
      <c r="JB287">
        <f>IFERROR(MATCH($GQ287,$GR$2:$GR$324,0)+1,0)</f>
      </c>
      <c r="JC287">
        <f>IFERROR(INDEX($GS$2:$GS$324,MATCH($GQ287,$GR$2:$GR$324,0)),0)</f>
      </c>
      <c r="JD287" t="s">
        <v>40</v>
      </c>
      <c r="JE287" t="s">
        <v>40</v>
      </c>
    </row>
    <row r="288" spans="1:265" x14ac:dyDescent="0.25">
      <c r="Q288">
        <f>IF(OR($T288="",$P288=""),"",IFERROR($T288/$P288,0))</f>
      </c>
      <c r="R288">
        <f>IF($T288="","",
SUM($S288,$U288,$Z288,$V288,$X288)*
(1-IF($AA288="",0,VALUE($AA288)/100)))</f>
      </c>
      <c r="S288">
        <f>IF($T288="","",$T288)</f>
      </c>
      <c r="U288">
        <f>IF($T288="","",
IF($N288="","",
IF(ISNUMBER(SEARCH("exempt",LOWER($N288))),0,
$T288*(VALUE(SUBSTITUTE($N288,"%",""))/100))))</f>
      </c>
      <c r="AB288">
        <f>IFERROR(IF(FIND(" - ",$K288)&gt;0,MID($K288,FIND(" - ",$K288)+3,LEN($K288)),""),"")</f>
      </c>
      <c r="AK288" t="s">
        <v>868</v>
      </c>
      <c r="AP288">
        <f>IFERROR(LEFT($K288,FIND(" - ",$K288)-1),$K288)</f>
      </c>
      <c r="AS288">
        <f>IF($CH288&gt;=1,INDEX($AQ:$AQ,$CG288+1),"")</f>
      </c>
      <c r="AT288">
        <f>IF($CH288&gt;=2,INDEX($AQ:$AQ,$CG288+2),"")</f>
      </c>
      <c r="AU288">
        <f>IF($CH288&gt;=3,INDEX($AQ:$AQ,$CG288+3),"")</f>
      </c>
      <c r="AV288">
        <f>IF($CH288&gt;=4,INDEX($AQ:$AQ,$CG288+4),"")</f>
      </c>
      <c r="AW288">
        <f>IF($CH288&gt;=5,INDEX($AQ:$AQ,$CG288+5),"")</f>
      </c>
      <c r="AX288">
        <f>IF($CH288&gt;=6,INDEX($AQ:$AQ,$CG288+6),"")</f>
      </c>
      <c r="AY288">
        <f>IF($CH288&gt;=7,INDEX($AQ:$AQ,$CG288+7),"")</f>
      </c>
      <c r="AZ288">
        <f>IF($CH288&gt;=8,INDEX($AQ:$AQ,$CG288+8),"")</f>
      </c>
      <c r="BA288">
        <f>IF($CH288&gt;=9,INDEX($AQ:$AQ,$CG288+9),"")</f>
      </c>
      <c r="BB288">
        <f>IF($CH288&gt;=10,INDEX($AQ:$AQ,$CG288+10),"")</f>
      </c>
      <c r="BC288">
        <f>IF($CH288&gt;=11,INDEX($AQ:$AQ,$CG288+11),"")</f>
      </c>
      <c r="BD288">
        <f>IF($CH288&gt;=12,INDEX($AQ:$AQ,$CG288+12),"")</f>
      </c>
      <c r="BE288">
        <f>IF($CH288&gt;=13,INDEX($AQ:$AQ,$CG288+13),"")</f>
      </c>
      <c r="BF288">
        <f>IF($CH288&gt;=14,INDEX($AQ:$AQ,$CG288+14),"")</f>
      </c>
      <c r="BG288">
        <f>IF($CH288&gt;=15,INDEX($AQ:$AQ,$CG288+15),"")</f>
      </c>
      <c r="BH288">
        <f>IF($CH288&gt;=16,INDEX($AQ:$AQ,$CG288+16),"")</f>
      </c>
      <c r="BI288">
        <f>IF($CH288&gt;=17,INDEX($AQ:$AQ,$CG288+17),"")</f>
      </c>
      <c r="BJ288">
        <f>IF($CH288&gt;=18,INDEX($AQ:$AQ,$CG288+18),"")</f>
      </c>
      <c r="BK288">
        <f>IF($CH288&gt;=19,INDEX($AQ:$AQ,$CG288+19),"")</f>
      </c>
      <c r="BL288">
        <f>IF($CH288&gt;=20,INDEX($AQ:$AQ,$CG288+20),"")</f>
      </c>
      <c r="BM288">
        <f>IF($CH288&gt;=21,INDEX($AQ:$AQ,$CG288+21),"")</f>
      </c>
      <c r="BN288">
        <f>IF($CH288&gt;=22,INDEX($AQ:$AQ,$CG288+22),"")</f>
      </c>
      <c r="BO288">
        <f>IF($CH288&gt;=23,INDEX($AQ:$AQ,$CG288+23),"")</f>
      </c>
      <c r="BP288">
        <f>IF($CH288&gt;=24,INDEX($AQ:$AQ,$CG288+24),"")</f>
      </c>
      <c r="BQ288">
        <f>IF($CH288&gt;=25,INDEX($AQ:$AQ,$CG288+25),"")</f>
      </c>
      <c r="BR288">
        <f>IF($CH288&gt;=26,INDEX($AQ:$AQ,$CG288+26),"")</f>
      </c>
      <c r="BS288">
        <f>IF($CH288&gt;=27,INDEX($AQ:$AQ,$CG288+27),"")</f>
      </c>
      <c r="BT288">
        <f>IF($CH288&gt;=28,INDEX($AQ:$AQ,$CG288+28),"")</f>
      </c>
      <c r="BU288">
        <f>IF($CH288&gt;=29,INDEX($AQ:$AQ,$CG288+29),"")</f>
      </c>
      <c r="BV288">
        <f>IF($CH288&gt;=30,INDEX($AQ:$AQ,$CG288+30),"")</f>
      </c>
      <c r="BW288">
        <f>IF($CH288&gt;=31,INDEX($AQ:$AQ,$CG288+31),"")</f>
      </c>
      <c r="BX288">
        <f>IF($CH288&gt;=32,INDEX($AQ:$AQ,$CG288+32),"")</f>
      </c>
      <c r="BY288">
        <f>IF($CH288&gt;=33,INDEX($AQ:$AQ,$CG288+33),"")</f>
      </c>
      <c r="BZ288">
        <f>IF($CH288&gt;=34,INDEX($AQ:$AQ,$CG288+34),"")</f>
      </c>
      <c r="CA288">
        <f>IF($CH288&gt;=35,INDEX($AQ:$AQ,$CG288+35),"")</f>
      </c>
      <c r="CB288">
        <f>IF($CH288&gt;=36,INDEX($AQ:$AQ,$CG288+36),"")</f>
      </c>
      <c r="CC288">
        <f>IF($CH288&gt;=37,INDEX($AQ:$AQ,$CG288+37),"")</f>
      </c>
      <c r="CD288">
        <f>IF($CH288&gt;=38,INDEX($AQ:$AQ,$CG288+38),"")</f>
      </c>
      <c r="CE288">
        <f>IF($CH288&gt;=39,INDEX($AQ:$AQ,$CG288+39),"")</f>
      </c>
      <c r="CF288">
        <f>IF($CH288&gt;=40,INDEX($AQ:$AQ,$CG288+40),"")</f>
      </c>
      <c r="CG288">
        <f>IFERROR(MATCH($AP288,$AQ$2:$AQ$134,0)+1,0)</f>
      </c>
      <c r="CH288">
        <f>IFERROR(INDEX($AR$2:$AR$134,MATCH($AP288,$AQ$2:$AQ$134,0)),0)</f>
      </c>
      <c r="CI288">
        <f>IFERROR(LEFT($L288,FIND(" - ",$L288)-1),$L288)</f>
      </c>
      <c r="CL288">
        <f>IF($DG288&gt;=1,INDEX($CJ:$CJ,$DF288+1),"")</f>
      </c>
      <c r="CM288">
        <f>IF($DG288&gt;=2,INDEX($CJ:$CJ,$DF288+2),"")</f>
      </c>
      <c r="CN288">
        <f>IF($DG288&gt;=3,INDEX($CJ:$CJ,$DF288+3),"")</f>
      </c>
      <c r="CO288">
        <f>IF($DG288&gt;=4,INDEX($CJ:$CJ,$DF288+4),"")</f>
      </c>
      <c r="CP288">
        <f>IF($DG288&gt;=5,INDEX($CJ:$CJ,$DF288+5),"")</f>
      </c>
      <c r="CQ288">
        <f>IF($DG288&gt;=6,INDEX($CJ:$CJ,$DF288+6),"")</f>
      </c>
      <c r="CR288">
        <f>IF($DG288&gt;=7,INDEX($CJ:$CJ,$DF288+7),"")</f>
      </c>
      <c r="CS288">
        <f>IF($DG288&gt;=8,INDEX($CJ:$CJ,$DF288+8),"")</f>
      </c>
      <c r="CT288">
        <f>IF($DG288&gt;=9,INDEX($CJ:$CJ,$DF288+9),"")</f>
      </c>
      <c r="CU288">
        <f>IF($DG288&gt;=10,INDEX($CJ:$CJ,$DF288+10),"")</f>
      </c>
      <c r="CV288">
        <f>IF($DG288&gt;=11,INDEX($CJ:$CJ,$DF288+11),"")</f>
      </c>
      <c r="CW288">
        <f>IF($DG288&gt;=12,INDEX($CJ:$CJ,$DF288+12),"")</f>
      </c>
      <c r="CX288">
        <f>IF($DG288&gt;=13,INDEX($CJ:$CJ,$DF288+13),"")</f>
      </c>
      <c r="CY288">
        <f>IF($DG288&gt;=14,INDEX($CJ:$CJ,$DF288+14),"")</f>
      </c>
      <c r="CZ288">
        <f>IF($DG288&gt;=15,INDEX($CJ:$CJ,$DF288+15),"")</f>
      </c>
      <c r="DA288">
        <f>IF($DG288&gt;=16,INDEX($CJ:$CJ,$DF288+16),"")</f>
      </c>
      <c r="DB288">
        <f>IF($DG288&gt;=17,INDEX($CJ:$CJ,$DF288+17),"")</f>
      </c>
      <c r="DC288">
        <f>IF($DG288&gt;=18,INDEX($CJ:$CJ,$DF288+18),"")</f>
      </c>
      <c r="DD288">
        <f>IF($DG288&gt;=19,INDEX($CJ:$CJ,$DF288+19),"")</f>
      </c>
      <c r="DE288">
        <f>IF($DG288&gt;=20,INDEX($CJ:$CJ,$DF288+20),"")</f>
      </c>
      <c r="DF288">
        <f>IFERROR(MATCH($CI288,$CJ$2:$CJ$263,0)+1,0)</f>
      </c>
      <c r="DG288">
        <f>IFERROR(INDEX($CK$2:$CK$263,MATCH($CI288,$CJ$2:$CJ$263,0)),0)</f>
      </c>
      <c r="DH288">
        <f>IFERROR(INDEX($AO:$AO,MATCH($N288,$AN:$AN,0))&amp;"","")</f>
      </c>
      <c r="DL288">
        <f>IF($GO288&gt;=1,INDEX($DI:$DI,$GN288+1),"")</f>
      </c>
      <c r="DM288">
        <f>IF($GO288&gt;=2,INDEX($DI:$DI,$GN288+2),"")</f>
      </c>
      <c r="DN288">
        <f>IF($GO288&gt;=3,INDEX($DI:$DI,$GN288+3),"")</f>
      </c>
      <c r="DO288">
        <f>IF($GO288&gt;=4,INDEX($DI:$DI,$GN288+4),"")</f>
      </c>
      <c r="DP288">
        <f>IF($GO288&gt;=5,INDEX($DI:$DI,$GN288+5),"")</f>
      </c>
      <c r="DQ288">
        <f>IF($GO288&gt;=6,INDEX($DI:$DI,$GN288+6),"")</f>
      </c>
      <c r="DR288">
        <f>IF($GO288&gt;=7,INDEX($DI:$DI,$GN288+7),"")</f>
      </c>
      <c r="DS288">
        <f>IF($GO288&gt;=8,INDEX($DI:$DI,$GN288+8),"")</f>
      </c>
      <c r="DT288">
        <f>IF($GO288&gt;=9,INDEX($DI:$DI,$GN288+9),"")</f>
      </c>
      <c r="DU288">
        <f>IF($GO288&gt;=10,INDEX($DI:$DI,$GN288+10),"")</f>
      </c>
      <c r="DV288">
        <f>IF($GO288&gt;=11,INDEX($DI:$DI,$GN288+11),"")</f>
      </c>
      <c r="DW288">
        <f>IF($GO288&gt;=12,INDEX($DI:$DI,$GN288+12),"")</f>
      </c>
      <c r="DX288">
        <f>IF($GO288&gt;=13,INDEX($DI:$DI,$GN288+13),"")</f>
      </c>
      <c r="DY288">
        <f>IF($GO288&gt;=14,INDEX($DI:$DI,$GN288+14),"")</f>
      </c>
      <c r="DZ288">
        <f>IF($GO288&gt;=15,INDEX($DI:$DI,$GN288+15),"")</f>
      </c>
      <c r="EA288">
        <f>IF($GO288&gt;=16,INDEX($DI:$DI,$GN288+16),"")</f>
      </c>
      <c r="EB288">
        <f>IF($GO288&gt;=17,INDEX($DI:$DI,$GN288+17),"")</f>
      </c>
      <c r="EC288">
        <f>IF($GO288&gt;=18,INDEX($DI:$DI,$GN288+18),"")</f>
      </c>
      <c r="ED288">
        <f>IF($GO288&gt;=19,INDEX($DI:$DI,$GN288+19),"")</f>
      </c>
      <c r="EE288">
        <f>IF($GO288&gt;=20,INDEX($DI:$DI,$GN288+20),"")</f>
      </c>
      <c r="EF288">
        <f>IF($GO288&gt;=21,INDEX($DI:$DI,$GN288+21),"")</f>
      </c>
      <c r="EG288">
        <f>IF($GO288&gt;=22,INDEX($DI:$DI,$GN288+22),"")</f>
      </c>
      <c r="EH288">
        <f>IF($GO288&gt;=23,INDEX($DI:$DI,$GN288+23),"")</f>
      </c>
      <c r="EI288">
        <f>IF($GO288&gt;=24,INDEX($DI:$DI,$GN288+24),"")</f>
      </c>
      <c r="EJ288">
        <f>IF($GO288&gt;=25,INDEX($DI:$DI,$GN288+25),"")</f>
      </c>
      <c r="EK288">
        <f>IF($GO288&gt;=26,INDEX($DI:$DI,$GN288+26),"")</f>
      </c>
      <c r="EL288">
        <f>IF($GO288&gt;=27,INDEX($DI:$DI,$GN288+27),"")</f>
      </c>
      <c r="EM288">
        <f>IF($GO288&gt;=28,INDEX($DI:$DI,$GN288+28),"")</f>
      </c>
      <c r="EN288">
        <f>IF($GO288&gt;=29,INDEX($DI:$DI,$GN288+29),"")</f>
      </c>
      <c r="EO288">
        <f>IF($GO288&gt;=30,INDEX($DI:$DI,$GN288+30),"")</f>
      </c>
      <c r="EP288">
        <f>IF($GO288&gt;=31,INDEX($DI:$DI,$GN288+31),"")</f>
      </c>
      <c r="EQ288">
        <f>IF($GO288&gt;=32,INDEX($DI:$DI,$GN288+32),"")</f>
      </c>
      <c r="ER288">
        <f>IF($GO288&gt;=33,INDEX($DI:$DI,$GN288+33),"")</f>
      </c>
      <c r="ES288">
        <f>IF($GO288&gt;=34,INDEX($DI:$DI,$GN288+34),"")</f>
      </c>
      <c r="ET288">
        <f>IF($GO288&gt;=35,INDEX($DI:$DI,$GN288+35),"")</f>
      </c>
      <c r="EU288">
        <f>IF($GO288&gt;=36,INDEX($DI:$DI,$GN288+36),"")</f>
      </c>
      <c r="EV288">
        <f>IF($GO288&gt;=37,INDEX($DI:$DI,$GN288+37),"")</f>
      </c>
      <c r="EW288">
        <f>IF($GO288&gt;=38,INDEX($DI:$DI,$GN288+38),"")</f>
      </c>
      <c r="EX288">
        <f>IF($GO288&gt;=39,INDEX($DI:$DI,$GN288+39),"")</f>
      </c>
      <c r="EY288">
        <f>IF($GO288&gt;=40,INDEX($DI:$DI,$GN288+40),"")</f>
      </c>
      <c r="EZ288">
        <f>IF($GO288&gt;=1,INDEX($DJ:$DJ,$GN288+1),"")</f>
      </c>
      <c r="FA288">
        <f>IF($GO288&gt;=2,INDEX($DJ:$DJ,$GN288+2),"")</f>
      </c>
      <c r="FB288">
        <f>IF($GO288&gt;=3,INDEX($DJ:$DJ,$GN288+3),"")</f>
      </c>
      <c r="FC288">
        <f>IF($GO288&gt;=4,INDEX($DJ:$DJ,$GN288+4),"")</f>
      </c>
      <c r="FD288">
        <f>IF($GO288&gt;=5,INDEX($DJ:$DJ,$GN288+5),"")</f>
      </c>
      <c r="FE288">
        <f>IF($GO288&gt;=6,INDEX($DJ:$DJ,$GN288+6),"")</f>
      </c>
      <c r="FF288">
        <f>IF($GO288&gt;=7,INDEX($DJ:$DJ,$GN288+7),"")</f>
      </c>
      <c r="FG288">
        <f>IF($GO288&gt;=8,INDEX($DJ:$DJ,$GN288+8),"")</f>
      </c>
      <c r="FH288">
        <f>IF($GO288&gt;=9,INDEX($DJ:$DJ,$GN288+9),"")</f>
      </c>
      <c r="FI288">
        <f>IF($GO288&gt;=10,INDEX($DJ:$DJ,$GN288+10),"")</f>
      </c>
      <c r="FJ288">
        <f>IF($GO288&gt;=11,INDEX($DJ:$DJ,$GN288+11),"")</f>
      </c>
      <c r="FK288">
        <f>IF($GO288&gt;=12,INDEX($DJ:$DJ,$GN288+12),"")</f>
      </c>
      <c r="FL288">
        <f>IF($GO288&gt;=13,INDEX($DJ:$DJ,$GN288+13),"")</f>
      </c>
      <c r="FM288">
        <f>IF($GO288&gt;=14,INDEX($DJ:$DJ,$GN288+14),"")</f>
      </c>
      <c r="FN288">
        <f>IF($GO288&gt;=15,INDEX($DJ:$DJ,$GN288+15),"")</f>
      </c>
      <c r="FO288">
        <f>IF($GO288&gt;=16,INDEX($DJ:$DJ,$GN288+16),"")</f>
      </c>
      <c r="FP288">
        <f>IF($GO288&gt;=17,INDEX($DJ:$DJ,$GN288+17),"")</f>
      </c>
      <c r="FQ288">
        <f>IF($GO288&gt;=18,INDEX($DJ:$DJ,$GN288+18),"")</f>
      </c>
      <c r="FR288">
        <f>IF($GO288&gt;=19,INDEX($DJ:$DJ,$GN288+19),"")</f>
      </c>
      <c r="FS288">
        <f>IF($GO288&gt;=20,INDEX($DJ:$DJ,$GN288+20),"")</f>
      </c>
      <c r="FT288">
        <f>IF($GO288&gt;=21,INDEX($DJ:$DJ,$GN288+21),"")</f>
      </c>
      <c r="FU288">
        <f>IF($GO288&gt;=22,INDEX($DJ:$DJ,$GN288+22),"")</f>
      </c>
      <c r="FV288">
        <f>IF($GO288&gt;=23,INDEX($DJ:$DJ,$GN288+23),"")</f>
      </c>
      <c r="FW288">
        <f>IF($GO288&gt;=24,INDEX($DJ:$DJ,$GN288+24),"")</f>
      </c>
      <c r="FX288">
        <f>IF($GO288&gt;=25,INDEX($DJ:$DJ,$GN288+25),"")</f>
      </c>
      <c r="FY288">
        <f>IF($GO288&gt;=26,INDEX($DJ:$DJ,$GN288+26),"")</f>
      </c>
      <c r="FZ288">
        <f>IF($GO288&gt;=27,INDEX($DJ:$DJ,$GN288+27),"")</f>
      </c>
      <c r="GA288">
        <f>IF($GO288&gt;=28,INDEX($DJ:$DJ,$GN288+28),"")</f>
      </c>
      <c r="GB288">
        <f>IF($GO288&gt;=29,INDEX($DJ:$DJ,$GN288+29),"")</f>
      </c>
      <c r="GC288">
        <f>IF($GO288&gt;=30,INDEX($DJ:$DJ,$GN288+30),"")</f>
      </c>
      <c r="GD288">
        <f>IF($GO288&gt;=31,INDEX($DJ:$DJ,$GN288+31),"")</f>
      </c>
      <c r="GE288">
        <f>IF($GO288&gt;=32,INDEX($DJ:$DJ,$GN288+32),"")</f>
      </c>
      <c r="GF288">
        <f>IF($GO288&gt;=33,INDEX($DJ:$DJ,$GN288+33),"")</f>
      </c>
      <c r="GG288">
        <f>IF($GO288&gt;=34,INDEX($DJ:$DJ,$GN288+34),"")</f>
      </c>
      <c r="GH288">
        <f>IF($GO288&gt;=35,INDEX($DJ:$DJ,$GN288+35),"")</f>
      </c>
      <c r="GI288">
        <f>IF($GO288&gt;=36,INDEX($DJ:$DJ,$GN288+36),"")</f>
      </c>
      <c r="GJ288">
        <f>IF($GO288&gt;=37,INDEX($DJ:$DJ,$GN288+37),"")</f>
      </c>
      <c r="GK288">
        <f>IF($GO288&gt;=38,INDEX($DJ:$DJ,$GN288+38),"")</f>
      </c>
      <c r="GL288">
        <f>IF($GO288&gt;=39,INDEX($DJ:$DJ,$GN288+39),"")</f>
      </c>
      <c r="GM288">
        <f>IF($GO288&gt;=40,INDEX($DJ:$DJ,$GN288+40),"")</f>
      </c>
      <c r="GN288">
        <f>IFERROR(MATCH($DH288,$DI$2:$DI$148,0)+1,0)</f>
      </c>
      <c r="GO288">
        <f>IFERROR(INDEX($DK$2:$DK$148,MATCH($DH288,$DI$2:$DI$148,0)),0)</f>
      </c>
      <c r="GP288">
        <f>IFERROR(MATCH($Y288,$DL$288:$EY$288,0),0)</f>
      </c>
      <c r="GQ288">
        <f>IF($GP288&gt;0,INDEX($EZ$288:$GM$288,$GP288),"")</f>
      </c>
      <c r="GR288" t="s">
        <v>302</v>
      </c>
      <c r="GS288">
        <v>1</v>
      </c>
      <c r="GT288">
        <f>IF($JC288&gt;=1,INDEX($GR:$GR,$JB288+1),"")</f>
      </c>
      <c r="GU288">
        <f>IF($JC288&gt;=2,INDEX($GR:$GR,$JB288+2),"")</f>
      </c>
      <c r="GV288">
        <f>IF($JC288&gt;=3,INDEX($GR:$GR,$JB288+3),"")</f>
      </c>
      <c r="GW288">
        <f>IF($JC288&gt;=4,INDEX($GR:$GR,$JB288+4),"")</f>
      </c>
      <c r="GX288">
        <f>IF($JC288&gt;=5,INDEX($GR:$GR,$JB288+5),"")</f>
      </c>
      <c r="GY288">
        <f>IF($JC288&gt;=6,INDEX($GR:$GR,$JB288+6),"")</f>
      </c>
      <c r="GZ288">
        <f>IF($JC288&gt;=7,INDEX($GR:$GR,$JB288+7),"")</f>
      </c>
      <c r="HA288">
        <f>IF($JC288&gt;=8,INDEX($GR:$GR,$JB288+8),"")</f>
      </c>
      <c r="HB288">
        <f>IF($JC288&gt;=9,INDEX($GR:$GR,$JB288+9),"")</f>
      </c>
      <c r="HC288">
        <f>IF($JC288&gt;=10,INDEX($GR:$GR,$JB288+10),"")</f>
      </c>
      <c r="HD288">
        <f>IF($JC288&gt;=11,INDEX($GR:$GR,$JB288+11),"")</f>
      </c>
      <c r="HE288">
        <f>IF($JC288&gt;=12,INDEX($GR:$GR,$JB288+12),"")</f>
      </c>
      <c r="HF288">
        <f>IF($JC288&gt;=13,INDEX($GR:$GR,$JB288+13),"")</f>
      </c>
      <c r="HG288">
        <f>IF($JC288&gt;=14,INDEX($GR:$GR,$JB288+14),"")</f>
      </c>
      <c r="HH288">
        <f>IF($JC288&gt;=15,INDEX($GR:$GR,$JB288+15),"")</f>
      </c>
      <c r="HI288">
        <f>IF($JC288&gt;=16,INDEX($GR:$GR,$JB288+16),"")</f>
      </c>
      <c r="HJ288">
        <f>IF($JC288&gt;=17,INDEX($GR:$GR,$JB288+17),"")</f>
      </c>
      <c r="HK288">
        <f>IF($JC288&gt;=18,INDEX($GR:$GR,$JB288+18),"")</f>
      </c>
      <c r="HL288">
        <f>IF($JC288&gt;=19,INDEX($GR:$GR,$JB288+19),"")</f>
      </c>
      <c r="HM288">
        <f>IF($JC288&gt;=20,INDEX($GR:$GR,$JB288+20),"")</f>
      </c>
      <c r="HN288">
        <f>IF($JC288&gt;=21,INDEX($GR:$GR,$JB288+21),"")</f>
      </c>
      <c r="HO288">
        <f>IF($JC288&gt;=22,INDEX($GR:$GR,$JB288+22),"")</f>
      </c>
      <c r="HP288">
        <f>IF($JC288&gt;=23,INDEX($GR:$GR,$JB288+23),"")</f>
      </c>
      <c r="HQ288">
        <f>IF($JC288&gt;=24,INDEX($GR:$GR,$JB288+24),"")</f>
      </c>
      <c r="HR288">
        <f>IF($JC288&gt;=25,INDEX($GR:$GR,$JB288+25),"")</f>
      </c>
      <c r="HS288">
        <f>IF($JC288&gt;=26,INDEX($GR:$GR,$JB288+26),"")</f>
      </c>
      <c r="HT288">
        <f>IF($JC288&gt;=27,INDEX($GR:$GR,$JB288+27),"")</f>
      </c>
      <c r="HU288">
        <f>IF($JC288&gt;=28,INDEX($GR:$GR,$JB288+28),"")</f>
      </c>
      <c r="HV288">
        <f>IF($JC288&gt;=29,INDEX($GR:$GR,$JB288+29),"")</f>
      </c>
      <c r="HW288">
        <f>IF($JC288&gt;=30,INDEX($GR:$GR,$JB288+30),"")</f>
      </c>
      <c r="HX288">
        <f>IF($JC288&gt;=31,INDEX($GR:$GR,$JB288+31),"")</f>
      </c>
      <c r="HY288">
        <f>IF($JC288&gt;=32,INDEX($GR:$GR,$JB288+32),"")</f>
      </c>
      <c r="HZ288">
        <f>IF($JC288&gt;=33,INDEX($GR:$GR,$JB288+33),"")</f>
      </c>
      <c r="IA288">
        <f>IF($JC288&gt;=34,INDEX($GR:$GR,$JB288+34),"")</f>
      </c>
      <c r="IB288">
        <f>IF($JC288&gt;=35,INDEX($GR:$GR,$JB288+35),"")</f>
      </c>
      <c r="IC288">
        <f>IF($JC288&gt;=36,INDEX($GR:$GR,$JB288+36),"")</f>
      </c>
      <c r="ID288">
        <f>IF($JC288&gt;=37,INDEX($GR:$GR,$JB288+37),"")</f>
      </c>
      <c r="IE288">
        <f>IF($JC288&gt;=38,INDEX($GR:$GR,$JB288+38),"")</f>
      </c>
      <c r="IF288">
        <f>IF($JC288&gt;=39,INDEX($GR:$GR,$JB288+39),"")</f>
      </c>
      <c r="IG288">
        <f>IF($JC288&gt;=40,INDEX($GR:$GR,$JB288+40),"")</f>
      </c>
      <c r="IH288">
        <f>IF($JC288&gt;=41,INDEX($GR:$GR,$JB288+41),"")</f>
      </c>
      <c r="II288">
        <f>IF($JC288&gt;=42,INDEX($GR:$GR,$JB288+42),"")</f>
      </c>
      <c r="IJ288">
        <f>IF($JC288&gt;=43,INDEX($GR:$GR,$JB288+43),"")</f>
      </c>
      <c r="IK288">
        <f>IF($JC288&gt;=44,INDEX($GR:$GR,$JB288+44),"")</f>
      </c>
      <c r="IL288">
        <f>IF($JC288&gt;=45,INDEX($GR:$GR,$JB288+45),"")</f>
      </c>
      <c r="IM288">
        <f>IF($JC288&gt;=46,INDEX($GR:$GR,$JB288+46),"")</f>
      </c>
      <c r="IN288">
        <f>IF($JC288&gt;=47,INDEX($GR:$GR,$JB288+47),"")</f>
      </c>
      <c r="IO288">
        <f>IF($JC288&gt;=48,INDEX($GR:$GR,$JB288+48),"")</f>
      </c>
      <c r="IP288">
        <f>IF($JC288&gt;=49,INDEX($GR:$GR,$JB288+49),"")</f>
      </c>
      <c r="IQ288">
        <f>IF($JC288&gt;=50,INDEX($GR:$GR,$JB288+50),"")</f>
      </c>
      <c r="IR288">
        <f>IF($JC288&gt;=51,INDEX($GR:$GR,$JB288+51),"")</f>
      </c>
      <c r="IS288">
        <f>IF($JC288&gt;=52,INDEX($GR:$GR,$JB288+52),"")</f>
      </c>
      <c r="IT288">
        <f>IF($JC288&gt;=53,INDEX($GR:$GR,$JB288+53),"")</f>
      </c>
      <c r="IU288">
        <f>IF($JC288&gt;=54,INDEX($GR:$GR,$JB288+54),"")</f>
      </c>
      <c r="IV288">
        <f>IF($JC288&gt;=55,INDEX($GR:$GR,$JB288+55),"")</f>
      </c>
      <c r="IW288">
        <f>IF($JC288&gt;=56,INDEX($GR:$GR,$JB288+56),"")</f>
      </c>
      <c r="IX288">
        <f>IF($JC288&gt;=57,INDEX($GR:$GR,$JB288+57),"")</f>
      </c>
      <c r="IY288">
        <f>IF($JC288&gt;=58,INDEX($GR:$GR,$JB288+58),"")</f>
      </c>
      <c r="IZ288">
        <f>IF($JC288&gt;=59,INDEX($GR:$GR,$JB288+59),"")</f>
      </c>
      <c r="JA288">
        <f>IF($JC288&gt;=60,INDEX($GR:$GR,$JB288+60),"")</f>
      </c>
      <c r="JB288">
        <f>IFERROR(MATCH($GQ288,$GR$2:$GR$324,0)+1,0)</f>
      </c>
      <c r="JC288">
        <f>IFERROR(INDEX($GS$2:$GS$324,MATCH($GQ288,$GR$2:$GR$324,0)),0)</f>
      </c>
      <c r="JD288" t="s">
        <v>40</v>
      </c>
      <c r="JE288" t="s">
        <v>40</v>
      </c>
    </row>
    <row r="289" spans="1:265" x14ac:dyDescent="0.25">
      <c r="Q289">
        <f>IF(OR($T289="",$P289=""),"",IFERROR($T289/$P289,0))</f>
      </c>
      <c r="R289">
        <f>IF($T289="","",
SUM($S289,$U289,$Z289,$V289,$X289)*
(1-IF($AA289="",0,VALUE($AA289)/100)))</f>
      </c>
      <c r="S289">
        <f>IF($T289="","",$T289)</f>
      </c>
      <c r="U289">
        <f>IF($T289="","",
IF($N289="","",
IF(ISNUMBER(SEARCH("exempt",LOWER($N289))),0,
$T289*(VALUE(SUBSTITUTE($N289,"%",""))/100))))</f>
      </c>
      <c r="AB289">
        <f>IFERROR(IF(FIND(" - ",$K289)&gt;0,MID($K289,FIND(" - ",$K289)+3,LEN($K289)),""),"")</f>
      </c>
      <c r="AK289" t="s">
        <v>869</v>
      </c>
      <c r="AP289">
        <f>IFERROR(LEFT($K289,FIND(" - ",$K289)-1),$K289)</f>
      </c>
      <c r="AS289">
        <f>IF($CH289&gt;=1,INDEX($AQ:$AQ,$CG289+1),"")</f>
      </c>
      <c r="AT289">
        <f>IF($CH289&gt;=2,INDEX($AQ:$AQ,$CG289+2),"")</f>
      </c>
      <c r="AU289">
        <f>IF($CH289&gt;=3,INDEX($AQ:$AQ,$CG289+3),"")</f>
      </c>
      <c r="AV289">
        <f>IF($CH289&gt;=4,INDEX($AQ:$AQ,$CG289+4),"")</f>
      </c>
      <c r="AW289">
        <f>IF($CH289&gt;=5,INDEX($AQ:$AQ,$CG289+5),"")</f>
      </c>
      <c r="AX289">
        <f>IF($CH289&gt;=6,INDEX($AQ:$AQ,$CG289+6),"")</f>
      </c>
      <c r="AY289">
        <f>IF($CH289&gt;=7,INDEX($AQ:$AQ,$CG289+7),"")</f>
      </c>
      <c r="AZ289">
        <f>IF($CH289&gt;=8,INDEX($AQ:$AQ,$CG289+8),"")</f>
      </c>
      <c r="BA289">
        <f>IF($CH289&gt;=9,INDEX($AQ:$AQ,$CG289+9),"")</f>
      </c>
      <c r="BB289">
        <f>IF($CH289&gt;=10,INDEX($AQ:$AQ,$CG289+10),"")</f>
      </c>
      <c r="BC289">
        <f>IF($CH289&gt;=11,INDEX($AQ:$AQ,$CG289+11),"")</f>
      </c>
      <c r="BD289">
        <f>IF($CH289&gt;=12,INDEX($AQ:$AQ,$CG289+12),"")</f>
      </c>
      <c r="BE289">
        <f>IF($CH289&gt;=13,INDEX($AQ:$AQ,$CG289+13),"")</f>
      </c>
      <c r="BF289">
        <f>IF($CH289&gt;=14,INDEX($AQ:$AQ,$CG289+14),"")</f>
      </c>
      <c r="BG289">
        <f>IF($CH289&gt;=15,INDEX($AQ:$AQ,$CG289+15),"")</f>
      </c>
      <c r="BH289">
        <f>IF($CH289&gt;=16,INDEX($AQ:$AQ,$CG289+16),"")</f>
      </c>
      <c r="BI289">
        <f>IF($CH289&gt;=17,INDEX($AQ:$AQ,$CG289+17),"")</f>
      </c>
      <c r="BJ289">
        <f>IF($CH289&gt;=18,INDEX($AQ:$AQ,$CG289+18),"")</f>
      </c>
      <c r="BK289">
        <f>IF($CH289&gt;=19,INDEX($AQ:$AQ,$CG289+19),"")</f>
      </c>
      <c r="BL289">
        <f>IF($CH289&gt;=20,INDEX($AQ:$AQ,$CG289+20),"")</f>
      </c>
      <c r="BM289">
        <f>IF($CH289&gt;=21,INDEX($AQ:$AQ,$CG289+21),"")</f>
      </c>
      <c r="BN289">
        <f>IF($CH289&gt;=22,INDEX($AQ:$AQ,$CG289+22),"")</f>
      </c>
      <c r="BO289">
        <f>IF($CH289&gt;=23,INDEX($AQ:$AQ,$CG289+23),"")</f>
      </c>
      <c r="BP289">
        <f>IF($CH289&gt;=24,INDEX($AQ:$AQ,$CG289+24),"")</f>
      </c>
      <c r="BQ289">
        <f>IF($CH289&gt;=25,INDEX($AQ:$AQ,$CG289+25),"")</f>
      </c>
      <c r="BR289">
        <f>IF($CH289&gt;=26,INDEX($AQ:$AQ,$CG289+26),"")</f>
      </c>
      <c r="BS289">
        <f>IF($CH289&gt;=27,INDEX($AQ:$AQ,$CG289+27),"")</f>
      </c>
      <c r="BT289">
        <f>IF($CH289&gt;=28,INDEX($AQ:$AQ,$CG289+28),"")</f>
      </c>
      <c r="BU289">
        <f>IF($CH289&gt;=29,INDEX($AQ:$AQ,$CG289+29),"")</f>
      </c>
      <c r="BV289">
        <f>IF($CH289&gt;=30,INDEX($AQ:$AQ,$CG289+30),"")</f>
      </c>
      <c r="BW289">
        <f>IF($CH289&gt;=31,INDEX($AQ:$AQ,$CG289+31),"")</f>
      </c>
      <c r="BX289">
        <f>IF($CH289&gt;=32,INDEX($AQ:$AQ,$CG289+32),"")</f>
      </c>
      <c r="BY289">
        <f>IF($CH289&gt;=33,INDEX($AQ:$AQ,$CG289+33),"")</f>
      </c>
      <c r="BZ289">
        <f>IF($CH289&gt;=34,INDEX($AQ:$AQ,$CG289+34),"")</f>
      </c>
      <c r="CA289">
        <f>IF($CH289&gt;=35,INDEX($AQ:$AQ,$CG289+35),"")</f>
      </c>
      <c r="CB289">
        <f>IF($CH289&gt;=36,INDEX($AQ:$AQ,$CG289+36),"")</f>
      </c>
      <c r="CC289">
        <f>IF($CH289&gt;=37,INDEX($AQ:$AQ,$CG289+37),"")</f>
      </c>
      <c r="CD289">
        <f>IF($CH289&gt;=38,INDEX($AQ:$AQ,$CG289+38),"")</f>
      </c>
      <c r="CE289">
        <f>IF($CH289&gt;=39,INDEX($AQ:$AQ,$CG289+39),"")</f>
      </c>
      <c r="CF289">
        <f>IF($CH289&gt;=40,INDEX($AQ:$AQ,$CG289+40),"")</f>
      </c>
      <c r="CG289">
        <f>IFERROR(MATCH($AP289,$AQ$2:$AQ$134,0)+1,0)</f>
      </c>
      <c r="CH289">
        <f>IFERROR(INDEX($AR$2:$AR$134,MATCH($AP289,$AQ$2:$AQ$134,0)),0)</f>
      </c>
      <c r="CI289">
        <f>IFERROR(LEFT($L289,FIND(" - ",$L289)-1),$L289)</f>
      </c>
      <c r="CL289">
        <f>IF($DG289&gt;=1,INDEX($CJ:$CJ,$DF289+1),"")</f>
      </c>
      <c r="CM289">
        <f>IF($DG289&gt;=2,INDEX($CJ:$CJ,$DF289+2),"")</f>
      </c>
      <c r="CN289">
        <f>IF($DG289&gt;=3,INDEX($CJ:$CJ,$DF289+3),"")</f>
      </c>
      <c r="CO289">
        <f>IF($DG289&gt;=4,INDEX($CJ:$CJ,$DF289+4),"")</f>
      </c>
      <c r="CP289">
        <f>IF($DG289&gt;=5,INDEX($CJ:$CJ,$DF289+5),"")</f>
      </c>
      <c r="CQ289">
        <f>IF($DG289&gt;=6,INDEX($CJ:$CJ,$DF289+6),"")</f>
      </c>
      <c r="CR289">
        <f>IF($DG289&gt;=7,INDEX($CJ:$CJ,$DF289+7),"")</f>
      </c>
      <c r="CS289">
        <f>IF($DG289&gt;=8,INDEX($CJ:$CJ,$DF289+8),"")</f>
      </c>
      <c r="CT289">
        <f>IF($DG289&gt;=9,INDEX($CJ:$CJ,$DF289+9),"")</f>
      </c>
      <c r="CU289">
        <f>IF($DG289&gt;=10,INDEX($CJ:$CJ,$DF289+10),"")</f>
      </c>
      <c r="CV289">
        <f>IF($DG289&gt;=11,INDEX($CJ:$CJ,$DF289+11),"")</f>
      </c>
      <c r="CW289">
        <f>IF($DG289&gt;=12,INDEX($CJ:$CJ,$DF289+12),"")</f>
      </c>
      <c r="CX289">
        <f>IF($DG289&gt;=13,INDEX($CJ:$CJ,$DF289+13),"")</f>
      </c>
      <c r="CY289">
        <f>IF($DG289&gt;=14,INDEX($CJ:$CJ,$DF289+14),"")</f>
      </c>
      <c r="CZ289">
        <f>IF($DG289&gt;=15,INDEX($CJ:$CJ,$DF289+15),"")</f>
      </c>
      <c r="DA289">
        <f>IF($DG289&gt;=16,INDEX($CJ:$CJ,$DF289+16),"")</f>
      </c>
      <c r="DB289">
        <f>IF($DG289&gt;=17,INDEX($CJ:$CJ,$DF289+17),"")</f>
      </c>
      <c r="DC289">
        <f>IF($DG289&gt;=18,INDEX($CJ:$CJ,$DF289+18),"")</f>
      </c>
      <c r="DD289">
        <f>IF($DG289&gt;=19,INDEX($CJ:$CJ,$DF289+19),"")</f>
      </c>
      <c r="DE289">
        <f>IF($DG289&gt;=20,INDEX($CJ:$CJ,$DF289+20),"")</f>
      </c>
      <c r="DF289">
        <f>IFERROR(MATCH($CI289,$CJ$2:$CJ$263,0)+1,0)</f>
      </c>
      <c r="DG289">
        <f>IFERROR(INDEX($CK$2:$CK$263,MATCH($CI289,$CJ$2:$CJ$263,0)),0)</f>
      </c>
      <c r="DH289">
        <f>IFERROR(INDEX($AO:$AO,MATCH($N289,$AN:$AN,0))&amp;"","")</f>
      </c>
      <c r="DL289">
        <f>IF($GO289&gt;=1,INDEX($DI:$DI,$GN289+1),"")</f>
      </c>
      <c r="DM289">
        <f>IF($GO289&gt;=2,INDEX($DI:$DI,$GN289+2),"")</f>
      </c>
      <c r="DN289">
        <f>IF($GO289&gt;=3,INDEX($DI:$DI,$GN289+3),"")</f>
      </c>
      <c r="DO289">
        <f>IF($GO289&gt;=4,INDEX($DI:$DI,$GN289+4),"")</f>
      </c>
      <c r="DP289">
        <f>IF($GO289&gt;=5,INDEX($DI:$DI,$GN289+5),"")</f>
      </c>
      <c r="DQ289">
        <f>IF($GO289&gt;=6,INDEX($DI:$DI,$GN289+6),"")</f>
      </c>
      <c r="DR289">
        <f>IF($GO289&gt;=7,INDEX($DI:$DI,$GN289+7),"")</f>
      </c>
      <c r="DS289">
        <f>IF($GO289&gt;=8,INDEX($DI:$DI,$GN289+8),"")</f>
      </c>
      <c r="DT289">
        <f>IF($GO289&gt;=9,INDEX($DI:$DI,$GN289+9),"")</f>
      </c>
      <c r="DU289">
        <f>IF($GO289&gt;=10,INDEX($DI:$DI,$GN289+10),"")</f>
      </c>
      <c r="DV289">
        <f>IF($GO289&gt;=11,INDEX($DI:$DI,$GN289+11),"")</f>
      </c>
      <c r="DW289">
        <f>IF($GO289&gt;=12,INDEX($DI:$DI,$GN289+12),"")</f>
      </c>
      <c r="DX289">
        <f>IF($GO289&gt;=13,INDEX($DI:$DI,$GN289+13),"")</f>
      </c>
      <c r="DY289">
        <f>IF($GO289&gt;=14,INDEX($DI:$DI,$GN289+14),"")</f>
      </c>
      <c r="DZ289">
        <f>IF($GO289&gt;=15,INDEX($DI:$DI,$GN289+15),"")</f>
      </c>
      <c r="EA289">
        <f>IF($GO289&gt;=16,INDEX($DI:$DI,$GN289+16),"")</f>
      </c>
      <c r="EB289">
        <f>IF($GO289&gt;=17,INDEX($DI:$DI,$GN289+17),"")</f>
      </c>
      <c r="EC289">
        <f>IF($GO289&gt;=18,INDEX($DI:$DI,$GN289+18),"")</f>
      </c>
      <c r="ED289">
        <f>IF($GO289&gt;=19,INDEX($DI:$DI,$GN289+19),"")</f>
      </c>
      <c r="EE289">
        <f>IF($GO289&gt;=20,INDEX($DI:$DI,$GN289+20),"")</f>
      </c>
      <c r="EF289">
        <f>IF($GO289&gt;=21,INDEX($DI:$DI,$GN289+21),"")</f>
      </c>
      <c r="EG289">
        <f>IF($GO289&gt;=22,INDEX($DI:$DI,$GN289+22),"")</f>
      </c>
      <c r="EH289">
        <f>IF($GO289&gt;=23,INDEX($DI:$DI,$GN289+23),"")</f>
      </c>
      <c r="EI289">
        <f>IF($GO289&gt;=24,INDEX($DI:$DI,$GN289+24),"")</f>
      </c>
      <c r="EJ289">
        <f>IF($GO289&gt;=25,INDEX($DI:$DI,$GN289+25),"")</f>
      </c>
      <c r="EK289">
        <f>IF($GO289&gt;=26,INDEX($DI:$DI,$GN289+26),"")</f>
      </c>
      <c r="EL289">
        <f>IF($GO289&gt;=27,INDEX($DI:$DI,$GN289+27),"")</f>
      </c>
      <c r="EM289">
        <f>IF($GO289&gt;=28,INDEX($DI:$DI,$GN289+28),"")</f>
      </c>
      <c r="EN289">
        <f>IF($GO289&gt;=29,INDEX($DI:$DI,$GN289+29),"")</f>
      </c>
      <c r="EO289">
        <f>IF($GO289&gt;=30,INDEX($DI:$DI,$GN289+30),"")</f>
      </c>
      <c r="EP289">
        <f>IF($GO289&gt;=31,INDEX($DI:$DI,$GN289+31),"")</f>
      </c>
      <c r="EQ289">
        <f>IF($GO289&gt;=32,INDEX($DI:$DI,$GN289+32),"")</f>
      </c>
      <c r="ER289">
        <f>IF($GO289&gt;=33,INDEX($DI:$DI,$GN289+33),"")</f>
      </c>
      <c r="ES289">
        <f>IF($GO289&gt;=34,INDEX($DI:$DI,$GN289+34),"")</f>
      </c>
      <c r="ET289">
        <f>IF($GO289&gt;=35,INDEX($DI:$DI,$GN289+35),"")</f>
      </c>
      <c r="EU289">
        <f>IF($GO289&gt;=36,INDEX($DI:$DI,$GN289+36),"")</f>
      </c>
      <c r="EV289">
        <f>IF($GO289&gt;=37,INDEX($DI:$DI,$GN289+37),"")</f>
      </c>
      <c r="EW289">
        <f>IF($GO289&gt;=38,INDEX($DI:$DI,$GN289+38),"")</f>
      </c>
      <c r="EX289">
        <f>IF($GO289&gt;=39,INDEX($DI:$DI,$GN289+39),"")</f>
      </c>
      <c r="EY289">
        <f>IF($GO289&gt;=40,INDEX($DI:$DI,$GN289+40),"")</f>
      </c>
      <c r="EZ289">
        <f>IF($GO289&gt;=1,INDEX($DJ:$DJ,$GN289+1),"")</f>
      </c>
      <c r="FA289">
        <f>IF($GO289&gt;=2,INDEX($DJ:$DJ,$GN289+2),"")</f>
      </c>
      <c r="FB289">
        <f>IF($GO289&gt;=3,INDEX($DJ:$DJ,$GN289+3),"")</f>
      </c>
      <c r="FC289">
        <f>IF($GO289&gt;=4,INDEX($DJ:$DJ,$GN289+4),"")</f>
      </c>
      <c r="FD289">
        <f>IF($GO289&gt;=5,INDEX($DJ:$DJ,$GN289+5),"")</f>
      </c>
      <c r="FE289">
        <f>IF($GO289&gt;=6,INDEX($DJ:$DJ,$GN289+6),"")</f>
      </c>
      <c r="FF289">
        <f>IF($GO289&gt;=7,INDEX($DJ:$DJ,$GN289+7),"")</f>
      </c>
      <c r="FG289">
        <f>IF($GO289&gt;=8,INDEX($DJ:$DJ,$GN289+8),"")</f>
      </c>
      <c r="FH289">
        <f>IF($GO289&gt;=9,INDEX($DJ:$DJ,$GN289+9),"")</f>
      </c>
      <c r="FI289">
        <f>IF($GO289&gt;=10,INDEX($DJ:$DJ,$GN289+10),"")</f>
      </c>
      <c r="FJ289">
        <f>IF($GO289&gt;=11,INDEX($DJ:$DJ,$GN289+11),"")</f>
      </c>
      <c r="FK289">
        <f>IF($GO289&gt;=12,INDEX($DJ:$DJ,$GN289+12),"")</f>
      </c>
      <c r="FL289">
        <f>IF($GO289&gt;=13,INDEX($DJ:$DJ,$GN289+13),"")</f>
      </c>
      <c r="FM289">
        <f>IF($GO289&gt;=14,INDEX($DJ:$DJ,$GN289+14),"")</f>
      </c>
      <c r="FN289">
        <f>IF($GO289&gt;=15,INDEX($DJ:$DJ,$GN289+15),"")</f>
      </c>
      <c r="FO289">
        <f>IF($GO289&gt;=16,INDEX($DJ:$DJ,$GN289+16),"")</f>
      </c>
      <c r="FP289">
        <f>IF($GO289&gt;=17,INDEX($DJ:$DJ,$GN289+17),"")</f>
      </c>
      <c r="FQ289">
        <f>IF($GO289&gt;=18,INDEX($DJ:$DJ,$GN289+18),"")</f>
      </c>
      <c r="FR289">
        <f>IF($GO289&gt;=19,INDEX($DJ:$DJ,$GN289+19),"")</f>
      </c>
      <c r="FS289">
        <f>IF($GO289&gt;=20,INDEX($DJ:$DJ,$GN289+20),"")</f>
      </c>
      <c r="FT289">
        <f>IF($GO289&gt;=21,INDEX($DJ:$DJ,$GN289+21),"")</f>
      </c>
      <c r="FU289">
        <f>IF($GO289&gt;=22,INDEX($DJ:$DJ,$GN289+22),"")</f>
      </c>
      <c r="FV289">
        <f>IF($GO289&gt;=23,INDEX($DJ:$DJ,$GN289+23),"")</f>
      </c>
      <c r="FW289">
        <f>IF($GO289&gt;=24,INDEX($DJ:$DJ,$GN289+24),"")</f>
      </c>
      <c r="FX289">
        <f>IF($GO289&gt;=25,INDEX($DJ:$DJ,$GN289+25),"")</f>
      </c>
      <c r="FY289">
        <f>IF($GO289&gt;=26,INDEX($DJ:$DJ,$GN289+26),"")</f>
      </c>
      <c r="FZ289">
        <f>IF($GO289&gt;=27,INDEX($DJ:$DJ,$GN289+27),"")</f>
      </c>
      <c r="GA289">
        <f>IF($GO289&gt;=28,INDEX($DJ:$DJ,$GN289+28),"")</f>
      </c>
      <c r="GB289">
        <f>IF($GO289&gt;=29,INDEX($DJ:$DJ,$GN289+29),"")</f>
      </c>
      <c r="GC289">
        <f>IF($GO289&gt;=30,INDEX($DJ:$DJ,$GN289+30),"")</f>
      </c>
      <c r="GD289">
        <f>IF($GO289&gt;=31,INDEX($DJ:$DJ,$GN289+31),"")</f>
      </c>
      <c r="GE289">
        <f>IF($GO289&gt;=32,INDEX($DJ:$DJ,$GN289+32),"")</f>
      </c>
      <c r="GF289">
        <f>IF($GO289&gt;=33,INDEX($DJ:$DJ,$GN289+33),"")</f>
      </c>
      <c r="GG289">
        <f>IF($GO289&gt;=34,INDEX($DJ:$DJ,$GN289+34),"")</f>
      </c>
      <c r="GH289">
        <f>IF($GO289&gt;=35,INDEX($DJ:$DJ,$GN289+35),"")</f>
      </c>
      <c r="GI289">
        <f>IF($GO289&gt;=36,INDEX($DJ:$DJ,$GN289+36),"")</f>
      </c>
      <c r="GJ289">
        <f>IF($GO289&gt;=37,INDEX($DJ:$DJ,$GN289+37),"")</f>
      </c>
      <c r="GK289">
        <f>IF($GO289&gt;=38,INDEX($DJ:$DJ,$GN289+38),"")</f>
      </c>
      <c r="GL289">
        <f>IF($GO289&gt;=39,INDEX($DJ:$DJ,$GN289+39),"")</f>
      </c>
      <c r="GM289">
        <f>IF($GO289&gt;=40,INDEX($DJ:$DJ,$GN289+40),"")</f>
      </c>
      <c r="GN289">
        <f>IFERROR(MATCH($DH289,$DI$2:$DI$148,0)+1,0)</f>
      </c>
      <c r="GO289">
        <f>IFERROR(INDEX($DK$2:$DK$148,MATCH($DH289,$DI$2:$DI$148,0)),0)</f>
      </c>
      <c r="GP289">
        <f>IFERROR(MATCH($Y289,$DL$289:$EY$289,0),0)</f>
      </c>
      <c r="GQ289">
        <f>IF($GP289&gt;0,INDEX($EZ$289:$GM$289,$GP289),"")</f>
      </c>
      <c r="GR289" t="s">
        <v>89</v>
      </c>
      <c r="GT289">
        <f>IF($JC289&gt;=1,INDEX($GR:$GR,$JB289+1),"")</f>
      </c>
      <c r="GU289">
        <f>IF($JC289&gt;=2,INDEX($GR:$GR,$JB289+2),"")</f>
      </c>
      <c r="GV289">
        <f>IF($JC289&gt;=3,INDEX($GR:$GR,$JB289+3),"")</f>
      </c>
      <c r="GW289">
        <f>IF($JC289&gt;=4,INDEX($GR:$GR,$JB289+4),"")</f>
      </c>
      <c r="GX289">
        <f>IF($JC289&gt;=5,INDEX($GR:$GR,$JB289+5),"")</f>
      </c>
      <c r="GY289">
        <f>IF($JC289&gt;=6,INDEX($GR:$GR,$JB289+6),"")</f>
      </c>
      <c r="GZ289">
        <f>IF($JC289&gt;=7,INDEX($GR:$GR,$JB289+7),"")</f>
      </c>
      <c r="HA289">
        <f>IF($JC289&gt;=8,INDEX($GR:$GR,$JB289+8),"")</f>
      </c>
      <c r="HB289">
        <f>IF($JC289&gt;=9,INDEX($GR:$GR,$JB289+9),"")</f>
      </c>
      <c r="HC289">
        <f>IF($JC289&gt;=10,INDEX($GR:$GR,$JB289+10),"")</f>
      </c>
      <c r="HD289">
        <f>IF($JC289&gt;=11,INDEX($GR:$GR,$JB289+11),"")</f>
      </c>
      <c r="HE289">
        <f>IF($JC289&gt;=12,INDEX($GR:$GR,$JB289+12),"")</f>
      </c>
      <c r="HF289">
        <f>IF($JC289&gt;=13,INDEX($GR:$GR,$JB289+13),"")</f>
      </c>
      <c r="HG289">
        <f>IF($JC289&gt;=14,INDEX($GR:$GR,$JB289+14),"")</f>
      </c>
      <c r="HH289">
        <f>IF($JC289&gt;=15,INDEX($GR:$GR,$JB289+15),"")</f>
      </c>
      <c r="HI289">
        <f>IF($JC289&gt;=16,INDEX($GR:$GR,$JB289+16),"")</f>
      </c>
      <c r="HJ289">
        <f>IF($JC289&gt;=17,INDEX($GR:$GR,$JB289+17),"")</f>
      </c>
      <c r="HK289">
        <f>IF($JC289&gt;=18,INDEX($GR:$GR,$JB289+18),"")</f>
      </c>
      <c r="HL289">
        <f>IF($JC289&gt;=19,INDEX($GR:$GR,$JB289+19),"")</f>
      </c>
      <c r="HM289">
        <f>IF($JC289&gt;=20,INDEX($GR:$GR,$JB289+20),"")</f>
      </c>
      <c r="HN289">
        <f>IF($JC289&gt;=21,INDEX($GR:$GR,$JB289+21),"")</f>
      </c>
      <c r="HO289">
        <f>IF($JC289&gt;=22,INDEX($GR:$GR,$JB289+22),"")</f>
      </c>
      <c r="HP289">
        <f>IF($JC289&gt;=23,INDEX($GR:$GR,$JB289+23),"")</f>
      </c>
      <c r="HQ289">
        <f>IF($JC289&gt;=24,INDEX($GR:$GR,$JB289+24),"")</f>
      </c>
      <c r="HR289">
        <f>IF($JC289&gt;=25,INDEX($GR:$GR,$JB289+25),"")</f>
      </c>
      <c r="HS289">
        <f>IF($JC289&gt;=26,INDEX($GR:$GR,$JB289+26),"")</f>
      </c>
      <c r="HT289">
        <f>IF($JC289&gt;=27,INDEX($GR:$GR,$JB289+27),"")</f>
      </c>
      <c r="HU289">
        <f>IF($JC289&gt;=28,INDEX($GR:$GR,$JB289+28),"")</f>
      </c>
      <c r="HV289">
        <f>IF($JC289&gt;=29,INDEX($GR:$GR,$JB289+29),"")</f>
      </c>
      <c r="HW289">
        <f>IF($JC289&gt;=30,INDEX($GR:$GR,$JB289+30),"")</f>
      </c>
      <c r="HX289">
        <f>IF($JC289&gt;=31,INDEX($GR:$GR,$JB289+31),"")</f>
      </c>
      <c r="HY289">
        <f>IF($JC289&gt;=32,INDEX($GR:$GR,$JB289+32),"")</f>
      </c>
      <c r="HZ289">
        <f>IF($JC289&gt;=33,INDEX($GR:$GR,$JB289+33),"")</f>
      </c>
      <c r="IA289">
        <f>IF($JC289&gt;=34,INDEX($GR:$GR,$JB289+34),"")</f>
      </c>
      <c r="IB289">
        <f>IF($JC289&gt;=35,INDEX($GR:$GR,$JB289+35),"")</f>
      </c>
      <c r="IC289">
        <f>IF($JC289&gt;=36,INDEX($GR:$GR,$JB289+36),"")</f>
      </c>
      <c r="ID289">
        <f>IF($JC289&gt;=37,INDEX($GR:$GR,$JB289+37),"")</f>
      </c>
      <c r="IE289">
        <f>IF($JC289&gt;=38,INDEX($GR:$GR,$JB289+38),"")</f>
      </c>
      <c r="IF289">
        <f>IF($JC289&gt;=39,INDEX($GR:$GR,$JB289+39),"")</f>
      </c>
      <c r="IG289">
        <f>IF($JC289&gt;=40,INDEX($GR:$GR,$JB289+40),"")</f>
      </c>
      <c r="IH289">
        <f>IF($JC289&gt;=41,INDEX($GR:$GR,$JB289+41),"")</f>
      </c>
      <c r="II289">
        <f>IF($JC289&gt;=42,INDEX($GR:$GR,$JB289+42),"")</f>
      </c>
      <c r="IJ289">
        <f>IF($JC289&gt;=43,INDEX($GR:$GR,$JB289+43),"")</f>
      </c>
      <c r="IK289">
        <f>IF($JC289&gt;=44,INDEX($GR:$GR,$JB289+44),"")</f>
      </c>
      <c r="IL289">
        <f>IF($JC289&gt;=45,INDEX($GR:$GR,$JB289+45),"")</f>
      </c>
      <c r="IM289">
        <f>IF($JC289&gt;=46,INDEX($GR:$GR,$JB289+46),"")</f>
      </c>
      <c r="IN289">
        <f>IF($JC289&gt;=47,INDEX($GR:$GR,$JB289+47),"")</f>
      </c>
      <c r="IO289">
        <f>IF($JC289&gt;=48,INDEX($GR:$GR,$JB289+48),"")</f>
      </c>
      <c r="IP289">
        <f>IF($JC289&gt;=49,INDEX($GR:$GR,$JB289+49),"")</f>
      </c>
      <c r="IQ289">
        <f>IF($JC289&gt;=50,INDEX($GR:$GR,$JB289+50),"")</f>
      </c>
      <c r="IR289">
        <f>IF($JC289&gt;=51,INDEX($GR:$GR,$JB289+51),"")</f>
      </c>
      <c r="IS289">
        <f>IF($JC289&gt;=52,INDEX($GR:$GR,$JB289+52),"")</f>
      </c>
      <c r="IT289">
        <f>IF($JC289&gt;=53,INDEX($GR:$GR,$JB289+53),"")</f>
      </c>
      <c r="IU289">
        <f>IF($JC289&gt;=54,INDEX($GR:$GR,$JB289+54),"")</f>
      </c>
      <c r="IV289">
        <f>IF($JC289&gt;=55,INDEX($GR:$GR,$JB289+55),"")</f>
      </c>
      <c r="IW289">
        <f>IF($JC289&gt;=56,INDEX($GR:$GR,$JB289+56),"")</f>
      </c>
      <c r="IX289">
        <f>IF($JC289&gt;=57,INDEX($GR:$GR,$JB289+57),"")</f>
      </c>
      <c r="IY289">
        <f>IF($JC289&gt;=58,INDEX($GR:$GR,$JB289+58),"")</f>
      </c>
      <c r="IZ289">
        <f>IF($JC289&gt;=59,INDEX($GR:$GR,$JB289+59),"")</f>
      </c>
      <c r="JA289">
        <f>IF($JC289&gt;=60,INDEX($GR:$GR,$JB289+60),"")</f>
      </c>
      <c r="JB289">
        <f>IFERROR(MATCH($GQ289,$GR$2:$GR$324,0)+1,0)</f>
      </c>
      <c r="JC289">
        <f>IFERROR(INDEX($GS$2:$GS$324,MATCH($GQ289,$GR$2:$GR$324,0)),0)</f>
      </c>
      <c r="JD289" t="s">
        <v>40</v>
      </c>
      <c r="JE289" t="s">
        <v>40</v>
      </c>
    </row>
    <row r="290" spans="1:265" x14ac:dyDescent="0.25">
      <c r="Q290">
        <f>IF(OR($T290="",$P290=""),"",IFERROR($T290/$P290,0))</f>
      </c>
      <c r="R290">
        <f>IF($T290="","",
SUM($S290,$U290,$Z290,$V290,$X290)*
(1-IF($AA290="",0,VALUE($AA290)/100)))</f>
      </c>
      <c r="S290">
        <f>IF($T290="","",$T290)</f>
      </c>
      <c r="U290">
        <f>IF($T290="","",
IF($N290="","",
IF(ISNUMBER(SEARCH("exempt",LOWER($N290))),0,
$T290*(VALUE(SUBSTITUTE($N290,"%",""))/100))))</f>
      </c>
      <c r="AB290">
        <f>IFERROR(IF(FIND(" - ",$K290)&gt;0,MID($K290,FIND(" - ",$K290)+3,LEN($K290)),""),"")</f>
      </c>
      <c r="AK290" t="s">
        <v>870</v>
      </c>
      <c r="AP290">
        <f>IFERROR(LEFT($K290,FIND(" - ",$K290)-1),$K290)</f>
      </c>
      <c r="AS290">
        <f>IF($CH290&gt;=1,INDEX($AQ:$AQ,$CG290+1),"")</f>
      </c>
      <c r="AT290">
        <f>IF($CH290&gt;=2,INDEX($AQ:$AQ,$CG290+2),"")</f>
      </c>
      <c r="AU290">
        <f>IF($CH290&gt;=3,INDEX($AQ:$AQ,$CG290+3),"")</f>
      </c>
      <c r="AV290">
        <f>IF($CH290&gt;=4,INDEX($AQ:$AQ,$CG290+4),"")</f>
      </c>
      <c r="AW290">
        <f>IF($CH290&gt;=5,INDEX($AQ:$AQ,$CG290+5),"")</f>
      </c>
      <c r="AX290">
        <f>IF($CH290&gt;=6,INDEX($AQ:$AQ,$CG290+6),"")</f>
      </c>
      <c r="AY290">
        <f>IF($CH290&gt;=7,INDEX($AQ:$AQ,$CG290+7),"")</f>
      </c>
      <c r="AZ290">
        <f>IF($CH290&gt;=8,INDEX($AQ:$AQ,$CG290+8),"")</f>
      </c>
      <c r="BA290">
        <f>IF($CH290&gt;=9,INDEX($AQ:$AQ,$CG290+9),"")</f>
      </c>
      <c r="BB290">
        <f>IF($CH290&gt;=10,INDEX($AQ:$AQ,$CG290+10),"")</f>
      </c>
      <c r="BC290">
        <f>IF($CH290&gt;=11,INDEX($AQ:$AQ,$CG290+11),"")</f>
      </c>
      <c r="BD290">
        <f>IF($CH290&gt;=12,INDEX($AQ:$AQ,$CG290+12),"")</f>
      </c>
      <c r="BE290">
        <f>IF($CH290&gt;=13,INDEX($AQ:$AQ,$CG290+13),"")</f>
      </c>
      <c r="BF290">
        <f>IF($CH290&gt;=14,INDEX($AQ:$AQ,$CG290+14),"")</f>
      </c>
      <c r="BG290">
        <f>IF($CH290&gt;=15,INDEX($AQ:$AQ,$CG290+15),"")</f>
      </c>
      <c r="BH290">
        <f>IF($CH290&gt;=16,INDEX($AQ:$AQ,$CG290+16),"")</f>
      </c>
      <c r="BI290">
        <f>IF($CH290&gt;=17,INDEX($AQ:$AQ,$CG290+17),"")</f>
      </c>
      <c r="BJ290">
        <f>IF($CH290&gt;=18,INDEX($AQ:$AQ,$CG290+18),"")</f>
      </c>
      <c r="BK290">
        <f>IF($CH290&gt;=19,INDEX($AQ:$AQ,$CG290+19),"")</f>
      </c>
      <c r="BL290">
        <f>IF($CH290&gt;=20,INDEX($AQ:$AQ,$CG290+20),"")</f>
      </c>
      <c r="BM290">
        <f>IF($CH290&gt;=21,INDEX($AQ:$AQ,$CG290+21),"")</f>
      </c>
      <c r="BN290">
        <f>IF($CH290&gt;=22,INDEX($AQ:$AQ,$CG290+22),"")</f>
      </c>
      <c r="BO290">
        <f>IF($CH290&gt;=23,INDEX($AQ:$AQ,$CG290+23),"")</f>
      </c>
      <c r="BP290">
        <f>IF($CH290&gt;=24,INDEX($AQ:$AQ,$CG290+24),"")</f>
      </c>
      <c r="BQ290">
        <f>IF($CH290&gt;=25,INDEX($AQ:$AQ,$CG290+25),"")</f>
      </c>
      <c r="BR290">
        <f>IF($CH290&gt;=26,INDEX($AQ:$AQ,$CG290+26),"")</f>
      </c>
      <c r="BS290">
        <f>IF($CH290&gt;=27,INDEX($AQ:$AQ,$CG290+27),"")</f>
      </c>
      <c r="BT290">
        <f>IF($CH290&gt;=28,INDEX($AQ:$AQ,$CG290+28),"")</f>
      </c>
      <c r="BU290">
        <f>IF($CH290&gt;=29,INDEX($AQ:$AQ,$CG290+29),"")</f>
      </c>
      <c r="BV290">
        <f>IF($CH290&gt;=30,INDEX($AQ:$AQ,$CG290+30),"")</f>
      </c>
      <c r="BW290">
        <f>IF($CH290&gt;=31,INDEX($AQ:$AQ,$CG290+31),"")</f>
      </c>
      <c r="BX290">
        <f>IF($CH290&gt;=32,INDEX($AQ:$AQ,$CG290+32),"")</f>
      </c>
      <c r="BY290">
        <f>IF($CH290&gt;=33,INDEX($AQ:$AQ,$CG290+33),"")</f>
      </c>
      <c r="BZ290">
        <f>IF($CH290&gt;=34,INDEX($AQ:$AQ,$CG290+34),"")</f>
      </c>
      <c r="CA290">
        <f>IF($CH290&gt;=35,INDEX($AQ:$AQ,$CG290+35),"")</f>
      </c>
      <c r="CB290">
        <f>IF($CH290&gt;=36,INDEX($AQ:$AQ,$CG290+36),"")</f>
      </c>
      <c r="CC290">
        <f>IF($CH290&gt;=37,INDEX($AQ:$AQ,$CG290+37),"")</f>
      </c>
      <c r="CD290">
        <f>IF($CH290&gt;=38,INDEX($AQ:$AQ,$CG290+38),"")</f>
      </c>
      <c r="CE290">
        <f>IF($CH290&gt;=39,INDEX($AQ:$AQ,$CG290+39),"")</f>
      </c>
      <c r="CF290">
        <f>IF($CH290&gt;=40,INDEX($AQ:$AQ,$CG290+40),"")</f>
      </c>
      <c r="CG290">
        <f>IFERROR(MATCH($AP290,$AQ$2:$AQ$134,0)+1,0)</f>
      </c>
      <c r="CH290">
        <f>IFERROR(INDEX($AR$2:$AR$134,MATCH($AP290,$AQ$2:$AQ$134,0)),0)</f>
      </c>
      <c r="CI290">
        <f>IFERROR(LEFT($L290,FIND(" - ",$L290)-1),$L290)</f>
      </c>
      <c r="CL290">
        <f>IF($DG290&gt;=1,INDEX($CJ:$CJ,$DF290+1),"")</f>
      </c>
      <c r="CM290">
        <f>IF($DG290&gt;=2,INDEX($CJ:$CJ,$DF290+2),"")</f>
      </c>
      <c r="CN290">
        <f>IF($DG290&gt;=3,INDEX($CJ:$CJ,$DF290+3),"")</f>
      </c>
      <c r="CO290">
        <f>IF($DG290&gt;=4,INDEX($CJ:$CJ,$DF290+4),"")</f>
      </c>
      <c r="CP290">
        <f>IF($DG290&gt;=5,INDEX($CJ:$CJ,$DF290+5),"")</f>
      </c>
      <c r="CQ290">
        <f>IF($DG290&gt;=6,INDEX($CJ:$CJ,$DF290+6),"")</f>
      </c>
      <c r="CR290">
        <f>IF($DG290&gt;=7,INDEX($CJ:$CJ,$DF290+7),"")</f>
      </c>
      <c r="CS290">
        <f>IF($DG290&gt;=8,INDEX($CJ:$CJ,$DF290+8),"")</f>
      </c>
      <c r="CT290">
        <f>IF($DG290&gt;=9,INDEX($CJ:$CJ,$DF290+9),"")</f>
      </c>
      <c r="CU290">
        <f>IF($DG290&gt;=10,INDEX($CJ:$CJ,$DF290+10),"")</f>
      </c>
      <c r="CV290">
        <f>IF($DG290&gt;=11,INDEX($CJ:$CJ,$DF290+11),"")</f>
      </c>
      <c r="CW290">
        <f>IF($DG290&gt;=12,INDEX($CJ:$CJ,$DF290+12),"")</f>
      </c>
      <c r="CX290">
        <f>IF($DG290&gt;=13,INDEX($CJ:$CJ,$DF290+13),"")</f>
      </c>
      <c r="CY290">
        <f>IF($DG290&gt;=14,INDEX($CJ:$CJ,$DF290+14),"")</f>
      </c>
      <c r="CZ290">
        <f>IF($DG290&gt;=15,INDEX($CJ:$CJ,$DF290+15),"")</f>
      </c>
      <c r="DA290">
        <f>IF($DG290&gt;=16,INDEX($CJ:$CJ,$DF290+16),"")</f>
      </c>
      <c r="DB290">
        <f>IF($DG290&gt;=17,INDEX($CJ:$CJ,$DF290+17),"")</f>
      </c>
      <c r="DC290">
        <f>IF($DG290&gt;=18,INDEX($CJ:$CJ,$DF290+18),"")</f>
      </c>
      <c r="DD290">
        <f>IF($DG290&gt;=19,INDEX($CJ:$CJ,$DF290+19),"")</f>
      </c>
      <c r="DE290">
        <f>IF($DG290&gt;=20,INDEX($CJ:$CJ,$DF290+20),"")</f>
      </c>
      <c r="DF290">
        <f>IFERROR(MATCH($CI290,$CJ$2:$CJ$263,0)+1,0)</f>
      </c>
      <c r="DG290">
        <f>IFERROR(INDEX($CK$2:$CK$263,MATCH($CI290,$CJ$2:$CJ$263,0)),0)</f>
      </c>
      <c r="DH290">
        <f>IFERROR(INDEX($AO:$AO,MATCH($N290,$AN:$AN,0))&amp;"","")</f>
      </c>
      <c r="DL290">
        <f>IF($GO290&gt;=1,INDEX($DI:$DI,$GN290+1),"")</f>
      </c>
      <c r="DM290">
        <f>IF($GO290&gt;=2,INDEX($DI:$DI,$GN290+2),"")</f>
      </c>
      <c r="DN290">
        <f>IF($GO290&gt;=3,INDEX($DI:$DI,$GN290+3),"")</f>
      </c>
      <c r="DO290">
        <f>IF($GO290&gt;=4,INDEX($DI:$DI,$GN290+4),"")</f>
      </c>
      <c r="DP290">
        <f>IF($GO290&gt;=5,INDEX($DI:$DI,$GN290+5),"")</f>
      </c>
      <c r="DQ290">
        <f>IF($GO290&gt;=6,INDEX($DI:$DI,$GN290+6),"")</f>
      </c>
      <c r="DR290">
        <f>IF($GO290&gt;=7,INDEX($DI:$DI,$GN290+7),"")</f>
      </c>
      <c r="DS290">
        <f>IF($GO290&gt;=8,INDEX($DI:$DI,$GN290+8),"")</f>
      </c>
      <c r="DT290">
        <f>IF($GO290&gt;=9,INDEX($DI:$DI,$GN290+9),"")</f>
      </c>
      <c r="DU290">
        <f>IF($GO290&gt;=10,INDEX($DI:$DI,$GN290+10),"")</f>
      </c>
      <c r="DV290">
        <f>IF($GO290&gt;=11,INDEX($DI:$DI,$GN290+11),"")</f>
      </c>
      <c r="DW290">
        <f>IF($GO290&gt;=12,INDEX($DI:$DI,$GN290+12),"")</f>
      </c>
      <c r="DX290">
        <f>IF($GO290&gt;=13,INDEX($DI:$DI,$GN290+13),"")</f>
      </c>
      <c r="DY290">
        <f>IF($GO290&gt;=14,INDEX($DI:$DI,$GN290+14),"")</f>
      </c>
      <c r="DZ290">
        <f>IF($GO290&gt;=15,INDEX($DI:$DI,$GN290+15),"")</f>
      </c>
      <c r="EA290">
        <f>IF($GO290&gt;=16,INDEX($DI:$DI,$GN290+16),"")</f>
      </c>
      <c r="EB290">
        <f>IF($GO290&gt;=17,INDEX($DI:$DI,$GN290+17),"")</f>
      </c>
      <c r="EC290">
        <f>IF($GO290&gt;=18,INDEX($DI:$DI,$GN290+18),"")</f>
      </c>
      <c r="ED290">
        <f>IF($GO290&gt;=19,INDEX($DI:$DI,$GN290+19),"")</f>
      </c>
      <c r="EE290">
        <f>IF($GO290&gt;=20,INDEX($DI:$DI,$GN290+20),"")</f>
      </c>
      <c r="EF290">
        <f>IF($GO290&gt;=21,INDEX($DI:$DI,$GN290+21),"")</f>
      </c>
      <c r="EG290">
        <f>IF($GO290&gt;=22,INDEX($DI:$DI,$GN290+22),"")</f>
      </c>
      <c r="EH290">
        <f>IF($GO290&gt;=23,INDEX($DI:$DI,$GN290+23),"")</f>
      </c>
      <c r="EI290">
        <f>IF($GO290&gt;=24,INDEX($DI:$DI,$GN290+24),"")</f>
      </c>
      <c r="EJ290">
        <f>IF($GO290&gt;=25,INDEX($DI:$DI,$GN290+25),"")</f>
      </c>
      <c r="EK290">
        <f>IF($GO290&gt;=26,INDEX($DI:$DI,$GN290+26),"")</f>
      </c>
      <c r="EL290">
        <f>IF($GO290&gt;=27,INDEX($DI:$DI,$GN290+27),"")</f>
      </c>
      <c r="EM290">
        <f>IF($GO290&gt;=28,INDEX($DI:$DI,$GN290+28),"")</f>
      </c>
      <c r="EN290">
        <f>IF($GO290&gt;=29,INDEX($DI:$DI,$GN290+29),"")</f>
      </c>
      <c r="EO290">
        <f>IF($GO290&gt;=30,INDEX($DI:$DI,$GN290+30),"")</f>
      </c>
      <c r="EP290">
        <f>IF($GO290&gt;=31,INDEX($DI:$DI,$GN290+31),"")</f>
      </c>
      <c r="EQ290">
        <f>IF($GO290&gt;=32,INDEX($DI:$DI,$GN290+32),"")</f>
      </c>
      <c r="ER290">
        <f>IF($GO290&gt;=33,INDEX($DI:$DI,$GN290+33),"")</f>
      </c>
      <c r="ES290">
        <f>IF($GO290&gt;=34,INDEX($DI:$DI,$GN290+34),"")</f>
      </c>
      <c r="ET290">
        <f>IF($GO290&gt;=35,INDEX($DI:$DI,$GN290+35),"")</f>
      </c>
      <c r="EU290">
        <f>IF($GO290&gt;=36,INDEX($DI:$DI,$GN290+36),"")</f>
      </c>
      <c r="EV290">
        <f>IF($GO290&gt;=37,INDEX($DI:$DI,$GN290+37),"")</f>
      </c>
      <c r="EW290">
        <f>IF($GO290&gt;=38,INDEX($DI:$DI,$GN290+38),"")</f>
      </c>
      <c r="EX290">
        <f>IF($GO290&gt;=39,INDEX($DI:$DI,$GN290+39),"")</f>
      </c>
      <c r="EY290">
        <f>IF($GO290&gt;=40,INDEX($DI:$DI,$GN290+40),"")</f>
      </c>
      <c r="EZ290">
        <f>IF($GO290&gt;=1,INDEX($DJ:$DJ,$GN290+1),"")</f>
      </c>
      <c r="FA290">
        <f>IF($GO290&gt;=2,INDEX($DJ:$DJ,$GN290+2),"")</f>
      </c>
      <c r="FB290">
        <f>IF($GO290&gt;=3,INDEX($DJ:$DJ,$GN290+3),"")</f>
      </c>
      <c r="FC290">
        <f>IF($GO290&gt;=4,INDEX($DJ:$DJ,$GN290+4),"")</f>
      </c>
      <c r="FD290">
        <f>IF($GO290&gt;=5,INDEX($DJ:$DJ,$GN290+5),"")</f>
      </c>
      <c r="FE290">
        <f>IF($GO290&gt;=6,INDEX($DJ:$DJ,$GN290+6),"")</f>
      </c>
      <c r="FF290">
        <f>IF($GO290&gt;=7,INDEX($DJ:$DJ,$GN290+7),"")</f>
      </c>
      <c r="FG290">
        <f>IF($GO290&gt;=8,INDEX($DJ:$DJ,$GN290+8),"")</f>
      </c>
      <c r="FH290">
        <f>IF($GO290&gt;=9,INDEX($DJ:$DJ,$GN290+9),"")</f>
      </c>
      <c r="FI290">
        <f>IF($GO290&gt;=10,INDEX($DJ:$DJ,$GN290+10),"")</f>
      </c>
      <c r="FJ290">
        <f>IF($GO290&gt;=11,INDEX($DJ:$DJ,$GN290+11),"")</f>
      </c>
      <c r="FK290">
        <f>IF($GO290&gt;=12,INDEX($DJ:$DJ,$GN290+12),"")</f>
      </c>
      <c r="FL290">
        <f>IF($GO290&gt;=13,INDEX($DJ:$DJ,$GN290+13),"")</f>
      </c>
      <c r="FM290">
        <f>IF($GO290&gt;=14,INDEX($DJ:$DJ,$GN290+14),"")</f>
      </c>
      <c r="FN290">
        <f>IF($GO290&gt;=15,INDEX($DJ:$DJ,$GN290+15),"")</f>
      </c>
      <c r="FO290">
        <f>IF($GO290&gt;=16,INDEX($DJ:$DJ,$GN290+16),"")</f>
      </c>
      <c r="FP290">
        <f>IF($GO290&gt;=17,INDEX($DJ:$DJ,$GN290+17),"")</f>
      </c>
      <c r="FQ290">
        <f>IF($GO290&gt;=18,INDEX($DJ:$DJ,$GN290+18),"")</f>
      </c>
      <c r="FR290">
        <f>IF($GO290&gt;=19,INDEX($DJ:$DJ,$GN290+19),"")</f>
      </c>
      <c r="FS290">
        <f>IF($GO290&gt;=20,INDEX($DJ:$DJ,$GN290+20),"")</f>
      </c>
      <c r="FT290">
        <f>IF($GO290&gt;=21,INDEX($DJ:$DJ,$GN290+21),"")</f>
      </c>
      <c r="FU290">
        <f>IF($GO290&gt;=22,INDEX($DJ:$DJ,$GN290+22),"")</f>
      </c>
      <c r="FV290">
        <f>IF($GO290&gt;=23,INDEX($DJ:$DJ,$GN290+23),"")</f>
      </c>
      <c r="FW290">
        <f>IF($GO290&gt;=24,INDEX($DJ:$DJ,$GN290+24),"")</f>
      </c>
      <c r="FX290">
        <f>IF($GO290&gt;=25,INDEX($DJ:$DJ,$GN290+25),"")</f>
      </c>
      <c r="FY290">
        <f>IF($GO290&gt;=26,INDEX($DJ:$DJ,$GN290+26),"")</f>
      </c>
      <c r="FZ290">
        <f>IF($GO290&gt;=27,INDEX($DJ:$DJ,$GN290+27),"")</f>
      </c>
      <c r="GA290">
        <f>IF($GO290&gt;=28,INDEX($DJ:$DJ,$GN290+28),"")</f>
      </c>
      <c r="GB290">
        <f>IF($GO290&gt;=29,INDEX($DJ:$DJ,$GN290+29),"")</f>
      </c>
      <c r="GC290">
        <f>IF($GO290&gt;=30,INDEX($DJ:$DJ,$GN290+30),"")</f>
      </c>
      <c r="GD290">
        <f>IF($GO290&gt;=31,INDEX($DJ:$DJ,$GN290+31),"")</f>
      </c>
      <c r="GE290">
        <f>IF($GO290&gt;=32,INDEX($DJ:$DJ,$GN290+32),"")</f>
      </c>
      <c r="GF290">
        <f>IF($GO290&gt;=33,INDEX($DJ:$DJ,$GN290+33),"")</f>
      </c>
      <c r="GG290">
        <f>IF($GO290&gt;=34,INDEX($DJ:$DJ,$GN290+34),"")</f>
      </c>
      <c r="GH290">
        <f>IF($GO290&gt;=35,INDEX($DJ:$DJ,$GN290+35),"")</f>
      </c>
      <c r="GI290">
        <f>IF($GO290&gt;=36,INDEX($DJ:$DJ,$GN290+36),"")</f>
      </c>
      <c r="GJ290">
        <f>IF($GO290&gt;=37,INDEX($DJ:$DJ,$GN290+37),"")</f>
      </c>
      <c r="GK290">
        <f>IF($GO290&gt;=38,INDEX($DJ:$DJ,$GN290+38),"")</f>
      </c>
      <c r="GL290">
        <f>IF($GO290&gt;=39,INDEX($DJ:$DJ,$GN290+39),"")</f>
      </c>
      <c r="GM290">
        <f>IF($GO290&gt;=40,INDEX($DJ:$DJ,$GN290+40),"")</f>
      </c>
      <c r="GN290">
        <f>IFERROR(MATCH($DH290,$DI$2:$DI$148,0)+1,0)</f>
      </c>
      <c r="GO290">
        <f>IFERROR(INDEX($DK$2:$DK$148,MATCH($DH290,$DI$2:$DI$148,0)),0)</f>
      </c>
      <c r="GP290">
        <f>IFERROR(MATCH($Y290,$DL$290:$EY$290,0),0)</f>
      </c>
      <c r="GQ290">
        <f>IF($GP290&gt;0,INDEX($EZ$290:$GM$290,$GP290),"")</f>
      </c>
      <c r="GR290" t="s">
        <v>540</v>
      </c>
      <c r="GS290">
        <v>1</v>
      </c>
      <c r="GT290">
        <f>IF($JC290&gt;=1,INDEX($GR:$GR,$JB290+1),"")</f>
      </c>
      <c r="GU290">
        <f>IF($JC290&gt;=2,INDEX($GR:$GR,$JB290+2),"")</f>
      </c>
      <c r="GV290">
        <f>IF($JC290&gt;=3,INDEX($GR:$GR,$JB290+3),"")</f>
      </c>
      <c r="GW290">
        <f>IF($JC290&gt;=4,INDEX($GR:$GR,$JB290+4),"")</f>
      </c>
      <c r="GX290">
        <f>IF($JC290&gt;=5,INDEX($GR:$GR,$JB290+5),"")</f>
      </c>
      <c r="GY290">
        <f>IF($JC290&gt;=6,INDEX($GR:$GR,$JB290+6),"")</f>
      </c>
      <c r="GZ290">
        <f>IF($JC290&gt;=7,INDEX($GR:$GR,$JB290+7),"")</f>
      </c>
      <c r="HA290">
        <f>IF($JC290&gt;=8,INDEX($GR:$GR,$JB290+8),"")</f>
      </c>
      <c r="HB290">
        <f>IF($JC290&gt;=9,INDEX($GR:$GR,$JB290+9),"")</f>
      </c>
      <c r="HC290">
        <f>IF($JC290&gt;=10,INDEX($GR:$GR,$JB290+10),"")</f>
      </c>
      <c r="HD290">
        <f>IF($JC290&gt;=11,INDEX($GR:$GR,$JB290+11),"")</f>
      </c>
      <c r="HE290">
        <f>IF($JC290&gt;=12,INDEX($GR:$GR,$JB290+12),"")</f>
      </c>
      <c r="HF290">
        <f>IF($JC290&gt;=13,INDEX($GR:$GR,$JB290+13),"")</f>
      </c>
      <c r="HG290">
        <f>IF($JC290&gt;=14,INDEX($GR:$GR,$JB290+14),"")</f>
      </c>
      <c r="HH290">
        <f>IF($JC290&gt;=15,INDEX($GR:$GR,$JB290+15),"")</f>
      </c>
      <c r="HI290">
        <f>IF($JC290&gt;=16,INDEX($GR:$GR,$JB290+16),"")</f>
      </c>
      <c r="HJ290">
        <f>IF($JC290&gt;=17,INDEX($GR:$GR,$JB290+17),"")</f>
      </c>
      <c r="HK290">
        <f>IF($JC290&gt;=18,INDEX($GR:$GR,$JB290+18),"")</f>
      </c>
      <c r="HL290">
        <f>IF($JC290&gt;=19,INDEX($GR:$GR,$JB290+19),"")</f>
      </c>
      <c r="HM290">
        <f>IF($JC290&gt;=20,INDEX($GR:$GR,$JB290+20),"")</f>
      </c>
      <c r="HN290">
        <f>IF($JC290&gt;=21,INDEX($GR:$GR,$JB290+21),"")</f>
      </c>
      <c r="HO290">
        <f>IF($JC290&gt;=22,INDEX($GR:$GR,$JB290+22),"")</f>
      </c>
      <c r="HP290">
        <f>IF($JC290&gt;=23,INDEX($GR:$GR,$JB290+23),"")</f>
      </c>
      <c r="HQ290">
        <f>IF($JC290&gt;=24,INDEX($GR:$GR,$JB290+24),"")</f>
      </c>
      <c r="HR290">
        <f>IF($JC290&gt;=25,INDEX($GR:$GR,$JB290+25),"")</f>
      </c>
      <c r="HS290">
        <f>IF($JC290&gt;=26,INDEX($GR:$GR,$JB290+26),"")</f>
      </c>
      <c r="HT290">
        <f>IF($JC290&gt;=27,INDEX($GR:$GR,$JB290+27),"")</f>
      </c>
      <c r="HU290">
        <f>IF($JC290&gt;=28,INDEX($GR:$GR,$JB290+28),"")</f>
      </c>
      <c r="HV290">
        <f>IF($JC290&gt;=29,INDEX($GR:$GR,$JB290+29),"")</f>
      </c>
      <c r="HW290">
        <f>IF($JC290&gt;=30,INDEX($GR:$GR,$JB290+30),"")</f>
      </c>
      <c r="HX290">
        <f>IF($JC290&gt;=31,INDEX($GR:$GR,$JB290+31),"")</f>
      </c>
      <c r="HY290">
        <f>IF($JC290&gt;=32,INDEX($GR:$GR,$JB290+32),"")</f>
      </c>
      <c r="HZ290">
        <f>IF($JC290&gt;=33,INDEX($GR:$GR,$JB290+33),"")</f>
      </c>
      <c r="IA290">
        <f>IF($JC290&gt;=34,INDEX($GR:$GR,$JB290+34),"")</f>
      </c>
      <c r="IB290">
        <f>IF($JC290&gt;=35,INDEX($GR:$GR,$JB290+35),"")</f>
      </c>
      <c r="IC290">
        <f>IF($JC290&gt;=36,INDEX($GR:$GR,$JB290+36),"")</f>
      </c>
      <c r="ID290">
        <f>IF($JC290&gt;=37,INDEX($GR:$GR,$JB290+37),"")</f>
      </c>
      <c r="IE290">
        <f>IF($JC290&gt;=38,INDEX($GR:$GR,$JB290+38),"")</f>
      </c>
      <c r="IF290">
        <f>IF($JC290&gt;=39,INDEX($GR:$GR,$JB290+39),"")</f>
      </c>
      <c r="IG290">
        <f>IF($JC290&gt;=40,INDEX($GR:$GR,$JB290+40),"")</f>
      </c>
      <c r="IH290">
        <f>IF($JC290&gt;=41,INDEX($GR:$GR,$JB290+41),"")</f>
      </c>
      <c r="II290">
        <f>IF($JC290&gt;=42,INDEX($GR:$GR,$JB290+42),"")</f>
      </c>
      <c r="IJ290">
        <f>IF($JC290&gt;=43,INDEX($GR:$GR,$JB290+43),"")</f>
      </c>
      <c r="IK290">
        <f>IF($JC290&gt;=44,INDEX($GR:$GR,$JB290+44),"")</f>
      </c>
      <c r="IL290">
        <f>IF($JC290&gt;=45,INDEX($GR:$GR,$JB290+45),"")</f>
      </c>
      <c r="IM290">
        <f>IF($JC290&gt;=46,INDEX($GR:$GR,$JB290+46),"")</f>
      </c>
      <c r="IN290">
        <f>IF($JC290&gt;=47,INDEX($GR:$GR,$JB290+47),"")</f>
      </c>
      <c r="IO290">
        <f>IF($JC290&gt;=48,INDEX($GR:$GR,$JB290+48),"")</f>
      </c>
      <c r="IP290">
        <f>IF($JC290&gt;=49,INDEX($GR:$GR,$JB290+49),"")</f>
      </c>
      <c r="IQ290">
        <f>IF($JC290&gt;=50,INDEX($GR:$GR,$JB290+50),"")</f>
      </c>
      <c r="IR290">
        <f>IF($JC290&gt;=51,INDEX($GR:$GR,$JB290+51),"")</f>
      </c>
      <c r="IS290">
        <f>IF($JC290&gt;=52,INDEX($GR:$GR,$JB290+52),"")</f>
      </c>
      <c r="IT290">
        <f>IF($JC290&gt;=53,INDEX($GR:$GR,$JB290+53),"")</f>
      </c>
      <c r="IU290">
        <f>IF($JC290&gt;=54,INDEX($GR:$GR,$JB290+54),"")</f>
      </c>
      <c r="IV290">
        <f>IF($JC290&gt;=55,INDEX($GR:$GR,$JB290+55),"")</f>
      </c>
      <c r="IW290">
        <f>IF($JC290&gt;=56,INDEX($GR:$GR,$JB290+56),"")</f>
      </c>
      <c r="IX290">
        <f>IF($JC290&gt;=57,INDEX($GR:$GR,$JB290+57),"")</f>
      </c>
      <c r="IY290">
        <f>IF($JC290&gt;=58,INDEX($GR:$GR,$JB290+58),"")</f>
      </c>
      <c r="IZ290">
        <f>IF($JC290&gt;=59,INDEX($GR:$GR,$JB290+59),"")</f>
      </c>
      <c r="JA290">
        <f>IF($JC290&gt;=60,INDEX($GR:$GR,$JB290+60),"")</f>
      </c>
      <c r="JB290">
        <f>IFERROR(MATCH($GQ290,$GR$2:$GR$324,0)+1,0)</f>
      </c>
      <c r="JC290">
        <f>IFERROR(INDEX($GS$2:$GS$324,MATCH($GQ290,$GR$2:$GR$324,0)),0)</f>
      </c>
      <c r="JD290" t="s">
        <v>40</v>
      </c>
      <c r="JE290" t="s">
        <v>40</v>
      </c>
    </row>
    <row r="291" spans="1:265" x14ac:dyDescent="0.25">
      <c r="Q291">
        <f>IF(OR($T291="",$P291=""),"",IFERROR($T291/$P291,0))</f>
      </c>
      <c r="R291">
        <f>IF($T291="","",
SUM($S291,$U291,$Z291,$V291,$X291)*
(1-IF($AA291="",0,VALUE($AA291)/100)))</f>
      </c>
      <c r="S291">
        <f>IF($T291="","",$T291)</f>
      </c>
      <c r="U291">
        <f>IF($T291="","",
IF($N291="","",
IF(ISNUMBER(SEARCH("exempt",LOWER($N291))),0,
$T291*(VALUE(SUBSTITUTE($N291,"%",""))/100))))</f>
      </c>
      <c r="AB291">
        <f>IFERROR(IF(FIND(" - ",$K291)&gt;0,MID($K291,FIND(" - ",$K291)+3,LEN($K291)),""),"")</f>
      </c>
      <c r="AK291" t="s">
        <v>871</v>
      </c>
      <c r="AP291">
        <f>IFERROR(LEFT($K291,FIND(" - ",$K291)-1),$K291)</f>
      </c>
      <c r="AS291">
        <f>IF($CH291&gt;=1,INDEX($AQ:$AQ,$CG291+1),"")</f>
      </c>
      <c r="AT291">
        <f>IF($CH291&gt;=2,INDEX($AQ:$AQ,$CG291+2),"")</f>
      </c>
      <c r="AU291">
        <f>IF($CH291&gt;=3,INDEX($AQ:$AQ,$CG291+3),"")</f>
      </c>
      <c r="AV291">
        <f>IF($CH291&gt;=4,INDEX($AQ:$AQ,$CG291+4),"")</f>
      </c>
      <c r="AW291">
        <f>IF($CH291&gt;=5,INDEX($AQ:$AQ,$CG291+5),"")</f>
      </c>
      <c r="AX291">
        <f>IF($CH291&gt;=6,INDEX($AQ:$AQ,$CG291+6),"")</f>
      </c>
      <c r="AY291">
        <f>IF($CH291&gt;=7,INDEX($AQ:$AQ,$CG291+7),"")</f>
      </c>
      <c r="AZ291">
        <f>IF($CH291&gt;=8,INDEX($AQ:$AQ,$CG291+8),"")</f>
      </c>
      <c r="BA291">
        <f>IF($CH291&gt;=9,INDEX($AQ:$AQ,$CG291+9),"")</f>
      </c>
      <c r="BB291">
        <f>IF($CH291&gt;=10,INDEX($AQ:$AQ,$CG291+10),"")</f>
      </c>
      <c r="BC291">
        <f>IF($CH291&gt;=11,INDEX($AQ:$AQ,$CG291+11),"")</f>
      </c>
      <c r="BD291">
        <f>IF($CH291&gt;=12,INDEX($AQ:$AQ,$CG291+12),"")</f>
      </c>
      <c r="BE291">
        <f>IF($CH291&gt;=13,INDEX($AQ:$AQ,$CG291+13),"")</f>
      </c>
      <c r="BF291">
        <f>IF($CH291&gt;=14,INDEX($AQ:$AQ,$CG291+14),"")</f>
      </c>
      <c r="BG291">
        <f>IF($CH291&gt;=15,INDEX($AQ:$AQ,$CG291+15),"")</f>
      </c>
      <c r="BH291">
        <f>IF($CH291&gt;=16,INDEX($AQ:$AQ,$CG291+16),"")</f>
      </c>
      <c r="BI291">
        <f>IF($CH291&gt;=17,INDEX($AQ:$AQ,$CG291+17),"")</f>
      </c>
      <c r="BJ291">
        <f>IF($CH291&gt;=18,INDEX($AQ:$AQ,$CG291+18),"")</f>
      </c>
      <c r="BK291">
        <f>IF($CH291&gt;=19,INDEX($AQ:$AQ,$CG291+19),"")</f>
      </c>
      <c r="BL291">
        <f>IF($CH291&gt;=20,INDEX($AQ:$AQ,$CG291+20),"")</f>
      </c>
      <c r="BM291">
        <f>IF($CH291&gt;=21,INDEX($AQ:$AQ,$CG291+21),"")</f>
      </c>
      <c r="BN291">
        <f>IF($CH291&gt;=22,INDEX($AQ:$AQ,$CG291+22),"")</f>
      </c>
      <c r="BO291">
        <f>IF($CH291&gt;=23,INDEX($AQ:$AQ,$CG291+23),"")</f>
      </c>
      <c r="BP291">
        <f>IF($CH291&gt;=24,INDEX($AQ:$AQ,$CG291+24),"")</f>
      </c>
      <c r="BQ291">
        <f>IF($CH291&gt;=25,INDEX($AQ:$AQ,$CG291+25),"")</f>
      </c>
      <c r="BR291">
        <f>IF($CH291&gt;=26,INDEX($AQ:$AQ,$CG291+26),"")</f>
      </c>
      <c r="BS291">
        <f>IF($CH291&gt;=27,INDEX($AQ:$AQ,$CG291+27),"")</f>
      </c>
      <c r="BT291">
        <f>IF($CH291&gt;=28,INDEX($AQ:$AQ,$CG291+28),"")</f>
      </c>
      <c r="BU291">
        <f>IF($CH291&gt;=29,INDEX($AQ:$AQ,$CG291+29),"")</f>
      </c>
      <c r="BV291">
        <f>IF($CH291&gt;=30,INDEX($AQ:$AQ,$CG291+30),"")</f>
      </c>
      <c r="BW291">
        <f>IF($CH291&gt;=31,INDEX($AQ:$AQ,$CG291+31),"")</f>
      </c>
      <c r="BX291">
        <f>IF($CH291&gt;=32,INDEX($AQ:$AQ,$CG291+32),"")</f>
      </c>
      <c r="BY291">
        <f>IF($CH291&gt;=33,INDEX($AQ:$AQ,$CG291+33),"")</f>
      </c>
      <c r="BZ291">
        <f>IF($CH291&gt;=34,INDEX($AQ:$AQ,$CG291+34),"")</f>
      </c>
      <c r="CA291">
        <f>IF($CH291&gt;=35,INDEX($AQ:$AQ,$CG291+35),"")</f>
      </c>
      <c r="CB291">
        <f>IF($CH291&gt;=36,INDEX($AQ:$AQ,$CG291+36),"")</f>
      </c>
      <c r="CC291">
        <f>IF($CH291&gt;=37,INDEX($AQ:$AQ,$CG291+37),"")</f>
      </c>
      <c r="CD291">
        <f>IF($CH291&gt;=38,INDEX($AQ:$AQ,$CG291+38),"")</f>
      </c>
      <c r="CE291">
        <f>IF($CH291&gt;=39,INDEX($AQ:$AQ,$CG291+39),"")</f>
      </c>
      <c r="CF291">
        <f>IF($CH291&gt;=40,INDEX($AQ:$AQ,$CG291+40),"")</f>
      </c>
      <c r="CG291">
        <f>IFERROR(MATCH($AP291,$AQ$2:$AQ$134,0)+1,0)</f>
      </c>
      <c r="CH291">
        <f>IFERROR(INDEX($AR$2:$AR$134,MATCH($AP291,$AQ$2:$AQ$134,0)),0)</f>
      </c>
      <c r="CI291">
        <f>IFERROR(LEFT($L291,FIND(" - ",$L291)-1),$L291)</f>
      </c>
      <c r="CL291">
        <f>IF($DG291&gt;=1,INDEX($CJ:$CJ,$DF291+1),"")</f>
      </c>
      <c r="CM291">
        <f>IF($DG291&gt;=2,INDEX($CJ:$CJ,$DF291+2),"")</f>
      </c>
      <c r="CN291">
        <f>IF($DG291&gt;=3,INDEX($CJ:$CJ,$DF291+3),"")</f>
      </c>
      <c r="CO291">
        <f>IF($DG291&gt;=4,INDEX($CJ:$CJ,$DF291+4),"")</f>
      </c>
      <c r="CP291">
        <f>IF($DG291&gt;=5,INDEX($CJ:$CJ,$DF291+5),"")</f>
      </c>
      <c r="CQ291">
        <f>IF($DG291&gt;=6,INDEX($CJ:$CJ,$DF291+6),"")</f>
      </c>
      <c r="CR291">
        <f>IF($DG291&gt;=7,INDEX($CJ:$CJ,$DF291+7),"")</f>
      </c>
      <c r="CS291">
        <f>IF($DG291&gt;=8,INDEX($CJ:$CJ,$DF291+8),"")</f>
      </c>
      <c r="CT291">
        <f>IF($DG291&gt;=9,INDEX($CJ:$CJ,$DF291+9),"")</f>
      </c>
      <c r="CU291">
        <f>IF($DG291&gt;=10,INDEX($CJ:$CJ,$DF291+10),"")</f>
      </c>
      <c r="CV291">
        <f>IF($DG291&gt;=11,INDEX($CJ:$CJ,$DF291+11),"")</f>
      </c>
      <c r="CW291">
        <f>IF($DG291&gt;=12,INDEX($CJ:$CJ,$DF291+12),"")</f>
      </c>
      <c r="CX291">
        <f>IF($DG291&gt;=13,INDEX($CJ:$CJ,$DF291+13),"")</f>
      </c>
      <c r="CY291">
        <f>IF($DG291&gt;=14,INDEX($CJ:$CJ,$DF291+14),"")</f>
      </c>
      <c r="CZ291">
        <f>IF($DG291&gt;=15,INDEX($CJ:$CJ,$DF291+15),"")</f>
      </c>
      <c r="DA291">
        <f>IF($DG291&gt;=16,INDEX($CJ:$CJ,$DF291+16),"")</f>
      </c>
      <c r="DB291">
        <f>IF($DG291&gt;=17,INDEX($CJ:$CJ,$DF291+17),"")</f>
      </c>
      <c r="DC291">
        <f>IF($DG291&gt;=18,INDEX($CJ:$CJ,$DF291+18),"")</f>
      </c>
      <c r="DD291">
        <f>IF($DG291&gt;=19,INDEX($CJ:$CJ,$DF291+19),"")</f>
      </c>
      <c r="DE291">
        <f>IF($DG291&gt;=20,INDEX($CJ:$CJ,$DF291+20),"")</f>
      </c>
      <c r="DF291">
        <f>IFERROR(MATCH($CI291,$CJ$2:$CJ$263,0)+1,0)</f>
      </c>
      <c r="DG291">
        <f>IFERROR(INDEX($CK$2:$CK$263,MATCH($CI291,$CJ$2:$CJ$263,0)),0)</f>
      </c>
      <c r="DH291">
        <f>IFERROR(INDEX($AO:$AO,MATCH($N291,$AN:$AN,0))&amp;"","")</f>
      </c>
      <c r="DL291">
        <f>IF($GO291&gt;=1,INDEX($DI:$DI,$GN291+1),"")</f>
      </c>
      <c r="DM291">
        <f>IF($GO291&gt;=2,INDEX($DI:$DI,$GN291+2),"")</f>
      </c>
      <c r="DN291">
        <f>IF($GO291&gt;=3,INDEX($DI:$DI,$GN291+3),"")</f>
      </c>
      <c r="DO291">
        <f>IF($GO291&gt;=4,INDEX($DI:$DI,$GN291+4),"")</f>
      </c>
      <c r="DP291">
        <f>IF($GO291&gt;=5,INDEX($DI:$DI,$GN291+5),"")</f>
      </c>
      <c r="DQ291">
        <f>IF($GO291&gt;=6,INDEX($DI:$DI,$GN291+6),"")</f>
      </c>
      <c r="DR291">
        <f>IF($GO291&gt;=7,INDEX($DI:$DI,$GN291+7),"")</f>
      </c>
      <c r="DS291">
        <f>IF($GO291&gt;=8,INDEX($DI:$DI,$GN291+8),"")</f>
      </c>
      <c r="DT291">
        <f>IF($GO291&gt;=9,INDEX($DI:$DI,$GN291+9),"")</f>
      </c>
      <c r="DU291">
        <f>IF($GO291&gt;=10,INDEX($DI:$DI,$GN291+10),"")</f>
      </c>
      <c r="DV291">
        <f>IF($GO291&gt;=11,INDEX($DI:$DI,$GN291+11),"")</f>
      </c>
      <c r="DW291">
        <f>IF($GO291&gt;=12,INDEX($DI:$DI,$GN291+12),"")</f>
      </c>
      <c r="DX291">
        <f>IF($GO291&gt;=13,INDEX($DI:$DI,$GN291+13),"")</f>
      </c>
      <c r="DY291">
        <f>IF($GO291&gt;=14,INDEX($DI:$DI,$GN291+14),"")</f>
      </c>
      <c r="DZ291">
        <f>IF($GO291&gt;=15,INDEX($DI:$DI,$GN291+15),"")</f>
      </c>
      <c r="EA291">
        <f>IF($GO291&gt;=16,INDEX($DI:$DI,$GN291+16),"")</f>
      </c>
      <c r="EB291">
        <f>IF($GO291&gt;=17,INDEX($DI:$DI,$GN291+17),"")</f>
      </c>
      <c r="EC291">
        <f>IF($GO291&gt;=18,INDEX($DI:$DI,$GN291+18),"")</f>
      </c>
      <c r="ED291">
        <f>IF($GO291&gt;=19,INDEX($DI:$DI,$GN291+19),"")</f>
      </c>
      <c r="EE291">
        <f>IF($GO291&gt;=20,INDEX($DI:$DI,$GN291+20),"")</f>
      </c>
      <c r="EF291">
        <f>IF($GO291&gt;=21,INDEX($DI:$DI,$GN291+21),"")</f>
      </c>
      <c r="EG291">
        <f>IF($GO291&gt;=22,INDEX($DI:$DI,$GN291+22),"")</f>
      </c>
      <c r="EH291">
        <f>IF($GO291&gt;=23,INDEX($DI:$DI,$GN291+23),"")</f>
      </c>
      <c r="EI291">
        <f>IF($GO291&gt;=24,INDEX($DI:$DI,$GN291+24),"")</f>
      </c>
      <c r="EJ291">
        <f>IF($GO291&gt;=25,INDEX($DI:$DI,$GN291+25),"")</f>
      </c>
      <c r="EK291">
        <f>IF($GO291&gt;=26,INDEX($DI:$DI,$GN291+26),"")</f>
      </c>
      <c r="EL291">
        <f>IF($GO291&gt;=27,INDEX($DI:$DI,$GN291+27),"")</f>
      </c>
      <c r="EM291">
        <f>IF($GO291&gt;=28,INDEX($DI:$DI,$GN291+28),"")</f>
      </c>
      <c r="EN291">
        <f>IF($GO291&gt;=29,INDEX($DI:$DI,$GN291+29),"")</f>
      </c>
      <c r="EO291">
        <f>IF($GO291&gt;=30,INDEX($DI:$DI,$GN291+30),"")</f>
      </c>
      <c r="EP291">
        <f>IF($GO291&gt;=31,INDEX($DI:$DI,$GN291+31),"")</f>
      </c>
      <c r="EQ291">
        <f>IF($GO291&gt;=32,INDEX($DI:$DI,$GN291+32),"")</f>
      </c>
      <c r="ER291">
        <f>IF($GO291&gt;=33,INDEX($DI:$DI,$GN291+33),"")</f>
      </c>
      <c r="ES291">
        <f>IF($GO291&gt;=34,INDEX($DI:$DI,$GN291+34),"")</f>
      </c>
      <c r="ET291">
        <f>IF($GO291&gt;=35,INDEX($DI:$DI,$GN291+35),"")</f>
      </c>
      <c r="EU291">
        <f>IF($GO291&gt;=36,INDEX($DI:$DI,$GN291+36),"")</f>
      </c>
      <c r="EV291">
        <f>IF($GO291&gt;=37,INDEX($DI:$DI,$GN291+37),"")</f>
      </c>
      <c r="EW291">
        <f>IF($GO291&gt;=38,INDEX($DI:$DI,$GN291+38),"")</f>
      </c>
      <c r="EX291">
        <f>IF($GO291&gt;=39,INDEX($DI:$DI,$GN291+39),"")</f>
      </c>
      <c r="EY291">
        <f>IF($GO291&gt;=40,INDEX($DI:$DI,$GN291+40),"")</f>
      </c>
      <c r="EZ291">
        <f>IF($GO291&gt;=1,INDEX($DJ:$DJ,$GN291+1),"")</f>
      </c>
      <c r="FA291">
        <f>IF($GO291&gt;=2,INDEX($DJ:$DJ,$GN291+2),"")</f>
      </c>
      <c r="FB291">
        <f>IF($GO291&gt;=3,INDEX($DJ:$DJ,$GN291+3),"")</f>
      </c>
      <c r="FC291">
        <f>IF($GO291&gt;=4,INDEX($DJ:$DJ,$GN291+4),"")</f>
      </c>
      <c r="FD291">
        <f>IF($GO291&gt;=5,INDEX($DJ:$DJ,$GN291+5),"")</f>
      </c>
      <c r="FE291">
        <f>IF($GO291&gt;=6,INDEX($DJ:$DJ,$GN291+6),"")</f>
      </c>
      <c r="FF291">
        <f>IF($GO291&gt;=7,INDEX($DJ:$DJ,$GN291+7),"")</f>
      </c>
      <c r="FG291">
        <f>IF($GO291&gt;=8,INDEX($DJ:$DJ,$GN291+8),"")</f>
      </c>
      <c r="FH291">
        <f>IF($GO291&gt;=9,INDEX($DJ:$DJ,$GN291+9),"")</f>
      </c>
      <c r="FI291">
        <f>IF($GO291&gt;=10,INDEX($DJ:$DJ,$GN291+10),"")</f>
      </c>
      <c r="FJ291">
        <f>IF($GO291&gt;=11,INDEX($DJ:$DJ,$GN291+11),"")</f>
      </c>
      <c r="FK291">
        <f>IF($GO291&gt;=12,INDEX($DJ:$DJ,$GN291+12),"")</f>
      </c>
      <c r="FL291">
        <f>IF($GO291&gt;=13,INDEX($DJ:$DJ,$GN291+13),"")</f>
      </c>
      <c r="FM291">
        <f>IF($GO291&gt;=14,INDEX($DJ:$DJ,$GN291+14),"")</f>
      </c>
      <c r="FN291">
        <f>IF($GO291&gt;=15,INDEX($DJ:$DJ,$GN291+15),"")</f>
      </c>
      <c r="FO291">
        <f>IF($GO291&gt;=16,INDEX($DJ:$DJ,$GN291+16),"")</f>
      </c>
      <c r="FP291">
        <f>IF($GO291&gt;=17,INDEX($DJ:$DJ,$GN291+17),"")</f>
      </c>
      <c r="FQ291">
        <f>IF($GO291&gt;=18,INDEX($DJ:$DJ,$GN291+18),"")</f>
      </c>
      <c r="FR291">
        <f>IF($GO291&gt;=19,INDEX($DJ:$DJ,$GN291+19),"")</f>
      </c>
      <c r="FS291">
        <f>IF($GO291&gt;=20,INDEX($DJ:$DJ,$GN291+20),"")</f>
      </c>
      <c r="FT291">
        <f>IF($GO291&gt;=21,INDEX($DJ:$DJ,$GN291+21),"")</f>
      </c>
      <c r="FU291">
        <f>IF($GO291&gt;=22,INDEX($DJ:$DJ,$GN291+22),"")</f>
      </c>
      <c r="FV291">
        <f>IF($GO291&gt;=23,INDEX($DJ:$DJ,$GN291+23),"")</f>
      </c>
      <c r="FW291">
        <f>IF($GO291&gt;=24,INDEX($DJ:$DJ,$GN291+24),"")</f>
      </c>
      <c r="FX291">
        <f>IF($GO291&gt;=25,INDEX($DJ:$DJ,$GN291+25),"")</f>
      </c>
      <c r="FY291">
        <f>IF($GO291&gt;=26,INDEX($DJ:$DJ,$GN291+26),"")</f>
      </c>
      <c r="FZ291">
        <f>IF($GO291&gt;=27,INDEX($DJ:$DJ,$GN291+27),"")</f>
      </c>
      <c r="GA291">
        <f>IF($GO291&gt;=28,INDEX($DJ:$DJ,$GN291+28),"")</f>
      </c>
      <c r="GB291">
        <f>IF($GO291&gt;=29,INDEX($DJ:$DJ,$GN291+29),"")</f>
      </c>
      <c r="GC291">
        <f>IF($GO291&gt;=30,INDEX($DJ:$DJ,$GN291+30),"")</f>
      </c>
      <c r="GD291">
        <f>IF($GO291&gt;=31,INDEX($DJ:$DJ,$GN291+31),"")</f>
      </c>
      <c r="GE291">
        <f>IF($GO291&gt;=32,INDEX($DJ:$DJ,$GN291+32),"")</f>
      </c>
      <c r="GF291">
        <f>IF($GO291&gt;=33,INDEX($DJ:$DJ,$GN291+33),"")</f>
      </c>
      <c r="GG291">
        <f>IF($GO291&gt;=34,INDEX($DJ:$DJ,$GN291+34),"")</f>
      </c>
      <c r="GH291">
        <f>IF($GO291&gt;=35,INDEX($DJ:$DJ,$GN291+35),"")</f>
      </c>
      <c r="GI291">
        <f>IF($GO291&gt;=36,INDEX($DJ:$DJ,$GN291+36),"")</f>
      </c>
      <c r="GJ291">
        <f>IF($GO291&gt;=37,INDEX($DJ:$DJ,$GN291+37),"")</f>
      </c>
      <c r="GK291">
        <f>IF($GO291&gt;=38,INDEX($DJ:$DJ,$GN291+38),"")</f>
      </c>
      <c r="GL291">
        <f>IF($GO291&gt;=39,INDEX($DJ:$DJ,$GN291+39),"")</f>
      </c>
      <c r="GM291">
        <f>IF($GO291&gt;=40,INDEX($DJ:$DJ,$GN291+40),"")</f>
      </c>
      <c r="GN291">
        <f>IFERROR(MATCH($DH291,$DI$2:$DI$148,0)+1,0)</f>
      </c>
      <c r="GO291">
        <f>IFERROR(INDEX($DK$2:$DK$148,MATCH($DH291,$DI$2:$DI$148,0)),0)</f>
      </c>
      <c r="GP291">
        <f>IFERROR(MATCH($Y291,$DL$291:$EY$291,0),0)</f>
      </c>
      <c r="GQ291">
        <f>IF($GP291&gt;0,INDEX($EZ$291:$GM$291,$GP291),"")</f>
      </c>
      <c r="GR291" t="s">
        <v>96</v>
      </c>
      <c r="GT291">
        <f>IF($JC291&gt;=1,INDEX($GR:$GR,$JB291+1),"")</f>
      </c>
      <c r="GU291">
        <f>IF($JC291&gt;=2,INDEX($GR:$GR,$JB291+2),"")</f>
      </c>
      <c r="GV291">
        <f>IF($JC291&gt;=3,INDEX($GR:$GR,$JB291+3),"")</f>
      </c>
      <c r="GW291">
        <f>IF($JC291&gt;=4,INDEX($GR:$GR,$JB291+4),"")</f>
      </c>
      <c r="GX291">
        <f>IF($JC291&gt;=5,INDEX($GR:$GR,$JB291+5),"")</f>
      </c>
      <c r="GY291">
        <f>IF($JC291&gt;=6,INDEX($GR:$GR,$JB291+6),"")</f>
      </c>
      <c r="GZ291">
        <f>IF($JC291&gt;=7,INDEX($GR:$GR,$JB291+7),"")</f>
      </c>
      <c r="HA291">
        <f>IF($JC291&gt;=8,INDEX($GR:$GR,$JB291+8),"")</f>
      </c>
      <c r="HB291">
        <f>IF($JC291&gt;=9,INDEX($GR:$GR,$JB291+9),"")</f>
      </c>
      <c r="HC291">
        <f>IF($JC291&gt;=10,INDEX($GR:$GR,$JB291+10),"")</f>
      </c>
      <c r="HD291">
        <f>IF($JC291&gt;=11,INDEX($GR:$GR,$JB291+11),"")</f>
      </c>
      <c r="HE291">
        <f>IF($JC291&gt;=12,INDEX($GR:$GR,$JB291+12),"")</f>
      </c>
      <c r="HF291">
        <f>IF($JC291&gt;=13,INDEX($GR:$GR,$JB291+13),"")</f>
      </c>
      <c r="HG291">
        <f>IF($JC291&gt;=14,INDEX($GR:$GR,$JB291+14),"")</f>
      </c>
      <c r="HH291">
        <f>IF($JC291&gt;=15,INDEX($GR:$GR,$JB291+15),"")</f>
      </c>
      <c r="HI291">
        <f>IF($JC291&gt;=16,INDEX($GR:$GR,$JB291+16),"")</f>
      </c>
      <c r="HJ291">
        <f>IF($JC291&gt;=17,INDEX($GR:$GR,$JB291+17),"")</f>
      </c>
      <c r="HK291">
        <f>IF($JC291&gt;=18,INDEX($GR:$GR,$JB291+18),"")</f>
      </c>
      <c r="HL291">
        <f>IF($JC291&gt;=19,INDEX($GR:$GR,$JB291+19),"")</f>
      </c>
      <c r="HM291">
        <f>IF($JC291&gt;=20,INDEX($GR:$GR,$JB291+20),"")</f>
      </c>
      <c r="HN291">
        <f>IF($JC291&gt;=21,INDEX($GR:$GR,$JB291+21),"")</f>
      </c>
      <c r="HO291">
        <f>IF($JC291&gt;=22,INDEX($GR:$GR,$JB291+22),"")</f>
      </c>
      <c r="HP291">
        <f>IF($JC291&gt;=23,INDEX($GR:$GR,$JB291+23),"")</f>
      </c>
      <c r="HQ291">
        <f>IF($JC291&gt;=24,INDEX($GR:$GR,$JB291+24),"")</f>
      </c>
      <c r="HR291">
        <f>IF($JC291&gt;=25,INDEX($GR:$GR,$JB291+25),"")</f>
      </c>
      <c r="HS291">
        <f>IF($JC291&gt;=26,INDEX($GR:$GR,$JB291+26),"")</f>
      </c>
      <c r="HT291">
        <f>IF($JC291&gt;=27,INDEX($GR:$GR,$JB291+27),"")</f>
      </c>
      <c r="HU291">
        <f>IF($JC291&gt;=28,INDEX($GR:$GR,$JB291+28),"")</f>
      </c>
      <c r="HV291">
        <f>IF($JC291&gt;=29,INDEX($GR:$GR,$JB291+29),"")</f>
      </c>
      <c r="HW291">
        <f>IF($JC291&gt;=30,INDEX($GR:$GR,$JB291+30),"")</f>
      </c>
      <c r="HX291">
        <f>IF($JC291&gt;=31,INDEX($GR:$GR,$JB291+31),"")</f>
      </c>
      <c r="HY291">
        <f>IF($JC291&gt;=32,INDEX($GR:$GR,$JB291+32),"")</f>
      </c>
      <c r="HZ291">
        <f>IF($JC291&gt;=33,INDEX($GR:$GR,$JB291+33),"")</f>
      </c>
      <c r="IA291">
        <f>IF($JC291&gt;=34,INDEX($GR:$GR,$JB291+34),"")</f>
      </c>
      <c r="IB291">
        <f>IF($JC291&gt;=35,INDEX($GR:$GR,$JB291+35),"")</f>
      </c>
      <c r="IC291">
        <f>IF($JC291&gt;=36,INDEX($GR:$GR,$JB291+36),"")</f>
      </c>
      <c r="ID291">
        <f>IF($JC291&gt;=37,INDEX($GR:$GR,$JB291+37),"")</f>
      </c>
      <c r="IE291">
        <f>IF($JC291&gt;=38,INDEX($GR:$GR,$JB291+38),"")</f>
      </c>
      <c r="IF291">
        <f>IF($JC291&gt;=39,INDEX($GR:$GR,$JB291+39),"")</f>
      </c>
      <c r="IG291">
        <f>IF($JC291&gt;=40,INDEX($GR:$GR,$JB291+40),"")</f>
      </c>
      <c r="IH291">
        <f>IF($JC291&gt;=41,INDEX($GR:$GR,$JB291+41),"")</f>
      </c>
      <c r="II291">
        <f>IF($JC291&gt;=42,INDEX($GR:$GR,$JB291+42),"")</f>
      </c>
      <c r="IJ291">
        <f>IF($JC291&gt;=43,INDEX($GR:$GR,$JB291+43),"")</f>
      </c>
      <c r="IK291">
        <f>IF($JC291&gt;=44,INDEX($GR:$GR,$JB291+44),"")</f>
      </c>
      <c r="IL291">
        <f>IF($JC291&gt;=45,INDEX($GR:$GR,$JB291+45),"")</f>
      </c>
      <c r="IM291">
        <f>IF($JC291&gt;=46,INDEX($GR:$GR,$JB291+46),"")</f>
      </c>
      <c r="IN291">
        <f>IF($JC291&gt;=47,INDEX($GR:$GR,$JB291+47),"")</f>
      </c>
      <c r="IO291">
        <f>IF($JC291&gt;=48,INDEX($GR:$GR,$JB291+48),"")</f>
      </c>
      <c r="IP291">
        <f>IF($JC291&gt;=49,INDEX($GR:$GR,$JB291+49),"")</f>
      </c>
      <c r="IQ291">
        <f>IF($JC291&gt;=50,INDEX($GR:$GR,$JB291+50),"")</f>
      </c>
      <c r="IR291">
        <f>IF($JC291&gt;=51,INDEX($GR:$GR,$JB291+51),"")</f>
      </c>
      <c r="IS291">
        <f>IF($JC291&gt;=52,INDEX($GR:$GR,$JB291+52),"")</f>
      </c>
      <c r="IT291">
        <f>IF($JC291&gt;=53,INDEX($GR:$GR,$JB291+53),"")</f>
      </c>
      <c r="IU291">
        <f>IF($JC291&gt;=54,INDEX($GR:$GR,$JB291+54),"")</f>
      </c>
      <c r="IV291">
        <f>IF($JC291&gt;=55,INDEX($GR:$GR,$JB291+55),"")</f>
      </c>
      <c r="IW291">
        <f>IF($JC291&gt;=56,INDEX($GR:$GR,$JB291+56),"")</f>
      </c>
      <c r="IX291">
        <f>IF($JC291&gt;=57,INDEX($GR:$GR,$JB291+57),"")</f>
      </c>
      <c r="IY291">
        <f>IF($JC291&gt;=58,INDEX($GR:$GR,$JB291+58),"")</f>
      </c>
      <c r="IZ291">
        <f>IF($JC291&gt;=59,INDEX($GR:$GR,$JB291+59),"")</f>
      </c>
      <c r="JA291">
        <f>IF($JC291&gt;=60,INDEX($GR:$GR,$JB291+60),"")</f>
      </c>
      <c r="JB291">
        <f>IFERROR(MATCH($GQ291,$GR$2:$GR$324,0)+1,0)</f>
      </c>
      <c r="JC291">
        <f>IFERROR(INDEX($GS$2:$GS$324,MATCH($GQ291,$GR$2:$GR$324,0)),0)</f>
      </c>
      <c r="JD291" t="s">
        <v>40</v>
      </c>
      <c r="JE291" t="s">
        <v>40</v>
      </c>
    </row>
    <row r="292" spans="1:265" x14ac:dyDescent="0.25">
      <c r="Q292">
        <f>IF(OR($T292="",$P292=""),"",IFERROR($T292/$P292,0))</f>
      </c>
      <c r="R292">
        <f>IF($T292="","",
SUM($S292,$U292,$Z292,$V292,$X292)*
(1-IF($AA292="",0,VALUE($AA292)/100)))</f>
      </c>
      <c r="S292">
        <f>IF($T292="","",$T292)</f>
      </c>
      <c r="U292">
        <f>IF($T292="","",
IF($N292="","",
IF(ISNUMBER(SEARCH("exempt",LOWER($N292))),0,
$T292*(VALUE(SUBSTITUTE($N292,"%",""))/100))))</f>
      </c>
      <c r="AB292">
        <f>IFERROR(IF(FIND(" - ",$K292)&gt;0,MID($K292,FIND(" - ",$K292)+3,LEN($K292)),""),"")</f>
      </c>
      <c r="AK292" t="s">
        <v>872</v>
      </c>
      <c r="AP292">
        <f>IFERROR(LEFT($K292,FIND(" - ",$K292)-1),$K292)</f>
      </c>
      <c r="AS292">
        <f>IF($CH292&gt;=1,INDEX($AQ:$AQ,$CG292+1),"")</f>
      </c>
      <c r="AT292">
        <f>IF($CH292&gt;=2,INDEX($AQ:$AQ,$CG292+2),"")</f>
      </c>
      <c r="AU292">
        <f>IF($CH292&gt;=3,INDEX($AQ:$AQ,$CG292+3),"")</f>
      </c>
      <c r="AV292">
        <f>IF($CH292&gt;=4,INDEX($AQ:$AQ,$CG292+4),"")</f>
      </c>
      <c r="AW292">
        <f>IF($CH292&gt;=5,INDEX($AQ:$AQ,$CG292+5),"")</f>
      </c>
      <c r="AX292">
        <f>IF($CH292&gt;=6,INDEX($AQ:$AQ,$CG292+6),"")</f>
      </c>
      <c r="AY292">
        <f>IF($CH292&gt;=7,INDEX($AQ:$AQ,$CG292+7),"")</f>
      </c>
      <c r="AZ292">
        <f>IF($CH292&gt;=8,INDEX($AQ:$AQ,$CG292+8),"")</f>
      </c>
      <c r="BA292">
        <f>IF($CH292&gt;=9,INDEX($AQ:$AQ,$CG292+9),"")</f>
      </c>
      <c r="BB292">
        <f>IF($CH292&gt;=10,INDEX($AQ:$AQ,$CG292+10),"")</f>
      </c>
      <c r="BC292">
        <f>IF($CH292&gt;=11,INDEX($AQ:$AQ,$CG292+11),"")</f>
      </c>
      <c r="BD292">
        <f>IF($CH292&gt;=12,INDEX($AQ:$AQ,$CG292+12),"")</f>
      </c>
      <c r="BE292">
        <f>IF($CH292&gt;=13,INDEX($AQ:$AQ,$CG292+13),"")</f>
      </c>
      <c r="BF292">
        <f>IF($CH292&gt;=14,INDEX($AQ:$AQ,$CG292+14),"")</f>
      </c>
      <c r="BG292">
        <f>IF($CH292&gt;=15,INDEX($AQ:$AQ,$CG292+15),"")</f>
      </c>
      <c r="BH292">
        <f>IF($CH292&gt;=16,INDEX($AQ:$AQ,$CG292+16),"")</f>
      </c>
      <c r="BI292">
        <f>IF($CH292&gt;=17,INDEX($AQ:$AQ,$CG292+17),"")</f>
      </c>
      <c r="BJ292">
        <f>IF($CH292&gt;=18,INDEX($AQ:$AQ,$CG292+18),"")</f>
      </c>
      <c r="BK292">
        <f>IF($CH292&gt;=19,INDEX($AQ:$AQ,$CG292+19),"")</f>
      </c>
      <c r="BL292">
        <f>IF($CH292&gt;=20,INDEX($AQ:$AQ,$CG292+20),"")</f>
      </c>
      <c r="BM292">
        <f>IF($CH292&gt;=21,INDEX($AQ:$AQ,$CG292+21),"")</f>
      </c>
      <c r="BN292">
        <f>IF($CH292&gt;=22,INDEX($AQ:$AQ,$CG292+22),"")</f>
      </c>
      <c r="BO292">
        <f>IF($CH292&gt;=23,INDEX($AQ:$AQ,$CG292+23),"")</f>
      </c>
      <c r="BP292">
        <f>IF($CH292&gt;=24,INDEX($AQ:$AQ,$CG292+24),"")</f>
      </c>
      <c r="BQ292">
        <f>IF($CH292&gt;=25,INDEX($AQ:$AQ,$CG292+25),"")</f>
      </c>
      <c r="BR292">
        <f>IF($CH292&gt;=26,INDEX($AQ:$AQ,$CG292+26),"")</f>
      </c>
      <c r="BS292">
        <f>IF($CH292&gt;=27,INDEX($AQ:$AQ,$CG292+27),"")</f>
      </c>
      <c r="BT292">
        <f>IF($CH292&gt;=28,INDEX($AQ:$AQ,$CG292+28),"")</f>
      </c>
      <c r="BU292">
        <f>IF($CH292&gt;=29,INDEX($AQ:$AQ,$CG292+29),"")</f>
      </c>
      <c r="BV292">
        <f>IF($CH292&gt;=30,INDEX($AQ:$AQ,$CG292+30),"")</f>
      </c>
      <c r="BW292">
        <f>IF($CH292&gt;=31,INDEX($AQ:$AQ,$CG292+31),"")</f>
      </c>
      <c r="BX292">
        <f>IF($CH292&gt;=32,INDEX($AQ:$AQ,$CG292+32),"")</f>
      </c>
      <c r="BY292">
        <f>IF($CH292&gt;=33,INDEX($AQ:$AQ,$CG292+33),"")</f>
      </c>
      <c r="BZ292">
        <f>IF($CH292&gt;=34,INDEX($AQ:$AQ,$CG292+34),"")</f>
      </c>
      <c r="CA292">
        <f>IF($CH292&gt;=35,INDEX($AQ:$AQ,$CG292+35),"")</f>
      </c>
      <c r="CB292">
        <f>IF($CH292&gt;=36,INDEX($AQ:$AQ,$CG292+36),"")</f>
      </c>
      <c r="CC292">
        <f>IF($CH292&gt;=37,INDEX($AQ:$AQ,$CG292+37),"")</f>
      </c>
      <c r="CD292">
        <f>IF($CH292&gt;=38,INDEX($AQ:$AQ,$CG292+38),"")</f>
      </c>
      <c r="CE292">
        <f>IF($CH292&gt;=39,INDEX($AQ:$AQ,$CG292+39),"")</f>
      </c>
      <c r="CF292">
        <f>IF($CH292&gt;=40,INDEX($AQ:$AQ,$CG292+40),"")</f>
      </c>
      <c r="CG292">
        <f>IFERROR(MATCH($AP292,$AQ$2:$AQ$134,0)+1,0)</f>
      </c>
      <c r="CH292">
        <f>IFERROR(INDEX($AR$2:$AR$134,MATCH($AP292,$AQ$2:$AQ$134,0)),0)</f>
      </c>
      <c r="CI292">
        <f>IFERROR(LEFT($L292,FIND(" - ",$L292)-1),$L292)</f>
      </c>
      <c r="CL292">
        <f>IF($DG292&gt;=1,INDEX($CJ:$CJ,$DF292+1),"")</f>
      </c>
      <c r="CM292">
        <f>IF($DG292&gt;=2,INDEX($CJ:$CJ,$DF292+2),"")</f>
      </c>
      <c r="CN292">
        <f>IF($DG292&gt;=3,INDEX($CJ:$CJ,$DF292+3),"")</f>
      </c>
      <c r="CO292">
        <f>IF($DG292&gt;=4,INDEX($CJ:$CJ,$DF292+4),"")</f>
      </c>
      <c r="CP292">
        <f>IF($DG292&gt;=5,INDEX($CJ:$CJ,$DF292+5),"")</f>
      </c>
      <c r="CQ292">
        <f>IF($DG292&gt;=6,INDEX($CJ:$CJ,$DF292+6),"")</f>
      </c>
      <c r="CR292">
        <f>IF($DG292&gt;=7,INDEX($CJ:$CJ,$DF292+7),"")</f>
      </c>
      <c r="CS292">
        <f>IF($DG292&gt;=8,INDEX($CJ:$CJ,$DF292+8),"")</f>
      </c>
      <c r="CT292">
        <f>IF($DG292&gt;=9,INDEX($CJ:$CJ,$DF292+9),"")</f>
      </c>
      <c r="CU292">
        <f>IF($DG292&gt;=10,INDEX($CJ:$CJ,$DF292+10),"")</f>
      </c>
      <c r="CV292">
        <f>IF($DG292&gt;=11,INDEX($CJ:$CJ,$DF292+11),"")</f>
      </c>
      <c r="CW292">
        <f>IF($DG292&gt;=12,INDEX($CJ:$CJ,$DF292+12),"")</f>
      </c>
      <c r="CX292">
        <f>IF($DG292&gt;=13,INDEX($CJ:$CJ,$DF292+13),"")</f>
      </c>
      <c r="CY292">
        <f>IF($DG292&gt;=14,INDEX($CJ:$CJ,$DF292+14),"")</f>
      </c>
      <c r="CZ292">
        <f>IF($DG292&gt;=15,INDEX($CJ:$CJ,$DF292+15),"")</f>
      </c>
      <c r="DA292">
        <f>IF($DG292&gt;=16,INDEX($CJ:$CJ,$DF292+16),"")</f>
      </c>
      <c r="DB292">
        <f>IF($DG292&gt;=17,INDEX($CJ:$CJ,$DF292+17),"")</f>
      </c>
      <c r="DC292">
        <f>IF($DG292&gt;=18,INDEX($CJ:$CJ,$DF292+18),"")</f>
      </c>
      <c r="DD292">
        <f>IF($DG292&gt;=19,INDEX($CJ:$CJ,$DF292+19),"")</f>
      </c>
      <c r="DE292">
        <f>IF($DG292&gt;=20,INDEX($CJ:$CJ,$DF292+20),"")</f>
      </c>
      <c r="DF292">
        <f>IFERROR(MATCH($CI292,$CJ$2:$CJ$263,0)+1,0)</f>
      </c>
      <c r="DG292">
        <f>IFERROR(INDEX($CK$2:$CK$263,MATCH($CI292,$CJ$2:$CJ$263,0)),0)</f>
      </c>
      <c r="DH292">
        <f>IFERROR(INDEX($AO:$AO,MATCH($N292,$AN:$AN,0))&amp;"","")</f>
      </c>
      <c r="DL292">
        <f>IF($GO292&gt;=1,INDEX($DI:$DI,$GN292+1),"")</f>
      </c>
      <c r="DM292">
        <f>IF($GO292&gt;=2,INDEX($DI:$DI,$GN292+2),"")</f>
      </c>
      <c r="DN292">
        <f>IF($GO292&gt;=3,INDEX($DI:$DI,$GN292+3),"")</f>
      </c>
      <c r="DO292">
        <f>IF($GO292&gt;=4,INDEX($DI:$DI,$GN292+4),"")</f>
      </c>
      <c r="DP292">
        <f>IF($GO292&gt;=5,INDEX($DI:$DI,$GN292+5),"")</f>
      </c>
      <c r="DQ292">
        <f>IF($GO292&gt;=6,INDEX($DI:$DI,$GN292+6),"")</f>
      </c>
      <c r="DR292">
        <f>IF($GO292&gt;=7,INDEX($DI:$DI,$GN292+7),"")</f>
      </c>
      <c r="DS292">
        <f>IF($GO292&gt;=8,INDEX($DI:$DI,$GN292+8),"")</f>
      </c>
      <c r="DT292">
        <f>IF($GO292&gt;=9,INDEX($DI:$DI,$GN292+9),"")</f>
      </c>
      <c r="DU292">
        <f>IF($GO292&gt;=10,INDEX($DI:$DI,$GN292+10),"")</f>
      </c>
      <c r="DV292">
        <f>IF($GO292&gt;=11,INDEX($DI:$DI,$GN292+11),"")</f>
      </c>
      <c r="DW292">
        <f>IF($GO292&gt;=12,INDEX($DI:$DI,$GN292+12),"")</f>
      </c>
      <c r="DX292">
        <f>IF($GO292&gt;=13,INDEX($DI:$DI,$GN292+13),"")</f>
      </c>
      <c r="DY292">
        <f>IF($GO292&gt;=14,INDEX($DI:$DI,$GN292+14),"")</f>
      </c>
      <c r="DZ292">
        <f>IF($GO292&gt;=15,INDEX($DI:$DI,$GN292+15),"")</f>
      </c>
      <c r="EA292">
        <f>IF($GO292&gt;=16,INDEX($DI:$DI,$GN292+16),"")</f>
      </c>
      <c r="EB292">
        <f>IF($GO292&gt;=17,INDEX($DI:$DI,$GN292+17),"")</f>
      </c>
      <c r="EC292">
        <f>IF($GO292&gt;=18,INDEX($DI:$DI,$GN292+18),"")</f>
      </c>
      <c r="ED292">
        <f>IF($GO292&gt;=19,INDEX($DI:$DI,$GN292+19),"")</f>
      </c>
      <c r="EE292">
        <f>IF($GO292&gt;=20,INDEX($DI:$DI,$GN292+20),"")</f>
      </c>
      <c r="EF292">
        <f>IF($GO292&gt;=21,INDEX($DI:$DI,$GN292+21),"")</f>
      </c>
      <c r="EG292">
        <f>IF($GO292&gt;=22,INDEX($DI:$DI,$GN292+22),"")</f>
      </c>
      <c r="EH292">
        <f>IF($GO292&gt;=23,INDEX($DI:$DI,$GN292+23),"")</f>
      </c>
      <c r="EI292">
        <f>IF($GO292&gt;=24,INDEX($DI:$DI,$GN292+24),"")</f>
      </c>
      <c r="EJ292">
        <f>IF($GO292&gt;=25,INDEX($DI:$DI,$GN292+25),"")</f>
      </c>
      <c r="EK292">
        <f>IF($GO292&gt;=26,INDEX($DI:$DI,$GN292+26),"")</f>
      </c>
      <c r="EL292">
        <f>IF($GO292&gt;=27,INDEX($DI:$DI,$GN292+27),"")</f>
      </c>
      <c r="EM292">
        <f>IF($GO292&gt;=28,INDEX($DI:$DI,$GN292+28),"")</f>
      </c>
      <c r="EN292">
        <f>IF($GO292&gt;=29,INDEX($DI:$DI,$GN292+29),"")</f>
      </c>
      <c r="EO292">
        <f>IF($GO292&gt;=30,INDEX($DI:$DI,$GN292+30),"")</f>
      </c>
      <c r="EP292">
        <f>IF($GO292&gt;=31,INDEX($DI:$DI,$GN292+31),"")</f>
      </c>
      <c r="EQ292">
        <f>IF($GO292&gt;=32,INDEX($DI:$DI,$GN292+32),"")</f>
      </c>
      <c r="ER292">
        <f>IF($GO292&gt;=33,INDEX($DI:$DI,$GN292+33),"")</f>
      </c>
      <c r="ES292">
        <f>IF($GO292&gt;=34,INDEX($DI:$DI,$GN292+34),"")</f>
      </c>
      <c r="ET292">
        <f>IF($GO292&gt;=35,INDEX($DI:$DI,$GN292+35),"")</f>
      </c>
      <c r="EU292">
        <f>IF($GO292&gt;=36,INDEX($DI:$DI,$GN292+36),"")</f>
      </c>
      <c r="EV292">
        <f>IF($GO292&gt;=37,INDEX($DI:$DI,$GN292+37),"")</f>
      </c>
      <c r="EW292">
        <f>IF($GO292&gt;=38,INDEX($DI:$DI,$GN292+38),"")</f>
      </c>
      <c r="EX292">
        <f>IF($GO292&gt;=39,INDEX($DI:$DI,$GN292+39),"")</f>
      </c>
      <c r="EY292">
        <f>IF($GO292&gt;=40,INDEX($DI:$DI,$GN292+40),"")</f>
      </c>
      <c r="EZ292">
        <f>IF($GO292&gt;=1,INDEX($DJ:$DJ,$GN292+1),"")</f>
      </c>
      <c r="FA292">
        <f>IF($GO292&gt;=2,INDEX($DJ:$DJ,$GN292+2),"")</f>
      </c>
      <c r="FB292">
        <f>IF($GO292&gt;=3,INDEX($DJ:$DJ,$GN292+3),"")</f>
      </c>
      <c r="FC292">
        <f>IF($GO292&gt;=4,INDEX($DJ:$DJ,$GN292+4),"")</f>
      </c>
      <c r="FD292">
        <f>IF($GO292&gt;=5,INDEX($DJ:$DJ,$GN292+5),"")</f>
      </c>
      <c r="FE292">
        <f>IF($GO292&gt;=6,INDEX($DJ:$DJ,$GN292+6),"")</f>
      </c>
      <c r="FF292">
        <f>IF($GO292&gt;=7,INDEX($DJ:$DJ,$GN292+7),"")</f>
      </c>
      <c r="FG292">
        <f>IF($GO292&gt;=8,INDEX($DJ:$DJ,$GN292+8),"")</f>
      </c>
      <c r="FH292">
        <f>IF($GO292&gt;=9,INDEX($DJ:$DJ,$GN292+9),"")</f>
      </c>
      <c r="FI292">
        <f>IF($GO292&gt;=10,INDEX($DJ:$DJ,$GN292+10),"")</f>
      </c>
      <c r="FJ292">
        <f>IF($GO292&gt;=11,INDEX($DJ:$DJ,$GN292+11),"")</f>
      </c>
      <c r="FK292">
        <f>IF($GO292&gt;=12,INDEX($DJ:$DJ,$GN292+12),"")</f>
      </c>
      <c r="FL292">
        <f>IF($GO292&gt;=13,INDEX($DJ:$DJ,$GN292+13),"")</f>
      </c>
      <c r="FM292">
        <f>IF($GO292&gt;=14,INDEX($DJ:$DJ,$GN292+14),"")</f>
      </c>
      <c r="FN292">
        <f>IF($GO292&gt;=15,INDEX($DJ:$DJ,$GN292+15),"")</f>
      </c>
      <c r="FO292">
        <f>IF($GO292&gt;=16,INDEX($DJ:$DJ,$GN292+16),"")</f>
      </c>
      <c r="FP292">
        <f>IF($GO292&gt;=17,INDEX($DJ:$DJ,$GN292+17),"")</f>
      </c>
      <c r="FQ292">
        <f>IF($GO292&gt;=18,INDEX($DJ:$DJ,$GN292+18),"")</f>
      </c>
      <c r="FR292">
        <f>IF($GO292&gt;=19,INDEX($DJ:$DJ,$GN292+19),"")</f>
      </c>
      <c r="FS292">
        <f>IF($GO292&gt;=20,INDEX($DJ:$DJ,$GN292+20),"")</f>
      </c>
      <c r="FT292">
        <f>IF($GO292&gt;=21,INDEX($DJ:$DJ,$GN292+21),"")</f>
      </c>
      <c r="FU292">
        <f>IF($GO292&gt;=22,INDEX($DJ:$DJ,$GN292+22),"")</f>
      </c>
      <c r="FV292">
        <f>IF($GO292&gt;=23,INDEX($DJ:$DJ,$GN292+23),"")</f>
      </c>
      <c r="FW292">
        <f>IF($GO292&gt;=24,INDEX($DJ:$DJ,$GN292+24),"")</f>
      </c>
      <c r="FX292">
        <f>IF($GO292&gt;=25,INDEX($DJ:$DJ,$GN292+25),"")</f>
      </c>
      <c r="FY292">
        <f>IF($GO292&gt;=26,INDEX($DJ:$DJ,$GN292+26),"")</f>
      </c>
      <c r="FZ292">
        <f>IF($GO292&gt;=27,INDEX($DJ:$DJ,$GN292+27),"")</f>
      </c>
      <c r="GA292">
        <f>IF($GO292&gt;=28,INDEX($DJ:$DJ,$GN292+28),"")</f>
      </c>
      <c r="GB292">
        <f>IF($GO292&gt;=29,INDEX($DJ:$DJ,$GN292+29),"")</f>
      </c>
      <c r="GC292">
        <f>IF($GO292&gt;=30,INDEX($DJ:$DJ,$GN292+30),"")</f>
      </c>
      <c r="GD292">
        <f>IF($GO292&gt;=31,INDEX($DJ:$DJ,$GN292+31),"")</f>
      </c>
      <c r="GE292">
        <f>IF($GO292&gt;=32,INDEX($DJ:$DJ,$GN292+32),"")</f>
      </c>
      <c r="GF292">
        <f>IF($GO292&gt;=33,INDEX($DJ:$DJ,$GN292+33),"")</f>
      </c>
      <c r="GG292">
        <f>IF($GO292&gt;=34,INDEX($DJ:$DJ,$GN292+34),"")</f>
      </c>
      <c r="GH292">
        <f>IF($GO292&gt;=35,INDEX($DJ:$DJ,$GN292+35),"")</f>
      </c>
      <c r="GI292">
        <f>IF($GO292&gt;=36,INDEX($DJ:$DJ,$GN292+36),"")</f>
      </c>
      <c r="GJ292">
        <f>IF($GO292&gt;=37,INDEX($DJ:$DJ,$GN292+37),"")</f>
      </c>
      <c r="GK292">
        <f>IF($GO292&gt;=38,INDEX($DJ:$DJ,$GN292+38),"")</f>
      </c>
      <c r="GL292">
        <f>IF($GO292&gt;=39,INDEX($DJ:$DJ,$GN292+39),"")</f>
      </c>
      <c r="GM292">
        <f>IF($GO292&gt;=40,INDEX($DJ:$DJ,$GN292+40),"")</f>
      </c>
      <c r="GN292">
        <f>IFERROR(MATCH($DH292,$DI$2:$DI$148,0)+1,0)</f>
      </c>
      <c r="GO292">
        <f>IFERROR(INDEX($DK$2:$DK$148,MATCH($DH292,$DI$2:$DI$148,0)),0)</f>
      </c>
      <c r="GP292">
        <f>IFERROR(MATCH($Y292,$DL$292:$EY$292,0),0)</f>
      </c>
      <c r="GQ292">
        <f>IF($GP292&gt;0,INDEX($EZ$292:$GM$292,$GP292),"")</f>
      </c>
      <c r="GR292" t="s">
        <v>55</v>
      </c>
      <c r="GS292">
        <v>1</v>
      </c>
      <c r="GT292">
        <f>IF($JC292&gt;=1,INDEX($GR:$GR,$JB292+1),"")</f>
      </c>
      <c r="GU292">
        <f>IF($JC292&gt;=2,INDEX($GR:$GR,$JB292+2),"")</f>
      </c>
      <c r="GV292">
        <f>IF($JC292&gt;=3,INDEX($GR:$GR,$JB292+3),"")</f>
      </c>
      <c r="GW292">
        <f>IF($JC292&gt;=4,INDEX($GR:$GR,$JB292+4),"")</f>
      </c>
      <c r="GX292">
        <f>IF($JC292&gt;=5,INDEX($GR:$GR,$JB292+5),"")</f>
      </c>
      <c r="GY292">
        <f>IF($JC292&gt;=6,INDEX($GR:$GR,$JB292+6),"")</f>
      </c>
      <c r="GZ292">
        <f>IF($JC292&gt;=7,INDEX($GR:$GR,$JB292+7),"")</f>
      </c>
      <c r="HA292">
        <f>IF($JC292&gt;=8,INDEX($GR:$GR,$JB292+8),"")</f>
      </c>
      <c r="HB292">
        <f>IF($JC292&gt;=9,INDEX($GR:$GR,$JB292+9),"")</f>
      </c>
      <c r="HC292">
        <f>IF($JC292&gt;=10,INDEX($GR:$GR,$JB292+10),"")</f>
      </c>
      <c r="HD292">
        <f>IF($JC292&gt;=11,INDEX($GR:$GR,$JB292+11),"")</f>
      </c>
      <c r="HE292">
        <f>IF($JC292&gt;=12,INDEX($GR:$GR,$JB292+12),"")</f>
      </c>
      <c r="HF292">
        <f>IF($JC292&gt;=13,INDEX($GR:$GR,$JB292+13),"")</f>
      </c>
      <c r="HG292">
        <f>IF($JC292&gt;=14,INDEX($GR:$GR,$JB292+14),"")</f>
      </c>
      <c r="HH292">
        <f>IF($JC292&gt;=15,INDEX($GR:$GR,$JB292+15),"")</f>
      </c>
      <c r="HI292">
        <f>IF($JC292&gt;=16,INDEX($GR:$GR,$JB292+16),"")</f>
      </c>
      <c r="HJ292">
        <f>IF($JC292&gt;=17,INDEX($GR:$GR,$JB292+17),"")</f>
      </c>
      <c r="HK292">
        <f>IF($JC292&gt;=18,INDEX($GR:$GR,$JB292+18),"")</f>
      </c>
      <c r="HL292">
        <f>IF($JC292&gt;=19,INDEX($GR:$GR,$JB292+19),"")</f>
      </c>
      <c r="HM292">
        <f>IF($JC292&gt;=20,INDEX($GR:$GR,$JB292+20),"")</f>
      </c>
      <c r="HN292">
        <f>IF($JC292&gt;=21,INDEX($GR:$GR,$JB292+21),"")</f>
      </c>
      <c r="HO292">
        <f>IF($JC292&gt;=22,INDEX($GR:$GR,$JB292+22),"")</f>
      </c>
      <c r="HP292">
        <f>IF($JC292&gt;=23,INDEX($GR:$GR,$JB292+23),"")</f>
      </c>
      <c r="HQ292">
        <f>IF($JC292&gt;=24,INDEX($GR:$GR,$JB292+24),"")</f>
      </c>
      <c r="HR292">
        <f>IF($JC292&gt;=25,INDEX($GR:$GR,$JB292+25),"")</f>
      </c>
      <c r="HS292">
        <f>IF($JC292&gt;=26,INDEX($GR:$GR,$JB292+26),"")</f>
      </c>
      <c r="HT292">
        <f>IF($JC292&gt;=27,INDEX($GR:$GR,$JB292+27),"")</f>
      </c>
      <c r="HU292">
        <f>IF($JC292&gt;=28,INDEX($GR:$GR,$JB292+28),"")</f>
      </c>
      <c r="HV292">
        <f>IF($JC292&gt;=29,INDEX($GR:$GR,$JB292+29),"")</f>
      </c>
      <c r="HW292">
        <f>IF($JC292&gt;=30,INDEX($GR:$GR,$JB292+30),"")</f>
      </c>
      <c r="HX292">
        <f>IF($JC292&gt;=31,INDEX($GR:$GR,$JB292+31),"")</f>
      </c>
      <c r="HY292">
        <f>IF($JC292&gt;=32,INDEX($GR:$GR,$JB292+32),"")</f>
      </c>
      <c r="HZ292">
        <f>IF($JC292&gt;=33,INDEX($GR:$GR,$JB292+33),"")</f>
      </c>
      <c r="IA292">
        <f>IF($JC292&gt;=34,INDEX($GR:$GR,$JB292+34),"")</f>
      </c>
      <c r="IB292">
        <f>IF($JC292&gt;=35,INDEX($GR:$GR,$JB292+35),"")</f>
      </c>
      <c r="IC292">
        <f>IF($JC292&gt;=36,INDEX($GR:$GR,$JB292+36),"")</f>
      </c>
      <c r="ID292">
        <f>IF($JC292&gt;=37,INDEX($GR:$GR,$JB292+37),"")</f>
      </c>
      <c r="IE292">
        <f>IF($JC292&gt;=38,INDEX($GR:$GR,$JB292+38),"")</f>
      </c>
      <c r="IF292">
        <f>IF($JC292&gt;=39,INDEX($GR:$GR,$JB292+39),"")</f>
      </c>
      <c r="IG292">
        <f>IF($JC292&gt;=40,INDEX($GR:$GR,$JB292+40),"")</f>
      </c>
      <c r="IH292">
        <f>IF($JC292&gt;=41,INDEX($GR:$GR,$JB292+41),"")</f>
      </c>
      <c r="II292">
        <f>IF($JC292&gt;=42,INDEX($GR:$GR,$JB292+42),"")</f>
      </c>
      <c r="IJ292">
        <f>IF($JC292&gt;=43,INDEX($GR:$GR,$JB292+43),"")</f>
      </c>
      <c r="IK292">
        <f>IF($JC292&gt;=44,INDEX($GR:$GR,$JB292+44),"")</f>
      </c>
      <c r="IL292">
        <f>IF($JC292&gt;=45,INDEX($GR:$GR,$JB292+45),"")</f>
      </c>
      <c r="IM292">
        <f>IF($JC292&gt;=46,INDEX($GR:$GR,$JB292+46),"")</f>
      </c>
      <c r="IN292">
        <f>IF($JC292&gt;=47,INDEX($GR:$GR,$JB292+47),"")</f>
      </c>
      <c r="IO292">
        <f>IF($JC292&gt;=48,INDEX($GR:$GR,$JB292+48),"")</f>
      </c>
      <c r="IP292">
        <f>IF($JC292&gt;=49,INDEX($GR:$GR,$JB292+49),"")</f>
      </c>
      <c r="IQ292">
        <f>IF($JC292&gt;=50,INDEX($GR:$GR,$JB292+50),"")</f>
      </c>
      <c r="IR292">
        <f>IF($JC292&gt;=51,INDEX($GR:$GR,$JB292+51),"")</f>
      </c>
      <c r="IS292">
        <f>IF($JC292&gt;=52,INDEX($GR:$GR,$JB292+52),"")</f>
      </c>
      <c r="IT292">
        <f>IF($JC292&gt;=53,INDEX($GR:$GR,$JB292+53),"")</f>
      </c>
      <c r="IU292">
        <f>IF($JC292&gt;=54,INDEX($GR:$GR,$JB292+54),"")</f>
      </c>
      <c r="IV292">
        <f>IF($JC292&gt;=55,INDEX($GR:$GR,$JB292+55),"")</f>
      </c>
      <c r="IW292">
        <f>IF($JC292&gt;=56,INDEX($GR:$GR,$JB292+56),"")</f>
      </c>
      <c r="IX292">
        <f>IF($JC292&gt;=57,INDEX($GR:$GR,$JB292+57),"")</f>
      </c>
      <c r="IY292">
        <f>IF($JC292&gt;=58,INDEX($GR:$GR,$JB292+58),"")</f>
      </c>
      <c r="IZ292">
        <f>IF($JC292&gt;=59,INDEX($GR:$GR,$JB292+59),"")</f>
      </c>
      <c r="JA292">
        <f>IF($JC292&gt;=60,INDEX($GR:$GR,$JB292+60),"")</f>
      </c>
      <c r="JB292">
        <f>IFERROR(MATCH($GQ292,$GR$2:$GR$324,0)+1,0)</f>
      </c>
      <c r="JC292">
        <f>IFERROR(INDEX($GS$2:$GS$324,MATCH($GQ292,$GR$2:$GR$324,0)),0)</f>
      </c>
      <c r="JD292" t="s">
        <v>40</v>
      </c>
      <c r="JE292" t="s">
        <v>40</v>
      </c>
    </row>
    <row r="293" spans="1:265" x14ac:dyDescent="0.25">
      <c r="Q293">
        <f>IF(OR($T293="",$P293=""),"",IFERROR($T293/$P293,0))</f>
      </c>
      <c r="R293">
        <f>IF($T293="","",
SUM($S293,$U293,$Z293,$V293,$X293)*
(1-IF($AA293="",0,VALUE($AA293)/100)))</f>
      </c>
      <c r="S293">
        <f>IF($T293="","",$T293)</f>
      </c>
      <c r="U293">
        <f>IF($T293="","",
IF($N293="","",
IF(ISNUMBER(SEARCH("exempt",LOWER($N293))),0,
$T293*(VALUE(SUBSTITUTE($N293,"%",""))/100))))</f>
      </c>
      <c r="AB293">
        <f>IFERROR(IF(FIND(" - ",$K293)&gt;0,MID($K293,FIND(" - ",$K293)+3,LEN($K293)),""),"")</f>
      </c>
      <c r="AK293" t="s">
        <v>873</v>
      </c>
      <c r="AP293">
        <f>IFERROR(LEFT($K293,FIND(" - ",$K293)-1),$K293)</f>
      </c>
      <c r="AS293">
        <f>IF($CH293&gt;=1,INDEX($AQ:$AQ,$CG293+1),"")</f>
      </c>
      <c r="AT293">
        <f>IF($CH293&gt;=2,INDEX($AQ:$AQ,$CG293+2),"")</f>
      </c>
      <c r="AU293">
        <f>IF($CH293&gt;=3,INDEX($AQ:$AQ,$CG293+3),"")</f>
      </c>
      <c r="AV293">
        <f>IF($CH293&gt;=4,INDEX($AQ:$AQ,$CG293+4),"")</f>
      </c>
      <c r="AW293">
        <f>IF($CH293&gt;=5,INDEX($AQ:$AQ,$CG293+5),"")</f>
      </c>
      <c r="AX293">
        <f>IF($CH293&gt;=6,INDEX($AQ:$AQ,$CG293+6),"")</f>
      </c>
      <c r="AY293">
        <f>IF($CH293&gt;=7,INDEX($AQ:$AQ,$CG293+7),"")</f>
      </c>
      <c r="AZ293">
        <f>IF($CH293&gt;=8,INDEX($AQ:$AQ,$CG293+8),"")</f>
      </c>
      <c r="BA293">
        <f>IF($CH293&gt;=9,INDEX($AQ:$AQ,$CG293+9),"")</f>
      </c>
      <c r="BB293">
        <f>IF($CH293&gt;=10,INDEX($AQ:$AQ,$CG293+10),"")</f>
      </c>
      <c r="BC293">
        <f>IF($CH293&gt;=11,INDEX($AQ:$AQ,$CG293+11),"")</f>
      </c>
      <c r="BD293">
        <f>IF($CH293&gt;=12,INDEX($AQ:$AQ,$CG293+12),"")</f>
      </c>
      <c r="BE293">
        <f>IF($CH293&gt;=13,INDEX($AQ:$AQ,$CG293+13),"")</f>
      </c>
      <c r="BF293">
        <f>IF($CH293&gt;=14,INDEX($AQ:$AQ,$CG293+14),"")</f>
      </c>
      <c r="BG293">
        <f>IF($CH293&gt;=15,INDEX($AQ:$AQ,$CG293+15),"")</f>
      </c>
      <c r="BH293">
        <f>IF($CH293&gt;=16,INDEX($AQ:$AQ,$CG293+16),"")</f>
      </c>
      <c r="BI293">
        <f>IF($CH293&gt;=17,INDEX($AQ:$AQ,$CG293+17),"")</f>
      </c>
      <c r="BJ293">
        <f>IF($CH293&gt;=18,INDEX($AQ:$AQ,$CG293+18),"")</f>
      </c>
      <c r="BK293">
        <f>IF($CH293&gt;=19,INDEX($AQ:$AQ,$CG293+19),"")</f>
      </c>
      <c r="BL293">
        <f>IF($CH293&gt;=20,INDEX($AQ:$AQ,$CG293+20),"")</f>
      </c>
      <c r="BM293">
        <f>IF($CH293&gt;=21,INDEX($AQ:$AQ,$CG293+21),"")</f>
      </c>
      <c r="BN293">
        <f>IF($CH293&gt;=22,INDEX($AQ:$AQ,$CG293+22),"")</f>
      </c>
      <c r="BO293">
        <f>IF($CH293&gt;=23,INDEX($AQ:$AQ,$CG293+23),"")</f>
      </c>
      <c r="BP293">
        <f>IF($CH293&gt;=24,INDEX($AQ:$AQ,$CG293+24),"")</f>
      </c>
      <c r="BQ293">
        <f>IF($CH293&gt;=25,INDEX($AQ:$AQ,$CG293+25),"")</f>
      </c>
      <c r="BR293">
        <f>IF($CH293&gt;=26,INDEX($AQ:$AQ,$CG293+26),"")</f>
      </c>
      <c r="BS293">
        <f>IF($CH293&gt;=27,INDEX($AQ:$AQ,$CG293+27),"")</f>
      </c>
      <c r="BT293">
        <f>IF($CH293&gt;=28,INDEX($AQ:$AQ,$CG293+28),"")</f>
      </c>
      <c r="BU293">
        <f>IF($CH293&gt;=29,INDEX($AQ:$AQ,$CG293+29),"")</f>
      </c>
      <c r="BV293">
        <f>IF($CH293&gt;=30,INDEX($AQ:$AQ,$CG293+30),"")</f>
      </c>
      <c r="BW293">
        <f>IF($CH293&gt;=31,INDEX($AQ:$AQ,$CG293+31),"")</f>
      </c>
      <c r="BX293">
        <f>IF($CH293&gt;=32,INDEX($AQ:$AQ,$CG293+32),"")</f>
      </c>
      <c r="BY293">
        <f>IF($CH293&gt;=33,INDEX($AQ:$AQ,$CG293+33),"")</f>
      </c>
      <c r="BZ293">
        <f>IF($CH293&gt;=34,INDEX($AQ:$AQ,$CG293+34),"")</f>
      </c>
      <c r="CA293">
        <f>IF($CH293&gt;=35,INDEX($AQ:$AQ,$CG293+35),"")</f>
      </c>
      <c r="CB293">
        <f>IF($CH293&gt;=36,INDEX($AQ:$AQ,$CG293+36),"")</f>
      </c>
      <c r="CC293">
        <f>IF($CH293&gt;=37,INDEX($AQ:$AQ,$CG293+37),"")</f>
      </c>
      <c r="CD293">
        <f>IF($CH293&gt;=38,INDEX($AQ:$AQ,$CG293+38),"")</f>
      </c>
      <c r="CE293">
        <f>IF($CH293&gt;=39,INDEX($AQ:$AQ,$CG293+39),"")</f>
      </c>
      <c r="CF293">
        <f>IF($CH293&gt;=40,INDEX($AQ:$AQ,$CG293+40),"")</f>
      </c>
      <c r="CG293">
        <f>IFERROR(MATCH($AP293,$AQ$2:$AQ$134,0)+1,0)</f>
      </c>
      <c r="CH293">
        <f>IFERROR(INDEX($AR$2:$AR$134,MATCH($AP293,$AQ$2:$AQ$134,0)),0)</f>
      </c>
      <c r="CI293">
        <f>IFERROR(LEFT($L293,FIND(" - ",$L293)-1),$L293)</f>
      </c>
      <c r="CL293">
        <f>IF($DG293&gt;=1,INDEX($CJ:$CJ,$DF293+1),"")</f>
      </c>
      <c r="CM293">
        <f>IF($DG293&gt;=2,INDEX($CJ:$CJ,$DF293+2),"")</f>
      </c>
      <c r="CN293">
        <f>IF($DG293&gt;=3,INDEX($CJ:$CJ,$DF293+3),"")</f>
      </c>
      <c r="CO293">
        <f>IF($DG293&gt;=4,INDEX($CJ:$CJ,$DF293+4),"")</f>
      </c>
      <c r="CP293">
        <f>IF($DG293&gt;=5,INDEX($CJ:$CJ,$DF293+5),"")</f>
      </c>
      <c r="CQ293">
        <f>IF($DG293&gt;=6,INDEX($CJ:$CJ,$DF293+6),"")</f>
      </c>
      <c r="CR293">
        <f>IF($DG293&gt;=7,INDEX($CJ:$CJ,$DF293+7),"")</f>
      </c>
      <c r="CS293">
        <f>IF($DG293&gt;=8,INDEX($CJ:$CJ,$DF293+8),"")</f>
      </c>
      <c r="CT293">
        <f>IF($DG293&gt;=9,INDEX($CJ:$CJ,$DF293+9),"")</f>
      </c>
      <c r="CU293">
        <f>IF($DG293&gt;=10,INDEX($CJ:$CJ,$DF293+10),"")</f>
      </c>
      <c r="CV293">
        <f>IF($DG293&gt;=11,INDEX($CJ:$CJ,$DF293+11),"")</f>
      </c>
      <c r="CW293">
        <f>IF($DG293&gt;=12,INDEX($CJ:$CJ,$DF293+12),"")</f>
      </c>
      <c r="CX293">
        <f>IF($DG293&gt;=13,INDEX($CJ:$CJ,$DF293+13),"")</f>
      </c>
      <c r="CY293">
        <f>IF($DG293&gt;=14,INDEX($CJ:$CJ,$DF293+14),"")</f>
      </c>
      <c r="CZ293">
        <f>IF($DG293&gt;=15,INDEX($CJ:$CJ,$DF293+15),"")</f>
      </c>
      <c r="DA293">
        <f>IF($DG293&gt;=16,INDEX($CJ:$CJ,$DF293+16),"")</f>
      </c>
      <c r="DB293">
        <f>IF($DG293&gt;=17,INDEX($CJ:$CJ,$DF293+17),"")</f>
      </c>
      <c r="DC293">
        <f>IF($DG293&gt;=18,INDEX($CJ:$CJ,$DF293+18),"")</f>
      </c>
      <c r="DD293">
        <f>IF($DG293&gt;=19,INDEX($CJ:$CJ,$DF293+19),"")</f>
      </c>
      <c r="DE293">
        <f>IF($DG293&gt;=20,INDEX($CJ:$CJ,$DF293+20),"")</f>
      </c>
      <c r="DF293">
        <f>IFERROR(MATCH($CI293,$CJ$2:$CJ$263,0)+1,0)</f>
      </c>
      <c r="DG293">
        <f>IFERROR(INDEX($CK$2:$CK$263,MATCH($CI293,$CJ$2:$CJ$263,0)),0)</f>
      </c>
      <c r="DH293">
        <f>IFERROR(INDEX($AO:$AO,MATCH($N293,$AN:$AN,0))&amp;"","")</f>
      </c>
      <c r="DL293">
        <f>IF($GO293&gt;=1,INDEX($DI:$DI,$GN293+1),"")</f>
      </c>
      <c r="DM293">
        <f>IF($GO293&gt;=2,INDEX($DI:$DI,$GN293+2),"")</f>
      </c>
      <c r="DN293">
        <f>IF($GO293&gt;=3,INDEX($DI:$DI,$GN293+3),"")</f>
      </c>
      <c r="DO293">
        <f>IF($GO293&gt;=4,INDEX($DI:$DI,$GN293+4),"")</f>
      </c>
      <c r="DP293">
        <f>IF($GO293&gt;=5,INDEX($DI:$DI,$GN293+5),"")</f>
      </c>
      <c r="DQ293">
        <f>IF($GO293&gt;=6,INDEX($DI:$DI,$GN293+6),"")</f>
      </c>
      <c r="DR293">
        <f>IF($GO293&gt;=7,INDEX($DI:$DI,$GN293+7),"")</f>
      </c>
      <c r="DS293">
        <f>IF($GO293&gt;=8,INDEX($DI:$DI,$GN293+8),"")</f>
      </c>
      <c r="DT293">
        <f>IF($GO293&gt;=9,INDEX($DI:$DI,$GN293+9),"")</f>
      </c>
      <c r="DU293">
        <f>IF($GO293&gt;=10,INDEX($DI:$DI,$GN293+10),"")</f>
      </c>
      <c r="DV293">
        <f>IF($GO293&gt;=11,INDEX($DI:$DI,$GN293+11),"")</f>
      </c>
      <c r="DW293">
        <f>IF($GO293&gt;=12,INDEX($DI:$DI,$GN293+12),"")</f>
      </c>
      <c r="DX293">
        <f>IF($GO293&gt;=13,INDEX($DI:$DI,$GN293+13),"")</f>
      </c>
      <c r="DY293">
        <f>IF($GO293&gt;=14,INDEX($DI:$DI,$GN293+14),"")</f>
      </c>
      <c r="DZ293">
        <f>IF($GO293&gt;=15,INDEX($DI:$DI,$GN293+15),"")</f>
      </c>
      <c r="EA293">
        <f>IF($GO293&gt;=16,INDEX($DI:$DI,$GN293+16),"")</f>
      </c>
      <c r="EB293">
        <f>IF($GO293&gt;=17,INDEX($DI:$DI,$GN293+17),"")</f>
      </c>
      <c r="EC293">
        <f>IF($GO293&gt;=18,INDEX($DI:$DI,$GN293+18),"")</f>
      </c>
      <c r="ED293">
        <f>IF($GO293&gt;=19,INDEX($DI:$DI,$GN293+19),"")</f>
      </c>
      <c r="EE293">
        <f>IF($GO293&gt;=20,INDEX($DI:$DI,$GN293+20),"")</f>
      </c>
      <c r="EF293">
        <f>IF($GO293&gt;=21,INDEX($DI:$DI,$GN293+21),"")</f>
      </c>
      <c r="EG293">
        <f>IF($GO293&gt;=22,INDEX($DI:$DI,$GN293+22),"")</f>
      </c>
      <c r="EH293">
        <f>IF($GO293&gt;=23,INDEX($DI:$DI,$GN293+23),"")</f>
      </c>
      <c r="EI293">
        <f>IF($GO293&gt;=24,INDEX($DI:$DI,$GN293+24),"")</f>
      </c>
      <c r="EJ293">
        <f>IF($GO293&gt;=25,INDEX($DI:$DI,$GN293+25),"")</f>
      </c>
      <c r="EK293">
        <f>IF($GO293&gt;=26,INDEX($DI:$DI,$GN293+26),"")</f>
      </c>
      <c r="EL293">
        <f>IF($GO293&gt;=27,INDEX($DI:$DI,$GN293+27),"")</f>
      </c>
      <c r="EM293">
        <f>IF($GO293&gt;=28,INDEX($DI:$DI,$GN293+28),"")</f>
      </c>
      <c r="EN293">
        <f>IF($GO293&gt;=29,INDEX($DI:$DI,$GN293+29),"")</f>
      </c>
      <c r="EO293">
        <f>IF($GO293&gt;=30,INDEX($DI:$DI,$GN293+30),"")</f>
      </c>
      <c r="EP293">
        <f>IF($GO293&gt;=31,INDEX($DI:$DI,$GN293+31),"")</f>
      </c>
      <c r="EQ293">
        <f>IF($GO293&gt;=32,INDEX($DI:$DI,$GN293+32),"")</f>
      </c>
      <c r="ER293">
        <f>IF($GO293&gt;=33,INDEX($DI:$DI,$GN293+33),"")</f>
      </c>
      <c r="ES293">
        <f>IF($GO293&gt;=34,INDEX($DI:$DI,$GN293+34),"")</f>
      </c>
      <c r="ET293">
        <f>IF($GO293&gt;=35,INDEX($DI:$DI,$GN293+35),"")</f>
      </c>
      <c r="EU293">
        <f>IF($GO293&gt;=36,INDEX($DI:$DI,$GN293+36),"")</f>
      </c>
      <c r="EV293">
        <f>IF($GO293&gt;=37,INDEX($DI:$DI,$GN293+37),"")</f>
      </c>
      <c r="EW293">
        <f>IF($GO293&gt;=38,INDEX($DI:$DI,$GN293+38),"")</f>
      </c>
      <c r="EX293">
        <f>IF($GO293&gt;=39,INDEX($DI:$DI,$GN293+39),"")</f>
      </c>
      <c r="EY293">
        <f>IF($GO293&gt;=40,INDEX($DI:$DI,$GN293+40),"")</f>
      </c>
      <c r="EZ293">
        <f>IF($GO293&gt;=1,INDEX($DJ:$DJ,$GN293+1),"")</f>
      </c>
      <c r="FA293">
        <f>IF($GO293&gt;=2,INDEX($DJ:$DJ,$GN293+2),"")</f>
      </c>
      <c r="FB293">
        <f>IF($GO293&gt;=3,INDEX($DJ:$DJ,$GN293+3),"")</f>
      </c>
      <c r="FC293">
        <f>IF($GO293&gt;=4,INDEX($DJ:$DJ,$GN293+4),"")</f>
      </c>
      <c r="FD293">
        <f>IF($GO293&gt;=5,INDEX($DJ:$DJ,$GN293+5),"")</f>
      </c>
      <c r="FE293">
        <f>IF($GO293&gt;=6,INDEX($DJ:$DJ,$GN293+6),"")</f>
      </c>
      <c r="FF293">
        <f>IF($GO293&gt;=7,INDEX($DJ:$DJ,$GN293+7),"")</f>
      </c>
      <c r="FG293">
        <f>IF($GO293&gt;=8,INDEX($DJ:$DJ,$GN293+8),"")</f>
      </c>
      <c r="FH293">
        <f>IF($GO293&gt;=9,INDEX($DJ:$DJ,$GN293+9),"")</f>
      </c>
      <c r="FI293">
        <f>IF($GO293&gt;=10,INDEX($DJ:$DJ,$GN293+10),"")</f>
      </c>
      <c r="FJ293">
        <f>IF($GO293&gt;=11,INDEX($DJ:$DJ,$GN293+11),"")</f>
      </c>
      <c r="FK293">
        <f>IF($GO293&gt;=12,INDEX($DJ:$DJ,$GN293+12),"")</f>
      </c>
      <c r="FL293">
        <f>IF($GO293&gt;=13,INDEX($DJ:$DJ,$GN293+13),"")</f>
      </c>
      <c r="FM293">
        <f>IF($GO293&gt;=14,INDEX($DJ:$DJ,$GN293+14),"")</f>
      </c>
      <c r="FN293">
        <f>IF($GO293&gt;=15,INDEX($DJ:$DJ,$GN293+15),"")</f>
      </c>
      <c r="FO293">
        <f>IF($GO293&gt;=16,INDEX($DJ:$DJ,$GN293+16),"")</f>
      </c>
      <c r="FP293">
        <f>IF($GO293&gt;=17,INDEX($DJ:$DJ,$GN293+17),"")</f>
      </c>
      <c r="FQ293">
        <f>IF($GO293&gt;=18,INDEX($DJ:$DJ,$GN293+18),"")</f>
      </c>
      <c r="FR293">
        <f>IF($GO293&gt;=19,INDEX($DJ:$DJ,$GN293+19),"")</f>
      </c>
      <c r="FS293">
        <f>IF($GO293&gt;=20,INDEX($DJ:$DJ,$GN293+20),"")</f>
      </c>
      <c r="FT293">
        <f>IF($GO293&gt;=21,INDEX($DJ:$DJ,$GN293+21),"")</f>
      </c>
      <c r="FU293">
        <f>IF($GO293&gt;=22,INDEX($DJ:$DJ,$GN293+22),"")</f>
      </c>
      <c r="FV293">
        <f>IF($GO293&gt;=23,INDEX($DJ:$DJ,$GN293+23),"")</f>
      </c>
      <c r="FW293">
        <f>IF($GO293&gt;=24,INDEX($DJ:$DJ,$GN293+24),"")</f>
      </c>
      <c r="FX293">
        <f>IF($GO293&gt;=25,INDEX($DJ:$DJ,$GN293+25),"")</f>
      </c>
      <c r="FY293">
        <f>IF($GO293&gt;=26,INDEX($DJ:$DJ,$GN293+26),"")</f>
      </c>
      <c r="FZ293">
        <f>IF($GO293&gt;=27,INDEX($DJ:$DJ,$GN293+27),"")</f>
      </c>
      <c r="GA293">
        <f>IF($GO293&gt;=28,INDEX($DJ:$DJ,$GN293+28),"")</f>
      </c>
      <c r="GB293">
        <f>IF($GO293&gt;=29,INDEX($DJ:$DJ,$GN293+29),"")</f>
      </c>
      <c r="GC293">
        <f>IF($GO293&gt;=30,INDEX($DJ:$DJ,$GN293+30),"")</f>
      </c>
      <c r="GD293">
        <f>IF($GO293&gt;=31,INDEX($DJ:$DJ,$GN293+31),"")</f>
      </c>
      <c r="GE293">
        <f>IF($GO293&gt;=32,INDEX($DJ:$DJ,$GN293+32),"")</f>
      </c>
      <c r="GF293">
        <f>IF($GO293&gt;=33,INDEX($DJ:$DJ,$GN293+33),"")</f>
      </c>
      <c r="GG293">
        <f>IF($GO293&gt;=34,INDEX($DJ:$DJ,$GN293+34),"")</f>
      </c>
      <c r="GH293">
        <f>IF($GO293&gt;=35,INDEX($DJ:$DJ,$GN293+35),"")</f>
      </c>
      <c r="GI293">
        <f>IF($GO293&gt;=36,INDEX($DJ:$DJ,$GN293+36),"")</f>
      </c>
      <c r="GJ293">
        <f>IF($GO293&gt;=37,INDEX($DJ:$DJ,$GN293+37),"")</f>
      </c>
      <c r="GK293">
        <f>IF($GO293&gt;=38,INDEX($DJ:$DJ,$GN293+38),"")</f>
      </c>
      <c r="GL293">
        <f>IF($GO293&gt;=39,INDEX($DJ:$DJ,$GN293+39),"")</f>
      </c>
      <c r="GM293">
        <f>IF($GO293&gt;=40,INDEX($DJ:$DJ,$GN293+40),"")</f>
      </c>
      <c r="GN293">
        <f>IFERROR(MATCH($DH293,$DI$2:$DI$148,0)+1,0)</f>
      </c>
      <c r="GO293">
        <f>IFERROR(INDEX($DK$2:$DK$148,MATCH($DH293,$DI$2:$DI$148,0)),0)</f>
      </c>
      <c r="GP293">
        <f>IFERROR(MATCH($Y293,$DL$293:$EY$293,0),0)</f>
      </c>
      <c r="GQ293">
        <f>IF($GP293&gt;0,INDEX($EZ$293:$GM$293,$GP293),"")</f>
      </c>
      <c r="GR293" t="s">
        <v>73</v>
      </c>
      <c r="GT293">
        <f>IF($JC293&gt;=1,INDEX($GR:$GR,$JB293+1),"")</f>
      </c>
      <c r="GU293">
        <f>IF($JC293&gt;=2,INDEX($GR:$GR,$JB293+2),"")</f>
      </c>
      <c r="GV293">
        <f>IF($JC293&gt;=3,INDEX($GR:$GR,$JB293+3),"")</f>
      </c>
      <c r="GW293">
        <f>IF($JC293&gt;=4,INDEX($GR:$GR,$JB293+4),"")</f>
      </c>
      <c r="GX293">
        <f>IF($JC293&gt;=5,INDEX($GR:$GR,$JB293+5),"")</f>
      </c>
      <c r="GY293">
        <f>IF($JC293&gt;=6,INDEX($GR:$GR,$JB293+6),"")</f>
      </c>
      <c r="GZ293">
        <f>IF($JC293&gt;=7,INDEX($GR:$GR,$JB293+7),"")</f>
      </c>
      <c r="HA293">
        <f>IF($JC293&gt;=8,INDEX($GR:$GR,$JB293+8),"")</f>
      </c>
      <c r="HB293">
        <f>IF($JC293&gt;=9,INDEX($GR:$GR,$JB293+9),"")</f>
      </c>
      <c r="HC293">
        <f>IF($JC293&gt;=10,INDEX($GR:$GR,$JB293+10),"")</f>
      </c>
      <c r="HD293">
        <f>IF($JC293&gt;=11,INDEX($GR:$GR,$JB293+11),"")</f>
      </c>
      <c r="HE293">
        <f>IF($JC293&gt;=12,INDEX($GR:$GR,$JB293+12),"")</f>
      </c>
      <c r="HF293">
        <f>IF($JC293&gt;=13,INDEX($GR:$GR,$JB293+13),"")</f>
      </c>
      <c r="HG293">
        <f>IF($JC293&gt;=14,INDEX($GR:$GR,$JB293+14),"")</f>
      </c>
      <c r="HH293">
        <f>IF($JC293&gt;=15,INDEX($GR:$GR,$JB293+15),"")</f>
      </c>
      <c r="HI293">
        <f>IF($JC293&gt;=16,INDEX($GR:$GR,$JB293+16),"")</f>
      </c>
      <c r="HJ293">
        <f>IF($JC293&gt;=17,INDEX($GR:$GR,$JB293+17),"")</f>
      </c>
      <c r="HK293">
        <f>IF($JC293&gt;=18,INDEX($GR:$GR,$JB293+18),"")</f>
      </c>
      <c r="HL293">
        <f>IF($JC293&gt;=19,INDEX($GR:$GR,$JB293+19),"")</f>
      </c>
      <c r="HM293">
        <f>IF($JC293&gt;=20,INDEX($GR:$GR,$JB293+20),"")</f>
      </c>
      <c r="HN293">
        <f>IF($JC293&gt;=21,INDEX($GR:$GR,$JB293+21),"")</f>
      </c>
      <c r="HO293">
        <f>IF($JC293&gt;=22,INDEX($GR:$GR,$JB293+22),"")</f>
      </c>
      <c r="HP293">
        <f>IF($JC293&gt;=23,INDEX($GR:$GR,$JB293+23),"")</f>
      </c>
      <c r="HQ293">
        <f>IF($JC293&gt;=24,INDEX($GR:$GR,$JB293+24),"")</f>
      </c>
      <c r="HR293">
        <f>IF($JC293&gt;=25,INDEX($GR:$GR,$JB293+25),"")</f>
      </c>
      <c r="HS293">
        <f>IF($JC293&gt;=26,INDEX($GR:$GR,$JB293+26),"")</f>
      </c>
      <c r="HT293">
        <f>IF($JC293&gt;=27,INDEX($GR:$GR,$JB293+27),"")</f>
      </c>
      <c r="HU293">
        <f>IF($JC293&gt;=28,INDEX($GR:$GR,$JB293+28),"")</f>
      </c>
      <c r="HV293">
        <f>IF($JC293&gt;=29,INDEX($GR:$GR,$JB293+29),"")</f>
      </c>
      <c r="HW293">
        <f>IF($JC293&gt;=30,INDEX($GR:$GR,$JB293+30),"")</f>
      </c>
      <c r="HX293">
        <f>IF($JC293&gt;=31,INDEX($GR:$GR,$JB293+31),"")</f>
      </c>
      <c r="HY293">
        <f>IF($JC293&gt;=32,INDEX($GR:$GR,$JB293+32),"")</f>
      </c>
      <c r="HZ293">
        <f>IF($JC293&gt;=33,INDEX($GR:$GR,$JB293+33),"")</f>
      </c>
      <c r="IA293">
        <f>IF($JC293&gt;=34,INDEX($GR:$GR,$JB293+34),"")</f>
      </c>
      <c r="IB293">
        <f>IF($JC293&gt;=35,INDEX($GR:$GR,$JB293+35),"")</f>
      </c>
      <c r="IC293">
        <f>IF($JC293&gt;=36,INDEX($GR:$GR,$JB293+36),"")</f>
      </c>
      <c r="ID293">
        <f>IF($JC293&gt;=37,INDEX($GR:$GR,$JB293+37),"")</f>
      </c>
      <c r="IE293">
        <f>IF($JC293&gt;=38,INDEX($GR:$GR,$JB293+38),"")</f>
      </c>
      <c r="IF293">
        <f>IF($JC293&gt;=39,INDEX($GR:$GR,$JB293+39),"")</f>
      </c>
      <c r="IG293">
        <f>IF($JC293&gt;=40,INDEX($GR:$GR,$JB293+40),"")</f>
      </c>
      <c r="IH293">
        <f>IF($JC293&gt;=41,INDEX($GR:$GR,$JB293+41),"")</f>
      </c>
      <c r="II293">
        <f>IF($JC293&gt;=42,INDEX($GR:$GR,$JB293+42),"")</f>
      </c>
      <c r="IJ293">
        <f>IF($JC293&gt;=43,INDEX($GR:$GR,$JB293+43),"")</f>
      </c>
      <c r="IK293">
        <f>IF($JC293&gt;=44,INDEX($GR:$GR,$JB293+44),"")</f>
      </c>
      <c r="IL293">
        <f>IF($JC293&gt;=45,INDEX($GR:$GR,$JB293+45),"")</f>
      </c>
      <c r="IM293">
        <f>IF($JC293&gt;=46,INDEX($GR:$GR,$JB293+46),"")</f>
      </c>
      <c r="IN293">
        <f>IF($JC293&gt;=47,INDEX($GR:$GR,$JB293+47),"")</f>
      </c>
      <c r="IO293">
        <f>IF($JC293&gt;=48,INDEX($GR:$GR,$JB293+48),"")</f>
      </c>
      <c r="IP293">
        <f>IF($JC293&gt;=49,INDEX($GR:$GR,$JB293+49),"")</f>
      </c>
      <c r="IQ293">
        <f>IF($JC293&gt;=50,INDEX($GR:$GR,$JB293+50),"")</f>
      </c>
      <c r="IR293">
        <f>IF($JC293&gt;=51,INDEX($GR:$GR,$JB293+51),"")</f>
      </c>
      <c r="IS293">
        <f>IF($JC293&gt;=52,INDEX($GR:$GR,$JB293+52),"")</f>
      </c>
      <c r="IT293">
        <f>IF($JC293&gt;=53,INDEX($GR:$GR,$JB293+53),"")</f>
      </c>
      <c r="IU293">
        <f>IF($JC293&gt;=54,INDEX($GR:$GR,$JB293+54),"")</f>
      </c>
      <c r="IV293">
        <f>IF($JC293&gt;=55,INDEX($GR:$GR,$JB293+55),"")</f>
      </c>
      <c r="IW293">
        <f>IF($JC293&gt;=56,INDEX($GR:$GR,$JB293+56),"")</f>
      </c>
      <c r="IX293">
        <f>IF($JC293&gt;=57,INDEX($GR:$GR,$JB293+57),"")</f>
      </c>
      <c r="IY293">
        <f>IF($JC293&gt;=58,INDEX($GR:$GR,$JB293+58),"")</f>
      </c>
      <c r="IZ293">
        <f>IF($JC293&gt;=59,INDEX($GR:$GR,$JB293+59),"")</f>
      </c>
      <c r="JA293">
        <f>IF($JC293&gt;=60,INDEX($GR:$GR,$JB293+60),"")</f>
      </c>
      <c r="JB293">
        <f>IFERROR(MATCH($GQ293,$GR$2:$GR$324,0)+1,0)</f>
      </c>
      <c r="JC293">
        <f>IFERROR(INDEX($GS$2:$GS$324,MATCH($GQ293,$GR$2:$GR$324,0)),0)</f>
      </c>
      <c r="JD293" t="s">
        <v>40</v>
      </c>
      <c r="JE293" t="s">
        <v>40</v>
      </c>
    </row>
    <row r="294" spans="1:265" x14ac:dyDescent="0.25">
      <c r="Q294">
        <f>IF(OR($T294="",$P294=""),"",IFERROR($T294/$P294,0))</f>
      </c>
      <c r="R294">
        <f>IF($T294="","",
SUM($S294,$U294,$Z294,$V294,$X294)*
(1-IF($AA294="",0,VALUE($AA294)/100)))</f>
      </c>
      <c r="S294">
        <f>IF($T294="","",$T294)</f>
      </c>
      <c r="U294">
        <f>IF($T294="","",
IF($N294="","",
IF(ISNUMBER(SEARCH("exempt",LOWER($N294))),0,
$T294*(VALUE(SUBSTITUTE($N294,"%",""))/100))))</f>
      </c>
      <c r="AB294">
        <f>IFERROR(IF(FIND(" - ",$K294)&gt;0,MID($K294,FIND(" - ",$K294)+3,LEN($K294)),""),"")</f>
      </c>
      <c r="AK294" t="s">
        <v>874</v>
      </c>
      <c r="AP294">
        <f>IFERROR(LEFT($K294,FIND(" - ",$K294)-1),$K294)</f>
      </c>
      <c r="AS294">
        <f>IF($CH294&gt;=1,INDEX($AQ:$AQ,$CG294+1),"")</f>
      </c>
      <c r="AT294">
        <f>IF($CH294&gt;=2,INDEX($AQ:$AQ,$CG294+2),"")</f>
      </c>
      <c r="AU294">
        <f>IF($CH294&gt;=3,INDEX($AQ:$AQ,$CG294+3),"")</f>
      </c>
      <c r="AV294">
        <f>IF($CH294&gt;=4,INDEX($AQ:$AQ,$CG294+4),"")</f>
      </c>
      <c r="AW294">
        <f>IF($CH294&gt;=5,INDEX($AQ:$AQ,$CG294+5),"")</f>
      </c>
      <c r="AX294">
        <f>IF($CH294&gt;=6,INDEX($AQ:$AQ,$CG294+6),"")</f>
      </c>
      <c r="AY294">
        <f>IF($CH294&gt;=7,INDEX($AQ:$AQ,$CG294+7),"")</f>
      </c>
      <c r="AZ294">
        <f>IF($CH294&gt;=8,INDEX($AQ:$AQ,$CG294+8),"")</f>
      </c>
      <c r="BA294">
        <f>IF($CH294&gt;=9,INDEX($AQ:$AQ,$CG294+9),"")</f>
      </c>
      <c r="BB294">
        <f>IF($CH294&gt;=10,INDEX($AQ:$AQ,$CG294+10),"")</f>
      </c>
      <c r="BC294">
        <f>IF($CH294&gt;=11,INDEX($AQ:$AQ,$CG294+11),"")</f>
      </c>
      <c r="BD294">
        <f>IF($CH294&gt;=12,INDEX($AQ:$AQ,$CG294+12),"")</f>
      </c>
      <c r="BE294">
        <f>IF($CH294&gt;=13,INDEX($AQ:$AQ,$CG294+13),"")</f>
      </c>
      <c r="BF294">
        <f>IF($CH294&gt;=14,INDEX($AQ:$AQ,$CG294+14),"")</f>
      </c>
      <c r="BG294">
        <f>IF($CH294&gt;=15,INDEX($AQ:$AQ,$CG294+15),"")</f>
      </c>
      <c r="BH294">
        <f>IF($CH294&gt;=16,INDEX($AQ:$AQ,$CG294+16),"")</f>
      </c>
      <c r="BI294">
        <f>IF($CH294&gt;=17,INDEX($AQ:$AQ,$CG294+17),"")</f>
      </c>
      <c r="BJ294">
        <f>IF($CH294&gt;=18,INDEX($AQ:$AQ,$CG294+18),"")</f>
      </c>
      <c r="BK294">
        <f>IF($CH294&gt;=19,INDEX($AQ:$AQ,$CG294+19),"")</f>
      </c>
      <c r="BL294">
        <f>IF($CH294&gt;=20,INDEX($AQ:$AQ,$CG294+20),"")</f>
      </c>
      <c r="BM294">
        <f>IF($CH294&gt;=21,INDEX($AQ:$AQ,$CG294+21),"")</f>
      </c>
      <c r="BN294">
        <f>IF($CH294&gt;=22,INDEX($AQ:$AQ,$CG294+22),"")</f>
      </c>
      <c r="BO294">
        <f>IF($CH294&gt;=23,INDEX($AQ:$AQ,$CG294+23),"")</f>
      </c>
      <c r="BP294">
        <f>IF($CH294&gt;=24,INDEX($AQ:$AQ,$CG294+24),"")</f>
      </c>
      <c r="BQ294">
        <f>IF($CH294&gt;=25,INDEX($AQ:$AQ,$CG294+25),"")</f>
      </c>
      <c r="BR294">
        <f>IF($CH294&gt;=26,INDEX($AQ:$AQ,$CG294+26),"")</f>
      </c>
      <c r="BS294">
        <f>IF($CH294&gt;=27,INDEX($AQ:$AQ,$CG294+27),"")</f>
      </c>
      <c r="BT294">
        <f>IF($CH294&gt;=28,INDEX($AQ:$AQ,$CG294+28),"")</f>
      </c>
      <c r="BU294">
        <f>IF($CH294&gt;=29,INDEX($AQ:$AQ,$CG294+29),"")</f>
      </c>
      <c r="BV294">
        <f>IF($CH294&gt;=30,INDEX($AQ:$AQ,$CG294+30),"")</f>
      </c>
      <c r="BW294">
        <f>IF($CH294&gt;=31,INDEX($AQ:$AQ,$CG294+31),"")</f>
      </c>
      <c r="BX294">
        <f>IF($CH294&gt;=32,INDEX($AQ:$AQ,$CG294+32),"")</f>
      </c>
      <c r="BY294">
        <f>IF($CH294&gt;=33,INDEX($AQ:$AQ,$CG294+33),"")</f>
      </c>
      <c r="BZ294">
        <f>IF($CH294&gt;=34,INDEX($AQ:$AQ,$CG294+34),"")</f>
      </c>
      <c r="CA294">
        <f>IF($CH294&gt;=35,INDEX($AQ:$AQ,$CG294+35),"")</f>
      </c>
      <c r="CB294">
        <f>IF($CH294&gt;=36,INDEX($AQ:$AQ,$CG294+36),"")</f>
      </c>
      <c r="CC294">
        <f>IF($CH294&gt;=37,INDEX($AQ:$AQ,$CG294+37),"")</f>
      </c>
      <c r="CD294">
        <f>IF($CH294&gt;=38,INDEX($AQ:$AQ,$CG294+38),"")</f>
      </c>
      <c r="CE294">
        <f>IF($CH294&gt;=39,INDEX($AQ:$AQ,$CG294+39),"")</f>
      </c>
      <c r="CF294">
        <f>IF($CH294&gt;=40,INDEX($AQ:$AQ,$CG294+40),"")</f>
      </c>
      <c r="CG294">
        <f>IFERROR(MATCH($AP294,$AQ$2:$AQ$134,0)+1,0)</f>
      </c>
      <c r="CH294">
        <f>IFERROR(INDEX($AR$2:$AR$134,MATCH($AP294,$AQ$2:$AQ$134,0)),0)</f>
      </c>
      <c r="CI294">
        <f>IFERROR(LEFT($L294,FIND(" - ",$L294)-1),$L294)</f>
      </c>
      <c r="CL294">
        <f>IF($DG294&gt;=1,INDEX($CJ:$CJ,$DF294+1),"")</f>
      </c>
      <c r="CM294">
        <f>IF($DG294&gt;=2,INDEX($CJ:$CJ,$DF294+2),"")</f>
      </c>
      <c r="CN294">
        <f>IF($DG294&gt;=3,INDEX($CJ:$CJ,$DF294+3),"")</f>
      </c>
      <c r="CO294">
        <f>IF($DG294&gt;=4,INDEX($CJ:$CJ,$DF294+4),"")</f>
      </c>
      <c r="CP294">
        <f>IF($DG294&gt;=5,INDEX($CJ:$CJ,$DF294+5),"")</f>
      </c>
      <c r="CQ294">
        <f>IF($DG294&gt;=6,INDEX($CJ:$CJ,$DF294+6),"")</f>
      </c>
      <c r="CR294">
        <f>IF($DG294&gt;=7,INDEX($CJ:$CJ,$DF294+7),"")</f>
      </c>
      <c r="CS294">
        <f>IF($DG294&gt;=8,INDEX($CJ:$CJ,$DF294+8),"")</f>
      </c>
      <c r="CT294">
        <f>IF($DG294&gt;=9,INDEX($CJ:$CJ,$DF294+9),"")</f>
      </c>
      <c r="CU294">
        <f>IF($DG294&gt;=10,INDEX($CJ:$CJ,$DF294+10),"")</f>
      </c>
      <c r="CV294">
        <f>IF($DG294&gt;=11,INDEX($CJ:$CJ,$DF294+11),"")</f>
      </c>
      <c r="CW294">
        <f>IF($DG294&gt;=12,INDEX($CJ:$CJ,$DF294+12),"")</f>
      </c>
      <c r="CX294">
        <f>IF($DG294&gt;=13,INDEX($CJ:$CJ,$DF294+13),"")</f>
      </c>
      <c r="CY294">
        <f>IF($DG294&gt;=14,INDEX($CJ:$CJ,$DF294+14),"")</f>
      </c>
      <c r="CZ294">
        <f>IF($DG294&gt;=15,INDEX($CJ:$CJ,$DF294+15),"")</f>
      </c>
      <c r="DA294">
        <f>IF($DG294&gt;=16,INDEX($CJ:$CJ,$DF294+16),"")</f>
      </c>
      <c r="DB294">
        <f>IF($DG294&gt;=17,INDEX($CJ:$CJ,$DF294+17),"")</f>
      </c>
      <c r="DC294">
        <f>IF($DG294&gt;=18,INDEX($CJ:$CJ,$DF294+18),"")</f>
      </c>
      <c r="DD294">
        <f>IF($DG294&gt;=19,INDEX($CJ:$CJ,$DF294+19),"")</f>
      </c>
      <c r="DE294">
        <f>IF($DG294&gt;=20,INDEX($CJ:$CJ,$DF294+20),"")</f>
      </c>
      <c r="DF294">
        <f>IFERROR(MATCH($CI294,$CJ$2:$CJ$263,0)+1,0)</f>
      </c>
      <c r="DG294">
        <f>IFERROR(INDEX($CK$2:$CK$263,MATCH($CI294,$CJ$2:$CJ$263,0)),0)</f>
      </c>
      <c r="DH294">
        <f>IFERROR(INDEX($AO:$AO,MATCH($N294,$AN:$AN,0))&amp;"","")</f>
      </c>
      <c r="DL294">
        <f>IF($GO294&gt;=1,INDEX($DI:$DI,$GN294+1),"")</f>
      </c>
      <c r="DM294">
        <f>IF($GO294&gt;=2,INDEX($DI:$DI,$GN294+2),"")</f>
      </c>
      <c r="DN294">
        <f>IF($GO294&gt;=3,INDEX($DI:$DI,$GN294+3),"")</f>
      </c>
      <c r="DO294">
        <f>IF($GO294&gt;=4,INDEX($DI:$DI,$GN294+4),"")</f>
      </c>
      <c r="DP294">
        <f>IF($GO294&gt;=5,INDEX($DI:$DI,$GN294+5),"")</f>
      </c>
      <c r="DQ294">
        <f>IF($GO294&gt;=6,INDEX($DI:$DI,$GN294+6),"")</f>
      </c>
      <c r="DR294">
        <f>IF($GO294&gt;=7,INDEX($DI:$DI,$GN294+7),"")</f>
      </c>
      <c r="DS294">
        <f>IF($GO294&gt;=8,INDEX($DI:$DI,$GN294+8),"")</f>
      </c>
      <c r="DT294">
        <f>IF($GO294&gt;=9,INDEX($DI:$DI,$GN294+9),"")</f>
      </c>
      <c r="DU294">
        <f>IF($GO294&gt;=10,INDEX($DI:$DI,$GN294+10),"")</f>
      </c>
      <c r="DV294">
        <f>IF($GO294&gt;=11,INDEX($DI:$DI,$GN294+11),"")</f>
      </c>
      <c r="DW294">
        <f>IF($GO294&gt;=12,INDEX($DI:$DI,$GN294+12),"")</f>
      </c>
      <c r="DX294">
        <f>IF($GO294&gt;=13,INDEX($DI:$DI,$GN294+13),"")</f>
      </c>
      <c r="DY294">
        <f>IF($GO294&gt;=14,INDEX($DI:$DI,$GN294+14),"")</f>
      </c>
      <c r="DZ294">
        <f>IF($GO294&gt;=15,INDEX($DI:$DI,$GN294+15),"")</f>
      </c>
      <c r="EA294">
        <f>IF($GO294&gt;=16,INDEX($DI:$DI,$GN294+16),"")</f>
      </c>
      <c r="EB294">
        <f>IF($GO294&gt;=17,INDEX($DI:$DI,$GN294+17),"")</f>
      </c>
      <c r="EC294">
        <f>IF($GO294&gt;=18,INDEX($DI:$DI,$GN294+18),"")</f>
      </c>
      <c r="ED294">
        <f>IF($GO294&gt;=19,INDEX($DI:$DI,$GN294+19),"")</f>
      </c>
      <c r="EE294">
        <f>IF($GO294&gt;=20,INDEX($DI:$DI,$GN294+20),"")</f>
      </c>
      <c r="EF294">
        <f>IF($GO294&gt;=21,INDEX($DI:$DI,$GN294+21),"")</f>
      </c>
      <c r="EG294">
        <f>IF($GO294&gt;=22,INDEX($DI:$DI,$GN294+22),"")</f>
      </c>
      <c r="EH294">
        <f>IF($GO294&gt;=23,INDEX($DI:$DI,$GN294+23),"")</f>
      </c>
      <c r="EI294">
        <f>IF($GO294&gt;=24,INDEX($DI:$DI,$GN294+24),"")</f>
      </c>
      <c r="EJ294">
        <f>IF($GO294&gt;=25,INDEX($DI:$DI,$GN294+25),"")</f>
      </c>
      <c r="EK294">
        <f>IF($GO294&gt;=26,INDEX($DI:$DI,$GN294+26),"")</f>
      </c>
      <c r="EL294">
        <f>IF($GO294&gt;=27,INDEX($DI:$DI,$GN294+27),"")</f>
      </c>
      <c r="EM294">
        <f>IF($GO294&gt;=28,INDEX($DI:$DI,$GN294+28),"")</f>
      </c>
      <c r="EN294">
        <f>IF($GO294&gt;=29,INDEX($DI:$DI,$GN294+29),"")</f>
      </c>
      <c r="EO294">
        <f>IF($GO294&gt;=30,INDEX($DI:$DI,$GN294+30),"")</f>
      </c>
      <c r="EP294">
        <f>IF($GO294&gt;=31,INDEX($DI:$DI,$GN294+31),"")</f>
      </c>
      <c r="EQ294">
        <f>IF($GO294&gt;=32,INDEX($DI:$DI,$GN294+32),"")</f>
      </c>
      <c r="ER294">
        <f>IF($GO294&gt;=33,INDEX($DI:$DI,$GN294+33),"")</f>
      </c>
      <c r="ES294">
        <f>IF($GO294&gt;=34,INDEX($DI:$DI,$GN294+34),"")</f>
      </c>
      <c r="ET294">
        <f>IF($GO294&gt;=35,INDEX($DI:$DI,$GN294+35),"")</f>
      </c>
      <c r="EU294">
        <f>IF($GO294&gt;=36,INDEX($DI:$DI,$GN294+36),"")</f>
      </c>
      <c r="EV294">
        <f>IF($GO294&gt;=37,INDEX($DI:$DI,$GN294+37),"")</f>
      </c>
      <c r="EW294">
        <f>IF($GO294&gt;=38,INDEX($DI:$DI,$GN294+38),"")</f>
      </c>
      <c r="EX294">
        <f>IF($GO294&gt;=39,INDEX($DI:$DI,$GN294+39),"")</f>
      </c>
      <c r="EY294">
        <f>IF($GO294&gt;=40,INDEX($DI:$DI,$GN294+40),"")</f>
      </c>
      <c r="EZ294">
        <f>IF($GO294&gt;=1,INDEX($DJ:$DJ,$GN294+1),"")</f>
      </c>
      <c r="FA294">
        <f>IF($GO294&gt;=2,INDEX($DJ:$DJ,$GN294+2),"")</f>
      </c>
      <c r="FB294">
        <f>IF($GO294&gt;=3,INDEX($DJ:$DJ,$GN294+3),"")</f>
      </c>
      <c r="FC294">
        <f>IF($GO294&gt;=4,INDEX($DJ:$DJ,$GN294+4),"")</f>
      </c>
      <c r="FD294">
        <f>IF($GO294&gt;=5,INDEX($DJ:$DJ,$GN294+5),"")</f>
      </c>
      <c r="FE294">
        <f>IF($GO294&gt;=6,INDEX($DJ:$DJ,$GN294+6),"")</f>
      </c>
      <c r="FF294">
        <f>IF($GO294&gt;=7,INDEX($DJ:$DJ,$GN294+7),"")</f>
      </c>
      <c r="FG294">
        <f>IF($GO294&gt;=8,INDEX($DJ:$DJ,$GN294+8),"")</f>
      </c>
      <c r="FH294">
        <f>IF($GO294&gt;=9,INDEX($DJ:$DJ,$GN294+9),"")</f>
      </c>
      <c r="FI294">
        <f>IF($GO294&gt;=10,INDEX($DJ:$DJ,$GN294+10),"")</f>
      </c>
      <c r="FJ294">
        <f>IF($GO294&gt;=11,INDEX($DJ:$DJ,$GN294+11),"")</f>
      </c>
      <c r="FK294">
        <f>IF($GO294&gt;=12,INDEX($DJ:$DJ,$GN294+12),"")</f>
      </c>
      <c r="FL294">
        <f>IF($GO294&gt;=13,INDEX($DJ:$DJ,$GN294+13),"")</f>
      </c>
      <c r="FM294">
        <f>IF($GO294&gt;=14,INDEX($DJ:$DJ,$GN294+14),"")</f>
      </c>
      <c r="FN294">
        <f>IF($GO294&gt;=15,INDEX($DJ:$DJ,$GN294+15),"")</f>
      </c>
      <c r="FO294">
        <f>IF($GO294&gt;=16,INDEX($DJ:$DJ,$GN294+16),"")</f>
      </c>
      <c r="FP294">
        <f>IF($GO294&gt;=17,INDEX($DJ:$DJ,$GN294+17),"")</f>
      </c>
      <c r="FQ294">
        <f>IF($GO294&gt;=18,INDEX($DJ:$DJ,$GN294+18),"")</f>
      </c>
      <c r="FR294">
        <f>IF($GO294&gt;=19,INDEX($DJ:$DJ,$GN294+19),"")</f>
      </c>
      <c r="FS294">
        <f>IF($GO294&gt;=20,INDEX($DJ:$DJ,$GN294+20),"")</f>
      </c>
      <c r="FT294">
        <f>IF($GO294&gt;=21,INDEX($DJ:$DJ,$GN294+21),"")</f>
      </c>
      <c r="FU294">
        <f>IF($GO294&gt;=22,INDEX($DJ:$DJ,$GN294+22),"")</f>
      </c>
      <c r="FV294">
        <f>IF($GO294&gt;=23,INDEX($DJ:$DJ,$GN294+23),"")</f>
      </c>
      <c r="FW294">
        <f>IF($GO294&gt;=24,INDEX($DJ:$DJ,$GN294+24),"")</f>
      </c>
      <c r="FX294">
        <f>IF($GO294&gt;=25,INDEX($DJ:$DJ,$GN294+25),"")</f>
      </c>
      <c r="FY294">
        <f>IF($GO294&gt;=26,INDEX($DJ:$DJ,$GN294+26),"")</f>
      </c>
      <c r="FZ294">
        <f>IF($GO294&gt;=27,INDEX($DJ:$DJ,$GN294+27),"")</f>
      </c>
      <c r="GA294">
        <f>IF($GO294&gt;=28,INDEX($DJ:$DJ,$GN294+28),"")</f>
      </c>
      <c r="GB294">
        <f>IF($GO294&gt;=29,INDEX($DJ:$DJ,$GN294+29),"")</f>
      </c>
      <c r="GC294">
        <f>IF($GO294&gt;=30,INDEX($DJ:$DJ,$GN294+30),"")</f>
      </c>
      <c r="GD294">
        <f>IF($GO294&gt;=31,INDEX($DJ:$DJ,$GN294+31),"")</f>
      </c>
      <c r="GE294">
        <f>IF($GO294&gt;=32,INDEX($DJ:$DJ,$GN294+32),"")</f>
      </c>
      <c r="GF294">
        <f>IF($GO294&gt;=33,INDEX($DJ:$DJ,$GN294+33),"")</f>
      </c>
      <c r="GG294">
        <f>IF($GO294&gt;=34,INDEX($DJ:$DJ,$GN294+34),"")</f>
      </c>
      <c r="GH294">
        <f>IF($GO294&gt;=35,INDEX($DJ:$DJ,$GN294+35),"")</f>
      </c>
      <c r="GI294">
        <f>IF($GO294&gt;=36,INDEX($DJ:$DJ,$GN294+36),"")</f>
      </c>
      <c r="GJ294">
        <f>IF($GO294&gt;=37,INDEX($DJ:$DJ,$GN294+37),"")</f>
      </c>
      <c r="GK294">
        <f>IF($GO294&gt;=38,INDEX($DJ:$DJ,$GN294+38),"")</f>
      </c>
      <c r="GL294">
        <f>IF($GO294&gt;=39,INDEX($DJ:$DJ,$GN294+39),"")</f>
      </c>
      <c r="GM294">
        <f>IF($GO294&gt;=40,INDEX($DJ:$DJ,$GN294+40),"")</f>
      </c>
      <c r="GN294">
        <f>IFERROR(MATCH($DH294,$DI$2:$DI$148,0)+1,0)</f>
      </c>
      <c r="GO294">
        <f>IFERROR(INDEX($DK$2:$DK$148,MATCH($DH294,$DI$2:$DI$148,0)),0)</f>
      </c>
      <c r="GP294">
        <f>IFERROR(MATCH($Y294,$DL$294:$EY$294,0),0)</f>
      </c>
      <c r="GQ294">
        <f>IF($GP294&gt;0,INDEX($EZ$294:$GM$294,$GP294),"")</f>
      </c>
      <c r="GR294" t="s">
        <v>574</v>
      </c>
      <c r="GS294">
        <v>1</v>
      </c>
      <c r="GT294">
        <f>IF($JC294&gt;=1,INDEX($GR:$GR,$JB294+1),"")</f>
      </c>
      <c r="GU294">
        <f>IF($JC294&gt;=2,INDEX($GR:$GR,$JB294+2),"")</f>
      </c>
      <c r="GV294">
        <f>IF($JC294&gt;=3,INDEX($GR:$GR,$JB294+3),"")</f>
      </c>
      <c r="GW294">
        <f>IF($JC294&gt;=4,INDEX($GR:$GR,$JB294+4),"")</f>
      </c>
      <c r="GX294">
        <f>IF($JC294&gt;=5,INDEX($GR:$GR,$JB294+5),"")</f>
      </c>
      <c r="GY294">
        <f>IF($JC294&gt;=6,INDEX($GR:$GR,$JB294+6),"")</f>
      </c>
      <c r="GZ294">
        <f>IF($JC294&gt;=7,INDEX($GR:$GR,$JB294+7),"")</f>
      </c>
      <c r="HA294">
        <f>IF($JC294&gt;=8,INDEX($GR:$GR,$JB294+8),"")</f>
      </c>
      <c r="HB294">
        <f>IF($JC294&gt;=9,INDEX($GR:$GR,$JB294+9),"")</f>
      </c>
      <c r="HC294">
        <f>IF($JC294&gt;=10,INDEX($GR:$GR,$JB294+10),"")</f>
      </c>
      <c r="HD294">
        <f>IF($JC294&gt;=11,INDEX($GR:$GR,$JB294+11),"")</f>
      </c>
      <c r="HE294">
        <f>IF($JC294&gt;=12,INDEX($GR:$GR,$JB294+12),"")</f>
      </c>
      <c r="HF294">
        <f>IF($JC294&gt;=13,INDEX($GR:$GR,$JB294+13),"")</f>
      </c>
      <c r="HG294">
        <f>IF($JC294&gt;=14,INDEX($GR:$GR,$JB294+14),"")</f>
      </c>
      <c r="HH294">
        <f>IF($JC294&gt;=15,INDEX($GR:$GR,$JB294+15),"")</f>
      </c>
      <c r="HI294">
        <f>IF($JC294&gt;=16,INDEX($GR:$GR,$JB294+16),"")</f>
      </c>
      <c r="HJ294">
        <f>IF($JC294&gt;=17,INDEX($GR:$GR,$JB294+17),"")</f>
      </c>
      <c r="HK294">
        <f>IF($JC294&gt;=18,INDEX($GR:$GR,$JB294+18),"")</f>
      </c>
      <c r="HL294">
        <f>IF($JC294&gt;=19,INDEX($GR:$GR,$JB294+19),"")</f>
      </c>
      <c r="HM294">
        <f>IF($JC294&gt;=20,INDEX($GR:$GR,$JB294+20),"")</f>
      </c>
      <c r="HN294">
        <f>IF($JC294&gt;=21,INDEX($GR:$GR,$JB294+21),"")</f>
      </c>
      <c r="HO294">
        <f>IF($JC294&gt;=22,INDEX($GR:$GR,$JB294+22),"")</f>
      </c>
      <c r="HP294">
        <f>IF($JC294&gt;=23,INDEX($GR:$GR,$JB294+23),"")</f>
      </c>
      <c r="HQ294">
        <f>IF($JC294&gt;=24,INDEX($GR:$GR,$JB294+24),"")</f>
      </c>
      <c r="HR294">
        <f>IF($JC294&gt;=25,INDEX($GR:$GR,$JB294+25),"")</f>
      </c>
      <c r="HS294">
        <f>IF($JC294&gt;=26,INDEX($GR:$GR,$JB294+26),"")</f>
      </c>
      <c r="HT294">
        <f>IF($JC294&gt;=27,INDEX($GR:$GR,$JB294+27),"")</f>
      </c>
      <c r="HU294">
        <f>IF($JC294&gt;=28,INDEX($GR:$GR,$JB294+28),"")</f>
      </c>
      <c r="HV294">
        <f>IF($JC294&gt;=29,INDEX($GR:$GR,$JB294+29),"")</f>
      </c>
      <c r="HW294">
        <f>IF($JC294&gt;=30,INDEX($GR:$GR,$JB294+30),"")</f>
      </c>
      <c r="HX294">
        <f>IF($JC294&gt;=31,INDEX($GR:$GR,$JB294+31),"")</f>
      </c>
      <c r="HY294">
        <f>IF($JC294&gt;=32,INDEX($GR:$GR,$JB294+32),"")</f>
      </c>
      <c r="HZ294">
        <f>IF($JC294&gt;=33,INDEX($GR:$GR,$JB294+33),"")</f>
      </c>
      <c r="IA294">
        <f>IF($JC294&gt;=34,INDEX($GR:$GR,$JB294+34),"")</f>
      </c>
      <c r="IB294">
        <f>IF($JC294&gt;=35,INDEX($GR:$GR,$JB294+35),"")</f>
      </c>
      <c r="IC294">
        <f>IF($JC294&gt;=36,INDEX($GR:$GR,$JB294+36),"")</f>
      </c>
      <c r="ID294">
        <f>IF($JC294&gt;=37,INDEX($GR:$GR,$JB294+37),"")</f>
      </c>
      <c r="IE294">
        <f>IF($JC294&gt;=38,INDEX($GR:$GR,$JB294+38),"")</f>
      </c>
      <c r="IF294">
        <f>IF($JC294&gt;=39,INDEX($GR:$GR,$JB294+39),"")</f>
      </c>
      <c r="IG294">
        <f>IF($JC294&gt;=40,INDEX($GR:$GR,$JB294+40),"")</f>
      </c>
      <c r="IH294">
        <f>IF($JC294&gt;=41,INDEX($GR:$GR,$JB294+41),"")</f>
      </c>
      <c r="II294">
        <f>IF($JC294&gt;=42,INDEX($GR:$GR,$JB294+42),"")</f>
      </c>
      <c r="IJ294">
        <f>IF($JC294&gt;=43,INDEX($GR:$GR,$JB294+43),"")</f>
      </c>
      <c r="IK294">
        <f>IF($JC294&gt;=44,INDEX($GR:$GR,$JB294+44),"")</f>
      </c>
      <c r="IL294">
        <f>IF($JC294&gt;=45,INDEX($GR:$GR,$JB294+45),"")</f>
      </c>
      <c r="IM294">
        <f>IF($JC294&gt;=46,INDEX($GR:$GR,$JB294+46),"")</f>
      </c>
      <c r="IN294">
        <f>IF($JC294&gt;=47,INDEX($GR:$GR,$JB294+47),"")</f>
      </c>
      <c r="IO294">
        <f>IF($JC294&gt;=48,INDEX($GR:$GR,$JB294+48),"")</f>
      </c>
      <c r="IP294">
        <f>IF($JC294&gt;=49,INDEX($GR:$GR,$JB294+49),"")</f>
      </c>
      <c r="IQ294">
        <f>IF($JC294&gt;=50,INDEX($GR:$GR,$JB294+50),"")</f>
      </c>
      <c r="IR294">
        <f>IF($JC294&gt;=51,INDEX($GR:$GR,$JB294+51),"")</f>
      </c>
      <c r="IS294">
        <f>IF($JC294&gt;=52,INDEX($GR:$GR,$JB294+52),"")</f>
      </c>
      <c r="IT294">
        <f>IF($JC294&gt;=53,INDEX($GR:$GR,$JB294+53),"")</f>
      </c>
      <c r="IU294">
        <f>IF($JC294&gt;=54,INDEX($GR:$GR,$JB294+54),"")</f>
      </c>
      <c r="IV294">
        <f>IF($JC294&gt;=55,INDEX($GR:$GR,$JB294+55),"")</f>
      </c>
      <c r="IW294">
        <f>IF($JC294&gt;=56,INDEX($GR:$GR,$JB294+56),"")</f>
      </c>
      <c r="IX294">
        <f>IF($JC294&gt;=57,INDEX($GR:$GR,$JB294+57),"")</f>
      </c>
      <c r="IY294">
        <f>IF($JC294&gt;=58,INDEX($GR:$GR,$JB294+58),"")</f>
      </c>
      <c r="IZ294">
        <f>IF($JC294&gt;=59,INDEX($GR:$GR,$JB294+59),"")</f>
      </c>
      <c r="JA294">
        <f>IF($JC294&gt;=60,INDEX($GR:$GR,$JB294+60),"")</f>
      </c>
      <c r="JB294">
        <f>IFERROR(MATCH($GQ294,$GR$2:$GR$324,0)+1,0)</f>
      </c>
      <c r="JC294">
        <f>IFERROR(INDEX($GS$2:$GS$324,MATCH($GQ294,$GR$2:$GR$324,0)),0)</f>
      </c>
      <c r="JD294" t="s">
        <v>40</v>
      </c>
      <c r="JE294" t="s">
        <v>40</v>
      </c>
    </row>
    <row r="295" spans="1:265" x14ac:dyDescent="0.25">
      <c r="Q295">
        <f>IF(OR($T295="",$P295=""),"",IFERROR($T295/$P295,0))</f>
      </c>
      <c r="R295">
        <f>IF($T295="","",
SUM($S295,$U295,$Z295,$V295,$X295)*
(1-IF($AA295="",0,VALUE($AA295)/100)))</f>
      </c>
      <c r="S295">
        <f>IF($T295="","",$T295)</f>
      </c>
      <c r="U295">
        <f>IF($T295="","",
IF($N295="","",
IF(ISNUMBER(SEARCH("exempt",LOWER($N295))),0,
$T295*(VALUE(SUBSTITUTE($N295,"%",""))/100))))</f>
      </c>
      <c r="AB295">
        <f>IFERROR(IF(FIND(" - ",$K295)&gt;0,MID($K295,FIND(" - ",$K295)+3,LEN($K295)),""),"")</f>
      </c>
      <c r="AK295" t="s">
        <v>875</v>
      </c>
      <c r="AP295">
        <f>IFERROR(LEFT($K295,FIND(" - ",$K295)-1),$K295)</f>
      </c>
      <c r="AS295">
        <f>IF($CH295&gt;=1,INDEX($AQ:$AQ,$CG295+1),"")</f>
      </c>
      <c r="AT295">
        <f>IF($CH295&gt;=2,INDEX($AQ:$AQ,$CG295+2),"")</f>
      </c>
      <c r="AU295">
        <f>IF($CH295&gt;=3,INDEX($AQ:$AQ,$CG295+3),"")</f>
      </c>
      <c r="AV295">
        <f>IF($CH295&gt;=4,INDEX($AQ:$AQ,$CG295+4),"")</f>
      </c>
      <c r="AW295">
        <f>IF($CH295&gt;=5,INDEX($AQ:$AQ,$CG295+5),"")</f>
      </c>
      <c r="AX295">
        <f>IF($CH295&gt;=6,INDEX($AQ:$AQ,$CG295+6),"")</f>
      </c>
      <c r="AY295">
        <f>IF($CH295&gt;=7,INDEX($AQ:$AQ,$CG295+7),"")</f>
      </c>
      <c r="AZ295">
        <f>IF($CH295&gt;=8,INDEX($AQ:$AQ,$CG295+8),"")</f>
      </c>
      <c r="BA295">
        <f>IF($CH295&gt;=9,INDEX($AQ:$AQ,$CG295+9),"")</f>
      </c>
      <c r="BB295">
        <f>IF($CH295&gt;=10,INDEX($AQ:$AQ,$CG295+10),"")</f>
      </c>
      <c r="BC295">
        <f>IF($CH295&gt;=11,INDEX($AQ:$AQ,$CG295+11),"")</f>
      </c>
      <c r="BD295">
        <f>IF($CH295&gt;=12,INDEX($AQ:$AQ,$CG295+12),"")</f>
      </c>
      <c r="BE295">
        <f>IF($CH295&gt;=13,INDEX($AQ:$AQ,$CG295+13),"")</f>
      </c>
      <c r="BF295">
        <f>IF($CH295&gt;=14,INDEX($AQ:$AQ,$CG295+14),"")</f>
      </c>
      <c r="BG295">
        <f>IF($CH295&gt;=15,INDEX($AQ:$AQ,$CG295+15),"")</f>
      </c>
      <c r="BH295">
        <f>IF($CH295&gt;=16,INDEX($AQ:$AQ,$CG295+16),"")</f>
      </c>
      <c r="BI295">
        <f>IF($CH295&gt;=17,INDEX($AQ:$AQ,$CG295+17),"")</f>
      </c>
      <c r="BJ295">
        <f>IF($CH295&gt;=18,INDEX($AQ:$AQ,$CG295+18),"")</f>
      </c>
      <c r="BK295">
        <f>IF($CH295&gt;=19,INDEX($AQ:$AQ,$CG295+19),"")</f>
      </c>
      <c r="BL295">
        <f>IF($CH295&gt;=20,INDEX($AQ:$AQ,$CG295+20),"")</f>
      </c>
      <c r="BM295">
        <f>IF($CH295&gt;=21,INDEX($AQ:$AQ,$CG295+21),"")</f>
      </c>
      <c r="BN295">
        <f>IF($CH295&gt;=22,INDEX($AQ:$AQ,$CG295+22),"")</f>
      </c>
      <c r="BO295">
        <f>IF($CH295&gt;=23,INDEX($AQ:$AQ,$CG295+23),"")</f>
      </c>
      <c r="BP295">
        <f>IF($CH295&gt;=24,INDEX($AQ:$AQ,$CG295+24),"")</f>
      </c>
      <c r="BQ295">
        <f>IF($CH295&gt;=25,INDEX($AQ:$AQ,$CG295+25),"")</f>
      </c>
      <c r="BR295">
        <f>IF($CH295&gt;=26,INDEX($AQ:$AQ,$CG295+26),"")</f>
      </c>
      <c r="BS295">
        <f>IF($CH295&gt;=27,INDEX($AQ:$AQ,$CG295+27),"")</f>
      </c>
      <c r="BT295">
        <f>IF($CH295&gt;=28,INDEX($AQ:$AQ,$CG295+28),"")</f>
      </c>
      <c r="BU295">
        <f>IF($CH295&gt;=29,INDEX($AQ:$AQ,$CG295+29),"")</f>
      </c>
      <c r="BV295">
        <f>IF($CH295&gt;=30,INDEX($AQ:$AQ,$CG295+30),"")</f>
      </c>
      <c r="BW295">
        <f>IF($CH295&gt;=31,INDEX($AQ:$AQ,$CG295+31),"")</f>
      </c>
      <c r="BX295">
        <f>IF($CH295&gt;=32,INDEX($AQ:$AQ,$CG295+32),"")</f>
      </c>
      <c r="BY295">
        <f>IF($CH295&gt;=33,INDEX($AQ:$AQ,$CG295+33),"")</f>
      </c>
      <c r="BZ295">
        <f>IF($CH295&gt;=34,INDEX($AQ:$AQ,$CG295+34),"")</f>
      </c>
      <c r="CA295">
        <f>IF($CH295&gt;=35,INDEX($AQ:$AQ,$CG295+35),"")</f>
      </c>
      <c r="CB295">
        <f>IF($CH295&gt;=36,INDEX($AQ:$AQ,$CG295+36),"")</f>
      </c>
      <c r="CC295">
        <f>IF($CH295&gt;=37,INDEX($AQ:$AQ,$CG295+37),"")</f>
      </c>
      <c r="CD295">
        <f>IF($CH295&gt;=38,INDEX($AQ:$AQ,$CG295+38),"")</f>
      </c>
      <c r="CE295">
        <f>IF($CH295&gt;=39,INDEX($AQ:$AQ,$CG295+39),"")</f>
      </c>
      <c r="CF295">
        <f>IF($CH295&gt;=40,INDEX($AQ:$AQ,$CG295+40),"")</f>
      </c>
      <c r="CG295">
        <f>IFERROR(MATCH($AP295,$AQ$2:$AQ$134,0)+1,0)</f>
      </c>
      <c r="CH295">
        <f>IFERROR(INDEX($AR$2:$AR$134,MATCH($AP295,$AQ$2:$AQ$134,0)),0)</f>
      </c>
      <c r="CI295">
        <f>IFERROR(LEFT($L295,FIND(" - ",$L295)-1),$L295)</f>
      </c>
      <c r="CL295">
        <f>IF($DG295&gt;=1,INDEX($CJ:$CJ,$DF295+1),"")</f>
      </c>
      <c r="CM295">
        <f>IF($DG295&gt;=2,INDEX($CJ:$CJ,$DF295+2),"")</f>
      </c>
      <c r="CN295">
        <f>IF($DG295&gt;=3,INDEX($CJ:$CJ,$DF295+3),"")</f>
      </c>
      <c r="CO295">
        <f>IF($DG295&gt;=4,INDEX($CJ:$CJ,$DF295+4),"")</f>
      </c>
      <c r="CP295">
        <f>IF($DG295&gt;=5,INDEX($CJ:$CJ,$DF295+5),"")</f>
      </c>
      <c r="CQ295">
        <f>IF($DG295&gt;=6,INDEX($CJ:$CJ,$DF295+6),"")</f>
      </c>
      <c r="CR295">
        <f>IF($DG295&gt;=7,INDEX($CJ:$CJ,$DF295+7),"")</f>
      </c>
      <c r="CS295">
        <f>IF($DG295&gt;=8,INDEX($CJ:$CJ,$DF295+8),"")</f>
      </c>
      <c r="CT295">
        <f>IF($DG295&gt;=9,INDEX($CJ:$CJ,$DF295+9),"")</f>
      </c>
      <c r="CU295">
        <f>IF($DG295&gt;=10,INDEX($CJ:$CJ,$DF295+10),"")</f>
      </c>
      <c r="CV295">
        <f>IF($DG295&gt;=11,INDEX($CJ:$CJ,$DF295+11),"")</f>
      </c>
      <c r="CW295">
        <f>IF($DG295&gt;=12,INDEX($CJ:$CJ,$DF295+12),"")</f>
      </c>
      <c r="CX295">
        <f>IF($DG295&gt;=13,INDEX($CJ:$CJ,$DF295+13),"")</f>
      </c>
      <c r="CY295">
        <f>IF($DG295&gt;=14,INDEX($CJ:$CJ,$DF295+14),"")</f>
      </c>
      <c r="CZ295">
        <f>IF($DG295&gt;=15,INDEX($CJ:$CJ,$DF295+15),"")</f>
      </c>
      <c r="DA295">
        <f>IF($DG295&gt;=16,INDEX($CJ:$CJ,$DF295+16),"")</f>
      </c>
      <c r="DB295">
        <f>IF($DG295&gt;=17,INDEX($CJ:$CJ,$DF295+17),"")</f>
      </c>
      <c r="DC295">
        <f>IF($DG295&gt;=18,INDEX($CJ:$CJ,$DF295+18),"")</f>
      </c>
      <c r="DD295">
        <f>IF($DG295&gt;=19,INDEX($CJ:$CJ,$DF295+19),"")</f>
      </c>
      <c r="DE295">
        <f>IF($DG295&gt;=20,INDEX($CJ:$CJ,$DF295+20),"")</f>
      </c>
      <c r="DF295">
        <f>IFERROR(MATCH($CI295,$CJ$2:$CJ$263,0)+1,0)</f>
      </c>
      <c r="DG295">
        <f>IFERROR(INDEX($CK$2:$CK$263,MATCH($CI295,$CJ$2:$CJ$263,0)),0)</f>
      </c>
      <c r="DH295">
        <f>IFERROR(INDEX($AO:$AO,MATCH($N295,$AN:$AN,0))&amp;"","")</f>
      </c>
      <c r="DL295">
        <f>IF($GO295&gt;=1,INDEX($DI:$DI,$GN295+1),"")</f>
      </c>
      <c r="DM295">
        <f>IF($GO295&gt;=2,INDEX($DI:$DI,$GN295+2),"")</f>
      </c>
      <c r="DN295">
        <f>IF($GO295&gt;=3,INDEX($DI:$DI,$GN295+3),"")</f>
      </c>
      <c r="DO295">
        <f>IF($GO295&gt;=4,INDEX($DI:$DI,$GN295+4),"")</f>
      </c>
      <c r="DP295">
        <f>IF($GO295&gt;=5,INDEX($DI:$DI,$GN295+5),"")</f>
      </c>
      <c r="DQ295">
        <f>IF($GO295&gt;=6,INDEX($DI:$DI,$GN295+6),"")</f>
      </c>
      <c r="DR295">
        <f>IF($GO295&gt;=7,INDEX($DI:$DI,$GN295+7),"")</f>
      </c>
      <c r="DS295">
        <f>IF($GO295&gt;=8,INDEX($DI:$DI,$GN295+8),"")</f>
      </c>
      <c r="DT295">
        <f>IF($GO295&gt;=9,INDEX($DI:$DI,$GN295+9),"")</f>
      </c>
      <c r="DU295">
        <f>IF($GO295&gt;=10,INDEX($DI:$DI,$GN295+10),"")</f>
      </c>
      <c r="DV295">
        <f>IF($GO295&gt;=11,INDEX($DI:$DI,$GN295+11),"")</f>
      </c>
      <c r="DW295">
        <f>IF($GO295&gt;=12,INDEX($DI:$DI,$GN295+12),"")</f>
      </c>
      <c r="DX295">
        <f>IF($GO295&gt;=13,INDEX($DI:$DI,$GN295+13),"")</f>
      </c>
      <c r="DY295">
        <f>IF($GO295&gt;=14,INDEX($DI:$DI,$GN295+14),"")</f>
      </c>
      <c r="DZ295">
        <f>IF($GO295&gt;=15,INDEX($DI:$DI,$GN295+15),"")</f>
      </c>
      <c r="EA295">
        <f>IF($GO295&gt;=16,INDEX($DI:$DI,$GN295+16),"")</f>
      </c>
      <c r="EB295">
        <f>IF($GO295&gt;=17,INDEX($DI:$DI,$GN295+17),"")</f>
      </c>
      <c r="EC295">
        <f>IF($GO295&gt;=18,INDEX($DI:$DI,$GN295+18),"")</f>
      </c>
      <c r="ED295">
        <f>IF($GO295&gt;=19,INDEX($DI:$DI,$GN295+19),"")</f>
      </c>
      <c r="EE295">
        <f>IF($GO295&gt;=20,INDEX($DI:$DI,$GN295+20),"")</f>
      </c>
      <c r="EF295">
        <f>IF($GO295&gt;=21,INDEX($DI:$DI,$GN295+21),"")</f>
      </c>
      <c r="EG295">
        <f>IF($GO295&gt;=22,INDEX($DI:$DI,$GN295+22),"")</f>
      </c>
      <c r="EH295">
        <f>IF($GO295&gt;=23,INDEX($DI:$DI,$GN295+23),"")</f>
      </c>
      <c r="EI295">
        <f>IF($GO295&gt;=24,INDEX($DI:$DI,$GN295+24),"")</f>
      </c>
      <c r="EJ295">
        <f>IF($GO295&gt;=25,INDEX($DI:$DI,$GN295+25),"")</f>
      </c>
      <c r="EK295">
        <f>IF($GO295&gt;=26,INDEX($DI:$DI,$GN295+26),"")</f>
      </c>
      <c r="EL295">
        <f>IF($GO295&gt;=27,INDEX($DI:$DI,$GN295+27),"")</f>
      </c>
      <c r="EM295">
        <f>IF($GO295&gt;=28,INDEX($DI:$DI,$GN295+28),"")</f>
      </c>
      <c r="EN295">
        <f>IF($GO295&gt;=29,INDEX($DI:$DI,$GN295+29),"")</f>
      </c>
      <c r="EO295">
        <f>IF($GO295&gt;=30,INDEX($DI:$DI,$GN295+30),"")</f>
      </c>
      <c r="EP295">
        <f>IF($GO295&gt;=31,INDEX($DI:$DI,$GN295+31),"")</f>
      </c>
      <c r="EQ295">
        <f>IF($GO295&gt;=32,INDEX($DI:$DI,$GN295+32),"")</f>
      </c>
      <c r="ER295">
        <f>IF($GO295&gt;=33,INDEX($DI:$DI,$GN295+33),"")</f>
      </c>
      <c r="ES295">
        <f>IF($GO295&gt;=34,INDEX($DI:$DI,$GN295+34),"")</f>
      </c>
      <c r="ET295">
        <f>IF($GO295&gt;=35,INDEX($DI:$DI,$GN295+35),"")</f>
      </c>
      <c r="EU295">
        <f>IF($GO295&gt;=36,INDEX($DI:$DI,$GN295+36),"")</f>
      </c>
      <c r="EV295">
        <f>IF($GO295&gt;=37,INDEX($DI:$DI,$GN295+37),"")</f>
      </c>
      <c r="EW295">
        <f>IF($GO295&gt;=38,INDEX($DI:$DI,$GN295+38),"")</f>
      </c>
      <c r="EX295">
        <f>IF($GO295&gt;=39,INDEX($DI:$DI,$GN295+39),"")</f>
      </c>
      <c r="EY295">
        <f>IF($GO295&gt;=40,INDEX($DI:$DI,$GN295+40),"")</f>
      </c>
      <c r="EZ295">
        <f>IF($GO295&gt;=1,INDEX($DJ:$DJ,$GN295+1),"")</f>
      </c>
      <c r="FA295">
        <f>IF($GO295&gt;=2,INDEX($DJ:$DJ,$GN295+2),"")</f>
      </c>
      <c r="FB295">
        <f>IF($GO295&gt;=3,INDEX($DJ:$DJ,$GN295+3),"")</f>
      </c>
      <c r="FC295">
        <f>IF($GO295&gt;=4,INDEX($DJ:$DJ,$GN295+4),"")</f>
      </c>
      <c r="FD295">
        <f>IF($GO295&gt;=5,INDEX($DJ:$DJ,$GN295+5),"")</f>
      </c>
      <c r="FE295">
        <f>IF($GO295&gt;=6,INDEX($DJ:$DJ,$GN295+6),"")</f>
      </c>
      <c r="FF295">
        <f>IF($GO295&gt;=7,INDEX($DJ:$DJ,$GN295+7),"")</f>
      </c>
      <c r="FG295">
        <f>IF($GO295&gt;=8,INDEX($DJ:$DJ,$GN295+8),"")</f>
      </c>
      <c r="FH295">
        <f>IF($GO295&gt;=9,INDEX($DJ:$DJ,$GN295+9),"")</f>
      </c>
      <c r="FI295">
        <f>IF($GO295&gt;=10,INDEX($DJ:$DJ,$GN295+10),"")</f>
      </c>
      <c r="FJ295">
        <f>IF($GO295&gt;=11,INDEX($DJ:$DJ,$GN295+11),"")</f>
      </c>
      <c r="FK295">
        <f>IF($GO295&gt;=12,INDEX($DJ:$DJ,$GN295+12),"")</f>
      </c>
      <c r="FL295">
        <f>IF($GO295&gt;=13,INDEX($DJ:$DJ,$GN295+13),"")</f>
      </c>
      <c r="FM295">
        <f>IF($GO295&gt;=14,INDEX($DJ:$DJ,$GN295+14),"")</f>
      </c>
      <c r="FN295">
        <f>IF($GO295&gt;=15,INDEX($DJ:$DJ,$GN295+15),"")</f>
      </c>
      <c r="FO295">
        <f>IF($GO295&gt;=16,INDEX($DJ:$DJ,$GN295+16),"")</f>
      </c>
      <c r="FP295">
        <f>IF($GO295&gt;=17,INDEX($DJ:$DJ,$GN295+17),"")</f>
      </c>
      <c r="FQ295">
        <f>IF($GO295&gt;=18,INDEX($DJ:$DJ,$GN295+18),"")</f>
      </c>
      <c r="FR295">
        <f>IF($GO295&gt;=19,INDEX($DJ:$DJ,$GN295+19),"")</f>
      </c>
      <c r="FS295">
        <f>IF($GO295&gt;=20,INDEX($DJ:$DJ,$GN295+20),"")</f>
      </c>
      <c r="FT295">
        <f>IF($GO295&gt;=21,INDEX($DJ:$DJ,$GN295+21),"")</f>
      </c>
      <c r="FU295">
        <f>IF($GO295&gt;=22,INDEX($DJ:$DJ,$GN295+22),"")</f>
      </c>
      <c r="FV295">
        <f>IF($GO295&gt;=23,INDEX($DJ:$DJ,$GN295+23),"")</f>
      </c>
      <c r="FW295">
        <f>IF($GO295&gt;=24,INDEX($DJ:$DJ,$GN295+24),"")</f>
      </c>
      <c r="FX295">
        <f>IF($GO295&gt;=25,INDEX($DJ:$DJ,$GN295+25),"")</f>
      </c>
      <c r="FY295">
        <f>IF($GO295&gt;=26,INDEX($DJ:$DJ,$GN295+26),"")</f>
      </c>
      <c r="FZ295">
        <f>IF($GO295&gt;=27,INDEX($DJ:$DJ,$GN295+27),"")</f>
      </c>
      <c r="GA295">
        <f>IF($GO295&gt;=28,INDEX($DJ:$DJ,$GN295+28),"")</f>
      </c>
      <c r="GB295">
        <f>IF($GO295&gt;=29,INDEX($DJ:$DJ,$GN295+29),"")</f>
      </c>
      <c r="GC295">
        <f>IF($GO295&gt;=30,INDEX($DJ:$DJ,$GN295+30),"")</f>
      </c>
      <c r="GD295">
        <f>IF($GO295&gt;=31,INDEX($DJ:$DJ,$GN295+31),"")</f>
      </c>
      <c r="GE295">
        <f>IF($GO295&gt;=32,INDEX($DJ:$DJ,$GN295+32),"")</f>
      </c>
      <c r="GF295">
        <f>IF($GO295&gt;=33,INDEX($DJ:$DJ,$GN295+33),"")</f>
      </c>
      <c r="GG295">
        <f>IF($GO295&gt;=34,INDEX($DJ:$DJ,$GN295+34),"")</f>
      </c>
      <c r="GH295">
        <f>IF($GO295&gt;=35,INDEX($DJ:$DJ,$GN295+35),"")</f>
      </c>
      <c r="GI295">
        <f>IF($GO295&gt;=36,INDEX($DJ:$DJ,$GN295+36),"")</f>
      </c>
      <c r="GJ295">
        <f>IF($GO295&gt;=37,INDEX($DJ:$DJ,$GN295+37),"")</f>
      </c>
      <c r="GK295">
        <f>IF($GO295&gt;=38,INDEX($DJ:$DJ,$GN295+38),"")</f>
      </c>
      <c r="GL295">
        <f>IF($GO295&gt;=39,INDEX($DJ:$DJ,$GN295+39),"")</f>
      </c>
      <c r="GM295">
        <f>IF($GO295&gt;=40,INDEX($DJ:$DJ,$GN295+40),"")</f>
      </c>
      <c r="GN295">
        <f>IFERROR(MATCH($DH295,$DI$2:$DI$148,0)+1,0)</f>
      </c>
      <c r="GO295">
        <f>IFERROR(INDEX($DK$2:$DK$148,MATCH($DH295,$DI$2:$DI$148,0)),0)</f>
      </c>
      <c r="GP295">
        <f>IFERROR(MATCH($Y295,$DL$295:$EY$295,0),0)</f>
      </c>
      <c r="GQ295">
        <f>IF($GP295&gt;0,INDEX($EZ$295:$GM$295,$GP295),"")</f>
      </c>
      <c r="GR295" t="s">
        <v>80</v>
      </c>
      <c r="GT295">
        <f>IF($JC295&gt;=1,INDEX($GR:$GR,$JB295+1),"")</f>
      </c>
      <c r="GU295">
        <f>IF($JC295&gt;=2,INDEX($GR:$GR,$JB295+2),"")</f>
      </c>
      <c r="GV295">
        <f>IF($JC295&gt;=3,INDEX($GR:$GR,$JB295+3),"")</f>
      </c>
      <c r="GW295">
        <f>IF($JC295&gt;=4,INDEX($GR:$GR,$JB295+4),"")</f>
      </c>
      <c r="GX295">
        <f>IF($JC295&gt;=5,INDEX($GR:$GR,$JB295+5),"")</f>
      </c>
      <c r="GY295">
        <f>IF($JC295&gt;=6,INDEX($GR:$GR,$JB295+6),"")</f>
      </c>
      <c r="GZ295">
        <f>IF($JC295&gt;=7,INDEX($GR:$GR,$JB295+7),"")</f>
      </c>
      <c r="HA295">
        <f>IF($JC295&gt;=8,INDEX($GR:$GR,$JB295+8),"")</f>
      </c>
      <c r="HB295">
        <f>IF($JC295&gt;=9,INDEX($GR:$GR,$JB295+9),"")</f>
      </c>
      <c r="HC295">
        <f>IF($JC295&gt;=10,INDEX($GR:$GR,$JB295+10),"")</f>
      </c>
      <c r="HD295">
        <f>IF($JC295&gt;=11,INDEX($GR:$GR,$JB295+11),"")</f>
      </c>
      <c r="HE295">
        <f>IF($JC295&gt;=12,INDEX($GR:$GR,$JB295+12),"")</f>
      </c>
      <c r="HF295">
        <f>IF($JC295&gt;=13,INDEX($GR:$GR,$JB295+13),"")</f>
      </c>
      <c r="HG295">
        <f>IF($JC295&gt;=14,INDEX($GR:$GR,$JB295+14),"")</f>
      </c>
      <c r="HH295">
        <f>IF($JC295&gt;=15,INDEX($GR:$GR,$JB295+15),"")</f>
      </c>
      <c r="HI295">
        <f>IF($JC295&gt;=16,INDEX($GR:$GR,$JB295+16),"")</f>
      </c>
      <c r="HJ295">
        <f>IF($JC295&gt;=17,INDEX($GR:$GR,$JB295+17),"")</f>
      </c>
      <c r="HK295">
        <f>IF($JC295&gt;=18,INDEX($GR:$GR,$JB295+18),"")</f>
      </c>
      <c r="HL295">
        <f>IF($JC295&gt;=19,INDEX($GR:$GR,$JB295+19),"")</f>
      </c>
      <c r="HM295">
        <f>IF($JC295&gt;=20,INDEX($GR:$GR,$JB295+20),"")</f>
      </c>
      <c r="HN295">
        <f>IF($JC295&gt;=21,INDEX($GR:$GR,$JB295+21),"")</f>
      </c>
      <c r="HO295">
        <f>IF($JC295&gt;=22,INDEX($GR:$GR,$JB295+22),"")</f>
      </c>
      <c r="HP295">
        <f>IF($JC295&gt;=23,INDEX($GR:$GR,$JB295+23),"")</f>
      </c>
      <c r="HQ295">
        <f>IF($JC295&gt;=24,INDEX($GR:$GR,$JB295+24),"")</f>
      </c>
      <c r="HR295">
        <f>IF($JC295&gt;=25,INDEX($GR:$GR,$JB295+25),"")</f>
      </c>
      <c r="HS295">
        <f>IF($JC295&gt;=26,INDEX($GR:$GR,$JB295+26),"")</f>
      </c>
      <c r="HT295">
        <f>IF($JC295&gt;=27,INDEX($GR:$GR,$JB295+27),"")</f>
      </c>
      <c r="HU295">
        <f>IF($JC295&gt;=28,INDEX($GR:$GR,$JB295+28),"")</f>
      </c>
      <c r="HV295">
        <f>IF($JC295&gt;=29,INDEX($GR:$GR,$JB295+29),"")</f>
      </c>
      <c r="HW295">
        <f>IF($JC295&gt;=30,INDEX($GR:$GR,$JB295+30),"")</f>
      </c>
      <c r="HX295">
        <f>IF($JC295&gt;=31,INDEX($GR:$GR,$JB295+31),"")</f>
      </c>
      <c r="HY295">
        <f>IF($JC295&gt;=32,INDEX($GR:$GR,$JB295+32),"")</f>
      </c>
      <c r="HZ295">
        <f>IF($JC295&gt;=33,INDEX($GR:$GR,$JB295+33),"")</f>
      </c>
      <c r="IA295">
        <f>IF($JC295&gt;=34,INDEX($GR:$GR,$JB295+34),"")</f>
      </c>
      <c r="IB295">
        <f>IF($JC295&gt;=35,INDEX($GR:$GR,$JB295+35),"")</f>
      </c>
      <c r="IC295">
        <f>IF($JC295&gt;=36,INDEX($GR:$GR,$JB295+36),"")</f>
      </c>
      <c r="ID295">
        <f>IF($JC295&gt;=37,INDEX($GR:$GR,$JB295+37),"")</f>
      </c>
      <c r="IE295">
        <f>IF($JC295&gt;=38,INDEX($GR:$GR,$JB295+38),"")</f>
      </c>
      <c r="IF295">
        <f>IF($JC295&gt;=39,INDEX($GR:$GR,$JB295+39),"")</f>
      </c>
      <c r="IG295">
        <f>IF($JC295&gt;=40,INDEX($GR:$GR,$JB295+40),"")</f>
      </c>
      <c r="IH295">
        <f>IF($JC295&gt;=41,INDEX($GR:$GR,$JB295+41),"")</f>
      </c>
      <c r="II295">
        <f>IF($JC295&gt;=42,INDEX($GR:$GR,$JB295+42),"")</f>
      </c>
      <c r="IJ295">
        <f>IF($JC295&gt;=43,INDEX($GR:$GR,$JB295+43),"")</f>
      </c>
      <c r="IK295">
        <f>IF($JC295&gt;=44,INDEX($GR:$GR,$JB295+44),"")</f>
      </c>
      <c r="IL295">
        <f>IF($JC295&gt;=45,INDEX($GR:$GR,$JB295+45),"")</f>
      </c>
      <c r="IM295">
        <f>IF($JC295&gt;=46,INDEX($GR:$GR,$JB295+46),"")</f>
      </c>
      <c r="IN295">
        <f>IF($JC295&gt;=47,INDEX($GR:$GR,$JB295+47),"")</f>
      </c>
      <c r="IO295">
        <f>IF($JC295&gt;=48,INDEX($GR:$GR,$JB295+48),"")</f>
      </c>
      <c r="IP295">
        <f>IF($JC295&gt;=49,INDEX($GR:$GR,$JB295+49),"")</f>
      </c>
      <c r="IQ295">
        <f>IF($JC295&gt;=50,INDEX($GR:$GR,$JB295+50),"")</f>
      </c>
      <c r="IR295">
        <f>IF($JC295&gt;=51,INDEX($GR:$GR,$JB295+51),"")</f>
      </c>
      <c r="IS295">
        <f>IF($JC295&gt;=52,INDEX($GR:$GR,$JB295+52),"")</f>
      </c>
      <c r="IT295">
        <f>IF($JC295&gt;=53,INDEX($GR:$GR,$JB295+53),"")</f>
      </c>
      <c r="IU295">
        <f>IF($JC295&gt;=54,INDEX($GR:$GR,$JB295+54),"")</f>
      </c>
      <c r="IV295">
        <f>IF($JC295&gt;=55,INDEX($GR:$GR,$JB295+55),"")</f>
      </c>
      <c r="IW295">
        <f>IF($JC295&gt;=56,INDEX($GR:$GR,$JB295+56),"")</f>
      </c>
      <c r="IX295">
        <f>IF($JC295&gt;=57,INDEX($GR:$GR,$JB295+57),"")</f>
      </c>
      <c r="IY295">
        <f>IF($JC295&gt;=58,INDEX($GR:$GR,$JB295+58),"")</f>
      </c>
      <c r="IZ295">
        <f>IF($JC295&gt;=59,INDEX($GR:$GR,$JB295+59),"")</f>
      </c>
      <c r="JA295">
        <f>IF($JC295&gt;=60,INDEX($GR:$GR,$JB295+60),"")</f>
      </c>
      <c r="JB295">
        <f>IFERROR(MATCH($GQ295,$GR$2:$GR$324,0)+1,0)</f>
      </c>
      <c r="JC295">
        <f>IFERROR(INDEX($GS$2:$GS$324,MATCH($GQ295,$GR$2:$GR$324,0)),0)</f>
      </c>
      <c r="JD295" t="s">
        <v>40</v>
      </c>
      <c r="JE295" t="s">
        <v>40</v>
      </c>
    </row>
    <row r="296" spans="1:265" x14ac:dyDescent="0.25">
      <c r="Q296">
        <f>IF(OR($T296="",$P296=""),"",IFERROR($T296/$P296,0))</f>
      </c>
      <c r="R296">
        <f>IF($T296="","",
SUM($S296,$U296,$Z296,$V296,$X296)*
(1-IF($AA296="",0,VALUE($AA296)/100)))</f>
      </c>
      <c r="S296">
        <f>IF($T296="","",$T296)</f>
      </c>
      <c r="U296">
        <f>IF($T296="","",
IF($N296="","",
IF(ISNUMBER(SEARCH("exempt",LOWER($N296))),0,
$T296*(VALUE(SUBSTITUTE($N296,"%",""))/100))))</f>
      </c>
      <c r="AB296">
        <f>IFERROR(IF(FIND(" - ",$K296)&gt;0,MID($K296,FIND(" - ",$K296)+3,LEN($K296)),""),"")</f>
      </c>
      <c r="AK296" t="s">
        <v>876</v>
      </c>
      <c r="AP296">
        <f>IFERROR(LEFT($K296,FIND(" - ",$K296)-1),$K296)</f>
      </c>
      <c r="AS296">
        <f>IF($CH296&gt;=1,INDEX($AQ:$AQ,$CG296+1),"")</f>
      </c>
      <c r="AT296">
        <f>IF($CH296&gt;=2,INDEX($AQ:$AQ,$CG296+2),"")</f>
      </c>
      <c r="AU296">
        <f>IF($CH296&gt;=3,INDEX($AQ:$AQ,$CG296+3),"")</f>
      </c>
      <c r="AV296">
        <f>IF($CH296&gt;=4,INDEX($AQ:$AQ,$CG296+4),"")</f>
      </c>
      <c r="AW296">
        <f>IF($CH296&gt;=5,INDEX($AQ:$AQ,$CG296+5),"")</f>
      </c>
      <c r="AX296">
        <f>IF($CH296&gt;=6,INDEX($AQ:$AQ,$CG296+6),"")</f>
      </c>
      <c r="AY296">
        <f>IF($CH296&gt;=7,INDEX($AQ:$AQ,$CG296+7),"")</f>
      </c>
      <c r="AZ296">
        <f>IF($CH296&gt;=8,INDEX($AQ:$AQ,$CG296+8),"")</f>
      </c>
      <c r="BA296">
        <f>IF($CH296&gt;=9,INDEX($AQ:$AQ,$CG296+9),"")</f>
      </c>
      <c r="BB296">
        <f>IF($CH296&gt;=10,INDEX($AQ:$AQ,$CG296+10),"")</f>
      </c>
      <c r="BC296">
        <f>IF($CH296&gt;=11,INDEX($AQ:$AQ,$CG296+11),"")</f>
      </c>
      <c r="BD296">
        <f>IF($CH296&gt;=12,INDEX($AQ:$AQ,$CG296+12),"")</f>
      </c>
      <c r="BE296">
        <f>IF($CH296&gt;=13,INDEX($AQ:$AQ,$CG296+13),"")</f>
      </c>
      <c r="BF296">
        <f>IF($CH296&gt;=14,INDEX($AQ:$AQ,$CG296+14),"")</f>
      </c>
      <c r="BG296">
        <f>IF($CH296&gt;=15,INDEX($AQ:$AQ,$CG296+15),"")</f>
      </c>
      <c r="BH296">
        <f>IF($CH296&gt;=16,INDEX($AQ:$AQ,$CG296+16),"")</f>
      </c>
      <c r="BI296">
        <f>IF($CH296&gt;=17,INDEX($AQ:$AQ,$CG296+17),"")</f>
      </c>
      <c r="BJ296">
        <f>IF($CH296&gt;=18,INDEX($AQ:$AQ,$CG296+18),"")</f>
      </c>
      <c r="BK296">
        <f>IF($CH296&gt;=19,INDEX($AQ:$AQ,$CG296+19),"")</f>
      </c>
      <c r="BL296">
        <f>IF($CH296&gt;=20,INDEX($AQ:$AQ,$CG296+20),"")</f>
      </c>
      <c r="BM296">
        <f>IF($CH296&gt;=21,INDEX($AQ:$AQ,$CG296+21),"")</f>
      </c>
      <c r="BN296">
        <f>IF($CH296&gt;=22,INDEX($AQ:$AQ,$CG296+22),"")</f>
      </c>
      <c r="BO296">
        <f>IF($CH296&gt;=23,INDEX($AQ:$AQ,$CG296+23),"")</f>
      </c>
      <c r="BP296">
        <f>IF($CH296&gt;=24,INDEX($AQ:$AQ,$CG296+24),"")</f>
      </c>
      <c r="BQ296">
        <f>IF($CH296&gt;=25,INDEX($AQ:$AQ,$CG296+25),"")</f>
      </c>
      <c r="BR296">
        <f>IF($CH296&gt;=26,INDEX($AQ:$AQ,$CG296+26),"")</f>
      </c>
      <c r="BS296">
        <f>IF($CH296&gt;=27,INDEX($AQ:$AQ,$CG296+27),"")</f>
      </c>
      <c r="BT296">
        <f>IF($CH296&gt;=28,INDEX($AQ:$AQ,$CG296+28),"")</f>
      </c>
      <c r="BU296">
        <f>IF($CH296&gt;=29,INDEX($AQ:$AQ,$CG296+29),"")</f>
      </c>
      <c r="BV296">
        <f>IF($CH296&gt;=30,INDEX($AQ:$AQ,$CG296+30),"")</f>
      </c>
      <c r="BW296">
        <f>IF($CH296&gt;=31,INDEX($AQ:$AQ,$CG296+31),"")</f>
      </c>
      <c r="BX296">
        <f>IF($CH296&gt;=32,INDEX($AQ:$AQ,$CG296+32),"")</f>
      </c>
      <c r="BY296">
        <f>IF($CH296&gt;=33,INDEX($AQ:$AQ,$CG296+33),"")</f>
      </c>
      <c r="BZ296">
        <f>IF($CH296&gt;=34,INDEX($AQ:$AQ,$CG296+34),"")</f>
      </c>
      <c r="CA296">
        <f>IF($CH296&gt;=35,INDEX($AQ:$AQ,$CG296+35),"")</f>
      </c>
      <c r="CB296">
        <f>IF($CH296&gt;=36,INDEX($AQ:$AQ,$CG296+36),"")</f>
      </c>
      <c r="CC296">
        <f>IF($CH296&gt;=37,INDEX($AQ:$AQ,$CG296+37),"")</f>
      </c>
      <c r="CD296">
        <f>IF($CH296&gt;=38,INDEX($AQ:$AQ,$CG296+38),"")</f>
      </c>
      <c r="CE296">
        <f>IF($CH296&gt;=39,INDEX($AQ:$AQ,$CG296+39),"")</f>
      </c>
      <c r="CF296">
        <f>IF($CH296&gt;=40,INDEX($AQ:$AQ,$CG296+40),"")</f>
      </c>
      <c r="CG296">
        <f>IFERROR(MATCH($AP296,$AQ$2:$AQ$134,0)+1,0)</f>
      </c>
      <c r="CH296">
        <f>IFERROR(INDEX($AR$2:$AR$134,MATCH($AP296,$AQ$2:$AQ$134,0)),0)</f>
      </c>
      <c r="CI296">
        <f>IFERROR(LEFT($L296,FIND(" - ",$L296)-1),$L296)</f>
      </c>
      <c r="CL296">
        <f>IF($DG296&gt;=1,INDEX($CJ:$CJ,$DF296+1),"")</f>
      </c>
      <c r="CM296">
        <f>IF($DG296&gt;=2,INDEX($CJ:$CJ,$DF296+2),"")</f>
      </c>
      <c r="CN296">
        <f>IF($DG296&gt;=3,INDEX($CJ:$CJ,$DF296+3),"")</f>
      </c>
      <c r="CO296">
        <f>IF($DG296&gt;=4,INDEX($CJ:$CJ,$DF296+4),"")</f>
      </c>
      <c r="CP296">
        <f>IF($DG296&gt;=5,INDEX($CJ:$CJ,$DF296+5),"")</f>
      </c>
      <c r="CQ296">
        <f>IF($DG296&gt;=6,INDEX($CJ:$CJ,$DF296+6),"")</f>
      </c>
      <c r="CR296">
        <f>IF($DG296&gt;=7,INDEX($CJ:$CJ,$DF296+7),"")</f>
      </c>
      <c r="CS296">
        <f>IF($DG296&gt;=8,INDEX($CJ:$CJ,$DF296+8),"")</f>
      </c>
      <c r="CT296">
        <f>IF($DG296&gt;=9,INDEX($CJ:$CJ,$DF296+9),"")</f>
      </c>
      <c r="CU296">
        <f>IF($DG296&gt;=10,INDEX($CJ:$CJ,$DF296+10),"")</f>
      </c>
      <c r="CV296">
        <f>IF($DG296&gt;=11,INDEX($CJ:$CJ,$DF296+11),"")</f>
      </c>
      <c r="CW296">
        <f>IF($DG296&gt;=12,INDEX($CJ:$CJ,$DF296+12),"")</f>
      </c>
      <c r="CX296">
        <f>IF($DG296&gt;=13,INDEX($CJ:$CJ,$DF296+13),"")</f>
      </c>
      <c r="CY296">
        <f>IF($DG296&gt;=14,INDEX($CJ:$CJ,$DF296+14),"")</f>
      </c>
      <c r="CZ296">
        <f>IF($DG296&gt;=15,INDEX($CJ:$CJ,$DF296+15),"")</f>
      </c>
      <c r="DA296">
        <f>IF($DG296&gt;=16,INDEX($CJ:$CJ,$DF296+16),"")</f>
      </c>
      <c r="DB296">
        <f>IF($DG296&gt;=17,INDEX($CJ:$CJ,$DF296+17),"")</f>
      </c>
      <c r="DC296">
        <f>IF($DG296&gt;=18,INDEX($CJ:$CJ,$DF296+18),"")</f>
      </c>
      <c r="DD296">
        <f>IF($DG296&gt;=19,INDEX($CJ:$CJ,$DF296+19),"")</f>
      </c>
      <c r="DE296">
        <f>IF($DG296&gt;=20,INDEX($CJ:$CJ,$DF296+20),"")</f>
      </c>
      <c r="DF296">
        <f>IFERROR(MATCH($CI296,$CJ$2:$CJ$263,0)+1,0)</f>
      </c>
      <c r="DG296">
        <f>IFERROR(INDEX($CK$2:$CK$263,MATCH($CI296,$CJ$2:$CJ$263,0)),0)</f>
      </c>
      <c r="DH296">
        <f>IFERROR(INDEX($AO:$AO,MATCH($N296,$AN:$AN,0))&amp;"","")</f>
      </c>
      <c r="DL296">
        <f>IF($GO296&gt;=1,INDEX($DI:$DI,$GN296+1),"")</f>
      </c>
      <c r="DM296">
        <f>IF($GO296&gt;=2,INDEX($DI:$DI,$GN296+2),"")</f>
      </c>
      <c r="DN296">
        <f>IF($GO296&gt;=3,INDEX($DI:$DI,$GN296+3),"")</f>
      </c>
      <c r="DO296">
        <f>IF($GO296&gt;=4,INDEX($DI:$DI,$GN296+4),"")</f>
      </c>
      <c r="DP296">
        <f>IF($GO296&gt;=5,INDEX($DI:$DI,$GN296+5),"")</f>
      </c>
      <c r="DQ296">
        <f>IF($GO296&gt;=6,INDEX($DI:$DI,$GN296+6),"")</f>
      </c>
      <c r="DR296">
        <f>IF($GO296&gt;=7,INDEX($DI:$DI,$GN296+7),"")</f>
      </c>
      <c r="DS296">
        <f>IF($GO296&gt;=8,INDEX($DI:$DI,$GN296+8),"")</f>
      </c>
      <c r="DT296">
        <f>IF($GO296&gt;=9,INDEX($DI:$DI,$GN296+9),"")</f>
      </c>
      <c r="DU296">
        <f>IF($GO296&gt;=10,INDEX($DI:$DI,$GN296+10),"")</f>
      </c>
      <c r="DV296">
        <f>IF($GO296&gt;=11,INDEX($DI:$DI,$GN296+11),"")</f>
      </c>
      <c r="DW296">
        <f>IF($GO296&gt;=12,INDEX($DI:$DI,$GN296+12),"")</f>
      </c>
      <c r="DX296">
        <f>IF($GO296&gt;=13,INDEX($DI:$DI,$GN296+13),"")</f>
      </c>
      <c r="DY296">
        <f>IF($GO296&gt;=14,INDEX($DI:$DI,$GN296+14),"")</f>
      </c>
      <c r="DZ296">
        <f>IF($GO296&gt;=15,INDEX($DI:$DI,$GN296+15),"")</f>
      </c>
      <c r="EA296">
        <f>IF($GO296&gt;=16,INDEX($DI:$DI,$GN296+16),"")</f>
      </c>
      <c r="EB296">
        <f>IF($GO296&gt;=17,INDEX($DI:$DI,$GN296+17),"")</f>
      </c>
      <c r="EC296">
        <f>IF($GO296&gt;=18,INDEX($DI:$DI,$GN296+18),"")</f>
      </c>
      <c r="ED296">
        <f>IF($GO296&gt;=19,INDEX($DI:$DI,$GN296+19),"")</f>
      </c>
      <c r="EE296">
        <f>IF($GO296&gt;=20,INDEX($DI:$DI,$GN296+20),"")</f>
      </c>
      <c r="EF296">
        <f>IF($GO296&gt;=21,INDEX($DI:$DI,$GN296+21),"")</f>
      </c>
      <c r="EG296">
        <f>IF($GO296&gt;=22,INDEX($DI:$DI,$GN296+22),"")</f>
      </c>
      <c r="EH296">
        <f>IF($GO296&gt;=23,INDEX($DI:$DI,$GN296+23),"")</f>
      </c>
      <c r="EI296">
        <f>IF($GO296&gt;=24,INDEX($DI:$DI,$GN296+24),"")</f>
      </c>
      <c r="EJ296">
        <f>IF($GO296&gt;=25,INDEX($DI:$DI,$GN296+25),"")</f>
      </c>
      <c r="EK296">
        <f>IF($GO296&gt;=26,INDEX($DI:$DI,$GN296+26),"")</f>
      </c>
      <c r="EL296">
        <f>IF($GO296&gt;=27,INDEX($DI:$DI,$GN296+27),"")</f>
      </c>
      <c r="EM296">
        <f>IF($GO296&gt;=28,INDEX($DI:$DI,$GN296+28),"")</f>
      </c>
      <c r="EN296">
        <f>IF($GO296&gt;=29,INDEX($DI:$DI,$GN296+29),"")</f>
      </c>
      <c r="EO296">
        <f>IF($GO296&gt;=30,INDEX($DI:$DI,$GN296+30),"")</f>
      </c>
      <c r="EP296">
        <f>IF($GO296&gt;=31,INDEX($DI:$DI,$GN296+31),"")</f>
      </c>
      <c r="EQ296">
        <f>IF($GO296&gt;=32,INDEX($DI:$DI,$GN296+32),"")</f>
      </c>
      <c r="ER296">
        <f>IF($GO296&gt;=33,INDEX($DI:$DI,$GN296+33),"")</f>
      </c>
      <c r="ES296">
        <f>IF($GO296&gt;=34,INDEX($DI:$DI,$GN296+34),"")</f>
      </c>
      <c r="ET296">
        <f>IF($GO296&gt;=35,INDEX($DI:$DI,$GN296+35),"")</f>
      </c>
      <c r="EU296">
        <f>IF($GO296&gt;=36,INDEX($DI:$DI,$GN296+36),"")</f>
      </c>
      <c r="EV296">
        <f>IF($GO296&gt;=37,INDEX($DI:$DI,$GN296+37),"")</f>
      </c>
      <c r="EW296">
        <f>IF($GO296&gt;=38,INDEX($DI:$DI,$GN296+38),"")</f>
      </c>
      <c r="EX296">
        <f>IF($GO296&gt;=39,INDEX($DI:$DI,$GN296+39),"")</f>
      </c>
      <c r="EY296">
        <f>IF($GO296&gt;=40,INDEX($DI:$DI,$GN296+40),"")</f>
      </c>
      <c r="EZ296">
        <f>IF($GO296&gt;=1,INDEX($DJ:$DJ,$GN296+1),"")</f>
      </c>
      <c r="FA296">
        <f>IF($GO296&gt;=2,INDEX($DJ:$DJ,$GN296+2),"")</f>
      </c>
      <c r="FB296">
        <f>IF($GO296&gt;=3,INDEX($DJ:$DJ,$GN296+3),"")</f>
      </c>
      <c r="FC296">
        <f>IF($GO296&gt;=4,INDEX($DJ:$DJ,$GN296+4),"")</f>
      </c>
      <c r="FD296">
        <f>IF($GO296&gt;=5,INDEX($DJ:$DJ,$GN296+5),"")</f>
      </c>
      <c r="FE296">
        <f>IF($GO296&gt;=6,INDEX($DJ:$DJ,$GN296+6),"")</f>
      </c>
      <c r="FF296">
        <f>IF($GO296&gt;=7,INDEX($DJ:$DJ,$GN296+7),"")</f>
      </c>
      <c r="FG296">
        <f>IF($GO296&gt;=8,INDEX($DJ:$DJ,$GN296+8),"")</f>
      </c>
      <c r="FH296">
        <f>IF($GO296&gt;=9,INDEX($DJ:$DJ,$GN296+9),"")</f>
      </c>
      <c r="FI296">
        <f>IF($GO296&gt;=10,INDEX($DJ:$DJ,$GN296+10),"")</f>
      </c>
      <c r="FJ296">
        <f>IF($GO296&gt;=11,INDEX($DJ:$DJ,$GN296+11),"")</f>
      </c>
      <c r="FK296">
        <f>IF($GO296&gt;=12,INDEX($DJ:$DJ,$GN296+12),"")</f>
      </c>
      <c r="FL296">
        <f>IF($GO296&gt;=13,INDEX($DJ:$DJ,$GN296+13),"")</f>
      </c>
      <c r="FM296">
        <f>IF($GO296&gt;=14,INDEX($DJ:$DJ,$GN296+14),"")</f>
      </c>
      <c r="FN296">
        <f>IF($GO296&gt;=15,INDEX($DJ:$DJ,$GN296+15),"")</f>
      </c>
      <c r="FO296">
        <f>IF($GO296&gt;=16,INDEX($DJ:$DJ,$GN296+16),"")</f>
      </c>
      <c r="FP296">
        <f>IF($GO296&gt;=17,INDEX($DJ:$DJ,$GN296+17),"")</f>
      </c>
      <c r="FQ296">
        <f>IF($GO296&gt;=18,INDEX($DJ:$DJ,$GN296+18),"")</f>
      </c>
      <c r="FR296">
        <f>IF($GO296&gt;=19,INDEX($DJ:$DJ,$GN296+19),"")</f>
      </c>
      <c r="FS296">
        <f>IF($GO296&gt;=20,INDEX($DJ:$DJ,$GN296+20),"")</f>
      </c>
      <c r="FT296">
        <f>IF($GO296&gt;=21,INDEX($DJ:$DJ,$GN296+21),"")</f>
      </c>
      <c r="FU296">
        <f>IF($GO296&gt;=22,INDEX($DJ:$DJ,$GN296+22),"")</f>
      </c>
      <c r="FV296">
        <f>IF($GO296&gt;=23,INDEX($DJ:$DJ,$GN296+23),"")</f>
      </c>
      <c r="FW296">
        <f>IF($GO296&gt;=24,INDEX($DJ:$DJ,$GN296+24),"")</f>
      </c>
      <c r="FX296">
        <f>IF($GO296&gt;=25,INDEX($DJ:$DJ,$GN296+25),"")</f>
      </c>
      <c r="FY296">
        <f>IF($GO296&gt;=26,INDEX($DJ:$DJ,$GN296+26),"")</f>
      </c>
      <c r="FZ296">
        <f>IF($GO296&gt;=27,INDEX($DJ:$DJ,$GN296+27),"")</f>
      </c>
      <c r="GA296">
        <f>IF($GO296&gt;=28,INDEX($DJ:$DJ,$GN296+28),"")</f>
      </c>
      <c r="GB296">
        <f>IF($GO296&gt;=29,INDEX($DJ:$DJ,$GN296+29),"")</f>
      </c>
      <c r="GC296">
        <f>IF($GO296&gt;=30,INDEX($DJ:$DJ,$GN296+30),"")</f>
      </c>
      <c r="GD296">
        <f>IF($GO296&gt;=31,INDEX($DJ:$DJ,$GN296+31),"")</f>
      </c>
      <c r="GE296">
        <f>IF($GO296&gt;=32,INDEX($DJ:$DJ,$GN296+32),"")</f>
      </c>
      <c r="GF296">
        <f>IF($GO296&gt;=33,INDEX($DJ:$DJ,$GN296+33),"")</f>
      </c>
      <c r="GG296">
        <f>IF($GO296&gt;=34,INDEX($DJ:$DJ,$GN296+34),"")</f>
      </c>
      <c r="GH296">
        <f>IF($GO296&gt;=35,INDEX($DJ:$DJ,$GN296+35),"")</f>
      </c>
      <c r="GI296">
        <f>IF($GO296&gt;=36,INDEX($DJ:$DJ,$GN296+36),"")</f>
      </c>
      <c r="GJ296">
        <f>IF($GO296&gt;=37,INDEX($DJ:$DJ,$GN296+37),"")</f>
      </c>
      <c r="GK296">
        <f>IF($GO296&gt;=38,INDEX($DJ:$DJ,$GN296+38),"")</f>
      </c>
      <c r="GL296">
        <f>IF($GO296&gt;=39,INDEX($DJ:$DJ,$GN296+39),"")</f>
      </c>
      <c r="GM296">
        <f>IF($GO296&gt;=40,INDEX($DJ:$DJ,$GN296+40),"")</f>
      </c>
      <c r="GN296">
        <f>IFERROR(MATCH($DH296,$DI$2:$DI$148,0)+1,0)</f>
      </c>
      <c r="GO296">
        <f>IFERROR(INDEX($DK$2:$DK$148,MATCH($DH296,$DI$2:$DI$148,0)),0)</f>
      </c>
      <c r="GP296">
        <f>IFERROR(MATCH($Y296,$DL$296:$EY$296,0),0)</f>
      </c>
      <c r="GQ296">
        <f>IF($GP296&gt;0,INDEX($EZ$296:$GM$296,$GP296),"")</f>
      </c>
      <c r="GR296" t="s">
        <v>109</v>
      </c>
      <c r="GS296">
        <v>1</v>
      </c>
      <c r="GT296">
        <f>IF($JC296&gt;=1,INDEX($GR:$GR,$JB296+1),"")</f>
      </c>
      <c r="GU296">
        <f>IF($JC296&gt;=2,INDEX($GR:$GR,$JB296+2),"")</f>
      </c>
      <c r="GV296">
        <f>IF($JC296&gt;=3,INDEX($GR:$GR,$JB296+3),"")</f>
      </c>
      <c r="GW296">
        <f>IF($JC296&gt;=4,INDEX($GR:$GR,$JB296+4),"")</f>
      </c>
      <c r="GX296">
        <f>IF($JC296&gt;=5,INDEX($GR:$GR,$JB296+5),"")</f>
      </c>
      <c r="GY296">
        <f>IF($JC296&gt;=6,INDEX($GR:$GR,$JB296+6),"")</f>
      </c>
      <c r="GZ296">
        <f>IF($JC296&gt;=7,INDEX($GR:$GR,$JB296+7),"")</f>
      </c>
      <c r="HA296">
        <f>IF($JC296&gt;=8,INDEX($GR:$GR,$JB296+8),"")</f>
      </c>
      <c r="HB296">
        <f>IF($JC296&gt;=9,INDEX($GR:$GR,$JB296+9),"")</f>
      </c>
      <c r="HC296">
        <f>IF($JC296&gt;=10,INDEX($GR:$GR,$JB296+10),"")</f>
      </c>
      <c r="HD296">
        <f>IF($JC296&gt;=11,INDEX($GR:$GR,$JB296+11),"")</f>
      </c>
      <c r="HE296">
        <f>IF($JC296&gt;=12,INDEX($GR:$GR,$JB296+12),"")</f>
      </c>
      <c r="HF296">
        <f>IF($JC296&gt;=13,INDEX($GR:$GR,$JB296+13),"")</f>
      </c>
      <c r="HG296">
        <f>IF($JC296&gt;=14,INDEX($GR:$GR,$JB296+14),"")</f>
      </c>
      <c r="HH296">
        <f>IF($JC296&gt;=15,INDEX($GR:$GR,$JB296+15),"")</f>
      </c>
      <c r="HI296">
        <f>IF($JC296&gt;=16,INDEX($GR:$GR,$JB296+16),"")</f>
      </c>
      <c r="HJ296">
        <f>IF($JC296&gt;=17,INDEX($GR:$GR,$JB296+17),"")</f>
      </c>
      <c r="HK296">
        <f>IF($JC296&gt;=18,INDEX($GR:$GR,$JB296+18),"")</f>
      </c>
      <c r="HL296">
        <f>IF($JC296&gt;=19,INDEX($GR:$GR,$JB296+19),"")</f>
      </c>
      <c r="HM296">
        <f>IF($JC296&gt;=20,INDEX($GR:$GR,$JB296+20),"")</f>
      </c>
      <c r="HN296">
        <f>IF($JC296&gt;=21,INDEX($GR:$GR,$JB296+21),"")</f>
      </c>
      <c r="HO296">
        <f>IF($JC296&gt;=22,INDEX($GR:$GR,$JB296+22),"")</f>
      </c>
      <c r="HP296">
        <f>IF($JC296&gt;=23,INDEX($GR:$GR,$JB296+23),"")</f>
      </c>
      <c r="HQ296">
        <f>IF($JC296&gt;=24,INDEX($GR:$GR,$JB296+24),"")</f>
      </c>
      <c r="HR296">
        <f>IF($JC296&gt;=25,INDEX($GR:$GR,$JB296+25),"")</f>
      </c>
      <c r="HS296">
        <f>IF($JC296&gt;=26,INDEX($GR:$GR,$JB296+26),"")</f>
      </c>
      <c r="HT296">
        <f>IF($JC296&gt;=27,INDEX($GR:$GR,$JB296+27),"")</f>
      </c>
      <c r="HU296">
        <f>IF($JC296&gt;=28,INDEX($GR:$GR,$JB296+28),"")</f>
      </c>
      <c r="HV296">
        <f>IF($JC296&gt;=29,INDEX($GR:$GR,$JB296+29),"")</f>
      </c>
      <c r="HW296">
        <f>IF($JC296&gt;=30,INDEX($GR:$GR,$JB296+30),"")</f>
      </c>
      <c r="HX296">
        <f>IF($JC296&gt;=31,INDEX($GR:$GR,$JB296+31),"")</f>
      </c>
      <c r="HY296">
        <f>IF($JC296&gt;=32,INDEX($GR:$GR,$JB296+32),"")</f>
      </c>
      <c r="HZ296">
        <f>IF($JC296&gt;=33,INDEX($GR:$GR,$JB296+33),"")</f>
      </c>
      <c r="IA296">
        <f>IF($JC296&gt;=34,INDEX($GR:$GR,$JB296+34),"")</f>
      </c>
      <c r="IB296">
        <f>IF($JC296&gt;=35,INDEX($GR:$GR,$JB296+35),"")</f>
      </c>
      <c r="IC296">
        <f>IF($JC296&gt;=36,INDEX($GR:$GR,$JB296+36),"")</f>
      </c>
      <c r="ID296">
        <f>IF($JC296&gt;=37,INDEX($GR:$GR,$JB296+37),"")</f>
      </c>
      <c r="IE296">
        <f>IF($JC296&gt;=38,INDEX($GR:$GR,$JB296+38),"")</f>
      </c>
      <c r="IF296">
        <f>IF($JC296&gt;=39,INDEX($GR:$GR,$JB296+39),"")</f>
      </c>
      <c r="IG296">
        <f>IF($JC296&gt;=40,INDEX($GR:$GR,$JB296+40),"")</f>
      </c>
      <c r="IH296">
        <f>IF($JC296&gt;=41,INDEX($GR:$GR,$JB296+41),"")</f>
      </c>
      <c r="II296">
        <f>IF($JC296&gt;=42,INDEX($GR:$GR,$JB296+42),"")</f>
      </c>
      <c r="IJ296">
        <f>IF($JC296&gt;=43,INDEX($GR:$GR,$JB296+43),"")</f>
      </c>
      <c r="IK296">
        <f>IF($JC296&gt;=44,INDEX($GR:$GR,$JB296+44),"")</f>
      </c>
      <c r="IL296">
        <f>IF($JC296&gt;=45,INDEX($GR:$GR,$JB296+45),"")</f>
      </c>
      <c r="IM296">
        <f>IF($JC296&gt;=46,INDEX($GR:$GR,$JB296+46),"")</f>
      </c>
      <c r="IN296">
        <f>IF($JC296&gt;=47,INDEX($GR:$GR,$JB296+47),"")</f>
      </c>
      <c r="IO296">
        <f>IF($JC296&gt;=48,INDEX($GR:$GR,$JB296+48),"")</f>
      </c>
      <c r="IP296">
        <f>IF($JC296&gt;=49,INDEX($GR:$GR,$JB296+49),"")</f>
      </c>
      <c r="IQ296">
        <f>IF($JC296&gt;=50,INDEX($GR:$GR,$JB296+50),"")</f>
      </c>
      <c r="IR296">
        <f>IF($JC296&gt;=51,INDEX($GR:$GR,$JB296+51),"")</f>
      </c>
      <c r="IS296">
        <f>IF($JC296&gt;=52,INDEX($GR:$GR,$JB296+52),"")</f>
      </c>
      <c r="IT296">
        <f>IF($JC296&gt;=53,INDEX($GR:$GR,$JB296+53),"")</f>
      </c>
      <c r="IU296">
        <f>IF($JC296&gt;=54,INDEX($GR:$GR,$JB296+54),"")</f>
      </c>
      <c r="IV296">
        <f>IF($JC296&gt;=55,INDEX($GR:$GR,$JB296+55),"")</f>
      </c>
      <c r="IW296">
        <f>IF($JC296&gt;=56,INDEX($GR:$GR,$JB296+56),"")</f>
      </c>
      <c r="IX296">
        <f>IF($JC296&gt;=57,INDEX($GR:$GR,$JB296+57),"")</f>
      </c>
      <c r="IY296">
        <f>IF($JC296&gt;=58,INDEX($GR:$GR,$JB296+58),"")</f>
      </c>
      <c r="IZ296">
        <f>IF($JC296&gt;=59,INDEX($GR:$GR,$JB296+59),"")</f>
      </c>
      <c r="JA296">
        <f>IF($JC296&gt;=60,INDEX($GR:$GR,$JB296+60),"")</f>
      </c>
      <c r="JB296">
        <f>IFERROR(MATCH($GQ296,$GR$2:$GR$324,0)+1,0)</f>
      </c>
      <c r="JC296">
        <f>IFERROR(INDEX($GS$2:$GS$324,MATCH($GQ296,$GR$2:$GR$324,0)),0)</f>
      </c>
      <c r="JD296" t="s">
        <v>40</v>
      </c>
      <c r="JE296" t="s">
        <v>40</v>
      </c>
    </row>
    <row r="297" spans="1:265" x14ac:dyDescent="0.25">
      <c r="Q297">
        <f>IF(OR($T297="",$P297=""),"",IFERROR($T297/$P297,0))</f>
      </c>
      <c r="R297">
        <f>IF($T297="","",
SUM($S297,$U297,$Z297,$V297,$X297)*
(1-IF($AA297="",0,VALUE($AA297)/100)))</f>
      </c>
      <c r="S297">
        <f>IF($T297="","",$T297)</f>
      </c>
      <c r="U297">
        <f>IF($T297="","",
IF($N297="","",
IF(ISNUMBER(SEARCH("exempt",LOWER($N297))),0,
$T297*(VALUE(SUBSTITUTE($N297,"%",""))/100))))</f>
      </c>
      <c r="AB297">
        <f>IFERROR(IF(FIND(" - ",$K297)&gt;0,MID($K297,FIND(" - ",$K297)+3,LEN($K297)),""),"")</f>
      </c>
      <c r="AK297" t="s">
        <v>877</v>
      </c>
      <c r="AP297">
        <f>IFERROR(LEFT($K297,FIND(" - ",$K297)-1),$K297)</f>
      </c>
      <c r="AS297">
        <f>IF($CH297&gt;=1,INDEX($AQ:$AQ,$CG297+1),"")</f>
      </c>
      <c r="AT297">
        <f>IF($CH297&gt;=2,INDEX($AQ:$AQ,$CG297+2),"")</f>
      </c>
      <c r="AU297">
        <f>IF($CH297&gt;=3,INDEX($AQ:$AQ,$CG297+3),"")</f>
      </c>
      <c r="AV297">
        <f>IF($CH297&gt;=4,INDEX($AQ:$AQ,$CG297+4),"")</f>
      </c>
      <c r="AW297">
        <f>IF($CH297&gt;=5,INDEX($AQ:$AQ,$CG297+5),"")</f>
      </c>
      <c r="AX297">
        <f>IF($CH297&gt;=6,INDEX($AQ:$AQ,$CG297+6),"")</f>
      </c>
      <c r="AY297">
        <f>IF($CH297&gt;=7,INDEX($AQ:$AQ,$CG297+7),"")</f>
      </c>
      <c r="AZ297">
        <f>IF($CH297&gt;=8,INDEX($AQ:$AQ,$CG297+8),"")</f>
      </c>
      <c r="BA297">
        <f>IF($CH297&gt;=9,INDEX($AQ:$AQ,$CG297+9),"")</f>
      </c>
      <c r="BB297">
        <f>IF($CH297&gt;=10,INDEX($AQ:$AQ,$CG297+10),"")</f>
      </c>
      <c r="BC297">
        <f>IF($CH297&gt;=11,INDEX($AQ:$AQ,$CG297+11),"")</f>
      </c>
      <c r="BD297">
        <f>IF($CH297&gt;=12,INDEX($AQ:$AQ,$CG297+12),"")</f>
      </c>
      <c r="BE297">
        <f>IF($CH297&gt;=13,INDEX($AQ:$AQ,$CG297+13),"")</f>
      </c>
      <c r="BF297">
        <f>IF($CH297&gt;=14,INDEX($AQ:$AQ,$CG297+14),"")</f>
      </c>
      <c r="BG297">
        <f>IF($CH297&gt;=15,INDEX($AQ:$AQ,$CG297+15),"")</f>
      </c>
      <c r="BH297">
        <f>IF($CH297&gt;=16,INDEX($AQ:$AQ,$CG297+16),"")</f>
      </c>
      <c r="BI297">
        <f>IF($CH297&gt;=17,INDEX($AQ:$AQ,$CG297+17),"")</f>
      </c>
      <c r="BJ297">
        <f>IF($CH297&gt;=18,INDEX($AQ:$AQ,$CG297+18),"")</f>
      </c>
      <c r="BK297">
        <f>IF($CH297&gt;=19,INDEX($AQ:$AQ,$CG297+19),"")</f>
      </c>
      <c r="BL297">
        <f>IF($CH297&gt;=20,INDEX($AQ:$AQ,$CG297+20),"")</f>
      </c>
      <c r="BM297">
        <f>IF($CH297&gt;=21,INDEX($AQ:$AQ,$CG297+21),"")</f>
      </c>
      <c r="BN297">
        <f>IF($CH297&gt;=22,INDEX($AQ:$AQ,$CG297+22),"")</f>
      </c>
      <c r="BO297">
        <f>IF($CH297&gt;=23,INDEX($AQ:$AQ,$CG297+23),"")</f>
      </c>
      <c r="BP297">
        <f>IF($CH297&gt;=24,INDEX($AQ:$AQ,$CG297+24),"")</f>
      </c>
      <c r="BQ297">
        <f>IF($CH297&gt;=25,INDEX($AQ:$AQ,$CG297+25),"")</f>
      </c>
      <c r="BR297">
        <f>IF($CH297&gt;=26,INDEX($AQ:$AQ,$CG297+26),"")</f>
      </c>
      <c r="BS297">
        <f>IF($CH297&gt;=27,INDEX($AQ:$AQ,$CG297+27),"")</f>
      </c>
      <c r="BT297">
        <f>IF($CH297&gt;=28,INDEX($AQ:$AQ,$CG297+28),"")</f>
      </c>
      <c r="BU297">
        <f>IF($CH297&gt;=29,INDEX($AQ:$AQ,$CG297+29),"")</f>
      </c>
      <c r="BV297">
        <f>IF($CH297&gt;=30,INDEX($AQ:$AQ,$CG297+30),"")</f>
      </c>
      <c r="BW297">
        <f>IF($CH297&gt;=31,INDEX($AQ:$AQ,$CG297+31),"")</f>
      </c>
      <c r="BX297">
        <f>IF($CH297&gt;=32,INDEX($AQ:$AQ,$CG297+32),"")</f>
      </c>
      <c r="BY297">
        <f>IF($CH297&gt;=33,INDEX($AQ:$AQ,$CG297+33),"")</f>
      </c>
      <c r="BZ297">
        <f>IF($CH297&gt;=34,INDEX($AQ:$AQ,$CG297+34),"")</f>
      </c>
      <c r="CA297">
        <f>IF($CH297&gt;=35,INDEX($AQ:$AQ,$CG297+35),"")</f>
      </c>
      <c r="CB297">
        <f>IF($CH297&gt;=36,INDEX($AQ:$AQ,$CG297+36),"")</f>
      </c>
      <c r="CC297">
        <f>IF($CH297&gt;=37,INDEX($AQ:$AQ,$CG297+37),"")</f>
      </c>
      <c r="CD297">
        <f>IF($CH297&gt;=38,INDEX($AQ:$AQ,$CG297+38),"")</f>
      </c>
      <c r="CE297">
        <f>IF($CH297&gt;=39,INDEX($AQ:$AQ,$CG297+39),"")</f>
      </c>
      <c r="CF297">
        <f>IF($CH297&gt;=40,INDEX($AQ:$AQ,$CG297+40),"")</f>
      </c>
      <c r="CG297">
        <f>IFERROR(MATCH($AP297,$AQ$2:$AQ$134,0)+1,0)</f>
      </c>
      <c r="CH297">
        <f>IFERROR(INDEX($AR$2:$AR$134,MATCH($AP297,$AQ$2:$AQ$134,0)),0)</f>
      </c>
      <c r="CI297">
        <f>IFERROR(LEFT($L297,FIND(" - ",$L297)-1),$L297)</f>
      </c>
      <c r="CL297">
        <f>IF($DG297&gt;=1,INDEX($CJ:$CJ,$DF297+1),"")</f>
      </c>
      <c r="CM297">
        <f>IF($DG297&gt;=2,INDEX($CJ:$CJ,$DF297+2),"")</f>
      </c>
      <c r="CN297">
        <f>IF($DG297&gt;=3,INDEX($CJ:$CJ,$DF297+3),"")</f>
      </c>
      <c r="CO297">
        <f>IF($DG297&gt;=4,INDEX($CJ:$CJ,$DF297+4),"")</f>
      </c>
      <c r="CP297">
        <f>IF($DG297&gt;=5,INDEX($CJ:$CJ,$DF297+5),"")</f>
      </c>
      <c r="CQ297">
        <f>IF($DG297&gt;=6,INDEX($CJ:$CJ,$DF297+6),"")</f>
      </c>
      <c r="CR297">
        <f>IF($DG297&gt;=7,INDEX($CJ:$CJ,$DF297+7),"")</f>
      </c>
      <c r="CS297">
        <f>IF($DG297&gt;=8,INDEX($CJ:$CJ,$DF297+8),"")</f>
      </c>
      <c r="CT297">
        <f>IF($DG297&gt;=9,INDEX($CJ:$CJ,$DF297+9),"")</f>
      </c>
      <c r="CU297">
        <f>IF($DG297&gt;=10,INDEX($CJ:$CJ,$DF297+10),"")</f>
      </c>
      <c r="CV297">
        <f>IF($DG297&gt;=11,INDEX($CJ:$CJ,$DF297+11),"")</f>
      </c>
      <c r="CW297">
        <f>IF($DG297&gt;=12,INDEX($CJ:$CJ,$DF297+12),"")</f>
      </c>
      <c r="CX297">
        <f>IF($DG297&gt;=13,INDEX($CJ:$CJ,$DF297+13),"")</f>
      </c>
      <c r="CY297">
        <f>IF($DG297&gt;=14,INDEX($CJ:$CJ,$DF297+14),"")</f>
      </c>
      <c r="CZ297">
        <f>IF($DG297&gt;=15,INDEX($CJ:$CJ,$DF297+15),"")</f>
      </c>
      <c r="DA297">
        <f>IF($DG297&gt;=16,INDEX($CJ:$CJ,$DF297+16),"")</f>
      </c>
      <c r="DB297">
        <f>IF($DG297&gt;=17,INDEX($CJ:$CJ,$DF297+17),"")</f>
      </c>
      <c r="DC297">
        <f>IF($DG297&gt;=18,INDEX($CJ:$CJ,$DF297+18),"")</f>
      </c>
      <c r="DD297">
        <f>IF($DG297&gt;=19,INDEX($CJ:$CJ,$DF297+19),"")</f>
      </c>
      <c r="DE297">
        <f>IF($DG297&gt;=20,INDEX($CJ:$CJ,$DF297+20),"")</f>
      </c>
      <c r="DF297">
        <f>IFERROR(MATCH($CI297,$CJ$2:$CJ$263,0)+1,0)</f>
      </c>
      <c r="DG297">
        <f>IFERROR(INDEX($CK$2:$CK$263,MATCH($CI297,$CJ$2:$CJ$263,0)),0)</f>
      </c>
      <c r="DH297">
        <f>IFERROR(INDEX($AO:$AO,MATCH($N297,$AN:$AN,0))&amp;"","")</f>
      </c>
      <c r="DL297">
        <f>IF($GO297&gt;=1,INDEX($DI:$DI,$GN297+1),"")</f>
      </c>
      <c r="DM297">
        <f>IF($GO297&gt;=2,INDEX($DI:$DI,$GN297+2),"")</f>
      </c>
      <c r="DN297">
        <f>IF($GO297&gt;=3,INDEX($DI:$DI,$GN297+3),"")</f>
      </c>
      <c r="DO297">
        <f>IF($GO297&gt;=4,INDEX($DI:$DI,$GN297+4),"")</f>
      </c>
      <c r="DP297">
        <f>IF($GO297&gt;=5,INDEX($DI:$DI,$GN297+5),"")</f>
      </c>
      <c r="DQ297">
        <f>IF($GO297&gt;=6,INDEX($DI:$DI,$GN297+6),"")</f>
      </c>
      <c r="DR297">
        <f>IF($GO297&gt;=7,INDEX($DI:$DI,$GN297+7),"")</f>
      </c>
      <c r="DS297">
        <f>IF($GO297&gt;=8,INDEX($DI:$DI,$GN297+8),"")</f>
      </c>
      <c r="DT297">
        <f>IF($GO297&gt;=9,INDEX($DI:$DI,$GN297+9),"")</f>
      </c>
      <c r="DU297">
        <f>IF($GO297&gt;=10,INDEX($DI:$DI,$GN297+10),"")</f>
      </c>
      <c r="DV297">
        <f>IF($GO297&gt;=11,INDEX($DI:$DI,$GN297+11),"")</f>
      </c>
      <c r="DW297">
        <f>IF($GO297&gt;=12,INDEX($DI:$DI,$GN297+12),"")</f>
      </c>
      <c r="DX297">
        <f>IF($GO297&gt;=13,INDEX($DI:$DI,$GN297+13),"")</f>
      </c>
      <c r="DY297">
        <f>IF($GO297&gt;=14,INDEX($DI:$DI,$GN297+14),"")</f>
      </c>
      <c r="DZ297">
        <f>IF($GO297&gt;=15,INDEX($DI:$DI,$GN297+15),"")</f>
      </c>
      <c r="EA297">
        <f>IF($GO297&gt;=16,INDEX($DI:$DI,$GN297+16),"")</f>
      </c>
      <c r="EB297">
        <f>IF($GO297&gt;=17,INDEX($DI:$DI,$GN297+17),"")</f>
      </c>
      <c r="EC297">
        <f>IF($GO297&gt;=18,INDEX($DI:$DI,$GN297+18),"")</f>
      </c>
      <c r="ED297">
        <f>IF($GO297&gt;=19,INDEX($DI:$DI,$GN297+19),"")</f>
      </c>
      <c r="EE297">
        <f>IF($GO297&gt;=20,INDEX($DI:$DI,$GN297+20),"")</f>
      </c>
      <c r="EF297">
        <f>IF($GO297&gt;=21,INDEX($DI:$DI,$GN297+21),"")</f>
      </c>
      <c r="EG297">
        <f>IF($GO297&gt;=22,INDEX($DI:$DI,$GN297+22),"")</f>
      </c>
      <c r="EH297">
        <f>IF($GO297&gt;=23,INDEX($DI:$DI,$GN297+23),"")</f>
      </c>
      <c r="EI297">
        <f>IF($GO297&gt;=24,INDEX($DI:$DI,$GN297+24),"")</f>
      </c>
      <c r="EJ297">
        <f>IF($GO297&gt;=25,INDEX($DI:$DI,$GN297+25),"")</f>
      </c>
      <c r="EK297">
        <f>IF($GO297&gt;=26,INDEX($DI:$DI,$GN297+26),"")</f>
      </c>
      <c r="EL297">
        <f>IF($GO297&gt;=27,INDEX($DI:$DI,$GN297+27),"")</f>
      </c>
      <c r="EM297">
        <f>IF($GO297&gt;=28,INDEX($DI:$DI,$GN297+28),"")</f>
      </c>
      <c r="EN297">
        <f>IF($GO297&gt;=29,INDEX($DI:$DI,$GN297+29),"")</f>
      </c>
      <c r="EO297">
        <f>IF($GO297&gt;=30,INDEX($DI:$DI,$GN297+30),"")</f>
      </c>
      <c r="EP297">
        <f>IF($GO297&gt;=31,INDEX($DI:$DI,$GN297+31),"")</f>
      </c>
      <c r="EQ297">
        <f>IF($GO297&gt;=32,INDEX($DI:$DI,$GN297+32),"")</f>
      </c>
      <c r="ER297">
        <f>IF($GO297&gt;=33,INDEX($DI:$DI,$GN297+33),"")</f>
      </c>
      <c r="ES297">
        <f>IF($GO297&gt;=34,INDEX($DI:$DI,$GN297+34),"")</f>
      </c>
      <c r="ET297">
        <f>IF($GO297&gt;=35,INDEX($DI:$DI,$GN297+35),"")</f>
      </c>
      <c r="EU297">
        <f>IF($GO297&gt;=36,INDEX($DI:$DI,$GN297+36),"")</f>
      </c>
      <c r="EV297">
        <f>IF($GO297&gt;=37,INDEX($DI:$DI,$GN297+37),"")</f>
      </c>
      <c r="EW297">
        <f>IF($GO297&gt;=38,INDEX($DI:$DI,$GN297+38),"")</f>
      </c>
      <c r="EX297">
        <f>IF($GO297&gt;=39,INDEX($DI:$DI,$GN297+39),"")</f>
      </c>
      <c r="EY297">
        <f>IF($GO297&gt;=40,INDEX($DI:$DI,$GN297+40),"")</f>
      </c>
      <c r="EZ297">
        <f>IF($GO297&gt;=1,INDEX($DJ:$DJ,$GN297+1),"")</f>
      </c>
      <c r="FA297">
        <f>IF($GO297&gt;=2,INDEX($DJ:$DJ,$GN297+2),"")</f>
      </c>
      <c r="FB297">
        <f>IF($GO297&gt;=3,INDEX($DJ:$DJ,$GN297+3),"")</f>
      </c>
      <c r="FC297">
        <f>IF($GO297&gt;=4,INDEX($DJ:$DJ,$GN297+4),"")</f>
      </c>
      <c r="FD297">
        <f>IF($GO297&gt;=5,INDEX($DJ:$DJ,$GN297+5),"")</f>
      </c>
      <c r="FE297">
        <f>IF($GO297&gt;=6,INDEX($DJ:$DJ,$GN297+6),"")</f>
      </c>
      <c r="FF297">
        <f>IF($GO297&gt;=7,INDEX($DJ:$DJ,$GN297+7),"")</f>
      </c>
      <c r="FG297">
        <f>IF($GO297&gt;=8,INDEX($DJ:$DJ,$GN297+8),"")</f>
      </c>
      <c r="FH297">
        <f>IF($GO297&gt;=9,INDEX($DJ:$DJ,$GN297+9),"")</f>
      </c>
      <c r="FI297">
        <f>IF($GO297&gt;=10,INDEX($DJ:$DJ,$GN297+10),"")</f>
      </c>
      <c r="FJ297">
        <f>IF($GO297&gt;=11,INDEX($DJ:$DJ,$GN297+11),"")</f>
      </c>
      <c r="FK297">
        <f>IF($GO297&gt;=12,INDEX($DJ:$DJ,$GN297+12),"")</f>
      </c>
      <c r="FL297">
        <f>IF($GO297&gt;=13,INDEX($DJ:$DJ,$GN297+13),"")</f>
      </c>
      <c r="FM297">
        <f>IF($GO297&gt;=14,INDEX($DJ:$DJ,$GN297+14),"")</f>
      </c>
      <c r="FN297">
        <f>IF($GO297&gt;=15,INDEX($DJ:$DJ,$GN297+15),"")</f>
      </c>
      <c r="FO297">
        <f>IF($GO297&gt;=16,INDEX($DJ:$DJ,$GN297+16),"")</f>
      </c>
      <c r="FP297">
        <f>IF($GO297&gt;=17,INDEX($DJ:$DJ,$GN297+17),"")</f>
      </c>
      <c r="FQ297">
        <f>IF($GO297&gt;=18,INDEX($DJ:$DJ,$GN297+18),"")</f>
      </c>
      <c r="FR297">
        <f>IF($GO297&gt;=19,INDEX($DJ:$DJ,$GN297+19),"")</f>
      </c>
      <c r="FS297">
        <f>IF($GO297&gt;=20,INDEX($DJ:$DJ,$GN297+20),"")</f>
      </c>
      <c r="FT297">
        <f>IF($GO297&gt;=21,INDEX($DJ:$DJ,$GN297+21),"")</f>
      </c>
      <c r="FU297">
        <f>IF($GO297&gt;=22,INDEX($DJ:$DJ,$GN297+22),"")</f>
      </c>
      <c r="FV297">
        <f>IF($GO297&gt;=23,INDEX($DJ:$DJ,$GN297+23),"")</f>
      </c>
      <c r="FW297">
        <f>IF($GO297&gt;=24,INDEX($DJ:$DJ,$GN297+24),"")</f>
      </c>
      <c r="FX297">
        <f>IF($GO297&gt;=25,INDEX($DJ:$DJ,$GN297+25),"")</f>
      </c>
      <c r="FY297">
        <f>IF($GO297&gt;=26,INDEX($DJ:$DJ,$GN297+26),"")</f>
      </c>
      <c r="FZ297">
        <f>IF($GO297&gt;=27,INDEX($DJ:$DJ,$GN297+27),"")</f>
      </c>
      <c r="GA297">
        <f>IF($GO297&gt;=28,INDEX($DJ:$DJ,$GN297+28),"")</f>
      </c>
      <c r="GB297">
        <f>IF($GO297&gt;=29,INDEX($DJ:$DJ,$GN297+29),"")</f>
      </c>
      <c r="GC297">
        <f>IF($GO297&gt;=30,INDEX($DJ:$DJ,$GN297+30),"")</f>
      </c>
      <c r="GD297">
        <f>IF($GO297&gt;=31,INDEX($DJ:$DJ,$GN297+31),"")</f>
      </c>
      <c r="GE297">
        <f>IF($GO297&gt;=32,INDEX($DJ:$DJ,$GN297+32),"")</f>
      </c>
      <c r="GF297">
        <f>IF($GO297&gt;=33,INDEX($DJ:$DJ,$GN297+33),"")</f>
      </c>
      <c r="GG297">
        <f>IF($GO297&gt;=34,INDEX($DJ:$DJ,$GN297+34),"")</f>
      </c>
      <c r="GH297">
        <f>IF($GO297&gt;=35,INDEX($DJ:$DJ,$GN297+35),"")</f>
      </c>
      <c r="GI297">
        <f>IF($GO297&gt;=36,INDEX($DJ:$DJ,$GN297+36),"")</f>
      </c>
      <c r="GJ297">
        <f>IF($GO297&gt;=37,INDEX($DJ:$DJ,$GN297+37),"")</f>
      </c>
      <c r="GK297">
        <f>IF($GO297&gt;=38,INDEX($DJ:$DJ,$GN297+38),"")</f>
      </c>
      <c r="GL297">
        <f>IF($GO297&gt;=39,INDEX($DJ:$DJ,$GN297+39),"")</f>
      </c>
      <c r="GM297">
        <f>IF($GO297&gt;=40,INDEX($DJ:$DJ,$GN297+40),"")</f>
      </c>
      <c r="GN297">
        <f>IFERROR(MATCH($DH297,$DI$2:$DI$148,0)+1,0)</f>
      </c>
      <c r="GO297">
        <f>IFERROR(INDEX($DK$2:$DK$148,MATCH($DH297,$DI$2:$DI$148,0)),0)</f>
      </c>
      <c r="GP297">
        <f>IFERROR(MATCH($Y297,$DL$297:$EY$297,0),0)</f>
      </c>
      <c r="GQ297">
        <f>IF($GP297&gt;0,INDEX($EZ$297:$GM$297,$GP297),"")</f>
      </c>
      <c r="GR297" t="s">
        <v>89</v>
      </c>
      <c r="GT297">
        <f>IF($JC297&gt;=1,INDEX($GR:$GR,$JB297+1),"")</f>
      </c>
      <c r="GU297">
        <f>IF($JC297&gt;=2,INDEX($GR:$GR,$JB297+2),"")</f>
      </c>
      <c r="GV297">
        <f>IF($JC297&gt;=3,INDEX($GR:$GR,$JB297+3),"")</f>
      </c>
      <c r="GW297">
        <f>IF($JC297&gt;=4,INDEX($GR:$GR,$JB297+4),"")</f>
      </c>
      <c r="GX297">
        <f>IF($JC297&gt;=5,INDEX($GR:$GR,$JB297+5),"")</f>
      </c>
      <c r="GY297">
        <f>IF($JC297&gt;=6,INDEX($GR:$GR,$JB297+6),"")</f>
      </c>
      <c r="GZ297">
        <f>IF($JC297&gt;=7,INDEX($GR:$GR,$JB297+7),"")</f>
      </c>
      <c r="HA297">
        <f>IF($JC297&gt;=8,INDEX($GR:$GR,$JB297+8),"")</f>
      </c>
      <c r="HB297">
        <f>IF($JC297&gt;=9,INDEX($GR:$GR,$JB297+9),"")</f>
      </c>
      <c r="HC297">
        <f>IF($JC297&gt;=10,INDEX($GR:$GR,$JB297+10),"")</f>
      </c>
      <c r="HD297">
        <f>IF($JC297&gt;=11,INDEX($GR:$GR,$JB297+11),"")</f>
      </c>
      <c r="HE297">
        <f>IF($JC297&gt;=12,INDEX($GR:$GR,$JB297+12),"")</f>
      </c>
      <c r="HF297">
        <f>IF($JC297&gt;=13,INDEX($GR:$GR,$JB297+13),"")</f>
      </c>
      <c r="HG297">
        <f>IF($JC297&gt;=14,INDEX($GR:$GR,$JB297+14),"")</f>
      </c>
      <c r="HH297">
        <f>IF($JC297&gt;=15,INDEX($GR:$GR,$JB297+15),"")</f>
      </c>
      <c r="HI297">
        <f>IF($JC297&gt;=16,INDEX($GR:$GR,$JB297+16),"")</f>
      </c>
      <c r="HJ297">
        <f>IF($JC297&gt;=17,INDEX($GR:$GR,$JB297+17),"")</f>
      </c>
      <c r="HK297">
        <f>IF($JC297&gt;=18,INDEX($GR:$GR,$JB297+18),"")</f>
      </c>
      <c r="HL297">
        <f>IF($JC297&gt;=19,INDEX($GR:$GR,$JB297+19),"")</f>
      </c>
      <c r="HM297">
        <f>IF($JC297&gt;=20,INDEX($GR:$GR,$JB297+20),"")</f>
      </c>
      <c r="HN297">
        <f>IF($JC297&gt;=21,INDEX($GR:$GR,$JB297+21),"")</f>
      </c>
      <c r="HO297">
        <f>IF($JC297&gt;=22,INDEX($GR:$GR,$JB297+22),"")</f>
      </c>
      <c r="HP297">
        <f>IF($JC297&gt;=23,INDEX($GR:$GR,$JB297+23),"")</f>
      </c>
      <c r="HQ297">
        <f>IF($JC297&gt;=24,INDEX($GR:$GR,$JB297+24),"")</f>
      </c>
      <c r="HR297">
        <f>IF($JC297&gt;=25,INDEX($GR:$GR,$JB297+25),"")</f>
      </c>
      <c r="HS297">
        <f>IF($JC297&gt;=26,INDEX($GR:$GR,$JB297+26),"")</f>
      </c>
      <c r="HT297">
        <f>IF($JC297&gt;=27,INDEX($GR:$GR,$JB297+27),"")</f>
      </c>
      <c r="HU297">
        <f>IF($JC297&gt;=28,INDEX($GR:$GR,$JB297+28),"")</f>
      </c>
      <c r="HV297">
        <f>IF($JC297&gt;=29,INDEX($GR:$GR,$JB297+29),"")</f>
      </c>
      <c r="HW297">
        <f>IF($JC297&gt;=30,INDEX($GR:$GR,$JB297+30),"")</f>
      </c>
      <c r="HX297">
        <f>IF($JC297&gt;=31,INDEX($GR:$GR,$JB297+31),"")</f>
      </c>
      <c r="HY297">
        <f>IF($JC297&gt;=32,INDEX($GR:$GR,$JB297+32),"")</f>
      </c>
      <c r="HZ297">
        <f>IF($JC297&gt;=33,INDEX($GR:$GR,$JB297+33),"")</f>
      </c>
      <c r="IA297">
        <f>IF($JC297&gt;=34,INDEX($GR:$GR,$JB297+34),"")</f>
      </c>
      <c r="IB297">
        <f>IF($JC297&gt;=35,INDEX($GR:$GR,$JB297+35),"")</f>
      </c>
      <c r="IC297">
        <f>IF($JC297&gt;=36,INDEX($GR:$GR,$JB297+36),"")</f>
      </c>
      <c r="ID297">
        <f>IF($JC297&gt;=37,INDEX($GR:$GR,$JB297+37),"")</f>
      </c>
      <c r="IE297">
        <f>IF($JC297&gt;=38,INDEX($GR:$GR,$JB297+38),"")</f>
      </c>
      <c r="IF297">
        <f>IF($JC297&gt;=39,INDEX($GR:$GR,$JB297+39),"")</f>
      </c>
      <c r="IG297">
        <f>IF($JC297&gt;=40,INDEX($GR:$GR,$JB297+40),"")</f>
      </c>
      <c r="IH297">
        <f>IF($JC297&gt;=41,INDEX($GR:$GR,$JB297+41),"")</f>
      </c>
      <c r="II297">
        <f>IF($JC297&gt;=42,INDEX($GR:$GR,$JB297+42),"")</f>
      </c>
      <c r="IJ297">
        <f>IF($JC297&gt;=43,INDEX($GR:$GR,$JB297+43),"")</f>
      </c>
      <c r="IK297">
        <f>IF($JC297&gt;=44,INDEX($GR:$GR,$JB297+44),"")</f>
      </c>
      <c r="IL297">
        <f>IF($JC297&gt;=45,INDEX($GR:$GR,$JB297+45),"")</f>
      </c>
      <c r="IM297">
        <f>IF($JC297&gt;=46,INDEX($GR:$GR,$JB297+46),"")</f>
      </c>
      <c r="IN297">
        <f>IF($JC297&gt;=47,INDEX($GR:$GR,$JB297+47),"")</f>
      </c>
      <c r="IO297">
        <f>IF($JC297&gt;=48,INDEX($GR:$GR,$JB297+48),"")</f>
      </c>
      <c r="IP297">
        <f>IF($JC297&gt;=49,INDEX($GR:$GR,$JB297+49),"")</f>
      </c>
      <c r="IQ297">
        <f>IF($JC297&gt;=50,INDEX($GR:$GR,$JB297+50),"")</f>
      </c>
      <c r="IR297">
        <f>IF($JC297&gt;=51,INDEX($GR:$GR,$JB297+51),"")</f>
      </c>
      <c r="IS297">
        <f>IF($JC297&gt;=52,INDEX($GR:$GR,$JB297+52),"")</f>
      </c>
      <c r="IT297">
        <f>IF($JC297&gt;=53,INDEX($GR:$GR,$JB297+53),"")</f>
      </c>
      <c r="IU297">
        <f>IF($JC297&gt;=54,INDEX($GR:$GR,$JB297+54),"")</f>
      </c>
      <c r="IV297">
        <f>IF($JC297&gt;=55,INDEX($GR:$GR,$JB297+55),"")</f>
      </c>
      <c r="IW297">
        <f>IF($JC297&gt;=56,INDEX($GR:$GR,$JB297+56),"")</f>
      </c>
      <c r="IX297">
        <f>IF($JC297&gt;=57,INDEX($GR:$GR,$JB297+57),"")</f>
      </c>
      <c r="IY297">
        <f>IF($JC297&gt;=58,INDEX($GR:$GR,$JB297+58),"")</f>
      </c>
      <c r="IZ297">
        <f>IF($JC297&gt;=59,INDEX($GR:$GR,$JB297+59),"")</f>
      </c>
      <c r="JA297">
        <f>IF($JC297&gt;=60,INDEX($GR:$GR,$JB297+60),"")</f>
      </c>
      <c r="JB297">
        <f>IFERROR(MATCH($GQ297,$GR$2:$GR$324,0)+1,0)</f>
      </c>
      <c r="JC297">
        <f>IFERROR(INDEX($GS$2:$GS$324,MATCH($GQ297,$GR$2:$GR$324,0)),0)</f>
      </c>
      <c r="JD297" t="s">
        <v>40</v>
      </c>
      <c r="JE297" t="s">
        <v>40</v>
      </c>
    </row>
    <row r="298" spans="1:265" x14ac:dyDescent="0.25">
      <c r="Q298">
        <f>IF(OR($T298="",$P298=""),"",IFERROR($T298/$P298,0))</f>
      </c>
      <c r="R298">
        <f>IF($T298="","",
SUM($S298,$U298,$Z298,$V298,$X298)*
(1-IF($AA298="",0,VALUE($AA298)/100)))</f>
      </c>
      <c r="S298">
        <f>IF($T298="","",$T298)</f>
      </c>
      <c r="U298">
        <f>IF($T298="","",
IF($N298="","",
IF(ISNUMBER(SEARCH("exempt",LOWER($N298))),0,
$T298*(VALUE(SUBSTITUTE($N298,"%",""))/100))))</f>
      </c>
      <c r="AB298">
        <f>IFERROR(IF(FIND(" - ",$K298)&gt;0,MID($K298,FIND(" - ",$K298)+3,LEN($K298)),""),"")</f>
      </c>
      <c r="AK298" t="s">
        <v>878</v>
      </c>
      <c r="AP298">
        <f>IFERROR(LEFT($K298,FIND(" - ",$K298)-1),$K298)</f>
      </c>
      <c r="AS298">
        <f>IF($CH298&gt;=1,INDEX($AQ:$AQ,$CG298+1),"")</f>
      </c>
      <c r="AT298">
        <f>IF($CH298&gt;=2,INDEX($AQ:$AQ,$CG298+2),"")</f>
      </c>
      <c r="AU298">
        <f>IF($CH298&gt;=3,INDEX($AQ:$AQ,$CG298+3),"")</f>
      </c>
      <c r="AV298">
        <f>IF($CH298&gt;=4,INDEX($AQ:$AQ,$CG298+4),"")</f>
      </c>
      <c r="AW298">
        <f>IF($CH298&gt;=5,INDEX($AQ:$AQ,$CG298+5),"")</f>
      </c>
      <c r="AX298">
        <f>IF($CH298&gt;=6,INDEX($AQ:$AQ,$CG298+6),"")</f>
      </c>
      <c r="AY298">
        <f>IF($CH298&gt;=7,INDEX($AQ:$AQ,$CG298+7),"")</f>
      </c>
      <c r="AZ298">
        <f>IF($CH298&gt;=8,INDEX($AQ:$AQ,$CG298+8),"")</f>
      </c>
      <c r="BA298">
        <f>IF($CH298&gt;=9,INDEX($AQ:$AQ,$CG298+9),"")</f>
      </c>
      <c r="BB298">
        <f>IF($CH298&gt;=10,INDEX($AQ:$AQ,$CG298+10),"")</f>
      </c>
      <c r="BC298">
        <f>IF($CH298&gt;=11,INDEX($AQ:$AQ,$CG298+11),"")</f>
      </c>
      <c r="BD298">
        <f>IF($CH298&gt;=12,INDEX($AQ:$AQ,$CG298+12),"")</f>
      </c>
      <c r="BE298">
        <f>IF($CH298&gt;=13,INDEX($AQ:$AQ,$CG298+13),"")</f>
      </c>
      <c r="BF298">
        <f>IF($CH298&gt;=14,INDEX($AQ:$AQ,$CG298+14),"")</f>
      </c>
      <c r="BG298">
        <f>IF($CH298&gt;=15,INDEX($AQ:$AQ,$CG298+15),"")</f>
      </c>
      <c r="BH298">
        <f>IF($CH298&gt;=16,INDEX($AQ:$AQ,$CG298+16),"")</f>
      </c>
      <c r="BI298">
        <f>IF($CH298&gt;=17,INDEX($AQ:$AQ,$CG298+17),"")</f>
      </c>
      <c r="BJ298">
        <f>IF($CH298&gt;=18,INDEX($AQ:$AQ,$CG298+18),"")</f>
      </c>
      <c r="BK298">
        <f>IF($CH298&gt;=19,INDEX($AQ:$AQ,$CG298+19),"")</f>
      </c>
      <c r="BL298">
        <f>IF($CH298&gt;=20,INDEX($AQ:$AQ,$CG298+20),"")</f>
      </c>
      <c r="BM298">
        <f>IF($CH298&gt;=21,INDEX($AQ:$AQ,$CG298+21),"")</f>
      </c>
      <c r="BN298">
        <f>IF($CH298&gt;=22,INDEX($AQ:$AQ,$CG298+22),"")</f>
      </c>
      <c r="BO298">
        <f>IF($CH298&gt;=23,INDEX($AQ:$AQ,$CG298+23),"")</f>
      </c>
      <c r="BP298">
        <f>IF($CH298&gt;=24,INDEX($AQ:$AQ,$CG298+24),"")</f>
      </c>
      <c r="BQ298">
        <f>IF($CH298&gt;=25,INDEX($AQ:$AQ,$CG298+25),"")</f>
      </c>
      <c r="BR298">
        <f>IF($CH298&gt;=26,INDEX($AQ:$AQ,$CG298+26),"")</f>
      </c>
      <c r="BS298">
        <f>IF($CH298&gt;=27,INDEX($AQ:$AQ,$CG298+27),"")</f>
      </c>
      <c r="BT298">
        <f>IF($CH298&gt;=28,INDEX($AQ:$AQ,$CG298+28),"")</f>
      </c>
      <c r="BU298">
        <f>IF($CH298&gt;=29,INDEX($AQ:$AQ,$CG298+29),"")</f>
      </c>
      <c r="BV298">
        <f>IF($CH298&gt;=30,INDEX($AQ:$AQ,$CG298+30),"")</f>
      </c>
      <c r="BW298">
        <f>IF($CH298&gt;=31,INDEX($AQ:$AQ,$CG298+31),"")</f>
      </c>
      <c r="BX298">
        <f>IF($CH298&gt;=32,INDEX($AQ:$AQ,$CG298+32),"")</f>
      </c>
      <c r="BY298">
        <f>IF($CH298&gt;=33,INDEX($AQ:$AQ,$CG298+33),"")</f>
      </c>
      <c r="BZ298">
        <f>IF($CH298&gt;=34,INDEX($AQ:$AQ,$CG298+34),"")</f>
      </c>
      <c r="CA298">
        <f>IF($CH298&gt;=35,INDEX($AQ:$AQ,$CG298+35),"")</f>
      </c>
      <c r="CB298">
        <f>IF($CH298&gt;=36,INDEX($AQ:$AQ,$CG298+36),"")</f>
      </c>
      <c r="CC298">
        <f>IF($CH298&gt;=37,INDEX($AQ:$AQ,$CG298+37),"")</f>
      </c>
      <c r="CD298">
        <f>IF($CH298&gt;=38,INDEX($AQ:$AQ,$CG298+38),"")</f>
      </c>
      <c r="CE298">
        <f>IF($CH298&gt;=39,INDEX($AQ:$AQ,$CG298+39),"")</f>
      </c>
      <c r="CF298">
        <f>IF($CH298&gt;=40,INDEX($AQ:$AQ,$CG298+40),"")</f>
      </c>
      <c r="CG298">
        <f>IFERROR(MATCH($AP298,$AQ$2:$AQ$134,0)+1,0)</f>
      </c>
      <c r="CH298">
        <f>IFERROR(INDEX($AR$2:$AR$134,MATCH($AP298,$AQ$2:$AQ$134,0)),0)</f>
      </c>
      <c r="CI298">
        <f>IFERROR(LEFT($L298,FIND(" - ",$L298)-1),$L298)</f>
      </c>
      <c r="CL298">
        <f>IF($DG298&gt;=1,INDEX($CJ:$CJ,$DF298+1),"")</f>
      </c>
      <c r="CM298">
        <f>IF($DG298&gt;=2,INDEX($CJ:$CJ,$DF298+2),"")</f>
      </c>
      <c r="CN298">
        <f>IF($DG298&gt;=3,INDEX($CJ:$CJ,$DF298+3),"")</f>
      </c>
      <c r="CO298">
        <f>IF($DG298&gt;=4,INDEX($CJ:$CJ,$DF298+4),"")</f>
      </c>
      <c r="CP298">
        <f>IF($DG298&gt;=5,INDEX($CJ:$CJ,$DF298+5),"")</f>
      </c>
      <c r="CQ298">
        <f>IF($DG298&gt;=6,INDEX($CJ:$CJ,$DF298+6),"")</f>
      </c>
      <c r="CR298">
        <f>IF($DG298&gt;=7,INDEX($CJ:$CJ,$DF298+7),"")</f>
      </c>
      <c r="CS298">
        <f>IF($DG298&gt;=8,INDEX($CJ:$CJ,$DF298+8),"")</f>
      </c>
      <c r="CT298">
        <f>IF($DG298&gt;=9,INDEX($CJ:$CJ,$DF298+9),"")</f>
      </c>
      <c r="CU298">
        <f>IF($DG298&gt;=10,INDEX($CJ:$CJ,$DF298+10),"")</f>
      </c>
      <c r="CV298">
        <f>IF($DG298&gt;=11,INDEX($CJ:$CJ,$DF298+11),"")</f>
      </c>
      <c r="CW298">
        <f>IF($DG298&gt;=12,INDEX($CJ:$CJ,$DF298+12),"")</f>
      </c>
      <c r="CX298">
        <f>IF($DG298&gt;=13,INDEX($CJ:$CJ,$DF298+13),"")</f>
      </c>
      <c r="CY298">
        <f>IF($DG298&gt;=14,INDEX($CJ:$CJ,$DF298+14),"")</f>
      </c>
      <c r="CZ298">
        <f>IF($DG298&gt;=15,INDEX($CJ:$CJ,$DF298+15),"")</f>
      </c>
      <c r="DA298">
        <f>IF($DG298&gt;=16,INDEX($CJ:$CJ,$DF298+16),"")</f>
      </c>
      <c r="DB298">
        <f>IF($DG298&gt;=17,INDEX($CJ:$CJ,$DF298+17),"")</f>
      </c>
      <c r="DC298">
        <f>IF($DG298&gt;=18,INDEX($CJ:$CJ,$DF298+18),"")</f>
      </c>
      <c r="DD298">
        <f>IF($DG298&gt;=19,INDEX($CJ:$CJ,$DF298+19),"")</f>
      </c>
      <c r="DE298">
        <f>IF($DG298&gt;=20,INDEX($CJ:$CJ,$DF298+20),"")</f>
      </c>
      <c r="DF298">
        <f>IFERROR(MATCH($CI298,$CJ$2:$CJ$263,0)+1,0)</f>
      </c>
      <c r="DG298">
        <f>IFERROR(INDEX($CK$2:$CK$263,MATCH($CI298,$CJ$2:$CJ$263,0)),0)</f>
      </c>
      <c r="DH298">
        <f>IFERROR(INDEX($AO:$AO,MATCH($N298,$AN:$AN,0))&amp;"","")</f>
      </c>
      <c r="DL298">
        <f>IF($GO298&gt;=1,INDEX($DI:$DI,$GN298+1),"")</f>
      </c>
      <c r="DM298">
        <f>IF($GO298&gt;=2,INDEX($DI:$DI,$GN298+2),"")</f>
      </c>
      <c r="DN298">
        <f>IF($GO298&gt;=3,INDEX($DI:$DI,$GN298+3),"")</f>
      </c>
      <c r="DO298">
        <f>IF($GO298&gt;=4,INDEX($DI:$DI,$GN298+4),"")</f>
      </c>
      <c r="DP298">
        <f>IF($GO298&gt;=5,INDEX($DI:$DI,$GN298+5),"")</f>
      </c>
      <c r="DQ298">
        <f>IF($GO298&gt;=6,INDEX($DI:$DI,$GN298+6),"")</f>
      </c>
      <c r="DR298">
        <f>IF($GO298&gt;=7,INDEX($DI:$DI,$GN298+7),"")</f>
      </c>
      <c r="DS298">
        <f>IF($GO298&gt;=8,INDEX($DI:$DI,$GN298+8),"")</f>
      </c>
      <c r="DT298">
        <f>IF($GO298&gt;=9,INDEX($DI:$DI,$GN298+9),"")</f>
      </c>
      <c r="DU298">
        <f>IF($GO298&gt;=10,INDEX($DI:$DI,$GN298+10),"")</f>
      </c>
      <c r="DV298">
        <f>IF($GO298&gt;=11,INDEX($DI:$DI,$GN298+11),"")</f>
      </c>
      <c r="DW298">
        <f>IF($GO298&gt;=12,INDEX($DI:$DI,$GN298+12),"")</f>
      </c>
      <c r="DX298">
        <f>IF($GO298&gt;=13,INDEX($DI:$DI,$GN298+13),"")</f>
      </c>
      <c r="DY298">
        <f>IF($GO298&gt;=14,INDEX($DI:$DI,$GN298+14),"")</f>
      </c>
      <c r="DZ298">
        <f>IF($GO298&gt;=15,INDEX($DI:$DI,$GN298+15),"")</f>
      </c>
      <c r="EA298">
        <f>IF($GO298&gt;=16,INDEX($DI:$DI,$GN298+16),"")</f>
      </c>
      <c r="EB298">
        <f>IF($GO298&gt;=17,INDEX($DI:$DI,$GN298+17),"")</f>
      </c>
      <c r="EC298">
        <f>IF($GO298&gt;=18,INDEX($DI:$DI,$GN298+18),"")</f>
      </c>
      <c r="ED298">
        <f>IF($GO298&gt;=19,INDEX($DI:$DI,$GN298+19),"")</f>
      </c>
      <c r="EE298">
        <f>IF($GO298&gt;=20,INDEX($DI:$DI,$GN298+20),"")</f>
      </c>
      <c r="EF298">
        <f>IF($GO298&gt;=21,INDEX($DI:$DI,$GN298+21),"")</f>
      </c>
      <c r="EG298">
        <f>IF($GO298&gt;=22,INDEX($DI:$DI,$GN298+22),"")</f>
      </c>
      <c r="EH298">
        <f>IF($GO298&gt;=23,INDEX($DI:$DI,$GN298+23),"")</f>
      </c>
      <c r="EI298">
        <f>IF($GO298&gt;=24,INDEX($DI:$DI,$GN298+24),"")</f>
      </c>
      <c r="EJ298">
        <f>IF($GO298&gt;=25,INDEX($DI:$DI,$GN298+25),"")</f>
      </c>
      <c r="EK298">
        <f>IF($GO298&gt;=26,INDEX($DI:$DI,$GN298+26),"")</f>
      </c>
      <c r="EL298">
        <f>IF($GO298&gt;=27,INDEX($DI:$DI,$GN298+27),"")</f>
      </c>
      <c r="EM298">
        <f>IF($GO298&gt;=28,INDEX($DI:$DI,$GN298+28),"")</f>
      </c>
      <c r="EN298">
        <f>IF($GO298&gt;=29,INDEX($DI:$DI,$GN298+29),"")</f>
      </c>
      <c r="EO298">
        <f>IF($GO298&gt;=30,INDEX($DI:$DI,$GN298+30),"")</f>
      </c>
      <c r="EP298">
        <f>IF($GO298&gt;=31,INDEX($DI:$DI,$GN298+31),"")</f>
      </c>
      <c r="EQ298">
        <f>IF($GO298&gt;=32,INDEX($DI:$DI,$GN298+32),"")</f>
      </c>
      <c r="ER298">
        <f>IF($GO298&gt;=33,INDEX($DI:$DI,$GN298+33),"")</f>
      </c>
      <c r="ES298">
        <f>IF($GO298&gt;=34,INDEX($DI:$DI,$GN298+34),"")</f>
      </c>
      <c r="ET298">
        <f>IF($GO298&gt;=35,INDEX($DI:$DI,$GN298+35),"")</f>
      </c>
      <c r="EU298">
        <f>IF($GO298&gt;=36,INDEX($DI:$DI,$GN298+36),"")</f>
      </c>
      <c r="EV298">
        <f>IF($GO298&gt;=37,INDEX($DI:$DI,$GN298+37),"")</f>
      </c>
      <c r="EW298">
        <f>IF($GO298&gt;=38,INDEX($DI:$DI,$GN298+38),"")</f>
      </c>
      <c r="EX298">
        <f>IF($GO298&gt;=39,INDEX($DI:$DI,$GN298+39),"")</f>
      </c>
      <c r="EY298">
        <f>IF($GO298&gt;=40,INDEX($DI:$DI,$GN298+40),"")</f>
      </c>
      <c r="EZ298">
        <f>IF($GO298&gt;=1,INDEX($DJ:$DJ,$GN298+1),"")</f>
      </c>
      <c r="FA298">
        <f>IF($GO298&gt;=2,INDEX($DJ:$DJ,$GN298+2),"")</f>
      </c>
      <c r="FB298">
        <f>IF($GO298&gt;=3,INDEX($DJ:$DJ,$GN298+3),"")</f>
      </c>
      <c r="FC298">
        <f>IF($GO298&gt;=4,INDEX($DJ:$DJ,$GN298+4),"")</f>
      </c>
      <c r="FD298">
        <f>IF($GO298&gt;=5,INDEX($DJ:$DJ,$GN298+5),"")</f>
      </c>
      <c r="FE298">
        <f>IF($GO298&gt;=6,INDEX($DJ:$DJ,$GN298+6),"")</f>
      </c>
      <c r="FF298">
        <f>IF($GO298&gt;=7,INDEX($DJ:$DJ,$GN298+7),"")</f>
      </c>
      <c r="FG298">
        <f>IF($GO298&gt;=8,INDEX($DJ:$DJ,$GN298+8),"")</f>
      </c>
      <c r="FH298">
        <f>IF($GO298&gt;=9,INDEX($DJ:$DJ,$GN298+9),"")</f>
      </c>
      <c r="FI298">
        <f>IF($GO298&gt;=10,INDEX($DJ:$DJ,$GN298+10),"")</f>
      </c>
      <c r="FJ298">
        <f>IF($GO298&gt;=11,INDEX($DJ:$DJ,$GN298+11),"")</f>
      </c>
      <c r="FK298">
        <f>IF($GO298&gt;=12,INDEX($DJ:$DJ,$GN298+12),"")</f>
      </c>
      <c r="FL298">
        <f>IF($GO298&gt;=13,INDEX($DJ:$DJ,$GN298+13),"")</f>
      </c>
      <c r="FM298">
        <f>IF($GO298&gt;=14,INDEX($DJ:$DJ,$GN298+14),"")</f>
      </c>
      <c r="FN298">
        <f>IF($GO298&gt;=15,INDEX($DJ:$DJ,$GN298+15),"")</f>
      </c>
      <c r="FO298">
        <f>IF($GO298&gt;=16,INDEX($DJ:$DJ,$GN298+16),"")</f>
      </c>
      <c r="FP298">
        <f>IF($GO298&gt;=17,INDEX($DJ:$DJ,$GN298+17),"")</f>
      </c>
      <c r="FQ298">
        <f>IF($GO298&gt;=18,INDEX($DJ:$DJ,$GN298+18),"")</f>
      </c>
      <c r="FR298">
        <f>IF($GO298&gt;=19,INDEX($DJ:$DJ,$GN298+19),"")</f>
      </c>
      <c r="FS298">
        <f>IF($GO298&gt;=20,INDEX($DJ:$DJ,$GN298+20),"")</f>
      </c>
      <c r="FT298">
        <f>IF($GO298&gt;=21,INDEX($DJ:$DJ,$GN298+21),"")</f>
      </c>
      <c r="FU298">
        <f>IF($GO298&gt;=22,INDEX($DJ:$DJ,$GN298+22),"")</f>
      </c>
      <c r="FV298">
        <f>IF($GO298&gt;=23,INDEX($DJ:$DJ,$GN298+23),"")</f>
      </c>
      <c r="FW298">
        <f>IF($GO298&gt;=24,INDEX($DJ:$DJ,$GN298+24),"")</f>
      </c>
      <c r="FX298">
        <f>IF($GO298&gt;=25,INDEX($DJ:$DJ,$GN298+25),"")</f>
      </c>
      <c r="FY298">
        <f>IF($GO298&gt;=26,INDEX($DJ:$DJ,$GN298+26),"")</f>
      </c>
      <c r="FZ298">
        <f>IF($GO298&gt;=27,INDEX($DJ:$DJ,$GN298+27),"")</f>
      </c>
      <c r="GA298">
        <f>IF($GO298&gt;=28,INDEX($DJ:$DJ,$GN298+28),"")</f>
      </c>
      <c r="GB298">
        <f>IF($GO298&gt;=29,INDEX($DJ:$DJ,$GN298+29),"")</f>
      </c>
      <c r="GC298">
        <f>IF($GO298&gt;=30,INDEX($DJ:$DJ,$GN298+30),"")</f>
      </c>
      <c r="GD298">
        <f>IF($GO298&gt;=31,INDEX($DJ:$DJ,$GN298+31),"")</f>
      </c>
      <c r="GE298">
        <f>IF($GO298&gt;=32,INDEX($DJ:$DJ,$GN298+32),"")</f>
      </c>
      <c r="GF298">
        <f>IF($GO298&gt;=33,INDEX($DJ:$DJ,$GN298+33),"")</f>
      </c>
      <c r="GG298">
        <f>IF($GO298&gt;=34,INDEX($DJ:$DJ,$GN298+34),"")</f>
      </c>
      <c r="GH298">
        <f>IF($GO298&gt;=35,INDEX($DJ:$DJ,$GN298+35),"")</f>
      </c>
      <c r="GI298">
        <f>IF($GO298&gt;=36,INDEX($DJ:$DJ,$GN298+36),"")</f>
      </c>
      <c r="GJ298">
        <f>IF($GO298&gt;=37,INDEX($DJ:$DJ,$GN298+37),"")</f>
      </c>
      <c r="GK298">
        <f>IF($GO298&gt;=38,INDEX($DJ:$DJ,$GN298+38),"")</f>
      </c>
      <c r="GL298">
        <f>IF($GO298&gt;=39,INDEX($DJ:$DJ,$GN298+39),"")</f>
      </c>
      <c r="GM298">
        <f>IF($GO298&gt;=40,INDEX($DJ:$DJ,$GN298+40),"")</f>
      </c>
      <c r="GN298">
        <f>IFERROR(MATCH($DH298,$DI$2:$DI$148,0)+1,0)</f>
      </c>
      <c r="GO298">
        <f>IFERROR(INDEX($DK$2:$DK$148,MATCH($DH298,$DI$2:$DI$148,0)),0)</f>
      </c>
      <c r="GP298">
        <f>IFERROR(MATCH($Y298,$DL$298:$EY$298,0),0)</f>
      </c>
      <c r="GQ298">
        <f>IF($GP298&gt;0,INDEX($EZ$298:$GM$298,$GP298),"")</f>
      </c>
      <c r="GR298" t="s">
        <v>547</v>
      </c>
      <c r="GS298">
        <v>1</v>
      </c>
      <c r="GT298">
        <f>IF($JC298&gt;=1,INDEX($GR:$GR,$JB298+1),"")</f>
      </c>
      <c r="GU298">
        <f>IF($JC298&gt;=2,INDEX($GR:$GR,$JB298+2),"")</f>
      </c>
      <c r="GV298">
        <f>IF($JC298&gt;=3,INDEX($GR:$GR,$JB298+3),"")</f>
      </c>
      <c r="GW298">
        <f>IF($JC298&gt;=4,INDEX($GR:$GR,$JB298+4),"")</f>
      </c>
      <c r="GX298">
        <f>IF($JC298&gt;=5,INDEX($GR:$GR,$JB298+5),"")</f>
      </c>
      <c r="GY298">
        <f>IF($JC298&gt;=6,INDEX($GR:$GR,$JB298+6),"")</f>
      </c>
      <c r="GZ298">
        <f>IF($JC298&gt;=7,INDEX($GR:$GR,$JB298+7),"")</f>
      </c>
      <c r="HA298">
        <f>IF($JC298&gt;=8,INDEX($GR:$GR,$JB298+8),"")</f>
      </c>
      <c r="HB298">
        <f>IF($JC298&gt;=9,INDEX($GR:$GR,$JB298+9),"")</f>
      </c>
      <c r="HC298">
        <f>IF($JC298&gt;=10,INDEX($GR:$GR,$JB298+10),"")</f>
      </c>
      <c r="HD298">
        <f>IF($JC298&gt;=11,INDEX($GR:$GR,$JB298+11),"")</f>
      </c>
      <c r="HE298">
        <f>IF($JC298&gt;=12,INDEX($GR:$GR,$JB298+12),"")</f>
      </c>
      <c r="HF298">
        <f>IF($JC298&gt;=13,INDEX($GR:$GR,$JB298+13),"")</f>
      </c>
      <c r="HG298">
        <f>IF($JC298&gt;=14,INDEX($GR:$GR,$JB298+14),"")</f>
      </c>
      <c r="HH298">
        <f>IF($JC298&gt;=15,INDEX($GR:$GR,$JB298+15),"")</f>
      </c>
      <c r="HI298">
        <f>IF($JC298&gt;=16,INDEX($GR:$GR,$JB298+16),"")</f>
      </c>
      <c r="HJ298">
        <f>IF($JC298&gt;=17,INDEX($GR:$GR,$JB298+17),"")</f>
      </c>
      <c r="HK298">
        <f>IF($JC298&gt;=18,INDEX($GR:$GR,$JB298+18),"")</f>
      </c>
      <c r="HL298">
        <f>IF($JC298&gt;=19,INDEX($GR:$GR,$JB298+19),"")</f>
      </c>
      <c r="HM298">
        <f>IF($JC298&gt;=20,INDEX($GR:$GR,$JB298+20),"")</f>
      </c>
      <c r="HN298">
        <f>IF($JC298&gt;=21,INDEX($GR:$GR,$JB298+21),"")</f>
      </c>
      <c r="HO298">
        <f>IF($JC298&gt;=22,INDEX($GR:$GR,$JB298+22),"")</f>
      </c>
      <c r="HP298">
        <f>IF($JC298&gt;=23,INDEX($GR:$GR,$JB298+23),"")</f>
      </c>
      <c r="HQ298">
        <f>IF($JC298&gt;=24,INDEX($GR:$GR,$JB298+24),"")</f>
      </c>
      <c r="HR298">
        <f>IF($JC298&gt;=25,INDEX($GR:$GR,$JB298+25),"")</f>
      </c>
      <c r="HS298">
        <f>IF($JC298&gt;=26,INDEX($GR:$GR,$JB298+26),"")</f>
      </c>
      <c r="HT298">
        <f>IF($JC298&gt;=27,INDEX($GR:$GR,$JB298+27),"")</f>
      </c>
      <c r="HU298">
        <f>IF($JC298&gt;=28,INDEX($GR:$GR,$JB298+28),"")</f>
      </c>
      <c r="HV298">
        <f>IF($JC298&gt;=29,INDEX($GR:$GR,$JB298+29),"")</f>
      </c>
      <c r="HW298">
        <f>IF($JC298&gt;=30,INDEX($GR:$GR,$JB298+30),"")</f>
      </c>
      <c r="HX298">
        <f>IF($JC298&gt;=31,INDEX($GR:$GR,$JB298+31),"")</f>
      </c>
      <c r="HY298">
        <f>IF($JC298&gt;=32,INDEX($GR:$GR,$JB298+32),"")</f>
      </c>
      <c r="HZ298">
        <f>IF($JC298&gt;=33,INDEX($GR:$GR,$JB298+33),"")</f>
      </c>
      <c r="IA298">
        <f>IF($JC298&gt;=34,INDEX($GR:$GR,$JB298+34),"")</f>
      </c>
      <c r="IB298">
        <f>IF($JC298&gt;=35,INDEX($GR:$GR,$JB298+35),"")</f>
      </c>
      <c r="IC298">
        <f>IF($JC298&gt;=36,INDEX($GR:$GR,$JB298+36),"")</f>
      </c>
      <c r="ID298">
        <f>IF($JC298&gt;=37,INDEX($GR:$GR,$JB298+37),"")</f>
      </c>
      <c r="IE298">
        <f>IF($JC298&gt;=38,INDEX($GR:$GR,$JB298+38),"")</f>
      </c>
      <c r="IF298">
        <f>IF($JC298&gt;=39,INDEX($GR:$GR,$JB298+39),"")</f>
      </c>
      <c r="IG298">
        <f>IF($JC298&gt;=40,INDEX($GR:$GR,$JB298+40),"")</f>
      </c>
      <c r="IH298">
        <f>IF($JC298&gt;=41,INDEX($GR:$GR,$JB298+41),"")</f>
      </c>
      <c r="II298">
        <f>IF($JC298&gt;=42,INDEX($GR:$GR,$JB298+42),"")</f>
      </c>
      <c r="IJ298">
        <f>IF($JC298&gt;=43,INDEX($GR:$GR,$JB298+43),"")</f>
      </c>
      <c r="IK298">
        <f>IF($JC298&gt;=44,INDEX($GR:$GR,$JB298+44),"")</f>
      </c>
      <c r="IL298">
        <f>IF($JC298&gt;=45,INDEX($GR:$GR,$JB298+45),"")</f>
      </c>
      <c r="IM298">
        <f>IF($JC298&gt;=46,INDEX($GR:$GR,$JB298+46),"")</f>
      </c>
      <c r="IN298">
        <f>IF($JC298&gt;=47,INDEX($GR:$GR,$JB298+47),"")</f>
      </c>
      <c r="IO298">
        <f>IF($JC298&gt;=48,INDEX($GR:$GR,$JB298+48),"")</f>
      </c>
      <c r="IP298">
        <f>IF($JC298&gt;=49,INDEX($GR:$GR,$JB298+49),"")</f>
      </c>
      <c r="IQ298">
        <f>IF($JC298&gt;=50,INDEX($GR:$GR,$JB298+50),"")</f>
      </c>
      <c r="IR298">
        <f>IF($JC298&gt;=51,INDEX($GR:$GR,$JB298+51),"")</f>
      </c>
      <c r="IS298">
        <f>IF($JC298&gt;=52,INDEX($GR:$GR,$JB298+52),"")</f>
      </c>
      <c r="IT298">
        <f>IF($JC298&gt;=53,INDEX($GR:$GR,$JB298+53),"")</f>
      </c>
      <c r="IU298">
        <f>IF($JC298&gt;=54,INDEX($GR:$GR,$JB298+54),"")</f>
      </c>
      <c r="IV298">
        <f>IF($JC298&gt;=55,INDEX($GR:$GR,$JB298+55),"")</f>
      </c>
      <c r="IW298">
        <f>IF($JC298&gt;=56,INDEX($GR:$GR,$JB298+56),"")</f>
      </c>
      <c r="IX298">
        <f>IF($JC298&gt;=57,INDEX($GR:$GR,$JB298+57),"")</f>
      </c>
      <c r="IY298">
        <f>IF($JC298&gt;=58,INDEX($GR:$GR,$JB298+58),"")</f>
      </c>
      <c r="IZ298">
        <f>IF($JC298&gt;=59,INDEX($GR:$GR,$JB298+59),"")</f>
      </c>
      <c r="JA298">
        <f>IF($JC298&gt;=60,INDEX($GR:$GR,$JB298+60),"")</f>
      </c>
      <c r="JB298">
        <f>IFERROR(MATCH($GQ298,$GR$2:$GR$324,0)+1,0)</f>
      </c>
      <c r="JC298">
        <f>IFERROR(INDEX($GS$2:$GS$324,MATCH($GQ298,$GR$2:$GR$324,0)),0)</f>
      </c>
      <c r="JD298" t="s">
        <v>40</v>
      </c>
      <c r="JE298" t="s">
        <v>40</v>
      </c>
    </row>
    <row r="299" spans="1:265" x14ac:dyDescent="0.25">
      <c r="Q299">
        <f>IF(OR($T299="",$P299=""),"",IFERROR($T299/$P299,0))</f>
      </c>
      <c r="R299">
        <f>IF($T299="","",
SUM($S299,$U299,$Z299,$V299,$X299)*
(1-IF($AA299="",0,VALUE($AA299)/100)))</f>
      </c>
      <c r="S299">
        <f>IF($T299="","",$T299)</f>
      </c>
      <c r="U299">
        <f>IF($T299="","",
IF($N299="","",
IF(ISNUMBER(SEARCH("exempt",LOWER($N299))),0,
$T299*(VALUE(SUBSTITUTE($N299,"%",""))/100))))</f>
      </c>
      <c r="AB299">
        <f>IFERROR(IF(FIND(" - ",$K299)&gt;0,MID($K299,FIND(" - ",$K299)+3,LEN($K299)),""),"")</f>
      </c>
      <c r="AK299" t="s">
        <v>879</v>
      </c>
      <c r="AP299">
        <f>IFERROR(LEFT($K299,FIND(" - ",$K299)-1),$K299)</f>
      </c>
      <c r="AS299">
        <f>IF($CH299&gt;=1,INDEX($AQ:$AQ,$CG299+1),"")</f>
      </c>
      <c r="AT299">
        <f>IF($CH299&gt;=2,INDEX($AQ:$AQ,$CG299+2),"")</f>
      </c>
      <c r="AU299">
        <f>IF($CH299&gt;=3,INDEX($AQ:$AQ,$CG299+3),"")</f>
      </c>
      <c r="AV299">
        <f>IF($CH299&gt;=4,INDEX($AQ:$AQ,$CG299+4),"")</f>
      </c>
      <c r="AW299">
        <f>IF($CH299&gt;=5,INDEX($AQ:$AQ,$CG299+5),"")</f>
      </c>
      <c r="AX299">
        <f>IF($CH299&gt;=6,INDEX($AQ:$AQ,$CG299+6),"")</f>
      </c>
      <c r="AY299">
        <f>IF($CH299&gt;=7,INDEX($AQ:$AQ,$CG299+7),"")</f>
      </c>
      <c r="AZ299">
        <f>IF($CH299&gt;=8,INDEX($AQ:$AQ,$CG299+8),"")</f>
      </c>
      <c r="BA299">
        <f>IF($CH299&gt;=9,INDEX($AQ:$AQ,$CG299+9),"")</f>
      </c>
      <c r="BB299">
        <f>IF($CH299&gt;=10,INDEX($AQ:$AQ,$CG299+10),"")</f>
      </c>
      <c r="BC299">
        <f>IF($CH299&gt;=11,INDEX($AQ:$AQ,$CG299+11),"")</f>
      </c>
      <c r="BD299">
        <f>IF($CH299&gt;=12,INDEX($AQ:$AQ,$CG299+12),"")</f>
      </c>
      <c r="BE299">
        <f>IF($CH299&gt;=13,INDEX($AQ:$AQ,$CG299+13),"")</f>
      </c>
      <c r="BF299">
        <f>IF($CH299&gt;=14,INDEX($AQ:$AQ,$CG299+14),"")</f>
      </c>
      <c r="BG299">
        <f>IF($CH299&gt;=15,INDEX($AQ:$AQ,$CG299+15),"")</f>
      </c>
      <c r="BH299">
        <f>IF($CH299&gt;=16,INDEX($AQ:$AQ,$CG299+16),"")</f>
      </c>
      <c r="BI299">
        <f>IF($CH299&gt;=17,INDEX($AQ:$AQ,$CG299+17),"")</f>
      </c>
      <c r="BJ299">
        <f>IF($CH299&gt;=18,INDEX($AQ:$AQ,$CG299+18),"")</f>
      </c>
      <c r="BK299">
        <f>IF($CH299&gt;=19,INDEX($AQ:$AQ,$CG299+19),"")</f>
      </c>
      <c r="BL299">
        <f>IF($CH299&gt;=20,INDEX($AQ:$AQ,$CG299+20),"")</f>
      </c>
      <c r="BM299">
        <f>IF($CH299&gt;=21,INDEX($AQ:$AQ,$CG299+21),"")</f>
      </c>
      <c r="BN299">
        <f>IF($CH299&gt;=22,INDEX($AQ:$AQ,$CG299+22),"")</f>
      </c>
      <c r="BO299">
        <f>IF($CH299&gt;=23,INDEX($AQ:$AQ,$CG299+23),"")</f>
      </c>
      <c r="BP299">
        <f>IF($CH299&gt;=24,INDEX($AQ:$AQ,$CG299+24),"")</f>
      </c>
      <c r="BQ299">
        <f>IF($CH299&gt;=25,INDEX($AQ:$AQ,$CG299+25),"")</f>
      </c>
      <c r="BR299">
        <f>IF($CH299&gt;=26,INDEX($AQ:$AQ,$CG299+26),"")</f>
      </c>
      <c r="BS299">
        <f>IF($CH299&gt;=27,INDEX($AQ:$AQ,$CG299+27),"")</f>
      </c>
      <c r="BT299">
        <f>IF($CH299&gt;=28,INDEX($AQ:$AQ,$CG299+28),"")</f>
      </c>
      <c r="BU299">
        <f>IF($CH299&gt;=29,INDEX($AQ:$AQ,$CG299+29),"")</f>
      </c>
      <c r="BV299">
        <f>IF($CH299&gt;=30,INDEX($AQ:$AQ,$CG299+30),"")</f>
      </c>
      <c r="BW299">
        <f>IF($CH299&gt;=31,INDEX($AQ:$AQ,$CG299+31),"")</f>
      </c>
      <c r="BX299">
        <f>IF($CH299&gt;=32,INDEX($AQ:$AQ,$CG299+32),"")</f>
      </c>
      <c r="BY299">
        <f>IF($CH299&gt;=33,INDEX($AQ:$AQ,$CG299+33),"")</f>
      </c>
      <c r="BZ299">
        <f>IF($CH299&gt;=34,INDEX($AQ:$AQ,$CG299+34),"")</f>
      </c>
      <c r="CA299">
        <f>IF($CH299&gt;=35,INDEX($AQ:$AQ,$CG299+35),"")</f>
      </c>
      <c r="CB299">
        <f>IF($CH299&gt;=36,INDEX($AQ:$AQ,$CG299+36),"")</f>
      </c>
      <c r="CC299">
        <f>IF($CH299&gt;=37,INDEX($AQ:$AQ,$CG299+37),"")</f>
      </c>
      <c r="CD299">
        <f>IF($CH299&gt;=38,INDEX($AQ:$AQ,$CG299+38),"")</f>
      </c>
      <c r="CE299">
        <f>IF($CH299&gt;=39,INDEX($AQ:$AQ,$CG299+39),"")</f>
      </c>
      <c r="CF299">
        <f>IF($CH299&gt;=40,INDEX($AQ:$AQ,$CG299+40),"")</f>
      </c>
      <c r="CG299">
        <f>IFERROR(MATCH($AP299,$AQ$2:$AQ$134,0)+1,0)</f>
      </c>
      <c r="CH299">
        <f>IFERROR(INDEX($AR$2:$AR$134,MATCH($AP299,$AQ$2:$AQ$134,0)),0)</f>
      </c>
      <c r="CI299">
        <f>IFERROR(LEFT($L299,FIND(" - ",$L299)-1),$L299)</f>
      </c>
      <c r="CL299">
        <f>IF($DG299&gt;=1,INDEX($CJ:$CJ,$DF299+1),"")</f>
      </c>
      <c r="CM299">
        <f>IF($DG299&gt;=2,INDEX($CJ:$CJ,$DF299+2),"")</f>
      </c>
      <c r="CN299">
        <f>IF($DG299&gt;=3,INDEX($CJ:$CJ,$DF299+3),"")</f>
      </c>
      <c r="CO299">
        <f>IF($DG299&gt;=4,INDEX($CJ:$CJ,$DF299+4),"")</f>
      </c>
      <c r="CP299">
        <f>IF($DG299&gt;=5,INDEX($CJ:$CJ,$DF299+5),"")</f>
      </c>
      <c r="CQ299">
        <f>IF($DG299&gt;=6,INDEX($CJ:$CJ,$DF299+6),"")</f>
      </c>
      <c r="CR299">
        <f>IF($DG299&gt;=7,INDEX($CJ:$CJ,$DF299+7),"")</f>
      </c>
      <c r="CS299">
        <f>IF($DG299&gt;=8,INDEX($CJ:$CJ,$DF299+8),"")</f>
      </c>
      <c r="CT299">
        <f>IF($DG299&gt;=9,INDEX($CJ:$CJ,$DF299+9),"")</f>
      </c>
      <c r="CU299">
        <f>IF($DG299&gt;=10,INDEX($CJ:$CJ,$DF299+10),"")</f>
      </c>
      <c r="CV299">
        <f>IF($DG299&gt;=11,INDEX($CJ:$CJ,$DF299+11),"")</f>
      </c>
      <c r="CW299">
        <f>IF($DG299&gt;=12,INDEX($CJ:$CJ,$DF299+12),"")</f>
      </c>
      <c r="CX299">
        <f>IF($DG299&gt;=13,INDEX($CJ:$CJ,$DF299+13),"")</f>
      </c>
      <c r="CY299">
        <f>IF($DG299&gt;=14,INDEX($CJ:$CJ,$DF299+14),"")</f>
      </c>
      <c r="CZ299">
        <f>IF($DG299&gt;=15,INDEX($CJ:$CJ,$DF299+15),"")</f>
      </c>
      <c r="DA299">
        <f>IF($DG299&gt;=16,INDEX($CJ:$CJ,$DF299+16),"")</f>
      </c>
      <c r="DB299">
        <f>IF($DG299&gt;=17,INDEX($CJ:$CJ,$DF299+17),"")</f>
      </c>
      <c r="DC299">
        <f>IF($DG299&gt;=18,INDEX($CJ:$CJ,$DF299+18),"")</f>
      </c>
      <c r="DD299">
        <f>IF($DG299&gt;=19,INDEX($CJ:$CJ,$DF299+19),"")</f>
      </c>
      <c r="DE299">
        <f>IF($DG299&gt;=20,INDEX($CJ:$CJ,$DF299+20),"")</f>
      </c>
      <c r="DF299">
        <f>IFERROR(MATCH($CI299,$CJ$2:$CJ$263,0)+1,0)</f>
      </c>
      <c r="DG299">
        <f>IFERROR(INDEX($CK$2:$CK$263,MATCH($CI299,$CJ$2:$CJ$263,0)),0)</f>
      </c>
      <c r="DH299">
        <f>IFERROR(INDEX($AO:$AO,MATCH($N299,$AN:$AN,0))&amp;"","")</f>
      </c>
      <c r="DL299">
        <f>IF($GO299&gt;=1,INDEX($DI:$DI,$GN299+1),"")</f>
      </c>
      <c r="DM299">
        <f>IF($GO299&gt;=2,INDEX($DI:$DI,$GN299+2),"")</f>
      </c>
      <c r="DN299">
        <f>IF($GO299&gt;=3,INDEX($DI:$DI,$GN299+3),"")</f>
      </c>
      <c r="DO299">
        <f>IF($GO299&gt;=4,INDEX($DI:$DI,$GN299+4),"")</f>
      </c>
      <c r="DP299">
        <f>IF($GO299&gt;=5,INDEX($DI:$DI,$GN299+5),"")</f>
      </c>
      <c r="DQ299">
        <f>IF($GO299&gt;=6,INDEX($DI:$DI,$GN299+6),"")</f>
      </c>
      <c r="DR299">
        <f>IF($GO299&gt;=7,INDEX($DI:$DI,$GN299+7),"")</f>
      </c>
      <c r="DS299">
        <f>IF($GO299&gt;=8,INDEX($DI:$DI,$GN299+8),"")</f>
      </c>
      <c r="DT299">
        <f>IF($GO299&gt;=9,INDEX($DI:$DI,$GN299+9),"")</f>
      </c>
      <c r="DU299">
        <f>IF($GO299&gt;=10,INDEX($DI:$DI,$GN299+10),"")</f>
      </c>
      <c r="DV299">
        <f>IF($GO299&gt;=11,INDEX($DI:$DI,$GN299+11),"")</f>
      </c>
      <c r="DW299">
        <f>IF($GO299&gt;=12,INDEX($DI:$DI,$GN299+12),"")</f>
      </c>
      <c r="DX299">
        <f>IF($GO299&gt;=13,INDEX($DI:$DI,$GN299+13),"")</f>
      </c>
      <c r="DY299">
        <f>IF($GO299&gt;=14,INDEX($DI:$DI,$GN299+14),"")</f>
      </c>
      <c r="DZ299">
        <f>IF($GO299&gt;=15,INDEX($DI:$DI,$GN299+15),"")</f>
      </c>
      <c r="EA299">
        <f>IF($GO299&gt;=16,INDEX($DI:$DI,$GN299+16),"")</f>
      </c>
      <c r="EB299">
        <f>IF($GO299&gt;=17,INDEX($DI:$DI,$GN299+17),"")</f>
      </c>
      <c r="EC299">
        <f>IF($GO299&gt;=18,INDEX($DI:$DI,$GN299+18),"")</f>
      </c>
      <c r="ED299">
        <f>IF($GO299&gt;=19,INDEX($DI:$DI,$GN299+19),"")</f>
      </c>
      <c r="EE299">
        <f>IF($GO299&gt;=20,INDEX($DI:$DI,$GN299+20),"")</f>
      </c>
      <c r="EF299">
        <f>IF($GO299&gt;=21,INDEX($DI:$DI,$GN299+21),"")</f>
      </c>
      <c r="EG299">
        <f>IF($GO299&gt;=22,INDEX($DI:$DI,$GN299+22),"")</f>
      </c>
      <c r="EH299">
        <f>IF($GO299&gt;=23,INDEX($DI:$DI,$GN299+23),"")</f>
      </c>
      <c r="EI299">
        <f>IF($GO299&gt;=24,INDEX($DI:$DI,$GN299+24),"")</f>
      </c>
      <c r="EJ299">
        <f>IF($GO299&gt;=25,INDEX($DI:$DI,$GN299+25),"")</f>
      </c>
      <c r="EK299">
        <f>IF($GO299&gt;=26,INDEX($DI:$DI,$GN299+26),"")</f>
      </c>
      <c r="EL299">
        <f>IF($GO299&gt;=27,INDEX($DI:$DI,$GN299+27),"")</f>
      </c>
      <c r="EM299">
        <f>IF($GO299&gt;=28,INDEX($DI:$DI,$GN299+28),"")</f>
      </c>
      <c r="EN299">
        <f>IF($GO299&gt;=29,INDEX($DI:$DI,$GN299+29),"")</f>
      </c>
      <c r="EO299">
        <f>IF($GO299&gt;=30,INDEX($DI:$DI,$GN299+30),"")</f>
      </c>
      <c r="EP299">
        <f>IF($GO299&gt;=31,INDEX($DI:$DI,$GN299+31),"")</f>
      </c>
      <c r="EQ299">
        <f>IF($GO299&gt;=32,INDEX($DI:$DI,$GN299+32),"")</f>
      </c>
      <c r="ER299">
        <f>IF($GO299&gt;=33,INDEX($DI:$DI,$GN299+33),"")</f>
      </c>
      <c r="ES299">
        <f>IF($GO299&gt;=34,INDEX($DI:$DI,$GN299+34),"")</f>
      </c>
      <c r="ET299">
        <f>IF($GO299&gt;=35,INDEX($DI:$DI,$GN299+35),"")</f>
      </c>
      <c r="EU299">
        <f>IF($GO299&gt;=36,INDEX($DI:$DI,$GN299+36),"")</f>
      </c>
      <c r="EV299">
        <f>IF($GO299&gt;=37,INDEX($DI:$DI,$GN299+37),"")</f>
      </c>
      <c r="EW299">
        <f>IF($GO299&gt;=38,INDEX($DI:$DI,$GN299+38),"")</f>
      </c>
      <c r="EX299">
        <f>IF($GO299&gt;=39,INDEX($DI:$DI,$GN299+39),"")</f>
      </c>
      <c r="EY299">
        <f>IF($GO299&gt;=40,INDEX($DI:$DI,$GN299+40),"")</f>
      </c>
      <c r="EZ299">
        <f>IF($GO299&gt;=1,INDEX($DJ:$DJ,$GN299+1),"")</f>
      </c>
      <c r="FA299">
        <f>IF($GO299&gt;=2,INDEX($DJ:$DJ,$GN299+2),"")</f>
      </c>
      <c r="FB299">
        <f>IF($GO299&gt;=3,INDEX($DJ:$DJ,$GN299+3),"")</f>
      </c>
      <c r="FC299">
        <f>IF($GO299&gt;=4,INDEX($DJ:$DJ,$GN299+4),"")</f>
      </c>
      <c r="FD299">
        <f>IF($GO299&gt;=5,INDEX($DJ:$DJ,$GN299+5),"")</f>
      </c>
      <c r="FE299">
        <f>IF($GO299&gt;=6,INDEX($DJ:$DJ,$GN299+6),"")</f>
      </c>
      <c r="FF299">
        <f>IF($GO299&gt;=7,INDEX($DJ:$DJ,$GN299+7),"")</f>
      </c>
      <c r="FG299">
        <f>IF($GO299&gt;=8,INDEX($DJ:$DJ,$GN299+8),"")</f>
      </c>
      <c r="FH299">
        <f>IF($GO299&gt;=9,INDEX($DJ:$DJ,$GN299+9),"")</f>
      </c>
      <c r="FI299">
        <f>IF($GO299&gt;=10,INDEX($DJ:$DJ,$GN299+10),"")</f>
      </c>
      <c r="FJ299">
        <f>IF($GO299&gt;=11,INDEX($DJ:$DJ,$GN299+11),"")</f>
      </c>
      <c r="FK299">
        <f>IF($GO299&gt;=12,INDEX($DJ:$DJ,$GN299+12),"")</f>
      </c>
      <c r="FL299">
        <f>IF($GO299&gt;=13,INDEX($DJ:$DJ,$GN299+13),"")</f>
      </c>
      <c r="FM299">
        <f>IF($GO299&gt;=14,INDEX($DJ:$DJ,$GN299+14),"")</f>
      </c>
      <c r="FN299">
        <f>IF($GO299&gt;=15,INDEX($DJ:$DJ,$GN299+15),"")</f>
      </c>
      <c r="FO299">
        <f>IF($GO299&gt;=16,INDEX($DJ:$DJ,$GN299+16),"")</f>
      </c>
      <c r="FP299">
        <f>IF($GO299&gt;=17,INDEX($DJ:$DJ,$GN299+17),"")</f>
      </c>
      <c r="FQ299">
        <f>IF($GO299&gt;=18,INDEX($DJ:$DJ,$GN299+18),"")</f>
      </c>
      <c r="FR299">
        <f>IF($GO299&gt;=19,INDEX($DJ:$DJ,$GN299+19),"")</f>
      </c>
      <c r="FS299">
        <f>IF($GO299&gt;=20,INDEX($DJ:$DJ,$GN299+20),"")</f>
      </c>
      <c r="FT299">
        <f>IF($GO299&gt;=21,INDEX($DJ:$DJ,$GN299+21),"")</f>
      </c>
      <c r="FU299">
        <f>IF($GO299&gt;=22,INDEX($DJ:$DJ,$GN299+22),"")</f>
      </c>
      <c r="FV299">
        <f>IF($GO299&gt;=23,INDEX($DJ:$DJ,$GN299+23),"")</f>
      </c>
      <c r="FW299">
        <f>IF($GO299&gt;=24,INDEX($DJ:$DJ,$GN299+24),"")</f>
      </c>
      <c r="FX299">
        <f>IF($GO299&gt;=25,INDEX($DJ:$DJ,$GN299+25),"")</f>
      </c>
      <c r="FY299">
        <f>IF($GO299&gt;=26,INDEX($DJ:$DJ,$GN299+26),"")</f>
      </c>
      <c r="FZ299">
        <f>IF($GO299&gt;=27,INDEX($DJ:$DJ,$GN299+27),"")</f>
      </c>
      <c r="GA299">
        <f>IF($GO299&gt;=28,INDEX($DJ:$DJ,$GN299+28),"")</f>
      </c>
      <c r="GB299">
        <f>IF($GO299&gt;=29,INDEX($DJ:$DJ,$GN299+29),"")</f>
      </c>
      <c r="GC299">
        <f>IF($GO299&gt;=30,INDEX($DJ:$DJ,$GN299+30),"")</f>
      </c>
      <c r="GD299">
        <f>IF($GO299&gt;=31,INDEX($DJ:$DJ,$GN299+31),"")</f>
      </c>
      <c r="GE299">
        <f>IF($GO299&gt;=32,INDEX($DJ:$DJ,$GN299+32),"")</f>
      </c>
      <c r="GF299">
        <f>IF($GO299&gt;=33,INDEX($DJ:$DJ,$GN299+33),"")</f>
      </c>
      <c r="GG299">
        <f>IF($GO299&gt;=34,INDEX($DJ:$DJ,$GN299+34),"")</f>
      </c>
      <c r="GH299">
        <f>IF($GO299&gt;=35,INDEX($DJ:$DJ,$GN299+35),"")</f>
      </c>
      <c r="GI299">
        <f>IF($GO299&gt;=36,INDEX($DJ:$DJ,$GN299+36),"")</f>
      </c>
      <c r="GJ299">
        <f>IF($GO299&gt;=37,INDEX($DJ:$DJ,$GN299+37),"")</f>
      </c>
      <c r="GK299">
        <f>IF($GO299&gt;=38,INDEX($DJ:$DJ,$GN299+38),"")</f>
      </c>
      <c r="GL299">
        <f>IF($GO299&gt;=39,INDEX($DJ:$DJ,$GN299+39),"")</f>
      </c>
      <c r="GM299">
        <f>IF($GO299&gt;=40,INDEX($DJ:$DJ,$GN299+40),"")</f>
      </c>
      <c r="GN299">
        <f>IFERROR(MATCH($DH299,$DI$2:$DI$148,0)+1,0)</f>
      </c>
      <c r="GO299">
        <f>IFERROR(INDEX($DK$2:$DK$148,MATCH($DH299,$DI$2:$DI$148,0)),0)</f>
      </c>
      <c r="GP299">
        <f>IFERROR(MATCH($Y299,$DL$299:$EY$299,0),0)</f>
      </c>
      <c r="GQ299">
        <f>IF($GP299&gt;0,INDEX($EZ$299:$GM$299,$GP299),"")</f>
      </c>
      <c r="GR299" t="s">
        <v>96</v>
      </c>
      <c r="GT299">
        <f>IF($JC299&gt;=1,INDEX($GR:$GR,$JB299+1),"")</f>
      </c>
      <c r="GU299">
        <f>IF($JC299&gt;=2,INDEX($GR:$GR,$JB299+2),"")</f>
      </c>
      <c r="GV299">
        <f>IF($JC299&gt;=3,INDEX($GR:$GR,$JB299+3),"")</f>
      </c>
      <c r="GW299">
        <f>IF($JC299&gt;=4,INDEX($GR:$GR,$JB299+4),"")</f>
      </c>
      <c r="GX299">
        <f>IF($JC299&gt;=5,INDEX($GR:$GR,$JB299+5),"")</f>
      </c>
      <c r="GY299">
        <f>IF($JC299&gt;=6,INDEX($GR:$GR,$JB299+6),"")</f>
      </c>
      <c r="GZ299">
        <f>IF($JC299&gt;=7,INDEX($GR:$GR,$JB299+7),"")</f>
      </c>
      <c r="HA299">
        <f>IF($JC299&gt;=8,INDEX($GR:$GR,$JB299+8),"")</f>
      </c>
      <c r="HB299">
        <f>IF($JC299&gt;=9,INDEX($GR:$GR,$JB299+9),"")</f>
      </c>
      <c r="HC299">
        <f>IF($JC299&gt;=10,INDEX($GR:$GR,$JB299+10),"")</f>
      </c>
      <c r="HD299">
        <f>IF($JC299&gt;=11,INDEX($GR:$GR,$JB299+11),"")</f>
      </c>
      <c r="HE299">
        <f>IF($JC299&gt;=12,INDEX($GR:$GR,$JB299+12),"")</f>
      </c>
      <c r="HF299">
        <f>IF($JC299&gt;=13,INDEX($GR:$GR,$JB299+13),"")</f>
      </c>
      <c r="HG299">
        <f>IF($JC299&gt;=14,INDEX($GR:$GR,$JB299+14),"")</f>
      </c>
      <c r="HH299">
        <f>IF($JC299&gt;=15,INDEX($GR:$GR,$JB299+15),"")</f>
      </c>
      <c r="HI299">
        <f>IF($JC299&gt;=16,INDEX($GR:$GR,$JB299+16),"")</f>
      </c>
      <c r="HJ299">
        <f>IF($JC299&gt;=17,INDEX($GR:$GR,$JB299+17),"")</f>
      </c>
      <c r="HK299">
        <f>IF($JC299&gt;=18,INDEX($GR:$GR,$JB299+18),"")</f>
      </c>
      <c r="HL299">
        <f>IF($JC299&gt;=19,INDEX($GR:$GR,$JB299+19),"")</f>
      </c>
      <c r="HM299">
        <f>IF($JC299&gt;=20,INDEX($GR:$GR,$JB299+20),"")</f>
      </c>
      <c r="HN299">
        <f>IF($JC299&gt;=21,INDEX($GR:$GR,$JB299+21),"")</f>
      </c>
      <c r="HO299">
        <f>IF($JC299&gt;=22,INDEX($GR:$GR,$JB299+22),"")</f>
      </c>
      <c r="HP299">
        <f>IF($JC299&gt;=23,INDEX($GR:$GR,$JB299+23),"")</f>
      </c>
      <c r="HQ299">
        <f>IF($JC299&gt;=24,INDEX($GR:$GR,$JB299+24),"")</f>
      </c>
      <c r="HR299">
        <f>IF($JC299&gt;=25,INDEX($GR:$GR,$JB299+25),"")</f>
      </c>
      <c r="HS299">
        <f>IF($JC299&gt;=26,INDEX($GR:$GR,$JB299+26),"")</f>
      </c>
      <c r="HT299">
        <f>IF($JC299&gt;=27,INDEX($GR:$GR,$JB299+27),"")</f>
      </c>
      <c r="HU299">
        <f>IF($JC299&gt;=28,INDEX($GR:$GR,$JB299+28),"")</f>
      </c>
      <c r="HV299">
        <f>IF($JC299&gt;=29,INDEX($GR:$GR,$JB299+29),"")</f>
      </c>
      <c r="HW299">
        <f>IF($JC299&gt;=30,INDEX($GR:$GR,$JB299+30),"")</f>
      </c>
      <c r="HX299">
        <f>IF($JC299&gt;=31,INDEX($GR:$GR,$JB299+31),"")</f>
      </c>
      <c r="HY299">
        <f>IF($JC299&gt;=32,INDEX($GR:$GR,$JB299+32),"")</f>
      </c>
      <c r="HZ299">
        <f>IF($JC299&gt;=33,INDEX($GR:$GR,$JB299+33),"")</f>
      </c>
      <c r="IA299">
        <f>IF($JC299&gt;=34,INDEX($GR:$GR,$JB299+34),"")</f>
      </c>
      <c r="IB299">
        <f>IF($JC299&gt;=35,INDEX($GR:$GR,$JB299+35),"")</f>
      </c>
      <c r="IC299">
        <f>IF($JC299&gt;=36,INDEX($GR:$GR,$JB299+36),"")</f>
      </c>
      <c r="ID299">
        <f>IF($JC299&gt;=37,INDEX($GR:$GR,$JB299+37),"")</f>
      </c>
      <c r="IE299">
        <f>IF($JC299&gt;=38,INDEX($GR:$GR,$JB299+38),"")</f>
      </c>
      <c r="IF299">
        <f>IF($JC299&gt;=39,INDEX($GR:$GR,$JB299+39),"")</f>
      </c>
      <c r="IG299">
        <f>IF($JC299&gt;=40,INDEX($GR:$GR,$JB299+40),"")</f>
      </c>
      <c r="IH299">
        <f>IF($JC299&gt;=41,INDEX($GR:$GR,$JB299+41),"")</f>
      </c>
      <c r="II299">
        <f>IF($JC299&gt;=42,INDEX($GR:$GR,$JB299+42),"")</f>
      </c>
      <c r="IJ299">
        <f>IF($JC299&gt;=43,INDEX($GR:$GR,$JB299+43),"")</f>
      </c>
      <c r="IK299">
        <f>IF($JC299&gt;=44,INDEX($GR:$GR,$JB299+44),"")</f>
      </c>
      <c r="IL299">
        <f>IF($JC299&gt;=45,INDEX($GR:$GR,$JB299+45),"")</f>
      </c>
      <c r="IM299">
        <f>IF($JC299&gt;=46,INDEX($GR:$GR,$JB299+46),"")</f>
      </c>
      <c r="IN299">
        <f>IF($JC299&gt;=47,INDEX($GR:$GR,$JB299+47),"")</f>
      </c>
      <c r="IO299">
        <f>IF($JC299&gt;=48,INDEX($GR:$GR,$JB299+48),"")</f>
      </c>
      <c r="IP299">
        <f>IF($JC299&gt;=49,INDEX($GR:$GR,$JB299+49),"")</f>
      </c>
      <c r="IQ299">
        <f>IF($JC299&gt;=50,INDEX($GR:$GR,$JB299+50),"")</f>
      </c>
      <c r="IR299">
        <f>IF($JC299&gt;=51,INDEX($GR:$GR,$JB299+51),"")</f>
      </c>
      <c r="IS299">
        <f>IF($JC299&gt;=52,INDEX($GR:$GR,$JB299+52),"")</f>
      </c>
      <c r="IT299">
        <f>IF($JC299&gt;=53,INDEX($GR:$GR,$JB299+53),"")</f>
      </c>
      <c r="IU299">
        <f>IF($JC299&gt;=54,INDEX($GR:$GR,$JB299+54),"")</f>
      </c>
      <c r="IV299">
        <f>IF($JC299&gt;=55,INDEX($GR:$GR,$JB299+55),"")</f>
      </c>
      <c r="IW299">
        <f>IF($JC299&gt;=56,INDEX($GR:$GR,$JB299+56),"")</f>
      </c>
      <c r="IX299">
        <f>IF($JC299&gt;=57,INDEX($GR:$GR,$JB299+57),"")</f>
      </c>
      <c r="IY299">
        <f>IF($JC299&gt;=58,INDEX($GR:$GR,$JB299+58),"")</f>
      </c>
      <c r="IZ299">
        <f>IF($JC299&gt;=59,INDEX($GR:$GR,$JB299+59),"")</f>
      </c>
      <c r="JA299">
        <f>IF($JC299&gt;=60,INDEX($GR:$GR,$JB299+60),"")</f>
      </c>
      <c r="JB299">
        <f>IFERROR(MATCH($GQ299,$GR$2:$GR$324,0)+1,0)</f>
      </c>
      <c r="JC299">
        <f>IFERROR(INDEX($GS$2:$GS$324,MATCH($GQ299,$GR$2:$GR$324,0)),0)</f>
      </c>
      <c r="JD299" t="s">
        <v>40</v>
      </c>
      <c r="JE299" t="s">
        <v>40</v>
      </c>
    </row>
    <row r="300" spans="1:265" x14ac:dyDescent="0.25">
      <c r="Q300">
        <f>IF(OR($T300="",$P300=""),"",IFERROR($T300/$P300,0))</f>
      </c>
      <c r="R300">
        <f>IF($T300="","",
SUM($S300,$U300,$Z300,$V300,$X300)*
(1-IF($AA300="",0,VALUE($AA300)/100)))</f>
      </c>
      <c r="S300">
        <f>IF($T300="","",$T300)</f>
      </c>
      <c r="U300">
        <f>IF($T300="","",
IF($N300="","",
IF(ISNUMBER(SEARCH("exempt",LOWER($N300))),0,
$T300*(VALUE(SUBSTITUTE($N300,"%",""))/100))))</f>
      </c>
      <c r="AB300">
        <f>IFERROR(IF(FIND(" - ",$K300)&gt;0,MID($K300,FIND(" - ",$K300)+3,LEN($K300)),""),"")</f>
      </c>
      <c r="AK300" t="s">
        <v>880</v>
      </c>
      <c r="AP300">
        <f>IFERROR(LEFT($K300,FIND(" - ",$K300)-1),$K300)</f>
      </c>
      <c r="AS300">
        <f>IF($CH300&gt;=1,INDEX($AQ:$AQ,$CG300+1),"")</f>
      </c>
      <c r="AT300">
        <f>IF($CH300&gt;=2,INDEX($AQ:$AQ,$CG300+2),"")</f>
      </c>
      <c r="AU300">
        <f>IF($CH300&gt;=3,INDEX($AQ:$AQ,$CG300+3),"")</f>
      </c>
      <c r="AV300">
        <f>IF($CH300&gt;=4,INDEX($AQ:$AQ,$CG300+4),"")</f>
      </c>
      <c r="AW300">
        <f>IF($CH300&gt;=5,INDEX($AQ:$AQ,$CG300+5),"")</f>
      </c>
      <c r="AX300">
        <f>IF($CH300&gt;=6,INDEX($AQ:$AQ,$CG300+6),"")</f>
      </c>
      <c r="AY300">
        <f>IF($CH300&gt;=7,INDEX($AQ:$AQ,$CG300+7),"")</f>
      </c>
      <c r="AZ300">
        <f>IF($CH300&gt;=8,INDEX($AQ:$AQ,$CG300+8),"")</f>
      </c>
      <c r="BA300">
        <f>IF($CH300&gt;=9,INDEX($AQ:$AQ,$CG300+9),"")</f>
      </c>
      <c r="BB300">
        <f>IF($CH300&gt;=10,INDEX($AQ:$AQ,$CG300+10),"")</f>
      </c>
      <c r="BC300">
        <f>IF($CH300&gt;=11,INDEX($AQ:$AQ,$CG300+11),"")</f>
      </c>
      <c r="BD300">
        <f>IF($CH300&gt;=12,INDEX($AQ:$AQ,$CG300+12),"")</f>
      </c>
      <c r="BE300">
        <f>IF($CH300&gt;=13,INDEX($AQ:$AQ,$CG300+13),"")</f>
      </c>
      <c r="BF300">
        <f>IF($CH300&gt;=14,INDEX($AQ:$AQ,$CG300+14),"")</f>
      </c>
      <c r="BG300">
        <f>IF($CH300&gt;=15,INDEX($AQ:$AQ,$CG300+15),"")</f>
      </c>
      <c r="BH300">
        <f>IF($CH300&gt;=16,INDEX($AQ:$AQ,$CG300+16),"")</f>
      </c>
      <c r="BI300">
        <f>IF($CH300&gt;=17,INDEX($AQ:$AQ,$CG300+17),"")</f>
      </c>
      <c r="BJ300">
        <f>IF($CH300&gt;=18,INDEX($AQ:$AQ,$CG300+18),"")</f>
      </c>
      <c r="BK300">
        <f>IF($CH300&gt;=19,INDEX($AQ:$AQ,$CG300+19),"")</f>
      </c>
      <c r="BL300">
        <f>IF($CH300&gt;=20,INDEX($AQ:$AQ,$CG300+20),"")</f>
      </c>
      <c r="BM300">
        <f>IF($CH300&gt;=21,INDEX($AQ:$AQ,$CG300+21),"")</f>
      </c>
      <c r="BN300">
        <f>IF($CH300&gt;=22,INDEX($AQ:$AQ,$CG300+22),"")</f>
      </c>
      <c r="BO300">
        <f>IF($CH300&gt;=23,INDEX($AQ:$AQ,$CG300+23),"")</f>
      </c>
      <c r="BP300">
        <f>IF($CH300&gt;=24,INDEX($AQ:$AQ,$CG300+24),"")</f>
      </c>
      <c r="BQ300">
        <f>IF($CH300&gt;=25,INDEX($AQ:$AQ,$CG300+25),"")</f>
      </c>
      <c r="BR300">
        <f>IF($CH300&gt;=26,INDEX($AQ:$AQ,$CG300+26),"")</f>
      </c>
      <c r="BS300">
        <f>IF($CH300&gt;=27,INDEX($AQ:$AQ,$CG300+27),"")</f>
      </c>
      <c r="BT300">
        <f>IF($CH300&gt;=28,INDEX($AQ:$AQ,$CG300+28),"")</f>
      </c>
      <c r="BU300">
        <f>IF($CH300&gt;=29,INDEX($AQ:$AQ,$CG300+29),"")</f>
      </c>
      <c r="BV300">
        <f>IF($CH300&gt;=30,INDEX($AQ:$AQ,$CG300+30),"")</f>
      </c>
      <c r="BW300">
        <f>IF($CH300&gt;=31,INDEX($AQ:$AQ,$CG300+31),"")</f>
      </c>
      <c r="BX300">
        <f>IF($CH300&gt;=32,INDEX($AQ:$AQ,$CG300+32),"")</f>
      </c>
      <c r="BY300">
        <f>IF($CH300&gt;=33,INDEX($AQ:$AQ,$CG300+33),"")</f>
      </c>
      <c r="BZ300">
        <f>IF($CH300&gt;=34,INDEX($AQ:$AQ,$CG300+34),"")</f>
      </c>
      <c r="CA300">
        <f>IF($CH300&gt;=35,INDEX($AQ:$AQ,$CG300+35),"")</f>
      </c>
      <c r="CB300">
        <f>IF($CH300&gt;=36,INDEX($AQ:$AQ,$CG300+36),"")</f>
      </c>
      <c r="CC300">
        <f>IF($CH300&gt;=37,INDEX($AQ:$AQ,$CG300+37),"")</f>
      </c>
      <c r="CD300">
        <f>IF($CH300&gt;=38,INDEX($AQ:$AQ,$CG300+38),"")</f>
      </c>
      <c r="CE300">
        <f>IF($CH300&gt;=39,INDEX($AQ:$AQ,$CG300+39),"")</f>
      </c>
      <c r="CF300">
        <f>IF($CH300&gt;=40,INDEX($AQ:$AQ,$CG300+40),"")</f>
      </c>
      <c r="CG300">
        <f>IFERROR(MATCH($AP300,$AQ$2:$AQ$134,0)+1,0)</f>
      </c>
      <c r="CH300">
        <f>IFERROR(INDEX($AR$2:$AR$134,MATCH($AP300,$AQ$2:$AQ$134,0)),0)</f>
      </c>
      <c r="CI300">
        <f>IFERROR(LEFT($L300,FIND(" - ",$L300)-1),$L300)</f>
      </c>
      <c r="CL300">
        <f>IF($DG300&gt;=1,INDEX($CJ:$CJ,$DF300+1),"")</f>
      </c>
      <c r="CM300">
        <f>IF($DG300&gt;=2,INDEX($CJ:$CJ,$DF300+2),"")</f>
      </c>
      <c r="CN300">
        <f>IF($DG300&gt;=3,INDEX($CJ:$CJ,$DF300+3),"")</f>
      </c>
      <c r="CO300">
        <f>IF($DG300&gt;=4,INDEX($CJ:$CJ,$DF300+4),"")</f>
      </c>
      <c r="CP300">
        <f>IF($DG300&gt;=5,INDEX($CJ:$CJ,$DF300+5),"")</f>
      </c>
      <c r="CQ300">
        <f>IF($DG300&gt;=6,INDEX($CJ:$CJ,$DF300+6),"")</f>
      </c>
      <c r="CR300">
        <f>IF($DG300&gt;=7,INDEX($CJ:$CJ,$DF300+7),"")</f>
      </c>
      <c r="CS300">
        <f>IF($DG300&gt;=8,INDEX($CJ:$CJ,$DF300+8),"")</f>
      </c>
      <c r="CT300">
        <f>IF($DG300&gt;=9,INDEX($CJ:$CJ,$DF300+9),"")</f>
      </c>
      <c r="CU300">
        <f>IF($DG300&gt;=10,INDEX($CJ:$CJ,$DF300+10),"")</f>
      </c>
      <c r="CV300">
        <f>IF($DG300&gt;=11,INDEX($CJ:$CJ,$DF300+11),"")</f>
      </c>
      <c r="CW300">
        <f>IF($DG300&gt;=12,INDEX($CJ:$CJ,$DF300+12),"")</f>
      </c>
      <c r="CX300">
        <f>IF($DG300&gt;=13,INDEX($CJ:$CJ,$DF300+13),"")</f>
      </c>
      <c r="CY300">
        <f>IF($DG300&gt;=14,INDEX($CJ:$CJ,$DF300+14),"")</f>
      </c>
      <c r="CZ300">
        <f>IF($DG300&gt;=15,INDEX($CJ:$CJ,$DF300+15),"")</f>
      </c>
      <c r="DA300">
        <f>IF($DG300&gt;=16,INDEX($CJ:$CJ,$DF300+16),"")</f>
      </c>
      <c r="DB300">
        <f>IF($DG300&gt;=17,INDEX($CJ:$CJ,$DF300+17),"")</f>
      </c>
      <c r="DC300">
        <f>IF($DG300&gt;=18,INDEX($CJ:$CJ,$DF300+18),"")</f>
      </c>
      <c r="DD300">
        <f>IF($DG300&gt;=19,INDEX($CJ:$CJ,$DF300+19),"")</f>
      </c>
      <c r="DE300">
        <f>IF($DG300&gt;=20,INDEX($CJ:$CJ,$DF300+20),"")</f>
      </c>
      <c r="DF300">
        <f>IFERROR(MATCH($CI300,$CJ$2:$CJ$263,0)+1,0)</f>
      </c>
      <c r="DG300">
        <f>IFERROR(INDEX($CK$2:$CK$263,MATCH($CI300,$CJ$2:$CJ$263,0)),0)</f>
      </c>
      <c r="DH300">
        <f>IFERROR(INDEX($AO:$AO,MATCH($N300,$AN:$AN,0))&amp;"","")</f>
      </c>
      <c r="DL300">
        <f>IF($GO300&gt;=1,INDEX($DI:$DI,$GN300+1),"")</f>
      </c>
      <c r="DM300">
        <f>IF($GO300&gt;=2,INDEX($DI:$DI,$GN300+2),"")</f>
      </c>
      <c r="DN300">
        <f>IF($GO300&gt;=3,INDEX($DI:$DI,$GN300+3),"")</f>
      </c>
      <c r="DO300">
        <f>IF($GO300&gt;=4,INDEX($DI:$DI,$GN300+4),"")</f>
      </c>
      <c r="DP300">
        <f>IF($GO300&gt;=5,INDEX($DI:$DI,$GN300+5),"")</f>
      </c>
      <c r="DQ300">
        <f>IF($GO300&gt;=6,INDEX($DI:$DI,$GN300+6),"")</f>
      </c>
      <c r="DR300">
        <f>IF($GO300&gt;=7,INDEX($DI:$DI,$GN300+7),"")</f>
      </c>
      <c r="DS300">
        <f>IF($GO300&gt;=8,INDEX($DI:$DI,$GN300+8),"")</f>
      </c>
      <c r="DT300">
        <f>IF($GO300&gt;=9,INDEX($DI:$DI,$GN300+9),"")</f>
      </c>
      <c r="DU300">
        <f>IF($GO300&gt;=10,INDEX($DI:$DI,$GN300+10),"")</f>
      </c>
      <c r="DV300">
        <f>IF($GO300&gt;=11,INDEX($DI:$DI,$GN300+11),"")</f>
      </c>
      <c r="DW300">
        <f>IF($GO300&gt;=12,INDEX($DI:$DI,$GN300+12),"")</f>
      </c>
      <c r="DX300">
        <f>IF($GO300&gt;=13,INDEX($DI:$DI,$GN300+13),"")</f>
      </c>
      <c r="DY300">
        <f>IF($GO300&gt;=14,INDEX($DI:$DI,$GN300+14),"")</f>
      </c>
      <c r="DZ300">
        <f>IF($GO300&gt;=15,INDEX($DI:$DI,$GN300+15),"")</f>
      </c>
      <c r="EA300">
        <f>IF($GO300&gt;=16,INDEX($DI:$DI,$GN300+16),"")</f>
      </c>
      <c r="EB300">
        <f>IF($GO300&gt;=17,INDEX($DI:$DI,$GN300+17),"")</f>
      </c>
      <c r="EC300">
        <f>IF($GO300&gt;=18,INDEX($DI:$DI,$GN300+18),"")</f>
      </c>
      <c r="ED300">
        <f>IF($GO300&gt;=19,INDEX($DI:$DI,$GN300+19),"")</f>
      </c>
      <c r="EE300">
        <f>IF($GO300&gt;=20,INDEX($DI:$DI,$GN300+20),"")</f>
      </c>
      <c r="EF300">
        <f>IF($GO300&gt;=21,INDEX($DI:$DI,$GN300+21),"")</f>
      </c>
      <c r="EG300">
        <f>IF($GO300&gt;=22,INDEX($DI:$DI,$GN300+22),"")</f>
      </c>
      <c r="EH300">
        <f>IF($GO300&gt;=23,INDEX($DI:$DI,$GN300+23),"")</f>
      </c>
      <c r="EI300">
        <f>IF($GO300&gt;=24,INDEX($DI:$DI,$GN300+24),"")</f>
      </c>
      <c r="EJ300">
        <f>IF($GO300&gt;=25,INDEX($DI:$DI,$GN300+25),"")</f>
      </c>
      <c r="EK300">
        <f>IF($GO300&gt;=26,INDEX($DI:$DI,$GN300+26),"")</f>
      </c>
      <c r="EL300">
        <f>IF($GO300&gt;=27,INDEX($DI:$DI,$GN300+27),"")</f>
      </c>
      <c r="EM300">
        <f>IF($GO300&gt;=28,INDEX($DI:$DI,$GN300+28),"")</f>
      </c>
      <c r="EN300">
        <f>IF($GO300&gt;=29,INDEX($DI:$DI,$GN300+29),"")</f>
      </c>
      <c r="EO300">
        <f>IF($GO300&gt;=30,INDEX($DI:$DI,$GN300+30),"")</f>
      </c>
      <c r="EP300">
        <f>IF($GO300&gt;=31,INDEX($DI:$DI,$GN300+31),"")</f>
      </c>
      <c r="EQ300">
        <f>IF($GO300&gt;=32,INDEX($DI:$DI,$GN300+32),"")</f>
      </c>
      <c r="ER300">
        <f>IF($GO300&gt;=33,INDEX($DI:$DI,$GN300+33),"")</f>
      </c>
      <c r="ES300">
        <f>IF($GO300&gt;=34,INDEX($DI:$DI,$GN300+34),"")</f>
      </c>
      <c r="ET300">
        <f>IF($GO300&gt;=35,INDEX($DI:$DI,$GN300+35),"")</f>
      </c>
      <c r="EU300">
        <f>IF($GO300&gt;=36,INDEX($DI:$DI,$GN300+36),"")</f>
      </c>
      <c r="EV300">
        <f>IF($GO300&gt;=37,INDEX($DI:$DI,$GN300+37),"")</f>
      </c>
      <c r="EW300">
        <f>IF($GO300&gt;=38,INDEX($DI:$DI,$GN300+38),"")</f>
      </c>
      <c r="EX300">
        <f>IF($GO300&gt;=39,INDEX($DI:$DI,$GN300+39),"")</f>
      </c>
      <c r="EY300">
        <f>IF($GO300&gt;=40,INDEX($DI:$DI,$GN300+40),"")</f>
      </c>
      <c r="EZ300">
        <f>IF($GO300&gt;=1,INDEX($DJ:$DJ,$GN300+1),"")</f>
      </c>
      <c r="FA300">
        <f>IF($GO300&gt;=2,INDEX($DJ:$DJ,$GN300+2),"")</f>
      </c>
      <c r="FB300">
        <f>IF($GO300&gt;=3,INDEX($DJ:$DJ,$GN300+3),"")</f>
      </c>
      <c r="FC300">
        <f>IF($GO300&gt;=4,INDEX($DJ:$DJ,$GN300+4),"")</f>
      </c>
      <c r="FD300">
        <f>IF($GO300&gt;=5,INDEX($DJ:$DJ,$GN300+5),"")</f>
      </c>
      <c r="FE300">
        <f>IF($GO300&gt;=6,INDEX($DJ:$DJ,$GN300+6),"")</f>
      </c>
      <c r="FF300">
        <f>IF($GO300&gt;=7,INDEX($DJ:$DJ,$GN300+7),"")</f>
      </c>
      <c r="FG300">
        <f>IF($GO300&gt;=8,INDEX($DJ:$DJ,$GN300+8),"")</f>
      </c>
      <c r="FH300">
        <f>IF($GO300&gt;=9,INDEX($DJ:$DJ,$GN300+9),"")</f>
      </c>
      <c r="FI300">
        <f>IF($GO300&gt;=10,INDEX($DJ:$DJ,$GN300+10),"")</f>
      </c>
      <c r="FJ300">
        <f>IF($GO300&gt;=11,INDEX($DJ:$DJ,$GN300+11),"")</f>
      </c>
      <c r="FK300">
        <f>IF($GO300&gt;=12,INDEX($DJ:$DJ,$GN300+12),"")</f>
      </c>
      <c r="FL300">
        <f>IF($GO300&gt;=13,INDEX($DJ:$DJ,$GN300+13),"")</f>
      </c>
      <c r="FM300">
        <f>IF($GO300&gt;=14,INDEX($DJ:$DJ,$GN300+14),"")</f>
      </c>
      <c r="FN300">
        <f>IF($GO300&gt;=15,INDEX($DJ:$DJ,$GN300+15),"")</f>
      </c>
      <c r="FO300">
        <f>IF($GO300&gt;=16,INDEX($DJ:$DJ,$GN300+16),"")</f>
      </c>
      <c r="FP300">
        <f>IF($GO300&gt;=17,INDEX($DJ:$DJ,$GN300+17),"")</f>
      </c>
      <c r="FQ300">
        <f>IF($GO300&gt;=18,INDEX($DJ:$DJ,$GN300+18),"")</f>
      </c>
      <c r="FR300">
        <f>IF($GO300&gt;=19,INDEX($DJ:$DJ,$GN300+19),"")</f>
      </c>
      <c r="FS300">
        <f>IF($GO300&gt;=20,INDEX($DJ:$DJ,$GN300+20),"")</f>
      </c>
      <c r="FT300">
        <f>IF($GO300&gt;=21,INDEX($DJ:$DJ,$GN300+21),"")</f>
      </c>
      <c r="FU300">
        <f>IF($GO300&gt;=22,INDEX($DJ:$DJ,$GN300+22),"")</f>
      </c>
      <c r="FV300">
        <f>IF($GO300&gt;=23,INDEX($DJ:$DJ,$GN300+23),"")</f>
      </c>
      <c r="FW300">
        <f>IF($GO300&gt;=24,INDEX($DJ:$DJ,$GN300+24),"")</f>
      </c>
      <c r="FX300">
        <f>IF($GO300&gt;=25,INDEX($DJ:$DJ,$GN300+25),"")</f>
      </c>
      <c r="FY300">
        <f>IF($GO300&gt;=26,INDEX($DJ:$DJ,$GN300+26),"")</f>
      </c>
      <c r="FZ300">
        <f>IF($GO300&gt;=27,INDEX($DJ:$DJ,$GN300+27),"")</f>
      </c>
      <c r="GA300">
        <f>IF($GO300&gt;=28,INDEX($DJ:$DJ,$GN300+28),"")</f>
      </c>
      <c r="GB300">
        <f>IF($GO300&gt;=29,INDEX($DJ:$DJ,$GN300+29),"")</f>
      </c>
      <c r="GC300">
        <f>IF($GO300&gt;=30,INDEX($DJ:$DJ,$GN300+30),"")</f>
      </c>
      <c r="GD300">
        <f>IF($GO300&gt;=31,INDEX($DJ:$DJ,$GN300+31),"")</f>
      </c>
      <c r="GE300">
        <f>IF($GO300&gt;=32,INDEX($DJ:$DJ,$GN300+32),"")</f>
      </c>
      <c r="GF300">
        <f>IF($GO300&gt;=33,INDEX($DJ:$DJ,$GN300+33),"")</f>
      </c>
      <c r="GG300">
        <f>IF($GO300&gt;=34,INDEX($DJ:$DJ,$GN300+34),"")</f>
      </c>
      <c r="GH300">
        <f>IF($GO300&gt;=35,INDEX($DJ:$DJ,$GN300+35),"")</f>
      </c>
      <c r="GI300">
        <f>IF($GO300&gt;=36,INDEX($DJ:$DJ,$GN300+36),"")</f>
      </c>
      <c r="GJ300">
        <f>IF($GO300&gt;=37,INDEX($DJ:$DJ,$GN300+37),"")</f>
      </c>
      <c r="GK300">
        <f>IF($GO300&gt;=38,INDEX($DJ:$DJ,$GN300+38),"")</f>
      </c>
      <c r="GL300">
        <f>IF($GO300&gt;=39,INDEX($DJ:$DJ,$GN300+39),"")</f>
      </c>
      <c r="GM300">
        <f>IF($GO300&gt;=40,INDEX($DJ:$DJ,$GN300+40),"")</f>
      </c>
      <c r="GN300">
        <f>IFERROR(MATCH($DH300,$DI$2:$DI$148,0)+1,0)</f>
      </c>
      <c r="GO300">
        <f>IFERROR(INDEX($DK$2:$DK$148,MATCH($DH300,$DI$2:$DI$148,0)),0)</f>
      </c>
      <c r="GP300">
        <f>IFERROR(MATCH($Y300,$DL$300:$EY$300,0),0)</f>
      </c>
      <c r="GQ300">
        <f>IF($GP300&gt;0,INDEX($EZ$300:$GM$300,$GP300),"")</f>
      </c>
      <c r="GR300" t="s">
        <v>579</v>
      </c>
      <c r="GS300">
        <v>1</v>
      </c>
      <c r="GT300">
        <f>IF($JC300&gt;=1,INDEX($GR:$GR,$JB300+1),"")</f>
      </c>
      <c r="GU300">
        <f>IF($JC300&gt;=2,INDEX($GR:$GR,$JB300+2),"")</f>
      </c>
      <c r="GV300">
        <f>IF($JC300&gt;=3,INDEX($GR:$GR,$JB300+3),"")</f>
      </c>
      <c r="GW300">
        <f>IF($JC300&gt;=4,INDEX($GR:$GR,$JB300+4),"")</f>
      </c>
      <c r="GX300">
        <f>IF($JC300&gt;=5,INDEX($GR:$GR,$JB300+5),"")</f>
      </c>
      <c r="GY300">
        <f>IF($JC300&gt;=6,INDEX($GR:$GR,$JB300+6),"")</f>
      </c>
      <c r="GZ300">
        <f>IF($JC300&gt;=7,INDEX($GR:$GR,$JB300+7),"")</f>
      </c>
      <c r="HA300">
        <f>IF($JC300&gt;=8,INDEX($GR:$GR,$JB300+8),"")</f>
      </c>
      <c r="HB300">
        <f>IF($JC300&gt;=9,INDEX($GR:$GR,$JB300+9),"")</f>
      </c>
      <c r="HC300">
        <f>IF($JC300&gt;=10,INDEX($GR:$GR,$JB300+10),"")</f>
      </c>
      <c r="HD300">
        <f>IF($JC300&gt;=11,INDEX($GR:$GR,$JB300+11),"")</f>
      </c>
      <c r="HE300">
        <f>IF($JC300&gt;=12,INDEX($GR:$GR,$JB300+12),"")</f>
      </c>
      <c r="HF300">
        <f>IF($JC300&gt;=13,INDEX($GR:$GR,$JB300+13),"")</f>
      </c>
      <c r="HG300">
        <f>IF($JC300&gt;=14,INDEX($GR:$GR,$JB300+14),"")</f>
      </c>
      <c r="HH300">
        <f>IF($JC300&gt;=15,INDEX($GR:$GR,$JB300+15),"")</f>
      </c>
      <c r="HI300">
        <f>IF($JC300&gt;=16,INDEX($GR:$GR,$JB300+16),"")</f>
      </c>
      <c r="HJ300">
        <f>IF($JC300&gt;=17,INDEX($GR:$GR,$JB300+17),"")</f>
      </c>
      <c r="HK300">
        <f>IF($JC300&gt;=18,INDEX($GR:$GR,$JB300+18),"")</f>
      </c>
      <c r="HL300">
        <f>IF($JC300&gt;=19,INDEX($GR:$GR,$JB300+19),"")</f>
      </c>
      <c r="HM300">
        <f>IF($JC300&gt;=20,INDEX($GR:$GR,$JB300+20),"")</f>
      </c>
      <c r="HN300">
        <f>IF($JC300&gt;=21,INDEX($GR:$GR,$JB300+21),"")</f>
      </c>
      <c r="HO300">
        <f>IF($JC300&gt;=22,INDEX($GR:$GR,$JB300+22),"")</f>
      </c>
      <c r="HP300">
        <f>IF($JC300&gt;=23,INDEX($GR:$GR,$JB300+23),"")</f>
      </c>
      <c r="HQ300">
        <f>IF($JC300&gt;=24,INDEX($GR:$GR,$JB300+24),"")</f>
      </c>
      <c r="HR300">
        <f>IF($JC300&gt;=25,INDEX($GR:$GR,$JB300+25),"")</f>
      </c>
      <c r="HS300">
        <f>IF($JC300&gt;=26,INDEX($GR:$GR,$JB300+26),"")</f>
      </c>
      <c r="HT300">
        <f>IF($JC300&gt;=27,INDEX($GR:$GR,$JB300+27),"")</f>
      </c>
      <c r="HU300">
        <f>IF($JC300&gt;=28,INDEX($GR:$GR,$JB300+28),"")</f>
      </c>
      <c r="HV300">
        <f>IF($JC300&gt;=29,INDEX($GR:$GR,$JB300+29),"")</f>
      </c>
      <c r="HW300">
        <f>IF($JC300&gt;=30,INDEX($GR:$GR,$JB300+30),"")</f>
      </c>
      <c r="HX300">
        <f>IF($JC300&gt;=31,INDEX($GR:$GR,$JB300+31),"")</f>
      </c>
      <c r="HY300">
        <f>IF($JC300&gt;=32,INDEX($GR:$GR,$JB300+32),"")</f>
      </c>
      <c r="HZ300">
        <f>IF($JC300&gt;=33,INDEX($GR:$GR,$JB300+33),"")</f>
      </c>
      <c r="IA300">
        <f>IF($JC300&gt;=34,INDEX($GR:$GR,$JB300+34),"")</f>
      </c>
      <c r="IB300">
        <f>IF($JC300&gt;=35,INDEX($GR:$GR,$JB300+35),"")</f>
      </c>
      <c r="IC300">
        <f>IF($JC300&gt;=36,INDEX($GR:$GR,$JB300+36),"")</f>
      </c>
      <c r="ID300">
        <f>IF($JC300&gt;=37,INDEX($GR:$GR,$JB300+37),"")</f>
      </c>
      <c r="IE300">
        <f>IF($JC300&gt;=38,INDEX($GR:$GR,$JB300+38),"")</f>
      </c>
      <c r="IF300">
        <f>IF($JC300&gt;=39,INDEX($GR:$GR,$JB300+39),"")</f>
      </c>
      <c r="IG300">
        <f>IF($JC300&gt;=40,INDEX($GR:$GR,$JB300+40),"")</f>
      </c>
      <c r="IH300">
        <f>IF($JC300&gt;=41,INDEX($GR:$GR,$JB300+41),"")</f>
      </c>
      <c r="II300">
        <f>IF($JC300&gt;=42,INDEX($GR:$GR,$JB300+42),"")</f>
      </c>
      <c r="IJ300">
        <f>IF($JC300&gt;=43,INDEX($GR:$GR,$JB300+43),"")</f>
      </c>
      <c r="IK300">
        <f>IF($JC300&gt;=44,INDEX($GR:$GR,$JB300+44),"")</f>
      </c>
      <c r="IL300">
        <f>IF($JC300&gt;=45,INDEX($GR:$GR,$JB300+45),"")</f>
      </c>
      <c r="IM300">
        <f>IF($JC300&gt;=46,INDEX($GR:$GR,$JB300+46),"")</f>
      </c>
      <c r="IN300">
        <f>IF($JC300&gt;=47,INDEX($GR:$GR,$JB300+47),"")</f>
      </c>
      <c r="IO300">
        <f>IF($JC300&gt;=48,INDEX($GR:$GR,$JB300+48),"")</f>
      </c>
      <c r="IP300">
        <f>IF($JC300&gt;=49,INDEX($GR:$GR,$JB300+49),"")</f>
      </c>
      <c r="IQ300">
        <f>IF($JC300&gt;=50,INDEX($GR:$GR,$JB300+50),"")</f>
      </c>
      <c r="IR300">
        <f>IF($JC300&gt;=51,INDEX($GR:$GR,$JB300+51),"")</f>
      </c>
      <c r="IS300">
        <f>IF($JC300&gt;=52,INDEX($GR:$GR,$JB300+52),"")</f>
      </c>
      <c r="IT300">
        <f>IF($JC300&gt;=53,INDEX($GR:$GR,$JB300+53),"")</f>
      </c>
      <c r="IU300">
        <f>IF($JC300&gt;=54,INDEX($GR:$GR,$JB300+54),"")</f>
      </c>
      <c r="IV300">
        <f>IF($JC300&gt;=55,INDEX($GR:$GR,$JB300+55),"")</f>
      </c>
      <c r="IW300">
        <f>IF($JC300&gt;=56,INDEX($GR:$GR,$JB300+56),"")</f>
      </c>
      <c r="IX300">
        <f>IF($JC300&gt;=57,INDEX($GR:$GR,$JB300+57),"")</f>
      </c>
      <c r="IY300">
        <f>IF($JC300&gt;=58,INDEX($GR:$GR,$JB300+58),"")</f>
      </c>
      <c r="IZ300">
        <f>IF($JC300&gt;=59,INDEX($GR:$GR,$JB300+59),"")</f>
      </c>
      <c r="JA300">
        <f>IF($JC300&gt;=60,INDEX($GR:$GR,$JB300+60),"")</f>
      </c>
      <c r="JB300">
        <f>IFERROR(MATCH($GQ300,$GR$2:$GR$324,0)+1,0)</f>
      </c>
      <c r="JC300">
        <f>IFERROR(INDEX($GS$2:$GS$324,MATCH($GQ300,$GR$2:$GR$324,0)),0)</f>
      </c>
      <c r="JD300" t="s">
        <v>40</v>
      </c>
      <c r="JE300" t="s">
        <v>40</v>
      </c>
    </row>
    <row r="301" spans="1:265" x14ac:dyDescent="0.25">
      <c r="Q301">
        <f>IF(OR($T301="",$P301=""),"",IFERROR($T301/$P301,0))</f>
      </c>
      <c r="R301">
        <f>IF($T301="","",
SUM($S301,$U301,$Z301,$V301,$X301)*
(1-IF($AA301="",0,VALUE($AA301)/100)))</f>
      </c>
      <c r="S301">
        <f>IF($T301="","",$T301)</f>
      </c>
      <c r="U301">
        <f>IF($T301="","",
IF($N301="","",
IF(ISNUMBER(SEARCH("exempt",LOWER($N301))),0,
$T301*(VALUE(SUBSTITUTE($N301,"%",""))/100))))</f>
      </c>
      <c r="AB301">
        <f>IFERROR(IF(FIND(" - ",$K301)&gt;0,MID($K301,FIND(" - ",$K301)+3,LEN($K301)),""),"")</f>
      </c>
      <c r="AK301" t="s">
        <v>881</v>
      </c>
      <c r="AP301">
        <f>IFERROR(LEFT($K301,FIND(" - ",$K301)-1),$K301)</f>
      </c>
      <c r="AS301">
        <f>IF($CH301&gt;=1,INDEX($AQ:$AQ,$CG301+1),"")</f>
      </c>
      <c r="AT301">
        <f>IF($CH301&gt;=2,INDEX($AQ:$AQ,$CG301+2),"")</f>
      </c>
      <c r="AU301">
        <f>IF($CH301&gt;=3,INDEX($AQ:$AQ,$CG301+3),"")</f>
      </c>
      <c r="AV301">
        <f>IF($CH301&gt;=4,INDEX($AQ:$AQ,$CG301+4),"")</f>
      </c>
      <c r="AW301">
        <f>IF($CH301&gt;=5,INDEX($AQ:$AQ,$CG301+5),"")</f>
      </c>
      <c r="AX301">
        <f>IF($CH301&gt;=6,INDEX($AQ:$AQ,$CG301+6),"")</f>
      </c>
      <c r="AY301">
        <f>IF($CH301&gt;=7,INDEX($AQ:$AQ,$CG301+7),"")</f>
      </c>
      <c r="AZ301">
        <f>IF($CH301&gt;=8,INDEX($AQ:$AQ,$CG301+8),"")</f>
      </c>
      <c r="BA301">
        <f>IF($CH301&gt;=9,INDEX($AQ:$AQ,$CG301+9),"")</f>
      </c>
      <c r="BB301">
        <f>IF($CH301&gt;=10,INDEX($AQ:$AQ,$CG301+10),"")</f>
      </c>
      <c r="BC301">
        <f>IF($CH301&gt;=11,INDEX($AQ:$AQ,$CG301+11),"")</f>
      </c>
      <c r="BD301">
        <f>IF($CH301&gt;=12,INDEX($AQ:$AQ,$CG301+12),"")</f>
      </c>
      <c r="BE301">
        <f>IF($CH301&gt;=13,INDEX($AQ:$AQ,$CG301+13),"")</f>
      </c>
      <c r="BF301">
        <f>IF($CH301&gt;=14,INDEX($AQ:$AQ,$CG301+14),"")</f>
      </c>
      <c r="BG301">
        <f>IF($CH301&gt;=15,INDEX($AQ:$AQ,$CG301+15),"")</f>
      </c>
      <c r="BH301">
        <f>IF($CH301&gt;=16,INDEX($AQ:$AQ,$CG301+16),"")</f>
      </c>
      <c r="BI301">
        <f>IF($CH301&gt;=17,INDEX($AQ:$AQ,$CG301+17),"")</f>
      </c>
      <c r="BJ301">
        <f>IF($CH301&gt;=18,INDEX($AQ:$AQ,$CG301+18),"")</f>
      </c>
      <c r="BK301">
        <f>IF($CH301&gt;=19,INDEX($AQ:$AQ,$CG301+19),"")</f>
      </c>
      <c r="BL301">
        <f>IF($CH301&gt;=20,INDEX($AQ:$AQ,$CG301+20),"")</f>
      </c>
      <c r="BM301">
        <f>IF($CH301&gt;=21,INDEX($AQ:$AQ,$CG301+21),"")</f>
      </c>
      <c r="BN301">
        <f>IF($CH301&gt;=22,INDEX($AQ:$AQ,$CG301+22),"")</f>
      </c>
      <c r="BO301">
        <f>IF($CH301&gt;=23,INDEX($AQ:$AQ,$CG301+23),"")</f>
      </c>
      <c r="BP301">
        <f>IF($CH301&gt;=24,INDEX($AQ:$AQ,$CG301+24),"")</f>
      </c>
      <c r="BQ301">
        <f>IF($CH301&gt;=25,INDEX($AQ:$AQ,$CG301+25),"")</f>
      </c>
      <c r="BR301">
        <f>IF($CH301&gt;=26,INDEX($AQ:$AQ,$CG301+26),"")</f>
      </c>
      <c r="BS301">
        <f>IF($CH301&gt;=27,INDEX($AQ:$AQ,$CG301+27),"")</f>
      </c>
      <c r="BT301">
        <f>IF($CH301&gt;=28,INDEX($AQ:$AQ,$CG301+28),"")</f>
      </c>
      <c r="BU301">
        <f>IF($CH301&gt;=29,INDEX($AQ:$AQ,$CG301+29),"")</f>
      </c>
      <c r="BV301">
        <f>IF($CH301&gt;=30,INDEX($AQ:$AQ,$CG301+30),"")</f>
      </c>
      <c r="BW301">
        <f>IF($CH301&gt;=31,INDEX($AQ:$AQ,$CG301+31),"")</f>
      </c>
      <c r="BX301">
        <f>IF($CH301&gt;=32,INDEX($AQ:$AQ,$CG301+32),"")</f>
      </c>
      <c r="BY301">
        <f>IF($CH301&gt;=33,INDEX($AQ:$AQ,$CG301+33),"")</f>
      </c>
      <c r="BZ301">
        <f>IF($CH301&gt;=34,INDEX($AQ:$AQ,$CG301+34),"")</f>
      </c>
      <c r="CA301">
        <f>IF($CH301&gt;=35,INDEX($AQ:$AQ,$CG301+35),"")</f>
      </c>
      <c r="CB301">
        <f>IF($CH301&gt;=36,INDEX($AQ:$AQ,$CG301+36),"")</f>
      </c>
      <c r="CC301">
        <f>IF($CH301&gt;=37,INDEX($AQ:$AQ,$CG301+37),"")</f>
      </c>
      <c r="CD301">
        <f>IF($CH301&gt;=38,INDEX($AQ:$AQ,$CG301+38),"")</f>
      </c>
      <c r="CE301">
        <f>IF($CH301&gt;=39,INDEX($AQ:$AQ,$CG301+39),"")</f>
      </c>
      <c r="CF301">
        <f>IF($CH301&gt;=40,INDEX($AQ:$AQ,$CG301+40),"")</f>
      </c>
      <c r="CG301">
        <f>IFERROR(MATCH($AP301,$AQ$2:$AQ$134,0)+1,0)</f>
      </c>
      <c r="CH301">
        <f>IFERROR(INDEX($AR$2:$AR$134,MATCH($AP301,$AQ$2:$AQ$134,0)),0)</f>
      </c>
      <c r="CI301">
        <f>IFERROR(LEFT($L301,FIND(" - ",$L301)-1),$L301)</f>
      </c>
      <c r="CL301">
        <f>IF($DG301&gt;=1,INDEX($CJ:$CJ,$DF301+1),"")</f>
      </c>
      <c r="CM301">
        <f>IF($DG301&gt;=2,INDEX($CJ:$CJ,$DF301+2),"")</f>
      </c>
      <c r="CN301">
        <f>IF($DG301&gt;=3,INDEX($CJ:$CJ,$DF301+3),"")</f>
      </c>
      <c r="CO301">
        <f>IF($DG301&gt;=4,INDEX($CJ:$CJ,$DF301+4),"")</f>
      </c>
      <c r="CP301">
        <f>IF($DG301&gt;=5,INDEX($CJ:$CJ,$DF301+5),"")</f>
      </c>
      <c r="CQ301">
        <f>IF($DG301&gt;=6,INDEX($CJ:$CJ,$DF301+6),"")</f>
      </c>
      <c r="CR301">
        <f>IF($DG301&gt;=7,INDEX($CJ:$CJ,$DF301+7),"")</f>
      </c>
      <c r="CS301">
        <f>IF($DG301&gt;=8,INDEX($CJ:$CJ,$DF301+8),"")</f>
      </c>
      <c r="CT301">
        <f>IF($DG301&gt;=9,INDEX($CJ:$CJ,$DF301+9),"")</f>
      </c>
      <c r="CU301">
        <f>IF($DG301&gt;=10,INDEX($CJ:$CJ,$DF301+10),"")</f>
      </c>
      <c r="CV301">
        <f>IF($DG301&gt;=11,INDEX($CJ:$CJ,$DF301+11),"")</f>
      </c>
      <c r="CW301">
        <f>IF($DG301&gt;=12,INDEX($CJ:$CJ,$DF301+12),"")</f>
      </c>
      <c r="CX301">
        <f>IF($DG301&gt;=13,INDEX($CJ:$CJ,$DF301+13),"")</f>
      </c>
      <c r="CY301">
        <f>IF($DG301&gt;=14,INDEX($CJ:$CJ,$DF301+14),"")</f>
      </c>
      <c r="CZ301">
        <f>IF($DG301&gt;=15,INDEX($CJ:$CJ,$DF301+15),"")</f>
      </c>
      <c r="DA301">
        <f>IF($DG301&gt;=16,INDEX($CJ:$CJ,$DF301+16),"")</f>
      </c>
      <c r="DB301">
        <f>IF($DG301&gt;=17,INDEX($CJ:$CJ,$DF301+17),"")</f>
      </c>
      <c r="DC301">
        <f>IF($DG301&gt;=18,INDEX($CJ:$CJ,$DF301+18),"")</f>
      </c>
      <c r="DD301">
        <f>IF($DG301&gt;=19,INDEX($CJ:$CJ,$DF301+19),"")</f>
      </c>
      <c r="DE301">
        <f>IF($DG301&gt;=20,INDEX($CJ:$CJ,$DF301+20),"")</f>
      </c>
      <c r="DF301">
        <f>IFERROR(MATCH($CI301,$CJ$2:$CJ$263,0)+1,0)</f>
      </c>
      <c r="DG301">
        <f>IFERROR(INDEX($CK$2:$CK$263,MATCH($CI301,$CJ$2:$CJ$263,0)),0)</f>
      </c>
      <c r="DH301">
        <f>IFERROR(INDEX($AO:$AO,MATCH($N301,$AN:$AN,0))&amp;"","")</f>
      </c>
      <c r="DL301">
        <f>IF($GO301&gt;=1,INDEX($DI:$DI,$GN301+1),"")</f>
      </c>
      <c r="DM301">
        <f>IF($GO301&gt;=2,INDEX($DI:$DI,$GN301+2),"")</f>
      </c>
      <c r="DN301">
        <f>IF($GO301&gt;=3,INDEX($DI:$DI,$GN301+3),"")</f>
      </c>
      <c r="DO301">
        <f>IF($GO301&gt;=4,INDEX($DI:$DI,$GN301+4),"")</f>
      </c>
      <c r="DP301">
        <f>IF($GO301&gt;=5,INDEX($DI:$DI,$GN301+5),"")</f>
      </c>
      <c r="DQ301">
        <f>IF($GO301&gt;=6,INDEX($DI:$DI,$GN301+6),"")</f>
      </c>
      <c r="DR301">
        <f>IF($GO301&gt;=7,INDEX($DI:$DI,$GN301+7),"")</f>
      </c>
      <c r="DS301">
        <f>IF($GO301&gt;=8,INDEX($DI:$DI,$GN301+8),"")</f>
      </c>
      <c r="DT301">
        <f>IF($GO301&gt;=9,INDEX($DI:$DI,$GN301+9),"")</f>
      </c>
      <c r="DU301">
        <f>IF($GO301&gt;=10,INDEX($DI:$DI,$GN301+10),"")</f>
      </c>
      <c r="DV301">
        <f>IF($GO301&gt;=11,INDEX($DI:$DI,$GN301+11),"")</f>
      </c>
      <c r="DW301">
        <f>IF($GO301&gt;=12,INDEX($DI:$DI,$GN301+12),"")</f>
      </c>
      <c r="DX301">
        <f>IF($GO301&gt;=13,INDEX($DI:$DI,$GN301+13),"")</f>
      </c>
      <c r="DY301">
        <f>IF($GO301&gt;=14,INDEX($DI:$DI,$GN301+14),"")</f>
      </c>
      <c r="DZ301">
        <f>IF($GO301&gt;=15,INDEX($DI:$DI,$GN301+15),"")</f>
      </c>
      <c r="EA301">
        <f>IF($GO301&gt;=16,INDEX($DI:$DI,$GN301+16),"")</f>
      </c>
      <c r="EB301">
        <f>IF($GO301&gt;=17,INDEX($DI:$DI,$GN301+17),"")</f>
      </c>
      <c r="EC301">
        <f>IF($GO301&gt;=18,INDEX($DI:$DI,$GN301+18),"")</f>
      </c>
      <c r="ED301">
        <f>IF($GO301&gt;=19,INDEX($DI:$DI,$GN301+19),"")</f>
      </c>
      <c r="EE301">
        <f>IF($GO301&gt;=20,INDEX($DI:$DI,$GN301+20),"")</f>
      </c>
      <c r="EF301">
        <f>IF($GO301&gt;=21,INDEX($DI:$DI,$GN301+21),"")</f>
      </c>
      <c r="EG301">
        <f>IF($GO301&gt;=22,INDEX($DI:$DI,$GN301+22),"")</f>
      </c>
      <c r="EH301">
        <f>IF($GO301&gt;=23,INDEX($DI:$DI,$GN301+23),"")</f>
      </c>
      <c r="EI301">
        <f>IF($GO301&gt;=24,INDEX($DI:$DI,$GN301+24),"")</f>
      </c>
      <c r="EJ301">
        <f>IF($GO301&gt;=25,INDEX($DI:$DI,$GN301+25),"")</f>
      </c>
      <c r="EK301">
        <f>IF($GO301&gt;=26,INDEX($DI:$DI,$GN301+26),"")</f>
      </c>
      <c r="EL301">
        <f>IF($GO301&gt;=27,INDEX($DI:$DI,$GN301+27),"")</f>
      </c>
      <c r="EM301">
        <f>IF($GO301&gt;=28,INDEX($DI:$DI,$GN301+28),"")</f>
      </c>
      <c r="EN301">
        <f>IF($GO301&gt;=29,INDEX($DI:$DI,$GN301+29),"")</f>
      </c>
      <c r="EO301">
        <f>IF($GO301&gt;=30,INDEX($DI:$DI,$GN301+30),"")</f>
      </c>
      <c r="EP301">
        <f>IF($GO301&gt;=31,INDEX($DI:$DI,$GN301+31),"")</f>
      </c>
      <c r="EQ301">
        <f>IF($GO301&gt;=32,INDEX($DI:$DI,$GN301+32),"")</f>
      </c>
      <c r="ER301">
        <f>IF($GO301&gt;=33,INDEX($DI:$DI,$GN301+33),"")</f>
      </c>
      <c r="ES301">
        <f>IF($GO301&gt;=34,INDEX($DI:$DI,$GN301+34),"")</f>
      </c>
      <c r="ET301">
        <f>IF($GO301&gt;=35,INDEX($DI:$DI,$GN301+35),"")</f>
      </c>
      <c r="EU301">
        <f>IF($GO301&gt;=36,INDEX($DI:$DI,$GN301+36),"")</f>
      </c>
      <c r="EV301">
        <f>IF($GO301&gt;=37,INDEX($DI:$DI,$GN301+37),"")</f>
      </c>
      <c r="EW301">
        <f>IF($GO301&gt;=38,INDEX($DI:$DI,$GN301+38),"")</f>
      </c>
      <c r="EX301">
        <f>IF($GO301&gt;=39,INDEX($DI:$DI,$GN301+39),"")</f>
      </c>
      <c r="EY301">
        <f>IF($GO301&gt;=40,INDEX($DI:$DI,$GN301+40),"")</f>
      </c>
      <c r="EZ301">
        <f>IF($GO301&gt;=1,INDEX($DJ:$DJ,$GN301+1),"")</f>
      </c>
      <c r="FA301">
        <f>IF($GO301&gt;=2,INDEX($DJ:$DJ,$GN301+2),"")</f>
      </c>
      <c r="FB301">
        <f>IF($GO301&gt;=3,INDEX($DJ:$DJ,$GN301+3),"")</f>
      </c>
      <c r="FC301">
        <f>IF($GO301&gt;=4,INDEX($DJ:$DJ,$GN301+4),"")</f>
      </c>
      <c r="FD301">
        <f>IF($GO301&gt;=5,INDEX($DJ:$DJ,$GN301+5),"")</f>
      </c>
      <c r="FE301">
        <f>IF($GO301&gt;=6,INDEX($DJ:$DJ,$GN301+6),"")</f>
      </c>
      <c r="FF301">
        <f>IF($GO301&gt;=7,INDEX($DJ:$DJ,$GN301+7),"")</f>
      </c>
      <c r="FG301">
        <f>IF($GO301&gt;=8,INDEX($DJ:$DJ,$GN301+8),"")</f>
      </c>
      <c r="FH301">
        <f>IF($GO301&gt;=9,INDEX($DJ:$DJ,$GN301+9),"")</f>
      </c>
      <c r="FI301">
        <f>IF($GO301&gt;=10,INDEX($DJ:$DJ,$GN301+10),"")</f>
      </c>
      <c r="FJ301">
        <f>IF($GO301&gt;=11,INDEX($DJ:$DJ,$GN301+11),"")</f>
      </c>
      <c r="FK301">
        <f>IF($GO301&gt;=12,INDEX($DJ:$DJ,$GN301+12),"")</f>
      </c>
      <c r="FL301">
        <f>IF($GO301&gt;=13,INDEX($DJ:$DJ,$GN301+13),"")</f>
      </c>
      <c r="FM301">
        <f>IF($GO301&gt;=14,INDEX($DJ:$DJ,$GN301+14),"")</f>
      </c>
      <c r="FN301">
        <f>IF($GO301&gt;=15,INDEX($DJ:$DJ,$GN301+15),"")</f>
      </c>
      <c r="FO301">
        <f>IF($GO301&gt;=16,INDEX($DJ:$DJ,$GN301+16),"")</f>
      </c>
      <c r="FP301">
        <f>IF($GO301&gt;=17,INDEX($DJ:$DJ,$GN301+17),"")</f>
      </c>
      <c r="FQ301">
        <f>IF($GO301&gt;=18,INDEX($DJ:$DJ,$GN301+18),"")</f>
      </c>
      <c r="FR301">
        <f>IF($GO301&gt;=19,INDEX($DJ:$DJ,$GN301+19),"")</f>
      </c>
      <c r="FS301">
        <f>IF($GO301&gt;=20,INDEX($DJ:$DJ,$GN301+20),"")</f>
      </c>
      <c r="FT301">
        <f>IF($GO301&gt;=21,INDEX($DJ:$DJ,$GN301+21),"")</f>
      </c>
      <c r="FU301">
        <f>IF($GO301&gt;=22,INDEX($DJ:$DJ,$GN301+22),"")</f>
      </c>
      <c r="FV301">
        <f>IF($GO301&gt;=23,INDEX($DJ:$DJ,$GN301+23),"")</f>
      </c>
      <c r="FW301">
        <f>IF($GO301&gt;=24,INDEX($DJ:$DJ,$GN301+24),"")</f>
      </c>
      <c r="FX301">
        <f>IF($GO301&gt;=25,INDEX($DJ:$DJ,$GN301+25),"")</f>
      </c>
      <c r="FY301">
        <f>IF($GO301&gt;=26,INDEX($DJ:$DJ,$GN301+26),"")</f>
      </c>
      <c r="FZ301">
        <f>IF($GO301&gt;=27,INDEX($DJ:$DJ,$GN301+27),"")</f>
      </c>
      <c r="GA301">
        <f>IF($GO301&gt;=28,INDEX($DJ:$DJ,$GN301+28),"")</f>
      </c>
      <c r="GB301">
        <f>IF($GO301&gt;=29,INDEX($DJ:$DJ,$GN301+29),"")</f>
      </c>
      <c r="GC301">
        <f>IF($GO301&gt;=30,INDEX($DJ:$DJ,$GN301+30),"")</f>
      </c>
      <c r="GD301">
        <f>IF($GO301&gt;=31,INDEX($DJ:$DJ,$GN301+31),"")</f>
      </c>
      <c r="GE301">
        <f>IF($GO301&gt;=32,INDEX($DJ:$DJ,$GN301+32),"")</f>
      </c>
      <c r="GF301">
        <f>IF($GO301&gt;=33,INDEX($DJ:$DJ,$GN301+33),"")</f>
      </c>
      <c r="GG301">
        <f>IF($GO301&gt;=34,INDEX($DJ:$DJ,$GN301+34),"")</f>
      </c>
      <c r="GH301">
        <f>IF($GO301&gt;=35,INDEX($DJ:$DJ,$GN301+35),"")</f>
      </c>
      <c r="GI301">
        <f>IF($GO301&gt;=36,INDEX($DJ:$DJ,$GN301+36),"")</f>
      </c>
      <c r="GJ301">
        <f>IF($GO301&gt;=37,INDEX($DJ:$DJ,$GN301+37),"")</f>
      </c>
      <c r="GK301">
        <f>IF($GO301&gt;=38,INDEX($DJ:$DJ,$GN301+38),"")</f>
      </c>
      <c r="GL301">
        <f>IF($GO301&gt;=39,INDEX($DJ:$DJ,$GN301+39),"")</f>
      </c>
      <c r="GM301">
        <f>IF($GO301&gt;=40,INDEX($DJ:$DJ,$GN301+40),"")</f>
      </c>
      <c r="GN301">
        <f>IFERROR(MATCH($DH301,$DI$2:$DI$148,0)+1,0)</f>
      </c>
      <c r="GO301">
        <f>IFERROR(INDEX($DK$2:$DK$148,MATCH($DH301,$DI$2:$DI$148,0)),0)</f>
      </c>
      <c r="GP301">
        <f>IFERROR(MATCH($Y301,$DL$301:$EY$301,0),0)</f>
      </c>
      <c r="GQ301">
        <f>IF($GP301&gt;0,INDEX($EZ$301:$GM$301,$GP301),"")</f>
      </c>
      <c r="GR301" t="s">
        <v>73</v>
      </c>
      <c r="GT301">
        <f>IF($JC301&gt;=1,INDEX($GR:$GR,$JB301+1),"")</f>
      </c>
      <c r="GU301">
        <f>IF($JC301&gt;=2,INDEX($GR:$GR,$JB301+2),"")</f>
      </c>
      <c r="GV301">
        <f>IF($JC301&gt;=3,INDEX($GR:$GR,$JB301+3),"")</f>
      </c>
      <c r="GW301">
        <f>IF($JC301&gt;=4,INDEX($GR:$GR,$JB301+4),"")</f>
      </c>
      <c r="GX301">
        <f>IF($JC301&gt;=5,INDEX($GR:$GR,$JB301+5),"")</f>
      </c>
      <c r="GY301">
        <f>IF($JC301&gt;=6,INDEX($GR:$GR,$JB301+6),"")</f>
      </c>
      <c r="GZ301">
        <f>IF($JC301&gt;=7,INDEX($GR:$GR,$JB301+7),"")</f>
      </c>
      <c r="HA301">
        <f>IF($JC301&gt;=8,INDEX($GR:$GR,$JB301+8),"")</f>
      </c>
      <c r="HB301">
        <f>IF($JC301&gt;=9,INDEX($GR:$GR,$JB301+9),"")</f>
      </c>
      <c r="HC301">
        <f>IF($JC301&gt;=10,INDEX($GR:$GR,$JB301+10),"")</f>
      </c>
      <c r="HD301">
        <f>IF($JC301&gt;=11,INDEX($GR:$GR,$JB301+11),"")</f>
      </c>
      <c r="HE301">
        <f>IF($JC301&gt;=12,INDEX($GR:$GR,$JB301+12),"")</f>
      </c>
      <c r="HF301">
        <f>IF($JC301&gt;=13,INDEX($GR:$GR,$JB301+13),"")</f>
      </c>
      <c r="HG301">
        <f>IF($JC301&gt;=14,INDEX($GR:$GR,$JB301+14),"")</f>
      </c>
      <c r="HH301">
        <f>IF($JC301&gt;=15,INDEX($GR:$GR,$JB301+15),"")</f>
      </c>
      <c r="HI301">
        <f>IF($JC301&gt;=16,INDEX($GR:$GR,$JB301+16),"")</f>
      </c>
      <c r="HJ301">
        <f>IF($JC301&gt;=17,INDEX($GR:$GR,$JB301+17),"")</f>
      </c>
      <c r="HK301">
        <f>IF($JC301&gt;=18,INDEX($GR:$GR,$JB301+18),"")</f>
      </c>
      <c r="HL301">
        <f>IF($JC301&gt;=19,INDEX($GR:$GR,$JB301+19),"")</f>
      </c>
      <c r="HM301">
        <f>IF($JC301&gt;=20,INDEX($GR:$GR,$JB301+20),"")</f>
      </c>
      <c r="HN301">
        <f>IF($JC301&gt;=21,INDEX($GR:$GR,$JB301+21),"")</f>
      </c>
      <c r="HO301">
        <f>IF($JC301&gt;=22,INDEX($GR:$GR,$JB301+22),"")</f>
      </c>
      <c r="HP301">
        <f>IF($JC301&gt;=23,INDEX($GR:$GR,$JB301+23),"")</f>
      </c>
      <c r="HQ301">
        <f>IF($JC301&gt;=24,INDEX($GR:$GR,$JB301+24),"")</f>
      </c>
      <c r="HR301">
        <f>IF($JC301&gt;=25,INDEX($GR:$GR,$JB301+25),"")</f>
      </c>
      <c r="HS301">
        <f>IF($JC301&gt;=26,INDEX($GR:$GR,$JB301+26),"")</f>
      </c>
      <c r="HT301">
        <f>IF($JC301&gt;=27,INDEX($GR:$GR,$JB301+27),"")</f>
      </c>
      <c r="HU301">
        <f>IF($JC301&gt;=28,INDEX($GR:$GR,$JB301+28),"")</f>
      </c>
      <c r="HV301">
        <f>IF($JC301&gt;=29,INDEX($GR:$GR,$JB301+29),"")</f>
      </c>
      <c r="HW301">
        <f>IF($JC301&gt;=30,INDEX($GR:$GR,$JB301+30),"")</f>
      </c>
      <c r="HX301">
        <f>IF($JC301&gt;=31,INDEX($GR:$GR,$JB301+31),"")</f>
      </c>
      <c r="HY301">
        <f>IF($JC301&gt;=32,INDEX($GR:$GR,$JB301+32),"")</f>
      </c>
      <c r="HZ301">
        <f>IF($JC301&gt;=33,INDEX($GR:$GR,$JB301+33),"")</f>
      </c>
      <c r="IA301">
        <f>IF($JC301&gt;=34,INDEX($GR:$GR,$JB301+34),"")</f>
      </c>
      <c r="IB301">
        <f>IF($JC301&gt;=35,INDEX($GR:$GR,$JB301+35),"")</f>
      </c>
      <c r="IC301">
        <f>IF($JC301&gt;=36,INDEX($GR:$GR,$JB301+36),"")</f>
      </c>
      <c r="ID301">
        <f>IF($JC301&gt;=37,INDEX($GR:$GR,$JB301+37),"")</f>
      </c>
      <c r="IE301">
        <f>IF($JC301&gt;=38,INDEX($GR:$GR,$JB301+38),"")</f>
      </c>
      <c r="IF301">
        <f>IF($JC301&gt;=39,INDEX($GR:$GR,$JB301+39),"")</f>
      </c>
      <c r="IG301">
        <f>IF($JC301&gt;=40,INDEX($GR:$GR,$JB301+40),"")</f>
      </c>
      <c r="IH301">
        <f>IF($JC301&gt;=41,INDEX($GR:$GR,$JB301+41),"")</f>
      </c>
      <c r="II301">
        <f>IF($JC301&gt;=42,INDEX($GR:$GR,$JB301+42),"")</f>
      </c>
      <c r="IJ301">
        <f>IF($JC301&gt;=43,INDEX($GR:$GR,$JB301+43),"")</f>
      </c>
      <c r="IK301">
        <f>IF($JC301&gt;=44,INDEX($GR:$GR,$JB301+44),"")</f>
      </c>
      <c r="IL301">
        <f>IF($JC301&gt;=45,INDEX($GR:$GR,$JB301+45),"")</f>
      </c>
      <c r="IM301">
        <f>IF($JC301&gt;=46,INDEX($GR:$GR,$JB301+46),"")</f>
      </c>
      <c r="IN301">
        <f>IF($JC301&gt;=47,INDEX($GR:$GR,$JB301+47),"")</f>
      </c>
      <c r="IO301">
        <f>IF($JC301&gt;=48,INDEX($GR:$GR,$JB301+48),"")</f>
      </c>
      <c r="IP301">
        <f>IF($JC301&gt;=49,INDEX($GR:$GR,$JB301+49),"")</f>
      </c>
      <c r="IQ301">
        <f>IF($JC301&gt;=50,INDEX($GR:$GR,$JB301+50),"")</f>
      </c>
      <c r="IR301">
        <f>IF($JC301&gt;=51,INDEX($GR:$GR,$JB301+51),"")</f>
      </c>
      <c r="IS301">
        <f>IF($JC301&gt;=52,INDEX($GR:$GR,$JB301+52),"")</f>
      </c>
      <c r="IT301">
        <f>IF($JC301&gt;=53,INDEX($GR:$GR,$JB301+53),"")</f>
      </c>
      <c r="IU301">
        <f>IF($JC301&gt;=54,INDEX($GR:$GR,$JB301+54),"")</f>
      </c>
      <c r="IV301">
        <f>IF($JC301&gt;=55,INDEX($GR:$GR,$JB301+55),"")</f>
      </c>
      <c r="IW301">
        <f>IF($JC301&gt;=56,INDEX($GR:$GR,$JB301+56),"")</f>
      </c>
      <c r="IX301">
        <f>IF($JC301&gt;=57,INDEX($GR:$GR,$JB301+57),"")</f>
      </c>
      <c r="IY301">
        <f>IF($JC301&gt;=58,INDEX($GR:$GR,$JB301+58),"")</f>
      </c>
      <c r="IZ301">
        <f>IF($JC301&gt;=59,INDEX($GR:$GR,$JB301+59),"")</f>
      </c>
      <c r="JA301">
        <f>IF($JC301&gt;=60,INDEX($GR:$GR,$JB301+60),"")</f>
      </c>
      <c r="JB301">
        <f>IFERROR(MATCH($GQ301,$GR$2:$GR$324,0)+1,0)</f>
      </c>
      <c r="JC301">
        <f>IFERROR(INDEX($GS$2:$GS$324,MATCH($GQ301,$GR$2:$GR$324,0)),0)</f>
      </c>
      <c r="JD301" t="s">
        <v>40</v>
      </c>
      <c r="JE301" t="s">
        <v>40</v>
      </c>
    </row>
    <row r="302" spans="1:265" x14ac:dyDescent="0.25">
      <c r="Q302">
        <f>IF(OR($T302="",$P302=""),"",IFERROR($T302/$P302,0))</f>
      </c>
      <c r="R302">
        <f>IF($T302="","",
SUM($S302,$U302,$Z302,$V302,$X302)*
(1-IF($AA302="",0,VALUE($AA302)/100)))</f>
      </c>
      <c r="S302">
        <f>IF($T302="","",$T302)</f>
      </c>
      <c r="U302">
        <f>IF($T302="","",
IF($N302="","",
IF(ISNUMBER(SEARCH("exempt",LOWER($N302))),0,
$T302*(VALUE(SUBSTITUTE($N302,"%",""))/100))))</f>
      </c>
      <c r="AB302">
        <f>IFERROR(IF(FIND(" - ",$K302)&gt;0,MID($K302,FIND(" - ",$K302)+3,LEN($K302)),""),"")</f>
      </c>
      <c r="AK302" t="s">
        <v>882</v>
      </c>
      <c r="AP302">
        <f>IFERROR(LEFT($K302,FIND(" - ",$K302)-1),$K302)</f>
      </c>
      <c r="AS302">
        <f>IF($CH302&gt;=1,INDEX($AQ:$AQ,$CG302+1),"")</f>
      </c>
      <c r="AT302">
        <f>IF($CH302&gt;=2,INDEX($AQ:$AQ,$CG302+2),"")</f>
      </c>
      <c r="AU302">
        <f>IF($CH302&gt;=3,INDEX($AQ:$AQ,$CG302+3),"")</f>
      </c>
      <c r="AV302">
        <f>IF($CH302&gt;=4,INDEX($AQ:$AQ,$CG302+4),"")</f>
      </c>
      <c r="AW302">
        <f>IF($CH302&gt;=5,INDEX($AQ:$AQ,$CG302+5),"")</f>
      </c>
      <c r="AX302">
        <f>IF($CH302&gt;=6,INDEX($AQ:$AQ,$CG302+6),"")</f>
      </c>
      <c r="AY302">
        <f>IF($CH302&gt;=7,INDEX($AQ:$AQ,$CG302+7),"")</f>
      </c>
      <c r="AZ302">
        <f>IF($CH302&gt;=8,INDEX($AQ:$AQ,$CG302+8),"")</f>
      </c>
      <c r="BA302">
        <f>IF($CH302&gt;=9,INDEX($AQ:$AQ,$CG302+9),"")</f>
      </c>
      <c r="BB302">
        <f>IF($CH302&gt;=10,INDEX($AQ:$AQ,$CG302+10),"")</f>
      </c>
      <c r="BC302">
        <f>IF($CH302&gt;=11,INDEX($AQ:$AQ,$CG302+11),"")</f>
      </c>
      <c r="BD302">
        <f>IF($CH302&gt;=12,INDEX($AQ:$AQ,$CG302+12),"")</f>
      </c>
      <c r="BE302">
        <f>IF($CH302&gt;=13,INDEX($AQ:$AQ,$CG302+13),"")</f>
      </c>
      <c r="BF302">
        <f>IF($CH302&gt;=14,INDEX($AQ:$AQ,$CG302+14),"")</f>
      </c>
      <c r="BG302">
        <f>IF($CH302&gt;=15,INDEX($AQ:$AQ,$CG302+15),"")</f>
      </c>
      <c r="BH302">
        <f>IF($CH302&gt;=16,INDEX($AQ:$AQ,$CG302+16),"")</f>
      </c>
      <c r="BI302">
        <f>IF($CH302&gt;=17,INDEX($AQ:$AQ,$CG302+17),"")</f>
      </c>
      <c r="BJ302">
        <f>IF($CH302&gt;=18,INDEX($AQ:$AQ,$CG302+18),"")</f>
      </c>
      <c r="BK302">
        <f>IF($CH302&gt;=19,INDEX($AQ:$AQ,$CG302+19),"")</f>
      </c>
      <c r="BL302">
        <f>IF($CH302&gt;=20,INDEX($AQ:$AQ,$CG302+20),"")</f>
      </c>
      <c r="BM302">
        <f>IF($CH302&gt;=21,INDEX($AQ:$AQ,$CG302+21),"")</f>
      </c>
      <c r="BN302">
        <f>IF($CH302&gt;=22,INDEX($AQ:$AQ,$CG302+22),"")</f>
      </c>
      <c r="BO302">
        <f>IF($CH302&gt;=23,INDEX($AQ:$AQ,$CG302+23),"")</f>
      </c>
      <c r="BP302">
        <f>IF($CH302&gt;=24,INDEX($AQ:$AQ,$CG302+24),"")</f>
      </c>
      <c r="BQ302">
        <f>IF($CH302&gt;=25,INDEX($AQ:$AQ,$CG302+25),"")</f>
      </c>
      <c r="BR302">
        <f>IF($CH302&gt;=26,INDEX($AQ:$AQ,$CG302+26),"")</f>
      </c>
      <c r="BS302">
        <f>IF($CH302&gt;=27,INDEX($AQ:$AQ,$CG302+27),"")</f>
      </c>
      <c r="BT302">
        <f>IF($CH302&gt;=28,INDEX($AQ:$AQ,$CG302+28),"")</f>
      </c>
      <c r="BU302">
        <f>IF($CH302&gt;=29,INDEX($AQ:$AQ,$CG302+29),"")</f>
      </c>
      <c r="BV302">
        <f>IF($CH302&gt;=30,INDEX($AQ:$AQ,$CG302+30),"")</f>
      </c>
      <c r="BW302">
        <f>IF($CH302&gt;=31,INDEX($AQ:$AQ,$CG302+31),"")</f>
      </c>
      <c r="BX302">
        <f>IF($CH302&gt;=32,INDEX($AQ:$AQ,$CG302+32),"")</f>
      </c>
      <c r="BY302">
        <f>IF($CH302&gt;=33,INDEX($AQ:$AQ,$CG302+33),"")</f>
      </c>
      <c r="BZ302">
        <f>IF($CH302&gt;=34,INDEX($AQ:$AQ,$CG302+34),"")</f>
      </c>
      <c r="CA302">
        <f>IF($CH302&gt;=35,INDEX($AQ:$AQ,$CG302+35),"")</f>
      </c>
      <c r="CB302">
        <f>IF($CH302&gt;=36,INDEX($AQ:$AQ,$CG302+36),"")</f>
      </c>
      <c r="CC302">
        <f>IF($CH302&gt;=37,INDEX($AQ:$AQ,$CG302+37),"")</f>
      </c>
      <c r="CD302">
        <f>IF($CH302&gt;=38,INDEX($AQ:$AQ,$CG302+38),"")</f>
      </c>
      <c r="CE302">
        <f>IF($CH302&gt;=39,INDEX($AQ:$AQ,$CG302+39),"")</f>
      </c>
      <c r="CF302">
        <f>IF($CH302&gt;=40,INDEX($AQ:$AQ,$CG302+40),"")</f>
      </c>
      <c r="CG302">
        <f>IFERROR(MATCH($AP302,$AQ$2:$AQ$134,0)+1,0)</f>
      </c>
      <c r="CH302">
        <f>IFERROR(INDEX($AR$2:$AR$134,MATCH($AP302,$AQ$2:$AQ$134,0)),0)</f>
      </c>
      <c r="CI302">
        <f>IFERROR(LEFT($L302,FIND(" - ",$L302)-1),$L302)</f>
      </c>
      <c r="CL302">
        <f>IF($DG302&gt;=1,INDEX($CJ:$CJ,$DF302+1),"")</f>
      </c>
      <c r="CM302">
        <f>IF($DG302&gt;=2,INDEX($CJ:$CJ,$DF302+2),"")</f>
      </c>
      <c r="CN302">
        <f>IF($DG302&gt;=3,INDEX($CJ:$CJ,$DF302+3),"")</f>
      </c>
      <c r="CO302">
        <f>IF($DG302&gt;=4,INDEX($CJ:$CJ,$DF302+4),"")</f>
      </c>
      <c r="CP302">
        <f>IF($DG302&gt;=5,INDEX($CJ:$CJ,$DF302+5),"")</f>
      </c>
      <c r="CQ302">
        <f>IF($DG302&gt;=6,INDEX($CJ:$CJ,$DF302+6),"")</f>
      </c>
      <c r="CR302">
        <f>IF($DG302&gt;=7,INDEX($CJ:$CJ,$DF302+7),"")</f>
      </c>
      <c r="CS302">
        <f>IF($DG302&gt;=8,INDEX($CJ:$CJ,$DF302+8),"")</f>
      </c>
      <c r="CT302">
        <f>IF($DG302&gt;=9,INDEX($CJ:$CJ,$DF302+9),"")</f>
      </c>
      <c r="CU302">
        <f>IF($DG302&gt;=10,INDEX($CJ:$CJ,$DF302+10),"")</f>
      </c>
      <c r="CV302">
        <f>IF($DG302&gt;=11,INDEX($CJ:$CJ,$DF302+11),"")</f>
      </c>
      <c r="CW302">
        <f>IF($DG302&gt;=12,INDEX($CJ:$CJ,$DF302+12),"")</f>
      </c>
      <c r="CX302">
        <f>IF($DG302&gt;=13,INDEX($CJ:$CJ,$DF302+13),"")</f>
      </c>
      <c r="CY302">
        <f>IF($DG302&gt;=14,INDEX($CJ:$CJ,$DF302+14),"")</f>
      </c>
      <c r="CZ302">
        <f>IF($DG302&gt;=15,INDEX($CJ:$CJ,$DF302+15),"")</f>
      </c>
      <c r="DA302">
        <f>IF($DG302&gt;=16,INDEX($CJ:$CJ,$DF302+16),"")</f>
      </c>
      <c r="DB302">
        <f>IF($DG302&gt;=17,INDEX($CJ:$CJ,$DF302+17),"")</f>
      </c>
      <c r="DC302">
        <f>IF($DG302&gt;=18,INDEX($CJ:$CJ,$DF302+18),"")</f>
      </c>
      <c r="DD302">
        <f>IF($DG302&gt;=19,INDEX($CJ:$CJ,$DF302+19),"")</f>
      </c>
      <c r="DE302">
        <f>IF($DG302&gt;=20,INDEX($CJ:$CJ,$DF302+20),"")</f>
      </c>
      <c r="DF302">
        <f>IFERROR(MATCH($CI302,$CJ$2:$CJ$263,0)+1,0)</f>
      </c>
      <c r="DG302">
        <f>IFERROR(INDEX($CK$2:$CK$263,MATCH($CI302,$CJ$2:$CJ$263,0)),0)</f>
      </c>
      <c r="DH302">
        <f>IFERROR(INDEX($AO:$AO,MATCH($N302,$AN:$AN,0))&amp;"","")</f>
      </c>
      <c r="DL302">
        <f>IF($GO302&gt;=1,INDEX($DI:$DI,$GN302+1),"")</f>
      </c>
      <c r="DM302">
        <f>IF($GO302&gt;=2,INDEX($DI:$DI,$GN302+2),"")</f>
      </c>
      <c r="DN302">
        <f>IF($GO302&gt;=3,INDEX($DI:$DI,$GN302+3),"")</f>
      </c>
      <c r="DO302">
        <f>IF($GO302&gt;=4,INDEX($DI:$DI,$GN302+4),"")</f>
      </c>
      <c r="DP302">
        <f>IF($GO302&gt;=5,INDEX($DI:$DI,$GN302+5),"")</f>
      </c>
      <c r="DQ302">
        <f>IF($GO302&gt;=6,INDEX($DI:$DI,$GN302+6),"")</f>
      </c>
      <c r="DR302">
        <f>IF($GO302&gt;=7,INDEX($DI:$DI,$GN302+7),"")</f>
      </c>
      <c r="DS302">
        <f>IF($GO302&gt;=8,INDEX($DI:$DI,$GN302+8),"")</f>
      </c>
      <c r="DT302">
        <f>IF($GO302&gt;=9,INDEX($DI:$DI,$GN302+9),"")</f>
      </c>
      <c r="DU302">
        <f>IF($GO302&gt;=10,INDEX($DI:$DI,$GN302+10),"")</f>
      </c>
      <c r="DV302">
        <f>IF($GO302&gt;=11,INDEX($DI:$DI,$GN302+11),"")</f>
      </c>
      <c r="DW302">
        <f>IF($GO302&gt;=12,INDEX($DI:$DI,$GN302+12),"")</f>
      </c>
      <c r="DX302">
        <f>IF($GO302&gt;=13,INDEX($DI:$DI,$GN302+13),"")</f>
      </c>
      <c r="DY302">
        <f>IF($GO302&gt;=14,INDEX($DI:$DI,$GN302+14),"")</f>
      </c>
      <c r="DZ302">
        <f>IF($GO302&gt;=15,INDEX($DI:$DI,$GN302+15),"")</f>
      </c>
      <c r="EA302">
        <f>IF($GO302&gt;=16,INDEX($DI:$DI,$GN302+16),"")</f>
      </c>
      <c r="EB302">
        <f>IF($GO302&gt;=17,INDEX($DI:$DI,$GN302+17),"")</f>
      </c>
      <c r="EC302">
        <f>IF($GO302&gt;=18,INDEX($DI:$DI,$GN302+18),"")</f>
      </c>
      <c r="ED302">
        <f>IF($GO302&gt;=19,INDEX($DI:$DI,$GN302+19),"")</f>
      </c>
      <c r="EE302">
        <f>IF($GO302&gt;=20,INDEX($DI:$DI,$GN302+20),"")</f>
      </c>
      <c r="EF302">
        <f>IF($GO302&gt;=21,INDEX($DI:$DI,$GN302+21),"")</f>
      </c>
      <c r="EG302">
        <f>IF($GO302&gt;=22,INDEX($DI:$DI,$GN302+22),"")</f>
      </c>
      <c r="EH302">
        <f>IF($GO302&gt;=23,INDEX($DI:$DI,$GN302+23),"")</f>
      </c>
      <c r="EI302">
        <f>IF($GO302&gt;=24,INDEX($DI:$DI,$GN302+24),"")</f>
      </c>
      <c r="EJ302">
        <f>IF($GO302&gt;=25,INDEX($DI:$DI,$GN302+25),"")</f>
      </c>
      <c r="EK302">
        <f>IF($GO302&gt;=26,INDEX($DI:$DI,$GN302+26),"")</f>
      </c>
      <c r="EL302">
        <f>IF($GO302&gt;=27,INDEX($DI:$DI,$GN302+27),"")</f>
      </c>
      <c r="EM302">
        <f>IF($GO302&gt;=28,INDEX($DI:$DI,$GN302+28),"")</f>
      </c>
      <c r="EN302">
        <f>IF($GO302&gt;=29,INDEX($DI:$DI,$GN302+29),"")</f>
      </c>
      <c r="EO302">
        <f>IF($GO302&gt;=30,INDEX($DI:$DI,$GN302+30),"")</f>
      </c>
      <c r="EP302">
        <f>IF($GO302&gt;=31,INDEX($DI:$DI,$GN302+31),"")</f>
      </c>
      <c r="EQ302">
        <f>IF($GO302&gt;=32,INDEX($DI:$DI,$GN302+32),"")</f>
      </c>
      <c r="ER302">
        <f>IF($GO302&gt;=33,INDEX($DI:$DI,$GN302+33),"")</f>
      </c>
      <c r="ES302">
        <f>IF($GO302&gt;=34,INDEX($DI:$DI,$GN302+34),"")</f>
      </c>
      <c r="ET302">
        <f>IF($GO302&gt;=35,INDEX($DI:$DI,$GN302+35),"")</f>
      </c>
      <c r="EU302">
        <f>IF($GO302&gt;=36,INDEX($DI:$DI,$GN302+36),"")</f>
      </c>
      <c r="EV302">
        <f>IF($GO302&gt;=37,INDEX($DI:$DI,$GN302+37),"")</f>
      </c>
      <c r="EW302">
        <f>IF($GO302&gt;=38,INDEX($DI:$DI,$GN302+38),"")</f>
      </c>
      <c r="EX302">
        <f>IF($GO302&gt;=39,INDEX($DI:$DI,$GN302+39),"")</f>
      </c>
      <c r="EY302">
        <f>IF($GO302&gt;=40,INDEX($DI:$DI,$GN302+40),"")</f>
      </c>
      <c r="EZ302">
        <f>IF($GO302&gt;=1,INDEX($DJ:$DJ,$GN302+1),"")</f>
      </c>
      <c r="FA302">
        <f>IF($GO302&gt;=2,INDEX($DJ:$DJ,$GN302+2),"")</f>
      </c>
      <c r="FB302">
        <f>IF($GO302&gt;=3,INDEX($DJ:$DJ,$GN302+3),"")</f>
      </c>
      <c r="FC302">
        <f>IF($GO302&gt;=4,INDEX($DJ:$DJ,$GN302+4),"")</f>
      </c>
      <c r="FD302">
        <f>IF($GO302&gt;=5,INDEX($DJ:$DJ,$GN302+5),"")</f>
      </c>
      <c r="FE302">
        <f>IF($GO302&gt;=6,INDEX($DJ:$DJ,$GN302+6),"")</f>
      </c>
      <c r="FF302">
        <f>IF($GO302&gt;=7,INDEX($DJ:$DJ,$GN302+7),"")</f>
      </c>
      <c r="FG302">
        <f>IF($GO302&gt;=8,INDEX($DJ:$DJ,$GN302+8),"")</f>
      </c>
      <c r="FH302">
        <f>IF($GO302&gt;=9,INDEX($DJ:$DJ,$GN302+9),"")</f>
      </c>
      <c r="FI302">
        <f>IF($GO302&gt;=10,INDEX($DJ:$DJ,$GN302+10),"")</f>
      </c>
      <c r="FJ302">
        <f>IF($GO302&gt;=11,INDEX($DJ:$DJ,$GN302+11),"")</f>
      </c>
      <c r="FK302">
        <f>IF($GO302&gt;=12,INDEX($DJ:$DJ,$GN302+12),"")</f>
      </c>
      <c r="FL302">
        <f>IF($GO302&gt;=13,INDEX($DJ:$DJ,$GN302+13),"")</f>
      </c>
      <c r="FM302">
        <f>IF($GO302&gt;=14,INDEX($DJ:$DJ,$GN302+14),"")</f>
      </c>
      <c r="FN302">
        <f>IF($GO302&gt;=15,INDEX($DJ:$DJ,$GN302+15),"")</f>
      </c>
      <c r="FO302">
        <f>IF($GO302&gt;=16,INDEX($DJ:$DJ,$GN302+16),"")</f>
      </c>
      <c r="FP302">
        <f>IF($GO302&gt;=17,INDEX($DJ:$DJ,$GN302+17),"")</f>
      </c>
      <c r="FQ302">
        <f>IF($GO302&gt;=18,INDEX($DJ:$DJ,$GN302+18),"")</f>
      </c>
      <c r="FR302">
        <f>IF($GO302&gt;=19,INDEX($DJ:$DJ,$GN302+19),"")</f>
      </c>
      <c r="FS302">
        <f>IF($GO302&gt;=20,INDEX($DJ:$DJ,$GN302+20),"")</f>
      </c>
      <c r="FT302">
        <f>IF($GO302&gt;=21,INDEX($DJ:$DJ,$GN302+21),"")</f>
      </c>
      <c r="FU302">
        <f>IF($GO302&gt;=22,INDEX($DJ:$DJ,$GN302+22),"")</f>
      </c>
      <c r="FV302">
        <f>IF($GO302&gt;=23,INDEX($DJ:$DJ,$GN302+23),"")</f>
      </c>
      <c r="FW302">
        <f>IF($GO302&gt;=24,INDEX($DJ:$DJ,$GN302+24),"")</f>
      </c>
      <c r="FX302">
        <f>IF($GO302&gt;=25,INDEX($DJ:$DJ,$GN302+25),"")</f>
      </c>
      <c r="FY302">
        <f>IF($GO302&gt;=26,INDEX($DJ:$DJ,$GN302+26),"")</f>
      </c>
      <c r="FZ302">
        <f>IF($GO302&gt;=27,INDEX($DJ:$DJ,$GN302+27),"")</f>
      </c>
      <c r="GA302">
        <f>IF($GO302&gt;=28,INDEX($DJ:$DJ,$GN302+28),"")</f>
      </c>
      <c r="GB302">
        <f>IF($GO302&gt;=29,INDEX($DJ:$DJ,$GN302+29),"")</f>
      </c>
      <c r="GC302">
        <f>IF($GO302&gt;=30,INDEX($DJ:$DJ,$GN302+30),"")</f>
      </c>
      <c r="GD302">
        <f>IF($GO302&gt;=31,INDEX($DJ:$DJ,$GN302+31),"")</f>
      </c>
      <c r="GE302">
        <f>IF($GO302&gt;=32,INDEX($DJ:$DJ,$GN302+32),"")</f>
      </c>
      <c r="GF302">
        <f>IF($GO302&gt;=33,INDEX($DJ:$DJ,$GN302+33),"")</f>
      </c>
      <c r="GG302">
        <f>IF($GO302&gt;=34,INDEX($DJ:$DJ,$GN302+34),"")</f>
      </c>
      <c r="GH302">
        <f>IF($GO302&gt;=35,INDEX($DJ:$DJ,$GN302+35),"")</f>
      </c>
      <c r="GI302">
        <f>IF($GO302&gt;=36,INDEX($DJ:$DJ,$GN302+36),"")</f>
      </c>
      <c r="GJ302">
        <f>IF($GO302&gt;=37,INDEX($DJ:$DJ,$GN302+37),"")</f>
      </c>
      <c r="GK302">
        <f>IF($GO302&gt;=38,INDEX($DJ:$DJ,$GN302+38),"")</f>
      </c>
      <c r="GL302">
        <f>IF($GO302&gt;=39,INDEX($DJ:$DJ,$GN302+39),"")</f>
      </c>
      <c r="GM302">
        <f>IF($GO302&gt;=40,INDEX($DJ:$DJ,$GN302+40),"")</f>
      </c>
      <c r="GN302">
        <f>IFERROR(MATCH($DH302,$DI$2:$DI$148,0)+1,0)</f>
      </c>
      <c r="GO302">
        <f>IFERROR(INDEX($DK$2:$DK$148,MATCH($DH302,$DI$2:$DI$148,0)),0)</f>
      </c>
      <c r="GP302">
        <f>IFERROR(MATCH($Y302,$DL$302:$EY$302,0),0)</f>
      </c>
      <c r="GQ302">
        <f>IF($GP302&gt;0,INDEX($EZ$302:$GM$302,$GP302),"")</f>
      </c>
      <c r="GR302" t="s">
        <v>584</v>
      </c>
      <c r="GS302">
        <v>1</v>
      </c>
      <c r="GT302">
        <f>IF($JC302&gt;=1,INDEX($GR:$GR,$JB302+1),"")</f>
      </c>
      <c r="GU302">
        <f>IF($JC302&gt;=2,INDEX($GR:$GR,$JB302+2),"")</f>
      </c>
      <c r="GV302">
        <f>IF($JC302&gt;=3,INDEX($GR:$GR,$JB302+3),"")</f>
      </c>
      <c r="GW302">
        <f>IF($JC302&gt;=4,INDEX($GR:$GR,$JB302+4),"")</f>
      </c>
      <c r="GX302">
        <f>IF($JC302&gt;=5,INDEX($GR:$GR,$JB302+5),"")</f>
      </c>
      <c r="GY302">
        <f>IF($JC302&gt;=6,INDEX($GR:$GR,$JB302+6),"")</f>
      </c>
      <c r="GZ302">
        <f>IF($JC302&gt;=7,INDEX($GR:$GR,$JB302+7),"")</f>
      </c>
      <c r="HA302">
        <f>IF($JC302&gt;=8,INDEX($GR:$GR,$JB302+8),"")</f>
      </c>
      <c r="HB302">
        <f>IF($JC302&gt;=9,INDEX($GR:$GR,$JB302+9),"")</f>
      </c>
      <c r="HC302">
        <f>IF($JC302&gt;=10,INDEX($GR:$GR,$JB302+10),"")</f>
      </c>
      <c r="HD302">
        <f>IF($JC302&gt;=11,INDEX($GR:$GR,$JB302+11),"")</f>
      </c>
      <c r="HE302">
        <f>IF($JC302&gt;=12,INDEX($GR:$GR,$JB302+12),"")</f>
      </c>
      <c r="HF302">
        <f>IF($JC302&gt;=13,INDEX($GR:$GR,$JB302+13),"")</f>
      </c>
      <c r="HG302">
        <f>IF($JC302&gt;=14,INDEX($GR:$GR,$JB302+14),"")</f>
      </c>
      <c r="HH302">
        <f>IF($JC302&gt;=15,INDEX($GR:$GR,$JB302+15),"")</f>
      </c>
      <c r="HI302">
        <f>IF($JC302&gt;=16,INDEX($GR:$GR,$JB302+16),"")</f>
      </c>
      <c r="HJ302">
        <f>IF($JC302&gt;=17,INDEX($GR:$GR,$JB302+17),"")</f>
      </c>
      <c r="HK302">
        <f>IF($JC302&gt;=18,INDEX($GR:$GR,$JB302+18),"")</f>
      </c>
      <c r="HL302">
        <f>IF($JC302&gt;=19,INDEX($GR:$GR,$JB302+19),"")</f>
      </c>
      <c r="HM302">
        <f>IF($JC302&gt;=20,INDEX($GR:$GR,$JB302+20),"")</f>
      </c>
      <c r="HN302">
        <f>IF($JC302&gt;=21,INDEX($GR:$GR,$JB302+21),"")</f>
      </c>
      <c r="HO302">
        <f>IF($JC302&gt;=22,INDEX($GR:$GR,$JB302+22),"")</f>
      </c>
      <c r="HP302">
        <f>IF($JC302&gt;=23,INDEX($GR:$GR,$JB302+23),"")</f>
      </c>
      <c r="HQ302">
        <f>IF($JC302&gt;=24,INDEX($GR:$GR,$JB302+24),"")</f>
      </c>
      <c r="HR302">
        <f>IF($JC302&gt;=25,INDEX($GR:$GR,$JB302+25),"")</f>
      </c>
      <c r="HS302">
        <f>IF($JC302&gt;=26,INDEX($GR:$GR,$JB302+26),"")</f>
      </c>
      <c r="HT302">
        <f>IF($JC302&gt;=27,INDEX($GR:$GR,$JB302+27),"")</f>
      </c>
      <c r="HU302">
        <f>IF($JC302&gt;=28,INDEX($GR:$GR,$JB302+28),"")</f>
      </c>
      <c r="HV302">
        <f>IF($JC302&gt;=29,INDEX($GR:$GR,$JB302+29),"")</f>
      </c>
      <c r="HW302">
        <f>IF($JC302&gt;=30,INDEX($GR:$GR,$JB302+30),"")</f>
      </c>
      <c r="HX302">
        <f>IF($JC302&gt;=31,INDEX($GR:$GR,$JB302+31),"")</f>
      </c>
      <c r="HY302">
        <f>IF($JC302&gt;=32,INDEX($GR:$GR,$JB302+32),"")</f>
      </c>
      <c r="HZ302">
        <f>IF($JC302&gt;=33,INDEX($GR:$GR,$JB302+33),"")</f>
      </c>
      <c r="IA302">
        <f>IF($JC302&gt;=34,INDEX($GR:$GR,$JB302+34),"")</f>
      </c>
      <c r="IB302">
        <f>IF($JC302&gt;=35,INDEX($GR:$GR,$JB302+35),"")</f>
      </c>
      <c r="IC302">
        <f>IF($JC302&gt;=36,INDEX($GR:$GR,$JB302+36),"")</f>
      </c>
      <c r="ID302">
        <f>IF($JC302&gt;=37,INDEX($GR:$GR,$JB302+37),"")</f>
      </c>
      <c r="IE302">
        <f>IF($JC302&gt;=38,INDEX($GR:$GR,$JB302+38),"")</f>
      </c>
      <c r="IF302">
        <f>IF($JC302&gt;=39,INDEX($GR:$GR,$JB302+39),"")</f>
      </c>
      <c r="IG302">
        <f>IF($JC302&gt;=40,INDEX($GR:$GR,$JB302+40),"")</f>
      </c>
      <c r="IH302">
        <f>IF($JC302&gt;=41,INDEX($GR:$GR,$JB302+41),"")</f>
      </c>
      <c r="II302">
        <f>IF($JC302&gt;=42,INDEX($GR:$GR,$JB302+42),"")</f>
      </c>
      <c r="IJ302">
        <f>IF($JC302&gt;=43,INDEX($GR:$GR,$JB302+43),"")</f>
      </c>
      <c r="IK302">
        <f>IF($JC302&gt;=44,INDEX($GR:$GR,$JB302+44),"")</f>
      </c>
      <c r="IL302">
        <f>IF($JC302&gt;=45,INDEX($GR:$GR,$JB302+45),"")</f>
      </c>
      <c r="IM302">
        <f>IF($JC302&gt;=46,INDEX($GR:$GR,$JB302+46),"")</f>
      </c>
      <c r="IN302">
        <f>IF($JC302&gt;=47,INDEX($GR:$GR,$JB302+47),"")</f>
      </c>
      <c r="IO302">
        <f>IF($JC302&gt;=48,INDEX($GR:$GR,$JB302+48),"")</f>
      </c>
      <c r="IP302">
        <f>IF($JC302&gt;=49,INDEX($GR:$GR,$JB302+49),"")</f>
      </c>
      <c r="IQ302">
        <f>IF($JC302&gt;=50,INDEX($GR:$GR,$JB302+50),"")</f>
      </c>
      <c r="IR302">
        <f>IF($JC302&gt;=51,INDEX($GR:$GR,$JB302+51),"")</f>
      </c>
      <c r="IS302">
        <f>IF($JC302&gt;=52,INDEX($GR:$GR,$JB302+52),"")</f>
      </c>
      <c r="IT302">
        <f>IF($JC302&gt;=53,INDEX($GR:$GR,$JB302+53),"")</f>
      </c>
      <c r="IU302">
        <f>IF($JC302&gt;=54,INDEX($GR:$GR,$JB302+54),"")</f>
      </c>
      <c r="IV302">
        <f>IF($JC302&gt;=55,INDEX($GR:$GR,$JB302+55),"")</f>
      </c>
      <c r="IW302">
        <f>IF($JC302&gt;=56,INDEX($GR:$GR,$JB302+56),"")</f>
      </c>
      <c r="IX302">
        <f>IF($JC302&gt;=57,INDEX($GR:$GR,$JB302+57),"")</f>
      </c>
      <c r="IY302">
        <f>IF($JC302&gt;=58,INDEX($GR:$GR,$JB302+58),"")</f>
      </c>
      <c r="IZ302">
        <f>IF($JC302&gt;=59,INDEX($GR:$GR,$JB302+59),"")</f>
      </c>
      <c r="JA302">
        <f>IF($JC302&gt;=60,INDEX($GR:$GR,$JB302+60),"")</f>
      </c>
      <c r="JB302">
        <f>IFERROR(MATCH($GQ302,$GR$2:$GR$324,0)+1,0)</f>
      </c>
      <c r="JC302">
        <f>IFERROR(INDEX($GS$2:$GS$324,MATCH($GQ302,$GR$2:$GR$324,0)),0)</f>
      </c>
      <c r="JD302" t="s">
        <v>40</v>
      </c>
      <c r="JE302" t="s">
        <v>40</v>
      </c>
    </row>
    <row r="303" spans="1:265" x14ac:dyDescent="0.25">
      <c r="Q303">
        <f>IF(OR($T303="",$P303=""),"",IFERROR($T303/$P303,0))</f>
      </c>
      <c r="R303">
        <f>IF($T303="","",
SUM($S303,$U303,$Z303,$V303,$X303)*
(1-IF($AA303="",0,VALUE($AA303)/100)))</f>
      </c>
      <c r="S303">
        <f>IF($T303="","",$T303)</f>
      </c>
      <c r="U303">
        <f>IF($T303="","",
IF($N303="","",
IF(ISNUMBER(SEARCH("exempt",LOWER($N303))),0,
$T303*(VALUE(SUBSTITUTE($N303,"%",""))/100))))</f>
      </c>
      <c r="AB303">
        <f>IFERROR(IF(FIND(" - ",$K303)&gt;0,MID($K303,FIND(" - ",$K303)+3,LEN($K303)),""),"")</f>
      </c>
      <c r="AK303" t="s">
        <v>883</v>
      </c>
      <c r="AP303">
        <f>IFERROR(LEFT($K303,FIND(" - ",$K303)-1),$K303)</f>
      </c>
      <c r="AS303">
        <f>IF($CH303&gt;=1,INDEX($AQ:$AQ,$CG303+1),"")</f>
      </c>
      <c r="AT303">
        <f>IF($CH303&gt;=2,INDEX($AQ:$AQ,$CG303+2),"")</f>
      </c>
      <c r="AU303">
        <f>IF($CH303&gt;=3,INDEX($AQ:$AQ,$CG303+3),"")</f>
      </c>
      <c r="AV303">
        <f>IF($CH303&gt;=4,INDEX($AQ:$AQ,$CG303+4),"")</f>
      </c>
      <c r="AW303">
        <f>IF($CH303&gt;=5,INDEX($AQ:$AQ,$CG303+5),"")</f>
      </c>
      <c r="AX303">
        <f>IF($CH303&gt;=6,INDEX($AQ:$AQ,$CG303+6),"")</f>
      </c>
      <c r="AY303">
        <f>IF($CH303&gt;=7,INDEX($AQ:$AQ,$CG303+7),"")</f>
      </c>
      <c r="AZ303">
        <f>IF($CH303&gt;=8,INDEX($AQ:$AQ,$CG303+8),"")</f>
      </c>
      <c r="BA303">
        <f>IF($CH303&gt;=9,INDEX($AQ:$AQ,$CG303+9),"")</f>
      </c>
      <c r="BB303">
        <f>IF($CH303&gt;=10,INDEX($AQ:$AQ,$CG303+10),"")</f>
      </c>
      <c r="BC303">
        <f>IF($CH303&gt;=11,INDEX($AQ:$AQ,$CG303+11),"")</f>
      </c>
      <c r="BD303">
        <f>IF($CH303&gt;=12,INDEX($AQ:$AQ,$CG303+12),"")</f>
      </c>
      <c r="BE303">
        <f>IF($CH303&gt;=13,INDEX($AQ:$AQ,$CG303+13),"")</f>
      </c>
      <c r="BF303">
        <f>IF($CH303&gt;=14,INDEX($AQ:$AQ,$CG303+14),"")</f>
      </c>
      <c r="BG303">
        <f>IF($CH303&gt;=15,INDEX($AQ:$AQ,$CG303+15),"")</f>
      </c>
      <c r="BH303">
        <f>IF($CH303&gt;=16,INDEX($AQ:$AQ,$CG303+16),"")</f>
      </c>
      <c r="BI303">
        <f>IF($CH303&gt;=17,INDEX($AQ:$AQ,$CG303+17),"")</f>
      </c>
      <c r="BJ303">
        <f>IF($CH303&gt;=18,INDEX($AQ:$AQ,$CG303+18),"")</f>
      </c>
      <c r="BK303">
        <f>IF($CH303&gt;=19,INDEX($AQ:$AQ,$CG303+19),"")</f>
      </c>
      <c r="BL303">
        <f>IF($CH303&gt;=20,INDEX($AQ:$AQ,$CG303+20),"")</f>
      </c>
      <c r="BM303">
        <f>IF($CH303&gt;=21,INDEX($AQ:$AQ,$CG303+21),"")</f>
      </c>
      <c r="BN303">
        <f>IF($CH303&gt;=22,INDEX($AQ:$AQ,$CG303+22),"")</f>
      </c>
      <c r="BO303">
        <f>IF($CH303&gt;=23,INDEX($AQ:$AQ,$CG303+23),"")</f>
      </c>
      <c r="BP303">
        <f>IF($CH303&gt;=24,INDEX($AQ:$AQ,$CG303+24),"")</f>
      </c>
      <c r="BQ303">
        <f>IF($CH303&gt;=25,INDEX($AQ:$AQ,$CG303+25),"")</f>
      </c>
      <c r="BR303">
        <f>IF($CH303&gt;=26,INDEX($AQ:$AQ,$CG303+26),"")</f>
      </c>
      <c r="BS303">
        <f>IF($CH303&gt;=27,INDEX($AQ:$AQ,$CG303+27),"")</f>
      </c>
      <c r="BT303">
        <f>IF($CH303&gt;=28,INDEX($AQ:$AQ,$CG303+28),"")</f>
      </c>
      <c r="BU303">
        <f>IF($CH303&gt;=29,INDEX($AQ:$AQ,$CG303+29),"")</f>
      </c>
      <c r="BV303">
        <f>IF($CH303&gt;=30,INDEX($AQ:$AQ,$CG303+30),"")</f>
      </c>
      <c r="BW303">
        <f>IF($CH303&gt;=31,INDEX($AQ:$AQ,$CG303+31),"")</f>
      </c>
      <c r="BX303">
        <f>IF($CH303&gt;=32,INDEX($AQ:$AQ,$CG303+32),"")</f>
      </c>
      <c r="BY303">
        <f>IF($CH303&gt;=33,INDEX($AQ:$AQ,$CG303+33),"")</f>
      </c>
      <c r="BZ303">
        <f>IF($CH303&gt;=34,INDEX($AQ:$AQ,$CG303+34),"")</f>
      </c>
      <c r="CA303">
        <f>IF($CH303&gt;=35,INDEX($AQ:$AQ,$CG303+35),"")</f>
      </c>
      <c r="CB303">
        <f>IF($CH303&gt;=36,INDEX($AQ:$AQ,$CG303+36),"")</f>
      </c>
      <c r="CC303">
        <f>IF($CH303&gt;=37,INDEX($AQ:$AQ,$CG303+37),"")</f>
      </c>
      <c r="CD303">
        <f>IF($CH303&gt;=38,INDEX($AQ:$AQ,$CG303+38),"")</f>
      </c>
      <c r="CE303">
        <f>IF($CH303&gt;=39,INDEX($AQ:$AQ,$CG303+39),"")</f>
      </c>
      <c r="CF303">
        <f>IF($CH303&gt;=40,INDEX($AQ:$AQ,$CG303+40),"")</f>
      </c>
      <c r="CG303">
        <f>IFERROR(MATCH($AP303,$AQ$2:$AQ$134,0)+1,0)</f>
      </c>
      <c r="CH303">
        <f>IFERROR(INDEX($AR$2:$AR$134,MATCH($AP303,$AQ$2:$AQ$134,0)),0)</f>
      </c>
      <c r="CI303">
        <f>IFERROR(LEFT($L303,FIND(" - ",$L303)-1),$L303)</f>
      </c>
      <c r="CL303">
        <f>IF($DG303&gt;=1,INDEX($CJ:$CJ,$DF303+1),"")</f>
      </c>
      <c r="CM303">
        <f>IF($DG303&gt;=2,INDEX($CJ:$CJ,$DF303+2),"")</f>
      </c>
      <c r="CN303">
        <f>IF($DG303&gt;=3,INDEX($CJ:$CJ,$DF303+3),"")</f>
      </c>
      <c r="CO303">
        <f>IF($DG303&gt;=4,INDEX($CJ:$CJ,$DF303+4),"")</f>
      </c>
      <c r="CP303">
        <f>IF($DG303&gt;=5,INDEX($CJ:$CJ,$DF303+5),"")</f>
      </c>
      <c r="CQ303">
        <f>IF($DG303&gt;=6,INDEX($CJ:$CJ,$DF303+6),"")</f>
      </c>
      <c r="CR303">
        <f>IF($DG303&gt;=7,INDEX($CJ:$CJ,$DF303+7),"")</f>
      </c>
      <c r="CS303">
        <f>IF($DG303&gt;=8,INDEX($CJ:$CJ,$DF303+8),"")</f>
      </c>
      <c r="CT303">
        <f>IF($DG303&gt;=9,INDEX($CJ:$CJ,$DF303+9),"")</f>
      </c>
      <c r="CU303">
        <f>IF($DG303&gt;=10,INDEX($CJ:$CJ,$DF303+10),"")</f>
      </c>
      <c r="CV303">
        <f>IF($DG303&gt;=11,INDEX($CJ:$CJ,$DF303+11),"")</f>
      </c>
      <c r="CW303">
        <f>IF($DG303&gt;=12,INDEX($CJ:$CJ,$DF303+12),"")</f>
      </c>
      <c r="CX303">
        <f>IF($DG303&gt;=13,INDEX($CJ:$CJ,$DF303+13),"")</f>
      </c>
      <c r="CY303">
        <f>IF($DG303&gt;=14,INDEX($CJ:$CJ,$DF303+14),"")</f>
      </c>
      <c r="CZ303">
        <f>IF($DG303&gt;=15,INDEX($CJ:$CJ,$DF303+15),"")</f>
      </c>
      <c r="DA303">
        <f>IF($DG303&gt;=16,INDEX($CJ:$CJ,$DF303+16),"")</f>
      </c>
      <c r="DB303">
        <f>IF($DG303&gt;=17,INDEX($CJ:$CJ,$DF303+17),"")</f>
      </c>
      <c r="DC303">
        <f>IF($DG303&gt;=18,INDEX($CJ:$CJ,$DF303+18),"")</f>
      </c>
      <c r="DD303">
        <f>IF($DG303&gt;=19,INDEX($CJ:$CJ,$DF303+19),"")</f>
      </c>
      <c r="DE303">
        <f>IF($DG303&gt;=20,INDEX($CJ:$CJ,$DF303+20),"")</f>
      </c>
      <c r="DF303">
        <f>IFERROR(MATCH($CI303,$CJ$2:$CJ$263,0)+1,0)</f>
      </c>
      <c r="DG303">
        <f>IFERROR(INDEX($CK$2:$CK$263,MATCH($CI303,$CJ$2:$CJ$263,0)),0)</f>
      </c>
      <c r="DH303">
        <f>IFERROR(INDEX($AO:$AO,MATCH($N303,$AN:$AN,0))&amp;"","")</f>
      </c>
      <c r="DL303">
        <f>IF($GO303&gt;=1,INDEX($DI:$DI,$GN303+1),"")</f>
      </c>
      <c r="DM303">
        <f>IF($GO303&gt;=2,INDEX($DI:$DI,$GN303+2),"")</f>
      </c>
      <c r="DN303">
        <f>IF($GO303&gt;=3,INDEX($DI:$DI,$GN303+3),"")</f>
      </c>
      <c r="DO303">
        <f>IF($GO303&gt;=4,INDEX($DI:$DI,$GN303+4),"")</f>
      </c>
      <c r="DP303">
        <f>IF($GO303&gt;=5,INDEX($DI:$DI,$GN303+5),"")</f>
      </c>
      <c r="DQ303">
        <f>IF($GO303&gt;=6,INDEX($DI:$DI,$GN303+6),"")</f>
      </c>
      <c r="DR303">
        <f>IF($GO303&gt;=7,INDEX($DI:$DI,$GN303+7),"")</f>
      </c>
      <c r="DS303">
        <f>IF($GO303&gt;=8,INDEX($DI:$DI,$GN303+8),"")</f>
      </c>
      <c r="DT303">
        <f>IF($GO303&gt;=9,INDEX($DI:$DI,$GN303+9),"")</f>
      </c>
      <c r="DU303">
        <f>IF($GO303&gt;=10,INDEX($DI:$DI,$GN303+10),"")</f>
      </c>
      <c r="DV303">
        <f>IF($GO303&gt;=11,INDEX($DI:$DI,$GN303+11),"")</f>
      </c>
      <c r="DW303">
        <f>IF($GO303&gt;=12,INDEX($DI:$DI,$GN303+12),"")</f>
      </c>
      <c r="DX303">
        <f>IF($GO303&gt;=13,INDEX($DI:$DI,$GN303+13),"")</f>
      </c>
      <c r="DY303">
        <f>IF($GO303&gt;=14,INDEX($DI:$DI,$GN303+14),"")</f>
      </c>
      <c r="DZ303">
        <f>IF($GO303&gt;=15,INDEX($DI:$DI,$GN303+15),"")</f>
      </c>
      <c r="EA303">
        <f>IF($GO303&gt;=16,INDEX($DI:$DI,$GN303+16),"")</f>
      </c>
      <c r="EB303">
        <f>IF($GO303&gt;=17,INDEX($DI:$DI,$GN303+17),"")</f>
      </c>
      <c r="EC303">
        <f>IF($GO303&gt;=18,INDEX($DI:$DI,$GN303+18),"")</f>
      </c>
      <c r="ED303">
        <f>IF($GO303&gt;=19,INDEX($DI:$DI,$GN303+19),"")</f>
      </c>
      <c r="EE303">
        <f>IF($GO303&gt;=20,INDEX($DI:$DI,$GN303+20),"")</f>
      </c>
      <c r="EF303">
        <f>IF($GO303&gt;=21,INDEX($DI:$DI,$GN303+21),"")</f>
      </c>
      <c r="EG303">
        <f>IF($GO303&gt;=22,INDEX($DI:$DI,$GN303+22),"")</f>
      </c>
      <c r="EH303">
        <f>IF($GO303&gt;=23,INDEX($DI:$DI,$GN303+23),"")</f>
      </c>
      <c r="EI303">
        <f>IF($GO303&gt;=24,INDEX($DI:$DI,$GN303+24),"")</f>
      </c>
      <c r="EJ303">
        <f>IF($GO303&gt;=25,INDEX($DI:$DI,$GN303+25),"")</f>
      </c>
      <c r="EK303">
        <f>IF($GO303&gt;=26,INDEX($DI:$DI,$GN303+26),"")</f>
      </c>
      <c r="EL303">
        <f>IF($GO303&gt;=27,INDEX($DI:$DI,$GN303+27),"")</f>
      </c>
      <c r="EM303">
        <f>IF($GO303&gt;=28,INDEX($DI:$DI,$GN303+28),"")</f>
      </c>
      <c r="EN303">
        <f>IF($GO303&gt;=29,INDEX($DI:$DI,$GN303+29),"")</f>
      </c>
      <c r="EO303">
        <f>IF($GO303&gt;=30,INDEX($DI:$DI,$GN303+30),"")</f>
      </c>
      <c r="EP303">
        <f>IF($GO303&gt;=31,INDEX($DI:$DI,$GN303+31),"")</f>
      </c>
      <c r="EQ303">
        <f>IF($GO303&gt;=32,INDEX($DI:$DI,$GN303+32),"")</f>
      </c>
      <c r="ER303">
        <f>IF($GO303&gt;=33,INDEX($DI:$DI,$GN303+33),"")</f>
      </c>
      <c r="ES303">
        <f>IF($GO303&gt;=34,INDEX($DI:$DI,$GN303+34),"")</f>
      </c>
      <c r="ET303">
        <f>IF($GO303&gt;=35,INDEX($DI:$DI,$GN303+35),"")</f>
      </c>
      <c r="EU303">
        <f>IF($GO303&gt;=36,INDEX($DI:$DI,$GN303+36),"")</f>
      </c>
      <c r="EV303">
        <f>IF($GO303&gt;=37,INDEX($DI:$DI,$GN303+37),"")</f>
      </c>
      <c r="EW303">
        <f>IF($GO303&gt;=38,INDEX($DI:$DI,$GN303+38),"")</f>
      </c>
      <c r="EX303">
        <f>IF($GO303&gt;=39,INDEX($DI:$DI,$GN303+39),"")</f>
      </c>
      <c r="EY303">
        <f>IF($GO303&gt;=40,INDEX($DI:$DI,$GN303+40),"")</f>
      </c>
      <c r="EZ303">
        <f>IF($GO303&gt;=1,INDEX($DJ:$DJ,$GN303+1),"")</f>
      </c>
      <c r="FA303">
        <f>IF($GO303&gt;=2,INDEX($DJ:$DJ,$GN303+2),"")</f>
      </c>
      <c r="FB303">
        <f>IF($GO303&gt;=3,INDEX($DJ:$DJ,$GN303+3),"")</f>
      </c>
      <c r="FC303">
        <f>IF($GO303&gt;=4,INDEX($DJ:$DJ,$GN303+4),"")</f>
      </c>
      <c r="FD303">
        <f>IF($GO303&gt;=5,INDEX($DJ:$DJ,$GN303+5),"")</f>
      </c>
      <c r="FE303">
        <f>IF($GO303&gt;=6,INDEX($DJ:$DJ,$GN303+6),"")</f>
      </c>
      <c r="FF303">
        <f>IF($GO303&gt;=7,INDEX($DJ:$DJ,$GN303+7),"")</f>
      </c>
      <c r="FG303">
        <f>IF($GO303&gt;=8,INDEX($DJ:$DJ,$GN303+8),"")</f>
      </c>
      <c r="FH303">
        <f>IF($GO303&gt;=9,INDEX($DJ:$DJ,$GN303+9),"")</f>
      </c>
      <c r="FI303">
        <f>IF($GO303&gt;=10,INDEX($DJ:$DJ,$GN303+10),"")</f>
      </c>
      <c r="FJ303">
        <f>IF($GO303&gt;=11,INDEX($DJ:$DJ,$GN303+11),"")</f>
      </c>
      <c r="FK303">
        <f>IF($GO303&gt;=12,INDEX($DJ:$DJ,$GN303+12),"")</f>
      </c>
      <c r="FL303">
        <f>IF($GO303&gt;=13,INDEX($DJ:$DJ,$GN303+13),"")</f>
      </c>
      <c r="FM303">
        <f>IF($GO303&gt;=14,INDEX($DJ:$DJ,$GN303+14),"")</f>
      </c>
      <c r="FN303">
        <f>IF($GO303&gt;=15,INDEX($DJ:$DJ,$GN303+15),"")</f>
      </c>
      <c r="FO303">
        <f>IF($GO303&gt;=16,INDEX($DJ:$DJ,$GN303+16),"")</f>
      </c>
      <c r="FP303">
        <f>IF($GO303&gt;=17,INDEX($DJ:$DJ,$GN303+17),"")</f>
      </c>
      <c r="FQ303">
        <f>IF($GO303&gt;=18,INDEX($DJ:$DJ,$GN303+18),"")</f>
      </c>
      <c r="FR303">
        <f>IF($GO303&gt;=19,INDEX($DJ:$DJ,$GN303+19),"")</f>
      </c>
      <c r="FS303">
        <f>IF($GO303&gt;=20,INDEX($DJ:$DJ,$GN303+20),"")</f>
      </c>
      <c r="FT303">
        <f>IF($GO303&gt;=21,INDEX($DJ:$DJ,$GN303+21),"")</f>
      </c>
      <c r="FU303">
        <f>IF($GO303&gt;=22,INDEX($DJ:$DJ,$GN303+22),"")</f>
      </c>
      <c r="FV303">
        <f>IF($GO303&gt;=23,INDEX($DJ:$DJ,$GN303+23),"")</f>
      </c>
      <c r="FW303">
        <f>IF($GO303&gt;=24,INDEX($DJ:$DJ,$GN303+24),"")</f>
      </c>
      <c r="FX303">
        <f>IF($GO303&gt;=25,INDEX($DJ:$DJ,$GN303+25),"")</f>
      </c>
      <c r="FY303">
        <f>IF($GO303&gt;=26,INDEX($DJ:$DJ,$GN303+26),"")</f>
      </c>
      <c r="FZ303">
        <f>IF($GO303&gt;=27,INDEX($DJ:$DJ,$GN303+27),"")</f>
      </c>
      <c r="GA303">
        <f>IF($GO303&gt;=28,INDEX($DJ:$DJ,$GN303+28),"")</f>
      </c>
      <c r="GB303">
        <f>IF($GO303&gt;=29,INDEX($DJ:$DJ,$GN303+29),"")</f>
      </c>
      <c r="GC303">
        <f>IF($GO303&gt;=30,INDEX($DJ:$DJ,$GN303+30),"")</f>
      </c>
      <c r="GD303">
        <f>IF($GO303&gt;=31,INDEX($DJ:$DJ,$GN303+31),"")</f>
      </c>
      <c r="GE303">
        <f>IF($GO303&gt;=32,INDEX($DJ:$DJ,$GN303+32),"")</f>
      </c>
      <c r="GF303">
        <f>IF($GO303&gt;=33,INDEX($DJ:$DJ,$GN303+33),"")</f>
      </c>
      <c r="GG303">
        <f>IF($GO303&gt;=34,INDEX($DJ:$DJ,$GN303+34),"")</f>
      </c>
      <c r="GH303">
        <f>IF($GO303&gt;=35,INDEX($DJ:$DJ,$GN303+35),"")</f>
      </c>
      <c r="GI303">
        <f>IF($GO303&gt;=36,INDEX($DJ:$DJ,$GN303+36),"")</f>
      </c>
      <c r="GJ303">
        <f>IF($GO303&gt;=37,INDEX($DJ:$DJ,$GN303+37),"")</f>
      </c>
      <c r="GK303">
        <f>IF($GO303&gt;=38,INDEX($DJ:$DJ,$GN303+38),"")</f>
      </c>
      <c r="GL303">
        <f>IF($GO303&gt;=39,INDEX($DJ:$DJ,$GN303+39),"")</f>
      </c>
      <c r="GM303">
        <f>IF($GO303&gt;=40,INDEX($DJ:$DJ,$GN303+40),"")</f>
      </c>
      <c r="GN303">
        <f>IFERROR(MATCH($DH303,$DI$2:$DI$148,0)+1,0)</f>
      </c>
      <c r="GO303">
        <f>IFERROR(INDEX($DK$2:$DK$148,MATCH($DH303,$DI$2:$DI$148,0)),0)</f>
      </c>
      <c r="GP303">
        <f>IFERROR(MATCH($Y303,$DL$303:$EY$303,0),0)</f>
      </c>
      <c r="GQ303">
        <f>IF($GP303&gt;0,INDEX($EZ$303:$GM$303,$GP303),"")</f>
      </c>
      <c r="GR303" t="s">
        <v>80</v>
      </c>
      <c r="GT303">
        <f>IF($JC303&gt;=1,INDEX($GR:$GR,$JB303+1),"")</f>
      </c>
      <c r="GU303">
        <f>IF($JC303&gt;=2,INDEX($GR:$GR,$JB303+2),"")</f>
      </c>
      <c r="GV303">
        <f>IF($JC303&gt;=3,INDEX($GR:$GR,$JB303+3),"")</f>
      </c>
      <c r="GW303">
        <f>IF($JC303&gt;=4,INDEX($GR:$GR,$JB303+4),"")</f>
      </c>
      <c r="GX303">
        <f>IF($JC303&gt;=5,INDEX($GR:$GR,$JB303+5),"")</f>
      </c>
      <c r="GY303">
        <f>IF($JC303&gt;=6,INDEX($GR:$GR,$JB303+6),"")</f>
      </c>
      <c r="GZ303">
        <f>IF($JC303&gt;=7,INDEX($GR:$GR,$JB303+7),"")</f>
      </c>
      <c r="HA303">
        <f>IF($JC303&gt;=8,INDEX($GR:$GR,$JB303+8),"")</f>
      </c>
      <c r="HB303">
        <f>IF($JC303&gt;=9,INDEX($GR:$GR,$JB303+9),"")</f>
      </c>
      <c r="HC303">
        <f>IF($JC303&gt;=10,INDEX($GR:$GR,$JB303+10),"")</f>
      </c>
      <c r="HD303">
        <f>IF($JC303&gt;=11,INDEX($GR:$GR,$JB303+11),"")</f>
      </c>
      <c r="HE303">
        <f>IF($JC303&gt;=12,INDEX($GR:$GR,$JB303+12),"")</f>
      </c>
      <c r="HF303">
        <f>IF($JC303&gt;=13,INDEX($GR:$GR,$JB303+13),"")</f>
      </c>
      <c r="HG303">
        <f>IF($JC303&gt;=14,INDEX($GR:$GR,$JB303+14),"")</f>
      </c>
      <c r="HH303">
        <f>IF($JC303&gt;=15,INDEX($GR:$GR,$JB303+15),"")</f>
      </c>
      <c r="HI303">
        <f>IF($JC303&gt;=16,INDEX($GR:$GR,$JB303+16),"")</f>
      </c>
      <c r="HJ303">
        <f>IF($JC303&gt;=17,INDEX($GR:$GR,$JB303+17),"")</f>
      </c>
      <c r="HK303">
        <f>IF($JC303&gt;=18,INDEX($GR:$GR,$JB303+18),"")</f>
      </c>
      <c r="HL303">
        <f>IF($JC303&gt;=19,INDEX($GR:$GR,$JB303+19),"")</f>
      </c>
      <c r="HM303">
        <f>IF($JC303&gt;=20,INDEX($GR:$GR,$JB303+20),"")</f>
      </c>
      <c r="HN303">
        <f>IF($JC303&gt;=21,INDEX($GR:$GR,$JB303+21),"")</f>
      </c>
      <c r="HO303">
        <f>IF($JC303&gt;=22,INDEX($GR:$GR,$JB303+22),"")</f>
      </c>
      <c r="HP303">
        <f>IF($JC303&gt;=23,INDEX($GR:$GR,$JB303+23),"")</f>
      </c>
      <c r="HQ303">
        <f>IF($JC303&gt;=24,INDEX($GR:$GR,$JB303+24),"")</f>
      </c>
      <c r="HR303">
        <f>IF($JC303&gt;=25,INDEX($GR:$GR,$JB303+25),"")</f>
      </c>
      <c r="HS303">
        <f>IF($JC303&gt;=26,INDEX($GR:$GR,$JB303+26),"")</f>
      </c>
      <c r="HT303">
        <f>IF($JC303&gt;=27,INDEX($GR:$GR,$JB303+27),"")</f>
      </c>
      <c r="HU303">
        <f>IF($JC303&gt;=28,INDEX($GR:$GR,$JB303+28),"")</f>
      </c>
      <c r="HV303">
        <f>IF($JC303&gt;=29,INDEX($GR:$GR,$JB303+29),"")</f>
      </c>
      <c r="HW303">
        <f>IF($JC303&gt;=30,INDEX($GR:$GR,$JB303+30),"")</f>
      </c>
      <c r="HX303">
        <f>IF($JC303&gt;=31,INDEX($GR:$GR,$JB303+31),"")</f>
      </c>
      <c r="HY303">
        <f>IF($JC303&gt;=32,INDEX($GR:$GR,$JB303+32),"")</f>
      </c>
      <c r="HZ303">
        <f>IF($JC303&gt;=33,INDEX($GR:$GR,$JB303+33),"")</f>
      </c>
      <c r="IA303">
        <f>IF($JC303&gt;=34,INDEX($GR:$GR,$JB303+34),"")</f>
      </c>
      <c r="IB303">
        <f>IF($JC303&gt;=35,INDEX($GR:$GR,$JB303+35),"")</f>
      </c>
      <c r="IC303">
        <f>IF($JC303&gt;=36,INDEX($GR:$GR,$JB303+36),"")</f>
      </c>
      <c r="ID303">
        <f>IF($JC303&gt;=37,INDEX($GR:$GR,$JB303+37),"")</f>
      </c>
      <c r="IE303">
        <f>IF($JC303&gt;=38,INDEX($GR:$GR,$JB303+38),"")</f>
      </c>
      <c r="IF303">
        <f>IF($JC303&gt;=39,INDEX($GR:$GR,$JB303+39),"")</f>
      </c>
      <c r="IG303">
        <f>IF($JC303&gt;=40,INDEX($GR:$GR,$JB303+40),"")</f>
      </c>
      <c r="IH303">
        <f>IF($JC303&gt;=41,INDEX($GR:$GR,$JB303+41),"")</f>
      </c>
      <c r="II303">
        <f>IF($JC303&gt;=42,INDEX($GR:$GR,$JB303+42),"")</f>
      </c>
      <c r="IJ303">
        <f>IF($JC303&gt;=43,INDEX($GR:$GR,$JB303+43),"")</f>
      </c>
      <c r="IK303">
        <f>IF($JC303&gt;=44,INDEX($GR:$GR,$JB303+44),"")</f>
      </c>
      <c r="IL303">
        <f>IF($JC303&gt;=45,INDEX($GR:$GR,$JB303+45),"")</f>
      </c>
      <c r="IM303">
        <f>IF($JC303&gt;=46,INDEX($GR:$GR,$JB303+46),"")</f>
      </c>
      <c r="IN303">
        <f>IF($JC303&gt;=47,INDEX($GR:$GR,$JB303+47),"")</f>
      </c>
      <c r="IO303">
        <f>IF($JC303&gt;=48,INDEX($GR:$GR,$JB303+48),"")</f>
      </c>
      <c r="IP303">
        <f>IF($JC303&gt;=49,INDEX($GR:$GR,$JB303+49),"")</f>
      </c>
      <c r="IQ303">
        <f>IF($JC303&gt;=50,INDEX($GR:$GR,$JB303+50),"")</f>
      </c>
      <c r="IR303">
        <f>IF($JC303&gt;=51,INDEX($GR:$GR,$JB303+51),"")</f>
      </c>
      <c r="IS303">
        <f>IF($JC303&gt;=52,INDEX($GR:$GR,$JB303+52),"")</f>
      </c>
      <c r="IT303">
        <f>IF($JC303&gt;=53,INDEX($GR:$GR,$JB303+53),"")</f>
      </c>
      <c r="IU303">
        <f>IF($JC303&gt;=54,INDEX($GR:$GR,$JB303+54),"")</f>
      </c>
      <c r="IV303">
        <f>IF($JC303&gt;=55,INDEX($GR:$GR,$JB303+55),"")</f>
      </c>
      <c r="IW303">
        <f>IF($JC303&gt;=56,INDEX($GR:$GR,$JB303+56),"")</f>
      </c>
      <c r="IX303">
        <f>IF($JC303&gt;=57,INDEX($GR:$GR,$JB303+57),"")</f>
      </c>
      <c r="IY303">
        <f>IF($JC303&gt;=58,INDEX($GR:$GR,$JB303+58),"")</f>
      </c>
      <c r="IZ303">
        <f>IF($JC303&gt;=59,INDEX($GR:$GR,$JB303+59),"")</f>
      </c>
      <c r="JA303">
        <f>IF($JC303&gt;=60,INDEX($GR:$GR,$JB303+60),"")</f>
      </c>
      <c r="JB303">
        <f>IFERROR(MATCH($GQ303,$GR$2:$GR$324,0)+1,0)</f>
      </c>
      <c r="JC303">
        <f>IFERROR(INDEX($GS$2:$GS$324,MATCH($GQ303,$GR$2:$GR$324,0)),0)</f>
      </c>
      <c r="JD303" t="s">
        <v>40</v>
      </c>
      <c r="JE303" t="s">
        <v>40</v>
      </c>
    </row>
    <row r="304" spans="1:265" x14ac:dyDescent="0.25">
      <c r="Q304">
        <f>IF(OR($T304="",$P304=""),"",IFERROR($T304/$P304,0))</f>
      </c>
      <c r="R304">
        <f>IF($T304="","",
SUM($S304,$U304,$Z304,$V304,$X304)*
(1-IF($AA304="",0,VALUE($AA304)/100)))</f>
      </c>
      <c r="S304">
        <f>IF($T304="","",$T304)</f>
      </c>
      <c r="U304">
        <f>IF($T304="","",
IF($N304="","",
IF(ISNUMBER(SEARCH("exempt",LOWER($N304))),0,
$T304*(VALUE(SUBSTITUTE($N304,"%",""))/100))))</f>
      </c>
      <c r="AB304">
        <f>IFERROR(IF(FIND(" - ",$K304)&gt;0,MID($K304,FIND(" - ",$K304)+3,LEN($K304)),""),"")</f>
      </c>
      <c r="AK304" t="s">
        <v>884</v>
      </c>
      <c r="AP304">
        <f>IFERROR(LEFT($K304,FIND(" - ",$K304)-1),$K304)</f>
      </c>
      <c r="AS304">
        <f>IF($CH304&gt;=1,INDEX($AQ:$AQ,$CG304+1),"")</f>
      </c>
      <c r="AT304">
        <f>IF($CH304&gt;=2,INDEX($AQ:$AQ,$CG304+2),"")</f>
      </c>
      <c r="AU304">
        <f>IF($CH304&gt;=3,INDEX($AQ:$AQ,$CG304+3),"")</f>
      </c>
      <c r="AV304">
        <f>IF($CH304&gt;=4,INDEX($AQ:$AQ,$CG304+4),"")</f>
      </c>
      <c r="AW304">
        <f>IF($CH304&gt;=5,INDEX($AQ:$AQ,$CG304+5),"")</f>
      </c>
      <c r="AX304">
        <f>IF($CH304&gt;=6,INDEX($AQ:$AQ,$CG304+6),"")</f>
      </c>
      <c r="AY304">
        <f>IF($CH304&gt;=7,INDEX($AQ:$AQ,$CG304+7),"")</f>
      </c>
      <c r="AZ304">
        <f>IF($CH304&gt;=8,INDEX($AQ:$AQ,$CG304+8),"")</f>
      </c>
      <c r="BA304">
        <f>IF($CH304&gt;=9,INDEX($AQ:$AQ,$CG304+9),"")</f>
      </c>
      <c r="BB304">
        <f>IF($CH304&gt;=10,INDEX($AQ:$AQ,$CG304+10),"")</f>
      </c>
      <c r="BC304">
        <f>IF($CH304&gt;=11,INDEX($AQ:$AQ,$CG304+11),"")</f>
      </c>
      <c r="BD304">
        <f>IF($CH304&gt;=12,INDEX($AQ:$AQ,$CG304+12),"")</f>
      </c>
      <c r="BE304">
        <f>IF($CH304&gt;=13,INDEX($AQ:$AQ,$CG304+13),"")</f>
      </c>
      <c r="BF304">
        <f>IF($CH304&gt;=14,INDEX($AQ:$AQ,$CG304+14),"")</f>
      </c>
      <c r="BG304">
        <f>IF($CH304&gt;=15,INDEX($AQ:$AQ,$CG304+15),"")</f>
      </c>
      <c r="BH304">
        <f>IF($CH304&gt;=16,INDEX($AQ:$AQ,$CG304+16),"")</f>
      </c>
      <c r="BI304">
        <f>IF($CH304&gt;=17,INDEX($AQ:$AQ,$CG304+17),"")</f>
      </c>
      <c r="BJ304">
        <f>IF($CH304&gt;=18,INDEX($AQ:$AQ,$CG304+18),"")</f>
      </c>
      <c r="BK304">
        <f>IF($CH304&gt;=19,INDEX($AQ:$AQ,$CG304+19),"")</f>
      </c>
      <c r="BL304">
        <f>IF($CH304&gt;=20,INDEX($AQ:$AQ,$CG304+20),"")</f>
      </c>
      <c r="BM304">
        <f>IF($CH304&gt;=21,INDEX($AQ:$AQ,$CG304+21),"")</f>
      </c>
      <c r="BN304">
        <f>IF($CH304&gt;=22,INDEX($AQ:$AQ,$CG304+22),"")</f>
      </c>
      <c r="BO304">
        <f>IF($CH304&gt;=23,INDEX($AQ:$AQ,$CG304+23),"")</f>
      </c>
      <c r="BP304">
        <f>IF($CH304&gt;=24,INDEX($AQ:$AQ,$CG304+24),"")</f>
      </c>
      <c r="BQ304">
        <f>IF($CH304&gt;=25,INDEX($AQ:$AQ,$CG304+25),"")</f>
      </c>
      <c r="BR304">
        <f>IF($CH304&gt;=26,INDEX($AQ:$AQ,$CG304+26),"")</f>
      </c>
      <c r="BS304">
        <f>IF($CH304&gt;=27,INDEX($AQ:$AQ,$CG304+27),"")</f>
      </c>
      <c r="BT304">
        <f>IF($CH304&gt;=28,INDEX($AQ:$AQ,$CG304+28),"")</f>
      </c>
      <c r="BU304">
        <f>IF($CH304&gt;=29,INDEX($AQ:$AQ,$CG304+29),"")</f>
      </c>
      <c r="BV304">
        <f>IF($CH304&gt;=30,INDEX($AQ:$AQ,$CG304+30),"")</f>
      </c>
      <c r="BW304">
        <f>IF($CH304&gt;=31,INDEX($AQ:$AQ,$CG304+31),"")</f>
      </c>
      <c r="BX304">
        <f>IF($CH304&gt;=32,INDEX($AQ:$AQ,$CG304+32),"")</f>
      </c>
      <c r="BY304">
        <f>IF($CH304&gt;=33,INDEX($AQ:$AQ,$CG304+33),"")</f>
      </c>
      <c r="BZ304">
        <f>IF($CH304&gt;=34,INDEX($AQ:$AQ,$CG304+34),"")</f>
      </c>
      <c r="CA304">
        <f>IF($CH304&gt;=35,INDEX($AQ:$AQ,$CG304+35),"")</f>
      </c>
      <c r="CB304">
        <f>IF($CH304&gt;=36,INDEX($AQ:$AQ,$CG304+36),"")</f>
      </c>
      <c r="CC304">
        <f>IF($CH304&gt;=37,INDEX($AQ:$AQ,$CG304+37),"")</f>
      </c>
      <c r="CD304">
        <f>IF($CH304&gt;=38,INDEX($AQ:$AQ,$CG304+38),"")</f>
      </c>
      <c r="CE304">
        <f>IF($CH304&gt;=39,INDEX($AQ:$AQ,$CG304+39),"")</f>
      </c>
      <c r="CF304">
        <f>IF($CH304&gt;=40,INDEX($AQ:$AQ,$CG304+40),"")</f>
      </c>
      <c r="CG304">
        <f>IFERROR(MATCH($AP304,$AQ$2:$AQ$134,0)+1,0)</f>
      </c>
      <c r="CH304">
        <f>IFERROR(INDEX($AR$2:$AR$134,MATCH($AP304,$AQ$2:$AQ$134,0)),0)</f>
      </c>
      <c r="CI304">
        <f>IFERROR(LEFT($L304,FIND(" - ",$L304)-1),$L304)</f>
      </c>
      <c r="CL304">
        <f>IF($DG304&gt;=1,INDEX($CJ:$CJ,$DF304+1),"")</f>
      </c>
      <c r="CM304">
        <f>IF($DG304&gt;=2,INDEX($CJ:$CJ,$DF304+2),"")</f>
      </c>
      <c r="CN304">
        <f>IF($DG304&gt;=3,INDEX($CJ:$CJ,$DF304+3),"")</f>
      </c>
      <c r="CO304">
        <f>IF($DG304&gt;=4,INDEX($CJ:$CJ,$DF304+4),"")</f>
      </c>
      <c r="CP304">
        <f>IF($DG304&gt;=5,INDEX($CJ:$CJ,$DF304+5),"")</f>
      </c>
      <c r="CQ304">
        <f>IF($DG304&gt;=6,INDEX($CJ:$CJ,$DF304+6),"")</f>
      </c>
      <c r="CR304">
        <f>IF($DG304&gt;=7,INDEX($CJ:$CJ,$DF304+7),"")</f>
      </c>
      <c r="CS304">
        <f>IF($DG304&gt;=8,INDEX($CJ:$CJ,$DF304+8),"")</f>
      </c>
      <c r="CT304">
        <f>IF($DG304&gt;=9,INDEX($CJ:$CJ,$DF304+9),"")</f>
      </c>
      <c r="CU304">
        <f>IF($DG304&gt;=10,INDEX($CJ:$CJ,$DF304+10),"")</f>
      </c>
      <c r="CV304">
        <f>IF($DG304&gt;=11,INDEX($CJ:$CJ,$DF304+11),"")</f>
      </c>
      <c r="CW304">
        <f>IF($DG304&gt;=12,INDEX($CJ:$CJ,$DF304+12),"")</f>
      </c>
      <c r="CX304">
        <f>IF($DG304&gt;=13,INDEX($CJ:$CJ,$DF304+13),"")</f>
      </c>
      <c r="CY304">
        <f>IF($DG304&gt;=14,INDEX($CJ:$CJ,$DF304+14),"")</f>
      </c>
      <c r="CZ304">
        <f>IF($DG304&gt;=15,INDEX($CJ:$CJ,$DF304+15),"")</f>
      </c>
      <c r="DA304">
        <f>IF($DG304&gt;=16,INDEX($CJ:$CJ,$DF304+16),"")</f>
      </c>
      <c r="DB304">
        <f>IF($DG304&gt;=17,INDEX($CJ:$CJ,$DF304+17),"")</f>
      </c>
      <c r="DC304">
        <f>IF($DG304&gt;=18,INDEX($CJ:$CJ,$DF304+18),"")</f>
      </c>
      <c r="DD304">
        <f>IF($DG304&gt;=19,INDEX($CJ:$CJ,$DF304+19),"")</f>
      </c>
      <c r="DE304">
        <f>IF($DG304&gt;=20,INDEX($CJ:$CJ,$DF304+20),"")</f>
      </c>
      <c r="DF304">
        <f>IFERROR(MATCH($CI304,$CJ$2:$CJ$263,0)+1,0)</f>
      </c>
      <c r="DG304">
        <f>IFERROR(INDEX($CK$2:$CK$263,MATCH($CI304,$CJ$2:$CJ$263,0)),0)</f>
      </c>
      <c r="DH304">
        <f>IFERROR(INDEX($AO:$AO,MATCH($N304,$AN:$AN,0))&amp;"","")</f>
      </c>
      <c r="DL304">
        <f>IF($GO304&gt;=1,INDEX($DI:$DI,$GN304+1),"")</f>
      </c>
      <c r="DM304">
        <f>IF($GO304&gt;=2,INDEX($DI:$DI,$GN304+2),"")</f>
      </c>
      <c r="DN304">
        <f>IF($GO304&gt;=3,INDEX($DI:$DI,$GN304+3),"")</f>
      </c>
      <c r="DO304">
        <f>IF($GO304&gt;=4,INDEX($DI:$DI,$GN304+4),"")</f>
      </c>
      <c r="DP304">
        <f>IF($GO304&gt;=5,INDEX($DI:$DI,$GN304+5),"")</f>
      </c>
      <c r="DQ304">
        <f>IF($GO304&gt;=6,INDEX($DI:$DI,$GN304+6),"")</f>
      </c>
      <c r="DR304">
        <f>IF($GO304&gt;=7,INDEX($DI:$DI,$GN304+7),"")</f>
      </c>
      <c r="DS304">
        <f>IF($GO304&gt;=8,INDEX($DI:$DI,$GN304+8),"")</f>
      </c>
      <c r="DT304">
        <f>IF($GO304&gt;=9,INDEX($DI:$DI,$GN304+9),"")</f>
      </c>
      <c r="DU304">
        <f>IF($GO304&gt;=10,INDEX($DI:$DI,$GN304+10),"")</f>
      </c>
      <c r="DV304">
        <f>IF($GO304&gt;=11,INDEX($DI:$DI,$GN304+11),"")</f>
      </c>
      <c r="DW304">
        <f>IF($GO304&gt;=12,INDEX($DI:$DI,$GN304+12),"")</f>
      </c>
      <c r="DX304">
        <f>IF($GO304&gt;=13,INDEX($DI:$DI,$GN304+13),"")</f>
      </c>
      <c r="DY304">
        <f>IF($GO304&gt;=14,INDEX($DI:$DI,$GN304+14),"")</f>
      </c>
      <c r="DZ304">
        <f>IF($GO304&gt;=15,INDEX($DI:$DI,$GN304+15),"")</f>
      </c>
      <c r="EA304">
        <f>IF($GO304&gt;=16,INDEX($DI:$DI,$GN304+16),"")</f>
      </c>
      <c r="EB304">
        <f>IF($GO304&gt;=17,INDEX($DI:$DI,$GN304+17),"")</f>
      </c>
      <c r="EC304">
        <f>IF($GO304&gt;=18,INDEX($DI:$DI,$GN304+18),"")</f>
      </c>
      <c r="ED304">
        <f>IF($GO304&gt;=19,INDEX($DI:$DI,$GN304+19),"")</f>
      </c>
      <c r="EE304">
        <f>IF($GO304&gt;=20,INDEX($DI:$DI,$GN304+20),"")</f>
      </c>
      <c r="EF304">
        <f>IF($GO304&gt;=21,INDEX($DI:$DI,$GN304+21),"")</f>
      </c>
      <c r="EG304">
        <f>IF($GO304&gt;=22,INDEX($DI:$DI,$GN304+22),"")</f>
      </c>
      <c r="EH304">
        <f>IF($GO304&gt;=23,INDEX($DI:$DI,$GN304+23),"")</f>
      </c>
      <c r="EI304">
        <f>IF($GO304&gt;=24,INDEX($DI:$DI,$GN304+24),"")</f>
      </c>
      <c r="EJ304">
        <f>IF($GO304&gt;=25,INDEX($DI:$DI,$GN304+25),"")</f>
      </c>
      <c r="EK304">
        <f>IF($GO304&gt;=26,INDEX($DI:$DI,$GN304+26),"")</f>
      </c>
      <c r="EL304">
        <f>IF($GO304&gt;=27,INDEX($DI:$DI,$GN304+27),"")</f>
      </c>
      <c r="EM304">
        <f>IF($GO304&gt;=28,INDEX($DI:$DI,$GN304+28),"")</f>
      </c>
      <c r="EN304">
        <f>IF($GO304&gt;=29,INDEX($DI:$DI,$GN304+29),"")</f>
      </c>
      <c r="EO304">
        <f>IF($GO304&gt;=30,INDEX($DI:$DI,$GN304+30),"")</f>
      </c>
      <c r="EP304">
        <f>IF($GO304&gt;=31,INDEX($DI:$DI,$GN304+31),"")</f>
      </c>
      <c r="EQ304">
        <f>IF($GO304&gt;=32,INDEX($DI:$DI,$GN304+32),"")</f>
      </c>
      <c r="ER304">
        <f>IF($GO304&gt;=33,INDEX($DI:$DI,$GN304+33),"")</f>
      </c>
      <c r="ES304">
        <f>IF($GO304&gt;=34,INDEX($DI:$DI,$GN304+34),"")</f>
      </c>
      <c r="ET304">
        <f>IF($GO304&gt;=35,INDEX($DI:$DI,$GN304+35),"")</f>
      </c>
      <c r="EU304">
        <f>IF($GO304&gt;=36,INDEX($DI:$DI,$GN304+36),"")</f>
      </c>
      <c r="EV304">
        <f>IF($GO304&gt;=37,INDEX($DI:$DI,$GN304+37),"")</f>
      </c>
      <c r="EW304">
        <f>IF($GO304&gt;=38,INDEX($DI:$DI,$GN304+38),"")</f>
      </c>
      <c r="EX304">
        <f>IF($GO304&gt;=39,INDEX($DI:$DI,$GN304+39),"")</f>
      </c>
      <c r="EY304">
        <f>IF($GO304&gt;=40,INDEX($DI:$DI,$GN304+40),"")</f>
      </c>
      <c r="EZ304">
        <f>IF($GO304&gt;=1,INDEX($DJ:$DJ,$GN304+1),"")</f>
      </c>
      <c r="FA304">
        <f>IF($GO304&gt;=2,INDEX($DJ:$DJ,$GN304+2),"")</f>
      </c>
      <c r="FB304">
        <f>IF($GO304&gt;=3,INDEX($DJ:$DJ,$GN304+3),"")</f>
      </c>
      <c r="FC304">
        <f>IF($GO304&gt;=4,INDEX($DJ:$DJ,$GN304+4),"")</f>
      </c>
      <c r="FD304">
        <f>IF($GO304&gt;=5,INDEX($DJ:$DJ,$GN304+5),"")</f>
      </c>
      <c r="FE304">
        <f>IF($GO304&gt;=6,INDEX($DJ:$DJ,$GN304+6),"")</f>
      </c>
      <c r="FF304">
        <f>IF($GO304&gt;=7,INDEX($DJ:$DJ,$GN304+7),"")</f>
      </c>
      <c r="FG304">
        <f>IF($GO304&gt;=8,INDEX($DJ:$DJ,$GN304+8),"")</f>
      </c>
      <c r="FH304">
        <f>IF($GO304&gt;=9,INDEX($DJ:$DJ,$GN304+9),"")</f>
      </c>
      <c r="FI304">
        <f>IF($GO304&gt;=10,INDEX($DJ:$DJ,$GN304+10),"")</f>
      </c>
      <c r="FJ304">
        <f>IF($GO304&gt;=11,INDEX($DJ:$DJ,$GN304+11),"")</f>
      </c>
      <c r="FK304">
        <f>IF($GO304&gt;=12,INDEX($DJ:$DJ,$GN304+12),"")</f>
      </c>
      <c r="FL304">
        <f>IF($GO304&gt;=13,INDEX($DJ:$DJ,$GN304+13),"")</f>
      </c>
      <c r="FM304">
        <f>IF($GO304&gt;=14,INDEX($DJ:$DJ,$GN304+14),"")</f>
      </c>
      <c r="FN304">
        <f>IF($GO304&gt;=15,INDEX($DJ:$DJ,$GN304+15),"")</f>
      </c>
      <c r="FO304">
        <f>IF($GO304&gt;=16,INDEX($DJ:$DJ,$GN304+16),"")</f>
      </c>
      <c r="FP304">
        <f>IF($GO304&gt;=17,INDEX($DJ:$DJ,$GN304+17),"")</f>
      </c>
      <c r="FQ304">
        <f>IF($GO304&gt;=18,INDEX($DJ:$DJ,$GN304+18),"")</f>
      </c>
      <c r="FR304">
        <f>IF($GO304&gt;=19,INDEX($DJ:$DJ,$GN304+19),"")</f>
      </c>
      <c r="FS304">
        <f>IF($GO304&gt;=20,INDEX($DJ:$DJ,$GN304+20),"")</f>
      </c>
      <c r="FT304">
        <f>IF($GO304&gt;=21,INDEX($DJ:$DJ,$GN304+21),"")</f>
      </c>
      <c r="FU304">
        <f>IF($GO304&gt;=22,INDEX($DJ:$DJ,$GN304+22),"")</f>
      </c>
      <c r="FV304">
        <f>IF($GO304&gt;=23,INDEX($DJ:$DJ,$GN304+23),"")</f>
      </c>
      <c r="FW304">
        <f>IF($GO304&gt;=24,INDEX($DJ:$DJ,$GN304+24),"")</f>
      </c>
      <c r="FX304">
        <f>IF($GO304&gt;=25,INDEX($DJ:$DJ,$GN304+25),"")</f>
      </c>
      <c r="FY304">
        <f>IF($GO304&gt;=26,INDEX($DJ:$DJ,$GN304+26),"")</f>
      </c>
      <c r="FZ304">
        <f>IF($GO304&gt;=27,INDEX($DJ:$DJ,$GN304+27),"")</f>
      </c>
      <c r="GA304">
        <f>IF($GO304&gt;=28,INDEX($DJ:$DJ,$GN304+28),"")</f>
      </c>
      <c r="GB304">
        <f>IF($GO304&gt;=29,INDEX($DJ:$DJ,$GN304+29),"")</f>
      </c>
      <c r="GC304">
        <f>IF($GO304&gt;=30,INDEX($DJ:$DJ,$GN304+30),"")</f>
      </c>
      <c r="GD304">
        <f>IF($GO304&gt;=31,INDEX($DJ:$DJ,$GN304+31),"")</f>
      </c>
      <c r="GE304">
        <f>IF($GO304&gt;=32,INDEX($DJ:$DJ,$GN304+32),"")</f>
      </c>
      <c r="GF304">
        <f>IF($GO304&gt;=33,INDEX($DJ:$DJ,$GN304+33),"")</f>
      </c>
      <c r="GG304">
        <f>IF($GO304&gt;=34,INDEX($DJ:$DJ,$GN304+34),"")</f>
      </c>
      <c r="GH304">
        <f>IF($GO304&gt;=35,INDEX($DJ:$DJ,$GN304+35),"")</f>
      </c>
      <c r="GI304">
        <f>IF($GO304&gt;=36,INDEX($DJ:$DJ,$GN304+36),"")</f>
      </c>
      <c r="GJ304">
        <f>IF($GO304&gt;=37,INDEX($DJ:$DJ,$GN304+37),"")</f>
      </c>
      <c r="GK304">
        <f>IF($GO304&gt;=38,INDEX($DJ:$DJ,$GN304+38),"")</f>
      </c>
      <c r="GL304">
        <f>IF($GO304&gt;=39,INDEX($DJ:$DJ,$GN304+39),"")</f>
      </c>
      <c r="GM304">
        <f>IF($GO304&gt;=40,INDEX($DJ:$DJ,$GN304+40),"")</f>
      </c>
      <c r="GN304">
        <f>IFERROR(MATCH($DH304,$DI$2:$DI$148,0)+1,0)</f>
      </c>
      <c r="GO304">
        <f>IFERROR(INDEX($DK$2:$DK$148,MATCH($DH304,$DI$2:$DI$148,0)),0)</f>
      </c>
      <c r="GP304">
        <f>IFERROR(MATCH($Y304,$DL$304:$EY$304,0),0)</f>
      </c>
      <c r="GQ304">
        <f>IF($GP304&gt;0,INDEX($EZ$304:$GM$304,$GP304),"")</f>
      </c>
      <c r="GR304" t="s">
        <v>64</v>
      </c>
      <c r="GS304">
        <v>1</v>
      </c>
      <c r="GT304">
        <f>IF($JC304&gt;=1,INDEX($GR:$GR,$JB304+1),"")</f>
      </c>
      <c r="GU304">
        <f>IF($JC304&gt;=2,INDEX($GR:$GR,$JB304+2),"")</f>
      </c>
      <c r="GV304">
        <f>IF($JC304&gt;=3,INDEX($GR:$GR,$JB304+3),"")</f>
      </c>
      <c r="GW304">
        <f>IF($JC304&gt;=4,INDEX($GR:$GR,$JB304+4),"")</f>
      </c>
      <c r="GX304">
        <f>IF($JC304&gt;=5,INDEX($GR:$GR,$JB304+5),"")</f>
      </c>
      <c r="GY304">
        <f>IF($JC304&gt;=6,INDEX($GR:$GR,$JB304+6),"")</f>
      </c>
      <c r="GZ304">
        <f>IF($JC304&gt;=7,INDEX($GR:$GR,$JB304+7),"")</f>
      </c>
      <c r="HA304">
        <f>IF($JC304&gt;=8,INDEX($GR:$GR,$JB304+8),"")</f>
      </c>
      <c r="HB304">
        <f>IF($JC304&gt;=9,INDEX($GR:$GR,$JB304+9),"")</f>
      </c>
      <c r="HC304">
        <f>IF($JC304&gt;=10,INDEX($GR:$GR,$JB304+10),"")</f>
      </c>
      <c r="HD304">
        <f>IF($JC304&gt;=11,INDEX($GR:$GR,$JB304+11),"")</f>
      </c>
      <c r="HE304">
        <f>IF($JC304&gt;=12,INDEX($GR:$GR,$JB304+12),"")</f>
      </c>
      <c r="HF304">
        <f>IF($JC304&gt;=13,INDEX($GR:$GR,$JB304+13),"")</f>
      </c>
      <c r="HG304">
        <f>IF($JC304&gt;=14,INDEX($GR:$GR,$JB304+14),"")</f>
      </c>
      <c r="HH304">
        <f>IF($JC304&gt;=15,INDEX($GR:$GR,$JB304+15),"")</f>
      </c>
      <c r="HI304">
        <f>IF($JC304&gt;=16,INDEX($GR:$GR,$JB304+16),"")</f>
      </c>
      <c r="HJ304">
        <f>IF($JC304&gt;=17,INDEX($GR:$GR,$JB304+17),"")</f>
      </c>
      <c r="HK304">
        <f>IF($JC304&gt;=18,INDEX($GR:$GR,$JB304+18),"")</f>
      </c>
      <c r="HL304">
        <f>IF($JC304&gt;=19,INDEX($GR:$GR,$JB304+19),"")</f>
      </c>
      <c r="HM304">
        <f>IF($JC304&gt;=20,INDEX($GR:$GR,$JB304+20),"")</f>
      </c>
      <c r="HN304">
        <f>IF($JC304&gt;=21,INDEX($GR:$GR,$JB304+21),"")</f>
      </c>
      <c r="HO304">
        <f>IF($JC304&gt;=22,INDEX($GR:$GR,$JB304+22),"")</f>
      </c>
      <c r="HP304">
        <f>IF($JC304&gt;=23,INDEX($GR:$GR,$JB304+23),"")</f>
      </c>
      <c r="HQ304">
        <f>IF($JC304&gt;=24,INDEX($GR:$GR,$JB304+24),"")</f>
      </c>
      <c r="HR304">
        <f>IF($JC304&gt;=25,INDEX($GR:$GR,$JB304+25),"")</f>
      </c>
      <c r="HS304">
        <f>IF($JC304&gt;=26,INDEX($GR:$GR,$JB304+26),"")</f>
      </c>
      <c r="HT304">
        <f>IF($JC304&gt;=27,INDEX($GR:$GR,$JB304+27),"")</f>
      </c>
      <c r="HU304">
        <f>IF($JC304&gt;=28,INDEX($GR:$GR,$JB304+28),"")</f>
      </c>
      <c r="HV304">
        <f>IF($JC304&gt;=29,INDEX($GR:$GR,$JB304+29),"")</f>
      </c>
      <c r="HW304">
        <f>IF($JC304&gt;=30,INDEX($GR:$GR,$JB304+30),"")</f>
      </c>
      <c r="HX304">
        <f>IF($JC304&gt;=31,INDEX($GR:$GR,$JB304+31),"")</f>
      </c>
      <c r="HY304">
        <f>IF($JC304&gt;=32,INDEX($GR:$GR,$JB304+32),"")</f>
      </c>
      <c r="HZ304">
        <f>IF($JC304&gt;=33,INDEX($GR:$GR,$JB304+33),"")</f>
      </c>
      <c r="IA304">
        <f>IF($JC304&gt;=34,INDEX($GR:$GR,$JB304+34),"")</f>
      </c>
      <c r="IB304">
        <f>IF($JC304&gt;=35,INDEX($GR:$GR,$JB304+35),"")</f>
      </c>
      <c r="IC304">
        <f>IF($JC304&gt;=36,INDEX($GR:$GR,$JB304+36),"")</f>
      </c>
      <c r="ID304">
        <f>IF($JC304&gt;=37,INDEX($GR:$GR,$JB304+37),"")</f>
      </c>
      <c r="IE304">
        <f>IF($JC304&gt;=38,INDEX($GR:$GR,$JB304+38),"")</f>
      </c>
      <c r="IF304">
        <f>IF($JC304&gt;=39,INDEX($GR:$GR,$JB304+39),"")</f>
      </c>
      <c r="IG304">
        <f>IF($JC304&gt;=40,INDEX($GR:$GR,$JB304+40),"")</f>
      </c>
      <c r="IH304">
        <f>IF($JC304&gt;=41,INDEX($GR:$GR,$JB304+41),"")</f>
      </c>
      <c r="II304">
        <f>IF($JC304&gt;=42,INDEX($GR:$GR,$JB304+42),"")</f>
      </c>
      <c r="IJ304">
        <f>IF($JC304&gt;=43,INDEX($GR:$GR,$JB304+43),"")</f>
      </c>
      <c r="IK304">
        <f>IF($JC304&gt;=44,INDEX($GR:$GR,$JB304+44),"")</f>
      </c>
      <c r="IL304">
        <f>IF($JC304&gt;=45,INDEX($GR:$GR,$JB304+45),"")</f>
      </c>
      <c r="IM304">
        <f>IF($JC304&gt;=46,INDEX($GR:$GR,$JB304+46),"")</f>
      </c>
      <c r="IN304">
        <f>IF($JC304&gt;=47,INDEX($GR:$GR,$JB304+47),"")</f>
      </c>
      <c r="IO304">
        <f>IF($JC304&gt;=48,INDEX($GR:$GR,$JB304+48),"")</f>
      </c>
      <c r="IP304">
        <f>IF($JC304&gt;=49,INDEX($GR:$GR,$JB304+49),"")</f>
      </c>
      <c r="IQ304">
        <f>IF($JC304&gt;=50,INDEX($GR:$GR,$JB304+50),"")</f>
      </c>
      <c r="IR304">
        <f>IF($JC304&gt;=51,INDEX($GR:$GR,$JB304+51),"")</f>
      </c>
      <c r="IS304">
        <f>IF($JC304&gt;=52,INDEX($GR:$GR,$JB304+52),"")</f>
      </c>
      <c r="IT304">
        <f>IF($JC304&gt;=53,INDEX($GR:$GR,$JB304+53),"")</f>
      </c>
      <c r="IU304">
        <f>IF($JC304&gt;=54,INDEX($GR:$GR,$JB304+54),"")</f>
      </c>
      <c r="IV304">
        <f>IF($JC304&gt;=55,INDEX($GR:$GR,$JB304+55),"")</f>
      </c>
      <c r="IW304">
        <f>IF($JC304&gt;=56,INDEX($GR:$GR,$JB304+56),"")</f>
      </c>
      <c r="IX304">
        <f>IF($JC304&gt;=57,INDEX($GR:$GR,$JB304+57),"")</f>
      </c>
      <c r="IY304">
        <f>IF($JC304&gt;=58,INDEX($GR:$GR,$JB304+58),"")</f>
      </c>
      <c r="IZ304">
        <f>IF($JC304&gt;=59,INDEX($GR:$GR,$JB304+59),"")</f>
      </c>
      <c r="JA304">
        <f>IF($JC304&gt;=60,INDEX($GR:$GR,$JB304+60),"")</f>
      </c>
      <c r="JB304">
        <f>IFERROR(MATCH($GQ304,$GR$2:$GR$324,0)+1,0)</f>
      </c>
      <c r="JC304">
        <f>IFERROR(INDEX($GS$2:$GS$324,MATCH($GQ304,$GR$2:$GR$324,0)),0)</f>
      </c>
      <c r="JD304" t="s">
        <v>40</v>
      </c>
      <c r="JE304" t="s">
        <v>40</v>
      </c>
    </row>
    <row r="305" spans="1:265" x14ac:dyDescent="0.25">
      <c r="Q305">
        <f>IF(OR($T305="",$P305=""),"",IFERROR($T305/$P305,0))</f>
      </c>
      <c r="R305">
        <f>IF($T305="","",
SUM($S305,$U305,$Z305,$V305,$X305)*
(1-IF($AA305="",0,VALUE($AA305)/100)))</f>
      </c>
      <c r="S305">
        <f>IF($T305="","",$T305)</f>
      </c>
      <c r="U305">
        <f>IF($T305="","",
IF($N305="","",
IF(ISNUMBER(SEARCH("exempt",LOWER($N305))),0,
$T305*(VALUE(SUBSTITUTE($N305,"%",""))/100))))</f>
      </c>
      <c r="AB305">
        <f>IFERROR(IF(FIND(" - ",$K305)&gt;0,MID($K305,FIND(" - ",$K305)+3,LEN($K305)),""),"")</f>
      </c>
      <c r="AK305" t="s">
        <v>885</v>
      </c>
      <c r="AP305">
        <f>IFERROR(LEFT($K305,FIND(" - ",$K305)-1),$K305)</f>
      </c>
      <c r="AS305">
        <f>IF($CH305&gt;=1,INDEX($AQ:$AQ,$CG305+1),"")</f>
      </c>
      <c r="AT305">
        <f>IF($CH305&gt;=2,INDEX($AQ:$AQ,$CG305+2),"")</f>
      </c>
      <c r="AU305">
        <f>IF($CH305&gt;=3,INDEX($AQ:$AQ,$CG305+3),"")</f>
      </c>
      <c r="AV305">
        <f>IF($CH305&gt;=4,INDEX($AQ:$AQ,$CG305+4),"")</f>
      </c>
      <c r="AW305">
        <f>IF($CH305&gt;=5,INDEX($AQ:$AQ,$CG305+5),"")</f>
      </c>
      <c r="AX305">
        <f>IF($CH305&gt;=6,INDEX($AQ:$AQ,$CG305+6),"")</f>
      </c>
      <c r="AY305">
        <f>IF($CH305&gt;=7,INDEX($AQ:$AQ,$CG305+7),"")</f>
      </c>
      <c r="AZ305">
        <f>IF($CH305&gt;=8,INDEX($AQ:$AQ,$CG305+8),"")</f>
      </c>
      <c r="BA305">
        <f>IF($CH305&gt;=9,INDEX($AQ:$AQ,$CG305+9),"")</f>
      </c>
      <c r="BB305">
        <f>IF($CH305&gt;=10,INDEX($AQ:$AQ,$CG305+10),"")</f>
      </c>
      <c r="BC305">
        <f>IF($CH305&gt;=11,INDEX($AQ:$AQ,$CG305+11),"")</f>
      </c>
      <c r="BD305">
        <f>IF($CH305&gt;=12,INDEX($AQ:$AQ,$CG305+12),"")</f>
      </c>
      <c r="BE305">
        <f>IF($CH305&gt;=13,INDEX($AQ:$AQ,$CG305+13),"")</f>
      </c>
      <c r="BF305">
        <f>IF($CH305&gt;=14,INDEX($AQ:$AQ,$CG305+14),"")</f>
      </c>
      <c r="BG305">
        <f>IF($CH305&gt;=15,INDEX($AQ:$AQ,$CG305+15),"")</f>
      </c>
      <c r="BH305">
        <f>IF($CH305&gt;=16,INDEX($AQ:$AQ,$CG305+16),"")</f>
      </c>
      <c r="BI305">
        <f>IF($CH305&gt;=17,INDEX($AQ:$AQ,$CG305+17),"")</f>
      </c>
      <c r="BJ305">
        <f>IF($CH305&gt;=18,INDEX($AQ:$AQ,$CG305+18),"")</f>
      </c>
      <c r="BK305">
        <f>IF($CH305&gt;=19,INDEX($AQ:$AQ,$CG305+19),"")</f>
      </c>
      <c r="BL305">
        <f>IF($CH305&gt;=20,INDEX($AQ:$AQ,$CG305+20),"")</f>
      </c>
      <c r="BM305">
        <f>IF($CH305&gt;=21,INDEX($AQ:$AQ,$CG305+21),"")</f>
      </c>
      <c r="BN305">
        <f>IF($CH305&gt;=22,INDEX($AQ:$AQ,$CG305+22),"")</f>
      </c>
      <c r="BO305">
        <f>IF($CH305&gt;=23,INDEX($AQ:$AQ,$CG305+23),"")</f>
      </c>
      <c r="BP305">
        <f>IF($CH305&gt;=24,INDEX($AQ:$AQ,$CG305+24),"")</f>
      </c>
      <c r="BQ305">
        <f>IF($CH305&gt;=25,INDEX($AQ:$AQ,$CG305+25),"")</f>
      </c>
      <c r="BR305">
        <f>IF($CH305&gt;=26,INDEX($AQ:$AQ,$CG305+26),"")</f>
      </c>
      <c r="BS305">
        <f>IF($CH305&gt;=27,INDEX($AQ:$AQ,$CG305+27),"")</f>
      </c>
      <c r="BT305">
        <f>IF($CH305&gt;=28,INDEX($AQ:$AQ,$CG305+28),"")</f>
      </c>
      <c r="BU305">
        <f>IF($CH305&gt;=29,INDEX($AQ:$AQ,$CG305+29),"")</f>
      </c>
      <c r="BV305">
        <f>IF($CH305&gt;=30,INDEX($AQ:$AQ,$CG305+30),"")</f>
      </c>
      <c r="BW305">
        <f>IF($CH305&gt;=31,INDEX($AQ:$AQ,$CG305+31),"")</f>
      </c>
      <c r="BX305">
        <f>IF($CH305&gt;=32,INDEX($AQ:$AQ,$CG305+32),"")</f>
      </c>
      <c r="BY305">
        <f>IF($CH305&gt;=33,INDEX($AQ:$AQ,$CG305+33),"")</f>
      </c>
      <c r="BZ305">
        <f>IF($CH305&gt;=34,INDEX($AQ:$AQ,$CG305+34),"")</f>
      </c>
      <c r="CA305">
        <f>IF($CH305&gt;=35,INDEX($AQ:$AQ,$CG305+35),"")</f>
      </c>
      <c r="CB305">
        <f>IF($CH305&gt;=36,INDEX($AQ:$AQ,$CG305+36),"")</f>
      </c>
      <c r="CC305">
        <f>IF($CH305&gt;=37,INDEX($AQ:$AQ,$CG305+37),"")</f>
      </c>
      <c r="CD305">
        <f>IF($CH305&gt;=38,INDEX($AQ:$AQ,$CG305+38),"")</f>
      </c>
      <c r="CE305">
        <f>IF($CH305&gt;=39,INDEX($AQ:$AQ,$CG305+39),"")</f>
      </c>
      <c r="CF305">
        <f>IF($CH305&gt;=40,INDEX($AQ:$AQ,$CG305+40),"")</f>
      </c>
      <c r="CG305">
        <f>IFERROR(MATCH($AP305,$AQ$2:$AQ$134,0)+1,0)</f>
      </c>
      <c r="CH305">
        <f>IFERROR(INDEX($AR$2:$AR$134,MATCH($AP305,$AQ$2:$AQ$134,0)),0)</f>
      </c>
      <c r="CI305">
        <f>IFERROR(LEFT($L305,FIND(" - ",$L305)-1),$L305)</f>
      </c>
      <c r="CL305">
        <f>IF($DG305&gt;=1,INDEX($CJ:$CJ,$DF305+1),"")</f>
      </c>
      <c r="CM305">
        <f>IF($DG305&gt;=2,INDEX($CJ:$CJ,$DF305+2),"")</f>
      </c>
      <c r="CN305">
        <f>IF($DG305&gt;=3,INDEX($CJ:$CJ,$DF305+3),"")</f>
      </c>
      <c r="CO305">
        <f>IF($DG305&gt;=4,INDEX($CJ:$CJ,$DF305+4),"")</f>
      </c>
      <c r="CP305">
        <f>IF($DG305&gt;=5,INDEX($CJ:$CJ,$DF305+5),"")</f>
      </c>
      <c r="CQ305">
        <f>IF($DG305&gt;=6,INDEX($CJ:$CJ,$DF305+6),"")</f>
      </c>
      <c r="CR305">
        <f>IF($DG305&gt;=7,INDEX($CJ:$CJ,$DF305+7),"")</f>
      </c>
      <c r="CS305">
        <f>IF($DG305&gt;=8,INDEX($CJ:$CJ,$DF305+8),"")</f>
      </c>
      <c r="CT305">
        <f>IF($DG305&gt;=9,INDEX($CJ:$CJ,$DF305+9),"")</f>
      </c>
      <c r="CU305">
        <f>IF($DG305&gt;=10,INDEX($CJ:$CJ,$DF305+10),"")</f>
      </c>
      <c r="CV305">
        <f>IF($DG305&gt;=11,INDEX($CJ:$CJ,$DF305+11),"")</f>
      </c>
      <c r="CW305">
        <f>IF($DG305&gt;=12,INDEX($CJ:$CJ,$DF305+12),"")</f>
      </c>
      <c r="CX305">
        <f>IF($DG305&gt;=13,INDEX($CJ:$CJ,$DF305+13),"")</f>
      </c>
      <c r="CY305">
        <f>IF($DG305&gt;=14,INDEX($CJ:$CJ,$DF305+14),"")</f>
      </c>
      <c r="CZ305">
        <f>IF($DG305&gt;=15,INDEX($CJ:$CJ,$DF305+15),"")</f>
      </c>
      <c r="DA305">
        <f>IF($DG305&gt;=16,INDEX($CJ:$CJ,$DF305+16),"")</f>
      </c>
      <c r="DB305">
        <f>IF($DG305&gt;=17,INDEX($CJ:$CJ,$DF305+17),"")</f>
      </c>
      <c r="DC305">
        <f>IF($DG305&gt;=18,INDEX($CJ:$CJ,$DF305+18),"")</f>
      </c>
      <c r="DD305">
        <f>IF($DG305&gt;=19,INDEX($CJ:$CJ,$DF305+19),"")</f>
      </c>
      <c r="DE305">
        <f>IF($DG305&gt;=20,INDEX($CJ:$CJ,$DF305+20),"")</f>
      </c>
      <c r="DF305">
        <f>IFERROR(MATCH($CI305,$CJ$2:$CJ$263,0)+1,0)</f>
      </c>
      <c r="DG305">
        <f>IFERROR(INDEX($CK$2:$CK$263,MATCH($CI305,$CJ$2:$CJ$263,0)),0)</f>
      </c>
      <c r="DH305">
        <f>IFERROR(INDEX($AO:$AO,MATCH($N305,$AN:$AN,0))&amp;"","")</f>
      </c>
      <c r="DL305">
        <f>IF($GO305&gt;=1,INDEX($DI:$DI,$GN305+1),"")</f>
      </c>
      <c r="DM305">
        <f>IF($GO305&gt;=2,INDEX($DI:$DI,$GN305+2),"")</f>
      </c>
      <c r="DN305">
        <f>IF($GO305&gt;=3,INDEX($DI:$DI,$GN305+3),"")</f>
      </c>
      <c r="DO305">
        <f>IF($GO305&gt;=4,INDEX($DI:$DI,$GN305+4),"")</f>
      </c>
      <c r="DP305">
        <f>IF($GO305&gt;=5,INDEX($DI:$DI,$GN305+5),"")</f>
      </c>
      <c r="DQ305">
        <f>IF($GO305&gt;=6,INDEX($DI:$DI,$GN305+6),"")</f>
      </c>
      <c r="DR305">
        <f>IF($GO305&gt;=7,INDEX($DI:$DI,$GN305+7),"")</f>
      </c>
      <c r="DS305">
        <f>IF($GO305&gt;=8,INDEX($DI:$DI,$GN305+8),"")</f>
      </c>
      <c r="DT305">
        <f>IF($GO305&gt;=9,INDEX($DI:$DI,$GN305+9),"")</f>
      </c>
      <c r="DU305">
        <f>IF($GO305&gt;=10,INDEX($DI:$DI,$GN305+10),"")</f>
      </c>
      <c r="DV305">
        <f>IF($GO305&gt;=11,INDEX($DI:$DI,$GN305+11),"")</f>
      </c>
      <c r="DW305">
        <f>IF($GO305&gt;=12,INDEX($DI:$DI,$GN305+12),"")</f>
      </c>
      <c r="DX305">
        <f>IF($GO305&gt;=13,INDEX($DI:$DI,$GN305+13),"")</f>
      </c>
      <c r="DY305">
        <f>IF($GO305&gt;=14,INDEX($DI:$DI,$GN305+14),"")</f>
      </c>
      <c r="DZ305">
        <f>IF($GO305&gt;=15,INDEX($DI:$DI,$GN305+15),"")</f>
      </c>
      <c r="EA305">
        <f>IF($GO305&gt;=16,INDEX($DI:$DI,$GN305+16),"")</f>
      </c>
      <c r="EB305">
        <f>IF($GO305&gt;=17,INDEX($DI:$DI,$GN305+17),"")</f>
      </c>
      <c r="EC305">
        <f>IF($GO305&gt;=18,INDEX($DI:$DI,$GN305+18),"")</f>
      </c>
      <c r="ED305">
        <f>IF($GO305&gt;=19,INDEX($DI:$DI,$GN305+19),"")</f>
      </c>
      <c r="EE305">
        <f>IF($GO305&gt;=20,INDEX($DI:$DI,$GN305+20),"")</f>
      </c>
      <c r="EF305">
        <f>IF($GO305&gt;=21,INDEX($DI:$DI,$GN305+21),"")</f>
      </c>
      <c r="EG305">
        <f>IF($GO305&gt;=22,INDEX($DI:$DI,$GN305+22),"")</f>
      </c>
      <c r="EH305">
        <f>IF($GO305&gt;=23,INDEX($DI:$DI,$GN305+23),"")</f>
      </c>
      <c r="EI305">
        <f>IF($GO305&gt;=24,INDEX($DI:$DI,$GN305+24),"")</f>
      </c>
      <c r="EJ305">
        <f>IF($GO305&gt;=25,INDEX($DI:$DI,$GN305+25),"")</f>
      </c>
      <c r="EK305">
        <f>IF($GO305&gt;=26,INDEX($DI:$DI,$GN305+26),"")</f>
      </c>
      <c r="EL305">
        <f>IF($GO305&gt;=27,INDEX($DI:$DI,$GN305+27),"")</f>
      </c>
      <c r="EM305">
        <f>IF($GO305&gt;=28,INDEX($DI:$DI,$GN305+28),"")</f>
      </c>
      <c r="EN305">
        <f>IF($GO305&gt;=29,INDEX($DI:$DI,$GN305+29),"")</f>
      </c>
      <c r="EO305">
        <f>IF($GO305&gt;=30,INDEX($DI:$DI,$GN305+30),"")</f>
      </c>
      <c r="EP305">
        <f>IF($GO305&gt;=31,INDEX($DI:$DI,$GN305+31),"")</f>
      </c>
      <c r="EQ305">
        <f>IF($GO305&gt;=32,INDEX($DI:$DI,$GN305+32),"")</f>
      </c>
      <c r="ER305">
        <f>IF($GO305&gt;=33,INDEX($DI:$DI,$GN305+33),"")</f>
      </c>
      <c r="ES305">
        <f>IF($GO305&gt;=34,INDEX($DI:$DI,$GN305+34),"")</f>
      </c>
      <c r="ET305">
        <f>IF($GO305&gt;=35,INDEX($DI:$DI,$GN305+35),"")</f>
      </c>
      <c r="EU305">
        <f>IF($GO305&gt;=36,INDEX($DI:$DI,$GN305+36),"")</f>
      </c>
      <c r="EV305">
        <f>IF($GO305&gt;=37,INDEX($DI:$DI,$GN305+37),"")</f>
      </c>
      <c r="EW305">
        <f>IF($GO305&gt;=38,INDEX($DI:$DI,$GN305+38),"")</f>
      </c>
      <c r="EX305">
        <f>IF($GO305&gt;=39,INDEX($DI:$DI,$GN305+39),"")</f>
      </c>
      <c r="EY305">
        <f>IF($GO305&gt;=40,INDEX($DI:$DI,$GN305+40),"")</f>
      </c>
      <c r="EZ305">
        <f>IF($GO305&gt;=1,INDEX($DJ:$DJ,$GN305+1),"")</f>
      </c>
      <c r="FA305">
        <f>IF($GO305&gt;=2,INDEX($DJ:$DJ,$GN305+2),"")</f>
      </c>
      <c r="FB305">
        <f>IF($GO305&gt;=3,INDEX($DJ:$DJ,$GN305+3),"")</f>
      </c>
      <c r="FC305">
        <f>IF($GO305&gt;=4,INDEX($DJ:$DJ,$GN305+4),"")</f>
      </c>
      <c r="FD305">
        <f>IF($GO305&gt;=5,INDEX($DJ:$DJ,$GN305+5),"")</f>
      </c>
      <c r="FE305">
        <f>IF($GO305&gt;=6,INDEX($DJ:$DJ,$GN305+6),"")</f>
      </c>
      <c r="FF305">
        <f>IF($GO305&gt;=7,INDEX($DJ:$DJ,$GN305+7),"")</f>
      </c>
      <c r="FG305">
        <f>IF($GO305&gt;=8,INDEX($DJ:$DJ,$GN305+8),"")</f>
      </c>
      <c r="FH305">
        <f>IF($GO305&gt;=9,INDEX($DJ:$DJ,$GN305+9),"")</f>
      </c>
      <c r="FI305">
        <f>IF($GO305&gt;=10,INDEX($DJ:$DJ,$GN305+10),"")</f>
      </c>
      <c r="FJ305">
        <f>IF($GO305&gt;=11,INDEX($DJ:$DJ,$GN305+11),"")</f>
      </c>
      <c r="FK305">
        <f>IF($GO305&gt;=12,INDEX($DJ:$DJ,$GN305+12),"")</f>
      </c>
      <c r="FL305">
        <f>IF($GO305&gt;=13,INDEX($DJ:$DJ,$GN305+13),"")</f>
      </c>
      <c r="FM305">
        <f>IF($GO305&gt;=14,INDEX($DJ:$DJ,$GN305+14),"")</f>
      </c>
      <c r="FN305">
        <f>IF($GO305&gt;=15,INDEX($DJ:$DJ,$GN305+15),"")</f>
      </c>
      <c r="FO305">
        <f>IF($GO305&gt;=16,INDEX($DJ:$DJ,$GN305+16),"")</f>
      </c>
      <c r="FP305">
        <f>IF($GO305&gt;=17,INDEX($DJ:$DJ,$GN305+17),"")</f>
      </c>
      <c r="FQ305">
        <f>IF($GO305&gt;=18,INDEX($DJ:$DJ,$GN305+18),"")</f>
      </c>
      <c r="FR305">
        <f>IF($GO305&gt;=19,INDEX($DJ:$DJ,$GN305+19),"")</f>
      </c>
      <c r="FS305">
        <f>IF($GO305&gt;=20,INDEX($DJ:$DJ,$GN305+20),"")</f>
      </c>
      <c r="FT305">
        <f>IF($GO305&gt;=21,INDEX($DJ:$DJ,$GN305+21),"")</f>
      </c>
      <c r="FU305">
        <f>IF($GO305&gt;=22,INDEX($DJ:$DJ,$GN305+22),"")</f>
      </c>
      <c r="FV305">
        <f>IF($GO305&gt;=23,INDEX($DJ:$DJ,$GN305+23),"")</f>
      </c>
      <c r="FW305">
        <f>IF($GO305&gt;=24,INDEX($DJ:$DJ,$GN305+24),"")</f>
      </c>
      <c r="FX305">
        <f>IF($GO305&gt;=25,INDEX($DJ:$DJ,$GN305+25),"")</f>
      </c>
      <c r="FY305">
        <f>IF($GO305&gt;=26,INDEX($DJ:$DJ,$GN305+26),"")</f>
      </c>
      <c r="FZ305">
        <f>IF($GO305&gt;=27,INDEX($DJ:$DJ,$GN305+27),"")</f>
      </c>
      <c r="GA305">
        <f>IF($GO305&gt;=28,INDEX($DJ:$DJ,$GN305+28),"")</f>
      </c>
      <c r="GB305">
        <f>IF($GO305&gt;=29,INDEX($DJ:$DJ,$GN305+29),"")</f>
      </c>
      <c r="GC305">
        <f>IF($GO305&gt;=30,INDEX($DJ:$DJ,$GN305+30),"")</f>
      </c>
      <c r="GD305">
        <f>IF($GO305&gt;=31,INDEX($DJ:$DJ,$GN305+31),"")</f>
      </c>
      <c r="GE305">
        <f>IF($GO305&gt;=32,INDEX($DJ:$DJ,$GN305+32),"")</f>
      </c>
      <c r="GF305">
        <f>IF($GO305&gt;=33,INDEX($DJ:$DJ,$GN305+33),"")</f>
      </c>
      <c r="GG305">
        <f>IF($GO305&gt;=34,INDEX($DJ:$DJ,$GN305+34),"")</f>
      </c>
      <c r="GH305">
        <f>IF($GO305&gt;=35,INDEX($DJ:$DJ,$GN305+35),"")</f>
      </c>
      <c r="GI305">
        <f>IF($GO305&gt;=36,INDEX($DJ:$DJ,$GN305+36),"")</f>
      </c>
      <c r="GJ305">
        <f>IF($GO305&gt;=37,INDEX($DJ:$DJ,$GN305+37),"")</f>
      </c>
      <c r="GK305">
        <f>IF($GO305&gt;=38,INDEX($DJ:$DJ,$GN305+38),"")</f>
      </c>
      <c r="GL305">
        <f>IF($GO305&gt;=39,INDEX($DJ:$DJ,$GN305+39),"")</f>
      </c>
      <c r="GM305">
        <f>IF($GO305&gt;=40,INDEX($DJ:$DJ,$GN305+40),"")</f>
      </c>
      <c r="GN305">
        <f>IFERROR(MATCH($DH305,$DI$2:$DI$148,0)+1,0)</f>
      </c>
      <c r="GO305">
        <f>IFERROR(INDEX($DK$2:$DK$148,MATCH($DH305,$DI$2:$DI$148,0)),0)</f>
      </c>
      <c r="GP305">
        <f>IFERROR(MATCH($Y305,$DL$305:$EY$305,0),0)</f>
      </c>
      <c r="GQ305">
        <f>IF($GP305&gt;0,INDEX($EZ$305:$GM$305,$GP305),"")</f>
      </c>
      <c r="GR305" t="s">
        <v>89</v>
      </c>
      <c r="GT305">
        <f>IF($JC305&gt;=1,INDEX($GR:$GR,$JB305+1),"")</f>
      </c>
      <c r="GU305">
        <f>IF($JC305&gt;=2,INDEX($GR:$GR,$JB305+2),"")</f>
      </c>
      <c r="GV305">
        <f>IF($JC305&gt;=3,INDEX($GR:$GR,$JB305+3),"")</f>
      </c>
      <c r="GW305">
        <f>IF($JC305&gt;=4,INDEX($GR:$GR,$JB305+4),"")</f>
      </c>
      <c r="GX305">
        <f>IF($JC305&gt;=5,INDEX($GR:$GR,$JB305+5),"")</f>
      </c>
      <c r="GY305">
        <f>IF($JC305&gt;=6,INDEX($GR:$GR,$JB305+6),"")</f>
      </c>
      <c r="GZ305">
        <f>IF($JC305&gt;=7,INDEX($GR:$GR,$JB305+7),"")</f>
      </c>
      <c r="HA305">
        <f>IF($JC305&gt;=8,INDEX($GR:$GR,$JB305+8),"")</f>
      </c>
      <c r="HB305">
        <f>IF($JC305&gt;=9,INDEX($GR:$GR,$JB305+9),"")</f>
      </c>
      <c r="HC305">
        <f>IF($JC305&gt;=10,INDEX($GR:$GR,$JB305+10),"")</f>
      </c>
      <c r="HD305">
        <f>IF($JC305&gt;=11,INDEX($GR:$GR,$JB305+11),"")</f>
      </c>
      <c r="HE305">
        <f>IF($JC305&gt;=12,INDEX($GR:$GR,$JB305+12),"")</f>
      </c>
      <c r="HF305">
        <f>IF($JC305&gt;=13,INDEX($GR:$GR,$JB305+13),"")</f>
      </c>
      <c r="HG305">
        <f>IF($JC305&gt;=14,INDEX($GR:$GR,$JB305+14),"")</f>
      </c>
      <c r="HH305">
        <f>IF($JC305&gt;=15,INDEX($GR:$GR,$JB305+15),"")</f>
      </c>
      <c r="HI305">
        <f>IF($JC305&gt;=16,INDEX($GR:$GR,$JB305+16),"")</f>
      </c>
      <c r="HJ305">
        <f>IF($JC305&gt;=17,INDEX($GR:$GR,$JB305+17),"")</f>
      </c>
      <c r="HK305">
        <f>IF($JC305&gt;=18,INDEX($GR:$GR,$JB305+18),"")</f>
      </c>
      <c r="HL305">
        <f>IF($JC305&gt;=19,INDEX($GR:$GR,$JB305+19),"")</f>
      </c>
      <c r="HM305">
        <f>IF($JC305&gt;=20,INDEX($GR:$GR,$JB305+20),"")</f>
      </c>
      <c r="HN305">
        <f>IF($JC305&gt;=21,INDEX($GR:$GR,$JB305+21),"")</f>
      </c>
      <c r="HO305">
        <f>IF($JC305&gt;=22,INDEX($GR:$GR,$JB305+22),"")</f>
      </c>
      <c r="HP305">
        <f>IF($JC305&gt;=23,INDEX($GR:$GR,$JB305+23),"")</f>
      </c>
      <c r="HQ305">
        <f>IF($JC305&gt;=24,INDEX($GR:$GR,$JB305+24),"")</f>
      </c>
      <c r="HR305">
        <f>IF($JC305&gt;=25,INDEX($GR:$GR,$JB305+25),"")</f>
      </c>
      <c r="HS305">
        <f>IF($JC305&gt;=26,INDEX($GR:$GR,$JB305+26),"")</f>
      </c>
      <c r="HT305">
        <f>IF($JC305&gt;=27,INDEX($GR:$GR,$JB305+27),"")</f>
      </c>
      <c r="HU305">
        <f>IF($JC305&gt;=28,INDEX($GR:$GR,$JB305+28),"")</f>
      </c>
      <c r="HV305">
        <f>IF($JC305&gt;=29,INDEX($GR:$GR,$JB305+29),"")</f>
      </c>
      <c r="HW305">
        <f>IF($JC305&gt;=30,INDEX($GR:$GR,$JB305+30),"")</f>
      </c>
      <c r="HX305">
        <f>IF($JC305&gt;=31,INDEX($GR:$GR,$JB305+31),"")</f>
      </c>
      <c r="HY305">
        <f>IF($JC305&gt;=32,INDEX($GR:$GR,$JB305+32),"")</f>
      </c>
      <c r="HZ305">
        <f>IF($JC305&gt;=33,INDEX($GR:$GR,$JB305+33),"")</f>
      </c>
      <c r="IA305">
        <f>IF($JC305&gt;=34,INDEX($GR:$GR,$JB305+34),"")</f>
      </c>
      <c r="IB305">
        <f>IF($JC305&gt;=35,INDEX($GR:$GR,$JB305+35),"")</f>
      </c>
      <c r="IC305">
        <f>IF($JC305&gt;=36,INDEX($GR:$GR,$JB305+36),"")</f>
      </c>
      <c r="ID305">
        <f>IF($JC305&gt;=37,INDEX($GR:$GR,$JB305+37),"")</f>
      </c>
      <c r="IE305">
        <f>IF($JC305&gt;=38,INDEX($GR:$GR,$JB305+38),"")</f>
      </c>
      <c r="IF305">
        <f>IF($JC305&gt;=39,INDEX($GR:$GR,$JB305+39),"")</f>
      </c>
      <c r="IG305">
        <f>IF($JC305&gt;=40,INDEX($GR:$GR,$JB305+40),"")</f>
      </c>
      <c r="IH305">
        <f>IF($JC305&gt;=41,INDEX($GR:$GR,$JB305+41),"")</f>
      </c>
      <c r="II305">
        <f>IF($JC305&gt;=42,INDEX($GR:$GR,$JB305+42),"")</f>
      </c>
      <c r="IJ305">
        <f>IF($JC305&gt;=43,INDEX($GR:$GR,$JB305+43),"")</f>
      </c>
      <c r="IK305">
        <f>IF($JC305&gt;=44,INDEX($GR:$GR,$JB305+44),"")</f>
      </c>
      <c r="IL305">
        <f>IF($JC305&gt;=45,INDEX($GR:$GR,$JB305+45),"")</f>
      </c>
      <c r="IM305">
        <f>IF($JC305&gt;=46,INDEX($GR:$GR,$JB305+46),"")</f>
      </c>
      <c r="IN305">
        <f>IF($JC305&gt;=47,INDEX($GR:$GR,$JB305+47),"")</f>
      </c>
      <c r="IO305">
        <f>IF($JC305&gt;=48,INDEX($GR:$GR,$JB305+48),"")</f>
      </c>
      <c r="IP305">
        <f>IF($JC305&gt;=49,INDEX($GR:$GR,$JB305+49),"")</f>
      </c>
      <c r="IQ305">
        <f>IF($JC305&gt;=50,INDEX($GR:$GR,$JB305+50),"")</f>
      </c>
      <c r="IR305">
        <f>IF($JC305&gt;=51,INDEX($GR:$GR,$JB305+51),"")</f>
      </c>
      <c r="IS305">
        <f>IF($JC305&gt;=52,INDEX($GR:$GR,$JB305+52),"")</f>
      </c>
      <c r="IT305">
        <f>IF($JC305&gt;=53,INDEX($GR:$GR,$JB305+53),"")</f>
      </c>
      <c r="IU305">
        <f>IF($JC305&gt;=54,INDEX($GR:$GR,$JB305+54),"")</f>
      </c>
      <c r="IV305">
        <f>IF($JC305&gt;=55,INDEX($GR:$GR,$JB305+55),"")</f>
      </c>
      <c r="IW305">
        <f>IF($JC305&gt;=56,INDEX($GR:$GR,$JB305+56),"")</f>
      </c>
      <c r="IX305">
        <f>IF($JC305&gt;=57,INDEX($GR:$GR,$JB305+57),"")</f>
      </c>
      <c r="IY305">
        <f>IF($JC305&gt;=58,INDEX($GR:$GR,$JB305+58),"")</f>
      </c>
      <c r="IZ305">
        <f>IF($JC305&gt;=59,INDEX($GR:$GR,$JB305+59),"")</f>
      </c>
      <c r="JA305">
        <f>IF($JC305&gt;=60,INDEX($GR:$GR,$JB305+60),"")</f>
      </c>
      <c r="JB305">
        <f>IFERROR(MATCH($GQ305,$GR$2:$GR$324,0)+1,0)</f>
      </c>
      <c r="JC305">
        <f>IFERROR(INDEX($GS$2:$GS$324,MATCH($GQ305,$GR$2:$GR$324,0)),0)</f>
      </c>
      <c r="JD305" t="s">
        <v>40</v>
      </c>
      <c r="JE305" t="s">
        <v>40</v>
      </c>
    </row>
    <row r="306" spans="1:265" x14ac:dyDescent="0.25">
      <c r="Q306">
        <f>IF(OR($T306="",$P306=""),"",IFERROR($T306/$P306,0))</f>
      </c>
      <c r="R306">
        <f>IF($T306="","",
SUM($S306,$U306,$Z306,$V306,$X306)*
(1-IF($AA306="",0,VALUE($AA306)/100)))</f>
      </c>
      <c r="S306">
        <f>IF($T306="","",$T306)</f>
      </c>
      <c r="U306">
        <f>IF($T306="","",
IF($N306="","",
IF(ISNUMBER(SEARCH("exempt",LOWER($N306))),0,
$T306*(VALUE(SUBSTITUTE($N306,"%",""))/100))))</f>
      </c>
      <c r="AB306">
        <f>IFERROR(IF(FIND(" - ",$K306)&gt;0,MID($K306,FIND(" - ",$K306)+3,LEN($K306)),""),"")</f>
      </c>
      <c r="AK306" t="s">
        <v>886</v>
      </c>
      <c r="AP306">
        <f>IFERROR(LEFT($K306,FIND(" - ",$K306)-1),$K306)</f>
      </c>
      <c r="AS306">
        <f>IF($CH306&gt;=1,INDEX($AQ:$AQ,$CG306+1),"")</f>
      </c>
      <c r="AT306">
        <f>IF($CH306&gt;=2,INDEX($AQ:$AQ,$CG306+2),"")</f>
      </c>
      <c r="AU306">
        <f>IF($CH306&gt;=3,INDEX($AQ:$AQ,$CG306+3),"")</f>
      </c>
      <c r="AV306">
        <f>IF($CH306&gt;=4,INDEX($AQ:$AQ,$CG306+4),"")</f>
      </c>
      <c r="AW306">
        <f>IF($CH306&gt;=5,INDEX($AQ:$AQ,$CG306+5),"")</f>
      </c>
      <c r="AX306">
        <f>IF($CH306&gt;=6,INDEX($AQ:$AQ,$CG306+6),"")</f>
      </c>
      <c r="AY306">
        <f>IF($CH306&gt;=7,INDEX($AQ:$AQ,$CG306+7),"")</f>
      </c>
      <c r="AZ306">
        <f>IF($CH306&gt;=8,INDEX($AQ:$AQ,$CG306+8),"")</f>
      </c>
      <c r="BA306">
        <f>IF($CH306&gt;=9,INDEX($AQ:$AQ,$CG306+9),"")</f>
      </c>
      <c r="BB306">
        <f>IF($CH306&gt;=10,INDEX($AQ:$AQ,$CG306+10),"")</f>
      </c>
      <c r="BC306">
        <f>IF($CH306&gt;=11,INDEX($AQ:$AQ,$CG306+11),"")</f>
      </c>
      <c r="BD306">
        <f>IF($CH306&gt;=12,INDEX($AQ:$AQ,$CG306+12),"")</f>
      </c>
      <c r="BE306">
        <f>IF($CH306&gt;=13,INDEX($AQ:$AQ,$CG306+13),"")</f>
      </c>
      <c r="BF306">
        <f>IF($CH306&gt;=14,INDEX($AQ:$AQ,$CG306+14),"")</f>
      </c>
      <c r="BG306">
        <f>IF($CH306&gt;=15,INDEX($AQ:$AQ,$CG306+15),"")</f>
      </c>
      <c r="BH306">
        <f>IF($CH306&gt;=16,INDEX($AQ:$AQ,$CG306+16),"")</f>
      </c>
      <c r="BI306">
        <f>IF($CH306&gt;=17,INDEX($AQ:$AQ,$CG306+17),"")</f>
      </c>
      <c r="BJ306">
        <f>IF($CH306&gt;=18,INDEX($AQ:$AQ,$CG306+18),"")</f>
      </c>
      <c r="BK306">
        <f>IF($CH306&gt;=19,INDEX($AQ:$AQ,$CG306+19),"")</f>
      </c>
      <c r="BL306">
        <f>IF($CH306&gt;=20,INDEX($AQ:$AQ,$CG306+20),"")</f>
      </c>
      <c r="BM306">
        <f>IF($CH306&gt;=21,INDEX($AQ:$AQ,$CG306+21),"")</f>
      </c>
      <c r="BN306">
        <f>IF($CH306&gt;=22,INDEX($AQ:$AQ,$CG306+22),"")</f>
      </c>
      <c r="BO306">
        <f>IF($CH306&gt;=23,INDEX($AQ:$AQ,$CG306+23),"")</f>
      </c>
      <c r="BP306">
        <f>IF($CH306&gt;=24,INDEX($AQ:$AQ,$CG306+24),"")</f>
      </c>
      <c r="BQ306">
        <f>IF($CH306&gt;=25,INDEX($AQ:$AQ,$CG306+25),"")</f>
      </c>
      <c r="BR306">
        <f>IF($CH306&gt;=26,INDEX($AQ:$AQ,$CG306+26),"")</f>
      </c>
      <c r="BS306">
        <f>IF($CH306&gt;=27,INDEX($AQ:$AQ,$CG306+27),"")</f>
      </c>
      <c r="BT306">
        <f>IF($CH306&gt;=28,INDEX($AQ:$AQ,$CG306+28),"")</f>
      </c>
      <c r="BU306">
        <f>IF($CH306&gt;=29,INDEX($AQ:$AQ,$CG306+29),"")</f>
      </c>
      <c r="BV306">
        <f>IF($CH306&gt;=30,INDEX($AQ:$AQ,$CG306+30),"")</f>
      </c>
      <c r="BW306">
        <f>IF($CH306&gt;=31,INDEX($AQ:$AQ,$CG306+31),"")</f>
      </c>
      <c r="BX306">
        <f>IF($CH306&gt;=32,INDEX($AQ:$AQ,$CG306+32),"")</f>
      </c>
      <c r="BY306">
        <f>IF($CH306&gt;=33,INDEX($AQ:$AQ,$CG306+33),"")</f>
      </c>
      <c r="BZ306">
        <f>IF($CH306&gt;=34,INDEX($AQ:$AQ,$CG306+34),"")</f>
      </c>
      <c r="CA306">
        <f>IF($CH306&gt;=35,INDEX($AQ:$AQ,$CG306+35),"")</f>
      </c>
      <c r="CB306">
        <f>IF($CH306&gt;=36,INDEX($AQ:$AQ,$CG306+36),"")</f>
      </c>
      <c r="CC306">
        <f>IF($CH306&gt;=37,INDEX($AQ:$AQ,$CG306+37),"")</f>
      </c>
      <c r="CD306">
        <f>IF($CH306&gt;=38,INDEX($AQ:$AQ,$CG306+38),"")</f>
      </c>
      <c r="CE306">
        <f>IF($CH306&gt;=39,INDEX($AQ:$AQ,$CG306+39),"")</f>
      </c>
      <c r="CF306">
        <f>IF($CH306&gt;=40,INDEX($AQ:$AQ,$CG306+40),"")</f>
      </c>
      <c r="CG306">
        <f>IFERROR(MATCH($AP306,$AQ$2:$AQ$134,0)+1,0)</f>
      </c>
      <c r="CH306">
        <f>IFERROR(INDEX($AR$2:$AR$134,MATCH($AP306,$AQ$2:$AQ$134,0)),0)</f>
      </c>
      <c r="CI306">
        <f>IFERROR(LEFT($L306,FIND(" - ",$L306)-1),$L306)</f>
      </c>
      <c r="CL306">
        <f>IF($DG306&gt;=1,INDEX($CJ:$CJ,$DF306+1),"")</f>
      </c>
      <c r="CM306">
        <f>IF($DG306&gt;=2,INDEX($CJ:$CJ,$DF306+2),"")</f>
      </c>
      <c r="CN306">
        <f>IF($DG306&gt;=3,INDEX($CJ:$CJ,$DF306+3),"")</f>
      </c>
      <c r="CO306">
        <f>IF($DG306&gt;=4,INDEX($CJ:$CJ,$DF306+4),"")</f>
      </c>
      <c r="CP306">
        <f>IF($DG306&gt;=5,INDEX($CJ:$CJ,$DF306+5),"")</f>
      </c>
      <c r="CQ306">
        <f>IF($DG306&gt;=6,INDEX($CJ:$CJ,$DF306+6),"")</f>
      </c>
      <c r="CR306">
        <f>IF($DG306&gt;=7,INDEX($CJ:$CJ,$DF306+7),"")</f>
      </c>
      <c r="CS306">
        <f>IF($DG306&gt;=8,INDEX($CJ:$CJ,$DF306+8),"")</f>
      </c>
      <c r="CT306">
        <f>IF($DG306&gt;=9,INDEX($CJ:$CJ,$DF306+9),"")</f>
      </c>
      <c r="CU306">
        <f>IF($DG306&gt;=10,INDEX($CJ:$CJ,$DF306+10),"")</f>
      </c>
      <c r="CV306">
        <f>IF($DG306&gt;=11,INDEX($CJ:$CJ,$DF306+11),"")</f>
      </c>
      <c r="CW306">
        <f>IF($DG306&gt;=12,INDEX($CJ:$CJ,$DF306+12),"")</f>
      </c>
      <c r="CX306">
        <f>IF($DG306&gt;=13,INDEX($CJ:$CJ,$DF306+13),"")</f>
      </c>
      <c r="CY306">
        <f>IF($DG306&gt;=14,INDEX($CJ:$CJ,$DF306+14),"")</f>
      </c>
      <c r="CZ306">
        <f>IF($DG306&gt;=15,INDEX($CJ:$CJ,$DF306+15),"")</f>
      </c>
      <c r="DA306">
        <f>IF($DG306&gt;=16,INDEX($CJ:$CJ,$DF306+16),"")</f>
      </c>
      <c r="DB306">
        <f>IF($DG306&gt;=17,INDEX($CJ:$CJ,$DF306+17),"")</f>
      </c>
      <c r="DC306">
        <f>IF($DG306&gt;=18,INDEX($CJ:$CJ,$DF306+18),"")</f>
      </c>
      <c r="DD306">
        <f>IF($DG306&gt;=19,INDEX($CJ:$CJ,$DF306+19),"")</f>
      </c>
      <c r="DE306">
        <f>IF($DG306&gt;=20,INDEX($CJ:$CJ,$DF306+20),"")</f>
      </c>
      <c r="DF306">
        <f>IFERROR(MATCH($CI306,$CJ$2:$CJ$263,0)+1,0)</f>
      </c>
      <c r="DG306">
        <f>IFERROR(INDEX($CK$2:$CK$263,MATCH($CI306,$CJ$2:$CJ$263,0)),0)</f>
      </c>
      <c r="DH306">
        <f>IFERROR(INDEX($AO:$AO,MATCH($N306,$AN:$AN,0))&amp;"","")</f>
      </c>
      <c r="DL306">
        <f>IF($GO306&gt;=1,INDEX($DI:$DI,$GN306+1),"")</f>
      </c>
      <c r="DM306">
        <f>IF($GO306&gt;=2,INDEX($DI:$DI,$GN306+2),"")</f>
      </c>
      <c r="DN306">
        <f>IF($GO306&gt;=3,INDEX($DI:$DI,$GN306+3),"")</f>
      </c>
      <c r="DO306">
        <f>IF($GO306&gt;=4,INDEX($DI:$DI,$GN306+4),"")</f>
      </c>
      <c r="DP306">
        <f>IF($GO306&gt;=5,INDEX($DI:$DI,$GN306+5),"")</f>
      </c>
      <c r="DQ306">
        <f>IF($GO306&gt;=6,INDEX($DI:$DI,$GN306+6),"")</f>
      </c>
      <c r="DR306">
        <f>IF($GO306&gt;=7,INDEX($DI:$DI,$GN306+7),"")</f>
      </c>
      <c r="DS306">
        <f>IF($GO306&gt;=8,INDEX($DI:$DI,$GN306+8),"")</f>
      </c>
      <c r="DT306">
        <f>IF($GO306&gt;=9,INDEX($DI:$DI,$GN306+9),"")</f>
      </c>
      <c r="DU306">
        <f>IF($GO306&gt;=10,INDEX($DI:$DI,$GN306+10),"")</f>
      </c>
      <c r="DV306">
        <f>IF($GO306&gt;=11,INDEX($DI:$DI,$GN306+11),"")</f>
      </c>
      <c r="DW306">
        <f>IF($GO306&gt;=12,INDEX($DI:$DI,$GN306+12),"")</f>
      </c>
      <c r="DX306">
        <f>IF($GO306&gt;=13,INDEX($DI:$DI,$GN306+13),"")</f>
      </c>
      <c r="DY306">
        <f>IF($GO306&gt;=14,INDEX($DI:$DI,$GN306+14),"")</f>
      </c>
      <c r="DZ306">
        <f>IF($GO306&gt;=15,INDEX($DI:$DI,$GN306+15),"")</f>
      </c>
      <c r="EA306">
        <f>IF($GO306&gt;=16,INDEX($DI:$DI,$GN306+16),"")</f>
      </c>
      <c r="EB306">
        <f>IF($GO306&gt;=17,INDEX($DI:$DI,$GN306+17),"")</f>
      </c>
      <c r="EC306">
        <f>IF($GO306&gt;=18,INDEX($DI:$DI,$GN306+18),"")</f>
      </c>
      <c r="ED306">
        <f>IF($GO306&gt;=19,INDEX($DI:$DI,$GN306+19),"")</f>
      </c>
      <c r="EE306">
        <f>IF($GO306&gt;=20,INDEX($DI:$DI,$GN306+20),"")</f>
      </c>
      <c r="EF306">
        <f>IF($GO306&gt;=21,INDEX($DI:$DI,$GN306+21),"")</f>
      </c>
      <c r="EG306">
        <f>IF($GO306&gt;=22,INDEX($DI:$DI,$GN306+22),"")</f>
      </c>
      <c r="EH306">
        <f>IF($GO306&gt;=23,INDEX($DI:$DI,$GN306+23),"")</f>
      </c>
      <c r="EI306">
        <f>IF($GO306&gt;=24,INDEX($DI:$DI,$GN306+24),"")</f>
      </c>
      <c r="EJ306">
        <f>IF($GO306&gt;=25,INDEX($DI:$DI,$GN306+25),"")</f>
      </c>
      <c r="EK306">
        <f>IF($GO306&gt;=26,INDEX($DI:$DI,$GN306+26),"")</f>
      </c>
      <c r="EL306">
        <f>IF($GO306&gt;=27,INDEX($DI:$DI,$GN306+27),"")</f>
      </c>
      <c r="EM306">
        <f>IF($GO306&gt;=28,INDEX($DI:$DI,$GN306+28),"")</f>
      </c>
      <c r="EN306">
        <f>IF($GO306&gt;=29,INDEX($DI:$DI,$GN306+29),"")</f>
      </c>
      <c r="EO306">
        <f>IF($GO306&gt;=30,INDEX($DI:$DI,$GN306+30),"")</f>
      </c>
      <c r="EP306">
        <f>IF($GO306&gt;=31,INDEX($DI:$DI,$GN306+31),"")</f>
      </c>
      <c r="EQ306">
        <f>IF($GO306&gt;=32,INDEX($DI:$DI,$GN306+32),"")</f>
      </c>
      <c r="ER306">
        <f>IF($GO306&gt;=33,INDEX($DI:$DI,$GN306+33),"")</f>
      </c>
      <c r="ES306">
        <f>IF($GO306&gt;=34,INDEX($DI:$DI,$GN306+34),"")</f>
      </c>
      <c r="ET306">
        <f>IF($GO306&gt;=35,INDEX($DI:$DI,$GN306+35),"")</f>
      </c>
      <c r="EU306">
        <f>IF($GO306&gt;=36,INDEX($DI:$DI,$GN306+36),"")</f>
      </c>
      <c r="EV306">
        <f>IF($GO306&gt;=37,INDEX($DI:$DI,$GN306+37),"")</f>
      </c>
      <c r="EW306">
        <f>IF($GO306&gt;=38,INDEX($DI:$DI,$GN306+38),"")</f>
      </c>
      <c r="EX306">
        <f>IF($GO306&gt;=39,INDEX($DI:$DI,$GN306+39),"")</f>
      </c>
      <c r="EY306">
        <f>IF($GO306&gt;=40,INDEX($DI:$DI,$GN306+40),"")</f>
      </c>
      <c r="EZ306">
        <f>IF($GO306&gt;=1,INDEX($DJ:$DJ,$GN306+1),"")</f>
      </c>
      <c r="FA306">
        <f>IF($GO306&gt;=2,INDEX($DJ:$DJ,$GN306+2),"")</f>
      </c>
      <c r="FB306">
        <f>IF($GO306&gt;=3,INDEX($DJ:$DJ,$GN306+3),"")</f>
      </c>
      <c r="FC306">
        <f>IF($GO306&gt;=4,INDEX($DJ:$DJ,$GN306+4),"")</f>
      </c>
      <c r="FD306">
        <f>IF($GO306&gt;=5,INDEX($DJ:$DJ,$GN306+5),"")</f>
      </c>
      <c r="FE306">
        <f>IF($GO306&gt;=6,INDEX($DJ:$DJ,$GN306+6),"")</f>
      </c>
      <c r="FF306">
        <f>IF($GO306&gt;=7,INDEX($DJ:$DJ,$GN306+7),"")</f>
      </c>
      <c r="FG306">
        <f>IF($GO306&gt;=8,INDEX($DJ:$DJ,$GN306+8),"")</f>
      </c>
      <c r="FH306">
        <f>IF($GO306&gt;=9,INDEX($DJ:$DJ,$GN306+9),"")</f>
      </c>
      <c r="FI306">
        <f>IF($GO306&gt;=10,INDEX($DJ:$DJ,$GN306+10),"")</f>
      </c>
      <c r="FJ306">
        <f>IF($GO306&gt;=11,INDEX($DJ:$DJ,$GN306+11),"")</f>
      </c>
      <c r="FK306">
        <f>IF($GO306&gt;=12,INDEX($DJ:$DJ,$GN306+12),"")</f>
      </c>
      <c r="FL306">
        <f>IF($GO306&gt;=13,INDEX($DJ:$DJ,$GN306+13),"")</f>
      </c>
      <c r="FM306">
        <f>IF($GO306&gt;=14,INDEX($DJ:$DJ,$GN306+14),"")</f>
      </c>
      <c r="FN306">
        <f>IF($GO306&gt;=15,INDEX($DJ:$DJ,$GN306+15),"")</f>
      </c>
      <c r="FO306">
        <f>IF($GO306&gt;=16,INDEX($DJ:$DJ,$GN306+16),"")</f>
      </c>
      <c r="FP306">
        <f>IF($GO306&gt;=17,INDEX($DJ:$DJ,$GN306+17),"")</f>
      </c>
      <c r="FQ306">
        <f>IF($GO306&gt;=18,INDEX($DJ:$DJ,$GN306+18),"")</f>
      </c>
      <c r="FR306">
        <f>IF($GO306&gt;=19,INDEX($DJ:$DJ,$GN306+19),"")</f>
      </c>
      <c r="FS306">
        <f>IF($GO306&gt;=20,INDEX($DJ:$DJ,$GN306+20),"")</f>
      </c>
      <c r="FT306">
        <f>IF($GO306&gt;=21,INDEX($DJ:$DJ,$GN306+21),"")</f>
      </c>
      <c r="FU306">
        <f>IF($GO306&gt;=22,INDEX($DJ:$DJ,$GN306+22),"")</f>
      </c>
      <c r="FV306">
        <f>IF($GO306&gt;=23,INDEX($DJ:$DJ,$GN306+23),"")</f>
      </c>
      <c r="FW306">
        <f>IF($GO306&gt;=24,INDEX($DJ:$DJ,$GN306+24),"")</f>
      </c>
      <c r="FX306">
        <f>IF($GO306&gt;=25,INDEX($DJ:$DJ,$GN306+25),"")</f>
      </c>
      <c r="FY306">
        <f>IF($GO306&gt;=26,INDEX($DJ:$DJ,$GN306+26),"")</f>
      </c>
      <c r="FZ306">
        <f>IF($GO306&gt;=27,INDEX($DJ:$DJ,$GN306+27),"")</f>
      </c>
      <c r="GA306">
        <f>IF($GO306&gt;=28,INDEX($DJ:$DJ,$GN306+28),"")</f>
      </c>
      <c r="GB306">
        <f>IF($GO306&gt;=29,INDEX($DJ:$DJ,$GN306+29),"")</f>
      </c>
      <c r="GC306">
        <f>IF($GO306&gt;=30,INDEX($DJ:$DJ,$GN306+30),"")</f>
      </c>
      <c r="GD306">
        <f>IF($GO306&gt;=31,INDEX($DJ:$DJ,$GN306+31),"")</f>
      </c>
      <c r="GE306">
        <f>IF($GO306&gt;=32,INDEX($DJ:$DJ,$GN306+32),"")</f>
      </c>
      <c r="GF306">
        <f>IF($GO306&gt;=33,INDEX($DJ:$DJ,$GN306+33),"")</f>
      </c>
      <c r="GG306">
        <f>IF($GO306&gt;=34,INDEX($DJ:$DJ,$GN306+34),"")</f>
      </c>
      <c r="GH306">
        <f>IF($GO306&gt;=35,INDEX($DJ:$DJ,$GN306+35),"")</f>
      </c>
      <c r="GI306">
        <f>IF($GO306&gt;=36,INDEX($DJ:$DJ,$GN306+36),"")</f>
      </c>
      <c r="GJ306">
        <f>IF($GO306&gt;=37,INDEX($DJ:$DJ,$GN306+37),"")</f>
      </c>
      <c r="GK306">
        <f>IF($GO306&gt;=38,INDEX($DJ:$DJ,$GN306+38),"")</f>
      </c>
      <c r="GL306">
        <f>IF($GO306&gt;=39,INDEX($DJ:$DJ,$GN306+39),"")</f>
      </c>
      <c r="GM306">
        <f>IF($GO306&gt;=40,INDEX($DJ:$DJ,$GN306+40),"")</f>
      </c>
      <c r="GN306">
        <f>IFERROR(MATCH($DH306,$DI$2:$DI$148,0)+1,0)</f>
      </c>
      <c r="GO306">
        <f>IFERROR(INDEX($DK$2:$DK$148,MATCH($DH306,$DI$2:$DI$148,0)),0)</f>
      </c>
      <c r="GP306">
        <f>IFERROR(MATCH($Y306,$DL$306:$EY$306,0),0)</f>
      </c>
      <c r="GQ306">
        <f>IF($GP306&gt;0,INDEX($EZ$306:$GM$306,$GP306),"")</f>
      </c>
      <c r="GR306" t="s">
        <v>553</v>
      </c>
      <c r="GS306">
        <v>1</v>
      </c>
      <c r="GT306">
        <f>IF($JC306&gt;=1,INDEX($GR:$GR,$JB306+1),"")</f>
      </c>
      <c r="GU306">
        <f>IF($JC306&gt;=2,INDEX($GR:$GR,$JB306+2),"")</f>
      </c>
      <c r="GV306">
        <f>IF($JC306&gt;=3,INDEX($GR:$GR,$JB306+3),"")</f>
      </c>
      <c r="GW306">
        <f>IF($JC306&gt;=4,INDEX($GR:$GR,$JB306+4),"")</f>
      </c>
      <c r="GX306">
        <f>IF($JC306&gt;=5,INDEX($GR:$GR,$JB306+5),"")</f>
      </c>
      <c r="GY306">
        <f>IF($JC306&gt;=6,INDEX($GR:$GR,$JB306+6),"")</f>
      </c>
      <c r="GZ306">
        <f>IF($JC306&gt;=7,INDEX($GR:$GR,$JB306+7),"")</f>
      </c>
      <c r="HA306">
        <f>IF($JC306&gt;=8,INDEX($GR:$GR,$JB306+8),"")</f>
      </c>
      <c r="HB306">
        <f>IF($JC306&gt;=9,INDEX($GR:$GR,$JB306+9),"")</f>
      </c>
      <c r="HC306">
        <f>IF($JC306&gt;=10,INDEX($GR:$GR,$JB306+10),"")</f>
      </c>
      <c r="HD306">
        <f>IF($JC306&gt;=11,INDEX($GR:$GR,$JB306+11),"")</f>
      </c>
      <c r="HE306">
        <f>IF($JC306&gt;=12,INDEX($GR:$GR,$JB306+12),"")</f>
      </c>
      <c r="HF306">
        <f>IF($JC306&gt;=13,INDEX($GR:$GR,$JB306+13),"")</f>
      </c>
      <c r="HG306">
        <f>IF($JC306&gt;=14,INDEX($GR:$GR,$JB306+14),"")</f>
      </c>
      <c r="HH306">
        <f>IF($JC306&gt;=15,INDEX($GR:$GR,$JB306+15),"")</f>
      </c>
      <c r="HI306">
        <f>IF($JC306&gt;=16,INDEX($GR:$GR,$JB306+16),"")</f>
      </c>
      <c r="HJ306">
        <f>IF($JC306&gt;=17,INDEX($GR:$GR,$JB306+17),"")</f>
      </c>
      <c r="HK306">
        <f>IF($JC306&gt;=18,INDEX($GR:$GR,$JB306+18),"")</f>
      </c>
      <c r="HL306">
        <f>IF($JC306&gt;=19,INDEX($GR:$GR,$JB306+19),"")</f>
      </c>
      <c r="HM306">
        <f>IF($JC306&gt;=20,INDEX($GR:$GR,$JB306+20),"")</f>
      </c>
      <c r="HN306">
        <f>IF($JC306&gt;=21,INDEX($GR:$GR,$JB306+21),"")</f>
      </c>
      <c r="HO306">
        <f>IF($JC306&gt;=22,INDEX($GR:$GR,$JB306+22),"")</f>
      </c>
      <c r="HP306">
        <f>IF($JC306&gt;=23,INDEX($GR:$GR,$JB306+23),"")</f>
      </c>
      <c r="HQ306">
        <f>IF($JC306&gt;=24,INDEX($GR:$GR,$JB306+24),"")</f>
      </c>
      <c r="HR306">
        <f>IF($JC306&gt;=25,INDEX($GR:$GR,$JB306+25),"")</f>
      </c>
      <c r="HS306">
        <f>IF($JC306&gt;=26,INDEX($GR:$GR,$JB306+26),"")</f>
      </c>
      <c r="HT306">
        <f>IF($JC306&gt;=27,INDEX($GR:$GR,$JB306+27),"")</f>
      </c>
      <c r="HU306">
        <f>IF($JC306&gt;=28,INDEX($GR:$GR,$JB306+28),"")</f>
      </c>
      <c r="HV306">
        <f>IF($JC306&gt;=29,INDEX($GR:$GR,$JB306+29),"")</f>
      </c>
      <c r="HW306">
        <f>IF($JC306&gt;=30,INDEX($GR:$GR,$JB306+30),"")</f>
      </c>
      <c r="HX306">
        <f>IF($JC306&gt;=31,INDEX($GR:$GR,$JB306+31),"")</f>
      </c>
      <c r="HY306">
        <f>IF($JC306&gt;=32,INDEX($GR:$GR,$JB306+32),"")</f>
      </c>
      <c r="HZ306">
        <f>IF($JC306&gt;=33,INDEX($GR:$GR,$JB306+33),"")</f>
      </c>
      <c r="IA306">
        <f>IF($JC306&gt;=34,INDEX($GR:$GR,$JB306+34),"")</f>
      </c>
      <c r="IB306">
        <f>IF($JC306&gt;=35,INDEX($GR:$GR,$JB306+35),"")</f>
      </c>
      <c r="IC306">
        <f>IF($JC306&gt;=36,INDEX($GR:$GR,$JB306+36),"")</f>
      </c>
      <c r="ID306">
        <f>IF($JC306&gt;=37,INDEX($GR:$GR,$JB306+37),"")</f>
      </c>
      <c r="IE306">
        <f>IF($JC306&gt;=38,INDEX($GR:$GR,$JB306+38),"")</f>
      </c>
      <c r="IF306">
        <f>IF($JC306&gt;=39,INDEX($GR:$GR,$JB306+39),"")</f>
      </c>
      <c r="IG306">
        <f>IF($JC306&gt;=40,INDEX($GR:$GR,$JB306+40),"")</f>
      </c>
      <c r="IH306">
        <f>IF($JC306&gt;=41,INDEX($GR:$GR,$JB306+41),"")</f>
      </c>
      <c r="II306">
        <f>IF($JC306&gt;=42,INDEX($GR:$GR,$JB306+42),"")</f>
      </c>
      <c r="IJ306">
        <f>IF($JC306&gt;=43,INDEX($GR:$GR,$JB306+43),"")</f>
      </c>
      <c r="IK306">
        <f>IF($JC306&gt;=44,INDEX($GR:$GR,$JB306+44),"")</f>
      </c>
      <c r="IL306">
        <f>IF($JC306&gt;=45,INDEX($GR:$GR,$JB306+45),"")</f>
      </c>
      <c r="IM306">
        <f>IF($JC306&gt;=46,INDEX($GR:$GR,$JB306+46),"")</f>
      </c>
      <c r="IN306">
        <f>IF($JC306&gt;=47,INDEX($GR:$GR,$JB306+47),"")</f>
      </c>
      <c r="IO306">
        <f>IF($JC306&gt;=48,INDEX($GR:$GR,$JB306+48),"")</f>
      </c>
      <c r="IP306">
        <f>IF($JC306&gt;=49,INDEX($GR:$GR,$JB306+49),"")</f>
      </c>
      <c r="IQ306">
        <f>IF($JC306&gt;=50,INDEX($GR:$GR,$JB306+50),"")</f>
      </c>
      <c r="IR306">
        <f>IF($JC306&gt;=51,INDEX($GR:$GR,$JB306+51),"")</f>
      </c>
      <c r="IS306">
        <f>IF($JC306&gt;=52,INDEX($GR:$GR,$JB306+52),"")</f>
      </c>
      <c r="IT306">
        <f>IF($JC306&gt;=53,INDEX($GR:$GR,$JB306+53),"")</f>
      </c>
      <c r="IU306">
        <f>IF($JC306&gt;=54,INDEX($GR:$GR,$JB306+54),"")</f>
      </c>
      <c r="IV306">
        <f>IF($JC306&gt;=55,INDEX($GR:$GR,$JB306+55),"")</f>
      </c>
      <c r="IW306">
        <f>IF($JC306&gt;=56,INDEX($GR:$GR,$JB306+56),"")</f>
      </c>
      <c r="IX306">
        <f>IF($JC306&gt;=57,INDEX($GR:$GR,$JB306+57),"")</f>
      </c>
      <c r="IY306">
        <f>IF($JC306&gt;=58,INDEX($GR:$GR,$JB306+58),"")</f>
      </c>
      <c r="IZ306">
        <f>IF($JC306&gt;=59,INDEX($GR:$GR,$JB306+59),"")</f>
      </c>
      <c r="JA306">
        <f>IF($JC306&gt;=60,INDEX($GR:$GR,$JB306+60),"")</f>
      </c>
      <c r="JB306">
        <f>IFERROR(MATCH($GQ306,$GR$2:$GR$324,0)+1,0)</f>
      </c>
      <c r="JC306">
        <f>IFERROR(INDEX($GS$2:$GS$324,MATCH($GQ306,$GR$2:$GR$324,0)),0)</f>
      </c>
      <c r="JD306" t="s">
        <v>40</v>
      </c>
      <c r="JE306" t="s">
        <v>40</v>
      </c>
    </row>
    <row r="307" spans="1:265" x14ac:dyDescent="0.25">
      <c r="Q307">
        <f>IF(OR($T307="",$P307=""),"",IFERROR($T307/$P307,0))</f>
      </c>
      <c r="R307">
        <f>IF($T307="","",
SUM($S307,$U307,$Z307,$V307,$X307)*
(1-IF($AA307="",0,VALUE($AA307)/100)))</f>
      </c>
      <c r="S307">
        <f>IF($T307="","",$T307)</f>
      </c>
      <c r="U307">
        <f>IF($T307="","",
IF($N307="","",
IF(ISNUMBER(SEARCH("exempt",LOWER($N307))),0,
$T307*(VALUE(SUBSTITUTE($N307,"%",""))/100))))</f>
      </c>
      <c r="AB307">
        <f>IFERROR(IF(FIND(" - ",$K307)&gt;0,MID($K307,FIND(" - ",$K307)+3,LEN($K307)),""),"")</f>
      </c>
      <c r="AK307" t="s">
        <v>887</v>
      </c>
      <c r="AP307">
        <f>IFERROR(LEFT($K307,FIND(" - ",$K307)-1),$K307)</f>
      </c>
      <c r="AS307">
        <f>IF($CH307&gt;=1,INDEX($AQ:$AQ,$CG307+1),"")</f>
      </c>
      <c r="AT307">
        <f>IF($CH307&gt;=2,INDEX($AQ:$AQ,$CG307+2),"")</f>
      </c>
      <c r="AU307">
        <f>IF($CH307&gt;=3,INDEX($AQ:$AQ,$CG307+3),"")</f>
      </c>
      <c r="AV307">
        <f>IF($CH307&gt;=4,INDEX($AQ:$AQ,$CG307+4),"")</f>
      </c>
      <c r="AW307">
        <f>IF($CH307&gt;=5,INDEX($AQ:$AQ,$CG307+5),"")</f>
      </c>
      <c r="AX307">
        <f>IF($CH307&gt;=6,INDEX($AQ:$AQ,$CG307+6),"")</f>
      </c>
      <c r="AY307">
        <f>IF($CH307&gt;=7,INDEX($AQ:$AQ,$CG307+7),"")</f>
      </c>
      <c r="AZ307">
        <f>IF($CH307&gt;=8,INDEX($AQ:$AQ,$CG307+8),"")</f>
      </c>
      <c r="BA307">
        <f>IF($CH307&gt;=9,INDEX($AQ:$AQ,$CG307+9),"")</f>
      </c>
      <c r="BB307">
        <f>IF($CH307&gt;=10,INDEX($AQ:$AQ,$CG307+10),"")</f>
      </c>
      <c r="BC307">
        <f>IF($CH307&gt;=11,INDEX($AQ:$AQ,$CG307+11),"")</f>
      </c>
      <c r="BD307">
        <f>IF($CH307&gt;=12,INDEX($AQ:$AQ,$CG307+12),"")</f>
      </c>
      <c r="BE307">
        <f>IF($CH307&gt;=13,INDEX($AQ:$AQ,$CG307+13),"")</f>
      </c>
      <c r="BF307">
        <f>IF($CH307&gt;=14,INDEX($AQ:$AQ,$CG307+14),"")</f>
      </c>
      <c r="BG307">
        <f>IF($CH307&gt;=15,INDEX($AQ:$AQ,$CG307+15),"")</f>
      </c>
      <c r="BH307">
        <f>IF($CH307&gt;=16,INDEX($AQ:$AQ,$CG307+16),"")</f>
      </c>
      <c r="BI307">
        <f>IF($CH307&gt;=17,INDEX($AQ:$AQ,$CG307+17),"")</f>
      </c>
      <c r="BJ307">
        <f>IF($CH307&gt;=18,INDEX($AQ:$AQ,$CG307+18),"")</f>
      </c>
      <c r="BK307">
        <f>IF($CH307&gt;=19,INDEX($AQ:$AQ,$CG307+19),"")</f>
      </c>
      <c r="BL307">
        <f>IF($CH307&gt;=20,INDEX($AQ:$AQ,$CG307+20),"")</f>
      </c>
      <c r="BM307">
        <f>IF($CH307&gt;=21,INDEX($AQ:$AQ,$CG307+21),"")</f>
      </c>
      <c r="BN307">
        <f>IF($CH307&gt;=22,INDEX($AQ:$AQ,$CG307+22),"")</f>
      </c>
      <c r="BO307">
        <f>IF($CH307&gt;=23,INDEX($AQ:$AQ,$CG307+23),"")</f>
      </c>
      <c r="BP307">
        <f>IF($CH307&gt;=24,INDEX($AQ:$AQ,$CG307+24),"")</f>
      </c>
      <c r="BQ307">
        <f>IF($CH307&gt;=25,INDEX($AQ:$AQ,$CG307+25),"")</f>
      </c>
      <c r="BR307">
        <f>IF($CH307&gt;=26,INDEX($AQ:$AQ,$CG307+26),"")</f>
      </c>
      <c r="BS307">
        <f>IF($CH307&gt;=27,INDEX($AQ:$AQ,$CG307+27),"")</f>
      </c>
      <c r="BT307">
        <f>IF($CH307&gt;=28,INDEX($AQ:$AQ,$CG307+28),"")</f>
      </c>
      <c r="BU307">
        <f>IF($CH307&gt;=29,INDEX($AQ:$AQ,$CG307+29),"")</f>
      </c>
      <c r="BV307">
        <f>IF($CH307&gt;=30,INDEX($AQ:$AQ,$CG307+30),"")</f>
      </c>
      <c r="BW307">
        <f>IF($CH307&gt;=31,INDEX($AQ:$AQ,$CG307+31),"")</f>
      </c>
      <c r="BX307">
        <f>IF($CH307&gt;=32,INDEX($AQ:$AQ,$CG307+32),"")</f>
      </c>
      <c r="BY307">
        <f>IF($CH307&gt;=33,INDEX($AQ:$AQ,$CG307+33),"")</f>
      </c>
      <c r="BZ307">
        <f>IF($CH307&gt;=34,INDEX($AQ:$AQ,$CG307+34),"")</f>
      </c>
      <c r="CA307">
        <f>IF($CH307&gt;=35,INDEX($AQ:$AQ,$CG307+35),"")</f>
      </c>
      <c r="CB307">
        <f>IF($CH307&gt;=36,INDEX($AQ:$AQ,$CG307+36),"")</f>
      </c>
      <c r="CC307">
        <f>IF($CH307&gt;=37,INDEX($AQ:$AQ,$CG307+37),"")</f>
      </c>
      <c r="CD307">
        <f>IF($CH307&gt;=38,INDEX($AQ:$AQ,$CG307+38),"")</f>
      </c>
      <c r="CE307">
        <f>IF($CH307&gt;=39,INDEX($AQ:$AQ,$CG307+39),"")</f>
      </c>
      <c r="CF307">
        <f>IF($CH307&gt;=40,INDEX($AQ:$AQ,$CG307+40),"")</f>
      </c>
      <c r="CG307">
        <f>IFERROR(MATCH($AP307,$AQ$2:$AQ$134,0)+1,0)</f>
      </c>
      <c r="CH307">
        <f>IFERROR(INDEX($AR$2:$AR$134,MATCH($AP307,$AQ$2:$AQ$134,0)),0)</f>
      </c>
      <c r="CI307">
        <f>IFERROR(LEFT($L307,FIND(" - ",$L307)-1),$L307)</f>
      </c>
      <c r="CL307">
        <f>IF($DG307&gt;=1,INDEX($CJ:$CJ,$DF307+1),"")</f>
      </c>
      <c r="CM307">
        <f>IF($DG307&gt;=2,INDEX($CJ:$CJ,$DF307+2),"")</f>
      </c>
      <c r="CN307">
        <f>IF($DG307&gt;=3,INDEX($CJ:$CJ,$DF307+3),"")</f>
      </c>
      <c r="CO307">
        <f>IF($DG307&gt;=4,INDEX($CJ:$CJ,$DF307+4),"")</f>
      </c>
      <c r="CP307">
        <f>IF($DG307&gt;=5,INDEX($CJ:$CJ,$DF307+5),"")</f>
      </c>
      <c r="CQ307">
        <f>IF($DG307&gt;=6,INDEX($CJ:$CJ,$DF307+6),"")</f>
      </c>
      <c r="CR307">
        <f>IF($DG307&gt;=7,INDEX($CJ:$CJ,$DF307+7),"")</f>
      </c>
      <c r="CS307">
        <f>IF($DG307&gt;=8,INDEX($CJ:$CJ,$DF307+8),"")</f>
      </c>
      <c r="CT307">
        <f>IF($DG307&gt;=9,INDEX($CJ:$CJ,$DF307+9),"")</f>
      </c>
      <c r="CU307">
        <f>IF($DG307&gt;=10,INDEX($CJ:$CJ,$DF307+10),"")</f>
      </c>
      <c r="CV307">
        <f>IF($DG307&gt;=11,INDEX($CJ:$CJ,$DF307+11),"")</f>
      </c>
      <c r="CW307">
        <f>IF($DG307&gt;=12,INDEX($CJ:$CJ,$DF307+12),"")</f>
      </c>
      <c r="CX307">
        <f>IF($DG307&gt;=13,INDEX($CJ:$CJ,$DF307+13),"")</f>
      </c>
      <c r="CY307">
        <f>IF($DG307&gt;=14,INDEX($CJ:$CJ,$DF307+14),"")</f>
      </c>
      <c r="CZ307">
        <f>IF($DG307&gt;=15,INDEX($CJ:$CJ,$DF307+15),"")</f>
      </c>
      <c r="DA307">
        <f>IF($DG307&gt;=16,INDEX($CJ:$CJ,$DF307+16),"")</f>
      </c>
      <c r="DB307">
        <f>IF($DG307&gt;=17,INDEX($CJ:$CJ,$DF307+17),"")</f>
      </c>
      <c r="DC307">
        <f>IF($DG307&gt;=18,INDEX($CJ:$CJ,$DF307+18),"")</f>
      </c>
      <c r="DD307">
        <f>IF($DG307&gt;=19,INDEX($CJ:$CJ,$DF307+19),"")</f>
      </c>
      <c r="DE307">
        <f>IF($DG307&gt;=20,INDEX($CJ:$CJ,$DF307+20),"")</f>
      </c>
      <c r="DF307">
        <f>IFERROR(MATCH($CI307,$CJ$2:$CJ$263,0)+1,0)</f>
      </c>
      <c r="DG307">
        <f>IFERROR(INDEX($CK$2:$CK$263,MATCH($CI307,$CJ$2:$CJ$263,0)),0)</f>
      </c>
      <c r="DH307">
        <f>IFERROR(INDEX($AO:$AO,MATCH($N307,$AN:$AN,0))&amp;"","")</f>
      </c>
      <c r="DL307">
        <f>IF($GO307&gt;=1,INDEX($DI:$DI,$GN307+1),"")</f>
      </c>
      <c r="DM307">
        <f>IF($GO307&gt;=2,INDEX($DI:$DI,$GN307+2),"")</f>
      </c>
      <c r="DN307">
        <f>IF($GO307&gt;=3,INDEX($DI:$DI,$GN307+3),"")</f>
      </c>
      <c r="DO307">
        <f>IF($GO307&gt;=4,INDEX($DI:$DI,$GN307+4),"")</f>
      </c>
      <c r="DP307">
        <f>IF($GO307&gt;=5,INDEX($DI:$DI,$GN307+5),"")</f>
      </c>
      <c r="DQ307">
        <f>IF($GO307&gt;=6,INDEX($DI:$DI,$GN307+6),"")</f>
      </c>
      <c r="DR307">
        <f>IF($GO307&gt;=7,INDEX($DI:$DI,$GN307+7),"")</f>
      </c>
      <c r="DS307">
        <f>IF($GO307&gt;=8,INDEX($DI:$DI,$GN307+8),"")</f>
      </c>
      <c r="DT307">
        <f>IF($GO307&gt;=9,INDEX($DI:$DI,$GN307+9),"")</f>
      </c>
      <c r="DU307">
        <f>IF($GO307&gt;=10,INDEX($DI:$DI,$GN307+10),"")</f>
      </c>
      <c r="DV307">
        <f>IF($GO307&gt;=11,INDEX($DI:$DI,$GN307+11),"")</f>
      </c>
      <c r="DW307">
        <f>IF($GO307&gt;=12,INDEX($DI:$DI,$GN307+12),"")</f>
      </c>
      <c r="DX307">
        <f>IF($GO307&gt;=13,INDEX($DI:$DI,$GN307+13),"")</f>
      </c>
      <c r="DY307">
        <f>IF($GO307&gt;=14,INDEX($DI:$DI,$GN307+14),"")</f>
      </c>
      <c r="DZ307">
        <f>IF($GO307&gt;=15,INDEX($DI:$DI,$GN307+15),"")</f>
      </c>
      <c r="EA307">
        <f>IF($GO307&gt;=16,INDEX($DI:$DI,$GN307+16),"")</f>
      </c>
      <c r="EB307">
        <f>IF($GO307&gt;=17,INDEX($DI:$DI,$GN307+17),"")</f>
      </c>
      <c r="EC307">
        <f>IF($GO307&gt;=18,INDEX($DI:$DI,$GN307+18),"")</f>
      </c>
      <c r="ED307">
        <f>IF($GO307&gt;=19,INDEX($DI:$DI,$GN307+19),"")</f>
      </c>
      <c r="EE307">
        <f>IF($GO307&gt;=20,INDEX($DI:$DI,$GN307+20),"")</f>
      </c>
      <c r="EF307">
        <f>IF($GO307&gt;=21,INDEX($DI:$DI,$GN307+21),"")</f>
      </c>
      <c r="EG307">
        <f>IF($GO307&gt;=22,INDEX($DI:$DI,$GN307+22),"")</f>
      </c>
      <c r="EH307">
        <f>IF($GO307&gt;=23,INDEX($DI:$DI,$GN307+23),"")</f>
      </c>
      <c r="EI307">
        <f>IF($GO307&gt;=24,INDEX($DI:$DI,$GN307+24),"")</f>
      </c>
      <c r="EJ307">
        <f>IF($GO307&gt;=25,INDEX($DI:$DI,$GN307+25),"")</f>
      </c>
      <c r="EK307">
        <f>IF($GO307&gt;=26,INDEX($DI:$DI,$GN307+26),"")</f>
      </c>
      <c r="EL307">
        <f>IF($GO307&gt;=27,INDEX($DI:$DI,$GN307+27),"")</f>
      </c>
      <c r="EM307">
        <f>IF($GO307&gt;=28,INDEX($DI:$DI,$GN307+28),"")</f>
      </c>
      <c r="EN307">
        <f>IF($GO307&gt;=29,INDEX($DI:$DI,$GN307+29),"")</f>
      </c>
      <c r="EO307">
        <f>IF($GO307&gt;=30,INDEX($DI:$DI,$GN307+30),"")</f>
      </c>
      <c r="EP307">
        <f>IF($GO307&gt;=31,INDEX($DI:$DI,$GN307+31),"")</f>
      </c>
      <c r="EQ307">
        <f>IF($GO307&gt;=32,INDEX($DI:$DI,$GN307+32),"")</f>
      </c>
      <c r="ER307">
        <f>IF($GO307&gt;=33,INDEX($DI:$DI,$GN307+33),"")</f>
      </c>
      <c r="ES307">
        <f>IF($GO307&gt;=34,INDEX($DI:$DI,$GN307+34),"")</f>
      </c>
      <c r="ET307">
        <f>IF($GO307&gt;=35,INDEX($DI:$DI,$GN307+35),"")</f>
      </c>
      <c r="EU307">
        <f>IF($GO307&gt;=36,INDEX($DI:$DI,$GN307+36),"")</f>
      </c>
      <c r="EV307">
        <f>IF($GO307&gt;=37,INDEX($DI:$DI,$GN307+37),"")</f>
      </c>
      <c r="EW307">
        <f>IF($GO307&gt;=38,INDEX($DI:$DI,$GN307+38),"")</f>
      </c>
      <c r="EX307">
        <f>IF($GO307&gt;=39,INDEX($DI:$DI,$GN307+39),"")</f>
      </c>
      <c r="EY307">
        <f>IF($GO307&gt;=40,INDEX($DI:$DI,$GN307+40),"")</f>
      </c>
      <c r="EZ307">
        <f>IF($GO307&gt;=1,INDEX($DJ:$DJ,$GN307+1),"")</f>
      </c>
      <c r="FA307">
        <f>IF($GO307&gt;=2,INDEX($DJ:$DJ,$GN307+2),"")</f>
      </c>
      <c r="FB307">
        <f>IF($GO307&gt;=3,INDEX($DJ:$DJ,$GN307+3),"")</f>
      </c>
      <c r="FC307">
        <f>IF($GO307&gt;=4,INDEX($DJ:$DJ,$GN307+4),"")</f>
      </c>
      <c r="FD307">
        <f>IF($GO307&gt;=5,INDEX($DJ:$DJ,$GN307+5),"")</f>
      </c>
      <c r="FE307">
        <f>IF($GO307&gt;=6,INDEX($DJ:$DJ,$GN307+6),"")</f>
      </c>
      <c r="FF307">
        <f>IF($GO307&gt;=7,INDEX($DJ:$DJ,$GN307+7),"")</f>
      </c>
      <c r="FG307">
        <f>IF($GO307&gt;=8,INDEX($DJ:$DJ,$GN307+8),"")</f>
      </c>
      <c r="FH307">
        <f>IF($GO307&gt;=9,INDEX($DJ:$DJ,$GN307+9),"")</f>
      </c>
      <c r="FI307">
        <f>IF($GO307&gt;=10,INDEX($DJ:$DJ,$GN307+10),"")</f>
      </c>
      <c r="FJ307">
        <f>IF($GO307&gt;=11,INDEX($DJ:$DJ,$GN307+11),"")</f>
      </c>
      <c r="FK307">
        <f>IF($GO307&gt;=12,INDEX($DJ:$DJ,$GN307+12),"")</f>
      </c>
      <c r="FL307">
        <f>IF($GO307&gt;=13,INDEX($DJ:$DJ,$GN307+13),"")</f>
      </c>
      <c r="FM307">
        <f>IF($GO307&gt;=14,INDEX($DJ:$DJ,$GN307+14),"")</f>
      </c>
      <c r="FN307">
        <f>IF($GO307&gt;=15,INDEX($DJ:$DJ,$GN307+15),"")</f>
      </c>
      <c r="FO307">
        <f>IF($GO307&gt;=16,INDEX($DJ:$DJ,$GN307+16),"")</f>
      </c>
      <c r="FP307">
        <f>IF($GO307&gt;=17,INDEX($DJ:$DJ,$GN307+17),"")</f>
      </c>
      <c r="FQ307">
        <f>IF($GO307&gt;=18,INDEX($DJ:$DJ,$GN307+18),"")</f>
      </c>
      <c r="FR307">
        <f>IF($GO307&gt;=19,INDEX($DJ:$DJ,$GN307+19),"")</f>
      </c>
      <c r="FS307">
        <f>IF($GO307&gt;=20,INDEX($DJ:$DJ,$GN307+20),"")</f>
      </c>
      <c r="FT307">
        <f>IF($GO307&gt;=21,INDEX($DJ:$DJ,$GN307+21),"")</f>
      </c>
      <c r="FU307">
        <f>IF($GO307&gt;=22,INDEX($DJ:$DJ,$GN307+22),"")</f>
      </c>
      <c r="FV307">
        <f>IF($GO307&gt;=23,INDEX($DJ:$DJ,$GN307+23),"")</f>
      </c>
      <c r="FW307">
        <f>IF($GO307&gt;=24,INDEX($DJ:$DJ,$GN307+24),"")</f>
      </c>
      <c r="FX307">
        <f>IF($GO307&gt;=25,INDEX($DJ:$DJ,$GN307+25),"")</f>
      </c>
      <c r="FY307">
        <f>IF($GO307&gt;=26,INDEX($DJ:$DJ,$GN307+26),"")</f>
      </c>
      <c r="FZ307">
        <f>IF($GO307&gt;=27,INDEX($DJ:$DJ,$GN307+27),"")</f>
      </c>
      <c r="GA307">
        <f>IF($GO307&gt;=28,INDEX($DJ:$DJ,$GN307+28),"")</f>
      </c>
      <c r="GB307">
        <f>IF($GO307&gt;=29,INDEX($DJ:$DJ,$GN307+29),"")</f>
      </c>
      <c r="GC307">
        <f>IF($GO307&gt;=30,INDEX($DJ:$DJ,$GN307+30),"")</f>
      </c>
      <c r="GD307">
        <f>IF($GO307&gt;=31,INDEX($DJ:$DJ,$GN307+31),"")</f>
      </c>
      <c r="GE307">
        <f>IF($GO307&gt;=32,INDEX($DJ:$DJ,$GN307+32),"")</f>
      </c>
      <c r="GF307">
        <f>IF($GO307&gt;=33,INDEX($DJ:$DJ,$GN307+33),"")</f>
      </c>
      <c r="GG307">
        <f>IF($GO307&gt;=34,INDEX($DJ:$DJ,$GN307+34),"")</f>
      </c>
      <c r="GH307">
        <f>IF($GO307&gt;=35,INDEX($DJ:$DJ,$GN307+35),"")</f>
      </c>
      <c r="GI307">
        <f>IF($GO307&gt;=36,INDEX($DJ:$DJ,$GN307+36),"")</f>
      </c>
      <c r="GJ307">
        <f>IF($GO307&gt;=37,INDEX($DJ:$DJ,$GN307+37),"")</f>
      </c>
      <c r="GK307">
        <f>IF($GO307&gt;=38,INDEX($DJ:$DJ,$GN307+38),"")</f>
      </c>
      <c r="GL307">
        <f>IF($GO307&gt;=39,INDEX($DJ:$DJ,$GN307+39),"")</f>
      </c>
      <c r="GM307">
        <f>IF($GO307&gt;=40,INDEX($DJ:$DJ,$GN307+40),"")</f>
      </c>
      <c r="GN307">
        <f>IFERROR(MATCH($DH307,$DI$2:$DI$148,0)+1,0)</f>
      </c>
      <c r="GO307">
        <f>IFERROR(INDEX($DK$2:$DK$148,MATCH($DH307,$DI$2:$DI$148,0)),0)</f>
      </c>
      <c r="GP307">
        <f>IFERROR(MATCH($Y307,$DL$307:$EY$307,0),0)</f>
      </c>
      <c r="GQ307">
        <f>IF($GP307&gt;0,INDEX($EZ$307:$GM$307,$GP307),"")</f>
      </c>
      <c r="GR307" t="s">
        <v>96</v>
      </c>
      <c r="GT307">
        <f>IF($JC307&gt;=1,INDEX($GR:$GR,$JB307+1),"")</f>
      </c>
      <c r="GU307">
        <f>IF($JC307&gt;=2,INDEX($GR:$GR,$JB307+2),"")</f>
      </c>
      <c r="GV307">
        <f>IF($JC307&gt;=3,INDEX($GR:$GR,$JB307+3),"")</f>
      </c>
      <c r="GW307">
        <f>IF($JC307&gt;=4,INDEX($GR:$GR,$JB307+4),"")</f>
      </c>
      <c r="GX307">
        <f>IF($JC307&gt;=5,INDEX($GR:$GR,$JB307+5),"")</f>
      </c>
      <c r="GY307">
        <f>IF($JC307&gt;=6,INDEX($GR:$GR,$JB307+6),"")</f>
      </c>
      <c r="GZ307">
        <f>IF($JC307&gt;=7,INDEX($GR:$GR,$JB307+7),"")</f>
      </c>
      <c r="HA307">
        <f>IF($JC307&gt;=8,INDEX($GR:$GR,$JB307+8),"")</f>
      </c>
      <c r="HB307">
        <f>IF($JC307&gt;=9,INDEX($GR:$GR,$JB307+9),"")</f>
      </c>
      <c r="HC307">
        <f>IF($JC307&gt;=10,INDEX($GR:$GR,$JB307+10),"")</f>
      </c>
      <c r="HD307">
        <f>IF($JC307&gt;=11,INDEX($GR:$GR,$JB307+11),"")</f>
      </c>
      <c r="HE307">
        <f>IF($JC307&gt;=12,INDEX($GR:$GR,$JB307+12),"")</f>
      </c>
      <c r="HF307">
        <f>IF($JC307&gt;=13,INDEX($GR:$GR,$JB307+13),"")</f>
      </c>
      <c r="HG307">
        <f>IF($JC307&gt;=14,INDEX($GR:$GR,$JB307+14),"")</f>
      </c>
      <c r="HH307">
        <f>IF($JC307&gt;=15,INDEX($GR:$GR,$JB307+15),"")</f>
      </c>
      <c r="HI307">
        <f>IF($JC307&gt;=16,INDEX($GR:$GR,$JB307+16),"")</f>
      </c>
      <c r="HJ307">
        <f>IF($JC307&gt;=17,INDEX($GR:$GR,$JB307+17),"")</f>
      </c>
      <c r="HK307">
        <f>IF($JC307&gt;=18,INDEX($GR:$GR,$JB307+18),"")</f>
      </c>
      <c r="HL307">
        <f>IF($JC307&gt;=19,INDEX($GR:$GR,$JB307+19),"")</f>
      </c>
      <c r="HM307">
        <f>IF($JC307&gt;=20,INDEX($GR:$GR,$JB307+20),"")</f>
      </c>
      <c r="HN307">
        <f>IF($JC307&gt;=21,INDEX($GR:$GR,$JB307+21),"")</f>
      </c>
      <c r="HO307">
        <f>IF($JC307&gt;=22,INDEX($GR:$GR,$JB307+22),"")</f>
      </c>
      <c r="HP307">
        <f>IF($JC307&gt;=23,INDEX($GR:$GR,$JB307+23),"")</f>
      </c>
      <c r="HQ307">
        <f>IF($JC307&gt;=24,INDEX($GR:$GR,$JB307+24),"")</f>
      </c>
      <c r="HR307">
        <f>IF($JC307&gt;=25,INDEX($GR:$GR,$JB307+25),"")</f>
      </c>
      <c r="HS307">
        <f>IF($JC307&gt;=26,INDEX($GR:$GR,$JB307+26),"")</f>
      </c>
      <c r="HT307">
        <f>IF($JC307&gt;=27,INDEX($GR:$GR,$JB307+27),"")</f>
      </c>
      <c r="HU307">
        <f>IF($JC307&gt;=28,INDEX($GR:$GR,$JB307+28),"")</f>
      </c>
      <c r="HV307">
        <f>IF($JC307&gt;=29,INDEX($GR:$GR,$JB307+29),"")</f>
      </c>
      <c r="HW307">
        <f>IF($JC307&gt;=30,INDEX($GR:$GR,$JB307+30),"")</f>
      </c>
      <c r="HX307">
        <f>IF($JC307&gt;=31,INDEX($GR:$GR,$JB307+31),"")</f>
      </c>
      <c r="HY307">
        <f>IF($JC307&gt;=32,INDEX($GR:$GR,$JB307+32),"")</f>
      </c>
      <c r="HZ307">
        <f>IF($JC307&gt;=33,INDEX($GR:$GR,$JB307+33),"")</f>
      </c>
      <c r="IA307">
        <f>IF($JC307&gt;=34,INDEX($GR:$GR,$JB307+34),"")</f>
      </c>
      <c r="IB307">
        <f>IF($JC307&gt;=35,INDEX($GR:$GR,$JB307+35),"")</f>
      </c>
      <c r="IC307">
        <f>IF($JC307&gt;=36,INDEX($GR:$GR,$JB307+36),"")</f>
      </c>
      <c r="ID307">
        <f>IF($JC307&gt;=37,INDEX($GR:$GR,$JB307+37),"")</f>
      </c>
      <c r="IE307">
        <f>IF($JC307&gt;=38,INDEX($GR:$GR,$JB307+38),"")</f>
      </c>
      <c r="IF307">
        <f>IF($JC307&gt;=39,INDEX($GR:$GR,$JB307+39),"")</f>
      </c>
      <c r="IG307">
        <f>IF($JC307&gt;=40,INDEX($GR:$GR,$JB307+40),"")</f>
      </c>
      <c r="IH307">
        <f>IF($JC307&gt;=41,INDEX($GR:$GR,$JB307+41),"")</f>
      </c>
      <c r="II307">
        <f>IF($JC307&gt;=42,INDEX($GR:$GR,$JB307+42),"")</f>
      </c>
      <c r="IJ307">
        <f>IF($JC307&gt;=43,INDEX($GR:$GR,$JB307+43),"")</f>
      </c>
      <c r="IK307">
        <f>IF($JC307&gt;=44,INDEX($GR:$GR,$JB307+44),"")</f>
      </c>
      <c r="IL307">
        <f>IF($JC307&gt;=45,INDEX($GR:$GR,$JB307+45),"")</f>
      </c>
      <c r="IM307">
        <f>IF($JC307&gt;=46,INDEX($GR:$GR,$JB307+46),"")</f>
      </c>
      <c r="IN307">
        <f>IF($JC307&gt;=47,INDEX($GR:$GR,$JB307+47),"")</f>
      </c>
      <c r="IO307">
        <f>IF($JC307&gt;=48,INDEX($GR:$GR,$JB307+48),"")</f>
      </c>
      <c r="IP307">
        <f>IF($JC307&gt;=49,INDEX($GR:$GR,$JB307+49),"")</f>
      </c>
      <c r="IQ307">
        <f>IF($JC307&gt;=50,INDEX($GR:$GR,$JB307+50),"")</f>
      </c>
      <c r="IR307">
        <f>IF($JC307&gt;=51,INDEX($GR:$GR,$JB307+51),"")</f>
      </c>
      <c r="IS307">
        <f>IF($JC307&gt;=52,INDEX($GR:$GR,$JB307+52),"")</f>
      </c>
      <c r="IT307">
        <f>IF($JC307&gt;=53,INDEX($GR:$GR,$JB307+53),"")</f>
      </c>
      <c r="IU307">
        <f>IF($JC307&gt;=54,INDEX($GR:$GR,$JB307+54),"")</f>
      </c>
      <c r="IV307">
        <f>IF($JC307&gt;=55,INDEX($GR:$GR,$JB307+55),"")</f>
      </c>
      <c r="IW307">
        <f>IF($JC307&gt;=56,INDEX($GR:$GR,$JB307+56),"")</f>
      </c>
      <c r="IX307">
        <f>IF($JC307&gt;=57,INDEX($GR:$GR,$JB307+57),"")</f>
      </c>
      <c r="IY307">
        <f>IF($JC307&gt;=58,INDEX($GR:$GR,$JB307+58),"")</f>
      </c>
      <c r="IZ307">
        <f>IF($JC307&gt;=59,INDEX($GR:$GR,$JB307+59),"")</f>
      </c>
      <c r="JA307">
        <f>IF($JC307&gt;=60,INDEX($GR:$GR,$JB307+60),"")</f>
      </c>
      <c r="JB307">
        <f>IFERROR(MATCH($GQ307,$GR$2:$GR$324,0)+1,0)</f>
      </c>
      <c r="JC307">
        <f>IFERROR(INDEX($GS$2:$GS$324,MATCH($GQ307,$GR$2:$GR$324,0)),0)</f>
      </c>
      <c r="JD307" t="s">
        <v>40</v>
      </c>
      <c r="JE307" t="s">
        <v>40</v>
      </c>
    </row>
    <row r="308" spans="1:265" x14ac:dyDescent="0.25">
      <c r="Q308">
        <f>IF(OR($T308="",$P308=""),"",IFERROR($T308/$P308,0))</f>
      </c>
      <c r="R308">
        <f>IF($T308="","",
SUM($S308,$U308,$Z308,$V308,$X308)*
(1-IF($AA308="",0,VALUE($AA308)/100)))</f>
      </c>
      <c r="S308">
        <f>IF($T308="","",$T308)</f>
      </c>
      <c r="U308">
        <f>IF($T308="","",
IF($N308="","",
IF(ISNUMBER(SEARCH("exempt",LOWER($N308))),0,
$T308*(VALUE(SUBSTITUTE($N308,"%",""))/100))))</f>
      </c>
      <c r="AB308">
        <f>IFERROR(IF(FIND(" - ",$K308)&gt;0,MID($K308,FIND(" - ",$K308)+3,LEN($K308)),""),"")</f>
      </c>
      <c r="AK308" t="s">
        <v>888</v>
      </c>
      <c r="AP308">
        <f>IFERROR(LEFT($K308,FIND(" - ",$K308)-1),$K308)</f>
      </c>
      <c r="AS308">
        <f>IF($CH308&gt;=1,INDEX($AQ:$AQ,$CG308+1),"")</f>
      </c>
      <c r="AT308">
        <f>IF($CH308&gt;=2,INDEX($AQ:$AQ,$CG308+2),"")</f>
      </c>
      <c r="AU308">
        <f>IF($CH308&gt;=3,INDEX($AQ:$AQ,$CG308+3),"")</f>
      </c>
      <c r="AV308">
        <f>IF($CH308&gt;=4,INDEX($AQ:$AQ,$CG308+4),"")</f>
      </c>
      <c r="AW308">
        <f>IF($CH308&gt;=5,INDEX($AQ:$AQ,$CG308+5),"")</f>
      </c>
      <c r="AX308">
        <f>IF($CH308&gt;=6,INDEX($AQ:$AQ,$CG308+6),"")</f>
      </c>
      <c r="AY308">
        <f>IF($CH308&gt;=7,INDEX($AQ:$AQ,$CG308+7),"")</f>
      </c>
      <c r="AZ308">
        <f>IF($CH308&gt;=8,INDEX($AQ:$AQ,$CG308+8),"")</f>
      </c>
      <c r="BA308">
        <f>IF($CH308&gt;=9,INDEX($AQ:$AQ,$CG308+9),"")</f>
      </c>
      <c r="BB308">
        <f>IF($CH308&gt;=10,INDEX($AQ:$AQ,$CG308+10),"")</f>
      </c>
      <c r="BC308">
        <f>IF($CH308&gt;=11,INDEX($AQ:$AQ,$CG308+11),"")</f>
      </c>
      <c r="BD308">
        <f>IF($CH308&gt;=12,INDEX($AQ:$AQ,$CG308+12),"")</f>
      </c>
      <c r="BE308">
        <f>IF($CH308&gt;=13,INDEX($AQ:$AQ,$CG308+13),"")</f>
      </c>
      <c r="BF308">
        <f>IF($CH308&gt;=14,INDEX($AQ:$AQ,$CG308+14),"")</f>
      </c>
      <c r="BG308">
        <f>IF($CH308&gt;=15,INDEX($AQ:$AQ,$CG308+15),"")</f>
      </c>
      <c r="BH308">
        <f>IF($CH308&gt;=16,INDEX($AQ:$AQ,$CG308+16),"")</f>
      </c>
      <c r="BI308">
        <f>IF($CH308&gt;=17,INDEX($AQ:$AQ,$CG308+17),"")</f>
      </c>
      <c r="BJ308">
        <f>IF($CH308&gt;=18,INDEX($AQ:$AQ,$CG308+18),"")</f>
      </c>
      <c r="BK308">
        <f>IF($CH308&gt;=19,INDEX($AQ:$AQ,$CG308+19),"")</f>
      </c>
      <c r="BL308">
        <f>IF($CH308&gt;=20,INDEX($AQ:$AQ,$CG308+20),"")</f>
      </c>
      <c r="BM308">
        <f>IF($CH308&gt;=21,INDEX($AQ:$AQ,$CG308+21),"")</f>
      </c>
      <c r="BN308">
        <f>IF($CH308&gt;=22,INDEX($AQ:$AQ,$CG308+22),"")</f>
      </c>
      <c r="BO308">
        <f>IF($CH308&gt;=23,INDEX($AQ:$AQ,$CG308+23),"")</f>
      </c>
      <c r="BP308">
        <f>IF($CH308&gt;=24,INDEX($AQ:$AQ,$CG308+24),"")</f>
      </c>
      <c r="BQ308">
        <f>IF($CH308&gt;=25,INDEX($AQ:$AQ,$CG308+25),"")</f>
      </c>
      <c r="BR308">
        <f>IF($CH308&gt;=26,INDEX($AQ:$AQ,$CG308+26),"")</f>
      </c>
      <c r="BS308">
        <f>IF($CH308&gt;=27,INDEX($AQ:$AQ,$CG308+27),"")</f>
      </c>
      <c r="BT308">
        <f>IF($CH308&gt;=28,INDEX($AQ:$AQ,$CG308+28),"")</f>
      </c>
      <c r="BU308">
        <f>IF($CH308&gt;=29,INDEX($AQ:$AQ,$CG308+29),"")</f>
      </c>
      <c r="BV308">
        <f>IF($CH308&gt;=30,INDEX($AQ:$AQ,$CG308+30),"")</f>
      </c>
      <c r="BW308">
        <f>IF($CH308&gt;=31,INDEX($AQ:$AQ,$CG308+31),"")</f>
      </c>
      <c r="BX308">
        <f>IF($CH308&gt;=32,INDEX($AQ:$AQ,$CG308+32),"")</f>
      </c>
      <c r="BY308">
        <f>IF($CH308&gt;=33,INDEX($AQ:$AQ,$CG308+33),"")</f>
      </c>
      <c r="BZ308">
        <f>IF($CH308&gt;=34,INDEX($AQ:$AQ,$CG308+34),"")</f>
      </c>
      <c r="CA308">
        <f>IF($CH308&gt;=35,INDEX($AQ:$AQ,$CG308+35),"")</f>
      </c>
      <c r="CB308">
        <f>IF($CH308&gt;=36,INDEX($AQ:$AQ,$CG308+36),"")</f>
      </c>
      <c r="CC308">
        <f>IF($CH308&gt;=37,INDEX($AQ:$AQ,$CG308+37),"")</f>
      </c>
      <c r="CD308">
        <f>IF($CH308&gt;=38,INDEX($AQ:$AQ,$CG308+38),"")</f>
      </c>
      <c r="CE308">
        <f>IF($CH308&gt;=39,INDEX($AQ:$AQ,$CG308+39),"")</f>
      </c>
      <c r="CF308">
        <f>IF($CH308&gt;=40,INDEX($AQ:$AQ,$CG308+40),"")</f>
      </c>
      <c r="CG308">
        <f>IFERROR(MATCH($AP308,$AQ$2:$AQ$134,0)+1,0)</f>
      </c>
      <c r="CH308">
        <f>IFERROR(INDEX($AR$2:$AR$134,MATCH($AP308,$AQ$2:$AQ$134,0)),0)</f>
      </c>
      <c r="CI308">
        <f>IFERROR(LEFT($L308,FIND(" - ",$L308)-1),$L308)</f>
      </c>
      <c r="CL308">
        <f>IF($DG308&gt;=1,INDEX($CJ:$CJ,$DF308+1),"")</f>
      </c>
      <c r="CM308">
        <f>IF($DG308&gt;=2,INDEX($CJ:$CJ,$DF308+2),"")</f>
      </c>
      <c r="CN308">
        <f>IF($DG308&gt;=3,INDEX($CJ:$CJ,$DF308+3),"")</f>
      </c>
      <c r="CO308">
        <f>IF($DG308&gt;=4,INDEX($CJ:$CJ,$DF308+4),"")</f>
      </c>
      <c r="CP308">
        <f>IF($DG308&gt;=5,INDEX($CJ:$CJ,$DF308+5),"")</f>
      </c>
      <c r="CQ308">
        <f>IF($DG308&gt;=6,INDEX($CJ:$CJ,$DF308+6),"")</f>
      </c>
      <c r="CR308">
        <f>IF($DG308&gt;=7,INDEX($CJ:$CJ,$DF308+7),"")</f>
      </c>
      <c r="CS308">
        <f>IF($DG308&gt;=8,INDEX($CJ:$CJ,$DF308+8),"")</f>
      </c>
      <c r="CT308">
        <f>IF($DG308&gt;=9,INDEX($CJ:$CJ,$DF308+9),"")</f>
      </c>
      <c r="CU308">
        <f>IF($DG308&gt;=10,INDEX($CJ:$CJ,$DF308+10),"")</f>
      </c>
      <c r="CV308">
        <f>IF($DG308&gt;=11,INDEX($CJ:$CJ,$DF308+11),"")</f>
      </c>
      <c r="CW308">
        <f>IF($DG308&gt;=12,INDEX($CJ:$CJ,$DF308+12),"")</f>
      </c>
      <c r="CX308">
        <f>IF($DG308&gt;=13,INDEX($CJ:$CJ,$DF308+13),"")</f>
      </c>
      <c r="CY308">
        <f>IF($DG308&gt;=14,INDEX($CJ:$CJ,$DF308+14),"")</f>
      </c>
      <c r="CZ308">
        <f>IF($DG308&gt;=15,INDEX($CJ:$CJ,$DF308+15),"")</f>
      </c>
      <c r="DA308">
        <f>IF($DG308&gt;=16,INDEX($CJ:$CJ,$DF308+16),"")</f>
      </c>
      <c r="DB308">
        <f>IF($DG308&gt;=17,INDEX($CJ:$CJ,$DF308+17),"")</f>
      </c>
      <c r="DC308">
        <f>IF($DG308&gt;=18,INDEX($CJ:$CJ,$DF308+18),"")</f>
      </c>
      <c r="DD308">
        <f>IF($DG308&gt;=19,INDEX($CJ:$CJ,$DF308+19),"")</f>
      </c>
      <c r="DE308">
        <f>IF($DG308&gt;=20,INDEX($CJ:$CJ,$DF308+20),"")</f>
      </c>
      <c r="DF308">
        <f>IFERROR(MATCH($CI308,$CJ$2:$CJ$263,0)+1,0)</f>
      </c>
      <c r="DG308">
        <f>IFERROR(INDEX($CK$2:$CK$263,MATCH($CI308,$CJ$2:$CJ$263,0)),0)</f>
      </c>
      <c r="DH308">
        <f>IFERROR(INDEX($AO:$AO,MATCH($N308,$AN:$AN,0))&amp;"","")</f>
      </c>
      <c r="DL308">
        <f>IF($GO308&gt;=1,INDEX($DI:$DI,$GN308+1),"")</f>
      </c>
      <c r="DM308">
        <f>IF($GO308&gt;=2,INDEX($DI:$DI,$GN308+2),"")</f>
      </c>
      <c r="DN308">
        <f>IF($GO308&gt;=3,INDEX($DI:$DI,$GN308+3),"")</f>
      </c>
      <c r="DO308">
        <f>IF($GO308&gt;=4,INDEX($DI:$DI,$GN308+4),"")</f>
      </c>
      <c r="DP308">
        <f>IF($GO308&gt;=5,INDEX($DI:$DI,$GN308+5),"")</f>
      </c>
      <c r="DQ308">
        <f>IF($GO308&gt;=6,INDEX($DI:$DI,$GN308+6),"")</f>
      </c>
      <c r="DR308">
        <f>IF($GO308&gt;=7,INDEX($DI:$DI,$GN308+7),"")</f>
      </c>
      <c r="DS308">
        <f>IF($GO308&gt;=8,INDEX($DI:$DI,$GN308+8),"")</f>
      </c>
      <c r="DT308">
        <f>IF($GO308&gt;=9,INDEX($DI:$DI,$GN308+9),"")</f>
      </c>
      <c r="DU308">
        <f>IF($GO308&gt;=10,INDEX($DI:$DI,$GN308+10),"")</f>
      </c>
      <c r="DV308">
        <f>IF($GO308&gt;=11,INDEX($DI:$DI,$GN308+11),"")</f>
      </c>
      <c r="DW308">
        <f>IF($GO308&gt;=12,INDEX($DI:$DI,$GN308+12),"")</f>
      </c>
      <c r="DX308">
        <f>IF($GO308&gt;=13,INDEX($DI:$DI,$GN308+13),"")</f>
      </c>
      <c r="DY308">
        <f>IF($GO308&gt;=14,INDEX($DI:$DI,$GN308+14),"")</f>
      </c>
      <c r="DZ308">
        <f>IF($GO308&gt;=15,INDEX($DI:$DI,$GN308+15),"")</f>
      </c>
      <c r="EA308">
        <f>IF($GO308&gt;=16,INDEX($DI:$DI,$GN308+16),"")</f>
      </c>
      <c r="EB308">
        <f>IF($GO308&gt;=17,INDEX($DI:$DI,$GN308+17),"")</f>
      </c>
      <c r="EC308">
        <f>IF($GO308&gt;=18,INDEX($DI:$DI,$GN308+18),"")</f>
      </c>
      <c r="ED308">
        <f>IF($GO308&gt;=19,INDEX($DI:$DI,$GN308+19),"")</f>
      </c>
      <c r="EE308">
        <f>IF($GO308&gt;=20,INDEX($DI:$DI,$GN308+20),"")</f>
      </c>
      <c r="EF308">
        <f>IF($GO308&gt;=21,INDEX($DI:$DI,$GN308+21),"")</f>
      </c>
      <c r="EG308">
        <f>IF($GO308&gt;=22,INDEX($DI:$DI,$GN308+22),"")</f>
      </c>
      <c r="EH308">
        <f>IF($GO308&gt;=23,INDEX($DI:$DI,$GN308+23),"")</f>
      </c>
      <c r="EI308">
        <f>IF($GO308&gt;=24,INDEX($DI:$DI,$GN308+24),"")</f>
      </c>
      <c r="EJ308">
        <f>IF($GO308&gt;=25,INDEX($DI:$DI,$GN308+25),"")</f>
      </c>
      <c r="EK308">
        <f>IF($GO308&gt;=26,INDEX($DI:$DI,$GN308+26),"")</f>
      </c>
      <c r="EL308">
        <f>IF($GO308&gt;=27,INDEX($DI:$DI,$GN308+27),"")</f>
      </c>
      <c r="EM308">
        <f>IF($GO308&gt;=28,INDEX($DI:$DI,$GN308+28),"")</f>
      </c>
      <c r="EN308">
        <f>IF($GO308&gt;=29,INDEX($DI:$DI,$GN308+29),"")</f>
      </c>
      <c r="EO308">
        <f>IF($GO308&gt;=30,INDEX($DI:$DI,$GN308+30),"")</f>
      </c>
      <c r="EP308">
        <f>IF($GO308&gt;=31,INDEX($DI:$DI,$GN308+31),"")</f>
      </c>
      <c r="EQ308">
        <f>IF($GO308&gt;=32,INDEX($DI:$DI,$GN308+32),"")</f>
      </c>
      <c r="ER308">
        <f>IF($GO308&gt;=33,INDEX($DI:$DI,$GN308+33),"")</f>
      </c>
      <c r="ES308">
        <f>IF($GO308&gt;=34,INDEX($DI:$DI,$GN308+34),"")</f>
      </c>
      <c r="ET308">
        <f>IF($GO308&gt;=35,INDEX($DI:$DI,$GN308+35),"")</f>
      </c>
      <c r="EU308">
        <f>IF($GO308&gt;=36,INDEX($DI:$DI,$GN308+36),"")</f>
      </c>
      <c r="EV308">
        <f>IF($GO308&gt;=37,INDEX($DI:$DI,$GN308+37),"")</f>
      </c>
      <c r="EW308">
        <f>IF($GO308&gt;=38,INDEX($DI:$DI,$GN308+38),"")</f>
      </c>
      <c r="EX308">
        <f>IF($GO308&gt;=39,INDEX($DI:$DI,$GN308+39),"")</f>
      </c>
      <c r="EY308">
        <f>IF($GO308&gt;=40,INDEX($DI:$DI,$GN308+40),"")</f>
      </c>
      <c r="EZ308">
        <f>IF($GO308&gt;=1,INDEX($DJ:$DJ,$GN308+1),"")</f>
      </c>
      <c r="FA308">
        <f>IF($GO308&gt;=2,INDEX($DJ:$DJ,$GN308+2),"")</f>
      </c>
      <c r="FB308">
        <f>IF($GO308&gt;=3,INDEX($DJ:$DJ,$GN308+3),"")</f>
      </c>
      <c r="FC308">
        <f>IF($GO308&gt;=4,INDEX($DJ:$DJ,$GN308+4),"")</f>
      </c>
      <c r="FD308">
        <f>IF($GO308&gt;=5,INDEX($DJ:$DJ,$GN308+5),"")</f>
      </c>
      <c r="FE308">
        <f>IF($GO308&gt;=6,INDEX($DJ:$DJ,$GN308+6),"")</f>
      </c>
      <c r="FF308">
        <f>IF($GO308&gt;=7,INDEX($DJ:$DJ,$GN308+7),"")</f>
      </c>
      <c r="FG308">
        <f>IF($GO308&gt;=8,INDEX($DJ:$DJ,$GN308+8),"")</f>
      </c>
      <c r="FH308">
        <f>IF($GO308&gt;=9,INDEX($DJ:$DJ,$GN308+9),"")</f>
      </c>
      <c r="FI308">
        <f>IF($GO308&gt;=10,INDEX($DJ:$DJ,$GN308+10),"")</f>
      </c>
      <c r="FJ308">
        <f>IF($GO308&gt;=11,INDEX($DJ:$DJ,$GN308+11),"")</f>
      </c>
      <c r="FK308">
        <f>IF($GO308&gt;=12,INDEX($DJ:$DJ,$GN308+12),"")</f>
      </c>
      <c r="FL308">
        <f>IF($GO308&gt;=13,INDEX($DJ:$DJ,$GN308+13),"")</f>
      </c>
      <c r="FM308">
        <f>IF($GO308&gt;=14,INDEX($DJ:$DJ,$GN308+14),"")</f>
      </c>
      <c r="FN308">
        <f>IF($GO308&gt;=15,INDEX($DJ:$DJ,$GN308+15),"")</f>
      </c>
      <c r="FO308">
        <f>IF($GO308&gt;=16,INDEX($DJ:$DJ,$GN308+16),"")</f>
      </c>
      <c r="FP308">
        <f>IF($GO308&gt;=17,INDEX($DJ:$DJ,$GN308+17),"")</f>
      </c>
      <c r="FQ308">
        <f>IF($GO308&gt;=18,INDEX($DJ:$DJ,$GN308+18),"")</f>
      </c>
      <c r="FR308">
        <f>IF($GO308&gt;=19,INDEX($DJ:$DJ,$GN308+19),"")</f>
      </c>
      <c r="FS308">
        <f>IF($GO308&gt;=20,INDEX($DJ:$DJ,$GN308+20),"")</f>
      </c>
      <c r="FT308">
        <f>IF($GO308&gt;=21,INDEX($DJ:$DJ,$GN308+21),"")</f>
      </c>
      <c r="FU308">
        <f>IF($GO308&gt;=22,INDEX($DJ:$DJ,$GN308+22),"")</f>
      </c>
      <c r="FV308">
        <f>IF($GO308&gt;=23,INDEX($DJ:$DJ,$GN308+23),"")</f>
      </c>
      <c r="FW308">
        <f>IF($GO308&gt;=24,INDEX($DJ:$DJ,$GN308+24),"")</f>
      </c>
      <c r="FX308">
        <f>IF($GO308&gt;=25,INDEX($DJ:$DJ,$GN308+25),"")</f>
      </c>
      <c r="FY308">
        <f>IF($GO308&gt;=26,INDEX($DJ:$DJ,$GN308+26),"")</f>
      </c>
      <c r="FZ308">
        <f>IF($GO308&gt;=27,INDEX($DJ:$DJ,$GN308+27),"")</f>
      </c>
      <c r="GA308">
        <f>IF($GO308&gt;=28,INDEX($DJ:$DJ,$GN308+28),"")</f>
      </c>
      <c r="GB308">
        <f>IF($GO308&gt;=29,INDEX($DJ:$DJ,$GN308+29),"")</f>
      </c>
      <c r="GC308">
        <f>IF($GO308&gt;=30,INDEX($DJ:$DJ,$GN308+30),"")</f>
      </c>
      <c r="GD308">
        <f>IF($GO308&gt;=31,INDEX($DJ:$DJ,$GN308+31),"")</f>
      </c>
      <c r="GE308">
        <f>IF($GO308&gt;=32,INDEX($DJ:$DJ,$GN308+32),"")</f>
      </c>
      <c r="GF308">
        <f>IF($GO308&gt;=33,INDEX($DJ:$DJ,$GN308+33),"")</f>
      </c>
      <c r="GG308">
        <f>IF($GO308&gt;=34,INDEX($DJ:$DJ,$GN308+34),"")</f>
      </c>
      <c r="GH308">
        <f>IF($GO308&gt;=35,INDEX($DJ:$DJ,$GN308+35),"")</f>
      </c>
      <c r="GI308">
        <f>IF($GO308&gt;=36,INDEX($DJ:$DJ,$GN308+36),"")</f>
      </c>
      <c r="GJ308">
        <f>IF($GO308&gt;=37,INDEX($DJ:$DJ,$GN308+37),"")</f>
      </c>
      <c r="GK308">
        <f>IF($GO308&gt;=38,INDEX($DJ:$DJ,$GN308+38),"")</f>
      </c>
      <c r="GL308">
        <f>IF($GO308&gt;=39,INDEX($DJ:$DJ,$GN308+39),"")</f>
      </c>
      <c r="GM308">
        <f>IF($GO308&gt;=40,INDEX($DJ:$DJ,$GN308+40),"")</f>
      </c>
      <c r="GN308">
        <f>IFERROR(MATCH($DH308,$DI$2:$DI$148,0)+1,0)</f>
      </c>
      <c r="GO308">
        <f>IFERROR(INDEX($DK$2:$DK$148,MATCH($DH308,$DI$2:$DI$148,0)),0)</f>
      </c>
      <c r="GP308">
        <f>IFERROR(MATCH($Y308,$DL$308:$EY$308,0),0)</f>
      </c>
      <c r="GQ308">
        <f>IF($GP308&gt;0,INDEX($EZ$308:$GM$308,$GP308),"")</f>
      </c>
      <c r="GR308" t="s">
        <v>589</v>
      </c>
      <c r="GS308">
        <v>1</v>
      </c>
      <c r="GT308">
        <f>IF($JC308&gt;=1,INDEX($GR:$GR,$JB308+1),"")</f>
      </c>
      <c r="GU308">
        <f>IF($JC308&gt;=2,INDEX($GR:$GR,$JB308+2),"")</f>
      </c>
      <c r="GV308">
        <f>IF($JC308&gt;=3,INDEX($GR:$GR,$JB308+3),"")</f>
      </c>
      <c r="GW308">
        <f>IF($JC308&gt;=4,INDEX($GR:$GR,$JB308+4),"")</f>
      </c>
      <c r="GX308">
        <f>IF($JC308&gt;=5,INDEX($GR:$GR,$JB308+5),"")</f>
      </c>
      <c r="GY308">
        <f>IF($JC308&gt;=6,INDEX($GR:$GR,$JB308+6),"")</f>
      </c>
      <c r="GZ308">
        <f>IF($JC308&gt;=7,INDEX($GR:$GR,$JB308+7),"")</f>
      </c>
      <c r="HA308">
        <f>IF($JC308&gt;=8,INDEX($GR:$GR,$JB308+8),"")</f>
      </c>
      <c r="HB308">
        <f>IF($JC308&gt;=9,INDEX($GR:$GR,$JB308+9),"")</f>
      </c>
      <c r="HC308">
        <f>IF($JC308&gt;=10,INDEX($GR:$GR,$JB308+10),"")</f>
      </c>
      <c r="HD308">
        <f>IF($JC308&gt;=11,INDEX($GR:$GR,$JB308+11),"")</f>
      </c>
      <c r="HE308">
        <f>IF($JC308&gt;=12,INDEX($GR:$GR,$JB308+12),"")</f>
      </c>
      <c r="HF308">
        <f>IF($JC308&gt;=13,INDEX($GR:$GR,$JB308+13),"")</f>
      </c>
      <c r="HG308">
        <f>IF($JC308&gt;=14,INDEX($GR:$GR,$JB308+14),"")</f>
      </c>
      <c r="HH308">
        <f>IF($JC308&gt;=15,INDEX($GR:$GR,$JB308+15),"")</f>
      </c>
      <c r="HI308">
        <f>IF($JC308&gt;=16,INDEX($GR:$GR,$JB308+16),"")</f>
      </c>
      <c r="HJ308">
        <f>IF($JC308&gt;=17,INDEX($GR:$GR,$JB308+17),"")</f>
      </c>
      <c r="HK308">
        <f>IF($JC308&gt;=18,INDEX($GR:$GR,$JB308+18),"")</f>
      </c>
      <c r="HL308">
        <f>IF($JC308&gt;=19,INDEX($GR:$GR,$JB308+19),"")</f>
      </c>
      <c r="HM308">
        <f>IF($JC308&gt;=20,INDEX($GR:$GR,$JB308+20),"")</f>
      </c>
      <c r="HN308">
        <f>IF($JC308&gt;=21,INDEX($GR:$GR,$JB308+21),"")</f>
      </c>
      <c r="HO308">
        <f>IF($JC308&gt;=22,INDEX($GR:$GR,$JB308+22),"")</f>
      </c>
      <c r="HP308">
        <f>IF($JC308&gt;=23,INDEX($GR:$GR,$JB308+23),"")</f>
      </c>
      <c r="HQ308">
        <f>IF($JC308&gt;=24,INDEX($GR:$GR,$JB308+24),"")</f>
      </c>
      <c r="HR308">
        <f>IF($JC308&gt;=25,INDEX($GR:$GR,$JB308+25),"")</f>
      </c>
      <c r="HS308">
        <f>IF($JC308&gt;=26,INDEX($GR:$GR,$JB308+26),"")</f>
      </c>
      <c r="HT308">
        <f>IF($JC308&gt;=27,INDEX($GR:$GR,$JB308+27),"")</f>
      </c>
      <c r="HU308">
        <f>IF($JC308&gt;=28,INDEX($GR:$GR,$JB308+28),"")</f>
      </c>
      <c r="HV308">
        <f>IF($JC308&gt;=29,INDEX($GR:$GR,$JB308+29),"")</f>
      </c>
      <c r="HW308">
        <f>IF($JC308&gt;=30,INDEX($GR:$GR,$JB308+30),"")</f>
      </c>
      <c r="HX308">
        <f>IF($JC308&gt;=31,INDEX($GR:$GR,$JB308+31),"")</f>
      </c>
      <c r="HY308">
        <f>IF($JC308&gt;=32,INDEX($GR:$GR,$JB308+32),"")</f>
      </c>
      <c r="HZ308">
        <f>IF($JC308&gt;=33,INDEX($GR:$GR,$JB308+33),"")</f>
      </c>
      <c r="IA308">
        <f>IF($JC308&gt;=34,INDEX($GR:$GR,$JB308+34),"")</f>
      </c>
      <c r="IB308">
        <f>IF($JC308&gt;=35,INDEX($GR:$GR,$JB308+35),"")</f>
      </c>
      <c r="IC308">
        <f>IF($JC308&gt;=36,INDEX($GR:$GR,$JB308+36),"")</f>
      </c>
      <c r="ID308">
        <f>IF($JC308&gt;=37,INDEX($GR:$GR,$JB308+37),"")</f>
      </c>
      <c r="IE308">
        <f>IF($JC308&gt;=38,INDEX($GR:$GR,$JB308+38),"")</f>
      </c>
      <c r="IF308">
        <f>IF($JC308&gt;=39,INDEX($GR:$GR,$JB308+39),"")</f>
      </c>
      <c r="IG308">
        <f>IF($JC308&gt;=40,INDEX($GR:$GR,$JB308+40),"")</f>
      </c>
      <c r="IH308">
        <f>IF($JC308&gt;=41,INDEX($GR:$GR,$JB308+41),"")</f>
      </c>
      <c r="II308">
        <f>IF($JC308&gt;=42,INDEX($GR:$GR,$JB308+42),"")</f>
      </c>
      <c r="IJ308">
        <f>IF($JC308&gt;=43,INDEX($GR:$GR,$JB308+43),"")</f>
      </c>
      <c r="IK308">
        <f>IF($JC308&gt;=44,INDEX($GR:$GR,$JB308+44),"")</f>
      </c>
      <c r="IL308">
        <f>IF($JC308&gt;=45,INDEX($GR:$GR,$JB308+45),"")</f>
      </c>
      <c r="IM308">
        <f>IF($JC308&gt;=46,INDEX($GR:$GR,$JB308+46),"")</f>
      </c>
      <c r="IN308">
        <f>IF($JC308&gt;=47,INDEX($GR:$GR,$JB308+47),"")</f>
      </c>
      <c r="IO308">
        <f>IF($JC308&gt;=48,INDEX($GR:$GR,$JB308+48),"")</f>
      </c>
      <c r="IP308">
        <f>IF($JC308&gt;=49,INDEX($GR:$GR,$JB308+49),"")</f>
      </c>
      <c r="IQ308">
        <f>IF($JC308&gt;=50,INDEX($GR:$GR,$JB308+50),"")</f>
      </c>
      <c r="IR308">
        <f>IF($JC308&gt;=51,INDEX($GR:$GR,$JB308+51),"")</f>
      </c>
      <c r="IS308">
        <f>IF($JC308&gt;=52,INDEX($GR:$GR,$JB308+52),"")</f>
      </c>
      <c r="IT308">
        <f>IF($JC308&gt;=53,INDEX($GR:$GR,$JB308+53),"")</f>
      </c>
      <c r="IU308">
        <f>IF($JC308&gt;=54,INDEX($GR:$GR,$JB308+54),"")</f>
      </c>
      <c r="IV308">
        <f>IF($JC308&gt;=55,INDEX($GR:$GR,$JB308+55),"")</f>
      </c>
      <c r="IW308">
        <f>IF($JC308&gt;=56,INDEX($GR:$GR,$JB308+56),"")</f>
      </c>
      <c r="IX308">
        <f>IF($JC308&gt;=57,INDEX($GR:$GR,$JB308+57),"")</f>
      </c>
      <c r="IY308">
        <f>IF($JC308&gt;=58,INDEX($GR:$GR,$JB308+58),"")</f>
      </c>
      <c r="IZ308">
        <f>IF($JC308&gt;=59,INDEX($GR:$GR,$JB308+59),"")</f>
      </c>
      <c r="JA308">
        <f>IF($JC308&gt;=60,INDEX($GR:$GR,$JB308+60),"")</f>
      </c>
      <c r="JB308">
        <f>IFERROR(MATCH($GQ308,$GR$2:$GR$324,0)+1,0)</f>
      </c>
      <c r="JC308">
        <f>IFERROR(INDEX($GS$2:$GS$324,MATCH($GQ308,$GR$2:$GR$324,0)),0)</f>
      </c>
      <c r="JD308" t="s">
        <v>40</v>
      </c>
      <c r="JE308" t="s">
        <v>40</v>
      </c>
    </row>
    <row r="309" spans="1:265" x14ac:dyDescent="0.25">
      <c r="Q309">
        <f>IF(OR($T309="",$P309=""),"",IFERROR($T309/$P309,0))</f>
      </c>
      <c r="R309">
        <f>IF($T309="","",
SUM($S309,$U309,$Z309,$V309,$X309)*
(1-IF($AA309="",0,VALUE($AA309)/100)))</f>
      </c>
      <c r="S309">
        <f>IF($T309="","",$T309)</f>
      </c>
      <c r="U309">
        <f>IF($T309="","",
IF($N309="","",
IF(ISNUMBER(SEARCH("exempt",LOWER($N309))),0,
$T309*(VALUE(SUBSTITUTE($N309,"%",""))/100))))</f>
      </c>
      <c r="AB309">
        <f>IFERROR(IF(FIND(" - ",$K309)&gt;0,MID($K309,FIND(" - ",$K309)+3,LEN($K309)),""),"")</f>
      </c>
      <c r="AK309" t="s">
        <v>889</v>
      </c>
      <c r="AP309">
        <f>IFERROR(LEFT($K309,FIND(" - ",$K309)-1),$K309)</f>
      </c>
      <c r="AS309">
        <f>IF($CH309&gt;=1,INDEX($AQ:$AQ,$CG309+1),"")</f>
      </c>
      <c r="AT309">
        <f>IF($CH309&gt;=2,INDEX($AQ:$AQ,$CG309+2),"")</f>
      </c>
      <c r="AU309">
        <f>IF($CH309&gt;=3,INDEX($AQ:$AQ,$CG309+3),"")</f>
      </c>
      <c r="AV309">
        <f>IF($CH309&gt;=4,INDEX($AQ:$AQ,$CG309+4),"")</f>
      </c>
      <c r="AW309">
        <f>IF($CH309&gt;=5,INDEX($AQ:$AQ,$CG309+5),"")</f>
      </c>
      <c r="AX309">
        <f>IF($CH309&gt;=6,INDEX($AQ:$AQ,$CG309+6),"")</f>
      </c>
      <c r="AY309">
        <f>IF($CH309&gt;=7,INDEX($AQ:$AQ,$CG309+7),"")</f>
      </c>
      <c r="AZ309">
        <f>IF($CH309&gt;=8,INDEX($AQ:$AQ,$CG309+8),"")</f>
      </c>
      <c r="BA309">
        <f>IF($CH309&gt;=9,INDEX($AQ:$AQ,$CG309+9),"")</f>
      </c>
      <c r="BB309">
        <f>IF($CH309&gt;=10,INDEX($AQ:$AQ,$CG309+10),"")</f>
      </c>
      <c r="BC309">
        <f>IF($CH309&gt;=11,INDEX($AQ:$AQ,$CG309+11),"")</f>
      </c>
      <c r="BD309">
        <f>IF($CH309&gt;=12,INDEX($AQ:$AQ,$CG309+12),"")</f>
      </c>
      <c r="BE309">
        <f>IF($CH309&gt;=13,INDEX($AQ:$AQ,$CG309+13),"")</f>
      </c>
      <c r="BF309">
        <f>IF($CH309&gt;=14,INDEX($AQ:$AQ,$CG309+14),"")</f>
      </c>
      <c r="BG309">
        <f>IF($CH309&gt;=15,INDEX($AQ:$AQ,$CG309+15),"")</f>
      </c>
      <c r="BH309">
        <f>IF($CH309&gt;=16,INDEX($AQ:$AQ,$CG309+16),"")</f>
      </c>
      <c r="BI309">
        <f>IF($CH309&gt;=17,INDEX($AQ:$AQ,$CG309+17),"")</f>
      </c>
      <c r="BJ309">
        <f>IF($CH309&gt;=18,INDEX($AQ:$AQ,$CG309+18),"")</f>
      </c>
      <c r="BK309">
        <f>IF($CH309&gt;=19,INDEX($AQ:$AQ,$CG309+19),"")</f>
      </c>
      <c r="BL309">
        <f>IF($CH309&gt;=20,INDEX($AQ:$AQ,$CG309+20),"")</f>
      </c>
      <c r="BM309">
        <f>IF($CH309&gt;=21,INDEX($AQ:$AQ,$CG309+21),"")</f>
      </c>
      <c r="BN309">
        <f>IF($CH309&gt;=22,INDEX($AQ:$AQ,$CG309+22),"")</f>
      </c>
      <c r="BO309">
        <f>IF($CH309&gt;=23,INDEX($AQ:$AQ,$CG309+23),"")</f>
      </c>
      <c r="BP309">
        <f>IF($CH309&gt;=24,INDEX($AQ:$AQ,$CG309+24),"")</f>
      </c>
      <c r="BQ309">
        <f>IF($CH309&gt;=25,INDEX($AQ:$AQ,$CG309+25),"")</f>
      </c>
      <c r="BR309">
        <f>IF($CH309&gt;=26,INDEX($AQ:$AQ,$CG309+26),"")</f>
      </c>
      <c r="BS309">
        <f>IF($CH309&gt;=27,INDEX($AQ:$AQ,$CG309+27),"")</f>
      </c>
      <c r="BT309">
        <f>IF($CH309&gt;=28,INDEX($AQ:$AQ,$CG309+28),"")</f>
      </c>
      <c r="BU309">
        <f>IF($CH309&gt;=29,INDEX($AQ:$AQ,$CG309+29),"")</f>
      </c>
      <c r="BV309">
        <f>IF($CH309&gt;=30,INDEX($AQ:$AQ,$CG309+30),"")</f>
      </c>
      <c r="BW309">
        <f>IF($CH309&gt;=31,INDEX($AQ:$AQ,$CG309+31),"")</f>
      </c>
      <c r="BX309">
        <f>IF($CH309&gt;=32,INDEX($AQ:$AQ,$CG309+32),"")</f>
      </c>
      <c r="BY309">
        <f>IF($CH309&gt;=33,INDEX($AQ:$AQ,$CG309+33),"")</f>
      </c>
      <c r="BZ309">
        <f>IF($CH309&gt;=34,INDEX($AQ:$AQ,$CG309+34),"")</f>
      </c>
      <c r="CA309">
        <f>IF($CH309&gt;=35,INDEX($AQ:$AQ,$CG309+35),"")</f>
      </c>
      <c r="CB309">
        <f>IF($CH309&gt;=36,INDEX($AQ:$AQ,$CG309+36),"")</f>
      </c>
      <c r="CC309">
        <f>IF($CH309&gt;=37,INDEX($AQ:$AQ,$CG309+37),"")</f>
      </c>
      <c r="CD309">
        <f>IF($CH309&gt;=38,INDEX($AQ:$AQ,$CG309+38),"")</f>
      </c>
      <c r="CE309">
        <f>IF($CH309&gt;=39,INDEX($AQ:$AQ,$CG309+39),"")</f>
      </c>
      <c r="CF309">
        <f>IF($CH309&gt;=40,INDEX($AQ:$AQ,$CG309+40),"")</f>
      </c>
      <c r="CG309">
        <f>IFERROR(MATCH($AP309,$AQ$2:$AQ$134,0)+1,0)</f>
      </c>
      <c r="CH309">
        <f>IFERROR(INDEX($AR$2:$AR$134,MATCH($AP309,$AQ$2:$AQ$134,0)),0)</f>
      </c>
      <c r="CI309">
        <f>IFERROR(LEFT($L309,FIND(" - ",$L309)-1),$L309)</f>
      </c>
      <c r="CL309">
        <f>IF($DG309&gt;=1,INDEX($CJ:$CJ,$DF309+1),"")</f>
      </c>
      <c r="CM309">
        <f>IF($DG309&gt;=2,INDEX($CJ:$CJ,$DF309+2),"")</f>
      </c>
      <c r="CN309">
        <f>IF($DG309&gt;=3,INDEX($CJ:$CJ,$DF309+3),"")</f>
      </c>
      <c r="CO309">
        <f>IF($DG309&gt;=4,INDEX($CJ:$CJ,$DF309+4),"")</f>
      </c>
      <c r="CP309">
        <f>IF($DG309&gt;=5,INDEX($CJ:$CJ,$DF309+5),"")</f>
      </c>
      <c r="CQ309">
        <f>IF($DG309&gt;=6,INDEX($CJ:$CJ,$DF309+6),"")</f>
      </c>
      <c r="CR309">
        <f>IF($DG309&gt;=7,INDEX($CJ:$CJ,$DF309+7),"")</f>
      </c>
      <c r="CS309">
        <f>IF($DG309&gt;=8,INDEX($CJ:$CJ,$DF309+8),"")</f>
      </c>
      <c r="CT309">
        <f>IF($DG309&gt;=9,INDEX($CJ:$CJ,$DF309+9),"")</f>
      </c>
      <c r="CU309">
        <f>IF($DG309&gt;=10,INDEX($CJ:$CJ,$DF309+10),"")</f>
      </c>
      <c r="CV309">
        <f>IF($DG309&gt;=11,INDEX($CJ:$CJ,$DF309+11),"")</f>
      </c>
      <c r="CW309">
        <f>IF($DG309&gt;=12,INDEX($CJ:$CJ,$DF309+12),"")</f>
      </c>
      <c r="CX309">
        <f>IF($DG309&gt;=13,INDEX($CJ:$CJ,$DF309+13),"")</f>
      </c>
      <c r="CY309">
        <f>IF($DG309&gt;=14,INDEX($CJ:$CJ,$DF309+14),"")</f>
      </c>
      <c r="CZ309">
        <f>IF($DG309&gt;=15,INDEX($CJ:$CJ,$DF309+15),"")</f>
      </c>
      <c r="DA309">
        <f>IF($DG309&gt;=16,INDEX($CJ:$CJ,$DF309+16),"")</f>
      </c>
      <c r="DB309">
        <f>IF($DG309&gt;=17,INDEX($CJ:$CJ,$DF309+17),"")</f>
      </c>
      <c r="DC309">
        <f>IF($DG309&gt;=18,INDEX($CJ:$CJ,$DF309+18),"")</f>
      </c>
      <c r="DD309">
        <f>IF($DG309&gt;=19,INDEX($CJ:$CJ,$DF309+19),"")</f>
      </c>
      <c r="DE309">
        <f>IF($DG309&gt;=20,INDEX($CJ:$CJ,$DF309+20),"")</f>
      </c>
      <c r="DF309">
        <f>IFERROR(MATCH($CI309,$CJ$2:$CJ$263,0)+1,0)</f>
      </c>
      <c r="DG309">
        <f>IFERROR(INDEX($CK$2:$CK$263,MATCH($CI309,$CJ$2:$CJ$263,0)),0)</f>
      </c>
      <c r="DH309">
        <f>IFERROR(INDEX($AO:$AO,MATCH($N309,$AN:$AN,0))&amp;"","")</f>
      </c>
      <c r="DL309">
        <f>IF($GO309&gt;=1,INDEX($DI:$DI,$GN309+1),"")</f>
      </c>
      <c r="DM309">
        <f>IF($GO309&gt;=2,INDEX($DI:$DI,$GN309+2),"")</f>
      </c>
      <c r="DN309">
        <f>IF($GO309&gt;=3,INDEX($DI:$DI,$GN309+3),"")</f>
      </c>
      <c r="DO309">
        <f>IF($GO309&gt;=4,INDEX($DI:$DI,$GN309+4),"")</f>
      </c>
      <c r="DP309">
        <f>IF($GO309&gt;=5,INDEX($DI:$DI,$GN309+5),"")</f>
      </c>
      <c r="DQ309">
        <f>IF($GO309&gt;=6,INDEX($DI:$DI,$GN309+6),"")</f>
      </c>
      <c r="DR309">
        <f>IF($GO309&gt;=7,INDEX($DI:$DI,$GN309+7),"")</f>
      </c>
      <c r="DS309">
        <f>IF($GO309&gt;=8,INDEX($DI:$DI,$GN309+8),"")</f>
      </c>
      <c r="DT309">
        <f>IF($GO309&gt;=9,INDEX($DI:$DI,$GN309+9),"")</f>
      </c>
      <c r="DU309">
        <f>IF($GO309&gt;=10,INDEX($DI:$DI,$GN309+10),"")</f>
      </c>
      <c r="DV309">
        <f>IF($GO309&gt;=11,INDEX($DI:$DI,$GN309+11),"")</f>
      </c>
      <c r="DW309">
        <f>IF($GO309&gt;=12,INDEX($DI:$DI,$GN309+12),"")</f>
      </c>
      <c r="DX309">
        <f>IF($GO309&gt;=13,INDEX($DI:$DI,$GN309+13),"")</f>
      </c>
      <c r="DY309">
        <f>IF($GO309&gt;=14,INDEX($DI:$DI,$GN309+14),"")</f>
      </c>
      <c r="DZ309">
        <f>IF($GO309&gt;=15,INDEX($DI:$DI,$GN309+15),"")</f>
      </c>
      <c r="EA309">
        <f>IF($GO309&gt;=16,INDEX($DI:$DI,$GN309+16),"")</f>
      </c>
      <c r="EB309">
        <f>IF($GO309&gt;=17,INDEX($DI:$DI,$GN309+17),"")</f>
      </c>
      <c r="EC309">
        <f>IF($GO309&gt;=18,INDEX($DI:$DI,$GN309+18),"")</f>
      </c>
      <c r="ED309">
        <f>IF($GO309&gt;=19,INDEX($DI:$DI,$GN309+19),"")</f>
      </c>
      <c r="EE309">
        <f>IF($GO309&gt;=20,INDEX($DI:$DI,$GN309+20),"")</f>
      </c>
      <c r="EF309">
        <f>IF($GO309&gt;=21,INDEX($DI:$DI,$GN309+21),"")</f>
      </c>
      <c r="EG309">
        <f>IF($GO309&gt;=22,INDEX($DI:$DI,$GN309+22),"")</f>
      </c>
      <c r="EH309">
        <f>IF($GO309&gt;=23,INDEX($DI:$DI,$GN309+23),"")</f>
      </c>
      <c r="EI309">
        <f>IF($GO309&gt;=24,INDEX($DI:$DI,$GN309+24),"")</f>
      </c>
      <c r="EJ309">
        <f>IF($GO309&gt;=25,INDEX($DI:$DI,$GN309+25),"")</f>
      </c>
      <c r="EK309">
        <f>IF($GO309&gt;=26,INDEX($DI:$DI,$GN309+26),"")</f>
      </c>
      <c r="EL309">
        <f>IF($GO309&gt;=27,INDEX($DI:$DI,$GN309+27),"")</f>
      </c>
      <c r="EM309">
        <f>IF($GO309&gt;=28,INDEX($DI:$DI,$GN309+28),"")</f>
      </c>
      <c r="EN309">
        <f>IF($GO309&gt;=29,INDEX($DI:$DI,$GN309+29),"")</f>
      </c>
      <c r="EO309">
        <f>IF($GO309&gt;=30,INDEX($DI:$DI,$GN309+30),"")</f>
      </c>
      <c r="EP309">
        <f>IF($GO309&gt;=31,INDEX($DI:$DI,$GN309+31),"")</f>
      </c>
      <c r="EQ309">
        <f>IF($GO309&gt;=32,INDEX($DI:$DI,$GN309+32),"")</f>
      </c>
      <c r="ER309">
        <f>IF($GO309&gt;=33,INDEX($DI:$DI,$GN309+33),"")</f>
      </c>
      <c r="ES309">
        <f>IF($GO309&gt;=34,INDEX($DI:$DI,$GN309+34),"")</f>
      </c>
      <c r="ET309">
        <f>IF($GO309&gt;=35,INDEX($DI:$DI,$GN309+35),"")</f>
      </c>
      <c r="EU309">
        <f>IF($GO309&gt;=36,INDEX($DI:$DI,$GN309+36),"")</f>
      </c>
      <c r="EV309">
        <f>IF($GO309&gt;=37,INDEX($DI:$DI,$GN309+37),"")</f>
      </c>
      <c r="EW309">
        <f>IF($GO309&gt;=38,INDEX($DI:$DI,$GN309+38),"")</f>
      </c>
      <c r="EX309">
        <f>IF($GO309&gt;=39,INDEX($DI:$DI,$GN309+39),"")</f>
      </c>
      <c r="EY309">
        <f>IF($GO309&gt;=40,INDEX($DI:$DI,$GN309+40),"")</f>
      </c>
      <c r="EZ309">
        <f>IF($GO309&gt;=1,INDEX($DJ:$DJ,$GN309+1),"")</f>
      </c>
      <c r="FA309">
        <f>IF($GO309&gt;=2,INDEX($DJ:$DJ,$GN309+2),"")</f>
      </c>
      <c r="FB309">
        <f>IF($GO309&gt;=3,INDEX($DJ:$DJ,$GN309+3),"")</f>
      </c>
      <c r="FC309">
        <f>IF($GO309&gt;=4,INDEX($DJ:$DJ,$GN309+4),"")</f>
      </c>
      <c r="FD309">
        <f>IF($GO309&gt;=5,INDEX($DJ:$DJ,$GN309+5),"")</f>
      </c>
      <c r="FE309">
        <f>IF($GO309&gt;=6,INDEX($DJ:$DJ,$GN309+6),"")</f>
      </c>
      <c r="FF309">
        <f>IF($GO309&gt;=7,INDEX($DJ:$DJ,$GN309+7),"")</f>
      </c>
      <c r="FG309">
        <f>IF($GO309&gt;=8,INDEX($DJ:$DJ,$GN309+8),"")</f>
      </c>
      <c r="FH309">
        <f>IF($GO309&gt;=9,INDEX($DJ:$DJ,$GN309+9),"")</f>
      </c>
      <c r="FI309">
        <f>IF($GO309&gt;=10,INDEX($DJ:$DJ,$GN309+10),"")</f>
      </c>
      <c r="FJ309">
        <f>IF($GO309&gt;=11,INDEX($DJ:$DJ,$GN309+11),"")</f>
      </c>
      <c r="FK309">
        <f>IF($GO309&gt;=12,INDEX($DJ:$DJ,$GN309+12),"")</f>
      </c>
      <c r="FL309">
        <f>IF($GO309&gt;=13,INDEX($DJ:$DJ,$GN309+13),"")</f>
      </c>
      <c r="FM309">
        <f>IF($GO309&gt;=14,INDEX($DJ:$DJ,$GN309+14),"")</f>
      </c>
      <c r="FN309">
        <f>IF($GO309&gt;=15,INDEX($DJ:$DJ,$GN309+15),"")</f>
      </c>
      <c r="FO309">
        <f>IF($GO309&gt;=16,INDEX($DJ:$DJ,$GN309+16),"")</f>
      </c>
      <c r="FP309">
        <f>IF($GO309&gt;=17,INDEX($DJ:$DJ,$GN309+17),"")</f>
      </c>
      <c r="FQ309">
        <f>IF($GO309&gt;=18,INDEX($DJ:$DJ,$GN309+18),"")</f>
      </c>
      <c r="FR309">
        <f>IF($GO309&gt;=19,INDEX($DJ:$DJ,$GN309+19),"")</f>
      </c>
      <c r="FS309">
        <f>IF($GO309&gt;=20,INDEX($DJ:$DJ,$GN309+20),"")</f>
      </c>
      <c r="FT309">
        <f>IF($GO309&gt;=21,INDEX($DJ:$DJ,$GN309+21),"")</f>
      </c>
      <c r="FU309">
        <f>IF($GO309&gt;=22,INDEX($DJ:$DJ,$GN309+22),"")</f>
      </c>
      <c r="FV309">
        <f>IF($GO309&gt;=23,INDEX($DJ:$DJ,$GN309+23),"")</f>
      </c>
      <c r="FW309">
        <f>IF($GO309&gt;=24,INDEX($DJ:$DJ,$GN309+24),"")</f>
      </c>
      <c r="FX309">
        <f>IF($GO309&gt;=25,INDEX($DJ:$DJ,$GN309+25),"")</f>
      </c>
      <c r="FY309">
        <f>IF($GO309&gt;=26,INDEX($DJ:$DJ,$GN309+26),"")</f>
      </c>
      <c r="FZ309">
        <f>IF($GO309&gt;=27,INDEX($DJ:$DJ,$GN309+27),"")</f>
      </c>
      <c r="GA309">
        <f>IF($GO309&gt;=28,INDEX($DJ:$DJ,$GN309+28),"")</f>
      </c>
      <c r="GB309">
        <f>IF($GO309&gt;=29,INDEX($DJ:$DJ,$GN309+29),"")</f>
      </c>
      <c r="GC309">
        <f>IF($GO309&gt;=30,INDEX($DJ:$DJ,$GN309+30),"")</f>
      </c>
      <c r="GD309">
        <f>IF($GO309&gt;=31,INDEX($DJ:$DJ,$GN309+31),"")</f>
      </c>
      <c r="GE309">
        <f>IF($GO309&gt;=32,INDEX($DJ:$DJ,$GN309+32),"")</f>
      </c>
      <c r="GF309">
        <f>IF($GO309&gt;=33,INDEX($DJ:$DJ,$GN309+33),"")</f>
      </c>
      <c r="GG309">
        <f>IF($GO309&gt;=34,INDEX($DJ:$DJ,$GN309+34),"")</f>
      </c>
      <c r="GH309">
        <f>IF($GO309&gt;=35,INDEX($DJ:$DJ,$GN309+35),"")</f>
      </c>
      <c r="GI309">
        <f>IF($GO309&gt;=36,INDEX($DJ:$DJ,$GN309+36),"")</f>
      </c>
      <c r="GJ309">
        <f>IF($GO309&gt;=37,INDEX($DJ:$DJ,$GN309+37),"")</f>
      </c>
      <c r="GK309">
        <f>IF($GO309&gt;=38,INDEX($DJ:$DJ,$GN309+38),"")</f>
      </c>
      <c r="GL309">
        <f>IF($GO309&gt;=39,INDEX($DJ:$DJ,$GN309+39),"")</f>
      </c>
      <c r="GM309">
        <f>IF($GO309&gt;=40,INDEX($DJ:$DJ,$GN309+40),"")</f>
      </c>
      <c r="GN309">
        <f>IFERROR(MATCH($DH309,$DI$2:$DI$148,0)+1,0)</f>
      </c>
      <c r="GO309">
        <f>IFERROR(INDEX($DK$2:$DK$148,MATCH($DH309,$DI$2:$DI$148,0)),0)</f>
      </c>
      <c r="GP309">
        <f>IFERROR(MATCH($Y309,$DL$309:$EY$309,0),0)</f>
      </c>
      <c r="GQ309">
        <f>IF($GP309&gt;0,INDEX($EZ$309:$GM$309,$GP309),"")</f>
      </c>
      <c r="GR309" t="s">
        <v>890</v>
      </c>
      <c r="GT309">
        <f>IF($JC309&gt;=1,INDEX($GR:$GR,$JB309+1),"")</f>
      </c>
      <c r="GU309">
        <f>IF($JC309&gt;=2,INDEX($GR:$GR,$JB309+2),"")</f>
      </c>
      <c r="GV309">
        <f>IF($JC309&gt;=3,INDEX($GR:$GR,$JB309+3),"")</f>
      </c>
      <c r="GW309">
        <f>IF($JC309&gt;=4,INDEX($GR:$GR,$JB309+4),"")</f>
      </c>
      <c r="GX309">
        <f>IF($JC309&gt;=5,INDEX($GR:$GR,$JB309+5),"")</f>
      </c>
      <c r="GY309">
        <f>IF($JC309&gt;=6,INDEX($GR:$GR,$JB309+6),"")</f>
      </c>
      <c r="GZ309">
        <f>IF($JC309&gt;=7,INDEX($GR:$GR,$JB309+7),"")</f>
      </c>
      <c r="HA309">
        <f>IF($JC309&gt;=8,INDEX($GR:$GR,$JB309+8),"")</f>
      </c>
      <c r="HB309">
        <f>IF($JC309&gt;=9,INDEX($GR:$GR,$JB309+9),"")</f>
      </c>
      <c r="HC309">
        <f>IF($JC309&gt;=10,INDEX($GR:$GR,$JB309+10),"")</f>
      </c>
      <c r="HD309">
        <f>IF($JC309&gt;=11,INDEX($GR:$GR,$JB309+11),"")</f>
      </c>
      <c r="HE309">
        <f>IF($JC309&gt;=12,INDEX($GR:$GR,$JB309+12),"")</f>
      </c>
      <c r="HF309">
        <f>IF($JC309&gt;=13,INDEX($GR:$GR,$JB309+13),"")</f>
      </c>
      <c r="HG309">
        <f>IF($JC309&gt;=14,INDEX($GR:$GR,$JB309+14),"")</f>
      </c>
      <c r="HH309">
        <f>IF($JC309&gt;=15,INDEX($GR:$GR,$JB309+15),"")</f>
      </c>
      <c r="HI309">
        <f>IF($JC309&gt;=16,INDEX($GR:$GR,$JB309+16),"")</f>
      </c>
      <c r="HJ309">
        <f>IF($JC309&gt;=17,INDEX($GR:$GR,$JB309+17),"")</f>
      </c>
      <c r="HK309">
        <f>IF($JC309&gt;=18,INDEX($GR:$GR,$JB309+18),"")</f>
      </c>
      <c r="HL309">
        <f>IF($JC309&gt;=19,INDEX($GR:$GR,$JB309+19),"")</f>
      </c>
      <c r="HM309">
        <f>IF($JC309&gt;=20,INDEX($GR:$GR,$JB309+20),"")</f>
      </c>
      <c r="HN309">
        <f>IF($JC309&gt;=21,INDEX($GR:$GR,$JB309+21),"")</f>
      </c>
      <c r="HO309">
        <f>IF($JC309&gt;=22,INDEX($GR:$GR,$JB309+22),"")</f>
      </c>
      <c r="HP309">
        <f>IF($JC309&gt;=23,INDEX($GR:$GR,$JB309+23),"")</f>
      </c>
      <c r="HQ309">
        <f>IF($JC309&gt;=24,INDEX($GR:$GR,$JB309+24),"")</f>
      </c>
      <c r="HR309">
        <f>IF($JC309&gt;=25,INDEX($GR:$GR,$JB309+25),"")</f>
      </c>
      <c r="HS309">
        <f>IF($JC309&gt;=26,INDEX($GR:$GR,$JB309+26),"")</f>
      </c>
      <c r="HT309">
        <f>IF($JC309&gt;=27,INDEX($GR:$GR,$JB309+27),"")</f>
      </c>
      <c r="HU309">
        <f>IF($JC309&gt;=28,INDEX($GR:$GR,$JB309+28),"")</f>
      </c>
      <c r="HV309">
        <f>IF($JC309&gt;=29,INDEX($GR:$GR,$JB309+29),"")</f>
      </c>
      <c r="HW309">
        <f>IF($JC309&gt;=30,INDEX($GR:$GR,$JB309+30),"")</f>
      </c>
      <c r="HX309">
        <f>IF($JC309&gt;=31,INDEX($GR:$GR,$JB309+31),"")</f>
      </c>
      <c r="HY309">
        <f>IF($JC309&gt;=32,INDEX($GR:$GR,$JB309+32),"")</f>
      </c>
      <c r="HZ309">
        <f>IF($JC309&gt;=33,INDEX($GR:$GR,$JB309+33),"")</f>
      </c>
      <c r="IA309">
        <f>IF($JC309&gt;=34,INDEX($GR:$GR,$JB309+34),"")</f>
      </c>
      <c r="IB309">
        <f>IF($JC309&gt;=35,INDEX($GR:$GR,$JB309+35),"")</f>
      </c>
      <c r="IC309">
        <f>IF($JC309&gt;=36,INDEX($GR:$GR,$JB309+36),"")</f>
      </c>
      <c r="ID309">
        <f>IF($JC309&gt;=37,INDEX($GR:$GR,$JB309+37),"")</f>
      </c>
      <c r="IE309">
        <f>IF($JC309&gt;=38,INDEX($GR:$GR,$JB309+38),"")</f>
      </c>
      <c r="IF309">
        <f>IF($JC309&gt;=39,INDEX($GR:$GR,$JB309+39),"")</f>
      </c>
      <c r="IG309">
        <f>IF($JC309&gt;=40,INDEX($GR:$GR,$JB309+40),"")</f>
      </c>
      <c r="IH309">
        <f>IF($JC309&gt;=41,INDEX($GR:$GR,$JB309+41),"")</f>
      </c>
      <c r="II309">
        <f>IF($JC309&gt;=42,INDEX($GR:$GR,$JB309+42),"")</f>
      </c>
      <c r="IJ309">
        <f>IF($JC309&gt;=43,INDEX($GR:$GR,$JB309+43),"")</f>
      </c>
      <c r="IK309">
        <f>IF($JC309&gt;=44,INDEX($GR:$GR,$JB309+44),"")</f>
      </c>
      <c r="IL309">
        <f>IF($JC309&gt;=45,INDEX($GR:$GR,$JB309+45),"")</f>
      </c>
      <c r="IM309">
        <f>IF($JC309&gt;=46,INDEX($GR:$GR,$JB309+46),"")</f>
      </c>
      <c r="IN309">
        <f>IF($JC309&gt;=47,INDEX($GR:$GR,$JB309+47),"")</f>
      </c>
      <c r="IO309">
        <f>IF($JC309&gt;=48,INDEX($GR:$GR,$JB309+48),"")</f>
      </c>
      <c r="IP309">
        <f>IF($JC309&gt;=49,INDEX($GR:$GR,$JB309+49),"")</f>
      </c>
      <c r="IQ309">
        <f>IF($JC309&gt;=50,INDEX($GR:$GR,$JB309+50),"")</f>
      </c>
      <c r="IR309">
        <f>IF($JC309&gt;=51,INDEX($GR:$GR,$JB309+51),"")</f>
      </c>
      <c r="IS309">
        <f>IF($JC309&gt;=52,INDEX($GR:$GR,$JB309+52),"")</f>
      </c>
      <c r="IT309">
        <f>IF($JC309&gt;=53,INDEX($GR:$GR,$JB309+53),"")</f>
      </c>
      <c r="IU309">
        <f>IF($JC309&gt;=54,INDEX($GR:$GR,$JB309+54),"")</f>
      </c>
      <c r="IV309">
        <f>IF($JC309&gt;=55,INDEX($GR:$GR,$JB309+55),"")</f>
      </c>
      <c r="IW309">
        <f>IF($JC309&gt;=56,INDEX($GR:$GR,$JB309+56),"")</f>
      </c>
      <c r="IX309">
        <f>IF($JC309&gt;=57,INDEX($GR:$GR,$JB309+57),"")</f>
      </c>
      <c r="IY309">
        <f>IF($JC309&gt;=58,INDEX($GR:$GR,$JB309+58),"")</f>
      </c>
      <c r="IZ309">
        <f>IF($JC309&gt;=59,INDEX($GR:$GR,$JB309+59),"")</f>
      </c>
      <c r="JA309">
        <f>IF($JC309&gt;=60,INDEX($GR:$GR,$JB309+60),"")</f>
      </c>
      <c r="JB309">
        <f>IFERROR(MATCH($GQ309,$GR$2:$GR$324,0)+1,0)</f>
      </c>
      <c r="JC309">
        <f>IFERROR(INDEX($GS$2:$GS$324,MATCH($GQ309,$GR$2:$GR$324,0)),0)</f>
      </c>
      <c r="JD309" t="s">
        <v>40</v>
      </c>
      <c r="JE309" t="s">
        <v>40</v>
      </c>
    </row>
    <row r="310" spans="1:265" x14ac:dyDescent="0.25">
      <c r="Q310">
        <f>IF(OR($T310="",$P310=""),"",IFERROR($T310/$P310,0))</f>
      </c>
      <c r="R310">
        <f>IF($T310="","",
SUM($S310,$U310,$Z310,$V310,$X310)*
(1-IF($AA310="",0,VALUE($AA310)/100)))</f>
      </c>
      <c r="S310">
        <f>IF($T310="","",$T310)</f>
      </c>
      <c r="U310">
        <f>IF($T310="","",
IF($N310="","",
IF(ISNUMBER(SEARCH("exempt",LOWER($N310))),0,
$T310*(VALUE(SUBSTITUTE($N310,"%",""))/100))))</f>
      </c>
      <c r="AB310">
        <f>IFERROR(IF(FIND(" - ",$K310)&gt;0,MID($K310,FIND(" - ",$K310)+3,LEN($K310)),""),"")</f>
      </c>
      <c r="AK310" t="s">
        <v>891</v>
      </c>
      <c r="AP310">
        <f>IFERROR(LEFT($K310,FIND(" - ",$K310)-1),$K310)</f>
      </c>
      <c r="AS310">
        <f>IF($CH310&gt;=1,INDEX($AQ:$AQ,$CG310+1),"")</f>
      </c>
      <c r="AT310">
        <f>IF($CH310&gt;=2,INDEX($AQ:$AQ,$CG310+2),"")</f>
      </c>
      <c r="AU310">
        <f>IF($CH310&gt;=3,INDEX($AQ:$AQ,$CG310+3),"")</f>
      </c>
      <c r="AV310">
        <f>IF($CH310&gt;=4,INDEX($AQ:$AQ,$CG310+4),"")</f>
      </c>
      <c r="AW310">
        <f>IF($CH310&gt;=5,INDEX($AQ:$AQ,$CG310+5),"")</f>
      </c>
      <c r="AX310">
        <f>IF($CH310&gt;=6,INDEX($AQ:$AQ,$CG310+6),"")</f>
      </c>
      <c r="AY310">
        <f>IF($CH310&gt;=7,INDEX($AQ:$AQ,$CG310+7),"")</f>
      </c>
      <c r="AZ310">
        <f>IF($CH310&gt;=8,INDEX($AQ:$AQ,$CG310+8),"")</f>
      </c>
      <c r="BA310">
        <f>IF($CH310&gt;=9,INDEX($AQ:$AQ,$CG310+9),"")</f>
      </c>
      <c r="BB310">
        <f>IF($CH310&gt;=10,INDEX($AQ:$AQ,$CG310+10),"")</f>
      </c>
      <c r="BC310">
        <f>IF($CH310&gt;=11,INDEX($AQ:$AQ,$CG310+11),"")</f>
      </c>
      <c r="BD310">
        <f>IF($CH310&gt;=12,INDEX($AQ:$AQ,$CG310+12),"")</f>
      </c>
      <c r="BE310">
        <f>IF($CH310&gt;=13,INDEX($AQ:$AQ,$CG310+13),"")</f>
      </c>
      <c r="BF310">
        <f>IF($CH310&gt;=14,INDEX($AQ:$AQ,$CG310+14),"")</f>
      </c>
      <c r="BG310">
        <f>IF($CH310&gt;=15,INDEX($AQ:$AQ,$CG310+15),"")</f>
      </c>
      <c r="BH310">
        <f>IF($CH310&gt;=16,INDEX($AQ:$AQ,$CG310+16),"")</f>
      </c>
      <c r="BI310">
        <f>IF($CH310&gt;=17,INDEX($AQ:$AQ,$CG310+17),"")</f>
      </c>
      <c r="BJ310">
        <f>IF($CH310&gt;=18,INDEX($AQ:$AQ,$CG310+18),"")</f>
      </c>
      <c r="BK310">
        <f>IF($CH310&gt;=19,INDEX($AQ:$AQ,$CG310+19),"")</f>
      </c>
      <c r="BL310">
        <f>IF($CH310&gt;=20,INDEX($AQ:$AQ,$CG310+20),"")</f>
      </c>
      <c r="BM310">
        <f>IF($CH310&gt;=21,INDEX($AQ:$AQ,$CG310+21),"")</f>
      </c>
      <c r="BN310">
        <f>IF($CH310&gt;=22,INDEX($AQ:$AQ,$CG310+22),"")</f>
      </c>
      <c r="BO310">
        <f>IF($CH310&gt;=23,INDEX($AQ:$AQ,$CG310+23),"")</f>
      </c>
      <c r="BP310">
        <f>IF($CH310&gt;=24,INDEX($AQ:$AQ,$CG310+24),"")</f>
      </c>
      <c r="BQ310">
        <f>IF($CH310&gt;=25,INDEX($AQ:$AQ,$CG310+25),"")</f>
      </c>
      <c r="BR310">
        <f>IF($CH310&gt;=26,INDEX($AQ:$AQ,$CG310+26),"")</f>
      </c>
      <c r="BS310">
        <f>IF($CH310&gt;=27,INDEX($AQ:$AQ,$CG310+27),"")</f>
      </c>
      <c r="BT310">
        <f>IF($CH310&gt;=28,INDEX($AQ:$AQ,$CG310+28),"")</f>
      </c>
      <c r="BU310">
        <f>IF($CH310&gt;=29,INDEX($AQ:$AQ,$CG310+29),"")</f>
      </c>
      <c r="BV310">
        <f>IF($CH310&gt;=30,INDEX($AQ:$AQ,$CG310+30),"")</f>
      </c>
      <c r="BW310">
        <f>IF($CH310&gt;=31,INDEX($AQ:$AQ,$CG310+31),"")</f>
      </c>
      <c r="BX310">
        <f>IF($CH310&gt;=32,INDEX($AQ:$AQ,$CG310+32),"")</f>
      </c>
      <c r="BY310">
        <f>IF($CH310&gt;=33,INDEX($AQ:$AQ,$CG310+33),"")</f>
      </c>
      <c r="BZ310">
        <f>IF($CH310&gt;=34,INDEX($AQ:$AQ,$CG310+34),"")</f>
      </c>
      <c r="CA310">
        <f>IF($CH310&gt;=35,INDEX($AQ:$AQ,$CG310+35),"")</f>
      </c>
      <c r="CB310">
        <f>IF($CH310&gt;=36,INDEX($AQ:$AQ,$CG310+36),"")</f>
      </c>
      <c r="CC310">
        <f>IF($CH310&gt;=37,INDEX($AQ:$AQ,$CG310+37),"")</f>
      </c>
      <c r="CD310">
        <f>IF($CH310&gt;=38,INDEX($AQ:$AQ,$CG310+38),"")</f>
      </c>
      <c r="CE310">
        <f>IF($CH310&gt;=39,INDEX($AQ:$AQ,$CG310+39),"")</f>
      </c>
      <c r="CF310">
        <f>IF($CH310&gt;=40,INDEX($AQ:$AQ,$CG310+40),"")</f>
      </c>
      <c r="CG310">
        <f>IFERROR(MATCH($AP310,$AQ$2:$AQ$134,0)+1,0)</f>
      </c>
      <c r="CH310">
        <f>IFERROR(INDEX($AR$2:$AR$134,MATCH($AP310,$AQ$2:$AQ$134,0)),0)</f>
      </c>
      <c r="CI310">
        <f>IFERROR(LEFT($L310,FIND(" - ",$L310)-1),$L310)</f>
      </c>
      <c r="CL310">
        <f>IF($DG310&gt;=1,INDEX($CJ:$CJ,$DF310+1),"")</f>
      </c>
      <c r="CM310">
        <f>IF($DG310&gt;=2,INDEX($CJ:$CJ,$DF310+2),"")</f>
      </c>
      <c r="CN310">
        <f>IF($DG310&gt;=3,INDEX($CJ:$CJ,$DF310+3),"")</f>
      </c>
      <c r="CO310">
        <f>IF($DG310&gt;=4,INDEX($CJ:$CJ,$DF310+4),"")</f>
      </c>
      <c r="CP310">
        <f>IF($DG310&gt;=5,INDEX($CJ:$CJ,$DF310+5),"")</f>
      </c>
      <c r="CQ310">
        <f>IF($DG310&gt;=6,INDEX($CJ:$CJ,$DF310+6),"")</f>
      </c>
      <c r="CR310">
        <f>IF($DG310&gt;=7,INDEX($CJ:$CJ,$DF310+7),"")</f>
      </c>
      <c r="CS310">
        <f>IF($DG310&gt;=8,INDEX($CJ:$CJ,$DF310+8),"")</f>
      </c>
      <c r="CT310">
        <f>IF($DG310&gt;=9,INDEX($CJ:$CJ,$DF310+9),"")</f>
      </c>
      <c r="CU310">
        <f>IF($DG310&gt;=10,INDEX($CJ:$CJ,$DF310+10),"")</f>
      </c>
      <c r="CV310">
        <f>IF($DG310&gt;=11,INDEX($CJ:$CJ,$DF310+11),"")</f>
      </c>
      <c r="CW310">
        <f>IF($DG310&gt;=12,INDEX($CJ:$CJ,$DF310+12),"")</f>
      </c>
      <c r="CX310">
        <f>IF($DG310&gt;=13,INDEX($CJ:$CJ,$DF310+13),"")</f>
      </c>
      <c r="CY310">
        <f>IF($DG310&gt;=14,INDEX($CJ:$CJ,$DF310+14),"")</f>
      </c>
      <c r="CZ310">
        <f>IF($DG310&gt;=15,INDEX($CJ:$CJ,$DF310+15),"")</f>
      </c>
      <c r="DA310">
        <f>IF($DG310&gt;=16,INDEX($CJ:$CJ,$DF310+16),"")</f>
      </c>
      <c r="DB310">
        <f>IF($DG310&gt;=17,INDEX($CJ:$CJ,$DF310+17),"")</f>
      </c>
      <c r="DC310">
        <f>IF($DG310&gt;=18,INDEX($CJ:$CJ,$DF310+18),"")</f>
      </c>
      <c r="DD310">
        <f>IF($DG310&gt;=19,INDEX($CJ:$CJ,$DF310+19),"")</f>
      </c>
      <c r="DE310">
        <f>IF($DG310&gt;=20,INDEX($CJ:$CJ,$DF310+20),"")</f>
      </c>
      <c r="DF310">
        <f>IFERROR(MATCH($CI310,$CJ$2:$CJ$263,0)+1,0)</f>
      </c>
      <c r="DG310">
        <f>IFERROR(INDEX($CK$2:$CK$263,MATCH($CI310,$CJ$2:$CJ$263,0)),0)</f>
      </c>
      <c r="DH310">
        <f>IFERROR(INDEX($AO:$AO,MATCH($N310,$AN:$AN,0))&amp;"","")</f>
      </c>
      <c r="DL310">
        <f>IF($GO310&gt;=1,INDEX($DI:$DI,$GN310+1),"")</f>
      </c>
      <c r="DM310">
        <f>IF($GO310&gt;=2,INDEX($DI:$DI,$GN310+2),"")</f>
      </c>
      <c r="DN310">
        <f>IF($GO310&gt;=3,INDEX($DI:$DI,$GN310+3),"")</f>
      </c>
      <c r="DO310">
        <f>IF($GO310&gt;=4,INDEX($DI:$DI,$GN310+4),"")</f>
      </c>
      <c r="DP310">
        <f>IF($GO310&gt;=5,INDEX($DI:$DI,$GN310+5),"")</f>
      </c>
      <c r="DQ310">
        <f>IF($GO310&gt;=6,INDEX($DI:$DI,$GN310+6),"")</f>
      </c>
      <c r="DR310">
        <f>IF($GO310&gt;=7,INDEX($DI:$DI,$GN310+7),"")</f>
      </c>
      <c r="DS310">
        <f>IF($GO310&gt;=8,INDEX($DI:$DI,$GN310+8),"")</f>
      </c>
      <c r="DT310">
        <f>IF($GO310&gt;=9,INDEX($DI:$DI,$GN310+9),"")</f>
      </c>
      <c r="DU310">
        <f>IF($GO310&gt;=10,INDEX($DI:$DI,$GN310+10),"")</f>
      </c>
      <c r="DV310">
        <f>IF($GO310&gt;=11,INDEX($DI:$DI,$GN310+11),"")</f>
      </c>
      <c r="DW310">
        <f>IF($GO310&gt;=12,INDEX($DI:$DI,$GN310+12),"")</f>
      </c>
      <c r="DX310">
        <f>IF($GO310&gt;=13,INDEX($DI:$DI,$GN310+13),"")</f>
      </c>
      <c r="DY310">
        <f>IF($GO310&gt;=14,INDEX($DI:$DI,$GN310+14),"")</f>
      </c>
      <c r="DZ310">
        <f>IF($GO310&gt;=15,INDEX($DI:$DI,$GN310+15),"")</f>
      </c>
      <c r="EA310">
        <f>IF($GO310&gt;=16,INDEX($DI:$DI,$GN310+16),"")</f>
      </c>
      <c r="EB310">
        <f>IF($GO310&gt;=17,INDEX($DI:$DI,$GN310+17),"")</f>
      </c>
      <c r="EC310">
        <f>IF($GO310&gt;=18,INDEX($DI:$DI,$GN310+18),"")</f>
      </c>
      <c r="ED310">
        <f>IF($GO310&gt;=19,INDEX($DI:$DI,$GN310+19),"")</f>
      </c>
      <c r="EE310">
        <f>IF($GO310&gt;=20,INDEX($DI:$DI,$GN310+20),"")</f>
      </c>
      <c r="EF310">
        <f>IF($GO310&gt;=21,INDEX($DI:$DI,$GN310+21),"")</f>
      </c>
      <c r="EG310">
        <f>IF($GO310&gt;=22,INDEX($DI:$DI,$GN310+22),"")</f>
      </c>
      <c r="EH310">
        <f>IF($GO310&gt;=23,INDEX($DI:$DI,$GN310+23),"")</f>
      </c>
      <c r="EI310">
        <f>IF($GO310&gt;=24,INDEX($DI:$DI,$GN310+24),"")</f>
      </c>
      <c r="EJ310">
        <f>IF($GO310&gt;=25,INDEX($DI:$DI,$GN310+25),"")</f>
      </c>
      <c r="EK310">
        <f>IF($GO310&gt;=26,INDEX($DI:$DI,$GN310+26),"")</f>
      </c>
      <c r="EL310">
        <f>IF($GO310&gt;=27,INDEX($DI:$DI,$GN310+27),"")</f>
      </c>
      <c r="EM310">
        <f>IF($GO310&gt;=28,INDEX($DI:$DI,$GN310+28),"")</f>
      </c>
      <c r="EN310">
        <f>IF($GO310&gt;=29,INDEX($DI:$DI,$GN310+29),"")</f>
      </c>
      <c r="EO310">
        <f>IF($GO310&gt;=30,INDEX($DI:$DI,$GN310+30),"")</f>
      </c>
      <c r="EP310">
        <f>IF($GO310&gt;=31,INDEX($DI:$DI,$GN310+31),"")</f>
      </c>
      <c r="EQ310">
        <f>IF($GO310&gt;=32,INDEX($DI:$DI,$GN310+32),"")</f>
      </c>
      <c r="ER310">
        <f>IF($GO310&gt;=33,INDEX($DI:$DI,$GN310+33),"")</f>
      </c>
      <c r="ES310">
        <f>IF($GO310&gt;=34,INDEX($DI:$DI,$GN310+34),"")</f>
      </c>
      <c r="ET310">
        <f>IF($GO310&gt;=35,INDEX($DI:$DI,$GN310+35),"")</f>
      </c>
      <c r="EU310">
        <f>IF($GO310&gt;=36,INDEX($DI:$DI,$GN310+36),"")</f>
      </c>
      <c r="EV310">
        <f>IF($GO310&gt;=37,INDEX($DI:$DI,$GN310+37),"")</f>
      </c>
      <c r="EW310">
        <f>IF($GO310&gt;=38,INDEX($DI:$DI,$GN310+38),"")</f>
      </c>
      <c r="EX310">
        <f>IF($GO310&gt;=39,INDEX($DI:$DI,$GN310+39),"")</f>
      </c>
      <c r="EY310">
        <f>IF($GO310&gt;=40,INDEX($DI:$DI,$GN310+40),"")</f>
      </c>
      <c r="EZ310">
        <f>IF($GO310&gt;=1,INDEX($DJ:$DJ,$GN310+1),"")</f>
      </c>
      <c r="FA310">
        <f>IF($GO310&gt;=2,INDEX($DJ:$DJ,$GN310+2),"")</f>
      </c>
      <c r="FB310">
        <f>IF($GO310&gt;=3,INDEX($DJ:$DJ,$GN310+3),"")</f>
      </c>
      <c r="FC310">
        <f>IF($GO310&gt;=4,INDEX($DJ:$DJ,$GN310+4),"")</f>
      </c>
      <c r="FD310">
        <f>IF($GO310&gt;=5,INDEX($DJ:$DJ,$GN310+5),"")</f>
      </c>
      <c r="FE310">
        <f>IF($GO310&gt;=6,INDEX($DJ:$DJ,$GN310+6),"")</f>
      </c>
      <c r="FF310">
        <f>IF($GO310&gt;=7,INDEX($DJ:$DJ,$GN310+7),"")</f>
      </c>
      <c r="FG310">
        <f>IF($GO310&gt;=8,INDEX($DJ:$DJ,$GN310+8),"")</f>
      </c>
      <c r="FH310">
        <f>IF($GO310&gt;=9,INDEX($DJ:$DJ,$GN310+9),"")</f>
      </c>
      <c r="FI310">
        <f>IF($GO310&gt;=10,INDEX($DJ:$DJ,$GN310+10),"")</f>
      </c>
      <c r="FJ310">
        <f>IF($GO310&gt;=11,INDEX($DJ:$DJ,$GN310+11),"")</f>
      </c>
      <c r="FK310">
        <f>IF($GO310&gt;=12,INDEX($DJ:$DJ,$GN310+12),"")</f>
      </c>
      <c r="FL310">
        <f>IF($GO310&gt;=13,INDEX($DJ:$DJ,$GN310+13),"")</f>
      </c>
      <c r="FM310">
        <f>IF($GO310&gt;=14,INDEX($DJ:$DJ,$GN310+14),"")</f>
      </c>
      <c r="FN310">
        <f>IF($GO310&gt;=15,INDEX($DJ:$DJ,$GN310+15),"")</f>
      </c>
      <c r="FO310">
        <f>IF($GO310&gt;=16,INDEX($DJ:$DJ,$GN310+16),"")</f>
      </c>
      <c r="FP310">
        <f>IF($GO310&gt;=17,INDEX($DJ:$DJ,$GN310+17),"")</f>
      </c>
      <c r="FQ310">
        <f>IF($GO310&gt;=18,INDEX($DJ:$DJ,$GN310+18),"")</f>
      </c>
      <c r="FR310">
        <f>IF($GO310&gt;=19,INDEX($DJ:$DJ,$GN310+19),"")</f>
      </c>
      <c r="FS310">
        <f>IF($GO310&gt;=20,INDEX($DJ:$DJ,$GN310+20),"")</f>
      </c>
      <c r="FT310">
        <f>IF($GO310&gt;=21,INDEX($DJ:$DJ,$GN310+21),"")</f>
      </c>
      <c r="FU310">
        <f>IF($GO310&gt;=22,INDEX($DJ:$DJ,$GN310+22),"")</f>
      </c>
      <c r="FV310">
        <f>IF($GO310&gt;=23,INDEX($DJ:$DJ,$GN310+23),"")</f>
      </c>
      <c r="FW310">
        <f>IF($GO310&gt;=24,INDEX($DJ:$DJ,$GN310+24),"")</f>
      </c>
      <c r="FX310">
        <f>IF($GO310&gt;=25,INDEX($DJ:$DJ,$GN310+25),"")</f>
      </c>
      <c r="FY310">
        <f>IF($GO310&gt;=26,INDEX($DJ:$DJ,$GN310+26),"")</f>
      </c>
      <c r="FZ310">
        <f>IF($GO310&gt;=27,INDEX($DJ:$DJ,$GN310+27),"")</f>
      </c>
      <c r="GA310">
        <f>IF($GO310&gt;=28,INDEX($DJ:$DJ,$GN310+28),"")</f>
      </c>
      <c r="GB310">
        <f>IF($GO310&gt;=29,INDEX($DJ:$DJ,$GN310+29),"")</f>
      </c>
      <c r="GC310">
        <f>IF($GO310&gt;=30,INDEX($DJ:$DJ,$GN310+30),"")</f>
      </c>
      <c r="GD310">
        <f>IF($GO310&gt;=31,INDEX($DJ:$DJ,$GN310+31),"")</f>
      </c>
      <c r="GE310">
        <f>IF($GO310&gt;=32,INDEX($DJ:$DJ,$GN310+32),"")</f>
      </c>
      <c r="GF310">
        <f>IF($GO310&gt;=33,INDEX($DJ:$DJ,$GN310+33),"")</f>
      </c>
      <c r="GG310">
        <f>IF($GO310&gt;=34,INDEX($DJ:$DJ,$GN310+34),"")</f>
      </c>
      <c r="GH310">
        <f>IF($GO310&gt;=35,INDEX($DJ:$DJ,$GN310+35),"")</f>
      </c>
      <c r="GI310">
        <f>IF($GO310&gt;=36,INDEX($DJ:$DJ,$GN310+36),"")</f>
      </c>
      <c r="GJ310">
        <f>IF($GO310&gt;=37,INDEX($DJ:$DJ,$GN310+37),"")</f>
      </c>
      <c r="GK310">
        <f>IF($GO310&gt;=38,INDEX($DJ:$DJ,$GN310+38),"")</f>
      </c>
      <c r="GL310">
        <f>IF($GO310&gt;=39,INDEX($DJ:$DJ,$GN310+39),"")</f>
      </c>
      <c r="GM310">
        <f>IF($GO310&gt;=40,INDEX($DJ:$DJ,$GN310+40),"")</f>
      </c>
      <c r="GN310">
        <f>IFERROR(MATCH($DH310,$DI$2:$DI$148,0)+1,0)</f>
      </c>
      <c r="GO310">
        <f>IFERROR(INDEX($DK$2:$DK$148,MATCH($DH310,$DI$2:$DI$148,0)),0)</f>
      </c>
      <c r="GP310">
        <f>IFERROR(MATCH($Y310,$DL$310:$EY$310,0),0)</f>
      </c>
      <c r="GQ310">
        <f>IF($GP310&gt;0,INDEX($EZ$310:$GM$310,$GP310),"")</f>
      </c>
      <c r="GR310" t="s">
        <v>402</v>
      </c>
      <c r="GS310">
        <v>1</v>
      </c>
      <c r="GT310">
        <f>IF($JC310&gt;=1,INDEX($GR:$GR,$JB310+1),"")</f>
      </c>
      <c r="GU310">
        <f>IF($JC310&gt;=2,INDEX($GR:$GR,$JB310+2),"")</f>
      </c>
      <c r="GV310">
        <f>IF($JC310&gt;=3,INDEX($GR:$GR,$JB310+3),"")</f>
      </c>
      <c r="GW310">
        <f>IF($JC310&gt;=4,INDEX($GR:$GR,$JB310+4),"")</f>
      </c>
      <c r="GX310">
        <f>IF($JC310&gt;=5,INDEX($GR:$GR,$JB310+5),"")</f>
      </c>
      <c r="GY310">
        <f>IF($JC310&gt;=6,INDEX($GR:$GR,$JB310+6),"")</f>
      </c>
      <c r="GZ310">
        <f>IF($JC310&gt;=7,INDEX($GR:$GR,$JB310+7),"")</f>
      </c>
      <c r="HA310">
        <f>IF($JC310&gt;=8,INDEX($GR:$GR,$JB310+8),"")</f>
      </c>
      <c r="HB310">
        <f>IF($JC310&gt;=9,INDEX($GR:$GR,$JB310+9),"")</f>
      </c>
      <c r="HC310">
        <f>IF($JC310&gt;=10,INDEX($GR:$GR,$JB310+10),"")</f>
      </c>
      <c r="HD310">
        <f>IF($JC310&gt;=11,INDEX($GR:$GR,$JB310+11),"")</f>
      </c>
      <c r="HE310">
        <f>IF($JC310&gt;=12,INDEX($GR:$GR,$JB310+12),"")</f>
      </c>
      <c r="HF310">
        <f>IF($JC310&gt;=13,INDEX($GR:$GR,$JB310+13),"")</f>
      </c>
      <c r="HG310">
        <f>IF($JC310&gt;=14,INDEX($GR:$GR,$JB310+14),"")</f>
      </c>
      <c r="HH310">
        <f>IF($JC310&gt;=15,INDEX($GR:$GR,$JB310+15),"")</f>
      </c>
      <c r="HI310">
        <f>IF($JC310&gt;=16,INDEX($GR:$GR,$JB310+16),"")</f>
      </c>
      <c r="HJ310">
        <f>IF($JC310&gt;=17,INDEX($GR:$GR,$JB310+17),"")</f>
      </c>
      <c r="HK310">
        <f>IF($JC310&gt;=18,INDEX($GR:$GR,$JB310+18),"")</f>
      </c>
      <c r="HL310">
        <f>IF($JC310&gt;=19,INDEX($GR:$GR,$JB310+19),"")</f>
      </c>
      <c r="HM310">
        <f>IF($JC310&gt;=20,INDEX($GR:$GR,$JB310+20),"")</f>
      </c>
      <c r="HN310">
        <f>IF($JC310&gt;=21,INDEX($GR:$GR,$JB310+21),"")</f>
      </c>
      <c r="HO310">
        <f>IF($JC310&gt;=22,INDEX($GR:$GR,$JB310+22),"")</f>
      </c>
      <c r="HP310">
        <f>IF($JC310&gt;=23,INDEX($GR:$GR,$JB310+23),"")</f>
      </c>
      <c r="HQ310">
        <f>IF($JC310&gt;=24,INDEX($GR:$GR,$JB310+24),"")</f>
      </c>
      <c r="HR310">
        <f>IF($JC310&gt;=25,INDEX($GR:$GR,$JB310+25),"")</f>
      </c>
      <c r="HS310">
        <f>IF($JC310&gt;=26,INDEX($GR:$GR,$JB310+26),"")</f>
      </c>
      <c r="HT310">
        <f>IF($JC310&gt;=27,INDEX($GR:$GR,$JB310+27),"")</f>
      </c>
      <c r="HU310">
        <f>IF($JC310&gt;=28,INDEX($GR:$GR,$JB310+28),"")</f>
      </c>
      <c r="HV310">
        <f>IF($JC310&gt;=29,INDEX($GR:$GR,$JB310+29),"")</f>
      </c>
      <c r="HW310">
        <f>IF($JC310&gt;=30,INDEX($GR:$GR,$JB310+30),"")</f>
      </c>
      <c r="HX310">
        <f>IF($JC310&gt;=31,INDEX($GR:$GR,$JB310+31),"")</f>
      </c>
      <c r="HY310">
        <f>IF($JC310&gt;=32,INDEX($GR:$GR,$JB310+32),"")</f>
      </c>
      <c r="HZ310">
        <f>IF($JC310&gt;=33,INDEX($GR:$GR,$JB310+33),"")</f>
      </c>
      <c r="IA310">
        <f>IF($JC310&gt;=34,INDEX($GR:$GR,$JB310+34),"")</f>
      </c>
      <c r="IB310">
        <f>IF($JC310&gt;=35,INDEX($GR:$GR,$JB310+35),"")</f>
      </c>
      <c r="IC310">
        <f>IF($JC310&gt;=36,INDEX($GR:$GR,$JB310+36),"")</f>
      </c>
      <c r="ID310">
        <f>IF($JC310&gt;=37,INDEX($GR:$GR,$JB310+37),"")</f>
      </c>
      <c r="IE310">
        <f>IF($JC310&gt;=38,INDEX($GR:$GR,$JB310+38),"")</f>
      </c>
      <c r="IF310">
        <f>IF($JC310&gt;=39,INDEX($GR:$GR,$JB310+39),"")</f>
      </c>
      <c r="IG310">
        <f>IF($JC310&gt;=40,INDEX($GR:$GR,$JB310+40),"")</f>
      </c>
      <c r="IH310">
        <f>IF($JC310&gt;=41,INDEX($GR:$GR,$JB310+41),"")</f>
      </c>
      <c r="II310">
        <f>IF($JC310&gt;=42,INDEX($GR:$GR,$JB310+42),"")</f>
      </c>
      <c r="IJ310">
        <f>IF($JC310&gt;=43,INDEX($GR:$GR,$JB310+43),"")</f>
      </c>
      <c r="IK310">
        <f>IF($JC310&gt;=44,INDEX($GR:$GR,$JB310+44),"")</f>
      </c>
      <c r="IL310">
        <f>IF($JC310&gt;=45,INDEX($GR:$GR,$JB310+45),"")</f>
      </c>
      <c r="IM310">
        <f>IF($JC310&gt;=46,INDEX($GR:$GR,$JB310+46),"")</f>
      </c>
      <c r="IN310">
        <f>IF($JC310&gt;=47,INDEX($GR:$GR,$JB310+47),"")</f>
      </c>
      <c r="IO310">
        <f>IF($JC310&gt;=48,INDEX($GR:$GR,$JB310+48),"")</f>
      </c>
      <c r="IP310">
        <f>IF($JC310&gt;=49,INDEX($GR:$GR,$JB310+49),"")</f>
      </c>
      <c r="IQ310">
        <f>IF($JC310&gt;=50,INDEX($GR:$GR,$JB310+50),"")</f>
      </c>
      <c r="IR310">
        <f>IF($JC310&gt;=51,INDEX($GR:$GR,$JB310+51),"")</f>
      </c>
      <c r="IS310">
        <f>IF($JC310&gt;=52,INDEX($GR:$GR,$JB310+52),"")</f>
      </c>
      <c r="IT310">
        <f>IF($JC310&gt;=53,INDEX($GR:$GR,$JB310+53),"")</f>
      </c>
      <c r="IU310">
        <f>IF($JC310&gt;=54,INDEX($GR:$GR,$JB310+54),"")</f>
      </c>
      <c r="IV310">
        <f>IF($JC310&gt;=55,INDEX($GR:$GR,$JB310+55),"")</f>
      </c>
      <c r="IW310">
        <f>IF($JC310&gt;=56,INDEX($GR:$GR,$JB310+56),"")</f>
      </c>
      <c r="IX310">
        <f>IF($JC310&gt;=57,INDEX($GR:$GR,$JB310+57),"")</f>
      </c>
      <c r="IY310">
        <f>IF($JC310&gt;=58,INDEX($GR:$GR,$JB310+58),"")</f>
      </c>
      <c r="IZ310">
        <f>IF($JC310&gt;=59,INDEX($GR:$GR,$JB310+59),"")</f>
      </c>
      <c r="JA310">
        <f>IF($JC310&gt;=60,INDEX($GR:$GR,$JB310+60),"")</f>
      </c>
      <c r="JB310">
        <f>IFERROR(MATCH($GQ310,$GR$2:$GR$324,0)+1,0)</f>
      </c>
      <c r="JC310">
        <f>IFERROR(INDEX($GS$2:$GS$324,MATCH($GQ310,$GR$2:$GR$324,0)),0)</f>
      </c>
      <c r="JD310" t="s">
        <v>40</v>
      </c>
      <c r="JE310" t="s">
        <v>40</v>
      </c>
    </row>
    <row r="311" spans="1:265" x14ac:dyDescent="0.25">
      <c r="Q311">
        <f>IF(OR($T311="",$P311=""),"",IFERROR($T311/$P311,0))</f>
      </c>
      <c r="R311">
        <f>IF($T311="","",
SUM($S311,$U311,$Z311,$V311,$X311)*
(1-IF($AA311="",0,VALUE($AA311)/100)))</f>
      </c>
      <c r="S311">
        <f>IF($T311="","",$T311)</f>
      </c>
      <c r="U311">
        <f>IF($T311="","",
IF($N311="","",
IF(ISNUMBER(SEARCH("exempt",LOWER($N311))),0,
$T311*(VALUE(SUBSTITUTE($N311,"%",""))/100))))</f>
      </c>
      <c r="AB311">
        <f>IFERROR(IF(FIND(" - ",$K311)&gt;0,MID($K311,FIND(" - ",$K311)+3,LEN($K311)),""),"")</f>
      </c>
      <c r="AK311" t="s">
        <v>892</v>
      </c>
      <c r="AP311">
        <f>IFERROR(LEFT($K311,FIND(" - ",$K311)-1),$K311)</f>
      </c>
      <c r="AS311">
        <f>IF($CH311&gt;=1,INDEX($AQ:$AQ,$CG311+1),"")</f>
      </c>
      <c r="AT311">
        <f>IF($CH311&gt;=2,INDEX($AQ:$AQ,$CG311+2),"")</f>
      </c>
      <c r="AU311">
        <f>IF($CH311&gt;=3,INDEX($AQ:$AQ,$CG311+3),"")</f>
      </c>
      <c r="AV311">
        <f>IF($CH311&gt;=4,INDEX($AQ:$AQ,$CG311+4),"")</f>
      </c>
      <c r="AW311">
        <f>IF($CH311&gt;=5,INDEX($AQ:$AQ,$CG311+5),"")</f>
      </c>
      <c r="AX311">
        <f>IF($CH311&gt;=6,INDEX($AQ:$AQ,$CG311+6),"")</f>
      </c>
      <c r="AY311">
        <f>IF($CH311&gt;=7,INDEX($AQ:$AQ,$CG311+7),"")</f>
      </c>
      <c r="AZ311">
        <f>IF($CH311&gt;=8,INDEX($AQ:$AQ,$CG311+8),"")</f>
      </c>
      <c r="BA311">
        <f>IF($CH311&gt;=9,INDEX($AQ:$AQ,$CG311+9),"")</f>
      </c>
      <c r="BB311">
        <f>IF($CH311&gt;=10,INDEX($AQ:$AQ,$CG311+10),"")</f>
      </c>
      <c r="BC311">
        <f>IF($CH311&gt;=11,INDEX($AQ:$AQ,$CG311+11),"")</f>
      </c>
      <c r="BD311">
        <f>IF($CH311&gt;=12,INDEX($AQ:$AQ,$CG311+12),"")</f>
      </c>
      <c r="BE311">
        <f>IF($CH311&gt;=13,INDEX($AQ:$AQ,$CG311+13),"")</f>
      </c>
      <c r="BF311">
        <f>IF($CH311&gt;=14,INDEX($AQ:$AQ,$CG311+14),"")</f>
      </c>
      <c r="BG311">
        <f>IF($CH311&gt;=15,INDEX($AQ:$AQ,$CG311+15),"")</f>
      </c>
      <c r="BH311">
        <f>IF($CH311&gt;=16,INDEX($AQ:$AQ,$CG311+16),"")</f>
      </c>
      <c r="BI311">
        <f>IF($CH311&gt;=17,INDEX($AQ:$AQ,$CG311+17),"")</f>
      </c>
      <c r="BJ311">
        <f>IF($CH311&gt;=18,INDEX($AQ:$AQ,$CG311+18),"")</f>
      </c>
      <c r="BK311">
        <f>IF($CH311&gt;=19,INDEX($AQ:$AQ,$CG311+19),"")</f>
      </c>
      <c r="BL311">
        <f>IF($CH311&gt;=20,INDEX($AQ:$AQ,$CG311+20),"")</f>
      </c>
      <c r="BM311">
        <f>IF($CH311&gt;=21,INDEX($AQ:$AQ,$CG311+21),"")</f>
      </c>
      <c r="BN311">
        <f>IF($CH311&gt;=22,INDEX($AQ:$AQ,$CG311+22),"")</f>
      </c>
      <c r="BO311">
        <f>IF($CH311&gt;=23,INDEX($AQ:$AQ,$CG311+23),"")</f>
      </c>
      <c r="BP311">
        <f>IF($CH311&gt;=24,INDEX($AQ:$AQ,$CG311+24),"")</f>
      </c>
      <c r="BQ311">
        <f>IF($CH311&gt;=25,INDEX($AQ:$AQ,$CG311+25),"")</f>
      </c>
      <c r="BR311">
        <f>IF($CH311&gt;=26,INDEX($AQ:$AQ,$CG311+26),"")</f>
      </c>
      <c r="BS311">
        <f>IF($CH311&gt;=27,INDEX($AQ:$AQ,$CG311+27),"")</f>
      </c>
      <c r="BT311">
        <f>IF($CH311&gt;=28,INDEX($AQ:$AQ,$CG311+28),"")</f>
      </c>
      <c r="BU311">
        <f>IF($CH311&gt;=29,INDEX($AQ:$AQ,$CG311+29),"")</f>
      </c>
      <c r="BV311">
        <f>IF($CH311&gt;=30,INDEX($AQ:$AQ,$CG311+30),"")</f>
      </c>
      <c r="BW311">
        <f>IF($CH311&gt;=31,INDEX($AQ:$AQ,$CG311+31),"")</f>
      </c>
      <c r="BX311">
        <f>IF($CH311&gt;=32,INDEX($AQ:$AQ,$CG311+32),"")</f>
      </c>
      <c r="BY311">
        <f>IF($CH311&gt;=33,INDEX($AQ:$AQ,$CG311+33),"")</f>
      </c>
      <c r="BZ311">
        <f>IF($CH311&gt;=34,INDEX($AQ:$AQ,$CG311+34),"")</f>
      </c>
      <c r="CA311">
        <f>IF($CH311&gt;=35,INDEX($AQ:$AQ,$CG311+35),"")</f>
      </c>
      <c r="CB311">
        <f>IF($CH311&gt;=36,INDEX($AQ:$AQ,$CG311+36),"")</f>
      </c>
      <c r="CC311">
        <f>IF($CH311&gt;=37,INDEX($AQ:$AQ,$CG311+37),"")</f>
      </c>
      <c r="CD311">
        <f>IF($CH311&gt;=38,INDEX($AQ:$AQ,$CG311+38),"")</f>
      </c>
      <c r="CE311">
        <f>IF($CH311&gt;=39,INDEX($AQ:$AQ,$CG311+39),"")</f>
      </c>
      <c r="CF311">
        <f>IF($CH311&gt;=40,INDEX($AQ:$AQ,$CG311+40),"")</f>
      </c>
      <c r="CG311">
        <f>IFERROR(MATCH($AP311,$AQ$2:$AQ$134,0)+1,0)</f>
      </c>
      <c r="CH311">
        <f>IFERROR(INDEX($AR$2:$AR$134,MATCH($AP311,$AQ$2:$AQ$134,0)),0)</f>
      </c>
      <c r="CI311">
        <f>IFERROR(LEFT($L311,FIND(" - ",$L311)-1),$L311)</f>
      </c>
      <c r="CL311">
        <f>IF($DG311&gt;=1,INDEX($CJ:$CJ,$DF311+1),"")</f>
      </c>
      <c r="CM311">
        <f>IF($DG311&gt;=2,INDEX($CJ:$CJ,$DF311+2),"")</f>
      </c>
      <c r="CN311">
        <f>IF($DG311&gt;=3,INDEX($CJ:$CJ,$DF311+3),"")</f>
      </c>
      <c r="CO311">
        <f>IF($DG311&gt;=4,INDEX($CJ:$CJ,$DF311+4),"")</f>
      </c>
      <c r="CP311">
        <f>IF($DG311&gt;=5,INDEX($CJ:$CJ,$DF311+5),"")</f>
      </c>
      <c r="CQ311">
        <f>IF($DG311&gt;=6,INDEX($CJ:$CJ,$DF311+6),"")</f>
      </c>
      <c r="CR311">
        <f>IF($DG311&gt;=7,INDEX($CJ:$CJ,$DF311+7),"")</f>
      </c>
      <c r="CS311">
        <f>IF($DG311&gt;=8,INDEX($CJ:$CJ,$DF311+8),"")</f>
      </c>
      <c r="CT311">
        <f>IF($DG311&gt;=9,INDEX($CJ:$CJ,$DF311+9),"")</f>
      </c>
      <c r="CU311">
        <f>IF($DG311&gt;=10,INDEX($CJ:$CJ,$DF311+10),"")</f>
      </c>
      <c r="CV311">
        <f>IF($DG311&gt;=11,INDEX($CJ:$CJ,$DF311+11),"")</f>
      </c>
      <c r="CW311">
        <f>IF($DG311&gt;=12,INDEX($CJ:$CJ,$DF311+12),"")</f>
      </c>
      <c r="CX311">
        <f>IF($DG311&gt;=13,INDEX($CJ:$CJ,$DF311+13),"")</f>
      </c>
      <c r="CY311">
        <f>IF($DG311&gt;=14,INDEX($CJ:$CJ,$DF311+14),"")</f>
      </c>
      <c r="CZ311">
        <f>IF($DG311&gt;=15,INDEX($CJ:$CJ,$DF311+15),"")</f>
      </c>
      <c r="DA311">
        <f>IF($DG311&gt;=16,INDEX($CJ:$CJ,$DF311+16),"")</f>
      </c>
      <c r="DB311">
        <f>IF($DG311&gt;=17,INDEX($CJ:$CJ,$DF311+17),"")</f>
      </c>
      <c r="DC311">
        <f>IF($DG311&gt;=18,INDEX($CJ:$CJ,$DF311+18),"")</f>
      </c>
      <c r="DD311">
        <f>IF($DG311&gt;=19,INDEX($CJ:$CJ,$DF311+19),"")</f>
      </c>
      <c r="DE311">
        <f>IF($DG311&gt;=20,INDEX($CJ:$CJ,$DF311+20),"")</f>
      </c>
      <c r="DF311">
        <f>IFERROR(MATCH($CI311,$CJ$2:$CJ$263,0)+1,0)</f>
      </c>
      <c r="DG311">
        <f>IFERROR(INDEX($CK$2:$CK$263,MATCH($CI311,$CJ$2:$CJ$263,0)),0)</f>
      </c>
      <c r="DH311">
        <f>IFERROR(INDEX($AO:$AO,MATCH($N311,$AN:$AN,0))&amp;"","")</f>
      </c>
      <c r="DL311">
        <f>IF($GO311&gt;=1,INDEX($DI:$DI,$GN311+1),"")</f>
      </c>
      <c r="DM311">
        <f>IF($GO311&gt;=2,INDEX($DI:$DI,$GN311+2),"")</f>
      </c>
      <c r="DN311">
        <f>IF($GO311&gt;=3,INDEX($DI:$DI,$GN311+3),"")</f>
      </c>
      <c r="DO311">
        <f>IF($GO311&gt;=4,INDEX($DI:$DI,$GN311+4),"")</f>
      </c>
      <c r="DP311">
        <f>IF($GO311&gt;=5,INDEX($DI:$DI,$GN311+5),"")</f>
      </c>
      <c r="DQ311">
        <f>IF($GO311&gt;=6,INDEX($DI:$DI,$GN311+6),"")</f>
      </c>
      <c r="DR311">
        <f>IF($GO311&gt;=7,INDEX($DI:$DI,$GN311+7),"")</f>
      </c>
      <c r="DS311">
        <f>IF($GO311&gt;=8,INDEX($DI:$DI,$GN311+8),"")</f>
      </c>
      <c r="DT311">
        <f>IF($GO311&gt;=9,INDEX($DI:$DI,$GN311+9),"")</f>
      </c>
      <c r="DU311">
        <f>IF($GO311&gt;=10,INDEX($DI:$DI,$GN311+10),"")</f>
      </c>
      <c r="DV311">
        <f>IF($GO311&gt;=11,INDEX($DI:$DI,$GN311+11),"")</f>
      </c>
      <c r="DW311">
        <f>IF($GO311&gt;=12,INDEX($DI:$DI,$GN311+12),"")</f>
      </c>
      <c r="DX311">
        <f>IF($GO311&gt;=13,INDEX($DI:$DI,$GN311+13),"")</f>
      </c>
      <c r="DY311">
        <f>IF($GO311&gt;=14,INDEX($DI:$DI,$GN311+14),"")</f>
      </c>
      <c r="DZ311">
        <f>IF($GO311&gt;=15,INDEX($DI:$DI,$GN311+15),"")</f>
      </c>
      <c r="EA311">
        <f>IF($GO311&gt;=16,INDEX($DI:$DI,$GN311+16),"")</f>
      </c>
      <c r="EB311">
        <f>IF($GO311&gt;=17,INDEX($DI:$DI,$GN311+17),"")</f>
      </c>
      <c r="EC311">
        <f>IF($GO311&gt;=18,INDEX($DI:$DI,$GN311+18),"")</f>
      </c>
      <c r="ED311">
        <f>IF($GO311&gt;=19,INDEX($DI:$DI,$GN311+19),"")</f>
      </c>
      <c r="EE311">
        <f>IF($GO311&gt;=20,INDEX($DI:$DI,$GN311+20),"")</f>
      </c>
      <c r="EF311">
        <f>IF($GO311&gt;=21,INDEX($DI:$DI,$GN311+21),"")</f>
      </c>
      <c r="EG311">
        <f>IF($GO311&gt;=22,INDEX($DI:$DI,$GN311+22),"")</f>
      </c>
      <c r="EH311">
        <f>IF($GO311&gt;=23,INDEX($DI:$DI,$GN311+23),"")</f>
      </c>
      <c r="EI311">
        <f>IF($GO311&gt;=24,INDEX($DI:$DI,$GN311+24),"")</f>
      </c>
      <c r="EJ311">
        <f>IF($GO311&gt;=25,INDEX($DI:$DI,$GN311+25),"")</f>
      </c>
      <c r="EK311">
        <f>IF($GO311&gt;=26,INDEX($DI:$DI,$GN311+26),"")</f>
      </c>
      <c r="EL311">
        <f>IF($GO311&gt;=27,INDEX($DI:$DI,$GN311+27),"")</f>
      </c>
      <c r="EM311">
        <f>IF($GO311&gt;=28,INDEX($DI:$DI,$GN311+28),"")</f>
      </c>
      <c r="EN311">
        <f>IF($GO311&gt;=29,INDEX($DI:$DI,$GN311+29),"")</f>
      </c>
      <c r="EO311">
        <f>IF($GO311&gt;=30,INDEX($DI:$DI,$GN311+30),"")</f>
      </c>
      <c r="EP311">
        <f>IF($GO311&gt;=31,INDEX($DI:$DI,$GN311+31),"")</f>
      </c>
      <c r="EQ311">
        <f>IF($GO311&gt;=32,INDEX($DI:$DI,$GN311+32),"")</f>
      </c>
      <c r="ER311">
        <f>IF($GO311&gt;=33,INDEX($DI:$DI,$GN311+33),"")</f>
      </c>
      <c r="ES311">
        <f>IF($GO311&gt;=34,INDEX($DI:$DI,$GN311+34),"")</f>
      </c>
      <c r="ET311">
        <f>IF($GO311&gt;=35,INDEX($DI:$DI,$GN311+35),"")</f>
      </c>
      <c r="EU311">
        <f>IF($GO311&gt;=36,INDEX($DI:$DI,$GN311+36),"")</f>
      </c>
      <c r="EV311">
        <f>IF($GO311&gt;=37,INDEX($DI:$DI,$GN311+37),"")</f>
      </c>
      <c r="EW311">
        <f>IF($GO311&gt;=38,INDEX($DI:$DI,$GN311+38),"")</f>
      </c>
      <c r="EX311">
        <f>IF($GO311&gt;=39,INDEX($DI:$DI,$GN311+39),"")</f>
      </c>
      <c r="EY311">
        <f>IF($GO311&gt;=40,INDEX($DI:$DI,$GN311+40),"")</f>
      </c>
      <c r="EZ311">
        <f>IF($GO311&gt;=1,INDEX($DJ:$DJ,$GN311+1),"")</f>
      </c>
      <c r="FA311">
        <f>IF($GO311&gt;=2,INDEX($DJ:$DJ,$GN311+2),"")</f>
      </c>
      <c r="FB311">
        <f>IF($GO311&gt;=3,INDEX($DJ:$DJ,$GN311+3),"")</f>
      </c>
      <c r="FC311">
        <f>IF($GO311&gt;=4,INDEX($DJ:$DJ,$GN311+4),"")</f>
      </c>
      <c r="FD311">
        <f>IF($GO311&gt;=5,INDEX($DJ:$DJ,$GN311+5),"")</f>
      </c>
      <c r="FE311">
        <f>IF($GO311&gt;=6,INDEX($DJ:$DJ,$GN311+6),"")</f>
      </c>
      <c r="FF311">
        <f>IF($GO311&gt;=7,INDEX($DJ:$DJ,$GN311+7),"")</f>
      </c>
      <c r="FG311">
        <f>IF($GO311&gt;=8,INDEX($DJ:$DJ,$GN311+8),"")</f>
      </c>
      <c r="FH311">
        <f>IF($GO311&gt;=9,INDEX($DJ:$DJ,$GN311+9),"")</f>
      </c>
      <c r="FI311">
        <f>IF($GO311&gt;=10,INDEX($DJ:$DJ,$GN311+10),"")</f>
      </c>
      <c r="FJ311">
        <f>IF($GO311&gt;=11,INDEX($DJ:$DJ,$GN311+11),"")</f>
      </c>
      <c r="FK311">
        <f>IF($GO311&gt;=12,INDEX($DJ:$DJ,$GN311+12),"")</f>
      </c>
      <c r="FL311">
        <f>IF($GO311&gt;=13,INDEX($DJ:$DJ,$GN311+13),"")</f>
      </c>
      <c r="FM311">
        <f>IF($GO311&gt;=14,INDEX($DJ:$DJ,$GN311+14),"")</f>
      </c>
      <c r="FN311">
        <f>IF($GO311&gt;=15,INDEX($DJ:$DJ,$GN311+15),"")</f>
      </c>
      <c r="FO311">
        <f>IF($GO311&gt;=16,INDEX($DJ:$DJ,$GN311+16),"")</f>
      </c>
      <c r="FP311">
        <f>IF($GO311&gt;=17,INDEX($DJ:$DJ,$GN311+17),"")</f>
      </c>
      <c r="FQ311">
        <f>IF($GO311&gt;=18,INDEX($DJ:$DJ,$GN311+18),"")</f>
      </c>
      <c r="FR311">
        <f>IF($GO311&gt;=19,INDEX($DJ:$DJ,$GN311+19),"")</f>
      </c>
      <c r="FS311">
        <f>IF($GO311&gt;=20,INDEX($DJ:$DJ,$GN311+20),"")</f>
      </c>
      <c r="FT311">
        <f>IF($GO311&gt;=21,INDEX($DJ:$DJ,$GN311+21),"")</f>
      </c>
      <c r="FU311">
        <f>IF($GO311&gt;=22,INDEX($DJ:$DJ,$GN311+22),"")</f>
      </c>
      <c r="FV311">
        <f>IF($GO311&gt;=23,INDEX($DJ:$DJ,$GN311+23),"")</f>
      </c>
      <c r="FW311">
        <f>IF($GO311&gt;=24,INDEX($DJ:$DJ,$GN311+24),"")</f>
      </c>
      <c r="FX311">
        <f>IF($GO311&gt;=25,INDEX($DJ:$DJ,$GN311+25),"")</f>
      </c>
      <c r="FY311">
        <f>IF($GO311&gt;=26,INDEX($DJ:$DJ,$GN311+26),"")</f>
      </c>
      <c r="FZ311">
        <f>IF($GO311&gt;=27,INDEX($DJ:$DJ,$GN311+27),"")</f>
      </c>
      <c r="GA311">
        <f>IF($GO311&gt;=28,INDEX($DJ:$DJ,$GN311+28),"")</f>
      </c>
      <c r="GB311">
        <f>IF($GO311&gt;=29,INDEX($DJ:$DJ,$GN311+29),"")</f>
      </c>
      <c r="GC311">
        <f>IF($GO311&gt;=30,INDEX($DJ:$DJ,$GN311+30),"")</f>
      </c>
      <c r="GD311">
        <f>IF($GO311&gt;=31,INDEX($DJ:$DJ,$GN311+31),"")</f>
      </c>
      <c r="GE311">
        <f>IF($GO311&gt;=32,INDEX($DJ:$DJ,$GN311+32),"")</f>
      </c>
      <c r="GF311">
        <f>IF($GO311&gt;=33,INDEX($DJ:$DJ,$GN311+33),"")</f>
      </c>
      <c r="GG311">
        <f>IF($GO311&gt;=34,INDEX($DJ:$DJ,$GN311+34),"")</f>
      </c>
      <c r="GH311">
        <f>IF($GO311&gt;=35,INDEX($DJ:$DJ,$GN311+35),"")</f>
      </c>
      <c r="GI311">
        <f>IF($GO311&gt;=36,INDEX($DJ:$DJ,$GN311+36),"")</f>
      </c>
      <c r="GJ311">
        <f>IF($GO311&gt;=37,INDEX($DJ:$DJ,$GN311+37),"")</f>
      </c>
      <c r="GK311">
        <f>IF($GO311&gt;=38,INDEX($DJ:$DJ,$GN311+38),"")</f>
      </c>
      <c r="GL311">
        <f>IF($GO311&gt;=39,INDEX($DJ:$DJ,$GN311+39),"")</f>
      </c>
      <c r="GM311">
        <f>IF($GO311&gt;=40,INDEX($DJ:$DJ,$GN311+40),"")</f>
      </c>
      <c r="GN311">
        <f>IFERROR(MATCH($DH311,$DI$2:$DI$148,0)+1,0)</f>
      </c>
      <c r="GO311">
        <f>IFERROR(INDEX($DK$2:$DK$148,MATCH($DH311,$DI$2:$DI$148,0)),0)</f>
      </c>
      <c r="GP311">
        <f>IFERROR(MATCH($Y311,$DL$311:$EY$311,0),0)</f>
      </c>
      <c r="GQ311">
        <f>IF($GP311&gt;0,INDEX($EZ$311:$GM$311,$GP311),"")</f>
      </c>
      <c r="GR311" t="s">
        <v>893</v>
      </c>
      <c r="GT311">
        <f>IF($JC311&gt;=1,INDEX($GR:$GR,$JB311+1),"")</f>
      </c>
      <c r="GU311">
        <f>IF($JC311&gt;=2,INDEX($GR:$GR,$JB311+2),"")</f>
      </c>
      <c r="GV311">
        <f>IF($JC311&gt;=3,INDEX($GR:$GR,$JB311+3),"")</f>
      </c>
      <c r="GW311">
        <f>IF($JC311&gt;=4,INDEX($GR:$GR,$JB311+4),"")</f>
      </c>
      <c r="GX311">
        <f>IF($JC311&gt;=5,INDEX($GR:$GR,$JB311+5),"")</f>
      </c>
      <c r="GY311">
        <f>IF($JC311&gt;=6,INDEX($GR:$GR,$JB311+6),"")</f>
      </c>
      <c r="GZ311">
        <f>IF($JC311&gt;=7,INDEX($GR:$GR,$JB311+7),"")</f>
      </c>
      <c r="HA311">
        <f>IF($JC311&gt;=8,INDEX($GR:$GR,$JB311+8),"")</f>
      </c>
      <c r="HB311">
        <f>IF($JC311&gt;=9,INDEX($GR:$GR,$JB311+9),"")</f>
      </c>
      <c r="HC311">
        <f>IF($JC311&gt;=10,INDEX($GR:$GR,$JB311+10),"")</f>
      </c>
      <c r="HD311">
        <f>IF($JC311&gt;=11,INDEX($GR:$GR,$JB311+11),"")</f>
      </c>
      <c r="HE311">
        <f>IF($JC311&gt;=12,INDEX($GR:$GR,$JB311+12),"")</f>
      </c>
      <c r="HF311">
        <f>IF($JC311&gt;=13,INDEX($GR:$GR,$JB311+13),"")</f>
      </c>
      <c r="HG311">
        <f>IF($JC311&gt;=14,INDEX($GR:$GR,$JB311+14),"")</f>
      </c>
      <c r="HH311">
        <f>IF($JC311&gt;=15,INDEX($GR:$GR,$JB311+15),"")</f>
      </c>
      <c r="HI311">
        <f>IF($JC311&gt;=16,INDEX($GR:$GR,$JB311+16),"")</f>
      </c>
      <c r="HJ311">
        <f>IF($JC311&gt;=17,INDEX($GR:$GR,$JB311+17),"")</f>
      </c>
      <c r="HK311">
        <f>IF($JC311&gt;=18,INDEX($GR:$GR,$JB311+18),"")</f>
      </c>
      <c r="HL311">
        <f>IF($JC311&gt;=19,INDEX($GR:$GR,$JB311+19),"")</f>
      </c>
      <c r="HM311">
        <f>IF($JC311&gt;=20,INDEX($GR:$GR,$JB311+20),"")</f>
      </c>
      <c r="HN311">
        <f>IF($JC311&gt;=21,INDEX($GR:$GR,$JB311+21),"")</f>
      </c>
      <c r="HO311">
        <f>IF($JC311&gt;=22,INDEX($GR:$GR,$JB311+22),"")</f>
      </c>
      <c r="HP311">
        <f>IF($JC311&gt;=23,INDEX($GR:$GR,$JB311+23),"")</f>
      </c>
      <c r="HQ311">
        <f>IF($JC311&gt;=24,INDEX($GR:$GR,$JB311+24),"")</f>
      </c>
      <c r="HR311">
        <f>IF($JC311&gt;=25,INDEX($GR:$GR,$JB311+25),"")</f>
      </c>
      <c r="HS311">
        <f>IF($JC311&gt;=26,INDEX($GR:$GR,$JB311+26),"")</f>
      </c>
      <c r="HT311">
        <f>IF($JC311&gt;=27,INDEX($GR:$GR,$JB311+27),"")</f>
      </c>
      <c r="HU311">
        <f>IF($JC311&gt;=28,INDEX($GR:$GR,$JB311+28),"")</f>
      </c>
      <c r="HV311">
        <f>IF($JC311&gt;=29,INDEX($GR:$GR,$JB311+29),"")</f>
      </c>
      <c r="HW311">
        <f>IF($JC311&gt;=30,INDEX($GR:$GR,$JB311+30),"")</f>
      </c>
      <c r="HX311">
        <f>IF($JC311&gt;=31,INDEX($GR:$GR,$JB311+31),"")</f>
      </c>
      <c r="HY311">
        <f>IF($JC311&gt;=32,INDEX($GR:$GR,$JB311+32),"")</f>
      </c>
      <c r="HZ311">
        <f>IF($JC311&gt;=33,INDEX($GR:$GR,$JB311+33),"")</f>
      </c>
      <c r="IA311">
        <f>IF($JC311&gt;=34,INDEX($GR:$GR,$JB311+34),"")</f>
      </c>
      <c r="IB311">
        <f>IF($JC311&gt;=35,INDEX($GR:$GR,$JB311+35),"")</f>
      </c>
      <c r="IC311">
        <f>IF($JC311&gt;=36,INDEX($GR:$GR,$JB311+36),"")</f>
      </c>
      <c r="ID311">
        <f>IF($JC311&gt;=37,INDEX($GR:$GR,$JB311+37),"")</f>
      </c>
      <c r="IE311">
        <f>IF($JC311&gt;=38,INDEX($GR:$GR,$JB311+38),"")</f>
      </c>
      <c r="IF311">
        <f>IF($JC311&gt;=39,INDEX($GR:$GR,$JB311+39),"")</f>
      </c>
      <c r="IG311">
        <f>IF($JC311&gt;=40,INDEX($GR:$GR,$JB311+40),"")</f>
      </c>
      <c r="IH311">
        <f>IF($JC311&gt;=41,INDEX($GR:$GR,$JB311+41),"")</f>
      </c>
      <c r="II311">
        <f>IF($JC311&gt;=42,INDEX($GR:$GR,$JB311+42),"")</f>
      </c>
      <c r="IJ311">
        <f>IF($JC311&gt;=43,INDEX($GR:$GR,$JB311+43),"")</f>
      </c>
      <c r="IK311">
        <f>IF($JC311&gt;=44,INDEX($GR:$GR,$JB311+44),"")</f>
      </c>
      <c r="IL311">
        <f>IF($JC311&gt;=45,INDEX($GR:$GR,$JB311+45),"")</f>
      </c>
      <c r="IM311">
        <f>IF($JC311&gt;=46,INDEX($GR:$GR,$JB311+46),"")</f>
      </c>
      <c r="IN311">
        <f>IF($JC311&gt;=47,INDEX($GR:$GR,$JB311+47),"")</f>
      </c>
      <c r="IO311">
        <f>IF($JC311&gt;=48,INDEX($GR:$GR,$JB311+48),"")</f>
      </c>
      <c r="IP311">
        <f>IF($JC311&gt;=49,INDEX($GR:$GR,$JB311+49),"")</f>
      </c>
      <c r="IQ311">
        <f>IF($JC311&gt;=50,INDEX($GR:$GR,$JB311+50),"")</f>
      </c>
      <c r="IR311">
        <f>IF($JC311&gt;=51,INDEX($GR:$GR,$JB311+51),"")</f>
      </c>
      <c r="IS311">
        <f>IF($JC311&gt;=52,INDEX($GR:$GR,$JB311+52),"")</f>
      </c>
      <c r="IT311">
        <f>IF($JC311&gt;=53,INDEX($GR:$GR,$JB311+53),"")</f>
      </c>
      <c r="IU311">
        <f>IF($JC311&gt;=54,INDEX($GR:$GR,$JB311+54),"")</f>
      </c>
      <c r="IV311">
        <f>IF($JC311&gt;=55,INDEX($GR:$GR,$JB311+55),"")</f>
      </c>
      <c r="IW311">
        <f>IF($JC311&gt;=56,INDEX($GR:$GR,$JB311+56),"")</f>
      </c>
      <c r="IX311">
        <f>IF($JC311&gt;=57,INDEX($GR:$GR,$JB311+57),"")</f>
      </c>
      <c r="IY311">
        <f>IF($JC311&gt;=58,INDEX($GR:$GR,$JB311+58),"")</f>
      </c>
      <c r="IZ311">
        <f>IF($JC311&gt;=59,INDEX($GR:$GR,$JB311+59),"")</f>
      </c>
      <c r="JA311">
        <f>IF($JC311&gt;=60,INDEX($GR:$GR,$JB311+60),"")</f>
      </c>
      <c r="JB311">
        <f>IFERROR(MATCH($GQ311,$GR$2:$GR$324,0)+1,0)</f>
      </c>
      <c r="JC311">
        <f>IFERROR(INDEX($GS$2:$GS$324,MATCH($GQ311,$GR$2:$GR$324,0)),0)</f>
      </c>
      <c r="JD311" t="s">
        <v>40</v>
      </c>
      <c r="JE311" t="s">
        <v>40</v>
      </c>
    </row>
    <row r="312" spans="1:265" x14ac:dyDescent="0.25">
      <c r="Q312">
        <f>IF(OR($T312="",$P312=""),"",IFERROR($T312/$P312,0))</f>
      </c>
      <c r="R312">
        <f>IF($T312="","",
SUM($S312,$U312,$Z312,$V312,$X312)*
(1-IF($AA312="",0,VALUE($AA312)/100)))</f>
      </c>
      <c r="S312">
        <f>IF($T312="","",$T312)</f>
      </c>
      <c r="U312">
        <f>IF($T312="","",
IF($N312="","",
IF(ISNUMBER(SEARCH("exempt",LOWER($N312))),0,
$T312*(VALUE(SUBSTITUTE($N312,"%",""))/100))))</f>
      </c>
      <c r="AB312">
        <f>IFERROR(IF(FIND(" - ",$K312)&gt;0,MID($K312,FIND(" - ",$K312)+3,LEN($K312)),""),"")</f>
      </c>
      <c r="AK312" t="s">
        <v>894</v>
      </c>
      <c r="AP312">
        <f>IFERROR(LEFT($K312,FIND(" - ",$K312)-1),$K312)</f>
      </c>
      <c r="AS312">
        <f>IF($CH312&gt;=1,INDEX($AQ:$AQ,$CG312+1),"")</f>
      </c>
      <c r="AT312">
        <f>IF($CH312&gt;=2,INDEX($AQ:$AQ,$CG312+2),"")</f>
      </c>
      <c r="AU312">
        <f>IF($CH312&gt;=3,INDEX($AQ:$AQ,$CG312+3),"")</f>
      </c>
      <c r="AV312">
        <f>IF($CH312&gt;=4,INDEX($AQ:$AQ,$CG312+4),"")</f>
      </c>
      <c r="AW312">
        <f>IF($CH312&gt;=5,INDEX($AQ:$AQ,$CG312+5),"")</f>
      </c>
      <c r="AX312">
        <f>IF($CH312&gt;=6,INDEX($AQ:$AQ,$CG312+6),"")</f>
      </c>
      <c r="AY312">
        <f>IF($CH312&gt;=7,INDEX($AQ:$AQ,$CG312+7),"")</f>
      </c>
      <c r="AZ312">
        <f>IF($CH312&gt;=8,INDEX($AQ:$AQ,$CG312+8),"")</f>
      </c>
      <c r="BA312">
        <f>IF($CH312&gt;=9,INDEX($AQ:$AQ,$CG312+9),"")</f>
      </c>
      <c r="BB312">
        <f>IF($CH312&gt;=10,INDEX($AQ:$AQ,$CG312+10),"")</f>
      </c>
      <c r="BC312">
        <f>IF($CH312&gt;=11,INDEX($AQ:$AQ,$CG312+11),"")</f>
      </c>
      <c r="BD312">
        <f>IF($CH312&gt;=12,INDEX($AQ:$AQ,$CG312+12),"")</f>
      </c>
      <c r="BE312">
        <f>IF($CH312&gt;=13,INDEX($AQ:$AQ,$CG312+13),"")</f>
      </c>
      <c r="BF312">
        <f>IF($CH312&gt;=14,INDEX($AQ:$AQ,$CG312+14),"")</f>
      </c>
      <c r="BG312">
        <f>IF($CH312&gt;=15,INDEX($AQ:$AQ,$CG312+15),"")</f>
      </c>
      <c r="BH312">
        <f>IF($CH312&gt;=16,INDEX($AQ:$AQ,$CG312+16),"")</f>
      </c>
      <c r="BI312">
        <f>IF($CH312&gt;=17,INDEX($AQ:$AQ,$CG312+17),"")</f>
      </c>
      <c r="BJ312">
        <f>IF($CH312&gt;=18,INDEX($AQ:$AQ,$CG312+18),"")</f>
      </c>
      <c r="BK312">
        <f>IF($CH312&gt;=19,INDEX($AQ:$AQ,$CG312+19),"")</f>
      </c>
      <c r="BL312">
        <f>IF($CH312&gt;=20,INDEX($AQ:$AQ,$CG312+20),"")</f>
      </c>
      <c r="BM312">
        <f>IF($CH312&gt;=21,INDEX($AQ:$AQ,$CG312+21),"")</f>
      </c>
      <c r="BN312">
        <f>IF($CH312&gt;=22,INDEX($AQ:$AQ,$CG312+22),"")</f>
      </c>
      <c r="BO312">
        <f>IF($CH312&gt;=23,INDEX($AQ:$AQ,$CG312+23),"")</f>
      </c>
      <c r="BP312">
        <f>IF($CH312&gt;=24,INDEX($AQ:$AQ,$CG312+24),"")</f>
      </c>
      <c r="BQ312">
        <f>IF($CH312&gt;=25,INDEX($AQ:$AQ,$CG312+25),"")</f>
      </c>
      <c r="BR312">
        <f>IF($CH312&gt;=26,INDEX($AQ:$AQ,$CG312+26),"")</f>
      </c>
      <c r="BS312">
        <f>IF($CH312&gt;=27,INDEX($AQ:$AQ,$CG312+27),"")</f>
      </c>
      <c r="BT312">
        <f>IF($CH312&gt;=28,INDEX($AQ:$AQ,$CG312+28),"")</f>
      </c>
      <c r="BU312">
        <f>IF($CH312&gt;=29,INDEX($AQ:$AQ,$CG312+29),"")</f>
      </c>
      <c r="BV312">
        <f>IF($CH312&gt;=30,INDEX($AQ:$AQ,$CG312+30),"")</f>
      </c>
      <c r="BW312">
        <f>IF($CH312&gt;=31,INDEX($AQ:$AQ,$CG312+31),"")</f>
      </c>
      <c r="BX312">
        <f>IF($CH312&gt;=32,INDEX($AQ:$AQ,$CG312+32),"")</f>
      </c>
      <c r="BY312">
        <f>IF($CH312&gt;=33,INDEX($AQ:$AQ,$CG312+33),"")</f>
      </c>
      <c r="BZ312">
        <f>IF($CH312&gt;=34,INDEX($AQ:$AQ,$CG312+34),"")</f>
      </c>
      <c r="CA312">
        <f>IF($CH312&gt;=35,INDEX($AQ:$AQ,$CG312+35),"")</f>
      </c>
      <c r="CB312">
        <f>IF($CH312&gt;=36,INDEX($AQ:$AQ,$CG312+36),"")</f>
      </c>
      <c r="CC312">
        <f>IF($CH312&gt;=37,INDEX($AQ:$AQ,$CG312+37),"")</f>
      </c>
      <c r="CD312">
        <f>IF($CH312&gt;=38,INDEX($AQ:$AQ,$CG312+38),"")</f>
      </c>
      <c r="CE312">
        <f>IF($CH312&gt;=39,INDEX($AQ:$AQ,$CG312+39),"")</f>
      </c>
      <c r="CF312">
        <f>IF($CH312&gt;=40,INDEX($AQ:$AQ,$CG312+40),"")</f>
      </c>
      <c r="CG312">
        <f>IFERROR(MATCH($AP312,$AQ$2:$AQ$134,0)+1,0)</f>
      </c>
      <c r="CH312">
        <f>IFERROR(INDEX($AR$2:$AR$134,MATCH($AP312,$AQ$2:$AQ$134,0)),0)</f>
      </c>
      <c r="CI312">
        <f>IFERROR(LEFT($L312,FIND(" - ",$L312)-1),$L312)</f>
      </c>
      <c r="CL312">
        <f>IF($DG312&gt;=1,INDEX($CJ:$CJ,$DF312+1),"")</f>
      </c>
      <c r="CM312">
        <f>IF($DG312&gt;=2,INDEX($CJ:$CJ,$DF312+2),"")</f>
      </c>
      <c r="CN312">
        <f>IF($DG312&gt;=3,INDEX($CJ:$CJ,$DF312+3),"")</f>
      </c>
      <c r="CO312">
        <f>IF($DG312&gt;=4,INDEX($CJ:$CJ,$DF312+4),"")</f>
      </c>
      <c r="CP312">
        <f>IF($DG312&gt;=5,INDEX($CJ:$CJ,$DF312+5),"")</f>
      </c>
      <c r="CQ312">
        <f>IF($DG312&gt;=6,INDEX($CJ:$CJ,$DF312+6),"")</f>
      </c>
      <c r="CR312">
        <f>IF($DG312&gt;=7,INDEX($CJ:$CJ,$DF312+7),"")</f>
      </c>
      <c r="CS312">
        <f>IF($DG312&gt;=8,INDEX($CJ:$CJ,$DF312+8),"")</f>
      </c>
      <c r="CT312">
        <f>IF($DG312&gt;=9,INDEX($CJ:$CJ,$DF312+9),"")</f>
      </c>
      <c r="CU312">
        <f>IF($DG312&gt;=10,INDEX($CJ:$CJ,$DF312+10),"")</f>
      </c>
      <c r="CV312">
        <f>IF($DG312&gt;=11,INDEX($CJ:$CJ,$DF312+11),"")</f>
      </c>
      <c r="CW312">
        <f>IF($DG312&gt;=12,INDEX($CJ:$CJ,$DF312+12),"")</f>
      </c>
      <c r="CX312">
        <f>IF($DG312&gt;=13,INDEX($CJ:$CJ,$DF312+13),"")</f>
      </c>
      <c r="CY312">
        <f>IF($DG312&gt;=14,INDEX($CJ:$CJ,$DF312+14),"")</f>
      </c>
      <c r="CZ312">
        <f>IF($DG312&gt;=15,INDEX($CJ:$CJ,$DF312+15),"")</f>
      </c>
      <c r="DA312">
        <f>IF($DG312&gt;=16,INDEX($CJ:$CJ,$DF312+16),"")</f>
      </c>
      <c r="DB312">
        <f>IF($DG312&gt;=17,INDEX($CJ:$CJ,$DF312+17),"")</f>
      </c>
      <c r="DC312">
        <f>IF($DG312&gt;=18,INDEX($CJ:$CJ,$DF312+18),"")</f>
      </c>
      <c r="DD312">
        <f>IF($DG312&gt;=19,INDEX($CJ:$CJ,$DF312+19),"")</f>
      </c>
      <c r="DE312">
        <f>IF($DG312&gt;=20,INDEX($CJ:$CJ,$DF312+20),"")</f>
      </c>
      <c r="DF312">
        <f>IFERROR(MATCH($CI312,$CJ$2:$CJ$263,0)+1,0)</f>
      </c>
      <c r="DG312">
        <f>IFERROR(INDEX($CK$2:$CK$263,MATCH($CI312,$CJ$2:$CJ$263,0)),0)</f>
      </c>
      <c r="DH312">
        <f>IFERROR(INDEX($AO:$AO,MATCH($N312,$AN:$AN,0))&amp;"","")</f>
      </c>
      <c r="DL312">
        <f>IF($GO312&gt;=1,INDEX($DI:$DI,$GN312+1),"")</f>
      </c>
      <c r="DM312">
        <f>IF($GO312&gt;=2,INDEX($DI:$DI,$GN312+2),"")</f>
      </c>
      <c r="DN312">
        <f>IF($GO312&gt;=3,INDEX($DI:$DI,$GN312+3),"")</f>
      </c>
      <c r="DO312">
        <f>IF($GO312&gt;=4,INDEX($DI:$DI,$GN312+4),"")</f>
      </c>
      <c r="DP312">
        <f>IF($GO312&gt;=5,INDEX($DI:$DI,$GN312+5),"")</f>
      </c>
      <c r="DQ312">
        <f>IF($GO312&gt;=6,INDEX($DI:$DI,$GN312+6),"")</f>
      </c>
      <c r="DR312">
        <f>IF($GO312&gt;=7,INDEX($DI:$DI,$GN312+7),"")</f>
      </c>
      <c r="DS312">
        <f>IF($GO312&gt;=8,INDEX($DI:$DI,$GN312+8),"")</f>
      </c>
      <c r="DT312">
        <f>IF($GO312&gt;=9,INDEX($DI:$DI,$GN312+9),"")</f>
      </c>
      <c r="DU312">
        <f>IF($GO312&gt;=10,INDEX($DI:$DI,$GN312+10),"")</f>
      </c>
      <c r="DV312">
        <f>IF($GO312&gt;=11,INDEX($DI:$DI,$GN312+11),"")</f>
      </c>
      <c r="DW312">
        <f>IF($GO312&gt;=12,INDEX($DI:$DI,$GN312+12),"")</f>
      </c>
      <c r="DX312">
        <f>IF($GO312&gt;=13,INDEX($DI:$DI,$GN312+13),"")</f>
      </c>
      <c r="DY312">
        <f>IF($GO312&gt;=14,INDEX($DI:$DI,$GN312+14),"")</f>
      </c>
      <c r="DZ312">
        <f>IF($GO312&gt;=15,INDEX($DI:$DI,$GN312+15),"")</f>
      </c>
      <c r="EA312">
        <f>IF($GO312&gt;=16,INDEX($DI:$DI,$GN312+16),"")</f>
      </c>
      <c r="EB312">
        <f>IF($GO312&gt;=17,INDEX($DI:$DI,$GN312+17),"")</f>
      </c>
      <c r="EC312">
        <f>IF($GO312&gt;=18,INDEX($DI:$DI,$GN312+18),"")</f>
      </c>
      <c r="ED312">
        <f>IF($GO312&gt;=19,INDEX($DI:$DI,$GN312+19),"")</f>
      </c>
      <c r="EE312">
        <f>IF($GO312&gt;=20,INDEX($DI:$DI,$GN312+20),"")</f>
      </c>
      <c r="EF312">
        <f>IF($GO312&gt;=21,INDEX($DI:$DI,$GN312+21),"")</f>
      </c>
      <c r="EG312">
        <f>IF($GO312&gt;=22,INDEX($DI:$DI,$GN312+22),"")</f>
      </c>
      <c r="EH312">
        <f>IF($GO312&gt;=23,INDEX($DI:$DI,$GN312+23),"")</f>
      </c>
      <c r="EI312">
        <f>IF($GO312&gt;=24,INDEX($DI:$DI,$GN312+24),"")</f>
      </c>
      <c r="EJ312">
        <f>IF($GO312&gt;=25,INDEX($DI:$DI,$GN312+25),"")</f>
      </c>
      <c r="EK312">
        <f>IF($GO312&gt;=26,INDEX($DI:$DI,$GN312+26),"")</f>
      </c>
      <c r="EL312">
        <f>IF($GO312&gt;=27,INDEX($DI:$DI,$GN312+27),"")</f>
      </c>
      <c r="EM312">
        <f>IF($GO312&gt;=28,INDEX($DI:$DI,$GN312+28),"")</f>
      </c>
      <c r="EN312">
        <f>IF($GO312&gt;=29,INDEX($DI:$DI,$GN312+29),"")</f>
      </c>
      <c r="EO312">
        <f>IF($GO312&gt;=30,INDEX($DI:$DI,$GN312+30),"")</f>
      </c>
      <c r="EP312">
        <f>IF($GO312&gt;=31,INDEX($DI:$DI,$GN312+31),"")</f>
      </c>
      <c r="EQ312">
        <f>IF($GO312&gt;=32,INDEX($DI:$DI,$GN312+32),"")</f>
      </c>
      <c r="ER312">
        <f>IF($GO312&gt;=33,INDEX($DI:$DI,$GN312+33),"")</f>
      </c>
      <c r="ES312">
        <f>IF($GO312&gt;=34,INDEX($DI:$DI,$GN312+34),"")</f>
      </c>
      <c r="ET312">
        <f>IF($GO312&gt;=35,INDEX($DI:$DI,$GN312+35),"")</f>
      </c>
      <c r="EU312">
        <f>IF($GO312&gt;=36,INDEX($DI:$DI,$GN312+36),"")</f>
      </c>
      <c r="EV312">
        <f>IF($GO312&gt;=37,INDEX($DI:$DI,$GN312+37),"")</f>
      </c>
      <c r="EW312">
        <f>IF($GO312&gt;=38,INDEX($DI:$DI,$GN312+38),"")</f>
      </c>
      <c r="EX312">
        <f>IF($GO312&gt;=39,INDEX($DI:$DI,$GN312+39),"")</f>
      </c>
      <c r="EY312">
        <f>IF($GO312&gt;=40,INDEX($DI:$DI,$GN312+40),"")</f>
      </c>
      <c r="EZ312">
        <f>IF($GO312&gt;=1,INDEX($DJ:$DJ,$GN312+1),"")</f>
      </c>
      <c r="FA312">
        <f>IF($GO312&gt;=2,INDEX($DJ:$DJ,$GN312+2),"")</f>
      </c>
      <c r="FB312">
        <f>IF($GO312&gt;=3,INDEX($DJ:$DJ,$GN312+3),"")</f>
      </c>
      <c r="FC312">
        <f>IF($GO312&gt;=4,INDEX($DJ:$DJ,$GN312+4),"")</f>
      </c>
      <c r="FD312">
        <f>IF($GO312&gt;=5,INDEX($DJ:$DJ,$GN312+5),"")</f>
      </c>
      <c r="FE312">
        <f>IF($GO312&gt;=6,INDEX($DJ:$DJ,$GN312+6),"")</f>
      </c>
      <c r="FF312">
        <f>IF($GO312&gt;=7,INDEX($DJ:$DJ,$GN312+7),"")</f>
      </c>
      <c r="FG312">
        <f>IF($GO312&gt;=8,INDEX($DJ:$DJ,$GN312+8),"")</f>
      </c>
      <c r="FH312">
        <f>IF($GO312&gt;=9,INDEX($DJ:$DJ,$GN312+9),"")</f>
      </c>
      <c r="FI312">
        <f>IF($GO312&gt;=10,INDEX($DJ:$DJ,$GN312+10),"")</f>
      </c>
      <c r="FJ312">
        <f>IF($GO312&gt;=11,INDEX($DJ:$DJ,$GN312+11),"")</f>
      </c>
      <c r="FK312">
        <f>IF($GO312&gt;=12,INDEX($DJ:$DJ,$GN312+12),"")</f>
      </c>
      <c r="FL312">
        <f>IF($GO312&gt;=13,INDEX($DJ:$DJ,$GN312+13),"")</f>
      </c>
      <c r="FM312">
        <f>IF($GO312&gt;=14,INDEX($DJ:$DJ,$GN312+14),"")</f>
      </c>
      <c r="FN312">
        <f>IF($GO312&gt;=15,INDEX($DJ:$DJ,$GN312+15),"")</f>
      </c>
      <c r="FO312">
        <f>IF($GO312&gt;=16,INDEX($DJ:$DJ,$GN312+16),"")</f>
      </c>
      <c r="FP312">
        <f>IF($GO312&gt;=17,INDEX($DJ:$DJ,$GN312+17),"")</f>
      </c>
      <c r="FQ312">
        <f>IF($GO312&gt;=18,INDEX($DJ:$DJ,$GN312+18),"")</f>
      </c>
      <c r="FR312">
        <f>IF($GO312&gt;=19,INDEX($DJ:$DJ,$GN312+19),"")</f>
      </c>
      <c r="FS312">
        <f>IF($GO312&gt;=20,INDEX($DJ:$DJ,$GN312+20),"")</f>
      </c>
      <c r="FT312">
        <f>IF($GO312&gt;=21,INDEX($DJ:$DJ,$GN312+21),"")</f>
      </c>
      <c r="FU312">
        <f>IF($GO312&gt;=22,INDEX($DJ:$DJ,$GN312+22),"")</f>
      </c>
      <c r="FV312">
        <f>IF($GO312&gt;=23,INDEX($DJ:$DJ,$GN312+23),"")</f>
      </c>
      <c r="FW312">
        <f>IF($GO312&gt;=24,INDEX($DJ:$DJ,$GN312+24),"")</f>
      </c>
      <c r="FX312">
        <f>IF($GO312&gt;=25,INDEX($DJ:$DJ,$GN312+25),"")</f>
      </c>
      <c r="FY312">
        <f>IF($GO312&gt;=26,INDEX($DJ:$DJ,$GN312+26),"")</f>
      </c>
      <c r="FZ312">
        <f>IF($GO312&gt;=27,INDEX($DJ:$DJ,$GN312+27),"")</f>
      </c>
      <c r="GA312">
        <f>IF($GO312&gt;=28,INDEX($DJ:$DJ,$GN312+28),"")</f>
      </c>
      <c r="GB312">
        <f>IF($GO312&gt;=29,INDEX($DJ:$DJ,$GN312+29),"")</f>
      </c>
      <c r="GC312">
        <f>IF($GO312&gt;=30,INDEX($DJ:$DJ,$GN312+30),"")</f>
      </c>
      <c r="GD312">
        <f>IF($GO312&gt;=31,INDEX($DJ:$DJ,$GN312+31),"")</f>
      </c>
      <c r="GE312">
        <f>IF($GO312&gt;=32,INDEX($DJ:$DJ,$GN312+32),"")</f>
      </c>
      <c r="GF312">
        <f>IF($GO312&gt;=33,INDEX($DJ:$DJ,$GN312+33),"")</f>
      </c>
      <c r="GG312">
        <f>IF($GO312&gt;=34,INDEX($DJ:$DJ,$GN312+34),"")</f>
      </c>
      <c r="GH312">
        <f>IF($GO312&gt;=35,INDEX($DJ:$DJ,$GN312+35),"")</f>
      </c>
      <c r="GI312">
        <f>IF($GO312&gt;=36,INDEX($DJ:$DJ,$GN312+36),"")</f>
      </c>
      <c r="GJ312">
        <f>IF($GO312&gt;=37,INDEX($DJ:$DJ,$GN312+37),"")</f>
      </c>
      <c r="GK312">
        <f>IF($GO312&gt;=38,INDEX($DJ:$DJ,$GN312+38),"")</f>
      </c>
      <c r="GL312">
        <f>IF($GO312&gt;=39,INDEX($DJ:$DJ,$GN312+39),"")</f>
      </c>
      <c r="GM312">
        <f>IF($GO312&gt;=40,INDEX($DJ:$DJ,$GN312+40),"")</f>
      </c>
      <c r="GN312">
        <f>IFERROR(MATCH($DH312,$DI$2:$DI$148,0)+1,0)</f>
      </c>
      <c r="GO312">
        <f>IFERROR(INDEX($DK$2:$DK$148,MATCH($DH312,$DI$2:$DI$148,0)),0)</f>
      </c>
      <c r="GP312">
        <f>IFERROR(MATCH($Y312,$DL$312:$EY$312,0),0)</f>
      </c>
      <c r="GQ312">
        <f>IF($GP312&gt;0,INDEX($EZ$312:$GM$312,$GP312),"")</f>
      </c>
      <c r="GR312" t="s">
        <v>594</v>
      </c>
      <c r="GS312">
        <v>1</v>
      </c>
      <c r="GT312">
        <f>IF($JC312&gt;=1,INDEX($GR:$GR,$JB312+1),"")</f>
      </c>
      <c r="GU312">
        <f>IF($JC312&gt;=2,INDEX($GR:$GR,$JB312+2),"")</f>
      </c>
      <c r="GV312">
        <f>IF($JC312&gt;=3,INDEX($GR:$GR,$JB312+3),"")</f>
      </c>
      <c r="GW312">
        <f>IF($JC312&gt;=4,INDEX($GR:$GR,$JB312+4),"")</f>
      </c>
      <c r="GX312">
        <f>IF($JC312&gt;=5,INDEX($GR:$GR,$JB312+5),"")</f>
      </c>
      <c r="GY312">
        <f>IF($JC312&gt;=6,INDEX($GR:$GR,$JB312+6),"")</f>
      </c>
      <c r="GZ312">
        <f>IF($JC312&gt;=7,INDEX($GR:$GR,$JB312+7),"")</f>
      </c>
      <c r="HA312">
        <f>IF($JC312&gt;=8,INDEX($GR:$GR,$JB312+8),"")</f>
      </c>
      <c r="HB312">
        <f>IF($JC312&gt;=9,INDEX($GR:$GR,$JB312+9),"")</f>
      </c>
      <c r="HC312">
        <f>IF($JC312&gt;=10,INDEX($GR:$GR,$JB312+10),"")</f>
      </c>
      <c r="HD312">
        <f>IF($JC312&gt;=11,INDEX($GR:$GR,$JB312+11),"")</f>
      </c>
      <c r="HE312">
        <f>IF($JC312&gt;=12,INDEX($GR:$GR,$JB312+12),"")</f>
      </c>
      <c r="HF312">
        <f>IF($JC312&gt;=13,INDEX($GR:$GR,$JB312+13),"")</f>
      </c>
      <c r="HG312">
        <f>IF($JC312&gt;=14,INDEX($GR:$GR,$JB312+14),"")</f>
      </c>
      <c r="HH312">
        <f>IF($JC312&gt;=15,INDEX($GR:$GR,$JB312+15),"")</f>
      </c>
      <c r="HI312">
        <f>IF($JC312&gt;=16,INDEX($GR:$GR,$JB312+16),"")</f>
      </c>
      <c r="HJ312">
        <f>IF($JC312&gt;=17,INDEX($GR:$GR,$JB312+17),"")</f>
      </c>
      <c r="HK312">
        <f>IF($JC312&gt;=18,INDEX($GR:$GR,$JB312+18),"")</f>
      </c>
      <c r="HL312">
        <f>IF($JC312&gt;=19,INDEX($GR:$GR,$JB312+19),"")</f>
      </c>
      <c r="HM312">
        <f>IF($JC312&gt;=20,INDEX($GR:$GR,$JB312+20),"")</f>
      </c>
      <c r="HN312">
        <f>IF($JC312&gt;=21,INDEX($GR:$GR,$JB312+21),"")</f>
      </c>
      <c r="HO312">
        <f>IF($JC312&gt;=22,INDEX($GR:$GR,$JB312+22),"")</f>
      </c>
      <c r="HP312">
        <f>IF($JC312&gt;=23,INDEX($GR:$GR,$JB312+23),"")</f>
      </c>
      <c r="HQ312">
        <f>IF($JC312&gt;=24,INDEX($GR:$GR,$JB312+24),"")</f>
      </c>
      <c r="HR312">
        <f>IF($JC312&gt;=25,INDEX($GR:$GR,$JB312+25),"")</f>
      </c>
      <c r="HS312">
        <f>IF($JC312&gt;=26,INDEX($GR:$GR,$JB312+26),"")</f>
      </c>
      <c r="HT312">
        <f>IF($JC312&gt;=27,INDEX($GR:$GR,$JB312+27),"")</f>
      </c>
      <c r="HU312">
        <f>IF($JC312&gt;=28,INDEX($GR:$GR,$JB312+28),"")</f>
      </c>
      <c r="HV312">
        <f>IF($JC312&gt;=29,INDEX($GR:$GR,$JB312+29),"")</f>
      </c>
      <c r="HW312">
        <f>IF($JC312&gt;=30,INDEX($GR:$GR,$JB312+30),"")</f>
      </c>
      <c r="HX312">
        <f>IF($JC312&gt;=31,INDEX($GR:$GR,$JB312+31),"")</f>
      </c>
      <c r="HY312">
        <f>IF($JC312&gt;=32,INDEX($GR:$GR,$JB312+32),"")</f>
      </c>
      <c r="HZ312">
        <f>IF($JC312&gt;=33,INDEX($GR:$GR,$JB312+33),"")</f>
      </c>
      <c r="IA312">
        <f>IF($JC312&gt;=34,INDEX($GR:$GR,$JB312+34),"")</f>
      </c>
      <c r="IB312">
        <f>IF($JC312&gt;=35,INDEX($GR:$GR,$JB312+35),"")</f>
      </c>
      <c r="IC312">
        <f>IF($JC312&gt;=36,INDEX($GR:$GR,$JB312+36),"")</f>
      </c>
      <c r="ID312">
        <f>IF($JC312&gt;=37,INDEX($GR:$GR,$JB312+37),"")</f>
      </c>
      <c r="IE312">
        <f>IF($JC312&gt;=38,INDEX($GR:$GR,$JB312+38),"")</f>
      </c>
      <c r="IF312">
        <f>IF($JC312&gt;=39,INDEX($GR:$GR,$JB312+39),"")</f>
      </c>
      <c r="IG312">
        <f>IF($JC312&gt;=40,INDEX($GR:$GR,$JB312+40),"")</f>
      </c>
      <c r="IH312">
        <f>IF($JC312&gt;=41,INDEX($GR:$GR,$JB312+41),"")</f>
      </c>
      <c r="II312">
        <f>IF($JC312&gt;=42,INDEX($GR:$GR,$JB312+42),"")</f>
      </c>
      <c r="IJ312">
        <f>IF($JC312&gt;=43,INDEX($GR:$GR,$JB312+43),"")</f>
      </c>
      <c r="IK312">
        <f>IF($JC312&gt;=44,INDEX($GR:$GR,$JB312+44),"")</f>
      </c>
      <c r="IL312">
        <f>IF($JC312&gt;=45,INDEX($GR:$GR,$JB312+45),"")</f>
      </c>
      <c r="IM312">
        <f>IF($JC312&gt;=46,INDEX($GR:$GR,$JB312+46),"")</f>
      </c>
      <c r="IN312">
        <f>IF($JC312&gt;=47,INDEX($GR:$GR,$JB312+47),"")</f>
      </c>
      <c r="IO312">
        <f>IF($JC312&gt;=48,INDEX($GR:$GR,$JB312+48),"")</f>
      </c>
      <c r="IP312">
        <f>IF($JC312&gt;=49,INDEX($GR:$GR,$JB312+49),"")</f>
      </c>
      <c r="IQ312">
        <f>IF($JC312&gt;=50,INDEX($GR:$GR,$JB312+50),"")</f>
      </c>
      <c r="IR312">
        <f>IF($JC312&gt;=51,INDEX($GR:$GR,$JB312+51),"")</f>
      </c>
      <c r="IS312">
        <f>IF($JC312&gt;=52,INDEX($GR:$GR,$JB312+52),"")</f>
      </c>
      <c r="IT312">
        <f>IF($JC312&gt;=53,INDEX($GR:$GR,$JB312+53),"")</f>
      </c>
      <c r="IU312">
        <f>IF($JC312&gt;=54,INDEX($GR:$GR,$JB312+54),"")</f>
      </c>
      <c r="IV312">
        <f>IF($JC312&gt;=55,INDEX($GR:$GR,$JB312+55),"")</f>
      </c>
      <c r="IW312">
        <f>IF($JC312&gt;=56,INDEX($GR:$GR,$JB312+56),"")</f>
      </c>
      <c r="IX312">
        <f>IF($JC312&gt;=57,INDEX($GR:$GR,$JB312+57),"")</f>
      </c>
      <c r="IY312">
        <f>IF($JC312&gt;=58,INDEX($GR:$GR,$JB312+58),"")</f>
      </c>
      <c r="IZ312">
        <f>IF($JC312&gt;=59,INDEX($GR:$GR,$JB312+59),"")</f>
      </c>
      <c r="JA312">
        <f>IF($JC312&gt;=60,INDEX($GR:$GR,$JB312+60),"")</f>
      </c>
      <c r="JB312">
        <f>IFERROR(MATCH($GQ312,$GR$2:$GR$324,0)+1,0)</f>
      </c>
      <c r="JC312">
        <f>IFERROR(INDEX($GS$2:$GS$324,MATCH($GQ312,$GR$2:$GR$324,0)),0)</f>
      </c>
      <c r="JD312" t="s">
        <v>40</v>
      </c>
      <c r="JE312" t="s">
        <v>40</v>
      </c>
    </row>
    <row r="313" spans="1:265" x14ac:dyDescent="0.25">
      <c r="Q313">
        <f>IF(OR($T313="",$P313=""),"",IFERROR($T313/$P313,0))</f>
      </c>
      <c r="R313">
        <f>IF($T313="","",
SUM($S313,$U313,$Z313,$V313,$X313)*
(1-IF($AA313="",0,VALUE($AA313)/100)))</f>
      </c>
      <c r="S313">
        <f>IF($T313="","",$T313)</f>
      </c>
      <c r="U313">
        <f>IF($T313="","",
IF($N313="","",
IF(ISNUMBER(SEARCH("exempt",LOWER($N313))),0,
$T313*(VALUE(SUBSTITUTE($N313,"%",""))/100))))</f>
      </c>
      <c r="AB313">
        <f>IFERROR(IF(FIND(" - ",$K313)&gt;0,MID($K313,FIND(" - ",$K313)+3,LEN($K313)),""),"")</f>
      </c>
      <c r="AK313" t="s">
        <v>895</v>
      </c>
      <c r="AP313">
        <f>IFERROR(LEFT($K313,FIND(" - ",$K313)-1),$K313)</f>
      </c>
      <c r="AS313">
        <f>IF($CH313&gt;=1,INDEX($AQ:$AQ,$CG313+1),"")</f>
      </c>
      <c r="AT313">
        <f>IF($CH313&gt;=2,INDEX($AQ:$AQ,$CG313+2),"")</f>
      </c>
      <c r="AU313">
        <f>IF($CH313&gt;=3,INDEX($AQ:$AQ,$CG313+3),"")</f>
      </c>
      <c r="AV313">
        <f>IF($CH313&gt;=4,INDEX($AQ:$AQ,$CG313+4),"")</f>
      </c>
      <c r="AW313">
        <f>IF($CH313&gt;=5,INDEX($AQ:$AQ,$CG313+5),"")</f>
      </c>
      <c r="AX313">
        <f>IF($CH313&gt;=6,INDEX($AQ:$AQ,$CG313+6),"")</f>
      </c>
      <c r="AY313">
        <f>IF($CH313&gt;=7,INDEX($AQ:$AQ,$CG313+7),"")</f>
      </c>
      <c r="AZ313">
        <f>IF($CH313&gt;=8,INDEX($AQ:$AQ,$CG313+8),"")</f>
      </c>
      <c r="BA313">
        <f>IF($CH313&gt;=9,INDEX($AQ:$AQ,$CG313+9),"")</f>
      </c>
      <c r="BB313">
        <f>IF($CH313&gt;=10,INDEX($AQ:$AQ,$CG313+10),"")</f>
      </c>
      <c r="BC313">
        <f>IF($CH313&gt;=11,INDEX($AQ:$AQ,$CG313+11),"")</f>
      </c>
      <c r="BD313">
        <f>IF($CH313&gt;=12,INDEX($AQ:$AQ,$CG313+12),"")</f>
      </c>
      <c r="BE313">
        <f>IF($CH313&gt;=13,INDEX($AQ:$AQ,$CG313+13),"")</f>
      </c>
      <c r="BF313">
        <f>IF($CH313&gt;=14,INDEX($AQ:$AQ,$CG313+14),"")</f>
      </c>
      <c r="BG313">
        <f>IF($CH313&gt;=15,INDEX($AQ:$AQ,$CG313+15),"")</f>
      </c>
      <c r="BH313">
        <f>IF($CH313&gt;=16,INDEX($AQ:$AQ,$CG313+16),"")</f>
      </c>
      <c r="BI313">
        <f>IF($CH313&gt;=17,INDEX($AQ:$AQ,$CG313+17),"")</f>
      </c>
      <c r="BJ313">
        <f>IF($CH313&gt;=18,INDEX($AQ:$AQ,$CG313+18),"")</f>
      </c>
      <c r="BK313">
        <f>IF($CH313&gt;=19,INDEX($AQ:$AQ,$CG313+19),"")</f>
      </c>
      <c r="BL313">
        <f>IF($CH313&gt;=20,INDEX($AQ:$AQ,$CG313+20),"")</f>
      </c>
      <c r="BM313">
        <f>IF($CH313&gt;=21,INDEX($AQ:$AQ,$CG313+21),"")</f>
      </c>
      <c r="BN313">
        <f>IF($CH313&gt;=22,INDEX($AQ:$AQ,$CG313+22),"")</f>
      </c>
      <c r="BO313">
        <f>IF($CH313&gt;=23,INDEX($AQ:$AQ,$CG313+23),"")</f>
      </c>
      <c r="BP313">
        <f>IF($CH313&gt;=24,INDEX($AQ:$AQ,$CG313+24),"")</f>
      </c>
      <c r="BQ313">
        <f>IF($CH313&gt;=25,INDEX($AQ:$AQ,$CG313+25),"")</f>
      </c>
      <c r="BR313">
        <f>IF($CH313&gt;=26,INDEX($AQ:$AQ,$CG313+26),"")</f>
      </c>
      <c r="BS313">
        <f>IF($CH313&gt;=27,INDEX($AQ:$AQ,$CG313+27),"")</f>
      </c>
      <c r="BT313">
        <f>IF($CH313&gt;=28,INDEX($AQ:$AQ,$CG313+28),"")</f>
      </c>
      <c r="BU313">
        <f>IF($CH313&gt;=29,INDEX($AQ:$AQ,$CG313+29),"")</f>
      </c>
      <c r="BV313">
        <f>IF($CH313&gt;=30,INDEX($AQ:$AQ,$CG313+30),"")</f>
      </c>
      <c r="BW313">
        <f>IF($CH313&gt;=31,INDEX($AQ:$AQ,$CG313+31),"")</f>
      </c>
      <c r="BX313">
        <f>IF($CH313&gt;=32,INDEX($AQ:$AQ,$CG313+32),"")</f>
      </c>
      <c r="BY313">
        <f>IF($CH313&gt;=33,INDEX($AQ:$AQ,$CG313+33),"")</f>
      </c>
      <c r="BZ313">
        <f>IF($CH313&gt;=34,INDEX($AQ:$AQ,$CG313+34),"")</f>
      </c>
      <c r="CA313">
        <f>IF($CH313&gt;=35,INDEX($AQ:$AQ,$CG313+35),"")</f>
      </c>
      <c r="CB313">
        <f>IF($CH313&gt;=36,INDEX($AQ:$AQ,$CG313+36),"")</f>
      </c>
      <c r="CC313">
        <f>IF($CH313&gt;=37,INDEX($AQ:$AQ,$CG313+37),"")</f>
      </c>
      <c r="CD313">
        <f>IF($CH313&gt;=38,INDEX($AQ:$AQ,$CG313+38),"")</f>
      </c>
      <c r="CE313">
        <f>IF($CH313&gt;=39,INDEX($AQ:$AQ,$CG313+39),"")</f>
      </c>
      <c r="CF313">
        <f>IF($CH313&gt;=40,INDEX($AQ:$AQ,$CG313+40),"")</f>
      </c>
      <c r="CG313">
        <f>IFERROR(MATCH($AP313,$AQ$2:$AQ$134,0)+1,0)</f>
      </c>
      <c r="CH313">
        <f>IFERROR(INDEX($AR$2:$AR$134,MATCH($AP313,$AQ$2:$AQ$134,0)),0)</f>
      </c>
      <c r="CI313">
        <f>IFERROR(LEFT($L313,FIND(" - ",$L313)-1),$L313)</f>
      </c>
      <c r="CL313">
        <f>IF($DG313&gt;=1,INDEX($CJ:$CJ,$DF313+1),"")</f>
      </c>
      <c r="CM313">
        <f>IF($DG313&gt;=2,INDEX($CJ:$CJ,$DF313+2),"")</f>
      </c>
      <c r="CN313">
        <f>IF($DG313&gt;=3,INDEX($CJ:$CJ,$DF313+3),"")</f>
      </c>
      <c r="CO313">
        <f>IF($DG313&gt;=4,INDEX($CJ:$CJ,$DF313+4),"")</f>
      </c>
      <c r="CP313">
        <f>IF($DG313&gt;=5,INDEX($CJ:$CJ,$DF313+5),"")</f>
      </c>
      <c r="CQ313">
        <f>IF($DG313&gt;=6,INDEX($CJ:$CJ,$DF313+6),"")</f>
      </c>
      <c r="CR313">
        <f>IF($DG313&gt;=7,INDEX($CJ:$CJ,$DF313+7),"")</f>
      </c>
      <c r="CS313">
        <f>IF($DG313&gt;=8,INDEX($CJ:$CJ,$DF313+8),"")</f>
      </c>
      <c r="CT313">
        <f>IF($DG313&gt;=9,INDEX($CJ:$CJ,$DF313+9),"")</f>
      </c>
      <c r="CU313">
        <f>IF($DG313&gt;=10,INDEX($CJ:$CJ,$DF313+10),"")</f>
      </c>
      <c r="CV313">
        <f>IF($DG313&gt;=11,INDEX($CJ:$CJ,$DF313+11),"")</f>
      </c>
      <c r="CW313">
        <f>IF($DG313&gt;=12,INDEX($CJ:$CJ,$DF313+12),"")</f>
      </c>
      <c r="CX313">
        <f>IF($DG313&gt;=13,INDEX($CJ:$CJ,$DF313+13),"")</f>
      </c>
      <c r="CY313">
        <f>IF($DG313&gt;=14,INDEX($CJ:$CJ,$DF313+14),"")</f>
      </c>
      <c r="CZ313">
        <f>IF($DG313&gt;=15,INDEX($CJ:$CJ,$DF313+15),"")</f>
      </c>
      <c r="DA313">
        <f>IF($DG313&gt;=16,INDEX($CJ:$CJ,$DF313+16),"")</f>
      </c>
      <c r="DB313">
        <f>IF($DG313&gt;=17,INDEX($CJ:$CJ,$DF313+17),"")</f>
      </c>
      <c r="DC313">
        <f>IF($DG313&gt;=18,INDEX($CJ:$CJ,$DF313+18),"")</f>
      </c>
      <c r="DD313">
        <f>IF($DG313&gt;=19,INDEX($CJ:$CJ,$DF313+19),"")</f>
      </c>
      <c r="DE313">
        <f>IF($DG313&gt;=20,INDEX($CJ:$CJ,$DF313+20),"")</f>
      </c>
      <c r="DF313">
        <f>IFERROR(MATCH($CI313,$CJ$2:$CJ$263,0)+1,0)</f>
      </c>
      <c r="DG313">
        <f>IFERROR(INDEX($CK$2:$CK$263,MATCH($CI313,$CJ$2:$CJ$263,0)),0)</f>
      </c>
      <c r="DH313">
        <f>IFERROR(INDEX($AO:$AO,MATCH($N313,$AN:$AN,0))&amp;"","")</f>
      </c>
      <c r="DL313">
        <f>IF($GO313&gt;=1,INDEX($DI:$DI,$GN313+1),"")</f>
      </c>
      <c r="DM313">
        <f>IF($GO313&gt;=2,INDEX($DI:$DI,$GN313+2),"")</f>
      </c>
      <c r="DN313">
        <f>IF($GO313&gt;=3,INDEX($DI:$DI,$GN313+3),"")</f>
      </c>
      <c r="DO313">
        <f>IF($GO313&gt;=4,INDEX($DI:$DI,$GN313+4),"")</f>
      </c>
      <c r="DP313">
        <f>IF($GO313&gt;=5,INDEX($DI:$DI,$GN313+5),"")</f>
      </c>
      <c r="DQ313">
        <f>IF($GO313&gt;=6,INDEX($DI:$DI,$GN313+6),"")</f>
      </c>
      <c r="DR313">
        <f>IF($GO313&gt;=7,INDEX($DI:$DI,$GN313+7),"")</f>
      </c>
      <c r="DS313">
        <f>IF($GO313&gt;=8,INDEX($DI:$DI,$GN313+8),"")</f>
      </c>
      <c r="DT313">
        <f>IF($GO313&gt;=9,INDEX($DI:$DI,$GN313+9),"")</f>
      </c>
      <c r="DU313">
        <f>IF($GO313&gt;=10,INDEX($DI:$DI,$GN313+10),"")</f>
      </c>
      <c r="DV313">
        <f>IF($GO313&gt;=11,INDEX($DI:$DI,$GN313+11),"")</f>
      </c>
      <c r="DW313">
        <f>IF($GO313&gt;=12,INDEX($DI:$DI,$GN313+12),"")</f>
      </c>
      <c r="DX313">
        <f>IF($GO313&gt;=13,INDEX($DI:$DI,$GN313+13),"")</f>
      </c>
      <c r="DY313">
        <f>IF($GO313&gt;=14,INDEX($DI:$DI,$GN313+14),"")</f>
      </c>
      <c r="DZ313">
        <f>IF($GO313&gt;=15,INDEX($DI:$DI,$GN313+15),"")</f>
      </c>
      <c r="EA313">
        <f>IF($GO313&gt;=16,INDEX($DI:$DI,$GN313+16),"")</f>
      </c>
      <c r="EB313">
        <f>IF($GO313&gt;=17,INDEX($DI:$DI,$GN313+17),"")</f>
      </c>
      <c r="EC313">
        <f>IF($GO313&gt;=18,INDEX($DI:$DI,$GN313+18),"")</f>
      </c>
      <c r="ED313">
        <f>IF($GO313&gt;=19,INDEX($DI:$DI,$GN313+19),"")</f>
      </c>
      <c r="EE313">
        <f>IF($GO313&gt;=20,INDEX($DI:$DI,$GN313+20),"")</f>
      </c>
      <c r="EF313">
        <f>IF($GO313&gt;=21,INDEX($DI:$DI,$GN313+21),"")</f>
      </c>
      <c r="EG313">
        <f>IF($GO313&gt;=22,INDEX($DI:$DI,$GN313+22),"")</f>
      </c>
      <c r="EH313">
        <f>IF($GO313&gt;=23,INDEX($DI:$DI,$GN313+23),"")</f>
      </c>
      <c r="EI313">
        <f>IF($GO313&gt;=24,INDEX($DI:$DI,$GN313+24),"")</f>
      </c>
      <c r="EJ313">
        <f>IF($GO313&gt;=25,INDEX($DI:$DI,$GN313+25),"")</f>
      </c>
      <c r="EK313">
        <f>IF($GO313&gt;=26,INDEX($DI:$DI,$GN313+26),"")</f>
      </c>
      <c r="EL313">
        <f>IF($GO313&gt;=27,INDEX($DI:$DI,$GN313+27),"")</f>
      </c>
      <c r="EM313">
        <f>IF($GO313&gt;=28,INDEX($DI:$DI,$GN313+28),"")</f>
      </c>
      <c r="EN313">
        <f>IF($GO313&gt;=29,INDEX($DI:$DI,$GN313+29),"")</f>
      </c>
      <c r="EO313">
        <f>IF($GO313&gt;=30,INDEX($DI:$DI,$GN313+30),"")</f>
      </c>
      <c r="EP313">
        <f>IF($GO313&gt;=31,INDEX($DI:$DI,$GN313+31),"")</f>
      </c>
      <c r="EQ313">
        <f>IF($GO313&gt;=32,INDEX($DI:$DI,$GN313+32),"")</f>
      </c>
      <c r="ER313">
        <f>IF($GO313&gt;=33,INDEX($DI:$DI,$GN313+33),"")</f>
      </c>
      <c r="ES313">
        <f>IF($GO313&gt;=34,INDEX($DI:$DI,$GN313+34),"")</f>
      </c>
      <c r="ET313">
        <f>IF($GO313&gt;=35,INDEX($DI:$DI,$GN313+35),"")</f>
      </c>
      <c r="EU313">
        <f>IF($GO313&gt;=36,INDEX($DI:$DI,$GN313+36),"")</f>
      </c>
      <c r="EV313">
        <f>IF($GO313&gt;=37,INDEX($DI:$DI,$GN313+37),"")</f>
      </c>
      <c r="EW313">
        <f>IF($GO313&gt;=38,INDEX($DI:$DI,$GN313+38),"")</f>
      </c>
      <c r="EX313">
        <f>IF($GO313&gt;=39,INDEX($DI:$DI,$GN313+39),"")</f>
      </c>
      <c r="EY313">
        <f>IF($GO313&gt;=40,INDEX($DI:$DI,$GN313+40),"")</f>
      </c>
      <c r="EZ313">
        <f>IF($GO313&gt;=1,INDEX($DJ:$DJ,$GN313+1),"")</f>
      </c>
      <c r="FA313">
        <f>IF($GO313&gt;=2,INDEX($DJ:$DJ,$GN313+2),"")</f>
      </c>
      <c r="FB313">
        <f>IF($GO313&gt;=3,INDEX($DJ:$DJ,$GN313+3),"")</f>
      </c>
      <c r="FC313">
        <f>IF($GO313&gt;=4,INDEX($DJ:$DJ,$GN313+4),"")</f>
      </c>
      <c r="FD313">
        <f>IF($GO313&gt;=5,INDEX($DJ:$DJ,$GN313+5),"")</f>
      </c>
      <c r="FE313">
        <f>IF($GO313&gt;=6,INDEX($DJ:$DJ,$GN313+6),"")</f>
      </c>
      <c r="FF313">
        <f>IF($GO313&gt;=7,INDEX($DJ:$DJ,$GN313+7),"")</f>
      </c>
      <c r="FG313">
        <f>IF($GO313&gt;=8,INDEX($DJ:$DJ,$GN313+8),"")</f>
      </c>
      <c r="FH313">
        <f>IF($GO313&gt;=9,INDEX($DJ:$DJ,$GN313+9),"")</f>
      </c>
      <c r="FI313">
        <f>IF($GO313&gt;=10,INDEX($DJ:$DJ,$GN313+10),"")</f>
      </c>
      <c r="FJ313">
        <f>IF($GO313&gt;=11,INDEX($DJ:$DJ,$GN313+11),"")</f>
      </c>
      <c r="FK313">
        <f>IF($GO313&gt;=12,INDEX($DJ:$DJ,$GN313+12),"")</f>
      </c>
      <c r="FL313">
        <f>IF($GO313&gt;=13,INDEX($DJ:$DJ,$GN313+13),"")</f>
      </c>
      <c r="FM313">
        <f>IF($GO313&gt;=14,INDEX($DJ:$DJ,$GN313+14),"")</f>
      </c>
      <c r="FN313">
        <f>IF($GO313&gt;=15,INDEX($DJ:$DJ,$GN313+15),"")</f>
      </c>
      <c r="FO313">
        <f>IF($GO313&gt;=16,INDEX($DJ:$DJ,$GN313+16),"")</f>
      </c>
      <c r="FP313">
        <f>IF($GO313&gt;=17,INDEX($DJ:$DJ,$GN313+17),"")</f>
      </c>
      <c r="FQ313">
        <f>IF($GO313&gt;=18,INDEX($DJ:$DJ,$GN313+18),"")</f>
      </c>
      <c r="FR313">
        <f>IF($GO313&gt;=19,INDEX($DJ:$DJ,$GN313+19),"")</f>
      </c>
      <c r="FS313">
        <f>IF($GO313&gt;=20,INDEX($DJ:$DJ,$GN313+20),"")</f>
      </c>
      <c r="FT313">
        <f>IF($GO313&gt;=21,INDEX($DJ:$DJ,$GN313+21),"")</f>
      </c>
      <c r="FU313">
        <f>IF($GO313&gt;=22,INDEX($DJ:$DJ,$GN313+22),"")</f>
      </c>
      <c r="FV313">
        <f>IF($GO313&gt;=23,INDEX($DJ:$DJ,$GN313+23),"")</f>
      </c>
      <c r="FW313">
        <f>IF($GO313&gt;=24,INDEX($DJ:$DJ,$GN313+24),"")</f>
      </c>
      <c r="FX313">
        <f>IF($GO313&gt;=25,INDEX($DJ:$DJ,$GN313+25),"")</f>
      </c>
      <c r="FY313">
        <f>IF($GO313&gt;=26,INDEX($DJ:$DJ,$GN313+26),"")</f>
      </c>
      <c r="FZ313">
        <f>IF($GO313&gt;=27,INDEX($DJ:$DJ,$GN313+27),"")</f>
      </c>
      <c r="GA313">
        <f>IF($GO313&gt;=28,INDEX($DJ:$DJ,$GN313+28),"")</f>
      </c>
      <c r="GB313">
        <f>IF($GO313&gt;=29,INDEX($DJ:$DJ,$GN313+29),"")</f>
      </c>
      <c r="GC313">
        <f>IF($GO313&gt;=30,INDEX($DJ:$DJ,$GN313+30),"")</f>
      </c>
      <c r="GD313">
        <f>IF($GO313&gt;=31,INDEX($DJ:$DJ,$GN313+31),"")</f>
      </c>
      <c r="GE313">
        <f>IF($GO313&gt;=32,INDEX($DJ:$DJ,$GN313+32),"")</f>
      </c>
      <c r="GF313">
        <f>IF($GO313&gt;=33,INDEX($DJ:$DJ,$GN313+33),"")</f>
      </c>
      <c r="GG313">
        <f>IF($GO313&gt;=34,INDEX($DJ:$DJ,$GN313+34),"")</f>
      </c>
      <c r="GH313">
        <f>IF($GO313&gt;=35,INDEX($DJ:$DJ,$GN313+35),"")</f>
      </c>
      <c r="GI313">
        <f>IF($GO313&gt;=36,INDEX($DJ:$DJ,$GN313+36),"")</f>
      </c>
      <c r="GJ313">
        <f>IF($GO313&gt;=37,INDEX($DJ:$DJ,$GN313+37),"")</f>
      </c>
      <c r="GK313">
        <f>IF($GO313&gt;=38,INDEX($DJ:$DJ,$GN313+38),"")</f>
      </c>
      <c r="GL313">
        <f>IF($GO313&gt;=39,INDEX($DJ:$DJ,$GN313+39),"")</f>
      </c>
      <c r="GM313">
        <f>IF($GO313&gt;=40,INDEX($DJ:$DJ,$GN313+40),"")</f>
      </c>
      <c r="GN313">
        <f>IFERROR(MATCH($DH313,$DI$2:$DI$148,0)+1,0)</f>
      </c>
      <c r="GO313">
        <f>IFERROR(INDEX($DK$2:$DK$148,MATCH($DH313,$DI$2:$DI$148,0)),0)</f>
      </c>
      <c r="GP313">
        <f>IFERROR(MATCH($Y313,$DL$313:$EY$313,0),0)</f>
      </c>
      <c r="GQ313">
        <f>IF($GP313&gt;0,INDEX($EZ$313:$GM$313,$GP313),"")</f>
      </c>
      <c r="GR313" t="s">
        <v>89</v>
      </c>
      <c r="GT313">
        <f>IF($JC313&gt;=1,INDEX($GR:$GR,$JB313+1),"")</f>
      </c>
      <c r="GU313">
        <f>IF($JC313&gt;=2,INDEX($GR:$GR,$JB313+2),"")</f>
      </c>
      <c r="GV313">
        <f>IF($JC313&gt;=3,INDEX($GR:$GR,$JB313+3),"")</f>
      </c>
      <c r="GW313">
        <f>IF($JC313&gt;=4,INDEX($GR:$GR,$JB313+4),"")</f>
      </c>
      <c r="GX313">
        <f>IF($JC313&gt;=5,INDEX($GR:$GR,$JB313+5),"")</f>
      </c>
      <c r="GY313">
        <f>IF($JC313&gt;=6,INDEX($GR:$GR,$JB313+6),"")</f>
      </c>
      <c r="GZ313">
        <f>IF($JC313&gt;=7,INDEX($GR:$GR,$JB313+7),"")</f>
      </c>
      <c r="HA313">
        <f>IF($JC313&gt;=8,INDEX($GR:$GR,$JB313+8),"")</f>
      </c>
      <c r="HB313">
        <f>IF($JC313&gt;=9,INDEX($GR:$GR,$JB313+9),"")</f>
      </c>
      <c r="HC313">
        <f>IF($JC313&gt;=10,INDEX($GR:$GR,$JB313+10),"")</f>
      </c>
      <c r="HD313">
        <f>IF($JC313&gt;=11,INDEX($GR:$GR,$JB313+11),"")</f>
      </c>
      <c r="HE313">
        <f>IF($JC313&gt;=12,INDEX($GR:$GR,$JB313+12),"")</f>
      </c>
      <c r="HF313">
        <f>IF($JC313&gt;=13,INDEX($GR:$GR,$JB313+13),"")</f>
      </c>
      <c r="HG313">
        <f>IF($JC313&gt;=14,INDEX($GR:$GR,$JB313+14),"")</f>
      </c>
      <c r="HH313">
        <f>IF($JC313&gt;=15,INDEX($GR:$GR,$JB313+15),"")</f>
      </c>
      <c r="HI313">
        <f>IF($JC313&gt;=16,INDEX($GR:$GR,$JB313+16),"")</f>
      </c>
      <c r="HJ313">
        <f>IF($JC313&gt;=17,INDEX($GR:$GR,$JB313+17),"")</f>
      </c>
      <c r="HK313">
        <f>IF($JC313&gt;=18,INDEX($GR:$GR,$JB313+18),"")</f>
      </c>
      <c r="HL313">
        <f>IF($JC313&gt;=19,INDEX($GR:$GR,$JB313+19),"")</f>
      </c>
      <c r="HM313">
        <f>IF($JC313&gt;=20,INDEX($GR:$GR,$JB313+20),"")</f>
      </c>
      <c r="HN313">
        <f>IF($JC313&gt;=21,INDEX($GR:$GR,$JB313+21),"")</f>
      </c>
      <c r="HO313">
        <f>IF($JC313&gt;=22,INDEX($GR:$GR,$JB313+22),"")</f>
      </c>
      <c r="HP313">
        <f>IF($JC313&gt;=23,INDEX($GR:$GR,$JB313+23),"")</f>
      </c>
      <c r="HQ313">
        <f>IF($JC313&gt;=24,INDEX($GR:$GR,$JB313+24),"")</f>
      </c>
      <c r="HR313">
        <f>IF($JC313&gt;=25,INDEX($GR:$GR,$JB313+25),"")</f>
      </c>
      <c r="HS313">
        <f>IF($JC313&gt;=26,INDEX($GR:$GR,$JB313+26),"")</f>
      </c>
      <c r="HT313">
        <f>IF($JC313&gt;=27,INDEX($GR:$GR,$JB313+27),"")</f>
      </c>
      <c r="HU313">
        <f>IF($JC313&gt;=28,INDEX($GR:$GR,$JB313+28),"")</f>
      </c>
      <c r="HV313">
        <f>IF($JC313&gt;=29,INDEX($GR:$GR,$JB313+29),"")</f>
      </c>
      <c r="HW313">
        <f>IF($JC313&gt;=30,INDEX($GR:$GR,$JB313+30),"")</f>
      </c>
      <c r="HX313">
        <f>IF($JC313&gt;=31,INDEX($GR:$GR,$JB313+31),"")</f>
      </c>
      <c r="HY313">
        <f>IF($JC313&gt;=32,INDEX($GR:$GR,$JB313+32),"")</f>
      </c>
      <c r="HZ313">
        <f>IF($JC313&gt;=33,INDEX($GR:$GR,$JB313+33),"")</f>
      </c>
      <c r="IA313">
        <f>IF($JC313&gt;=34,INDEX($GR:$GR,$JB313+34),"")</f>
      </c>
      <c r="IB313">
        <f>IF($JC313&gt;=35,INDEX($GR:$GR,$JB313+35),"")</f>
      </c>
      <c r="IC313">
        <f>IF($JC313&gt;=36,INDEX($GR:$GR,$JB313+36),"")</f>
      </c>
      <c r="ID313">
        <f>IF($JC313&gt;=37,INDEX($GR:$GR,$JB313+37),"")</f>
      </c>
      <c r="IE313">
        <f>IF($JC313&gt;=38,INDEX($GR:$GR,$JB313+38),"")</f>
      </c>
      <c r="IF313">
        <f>IF($JC313&gt;=39,INDEX($GR:$GR,$JB313+39),"")</f>
      </c>
      <c r="IG313">
        <f>IF($JC313&gt;=40,INDEX($GR:$GR,$JB313+40),"")</f>
      </c>
      <c r="IH313">
        <f>IF($JC313&gt;=41,INDEX($GR:$GR,$JB313+41),"")</f>
      </c>
      <c r="II313">
        <f>IF($JC313&gt;=42,INDEX($GR:$GR,$JB313+42),"")</f>
      </c>
      <c r="IJ313">
        <f>IF($JC313&gt;=43,INDEX($GR:$GR,$JB313+43),"")</f>
      </c>
      <c r="IK313">
        <f>IF($JC313&gt;=44,INDEX($GR:$GR,$JB313+44),"")</f>
      </c>
      <c r="IL313">
        <f>IF($JC313&gt;=45,INDEX($GR:$GR,$JB313+45),"")</f>
      </c>
      <c r="IM313">
        <f>IF($JC313&gt;=46,INDEX($GR:$GR,$JB313+46),"")</f>
      </c>
      <c r="IN313">
        <f>IF($JC313&gt;=47,INDEX($GR:$GR,$JB313+47),"")</f>
      </c>
      <c r="IO313">
        <f>IF($JC313&gt;=48,INDEX($GR:$GR,$JB313+48),"")</f>
      </c>
      <c r="IP313">
        <f>IF($JC313&gt;=49,INDEX($GR:$GR,$JB313+49),"")</f>
      </c>
      <c r="IQ313">
        <f>IF($JC313&gt;=50,INDEX($GR:$GR,$JB313+50),"")</f>
      </c>
      <c r="IR313">
        <f>IF($JC313&gt;=51,INDEX($GR:$GR,$JB313+51),"")</f>
      </c>
      <c r="IS313">
        <f>IF($JC313&gt;=52,INDEX($GR:$GR,$JB313+52),"")</f>
      </c>
      <c r="IT313">
        <f>IF($JC313&gt;=53,INDEX($GR:$GR,$JB313+53),"")</f>
      </c>
      <c r="IU313">
        <f>IF($JC313&gt;=54,INDEX($GR:$GR,$JB313+54),"")</f>
      </c>
      <c r="IV313">
        <f>IF($JC313&gt;=55,INDEX($GR:$GR,$JB313+55),"")</f>
      </c>
      <c r="IW313">
        <f>IF($JC313&gt;=56,INDEX($GR:$GR,$JB313+56),"")</f>
      </c>
      <c r="IX313">
        <f>IF($JC313&gt;=57,INDEX($GR:$GR,$JB313+57),"")</f>
      </c>
      <c r="IY313">
        <f>IF($JC313&gt;=58,INDEX($GR:$GR,$JB313+58),"")</f>
      </c>
      <c r="IZ313">
        <f>IF($JC313&gt;=59,INDEX($GR:$GR,$JB313+59),"")</f>
      </c>
      <c r="JA313">
        <f>IF($JC313&gt;=60,INDEX($GR:$GR,$JB313+60),"")</f>
      </c>
      <c r="JB313">
        <f>IFERROR(MATCH($GQ313,$GR$2:$GR$324,0)+1,0)</f>
      </c>
      <c r="JC313">
        <f>IFERROR(INDEX($GS$2:$GS$324,MATCH($GQ313,$GR$2:$GR$324,0)),0)</f>
      </c>
      <c r="JD313" t="s">
        <v>40</v>
      </c>
      <c r="JE313" t="s">
        <v>40</v>
      </c>
    </row>
    <row r="314" spans="1:265" x14ac:dyDescent="0.25">
      <c r="Q314">
        <f>IF(OR($T314="",$P314=""),"",IFERROR($T314/$P314,0))</f>
      </c>
      <c r="R314">
        <f>IF($T314="","",
SUM($S314,$U314,$Z314,$V314,$X314)*
(1-IF($AA314="",0,VALUE($AA314)/100)))</f>
      </c>
      <c r="S314">
        <f>IF($T314="","",$T314)</f>
      </c>
      <c r="U314">
        <f>IF($T314="","",
IF($N314="","",
IF(ISNUMBER(SEARCH("exempt",LOWER($N314))),0,
$T314*(VALUE(SUBSTITUTE($N314,"%",""))/100))))</f>
      </c>
      <c r="AB314">
        <f>IFERROR(IF(FIND(" - ",$K314)&gt;0,MID($K314,FIND(" - ",$K314)+3,LEN($K314)),""),"")</f>
      </c>
      <c r="AK314" t="s">
        <v>896</v>
      </c>
      <c r="AP314">
        <f>IFERROR(LEFT($K314,FIND(" - ",$K314)-1),$K314)</f>
      </c>
      <c r="AS314">
        <f>IF($CH314&gt;=1,INDEX($AQ:$AQ,$CG314+1),"")</f>
      </c>
      <c r="AT314">
        <f>IF($CH314&gt;=2,INDEX($AQ:$AQ,$CG314+2),"")</f>
      </c>
      <c r="AU314">
        <f>IF($CH314&gt;=3,INDEX($AQ:$AQ,$CG314+3),"")</f>
      </c>
      <c r="AV314">
        <f>IF($CH314&gt;=4,INDEX($AQ:$AQ,$CG314+4),"")</f>
      </c>
      <c r="AW314">
        <f>IF($CH314&gt;=5,INDEX($AQ:$AQ,$CG314+5),"")</f>
      </c>
      <c r="AX314">
        <f>IF($CH314&gt;=6,INDEX($AQ:$AQ,$CG314+6),"")</f>
      </c>
      <c r="AY314">
        <f>IF($CH314&gt;=7,INDEX($AQ:$AQ,$CG314+7),"")</f>
      </c>
      <c r="AZ314">
        <f>IF($CH314&gt;=8,INDEX($AQ:$AQ,$CG314+8),"")</f>
      </c>
      <c r="BA314">
        <f>IF($CH314&gt;=9,INDEX($AQ:$AQ,$CG314+9),"")</f>
      </c>
      <c r="BB314">
        <f>IF($CH314&gt;=10,INDEX($AQ:$AQ,$CG314+10),"")</f>
      </c>
      <c r="BC314">
        <f>IF($CH314&gt;=11,INDEX($AQ:$AQ,$CG314+11),"")</f>
      </c>
      <c r="BD314">
        <f>IF($CH314&gt;=12,INDEX($AQ:$AQ,$CG314+12),"")</f>
      </c>
      <c r="BE314">
        <f>IF($CH314&gt;=13,INDEX($AQ:$AQ,$CG314+13),"")</f>
      </c>
      <c r="BF314">
        <f>IF($CH314&gt;=14,INDEX($AQ:$AQ,$CG314+14),"")</f>
      </c>
      <c r="BG314">
        <f>IF($CH314&gt;=15,INDEX($AQ:$AQ,$CG314+15),"")</f>
      </c>
      <c r="BH314">
        <f>IF($CH314&gt;=16,INDEX($AQ:$AQ,$CG314+16),"")</f>
      </c>
      <c r="BI314">
        <f>IF($CH314&gt;=17,INDEX($AQ:$AQ,$CG314+17),"")</f>
      </c>
      <c r="BJ314">
        <f>IF($CH314&gt;=18,INDEX($AQ:$AQ,$CG314+18),"")</f>
      </c>
      <c r="BK314">
        <f>IF($CH314&gt;=19,INDEX($AQ:$AQ,$CG314+19),"")</f>
      </c>
      <c r="BL314">
        <f>IF($CH314&gt;=20,INDEX($AQ:$AQ,$CG314+20),"")</f>
      </c>
      <c r="BM314">
        <f>IF($CH314&gt;=21,INDEX($AQ:$AQ,$CG314+21),"")</f>
      </c>
      <c r="BN314">
        <f>IF($CH314&gt;=22,INDEX($AQ:$AQ,$CG314+22),"")</f>
      </c>
      <c r="BO314">
        <f>IF($CH314&gt;=23,INDEX($AQ:$AQ,$CG314+23),"")</f>
      </c>
      <c r="BP314">
        <f>IF($CH314&gt;=24,INDEX($AQ:$AQ,$CG314+24),"")</f>
      </c>
      <c r="BQ314">
        <f>IF($CH314&gt;=25,INDEX($AQ:$AQ,$CG314+25),"")</f>
      </c>
      <c r="BR314">
        <f>IF($CH314&gt;=26,INDEX($AQ:$AQ,$CG314+26),"")</f>
      </c>
      <c r="BS314">
        <f>IF($CH314&gt;=27,INDEX($AQ:$AQ,$CG314+27),"")</f>
      </c>
      <c r="BT314">
        <f>IF($CH314&gt;=28,INDEX($AQ:$AQ,$CG314+28),"")</f>
      </c>
      <c r="BU314">
        <f>IF($CH314&gt;=29,INDEX($AQ:$AQ,$CG314+29),"")</f>
      </c>
      <c r="BV314">
        <f>IF($CH314&gt;=30,INDEX($AQ:$AQ,$CG314+30),"")</f>
      </c>
      <c r="BW314">
        <f>IF($CH314&gt;=31,INDEX($AQ:$AQ,$CG314+31),"")</f>
      </c>
      <c r="BX314">
        <f>IF($CH314&gt;=32,INDEX($AQ:$AQ,$CG314+32),"")</f>
      </c>
      <c r="BY314">
        <f>IF($CH314&gt;=33,INDEX($AQ:$AQ,$CG314+33),"")</f>
      </c>
      <c r="BZ314">
        <f>IF($CH314&gt;=34,INDEX($AQ:$AQ,$CG314+34),"")</f>
      </c>
      <c r="CA314">
        <f>IF($CH314&gt;=35,INDEX($AQ:$AQ,$CG314+35),"")</f>
      </c>
      <c r="CB314">
        <f>IF($CH314&gt;=36,INDEX($AQ:$AQ,$CG314+36),"")</f>
      </c>
      <c r="CC314">
        <f>IF($CH314&gt;=37,INDEX($AQ:$AQ,$CG314+37),"")</f>
      </c>
      <c r="CD314">
        <f>IF($CH314&gt;=38,INDEX($AQ:$AQ,$CG314+38),"")</f>
      </c>
      <c r="CE314">
        <f>IF($CH314&gt;=39,INDEX($AQ:$AQ,$CG314+39),"")</f>
      </c>
      <c r="CF314">
        <f>IF($CH314&gt;=40,INDEX($AQ:$AQ,$CG314+40),"")</f>
      </c>
      <c r="CG314">
        <f>IFERROR(MATCH($AP314,$AQ$2:$AQ$134,0)+1,0)</f>
      </c>
      <c r="CH314">
        <f>IFERROR(INDEX($AR$2:$AR$134,MATCH($AP314,$AQ$2:$AQ$134,0)),0)</f>
      </c>
      <c r="CI314">
        <f>IFERROR(LEFT($L314,FIND(" - ",$L314)-1),$L314)</f>
      </c>
      <c r="CL314">
        <f>IF($DG314&gt;=1,INDEX($CJ:$CJ,$DF314+1),"")</f>
      </c>
      <c r="CM314">
        <f>IF($DG314&gt;=2,INDEX($CJ:$CJ,$DF314+2),"")</f>
      </c>
      <c r="CN314">
        <f>IF($DG314&gt;=3,INDEX($CJ:$CJ,$DF314+3),"")</f>
      </c>
      <c r="CO314">
        <f>IF($DG314&gt;=4,INDEX($CJ:$CJ,$DF314+4),"")</f>
      </c>
      <c r="CP314">
        <f>IF($DG314&gt;=5,INDEX($CJ:$CJ,$DF314+5),"")</f>
      </c>
      <c r="CQ314">
        <f>IF($DG314&gt;=6,INDEX($CJ:$CJ,$DF314+6),"")</f>
      </c>
      <c r="CR314">
        <f>IF($DG314&gt;=7,INDEX($CJ:$CJ,$DF314+7),"")</f>
      </c>
      <c r="CS314">
        <f>IF($DG314&gt;=8,INDEX($CJ:$CJ,$DF314+8),"")</f>
      </c>
      <c r="CT314">
        <f>IF($DG314&gt;=9,INDEX($CJ:$CJ,$DF314+9),"")</f>
      </c>
      <c r="CU314">
        <f>IF($DG314&gt;=10,INDEX($CJ:$CJ,$DF314+10),"")</f>
      </c>
      <c r="CV314">
        <f>IF($DG314&gt;=11,INDEX($CJ:$CJ,$DF314+11),"")</f>
      </c>
      <c r="CW314">
        <f>IF($DG314&gt;=12,INDEX($CJ:$CJ,$DF314+12),"")</f>
      </c>
      <c r="CX314">
        <f>IF($DG314&gt;=13,INDEX($CJ:$CJ,$DF314+13),"")</f>
      </c>
      <c r="CY314">
        <f>IF($DG314&gt;=14,INDEX($CJ:$CJ,$DF314+14),"")</f>
      </c>
      <c r="CZ314">
        <f>IF($DG314&gt;=15,INDEX($CJ:$CJ,$DF314+15),"")</f>
      </c>
      <c r="DA314">
        <f>IF($DG314&gt;=16,INDEX($CJ:$CJ,$DF314+16),"")</f>
      </c>
      <c r="DB314">
        <f>IF($DG314&gt;=17,INDEX($CJ:$CJ,$DF314+17),"")</f>
      </c>
      <c r="DC314">
        <f>IF($DG314&gt;=18,INDEX($CJ:$CJ,$DF314+18),"")</f>
      </c>
      <c r="DD314">
        <f>IF($DG314&gt;=19,INDEX($CJ:$CJ,$DF314+19),"")</f>
      </c>
      <c r="DE314">
        <f>IF($DG314&gt;=20,INDEX($CJ:$CJ,$DF314+20),"")</f>
      </c>
      <c r="DF314">
        <f>IFERROR(MATCH($CI314,$CJ$2:$CJ$263,0)+1,0)</f>
      </c>
      <c r="DG314">
        <f>IFERROR(INDEX($CK$2:$CK$263,MATCH($CI314,$CJ$2:$CJ$263,0)),0)</f>
      </c>
      <c r="DH314">
        <f>IFERROR(INDEX($AO:$AO,MATCH($N314,$AN:$AN,0))&amp;"","")</f>
      </c>
      <c r="DL314">
        <f>IF($GO314&gt;=1,INDEX($DI:$DI,$GN314+1),"")</f>
      </c>
      <c r="DM314">
        <f>IF($GO314&gt;=2,INDEX($DI:$DI,$GN314+2),"")</f>
      </c>
      <c r="DN314">
        <f>IF($GO314&gt;=3,INDEX($DI:$DI,$GN314+3),"")</f>
      </c>
      <c r="DO314">
        <f>IF($GO314&gt;=4,INDEX($DI:$DI,$GN314+4),"")</f>
      </c>
      <c r="DP314">
        <f>IF($GO314&gt;=5,INDEX($DI:$DI,$GN314+5),"")</f>
      </c>
      <c r="DQ314">
        <f>IF($GO314&gt;=6,INDEX($DI:$DI,$GN314+6),"")</f>
      </c>
      <c r="DR314">
        <f>IF($GO314&gt;=7,INDEX($DI:$DI,$GN314+7),"")</f>
      </c>
      <c r="DS314">
        <f>IF($GO314&gt;=8,INDEX($DI:$DI,$GN314+8),"")</f>
      </c>
      <c r="DT314">
        <f>IF($GO314&gt;=9,INDEX($DI:$DI,$GN314+9),"")</f>
      </c>
      <c r="DU314">
        <f>IF($GO314&gt;=10,INDEX($DI:$DI,$GN314+10),"")</f>
      </c>
      <c r="DV314">
        <f>IF($GO314&gt;=11,INDEX($DI:$DI,$GN314+11),"")</f>
      </c>
      <c r="DW314">
        <f>IF($GO314&gt;=12,INDEX($DI:$DI,$GN314+12),"")</f>
      </c>
      <c r="DX314">
        <f>IF($GO314&gt;=13,INDEX($DI:$DI,$GN314+13),"")</f>
      </c>
      <c r="DY314">
        <f>IF($GO314&gt;=14,INDEX($DI:$DI,$GN314+14),"")</f>
      </c>
      <c r="DZ314">
        <f>IF($GO314&gt;=15,INDEX($DI:$DI,$GN314+15),"")</f>
      </c>
      <c r="EA314">
        <f>IF($GO314&gt;=16,INDEX($DI:$DI,$GN314+16),"")</f>
      </c>
      <c r="EB314">
        <f>IF($GO314&gt;=17,INDEX($DI:$DI,$GN314+17),"")</f>
      </c>
      <c r="EC314">
        <f>IF($GO314&gt;=18,INDEX($DI:$DI,$GN314+18),"")</f>
      </c>
      <c r="ED314">
        <f>IF($GO314&gt;=19,INDEX($DI:$DI,$GN314+19),"")</f>
      </c>
      <c r="EE314">
        <f>IF($GO314&gt;=20,INDEX($DI:$DI,$GN314+20),"")</f>
      </c>
      <c r="EF314">
        <f>IF($GO314&gt;=21,INDEX($DI:$DI,$GN314+21),"")</f>
      </c>
      <c r="EG314">
        <f>IF($GO314&gt;=22,INDEX($DI:$DI,$GN314+22),"")</f>
      </c>
      <c r="EH314">
        <f>IF($GO314&gt;=23,INDEX($DI:$DI,$GN314+23),"")</f>
      </c>
      <c r="EI314">
        <f>IF($GO314&gt;=24,INDEX($DI:$DI,$GN314+24),"")</f>
      </c>
      <c r="EJ314">
        <f>IF($GO314&gt;=25,INDEX($DI:$DI,$GN314+25),"")</f>
      </c>
      <c r="EK314">
        <f>IF($GO314&gt;=26,INDEX($DI:$DI,$GN314+26),"")</f>
      </c>
      <c r="EL314">
        <f>IF($GO314&gt;=27,INDEX($DI:$DI,$GN314+27),"")</f>
      </c>
      <c r="EM314">
        <f>IF($GO314&gt;=28,INDEX($DI:$DI,$GN314+28),"")</f>
      </c>
      <c r="EN314">
        <f>IF($GO314&gt;=29,INDEX($DI:$DI,$GN314+29),"")</f>
      </c>
      <c r="EO314">
        <f>IF($GO314&gt;=30,INDEX($DI:$DI,$GN314+30),"")</f>
      </c>
      <c r="EP314">
        <f>IF($GO314&gt;=31,INDEX($DI:$DI,$GN314+31),"")</f>
      </c>
      <c r="EQ314">
        <f>IF($GO314&gt;=32,INDEX($DI:$DI,$GN314+32),"")</f>
      </c>
      <c r="ER314">
        <f>IF($GO314&gt;=33,INDEX($DI:$DI,$GN314+33),"")</f>
      </c>
      <c r="ES314">
        <f>IF($GO314&gt;=34,INDEX($DI:$DI,$GN314+34),"")</f>
      </c>
      <c r="ET314">
        <f>IF($GO314&gt;=35,INDEX($DI:$DI,$GN314+35),"")</f>
      </c>
      <c r="EU314">
        <f>IF($GO314&gt;=36,INDEX($DI:$DI,$GN314+36),"")</f>
      </c>
      <c r="EV314">
        <f>IF($GO314&gt;=37,INDEX($DI:$DI,$GN314+37),"")</f>
      </c>
      <c r="EW314">
        <f>IF($GO314&gt;=38,INDEX($DI:$DI,$GN314+38),"")</f>
      </c>
      <c r="EX314">
        <f>IF($GO314&gt;=39,INDEX($DI:$DI,$GN314+39),"")</f>
      </c>
      <c r="EY314">
        <f>IF($GO314&gt;=40,INDEX($DI:$DI,$GN314+40),"")</f>
      </c>
      <c r="EZ314">
        <f>IF($GO314&gt;=1,INDEX($DJ:$DJ,$GN314+1),"")</f>
      </c>
      <c r="FA314">
        <f>IF($GO314&gt;=2,INDEX($DJ:$DJ,$GN314+2),"")</f>
      </c>
      <c r="FB314">
        <f>IF($GO314&gt;=3,INDEX($DJ:$DJ,$GN314+3),"")</f>
      </c>
      <c r="FC314">
        <f>IF($GO314&gt;=4,INDEX($DJ:$DJ,$GN314+4),"")</f>
      </c>
      <c r="FD314">
        <f>IF($GO314&gt;=5,INDEX($DJ:$DJ,$GN314+5),"")</f>
      </c>
      <c r="FE314">
        <f>IF($GO314&gt;=6,INDEX($DJ:$DJ,$GN314+6),"")</f>
      </c>
      <c r="FF314">
        <f>IF($GO314&gt;=7,INDEX($DJ:$DJ,$GN314+7),"")</f>
      </c>
      <c r="FG314">
        <f>IF($GO314&gt;=8,INDEX($DJ:$DJ,$GN314+8),"")</f>
      </c>
      <c r="FH314">
        <f>IF($GO314&gt;=9,INDEX($DJ:$DJ,$GN314+9),"")</f>
      </c>
      <c r="FI314">
        <f>IF($GO314&gt;=10,INDEX($DJ:$DJ,$GN314+10),"")</f>
      </c>
      <c r="FJ314">
        <f>IF($GO314&gt;=11,INDEX($DJ:$DJ,$GN314+11),"")</f>
      </c>
      <c r="FK314">
        <f>IF($GO314&gt;=12,INDEX($DJ:$DJ,$GN314+12),"")</f>
      </c>
      <c r="FL314">
        <f>IF($GO314&gt;=13,INDEX($DJ:$DJ,$GN314+13),"")</f>
      </c>
      <c r="FM314">
        <f>IF($GO314&gt;=14,INDEX($DJ:$DJ,$GN314+14),"")</f>
      </c>
      <c r="FN314">
        <f>IF($GO314&gt;=15,INDEX($DJ:$DJ,$GN314+15),"")</f>
      </c>
      <c r="FO314">
        <f>IF($GO314&gt;=16,INDEX($DJ:$DJ,$GN314+16),"")</f>
      </c>
      <c r="FP314">
        <f>IF($GO314&gt;=17,INDEX($DJ:$DJ,$GN314+17),"")</f>
      </c>
      <c r="FQ314">
        <f>IF($GO314&gt;=18,INDEX($DJ:$DJ,$GN314+18),"")</f>
      </c>
      <c r="FR314">
        <f>IF($GO314&gt;=19,INDEX($DJ:$DJ,$GN314+19),"")</f>
      </c>
      <c r="FS314">
        <f>IF($GO314&gt;=20,INDEX($DJ:$DJ,$GN314+20),"")</f>
      </c>
      <c r="FT314">
        <f>IF($GO314&gt;=21,INDEX($DJ:$DJ,$GN314+21),"")</f>
      </c>
      <c r="FU314">
        <f>IF($GO314&gt;=22,INDEX($DJ:$DJ,$GN314+22),"")</f>
      </c>
      <c r="FV314">
        <f>IF($GO314&gt;=23,INDEX($DJ:$DJ,$GN314+23),"")</f>
      </c>
      <c r="FW314">
        <f>IF($GO314&gt;=24,INDEX($DJ:$DJ,$GN314+24),"")</f>
      </c>
      <c r="FX314">
        <f>IF($GO314&gt;=25,INDEX($DJ:$DJ,$GN314+25),"")</f>
      </c>
      <c r="FY314">
        <f>IF($GO314&gt;=26,INDEX($DJ:$DJ,$GN314+26),"")</f>
      </c>
      <c r="FZ314">
        <f>IF($GO314&gt;=27,INDEX($DJ:$DJ,$GN314+27),"")</f>
      </c>
      <c r="GA314">
        <f>IF($GO314&gt;=28,INDEX($DJ:$DJ,$GN314+28),"")</f>
      </c>
      <c r="GB314">
        <f>IF($GO314&gt;=29,INDEX($DJ:$DJ,$GN314+29),"")</f>
      </c>
      <c r="GC314">
        <f>IF($GO314&gt;=30,INDEX($DJ:$DJ,$GN314+30),"")</f>
      </c>
      <c r="GD314">
        <f>IF($GO314&gt;=31,INDEX($DJ:$DJ,$GN314+31),"")</f>
      </c>
      <c r="GE314">
        <f>IF($GO314&gt;=32,INDEX($DJ:$DJ,$GN314+32),"")</f>
      </c>
      <c r="GF314">
        <f>IF($GO314&gt;=33,INDEX($DJ:$DJ,$GN314+33),"")</f>
      </c>
      <c r="GG314">
        <f>IF($GO314&gt;=34,INDEX($DJ:$DJ,$GN314+34),"")</f>
      </c>
      <c r="GH314">
        <f>IF($GO314&gt;=35,INDEX($DJ:$DJ,$GN314+35),"")</f>
      </c>
      <c r="GI314">
        <f>IF($GO314&gt;=36,INDEX($DJ:$DJ,$GN314+36),"")</f>
      </c>
      <c r="GJ314">
        <f>IF($GO314&gt;=37,INDEX($DJ:$DJ,$GN314+37),"")</f>
      </c>
      <c r="GK314">
        <f>IF($GO314&gt;=38,INDEX($DJ:$DJ,$GN314+38),"")</f>
      </c>
      <c r="GL314">
        <f>IF($GO314&gt;=39,INDEX($DJ:$DJ,$GN314+39),"")</f>
      </c>
      <c r="GM314">
        <f>IF($GO314&gt;=40,INDEX($DJ:$DJ,$GN314+40),"")</f>
      </c>
      <c r="GN314">
        <f>IFERROR(MATCH($DH314,$DI$2:$DI$148,0)+1,0)</f>
      </c>
      <c r="GO314">
        <f>IFERROR(INDEX($DK$2:$DK$148,MATCH($DH314,$DI$2:$DI$148,0)),0)</f>
      </c>
      <c r="GP314">
        <f>IFERROR(MATCH($Y314,$DL$314:$EY$314,0),0)</f>
      </c>
      <c r="GQ314">
        <f>IF($GP314&gt;0,INDEX($EZ$314:$GM$314,$GP314),"")</f>
      </c>
      <c r="GR314" t="s">
        <v>598</v>
      </c>
      <c r="GS314">
        <v>1</v>
      </c>
      <c r="GT314">
        <f>IF($JC314&gt;=1,INDEX($GR:$GR,$JB314+1),"")</f>
      </c>
      <c r="GU314">
        <f>IF($JC314&gt;=2,INDEX($GR:$GR,$JB314+2),"")</f>
      </c>
      <c r="GV314">
        <f>IF($JC314&gt;=3,INDEX($GR:$GR,$JB314+3),"")</f>
      </c>
      <c r="GW314">
        <f>IF($JC314&gt;=4,INDEX($GR:$GR,$JB314+4),"")</f>
      </c>
      <c r="GX314">
        <f>IF($JC314&gt;=5,INDEX($GR:$GR,$JB314+5),"")</f>
      </c>
      <c r="GY314">
        <f>IF($JC314&gt;=6,INDEX($GR:$GR,$JB314+6),"")</f>
      </c>
      <c r="GZ314">
        <f>IF($JC314&gt;=7,INDEX($GR:$GR,$JB314+7),"")</f>
      </c>
      <c r="HA314">
        <f>IF($JC314&gt;=8,INDEX($GR:$GR,$JB314+8),"")</f>
      </c>
      <c r="HB314">
        <f>IF($JC314&gt;=9,INDEX($GR:$GR,$JB314+9),"")</f>
      </c>
      <c r="HC314">
        <f>IF($JC314&gt;=10,INDEX($GR:$GR,$JB314+10),"")</f>
      </c>
      <c r="HD314">
        <f>IF($JC314&gt;=11,INDEX($GR:$GR,$JB314+11),"")</f>
      </c>
      <c r="HE314">
        <f>IF($JC314&gt;=12,INDEX($GR:$GR,$JB314+12),"")</f>
      </c>
      <c r="HF314">
        <f>IF($JC314&gt;=13,INDEX($GR:$GR,$JB314+13),"")</f>
      </c>
      <c r="HG314">
        <f>IF($JC314&gt;=14,INDEX($GR:$GR,$JB314+14),"")</f>
      </c>
      <c r="HH314">
        <f>IF($JC314&gt;=15,INDEX($GR:$GR,$JB314+15),"")</f>
      </c>
      <c r="HI314">
        <f>IF($JC314&gt;=16,INDEX($GR:$GR,$JB314+16),"")</f>
      </c>
      <c r="HJ314">
        <f>IF($JC314&gt;=17,INDEX($GR:$GR,$JB314+17),"")</f>
      </c>
      <c r="HK314">
        <f>IF($JC314&gt;=18,INDEX($GR:$GR,$JB314+18),"")</f>
      </c>
      <c r="HL314">
        <f>IF($JC314&gt;=19,INDEX($GR:$GR,$JB314+19),"")</f>
      </c>
      <c r="HM314">
        <f>IF($JC314&gt;=20,INDEX($GR:$GR,$JB314+20),"")</f>
      </c>
      <c r="HN314">
        <f>IF($JC314&gt;=21,INDEX($GR:$GR,$JB314+21),"")</f>
      </c>
      <c r="HO314">
        <f>IF($JC314&gt;=22,INDEX($GR:$GR,$JB314+22),"")</f>
      </c>
      <c r="HP314">
        <f>IF($JC314&gt;=23,INDEX($GR:$GR,$JB314+23),"")</f>
      </c>
      <c r="HQ314">
        <f>IF($JC314&gt;=24,INDEX($GR:$GR,$JB314+24),"")</f>
      </c>
      <c r="HR314">
        <f>IF($JC314&gt;=25,INDEX($GR:$GR,$JB314+25),"")</f>
      </c>
      <c r="HS314">
        <f>IF($JC314&gt;=26,INDEX($GR:$GR,$JB314+26),"")</f>
      </c>
      <c r="HT314">
        <f>IF($JC314&gt;=27,INDEX($GR:$GR,$JB314+27),"")</f>
      </c>
      <c r="HU314">
        <f>IF($JC314&gt;=28,INDEX($GR:$GR,$JB314+28),"")</f>
      </c>
      <c r="HV314">
        <f>IF($JC314&gt;=29,INDEX($GR:$GR,$JB314+29),"")</f>
      </c>
      <c r="HW314">
        <f>IF($JC314&gt;=30,INDEX($GR:$GR,$JB314+30),"")</f>
      </c>
      <c r="HX314">
        <f>IF($JC314&gt;=31,INDEX($GR:$GR,$JB314+31),"")</f>
      </c>
      <c r="HY314">
        <f>IF($JC314&gt;=32,INDEX($GR:$GR,$JB314+32),"")</f>
      </c>
      <c r="HZ314">
        <f>IF($JC314&gt;=33,INDEX($GR:$GR,$JB314+33),"")</f>
      </c>
      <c r="IA314">
        <f>IF($JC314&gt;=34,INDEX($GR:$GR,$JB314+34),"")</f>
      </c>
      <c r="IB314">
        <f>IF($JC314&gt;=35,INDEX($GR:$GR,$JB314+35),"")</f>
      </c>
      <c r="IC314">
        <f>IF($JC314&gt;=36,INDEX($GR:$GR,$JB314+36),"")</f>
      </c>
      <c r="ID314">
        <f>IF($JC314&gt;=37,INDEX($GR:$GR,$JB314+37),"")</f>
      </c>
      <c r="IE314">
        <f>IF($JC314&gt;=38,INDEX($GR:$GR,$JB314+38),"")</f>
      </c>
      <c r="IF314">
        <f>IF($JC314&gt;=39,INDEX($GR:$GR,$JB314+39),"")</f>
      </c>
      <c r="IG314">
        <f>IF($JC314&gt;=40,INDEX($GR:$GR,$JB314+40),"")</f>
      </c>
      <c r="IH314">
        <f>IF($JC314&gt;=41,INDEX($GR:$GR,$JB314+41),"")</f>
      </c>
      <c r="II314">
        <f>IF($JC314&gt;=42,INDEX($GR:$GR,$JB314+42),"")</f>
      </c>
      <c r="IJ314">
        <f>IF($JC314&gt;=43,INDEX($GR:$GR,$JB314+43),"")</f>
      </c>
      <c r="IK314">
        <f>IF($JC314&gt;=44,INDEX($GR:$GR,$JB314+44),"")</f>
      </c>
      <c r="IL314">
        <f>IF($JC314&gt;=45,INDEX($GR:$GR,$JB314+45),"")</f>
      </c>
      <c r="IM314">
        <f>IF($JC314&gt;=46,INDEX($GR:$GR,$JB314+46),"")</f>
      </c>
      <c r="IN314">
        <f>IF($JC314&gt;=47,INDEX($GR:$GR,$JB314+47),"")</f>
      </c>
      <c r="IO314">
        <f>IF($JC314&gt;=48,INDEX($GR:$GR,$JB314+48),"")</f>
      </c>
      <c r="IP314">
        <f>IF($JC314&gt;=49,INDEX($GR:$GR,$JB314+49),"")</f>
      </c>
      <c r="IQ314">
        <f>IF($JC314&gt;=50,INDEX($GR:$GR,$JB314+50),"")</f>
      </c>
      <c r="IR314">
        <f>IF($JC314&gt;=51,INDEX($GR:$GR,$JB314+51),"")</f>
      </c>
      <c r="IS314">
        <f>IF($JC314&gt;=52,INDEX($GR:$GR,$JB314+52),"")</f>
      </c>
      <c r="IT314">
        <f>IF($JC314&gt;=53,INDEX($GR:$GR,$JB314+53),"")</f>
      </c>
      <c r="IU314">
        <f>IF($JC314&gt;=54,INDEX($GR:$GR,$JB314+54),"")</f>
      </c>
      <c r="IV314">
        <f>IF($JC314&gt;=55,INDEX($GR:$GR,$JB314+55),"")</f>
      </c>
      <c r="IW314">
        <f>IF($JC314&gt;=56,INDEX($GR:$GR,$JB314+56),"")</f>
      </c>
      <c r="IX314">
        <f>IF($JC314&gt;=57,INDEX($GR:$GR,$JB314+57),"")</f>
      </c>
      <c r="IY314">
        <f>IF($JC314&gt;=58,INDEX($GR:$GR,$JB314+58),"")</f>
      </c>
      <c r="IZ314">
        <f>IF($JC314&gt;=59,INDEX($GR:$GR,$JB314+59),"")</f>
      </c>
      <c r="JA314">
        <f>IF($JC314&gt;=60,INDEX($GR:$GR,$JB314+60),"")</f>
      </c>
      <c r="JB314">
        <f>IFERROR(MATCH($GQ314,$GR$2:$GR$324,0)+1,0)</f>
      </c>
      <c r="JC314">
        <f>IFERROR(INDEX($GS$2:$GS$324,MATCH($GQ314,$GR$2:$GR$324,0)),0)</f>
      </c>
      <c r="JD314" t="s">
        <v>40</v>
      </c>
      <c r="JE314" t="s">
        <v>40</v>
      </c>
    </row>
    <row r="315" spans="1:265" x14ac:dyDescent="0.25">
      <c r="Q315">
        <f>IF(OR($T315="",$P315=""),"",IFERROR($T315/$P315,0))</f>
      </c>
      <c r="R315">
        <f>IF($T315="","",
SUM($S315,$U315,$Z315,$V315,$X315)*
(1-IF($AA315="",0,VALUE($AA315)/100)))</f>
      </c>
      <c r="S315">
        <f>IF($T315="","",$T315)</f>
      </c>
      <c r="U315">
        <f>IF($T315="","",
IF($N315="","",
IF(ISNUMBER(SEARCH("exempt",LOWER($N315))),0,
$T315*(VALUE(SUBSTITUTE($N315,"%",""))/100))))</f>
      </c>
      <c r="AB315">
        <f>IFERROR(IF(FIND(" - ",$K315)&gt;0,MID($K315,FIND(" - ",$K315)+3,LEN($K315)),""),"")</f>
      </c>
      <c r="AK315" t="s">
        <v>897</v>
      </c>
      <c r="AP315">
        <f>IFERROR(LEFT($K315,FIND(" - ",$K315)-1),$K315)</f>
      </c>
      <c r="AS315">
        <f>IF($CH315&gt;=1,INDEX($AQ:$AQ,$CG315+1),"")</f>
      </c>
      <c r="AT315">
        <f>IF($CH315&gt;=2,INDEX($AQ:$AQ,$CG315+2),"")</f>
      </c>
      <c r="AU315">
        <f>IF($CH315&gt;=3,INDEX($AQ:$AQ,$CG315+3),"")</f>
      </c>
      <c r="AV315">
        <f>IF($CH315&gt;=4,INDEX($AQ:$AQ,$CG315+4),"")</f>
      </c>
      <c r="AW315">
        <f>IF($CH315&gt;=5,INDEX($AQ:$AQ,$CG315+5),"")</f>
      </c>
      <c r="AX315">
        <f>IF($CH315&gt;=6,INDEX($AQ:$AQ,$CG315+6),"")</f>
      </c>
      <c r="AY315">
        <f>IF($CH315&gt;=7,INDEX($AQ:$AQ,$CG315+7),"")</f>
      </c>
      <c r="AZ315">
        <f>IF($CH315&gt;=8,INDEX($AQ:$AQ,$CG315+8),"")</f>
      </c>
      <c r="BA315">
        <f>IF($CH315&gt;=9,INDEX($AQ:$AQ,$CG315+9),"")</f>
      </c>
      <c r="BB315">
        <f>IF($CH315&gt;=10,INDEX($AQ:$AQ,$CG315+10),"")</f>
      </c>
      <c r="BC315">
        <f>IF($CH315&gt;=11,INDEX($AQ:$AQ,$CG315+11),"")</f>
      </c>
      <c r="BD315">
        <f>IF($CH315&gt;=12,INDEX($AQ:$AQ,$CG315+12),"")</f>
      </c>
      <c r="BE315">
        <f>IF($CH315&gt;=13,INDEX($AQ:$AQ,$CG315+13),"")</f>
      </c>
      <c r="BF315">
        <f>IF($CH315&gt;=14,INDEX($AQ:$AQ,$CG315+14),"")</f>
      </c>
      <c r="BG315">
        <f>IF($CH315&gt;=15,INDEX($AQ:$AQ,$CG315+15),"")</f>
      </c>
      <c r="BH315">
        <f>IF($CH315&gt;=16,INDEX($AQ:$AQ,$CG315+16),"")</f>
      </c>
      <c r="BI315">
        <f>IF($CH315&gt;=17,INDEX($AQ:$AQ,$CG315+17),"")</f>
      </c>
      <c r="BJ315">
        <f>IF($CH315&gt;=18,INDEX($AQ:$AQ,$CG315+18),"")</f>
      </c>
      <c r="BK315">
        <f>IF($CH315&gt;=19,INDEX($AQ:$AQ,$CG315+19),"")</f>
      </c>
      <c r="BL315">
        <f>IF($CH315&gt;=20,INDEX($AQ:$AQ,$CG315+20),"")</f>
      </c>
      <c r="BM315">
        <f>IF($CH315&gt;=21,INDEX($AQ:$AQ,$CG315+21),"")</f>
      </c>
      <c r="BN315">
        <f>IF($CH315&gt;=22,INDEX($AQ:$AQ,$CG315+22),"")</f>
      </c>
      <c r="BO315">
        <f>IF($CH315&gt;=23,INDEX($AQ:$AQ,$CG315+23),"")</f>
      </c>
      <c r="BP315">
        <f>IF($CH315&gt;=24,INDEX($AQ:$AQ,$CG315+24),"")</f>
      </c>
      <c r="BQ315">
        <f>IF($CH315&gt;=25,INDEX($AQ:$AQ,$CG315+25),"")</f>
      </c>
      <c r="BR315">
        <f>IF($CH315&gt;=26,INDEX($AQ:$AQ,$CG315+26),"")</f>
      </c>
      <c r="BS315">
        <f>IF($CH315&gt;=27,INDEX($AQ:$AQ,$CG315+27),"")</f>
      </c>
      <c r="BT315">
        <f>IF($CH315&gt;=28,INDEX($AQ:$AQ,$CG315+28),"")</f>
      </c>
      <c r="BU315">
        <f>IF($CH315&gt;=29,INDEX($AQ:$AQ,$CG315+29),"")</f>
      </c>
      <c r="BV315">
        <f>IF($CH315&gt;=30,INDEX($AQ:$AQ,$CG315+30),"")</f>
      </c>
      <c r="BW315">
        <f>IF($CH315&gt;=31,INDEX($AQ:$AQ,$CG315+31),"")</f>
      </c>
      <c r="BX315">
        <f>IF($CH315&gt;=32,INDEX($AQ:$AQ,$CG315+32),"")</f>
      </c>
      <c r="BY315">
        <f>IF($CH315&gt;=33,INDEX($AQ:$AQ,$CG315+33),"")</f>
      </c>
      <c r="BZ315">
        <f>IF($CH315&gt;=34,INDEX($AQ:$AQ,$CG315+34),"")</f>
      </c>
      <c r="CA315">
        <f>IF($CH315&gt;=35,INDEX($AQ:$AQ,$CG315+35),"")</f>
      </c>
      <c r="CB315">
        <f>IF($CH315&gt;=36,INDEX($AQ:$AQ,$CG315+36),"")</f>
      </c>
      <c r="CC315">
        <f>IF($CH315&gt;=37,INDEX($AQ:$AQ,$CG315+37),"")</f>
      </c>
      <c r="CD315">
        <f>IF($CH315&gt;=38,INDEX($AQ:$AQ,$CG315+38),"")</f>
      </c>
      <c r="CE315">
        <f>IF($CH315&gt;=39,INDEX($AQ:$AQ,$CG315+39),"")</f>
      </c>
      <c r="CF315">
        <f>IF($CH315&gt;=40,INDEX($AQ:$AQ,$CG315+40),"")</f>
      </c>
      <c r="CG315">
        <f>IFERROR(MATCH($AP315,$AQ$2:$AQ$134,0)+1,0)</f>
      </c>
      <c r="CH315">
        <f>IFERROR(INDEX($AR$2:$AR$134,MATCH($AP315,$AQ$2:$AQ$134,0)),0)</f>
      </c>
      <c r="CI315">
        <f>IFERROR(LEFT($L315,FIND(" - ",$L315)-1),$L315)</f>
      </c>
      <c r="CL315">
        <f>IF($DG315&gt;=1,INDEX($CJ:$CJ,$DF315+1),"")</f>
      </c>
      <c r="CM315">
        <f>IF($DG315&gt;=2,INDEX($CJ:$CJ,$DF315+2),"")</f>
      </c>
      <c r="CN315">
        <f>IF($DG315&gt;=3,INDEX($CJ:$CJ,$DF315+3),"")</f>
      </c>
      <c r="CO315">
        <f>IF($DG315&gt;=4,INDEX($CJ:$CJ,$DF315+4),"")</f>
      </c>
      <c r="CP315">
        <f>IF($DG315&gt;=5,INDEX($CJ:$CJ,$DF315+5),"")</f>
      </c>
      <c r="CQ315">
        <f>IF($DG315&gt;=6,INDEX($CJ:$CJ,$DF315+6),"")</f>
      </c>
      <c r="CR315">
        <f>IF($DG315&gt;=7,INDEX($CJ:$CJ,$DF315+7),"")</f>
      </c>
      <c r="CS315">
        <f>IF($DG315&gt;=8,INDEX($CJ:$CJ,$DF315+8),"")</f>
      </c>
      <c r="CT315">
        <f>IF($DG315&gt;=9,INDEX($CJ:$CJ,$DF315+9),"")</f>
      </c>
      <c r="CU315">
        <f>IF($DG315&gt;=10,INDEX($CJ:$CJ,$DF315+10),"")</f>
      </c>
      <c r="CV315">
        <f>IF($DG315&gt;=11,INDEX($CJ:$CJ,$DF315+11),"")</f>
      </c>
      <c r="CW315">
        <f>IF($DG315&gt;=12,INDEX($CJ:$CJ,$DF315+12),"")</f>
      </c>
      <c r="CX315">
        <f>IF($DG315&gt;=13,INDEX($CJ:$CJ,$DF315+13),"")</f>
      </c>
      <c r="CY315">
        <f>IF($DG315&gt;=14,INDEX($CJ:$CJ,$DF315+14),"")</f>
      </c>
      <c r="CZ315">
        <f>IF($DG315&gt;=15,INDEX($CJ:$CJ,$DF315+15),"")</f>
      </c>
      <c r="DA315">
        <f>IF($DG315&gt;=16,INDEX($CJ:$CJ,$DF315+16),"")</f>
      </c>
      <c r="DB315">
        <f>IF($DG315&gt;=17,INDEX($CJ:$CJ,$DF315+17),"")</f>
      </c>
      <c r="DC315">
        <f>IF($DG315&gt;=18,INDEX($CJ:$CJ,$DF315+18),"")</f>
      </c>
      <c r="DD315">
        <f>IF($DG315&gt;=19,INDEX($CJ:$CJ,$DF315+19),"")</f>
      </c>
      <c r="DE315">
        <f>IF($DG315&gt;=20,INDEX($CJ:$CJ,$DF315+20),"")</f>
      </c>
      <c r="DF315">
        <f>IFERROR(MATCH($CI315,$CJ$2:$CJ$263,0)+1,0)</f>
      </c>
      <c r="DG315">
        <f>IFERROR(INDEX($CK$2:$CK$263,MATCH($CI315,$CJ$2:$CJ$263,0)),0)</f>
      </c>
      <c r="DH315">
        <f>IFERROR(INDEX($AO:$AO,MATCH($N315,$AN:$AN,0))&amp;"","")</f>
      </c>
      <c r="DL315">
        <f>IF($GO315&gt;=1,INDEX($DI:$DI,$GN315+1),"")</f>
      </c>
      <c r="DM315">
        <f>IF($GO315&gt;=2,INDEX($DI:$DI,$GN315+2),"")</f>
      </c>
      <c r="DN315">
        <f>IF($GO315&gt;=3,INDEX($DI:$DI,$GN315+3),"")</f>
      </c>
      <c r="DO315">
        <f>IF($GO315&gt;=4,INDEX($DI:$DI,$GN315+4),"")</f>
      </c>
      <c r="DP315">
        <f>IF($GO315&gt;=5,INDEX($DI:$DI,$GN315+5),"")</f>
      </c>
      <c r="DQ315">
        <f>IF($GO315&gt;=6,INDEX($DI:$DI,$GN315+6),"")</f>
      </c>
      <c r="DR315">
        <f>IF($GO315&gt;=7,INDEX($DI:$DI,$GN315+7),"")</f>
      </c>
      <c r="DS315">
        <f>IF($GO315&gt;=8,INDEX($DI:$DI,$GN315+8),"")</f>
      </c>
      <c r="DT315">
        <f>IF($GO315&gt;=9,INDEX($DI:$DI,$GN315+9),"")</f>
      </c>
      <c r="DU315">
        <f>IF($GO315&gt;=10,INDEX($DI:$DI,$GN315+10),"")</f>
      </c>
      <c r="DV315">
        <f>IF($GO315&gt;=11,INDEX($DI:$DI,$GN315+11),"")</f>
      </c>
      <c r="DW315">
        <f>IF($GO315&gt;=12,INDEX($DI:$DI,$GN315+12),"")</f>
      </c>
      <c r="DX315">
        <f>IF($GO315&gt;=13,INDEX($DI:$DI,$GN315+13),"")</f>
      </c>
      <c r="DY315">
        <f>IF($GO315&gt;=14,INDEX($DI:$DI,$GN315+14),"")</f>
      </c>
      <c r="DZ315">
        <f>IF($GO315&gt;=15,INDEX($DI:$DI,$GN315+15),"")</f>
      </c>
      <c r="EA315">
        <f>IF($GO315&gt;=16,INDEX($DI:$DI,$GN315+16),"")</f>
      </c>
      <c r="EB315">
        <f>IF($GO315&gt;=17,INDEX($DI:$DI,$GN315+17),"")</f>
      </c>
      <c r="EC315">
        <f>IF($GO315&gt;=18,INDEX($DI:$DI,$GN315+18),"")</f>
      </c>
      <c r="ED315">
        <f>IF($GO315&gt;=19,INDEX($DI:$DI,$GN315+19),"")</f>
      </c>
      <c r="EE315">
        <f>IF($GO315&gt;=20,INDEX($DI:$DI,$GN315+20),"")</f>
      </c>
      <c r="EF315">
        <f>IF($GO315&gt;=21,INDEX($DI:$DI,$GN315+21),"")</f>
      </c>
      <c r="EG315">
        <f>IF($GO315&gt;=22,INDEX($DI:$DI,$GN315+22),"")</f>
      </c>
      <c r="EH315">
        <f>IF($GO315&gt;=23,INDEX($DI:$DI,$GN315+23),"")</f>
      </c>
      <c r="EI315">
        <f>IF($GO315&gt;=24,INDEX($DI:$DI,$GN315+24),"")</f>
      </c>
      <c r="EJ315">
        <f>IF($GO315&gt;=25,INDEX($DI:$DI,$GN315+25),"")</f>
      </c>
      <c r="EK315">
        <f>IF($GO315&gt;=26,INDEX($DI:$DI,$GN315+26),"")</f>
      </c>
      <c r="EL315">
        <f>IF($GO315&gt;=27,INDEX($DI:$DI,$GN315+27),"")</f>
      </c>
      <c r="EM315">
        <f>IF($GO315&gt;=28,INDEX($DI:$DI,$GN315+28),"")</f>
      </c>
      <c r="EN315">
        <f>IF($GO315&gt;=29,INDEX($DI:$DI,$GN315+29),"")</f>
      </c>
      <c r="EO315">
        <f>IF($GO315&gt;=30,INDEX($DI:$DI,$GN315+30),"")</f>
      </c>
      <c r="EP315">
        <f>IF($GO315&gt;=31,INDEX($DI:$DI,$GN315+31),"")</f>
      </c>
      <c r="EQ315">
        <f>IF($GO315&gt;=32,INDEX($DI:$DI,$GN315+32),"")</f>
      </c>
      <c r="ER315">
        <f>IF($GO315&gt;=33,INDEX($DI:$DI,$GN315+33),"")</f>
      </c>
      <c r="ES315">
        <f>IF($GO315&gt;=34,INDEX($DI:$DI,$GN315+34),"")</f>
      </c>
      <c r="ET315">
        <f>IF($GO315&gt;=35,INDEX($DI:$DI,$GN315+35),"")</f>
      </c>
      <c r="EU315">
        <f>IF($GO315&gt;=36,INDEX($DI:$DI,$GN315+36),"")</f>
      </c>
      <c r="EV315">
        <f>IF($GO315&gt;=37,INDEX($DI:$DI,$GN315+37),"")</f>
      </c>
      <c r="EW315">
        <f>IF($GO315&gt;=38,INDEX($DI:$DI,$GN315+38),"")</f>
      </c>
      <c r="EX315">
        <f>IF($GO315&gt;=39,INDEX($DI:$DI,$GN315+39),"")</f>
      </c>
      <c r="EY315">
        <f>IF($GO315&gt;=40,INDEX($DI:$DI,$GN315+40),"")</f>
      </c>
      <c r="EZ315">
        <f>IF($GO315&gt;=1,INDEX($DJ:$DJ,$GN315+1),"")</f>
      </c>
      <c r="FA315">
        <f>IF($GO315&gt;=2,INDEX($DJ:$DJ,$GN315+2),"")</f>
      </c>
      <c r="FB315">
        <f>IF($GO315&gt;=3,INDEX($DJ:$DJ,$GN315+3),"")</f>
      </c>
      <c r="FC315">
        <f>IF($GO315&gt;=4,INDEX($DJ:$DJ,$GN315+4),"")</f>
      </c>
      <c r="FD315">
        <f>IF($GO315&gt;=5,INDEX($DJ:$DJ,$GN315+5),"")</f>
      </c>
      <c r="FE315">
        <f>IF($GO315&gt;=6,INDEX($DJ:$DJ,$GN315+6),"")</f>
      </c>
      <c r="FF315">
        <f>IF($GO315&gt;=7,INDEX($DJ:$DJ,$GN315+7),"")</f>
      </c>
      <c r="FG315">
        <f>IF($GO315&gt;=8,INDEX($DJ:$DJ,$GN315+8),"")</f>
      </c>
      <c r="FH315">
        <f>IF($GO315&gt;=9,INDEX($DJ:$DJ,$GN315+9),"")</f>
      </c>
      <c r="FI315">
        <f>IF($GO315&gt;=10,INDEX($DJ:$DJ,$GN315+10),"")</f>
      </c>
      <c r="FJ315">
        <f>IF($GO315&gt;=11,INDEX($DJ:$DJ,$GN315+11),"")</f>
      </c>
      <c r="FK315">
        <f>IF($GO315&gt;=12,INDEX($DJ:$DJ,$GN315+12),"")</f>
      </c>
      <c r="FL315">
        <f>IF($GO315&gt;=13,INDEX($DJ:$DJ,$GN315+13),"")</f>
      </c>
      <c r="FM315">
        <f>IF($GO315&gt;=14,INDEX($DJ:$DJ,$GN315+14),"")</f>
      </c>
      <c r="FN315">
        <f>IF($GO315&gt;=15,INDEX($DJ:$DJ,$GN315+15),"")</f>
      </c>
      <c r="FO315">
        <f>IF($GO315&gt;=16,INDEX($DJ:$DJ,$GN315+16),"")</f>
      </c>
      <c r="FP315">
        <f>IF($GO315&gt;=17,INDEX($DJ:$DJ,$GN315+17),"")</f>
      </c>
      <c r="FQ315">
        <f>IF($GO315&gt;=18,INDEX($DJ:$DJ,$GN315+18),"")</f>
      </c>
      <c r="FR315">
        <f>IF($GO315&gt;=19,INDEX($DJ:$DJ,$GN315+19),"")</f>
      </c>
      <c r="FS315">
        <f>IF($GO315&gt;=20,INDEX($DJ:$DJ,$GN315+20),"")</f>
      </c>
      <c r="FT315">
        <f>IF($GO315&gt;=21,INDEX($DJ:$DJ,$GN315+21),"")</f>
      </c>
      <c r="FU315">
        <f>IF($GO315&gt;=22,INDEX($DJ:$DJ,$GN315+22),"")</f>
      </c>
      <c r="FV315">
        <f>IF($GO315&gt;=23,INDEX($DJ:$DJ,$GN315+23),"")</f>
      </c>
      <c r="FW315">
        <f>IF($GO315&gt;=24,INDEX($DJ:$DJ,$GN315+24),"")</f>
      </c>
      <c r="FX315">
        <f>IF($GO315&gt;=25,INDEX($DJ:$DJ,$GN315+25),"")</f>
      </c>
      <c r="FY315">
        <f>IF($GO315&gt;=26,INDEX($DJ:$DJ,$GN315+26),"")</f>
      </c>
      <c r="FZ315">
        <f>IF($GO315&gt;=27,INDEX($DJ:$DJ,$GN315+27),"")</f>
      </c>
      <c r="GA315">
        <f>IF($GO315&gt;=28,INDEX($DJ:$DJ,$GN315+28),"")</f>
      </c>
      <c r="GB315">
        <f>IF($GO315&gt;=29,INDEX($DJ:$DJ,$GN315+29),"")</f>
      </c>
      <c r="GC315">
        <f>IF($GO315&gt;=30,INDEX($DJ:$DJ,$GN315+30),"")</f>
      </c>
      <c r="GD315">
        <f>IF($GO315&gt;=31,INDEX($DJ:$DJ,$GN315+31),"")</f>
      </c>
      <c r="GE315">
        <f>IF($GO315&gt;=32,INDEX($DJ:$DJ,$GN315+32),"")</f>
      </c>
      <c r="GF315">
        <f>IF($GO315&gt;=33,INDEX($DJ:$DJ,$GN315+33),"")</f>
      </c>
      <c r="GG315">
        <f>IF($GO315&gt;=34,INDEX($DJ:$DJ,$GN315+34),"")</f>
      </c>
      <c r="GH315">
        <f>IF($GO315&gt;=35,INDEX($DJ:$DJ,$GN315+35),"")</f>
      </c>
      <c r="GI315">
        <f>IF($GO315&gt;=36,INDEX($DJ:$DJ,$GN315+36),"")</f>
      </c>
      <c r="GJ315">
        <f>IF($GO315&gt;=37,INDEX($DJ:$DJ,$GN315+37),"")</f>
      </c>
      <c r="GK315">
        <f>IF($GO315&gt;=38,INDEX($DJ:$DJ,$GN315+38),"")</f>
      </c>
      <c r="GL315">
        <f>IF($GO315&gt;=39,INDEX($DJ:$DJ,$GN315+39),"")</f>
      </c>
      <c r="GM315">
        <f>IF($GO315&gt;=40,INDEX($DJ:$DJ,$GN315+40),"")</f>
      </c>
      <c r="GN315">
        <f>IFERROR(MATCH($DH315,$DI$2:$DI$148,0)+1,0)</f>
      </c>
      <c r="GO315">
        <f>IFERROR(INDEX($DK$2:$DK$148,MATCH($DH315,$DI$2:$DI$148,0)),0)</f>
      </c>
      <c r="GP315">
        <f>IFERROR(MATCH($Y315,$DL$315:$EY$315,0),0)</f>
      </c>
      <c r="GQ315">
        <f>IF($GP315&gt;0,INDEX($EZ$315:$GM$315,$GP315),"")</f>
      </c>
      <c r="GR315" t="s">
        <v>898</v>
      </c>
      <c r="GT315">
        <f>IF($JC315&gt;=1,INDEX($GR:$GR,$JB315+1),"")</f>
      </c>
      <c r="GU315">
        <f>IF($JC315&gt;=2,INDEX($GR:$GR,$JB315+2),"")</f>
      </c>
      <c r="GV315">
        <f>IF($JC315&gt;=3,INDEX($GR:$GR,$JB315+3),"")</f>
      </c>
      <c r="GW315">
        <f>IF($JC315&gt;=4,INDEX($GR:$GR,$JB315+4),"")</f>
      </c>
      <c r="GX315">
        <f>IF($JC315&gt;=5,INDEX($GR:$GR,$JB315+5),"")</f>
      </c>
      <c r="GY315">
        <f>IF($JC315&gt;=6,INDEX($GR:$GR,$JB315+6),"")</f>
      </c>
      <c r="GZ315">
        <f>IF($JC315&gt;=7,INDEX($GR:$GR,$JB315+7),"")</f>
      </c>
      <c r="HA315">
        <f>IF($JC315&gt;=8,INDEX($GR:$GR,$JB315+8),"")</f>
      </c>
      <c r="HB315">
        <f>IF($JC315&gt;=9,INDEX($GR:$GR,$JB315+9),"")</f>
      </c>
      <c r="HC315">
        <f>IF($JC315&gt;=10,INDEX($GR:$GR,$JB315+10),"")</f>
      </c>
      <c r="HD315">
        <f>IF($JC315&gt;=11,INDEX($GR:$GR,$JB315+11),"")</f>
      </c>
      <c r="HE315">
        <f>IF($JC315&gt;=12,INDEX($GR:$GR,$JB315+12),"")</f>
      </c>
      <c r="HF315">
        <f>IF($JC315&gt;=13,INDEX($GR:$GR,$JB315+13),"")</f>
      </c>
      <c r="HG315">
        <f>IF($JC315&gt;=14,INDEX($GR:$GR,$JB315+14),"")</f>
      </c>
      <c r="HH315">
        <f>IF($JC315&gt;=15,INDEX($GR:$GR,$JB315+15),"")</f>
      </c>
      <c r="HI315">
        <f>IF($JC315&gt;=16,INDEX($GR:$GR,$JB315+16),"")</f>
      </c>
      <c r="HJ315">
        <f>IF($JC315&gt;=17,INDEX($GR:$GR,$JB315+17),"")</f>
      </c>
      <c r="HK315">
        <f>IF($JC315&gt;=18,INDEX($GR:$GR,$JB315+18),"")</f>
      </c>
      <c r="HL315">
        <f>IF($JC315&gt;=19,INDEX($GR:$GR,$JB315+19),"")</f>
      </c>
      <c r="HM315">
        <f>IF($JC315&gt;=20,INDEX($GR:$GR,$JB315+20),"")</f>
      </c>
      <c r="HN315">
        <f>IF($JC315&gt;=21,INDEX($GR:$GR,$JB315+21),"")</f>
      </c>
      <c r="HO315">
        <f>IF($JC315&gt;=22,INDEX($GR:$GR,$JB315+22),"")</f>
      </c>
      <c r="HP315">
        <f>IF($JC315&gt;=23,INDEX($GR:$GR,$JB315+23),"")</f>
      </c>
      <c r="HQ315">
        <f>IF($JC315&gt;=24,INDEX($GR:$GR,$JB315+24),"")</f>
      </c>
      <c r="HR315">
        <f>IF($JC315&gt;=25,INDEX($GR:$GR,$JB315+25),"")</f>
      </c>
      <c r="HS315">
        <f>IF($JC315&gt;=26,INDEX($GR:$GR,$JB315+26),"")</f>
      </c>
      <c r="HT315">
        <f>IF($JC315&gt;=27,INDEX($GR:$GR,$JB315+27),"")</f>
      </c>
      <c r="HU315">
        <f>IF($JC315&gt;=28,INDEX($GR:$GR,$JB315+28),"")</f>
      </c>
      <c r="HV315">
        <f>IF($JC315&gt;=29,INDEX($GR:$GR,$JB315+29),"")</f>
      </c>
      <c r="HW315">
        <f>IF($JC315&gt;=30,INDEX($GR:$GR,$JB315+30),"")</f>
      </c>
      <c r="HX315">
        <f>IF($JC315&gt;=31,INDEX($GR:$GR,$JB315+31),"")</f>
      </c>
      <c r="HY315">
        <f>IF($JC315&gt;=32,INDEX($GR:$GR,$JB315+32),"")</f>
      </c>
      <c r="HZ315">
        <f>IF($JC315&gt;=33,INDEX($GR:$GR,$JB315+33),"")</f>
      </c>
      <c r="IA315">
        <f>IF($JC315&gt;=34,INDEX($GR:$GR,$JB315+34),"")</f>
      </c>
      <c r="IB315">
        <f>IF($JC315&gt;=35,INDEX($GR:$GR,$JB315+35),"")</f>
      </c>
      <c r="IC315">
        <f>IF($JC315&gt;=36,INDEX($GR:$GR,$JB315+36),"")</f>
      </c>
      <c r="ID315">
        <f>IF($JC315&gt;=37,INDEX($GR:$GR,$JB315+37),"")</f>
      </c>
      <c r="IE315">
        <f>IF($JC315&gt;=38,INDEX($GR:$GR,$JB315+38),"")</f>
      </c>
      <c r="IF315">
        <f>IF($JC315&gt;=39,INDEX($GR:$GR,$JB315+39),"")</f>
      </c>
      <c r="IG315">
        <f>IF($JC315&gt;=40,INDEX($GR:$GR,$JB315+40),"")</f>
      </c>
      <c r="IH315">
        <f>IF($JC315&gt;=41,INDEX($GR:$GR,$JB315+41),"")</f>
      </c>
      <c r="II315">
        <f>IF($JC315&gt;=42,INDEX($GR:$GR,$JB315+42),"")</f>
      </c>
      <c r="IJ315">
        <f>IF($JC315&gt;=43,INDEX($GR:$GR,$JB315+43),"")</f>
      </c>
      <c r="IK315">
        <f>IF($JC315&gt;=44,INDEX($GR:$GR,$JB315+44),"")</f>
      </c>
      <c r="IL315">
        <f>IF($JC315&gt;=45,INDEX($GR:$GR,$JB315+45),"")</f>
      </c>
      <c r="IM315">
        <f>IF($JC315&gt;=46,INDEX($GR:$GR,$JB315+46),"")</f>
      </c>
      <c r="IN315">
        <f>IF($JC315&gt;=47,INDEX($GR:$GR,$JB315+47),"")</f>
      </c>
      <c r="IO315">
        <f>IF($JC315&gt;=48,INDEX($GR:$GR,$JB315+48),"")</f>
      </c>
      <c r="IP315">
        <f>IF($JC315&gt;=49,INDEX($GR:$GR,$JB315+49),"")</f>
      </c>
      <c r="IQ315">
        <f>IF($JC315&gt;=50,INDEX($GR:$GR,$JB315+50),"")</f>
      </c>
      <c r="IR315">
        <f>IF($JC315&gt;=51,INDEX($GR:$GR,$JB315+51),"")</f>
      </c>
      <c r="IS315">
        <f>IF($JC315&gt;=52,INDEX($GR:$GR,$JB315+52),"")</f>
      </c>
      <c r="IT315">
        <f>IF($JC315&gt;=53,INDEX($GR:$GR,$JB315+53),"")</f>
      </c>
      <c r="IU315">
        <f>IF($JC315&gt;=54,INDEX($GR:$GR,$JB315+54),"")</f>
      </c>
      <c r="IV315">
        <f>IF($JC315&gt;=55,INDEX($GR:$GR,$JB315+55),"")</f>
      </c>
      <c r="IW315">
        <f>IF($JC315&gt;=56,INDEX($GR:$GR,$JB315+56),"")</f>
      </c>
      <c r="IX315">
        <f>IF($JC315&gt;=57,INDEX($GR:$GR,$JB315+57),"")</f>
      </c>
      <c r="IY315">
        <f>IF($JC315&gt;=58,INDEX($GR:$GR,$JB315+58),"")</f>
      </c>
      <c r="IZ315">
        <f>IF($JC315&gt;=59,INDEX($GR:$GR,$JB315+59),"")</f>
      </c>
      <c r="JA315">
        <f>IF($JC315&gt;=60,INDEX($GR:$GR,$JB315+60),"")</f>
      </c>
      <c r="JB315">
        <f>IFERROR(MATCH($GQ315,$GR$2:$GR$324,0)+1,0)</f>
      </c>
      <c r="JC315">
        <f>IFERROR(INDEX($GS$2:$GS$324,MATCH($GQ315,$GR$2:$GR$324,0)),0)</f>
      </c>
      <c r="JD315" t="s">
        <v>40</v>
      </c>
      <c r="JE315" t="s">
        <v>40</v>
      </c>
    </row>
    <row r="316" spans="1:265" x14ac:dyDescent="0.25">
      <c r="Q316">
        <f>IF(OR($T316="",$P316=""),"",IFERROR($T316/$P316,0))</f>
      </c>
      <c r="R316">
        <f>IF($T316="","",
SUM($S316,$U316,$Z316,$V316,$X316)*
(1-IF($AA316="",0,VALUE($AA316)/100)))</f>
      </c>
      <c r="S316">
        <f>IF($T316="","",$T316)</f>
      </c>
      <c r="U316">
        <f>IF($T316="","",
IF($N316="","",
IF(ISNUMBER(SEARCH("exempt",LOWER($N316))),0,
$T316*(VALUE(SUBSTITUTE($N316,"%",""))/100))))</f>
      </c>
      <c r="AB316">
        <f>IFERROR(IF(FIND(" - ",$K316)&gt;0,MID($K316,FIND(" - ",$K316)+3,LEN($K316)),""),"")</f>
      </c>
      <c r="AK316" t="s">
        <v>899</v>
      </c>
      <c r="AP316">
        <f>IFERROR(LEFT($K316,FIND(" - ",$K316)-1),$K316)</f>
      </c>
      <c r="AS316">
        <f>IF($CH316&gt;=1,INDEX($AQ:$AQ,$CG316+1),"")</f>
      </c>
      <c r="AT316">
        <f>IF($CH316&gt;=2,INDEX($AQ:$AQ,$CG316+2),"")</f>
      </c>
      <c r="AU316">
        <f>IF($CH316&gt;=3,INDEX($AQ:$AQ,$CG316+3),"")</f>
      </c>
      <c r="AV316">
        <f>IF($CH316&gt;=4,INDEX($AQ:$AQ,$CG316+4),"")</f>
      </c>
      <c r="AW316">
        <f>IF($CH316&gt;=5,INDEX($AQ:$AQ,$CG316+5),"")</f>
      </c>
      <c r="AX316">
        <f>IF($CH316&gt;=6,INDEX($AQ:$AQ,$CG316+6),"")</f>
      </c>
      <c r="AY316">
        <f>IF($CH316&gt;=7,INDEX($AQ:$AQ,$CG316+7),"")</f>
      </c>
      <c r="AZ316">
        <f>IF($CH316&gt;=8,INDEX($AQ:$AQ,$CG316+8),"")</f>
      </c>
      <c r="BA316">
        <f>IF($CH316&gt;=9,INDEX($AQ:$AQ,$CG316+9),"")</f>
      </c>
      <c r="BB316">
        <f>IF($CH316&gt;=10,INDEX($AQ:$AQ,$CG316+10),"")</f>
      </c>
      <c r="BC316">
        <f>IF($CH316&gt;=11,INDEX($AQ:$AQ,$CG316+11),"")</f>
      </c>
      <c r="BD316">
        <f>IF($CH316&gt;=12,INDEX($AQ:$AQ,$CG316+12),"")</f>
      </c>
      <c r="BE316">
        <f>IF($CH316&gt;=13,INDEX($AQ:$AQ,$CG316+13),"")</f>
      </c>
      <c r="BF316">
        <f>IF($CH316&gt;=14,INDEX($AQ:$AQ,$CG316+14),"")</f>
      </c>
      <c r="BG316">
        <f>IF($CH316&gt;=15,INDEX($AQ:$AQ,$CG316+15),"")</f>
      </c>
      <c r="BH316">
        <f>IF($CH316&gt;=16,INDEX($AQ:$AQ,$CG316+16),"")</f>
      </c>
      <c r="BI316">
        <f>IF($CH316&gt;=17,INDEX($AQ:$AQ,$CG316+17),"")</f>
      </c>
      <c r="BJ316">
        <f>IF($CH316&gt;=18,INDEX($AQ:$AQ,$CG316+18),"")</f>
      </c>
      <c r="BK316">
        <f>IF($CH316&gt;=19,INDEX($AQ:$AQ,$CG316+19),"")</f>
      </c>
      <c r="BL316">
        <f>IF($CH316&gt;=20,INDEX($AQ:$AQ,$CG316+20),"")</f>
      </c>
      <c r="BM316">
        <f>IF($CH316&gt;=21,INDEX($AQ:$AQ,$CG316+21),"")</f>
      </c>
      <c r="BN316">
        <f>IF($CH316&gt;=22,INDEX($AQ:$AQ,$CG316+22),"")</f>
      </c>
      <c r="BO316">
        <f>IF($CH316&gt;=23,INDEX($AQ:$AQ,$CG316+23),"")</f>
      </c>
      <c r="BP316">
        <f>IF($CH316&gt;=24,INDEX($AQ:$AQ,$CG316+24),"")</f>
      </c>
      <c r="BQ316">
        <f>IF($CH316&gt;=25,INDEX($AQ:$AQ,$CG316+25),"")</f>
      </c>
      <c r="BR316">
        <f>IF($CH316&gt;=26,INDEX($AQ:$AQ,$CG316+26),"")</f>
      </c>
      <c r="BS316">
        <f>IF($CH316&gt;=27,INDEX($AQ:$AQ,$CG316+27),"")</f>
      </c>
      <c r="BT316">
        <f>IF($CH316&gt;=28,INDEX($AQ:$AQ,$CG316+28),"")</f>
      </c>
      <c r="BU316">
        <f>IF($CH316&gt;=29,INDEX($AQ:$AQ,$CG316+29),"")</f>
      </c>
      <c r="BV316">
        <f>IF($CH316&gt;=30,INDEX($AQ:$AQ,$CG316+30),"")</f>
      </c>
      <c r="BW316">
        <f>IF($CH316&gt;=31,INDEX($AQ:$AQ,$CG316+31),"")</f>
      </c>
      <c r="BX316">
        <f>IF($CH316&gt;=32,INDEX($AQ:$AQ,$CG316+32),"")</f>
      </c>
      <c r="BY316">
        <f>IF($CH316&gt;=33,INDEX($AQ:$AQ,$CG316+33),"")</f>
      </c>
      <c r="BZ316">
        <f>IF($CH316&gt;=34,INDEX($AQ:$AQ,$CG316+34),"")</f>
      </c>
      <c r="CA316">
        <f>IF($CH316&gt;=35,INDEX($AQ:$AQ,$CG316+35),"")</f>
      </c>
      <c r="CB316">
        <f>IF($CH316&gt;=36,INDEX($AQ:$AQ,$CG316+36),"")</f>
      </c>
      <c r="CC316">
        <f>IF($CH316&gt;=37,INDEX($AQ:$AQ,$CG316+37),"")</f>
      </c>
      <c r="CD316">
        <f>IF($CH316&gt;=38,INDEX($AQ:$AQ,$CG316+38),"")</f>
      </c>
      <c r="CE316">
        <f>IF($CH316&gt;=39,INDEX($AQ:$AQ,$CG316+39),"")</f>
      </c>
      <c r="CF316">
        <f>IF($CH316&gt;=40,INDEX($AQ:$AQ,$CG316+40),"")</f>
      </c>
      <c r="CG316">
        <f>IFERROR(MATCH($AP316,$AQ$2:$AQ$134,0)+1,0)</f>
      </c>
      <c r="CH316">
        <f>IFERROR(INDEX($AR$2:$AR$134,MATCH($AP316,$AQ$2:$AQ$134,0)),0)</f>
      </c>
      <c r="CI316">
        <f>IFERROR(LEFT($L316,FIND(" - ",$L316)-1),$L316)</f>
      </c>
      <c r="CL316">
        <f>IF($DG316&gt;=1,INDEX($CJ:$CJ,$DF316+1),"")</f>
      </c>
      <c r="CM316">
        <f>IF($DG316&gt;=2,INDEX($CJ:$CJ,$DF316+2),"")</f>
      </c>
      <c r="CN316">
        <f>IF($DG316&gt;=3,INDEX($CJ:$CJ,$DF316+3),"")</f>
      </c>
      <c r="CO316">
        <f>IF($DG316&gt;=4,INDEX($CJ:$CJ,$DF316+4),"")</f>
      </c>
      <c r="CP316">
        <f>IF($DG316&gt;=5,INDEX($CJ:$CJ,$DF316+5),"")</f>
      </c>
      <c r="CQ316">
        <f>IF($DG316&gt;=6,INDEX($CJ:$CJ,$DF316+6),"")</f>
      </c>
      <c r="CR316">
        <f>IF($DG316&gt;=7,INDEX($CJ:$CJ,$DF316+7),"")</f>
      </c>
      <c r="CS316">
        <f>IF($DG316&gt;=8,INDEX($CJ:$CJ,$DF316+8),"")</f>
      </c>
      <c r="CT316">
        <f>IF($DG316&gt;=9,INDEX($CJ:$CJ,$DF316+9),"")</f>
      </c>
      <c r="CU316">
        <f>IF($DG316&gt;=10,INDEX($CJ:$CJ,$DF316+10),"")</f>
      </c>
      <c r="CV316">
        <f>IF($DG316&gt;=11,INDEX($CJ:$CJ,$DF316+11),"")</f>
      </c>
      <c r="CW316">
        <f>IF($DG316&gt;=12,INDEX($CJ:$CJ,$DF316+12),"")</f>
      </c>
      <c r="CX316">
        <f>IF($DG316&gt;=13,INDEX($CJ:$CJ,$DF316+13),"")</f>
      </c>
      <c r="CY316">
        <f>IF($DG316&gt;=14,INDEX($CJ:$CJ,$DF316+14),"")</f>
      </c>
      <c r="CZ316">
        <f>IF($DG316&gt;=15,INDEX($CJ:$CJ,$DF316+15),"")</f>
      </c>
      <c r="DA316">
        <f>IF($DG316&gt;=16,INDEX($CJ:$CJ,$DF316+16),"")</f>
      </c>
      <c r="DB316">
        <f>IF($DG316&gt;=17,INDEX($CJ:$CJ,$DF316+17),"")</f>
      </c>
      <c r="DC316">
        <f>IF($DG316&gt;=18,INDEX($CJ:$CJ,$DF316+18),"")</f>
      </c>
      <c r="DD316">
        <f>IF($DG316&gt;=19,INDEX($CJ:$CJ,$DF316+19),"")</f>
      </c>
      <c r="DE316">
        <f>IF($DG316&gt;=20,INDEX($CJ:$CJ,$DF316+20),"")</f>
      </c>
      <c r="DF316">
        <f>IFERROR(MATCH($CI316,$CJ$2:$CJ$263,0)+1,0)</f>
      </c>
      <c r="DG316">
        <f>IFERROR(INDEX($CK$2:$CK$263,MATCH($CI316,$CJ$2:$CJ$263,0)),0)</f>
      </c>
      <c r="DH316">
        <f>IFERROR(INDEX($AO:$AO,MATCH($N316,$AN:$AN,0))&amp;"","")</f>
      </c>
      <c r="DL316">
        <f>IF($GO316&gt;=1,INDEX($DI:$DI,$GN316+1),"")</f>
      </c>
      <c r="DM316">
        <f>IF($GO316&gt;=2,INDEX($DI:$DI,$GN316+2),"")</f>
      </c>
      <c r="DN316">
        <f>IF($GO316&gt;=3,INDEX($DI:$DI,$GN316+3),"")</f>
      </c>
      <c r="DO316">
        <f>IF($GO316&gt;=4,INDEX($DI:$DI,$GN316+4),"")</f>
      </c>
      <c r="DP316">
        <f>IF($GO316&gt;=5,INDEX($DI:$DI,$GN316+5),"")</f>
      </c>
      <c r="DQ316">
        <f>IF($GO316&gt;=6,INDEX($DI:$DI,$GN316+6),"")</f>
      </c>
      <c r="DR316">
        <f>IF($GO316&gt;=7,INDEX($DI:$DI,$GN316+7),"")</f>
      </c>
      <c r="DS316">
        <f>IF($GO316&gt;=8,INDEX($DI:$DI,$GN316+8),"")</f>
      </c>
      <c r="DT316">
        <f>IF($GO316&gt;=9,INDEX($DI:$DI,$GN316+9),"")</f>
      </c>
      <c r="DU316">
        <f>IF($GO316&gt;=10,INDEX($DI:$DI,$GN316+10),"")</f>
      </c>
      <c r="DV316">
        <f>IF($GO316&gt;=11,INDEX($DI:$DI,$GN316+11),"")</f>
      </c>
      <c r="DW316">
        <f>IF($GO316&gt;=12,INDEX($DI:$DI,$GN316+12),"")</f>
      </c>
      <c r="DX316">
        <f>IF($GO316&gt;=13,INDEX($DI:$DI,$GN316+13),"")</f>
      </c>
      <c r="DY316">
        <f>IF($GO316&gt;=14,INDEX($DI:$DI,$GN316+14),"")</f>
      </c>
      <c r="DZ316">
        <f>IF($GO316&gt;=15,INDEX($DI:$DI,$GN316+15),"")</f>
      </c>
      <c r="EA316">
        <f>IF($GO316&gt;=16,INDEX($DI:$DI,$GN316+16),"")</f>
      </c>
      <c r="EB316">
        <f>IF($GO316&gt;=17,INDEX($DI:$DI,$GN316+17),"")</f>
      </c>
      <c r="EC316">
        <f>IF($GO316&gt;=18,INDEX($DI:$DI,$GN316+18),"")</f>
      </c>
      <c r="ED316">
        <f>IF($GO316&gt;=19,INDEX($DI:$DI,$GN316+19),"")</f>
      </c>
      <c r="EE316">
        <f>IF($GO316&gt;=20,INDEX($DI:$DI,$GN316+20),"")</f>
      </c>
      <c r="EF316">
        <f>IF($GO316&gt;=21,INDEX($DI:$DI,$GN316+21),"")</f>
      </c>
      <c r="EG316">
        <f>IF($GO316&gt;=22,INDEX($DI:$DI,$GN316+22),"")</f>
      </c>
      <c r="EH316">
        <f>IF($GO316&gt;=23,INDEX($DI:$DI,$GN316+23),"")</f>
      </c>
      <c r="EI316">
        <f>IF($GO316&gt;=24,INDEX($DI:$DI,$GN316+24),"")</f>
      </c>
      <c r="EJ316">
        <f>IF($GO316&gt;=25,INDEX($DI:$DI,$GN316+25),"")</f>
      </c>
      <c r="EK316">
        <f>IF($GO316&gt;=26,INDEX($DI:$DI,$GN316+26),"")</f>
      </c>
      <c r="EL316">
        <f>IF($GO316&gt;=27,INDEX($DI:$DI,$GN316+27),"")</f>
      </c>
      <c r="EM316">
        <f>IF($GO316&gt;=28,INDEX($DI:$DI,$GN316+28),"")</f>
      </c>
      <c r="EN316">
        <f>IF($GO316&gt;=29,INDEX($DI:$DI,$GN316+29),"")</f>
      </c>
      <c r="EO316">
        <f>IF($GO316&gt;=30,INDEX($DI:$DI,$GN316+30),"")</f>
      </c>
      <c r="EP316">
        <f>IF($GO316&gt;=31,INDEX($DI:$DI,$GN316+31),"")</f>
      </c>
      <c r="EQ316">
        <f>IF($GO316&gt;=32,INDEX($DI:$DI,$GN316+32),"")</f>
      </c>
      <c r="ER316">
        <f>IF($GO316&gt;=33,INDEX($DI:$DI,$GN316+33),"")</f>
      </c>
      <c r="ES316">
        <f>IF($GO316&gt;=34,INDEX($DI:$DI,$GN316+34),"")</f>
      </c>
      <c r="ET316">
        <f>IF($GO316&gt;=35,INDEX($DI:$DI,$GN316+35),"")</f>
      </c>
      <c r="EU316">
        <f>IF($GO316&gt;=36,INDEX($DI:$DI,$GN316+36),"")</f>
      </c>
      <c r="EV316">
        <f>IF($GO316&gt;=37,INDEX($DI:$DI,$GN316+37),"")</f>
      </c>
      <c r="EW316">
        <f>IF($GO316&gt;=38,INDEX($DI:$DI,$GN316+38),"")</f>
      </c>
      <c r="EX316">
        <f>IF($GO316&gt;=39,INDEX($DI:$DI,$GN316+39),"")</f>
      </c>
      <c r="EY316">
        <f>IF($GO316&gt;=40,INDEX($DI:$DI,$GN316+40),"")</f>
      </c>
      <c r="EZ316">
        <f>IF($GO316&gt;=1,INDEX($DJ:$DJ,$GN316+1),"")</f>
      </c>
      <c r="FA316">
        <f>IF($GO316&gt;=2,INDEX($DJ:$DJ,$GN316+2),"")</f>
      </c>
      <c r="FB316">
        <f>IF($GO316&gt;=3,INDEX($DJ:$DJ,$GN316+3),"")</f>
      </c>
      <c r="FC316">
        <f>IF($GO316&gt;=4,INDEX($DJ:$DJ,$GN316+4),"")</f>
      </c>
      <c r="FD316">
        <f>IF($GO316&gt;=5,INDEX($DJ:$DJ,$GN316+5),"")</f>
      </c>
      <c r="FE316">
        <f>IF($GO316&gt;=6,INDEX($DJ:$DJ,$GN316+6),"")</f>
      </c>
      <c r="FF316">
        <f>IF($GO316&gt;=7,INDEX($DJ:$DJ,$GN316+7),"")</f>
      </c>
      <c r="FG316">
        <f>IF($GO316&gt;=8,INDEX($DJ:$DJ,$GN316+8),"")</f>
      </c>
      <c r="FH316">
        <f>IF($GO316&gt;=9,INDEX($DJ:$DJ,$GN316+9),"")</f>
      </c>
      <c r="FI316">
        <f>IF($GO316&gt;=10,INDEX($DJ:$DJ,$GN316+10),"")</f>
      </c>
      <c r="FJ316">
        <f>IF($GO316&gt;=11,INDEX($DJ:$DJ,$GN316+11),"")</f>
      </c>
      <c r="FK316">
        <f>IF($GO316&gt;=12,INDEX($DJ:$DJ,$GN316+12),"")</f>
      </c>
      <c r="FL316">
        <f>IF($GO316&gt;=13,INDEX($DJ:$DJ,$GN316+13),"")</f>
      </c>
      <c r="FM316">
        <f>IF($GO316&gt;=14,INDEX($DJ:$DJ,$GN316+14),"")</f>
      </c>
      <c r="FN316">
        <f>IF($GO316&gt;=15,INDEX($DJ:$DJ,$GN316+15),"")</f>
      </c>
      <c r="FO316">
        <f>IF($GO316&gt;=16,INDEX($DJ:$DJ,$GN316+16),"")</f>
      </c>
      <c r="FP316">
        <f>IF($GO316&gt;=17,INDEX($DJ:$DJ,$GN316+17),"")</f>
      </c>
      <c r="FQ316">
        <f>IF($GO316&gt;=18,INDEX($DJ:$DJ,$GN316+18),"")</f>
      </c>
      <c r="FR316">
        <f>IF($GO316&gt;=19,INDEX($DJ:$DJ,$GN316+19),"")</f>
      </c>
      <c r="FS316">
        <f>IF($GO316&gt;=20,INDEX($DJ:$DJ,$GN316+20),"")</f>
      </c>
      <c r="FT316">
        <f>IF($GO316&gt;=21,INDEX($DJ:$DJ,$GN316+21),"")</f>
      </c>
      <c r="FU316">
        <f>IF($GO316&gt;=22,INDEX($DJ:$DJ,$GN316+22),"")</f>
      </c>
      <c r="FV316">
        <f>IF($GO316&gt;=23,INDEX($DJ:$DJ,$GN316+23),"")</f>
      </c>
      <c r="FW316">
        <f>IF($GO316&gt;=24,INDEX($DJ:$DJ,$GN316+24),"")</f>
      </c>
      <c r="FX316">
        <f>IF($GO316&gt;=25,INDEX($DJ:$DJ,$GN316+25),"")</f>
      </c>
      <c r="FY316">
        <f>IF($GO316&gt;=26,INDEX($DJ:$DJ,$GN316+26),"")</f>
      </c>
      <c r="FZ316">
        <f>IF($GO316&gt;=27,INDEX($DJ:$DJ,$GN316+27),"")</f>
      </c>
      <c r="GA316">
        <f>IF($GO316&gt;=28,INDEX($DJ:$DJ,$GN316+28),"")</f>
      </c>
      <c r="GB316">
        <f>IF($GO316&gt;=29,INDEX($DJ:$DJ,$GN316+29),"")</f>
      </c>
      <c r="GC316">
        <f>IF($GO316&gt;=30,INDEX($DJ:$DJ,$GN316+30),"")</f>
      </c>
      <c r="GD316">
        <f>IF($GO316&gt;=31,INDEX($DJ:$DJ,$GN316+31),"")</f>
      </c>
      <c r="GE316">
        <f>IF($GO316&gt;=32,INDEX($DJ:$DJ,$GN316+32),"")</f>
      </c>
      <c r="GF316">
        <f>IF($GO316&gt;=33,INDEX($DJ:$DJ,$GN316+33),"")</f>
      </c>
      <c r="GG316">
        <f>IF($GO316&gt;=34,INDEX($DJ:$DJ,$GN316+34),"")</f>
      </c>
      <c r="GH316">
        <f>IF($GO316&gt;=35,INDEX($DJ:$DJ,$GN316+35),"")</f>
      </c>
      <c r="GI316">
        <f>IF($GO316&gt;=36,INDEX($DJ:$DJ,$GN316+36),"")</f>
      </c>
      <c r="GJ316">
        <f>IF($GO316&gt;=37,INDEX($DJ:$DJ,$GN316+37),"")</f>
      </c>
      <c r="GK316">
        <f>IF($GO316&gt;=38,INDEX($DJ:$DJ,$GN316+38),"")</f>
      </c>
      <c r="GL316">
        <f>IF($GO316&gt;=39,INDEX($DJ:$DJ,$GN316+39),"")</f>
      </c>
      <c r="GM316">
        <f>IF($GO316&gt;=40,INDEX($DJ:$DJ,$GN316+40),"")</f>
      </c>
      <c r="GN316">
        <f>IFERROR(MATCH($DH316,$DI$2:$DI$148,0)+1,0)</f>
      </c>
      <c r="GO316">
        <f>IFERROR(INDEX($DK$2:$DK$148,MATCH($DH316,$DI$2:$DI$148,0)),0)</f>
      </c>
      <c r="GP316">
        <f>IFERROR(MATCH($Y316,$DL$316:$EY$316,0),0)</f>
      </c>
      <c r="GQ316">
        <f>IF($GP316&gt;0,INDEX($EZ$316:$GM$316,$GP316),"")</f>
      </c>
      <c r="GR316" t="s">
        <v>607</v>
      </c>
      <c r="GS316">
        <v>1</v>
      </c>
      <c r="GT316">
        <f>IF($JC316&gt;=1,INDEX($GR:$GR,$JB316+1),"")</f>
      </c>
      <c r="GU316">
        <f>IF($JC316&gt;=2,INDEX($GR:$GR,$JB316+2),"")</f>
      </c>
      <c r="GV316">
        <f>IF($JC316&gt;=3,INDEX($GR:$GR,$JB316+3),"")</f>
      </c>
      <c r="GW316">
        <f>IF($JC316&gt;=4,INDEX($GR:$GR,$JB316+4),"")</f>
      </c>
      <c r="GX316">
        <f>IF($JC316&gt;=5,INDEX($GR:$GR,$JB316+5),"")</f>
      </c>
      <c r="GY316">
        <f>IF($JC316&gt;=6,INDEX($GR:$GR,$JB316+6),"")</f>
      </c>
      <c r="GZ316">
        <f>IF($JC316&gt;=7,INDEX($GR:$GR,$JB316+7),"")</f>
      </c>
      <c r="HA316">
        <f>IF($JC316&gt;=8,INDEX($GR:$GR,$JB316+8),"")</f>
      </c>
      <c r="HB316">
        <f>IF($JC316&gt;=9,INDEX($GR:$GR,$JB316+9),"")</f>
      </c>
      <c r="HC316">
        <f>IF($JC316&gt;=10,INDEX($GR:$GR,$JB316+10),"")</f>
      </c>
      <c r="HD316">
        <f>IF($JC316&gt;=11,INDEX($GR:$GR,$JB316+11),"")</f>
      </c>
      <c r="HE316">
        <f>IF($JC316&gt;=12,INDEX($GR:$GR,$JB316+12),"")</f>
      </c>
      <c r="HF316">
        <f>IF($JC316&gt;=13,INDEX($GR:$GR,$JB316+13),"")</f>
      </c>
      <c r="HG316">
        <f>IF($JC316&gt;=14,INDEX($GR:$GR,$JB316+14),"")</f>
      </c>
      <c r="HH316">
        <f>IF($JC316&gt;=15,INDEX($GR:$GR,$JB316+15),"")</f>
      </c>
      <c r="HI316">
        <f>IF($JC316&gt;=16,INDEX($GR:$GR,$JB316+16),"")</f>
      </c>
      <c r="HJ316">
        <f>IF($JC316&gt;=17,INDEX($GR:$GR,$JB316+17),"")</f>
      </c>
      <c r="HK316">
        <f>IF($JC316&gt;=18,INDEX($GR:$GR,$JB316+18),"")</f>
      </c>
      <c r="HL316">
        <f>IF($JC316&gt;=19,INDEX($GR:$GR,$JB316+19),"")</f>
      </c>
      <c r="HM316">
        <f>IF($JC316&gt;=20,INDEX($GR:$GR,$JB316+20),"")</f>
      </c>
      <c r="HN316">
        <f>IF($JC316&gt;=21,INDEX($GR:$GR,$JB316+21),"")</f>
      </c>
      <c r="HO316">
        <f>IF($JC316&gt;=22,INDEX($GR:$GR,$JB316+22),"")</f>
      </c>
      <c r="HP316">
        <f>IF($JC316&gt;=23,INDEX($GR:$GR,$JB316+23),"")</f>
      </c>
      <c r="HQ316">
        <f>IF($JC316&gt;=24,INDEX($GR:$GR,$JB316+24),"")</f>
      </c>
      <c r="HR316">
        <f>IF($JC316&gt;=25,INDEX($GR:$GR,$JB316+25),"")</f>
      </c>
      <c r="HS316">
        <f>IF($JC316&gt;=26,INDEX($GR:$GR,$JB316+26),"")</f>
      </c>
      <c r="HT316">
        <f>IF($JC316&gt;=27,INDEX($GR:$GR,$JB316+27),"")</f>
      </c>
      <c r="HU316">
        <f>IF($JC316&gt;=28,INDEX($GR:$GR,$JB316+28),"")</f>
      </c>
      <c r="HV316">
        <f>IF($JC316&gt;=29,INDEX($GR:$GR,$JB316+29),"")</f>
      </c>
      <c r="HW316">
        <f>IF($JC316&gt;=30,INDEX($GR:$GR,$JB316+30),"")</f>
      </c>
      <c r="HX316">
        <f>IF($JC316&gt;=31,INDEX($GR:$GR,$JB316+31),"")</f>
      </c>
      <c r="HY316">
        <f>IF($JC316&gt;=32,INDEX($GR:$GR,$JB316+32),"")</f>
      </c>
      <c r="HZ316">
        <f>IF($JC316&gt;=33,INDEX($GR:$GR,$JB316+33),"")</f>
      </c>
      <c r="IA316">
        <f>IF($JC316&gt;=34,INDEX($GR:$GR,$JB316+34),"")</f>
      </c>
      <c r="IB316">
        <f>IF($JC316&gt;=35,INDEX($GR:$GR,$JB316+35),"")</f>
      </c>
      <c r="IC316">
        <f>IF($JC316&gt;=36,INDEX($GR:$GR,$JB316+36),"")</f>
      </c>
      <c r="ID316">
        <f>IF($JC316&gt;=37,INDEX($GR:$GR,$JB316+37),"")</f>
      </c>
      <c r="IE316">
        <f>IF($JC316&gt;=38,INDEX($GR:$GR,$JB316+38),"")</f>
      </c>
      <c r="IF316">
        <f>IF($JC316&gt;=39,INDEX($GR:$GR,$JB316+39),"")</f>
      </c>
      <c r="IG316">
        <f>IF($JC316&gt;=40,INDEX($GR:$GR,$JB316+40),"")</f>
      </c>
      <c r="IH316">
        <f>IF($JC316&gt;=41,INDEX($GR:$GR,$JB316+41),"")</f>
      </c>
      <c r="II316">
        <f>IF($JC316&gt;=42,INDEX($GR:$GR,$JB316+42),"")</f>
      </c>
      <c r="IJ316">
        <f>IF($JC316&gt;=43,INDEX($GR:$GR,$JB316+43),"")</f>
      </c>
      <c r="IK316">
        <f>IF($JC316&gt;=44,INDEX($GR:$GR,$JB316+44),"")</f>
      </c>
      <c r="IL316">
        <f>IF($JC316&gt;=45,INDEX($GR:$GR,$JB316+45),"")</f>
      </c>
      <c r="IM316">
        <f>IF($JC316&gt;=46,INDEX($GR:$GR,$JB316+46),"")</f>
      </c>
      <c r="IN316">
        <f>IF($JC316&gt;=47,INDEX($GR:$GR,$JB316+47),"")</f>
      </c>
      <c r="IO316">
        <f>IF($JC316&gt;=48,INDEX($GR:$GR,$JB316+48),"")</f>
      </c>
      <c r="IP316">
        <f>IF($JC316&gt;=49,INDEX($GR:$GR,$JB316+49),"")</f>
      </c>
      <c r="IQ316">
        <f>IF($JC316&gt;=50,INDEX($GR:$GR,$JB316+50),"")</f>
      </c>
      <c r="IR316">
        <f>IF($JC316&gt;=51,INDEX($GR:$GR,$JB316+51),"")</f>
      </c>
      <c r="IS316">
        <f>IF($JC316&gt;=52,INDEX($GR:$GR,$JB316+52),"")</f>
      </c>
      <c r="IT316">
        <f>IF($JC316&gt;=53,INDEX($GR:$GR,$JB316+53),"")</f>
      </c>
      <c r="IU316">
        <f>IF($JC316&gt;=54,INDEX($GR:$GR,$JB316+54),"")</f>
      </c>
      <c r="IV316">
        <f>IF($JC316&gt;=55,INDEX($GR:$GR,$JB316+55),"")</f>
      </c>
      <c r="IW316">
        <f>IF($JC316&gt;=56,INDEX($GR:$GR,$JB316+56),"")</f>
      </c>
      <c r="IX316">
        <f>IF($JC316&gt;=57,INDEX($GR:$GR,$JB316+57),"")</f>
      </c>
      <c r="IY316">
        <f>IF($JC316&gt;=58,INDEX($GR:$GR,$JB316+58),"")</f>
      </c>
      <c r="IZ316">
        <f>IF($JC316&gt;=59,INDEX($GR:$GR,$JB316+59),"")</f>
      </c>
      <c r="JA316">
        <f>IF($JC316&gt;=60,INDEX($GR:$GR,$JB316+60),"")</f>
      </c>
      <c r="JB316">
        <f>IFERROR(MATCH($GQ316,$GR$2:$GR$324,0)+1,0)</f>
      </c>
      <c r="JC316">
        <f>IFERROR(INDEX($GS$2:$GS$324,MATCH($GQ316,$GR$2:$GR$324,0)),0)</f>
      </c>
      <c r="JD316" t="s">
        <v>40</v>
      </c>
      <c r="JE316" t="s">
        <v>40</v>
      </c>
    </row>
    <row r="317" spans="1:265" x14ac:dyDescent="0.25">
      <c r="Q317">
        <f>IF(OR($T317="",$P317=""),"",IFERROR($T317/$P317,0))</f>
      </c>
      <c r="R317">
        <f>IF($T317="","",
SUM($S317,$U317,$Z317,$V317,$X317)*
(1-IF($AA317="",0,VALUE($AA317)/100)))</f>
      </c>
      <c r="S317">
        <f>IF($T317="","",$T317)</f>
      </c>
      <c r="U317">
        <f>IF($T317="","",
IF($N317="","",
IF(ISNUMBER(SEARCH("exempt",LOWER($N317))),0,
$T317*(VALUE(SUBSTITUTE($N317,"%",""))/100))))</f>
      </c>
      <c r="AB317">
        <f>IFERROR(IF(FIND(" - ",$K317)&gt;0,MID($K317,FIND(" - ",$K317)+3,LEN($K317)),""),"")</f>
      </c>
      <c r="AK317" t="s">
        <v>900</v>
      </c>
      <c r="AP317">
        <f>IFERROR(LEFT($K317,FIND(" - ",$K317)-1),$K317)</f>
      </c>
      <c r="AS317">
        <f>IF($CH317&gt;=1,INDEX($AQ:$AQ,$CG317+1),"")</f>
      </c>
      <c r="AT317">
        <f>IF($CH317&gt;=2,INDEX($AQ:$AQ,$CG317+2),"")</f>
      </c>
      <c r="AU317">
        <f>IF($CH317&gt;=3,INDEX($AQ:$AQ,$CG317+3),"")</f>
      </c>
      <c r="AV317">
        <f>IF($CH317&gt;=4,INDEX($AQ:$AQ,$CG317+4),"")</f>
      </c>
      <c r="AW317">
        <f>IF($CH317&gt;=5,INDEX($AQ:$AQ,$CG317+5),"")</f>
      </c>
      <c r="AX317">
        <f>IF($CH317&gt;=6,INDEX($AQ:$AQ,$CG317+6),"")</f>
      </c>
      <c r="AY317">
        <f>IF($CH317&gt;=7,INDEX($AQ:$AQ,$CG317+7),"")</f>
      </c>
      <c r="AZ317">
        <f>IF($CH317&gt;=8,INDEX($AQ:$AQ,$CG317+8),"")</f>
      </c>
      <c r="BA317">
        <f>IF($CH317&gt;=9,INDEX($AQ:$AQ,$CG317+9),"")</f>
      </c>
      <c r="BB317">
        <f>IF($CH317&gt;=10,INDEX($AQ:$AQ,$CG317+10),"")</f>
      </c>
      <c r="BC317">
        <f>IF($CH317&gt;=11,INDEX($AQ:$AQ,$CG317+11),"")</f>
      </c>
      <c r="BD317">
        <f>IF($CH317&gt;=12,INDEX($AQ:$AQ,$CG317+12),"")</f>
      </c>
      <c r="BE317">
        <f>IF($CH317&gt;=13,INDEX($AQ:$AQ,$CG317+13),"")</f>
      </c>
      <c r="BF317">
        <f>IF($CH317&gt;=14,INDEX($AQ:$AQ,$CG317+14),"")</f>
      </c>
      <c r="BG317">
        <f>IF($CH317&gt;=15,INDEX($AQ:$AQ,$CG317+15),"")</f>
      </c>
      <c r="BH317">
        <f>IF($CH317&gt;=16,INDEX($AQ:$AQ,$CG317+16),"")</f>
      </c>
      <c r="BI317">
        <f>IF($CH317&gt;=17,INDEX($AQ:$AQ,$CG317+17),"")</f>
      </c>
      <c r="BJ317">
        <f>IF($CH317&gt;=18,INDEX($AQ:$AQ,$CG317+18),"")</f>
      </c>
      <c r="BK317">
        <f>IF($CH317&gt;=19,INDEX($AQ:$AQ,$CG317+19),"")</f>
      </c>
      <c r="BL317">
        <f>IF($CH317&gt;=20,INDEX($AQ:$AQ,$CG317+20),"")</f>
      </c>
      <c r="BM317">
        <f>IF($CH317&gt;=21,INDEX($AQ:$AQ,$CG317+21),"")</f>
      </c>
      <c r="BN317">
        <f>IF($CH317&gt;=22,INDEX($AQ:$AQ,$CG317+22),"")</f>
      </c>
      <c r="BO317">
        <f>IF($CH317&gt;=23,INDEX($AQ:$AQ,$CG317+23),"")</f>
      </c>
      <c r="BP317">
        <f>IF($CH317&gt;=24,INDEX($AQ:$AQ,$CG317+24),"")</f>
      </c>
      <c r="BQ317">
        <f>IF($CH317&gt;=25,INDEX($AQ:$AQ,$CG317+25),"")</f>
      </c>
      <c r="BR317">
        <f>IF($CH317&gt;=26,INDEX($AQ:$AQ,$CG317+26),"")</f>
      </c>
      <c r="BS317">
        <f>IF($CH317&gt;=27,INDEX($AQ:$AQ,$CG317+27),"")</f>
      </c>
      <c r="BT317">
        <f>IF($CH317&gt;=28,INDEX($AQ:$AQ,$CG317+28),"")</f>
      </c>
      <c r="BU317">
        <f>IF($CH317&gt;=29,INDEX($AQ:$AQ,$CG317+29),"")</f>
      </c>
      <c r="BV317">
        <f>IF($CH317&gt;=30,INDEX($AQ:$AQ,$CG317+30),"")</f>
      </c>
      <c r="BW317">
        <f>IF($CH317&gt;=31,INDEX($AQ:$AQ,$CG317+31),"")</f>
      </c>
      <c r="BX317">
        <f>IF($CH317&gt;=32,INDEX($AQ:$AQ,$CG317+32),"")</f>
      </c>
      <c r="BY317">
        <f>IF($CH317&gt;=33,INDEX($AQ:$AQ,$CG317+33),"")</f>
      </c>
      <c r="BZ317">
        <f>IF($CH317&gt;=34,INDEX($AQ:$AQ,$CG317+34),"")</f>
      </c>
      <c r="CA317">
        <f>IF($CH317&gt;=35,INDEX($AQ:$AQ,$CG317+35),"")</f>
      </c>
      <c r="CB317">
        <f>IF($CH317&gt;=36,INDEX($AQ:$AQ,$CG317+36),"")</f>
      </c>
      <c r="CC317">
        <f>IF($CH317&gt;=37,INDEX($AQ:$AQ,$CG317+37),"")</f>
      </c>
      <c r="CD317">
        <f>IF($CH317&gt;=38,INDEX($AQ:$AQ,$CG317+38),"")</f>
      </c>
      <c r="CE317">
        <f>IF($CH317&gt;=39,INDEX($AQ:$AQ,$CG317+39),"")</f>
      </c>
      <c r="CF317">
        <f>IF($CH317&gt;=40,INDEX($AQ:$AQ,$CG317+40),"")</f>
      </c>
      <c r="CG317">
        <f>IFERROR(MATCH($AP317,$AQ$2:$AQ$134,0)+1,0)</f>
      </c>
      <c r="CH317">
        <f>IFERROR(INDEX($AR$2:$AR$134,MATCH($AP317,$AQ$2:$AQ$134,0)),0)</f>
      </c>
      <c r="CI317">
        <f>IFERROR(LEFT($L317,FIND(" - ",$L317)-1),$L317)</f>
      </c>
      <c r="CL317">
        <f>IF($DG317&gt;=1,INDEX($CJ:$CJ,$DF317+1),"")</f>
      </c>
      <c r="CM317">
        <f>IF($DG317&gt;=2,INDEX($CJ:$CJ,$DF317+2),"")</f>
      </c>
      <c r="CN317">
        <f>IF($DG317&gt;=3,INDEX($CJ:$CJ,$DF317+3),"")</f>
      </c>
      <c r="CO317">
        <f>IF($DG317&gt;=4,INDEX($CJ:$CJ,$DF317+4),"")</f>
      </c>
      <c r="CP317">
        <f>IF($DG317&gt;=5,INDEX($CJ:$CJ,$DF317+5),"")</f>
      </c>
      <c r="CQ317">
        <f>IF($DG317&gt;=6,INDEX($CJ:$CJ,$DF317+6),"")</f>
      </c>
      <c r="CR317">
        <f>IF($DG317&gt;=7,INDEX($CJ:$CJ,$DF317+7),"")</f>
      </c>
      <c r="CS317">
        <f>IF($DG317&gt;=8,INDEX($CJ:$CJ,$DF317+8),"")</f>
      </c>
      <c r="CT317">
        <f>IF($DG317&gt;=9,INDEX($CJ:$CJ,$DF317+9),"")</f>
      </c>
      <c r="CU317">
        <f>IF($DG317&gt;=10,INDEX($CJ:$CJ,$DF317+10),"")</f>
      </c>
      <c r="CV317">
        <f>IF($DG317&gt;=11,INDEX($CJ:$CJ,$DF317+11),"")</f>
      </c>
      <c r="CW317">
        <f>IF($DG317&gt;=12,INDEX($CJ:$CJ,$DF317+12),"")</f>
      </c>
      <c r="CX317">
        <f>IF($DG317&gt;=13,INDEX($CJ:$CJ,$DF317+13),"")</f>
      </c>
      <c r="CY317">
        <f>IF($DG317&gt;=14,INDEX($CJ:$CJ,$DF317+14),"")</f>
      </c>
      <c r="CZ317">
        <f>IF($DG317&gt;=15,INDEX($CJ:$CJ,$DF317+15),"")</f>
      </c>
      <c r="DA317">
        <f>IF($DG317&gt;=16,INDEX($CJ:$CJ,$DF317+16),"")</f>
      </c>
      <c r="DB317">
        <f>IF($DG317&gt;=17,INDEX($CJ:$CJ,$DF317+17),"")</f>
      </c>
      <c r="DC317">
        <f>IF($DG317&gt;=18,INDEX($CJ:$CJ,$DF317+18),"")</f>
      </c>
      <c r="DD317">
        <f>IF($DG317&gt;=19,INDEX($CJ:$CJ,$DF317+19),"")</f>
      </c>
      <c r="DE317">
        <f>IF($DG317&gt;=20,INDEX($CJ:$CJ,$DF317+20),"")</f>
      </c>
      <c r="DF317">
        <f>IFERROR(MATCH($CI317,$CJ$2:$CJ$263,0)+1,0)</f>
      </c>
      <c r="DG317">
        <f>IFERROR(INDEX($CK$2:$CK$263,MATCH($CI317,$CJ$2:$CJ$263,0)),0)</f>
      </c>
      <c r="DH317">
        <f>IFERROR(INDEX($AO:$AO,MATCH($N317,$AN:$AN,0))&amp;"","")</f>
      </c>
      <c r="DL317">
        <f>IF($GO317&gt;=1,INDEX($DI:$DI,$GN317+1),"")</f>
      </c>
      <c r="DM317">
        <f>IF($GO317&gt;=2,INDEX($DI:$DI,$GN317+2),"")</f>
      </c>
      <c r="DN317">
        <f>IF($GO317&gt;=3,INDEX($DI:$DI,$GN317+3),"")</f>
      </c>
      <c r="DO317">
        <f>IF($GO317&gt;=4,INDEX($DI:$DI,$GN317+4),"")</f>
      </c>
      <c r="DP317">
        <f>IF($GO317&gt;=5,INDEX($DI:$DI,$GN317+5),"")</f>
      </c>
      <c r="DQ317">
        <f>IF($GO317&gt;=6,INDEX($DI:$DI,$GN317+6),"")</f>
      </c>
      <c r="DR317">
        <f>IF($GO317&gt;=7,INDEX($DI:$DI,$GN317+7),"")</f>
      </c>
      <c r="DS317">
        <f>IF($GO317&gt;=8,INDEX($DI:$DI,$GN317+8),"")</f>
      </c>
      <c r="DT317">
        <f>IF($GO317&gt;=9,INDEX($DI:$DI,$GN317+9),"")</f>
      </c>
      <c r="DU317">
        <f>IF($GO317&gt;=10,INDEX($DI:$DI,$GN317+10),"")</f>
      </c>
      <c r="DV317">
        <f>IF($GO317&gt;=11,INDEX($DI:$DI,$GN317+11),"")</f>
      </c>
      <c r="DW317">
        <f>IF($GO317&gt;=12,INDEX($DI:$DI,$GN317+12),"")</f>
      </c>
      <c r="DX317">
        <f>IF($GO317&gt;=13,INDEX($DI:$DI,$GN317+13),"")</f>
      </c>
      <c r="DY317">
        <f>IF($GO317&gt;=14,INDEX($DI:$DI,$GN317+14),"")</f>
      </c>
      <c r="DZ317">
        <f>IF($GO317&gt;=15,INDEX($DI:$DI,$GN317+15),"")</f>
      </c>
      <c r="EA317">
        <f>IF($GO317&gt;=16,INDEX($DI:$DI,$GN317+16),"")</f>
      </c>
      <c r="EB317">
        <f>IF($GO317&gt;=17,INDEX($DI:$DI,$GN317+17),"")</f>
      </c>
      <c r="EC317">
        <f>IF($GO317&gt;=18,INDEX($DI:$DI,$GN317+18),"")</f>
      </c>
      <c r="ED317">
        <f>IF($GO317&gt;=19,INDEX($DI:$DI,$GN317+19),"")</f>
      </c>
      <c r="EE317">
        <f>IF($GO317&gt;=20,INDEX($DI:$DI,$GN317+20),"")</f>
      </c>
      <c r="EF317">
        <f>IF($GO317&gt;=21,INDEX($DI:$DI,$GN317+21),"")</f>
      </c>
      <c r="EG317">
        <f>IF($GO317&gt;=22,INDEX($DI:$DI,$GN317+22),"")</f>
      </c>
      <c r="EH317">
        <f>IF($GO317&gt;=23,INDEX($DI:$DI,$GN317+23),"")</f>
      </c>
      <c r="EI317">
        <f>IF($GO317&gt;=24,INDEX($DI:$DI,$GN317+24),"")</f>
      </c>
      <c r="EJ317">
        <f>IF($GO317&gt;=25,INDEX($DI:$DI,$GN317+25),"")</f>
      </c>
      <c r="EK317">
        <f>IF($GO317&gt;=26,INDEX($DI:$DI,$GN317+26),"")</f>
      </c>
      <c r="EL317">
        <f>IF($GO317&gt;=27,INDEX($DI:$DI,$GN317+27),"")</f>
      </c>
      <c r="EM317">
        <f>IF($GO317&gt;=28,INDEX($DI:$DI,$GN317+28),"")</f>
      </c>
      <c r="EN317">
        <f>IF($GO317&gt;=29,INDEX($DI:$DI,$GN317+29),"")</f>
      </c>
      <c r="EO317">
        <f>IF($GO317&gt;=30,INDEX($DI:$DI,$GN317+30),"")</f>
      </c>
      <c r="EP317">
        <f>IF($GO317&gt;=31,INDEX($DI:$DI,$GN317+31),"")</f>
      </c>
      <c r="EQ317">
        <f>IF($GO317&gt;=32,INDEX($DI:$DI,$GN317+32),"")</f>
      </c>
      <c r="ER317">
        <f>IF($GO317&gt;=33,INDEX($DI:$DI,$GN317+33),"")</f>
      </c>
      <c r="ES317">
        <f>IF($GO317&gt;=34,INDEX($DI:$DI,$GN317+34),"")</f>
      </c>
      <c r="ET317">
        <f>IF($GO317&gt;=35,INDEX($DI:$DI,$GN317+35),"")</f>
      </c>
      <c r="EU317">
        <f>IF($GO317&gt;=36,INDEX($DI:$DI,$GN317+36),"")</f>
      </c>
      <c r="EV317">
        <f>IF($GO317&gt;=37,INDEX($DI:$DI,$GN317+37),"")</f>
      </c>
      <c r="EW317">
        <f>IF($GO317&gt;=38,INDEX($DI:$DI,$GN317+38),"")</f>
      </c>
      <c r="EX317">
        <f>IF($GO317&gt;=39,INDEX($DI:$DI,$GN317+39),"")</f>
      </c>
      <c r="EY317">
        <f>IF($GO317&gt;=40,INDEX($DI:$DI,$GN317+40),"")</f>
      </c>
      <c r="EZ317">
        <f>IF($GO317&gt;=1,INDEX($DJ:$DJ,$GN317+1),"")</f>
      </c>
      <c r="FA317">
        <f>IF($GO317&gt;=2,INDEX($DJ:$DJ,$GN317+2),"")</f>
      </c>
      <c r="FB317">
        <f>IF($GO317&gt;=3,INDEX($DJ:$DJ,$GN317+3),"")</f>
      </c>
      <c r="FC317">
        <f>IF($GO317&gt;=4,INDEX($DJ:$DJ,$GN317+4),"")</f>
      </c>
      <c r="FD317">
        <f>IF($GO317&gt;=5,INDEX($DJ:$DJ,$GN317+5),"")</f>
      </c>
      <c r="FE317">
        <f>IF($GO317&gt;=6,INDEX($DJ:$DJ,$GN317+6),"")</f>
      </c>
      <c r="FF317">
        <f>IF($GO317&gt;=7,INDEX($DJ:$DJ,$GN317+7),"")</f>
      </c>
      <c r="FG317">
        <f>IF($GO317&gt;=8,INDEX($DJ:$DJ,$GN317+8),"")</f>
      </c>
      <c r="FH317">
        <f>IF($GO317&gt;=9,INDEX($DJ:$DJ,$GN317+9),"")</f>
      </c>
      <c r="FI317">
        <f>IF($GO317&gt;=10,INDEX($DJ:$DJ,$GN317+10),"")</f>
      </c>
      <c r="FJ317">
        <f>IF($GO317&gt;=11,INDEX($DJ:$DJ,$GN317+11),"")</f>
      </c>
      <c r="FK317">
        <f>IF($GO317&gt;=12,INDEX($DJ:$DJ,$GN317+12),"")</f>
      </c>
      <c r="FL317">
        <f>IF($GO317&gt;=13,INDEX($DJ:$DJ,$GN317+13),"")</f>
      </c>
      <c r="FM317">
        <f>IF($GO317&gt;=14,INDEX($DJ:$DJ,$GN317+14),"")</f>
      </c>
      <c r="FN317">
        <f>IF($GO317&gt;=15,INDEX($DJ:$DJ,$GN317+15),"")</f>
      </c>
      <c r="FO317">
        <f>IF($GO317&gt;=16,INDEX($DJ:$DJ,$GN317+16),"")</f>
      </c>
      <c r="FP317">
        <f>IF($GO317&gt;=17,INDEX($DJ:$DJ,$GN317+17),"")</f>
      </c>
      <c r="FQ317">
        <f>IF($GO317&gt;=18,INDEX($DJ:$DJ,$GN317+18),"")</f>
      </c>
      <c r="FR317">
        <f>IF($GO317&gt;=19,INDEX($DJ:$DJ,$GN317+19),"")</f>
      </c>
      <c r="FS317">
        <f>IF($GO317&gt;=20,INDEX($DJ:$DJ,$GN317+20),"")</f>
      </c>
      <c r="FT317">
        <f>IF($GO317&gt;=21,INDEX($DJ:$DJ,$GN317+21),"")</f>
      </c>
      <c r="FU317">
        <f>IF($GO317&gt;=22,INDEX($DJ:$DJ,$GN317+22),"")</f>
      </c>
      <c r="FV317">
        <f>IF($GO317&gt;=23,INDEX($DJ:$DJ,$GN317+23),"")</f>
      </c>
      <c r="FW317">
        <f>IF($GO317&gt;=24,INDEX($DJ:$DJ,$GN317+24),"")</f>
      </c>
      <c r="FX317">
        <f>IF($GO317&gt;=25,INDEX($DJ:$DJ,$GN317+25),"")</f>
      </c>
      <c r="FY317">
        <f>IF($GO317&gt;=26,INDEX($DJ:$DJ,$GN317+26),"")</f>
      </c>
      <c r="FZ317">
        <f>IF($GO317&gt;=27,INDEX($DJ:$DJ,$GN317+27),"")</f>
      </c>
      <c r="GA317">
        <f>IF($GO317&gt;=28,INDEX($DJ:$DJ,$GN317+28),"")</f>
      </c>
      <c r="GB317">
        <f>IF($GO317&gt;=29,INDEX($DJ:$DJ,$GN317+29),"")</f>
      </c>
      <c r="GC317">
        <f>IF($GO317&gt;=30,INDEX($DJ:$DJ,$GN317+30),"")</f>
      </c>
      <c r="GD317">
        <f>IF($GO317&gt;=31,INDEX($DJ:$DJ,$GN317+31),"")</f>
      </c>
      <c r="GE317">
        <f>IF($GO317&gt;=32,INDEX($DJ:$DJ,$GN317+32),"")</f>
      </c>
      <c r="GF317">
        <f>IF($GO317&gt;=33,INDEX($DJ:$DJ,$GN317+33),"")</f>
      </c>
      <c r="GG317">
        <f>IF($GO317&gt;=34,INDEX($DJ:$DJ,$GN317+34),"")</f>
      </c>
      <c r="GH317">
        <f>IF($GO317&gt;=35,INDEX($DJ:$DJ,$GN317+35),"")</f>
      </c>
      <c r="GI317">
        <f>IF($GO317&gt;=36,INDEX($DJ:$DJ,$GN317+36),"")</f>
      </c>
      <c r="GJ317">
        <f>IF($GO317&gt;=37,INDEX($DJ:$DJ,$GN317+37),"")</f>
      </c>
      <c r="GK317">
        <f>IF($GO317&gt;=38,INDEX($DJ:$DJ,$GN317+38),"")</f>
      </c>
      <c r="GL317">
        <f>IF($GO317&gt;=39,INDEX($DJ:$DJ,$GN317+39),"")</f>
      </c>
      <c r="GM317">
        <f>IF($GO317&gt;=40,INDEX($DJ:$DJ,$GN317+40),"")</f>
      </c>
      <c r="GN317">
        <f>IFERROR(MATCH($DH317,$DI$2:$DI$148,0)+1,0)</f>
      </c>
      <c r="GO317">
        <f>IFERROR(INDEX($DK$2:$DK$148,MATCH($DH317,$DI$2:$DI$148,0)),0)</f>
      </c>
      <c r="GP317">
        <f>IFERROR(MATCH($Y317,$DL$317:$EY$317,0),0)</f>
      </c>
      <c r="GQ317">
        <f>IF($GP317&gt;0,INDEX($EZ$317:$GM$317,$GP317),"")</f>
      </c>
      <c r="GR317" t="s">
        <v>898</v>
      </c>
      <c r="GT317">
        <f>IF($JC317&gt;=1,INDEX($GR:$GR,$JB317+1),"")</f>
      </c>
      <c r="GU317">
        <f>IF($JC317&gt;=2,INDEX($GR:$GR,$JB317+2),"")</f>
      </c>
      <c r="GV317">
        <f>IF($JC317&gt;=3,INDEX($GR:$GR,$JB317+3),"")</f>
      </c>
      <c r="GW317">
        <f>IF($JC317&gt;=4,INDEX($GR:$GR,$JB317+4),"")</f>
      </c>
      <c r="GX317">
        <f>IF($JC317&gt;=5,INDEX($GR:$GR,$JB317+5),"")</f>
      </c>
      <c r="GY317">
        <f>IF($JC317&gt;=6,INDEX($GR:$GR,$JB317+6),"")</f>
      </c>
      <c r="GZ317">
        <f>IF($JC317&gt;=7,INDEX($GR:$GR,$JB317+7),"")</f>
      </c>
      <c r="HA317">
        <f>IF($JC317&gt;=8,INDEX($GR:$GR,$JB317+8),"")</f>
      </c>
      <c r="HB317">
        <f>IF($JC317&gt;=9,INDEX($GR:$GR,$JB317+9),"")</f>
      </c>
      <c r="HC317">
        <f>IF($JC317&gt;=10,INDEX($GR:$GR,$JB317+10),"")</f>
      </c>
      <c r="HD317">
        <f>IF($JC317&gt;=11,INDEX($GR:$GR,$JB317+11),"")</f>
      </c>
      <c r="HE317">
        <f>IF($JC317&gt;=12,INDEX($GR:$GR,$JB317+12),"")</f>
      </c>
      <c r="HF317">
        <f>IF($JC317&gt;=13,INDEX($GR:$GR,$JB317+13),"")</f>
      </c>
      <c r="HG317">
        <f>IF($JC317&gt;=14,INDEX($GR:$GR,$JB317+14),"")</f>
      </c>
      <c r="HH317">
        <f>IF($JC317&gt;=15,INDEX($GR:$GR,$JB317+15),"")</f>
      </c>
      <c r="HI317">
        <f>IF($JC317&gt;=16,INDEX($GR:$GR,$JB317+16),"")</f>
      </c>
      <c r="HJ317">
        <f>IF($JC317&gt;=17,INDEX($GR:$GR,$JB317+17),"")</f>
      </c>
      <c r="HK317">
        <f>IF($JC317&gt;=18,INDEX($GR:$GR,$JB317+18),"")</f>
      </c>
      <c r="HL317">
        <f>IF($JC317&gt;=19,INDEX($GR:$GR,$JB317+19),"")</f>
      </c>
      <c r="HM317">
        <f>IF($JC317&gt;=20,INDEX($GR:$GR,$JB317+20),"")</f>
      </c>
      <c r="HN317">
        <f>IF($JC317&gt;=21,INDEX($GR:$GR,$JB317+21),"")</f>
      </c>
      <c r="HO317">
        <f>IF($JC317&gt;=22,INDEX($GR:$GR,$JB317+22),"")</f>
      </c>
      <c r="HP317">
        <f>IF($JC317&gt;=23,INDEX($GR:$GR,$JB317+23),"")</f>
      </c>
      <c r="HQ317">
        <f>IF($JC317&gt;=24,INDEX($GR:$GR,$JB317+24),"")</f>
      </c>
      <c r="HR317">
        <f>IF($JC317&gt;=25,INDEX($GR:$GR,$JB317+25),"")</f>
      </c>
      <c r="HS317">
        <f>IF($JC317&gt;=26,INDEX($GR:$GR,$JB317+26),"")</f>
      </c>
      <c r="HT317">
        <f>IF($JC317&gt;=27,INDEX($GR:$GR,$JB317+27),"")</f>
      </c>
      <c r="HU317">
        <f>IF($JC317&gt;=28,INDEX($GR:$GR,$JB317+28),"")</f>
      </c>
      <c r="HV317">
        <f>IF($JC317&gt;=29,INDEX($GR:$GR,$JB317+29),"")</f>
      </c>
      <c r="HW317">
        <f>IF($JC317&gt;=30,INDEX($GR:$GR,$JB317+30),"")</f>
      </c>
      <c r="HX317">
        <f>IF($JC317&gt;=31,INDEX($GR:$GR,$JB317+31),"")</f>
      </c>
      <c r="HY317">
        <f>IF($JC317&gt;=32,INDEX($GR:$GR,$JB317+32),"")</f>
      </c>
      <c r="HZ317">
        <f>IF($JC317&gt;=33,INDEX($GR:$GR,$JB317+33),"")</f>
      </c>
      <c r="IA317">
        <f>IF($JC317&gt;=34,INDEX($GR:$GR,$JB317+34),"")</f>
      </c>
      <c r="IB317">
        <f>IF($JC317&gt;=35,INDEX($GR:$GR,$JB317+35),"")</f>
      </c>
      <c r="IC317">
        <f>IF($JC317&gt;=36,INDEX($GR:$GR,$JB317+36),"")</f>
      </c>
      <c r="ID317">
        <f>IF($JC317&gt;=37,INDEX($GR:$GR,$JB317+37),"")</f>
      </c>
      <c r="IE317">
        <f>IF($JC317&gt;=38,INDEX($GR:$GR,$JB317+38),"")</f>
      </c>
      <c r="IF317">
        <f>IF($JC317&gt;=39,INDEX($GR:$GR,$JB317+39),"")</f>
      </c>
      <c r="IG317">
        <f>IF($JC317&gt;=40,INDEX($GR:$GR,$JB317+40),"")</f>
      </c>
      <c r="IH317">
        <f>IF($JC317&gt;=41,INDEX($GR:$GR,$JB317+41),"")</f>
      </c>
      <c r="II317">
        <f>IF($JC317&gt;=42,INDEX($GR:$GR,$JB317+42),"")</f>
      </c>
      <c r="IJ317">
        <f>IF($JC317&gt;=43,INDEX($GR:$GR,$JB317+43),"")</f>
      </c>
      <c r="IK317">
        <f>IF($JC317&gt;=44,INDEX($GR:$GR,$JB317+44),"")</f>
      </c>
      <c r="IL317">
        <f>IF($JC317&gt;=45,INDEX($GR:$GR,$JB317+45),"")</f>
      </c>
      <c r="IM317">
        <f>IF($JC317&gt;=46,INDEX($GR:$GR,$JB317+46),"")</f>
      </c>
      <c r="IN317">
        <f>IF($JC317&gt;=47,INDEX($GR:$GR,$JB317+47),"")</f>
      </c>
      <c r="IO317">
        <f>IF($JC317&gt;=48,INDEX($GR:$GR,$JB317+48),"")</f>
      </c>
      <c r="IP317">
        <f>IF($JC317&gt;=49,INDEX($GR:$GR,$JB317+49),"")</f>
      </c>
      <c r="IQ317">
        <f>IF($JC317&gt;=50,INDEX($GR:$GR,$JB317+50),"")</f>
      </c>
      <c r="IR317">
        <f>IF($JC317&gt;=51,INDEX($GR:$GR,$JB317+51),"")</f>
      </c>
      <c r="IS317">
        <f>IF($JC317&gt;=52,INDEX($GR:$GR,$JB317+52),"")</f>
      </c>
      <c r="IT317">
        <f>IF($JC317&gt;=53,INDEX($GR:$GR,$JB317+53),"")</f>
      </c>
      <c r="IU317">
        <f>IF($JC317&gt;=54,INDEX($GR:$GR,$JB317+54),"")</f>
      </c>
      <c r="IV317">
        <f>IF($JC317&gt;=55,INDEX($GR:$GR,$JB317+55),"")</f>
      </c>
      <c r="IW317">
        <f>IF($JC317&gt;=56,INDEX($GR:$GR,$JB317+56),"")</f>
      </c>
      <c r="IX317">
        <f>IF($JC317&gt;=57,INDEX($GR:$GR,$JB317+57),"")</f>
      </c>
      <c r="IY317">
        <f>IF($JC317&gt;=58,INDEX($GR:$GR,$JB317+58),"")</f>
      </c>
      <c r="IZ317">
        <f>IF($JC317&gt;=59,INDEX($GR:$GR,$JB317+59),"")</f>
      </c>
      <c r="JA317">
        <f>IF($JC317&gt;=60,INDEX($GR:$GR,$JB317+60),"")</f>
      </c>
      <c r="JB317">
        <f>IFERROR(MATCH($GQ317,$GR$2:$GR$324,0)+1,0)</f>
      </c>
      <c r="JC317">
        <f>IFERROR(INDEX($GS$2:$GS$324,MATCH($GQ317,$GR$2:$GR$324,0)),0)</f>
      </c>
      <c r="JD317" t="s">
        <v>40</v>
      </c>
      <c r="JE317" t="s">
        <v>40</v>
      </c>
    </row>
    <row r="318" spans="1:265" x14ac:dyDescent="0.25">
      <c r="Q318">
        <f>IF(OR($T318="",$P318=""),"",IFERROR($T318/$P318,0))</f>
      </c>
      <c r="R318">
        <f>IF($T318="","",
SUM($S318,$U318,$Z318,$V318,$X318)*
(1-IF($AA318="",0,VALUE($AA318)/100)))</f>
      </c>
      <c r="S318">
        <f>IF($T318="","",$T318)</f>
      </c>
      <c r="U318">
        <f>IF($T318="","",
IF($N318="","",
IF(ISNUMBER(SEARCH("exempt",LOWER($N318))),0,
$T318*(VALUE(SUBSTITUTE($N318,"%",""))/100))))</f>
      </c>
      <c r="AB318">
        <f>IFERROR(IF(FIND(" - ",$K318)&gt;0,MID($K318,FIND(" - ",$K318)+3,LEN($K318)),""),"")</f>
      </c>
      <c r="AK318" t="s">
        <v>901</v>
      </c>
      <c r="AP318">
        <f>IFERROR(LEFT($K318,FIND(" - ",$K318)-1),$K318)</f>
      </c>
      <c r="AS318">
        <f>IF($CH318&gt;=1,INDEX($AQ:$AQ,$CG318+1),"")</f>
      </c>
      <c r="AT318">
        <f>IF($CH318&gt;=2,INDEX($AQ:$AQ,$CG318+2),"")</f>
      </c>
      <c r="AU318">
        <f>IF($CH318&gt;=3,INDEX($AQ:$AQ,$CG318+3),"")</f>
      </c>
      <c r="AV318">
        <f>IF($CH318&gt;=4,INDEX($AQ:$AQ,$CG318+4),"")</f>
      </c>
      <c r="AW318">
        <f>IF($CH318&gt;=5,INDEX($AQ:$AQ,$CG318+5),"")</f>
      </c>
      <c r="AX318">
        <f>IF($CH318&gt;=6,INDEX($AQ:$AQ,$CG318+6),"")</f>
      </c>
      <c r="AY318">
        <f>IF($CH318&gt;=7,INDEX($AQ:$AQ,$CG318+7),"")</f>
      </c>
      <c r="AZ318">
        <f>IF($CH318&gt;=8,INDEX($AQ:$AQ,$CG318+8),"")</f>
      </c>
      <c r="BA318">
        <f>IF($CH318&gt;=9,INDEX($AQ:$AQ,$CG318+9),"")</f>
      </c>
      <c r="BB318">
        <f>IF($CH318&gt;=10,INDEX($AQ:$AQ,$CG318+10),"")</f>
      </c>
      <c r="BC318">
        <f>IF($CH318&gt;=11,INDEX($AQ:$AQ,$CG318+11),"")</f>
      </c>
      <c r="BD318">
        <f>IF($CH318&gt;=12,INDEX($AQ:$AQ,$CG318+12),"")</f>
      </c>
      <c r="BE318">
        <f>IF($CH318&gt;=13,INDEX($AQ:$AQ,$CG318+13),"")</f>
      </c>
      <c r="BF318">
        <f>IF($CH318&gt;=14,INDEX($AQ:$AQ,$CG318+14),"")</f>
      </c>
      <c r="BG318">
        <f>IF($CH318&gt;=15,INDEX($AQ:$AQ,$CG318+15),"")</f>
      </c>
      <c r="BH318">
        <f>IF($CH318&gt;=16,INDEX($AQ:$AQ,$CG318+16),"")</f>
      </c>
      <c r="BI318">
        <f>IF($CH318&gt;=17,INDEX($AQ:$AQ,$CG318+17),"")</f>
      </c>
      <c r="BJ318">
        <f>IF($CH318&gt;=18,INDEX($AQ:$AQ,$CG318+18),"")</f>
      </c>
      <c r="BK318">
        <f>IF($CH318&gt;=19,INDEX($AQ:$AQ,$CG318+19),"")</f>
      </c>
      <c r="BL318">
        <f>IF($CH318&gt;=20,INDEX($AQ:$AQ,$CG318+20),"")</f>
      </c>
      <c r="BM318">
        <f>IF($CH318&gt;=21,INDEX($AQ:$AQ,$CG318+21),"")</f>
      </c>
      <c r="BN318">
        <f>IF($CH318&gt;=22,INDEX($AQ:$AQ,$CG318+22),"")</f>
      </c>
      <c r="BO318">
        <f>IF($CH318&gt;=23,INDEX($AQ:$AQ,$CG318+23),"")</f>
      </c>
      <c r="BP318">
        <f>IF($CH318&gt;=24,INDEX($AQ:$AQ,$CG318+24),"")</f>
      </c>
      <c r="BQ318">
        <f>IF($CH318&gt;=25,INDEX($AQ:$AQ,$CG318+25),"")</f>
      </c>
      <c r="BR318">
        <f>IF($CH318&gt;=26,INDEX($AQ:$AQ,$CG318+26),"")</f>
      </c>
      <c r="BS318">
        <f>IF($CH318&gt;=27,INDEX($AQ:$AQ,$CG318+27),"")</f>
      </c>
      <c r="BT318">
        <f>IF($CH318&gt;=28,INDEX($AQ:$AQ,$CG318+28),"")</f>
      </c>
      <c r="BU318">
        <f>IF($CH318&gt;=29,INDEX($AQ:$AQ,$CG318+29),"")</f>
      </c>
      <c r="BV318">
        <f>IF($CH318&gt;=30,INDEX($AQ:$AQ,$CG318+30),"")</f>
      </c>
      <c r="BW318">
        <f>IF($CH318&gt;=31,INDEX($AQ:$AQ,$CG318+31),"")</f>
      </c>
      <c r="BX318">
        <f>IF($CH318&gt;=32,INDEX($AQ:$AQ,$CG318+32),"")</f>
      </c>
      <c r="BY318">
        <f>IF($CH318&gt;=33,INDEX($AQ:$AQ,$CG318+33),"")</f>
      </c>
      <c r="BZ318">
        <f>IF($CH318&gt;=34,INDEX($AQ:$AQ,$CG318+34),"")</f>
      </c>
      <c r="CA318">
        <f>IF($CH318&gt;=35,INDEX($AQ:$AQ,$CG318+35),"")</f>
      </c>
      <c r="CB318">
        <f>IF($CH318&gt;=36,INDEX($AQ:$AQ,$CG318+36),"")</f>
      </c>
      <c r="CC318">
        <f>IF($CH318&gt;=37,INDEX($AQ:$AQ,$CG318+37),"")</f>
      </c>
      <c r="CD318">
        <f>IF($CH318&gt;=38,INDEX($AQ:$AQ,$CG318+38),"")</f>
      </c>
      <c r="CE318">
        <f>IF($CH318&gt;=39,INDEX($AQ:$AQ,$CG318+39),"")</f>
      </c>
      <c r="CF318">
        <f>IF($CH318&gt;=40,INDEX($AQ:$AQ,$CG318+40),"")</f>
      </c>
      <c r="CG318">
        <f>IFERROR(MATCH($AP318,$AQ$2:$AQ$134,0)+1,0)</f>
      </c>
      <c r="CH318">
        <f>IFERROR(INDEX($AR$2:$AR$134,MATCH($AP318,$AQ$2:$AQ$134,0)),0)</f>
      </c>
      <c r="CI318">
        <f>IFERROR(LEFT($L318,FIND(" - ",$L318)-1),$L318)</f>
      </c>
      <c r="CL318">
        <f>IF($DG318&gt;=1,INDEX($CJ:$CJ,$DF318+1),"")</f>
      </c>
      <c r="CM318">
        <f>IF($DG318&gt;=2,INDEX($CJ:$CJ,$DF318+2),"")</f>
      </c>
      <c r="CN318">
        <f>IF($DG318&gt;=3,INDEX($CJ:$CJ,$DF318+3),"")</f>
      </c>
      <c r="CO318">
        <f>IF($DG318&gt;=4,INDEX($CJ:$CJ,$DF318+4),"")</f>
      </c>
      <c r="CP318">
        <f>IF($DG318&gt;=5,INDEX($CJ:$CJ,$DF318+5),"")</f>
      </c>
      <c r="CQ318">
        <f>IF($DG318&gt;=6,INDEX($CJ:$CJ,$DF318+6),"")</f>
      </c>
      <c r="CR318">
        <f>IF($DG318&gt;=7,INDEX($CJ:$CJ,$DF318+7),"")</f>
      </c>
      <c r="CS318">
        <f>IF($DG318&gt;=8,INDEX($CJ:$CJ,$DF318+8),"")</f>
      </c>
      <c r="CT318">
        <f>IF($DG318&gt;=9,INDEX($CJ:$CJ,$DF318+9),"")</f>
      </c>
      <c r="CU318">
        <f>IF($DG318&gt;=10,INDEX($CJ:$CJ,$DF318+10),"")</f>
      </c>
      <c r="CV318">
        <f>IF($DG318&gt;=11,INDEX($CJ:$CJ,$DF318+11),"")</f>
      </c>
      <c r="CW318">
        <f>IF($DG318&gt;=12,INDEX($CJ:$CJ,$DF318+12),"")</f>
      </c>
      <c r="CX318">
        <f>IF($DG318&gt;=13,INDEX($CJ:$CJ,$DF318+13),"")</f>
      </c>
      <c r="CY318">
        <f>IF($DG318&gt;=14,INDEX($CJ:$CJ,$DF318+14),"")</f>
      </c>
      <c r="CZ318">
        <f>IF($DG318&gt;=15,INDEX($CJ:$CJ,$DF318+15),"")</f>
      </c>
      <c r="DA318">
        <f>IF($DG318&gt;=16,INDEX($CJ:$CJ,$DF318+16),"")</f>
      </c>
      <c r="DB318">
        <f>IF($DG318&gt;=17,INDEX($CJ:$CJ,$DF318+17),"")</f>
      </c>
      <c r="DC318">
        <f>IF($DG318&gt;=18,INDEX($CJ:$CJ,$DF318+18),"")</f>
      </c>
      <c r="DD318">
        <f>IF($DG318&gt;=19,INDEX($CJ:$CJ,$DF318+19),"")</f>
      </c>
      <c r="DE318">
        <f>IF($DG318&gt;=20,INDEX($CJ:$CJ,$DF318+20),"")</f>
      </c>
      <c r="DF318">
        <f>IFERROR(MATCH($CI318,$CJ$2:$CJ$263,0)+1,0)</f>
      </c>
      <c r="DG318">
        <f>IFERROR(INDEX($CK$2:$CK$263,MATCH($CI318,$CJ$2:$CJ$263,0)),0)</f>
      </c>
      <c r="DH318">
        <f>IFERROR(INDEX($AO:$AO,MATCH($N318,$AN:$AN,0))&amp;"","")</f>
      </c>
      <c r="DL318">
        <f>IF($GO318&gt;=1,INDEX($DI:$DI,$GN318+1),"")</f>
      </c>
      <c r="DM318">
        <f>IF($GO318&gt;=2,INDEX($DI:$DI,$GN318+2),"")</f>
      </c>
      <c r="DN318">
        <f>IF($GO318&gt;=3,INDEX($DI:$DI,$GN318+3),"")</f>
      </c>
      <c r="DO318">
        <f>IF($GO318&gt;=4,INDEX($DI:$DI,$GN318+4),"")</f>
      </c>
      <c r="DP318">
        <f>IF($GO318&gt;=5,INDEX($DI:$DI,$GN318+5),"")</f>
      </c>
      <c r="DQ318">
        <f>IF($GO318&gt;=6,INDEX($DI:$DI,$GN318+6),"")</f>
      </c>
      <c r="DR318">
        <f>IF($GO318&gt;=7,INDEX($DI:$DI,$GN318+7),"")</f>
      </c>
      <c r="DS318">
        <f>IF($GO318&gt;=8,INDEX($DI:$DI,$GN318+8),"")</f>
      </c>
      <c r="DT318">
        <f>IF($GO318&gt;=9,INDEX($DI:$DI,$GN318+9),"")</f>
      </c>
      <c r="DU318">
        <f>IF($GO318&gt;=10,INDEX($DI:$DI,$GN318+10),"")</f>
      </c>
      <c r="DV318">
        <f>IF($GO318&gt;=11,INDEX($DI:$DI,$GN318+11),"")</f>
      </c>
      <c r="DW318">
        <f>IF($GO318&gt;=12,INDEX($DI:$DI,$GN318+12),"")</f>
      </c>
      <c r="DX318">
        <f>IF($GO318&gt;=13,INDEX($DI:$DI,$GN318+13),"")</f>
      </c>
      <c r="DY318">
        <f>IF($GO318&gt;=14,INDEX($DI:$DI,$GN318+14),"")</f>
      </c>
      <c r="DZ318">
        <f>IF($GO318&gt;=15,INDEX($DI:$DI,$GN318+15),"")</f>
      </c>
      <c r="EA318">
        <f>IF($GO318&gt;=16,INDEX($DI:$DI,$GN318+16),"")</f>
      </c>
      <c r="EB318">
        <f>IF($GO318&gt;=17,INDEX($DI:$DI,$GN318+17),"")</f>
      </c>
      <c r="EC318">
        <f>IF($GO318&gt;=18,INDEX($DI:$DI,$GN318+18),"")</f>
      </c>
      <c r="ED318">
        <f>IF($GO318&gt;=19,INDEX($DI:$DI,$GN318+19),"")</f>
      </c>
      <c r="EE318">
        <f>IF($GO318&gt;=20,INDEX($DI:$DI,$GN318+20),"")</f>
      </c>
      <c r="EF318">
        <f>IF($GO318&gt;=21,INDEX($DI:$DI,$GN318+21),"")</f>
      </c>
      <c r="EG318">
        <f>IF($GO318&gt;=22,INDEX($DI:$DI,$GN318+22),"")</f>
      </c>
      <c r="EH318">
        <f>IF($GO318&gt;=23,INDEX($DI:$DI,$GN318+23),"")</f>
      </c>
      <c r="EI318">
        <f>IF($GO318&gt;=24,INDEX($DI:$DI,$GN318+24),"")</f>
      </c>
      <c r="EJ318">
        <f>IF($GO318&gt;=25,INDEX($DI:$DI,$GN318+25),"")</f>
      </c>
      <c r="EK318">
        <f>IF($GO318&gt;=26,INDEX($DI:$DI,$GN318+26),"")</f>
      </c>
      <c r="EL318">
        <f>IF($GO318&gt;=27,INDEX($DI:$DI,$GN318+27),"")</f>
      </c>
      <c r="EM318">
        <f>IF($GO318&gt;=28,INDEX($DI:$DI,$GN318+28),"")</f>
      </c>
      <c r="EN318">
        <f>IF($GO318&gt;=29,INDEX($DI:$DI,$GN318+29),"")</f>
      </c>
      <c r="EO318">
        <f>IF($GO318&gt;=30,INDEX($DI:$DI,$GN318+30),"")</f>
      </c>
      <c r="EP318">
        <f>IF($GO318&gt;=31,INDEX($DI:$DI,$GN318+31),"")</f>
      </c>
      <c r="EQ318">
        <f>IF($GO318&gt;=32,INDEX($DI:$DI,$GN318+32),"")</f>
      </c>
      <c r="ER318">
        <f>IF($GO318&gt;=33,INDEX($DI:$DI,$GN318+33),"")</f>
      </c>
      <c r="ES318">
        <f>IF($GO318&gt;=34,INDEX($DI:$DI,$GN318+34),"")</f>
      </c>
      <c r="ET318">
        <f>IF($GO318&gt;=35,INDEX($DI:$DI,$GN318+35),"")</f>
      </c>
      <c r="EU318">
        <f>IF($GO318&gt;=36,INDEX($DI:$DI,$GN318+36),"")</f>
      </c>
      <c r="EV318">
        <f>IF($GO318&gt;=37,INDEX($DI:$DI,$GN318+37),"")</f>
      </c>
      <c r="EW318">
        <f>IF($GO318&gt;=38,INDEX($DI:$DI,$GN318+38),"")</f>
      </c>
      <c r="EX318">
        <f>IF($GO318&gt;=39,INDEX($DI:$DI,$GN318+39),"")</f>
      </c>
      <c r="EY318">
        <f>IF($GO318&gt;=40,INDEX($DI:$DI,$GN318+40),"")</f>
      </c>
      <c r="EZ318">
        <f>IF($GO318&gt;=1,INDEX($DJ:$DJ,$GN318+1),"")</f>
      </c>
      <c r="FA318">
        <f>IF($GO318&gt;=2,INDEX($DJ:$DJ,$GN318+2),"")</f>
      </c>
      <c r="FB318">
        <f>IF($GO318&gt;=3,INDEX($DJ:$DJ,$GN318+3),"")</f>
      </c>
      <c r="FC318">
        <f>IF($GO318&gt;=4,INDEX($DJ:$DJ,$GN318+4),"")</f>
      </c>
      <c r="FD318">
        <f>IF($GO318&gt;=5,INDEX($DJ:$DJ,$GN318+5),"")</f>
      </c>
      <c r="FE318">
        <f>IF($GO318&gt;=6,INDEX($DJ:$DJ,$GN318+6),"")</f>
      </c>
      <c r="FF318">
        <f>IF($GO318&gt;=7,INDEX($DJ:$DJ,$GN318+7),"")</f>
      </c>
      <c r="FG318">
        <f>IF($GO318&gt;=8,INDEX($DJ:$DJ,$GN318+8),"")</f>
      </c>
      <c r="FH318">
        <f>IF($GO318&gt;=9,INDEX($DJ:$DJ,$GN318+9),"")</f>
      </c>
      <c r="FI318">
        <f>IF($GO318&gt;=10,INDEX($DJ:$DJ,$GN318+10),"")</f>
      </c>
      <c r="FJ318">
        <f>IF($GO318&gt;=11,INDEX($DJ:$DJ,$GN318+11),"")</f>
      </c>
      <c r="FK318">
        <f>IF($GO318&gt;=12,INDEX($DJ:$DJ,$GN318+12),"")</f>
      </c>
      <c r="FL318">
        <f>IF($GO318&gt;=13,INDEX($DJ:$DJ,$GN318+13),"")</f>
      </c>
      <c r="FM318">
        <f>IF($GO318&gt;=14,INDEX($DJ:$DJ,$GN318+14),"")</f>
      </c>
      <c r="FN318">
        <f>IF($GO318&gt;=15,INDEX($DJ:$DJ,$GN318+15),"")</f>
      </c>
      <c r="FO318">
        <f>IF($GO318&gt;=16,INDEX($DJ:$DJ,$GN318+16),"")</f>
      </c>
      <c r="FP318">
        <f>IF($GO318&gt;=17,INDEX($DJ:$DJ,$GN318+17),"")</f>
      </c>
      <c r="FQ318">
        <f>IF($GO318&gt;=18,INDEX($DJ:$DJ,$GN318+18),"")</f>
      </c>
      <c r="FR318">
        <f>IF($GO318&gt;=19,INDEX($DJ:$DJ,$GN318+19),"")</f>
      </c>
      <c r="FS318">
        <f>IF($GO318&gt;=20,INDEX($DJ:$DJ,$GN318+20),"")</f>
      </c>
      <c r="FT318">
        <f>IF($GO318&gt;=21,INDEX($DJ:$DJ,$GN318+21),"")</f>
      </c>
      <c r="FU318">
        <f>IF($GO318&gt;=22,INDEX($DJ:$DJ,$GN318+22),"")</f>
      </c>
      <c r="FV318">
        <f>IF($GO318&gt;=23,INDEX($DJ:$DJ,$GN318+23),"")</f>
      </c>
      <c r="FW318">
        <f>IF($GO318&gt;=24,INDEX($DJ:$DJ,$GN318+24),"")</f>
      </c>
      <c r="FX318">
        <f>IF($GO318&gt;=25,INDEX($DJ:$DJ,$GN318+25),"")</f>
      </c>
      <c r="FY318">
        <f>IF($GO318&gt;=26,INDEX($DJ:$DJ,$GN318+26),"")</f>
      </c>
      <c r="FZ318">
        <f>IF($GO318&gt;=27,INDEX($DJ:$DJ,$GN318+27),"")</f>
      </c>
      <c r="GA318">
        <f>IF($GO318&gt;=28,INDEX($DJ:$DJ,$GN318+28),"")</f>
      </c>
      <c r="GB318">
        <f>IF($GO318&gt;=29,INDEX($DJ:$DJ,$GN318+29),"")</f>
      </c>
      <c r="GC318">
        <f>IF($GO318&gt;=30,INDEX($DJ:$DJ,$GN318+30),"")</f>
      </c>
      <c r="GD318">
        <f>IF($GO318&gt;=31,INDEX($DJ:$DJ,$GN318+31),"")</f>
      </c>
      <c r="GE318">
        <f>IF($GO318&gt;=32,INDEX($DJ:$DJ,$GN318+32),"")</f>
      </c>
      <c r="GF318">
        <f>IF($GO318&gt;=33,INDEX($DJ:$DJ,$GN318+33),"")</f>
      </c>
      <c r="GG318">
        <f>IF($GO318&gt;=34,INDEX($DJ:$DJ,$GN318+34),"")</f>
      </c>
      <c r="GH318">
        <f>IF($GO318&gt;=35,INDEX($DJ:$DJ,$GN318+35),"")</f>
      </c>
      <c r="GI318">
        <f>IF($GO318&gt;=36,INDEX($DJ:$DJ,$GN318+36),"")</f>
      </c>
      <c r="GJ318">
        <f>IF($GO318&gt;=37,INDEX($DJ:$DJ,$GN318+37),"")</f>
      </c>
      <c r="GK318">
        <f>IF($GO318&gt;=38,INDEX($DJ:$DJ,$GN318+38),"")</f>
      </c>
      <c r="GL318">
        <f>IF($GO318&gt;=39,INDEX($DJ:$DJ,$GN318+39),"")</f>
      </c>
      <c r="GM318">
        <f>IF($GO318&gt;=40,INDEX($DJ:$DJ,$GN318+40),"")</f>
      </c>
      <c r="GN318">
        <f>IFERROR(MATCH($DH318,$DI$2:$DI$148,0)+1,0)</f>
      </c>
      <c r="GO318">
        <f>IFERROR(INDEX($DK$2:$DK$148,MATCH($DH318,$DI$2:$DI$148,0)),0)</f>
      </c>
      <c r="GP318">
        <f>IFERROR(MATCH($Y318,$DL$318:$EY$318,0),0)</f>
      </c>
      <c r="GQ318">
        <f>IF($GP318&gt;0,INDEX($EZ$318:$GM$318,$GP318),"")</f>
      </c>
      <c r="GR318" t="s">
        <v>612</v>
      </c>
      <c r="GS318">
        <v>1</v>
      </c>
      <c r="GT318">
        <f>IF($JC318&gt;=1,INDEX($GR:$GR,$JB318+1),"")</f>
      </c>
      <c r="GU318">
        <f>IF($JC318&gt;=2,INDEX($GR:$GR,$JB318+2),"")</f>
      </c>
      <c r="GV318">
        <f>IF($JC318&gt;=3,INDEX($GR:$GR,$JB318+3),"")</f>
      </c>
      <c r="GW318">
        <f>IF($JC318&gt;=4,INDEX($GR:$GR,$JB318+4),"")</f>
      </c>
      <c r="GX318">
        <f>IF($JC318&gt;=5,INDEX($GR:$GR,$JB318+5),"")</f>
      </c>
      <c r="GY318">
        <f>IF($JC318&gt;=6,INDEX($GR:$GR,$JB318+6),"")</f>
      </c>
      <c r="GZ318">
        <f>IF($JC318&gt;=7,INDEX($GR:$GR,$JB318+7),"")</f>
      </c>
      <c r="HA318">
        <f>IF($JC318&gt;=8,INDEX($GR:$GR,$JB318+8),"")</f>
      </c>
      <c r="HB318">
        <f>IF($JC318&gt;=9,INDEX($GR:$GR,$JB318+9),"")</f>
      </c>
      <c r="HC318">
        <f>IF($JC318&gt;=10,INDEX($GR:$GR,$JB318+10),"")</f>
      </c>
      <c r="HD318">
        <f>IF($JC318&gt;=11,INDEX($GR:$GR,$JB318+11),"")</f>
      </c>
      <c r="HE318">
        <f>IF($JC318&gt;=12,INDEX($GR:$GR,$JB318+12),"")</f>
      </c>
      <c r="HF318">
        <f>IF($JC318&gt;=13,INDEX($GR:$GR,$JB318+13),"")</f>
      </c>
      <c r="HG318">
        <f>IF($JC318&gt;=14,INDEX($GR:$GR,$JB318+14),"")</f>
      </c>
      <c r="HH318">
        <f>IF($JC318&gt;=15,INDEX($GR:$GR,$JB318+15),"")</f>
      </c>
      <c r="HI318">
        <f>IF($JC318&gt;=16,INDEX($GR:$GR,$JB318+16),"")</f>
      </c>
      <c r="HJ318">
        <f>IF($JC318&gt;=17,INDEX($GR:$GR,$JB318+17),"")</f>
      </c>
      <c r="HK318">
        <f>IF($JC318&gt;=18,INDEX($GR:$GR,$JB318+18),"")</f>
      </c>
      <c r="HL318">
        <f>IF($JC318&gt;=19,INDEX($GR:$GR,$JB318+19),"")</f>
      </c>
      <c r="HM318">
        <f>IF($JC318&gt;=20,INDEX($GR:$GR,$JB318+20),"")</f>
      </c>
      <c r="HN318">
        <f>IF($JC318&gt;=21,INDEX($GR:$GR,$JB318+21),"")</f>
      </c>
      <c r="HO318">
        <f>IF($JC318&gt;=22,INDEX($GR:$GR,$JB318+22),"")</f>
      </c>
      <c r="HP318">
        <f>IF($JC318&gt;=23,INDEX($GR:$GR,$JB318+23),"")</f>
      </c>
      <c r="HQ318">
        <f>IF($JC318&gt;=24,INDEX($GR:$GR,$JB318+24),"")</f>
      </c>
      <c r="HR318">
        <f>IF($JC318&gt;=25,INDEX($GR:$GR,$JB318+25),"")</f>
      </c>
      <c r="HS318">
        <f>IF($JC318&gt;=26,INDEX($GR:$GR,$JB318+26),"")</f>
      </c>
      <c r="HT318">
        <f>IF($JC318&gt;=27,INDEX($GR:$GR,$JB318+27),"")</f>
      </c>
      <c r="HU318">
        <f>IF($JC318&gt;=28,INDEX($GR:$GR,$JB318+28),"")</f>
      </c>
      <c r="HV318">
        <f>IF($JC318&gt;=29,INDEX($GR:$GR,$JB318+29),"")</f>
      </c>
      <c r="HW318">
        <f>IF($JC318&gt;=30,INDEX($GR:$GR,$JB318+30),"")</f>
      </c>
      <c r="HX318">
        <f>IF($JC318&gt;=31,INDEX($GR:$GR,$JB318+31),"")</f>
      </c>
      <c r="HY318">
        <f>IF($JC318&gt;=32,INDEX($GR:$GR,$JB318+32),"")</f>
      </c>
      <c r="HZ318">
        <f>IF($JC318&gt;=33,INDEX($GR:$GR,$JB318+33),"")</f>
      </c>
      <c r="IA318">
        <f>IF($JC318&gt;=34,INDEX($GR:$GR,$JB318+34),"")</f>
      </c>
      <c r="IB318">
        <f>IF($JC318&gt;=35,INDEX($GR:$GR,$JB318+35),"")</f>
      </c>
      <c r="IC318">
        <f>IF($JC318&gt;=36,INDEX($GR:$GR,$JB318+36),"")</f>
      </c>
      <c r="ID318">
        <f>IF($JC318&gt;=37,INDEX($GR:$GR,$JB318+37),"")</f>
      </c>
      <c r="IE318">
        <f>IF($JC318&gt;=38,INDEX($GR:$GR,$JB318+38),"")</f>
      </c>
      <c r="IF318">
        <f>IF($JC318&gt;=39,INDEX($GR:$GR,$JB318+39),"")</f>
      </c>
      <c r="IG318">
        <f>IF($JC318&gt;=40,INDEX($GR:$GR,$JB318+40),"")</f>
      </c>
      <c r="IH318">
        <f>IF($JC318&gt;=41,INDEX($GR:$GR,$JB318+41),"")</f>
      </c>
      <c r="II318">
        <f>IF($JC318&gt;=42,INDEX($GR:$GR,$JB318+42),"")</f>
      </c>
      <c r="IJ318">
        <f>IF($JC318&gt;=43,INDEX($GR:$GR,$JB318+43),"")</f>
      </c>
      <c r="IK318">
        <f>IF($JC318&gt;=44,INDEX($GR:$GR,$JB318+44),"")</f>
      </c>
      <c r="IL318">
        <f>IF($JC318&gt;=45,INDEX($GR:$GR,$JB318+45),"")</f>
      </c>
      <c r="IM318">
        <f>IF($JC318&gt;=46,INDEX($GR:$GR,$JB318+46),"")</f>
      </c>
      <c r="IN318">
        <f>IF($JC318&gt;=47,INDEX($GR:$GR,$JB318+47),"")</f>
      </c>
      <c r="IO318">
        <f>IF($JC318&gt;=48,INDEX($GR:$GR,$JB318+48),"")</f>
      </c>
      <c r="IP318">
        <f>IF($JC318&gt;=49,INDEX($GR:$GR,$JB318+49),"")</f>
      </c>
      <c r="IQ318">
        <f>IF($JC318&gt;=50,INDEX($GR:$GR,$JB318+50),"")</f>
      </c>
      <c r="IR318">
        <f>IF($JC318&gt;=51,INDEX($GR:$GR,$JB318+51),"")</f>
      </c>
      <c r="IS318">
        <f>IF($JC318&gt;=52,INDEX($GR:$GR,$JB318+52),"")</f>
      </c>
      <c r="IT318">
        <f>IF($JC318&gt;=53,INDEX($GR:$GR,$JB318+53),"")</f>
      </c>
      <c r="IU318">
        <f>IF($JC318&gt;=54,INDEX($GR:$GR,$JB318+54),"")</f>
      </c>
      <c r="IV318">
        <f>IF($JC318&gt;=55,INDEX($GR:$GR,$JB318+55),"")</f>
      </c>
      <c r="IW318">
        <f>IF($JC318&gt;=56,INDEX($GR:$GR,$JB318+56),"")</f>
      </c>
      <c r="IX318">
        <f>IF($JC318&gt;=57,INDEX($GR:$GR,$JB318+57),"")</f>
      </c>
      <c r="IY318">
        <f>IF($JC318&gt;=58,INDEX($GR:$GR,$JB318+58),"")</f>
      </c>
      <c r="IZ318">
        <f>IF($JC318&gt;=59,INDEX($GR:$GR,$JB318+59),"")</f>
      </c>
      <c r="JA318">
        <f>IF($JC318&gt;=60,INDEX($GR:$GR,$JB318+60),"")</f>
      </c>
      <c r="JB318">
        <f>IFERROR(MATCH($GQ318,$GR$2:$GR$324,0)+1,0)</f>
      </c>
      <c r="JC318">
        <f>IFERROR(INDEX($GS$2:$GS$324,MATCH($GQ318,$GR$2:$GR$324,0)),0)</f>
      </c>
      <c r="JD318" t="s">
        <v>40</v>
      </c>
      <c r="JE318" t="s">
        <v>40</v>
      </c>
    </row>
    <row r="319" spans="1:265" x14ac:dyDescent="0.25">
      <c r="Q319">
        <f>IF(OR($T319="",$P319=""),"",IFERROR($T319/$P319,0))</f>
      </c>
      <c r="R319">
        <f>IF($T319="","",
SUM($S319,$U319,$Z319,$V319,$X319)*
(1-IF($AA319="",0,VALUE($AA319)/100)))</f>
      </c>
      <c r="S319">
        <f>IF($T319="","",$T319)</f>
      </c>
      <c r="U319">
        <f>IF($T319="","",
IF($N319="","",
IF(ISNUMBER(SEARCH("exempt",LOWER($N319))),0,
$T319*(VALUE(SUBSTITUTE($N319,"%",""))/100))))</f>
      </c>
      <c r="AB319">
        <f>IFERROR(IF(FIND(" - ",$K319)&gt;0,MID($K319,FIND(" - ",$K319)+3,LEN($K319)),""),"")</f>
      </c>
      <c r="AK319" t="s">
        <v>902</v>
      </c>
      <c r="AP319">
        <f>IFERROR(LEFT($K319,FIND(" - ",$K319)-1),$K319)</f>
      </c>
      <c r="AS319">
        <f>IF($CH319&gt;=1,INDEX($AQ:$AQ,$CG319+1),"")</f>
      </c>
      <c r="AT319">
        <f>IF($CH319&gt;=2,INDEX($AQ:$AQ,$CG319+2),"")</f>
      </c>
      <c r="AU319">
        <f>IF($CH319&gt;=3,INDEX($AQ:$AQ,$CG319+3),"")</f>
      </c>
      <c r="AV319">
        <f>IF($CH319&gt;=4,INDEX($AQ:$AQ,$CG319+4),"")</f>
      </c>
      <c r="AW319">
        <f>IF($CH319&gt;=5,INDEX($AQ:$AQ,$CG319+5),"")</f>
      </c>
      <c r="AX319">
        <f>IF($CH319&gt;=6,INDEX($AQ:$AQ,$CG319+6),"")</f>
      </c>
      <c r="AY319">
        <f>IF($CH319&gt;=7,INDEX($AQ:$AQ,$CG319+7),"")</f>
      </c>
      <c r="AZ319">
        <f>IF($CH319&gt;=8,INDEX($AQ:$AQ,$CG319+8),"")</f>
      </c>
      <c r="BA319">
        <f>IF($CH319&gt;=9,INDEX($AQ:$AQ,$CG319+9),"")</f>
      </c>
      <c r="BB319">
        <f>IF($CH319&gt;=10,INDEX($AQ:$AQ,$CG319+10),"")</f>
      </c>
      <c r="BC319">
        <f>IF($CH319&gt;=11,INDEX($AQ:$AQ,$CG319+11),"")</f>
      </c>
      <c r="BD319">
        <f>IF($CH319&gt;=12,INDEX($AQ:$AQ,$CG319+12),"")</f>
      </c>
      <c r="BE319">
        <f>IF($CH319&gt;=13,INDEX($AQ:$AQ,$CG319+13),"")</f>
      </c>
      <c r="BF319">
        <f>IF($CH319&gt;=14,INDEX($AQ:$AQ,$CG319+14),"")</f>
      </c>
      <c r="BG319">
        <f>IF($CH319&gt;=15,INDEX($AQ:$AQ,$CG319+15),"")</f>
      </c>
      <c r="BH319">
        <f>IF($CH319&gt;=16,INDEX($AQ:$AQ,$CG319+16),"")</f>
      </c>
      <c r="BI319">
        <f>IF($CH319&gt;=17,INDEX($AQ:$AQ,$CG319+17),"")</f>
      </c>
      <c r="BJ319">
        <f>IF($CH319&gt;=18,INDEX($AQ:$AQ,$CG319+18),"")</f>
      </c>
      <c r="BK319">
        <f>IF($CH319&gt;=19,INDEX($AQ:$AQ,$CG319+19),"")</f>
      </c>
      <c r="BL319">
        <f>IF($CH319&gt;=20,INDEX($AQ:$AQ,$CG319+20),"")</f>
      </c>
      <c r="BM319">
        <f>IF($CH319&gt;=21,INDEX($AQ:$AQ,$CG319+21),"")</f>
      </c>
      <c r="BN319">
        <f>IF($CH319&gt;=22,INDEX($AQ:$AQ,$CG319+22),"")</f>
      </c>
      <c r="BO319">
        <f>IF($CH319&gt;=23,INDEX($AQ:$AQ,$CG319+23),"")</f>
      </c>
      <c r="BP319">
        <f>IF($CH319&gt;=24,INDEX($AQ:$AQ,$CG319+24),"")</f>
      </c>
      <c r="BQ319">
        <f>IF($CH319&gt;=25,INDEX($AQ:$AQ,$CG319+25),"")</f>
      </c>
      <c r="BR319">
        <f>IF($CH319&gt;=26,INDEX($AQ:$AQ,$CG319+26),"")</f>
      </c>
      <c r="BS319">
        <f>IF($CH319&gt;=27,INDEX($AQ:$AQ,$CG319+27),"")</f>
      </c>
      <c r="BT319">
        <f>IF($CH319&gt;=28,INDEX($AQ:$AQ,$CG319+28),"")</f>
      </c>
      <c r="BU319">
        <f>IF($CH319&gt;=29,INDEX($AQ:$AQ,$CG319+29),"")</f>
      </c>
      <c r="BV319">
        <f>IF($CH319&gt;=30,INDEX($AQ:$AQ,$CG319+30),"")</f>
      </c>
      <c r="BW319">
        <f>IF($CH319&gt;=31,INDEX($AQ:$AQ,$CG319+31),"")</f>
      </c>
      <c r="BX319">
        <f>IF($CH319&gt;=32,INDEX($AQ:$AQ,$CG319+32),"")</f>
      </c>
      <c r="BY319">
        <f>IF($CH319&gt;=33,INDEX($AQ:$AQ,$CG319+33),"")</f>
      </c>
      <c r="BZ319">
        <f>IF($CH319&gt;=34,INDEX($AQ:$AQ,$CG319+34),"")</f>
      </c>
      <c r="CA319">
        <f>IF($CH319&gt;=35,INDEX($AQ:$AQ,$CG319+35),"")</f>
      </c>
      <c r="CB319">
        <f>IF($CH319&gt;=36,INDEX($AQ:$AQ,$CG319+36),"")</f>
      </c>
      <c r="CC319">
        <f>IF($CH319&gt;=37,INDEX($AQ:$AQ,$CG319+37),"")</f>
      </c>
      <c r="CD319">
        <f>IF($CH319&gt;=38,INDEX($AQ:$AQ,$CG319+38),"")</f>
      </c>
      <c r="CE319">
        <f>IF($CH319&gt;=39,INDEX($AQ:$AQ,$CG319+39),"")</f>
      </c>
      <c r="CF319">
        <f>IF($CH319&gt;=40,INDEX($AQ:$AQ,$CG319+40),"")</f>
      </c>
      <c r="CG319">
        <f>IFERROR(MATCH($AP319,$AQ$2:$AQ$134,0)+1,0)</f>
      </c>
      <c r="CH319">
        <f>IFERROR(INDEX($AR$2:$AR$134,MATCH($AP319,$AQ$2:$AQ$134,0)),0)</f>
      </c>
      <c r="CI319">
        <f>IFERROR(LEFT($L319,FIND(" - ",$L319)-1),$L319)</f>
      </c>
      <c r="CL319">
        <f>IF($DG319&gt;=1,INDEX($CJ:$CJ,$DF319+1),"")</f>
      </c>
      <c r="CM319">
        <f>IF($DG319&gt;=2,INDEX($CJ:$CJ,$DF319+2),"")</f>
      </c>
      <c r="CN319">
        <f>IF($DG319&gt;=3,INDEX($CJ:$CJ,$DF319+3),"")</f>
      </c>
      <c r="CO319">
        <f>IF($DG319&gt;=4,INDEX($CJ:$CJ,$DF319+4),"")</f>
      </c>
      <c r="CP319">
        <f>IF($DG319&gt;=5,INDEX($CJ:$CJ,$DF319+5),"")</f>
      </c>
      <c r="CQ319">
        <f>IF($DG319&gt;=6,INDEX($CJ:$CJ,$DF319+6),"")</f>
      </c>
      <c r="CR319">
        <f>IF($DG319&gt;=7,INDEX($CJ:$CJ,$DF319+7),"")</f>
      </c>
      <c r="CS319">
        <f>IF($DG319&gt;=8,INDEX($CJ:$CJ,$DF319+8),"")</f>
      </c>
      <c r="CT319">
        <f>IF($DG319&gt;=9,INDEX($CJ:$CJ,$DF319+9),"")</f>
      </c>
      <c r="CU319">
        <f>IF($DG319&gt;=10,INDEX($CJ:$CJ,$DF319+10),"")</f>
      </c>
      <c r="CV319">
        <f>IF($DG319&gt;=11,INDEX($CJ:$CJ,$DF319+11),"")</f>
      </c>
      <c r="CW319">
        <f>IF($DG319&gt;=12,INDEX($CJ:$CJ,$DF319+12),"")</f>
      </c>
      <c r="CX319">
        <f>IF($DG319&gt;=13,INDEX($CJ:$CJ,$DF319+13),"")</f>
      </c>
      <c r="CY319">
        <f>IF($DG319&gt;=14,INDEX($CJ:$CJ,$DF319+14),"")</f>
      </c>
      <c r="CZ319">
        <f>IF($DG319&gt;=15,INDEX($CJ:$CJ,$DF319+15),"")</f>
      </c>
      <c r="DA319">
        <f>IF($DG319&gt;=16,INDEX($CJ:$CJ,$DF319+16),"")</f>
      </c>
      <c r="DB319">
        <f>IF($DG319&gt;=17,INDEX($CJ:$CJ,$DF319+17),"")</f>
      </c>
      <c r="DC319">
        <f>IF($DG319&gt;=18,INDEX($CJ:$CJ,$DF319+18),"")</f>
      </c>
      <c r="DD319">
        <f>IF($DG319&gt;=19,INDEX($CJ:$CJ,$DF319+19),"")</f>
      </c>
      <c r="DE319">
        <f>IF($DG319&gt;=20,INDEX($CJ:$CJ,$DF319+20),"")</f>
      </c>
      <c r="DF319">
        <f>IFERROR(MATCH($CI319,$CJ$2:$CJ$263,0)+1,0)</f>
      </c>
      <c r="DG319">
        <f>IFERROR(INDEX($CK$2:$CK$263,MATCH($CI319,$CJ$2:$CJ$263,0)),0)</f>
      </c>
      <c r="DH319">
        <f>IFERROR(INDEX($AO:$AO,MATCH($N319,$AN:$AN,0))&amp;"","")</f>
      </c>
      <c r="DL319">
        <f>IF($GO319&gt;=1,INDEX($DI:$DI,$GN319+1),"")</f>
      </c>
      <c r="DM319">
        <f>IF($GO319&gt;=2,INDEX($DI:$DI,$GN319+2),"")</f>
      </c>
      <c r="DN319">
        <f>IF($GO319&gt;=3,INDEX($DI:$DI,$GN319+3),"")</f>
      </c>
      <c r="DO319">
        <f>IF($GO319&gt;=4,INDEX($DI:$DI,$GN319+4),"")</f>
      </c>
      <c r="DP319">
        <f>IF($GO319&gt;=5,INDEX($DI:$DI,$GN319+5),"")</f>
      </c>
      <c r="DQ319">
        <f>IF($GO319&gt;=6,INDEX($DI:$DI,$GN319+6),"")</f>
      </c>
      <c r="DR319">
        <f>IF($GO319&gt;=7,INDEX($DI:$DI,$GN319+7),"")</f>
      </c>
      <c r="DS319">
        <f>IF($GO319&gt;=8,INDEX($DI:$DI,$GN319+8),"")</f>
      </c>
      <c r="DT319">
        <f>IF($GO319&gt;=9,INDEX($DI:$DI,$GN319+9),"")</f>
      </c>
      <c r="DU319">
        <f>IF($GO319&gt;=10,INDEX($DI:$DI,$GN319+10),"")</f>
      </c>
      <c r="DV319">
        <f>IF($GO319&gt;=11,INDEX($DI:$DI,$GN319+11),"")</f>
      </c>
      <c r="DW319">
        <f>IF($GO319&gt;=12,INDEX($DI:$DI,$GN319+12),"")</f>
      </c>
      <c r="DX319">
        <f>IF($GO319&gt;=13,INDEX($DI:$DI,$GN319+13),"")</f>
      </c>
      <c r="DY319">
        <f>IF($GO319&gt;=14,INDEX($DI:$DI,$GN319+14),"")</f>
      </c>
      <c r="DZ319">
        <f>IF($GO319&gt;=15,INDEX($DI:$DI,$GN319+15),"")</f>
      </c>
      <c r="EA319">
        <f>IF($GO319&gt;=16,INDEX($DI:$DI,$GN319+16),"")</f>
      </c>
      <c r="EB319">
        <f>IF($GO319&gt;=17,INDEX($DI:$DI,$GN319+17),"")</f>
      </c>
      <c r="EC319">
        <f>IF($GO319&gt;=18,INDEX($DI:$DI,$GN319+18),"")</f>
      </c>
      <c r="ED319">
        <f>IF($GO319&gt;=19,INDEX($DI:$DI,$GN319+19),"")</f>
      </c>
      <c r="EE319">
        <f>IF($GO319&gt;=20,INDEX($DI:$DI,$GN319+20),"")</f>
      </c>
      <c r="EF319">
        <f>IF($GO319&gt;=21,INDEX($DI:$DI,$GN319+21),"")</f>
      </c>
      <c r="EG319">
        <f>IF($GO319&gt;=22,INDEX($DI:$DI,$GN319+22),"")</f>
      </c>
      <c r="EH319">
        <f>IF($GO319&gt;=23,INDEX($DI:$DI,$GN319+23),"")</f>
      </c>
      <c r="EI319">
        <f>IF($GO319&gt;=24,INDEX($DI:$DI,$GN319+24),"")</f>
      </c>
      <c r="EJ319">
        <f>IF($GO319&gt;=25,INDEX($DI:$DI,$GN319+25),"")</f>
      </c>
      <c r="EK319">
        <f>IF($GO319&gt;=26,INDEX($DI:$DI,$GN319+26),"")</f>
      </c>
      <c r="EL319">
        <f>IF($GO319&gt;=27,INDEX($DI:$DI,$GN319+27),"")</f>
      </c>
      <c r="EM319">
        <f>IF($GO319&gt;=28,INDEX($DI:$DI,$GN319+28),"")</f>
      </c>
      <c r="EN319">
        <f>IF($GO319&gt;=29,INDEX($DI:$DI,$GN319+29),"")</f>
      </c>
      <c r="EO319">
        <f>IF($GO319&gt;=30,INDEX($DI:$DI,$GN319+30),"")</f>
      </c>
      <c r="EP319">
        <f>IF($GO319&gt;=31,INDEX($DI:$DI,$GN319+31),"")</f>
      </c>
      <c r="EQ319">
        <f>IF($GO319&gt;=32,INDEX($DI:$DI,$GN319+32),"")</f>
      </c>
      <c r="ER319">
        <f>IF($GO319&gt;=33,INDEX($DI:$DI,$GN319+33),"")</f>
      </c>
      <c r="ES319">
        <f>IF($GO319&gt;=34,INDEX($DI:$DI,$GN319+34),"")</f>
      </c>
      <c r="ET319">
        <f>IF($GO319&gt;=35,INDEX($DI:$DI,$GN319+35),"")</f>
      </c>
      <c r="EU319">
        <f>IF($GO319&gt;=36,INDEX($DI:$DI,$GN319+36),"")</f>
      </c>
      <c r="EV319">
        <f>IF($GO319&gt;=37,INDEX($DI:$DI,$GN319+37),"")</f>
      </c>
      <c r="EW319">
        <f>IF($GO319&gt;=38,INDEX($DI:$DI,$GN319+38),"")</f>
      </c>
      <c r="EX319">
        <f>IF($GO319&gt;=39,INDEX($DI:$DI,$GN319+39),"")</f>
      </c>
      <c r="EY319">
        <f>IF($GO319&gt;=40,INDEX($DI:$DI,$GN319+40),"")</f>
      </c>
      <c r="EZ319">
        <f>IF($GO319&gt;=1,INDEX($DJ:$DJ,$GN319+1),"")</f>
      </c>
      <c r="FA319">
        <f>IF($GO319&gt;=2,INDEX($DJ:$DJ,$GN319+2),"")</f>
      </c>
      <c r="FB319">
        <f>IF($GO319&gt;=3,INDEX($DJ:$DJ,$GN319+3),"")</f>
      </c>
      <c r="FC319">
        <f>IF($GO319&gt;=4,INDEX($DJ:$DJ,$GN319+4),"")</f>
      </c>
      <c r="FD319">
        <f>IF($GO319&gt;=5,INDEX($DJ:$DJ,$GN319+5),"")</f>
      </c>
      <c r="FE319">
        <f>IF($GO319&gt;=6,INDEX($DJ:$DJ,$GN319+6),"")</f>
      </c>
      <c r="FF319">
        <f>IF($GO319&gt;=7,INDEX($DJ:$DJ,$GN319+7),"")</f>
      </c>
      <c r="FG319">
        <f>IF($GO319&gt;=8,INDEX($DJ:$DJ,$GN319+8),"")</f>
      </c>
      <c r="FH319">
        <f>IF($GO319&gt;=9,INDEX($DJ:$DJ,$GN319+9),"")</f>
      </c>
      <c r="FI319">
        <f>IF($GO319&gt;=10,INDEX($DJ:$DJ,$GN319+10),"")</f>
      </c>
      <c r="FJ319">
        <f>IF($GO319&gt;=11,INDEX($DJ:$DJ,$GN319+11),"")</f>
      </c>
      <c r="FK319">
        <f>IF($GO319&gt;=12,INDEX($DJ:$DJ,$GN319+12),"")</f>
      </c>
      <c r="FL319">
        <f>IF($GO319&gt;=13,INDEX($DJ:$DJ,$GN319+13),"")</f>
      </c>
      <c r="FM319">
        <f>IF($GO319&gt;=14,INDEX($DJ:$DJ,$GN319+14),"")</f>
      </c>
      <c r="FN319">
        <f>IF($GO319&gt;=15,INDEX($DJ:$DJ,$GN319+15),"")</f>
      </c>
      <c r="FO319">
        <f>IF($GO319&gt;=16,INDEX($DJ:$DJ,$GN319+16),"")</f>
      </c>
      <c r="FP319">
        <f>IF($GO319&gt;=17,INDEX($DJ:$DJ,$GN319+17),"")</f>
      </c>
      <c r="FQ319">
        <f>IF($GO319&gt;=18,INDEX($DJ:$DJ,$GN319+18),"")</f>
      </c>
      <c r="FR319">
        <f>IF($GO319&gt;=19,INDEX($DJ:$DJ,$GN319+19),"")</f>
      </c>
      <c r="FS319">
        <f>IF($GO319&gt;=20,INDEX($DJ:$DJ,$GN319+20),"")</f>
      </c>
      <c r="FT319">
        <f>IF($GO319&gt;=21,INDEX($DJ:$DJ,$GN319+21),"")</f>
      </c>
      <c r="FU319">
        <f>IF($GO319&gt;=22,INDEX($DJ:$DJ,$GN319+22),"")</f>
      </c>
      <c r="FV319">
        <f>IF($GO319&gt;=23,INDEX($DJ:$DJ,$GN319+23),"")</f>
      </c>
      <c r="FW319">
        <f>IF($GO319&gt;=24,INDEX($DJ:$DJ,$GN319+24),"")</f>
      </c>
      <c r="FX319">
        <f>IF($GO319&gt;=25,INDEX($DJ:$DJ,$GN319+25),"")</f>
      </c>
      <c r="FY319">
        <f>IF($GO319&gt;=26,INDEX($DJ:$DJ,$GN319+26),"")</f>
      </c>
      <c r="FZ319">
        <f>IF($GO319&gt;=27,INDEX($DJ:$DJ,$GN319+27),"")</f>
      </c>
      <c r="GA319">
        <f>IF($GO319&gt;=28,INDEX($DJ:$DJ,$GN319+28),"")</f>
      </c>
      <c r="GB319">
        <f>IF($GO319&gt;=29,INDEX($DJ:$DJ,$GN319+29),"")</f>
      </c>
      <c r="GC319">
        <f>IF($GO319&gt;=30,INDEX($DJ:$DJ,$GN319+30),"")</f>
      </c>
      <c r="GD319">
        <f>IF($GO319&gt;=31,INDEX($DJ:$DJ,$GN319+31),"")</f>
      </c>
      <c r="GE319">
        <f>IF($GO319&gt;=32,INDEX($DJ:$DJ,$GN319+32),"")</f>
      </c>
      <c r="GF319">
        <f>IF($GO319&gt;=33,INDEX($DJ:$DJ,$GN319+33),"")</f>
      </c>
      <c r="GG319">
        <f>IF($GO319&gt;=34,INDEX($DJ:$DJ,$GN319+34),"")</f>
      </c>
      <c r="GH319">
        <f>IF($GO319&gt;=35,INDEX($DJ:$DJ,$GN319+35),"")</f>
      </c>
      <c r="GI319">
        <f>IF($GO319&gt;=36,INDEX($DJ:$DJ,$GN319+36),"")</f>
      </c>
      <c r="GJ319">
        <f>IF($GO319&gt;=37,INDEX($DJ:$DJ,$GN319+37),"")</f>
      </c>
      <c r="GK319">
        <f>IF($GO319&gt;=38,INDEX($DJ:$DJ,$GN319+38),"")</f>
      </c>
      <c r="GL319">
        <f>IF($GO319&gt;=39,INDEX($DJ:$DJ,$GN319+39),"")</f>
      </c>
      <c r="GM319">
        <f>IF($GO319&gt;=40,INDEX($DJ:$DJ,$GN319+40),"")</f>
      </c>
      <c r="GN319">
        <f>IFERROR(MATCH($DH319,$DI$2:$DI$148,0)+1,0)</f>
      </c>
      <c r="GO319">
        <f>IFERROR(INDEX($DK$2:$DK$148,MATCH($DH319,$DI$2:$DI$148,0)),0)</f>
      </c>
      <c r="GP319">
        <f>IFERROR(MATCH($Y319,$DL$319:$EY$319,0),0)</f>
      </c>
      <c r="GQ319">
        <f>IF($GP319&gt;0,INDEX($EZ$319:$GM$319,$GP319),"")</f>
      </c>
      <c r="GR319" t="s">
        <v>903</v>
      </c>
      <c r="GT319">
        <f>IF($JC319&gt;=1,INDEX($GR:$GR,$JB319+1),"")</f>
      </c>
      <c r="GU319">
        <f>IF($JC319&gt;=2,INDEX($GR:$GR,$JB319+2),"")</f>
      </c>
      <c r="GV319">
        <f>IF($JC319&gt;=3,INDEX($GR:$GR,$JB319+3),"")</f>
      </c>
      <c r="GW319">
        <f>IF($JC319&gt;=4,INDEX($GR:$GR,$JB319+4),"")</f>
      </c>
      <c r="GX319">
        <f>IF($JC319&gt;=5,INDEX($GR:$GR,$JB319+5),"")</f>
      </c>
      <c r="GY319">
        <f>IF($JC319&gt;=6,INDEX($GR:$GR,$JB319+6),"")</f>
      </c>
      <c r="GZ319">
        <f>IF($JC319&gt;=7,INDEX($GR:$GR,$JB319+7),"")</f>
      </c>
      <c r="HA319">
        <f>IF($JC319&gt;=8,INDEX($GR:$GR,$JB319+8),"")</f>
      </c>
      <c r="HB319">
        <f>IF($JC319&gt;=9,INDEX($GR:$GR,$JB319+9),"")</f>
      </c>
      <c r="HC319">
        <f>IF($JC319&gt;=10,INDEX($GR:$GR,$JB319+10),"")</f>
      </c>
      <c r="HD319">
        <f>IF($JC319&gt;=11,INDEX($GR:$GR,$JB319+11),"")</f>
      </c>
      <c r="HE319">
        <f>IF($JC319&gt;=12,INDEX($GR:$GR,$JB319+12),"")</f>
      </c>
      <c r="HF319">
        <f>IF($JC319&gt;=13,INDEX($GR:$GR,$JB319+13),"")</f>
      </c>
      <c r="HG319">
        <f>IF($JC319&gt;=14,INDEX($GR:$GR,$JB319+14),"")</f>
      </c>
      <c r="HH319">
        <f>IF($JC319&gt;=15,INDEX($GR:$GR,$JB319+15),"")</f>
      </c>
      <c r="HI319">
        <f>IF($JC319&gt;=16,INDEX($GR:$GR,$JB319+16),"")</f>
      </c>
      <c r="HJ319">
        <f>IF($JC319&gt;=17,INDEX($GR:$GR,$JB319+17),"")</f>
      </c>
      <c r="HK319">
        <f>IF($JC319&gt;=18,INDEX($GR:$GR,$JB319+18),"")</f>
      </c>
      <c r="HL319">
        <f>IF($JC319&gt;=19,INDEX($GR:$GR,$JB319+19),"")</f>
      </c>
      <c r="HM319">
        <f>IF($JC319&gt;=20,INDEX($GR:$GR,$JB319+20),"")</f>
      </c>
      <c r="HN319">
        <f>IF($JC319&gt;=21,INDEX($GR:$GR,$JB319+21),"")</f>
      </c>
      <c r="HO319">
        <f>IF($JC319&gt;=22,INDEX($GR:$GR,$JB319+22),"")</f>
      </c>
      <c r="HP319">
        <f>IF($JC319&gt;=23,INDEX($GR:$GR,$JB319+23),"")</f>
      </c>
      <c r="HQ319">
        <f>IF($JC319&gt;=24,INDEX($GR:$GR,$JB319+24),"")</f>
      </c>
      <c r="HR319">
        <f>IF($JC319&gt;=25,INDEX($GR:$GR,$JB319+25),"")</f>
      </c>
      <c r="HS319">
        <f>IF($JC319&gt;=26,INDEX($GR:$GR,$JB319+26),"")</f>
      </c>
      <c r="HT319">
        <f>IF($JC319&gt;=27,INDEX($GR:$GR,$JB319+27),"")</f>
      </c>
      <c r="HU319">
        <f>IF($JC319&gt;=28,INDEX($GR:$GR,$JB319+28),"")</f>
      </c>
      <c r="HV319">
        <f>IF($JC319&gt;=29,INDEX($GR:$GR,$JB319+29),"")</f>
      </c>
      <c r="HW319">
        <f>IF($JC319&gt;=30,INDEX($GR:$GR,$JB319+30),"")</f>
      </c>
      <c r="HX319">
        <f>IF($JC319&gt;=31,INDEX($GR:$GR,$JB319+31),"")</f>
      </c>
      <c r="HY319">
        <f>IF($JC319&gt;=32,INDEX($GR:$GR,$JB319+32),"")</f>
      </c>
      <c r="HZ319">
        <f>IF($JC319&gt;=33,INDEX($GR:$GR,$JB319+33),"")</f>
      </c>
      <c r="IA319">
        <f>IF($JC319&gt;=34,INDEX($GR:$GR,$JB319+34),"")</f>
      </c>
      <c r="IB319">
        <f>IF($JC319&gt;=35,INDEX($GR:$GR,$JB319+35),"")</f>
      </c>
      <c r="IC319">
        <f>IF($JC319&gt;=36,INDEX($GR:$GR,$JB319+36),"")</f>
      </c>
      <c r="ID319">
        <f>IF($JC319&gt;=37,INDEX($GR:$GR,$JB319+37),"")</f>
      </c>
      <c r="IE319">
        <f>IF($JC319&gt;=38,INDEX($GR:$GR,$JB319+38),"")</f>
      </c>
      <c r="IF319">
        <f>IF($JC319&gt;=39,INDEX($GR:$GR,$JB319+39),"")</f>
      </c>
      <c r="IG319">
        <f>IF($JC319&gt;=40,INDEX($GR:$GR,$JB319+40),"")</f>
      </c>
      <c r="IH319">
        <f>IF($JC319&gt;=41,INDEX($GR:$GR,$JB319+41),"")</f>
      </c>
      <c r="II319">
        <f>IF($JC319&gt;=42,INDEX($GR:$GR,$JB319+42),"")</f>
      </c>
      <c r="IJ319">
        <f>IF($JC319&gt;=43,INDEX($GR:$GR,$JB319+43),"")</f>
      </c>
      <c r="IK319">
        <f>IF($JC319&gt;=44,INDEX($GR:$GR,$JB319+44),"")</f>
      </c>
      <c r="IL319">
        <f>IF($JC319&gt;=45,INDEX($GR:$GR,$JB319+45),"")</f>
      </c>
      <c r="IM319">
        <f>IF($JC319&gt;=46,INDEX($GR:$GR,$JB319+46),"")</f>
      </c>
      <c r="IN319">
        <f>IF($JC319&gt;=47,INDEX($GR:$GR,$JB319+47),"")</f>
      </c>
      <c r="IO319">
        <f>IF($JC319&gt;=48,INDEX($GR:$GR,$JB319+48),"")</f>
      </c>
      <c r="IP319">
        <f>IF($JC319&gt;=49,INDEX($GR:$GR,$JB319+49),"")</f>
      </c>
      <c r="IQ319">
        <f>IF($JC319&gt;=50,INDEX($GR:$GR,$JB319+50),"")</f>
      </c>
      <c r="IR319">
        <f>IF($JC319&gt;=51,INDEX($GR:$GR,$JB319+51),"")</f>
      </c>
      <c r="IS319">
        <f>IF($JC319&gt;=52,INDEX($GR:$GR,$JB319+52),"")</f>
      </c>
      <c r="IT319">
        <f>IF($JC319&gt;=53,INDEX($GR:$GR,$JB319+53),"")</f>
      </c>
      <c r="IU319">
        <f>IF($JC319&gt;=54,INDEX($GR:$GR,$JB319+54),"")</f>
      </c>
      <c r="IV319">
        <f>IF($JC319&gt;=55,INDEX($GR:$GR,$JB319+55),"")</f>
      </c>
      <c r="IW319">
        <f>IF($JC319&gt;=56,INDEX($GR:$GR,$JB319+56),"")</f>
      </c>
      <c r="IX319">
        <f>IF($JC319&gt;=57,INDEX($GR:$GR,$JB319+57),"")</f>
      </c>
      <c r="IY319">
        <f>IF($JC319&gt;=58,INDEX($GR:$GR,$JB319+58),"")</f>
      </c>
      <c r="IZ319">
        <f>IF($JC319&gt;=59,INDEX($GR:$GR,$JB319+59),"")</f>
      </c>
      <c r="JA319">
        <f>IF($JC319&gt;=60,INDEX($GR:$GR,$JB319+60),"")</f>
      </c>
      <c r="JB319">
        <f>IFERROR(MATCH($GQ319,$GR$2:$GR$324,0)+1,0)</f>
      </c>
      <c r="JC319">
        <f>IFERROR(INDEX($GS$2:$GS$324,MATCH($GQ319,$GR$2:$GR$324,0)),0)</f>
      </c>
      <c r="JD319" t="s">
        <v>40</v>
      </c>
      <c r="JE319" t="s">
        <v>40</v>
      </c>
    </row>
    <row r="320" spans="1:265" x14ac:dyDescent="0.25">
      <c r="Q320">
        <f>IF(OR($T320="",$P320=""),"",IFERROR($T320/$P320,0))</f>
      </c>
      <c r="R320">
        <f>IF($T320="","",
SUM($S320,$U320,$Z320,$V320,$X320)*
(1-IF($AA320="",0,VALUE($AA320)/100)))</f>
      </c>
      <c r="S320">
        <f>IF($T320="","",$T320)</f>
      </c>
      <c r="U320">
        <f>IF($T320="","",
IF($N320="","",
IF(ISNUMBER(SEARCH("exempt",LOWER($N320))),0,
$T320*(VALUE(SUBSTITUTE($N320,"%",""))/100))))</f>
      </c>
      <c r="AB320">
        <f>IFERROR(IF(FIND(" - ",$K320)&gt;0,MID($K320,FIND(" - ",$K320)+3,LEN($K320)),""),"")</f>
      </c>
      <c r="AK320" t="s">
        <v>904</v>
      </c>
      <c r="AP320">
        <f>IFERROR(LEFT($K320,FIND(" - ",$K320)-1),$K320)</f>
      </c>
      <c r="AS320">
        <f>IF($CH320&gt;=1,INDEX($AQ:$AQ,$CG320+1),"")</f>
      </c>
      <c r="AT320">
        <f>IF($CH320&gt;=2,INDEX($AQ:$AQ,$CG320+2),"")</f>
      </c>
      <c r="AU320">
        <f>IF($CH320&gt;=3,INDEX($AQ:$AQ,$CG320+3),"")</f>
      </c>
      <c r="AV320">
        <f>IF($CH320&gt;=4,INDEX($AQ:$AQ,$CG320+4),"")</f>
      </c>
      <c r="AW320">
        <f>IF($CH320&gt;=5,INDEX($AQ:$AQ,$CG320+5),"")</f>
      </c>
      <c r="AX320">
        <f>IF($CH320&gt;=6,INDEX($AQ:$AQ,$CG320+6),"")</f>
      </c>
      <c r="AY320">
        <f>IF($CH320&gt;=7,INDEX($AQ:$AQ,$CG320+7),"")</f>
      </c>
      <c r="AZ320">
        <f>IF($CH320&gt;=8,INDEX($AQ:$AQ,$CG320+8),"")</f>
      </c>
      <c r="BA320">
        <f>IF($CH320&gt;=9,INDEX($AQ:$AQ,$CG320+9),"")</f>
      </c>
      <c r="BB320">
        <f>IF($CH320&gt;=10,INDEX($AQ:$AQ,$CG320+10),"")</f>
      </c>
      <c r="BC320">
        <f>IF($CH320&gt;=11,INDEX($AQ:$AQ,$CG320+11),"")</f>
      </c>
      <c r="BD320">
        <f>IF($CH320&gt;=12,INDEX($AQ:$AQ,$CG320+12),"")</f>
      </c>
      <c r="BE320">
        <f>IF($CH320&gt;=13,INDEX($AQ:$AQ,$CG320+13),"")</f>
      </c>
      <c r="BF320">
        <f>IF($CH320&gt;=14,INDEX($AQ:$AQ,$CG320+14),"")</f>
      </c>
      <c r="BG320">
        <f>IF($CH320&gt;=15,INDEX($AQ:$AQ,$CG320+15),"")</f>
      </c>
      <c r="BH320">
        <f>IF($CH320&gt;=16,INDEX($AQ:$AQ,$CG320+16),"")</f>
      </c>
      <c r="BI320">
        <f>IF($CH320&gt;=17,INDEX($AQ:$AQ,$CG320+17),"")</f>
      </c>
      <c r="BJ320">
        <f>IF($CH320&gt;=18,INDEX($AQ:$AQ,$CG320+18),"")</f>
      </c>
      <c r="BK320">
        <f>IF($CH320&gt;=19,INDEX($AQ:$AQ,$CG320+19),"")</f>
      </c>
      <c r="BL320">
        <f>IF($CH320&gt;=20,INDEX($AQ:$AQ,$CG320+20),"")</f>
      </c>
      <c r="BM320">
        <f>IF($CH320&gt;=21,INDEX($AQ:$AQ,$CG320+21),"")</f>
      </c>
      <c r="BN320">
        <f>IF($CH320&gt;=22,INDEX($AQ:$AQ,$CG320+22),"")</f>
      </c>
      <c r="BO320">
        <f>IF($CH320&gt;=23,INDEX($AQ:$AQ,$CG320+23),"")</f>
      </c>
      <c r="BP320">
        <f>IF($CH320&gt;=24,INDEX($AQ:$AQ,$CG320+24),"")</f>
      </c>
      <c r="BQ320">
        <f>IF($CH320&gt;=25,INDEX($AQ:$AQ,$CG320+25),"")</f>
      </c>
      <c r="BR320">
        <f>IF($CH320&gt;=26,INDEX($AQ:$AQ,$CG320+26),"")</f>
      </c>
      <c r="BS320">
        <f>IF($CH320&gt;=27,INDEX($AQ:$AQ,$CG320+27),"")</f>
      </c>
      <c r="BT320">
        <f>IF($CH320&gt;=28,INDEX($AQ:$AQ,$CG320+28),"")</f>
      </c>
      <c r="BU320">
        <f>IF($CH320&gt;=29,INDEX($AQ:$AQ,$CG320+29),"")</f>
      </c>
      <c r="BV320">
        <f>IF($CH320&gt;=30,INDEX($AQ:$AQ,$CG320+30),"")</f>
      </c>
      <c r="BW320">
        <f>IF($CH320&gt;=31,INDEX($AQ:$AQ,$CG320+31),"")</f>
      </c>
      <c r="BX320">
        <f>IF($CH320&gt;=32,INDEX($AQ:$AQ,$CG320+32),"")</f>
      </c>
      <c r="BY320">
        <f>IF($CH320&gt;=33,INDEX($AQ:$AQ,$CG320+33),"")</f>
      </c>
      <c r="BZ320">
        <f>IF($CH320&gt;=34,INDEX($AQ:$AQ,$CG320+34),"")</f>
      </c>
      <c r="CA320">
        <f>IF($CH320&gt;=35,INDEX($AQ:$AQ,$CG320+35),"")</f>
      </c>
      <c r="CB320">
        <f>IF($CH320&gt;=36,INDEX($AQ:$AQ,$CG320+36),"")</f>
      </c>
      <c r="CC320">
        <f>IF($CH320&gt;=37,INDEX($AQ:$AQ,$CG320+37),"")</f>
      </c>
      <c r="CD320">
        <f>IF($CH320&gt;=38,INDEX($AQ:$AQ,$CG320+38),"")</f>
      </c>
      <c r="CE320">
        <f>IF($CH320&gt;=39,INDEX($AQ:$AQ,$CG320+39),"")</f>
      </c>
      <c r="CF320">
        <f>IF($CH320&gt;=40,INDEX($AQ:$AQ,$CG320+40),"")</f>
      </c>
      <c r="CG320">
        <f>IFERROR(MATCH($AP320,$AQ$2:$AQ$134,0)+1,0)</f>
      </c>
      <c r="CH320">
        <f>IFERROR(INDEX($AR$2:$AR$134,MATCH($AP320,$AQ$2:$AQ$134,0)),0)</f>
      </c>
      <c r="CI320">
        <f>IFERROR(LEFT($L320,FIND(" - ",$L320)-1),$L320)</f>
      </c>
      <c r="CL320">
        <f>IF($DG320&gt;=1,INDEX($CJ:$CJ,$DF320+1),"")</f>
      </c>
      <c r="CM320">
        <f>IF($DG320&gt;=2,INDEX($CJ:$CJ,$DF320+2),"")</f>
      </c>
      <c r="CN320">
        <f>IF($DG320&gt;=3,INDEX($CJ:$CJ,$DF320+3),"")</f>
      </c>
      <c r="CO320">
        <f>IF($DG320&gt;=4,INDEX($CJ:$CJ,$DF320+4),"")</f>
      </c>
      <c r="CP320">
        <f>IF($DG320&gt;=5,INDEX($CJ:$CJ,$DF320+5),"")</f>
      </c>
      <c r="CQ320">
        <f>IF($DG320&gt;=6,INDEX($CJ:$CJ,$DF320+6),"")</f>
      </c>
      <c r="CR320">
        <f>IF($DG320&gt;=7,INDEX($CJ:$CJ,$DF320+7),"")</f>
      </c>
      <c r="CS320">
        <f>IF($DG320&gt;=8,INDEX($CJ:$CJ,$DF320+8),"")</f>
      </c>
      <c r="CT320">
        <f>IF($DG320&gt;=9,INDEX($CJ:$CJ,$DF320+9),"")</f>
      </c>
      <c r="CU320">
        <f>IF($DG320&gt;=10,INDEX($CJ:$CJ,$DF320+10),"")</f>
      </c>
      <c r="CV320">
        <f>IF($DG320&gt;=11,INDEX($CJ:$CJ,$DF320+11),"")</f>
      </c>
      <c r="CW320">
        <f>IF($DG320&gt;=12,INDEX($CJ:$CJ,$DF320+12),"")</f>
      </c>
      <c r="CX320">
        <f>IF($DG320&gt;=13,INDEX($CJ:$CJ,$DF320+13),"")</f>
      </c>
      <c r="CY320">
        <f>IF($DG320&gt;=14,INDEX($CJ:$CJ,$DF320+14),"")</f>
      </c>
      <c r="CZ320">
        <f>IF($DG320&gt;=15,INDEX($CJ:$CJ,$DF320+15),"")</f>
      </c>
      <c r="DA320">
        <f>IF($DG320&gt;=16,INDEX($CJ:$CJ,$DF320+16),"")</f>
      </c>
      <c r="DB320">
        <f>IF($DG320&gt;=17,INDEX($CJ:$CJ,$DF320+17),"")</f>
      </c>
      <c r="DC320">
        <f>IF($DG320&gt;=18,INDEX($CJ:$CJ,$DF320+18),"")</f>
      </c>
      <c r="DD320">
        <f>IF($DG320&gt;=19,INDEX($CJ:$CJ,$DF320+19),"")</f>
      </c>
      <c r="DE320">
        <f>IF($DG320&gt;=20,INDEX($CJ:$CJ,$DF320+20),"")</f>
      </c>
      <c r="DF320">
        <f>IFERROR(MATCH($CI320,$CJ$2:$CJ$263,0)+1,0)</f>
      </c>
      <c r="DG320">
        <f>IFERROR(INDEX($CK$2:$CK$263,MATCH($CI320,$CJ$2:$CJ$263,0)),0)</f>
      </c>
      <c r="DH320">
        <f>IFERROR(INDEX($AO:$AO,MATCH($N320,$AN:$AN,0))&amp;"","")</f>
      </c>
      <c r="DL320">
        <f>IF($GO320&gt;=1,INDEX($DI:$DI,$GN320+1),"")</f>
      </c>
      <c r="DM320">
        <f>IF($GO320&gt;=2,INDEX($DI:$DI,$GN320+2),"")</f>
      </c>
      <c r="DN320">
        <f>IF($GO320&gt;=3,INDEX($DI:$DI,$GN320+3),"")</f>
      </c>
      <c r="DO320">
        <f>IF($GO320&gt;=4,INDEX($DI:$DI,$GN320+4),"")</f>
      </c>
      <c r="DP320">
        <f>IF($GO320&gt;=5,INDEX($DI:$DI,$GN320+5),"")</f>
      </c>
      <c r="DQ320">
        <f>IF($GO320&gt;=6,INDEX($DI:$DI,$GN320+6),"")</f>
      </c>
      <c r="DR320">
        <f>IF($GO320&gt;=7,INDEX($DI:$DI,$GN320+7),"")</f>
      </c>
      <c r="DS320">
        <f>IF($GO320&gt;=8,INDEX($DI:$DI,$GN320+8),"")</f>
      </c>
      <c r="DT320">
        <f>IF($GO320&gt;=9,INDEX($DI:$DI,$GN320+9),"")</f>
      </c>
      <c r="DU320">
        <f>IF($GO320&gt;=10,INDEX($DI:$DI,$GN320+10),"")</f>
      </c>
      <c r="DV320">
        <f>IF($GO320&gt;=11,INDEX($DI:$DI,$GN320+11),"")</f>
      </c>
      <c r="DW320">
        <f>IF($GO320&gt;=12,INDEX($DI:$DI,$GN320+12),"")</f>
      </c>
      <c r="DX320">
        <f>IF($GO320&gt;=13,INDEX($DI:$DI,$GN320+13),"")</f>
      </c>
      <c r="DY320">
        <f>IF($GO320&gt;=14,INDEX($DI:$DI,$GN320+14),"")</f>
      </c>
      <c r="DZ320">
        <f>IF($GO320&gt;=15,INDEX($DI:$DI,$GN320+15),"")</f>
      </c>
      <c r="EA320">
        <f>IF($GO320&gt;=16,INDEX($DI:$DI,$GN320+16),"")</f>
      </c>
      <c r="EB320">
        <f>IF($GO320&gt;=17,INDEX($DI:$DI,$GN320+17),"")</f>
      </c>
      <c r="EC320">
        <f>IF($GO320&gt;=18,INDEX($DI:$DI,$GN320+18),"")</f>
      </c>
      <c r="ED320">
        <f>IF($GO320&gt;=19,INDEX($DI:$DI,$GN320+19),"")</f>
      </c>
      <c r="EE320">
        <f>IF($GO320&gt;=20,INDEX($DI:$DI,$GN320+20),"")</f>
      </c>
      <c r="EF320">
        <f>IF($GO320&gt;=21,INDEX($DI:$DI,$GN320+21),"")</f>
      </c>
      <c r="EG320">
        <f>IF($GO320&gt;=22,INDEX($DI:$DI,$GN320+22),"")</f>
      </c>
      <c r="EH320">
        <f>IF($GO320&gt;=23,INDEX($DI:$DI,$GN320+23),"")</f>
      </c>
      <c r="EI320">
        <f>IF($GO320&gt;=24,INDEX($DI:$DI,$GN320+24),"")</f>
      </c>
      <c r="EJ320">
        <f>IF($GO320&gt;=25,INDEX($DI:$DI,$GN320+25),"")</f>
      </c>
      <c r="EK320">
        <f>IF($GO320&gt;=26,INDEX($DI:$DI,$GN320+26),"")</f>
      </c>
      <c r="EL320">
        <f>IF($GO320&gt;=27,INDEX($DI:$DI,$GN320+27),"")</f>
      </c>
      <c r="EM320">
        <f>IF($GO320&gt;=28,INDEX($DI:$DI,$GN320+28),"")</f>
      </c>
      <c r="EN320">
        <f>IF($GO320&gt;=29,INDEX($DI:$DI,$GN320+29),"")</f>
      </c>
      <c r="EO320">
        <f>IF($GO320&gt;=30,INDEX($DI:$DI,$GN320+30),"")</f>
      </c>
      <c r="EP320">
        <f>IF($GO320&gt;=31,INDEX($DI:$DI,$GN320+31),"")</f>
      </c>
      <c r="EQ320">
        <f>IF($GO320&gt;=32,INDEX($DI:$DI,$GN320+32),"")</f>
      </c>
      <c r="ER320">
        <f>IF($GO320&gt;=33,INDEX($DI:$DI,$GN320+33),"")</f>
      </c>
      <c r="ES320">
        <f>IF($GO320&gt;=34,INDEX($DI:$DI,$GN320+34),"")</f>
      </c>
      <c r="ET320">
        <f>IF($GO320&gt;=35,INDEX($DI:$DI,$GN320+35),"")</f>
      </c>
      <c r="EU320">
        <f>IF($GO320&gt;=36,INDEX($DI:$DI,$GN320+36),"")</f>
      </c>
      <c r="EV320">
        <f>IF($GO320&gt;=37,INDEX($DI:$DI,$GN320+37),"")</f>
      </c>
      <c r="EW320">
        <f>IF($GO320&gt;=38,INDEX($DI:$DI,$GN320+38),"")</f>
      </c>
      <c r="EX320">
        <f>IF($GO320&gt;=39,INDEX($DI:$DI,$GN320+39),"")</f>
      </c>
      <c r="EY320">
        <f>IF($GO320&gt;=40,INDEX($DI:$DI,$GN320+40),"")</f>
      </c>
      <c r="EZ320">
        <f>IF($GO320&gt;=1,INDEX($DJ:$DJ,$GN320+1),"")</f>
      </c>
      <c r="FA320">
        <f>IF($GO320&gt;=2,INDEX($DJ:$DJ,$GN320+2),"")</f>
      </c>
      <c r="FB320">
        <f>IF($GO320&gt;=3,INDEX($DJ:$DJ,$GN320+3),"")</f>
      </c>
      <c r="FC320">
        <f>IF($GO320&gt;=4,INDEX($DJ:$DJ,$GN320+4),"")</f>
      </c>
      <c r="FD320">
        <f>IF($GO320&gt;=5,INDEX($DJ:$DJ,$GN320+5),"")</f>
      </c>
      <c r="FE320">
        <f>IF($GO320&gt;=6,INDEX($DJ:$DJ,$GN320+6),"")</f>
      </c>
      <c r="FF320">
        <f>IF($GO320&gt;=7,INDEX($DJ:$DJ,$GN320+7),"")</f>
      </c>
      <c r="FG320">
        <f>IF($GO320&gt;=8,INDEX($DJ:$DJ,$GN320+8),"")</f>
      </c>
      <c r="FH320">
        <f>IF($GO320&gt;=9,INDEX($DJ:$DJ,$GN320+9),"")</f>
      </c>
      <c r="FI320">
        <f>IF($GO320&gt;=10,INDEX($DJ:$DJ,$GN320+10),"")</f>
      </c>
      <c r="FJ320">
        <f>IF($GO320&gt;=11,INDEX($DJ:$DJ,$GN320+11),"")</f>
      </c>
      <c r="FK320">
        <f>IF($GO320&gt;=12,INDEX($DJ:$DJ,$GN320+12),"")</f>
      </c>
      <c r="FL320">
        <f>IF($GO320&gt;=13,INDEX($DJ:$DJ,$GN320+13),"")</f>
      </c>
      <c r="FM320">
        <f>IF($GO320&gt;=14,INDEX($DJ:$DJ,$GN320+14),"")</f>
      </c>
      <c r="FN320">
        <f>IF($GO320&gt;=15,INDEX($DJ:$DJ,$GN320+15),"")</f>
      </c>
      <c r="FO320">
        <f>IF($GO320&gt;=16,INDEX($DJ:$DJ,$GN320+16),"")</f>
      </c>
      <c r="FP320">
        <f>IF($GO320&gt;=17,INDEX($DJ:$DJ,$GN320+17),"")</f>
      </c>
      <c r="FQ320">
        <f>IF($GO320&gt;=18,INDEX($DJ:$DJ,$GN320+18),"")</f>
      </c>
      <c r="FR320">
        <f>IF($GO320&gt;=19,INDEX($DJ:$DJ,$GN320+19),"")</f>
      </c>
      <c r="FS320">
        <f>IF($GO320&gt;=20,INDEX($DJ:$DJ,$GN320+20),"")</f>
      </c>
      <c r="FT320">
        <f>IF($GO320&gt;=21,INDEX($DJ:$DJ,$GN320+21),"")</f>
      </c>
      <c r="FU320">
        <f>IF($GO320&gt;=22,INDEX($DJ:$DJ,$GN320+22),"")</f>
      </c>
      <c r="FV320">
        <f>IF($GO320&gt;=23,INDEX($DJ:$DJ,$GN320+23),"")</f>
      </c>
      <c r="FW320">
        <f>IF($GO320&gt;=24,INDEX($DJ:$DJ,$GN320+24),"")</f>
      </c>
      <c r="FX320">
        <f>IF($GO320&gt;=25,INDEX($DJ:$DJ,$GN320+25),"")</f>
      </c>
      <c r="FY320">
        <f>IF($GO320&gt;=26,INDEX($DJ:$DJ,$GN320+26),"")</f>
      </c>
      <c r="FZ320">
        <f>IF($GO320&gt;=27,INDEX($DJ:$DJ,$GN320+27),"")</f>
      </c>
      <c r="GA320">
        <f>IF($GO320&gt;=28,INDEX($DJ:$DJ,$GN320+28),"")</f>
      </c>
      <c r="GB320">
        <f>IF($GO320&gt;=29,INDEX($DJ:$DJ,$GN320+29),"")</f>
      </c>
      <c r="GC320">
        <f>IF($GO320&gt;=30,INDEX($DJ:$DJ,$GN320+30),"")</f>
      </c>
      <c r="GD320">
        <f>IF($GO320&gt;=31,INDEX($DJ:$DJ,$GN320+31),"")</f>
      </c>
      <c r="GE320">
        <f>IF($GO320&gt;=32,INDEX($DJ:$DJ,$GN320+32),"")</f>
      </c>
      <c r="GF320">
        <f>IF($GO320&gt;=33,INDEX($DJ:$DJ,$GN320+33),"")</f>
      </c>
      <c r="GG320">
        <f>IF($GO320&gt;=34,INDEX($DJ:$DJ,$GN320+34),"")</f>
      </c>
      <c r="GH320">
        <f>IF($GO320&gt;=35,INDEX($DJ:$DJ,$GN320+35),"")</f>
      </c>
      <c r="GI320">
        <f>IF($GO320&gt;=36,INDEX($DJ:$DJ,$GN320+36),"")</f>
      </c>
      <c r="GJ320">
        <f>IF($GO320&gt;=37,INDEX($DJ:$DJ,$GN320+37),"")</f>
      </c>
      <c r="GK320">
        <f>IF($GO320&gt;=38,INDEX($DJ:$DJ,$GN320+38),"")</f>
      </c>
      <c r="GL320">
        <f>IF($GO320&gt;=39,INDEX($DJ:$DJ,$GN320+39),"")</f>
      </c>
      <c r="GM320">
        <f>IF($GO320&gt;=40,INDEX($DJ:$DJ,$GN320+40),"")</f>
      </c>
      <c r="GN320">
        <f>IFERROR(MATCH($DH320,$DI$2:$DI$148,0)+1,0)</f>
      </c>
      <c r="GO320">
        <f>IFERROR(INDEX($DK$2:$DK$148,MATCH($DH320,$DI$2:$DI$148,0)),0)</f>
      </c>
      <c r="GP320">
        <f>IFERROR(MATCH($Y320,$DL$320:$EY$320,0),0)</f>
      </c>
      <c r="GQ320">
        <f>IF($GP320&gt;0,INDEX($EZ$320:$GM$320,$GP320),"")</f>
      </c>
      <c r="GR320" t="s">
        <v>617</v>
      </c>
      <c r="GS320">
        <v>2</v>
      </c>
      <c r="GT320">
        <f>IF($JC320&gt;=1,INDEX($GR:$GR,$JB320+1),"")</f>
      </c>
      <c r="GU320">
        <f>IF($JC320&gt;=2,INDEX($GR:$GR,$JB320+2),"")</f>
      </c>
      <c r="GV320">
        <f>IF($JC320&gt;=3,INDEX($GR:$GR,$JB320+3),"")</f>
      </c>
      <c r="GW320">
        <f>IF($JC320&gt;=4,INDEX($GR:$GR,$JB320+4),"")</f>
      </c>
      <c r="GX320">
        <f>IF($JC320&gt;=5,INDEX($GR:$GR,$JB320+5),"")</f>
      </c>
      <c r="GY320">
        <f>IF($JC320&gt;=6,INDEX($GR:$GR,$JB320+6),"")</f>
      </c>
      <c r="GZ320">
        <f>IF($JC320&gt;=7,INDEX($GR:$GR,$JB320+7),"")</f>
      </c>
      <c r="HA320">
        <f>IF($JC320&gt;=8,INDEX($GR:$GR,$JB320+8),"")</f>
      </c>
      <c r="HB320">
        <f>IF($JC320&gt;=9,INDEX($GR:$GR,$JB320+9),"")</f>
      </c>
      <c r="HC320">
        <f>IF($JC320&gt;=10,INDEX($GR:$GR,$JB320+10),"")</f>
      </c>
      <c r="HD320">
        <f>IF($JC320&gt;=11,INDEX($GR:$GR,$JB320+11),"")</f>
      </c>
      <c r="HE320">
        <f>IF($JC320&gt;=12,INDEX($GR:$GR,$JB320+12),"")</f>
      </c>
      <c r="HF320">
        <f>IF($JC320&gt;=13,INDEX($GR:$GR,$JB320+13),"")</f>
      </c>
      <c r="HG320">
        <f>IF($JC320&gt;=14,INDEX($GR:$GR,$JB320+14),"")</f>
      </c>
      <c r="HH320">
        <f>IF($JC320&gt;=15,INDEX($GR:$GR,$JB320+15),"")</f>
      </c>
      <c r="HI320">
        <f>IF($JC320&gt;=16,INDEX($GR:$GR,$JB320+16),"")</f>
      </c>
      <c r="HJ320">
        <f>IF($JC320&gt;=17,INDEX($GR:$GR,$JB320+17),"")</f>
      </c>
      <c r="HK320">
        <f>IF($JC320&gt;=18,INDEX($GR:$GR,$JB320+18),"")</f>
      </c>
      <c r="HL320">
        <f>IF($JC320&gt;=19,INDEX($GR:$GR,$JB320+19),"")</f>
      </c>
      <c r="HM320">
        <f>IF($JC320&gt;=20,INDEX($GR:$GR,$JB320+20),"")</f>
      </c>
      <c r="HN320">
        <f>IF($JC320&gt;=21,INDEX($GR:$GR,$JB320+21),"")</f>
      </c>
      <c r="HO320">
        <f>IF($JC320&gt;=22,INDEX($GR:$GR,$JB320+22),"")</f>
      </c>
      <c r="HP320">
        <f>IF($JC320&gt;=23,INDEX($GR:$GR,$JB320+23),"")</f>
      </c>
      <c r="HQ320">
        <f>IF($JC320&gt;=24,INDEX($GR:$GR,$JB320+24),"")</f>
      </c>
      <c r="HR320">
        <f>IF($JC320&gt;=25,INDEX($GR:$GR,$JB320+25),"")</f>
      </c>
      <c r="HS320">
        <f>IF($JC320&gt;=26,INDEX($GR:$GR,$JB320+26),"")</f>
      </c>
      <c r="HT320">
        <f>IF($JC320&gt;=27,INDEX($GR:$GR,$JB320+27),"")</f>
      </c>
      <c r="HU320">
        <f>IF($JC320&gt;=28,INDEX($GR:$GR,$JB320+28),"")</f>
      </c>
      <c r="HV320">
        <f>IF($JC320&gt;=29,INDEX($GR:$GR,$JB320+29),"")</f>
      </c>
      <c r="HW320">
        <f>IF($JC320&gt;=30,INDEX($GR:$GR,$JB320+30),"")</f>
      </c>
      <c r="HX320">
        <f>IF($JC320&gt;=31,INDEX($GR:$GR,$JB320+31),"")</f>
      </c>
      <c r="HY320">
        <f>IF($JC320&gt;=32,INDEX($GR:$GR,$JB320+32),"")</f>
      </c>
      <c r="HZ320">
        <f>IF($JC320&gt;=33,INDEX($GR:$GR,$JB320+33),"")</f>
      </c>
      <c r="IA320">
        <f>IF($JC320&gt;=34,INDEX($GR:$GR,$JB320+34),"")</f>
      </c>
      <c r="IB320">
        <f>IF($JC320&gt;=35,INDEX($GR:$GR,$JB320+35),"")</f>
      </c>
      <c r="IC320">
        <f>IF($JC320&gt;=36,INDEX($GR:$GR,$JB320+36),"")</f>
      </c>
      <c r="ID320">
        <f>IF($JC320&gt;=37,INDEX($GR:$GR,$JB320+37),"")</f>
      </c>
      <c r="IE320">
        <f>IF($JC320&gt;=38,INDEX($GR:$GR,$JB320+38),"")</f>
      </c>
      <c r="IF320">
        <f>IF($JC320&gt;=39,INDEX($GR:$GR,$JB320+39),"")</f>
      </c>
      <c r="IG320">
        <f>IF($JC320&gt;=40,INDEX($GR:$GR,$JB320+40),"")</f>
      </c>
      <c r="IH320">
        <f>IF($JC320&gt;=41,INDEX($GR:$GR,$JB320+41),"")</f>
      </c>
      <c r="II320">
        <f>IF($JC320&gt;=42,INDEX($GR:$GR,$JB320+42),"")</f>
      </c>
      <c r="IJ320">
        <f>IF($JC320&gt;=43,INDEX($GR:$GR,$JB320+43),"")</f>
      </c>
      <c r="IK320">
        <f>IF($JC320&gt;=44,INDEX($GR:$GR,$JB320+44),"")</f>
      </c>
      <c r="IL320">
        <f>IF($JC320&gt;=45,INDEX($GR:$GR,$JB320+45),"")</f>
      </c>
      <c r="IM320">
        <f>IF($JC320&gt;=46,INDEX($GR:$GR,$JB320+46),"")</f>
      </c>
      <c r="IN320">
        <f>IF($JC320&gt;=47,INDEX($GR:$GR,$JB320+47),"")</f>
      </c>
      <c r="IO320">
        <f>IF($JC320&gt;=48,INDEX($GR:$GR,$JB320+48),"")</f>
      </c>
      <c r="IP320">
        <f>IF($JC320&gt;=49,INDEX($GR:$GR,$JB320+49),"")</f>
      </c>
      <c r="IQ320">
        <f>IF($JC320&gt;=50,INDEX($GR:$GR,$JB320+50),"")</f>
      </c>
      <c r="IR320">
        <f>IF($JC320&gt;=51,INDEX($GR:$GR,$JB320+51),"")</f>
      </c>
      <c r="IS320">
        <f>IF($JC320&gt;=52,INDEX($GR:$GR,$JB320+52),"")</f>
      </c>
      <c r="IT320">
        <f>IF($JC320&gt;=53,INDEX($GR:$GR,$JB320+53),"")</f>
      </c>
      <c r="IU320">
        <f>IF($JC320&gt;=54,INDEX($GR:$GR,$JB320+54),"")</f>
      </c>
      <c r="IV320">
        <f>IF($JC320&gt;=55,INDEX($GR:$GR,$JB320+55),"")</f>
      </c>
      <c r="IW320">
        <f>IF($JC320&gt;=56,INDEX($GR:$GR,$JB320+56),"")</f>
      </c>
      <c r="IX320">
        <f>IF($JC320&gt;=57,INDEX($GR:$GR,$JB320+57),"")</f>
      </c>
      <c r="IY320">
        <f>IF($JC320&gt;=58,INDEX($GR:$GR,$JB320+58),"")</f>
      </c>
      <c r="IZ320">
        <f>IF($JC320&gt;=59,INDEX($GR:$GR,$JB320+59),"")</f>
      </c>
      <c r="JA320">
        <f>IF($JC320&gt;=60,INDEX($GR:$GR,$JB320+60),"")</f>
      </c>
      <c r="JB320">
        <f>IFERROR(MATCH($GQ320,$GR$2:$GR$324,0)+1,0)</f>
      </c>
      <c r="JC320">
        <f>IFERROR(INDEX($GS$2:$GS$324,MATCH($GQ320,$GR$2:$GR$324,0)),0)</f>
      </c>
      <c r="JD320" t="s">
        <v>40</v>
      </c>
      <c r="JE320" t="s">
        <v>40</v>
      </c>
    </row>
    <row r="321" spans="1:265" x14ac:dyDescent="0.25">
      <c r="Q321">
        <f>IF(OR($T321="",$P321=""),"",IFERROR($T321/$P321,0))</f>
      </c>
      <c r="R321">
        <f>IF($T321="","",
SUM($S321,$U321,$Z321,$V321,$X321)*
(1-IF($AA321="",0,VALUE($AA321)/100)))</f>
      </c>
      <c r="S321">
        <f>IF($T321="","",$T321)</f>
      </c>
      <c r="U321">
        <f>IF($T321="","",
IF($N321="","",
IF(ISNUMBER(SEARCH("exempt",LOWER($N321))),0,
$T321*(VALUE(SUBSTITUTE($N321,"%",""))/100))))</f>
      </c>
      <c r="AB321">
        <f>IFERROR(IF(FIND(" - ",$K321)&gt;0,MID($K321,FIND(" - ",$K321)+3,LEN($K321)),""),"")</f>
      </c>
      <c r="AK321" t="s">
        <v>905</v>
      </c>
      <c r="AP321">
        <f>IFERROR(LEFT($K321,FIND(" - ",$K321)-1),$K321)</f>
      </c>
      <c r="AS321">
        <f>IF($CH321&gt;=1,INDEX($AQ:$AQ,$CG321+1),"")</f>
      </c>
      <c r="AT321">
        <f>IF($CH321&gt;=2,INDEX($AQ:$AQ,$CG321+2),"")</f>
      </c>
      <c r="AU321">
        <f>IF($CH321&gt;=3,INDEX($AQ:$AQ,$CG321+3),"")</f>
      </c>
      <c r="AV321">
        <f>IF($CH321&gt;=4,INDEX($AQ:$AQ,$CG321+4),"")</f>
      </c>
      <c r="AW321">
        <f>IF($CH321&gt;=5,INDEX($AQ:$AQ,$CG321+5),"")</f>
      </c>
      <c r="AX321">
        <f>IF($CH321&gt;=6,INDEX($AQ:$AQ,$CG321+6),"")</f>
      </c>
      <c r="AY321">
        <f>IF($CH321&gt;=7,INDEX($AQ:$AQ,$CG321+7),"")</f>
      </c>
      <c r="AZ321">
        <f>IF($CH321&gt;=8,INDEX($AQ:$AQ,$CG321+8),"")</f>
      </c>
      <c r="BA321">
        <f>IF($CH321&gt;=9,INDEX($AQ:$AQ,$CG321+9),"")</f>
      </c>
      <c r="BB321">
        <f>IF($CH321&gt;=10,INDEX($AQ:$AQ,$CG321+10),"")</f>
      </c>
      <c r="BC321">
        <f>IF($CH321&gt;=11,INDEX($AQ:$AQ,$CG321+11),"")</f>
      </c>
      <c r="BD321">
        <f>IF($CH321&gt;=12,INDEX($AQ:$AQ,$CG321+12),"")</f>
      </c>
      <c r="BE321">
        <f>IF($CH321&gt;=13,INDEX($AQ:$AQ,$CG321+13),"")</f>
      </c>
      <c r="BF321">
        <f>IF($CH321&gt;=14,INDEX($AQ:$AQ,$CG321+14),"")</f>
      </c>
      <c r="BG321">
        <f>IF($CH321&gt;=15,INDEX($AQ:$AQ,$CG321+15),"")</f>
      </c>
      <c r="BH321">
        <f>IF($CH321&gt;=16,INDEX($AQ:$AQ,$CG321+16),"")</f>
      </c>
      <c r="BI321">
        <f>IF($CH321&gt;=17,INDEX($AQ:$AQ,$CG321+17),"")</f>
      </c>
      <c r="BJ321">
        <f>IF($CH321&gt;=18,INDEX($AQ:$AQ,$CG321+18),"")</f>
      </c>
      <c r="BK321">
        <f>IF($CH321&gt;=19,INDEX($AQ:$AQ,$CG321+19),"")</f>
      </c>
      <c r="BL321">
        <f>IF($CH321&gt;=20,INDEX($AQ:$AQ,$CG321+20),"")</f>
      </c>
      <c r="BM321">
        <f>IF($CH321&gt;=21,INDEX($AQ:$AQ,$CG321+21),"")</f>
      </c>
      <c r="BN321">
        <f>IF($CH321&gt;=22,INDEX($AQ:$AQ,$CG321+22),"")</f>
      </c>
      <c r="BO321">
        <f>IF($CH321&gt;=23,INDEX($AQ:$AQ,$CG321+23),"")</f>
      </c>
      <c r="BP321">
        <f>IF($CH321&gt;=24,INDEX($AQ:$AQ,$CG321+24),"")</f>
      </c>
      <c r="BQ321">
        <f>IF($CH321&gt;=25,INDEX($AQ:$AQ,$CG321+25),"")</f>
      </c>
      <c r="BR321">
        <f>IF($CH321&gt;=26,INDEX($AQ:$AQ,$CG321+26),"")</f>
      </c>
      <c r="BS321">
        <f>IF($CH321&gt;=27,INDEX($AQ:$AQ,$CG321+27),"")</f>
      </c>
      <c r="BT321">
        <f>IF($CH321&gt;=28,INDEX($AQ:$AQ,$CG321+28),"")</f>
      </c>
      <c r="BU321">
        <f>IF($CH321&gt;=29,INDEX($AQ:$AQ,$CG321+29),"")</f>
      </c>
      <c r="BV321">
        <f>IF($CH321&gt;=30,INDEX($AQ:$AQ,$CG321+30),"")</f>
      </c>
      <c r="BW321">
        <f>IF($CH321&gt;=31,INDEX($AQ:$AQ,$CG321+31),"")</f>
      </c>
      <c r="BX321">
        <f>IF($CH321&gt;=32,INDEX($AQ:$AQ,$CG321+32),"")</f>
      </c>
      <c r="BY321">
        <f>IF($CH321&gt;=33,INDEX($AQ:$AQ,$CG321+33),"")</f>
      </c>
      <c r="BZ321">
        <f>IF($CH321&gt;=34,INDEX($AQ:$AQ,$CG321+34),"")</f>
      </c>
      <c r="CA321">
        <f>IF($CH321&gt;=35,INDEX($AQ:$AQ,$CG321+35),"")</f>
      </c>
      <c r="CB321">
        <f>IF($CH321&gt;=36,INDEX($AQ:$AQ,$CG321+36),"")</f>
      </c>
      <c r="CC321">
        <f>IF($CH321&gt;=37,INDEX($AQ:$AQ,$CG321+37),"")</f>
      </c>
      <c r="CD321">
        <f>IF($CH321&gt;=38,INDEX($AQ:$AQ,$CG321+38),"")</f>
      </c>
      <c r="CE321">
        <f>IF($CH321&gt;=39,INDEX($AQ:$AQ,$CG321+39),"")</f>
      </c>
      <c r="CF321">
        <f>IF($CH321&gt;=40,INDEX($AQ:$AQ,$CG321+40),"")</f>
      </c>
      <c r="CG321">
        <f>IFERROR(MATCH($AP321,$AQ$2:$AQ$134,0)+1,0)</f>
      </c>
      <c r="CH321">
        <f>IFERROR(INDEX($AR$2:$AR$134,MATCH($AP321,$AQ$2:$AQ$134,0)),0)</f>
      </c>
      <c r="CI321">
        <f>IFERROR(LEFT($L321,FIND(" - ",$L321)-1),$L321)</f>
      </c>
      <c r="CL321">
        <f>IF($DG321&gt;=1,INDEX($CJ:$CJ,$DF321+1),"")</f>
      </c>
      <c r="CM321">
        <f>IF($DG321&gt;=2,INDEX($CJ:$CJ,$DF321+2),"")</f>
      </c>
      <c r="CN321">
        <f>IF($DG321&gt;=3,INDEX($CJ:$CJ,$DF321+3),"")</f>
      </c>
      <c r="CO321">
        <f>IF($DG321&gt;=4,INDEX($CJ:$CJ,$DF321+4),"")</f>
      </c>
      <c r="CP321">
        <f>IF($DG321&gt;=5,INDEX($CJ:$CJ,$DF321+5),"")</f>
      </c>
      <c r="CQ321">
        <f>IF($DG321&gt;=6,INDEX($CJ:$CJ,$DF321+6),"")</f>
      </c>
      <c r="CR321">
        <f>IF($DG321&gt;=7,INDEX($CJ:$CJ,$DF321+7),"")</f>
      </c>
      <c r="CS321">
        <f>IF($DG321&gt;=8,INDEX($CJ:$CJ,$DF321+8),"")</f>
      </c>
      <c r="CT321">
        <f>IF($DG321&gt;=9,INDEX($CJ:$CJ,$DF321+9),"")</f>
      </c>
      <c r="CU321">
        <f>IF($DG321&gt;=10,INDEX($CJ:$CJ,$DF321+10),"")</f>
      </c>
      <c r="CV321">
        <f>IF($DG321&gt;=11,INDEX($CJ:$CJ,$DF321+11),"")</f>
      </c>
      <c r="CW321">
        <f>IF($DG321&gt;=12,INDEX($CJ:$CJ,$DF321+12),"")</f>
      </c>
      <c r="CX321">
        <f>IF($DG321&gt;=13,INDEX($CJ:$CJ,$DF321+13),"")</f>
      </c>
      <c r="CY321">
        <f>IF($DG321&gt;=14,INDEX($CJ:$CJ,$DF321+14),"")</f>
      </c>
      <c r="CZ321">
        <f>IF($DG321&gt;=15,INDEX($CJ:$CJ,$DF321+15),"")</f>
      </c>
      <c r="DA321">
        <f>IF($DG321&gt;=16,INDEX($CJ:$CJ,$DF321+16),"")</f>
      </c>
      <c r="DB321">
        <f>IF($DG321&gt;=17,INDEX($CJ:$CJ,$DF321+17),"")</f>
      </c>
      <c r="DC321">
        <f>IF($DG321&gt;=18,INDEX($CJ:$CJ,$DF321+18),"")</f>
      </c>
      <c r="DD321">
        <f>IF($DG321&gt;=19,INDEX($CJ:$CJ,$DF321+19),"")</f>
      </c>
      <c r="DE321">
        <f>IF($DG321&gt;=20,INDEX($CJ:$CJ,$DF321+20),"")</f>
      </c>
      <c r="DF321">
        <f>IFERROR(MATCH($CI321,$CJ$2:$CJ$263,0)+1,0)</f>
      </c>
      <c r="DG321">
        <f>IFERROR(INDEX($CK$2:$CK$263,MATCH($CI321,$CJ$2:$CJ$263,0)),0)</f>
      </c>
      <c r="DH321">
        <f>IFERROR(INDEX($AO:$AO,MATCH($N321,$AN:$AN,0))&amp;"","")</f>
      </c>
      <c r="DL321">
        <f>IF($GO321&gt;=1,INDEX($DI:$DI,$GN321+1),"")</f>
      </c>
      <c r="DM321">
        <f>IF($GO321&gt;=2,INDEX($DI:$DI,$GN321+2),"")</f>
      </c>
      <c r="DN321">
        <f>IF($GO321&gt;=3,INDEX($DI:$DI,$GN321+3),"")</f>
      </c>
      <c r="DO321">
        <f>IF($GO321&gt;=4,INDEX($DI:$DI,$GN321+4),"")</f>
      </c>
      <c r="DP321">
        <f>IF($GO321&gt;=5,INDEX($DI:$DI,$GN321+5),"")</f>
      </c>
      <c r="DQ321">
        <f>IF($GO321&gt;=6,INDEX($DI:$DI,$GN321+6),"")</f>
      </c>
      <c r="DR321">
        <f>IF($GO321&gt;=7,INDEX($DI:$DI,$GN321+7),"")</f>
      </c>
      <c r="DS321">
        <f>IF($GO321&gt;=8,INDEX($DI:$DI,$GN321+8),"")</f>
      </c>
      <c r="DT321">
        <f>IF($GO321&gt;=9,INDEX($DI:$DI,$GN321+9),"")</f>
      </c>
      <c r="DU321">
        <f>IF($GO321&gt;=10,INDEX($DI:$DI,$GN321+10),"")</f>
      </c>
      <c r="DV321">
        <f>IF($GO321&gt;=11,INDEX($DI:$DI,$GN321+11),"")</f>
      </c>
      <c r="DW321">
        <f>IF($GO321&gt;=12,INDEX($DI:$DI,$GN321+12),"")</f>
      </c>
      <c r="DX321">
        <f>IF($GO321&gt;=13,INDEX($DI:$DI,$GN321+13),"")</f>
      </c>
      <c r="DY321">
        <f>IF($GO321&gt;=14,INDEX($DI:$DI,$GN321+14),"")</f>
      </c>
      <c r="DZ321">
        <f>IF($GO321&gt;=15,INDEX($DI:$DI,$GN321+15),"")</f>
      </c>
      <c r="EA321">
        <f>IF($GO321&gt;=16,INDEX($DI:$DI,$GN321+16),"")</f>
      </c>
      <c r="EB321">
        <f>IF($GO321&gt;=17,INDEX($DI:$DI,$GN321+17),"")</f>
      </c>
      <c r="EC321">
        <f>IF($GO321&gt;=18,INDEX($DI:$DI,$GN321+18),"")</f>
      </c>
      <c r="ED321">
        <f>IF($GO321&gt;=19,INDEX($DI:$DI,$GN321+19),"")</f>
      </c>
      <c r="EE321">
        <f>IF($GO321&gt;=20,INDEX($DI:$DI,$GN321+20),"")</f>
      </c>
      <c r="EF321">
        <f>IF($GO321&gt;=21,INDEX($DI:$DI,$GN321+21),"")</f>
      </c>
      <c r="EG321">
        <f>IF($GO321&gt;=22,INDEX($DI:$DI,$GN321+22),"")</f>
      </c>
      <c r="EH321">
        <f>IF($GO321&gt;=23,INDEX($DI:$DI,$GN321+23),"")</f>
      </c>
      <c r="EI321">
        <f>IF($GO321&gt;=24,INDEX($DI:$DI,$GN321+24),"")</f>
      </c>
      <c r="EJ321">
        <f>IF($GO321&gt;=25,INDEX($DI:$DI,$GN321+25),"")</f>
      </c>
      <c r="EK321">
        <f>IF($GO321&gt;=26,INDEX($DI:$DI,$GN321+26),"")</f>
      </c>
      <c r="EL321">
        <f>IF($GO321&gt;=27,INDEX($DI:$DI,$GN321+27),"")</f>
      </c>
      <c r="EM321">
        <f>IF($GO321&gt;=28,INDEX($DI:$DI,$GN321+28),"")</f>
      </c>
      <c r="EN321">
        <f>IF($GO321&gt;=29,INDEX($DI:$DI,$GN321+29),"")</f>
      </c>
      <c r="EO321">
        <f>IF($GO321&gt;=30,INDEX($DI:$DI,$GN321+30),"")</f>
      </c>
      <c r="EP321">
        <f>IF($GO321&gt;=31,INDEX($DI:$DI,$GN321+31),"")</f>
      </c>
      <c r="EQ321">
        <f>IF($GO321&gt;=32,INDEX($DI:$DI,$GN321+32),"")</f>
      </c>
      <c r="ER321">
        <f>IF($GO321&gt;=33,INDEX($DI:$DI,$GN321+33),"")</f>
      </c>
      <c r="ES321">
        <f>IF($GO321&gt;=34,INDEX($DI:$DI,$GN321+34),"")</f>
      </c>
      <c r="ET321">
        <f>IF($GO321&gt;=35,INDEX($DI:$DI,$GN321+35),"")</f>
      </c>
      <c r="EU321">
        <f>IF($GO321&gt;=36,INDEX($DI:$DI,$GN321+36),"")</f>
      </c>
      <c r="EV321">
        <f>IF($GO321&gt;=37,INDEX($DI:$DI,$GN321+37),"")</f>
      </c>
      <c r="EW321">
        <f>IF($GO321&gt;=38,INDEX($DI:$DI,$GN321+38),"")</f>
      </c>
      <c r="EX321">
        <f>IF($GO321&gt;=39,INDEX($DI:$DI,$GN321+39),"")</f>
      </c>
      <c r="EY321">
        <f>IF($GO321&gt;=40,INDEX($DI:$DI,$GN321+40),"")</f>
      </c>
      <c r="EZ321">
        <f>IF($GO321&gt;=1,INDEX($DJ:$DJ,$GN321+1),"")</f>
      </c>
      <c r="FA321">
        <f>IF($GO321&gt;=2,INDEX($DJ:$DJ,$GN321+2),"")</f>
      </c>
      <c r="FB321">
        <f>IF($GO321&gt;=3,INDEX($DJ:$DJ,$GN321+3),"")</f>
      </c>
      <c r="FC321">
        <f>IF($GO321&gt;=4,INDEX($DJ:$DJ,$GN321+4),"")</f>
      </c>
      <c r="FD321">
        <f>IF($GO321&gt;=5,INDEX($DJ:$DJ,$GN321+5),"")</f>
      </c>
      <c r="FE321">
        <f>IF($GO321&gt;=6,INDEX($DJ:$DJ,$GN321+6),"")</f>
      </c>
      <c r="FF321">
        <f>IF($GO321&gt;=7,INDEX($DJ:$DJ,$GN321+7),"")</f>
      </c>
      <c r="FG321">
        <f>IF($GO321&gt;=8,INDEX($DJ:$DJ,$GN321+8),"")</f>
      </c>
      <c r="FH321">
        <f>IF($GO321&gt;=9,INDEX($DJ:$DJ,$GN321+9),"")</f>
      </c>
      <c r="FI321">
        <f>IF($GO321&gt;=10,INDEX($DJ:$DJ,$GN321+10),"")</f>
      </c>
      <c r="FJ321">
        <f>IF($GO321&gt;=11,INDEX($DJ:$DJ,$GN321+11),"")</f>
      </c>
      <c r="FK321">
        <f>IF($GO321&gt;=12,INDEX($DJ:$DJ,$GN321+12),"")</f>
      </c>
      <c r="FL321">
        <f>IF($GO321&gt;=13,INDEX($DJ:$DJ,$GN321+13),"")</f>
      </c>
      <c r="FM321">
        <f>IF($GO321&gt;=14,INDEX($DJ:$DJ,$GN321+14),"")</f>
      </c>
      <c r="FN321">
        <f>IF($GO321&gt;=15,INDEX($DJ:$DJ,$GN321+15),"")</f>
      </c>
      <c r="FO321">
        <f>IF($GO321&gt;=16,INDEX($DJ:$DJ,$GN321+16),"")</f>
      </c>
      <c r="FP321">
        <f>IF($GO321&gt;=17,INDEX($DJ:$DJ,$GN321+17),"")</f>
      </c>
      <c r="FQ321">
        <f>IF($GO321&gt;=18,INDEX($DJ:$DJ,$GN321+18),"")</f>
      </c>
      <c r="FR321">
        <f>IF($GO321&gt;=19,INDEX($DJ:$DJ,$GN321+19),"")</f>
      </c>
      <c r="FS321">
        <f>IF($GO321&gt;=20,INDEX($DJ:$DJ,$GN321+20),"")</f>
      </c>
      <c r="FT321">
        <f>IF($GO321&gt;=21,INDEX($DJ:$DJ,$GN321+21),"")</f>
      </c>
      <c r="FU321">
        <f>IF($GO321&gt;=22,INDEX($DJ:$DJ,$GN321+22),"")</f>
      </c>
      <c r="FV321">
        <f>IF($GO321&gt;=23,INDEX($DJ:$DJ,$GN321+23),"")</f>
      </c>
      <c r="FW321">
        <f>IF($GO321&gt;=24,INDEX($DJ:$DJ,$GN321+24),"")</f>
      </c>
      <c r="FX321">
        <f>IF($GO321&gt;=25,INDEX($DJ:$DJ,$GN321+25),"")</f>
      </c>
      <c r="FY321">
        <f>IF($GO321&gt;=26,INDEX($DJ:$DJ,$GN321+26),"")</f>
      </c>
      <c r="FZ321">
        <f>IF($GO321&gt;=27,INDEX($DJ:$DJ,$GN321+27),"")</f>
      </c>
      <c r="GA321">
        <f>IF($GO321&gt;=28,INDEX($DJ:$DJ,$GN321+28),"")</f>
      </c>
      <c r="GB321">
        <f>IF($GO321&gt;=29,INDEX($DJ:$DJ,$GN321+29),"")</f>
      </c>
      <c r="GC321">
        <f>IF($GO321&gt;=30,INDEX($DJ:$DJ,$GN321+30),"")</f>
      </c>
      <c r="GD321">
        <f>IF($GO321&gt;=31,INDEX($DJ:$DJ,$GN321+31),"")</f>
      </c>
      <c r="GE321">
        <f>IF($GO321&gt;=32,INDEX($DJ:$DJ,$GN321+32),"")</f>
      </c>
      <c r="GF321">
        <f>IF($GO321&gt;=33,INDEX($DJ:$DJ,$GN321+33),"")</f>
      </c>
      <c r="GG321">
        <f>IF($GO321&gt;=34,INDEX($DJ:$DJ,$GN321+34),"")</f>
      </c>
      <c r="GH321">
        <f>IF($GO321&gt;=35,INDEX($DJ:$DJ,$GN321+35),"")</f>
      </c>
      <c r="GI321">
        <f>IF($GO321&gt;=36,INDEX($DJ:$DJ,$GN321+36),"")</f>
      </c>
      <c r="GJ321">
        <f>IF($GO321&gt;=37,INDEX($DJ:$DJ,$GN321+37),"")</f>
      </c>
      <c r="GK321">
        <f>IF($GO321&gt;=38,INDEX($DJ:$DJ,$GN321+38),"")</f>
      </c>
      <c r="GL321">
        <f>IF($GO321&gt;=39,INDEX($DJ:$DJ,$GN321+39),"")</f>
      </c>
      <c r="GM321">
        <f>IF($GO321&gt;=40,INDEX($DJ:$DJ,$GN321+40),"")</f>
      </c>
      <c r="GN321">
        <f>IFERROR(MATCH($DH321,$DI$2:$DI$148,0)+1,0)</f>
      </c>
      <c r="GO321">
        <f>IFERROR(INDEX($DK$2:$DK$148,MATCH($DH321,$DI$2:$DI$148,0)),0)</f>
      </c>
      <c r="GP321">
        <f>IFERROR(MATCH($Y321,$DL$321:$EY$321,0),0)</f>
      </c>
      <c r="GQ321">
        <f>IF($GP321&gt;0,INDEX($EZ$321:$GM$321,$GP321),"")</f>
      </c>
      <c r="GR321" t="s">
        <v>906</v>
      </c>
      <c r="GT321">
        <f>IF($JC321&gt;=1,INDEX($GR:$GR,$JB321+1),"")</f>
      </c>
      <c r="GU321">
        <f>IF($JC321&gt;=2,INDEX($GR:$GR,$JB321+2),"")</f>
      </c>
      <c r="GV321">
        <f>IF($JC321&gt;=3,INDEX($GR:$GR,$JB321+3),"")</f>
      </c>
      <c r="GW321">
        <f>IF($JC321&gt;=4,INDEX($GR:$GR,$JB321+4),"")</f>
      </c>
      <c r="GX321">
        <f>IF($JC321&gt;=5,INDEX($GR:$GR,$JB321+5),"")</f>
      </c>
      <c r="GY321">
        <f>IF($JC321&gt;=6,INDEX($GR:$GR,$JB321+6),"")</f>
      </c>
      <c r="GZ321">
        <f>IF($JC321&gt;=7,INDEX($GR:$GR,$JB321+7),"")</f>
      </c>
      <c r="HA321">
        <f>IF($JC321&gt;=8,INDEX($GR:$GR,$JB321+8),"")</f>
      </c>
      <c r="HB321">
        <f>IF($JC321&gt;=9,INDEX($GR:$GR,$JB321+9),"")</f>
      </c>
      <c r="HC321">
        <f>IF($JC321&gt;=10,INDEX($GR:$GR,$JB321+10),"")</f>
      </c>
      <c r="HD321">
        <f>IF($JC321&gt;=11,INDEX($GR:$GR,$JB321+11),"")</f>
      </c>
      <c r="HE321">
        <f>IF($JC321&gt;=12,INDEX($GR:$GR,$JB321+12),"")</f>
      </c>
      <c r="HF321">
        <f>IF($JC321&gt;=13,INDEX($GR:$GR,$JB321+13),"")</f>
      </c>
      <c r="HG321">
        <f>IF($JC321&gt;=14,INDEX($GR:$GR,$JB321+14),"")</f>
      </c>
      <c r="HH321">
        <f>IF($JC321&gt;=15,INDEX($GR:$GR,$JB321+15),"")</f>
      </c>
      <c r="HI321">
        <f>IF($JC321&gt;=16,INDEX($GR:$GR,$JB321+16),"")</f>
      </c>
      <c r="HJ321">
        <f>IF($JC321&gt;=17,INDEX($GR:$GR,$JB321+17),"")</f>
      </c>
      <c r="HK321">
        <f>IF($JC321&gt;=18,INDEX($GR:$GR,$JB321+18),"")</f>
      </c>
      <c r="HL321">
        <f>IF($JC321&gt;=19,INDEX($GR:$GR,$JB321+19),"")</f>
      </c>
      <c r="HM321">
        <f>IF($JC321&gt;=20,INDEX($GR:$GR,$JB321+20),"")</f>
      </c>
      <c r="HN321">
        <f>IF($JC321&gt;=21,INDEX($GR:$GR,$JB321+21),"")</f>
      </c>
      <c r="HO321">
        <f>IF($JC321&gt;=22,INDEX($GR:$GR,$JB321+22),"")</f>
      </c>
      <c r="HP321">
        <f>IF($JC321&gt;=23,INDEX($GR:$GR,$JB321+23),"")</f>
      </c>
      <c r="HQ321">
        <f>IF($JC321&gt;=24,INDEX($GR:$GR,$JB321+24),"")</f>
      </c>
      <c r="HR321">
        <f>IF($JC321&gt;=25,INDEX($GR:$GR,$JB321+25),"")</f>
      </c>
      <c r="HS321">
        <f>IF($JC321&gt;=26,INDEX($GR:$GR,$JB321+26),"")</f>
      </c>
      <c r="HT321">
        <f>IF($JC321&gt;=27,INDEX($GR:$GR,$JB321+27),"")</f>
      </c>
      <c r="HU321">
        <f>IF($JC321&gt;=28,INDEX($GR:$GR,$JB321+28),"")</f>
      </c>
      <c r="HV321">
        <f>IF($JC321&gt;=29,INDEX($GR:$GR,$JB321+29),"")</f>
      </c>
      <c r="HW321">
        <f>IF($JC321&gt;=30,INDEX($GR:$GR,$JB321+30),"")</f>
      </c>
      <c r="HX321">
        <f>IF($JC321&gt;=31,INDEX($GR:$GR,$JB321+31),"")</f>
      </c>
      <c r="HY321">
        <f>IF($JC321&gt;=32,INDEX($GR:$GR,$JB321+32),"")</f>
      </c>
      <c r="HZ321">
        <f>IF($JC321&gt;=33,INDEX($GR:$GR,$JB321+33),"")</f>
      </c>
      <c r="IA321">
        <f>IF($JC321&gt;=34,INDEX($GR:$GR,$JB321+34),"")</f>
      </c>
      <c r="IB321">
        <f>IF($JC321&gt;=35,INDEX($GR:$GR,$JB321+35),"")</f>
      </c>
      <c r="IC321">
        <f>IF($JC321&gt;=36,INDEX($GR:$GR,$JB321+36),"")</f>
      </c>
      <c r="ID321">
        <f>IF($JC321&gt;=37,INDEX($GR:$GR,$JB321+37),"")</f>
      </c>
      <c r="IE321">
        <f>IF($JC321&gt;=38,INDEX($GR:$GR,$JB321+38),"")</f>
      </c>
      <c r="IF321">
        <f>IF($JC321&gt;=39,INDEX($GR:$GR,$JB321+39),"")</f>
      </c>
      <c r="IG321">
        <f>IF($JC321&gt;=40,INDEX($GR:$GR,$JB321+40),"")</f>
      </c>
      <c r="IH321">
        <f>IF($JC321&gt;=41,INDEX($GR:$GR,$JB321+41),"")</f>
      </c>
      <c r="II321">
        <f>IF($JC321&gt;=42,INDEX($GR:$GR,$JB321+42),"")</f>
      </c>
      <c r="IJ321">
        <f>IF($JC321&gt;=43,INDEX($GR:$GR,$JB321+43),"")</f>
      </c>
      <c r="IK321">
        <f>IF($JC321&gt;=44,INDEX($GR:$GR,$JB321+44),"")</f>
      </c>
      <c r="IL321">
        <f>IF($JC321&gt;=45,INDEX($GR:$GR,$JB321+45),"")</f>
      </c>
      <c r="IM321">
        <f>IF($JC321&gt;=46,INDEX($GR:$GR,$JB321+46),"")</f>
      </c>
      <c r="IN321">
        <f>IF($JC321&gt;=47,INDEX($GR:$GR,$JB321+47),"")</f>
      </c>
      <c r="IO321">
        <f>IF($JC321&gt;=48,INDEX($GR:$GR,$JB321+48),"")</f>
      </c>
      <c r="IP321">
        <f>IF($JC321&gt;=49,INDEX($GR:$GR,$JB321+49),"")</f>
      </c>
      <c r="IQ321">
        <f>IF($JC321&gt;=50,INDEX($GR:$GR,$JB321+50),"")</f>
      </c>
      <c r="IR321">
        <f>IF($JC321&gt;=51,INDEX($GR:$GR,$JB321+51),"")</f>
      </c>
      <c r="IS321">
        <f>IF($JC321&gt;=52,INDEX($GR:$GR,$JB321+52),"")</f>
      </c>
      <c r="IT321">
        <f>IF($JC321&gt;=53,INDEX($GR:$GR,$JB321+53),"")</f>
      </c>
      <c r="IU321">
        <f>IF($JC321&gt;=54,INDEX($GR:$GR,$JB321+54),"")</f>
      </c>
      <c r="IV321">
        <f>IF($JC321&gt;=55,INDEX($GR:$GR,$JB321+55),"")</f>
      </c>
      <c r="IW321">
        <f>IF($JC321&gt;=56,INDEX($GR:$GR,$JB321+56),"")</f>
      </c>
      <c r="IX321">
        <f>IF($JC321&gt;=57,INDEX($GR:$GR,$JB321+57),"")</f>
      </c>
      <c r="IY321">
        <f>IF($JC321&gt;=58,INDEX($GR:$GR,$JB321+58),"")</f>
      </c>
      <c r="IZ321">
        <f>IF($JC321&gt;=59,INDEX($GR:$GR,$JB321+59),"")</f>
      </c>
      <c r="JA321">
        <f>IF($JC321&gt;=60,INDEX($GR:$GR,$JB321+60),"")</f>
      </c>
      <c r="JB321">
        <f>IFERROR(MATCH($GQ321,$GR$2:$GR$324,0)+1,0)</f>
      </c>
      <c r="JC321">
        <f>IFERROR(INDEX($GS$2:$GS$324,MATCH($GQ321,$GR$2:$GR$324,0)),0)</f>
      </c>
      <c r="JD321" t="s">
        <v>40</v>
      </c>
      <c r="JE321" t="s">
        <v>40</v>
      </c>
    </row>
    <row r="322" spans="1:265" x14ac:dyDescent="0.25">
      <c r="Q322">
        <f>IF(OR($T322="",$P322=""),"",IFERROR($T322/$P322,0))</f>
      </c>
      <c r="R322">
        <f>IF($T322="","",
SUM($S322,$U322,$Z322,$V322,$X322)*
(1-IF($AA322="",0,VALUE($AA322)/100)))</f>
      </c>
      <c r="S322">
        <f>IF($T322="","",$T322)</f>
      </c>
      <c r="U322">
        <f>IF($T322="","",
IF($N322="","",
IF(ISNUMBER(SEARCH("exempt",LOWER($N322))),0,
$T322*(VALUE(SUBSTITUTE($N322,"%",""))/100))))</f>
      </c>
      <c r="AB322">
        <f>IFERROR(IF(FIND(" - ",$K322)&gt;0,MID($K322,FIND(" - ",$K322)+3,LEN($K322)),""),"")</f>
      </c>
      <c r="AK322" t="s">
        <v>907</v>
      </c>
      <c r="AP322">
        <f>IFERROR(LEFT($K322,FIND(" - ",$K322)-1),$K322)</f>
      </c>
      <c r="AS322">
        <f>IF($CH322&gt;=1,INDEX($AQ:$AQ,$CG322+1),"")</f>
      </c>
      <c r="AT322">
        <f>IF($CH322&gt;=2,INDEX($AQ:$AQ,$CG322+2),"")</f>
      </c>
      <c r="AU322">
        <f>IF($CH322&gt;=3,INDEX($AQ:$AQ,$CG322+3),"")</f>
      </c>
      <c r="AV322">
        <f>IF($CH322&gt;=4,INDEX($AQ:$AQ,$CG322+4),"")</f>
      </c>
      <c r="AW322">
        <f>IF($CH322&gt;=5,INDEX($AQ:$AQ,$CG322+5),"")</f>
      </c>
      <c r="AX322">
        <f>IF($CH322&gt;=6,INDEX($AQ:$AQ,$CG322+6),"")</f>
      </c>
      <c r="AY322">
        <f>IF($CH322&gt;=7,INDEX($AQ:$AQ,$CG322+7),"")</f>
      </c>
      <c r="AZ322">
        <f>IF($CH322&gt;=8,INDEX($AQ:$AQ,$CG322+8),"")</f>
      </c>
      <c r="BA322">
        <f>IF($CH322&gt;=9,INDEX($AQ:$AQ,$CG322+9),"")</f>
      </c>
      <c r="BB322">
        <f>IF($CH322&gt;=10,INDEX($AQ:$AQ,$CG322+10),"")</f>
      </c>
      <c r="BC322">
        <f>IF($CH322&gt;=11,INDEX($AQ:$AQ,$CG322+11),"")</f>
      </c>
      <c r="BD322">
        <f>IF($CH322&gt;=12,INDEX($AQ:$AQ,$CG322+12),"")</f>
      </c>
      <c r="BE322">
        <f>IF($CH322&gt;=13,INDEX($AQ:$AQ,$CG322+13),"")</f>
      </c>
      <c r="BF322">
        <f>IF($CH322&gt;=14,INDEX($AQ:$AQ,$CG322+14),"")</f>
      </c>
      <c r="BG322">
        <f>IF($CH322&gt;=15,INDEX($AQ:$AQ,$CG322+15),"")</f>
      </c>
      <c r="BH322">
        <f>IF($CH322&gt;=16,INDEX($AQ:$AQ,$CG322+16),"")</f>
      </c>
      <c r="BI322">
        <f>IF($CH322&gt;=17,INDEX($AQ:$AQ,$CG322+17),"")</f>
      </c>
      <c r="BJ322">
        <f>IF($CH322&gt;=18,INDEX($AQ:$AQ,$CG322+18),"")</f>
      </c>
      <c r="BK322">
        <f>IF($CH322&gt;=19,INDEX($AQ:$AQ,$CG322+19),"")</f>
      </c>
      <c r="BL322">
        <f>IF($CH322&gt;=20,INDEX($AQ:$AQ,$CG322+20),"")</f>
      </c>
      <c r="BM322">
        <f>IF($CH322&gt;=21,INDEX($AQ:$AQ,$CG322+21),"")</f>
      </c>
      <c r="BN322">
        <f>IF($CH322&gt;=22,INDEX($AQ:$AQ,$CG322+22),"")</f>
      </c>
      <c r="BO322">
        <f>IF($CH322&gt;=23,INDEX($AQ:$AQ,$CG322+23),"")</f>
      </c>
      <c r="BP322">
        <f>IF($CH322&gt;=24,INDEX($AQ:$AQ,$CG322+24),"")</f>
      </c>
      <c r="BQ322">
        <f>IF($CH322&gt;=25,INDEX($AQ:$AQ,$CG322+25),"")</f>
      </c>
      <c r="BR322">
        <f>IF($CH322&gt;=26,INDEX($AQ:$AQ,$CG322+26),"")</f>
      </c>
      <c r="BS322">
        <f>IF($CH322&gt;=27,INDEX($AQ:$AQ,$CG322+27),"")</f>
      </c>
      <c r="BT322">
        <f>IF($CH322&gt;=28,INDEX($AQ:$AQ,$CG322+28),"")</f>
      </c>
      <c r="BU322">
        <f>IF($CH322&gt;=29,INDEX($AQ:$AQ,$CG322+29),"")</f>
      </c>
      <c r="BV322">
        <f>IF($CH322&gt;=30,INDEX($AQ:$AQ,$CG322+30),"")</f>
      </c>
      <c r="BW322">
        <f>IF($CH322&gt;=31,INDEX($AQ:$AQ,$CG322+31),"")</f>
      </c>
      <c r="BX322">
        <f>IF($CH322&gt;=32,INDEX($AQ:$AQ,$CG322+32),"")</f>
      </c>
      <c r="BY322">
        <f>IF($CH322&gt;=33,INDEX($AQ:$AQ,$CG322+33),"")</f>
      </c>
      <c r="BZ322">
        <f>IF($CH322&gt;=34,INDEX($AQ:$AQ,$CG322+34),"")</f>
      </c>
      <c r="CA322">
        <f>IF($CH322&gt;=35,INDEX($AQ:$AQ,$CG322+35),"")</f>
      </c>
      <c r="CB322">
        <f>IF($CH322&gt;=36,INDEX($AQ:$AQ,$CG322+36),"")</f>
      </c>
      <c r="CC322">
        <f>IF($CH322&gt;=37,INDEX($AQ:$AQ,$CG322+37),"")</f>
      </c>
      <c r="CD322">
        <f>IF($CH322&gt;=38,INDEX($AQ:$AQ,$CG322+38),"")</f>
      </c>
      <c r="CE322">
        <f>IF($CH322&gt;=39,INDEX($AQ:$AQ,$CG322+39),"")</f>
      </c>
      <c r="CF322">
        <f>IF($CH322&gt;=40,INDEX($AQ:$AQ,$CG322+40),"")</f>
      </c>
      <c r="CG322">
        <f>IFERROR(MATCH($AP322,$AQ$2:$AQ$134,0)+1,0)</f>
      </c>
      <c r="CH322">
        <f>IFERROR(INDEX($AR$2:$AR$134,MATCH($AP322,$AQ$2:$AQ$134,0)),0)</f>
      </c>
      <c r="CI322">
        <f>IFERROR(LEFT($L322,FIND(" - ",$L322)-1),$L322)</f>
      </c>
      <c r="CL322">
        <f>IF($DG322&gt;=1,INDEX($CJ:$CJ,$DF322+1),"")</f>
      </c>
      <c r="CM322">
        <f>IF($DG322&gt;=2,INDEX($CJ:$CJ,$DF322+2),"")</f>
      </c>
      <c r="CN322">
        <f>IF($DG322&gt;=3,INDEX($CJ:$CJ,$DF322+3),"")</f>
      </c>
      <c r="CO322">
        <f>IF($DG322&gt;=4,INDEX($CJ:$CJ,$DF322+4),"")</f>
      </c>
      <c r="CP322">
        <f>IF($DG322&gt;=5,INDEX($CJ:$CJ,$DF322+5),"")</f>
      </c>
      <c r="CQ322">
        <f>IF($DG322&gt;=6,INDEX($CJ:$CJ,$DF322+6),"")</f>
      </c>
      <c r="CR322">
        <f>IF($DG322&gt;=7,INDEX($CJ:$CJ,$DF322+7),"")</f>
      </c>
      <c r="CS322">
        <f>IF($DG322&gt;=8,INDEX($CJ:$CJ,$DF322+8),"")</f>
      </c>
      <c r="CT322">
        <f>IF($DG322&gt;=9,INDEX($CJ:$CJ,$DF322+9),"")</f>
      </c>
      <c r="CU322">
        <f>IF($DG322&gt;=10,INDEX($CJ:$CJ,$DF322+10),"")</f>
      </c>
      <c r="CV322">
        <f>IF($DG322&gt;=11,INDEX($CJ:$CJ,$DF322+11),"")</f>
      </c>
      <c r="CW322">
        <f>IF($DG322&gt;=12,INDEX($CJ:$CJ,$DF322+12),"")</f>
      </c>
      <c r="CX322">
        <f>IF($DG322&gt;=13,INDEX($CJ:$CJ,$DF322+13),"")</f>
      </c>
      <c r="CY322">
        <f>IF($DG322&gt;=14,INDEX($CJ:$CJ,$DF322+14),"")</f>
      </c>
      <c r="CZ322">
        <f>IF($DG322&gt;=15,INDEX($CJ:$CJ,$DF322+15),"")</f>
      </c>
      <c r="DA322">
        <f>IF($DG322&gt;=16,INDEX($CJ:$CJ,$DF322+16),"")</f>
      </c>
      <c r="DB322">
        <f>IF($DG322&gt;=17,INDEX($CJ:$CJ,$DF322+17),"")</f>
      </c>
      <c r="DC322">
        <f>IF($DG322&gt;=18,INDEX($CJ:$CJ,$DF322+18),"")</f>
      </c>
      <c r="DD322">
        <f>IF($DG322&gt;=19,INDEX($CJ:$CJ,$DF322+19),"")</f>
      </c>
      <c r="DE322">
        <f>IF($DG322&gt;=20,INDEX($CJ:$CJ,$DF322+20),"")</f>
      </c>
      <c r="DF322">
        <f>IFERROR(MATCH($CI322,$CJ$2:$CJ$263,0)+1,0)</f>
      </c>
      <c r="DG322">
        <f>IFERROR(INDEX($CK$2:$CK$263,MATCH($CI322,$CJ$2:$CJ$263,0)),0)</f>
      </c>
      <c r="DH322">
        <f>IFERROR(INDEX($AO:$AO,MATCH($N322,$AN:$AN,0))&amp;"","")</f>
      </c>
      <c r="DL322">
        <f>IF($GO322&gt;=1,INDEX($DI:$DI,$GN322+1),"")</f>
      </c>
      <c r="DM322">
        <f>IF($GO322&gt;=2,INDEX($DI:$DI,$GN322+2),"")</f>
      </c>
      <c r="DN322">
        <f>IF($GO322&gt;=3,INDEX($DI:$DI,$GN322+3),"")</f>
      </c>
      <c r="DO322">
        <f>IF($GO322&gt;=4,INDEX($DI:$DI,$GN322+4),"")</f>
      </c>
      <c r="DP322">
        <f>IF($GO322&gt;=5,INDEX($DI:$DI,$GN322+5),"")</f>
      </c>
      <c r="DQ322">
        <f>IF($GO322&gt;=6,INDEX($DI:$DI,$GN322+6),"")</f>
      </c>
      <c r="DR322">
        <f>IF($GO322&gt;=7,INDEX($DI:$DI,$GN322+7),"")</f>
      </c>
      <c r="DS322">
        <f>IF($GO322&gt;=8,INDEX($DI:$DI,$GN322+8),"")</f>
      </c>
      <c r="DT322">
        <f>IF($GO322&gt;=9,INDEX($DI:$DI,$GN322+9),"")</f>
      </c>
      <c r="DU322">
        <f>IF($GO322&gt;=10,INDEX($DI:$DI,$GN322+10),"")</f>
      </c>
      <c r="DV322">
        <f>IF($GO322&gt;=11,INDEX($DI:$DI,$GN322+11),"")</f>
      </c>
      <c r="DW322">
        <f>IF($GO322&gt;=12,INDEX($DI:$DI,$GN322+12),"")</f>
      </c>
      <c r="DX322">
        <f>IF($GO322&gt;=13,INDEX($DI:$DI,$GN322+13),"")</f>
      </c>
      <c r="DY322">
        <f>IF($GO322&gt;=14,INDEX($DI:$DI,$GN322+14),"")</f>
      </c>
      <c r="DZ322">
        <f>IF($GO322&gt;=15,INDEX($DI:$DI,$GN322+15),"")</f>
      </c>
      <c r="EA322">
        <f>IF($GO322&gt;=16,INDEX($DI:$DI,$GN322+16),"")</f>
      </c>
      <c r="EB322">
        <f>IF($GO322&gt;=17,INDEX($DI:$DI,$GN322+17),"")</f>
      </c>
      <c r="EC322">
        <f>IF($GO322&gt;=18,INDEX($DI:$DI,$GN322+18),"")</f>
      </c>
      <c r="ED322">
        <f>IF($GO322&gt;=19,INDEX($DI:$DI,$GN322+19),"")</f>
      </c>
      <c r="EE322">
        <f>IF($GO322&gt;=20,INDEX($DI:$DI,$GN322+20),"")</f>
      </c>
      <c r="EF322">
        <f>IF($GO322&gt;=21,INDEX($DI:$DI,$GN322+21),"")</f>
      </c>
      <c r="EG322">
        <f>IF($GO322&gt;=22,INDEX($DI:$DI,$GN322+22),"")</f>
      </c>
      <c r="EH322">
        <f>IF($GO322&gt;=23,INDEX($DI:$DI,$GN322+23),"")</f>
      </c>
      <c r="EI322">
        <f>IF($GO322&gt;=24,INDEX($DI:$DI,$GN322+24),"")</f>
      </c>
      <c r="EJ322">
        <f>IF($GO322&gt;=25,INDEX($DI:$DI,$GN322+25),"")</f>
      </c>
      <c r="EK322">
        <f>IF($GO322&gt;=26,INDEX($DI:$DI,$GN322+26),"")</f>
      </c>
      <c r="EL322">
        <f>IF($GO322&gt;=27,INDEX($DI:$DI,$GN322+27),"")</f>
      </c>
      <c r="EM322">
        <f>IF($GO322&gt;=28,INDEX($DI:$DI,$GN322+28),"")</f>
      </c>
      <c r="EN322">
        <f>IF($GO322&gt;=29,INDEX($DI:$DI,$GN322+29),"")</f>
      </c>
      <c r="EO322">
        <f>IF($GO322&gt;=30,INDEX($DI:$DI,$GN322+30),"")</f>
      </c>
      <c r="EP322">
        <f>IF($GO322&gt;=31,INDEX($DI:$DI,$GN322+31),"")</f>
      </c>
      <c r="EQ322">
        <f>IF($GO322&gt;=32,INDEX($DI:$DI,$GN322+32),"")</f>
      </c>
      <c r="ER322">
        <f>IF($GO322&gt;=33,INDEX($DI:$DI,$GN322+33),"")</f>
      </c>
      <c r="ES322">
        <f>IF($GO322&gt;=34,INDEX($DI:$DI,$GN322+34),"")</f>
      </c>
      <c r="ET322">
        <f>IF($GO322&gt;=35,INDEX($DI:$DI,$GN322+35),"")</f>
      </c>
      <c r="EU322">
        <f>IF($GO322&gt;=36,INDEX($DI:$DI,$GN322+36),"")</f>
      </c>
      <c r="EV322">
        <f>IF($GO322&gt;=37,INDEX($DI:$DI,$GN322+37),"")</f>
      </c>
      <c r="EW322">
        <f>IF($GO322&gt;=38,INDEX($DI:$DI,$GN322+38),"")</f>
      </c>
      <c r="EX322">
        <f>IF($GO322&gt;=39,INDEX($DI:$DI,$GN322+39),"")</f>
      </c>
      <c r="EY322">
        <f>IF($GO322&gt;=40,INDEX($DI:$DI,$GN322+40),"")</f>
      </c>
      <c r="EZ322">
        <f>IF($GO322&gt;=1,INDEX($DJ:$DJ,$GN322+1),"")</f>
      </c>
      <c r="FA322">
        <f>IF($GO322&gt;=2,INDEX($DJ:$DJ,$GN322+2),"")</f>
      </c>
      <c r="FB322">
        <f>IF($GO322&gt;=3,INDEX($DJ:$DJ,$GN322+3),"")</f>
      </c>
      <c r="FC322">
        <f>IF($GO322&gt;=4,INDEX($DJ:$DJ,$GN322+4),"")</f>
      </c>
      <c r="FD322">
        <f>IF($GO322&gt;=5,INDEX($DJ:$DJ,$GN322+5),"")</f>
      </c>
      <c r="FE322">
        <f>IF($GO322&gt;=6,INDEX($DJ:$DJ,$GN322+6),"")</f>
      </c>
      <c r="FF322">
        <f>IF($GO322&gt;=7,INDEX($DJ:$DJ,$GN322+7),"")</f>
      </c>
      <c r="FG322">
        <f>IF($GO322&gt;=8,INDEX($DJ:$DJ,$GN322+8),"")</f>
      </c>
      <c r="FH322">
        <f>IF($GO322&gt;=9,INDEX($DJ:$DJ,$GN322+9),"")</f>
      </c>
      <c r="FI322">
        <f>IF($GO322&gt;=10,INDEX($DJ:$DJ,$GN322+10),"")</f>
      </c>
      <c r="FJ322">
        <f>IF($GO322&gt;=11,INDEX($DJ:$DJ,$GN322+11),"")</f>
      </c>
      <c r="FK322">
        <f>IF($GO322&gt;=12,INDEX($DJ:$DJ,$GN322+12),"")</f>
      </c>
      <c r="FL322">
        <f>IF($GO322&gt;=13,INDEX($DJ:$DJ,$GN322+13),"")</f>
      </c>
      <c r="FM322">
        <f>IF($GO322&gt;=14,INDEX($DJ:$DJ,$GN322+14),"")</f>
      </c>
      <c r="FN322">
        <f>IF($GO322&gt;=15,INDEX($DJ:$DJ,$GN322+15),"")</f>
      </c>
      <c r="FO322">
        <f>IF($GO322&gt;=16,INDEX($DJ:$DJ,$GN322+16),"")</f>
      </c>
      <c r="FP322">
        <f>IF($GO322&gt;=17,INDEX($DJ:$DJ,$GN322+17),"")</f>
      </c>
      <c r="FQ322">
        <f>IF($GO322&gt;=18,INDEX($DJ:$DJ,$GN322+18),"")</f>
      </c>
      <c r="FR322">
        <f>IF($GO322&gt;=19,INDEX($DJ:$DJ,$GN322+19),"")</f>
      </c>
      <c r="FS322">
        <f>IF($GO322&gt;=20,INDEX($DJ:$DJ,$GN322+20),"")</f>
      </c>
      <c r="FT322">
        <f>IF($GO322&gt;=21,INDEX($DJ:$DJ,$GN322+21),"")</f>
      </c>
      <c r="FU322">
        <f>IF($GO322&gt;=22,INDEX($DJ:$DJ,$GN322+22),"")</f>
      </c>
      <c r="FV322">
        <f>IF($GO322&gt;=23,INDEX($DJ:$DJ,$GN322+23),"")</f>
      </c>
      <c r="FW322">
        <f>IF($GO322&gt;=24,INDEX($DJ:$DJ,$GN322+24),"")</f>
      </c>
      <c r="FX322">
        <f>IF($GO322&gt;=25,INDEX($DJ:$DJ,$GN322+25),"")</f>
      </c>
      <c r="FY322">
        <f>IF($GO322&gt;=26,INDEX($DJ:$DJ,$GN322+26),"")</f>
      </c>
      <c r="FZ322">
        <f>IF($GO322&gt;=27,INDEX($DJ:$DJ,$GN322+27),"")</f>
      </c>
      <c r="GA322">
        <f>IF($GO322&gt;=28,INDEX($DJ:$DJ,$GN322+28),"")</f>
      </c>
      <c r="GB322">
        <f>IF($GO322&gt;=29,INDEX($DJ:$DJ,$GN322+29),"")</f>
      </c>
      <c r="GC322">
        <f>IF($GO322&gt;=30,INDEX($DJ:$DJ,$GN322+30),"")</f>
      </c>
      <c r="GD322">
        <f>IF($GO322&gt;=31,INDEX($DJ:$DJ,$GN322+31),"")</f>
      </c>
      <c r="GE322">
        <f>IF($GO322&gt;=32,INDEX($DJ:$DJ,$GN322+32),"")</f>
      </c>
      <c r="GF322">
        <f>IF($GO322&gt;=33,INDEX($DJ:$DJ,$GN322+33),"")</f>
      </c>
      <c r="GG322">
        <f>IF($GO322&gt;=34,INDEX($DJ:$DJ,$GN322+34),"")</f>
      </c>
      <c r="GH322">
        <f>IF($GO322&gt;=35,INDEX($DJ:$DJ,$GN322+35),"")</f>
      </c>
      <c r="GI322">
        <f>IF($GO322&gt;=36,INDEX($DJ:$DJ,$GN322+36),"")</f>
      </c>
      <c r="GJ322">
        <f>IF($GO322&gt;=37,INDEX($DJ:$DJ,$GN322+37),"")</f>
      </c>
      <c r="GK322">
        <f>IF($GO322&gt;=38,INDEX($DJ:$DJ,$GN322+38),"")</f>
      </c>
      <c r="GL322">
        <f>IF($GO322&gt;=39,INDEX($DJ:$DJ,$GN322+39),"")</f>
      </c>
      <c r="GM322">
        <f>IF($GO322&gt;=40,INDEX($DJ:$DJ,$GN322+40),"")</f>
      </c>
      <c r="GN322">
        <f>IFERROR(MATCH($DH322,$DI$2:$DI$148,0)+1,0)</f>
      </c>
      <c r="GO322">
        <f>IFERROR(INDEX($DK$2:$DK$148,MATCH($DH322,$DI$2:$DI$148,0)),0)</f>
      </c>
      <c r="GP322">
        <f>IFERROR(MATCH($Y322,$DL$322:$EY$322,0),0)</f>
      </c>
      <c r="GQ322">
        <f>IF($GP322&gt;0,INDEX($EZ$322:$GM$322,$GP322),"")</f>
      </c>
      <c r="GR322" t="s">
        <v>908</v>
      </c>
      <c r="GT322">
        <f>IF($JC322&gt;=1,INDEX($GR:$GR,$JB322+1),"")</f>
      </c>
      <c r="GU322">
        <f>IF($JC322&gt;=2,INDEX($GR:$GR,$JB322+2),"")</f>
      </c>
      <c r="GV322">
        <f>IF($JC322&gt;=3,INDEX($GR:$GR,$JB322+3),"")</f>
      </c>
      <c r="GW322">
        <f>IF($JC322&gt;=4,INDEX($GR:$GR,$JB322+4),"")</f>
      </c>
      <c r="GX322">
        <f>IF($JC322&gt;=5,INDEX($GR:$GR,$JB322+5),"")</f>
      </c>
      <c r="GY322">
        <f>IF($JC322&gt;=6,INDEX($GR:$GR,$JB322+6),"")</f>
      </c>
      <c r="GZ322">
        <f>IF($JC322&gt;=7,INDEX($GR:$GR,$JB322+7),"")</f>
      </c>
      <c r="HA322">
        <f>IF($JC322&gt;=8,INDEX($GR:$GR,$JB322+8),"")</f>
      </c>
      <c r="HB322">
        <f>IF($JC322&gt;=9,INDEX($GR:$GR,$JB322+9),"")</f>
      </c>
      <c r="HC322">
        <f>IF($JC322&gt;=10,INDEX($GR:$GR,$JB322+10),"")</f>
      </c>
      <c r="HD322">
        <f>IF($JC322&gt;=11,INDEX($GR:$GR,$JB322+11),"")</f>
      </c>
      <c r="HE322">
        <f>IF($JC322&gt;=12,INDEX($GR:$GR,$JB322+12),"")</f>
      </c>
      <c r="HF322">
        <f>IF($JC322&gt;=13,INDEX($GR:$GR,$JB322+13),"")</f>
      </c>
      <c r="HG322">
        <f>IF($JC322&gt;=14,INDEX($GR:$GR,$JB322+14),"")</f>
      </c>
      <c r="HH322">
        <f>IF($JC322&gt;=15,INDEX($GR:$GR,$JB322+15),"")</f>
      </c>
      <c r="HI322">
        <f>IF($JC322&gt;=16,INDEX($GR:$GR,$JB322+16),"")</f>
      </c>
      <c r="HJ322">
        <f>IF($JC322&gt;=17,INDEX($GR:$GR,$JB322+17),"")</f>
      </c>
      <c r="HK322">
        <f>IF($JC322&gt;=18,INDEX($GR:$GR,$JB322+18),"")</f>
      </c>
      <c r="HL322">
        <f>IF($JC322&gt;=19,INDEX($GR:$GR,$JB322+19),"")</f>
      </c>
      <c r="HM322">
        <f>IF($JC322&gt;=20,INDEX($GR:$GR,$JB322+20),"")</f>
      </c>
      <c r="HN322">
        <f>IF($JC322&gt;=21,INDEX($GR:$GR,$JB322+21),"")</f>
      </c>
      <c r="HO322">
        <f>IF($JC322&gt;=22,INDEX($GR:$GR,$JB322+22),"")</f>
      </c>
      <c r="HP322">
        <f>IF($JC322&gt;=23,INDEX($GR:$GR,$JB322+23),"")</f>
      </c>
      <c r="HQ322">
        <f>IF($JC322&gt;=24,INDEX($GR:$GR,$JB322+24),"")</f>
      </c>
      <c r="HR322">
        <f>IF($JC322&gt;=25,INDEX($GR:$GR,$JB322+25),"")</f>
      </c>
      <c r="HS322">
        <f>IF($JC322&gt;=26,INDEX($GR:$GR,$JB322+26),"")</f>
      </c>
      <c r="HT322">
        <f>IF($JC322&gt;=27,INDEX($GR:$GR,$JB322+27),"")</f>
      </c>
      <c r="HU322">
        <f>IF($JC322&gt;=28,INDEX($GR:$GR,$JB322+28),"")</f>
      </c>
      <c r="HV322">
        <f>IF($JC322&gt;=29,INDEX($GR:$GR,$JB322+29),"")</f>
      </c>
      <c r="HW322">
        <f>IF($JC322&gt;=30,INDEX($GR:$GR,$JB322+30),"")</f>
      </c>
      <c r="HX322">
        <f>IF($JC322&gt;=31,INDEX($GR:$GR,$JB322+31),"")</f>
      </c>
      <c r="HY322">
        <f>IF($JC322&gt;=32,INDEX($GR:$GR,$JB322+32),"")</f>
      </c>
      <c r="HZ322">
        <f>IF($JC322&gt;=33,INDEX($GR:$GR,$JB322+33),"")</f>
      </c>
      <c r="IA322">
        <f>IF($JC322&gt;=34,INDEX($GR:$GR,$JB322+34),"")</f>
      </c>
      <c r="IB322">
        <f>IF($JC322&gt;=35,INDEX($GR:$GR,$JB322+35),"")</f>
      </c>
      <c r="IC322">
        <f>IF($JC322&gt;=36,INDEX($GR:$GR,$JB322+36),"")</f>
      </c>
      <c r="ID322">
        <f>IF($JC322&gt;=37,INDEX($GR:$GR,$JB322+37),"")</f>
      </c>
      <c r="IE322">
        <f>IF($JC322&gt;=38,INDEX($GR:$GR,$JB322+38),"")</f>
      </c>
      <c r="IF322">
        <f>IF($JC322&gt;=39,INDEX($GR:$GR,$JB322+39),"")</f>
      </c>
      <c r="IG322">
        <f>IF($JC322&gt;=40,INDEX($GR:$GR,$JB322+40),"")</f>
      </c>
      <c r="IH322">
        <f>IF($JC322&gt;=41,INDEX($GR:$GR,$JB322+41),"")</f>
      </c>
      <c r="II322">
        <f>IF($JC322&gt;=42,INDEX($GR:$GR,$JB322+42),"")</f>
      </c>
      <c r="IJ322">
        <f>IF($JC322&gt;=43,INDEX($GR:$GR,$JB322+43),"")</f>
      </c>
      <c r="IK322">
        <f>IF($JC322&gt;=44,INDEX($GR:$GR,$JB322+44),"")</f>
      </c>
      <c r="IL322">
        <f>IF($JC322&gt;=45,INDEX($GR:$GR,$JB322+45),"")</f>
      </c>
      <c r="IM322">
        <f>IF($JC322&gt;=46,INDEX($GR:$GR,$JB322+46),"")</f>
      </c>
      <c r="IN322">
        <f>IF($JC322&gt;=47,INDEX($GR:$GR,$JB322+47),"")</f>
      </c>
      <c r="IO322">
        <f>IF($JC322&gt;=48,INDEX($GR:$GR,$JB322+48),"")</f>
      </c>
      <c r="IP322">
        <f>IF($JC322&gt;=49,INDEX($GR:$GR,$JB322+49),"")</f>
      </c>
      <c r="IQ322">
        <f>IF($JC322&gt;=50,INDEX($GR:$GR,$JB322+50),"")</f>
      </c>
      <c r="IR322">
        <f>IF($JC322&gt;=51,INDEX($GR:$GR,$JB322+51),"")</f>
      </c>
      <c r="IS322">
        <f>IF($JC322&gt;=52,INDEX($GR:$GR,$JB322+52),"")</f>
      </c>
      <c r="IT322">
        <f>IF($JC322&gt;=53,INDEX($GR:$GR,$JB322+53),"")</f>
      </c>
      <c r="IU322">
        <f>IF($JC322&gt;=54,INDEX($GR:$GR,$JB322+54),"")</f>
      </c>
      <c r="IV322">
        <f>IF($JC322&gt;=55,INDEX($GR:$GR,$JB322+55),"")</f>
      </c>
      <c r="IW322">
        <f>IF($JC322&gt;=56,INDEX($GR:$GR,$JB322+56),"")</f>
      </c>
      <c r="IX322">
        <f>IF($JC322&gt;=57,INDEX($GR:$GR,$JB322+57),"")</f>
      </c>
      <c r="IY322">
        <f>IF($JC322&gt;=58,INDEX($GR:$GR,$JB322+58),"")</f>
      </c>
      <c r="IZ322">
        <f>IF($JC322&gt;=59,INDEX($GR:$GR,$JB322+59),"")</f>
      </c>
      <c r="JA322">
        <f>IF($JC322&gt;=60,INDEX($GR:$GR,$JB322+60),"")</f>
      </c>
      <c r="JB322">
        <f>IFERROR(MATCH($GQ322,$GR$2:$GR$324,0)+1,0)</f>
      </c>
      <c r="JC322">
        <f>IFERROR(INDEX($GS$2:$GS$324,MATCH($GQ322,$GR$2:$GR$324,0)),0)</f>
      </c>
      <c r="JD322" t="s">
        <v>40</v>
      </c>
      <c r="JE322" t="s">
        <v>40</v>
      </c>
    </row>
    <row r="323" spans="1:265" x14ac:dyDescent="0.25">
      <c r="Q323">
        <f>IF(OR($T323="",$P323=""),"",IFERROR($T323/$P323,0))</f>
      </c>
      <c r="R323">
        <f>IF($T323="","",
SUM($S323,$U323,$Z323,$V323,$X323)*
(1-IF($AA323="",0,VALUE($AA323)/100)))</f>
      </c>
      <c r="S323">
        <f>IF($T323="","",$T323)</f>
      </c>
      <c r="U323">
        <f>IF($T323="","",
IF($N323="","",
IF(ISNUMBER(SEARCH("exempt",LOWER($N323))),0,
$T323*(VALUE(SUBSTITUTE($N323,"%",""))/100))))</f>
      </c>
      <c r="AB323">
        <f>IFERROR(IF(FIND(" - ",$K323)&gt;0,MID($K323,FIND(" - ",$K323)+3,LEN($K323)),""),"")</f>
      </c>
      <c r="AK323" t="s">
        <v>909</v>
      </c>
      <c r="AP323">
        <f>IFERROR(LEFT($K323,FIND(" - ",$K323)-1),$K323)</f>
      </c>
      <c r="AS323">
        <f>IF($CH323&gt;=1,INDEX($AQ:$AQ,$CG323+1),"")</f>
      </c>
      <c r="AT323">
        <f>IF($CH323&gt;=2,INDEX($AQ:$AQ,$CG323+2),"")</f>
      </c>
      <c r="AU323">
        <f>IF($CH323&gt;=3,INDEX($AQ:$AQ,$CG323+3),"")</f>
      </c>
      <c r="AV323">
        <f>IF($CH323&gt;=4,INDEX($AQ:$AQ,$CG323+4),"")</f>
      </c>
      <c r="AW323">
        <f>IF($CH323&gt;=5,INDEX($AQ:$AQ,$CG323+5),"")</f>
      </c>
      <c r="AX323">
        <f>IF($CH323&gt;=6,INDEX($AQ:$AQ,$CG323+6),"")</f>
      </c>
      <c r="AY323">
        <f>IF($CH323&gt;=7,INDEX($AQ:$AQ,$CG323+7),"")</f>
      </c>
      <c r="AZ323">
        <f>IF($CH323&gt;=8,INDEX($AQ:$AQ,$CG323+8),"")</f>
      </c>
      <c r="BA323">
        <f>IF($CH323&gt;=9,INDEX($AQ:$AQ,$CG323+9),"")</f>
      </c>
      <c r="BB323">
        <f>IF($CH323&gt;=10,INDEX($AQ:$AQ,$CG323+10),"")</f>
      </c>
      <c r="BC323">
        <f>IF($CH323&gt;=11,INDEX($AQ:$AQ,$CG323+11),"")</f>
      </c>
      <c r="BD323">
        <f>IF($CH323&gt;=12,INDEX($AQ:$AQ,$CG323+12),"")</f>
      </c>
      <c r="BE323">
        <f>IF($CH323&gt;=13,INDEX($AQ:$AQ,$CG323+13),"")</f>
      </c>
      <c r="BF323">
        <f>IF($CH323&gt;=14,INDEX($AQ:$AQ,$CG323+14),"")</f>
      </c>
      <c r="BG323">
        <f>IF($CH323&gt;=15,INDEX($AQ:$AQ,$CG323+15),"")</f>
      </c>
      <c r="BH323">
        <f>IF($CH323&gt;=16,INDEX($AQ:$AQ,$CG323+16),"")</f>
      </c>
      <c r="BI323">
        <f>IF($CH323&gt;=17,INDEX($AQ:$AQ,$CG323+17),"")</f>
      </c>
      <c r="BJ323">
        <f>IF($CH323&gt;=18,INDEX($AQ:$AQ,$CG323+18),"")</f>
      </c>
      <c r="BK323">
        <f>IF($CH323&gt;=19,INDEX($AQ:$AQ,$CG323+19),"")</f>
      </c>
      <c r="BL323">
        <f>IF($CH323&gt;=20,INDEX($AQ:$AQ,$CG323+20),"")</f>
      </c>
      <c r="BM323">
        <f>IF($CH323&gt;=21,INDEX($AQ:$AQ,$CG323+21),"")</f>
      </c>
      <c r="BN323">
        <f>IF($CH323&gt;=22,INDEX($AQ:$AQ,$CG323+22),"")</f>
      </c>
      <c r="BO323">
        <f>IF($CH323&gt;=23,INDEX($AQ:$AQ,$CG323+23),"")</f>
      </c>
      <c r="BP323">
        <f>IF($CH323&gt;=24,INDEX($AQ:$AQ,$CG323+24),"")</f>
      </c>
      <c r="BQ323">
        <f>IF($CH323&gt;=25,INDEX($AQ:$AQ,$CG323+25),"")</f>
      </c>
      <c r="BR323">
        <f>IF($CH323&gt;=26,INDEX($AQ:$AQ,$CG323+26),"")</f>
      </c>
      <c r="BS323">
        <f>IF($CH323&gt;=27,INDEX($AQ:$AQ,$CG323+27),"")</f>
      </c>
      <c r="BT323">
        <f>IF($CH323&gt;=28,INDEX($AQ:$AQ,$CG323+28),"")</f>
      </c>
      <c r="BU323">
        <f>IF($CH323&gt;=29,INDEX($AQ:$AQ,$CG323+29),"")</f>
      </c>
      <c r="BV323">
        <f>IF($CH323&gt;=30,INDEX($AQ:$AQ,$CG323+30),"")</f>
      </c>
      <c r="BW323">
        <f>IF($CH323&gt;=31,INDEX($AQ:$AQ,$CG323+31),"")</f>
      </c>
      <c r="BX323">
        <f>IF($CH323&gt;=32,INDEX($AQ:$AQ,$CG323+32),"")</f>
      </c>
      <c r="BY323">
        <f>IF($CH323&gt;=33,INDEX($AQ:$AQ,$CG323+33),"")</f>
      </c>
      <c r="BZ323">
        <f>IF($CH323&gt;=34,INDEX($AQ:$AQ,$CG323+34),"")</f>
      </c>
      <c r="CA323">
        <f>IF($CH323&gt;=35,INDEX($AQ:$AQ,$CG323+35),"")</f>
      </c>
      <c r="CB323">
        <f>IF($CH323&gt;=36,INDEX($AQ:$AQ,$CG323+36),"")</f>
      </c>
      <c r="CC323">
        <f>IF($CH323&gt;=37,INDEX($AQ:$AQ,$CG323+37),"")</f>
      </c>
      <c r="CD323">
        <f>IF($CH323&gt;=38,INDEX($AQ:$AQ,$CG323+38),"")</f>
      </c>
      <c r="CE323">
        <f>IF($CH323&gt;=39,INDEX($AQ:$AQ,$CG323+39),"")</f>
      </c>
      <c r="CF323">
        <f>IF($CH323&gt;=40,INDEX($AQ:$AQ,$CG323+40),"")</f>
      </c>
      <c r="CG323">
        <f>IFERROR(MATCH($AP323,$AQ$2:$AQ$134,0)+1,0)</f>
      </c>
      <c r="CH323">
        <f>IFERROR(INDEX($AR$2:$AR$134,MATCH($AP323,$AQ$2:$AQ$134,0)),0)</f>
      </c>
      <c r="CI323">
        <f>IFERROR(LEFT($L323,FIND(" - ",$L323)-1),$L323)</f>
      </c>
      <c r="CL323">
        <f>IF($DG323&gt;=1,INDEX($CJ:$CJ,$DF323+1),"")</f>
      </c>
      <c r="CM323">
        <f>IF($DG323&gt;=2,INDEX($CJ:$CJ,$DF323+2),"")</f>
      </c>
      <c r="CN323">
        <f>IF($DG323&gt;=3,INDEX($CJ:$CJ,$DF323+3),"")</f>
      </c>
      <c r="CO323">
        <f>IF($DG323&gt;=4,INDEX($CJ:$CJ,$DF323+4),"")</f>
      </c>
      <c r="CP323">
        <f>IF($DG323&gt;=5,INDEX($CJ:$CJ,$DF323+5),"")</f>
      </c>
      <c r="CQ323">
        <f>IF($DG323&gt;=6,INDEX($CJ:$CJ,$DF323+6),"")</f>
      </c>
      <c r="CR323">
        <f>IF($DG323&gt;=7,INDEX($CJ:$CJ,$DF323+7),"")</f>
      </c>
      <c r="CS323">
        <f>IF($DG323&gt;=8,INDEX($CJ:$CJ,$DF323+8),"")</f>
      </c>
      <c r="CT323">
        <f>IF($DG323&gt;=9,INDEX($CJ:$CJ,$DF323+9),"")</f>
      </c>
      <c r="CU323">
        <f>IF($DG323&gt;=10,INDEX($CJ:$CJ,$DF323+10),"")</f>
      </c>
      <c r="CV323">
        <f>IF($DG323&gt;=11,INDEX($CJ:$CJ,$DF323+11),"")</f>
      </c>
      <c r="CW323">
        <f>IF($DG323&gt;=12,INDEX($CJ:$CJ,$DF323+12),"")</f>
      </c>
      <c r="CX323">
        <f>IF($DG323&gt;=13,INDEX($CJ:$CJ,$DF323+13),"")</f>
      </c>
      <c r="CY323">
        <f>IF($DG323&gt;=14,INDEX($CJ:$CJ,$DF323+14),"")</f>
      </c>
      <c r="CZ323">
        <f>IF($DG323&gt;=15,INDEX($CJ:$CJ,$DF323+15),"")</f>
      </c>
      <c r="DA323">
        <f>IF($DG323&gt;=16,INDEX($CJ:$CJ,$DF323+16),"")</f>
      </c>
      <c r="DB323">
        <f>IF($DG323&gt;=17,INDEX($CJ:$CJ,$DF323+17),"")</f>
      </c>
      <c r="DC323">
        <f>IF($DG323&gt;=18,INDEX($CJ:$CJ,$DF323+18),"")</f>
      </c>
      <c r="DD323">
        <f>IF($DG323&gt;=19,INDEX($CJ:$CJ,$DF323+19),"")</f>
      </c>
      <c r="DE323">
        <f>IF($DG323&gt;=20,INDEX($CJ:$CJ,$DF323+20),"")</f>
      </c>
      <c r="DF323">
        <f>IFERROR(MATCH($CI323,$CJ$2:$CJ$263,0)+1,0)</f>
      </c>
      <c r="DG323">
        <f>IFERROR(INDEX($CK$2:$CK$263,MATCH($CI323,$CJ$2:$CJ$263,0)),0)</f>
      </c>
      <c r="DH323">
        <f>IFERROR(INDEX($AO:$AO,MATCH($N323,$AN:$AN,0))&amp;"","")</f>
      </c>
      <c r="DL323">
        <f>IF($GO323&gt;=1,INDEX($DI:$DI,$GN323+1),"")</f>
      </c>
      <c r="DM323">
        <f>IF($GO323&gt;=2,INDEX($DI:$DI,$GN323+2),"")</f>
      </c>
      <c r="DN323">
        <f>IF($GO323&gt;=3,INDEX($DI:$DI,$GN323+3),"")</f>
      </c>
      <c r="DO323">
        <f>IF($GO323&gt;=4,INDEX($DI:$DI,$GN323+4),"")</f>
      </c>
      <c r="DP323">
        <f>IF($GO323&gt;=5,INDEX($DI:$DI,$GN323+5),"")</f>
      </c>
      <c r="DQ323">
        <f>IF($GO323&gt;=6,INDEX($DI:$DI,$GN323+6),"")</f>
      </c>
      <c r="DR323">
        <f>IF($GO323&gt;=7,INDEX($DI:$DI,$GN323+7),"")</f>
      </c>
      <c r="DS323">
        <f>IF($GO323&gt;=8,INDEX($DI:$DI,$GN323+8),"")</f>
      </c>
      <c r="DT323">
        <f>IF($GO323&gt;=9,INDEX($DI:$DI,$GN323+9),"")</f>
      </c>
      <c r="DU323">
        <f>IF($GO323&gt;=10,INDEX($DI:$DI,$GN323+10),"")</f>
      </c>
      <c r="DV323">
        <f>IF($GO323&gt;=11,INDEX($DI:$DI,$GN323+11),"")</f>
      </c>
      <c r="DW323">
        <f>IF($GO323&gt;=12,INDEX($DI:$DI,$GN323+12),"")</f>
      </c>
      <c r="DX323">
        <f>IF($GO323&gt;=13,INDEX($DI:$DI,$GN323+13),"")</f>
      </c>
      <c r="DY323">
        <f>IF($GO323&gt;=14,INDEX($DI:$DI,$GN323+14),"")</f>
      </c>
      <c r="DZ323">
        <f>IF($GO323&gt;=15,INDEX($DI:$DI,$GN323+15),"")</f>
      </c>
      <c r="EA323">
        <f>IF($GO323&gt;=16,INDEX($DI:$DI,$GN323+16),"")</f>
      </c>
      <c r="EB323">
        <f>IF($GO323&gt;=17,INDEX($DI:$DI,$GN323+17),"")</f>
      </c>
      <c r="EC323">
        <f>IF($GO323&gt;=18,INDEX($DI:$DI,$GN323+18),"")</f>
      </c>
      <c r="ED323">
        <f>IF($GO323&gt;=19,INDEX($DI:$DI,$GN323+19),"")</f>
      </c>
      <c r="EE323">
        <f>IF($GO323&gt;=20,INDEX($DI:$DI,$GN323+20),"")</f>
      </c>
      <c r="EF323">
        <f>IF($GO323&gt;=21,INDEX($DI:$DI,$GN323+21),"")</f>
      </c>
      <c r="EG323">
        <f>IF($GO323&gt;=22,INDEX($DI:$DI,$GN323+22),"")</f>
      </c>
      <c r="EH323">
        <f>IF($GO323&gt;=23,INDEX($DI:$DI,$GN323+23),"")</f>
      </c>
      <c r="EI323">
        <f>IF($GO323&gt;=24,INDEX($DI:$DI,$GN323+24),"")</f>
      </c>
      <c r="EJ323">
        <f>IF($GO323&gt;=25,INDEX($DI:$DI,$GN323+25),"")</f>
      </c>
      <c r="EK323">
        <f>IF($GO323&gt;=26,INDEX($DI:$DI,$GN323+26),"")</f>
      </c>
      <c r="EL323">
        <f>IF($GO323&gt;=27,INDEX($DI:$DI,$GN323+27),"")</f>
      </c>
      <c r="EM323">
        <f>IF($GO323&gt;=28,INDEX($DI:$DI,$GN323+28),"")</f>
      </c>
      <c r="EN323">
        <f>IF($GO323&gt;=29,INDEX($DI:$DI,$GN323+29),"")</f>
      </c>
      <c r="EO323">
        <f>IF($GO323&gt;=30,INDEX($DI:$DI,$GN323+30),"")</f>
      </c>
      <c r="EP323">
        <f>IF($GO323&gt;=31,INDEX($DI:$DI,$GN323+31),"")</f>
      </c>
      <c r="EQ323">
        <f>IF($GO323&gt;=32,INDEX($DI:$DI,$GN323+32),"")</f>
      </c>
      <c r="ER323">
        <f>IF($GO323&gt;=33,INDEX($DI:$DI,$GN323+33),"")</f>
      </c>
      <c r="ES323">
        <f>IF($GO323&gt;=34,INDEX($DI:$DI,$GN323+34),"")</f>
      </c>
      <c r="ET323">
        <f>IF($GO323&gt;=35,INDEX($DI:$DI,$GN323+35),"")</f>
      </c>
      <c r="EU323">
        <f>IF($GO323&gt;=36,INDEX($DI:$DI,$GN323+36),"")</f>
      </c>
      <c r="EV323">
        <f>IF($GO323&gt;=37,INDEX($DI:$DI,$GN323+37),"")</f>
      </c>
      <c r="EW323">
        <f>IF($GO323&gt;=38,INDEX($DI:$DI,$GN323+38),"")</f>
      </c>
      <c r="EX323">
        <f>IF($GO323&gt;=39,INDEX($DI:$DI,$GN323+39),"")</f>
      </c>
      <c r="EY323">
        <f>IF($GO323&gt;=40,INDEX($DI:$DI,$GN323+40),"")</f>
      </c>
      <c r="EZ323">
        <f>IF($GO323&gt;=1,INDEX($DJ:$DJ,$GN323+1),"")</f>
      </c>
      <c r="FA323">
        <f>IF($GO323&gt;=2,INDEX($DJ:$DJ,$GN323+2),"")</f>
      </c>
      <c r="FB323">
        <f>IF($GO323&gt;=3,INDEX($DJ:$DJ,$GN323+3),"")</f>
      </c>
      <c r="FC323">
        <f>IF($GO323&gt;=4,INDEX($DJ:$DJ,$GN323+4),"")</f>
      </c>
      <c r="FD323">
        <f>IF($GO323&gt;=5,INDEX($DJ:$DJ,$GN323+5),"")</f>
      </c>
      <c r="FE323">
        <f>IF($GO323&gt;=6,INDEX($DJ:$DJ,$GN323+6),"")</f>
      </c>
      <c r="FF323">
        <f>IF($GO323&gt;=7,INDEX($DJ:$DJ,$GN323+7),"")</f>
      </c>
      <c r="FG323">
        <f>IF($GO323&gt;=8,INDEX($DJ:$DJ,$GN323+8),"")</f>
      </c>
      <c r="FH323">
        <f>IF($GO323&gt;=9,INDEX($DJ:$DJ,$GN323+9),"")</f>
      </c>
      <c r="FI323">
        <f>IF($GO323&gt;=10,INDEX($DJ:$DJ,$GN323+10),"")</f>
      </c>
      <c r="FJ323">
        <f>IF($GO323&gt;=11,INDEX($DJ:$DJ,$GN323+11),"")</f>
      </c>
      <c r="FK323">
        <f>IF($GO323&gt;=12,INDEX($DJ:$DJ,$GN323+12),"")</f>
      </c>
      <c r="FL323">
        <f>IF($GO323&gt;=13,INDEX($DJ:$DJ,$GN323+13),"")</f>
      </c>
      <c r="FM323">
        <f>IF($GO323&gt;=14,INDEX($DJ:$DJ,$GN323+14),"")</f>
      </c>
      <c r="FN323">
        <f>IF($GO323&gt;=15,INDEX($DJ:$DJ,$GN323+15),"")</f>
      </c>
      <c r="FO323">
        <f>IF($GO323&gt;=16,INDEX($DJ:$DJ,$GN323+16),"")</f>
      </c>
      <c r="FP323">
        <f>IF($GO323&gt;=17,INDEX($DJ:$DJ,$GN323+17),"")</f>
      </c>
      <c r="FQ323">
        <f>IF($GO323&gt;=18,INDEX($DJ:$DJ,$GN323+18),"")</f>
      </c>
      <c r="FR323">
        <f>IF($GO323&gt;=19,INDEX($DJ:$DJ,$GN323+19),"")</f>
      </c>
      <c r="FS323">
        <f>IF($GO323&gt;=20,INDEX($DJ:$DJ,$GN323+20),"")</f>
      </c>
      <c r="FT323">
        <f>IF($GO323&gt;=21,INDEX($DJ:$DJ,$GN323+21),"")</f>
      </c>
      <c r="FU323">
        <f>IF($GO323&gt;=22,INDEX($DJ:$DJ,$GN323+22),"")</f>
      </c>
      <c r="FV323">
        <f>IF($GO323&gt;=23,INDEX($DJ:$DJ,$GN323+23),"")</f>
      </c>
      <c r="FW323">
        <f>IF($GO323&gt;=24,INDEX($DJ:$DJ,$GN323+24),"")</f>
      </c>
      <c r="FX323">
        <f>IF($GO323&gt;=25,INDEX($DJ:$DJ,$GN323+25),"")</f>
      </c>
      <c r="FY323">
        <f>IF($GO323&gt;=26,INDEX($DJ:$DJ,$GN323+26),"")</f>
      </c>
      <c r="FZ323">
        <f>IF($GO323&gt;=27,INDEX($DJ:$DJ,$GN323+27),"")</f>
      </c>
      <c r="GA323">
        <f>IF($GO323&gt;=28,INDEX($DJ:$DJ,$GN323+28),"")</f>
      </c>
      <c r="GB323">
        <f>IF($GO323&gt;=29,INDEX($DJ:$DJ,$GN323+29),"")</f>
      </c>
      <c r="GC323">
        <f>IF($GO323&gt;=30,INDEX($DJ:$DJ,$GN323+30),"")</f>
      </c>
      <c r="GD323">
        <f>IF($GO323&gt;=31,INDEX($DJ:$DJ,$GN323+31),"")</f>
      </c>
      <c r="GE323">
        <f>IF($GO323&gt;=32,INDEX($DJ:$DJ,$GN323+32),"")</f>
      </c>
      <c r="GF323">
        <f>IF($GO323&gt;=33,INDEX($DJ:$DJ,$GN323+33),"")</f>
      </c>
      <c r="GG323">
        <f>IF($GO323&gt;=34,INDEX($DJ:$DJ,$GN323+34),"")</f>
      </c>
      <c r="GH323">
        <f>IF($GO323&gt;=35,INDEX($DJ:$DJ,$GN323+35),"")</f>
      </c>
      <c r="GI323">
        <f>IF($GO323&gt;=36,INDEX($DJ:$DJ,$GN323+36),"")</f>
      </c>
      <c r="GJ323">
        <f>IF($GO323&gt;=37,INDEX($DJ:$DJ,$GN323+37),"")</f>
      </c>
      <c r="GK323">
        <f>IF($GO323&gt;=38,INDEX($DJ:$DJ,$GN323+38),"")</f>
      </c>
      <c r="GL323">
        <f>IF($GO323&gt;=39,INDEX($DJ:$DJ,$GN323+39),"")</f>
      </c>
      <c r="GM323">
        <f>IF($GO323&gt;=40,INDEX($DJ:$DJ,$GN323+40),"")</f>
      </c>
      <c r="GN323">
        <f>IFERROR(MATCH($DH323,$DI$2:$DI$148,0)+1,0)</f>
      </c>
      <c r="GO323">
        <f>IFERROR(INDEX($DK$2:$DK$148,MATCH($DH323,$DI$2:$DI$148,0)),0)</f>
      </c>
      <c r="GP323">
        <f>IFERROR(MATCH($Y323,$DL$323:$EY$323,0),0)</f>
      </c>
      <c r="GQ323">
        <f>IF($GP323&gt;0,INDEX($EZ$323:$GM$323,$GP323),"")</f>
      </c>
      <c r="GR323" t="s">
        <v>623</v>
      </c>
      <c r="GS323">
        <v>1</v>
      </c>
      <c r="GT323">
        <f>IF($JC323&gt;=1,INDEX($GR:$GR,$JB323+1),"")</f>
      </c>
      <c r="GU323">
        <f>IF($JC323&gt;=2,INDEX($GR:$GR,$JB323+2),"")</f>
      </c>
      <c r="GV323">
        <f>IF($JC323&gt;=3,INDEX($GR:$GR,$JB323+3),"")</f>
      </c>
      <c r="GW323">
        <f>IF($JC323&gt;=4,INDEX($GR:$GR,$JB323+4),"")</f>
      </c>
      <c r="GX323">
        <f>IF($JC323&gt;=5,INDEX($GR:$GR,$JB323+5),"")</f>
      </c>
      <c r="GY323">
        <f>IF($JC323&gt;=6,INDEX($GR:$GR,$JB323+6),"")</f>
      </c>
      <c r="GZ323">
        <f>IF($JC323&gt;=7,INDEX($GR:$GR,$JB323+7),"")</f>
      </c>
      <c r="HA323">
        <f>IF($JC323&gt;=8,INDEX($GR:$GR,$JB323+8),"")</f>
      </c>
      <c r="HB323">
        <f>IF($JC323&gt;=9,INDEX($GR:$GR,$JB323+9),"")</f>
      </c>
      <c r="HC323">
        <f>IF($JC323&gt;=10,INDEX($GR:$GR,$JB323+10),"")</f>
      </c>
      <c r="HD323">
        <f>IF($JC323&gt;=11,INDEX($GR:$GR,$JB323+11),"")</f>
      </c>
      <c r="HE323">
        <f>IF($JC323&gt;=12,INDEX($GR:$GR,$JB323+12),"")</f>
      </c>
      <c r="HF323">
        <f>IF($JC323&gt;=13,INDEX($GR:$GR,$JB323+13),"")</f>
      </c>
      <c r="HG323">
        <f>IF($JC323&gt;=14,INDEX($GR:$GR,$JB323+14),"")</f>
      </c>
      <c r="HH323">
        <f>IF($JC323&gt;=15,INDEX($GR:$GR,$JB323+15),"")</f>
      </c>
      <c r="HI323">
        <f>IF($JC323&gt;=16,INDEX($GR:$GR,$JB323+16),"")</f>
      </c>
      <c r="HJ323">
        <f>IF($JC323&gt;=17,INDEX($GR:$GR,$JB323+17),"")</f>
      </c>
      <c r="HK323">
        <f>IF($JC323&gt;=18,INDEX($GR:$GR,$JB323+18),"")</f>
      </c>
      <c r="HL323">
        <f>IF($JC323&gt;=19,INDEX($GR:$GR,$JB323+19),"")</f>
      </c>
      <c r="HM323">
        <f>IF($JC323&gt;=20,INDEX($GR:$GR,$JB323+20),"")</f>
      </c>
      <c r="HN323">
        <f>IF($JC323&gt;=21,INDEX($GR:$GR,$JB323+21),"")</f>
      </c>
      <c r="HO323">
        <f>IF($JC323&gt;=22,INDEX($GR:$GR,$JB323+22),"")</f>
      </c>
      <c r="HP323">
        <f>IF($JC323&gt;=23,INDEX($GR:$GR,$JB323+23),"")</f>
      </c>
      <c r="HQ323">
        <f>IF($JC323&gt;=24,INDEX($GR:$GR,$JB323+24),"")</f>
      </c>
      <c r="HR323">
        <f>IF($JC323&gt;=25,INDEX($GR:$GR,$JB323+25),"")</f>
      </c>
      <c r="HS323">
        <f>IF($JC323&gt;=26,INDEX($GR:$GR,$JB323+26),"")</f>
      </c>
      <c r="HT323">
        <f>IF($JC323&gt;=27,INDEX($GR:$GR,$JB323+27),"")</f>
      </c>
      <c r="HU323">
        <f>IF($JC323&gt;=28,INDEX($GR:$GR,$JB323+28),"")</f>
      </c>
      <c r="HV323">
        <f>IF($JC323&gt;=29,INDEX($GR:$GR,$JB323+29),"")</f>
      </c>
      <c r="HW323">
        <f>IF($JC323&gt;=30,INDEX($GR:$GR,$JB323+30),"")</f>
      </c>
      <c r="HX323">
        <f>IF($JC323&gt;=31,INDEX($GR:$GR,$JB323+31),"")</f>
      </c>
      <c r="HY323">
        <f>IF($JC323&gt;=32,INDEX($GR:$GR,$JB323+32),"")</f>
      </c>
      <c r="HZ323">
        <f>IF($JC323&gt;=33,INDEX($GR:$GR,$JB323+33),"")</f>
      </c>
      <c r="IA323">
        <f>IF($JC323&gt;=34,INDEX($GR:$GR,$JB323+34),"")</f>
      </c>
      <c r="IB323">
        <f>IF($JC323&gt;=35,INDEX($GR:$GR,$JB323+35),"")</f>
      </c>
      <c r="IC323">
        <f>IF($JC323&gt;=36,INDEX($GR:$GR,$JB323+36),"")</f>
      </c>
      <c r="ID323">
        <f>IF($JC323&gt;=37,INDEX($GR:$GR,$JB323+37),"")</f>
      </c>
      <c r="IE323">
        <f>IF($JC323&gt;=38,INDEX($GR:$GR,$JB323+38),"")</f>
      </c>
      <c r="IF323">
        <f>IF($JC323&gt;=39,INDEX($GR:$GR,$JB323+39),"")</f>
      </c>
      <c r="IG323">
        <f>IF($JC323&gt;=40,INDEX($GR:$GR,$JB323+40),"")</f>
      </c>
      <c r="IH323">
        <f>IF($JC323&gt;=41,INDEX($GR:$GR,$JB323+41),"")</f>
      </c>
      <c r="II323">
        <f>IF($JC323&gt;=42,INDEX($GR:$GR,$JB323+42),"")</f>
      </c>
      <c r="IJ323">
        <f>IF($JC323&gt;=43,INDEX($GR:$GR,$JB323+43),"")</f>
      </c>
      <c r="IK323">
        <f>IF($JC323&gt;=44,INDEX($GR:$GR,$JB323+44),"")</f>
      </c>
      <c r="IL323">
        <f>IF($JC323&gt;=45,INDEX($GR:$GR,$JB323+45),"")</f>
      </c>
      <c r="IM323">
        <f>IF($JC323&gt;=46,INDEX($GR:$GR,$JB323+46),"")</f>
      </c>
      <c r="IN323">
        <f>IF($JC323&gt;=47,INDEX($GR:$GR,$JB323+47),"")</f>
      </c>
      <c r="IO323">
        <f>IF($JC323&gt;=48,INDEX($GR:$GR,$JB323+48),"")</f>
      </c>
      <c r="IP323">
        <f>IF($JC323&gt;=49,INDEX($GR:$GR,$JB323+49),"")</f>
      </c>
      <c r="IQ323">
        <f>IF($JC323&gt;=50,INDEX($GR:$GR,$JB323+50),"")</f>
      </c>
      <c r="IR323">
        <f>IF($JC323&gt;=51,INDEX($GR:$GR,$JB323+51),"")</f>
      </c>
      <c r="IS323">
        <f>IF($JC323&gt;=52,INDEX($GR:$GR,$JB323+52),"")</f>
      </c>
      <c r="IT323">
        <f>IF($JC323&gt;=53,INDEX($GR:$GR,$JB323+53),"")</f>
      </c>
      <c r="IU323">
        <f>IF($JC323&gt;=54,INDEX($GR:$GR,$JB323+54),"")</f>
      </c>
      <c r="IV323">
        <f>IF($JC323&gt;=55,INDEX($GR:$GR,$JB323+55),"")</f>
      </c>
      <c r="IW323">
        <f>IF($JC323&gt;=56,INDEX($GR:$GR,$JB323+56),"")</f>
      </c>
      <c r="IX323">
        <f>IF($JC323&gt;=57,INDEX($GR:$GR,$JB323+57),"")</f>
      </c>
      <c r="IY323">
        <f>IF($JC323&gt;=58,INDEX($GR:$GR,$JB323+58),"")</f>
      </c>
      <c r="IZ323">
        <f>IF($JC323&gt;=59,INDEX($GR:$GR,$JB323+59),"")</f>
      </c>
      <c r="JA323">
        <f>IF($JC323&gt;=60,INDEX($GR:$GR,$JB323+60),"")</f>
      </c>
      <c r="JB323">
        <f>IFERROR(MATCH($GQ323,$GR$2:$GR$324,0)+1,0)</f>
      </c>
      <c r="JC323">
        <f>IFERROR(INDEX($GS$2:$GS$324,MATCH($GQ323,$GR$2:$GR$324,0)),0)</f>
      </c>
      <c r="JD323" t="s">
        <v>40</v>
      </c>
      <c r="JE323" t="s">
        <v>40</v>
      </c>
    </row>
    <row r="324" spans="1:265" x14ac:dyDescent="0.25">
      <c r="Q324">
        <f>IF(OR($T324="",$P324=""),"",IFERROR($T324/$P324,0))</f>
      </c>
      <c r="R324">
        <f>IF($T324="","",
SUM($S324,$U324,$Z324,$V324,$X324)*
(1-IF($AA324="",0,VALUE($AA324)/100)))</f>
      </c>
      <c r="S324">
        <f>IF($T324="","",$T324)</f>
      </c>
      <c r="U324">
        <f>IF($T324="","",
IF($N324="","",
IF(ISNUMBER(SEARCH("exempt",LOWER($N324))),0,
$T324*(VALUE(SUBSTITUTE($N324,"%",""))/100))))</f>
      </c>
      <c r="AB324">
        <f>IFERROR(IF(FIND(" - ",$K324)&gt;0,MID($K324,FIND(" - ",$K324)+3,LEN($K324)),""),"")</f>
      </c>
      <c r="AK324" t="s">
        <v>910</v>
      </c>
      <c r="AP324">
        <f>IFERROR(LEFT($K324,FIND(" - ",$K324)-1),$K324)</f>
      </c>
      <c r="AS324">
        <f>IF($CH324&gt;=1,INDEX($AQ:$AQ,$CG324+1),"")</f>
      </c>
      <c r="AT324">
        <f>IF($CH324&gt;=2,INDEX($AQ:$AQ,$CG324+2),"")</f>
      </c>
      <c r="AU324">
        <f>IF($CH324&gt;=3,INDEX($AQ:$AQ,$CG324+3),"")</f>
      </c>
      <c r="AV324">
        <f>IF($CH324&gt;=4,INDEX($AQ:$AQ,$CG324+4),"")</f>
      </c>
      <c r="AW324">
        <f>IF($CH324&gt;=5,INDEX($AQ:$AQ,$CG324+5),"")</f>
      </c>
      <c r="AX324">
        <f>IF($CH324&gt;=6,INDEX($AQ:$AQ,$CG324+6),"")</f>
      </c>
      <c r="AY324">
        <f>IF($CH324&gt;=7,INDEX($AQ:$AQ,$CG324+7),"")</f>
      </c>
      <c r="AZ324">
        <f>IF($CH324&gt;=8,INDEX($AQ:$AQ,$CG324+8),"")</f>
      </c>
      <c r="BA324">
        <f>IF($CH324&gt;=9,INDEX($AQ:$AQ,$CG324+9),"")</f>
      </c>
      <c r="BB324">
        <f>IF($CH324&gt;=10,INDEX($AQ:$AQ,$CG324+10),"")</f>
      </c>
      <c r="BC324">
        <f>IF($CH324&gt;=11,INDEX($AQ:$AQ,$CG324+11),"")</f>
      </c>
      <c r="BD324">
        <f>IF($CH324&gt;=12,INDEX($AQ:$AQ,$CG324+12),"")</f>
      </c>
      <c r="BE324">
        <f>IF($CH324&gt;=13,INDEX($AQ:$AQ,$CG324+13),"")</f>
      </c>
      <c r="BF324">
        <f>IF($CH324&gt;=14,INDEX($AQ:$AQ,$CG324+14),"")</f>
      </c>
      <c r="BG324">
        <f>IF($CH324&gt;=15,INDEX($AQ:$AQ,$CG324+15),"")</f>
      </c>
      <c r="BH324">
        <f>IF($CH324&gt;=16,INDEX($AQ:$AQ,$CG324+16),"")</f>
      </c>
      <c r="BI324">
        <f>IF($CH324&gt;=17,INDEX($AQ:$AQ,$CG324+17),"")</f>
      </c>
      <c r="BJ324">
        <f>IF($CH324&gt;=18,INDEX($AQ:$AQ,$CG324+18),"")</f>
      </c>
      <c r="BK324">
        <f>IF($CH324&gt;=19,INDEX($AQ:$AQ,$CG324+19),"")</f>
      </c>
      <c r="BL324">
        <f>IF($CH324&gt;=20,INDEX($AQ:$AQ,$CG324+20),"")</f>
      </c>
      <c r="BM324">
        <f>IF($CH324&gt;=21,INDEX($AQ:$AQ,$CG324+21),"")</f>
      </c>
      <c r="BN324">
        <f>IF($CH324&gt;=22,INDEX($AQ:$AQ,$CG324+22),"")</f>
      </c>
      <c r="BO324">
        <f>IF($CH324&gt;=23,INDEX($AQ:$AQ,$CG324+23),"")</f>
      </c>
      <c r="BP324">
        <f>IF($CH324&gt;=24,INDEX($AQ:$AQ,$CG324+24),"")</f>
      </c>
      <c r="BQ324">
        <f>IF($CH324&gt;=25,INDEX($AQ:$AQ,$CG324+25),"")</f>
      </c>
      <c r="BR324">
        <f>IF($CH324&gt;=26,INDEX($AQ:$AQ,$CG324+26),"")</f>
      </c>
      <c r="BS324">
        <f>IF($CH324&gt;=27,INDEX($AQ:$AQ,$CG324+27),"")</f>
      </c>
      <c r="BT324">
        <f>IF($CH324&gt;=28,INDEX($AQ:$AQ,$CG324+28),"")</f>
      </c>
      <c r="BU324">
        <f>IF($CH324&gt;=29,INDEX($AQ:$AQ,$CG324+29),"")</f>
      </c>
      <c r="BV324">
        <f>IF($CH324&gt;=30,INDEX($AQ:$AQ,$CG324+30),"")</f>
      </c>
      <c r="BW324">
        <f>IF($CH324&gt;=31,INDEX($AQ:$AQ,$CG324+31),"")</f>
      </c>
      <c r="BX324">
        <f>IF($CH324&gt;=32,INDEX($AQ:$AQ,$CG324+32),"")</f>
      </c>
      <c r="BY324">
        <f>IF($CH324&gt;=33,INDEX($AQ:$AQ,$CG324+33),"")</f>
      </c>
      <c r="BZ324">
        <f>IF($CH324&gt;=34,INDEX($AQ:$AQ,$CG324+34),"")</f>
      </c>
      <c r="CA324">
        <f>IF($CH324&gt;=35,INDEX($AQ:$AQ,$CG324+35),"")</f>
      </c>
      <c r="CB324">
        <f>IF($CH324&gt;=36,INDEX($AQ:$AQ,$CG324+36),"")</f>
      </c>
      <c r="CC324">
        <f>IF($CH324&gt;=37,INDEX($AQ:$AQ,$CG324+37),"")</f>
      </c>
      <c r="CD324">
        <f>IF($CH324&gt;=38,INDEX($AQ:$AQ,$CG324+38),"")</f>
      </c>
      <c r="CE324">
        <f>IF($CH324&gt;=39,INDEX($AQ:$AQ,$CG324+39),"")</f>
      </c>
      <c r="CF324">
        <f>IF($CH324&gt;=40,INDEX($AQ:$AQ,$CG324+40),"")</f>
      </c>
      <c r="CG324">
        <f>IFERROR(MATCH($AP324,$AQ$2:$AQ$134,0)+1,0)</f>
      </c>
      <c r="CH324">
        <f>IFERROR(INDEX($AR$2:$AR$134,MATCH($AP324,$AQ$2:$AQ$134,0)),0)</f>
      </c>
      <c r="CI324">
        <f>IFERROR(LEFT($L324,FIND(" - ",$L324)-1),$L324)</f>
      </c>
      <c r="CL324">
        <f>IF($DG324&gt;=1,INDEX($CJ:$CJ,$DF324+1),"")</f>
      </c>
      <c r="CM324">
        <f>IF($DG324&gt;=2,INDEX($CJ:$CJ,$DF324+2),"")</f>
      </c>
      <c r="CN324">
        <f>IF($DG324&gt;=3,INDEX($CJ:$CJ,$DF324+3),"")</f>
      </c>
      <c r="CO324">
        <f>IF($DG324&gt;=4,INDEX($CJ:$CJ,$DF324+4),"")</f>
      </c>
      <c r="CP324">
        <f>IF($DG324&gt;=5,INDEX($CJ:$CJ,$DF324+5),"")</f>
      </c>
      <c r="CQ324">
        <f>IF($DG324&gt;=6,INDEX($CJ:$CJ,$DF324+6),"")</f>
      </c>
      <c r="CR324">
        <f>IF($DG324&gt;=7,INDEX($CJ:$CJ,$DF324+7),"")</f>
      </c>
      <c r="CS324">
        <f>IF($DG324&gt;=8,INDEX($CJ:$CJ,$DF324+8),"")</f>
      </c>
      <c r="CT324">
        <f>IF($DG324&gt;=9,INDEX($CJ:$CJ,$DF324+9),"")</f>
      </c>
      <c r="CU324">
        <f>IF($DG324&gt;=10,INDEX($CJ:$CJ,$DF324+10),"")</f>
      </c>
      <c r="CV324">
        <f>IF($DG324&gt;=11,INDEX($CJ:$CJ,$DF324+11),"")</f>
      </c>
      <c r="CW324">
        <f>IF($DG324&gt;=12,INDEX($CJ:$CJ,$DF324+12),"")</f>
      </c>
      <c r="CX324">
        <f>IF($DG324&gt;=13,INDEX($CJ:$CJ,$DF324+13),"")</f>
      </c>
      <c r="CY324">
        <f>IF($DG324&gt;=14,INDEX($CJ:$CJ,$DF324+14),"")</f>
      </c>
      <c r="CZ324">
        <f>IF($DG324&gt;=15,INDEX($CJ:$CJ,$DF324+15),"")</f>
      </c>
      <c r="DA324">
        <f>IF($DG324&gt;=16,INDEX($CJ:$CJ,$DF324+16),"")</f>
      </c>
      <c r="DB324">
        <f>IF($DG324&gt;=17,INDEX($CJ:$CJ,$DF324+17),"")</f>
      </c>
      <c r="DC324">
        <f>IF($DG324&gt;=18,INDEX($CJ:$CJ,$DF324+18),"")</f>
      </c>
      <c r="DD324">
        <f>IF($DG324&gt;=19,INDEX($CJ:$CJ,$DF324+19),"")</f>
      </c>
      <c r="DE324">
        <f>IF($DG324&gt;=20,INDEX($CJ:$CJ,$DF324+20),"")</f>
      </c>
      <c r="DF324">
        <f>IFERROR(MATCH($CI324,$CJ$2:$CJ$263,0)+1,0)</f>
      </c>
      <c r="DG324">
        <f>IFERROR(INDEX($CK$2:$CK$263,MATCH($CI324,$CJ$2:$CJ$263,0)),0)</f>
      </c>
      <c r="DH324">
        <f>IFERROR(INDEX($AO:$AO,MATCH($N324,$AN:$AN,0))&amp;"","")</f>
      </c>
      <c r="DL324">
        <f>IF($GO324&gt;=1,INDEX($DI:$DI,$GN324+1),"")</f>
      </c>
      <c r="DM324">
        <f>IF($GO324&gt;=2,INDEX($DI:$DI,$GN324+2),"")</f>
      </c>
      <c r="DN324">
        <f>IF($GO324&gt;=3,INDEX($DI:$DI,$GN324+3),"")</f>
      </c>
      <c r="DO324">
        <f>IF($GO324&gt;=4,INDEX($DI:$DI,$GN324+4),"")</f>
      </c>
      <c r="DP324">
        <f>IF($GO324&gt;=5,INDEX($DI:$DI,$GN324+5),"")</f>
      </c>
      <c r="DQ324">
        <f>IF($GO324&gt;=6,INDEX($DI:$DI,$GN324+6),"")</f>
      </c>
      <c r="DR324">
        <f>IF($GO324&gt;=7,INDEX($DI:$DI,$GN324+7),"")</f>
      </c>
      <c r="DS324">
        <f>IF($GO324&gt;=8,INDEX($DI:$DI,$GN324+8),"")</f>
      </c>
      <c r="DT324">
        <f>IF($GO324&gt;=9,INDEX($DI:$DI,$GN324+9),"")</f>
      </c>
      <c r="DU324">
        <f>IF($GO324&gt;=10,INDEX($DI:$DI,$GN324+10),"")</f>
      </c>
      <c r="DV324">
        <f>IF($GO324&gt;=11,INDEX($DI:$DI,$GN324+11),"")</f>
      </c>
      <c r="DW324">
        <f>IF($GO324&gt;=12,INDEX($DI:$DI,$GN324+12),"")</f>
      </c>
      <c r="DX324">
        <f>IF($GO324&gt;=13,INDEX($DI:$DI,$GN324+13),"")</f>
      </c>
      <c r="DY324">
        <f>IF($GO324&gt;=14,INDEX($DI:$DI,$GN324+14),"")</f>
      </c>
      <c r="DZ324">
        <f>IF($GO324&gt;=15,INDEX($DI:$DI,$GN324+15),"")</f>
      </c>
      <c r="EA324">
        <f>IF($GO324&gt;=16,INDEX($DI:$DI,$GN324+16),"")</f>
      </c>
      <c r="EB324">
        <f>IF($GO324&gt;=17,INDEX($DI:$DI,$GN324+17),"")</f>
      </c>
      <c r="EC324">
        <f>IF($GO324&gt;=18,INDEX($DI:$DI,$GN324+18),"")</f>
      </c>
      <c r="ED324">
        <f>IF($GO324&gt;=19,INDEX($DI:$DI,$GN324+19),"")</f>
      </c>
      <c r="EE324">
        <f>IF($GO324&gt;=20,INDEX($DI:$DI,$GN324+20),"")</f>
      </c>
      <c r="EF324">
        <f>IF($GO324&gt;=21,INDEX($DI:$DI,$GN324+21),"")</f>
      </c>
      <c r="EG324">
        <f>IF($GO324&gt;=22,INDEX($DI:$DI,$GN324+22),"")</f>
      </c>
      <c r="EH324">
        <f>IF($GO324&gt;=23,INDEX($DI:$DI,$GN324+23),"")</f>
      </c>
      <c r="EI324">
        <f>IF($GO324&gt;=24,INDEX($DI:$DI,$GN324+24),"")</f>
      </c>
      <c r="EJ324">
        <f>IF($GO324&gt;=25,INDEX($DI:$DI,$GN324+25),"")</f>
      </c>
      <c r="EK324">
        <f>IF($GO324&gt;=26,INDEX($DI:$DI,$GN324+26),"")</f>
      </c>
      <c r="EL324">
        <f>IF($GO324&gt;=27,INDEX($DI:$DI,$GN324+27),"")</f>
      </c>
      <c r="EM324">
        <f>IF($GO324&gt;=28,INDEX($DI:$DI,$GN324+28),"")</f>
      </c>
      <c r="EN324">
        <f>IF($GO324&gt;=29,INDEX($DI:$DI,$GN324+29),"")</f>
      </c>
      <c r="EO324">
        <f>IF($GO324&gt;=30,INDEX($DI:$DI,$GN324+30),"")</f>
      </c>
      <c r="EP324">
        <f>IF($GO324&gt;=31,INDEX($DI:$DI,$GN324+31),"")</f>
      </c>
      <c r="EQ324">
        <f>IF($GO324&gt;=32,INDEX($DI:$DI,$GN324+32),"")</f>
      </c>
      <c r="ER324">
        <f>IF($GO324&gt;=33,INDEX($DI:$DI,$GN324+33),"")</f>
      </c>
      <c r="ES324">
        <f>IF($GO324&gt;=34,INDEX($DI:$DI,$GN324+34),"")</f>
      </c>
      <c r="ET324">
        <f>IF($GO324&gt;=35,INDEX($DI:$DI,$GN324+35),"")</f>
      </c>
      <c r="EU324">
        <f>IF($GO324&gt;=36,INDEX($DI:$DI,$GN324+36),"")</f>
      </c>
      <c r="EV324">
        <f>IF($GO324&gt;=37,INDEX($DI:$DI,$GN324+37),"")</f>
      </c>
      <c r="EW324">
        <f>IF($GO324&gt;=38,INDEX($DI:$DI,$GN324+38),"")</f>
      </c>
      <c r="EX324">
        <f>IF($GO324&gt;=39,INDEX($DI:$DI,$GN324+39),"")</f>
      </c>
      <c r="EY324">
        <f>IF($GO324&gt;=40,INDEX($DI:$DI,$GN324+40),"")</f>
      </c>
      <c r="EZ324">
        <f>IF($GO324&gt;=1,INDEX($DJ:$DJ,$GN324+1),"")</f>
      </c>
      <c r="FA324">
        <f>IF($GO324&gt;=2,INDEX($DJ:$DJ,$GN324+2),"")</f>
      </c>
      <c r="FB324">
        <f>IF($GO324&gt;=3,INDEX($DJ:$DJ,$GN324+3),"")</f>
      </c>
      <c r="FC324">
        <f>IF($GO324&gt;=4,INDEX($DJ:$DJ,$GN324+4),"")</f>
      </c>
      <c r="FD324">
        <f>IF($GO324&gt;=5,INDEX($DJ:$DJ,$GN324+5),"")</f>
      </c>
      <c r="FE324">
        <f>IF($GO324&gt;=6,INDEX($DJ:$DJ,$GN324+6),"")</f>
      </c>
      <c r="FF324">
        <f>IF($GO324&gt;=7,INDEX($DJ:$DJ,$GN324+7),"")</f>
      </c>
      <c r="FG324">
        <f>IF($GO324&gt;=8,INDEX($DJ:$DJ,$GN324+8),"")</f>
      </c>
      <c r="FH324">
        <f>IF($GO324&gt;=9,INDEX($DJ:$DJ,$GN324+9),"")</f>
      </c>
      <c r="FI324">
        <f>IF($GO324&gt;=10,INDEX($DJ:$DJ,$GN324+10),"")</f>
      </c>
      <c r="FJ324">
        <f>IF($GO324&gt;=11,INDEX($DJ:$DJ,$GN324+11),"")</f>
      </c>
      <c r="FK324">
        <f>IF($GO324&gt;=12,INDEX($DJ:$DJ,$GN324+12),"")</f>
      </c>
      <c r="FL324">
        <f>IF($GO324&gt;=13,INDEX($DJ:$DJ,$GN324+13),"")</f>
      </c>
      <c r="FM324">
        <f>IF($GO324&gt;=14,INDEX($DJ:$DJ,$GN324+14),"")</f>
      </c>
      <c r="FN324">
        <f>IF($GO324&gt;=15,INDEX($DJ:$DJ,$GN324+15),"")</f>
      </c>
      <c r="FO324">
        <f>IF($GO324&gt;=16,INDEX($DJ:$DJ,$GN324+16),"")</f>
      </c>
      <c r="FP324">
        <f>IF($GO324&gt;=17,INDEX($DJ:$DJ,$GN324+17),"")</f>
      </c>
      <c r="FQ324">
        <f>IF($GO324&gt;=18,INDEX($DJ:$DJ,$GN324+18),"")</f>
      </c>
      <c r="FR324">
        <f>IF($GO324&gt;=19,INDEX($DJ:$DJ,$GN324+19),"")</f>
      </c>
      <c r="FS324">
        <f>IF($GO324&gt;=20,INDEX($DJ:$DJ,$GN324+20),"")</f>
      </c>
      <c r="FT324">
        <f>IF($GO324&gt;=21,INDEX($DJ:$DJ,$GN324+21),"")</f>
      </c>
      <c r="FU324">
        <f>IF($GO324&gt;=22,INDEX($DJ:$DJ,$GN324+22),"")</f>
      </c>
      <c r="FV324">
        <f>IF($GO324&gt;=23,INDEX($DJ:$DJ,$GN324+23),"")</f>
      </c>
      <c r="FW324">
        <f>IF($GO324&gt;=24,INDEX($DJ:$DJ,$GN324+24),"")</f>
      </c>
      <c r="FX324">
        <f>IF($GO324&gt;=25,INDEX($DJ:$DJ,$GN324+25),"")</f>
      </c>
      <c r="FY324">
        <f>IF($GO324&gt;=26,INDEX($DJ:$DJ,$GN324+26),"")</f>
      </c>
      <c r="FZ324">
        <f>IF($GO324&gt;=27,INDEX($DJ:$DJ,$GN324+27),"")</f>
      </c>
      <c r="GA324">
        <f>IF($GO324&gt;=28,INDEX($DJ:$DJ,$GN324+28),"")</f>
      </c>
      <c r="GB324">
        <f>IF($GO324&gt;=29,INDEX($DJ:$DJ,$GN324+29),"")</f>
      </c>
      <c r="GC324">
        <f>IF($GO324&gt;=30,INDEX($DJ:$DJ,$GN324+30),"")</f>
      </c>
      <c r="GD324">
        <f>IF($GO324&gt;=31,INDEX($DJ:$DJ,$GN324+31),"")</f>
      </c>
      <c r="GE324">
        <f>IF($GO324&gt;=32,INDEX($DJ:$DJ,$GN324+32),"")</f>
      </c>
      <c r="GF324">
        <f>IF($GO324&gt;=33,INDEX($DJ:$DJ,$GN324+33),"")</f>
      </c>
      <c r="GG324">
        <f>IF($GO324&gt;=34,INDEX($DJ:$DJ,$GN324+34),"")</f>
      </c>
      <c r="GH324">
        <f>IF($GO324&gt;=35,INDEX($DJ:$DJ,$GN324+35),"")</f>
      </c>
      <c r="GI324">
        <f>IF($GO324&gt;=36,INDEX($DJ:$DJ,$GN324+36),"")</f>
      </c>
      <c r="GJ324">
        <f>IF($GO324&gt;=37,INDEX($DJ:$DJ,$GN324+37),"")</f>
      </c>
      <c r="GK324">
        <f>IF($GO324&gt;=38,INDEX($DJ:$DJ,$GN324+38),"")</f>
      </c>
      <c r="GL324">
        <f>IF($GO324&gt;=39,INDEX($DJ:$DJ,$GN324+39),"")</f>
      </c>
      <c r="GM324">
        <f>IF($GO324&gt;=40,INDEX($DJ:$DJ,$GN324+40),"")</f>
      </c>
      <c r="GN324">
        <f>IFERROR(MATCH($DH324,$DI$2:$DI$148,0)+1,0)</f>
      </c>
      <c r="GO324">
        <f>IFERROR(INDEX($DK$2:$DK$148,MATCH($DH324,$DI$2:$DI$148,0)),0)</f>
      </c>
      <c r="GP324">
        <f>IFERROR(MATCH($Y324,$DL$324:$EY$324,0),0)</f>
      </c>
      <c r="GQ324">
        <f>IF($GP324&gt;0,INDEX($EZ$324:$GM$324,$GP324),"")</f>
      </c>
      <c r="GR324" t="s">
        <v>911</v>
      </c>
      <c r="GT324">
        <f>IF($JC324&gt;=1,INDEX($GR:$GR,$JB324+1),"")</f>
      </c>
      <c r="GU324">
        <f>IF($JC324&gt;=2,INDEX($GR:$GR,$JB324+2),"")</f>
      </c>
      <c r="GV324">
        <f>IF($JC324&gt;=3,INDEX($GR:$GR,$JB324+3),"")</f>
      </c>
      <c r="GW324">
        <f>IF($JC324&gt;=4,INDEX($GR:$GR,$JB324+4),"")</f>
      </c>
      <c r="GX324">
        <f>IF($JC324&gt;=5,INDEX($GR:$GR,$JB324+5),"")</f>
      </c>
      <c r="GY324">
        <f>IF($JC324&gt;=6,INDEX($GR:$GR,$JB324+6),"")</f>
      </c>
      <c r="GZ324">
        <f>IF($JC324&gt;=7,INDEX($GR:$GR,$JB324+7),"")</f>
      </c>
      <c r="HA324">
        <f>IF($JC324&gt;=8,INDEX($GR:$GR,$JB324+8),"")</f>
      </c>
      <c r="HB324">
        <f>IF($JC324&gt;=9,INDEX($GR:$GR,$JB324+9),"")</f>
      </c>
      <c r="HC324">
        <f>IF($JC324&gt;=10,INDEX($GR:$GR,$JB324+10),"")</f>
      </c>
      <c r="HD324">
        <f>IF($JC324&gt;=11,INDEX($GR:$GR,$JB324+11),"")</f>
      </c>
      <c r="HE324">
        <f>IF($JC324&gt;=12,INDEX($GR:$GR,$JB324+12),"")</f>
      </c>
      <c r="HF324">
        <f>IF($JC324&gt;=13,INDEX($GR:$GR,$JB324+13),"")</f>
      </c>
      <c r="HG324">
        <f>IF($JC324&gt;=14,INDEX($GR:$GR,$JB324+14),"")</f>
      </c>
      <c r="HH324">
        <f>IF($JC324&gt;=15,INDEX($GR:$GR,$JB324+15),"")</f>
      </c>
      <c r="HI324">
        <f>IF($JC324&gt;=16,INDEX($GR:$GR,$JB324+16),"")</f>
      </c>
      <c r="HJ324">
        <f>IF($JC324&gt;=17,INDEX($GR:$GR,$JB324+17),"")</f>
      </c>
      <c r="HK324">
        <f>IF($JC324&gt;=18,INDEX($GR:$GR,$JB324+18),"")</f>
      </c>
      <c r="HL324">
        <f>IF($JC324&gt;=19,INDEX($GR:$GR,$JB324+19),"")</f>
      </c>
      <c r="HM324">
        <f>IF($JC324&gt;=20,INDEX($GR:$GR,$JB324+20),"")</f>
      </c>
      <c r="HN324">
        <f>IF($JC324&gt;=21,INDEX($GR:$GR,$JB324+21),"")</f>
      </c>
      <c r="HO324">
        <f>IF($JC324&gt;=22,INDEX($GR:$GR,$JB324+22),"")</f>
      </c>
      <c r="HP324">
        <f>IF($JC324&gt;=23,INDEX($GR:$GR,$JB324+23),"")</f>
      </c>
      <c r="HQ324">
        <f>IF($JC324&gt;=24,INDEX($GR:$GR,$JB324+24),"")</f>
      </c>
      <c r="HR324">
        <f>IF($JC324&gt;=25,INDEX($GR:$GR,$JB324+25),"")</f>
      </c>
      <c r="HS324">
        <f>IF($JC324&gt;=26,INDEX($GR:$GR,$JB324+26),"")</f>
      </c>
      <c r="HT324">
        <f>IF($JC324&gt;=27,INDEX($GR:$GR,$JB324+27),"")</f>
      </c>
      <c r="HU324">
        <f>IF($JC324&gt;=28,INDEX($GR:$GR,$JB324+28),"")</f>
      </c>
      <c r="HV324">
        <f>IF($JC324&gt;=29,INDEX($GR:$GR,$JB324+29),"")</f>
      </c>
      <c r="HW324">
        <f>IF($JC324&gt;=30,INDEX($GR:$GR,$JB324+30),"")</f>
      </c>
      <c r="HX324">
        <f>IF($JC324&gt;=31,INDEX($GR:$GR,$JB324+31),"")</f>
      </c>
      <c r="HY324">
        <f>IF($JC324&gt;=32,INDEX($GR:$GR,$JB324+32),"")</f>
      </c>
      <c r="HZ324">
        <f>IF($JC324&gt;=33,INDEX($GR:$GR,$JB324+33),"")</f>
      </c>
      <c r="IA324">
        <f>IF($JC324&gt;=34,INDEX($GR:$GR,$JB324+34),"")</f>
      </c>
      <c r="IB324">
        <f>IF($JC324&gt;=35,INDEX($GR:$GR,$JB324+35),"")</f>
      </c>
      <c r="IC324">
        <f>IF($JC324&gt;=36,INDEX($GR:$GR,$JB324+36),"")</f>
      </c>
      <c r="ID324">
        <f>IF($JC324&gt;=37,INDEX($GR:$GR,$JB324+37),"")</f>
      </c>
      <c r="IE324">
        <f>IF($JC324&gt;=38,INDEX($GR:$GR,$JB324+38),"")</f>
      </c>
      <c r="IF324">
        <f>IF($JC324&gt;=39,INDEX($GR:$GR,$JB324+39),"")</f>
      </c>
      <c r="IG324">
        <f>IF($JC324&gt;=40,INDEX($GR:$GR,$JB324+40),"")</f>
      </c>
      <c r="IH324">
        <f>IF($JC324&gt;=41,INDEX($GR:$GR,$JB324+41),"")</f>
      </c>
      <c r="II324">
        <f>IF($JC324&gt;=42,INDEX($GR:$GR,$JB324+42),"")</f>
      </c>
      <c r="IJ324">
        <f>IF($JC324&gt;=43,INDEX($GR:$GR,$JB324+43),"")</f>
      </c>
      <c r="IK324">
        <f>IF($JC324&gt;=44,INDEX($GR:$GR,$JB324+44),"")</f>
      </c>
      <c r="IL324">
        <f>IF($JC324&gt;=45,INDEX($GR:$GR,$JB324+45),"")</f>
      </c>
      <c r="IM324">
        <f>IF($JC324&gt;=46,INDEX($GR:$GR,$JB324+46),"")</f>
      </c>
      <c r="IN324">
        <f>IF($JC324&gt;=47,INDEX($GR:$GR,$JB324+47),"")</f>
      </c>
      <c r="IO324">
        <f>IF($JC324&gt;=48,INDEX($GR:$GR,$JB324+48),"")</f>
      </c>
      <c r="IP324">
        <f>IF($JC324&gt;=49,INDEX($GR:$GR,$JB324+49),"")</f>
      </c>
      <c r="IQ324">
        <f>IF($JC324&gt;=50,INDEX($GR:$GR,$JB324+50),"")</f>
      </c>
      <c r="IR324">
        <f>IF($JC324&gt;=51,INDEX($GR:$GR,$JB324+51),"")</f>
      </c>
      <c r="IS324">
        <f>IF($JC324&gt;=52,INDEX($GR:$GR,$JB324+52),"")</f>
      </c>
      <c r="IT324">
        <f>IF($JC324&gt;=53,INDEX($GR:$GR,$JB324+53),"")</f>
      </c>
      <c r="IU324">
        <f>IF($JC324&gt;=54,INDEX($GR:$GR,$JB324+54),"")</f>
      </c>
      <c r="IV324">
        <f>IF($JC324&gt;=55,INDEX($GR:$GR,$JB324+55),"")</f>
      </c>
      <c r="IW324">
        <f>IF($JC324&gt;=56,INDEX($GR:$GR,$JB324+56),"")</f>
      </c>
      <c r="IX324">
        <f>IF($JC324&gt;=57,INDEX($GR:$GR,$JB324+57),"")</f>
      </c>
      <c r="IY324">
        <f>IF($JC324&gt;=58,INDEX($GR:$GR,$JB324+58),"")</f>
      </c>
      <c r="IZ324">
        <f>IF($JC324&gt;=59,INDEX($GR:$GR,$JB324+59),"")</f>
      </c>
      <c r="JA324">
        <f>IF($JC324&gt;=60,INDEX($GR:$GR,$JB324+60),"")</f>
      </c>
      <c r="JB324">
        <f>IFERROR(MATCH($GQ324,$GR$2:$GR$324,0)+1,0)</f>
      </c>
      <c r="JC324">
        <f>IFERROR(INDEX($GS$2:$GS$324,MATCH($GQ324,$GR$2:$GR$324,0)),0)</f>
      </c>
      <c r="JD324" t="s">
        <v>40</v>
      </c>
      <c r="JE324" t="s">
        <v>40</v>
      </c>
    </row>
    <row r="325" spans="1:265" x14ac:dyDescent="0.25">
      <c r="Q325">
        <f>IF(OR($T325="",$P325=""),"",IFERROR($T325/$P325,0))</f>
      </c>
      <c r="R325">
        <f>IF($T325="","",
SUM($S325,$U325,$Z325,$V325,$X325)*
(1-IF($AA325="",0,VALUE($AA325)/100)))</f>
      </c>
      <c r="S325">
        <f>IF($T325="","",$T325)</f>
      </c>
      <c r="U325">
        <f>IF($T325="","",
IF($N325="","",
IF(ISNUMBER(SEARCH("exempt",LOWER($N325))),0,
$T325*(VALUE(SUBSTITUTE($N325,"%",""))/100))))</f>
      </c>
      <c r="AB325">
        <f>IFERROR(IF(FIND(" - ",$K325)&gt;0,MID($K325,FIND(" - ",$K325)+3,LEN($K325)),""),"")</f>
      </c>
      <c r="AK325" t="s">
        <v>912</v>
      </c>
      <c r="AP325">
        <f>IFERROR(LEFT($K325,FIND(" - ",$K325)-1),$K325)</f>
      </c>
      <c r="AS325">
        <f>IF($CH325&gt;=1,INDEX($AQ:$AQ,$CG325+1),"")</f>
      </c>
      <c r="AT325">
        <f>IF($CH325&gt;=2,INDEX($AQ:$AQ,$CG325+2),"")</f>
      </c>
      <c r="AU325">
        <f>IF($CH325&gt;=3,INDEX($AQ:$AQ,$CG325+3),"")</f>
      </c>
      <c r="AV325">
        <f>IF($CH325&gt;=4,INDEX($AQ:$AQ,$CG325+4),"")</f>
      </c>
      <c r="AW325">
        <f>IF($CH325&gt;=5,INDEX($AQ:$AQ,$CG325+5),"")</f>
      </c>
      <c r="AX325">
        <f>IF($CH325&gt;=6,INDEX($AQ:$AQ,$CG325+6),"")</f>
      </c>
      <c r="AY325">
        <f>IF($CH325&gt;=7,INDEX($AQ:$AQ,$CG325+7),"")</f>
      </c>
      <c r="AZ325">
        <f>IF($CH325&gt;=8,INDEX($AQ:$AQ,$CG325+8),"")</f>
      </c>
      <c r="BA325">
        <f>IF($CH325&gt;=9,INDEX($AQ:$AQ,$CG325+9),"")</f>
      </c>
      <c r="BB325">
        <f>IF($CH325&gt;=10,INDEX($AQ:$AQ,$CG325+10),"")</f>
      </c>
      <c r="BC325">
        <f>IF($CH325&gt;=11,INDEX($AQ:$AQ,$CG325+11),"")</f>
      </c>
      <c r="BD325">
        <f>IF($CH325&gt;=12,INDEX($AQ:$AQ,$CG325+12),"")</f>
      </c>
      <c r="BE325">
        <f>IF($CH325&gt;=13,INDEX($AQ:$AQ,$CG325+13),"")</f>
      </c>
      <c r="BF325">
        <f>IF($CH325&gt;=14,INDEX($AQ:$AQ,$CG325+14),"")</f>
      </c>
      <c r="BG325">
        <f>IF($CH325&gt;=15,INDEX($AQ:$AQ,$CG325+15),"")</f>
      </c>
      <c r="BH325">
        <f>IF($CH325&gt;=16,INDEX($AQ:$AQ,$CG325+16),"")</f>
      </c>
      <c r="BI325">
        <f>IF($CH325&gt;=17,INDEX($AQ:$AQ,$CG325+17),"")</f>
      </c>
      <c r="BJ325">
        <f>IF($CH325&gt;=18,INDEX($AQ:$AQ,$CG325+18),"")</f>
      </c>
      <c r="BK325">
        <f>IF($CH325&gt;=19,INDEX($AQ:$AQ,$CG325+19),"")</f>
      </c>
      <c r="BL325">
        <f>IF($CH325&gt;=20,INDEX($AQ:$AQ,$CG325+20),"")</f>
      </c>
      <c r="BM325">
        <f>IF($CH325&gt;=21,INDEX($AQ:$AQ,$CG325+21),"")</f>
      </c>
      <c r="BN325">
        <f>IF($CH325&gt;=22,INDEX($AQ:$AQ,$CG325+22),"")</f>
      </c>
      <c r="BO325">
        <f>IF($CH325&gt;=23,INDEX($AQ:$AQ,$CG325+23),"")</f>
      </c>
      <c r="BP325">
        <f>IF($CH325&gt;=24,INDEX($AQ:$AQ,$CG325+24),"")</f>
      </c>
      <c r="BQ325">
        <f>IF($CH325&gt;=25,INDEX($AQ:$AQ,$CG325+25),"")</f>
      </c>
      <c r="BR325">
        <f>IF($CH325&gt;=26,INDEX($AQ:$AQ,$CG325+26),"")</f>
      </c>
      <c r="BS325">
        <f>IF($CH325&gt;=27,INDEX($AQ:$AQ,$CG325+27),"")</f>
      </c>
      <c r="BT325">
        <f>IF($CH325&gt;=28,INDEX($AQ:$AQ,$CG325+28),"")</f>
      </c>
      <c r="BU325">
        <f>IF($CH325&gt;=29,INDEX($AQ:$AQ,$CG325+29),"")</f>
      </c>
      <c r="BV325">
        <f>IF($CH325&gt;=30,INDEX($AQ:$AQ,$CG325+30),"")</f>
      </c>
      <c r="BW325">
        <f>IF($CH325&gt;=31,INDEX($AQ:$AQ,$CG325+31),"")</f>
      </c>
      <c r="BX325">
        <f>IF($CH325&gt;=32,INDEX($AQ:$AQ,$CG325+32),"")</f>
      </c>
      <c r="BY325">
        <f>IF($CH325&gt;=33,INDEX($AQ:$AQ,$CG325+33),"")</f>
      </c>
      <c r="BZ325">
        <f>IF($CH325&gt;=34,INDEX($AQ:$AQ,$CG325+34),"")</f>
      </c>
      <c r="CA325">
        <f>IF($CH325&gt;=35,INDEX($AQ:$AQ,$CG325+35),"")</f>
      </c>
      <c r="CB325">
        <f>IF($CH325&gt;=36,INDEX($AQ:$AQ,$CG325+36),"")</f>
      </c>
      <c r="CC325">
        <f>IF($CH325&gt;=37,INDEX($AQ:$AQ,$CG325+37),"")</f>
      </c>
      <c r="CD325">
        <f>IF($CH325&gt;=38,INDEX($AQ:$AQ,$CG325+38),"")</f>
      </c>
      <c r="CE325">
        <f>IF($CH325&gt;=39,INDEX($AQ:$AQ,$CG325+39),"")</f>
      </c>
      <c r="CF325">
        <f>IF($CH325&gt;=40,INDEX($AQ:$AQ,$CG325+40),"")</f>
      </c>
      <c r="CG325">
        <f>IFERROR(MATCH($AP325,$AQ$2:$AQ$134,0)+1,0)</f>
      </c>
      <c r="CH325">
        <f>IFERROR(INDEX($AR$2:$AR$134,MATCH($AP325,$AQ$2:$AQ$134,0)),0)</f>
      </c>
      <c r="CI325">
        <f>IFERROR(LEFT($L325,FIND(" - ",$L325)-1),$L325)</f>
      </c>
      <c r="CL325">
        <f>IF($DG325&gt;=1,INDEX($CJ:$CJ,$DF325+1),"")</f>
      </c>
      <c r="CM325">
        <f>IF($DG325&gt;=2,INDEX($CJ:$CJ,$DF325+2),"")</f>
      </c>
      <c r="CN325">
        <f>IF($DG325&gt;=3,INDEX($CJ:$CJ,$DF325+3),"")</f>
      </c>
      <c r="CO325">
        <f>IF($DG325&gt;=4,INDEX($CJ:$CJ,$DF325+4),"")</f>
      </c>
      <c r="CP325">
        <f>IF($DG325&gt;=5,INDEX($CJ:$CJ,$DF325+5),"")</f>
      </c>
      <c r="CQ325">
        <f>IF($DG325&gt;=6,INDEX($CJ:$CJ,$DF325+6),"")</f>
      </c>
      <c r="CR325">
        <f>IF($DG325&gt;=7,INDEX($CJ:$CJ,$DF325+7),"")</f>
      </c>
      <c r="CS325">
        <f>IF($DG325&gt;=8,INDEX($CJ:$CJ,$DF325+8),"")</f>
      </c>
      <c r="CT325">
        <f>IF($DG325&gt;=9,INDEX($CJ:$CJ,$DF325+9),"")</f>
      </c>
      <c r="CU325">
        <f>IF($DG325&gt;=10,INDEX($CJ:$CJ,$DF325+10),"")</f>
      </c>
      <c r="CV325">
        <f>IF($DG325&gt;=11,INDEX($CJ:$CJ,$DF325+11),"")</f>
      </c>
      <c r="CW325">
        <f>IF($DG325&gt;=12,INDEX($CJ:$CJ,$DF325+12),"")</f>
      </c>
      <c r="CX325">
        <f>IF($DG325&gt;=13,INDEX($CJ:$CJ,$DF325+13),"")</f>
      </c>
      <c r="CY325">
        <f>IF($DG325&gt;=14,INDEX($CJ:$CJ,$DF325+14),"")</f>
      </c>
      <c r="CZ325">
        <f>IF($DG325&gt;=15,INDEX($CJ:$CJ,$DF325+15),"")</f>
      </c>
      <c r="DA325">
        <f>IF($DG325&gt;=16,INDEX($CJ:$CJ,$DF325+16),"")</f>
      </c>
      <c r="DB325">
        <f>IF($DG325&gt;=17,INDEX($CJ:$CJ,$DF325+17),"")</f>
      </c>
      <c r="DC325">
        <f>IF($DG325&gt;=18,INDEX($CJ:$CJ,$DF325+18),"")</f>
      </c>
      <c r="DD325">
        <f>IF($DG325&gt;=19,INDEX($CJ:$CJ,$DF325+19),"")</f>
      </c>
      <c r="DE325">
        <f>IF($DG325&gt;=20,INDEX($CJ:$CJ,$DF325+20),"")</f>
      </c>
      <c r="DF325">
        <f>IFERROR(MATCH($CI325,$CJ$2:$CJ$263,0)+1,0)</f>
      </c>
      <c r="DG325">
        <f>IFERROR(INDEX($CK$2:$CK$263,MATCH($CI325,$CJ$2:$CJ$263,0)),0)</f>
      </c>
      <c r="DH325">
        <f>IFERROR(INDEX($AO:$AO,MATCH($N325,$AN:$AN,0))&amp;"","")</f>
      </c>
      <c r="DL325">
        <f>IF($GO325&gt;=1,INDEX($DI:$DI,$GN325+1),"")</f>
      </c>
      <c r="DM325">
        <f>IF($GO325&gt;=2,INDEX($DI:$DI,$GN325+2),"")</f>
      </c>
      <c r="DN325">
        <f>IF($GO325&gt;=3,INDEX($DI:$DI,$GN325+3),"")</f>
      </c>
      <c r="DO325">
        <f>IF($GO325&gt;=4,INDEX($DI:$DI,$GN325+4),"")</f>
      </c>
      <c r="DP325">
        <f>IF($GO325&gt;=5,INDEX($DI:$DI,$GN325+5),"")</f>
      </c>
      <c r="DQ325">
        <f>IF($GO325&gt;=6,INDEX($DI:$DI,$GN325+6),"")</f>
      </c>
      <c r="DR325">
        <f>IF($GO325&gt;=7,INDEX($DI:$DI,$GN325+7),"")</f>
      </c>
      <c r="DS325">
        <f>IF($GO325&gt;=8,INDEX($DI:$DI,$GN325+8),"")</f>
      </c>
      <c r="DT325">
        <f>IF($GO325&gt;=9,INDEX($DI:$DI,$GN325+9),"")</f>
      </c>
      <c r="DU325">
        <f>IF($GO325&gt;=10,INDEX($DI:$DI,$GN325+10),"")</f>
      </c>
      <c r="DV325">
        <f>IF($GO325&gt;=11,INDEX($DI:$DI,$GN325+11),"")</f>
      </c>
      <c r="DW325">
        <f>IF($GO325&gt;=12,INDEX($DI:$DI,$GN325+12),"")</f>
      </c>
      <c r="DX325">
        <f>IF($GO325&gt;=13,INDEX($DI:$DI,$GN325+13),"")</f>
      </c>
      <c r="DY325">
        <f>IF($GO325&gt;=14,INDEX($DI:$DI,$GN325+14),"")</f>
      </c>
      <c r="DZ325">
        <f>IF($GO325&gt;=15,INDEX($DI:$DI,$GN325+15),"")</f>
      </c>
      <c r="EA325">
        <f>IF($GO325&gt;=16,INDEX($DI:$DI,$GN325+16),"")</f>
      </c>
      <c r="EB325">
        <f>IF($GO325&gt;=17,INDEX($DI:$DI,$GN325+17),"")</f>
      </c>
      <c r="EC325">
        <f>IF($GO325&gt;=18,INDEX($DI:$DI,$GN325+18),"")</f>
      </c>
      <c r="ED325">
        <f>IF($GO325&gt;=19,INDEX($DI:$DI,$GN325+19),"")</f>
      </c>
      <c r="EE325">
        <f>IF($GO325&gt;=20,INDEX($DI:$DI,$GN325+20),"")</f>
      </c>
      <c r="EF325">
        <f>IF($GO325&gt;=21,INDEX($DI:$DI,$GN325+21),"")</f>
      </c>
      <c r="EG325">
        <f>IF($GO325&gt;=22,INDEX($DI:$DI,$GN325+22),"")</f>
      </c>
      <c r="EH325">
        <f>IF($GO325&gt;=23,INDEX($DI:$DI,$GN325+23),"")</f>
      </c>
      <c r="EI325">
        <f>IF($GO325&gt;=24,INDEX($DI:$DI,$GN325+24),"")</f>
      </c>
      <c r="EJ325">
        <f>IF($GO325&gt;=25,INDEX($DI:$DI,$GN325+25),"")</f>
      </c>
      <c r="EK325">
        <f>IF($GO325&gt;=26,INDEX($DI:$DI,$GN325+26),"")</f>
      </c>
      <c r="EL325">
        <f>IF($GO325&gt;=27,INDEX($DI:$DI,$GN325+27),"")</f>
      </c>
      <c r="EM325">
        <f>IF($GO325&gt;=28,INDEX($DI:$DI,$GN325+28),"")</f>
      </c>
      <c r="EN325">
        <f>IF($GO325&gt;=29,INDEX($DI:$DI,$GN325+29),"")</f>
      </c>
      <c r="EO325">
        <f>IF($GO325&gt;=30,INDEX($DI:$DI,$GN325+30),"")</f>
      </c>
      <c r="EP325">
        <f>IF($GO325&gt;=31,INDEX($DI:$DI,$GN325+31),"")</f>
      </c>
      <c r="EQ325">
        <f>IF($GO325&gt;=32,INDEX($DI:$DI,$GN325+32),"")</f>
      </c>
      <c r="ER325">
        <f>IF($GO325&gt;=33,INDEX($DI:$DI,$GN325+33),"")</f>
      </c>
      <c r="ES325">
        <f>IF($GO325&gt;=34,INDEX($DI:$DI,$GN325+34),"")</f>
      </c>
      <c r="ET325">
        <f>IF($GO325&gt;=35,INDEX($DI:$DI,$GN325+35),"")</f>
      </c>
      <c r="EU325">
        <f>IF($GO325&gt;=36,INDEX($DI:$DI,$GN325+36),"")</f>
      </c>
      <c r="EV325">
        <f>IF($GO325&gt;=37,INDEX($DI:$DI,$GN325+37),"")</f>
      </c>
      <c r="EW325">
        <f>IF($GO325&gt;=38,INDEX($DI:$DI,$GN325+38),"")</f>
      </c>
      <c r="EX325">
        <f>IF($GO325&gt;=39,INDEX($DI:$DI,$GN325+39),"")</f>
      </c>
      <c r="EY325">
        <f>IF($GO325&gt;=40,INDEX($DI:$DI,$GN325+40),"")</f>
      </c>
      <c r="EZ325">
        <f>IF($GO325&gt;=1,INDEX($DJ:$DJ,$GN325+1),"")</f>
      </c>
      <c r="FA325">
        <f>IF($GO325&gt;=2,INDEX($DJ:$DJ,$GN325+2),"")</f>
      </c>
      <c r="FB325">
        <f>IF($GO325&gt;=3,INDEX($DJ:$DJ,$GN325+3),"")</f>
      </c>
      <c r="FC325">
        <f>IF($GO325&gt;=4,INDEX($DJ:$DJ,$GN325+4),"")</f>
      </c>
      <c r="FD325">
        <f>IF($GO325&gt;=5,INDEX($DJ:$DJ,$GN325+5),"")</f>
      </c>
      <c r="FE325">
        <f>IF($GO325&gt;=6,INDEX($DJ:$DJ,$GN325+6),"")</f>
      </c>
      <c r="FF325">
        <f>IF($GO325&gt;=7,INDEX($DJ:$DJ,$GN325+7),"")</f>
      </c>
      <c r="FG325">
        <f>IF($GO325&gt;=8,INDEX($DJ:$DJ,$GN325+8),"")</f>
      </c>
      <c r="FH325">
        <f>IF($GO325&gt;=9,INDEX($DJ:$DJ,$GN325+9),"")</f>
      </c>
      <c r="FI325">
        <f>IF($GO325&gt;=10,INDEX($DJ:$DJ,$GN325+10),"")</f>
      </c>
      <c r="FJ325">
        <f>IF($GO325&gt;=11,INDEX($DJ:$DJ,$GN325+11),"")</f>
      </c>
      <c r="FK325">
        <f>IF($GO325&gt;=12,INDEX($DJ:$DJ,$GN325+12),"")</f>
      </c>
      <c r="FL325">
        <f>IF($GO325&gt;=13,INDEX($DJ:$DJ,$GN325+13),"")</f>
      </c>
      <c r="FM325">
        <f>IF($GO325&gt;=14,INDEX($DJ:$DJ,$GN325+14),"")</f>
      </c>
      <c r="FN325">
        <f>IF($GO325&gt;=15,INDEX($DJ:$DJ,$GN325+15),"")</f>
      </c>
      <c r="FO325">
        <f>IF($GO325&gt;=16,INDEX($DJ:$DJ,$GN325+16),"")</f>
      </c>
      <c r="FP325">
        <f>IF($GO325&gt;=17,INDEX($DJ:$DJ,$GN325+17),"")</f>
      </c>
      <c r="FQ325">
        <f>IF($GO325&gt;=18,INDEX($DJ:$DJ,$GN325+18),"")</f>
      </c>
      <c r="FR325">
        <f>IF($GO325&gt;=19,INDEX($DJ:$DJ,$GN325+19),"")</f>
      </c>
      <c r="FS325">
        <f>IF($GO325&gt;=20,INDEX($DJ:$DJ,$GN325+20),"")</f>
      </c>
      <c r="FT325">
        <f>IF($GO325&gt;=21,INDEX($DJ:$DJ,$GN325+21),"")</f>
      </c>
      <c r="FU325">
        <f>IF($GO325&gt;=22,INDEX($DJ:$DJ,$GN325+22),"")</f>
      </c>
      <c r="FV325">
        <f>IF($GO325&gt;=23,INDEX($DJ:$DJ,$GN325+23),"")</f>
      </c>
      <c r="FW325">
        <f>IF($GO325&gt;=24,INDEX($DJ:$DJ,$GN325+24),"")</f>
      </c>
      <c r="FX325">
        <f>IF($GO325&gt;=25,INDEX($DJ:$DJ,$GN325+25),"")</f>
      </c>
      <c r="FY325">
        <f>IF($GO325&gt;=26,INDEX($DJ:$DJ,$GN325+26),"")</f>
      </c>
      <c r="FZ325">
        <f>IF($GO325&gt;=27,INDEX($DJ:$DJ,$GN325+27),"")</f>
      </c>
      <c r="GA325">
        <f>IF($GO325&gt;=28,INDEX($DJ:$DJ,$GN325+28),"")</f>
      </c>
      <c r="GB325">
        <f>IF($GO325&gt;=29,INDEX($DJ:$DJ,$GN325+29),"")</f>
      </c>
      <c r="GC325">
        <f>IF($GO325&gt;=30,INDEX($DJ:$DJ,$GN325+30),"")</f>
      </c>
      <c r="GD325">
        <f>IF($GO325&gt;=31,INDEX($DJ:$DJ,$GN325+31),"")</f>
      </c>
      <c r="GE325">
        <f>IF($GO325&gt;=32,INDEX($DJ:$DJ,$GN325+32),"")</f>
      </c>
      <c r="GF325">
        <f>IF($GO325&gt;=33,INDEX($DJ:$DJ,$GN325+33),"")</f>
      </c>
      <c r="GG325">
        <f>IF($GO325&gt;=34,INDEX($DJ:$DJ,$GN325+34),"")</f>
      </c>
      <c r="GH325">
        <f>IF($GO325&gt;=35,INDEX($DJ:$DJ,$GN325+35),"")</f>
      </c>
      <c r="GI325">
        <f>IF($GO325&gt;=36,INDEX($DJ:$DJ,$GN325+36),"")</f>
      </c>
      <c r="GJ325">
        <f>IF($GO325&gt;=37,INDEX($DJ:$DJ,$GN325+37),"")</f>
      </c>
      <c r="GK325">
        <f>IF($GO325&gt;=38,INDEX($DJ:$DJ,$GN325+38),"")</f>
      </c>
      <c r="GL325">
        <f>IF($GO325&gt;=39,INDEX($DJ:$DJ,$GN325+39),"")</f>
      </c>
      <c r="GM325">
        <f>IF($GO325&gt;=40,INDEX($DJ:$DJ,$GN325+40),"")</f>
      </c>
      <c r="GN325">
        <f>IFERROR(MATCH($DH325,$DI$2:$DI$148,0)+1,0)</f>
      </c>
      <c r="GO325">
        <f>IFERROR(INDEX($DK$2:$DK$148,MATCH($DH325,$DI$2:$DI$148,0)),0)</f>
      </c>
      <c r="GP325">
        <f>IFERROR(MATCH($Y325,$DL$325:$EY$325,0),0)</f>
      </c>
      <c r="GQ325">
        <f>IF($GP325&gt;0,INDEX($EZ$325:$GM$325,$GP325),"")</f>
      </c>
      <c r="GT325">
        <f>IF($JC325&gt;=1,INDEX($GR:$GR,$JB325+1),"")</f>
      </c>
      <c r="GU325">
        <f>IF($JC325&gt;=2,INDEX($GR:$GR,$JB325+2),"")</f>
      </c>
      <c r="GV325">
        <f>IF($JC325&gt;=3,INDEX($GR:$GR,$JB325+3),"")</f>
      </c>
      <c r="GW325">
        <f>IF($JC325&gt;=4,INDEX($GR:$GR,$JB325+4),"")</f>
      </c>
      <c r="GX325">
        <f>IF($JC325&gt;=5,INDEX($GR:$GR,$JB325+5),"")</f>
      </c>
      <c r="GY325">
        <f>IF($JC325&gt;=6,INDEX($GR:$GR,$JB325+6),"")</f>
      </c>
      <c r="GZ325">
        <f>IF($JC325&gt;=7,INDEX($GR:$GR,$JB325+7),"")</f>
      </c>
      <c r="HA325">
        <f>IF($JC325&gt;=8,INDEX($GR:$GR,$JB325+8),"")</f>
      </c>
      <c r="HB325">
        <f>IF($JC325&gt;=9,INDEX($GR:$GR,$JB325+9),"")</f>
      </c>
      <c r="HC325">
        <f>IF($JC325&gt;=10,INDEX($GR:$GR,$JB325+10),"")</f>
      </c>
      <c r="HD325">
        <f>IF($JC325&gt;=11,INDEX($GR:$GR,$JB325+11),"")</f>
      </c>
      <c r="HE325">
        <f>IF($JC325&gt;=12,INDEX($GR:$GR,$JB325+12),"")</f>
      </c>
      <c r="HF325">
        <f>IF($JC325&gt;=13,INDEX($GR:$GR,$JB325+13),"")</f>
      </c>
      <c r="HG325">
        <f>IF($JC325&gt;=14,INDEX($GR:$GR,$JB325+14),"")</f>
      </c>
      <c r="HH325">
        <f>IF($JC325&gt;=15,INDEX($GR:$GR,$JB325+15),"")</f>
      </c>
      <c r="HI325">
        <f>IF($JC325&gt;=16,INDEX($GR:$GR,$JB325+16),"")</f>
      </c>
      <c r="HJ325">
        <f>IF($JC325&gt;=17,INDEX($GR:$GR,$JB325+17),"")</f>
      </c>
      <c r="HK325">
        <f>IF($JC325&gt;=18,INDEX($GR:$GR,$JB325+18),"")</f>
      </c>
      <c r="HL325">
        <f>IF($JC325&gt;=19,INDEX($GR:$GR,$JB325+19),"")</f>
      </c>
      <c r="HM325">
        <f>IF($JC325&gt;=20,INDEX($GR:$GR,$JB325+20),"")</f>
      </c>
      <c r="HN325">
        <f>IF($JC325&gt;=21,INDEX($GR:$GR,$JB325+21),"")</f>
      </c>
      <c r="HO325">
        <f>IF($JC325&gt;=22,INDEX($GR:$GR,$JB325+22),"")</f>
      </c>
      <c r="HP325">
        <f>IF($JC325&gt;=23,INDEX($GR:$GR,$JB325+23),"")</f>
      </c>
      <c r="HQ325">
        <f>IF($JC325&gt;=24,INDEX($GR:$GR,$JB325+24),"")</f>
      </c>
      <c r="HR325">
        <f>IF($JC325&gt;=25,INDEX($GR:$GR,$JB325+25),"")</f>
      </c>
      <c r="HS325">
        <f>IF($JC325&gt;=26,INDEX($GR:$GR,$JB325+26),"")</f>
      </c>
      <c r="HT325">
        <f>IF($JC325&gt;=27,INDEX($GR:$GR,$JB325+27),"")</f>
      </c>
      <c r="HU325">
        <f>IF($JC325&gt;=28,INDEX($GR:$GR,$JB325+28),"")</f>
      </c>
      <c r="HV325">
        <f>IF($JC325&gt;=29,INDEX($GR:$GR,$JB325+29),"")</f>
      </c>
      <c r="HW325">
        <f>IF($JC325&gt;=30,INDEX($GR:$GR,$JB325+30),"")</f>
      </c>
      <c r="HX325">
        <f>IF($JC325&gt;=31,INDEX($GR:$GR,$JB325+31),"")</f>
      </c>
      <c r="HY325">
        <f>IF($JC325&gt;=32,INDEX($GR:$GR,$JB325+32),"")</f>
      </c>
      <c r="HZ325">
        <f>IF($JC325&gt;=33,INDEX($GR:$GR,$JB325+33),"")</f>
      </c>
      <c r="IA325">
        <f>IF($JC325&gt;=34,INDEX($GR:$GR,$JB325+34),"")</f>
      </c>
      <c r="IB325">
        <f>IF($JC325&gt;=35,INDEX($GR:$GR,$JB325+35),"")</f>
      </c>
      <c r="IC325">
        <f>IF($JC325&gt;=36,INDEX($GR:$GR,$JB325+36),"")</f>
      </c>
      <c r="ID325">
        <f>IF($JC325&gt;=37,INDEX($GR:$GR,$JB325+37),"")</f>
      </c>
      <c r="IE325">
        <f>IF($JC325&gt;=38,INDEX($GR:$GR,$JB325+38),"")</f>
      </c>
      <c r="IF325">
        <f>IF($JC325&gt;=39,INDEX($GR:$GR,$JB325+39),"")</f>
      </c>
      <c r="IG325">
        <f>IF($JC325&gt;=40,INDEX($GR:$GR,$JB325+40),"")</f>
      </c>
      <c r="IH325">
        <f>IF($JC325&gt;=41,INDEX($GR:$GR,$JB325+41),"")</f>
      </c>
      <c r="II325">
        <f>IF($JC325&gt;=42,INDEX($GR:$GR,$JB325+42),"")</f>
      </c>
      <c r="IJ325">
        <f>IF($JC325&gt;=43,INDEX($GR:$GR,$JB325+43),"")</f>
      </c>
      <c r="IK325">
        <f>IF($JC325&gt;=44,INDEX($GR:$GR,$JB325+44),"")</f>
      </c>
      <c r="IL325">
        <f>IF($JC325&gt;=45,INDEX($GR:$GR,$JB325+45),"")</f>
      </c>
      <c r="IM325">
        <f>IF($JC325&gt;=46,INDEX($GR:$GR,$JB325+46),"")</f>
      </c>
      <c r="IN325">
        <f>IF($JC325&gt;=47,INDEX($GR:$GR,$JB325+47),"")</f>
      </c>
      <c r="IO325">
        <f>IF($JC325&gt;=48,INDEX($GR:$GR,$JB325+48),"")</f>
      </c>
      <c r="IP325">
        <f>IF($JC325&gt;=49,INDEX($GR:$GR,$JB325+49),"")</f>
      </c>
      <c r="IQ325">
        <f>IF($JC325&gt;=50,INDEX($GR:$GR,$JB325+50),"")</f>
      </c>
      <c r="IR325">
        <f>IF($JC325&gt;=51,INDEX($GR:$GR,$JB325+51),"")</f>
      </c>
      <c r="IS325">
        <f>IF($JC325&gt;=52,INDEX($GR:$GR,$JB325+52),"")</f>
      </c>
      <c r="IT325">
        <f>IF($JC325&gt;=53,INDEX($GR:$GR,$JB325+53),"")</f>
      </c>
      <c r="IU325">
        <f>IF($JC325&gt;=54,INDEX($GR:$GR,$JB325+54),"")</f>
      </c>
      <c r="IV325">
        <f>IF($JC325&gt;=55,INDEX($GR:$GR,$JB325+55),"")</f>
      </c>
      <c r="IW325">
        <f>IF($JC325&gt;=56,INDEX($GR:$GR,$JB325+56),"")</f>
      </c>
      <c r="IX325">
        <f>IF($JC325&gt;=57,INDEX($GR:$GR,$JB325+57),"")</f>
      </c>
      <c r="IY325">
        <f>IF($JC325&gt;=58,INDEX($GR:$GR,$JB325+58),"")</f>
      </c>
      <c r="IZ325">
        <f>IF($JC325&gt;=59,INDEX($GR:$GR,$JB325+59),"")</f>
      </c>
      <c r="JA325">
        <f>IF($JC325&gt;=60,INDEX($GR:$GR,$JB325+60),"")</f>
      </c>
      <c r="JB325">
        <f>IFERROR(MATCH($GQ325,$GR$2:$GR$324,0)+1,0)</f>
      </c>
      <c r="JC325">
        <f>IFERROR(INDEX($GS$2:$GS$324,MATCH($GQ325,$GR$2:$GR$324,0)),0)</f>
      </c>
      <c r="JD325" t="s">
        <v>40</v>
      </c>
      <c r="JE325" t="s">
        <v>40</v>
      </c>
    </row>
    <row r="326" spans="1:265" x14ac:dyDescent="0.25">
      <c r="Q326">
        <f>IF(OR($T326="",$P326=""),"",IFERROR($T326/$P326,0))</f>
      </c>
      <c r="R326">
        <f>IF($T326="","",
SUM($S326,$U326,$Z326,$V326,$X326)*
(1-IF($AA326="",0,VALUE($AA326)/100)))</f>
      </c>
      <c r="S326">
        <f>IF($T326="","",$T326)</f>
      </c>
      <c r="U326">
        <f>IF($T326="","",
IF($N326="","",
IF(ISNUMBER(SEARCH("exempt",LOWER($N326))),0,
$T326*(VALUE(SUBSTITUTE($N326,"%",""))/100))))</f>
      </c>
      <c r="AB326">
        <f>IFERROR(IF(FIND(" - ",$K326)&gt;0,MID($K326,FIND(" - ",$K326)+3,LEN($K326)),""),"")</f>
      </c>
      <c r="AK326" t="s">
        <v>913</v>
      </c>
      <c r="AP326">
        <f>IFERROR(LEFT($K326,FIND(" - ",$K326)-1),$K326)</f>
      </c>
      <c r="AS326">
        <f>IF($CH326&gt;=1,INDEX($AQ:$AQ,$CG326+1),"")</f>
      </c>
      <c r="AT326">
        <f>IF($CH326&gt;=2,INDEX($AQ:$AQ,$CG326+2),"")</f>
      </c>
      <c r="AU326">
        <f>IF($CH326&gt;=3,INDEX($AQ:$AQ,$CG326+3),"")</f>
      </c>
      <c r="AV326">
        <f>IF($CH326&gt;=4,INDEX($AQ:$AQ,$CG326+4),"")</f>
      </c>
      <c r="AW326">
        <f>IF($CH326&gt;=5,INDEX($AQ:$AQ,$CG326+5),"")</f>
      </c>
      <c r="AX326">
        <f>IF($CH326&gt;=6,INDEX($AQ:$AQ,$CG326+6),"")</f>
      </c>
      <c r="AY326">
        <f>IF($CH326&gt;=7,INDEX($AQ:$AQ,$CG326+7),"")</f>
      </c>
      <c r="AZ326">
        <f>IF($CH326&gt;=8,INDEX($AQ:$AQ,$CG326+8),"")</f>
      </c>
      <c r="BA326">
        <f>IF($CH326&gt;=9,INDEX($AQ:$AQ,$CG326+9),"")</f>
      </c>
      <c r="BB326">
        <f>IF($CH326&gt;=10,INDEX($AQ:$AQ,$CG326+10),"")</f>
      </c>
      <c r="BC326">
        <f>IF($CH326&gt;=11,INDEX($AQ:$AQ,$CG326+11),"")</f>
      </c>
      <c r="BD326">
        <f>IF($CH326&gt;=12,INDEX($AQ:$AQ,$CG326+12),"")</f>
      </c>
      <c r="BE326">
        <f>IF($CH326&gt;=13,INDEX($AQ:$AQ,$CG326+13),"")</f>
      </c>
      <c r="BF326">
        <f>IF($CH326&gt;=14,INDEX($AQ:$AQ,$CG326+14),"")</f>
      </c>
      <c r="BG326">
        <f>IF($CH326&gt;=15,INDEX($AQ:$AQ,$CG326+15),"")</f>
      </c>
      <c r="BH326">
        <f>IF($CH326&gt;=16,INDEX($AQ:$AQ,$CG326+16),"")</f>
      </c>
      <c r="BI326">
        <f>IF($CH326&gt;=17,INDEX($AQ:$AQ,$CG326+17),"")</f>
      </c>
      <c r="BJ326">
        <f>IF($CH326&gt;=18,INDEX($AQ:$AQ,$CG326+18),"")</f>
      </c>
      <c r="BK326">
        <f>IF($CH326&gt;=19,INDEX($AQ:$AQ,$CG326+19),"")</f>
      </c>
      <c r="BL326">
        <f>IF($CH326&gt;=20,INDEX($AQ:$AQ,$CG326+20),"")</f>
      </c>
      <c r="BM326">
        <f>IF($CH326&gt;=21,INDEX($AQ:$AQ,$CG326+21),"")</f>
      </c>
      <c r="BN326">
        <f>IF($CH326&gt;=22,INDEX($AQ:$AQ,$CG326+22),"")</f>
      </c>
      <c r="BO326">
        <f>IF($CH326&gt;=23,INDEX($AQ:$AQ,$CG326+23),"")</f>
      </c>
      <c r="BP326">
        <f>IF($CH326&gt;=24,INDEX($AQ:$AQ,$CG326+24),"")</f>
      </c>
      <c r="BQ326">
        <f>IF($CH326&gt;=25,INDEX($AQ:$AQ,$CG326+25),"")</f>
      </c>
      <c r="BR326">
        <f>IF($CH326&gt;=26,INDEX($AQ:$AQ,$CG326+26),"")</f>
      </c>
      <c r="BS326">
        <f>IF($CH326&gt;=27,INDEX($AQ:$AQ,$CG326+27),"")</f>
      </c>
      <c r="BT326">
        <f>IF($CH326&gt;=28,INDEX($AQ:$AQ,$CG326+28),"")</f>
      </c>
      <c r="BU326">
        <f>IF($CH326&gt;=29,INDEX($AQ:$AQ,$CG326+29),"")</f>
      </c>
      <c r="BV326">
        <f>IF($CH326&gt;=30,INDEX($AQ:$AQ,$CG326+30),"")</f>
      </c>
      <c r="BW326">
        <f>IF($CH326&gt;=31,INDEX($AQ:$AQ,$CG326+31),"")</f>
      </c>
      <c r="BX326">
        <f>IF($CH326&gt;=32,INDEX($AQ:$AQ,$CG326+32),"")</f>
      </c>
      <c r="BY326">
        <f>IF($CH326&gt;=33,INDEX($AQ:$AQ,$CG326+33),"")</f>
      </c>
      <c r="BZ326">
        <f>IF($CH326&gt;=34,INDEX($AQ:$AQ,$CG326+34),"")</f>
      </c>
      <c r="CA326">
        <f>IF($CH326&gt;=35,INDEX($AQ:$AQ,$CG326+35),"")</f>
      </c>
      <c r="CB326">
        <f>IF($CH326&gt;=36,INDEX($AQ:$AQ,$CG326+36),"")</f>
      </c>
      <c r="CC326">
        <f>IF($CH326&gt;=37,INDEX($AQ:$AQ,$CG326+37),"")</f>
      </c>
      <c r="CD326">
        <f>IF($CH326&gt;=38,INDEX($AQ:$AQ,$CG326+38),"")</f>
      </c>
      <c r="CE326">
        <f>IF($CH326&gt;=39,INDEX($AQ:$AQ,$CG326+39),"")</f>
      </c>
      <c r="CF326">
        <f>IF($CH326&gt;=40,INDEX($AQ:$AQ,$CG326+40),"")</f>
      </c>
      <c r="CG326">
        <f>IFERROR(MATCH($AP326,$AQ$2:$AQ$134,0)+1,0)</f>
      </c>
      <c r="CH326">
        <f>IFERROR(INDEX($AR$2:$AR$134,MATCH($AP326,$AQ$2:$AQ$134,0)),0)</f>
      </c>
      <c r="CI326">
        <f>IFERROR(LEFT($L326,FIND(" - ",$L326)-1),$L326)</f>
      </c>
      <c r="CL326">
        <f>IF($DG326&gt;=1,INDEX($CJ:$CJ,$DF326+1),"")</f>
      </c>
      <c r="CM326">
        <f>IF($DG326&gt;=2,INDEX($CJ:$CJ,$DF326+2),"")</f>
      </c>
      <c r="CN326">
        <f>IF($DG326&gt;=3,INDEX($CJ:$CJ,$DF326+3),"")</f>
      </c>
      <c r="CO326">
        <f>IF($DG326&gt;=4,INDEX($CJ:$CJ,$DF326+4),"")</f>
      </c>
      <c r="CP326">
        <f>IF($DG326&gt;=5,INDEX($CJ:$CJ,$DF326+5),"")</f>
      </c>
      <c r="CQ326">
        <f>IF($DG326&gt;=6,INDEX($CJ:$CJ,$DF326+6),"")</f>
      </c>
      <c r="CR326">
        <f>IF($DG326&gt;=7,INDEX($CJ:$CJ,$DF326+7),"")</f>
      </c>
      <c r="CS326">
        <f>IF($DG326&gt;=8,INDEX($CJ:$CJ,$DF326+8),"")</f>
      </c>
      <c r="CT326">
        <f>IF($DG326&gt;=9,INDEX($CJ:$CJ,$DF326+9),"")</f>
      </c>
      <c r="CU326">
        <f>IF($DG326&gt;=10,INDEX($CJ:$CJ,$DF326+10),"")</f>
      </c>
      <c r="CV326">
        <f>IF($DG326&gt;=11,INDEX($CJ:$CJ,$DF326+11),"")</f>
      </c>
      <c r="CW326">
        <f>IF($DG326&gt;=12,INDEX($CJ:$CJ,$DF326+12),"")</f>
      </c>
      <c r="CX326">
        <f>IF($DG326&gt;=13,INDEX($CJ:$CJ,$DF326+13),"")</f>
      </c>
      <c r="CY326">
        <f>IF($DG326&gt;=14,INDEX($CJ:$CJ,$DF326+14),"")</f>
      </c>
      <c r="CZ326">
        <f>IF($DG326&gt;=15,INDEX($CJ:$CJ,$DF326+15),"")</f>
      </c>
      <c r="DA326">
        <f>IF($DG326&gt;=16,INDEX($CJ:$CJ,$DF326+16),"")</f>
      </c>
      <c r="DB326">
        <f>IF($DG326&gt;=17,INDEX($CJ:$CJ,$DF326+17),"")</f>
      </c>
      <c r="DC326">
        <f>IF($DG326&gt;=18,INDEX($CJ:$CJ,$DF326+18),"")</f>
      </c>
      <c r="DD326">
        <f>IF($DG326&gt;=19,INDEX($CJ:$CJ,$DF326+19),"")</f>
      </c>
      <c r="DE326">
        <f>IF($DG326&gt;=20,INDEX($CJ:$CJ,$DF326+20),"")</f>
      </c>
      <c r="DF326">
        <f>IFERROR(MATCH($CI326,$CJ$2:$CJ$263,0)+1,0)</f>
      </c>
      <c r="DG326">
        <f>IFERROR(INDEX($CK$2:$CK$263,MATCH($CI326,$CJ$2:$CJ$263,0)),0)</f>
      </c>
      <c r="DH326">
        <f>IFERROR(INDEX($AO:$AO,MATCH($N326,$AN:$AN,0))&amp;"","")</f>
      </c>
      <c r="DL326">
        <f>IF($GO326&gt;=1,INDEX($DI:$DI,$GN326+1),"")</f>
      </c>
      <c r="DM326">
        <f>IF($GO326&gt;=2,INDEX($DI:$DI,$GN326+2),"")</f>
      </c>
      <c r="DN326">
        <f>IF($GO326&gt;=3,INDEX($DI:$DI,$GN326+3),"")</f>
      </c>
      <c r="DO326">
        <f>IF($GO326&gt;=4,INDEX($DI:$DI,$GN326+4),"")</f>
      </c>
      <c r="DP326">
        <f>IF($GO326&gt;=5,INDEX($DI:$DI,$GN326+5),"")</f>
      </c>
      <c r="DQ326">
        <f>IF($GO326&gt;=6,INDEX($DI:$DI,$GN326+6),"")</f>
      </c>
      <c r="DR326">
        <f>IF($GO326&gt;=7,INDEX($DI:$DI,$GN326+7),"")</f>
      </c>
      <c r="DS326">
        <f>IF($GO326&gt;=8,INDEX($DI:$DI,$GN326+8),"")</f>
      </c>
      <c r="DT326">
        <f>IF($GO326&gt;=9,INDEX($DI:$DI,$GN326+9),"")</f>
      </c>
      <c r="DU326">
        <f>IF($GO326&gt;=10,INDEX($DI:$DI,$GN326+10),"")</f>
      </c>
      <c r="DV326">
        <f>IF($GO326&gt;=11,INDEX($DI:$DI,$GN326+11),"")</f>
      </c>
      <c r="DW326">
        <f>IF($GO326&gt;=12,INDEX($DI:$DI,$GN326+12),"")</f>
      </c>
      <c r="DX326">
        <f>IF($GO326&gt;=13,INDEX($DI:$DI,$GN326+13),"")</f>
      </c>
      <c r="DY326">
        <f>IF($GO326&gt;=14,INDEX($DI:$DI,$GN326+14),"")</f>
      </c>
      <c r="DZ326">
        <f>IF($GO326&gt;=15,INDEX($DI:$DI,$GN326+15),"")</f>
      </c>
      <c r="EA326">
        <f>IF($GO326&gt;=16,INDEX($DI:$DI,$GN326+16),"")</f>
      </c>
      <c r="EB326">
        <f>IF($GO326&gt;=17,INDEX($DI:$DI,$GN326+17),"")</f>
      </c>
      <c r="EC326">
        <f>IF($GO326&gt;=18,INDEX($DI:$DI,$GN326+18),"")</f>
      </c>
      <c r="ED326">
        <f>IF($GO326&gt;=19,INDEX($DI:$DI,$GN326+19),"")</f>
      </c>
      <c r="EE326">
        <f>IF($GO326&gt;=20,INDEX($DI:$DI,$GN326+20),"")</f>
      </c>
      <c r="EF326">
        <f>IF($GO326&gt;=21,INDEX($DI:$DI,$GN326+21),"")</f>
      </c>
      <c r="EG326">
        <f>IF($GO326&gt;=22,INDEX($DI:$DI,$GN326+22),"")</f>
      </c>
      <c r="EH326">
        <f>IF($GO326&gt;=23,INDEX($DI:$DI,$GN326+23),"")</f>
      </c>
      <c r="EI326">
        <f>IF($GO326&gt;=24,INDEX($DI:$DI,$GN326+24),"")</f>
      </c>
      <c r="EJ326">
        <f>IF($GO326&gt;=25,INDEX($DI:$DI,$GN326+25),"")</f>
      </c>
      <c r="EK326">
        <f>IF($GO326&gt;=26,INDEX($DI:$DI,$GN326+26),"")</f>
      </c>
      <c r="EL326">
        <f>IF($GO326&gt;=27,INDEX($DI:$DI,$GN326+27),"")</f>
      </c>
      <c r="EM326">
        <f>IF($GO326&gt;=28,INDEX($DI:$DI,$GN326+28),"")</f>
      </c>
      <c r="EN326">
        <f>IF($GO326&gt;=29,INDEX($DI:$DI,$GN326+29),"")</f>
      </c>
      <c r="EO326">
        <f>IF($GO326&gt;=30,INDEX($DI:$DI,$GN326+30),"")</f>
      </c>
      <c r="EP326">
        <f>IF($GO326&gt;=31,INDEX($DI:$DI,$GN326+31),"")</f>
      </c>
      <c r="EQ326">
        <f>IF($GO326&gt;=32,INDEX($DI:$DI,$GN326+32),"")</f>
      </c>
      <c r="ER326">
        <f>IF($GO326&gt;=33,INDEX($DI:$DI,$GN326+33),"")</f>
      </c>
      <c r="ES326">
        <f>IF($GO326&gt;=34,INDEX($DI:$DI,$GN326+34),"")</f>
      </c>
      <c r="ET326">
        <f>IF($GO326&gt;=35,INDEX($DI:$DI,$GN326+35),"")</f>
      </c>
      <c r="EU326">
        <f>IF($GO326&gt;=36,INDEX($DI:$DI,$GN326+36),"")</f>
      </c>
      <c r="EV326">
        <f>IF($GO326&gt;=37,INDEX($DI:$DI,$GN326+37),"")</f>
      </c>
      <c r="EW326">
        <f>IF($GO326&gt;=38,INDEX($DI:$DI,$GN326+38),"")</f>
      </c>
      <c r="EX326">
        <f>IF($GO326&gt;=39,INDEX($DI:$DI,$GN326+39),"")</f>
      </c>
      <c r="EY326">
        <f>IF($GO326&gt;=40,INDEX($DI:$DI,$GN326+40),"")</f>
      </c>
      <c r="EZ326">
        <f>IF($GO326&gt;=1,INDEX($DJ:$DJ,$GN326+1),"")</f>
      </c>
      <c r="FA326">
        <f>IF($GO326&gt;=2,INDEX($DJ:$DJ,$GN326+2),"")</f>
      </c>
      <c r="FB326">
        <f>IF($GO326&gt;=3,INDEX($DJ:$DJ,$GN326+3),"")</f>
      </c>
      <c r="FC326">
        <f>IF($GO326&gt;=4,INDEX($DJ:$DJ,$GN326+4),"")</f>
      </c>
      <c r="FD326">
        <f>IF($GO326&gt;=5,INDEX($DJ:$DJ,$GN326+5),"")</f>
      </c>
      <c r="FE326">
        <f>IF($GO326&gt;=6,INDEX($DJ:$DJ,$GN326+6),"")</f>
      </c>
      <c r="FF326">
        <f>IF($GO326&gt;=7,INDEX($DJ:$DJ,$GN326+7),"")</f>
      </c>
      <c r="FG326">
        <f>IF($GO326&gt;=8,INDEX($DJ:$DJ,$GN326+8),"")</f>
      </c>
      <c r="FH326">
        <f>IF($GO326&gt;=9,INDEX($DJ:$DJ,$GN326+9),"")</f>
      </c>
      <c r="FI326">
        <f>IF($GO326&gt;=10,INDEX($DJ:$DJ,$GN326+10),"")</f>
      </c>
      <c r="FJ326">
        <f>IF($GO326&gt;=11,INDEX($DJ:$DJ,$GN326+11),"")</f>
      </c>
      <c r="FK326">
        <f>IF($GO326&gt;=12,INDEX($DJ:$DJ,$GN326+12),"")</f>
      </c>
      <c r="FL326">
        <f>IF($GO326&gt;=13,INDEX($DJ:$DJ,$GN326+13),"")</f>
      </c>
      <c r="FM326">
        <f>IF($GO326&gt;=14,INDEX($DJ:$DJ,$GN326+14),"")</f>
      </c>
      <c r="FN326">
        <f>IF($GO326&gt;=15,INDEX($DJ:$DJ,$GN326+15),"")</f>
      </c>
      <c r="FO326">
        <f>IF($GO326&gt;=16,INDEX($DJ:$DJ,$GN326+16),"")</f>
      </c>
      <c r="FP326">
        <f>IF($GO326&gt;=17,INDEX($DJ:$DJ,$GN326+17),"")</f>
      </c>
      <c r="FQ326">
        <f>IF($GO326&gt;=18,INDEX($DJ:$DJ,$GN326+18),"")</f>
      </c>
      <c r="FR326">
        <f>IF($GO326&gt;=19,INDEX($DJ:$DJ,$GN326+19),"")</f>
      </c>
      <c r="FS326">
        <f>IF($GO326&gt;=20,INDEX($DJ:$DJ,$GN326+20),"")</f>
      </c>
      <c r="FT326">
        <f>IF($GO326&gt;=21,INDEX($DJ:$DJ,$GN326+21),"")</f>
      </c>
      <c r="FU326">
        <f>IF($GO326&gt;=22,INDEX($DJ:$DJ,$GN326+22),"")</f>
      </c>
      <c r="FV326">
        <f>IF($GO326&gt;=23,INDEX($DJ:$DJ,$GN326+23),"")</f>
      </c>
      <c r="FW326">
        <f>IF($GO326&gt;=24,INDEX($DJ:$DJ,$GN326+24),"")</f>
      </c>
      <c r="FX326">
        <f>IF($GO326&gt;=25,INDEX($DJ:$DJ,$GN326+25),"")</f>
      </c>
      <c r="FY326">
        <f>IF($GO326&gt;=26,INDEX($DJ:$DJ,$GN326+26),"")</f>
      </c>
      <c r="FZ326">
        <f>IF($GO326&gt;=27,INDEX($DJ:$DJ,$GN326+27),"")</f>
      </c>
      <c r="GA326">
        <f>IF($GO326&gt;=28,INDEX($DJ:$DJ,$GN326+28),"")</f>
      </c>
      <c r="GB326">
        <f>IF($GO326&gt;=29,INDEX($DJ:$DJ,$GN326+29),"")</f>
      </c>
      <c r="GC326">
        <f>IF($GO326&gt;=30,INDEX($DJ:$DJ,$GN326+30),"")</f>
      </c>
      <c r="GD326">
        <f>IF($GO326&gt;=31,INDEX($DJ:$DJ,$GN326+31),"")</f>
      </c>
      <c r="GE326">
        <f>IF($GO326&gt;=32,INDEX($DJ:$DJ,$GN326+32),"")</f>
      </c>
      <c r="GF326">
        <f>IF($GO326&gt;=33,INDEX($DJ:$DJ,$GN326+33),"")</f>
      </c>
      <c r="GG326">
        <f>IF($GO326&gt;=34,INDEX($DJ:$DJ,$GN326+34),"")</f>
      </c>
      <c r="GH326">
        <f>IF($GO326&gt;=35,INDEX($DJ:$DJ,$GN326+35),"")</f>
      </c>
      <c r="GI326">
        <f>IF($GO326&gt;=36,INDEX($DJ:$DJ,$GN326+36),"")</f>
      </c>
      <c r="GJ326">
        <f>IF($GO326&gt;=37,INDEX($DJ:$DJ,$GN326+37),"")</f>
      </c>
      <c r="GK326">
        <f>IF($GO326&gt;=38,INDEX($DJ:$DJ,$GN326+38),"")</f>
      </c>
      <c r="GL326">
        <f>IF($GO326&gt;=39,INDEX($DJ:$DJ,$GN326+39),"")</f>
      </c>
      <c r="GM326">
        <f>IF($GO326&gt;=40,INDEX($DJ:$DJ,$GN326+40),"")</f>
      </c>
      <c r="GN326">
        <f>IFERROR(MATCH($DH326,$DI$2:$DI$148,0)+1,0)</f>
      </c>
      <c r="GO326">
        <f>IFERROR(INDEX($DK$2:$DK$148,MATCH($DH326,$DI$2:$DI$148,0)),0)</f>
      </c>
      <c r="GP326">
        <f>IFERROR(MATCH($Y326,$DL$326:$EY$326,0),0)</f>
      </c>
      <c r="GQ326">
        <f>IF($GP326&gt;0,INDEX($EZ$326:$GM$326,$GP326),"")</f>
      </c>
      <c r="GT326">
        <f>IF($JC326&gt;=1,INDEX($GR:$GR,$JB326+1),"")</f>
      </c>
      <c r="GU326">
        <f>IF($JC326&gt;=2,INDEX($GR:$GR,$JB326+2),"")</f>
      </c>
      <c r="GV326">
        <f>IF($JC326&gt;=3,INDEX($GR:$GR,$JB326+3),"")</f>
      </c>
      <c r="GW326">
        <f>IF($JC326&gt;=4,INDEX($GR:$GR,$JB326+4),"")</f>
      </c>
      <c r="GX326">
        <f>IF($JC326&gt;=5,INDEX($GR:$GR,$JB326+5),"")</f>
      </c>
      <c r="GY326">
        <f>IF($JC326&gt;=6,INDEX($GR:$GR,$JB326+6),"")</f>
      </c>
      <c r="GZ326">
        <f>IF($JC326&gt;=7,INDEX($GR:$GR,$JB326+7),"")</f>
      </c>
      <c r="HA326">
        <f>IF($JC326&gt;=8,INDEX($GR:$GR,$JB326+8),"")</f>
      </c>
      <c r="HB326">
        <f>IF($JC326&gt;=9,INDEX($GR:$GR,$JB326+9),"")</f>
      </c>
      <c r="HC326">
        <f>IF($JC326&gt;=10,INDEX($GR:$GR,$JB326+10),"")</f>
      </c>
      <c r="HD326">
        <f>IF($JC326&gt;=11,INDEX($GR:$GR,$JB326+11),"")</f>
      </c>
      <c r="HE326">
        <f>IF($JC326&gt;=12,INDEX($GR:$GR,$JB326+12),"")</f>
      </c>
      <c r="HF326">
        <f>IF($JC326&gt;=13,INDEX($GR:$GR,$JB326+13),"")</f>
      </c>
      <c r="HG326">
        <f>IF($JC326&gt;=14,INDEX($GR:$GR,$JB326+14),"")</f>
      </c>
      <c r="HH326">
        <f>IF($JC326&gt;=15,INDEX($GR:$GR,$JB326+15),"")</f>
      </c>
      <c r="HI326">
        <f>IF($JC326&gt;=16,INDEX($GR:$GR,$JB326+16),"")</f>
      </c>
      <c r="HJ326">
        <f>IF($JC326&gt;=17,INDEX($GR:$GR,$JB326+17),"")</f>
      </c>
      <c r="HK326">
        <f>IF($JC326&gt;=18,INDEX($GR:$GR,$JB326+18),"")</f>
      </c>
      <c r="HL326">
        <f>IF($JC326&gt;=19,INDEX($GR:$GR,$JB326+19),"")</f>
      </c>
      <c r="HM326">
        <f>IF($JC326&gt;=20,INDEX($GR:$GR,$JB326+20),"")</f>
      </c>
      <c r="HN326">
        <f>IF($JC326&gt;=21,INDEX($GR:$GR,$JB326+21),"")</f>
      </c>
      <c r="HO326">
        <f>IF($JC326&gt;=22,INDEX($GR:$GR,$JB326+22),"")</f>
      </c>
      <c r="HP326">
        <f>IF($JC326&gt;=23,INDEX($GR:$GR,$JB326+23),"")</f>
      </c>
      <c r="HQ326">
        <f>IF($JC326&gt;=24,INDEX($GR:$GR,$JB326+24),"")</f>
      </c>
      <c r="HR326">
        <f>IF($JC326&gt;=25,INDEX($GR:$GR,$JB326+25),"")</f>
      </c>
      <c r="HS326">
        <f>IF($JC326&gt;=26,INDEX($GR:$GR,$JB326+26),"")</f>
      </c>
      <c r="HT326">
        <f>IF($JC326&gt;=27,INDEX($GR:$GR,$JB326+27),"")</f>
      </c>
      <c r="HU326">
        <f>IF($JC326&gt;=28,INDEX($GR:$GR,$JB326+28),"")</f>
      </c>
      <c r="HV326">
        <f>IF($JC326&gt;=29,INDEX($GR:$GR,$JB326+29),"")</f>
      </c>
      <c r="HW326">
        <f>IF($JC326&gt;=30,INDEX($GR:$GR,$JB326+30),"")</f>
      </c>
      <c r="HX326">
        <f>IF($JC326&gt;=31,INDEX($GR:$GR,$JB326+31),"")</f>
      </c>
      <c r="HY326">
        <f>IF($JC326&gt;=32,INDEX($GR:$GR,$JB326+32),"")</f>
      </c>
      <c r="HZ326">
        <f>IF($JC326&gt;=33,INDEX($GR:$GR,$JB326+33),"")</f>
      </c>
      <c r="IA326">
        <f>IF($JC326&gt;=34,INDEX($GR:$GR,$JB326+34),"")</f>
      </c>
      <c r="IB326">
        <f>IF($JC326&gt;=35,INDEX($GR:$GR,$JB326+35),"")</f>
      </c>
      <c r="IC326">
        <f>IF($JC326&gt;=36,INDEX($GR:$GR,$JB326+36),"")</f>
      </c>
      <c r="ID326">
        <f>IF($JC326&gt;=37,INDEX($GR:$GR,$JB326+37),"")</f>
      </c>
      <c r="IE326">
        <f>IF($JC326&gt;=38,INDEX($GR:$GR,$JB326+38),"")</f>
      </c>
      <c r="IF326">
        <f>IF($JC326&gt;=39,INDEX($GR:$GR,$JB326+39),"")</f>
      </c>
      <c r="IG326">
        <f>IF($JC326&gt;=40,INDEX($GR:$GR,$JB326+40),"")</f>
      </c>
      <c r="IH326">
        <f>IF($JC326&gt;=41,INDEX($GR:$GR,$JB326+41),"")</f>
      </c>
      <c r="II326">
        <f>IF($JC326&gt;=42,INDEX($GR:$GR,$JB326+42),"")</f>
      </c>
      <c r="IJ326">
        <f>IF($JC326&gt;=43,INDEX($GR:$GR,$JB326+43),"")</f>
      </c>
      <c r="IK326">
        <f>IF($JC326&gt;=44,INDEX($GR:$GR,$JB326+44),"")</f>
      </c>
      <c r="IL326">
        <f>IF($JC326&gt;=45,INDEX($GR:$GR,$JB326+45),"")</f>
      </c>
      <c r="IM326">
        <f>IF($JC326&gt;=46,INDEX($GR:$GR,$JB326+46),"")</f>
      </c>
      <c r="IN326">
        <f>IF($JC326&gt;=47,INDEX($GR:$GR,$JB326+47),"")</f>
      </c>
      <c r="IO326">
        <f>IF($JC326&gt;=48,INDEX($GR:$GR,$JB326+48),"")</f>
      </c>
      <c r="IP326">
        <f>IF($JC326&gt;=49,INDEX($GR:$GR,$JB326+49),"")</f>
      </c>
      <c r="IQ326">
        <f>IF($JC326&gt;=50,INDEX($GR:$GR,$JB326+50),"")</f>
      </c>
      <c r="IR326">
        <f>IF($JC326&gt;=51,INDEX($GR:$GR,$JB326+51),"")</f>
      </c>
      <c r="IS326">
        <f>IF($JC326&gt;=52,INDEX($GR:$GR,$JB326+52),"")</f>
      </c>
      <c r="IT326">
        <f>IF($JC326&gt;=53,INDEX($GR:$GR,$JB326+53),"")</f>
      </c>
      <c r="IU326">
        <f>IF($JC326&gt;=54,INDEX($GR:$GR,$JB326+54),"")</f>
      </c>
      <c r="IV326">
        <f>IF($JC326&gt;=55,INDEX($GR:$GR,$JB326+55),"")</f>
      </c>
      <c r="IW326">
        <f>IF($JC326&gt;=56,INDEX($GR:$GR,$JB326+56),"")</f>
      </c>
      <c r="IX326">
        <f>IF($JC326&gt;=57,INDEX($GR:$GR,$JB326+57),"")</f>
      </c>
      <c r="IY326">
        <f>IF($JC326&gt;=58,INDEX($GR:$GR,$JB326+58),"")</f>
      </c>
      <c r="IZ326">
        <f>IF($JC326&gt;=59,INDEX($GR:$GR,$JB326+59),"")</f>
      </c>
      <c r="JA326">
        <f>IF($JC326&gt;=60,INDEX($GR:$GR,$JB326+60),"")</f>
      </c>
      <c r="JB326">
        <f>IFERROR(MATCH($GQ326,$GR$2:$GR$324,0)+1,0)</f>
      </c>
      <c r="JC326">
        <f>IFERROR(INDEX($GS$2:$GS$324,MATCH($GQ326,$GR$2:$GR$324,0)),0)</f>
      </c>
      <c r="JD326" t="s">
        <v>40</v>
      </c>
      <c r="JE326" t="s">
        <v>40</v>
      </c>
    </row>
    <row r="327" spans="1:265" x14ac:dyDescent="0.25">
      <c r="Q327">
        <f>IF(OR($T327="",$P327=""),"",IFERROR($T327/$P327,0))</f>
      </c>
      <c r="R327">
        <f>IF($T327="","",
SUM($S327,$U327,$Z327,$V327,$X327)*
(1-IF($AA327="",0,VALUE($AA327)/100)))</f>
      </c>
      <c r="S327">
        <f>IF($T327="","",$T327)</f>
      </c>
      <c r="U327">
        <f>IF($T327="","",
IF($N327="","",
IF(ISNUMBER(SEARCH("exempt",LOWER($N327))),0,
$T327*(VALUE(SUBSTITUTE($N327,"%",""))/100))))</f>
      </c>
      <c r="AB327">
        <f>IFERROR(IF(FIND(" - ",$K327)&gt;0,MID($K327,FIND(" - ",$K327)+3,LEN($K327)),""),"")</f>
      </c>
      <c r="AK327" t="s">
        <v>914</v>
      </c>
      <c r="AP327">
        <f>IFERROR(LEFT($K327,FIND(" - ",$K327)-1),$K327)</f>
      </c>
      <c r="AS327">
        <f>IF($CH327&gt;=1,INDEX($AQ:$AQ,$CG327+1),"")</f>
      </c>
      <c r="AT327">
        <f>IF($CH327&gt;=2,INDEX($AQ:$AQ,$CG327+2),"")</f>
      </c>
      <c r="AU327">
        <f>IF($CH327&gt;=3,INDEX($AQ:$AQ,$CG327+3),"")</f>
      </c>
      <c r="AV327">
        <f>IF($CH327&gt;=4,INDEX($AQ:$AQ,$CG327+4),"")</f>
      </c>
      <c r="AW327">
        <f>IF($CH327&gt;=5,INDEX($AQ:$AQ,$CG327+5),"")</f>
      </c>
      <c r="AX327">
        <f>IF($CH327&gt;=6,INDEX($AQ:$AQ,$CG327+6),"")</f>
      </c>
      <c r="AY327">
        <f>IF($CH327&gt;=7,INDEX($AQ:$AQ,$CG327+7),"")</f>
      </c>
      <c r="AZ327">
        <f>IF($CH327&gt;=8,INDEX($AQ:$AQ,$CG327+8),"")</f>
      </c>
      <c r="BA327">
        <f>IF($CH327&gt;=9,INDEX($AQ:$AQ,$CG327+9),"")</f>
      </c>
      <c r="BB327">
        <f>IF($CH327&gt;=10,INDEX($AQ:$AQ,$CG327+10),"")</f>
      </c>
      <c r="BC327">
        <f>IF($CH327&gt;=11,INDEX($AQ:$AQ,$CG327+11),"")</f>
      </c>
      <c r="BD327">
        <f>IF($CH327&gt;=12,INDEX($AQ:$AQ,$CG327+12),"")</f>
      </c>
      <c r="BE327">
        <f>IF($CH327&gt;=13,INDEX($AQ:$AQ,$CG327+13),"")</f>
      </c>
      <c r="BF327">
        <f>IF($CH327&gt;=14,INDEX($AQ:$AQ,$CG327+14),"")</f>
      </c>
      <c r="BG327">
        <f>IF($CH327&gt;=15,INDEX($AQ:$AQ,$CG327+15),"")</f>
      </c>
      <c r="BH327">
        <f>IF($CH327&gt;=16,INDEX($AQ:$AQ,$CG327+16),"")</f>
      </c>
      <c r="BI327">
        <f>IF($CH327&gt;=17,INDEX($AQ:$AQ,$CG327+17),"")</f>
      </c>
      <c r="BJ327">
        <f>IF($CH327&gt;=18,INDEX($AQ:$AQ,$CG327+18),"")</f>
      </c>
      <c r="BK327">
        <f>IF($CH327&gt;=19,INDEX($AQ:$AQ,$CG327+19),"")</f>
      </c>
      <c r="BL327">
        <f>IF($CH327&gt;=20,INDEX($AQ:$AQ,$CG327+20),"")</f>
      </c>
      <c r="BM327">
        <f>IF($CH327&gt;=21,INDEX($AQ:$AQ,$CG327+21),"")</f>
      </c>
      <c r="BN327">
        <f>IF($CH327&gt;=22,INDEX($AQ:$AQ,$CG327+22),"")</f>
      </c>
      <c r="BO327">
        <f>IF($CH327&gt;=23,INDEX($AQ:$AQ,$CG327+23),"")</f>
      </c>
      <c r="BP327">
        <f>IF($CH327&gt;=24,INDEX($AQ:$AQ,$CG327+24),"")</f>
      </c>
      <c r="BQ327">
        <f>IF($CH327&gt;=25,INDEX($AQ:$AQ,$CG327+25),"")</f>
      </c>
      <c r="BR327">
        <f>IF($CH327&gt;=26,INDEX($AQ:$AQ,$CG327+26),"")</f>
      </c>
      <c r="BS327">
        <f>IF($CH327&gt;=27,INDEX($AQ:$AQ,$CG327+27),"")</f>
      </c>
      <c r="BT327">
        <f>IF($CH327&gt;=28,INDEX($AQ:$AQ,$CG327+28),"")</f>
      </c>
      <c r="BU327">
        <f>IF($CH327&gt;=29,INDEX($AQ:$AQ,$CG327+29),"")</f>
      </c>
      <c r="BV327">
        <f>IF($CH327&gt;=30,INDEX($AQ:$AQ,$CG327+30),"")</f>
      </c>
      <c r="BW327">
        <f>IF($CH327&gt;=31,INDEX($AQ:$AQ,$CG327+31),"")</f>
      </c>
      <c r="BX327">
        <f>IF($CH327&gt;=32,INDEX($AQ:$AQ,$CG327+32),"")</f>
      </c>
      <c r="BY327">
        <f>IF($CH327&gt;=33,INDEX($AQ:$AQ,$CG327+33),"")</f>
      </c>
      <c r="BZ327">
        <f>IF($CH327&gt;=34,INDEX($AQ:$AQ,$CG327+34),"")</f>
      </c>
      <c r="CA327">
        <f>IF($CH327&gt;=35,INDEX($AQ:$AQ,$CG327+35),"")</f>
      </c>
      <c r="CB327">
        <f>IF($CH327&gt;=36,INDEX($AQ:$AQ,$CG327+36),"")</f>
      </c>
      <c r="CC327">
        <f>IF($CH327&gt;=37,INDEX($AQ:$AQ,$CG327+37),"")</f>
      </c>
      <c r="CD327">
        <f>IF($CH327&gt;=38,INDEX($AQ:$AQ,$CG327+38),"")</f>
      </c>
      <c r="CE327">
        <f>IF($CH327&gt;=39,INDEX($AQ:$AQ,$CG327+39),"")</f>
      </c>
      <c r="CF327">
        <f>IF($CH327&gt;=40,INDEX($AQ:$AQ,$CG327+40),"")</f>
      </c>
      <c r="CG327">
        <f>IFERROR(MATCH($AP327,$AQ$2:$AQ$134,0)+1,0)</f>
      </c>
      <c r="CH327">
        <f>IFERROR(INDEX($AR$2:$AR$134,MATCH($AP327,$AQ$2:$AQ$134,0)),0)</f>
      </c>
      <c r="CI327">
        <f>IFERROR(LEFT($L327,FIND(" - ",$L327)-1),$L327)</f>
      </c>
      <c r="CL327">
        <f>IF($DG327&gt;=1,INDEX($CJ:$CJ,$DF327+1),"")</f>
      </c>
      <c r="CM327">
        <f>IF($DG327&gt;=2,INDEX($CJ:$CJ,$DF327+2),"")</f>
      </c>
      <c r="CN327">
        <f>IF($DG327&gt;=3,INDEX($CJ:$CJ,$DF327+3),"")</f>
      </c>
      <c r="CO327">
        <f>IF($DG327&gt;=4,INDEX($CJ:$CJ,$DF327+4),"")</f>
      </c>
      <c r="CP327">
        <f>IF($DG327&gt;=5,INDEX($CJ:$CJ,$DF327+5),"")</f>
      </c>
      <c r="CQ327">
        <f>IF($DG327&gt;=6,INDEX($CJ:$CJ,$DF327+6),"")</f>
      </c>
      <c r="CR327">
        <f>IF($DG327&gt;=7,INDEX($CJ:$CJ,$DF327+7),"")</f>
      </c>
      <c r="CS327">
        <f>IF($DG327&gt;=8,INDEX($CJ:$CJ,$DF327+8),"")</f>
      </c>
      <c r="CT327">
        <f>IF($DG327&gt;=9,INDEX($CJ:$CJ,$DF327+9),"")</f>
      </c>
      <c r="CU327">
        <f>IF($DG327&gt;=10,INDEX($CJ:$CJ,$DF327+10),"")</f>
      </c>
      <c r="CV327">
        <f>IF($DG327&gt;=11,INDEX($CJ:$CJ,$DF327+11),"")</f>
      </c>
      <c r="CW327">
        <f>IF($DG327&gt;=12,INDEX($CJ:$CJ,$DF327+12),"")</f>
      </c>
      <c r="CX327">
        <f>IF($DG327&gt;=13,INDEX($CJ:$CJ,$DF327+13),"")</f>
      </c>
      <c r="CY327">
        <f>IF($DG327&gt;=14,INDEX($CJ:$CJ,$DF327+14),"")</f>
      </c>
      <c r="CZ327">
        <f>IF($DG327&gt;=15,INDEX($CJ:$CJ,$DF327+15),"")</f>
      </c>
      <c r="DA327">
        <f>IF($DG327&gt;=16,INDEX($CJ:$CJ,$DF327+16),"")</f>
      </c>
      <c r="DB327">
        <f>IF($DG327&gt;=17,INDEX($CJ:$CJ,$DF327+17),"")</f>
      </c>
      <c r="DC327">
        <f>IF($DG327&gt;=18,INDEX($CJ:$CJ,$DF327+18),"")</f>
      </c>
      <c r="DD327">
        <f>IF($DG327&gt;=19,INDEX($CJ:$CJ,$DF327+19),"")</f>
      </c>
      <c r="DE327">
        <f>IF($DG327&gt;=20,INDEX($CJ:$CJ,$DF327+20),"")</f>
      </c>
      <c r="DF327">
        <f>IFERROR(MATCH($CI327,$CJ$2:$CJ$263,0)+1,0)</f>
      </c>
      <c r="DG327">
        <f>IFERROR(INDEX($CK$2:$CK$263,MATCH($CI327,$CJ$2:$CJ$263,0)),0)</f>
      </c>
      <c r="DH327">
        <f>IFERROR(INDEX($AO:$AO,MATCH($N327,$AN:$AN,0))&amp;"","")</f>
      </c>
      <c r="DL327">
        <f>IF($GO327&gt;=1,INDEX($DI:$DI,$GN327+1),"")</f>
      </c>
      <c r="DM327">
        <f>IF($GO327&gt;=2,INDEX($DI:$DI,$GN327+2),"")</f>
      </c>
      <c r="DN327">
        <f>IF($GO327&gt;=3,INDEX($DI:$DI,$GN327+3),"")</f>
      </c>
      <c r="DO327">
        <f>IF($GO327&gt;=4,INDEX($DI:$DI,$GN327+4),"")</f>
      </c>
      <c r="DP327">
        <f>IF($GO327&gt;=5,INDEX($DI:$DI,$GN327+5),"")</f>
      </c>
      <c r="DQ327">
        <f>IF($GO327&gt;=6,INDEX($DI:$DI,$GN327+6),"")</f>
      </c>
      <c r="DR327">
        <f>IF($GO327&gt;=7,INDEX($DI:$DI,$GN327+7),"")</f>
      </c>
      <c r="DS327">
        <f>IF($GO327&gt;=8,INDEX($DI:$DI,$GN327+8),"")</f>
      </c>
      <c r="DT327">
        <f>IF($GO327&gt;=9,INDEX($DI:$DI,$GN327+9),"")</f>
      </c>
      <c r="DU327">
        <f>IF($GO327&gt;=10,INDEX($DI:$DI,$GN327+10),"")</f>
      </c>
      <c r="DV327">
        <f>IF($GO327&gt;=11,INDEX($DI:$DI,$GN327+11),"")</f>
      </c>
      <c r="DW327">
        <f>IF($GO327&gt;=12,INDEX($DI:$DI,$GN327+12),"")</f>
      </c>
      <c r="DX327">
        <f>IF($GO327&gt;=13,INDEX($DI:$DI,$GN327+13),"")</f>
      </c>
      <c r="DY327">
        <f>IF($GO327&gt;=14,INDEX($DI:$DI,$GN327+14),"")</f>
      </c>
      <c r="DZ327">
        <f>IF($GO327&gt;=15,INDEX($DI:$DI,$GN327+15),"")</f>
      </c>
      <c r="EA327">
        <f>IF($GO327&gt;=16,INDEX($DI:$DI,$GN327+16),"")</f>
      </c>
      <c r="EB327">
        <f>IF($GO327&gt;=17,INDEX($DI:$DI,$GN327+17),"")</f>
      </c>
      <c r="EC327">
        <f>IF($GO327&gt;=18,INDEX($DI:$DI,$GN327+18),"")</f>
      </c>
      <c r="ED327">
        <f>IF($GO327&gt;=19,INDEX($DI:$DI,$GN327+19),"")</f>
      </c>
      <c r="EE327">
        <f>IF($GO327&gt;=20,INDEX($DI:$DI,$GN327+20),"")</f>
      </c>
      <c r="EF327">
        <f>IF($GO327&gt;=21,INDEX($DI:$DI,$GN327+21),"")</f>
      </c>
      <c r="EG327">
        <f>IF($GO327&gt;=22,INDEX($DI:$DI,$GN327+22),"")</f>
      </c>
      <c r="EH327">
        <f>IF($GO327&gt;=23,INDEX($DI:$DI,$GN327+23),"")</f>
      </c>
      <c r="EI327">
        <f>IF($GO327&gt;=24,INDEX($DI:$DI,$GN327+24),"")</f>
      </c>
      <c r="EJ327">
        <f>IF($GO327&gt;=25,INDEX($DI:$DI,$GN327+25),"")</f>
      </c>
      <c r="EK327">
        <f>IF($GO327&gt;=26,INDEX($DI:$DI,$GN327+26),"")</f>
      </c>
      <c r="EL327">
        <f>IF($GO327&gt;=27,INDEX($DI:$DI,$GN327+27),"")</f>
      </c>
      <c r="EM327">
        <f>IF($GO327&gt;=28,INDEX($DI:$DI,$GN327+28),"")</f>
      </c>
      <c r="EN327">
        <f>IF($GO327&gt;=29,INDEX($DI:$DI,$GN327+29),"")</f>
      </c>
      <c r="EO327">
        <f>IF($GO327&gt;=30,INDEX($DI:$DI,$GN327+30),"")</f>
      </c>
      <c r="EP327">
        <f>IF($GO327&gt;=31,INDEX($DI:$DI,$GN327+31),"")</f>
      </c>
      <c r="EQ327">
        <f>IF($GO327&gt;=32,INDEX($DI:$DI,$GN327+32),"")</f>
      </c>
      <c r="ER327">
        <f>IF($GO327&gt;=33,INDEX($DI:$DI,$GN327+33),"")</f>
      </c>
      <c r="ES327">
        <f>IF($GO327&gt;=34,INDEX($DI:$DI,$GN327+34),"")</f>
      </c>
      <c r="ET327">
        <f>IF($GO327&gt;=35,INDEX($DI:$DI,$GN327+35),"")</f>
      </c>
      <c r="EU327">
        <f>IF($GO327&gt;=36,INDEX($DI:$DI,$GN327+36),"")</f>
      </c>
      <c r="EV327">
        <f>IF($GO327&gt;=37,INDEX($DI:$DI,$GN327+37),"")</f>
      </c>
      <c r="EW327">
        <f>IF($GO327&gt;=38,INDEX($DI:$DI,$GN327+38),"")</f>
      </c>
      <c r="EX327">
        <f>IF($GO327&gt;=39,INDEX($DI:$DI,$GN327+39),"")</f>
      </c>
      <c r="EY327">
        <f>IF($GO327&gt;=40,INDEX($DI:$DI,$GN327+40),"")</f>
      </c>
      <c r="EZ327">
        <f>IF($GO327&gt;=1,INDEX($DJ:$DJ,$GN327+1),"")</f>
      </c>
      <c r="FA327">
        <f>IF($GO327&gt;=2,INDEX($DJ:$DJ,$GN327+2),"")</f>
      </c>
      <c r="FB327">
        <f>IF($GO327&gt;=3,INDEX($DJ:$DJ,$GN327+3),"")</f>
      </c>
      <c r="FC327">
        <f>IF($GO327&gt;=4,INDEX($DJ:$DJ,$GN327+4),"")</f>
      </c>
      <c r="FD327">
        <f>IF($GO327&gt;=5,INDEX($DJ:$DJ,$GN327+5),"")</f>
      </c>
      <c r="FE327">
        <f>IF($GO327&gt;=6,INDEX($DJ:$DJ,$GN327+6),"")</f>
      </c>
      <c r="FF327">
        <f>IF($GO327&gt;=7,INDEX($DJ:$DJ,$GN327+7),"")</f>
      </c>
      <c r="FG327">
        <f>IF($GO327&gt;=8,INDEX($DJ:$DJ,$GN327+8),"")</f>
      </c>
      <c r="FH327">
        <f>IF($GO327&gt;=9,INDEX($DJ:$DJ,$GN327+9),"")</f>
      </c>
      <c r="FI327">
        <f>IF($GO327&gt;=10,INDEX($DJ:$DJ,$GN327+10),"")</f>
      </c>
      <c r="FJ327">
        <f>IF($GO327&gt;=11,INDEX($DJ:$DJ,$GN327+11),"")</f>
      </c>
      <c r="FK327">
        <f>IF($GO327&gt;=12,INDEX($DJ:$DJ,$GN327+12),"")</f>
      </c>
      <c r="FL327">
        <f>IF($GO327&gt;=13,INDEX($DJ:$DJ,$GN327+13),"")</f>
      </c>
      <c r="FM327">
        <f>IF($GO327&gt;=14,INDEX($DJ:$DJ,$GN327+14),"")</f>
      </c>
      <c r="FN327">
        <f>IF($GO327&gt;=15,INDEX($DJ:$DJ,$GN327+15),"")</f>
      </c>
      <c r="FO327">
        <f>IF($GO327&gt;=16,INDEX($DJ:$DJ,$GN327+16),"")</f>
      </c>
      <c r="FP327">
        <f>IF($GO327&gt;=17,INDEX($DJ:$DJ,$GN327+17),"")</f>
      </c>
      <c r="FQ327">
        <f>IF($GO327&gt;=18,INDEX($DJ:$DJ,$GN327+18),"")</f>
      </c>
      <c r="FR327">
        <f>IF($GO327&gt;=19,INDEX($DJ:$DJ,$GN327+19),"")</f>
      </c>
      <c r="FS327">
        <f>IF($GO327&gt;=20,INDEX($DJ:$DJ,$GN327+20),"")</f>
      </c>
      <c r="FT327">
        <f>IF($GO327&gt;=21,INDEX($DJ:$DJ,$GN327+21),"")</f>
      </c>
      <c r="FU327">
        <f>IF($GO327&gt;=22,INDEX($DJ:$DJ,$GN327+22),"")</f>
      </c>
      <c r="FV327">
        <f>IF($GO327&gt;=23,INDEX($DJ:$DJ,$GN327+23),"")</f>
      </c>
      <c r="FW327">
        <f>IF($GO327&gt;=24,INDEX($DJ:$DJ,$GN327+24),"")</f>
      </c>
      <c r="FX327">
        <f>IF($GO327&gt;=25,INDEX($DJ:$DJ,$GN327+25),"")</f>
      </c>
      <c r="FY327">
        <f>IF($GO327&gt;=26,INDEX($DJ:$DJ,$GN327+26),"")</f>
      </c>
      <c r="FZ327">
        <f>IF($GO327&gt;=27,INDEX($DJ:$DJ,$GN327+27),"")</f>
      </c>
      <c r="GA327">
        <f>IF($GO327&gt;=28,INDEX($DJ:$DJ,$GN327+28),"")</f>
      </c>
      <c r="GB327">
        <f>IF($GO327&gt;=29,INDEX($DJ:$DJ,$GN327+29),"")</f>
      </c>
      <c r="GC327">
        <f>IF($GO327&gt;=30,INDEX($DJ:$DJ,$GN327+30),"")</f>
      </c>
      <c r="GD327">
        <f>IF($GO327&gt;=31,INDEX($DJ:$DJ,$GN327+31),"")</f>
      </c>
      <c r="GE327">
        <f>IF($GO327&gt;=32,INDEX($DJ:$DJ,$GN327+32),"")</f>
      </c>
      <c r="GF327">
        <f>IF($GO327&gt;=33,INDEX($DJ:$DJ,$GN327+33),"")</f>
      </c>
      <c r="GG327">
        <f>IF($GO327&gt;=34,INDEX($DJ:$DJ,$GN327+34),"")</f>
      </c>
      <c r="GH327">
        <f>IF($GO327&gt;=35,INDEX($DJ:$DJ,$GN327+35),"")</f>
      </c>
      <c r="GI327">
        <f>IF($GO327&gt;=36,INDEX($DJ:$DJ,$GN327+36),"")</f>
      </c>
      <c r="GJ327">
        <f>IF($GO327&gt;=37,INDEX($DJ:$DJ,$GN327+37),"")</f>
      </c>
      <c r="GK327">
        <f>IF($GO327&gt;=38,INDEX($DJ:$DJ,$GN327+38),"")</f>
      </c>
      <c r="GL327">
        <f>IF($GO327&gt;=39,INDEX($DJ:$DJ,$GN327+39),"")</f>
      </c>
      <c r="GM327">
        <f>IF($GO327&gt;=40,INDEX($DJ:$DJ,$GN327+40),"")</f>
      </c>
      <c r="GN327">
        <f>IFERROR(MATCH($DH327,$DI$2:$DI$148,0)+1,0)</f>
      </c>
      <c r="GO327">
        <f>IFERROR(INDEX($DK$2:$DK$148,MATCH($DH327,$DI$2:$DI$148,0)),0)</f>
      </c>
      <c r="GP327">
        <f>IFERROR(MATCH($Y327,$DL$327:$EY$327,0),0)</f>
      </c>
      <c r="GQ327">
        <f>IF($GP327&gt;0,INDEX($EZ$327:$GM$327,$GP327),"")</f>
      </c>
      <c r="GT327">
        <f>IF($JC327&gt;=1,INDEX($GR:$GR,$JB327+1),"")</f>
      </c>
      <c r="GU327">
        <f>IF($JC327&gt;=2,INDEX($GR:$GR,$JB327+2),"")</f>
      </c>
      <c r="GV327">
        <f>IF($JC327&gt;=3,INDEX($GR:$GR,$JB327+3),"")</f>
      </c>
      <c r="GW327">
        <f>IF($JC327&gt;=4,INDEX($GR:$GR,$JB327+4),"")</f>
      </c>
      <c r="GX327">
        <f>IF($JC327&gt;=5,INDEX($GR:$GR,$JB327+5),"")</f>
      </c>
      <c r="GY327">
        <f>IF($JC327&gt;=6,INDEX($GR:$GR,$JB327+6),"")</f>
      </c>
      <c r="GZ327">
        <f>IF($JC327&gt;=7,INDEX($GR:$GR,$JB327+7),"")</f>
      </c>
      <c r="HA327">
        <f>IF($JC327&gt;=8,INDEX($GR:$GR,$JB327+8),"")</f>
      </c>
      <c r="HB327">
        <f>IF($JC327&gt;=9,INDEX($GR:$GR,$JB327+9),"")</f>
      </c>
      <c r="HC327">
        <f>IF($JC327&gt;=10,INDEX($GR:$GR,$JB327+10),"")</f>
      </c>
      <c r="HD327">
        <f>IF($JC327&gt;=11,INDEX($GR:$GR,$JB327+11),"")</f>
      </c>
      <c r="HE327">
        <f>IF($JC327&gt;=12,INDEX($GR:$GR,$JB327+12),"")</f>
      </c>
      <c r="HF327">
        <f>IF($JC327&gt;=13,INDEX($GR:$GR,$JB327+13),"")</f>
      </c>
      <c r="HG327">
        <f>IF($JC327&gt;=14,INDEX($GR:$GR,$JB327+14),"")</f>
      </c>
      <c r="HH327">
        <f>IF($JC327&gt;=15,INDEX($GR:$GR,$JB327+15),"")</f>
      </c>
      <c r="HI327">
        <f>IF($JC327&gt;=16,INDEX($GR:$GR,$JB327+16),"")</f>
      </c>
      <c r="HJ327">
        <f>IF($JC327&gt;=17,INDEX($GR:$GR,$JB327+17),"")</f>
      </c>
      <c r="HK327">
        <f>IF($JC327&gt;=18,INDEX($GR:$GR,$JB327+18),"")</f>
      </c>
      <c r="HL327">
        <f>IF($JC327&gt;=19,INDEX($GR:$GR,$JB327+19),"")</f>
      </c>
      <c r="HM327">
        <f>IF($JC327&gt;=20,INDEX($GR:$GR,$JB327+20),"")</f>
      </c>
      <c r="HN327">
        <f>IF($JC327&gt;=21,INDEX($GR:$GR,$JB327+21),"")</f>
      </c>
      <c r="HO327">
        <f>IF($JC327&gt;=22,INDEX($GR:$GR,$JB327+22),"")</f>
      </c>
      <c r="HP327">
        <f>IF($JC327&gt;=23,INDEX($GR:$GR,$JB327+23),"")</f>
      </c>
      <c r="HQ327">
        <f>IF($JC327&gt;=24,INDEX($GR:$GR,$JB327+24),"")</f>
      </c>
      <c r="HR327">
        <f>IF($JC327&gt;=25,INDEX($GR:$GR,$JB327+25),"")</f>
      </c>
      <c r="HS327">
        <f>IF($JC327&gt;=26,INDEX($GR:$GR,$JB327+26),"")</f>
      </c>
      <c r="HT327">
        <f>IF($JC327&gt;=27,INDEX($GR:$GR,$JB327+27),"")</f>
      </c>
      <c r="HU327">
        <f>IF($JC327&gt;=28,INDEX($GR:$GR,$JB327+28),"")</f>
      </c>
      <c r="HV327">
        <f>IF($JC327&gt;=29,INDEX($GR:$GR,$JB327+29),"")</f>
      </c>
      <c r="HW327">
        <f>IF($JC327&gt;=30,INDEX($GR:$GR,$JB327+30),"")</f>
      </c>
      <c r="HX327">
        <f>IF($JC327&gt;=31,INDEX($GR:$GR,$JB327+31),"")</f>
      </c>
      <c r="HY327">
        <f>IF($JC327&gt;=32,INDEX($GR:$GR,$JB327+32),"")</f>
      </c>
      <c r="HZ327">
        <f>IF($JC327&gt;=33,INDEX($GR:$GR,$JB327+33),"")</f>
      </c>
      <c r="IA327">
        <f>IF($JC327&gt;=34,INDEX($GR:$GR,$JB327+34),"")</f>
      </c>
      <c r="IB327">
        <f>IF($JC327&gt;=35,INDEX($GR:$GR,$JB327+35),"")</f>
      </c>
      <c r="IC327">
        <f>IF($JC327&gt;=36,INDEX($GR:$GR,$JB327+36),"")</f>
      </c>
      <c r="ID327">
        <f>IF($JC327&gt;=37,INDEX($GR:$GR,$JB327+37),"")</f>
      </c>
      <c r="IE327">
        <f>IF($JC327&gt;=38,INDEX($GR:$GR,$JB327+38),"")</f>
      </c>
      <c r="IF327">
        <f>IF($JC327&gt;=39,INDEX($GR:$GR,$JB327+39),"")</f>
      </c>
      <c r="IG327">
        <f>IF($JC327&gt;=40,INDEX($GR:$GR,$JB327+40),"")</f>
      </c>
      <c r="IH327">
        <f>IF($JC327&gt;=41,INDEX($GR:$GR,$JB327+41),"")</f>
      </c>
      <c r="II327">
        <f>IF($JC327&gt;=42,INDEX($GR:$GR,$JB327+42),"")</f>
      </c>
      <c r="IJ327">
        <f>IF($JC327&gt;=43,INDEX($GR:$GR,$JB327+43),"")</f>
      </c>
      <c r="IK327">
        <f>IF($JC327&gt;=44,INDEX($GR:$GR,$JB327+44),"")</f>
      </c>
      <c r="IL327">
        <f>IF($JC327&gt;=45,INDEX($GR:$GR,$JB327+45),"")</f>
      </c>
      <c r="IM327">
        <f>IF($JC327&gt;=46,INDEX($GR:$GR,$JB327+46),"")</f>
      </c>
      <c r="IN327">
        <f>IF($JC327&gt;=47,INDEX($GR:$GR,$JB327+47),"")</f>
      </c>
      <c r="IO327">
        <f>IF($JC327&gt;=48,INDEX($GR:$GR,$JB327+48),"")</f>
      </c>
      <c r="IP327">
        <f>IF($JC327&gt;=49,INDEX($GR:$GR,$JB327+49),"")</f>
      </c>
      <c r="IQ327">
        <f>IF($JC327&gt;=50,INDEX($GR:$GR,$JB327+50),"")</f>
      </c>
      <c r="IR327">
        <f>IF($JC327&gt;=51,INDEX($GR:$GR,$JB327+51),"")</f>
      </c>
      <c r="IS327">
        <f>IF($JC327&gt;=52,INDEX($GR:$GR,$JB327+52),"")</f>
      </c>
      <c r="IT327">
        <f>IF($JC327&gt;=53,INDEX($GR:$GR,$JB327+53),"")</f>
      </c>
      <c r="IU327">
        <f>IF($JC327&gt;=54,INDEX($GR:$GR,$JB327+54),"")</f>
      </c>
      <c r="IV327">
        <f>IF($JC327&gt;=55,INDEX($GR:$GR,$JB327+55),"")</f>
      </c>
      <c r="IW327">
        <f>IF($JC327&gt;=56,INDEX($GR:$GR,$JB327+56),"")</f>
      </c>
      <c r="IX327">
        <f>IF($JC327&gt;=57,INDEX($GR:$GR,$JB327+57),"")</f>
      </c>
      <c r="IY327">
        <f>IF($JC327&gt;=58,INDEX($GR:$GR,$JB327+58),"")</f>
      </c>
      <c r="IZ327">
        <f>IF($JC327&gt;=59,INDEX($GR:$GR,$JB327+59),"")</f>
      </c>
      <c r="JA327">
        <f>IF($JC327&gt;=60,INDEX($GR:$GR,$JB327+60),"")</f>
      </c>
      <c r="JB327">
        <f>IFERROR(MATCH($GQ327,$GR$2:$GR$324,0)+1,0)</f>
      </c>
      <c r="JC327">
        <f>IFERROR(INDEX($GS$2:$GS$324,MATCH($GQ327,$GR$2:$GR$324,0)),0)</f>
      </c>
      <c r="JD327" t="s">
        <v>40</v>
      </c>
      <c r="JE327" t="s">
        <v>40</v>
      </c>
    </row>
    <row r="328" spans="1:265" x14ac:dyDescent="0.25">
      <c r="Q328">
        <f>IF(OR($T328="",$P328=""),"",IFERROR($T328/$P328,0))</f>
      </c>
      <c r="R328">
        <f>IF($T328="","",
SUM($S328,$U328,$Z328,$V328,$X328)*
(1-IF($AA328="",0,VALUE($AA328)/100)))</f>
      </c>
      <c r="S328">
        <f>IF($T328="","",$T328)</f>
      </c>
      <c r="U328">
        <f>IF($T328="","",
IF($N328="","",
IF(ISNUMBER(SEARCH("exempt",LOWER($N328))),0,
$T328*(VALUE(SUBSTITUTE($N328,"%",""))/100))))</f>
      </c>
      <c r="AB328">
        <f>IFERROR(IF(FIND(" - ",$K328)&gt;0,MID($K328,FIND(" - ",$K328)+3,LEN($K328)),""),"")</f>
      </c>
      <c r="AK328" t="s">
        <v>915</v>
      </c>
      <c r="AP328">
        <f>IFERROR(LEFT($K328,FIND(" - ",$K328)-1),$K328)</f>
      </c>
      <c r="AS328">
        <f>IF($CH328&gt;=1,INDEX($AQ:$AQ,$CG328+1),"")</f>
      </c>
      <c r="AT328">
        <f>IF($CH328&gt;=2,INDEX($AQ:$AQ,$CG328+2),"")</f>
      </c>
      <c r="AU328">
        <f>IF($CH328&gt;=3,INDEX($AQ:$AQ,$CG328+3),"")</f>
      </c>
      <c r="AV328">
        <f>IF($CH328&gt;=4,INDEX($AQ:$AQ,$CG328+4),"")</f>
      </c>
      <c r="AW328">
        <f>IF($CH328&gt;=5,INDEX($AQ:$AQ,$CG328+5),"")</f>
      </c>
      <c r="AX328">
        <f>IF($CH328&gt;=6,INDEX($AQ:$AQ,$CG328+6),"")</f>
      </c>
      <c r="AY328">
        <f>IF($CH328&gt;=7,INDEX($AQ:$AQ,$CG328+7),"")</f>
      </c>
      <c r="AZ328">
        <f>IF($CH328&gt;=8,INDEX($AQ:$AQ,$CG328+8),"")</f>
      </c>
      <c r="BA328">
        <f>IF($CH328&gt;=9,INDEX($AQ:$AQ,$CG328+9),"")</f>
      </c>
      <c r="BB328">
        <f>IF($CH328&gt;=10,INDEX($AQ:$AQ,$CG328+10),"")</f>
      </c>
      <c r="BC328">
        <f>IF($CH328&gt;=11,INDEX($AQ:$AQ,$CG328+11),"")</f>
      </c>
      <c r="BD328">
        <f>IF($CH328&gt;=12,INDEX($AQ:$AQ,$CG328+12),"")</f>
      </c>
      <c r="BE328">
        <f>IF($CH328&gt;=13,INDEX($AQ:$AQ,$CG328+13),"")</f>
      </c>
      <c r="BF328">
        <f>IF($CH328&gt;=14,INDEX($AQ:$AQ,$CG328+14),"")</f>
      </c>
      <c r="BG328">
        <f>IF($CH328&gt;=15,INDEX($AQ:$AQ,$CG328+15),"")</f>
      </c>
      <c r="BH328">
        <f>IF($CH328&gt;=16,INDEX($AQ:$AQ,$CG328+16),"")</f>
      </c>
      <c r="BI328">
        <f>IF($CH328&gt;=17,INDEX($AQ:$AQ,$CG328+17),"")</f>
      </c>
      <c r="BJ328">
        <f>IF($CH328&gt;=18,INDEX($AQ:$AQ,$CG328+18),"")</f>
      </c>
      <c r="BK328">
        <f>IF($CH328&gt;=19,INDEX($AQ:$AQ,$CG328+19),"")</f>
      </c>
      <c r="BL328">
        <f>IF($CH328&gt;=20,INDEX($AQ:$AQ,$CG328+20),"")</f>
      </c>
      <c r="BM328">
        <f>IF($CH328&gt;=21,INDEX($AQ:$AQ,$CG328+21),"")</f>
      </c>
      <c r="BN328">
        <f>IF($CH328&gt;=22,INDEX($AQ:$AQ,$CG328+22),"")</f>
      </c>
      <c r="BO328">
        <f>IF($CH328&gt;=23,INDEX($AQ:$AQ,$CG328+23),"")</f>
      </c>
      <c r="BP328">
        <f>IF($CH328&gt;=24,INDEX($AQ:$AQ,$CG328+24),"")</f>
      </c>
      <c r="BQ328">
        <f>IF($CH328&gt;=25,INDEX($AQ:$AQ,$CG328+25),"")</f>
      </c>
      <c r="BR328">
        <f>IF($CH328&gt;=26,INDEX($AQ:$AQ,$CG328+26),"")</f>
      </c>
      <c r="BS328">
        <f>IF($CH328&gt;=27,INDEX($AQ:$AQ,$CG328+27),"")</f>
      </c>
      <c r="BT328">
        <f>IF($CH328&gt;=28,INDEX($AQ:$AQ,$CG328+28),"")</f>
      </c>
      <c r="BU328">
        <f>IF($CH328&gt;=29,INDEX($AQ:$AQ,$CG328+29),"")</f>
      </c>
      <c r="BV328">
        <f>IF($CH328&gt;=30,INDEX($AQ:$AQ,$CG328+30),"")</f>
      </c>
      <c r="BW328">
        <f>IF($CH328&gt;=31,INDEX($AQ:$AQ,$CG328+31),"")</f>
      </c>
      <c r="BX328">
        <f>IF($CH328&gt;=32,INDEX($AQ:$AQ,$CG328+32),"")</f>
      </c>
      <c r="BY328">
        <f>IF($CH328&gt;=33,INDEX($AQ:$AQ,$CG328+33),"")</f>
      </c>
      <c r="BZ328">
        <f>IF($CH328&gt;=34,INDEX($AQ:$AQ,$CG328+34),"")</f>
      </c>
      <c r="CA328">
        <f>IF($CH328&gt;=35,INDEX($AQ:$AQ,$CG328+35),"")</f>
      </c>
      <c r="CB328">
        <f>IF($CH328&gt;=36,INDEX($AQ:$AQ,$CG328+36),"")</f>
      </c>
      <c r="CC328">
        <f>IF($CH328&gt;=37,INDEX($AQ:$AQ,$CG328+37),"")</f>
      </c>
      <c r="CD328">
        <f>IF($CH328&gt;=38,INDEX($AQ:$AQ,$CG328+38),"")</f>
      </c>
      <c r="CE328">
        <f>IF($CH328&gt;=39,INDEX($AQ:$AQ,$CG328+39),"")</f>
      </c>
      <c r="CF328">
        <f>IF($CH328&gt;=40,INDEX($AQ:$AQ,$CG328+40),"")</f>
      </c>
      <c r="CG328">
        <f>IFERROR(MATCH($AP328,$AQ$2:$AQ$134,0)+1,0)</f>
      </c>
      <c r="CH328">
        <f>IFERROR(INDEX($AR$2:$AR$134,MATCH($AP328,$AQ$2:$AQ$134,0)),0)</f>
      </c>
      <c r="CI328">
        <f>IFERROR(LEFT($L328,FIND(" - ",$L328)-1),$L328)</f>
      </c>
      <c r="CL328">
        <f>IF($DG328&gt;=1,INDEX($CJ:$CJ,$DF328+1),"")</f>
      </c>
      <c r="CM328">
        <f>IF($DG328&gt;=2,INDEX($CJ:$CJ,$DF328+2),"")</f>
      </c>
      <c r="CN328">
        <f>IF($DG328&gt;=3,INDEX($CJ:$CJ,$DF328+3),"")</f>
      </c>
      <c r="CO328">
        <f>IF($DG328&gt;=4,INDEX($CJ:$CJ,$DF328+4),"")</f>
      </c>
      <c r="CP328">
        <f>IF($DG328&gt;=5,INDEX($CJ:$CJ,$DF328+5),"")</f>
      </c>
      <c r="CQ328">
        <f>IF($DG328&gt;=6,INDEX($CJ:$CJ,$DF328+6),"")</f>
      </c>
      <c r="CR328">
        <f>IF($DG328&gt;=7,INDEX($CJ:$CJ,$DF328+7),"")</f>
      </c>
      <c r="CS328">
        <f>IF($DG328&gt;=8,INDEX($CJ:$CJ,$DF328+8),"")</f>
      </c>
      <c r="CT328">
        <f>IF($DG328&gt;=9,INDEX($CJ:$CJ,$DF328+9),"")</f>
      </c>
      <c r="CU328">
        <f>IF($DG328&gt;=10,INDEX($CJ:$CJ,$DF328+10),"")</f>
      </c>
      <c r="CV328">
        <f>IF($DG328&gt;=11,INDEX($CJ:$CJ,$DF328+11),"")</f>
      </c>
      <c r="CW328">
        <f>IF($DG328&gt;=12,INDEX($CJ:$CJ,$DF328+12),"")</f>
      </c>
      <c r="CX328">
        <f>IF($DG328&gt;=13,INDEX($CJ:$CJ,$DF328+13),"")</f>
      </c>
      <c r="CY328">
        <f>IF($DG328&gt;=14,INDEX($CJ:$CJ,$DF328+14),"")</f>
      </c>
      <c r="CZ328">
        <f>IF($DG328&gt;=15,INDEX($CJ:$CJ,$DF328+15),"")</f>
      </c>
      <c r="DA328">
        <f>IF($DG328&gt;=16,INDEX($CJ:$CJ,$DF328+16),"")</f>
      </c>
      <c r="DB328">
        <f>IF($DG328&gt;=17,INDEX($CJ:$CJ,$DF328+17),"")</f>
      </c>
      <c r="DC328">
        <f>IF($DG328&gt;=18,INDEX($CJ:$CJ,$DF328+18),"")</f>
      </c>
      <c r="DD328">
        <f>IF($DG328&gt;=19,INDEX($CJ:$CJ,$DF328+19),"")</f>
      </c>
      <c r="DE328">
        <f>IF($DG328&gt;=20,INDEX($CJ:$CJ,$DF328+20),"")</f>
      </c>
      <c r="DF328">
        <f>IFERROR(MATCH($CI328,$CJ$2:$CJ$263,0)+1,0)</f>
      </c>
      <c r="DG328">
        <f>IFERROR(INDEX($CK$2:$CK$263,MATCH($CI328,$CJ$2:$CJ$263,0)),0)</f>
      </c>
      <c r="DH328">
        <f>IFERROR(INDEX($AO:$AO,MATCH($N328,$AN:$AN,0))&amp;"","")</f>
      </c>
      <c r="DL328">
        <f>IF($GO328&gt;=1,INDEX($DI:$DI,$GN328+1),"")</f>
      </c>
      <c r="DM328">
        <f>IF($GO328&gt;=2,INDEX($DI:$DI,$GN328+2),"")</f>
      </c>
      <c r="DN328">
        <f>IF($GO328&gt;=3,INDEX($DI:$DI,$GN328+3),"")</f>
      </c>
      <c r="DO328">
        <f>IF($GO328&gt;=4,INDEX($DI:$DI,$GN328+4),"")</f>
      </c>
      <c r="DP328">
        <f>IF($GO328&gt;=5,INDEX($DI:$DI,$GN328+5),"")</f>
      </c>
      <c r="DQ328">
        <f>IF($GO328&gt;=6,INDEX($DI:$DI,$GN328+6),"")</f>
      </c>
      <c r="DR328">
        <f>IF($GO328&gt;=7,INDEX($DI:$DI,$GN328+7),"")</f>
      </c>
      <c r="DS328">
        <f>IF($GO328&gt;=8,INDEX($DI:$DI,$GN328+8),"")</f>
      </c>
      <c r="DT328">
        <f>IF($GO328&gt;=9,INDEX($DI:$DI,$GN328+9),"")</f>
      </c>
      <c r="DU328">
        <f>IF($GO328&gt;=10,INDEX($DI:$DI,$GN328+10),"")</f>
      </c>
      <c r="DV328">
        <f>IF($GO328&gt;=11,INDEX($DI:$DI,$GN328+11),"")</f>
      </c>
      <c r="DW328">
        <f>IF($GO328&gt;=12,INDEX($DI:$DI,$GN328+12),"")</f>
      </c>
      <c r="DX328">
        <f>IF($GO328&gt;=13,INDEX($DI:$DI,$GN328+13),"")</f>
      </c>
      <c r="DY328">
        <f>IF($GO328&gt;=14,INDEX($DI:$DI,$GN328+14),"")</f>
      </c>
      <c r="DZ328">
        <f>IF($GO328&gt;=15,INDEX($DI:$DI,$GN328+15),"")</f>
      </c>
      <c r="EA328">
        <f>IF($GO328&gt;=16,INDEX($DI:$DI,$GN328+16),"")</f>
      </c>
      <c r="EB328">
        <f>IF($GO328&gt;=17,INDEX($DI:$DI,$GN328+17),"")</f>
      </c>
      <c r="EC328">
        <f>IF($GO328&gt;=18,INDEX($DI:$DI,$GN328+18),"")</f>
      </c>
      <c r="ED328">
        <f>IF($GO328&gt;=19,INDEX($DI:$DI,$GN328+19),"")</f>
      </c>
      <c r="EE328">
        <f>IF($GO328&gt;=20,INDEX($DI:$DI,$GN328+20),"")</f>
      </c>
      <c r="EF328">
        <f>IF($GO328&gt;=21,INDEX($DI:$DI,$GN328+21),"")</f>
      </c>
      <c r="EG328">
        <f>IF($GO328&gt;=22,INDEX($DI:$DI,$GN328+22),"")</f>
      </c>
      <c r="EH328">
        <f>IF($GO328&gt;=23,INDEX($DI:$DI,$GN328+23),"")</f>
      </c>
      <c r="EI328">
        <f>IF($GO328&gt;=24,INDEX($DI:$DI,$GN328+24),"")</f>
      </c>
      <c r="EJ328">
        <f>IF($GO328&gt;=25,INDEX($DI:$DI,$GN328+25),"")</f>
      </c>
      <c r="EK328">
        <f>IF($GO328&gt;=26,INDEX($DI:$DI,$GN328+26),"")</f>
      </c>
      <c r="EL328">
        <f>IF($GO328&gt;=27,INDEX($DI:$DI,$GN328+27),"")</f>
      </c>
      <c r="EM328">
        <f>IF($GO328&gt;=28,INDEX($DI:$DI,$GN328+28),"")</f>
      </c>
      <c r="EN328">
        <f>IF($GO328&gt;=29,INDEX($DI:$DI,$GN328+29),"")</f>
      </c>
      <c r="EO328">
        <f>IF($GO328&gt;=30,INDEX($DI:$DI,$GN328+30),"")</f>
      </c>
      <c r="EP328">
        <f>IF($GO328&gt;=31,INDEX($DI:$DI,$GN328+31),"")</f>
      </c>
      <c r="EQ328">
        <f>IF($GO328&gt;=32,INDEX($DI:$DI,$GN328+32),"")</f>
      </c>
      <c r="ER328">
        <f>IF($GO328&gt;=33,INDEX($DI:$DI,$GN328+33),"")</f>
      </c>
      <c r="ES328">
        <f>IF($GO328&gt;=34,INDEX($DI:$DI,$GN328+34),"")</f>
      </c>
      <c r="ET328">
        <f>IF($GO328&gt;=35,INDEX($DI:$DI,$GN328+35),"")</f>
      </c>
      <c r="EU328">
        <f>IF($GO328&gt;=36,INDEX($DI:$DI,$GN328+36),"")</f>
      </c>
      <c r="EV328">
        <f>IF($GO328&gt;=37,INDEX($DI:$DI,$GN328+37),"")</f>
      </c>
      <c r="EW328">
        <f>IF($GO328&gt;=38,INDEX($DI:$DI,$GN328+38),"")</f>
      </c>
      <c r="EX328">
        <f>IF($GO328&gt;=39,INDEX($DI:$DI,$GN328+39),"")</f>
      </c>
      <c r="EY328">
        <f>IF($GO328&gt;=40,INDEX($DI:$DI,$GN328+40),"")</f>
      </c>
      <c r="EZ328">
        <f>IF($GO328&gt;=1,INDEX($DJ:$DJ,$GN328+1),"")</f>
      </c>
      <c r="FA328">
        <f>IF($GO328&gt;=2,INDEX($DJ:$DJ,$GN328+2),"")</f>
      </c>
      <c r="FB328">
        <f>IF($GO328&gt;=3,INDEX($DJ:$DJ,$GN328+3),"")</f>
      </c>
      <c r="FC328">
        <f>IF($GO328&gt;=4,INDEX($DJ:$DJ,$GN328+4),"")</f>
      </c>
      <c r="FD328">
        <f>IF($GO328&gt;=5,INDEX($DJ:$DJ,$GN328+5),"")</f>
      </c>
      <c r="FE328">
        <f>IF($GO328&gt;=6,INDEX($DJ:$DJ,$GN328+6),"")</f>
      </c>
      <c r="FF328">
        <f>IF($GO328&gt;=7,INDEX($DJ:$DJ,$GN328+7),"")</f>
      </c>
      <c r="FG328">
        <f>IF($GO328&gt;=8,INDEX($DJ:$DJ,$GN328+8),"")</f>
      </c>
      <c r="FH328">
        <f>IF($GO328&gt;=9,INDEX($DJ:$DJ,$GN328+9),"")</f>
      </c>
      <c r="FI328">
        <f>IF($GO328&gt;=10,INDEX($DJ:$DJ,$GN328+10),"")</f>
      </c>
      <c r="FJ328">
        <f>IF($GO328&gt;=11,INDEX($DJ:$DJ,$GN328+11),"")</f>
      </c>
      <c r="FK328">
        <f>IF($GO328&gt;=12,INDEX($DJ:$DJ,$GN328+12),"")</f>
      </c>
      <c r="FL328">
        <f>IF($GO328&gt;=13,INDEX($DJ:$DJ,$GN328+13),"")</f>
      </c>
      <c r="FM328">
        <f>IF($GO328&gt;=14,INDEX($DJ:$DJ,$GN328+14),"")</f>
      </c>
      <c r="FN328">
        <f>IF($GO328&gt;=15,INDEX($DJ:$DJ,$GN328+15),"")</f>
      </c>
      <c r="FO328">
        <f>IF($GO328&gt;=16,INDEX($DJ:$DJ,$GN328+16),"")</f>
      </c>
      <c r="FP328">
        <f>IF($GO328&gt;=17,INDEX($DJ:$DJ,$GN328+17),"")</f>
      </c>
      <c r="FQ328">
        <f>IF($GO328&gt;=18,INDEX($DJ:$DJ,$GN328+18),"")</f>
      </c>
      <c r="FR328">
        <f>IF($GO328&gt;=19,INDEX($DJ:$DJ,$GN328+19),"")</f>
      </c>
      <c r="FS328">
        <f>IF($GO328&gt;=20,INDEX($DJ:$DJ,$GN328+20),"")</f>
      </c>
      <c r="FT328">
        <f>IF($GO328&gt;=21,INDEX($DJ:$DJ,$GN328+21),"")</f>
      </c>
      <c r="FU328">
        <f>IF($GO328&gt;=22,INDEX($DJ:$DJ,$GN328+22),"")</f>
      </c>
      <c r="FV328">
        <f>IF($GO328&gt;=23,INDEX($DJ:$DJ,$GN328+23),"")</f>
      </c>
      <c r="FW328">
        <f>IF($GO328&gt;=24,INDEX($DJ:$DJ,$GN328+24),"")</f>
      </c>
      <c r="FX328">
        <f>IF($GO328&gt;=25,INDEX($DJ:$DJ,$GN328+25),"")</f>
      </c>
      <c r="FY328">
        <f>IF($GO328&gt;=26,INDEX($DJ:$DJ,$GN328+26),"")</f>
      </c>
      <c r="FZ328">
        <f>IF($GO328&gt;=27,INDEX($DJ:$DJ,$GN328+27),"")</f>
      </c>
      <c r="GA328">
        <f>IF($GO328&gt;=28,INDEX($DJ:$DJ,$GN328+28),"")</f>
      </c>
      <c r="GB328">
        <f>IF($GO328&gt;=29,INDEX($DJ:$DJ,$GN328+29),"")</f>
      </c>
      <c r="GC328">
        <f>IF($GO328&gt;=30,INDEX($DJ:$DJ,$GN328+30),"")</f>
      </c>
      <c r="GD328">
        <f>IF($GO328&gt;=31,INDEX($DJ:$DJ,$GN328+31),"")</f>
      </c>
      <c r="GE328">
        <f>IF($GO328&gt;=32,INDEX($DJ:$DJ,$GN328+32),"")</f>
      </c>
      <c r="GF328">
        <f>IF($GO328&gt;=33,INDEX($DJ:$DJ,$GN328+33),"")</f>
      </c>
      <c r="GG328">
        <f>IF($GO328&gt;=34,INDEX($DJ:$DJ,$GN328+34),"")</f>
      </c>
      <c r="GH328">
        <f>IF($GO328&gt;=35,INDEX($DJ:$DJ,$GN328+35),"")</f>
      </c>
      <c r="GI328">
        <f>IF($GO328&gt;=36,INDEX($DJ:$DJ,$GN328+36),"")</f>
      </c>
      <c r="GJ328">
        <f>IF($GO328&gt;=37,INDEX($DJ:$DJ,$GN328+37),"")</f>
      </c>
      <c r="GK328">
        <f>IF($GO328&gt;=38,INDEX($DJ:$DJ,$GN328+38),"")</f>
      </c>
      <c r="GL328">
        <f>IF($GO328&gt;=39,INDEX($DJ:$DJ,$GN328+39),"")</f>
      </c>
      <c r="GM328">
        <f>IF($GO328&gt;=40,INDEX($DJ:$DJ,$GN328+40),"")</f>
      </c>
      <c r="GN328">
        <f>IFERROR(MATCH($DH328,$DI$2:$DI$148,0)+1,0)</f>
      </c>
      <c r="GO328">
        <f>IFERROR(INDEX($DK$2:$DK$148,MATCH($DH328,$DI$2:$DI$148,0)),0)</f>
      </c>
      <c r="GP328">
        <f>IFERROR(MATCH($Y328,$DL$328:$EY$328,0),0)</f>
      </c>
      <c r="GQ328">
        <f>IF($GP328&gt;0,INDEX($EZ$328:$GM$328,$GP328),"")</f>
      </c>
      <c r="GT328">
        <f>IF($JC328&gt;=1,INDEX($GR:$GR,$JB328+1),"")</f>
      </c>
      <c r="GU328">
        <f>IF($JC328&gt;=2,INDEX($GR:$GR,$JB328+2),"")</f>
      </c>
      <c r="GV328">
        <f>IF($JC328&gt;=3,INDEX($GR:$GR,$JB328+3),"")</f>
      </c>
      <c r="GW328">
        <f>IF($JC328&gt;=4,INDEX($GR:$GR,$JB328+4),"")</f>
      </c>
      <c r="GX328">
        <f>IF($JC328&gt;=5,INDEX($GR:$GR,$JB328+5),"")</f>
      </c>
      <c r="GY328">
        <f>IF($JC328&gt;=6,INDEX($GR:$GR,$JB328+6),"")</f>
      </c>
      <c r="GZ328">
        <f>IF($JC328&gt;=7,INDEX($GR:$GR,$JB328+7),"")</f>
      </c>
      <c r="HA328">
        <f>IF($JC328&gt;=8,INDEX($GR:$GR,$JB328+8),"")</f>
      </c>
      <c r="HB328">
        <f>IF($JC328&gt;=9,INDEX($GR:$GR,$JB328+9),"")</f>
      </c>
      <c r="HC328">
        <f>IF($JC328&gt;=10,INDEX($GR:$GR,$JB328+10),"")</f>
      </c>
      <c r="HD328">
        <f>IF($JC328&gt;=11,INDEX($GR:$GR,$JB328+11),"")</f>
      </c>
      <c r="HE328">
        <f>IF($JC328&gt;=12,INDEX($GR:$GR,$JB328+12),"")</f>
      </c>
      <c r="HF328">
        <f>IF($JC328&gt;=13,INDEX($GR:$GR,$JB328+13),"")</f>
      </c>
      <c r="HG328">
        <f>IF($JC328&gt;=14,INDEX($GR:$GR,$JB328+14),"")</f>
      </c>
      <c r="HH328">
        <f>IF($JC328&gt;=15,INDEX($GR:$GR,$JB328+15),"")</f>
      </c>
      <c r="HI328">
        <f>IF($JC328&gt;=16,INDEX($GR:$GR,$JB328+16),"")</f>
      </c>
      <c r="HJ328">
        <f>IF($JC328&gt;=17,INDEX($GR:$GR,$JB328+17),"")</f>
      </c>
      <c r="HK328">
        <f>IF($JC328&gt;=18,INDEX($GR:$GR,$JB328+18),"")</f>
      </c>
      <c r="HL328">
        <f>IF($JC328&gt;=19,INDEX($GR:$GR,$JB328+19),"")</f>
      </c>
      <c r="HM328">
        <f>IF($JC328&gt;=20,INDEX($GR:$GR,$JB328+20),"")</f>
      </c>
      <c r="HN328">
        <f>IF($JC328&gt;=21,INDEX($GR:$GR,$JB328+21),"")</f>
      </c>
      <c r="HO328">
        <f>IF($JC328&gt;=22,INDEX($GR:$GR,$JB328+22),"")</f>
      </c>
      <c r="HP328">
        <f>IF($JC328&gt;=23,INDEX($GR:$GR,$JB328+23),"")</f>
      </c>
      <c r="HQ328">
        <f>IF($JC328&gt;=24,INDEX($GR:$GR,$JB328+24),"")</f>
      </c>
      <c r="HR328">
        <f>IF($JC328&gt;=25,INDEX($GR:$GR,$JB328+25),"")</f>
      </c>
      <c r="HS328">
        <f>IF($JC328&gt;=26,INDEX($GR:$GR,$JB328+26),"")</f>
      </c>
      <c r="HT328">
        <f>IF($JC328&gt;=27,INDEX($GR:$GR,$JB328+27),"")</f>
      </c>
      <c r="HU328">
        <f>IF($JC328&gt;=28,INDEX($GR:$GR,$JB328+28),"")</f>
      </c>
      <c r="HV328">
        <f>IF($JC328&gt;=29,INDEX($GR:$GR,$JB328+29),"")</f>
      </c>
      <c r="HW328">
        <f>IF($JC328&gt;=30,INDEX($GR:$GR,$JB328+30),"")</f>
      </c>
      <c r="HX328">
        <f>IF($JC328&gt;=31,INDEX($GR:$GR,$JB328+31),"")</f>
      </c>
      <c r="HY328">
        <f>IF($JC328&gt;=32,INDEX($GR:$GR,$JB328+32),"")</f>
      </c>
      <c r="HZ328">
        <f>IF($JC328&gt;=33,INDEX($GR:$GR,$JB328+33),"")</f>
      </c>
      <c r="IA328">
        <f>IF($JC328&gt;=34,INDEX($GR:$GR,$JB328+34),"")</f>
      </c>
      <c r="IB328">
        <f>IF($JC328&gt;=35,INDEX($GR:$GR,$JB328+35),"")</f>
      </c>
      <c r="IC328">
        <f>IF($JC328&gt;=36,INDEX($GR:$GR,$JB328+36),"")</f>
      </c>
      <c r="ID328">
        <f>IF($JC328&gt;=37,INDEX($GR:$GR,$JB328+37),"")</f>
      </c>
      <c r="IE328">
        <f>IF($JC328&gt;=38,INDEX($GR:$GR,$JB328+38),"")</f>
      </c>
      <c r="IF328">
        <f>IF($JC328&gt;=39,INDEX($GR:$GR,$JB328+39),"")</f>
      </c>
      <c r="IG328">
        <f>IF($JC328&gt;=40,INDEX($GR:$GR,$JB328+40),"")</f>
      </c>
      <c r="IH328">
        <f>IF($JC328&gt;=41,INDEX($GR:$GR,$JB328+41),"")</f>
      </c>
      <c r="II328">
        <f>IF($JC328&gt;=42,INDEX($GR:$GR,$JB328+42),"")</f>
      </c>
      <c r="IJ328">
        <f>IF($JC328&gt;=43,INDEX($GR:$GR,$JB328+43),"")</f>
      </c>
      <c r="IK328">
        <f>IF($JC328&gt;=44,INDEX($GR:$GR,$JB328+44),"")</f>
      </c>
      <c r="IL328">
        <f>IF($JC328&gt;=45,INDEX($GR:$GR,$JB328+45),"")</f>
      </c>
      <c r="IM328">
        <f>IF($JC328&gt;=46,INDEX($GR:$GR,$JB328+46),"")</f>
      </c>
      <c r="IN328">
        <f>IF($JC328&gt;=47,INDEX($GR:$GR,$JB328+47),"")</f>
      </c>
      <c r="IO328">
        <f>IF($JC328&gt;=48,INDEX($GR:$GR,$JB328+48),"")</f>
      </c>
      <c r="IP328">
        <f>IF($JC328&gt;=49,INDEX($GR:$GR,$JB328+49),"")</f>
      </c>
      <c r="IQ328">
        <f>IF($JC328&gt;=50,INDEX($GR:$GR,$JB328+50),"")</f>
      </c>
      <c r="IR328">
        <f>IF($JC328&gt;=51,INDEX($GR:$GR,$JB328+51),"")</f>
      </c>
      <c r="IS328">
        <f>IF($JC328&gt;=52,INDEX($GR:$GR,$JB328+52),"")</f>
      </c>
      <c r="IT328">
        <f>IF($JC328&gt;=53,INDEX($GR:$GR,$JB328+53),"")</f>
      </c>
      <c r="IU328">
        <f>IF($JC328&gt;=54,INDEX($GR:$GR,$JB328+54),"")</f>
      </c>
      <c r="IV328">
        <f>IF($JC328&gt;=55,INDEX($GR:$GR,$JB328+55),"")</f>
      </c>
      <c r="IW328">
        <f>IF($JC328&gt;=56,INDEX($GR:$GR,$JB328+56),"")</f>
      </c>
      <c r="IX328">
        <f>IF($JC328&gt;=57,INDEX($GR:$GR,$JB328+57),"")</f>
      </c>
      <c r="IY328">
        <f>IF($JC328&gt;=58,INDEX($GR:$GR,$JB328+58),"")</f>
      </c>
      <c r="IZ328">
        <f>IF($JC328&gt;=59,INDEX($GR:$GR,$JB328+59),"")</f>
      </c>
      <c r="JA328">
        <f>IF($JC328&gt;=60,INDEX($GR:$GR,$JB328+60),"")</f>
      </c>
      <c r="JB328">
        <f>IFERROR(MATCH($GQ328,$GR$2:$GR$324,0)+1,0)</f>
      </c>
      <c r="JC328">
        <f>IFERROR(INDEX($GS$2:$GS$324,MATCH($GQ328,$GR$2:$GR$324,0)),0)</f>
      </c>
      <c r="JD328" t="s">
        <v>40</v>
      </c>
      <c r="JE328" t="s">
        <v>40</v>
      </c>
    </row>
    <row r="329" spans="1:265" x14ac:dyDescent="0.25">
      <c r="Q329">
        <f>IF(OR($T329="",$P329=""),"",IFERROR($T329/$P329,0))</f>
      </c>
      <c r="R329">
        <f>IF($T329="","",
SUM($S329,$U329,$Z329,$V329,$X329)*
(1-IF($AA329="",0,VALUE($AA329)/100)))</f>
      </c>
      <c r="S329">
        <f>IF($T329="","",$T329)</f>
      </c>
      <c r="U329">
        <f>IF($T329="","",
IF($N329="","",
IF(ISNUMBER(SEARCH("exempt",LOWER($N329))),0,
$T329*(VALUE(SUBSTITUTE($N329,"%",""))/100))))</f>
      </c>
      <c r="AB329">
        <f>IFERROR(IF(FIND(" - ",$K329)&gt;0,MID($K329,FIND(" - ",$K329)+3,LEN($K329)),""),"")</f>
      </c>
      <c r="AK329" t="s">
        <v>916</v>
      </c>
      <c r="AP329">
        <f>IFERROR(LEFT($K329,FIND(" - ",$K329)-1),$K329)</f>
      </c>
      <c r="AS329">
        <f>IF($CH329&gt;=1,INDEX($AQ:$AQ,$CG329+1),"")</f>
      </c>
      <c r="AT329">
        <f>IF($CH329&gt;=2,INDEX($AQ:$AQ,$CG329+2),"")</f>
      </c>
      <c r="AU329">
        <f>IF($CH329&gt;=3,INDEX($AQ:$AQ,$CG329+3),"")</f>
      </c>
      <c r="AV329">
        <f>IF($CH329&gt;=4,INDEX($AQ:$AQ,$CG329+4),"")</f>
      </c>
      <c r="AW329">
        <f>IF($CH329&gt;=5,INDEX($AQ:$AQ,$CG329+5),"")</f>
      </c>
      <c r="AX329">
        <f>IF($CH329&gt;=6,INDEX($AQ:$AQ,$CG329+6),"")</f>
      </c>
      <c r="AY329">
        <f>IF($CH329&gt;=7,INDEX($AQ:$AQ,$CG329+7),"")</f>
      </c>
      <c r="AZ329">
        <f>IF($CH329&gt;=8,INDEX($AQ:$AQ,$CG329+8),"")</f>
      </c>
      <c r="BA329">
        <f>IF($CH329&gt;=9,INDEX($AQ:$AQ,$CG329+9),"")</f>
      </c>
      <c r="BB329">
        <f>IF($CH329&gt;=10,INDEX($AQ:$AQ,$CG329+10),"")</f>
      </c>
      <c r="BC329">
        <f>IF($CH329&gt;=11,INDEX($AQ:$AQ,$CG329+11),"")</f>
      </c>
      <c r="BD329">
        <f>IF($CH329&gt;=12,INDEX($AQ:$AQ,$CG329+12),"")</f>
      </c>
      <c r="BE329">
        <f>IF($CH329&gt;=13,INDEX($AQ:$AQ,$CG329+13),"")</f>
      </c>
      <c r="BF329">
        <f>IF($CH329&gt;=14,INDEX($AQ:$AQ,$CG329+14),"")</f>
      </c>
      <c r="BG329">
        <f>IF($CH329&gt;=15,INDEX($AQ:$AQ,$CG329+15),"")</f>
      </c>
      <c r="BH329">
        <f>IF($CH329&gt;=16,INDEX($AQ:$AQ,$CG329+16),"")</f>
      </c>
      <c r="BI329">
        <f>IF($CH329&gt;=17,INDEX($AQ:$AQ,$CG329+17),"")</f>
      </c>
      <c r="BJ329">
        <f>IF($CH329&gt;=18,INDEX($AQ:$AQ,$CG329+18),"")</f>
      </c>
      <c r="BK329">
        <f>IF($CH329&gt;=19,INDEX($AQ:$AQ,$CG329+19),"")</f>
      </c>
      <c r="BL329">
        <f>IF($CH329&gt;=20,INDEX($AQ:$AQ,$CG329+20),"")</f>
      </c>
      <c r="BM329">
        <f>IF($CH329&gt;=21,INDEX($AQ:$AQ,$CG329+21),"")</f>
      </c>
      <c r="BN329">
        <f>IF($CH329&gt;=22,INDEX($AQ:$AQ,$CG329+22),"")</f>
      </c>
      <c r="BO329">
        <f>IF($CH329&gt;=23,INDEX($AQ:$AQ,$CG329+23),"")</f>
      </c>
      <c r="BP329">
        <f>IF($CH329&gt;=24,INDEX($AQ:$AQ,$CG329+24),"")</f>
      </c>
      <c r="BQ329">
        <f>IF($CH329&gt;=25,INDEX($AQ:$AQ,$CG329+25),"")</f>
      </c>
      <c r="BR329">
        <f>IF($CH329&gt;=26,INDEX($AQ:$AQ,$CG329+26),"")</f>
      </c>
      <c r="BS329">
        <f>IF($CH329&gt;=27,INDEX($AQ:$AQ,$CG329+27),"")</f>
      </c>
      <c r="BT329">
        <f>IF($CH329&gt;=28,INDEX($AQ:$AQ,$CG329+28),"")</f>
      </c>
      <c r="BU329">
        <f>IF($CH329&gt;=29,INDEX($AQ:$AQ,$CG329+29),"")</f>
      </c>
      <c r="BV329">
        <f>IF($CH329&gt;=30,INDEX($AQ:$AQ,$CG329+30),"")</f>
      </c>
      <c r="BW329">
        <f>IF($CH329&gt;=31,INDEX($AQ:$AQ,$CG329+31),"")</f>
      </c>
      <c r="BX329">
        <f>IF($CH329&gt;=32,INDEX($AQ:$AQ,$CG329+32),"")</f>
      </c>
      <c r="BY329">
        <f>IF($CH329&gt;=33,INDEX($AQ:$AQ,$CG329+33),"")</f>
      </c>
      <c r="BZ329">
        <f>IF($CH329&gt;=34,INDEX($AQ:$AQ,$CG329+34),"")</f>
      </c>
      <c r="CA329">
        <f>IF($CH329&gt;=35,INDEX($AQ:$AQ,$CG329+35),"")</f>
      </c>
      <c r="CB329">
        <f>IF($CH329&gt;=36,INDEX($AQ:$AQ,$CG329+36),"")</f>
      </c>
      <c r="CC329">
        <f>IF($CH329&gt;=37,INDEX($AQ:$AQ,$CG329+37),"")</f>
      </c>
      <c r="CD329">
        <f>IF($CH329&gt;=38,INDEX($AQ:$AQ,$CG329+38),"")</f>
      </c>
      <c r="CE329">
        <f>IF($CH329&gt;=39,INDEX($AQ:$AQ,$CG329+39),"")</f>
      </c>
      <c r="CF329">
        <f>IF($CH329&gt;=40,INDEX($AQ:$AQ,$CG329+40),"")</f>
      </c>
      <c r="CG329">
        <f>IFERROR(MATCH($AP329,$AQ$2:$AQ$134,0)+1,0)</f>
      </c>
      <c r="CH329">
        <f>IFERROR(INDEX($AR$2:$AR$134,MATCH($AP329,$AQ$2:$AQ$134,0)),0)</f>
      </c>
      <c r="CI329">
        <f>IFERROR(LEFT($L329,FIND(" - ",$L329)-1),$L329)</f>
      </c>
      <c r="CL329">
        <f>IF($DG329&gt;=1,INDEX($CJ:$CJ,$DF329+1),"")</f>
      </c>
      <c r="CM329">
        <f>IF($DG329&gt;=2,INDEX($CJ:$CJ,$DF329+2),"")</f>
      </c>
      <c r="CN329">
        <f>IF($DG329&gt;=3,INDEX($CJ:$CJ,$DF329+3),"")</f>
      </c>
      <c r="CO329">
        <f>IF($DG329&gt;=4,INDEX($CJ:$CJ,$DF329+4),"")</f>
      </c>
      <c r="CP329">
        <f>IF($DG329&gt;=5,INDEX($CJ:$CJ,$DF329+5),"")</f>
      </c>
      <c r="CQ329">
        <f>IF($DG329&gt;=6,INDEX($CJ:$CJ,$DF329+6),"")</f>
      </c>
      <c r="CR329">
        <f>IF($DG329&gt;=7,INDEX($CJ:$CJ,$DF329+7),"")</f>
      </c>
      <c r="CS329">
        <f>IF($DG329&gt;=8,INDEX($CJ:$CJ,$DF329+8),"")</f>
      </c>
      <c r="CT329">
        <f>IF($DG329&gt;=9,INDEX($CJ:$CJ,$DF329+9),"")</f>
      </c>
      <c r="CU329">
        <f>IF($DG329&gt;=10,INDEX($CJ:$CJ,$DF329+10),"")</f>
      </c>
      <c r="CV329">
        <f>IF($DG329&gt;=11,INDEX($CJ:$CJ,$DF329+11),"")</f>
      </c>
      <c r="CW329">
        <f>IF($DG329&gt;=12,INDEX($CJ:$CJ,$DF329+12),"")</f>
      </c>
      <c r="CX329">
        <f>IF($DG329&gt;=13,INDEX($CJ:$CJ,$DF329+13),"")</f>
      </c>
      <c r="CY329">
        <f>IF($DG329&gt;=14,INDEX($CJ:$CJ,$DF329+14),"")</f>
      </c>
      <c r="CZ329">
        <f>IF($DG329&gt;=15,INDEX($CJ:$CJ,$DF329+15),"")</f>
      </c>
      <c r="DA329">
        <f>IF($DG329&gt;=16,INDEX($CJ:$CJ,$DF329+16),"")</f>
      </c>
      <c r="DB329">
        <f>IF($DG329&gt;=17,INDEX($CJ:$CJ,$DF329+17),"")</f>
      </c>
      <c r="DC329">
        <f>IF($DG329&gt;=18,INDEX($CJ:$CJ,$DF329+18),"")</f>
      </c>
      <c r="DD329">
        <f>IF($DG329&gt;=19,INDEX($CJ:$CJ,$DF329+19),"")</f>
      </c>
      <c r="DE329">
        <f>IF($DG329&gt;=20,INDEX($CJ:$CJ,$DF329+20),"")</f>
      </c>
      <c r="DF329">
        <f>IFERROR(MATCH($CI329,$CJ$2:$CJ$263,0)+1,0)</f>
      </c>
      <c r="DG329">
        <f>IFERROR(INDEX($CK$2:$CK$263,MATCH($CI329,$CJ$2:$CJ$263,0)),0)</f>
      </c>
      <c r="DH329">
        <f>IFERROR(INDEX($AO:$AO,MATCH($N329,$AN:$AN,0))&amp;"","")</f>
      </c>
      <c r="DL329">
        <f>IF($GO329&gt;=1,INDEX($DI:$DI,$GN329+1),"")</f>
      </c>
      <c r="DM329">
        <f>IF($GO329&gt;=2,INDEX($DI:$DI,$GN329+2),"")</f>
      </c>
      <c r="DN329">
        <f>IF($GO329&gt;=3,INDEX($DI:$DI,$GN329+3),"")</f>
      </c>
      <c r="DO329">
        <f>IF($GO329&gt;=4,INDEX($DI:$DI,$GN329+4),"")</f>
      </c>
      <c r="DP329">
        <f>IF($GO329&gt;=5,INDEX($DI:$DI,$GN329+5),"")</f>
      </c>
      <c r="DQ329">
        <f>IF($GO329&gt;=6,INDEX($DI:$DI,$GN329+6),"")</f>
      </c>
      <c r="DR329">
        <f>IF($GO329&gt;=7,INDEX($DI:$DI,$GN329+7),"")</f>
      </c>
      <c r="DS329">
        <f>IF($GO329&gt;=8,INDEX($DI:$DI,$GN329+8),"")</f>
      </c>
      <c r="DT329">
        <f>IF($GO329&gt;=9,INDEX($DI:$DI,$GN329+9),"")</f>
      </c>
      <c r="DU329">
        <f>IF($GO329&gt;=10,INDEX($DI:$DI,$GN329+10),"")</f>
      </c>
      <c r="DV329">
        <f>IF($GO329&gt;=11,INDEX($DI:$DI,$GN329+11),"")</f>
      </c>
      <c r="DW329">
        <f>IF($GO329&gt;=12,INDEX($DI:$DI,$GN329+12),"")</f>
      </c>
      <c r="DX329">
        <f>IF($GO329&gt;=13,INDEX($DI:$DI,$GN329+13),"")</f>
      </c>
      <c r="DY329">
        <f>IF($GO329&gt;=14,INDEX($DI:$DI,$GN329+14),"")</f>
      </c>
      <c r="DZ329">
        <f>IF($GO329&gt;=15,INDEX($DI:$DI,$GN329+15),"")</f>
      </c>
      <c r="EA329">
        <f>IF($GO329&gt;=16,INDEX($DI:$DI,$GN329+16),"")</f>
      </c>
      <c r="EB329">
        <f>IF($GO329&gt;=17,INDEX($DI:$DI,$GN329+17),"")</f>
      </c>
      <c r="EC329">
        <f>IF($GO329&gt;=18,INDEX($DI:$DI,$GN329+18),"")</f>
      </c>
      <c r="ED329">
        <f>IF($GO329&gt;=19,INDEX($DI:$DI,$GN329+19),"")</f>
      </c>
      <c r="EE329">
        <f>IF($GO329&gt;=20,INDEX($DI:$DI,$GN329+20),"")</f>
      </c>
      <c r="EF329">
        <f>IF($GO329&gt;=21,INDEX($DI:$DI,$GN329+21),"")</f>
      </c>
      <c r="EG329">
        <f>IF($GO329&gt;=22,INDEX($DI:$DI,$GN329+22),"")</f>
      </c>
      <c r="EH329">
        <f>IF($GO329&gt;=23,INDEX($DI:$DI,$GN329+23),"")</f>
      </c>
      <c r="EI329">
        <f>IF($GO329&gt;=24,INDEX($DI:$DI,$GN329+24),"")</f>
      </c>
      <c r="EJ329">
        <f>IF($GO329&gt;=25,INDEX($DI:$DI,$GN329+25),"")</f>
      </c>
      <c r="EK329">
        <f>IF($GO329&gt;=26,INDEX($DI:$DI,$GN329+26),"")</f>
      </c>
      <c r="EL329">
        <f>IF($GO329&gt;=27,INDEX($DI:$DI,$GN329+27),"")</f>
      </c>
      <c r="EM329">
        <f>IF($GO329&gt;=28,INDEX($DI:$DI,$GN329+28),"")</f>
      </c>
      <c r="EN329">
        <f>IF($GO329&gt;=29,INDEX($DI:$DI,$GN329+29),"")</f>
      </c>
      <c r="EO329">
        <f>IF($GO329&gt;=30,INDEX($DI:$DI,$GN329+30),"")</f>
      </c>
      <c r="EP329">
        <f>IF($GO329&gt;=31,INDEX($DI:$DI,$GN329+31),"")</f>
      </c>
      <c r="EQ329">
        <f>IF($GO329&gt;=32,INDEX($DI:$DI,$GN329+32),"")</f>
      </c>
      <c r="ER329">
        <f>IF($GO329&gt;=33,INDEX($DI:$DI,$GN329+33),"")</f>
      </c>
      <c r="ES329">
        <f>IF($GO329&gt;=34,INDEX($DI:$DI,$GN329+34),"")</f>
      </c>
      <c r="ET329">
        <f>IF($GO329&gt;=35,INDEX($DI:$DI,$GN329+35),"")</f>
      </c>
      <c r="EU329">
        <f>IF($GO329&gt;=36,INDEX($DI:$DI,$GN329+36),"")</f>
      </c>
      <c r="EV329">
        <f>IF($GO329&gt;=37,INDEX($DI:$DI,$GN329+37),"")</f>
      </c>
      <c r="EW329">
        <f>IF($GO329&gt;=38,INDEX($DI:$DI,$GN329+38),"")</f>
      </c>
      <c r="EX329">
        <f>IF($GO329&gt;=39,INDEX($DI:$DI,$GN329+39),"")</f>
      </c>
      <c r="EY329">
        <f>IF($GO329&gt;=40,INDEX($DI:$DI,$GN329+40),"")</f>
      </c>
      <c r="EZ329">
        <f>IF($GO329&gt;=1,INDEX($DJ:$DJ,$GN329+1),"")</f>
      </c>
      <c r="FA329">
        <f>IF($GO329&gt;=2,INDEX($DJ:$DJ,$GN329+2),"")</f>
      </c>
      <c r="FB329">
        <f>IF($GO329&gt;=3,INDEX($DJ:$DJ,$GN329+3),"")</f>
      </c>
      <c r="FC329">
        <f>IF($GO329&gt;=4,INDEX($DJ:$DJ,$GN329+4),"")</f>
      </c>
      <c r="FD329">
        <f>IF($GO329&gt;=5,INDEX($DJ:$DJ,$GN329+5),"")</f>
      </c>
      <c r="FE329">
        <f>IF($GO329&gt;=6,INDEX($DJ:$DJ,$GN329+6),"")</f>
      </c>
      <c r="FF329">
        <f>IF($GO329&gt;=7,INDEX($DJ:$DJ,$GN329+7),"")</f>
      </c>
      <c r="FG329">
        <f>IF($GO329&gt;=8,INDEX($DJ:$DJ,$GN329+8),"")</f>
      </c>
      <c r="FH329">
        <f>IF($GO329&gt;=9,INDEX($DJ:$DJ,$GN329+9),"")</f>
      </c>
      <c r="FI329">
        <f>IF($GO329&gt;=10,INDEX($DJ:$DJ,$GN329+10),"")</f>
      </c>
      <c r="FJ329">
        <f>IF($GO329&gt;=11,INDEX($DJ:$DJ,$GN329+11),"")</f>
      </c>
      <c r="FK329">
        <f>IF($GO329&gt;=12,INDEX($DJ:$DJ,$GN329+12),"")</f>
      </c>
      <c r="FL329">
        <f>IF($GO329&gt;=13,INDEX($DJ:$DJ,$GN329+13),"")</f>
      </c>
      <c r="FM329">
        <f>IF($GO329&gt;=14,INDEX($DJ:$DJ,$GN329+14),"")</f>
      </c>
      <c r="FN329">
        <f>IF($GO329&gt;=15,INDEX($DJ:$DJ,$GN329+15),"")</f>
      </c>
      <c r="FO329">
        <f>IF($GO329&gt;=16,INDEX($DJ:$DJ,$GN329+16),"")</f>
      </c>
      <c r="FP329">
        <f>IF($GO329&gt;=17,INDEX($DJ:$DJ,$GN329+17),"")</f>
      </c>
      <c r="FQ329">
        <f>IF($GO329&gt;=18,INDEX($DJ:$DJ,$GN329+18),"")</f>
      </c>
      <c r="FR329">
        <f>IF($GO329&gt;=19,INDEX($DJ:$DJ,$GN329+19),"")</f>
      </c>
      <c r="FS329">
        <f>IF($GO329&gt;=20,INDEX($DJ:$DJ,$GN329+20),"")</f>
      </c>
      <c r="FT329">
        <f>IF($GO329&gt;=21,INDEX($DJ:$DJ,$GN329+21),"")</f>
      </c>
      <c r="FU329">
        <f>IF($GO329&gt;=22,INDEX($DJ:$DJ,$GN329+22),"")</f>
      </c>
      <c r="FV329">
        <f>IF($GO329&gt;=23,INDEX($DJ:$DJ,$GN329+23),"")</f>
      </c>
      <c r="FW329">
        <f>IF($GO329&gt;=24,INDEX($DJ:$DJ,$GN329+24),"")</f>
      </c>
      <c r="FX329">
        <f>IF($GO329&gt;=25,INDEX($DJ:$DJ,$GN329+25),"")</f>
      </c>
      <c r="FY329">
        <f>IF($GO329&gt;=26,INDEX($DJ:$DJ,$GN329+26),"")</f>
      </c>
      <c r="FZ329">
        <f>IF($GO329&gt;=27,INDEX($DJ:$DJ,$GN329+27),"")</f>
      </c>
      <c r="GA329">
        <f>IF($GO329&gt;=28,INDEX($DJ:$DJ,$GN329+28),"")</f>
      </c>
      <c r="GB329">
        <f>IF($GO329&gt;=29,INDEX($DJ:$DJ,$GN329+29),"")</f>
      </c>
      <c r="GC329">
        <f>IF($GO329&gt;=30,INDEX($DJ:$DJ,$GN329+30),"")</f>
      </c>
      <c r="GD329">
        <f>IF($GO329&gt;=31,INDEX($DJ:$DJ,$GN329+31),"")</f>
      </c>
      <c r="GE329">
        <f>IF($GO329&gt;=32,INDEX($DJ:$DJ,$GN329+32),"")</f>
      </c>
      <c r="GF329">
        <f>IF($GO329&gt;=33,INDEX($DJ:$DJ,$GN329+33),"")</f>
      </c>
      <c r="GG329">
        <f>IF($GO329&gt;=34,INDEX($DJ:$DJ,$GN329+34),"")</f>
      </c>
      <c r="GH329">
        <f>IF($GO329&gt;=35,INDEX($DJ:$DJ,$GN329+35),"")</f>
      </c>
      <c r="GI329">
        <f>IF($GO329&gt;=36,INDEX($DJ:$DJ,$GN329+36),"")</f>
      </c>
      <c r="GJ329">
        <f>IF($GO329&gt;=37,INDEX($DJ:$DJ,$GN329+37),"")</f>
      </c>
      <c r="GK329">
        <f>IF($GO329&gt;=38,INDEX($DJ:$DJ,$GN329+38),"")</f>
      </c>
      <c r="GL329">
        <f>IF($GO329&gt;=39,INDEX($DJ:$DJ,$GN329+39),"")</f>
      </c>
      <c r="GM329">
        <f>IF($GO329&gt;=40,INDEX($DJ:$DJ,$GN329+40),"")</f>
      </c>
      <c r="GN329">
        <f>IFERROR(MATCH($DH329,$DI$2:$DI$148,0)+1,0)</f>
      </c>
      <c r="GO329">
        <f>IFERROR(INDEX($DK$2:$DK$148,MATCH($DH329,$DI$2:$DI$148,0)),0)</f>
      </c>
      <c r="GP329">
        <f>IFERROR(MATCH($Y329,$DL$329:$EY$329,0),0)</f>
      </c>
      <c r="GQ329">
        <f>IF($GP329&gt;0,INDEX($EZ$329:$GM$329,$GP329),"")</f>
      </c>
      <c r="GT329">
        <f>IF($JC329&gt;=1,INDEX($GR:$GR,$JB329+1),"")</f>
      </c>
      <c r="GU329">
        <f>IF($JC329&gt;=2,INDEX($GR:$GR,$JB329+2),"")</f>
      </c>
      <c r="GV329">
        <f>IF($JC329&gt;=3,INDEX($GR:$GR,$JB329+3),"")</f>
      </c>
      <c r="GW329">
        <f>IF($JC329&gt;=4,INDEX($GR:$GR,$JB329+4),"")</f>
      </c>
      <c r="GX329">
        <f>IF($JC329&gt;=5,INDEX($GR:$GR,$JB329+5),"")</f>
      </c>
      <c r="GY329">
        <f>IF($JC329&gt;=6,INDEX($GR:$GR,$JB329+6),"")</f>
      </c>
      <c r="GZ329">
        <f>IF($JC329&gt;=7,INDEX($GR:$GR,$JB329+7),"")</f>
      </c>
      <c r="HA329">
        <f>IF($JC329&gt;=8,INDEX($GR:$GR,$JB329+8),"")</f>
      </c>
      <c r="HB329">
        <f>IF($JC329&gt;=9,INDEX($GR:$GR,$JB329+9),"")</f>
      </c>
      <c r="HC329">
        <f>IF($JC329&gt;=10,INDEX($GR:$GR,$JB329+10),"")</f>
      </c>
      <c r="HD329">
        <f>IF($JC329&gt;=11,INDEX($GR:$GR,$JB329+11),"")</f>
      </c>
      <c r="HE329">
        <f>IF($JC329&gt;=12,INDEX($GR:$GR,$JB329+12),"")</f>
      </c>
      <c r="HF329">
        <f>IF($JC329&gt;=13,INDEX($GR:$GR,$JB329+13),"")</f>
      </c>
      <c r="HG329">
        <f>IF($JC329&gt;=14,INDEX($GR:$GR,$JB329+14),"")</f>
      </c>
      <c r="HH329">
        <f>IF($JC329&gt;=15,INDEX($GR:$GR,$JB329+15),"")</f>
      </c>
      <c r="HI329">
        <f>IF($JC329&gt;=16,INDEX($GR:$GR,$JB329+16),"")</f>
      </c>
      <c r="HJ329">
        <f>IF($JC329&gt;=17,INDEX($GR:$GR,$JB329+17),"")</f>
      </c>
      <c r="HK329">
        <f>IF($JC329&gt;=18,INDEX($GR:$GR,$JB329+18),"")</f>
      </c>
      <c r="HL329">
        <f>IF($JC329&gt;=19,INDEX($GR:$GR,$JB329+19),"")</f>
      </c>
      <c r="HM329">
        <f>IF($JC329&gt;=20,INDEX($GR:$GR,$JB329+20),"")</f>
      </c>
      <c r="HN329">
        <f>IF($JC329&gt;=21,INDEX($GR:$GR,$JB329+21),"")</f>
      </c>
      <c r="HO329">
        <f>IF($JC329&gt;=22,INDEX($GR:$GR,$JB329+22),"")</f>
      </c>
      <c r="HP329">
        <f>IF($JC329&gt;=23,INDEX($GR:$GR,$JB329+23),"")</f>
      </c>
      <c r="HQ329">
        <f>IF($JC329&gt;=24,INDEX($GR:$GR,$JB329+24),"")</f>
      </c>
      <c r="HR329">
        <f>IF($JC329&gt;=25,INDEX($GR:$GR,$JB329+25),"")</f>
      </c>
      <c r="HS329">
        <f>IF($JC329&gt;=26,INDEX($GR:$GR,$JB329+26),"")</f>
      </c>
      <c r="HT329">
        <f>IF($JC329&gt;=27,INDEX($GR:$GR,$JB329+27),"")</f>
      </c>
      <c r="HU329">
        <f>IF($JC329&gt;=28,INDEX($GR:$GR,$JB329+28),"")</f>
      </c>
      <c r="HV329">
        <f>IF($JC329&gt;=29,INDEX($GR:$GR,$JB329+29),"")</f>
      </c>
      <c r="HW329">
        <f>IF($JC329&gt;=30,INDEX($GR:$GR,$JB329+30),"")</f>
      </c>
      <c r="HX329">
        <f>IF($JC329&gt;=31,INDEX($GR:$GR,$JB329+31),"")</f>
      </c>
      <c r="HY329">
        <f>IF($JC329&gt;=32,INDEX($GR:$GR,$JB329+32),"")</f>
      </c>
      <c r="HZ329">
        <f>IF($JC329&gt;=33,INDEX($GR:$GR,$JB329+33),"")</f>
      </c>
      <c r="IA329">
        <f>IF($JC329&gt;=34,INDEX($GR:$GR,$JB329+34),"")</f>
      </c>
      <c r="IB329">
        <f>IF($JC329&gt;=35,INDEX($GR:$GR,$JB329+35),"")</f>
      </c>
      <c r="IC329">
        <f>IF($JC329&gt;=36,INDEX($GR:$GR,$JB329+36),"")</f>
      </c>
      <c r="ID329">
        <f>IF($JC329&gt;=37,INDEX($GR:$GR,$JB329+37),"")</f>
      </c>
      <c r="IE329">
        <f>IF($JC329&gt;=38,INDEX($GR:$GR,$JB329+38),"")</f>
      </c>
      <c r="IF329">
        <f>IF($JC329&gt;=39,INDEX($GR:$GR,$JB329+39),"")</f>
      </c>
      <c r="IG329">
        <f>IF($JC329&gt;=40,INDEX($GR:$GR,$JB329+40),"")</f>
      </c>
      <c r="IH329">
        <f>IF($JC329&gt;=41,INDEX($GR:$GR,$JB329+41),"")</f>
      </c>
      <c r="II329">
        <f>IF($JC329&gt;=42,INDEX($GR:$GR,$JB329+42),"")</f>
      </c>
      <c r="IJ329">
        <f>IF($JC329&gt;=43,INDEX($GR:$GR,$JB329+43),"")</f>
      </c>
      <c r="IK329">
        <f>IF($JC329&gt;=44,INDEX($GR:$GR,$JB329+44),"")</f>
      </c>
      <c r="IL329">
        <f>IF($JC329&gt;=45,INDEX($GR:$GR,$JB329+45),"")</f>
      </c>
      <c r="IM329">
        <f>IF($JC329&gt;=46,INDEX($GR:$GR,$JB329+46),"")</f>
      </c>
      <c r="IN329">
        <f>IF($JC329&gt;=47,INDEX($GR:$GR,$JB329+47),"")</f>
      </c>
      <c r="IO329">
        <f>IF($JC329&gt;=48,INDEX($GR:$GR,$JB329+48),"")</f>
      </c>
      <c r="IP329">
        <f>IF($JC329&gt;=49,INDEX($GR:$GR,$JB329+49),"")</f>
      </c>
      <c r="IQ329">
        <f>IF($JC329&gt;=50,INDEX($GR:$GR,$JB329+50),"")</f>
      </c>
      <c r="IR329">
        <f>IF($JC329&gt;=51,INDEX($GR:$GR,$JB329+51),"")</f>
      </c>
      <c r="IS329">
        <f>IF($JC329&gt;=52,INDEX($GR:$GR,$JB329+52),"")</f>
      </c>
      <c r="IT329">
        <f>IF($JC329&gt;=53,INDEX($GR:$GR,$JB329+53),"")</f>
      </c>
      <c r="IU329">
        <f>IF($JC329&gt;=54,INDEX($GR:$GR,$JB329+54),"")</f>
      </c>
      <c r="IV329">
        <f>IF($JC329&gt;=55,INDEX($GR:$GR,$JB329+55),"")</f>
      </c>
      <c r="IW329">
        <f>IF($JC329&gt;=56,INDEX($GR:$GR,$JB329+56),"")</f>
      </c>
      <c r="IX329">
        <f>IF($JC329&gt;=57,INDEX($GR:$GR,$JB329+57),"")</f>
      </c>
      <c r="IY329">
        <f>IF($JC329&gt;=58,INDEX($GR:$GR,$JB329+58),"")</f>
      </c>
      <c r="IZ329">
        <f>IF($JC329&gt;=59,INDEX($GR:$GR,$JB329+59),"")</f>
      </c>
      <c r="JA329">
        <f>IF($JC329&gt;=60,INDEX($GR:$GR,$JB329+60),"")</f>
      </c>
      <c r="JB329">
        <f>IFERROR(MATCH($GQ329,$GR$2:$GR$324,0)+1,0)</f>
      </c>
      <c r="JC329">
        <f>IFERROR(INDEX($GS$2:$GS$324,MATCH($GQ329,$GR$2:$GR$324,0)),0)</f>
      </c>
      <c r="JD329" t="s">
        <v>40</v>
      </c>
      <c r="JE329" t="s">
        <v>40</v>
      </c>
    </row>
    <row r="330" spans="1:265" x14ac:dyDescent="0.25">
      <c r="Q330">
        <f>IF(OR($T330="",$P330=""),"",IFERROR($T330/$P330,0))</f>
      </c>
      <c r="R330">
        <f>IF($T330="","",
SUM($S330,$U330,$Z330,$V330,$X330)*
(1-IF($AA330="",0,VALUE($AA330)/100)))</f>
      </c>
      <c r="S330">
        <f>IF($T330="","",$T330)</f>
      </c>
      <c r="U330">
        <f>IF($T330="","",
IF($N330="","",
IF(ISNUMBER(SEARCH("exempt",LOWER($N330))),0,
$T330*(VALUE(SUBSTITUTE($N330,"%",""))/100))))</f>
      </c>
      <c r="AB330">
        <f>IFERROR(IF(FIND(" - ",$K330)&gt;0,MID($K330,FIND(" - ",$K330)+3,LEN($K330)),""),"")</f>
      </c>
      <c r="AK330" t="s">
        <v>917</v>
      </c>
      <c r="AP330">
        <f>IFERROR(LEFT($K330,FIND(" - ",$K330)-1),$K330)</f>
      </c>
      <c r="AS330">
        <f>IF($CH330&gt;=1,INDEX($AQ:$AQ,$CG330+1),"")</f>
      </c>
      <c r="AT330">
        <f>IF($CH330&gt;=2,INDEX($AQ:$AQ,$CG330+2),"")</f>
      </c>
      <c r="AU330">
        <f>IF($CH330&gt;=3,INDEX($AQ:$AQ,$CG330+3),"")</f>
      </c>
      <c r="AV330">
        <f>IF($CH330&gt;=4,INDEX($AQ:$AQ,$CG330+4),"")</f>
      </c>
      <c r="AW330">
        <f>IF($CH330&gt;=5,INDEX($AQ:$AQ,$CG330+5),"")</f>
      </c>
      <c r="AX330">
        <f>IF($CH330&gt;=6,INDEX($AQ:$AQ,$CG330+6),"")</f>
      </c>
      <c r="AY330">
        <f>IF($CH330&gt;=7,INDEX($AQ:$AQ,$CG330+7),"")</f>
      </c>
      <c r="AZ330">
        <f>IF($CH330&gt;=8,INDEX($AQ:$AQ,$CG330+8),"")</f>
      </c>
      <c r="BA330">
        <f>IF($CH330&gt;=9,INDEX($AQ:$AQ,$CG330+9),"")</f>
      </c>
      <c r="BB330">
        <f>IF($CH330&gt;=10,INDEX($AQ:$AQ,$CG330+10),"")</f>
      </c>
      <c r="BC330">
        <f>IF($CH330&gt;=11,INDEX($AQ:$AQ,$CG330+11),"")</f>
      </c>
      <c r="BD330">
        <f>IF($CH330&gt;=12,INDEX($AQ:$AQ,$CG330+12),"")</f>
      </c>
      <c r="BE330">
        <f>IF($CH330&gt;=13,INDEX($AQ:$AQ,$CG330+13),"")</f>
      </c>
      <c r="BF330">
        <f>IF($CH330&gt;=14,INDEX($AQ:$AQ,$CG330+14),"")</f>
      </c>
      <c r="BG330">
        <f>IF($CH330&gt;=15,INDEX($AQ:$AQ,$CG330+15),"")</f>
      </c>
      <c r="BH330">
        <f>IF($CH330&gt;=16,INDEX($AQ:$AQ,$CG330+16),"")</f>
      </c>
      <c r="BI330">
        <f>IF($CH330&gt;=17,INDEX($AQ:$AQ,$CG330+17),"")</f>
      </c>
      <c r="BJ330">
        <f>IF($CH330&gt;=18,INDEX($AQ:$AQ,$CG330+18),"")</f>
      </c>
      <c r="BK330">
        <f>IF($CH330&gt;=19,INDEX($AQ:$AQ,$CG330+19),"")</f>
      </c>
      <c r="BL330">
        <f>IF($CH330&gt;=20,INDEX($AQ:$AQ,$CG330+20),"")</f>
      </c>
      <c r="BM330">
        <f>IF($CH330&gt;=21,INDEX($AQ:$AQ,$CG330+21),"")</f>
      </c>
      <c r="BN330">
        <f>IF($CH330&gt;=22,INDEX($AQ:$AQ,$CG330+22),"")</f>
      </c>
      <c r="BO330">
        <f>IF($CH330&gt;=23,INDEX($AQ:$AQ,$CG330+23),"")</f>
      </c>
      <c r="BP330">
        <f>IF($CH330&gt;=24,INDEX($AQ:$AQ,$CG330+24),"")</f>
      </c>
      <c r="BQ330">
        <f>IF($CH330&gt;=25,INDEX($AQ:$AQ,$CG330+25),"")</f>
      </c>
      <c r="BR330">
        <f>IF($CH330&gt;=26,INDEX($AQ:$AQ,$CG330+26),"")</f>
      </c>
      <c r="BS330">
        <f>IF($CH330&gt;=27,INDEX($AQ:$AQ,$CG330+27),"")</f>
      </c>
      <c r="BT330">
        <f>IF($CH330&gt;=28,INDEX($AQ:$AQ,$CG330+28),"")</f>
      </c>
      <c r="BU330">
        <f>IF($CH330&gt;=29,INDEX($AQ:$AQ,$CG330+29),"")</f>
      </c>
      <c r="BV330">
        <f>IF($CH330&gt;=30,INDEX($AQ:$AQ,$CG330+30),"")</f>
      </c>
      <c r="BW330">
        <f>IF($CH330&gt;=31,INDEX($AQ:$AQ,$CG330+31),"")</f>
      </c>
      <c r="BX330">
        <f>IF($CH330&gt;=32,INDEX($AQ:$AQ,$CG330+32),"")</f>
      </c>
      <c r="BY330">
        <f>IF($CH330&gt;=33,INDEX($AQ:$AQ,$CG330+33),"")</f>
      </c>
      <c r="BZ330">
        <f>IF($CH330&gt;=34,INDEX($AQ:$AQ,$CG330+34),"")</f>
      </c>
      <c r="CA330">
        <f>IF($CH330&gt;=35,INDEX($AQ:$AQ,$CG330+35),"")</f>
      </c>
      <c r="CB330">
        <f>IF($CH330&gt;=36,INDEX($AQ:$AQ,$CG330+36),"")</f>
      </c>
      <c r="CC330">
        <f>IF($CH330&gt;=37,INDEX($AQ:$AQ,$CG330+37),"")</f>
      </c>
      <c r="CD330">
        <f>IF($CH330&gt;=38,INDEX($AQ:$AQ,$CG330+38),"")</f>
      </c>
      <c r="CE330">
        <f>IF($CH330&gt;=39,INDEX($AQ:$AQ,$CG330+39),"")</f>
      </c>
      <c r="CF330">
        <f>IF($CH330&gt;=40,INDEX($AQ:$AQ,$CG330+40),"")</f>
      </c>
      <c r="CG330">
        <f>IFERROR(MATCH($AP330,$AQ$2:$AQ$134,0)+1,0)</f>
      </c>
      <c r="CH330">
        <f>IFERROR(INDEX($AR$2:$AR$134,MATCH($AP330,$AQ$2:$AQ$134,0)),0)</f>
      </c>
      <c r="CI330">
        <f>IFERROR(LEFT($L330,FIND(" - ",$L330)-1),$L330)</f>
      </c>
      <c r="CL330">
        <f>IF($DG330&gt;=1,INDEX($CJ:$CJ,$DF330+1),"")</f>
      </c>
      <c r="CM330">
        <f>IF($DG330&gt;=2,INDEX($CJ:$CJ,$DF330+2),"")</f>
      </c>
      <c r="CN330">
        <f>IF($DG330&gt;=3,INDEX($CJ:$CJ,$DF330+3),"")</f>
      </c>
      <c r="CO330">
        <f>IF($DG330&gt;=4,INDEX($CJ:$CJ,$DF330+4),"")</f>
      </c>
      <c r="CP330">
        <f>IF($DG330&gt;=5,INDEX($CJ:$CJ,$DF330+5),"")</f>
      </c>
      <c r="CQ330">
        <f>IF($DG330&gt;=6,INDEX($CJ:$CJ,$DF330+6),"")</f>
      </c>
      <c r="CR330">
        <f>IF($DG330&gt;=7,INDEX($CJ:$CJ,$DF330+7),"")</f>
      </c>
      <c r="CS330">
        <f>IF($DG330&gt;=8,INDEX($CJ:$CJ,$DF330+8),"")</f>
      </c>
      <c r="CT330">
        <f>IF($DG330&gt;=9,INDEX($CJ:$CJ,$DF330+9),"")</f>
      </c>
      <c r="CU330">
        <f>IF($DG330&gt;=10,INDEX($CJ:$CJ,$DF330+10),"")</f>
      </c>
      <c r="CV330">
        <f>IF($DG330&gt;=11,INDEX($CJ:$CJ,$DF330+11),"")</f>
      </c>
      <c r="CW330">
        <f>IF($DG330&gt;=12,INDEX($CJ:$CJ,$DF330+12),"")</f>
      </c>
      <c r="CX330">
        <f>IF($DG330&gt;=13,INDEX($CJ:$CJ,$DF330+13),"")</f>
      </c>
      <c r="CY330">
        <f>IF($DG330&gt;=14,INDEX($CJ:$CJ,$DF330+14),"")</f>
      </c>
      <c r="CZ330">
        <f>IF($DG330&gt;=15,INDEX($CJ:$CJ,$DF330+15),"")</f>
      </c>
      <c r="DA330">
        <f>IF($DG330&gt;=16,INDEX($CJ:$CJ,$DF330+16),"")</f>
      </c>
      <c r="DB330">
        <f>IF($DG330&gt;=17,INDEX($CJ:$CJ,$DF330+17),"")</f>
      </c>
      <c r="DC330">
        <f>IF($DG330&gt;=18,INDEX($CJ:$CJ,$DF330+18),"")</f>
      </c>
      <c r="DD330">
        <f>IF($DG330&gt;=19,INDEX($CJ:$CJ,$DF330+19),"")</f>
      </c>
      <c r="DE330">
        <f>IF($DG330&gt;=20,INDEX($CJ:$CJ,$DF330+20),"")</f>
      </c>
      <c r="DF330">
        <f>IFERROR(MATCH($CI330,$CJ$2:$CJ$263,0)+1,0)</f>
      </c>
      <c r="DG330">
        <f>IFERROR(INDEX($CK$2:$CK$263,MATCH($CI330,$CJ$2:$CJ$263,0)),0)</f>
      </c>
      <c r="DH330">
        <f>IFERROR(INDEX($AO:$AO,MATCH($N330,$AN:$AN,0))&amp;"","")</f>
      </c>
      <c r="DL330">
        <f>IF($GO330&gt;=1,INDEX($DI:$DI,$GN330+1),"")</f>
      </c>
      <c r="DM330">
        <f>IF($GO330&gt;=2,INDEX($DI:$DI,$GN330+2),"")</f>
      </c>
      <c r="DN330">
        <f>IF($GO330&gt;=3,INDEX($DI:$DI,$GN330+3),"")</f>
      </c>
      <c r="DO330">
        <f>IF($GO330&gt;=4,INDEX($DI:$DI,$GN330+4),"")</f>
      </c>
      <c r="DP330">
        <f>IF($GO330&gt;=5,INDEX($DI:$DI,$GN330+5),"")</f>
      </c>
      <c r="DQ330">
        <f>IF($GO330&gt;=6,INDEX($DI:$DI,$GN330+6),"")</f>
      </c>
      <c r="DR330">
        <f>IF($GO330&gt;=7,INDEX($DI:$DI,$GN330+7),"")</f>
      </c>
      <c r="DS330">
        <f>IF($GO330&gt;=8,INDEX($DI:$DI,$GN330+8),"")</f>
      </c>
      <c r="DT330">
        <f>IF($GO330&gt;=9,INDEX($DI:$DI,$GN330+9),"")</f>
      </c>
      <c r="DU330">
        <f>IF($GO330&gt;=10,INDEX($DI:$DI,$GN330+10),"")</f>
      </c>
      <c r="DV330">
        <f>IF($GO330&gt;=11,INDEX($DI:$DI,$GN330+11),"")</f>
      </c>
      <c r="DW330">
        <f>IF($GO330&gt;=12,INDEX($DI:$DI,$GN330+12),"")</f>
      </c>
      <c r="DX330">
        <f>IF($GO330&gt;=13,INDEX($DI:$DI,$GN330+13),"")</f>
      </c>
      <c r="DY330">
        <f>IF($GO330&gt;=14,INDEX($DI:$DI,$GN330+14),"")</f>
      </c>
      <c r="DZ330">
        <f>IF($GO330&gt;=15,INDEX($DI:$DI,$GN330+15),"")</f>
      </c>
      <c r="EA330">
        <f>IF($GO330&gt;=16,INDEX($DI:$DI,$GN330+16),"")</f>
      </c>
      <c r="EB330">
        <f>IF($GO330&gt;=17,INDEX($DI:$DI,$GN330+17),"")</f>
      </c>
      <c r="EC330">
        <f>IF($GO330&gt;=18,INDEX($DI:$DI,$GN330+18),"")</f>
      </c>
      <c r="ED330">
        <f>IF($GO330&gt;=19,INDEX($DI:$DI,$GN330+19),"")</f>
      </c>
      <c r="EE330">
        <f>IF($GO330&gt;=20,INDEX($DI:$DI,$GN330+20),"")</f>
      </c>
      <c r="EF330">
        <f>IF($GO330&gt;=21,INDEX($DI:$DI,$GN330+21),"")</f>
      </c>
      <c r="EG330">
        <f>IF($GO330&gt;=22,INDEX($DI:$DI,$GN330+22),"")</f>
      </c>
      <c r="EH330">
        <f>IF($GO330&gt;=23,INDEX($DI:$DI,$GN330+23),"")</f>
      </c>
      <c r="EI330">
        <f>IF($GO330&gt;=24,INDEX($DI:$DI,$GN330+24),"")</f>
      </c>
      <c r="EJ330">
        <f>IF($GO330&gt;=25,INDEX($DI:$DI,$GN330+25),"")</f>
      </c>
      <c r="EK330">
        <f>IF($GO330&gt;=26,INDEX($DI:$DI,$GN330+26),"")</f>
      </c>
      <c r="EL330">
        <f>IF($GO330&gt;=27,INDEX($DI:$DI,$GN330+27),"")</f>
      </c>
      <c r="EM330">
        <f>IF($GO330&gt;=28,INDEX($DI:$DI,$GN330+28),"")</f>
      </c>
      <c r="EN330">
        <f>IF($GO330&gt;=29,INDEX($DI:$DI,$GN330+29),"")</f>
      </c>
      <c r="EO330">
        <f>IF($GO330&gt;=30,INDEX($DI:$DI,$GN330+30),"")</f>
      </c>
      <c r="EP330">
        <f>IF($GO330&gt;=31,INDEX($DI:$DI,$GN330+31),"")</f>
      </c>
      <c r="EQ330">
        <f>IF($GO330&gt;=32,INDEX($DI:$DI,$GN330+32),"")</f>
      </c>
      <c r="ER330">
        <f>IF($GO330&gt;=33,INDEX($DI:$DI,$GN330+33),"")</f>
      </c>
      <c r="ES330">
        <f>IF($GO330&gt;=34,INDEX($DI:$DI,$GN330+34),"")</f>
      </c>
      <c r="ET330">
        <f>IF($GO330&gt;=35,INDEX($DI:$DI,$GN330+35),"")</f>
      </c>
      <c r="EU330">
        <f>IF($GO330&gt;=36,INDEX($DI:$DI,$GN330+36),"")</f>
      </c>
      <c r="EV330">
        <f>IF($GO330&gt;=37,INDEX($DI:$DI,$GN330+37),"")</f>
      </c>
      <c r="EW330">
        <f>IF($GO330&gt;=38,INDEX($DI:$DI,$GN330+38),"")</f>
      </c>
      <c r="EX330">
        <f>IF($GO330&gt;=39,INDEX($DI:$DI,$GN330+39),"")</f>
      </c>
      <c r="EY330">
        <f>IF($GO330&gt;=40,INDEX($DI:$DI,$GN330+40),"")</f>
      </c>
      <c r="EZ330">
        <f>IF($GO330&gt;=1,INDEX($DJ:$DJ,$GN330+1),"")</f>
      </c>
      <c r="FA330">
        <f>IF($GO330&gt;=2,INDEX($DJ:$DJ,$GN330+2),"")</f>
      </c>
      <c r="FB330">
        <f>IF($GO330&gt;=3,INDEX($DJ:$DJ,$GN330+3),"")</f>
      </c>
      <c r="FC330">
        <f>IF($GO330&gt;=4,INDEX($DJ:$DJ,$GN330+4),"")</f>
      </c>
      <c r="FD330">
        <f>IF($GO330&gt;=5,INDEX($DJ:$DJ,$GN330+5),"")</f>
      </c>
      <c r="FE330">
        <f>IF($GO330&gt;=6,INDEX($DJ:$DJ,$GN330+6),"")</f>
      </c>
      <c r="FF330">
        <f>IF($GO330&gt;=7,INDEX($DJ:$DJ,$GN330+7),"")</f>
      </c>
      <c r="FG330">
        <f>IF($GO330&gt;=8,INDEX($DJ:$DJ,$GN330+8),"")</f>
      </c>
      <c r="FH330">
        <f>IF($GO330&gt;=9,INDEX($DJ:$DJ,$GN330+9),"")</f>
      </c>
      <c r="FI330">
        <f>IF($GO330&gt;=10,INDEX($DJ:$DJ,$GN330+10),"")</f>
      </c>
      <c r="FJ330">
        <f>IF($GO330&gt;=11,INDEX($DJ:$DJ,$GN330+11),"")</f>
      </c>
      <c r="FK330">
        <f>IF($GO330&gt;=12,INDEX($DJ:$DJ,$GN330+12),"")</f>
      </c>
      <c r="FL330">
        <f>IF($GO330&gt;=13,INDEX($DJ:$DJ,$GN330+13),"")</f>
      </c>
      <c r="FM330">
        <f>IF($GO330&gt;=14,INDEX($DJ:$DJ,$GN330+14),"")</f>
      </c>
      <c r="FN330">
        <f>IF($GO330&gt;=15,INDEX($DJ:$DJ,$GN330+15),"")</f>
      </c>
      <c r="FO330">
        <f>IF($GO330&gt;=16,INDEX($DJ:$DJ,$GN330+16),"")</f>
      </c>
      <c r="FP330">
        <f>IF($GO330&gt;=17,INDEX($DJ:$DJ,$GN330+17),"")</f>
      </c>
      <c r="FQ330">
        <f>IF($GO330&gt;=18,INDEX($DJ:$DJ,$GN330+18),"")</f>
      </c>
      <c r="FR330">
        <f>IF($GO330&gt;=19,INDEX($DJ:$DJ,$GN330+19),"")</f>
      </c>
      <c r="FS330">
        <f>IF($GO330&gt;=20,INDEX($DJ:$DJ,$GN330+20),"")</f>
      </c>
      <c r="FT330">
        <f>IF($GO330&gt;=21,INDEX($DJ:$DJ,$GN330+21),"")</f>
      </c>
      <c r="FU330">
        <f>IF($GO330&gt;=22,INDEX($DJ:$DJ,$GN330+22),"")</f>
      </c>
      <c r="FV330">
        <f>IF($GO330&gt;=23,INDEX($DJ:$DJ,$GN330+23),"")</f>
      </c>
      <c r="FW330">
        <f>IF($GO330&gt;=24,INDEX($DJ:$DJ,$GN330+24),"")</f>
      </c>
      <c r="FX330">
        <f>IF($GO330&gt;=25,INDEX($DJ:$DJ,$GN330+25),"")</f>
      </c>
      <c r="FY330">
        <f>IF($GO330&gt;=26,INDEX($DJ:$DJ,$GN330+26),"")</f>
      </c>
      <c r="FZ330">
        <f>IF($GO330&gt;=27,INDEX($DJ:$DJ,$GN330+27),"")</f>
      </c>
      <c r="GA330">
        <f>IF($GO330&gt;=28,INDEX($DJ:$DJ,$GN330+28),"")</f>
      </c>
      <c r="GB330">
        <f>IF($GO330&gt;=29,INDEX($DJ:$DJ,$GN330+29),"")</f>
      </c>
      <c r="GC330">
        <f>IF($GO330&gt;=30,INDEX($DJ:$DJ,$GN330+30),"")</f>
      </c>
      <c r="GD330">
        <f>IF($GO330&gt;=31,INDEX($DJ:$DJ,$GN330+31),"")</f>
      </c>
      <c r="GE330">
        <f>IF($GO330&gt;=32,INDEX($DJ:$DJ,$GN330+32),"")</f>
      </c>
      <c r="GF330">
        <f>IF($GO330&gt;=33,INDEX($DJ:$DJ,$GN330+33),"")</f>
      </c>
      <c r="GG330">
        <f>IF($GO330&gt;=34,INDEX($DJ:$DJ,$GN330+34),"")</f>
      </c>
      <c r="GH330">
        <f>IF($GO330&gt;=35,INDEX($DJ:$DJ,$GN330+35),"")</f>
      </c>
      <c r="GI330">
        <f>IF($GO330&gt;=36,INDEX($DJ:$DJ,$GN330+36),"")</f>
      </c>
      <c r="GJ330">
        <f>IF($GO330&gt;=37,INDEX($DJ:$DJ,$GN330+37),"")</f>
      </c>
      <c r="GK330">
        <f>IF($GO330&gt;=38,INDEX($DJ:$DJ,$GN330+38),"")</f>
      </c>
      <c r="GL330">
        <f>IF($GO330&gt;=39,INDEX($DJ:$DJ,$GN330+39),"")</f>
      </c>
      <c r="GM330">
        <f>IF($GO330&gt;=40,INDEX($DJ:$DJ,$GN330+40),"")</f>
      </c>
      <c r="GN330">
        <f>IFERROR(MATCH($DH330,$DI$2:$DI$148,0)+1,0)</f>
      </c>
      <c r="GO330">
        <f>IFERROR(INDEX($DK$2:$DK$148,MATCH($DH330,$DI$2:$DI$148,0)),0)</f>
      </c>
      <c r="GP330">
        <f>IFERROR(MATCH($Y330,$DL$330:$EY$330,0),0)</f>
      </c>
      <c r="GQ330">
        <f>IF($GP330&gt;0,INDEX($EZ$330:$GM$330,$GP330),"")</f>
      </c>
      <c r="GT330">
        <f>IF($JC330&gt;=1,INDEX($GR:$GR,$JB330+1),"")</f>
      </c>
      <c r="GU330">
        <f>IF($JC330&gt;=2,INDEX($GR:$GR,$JB330+2),"")</f>
      </c>
      <c r="GV330">
        <f>IF($JC330&gt;=3,INDEX($GR:$GR,$JB330+3),"")</f>
      </c>
      <c r="GW330">
        <f>IF($JC330&gt;=4,INDEX($GR:$GR,$JB330+4),"")</f>
      </c>
      <c r="GX330">
        <f>IF($JC330&gt;=5,INDEX($GR:$GR,$JB330+5),"")</f>
      </c>
      <c r="GY330">
        <f>IF($JC330&gt;=6,INDEX($GR:$GR,$JB330+6),"")</f>
      </c>
      <c r="GZ330">
        <f>IF($JC330&gt;=7,INDEX($GR:$GR,$JB330+7),"")</f>
      </c>
      <c r="HA330">
        <f>IF($JC330&gt;=8,INDEX($GR:$GR,$JB330+8),"")</f>
      </c>
      <c r="HB330">
        <f>IF($JC330&gt;=9,INDEX($GR:$GR,$JB330+9),"")</f>
      </c>
      <c r="HC330">
        <f>IF($JC330&gt;=10,INDEX($GR:$GR,$JB330+10),"")</f>
      </c>
      <c r="HD330">
        <f>IF($JC330&gt;=11,INDEX($GR:$GR,$JB330+11),"")</f>
      </c>
      <c r="HE330">
        <f>IF($JC330&gt;=12,INDEX($GR:$GR,$JB330+12),"")</f>
      </c>
      <c r="HF330">
        <f>IF($JC330&gt;=13,INDEX($GR:$GR,$JB330+13),"")</f>
      </c>
      <c r="HG330">
        <f>IF($JC330&gt;=14,INDEX($GR:$GR,$JB330+14),"")</f>
      </c>
      <c r="HH330">
        <f>IF($JC330&gt;=15,INDEX($GR:$GR,$JB330+15),"")</f>
      </c>
      <c r="HI330">
        <f>IF($JC330&gt;=16,INDEX($GR:$GR,$JB330+16),"")</f>
      </c>
      <c r="HJ330">
        <f>IF($JC330&gt;=17,INDEX($GR:$GR,$JB330+17),"")</f>
      </c>
      <c r="HK330">
        <f>IF($JC330&gt;=18,INDEX($GR:$GR,$JB330+18),"")</f>
      </c>
      <c r="HL330">
        <f>IF($JC330&gt;=19,INDEX($GR:$GR,$JB330+19),"")</f>
      </c>
      <c r="HM330">
        <f>IF($JC330&gt;=20,INDEX($GR:$GR,$JB330+20),"")</f>
      </c>
      <c r="HN330">
        <f>IF($JC330&gt;=21,INDEX($GR:$GR,$JB330+21),"")</f>
      </c>
      <c r="HO330">
        <f>IF($JC330&gt;=22,INDEX($GR:$GR,$JB330+22),"")</f>
      </c>
      <c r="HP330">
        <f>IF($JC330&gt;=23,INDEX($GR:$GR,$JB330+23),"")</f>
      </c>
      <c r="HQ330">
        <f>IF($JC330&gt;=24,INDEX($GR:$GR,$JB330+24),"")</f>
      </c>
      <c r="HR330">
        <f>IF($JC330&gt;=25,INDEX($GR:$GR,$JB330+25),"")</f>
      </c>
      <c r="HS330">
        <f>IF($JC330&gt;=26,INDEX($GR:$GR,$JB330+26),"")</f>
      </c>
      <c r="HT330">
        <f>IF($JC330&gt;=27,INDEX($GR:$GR,$JB330+27),"")</f>
      </c>
      <c r="HU330">
        <f>IF($JC330&gt;=28,INDEX($GR:$GR,$JB330+28),"")</f>
      </c>
      <c r="HV330">
        <f>IF($JC330&gt;=29,INDEX($GR:$GR,$JB330+29),"")</f>
      </c>
      <c r="HW330">
        <f>IF($JC330&gt;=30,INDEX($GR:$GR,$JB330+30),"")</f>
      </c>
      <c r="HX330">
        <f>IF($JC330&gt;=31,INDEX($GR:$GR,$JB330+31),"")</f>
      </c>
      <c r="HY330">
        <f>IF($JC330&gt;=32,INDEX($GR:$GR,$JB330+32),"")</f>
      </c>
      <c r="HZ330">
        <f>IF($JC330&gt;=33,INDEX($GR:$GR,$JB330+33),"")</f>
      </c>
      <c r="IA330">
        <f>IF($JC330&gt;=34,INDEX($GR:$GR,$JB330+34),"")</f>
      </c>
      <c r="IB330">
        <f>IF($JC330&gt;=35,INDEX($GR:$GR,$JB330+35),"")</f>
      </c>
      <c r="IC330">
        <f>IF($JC330&gt;=36,INDEX($GR:$GR,$JB330+36),"")</f>
      </c>
      <c r="ID330">
        <f>IF($JC330&gt;=37,INDEX($GR:$GR,$JB330+37),"")</f>
      </c>
      <c r="IE330">
        <f>IF($JC330&gt;=38,INDEX($GR:$GR,$JB330+38),"")</f>
      </c>
      <c r="IF330">
        <f>IF($JC330&gt;=39,INDEX($GR:$GR,$JB330+39),"")</f>
      </c>
      <c r="IG330">
        <f>IF($JC330&gt;=40,INDEX($GR:$GR,$JB330+40),"")</f>
      </c>
      <c r="IH330">
        <f>IF($JC330&gt;=41,INDEX($GR:$GR,$JB330+41),"")</f>
      </c>
      <c r="II330">
        <f>IF($JC330&gt;=42,INDEX($GR:$GR,$JB330+42),"")</f>
      </c>
      <c r="IJ330">
        <f>IF($JC330&gt;=43,INDEX($GR:$GR,$JB330+43),"")</f>
      </c>
      <c r="IK330">
        <f>IF($JC330&gt;=44,INDEX($GR:$GR,$JB330+44),"")</f>
      </c>
      <c r="IL330">
        <f>IF($JC330&gt;=45,INDEX($GR:$GR,$JB330+45),"")</f>
      </c>
      <c r="IM330">
        <f>IF($JC330&gt;=46,INDEX($GR:$GR,$JB330+46),"")</f>
      </c>
      <c r="IN330">
        <f>IF($JC330&gt;=47,INDEX($GR:$GR,$JB330+47),"")</f>
      </c>
      <c r="IO330">
        <f>IF($JC330&gt;=48,INDEX($GR:$GR,$JB330+48),"")</f>
      </c>
      <c r="IP330">
        <f>IF($JC330&gt;=49,INDEX($GR:$GR,$JB330+49),"")</f>
      </c>
      <c r="IQ330">
        <f>IF($JC330&gt;=50,INDEX($GR:$GR,$JB330+50),"")</f>
      </c>
      <c r="IR330">
        <f>IF($JC330&gt;=51,INDEX($GR:$GR,$JB330+51),"")</f>
      </c>
      <c r="IS330">
        <f>IF($JC330&gt;=52,INDEX($GR:$GR,$JB330+52),"")</f>
      </c>
      <c r="IT330">
        <f>IF($JC330&gt;=53,INDEX($GR:$GR,$JB330+53),"")</f>
      </c>
      <c r="IU330">
        <f>IF($JC330&gt;=54,INDEX($GR:$GR,$JB330+54),"")</f>
      </c>
      <c r="IV330">
        <f>IF($JC330&gt;=55,INDEX($GR:$GR,$JB330+55),"")</f>
      </c>
      <c r="IW330">
        <f>IF($JC330&gt;=56,INDEX($GR:$GR,$JB330+56),"")</f>
      </c>
      <c r="IX330">
        <f>IF($JC330&gt;=57,INDEX($GR:$GR,$JB330+57),"")</f>
      </c>
      <c r="IY330">
        <f>IF($JC330&gt;=58,INDEX($GR:$GR,$JB330+58),"")</f>
      </c>
      <c r="IZ330">
        <f>IF($JC330&gt;=59,INDEX($GR:$GR,$JB330+59),"")</f>
      </c>
      <c r="JA330">
        <f>IF($JC330&gt;=60,INDEX($GR:$GR,$JB330+60),"")</f>
      </c>
      <c r="JB330">
        <f>IFERROR(MATCH($GQ330,$GR$2:$GR$324,0)+1,0)</f>
      </c>
      <c r="JC330">
        <f>IFERROR(INDEX($GS$2:$GS$324,MATCH($GQ330,$GR$2:$GR$324,0)),0)</f>
      </c>
      <c r="JD330" t="s">
        <v>40</v>
      </c>
      <c r="JE330" t="s">
        <v>40</v>
      </c>
    </row>
    <row r="331" spans="1:265" x14ac:dyDescent="0.25">
      <c r="Q331">
        <f>IF(OR($T331="",$P331=""),"",IFERROR($T331/$P331,0))</f>
      </c>
      <c r="R331">
        <f>IF($T331="","",
SUM($S331,$U331,$Z331,$V331,$X331)*
(1-IF($AA331="",0,VALUE($AA331)/100)))</f>
      </c>
      <c r="S331">
        <f>IF($T331="","",$T331)</f>
      </c>
      <c r="U331">
        <f>IF($T331="","",
IF($N331="","",
IF(ISNUMBER(SEARCH("exempt",LOWER($N331))),0,
$T331*(VALUE(SUBSTITUTE($N331,"%",""))/100))))</f>
      </c>
      <c r="AB331">
        <f>IFERROR(IF(FIND(" - ",$K331)&gt;0,MID($K331,FIND(" - ",$K331)+3,LEN($K331)),""),"")</f>
      </c>
      <c r="AK331" t="s">
        <v>918</v>
      </c>
      <c r="AP331">
        <f>IFERROR(LEFT($K331,FIND(" - ",$K331)-1),$K331)</f>
      </c>
      <c r="AS331">
        <f>IF($CH331&gt;=1,INDEX($AQ:$AQ,$CG331+1),"")</f>
      </c>
      <c r="AT331">
        <f>IF($CH331&gt;=2,INDEX($AQ:$AQ,$CG331+2),"")</f>
      </c>
      <c r="AU331">
        <f>IF($CH331&gt;=3,INDEX($AQ:$AQ,$CG331+3),"")</f>
      </c>
      <c r="AV331">
        <f>IF($CH331&gt;=4,INDEX($AQ:$AQ,$CG331+4),"")</f>
      </c>
      <c r="AW331">
        <f>IF($CH331&gt;=5,INDEX($AQ:$AQ,$CG331+5),"")</f>
      </c>
      <c r="AX331">
        <f>IF($CH331&gt;=6,INDEX($AQ:$AQ,$CG331+6),"")</f>
      </c>
      <c r="AY331">
        <f>IF($CH331&gt;=7,INDEX($AQ:$AQ,$CG331+7),"")</f>
      </c>
      <c r="AZ331">
        <f>IF($CH331&gt;=8,INDEX($AQ:$AQ,$CG331+8),"")</f>
      </c>
      <c r="BA331">
        <f>IF($CH331&gt;=9,INDEX($AQ:$AQ,$CG331+9),"")</f>
      </c>
      <c r="BB331">
        <f>IF($CH331&gt;=10,INDEX($AQ:$AQ,$CG331+10),"")</f>
      </c>
      <c r="BC331">
        <f>IF($CH331&gt;=11,INDEX($AQ:$AQ,$CG331+11),"")</f>
      </c>
      <c r="BD331">
        <f>IF($CH331&gt;=12,INDEX($AQ:$AQ,$CG331+12),"")</f>
      </c>
      <c r="BE331">
        <f>IF($CH331&gt;=13,INDEX($AQ:$AQ,$CG331+13),"")</f>
      </c>
      <c r="BF331">
        <f>IF($CH331&gt;=14,INDEX($AQ:$AQ,$CG331+14),"")</f>
      </c>
      <c r="BG331">
        <f>IF($CH331&gt;=15,INDEX($AQ:$AQ,$CG331+15),"")</f>
      </c>
      <c r="BH331">
        <f>IF($CH331&gt;=16,INDEX($AQ:$AQ,$CG331+16),"")</f>
      </c>
      <c r="BI331">
        <f>IF($CH331&gt;=17,INDEX($AQ:$AQ,$CG331+17),"")</f>
      </c>
      <c r="BJ331">
        <f>IF($CH331&gt;=18,INDEX($AQ:$AQ,$CG331+18),"")</f>
      </c>
      <c r="BK331">
        <f>IF($CH331&gt;=19,INDEX($AQ:$AQ,$CG331+19),"")</f>
      </c>
      <c r="BL331">
        <f>IF($CH331&gt;=20,INDEX($AQ:$AQ,$CG331+20),"")</f>
      </c>
      <c r="BM331">
        <f>IF($CH331&gt;=21,INDEX($AQ:$AQ,$CG331+21),"")</f>
      </c>
      <c r="BN331">
        <f>IF($CH331&gt;=22,INDEX($AQ:$AQ,$CG331+22),"")</f>
      </c>
      <c r="BO331">
        <f>IF($CH331&gt;=23,INDEX($AQ:$AQ,$CG331+23),"")</f>
      </c>
      <c r="BP331">
        <f>IF($CH331&gt;=24,INDEX($AQ:$AQ,$CG331+24),"")</f>
      </c>
      <c r="BQ331">
        <f>IF($CH331&gt;=25,INDEX($AQ:$AQ,$CG331+25),"")</f>
      </c>
      <c r="BR331">
        <f>IF($CH331&gt;=26,INDEX($AQ:$AQ,$CG331+26),"")</f>
      </c>
      <c r="BS331">
        <f>IF($CH331&gt;=27,INDEX($AQ:$AQ,$CG331+27),"")</f>
      </c>
      <c r="BT331">
        <f>IF($CH331&gt;=28,INDEX($AQ:$AQ,$CG331+28),"")</f>
      </c>
      <c r="BU331">
        <f>IF($CH331&gt;=29,INDEX($AQ:$AQ,$CG331+29),"")</f>
      </c>
      <c r="BV331">
        <f>IF($CH331&gt;=30,INDEX($AQ:$AQ,$CG331+30),"")</f>
      </c>
      <c r="BW331">
        <f>IF($CH331&gt;=31,INDEX($AQ:$AQ,$CG331+31),"")</f>
      </c>
      <c r="BX331">
        <f>IF($CH331&gt;=32,INDEX($AQ:$AQ,$CG331+32),"")</f>
      </c>
      <c r="BY331">
        <f>IF($CH331&gt;=33,INDEX($AQ:$AQ,$CG331+33),"")</f>
      </c>
      <c r="BZ331">
        <f>IF($CH331&gt;=34,INDEX($AQ:$AQ,$CG331+34),"")</f>
      </c>
      <c r="CA331">
        <f>IF($CH331&gt;=35,INDEX($AQ:$AQ,$CG331+35),"")</f>
      </c>
      <c r="CB331">
        <f>IF($CH331&gt;=36,INDEX($AQ:$AQ,$CG331+36),"")</f>
      </c>
      <c r="CC331">
        <f>IF($CH331&gt;=37,INDEX($AQ:$AQ,$CG331+37),"")</f>
      </c>
      <c r="CD331">
        <f>IF($CH331&gt;=38,INDEX($AQ:$AQ,$CG331+38),"")</f>
      </c>
      <c r="CE331">
        <f>IF($CH331&gt;=39,INDEX($AQ:$AQ,$CG331+39),"")</f>
      </c>
      <c r="CF331">
        <f>IF($CH331&gt;=40,INDEX($AQ:$AQ,$CG331+40),"")</f>
      </c>
      <c r="CG331">
        <f>IFERROR(MATCH($AP331,$AQ$2:$AQ$134,0)+1,0)</f>
      </c>
      <c r="CH331">
        <f>IFERROR(INDEX($AR$2:$AR$134,MATCH($AP331,$AQ$2:$AQ$134,0)),0)</f>
      </c>
      <c r="CI331">
        <f>IFERROR(LEFT($L331,FIND(" - ",$L331)-1),$L331)</f>
      </c>
      <c r="CL331">
        <f>IF($DG331&gt;=1,INDEX($CJ:$CJ,$DF331+1),"")</f>
      </c>
      <c r="CM331">
        <f>IF($DG331&gt;=2,INDEX($CJ:$CJ,$DF331+2),"")</f>
      </c>
      <c r="CN331">
        <f>IF($DG331&gt;=3,INDEX($CJ:$CJ,$DF331+3),"")</f>
      </c>
      <c r="CO331">
        <f>IF($DG331&gt;=4,INDEX($CJ:$CJ,$DF331+4),"")</f>
      </c>
      <c r="CP331">
        <f>IF($DG331&gt;=5,INDEX($CJ:$CJ,$DF331+5),"")</f>
      </c>
      <c r="CQ331">
        <f>IF($DG331&gt;=6,INDEX($CJ:$CJ,$DF331+6),"")</f>
      </c>
      <c r="CR331">
        <f>IF($DG331&gt;=7,INDEX($CJ:$CJ,$DF331+7),"")</f>
      </c>
      <c r="CS331">
        <f>IF($DG331&gt;=8,INDEX($CJ:$CJ,$DF331+8),"")</f>
      </c>
      <c r="CT331">
        <f>IF($DG331&gt;=9,INDEX($CJ:$CJ,$DF331+9),"")</f>
      </c>
      <c r="CU331">
        <f>IF($DG331&gt;=10,INDEX($CJ:$CJ,$DF331+10),"")</f>
      </c>
      <c r="CV331">
        <f>IF($DG331&gt;=11,INDEX($CJ:$CJ,$DF331+11),"")</f>
      </c>
      <c r="CW331">
        <f>IF($DG331&gt;=12,INDEX($CJ:$CJ,$DF331+12),"")</f>
      </c>
      <c r="CX331">
        <f>IF($DG331&gt;=13,INDEX($CJ:$CJ,$DF331+13),"")</f>
      </c>
      <c r="CY331">
        <f>IF($DG331&gt;=14,INDEX($CJ:$CJ,$DF331+14),"")</f>
      </c>
      <c r="CZ331">
        <f>IF($DG331&gt;=15,INDEX($CJ:$CJ,$DF331+15),"")</f>
      </c>
      <c r="DA331">
        <f>IF($DG331&gt;=16,INDEX($CJ:$CJ,$DF331+16),"")</f>
      </c>
      <c r="DB331">
        <f>IF($DG331&gt;=17,INDEX($CJ:$CJ,$DF331+17),"")</f>
      </c>
      <c r="DC331">
        <f>IF($DG331&gt;=18,INDEX($CJ:$CJ,$DF331+18),"")</f>
      </c>
      <c r="DD331">
        <f>IF($DG331&gt;=19,INDEX($CJ:$CJ,$DF331+19),"")</f>
      </c>
      <c r="DE331">
        <f>IF($DG331&gt;=20,INDEX($CJ:$CJ,$DF331+20),"")</f>
      </c>
      <c r="DF331">
        <f>IFERROR(MATCH($CI331,$CJ$2:$CJ$263,0)+1,0)</f>
      </c>
      <c r="DG331">
        <f>IFERROR(INDEX($CK$2:$CK$263,MATCH($CI331,$CJ$2:$CJ$263,0)),0)</f>
      </c>
      <c r="DH331">
        <f>IFERROR(INDEX($AO:$AO,MATCH($N331,$AN:$AN,0))&amp;"","")</f>
      </c>
      <c r="DL331">
        <f>IF($GO331&gt;=1,INDEX($DI:$DI,$GN331+1),"")</f>
      </c>
      <c r="DM331">
        <f>IF($GO331&gt;=2,INDEX($DI:$DI,$GN331+2),"")</f>
      </c>
      <c r="DN331">
        <f>IF($GO331&gt;=3,INDEX($DI:$DI,$GN331+3),"")</f>
      </c>
      <c r="DO331">
        <f>IF($GO331&gt;=4,INDEX($DI:$DI,$GN331+4),"")</f>
      </c>
      <c r="DP331">
        <f>IF($GO331&gt;=5,INDEX($DI:$DI,$GN331+5),"")</f>
      </c>
      <c r="DQ331">
        <f>IF($GO331&gt;=6,INDEX($DI:$DI,$GN331+6),"")</f>
      </c>
      <c r="DR331">
        <f>IF($GO331&gt;=7,INDEX($DI:$DI,$GN331+7),"")</f>
      </c>
      <c r="DS331">
        <f>IF($GO331&gt;=8,INDEX($DI:$DI,$GN331+8),"")</f>
      </c>
      <c r="DT331">
        <f>IF($GO331&gt;=9,INDEX($DI:$DI,$GN331+9),"")</f>
      </c>
      <c r="DU331">
        <f>IF($GO331&gt;=10,INDEX($DI:$DI,$GN331+10),"")</f>
      </c>
      <c r="DV331">
        <f>IF($GO331&gt;=11,INDEX($DI:$DI,$GN331+11),"")</f>
      </c>
      <c r="DW331">
        <f>IF($GO331&gt;=12,INDEX($DI:$DI,$GN331+12),"")</f>
      </c>
      <c r="DX331">
        <f>IF($GO331&gt;=13,INDEX($DI:$DI,$GN331+13),"")</f>
      </c>
      <c r="DY331">
        <f>IF($GO331&gt;=14,INDEX($DI:$DI,$GN331+14),"")</f>
      </c>
      <c r="DZ331">
        <f>IF($GO331&gt;=15,INDEX($DI:$DI,$GN331+15),"")</f>
      </c>
      <c r="EA331">
        <f>IF($GO331&gt;=16,INDEX($DI:$DI,$GN331+16),"")</f>
      </c>
      <c r="EB331">
        <f>IF($GO331&gt;=17,INDEX($DI:$DI,$GN331+17),"")</f>
      </c>
      <c r="EC331">
        <f>IF($GO331&gt;=18,INDEX($DI:$DI,$GN331+18),"")</f>
      </c>
      <c r="ED331">
        <f>IF($GO331&gt;=19,INDEX($DI:$DI,$GN331+19),"")</f>
      </c>
      <c r="EE331">
        <f>IF($GO331&gt;=20,INDEX($DI:$DI,$GN331+20),"")</f>
      </c>
      <c r="EF331">
        <f>IF($GO331&gt;=21,INDEX($DI:$DI,$GN331+21),"")</f>
      </c>
      <c r="EG331">
        <f>IF($GO331&gt;=22,INDEX($DI:$DI,$GN331+22),"")</f>
      </c>
      <c r="EH331">
        <f>IF($GO331&gt;=23,INDEX($DI:$DI,$GN331+23),"")</f>
      </c>
      <c r="EI331">
        <f>IF($GO331&gt;=24,INDEX($DI:$DI,$GN331+24),"")</f>
      </c>
      <c r="EJ331">
        <f>IF($GO331&gt;=25,INDEX($DI:$DI,$GN331+25),"")</f>
      </c>
      <c r="EK331">
        <f>IF($GO331&gt;=26,INDEX($DI:$DI,$GN331+26),"")</f>
      </c>
      <c r="EL331">
        <f>IF($GO331&gt;=27,INDEX($DI:$DI,$GN331+27),"")</f>
      </c>
      <c r="EM331">
        <f>IF($GO331&gt;=28,INDEX($DI:$DI,$GN331+28),"")</f>
      </c>
      <c r="EN331">
        <f>IF($GO331&gt;=29,INDEX($DI:$DI,$GN331+29),"")</f>
      </c>
      <c r="EO331">
        <f>IF($GO331&gt;=30,INDEX($DI:$DI,$GN331+30),"")</f>
      </c>
      <c r="EP331">
        <f>IF($GO331&gt;=31,INDEX($DI:$DI,$GN331+31),"")</f>
      </c>
      <c r="EQ331">
        <f>IF($GO331&gt;=32,INDEX($DI:$DI,$GN331+32),"")</f>
      </c>
      <c r="ER331">
        <f>IF($GO331&gt;=33,INDEX($DI:$DI,$GN331+33),"")</f>
      </c>
      <c r="ES331">
        <f>IF($GO331&gt;=34,INDEX($DI:$DI,$GN331+34),"")</f>
      </c>
      <c r="ET331">
        <f>IF($GO331&gt;=35,INDEX($DI:$DI,$GN331+35),"")</f>
      </c>
      <c r="EU331">
        <f>IF($GO331&gt;=36,INDEX($DI:$DI,$GN331+36),"")</f>
      </c>
      <c r="EV331">
        <f>IF($GO331&gt;=37,INDEX($DI:$DI,$GN331+37),"")</f>
      </c>
      <c r="EW331">
        <f>IF($GO331&gt;=38,INDEX($DI:$DI,$GN331+38),"")</f>
      </c>
      <c r="EX331">
        <f>IF($GO331&gt;=39,INDEX($DI:$DI,$GN331+39),"")</f>
      </c>
      <c r="EY331">
        <f>IF($GO331&gt;=40,INDEX($DI:$DI,$GN331+40),"")</f>
      </c>
      <c r="EZ331">
        <f>IF($GO331&gt;=1,INDEX($DJ:$DJ,$GN331+1),"")</f>
      </c>
      <c r="FA331">
        <f>IF($GO331&gt;=2,INDEX($DJ:$DJ,$GN331+2),"")</f>
      </c>
      <c r="FB331">
        <f>IF($GO331&gt;=3,INDEX($DJ:$DJ,$GN331+3),"")</f>
      </c>
      <c r="FC331">
        <f>IF($GO331&gt;=4,INDEX($DJ:$DJ,$GN331+4),"")</f>
      </c>
      <c r="FD331">
        <f>IF($GO331&gt;=5,INDEX($DJ:$DJ,$GN331+5),"")</f>
      </c>
      <c r="FE331">
        <f>IF($GO331&gt;=6,INDEX($DJ:$DJ,$GN331+6),"")</f>
      </c>
      <c r="FF331">
        <f>IF($GO331&gt;=7,INDEX($DJ:$DJ,$GN331+7),"")</f>
      </c>
      <c r="FG331">
        <f>IF($GO331&gt;=8,INDEX($DJ:$DJ,$GN331+8),"")</f>
      </c>
      <c r="FH331">
        <f>IF($GO331&gt;=9,INDEX($DJ:$DJ,$GN331+9),"")</f>
      </c>
      <c r="FI331">
        <f>IF($GO331&gt;=10,INDEX($DJ:$DJ,$GN331+10),"")</f>
      </c>
      <c r="FJ331">
        <f>IF($GO331&gt;=11,INDEX($DJ:$DJ,$GN331+11),"")</f>
      </c>
      <c r="FK331">
        <f>IF($GO331&gt;=12,INDEX($DJ:$DJ,$GN331+12),"")</f>
      </c>
      <c r="FL331">
        <f>IF($GO331&gt;=13,INDEX($DJ:$DJ,$GN331+13),"")</f>
      </c>
      <c r="FM331">
        <f>IF($GO331&gt;=14,INDEX($DJ:$DJ,$GN331+14),"")</f>
      </c>
      <c r="FN331">
        <f>IF($GO331&gt;=15,INDEX($DJ:$DJ,$GN331+15),"")</f>
      </c>
      <c r="FO331">
        <f>IF($GO331&gt;=16,INDEX($DJ:$DJ,$GN331+16),"")</f>
      </c>
      <c r="FP331">
        <f>IF($GO331&gt;=17,INDEX($DJ:$DJ,$GN331+17),"")</f>
      </c>
      <c r="FQ331">
        <f>IF($GO331&gt;=18,INDEX($DJ:$DJ,$GN331+18),"")</f>
      </c>
      <c r="FR331">
        <f>IF($GO331&gt;=19,INDEX($DJ:$DJ,$GN331+19),"")</f>
      </c>
      <c r="FS331">
        <f>IF($GO331&gt;=20,INDEX($DJ:$DJ,$GN331+20),"")</f>
      </c>
      <c r="FT331">
        <f>IF($GO331&gt;=21,INDEX($DJ:$DJ,$GN331+21),"")</f>
      </c>
      <c r="FU331">
        <f>IF($GO331&gt;=22,INDEX($DJ:$DJ,$GN331+22),"")</f>
      </c>
      <c r="FV331">
        <f>IF($GO331&gt;=23,INDEX($DJ:$DJ,$GN331+23),"")</f>
      </c>
      <c r="FW331">
        <f>IF($GO331&gt;=24,INDEX($DJ:$DJ,$GN331+24),"")</f>
      </c>
      <c r="FX331">
        <f>IF($GO331&gt;=25,INDEX($DJ:$DJ,$GN331+25),"")</f>
      </c>
      <c r="FY331">
        <f>IF($GO331&gt;=26,INDEX($DJ:$DJ,$GN331+26),"")</f>
      </c>
      <c r="FZ331">
        <f>IF($GO331&gt;=27,INDEX($DJ:$DJ,$GN331+27),"")</f>
      </c>
      <c r="GA331">
        <f>IF($GO331&gt;=28,INDEX($DJ:$DJ,$GN331+28),"")</f>
      </c>
      <c r="GB331">
        <f>IF($GO331&gt;=29,INDEX($DJ:$DJ,$GN331+29),"")</f>
      </c>
      <c r="GC331">
        <f>IF($GO331&gt;=30,INDEX($DJ:$DJ,$GN331+30),"")</f>
      </c>
      <c r="GD331">
        <f>IF($GO331&gt;=31,INDEX($DJ:$DJ,$GN331+31),"")</f>
      </c>
      <c r="GE331">
        <f>IF($GO331&gt;=32,INDEX($DJ:$DJ,$GN331+32),"")</f>
      </c>
      <c r="GF331">
        <f>IF($GO331&gt;=33,INDEX($DJ:$DJ,$GN331+33),"")</f>
      </c>
      <c r="GG331">
        <f>IF($GO331&gt;=34,INDEX($DJ:$DJ,$GN331+34),"")</f>
      </c>
      <c r="GH331">
        <f>IF($GO331&gt;=35,INDEX($DJ:$DJ,$GN331+35),"")</f>
      </c>
      <c r="GI331">
        <f>IF($GO331&gt;=36,INDEX($DJ:$DJ,$GN331+36),"")</f>
      </c>
      <c r="GJ331">
        <f>IF($GO331&gt;=37,INDEX($DJ:$DJ,$GN331+37),"")</f>
      </c>
      <c r="GK331">
        <f>IF($GO331&gt;=38,INDEX($DJ:$DJ,$GN331+38),"")</f>
      </c>
      <c r="GL331">
        <f>IF($GO331&gt;=39,INDEX($DJ:$DJ,$GN331+39),"")</f>
      </c>
      <c r="GM331">
        <f>IF($GO331&gt;=40,INDEX($DJ:$DJ,$GN331+40),"")</f>
      </c>
      <c r="GN331">
        <f>IFERROR(MATCH($DH331,$DI$2:$DI$148,0)+1,0)</f>
      </c>
      <c r="GO331">
        <f>IFERROR(INDEX($DK$2:$DK$148,MATCH($DH331,$DI$2:$DI$148,0)),0)</f>
      </c>
      <c r="GP331">
        <f>IFERROR(MATCH($Y331,$DL$331:$EY$331,0),0)</f>
      </c>
      <c r="GQ331">
        <f>IF($GP331&gt;0,INDEX($EZ$331:$GM$331,$GP331),"")</f>
      </c>
      <c r="GT331">
        <f>IF($JC331&gt;=1,INDEX($GR:$GR,$JB331+1),"")</f>
      </c>
      <c r="GU331">
        <f>IF($JC331&gt;=2,INDEX($GR:$GR,$JB331+2),"")</f>
      </c>
      <c r="GV331">
        <f>IF($JC331&gt;=3,INDEX($GR:$GR,$JB331+3),"")</f>
      </c>
      <c r="GW331">
        <f>IF($JC331&gt;=4,INDEX($GR:$GR,$JB331+4),"")</f>
      </c>
      <c r="GX331">
        <f>IF($JC331&gt;=5,INDEX($GR:$GR,$JB331+5),"")</f>
      </c>
      <c r="GY331">
        <f>IF($JC331&gt;=6,INDEX($GR:$GR,$JB331+6),"")</f>
      </c>
      <c r="GZ331">
        <f>IF($JC331&gt;=7,INDEX($GR:$GR,$JB331+7),"")</f>
      </c>
      <c r="HA331">
        <f>IF($JC331&gt;=8,INDEX($GR:$GR,$JB331+8),"")</f>
      </c>
      <c r="HB331">
        <f>IF($JC331&gt;=9,INDEX($GR:$GR,$JB331+9),"")</f>
      </c>
      <c r="HC331">
        <f>IF($JC331&gt;=10,INDEX($GR:$GR,$JB331+10),"")</f>
      </c>
      <c r="HD331">
        <f>IF($JC331&gt;=11,INDEX($GR:$GR,$JB331+11),"")</f>
      </c>
      <c r="HE331">
        <f>IF($JC331&gt;=12,INDEX($GR:$GR,$JB331+12),"")</f>
      </c>
      <c r="HF331">
        <f>IF($JC331&gt;=13,INDEX($GR:$GR,$JB331+13),"")</f>
      </c>
      <c r="HG331">
        <f>IF($JC331&gt;=14,INDEX($GR:$GR,$JB331+14),"")</f>
      </c>
      <c r="HH331">
        <f>IF($JC331&gt;=15,INDEX($GR:$GR,$JB331+15),"")</f>
      </c>
      <c r="HI331">
        <f>IF($JC331&gt;=16,INDEX($GR:$GR,$JB331+16),"")</f>
      </c>
      <c r="HJ331">
        <f>IF($JC331&gt;=17,INDEX($GR:$GR,$JB331+17),"")</f>
      </c>
      <c r="HK331">
        <f>IF($JC331&gt;=18,INDEX($GR:$GR,$JB331+18),"")</f>
      </c>
      <c r="HL331">
        <f>IF($JC331&gt;=19,INDEX($GR:$GR,$JB331+19),"")</f>
      </c>
      <c r="HM331">
        <f>IF($JC331&gt;=20,INDEX($GR:$GR,$JB331+20),"")</f>
      </c>
      <c r="HN331">
        <f>IF($JC331&gt;=21,INDEX($GR:$GR,$JB331+21),"")</f>
      </c>
      <c r="HO331">
        <f>IF($JC331&gt;=22,INDEX($GR:$GR,$JB331+22),"")</f>
      </c>
      <c r="HP331">
        <f>IF($JC331&gt;=23,INDEX($GR:$GR,$JB331+23),"")</f>
      </c>
      <c r="HQ331">
        <f>IF($JC331&gt;=24,INDEX($GR:$GR,$JB331+24),"")</f>
      </c>
      <c r="HR331">
        <f>IF($JC331&gt;=25,INDEX($GR:$GR,$JB331+25),"")</f>
      </c>
      <c r="HS331">
        <f>IF($JC331&gt;=26,INDEX($GR:$GR,$JB331+26),"")</f>
      </c>
      <c r="HT331">
        <f>IF($JC331&gt;=27,INDEX($GR:$GR,$JB331+27),"")</f>
      </c>
      <c r="HU331">
        <f>IF($JC331&gt;=28,INDEX($GR:$GR,$JB331+28),"")</f>
      </c>
      <c r="HV331">
        <f>IF($JC331&gt;=29,INDEX($GR:$GR,$JB331+29),"")</f>
      </c>
      <c r="HW331">
        <f>IF($JC331&gt;=30,INDEX($GR:$GR,$JB331+30),"")</f>
      </c>
      <c r="HX331">
        <f>IF($JC331&gt;=31,INDEX($GR:$GR,$JB331+31),"")</f>
      </c>
      <c r="HY331">
        <f>IF($JC331&gt;=32,INDEX($GR:$GR,$JB331+32),"")</f>
      </c>
      <c r="HZ331">
        <f>IF($JC331&gt;=33,INDEX($GR:$GR,$JB331+33),"")</f>
      </c>
      <c r="IA331">
        <f>IF($JC331&gt;=34,INDEX($GR:$GR,$JB331+34),"")</f>
      </c>
      <c r="IB331">
        <f>IF($JC331&gt;=35,INDEX($GR:$GR,$JB331+35),"")</f>
      </c>
      <c r="IC331">
        <f>IF($JC331&gt;=36,INDEX($GR:$GR,$JB331+36),"")</f>
      </c>
      <c r="ID331">
        <f>IF($JC331&gt;=37,INDEX($GR:$GR,$JB331+37),"")</f>
      </c>
      <c r="IE331">
        <f>IF($JC331&gt;=38,INDEX($GR:$GR,$JB331+38),"")</f>
      </c>
      <c r="IF331">
        <f>IF($JC331&gt;=39,INDEX($GR:$GR,$JB331+39),"")</f>
      </c>
      <c r="IG331">
        <f>IF($JC331&gt;=40,INDEX($GR:$GR,$JB331+40),"")</f>
      </c>
      <c r="IH331">
        <f>IF($JC331&gt;=41,INDEX($GR:$GR,$JB331+41),"")</f>
      </c>
      <c r="II331">
        <f>IF($JC331&gt;=42,INDEX($GR:$GR,$JB331+42),"")</f>
      </c>
      <c r="IJ331">
        <f>IF($JC331&gt;=43,INDEX($GR:$GR,$JB331+43),"")</f>
      </c>
      <c r="IK331">
        <f>IF($JC331&gt;=44,INDEX($GR:$GR,$JB331+44),"")</f>
      </c>
      <c r="IL331">
        <f>IF($JC331&gt;=45,INDEX($GR:$GR,$JB331+45),"")</f>
      </c>
      <c r="IM331">
        <f>IF($JC331&gt;=46,INDEX($GR:$GR,$JB331+46),"")</f>
      </c>
      <c r="IN331">
        <f>IF($JC331&gt;=47,INDEX($GR:$GR,$JB331+47),"")</f>
      </c>
      <c r="IO331">
        <f>IF($JC331&gt;=48,INDEX($GR:$GR,$JB331+48),"")</f>
      </c>
      <c r="IP331">
        <f>IF($JC331&gt;=49,INDEX($GR:$GR,$JB331+49),"")</f>
      </c>
      <c r="IQ331">
        <f>IF($JC331&gt;=50,INDEX($GR:$GR,$JB331+50),"")</f>
      </c>
      <c r="IR331">
        <f>IF($JC331&gt;=51,INDEX($GR:$GR,$JB331+51),"")</f>
      </c>
      <c r="IS331">
        <f>IF($JC331&gt;=52,INDEX($GR:$GR,$JB331+52),"")</f>
      </c>
      <c r="IT331">
        <f>IF($JC331&gt;=53,INDEX($GR:$GR,$JB331+53),"")</f>
      </c>
      <c r="IU331">
        <f>IF($JC331&gt;=54,INDEX($GR:$GR,$JB331+54),"")</f>
      </c>
      <c r="IV331">
        <f>IF($JC331&gt;=55,INDEX($GR:$GR,$JB331+55),"")</f>
      </c>
      <c r="IW331">
        <f>IF($JC331&gt;=56,INDEX($GR:$GR,$JB331+56),"")</f>
      </c>
      <c r="IX331">
        <f>IF($JC331&gt;=57,INDEX($GR:$GR,$JB331+57),"")</f>
      </c>
      <c r="IY331">
        <f>IF($JC331&gt;=58,INDEX($GR:$GR,$JB331+58),"")</f>
      </c>
      <c r="IZ331">
        <f>IF($JC331&gt;=59,INDEX($GR:$GR,$JB331+59),"")</f>
      </c>
      <c r="JA331">
        <f>IF($JC331&gt;=60,INDEX($GR:$GR,$JB331+60),"")</f>
      </c>
      <c r="JB331">
        <f>IFERROR(MATCH($GQ331,$GR$2:$GR$324,0)+1,0)</f>
      </c>
      <c r="JC331">
        <f>IFERROR(INDEX($GS$2:$GS$324,MATCH($GQ331,$GR$2:$GR$324,0)),0)</f>
      </c>
      <c r="JD331" t="s">
        <v>40</v>
      </c>
      <c r="JE331" t="s">
        <v>40</v>
      </c>
    </row>
    <row r="332" spans="1:265" x14ac:dyDescent="0.25">
      <c r="Q332">
        <f>IF(OR($T332="",$P332=""),"",IFERROR($T332/$P332,0))</f>
      </c>
      <c r="R332">
        <f>IF($T332="","",
SUM($S332,$U332,$Z332,$V332,$X332)*
(1-IF($AA332="",0,VALUE($AA332)/100)))</f>
      </c>
      <c r="S332">
        <f>IF($T332="","",$T332)</f>
      </c>
      <c r="U332">
        <f>IF($T332="","",
IF($N332="","",
IF(ISNUMBER(SEARCH("exempt",LOWER($N332))),0,
$T332*(VALUE(SUBSTITUTE($N332,"%",""))/100))))</f>
      </c>
      <c r="AB332">
        <f>IFERROR(IF(FIND(" - ",$K332)&gt;0,MID($K332,FIND(" - ",$K332)+3,LEN($K332)),""),"")</f>
      </c>
      <c r="AK332" t="s">
        <v>919</v>
      </c>
      <c r="AP332">
        <f>IFERROR(LEFT($K332,FIND(" - ",$K332)-1),$K332)</f>
      </c>
      <c r="AS332">
        <f>IF($CH332&gt;=1,INDEX($AQ:$AQ,$CG332+1),"")</f>
      </c>
      <c r="AT332">
        <f>IF($CH332&gt;=2,INDEX($AQ:$AQ,$CG332+2),"")</f>
      </c>
      <c r="AU332">
        <f>IF($CH332&gt;=3,INDEX($AQ:$AQ,$CG332+3),"")</f>
      </c>
      <c r="AV332">
        <f>IF($CH332&gt;=4,INDEX($AQ:$AQ,$CG332+4),"")</f>
      </c>
      <c r="AW332">
        <f>IF($CH332&gt;=5,INDEX($AQ:$AQ,$CG332+5),"")</f>
      </c>
      <c r="AX332">
        <f>IF($CH332&gt;=6,INDEX($AQ:$AQ,$CG332+6),"")</f>
      </c>
      <c r="AY332">
        <f>IF($CH332&gt;=7,INDEX($AQ:$AQ,$CG332+7),"")</f>
      </c>
      <c r="AZ332">
        <f>IF($CH332&gt;=8,INDEX($AQ:$AQ,$CG332+8),"")</f>
      </c>
      <c r="BA332">
        <f>IF($CH332&gt;=9,INDEX($AQ:$AQ,$CG332+9),"")</f>
      </c>
      <c r="BB332">
        <f>IF($CH332&gt;=10,INDEX($AQ:$AQ,$CG332+10),"")</f>
      </c>
      <c r="BC332">
        <f>IF($CH332&gt;=11,INDEX($AQ:$AQ,$CG332+11),"")</f>
      </c>
      <c r="BD332">
        <f>IF($CH332&gt;=12,INDEX($AQ:$AQ,$CG332+12),"")</f>
      </c>
      <c r="BE332">
        <f>IF($CH332&gt;=13,INDEX($AQ:$AQ,$CG332+13),"")</f>
      </c>
      <c r="BF332">
        <f>IF($CH332&gt;=14,INDEX($AQ:$AQ,$CG332+14),"")</f>
      </c>
      <c r="BG332">
        <f>IF($CH332&gt;=15,INDEX($AQ:$AQ,$CG332+15),"")</f>
      </c>
      <c r="BH332">
        <f>IF($CH332&gt;=16,INDEX($AQ:$AQ,$CG332+16),"")</f>
      </c>
      <c r="BI332">
        <f>IF($CH332&gt;=17,INDEX($AQ:$AQ,$CG332+17),"")</f>
      </c>
      <c r="BJ332">
        <f>IF($CH332&gt;=18,INDEX($AQ:$AQ,$CG332+18),"")</f>
      </c>
      <c r="BK332">
        <f>IF($CH332&gt;=19,INDEX($AQ:$AQ,$CG332+19),"")</f>
      </c>
      <c r="BL332">
        <f>IF($CH332&gt;=20,INDEX($AQ:$AQ,$CG332+20),"")</f>
      </c>
      <c r="BM332">
        <f>IF($CH332&gt;=21,INDEX($AQ:$AQ,$CG332+21),"")</f>
      </c>
      <c r="BN332">
        <f>IF($CH332&gt;=22,INDEX($AQ:$AQ,$CG332+22),"")</f>
      </c>
      <c r="BO332">
        <f>IF($CH332&gt;=23,INDEX($AQ:$AQ,$CG332+23),"")</f>
      </c>
      <c r="BP332">
        <f>IF($CH332&gt;=24,INDEX($AQ:$AQ,$CG332+24),"")</f>
      </c>
      <c r="BQ332">
        <f>IF($CH332&gt;=25,INDEX($AQ:$AQ,$CG332+25),"")</f>
      </c>
      <c r="BR332">
        <f>IF($CH332&gt;=26,INDEX($AQ:$AQ,$CG332+26),"")</f>
      </c>
      <c r="BS332">
        <f>IF($CH332&gt;=27,INDEX($AQ:$AQ,$CG332+27),"")</f>
      </c>
      <c r="BT332">
        <f>IF($CH332&gt;=28,INDEX($AQ:$AQ,$CG332+28),"")</f>
      </c>
      <c r="BU332">
        <f>IF($CH332&gt;=29,INDEX($AQ:$AQ,$CG332+29),"")</f>
      </c>
      <c r="BV332">
        <f>IF($CH332&gt;=30,INDEX($AQ:$AQ,$CG332+30),"")</f>
      </c>
      <c r="BW332">
        <f>IF($CH332&gt;=31,INDEX($AQ:$AQ,$CG332+31),"")</f>
      </c>
      <c r="BX332">
        <f>IF($CH332&gt;=32,INDEX($AQ:$AQ,$CG332+32),"")</f>
      </c>
      <c r="BY332">
        <f>IF($CH332&gt;=33,INDEX($AQ:$AQ,$CG332+33),"")</f>
      </c>
      <c r="BZ332">
        <f>IF($CH332&gt;=34,INDEX($AQ:$AQ,$CG332+34),"")</f>
      </c>
      <c r="CA332">
        <f>IF($CH332&gt;=35,INDEX($AQ:$AQ,$CG332+35),"")</f>
      </c>
      <c r="CB332">
        <f>IF($CH332&gt;=36,INDEX($AQ:$AQ,$CG332+36),"")</f>
      </c>
      <c r="CC332">
        <f>IF($CH332&gt;=37,INDEX($AQ:$AQ,$CG332+37),"")</f>
      </c>
      <c r="CD332">
        <f>IF($CH332&gt;=38,INDEX($AQ:$AQ,$CG332+38),"")</f>
      </c>
      <c r="CE332">
        <f>IF($CH332&gt;=39,INDEX($AQ:$AQ,$CG332+39),"")</f>
      </c>
      <c r="CF332">
        <f>IF($CH332&gt;=40,INDEX($AQ:$AQ,$CG332+40),"")</f>
      </c>
      <c r="CG332">
        <f>IFERROR(MATCH($AP332,$AQ$2:$AQ$134,0)+1,0)</f>
      </c>
      <c r="CH332">
        <f>IFERROR(INDEX($AR$2:$AR$134,MATCH($AP332,$AQ$2:$AQ$134,0)),0)</f>
      </c>
      <c r="CI332">
        <f>IFERROR(LEFT($L332,FIND(" - ",$L332)-1),$L332)</f>
      </c>
      <c r="CL332">
        <f>IF($DG332&gt;=1,INDEX($CJ:$CJ,$DF332+1),"")</f>
      </c>
      <c r="CM332">
        <f>IF($DG332&gt;=2,INDEX($CJ:$CJ,$DF332+2),"")</f>
      </c>
      <c r="CN332">
        <f>IF($DG332&gt;=3,INDEX($CJ:$CJ,$DF332+3),"")</f>
      </c>
      <c r="CO332">
        <f>IF($DG332&gt;=4,INDEX($CJ:$CJ,$DF332+4),"")</f>
      </c>
      <c r="CP332">
        <f>IF($DG332&gt;=5,INDEX($CJ:$CJ,$DF332+5),"")</f>
      </c>
      <c r="CQ332">
        <f>IF($DG332&gt;=6,INDEX($CJ:$CJ,$DF332+6),"")</f>
      </c>
      <c r="CR332">
        <f>IF($DG332&gt;=7,INDEX($CJ:$CJ,$DF332+7),"")</f>
      </c>
      <c r="CS332">
        <f>IF($DG332&gt;=8,INDEX($CJ:$CJ,$DF332+8),"")</f>
      </c>
      <c r="CT332">
        <f>IF($DG332&gt;=9,INDEX($CJ:$CJ,$DF332+9),"")</f>
      </c>
      <c r="CU332">
        <f>IF($DG332&gt;=10,INDEX($CJ:$CJ,$DF332+10),"")</f>
      </c>
      <c r="CV332">
        <f>IF($DG332&gt;=11,INDEX($CJ:$CJ,$DF332+11),"")</f>
      </c>
      <c r="CW332">
        <f>IF($DG332&gt;=12,INDEX($CJ:$CJ,$DF332+12),"")</f>
      </c>
      <c r="CX332">
        <f>IF($DG332&gt;=13,INDEX($CJ:$CJ,$DF332+13),"")</f>
      </c>
      <c r="CY332">
        <f>IF($DG332&gt;=14,INDEX($CJ:$CJ,$DF332+14),"")</f>
      </c>
      <c r="CZ332">
        <f>IF($DG332&gt;=15,INDEX($CJ:$CJ,$DF332+15),"")</f>
      </c>
      <c r="DA332">
        <f>IF($DG332&gt;=16,INDEX($CJ:$CJ,$DF332+16),"")</f>
      </c>
      <c r="DB332">
        <f>IF($DG332&gt;=17,INDEX($CJ:$CJ,$DF332+17),"")</f>
      </c>
      <c r="DC332">
        <f>IF($DG332&gt;=18,INDEX($CJ:$CJ,$DF332+18),"")</f>
      </c>
      <c r="DD332">
        <f>IF($DG332&gt;=19,INDEX($CJ:$CJ,$DF332+19),"")</f>
      </c>
      <c r="DE332">
        <f>IF($DG332&gt;=20,INDEX($CJ:$CJ,$DF332+20),"")</f>
      </c>
      <c r="DF332">
        <f>IFERROR(MATCH($CI332,$CJ$2:$CJ$263,0)+1,0)</f>
      </c>
      <c r="DG332">
        <f>IFERROR(INDEX($CK$2:$CK$263,MATCH($CI332,$CJ$2:$CJ$263,0)),0)</f>
      </c>
      <c r="DH332">
        <f>IFERROR(INDEX($AO:$AO,MATCH($N332,$AN:$AN,0))&amp;"","")</f>
      </c>
      <c r="DL332">
        <f>IF($GO332&gt;=1,INDEX($DI:$DI,$GN332+1),"")</f>
      </c>
      <c r="DM332">
        <f>IF($GO332&gt;=2,INDEX($DI:$DI,$GN332+2),"")</f>
      </c>
      <c r="DN332">
        <f>IF($GO332&gt;=3,INDEX($DI:$DI,$GN332+3),"")</f>
      </c>
      <c r="DO332">
        <f>IF($GO332&gt;=4,INDEX($DI:$DI,$GN332+4),"")</f>
      </c>
      <c r="DP332">
        <f>IF($GO332&gt;=5,INDEX($DI:$DI,$GN332+5),"")</f>
      </c>
      <c r="DQ332">
        <f>IF($GO332&gt;=6,INDEX($DI:$DI,$GN332+6),"")</f>
      </c>
      <c r="DR332">
        <f>IF($GO332&gt;=7,INDEX($DI:$DI,$GN332+7),"")</f>
      </c>
      <c r="DS332">
        <f>IF($GO332&gt;=8,INDEX($DI:$DI,$GN332+8),"")</f>
      </c>
      <c r="DT332">
        <f>IF($GO332&gt;=9,INDEX($DI:$DI,$GN332+9),"")</f>
      </c>
      <c r="DU332">
        <f>IF($GO332&gt;=10,INDEX($DI:$DI,$GN332+10),"")</f>
      </c>
      <c r="DV332">
        <f>IF($GO332&gt;=11,INDEX($DI:$DI,$GN332+11),"")</f>
      </c>
      <c r="DW332">
        <f>IF($GO332&gt;=12,INDEX($DI:$DI,$GN332+12),"")</f>
      </c>
      <c r="DX332">
        <f>IF($GO332&gt;=13,INDEX($DI:$DI,$GN332+13),"")</f>
      </c>
      <c r="DY332">
        <f>IF($GO332&gt;=14,INDEX($DI:$DI,$GN332+14),"")</f>
      </c>
      <c r="DZ332">
        <f>IF($GO332&gt;=15,INDEX($DI:$DI,$GN332+15),"")</f>
      </c>
      <c r="EA332">
        <f>IF($GO332&gt;=16,INDEX($DI:$DI,$GN332+16),"")</f>
      </c>
      <c r="EB332">
        <f>IF($GO332&gt;=17,INDEX($DI:$DI,$GN332+17),"")</f>
      </c>
      <c r="EC332">
        <f>IF($GO332&gt;=18,INDEX($DI:$DI,$GN332+18),"")</f>
      </c>
      <c r="ED332">
        <f>IF($GO332&gt;=19,INDEX($DI:$DI,$GN332+19),"")</f>
      </c>
      <c r="EE332">
        <f>IF($GO332&gt;=20,INDEX($DI:$DI,$GN332+20),"")</f>
      </c>
      <c r="EF332">
        <f>IF($GO332&gt;=21,INDEX($DI:$DI,$GN332+21),"")</f>
      </c>
      <c r="EG332">
        <f>IF($GO332&gt;=22,INDEX($DI:$DI,$GN332+22),"")</f>
      </c>
      <c r="EH332">
        <f>IF($GO332&gt;=23,INDEX($DI:$DI,$GN332+23),"")</f>
      </c>
      <c r="EI332">
        <f>IF($GO332&gt;=24,INDEX($DI:$DI,$GN332+24),"")</f>
      </c>
      <c r="EJ332">
        <f>IF($GO332&gt;=25,INDEX($DI:$DI,$GN332+25),"")</f>
      </c>
      <c r="EK332">
        <f>IF($GO332&gt;=26,INDEX($DI:$DI,$GN332+26),"")</f>
      </c>
      <c r="EL332">
        <f>IF($GO332&gt;=27,INDEX($DI:$DI,$GN332+27),"")</f>
      </c>
      <c r="EM332">
        <f>IF($GO332&gt;=28,INDEX($DI:$DI,$GN332+28),"")</f>
      </c>
      <c r="EN332">
        <f>IF($GO332&gt;=29,INDEX($DI:$DI,$GN332+29),"")</f>
      </c>
      <c r="EO332">
        <f>IF($GO332&gt;=30,INDEX($DI:$DI,$GN332+30),"")</f>
      </c>
      <c r="EP332">
        <f>IF($GO332&gt;=31,INDEX($DI:$DI,$GN332+31),"")</f>
      </c>
      <c r="EQ332">
        <f>IF($GO332&gt;=32,INDEX($DI:$DI,$GN332+32),"")</f>
      </c>
      <c r="ER332">
        <f>IF($GO332&gt;=33,INDEX($DI:$DI,$GN332+33),"")</f>
      </c>
      <c r="ES332">
        <f>IF($GO332&gt;=34,INDEX($DI:$DI,$GN332+34),"")</f>
      </c>
      <c r="ET332">
        <f>IF($GO332&gt;=35,INDEX($DI:$DI,$GN332+35),"")</f>
      </c>
      <c r="EU332">
        <f>IF($GO332&gt;=36,INDEX($DI:$DI,$GN332+36),"")</f>
      </c>
      <c r="EV332">
        <f>IF($GO332&gt;=37,INDEX($DI:$DI,$GN332+37),"")</f>
      </c>
      <c r="EW332">
        <f>IF($GO332&gt;=38,INDEX($DI:$DI,$GN332+38),"")</f>
      </c>
      <c r="EX332">
        <f>IF($GO332&gt;=39,INDEX($DI:$DI,$GN332+39),"")</f>
      </c>
      <c r="EY332">
        <f>IF($GO332&gt;=40,INDEX($DI:$DI,$GN332+40),"")</f>
      </c>
      <c r="EZ332">
        <f>IF($GO332&gt;=1,INDEX($DJ:$DJ,$GN332+1),"")</f>
      </c>
      <c r="FA332">
        <f>IF($GO332&gt;=2,INDEX($DJ:$DJ,$GN332+2),"")</f>
      </c>
      <c r="FB332">
        <f>IF($GO332&gt;=3,INDEX($DJ:$DJ,$GN332+3),"")</f>
      </c>
      <c r="FC332">
        <f>IF($GO332&gt;=4,INDEX($DJ:$DJ,$GN332+4),"")</f>
      </c>
      <c r="FD332">
        <f>IF($GO332&gt;=5,INDEX($DJ:$DJ,$GN332+5),"")</f>
      </c>
      <c r="FE332">
        <f>IF($GO332&gt;=6,INDEX($DJ:$DJ,$GN332+6),"")</f>
      </c>
      <c r="FF332">
        <f>IF($GO332&gt;=7,INDEX($DJ:$DJ,$GN332+7),"")</f>
      </c>
      <c r="FG332">
        <f>IF($GO332&gt;=8,INDEX($DJ:$DJ,$GN332+8),"")</f>
      </c>
      <c r="FH332">
        <f>IF($GO332&gt;=9,INDEX($DJ:$DJ,$GN332+9),"")</f>
      </c>
      <c r="FI332">
        <f>IF($GO332&gt;=10,INDEX($DJ:$DJ,$GN332+10),"")</f>
      </c>
      <c r="FJ332">
        <f>IF($GO332&gt;=11,INDEX($DJ:$DJ,$GN332+11),"")</f>
      </c>
      <c r="FK332">
        <f>IF($GO332&gt;=12,INDEX($DJ:$DJ,$GN332+12),"")</f>
      </c>
      <c r="FL332">
        <f>IF($GO332&gt;=13,INDEX($DJ:$DJ,$GN332+13),"")</f>
      </c>
      <c r="FM332">
        <f>IF($GO332&gt;=14,INDEX($DJ:$DJ,$GN332+14),"")</f>
      </c>
      <c r="FN332">
        <f>IF($GO332&gt;=15,INDEX($DJ:$DJ,$GN332+15),"")</f>
      </c>
      <c r="FO332">
        <f>IF($GO332&gt;=16,INDEX($DJ:$DJ,$GN332+16),"")</f>
      </c>
      <c r="FP332">
        <f>IF($GO332&gt;=17,INDEX($DJ:$DJ,$GN332+17),"")</f>
      </c>
      <c r="FQ332">
        <f>IF($GO332&gt;=18,INDEX($DJ:$DJ,$GN332+18),"")</f>
      </c>
      <c r="FR332">
        <f>IF($GO332&gt;=19,INDEX($DJ:$DJ,$GN332+19),"")</f>
      </c>
      <c r="FS332">
        <f>IF($GO332&gt;=20,INDEX($DJ:$DJ,$GN332+20),"")</f>
      </c>
      <c r="FT332">
        <f>IF($GO332&gt;=21,INDEX($DJ:$DJ,$GN332+21),"")</f>
      </c>
      <c r="FU332">
        <f>IF($GO332&gt;=22,INDEX($DJ:$DJ,$GN332+22),"")</f>
      </c>
      <c r="FV332">
        <f>IF($GO332&gt;=23,INDEX($DJ:$DJ,$GN332+23),"")</f>
      </c>
      <c r="FW332">
        <f>IF($GO332&gt;=24,INDEX($DJ:$DJ,$GN332+24),"")</f>
      </c>
      <c r="FX332">
        <f>IF($GO332&gt;=25,INDEX($DJ:$DJ,$GN332+25),"")</f>
      </c>
      <c r="FY332">
        <f>IF($GO332&gt;=26,INDEX($DJ:$DJ,$GN332+26),"")</f>
      </c>
      <c r="FZ332">
        <f>IF($GO332&gt;=27,INDEX($DJ:$DJ,$GN332+27),"")</f>
      </c>
      <c r="GA332">
        <f>IF($GO332&gt;=28,INDEX($DJ:$DJ,$GN332+28),"")</f>
      </c>
      <c r="GB332">
        <f>IF($GO332&gt;=29,INDEX($DJ:$DJ,$GN332+29),"")</f>
      </c>
      <c r="GC332">
        <f>IF($GO332&gt;=30,INDEX($DJ:$DJ,$GN332+30),"")</f>
      </c>
      <c r="GD332">
        <f>IF($GO332&gt;=31,INDEX($DJ:$DJ,$GN332+31),"")</f>
      </c>
      <c r="GE332">
        <f>IF($GO332&gt;=32,INDEX($DJ:$DJ,$GN332+32),"")</f>
      </c>
      <c r="GF332">
        <f>IF($GO332&gt;=33,INDEX($DJ:$DJ,$GN332+33),"")</f>
      </c>
      <c r="GG332">
        <f>IF($GO332&gt;=34,INDEX($DJ:$DJ,$GN332+34),"")</f>
      </c>
      <c r="GH332">
        <f>IF($GO332&gt;=35,INDEX($DJ:$DJ,$GN332+35),"")</f>
      </c>
      <c r="GI332">
        <f>IF($GO332&gt;=36,INDEX($DJ:$DJ,$GN332+36),"")</f>
      </c>
      <c r="GJ332">
        <f>IF($GO332&gt;=37,INDEX($DJ:$DJ,$GN332+37),"")</f>
      </c>
      <c r="GK332">
        <f>IF($GO332&gt;=38,INDEX($DJ:$DJ,$GN332+38),"")</f>
      </c>
      <c r="GL332">
        <f>IF($GO332&gt;=39,INDEX($DJ:$DJ,$GN332+39),"")</f>
      </c>
      <c r="GM332">
        <f>IF($GO332&gt;=40,INDEX($DJ:$DJ,$GN332+40),"")</f>
      </c>
      <c r="GN332">
        <f>IFERROR(MATCH($DH332,$DI$2:$DI$148,0)+1,0)</f>
      </c>
      <c r="GO332">
        <f>IFERROR(INDEX($DK$2:$DK$148,MATCH($DH332,$DI$2:$DI$148,0)),0)</f>
      </c>
      <c r="GP332">
        <f>IFERROR(MATCH($Y332,$DL$332:$EY$332,0),0)</f>
      </c>
      <c r="GQ332">
        <f>IF($GP332&gt;0,INDEX($EZ$332:$GM$332,$GP332),"")</f>
      </c>
      <c r="GT332">
        <f>IF($JC332&gt;=1,INDEX($GR:$GR,$JB332+1),"")</f>
      </c>
      <c r="GU332">
        <f>IF($JC332&gt;=2,INDEX($GR:$GR,$JB332+2),"")</f>
      </c>
      <c r="GV332">
        <f>IF($JC332&gt;=3,INDEX($GR:$GR,$JB332+3),"")</f>
      </c>
      <c r="GW332">
        <f>IF($JC332&gt;=4,INDEX($GR:$GR,$JB332+4),"")</f>
      </c>
      <c r="GX332">
        <f>IF($JC332&gt;=5,INDEX($GR:$GR,$JB332+5),"")</f>
      </c>
      <c r="GY332">
        <f>IF($JC332&gt;=6,INDEX($GR:$GR,$JB332+6),"")</f>
      </c>
      <c r="GZ332">
        <f>IF($JC332&gt;=7,INDEX($GR:$GR,$JB332+7),"")</f>
      </c>
      <c r="HA332">
        <f>IF($JC332&gt;=8,INDEX($GR:$GR,$JB332+8),"")</f>
      </c>
      <c r="HB332">
        <f>IF($JC332&gt;=9,INDEX($GR:$GR,$JB332+9),"")</f>
      </c>
      <c r="HC332">
        <f>IF($JC332&gt;=10,INDEX($GR:$GR,$JB332+10),"")</f>
      </c>
      <c r="HD332">
        <f>IF($JC332&gt;=11,INDEX($GR:$GR,$JB332+11),"")</f>
      </c>
      <c r="HE332">
        <f>IF($JC332&gt;=12,INDEX($GR:$GR,$JB332+12),"")</f>
      </c>
      <c r="HF332">
        <f>IF($JC332&gt;=13,INDEX($GR:$GR,$JB332+13),"")</f>
      </c>
      <c r="HG332">
        <f>IF($JC332&gt;=14,INDEX($GR:$GR,$JB332+14),"")</f>
      </c>
      <c r="HH332">
        <f>IF($JC332&gt;=15,INDEX($GR:$GR,$JB332+15),"")</f>
      </c>
      <c r="HI332">
        <f>IF($JC332&gt;=16,INDEX($GR:$GR,$JB332+16),"")</f>
      </c>
      <c r="HJ332">
        <f>IF($JC332&gt;=17,INDEX($GR:$GR,$JB332+17),"")</f>
      </c>
      <c r="HK332">
        <f>IF($JC332&gt;=18,INDEX($GR:$GR,$JB332+18),"")</f>
      </c>
      <c r="HL332">
        <f>IF($JC332&gt;=19,INDEX($GR:$GR,$JB332+19),"")</f>
      </c>
      <c r="HM332">
        <f>IF($JC332&gt;=20,INDEX($GR:$GR,$JB332+20),"")</f>
      </c>
      <c r="HN332">
        <f>IF($JC332&gt;=21,INDEX($GR:$GR,$JB332+21),"")</f>
      </c>
      <c r="HO332">
        <f>IF($JC332&gt;=22,INDEX($GR:$GR,$JB332+22),"")</f>
      </c>
      <c r="HP332">
        <f>IF($JC332&gt;=23,INDEX($GR:$GR,$JB332+23),"")</f>
      </c>
      <c r="HQ332">
        <f>IF($JC332&gt;=24,INDEX($GR:$GR,$JB332+24),"")</f>
      </c>
      <c r="HR332">
        <f>IF($JC332&gt;=25,INDEX($GR:$GR,$JB332+25),"")</f>
      </c>
      <c r="HS332">
        <f>IF($JC332&gt;=26,INDEX($GR:$GR,$JB332+26),"")</f>
      </c>
      <c r="HT332">
        <f>IF($JC332&gt;=27,INDEX($GR:$GR,$JB332+27),"")</f>
      </c>
      <c r="HU332">
        <f>IF($JC332&gt;=28,INDEX($GR:$GR,$JB332+28),"")</f>
      </c>
      <c r="HV332">
        <f>IF($JC332&gt;=29,INDEX($GR:$GR,$JB332+29),"")</f>
      </c>
      <c r="HW332">
        <f>IF($JC332&gt;=30,INDEX($GR:$GR,$JB332+30),"")</f>
      </c>
      <c r="HX332">
        <f>IF($JC332&gt;=31,INDEX($GR:$GR,$JB332+31),"")</f>
      </c>
      <c r="HY332">
        <f>IF($JC332&gt;=32,INDEX($GR:$GR,$JB332+32),"")</f>
      </c>
      <c r="HZ332">
        <f>IF($JC332&gt;=33,INDEX($GR:$GR,$JB332+33),"")</f>
      </c>
      <c r="IA332">
        <f>IF($JC332&gt;=34,INDEX($GR:$GR,$JB332+34),"")</f>
      </c>
      <c r="IB332">
        <f>IF($JC332&gt;=35,INDEX($GR:$GR,$JB332+35),"")</f>
      </c>
      <c r="IC332">
        <f>IF($JC332&gt;=36,INDEX($GR:$GR,$JB332+36),"")</f>
      </c>
      <c r="ID332">
        <f>IF($JC332&gt;=37,INDEX($GR:$GR,$JB332+37),"")</f>
      </c>
      <c r="IE332">
        <f>IF($JC332&gt;=38,INDEX($GR:$GR,$JB332+38),"")</f>
      </c>
      <c r="IF332">
        <f>IF($JC332&gt;=39,INDEX($GR:$GR,$JB332+39),"")</f>
      </c>
      <c r="IG332">
        <f>IF($JC332&gt;=40,INDEX($GR:$GR,$JB332+40),"")</f>
      </c>
      <c r="IH332">
        <f>IF($JC332&gt;=41,INDEX($GR:$GR,$JB332+41),"")</f>
      </c>
      <c r="II332">
        <f>IF($JC332&gt;=42,INDEX($GR:$GR,$JB332+42),"")</f>
      </c>
      <c r="IJ332">
        <f>IF($JC332&gt;=43,INDEX($GR:$GR,$JB332+43),"")</f>
      </c>
      <c r="IK332">
        <f>IF($JC332&gt;=44,INDEX($GR:$GR,$JB332+44),"")</f>
      </c>
      <c r="IL332">
        <f>IF($JC332&gt;=45,INDEX($GR:$GR,$JB332+45),"")</f>
      </c>
      <c r="IM332">
        <f>IF($JC332&gt;=46,INDEX($GR:$GR,$JB332+46),"")</f>
      </c>
      <c r="IN332">
        <f>IF($JC332&gt;=47,INDEX($GR:$GR,$JB332+47),"")</f>
      </c>
      <c r="IO332">
        <f>IF($JC332&gt;=48,INDEX($GR:$GR,$JB332+48),"")</f>
      </c>
      <c r="IP332">
        <f>IF($JC332&gt;=49,INDEX($GR:$GR,$JB332+49),"")</f>
      </c>
      <c r="IQ332">
        <f>IF($JC332&gt;=50,INDEX($GR:$GR,$JB332+50),"")</f>
      </c>
      <c r="IR332">
        <f>IF($JC332&gt;=51,INDEX($GR:$GR,$JB332+51),"")</f>
      </c>
      <c r="IS332">
        <f>IF($JC332&gt;=52,INDEX($GR:$GR,$JB332+52),"")</f>
      </c>
      <c r="IT332">
        <f>IF($JC332&gt;=53,INDEX($GR:$GR,$JB332+53),"")</f>
      </c>
      <c r="IU332">
        <f>IF($JC332&gt;=54,INDEX($GR:$GR,$JB332+54),"")</f>
      </c>
      <c r="IV332">
        <f>IF($JC332&gt;=55,INDEX($GR:$GR,$JB332+55),"")</f>
      </c>
      <c r="IW332">
        <f>IF($JC332&gt;=56,INDEX($GR:$GR,$JB332+56),"")</f>
      </c>
      <c r="IX332">
        <f>IF($JC332&gt;=57,INDEX($GR:$GR,$JB332+57),"")</f>
      </c>
      <c r="IY332">
        <f>IF($JC332&gt;=58,INDEX($GR:$GR,$JB332+58),"")</f>
      </c>
      <c r="IZ332">
        <f>IF($JC332&gt;=59,INDEX($GR:$GR,$JB332+59),"")</f>
      </c>
      <c r="JA332">
        <f>IF($JC332&gt;=60,INDEX($GR:$GR,$JB332+60),"")</f>
      </c>
      <c r="JB332">
        <f>IFERROR(MATCH($GQ332,$GR$2:$GR$324,0)+1,0)</f>
      </c>
      <c r="JC332">
        <f>IFERROR(INDEX($GS$2:$GS$324,MATCH($GQ332,$GR$2:$GR$324,0)),0)</f>
      </c>
      <c r="JD332" t="s">
        <v>40</v>
      </c>
      <c r="JE332" t="s">
        <v>40</v>
      </c>
    </row>
    <row r="333" spans="1:265" x14ac:dyDescent="0.25">
      <c r="Q333">
        <f>IF(OR($T333="",$P333=""),"",IFERROR($T333/$P333,0))</f>
      </c>
      <c r="R333">
        <f>IF($T333="","",
SUM($S333,$U333,$Z333,$V333,$X333)*
(1-IF($AA333="",0,VALUE($AA333)/100)))</f>
      </c>
      <c r="S333">
        <f>IF($T333="","",$T333)</f>
      </c>
      <c r="U333">
        <f>IF($T333="","",
IF($N333="","",
IF(ISNUMBER(SEARCH("exempt",LOWER($N333))),0,
$T333*(VALUE(SUBSTITUTE($N333,"%",""))/100))))</f>
      </c>
      <c r="AB333">
        <f>IFERROR(IF(FIND(" - ",$K333)&gt;0,MID($K333,FIND(" - ",$K333)+3,LEN($K333)),""),"")</f>
      </c>
      <c r="AK333" t="s">
        <v>920</v>
      </c>
      <c r="AP333">
        <f>IFERROR(LEFT($K333,FIND(" - ",$K333)-1),$K333)</f>
      </c>
      <c r="AS333">
        <f>IF($CH333&gt;=1,INDEX($AQ:$AQ,$CG333+1),"")</f>
      </c>
      <c r="AT333">
        <f>IF($CH333&gt;=2,INDEX($AQ:$AQ,$CG333+2),"")</f>
      </c>
      <c r="AU333">
        <f>IF($CH333&gt;=3,INDEX($AQ:$AQ,$CG333+3),"")</f>
      </c>
      <c r="AV333">
        <f>IF($CH333&gt;=4,INDEX($AQ:$AQ,$CG333+4),"")</f>
      </c>
      <c r="AW333">
        <f>IF($CH333&gt;=5,INDEX($AQ:$AQ,$CG333+5),"")</f>
      </c>
      <c r="AX333">
        <f>IF($CH333&gt;=6,INDEX($AQ:$AQ,$CG333+6),"")</f>
      </c>
      <c r="AY333">
        <f>IF($CH333&gt;=7,INDEX($AQ:$AQ,$CG333+7),"")</f>
      </c>
      <c r="AZ333">
        <f>IF($CH333&gt;=8,INDEX($AQ:$AQ,$CG333+8),"")</f>
      </c>
      <c r="BA333">
        <f>IF($CH333&gt;=9,INDEX($AQ:$AQ,$CG333+9),"")</f>
      </c>
      <c r="BB333">
        <f>IF($CH333&gt;=10,INDEX($AQ:$AQ,$CG333+10),"")</f>
      </c>
      <c r="BC333">
        <f>IF($CH333&gt;=11,INDEX($AQ:$AQ,$CG333+11),"")</f>
      </c>
      <c r="BD333">
        <f>IF($CH333&gt;=12,INDEX($AQ:$AQ,$CG333+12),"")</f>
      </c>
      <c r="BE333">
        <f>IF($CH333&gt;=13,INDEX($AQ:$AQ,$CG333+13),"")</f>
      </c>
      <c r="BF333">
        <f>IF($CH333&gt;=14,INDEX($AQ:$AQ,$CG333+14),"")</f>
      </c>
      <c r="BG333">
        <f>IF($CH333&gt;=15,INDEX($AQ:$AQ,$CG333+15),"")</f>
      </c>
      <c r="BH333">
        <f>IF($CH333&gt;=16,INDEX($AQ:$AQ,$CG333+16),"")</f>
      </c>
      <c r="BI333">
        <f>IF($CH333&gt;=17,INDEX($AQ:$AQ,$CG333+17),"")</f>
      </c>
      <c r="BJ333">
        <f>IF($CH333&gt;=18,INDEX($AQ:$AQ,$CG333+18),"")</f>
      </c>
      <c r="BK333">
        <f>IF($CH333&gt;=19,INDEX($AQ:$AQ,$CG333+19),"")</f>
      </c>
      <c r="BL333">
        <f>IF($CH333&gt;=20,INDEX($AQ:$AQ,$CG333+20),"")</f>
      </c>
      <c r="BM333">
        <f>IF($CH333&gt;=21,INDEX($AQ:$AQ,$CG333+21),"")</f>
      </c>
      <c r="BN333">
        <f>IF($CH333&gt;=22,INDEX($AQ:$AQ,$CG333+22),"")</f>
      </c>
      <c r="BO333">
        <f>IF($CH333&gt;=23,INDEX($AQ:$AQ,$CG333+23),"")</f>
      </c>
      <c r="BP333">
        <f>IF($CH333&gt;=24,INDEX($AQ:$AQ,$CG333+24),"")</f>
      </c>
      <c r="BQ333">
        <f>IF($CH333&gt;=25,INDEX($AQ:$AQ,$CG333+25),"")</f>
      </c>
      <c r="BR333">
        <f>IF($CH333&gt;=26,INDEX($AQ:$AQ,$CG333+26),"")</f>
      </c>
      <c r="BS333">
        <f>IF($CH333&gt;=27,INDEX($AQ:$AQ,$CG333+27),"")</f>
      </c>
      <c r="BT333">
        <f>IF($CH333&gt;=28,INDEX($AQ:$AQ,$CG333+28),"")</f>
      </c>
      <c r="BU333">
        <f>IF($CH333&gt;=29,INDEX($AQ:$AQ,$CG333+29),"")</f>
      </c>
      <c r="BV333">
        <f>IF($CH333&gt;=30,INDEX($AQ:$AQ,$CG333+30),"")</f>
      </c>
      <c r="BW333">
        <f>IF($CH333&gt;=31,INDEX($AQ:$AQ,$CG333+31),"")</f>
      </c>
      <c r="BX333">
        <f>IF($CH333&gt;=32,INDEX($AQ:$AQ,$CG333+32),"")</f>
      </c>
      <c r="BY333">
        <f>IF($CH333&gt;=33,INDEX($AQ:$AQ,$CG333+33),"")</f>
      </c>
      <c r="BZ333">
        <f>IF($CH333&gt;=34,INDEX($AQ:$AQ,$CG333+34),"")</f>
      </c>
      <c r="CA333">
        <f>IF($CH333&gt;=35,INDEX($AQ:$AQ,$CG333+35),"")</f>
      </c>
      <c r="CB333">
        <f>IF($CH333&gt;=36,INDEX($AQ:$AQ,$CG333+36),"")</f>
      </c>
      <c r="CC333">
        <f>IF($CH333&gt;=37,INDEX($AQ:$AQ,$CG333+37),"")</f>
      </c>
      <c r="CD333">
        <f>IF($CH333&gt;=38,INDEX($AQ:$AQ,$CG333+38),"")</f>
      </c>
      <c r="CE333">
        <f>IF($CH333&gt;=39,INDEX($AQ:$AQ,$CG333+39),"")</f>
      </c>
      <c r="CF333">
        <f>IF($CH333&gt;=40,INDEX($AQ:$AQ,$CG333+40),"")</f>
      </c>
      <c r="CG333">
        <f>IFERROR(MATCH($AP333,$AQ$2:$AQ$134,0)+1,0)</f>
      </c>
      <c r="CH333">
        <f>IFERROR(INDEX($AR$2:$AR$134,MATCH($AP333,$AQ$2:$AQ$134,0)),0)</f>
      </c>
      <c r="CI333">
        <f>IFERROR(LEFT($L333,FIND(" - ",$L333)-1),$L333)</f>
      </c>
      <c r="CL333">
        <f>IF($DG333&gt;=1,INDEX($CJ:$CJ,$DF333+1),"")</f>
      </c>
      <c r="CM333">
        <f>IF($DG333&gt;=2,INDEX($CJ:$CJ,$DF333+2),"")</f>
      </c>
      <c r="CN333">
        <f>IF($DG333&gt;=3,INDEX($CJ:$CJ,$DF333+3),"")</f>
      </c>
      <c r="CO333">
        <f>IF($DG333&gt;=4,INDEX($CJ:$CJ,$DF333+4),"")</f>
      </c>
      <c r="CP333">
        <f>IF($DG333&gt;=5,INDEX($CJ:$CJ,$DF333+5),"")</f>
      </c>
      <c r="CQ333">
        <f>IF($DG333&gt;=6,INDEX($CJ:$CJ,$DF333+6),"")</f>
      </c>
      <c r="CR333">
        <f>IF($DG333&gt;=7,INDEX($CJ:$CJ,$DF333+7),"")</f>
      </c>
      <c r="CS333">
        <f>IF($DG333&gt;=8,INDEX($CJ:$CJ,$DF333+8),"")</f>
      </c>
      <c r="CT333">
        <f>IF($DG333&gt;=9,INDEX($CJ:$CJ,$DF333+9),"")</f>
      </c>
      <c r="CU333">
        <f>IF($DG333&gt;=10,INDEX($CJ:$CJ,$DF333+10),"")</f>
      </c>
      <c r="CV333">
        <f>IF($DG333&gt;=11,INDEX($CJ:$CJ,$DF333+11),"")</f>
      </c>
      <c r="CW333">
        <f>IF($DG333&gt;=12,INDEX($CJ:$CJ,$DF333+12),"")</f>
      </c>
      <c r="CX333">
        <f>IF($DG333&gt;=13,INDEX($CJ:$CJ,$DF333+13),"")</f>
      </c>
      <c r="CY333">
        <f>IF($DG333&gt;=14,INDEX($CJ:$CJ,$DF333+14),"")</f>
      </c>
      <c r="CZ333">
        <f>IF($DG333&gt;=15,INDEX($CJ:$CJ,$DF333+15),"")</f>
      </c>
      <c r="DA333">
        <f>IF($DG333&gt;=16,INDEX($CJ:$CJ,$DF333+16),"")</f>
      </c>
      <c r="DB333">
        <f>IF($DG333&gt;=17,INDEX($CJ:$CJ,$DF333+17),"")</f>
      </c>
      <c r="DC333">
        <f>IF($DG333&gt;=18,INDEX($CJ:$CJ,$DF333+18),"")</f>
      </c>
      <c r="DD333">
        <f>IF($DG333&gt;=19,INDEX($CJ:$CJ,$DF333+19),"")</f>
      </c>
      <c r="DE333">
        <f>IF($DG333&gt;=20,INDEX($CJ:$CJ,$DF333+20),"")</f>
      </c>
      <c r="DF333">
        <f>IFERROR(MATCH($CI333,$CJ$2:$CJ$263,0)+1,0)</f>
      </c>
      <c r="DG333">
        <f>IFERROR(INDEX($CK$2:$CK$263,MATCH($CI333,$CJ$2:$CJ$263,0)),0)</f>
      </c>
      <c r="DH333">
        <f>IFERROR(INDEX($AO:$AO,MATCH($N333,$AN:$AN,0))&amp;"","")</f>
      </c>
      <c r="DL333">
        <f>IF($GO333&gt;=1,INDEX($DI:$DI,$GN333+1),"")</f>
      </c>
      <c r="DM333">
        <f>IF($GO333&gt;=2,INDEX($DI:$DI,$GN333+2),"")</f>
      </c>
      <c r="DN333">
        <f>IF($GO333&gt;=3,INDEX($DI:$DI,$GN333+3),"")</f>
      </c>
      <c r="DO333">
        <f>IF($GO333&gt;=4,INDEX($DI:$DI,$GN333+4),"")</f>
      </c>
      <c r="DP333">
        <f>IF($GO333&gt;=5,INDEX($DI:$DI,$GN333+5),"")</f>
      </c>
      <c r="DQ333">
        <f>IF($GO333&gt;=6,INDEX($DI:$DI,$GN333+6),"")</f>
      </c>
      <c r="DR333">
        <f>IF($GO333&gt;=7,INDEX($DI:$DI,$GN333+7),"")</f>
      </c>
      <c r="DS333">
        <f>IF($GO333&gt;=8,INDEX($DI:$DI,$GN333+8),"")</f>
      </c>
      <c r="DT333">
        <f>IF($GO333&gt;=9,INDEX($DI:$DI,$GN333+9),"")</f>
      </c>
      <c r="DU333">
        <f>IF($GO333&gt;=10,INDEX($DI:$DI,$GN333+10),"")</f>
      </c>
      <c r="DV333">
        <f>IF($GO333&gt;=11,INDEX($DI:$DI,$GN333+11),"")</f>
      </c>
      <c r="DW333">
        <f>IF($GO333&gt;=12,INDEX($DI:$DI,$GN333+12),"")</f>
      </c>
      <c r="DX333">
        <f>IF($GO333&gt;=13,INDEX($DI:$DI,$GN333+13),"")</f>
      </c>
      <c r="DY333">
        <f>IF($GO333&gt;=14,INDEX($DI:$DI,$GN333+14),"")</f>
      </c>
      <c r="DZ333">
        <f>IF($GO333&gt;=15,INDEX($DI:$DI,$GN333+15),"")</f>
      </c>
      <c r="EA333">
        <f>IF($GO333&gt;=16,INDEX($DI:$DI,$GN333+16),"")</f>
      </c>
      <c r="EB333">
        <f>IF($GO333&gt;=17,INDEX($DI:$DI,$GN333+17),"")</f>
      </c>
      <c r="EC333">
        <f>IF($GO333&gt;=18,INDEX($DI:$DI,$GN333+18),"")</f>
      </c>
      <c r="ED333">
        <f>IF($GO333&gt;=19,INDEX($DI:$DI,$GN333+19),"")</f>
      </c>
      <c r="EE333">
        <f>IF($GO333&gt;=20,INDEX($DI:$DI,$GN333+20),"")</f>
      </c>
      <c r="EF333">
        <f>IF($GO333&gt;=21,INDEX($DI:$DI,$GN333+21),"")</f>
      </c>
      <c r="EG333">
        <f>IF($GO333&gt;=22,INDEX($DI:$DI,$GN333+22),"")</f>
      </c>
      <c r="EH333">
        <f>IF($GO333&gt;=23,INDEX($DI:$DI,$GN333+23),"")</f>
      </c>
      <c r="EI333">
        <f>IF($GO333&gt;=24,INDEX($DI:$DI,$GN333+24),"")</f>
      </c>
      <c r="EJ333">
        <f>IF($GO333&gt;=25,INDEX($DI:$DI,$GN333+25),"")</f>
      </c>
      <c r="EK333">
        <f>IF($GO333&gt;=26,INDEX($DI:$DI,$GN333+26),"")</f>
      </c>
      <c r="EL333">
        <f>IF($GO333&gt;=27,INDEX($DI:$DI,$GN333+27),"")</f>
      </c>
      <c r="EM333">
        <f>IF($GO333&gt;=28,INDEX($DI:$DI,$GN333+28),"")</f>
      </c>
      <c r="EN333">
        <f>IF($GO333&gt;=29,INDEX($DI:$DI,$GN333+29),"")</f>
      </c>
      <c r="EO333">
        <f>IF($GO333&gt;=30,INDEX($DI:$DI,$GN333+30),"")</f>
      </c>
      <c r="EP333">
        <f>IF($GO333&gt;=31,INDEX($DI:$DI,$GN333+31),"")</f>
      </c>
      <c r="EQ333">
        <f>IF($GO333&gt;=32,INDEX($DI:$DI,$GN333+32),"")</f>
      </c>
      <c r="ER333">
        <f>IF($GO333&gt;=33,INDEX($DI:$DI,$GN333+33),"")</f>
      </c>
      <c r="ES333">
        <f>IF($GO333&gt;=34,INDEX($DI:$DI,$GN333+34),"")</f>
      </c>
      <c r="ET333">
        <f>IF($GO333&gt;=35,INDEX($DI:$DI,$GN333+35),"")</f>
      </c>
      <c r="EU333">
        <f>IF($GO333&gt;=36,INDEX($DI:$DI,$GN333+36),"")</f>
      </c>
      <c r="EV333">
        <f>IF($GO333&gt;=37,INDEX($DI:$DI,$GN333+37),"")</f>
      </c>
      <c r="EW333">
        <f>IF($GO333&gt;=38,INDEX($DI:$DI,$GN333+38),"")</f>
      </c>
      <c r="EX333">
        <f>IF($GO333&gt;=39,INDEX($DI:$DI,$GN333+39),"")</f>
      </c>
      <c r="EY333">
        <f>IF($GO333&gt;=40,INDEX($DI:$DI,$GN333+40),"")</f>
      </c>
      <c r="EZ333">
        <f>IF($GO333&gt;=1,INDEX($DJ:$DJ,$GN333+1),"")</f>
      </c>
      <c r="FA333">
        <f>IF($GO333&gt;=2,INDEX($DJ:$DJ,$GN333+2),"")</f>
      </c>
      <c r="FB333">
        <f>IF($GO333&gt;=3,INDEX($DJ:$DJ,$GN333+3),"")</f>
      </c>
      <c r="FC333">
        <f>IF($GO333&gt;=4,INDEX($DJ:$DJ,$GN333+4),"")</f>
      </c>
      <c r="FD333">
        <f>IF($GO333&gt;=5,INDEX($DJ:$DJ,$GN333+5),"")</f>
      </c>
      <c r="FE333">
        <f>IF($GO333&gt;=6,INDEX($DJ:$DJ,$GN333+6),"")</f>
      </c>
      <c r="FF333">
        <f>IF($GO333&gt;=7,INDEX($DJ:$DJ,$GN333+7),"")</f>
      </c>
      <c r="FG333">
        <f>IF($GO333&gt;=8,INDEX($DJ:$DJ,$GN333+8),"")</f>
      </c>
      <c r="FH333">
        <f>IF($GO333&gt;=9,INDEX($DJ:$DJ,$GN333+9),"")</f>
      </c>
      <c r="FI333">
        <f>IF($GO333&gt;=10,INDEX($DJ:$DJ,$GN333+10),"")</f>
      </c>
      <c r="FJ333">
        <f>IF($GO333&gt;=11,INDEX($DJ:$DJ,$GN333+11),"")</f>
      </c>
      <c r="FK333">
        <f>IF($GO333&gt;=12,INDEX($DJ:$DJ,$GN333+12),"")</f>
      </c>
      <c r="FL333">
        <f>IF($GO333&gt;=13,INDEX($DJ:$DJ,$GN333+13),"")</f>
      </c>
      <c r="FM333">
        <f>IF($GO333&gt;=14,INDEX($DJ:$DJ,$GN333+14),"")</f>
      </c>
      <c r="FN333">
        <f>IF($GO333&gt;=15,INDEX($DJ:$DJ,$GN333+15),"")</f>
      </c>
      <c r="FO333">
        <f>IF($GO333&gt;=16,INDEX($DJ:$DJ,$GN333+16),"")</f>
      </c>
      <c r="FP333">
        <f>IF($GO333&gt;=17,INDEX($DJ:$DJ,$GN333+17),"")</f>
      </c>
      <c r="FQ333">
        <f>IF($GO333&gt;=18,INDEX($DJ:$DJ,$GN333+18),"")</f>
      </c>
      <c r="FR333">
        <f>IF($GO333&gt;=19,INDEX($DJ:$DJ,$GN333+19),"")</f>
      </c>
      <c r="FS333">
        <f>IF($GO333&gt;=20,INDEX($DJ:$DJ,$GN333+20),"")</f>
      </c>
      <c r="FT333">
        <f>IF($GO333&gt;=21,INDEX($DJ:$DJ,$GN333+21),"")</f>
      </c>
      <c r="FU333">
        <f>IF($GO333&gt;=22,INDEX($DJ:$DJ,$GN333+22),"")</f>
      </c>
      <c r="FV333">
        <f>IF($GO333&gt;=23,INDEX($DJ:$DJ,$GN333+23),"")</f>
      </c>
      <c r="FW333">
        <f>IF($GO333&gt;=24,INDEX($DJ:$DJ,$GN333+24),"")</f>
      </c>
      <c r="FX333">
        <f>IF($GO333&gt;=25,INDEX($DJ:$DJ,$GN333+25),"")</f>
      </c>
      <c r="FY333">
        <f>IF($GO333&gt;=26,INDEX($DJ:$DJ,$GN333+26),"")</f>
      </c>
      <c r="FZ333">
        <f>IF($GO333&gt;=27,INDEX($DJ:$DJ,$GN333+27),"")</f>
      </c>
      <c r="GA333">
        <f>IF($GO333&gt;=28,INDEX($DJ:$DJ,$GN333+28),"")</f>
      </c>
      <c r="GB333">
        <f>IF($GO333&gt;=29,INDEX($DJ:$DJ,$GN333+29),"")</f>
      </c>
      <c r="GC333">
        <f>IF($GO333&gt;=30,INDEX($DJ:$DJ,$GN333+30),"")</f>
      </c>
      <c r="GD333">
        <f>IF($GO333&gt;=31,INDEX($DJ:$DJ,$GN333+31),"")</f>
      </c>
      <c r="GE333">
        <f>IF($GO333&gt;=32,INDEX($DJ:$DJ,$GN333+32),"")</f>
      </c>
      <c r="GF333">
        <f>IF($GO333&gt;=33,INDEX($DJ:$DJ,$GN333+33),"")</f>
      </c>
      <c r="GG333">
        <f>IF($GO333&gt;=34,INDEX($DJ:$DJ,$GN333+34),"")</f>
      </c>
      <c r="GH333">
        <f>IF($GO333&gt;=35,INDEX($DJ:$DJ,$GN333+35),"")</f>
      </c>
      <c r="GI333">
        <f>IF($GO333&gt;=36,INDEX($DJ:$DJ,$GN333+36),"")</f>
      </c>
      <c r="GJ333">
        <f>IF($GO333&gt;=37,INDEX($DJ:$DJ,$GN333+37),"")</f>
      </c>
      <c r="GK333">
        <f>IF($GO333&gt;=38,INDEX($DJ:$DJ,$GN333+38),"")</f>
      </c>
      <c r="GL333">
        <f>IF($GO333&gt;=39,INDEX($DJ:$DJ,$GN333+39),"")</f>
      </c>
      <c r="GM333">
        <f>IF($GO333&gt;=40,INDEX($DJ:$DJ,$GN333+40),"")</f>
      </c>
      <c r="GN333">
        <f>IFERROR(MATCH($DH333,$DI$2:$DI$148,0)+1,0)</f>
      </c>
      <c r="GO333">
        <f>IFERROR(INDEX($DK$2:$DK$148,MATCH($DH333,$DI$2:$DI$148,0)),0)</f>
      </c>
      <c r="GP333">
        <f>IFERROR(MATCH($Y333,$DL$333:$EY$333,0),0)</f>
      </c>
      <c r="GQ333">
        <f>IF($GP333&gt;0,INDEX($EZ$333:$GM$333,$GP333),"")</f>
      </c>
      <c r="GT333">
        <f>IF($JC333&gt;=1,INDEX($GR:$GR,$JB333+1),"")</f>
      </c>
      <c r="GU333">
        <f>IF($JC333&gt;=2,INDEX($GR:$GR,$JB333+2),"")</f>
      </c>
      <c r="GV333">
        <f>IF($JC333&gt;=3,INDEX($GR:$GR,$JB333+3),"")</f>
      </c>
      <c r="GW333">
        <f>IF($JC333&gt;=4,INDEX($GR:$GR,$JB333+4),"")</f>
      </c>
      <c r="GX333">
        <f>IF($JC333&gt;=5,INDEX($GR:$GR,$JB333+5),"")</f>
      </c>
      <c r="GY333">
        <f>IF($JC333&gt;=6,INDEX($GR:$GR,$JB333+6),"")</f>
      </c>
      <c r="GZ333">
        <f>IF($JC333&gt;=7,INDEX($GR:$GR,$JB333+7),"")</f>
      </c>
      <c r="HA333">
        <f>IF($JC333&gt;=8,INDEX($GR:$GR,$JB333+8),"")</f>
      </c>
      <c r="HB333">
        <f>IF($JC333&gt;=9,INDEX($GR:$GR,$JB333+9),"")</f>
      </c>
      <c r="HC333">
        <f>IF($JC333&gt;=10,INDEX($GR:$GR,$JB333+10),"")</f>
      </c>
      <c r="HD333">
        <f>IF($JC333&gt;=11,INDEX($GR:$GR,$JB333+11),"")</f>
      </c>
      <c r="HE333">
        <f>IF($JC333&gt;=12,INDEX($GR:$GR,$JB333+12),"")</f>
      </c>
      <c r="HF333">
        <f>IF($JC333&gt;=13,INDEX($GR:$GR,$JB333+13),"")</f>
      </c>
      <c r="HG333">
        <f>IF($JC333&gt;=14,INDEX($GR:$GR,$JB333+14),"")</f>
      </c>
      <c r="HH333">
        <f>IF($JC333&gt;=15,INDEX($GR:$GR,$JB333+15),"")</f>
      </c>
      <c r="HI333">
        <f>IF($JC333&gt;=16,INDEX($GR:$GR,$JB333+16),"")</f>
      </c>
      <c r="HJ333">
        <f>IF($JC333&gt;=17,INDEX($GR:$GR,$JB333+17),"")</f>
      </c>
      <c r="HK333">
        <f>IF($JC333&gt;=18,INDEX($GR:$GR,$JB333+18),"")</f>
      </c>
      <c r="HL333">
        <f>IF($JC333&gt;=19,INDEX($GR:$GR,$JB333+19),"")</f>
      </c>
      <c r="HM333">
        <f>IF($JC333&gt;=20,INDEX($GR:$GR,$JB333+20),"")</f>
      </c>
      <c r="HN333">
        <f>IF($JC333&gt;=21,INDEX($GR:$GR,$JB333+21),"")</f>
      </c>
      <c r="HO333">
        <f>IF($JC333&gt;=22,INDEX($GR:$GR,$JB333+22),"")</f>
      </c>
      <c r="HP333">
        <f>IF($JC333&gt;=23,INDEX($GR:$GR,$JB333+23),"")</f>
      </c>
      <c r="HQ333">
        <f>IF($JC333&gt;=24,INDEX($GR:$GR,$JB333+24),"")</f>
      </c>
      <c r="HR333">
        <f>IF($JC333&gt;=25,INDEX($GR:$GR,$JB333+25),"")</f>
      </c>
      <c r="HS333">
        <f>IF($JC333&gt;=26,INDEX($GR:$GR,$JB333+26),"")</f>
      </c>
      <c r="HT333">
        <f>IF($JC333&gt;=27,INDEX($GR:$GR,$JB333+27),"")</f>
      </c>
      <c r="HU333">
        <f>IF($JC333&gt;=28,INDEX($GR:$GR,$JB333+28),"")</f>
      </c>
      <c r="HV333">
        <f>IF($JC333&gt;=29,INDEX($GR:$GR,$JB333+29),"")</f>
      </c>
      <c r="HW333">
        <f>IF($JC333&gt;=30,INDEX($GR:$GR,$JB333+30),"")</f>
      </c>
      <c r="HX333">
        <f>IF($JC333&gt;=31,INDEX($GR:$GR,$JB333+31),"")</f>
      </c>
      <c r="HY333">
        <f>IF($JC333&gt;=32,INDEX($GR:$GR,$JB333+32),"")</f>
      </c>
      <c r="HZ333">
        <f>IF($JC333&gt;=33,INDEX($GR:$GR,$JB333+33),"")</f>
      </c>
      <c r="IA333">
        <f>IF($JC333&gt;=34,INDEX($GR:$GR,$JB333+34),"")</f>
      </c>
      <c r="IB333">
        <f>IF($JC333&gt;=35,INDEX($GR:$GR,$JB333+35),"")</f>
      </c>
      <c r="IC333">
        <f>IF($JC333&gt;=36,INDEX($GR:$GR,$JB333+36),"")</f>
      </c>
      <c r="ID333">
        <f>IF($JC333&gt;=37,INDEX($GR:$GR,$JB333+37),"")</f>
      </c>
      <c r="IE333">
        <f>IF($JC333&gt;=38,INDEX($GR:$GR,$JB333+38),"")</f>
      </c>
      <c r="IF333">
        <f>IF($JC333&gt;=39,INDEX($GR:$GR,$JB333+39),"")</f>
      </c>
      <c r="IG333">
        <f>IF($JC333&gt;=40,INDEX($GR:$GR,$JB333+40),"")</f>
      </c>
      <c r="IH333">
        <f>IF($JC333&gt;=41,INDEX($GR:$GR,$JB333+41),"")</f>
      </c>
      <c r="II333">
        <f>IF($JC333&gt;=42,INDEX($GR:$GR,$JB333+42),"")</f>
      </c>
      <c r="IJ333">
        <f>IF($JC333&gt;=43,INDEX($GR:$GR,$JB333+43),"")</f>
      </c>
      <c r="IK333">
        <f>IF($JC333&gt;=44,INDEX($GR:$GR,$JB333+44),"")</f>
      </c>
      <c r="IL333">
        <f>IF($JC333&gt;=45,INDEX($GR:$GR,$JB333+45),"")</f>
      </c>
      <c r="IM333">
        <f>IF($JC333&gt;=46,INDEX($GR:$GR,$JB333+46),"")</f>
      </c>
      <c r="IN333">
        <f>IF($JC333&gt;=47,INDEX($GR:$GR,$JB333+47),"")</f>
      </c>
      <c r="IO333">
        <f>IF($JC333&gt;=48,INDEX($GR:$GR,$JB333+48),"")</f>
      </c>
      <c r="IP333">
        <f>IF($JC333&gt;=49,INDEX($GR:$GR,$JB333+49),"")</f>
      </c>
      <c r="IQ333">
        <f>IF($JC333&gt;=50,INDEX($GR:$GR,$JB333+50),"")</f>
      </c>
      <c r="IR333">
        <f>IF($JC333&gt;=51,INDEX($GR:$GR,$JB333+51),"")</f>
      </c>
      <c r="IS333">
        <f>IF($JC333&gt;=52,INDEX($GR:$GR,$JB333+52),"")</f>
      </c>
      <c r="IT333">
        <f>IF($JC333&gt;=53,INDEX($GR:$GR,$JB333+53),"")</f>
      </c>
      <c r="IU333">
        <f>IF($JC333&gt;=54,INDEX($GR:$GR,$JB333+54),"")</f>
      </c>
      <c r="IV333">
        <f>IF($JC333&gt;=55,INDEX($GR:$GR,$JB333+55),"")</f>
      </c>
      <c r="IW333">
        <f>IF($JC333&gt;=56,INDEX($GR:$GR,$JB333+56),"")</f>
      </c>
      <c r="IX333">
        <f>IF($JC333&gt;=57,INDEX($GR:$GR,$JB333+57),"")</f>
      </c>
      <c r="IY333">
        <f>IF($JC333&gt;=58,INDEX($GR:$GR,$JB333+58),"")</f>
      </c>
      <c r="IZ333">
        <f>IF($JC333&gt;=59,INDEX($GR:$GR,$JB333+59),"")</f>
      </c>
      <c r="JA333">
        <f>IF($JC333&gt;=60,INDEX($GR:$GR,$JB333+60),"")</f>
      </c>
      <c r="JB333">
        <f>IFERROR(MATCH($GQ333,$GR$2:$GR$324,0)+1,0)</f>
      </c>
      <c r="JC333">
        <f>IFERROR(INDEX($GS$2:$GS$324,MATCH($GQ333,$GR$2:$GR$324,0)),0)</f>
      </c>
      <c r="JD333" t="s">
        <v>40</v>
      </c>
      <c r="JE333" t="s">
        <v>40</v>
      </c>
    </row>
    <row r="334" spans="1:265" x14ac:dyDescent="0.25">
      <c r="Q334">
        <f>IF(OR($T334="",$P334=""),"",IFERROR($T334/$P334,0))</f>
      </c>
      <c r="R334">
        <f>IF($T334="","",
SUM($S334,$U334,$Z334,$V334,$X334)*
(1-IF($AA334="",0,VALUE($AA334)/100)))</f>
      </c>
      <c r="S334">
        <f>IF($T334="","",$T334)</f>
      </c>
      <c r="U334">
        <f>IF($T334="","",
IF($N334="","",
IF(ISNUMBER(SEARCH("exempt",LOWER($N334))),0,
$T334*(VALUE(SUBSTITUTE($N334,"%",""))/100))))</f>
      </c>
      <c r="AB334">
        <f>IFERROR(IF(FIND(" - ",$K334)&gt;0,MID($K334,FIND(" - ",$K334)+3,LEN($K334)),""),"")</f>
      </c>
      <c r="AK334" t="s">
        <v>921</v>
      </c>
      <c r="AP334">
        <f>IFERROR(LEFT($K334,FIND(" - ",$K334)-1),$K334)</f>
      </c>
      <c r="AS334">
        <f>IF($CH334&gt;=1,INDEX($AQ:$AQ,$CG334+1),"")</f>
      </c>
      <c r="AT334">
        <f>IF($CH334&gt;=2,INDEX($AQ:$AQ,$CG334+2),"")</f>
      </c>
      <c r="AU334">
        <f>IF($CH334&gt;=3,INDEX($AQ:$AQ,$CG334+3),"")</f>
      </c>
      <c r="AV334">
        <f>IF($CH334&gt;=4,INDEX($AQ:$AQ,$CG334+4),"")</f>
      </c>
      <c r="AW334">
        <f>IF($CH334&gt;=5,INDEX($AQ:$AQ,$CG334+5),"")</f>
      </c>
      <c r="AX334">
        <f>IF($CH334&gt;=6,INDEX($AQ:$AQ,$CG334+6),"")</f>
      </c>
      <c r="AY334">
        <f>IF($CH334&gt;=7,INDEX($AQ:$AQ,$CG334+7),"")</f>
      </c>
      <c r="AZ334">
        <f>IF($CH334&gt;=8,INDEX($AQ:$AQ,$CG334+8),"")</f>
      </c>
      <c r="BA334">
        <f>IF($CH334&gt;=9,INDEX($AQ:$AQ,$CG334+9),"")</f>
      </c>
      <c r="BB334">
        <f>IF($CH334&gt;=10,INDEX($AQ:$AQ,$CG334+10),"")</f>
      </c>
      <c r="BC334">
        <f>IF($CH334&gt;=11,INDEX($AQ:$AQ,$CG334+11),"")</f>
      </c>
      <c r="BD334">
        <f>IF($CH334&gt;=12,INDEX($AQ:$AQ,$CG334+12),"")</f>
      </c>
      <c r="BE334">
        <f>IF($CH334&gt;=13,INDEX($AQ:$AQ,$CG334+13),"")</f>
      </c>
      <c r="BF334">
        <f>IF($CH334&gt;=14,INDEX($AQ:$AQ,$CG334+14),"")</f>
      </c>
      <c r="BG334">
        <f>IF($CH334&gt;=15,INDEX($AQ:$AQ,$CG334+15),"")</f>
      </c>
      <c r="BH334">
        <f>IF($CH334&gt;=16,INDEX($AQ:$AQ,$CG334+16),"")</f>
      </c>
      <c r="BI334">
        <f>IF($CH334&gt;=17,INDEX($AQ:$AQ,$CG334+17),"")</f>
      </c>
      <c r="BJ334">
        <f>IF($CH334&gt;=18,INDEX($AQ:$AQ,$CG334+18),"")</f>
      </c>
      <c r="BK334">
        <f>IF($CH334&gt;=19,INDEX($AQ:$AQ,$CG334+19),"")</f>
      </c>
      <c r="BL334">
        <f>IF($CH334&gt;=20,INDEX($AQ:$AQ,$CG334+20),"")</f>
      </c>
      <c r="BM334">
        <f>IF($CH334&gt;=21,INDEX($AQ:$AQ,$CG334+21),"")</f>
      </c>
      <c r="BN334">
        <f>IF($CH334&gt;=22,INDEX($AQ:$AQ,$CG334+22),"")</f>
      </c>
      <c r="BO334">
        <f>IF($CH334&gt;=23,INDEX($AQ:$AQ,$CG334+23),"")</f>
      </c>
      <c r="BP334">
        <f>IF($CH334&gt;=24,INDEX($AQ:$AQ,$CG334+24),"")</f>
      </c>
      <c r="BQ334">
        <f>IF($CH334&gt;=25,INDEX($AQ:$AQ,$CG334+25),"")</f>
      </c>
      <c r="BR334">
        <f>IF($CH334&gt;=26,INDEX($AQ:$AQ,$CG334+26),"")</f>
      </c>
      <c r="BS334">
        <f>IF($CH334&gt;=27,INDEX($AQ:$AQ,$CG334+27),"")</f>
      </c>
      <c r="BT334">
        <f>IF($CH334&gt;=28,INDEX($AQ:$AQ,$CG334+28),"")</f>
      </c>
      <c r="BU334">
        <f>IF($CH334&gt;=29,INDEX($AQ:$AQ,$CG334+29),"")</f>
      </c>
      <c r="BV334">
        <f>IF($CH334&gt;=30,INDEX($AQ:$AQ,$CG334+30),"")</f>
      </c>
      <c r="BW334">
        <f>IF($CH334&gt;=31,INDEX($AQ:$AQ,$CG334+31),"")</f>
      </c>
      <c r="BX334">
        <f>IF($CH334&gt;=32,INDEX($AQ:$AQ,$CG334+32),"")</f>
      </c>
      <c r="BY334">
        <f>IF($CH334&gt;=33,INDEX($AQ:$AQ,$CG334+33),"")</f>
      </c>
      <c r="BZ334">
        <f>IF($CH334&gt;=34,INDEX($AQ:$AQ,$CG334+34),"")</f>
      </c>
      <c r="CA334">
        <f>IF($CH334&gt;=35,INDEX($AQ:$AQ,$CG334+35),"")</f>
      </c>
      <c r="CB334">
        <f>IF($CH334&gt;=36,INDEX($AQ:$AQ,$CG334+36),"")</f>
      </c>
      <c r="CC334">
        <f>IF($CH334&gt;=37,INDEX($AQ:$AQ,$CG334+37),"")</f>
      </c>
      <c r="CD334">
        <f>IF($CH334&gt;=38,INDEX($AQ:$AQ,$CG334+38),"")</f>
      </c>
      <c r="CE334">
        <f>IF($CH334&gt;=39,INDEX($AQ:$AQ,$CG334+39),"")</f>
      </c>
      <c r="CF334">
        <f>IF($CH334&gt;=40,INDEX($AQ:$AQ,$CG334+40),"")</f>
      </c>
      <c r="CG334">
        <f>IFERROR(MATCH($AP334,$AQ$2:$AQ$134,0)+1,0)</f>
      </c>
      <c r="CH334">
        <f>IFERROR(INDEX($AR$2:$AR$134,MATCH($AP334,$AQ$2:$AQ$134,0)),0)</f>
      </c>
      <c r="CI334">
        <f>IFERROR(LEFT($L334,FIND(" - ",$L334)-1),$L334)</f>
      </c>
      <c r="CL334">
        <f>IF($DG334&gt;=1,INDEX($CJ:$CJ,$DF334+1),"")</f>
      </c>
      <c r="CM334">
        <f>IF($DG334&gt;=2,INDEX($CJ:$CJ,$DF334+2),"")</f>
      </c>
      <c r="CN334">
        <f>IF($DG334&gt;=3,INDEX($CJ:$CJ,$DF334+3),"")</f>
      </c>
      <c r="CO334">
        <f>IF($DG334&gt;=4,INDEX($CJ:$CJ,$DF334+4),"")</f>
      </c>
      <c r="CP334">
        <f>IF($DG334&gt;=5,INDEX($CJ:$CJ,$DF334+5),"")</f>
      </c>
      <c r="CQ334">
        <f>IF($DG334&gt;=6,INDEX($CJ:$CJ,$DF334+6),"")</f>
      </c>
      <c r="CR334">
        <f>IF($DG334&gt;=7,INDEX($CJ:$CJ,$DF334+7),"")</f>
      </c>
      <c r="CS334">
        <f>IF($DG334&gt;=8,INDEX($CJ:$CJ,$DF334+8),"")</f>
      </c>
      <c r="CT334">
        <f>IF($DG334&gt;=9,INDEX($CJ:$CJ,$DF334+9),"")</f>
      </c>
      <c r="CU334">
        <f>IF($DG334&gt;=10,INDEX($CJ:$CJ,$DF334+10),"")</f>
      </c>
      <c r="CV334">
        <f>IF($DG334&gt;=11,INDEX($CJ:$CJ,$DF334+11),"")</f>
      </c>
      <c r="CW334">
        <f>IF($DG334&gt;=12,INDEX($CJ:$CJ,$DF334+12),"")</f>
      </c>
      <c r="CX334">
        <f>IF($DG334&gt;=13,INDEX($CJ:$CJ,$DF334+13),"")</f>
      </c>
      <c r="CY334">
        <f>IF($DG334&gt;=14,INDEX($CJ:$CJ,$DF334+14),"")</f>
      </c>
      <c r="CZ334">
        <f>IF($DG334&gt;=15,INDEX($CJ:$CJ,$DF334+15),"")</f>
      </c>
      <c r="DA334">
        <f>IF($DG334&gt;=16,INDEX($CJ:$CJ,$DF334+16),"")</f>
      </c>
      <c r="DB334">
        <f>IF($DG334&gt;=17,INDEX($CJ:$CJ,$DF334+17),"")</f>
      </c>
      <c r="DC334">
        <f>IF($DG334&gt;=18,INDEX($CJ:$CJ,$DF334+18),"")</f>
      </c>
      <c r="DD334">
        <f>IF($DG334&gt;=19,INDEX($CJ:$CJ,$DF334+19),"")</f>
      </c>
      <c r="DE334">
        <f>IF($DG334&gt;=20,INDEX($CJ:$CJ,$DF334+20),"")</f>
      </c>
      <c r="DF334">
        <f>IFERROR(MATCH($CI334,$CJ$2:$CJ$263,0)+1,0)</f>
      </c>
      <c r="DG334">
        <f>IFERROR(INDEX($CK$2:$CK$263,MATCH($CI334,$CJ$2:$CJ$263,0)),0)</f>
      </c>
      <c r="DH334">
        <f>IFERROR(INDEX($AO:$AO,MATCH($N334,$AN:$AN,0))&amp;"","")</f>
      </c>
      <c r="DL334">
        <f>IF($GO334&gt;=1,INDEX($DI:$DI,$GN334+1),"")</f>
      </c>
      <c r="DM334">
        <f>IF($GO334&gt;=2,INDEX($DI:$DI,$GN334+2),"")</f>
      </c>
      <c r="DN334">
        <f>IF($GO334&gt;=3,INDEX($DI:$DI,$GN334+3),"")</f>
      </c>
      <c r="DO334">
        <f>IF($GO334&gt;=4,INDEX($DI:$DI,$GN334+4),"")</f>
      </c>
      <c r="DP334">
        <f>IF($GO334&gt;=5,INDEX($DI:$DI,$GN334+5),"")</f>
      </c>
      <c r="DQ334">
        <f>IF($GO334&gt;=6,INDEX($DI:$DI,$GN334+6),"")</f>
      </c>
      <c r="DR334">
        <f>IF($GO334&gt;=7,INDEX($DI:$DI,$GN334+7),"")</f>
      </c>
      <c r="DS334">
        <f>IF($GO334&gt;=8,INDEX($DI:$DI,$GN334+8),"")</f>
      </c>
      <c r="DT334">
        <f>IF($GO334&gt;=9,INDEX($DI:$DI,$GN334+9),"")</f>
      </c>
      <c r="DU334">
        <f>IF($GO334&gt;=10,INDEX($DI:$DI,$GN334+10),"")</f>
      </c>
      <c r="DV334">
        <f>IF($GO334&gt;=11,INDEX($DI:$DI,$GN334+11),"")</f>
      </c>
      <c r="DW334">
        <f>IF($GO334&gt;=12,INDEX($DI:$DI,$GN334+12),"")</f>
      </c>
      <c r="DX334">
        <f>IF($GO334&gt;=13,INDEX($DI:$DI,$GN334+13),"")</f>
      </c>
      <c r="DY334">
        <f>IF($GO334&gt;=14,INDEX($DI:$DI,$GN334+14),"")</f>
      </c>
      <c r="DZ334">
        <f>IF($GO334&gt;=15,INDEX($DI:$DI,$GN334+15),"")</f>
      </c>
      <c r="EA334">
        <f>IF($GO334&gt;=16,INDEX($DI:$DI,$GN334+16),"")</f>
      </c>
      <c r="EB334">
        <f>IF($GO334&gt;=17,INDEX($DI:$DI,$GN334+17),"")</f>
      </c>
      <c r="EC334">
        <f>IF($GO334&gt;=18,INDEX($DI:$DI,$GN334+18),"")</f>
      </c>
      <c r="ED334">
        <f>IF($GO334&gt;=19,INDEX($DI:$DI,$GN334+19),"")</f>
      </c>
      <c r="EE334">
        <f>IF($GO334&gt;=20,INDEX($DI:$DI,$GN334+20),"")</f>
      </c>
      <c r="EF334">
        <f>IF($GO334&gt;=21,INDEX($DI:$DI,$GN334+21),"")</f>
      </c>
      <c r="EG334">
        <f>IF($GO334&gt;=22,INDEX($DI:$DI,$GN334+22),"")</f>
      </c>
      <c r="EH334">
        <f>IF($GO334&gt;=23,INDEX($DI:$DI,$GN334+23),"")</f>
      </c>
      <c r="EI334">
        <f>IF($GO334&gt;=24,INDEX($DI:$DI,$GN334+24),"")</f>
      </c>
      <c r="EJ334">
        <f>IF($GO334&gt;=25,INDEX($DI:$DI,$GN334+25),"")</f>
      </c>
      <c r="EK334">
        <f>IF($GO334&gt;=26,INDEX($DI:$DI,$GN334+26),"")</f>
      </c>
      <c r="EL334">
        <f>IF($GO334&gt;=27,INDEX($DI:$DI,$GN334+27),"")</f>
      </c>
      <c r="EM334">
        <f>IF($GO334&gt;=28,INDEX($DI:$DI,$GN334+28),"")</f>
      </c>
      <c r="EN334">
        <f>IF($GO334&gt;=29,INDEX($DI:$DI,$GN334+29),"")</f>
      </c>
      <c r="EO334">
        <f>IF($GO334&gt;=30,INDEX($DI:$DI,$GN334+30),"")</f>
      </c>
      <c r="EP334">
        <f>IF($GO334&gt;=31,INDEX($DI:$DI,$GN334+31),"")</f>
      </c>
      <c r="EQ334">
        <f>IF($GO334&gt;=32,INDEX($DI:$DI,$GN334+32),"")</f>
      </c>
      <c r="ER334">
        <f>IF($GO334&gt;=33,INDEX($DI:$DI,$GN334+33),"")</f>
      </c>
      <c r="ES334">
        <f>IF($GO334&gt;=34,INDEX($DI:$DI,$GN334+34),"")</f>
      </c>
      <c r="ET334">
        <f>IF($GO334&gt;=35,INDEX($DI:$DI,$GN334+35),"")</f>
      </c>
      <c r="EU334">
        <f>IF($GO334&gt;=36,INDEX($DI:$DI,$GN334+36),"")</f>
      </c>
      <c r="EV334">
        <f>IF($GO334&gt;=37,INDEX($DI:$DI,$GN334+37),"")</f>
      </c>
      <c r="EW334">
        <f>IF($GO334&gt;=38,INDEX($DI:$DI,$GN334+38),"")</f>
      </c>
      <c r="EX334">
        <f>IF($GO334&gt;=39,INDEX($DI:$DI,$GN334+39),"")</f>
      </c>
      <c r="EY334">
        <f>IF($GO334&gt;=40,INDEX($DI:$DI,$GN334+40),"")</f>
      </c>
      <c r="EZ334">
        <f>IF($GO334&gt;=1,INDEX($DJ:$DJ,$GN334+1),"")</f>
      </c>
      <c r="FA334">
        <f>IF($GO334&gt;=2,INDEX($DJ:$DJ,$GN334+2),"")</f>
      </c>
      <c r="FB334">
        <f>IF($GO334&gt;=3,INDEX($DJ:$DJ,$GN334+3),"")</f>
      </c>
      <c r="FC334">
        <f>IF($GO334&gt;=4,INDEX($DJ:$DJ,$GN334+4),"")</f>
      </c>
      <c r="FD334">
        <f>IF($GO334&gt;=5,INDEX($DJ:$DJ,$GN334+5),"")</f>
      </c>
      <c r="FE334">
        <f>IF($GO334&gt;=6,INDEX($DJ:$DJ,$GN334+6),"")</f>
      </c>
      <c r="FF334">
        <f>IF($GO334&gt;=7,INDEX($DJ:$DJ,$GN334+7),"")</f>
      </c>
      <c r="FG334">
        <f>IF($GO334&gt;=8,INDEX($DJ:$DJ,$GN334+8),"")</f>
      </c>
      <c r="FH334">
        <f>IF($GO334&gt;=9,INDEX($DJ:$DJ,$GN334+9),"")</f>
      </c>
      <c r="FI334">
        <f>IF($GO334&gt;=10,INDEX($DJ:$DJ,$GN334+10),"")</f>
      </c>
      <c r="FJ334">
        <f>IF($GO334&gt;=11,INDEX($DJ:$DJ,$GN334+11),"")</f>
      </c>
      <c r="FK334">
        <f>IF($GO334&gt;=12,INDEX($DJ:$DJ,$GN334+12),"")</f>
      </c>
      <c r="FL334">
        <f>IF($GO334&gt;=13,INDEX($DJ:$DJ,$GN334+13),"")</f>
      </c>
      <c r="FM334">
        <f>IF($GO334&gt;=14,INDEX($DJ:$DJ,$GN334+14),"")</f>
      </c>
      <c r="FN334">
        <f>IF($GO334&gt;=15,INDEX($DJ:$DJ,$GN334+15),"")</f>
      </c>
      <c r="FO334">
        <f>IF($GO334&gt;=16,INDEX($DJ:$DJ,$GN334+16),"")</f>
      </c>
      <c r="FP334">
        <f>IF($GO334&gt;=17,INDEX($DJ:$DJ,$GN334+17),"")</f>
      </c>
      <c r="FQ334">
        <f>IF($GO334&gt;=18,INDEX($DJ:$DJ,$GN334+18),"")</f>
      </c>
      <c r="FR334">
        <f>IF($GO334&gt;=19,INDEX($DJ:$DJ,$GN334+19),"")</f>
      </c>
      <c r="FS334">
        <f>IF($GO334&gt;=20,INDEX($DJ:$DJ,$GN334+20),"")</f>
      </c>
      <c r="FT334">
        <f>IF($GO334&gt;=21,INDEX($DJ:$DJ,$GN334+21),"")</f>
      </c>
      <c r="FU334">
        <f>IF($GO334&gt;=22,INDEX($DJ:$DJ,$GN334+22),"")</f>
      </c>
      <c r="FV334">
        <f>IF($GO334&gt;=23,INDEX($DJ:$DJ,$GN334+23),"")</f>
      </c>
      <c r="FW334">
        <f>IF($GO334&gt;=24,INDEX($DJ:$DJ,$GN334+24),"")</f>
      </c>
      <c r="FX334">
        <f>IF($GO334&gt;=25,INDEX($DJ:$DJ,$GN334+25),"")</f>
      </c>
      <c r="FY334">
        <f>IF($GO334&gt;=26,INDEX($DJ:$DJ,$GN334+26),"")</f>
      </c>
      <c r="FZ334">
        <f>IF($GO334&gt;=27,INDEX($DJ:$DJ,$GN334+27),"")</f>
      </c>
      <c r="GA334">
        <f>IF($GO334&gt;=28,INDEX($DJ:$DJ,$GN334+28),"")</f>
      </c>
      <c r="GB334">
        <f>IF($GO334&gt;=29,INDEX($DJ:$DJ,$GN334+29),"")</f>
      </c>
      <c r="GC334">
        <f>IF($GO334&gt;=30,INDEX($DJ:$DJ,$GN334+30),"")</f>
      </c>
      <c r="GD334">
        <f>IF($GO334&gt;=31,INDEX($DJ:$DJ,$GN334+31),"")</f>
      </c>
      <c r="GE334">
        <f>IF($GO334&gt;=32,INDEX($DJ:$DJ,$GN334+32),"")</f>
      </c>
      <c r="GF334">
        <f>IF($GO334&gt;=33,INDEX($DJ:$DJ,$GN334+33),"")</f>
      </c>
      <c r="GG334">
        <f>IF($GO334&gt;=34,INDEX($DJ:$DJ,$GN334+34),"")</f>
      </c>
      <c r="GH334">
        <f>IF($GO334&gt;=35,INDEX($DJ:$DJ,$GN334+35),"")</f>
      </c>
      <c r="GI334">
        <f>IF($GO334&gt;=36,INDEX($DJ:$DJ,$GN334+36),"")</f>
      </c>
      <c r="GJ334">
        <f>IF($GO334&gt;=37,INDEX($DJ:$DJ,$GN334+37),"")</f>
      </c>
      <c r="GK334">
        <f>IF($GO334&gt;=38,INDEX($DJ:$DJ,$GN334+38),"")</f>
      </c>
      <c r="GL334">
        <f>IF($GO334&gt;=39,INDEX($DJ:$DJ,$GN334+39),"")</f>
      </c>
      <c r="GM334">
        <f>IF($GO334&gt;=40,INDEX($DJ:$DJ,$GN334+40),"")</f>
      </c>
      <c r="GN334">
        <f>IFERROR(MATCH($DH334,$DI$2:$DI$148,0)+1,0)</f>
      </c>
      <c r="GO334">
        <f>IFERROR(INDEX($DK$2:$DK$148,MATCH($DH334,$DI$2:$DI$148,0)),0)</f>
      </c>
      <c r="GP334">
        <f>IFERROR(MATCH($Y334,$DL$334:$EY$334,0),0)</f>
      </c>
      <c r="GQ334">
        <f>IF($GP334&gt;0,INDEX($EZ$334:$GM$334,$GP334),"")</f>
      </c>
      <c r="GT334">
        <f>IF($JC334&gt;=1,INDEX($GR:$GR,$JB334+1),"")</f>
      </c>
      <c r="GU334">
        <f>IF($JC334&gt;=2,INDEX($GR:$GR,$JB334+2),"")</f>
      </c>
      <c r="GV334">
        <f>IF($JC334&gt;=3,INDEX($GR:$GR,$JB334+3),"")</f>
      </c>
      <c r="GW334">
        <f>IF($JC334&gt;=4,INDEX($GR:$GR,$JB334+4),"")</f>
      </c>
      <c r="GX334">
        <f>IF($JC334&gt;=5,INDEX($GR:$GR,$JB334+5),"")</f>
      </c>
      <c r="GY334">
        <f>IF($JC334&gt;=6,INDEX($GR:$GR,$JB334+6),"")</f>
      </c>
      <c r="GZ334">
        <f>IF($JC334&gt;=7,INDEX($GR:$GR,$JB334+7),"")</f>
      </c>
      <c r="HA334">
        <f>IF($JC334&gt;=8,INDEX($GR:$GR,$JB334+8),"")</f>
      </c>
      <c r="HB334">
        <f>IF($JC334&gt;=9,INDEX($GR:$GR,$JB334+9),"")</f>
      </c>
      <c r="HC334">
        <f>IF($JC334&gt;=10,INDEX($GR:$GR,$JB334+10),"")</f>
      </c>
      <c r="HD334">
        <f>IF($JC334&gt;=11,INDEX($GR:$GR,$JB334+11),"")</f>
      </c>
      <c r="HE334">
        <f>IF($JC334&gt;=12,INDEX($GR:$GR,$JB334+12),"")</f>
      </c>
      <c r="HF334">
        <f>IF($JC334&gt;=13,INDEX($GR:$GR,$JB334+13),"")</f>
      </c>
      <c r="HG334">
        <f>IF($JC334&gt;=14,INDEX($GR:$GR,$JB334+14),"")</f>
      </c>
      <c r="HH334">
        <f>IF($JC334&gt;=15,INDEX($GR:$GR,$JB334+15),"")</f>
      </c>
      <c r="HI334">
        <f>IF($JC334&gt;=16,INDEX($GR:$GR,$JB334+16),"")</f>
      </c>
      <c r="HJ334">
        <f>IF($JC334&gt;=17,INDEX($GR:$GR,$JB334+17),"")</f>
      </c>
      <c r="HK334">
        <f>IF($JC334&gt;=18,INDEX($GR:$GR,$JB334+18),"")</f>
      </c>
      <c r="HL334">
        <f>IF($JC334&gt;=19,INDEX($GR:$GR,$JB334+19),"")</f>
      </c>
      <c r="HM334">
        <f>IF($JC334&gt;=20,INDEX($GR:$GR,$JB334+20),"")</f>
      </c>
      <c r="HN334">
        <f>IF($JC334&gt;=21,INDEX($GR:$GR,$JB334+21),"")</f>
      </c>
      <c r="HO334">
        <f>IF($JC334&gt;=22,INDEX($GR:$GR,$JB334+22),"")</f>
      </c>
      <c r="HP334">
        <f>IF($JC334&gt;=23,INDEX($GR:$GR,$JB334+23),"")</f>
      </c>
      <c r="HQ334">
        <f>IF($JC334&gt;=24,INDEX($GR:$GR,$JB334+24),"")</f>
      </c>
      <c r="HR334">
        <f>IF($JC334&gt;=25,INDEX($GR:$GR,$JB334+25),"")</f>
      </c>
      <c r="HS334">
        <f>IF($JC334&gt;=26,INDEX($GR:$GR,$JB334+26),"")</f>
      </c>
      <c r="HT334">
        <f>IF($JC334&gt;=27,INDEX($GR:$GR,$JB334+27),"")</f>
      </c>
      <c r="HU334">
        <f>IF($JC334&gt;=28,INDEX($GR:$GR,$JB334+28),"")</f>
      </c>
      <c r="HV334">
        <f>IF($JC334&gt;=29,INDEX($GR:$GR,$JB334+29),"")</f>
      </c>
      <c r="HW334">
        <f>IF($JC334&gt;=30,INDEX($GR:$GR,$JB334+30),"")</f>
      </c>
      <c r="HX334">
        <f>IF($JC334&gt;=31,INDEX($GR:$GR,$JB334+31),"")</f>
      </c>
      <c r="HY334">
        <f>IF($JC334&gt;=32,INDEX($GR:$GR,$JB334+32),"")</f>
      </c>
      <c r="HZ334">
        <f>IF($JC334&gt;=33,INDEX($GR:$GR,$JB334+33),"")</f>
      </c>
      <c r="IA334">
        <f>IF($JC334&gt;=34,INDEX($GR:$GR,$JB334+34),"")</f>
      </c>
      <c r="IB334">
        <f>IF($JC334&gt;=35,INDEX($GR:$GR,$JB334+35),"")</f>
      </c>
      <c r="IC334">
        <f>IF($JC334&gt;=36,INDEX($GR:$GR,$JB334+36),"")</f>
      </c>
      <c r="ID334">
        <f>IF($JC334&gt;=37,INDEX($GR:$GR,$JB334+37),"")</f>
      </c>
      <c r="IE334">
        <f>IF($JC334&gt;=38,INDEX($GR:$GR,$JB334+38),"")</f>
      </c>
      <c r="IF334">
        <f>IF($JC334&gt;=39,INDEX($GR:$GR,$JB334+39),"")</f>
      </c>
      <c r="IG334">
        <f>IF($JC334&gt;=40,INDEX($GR:$GR,$JB334+40),"")</f>
      </c>
      <c r="IH334">
        <f>IF($JC334&gt;=41,INDEX($GR:$GR,$JB334+41),"")</f>
      </c>
      <c r="II334">
        <f>IF($JC334&gt;=42,INDEX($GR:$GR,$JB334+42),"")</f>
      </c>
      <c r="IJ334">
        <f>IF($JC334&gt;=43,INDEX($GR:$GR,$JB334+43),"")</f>
      </c>
      <c r="IK334">
        <f>IF($JC334&gt;=44,INDEX($GR:$GR,$JB334+44),"")</f>
      </c>
      <c r="IL334">
        <f>IF($JC334&gt;=45,INDEX($GR:$GR,$JB334+45),"")</f>
      </c>
      <c r="IM334">
        <f>IF($JC334&gt;=46,INDEX($GR:$GR,$JB334+46),"")</f>
      </c>
      <c r="IN334">
        <f>IF($JC334&gt;=47,INDEX($GR:$GR,$JB334+47),"")</f>
      </c>
      <c r="IO334">
        <f>IF($JC334&gt;=48,INDEX($GR:$GR,$JB334+48),"")</f>
      </c>
      <c r="IP334">
        <f>IF($JC334&gt;=49,INDEX($GR:$GR,$JB334+49),"")</f>
      </c>
      <c r="IQ334">
        <f>IF($JC334&gt;=50,INDEX($GR:$GR,$JB334+50),"")</f>
      </c>
      <c r="IR334">
        <f>IF($JC334&gt;=51,INDEX($GR:$GR,$JB334+51),"")</f>
      </c>
      <c r="IS334">
        <f>IF($JC334&gt;=52,INDEX($GR:$GR,$JB334+52),"")</f>
      </c>
      <c r="IT334">
        <f>IF($JC334&gt;=53,INDEX($GR:$GR,$JB334+53),"")</f>
      </c>
      <c r="IU334">
        <f>IF($JC334&gt;=54,INDEX($GR:$GR,$JB334+54),"")</f>
      </c>
      <c r="IV334">
        <f>IF($JC334&gt;=55,INDEX($GR:$GR,$JB334+55),"")</f>
      </c>
      <c r="IW334">
        <f>IF($JC334&gt;=56,INDEX($GR:$GR,$JB334+56),"")</f>
      </c>
      <c r="IX334">
        <f>IF($JC334&gt;=57,INDEX($GR:$GR,$JB334+57),"")</f>
      </c>
      <c r="IY334">
        <f>IF($JC334&gt;=58,INDEX($GR:$GR,$JB334+58),"")</f>
      </c>
      <c r="IZ334">
        <f>IF($JC334&gt;=59,INDEX($GR:$GR,$JB334+59),"")</f>
      </c>
      <c r="JA334">
        <f>IF($JC334&gt;=60,INDEX($GR:$GR,$JB334+60),"")</f>
      </c>
      <c r="JB334">
        <f>IFERROR(MATCH($GQ334,$GR$2:$GR$324,0)+1,0)</f>
      </c>
      <c r="JC334">
        <f>IFERROR(INDEX($GS$2:$GS$324,MATCH($GQ334,$GR$2:$GR$324,0)),0)</f>
      </c>
      <c r="JD334" t="s">
        <v>40</v>
      </c>
      <c r="JE334" t="s">
        <v>40</v>
      </c>
    </row>
    <row r="335" spans="1:265" x14ac:dyDescent="0.25">
      <c r="Q335">
        <f>IF(OR($T335="",$P335=""),"",IFERROR($T335/$P335,0))</f>
      </c>
      <c r="R335">
        <f>IF($T335="","",
SUM($S335,$U335,$Z335,$V335,$X335)*
(1-IF($AA335="",0,VALUE($AA335)/100)))</f>
      </c>
      <c r="S335">
        <f>IF($T335="","",$T335)</f>
      </c>
      <c r="U335">
        <f>IF($T335="","",
IF($N335="","",
IF(ISNUMBER(SEARCH("exempt",LOWER($N335))),0,
$T335*(VALUE(SUBSTITUTE($N335,"%",""))/100))))</f>
      </c>
      <c r="AB335">
        <f>IFERROR(IF(FIND(" - ",$K335)&gt;0,MID($K335,FIND(" - ",$K335)+3,LEN($K335)),""),"")</f>
      </c>
      <c r="AK335" t="s">
        <v>922</v>
      </c>
      <c r="AP335">
        <f>IFERROR(LEFT($K335,FIND(" - ",$K335)-1),$K335)</f>
      </c>
      <c r="AS335">
        <f>IF($CH335&gt;=1,INDEX($AQ:$AQ,$CG335+1),"")</f>
      </c>
      <c r="AT335">
        <f>IF($CH335&gt;=2,INDEX($AQ:$AQ,$CG335+2),"")</f>
      </c>
      <c r="AU335">
        <f>IF($CH335&gt;=3,INDEX($AQ:$AQ,$CG335+3),"")</f>
      </c>
      <c r="AV335">
        <f>IF($CH335&gt;=4,INDEX($AQ:$AQ,$CG335+4),"")</f>
      </c>
      <c r="AW335">
        <f>IF($CH335&gt;=5,INDEX($AQ:$AQ,$CG335+5),"")</f>
      </c>
      <c r="AX335">
        <f>IF($CH335&gt;=6,INDEX($AQ:$AQ,$CG335+6),"")</f>
      </c>
      <c r="AY335">
        <f>IF($CH335&gt;=7,INDEX($AQ:$AQ,$CG335+7),"")</f>
      </c>
      <c r="AZ335">
        <f>IF($CH335&gt;=8,INDEX($AQ:$AQ,$CG335+8),"")</f>
      </c>
      <c r="BA335">
        <f>IF($CH335&gt;=9,INDEX($AQ:$AQ,$CG335+9),"")</f>
      </c>
      <c r="BB335">
        <f>IF($CH335&gt;=10,INDEX($AQ:$AQ,$CG335+10),"")</f>
      </c>
      <c r="BC335">
        <f>IF($CH335&gt;=11,INDEX($AQ:$AQ,$CG335+11),"")</f>
      </c>
      <c r="BD335">
        <f>IF($CH335&gt;=12,INDEX($AQ:$AQ,$CG335+12),"")</f>
      </c>
      <c r="BE335">
        <f>IF($CH335&gt;=13,INDEX($AQ:$AQ,$CG335+13),"")</f>
      </c>
      <c r="BF335">
        <f>IF($CH335&gt;=14,INDEX($AQ:$AQ,$CG335+14),"")</f>
      </c>
      <c r="BG335">
        <f>IF($CH335&gt;=15,INDEX($AQ:$AQ,$CG335+15),"")</f>
      </c>
      <c r="BH335">
        <f>IF($CH335&gt;=16,INDEX($AQ:$AQ,$CG335+16),"")</f>
      </c>
      <c r="BI335">
        <f>IF($CH335&gt;=17,INDEX($AQ:$AQ,$CG335+17),"")</f>
      </c>
      <c r="BJ335">
        <f>IF($CH335&gt;=18,INDEX($AQ:$AQ,$CG335+18),"")</f>
      </c>
      <c r="BK335">
        <f>IF($CH335&gt;=19,INDEX($AQ:$AQ,$CG335+19),"")</f>
      </c>
      <c r="BL335">
        <f>IF($CH335&gt;=20,INDEX($AQ:$AQ,$CG335+20),"")</f>
      </c>
      <c r="BM335">
        <f>IF($CH335&gt;=21,INDEX($AQ:$AQ,$CG335+21),"")</f>
      </c>
      <c r="BN335">
        <f>IF($CH335&gt;=22,INDEX($AQ:$AQ,$CG335+22),"")</f>
      </c>
      <c r="BO335">
        <f>IF($CH335&gt;=23,INDEX($AQ:$AQ,$CG335+23),"")</f>
      </c>
      <c r="BP335">
        <f>IF($CH335&gt;=24,INDEX($AQ:$AQ,$CG335+24),"")</f>
      </c>
      <c r="BQ335">
        <f>IF($CH335&gt;=25,INDEX($AQ:$AQ,$CG335+25),"")</f>
      </c>
      <c r="BR335">
        <f>IF($CH335&gt;=26,INDEX($AQ:$AQ,$CG335+26),"")</f>
      </c>
      <c r="BS335">
        <f>IF($CH335&gt;=27,INDEX($AQ:$AQ,$CG335+27),"")</f>
      </c>
      <c r="BT335">
        <f>IF($CH335&gt;=28,INDEX($AQ:$AQ,$CG335+28),"")</f>
      </c>
      <c r="BU335">
        <f>IF($CH335&gt;=29,INDEX($AQ:$AQ,$CG335+29),"")</f>
      </c>
      <c r="BV335">
        <f>IF($CH335&gt;=30,INDEX($AQ:$AQ,$CG335+30),"")</f>
      </c>
      <c r="BW335">
        <f>IF($CH335&gt;=31,INDEX($AQ:$AQ,$CG335+31),"")</f>
      </c>
      <c r="BX335">
        <f>IF($CH335&gt;=32,INDEX($AQ:$AQ,$CG335+32),"")</f>
      </c>
      <c r="BY335">
        <f>IF($CH335&gt;=33,INDEX($AQ:$AQ,$CG335+33),"")</f>
      </c>
      <c r="BZ335">
        <f>IF($CH335&gt;=34,INDEX($AQ:$AQ,$CG335+34),"")</f>
      </c>
      <c r="CA335">
        <f>IF($CH335&gt;=35,INDEX($AQ:$AQ,$CG335+35),"")</f>
      </c>
      <c r="CB335">
        <f>IF($CH335&gt;=36,INDEX($AQ:$AQ,$CG335+36),"")</f>
      </c>
      <c r="CC335">
        <f>IF($CH335&gt;=37,INDEX($AQ:$AQ,$CG335+37),"")</f>
      </c>
      <c r="CD335">
        <f>IF($CH335&gt;=38,INDEX($AQ:$AQ,$CG335+38),"")</f>
      </c>
      <c r="CE335">
        <f>IF($CH335&gt;=39,INDEX($AQ:$AQ,$CG335+39),"")</f>
      </c>
      <c r="CF335">
        <f>IF($CH335&gt;=40,INDEX($AQ:$AQ,$CG335+40),"")</f>
      </c>
      <c r="CG335">
        <f>IFERROR(MATCH($AP335,$AQ$2:$AQ$134,0)+1,0)</f>
      </c>
      <c r="CH335">
        <f>IFERROR(INDEX($AR$2:$AR$134,MATCH($AP335,$AQ$2:$AQ$134,0)),0)</f>
      </c>
      <c r="CI335">
        <f>IFERROR(LEFT($L335,FIND(" - ",$L335)-1),$L335)</f>
      </c>
      <c r="CL335">
        <f>IF($DG335&gt;=1,INDEX($CJ:$CJ,$DF335+1),"")</f>
      </c>
      <c r="CM335">
        <f>IF($DG335&gt;=2,INDEX($CJ:$CJ,$DF335+2),"")</f>
      </c>
      <c r="CN335">
        <f>IF($DG335&gt;=3,INDEX($CJ:$CJ,$DF335+3),"")</f>
      </c>
      <c r="CO335">
        <f>IF($DG335&gt;=4,INDEX($CJ:$CJ,$DF335+4),"")</f>
      </c>
      <c r="CP335">
        <f>IF($DG335&gt;=5,INDEX($CJ:$CJ,$DF335+5),"")</f>
      </c>
      <c r="CQ335">
        <f>IF($DG335&gt;=6,INDEX($CJ:$CJ,$DF335+6),"")</f>
      </c>
      <c r="CR335">
        <f>IF($DG335&gt;=7,INDEX($CJ:$CJ,$DF335+7),"")</f>
      </c>
      <c r="CS335">
        <f>IF($DG335&gt;=8,INDEX($CJ:$CJ,$DF335+8),"")</f>
      </c>
      <c r="CT335">
        <f>IF($DG335&gt;=9,INDEX($CJ:$CJ,$DF335+9),"")</f>
      </c>
      <c r="CU335">
        <f>IF($DG335&gt;=10,INDEX($CJ:$CJ,$DF335+10),"")</f>
      </c>
      <c r="CV335">
        <f>IF($DG335&gt;=11,INDEX($CJ:$CJ,$DF335+11),"")</f>
      </c>
      <c r="CW335">
        <f>IF($DG335&gt;=12,INDEX($CJ:$CJ,$DF335+12),"")</f>
      </c>
      <c r="CX335">
        <f>IF($DG335&gt;=13,INDEX($CJ:$CJ,$DF335+13),"")</f>
      </c>
      <c r="CY335">
        <f>IF($DG335&gt;=14,INDEX($CJ:$CJ,$DF335+14),"")</f>
      </c>
      <c r="CZ335">
        <f>IF($DG335&gt;=15,INDEX($CJ:$CJ,$DF335+15),"")</f>
      </c>
      <c r="DA335">
        <f>IF($DG335&gt;=16,INDEX($CJ:$CJ,$DF335+16),"")</f>
      </c>
      <c r="DB335">
        <f>IF($DG335&gt;=17,INDEX($CJ:$CJ,$DF335+17),"")</f>
      </c>
      <c r="DC335">
        <f>IF($DG335&gt;=18,INDEX($CJ:$CJ,$DF335+18),"")</f>
      </c>
      <c r="DD335">
        <f>IF($DG335&gt;=19,INDEX($CJ:$CJ,$DF335+19),"")</f>
      </c>
      <c r="DE335">
        <f>IF($DG335&gt;=20,INDEX($CJ:$CJ,$DF335+20),"")</f>
      </c>
      <c r="DF335">
        <f>IFERROR(MATCH($CI335,$CJ$2:$CJ$263,0)+1,0)</f>
      </c>
      <c r="DG335">
        <f>IFERROR(INDEX($CK$2:$CK$263,MATCH($CI335,$CJ$2:$CJ$263,0)),0)</f>
      </c>
      <c r="DH335">
        <f>IFERROR(INDEX($AO:$AO,MATCH($N335,$AN:$AN,0))&amp;"","")</f>
      </c>
      <c r="DL335">
        <f>IF($GO335&gt;=1,INDEX($DI:$DI,$GN335+1),"")</f>
      </c>
      <c r="DM335">
        <f>IF($GO335&gt;=2,INDEX($DI:$DI,$GN335+2),"")</f>
      </c>
      <c r="DN335">
        <f>IF($GO335&gt;=3,INDEX($DI:$DI,$GN335+3),"")</f>
      </c>
      <c r="DO335">
        <f>IF($GO335&gt;=4,INDEX($DI:$DI,$GN335+4),"")</f>
      </c>
      <c r="DP335">
        <f>IF($GO335&gt;=5,INDEX($DI:$DI,$GN335+5),"")</f>
      </c>
      <c r="DQ335">
        <f>IF($GO335&gt;=6,INDEX($DI:$DI,$GN335+6),"")</f>
      </c>
      <c r="DR335">
        <f>IF($GO335&gt;=7,INDEX($DI:$DI,$GN335+7),"")</f>
      </c>
      <c r="DS335">
        <f>IF($GO335&gt;=8,INDEX($DI:$DI,$GN335+8),"")</f>
      </c>
      <c r="DT335">
        <f>IF($GO335&gt;=9,INDEX($DI:$DI,$GN335+9),"")</f>
      </c>
      <c r="DU335">
        <f>IF($GO335&gt;=10,INDEX($DI:$DI,$GN335+10),"")</f>
      </c>
      <c r="DV335">
        <f>IF($GO335&gt;=11,INDEX($DI:$DI,$GN335+11),"")</f>
      </c>
      <c r="DW335">
        <f>IF($GO335&gt;=12,INDEX($DI:$DI,$GN335+12),"")</f>
      </c>
      <c r="DX335">
        <f>IF($GO335&gt;=13,INDEX($DI:$DI,$GN335+13),"")</f>
      </c>
      <c r="DY335">
        <f>IF($GO335&gt;=14,INDEX($DI:$DI,$GN335+14),"")</f>
      </c>
      <c r="DZ335">
        <f>IF($GO335&gt;=15,INDEX($DI:$DI,$GN335+15),"")</f>
      </c>
      <c r="EA335">
        <f>IF($GO335&gt;=16,INDEX($DI:$DI,$GN335+16),"")</f>
      </c>
      <c r="EB335">
        <f>IF($GO335&gt;=17,INDEX($DI:$DI,$GN335+17),"")</f>
      </c>
      <c r="EC335">
        <f>IF($GO335&gt;=18,INDEX($DI:$DI,$GN335+18),"")</f>
      </c>
      <c r="ED335">
        <f>IF($GO335&gt;=19,INDEX($DI:$DI,$GN335+19),"")</f>
      </c>
      <c r="EE335">
        <f>IF($GO335&gt;=20,INDEX($DI:$DI,$GN335+20),"")</f>
      </c>
      <c r="EF335">
        <f>IF($GO335&gt;=21,INDEX($DI:$DI,$GN335+21),"")</f>
      </c>
      <c r="EG335">
        <f>IF($GO335&gt;=22,INDEX($DI:$DI,$GN335+22),"")</f>
      </c>
      <c r="EH335">
        <f>IF($GO335&gt;=23,INDEX($DI:$DI,$GN335+23),"")</f>
      </c>
      <c r="EI335">
        <f>IF($GO335&gt;=24,INDEX($DI:$DI,$GN335+24),"")</f>
      </c>
      <c r="EJ335">
        <f>IF($GO335&gt;=25,INDEX($DI:$DI,$GN335+25),"")</f>
      </c>
      <c r="EK335">
        <f>IF($GO335&gt;=26,INDEX($DI:$DI,$GN335+26),"")</f>
      </c>
      <c r="EL335">
        <f>IF($GO335&gt;=27,INDEX($DI:$DI,$GN335+27),"")</f>
      </c>
      <c r="EM335">
        <f>IF($GO335&gt;=28,INDEX($DI:$DI,$GN335+28),"")</f>
      </c>
      <c r="EN335">
        <f>IF($GO335&gt;=29,INDEX($DI:$DI,$GN335+29),"")</f>
      </c>
      <c r="EO335">
        <f>IF($GO335&gt;=30,INDEX($DI:$DI,$GN335+30),"")</f>
      </c>
      <c r="EP335">
        <f>IF($GO335&gt;=31,INDEX($DI:$DI,$GN335+31),"")</f>
      </c>
      <c r="EQ335">
        <f>IF($GO335&gt;=32,INDEX($DI:$DI,$GN335+32),"")</f>
      </c>
      <c r="ER335">
        <f>IF($GO335&gt;=33,INDEX($DI:$DI,$GN335+33),"")</f>
      </c>
      <c r="ES335">
        <f>IF($GO335&gt;=34,INDEX($DI:$DI,$GN335+34),"")</f>
      </c>
      <c r="ET335">
        <f>IF($GO335&gt;=35,INDEX($DI:$DI,$GN335+35),"")</f>
      </c>
      <c r="EU335">
        <f>IF($GO335&gt;=36,INDEX($DI:$DI,$GN335+36),"")</f>
      </c>
      <c r="EV335">
        <f>IF($GO335&gt;=37,INDEX($DI:$DI,$GN335+37),"")</f>
      </c>
      <c r="EW335">
        <f>IF($GO335&gt;=38,INDEX($DI:$DI,$GN335+38),"")</f>
      </c>
      <c r="EX335">
        <f>IF($GO335&gt;=39,INDEX($DI:$DI,$GN335+39),"")</f>
      </c>
      <c r="EY335">
        <f>IF($GO335&gt;=40,INDEX($DI:$DI,$GN335+40),"")</f>
      </c>
      <c r="EZ335">
        <f>IF($GO335&gt;=1,INDEX($DJ:$DJ,$GN335+1),"")</f>
      </c>
      <c r="FA335">
        <f>IF($GO335&gt;=2,INDEX($DJ:$DJ,$GN335+2),"")</f>
      </c>
      <c r="FB335">
        <f>IF($GO335&gt;=3,INDEX($DJ:$DJ,$GN335+3),"")</f>
      </c>
      <c r="FC335">
        <f>IF($GO335&gt;=4,INDEX($DJ:$DJ,$GN335+4),"")</f>
      </c>
      <c r="FD335">
        <f>IF($GO335&gt;=5,INDEX($DJ:$DJ,$GN335+5),"")</f>
      </c>
      <c r="FE335">
        <f>IF($GO335&gt;=6,INDEX($DJ:$DJ,$GN335+6),"")</f>
      </c>
      <c r="FF335">
        <f>IF($GO335&gt;=7,INDEX($DJ:$DJ,$GN335+7),"")</f>
      </c>
      <c r="FG335">
        <f>IF($GO335&gt;=8,INDEX($DJ:$DJ,$GN335+8),"")</f>
      </c>
      <c r="FH335">
        <f>IF($GO335&gt;=9,INDEX($DJ:$DJ,$GN335+9),"")</f>
      </c>
      <c r="FI335">
        <f>IF($GO335&gt;=10,INDEX($DJ:$DJ,$GN335+10),"")</f>
      </c>
      <c r="FJ335">
        <f>IF($GO335&gt;=11,INDEX($DJ:$DJ,$GN335+11),"")</f>
      </c>
      <c r="FK335">
        <f>IF($GO335&gt;=12,INDEX($DJ:$DJ,$GN335+12),"")</f>
      </c>
      <c r="FL335">
        <f>IF($GO335&gt;=13,INDEX($DJ:$DJ,$GN335+13),"")</f>
      </c>
      <c r="FM335">
        <f>IF($GO335&gt;=14,INDEX($DJ:$DJ,$GN335+14),"")</f>
      </c>
      <c r="FN335">
        <f>IF($GO335&gt;=15,INDEX($DJ:$DJ,$GN335+15),"")</f>
      </c>
      <c r="FO335">
        <f>IF($GO335&gt;=16,INDEX($DJ:$DJ,$GN335+16),"")</f>
      </c>
      <c r="FP335">
        <f>IF($GO335&gt;=17,INDEX($DJ:$DJ,$GN335+17),"")</f>
      </c>
      <c r="FQ335">
        <f>IF($GO335&gt;=18,INDEX($DJ:$DJ,$GN335+18),"")</f>
      </c>
      <c r="FR335">
        <f>IF($GO335&gt;=19,INDEX($DJ:$DJ,$GN335+19),"")</f>
      </c>
      <c r="FS335">
        <f>IF($GO335&gt;=20,INDEX($DJ:$DJ,$GN335+20),"")</f>
      </c>
      <c r="FT335">
        <f>IF($GO335&gt;=21,INDEX($DJ:$DJ,$GN335+21),"")</f>
      </c>
      <c r="FU335">
        <f>IF($GO335&gt;=22,INDEX($DJ:$DJ,$GN335+22),"")</f>
      </c>
      <c r="FV335">
        <f>IF($GO335&gt;=23,INDEX($DJ:$DJ,$GN335+23),"")</f>
      </c>
      <c r="FW335">
        <f>IF($GO335&gt;=24,INDEX($DJ:$DJ,$GN335+24),"")</f>
      </c>
      <c r="FX335">
        <f>IF($GO335&gt;=25,INDEX($DJ:$DJ,$GN335+25),"")</f>
      </c>
      <c r="FY335">
        <f>IF($GO335&gt;=26,INDEX($DJ:$DJ,$GN335+26),"")</f>
      </c>
      <c r="FZ335">
        <f>IF($GO335&gt;=27,INDEX($DJ:$DJ,$GN335+27),"")</f>
      </c>
      <c r="GA335">
        <f>IF($GO335&gt;=28,INDEX($DJ:$DJ,$GN335+28),"")</f>
      </c>
      <c r="GB335">
        <f>IF($GO335&gt;=29,INDEX($DJ:$DJ,$GN335+29),"")</f>
      </c>
      <c r="GC335">
        <f>IF($GO335&gt;=30,INDEX($DJ:$DJ,$GN335+30),"")</f>
      </c>
      <c r="GD335">
        <f>IF($GO335&gt;=31,INDEX($DJ:$DJ,$GN335+31),"")</f>
      </c>
      <c r="GE335">
        <f>IF($GO335&gt;=32,INDEX($DJ:$DJ,$GN335+32),"")</f>
      </c>
      <c r="GF335">
        <f>IF($GO335&gt;=33,INDEX($DJ:$DJ,$GN335+33),"")</f>
      </c>
      <c r="GG335">
        <f>IF($GO335&gt;=34,INDEX($DJ:$DJ,$GN335+34),"")</f>
      </c>
      <c r="GH335">
        <f>IF($GO335&gt;=35,INDEX($DJ:$DJ,$GN335+35),"")</f>
      </c>
      <c r="GI335">
        <f>IF($GO335&gt;=36,INDEX($DJ:$DJ,$GN335+36),"")</f>
      </c>
      <c r="GJ335">
        <f>IF($GO335&gt;=37,INDEX($DJ:$DJ,$GN335+37),"")</f>
      </c>
      <c r="GK335">
        <f>IF($GO335&gt;=38,INDEX($DJ:$DJ,$GN335+38),"")</f>
      </c>
      <c r="GL335">
        <f>IF($GO335&gt;=39,INDEX($DJ:$DJ,$GN335+39),"")</f>
      </c>
      <c r="GM335">
        <f>IF($GO335&gt;=40,INDEX($DJ:$DJ,$GN335+40),"")</f>
      </c>
      <c r="GN335">
        <f>IFERROR(MATCH($DH335,$DI$2:$DI$148,0)+1,0)</f>
      </c>
      <c r="GO335">
        <f>IFERROR(INDEX($DK$2:$DK$148,MATCH($DH335,$DI$2:$DI$148,0)),0)</f>
      </c>
      <c r="GP335">
        <f>IFERROR(MATCH($Y335,$DL$335:$EY$335,0),0)</f>
      </c>
      <c r="GQ335">
        <f>IF($GP335&gt;0,INDEX($EZ$335:$GM$335,$GP335),"")</f>
      </c>
      <c r="GT335">
        <f>IF($JC335&gt;=1,INDEX($GR:$GR,$JB335+1),"")</f>
      </c>
      <c r="GU335">
        <f>IF($JC335&gt;=2,INDEX($GR:$GR,$JB335+2),"")</f>
      </c>
      <c r="GV335">
        <f>IF($JC335&gt;=3,INDEX($GR:$GR,$JB335+3),"")</f>
      </c>
      <c r="GW335">
        <f>IF($JC335&gt;=4,INDEX($GR:$GR,$JB335+4),"")</f>
      </c>
      <c r="GX335">
        <f>IF($JC335&gt;=5,INDEX($GR:$GR,$JB335+5),"")</f>
      </c>
      <c r="GY335">
        <f>IF($JC335&gt;=6,INDEX($GR:$GR,$JB335+6),"")</f>
      </c>
      <c r="GZ335">
        <f>IF($JC335&gt;=7,INDEX($GR:$GR,$JB335+7),"")</f>
      </c>
      <c r="HA335">
        <f>IF($JC335&gt;=8,INDEX($GR:$GR,$JB335+8),"")</f>
      </c>
      <c r="HB335">
        <f>IF($JC335&gt;=9,INDEX($GR:$GR,$JB335+9),"")</f>
      </c>
      <c r="HC335">
        <f>IF($JC335&gt;=10,INDEX($GR:$GR,$JB335+10),"")</f>
      </c>
      <c r="HD335">
        <f>IF($JC335&gt;=11,INDEX($GR:$GR,$JB335+11),"")</f>
      </c>
      <c r="HE335">
        <f>IF($JC335&gt;=12,INDEX($GR:$GR,$JB335+12),"")</f>
      </c>
      <c r="HF335">
        <f>IF($JC335&gt;=13,INDEX($GR:$GR,$JB335+13),"")</f>
      </c>
      <c r="HG335">
        <f>IF($JC335&gt;=14,INDEX($GR:$GR,$JB335+14),"")</f>
      </c>
      <c r="HH335">
        <f>IF($JC335&gt;=15,INDEX($GR:$GR,$JB335+15),"")</f>
      </c>
      <c r="HI335">
        <f>IF($JC335&gt;=16,INDEX($GR:$GR,$JB335+16),"")</f>
      </c>
      <c r="HJ335">
        <f>IF($JC335&gt;=17,INDEX($GR:$GR,$JB335+17),"")</f>
      </c>
      <c r="HK335">
        <f>IF($JC335&gt;=18,INDEX($GR:$GR,$JB335+18),"")</f>
      </c>
      <c r="HL335">
        <f>IF($JC335&gt;=19,INDEX($GR:$GR,$JB335+19),"")</f>
      </c>
      <c r="HM335">
        <f>IF($JC335&gt;=20,INDEX($GR:$GR,$JB335+20),"")</f>
      </c>
      <c r="HN335">
        <f>IF($JC335&gt;=21,INDEX($GR:$GR,$JB335+21),"")</f>
      </c>
      <c r="HO335">
        <f>IF($JC335&gt;=22,INDEX($GR:$GR,$JB335+22),"")</f>
      </c>
      <c r="HP335">
        <f>IF($JC335&gt;=23,INDEX($GR:$GR,$JB335+23),"")</f>
      </c>
      <c r="HQ335">
        <f>IF($JC335&gt;=24,INDEX($GR:$GR,$JB335+24),"")</f>
      </c>
      <c r="HR335">
        <f>IF($JC335&gt;=25,INDEX($GR:$GR,$JB335+25),"")</f>
      </c>
      <c r="HS335">
        <f>IF($JC335&gt;=26,INDEX($GR:$GR,$JB335+26),"")</f>
      </c>
      <c r="HT335">
        <f>IF($JC335&gt;=27,INDEX($GR:$GR,$JB335+27),"")</f>
      </c>
      <c r="HU335">
        <f>IF($JC335&gt;=28,INDEX($GR:$GR,$JB335+28),"")</f>
      </c>
      <c r="HV335">
        <f>IF($JC335&gt;=29,INDEX($GR:$GR,$JB335+29),"")</f>
      </c>
      <c r="HW335">
        <f>IF($JC335&gt;=30,INDEX($GR:$GR,$JB335+30),"")</f>
      </c>
      <c r="HX335">
        <f>IF($JC335&gt;=31,INDEX($GR:$GR,$JB335+31),"")</f>
      </c>
      <c r="HY335">
        <f>IF($JC335&gt;=32,INDEX($GR:$GR,$JB335+32),"")</f>
      </c>
      <c r="HZ335">
        <f>IF($JC335&gt;=33,INDEX($GR:$GR,$JB335+33),"")</f>
      </c>
      <c r="IA335">
        <f>IF($JC335&gt;=34,INDEX($GR:$GR,$JB335+34),"")</f>
      </c>
      <c r="IB335">
        <f>IF($JC335&gt;=35,INDEX($GR:$GR,$JB335+35),"")</f>
      </c>
      <c r="IC335">
        <f>IF($JC335&gt;=36,INDEX($GR:$GR,$JB335+36),"")</f>
      </c>
      <c r="ID335">
        <f>IF($JC335&gt;=37,INDEX($GR:$GR,$JB335+37),"")</f>
      </c>
      <c r="IE335">
        <f>IF($JC335&gt;=38,INDEX($GR:$GR,$JB335+38),"")</f>
      </c>
      <c r="IF335">
        <f>IF($JC335&gt;=39,INDEX($GR:$GR,$JB335+39),"")</f>
      </c>
      <c r="IG335">
        <f>IF($JC335&gt;=40,INDEX($GR:$GR,$JB335+40),"")</f>
      </c>
      <c r="IH335">
        <f>IF($JC335&gt;=41,INDEX($GR:$GR,$JB335+41),"")</f>
      </c>
      <c r="II335">
        <f>IF($JC335&gt;=42,INDEX($GR:$GR,$JB335+42),"")</f>
      </c>
      <c r="IJ335">
        <f>IF($JC335&gt;=43,INDEX($GR:$GR,$JB335+43),"")</f>
      </c>
      <c r="IK335">
        <f>IF($JC335&gt;=44,INDEX($GR:$GR,$JB335+44),"")</f>
      </c>
      <c r="IL335">
        <f>IF($JC335&gt;=45,INDEX($GR:$GR,$JB335+45),"")</f>
      </c>
      <c r="IM335">
        <f>IF($JC335&gt;=46,INDEX($GR:$GR,$JB335+46),"")</f>
      </c>
      <c r="IN335">
        <f>IF($JC335&gt;=47,INDEX($GR:$GR,$JB335+47),"")</f>
      </c>
      <c r="IO335">
        <f>IF($JC335&gt;=48,INDEX($GR:$GR,$JB335+48),"")</f>
      </c>
      <c r="IP335">
        <f>IF($JC335&gt;=49,INDEX($GR:$GR,$JB335+49),"")</f>
      </c>
      <c r="IQ335">
        <f>IF($JC335&gt;=50,INDEX($GR:$GR,$JB335+50),"")</f>
      </c>
      <c r="IR335">
        <f>IF($JC335&gt;=51,INDEX($GR:$GR,$JB335+51),"")</f>
      </c>
      <c r="IS335">
        <f>IF($JC335&gt;=52,INDEX($GR:$GR,$JB335+52),"")</f>
      </c>
      <c r="IT335">
        <f>IF($JC335&gt;=53,INDEX($GR:$GR,$JB335+53),"")</f>
      </c>
      <c r="IU335">
        <f>IF($JC335&gt;=54,INDEX($GR:$GR,$JB335+54),"")</f>
      </c>
      <c r="IV335">
        <f>IF($JC335&gt;=55,INDEX($GR:$GR,$JB335+55),"")</f>
      </c>
      <c r="IW335">
        <f>IF($JC335&gt;=56,INDEX($GR:$GR,$JB335+56),"")</f>
      </c>
      <c r="IX335">
        <f>IF($JC335&gt;=57,INDEX($GR:$GR,$JB335+57),"")</f>
      </c>
      <c r="IY335">
        <f>IF($JC335&gt;=58,INDEX($GR:$GR,$JB335+58),"")</f>
      </c>
      <c r="IZ335">
        <f>IF($JC335&gt;=59,INDEX($GR:$GR,$JB335+59),"")</f>
      </c>
      <c r="JA335">
        <f>IF($JC335&gt;=60,INDEX($GR:$GR,$JB335+60),"")</f>
      </c>
      <c r="JB335">
        <f>IFERROR(MATCH($GQ335,$GR$2:$GR$324,0)+1,0)</f>
      </c>
      <c r="JC335">
        <f>IFERROR(INDEX($GS$2:$GS$324,MATCH($GQ335,$GR$2:$GR$324,0)),0)</f>
      </c>
      <c r="JD335" t="s">
        <v>40</v>
      </c>
      <c r="JE335" t="s">
        <v>40</v>
      </c>
    </row>
    <row r="336" spans="1:265" x14ac:dyDescent="0.25">
      <c r="Q336">
        <f>IF(OR($T336="",$P336=""),"",IFERROR($T336/$P336,0))</f>
      </c>
      <c r="R336">
        <f>IF($T336="","",
SUM($S336,$U336,$Z336,$V336,$X336)*
(1-IF($AA336="",0,VALUE($AA336)/100)))</f>
      </c>
      <c r="S336">
        <f>IF($T336="","",$T336)</f>
      </c>
      <c r="U336">
        <f>IF($T336="","",
IF($N336="","",
IF(ISNUMBER(SEARCH("exempt",LOWER($N336))),0,
$T336*(VALUE(SUBSTITUTE($N336,"%",""))/100))))</f>
      </c>
      <c r="AB336">
        <f>IFERROR(IF(FIND(" - ",$K336)&gt;0,MID($K336,FIND(" - ",$K336)+3,LEN($K336)),""),"")</f>
      </c>
      <c r="AK336" t="s">
        <v>923</v>
      </c>
      <c r="AP336">
        <f>IFERROR(LEFT($K336,FIND(" - ",$K336)-1),$K336)</f>
      </c>
      <c r="AS336">
        <f>IF($CH336&gt;=1,INDEX($AQ:$AQ,$CG336+1),"")</f>
      </c>
      <c r="AT336">
        <f>IF($CH336&gt;=2,INDEX($AQ:$AQ,$CG336+2),"")</f>
      </c>
      <c r="AU336">
        <f>IF($CH336&gt;=3,INDEX($AQ:$AQ,$CG336+3),"")</f>
      </c>
      <c r="AV336">
        <f>IF($CH336&gt;=4,INDEX($AQ:$AQ,$CG336+4),"")</f>
      </c>
      <c r="AW336">
        <f>IF($CH336&gt;=5,INDEX($AQ:$AQ,$CG336+5),"")</f>
      </c>
      <c r="AX336">
        <f>IF($CH336&gt;=6,INDEX($AQ:$AQ,$CG336+6),"")</f>
      </c>
      <c r="AY336">
        <f>IF($CH336&gt;=7,INDEX($AQ:$AQ,$CG336+7),"")</f>
      </c>
      <c r="AZ336">
        <f>IF($CH336&gt;=8,INDEX($AQ:$AQ,$CG336+8),"")</f>
      </c>
      <c r="BA336">
        <f>IF($CH336&gt;=9,INDEX($AQ:$AQ,$CG336+9),"")</f>
      </c>
      <c r="BB336">
        <f>IF($CH336&gt;=10,INDEX($AQ:$AQ,$CG336+10),"")</f>
      </c>
      <c r="BC336">
        <f>IF($CH336&gt;=11,INDEX($AQ:$AQ,$CG336+11),"")</f>
      </c>
      <c r="BD336">
        <f>IF($CH336&gt;=12,INDEX($AQ:$AQ,$CG336+12),"")</f>
      </c>
      <c r="BE336">
        <f>IF($CH336&gt;=13,INDEX($AQ:$AQ,$CG336+13),"")</f>
      </c>
      <c r="BF336">
        <f>IF($CH336&gt;=14,INDEX($AQ:$AQ,$CG336+14),"")</f>
      </c>
      <c r="BG336">
        <f>IF($CH336&gt;=15,INDEX($AQ:$AQ,$CG336+15),"")</f>
      </c>
      <c r="BH336">
        <f>IF($CH336&gt;=16,INDEX($AQ:$AQ,$CG336+16),"")</f>
      </c>
      <c r="BI336">
        <f>IF($CH336&gt;=17,INDEX($AQ:$AQ,$CG336+17),"")</f>
      </c>
      <c r="BJ336">
        <f>IF($CH336&gt;=18,INDEX($AQ:$AQ,$CG336+18),"")</f>
      </c>
      <c r="BK336">
        <f>IF($CH336&gt;=19,INDEX($AQ:$AQ,$CG336+19),"")</f>
      </c>
      <c r="BL336">
        <f>IF($CH336&gt;=20,INDEX($AQ:$AQ,$CG336+20),"")</f>
      </c>
      <c r="BM336">
        <f>IF($CH336&gt;=21,INDEX($AQ:$AQ,$CG336+21),"")</f>
      </c>
      <c r="BN336">
        <f>IF($CH336&gt;=22,INDEX($AQ:$AQ,$CG336+22),"")</f>
      </c>
      <c r="BO336">
        <f>IF($CH336&gt;=23,INDEX($AQ:$AQ,$CG336+23),"")</f>
      </c>
      <c r="BP336">
        <f>IF($CH336&gt;=24,INDEX($AQ:$AQ,$CG336+24),"")</f>
      </c>
      <c r="BQ336">
        <f>IF($CH336&gt;=25,INDEX($AQ:$AQ,$CG336+25),"")</f>
      </c>
      <c r="BR336">
        <f>IF($CH336&gt;=26,INDEX($AQ:$AQ,$CG336+26),"")</f>
      </c>
      <c r="BS336">
        <f>IF($CH336&gt;=27,INDEX($AQ:$AQ,$CG336+27),"")</f>
      </c>
      <c r="BT336">
        <f>IF($CH336&gt;=28,INDEX($AQ:$AQ,$CG336+28),"")</f>
      </c>
      <c r="BU336">
        <f>IF($CH336&gt;=29,INDEX($AQ:$AQ,$CG336+29),"")</f>
      </c>
      <c r="BV336">
        <f>IF($CH336&gt;=30,INDEX($AQ:$AQ,$CG336+30),"")</f>
      </c>
      <c r="BW336">
        <f>IF($CH336&gt;=31,INDEX($AQ:$AQ,$CG336+31),"")</f>
      </c>
      <c r="BX336">
        <f>IF($CH336&gt;=32,INDEX($AQ:$AQ,$CG336+32),"")</f>
      </c>
      <c r="BY336">
        <f>IF($CH336&gt;=33,INDEX($AQ:$AQ,$CG336+33),"")</f>
      </c>
      <c r="BZ336">
        <f>IF($CH336&gt;=34,INDEX($AQ:$AQ,$CG336+34),"")</f>
      </c>
      <c r="CA336">
        <f>IF($CH336&gt;=35,INDEX($AQ:$AQ,$CG336+35),"")</f>
      </c>
      <c r="CB336">
        <f>IF($CH336&gt;=36,INDEX($AQ:$AQ,$CG336+36),"")</f>
      </c>
      <c r="CC336">
        <f>IF($CH336&gt;=37,INDEX($AQ:$AQ,$CG336+37),"")</f>
      </c>
      <c r="CD336">
        <f>IF($CH336&gt;=38,INDEX($AQ:$AQ,$CG336+38),"")</f>
      </c>
      <c r="CE336">
        <f>IF($CH336&gt;=39,INDEX($AQ:$AQ,$CG336+39),"")</f>
      </c>
      <c r="CF336">
        <f>IF($CH336&gt;=40,INDEX($AQ:$AQ,$CG336+40),"")</f>
      </c>
      <c r="CG336">
        <f>IFERROR(MATCH($AP336,$AQ$2:$AQ$134,0)+1,0)</f>
      </c>
      <c r="CH336">
        <f>IFERROR(INDEX($AR$2:$AR$134,MATCH($AP336,$AQ$2:$AQ$134,0)),0)</f>
      </c>
      <c r="CI336">
        <f>IFERROR(LEFT($L336,FIND(" - ",$L336)-1),$L336)</f>
      </c>
      <c r="CL336">
        <f>IF($DG336&gt;=1,INDEX($CJ:$CJ,$DF336+1),"")</f>
      </c>
      <c r="CM336">
        <f>IF($DG336&gt;=2,INDEX($CJ:$CJ,$DF336+2),"")</f>
      </c>
      <c r="CN336">
        <f>IF($DG336&gt;=3,INDEX($CJ:$CJ,$DF336+3),"")</f>
      </c>
      <c r="CO336">
        <f>IF($DG336&gt;=4,INDEX($CJ:$CJ,$DF336+4),"")</f>
      </c>
      <c r="CP336">
        <f>IF($DG336&gt;=5,INDEX($CJ:$CJ,$DF336+5),"")</f>
      </c>
      <c r="CQ336">
        <f>IF($DG336&gt;=6,INDEX($CJ:$CJ,$DF336+6),"")</f>
      </c>
      <c r="CR336">
        <f>IF($DG336&gt;=7,INDEX($CJ:$CJ,$DF336+7),"")</f>
      </c>
      <c r="CS336">
        <f>IF($DG336&gt;=8,INDEX($CJ:$CJ,$DF336+8),"")</f>
      </c>
      <c r="CT336">
        <f>IF($DG336&gt;=9,INDEX($CJ:$CJ,$DF336+9),"")</f>
      </c>
      <c r="CU336">
        <f>IF($DG336&gt;=10,INDEX($CJ:$CJ,$DF336+10),"")</f>
      </c>
      <c r="CV336">
        <f>IF($DG336&gt;=11,INDEX($CJ:$CJ,$DF336+11),"")</f>
      </c>
      <c r="CW336">
        <f>IF($DG336&gt;=12,INDEX($CJ:$CJ,$DF336+12),"")</f>
      </c>
      <c r="CX336">
        <f>IF($DG336&gt;=13,INDEX($CJ:$CJ,$DF336+13),"")</f>
      </c>
      <c r="CY336">
        <f>IF($DG336&gt;=14,INDEX($CJ:$CJ,$DF336+14),"")</f>
      </c>
      <c r="CZ336">
        <f>IF($DG336&gt;=15,INDEX($CJ:$CJ,$DF336+15),"")</f>
      </c>
      <c r="DA336">
        <f>IF($DG336&gt;=16,INDEX($CJ:$CJ,$DF336+16),"")</f>
      </c>
      <c r="DB336">
        <f>IF($DG336&gt;=17,INDEX($CJ:$CJ,$DF336+17),"")</f>
      </c>
      <c r="DC336">
        <f>IF($DG336&gt;=18,INDEX($CJ:$CJ,$DF336+18),"")</f>
      </c>
      <c r="DD336">
        <f>IF($DG336&gt;=19,INDEX($CJ:$CJ,$DF336+19),"")</f>
      </c>
      <c r="DE336">
        <f>IF($DG336&gt;=20,INDEX($CJ:$CJ,$DF336+20),"")</f>
      </c>
      <c r="DF336">
        <f>IFERROR(MATCH($CI336,$CJ$2:$CJ$263,0)+1,0)</f>
      </c>
      <c r="DG336">
        <f>IFERROR(INDEX($CK$2:$CK$263,MATCH($CI336,$CJ$2:$CJ$263,0)),0)</f>
      </c>
      <c r="DH336">
        <f>IFERROR(INDEX($AO:$AO,MATCH($N336,$AN:$AN,0))&amp;"","")</f>
      </c>
      <c r="DL336">
        <f>IF($GO336&gt;=1,INDEX($DI:$DI,$GN336+1),"")</f>
      </c>
      <c r="DM336">
        <f>IF($GO336&gt;=2,INDEX($DI:$DI,$GN336+2),"")</f>
      </c>
      <c r="DN336">
        <f>IF($GO336&gt;=3,INDEX($DI:$DI,$GN336+3),"")</f>
      </c>
      <c r="DO336">
        <f>IF($GO336&gt;=4,INDEX($DI:$DI,$GN336+4),"")</f>
      </c>
      <c r="DP336">
        <f>IF($GO336&gt;=5,INDEX($DI:$DI,$GN336+5),"")</f>
      </c>
      <c r="DQ336">
        <f>IF($GO336&gt;=6,INDEX($DI:$DI,$GN336+6),"")</f>
      </c>
      <c r="DR336">
        <f>IF($GO336&gt;=7,INDEX($DI:$DI,$GN336+7),"")</f>
      </c>
      <c r="DS336">
        <f>IF($GO336&gt;=8,INDEX($DI:$DI,$GN336+8),"")</f>
      </c>
      <c r="DT336">
        <f>IF($GO336&gt;=9,INDEX($DI:$DI,$GN336+9),"")</f>
      </c>
      <c r="DU336">
        <f>IF($GO336&gt;=10,INDEX($DI:$DI,$GN336+10),"")</f>
      </c>
      <c r="DV336">
        <f>IF($GO336&gt;=11,INDEX($DI:$DI,$GN336+11),"")</f>
      </c>
      <c r="DW336">
        <f>IF($GO336&gt;=12,INDEX($DI:$DI,$GN336+12),"")</f>
      </c>
      <c r="DX336">
        <f>IF($GO336&gt;=13,INDEX($DI:$DI,$GN336+13),"")</f>
      </c>
      <c r="DY336">
        <f>IF($GO336&gt;=14,INDEX($DI:$DI,$GN336+14),"")</f>
      </c>
      <c r="DZ336">
        <f>IF($GO336&gt;=15,INDEX($DI:$DI,$GN336+15),"")</f>
      </c>
      <c r="EA336">
        <f>IF($GO336&gt;=16,INDEX($DI:$DI,$GN336+16),"")</f>
      </c>
      <c r="EB336">
        <f>IF($GO336&gt;=17,INDEX($DI:$DI,$GN336+17),"")</f>
      </c>
      <c r="EC336">
        <f>IF($GO336&gt;=18,INDEX($DI:$DI,$GN336+18),"")</f>
      </c>
      <c r="ED336">
        <f>IF($GO336&gt;=19,INDEX($DI:$DI,$GN336+19),"")</f>
      </c>
      <c r="EE336">
        <f>IF($GO336&gt;=20,INDEX($DI:$DI,$GN336+20),"")</f>
      </c>
      <c r="EF336">
        <f>IF($GO336&gt;=21,INDEX($DI:$DI,$GN336+21),"")</f>
      </c>
      <c r="EG336">
        <f>IF($GO336&gt;=22,INDEX($DI:$DI,$GN336+22),"")</f>
      </c>
      <c r="EH336">
        <f>IF($GO336&gt;=23,INDEX($DI:$DI,$GN336+23),"")</f>
      </c>
      <c r="EI336">
        <f>IF($GO336&gt;=24,INDEX($DI:$DI,$GN336+24),"")</f>
      </c>
      <c r="EJ336">
        <f>IF($GO336&gt;=25,INDEX($DI:$DI,$GN336+25),"")</f>
      </c>
      <c r="EK336">
        <f>IF($GO336&gt;=26,INDEX($DI:$DI,$GN336+26),"")</f>
      </c>
      <c r="EL336">
        <f>IF($GO336&gt;=27,INDEX($DI:$DI,$GN336+27),"")</f>
      </c>
      <c r="EM336">
        <f>IF($GO336&gt;=28,INDEX($DI:$DI,$GN336+28),"")</f>
      </c>
      <c r="EN336">
        <f>IF($GO336&gt;=29,INDEX($DI:$DI,$GN336+29),"")</f>
      </c>
      <c r="EO336">
        <f>IF($GO336&gt;=30,INDEX($DI:$DI,$GN336+30),"")</f>
      </c>
      <c r="EP336">
        <f>IF($GO336&gt;=31,INDEX($DI:$DI,$GN336+31),"")</f>
      </c>
      <c r="EQ336">
        <f>IF($GO336&gt;=32,INDEX($DI:$DI,$GN336+32),"")</f>
      </c>
      <c r="ER336">
        <f>IF($GO336&gt;=33,INDEX($DI:$DI,$GN336+33),"")</f>
      </c>
      <c r="ES336">
        <f>IF($GO336&gt;=34,INDEX($DI:$DI,$GN336+34),"")</f>
      </c>
      <c r="ET336">
        <f>IF($GO336&gt;=35,INDEX($DI:$DI,$GN336+35),"")</f>
      </c>
      <c r="EU336">
        <f>IF($GO336&gt;=36,INDEX($DI:$DI,$GN336+36),"")</f>
      </c>
      <c r="EV336">
        <f>IF($GO336&gt;=37,INDEX($DI:$DI,$GN336+37),"")</f>
      </c>
      <c r="EW336">
        <f>IF($GO336&gt;=38,INDEX($DI:$DI,$GN336+38),"")</f>
      </c>
      <c r="EX336">
        <f>IF($GO336&gt;=39,INDEX($DI:$DI,$GN336+39),"")</f>
      </c>
      <c r="EY336">
        <f>IF($GO336&gt;=40,INDEX($DI:$DI,$GN336+40),"")</f>
      </c>
      <c r="EZ336">
        <f>IF($GO336&gt;=1,INDEX($DJ:$DJ,$GN336+1),"")</f>
      </c>
      <c r="FA336">
        <f>IF($GO336&gt;=2,INDEX($DJ:$DJ,$GN336+2),"")</f>
      </c>
      <c r="FB336">
        <f>IF($GO336&gt;=3,INDEX($DJ:$DJ,$GN336+3),"")</f>
      </c>
      <c r="FC336">
        <f>IF($GO336&gt;=4,INDEX($DJ:$DJ,$GN336+4),"")</f>
      </c>
      <c r="FD336">
        <f>IF($GO336&gt;=5,INDEX($DJ:$DJ,$GN336+5),"")</f>
      </c>
      <c r="FE336">
        <f>IF($GO336&gt;=6,INDEX($DJ:$DJ,$GN336+6),"")</f>
      </c>
      <c r="FF336">
        <f>IF($GO336&gt;=7,INDEX($DJ:$DJ,$GN336+7),"")</f>
      </c>
      <c r="FG336">
        <f>IF($GO336&gt;=8,INDEX($DJ:$DJ,$GN336+8),"")</f>
      </c>
      <c r="FH336">
        <f>IF($GO336&gt;=9,INDEX($DJ:$DJ,$GN336+9),"")</f>
      </c>
      <c r="FI336">
        <f>IF($GO336&gt;=10,INDEX($DJ:$DJ,$GN336+10),"")</f>
      </c>
      <c r="FJ336">
        <f>IF($GO336&gt;=11,INDEX($DJ:$DJ,$GN336+11),"")</f>
      </c>
      <c r="FK336">
        <f>IF($GO336&gt;=12,INDEX($DJ:$DJ,$GN336+12),"")</f>
      </c>
      <c r="FL336">
        <f>IF($GO336&gt;=13,INDEX($DJ:$DJ,$GN336+13),"")</f>
      </c>
      <c r="FM336">
        <f>IF($GO336&gt;=14,INDEX($DJ:$DJ,$GN336+14),"")</f>
      </c>
      <c r="FN336">
        <f>IF($GO336&gt;=15,INDEX($DJ:$DJ,$GN336+15),"")</f>
      </c>
      <c r="FO336">
        <f>IF($GO336&gt;=16,INDEX($DJ:$DJ,$GN336+16),"")</f>
      </c>
      <c r="FP336">
        <f>IF($GO336&gt;=17,INDEX($DJ:$DJ,$GN336+17),"")</f>
      </c>
      <c r="FQ336">
        <f>IF($GO336&gt;=18,INDEX($DJ:$DJ,$GN336+18),"")</f>
      </c>
      <c r="FR336">
        <f>IF($GO336&gt;=19,INDEX($DJ:$DJ,$GN336+19),"")</f>
      </c>
      <c r="FS336">
        <f>IF($GO336&gt;=20,INDEX($DJ:$DJ,$GN336+20),"")</f>
      </c>
      <c r="FT336">
        <f>IF($GO336&gt;=21,INDEX($DJ:$DJ,$GN336+21),"")</f>
      </c>
      <c r="FU336">
        <f>IF($GO336&gt;=22,INDEX($DJ:$DJ,$GN336+22),"")</f>
      </c>
      <c r="FV336">
        <f>IF($GO336&gt;=23,INDEX($DJ:$DJ,$GN336+23),"")</f>
      </c>
      <c r="FW336">
        <f>IF($GO336&gt;=24,INDEX($DJ:$DJ,$GN336+24),"")</f>
      </c>
      <c r="FX336">
        <f>IF($GO336&gt;=25,INDEX($DJ:$DJ,$GN336+25),"")</f>
      </c>
      <c r="FY336">
        <f>IF($GO336&gt;=26,INDEX($DJ:$DJ,$GN336+26),"")</f>
      </c>
      <c r="FZ336">
        <f>IF($GO336&gt;=27,INDEX($DJ:$DJ,$GN336+27),"")</f>
      </c>
      <c r="GA336">
        <f>IF($GO336&gt;=28,INDEX($DJ:$DJ,$GN336+28),"")</f>
      </c>
      <c r="GB336">
        <f>IF($GO336&gt;=29,INDEX($DJ:$DJ,$GN336+29),"")</f>
      </c>
      <c r="GC336">
        <f>IF($GO336&gt;=30,INDEX($DJ:$DJ,$GN336+30),"")</f>
      </c>
      <c r="GD336">
        <f>IF($GO336&gt;=31,INDEX($DJ:$DJ,$GN336+31),"")</f>
      </c>
      <c r="GE336">
        <f>IF($GO336&gt;=32,INDEX($DJ:$DJ,$GN336+32),"")</f>
      </c>
      <c r="GF336">
        <f>IF($GO336&gt;=33,INDEX($DJ:$DJ,$GN336+33),"")</f>
      </c>
      <c r="GG336">
        <f>IF($GO336&gt;=34,INDEX($DJ:$DJ,$GN336+34),"")</f>
      </c>
      <c r="GH336">
        <f>IF($GO336&gt;=35,INDEX($DJ:$DJ,$GN336+35),"")</f>
      </c>
      <c r="GI336">
        <f>IF($GO336&gt;=36,INDEX($DJ:$DJ,$GN336+36),"")</f>
      </c>
      <c r="GJ336">
        <f>IF($GO336&gt;=37,INDEX($DJ:$DJ,$GN336+37),"")</f>
      </c>
      <c r="GK336">
        <f>IF($GO336&gt;=38,INDEX($DJ:$DJ,$GN336+38),"")</f>
      </c>
      <c r="GL336">
        <f>IF($GO336&gt;=39,INDEX($DJ:$DJ,$GN336+39),"")</f>
      </c>
      <c r="GM336">
        <f>IF($GO336&gt;=40,INDEX($DJ:$DJ,$GN336+40),"")</f>
      </c>
      <c r="GN336">
        <f>IFERROR(MATCH($DH336,$DI$2:$DI$148,0)+1,0)</f>
      </c>
      <c r="GO336">
        <f>IFERROR(INDEX($DK$2:$DK$148,MATCH($DH336,$DI$2:$DI$148,0)),0)</f>
      </c>
      <c r="GP336">
        <f>IFERROR(MATCH($Y336,$DL$336:$EY$336,0),0)</f>
      </c>
      <c r="GQ336">
        <f>IF($GP336&gt;0,INDEX($EZ$336:$GM$336,$GP336),"")</f>
      </c>
      <c r="GT336">
        <f>IF($JC336&gt;=1,INDEX($GR:$GR,$JB336+1),"")</f>
      </c>
      <c r="GU336">
        <f>IF($JC336&gt;=2,INDEX($GR:$GR,$JB336+2),"")</f>
      </c>
      <c r="GV336">
        <f>IF($JC336&gt;=3,INDEX($GR:$GR,$JB336+3),"")</f>
      </c>
      <c r="GW336">
        <f>IF($JC336&gt;=4,INDEX($GR:$GR,$JB336+4),"")</f>
      </c>
      <c r="GX336">
        <f>IF($JC336&gt;=5,INDEX($GR:$GR,$JB336+5),"")</f>
      </c>
      <c r="GY336">
        <f>IF($JC336&gt;=6,INDEX($GR:$GR,$JB336+6),"")</f>
      </c>
      <c r="GZ336">
        <f>IF($JC336&gt;=7,INDEX($GR:$GR,$JB336+7),"")</f>
      </c>
      <c r="HA336">
        <f>IF($JC336&gt;=8,INDEX($GR:$GR,$JB336+8),"")</f>
      </c>
      <c r="HB336">
        <f>IF($JC336&gt;=9,INDEX($GR:$GR,$JB336+9),"")</f>
      </c>
      <c r="HC336">
        <f>IF($JC336&gt;=10,INDEX($GR:$GR,$JB336+10),"")</f>
      </c>
      <c r="HD336">
        <f>IF($JC336&gt;=11,INDEX($GR:$GR,$JB336+11),"")</f>
      </c>
      <c r="HE336">
        <f>IF($JC336&gt;=12,INDEX($GR:$GR,$JB336+12),"")</f>
      </c>
      <c r="HF336">
        <f>IF($JC336&gt;=13,INDEX($GR:$GR,$JB336+13),"")</f>
      </c>
      <c r="HG336">
        <f>IF($JC336&gt;=14,INDEX($GR:$GR,$JB336+14),"")</f>
      </c>
      <c r="HH336">
        <f>IF($JC336&gt;=15,INDEX($GR:$GR,$JB336+15),"")</f>
      </c>
      <c r="HI336">
        <f>IF($JC336&gt;=16,INDEX($GR:$GR,$JB336+16),"")</f>
      </c>
      <c r="HJ336">
        <f>IF($JC336&gt;=17,INDEX($GR:$GR,$JB336+17),"")</f>
      </c>
      <c r="HK336">
        <f>IF($JC336&gt;=18,INDEX($GR:$GR,$JB336+18),"")</f>
      </c>
      <c r="HL336">
        <f>IF($JC336&gt;=19,INDEX($GR:$GR,$JB336+19),"")</f>
      </c>
      <c r="HM336">
        <f>IF($JC336&gt;=20,INDEX($GR:$GR,$JB336+20),"")</f>
      </c>
      <c r="HN336">
        <f>IF($JC336&gt;=21,INDEX($GR:$GR,$JB336+21),"")</f>
      </c>
      <c r="HO336">
        <f>IF($JC336&gt;=22,INDEX($GR:$GR,$JB336+22),"")</f>
      </c>
      <c r="HP336">
        <f>IF($JC336&gt;=23,INDEX($GR:$GR,$JB336+23),"")</f>
      </c>
      <c r="HQ336">
        <f>IF($JC336&gt;=24,INDEX($GR:$GR,$JB336+24),"")</f>
      </c>
      <c r="HR336">
        <f>IF($JC336&gt;=25,INDEX($GR:$GR,$JB336+25),"")</f>
      </c>
      <c r="HS336">
        <f>IF($JC336&gt;=26,INDEX($GR:$GR,$JB336+26),"")</f>
      </c>
      <c r="HT336">
        <f>IF($JC336&gt;=27,INDEX($GR:$GR,$JB336+27),"")</f>
      </c>
      <c r="HU336">
        <f>IF($JC336&gt;=28,INDEX($GR:$GR,$JB336+28),"")</f>
      </c>
      <c r="HV336">
        <f>IF($JC336&gt;=29,INDEX($GR:$GR,$JB336+29),"")</f>
      </c>
      <c r="HW336">
        <f>IF($JC336&gt;=30,INDEX($GR:$GR,$JB336+30),"")</f>
      </c>
      <c r="HX336">
        <f>IF($JC336&gt;=31,INDEX($GR:$GR,$JB336+31),"")</f>
      </c>
      <c r="HY336">
        <f>IF($JC336&gt;=32,INDEX($GR:$GR,$JB336+32),"")</f>
      </c>
      <c r="HZ336">
        <f>IF($JC336&gt;=33,INDEX($GR:$GR,$JB336+33),"")</f>
      </c>
      <c r="IA336">
        <f>IF($JC336&gt;=34,INDEX($GR:$GR,$JB336+34),"")</f>
      </c>
      <c r="IB336">
        <f>IF($JC336&gt;=35,INDEX($GR:$GR,$JB336+35),"")</f>
      </c>
      <c r="IC336">
        <f>IF($JC336&gt;=36,INDEX($GR:$GR,$JB336+36),"")</f>
      </c>
      <c r="ID336">
        <f>IF($JC336&gt;=37,INDEX($GR:$GR,$JB336+37),"")</f>
      </c>
      <c r="IE336">
        <f>IF($JC336&gt;=38,INDEX($GR:$GR,$JB336+38),"")</f>
      </c>
      <c r="IF336">
        <f>IF($JC336&gt;=39,INDEX($GR:$GR,$JB336+39),"")</f>
      </c>
      <c r="IG336">
        <f>IF($JC336&gt;=40,INDEX($GR:$GR,$JB336+40),"")</f>
      </c>
      <c r="IH336">
        <f>IF($JC336&gt;=41,INDEX($GR:$GR,$JB336+41),"")</f>
      </c>
      <c r="II336">
        <f>IF($JC336&gt;=42,INDEX($GR:$GR,$JB336+42),"")</f>
      </c>
      <c r="IJ336">
        <f>IF($JC336&gt;=43,INDEX($GR:$GR,$JB336+43),"")</f>
      </c>
      <c r="IK336">
        <f>IF($JC336&gt;=44,INDEX($GR:$GR,$JB336+44),"")</f>
      </c>
      <c r="IL336">
        <f>IF($JC336&gt;=45,INDEX($GR:$GR,$JB336+45),"")</f>
      </c>
      <c r="IM336">
        <f>IF($JC336&gt;=46,INDEX($GR:$GR,$JB336+46),"")</f>
      </c>
      <c r="IN336">
        <f>IF($JC336&gt;=47,INDEX($GR:$GR,$JB336+47),"")</f>
      </c>
      <c r="IO336">
        <f>IF($JC336&gt;=48,INDEX($GR:$GR,$JB336+48),"")</f>
      </c>
      <c r="IP336">
        <f>IF($JC336&gt;=49,INDEX($GR:$GR,$JB336+49),"")</f>
      </c>
      <c r="IQ336">
        <f>IF($JC336&gt;=50,INDEX($GR:$GR,$JB336+50),"")</f>
      </c>
      <c r="IR336">
        <f>IF($JC336&gt;=51,INDEX($GR:$GR,$JB336+51),"")</f>
      </c>
      <c r="IS336">
        <f>IF($JC336&gt;=52,INDEX($GR:$GR,$JB336+52),"")</f>
      </c>
      <c r="IT336">
        <f>IF($JC336&gt;=53,INDEX($GR:$GR,$JB336+53),"")</f>
      </c>
      <c r="IU336">
        <f>IF($JC336&gt;=54,INDEX($GR:$GR,$JB336+54),"")</f>
      </c>
      <c r="IV336">
        <f>IF($JC336&gt;=55,INDEX($GR:$GR,$JB336+55),"")</f>
      </c>
      <c r="IW336">
        <f>IF($JC336&gt;=56,INDEX($GR:$GR,$JB336+56),"")</f>
      </c>
      <c r="IX336">
        <f>IF($JC336&gt;=57,INDEX($GR:$GR,$JB336+57),"")</f>
      </c>
      <c r="IY336">
        <f>IF($JC336&gt;=58,INDEX($GR:$GR,$JB336+58),"")</f>
      </c>
      <c r="IZ336">
        <f>IF($JC336&gt;=59,INDEX($GR:$GR,$JB336+59),"")</f>
      </c>
      <c r="JA336">
        <f>IF($JC336&gt;=60,INDEX($GR:$GR,$JB336+60),"")</f>
      </c>
      <c r="JB336">
        <f>IFERROR(MATCH($GQ336,$GR$2:$GR$324,0)+1,0)</f>
      </c>
      <c r="JC336">
        <f>IFERROR(INDEX($GS$2:$GS$324,MATCH($GQ336,$GR$2:$GR$324,0)),0)</f>
      </c>
      <c r="JD336" t="s">
        <v>40</v>
      </c>
      <c r="JE336" t="s">
        <v>40</v>
      </c>
    </row>
    <row r="337" spans="1:265" x14ac:dyDescent="0.25">
      <c r="Q337">
        <f>IF(OR($T337="",$P337=""),"",IFERROR($T337/$P337,0))</f>
      </c>
      <c r="R337">
        <f>IF($T337="","",
SUM($S337,$U337,$Z337,$V337,$X337)*
(1-IF($AA337="",0,VALUE($AA337)/100)))</f>
      </c>
      <c r="S337">
        <f>IF($T337="","",$T337)</f>
      </c>
      <c r="U337">
        <f>IF($T337="","",
IF($N337="","",
IF(ISNUMBER(SEARCH("exempt",LOWER($N337))),0,
$T337*(VALUE(SUBSTITUTE($N337,"%",""))/100))))</f>
      </c>
      <c r="AB337">
        <f>IFERROR(IF(FIND(" - ",$K337)&gt;0,MID($K337,FIND(" - ",$K337)+3,LEN($K337)),""),"")</f>
      </c>
      <c r="AK337" t="s">
        <v>924</v>
      </c>
      <c r="AP337">
        <f>IFERROR(LEFT($K337,FIND(" - ",$K337)-1),$K337)</f>
      </c>
      <c r="AS337">
        <f>IF($CH337&gt;=1,INDEX($AQ:$AQ,$CG337+1),"")</f>
      </c>
      <c r="AT337">
        <f>IF($CH337&gt;=2,INDEX($AQ:$AQ,$CG337+2),"")</f>
      </c>
      <c r="AU337">
        <f>IF($CH337&gt;=3,INDEX($AQ:$AQ,$CG337+3),"")</f>
      </c>
      <c r="AV337">
        <f>IF($CH337&gt;=4,INDEX($AQ:$AQ,$CG337+4),"")</f>
      </c>
      <c r="AW337">
        <f>IF($CH337&gt;=5,INDEX($AQ:$AQ,$CG337+5),"")</f>
      </c>
      <c r="AX337">
        <f>IF($CH337&gt;=6,INDEX($AQ:$AQ,$CG337+6),"")</f>
      </c>
      <c r="AY337">
        <f>IF($CH337&gt;=7,INDEX($AQ:$AQ,$CG337+7),"")</f>
      </c>
      <c r="AZ337">
        <f>IF($CH337&gt;=8,INDEX($AQ:$AQ,$CG337+8),"")</f>
      </c>
      <c r="BA337">
        <f>IF($CH337&gt;=9,INDEX($AQ:$AQ,$CG337+9),"")</f>
      </c>
      <c r="BB337">
        <f>IF($CH337&gt;=10,INDEX($AQ:$AQ,$CG337+10),"")</f>
      </c>
      <c r="BC337">
        <f>IF($CH337&gt;=11,INDEX($AQ:$AQ,$CG337+11),"")</f>
      </c>
      <c r="BD337">
        <f>IF($CH337&gt;=12,INDEX($AQ:$AQ,$CG337+12),"")</f>
      </c>
      <c r="BE337">
        <f>IF($CH337&gt;=13,INDEX($AQ:$AQ,$CG337+13),"")</f>
      </c>
      <c r="BF337">
        <f>IF($CH337&gt;=14,INDEX($AQ:$AQ,$CG337+14),"")</f>
      </c>
      <c r="BG337">
        <f>IF($CH337&gt;=15,INDEX($AQ:$AQ,$CG337+15),"")</f>
      </c>
      <c r="BH337">
        <f>IF($CH337&gt;=16,INDEX($AQ:$AQ,$CG337+16),"")</f>
      </c>
      <c r="BI337">
        <f>IF($CH337&gt;=17,INDEX($AQ:$AQ,$CG337+17),"")</f>
      </c>
      <c r="BJ337">
        <f>IF($CH337&gt;=18,INDEX($AQ:$AQ,$CG337+18),"")</f>
      </c>
      <c r="BK337">
        <f>IF($CH337&gt;=19,INDEX($AQ:$AQ,$CG337+19),"")</f>
      </c>
      <c r="BL337">
        <f>IF($CH337&gt;=20,INDEX($AQ:$AQ,$CG337+20),"")</f>
      </c>
      <c r="BM337">
        <f>IF($CH337&gt;=21,INDEX($AQ:$AQ,$CG337+21),"")</f>
      </c>
      <c r="BN337">
        <f>IF($CH337&gt;=22,INDEX($AQ:$AQ,$CG337+22),"")</f>
      </c>
      <c r="BO337">
        <f>IF($CH337&gt;=23,INDEX($AQ:$AQ,$CG337+23),"")</f>
      </c>
      <c r="BP337">
        <f>IF($CH337&gt;=24,INDEX($AQ:$AQ,$CG337+24),"")</f>
      </c>
      <c r="BQ337">
        <f>IF($CH337&gt;=25,INDEX($AQ:$AQ,$CG337+25),"")</f>
      </c>
      <c r="BR337">
        <f>IF($CH337&gt;=26,INDEX($AQ:$AQ,$CG337+26),"")</f>
      </c>
      <c r="BS337">
        <f>IF($CH337&gt;=27,INDEX($AQ:$AQ,$CG337+27),"")</f>
      </c>
      <c r="BT337">
        <f>IF($CH337&gt;=28,INDEX($AQ:$AQ,$CG337+28),"")</f>
      </c>
      <c r="BU337">
        <f>IF($CH337&gt;=29,INDEX($AQ:$AQ,$CG337+29),"")</f>
      </c>
      <c r="BV337">
        <f>IF($CH337&gt;=30,INDEX($AQ:$AQ,$CG337+30),"")</f>
      </c>
      <c r="BW337">
        <f>IF($CH337&gt;=31,INDEX($AQ:$AQ,$CG337+31),"")</f>
      </c>
      <c r="BX337">
        <f>IF($CH337&gt;=32,INDEX($AQ:$AQ,$CG337+32),"")</f>
      </c>
      <c r="BY337">
        <f>IF($CH337&gt;=33,INDEX($AQ:$AQ,$CG337+33),"")</f>
      </c>
      <c r="BZ337">
        <f>IF($CH337&gt;=34,INDEX($AQ:$AQ,$CG337+34),"")</f>
      </c>
      <c r="CA337">
        <f>IF($CH337&gt;=35,INDEX($AQ:$AQ,$CG337+35),"")</f>
      </c>
      <c r="CB337">
        <f>IF($CH337&gt;=36,INDEX($AQ:$AQ,$CG337+36),"")</f>
      </c>
      <c r="CC337">
        <f>IF($CH337&gt;=37,INDEX($AQ:$AQ,$CG337+37),"")</f>
      </c>
      <c r="CD337">
        <f>IF($CH337&gt;=38,INDEX($AQ:$AQ,$CG337+38),"")</f>
      </c>
      <c r="CE337">
        <f>IF($CH337&gt;=39,INDEX($AQ:$AQ,$CG337+39),"")</f>
      </c>
      <c r="CF337">
        <f>IF($CH337&gt;=40,INDEX($AQ:$AQ,$CG337+40),"")</f>
      </c>
      <c r="CG337">
        <f>IFERROR(MATCH($AP337,$AQ$2:$AQ$134,0)+1,0)</f>
      </c>
      <c r="CH337">
        <f>IFERROR(INDEX($AR$2:$AR$134,MATCH($AP337,$AQ$2:$AQ$134,0)),0)</f>
      </c>
      <c r="CI337">
        <f>IFERROR(LEFT($L337,FIND(" - ",$L337)-1),$L337)</f>
      </c>
      <c r="CL337">
        <f>IF($DG337&gt;=1,INDEX($CJ:$CJ,$DF337+1),"")</f>
      </c>
      <c r="CM337">
        <f>IF($DG337&gt;=2,INDEX($CJ:$CJ,$DF337+2),"")</f>
      </c>
      <c r="CN337">
        <f>IF($DG337&gt;=3,INDEX($CJ:$CJ,$DF337+3),"")</f>
      </c>
      <c r="CO337">
        <f>IF($DG337&gt;=4,INDEX($CJ:$CJ,$DF337+4),"")</f>
      </c>
      <c r="CP337">
        <f>IF($DG337&gt;=5,INDEX($CJ:$CJ,$DF337+5),"")</f>
      </c>
      <c r="CQ337">
        <f>IF($DG337&gt;=6,INDEX($CJ:$CJ,$DF337+6),"")</f>
      </c>
      <c r="CR337">
        <f>IF($DG337&gt;=7,INDEX($CJ:$CJ,$DF337+7),"")</f>
      </c>
      <c r="CS337">
        <f>IF($DG337&gt;=8,INDEX($CJ:$CJ,$DF337+8),"")</f>
      </c>
      <c r="CT337">
        <f>IF($DG337&gt;=9,INDEX($CJ:$CJ,$DF337+9),"")</f>
      </c>
      <c r="CU337">
        <f>IF($DG337&gt;=10,INDEX($CJ:$CJ,$DF337+10),"")</f>
      </c>
      <c r="CV337">
        <f>IF($DG337&gt;=11,INDEX($CJ:$CJ,$DF337+11),"")</f>
      </c>
      <c r="CW337">
        <f>IF($DG337&gt;=12,INDEX($CJ:$CJ,$DF337+12),"")</f>
      </c>
      <c r="CX337">
        <f>IF($DG337&gt;=13,INDEX($CJ:$CJ,$DF337+13),"")</f>
      </c>
      <c r="CY337">
        <f>IF($DG337&gt;=14,INDEX($CJ:$CJ,$DF337+14),"")</f>
      </c>
      <c r="CZ337">
        <f>IF($DG337&gt;=15,INDEX($CJ:$CJ,$DF337+15),"")</f>
      </c>
      <c r="DA337">
        <f>IF($DG337&gt;=16,INDEX($CJ:$CJ,$DF337+16),"")</f>
      </c>
      <c r="DB337">
        <f>IF($DG337&gt;=17,INDEX($CJ:$CJ,$DF337+17),"")</f>
      </c>
      <c r="DC337">
        <f>IF($DG337&gt;=18,INDEX($CJ:$CJ,$DF337+18),"")</f>
      </c>
      <c r="DD337">
        <f>IF($DG337&gt;=19,INDEX($CJ:$CJ,$DF337+19),"")</f>
      </c>
      <c r="DE337">
        <f>IF($DG337&gt;=20,INDEX($CJ:$CJ,$DF337+20),"")</f>
      </c>
      <c r="DF337">
        <f>IFERROR(MATCH($CI337,$CJ$2:$CJ$263,0)+1,0)</f>
      </c>
      <c r="DG337">
        <f>IFERROR(INDEX($CK$2:$CK$263,MATCH($CI337,$CJ$2:$CJ$263,0)),0)</f>
      </c>
      <c r="DH337">
        <f>IFERROR(INDEX($AO:$AO,MATCH($N337,$AN:$AN,0))&amp;"","")</f>
      </c>
      <c r="DL337">
        <f>IF($GO337&gt;=1,INDEX($DI:$DI,$GN337+1),"")</f>
      </c>
      <c r="DM337">
        <f>IF($GO337&gt;=2,INDEX($DI:$DI,$GN337+2),"")</f>
      </c>
      <c r="DN337">
        <f>IF($GO337&gt;=3,INDEX($DI:$DI,$GN337+3),"")</f>
      </c>
      <c r="DO337">
        <f>IF($GO337&gt;=4,INDEX($DI:$DI,$GN337+4),"")</f>
      </c>
      <c r="DP337">
        <f>IF($GO337&gt;=5,INDEX($DI:$DI,$GN337+5),"")</f>
      </c>
      <c r="DQ337">
        <f>IF($GO337&gt;=6,INDEX($DI:$DI,$GN337+6),"")</f>
      </c>
      <c r="DR337">
        <f>IF($GO337&gt;=7,INDEX($DI:$DI,$GN337+7),"")</f>
      </c>
      <c r="DS337">
        <f>IF($GO337&gt;=8,INDEX($DI:$DI,$GN337+8),"")</f>
      </c>
      <c r="DT337">
        <f>IF($GO337&gt;=9,INDEX($DI:$DI,$GN337+9),"")</f>
      </c>
      <c r="DU337">
        <f>IF($GO337&gt;=10,INDEX($DI:$DI,$GN337+10),"")</f>
      </c>
      <c r="DV337">
        <f>IF($GO337&gt;=11,INDEX($DI:$DI,$GN337+11),"")</f>
      </c>
      <c r="DW337">
        <f>IF($GO337&gt;=12,INDEX($DI:$DI,$GN337+12),"")</f>
      </c>
      <c r="DX337">
        <f>IF($GO337&gt;=13,INDEX($DI:$DI,$GN337+13),"")</f>
      </c>
      <c r="DY337">
        <f>IF($GO337&gt;=14,INDEX($DI:$DI,$GN337+14),"")</f>
      </c>
      <c r="DZ337">
        <f>IF($GO337&gt;=15,INDEX($DI:$DI,$GN337+15),"")</f>
      </c>
      <c r="EA337">
        <f>IF($GO337&gt;=16,INDEX($DI:$DI,$GN337+16),"")</f>
      </c>
      <c r="EB337">
        <f>IF($GO337&gt;=17,INDEX($DI:$DI,$GN337+17),"")</f>
      </c>
      <c r="EC337">
        <f>IF($GO337&gt;=18,INDEX($DI:$DI,$GN337+18),"")</f>
      </c>
      <c r="ED337">
        <f>IF($GO337&gt;=19,INDEX($DI:$DI,$GN337+19),"")</f>
      </c>
      <c r="EE337">
        <f>IF($GO337&gt;=20,INDEX($DI:$DI,$GN337+20),"")</f>
      </c>
      <c r="EF337">
        <f>IF($GO337&gt;=21,INDEX($DI:$DI,$GN337+21),"")</f>
      </c>
      <c r="EG337">
        <f>IF($GO337&gt;=22,INDEX($DI:$DI,$GN337+22),"")</f>
      </c>
      <c r="EH337">
        <f>IF($GO337&gt;=23,INDEX($DI:$DI,$GN337+23),"")</f>
      </c>
      <c r="EI337">
        <f>IF($GO337&gt;=24,INDEX($DI:$DI,$GN337+24),"")</f>
      </c>
      <c r="EJ337">
        <f>IF($GO337&gt;=25,INDEX($DI:$DI,$GN337+25),"")</f>
      </c>
      <c r="EK337">
        <f>IF($GO337&gt;=26,INDEX($DI:$DI,$GN337+26),"")</f>
      </c>
      <c r="EL337">
        <f>IF($GO337&gt;=27,INDEX($DI:$DI,$GN337+27),"")</f>
      </c>
      <c r="EM337">
        <f>IF($GO337&gt;=28,INDEX($DI:$DI,$GN337+28),"")</f>
      </c>
      <c r="EN337">
        <f>IF($GO337&gt;=29,INDEX($DI:$DI,$GN337+29),"")</f>
      </c>
      <c r="EO337">
        <f>IF($GO337&gt;=30,INDEX($DI:$DI,$GN337+30),"")</f>
      </c>
      <c r="EP337">
        <f>IF($GO337&gt;=31,INDEX($DI:$DI,$GN337+31),"")</f>
      </c>
      <c r="EQ337">
        <f>IF($GO337&gt;=32,INDEX($DI:$DI,$GN337+32),"")</f>
      </c>
      <c r="ER337">
        <f>IF($GO337&gt;=33,INDEX($DI:$DI,$GN337+33),"")</f>
      </c>
      <c r="ES337">
        <f>IF($GO337&gt;=34,INDEX($DI:$DI,$GN337+34),"")</f>
      </c>
      <c r="ET337">
        <f>IF($GO337&gt;=35,INDEX($DI:$DI,$GN337+35),"")</f>
      </c>
      <c r="EU337">
        <f>IF($GO337&gt;=36,INDEX($DI:$DI,$GN337+36),"")</f>
      </c>
      <c r="EV337">
        <f>IF($GO337&gt;=37,INDEX($DI:$DI,$GN337+37),"")</f>
      </c>
      <c r="EW337">
        <f>IF($GO337&gt;=38,INDEX($DI:$DI,$GN337+38),"")</f>
      </c>
      <c r="EX337">
        <f>IF($GO337&gt;=39,INDEX($DI:$DI,$GN337+39),"")</f>
      </c>
      <c r="EY337">
        <f>IF($GO337&gt;=40,INDEX($DI:$DI,$GN337+40),"")</f>
      </c>
      <c r="EZ337">
        <f>IF($GO337&gt;=1,INDEX($DJ:$DJ,$GN337+1),"")</f>
      </c>
      <c r="FA337">
        <f>IF($GO337&gt;=2,INDEX($DJ:$DJ,$GN337+2),"")</f>
      </c>
      <c r="FB337">
        <f>IF($GO337&gt;=3,INDEX($DJ:$DJ,$GN337+3),"")</f>
      </c>
      <c r="FC337">
        <f>IF($GO337&gt;=4,INDEX($DJ:$DJ,$GN337+4),"")</f>
      </c>
      <c r="FD337">
        <f>IF($GO337&gt;=5,INDEX($DJ:$DJ,$GN337+5),"")</f>
      </c>
      <c r="FE337">
        <f>IF($GO337&gt;=6,INDEX($DJ:$DJ,$GN337+6),"")</f>
      </c>
      <c r="FF337">
        <f>IF($GO337&gt;=7,INDEX($DJ:$DJ,$GN337+7),"")</f>
      </c>
      <c r="FG337">
        <f>IF($GO337&gt;=8,INDEX($DJ:$DJ,$GN337+8),"")</f>
      </c>
      <c r="FH337">
        <f>IF($GO337&gt;=9,INDEX($DJ:$DJ,$GN337+9),"")</f>
      </c>
      <c r="FI337">
        <f>IF($GO337&gt;=10,INDEX($DJ:$DJ,$GN337+10),"")</f>
      </c>
      <c r="FJ337">
        <f>IF($GO337&gt;=11,INDEX($DJ:$DJ,$GN337+11),"")</f>
      </c>
      <c r="FK337">
        <f>IF($GO337&gt;=12,INDEX($DJ:$DJ,$GN337+12),"")</f>
      </c>
      <c r="FL337">
        <f>IF($GO337&gt;=13,INDEX($DJ:$DJ,$GN337+13),"")</f>
      </c>
      <c r="FM337">
        <f>IF($GO337&gt;=14,INDEX($DJ:$DJ,$GN337+14),"")</f>
      </c>
      <c r="FN337">
        <f>IF($GO337&gt;=15,INDEX($DJ:$DJ,$GN337+15),"")</f>
      </c>
      <c r="FO337">
        <f>IF($GO337&gt;=16,INDEX($DJ:$DJ,$GN337+16),"")</f>
      </c>
      <c r="FP337">
        <f>IF($GO337&gt;=17,INDEX($DJ:$DJ,$GN337+17),"")</f>
      </c>
      <c r="FQ337">
        <f>IF($GO337&gt;=18,INDEX($DJ:$DJ,$GN337+18),"")</f>
      </c>
      <c r="FR337">
        <f>IF($GO337&gt;=19,INDEX($DJ:$DJ,$GN337+19),"")</f>
      </c>
      <c r="FS337">
        <f>IF($GO337&gt;=20,INDEX($DJ:$DJ,$GN337+20),"")</f>
      </c>
      <c r="FT337">
        <f>IF($GO337&gt;=21,INDEX($DJ:$DJ,$GN337+21),"")</f>
      </c>
      <c r="FU337">
        <f>IF($GO337&gt;=22,INDEX($DJ:$DJ,$GN337+22),"")</f>
      </c>
      <c r="FV337">
        <f>IF($GO337&gt;=23,INDEX($DJ:$DJ,$GN337+23),"")</f>
      </c>
      <c r="FW337">
        <f>IF($GO337&gt;=24,INDEX($DJ:$DJ,$GN337+24),"")</f>
      </c>
      <c r="FX337">
        <f>IF($GO337&gt;=25,INDEX($DJ:$DJ,$GN337+25),"")</f>
      </c>
      <c r="FY337">
        <f>IF($GO337&gt;=26,INDEX($DJ:$DJ,$GN337+26),"")</f>
      </c>
      <c r="FZ337">
        <f>IF($GO337&gt;=27,INDEX($DJ:$DJ,$GN337+27),"")</f>
      </c>
      <c r="GA337">
        <f>IF($GO337&gt;=28,INDEX($DJ:$DJ,$GN337+28),"")</f>
      </c>
      <c r="GB337">
        <f>IF($GO337&gt;=29,INDEX($DJ:$DJ,$GN337+29),"")</f>
      </c>
      <c r="GC337">
        <f>IF($GO337&gt;=30,INDEX($DJ:$DJ,$GN337+30),"")</f>
      </c>
      <c r="GD337">
        <f>IF($GO337&gt;=31,INDEX($DJ:$DJ,$GN337+31),"")</f>
      </c>
      <c r="GE337">
        <f>IF($GO337&gt;=32,INDEX($DJ:$DJ,$GN337+32),"")</f>
      </c>
      <c r="GF337">
        <f>IF($GO337&gt;=33,INDEX($DJ:$DJ,$GN337+33),"")</f>
      </c>
      <c r="GG337">
        <f>IF($GO337&gt;=34,INDEX($DJ:$DJ,$GN337+34),"")</f>
      </c>
      <c r="GH337">
        <f>IF($GO337&gt;=35,INDEX($DJ:$DJ,$GN337+35),"")</f>
      </c>
      <c r="GI337">
        <f>IF($GO337&gt;=36,INDEX($DJ:$DJ,$GN337+36),"")</f>
      </c>
      <c r="GJ337">
        <f>IF($GO337&gt;=37,INDEX($DJ:$DJ,$GN337+37),"")</f>
      </c>
      <c r="GK337">
        <f>IF($GO337&gt;=38,INDEX($DJ:$DJ,$GN337+38),"")</f>
      </c>
      <c r="GL337">
        <f>IF($GO337&gt;=39,INDEX($DJ:$DJ,$GN337+39),"")</f>
      </c>
      <c r="GM337">
        <f>IF($GO337&gt;=40,INDEX($DJ:$DJ,$GN337+40),"")</f>
      </c>
      <c r="GN337">
        <f>IFERROR(MATCH($DH337,$DI$2:$DI$148,0)+1,0)</f>
      </c>
      <c r="GO337">
        <f>IFERROR(INDEX($DK$2:$DK$148,MATCH($DH337,$DI$2:$DI$148,0)),0)</f>
      </c>
      <c r="GP337">
        <f>IFERROR(MATCH($Y337,$DL$337:$EY$337,0),0)</f>
      </c>
      <c r="GQ337">
        <f>IF($GP337&gt;0,INDEX($EZ$337:$GM$337,$GP337),"")</f>
      </c>
      <c r="GT337">
        <f>IF($JC337&gt;=1,INDEX($GR:$GR,$JB337+1),"")</f>
      </c>
      <c r="GU337">
        <f>IF($JC337&gt;=2,INDEX($GR:$GR,$JB337+2),"")</f>
      </c>
      <c r="GV337">
        <f>IF($JC337&gt;=3,INDEX($GR:$GR,$JB337+3),"")</f>
      </c>
      <c r="GW337">
        <f>IF($JC337&gt;=4,INDEX($GR:$GR,$JB337+4),"")</f>
      </c>
      <c r="GX337">
        <f>IF($JC337&gt;=5,INDEX($GR:$GR,$JB337+5),"")</f>
      </c>
      <c r="GY337">
        <f>IF($JC337&gt;=6,INDEX($GR:$GR,$JB337+6),"")</f>
      </c>
      <c r="GZ337">
        <f>IF($JC337&gt;=7,INDEX($GR:$GR,$JB337+7),"")</f>
      </c>
      <c r="HA337">
        <f>IF($JC337&gt;=8,INDEX($GR:$GR,$JB337+8),"")</f>
      </c>
      <c r="HB337">
        <f>IF($JC337&gt;=9,INDEX($GR:$GR,$JB337+9),"")</f>
      </c>
      <c r="HC337">
        <f>IF($JC337&gt;=10,INDEX($GR:$GR,$JB337+10),"")</f>
      </c>
      <c r="HD337">
        <f>IF($JC337&gt;=11,INDEX($GR:$GR,$JB337+11),"")</f>
      </c>
      <c r="HE337">
        <f>IF($JC337&gt;=12,INDEX($GR:$GR,$JB337+12),"")</f>
      </c>
      <c r="HF337">
        <f>IF($JC337&gt;=13,INDEX($GR:$GR,$JB337+13),"")</f>
      </c>
      <c r="HG337">
        <f>IF($JC337&gt;=14,INDEX($GR:$GR,$JB337+14),"")</f>
      </c>
      <c r="HH337">
        <f>IF($JC337&gt;=15,INDEX($GR:$GR,$JB337+15),"")</f>
      </c>
      <c r="HI337">
        <f>IF($JC337&gt;=16,INDEX($GR:$GR,$JB337+16),"")</f>
      </c>
      <c r="HJ337">
        <f>IF($JC337&gt;=17,INDEX($GR:$GR,$JB337+17),"")</f>
      </c>
      <c r="HK337">
        <f>IF($JC337&gt;=18,INDEX($GR:$GR,$JB337+18),"")</f>
      </c>
      <c r="HL337">
        <f>IF($JC337&gt;=19,INDEX($GR:$GR,$JB337+19),"")</f>
      </c>
      <c r="HM337">
        <f>IF($JC337&gt;=20,INDEX($GR:$GR,$JB337+20),"")</f>
      </c>
      <c r="HN337">
        <f>IF($JC337&gt;=21,INDEX($GR:$GR,$JB337+21),"")</f>
      </c>
      <c r="HO337">
        <f>IF($JC337&gt;=22,INDEX($GR:$GR,$JB337+22),"")</f>
      </c>
      <c r="HP337">
        <f>IF($JC337&gt;=23,INDEX($GR:$GR,$JB337+23),"")</f>
      </c>
      <c r="HQ337">
        <f>IF($JC337&gt;=24,INDEX($GR:$GR,$JB337+24),"")</f>
      </c>
      <c r="HR337">
        <f>IF($JC337&gt;=25,INDEX($GR:$GR,$JB337+25),"")</f>
      </c>
      <c r="HS337">
        <f>IF($JC337&gt;=26,INDEX($GR:$GR,$JB337+26),"")</f>
      </c>
      <c r="HT337">
        <f>IF($JC337&gt;=27,INDEX($GR:$GR,$JB337+27),"")</f>
      </c>
      <c r="HU337">
        <f>IF($JC337&gt;=28,INDEX($GR:$GR,$JB337+28),"")</f>
      </c>
      <c r="HV337">
        <f>IF($JC337&gt;=29,INDEX($GR:$GR,$JB337+29),"")</f>
      </c>
      <c r="HW337">
        <f>IF($JC337&gt;=30,INDEX($GR:$GR,$JB337+30),"")</f>
      </c>
      <c r="HX337">
        <f>IF($JC337&gt;=31,INDEX($GR:$GR,$JB337+31),"")</f>
      </c>
      <c r="HY337">
        <f>IF($JC337&gt;=32,INDEX($GR:$GR,$JB337+32),"")</f>
      </c>
      <c r="HZ337">
        <f>IF($JC337&gt;=33,INDEX($GR:$GR,$JB337+33),"")</f>
      </c>
      <c r="IA337">
        <f>IF($JC337&gt;=34,INDEX($GR:$GR,$JB337+34),"")</f>
      </c>
      <c r="IB337">
        <f>IF($JC337&gt;=35,INDEX($GR:$GR,$JB337+35),"")</f>
      </c>
      <c r="IC337">
        <f>IF($JC337&gt;=36,INDEX($GR:$GR,$JB337+36),"")</f>
      </c>
      <c r="ID337">
        <f>IF($JC337&gt;=37,INDEX($GR:$GR,$JB337+37),"")</f>
      </c>
      <c r="IE337">
        <f>IF($JC337&gt;=38,INDEX($GR:$GR,$JB337+38),"")</f>
      </c>
      <c r="IF337">
        <f>IF($JC337&gt;=39,INDEX($GR:$GR,$JB337+39),"")</f>
      </c>
      <c r="IG337">
        <f>IF($JC337&gt;=40,INDEX($GR:$GR,$JB337+40),"")</f>
      </c>
      <c r="IH337">
        <f>IF($JC337&gt;=41,INDEX($GR:$GR,$JB337+41),"")</f>
      </c>
      <c r="II337">
        <f>IF($JC337&gt;=42,INDEX($GR:$GR,$JB337+42),"")</f>
      </c>
      <c r="IJ337">
        <f>IF($JC337&gt;=43,INDEX($GR:$GR,$JB337+43),"")</f>
      </c>
      <c r="IK337">
        <f>IF($JC337&gt;=44,INDEX($GR:$GR,$JB337+44),"")</f>
      </c>
      <c r="IL337">
        <f>IF($JC337&gt;=45,INDEX($GR:$GR,$JB337+45),"")</f>
      </c>
      <c r="IM337">
        <f>IF($JC337&gt;=46,INDEX($GR:$GR,$JB337+46),"")</f>
      </c>
      <c r="IN337">
        <f>IF($JC337&gt;=47,INDEX($GR:$GR,$JB337+47),"")</f>
      </c>
      <c r="IO337">
        <f>IF($JC337&gt;=48,INDEX($GR:$GR,$JB337+48),"")</f>
      </c>
      <c r="IP337">
        <f>IF($JC337&gt;=49,INDEX($GR:$GR,$JB337+49),"")</f>
      </c>
      <c r="IQ337">
        <f>IF($JC337&gt;=50,INDEX($GR:$GR,$JB337+50),"")</f>
      </c>
      <c r="IR337">
        <f>IF($JC337&gt;=51,INDEX($GR:$GR,$JB337+51),"")</f>
      </c>
      <c r="IS337">
        <f>IF($JC337&gt;=52,INDEX($GR:$GR,$JB337+52),"")</f>
      </c>
      <c r="IT337">
        <f>IF($JC337&gt;=53,INDEX($GR:$GR,$JB337+53),"")</f>
      </c>
      <c r="IU337">
        <f>IF($JC337&gt;=54,INDEX($GR:$GR,$JB337+54),"")</f>
      </c>
      <c r="IV337">
        <f>IF($JC337&gt;=55,INDEX($GR:$GR,$JB337+55),"")</f>
      </c>
      <c r="IW337">
        <f>IF($JC337&gt;=56,INDEX($GR:$GR,$JB337+56),"")</f>
      </c>
      <c r="IX337">
        <f>IF($JC337&gt;=57,INDEX($GR:$GR,$JB337+57),"")</f>
      </c>
      <c r="IY337">
        <f>IF($JC337&gt;=58,INDEX($GR:$GR,$JB337+58),"")</f>
      </c>
      <c r="IZ337">
        <f>IF($JC337&gt;=59,INDEX($GR:$GR,$JB337+59),"")</f>
      </c>
      <c r="JA337">
        <f>IF($JC337&gt;=60,INDEX($GR:$GR,$JB337+60),"")</f>
      </c>
      <c r="JB337">
        <f>IFERROR(MATCH($GQ337,$GR$2:$GR$324,0)+1,0)</f>
      </c>
      <c r="JC337">
        <f>IFERROR(INDEX($GS$2:$GS$324,MATCH($GQ337,$GR$2:$GR$324,0)),0)</f>
      </c>
      <c r="JD337" t="s">
        <v>40</v>
      </c>
      <c r="JE337" t="s">
        <v>40</v>
      </c>
    </row>
    <row r="338" spans="1:265" x14ac:dyDescent="0.25">
      <c r="Q338">
        <f>IF(OR($T338="",$P338=""),"",IFERROR($T338/$P338,0))</f>
      </c>
      <c r="R338">
        <f>IF($T338="","",
SUM($S338,$U338,$Z338,$V338,$X338)*
(1-IF($AA338="",0,VALUE($AA338)/100)))</f>
      </c>
      <c r="S338">
        <f>IF($T338="","",$T338)</f>
      </c>
      <c r="U338">
        <f>IF($T338="","",
IF($N338="","",
IF(ISNUMBER(SEARCH("exempt",LOWER($N338))),0,
$T338*(VALUE(SUBSTITUTE($N338,"%",""))/100))))</f>
      </c>
      <c r="AB338">
        <f>IFERROR(IF(FIND(" - ",$K338)&gt;0,MID($K338,FIND(" - ",$K338)+3,LEN($K338)),""),"")</f>
      </c>
      <c r="AK338" t="s">
        <v>925</v>
      </c>
      <c r="AP338">
        <f>IFERROR(LEFT($K338,FIND(" - ",$K338)-1),$K338)</f>
      </c>
      <c r="AS338">
        <f>IF($CH338&gt;=1,INDEX($AQ:$AQ,$CG338+1),"")</f>
      </c>
      <c r="AT338">
        <f>IF($CH338&gt;=2,INDEX($AQ:$AQ,$CG338+2),"")</f>
      </c>
      <c r="AU338">
        <f>IF($CH338&gt;=3,INDEX($AQ:$AQ,$CG338+3),"")</f>
      </c>
      <c r="AV338">
        <f>IF($CH338&gt;=4,INDEX($AQ:$AQ,$CG338+4),"")</f>
      </c>
      <c r="AW338">
        <f>IF($CH338&gt;=5,INDEX($AQ:$AQ,$CG338+5),"")</f>
      </c>
      <c r="AX338">
        <f>IF($CH338&gt;=6,INDEX($AQ:$AQ,$CG338+6),"")</f>
      </c>
      <c r="AY338">
        <f>IF($CH338&gt;=7,INDEX($AQ:$AQ,$CG338+7),"")</f>
      </c>
      <c r="AZ338">
        <f>IF($CH338&gt;=8,INDEX($AQ:$AQ,$CG338+8),"")</f>
      </c>
      <c r="BA338">
        <f>IF($CH338&gt;=9,INDEX($AQ:$AQ,$CG338+9),"")</f>
      </c>
      <c r="BB338">
        <f>IF($CH338&gt;=10,INDEX($AQ:$AQ,$CG338+10),"")</f>
      </c>
      <c r="BC338">
        <f>IF($CH338&gt;=11,INDEX($AQ:$AQ,$CG338+11),"")</f>
      </c>
      <c r="BD338">
        <f>IF($CH338&gt;=12,INDEX($AQ:$AQ,$CG338+12),"")</f>
      </c>
      <c r="BE338">
        <f>IF($CH338&gt;=13,INDEX($AQ:$AQ,$CG338+13),"")</f>
      </c>
      <c r="BF338">
        <f>IF($CH338&gt;=14,INDEX($AQ:$AQ,$CG338+14),"")</f>
      </c>
      <c r="BG338">
        <f>IF($CH338&gt;=15,INDEX($AQ:$AQ,$CG338+15),"")</f>
      </c>
      <c r="BH338">
        <f>IF($CH338&gt;=16,INDEX($AQ:$AQ,$CG338+16),"")</f>
      </c>
      <c r="BI338">
        <f>IF($CH338&gt;=17,INDEX($AQ:$AQ,$CG338+17),"")</f>
      </c>
      <c r="BJ338">
        <f>IF($CH338&gt;=18,INDEX($AQ:$AQ,$CG338+18),"")</f>
      </c>
      <c r="BK338">
        <f>IF($CH338&gt;=19,INDEX($AQ:$AQ,$CG338+19),"")</f>
      </c>
      <c r="BL338">
        <f>IF($CH338&gt;=20,INDEX($AQ:$AQ,$CG338+20),"")</f>
      </c>
      <c r="BM338">
        <f>IF($CH338&gt;=21,INDEX($AQ:$AQ,$CG338+21),"")</f>
      </c>
      <c r="BN338">
        <f>IF($CH338&gt;=22,INDEX($AQ:$AQ,$CG338+22),"")</f>
      </c>
      <c r="BO338">
        <f>IF($CH338&gt;=23,INDEX($AQ:$AQ,$CG338+23),"")</f>
      </c>
      <c r="BP338">
        <f>IF($CH338&gt;=24,INDEX($AQ:$AQ,$CG338+24),"")</f>
      </c>
      <c r="BQ338">
        <f>IF($CH338&gt;=25,INDEX($AQ:$AQ,$CG338+25),"")</f>
      </c>
      <c r="BR338">
        <f>IF($CH338&gt;=26,INDEX($AQ:$AQ,$CG338+26),"")</f>
      </c>
      <c r="BS338">
        <f>IF($CH338&gt;=27,INDEX($AQ:$AQ,$CG338+27),"")</f>
      </c>
      <c r="BT338">
        <f>IF($CH338&gt;=28,INDEX($AQ:$AQ,$CG338+28),"")</f>
      </c>
      <c r="BU338">
        <f>IF($CH338&gt;=29,INDEX($AQ:$AQ,$CG338+29),"")</f>
      </c>
      <c r="BV338">
        <f>IF($CH338&gt;=30,INDEX($AQ:$AQ,$CG338+30),"")</f>
      </c>
      <c r="BW338">
        <f>IF($CH338&gt;=31,INDEX($AQ:$AQ,$CG338+31),"")</f>
      </c>
      <c r="BX338">
        <f>IF($CH338&gt;=32,INDEX($AQ:$AQ,$CG338+32),"")</f>
      </c>
      <c r="BY338">
        <f>IF($CH338&gt;=33,INDEX($AQ:$AQ,$CG338+33),"")</f>
      </c>
      <c r="BZ338">
        <f>IF($CH338&gt;=34,INDEX($AQ:$AQ,$CG338+34),"")</f>
      </c>
      <c r="CA338">
        <f>IF($CH338&gt;=35,INDEX($AQ:$AQ,$CG338+35),"")</f>
      </c>
      <c r="CB338">
        <f>IF($CH338&gt;=36,INDEX($AQ:$AQ,$CG338+36),"")</f>
      </c>
      <c r="CC338">
        <f>IF($CH338&gt;=37,INDEX($AQ:$AQ,$CG338+37),"")</f>
      </c>
      <c r="CD338">
        <f>IF($CH338&gt;=38,INDEX($AQ:$AQ,$CG338+38),"")</f>
      </c>
      <c r="CE338">
        <f>IF($CH338&gt;=39,INDEX($AQ:$AQ,$CG338+39),"")</f>
      </c>
      <c r="CF338">
        <f>IF($CH338&gt;=40,INDEX($AQ:$AQ,$CG338+40),"")</f>
      </c>
      <c r="CG338">
        <f>IFERROR(MATCH($AP338,$AQ$2:$AQ$134,0)+1,0)</f>
      </c>
      <c r="CH338">
        <f>IFERROR(INDEX($AR$2:$AR$134,MATCH($AP338,$AQ$2:$AQ$134,0)),0)</f>
      </c>
      <c r="CI338">
        <f>IFERROR(LEFT($L338,FIND(" - ",$L338)-1),$L338)</f>
      </c>
      <c r="CL338">
        <f>IF($DG338&gt;=1,INDEX($CJ:$CJ,$DF338+1),"")</f>
      </c>
      <c r="CM338">
        <f>IF($DG338&gt;=2,INDEX($CJ:$CJ,$DF338+2),"")</f>
      </c>
      <c r="CN338">
        <f>IF($DG338&gt;=3,INDEX($CJ:$CJ,$DF338+3),"")</f>
      </c>
      <c r="CO338">
        <f>IF($DG338&gt;=4,INDEX($CJ:$CJ,$DF338+4),"")</f>
      </c>
      <c r="CP338">
        <f>IF($DG338&gt;=5,INDEX($CJ:$CJ,$DF338+5),"")</f>
      </c>
      <c r="CQ338">
        <f>IF($DG338&gt;=6,INDEX($CJ:$CJ,$DF338+6),"")</f>
      </c>
      <c r="CR338">
        <f>IF($DG338&gt;=7,INDEX($CJ:$CJ,$DF338+7),"")</f>
      </c>
      <c r="CS338">
        <f>IF($DG338&gt;=8,INDEX($CJ:$CJ,$DF338+8),"")</f>
      </c>
      <c r="CT338">
        <f>IF($DG338&gt;=9,INDEX($CJ:$CJ,$DF338+9),"")</f>
      </c>
      <c r="CU338">
        <f>IF($DG338&gt;=10,INDEX($CJ:$CJ,$DF338+10),"")</f>
      </c>
      <c r="CV338">
        <f>IF($DG338&gt;=11,INDEX($CJ:$CJ,$DF338+11),"")</f>
      </c>
      <c r="CW338">
        <f>IF($DG338&gt;=12,INDEX($CJ:$CJ,$DF338+12),"")</f>
      </c>
      <c r="CX338">
        <f>IF($DG338&gt;=13,INDEX($CJ:$CJ,$DF338+13),"")</f>
      </c>
      <c r="CY338">
        <f>IF($DG338&gt;=14,INDEX($CJ:$CJ,$DF338+14),"")</f>
      </c>
      <c r="CZ338">
        <f>IF($DG338&gt;=15,INDEX($CJ:$CJ,$DF338+15),"")</f>
      </c>
      <c r="DA338">
        <f>IF($DG338&gt;=16,INDEX($CJ:$CJ,$DF338+16),"")</f>
      </c>
      <c r="DB338">
        <f>IF($DG338&gt;=17,INDEX($CJ:$CJ,$DF338+17),"")</f>
      </c>
      <c r="DC338">
        <f>IF($DG338&gt;=18,INDEX($CJ:$CJ,$DF338+18),"")</f>
      </c>
      <c r="DD338">
        <f>IF($DG338&gt;=19,INDEX($CJ:$CJ,$DF338+19),"")</f>
      </c>
      <c r="DE338">
        <f>IF($DG338&gt;=20,INDEX($CJ:$CJ,$DF338+20),"")</f>
      </c>
      <c r="DF338">
        <f>IFERROR(MATCH($CI338,$CJ$2:$CJ$263,0)+1,0)</f>
      </c>
      <c r="DG338">
        <f>IFERROR(INDEX($CK$2:$CK$263,MATCH($CI338,$CJ$2:$CJ$263,0)),0)</f>
      </c>
      <c r="DH338">
        <f>IFERROR(INDEX($AO:$AO,MATCH($N338,$AN:$AN,0))&amp;"","")</f>
      </c>
      <c r="DL338">
        <f>IF($GO338&gt;=1,INDEX($DI:$DI,$GN338+1),"")</f>
      </c>
      <c r="DM338">
        <f>IF($GO338&gt;=2,INDEX($DI:$DI,$GN338+2),"")</f>
      </c>
      <c r="DN338">
        <f>IF($GO338&gt;=3,INDEX($DI:$DI,$GN338+3),"")</f>
      </c>
      <c r="DO338">
        <f>IF($GO338&gt;=4,INDEX($DI:$DI,$GN338+4),"")</f>
      </c>
      <c r="DP338">
        <f>IF($GO338&gt;=5,INDEX($DI:$DI,$GN338+5),"")</f>
      </c>
      <c r="DQ338">
        <f>IF($GO338&gt;=6,INDEX($DI:$DI,$GN338+6),"")</f>
      </c>
      <c r="DR338">
        <f>IF($GO338&gt;=7,INDEX($DI:$DI,$GN338+7),"")</f>
      </c>
      <c r="DS338">
        <f>IF($GO338&gt;=8,INDEX($DI:$DI,$GN338+8),"")</f>
      </c>
      <c r="DT338">
        <f>IF($GO338&gt;=9,INDEX($DI:$DI,$GN338+9),"")</f>
      </c>
      <c r="DU338">
        <f>IF($GO338&gt;=10,INDEX($DI:$DI,$GN338+10),"")</f>
      </c>
      <c r="DV338">
        <f>IF($GO338&gt;=11,INDEX($DI:$DI,$GN338+11),"")</f>
      </c>
      <c r="DW338">
        <f>IF($GO338&gt;=12,INDEX($DI:$DI,$GN338+12),"")</f>
      </c>
      <c r="DX338">
        <f>IF($GO338&gt;=13,INDEX($DI:$DI,$GN338+13),"")</f>
      </c>
      <c r="DY338">
        <f>IF($GO338&gt;=14,INDEX($DI:$DI,$GN338+14),"")</f>
      </c>
      <c r="DZ338">
        <f>IF($GO338&gt;=15,INDEX($DI:$DI,$GN338+15),"")</f>
      </c>
      <c r="EA338">
        <f>IF($GO338&gt;=16,INDEX($DI:$DI,$GN338+16),"")</f>
      </c>
      <c r="EB338">
        <f>IF($GO338&gt;=17,INDEX($DI:$DI,$GN338+17),"")</f>
      </c>
      <c r="EC338">
        <f>IF($GO338&gt;=18,INDEX($DI:$DI,$GN338+18),"")</f>
      </c>
      <c r="ED338">
        <f>IF($GO338&gt;=19,INDEX($DI:$DI,$GN338+19),"")</f>
      </c>
      <c r="EE338">
        <f>IF($GO338&gt;=20,INDEX($DI:$DI,$GN338+20),"")</f>
      </c>
      <c r="EF338">
        <f>IF($GO338&gt;=21,INDEX($DI:$DI,$GN338+21),"")</f>
      </c>
      <c r="EG338">
        <f>IF($GO338&gt;=22,INDEX($DI:$DI,$GN338+22),"")</f>
      </c>
      <c r="EH338">
        <f>IF($GO338&gt;=23,INDEX($DI:$DI,$GN338+23),"")</f>
      </c>
      <c r="EI338">
        <f>IF($GO338&gt;=24,INDEX($DI:$DI,$GN338+24),"")</f>
      </c>
      <c r="EJ338">
        <f>IF($GO338&gt;=25,INDEX($DI:$DI,$GN338+25),"")</f>
      </c>
      <c r="EK338">
        <f>IF($GO338&gt;=26,INDEX($DI:$DI,$GN338+26),"")</f>
      </c>
      <c r="EL338">
        <f>IF($GO338&gt;=27,INDEX($DI:$DI,$GN338+27),"")</f>
      </c>
      <c r="EM338">
        <f>IF($GO338&gt;=28,INDEX($DI:$DI,$GN338+28),"")</f>
      </c>
      <c r="EN338">
        <f>IF($GO338&gt;=29,INDEX($DI:$DI,$GN338+29),"")</f>
      </c>
      <c r="EO338">
        <f>IF($GO338&gt;=30,INDEX($DI:$DI,$GN338+30),"")</f>
      </c>
      <c r="EP338">
        <f>IF($GO338&gt;=31,INDEX($DI:$DI,$GN338+31),"")</f>
      </c>
      <c r="EQ338">
        <f>IF($GO338&gt;=32,INDEX($DI:$DI,$GN338+32),"")</f>
      </c>
      <c r="ER338">
        <f>IF($GO338&gt;=33,INDEX($DI:$DI,$GN338+33),"")</f>
      </c>
      <c r="ES338">
        <f>IF($GO338&gt;=34,INDEX($DI:$DI,$GN338+34),"")</f>
      </c>
      <c r="ET338">
        <f>IF($GO338&gt;=35,INDEX($DI:$DI,$GN338+35),"")</f>
      </c>
      <c r="EU338">
        <f>IF($GO338&gt;=36,INDEX($DI:$DI,$GN338+36),"")</f>
      </c>
      <c r="EV338">
        <f>IF($GO338&gt;=37,INDEX($DI:$DI,$GN338+37),"")</f>
      </c>
      <c r="EW338">
        <f>IF($GO338&gt;=38,INDEX($DI:$DI,$GN338+38),"")</f>
      </c>
      <c r="EX338">
        <f>IF($GO338&gt;=39,INDEX($DI:$DI,$GN338+39),"")</f>
      </c>
      <c r="EY338">
        <f>IF($GO338&gt;=40,INDEX($DI:$DI,$GN338+40),"")</f>
      </c>
      <c r="EZ338">
        <f>IF($GO338&gt;=1,INDEX($DJ:$DJ,$GN338+1),"")</f>
      </c>
      <c r="FA338">
        <f>IF($GO338&gt;=2,INDEX($DJ:$DJ,$GN338+2),"")</f>
      </c>
      <c r="FB338">
        <f>IF($GO338&gt;=3,INDEX($DJ:$DJ,$GN338+3),"")</f>
      </c>
      <c r="FC338">
        <f>IF($GO338&gt;=4,INDEX($DJ:$DJ,$GN338+4),"")</f>
      </c>
      <c r="FD338">
        <f>IF($GO338&gt;=5,INDEX($DJ:$DJ,$GN338+5),"")</f>
      </c>
      <c r="FE338">
        <f>IF($GO338&gt;=6,INDEX($DJ:$DJ,$GN338+6),"")</f>
      </c>
      <c r="FF338">
        <f>IF($GO338&gt;=7,INDEX($DJ:$DJ,$GN338+7),"")</f>
      </c>
      <c r="FG338">
        <f>IF($GO338&gt;=8,INDEX($DJ:$DJ,$GN338+8),"")</f>
      </c>
      <c r="FH338">
        <f>IF($GO338&gt;=9,INDEX($DJ:$DJ,$GN338+9),"")</f>
      </c>
      <c r="FI338">
        <f>IF($GO338&gt;=10,INDEX($DJ:$DJ,$GN338+10),"")</f>
      </c>
      <c r="FJ338">
        <f>IF($GO338&gt;=11,INDEX($DJ:$DJ,$GN338+11),"")</f>
      </c>
      <c r="FK338">
        <f>IF($GO338&gt;=12,INDEX($DJ:$DJ,$GN338+12),"")</f>
      </c>
      <c r="FL338">
        <f>IF($GO338&gt;=13,INDEX($DJ:$DJ,$GN338+13),"")</f>
      </c>
      <c r="FM338">
        <f>IF($GO338&gt;=14,INDEX($DJ:$DJ,$GN338+14),"")</f>
      </c>
      <c r="FN338">
        <f>IF($GO338&gt;=15,INDEX($DJ:$DJ,$GN338+15),"")</f>
      </c>
      <c r="FO338">
        <f>IF($GO338&gt;=16,INDEX($DJ:$DJ,$GN338+16),"")</f>
      </c>
      <c r="FP338">
        <f>IF($GO338&gt;=17,INDEX($DJ:$DJ,$GN338+17),"")</f>
      </c>
      <c r="FQ338">
        <f>IF($GO338&gt;=18,INDEX($DJ:$DJ,$GN338+18),"")</f>
      </c>
      <c r="FR338">
        <f>IF($GO338&gt;=19,INDEX($DJ:$DJ,$GN338+19),"")</f>
      </c>
      <c r="FS338">
        <f>IF($GO338&gt;=20,INDEX($DJ:$DJ,$GN338+20),"")</f>
      </c>
      <c r="FT338">
        <f>IF($GO338&gt;=21,INDEX($DJ:$DJ,$GN338+21),"")</f>
      </c>
      <c r="FU338">
        <f>IF($GO338&gt;=22,INDEX($DJ:$DJ,$GN338+22),"")</f>
      </c>
      <c r="FV338">
        <f>IF($GO338&gt;=23,INDEX($DJ:$DJ,$GN338+23),"")</f>
      </c>
      <c r="FW338">
        <f>IF($GO338&gt;=24,INDEX($DJ:$DJ,$GN338+24),"")</f>
      </c>
      <c r="FX338">
        <f>IF($GO338&gt;=25,INDEX($DJ:$DJ,$GN338+25),"")</f>
      </c>
      <c r="FY338">
        <f>IF($GO338&gt;=26,INDEX($DJ:$DJ,$GN338+26),"")</f>
      </c>
      <c r="FZ338">
        <f>IF($GO338&gt;=27,INDEX($DJ:$DJ,$GN338+27),"")</f>
      </c>
      <c r="GA338">
        <f>IF($GO338&gt;=28,INDEX($DJ:$DJ,$GN338+28),"")</f>
      </c>
      <c r="GB338">
        <f>IF($GO338&gt;=29,INDEX($DJ:$DJ,$GN338+29),"")</f>
      </c>
      <c r="GC338">
        <f>IF($GO338&gt;=30,INDEX($DJ:$DJ,$GN338+30),"")</f>
      </c>
      <c r="GD338">
        <f>IF($GO338&gt;=31,INDEX($DJ:$DJ,$GN338+31),"")</f>
      </c>
      <c r="GE338">
        <f>IF($GO338&gt;=32,INDEX($DJ:$DJ,$GN338+32),"")</f>
      </c>
      <c r="GF338">
        <f>IF($GO338&gt;=33,INDEX($DJ:$DJ,$GN338+33),"")</f>
      </c>
      <c r="GG338">
        <f>IF($GO338&gt;=34,INDEX($DJ:$DJ,$GN338+34),"")</f>
      </c>
      <c r="GH338">
        <f>IF($GO338&gt;=35,INDEX($DJ:$DJ,$GN338+35),"")</f>
      </c>
      <c r="GI338">
        <f>IF($GO338&gt;=36,INDEX($DJ:$DJ,$GN338+36),"")</f>
      </c>
      <c r="GJ338">
        <f>IF($GO338&gt;=37,INDEX($DJ:$DJ,$GN338+37),"")</f>
      </c>
      <c r="GK338">
        <f>IF($GO338&gt;=38,INDEX($DJ:$DJ,$GN338+38),"")</f>
      </c>
      <c r="GL338">
        <f>IF($GO338&gt;=39,INDEX($DJ:$DJ,$GN338+39),"")</f>
      </c>
      <c r="GM338">
        <f>IF($GO338&gt;=40,INDEX($DJ:$DJ,$GN338+40),"")</f>
      </c>
      <c r="GN338">
        <f>IFERROR(MATCH($DH338,$DI$2:$DI$148,0)+1,0)</f>
      </c>
      <c r="GO338">
        <f>IFERROR(INDEX($DK$2:$DK$148,MATCH($DH338,$DI$2:$DI$148,0)),0)</f>
      </c>
      <c r="GP338">
        <f>IFERROR(MATCH($Y338,$DL$338:$EY$338,0),0)</f>
      </c>
      <c r="GQ338">
        <f>IF($GP338&gt;0,INDEX($EZ$338:$GM$338,$GP338),"")</f>
      </c>
      <c r="GT338">
        <f>IF($JC338&gt;=1,INDEX($GR:$GR,$JB338+1),"")</f>
      </c>
      <c r="GU338">
        <f>IF($JC338&gt;=2,INDEX($GR:$GR,$JB338+2),"")</f>
      </c>
      <c r="GV338">
        <f>IF($JC338&gt;=3,INDEX($GR:$GR,$JB338+3),"")</f>
      </c>
      <c r="GW338">
        <f>IF($JC338&gt;=4,INDEX($GR:$GR,$JB338+4),"")</f>
      </c>
      <c r="GX338">
        <f>IF($JC338&gt;=5,INDEX($GR:$GR,$JB338+5),"")</f>
      </c>
      <c r="GY338">
        <f>IF($JC338&gt;=6,INDEX($GR:$GR,$JB338+6),"")</f>
      </c>
      <c r="GZ338">
        <f>IF($JC338&gt;=7,INDEX($GR:$GR,$JB338+7),"")</f>
      </c>
      <c r="HA338">
        <f>IF($JC338&gt;=8,INDEX($GR:$GR,$JB338+8),"")</f>
      </c>
      <c r="HB338">
        <f>IF($JC338&gt;=9,INDEX($GR:$GR,$JB338+9),"")</f>
      </c>
      <c r="HC338">
        <f>IF($JC338&gt;=10,INDEX($GR:$GR,$JB338+10),"")</f>
      </c>
      <c r="HD338">
        <f>IF($JC338&gt;=11,INDEX($GR:$GR,$JB338+11),"")</f>
      </c>
      <c r="HE338">
        <f>IF($JC338&gt;=12,INDEX($GR:$GR,$JB338+12),"")</f>
      </c>
      <c r="HF338">
        <f>IF($JC338&gt;=13,INDEX($GR:$GR,$JB338+13),"")</f>
      </c>
      <c r="HG338">
        <f>IF($JC338&gt;=14,INDEX($GR:$GR,$JB338+14),"")</f>
      </c>
      <c r="HH338">
        <f>IF($JC338&gt;=15,INDEX($GR:$GR,$JB338+15),"")</f>
      </c>
      <c r="HI338">
        <f>IF($JC338&gt;=16,INDEX($GR:$GR,$JB338+16),"")</f>
      </c>
      <c r="HJ338">
        <f>IF($JC338&gt;=17,INDEX($GR:$GR,$JB338+17),"")</f>
      </c>
      <c r="HK338">
        <f>IF($JC338&gt;=18,INDEX($GR:$GR,$JB338+18),"")</f>
      </c>
      <c r="HL338">
        <f>IF($JC338&gt;=19,INDEX($GR:$GR,$JB338+19),"")</f>
      </c>
      <c r="HM338">
        <f>IF($JC338&gt;=20,INDEX($GR:$GR,$JB338+20),"")</f>
      </c>
      <c r="HN338">
        <f>IF($JC338&gt;=21,INDEX($GR:$GR,$JB338+21),"")</f>
      </c>
      <c r="HO338">
        <f>IF($JC338&gt;=22,INDEX($GR:$GR,$JB338+22),"")</f>
      </c>
      <c r="HP338">
        <f>IF($JC338&gt;=23,INDEX($GR:$GR,$JB338+23),"")</f>
      </c>
      <c r="HQ338">
        <f>IF($JC338&gt;=24,INDEX($GR:$GR,$JB338+24),"")</f>
      </c>
      <c r="HR338">
        <f>IF($JC338&gt;=25,INDEX($GR:$GR,$JB338+25),"")</f>
      </c>
      <c r="HS338">
        <f>IF($JC338&gt;=26,INDEX($GR:$GR,$JB338+26),"")</f>
      </c>
      <c r="HT338">
        <f>IF($JC338&gt;=27,INDEX($GR:$GR,$JB338+27),"")</f>
      </c>
      <c r="HU338">
        <f>IF($JC338&gt;=28,INDEX($GR:$GR,$JB338+28),"")</f>
      </c>
      <c r="HV338">
        <f>IF($JC338&gt;=29,INDEX($GR:$GR,$JB338+29),"")</f>
      </c>
      <c r="HW338">
        <f>IF($JC338&gt;=30,INDEX($GR:$GR,$JB338+30),"")</f>
      </c>
      <c r="HX338">
        <f>IF($JC338&gt;=31,INDEX($GR:$GR,$JB338+31),"")</f>
      </c>
      <c r="HY338">
        <f>IF($JC338&gt;=32,INDEX($GR:$GR,$JB338+32),"")</f>
      </c>
      <c r="HZ338">
        <f>IF($JC338&gt;=33,INDEX($GR:$GR,$JB338+33),"")</f>
      </c>
      <c r="IA338">
        <f>IF($JC338&gt;=34,INDEX($GR:$GR,$JB338+34),"")</f>
      </c>
      <c r="IB338">
        <f>IF($JC338&gt;=35,INDEX($GR:$GR,$JB338+35),"")</f>
      </c>
      <c r="IC338">
        <f>IF($JC338&gt;=36,INDEX($GR:$GR,$JB338+36),"")</f>
      </c>
      <c r="ID338">
        <f>IF($JC338&gt;=37,INDEX($GR:$GR,$JB338+37),"")</f>
      </c>
      <c r="IE338">
        <f>IF($JC338&gt;=38,INDEX($GR:$GR,$JB338+38),"")</f>
      </c>
      <c r="IF338">
        <f>IF($JC338&gt;=39,INDEX($GR:$GR,$JB338+39),"")</f>
      </c>
      <c r="IG338">
        <f>IF($JC338&gt;=40,INDEX($GR:$GR,$JB338+40),"")</f>
      </c>
      <c r="IH338">
        <f>IF($JC338&gt;=41,INDEX($GR:$GR,$JB338+41),"")</f>
      </c>
      <c r="II338">
        <f>IF($JC338&gt;=42,INDEX($GR:$GR,$JB338+42),"")</f>
      </c>
      <c r="IJ338">
        <f>IF($JC338&gt;=43,INDEX($GR:$GR,$JB338+43),"")</f>
      </c>
      <c r="IK338">
        <f>IF($JC338&gt;=44,INDEX($GR:$GR,$JB338+44),"")</f>
      </c>
      <c r="IL338">
        <f>IF($JC338&gt;=45,INDEX($GR:$GR,$JB338+45),"")</f>
      </c>
      <c r="IM338">
        <f>IF($JC338&gt;=46,INDEX($GR:$GR,$JB338+46),"")</f>
      </c>
      <c r="IN338">
        <f>IF($JC338&gt;=47,INDEX($GR:$GR,$JB338+47),"")</f>
      </c>
      <c r="IO338">
        <f>IF($JC338&gt;=48,INDEX($GR:$GR,$JB338+48),"")</f>
      </c>
      <c r="IP338">
        <f>IF($JC338&gt;=49,INDEX($GR:$GR,$JB338+49),"")</f>
      </c>
      <c r="IQ338">
        <f>IF($JC338&gt;=50,INDEX($GR:$GR,$JB338+50),"")</f>
      </c>
      <c r="IR338">
        <f>IF($JC338&gt;=51,INDEX($GR:$GR,$JB338+51),"")</f>
      </c>
      <c r="IS338">
        <f>IF($JC338&gt;=52,INDEX($GR:$GR,$JB338+52),"")</f>
      </c>
      <c r="IT338">
        <f>IF($JC338&gt;=53,INDEX($GR:$GR,$JB338+53),"")</f>
      </c>
      <c r="IU338">
        <f>IF($JC338&gt;=54,INDEX($GR:$GR,$JB338+54),"")</f>
      </c>
      <c r="IV338">
        <f>IF($JC338&gt;=55,INDEX($GR:$GR,$JB338+55),"")</f>
      </c>
      <c r="IW338">
        <f>IF($JC338&gt;=56,INDEX($GR:$GR,$JB338+56),"")</f>
      </c>
      <c r="IX338">
        <f>IF($JC338&gt;=57,INDEX($GR:$GR,$JB338+57),"")</f>
      </c>
      <c r="IY338">
        <f>IF($JC338&gt;=58,INDEX($GR:$GR,$JB338+58),"")</f>
      </c>
      <c r="IZ338">
        <f>IF($JC338&gt;=59,INDEX($GR:$GR,$JB338+59),"")</f>
      </c>
      <c r="JA338">
        <f>IF($JC338&gt;=60,INDEX($GR:$GR,$JB338+60),"")</f>
      </c>
      <c r="JB338">
        <f>IFERROR(MATCH($GQ338,$GR$2:$GR$324,0)+1,0)</f>
      </c>
      <c r="JC338">
        <f>IFERROR(INDEX($GS$2:$GS$324,MATCH($GQ338,$GR$2:$GR$324,0)),0)</f>
      </c>
      <c r="JD338" t="s">
        <v>40</v>
      </c>
      <c r="JE338" t="s">
        <v>40</v>
      </c>
    </row>
    <row r="339" spans="1:265" x14ac:dyDescent="0.25">
      <c r="Q339">
        <f>IF(OR($T339="",$P339=""),"",IFERROR($T339/$P339,0))</f>
      </c>
      <c r="R339">
        <f>IF($T339="","",
SUM($S339,$U339,$Z339,$V339,$X339)*
(1-IF($AA339="",0,VALUE($AA339)/100)))</f>
      </c>
      <c r="S339">
        <f>IF($T339="","",$T339)</f>
      </c>
      <c r="U339">
        <f>IF($T339="","",
IF($N339="","",
IF(ISNUMBER(SEARCH("exempt",LOWER($N339))),0,
$T339*(VALUE(SUBSTITUTE($N339,"%",""))/100))))</f>
      </c>
      <c r="AB339">
        <f>IFERROR(IF(FIND(" - ",$K339)&gt;0,MID($K339,FIND(" - ",$K339)+3,LEN($K339)),""),"")</f>
      </c>
      <c r="AK339" t="s">
        <v>926</v>
      </c>
      <c r="AP339">
        <f>IFERROR(LEFT($K339,FIND(" - ",$K339)-1),$K339)</f>
      </c>
      <c r="AS339">
        <f>IF($CH339&gt;=1,INDEX($AQ:$AQ,$CG339+1),"")</f>
      </c>
      <c r="AT339">
        <f>IF($CH339&gt;=2,INDEX($AQ:$AQ,$CG339+2),"")</f>
      </c>
      <c r="AU339">
        <f>IF($CH339&gt;=3,INDEX($AQ:$AQ,$CG339+3),"")</f>
      </c>
      <c r="AV339">
        <f>IF($CH339&gt;=4,INDEX($AQ:$AQ,$CG339+4),"")</f>
      </c>
      <c r="AW339">
        <f>IF($CH339&gt;=5,INDEX($AQ:$AQ,$CG339+5),"")</f>
      </c>
      <c r="AX339">
        <f>IF($CH339&gt;=6,INDEX($AQ:$AQ,$CG339+6),"")</f>
      </c>
      <c r="AY339">
        <f>IF($CH339&gt;=7,INDEX($AQ:$AQ,$CG339+7),"")</f>
      </c>
      <c r="AZ339">
        <f>IF($CH339&gt;=8,INDEX($AQ:$AQ,$CG339+8),"")</f>
      </c>
      <c r="BA339">
        <f>IF($CH339&gt;=9,INDEX($AQ:$AQ,$CG339+9),"")</f>
      </c>
      <c r="BB339">
        <f>IF($CH339&gt;=10,INDEX($AQ:$AQ,$CG339+10),"")</f>
      </c>
      <c r="BC339">
        <f>IF($CH339&gt;=11,INDEX($AQ:$AQ,$CG339+11),"")</f>
      </c>
      <c r="BD339">
        <f>IF($CH339&gt;=12,INDEX($AQ:$AQ,$CG339+12),"")</f>
      </c>
      <c r="BE339">
        <f>IF($CH339&gt;=13,INDEX($AQ:$AQ,$CG339+13),"")</f>
      </c>
      <c r="BF339">
        <f>IF($CH339&gt;=14,INDEX($AQ:$AQ,$CG339+14),"")</f>
      </c>
      <c r="BG339">
        <f>IF($CH339&gt;=15,INDEX($AQ:$AQ,$CG339+15),"")</f>
      </c>
      <c r="BH339">
        <f>IF($CH339&gt;=16,INDEX($AQ:$AQ,$CG339+16),"")</f>
      </c>
      <c r="BI339">
        <f>IF($CH339&gt;=17,INDEX($AQ:$AQ,$CG339+17),"")</f>
      </c>
      <c r="BJ339">
        <f>IF($CH339&gt;=18,INDEX($AQ:$AQ,$CG339+18),"")</f>
      </c>
      <c r="BK339">
        <f>IF($CH339&gt;=19,INDEX($AQ:$AQ,$CG339+19),"")</f>
      </c>
      <c r="BL339">
        <f>IF($CH339&gt;=20,INDEX($AQ:$AQ,$CG339+20),"")</f>
      </c>
      <c r="BM339">
        <f>IF($CH339&gt;=21,INDEX($AQ:$AQ,$CG339+21),"")</f>
      </c>
      <c r="BN339">
        <f>IF($CH339&gt;=22,INDEX($AQ:$AQ,$CG339+22),"")</f>
      </c>
      <c r="BO339">
        <f>IF($CH339&gt;=23,INDEX($AQ:$AQ,$CG339+23),"")</f>
      </c>
      <c r="BP339">
        <f>IF($CH339&gt;=24,INDEX($AQ:$AQ,$CG339+24),"")</f>
      </c>
      <c r="BQ339">
        <f>IF($CH339&gt;=25,INDEX($AQ:$AQ,$CG339+25),"")</f>
      </c>
      <c r="BR339">
        <f>IF($CH339&gt;=26,INDEX($AQ:$AQ,$CG339+26),"")</f>
      </c>
      <c r="BS339">
        <f>IF($CH339&gt;=27,INDEX($AQ:$AQ,$CG339+27),"")</f>
      </c>
      <c r="BT339">
        <f>IF($CH339&gt;=28,INDEX($AQ:$AQ,$CG339+28),"")</f>
      </c>
      <c r="BU339">
        <f>IF($CH339&gt;=29,INDEX($AQ:$AQ,$CG339+29),"")</f>
      </c>
      <c r="BV339">
        <f>IF($CH339&gt;=30,INDEX($AQ:$AQ,$CG339+30),"")</f>
      </c>
      <c r="BW339">
        <f>IF($CH339&gt;=31,INDEX($AQ:$AQ,$CG339+31),"")</f>
      </c>
      <c r="BX339">
        <f>IF($CH339&gt;=32,INDEX($AQ:$AQ,$CG339+32),"")</f>
      </c>
      <c r="BY339">
        <f>IF($CH339&gt;=33,INDEX($AQ:$AQ,$CG339+33),"")</f>
      </c>
      <c r="BZ339">
        <f>IF($CH339&gt;=34,INDEX($AQ:$AQ,$CG339+34),"")</f>
      </c>
      <c r="CA339">
        <f>IF($CH339&gt;=35,INDEX($AQ:$AQ,$CG339+35),"")</f>
      </c>
      <c r="CB339">
        <f>IF($CH339&gt;=36,INDEX($AQ:$AQ,$CG339+36),"")</f>
      </c>
      <c r="CC339">
        <f>IF($CH339&gt;=37,INDEX($AQ:$AQ,$CG339+37),"")</f>
      </c>
      <c r="CD339">
        <f>IF($CH339&gt;=38,INDEX($AQ:$AQ,$CG339+38),"")</f>
      </c>
      <c r="CE339">
        <f>IF($CH339&gt;=39,INDEX($AQ:$AQ,$CG339+39),"")</f>
      </c>
      <c r="CF339">
        <f>IF($CH339&gt;=40,INDEX($AQ:$AQ,$CG339+40),"")</f>
      </c>
      <c r="CG339">
        <f>IFERROR(MATCH($AP339,$AQ$2:$AQ$134,0)+1,0)</f>
      </c>
      <c r="CH339">
        <f>IFERROR(INDEX($AR$2:$AR$134,MATCH($AP339,$AQ$2:$AQ$134,0)),0)</f>
      </c>
      <c r="CI339">
        <f>IFERROR(LEFT($L339,FIND(" - ",$L339)-1),$L339)</f>
      </c>
      <c r="CL339">
        <f>IF($DG339&gt;=1,INDEX($CJ:$CJ,$DF339+1),"")</f>
      </c>
      <c r="CM339">
        <f>IF($DG339&gt;=2,INDEX($CJ:$CJ,$DF339+2),"")</f>
      </c>
      <c r="CN339">
        <f>IF($DG339&gt;=3,INDEX($CJ:$CJ,$DF339+3),"")</f>
      </c>
      <c r="CO339">
        <f>IF($DG339&gt;=4,INDEX($CJ:$CJ,$DF339+4),"")</f>
      </c>
      <c r="CP339">
        <f>IF($DG339&gt;=5,INDEX($CJ:$CJ,$DF339+5),"")</f>
      </c>
      <c r="CQ339">
        <f>IF($DG339&gt;=6,INDEX($CJ:$CJ,$DF339+6),"")</f>
      </c>
      <c r="CR339">
        <f>IF($DG339&gt;=7,INDEX($CJ:$CJ,$DF339+7),"")</f>
      </c>
      <c r="CS339">
        <f>IF($DG339&gt;=8,INDEX($CJ:$CJ,$DF339+8),"")</f>
      </c>
      <c r="CT339">
        <f>IF($DG339&gt;=9,INDEX($CJ:$CJ,$DF339+9),"")</f>
      </c>
      <c r="CU339">
        <f>IF($DG339&gt;=10,INDEX($CJ:$CJ,$DF339+10),"")</f>
      </c>
      <c r="CV339">
        <f>IF($DG339&gt;=11,INDEX($CJ:$CJ,$DF339+11),"")</f>
      </c>
      <c r="CW339">
        <f>IF($DG339&gt;=12,INDEX($CJ:$CJ,$DF339+12),"")</f>
      </c>
      <c r="CX339">
        <f>IF($DG339&gt;=13,INDEX($CJ:$CJ,$DF339+13),"")</f>
      </c>
      <c r="CY339">
        <f>IF($DG339&gt;=14,INDEX($CJ:$CJ,$DF339+14),"")</f>
      </c>
      <c r="CZ339">
        <f>IF($DG339&gt;=15,INDEX($CJ:$CJ,$DF339+15),"")</f>
      </c>
      <c r="DA339">
        <f>IF($DG339&gt;=16,INDEX($CJ:$CJ,$DF339+16),"")</f>
      </c>
      <c r="DB339">
        <f>IF($DG339&gt;=17,INDEX($CJ:$CJ,$DF339+17),"")</f>
      </c>
      <c r="DC339">
        <f>IF($DG339&gt;=18,INDEX($CJ:$CJ,$DF339+18),"")</f>
      </c>
      <c r="DD339">
        <f>IF($DG339&gt;=19,INDEX($CJ:$CJ,$DF339+19),"")</f>
      </c>
      <c r="DE339">
        <f>IF($DG339&gt;=20,INDEX($CJ:$CJ,$DF339+20),"")</f>
      </c>
      <c r="DF339">
        <f>IFERROR(MATCH($CI339,$CJ$2:$CJ$263,0)+1,0)</f>
      </c>
      <c r="DG339">
        <f>IFERROR(INDEX($CK$2:$CK$263,MATCH($CI339,$CJ$2:$CJ$263,0)),0)</f>
      </c>
      <c r="DH339">
        <f>IFERROR(INDEX($AO:$AO,MATCH($N339,$AN:$AN,0))&amp;"","")</f>
      </c>
      <c r="DL339">
        <f>IF($GO339&gt;=1,INDEX($DI:$DI,$GN339+1),"")</f>
      </c>
      <c r="DM339">
        <f>IF($GO339&gt;=2,INDEX($DI:$DI,$GN339+2),"")</f>
      </c>
      <c r="DN339">
        <f>IF($GO339&gt;=3,INDEX($DI:$DI,$GN339+3),"")</f>
      </c>
      <c r="DO339">
        <f>IF($GO339&gt;=4,INDEX($DI:$DI,$GN339+4),"")</f>
      </c>
      <c r="DP339">
        <f>IF($GO339&gt;=5,INDEX($DI:$DI,$GN339+5),"")</f>
      </c>
      <c r="DQ339">
        <f>IF($GO339&gt;=6,INDEX($DI:$DI,$GN339+6),"")</f>
      </c>
      <c r="DR339">
        <f>IF($GO339&gt;=7,INDEX($DI:$DI,$GN339+7),"")</f>
      </c>
      <c r="DS339">
        <f>IF($GO339&gt;=8,INDEX($DI:$DI,$GN339+8),"")</f>
      </c>
      <c r="DT339">
        <f>IF($GO339&gt;=9,INDEX($DI:$DI,$GN339+9),"")</f>
      </c>
      <c r="DU339">
        <f>IF($GO339&gt;=10,INDEX($DI:$DI,$GN339+10),"")</f>
      </c>
      <c r="DV339">
        <f>IF($GO339&gt;=11,INDEX($DI:$DI,$GN339+11),"")</f>
      </c>
      <c r="DW339">
        <f>IF($GO339&gt;=12,INDEX($DI:$DI,$GN339+12),"")</f>
      </c>
      <c r="DX339">
        <f>IF($GO339&gt;=13,INDEX($DI:$DI,$GN339+13),"")</f>
      </c>
      <c r="DY339">
        <f>IF($GO339&gt;=14,INDEX($DI:$DI,$GN339+14),"")</f>
      </c>
      <c r="DZ339">
        <f>IF($GO339&gt;=15,INDEX($DI:$DI,$GN339+15),"")</f>
      </c>
      <c r="EA339">
        <f>IF($GO339&gt;=16,INDEX($DI:$DI,$GN339+16),"")</f>
      </c>
      <c r="EB339">
        <f>IF($GO339&gt;=17,INDEX($DI:$DI,$GN339+17),"")</f>
      </c>
      <c r="EC339">
        <f>IF($GO339&gt;=18,INDEX($DI:$DI,$GN339+18),"")</f>
      </c>
      <c r="ED339">
        <f>IF($GO339&gt;=19,INDEX($DI:$DI,$GN339+19),"")</f>
      </c>
      <c r="EE339">
        <f>IF($GO339&gt;=20,INDEX($DI:$DI,$GN339+20),"")</f>
      </c>
      <c r="EF339">
        <f>IF($GO339&gt;=21,INDEX($DI:$DI,$GN339+21),"")</f>
      </c>
      <c r="EG339">
        <f>IF($GO339&gt;=22,INDEX($DI:$DI,$GN339+22),"")</f>
      </c>
      <c r="EH339">
        <f>IF($GO339&gt;=23,INDEX($DI:$DI,$GN339+23),"")</f>
      </c>
      <c r="EI339">
        <f>IF($GO339&gt;=24,INDEX($DI:$DI,$GN339+24),"")</f>
      </c>
      <c r="EJ339">
        <f>IF($GO339&gt;=25,INDEX($DI:$DI,$GN339+25),"")</f>
      </c>
      <c r="EK339">
        <f>IF($GO339&gt;=26,INDEX($DI:$DI,$GN339+26),"")</f>
      </c>
      <c r="EL339">
        <f>IF($GO339&gt;=27,INDEX($DI:$DI,$GN339+27),"")</f>
      </c>
      <c r="EM339">
        <f>IF($GO339&gt;=28,INDEX($DI:$DI,$GN339+28),"")</f>
      </c>
      <c r="EN339">
        <f>IF($GO339&gt;=29,INDEX($DI:$DI,$GN339+29),"")</f>
      </c>
      <c r="EO339">
        <f>IF($GO339&gt;=30,INDEX($DI:$DI,$GN339+30),"")</f>
      </c>
      <c r="EP339">
        <f>IF($GO339&gt;=31,INDEX($DI:$DI,$GN339+31),"")</f>
      </c>
      <c r="EQ339">
        <f>IF($GO339&gt;=32,INDEX($DI:$DI,$GN339+32),"")</f>
      </c>
      <c r="ER339">
        <f>IF($GO339&gt;=33,INDEX($DI:$DI,$GN339+33),"")</f>
      </c>
      <c r="ES339">
        <f>IF($GO339&gt;=34,INDEX($DI:$DI,$GN339+34),"")</f>
      </c>
      <c r="ET339">
        <f>IF($GO339&gt;=35,INDEX($DI:$DI,$GN339+35),"")</f>
      </c>
      <c r="EU339">
        <f>IF($GO339&gt;=36,INDEX($DI:$DI,$GN339+36),"")</f>
      </c>
      <c r="EV339">
        <f>IF($GO339&gt;=37,INDEX($DI:$DI,$GN339+37),"")</f>
      </c>
      <c r="EW339">
        <f>IF($GO339&gt;=38,INDEX($DI:$DI,$GN339+38),"")</f>
      </c>
      <c r="EX339">
        <f>IF($GO339&gt;=39,INDEX($DI:$DI,$GN339+39),"")</f>
      </c>
      <c r="EY339">
        <f>IF($GO339&gt;=40,INDEX($DI:$DI,$GN339+40),"")</f>
      </c>
      <c r="EZ339">
        <f>IF($GO339&gt;=1,INDEX($DJ:$DJ,$GN339+1),"")</f>
      </c>
      <c r="FA339">
        <f>IF($GO339&gt;=2,INDEX($DJ:$DJ,$GN339+2),"")</f>
      </c>
      <c r="FB339">
        <f>IF($GO339&gt;=3,INDEX($DJ:$DJ,$GN339+3),"")</f>
      </c>
      <c r="FC339">
        <f>IF($GO339&gt;=4,INDEX($DJ:$DJ,$GN339+4),"")</f>
      </c>
      <c r="FD339">
        <f>IF($GO339&gt;=5,INDEX($DJ:$DJ,$GN339+5),"")</f>
      </c>
      <c r="FE339">
        <f>IF($GO339&gt;=6,INDEX($DJ:$DJ,$GN339+6),"")</f>
      </c>
      <c r="FF339">
        <f>IF($GO339&gt;=7,INDEX($DJ:$DJ,$GN339+7),"")</f>
      </c>
      <c r="FG339">
        <f>IF($GO339&gt;=8,INDEX($DJ:$DJ,$GN339+8),"")</f>
      </c>
      <c r="FH339">
        <f>IF($GO339&gt;=9,INDEX($DJ:$DJ,$GN339+9),"")</f>
      </c>
      <c r="FI339">
        <f>IF($GO339&gt;=10,INDEX($DJ:$DJ,$GN339+10),"")</f>
      </c>
      <c r="FJ339">
        <f>IF($GO339&gt;=11,INDEX($DJ:$DJ,$GN339+11),"")</f>
      </c>
      <c r="FK339">
        <f>IF($GO339&gt;=12,INDEX($DJ:$DJ,$GN339+12),"")</f>
      </c>
      <c r="FL339">
        <f>IF($GO339&gt;=13,INDEX($DJ:$DJ,$GN339+13),"")</f>
      </c>
      <c r="FM339">
        <f>IF($GO339&gt;=14,INDEX($DJ:$DJ,$GN339+14),"")</f>
      </c>
      <c r="FN339">
        <f>IF($GO339&gt;=15,INDEX($DJ:$DJ,$GN339+15),"")</f>
      </c>
      <c r="FO339">
        <f>IF($GO339&gt;=16,INDEX($DJ:$DJ,$GN339+16),"")</f>
      </c>
      <c r="FP339">
        <f>IF($GO339&gt;=17,INDEX($DJ:$DJ,$GN339+17),"")</f>
      </c>
      <c r="FQ339">
        <f>IF($GO339&gt;=18,INDEX($DJ:$DJ,$GN339+18),"")</f>
      </c>
      <c r="FR339">
        <f>IF($GO339&gt;=19,INDEX($DJ:$DJ,$GN339+19),"")</f>
      </c>
      <c r="FS339">
        <f>IF($GO339&gt;=20,INDEX($DJ:$DJ,$GN339+20),"")</f>
      </c>
      <c r="FT339">
        <f>IF($GO339&gt;=21,INDEX($DJ:$DJ,$GN339+21),"")</f>
      </c>
      <c r="FU339">
        <f>IF($GO339&gt;=22,INDEX($DJ:$DJ,$GN339+22),"")</f>
      </c>
      <c r="FV339">
        <f>IF($GO339&gt;=23,INDEX($DJ:$DJ,$GN339+23),"")</f>
      </c>
      <c r="FW339">
        <f>IF($GO339&gt;=24,INDEX($DJ:$DJ,$GN339+24),"")</f>
      </c>
      <c r="FX339">
        <f>IF($GO339&gt;=25,INDEX($DJ:$DJ,$GN339+25),"")</f>
      </c>
      <c r="FY339">
        <f>IF($GO339&gt;=26,INDEX($DJ:$DJ,$GN339+26),"")</f>
      </c>
      <c r="FZ339">
        <f>IF($GO339&gt;=27,INDEX($DJ:$DJ,$GN339+27),"")</f>
      </c>
      <c r="GA339">
        <f>IF($GO339&gt;=28,INDEX($DJ:$DJ,$GN339+28),"")</f>
      </c>
      <c r="GB339">
        <f>IF($GO339&gt;=29,INDEX($DJ:$DJ,$GN339+29),"")</f>
      </c>
      <c r="GC339">
        <f>IF($GO339&gt;=30,INDEX($DJ:$DJ,$GN339+30),"")</f>
      </c>
      <c r="GD339">
        <f>IF($GO339&gt;=31,INDEX($DJ:$DJ,$GN339+31),"")</f>
      </c>
      <c r="GE339">
        <f>IF($GO339&gt;=32,INDEX($DJ:$DJ,$GN339+32),"")</f>
      </c>
      <c r="GF339">
        <f>IF($GO339&gt;=33,INDEX($DJ:$DJ,$GN339+33),"")</f>
      </c>
      <c r="GG339">
        <f>IF($GO339&gt;=34,INDEX($DJ:$DJ,$GN339+34),"")</f>
      </c>
      <c r="GH339">
        <f>IF($GO339&gt;=35,INDEX($DJ:$DJ,$GN339+35),"")</f>
      </c>
      <c r="GI339">
        <f>IF($GO339&gt;=36,INDEX($DJ:$DJ,$GN339+36),"")</f>
      </c>
      <c r="GJ339">
        <f>IF($GO339&gt;=37,INDEX($DJ:$DJ,$GN339+37),"")</f>
      </c>
      <c r="GK339">
        <f>IF($GO339&gt;=38,INDEX($DJ:$DJ,$GN339+38),"")</f>
      </c>
      <c r="GL339">
        <f>IF($GO339&gt;=39,INDEX($DJ:$DJ,$GN339+39),"")</f>
      </c>
      <c r="GM339">
        <f>IF($GO339&gt;=40,INDEX($DJ:$DJ,$GN339+40),"")</f>
      </c>
      <c r="GN339">
        <f>IFERROR(MATCH($DH339,$DI$2:$DI$148,0)+1,0)</f>
      </c>
      <c r="GO339">
        <f>IFERROR(INDEX($DK$2:$DK$148,MATCH($DH339,$DI$2:$DI$148,0)),0)</f>
      </c>
      <c r="GP339">
        <f>IFERROR(MATCH($Y339,$DL$339:$EY$339,0),0)</f>
      </c>
      <c r="GQ339">
        <f>IF($GP339&gt;0,INDEX($EZ$339:$GM$339,$GP339),"")</f>
      </c>
      <c r="GT339">
        <f>IF($JC339&gt;=1,INDEX($GR:$GR,$JB339+1),"")</f>
      </c>
      <c r="GU339">
        <f>IF($JC339&gt;=2,INDEX($GR:$GR,$JB339+2),"")</f>
      </c>
      <c r="GV339">
        <f>IF($JC339&gt;=3,INDEX($GR:$GR,$JB339+3),"")</f>
      </c>
      <c r="GW339">
        <f>IF($JC339&gt;=4,INDEX($GR:$GR,$JB339+4),"")</f>
      </c>
      <c r="GX339">
        <f>IF($JC339&gt;=5,INDEX($GR:$GR,$JB339+5),"")</f>
      </c>
      <c r="GY339">
        <f>IF($JC339&gt;=6,INDEX($GR:$GR,$JB339+6),"")</f>
      </c>
      <c r="GZ339">
        <f>IF($JC339&gt;=7,INDEX($GR:$GR,$JB339+7),"")</f>
      </c>
      <c r="HA339">
        <f>IF($JC339&gt;=8,INDEX($GR:$GR,$JB339+8),"")</f>
      </c>
      <c r="HB339">
        <f>IF($JC339&gt;=9,INDEX($GR:$GR,$JB339+9),"")</f>
      </c>
      <c r="HC339">
        <f>IF($JC339&gt;=10,INDEX($GR:$GR,$JB339+10),"")</f>
      </c>
      <c r="HD339">
        <f>IF($JC339&gt;=11,INDEX($GR:$GR,$JB339+11),"")</f>
      </c>
      <c r="HE339">
        <f>IF($JC339&gt;=12,INDEX($GR:$GR,$JB339+12),"")</f>
      </c>
      <c r="HF339">
        <f>IF($JC339&gt;=13,INDEX($GR:$GR,$JB339+13),"")</f>
      </c>
      <c r="HG339">
        <f>IF($JC339&gt;=14,INDEX($GR:$GR,$JB339+14),"")</f>
      </c>
      <c r="HH339">
        <f>IF($JC339&gt;=15,INDEX($GR:$GR,$JB339+15),"")</f>
      </c>
      <c r="HI339">
        <f>IF($JC339&gt;=16,INDEX($GR:$GR,$JB339+16),"")</f>
      </c>
      <c r="HJ339">
        <f>IF($JC339&gt;=17,INDEX($GR:$GR,$JB339+17),"")</f>
      </c>
      <c r="HK339">
        <f>IF($JC339&gt;=18,INDEX($GR:$GR,$JB339+18),"")</f>
      </c>
      <c r="HL339">
        <f>IF($JC339&gt;=19,INDEX($GR:$GR,$JB339+19),"")</f>
      </c>
      <c r="HM339">
        <f>IF($JC339&gt;=20,INDEX($GR:$GR,$JB339+20),"")</f>
      </c>
      <c r="HN339">
        <f>IF($JC339&gt;=21,INDEX($GR:$GR,$JB339+21),"")</f>
      </c>
      <c r="HO339">
        <f>IF($JC339&gt;=22,INDEX($GR:$GR,$JB339+22),"")</f>
      </c>
      <c r="HP339">
        <f>IF($JC339&gt;=23,INDEX($GR:$GR,$JB339+23),"")</f>
      </c>
      <c r="HQ339">
        <f>IF($JC339&gt;=24,INDEX($GR:$GR,$JB339+24),"")</f>
      </c>
      <c r="HR339">
        <f>IF($JC339&gt;=25,INDEX($GR:$GR,$JB339+25),"")</f>
      </c>
      <c r="HS339">
        <f>IF($JC339&gt;=26,INDEX($GR:$GR,$JB339+26),"")</f>
      </c>
      <c r="HT339">
        <f>IF($JC339&gt;=27,INDEX($GR:$GR,$JB339+27),"")</f>
      </c>
      <c r="HU339">
        <f>IF($JC339&gt;=28,INDEX($GR:$GR,$JB339+28),"")</f>
      </c>
      <c r="HV339">
        <f>IF($JC339&gt;=29,INDEX($GR:$GR,$JB339+29),"")</f>
      </c>
      <c r="HW339">
        <f>IF($JC339&gt;=30,INDEX($GR:$GR,$JB339+30),"")</f>
      </c>
      <c r="HX339">
        <f>IF($JC339&gt;=31,INDEX($GR:$GR,$JB339+31),"")</f>
      </c>
      <c r="HY339">
        <f>IF($JC339&gt;=32,INDEX($GR:$GR,$JB339+32),"")</f>
      </c>
      <c r="HZ339">
        <f>IF($JC339&gt;=33,INDEX($GR:$GR,$JB339+33),"")</f>
      </c>
      <c r="IA339">
        <f>IF($JC339&gt;=34,INDEX($GR:$GR,$JB339+34),"")</f>
      </c>
      <c r="IB339">
        <f>IF($JC339&gt;=35,INDEX($GR:$GR,$JB339+35),"")</f>
      </c>
      <c r="IC339">
        <f>IF($JC339&gt;=36,INDEX($GR:$GR,$JB339+36),"")</f>
      </c>
      <c r="ID339">
        <f>IF($JC339&gt;=37,INDEX($GR:$GR,$JB339+37),"")</f>
      </c>
      <c r="IE339">
        <f>IF($JC339&gt;=38,INDEX($GR:$GR,$JB339+38),"")</f>
      </c>
      <c r="IF339">
        <f>IF($JC339&gt;=39,INDEX($GR:$GR,$JB339+39),"")</f>
      </c>
      <c r="IG339">
        <f>IF($JC339&gt;=40,INDEX($GR:$GR,$JB339+40),"")</f>
      </c>
      <c r="IH339">
        <f>IF($JC339&gt;=41,INDEX($GR:$GR,$JB339+41),"")</f>
      </c>
      <c r="II339">
        <f>IF($JC339&gt;=42,INDEX($GR:$GR,$JB339+42),"")</f>
      </c>
      <c r="IJ339">
        <f>IF($JC339&gt;=43,INDEX($GR:$GR,$JB339+43),"")</f>
      </c>
      <c r="IK339">
        <f>IF($JC339&gt;=44,INDEX($GR:$GR,$JB339+44),"")</f>
      </c>
      <c r="IL339">
        <f>IF($JC339&gt;=45,INDEX($GR:$GR,$JB339+45),"")</f>
      </c>
      <c r="IM339">
        <f>IF($JC339&gt;=46,INDEX($GR:$GR,$JB339+46),"")</f>
      </c>
      <c r="IN339">
        <f>IF($JC339&gt;=47,INDEX($GR:$GR,$JB339+47),"")</f>
      </c>
      <c r="IO339">
        <f>IF($JC339&gt;=48,INDEX($GR:$GR,$JB339+48),"")</f>
      </c>
      <c r="IP339">
        <f>IF($JC339&gt;=49,INDEX($GR:$GR,$JB339+49),"")</f>
      </c>
      <c r="IQ339">
        <f>IF($JC339&gt;=50,INDEX($GR:$GR,$JB339+50),"")</f>
      </c>
      <c r="IR339">
        <f>IF($JC339&gt;=51,INDEX($GR:$GR,$JB339+51),"")</f>
      </c>
      <c r="IS339">
        <f>IF($JC339&gt;=52,INDEX($GR:$GR,$JB339+52),"")</f>
      </c>
      <c r="IT339">
        <f>IF($JC339&gt;=53,INDEX($GR:$GR,$JB339+53),"")</f>
      </c>
      <c r="IU339">
        <f>IF($JC339&gt;=54,INDEX($GR:$GR,$JB339+54),"")</f>
      </c>
      <c r="IV339">
        <f>IF($JC339&gt;=55,INDEX($GR:$GR,$JB339+55),"")</f>
      </c>
      <c r="IW339">
        <f>IF($JC339&gt;=56,INDEX($GR:$GR,$JB339+56),"")</f>
      </c>
      <c r="IX339">
        <f>IF($JC339&gt;=57,INDEX($GR:$GR,$JB339+57),"")</f>
      </c>
      <c r="IY339">
        <f>IF($JC339&gt;=58,INDEX($GR:$GR,$JB339+58),"")</f>
      </c>
      <c r="IZ339">
        <f>IF($JC339&gt;=59,INDEX($GR:$GR,$JB339+59),"")</f>
      </c>
      <c r="JA339">
        <f>IF($JC339&gt;=60,INDEX($GR:$GR,$JB339+60),"")</f>
      </c>
      <c r="JB339">
        <f>IFERROR(MATCH($GQ339,$GR$2:$GR$324,0)+1,0)</f>
      </c>
      <c r="JC339">
        <f>IFERROR(INDEX($GS$2:$GS$324,MATCH($GQ339,$GR$2:$GR$324,0)),0)</f>
      </c>
      <c r="JD339" t="s">
        <v>40</v>
      </c>
      <c r="JE339" t="s">
        <v>40</v>
      </c>
    </row>
    <row r="340" spans="1:265" x14ac:dyDescent="0.25">
      <c r="Q340">
        <f>IF(OR($T340="",$P340=""),"",IFERROR($T340/$P340,0))</f>
      </c>
      <c r="R340">
        <f>IF($T340="","",
SUM($S340,$U340,$Z340,$V340,$X340)*
(1-IF($AA340="",0,VALUE($AA340)/100)))</f>
      </c>
      <c r="S340">
        <f>IF($T340="","",$T340)</f>
      </c>
      <c r="U340">
        <f>IF($T340="","",
IF($N340="","",
IF(ISNUMBER(SEARCH("exempt",LOWER($N340))),0,
$T340*(VALUE(SUBSTITUTE($N340,"%",""))/100))))</f>
      </c>
      <c r="AB340">
        <f>IFERROR(IF(FIND(" - ",$K340)&gt;0,MID($K340,FIND(" - ",$K340)+3,LEN($K340)),""),"")</f>
      </c>
      <c r="AK340" t="s">
        <v>927</v>
      </c>
      <c r="AP340">
        <f>IFERROR(LEFT($K340,FIND(" - ",$K340)-1),$K340)</f>
      </c>
      <c r="AS340">
        <f>IF($CH340&gt;=1,INDEX($AQ:$AQ,$CG340+1),"")</f>
      </c>
      <c r="AT340">
        <f>IF($CH340&gt;=2,INDEX($AQ:$AQ,$CG340+2),"")</f>
      </c>
      <c r="AU340">
        <f>IF($CH340&gt;=3,INDEX($AQ:$AQ,$CG340+3),"")</f>
      </c>
      <c r="AV340">
        <f>IF($CH340&gt;=4,INDEX($AQ:$AQ,$CG340+4),"")</f>
      </c>
      <c r="AW340">
        <f>IF($CH340&gt;=5,INDEX($AQ:$AQ,$CG340+5),"")</f>
      </c>
      <c r="AX340">
        <f>IF($CH340&gt;=6,INDEX($AQ:$AQ,$CG340+6),"")</f>
      </c>
      <c r="AY340">
        <f>IF($CH340&gt;=7,INDEX($AQ:$AQ,$CG340+7),"")</f>
      </c>
      <c r="AZ340">
        <f>IF($CH340&gt;=8,INDEX($AQ:$AQ,$CG340+8),"")</f>
      </c>
      <c r="BA340">
        <f>IF($CH340&gt;=9,INDEX($AQ:$AQ,$CG340+9),"")</f>
      </c>
      <c r="BB340">
        <f>IF($CH340&gt;=10,INDEX($AQ:$AQ,$CG340+10),"")</f>
      </c>
      <c r="BC340">
        <f>IF($CH340&gt;=11,INDEX($AQ:$AQ,$CG340+11),"")</f>
      </c>
      <c r="BD340">
        <f>IF($CH340&gt;=12,INDEX($AQ:$AQ,$CG340+12),"")</f>
      </c>
      <c r="BE340">
        <f>IF($CH340&gt;=13,INDEX($AQ:$AQ,$CG340+13),"")</f>
      </c>
      <c r="BF340">
        <f>IF($CH340&gt;=14,INDEX($AQ:$AQ,$CG340+14),"")</f>
      </c>
      <c r="BG340">
        <f>IF($CH340&gt;=15,INDEX($AQ:$AQ,$CG340+15),"")</f>
      </c>
      <c r="BH340">
        <f>IF($CH340&gt;=16,INDEX($AQ:$AQ,$CG340+16),"")</f>
      </c>
      <c r="BI340">
        <f>IF($CH340&gt;=17,INDEX($AQ:$AQ,$CG340+17),"")</f>
      </c>
      <c r="BJ340">
        <f>IF($CH340&gt;=18,INDEX($AQ:$AQ,$CG340+18),"")</f>
      </c>
      <c r="BK340">
        <f>IF($CH340&gt;=19,INDEX($AQ:$AQ,$CG340+19),"")</f>
      </c>
      <c r="BL340">
        <f>IF($CH340&gt;=20,INDEX($AQ:$AQ,$CG340+20),"")</f>
      </c>
      <c r="BM340">
        <f>IF($CH340&gt;=21,INDEX($AQ:$AQ,$CG340+21),"")</f>
      </c>
      <c r="BN340">
        <f>IF($CH340&gt;=22,INDEX($AQ:$AQ,$CG340+22),"")</f>
      </c>
      <c r="BO340">
        <f>IF($CH340&gt;=23,INDEX($AQ:$AQ,$CG340+23),"")</f>
      </c>
      <c r="BP340">
        <f>IF($CH340&gt;=24,INDEX($AQ:$AQ,$CG340+24),"")</f>
      </c>
      <c r="BQ340">
        <f>IF($CH340&gt;=25,INDEX($AQ:$AQ,$CG340+25),"")</f>
      </c>
      <c r="BR340">
        <f>IF($CH340&gt;=26,INDEX($AQ:$AQ,$CG340+26),"")</f>
      </c>
      <c r="BS340">
        <f>IF($CH340&gt;=27,INDEX($AQ:$AQ,$CG340+27),"")</f>
      </c>
      <c r="BT340">
        <f>IF($CH340&gt;=28,INDEX($AQ:$AQ,$CG340+28),"")</f>
      </c>
      <c r="BU340">
        <f>IF($CH340&gt;=29,INDEX($AQ:$AQ,$CG340+29),"")</f>
      </c>
      <c r="BV340">
        <f>IF($CH340&gt;=30,INDEX($AQ:$AQ,$CG340+30),"")</f>
      </c>
      <c r="BW340">
        <f>IF($CH340&gt;=31,INDEX($AQ:$AQ,$CG340+31),"")</f>
      </c>
      <c r="BX340">
        <f>IF($CH340&gt;=32,INDEX($AQ:$AQ,$CG340+32),"")</f>
      </c>
      <c r="BY340">
        <f>IF($CH340&gt;=33,INDEX($AQ:$AQ,$CG340+33),"")</f>
      </c>
      <c r="BZ340">
        <f>IF($CH340&gt;=34,INDEX($AQ:$AQ,$CG340+34),"")</f>
      </c>
      <c r="CA340">
        <f>IF($CH340&gt;=35,INDEX($AQ:$AQ,$CG340+35),"")</f>
      </c>
      <c r="CB340">
        <f>IF($CH340&gt;=36,INDEX($AQ:$AQ,$CG340+36),"")</f>
      </c>
      <c r="CC340">
        <f>IF($CH340&gt;=37,INDEX($AQ:$AQ,$CG340+37),"")</f>
      </c>
      <c r="CD340">
        <f>IF($CH340&gt;=38,INDEX($AQ:$AQ,$CG340+38),"")</f>
      </c>
      <c r="CE340">
        <f>IF($CH340&gt;=39,INDEX($AQ:$AQ,$CG340+39),"")</f>
      </c>
      <c r="CF340">
        <f>IF($CH340&gt;=40,INDEX($AQ:$AQ,$CG340+40),"")</f>
      </c>
      <c r="CG340">
        <f>IFERROR(MATCH($AP340,$AQ$2:$AQ$134,0)+1,0)</f>
      </c>
      <c r="CH340">
        <f>IFERROR(INDEX($AR$2:$AR$134,MATCH($AP340,$AQ$2:$AQ$134,0)),0)</f>
      </c>
      <c r="CI340">
        <f>IFERROR(LEFT($L340,FIND(" - ",$L340)-1),$L340)</f>
      </c>
      <c r="CL340">
        <f>IF($DG340&gt;=1,INDEX($CJ:$CJ,$DF340+1),"")</f>
      </c>
      <c r="CM340">
        <f>IF($DG340&gt;=2,INDEX($CJ:$CJ,$DF340+2),"")</f>
      </c>
      <c r="CN340">
        <f>IF($DG340&gt;=3,INDEX($CJ:$CJ,$DF340+3),"")</f>
      </c>
      <c r="CO340">
        <f>IF($DG340&gt;=4,INDEX($CJ:$CJ,$DF340+4),"")</f>
      </c>
      <c r="CP340">
        <f>IF($DG340&gt;=5,INDEX($CJ:$CJ,$DF340+5),"")</f>
      </c>
      <c r="CQ340">
        <f>IF($DG340&gt;=6,INDEX($CJ:$CJ,$DF340+6),"")</f>
      </c>
      <c r="CR340">
        <f>IF($DG340&gt;=7,INDEX($CJ:$CJ,$DF340+7),"")</f>
      </c>
      <c r="CS340">
        <f>IF($DG340&gt;=8,INDEX($CJ:$CJ,$DF340+8),"")</f>
      </c>
      <c r="CT340">
        <f>IF($DG340&gt;=9,INDEX($CJ:$CJ,$DF340+9),"")</f>
      </c>
      <c r="CU340">
        <f>IF($DG340&gt;=10,INDEX($CJ:$CJ,$DF340+10),"")</f>
      </c>
      <c r="CV340">
        <f>IF($DG340&gt;=11,INDEX($CJ:$CJ,$DF340+11),"")</f>
      </c>
      <c r="CW340">
        <f>IF($DG340&gt;=12,INDEX($CJ:$CJ,$DF340+12),"")</f>
      </c>
      <c r="CX340">
        <f>IF($DG340&gt;=13,INDEX($CJ:$CJ,$DF340+13),"")</f>
      </c>
      <c r="CY340">
        <f>IF($DG340&gt;=14,INDEX($CJ:$CJ,$DF340+14),"")</f>
      </c>
      <c r="CZ340">
        <f>IF($DG340&gt;=15,INDEX($CJ:$CJ,$DF340+15),"")</f>
      </c>
      <c r="DA340">
        <f>IF($DG340&gt;=16,INDEX($CJ:$CJ,$DF340+16),"")</f>
      </c>
      <c r="DB340">
        <f>IF($DG340&gt;=17,INDEX($CJ:$CJ,$DF340+17),"")</f>
      </c>
      <c r="DC340">
        <f>IF($DG340&gt;=18,INDEX($CJ:$CJ,$DF340+18),"")</f>
      </c>
      <c r="DD340">
        <f>IF($DG340&gt;=19,INDEX($CJ:$CJ,$DF340+19),"")</f>
      </c>
      <c r="DE340">
        <f>IF($DG340&gt;=20,INDEX($CJ:$CJ,$DF340+20),"")</f>
      </c>
      <c r="DF340">
        <f>IFERROR(MATCH($CI340,$CJ$2:$CJ$263,0)+1,0)</f>
      </c>
      <c r="DG340">
        <f>IFERROR(INDEX($CK$2:$CK$263,MATCH($CI340,$CJ$2:$CJ$263,0)),0)</f>
      </c>
      <c r="DH340">
        <f>IFERROR(INDEX($AO:$AO,MATCH($N340,$AN:$AN,0))&amp;"","")</f>
      </c>
      <c r="DL340">
        <f>IF($GO340&gt;=1,INDEX($DI:$DI,$GN340+1),"")</f>
      </c>
      <c r="DM340">
        <f>IF($GO340&gt;=2,INDEX($DI:$DI,$GN340+2),"")</f>
      </c>
      <c r="DN340">
        <f>IF($GO340&gt;=3,INDEX($DI:$DI,$GN340+3),"")</f>
      </c>
      <c r="DO340">
        <f>IF($GO340&gt;=4,INDEX($DI:$DI,$GN340+4),"")</f>
      </c>
      <c r="DP340">
        <f>IF($GO340&gt;=5,INDEX($DI:$DI,$GN340+5),"")</f>
      </c>
      <c r="DQ340">
        <f>IF($GO340&gt;=6,INDEX($DI:$DI,$GN340+6),"")</f>
      </c>
      <c r="DR340">
        <f>IF($GO340&gt;=7,INDEX($DI:$DI,$GN340+7),"")</f>
      </c>
      <c r="DS340">
        <f>IF($GO340&gt;=8,INDEX($DI:$DI,$GN340+8),"")</f>
      </c>
      <c r="DT340">
        <f>IF($GO340&gt;=9,INDEX($DI:$DI,$GN340+9),"")</f>
      </c>
      <c r="DU340">
        <f>IF($GO340&gt;=10,INDEX($DI:$DI,$GN340+10),"")</f>
      </c>
      <c r="DV340">
        <f>IF($GO340&gt;=11,INDEX($DI:$DI,$GN340+11),"")</f>
      </c>
      <c r="DW340">
        <f>IF($GO340&gt;=12,INDEX($DI:$DI,$GN340+12),"")</f>
      </c>
      <c r="DX340">
        <f>IF($GO340&gt;=13,INDEX($DI:$DI,$GN340+13),"")</f>
      </c>
      <c r="DY340">
        <f>IF($GO340&gt;=14,INDEX($DI:$DI,$GN340+14),"")</f>
      </c>
      <c r="DZ340">
        <f>IF($GO340&gt;=15,INDEX($DI:$DI,$GN340+15),"")</f>
      </c>
      <c r="EA340">
        <f>IF($GO340&gt;=16,INDEX($DI:$DI,$GN340+16),"")</f>
      </c>
      <c r="EB340">
        <f>IF($GO340&gt;=17,INDEX($DI:$DI,$GN340+17),"")</f>
      </c>
      <c r="EC340">
        <f>IF($GO340&gt;=18,INDEX($DI:$DI,$GN340+18),"")</f>
      </c>
      <c r="ED340">
        <f>IF($GO340&gt;=19,INDEX($DI:$DI,$GN340+19),"")</f>
      </c>
      <c r="EE340">
        <f>IF($GO340&gt;=20,INDEX($DI:$DI,$GN340+20),"")</f>
      </c>
      <c r="EF340">
        <f>IF($GO340&gt;=21,INDEX($DI:$DI,$GN340+21),"")</f>
      </c>
      <c r="EG340">
        <f>IF($GO340&gt;=22,INDEX($DI:$DI,$GN340+22),"")</f>
      </c>
      <c r="EH340">
        <f>IF($GO340&gt;=23,INDEX($DI:$DI,$GN340+23),"")</f>
      </c>
      <c r="EI340">
        <f>IF($GO340&gt;=24,INDEX($DI:$DI,$GN340+24),"")</f>
      </c>
      <c r="EJ340">
        <f>IF($GO340&gt;=25,INDEX($DI:$DI,$GN340+25),"")</f>
      </c>
      <c r="EK340">
        <f>IF($GO340&gt;=26,INDEX($DI:$DI,$GN340+26),"")</f>
      </c>
      <c r="EL340">
        <f>IF($GO340&gt;=27,INDEX($DI:$DI,$GN340+27),"")</f>
      </c>
      <c r="EM340">
        <f>IF($GO340&gt;=28,INDEX($DI:$DI,$GN340+28),"")</f>
      </c>
      <c r="EN340">
        <f>IF($GO340&gt;=29,INDEX($DI:$DI,$GN340+29),"")</f>
      </c>
      <c r="EO340">
        <f>IF($GO340&gt;=30,INDEX($DI:$DI,$GN340+30),"")</f>
      </c>
      <c r="EP340">
        <f>IF($GO340&gt;=31,INDEX($DI:$DI,$GN340+31),"")</f>
      </c>
      <c r="EQ340">
        <f>IF($GO340&gt;=32,INDEX($DI:$DI,$GN340+32),"")</f>
      </c>
      <c r="ER340">
        <f>IF($GO340&gt;=33,INDEX($DI:$DI,$GN340+33),"")</f>
      </c>
      <c r="ES340">
        <f>IF($GO340&gt;=34,INDEX($DI:$DI,$GN340+34),"")</f>
      </c>
      <c r="ET340">
        <f>IF($GO340&gt;=35,INDEX($DI:$DI,$GN340+35),"")</f>
      </c>
      <c r="EU340">
        <f>IF($GO340&gt;=36,INDEX($DI:$DI,$GN340+36),"")</f>
      </c>
      <c r="EV340">
        <f>IF($GO340&gt;=37,INDEX($DI:$DI,$GN340+37),"")</f>
      </c>
      <c r="EW340">
        <f>IF($GO340&gt;=38,INDEX($DI:$DI,$GN340+38),"")</f>
      </c>
      <c r="EX340">
        <f>IF($GO340&gt;=39,INDEX($DI:$DI,$GN340+39),"")</f>
      </c>
      <c r="EY340">
        <f>IF($GO340&gt;=40,INDEX($DI:$DI,$GN340+40),"")</f>
      </c>
      <c r="EZ340">
        <f>IF($GO340&gt;=1,INDEX($DJ:$DJ,$GN340+1),"")</f>
      </c>
      <c r="FA340">
        <f>IF($GO340&gt;=2,INDEX($DJ:$DJ,$GN340+2),"")</f>
      </c>
      <c r="FB340">
        <f>IF($GO340&gt;=3,INDEX($DJ:$DJ,$GN340+3),"")</f>
      </c>
      <c r="FC340">
        <f>IF($GO340&gt;=4,INDEX($DJ:$DJ,$GN340+4),"")</f>
      </c>
      <c r="FD340">
        <f>IF($GO340&gt;=5,INDEX($DJ:$DJ,$GN340+5),"")</f>
      </c>
      <c r="FE340">
        <f>IF($GO340&gt;=6,INDEX($DJ:$DJ,$GN340+6),"")</f>
      </c>
      <c r="FF340">
        <f>IF($GO340&gt;=7,INDEX($DJ:$DJ,$GN340+7),"")</f>
      </c>
      <c r="FG340">
        <f>IF($GO340&gt;=8,INDEX($DJ:$DJ,$GN340+8),"")</f>
      </c>
      <c r="FH340">
        <f>IF($GO340&gt;=9,INDEX($DJ:$DJ,$GN340+9),"")</f>
      </c>
      <c r="FI340">
        <f>IF($GO340&gt;=10,INDEX($DJ:$DJ,$GN340+10),"")</f>
      </c>
      <c r="FJ340">
        <f>IF($GO340&gt;=11,INDEX($DJ:$DJ,$GN340+11),"")</f>
      </c>
      <c r="FK340">
        <f>IF($GO340&gt;=12,INDEX($DJ:$DJ,$GN340+12),"")</f>
      </c>
      <c r="FL340">
        <f>IF($GO340&gt;=13,INDEX($DJ:$DJ,$GN340+13),"")</f>
      </c>
      <c r="FM340">
        <f>IF($GO340&gt;=14,INDEX($DJ:$DJ,$GN340+14),"")</f>
      </c>
      <c r="FN340">
        <f>IF($GO340&gt;=15,INDEX($DJ:$DJ,$GN340+15),"")</f>
      </c>
      <c r="FO340">
        <f>IF($GO340&gt;=16,INDEX($DJ:$DJ,$GN340+16),"")</f>
      </c>
      <c r="FP340">
        <f>IF($GO340&gt;=17,INDEX($DJ:$DJ,$GN340+17),"")</f>
      </c>
      <c r="FQ340">
        <f>IF($GO340&gt;=18,INDEX($DJ:$DJ,$GN340+18),"")</f>
      </c>
      <c r="FR340">
        <f>IF($GO340&gt;=19,INDEX($DJ:$DJ,$GN340+19),"")</f>
      </c>
      <c r="FS340">
        <f>IF($GO340&gt;=20,INDEX($DJ:$DJ,$GN340+20),"")</f>
      </c>
      <c r="FT340">
        <f>IF($GO340&gt;=21,INDEX($DJ:$DJ,$GN340+21),"")</f>
      </c>
      <c r="FU340">
        <f>IF($GO340&gt;=22,INDEX($DJ:$DJ,$GN340+22),"")</f>
      </c>
      <c r="FV340">
        <f>IF($GO340&gt;=23,INDEX($DJ:$DJ,$GN340+23),"")</f>
      </c>
      <c r="FW340">
        <f>IF($GO340&gt;=24,INDEX($DJ:$DJ,$GN340+24),"")</f>
      </c>
      <c r="FX340">
        <f>IF($GO340&gt;=25,INDEX($DJ:$DJ,$GN340+25),"")</f>
      </c>
      <c r="FY340">
        <f>IF($GO340&gt;=26,INDEX($DJ:$DJ,$GN340+26),"")</f>
      </c>
      <c r="FZ340">
        <f>IF($GO340&gt;=27,INDEX($DJ:$DJ,$GN340+27),"")</f>
      </c>
      <c r="GA340">
        <f>IF($GO340&gt;=28,INDEX($DJ:$DJ,$GN340+28),"")</f>
      </c>
      <c r="GB340">
        <f>IF($GO340&gt;=29,INDEX($DJ:$DJ,$GN340+29),"")</f>
      </c>
      <c r="GC340">
        <f>IF($GO340&gt;=30,INDEX($DJ:$DJ,$GN340+30),"")</f>
      </c>
      <c r="GD340">
        <f>IF($GO340&gt;=31,INDEX($DJ:$DJ,$GN340+31),"")</f>
      </c>
      <c r="GE340">
        <f>IF($GO340&gt;=32,INDEX($DJ:$DJ,$GN340+32),"")</f>
      </c>
      <c r="GF340">
        <f>IF($GO340&gt;=33,INDEX($DJ:$DJ,$GN340+33),"")</f>
      </c>
      <c r="GG340">
        <f>IF($GO340&gt;=34,INDEX($DJ:$DJ,$GN340+34),"")</f>
      </c>
      <c r="GH340">
        <f>IF($GO340&gt;=35,INDEX($DJ:$DJ,$GN340+35),"")</f>
      </c>
      <c r="GI340">
        <f>IF($GO340&gt;=36,INDEX($DJ:$DJ,$GN340+36),"")</f>
      </c>
      <c r="GJ340">
        <f>IF($GO340&gt;=37,INDEX($DJ:$DJ,$GN340+37),"")</f>
      </c>
      <c r="GK340">
        <f>IF($GO340&gt;=38,INDEX($DJ:$DJ,$GN340+38),"")</f>
      </c>
      <c r="GL340">
        <f>IF($GO340&gt;=39,INDEX($DJ:$DJ,$GN340+39),"")</f>
      </c>
      <c r="GM340">
        <f>IF($GO340&gt;=40,INDEX($DJ:$DJ,$GN340+40),"")</f>
      </c>
      <c r="GN340">
        <f>IFERROR(MATCH($DH340,$DI$2:$DI$148,0)+1,0)</f>
      </c>
      <c r="GO340">
        <f>IFERROR(INDEX($DK$2:$DK$148,MATCH($DH340,$DI$2:$DI$148,0)),0)</f>
      </c>
      <c r="GP340">
        <f>IFERROR(MATCH($Y340,$DL$340:$EY$340,0),0)</f>
      </c>
      <c r="GQ340">
        <f>IF($GP340&gt;0,INDEX($EZ$340:$GM$340,$GP340),"")</f>
      </c>
      <c r="GT340">
        <f>IF($JC340&gt;=1,INDEX($GR:$GR,$JB340+1),"")</f>
      </c>
      <c r="GU340">
        <f>IF($JC340&gt;=2,INDEX($GR:$GR,$JB340+2),"")</f>
      </c>
      <c r="GV340">
        <f>IF($JC340&gt;=3,INDEX($GR:$GR,$JB340+3),"")</f>
      </c>
      <c r="GW340">
        <f>IF($JC340&gt;=4,INDEX($GR:$GR,$JB340+4),"")</f>
      </c>
      <c r="GX340">
        <f>IF($JC340&gt;=5,INDEX($GR:$GR,$JB340+5),"")</f>
      </c>
      <c r="GY340">
        <f>IF($JC340&gt;=6,INDEX($GR:$GR,$JB340+6),"")</f>
      </c>
      <c r="GZ340">
        <f>IF($JC340&gt;=7,INDEX($GR:$GR,$JB340+7),"")</f>
      </c>
      <c r="HA340">
        <f>IF($JC340&gt;=8,INDEX($GR:$GR,$JB340+8),"")</f>
      </c>
      <c r="HB340">
        <f>IF($JC340&gt;=9,INDEX($GR:$GR,$JB340+9),"")</f>
      </c>
      <c r="HC340">
        <f>IF($JC340&gt;=10,INDEX($GR:$GR,$JB340+10),"")</f>
      </c>
      <c r="HD340">
        <f>IF($JC340&gt;=11,INDEX($GR:$GR,$JB340+11),"")</f>
      </c>
      <c r="HE340">
        <f>IF($JC340&gt;=12,INDEX($GR:$GR,$JB340+12),"")</f>
      </c>
      <c r="HF340">
        <f>IF($JC340&gt;=13,INDEX($GR:$GR,$JB340+13),"")</f>
      </c>
      <c r="HG340">
        <f>IF($JC340&gt;=14,INDEX($GR:$GR,$JB340+14),"")</f>
      </c>
      <c r="HH340">
        <f>IF($JC340&gt;=15,INDEX($GR:$GR,$JB340+15),"")</f>
      </c>
      <c r="HI340">
        <f>IF($JC340&gt;=16,INDEX($GR:$GR,$JB340+16),"")</f>
      </c>
      <c r="HJ340">
        <f>IF($JC340&gt;=17,INDEX($GR:$GR,$JB340+17),"")</f>
      </c>
      <c r="HK340">
        <f>IF($JC340&gt;=18,INDEX($GR:$GR,$JB340+18),"")</f>
      </c>
      <c r="HL340">
        <f>IF($JC340&gt;=19,INDEX($GR:$GR,$JB340+19),"")</f>
      </c>
      <c r="HM340">
        <f>IF($JC340&gt;=20,INDEX($GR:$GR,$JB340+20),"")</f>
      </c>
      <c r="HN340">
        <f>IF($JC340&gt;=21,INDEX($GR:$GR,$JB340+21),"")</f>
      </c>
      <c r="HO340">
        <f>IF($JC340&gt;=22,INDEX($GR:$GR,$JB340+22),"")</f>
      </c>
      <c r="HP340">
        <f>IF($JC340&gt;=23,INDEX($GR:$GR,$JB340+23),"")</f>
      </c>
      <c r="HQ340">
        <f>IF($JC340&gt;=24,INDEX($GR:$GR,$JB340+24),"")</f>
      </c>
      <c r="HR340">
        <f>IF($JC340&gt;=25,INDEX($GR:$GR,$JB340+25),"")</f>
      </c>
      <c r="HS340">
        <f>IF($JC340&gt;=26,INDEX($GR:$GR,$JB340+26),"")</f>
      </c>
      <c r="HT340">
        <f>IF($JC340&gt;=27,INDEX($GR:$GR,$JB340+27),"")</f>
      </c>
      <c r="HU340">
        <f>IF($JC340&gt;=28,INDEX($GR:$GR,$JB340+28),"")</f>
      </c>
      <c r="HV340">
        <f>IF($JC340&gt;=29,INDEX($GR:$GR,$JB340+29),"")</f>
      </c>
      <c r="HW340">
        <f>IF($JC340&gt;=30,INDEX($GR:$GR,$JB340+30),"")</f>
      </c>
      <c r="HX340">
        <f>IF($JC340&gt;=31,INDEX($GR:$GR,$JB340+31),"")</f>
      </c>
      <c r="HY340">
        <f>IF($JC340&gt;=32,INDEX($GR:$GR,$JB340+32),"")</f>
      </c>
      <c r="HZ340">
        <f>IF($JC340&gt;=33,INDEX($GR:$GR,$JB340+33),"")</f>
      </c>
      <c r="IA340">
        <f>IF($JC340&gt;=34,INDEX($GR:$GR,$JB340+34),"")</f>
      </c>
      <c r="IB340">
        <f>IF($JC340&gt;=35,INDEX($GR:$GR,$JB340+35),"")</f>
      </c>
      <c r="IC340">
        <f>IF($JC340&gt;=36,INDEX($GR:$GR,$JB340+36),"")</f>
      </c>
      <c r="ID340">
        <f>IF($JC340&gt;=37,INDEX($GR:$GR,$JB340+37),"")</f>
      </c>
      <c r="IE340">
        <f>IF($JC340&gt;=38,INDEX($GR:$GR,$JB340+38),"")</f>
      </c>
      <c r="IF340">
        <f>IF($JC340&gt;=39,INDEX($GR:$GR,$JB340+39),"")</f>
      </c>
      <c r="IG340">
        <f>IF($JC340&gt;=40,INDEX($GR:$GR,$JB340+40),"")</f>
      </c>
      <c r="IH340">
        <f>IF($JC340&gt;=41,INDEX($GR:$GR,$JB340+41),"")</f>
      </c>
      <c r="II340">
        <f>IF($JC340&gt;=42,INDEX($GR:$GR,$JB340+42),"")</f>
      </c>
      <c r="IJ340">
        <f>IF($JC340&gt;=43,INDEX($GR:$GR,$JB340+43),"")</f>
      </c>
      <c r="IK340">
        <f>IF($JC340&gt;=44,INDEX($GR:$GR,$JB340+44),"")</f>
      </c>
      <c r="IL340">
        <f>IF($JC340&gt;=45,INDEX($GR:$GR,$JB340+45),"")</f>
      </c>
      <c r="IM340">
        <f>IF($JC340&gt;=46,INDEX($GR:$GR,$JB340+46),"")</f>
      </c>
      <c r="IN340">
        <f>IF($JC340&gt;=47,INDEX($GR:$GR,$JB340+47),"")</f>
      </c>
      <c r="IO340">
        <f>IF($JC340&gt;=48,INDEX($GR:$GR,$JB340+48),"")</f>
      </c>
      <c r="IP340">
        <f>IF($JC340&gt;=49,INDEX($GR:$GR,$JB340+49),"")</f>
      </c>
      <c r="IQ340">
        <f>IF($JC340&gt;=50,INDEX($GR:$GR,$JB340+50),"")</f>
      </c>
      <c r="IR340">
        <f>IF($JC340&gt;=51,INDEX($GR:$GR,$JB340+51),"")</f>
      </c>
      <c r="IS340">
        <f>IF($JC340&gt;=52,INDEX($GR:$GR,$JB340+52),"")</f>
      </c>
      <c r="IT340">
        <f>IF($JC340&gt;=53,INDEX($GR:$GR,$JB340+53),"")</f>
      </c>
      <c r="IU340">
        <f>IF($JC340&gt;=54,INDEX($GR:$GR,$JB340+54),"")</f>
      </c>
      <c r="IV340">
        <f>IF($JC340&gt;=55,INDEX($GR:$GR,$JB340+55),"")</f>
      </c>
      <c r="IW340">
        <f>IF($JC340&gt;=56,INDEX($GR:$GR,$JB340+56),"")</f>
      </c>
      <c r="IX340">
        <f>IF($JC340&gt;=57,INDEX($GR:$GR,$JB340+57),"")</f>
      </c>
      <c r="IY340">
        <f>IF($JC340&gt;=58,INDEX($GR:$GR,$JB340+58),"")</f>
      </c>
      <c r="IZ340">
        <f>IF($JC340&gt;=59,INDEX($GR:$GR,$JB340+59),"")</f>
      </c>
      <c r="JA340">
        <f>IF($JC340&gt;=60,INDEX($GR:$GR,$JB340+60),"")</f>
      </c>
      <c r="JB340">
        <f>IFERROR(MATCH($GQ340,$GR$2:$GR$324,0)+1,0)</f>
      </c>
      <c r="JC340">
        <f>IFERROR(INDEX($GS$2:$GS$324,MATCH($GQ340,$GR$2:$GR$324,0)),0)</f>
      </c>
      <c r="JD340" t="s">
        <v>40</v>
      </c>
      <c r="JE340" t="s">
        <v>40</v>
      </c>
    </row>
    <row r="341" spans="1:265" x14ac:dyDescent="0.25">
      <c r="Q341">
        <f>IF(OR($T341="",$P341=""),"",IFERROR($T341/$P341,0))</f>
      </c>
      <c r="R341">
        <f>IF($T341="","",
SUM($S341,$U341,$Z341,$V341,$X341)*
(1-IF($AA341="",0,VALUE($AA341)/100)))</f>
      </c>
      <c r="S341">
        <f>IF($T341="","",$T341)</f>
      </c>
      <c r="U341">
        <f>IF($T341="","",
IF($N341="","",
IF(ISNUMBER(SEARCH("exempt",LOWER($N341))),0,
$T341*(VALUE(SUBSTITUTE($N341,"%",""))/100))))</f>
      </c>
      <c r="AB341">
        <f>IFERROR(IF(FIND(" - ",$K341)&gt;0,MID($K341,FIND(" - ",$K341)+3,LEN($K341)),""),"")</f>
      </c>
      <c r="AK341" t="s">
        <v>928</v>
      </c>
      <c r="AP341">
        <f>IFERROR(LEFT($K341,FIND(" - ",$K341)-1),$K341)</f>
      </c>
      <c r="AS341">
        <f>IF($CH341&gt;=1,INDEX($AQ:$AQ,$CG341+1),"")</f>
      </c>
      <c r="AT341">
        <f>IF($CH341&gt;=2,INDEX($AQ:$AQ,$CG341+2),"")</f>
      </c>
      <c r="AU341">
        <f>IF($CH341&gt;=3,INDEX($AQ:$AQ,$CG341+3),"")</f>
      </c>
      <c r="AV341">
        <f>IF($CH341&gt;=4,INDEX($AQ:$AQ,$CG341+4),"")</f>
      </c>
      <c r="AW341">
        <f>IF($CH341&gt;=5,INDEX($AQ:$AQ,$CG341+5),"")</f>
      </c>
      <c r="AX341">
        <f>IF($CH341&gt;=6,INDEX($AQ:$AQ,$CG341+6),"")</f>
      </c>
      <c r="AY341">
        <f>IF($CH341&gt;=7,INDEX($AQ:$AQ,$CG341+7),"")</f>
      </c>
      <c r="AZ341">
        <f>IF($CH341&gt;=8,INDEX($AQ:$AQ,$CG341+8),"")</f>
      </c>
      <c r="BA341">
        <f>IF($CH341&gt;=9,INDEX($AQ:$AQ,$CG341+9),"")</f>
      </c>
      <c r="BB341">
        <f>IF($CH341&gt;=10,INDEX($AQ:$AQ,$CG341+10),"")</f>
      </c>
      <c r="BC341">
        <f>IF($CH341&gt;=11,INDEX($AQ:$AQ,$CG341+11),"")</f>
      </c>
      <c r="BD341">
        <f>IF($CH341&gt;=12,INDEX($AQ:$AQ,$CG341+12),"")</f>
      </c>
      <c r="BE341">
        <f>IF($CH341&gt;=13,INDEX($AQ:$AQ,$CG341+13),"")</f>
      </c>
      <c r="BF341">
        <f>IF($CH341&gt;=14,INDEX($AQ:$AQ,$CG341+14),"")</f>
      </c>
      <c r="BG341">
        <f>IF($CH341&gt;=15,INDEX($AQ:$AQ,$CG341+15),"")</f>
      </c>
      <c r="BH341">
        <f>IF($CH341&gt;=16,INDEX($AQ:$AQ,$CG341+16),"")</f>
      </c>
      <c r="BI341">
        <f>IF($CH341&gt;=17,INDEX($AQ:$AQ,$CG341+17),"")</f>
      </c>
      <c r="BJ341">
        <f>IF($CH341&gt;=18,INDEX($AQ:$AQ,$CG341+18),"")</f>
      </c>
      <c r="BK341">
        <f>IF($CH341&gt;=19,INDEX($AQ:$AQ,$CG341+19),"")</f>
      </c>
      <c r="BL341">
        <f>IF($CH341&gt;=20,INDEX($AQ:$AQ,$CG341+20),"")</f>
      </c>
      <c r="BM341">
        <f>IF($CH341&gt;=21,INDEX($AQ:$AQ,$CG341+21),"")</f>
      </c>
      <c r="BN341">
        <f>IF($CH341&gt;=22,INDEX($AQ:$AQ,$CG341+22),"")</f>
      </c>
      <c r="BO341">
        <f>IF($CH341&gt;=23,INDEX($AQ:$AQ,$CG341+23),"")</f>
      </c>
      <c r="BP341">
        <f>IF($CH341&gt;=24,INDEX($AQ:$AQ,$CG341+24),"")</f>
      </c>
      <c r="BQ341">
        <f>IF($CH341&gt;=25,INDEX($AQ:$AQ,$CG341+25),"")</f>
      </c>
      <c r="BR341">
        <f>IF($CH341&gt;=26,INDEX($AQ:$AQ,$CG341+26),"")</f>
      </c>
      <c r="BS341">
        <f>IF($CH341&gt;=27,INDEX($AQ:$AQ,$CG341+27),"")</f>
      </c>
      <c r="BT341">
        <f>IF($CH341&gt;=28,INDEX($AQ:$AQ,$CG341+28),"")</f>
      </c>
      <c r="BU341">
        <f>IF($CH341&gt;=29,INDEX($AQ:$AQ,$CG341+29),"")</f>
      </c>
      <c r="BV341">
        <f>IF($CH341&gt;=30,INDEX($AQ:$AQ,$CG341+30),"")</f>
      </c>
      <c r="BW341">
        <f>IF($CH341&gt;=31,INDEX($AQ:$AQ,$CG341+31),"")</f>
      </c>
      <c r="BX341">
        <f>IF($CH341&gt;=32,INDEX($AQ:$AQ,$CG341+32),"")</f>
      </c>
      <c r="BY341">
        <f>IF($CH341&gt;=33,INDEX($AQ:$AQ,$CG341+33),"")</f>
      </c>
      <c r="BZ341">
        <f>IF($CH341&gt;=34,INDEX($AQ:$AQ,$CG341+34),"")</f>
      </c>
      <c r="CA341">
        <f>IF($CH341&gt;=35,INDEX($AQ:$AQ,$CG341+35),"")</f>
      </c>
      <c r="CB341">
        <f>IF($CH341&gt;=36,INDEX($AQ:$AQ,$CG341+36),"")</f>
      </c>
      <c r="CC341">
        <f>IF($CH341&gt;=37,INDEX($AQ:$AQ,$CG341+37),"")</f>
      </c>
      <c r="CD341">
        <f>IF($CH341&gt;=38,INDEX($AQ:$AQ,$CG341+38),"")</f>
      </c>
      <c r="CE341">
        <f>IF($CH341&gt;=39,INDEX($AQ:$AQ,$CG341+39),"")</f>
      </c>
      <c r="CF341">
        <f>IF($CH341&gt;=40,INDEX($AQ:$AQ,$CG341+40),"")</f>
      </c>
      <c r="CG341">
        <f>IFERROR(MATCH($AP341,$AQ$2:$AQ$134,0)+1,0)</f>
      </c>
      <c r="CH341">
        <f>IFERROR(INDEX($AR$2:$AR$134,MATCH($AP341,$AQ$2:$AQ$134,0)),0)</f>
      </c>
      <c r="CI341">
        <f>IFERROR(LEFT($L341,FIND(" - ",$L341)-1),$L341)</f>
      </c>
      <c r="CL341">
        <f>IF($DG341&gt;=1,INDEX($CJ:$CJ,$DF341+1),"")</f>
      </c>
      <c r="CM341">
        <f>IF($DG341&gt;=2,INDEX($CJ:$CJ,$DF341+2),"")</f>
      </c>
      <c r="CN341">
        <f>IF($DG341&gt;=3,INDEX($CJ:$CJ,$DF341+3),"")</f>
      </c>
      <c r="CO341">
        <f>IF($DG341&gt;=4,INDEX($CJ:$CJ,$DF341+4),"")</f>
      </c>
      <c r="CP341">
        <f>IF($DG341&gt;=5,INDEX($CJ:$CJ,$DF341+5),"")</f>
      </c>
      <c r="CQ341">
        <f>IF($DG341&gt;=6,INDEX($CJ:$CJ,$DF341+6),"")</f>
      </c>
      <c r="CR341">
        <f>IF($DG341&gt;=7,INDEX($CJ:$CJ,$DF341+7),"")</f>
      </c>
      <c r="CS341">
        <f>IF($DG341&gt;=8,INDEX($CJ:$CJ,$DF341+8),"")</f>
      </c>
      <c r="CT341">
        <f>IF($DG341&gt;=9,INDEX($CJ:$CJ,$DF341+9),"")</f>
      </c>
      <c r="CU341">
        <f>IF($DG341&gt;=10,INDEX($CJ:$CJ,$DF341+10),"")</f>
      </c>
      <c r="CV341">
        <f>IF($DG341&gt;=11,INDEX($CJ:$CJ,$DF341+11),"")</f>
      </c>
      <c r="CW341">
        <f>IF($DG341&gt;=12,INDEX($CJ:$CJ,$DF341+12),"")</f>
      </c>
      <c r="CX341">
        <f>IF($DG341&gt;=13,INDEX($CJ:$CJ,$DF341+13),"")</f>
      </c>
      <c r="CY341">
        <f>IF($DG341&gt;=14,INDEX($CJ:$CJ,$DF341+14),"")</f>
      </c>
      <c r="CZ341">
        <f>IF($DG341&gt;=15,INDEX($CJ:$CJ,$DF341+15),"")</f>
      </c>
      <c r="DA341">
        <f>IF($DG341&gt;=16,INDEX($CJ:$CJ,$DF341+16),"")</f>
      </c>
      <c r="DB341">
        <f>IF($DG341&gt;=17,INDEX($CJ:$CJ,$DF341+17),"")</f>
      </c>
      <c r="DC341">
        <f>IF($DG341&gt;=18,INDEX($CJ:$CJ,$DF341+18),"")</f>
      </c>
      <c r="DD341">
        <f>IF($DG341&gt;=19,INDEX($CJ:$CJ,$DF341+19),"")</f>
      </c>
      <c r="DE341">
        <f>IF($DG341&gt;=20,INDEX($CJ:$CJ,$DF341+20),"")</f>
      </c>
      <c r="DF341">
        <f>IFERROR(MATCH($CI341,$CJ$2:$CJ$263,0)+1,0)</f>
      </c>
      <c r="DG341">
        <f>IFERROR(INDEX($CK$2:$CK$263,MATCH($CI341,$CJ$2:$CJ$263,0)),0)</f>
      </c>
      <c r="DH341">
        <f>IFERROR(INDEX($AO:$AO,MATCH($N341,$AN:$AN,0))&amp;"","")</f>
      </c>
      <c r="DL341">
        <f>IF($GO341&gt;=1,INDEX($DI:$DI,$GN341+1),"")</f>
      </c>
      <c r="DM341">
        <f>IF($GO341&gt;=2,INDEX($DI:$DI,$GN341+2),"")</f>
      </c>
      <c r="DN341">
        <f>IF($GO341&gt;=3,INDEX($DI:$DI,$GN341+3),"")</f>
      </c>
      <c r="DO341">
        <f>IF($GO341&gt;=4,INDEX($DI:$DI,$GN341+4),"")</f>
      </c>
      <c r="DP341">
        <f>IF($GO341&gt;=5,INDEX($DI:$DI,$GN341+5),"")</f>
      </c>
      <c r="DQ341">
        <f>IF($GO341&gt;=6,INDEX($DI:$DI,$GN341+6),"")</f>
      </c>
      <c r="DR341">
        <f>IF($GO341&gt;=7,INDEX($DI:$DI,$GN341+7),"")</f>
      </c>
      <c r="DS341">
        <f>IF($GO341&gt;=8,INDEX($DI:$DI,$GN341+8),"")</f>
      </c>
      <c r="DT341">
        <f>IF($GO341&gt;=9,INDEX($DI:$DI,$GN341+9),"")</f>
      </c>
      <c r="DU341">
        <f>IF($GO341&gt;=10,INDEX($DI:$DI,$GN341+10),"")</f>
      </c>
      <c r="DV341">
        <f>IF($GO341&gt;=11,INDEX($DI:$DI,$GN341+11),"")</f>
      </c>
      <c r="DW341">
        <f>IF($GO341&gt;=12,INDEX($DI:$DI,$GN341+12),"")</f>
      </c>
      <c r="DX341">
        <f>IF($GO341&gt;=13,INDEX($DI:$DI,$GN341+13),"")</f>
      </c>
      <c r="DY341">
        <f>IF($GO341&gt;=14,INDEX($DI:$DI,$GN341+14),"")</f>
      </c>
      <c r="DZ341">
        <f>IF($GO341&gt;=15,INDEX($DI:$DI,$GN341+15),"")</f>
      </c>
      <c r="EA341">
        <f>IF($GO341&gt;=16,INDEX($DI:$DI,$GN341+16),"")</f>
      </c>
      <c r="EB341">
        <f>IF($GO341&gt;=17,INDEX($DI:$DI,$GN341+17),"")</f>
      </c>
      <c r="EC341">
        <f>IF($GO341&gt;=18,INDEX($DI:$DI,$GN341+18),"")</f>
      </c>
      <c r="ED341">
        <f>IF($GO341&gt;=19,INDEX($DI:$DI,$GN341+19),"")</f>
      </c>
      <c r="EE341">
        <f>IF($GO341&gt;=20,INDEX($DI:$DI,$GN341+20),"")</f>
      </c>
      <c r="EF341">
        <f>IF($GO341&gt;=21,INDEX($DI:$DI,$GN341+21),"")</f>
      </c>
      <c r="EG341">
        <f>IF($GO341&gt;=22,INDEX($DI:$DI,$GN341+22),"")</f>
      </c>
      <c r="EH341">
        <f>IF($GO341&gt;=23,INDEX($DI:$DI,$GN341+23),"")</f>
      </c>
      <c r="EI341">
        <f>IF($GO341&gt;=24,INDEX($DI:$DI,$GN341+24),"")</f>
      </c>
      <c r="EJ341">
        <f>IF($GO341&gt;=25,INDEX($DI:$DI,$GN341+25),"")</f>
      </c>
      <c r="EK341">
        <f>IF($GO341&gt;=26,INDEX($DI:$DI,$GN341+26),"")</f>
      </c>
      <c r="EL341">
        <f>IF($GO341&gt;=27,INDEX($DI:$DI,$GN341+27),"")</f>
      </c>
      <c r="EM341">
        <f>IF($GO341&gt;=28,INDEX($DI:$DI,$GN341+28),"")</f>
      </c>
      <c r="EN341">
        <f>IF($GO341&gt;=29,INDEX($DI:$DI,$GN341+29),"")</f>
      </c>
      <c r="EO341">
        <f>IF($GO341&gt;=30,INDEX($DI:$DI,$GN341+30),"")</f>
      </c>
      <c r="EP341">
        <f>IF($GO341&gt;=31,INDEX($DI:$DI,$GN341+31),"")</f>
      </c>
      <c r="EQ341">
        <f>IF($GO341&gt;=32,INDEX($DI:$DI,$GN341+32),"")</f>
      </c>
      <c r="ER341">
        <f>IF($GO341&gt;=33,INDEX($DI:$DI,$GN341+33),"")</f>
      </c>
      <c r="ES341">
        <f>IF($GO341&gt;=34,INDEX($DI:$DI,$GN341+34),"")</f>
      </c>
      <c r="ET341">
        <f>IF($GO341&gt;=35,INDEX($DI:$DI,$GN341+35),"")</f>
      </c>
      <c r="EU341">
        <f>IF($GO341&gt;=36,INDEX($DI:$DI,$GN341+36),"")</f>
      </c>
      <c r="EV341">
        <f>IF($GO341&gt;=37,INDEX($DI:$DI,$GN341+37),"")</f>
      </c>
      <c r="EW341">
        <f>IF($GO341&gt;=38,INDEX($DI:$DI,$GN341+38),"")</f>
      </c>
      <c r="EX341">
        <f>IF($GO341&gt;=39,INDEX($DI:$DI,$GN341+39),"")</f>
      </c>
      <c r="EY341">
        <f>IF($GO341&gt;=40,INDEX($DI:$DI,$GN341+40),"")</f>
      </c>
      <c r="EZ341">
        <f>IF($GO341&gt;=1,INDEX($DJ:$DJ,$GN341+1),"")</f>
      </c>
      <c r="FA341">
        <f>IF($GO341&gt;=2,INDEX($DJ:$DJ,$GN341+2),"")</f>
      </c>
      <c r="FB341">
        <f>IF($GO341&gt;=3,INDEX($DJ:$DJ,$GN341+3),"")</f>
      </c>
      <c r="FC341">
        <f>IF($GO341&gt;=4,INDEX($DJ:$DJ,$GN341+4),"")</f>
      </c>
      <c r="FD341">
        <f>IF($GO341&gt;=5,INDEX($DJ:$DJ,$GN341+5),"")</f>
      </c>
      <c r="FE341">
        <f>IF($GO341&gt;=6,INDEX($DJ:$DJ,$GN341+6),"")</f>
      </c>
      <c r="FF341">
        <f>IF($GO341&gt;=7,INDEX($DJ:$DJ,$GN341+7),"")</f>
      </c>
      <c r="FG341">
        <f>IF($GO341&gt;=8,INDEX($DJ:$DJ,$GN341+8),"")</f>
      </c>
      <c r="FH341">
        <f>IF($GO341&gt;=9,INDEX($DJ:$DJ,$GN341+9),"")</f>
      </c>
      <c r="FI341">
        <f>IF($GO341&gt;=10,INDEX($DJ:$DJ,$GN341+10),"")</f>
      </c>
      <c r="FJ341">
        <f>IF($GO341&gt;=11,INDEX($DJ:$DJ,$GN341+11),"")</f>
      </c>
      <c r="FK341">
        <f>IF($GO341&gt;=12,INDEX($DJ:$DJ,$GN341+12),"")</f>
      </c>
      <c r="FL341">
        <f>IF($GO341&gt;=13,INDEX($DJ:$DJ,$GN341+13),"")</f>
      </c>
      <c r="FM341">
        <f>IF($GO341&gt;=14,INDEX($DJ:$DJ,$GN341+14),"")</f>
      </c>
      <c r="FN341">
        <f>IF($GO341&gt;=15,INDEX($DJ:$DJ,$GN341+15),"")</f>
      </c>
      <c r="FO341">
        <f>IF($GO341&gt;=16,INDEX($DJ:$DJ,$GN341+16),"")</f>
      </c>
      <c r="FP341">
        <f>IF($GO341&gt;=17,INDEX($DJ:$DJ,$GN341+17),"")</f>
      </c>
      <c r="FQ341">
        <f>IF($GO341&gt;=18,INDEX($DJ:$DJ,$GN341+18),"")</f>
      </c>
      <c r="FR341">
        <f>IF($GO341&gt;=19,INDEX($DJ:$DJ,$GN341+19),"")</f>
      </c>
      <c r="FS341">
        <f>IF($GO341&gt;=20,INDEX($DJ:$DJ,$GN341+20),"")</f>
      </c>
      <c r="FT341">
        <f>IF($GO341&gt;=21,INDEX($DJ:$DJ,$GN341+21),"")</f>
      </c>
      <c r="FU341">
        <f>IF($GO341&gt;=22,INDEX($DJ:$DJ,$GN341+22),"")</f>
      </c>
      <c r="FV341">
        <f>IF($GO341&gt;=23,INDEX($DJ:$DJ,$GN341+23),"")</f>
      </c>
      <c r="FW341">
        <f>IF($GO341&gt;=24,INDEX($DJ:$DJ,$GN341+24),"")</f>
      </c>
      <c r="FX341">
        <f>IF($GO341&gt;=25,INDEX($DJ:$DJ,$GN341+25),"")</f>
      </c>
      <c r="FY341">
        <f>IF($GO341&gt;=26,INDEX($DJ:$DJ,$GN341+26),"")</f>
      </c>
      <c r="FZ341">
        <f>IF($GO341&gt;=27,INDEX($DJ:$DJ,$GN341+27),"")</f>
      </c>
      <c r="GA341">
        <f>IF($GO341&gt;=28,INDEX($DJ:$DJ,$GN341+28),"")</f>
      </c>
      <c r="GB341">
        <f>IF($GO341&gt;=29,INDEX($DJ:$DJ,$GN341+29),"")</f>
      </c>
      <c r="GC341">
        <f>IF($GO341&gt;=30,INDEX($DJ:$DJ,$GN341+30),"")</f>
      </c>
      <c r="GD341">
        <f>IF($GO341&gt;=31,INDEX($DJ:$DJ,$GN341+31),"")</f>
      </c>
      <c r="GE341">
        <f>IF($GO341&gt;=32,INDEX($DJ:$DJ,$GN341+32),"")</f>
      </c>
      <c r="GF341">
        <f>IF($GO341&gt;=33,INDEX($DJ:$DJ,$GN341+33),"")</f>
      </c>
      <c r="GG341">
        <f>IF($GO341&gt;=34,INDEX($DJ:$DJ,$GN341+34),"")</f>
      </c>
      <c r="GH341">
        <f>IF($GO341&gt;=35,INDEX($DJ:$DJ,$GN341+35),"")</f>
      </c>
      <c r="GI341">
        <f>IF($GO341&gt;=36,INDEX($DJ:$DJ,$GN341+36),"")</f>
      </c>
      <c r="GJ341">
        <f>IF($GO341&gt;=37,INDEX($DJ:$DJ,$GN341+37),"")</f>
      </c>
      <c r="GK341">
        <f>IF($GO341&gt;=38,INDEX($DJ:$DJ,$GN341+38),"")</f>
      </c>
      <c r="GL341">
        <f>IF($GO341&gt;=39,INDEX($DJ:$DJ,$GN341+39),"")</f>
      </c>
      <c r="GM341">
        <f>IF($GO341&gt;=40,INDEX($DJ:$DJ,$GN341+40),"")</f>
      </c>
      <c r="GN341">
        <f>IFERROR(MATCH($DH341,$DI$2:$DI$148,0)+1,0)</f>
      </c>
      <c r="GO341">
        <f>IFERROR(INDEX($DK$2:$DK$148,MATCH($DH341,$DI$2:$DI$148,0)),0)</f>
      </c>
      <c r="GP341">
        <f>IFERROR(MATCH($Y341,$DL$341:$EY$341,0),0)</f>
      </c>
      <c r="GQ341">
        <f>IF($GP341&gt;0,INDEX($EZ$341:$GM$341,$GP341),"")</f>
      </c>
      <c r="GT341">
        <f>IF($JC341&gt;=1,INDEX($GR:$GR,$JB341+1),"")</f>
      </c>
      <c r="GU341">
        <f>IF($JC341&gt;=2,INDEX($GR:$GR,$JB341+2),"")</f>
      </c>
      <c r="GV341">
        <f>IF($JC341&gt;=3,INDEX($GR:$GR,$JB341+3),"")</f>
      </c>
      <c r="GW341">
        <f>IF($JC341&gt;=4,INDEX($GR:$GR,$JB341+4),"")</f>
      </c>
      <c r="GX341">
        <f>IF($JC341&gt;=5,INDEX($GR:$GR,$JB341+5),"")</f>
      </c>
      <c r="GY341">
        <f>IF($JC341&gt;=6,INDEX($GR:$GR,$JB341+6),"")</f>
      </c>
      <c r="GZ341">
        <f>IF($JC341&gt;=7,INDEX($GR:$GR,$JB341+7),"")</f>
      </c>
      <c r="HA341">
        <f>IF($JC341&gt;=8,INDEX($GR:$GR,$JB341+8),"")</f>
      </c>
      <c r="HB341">
        <f>IF($JC341&gt;=9,INDEX($GR:$GR,$JB341+9),"")</f>
      </c>
      <c r="HC341">
        <f>IF($JC341&gt;=10,INDEX($GR:$GR,$JB341+10),"")</f>
      </c>
      <c r="HD341">
        <f>IF($JC341&gt;=11,INDEX($GR:$GR,$JB341+11),"")</f>
      </c>
      <c r="HE341">
        <f>IF($JC341&gt;=12,INDEX($GR:$GR,$JB341+12),"")</f>
      </c>
      <c r="HF341">
        <f>IF($JC341&gt;=13,INDEX($GR:$GR,$JB341+13),"")</f>
      </c>
      <c r="HG341">
        <f>IF($JC341&gt;=14,INDEX($GR:$GR,$JB341+14),"")</f>
      </c>
      <c r="HH341">
        <f>IF($JC341&gt;=15,INDEX($GR:$GR,$JB341+15),"")</f>
      </c>
      <c r="HI341">
        <f>IF($JC341&gt;=16,INDEX($GR:$GR,$JB341+16),"")</f>
      </c>
      <c r="HJ341">
        <f>IF($JC341&gt;=17,INDEX($GR:$GR,$JB341+17),"")</f>
      </c>
      <c r="HK341">
        <f>IF($JC341&gt;=18,INDEX($GR:$GR,$JB341+18),"")</f>
      </c>
      <c r="HL341">
        <f>IF($JC341&gt;=19,INDEX($GR:$GR,$JB341+19),"")</f>
      </c>
      <c r="HM341">
        <f>IF($JC341&gt;=20,INDEX($GR:$GR,$JB341+20),"")</f>
      </c>
      <c r="HN341">
        <f>IF($JC341&gt;=21,INDEX($GR:$GR,$JB341+21),"")</f>
      </c>
      <c r="HO341">
        <f>IF($JC341&gt;=22,INDEX($GR:$GR,$JB341+22),"")</f>
      </c>
      <c r="HP341">
        <f>IF($JC341&gt;=23,INDEX($GR:$GR,$JB341+23),"")</f>
      </c>
      <c r="HQ341">
        <f>IF($JC341&gt;=24,INDEX($GR:$GR,$JB341+24),"")</f>
      </c>
      <c r="HR341">
        <f>IF($JC341&gt;=25,INDEX($GR:$GR,$JB341+25),"")</f>
      </c>
      <c r="HS341">
        <f>IF($JC341&gt;=26,INDEX($GR:$GR,$JB341+26),"")</f>
      </c>
      <c r="HT341">
        <f>IF($JC341&gt;=27,INDEX($GR:$GR,$JB341+27),"")</f>
      </c>
      <c r="HU341">
        <f>IF($JC341&gt;=28,INDEX($GR:$GR,$JB341+28),"")</f>
      </c>
      <c r="HV341">
        <f>IF($JC341&gt;=29,INDEX($GR:$GR,$JB341+29),"")</f>
      </c>
      <c r="HW341">
        <f>IF($JC341&gt;=30,INDEX($GR:$GR,$JB341+30),"")</f>
      </c>
      <c r="HX341">
        <f>IF($JC341&gt;=31,INDEX($GR:$GR,$JB341+31),"")</f>
      </c>
      <c r="HY341">
        <f>IF($JC341&gt;=32,INDEX($GR:$GR,$JB341+32),"")</f>
      </c>
      <c r="HZ341">
        <f>IF($JC341&gt;=33,INDEX($GR:$GR,$JB341+33),"")</f>
      </c>
      <c r="IA341">
        <f>IF($JC341&gt;=34,INDEX($GR:$GR,$JB341+34),"")</f>
      </c>
      <c r="IB341">
        <f>IF($JC341&gt;=35,INDEX($GR:$GR,$JB341+35),"")</f>
      </c>
      <c r="IC341">
        <f>IF($JC341&gt;=36,INDEX($GR:$GR,$JB341+36),"")</f>
      </c>
      <c r="ID341">
        <f>IF($JC341&gt;=37,INDEX($GR:$GR,$JB341+37),"")</f>
      </c>
      <c r="IE341">
        <f>IF($JC341&gt;=38,INDEX($GR:$GR,$JB341+38),"")</f>
      </c>
      <c r="IF341">
        <f>IF($JC341&gt;=39,INDEX($GR:$GR,$JB341+39),"")</f>
      </c>
      <c r="IG341">
        <f>IF($JC341&gt;=40,INDEX($GR:$GR,$JB341+40),"")</f>
      </c>
      <c r="IH341">
        <f>IF($JC341&gt;=41,INDEX($GR:$GR,$JB341+41),"")</f>
      </c>
      <c r="II341">
        <f>IF($JC341&gt;=42,INDEX($GR:$GR,$JB341+42),"")</f>
      </c>
      <c r="IJ341">
        <f>IF($JC341&gt;=43,INDEX($GR:$GR,$JB341+43),"")</f>
      </c>
      <c r="IK341">
        <f>IF($JC341&gt;=44,INDEX($GR:$GR,$JB341+44),"")</f>
      </c>
      <c r="IL341">
        <f>IF($JC341&gt;=45,INDEX($GR:$GR,$JB341+45),"")</f>
      </c>
      <c r="IM341">
        <f>IF($JC341&gt;=46,INDEX($GR:$GR,$JB341+46),"")</f>
      </c>
      <c r="IN341">
        <f>IF($JC341&gt;=47,INDEX($GR:$GR,$JB341+47),"")</f>
      </c>
      <c r="IO341">
        <f>IF($JC341&gt;=48,INDEX($GR:$GR,$JB341+48),"")</f>
      </c>
      <c r="IP341">
        <f>IF($JC341&gt;=49,INDEX($GR:$GR,$JB341+49),"")</f>
      </c>
      <c r="IQ341">
        <f>IF($JC341&gt;=50,INDEX($GR:$GR,$JB341+50),"")</f>
      </c>
      <c r="IR341">
        <f>IF($JC341&gt;=51,INDEX($GR:$GR,$JB341+51),"")</f>
      </c>
      <c r="IS341">
        <f>IF($JC341&gt;=52,INDEX($GR:$GR,$JB341+52),"")</f>
      </c>
      <c r="IT341">
        <f>IF($JC341&gt;=53,INDEX($GR:$GR,$JB341+53),"")</f>
      </c>
      <c r="IU341">
        <f>IF($JC341&gt;=54,INDEX($GR:$GR,$JB341+54),"")</f>
      </c>
      <c r="IV341">
        <f>IF($JC341&gt;=55,INDEX($GR:$GR,$JB341+55),"")</f>
      </c>
      <c r="IW341">
        <f>IF($JC341&gt;=56,INDEX($GR:$GR,$JB341+56),"")</f>
      </c>
      <c r="IX341">
        <f>IF($JC341&gt;=57,INDEX($GR:$GR,$JB341+57),"")</f>
      </c>
      <c r="IY341">
        <f>IF($JC341&gt;=58,INDEX($GR:$GR,$JB341+58),"")</f>
      </c>
      <c r="IZ341">
        <f>IF($JC341&gt;=59,INDEX($GR:$GR,$JB341+59),"")</f>
      </c>
      <c r="JA341">
        <f>IF($JC341&gt;=60,INDEX($GR:$GR,$JB341+60),"")</f>
      </c>
      <c r="JB341">
        <f>IFERROR(MATCH($GQ341,$GR$2:$GR$324,0)+1,0)</f>
      </c>
      <c r="JC341">
        <f>IFERROR(INDEX($GS$2:$GS$324,MATCH($GQ341,$GR$2:$GR$324,0)),0)</f>
      </c>
      <c r="JD341" t="s">
        <v>40</v>
      </c>
      <c r="JE341" t="s">
        <v>40</v>
      </c>
    </row>
    <row r="342" spans="1:265" x14ac:dyDescent="0.25">
      <c r="Q342">
        <f>IF(OR($T342="",$P342=""),"",IFERROR($T342/$P342,0))</f>
      </c>
      <c r="R342">
        <f>IF($T342="","",
SUM($S342,$U342,$Z342,$V342,$X342)*
(1-IF($AA342="",0,VALUE($AA342)/100)))</f>
      </c>
      <c r="S342">
        <f>IF($T342="","",$T342)</f>
      </c>
      <c r="U342">
        <f>IF($T342="","",
IF($N342="","",
IF(ISNUMBER(SEARCH("exempt",LOWER($N342))),0,
$T342*(VALUE(SUBSTITUTE($N342,"%",""))/100))))</f>
      </c>
      <c r="AB342">
        <f>IFERROR(IF(FIND(" - ",$K342)&gt;0,MID($K342,FIND(" - ",$K342)+3,LEN($K342)),""),"")</f>
      </c>
      <c r="AK342" t="s">
        <v>929</v>
      </c>
      <c r="AP342">
        <f>IFERROR(LEFT($K342,FIND(" - ",$K342)-1),$K342)</f>
      </c>
      <c r="AS342">
        <f>IF($CH342&gt;=1,INDEX($AQ:$AQ,$CG342+1),"")</f>
      </c>
      <c r="AT342">
        <f>IF($CH342&gt;=2,INDEX($AQ:$AQ,$CG342+2),"")</f>
      </c>
      <c r="AU342">
        <f>IF($CH342&gt;=3,INDEX($AQ:$AQ,$CG342+3),"")</f>
      </c>
      <c r="AV342">
        <f>IF($CH342&gt;=4,INDEX($AQ:$AQ,$CG342+4),"")</f>
      </c>
      <c r="AW342">
        <f>IF($CH342&gt;=5,INDEX($AQ:$AQ,$CG342+5),"")</f>
      </c>
      <c r="AX342">
        <f>IF($CH342&gt;=6,INDEX($AQ:$AQ,$CG342+6),"")</f>
      </c>
      <c r="AY342">
        <f>IF($CH342&gt;=7,INDEX($AQ:$AQ,$CG342+7),"")</f>
      </c>
      <c r="AZ342">
        <f>IF($CH342&gt;=8,INDEX($AQ:$AQ,$CG342+8),"")</f>
      </c>
      <c r="BA342">
        <f>IF($CH342&gt;=9,INDEX($AQ:$AQ,$CG342+9),"")</f>
      </c>
      <c r="BB342">
        <f>IF($CH342&gt;=10,INDEX($AQ:$AQ,$CG342+10),"")</f>
      </c>
      <c r="BC342">
        <f>IF($CH342&gt;=11,INDEX($AQ:$AQ,$CG342+11),"")</f>
      </c>
      <c r="BD342">
        <f>IF($CH342&gt;=12,INDEX($AQ:$AQ,$CG342+12),"")</f>
      </c>
      <c r="BE342">
        <f>IF($CH342&gt;=13,INDEX($AQ:$AQ,$CG342+13),"")</f>
      </c>
      <c r="BF342">
        <f>IF($CH342&gt;=14,INDEX($AQ:$AQ,$CG342+14),"")</f>
      </c>
      <c r="BG342">
        <f>IF($CH342&gt;=15,INDEX($AQ:$AQ,$CG342+15),"")</f>
      </c>
      <c r="BH342">
        <f>IF($CH342&gt;=16,INDEX($AQ:$AQ,$CG342+16),"")</f>
      </c>
      <c r="BI342">
        <f>IF($CH342&gt;=17,INDEX($AQ:$AQ,$CG342+17),"")</f>
      </c>
      <c r="BJ342">
        <f>IF($CH342&gt;=18,INDEX($AQ:$AQ,$CG342+18),"")</f>
      </c>
      <c r="BK342">
        <f>IF($CH342&gt;=19,INDEX($AQ:$AQ,$CG342+19),"")</f>
      </c>
      <c r="BL342">
        <f>IF($CH342&gt;=20,INDEX($AQ:$AQ,$CG342+20),"")</f>
      </c>
      <c r="BM342">
        <f>IF($CH342&gt;=21,INDEX($AQ:$AQ,$CG342+21),"")</f>
      </c>
      <c r="BN342">
        <f>IF($CH342&gt;=22,INDEX($AQ:$AQ,$CG342+22),"")</f>
      </c>
      <c r="BO342">
        <f>IF($CH342&gt;=23,INDEX($AQ:$AQ,$CG342+23),"")</f>
      </c>
      <c r="BP342">
        <f>IF($CH342&gt;=24,INDEX($AQ:$AQ,$CG342+24),"")</f>
      </c>
      <c r="BQ342">
        <f>IF($CH342&gt;=25,INDEX($AQ:$AQ,$CG342+25),"")</f>
      </c>
      <c r="BR342">
        <f>IF($CH342&gt;=26,INDEX($AQ:$AQ,$CG342+26),"")</f>
      </c>
      <c r="BS342">
        <f>IF($CH342&gt;=27,INDEX($AQ:$AQ,$CG342+27),"")</f>
      </c>
      <c r="BT342">
        <f>IF($CH342&gt;=28,INDEX($AQ:$AQ,$CG342+28),"")</f>
      </c>
      <c r="BU342">
        <f>IF($CH342&gt;=29,INDEX($AQ:$AQ,$CG342+29),"")</f>
      </c>
      <c r="BV342">
        <f>IF($CH342&gt;=30,INDEX($AQ:$AQ,$CG342+30),"")</f>
      </c>
      <c r="BW342">
        <f>IF($CH342&gt;=31,INDEX($AQ:$AQ,$CG342+31),"")</f>
      </c>
      <c r="BX342">
        <f>IF($CH342&gt;=32,INDEX($AQ:$AQ,$CG342+32),"")</f>
      </c>
      <c r="BY342">
        <f>IF($CH342&gt;=33,INDEX($AQ:$AQ,$CG342+33),"")</f>
      </c>
      <c r="BZ342">
        <f>IF($CH342&gt;=34,INDEX($AQ:$AQ,$CG342+34),"")</f>
      </c>
      <c r="CA342">
        <f>IF($CH342&gt;=35,INDEX($AQ:$AQ,$CG342+35),"")</f>
      </c>
      <c r="CB342">
        <f>IF($CH342&gt;=36,INDEX($AQ:$AQ,$CG342+36),"")</f>
      </c>
      <c r="CC342">
        <f>IF($CH342&gt;=37,INDEX($AQ:$AQ,$CG342+37),"")</f>
      </c>
      <c r="CD342">
        <f>IF($CH342&gt;=38,INDEX($AQ:$AQ,$CG342+38),"")</f>
      </c>
      <c r="CE342">
        <f>IF($CH342&gt;=39,INDEX($AQ:$AQ,$CG342+39),"")</f>
      </c>
      <c r="CF342">
        <f>IF($CH342&gt;=40,INDEX($AQ:$AQ,$CG342+40),"")</f>
      </c>
      <c r="CG342">
        <f>IFERROR(MATCH($AP342,$AQ$2:$AQ$134,0)+1,0)</f>
      </c>
      <c r="CH342">
        <f>IFERROR(INDEX($AR$2:$AR$134,MATCH($AP342,$AQ$2:$AQ$134,0)),0)</f>
      </c>
      <c r="CI342">
        <f>IFERROR(LEFT($L342,FIND(" - ",$L342)-1),$L342)</f>
      </c>
      <c r="CL342">
        <f>IF($DG342&gt;=1,INDEX($CJ:$CJ,$DF342+1),"")</f>
      </c>
      <c r="CM342">
        <f>IF($DG342&gt;=2,INDEX($CJ:$CJ,$DF342+2),"")</f>
      </c>
      <c r="CN342">
        <f>IF($DG342&gt;=3,INDEX($CJ:$CJ,$DF342+3),"")</f>
      </c>
      <c r="CO342">
        <f>IF($DG342&gt;=4,INDEX($CJ:$CJ,$DF342+4),"")</f>
      </c>
      <c r="CP342">
        <f>IF($DG342&gt;=5,INDEX($CJ:$CJ,$DF342+5),"")</f>
      </c>
      <c r="CQ342">
        <f>IF($DG342&gt;=6,INDEX($CJ:$CJ,$DF342+6),"")</f>
      </c>
      <c r="CR342">
        <f>IF($DG342&gt;=7,INDEX($CJ:$CJ,$DF342+7),"")</f>
      </c>
      <c r="CS342">
        <f>IF($DG342&gt;=8,INDEX($CJ:$CJ,$DF342+8),"")</f>
      </c>
      <c r="CT342">
        <f>IF($DG342&gt;=9,INDEX($CJ:$CJ,$DF342+9),"")</f>
      </c>
      <c r="CU342">
        <f>IF($DG342&gt;=10,INDEX($CJ:$CJ,$DF342+10),"")</f>
      </c>
      <c r="CV342">
        <f>IF($DG342&gt;=11,INDEX($CJ:$CJ,$DF342+11),"")</f>
      </c>
      <c r="CW342">
        <f>IF($DG342&gt;=12,INDEX($CJ:$CJ,$DF342+12),"")</f>
      </c>
      <c r="CX342">
        <f>IF($DG342&gt;=13,INDEX($CJ:$CJ,$DF342+13),"")</f>
      </c>
      <c r="CY342">
        <f>IF($DG342&gt;=14,INDEX($CJ:$CJ,$DF342+14),"")</f>
      </c>
      <c r="CZ342">
        <f>IF($DG342&gt;=15,INDEX($CJ:$CJ,$DF342+15),"")</f>
      </c>
      <c r="DA342">
        <f>IF($DG342&gt;=16,INDEX($CJ:$CJ,$DF342+16),"")</f>
      </c>
      <c r="DB342">
        <f>IF($DG342&gt;=17,INDEX($CJ:$CJ,$DF342+17),"")</f>
      </c>
      <c r="DC342">
        <f>IF($DG342&gt;=18,INDEX($CJ:$CJ,$DF342+18),"")</f>
      </c>
      <c r="DD342">
        <f>IF($DG342&gt;=19,INDEX($CJ:$CJ,$DF342+19),"")</f>
      </c>
      <c r="DE342">
        <f>IF($DG342&gt;=20,INDEX($CJ:$CJ,$DF342+20),"")</f>
      </c>
      <c r="DF342">
        <f>IFERROR(MATCH($CI342,$CJ$2:$CJ$263,0)+1,0)</f>
      </c>
      <c r="DG342">
        <f>IFERROR(INDEX($CK$2:$CK$263,MATCH($CI342,$CJ$2:$CJ$263,0)),0)</f>
      </c>
      <c r="DH342">
        <f>IFERROR(INDEX($AO:$AO,MATCH($N342,$AN:$AN,0))&amp;"","")</f>
      </c>
      <c r="DL342">
        <f>IF($GO342&gt;=1,INDEX($DI:$DI,$GN342+1),"")</f>
      </c>
      <c r="DM342">
        <f>IF($GO342&gt;=2,INDEX($DI:$DI,$GN342+2),"")</f>
      </c>
      <c r="DN342">
        <f>IF($GO342&gt;=3,INDEX($DI:$DI,$GN342+3),"")</f>
      </c>
      <c r="DO342">
        <f>IF($GO342&gt;=4,INDEX($DI:$DI,$GN342+4),"")</f>
      </c>
      <c r="DP342">
        <f>IF($GO342&gt;=5,INDEX($DI:$DI,$GN342+5),"")</f>
      </c>
      <c r="DQ342">
        <f>IF($GO342&gt;=6,INDEX($DI:$DI,$GN342+6),"")</f>
      </c>
      <c r="DR342">
        <f>IF($GO342&gt;=7,INDEX($DI:$DI,$GN342+7),"")</f>
      </c>
      <c r="DS342">
        <f>IF($GO342&gt;=8,INDEX($DI:$DI,$GN342+8),"")</f>
      </c>
      <c r="DT342">
        <f>IF($GO342&gt;=9,INDEX($DI:$DI,$GN342+9),"")</f>
      </c>
      <c r="DU342">
        <f>IF($GO342&gt;=10,INDEX($DI:$DI,$GN342+10),"")</f>
      </c>
      <c r="DV342">
        <f>IF($GO342&gt;=11,INDEX($DI:$DI,$GN342+11),"")</f>
      </c>
      <c r="DW342">
        <f>IF($GO342&gt;=12,INDEX($DI:$DI,$GN342+12),"")</f>
      </c>
      <c r="DX342">
        <f>IF($GO342&gt;=13,INDEX($DI:$DI,$GN342+13),"")</f>
      </c>
      <c r="DY342">
        <f>IF($GO342&gt;=14,INDEX($DI:$DI,$GN342+14),"")</f>
      </c>
      <c r="DZ342">
        <f>IF($GO342&gt;=15,INDEX($DI:$DI,$GN342+15),"")</f>
      </c>
      <c r="EA342">
        <f>IF($GO342&gt;=16,INDEX($DI:$DI,$GN342+16),"")</f>
      </c>
      <c r="EB342">
        <f>IF($GO342&gt;=17,INDEX($DI:$DI,$GN342+17),"")</f>
      </c>
      <c r="EC342">
        <f>IF($GO342&gt;=18,INDEX($DI:$DI,$GN342+18),"")</f>
      </c>
      <c r="ED342">
        <f>IF($GO342&gt;=19,INDEX($DI:$DI,$GN342+19),"")</f>
      </c>
      <c r="EE342">
        <f>IF($GO342&gt;=20,INDEX($DI:$DI,$GN342+20),"")</f>
      </c>
      <c r="EF342">
        <f>IF($GO342&gt;=21,INDEX($DI:$DI,$GN342+21),"")</f>
      </c>
      <c r="EG342">
        <f>IF($GO342&gt;=22,INDEX($DI:$DI,$GN342+22),"")</f>
      </c>
      <c r="EH342">
        <f>IF($GO342&gt;=23,INDEX($DI:$DI,$GN342+23),"")</f>
      </c>
      <c r="EI342">
        <f>IF($GO342&gt;=24,INDEX($DI:$DI,$GN342+24),"")</f>
      </c>
      <c r="EJ342">
        <f>IF($GO342&gt;=25,INDEX($DI:$DI,$GN342+25),"")</f>
      </c>
      <c r="EK342">
        <f>IF($GO342&gt;=26,INDEX($DI:$DI,$GN342+26),"")</f>
      </c>
      <c r="EL342">
        <f>IF($GO342&gt;=27,INDEX($DI:$DI,$GN342+27),"")</f>
      </c>
      <c r="EM342">
        <f>IF($GO342&gt;=28,INDEX($DI:$DI,$GN342+28),"")</f>
      </c>
      <c r="EN342">
        <f>IF($GO342&gt;=29,INDEX($DI:$DI,$GN342+29),"")</f>
      </c>
      <c r="EO342">
        <f>IF($GO342&gt;=30,INDEX($DI:$DI,$GN342+30),"")</f>
      </c>
      <c r="EP342">
        <f>IF($GO342&gt;=31,INDEX($DI:$DI,$GN342+31),"")</f>
      </c>
      <c r="EQ342">
        <f>IF($GO342&gt;=32,INDEX($DI:$DI,$GN342+32),"")</f>
      </c>
      <c r="ER342">
        <f>IF($GO342&gt;=33,INDEX($DI:$DI,$GN342+33),"")</f>
      </c>
      <c r="ES342">
        <f>IF($GO342&gt;=34,INDEX($DI:$DI,$GN342+34),"")</f>
      </c>
      <c r="ET342">
        <f>IF($GO342&gt;=35,INDEX($DI:$DI,$GN342+35),"")</f>
      </c>
      <c r="EU342">
        <f>IF($GO342&gt;=36,INDEX($DI:$DI,$GN342+36),"")</f>
      </c>
      <c r="EV342">
        <f>IF($GO342&gt;=37,INDEX($DI:$DI,$GN342+37),"")</f>
      </c>
      <c r="EW342">
        <f>IF($GO342&gt;=38,INDEX($DI:$DI,$GN342+38),"")</f>
      </c>
      <c r="EX342">
        <f>IF($GO342&gt;=39,INDEX($DI:$DI,$GN342+39),"")</f>
      </c>
      <c r="EY342">
        <f>IF($GO342&gt;=40,INDEX($DI:$DI,$GN342+40),"")</f>
      </c>
      <c r="EZ342">
        <f>IF($GO342&gt;=1,INDEX($DJ:$DJ,$GN342+1),"")</f>
      </c>
      <c r="FA342">
        <f>IF($GO342&gt;=2,INDEX($DJ:$DJ,$GN342+2),"")</f>
      </c>
      <c r="FB342">
        <f>IF($GO342&gt;=3,INDEX($DJ:$DJ,$GN342+3),"")</f>
      </c>
      <c r="FC342">
        <f>IF($GO342&gt;=4,INDEX($DJ:$DJ,$GN342+4),"")</f>
      </c>
      <c r="FD342">
        <f>IF($GO342&gt;=5,INDEX($DJ:$DJ,$GN342+5),"")</f>
      </c>
      <c r="FE342">
        <f>IF($GO342&gt;=6,INDEX($DJ:$DJ,$GN342+6),"")</f>
      </c>
      <c r="FF342">
        <f>IF($GO342&gt;=7,INDEX($DJ:$DJ,$GN342+7),"")</f>
      </c>
      <c r="FG342">
        <f>IF($GO342&gt;=8,INDEX($DJ:$DJ,$GN342+8),"")</f>
      </c>
      <c r="FH342">
        <f>IF($GO342&gt;=9,INDEX($DJ:$DJ,$GN342+9),"")</f>
      </c>
      <c r="FI342">
        <f>IF($GO342&gt;=10,INDEX($DJ:$DJ,$GN342+10),"")</f>
      </c>
      <c r="FJ342">
        <f>IF($GO342&gt;=11,INDEX($DJ:$DJ,$GN342+11),"")</f>
      </c>
      <c r="FK342">
        <f>IF($GO342&gt;=12,INDEX($DJ:$DJ,$GN342+12),"")</f>
      </c>
      <c r="FL342">
        <f>IF($GO342&gt;=13,INDEX($DJ:$DJ,$GN342+13),"")</f>
      </c>
      <c r="FM342">
        <f>IF($GO342&gt;=14,INDEX($DJ:$DJ,$GN342+14),"")</f>
      </c>
      <c r="FN342">
        <f>IF($GO342&gt;=15,INDEX($DJ:$DJ,$GN342+15),"")</f>
      </c>
      <c r="FO342">
        <f>IF($GO342&gt;=16,INDEX($DJ:$DJ,$GN342+16),"")</f>
      </c>
      <c r="FP342">
        <f>IF($GO342&gt;=17,INDEX($DJ:$DJ,$GN342+17),"")</f>
      </c>
      <c r="FQ342">
        <f>IF($GO342&gt;=18,INDEX($DJ:$DJ,$GN342+18),"")</f>
      </c>
      <c r="FR342">
        <f>IF($GO342&gt;=19,INDEX($DJ:$DJ,$GN342+19),"")</f>
      </c>
      <c r="FS342">
        <f>IF($GO342&gt;=20,INDEX($DJ:$DJ,$GN342+20),"")</f>
      </c>
      <c r="FT342">
        <f>IF($GO342&gt;=21,INDEX($DJ:$DJ,$GN342+21),"")</f>
      </c>
      <c r="FU342">
        <f>IF($GO342&gt;=22,INDEX($DJ:$DJ,$GN342+22),"")</f>
      </c>
      <c r="FV342">
        <f>IF($GO342&gt;=23,INDEX($DJ:$DJ,$GN342+23),"")</f>
      </c>
      <c r="FW342">
        <f>IF($GO342&gt;=24,INDEX($DJ:$DJ,$GN342+24),"")</f>
      </c>
      <c r="FX342">
        <f>IF($GO342&gt;=25,INDEX($DJ:$DJ,$GN342+25),"")</f>
      </c>
      <c r="FY342">
        <f>IF($GO342&gt;=26,INDEX($DJ:$DJ,$GN342+26),"")</f>
      </c>
      <c r="FZ342">
        <f>IF($GO342&gt;=27,INDEX($DJ:$DJ,$GN342+27),"")</f>
      </c>
      <c r="GA342">
        <f>IF($GO342&gt;=28,INDEX($DJ:$DJ,$GN342+28),"")</f>
      </c>
      <c r="GB342">
        <f>IF($GO342&gt;=29,INDEX($DJ:$DJ,$GN342+29),"")</f>
      </c>
      <c r="GC342">
        <f>IF($GO342&gt;=30,INDEX($DJ:$DJ,$GN342+30),"")</f>
      </c>
      <c r="GD342">
        <f>IF($GO342&gt;=31,INDEX($DJ:$DJ,$GN342+31),"")</f>
      </c>
      <c r="GE342">
        <f>IF($GO342&gt;=32,INDEX($DJ:$DJ,$GN342+32),"")</f>
      </c>
      <c r="GF342">
        <f>IF($GO342&gt;=33,INDEX($DJ:$DJ,$GN342+33),"")</f>
      </c>
      <c r="GG342">
        <f>IF($GO342&gt;=34,INDEX($DJ:$DJ,$GN342+34),"")</f>
      </c>
      <c r="GH342">
        <f>IF($GO342&gt;=35,INDEX($DJ:$DJ,$GN342+35),"")</f>
      </c>
      <c r="GI342">
        <f>IF($GO342&gt;=36,INDEX($DJ:$DJ,$GN342+36),"")</f>
      </c>
      <c r="GJ342">
        <f>IF($GO342&gt;=37,INDEX($DJ:$DJ,$GN342+37),"")</f>
      </c>
      <c r="GK342">
        <f>IF($GO342&gt;=38,INDEX($DJ:$DJ,$GN342+38),"")</f>
      </c>
      <c r="GL342">
        <f>IF($GO342&gt;=39,INDEX($DJ:$DJ,$GN342+39),"")</f>
      </c>
      <c r="GM342">
        <f>IF($GO342&gt;=40,INDEX($DJ:$DJ,$GN342+40),"")</f>
      </c>
      <c r="GN342">
        <f>IFERROR(MATCH($DH342,$DI$2:$DI$148,0)+1,0)</f>
      </c>
      <c r="GO342">
        <f>IFERROR(INDEX($DK$2:$DK$148,MATCH($DH342,$DI$2:$DI$148,0)),0)</f>
      </c>
      <c r="GP342">
        <f>IFERROR(MATCH($Y342,$DL$342:$EY$342,0),0)</f>
      </c>
      <c r="GQ342">
        <f>IF($GP342&gt;0,INDEX($EZ$342:$GM$342,$GP342),"")</f>
      </c>
      <c r="GT342">
        <f>IF($JC342&gt;=1,INDEX($GR:$GR,$JB342+1),"")</f>
      </c>
      <c r="GU342">
        <f>IF($JC342&gt;=2,INDEX($GR:$GR,$JB342+2),"")</f>
      </c>
      <c r="GV342">
        <f>IF($JC342&gt;=3,INDEX($GR:$GR,$JB342+3),"")</f>
      </c>
      <c r="GW342">
        <f>IF($JC342&gt;=4,INDEX($GR:$GR,$JB342+4),"")</f>
      </c>
      <c r="GX342">
        <f>IF($JC342&gt;=5,INDEX($GR:$GR,$JB342+5),"")</f>
      </c>
      <c r="GY342">
        <f>IF($JC342&gt;=6,INDEX($GR:$GR,$JB342+6),"")</f>
      </c>
      <c r="GZ342">
        <f>IF($JC342&gt;=7,INDEX($GR:$GR,$JB342+7),"")</f>
      </c>
      <c r="HA342">
        <f>IF($JC342&gt;=8,INDEX($GR:$GR,$JB342+8),"")</f>
      </c>
      <c r="HB342">
        <f>IF($JC342&gt;=9,INDEX($GR:$GR,$JB342+9),"")</f>
      </c>
      <c r="HC342">
        <f>IF($JC342&gt;=10,INDEX($GR:$GR,$JB342+10),"")</f>
      </c>
      <c r="HD342">
        <f>IF($JC342&gt;=11,INDEX($GR:$GR,$JB342+11),"")</f>
      </c>
      <c r="HE342">
        <f>IF($JC342&gt;=12,INDEX($GR:$GR,$JB342+12),"")</f>
      </c>
      <c r="HF342">
        <f>IF($JC342&gt;=13,INDEX($GR:$GR,$JB342+13),"")</f>
      </c>
      <c r="HG342">
        <f>IF($JC342&gt;=14,INDEX($GR:$GR,$JB342+14),"")</f>
      </c>
      <c r="HH342">
        <f>IF($JC342&gt;=15,INDEX($GR:$GR,$JB342+15),"")</f>
      </c>
      <c r="HI342">
        <f>IF($JC342&gt;=16,INDEX($GR:$GR,$JB342+16),"")</f>
      </c>
      <c r="HJ342">
        <f>IF($JC342&gt;=17,INDEX($GR:$GR,$JB342+17),"")</f>
      </c>
      <c r="HK342">
        <f>IF($JC342&gt;=18,INDEX($GR:$GR,$JB342+18),"")</f>
      </c>
      <c r="HL342">
        <f>IF($JC342&gt;=19,INDEX($GR:$GR,$JB342+19),"")</f>
      </c>
      <c r="HM342">
        <f>IF($JC342&gt;=20,INDEX($GR:$GR,$JB342+20),"")</f>
      </c>
      <c r="HN342">
        <f>IF($JC342&gt;=21,INDEX($GR:$GR,$JB342+21),"")</f>
      </c>
      <c r="HO342">
        <f>IF($JC342&gt;=22,INDEX($GR:$GR,$JB342+22),"")</f>
      </c>
      <c r="HP342">
        <f>IF($JC342&gt;=23,INDEX($GR:$GR,$JB342+23),"")</f>
      </c>
      <c r="HQ342">
        <f>IF($JC342&gt;=24,INDEX($GR:$GR,$JB342+24),"")</f>
      </c>
      <c r="HR342">
        <f>IF($JC342&gt;=25,INDEX($GR:$GR,$JB342+25),"")</f>
      </c>
      <c r="HS342">
        <f>IF($JC342&gt;=26,INDEX($GR:$GR,$JB342+26),"")</f>
      </c>
      <c r="HT342">
        <f>IF($JC342&gt;=27,INDEX($GR:$GR,$JB342+27),"")</f>
      </c>
      <c r="HU342">
        <f>IF($JC342&gt;=28,INDEX($GR:$GR,$JB342+28),"")</f>
      </c>
      <c r="HV342">
        <f>IF($JC342&gt;=29,INDEX($GR:$GR,$JB342+29),"")</f>
      </c>
      <c r="HW342">
        <f>IF($JC342&gt;=30,INDEX($GR:$GR,$JB342+30),"")</f>
      </c>
      <c r="HX342">
        <f>IF($JC342&gt;=31,INDEX($GR:$GR,$JB342+31),"")</f>
      </c>
      <c r="HY342">
        <f>IF($JC342&gt;=32,INDEX($GR:$GR,$JB342+32),"")</f>
      </c>
      <c r="HZ342">
        <f>IF($JC342&gt;=33,INDEX($GR:$GR,$JB342+33),"")</f>
      </c>
      <c r="IA342">
        <f>IF($JC342&gt;=34,INDEX($GR:$GR,$JB342+34),"")</f>
      </c>
      <c r="IB342">
        <f>IF($JC342&gt;=35,INDEX($GR:$GR,$JB342+35),"")</f>
      </c>
      <c r="IC342">
        <f>IF($JC342&gt;=36,INDEX($GR:$GR,$JB342+36),"")</f>
      </c>
      <c r="ID342">
        <f>IF($JC342&gt;=37,INDEX($GR:$GR,$JB342+37),"")</f>
      </c>
      <c r="IE342">
        <f>IF($JC342&gt;=38,INDEX($GR:$GR,$JB342+38),"")</f>
      </c>
      <c r="IF342">
        <f>IF($JC342&gt;=39,INDEX($GR:$GR,$JB342+39),"")</f>
      </c>
      <c r="IG342">
        <f>IF($JC342&gt;=40,INDEX($GR:$GR,$JB342+40),"")</f>
      </c>
      <c r="IH342">
        <f>IF($JC342&gt;=41,INDEX($GR:$GR,$JB342+41),"")</f>
      </c>
      <c r="II342">
        <f>IF($JC342&gt;=42,INDEX($GR:$GR,$JB342+42),"")</f>
      </c>
      <c r="IJ342">
        <f>IF($JC342&gt;=43,INDEX($GR:$GR,$JB342+43),"")</f>
      </c>
      <c r="IK342">
        <f>IF($JC342&gt;=44,INDEX($GR:$GR,$JB342+44),"")</f>
      </c>
      <c r="IL342">
        <f>IF($JC342&gt;=45,INDEX($GR:$GR,$JB342+45),"")</f>
      </c>
      <c r="IM342">
        <f>IF($JC342&gt;=46,INDEX($GR:$GR,$JB342+46),"")</f>
      </c>
      <c r="IN342">
        <f>IF($JC342&gt;=47,INDEX($GR:$GR,$JB342+47),"")</f>
      </c>
      <c r="IO342">
        <f>IF($JC342&gt;=48,INDEX($GR:$GR,$JB342+48),"")</f>
      </c>
      <c r="IP342">
        <f>IF($JC342&gt;=49,INDEX($GR:$GR,$JB342+49),"")</f>
      </c>
      <c r="IQ342">
        <f>IF($JC342&gt;=50,INDEX($GR:$GR,$JB342+50),"")</f>
      </c>
      <c r="IR342">
        <f>IF($JC342&gt;=51,INDEX($GR:$GR,$JB342+51),"")</f>
      </c>
      <c r="IS342">
        <f>IF($JC342&gt;=52,INDEX($GR:$GR,$JB342+52),"")</f>
      </c>
      <c r="IT342">
        <f>IF($JC342&gt;=53,INDEX($GR:$GR,$JB342+53),"")</f>
      </c>
      <c r="IU342">
        <f>IF($JC342&gt;=54,INDEX($GR:$GR,$JB342+54),"")</f>
      </c>
      <c r="IV342">
        <f>IF($JC342&gt;=55,INDEX($GR:$GR,$JB342+55),"")</f>
      </c>
      <c r="IW342">
        <f>IF($JC342&gt;=56,INDEX($GR:$GR,$JB342+56),"")</f>
      </c>
      <c r="IX342">
        <f>IF($JC342&gt;=57,INDEX($GR:$GR,$JB342+57),"")</f>
      </c>
      <c r="IY342">
        <f>IF($JC342&gt;=58,INDEX($GR:$GR,$JB342+58),"")</f>
      </c>
      <c r="IZ342">
        <f>IF($JC342&gt;=59,INDEX($GR:$GR,$JB342+59),"")</f>
      </c>
      <c r="JA342">
        <f>IF($JC342&gt;=60,INDEX($GR:$GR,$JB342+60),"")</f>
      </c>
      <c r="JB342">
        <f>IFERROR(MATCH($GQ342,$GR$2:$GR$324,0)+1,0)</f>
      </c>
      <c r="JC342">
        <f>IFERROR(INDEX($GS$2:$GS$324,MATCH($GQ342,$GR$2:$GR$324,0)),0)</f>
      </c>
      <c r="JD342" t="s">
        <v>40</v>
      </c>
      <c r="JE342" t="s">
        <v>40</v>
      </c>
    </row>
    <row r="343" spans="1:265" x14ac:dyDescent="0.25">
      <c r="Q343">
        <f>IF(OR($T343="",$P343=""),"",IFERROR($T343/$P343,0))</f>
      </c>
      <c r="R343">
        <f>IF($T343="","",
SUM($S343,$U343,$Z343,$V343,$X343)*
(1-IF($AA343="",0,VALUE($AA343)/100)))</f>
      </c>
      <c r="S343">
        <f>IF($T343="","",$T343)</f>
      </c>
      <c r="U343">
        <f>IF($T343="","",
IF($N343="","",
IF(ISNUMBER(SEARCH("exempt",LOWER($N343))),0,
$T343*(VALUE(SUBSTITUTE($N343,"%",""))/100))))</f>
      </c>
      <c r="AB343">
        <f>IFERROR(IF(FIND(" - ",$K343)&gt;0,MID($K343,FIND(" - ",$K343)+3,LEN($K343)),""),"")</f>
      </c>
      <c r="AK343" t="s">
        <v>930</v>
      </c>
      <c r="AP343">
        <f>IFERROR(LEFT($K343,FIND(" - ",$K343)-1),$K343)</f>
      </c>
      <c r="AS343">
        <f>IF($CH343&gt;=1,INDEX($AQ:$AQ,$CG343+1),"")</f>
      </c>
      <c r="AT343">
        <f>IF($CH343&gt;=2,INDEX($AQ:$AQ,$CG343+2),"")</f>
      </c>
      <c r="AU343">
        <f>IF($CH343&gt;=3,INDEX($AQ:$AQ,$CG343+3),"")</f>
      </c>
      <c r="AV343">
        <f>IF($CH343&gt;=4,INDEX($AQ:$AQ,$CG343+4),"")</f>
      </c>
      <c r="AW343">
        <f>IF($CH343&gt;=5,INDEX($AQ:$AQ,$CG343+5),"")</f>
      </c>
      <c r="AX343">
        <f>IF($CH343&gt;=6,INDEX($AQ:$AQ,$CG343+6),"")</f>
      </c>
      <c r="AY343">
        <f>IF($CH343&gt;=7,INDEX($AQ:$AQ,$CG343+7),"")</f>
      </c>
      <c r="AZ343">
        <f>IF($CH343&gt;=8,INDEX($AQ:$AQ,$CG343+8),"")</f>
      </c>
      <c r="BA343">
        <f>IF($CH343&gt;=9,INDEX($AQ:$AQ,$CG343+9),"")</f>
      </c>
      <c r="BB343">
        <f>IF($CH343&gt;=10,INDEX($AQ:$AQ,$CG343+10),"")</f>
      </c>
      <c r="BC343">
        <f>IF($CH343&gt;=11,INDEX($AQ:$AQ,$CG343+11),"")</f>
      </c>
      <c r="BD343">
        <f>IF($CH343&gt;=12,INDEX($AQ:$AQ,$CG343+12),"")</f>
      </c>
      <c r="BE343">
        <f>IF($CH343&gt;=13,INDEX($AQ:$AQ,$CG343+13),"")</f>
      </c>
      <c r="BF343">
        <f>IF($CH343&gt;=14,INDEX($AQ:$AQ,$CG343+14),"")</f>
      </c>
      <c r="BG343">
        <f>IF($CH343&gt;=15,INDEX($AQ:$AQ,$CG343+15),"")</f>
      </c>
      <c r="BH343">
        <f>IF($CH343&gt;=16,INDEX($AQ:$AQ,$CG343+16),"")</f>
      </c>
      <c r="BI343">
        <f>IF($CH343&gt;=17,INDEX($AQ:$AQ,$CG343+17),"")</f>
      </c>
      <c r="BJ343">
        <f>IF($CH343&gt;=18,INDEX($AQ:$AQ,$CG343+18),"")</f>
      </c>
      <c r="BK343">
        <f>IF($CH343&gt;=19,INDEX($AQ:$AQ,$CG343+19),"")</f>
      </c>
      <c r="BL343">
        <f>IF($CH343&gt;=20,INDEX($AQ:$AQ,$CG343+20),"")</f>
      </c>
      <c r="BM343">
        <f>IF($CH343&gt;=21,INDEX($AQ:$AQ,$CG343+21),"")</f>
      </c>
      <c r="BN343">
        <f>IF($CH343&gt;=22,INDEX($AQ:$AQ,$CG343+22),"")</f>
      </c>
      <c r="BO343">
        <f>IF($CH343&gt;=23,INDEX($AQ:$AQ,$CG343+23),"")</f>
      </c>
      <c r="BP343">
        <f>IF($CH343&gt;=24,INDEX($AQ:$AQ,$CG343+24),"")</f>
      </c>
      <c r="BQ343">
        <f>IF($CH343&gt;=25,INDEX($AQ:$AQ,$CG343+25),"")</f>
      </c>
      <c r="BR343">
        <f>IF($CH343&gt;=26,INDEX($AQ:$AQ,$CG343+26),"")</f>
      </c>
      <c r="BS343">
        <f>IF($CH343&gt;=27,INDEX($AQ:$AQ,$CG343+27),"")</f>
      </c>
      <c r="BT343">
        <f>IF($CH343&gt;=28,INDEX($AQ:$AQ,$CG343+28),"")</f>
      </c>
      <c r="BU343">
        <f>IF($CH343&gt;=29,INDEX($AQ:$AQ,$CG343+29),"")</f>
      </c>
      <c r="BV343">
        <f>IF($CH343&gt;=30,INDEX($AQ:$AQ,$CG343+30),"")</f>
      </c>
      <c r="BW343">
        <f>IF($CH343&gt;=31,INDEX($AQ:$AQ,$CG343+31),"")</f>
      </c>
      <c r="BX343">
        <f>IF($CH343&gt;=32,INDEX($AQ:$AQ,$CG343+32),"")</f>
      </c>
      <c r="BY343">
        <f>IF($CH343&gt;=33,INDEX($AQ:$AQ,$CG343+33),"")</f>
      </c>
      <c r="BZ343">
        <f>IF($CH343&gt;=34,INDEX($AQ:$AQ,$CG343+34),"")</f>
      </c>
      <c r="CA343">
        <f>IF($CH343&gt;=35,INDEX($AQ:$AQ,$CG343+35),"")</f>
      </c>
      <c r="CB343">
        <f>IF($CH343&gt;=36,INDEX($AQ:$AQ,$CG343+36),"")</f>
      </c>
      <c r="CC343">
        <f>IF($CH343&gt;=37,INDEX($AQ:$AQ,$CG343+37),"")</f>
      </c>
      <c r="CD343">
        <f>IF($CH343&gt;=38,INDEX($AQ:$AQ,$CG343+38),"")</f>
      </c>
      <c r="CE343">
        <f>IF($CH343&gt;=39,INDEX($AQ:$AQ,$CG343+39),"")</f>
      </c>
      <c r="CF343">
        <f>IF($CH343&gt;=40,INDEX($AQ:$AQ,$CG343+40),"")</f>
      </c>
      <c r="CG343">
        <f>IFERROR(MATCH($AP343,$AQ$2:$AQ$134,0)+1,0)</f>
      </c>
      <c r="CH343">
        <f>IFERROR(INDEX($AR$2:$AR$134,MATCH($AP343,$AQ$2:$AQ$134,0)),0)</f>
      </c>
      <c r="CI343">
        <f>IFERROR(LEFT($L343,FIND(" - ",$L343)-1),$L343)</f>
      </c>
      <c r="CL343">
        <f>IF($DG343&gt;=1,INDEX($CJ:$CJ,$DF343+1),"")</f>
      </c>
      <c r="CM343">
        <f>IF($DG343&gt;=2,INDEX($CJ:$CJ,$DF343+2),"")</f>
      </c>
      <c r="CN343">
        <f>IF($DG343&gt;=3,INDEX($CJ:$CJ,$DF343+3),"")</f>
      </c>
      <c r="CO343">
        <f>IF($DG343&gt;=4,INDEX($CJ:$CJ,$DF343+4),"")</f>
      </c>
      <c r="CP343">
        <f>IF($DG343&gt;=5,INDEX($CJ:$CJ,$DF343+5),"")</f>
      </c>
      <c r="CQ343">
        <f>IF($DG343&gt;=6,INDEX($CJ:$CJ,$DF343+6),"")</f>
      </c>
      <c r="CR343">
        <f>IF($DG343&gt;=7,INDEX($CJ:$CJ,$DF343+7),"")</f>
      </c>
      <c r="CS343">
        <f>IF($DG343&gt;=8,INDEX($CJ:$CJ,$DF343+8),"")</f>
      </c>
      <c r="CT343">
        <f>IF($DG343&gt;=9,INDEX($CJ:$CJ,$DF343+9),"")</f>
      </c>
      <c r="CU343">
        <f>IF($DG343&gt;=10,INDEX($CJ:$CJ,$DF343+10),"")</f>
      </c>
      <c r="CV343">
        <f>IF($DG343&gt;=11,INDEX($CJ:$CJ,$DF343+11),"")</f>
      </c>
      <c r="CW343">
        <f>IF($DG343&gt;=12,INDEX($CJ:$CJ,$DF343+12),"")</f>
      </c>
      <c r="CX343">
        <f>IF($DG343&gt;=13,INDEX($CJ:$CJ,$DF343+13),"")</f>
      </c>
      <c r="CY343">
        <f>IF($DG343&gt;=14,INDEX($CJ:$CJ,$DF343+14),"")</f>
      </c>
      <c r="CZ343">
        <f>IF($DG343&gt;=15,INDEX($CJ:$CJ,$DF343+15),"")</f>
      </c>
      <c r="DA343">
        <f>IF($DG343&gt;=16,INDEX($CJ:$CJ,$DF343+16),"")</f>
      </c>
      <c r="DB343">
        <f>IF($DG343&gt;=17,INDEX($CJ:$CJ,$DF343+17),"")</f>
      </c>
      <c r="DC343">
        <f>IF($DG343&gt;=18,INDEX($CJ:$CJ,$DF343+18),"")</f>
      </c>
      <c r="DD343">
        <f>IF($DG343&gt;=19,INDEX($CJ:$CJ,$DF343+19),"")</f>
      </c>
      <c r="DE343">
        <f>IF($DG343&gt;=20,INDEX($CJ:$CJ,$DF343+20),"")</f>
      </c>
      <c r="DF343">
        <f>IFERROR(MATCH($CI343,$CJ$2:$CJ$263,0)+1,0)</f>
      </c>
      <c r="DG343">
        <f>IFERROR(INDEX($CK$2:$CK$263,MATCH($CI343,$CJ$2:$CJ$263,0)),0)</f>
      </c>
      <c r="DH343">
        <f>IFERROR(INDEX($AO:$AO,MATCH($N343,$AN:$AN,0))&amp;"","")</f>
      </c>
      <c r="DL343">
        <f>IF($GO343&gt;=1,INDEX($DI:$DI,$GN343+1),"")</f>
      </c>
      <c r="DM343">
        <f>IF($GO343&gt;=2,INDEX($DI:$DI,$GN343+2),"")</f>
      </c>
      <c r="DN343">
        <f>IF($GO343&gt;=3,INDEX($DI:$DI,$GN343+3),"")</f>
      </c>
      <c r="DO343">
        <f>IF($GO343&gt;=4,INDEX($DI:$DI,$GN343+4),"")</f>
      </c>
      <c r="DP343">
        <f>IF($GO343&gt;=5,INDEX($DI:$DI,$GN343+5),"")</f>
      </c>
      <c r="DQ343">
        <f>IF($GO343&gt;=6,INDEX($DI:$DI,$GN343+6),"")</f>
      </c>
      <c r="DR343">
        <f>IF($GO343&gt;=7,INDEX($DI:$DI,$GN343+7),"")</f>
      </c>
      <c r="DS343">
        <f>IF($GO343&gt;=8,INDEX($DI:$DI,$GN343+8),"")</f>
      </c>
      <c r="DT343">
        <f>IF($GO343&gt;=9,INDEX($DI:$DI,$GN343+9),"")</f>
      </c>
      <c r="DU343">
        <f>IF($GO343&gt;=10,INDEX($DI:$DI,$GN343+10),"")</f>
      </c>
      <c r="DV343">
        <f>IF($GO343&gt;=11,INDEX($DI:$DI,$GN343+11),"")</f>
      </c>
      <c r="DW343">
        <f>IF($GO343&gt;=12,INDEX($DI:$DI,$GN343+12),"")</f>
      </c>
      <c r="DX343">
        <f>IF($GO343&gt;=13,INDEX($DI:$DI,$GN343+13),"")</f>
      </c>
      <c r="DY343">
        <f>IF($GO343&gt;=14,INDEX($DI:$DI,$GN343+14),"")</f>
      </c>
      <c r="DZ343">
        <f>IF($GO343&gt;=15,INDEX($DI:$DI,$GN343+15),"")</f>
      </c>
      <c r="EA343">
        <f>IF($GO343&gt;=16,INDEX($DI:$DI,$GN343+16),"")</f>
      </c>
      <c r="EB343">
        <f>IF($GO343&gt;=17,INDEX($DI:$DI,$GN343+17),"")</f>
      </c>
      <c r="EC343">
        <f>IF($GO343&gt;=18,INDEX($DI:$DI,$GN343+18),"")</f>
      </c>
      <c r="ED343">
        <f>IF($GO343&gt;=19,INDEX($DI:$DI,$GN343+19),"")</f>
      </c>
      <c r="EE343">
        <f>IF($GO343&gt;=20,INDEX($DI:$DI,$GN343+20),"")</f>
      </c>
      <c r="EF343">
        <f>IF($GO343&gt;=21,INDEX($DI:$DI,$GN343+21),"")</f>
      </c>
      <c r="EG343">
        <f>IF($GO343&gt;=22,INDEX($DI:$DI,$GN343+22),"")</f>
      </c>
      <c r="EH343">
        <f>IF($GO343&gt;=23,INDEX($DI:$DI,$GN343+23),"")</f>
      </c>
      <c r="EI343">
        <f>IF($GO343&gt;=24,INDEX($DI:$DI,$GN343+24),"")</f>
      </c>
      <c r="EJ343">
        <f>IF($GO343&gt;=25,INDEX($DI:$DI,$GN343+25),"")</f>
      </c>
      <c r="EK343">
        <f>IF($GO343&gt;=26,INDEX($DI:$DI,$GN343+26),"")</f>
      </c>
      <c r="EL343">
        <f>IF($GO343&gt;=27,INDEX($DI:$DI,$GN343+27),"")</f>
      </c>
      <c r="EM343">
        <f>IF($GO343&gt;=28,INDEX($DI:$DI,$GN343+28),"")</f>
      </c>
      <c r="EN343">
        <f>IF($GO343&gt;=29,INDEX($DI:$DI,$GN343+29),"")</f>
      </c>
      <c r="EO343">
        <f>IF($GO343&gt;=30,INDEX($DI:$DI,$GN343+30),"")</f>
      </c>
      <c r="EP343">
        <f>IF($GO343&gt;=31,INDEX($DI:$DI,$GN343+31),"")</f>
      </c>
      <c r="EQ343">
        <f>IF($GO343&gt;=32,INDEX($DI:$DI,$GN343+32),"")</f>
      </c>
      <c r="ER343">
        <f>IF($GO343&gt;=33,INDEX($DI:$DI,$GN343+33),"")</f>
      </c>
      <c r="ES343">
        <f>IF($GO343&gt;=34,INDEX($DI:$DI,$GN343+34),"")</f>
      </c>
      <c r="ET343">
        <f>IF($GO343&gt;=35,INDEX($DI:$DI,$GN343+35),"")</f>
      </c>
      <c r="EU343">
        <f>IF($GO343&gt;=36,INDEX($DI:$DI,$GN343+36),"")</f>
      </c>
      <c r="EV343">
        <f>IF($GO343&gt;=37,INDEX($DI:$DI,$GN343+37),"")</f>
      </c>
      <c r="EW343">
        <f>IF($GO343&gt;=38,INDEX($DI:$DI,$GN343+38),"")</f>
      </c>
      <c r="EX343">
        <f>IF($GO343&gt;=39,INDEX($DI:$DI,$GN343+39),"")</f>
      </c>
      <c r="EY343">
        <f>IF($GO343&gt;=40,INDEX($DI:$DI,$GN343+40),"")</f>
      </c>
      <c r="EZ343">
        <f>IF($GO343&gt;=1,INDEX($DJ:$DJ,$GN343+1),"")</f>
      </c>
      <c r="FA343">
        <f>IF($GO343&gt;=2,INDEX($DJ:$DJ,$GN343+2),"")</f>
      </c>
      <c r="FB343">
        <f>IF($GO343&gt;=3,INDEX($DJ:$DJ,$GN343+3),"")</f>
      </c>
      <c r="FC343">
        <f>IF($GO343&gt;=4,INDEX($DJ:$DJ,$GN343+4),"")</f>
      </c>
      <c r="FD343">
        <f>IF($GO343&gt;=5,INDEX($DJ:$DJ,$GN343+5),"")</f>
      </c>
      <c r="FE343">
        <f>IF($GO343&gt;=6,INDEX($DJ:$DJ,$GN343+6),"")</f>
      </c>
      <c r="FF343">
        <f>IF($GO343&gt;=7,INDEX($DJ:$DJ,$GN343+7),"")</f>
      </c>
      <c r="FG343">
        <f>IF($GO343&gt;=8,INDEX($DJ:$DJ,$GN343+8),"")</f>
      </c>
      <c r="FH343">
        <f>IF($GO343&gt;=9,INDEX($DJ:$DJ,$GN343+9),"")</f>
      </c>
      <c r="FI343">
        <f>IF($GO343&gt;=10,INDEX($DJ:$DJ,$GN343+10),"")</f>
      </c>
      <c r="FJ343">
        <f>IF($GO343&gt;=11,INDEX($DJ:$DJ,$GN343+11),"")</f>
      </c>
      <c r="FK343">
        <f>IF($GO343&gt;=12,INDEX($DJ:$DJ,$GN343+12),"")</f>
      </c>
      <c r="FL343">
        <f>IF($GO343&gt;=13,INDEX($DJ:$DJ,$GN343+13),"")</f>
      </c>
      <c r="FM343">
        <f>IF($GO343&gt;=14,INDEX($DJ:$DJ,$GN343+14),"")</f>
      </c>
      <c r="FN343">
        <f>IF($GO343&gt;=15,INDEX($DJ:$DJ,$GN343+15),"")</f>
      </c>
      <c r="FO343">
        <f>IF($GO343&gt;=16,INDEX($DJ:$DJ,$GN343+16),"")</f>
      </c>
      <c r="FP343">
        <f>IF($GO343&gt;=17,INDEX($DJ:$DJ,$GN343+17),"")</f>
      </c>
      <c r="FQ343">
        <f>IF($GO343&gt;=18,INDEX($DJ:$DJ,$GN343+18),"")</f>
      </c>
      <c r="FR343">
        <f>IF($GO343&gt;=19,INDEX($DJ:$DJ,$GN343+19),"")</f>
      </c>
      <c r="FS343">
        <f>IF($GO343&gt;=20,INDEX($DJ:$DJ,$GN343+20),"")</f>
      </c>
      <c r="FT343">
        <f>IF($GO343&gt;=21,INDEX($DJ:$DJ,$GN343+21),"")</f>
      </c>
      <c r="FU343">
        <f>IF($GO343&gt;=22,INDEX($DJ:$DJ,$GN343+22),"")</f>
      </c>
      <c r="FV343">
        <f>IF($GO343&gt;=23,INDEX($DJ:$DJ,$GN343+23),"")</f>
      </c>
      <c r="FW343">
        <f>IF($GO343&gt;=24,INDEX($DJ:$DJ,$GN343+24),"")</f>
      </c>
      <c r="FX343">
        <f>IF($GO343&gt;=25,INDEX($DJ:$DJ,$GN343+25),"")</f>
      </c>
      <c r="FY343">
        <f>IF($GO343&gt;=26,INDEX($DJ:$DJ,$GN343+26),"")</f>
      </c>
      <c r="FZ343">
        <f>IF($GO343&gt;=27,INDEX($DJ:$DJ,$GN343+27),"")</f>
      </c>
      <c r="GA343">
        <f>IF($GO343&gt;=28,INDEX($DJ:$DJ,$GN343+28),"")</f>
      </c>
      <c r="GB343">
        <f>IF($GO343&gt;=29,INDEX($DJ:$DJ,$GN343+29),"")</f>
      </c>
      <c r="GC343">
        <f>IF($GO343&gt;=30,INDEX($DJ:$DJ,$GN343+30),"")</f>
      </c>
      <c r="GD343">
        <f>IF($GO343&gt;=31,INDEX($DJ:$DJ,$GN343+31),"")</f>
      </c>
      <c r="GE343">
        <f>IF($GO343&gt;=32,INDEX($DJ:$DJ,$GN343+32),"")</f>
      </c>
      <c r="GF343">
        <f>IF($GO343&gt;=33,INDEX($DJ:$DJ,$GN343+33),"")</f>
      </c>
      <c r="GG343">
        <f>IF($GO343&gt;=34,INDEX($DJ:$DJ,$GN343+34),"")</f>
      </c>
      <c r="GH343">
        <f>IF($GO343&gt;=35,INDEX($DJ:$DJ,$GN343+35),"")</f>
      </c>
      <c r="GI343">
        <f>IF($GO343&gt;=36,INDEX($DJ:$DJ,$GN343+36),"")</f>
      </c>
      <c r="GJ343">
        <f>IF($GO343&gt;=37,INDEX($DJ:$DJ,$GN343+37),"")</f>
      </c>
      <c r="GK343">
        <f>IF($GO343&gt;=38,INDEX($DJ:$DJ,$GN343+38),"")</f>
      </c>
      <c r="GL343">
        <f>IF($GO343&gt;=39,INDEX($DJ:$DJ,$GN343+39),"")</f>
      </c>
      <c r="GM343">
        <f>IF($GO343&gt;=40,INDEX($DJ:$DJ,$GN343+40),"")</f>
      </c>
      <c r="GN343">
        <f>IFERROR(MATCH($DH343,$DI$2:$DI$148,0)+1,0)</f>
      </c>
      <c r="GO343">
        <f>IFERROR(INDEX($DK$2:$DK$148,MATCH($DH343,$DI$2:$DI$148,0)),0)</f>
      </c>
      <c r="GP343">
        <f>IFERROR(MATCH($Y343,$DL$343:$EY$343,0),0)</f>
      </c>
      <c r="GQ343">
        <f>IF($GP343&gt;0,INDEX($EZ$343:$GM$343,$GP343),"")</f>
      </c>
      <c r="GT343">
        <f>IF($JC343&gt;=1,INDEX($GR:$GR,$JB343+1),"")</f>
      </c>
      <c r="GU343">
        <f>IF($JC343&gt;=2,INDEX($GR:$GR,$JB343+2),"")</f>
      </c>
      <c r="GV343">
        <f>IF($JC343&gt;=3,INDEX($GR:$GR,$JB343+3),"")</f>
      </c>
      <c r="GW343">
        <f>IF($JC343&gt;=4,INDEX($GR:$GR,$JB343+4),"")</f>
      </c>
      <c r="GX343">
        <f>IF($JC343&gt;=5,INDEX($GR:$GR,$JB343+5),"")</f>
      </c>
      <c r="GY343">
        <f>IF($JC343&gt;=6,INDEX($GR:$GR,$JB343+6),"")</f>
      </c>
      <c r="GZ343">
        <f>IF($JC343&gt;=7,INDEX($GR:$GR,$JB343+7),"")</f>
      </c>
      <c r="HA343">
        <f>IF($JC343&gt;=8,INDEX($GR:$GR,$JB343+8),"")</f>
      </c>
      <c r="HB343">
        <f>IF($JC343&gt;=9,INDEX($GR:$GR,$JB343+9),"")</f>
      </c>
      <c r="HC343">
        <f>IF($JC343&gt;=10,INDEX($GR:$GR,$JB343+10),"")</f>
      </c>
      <c r="HD343">
        <f>IF($JC343&gt;=11,INDEX($GR:$GR,$JB343+11),"")</f>
      </c>
      <c r="HE343">
        <f>IF($JC343&gt;=12,INDEX($GR:$GR,$JB343+12),"")</f>
      </c>
      <c r="HF343">
        <f>IF($JC343&gt;=13,INDEX($GR:$GR,$JB343+13),"")</f>
      </c>
      <c r="HG343">
        <f>IF($JC343&gt;=14,INDEX($GR:$GR,$JB343+14),"")</f>
      </c>
      <c r="HH343">
        <f>IF($JC343&gt;=15,INDEX($GR:$GR,$JB343+15),"")</f>
      </c>
      <c r="HI343">
        <f>IF($JC343&gt;=16,INDEX($GR:$GR,$JB343+16),"")</f>
      </c>
      <c r="HJ343">
        <f>IF($JC343&gt;=17,INDEX($GR:$GR,$JB343+17),"")</f>
      </c>
      <c r="HK343">
        <f>IF($JC343&gt;=18,INDEX($GR:$GR,$JB343+18),"")</f>
      </c>
      <c r="HL343">
        <f>IF($JC343&gt;=19,INDEX($GR:$GR,$JB343+19),"")</f>
      </c>
      <c r="HM343">
        <f>IF($JC343&gt;=20,INDEX($GR:$GR,$JB343+20),"")</f>
      </c>
      <c r="HN343">
        <f>IF($JC343&gt;=21,INDEX($GR:$GR,$JB343+21),"")</f>
      </c>
      <c r="HO343">
        <f>IF($JC343&gt;=22,INDEX($GR:$GR,$JB343+22),"")</f>
      </c>
      <c r="HP343">
        <f>IF($JC343&gt;=23,INDEX($GR:$GR,$JB343+23),"")</f>
      </c>
      <c r="HQ343">
        <f>IF($JC343&gt;=24,INDEX($GR:$GR,$JB343+24),"")</f>
      </c>
      <c r="HR343">
        <f>IF($JC343&gt;=25,INDEX($GR:$GR,$JB343+25),"")</f>
      </c>
      <c r="HS343">
        <f>IF($JC343&gt;=26,INDEX($GR:$GR,$JB343+26),"")</f>
      </c>
      <c r="HT343">
        <f>IF($JC343&gt;=27,INDEX($GR:$GR,$JB343+27),"")</f>
      </c>
      <c r="HU343">
        <f>IF($JC343&gt;=28,INDEX($GR:$GR,$JB343+28),"")</f>
      </c>
      <c r="HV343">
        <f>IF($JC343&gt;=29,INDEX($GR:$GR,$JB343+29),"")</f>
      </c>
      <c r="HW343">
        <f>IF($JC343&gt;=30,INDEX($GR:$GR,$JB343+30),"")</f>
      </c>
      <c r="HX343">
        <f>IF($JC343&gt;=31,INDEX($GR:$GR,$JB343+31),"")</f>
      </c>
      <c r="HY343">
        <f>IF($JC343&gt;=32,INDEX($GR:$GR,$JB343+32),"")</f>
      </c>
      <c r="HZ343">
        <f>IF($JC343&gt;=33,INDEX($GR:$GR,$JB343+33),"")</f>
      </c>
      <c r="IA343">
        <f>IF($JC343&gt;=34,INDEX($GR:$GR,$JB343+34),"")</f>
      </c>
      <c r="IB343">
        <f>IF($JC343&gt;=35,INDEX($GR:$GR,$JB343+35),"")</f>
      </c>
      <c r="IC343">
        <f>IF($JC343&gt;=36,INDEX($GR:$GR,$JB343+36),"")</f>
      </c>
      <c r="ID343">
        <f>IF($JC343&gt;=37,INDEX($GR:$GR,$JB343+37),"")</f>
      </c>
      <c r="IE343">
        <f>IF($JC343&gt;=38,INDEX($GR:$GR,$JB343+38),"")</f>
      </c>
      <c r="IF343">
        <f>IF($JC343&gt;=39,INDEX($GR:$GR,$JB343+39),"")</f>
      </c>
      <c r="IG343">
        <f>IF($JC343&gt;=40,INDEX($GR:$GR,$JB343+40),"")</f>
      </c>
      <c r="IH343">
        <f>IF($JC343&gt;=41,INDEX($GR:$GR,$JB343+41),"")</f>
      </c>
      <c r="II343">
        <f>IF($JC343&gt;=42,INDEX($GR:$GR,$JB343+42),"")</f>
      </c>
      <c r="IJ343">
        <f>IF($JC343&gt;=43,INDEX($GR:$GR,$JB343+43),"")</f>
      </c>
      <c r="IK343">
        <f>IF($JC343&gt;=44,INDEX($GR:$GR,$JB343+44),"")</f>
      </c>
      <c r="IL343">
        <f>IF($JC343&gt;=45,INDEX($GR:$GR,$JB343+45),"")</f>
      </c>
      <c r="IM343">
        <f>IF($JC343&gt;=46,INDEX($GR:$GR,$JB343+46),"")</f>
      </c>
      <c r="IN343">
        <f>IF($JC343&gt;=47,INDEX($GR:$GR,$JB343+47),"")</f>
      </c>
      <c r="IO343">
        <f>IF($JC343&gt;=48,INDEX($GR:$GR,$JB343+48),"")</f>
      </c>
      <c r="IP343">
        <f>IF($JC343&gt;=49,INDEX($GR:$GR,$JB343+49),"")</f>
      </c>
      <c r="IQ343">
        <f>IF($JC343&gt;=50,INDEX($GR:$GR,$JB343+50),"")</f>
      </c>
      <c r="IR343">
        <f>IF($JC343&gt;=51,INDEX($GR:$GR,$JB343+51),"")</f>
      </c>
      <c r="IS343">
        <f>IF($JC343&gt;=52,INDEX($GR:$GR,$JB343+52),"")</f>
      </c>
      <c r="IT343">
        <f>IF($JC343&gt;=53,INDEX($GR:$GR,$JB343+53),"")</f>
      </c>
      <c r="IU343">
        <f>IF($JC343&gt;=54,INDEX($GR:$GR,$JB343+54),"")</f>
      </c>
      <c r="IV343">
        <f>IF($JC343&gt;=55,INDEX($GR:$GR,$JB343+55),"")</f>
      </c>
      <c r="IW343">
        <f>IF($JC343&gt;=56,INDEX($GR:$GR,$JB343+56),"")</f>
      </c>
      <c r="IX343">
        <f>IF($JC343&gt;=57,INDEX($GR:$GR,$JB343+57),"")</f>
      </c>
      <c r="IY343">
        <f>IF($JC343&gt;=58,INDEX($GR:$GR,$JB343+58),"")</f>
      </c>
      <c r="IZ343">
        <f>IF($JC343&gt;=59,INDEX($GR:$GR,$JB343+59),"")</f>
      </c>
      <c r="JA343">
        <f>IF($JC343&gt;=60,INDEX($GR:$GR,$JB343+60),"")</f>
      </c>
      <c r="JB343">
        <f>IFERROR(MATCH($GQ343,$GR$2:$GR$324,0)+1,0)</f>
      </c>
      <c r="JC343">
        <f>IFERROR(INDEX($GS$2:$GS$324,MATCH($GQ343,$GR$2:$GR$324,0)),0)</f>
      </c>
      <c r="JD343" t="s">
        <v>40</v>
      </c>
      <c r="JE343" t="s">
        <v>40</v>
      </c>
    </row>
    <row r="344" spans="1:265" x14ac:dyDescent="0.25">
      <c r="Q344">
        <f>IF(OR($T344="",$P344=""),"",IFERROR($T344/$P344,0))</f>
      </c>
      <c r="R344">
        <f>IF($T344="","",
SUM($S344,$U344,$Z344,$V344,$X344)*
(1-IF($AA344="",0,VALUE($AA344)/100)))</f>
      </c>
      <c r="S344">
        <f>IF($T344="","",$T344)</f>
      </c>
      <c r="U344">
        <f>IF($T344="","",
IF($N344="","",
IF(ISNUMBER(SEARCH("exempt",LOWER($N344))),0,
$T344*(VALUE(SUBSTITUTE($N344,"%",""))/100))))</f>
      </c>
      <c r="AB344">
        <f>IFERROR(IF(FIND(" - ",$K344)&gt;0,MID($K344,FIND(" - ",$K344)+3,LEN($K344)),""),"")</f>
      </c>
      <c r="AK344" t="s">
        <v>931</v>
      </c>
      <c r="AP344">
        <f>IFERROR(LEFT($K344,FIND(" - ",$K344)-1),$K344)</f>
      </c>
      <c r="AS344">
        <f>IF($CH344&gt;=1,INDEX($AQ:$AQ,$CG344+1),"")</f>
      </c>
      <c r="AT344">
        <f>IF($CH344&gt;=2,INDEX($AQ:$AQ,$CG344+2),"")</f>
      </c>
      <c r="AU344">
        <f>IF($CH344&gt;=3,INDEX($AQ:$AQ,$CG344+3),"")</f>
      </c>
      <c r="AV344">
        <f>IF($CH344&gt;=4,INDEX($AQ:$AQ,$CG344+4),"")</f>
      </c>
      <c r="AW344">
        <f>IF($CH344&gt;=5,INDEX($AQ:$AQ,$CG344+5),"")</f>
      </c>
      <c r="AX344">
        <f>IF($CH344&gt;=6,INDEX($AQ:$AQ,$CG344+6),"")</f>
      </c>
      <c r="AY344">
        <f>IF($CH344&gt;=7,INDEX($AQ:$AQ,$CG344+7),"")</f>
      </c>
      <c r="AZ344">
        <f>IF($CH344&gt;=8,INDEX($AQ:$AQ,$CG344+8),"")</f>
      </c>
      <c r="BA344">
        <f>IF($CH344&gt;=9,INDEX($AQ:$AQ,$CG344+9),"")</f>
      </c>
      <c r="BB344">
        <f>IF($CH344&gt;=10,INDEX($AQ:$AQ,$CG344+10),"")</f>
      </c>
      <c r="BC344">
        <f>IF($CH344&gt;=11,INDEX($AQ:$AQ,$CG344+11),"")</f>
      </c>
      <c r="BD344">
        <f>IF($CH344&gt;=12,INDEX($AQ:$AQ,$CG344+12),"")</f>
      </c>
      <c r="BE344">
        <f>IF($CH344&gt;=13,INDEX($AQ:$AQ,$CG344+13),"")</f>
      </c>
      <c r="BF344">
        <f>IF($CH344&gt;=14,INDEX($AQ:$AQ,$CG344+14),"")</f>
      </c>
      <c r="BG344">
        <f>IF($CH344&gt;=15,INDEX($AQ:$AQ,$CG344+15),"")</f>
      </c>
      <c r="BH344">
        <f>IF($CH344&gt;=16,INDEX($AQ:$AQ,$CG344+16),"")</f>
      </c>
      <c r="BI344">
        <f>IF($CH344&gt;=17,INDEX($AQ:$AQ,$CG344+17),"")</f>
      </c>
      <c r="BJ344">
        <f>IF($CH344&gt;=18,INDEX($AQ:$AQ,$CG344+18),"")</f>
      </c>
      <c r="BK344">
        <f>IF($CH344&gt;=19,INDEX($AQ:$AQ,$CG344+19),"")</f>
      </c>
      <c r="BL344">
        <f>IF($CH344&gt;=20,INDEX($AQ:$AQ,$CG344+20),"")</f>
      </c>
      <c r="BM344">
        <f>IF($CH344&gt;=21,INDEX($AQ:$AQ,$CG344+21),"")</f>
      </c>
      <c r="BN344">
        <f>IF($CH344&gt;=22,INDEX($AQ:$AQ,$CG344+22),"")</f>
      </c>
      <c r="BO344">
        <f>IF($CH344&gt;=23,INDEX($AQ:$AQ,$CG344+23),"")</f>
      </c>
      <c r="BP344">
        <f>IF($CH344&gt;=24,INDEX($AQ:$AQ,$CG344+24),"")</f>
      </c>
      <c r="BQ344">
        <f>IF($CH344&gt;=25,INDEX($AQ:$AQ,$CG344+25),"")</f>
      </c>
      <c r="BR344">
        <f>IF($CH344&gt;=26,INDEX($AQ:$AQ,$CG344+26),"")</f>
      </c>
      <c r="BS344">
        <f>IF($CH344&gt;=27,INDEX($AQ:$AQ,$CG344+27),"")</f>
      </c>
      <c r="BT344">
        <f>IF($CH344&gt;=28,INDEX($AQ:$AQ,$CG344+28),"")</f>
      </c>
      <c r="BU344">
        <f>IF($CH344&gt;=29,INDEX($AQ:$AQ,$CG344+29),"")</f>
      </c>
      <c r="BV344">
        <f>IF($CH344&gt;=30,INDEX($AQ:$AQ,$CG344+30),"")</f>
      </c>
      <c r="BW344">
        <f>IF($CH344&gt;=31,INDEX($AQ:$AQ,$CG344+31),"")</f>
      </c>
      <c r="BX344">
        <f>IF($CH344&gt;=32,INDEX($AQ:$AQ,$CG344+32),"")</f>
      </c>
      <c r="BY344">
        <f>IF($CH344&gt;=33,INDEX($AQ:$AQ,$CG344+33),"")</f>
      </c>
      <c r="BZ344">
        <f>IF($CH344&gt;=34,INDEX($AQ:$AQ,$CG344+34),"")</f>
      </c>
      <c r="CA344">
        <f>IF($CH344&gt;=35,INDEX($AQ:$AQ,$CG344+35),"")</f>
      </c>
      <c r="CB344">
        <f>IF($CH344&gt;=36,INDEX($AQ:$AQ,$CG344+36),"")</f>
      </c>
      <c r="CC344">
        <f>IF($CH344&gt;=37,INDEX($AQ:$AQ,$CG344+37),"")</f>
      </c>
      <c r="CD344">
        <f>IF($CH344&gt;=38,INDEX($AQ:$AQ,$CG344+38),"")</f>
      </c>
      <c r="CE344">
        <f>IF($CH344&gt;=39,INDEX($AQ:$AQ,$CG344+39),"")</f>
      </c>
      <c r="CF344">
        <f>IF($CH344&gt;=40,INDEX($AQ:$AQ,$CG344+40),"")</f>
      </c>
      <c r="CG344">
        <f>IFERROR(MATCH($AP344,$AQ$2:$AQ$134,0)+1,0)</f>
      </c>
      <c r="CH344">
        <f>IFERROR(INDEX($AR$2:$AR$134,MATCH($AP344,$AQ$2:$AQ$134,0)),0)</f>
      </c>
      <c r="CI344">
        <f>IFERROR(LEFT($L344,FIND(" - ",$L344)-1),$L344)</f>
      </c>
      <c r="CL344">
        <f>IF($DG344&gt;=1,INDEX($CJ:$CJ,$DF344+1),"")</f>
      </c>
      <c r="CM344">
        <f>IF($DG344&gt;=2,INDEX($CJ:$CJ,$DF344+2),"")</f>
      </c>
      <c r="CN344">
        <f>IF($DG344&gt;=3,INDEX($CJ:$CJ,$DF344+3),"")</f>
      </c>
      <c r="CO344">
        <f>IF($DG344&gt;=4,INDEX($CJ:$CJ,$DF344+4),"")</f>
      </c>
      <c r="CP344">
        <f>IF($DG344&gt;=5,INDEX($CJ:$CJ,$DF344+5),"")</f>
      </c>
      <c r="CQ344">
        <f>IF($DG344&gt;=6,INDEX($CJ:$CJ,$DF344+6),"")</f>
      </c>
      <c r="CR344">
        <f>IF($DG344&gt;=7,INDEX($CJ:$CJ,$DF344+7),"")</f>
      </c>
      <c r="CS344">
        <f>IF($DG344&gt;=8,INDEX($CJ:$CJ,$DF344+8),"")</f>
      </c>
      <c r="CT344">
        <f>IF($DG344&gt;=9,INDEX($CJ:$CJ,$DF344+9),"")</f>
      </c>
      <c r="CU344">
        <f>IF($DG344&gt;=10,INDEX($CJ:$CJ,$DF344+10),"")</f>
      </c>
      <c r="CV344">
        <f>IF($DG344&gt;=11,INDEX($CJ:$CJ,$DF344+11),"")</f>
      </c>
      <c r="CW344">
        <f>IF($DG344&gt;=12,INDEX($CJ:$CJ,$DF344+12),"")</f>
      </c>
      <c r="CX344">
        <f>IF($DG344&gt;=13,INDEX($CJ:$CJ,$DF344+13),"")</f>
      </c>
      <c r="CY344">
        <f>IF($DG344&gt;=14,INDEX($CJ:$CJ,$DF344+14),"")</f>
      </c>
      <c r="CZ344">
        <f>IF($DG344&gt;=15,INDEX($CJ:$CJ,$DF344+15),"")</f>
      </c>
      <c r="DA344">
        <f>IF($DG344&gt;=16,INDEX($CJ:$CJ,$DF344+16),"")</f>
      </c>
      <c r="DB344">
        <f>IF($DG344&gt;=17,INDEX($CJ:$CJ,$DF344+17),"")</f>
      </c>
      <c r="DC344">
        <f>IF($DG344&gt;=18,INDEX($CJ:$CJ,$DF344+18),"")</f>
      </c>
      <c r="DD344">
        <f>IF($DG344&gt;=19,INDEX($CJ:$CJ,$DF344+19),"")</f>
      </c>
      <c r="DE344">
        <f>IF($DG344&gt;=20,INDEX($CJ:$CJ,$DF344+20),"")</f>
      </c>
      <c r="DF344">
        <f>IFERROR(MATCH($CI344,$CJ$2:$CJ$263,0)+1,0)</f>
      </c>
      <c r="DG344">
        <f>IFERROR(INDEX($CK$2:$CK$263,MATCH($CI344,$CJ$2:$CJ$263,0)),0)</f>
      </c>
      <c r="DH344">
        <f>IFERROR(INDEX($AO:$AO,MATCH($N344,$AN:$AN,0))&amp;"","")</f>
      </c>
      <c r="DL344">
        <f>IF($GO344&gt;=1,INDEX($DI:$DI,$GN344+1),"")</f>
      </c>
      <c r="DM344">
        <f>IF($GO344&gt;=2,INDEX($DI:$DI,$GN344+2),"")</f>
      </c>
      <c r="DN344">
        <f>IF($GO344&gt;=3,INDEX($DI:$DI,$GN344+3),"")</f>
      </c>
      <c r="DO344">
        <f>IF($GO344&gt;=4,INDEX($DI:$DI,$GN344+4),"")</f>
      </c>
      <c r="DP344">
        <f>IF($GO344&gt;=5,INDEX($DI:$DI,$GN344+5),"")</f>
      </c>
      <c r="DQ344">
        <f>IF($GO344&gt;=6,INDEX($DI:$DI,$GN344+6),"")</f>
      </c>
      <c r="DR344">
        <f>IF($GO344&gt;=7,INDEX($DI:$DI,$GN344+7),"")</f>
      </c>
      <c r="DS344">
        <f>IF($GO344&gt;=8,INDEX($DI:$DI,$GN344+8),"")</f>
      </c>
      <c r="DT344">
        <f>IF($GO344&gt;=9,INDEX($DI:$DI,$GN344+9),"")</f>
      </c>
      <c r="DU344">
        <f>IF($GO344&gt;=10,INDEX($DI:$DI,$GN344+10),"")</f>
      </c>
      <c r="DV344">
        <f>IF($GO344&gt;=11,INDEX($DI:$DI,$GN344+11),"")</f>
      </c>
      <c r="DW344">
        <f>IF($GO344&gt;=12,INDEX($DI:$DI,$GN344+12),"")</f>
      </c>
      <c r="DX344">
        <f>IF($GO344&gt;=13,INDEX($DI:$DI,$GN344+13),"")</f>
      </c>
      <c r="DY344">
        <f>IF($GO344&gt;=14,INDEX($DI:$DI,$GN344+14),"")</f>
      </c>
      <c r="DZ344">
        <f>IF($GO344&gt;=15,INDEX($DI:$DI,$GN344+15),"")</f>
      </c>
      <c r="EA344">
        <f>IF($GO344&gt;=16,INDEX($DI:$DI,$GN344+16),"")</f>
      </c>
      <c r="EB344">
        <f>IF($GO344&gt;=17,INDEX($DI:$DI,$GN344+17),"")</f>
      </c>
      <c r="EC344">
        <f>IF($GO344&gt;=18,INDEX($DI:$DI,$GN344+18),"")</f>
      </c>
      <c r="ED344">
        <f>IF($GO344&gt;=19,INDEX($DI:$DI,$GN344+19),"")</f>
      </c>
      <c r="EE344">
        <f>IF($GO344&gt;=20,INDEX($DI:$DI,$GN344+20),"")</f>
      </c>
      <c r="EF344">
        <f>IF($GO344&gt;=21,INDEX($DI:$DI,$GN344+21),"")</f>
      </c>
      <c r="EG344">
        <f>IF($GO344&gt;=22,INDEX($DI:$DI,$GN344+22),"")</f>
      </c>
      <c r="EH344">
        <f>IF($GO344&gt;=23,INDEX($DI:$DI,$GN344+23),"")</f>
      </c>
      <c r="EI344">
        <f>IF($GO344&gt;=24,INDEX($DI:$DI,$GN344+24),"")</f>
      </c>
      <c r="EJ344">
        <f>IF($GO344&gt;=25,INDEX($DI:$DI,$GN344+25),"")</f>
      </c>
      <c r="EK344">
        <f>IF($GO344&gt;=26,INDEX($DI:$DI,$GN344+26),"")</f>
      </c>
      <c r="EL344">
        <f>IF($GO344&gt;=27,INDEX($DI:$DI,$GN344+27),"")</f>
      </c>
      <c r="EM344">
        <f>IF($GO344&gt;=28,INDEX($DI:$DI,$GN344+28),"")</f>
      </c>
      <c r="EN344">
        <f>IF($GO344&gt;=29,INDEX($DI:$DI,$GN344+29),"")</f>
      </c>
      <c r="EO344">
        <f>IF($GO344&gt;=30,INDEX($DI:$DI,$GN344+30),"")</f>
      </c>
      <c r="EP344">
        <f>IF($GO344&gt;=31,INDEX($DI:$DI,$GN344+31),"")</f>
      </c>
      <c r="EQ344">
        <f>IF($GO344&gt;=32,INDEX($DI:$DI,$GN344+32),"")</f>
      </c>
      <c r="ER344">
        <f>IF($GO344&gt;=33,INDEX($DI:$DI,$GN344+33),"")</f>
      </c>
      <c r="ES344">
        <f>IF($GO344&gt;=34,INDEX($DI:$DI,$GN344+34),"")</f>
      </c>
      <c r="ET344">
        <f>IF($GO344&gt;=35,INDEX($DI:$DI,$GN344+35),"")</f>
      </c>
      <c r="EU344">
        <f>IF($GO344&gt;=36,INDEX($DI:$DI,$GN344+36),"")</f>
      </c>
      <c r="EV344">
        <f>IF($GO344&gt;=37,INDEX($DI:$DI,$GN344+37),"")</f>
      </c>
      <c r="EW344">
        <f>IF($GO344&gt;=38,INDEX($DI:$DI,$GN344+38),"")</f>
      </c>
      <c r="EX344">
        <f>IF($GO344&gt;=39,INDEX($DI:$DI,$GN344+39),"")</f>
      </c>
      <c r="EY344">
        <f>IF($GO344&gt;=40,INDEX($DI:$DI,$GN344+40),"")</f>
      </c>
      <c r="EZ344">
        <f>IF($GO344&gt;=1,INDEX($DJ:$DJ,$GN344+1),"")</f>
      </c>
      <c r="FA344">
        <f>IF($GO344&gt;=2,INDEX($DJ:$DJ,$GN344+2),"")</f>
      </c>
      <c r="FB344">
        <f>IF($GO344&gt;=3,INDEX($DJ:$DJ,$GN344+3),"")</f>
      </c>
      <c r="FC344">
        <f>IF($GO344&gt;=4,INDEX($DJ:$DJ,$GN344+4),"")</f>
      </c>
      <c r="FD344">
        <f>IF($GO344&gt;=5,INDEX($DJ:$DJ,$GN344+5),"")</f>
      </c>
      <c r="FE344">
        <f>IF($GO344&gt;=6,INDEX($DJ:$DJ,$GN344+6),"")</f>
      </c>
      <c r="FF344">
        <f>IF($GO344&gt;=7,INDEX($DJ:$DJ,$GN344+7),"")</f>
      </c>
      <c r="FG344">
        <f>IF($GO344&gt;=8,INDEX($DJ:$DJ,$GN344+8),"")</f>
      </c>
      <c r="FH344">
        <f>IF($GO344&gt;=9,INDEX($DJ:$DJ,$GN344+9),"")</f>
      </c>
      <c r="FI344">
        <f>IF($GO344&gt;=10,INDEX($DJ:$DJ,$GN344+10),"")</f>
      </c>
      <c r="FJ344">
        <f>IF($GO344&gt;=11,INDEX($DJ:$DJ,$GN344+11),"")</f>
      </c>
      <c r="FK344">
        <f>IF($GO344&gt;=12,INDEX($DJ:$DJ,$GN344+12),"")</f>
      </c>
      <c r="FL344">
        <f>IF($GO344&gt;=13,INDEX($DJ:$DJ,$GN344+13),"")</f>
      </c>
      <c r="FM344">
        <f>IF($GO344&gt;=14,INDEX($DJ:$DJ,$GN344+14),"")</f>
      </c>
      <c r="FN344">
        <f>IF($GO344&gt;=15,INDEX($DJ:$DJ,$GN344+15),"")</f>
      </c>
      <c r="FO344">
        <f>IF($GO344&gt;=16,INDEX($DJ:$DJ,$GN344+16),"")</f>
      </c>
      <c r="FP344">
        <f>IF($GO344&gt;=17,INDEX($DJ:$DJ,$GN344+17),"")</f>
      </c>
      <c r="FQ344">
        <f>IF($GO344&gt;=18,INDEX($DJ:$DJ,$GN344+18),"")</f>
      </c>
      <c r="FR344">
        <f>IF($GO344&gt;=19,INDEX($DJ:$DJ,$GN344+19),"")</f>
      </c>
      <c r="FS344">
        <f>IF($GO344&gt;=20,INDEX($DJ:$DJ,$GN344+20),"")</f>
      </c>
      <c r="FT344">
        <f>IF($GO344&gt;=21,INDEX($DJ:$DJ,$GN344+21),"")</f>
      </c>
      <c r="FU344">
        <f>IF($GO344&gt;=22,INDEX($DJ:$DJ,$GN344+22),"")</f>
      </c>
      <c r="FV344">
        <f>IF($GO344&gt;=23,INDEX($DJ:$DJ,$GN344+23),"")</f>
      </c>
      <c r="FW344">
        <f>IF($GO344&gt;=24,INDEX($DJ:$DJ,$GN344+24),"")</f>
      </c>
      <c r="FX344">
        <f>IF($GO344&gt;=25,INDEX($DJ:$DJ,$GN344+25),"")</f>
      </c>
      <c r="FY344">
        <f>IF($GO344&gt;=26,INDEX($DJ:$DJ,$GN344+26),"")</f>
      </c>
      <c r="FZ344">
        <f>IF($GO344&gt;=27,INDEX($DJ:$DJ,$GN344+27),"")</f>
      </c>
      <c r="GA344">
        <f>IF($GO344&gt;=28,INDEX($DJ:$DJ,$GN344+28),"")</f>
      </c>
      <c r="GB344">
        <f>IF($GO344&gt;=29,INDEX($DJ:$DJ,$GN344+29),"")</f>
      </c>
      <c r="GC344">
        <f>IF($GO344&gt;=30,INDEX($DJ:$DJ,$GN344+30),"")</f>
      </c>
      <c r="GD344">
        <f>IF($GO344&gt;=31,INDEX($DJ:$DJ,$GN344+31),"")</f>
      </c>
      <c r="GE344">
        <f>IF($GO344&gt;=32,INDEX($DJ:$DJ,$GN344+32),"")</f>
      </c>
      <c r="GF344">
        <f>IF($GO344&gt;=33,INDEX($DJ:$DJ,$GN344+33),"")</f>
      </c>
      <c r="GG344">
        <f>IF($GO344&gt;=34,INDEX($DJ:$DJ,$GN344+34),"")</f>
      </c>
      <c r="GH344">
        <f>IF($GO344&gt;=35,INDEX($DJ:$DJ,$GN344+35),"")</f>
      </c>
      <c r="GI344">
        <f>IF($GO344&gt;=36,INDEX($DJ:$DJ,$GN344+36),"")</f>
      </c>
      <c r="GJ344">
        <f>IF($GO344&gt;=37,INDEX($DJ:$DJ,$GN344+37),"")</f>
      </c>
      <c r="GK344">
        <f>IF($GO344&gt;=38,INDEX($DJ:$DJ,$GN344+38),"")</f>
      </c>
      <c r="GL344">
        <f>IF($GO344&gt;=39,INDEX($DJ:$DJ,$GN344+39),"")</f>
      </c>
      <c r="GM344">
        <f>IF($GO344&gt;=40,INDEX($DJ:$DJ,$GN344+40),"")</f>
      </c>
      <c r="GN344">
        <f>IFERROR(MATCH($DH344,$DI$2:$DI$148,0)+1,0)</f>
      </c>
      <c r="GO344">
        <f>IFERROR(INDEX($DK$2:$DK$148,MATCH($DH344,$DI$2:$DI$148,0)),0)</f>
      </c>
      <c r="GP344">
        <f>IFERROR(MATCH($Y344,$DL$344:$EY$344,0),0)</f>
      </c>
      <c r="GQ344">
        <f>IF($GP344&gt;0,INDEX($EZ$344:$GM$344,$GP344),"")</f>
      </c>
      <c r="GT344">
        <f>IF($JC344&gt;=1,INDEX($GR:$GR,$JB344+1),"")</f>
      </c>
      <c r="GU344">
        <f>IF($JC344&gt;=2,INDEX($GR:$GR,$JB344+2),"")</f>
      </c>
      <c r="GV344">
        <f>IF($JC344&gt;=3,INDEX($GR:$GR,$JB344+3),"")</f>
      </c>
      <c r="GW344">
        <f>IF($JC344&gt;=4,INDEX($GR:$GR,$JB344+4),"")</f>
      </c>
      <c r="GX344">
        <f>IF($JC344&gt;=5,INDEX($GR:$GR,$JB344+5),"")</f>
      </c>
      <c r="GY344">
        <f>IF($JC344&gt;=6,INDEX($GR:$GR,$JB344+6),"")</f>
      </c>
      <c r="GZ344">
        <f>IF($JC344&gt;=7,INDEX($GR:$GR,$JB344+7),"")</f>
      </c>
      <c r="HA344">
        <f>IF($JC344&gt;=8,INDEX($GR:$GR,$JB344+8),"")</f>
      </c>
      <c r="HB344">
        <f>IF($JC344&gt;=9,INDEX($GR:$GR,$JB344+9),"")</f>
      </c>
      <c r="HC344">
        <f>IF($JC344&gt;=10,INDEX($GR:$GR,$JB344+10),"")</f>
      </c>
      <c r="HD344">
        <f>IF($JC344&gt;=11,INDEX($GR:$GR,$JB344+11),"")</f>
      </c>
      <c r="HE344">
        <f>IF($JC344&gt;=12,INDEX($GR:$GR,$JB344+12),"")</f>
      </c>
      <c r="HF344">
        <f>IF($JC344&gt;=13,INDEX($GR:$GR,$JB344+13),"")</f>
      </c>
      <c r="HG344">
        <f>IF($JC344&gt;=14,INDEX($GR:$GR,$JB344+14),"")</f>
      </c>
      <c r="HH344">
        <f>IF($JC344&gt;=15,INDEX($GR:$GR,$JB344+15),"")</f>
      </c>
      <c r="HI344">
        <f>IF($JC344&gt;=16,INDEX($GR:$GR,$JB344+16),"")</f>
      </c>
      <c r="HJ344">
        <f>IF($JC344&gt;=17,INDEX($GR:$GR,$JB344+17),"")</f>
      </c>
      <c r="HK344">
        <f>IF($JC344&gt;=18,INDEX($GR:$GR,$JB344+18),"")</f>
      </c>
      <c r="HL344">
        <f>IF($JC344&gt;=19,INDEX($GR:$GR,$JB344+19),"")</f>
      </c>
      <c r="HM344">
        <f>IF($JC344&gt;=20,INDEX($GR:$GR,$JB344+20),"")</f>
      </c>
      <c r="HN344">
        <f>IF($JC344&gt;=21,INDEX($GR:$GR,$JB344+21),"")</f>
      </c>
      <c r="HO344">
        <f>IF($JC344&gt;=22,INDEX($GR:$GR,$JB344+22),"")</f>
      </c>
      <c r="HP344">
        <f>IF($JC344&gt;=23,INDEX($GR:$GR,$JB344+23),"")</f>
      </c>
      <c r="HQ344">
        <f>IF($JC344&gt;=24,INDEX($GR:$GR,$JB344+24),"")</f>
      </c>
      <c r="HR344">
        <f>IF($JC344&gt;=25,INDEX($GR:$GR,$JB344+25),"")</f>
      </c>
      <c r="HS344">
        <f>IF($JC344&gt;=26,INDEX($GR:$GR,$JB344+26),"")</f>
      </c>
      <c r="HT344">
        <f>IF($JC344&gt;=27,INDEX($GR:$GR,$JB344+27),"")</f>
      </c>
      <c r="HU344">
        <f>IF($JC344&gt;=28,INDEX($GR:$GR,$JB344+28),"")</f>
      </c>
      <c r="HV344">
        <f>IF($JC344&gt;=29,INDEX($GR:$GR,$JB344+29),"")</f>
      </c>
      <c r="HW344">
        <f>IF($JC344&gt;=30,INDEX($GR:$GR,$JB344+30),"")</f>
      </c>
      <c r="HX344">
        <f>IF($JC344&gt;=31,INDEX($GR:$GR,$JB344+31),"")</f>
      </c>
      <c r="HY344">
        <f>IF($JC344&gt;=32,INDEX($GR:$GR,$JB344+32),"")</f>
      </c>
      <c r="HZ344">
        <f>IF($JC344&gt;=33,INDEX($GR:$GR,$JB344+33),"")</f>
      </c>
      <c r="IA344">
        <f>IF($JC344&gt;=34,INDEX($GR:$GR,$JB344+34),"")</f>
      </c>
      <c r="IB344">
        <f>IF($JC344&gt;=35,INDEX($GR:$GR,$JB344+35),"")</f>
      </c>
      <c r="IC344">
        <f>IF($JC344&gt;=36,INDEX($GR:$GR,$JB344+36),"")</f>
      </c>
      <c r="ID344">
        <f>IF($JC344&gt;=37,INDEX($GR:$GR,$JB344+37),"")</f>
      </c>
      <c r="IE344">
        <f>IF($JC344&gt;=38,INDEX($GR:$GR,$JB344+38),"")</f>
      </c>
      <c r="IF344">
        <f>IF($JC344&gt;=39,INDEX($GR:$GR,$JB344+39),"")</f>
      </c>
      <c r="IG344">
        <f>IF($JC344&gt;=40,INDEX($GR:$GR,$JB344+40),"")</f>
      </c>
      <c r="IH344">
        <f>IF($JC344&gt;=41,INDEX($GR:$GR,$JB344+41),"")</f>
      </c>
      <c r="II344">
        <f>IF($JC344&gt;=42,INDEX($GR:$GR,$JB344+42),"")</f>
      </c>
      <c r="IJ344">
        <f>IF($JC344&gt;=43,INDEX($GR:$GR,$JB344+43),"")</f>
      </c>
      <c r="IK344">
        <f>IF($JC344&gt;=44,INDEX($GR:$GR,$JB344+44),"")</f>
      </c>
      <c r="IL344">
        <f>IF($JC344&gt;=45,INDEX($GR:$GR,$JB344+45),"")</f>
      </c>
      <c r="IM344">
        <f>IF($JC344&gt;=46,INDEX($GR:$GR,$JB344+46),"")</f>
      </c>
      <c r="IN344">
        <f>IF($JC344&gt;=47,INDEX($GR:$GR,$JB344+47),"")</f>
      </c>
      <c r="IO344">
        <f>IF($JC344&gt;=48,INDEX($GR:$GR,$JB344+48),"")</f>
      </c>
      <c r="IP344">
        <f>IF($JC344&gt;=49,INDEX($GR:$GR,$JB344+49),"")</f>
      </c>
      <c r="IQ344">
        <f>IF($JC344&gt;=50,INDEX($GR:$GR,$JB344+50),"")</f>
      </c>
      <c r="IR344">
        <f>IF($JC344&gt;=51,INDEX($GR:$GR,$JB344+51),"")</f>
      </c>
      <c r="IS344">
        <f>IF($JC344&gt;=52,INDEX($GR:$GR,$JB344+52),"")</f>
      </c>
      <c r="IT344">
        <f>IF($JC344&gt;=53,INDEX($GR:$GR,$JB344+53),"")</f>
      </c>
      <c r="IU344">
        <f>IF($JC344&gt;=54,INDEX($GR:$GR,$JB344+54),"")</f>
      </c>
      <c r="IV344">
        <f>IF($JC344&gt;=55,INDEX($GR:$GR,$JB344+55),"")</f>
      </c>
      <c r="IW344">
        <f>IF($JC344&gt;=56,INDEX($GR:$GR,$JB344+56),"")</f>
      </c>
      <c r="IX344">
        <f>IF($JC344&gt;=57,INDEX($GR:$GR,$JB344+57),"")</f>
      </c>
      <c r="IY344">
        <f>IF($JC344&gt;=58,INDEX($GR:$GR,$JB344+58),"")</f>
      </c>
      <c r="IZ344">
        <f>IF($JC344&gt;=59,INDEX($GR:$GR,$JB344+59),"")</f>
      </c>
      <c r="JA344">
        <f>IF($JC344&gt;=60,INDEX($GR:$GR,$JB344+60),"")</f>
      </c>
      <c r="JB344">
        <f>IFERROR(MATCH($GQ344,$GR$2:$GR$324,0)+1,0)</f>
      </c>
      <c r="JC344">
        <f>IFERROR(INDEX($GS$2:$GS$324,MATCH($GQ344,$GR$2:$GR$324,0)),0)</f>
      </c>
      <c r="JD344" t="s">
        <v>40</v>
      </c>
      <c r="JE344" t="s">
        <v>40</v>
      </c>
    </row>
    <row r="345" spans="1:265" x14ac:dyDescent="0.25">
      <c r="Q345">
        <f>IF(OR($T345="",$P345=""),"",IFERROR($T345/$P345,0))</f>
      </c>
      <c r="R345">
        <f>IF($T345="","",
SUM($S345,$U345,$Z345,$V345,$X345)*
(1-IF($AA345="",0,VALUE($AA345)/100)))</f>
      </c>
      <c r="S345">
        <f>IF($T345="","",$T345)</f>
      </c>
      <c r="U345">
        <f>IF($T345="","",
IF($N345="","",
IF(ISNUMBER(SEARCH("exempt",LOWER($N345))),0,
$T345*(VALUE(SUBSTITUTE($N345,"%",""))/100))))</f>
      </c>
      <c r="AB345">
        <f>IFERROR(IF(FIND(" - ",$K345)&gt;0,MID($K345,FIND(" - ",$K345)+3,LEN($K345)),""),"")</f>
      </c>
      <c r="AK345" t="s">
        <v>932</v>
      </c>
      <c r="AP345">
        <f>IFERROR(LEFT($K345,FIND(" - ",$K345)-1),$K345)</f>
      </c>
      <c r="AS345">
        <f>IF($CH345&gt;=1,INDEX($AQ:$AQ,$CG345+1),"")</f>
      </c>
      <c r="AT345">
        <f>IF($CH345&gt;=2,INDEX($AQ:$AQ,$CG345+2),"")</f>
      </c>
      <c r="AU345">
        <f>IF($CH345&gt;=3,INDEX($AQ:$AQ,$CG345+3),"")</f>
      </c>
      <c r="AV345">
        <f>IF($CH345&gt;=4,INDEX($AQ:$AQ,$CG345+4),"")</f>
      </c>
      <c r="AW345">
        <f>IF($CH345&gt;=5,INDEX($AQ:$AQ,$CG345+5),"")</f>
      </c>
      <c r="AX345">
        <f>IF($CH345&gt;=6,INDEX($AQ:$AQ,$CG345+6),"")</f>
      </c>
      <c r="AY345">
        <f>IF($CH345&gt;=7,INDEX($AQ:$AQ,$CG345+7),"")</f>
      </c>
      <c r="AZ345">
        <f>IF($CH345&gt;=8,INDEX($AQ:$AQ,$CG345+8),"")</f>
      </c>
      <c r="BA345">
        <f>IF($CH345&gt;=9,INDEX($AQ:$AQ,$CG345+9),"")</f>
      </c>
      <c r="BB345">
        <f>IF($CH345&gt;=10,INDEX($AQ:$AQ,$CG345+10),"")</f>
      </c>
      <c r="BC345">
        <f>IF($CH345&gt;=11,INDEX($AQ:$AQ,$CG345+11),"")</f>
      </c>
      <c r="BD345">
        <f>IF($CH345&gt;=12,INDEX($AQ:$AQ,$CG345+12),"")</f>
      </c>
      <c r="BE345">
        <f>IF($CH345&gt;=13,INDEX($AQ:$AQ,$CG345+13),"")</f>
      </c>
      <c r="BF345">
        <f>IF($CH345&gt;=14,INDEX($AQ:$AQ,$CG345+14),"")</f>
      </c>
      <c r="BG345">
        <f>IF($CH345&gt;=15,INDEX($AQ:$AQ,$CG345+15),"")</f>
      </c>
      <c r="BH345">
        <f>IF($CH345&gt;=16,INDEX($AQ:$AQ,$CG345+16),"")</f>
      </c>
      <c r="BI345">
        <f>IF($CH345&gt;=17,INDEX($AQ:$AQ,$CG345+17),"")</f>
      </c>
      <c r="BJ345">
        <f>IF($CH345&gt;=18,INDEX($AQ:$AQ,$CG345+18),"")</f>
      </c>
      <c r="BK345">
        <f>IF($CH345&gt;=19,INDEX($AQ:$AQ,$CG345+19),"")</f>
      </c>
      <c r="BL345">
        <f>IF($CH345&gt;=20,INDEX($AQ:$AQ,$CG345+20),"")</f>
      </c>
      <c r="BM345">
        <f>IF($CH345&gt;=21,INDEX($AQ:$AQ,$CG345+21),"")</f>
      </c>
      <c r="BN345">
        <f>IF($CH345&gt;=22,INDEX($AQ:$AQ,$CG345+22),"")</f>
      </c>
      <c r="BO345">
        <f>IF($CH345&gt;=23,INDEX($AQ:$AQ,$CG345+23),"")</f>
      </c>
      <c r="BP345">
        <f>IF($CH345&gt;=24,INDEX($AQ:$AQ,$CG345+24),"")</f>
      </c>
      <c r="BQ345">
        <f>IF($CH345&gt;=25,INDEX($AQ:$AQ,$CG345+25),"")</f>
      </c>
      <c r="BR345">
        <f>IF($CH345&gt;=26,INDEX($AQ:$AQ,$CG345+26),"")</f>
      </c>
      <c r="BS345">
        <f>IF($CH345&gt;=27,INDEX($AQ:$AQ,$CG345+27),"")</f>
      </c>
      <c r="BT345">
        <f>IF($CH345&gt;=28,INDEX($AQ:$AQ,$CG345+28),"")</f>
      </c>
      <c r="BU345">
        <f>IF($CH345&gt;=29,INDEX($AQ:$AQ,$CG345+29),"")</f>
      </c>
      <c r="BV345">
        <f>IF($CH345&gt;=30,INDEX($AQ:$AQ,$CG345+30),"")</f>
      </c>
      <c r="BW345">
        <f>IF($CH345&gt;=31,INDEX($AQ:$AQ,$CG345+31),"")</f>
      </c>
      <c r="BX345">
        <f>IF($CH345&gt;=32,INDEX($AQ:$AQ,$CG345+32),"")</f>
      </c>
      <c r="BY345">
        <f>IF($CH345&gt;=33,INDEX($AQ:$AQ,$CG345+33),"")</f>
      </c>
      <c r="BZ345">
        <f>IF($CH345&gt;=34,INDEX($AQ:$AQ,$CG345+34),"")</f>
      </c>
      <c r="CA345">
        <f>IF($CH345&gt;=35,INDEX($AQ:$AQ,$CG345+35),"")</f>
      </c>
      <c r="CB345">
        <f>IF($CH345&gt;=36,INDEX($AQ:$AQ,$CG345+36),"")</f>
      </c>
      <c r="CC345">
        <f>IF($CH345&gt;=37,INDEX($AQ:$AQ,$CG345+37),"")</f>
      </c>
      <c r="CD345">
        <f>IF($CH345&gt;=38,INDEX($AQ:$AQ,$CG345+38),"")</f>
      </c>
      <c r="CE345">
        <f>IF($CH345&gt;=39,INDEX($AQ:$AQ,$CG345+39),"")</f>
      </c>
      <c r="CF345">
        <f>IF($CH345&gt;=40,INDEX($AQ:$AQ,$CG345+40),"")</f>
      </c>
      <c r="CG345">
        <f>IFERROR(MATCH($AP345,$AQ$2:$AQ$134,0)+1,0)</f>
      </c>
      <c r="CH345">
        <f>IFERROR(INDEX($AR$2:$AR$134,MATCH($AP345,$AQ$2:$AQ$134,0)),0)</f>
      </c>
      <c r="CI345">
        <f>IFERROR(LEFT($L345,FIND(" - ",$L345)-1),$L345)</f>
      </c>
      <c r="CL345">
        <f>IF($DG345&gt;=1,INDEX($CJ:$CJ,$DF345+1),"")</f>
      </c>
      <c r="CM345">
        <f>IF($DG345&gt;=2,INDEX($CJ:$CJ,$DF345+2),"")</f>
      </c>
      <c r="CN345">
        <f>IF($DG345&gt;=3,INDEX($CJ:$CJ,$DF345+3),"")</f>
      </c>
      <c r="CO345">
        <f>IF($DG345&gt;=4,INDEX($CJ:$CJ,$DF345+4),"")</f>
      </c>
      <c r="CP345">
        <f>IF($DG345&gt;=5,INDEX($CJ:$CJ,$DF345+5),"")</f>
      </c>
      <c r="CQ345">
        <f>IF($DG345&gt;=6,INDEX($CJ:$CJ,$DF345+6),"")</f>
      </c>
      <c r="CR345">
        <f>IF($DG345&gt;=7,INDEX($CJ:$CJ,$DF345+7),"")</f>
      </c>
      <c r="CS345">
        <f>IF($DG345&gt;=8,INDEX($CJ:$CJ,$DF345+8),"")</f>
      </c>
      <c r="CT345">
        <f>IF($DG345&gt;=9,INDEX($CJ:$CJ,$DF345+9),"")</f>
      </c>
      <c r="CU345">
        <f>IF($DG345&gt;=10,INDEX($CJ:$CJ,$DF345+10),"")</f>
      </c>
      <c r="CV345">
        <f>IF($DG345&gt;=11,INDEX($CJ:$CJ,$DF345+11),"")</f>
      </c>
      <c r="CW345">
        <f>IF($DG345&gt;=12,INDEX($CJ:$CJ,$DF345+12),"")</f>
      </c>
      <c r="CX345">
        <f>IF($DG345&gt;=13,INDEX($CJ:$CJ,$DF345+13),"")</f>
      </c>
      <c r="CY345">
        <f>IF($DG345&gt;=14,INDEX($CJ:$CJ,$DF345+14),"")</f>
      </c>
      <c r="CZ345">
        <f>IF($DG345&gt;=15,INDEX($CJ:$CJ,$DF345+15),"")</f>
      </c>
      <c r="DA345">
        <f>IF($DG345&gt;=16,INDEX($CJ:$CJ,$DF345+16),"")</f>
      </c>
      <c r="DB345">
        <f>IF($DG345&gt;=17,INDEX($CJ:$CJ,$DF345+17),"")</f>
      </c>
      <c r="DC345">
        <f>IF($DG345&gt;=18,INDEX($CJ:$CJ,$DF345+18),"")</f>
      </c>
      <c r="DD345">
        <f>IF($DG345&gt;=19,INDEX($CJ:$CJ,$DF345+19),"")</f>
      </c>
      <c r="DE345">
        <f>IF($DG345&gt;=20,INDEX($CJ:$CJ,$DF345+20),"")</f>
      </c>
      <c r="DF345">
        <f>IFERROR(MATCH($CI345,$CJ$2:$CJ$263,0)+1,0)</f>
      </c>
      <c r="DG345">
        <f>IFERROR(INDEX($CK$2:$CK$263,MATCH($CI345,$CJ$2:$CJ$263,0)),0)</f>
      </c>
      <c r="DH345">
        <f>IFERROR(INDEX($AO:$AO,MATCH($N345,$AN:$AN,0))&amp;"","")</f>
      </c>
      <c r="DL345">
        <f>IF($GO345&gt;=1,INDEX($DI:$DI,$GN345+1),"")</f>
      </c>
      <c r="DM345">
        <f>IF($GO345&gt;=2,INDEX($DI:$DI,$GN345+2),"")</f>
      </c>
      <c r="DN345">
        <f>IF($GO345&gt;=3,INDEX($DI:$DI,$GN345+3),"")</f>
      </c>
      <c r="DO345">
        <f>IF($GO345&gt;=4,INDEX($DI:$DI,$GN345+4),"")</f>
      </c>
      <c r="DP345">
        <f>IF($GO345&gt;=5,INDEX($DI:$DI,$GN345+5),"")</f>
      </c>
      <c r="DQ345">
        <f>IF($GO345&gt;=6,INDEX($DI:$DI,$GN345+6),"")</f>
      </c>
      <c r="DR345">
        <f>IF($GO345&gt;=7,INDEX($DI:$DI,$GN345+7),"")</f>
      </c>
      <c r="DS345">
        <f>IF($GO345&gt;=8,INDEX($DI:$DI,$GN345+8),"")</f>
      </c>
      <c r="DT345">
        <f>IF($GO345&gt;=9,INDEX($DI:$DI,$GN345+9),"")</f>
      </c>
      <c r="DU345">
        <f>IF($GO345&gt;=10,INDEX($DI:$DI,$GN345+10),"")</f>
      </c>
      <c r="DV345">
        <f>IF($GO345&gt;=11,INDEX($DI:$DI,$GN345+11),"")</f>
      </c>
      <c r="DW345">
        <f>IF($GO345&gt;=12,INDEX($DI:$DI,$GN345+12),"")</f>
      </c>
      <c r="DX345">
        <f>IF($GO345&gt;=13,INDEX($DI:$DI,$GN345+13),"")</f>
      </c>
      <c r="DY345">
        <f>IF($GO345&gt;=14,INDEX($DI:$DI,$GN345+14),"")</f>
      </c>
      <c r="DZ345">
        <f>IF($GO345&gt;=15,INDEX($DI:$DI,$GN345+15),"")</f>
      </c>
      <c r="EA345">
        <f>IF($GO345&gt;=16,INDEX($DI:$DI,$GN345+16),"")</f>
      </c>
      <c r="EB345">
        <f>IF($GO345&gt;=17,INDEX($DI:$DI,$GN345+17),"")</f>
      </c>
      <c r="EC345">
        <f>IF($GO345&gt;=18,INDEX($DI:$DI,$GN345+18),"")</f>
      </c>
      <c r="ED345">
        <f>IF($GO345&gt;=19,INDEX($DI:$DI,$GN345+19),"")</f>
      </c>
      <c r="EE345">
        <f>IF($GO345&gt;=20,INDEX($DI:$DI,$GN345+20),"")</f>
      </c>
      <c r="EF345">
        <f>IF($GO345&gt;=21,INDEX($DI:$DI,$GN345+21),"")</f>
      </c>
      <c r="EG345">
        <f>IF($GO345&gt;=22,INDEX($DI:$DI,$GN345+22),"")</f>
      </c>
      <c r="EH345">
        <f>IF($GO345&gt;=23,INDEX($DI:$DI,$GN345+23),"")</f>
      </c>
      <c r="EI345">
        <f>IF($GO345&gt;=24,INDEX($DI:$DI,$GN345+24),"")</f>
      </c>
      <c r="EJ345">
        <f>IF($GO345&gt;=25,INDEX($DI:$DI,$GN345+25),"")</f>
      </c>
      <c r="EK345">
        <f>IF($GO345&gt;=26,INDEX($DI:$DI,$GN345+26),"")</f>
      </c>
      <c r="EL345">
        <f>IF($GO345&gt;=27,INDEX($DI:$DI,$GN345+27),"")</f>
      </c>
      <c r="EM345">
        <f>IF($GO345&gt;=28,INDEX($DI:$DI,$GN345+28),"")</f>
      </c>
      <c r="EN345">
        <f>IF($GO345&gt;=29,INDEX($DI:$DI,$GN345+29),"")</f>
      </c>
      <c r="EO345">
        <f>IF($GO345&gt;=30,INDEX($DI:$DI,$GN345+30),"")</f>
      </c>
      <c r="EP345">
        <f>IF($GO345&gt;=31,INDEX($DI:$DI,$GN345+31),"")</f>
      </c>
      <c r="EQ345">
        <f>IF($GO345&gt;=32,INDEX($DI:$DI,$GN345+32),"")</f>
      </c>
      <c r="ER345">
        <f>IF($GO345&gt;=33,INDEX($DI:$DI,$GN345+33),"")</f>
      </c>
      <c r="ES345">
        <f>IF($GO345&gt;=34,INDEX($DI:$DI,$GN345+34),"")</f>
      </c>
      <c r="ET345">
        <f>IF($GO345&gt;=35,INDEX($DI:$DI,$GN345+35),"")</f>
      </c>
      <c r="EU345">
        <f>IF($GO345&gt;=36,INDEX($DI:$DI,$GN345+36),"")</f>
      </c>
      <c r="EV345">
        <f>IF($GO345&gt;=37,INDEX($DI:$DI,$GN345+37),"")</f>
      </c>
      <c r="EW345">
        <f>IF($GO345&gt;=38,INDEX($DI:$DI,$GN345+38),"")</f>
      </c>
      <c r="EX345">
        <f>IF($GO345&gt;=39,INDEX($DI:$DI,$GN345+39),"")</f>
      </c>
      <c r="EY345">
        <f>IF($GO345&gt;=40,INDEX($DI:$DI,$GN345+40),"")</f>
      </c>
      <c r="EZ345">
        <f>IF($GO345&gt;=1,INDEX($DJ:$DJ,$GN345+1),"")</f>
      </c>
      <c r="FA345">
        <f>IF($GO345&gt;=2,INDEX($DJ:$DJ,$GN345+2),"")</f>
      </c>
      <c r="FB345">
        <f>IF($GO345&gt;=3,INDEX($DJ:$DJ,$GN345+3),"")</f>
      </c>
      <c r="FC345">
        <f>IF($GO345&gt;=4,INDEX($DJ:$DJ,$GN345+4),"")</f>
      </c>
      <c r="FD345">
        <f>IF($GO345&gt;=5,INDEX($DJ:$DJ,$GN345+5),"")</f>
      </c>
      <c r="FE345">
        <f>IF($GO345&gt;=6,INDEX($DJ:$DJ,$GN345+6),"")</f>
      </c>
      <c r="FF345">
        <f>IF($GO345&gt;=7,INDEX($DJ:$DJ,$GN345+7),"")</f>
      </c>
      <c r="FG345">
        <f>IF($GO345&gt;=8,INDEX($DJ:$DJ,$GN345+8),"")</f>
      </c>
      <c r="FH345">
        <f>IF($GO345&gt;=9,INDEX($DJ:$DJ,$GN345+9),"")</f>
      </c>
      <c r="FI345">
        <f>IF($GO345&gt;=10,INDEX($DJ:$DJ,$GN345+10),"")</f>
      </c>
      <c r="FJ345">
        <f>IF($GO345&gt;=11,INDEX($DJ:$DJ,$GN345+11),"")</f>
      </c>
      <c r="FK345">
        <f>IF($GO345&gt;=12,INDEX($DJ:$DJ,$GN345+12),"")</f>
      </c>
      <c r="FL345">
        <f>IF($GO345&gt;=13,INDEX($DJ:$DJ,$GN345+13),"")</f>
      </c>
      <c r="FM345">
        <f>IF($GO345&gt;=14,INDEX($DJ:$DJ,$GN345+14),"")</f>
      </c>
      <c r="FN345">
        <f>IF($GO345&gt;=15,INDEX($DJ:$DJ,$GN345+15),"")</f>
      </c>
      <c r="FO345">
        <f>IF($GO345&gt;=16,INDEX($DJ:$DJ,$GN345+16),"")</f>
      </c>
      <c r="FP345">
        <f>IF($GO345&gt;=17,INDEX($DJ:$DJ,$GN345+17),"")</f>
      </c>
      <c r="FQ345">
        <f>IF($GO345&gt;=18,INDEX($DJ:$DJ,$GN345+18),"")</f>
      </c>
      <c r="FR345">
        <f>IF($GO345&gt;=19,INDEX($DJ:$DJ,$GN345+19),"")</f>
      </c>
      <c r="FS345">
        <f>IF($GO345&gt;=20,INDEX($DJ:$DJ,$GN345+20),"")</f>
      </c>
      <c r="FT345">
        <f>IF($GO345&gt;=21,INDEX($DJ:$DJ,$GN345+21),"")</f>
      </c>
      <c r="FU345">
        <f>IF($GO345&gt;=22,INDEX($DJ:$DJ,$GN345+22),"")</f>
      </c>
      <c r="FV345">
        <f>IF($GO345&gt;=23,INDEX($DJ:$DJ,$GN345+23),"")</f>
      </c>
      <c r="FW345">
        <f>IF($GO345&gt;=24,INDEX($DJ:$DJ,$GN345+24),"")</f>
      </c>
      <c r="FX345">
        <f>IF($GO345&gt;=25,INDEX($DJ:$DJ,$GN345+25),"")</f>
      </c>
      <c r="FY345">
        <f>IF($GO345&gt;=26,INDEX($DJ:$DJ,$GN345+26),"")</f>
      </c>
      <c r="FZ345">
        <f>IF($GO345&gt;=27,INDEX($DJ:$DJ,$GN345+27),"")</f>
      </c>
      <c r="GA345">
        <f>IF($GO345&gt;=28,INDEX($DJ:$DJ,$GN345+28),"")</f>
      </c>
      <c r="GB345">
        <f>IF($GO345&gt;=29,INDEX($DJ:$DJ,$GN345+29),"")</f>
      </c>
      <c r="GC345">
        <f>IF($GO345&gt;=30,INDEX($DJ:$DJ,$GN345+30),"")</f>
      </c>
      <c r="GD345">
        <f>IF($GO345&gt;=31,INDEX($DJ:$DJ,$GN345+31),"")</f>
      </c>
      <c r="GE345">
        <f>IF($GO345&gt;=32,INDEX($DJ:$DJ,$GN345+32),"")</f>
      </c>
      <c r="GF345">
        <f>IF($GO345&gt;=33,INDEX($DJ:$DJ,$GN345+33),"")</f>
      </c>
      <c r="GG345">
        <f>IF($GO345&gt;=34,INDEX($DJ:$DJ,$GN345+34),"")</f>
      </c>
      <c r="GH345">
        <f>IF($GO345&gt;=35,INDEX($DJ:$DJ,$GN345+35),"")</f>
      </c>
      <c r="GI345">
        <f>IF($GO345&gt;=36,INDEX($DJ:$DJ,$GN345+36),"")</f>
      </c>
      <c r="GJ345">
        <f>IF($GO345&gt;=37,INDEX($DJ:$DJ,$GN345+37),"")</f>
      </c>
      <c r="GK345">
        <f>IF($GO345&gt;=38,INDEX($DJ:$DJ,$GN345+38),"")</f>
      </c>
      <c r="GL345">
        <f>IF($GO345&gt;=39,INDEX($DJ:$DJ,$GN345+39),"")</f>
      </c>
      <c r="GM345">
        <f>IF($GO345&gt;=40,INDEX($DJ:$DJ,$GN345+40),"")</f>
      </c>
      <c r="GN345">
        <f>IFERROR(MATCH($DH345,$DI$2:$DI$148,0)+1,0)</f>
      </c>
      <c r="GO345">
        <f>IFERROR(INDEX($DK$2:$DK$148,MATCH($DH345,$DI$2:$DI$148,0)),0)</f>
      </c>
      <c r="GP345">
        <f>IFERROR(MATCH($Y345,$DL$345:$EY$345,0),0)</f>
      </c>
      <c r="GQ345">
        <f>IF($GP345&gt;0,INDEX($EZ$345:$GM$345,$GP345),"")</f>
      </c>
      <c r="GT345">
        <f>IF($JC345&gt;=1,INDEX($GR:$GR,$JB345+1),"")</f>
      </c>
      <c r="GU345">
        <f>IF($JC345&gt;=2,INDEX($GR:$GR,$JB345+2),"")</f>
      </c>
      <c r="GV345">
        <f>IF($JC345&gt;=3,INDEX($GR:$GR,$JB345+3),"")</f>
      </c>
      <c r="GW345">
        <f>IF($JC345&gt;=4,INDEX($GR:$GR,$JB345+4),"")</f>
      </c>
      <c r="GX345">
        <f>IF($JC345&gt;=5,INDEX($GR:$GR,$JB345+5),"")</f>
      </c>
      <c r="GY345">
        <f>IF($JC345&gt;=6,INDEX($GR:$GR,$JB345+6),"")</f>
      </c>
      <c r="GZ345">
        <f>IF($JC345&gt;=7,INDEX($GR:$GR,$JB345+7),"")</f>
      </c>
      <c r="HA345">
        <f>IF($JC345&gt;=8,INDEX($GR:$GR,$JB345+8),"")</f>
      </c>
      <c r="HB345">
        <f>IF($JC345&gt;=9,INDEX($GR:$GR,$JB345+9),"")</f>
      </c>
      <c r="HC345">
        <f>IF($JC345&gt;=10,INDEX($GR:$GR,$JB345+10),"")</f>
      </c>
      <c r="HD345">
        <f>IF($JC345&gt;=11,INDEX($GR:$GR,$JB345+11),"")</f>
      </c>
      <c r="HE345">
        <f>IF($JC345&gt;=12,INDEX($GR:$GR,$JB345+12),"")</f>
      </c>
      <c r="HF345">
        <f>IF($JC345&gt;=13,INDEX($GR:$GR,$JB345+13),"")</f>
      </c>
      <c r="HG345">
        <f>IF($JC345&gt;=14,INDEX($GR:$GR,$JB345+14),"")</f>
      </c>
      <c r="HH345">
        <f>IF($JC345&gt;=15,INDEX($GR:$GR,$JB345+15),"")</f>
      </c>
      <c r="HI345">
        <f>IF($JC345&gt;=16,INDEX($GR:$GR,$JB345+16),"")</f>
      </c>
      <c r="HJ345">
        <f>IF($JC345&gt;=17,INDEX($GR:$GR,$JB345+17),"")</f>
      </c>
      <c r="HK345">
        <f>IF($JC345&gt;=18,INDEX($GR:$GR,$JB345+18),"")</f>
      </c>
      <c r="HL345">
        <f>IF($JC345&gt;=19,INDEX($GR:$GR,$JB345+19),"")</f>
      </c>
      <c r="HM345">
        <f>IF($JC345&gt;=20,INDEX($GR:$GR,$JB345+20),"")</f>
      </c>
      <c r="HN345">
        <f>IF($JC345&gt;=21,INDEX($GR:$GR,$JB345+21),"")</f>
      </c>
      <c r="HO345">
        <f>IF($JC345&gt;=22,INDEX($GR:$GR,$JB345+22),"")</f>
      </c>
      <c r="HP345">
        <f>IF($JC345&gt;=23,INDEX($GR:$GR,$JB345+23),"")</f>
      </c>
      <c r="HQ345">
        <f>IF($JC345&gt;=24,INDEX($GR:$GR,$JB345+24),"")</f>
      </c>
      <c r="HR345">
        <f>IF($JC345&gt;=25,INDEX($GR:$GR,$JB345+25),"")</f>
      </c>
      <c r="HS345">
        <f>IF($JC345&gt;=26,INDEX($GR:$GR,$JB345+26),"")</f>
      </c>
      <c r="HT345">
        <f>IF($JC345&gt;=27,INDEX($GR:$GR,$JB345+27),"")</f>
      </c>
      <c r="HU345">
        <f>IF($JC345&gt;=28,INDEX($GR:$GR,$JB345+28),"")</f>
      </c>
      <c r="HV345">
        <f>IF($JC345&gt;=29,INDEX($GR:$GR,$JB345+29),"")</f>
      </c>
      <c r="HW345">
        <f>IF($JC345&gt;=30,INDEX($GR:$GR,$JB345+30),"")</f>
      </c>
      <c r="HX345">
        <f>IF($JC345&gt;=31,INDEX($GR:$GR,$JB345+31),"")</f>
      </c>
      <c r="HY345">
        <f>IF($JC345&gt;=32,INDEX($GR:$GR,$JB345+32),"")</f>
      </c>
      <c r="HZ345">
        <f>IF($JC345&gt;=33,INDEX($GR:$GR,$JB345+33),"")</f>
      </c>
      <c r="IA345">
        <f>IF($JC345&gt;=34,INDEX($GR:$GR,$JB345+34),"")</f>
      </c>
      <c r="IB345">
        <f>IF($JC345&gt;=35,INDEX($GR:$GR,$JB345+35),"")</f>
      </c>
      <c r="IC345">
        <f>IF($JC345&gt;=36,INDEX($GR:$GR,$JB345+36),"")</f>
      </c>
      <c r="ID345">
        <f>IF($JC345&gt;=37,INDEX($GR:$GR,$JB345+37),"")</f>
      </c>
      <c r="IE345">
        <f>IF($JC345&gt;=38,INDEX($GR:$GR,$JB345+38),"")</f>
      </c>
      <c r="IF345">
        <f>IF($JC345&gt;=39,INDEX($GR:$GR,$JB345+39),"")</f>
      </c>
      <c r="IG345">
        <f>IF($JC345&gt;=40,INDEX($GR:$GR,$JB345+40),"")</f>
      </c>
      <c r="IH345">
        <f>IF($JC345&gt;=41,INDEX($GR:$GR,$JB345+41),"")</f>
      </c>
      <c r="II345">
        <f>IF($JC345&gt;=42,INDEX($GR:$GR,$JB345+42),"")</f>
      </c>
      <c r="IJ345">
        <f>IF($JC345&gt;=43,INDEX($GR:$GR,$JB345+43),"")</f>
      </c>
      <c r="IK345">
        <f>IF($JC345&gt;=44,INDEX($GR:$GR,$JB345+44),"")</f>
      </c>
      <c r="IL345">
        <f>IF($JC345&gt;=45,INDEX($GR:$GR,$JB345+45),"")</f>
      </c>
      <c r="IM345">
        <f>IF($JC345&gt;=46,INDEX($GR:$GR,$JB345+46),"")</f>
      </c>
      <c r="IN345">
        <f>IF($JC345&gt;=47,INDEX($GR:$GR,$JB345+47),"")</f>
      </c>
      <c r="IO345">
        <f>IF($JC345&gt;=48,INDEX($GR:$GR,$JB345+48),"")</f>
      </c>
      <c r="IP345">
        <f>IF($JC345&gt;=49,INDEX($GR:$GR,$JB345+49),"")</f>
      </c>
      <c r="IQ345">
        <f>IF($JC345&gt;=50,INDEX($GR:$GR,$JB345+50),"")</f>
      </c>
      <c r="IR345">
        <f>IF($JC345&gt;=51,INDEX($GR:$GR,$JB345+51),"")</f>
      </c>
      <c r="IS345">
        <f>IF($JC345&gt;=52,INDEX($GR:$GR,$JB345+52),"")</f>
      </c>
      <c r="IT345">
        <f>IF($JC345&gt;=53,INDEX($GR:$GR,$JB345+53),"")</f>
      </c>
      <c r="IU345">
        <f>IF($JC345&gt;=54,INDEX($GR:$GR,$JB345+54),"")</f>
      </c>
      <c r="IV345">
        <f>IF($JC345&gt;=55,INDEX($GR:$GR,$JB345+55),"")</f>
      </c>
      <c r="IW345">
        <f>IF($JC345&gt;=56,INDEX($GR:$GR,$JB345+56),"")</f>
      </c>
      <c r="IX345">
        <f>IF($JC345&gt;=57,INDEX($GR:$GR,$JB345+57),"")</f>
      </c>
      <c r="IY345">
        <f>IF($JC345&gt;=58,INDEX($GR:$GR,$JB345+58),"")</f>
      </c>
      <c r="IZ345">
        <f>IF($JC345&gt;=59,INDEX($GR:$GR,$JB345+59),"")</f>
      </c>
      <c r="JA345">
        <f>IF($JC345&gt;=60,INDEX($GR:$GR,$JB345+60),"")</f>
      </c>
      <c r="JB345">
        <f>IFERROR(MATCH($GQ345,$GR$2:$GR$324,0)+1,0)</f>
      </c>
      <c r="JC345">
        <f>IFERROR(INDEX($GS$2:$GS$324,MATCH($GQ345,$GR$2:$GR$324,0)),0)</f>
      </c>
      <c r="JD345" t="s">
        <v>40</v>
      </c>
      <c r="JE345" t="s">
        <v>40</v>
      </c>
    </row>
    <row r="346" spans="1:265" x14ac:dyDescent="0.25">
      <c r="Q346">
        <f>IF(OR($T346="",$P346=""),"",IFERROR($T346/$P346,0))</f>
      </c>
      <c r="R346">
        <f>IF($T346="","",
SUM($S346,$U346,$Z346,$V346,$X346)*
(1-IF($AA346="",0,VALUE($AA346)/100)))</f>
      </c>
      <c r="S346">
        <f>IF($T346="","",$T346)</f>
      </c>
      <c r="U346">
        <f>IF($T346="","",
IF($N346="","",
IF(ISNUMBER(SEARCH("exempt",LOWER($N346))),0,
$T346*(VALUE(SUBSTITUTE($N346,"%",""))/100))))</f>
      </c>
      <c r="AB346">
        <f>IFERROR(IF(FIND(" - ",$K346)&gt;0,MID($K346,FIND(" - ",$K346)+3,LEN($K346)),""),"")</f>
      </c>
      <c r="AK346" t="s">
        <v>933</v>
      </c>
      <c r="AP346">
        <f>IFERROR(LEFT($K346,FIND(" - ",$K346)-1),$K346)</f>
      </c>
      <c r="AS346">
        <f>IF($CH346&gt;=1,INDEX($AQ:$AQ,$CG346+1),"")</f>
      </c>
      <c r="AT346">
        <f>IF($CH346&gt;=2,INDEX($AQ:$AQ,$CG346+2),"")</f>
      </c>
      <c r="AU346">
        <f>IF($CH346&gt;=3,INDEX($AQ:$AQ,$CG346+3),"")</f>
      </c>
      <c r="AV346">
        <f>IF($CH346&gt;=4,INDEX($AQ:$AQ,$CG346+4),"")</f>
      </c>
      <c r="AW346">
        <f>IF($CH346&gt;=5,INDEX($AQ:$AQ,$CG346+5),"")</f>
      </c>
      <c r="AX346">
        <f>IF($CH346&gt;=6,INDEX($AQ:$AQ,$CG346+6),"")</f>
      </c>
      <c r="AY346">
        <f>IF($CH346&gt;=7,INDEX($AQ:$AQ,$CG346+7),"")</f>
      </c>
      <c r="AZ346">
        <f>IF($CH346&gt;=8,INDEX($AQ:$AQ,$CG346+8),"")</f>
      </c>
      <c r="BA346">
        <f>IF($CH346&gt;=9,INDEX($AQ:$AQ,$CG346+9),"")</f>
      </c>
      <c r="BB346">
        <f>IF($CH346&gt;=10,INDEX($AQ:$AQ,$CG346+10),"")</f>
      </c>
      <c r="BC346">
        <f>IF($CH346&gt;=11,INDEX($AQ:$AQ,$CG346+11),"")</f>
      </c>
      <c r="BD346">
        <f>IF($CH346&gt;=12,INDEX($AQ:$AQ,$CG346+12),"")</f>
      </c>
      <c r="BE346">
        <f>IF($CH346&gt;=13,INDEX($AQ:$AQ,$CG346+13),"")</f>
      </c>
      <c r="BF346">
        <f>IF($CH346&gt;=14,INDEX($AQ:$AQ,$CG346+14),"")</f>
      </c>
      <c r="BG346">
        <f>IF($CH346&gt;=15,INDEX($AQ:$AQ,$CG346+15),"")</f>
      </c>
      <c r="BH346">
        <f>IF($CH346&gt;=16,INDEX($AQ:$AQ,$CG346+16),"")</f>
      </c>
      <c r="BI346">
        <f>IF($CH346&gt;=17,INDEX($AQ:$AQ,$CG346+17),"")</f>
      </c>
      <c r="BJ346">
        <f>IF($CH346&gt;=18,INDEX($AQ:$AQ,$CG346+18),"")</f>
      </c>
      <c r="BK346">
        <f>IF($CH346&gt;=19,INDEX($AQ:$AQ,$CG346+19),"")</f>
      </c>
      <c r="BL346">
        <f>IF($CH346&gt;=20,INDEX($AQ:$AQ,$CG346+20),"")</f>
      </c>
      <c r="BM346">
        <f>IF($CH346&gt;=21,INDEX($AQ:$AQ,$CG346+21),"")</f>
      </c>
      <c r="BN346">
        <f>IF($CH346&gt;=22,INDEX($AQ:$AQ,$CG346+22),"")</f>
      </c>
      <c r="BO346">
        <f>IF($CH346&gt;=23,INDEX($AQ:$AQ,$CG346+23),"")</f>
      </c>
      <c r="BP346">
        <f>IF($CH346&gt;=24,INDEX($AQ:$AQ,$CG346+24),"")</f>
      </c>
      <c r="BQ346">
        <f>IF($CH346&gt;=25,INDEX($AQ:$AQ,$CG346+25),"")</f>
      </c>
      <c r="BR346">
        <f>IF($CH346&gt;=26,INDEX($AQ:$AQ,$CG346+26),"")</f>
      </c>
      <c r="BS346">
        <f>IF($CH346&gt;=27,INDEX($AQ:$AQ,$CG346+27),"")</f>
      </c>
      <c r="BT346">
        <f>IF($CH346&gt;=28,INDEX($AQ:$AQ,$CG346+28),"")</f>
      </c>
      <c r="BU346">
        <f>IF($CH346&gt;=29,INDEX($AQ:$AQ,$CG346+29),"")</f>
      </c>
      <c r="BV346">
        <f>IF($CH346&gt;=30,INDEX($AQ:$AQ,$CG346+30),"")</f>
      </c>
      <c r="BW346">
        <f>IF($CH346&gt;=31,INDEX($AQ:$AQ,$CG346+31),"")</f>
      </c>
      <c r="BX346">
        <f>IF($CH346&gt;=32,INDEX($AQ:$AQ,$CG346+32),"")</f>
      </c>
      <c r="BY346">
        <f>IF($CH346&gt;=33,INDEX($AQ:$AQ,$CG346+33),"")</f>
      </c>
      <c r="BZ346">
        <f>IF($CH346&gt;=34,INDEX($AQ:$AQ,$CG346+34),"")</f>
      </c>
      <c r="CA346">
        <f>IF($CH346&gt;=35,INDEX($AQ:$AQ,$CG346+35),"")</f>
      </c>
      <c r="CB346">
        <f>IF($CH346&gt;=36,INDEX($AQ:$AQ,$CG346+36),"")</f>
      </c>
      <c r="CC346">
        <f>IF($CH346&gt;=37,INDEX($AQ:$AQ,$CG346+37),"")</f>
      </c>
      <c r="CD346">
        <f>IF($CH346&gt;=38,INDEX($AQ:$AQ,$CG346+38),"")</f>
      </c>
      <c r="CE346">
        <f>IF($CH346&gt;=39,INDEX($AQ:$AQ,$CG346+39),"")</f>
      </c>
      <c r="CF346">
        <f>IF($CH346&gt;=40,INDEX($AQ:$AQ,$CG346+40),"")</f>
      </c>
      <c r="CG346">
        <f>IFERROR(MATCH($AP346,$AQ$2:$AQ$134,0)+1,0)</f>
      </c>
      <c r="CH346">
        <f>IFERROR(INDEX($AR$2:$AR$134,MATCH($AP346,$AQ$2:$AQ$134,0)),0)</f>
      </c>
      <c r="CI346">
        <f>IFERROR(LEFT($L346,FIND(" - ",$L346)-1),$L346)</f>
      </c>
      <c r="CL346">
        <f>IF($DG346&gt;=1,INDEX($CJ:$CJ,$DF346+1),"")</f>
      </c>
      <c r="CM346">
        <f>IF($DG346&gt;=2,INDEX($CJ:$CJ,$DF346+2),"")</f>
      </c>
      <c r="CN346">
        <f>IF($DG346&gt;=3,INDEX($CJ:$CJ,$DF346+3),"")</f>
      </c>
      <c r="CO346">
        <f>IF($DG346&gt;=4,INDEX($CJ:$CJ,$DF346+4),"")</f>
      </c>
      <c r="CP346">
        <f>IF($DG346&gt;=5,INDEX($CJ:$CJ,$DF346+5),"")</f>
      </c>
      <c r="CQ346">
        <f>IF($DG346&gt;=6,INDEX($CJ:$CJ,$DF346+6),"")</f>
      </c>
      <c r="CR346">
        <f>IF($DG346&gt;=7,INDEX($CJ:$CJ,$DF346+7),"")</f>
      </c>
      <c r="CS346">
        <f>IF($DG346&gt;=8,INDEX($CJ:$CJ,$DF346+8),"")</f>
      </c>
      <c r="CT346">
        <f>IF($DG346&gt;=9,INDEX($CJ:$CJ,$DF346+9),"")</f>
      </c>
      <c r="CU346">
        <f>IF($DG346&gt;=10,INDEX($CJ:$CJ,$DF346+10),"")</f>
      </c>
      <c r="CV346">
        <f>IF($DG346&gt;=11,INDEX($CJ:$CJ,$DF346+11),"")</f>
      </c>
      <c r="CW346">
        <f>IF($DG346&gt;=12,INDEX($CJ:$CJ,$DF346+12),"")</f>
      </c>
      <c r="CX346">
        <f>IF($DG346&gt;=13,INDEX($CJ:$CJ,$DF346+13),"")</f>
      </c>
      <c r="CY346">
        <f>IF($DG346&gt;=14,INDEX($CJ:$CJ,$DF346+14),"")</f>
      </c>
      <c r="CZ346">
        <f>IF($DG346&gt;=15,INDEX($CJ:$CJ,$DF346+15),"")</f>
      </c>
      <c r="DA346">
        <f>IF($DG346&gt;=16,INDEX($CJ:$CJ,$DF346+16),"")</f>
      </c>
      <c r="DB346">
        <f>IF($DG346&gt;=17,INDEX($CJ:$CJ,$DF346+17),"")</f>
      </c>
      <c r="DC346">
        <f>IF($DG346&gt;=18,INDEX($CJ:$CJ,$DF346+18),"")</f>
      </c>
      <c r="DD346">
        <f>IF($DG346&gt;=19,INDEX($CJ:$CJ,$DF346+19),"")</f>
      </c>
      <c r="DE346">
        <f>IF($DG346&gt;=20,INDEX($CJ:$CJ,$DF346+20),"")</f>
      </c>
      <c r="DF346">
        <f>IFERROR(MATCH($CI346,$CJ$2:$CJ$263,0)+1,0)</f>
      </c>
      <c r="DG346">
        <f>IFERROR(INDEX($CK$2:$CK$263,MATCH($CI346,$CJ$2:$CJ$263,0)),0)</f>
      </c>
      <c r="DH346">
        <f>IFERROR(INDEX($AO:$AO,MATCH($N346,$AN:$AN,0))&amp;"","")</f>
      </c>
      <c r="DL346">
        <f>IF($GO346&gt;=1,INDEX($DI:$DI,$GN346+1),"")</f>
      </c>
      <c r="DM346">
        <f>IF($GO346&gt;=2,INDEX($DI:$DI,$GN346+2),"")</f>
      </c>
      <c r="DN346">
        <f>IF($GO346&gt;=3,INDEX($DI:$DI,$GN346+3),"")</f>
      </c>
      <c r="DO346">
        <f>IF($GO346&gt;=4,INDEX($DI:$DI,$GN346+4),"")</f>
      </c>
      <c r="DP346">
        <f>IF($GO346&gt;=5,INDEX($DI:$DI,$GN346+5),"")</f>
      </c>
      <c r="DQ346">
        <f>IF($GO346&gt;=6,INDEX($DI:$DI,$GN346+6),"")</f>
      </c>
      <c r="DR346">
        <f>IF($GO346&gt;=7,INDEX($DI:$DI,$GN346+7),"")</f>
      </c>
      <c r="DS346">
        <f>IF($GO346&gt;=8,INDEX($DI:$DI,$GN346+8),"")</f>
      </c>
      <c r="DT346">
        <f>IF($GO346&gt;=9,INDEX($DI:$DI,$GN346+9),"")</f>
      </c>
      <c r="DU346">
        <f>IF($GO346&gt;=10,INDEX($DI:$DI,$GN346+10),"")</f>
      </c>
      <c r="DV346">
        <f>IF($GO346&gt;=11,INDEX($DI:$DI,$GN346+11),"")</f>
      </c>
      <c r="DW346">
        <f>IF($GO346&gt;=12,INDEX($DI:$DI,$GN346+12),"")</f>
      </c>
      <c r="DX346">
        <f>IF($GO346&gt;=13,INDEX($DI:$DI,$GN346+13),"")</f>
      </c>
      <c r="DY346">
        <f>IF($GO346&gt;=14,INDEX($DI:$DI,$GN346+14),"")</f>
      </c>
      <c r="DZ346">
        <f>IF($GO346&gt;=15,INDEX($DI:$DI,$GN346+15),"")</f>
      </c>
      <c r="EA346">
        <f>IF($GO346&gt;=16,INDEX($DI:$DI,$GN346+16),"")</f>
      </c>
      <c r="EB346">
        <f>IF($GO346&gt;=17,INDEX($DI:$DI,$GN346+17),"")</f>
      </c>
      <c r="EC346">
        <f>IF($GO346&gt;=18,INDEX($DI:$DI,$GN346+18),"")</f>
      </c>
      <c r="ED346">
        <f>IF($GO346&gt;=19,INDEX($DI:$DI,$GN346+19),"")</f>
      </c>
      <c r="EE346">
        <f>IF($GO346&gt;=20,INDEX($DI:$DI,$GN346+20),"")</f>
      </c>
      <c r="EF346">
        <f>IF($GO346&gt;=21,INDEX($DI:$DI,$GN346+21),"")</f>
      </c>
      <c r="EG346">
        <f>IF($GO346&gt;=22,INDEX($DI:$DI,$GN346+22),"")</f>
      </c>
      <c r="EH346">
        <f>IF($GO346&gt;=23,INDEX($DI:$DI,$GN346+23),"")</f>
      </c>
      <c r="EI346">
        <f>IF($GO346&gt;=24,INDEX($DI:$DI,$GN346+24),"")</f>
      </c>
      <c r="EJ346">
        <f>IF($GO346&gt;=25,INDEX($DI:$DI,$GN346+25),"")</f>
      </c>
      <c r="EK346">
        <f>IF($GO346&gt;=26,INDEX($DI:$DI,$GN346+26),"")</f>
      </c>
      <c r="EL346">
        <f>IF($GO346&gt;=27,INDEX($DI:$DI,$GN346+27),"")</f>
      </c>
      <c r="EM346">
        <f>IF($GO346&gt;=28,INDEX($DI:$DI,$GN346+28),"")</f>
      </c>
      <c r="EN346">
        <f>IF($GO346&gt;=29,INDEX($DI:$DI,$GN346+29),"")</f>
      </c>
      <c r="EO346">
        <f>IF($GO346&gt;=30,INDEX($DI:$DI,$GN346+30),"")</f>
      </c>
      <c r="EP346">
        <f>IF($GO346&gt;=31,INDEX($DI:$DI,$GN346+31),"")</f>
      </c>
      <c r="EQ346">
        <f>IF($GO346&gt;=32,INDEX($DI:$DI,$GN346+32),"")</f>
      </c>
      <c r="ER346">
        <f>IF($GO346&gt;=33,INDEX($DI:$DI,$GN346+33),"")</f>
      </c>
      <c r="ES346">
        <f>IF($GO346&gt;=34,INDEX($DI:$DI,$GN346+34),"")</f>
      </c>
      <c r="ET346">
        <f>IF($GO346&gt;=35,INDEX($DI:$DI,$GN346+35),"")</f>
      </c>
      <c r="EU346">
        <f>IF($GO346&gt;=36,INDEX($DI:$DI,$GN346+36),"")</f>
      </c>
      <c r="EV346">
        <f>IF($GO346&gt;=37,INDEX($DI:$DI,$GN346+37),"")</f>
      </c>
      <c r="EW346">
        <f>IF($GO346&gt;=38,INDEX($DI:$DI,$GN346+38),"")</f>
      </c>
      <c r="EX346">
        <f>IF($GO346&gt;=39,INDEX($DI:$DI,$GN346+39),"")</f>
      </c>
      <c r="EY346">
        <f>IF($GO346&gt;=40,INDEX($DI:$DI,$GN346+40),"")</f>
      </c>
      <c r="EZ346">
        <f>IF($GO346&gt;=1,INDEX($DJ:$DJ,$GN346+1),"")</f>
      </c>
      <c r="FA346">
        <f>IF($GO346&gt;=2,INDEX($DJ:$DJ,$GN346+2),"")</f>
      </c>
      <c r="FB346">
        <f>IF($GO346&gt;=3,INDEX($DJ:$DJ,$GN346+3),"")</f>
      </c>
      <c r="FC346">
        <f>IF($GO346&gt;=4,INDEX($DJ:$DJ,$GN346+4),"")</f>
      </c>
      <c r="FD346">
        <f>IF($GO346&gt;=5,INDEX($DJ:$DJ,$GN346+5),"")</f>
      </c>
      <c r="FE346">
        <f>IF($GO346&gt;=6,INDEX($DJ:$DJ,$GN346+6),"")</f>
      </c>
      <c r="FF346">
        <f>IF($GO346&gt;=7,INDEX($DJ:$DJ,$GN346+7),"")</f>
      </c>
      <c r="FG346">
        <f>IF($GO346&gt;=8,INDEX($DJ:$DJ,$GN346+8),"")</f>
      </c>
      <c r="FH346">
        <f>IF($GO346&gt;=9,INDEX($DJ:$DJ,$GN346+9),"")</f>
      </c>
      <c r="FI346">
        <f>IF($GO346&gt;=10,INDEX($DJ:$DJ,$GN346+10),"")</f>
      </c>
      <c r="FJ346">
        <f>IF($GO346&gt;=11,INDEX($DJ:$DJ,$GN346+11),"")</f>
      </c>
      <c r="FK346">
        <f>IF($GO346&gt;=12,INDEX($DJ:$DJ,$GN346+12),"")</f>
      </c>
      <c r="FL346">
        <f>IF($GO346&gt;=13,INDEX($DJ:$DJ,$GN346+13),"")</f>
      </c>
      <c r="FM346">
        <f>IF($GO346&gt;=14,INDEX($DJ:$DJ,$GN346+14),"")</f>
      </c>
      <c r="FN346">
        <f>IF($GO346&gt;=15,INDEX($DJ:$DJ,$GN346+15),"")</f>
      </c>
      <c r="FO346">
        <f>IF($GO346&gt;=16,INDEX($DJ:$DJ,$GN346+16),"")</f>
      </c>
      <c r="FP346">
        <f>IF($GO346&gt;=17,INDEX($DJ:$DJ,$GN346+17),"")</f>
      </c>
      <c r="FQ346">
        <f>IF($GO346&gt;=18,INDEX($DJ:$DJ,$GN346+18),"")</f>
      </c>
      <c r="FR346">
        <f>IF($GO346&gt;=19,INDEX($DJ:$DJ,$GN346+19),"")</f>
      </c>
      <c r="FS346">
        <f>IF($GO346&gt;=20,INDEX($DJ:$DJ,$GN346+20),"")</f>
      </c>
      <c r="FT346">
        <f>IF($GO346&gt;=21,INDEX($DJ:$DJ,$GN346+21),"")</f>
      </c>
      <c r="FU346">
        <f>IF($GO346&gt;=22,INDEX($DJ:$DJ,$GN346+22),"")</f>
      </c>
      <c r="FV346">
        <f>IF($GO346&gt;=23,INDEX($DJ:$DJ,$GN346+23),"")</f>
      </c>
      <c r="FW346">
        <f>IF($GO346&gt;=24,INDEX($DJ:$DJ,$GN346+24),"")</f>
      </c>
      <c r="FX346">
        <f>IF($GO346&gt;=25,INDEX($DJ:$DJ,$GN346+25),"")</f>
      </c>
      <c r="FY346">
        <f>IF($GO346&gt;=26,INDEX($DJ:$DJ,$GN346+26),"")</f>
      </c>
      <c r="FZ346">
        <f>IF($GO346&gt;=27,INDEX($DJ:$DJ,$GN346+27),"")</f>
      </c>
      <c r="GA346">
        <f>IF($GO346&gt;=28,INDEX($DJ:$DJ,$GN346+28),"")</f>
      </c>
      <c r="GB346">
        <f>IF($GO346&gt;=29,INDEX($DJ:$DJ,$GN346+29),"")</f>
      </c>
      <c r="GC346">
        <f>IF($GO346&gt;=30,INDEX($DJ:$DJ,$GN346+30),"")</f>
      </c>
      <c r="GD346">
        <f>IF($GO346&gt;=31,INDEX($DJ:$DJ,$GN346+31),"")</f>
      </c>
      <c r="GE346">
        <f>IF($GO346&gt;=32,INDEX($DJ:$DJ,$GN346+32),"")</f>
      </c>
      <c r="GF346">
        <f>IF($GO346&gt;=33,INDEX($DJ:$DJ,$GN346+33),"")</f>
      </c>
      <c r="GG346">
        <f>IF($GO346&gt;=34,INDEX($DJ:$DJ,$GN346+34),"")</f>
      </c>
      <c r="GH346">
        <f>IF($GO346&gt;=35,INDEX($DJ:$DJ,$GN346+35),"")</f>
      </c>
      <c r="GI346">
        <f>IF($GO346&gt;=36,INDEX($DJ:$DJ,$GN346+36),"")</f>
      </c>
      <c r="GJ346">
        <f>IF($GO346&gt;=37,INDEX($DJ:$DJ,$GN346+37),"")</f>
      </c>
      <c r="GK346">
        <f>IF($GO346&gt;=38,INDEX($DJ:$DJ,$GN346+38),"")</f>
      </c>
      <c r="GL346">
        <f>IF($GO346&gt;=39,INDEX($DJ:$DJ,$GN346+39),"")</f>
      </c>
      <c r="GM346">
        <f>IF($GO346&gt;=40,INDEX($DJ:$DJ,$GN346+40),"")</f>
      </c>
      <c r="GN346">
        <f>IFERROR(MATCH($DH346,$DI$2:$DI$148,0)+1,0)</f>
      </c>
      <c r="GO346">
        <f>IFERROR(INDEX($DK$2:$DK$148,MATCH($DH346,$DI$2:$DI$148,0)),0)</f>
      </c>
      <c r="GP346">
        <f>IFERROR(MATCH($Y346,$DL$346:$EY$346,0),0)</f>
      </c>
      <c r="GQ346">
        <f>IF($GP346&gt;0,INDEX($EZ$346:$GM$346,$GP346),"")</f>
      </c>
      <c r="GT346">
        <f>IF($JC346&gt;=1,INDEX($GR:$GR,$JB346+1),"")</f>
      </c>
      <c r="GU346">
        <f>IF($JC346&gt;=2,INDEX($GR:$GR,$JB346+2),"")</f>
      </c>
      <c r="GV346">
        <f>IF($JC346&gt;=3,INDEX($GR:$GR,$JB346+3),"")</f>
      </c>
      <c r="GW346">
        <f>IF($JC346&gt;=4,INDEX($GR:$GR,$JB346+4),"")</f>
      </c>
      <c r="GX346">
        <f>IF($JC346&gt;=5,INDEX($GR:$GR,$JB346+5),"")</f>
      </c>
      <c r="GY346">
        <f>IF($JC346&gt;=6,INDEX($GR:$GR,$JB346+6),"")</f>
      </c>
      <c r="GZ346">
        <f>IF($JC346&gt;=7,INDEX($GR:$GR,$JB346+7),"")</f>
      </c>
      <c r="HA346">
        <f>IF($JC346&gt;=8,INDEX($GR:$GR,$JB346+8),"")</f>
      </c>
      <c r="HB346">
        <f>IF($JC346&gt;=9,INDEX($GR:$GR,$JB346+9),"")</f>
      </c>
      <c r="HC346">
        <f>IF($JC346&gt;=10,INDEX($GR:$GR,$JB346+10),"")</f>
      </c>
      <c r="HD346">
        <f>IF($JC346&gt;=11,INDEX($GR:$GR,$JB346+11),"")</f>
      </c>
      <c r="HE346">
        <f>IF($JC346&gt;=12,INDEX($GR:$GR,$JB346+12),"")</f>
      </c>
      <c r="HF346">
        <f>IF($JC346&gt;=13,INDEX($GR:$GR,$JB346+13),"")</f>
      </c>
      <c r="HG346">
        <f>IF($JC346&gt;=14,INDEX($GR:$GR,$JB346+14),"")</f>
      </c>
      <c r="HH346">
        <f>IF($JC346&gt;=15,INDEX($GR:$GR,$JB346+15),"")</f>
      </c>
      <c r="HI346">
        <f>IF($JC346&gt;=16,INDEX($GR:$GR,$JB346+16),"")</f>
      </c>
      <c r="HJ346">
        <f>IF($JC346&gt;=17,INDEX($GR:$GR,$JB346+17),"")</f>
      </c>
      <c r="HK346">
        <f>IF($JC346&gt;=18,INDEX($GR:$GR,$JB346+18),"")</f>
      </c>
      <c r="HL346">
        <f>IF($JC346&gt;=19,INDEX($GR:$GR,$JB346+19),"")</f>
      </c>
      <c r="HM346">
        <f>IF($JC346&gt;=20,INDEX($GR:$GR,$JB346+20),"")</f>
      </c>
      <c r="HN346">
        <f>IF($JC346&gt;=21,INDEX($GR:$GR,$JB346+21),"")</f>
      </c>
      <c r="HO346">
        <f>IF($JC346&gt;=22,INDEX($GR:$GR,$JB346+22),"")</f>
      </c>
      <c r="HP346">
        <f>IF($JC346&gt;=23,INDEX($GR:$GR,$JB346+23),"")</f>
      </c>
      <c r="HQ346">
        <f>IF($JC346&gt;=24,INDEX($GR:$GR,$JB346+24),"")</f>
      </c>
      <c r="HR346">
        <f>IF($JC346&gt;=25,INDEX($GR:$GR,$JB346+25),"")</f>
      </c>
      <c r="HS346">
        <f>IF($JC346&gt;=26,INDEX($GR:$GR,$JB346+26),"")</f>
      </c>
      <c r="HT346">
        <f>IF($JC346&gt;=27,INDEX($GR:$GR,$JB346+27),"")</f>
      </c>
      <c r="HU346">
        <f>IF($JC346&gt;=28,INDEX($GR:$GR,$JB346+28),"")</f>
      </c>
      <c r="HV346">
        <f>IF($JC346&gt;=29,INDEX($GR:$GR,$JB346+29),"")</f>
      </c>
      <c r="HW346">
        <f>IF($JC346&gt;=30,INDEX($GR:$GR,$JB346+30),"")</f>
      </c>
      <c r="HX346">
        <f>IF($JC346&gt;=31,INDEX($GR:$GR,$JB346+31),"")</f>
      </c>
      <c r="HY346">
        <f>IF($JC346&gt;=32,INDEX($GR:$GR,$JB346+32),"")</f>
      </c>
      <c r="HZ346">
        <f>IF($JC346&gt;=33,INDEX($GR:$GR,$JB346+33),"")</f>
      </c>
      <c r="IA346">
        <f>IF($JC346&gt;=34,INDEX($GR:$GR,$JB346+34),"")</f>
      </c>
      <c r="IB346">
        <f>IF($JC346&gt;=35,INDEX($GR:$GR,$JB346+35),"")</f>
      </c>
      <c r="IC346">
        <f>IF($JC346&gt;=36,INDEX($GR:$GR,$JB346+36),"")</f>
      </c>
      <c r="ID346">
        <f>IF($JC346&gt;=37,INDEX($GR:$GR,$JB346+37),"")</f>
      </c>
      <c r="IE346">
        <f>IF($JC346&gt;=38,INDEX($GR:$GR,$JB346+38),"")</f>
      </c>
      <c r="IF346">
        <f>IF($JC346&gt;=39,INDEX($GR:$GR,$JB346+39),"")</f>
      </c>
      <c r="IG346">
        <f>IF($JC346&gt;=40,INDEX($GR:$GR,$JB346+40),"")</f>
      </c>
      <c r="IH346">
        <f>IF($JC346&gt;=41,INDEX($GR:$GR,$JB346+41),"")</f>
      </c>
      <c r="II346">
        <f>IF($JC346&gt;=42,INDEX($GR:$GR,$JB346+42),"")</f>
      </c>
      <c r="IJ346">
        <f>IF($JC346&gt;=43,INDEX($GR:$GR,$JB346+43),"")</f>
      </c>
      <c r="IK346">
        <f>IF($JC346&gt;=44,INDEX($GR:$GR,$JB346+44),"")</f>
      </c>
      <c r="IL346">
        <f>IF($JC346&gt;=45,INDEX($GR:$GR,$JB346+45),"")</f>
      </c>
      <c r="IM346">
        <f>IF($JC346&gt;=46,INDEX($GR:$GR,$JB346+46),"")</f>
      </c>
      <c r="IN346">
        <f>IF($JC346&gt;=47,INDEX($GR:$GR,$JB346+47),"")</f>
      </c>
      <c r="IO346">
        <f>IF($JC346&gt;=48,INDEX($GR:$GR,$JB346+48),"")</f>
      </c>
      <c r="IP346">
        <f>IF($JC346&gt;=49,INDEX($GR:$GR,$JB346+49),"")</f>
      </c>
      <c r="IQ346">
        <f>IF($JC346&gt;=50,INDEX($GR:$GR,$JB346+50),"")</f>
      </c>
      <c r="IR346">
        <f>IF($JC346&gt;=51,INDEX($GR:$GR,$JB346+51),"")</f>
      </c>
      <c r="IS346">
        <f>IF($JC346&gt;=52,INDEX($GR:$GR,$JB346+52),"")</f>
      </c>
      <c r="IT346">
        <f>IF($JC346&gt;=53,INDEX($GR:$GR,$JB346+53),"")</f>
      </c>
      <c r="IU346">
        <f>IF($JC346&gt;=54,INDEX($GR:$GR,$JB346+54),"")</f>
      </c>
      <c r="IV346">
        <f>IF($JC346&gt;=55,INDEX($GR:$GR,$JB346+55),"")</f>
      </c>
      <c r="IW346">
        <f>IF($JC346&gt;=56,INDEX($GR:$GR,$JB346+56),"")</f>
      </c>
      <c r="IX346">
        <f>IF($JC346&gt;=57,INDEX($GR:$GR,$JB346+57),"")</f>
      </c>
      <c r="IY346">
        <f>IF($JC346&gt;=58,INDEX($GR:$GR,$JB346+58),"")</f>
      </c>
      <c r="IZ346">
        <f>IF($JC346&gt;=59,INDEX($GR:$GR,$JB346+59),"")</f>
      </c>
      <c r="JA346">
        <f>IF($JC346&gt;=60,INDEX($GR:$GR,$JB346+60),"")</f>
      </c>
      <c r="JB346">
        <f>IFERROR(MATCH($GQ346,$GR$2:$GR$324,0)+1,0)</f>
      </c>
      <c r="JC346">
        <f>IFERROR(INDEX($GS$2:$GS$324,MATCH($GQ346,$GR$2:$GR$324,0)),0)</f>
      </c>
      <c r="JD346" t="s">
        <v>40</v>
      </c>
      <c r="JE346" t="s">
        <v>40</v>
      </c>
    </row>
    <row r="347" spans="1:265" x14ac:dyDescent="0.25">
      <c r="Q347">
        <f>IF(OR($T347="",$P347=""),"",IFERROR($T347/$P347,0))</f>
      </c>
      <c r="R347">
        <f>IF($T347="","",
SUM($S347,$U347,$Z347,$V347,$X347)*
(1-IF($AA347="",0,VALUE($AA347)/100)))</f>
      </c>
      <c r="S347">
        <f>IF($T347="","",$T347)</f>
      </c>
      <c r="U347">
        <f>IF($T347="","",
IF($N347="","",
IF(ISNUMBER(SEARCH("exempt",LOWER($N347))),0,
$T347*(VALUE(SUBSTITUTE($N347,"%",""))/100))))</f>
      </c>
      <c r="AB347">
        <f>IFERROR(IF(FIND(" - ",$K347)&gt;0,MID($K347,FIND(" - ",$K347)+3,LEN($K347)),""),"")</f>
      </c>
      <c r="AK347" t="s">
        <v>934</v>
      </c>
      <c r="AP347">
        <f>IFERROR(LEFT($K347,FIND(" - ",$K347)-1),$K347)</f>
      </c>
      <c r="AS347">
        <f>IF($CH347&gt;=1,INDEX($AQ:$AQ,$CG347+1),"")</f>
      </c>
      <c r="AT347">
        <f>IF($CH347&gt;=2,INDEX($AQ:$AQ,$CG347+2),"")</f>
      </c>
      <c r="AU347">
        <f>IF($CH347&gt;=3,INDEX($AQ:$AQ,$CG347+3),"")</f>
      </c>
      <c r="AV347">
        <f>IF($CH347&gt;=4,INDEX($AQ:$AQ,$CG347+4),"")</f>
      </c>
      <c r="AW347">
        <f>IF($CH347&gt;=5,INDEX($AQ:$AQ,$CG347+5),"")</f>
      </c>
      <c r="AX347">
        <f>IF($CH347&gt;=6,INDEX($AQ:$AQ,$CG347+6),"")</f>
      </c>
      <c r="AY347">
        <f>IF($CH347&gt;=7,INDEX($AQ:$AQ,$CG347+7),"")</f>
      </c>
      <c r="AZ347">
        <f>IF($CH347&gt;=8,INDEX($AQ:$AQ,$CG347+8),"")</f>
      </c>
      <c r="BA347">
        <f>IF($CH347&gt;=9,INDEX($AQ:$AQ,$CG347+9),"")</f>
      </c>
      <c r="BB347">
        <f>IF($CH347&gt;=10,INDEX($AQ:$AQ,$CG347+10),"")</f>
      </c>
      <c r="BC347">
        <f>IF($CH347&gt;=11,INDEX($AQ:$AQ,$CG347+11),"")</f>
      </c>
      <c r="BD347">
        <f>IF($CH347&gt;=12,INDEX($AQ:$AQ,$CG347+12),"")</f>
      </c>
      <c r="BE347">
        <f>IF($CH347&gt;=13,INDEX($AQ:$AQ,$CG347+13),"")</f>
      </c>
      <c r="BF347">
        <f>IF($CH347&gt;=14,INDEX($AQ:$AQ,$CG347+14),"")</f>
      </c>
      <c r="BG347">
        <f>IF($CH347&gt;=15,INDEX($AQ:$AQ,$CG347+15),"")</f>
      </c>
      <c r="BH347">
        <f>IF($CH347&gt;=16,INDEX($AQ:$AQ,$CG347+16),"")</f>
      </c>
      <c r="BI347">
        <f>IF($CH347&gt;=17,INDEX($AQ:$AQ,$CG347+17),"")</f>
      </c>
      <c r="BJ347">
        <f>IF($CH347&gt;=18,INDEX($AQ:$AQ,$CG347+18),"")</f>
      </c>
      <c r="BK347">
        <f>IF($CH347&gt;=19,INDEX($AQ:$AQ,$CG347+19),"")</f>
      </c>
      <c r="BL347">
        <f>IF($CH347&gt;=20,INDEX($AQ:$AQ,$CG347+20),"")</f>
      </c>
      <c r="BM347">
        <f>IF($CH347&gt;=21,INDEX($AQ:$AQ,$CG347+21),"")</f>
      </c>
      <c r="BN347">
        <f>IF($CH347&gt;=22,INDEX($AQ:$AQ,$CG347+22),"")</f>
      </c>
      <c r="BO347">
        <f>IF($CH347&gt;=23,INDEX($AQ:$AQ,$CG347+23),"")</f>
      </c>
      <c r="BP347">
        <f>IF($CH347&gt;=24,INDEX($AQ:$AQ,$CG347+24),"")</f>
      </c>
      <c r="BQ347">
        <f>IF($CH347&gt;=25,INDEX($AQ:$AQ,$CG347+25),"")</f>
      </c>
      <c r="BR347">
        <f>IF($CH347&gt;=26,INDEX($AQ:$AQ,$CG347+26),"")</f>
      </c>
      <c r="BS347">
        <f>IF($CH347&gt;=27,INDEX($AQ:$AQ,$CG347+27),"")</f>
      </c>
      <c r="BT347">
        <f>IF($CH347&gt;=28,INDEX($AQ:$AQ,$CG347+28),"")</f>
      </c>
      <c r="BU347">
        <f>IF($CH347&gt;=29,INDEX($AQ:$AQ,$CG347+29),"")</f>
      </c>
      <c r="BV347">
        <f>IF($CH347&gt;=30,INDEX($AQ:$AQ,$CG347+30),"")</f>
      </c>
      <c r="BW347">
        <f>IF($CH347&gt;=31,INDEX($AQ:$AQ,$CG347+31),"")</f>
      </c>
      <c r="BX347">
        <f>IF($CH347&gt;=32,INDEX($AQ:$AQ,$CG347+32),"")</f>
      </c>
      <c r="BY347">
        <f>IF($CH347&gt;=33,INDEX($AQ:$AQ,$CG347+33),"")</f>
      </c>
      <c r="BZ347">
        <f>IF($CH347&gt;=34,INDEX($AQ:$AQ,$CG347+34),"")</f>
      </c>
      <c r="CA347">
        <f>IF($CH347&gt;=35,INDEX($AQ:$AQ,$CG347+35),"")</f>
      </c>
      <c r="CB347">
        <f>IF($CH347&gt;=36,INDEX($AQ:$AQ,$CG347+36),"")</f>
      </c>
      <c r="CC347">
        <f>IF($CH347&gt;=37,INDEX($AQ:$AQ,$CG347+37),"")</f>
      </c>
      <c r="CD347">
        <f>IF($CH347&gt;=38,INDEX($AQ:$AQ,$CG347+38),"")</f>
      </c>
      <c r="CE347">
        <f>IF($CH347&gt;=39,INDEX($AQ:$AQ,$CG347+39),"")</f>
      </c>
      <c r="CF347">
        <f>IF($CH347&gt;=40,INDEX($AQ:$AQ,$CG347+40),"")</f>
      </c>
      <c r="CG347">
        <f>IFERROR(MATCH($AP347,$AQ$2:$AQ$134,0)+1,0)</f>
      </c>
      <c r="CH347">
        <f>IFERROR(INDEX($AR$2:$AR$134,MATCH($AP347,$AQ$2:$AQ$134,0)),0)</f>
      </c>
      <c r="CI347">
        <f>IFERROR(LEFT($L347,FIND(" - ",$L347)-1),$L347)</f>
      </c>
      <c r="CL347">
        <f>IF($DG347&gt;=1,INDEX($CJ:$CJ,$DF347+1),"")</f>
      </c>
      <c r="CM347">
        <f>IF($DG347&gt;=2,INDEX($CJ:$CJ,$DF347+2),"")</f>
      </c>
      <c r="CN347">
        <f>IF($DG347&gt;=3,INDEX($CJ:$CJ,$DF347+3),"")</f>
      </c>
      <c r="CO347">
        <f>IF($DG347&gt;=4,INDEX($CJ:$CJ,$DF347+4),"")</f>
      </c>
      <c r="CP347">
        <f>IF($DG347&gt;=5,INDEX($CJ:$CJ,$DF347+5),"")</f>
      </c>
      <c r="CQ347">
        <f>IF($DG347&gt;=6,INDEX($CJ:$CJ,$DF347+6),"")</f>
      </c>
      <c r="CR347">
        <f>IF($DG347&gt;=7,INDEX($CJ:$CJ,$DF347+7),"")</f>
      </c>
      <c r="CS347">
        <f>IF($DG347&gt;=8,INDEX($CJ:$CJ,$DF347+8),"")</f>
      </c>
      <c r="CT347">
        <f>IF($DG347&gt;=9,INDEX($CJ:$CJ,$DF347+9),"")</f>
      </c>
      <c r="CU347">
        <f>IF($DG347&gt;=10,INDEX($CJ:$CJ,$DF347+10),"")</f>
      </c>
      <c r="CV347">
        <f>IF($DG347&gt;=11,INDEX($CJ:$CJ,$DF347+11),"")</f>
      </c>
      <c r="CW347">
        <f>IF($DG347&gt;=12,INDEX($CJ:$CJ,$DF347+12),"")</f>
      </c>
      <c r="CX347">
        <f>IF($DG347&gt;=13,INDEX($CJ:$CJ,$DF347+13),"")</f>
      </c>
      <c r="CY347">
        <f>IF($DG347&gt;=14,INDEX($CJ:$CJ,$DF347+14),"")</f>
      </c>
      <c r="CZ347">
        <f>IF($DG347&gt;=15,INDEX($CJ:$CJ,$DF347+15),"")</f>
      </c>
      <c r="DA347">
        <f>IF($DG347&gt;=16,INDEX($CJ:$CJ,$DF347+16),"")</f>
      </c>
      <c r="DB347">
        <f>IF($DG347&gt;=17,INDEX($CJ:$CJ,$DF347+17),"")</f>
      </c>
      <c r="DC347">
        <f>IF($DG347&gt;=18,INDEX($CJ:$CJ,$DF347+18),"")</f>
      </c>
      <c r="DD347">
        <f>IF($DG347&gt;=19,INDEX($CJ:$CJ,$DF347+19),"")</f>
      </c>
      <c r="DE347">
        <f>IF($DG347&gt;=20,INDEX($CJ:$CJ,$DF347+20),"")</f>
      </c>
      <c r="DF347">
        <f>IFERROR(MATCH($CI347,$CJ$2:$CJ$263,0)+1,0)</f>
      </c>
      <c r="DG347">
        <f>IFERROR(INDEX($CK$2:$CK$263,MATCH($CI347,$CJ$2:$CJ$263,0)),0)</f>
      </c>
      <c r="DH347">
        <f>IFERROR(INDEX($AO:$AO,MATCH($N347,$AN:$AN,0))&amp;"","")</f>
      </c>
      <c r="DL347">
        <f>IF($GO347&gt;=1,INDEX($DI:$DI,$GN347+1),"")</f>
      </c>
      <c r="DM347">
        <f>IF($GO347&gt;=2,INDEX($DI:$DI,$GN347+2),"")</f>
      </c>
      <c r="DN347">
        <f>IF($GO347&gt;=3,INDEX($DI:$DI,$GN347+3),"")</f>
      </c>
      <c r="DO347">
        <f>IF($GO347&gt;=4,INDEX($DI:$DI,$GN347+4),"")</f>
      </c>
      <c r="DP347">
        <f>IF($GO347&gt;=5,INDEX($DI:$DI,$GN347+5),"")</f>
      </c>
      <c r="DQ347">
        <f>IF($GO347&gt;=6,INDEX($DI:$DI,$GN347+6),"")</f>
      </c>
      <c r="DR347">
        <f>IF($GO347&gt;=7,INDEX($DI:$DI,$GN347+7),"")</f>
      </c>
      <c r="DS347">
        <f>IF($GO347&gt;=8,INDEX($DI:$DI,$GN347+8),"")</f>
      </c>
      <c r="DT347">
        <f>IF($GO347&gt;=9,INDEX($DI:$DI,$GN347+9),"")</f>
      </c>
      <c r="DU347">
        <f>IF($GO347&gt;=10,INDEX($DI:$DI,$GN347+10),"")</f>
      </c>
      <c r="DV347">
        <f>IF($GO347&gt;=11,INDEX($DI:$DI,$GN347+11),"")</f>
      </c>
      <c r="DW347">
        <f>IF($GO347&gt;=12,INDEX($DI:$DI,$GN347+12),"")</f>
      </c>
      <c r="DX347">
        <f>IF($GO347&gt;=13,INDEX($DI:$DI,$GN347+13),"")</f>
      </c>
      <c r="DY347">
        <f>IF($GO347&gt;=14,INDEX($DI:$DI,$GN347+14),"")</f>
      </c>
      <c r="DZ347">
        <f>IF($GO347&gt;=15,INDEX($DI:$DI,$GN347+15),"")</f>
      </c>
      <c r="EA347">
        <f>IF($GO347&gt;=16,INDEX($DI:$DI,$GN347+16),"")</f>
      </c>
      <c r="EB347">
        <f>IF($GO347&gt;=17,INDEX($DI:$DI,$GN347+17),"")</f>
      </c>
      <c r="EC347">
        <f>IF($GO347&gt;=18,INDEX($DI:$DI,$GN347+18),"")</f>
      </c>
      <c r="ED347">
        <f>IF($GO347&gt;=19,INDEX($DI:$DI,$GN347+19),"")</f>
      </c>
      <c r="EE347">
        <f>IF($GO347&gt;=20,INDEX($DI:$DI,$GN347+20),"")</f>
      </c>
      <c r="EF347">
        <f>IF($GO347&gt;=21,INDEX($DI:$DI,$GN347+21),"")</f>
      </c>
      <c r="EG347">
        <f>IF($GO347&gt;=22,INDEX($DI:$DI,$GN347+22),"")</f>
      </c>
      <c r="EH347">
        <f>IF($GO347&gt;=23,INDEX($DI:$DI,$GN347+23),"")</f>
      </c>
      <c r="EI347">
        <f>IF($GO347&gt;=24,INDEX($DI:$DI,$GN347+24),"")</f>
      </c>
      <c r="EJ347">
        <f>IF($GO347&gt;=25,INDEX($DI:$DI,$GN347+25),"")</f>
      </c>
      <c r="EK347">
        <f>IF($GO347&gt;=26,INDEX($DI:$DI,$GN347+26),"")</f>
      </c>
      <c r="EL347">
        <f>IF($GO347&gt;=27,INDEX($DI:$DI,$GN347+27),"")</f>
      </c>
      <c r="EM347">
        <f>IF($GO347&gt;=28,INDEX($DI:$DI,$GN347+28),"")</f>
      </c>
      <c r="EN347">
        <f>IF($GO347&gt;=29,INDEX($DI:$DI,$GN347+29),"")</f>
      </c>
      <c r="EO347">
        <f>IF($GO347&gt;=30,INDEX($DI:$DI,$GN347+30),"")</f>
      </c>
      <c r="EP347">
        <f>IF($GO347&gt;=31,INDEX($DI:$DI,$GN347+31),"")</f>
      </c>
      <c r="EQ347">
        <f>IF($GO347&gt;=32,INDEX($DI:$DI,$GN347+32),"")</f>
      </c>
      <c r="ER347">
        <f>IF($GO347&gt;=33,INDEX($DI:$DI,$GN347+33),"")</f>
      </c>
      <c r="ES347">
        <f>IF($GO347&gt;=34,INDEX($DI:$DI,$GN347+34),"")</f>
      </c>
      <c r="ET347">
        <f>IF($GO347&gt;=35,INDEX($DI:$DI,$GN347+35),"")</f>
      </c>
      <c r="EU347">
        <f>IF($GO347&gt;=36,INDEX($DI:$DI,$GN347+36),"")</f>
      </c>
      <c r="EV347">
        <f>IF($GO347&gt;=37,INDEX($DI:$DI,$GN347+37),"")</f>
      </c>
      <c r="EW347">
        <f>IF($GO347&gt;=38,INDEX($DI:$DI,$GN347+38),"")</f>
      </c>
      <c r="EX347">
        <f>IF($GO347&gt;=39,INDEX($DI:$DI,$GN347+39),"")</f>
      </c>
      <c r="EY347">
        <f>IF($GO347&gt;=40,INDEX($DI:$DI,$GN347+40),"")</f>
      </c>
      <c r="EZ347">
        <f>IF($GO347&gt;=1,INDEX($DJ:$DJ,$GN347+1),"")</f>
      </c>
      <c r="FA347">
        <f>IF($GO347&gt;=2,INDEX($DJ:$DJ,$GN347+2),"")</f>
      </c>
      <c r="FB347">
        <f>IF($GO347&gt;=3,INDEX($DJ:$DJ,$GN347+3),"")</f>
      </c>
      <c r="FC347">
        <f>IF($GO347&gt;=4,INDEX($DJ:$DJ,$GN347+4),"")</f>
      </c>
      <c r="FD347">
        <f>IF($GO347&gt;=5,INDEX($DJ:$DJ,$GN347+5),"")</f>
      </c>
      <c r="FE347">
        <f>IF($GO347&gt;=6,INDEX($DJ:$DJ,$GN347+6),"")</f>
      </c>
      <c r="FF347">
        <f>IF($GO347&gt;=7,INDEX($DJ:$DJ,$GN347+7),"")</f>
      </c>
      <c r="FG347">
        <f>IF($GO347&gt;=8,INDEX($DJ:$DJ,$GN347+8),"")</f>
      </c>
      <c r="FH347">
        <f>IF($GO347&gt;=9,INDEX($DJ:$DJ,$GN347+9),"")</f>
      </c>
      <c r="FI347">
        <f>IF($GO347&gt;=10,INDEX($DJ:$DJ,$GN347+10),"")</f>
      </c>
      <c r="FJ347">
        <f>IF($GO347&gt;=11,INDEX($DJ:$DJ,$GN347+11),"")</f>
      </c>
      <c r="FK347">
        <f>IF($GO347&gt;=12,INDEX($DJ:$DJ,$GN347+12),"")</f>
      </c>
      <c r="FL347">
        <f>IF($GO347&gt;=13,INDEX($DJ:$DJ,$GN347+13),"")</f>
      </c>
      <c r="FM347">
        <f>IF($GO347&gt;=14,INDEX($DJ:$DJ,$GN347+14),"")</f>
      </c>
      <c r="FN347">
        <f>IF($GO347&gt;=15,INDEX($DJ:$DJ,$GN347+15),"")</f>
      </c>
      <c r="FO347">
        <f>IF($GO347&gt;=16,INDEX($DJ:$DJ,$GN347+16),"")</f>
      </c>
      <c r="FP347">
        <f>IF($GO347&gt;=17,INDEX($DJ:$DJ,$GN347+17),"")</f>
      </c>
      <c r="FQ347">
        <f>IF($GO347&gt;=18,INDEX($DJ:$DJ,$GN347+18),"")</f>
      </c>
      <c r="FR347">
        <f>IF($GO347&gt;=19,INDEX($DJ:$DJ,$GN347+19),"")</f>
      </c>
      <c r="FS347">
        <f>IF($GO347&gt;=20,INDEX($DJ:$DJ,$GN347+20),"")</f>
      </c>
      <c r="FT347">
        <f>IF($GO347&gt;=21,INDEX($DJ:$DJ,$GN347+21),"")</f>
      </c>
      <c r="FU347">
        <f>IF($GO347&gt;=22,INDEX($DJ:$DJ,$GN347+22),"")</f>
      </c>
      <c r="FV347">
        <f>IF($GO347&gt;=23,INDEX($DJ:$DJ,$GN347+23),"")</f>
      </c>
      <c r="FW347">
        <f>IF($GO347&gt;=24,INDEX($DJ:$DJ,$GN347+24),"")</f>
      </c>
      <c r="FX347">
        <f>IF($GO347&gt;=25,INDEX($DJ:$DJ,$GN347+25),"")</f>
      </c>
      <c r="FY347">
        <f>IF($GO347&gt;=26,INDEX($DJ:$DJ,$GN347+26),"")</f>
      </c>
      <c r="FZ347">
        <f>IF($GO347&gt;=27,INDEX($DJ:$DJ,$GN347+27),"")</f>
      </c>
      <c r="GA347">
        <f>IF($GO347&gt;=28,INDEX($DJ:$DJ,$GN347+28),"")</f>
      </c>
      <c r="GB347">
        <f>IF($GO347&gt;=29,INDEX($DJ:$DJ,$GN347+29),"")</f>
      </c>
      <c r="GC347">
        <f>IF($GO347&gt;=30,INDEX($DJ:$DJ,$GN347+30),"")</f>
      </c>
      <c r="GD347">
        <f>IF($GO347&gt;=31,INDEX($DJ:$DJ,$GN347+31),"")</f>
      </c>
      <c r="GE347">
        <f>IF($GO347&gt;=32,INDEX($DJ:$DJ,$GN347+32),"")</f>
      </c>
      <c r="GF347">
        <f>IF($GO347&gt;=33,INDEX($DJ:$DJ,$GN347+33),"")</f>
      </c>
      <c r="GG347">
        <f>IF($GO347&gt;=34,INDEX($DJ:$DJ,$GN347+34),"")</f>
      </c>
      <c r="GH347">
        <f>IF($GO347&gt;=35,INDEX($DJ:$DJ,$GN347+35),"")</f>
      </c>
      <c r="GI347">
        <f>IF($GO347&gt;=36,INDEX($DJ:$DJ,$GN347+36),"")</f>
      </c>
      <c r="GJ347">
        <f>IF($GO347&gt;=37,INDEX($DJ:$DJ,$GN347+37),"")</f>
      </c>
      <c r="GK347">
        <f>IF($GO347&gt;=38,INDEX($DJ:$DJ,$GN347+38),"")</f>
      </c>
      <c r="GL347">
        <f>IF($GO347&gt;=39,INDEX($DJ:$DJ,$GN347+39),"")</f>
      </c>
      <c r="GM347">
        <f>IF($GO347&gt;=40,INDEX($DJ:$DJ,$GN347+40),"")</f>
      </c>
      <c r="GN347">
        <f>IFERROR(MATCH($DH347,$DI$2:$DI$148,0)+1,0)</f>
      </c>
      <c r="GO347">
        <f>IFERROR(INDEX($DK$2:$DK$148,MATCH($DH347,$DI$2:$DI$148,0)),0)</f>
      </c>
      <c r="GP347">
        <f>IFERROR(MATCH($Y347,$DL$347:$EY$347,0),0)</f>
      </c>
      <c r="GQ347">
        <f>IF($GP347&gt;0,INDEX($EZ$347:$GM$347,$GP347),"")</f>
      </c>
      <c r="GT347">
        <f>IF($JC347&gt;=1,INDEX($GR:$GR,$JB347+1),"")</f>
      </c>
      <c r="GU347">
        <f>IF($JC347&gt;=2,INDEX($GR:$GR,$JB347+2),"")</f>
      </c>
      <c r="GV347">
        <f>IF($JC347&gt;=3,INDEX($GR:$GR,$JB347+3),"")</f>
      </c>
      <c r="GW347">
        <f>IF($JC347&gt;=4,INDEX($GR:$GR,$JB347+4),"")</f>
      </c>
      <c r="GX347">
        <f>IF($JC347&gt;=5,INDEX($GR:$GR,$JB347+5),"")</f>
      </c>
      <c r="GY347">
        <f>IF($JC347&gt;=6,INDEX($GR:$GR,$JB347+6),"")</f>
      </c>
      <c r="GZ347">
        <f>IF($JC347&gt;=7,INDEX($GR:$GR,$JB347+7),"")</f>
      </c>
      <c r="HA347">
        <f>IF($JC347&gt;=8,INDEX($GR:$GR,$JB347+8),"")</f>
      </c>
      <c r="HB347">
        <f>IF($JC347&gt;=9,INDEX($GR:$GR,$JB347+9),"")</f>
      </c>
      <c r="HC347">
        <f>IF($JC347&gt;=10,INDEX($GR:$GR,$JB347+10),"")</f>
      </c>
      <c r="HD347">
        <f>IF($JC347&gt;=11,INDEX($GR:$GR,$JB347+11),"")</f>
      </c>
      <c r="HE347">
        <f>IF($JC347&gt;=12,INDEX($GR:$GR,$JB347+12),"")</f>
      </c>
      <c r="HF347">
        <f>IF($JC347&gt;=13,INDEX($GR:$GR,$JB347+13),"")</f>
      </c>
      <c r="HG347">
        <f>IF($JC347&gt;=14,INDEX($GR:$GR,$JB347+14),"")</f>
      </c>
      <c r="HH347">
        <f>IF($JC347&gt;=15,INDEX($GR:$GR,$JB347+15),"")</f>
      </c>
      <c r="HI347">
        <f>IF($JC347&gt;=16,INDEX($GR:$GR,$JB347+16),"")</f>
      </c>
      <c r="HJ347">
        <f>IF($JC347&gt;=17,INDEX($GR:$GR,$JB347+17),"")</f>
      </c>
      <c r="HK347">
        <f>IF($JC347&gt;=18,INDEX($GR:$GR,$JB347+18),"")</f>
      </c>
      <c r="HL347">
        <f>IF($JC347&gt;=19,INDEX($GR:$GR,$JB347+19),"")</f>
      </c>
      <c r="HM347">
        <f>IF($JC347&gt;=20,INDEX($GR:$GR,$JB347+20),"")</f>
      </c>
      <c r="HN347">
        <f>IF($JC347&gt;=21,INDEX($GR:$GR,$JB347+21),"")</f>
      </c>
      <c r="HO347">
        <f>IF($JC347&gt;=22,INDEX($GR:$GR,$JB347+22),"")</f>
      </c>
      <c r="HP347">
        <f>IF($JC347&gt;=23,INDEX($GR:$GR,$JB347+23),"")</f>
      </c>
      <c r="HQ347">
        <f>IF($JC347&gt;=24,INDEX($GR:$GR,$JB347+24),"")</f>
      </c>
      <c r="HR347">
        <f>IF($JC347&gt;=25,INDEX($GR:$GR,$JB347+25),"")</f>
      </c>
      <c r="HS347">
        <f>IF($JC347&gt;=26,INDEX($GR:$GR,$JB347+26),"")</f>
      </c>
      <c r="HT347">
        <f>IF($JC347&gt;=27,INDEX($GR:$GR,$JB347+27),"")</f>
      </c>
      <c r="HU347">
        <f>IF($JC347&gt;=28,INDEX($GR:$GR,$JB347+28),"")</f>
      </c>
      <c r="HV347">
        <f>IF($JC347&gt;=29,INDEX($GR:$GR,$JB347+29),"")</f>
      </c>
      <c r="HW347">
        <f>IF($JC347&gt;=30,INDEX($GR:$GR,$JB347+30),"")</f>
      </c>
      <c r="HX347">
        <f>IF($JC347&gt;=31,INDEX($GR:$GR,$JB347+31),"")</f>
      </c>
      <c r="HY347">
        <f>IF($JC347&gt;=32,INDEX($GR:$GR,$JB347+32),"")</f>
      </c>
      <c r="HZ347">
        <f>IF($JC347&gt;=33,INDEX($GR:$GR,$JB347+33),"")</f>
      </c>
      <c r="IA347">
        <f>IF($JC347&gt;=34,INDEX($GR:$GR,$JB347+34),"")</f>
      </c>
      <c r="IB347">
        <f>IF($JC347&gt;=35,INDEX($GR:$GR,$JB347+35),"")</f>
      </c>
      <c r="IC347">
        <f>IF($JC347&gt;=36,INDEX($GR:$GR,$JB347+36),"")</f>
      </c>
      <c r="ID347">
        <f>IF($JC347&gt;=37,INDEX($GR:$GR,$JB347+37),"")</f>
      </c>
      <c r="IE347">
        <f>IF($JC347&gt;=38,INDEX($GR:$GR,$JB347+38),"")</f>
      </c>
      <c r="IF347">
        <f>IF($JC347&gt;=39,INDEX($GR:$GR,$JB347+39),"")</f>
      </c>
      <c r="IG347">
        <f>IF($JC347&gt;=40,INDEX($GR:$GR,$JB347+40),"")</f>
      </c>
      <c r="IH347">
        <f>IF($JC347&gt;=41,INDEX($GR:$GR,$JB347+41),"")</f>
      </c>
      <c r="II347">
        <f>IF($JC347&gt;=42,INDEX($GR:$GR,$JB347+42),"")</f>
      </c>
      <c r="IJ347">
        <f>IF($JC347&gt;=43,INDEX($GR:$GR,$JB347+43),"")</f>
      </c>
      <c r="IK347">
        <f>IF($JC347&gt;=44,INDEX($GR:$GR,$JB347+44),"")</f>
      </c>
      <c r="IL347">
        <f>IF($JC347&gt;=45,INDEX($GR:$GR,$JB347+45),"")</f>
      </c>
      <c r="IM347">
        <f>IF($JC347&gt;=46,INDEX($GR:$GR,$JB347+46),"")</f>
      </c>
      <c r="IN347">
        <f>IF($JC347&gt;=47,INDEX($GR:$GR,$JB347+47),"")</f>
      </c>
      <c r="IO347">
        <f>IF($JC347&gt;=48,INDEX($GR:$GR,$JB347+48),"")</f>
      </c>
      <c r="IP347">
        <f>IF($JC347&gt;=49,INDEX($GR:$GR,$JB347+49),"")</f>
      </c>
      <c r="IQ347">
        <f>IF($JC347&gt;=50,INDEX($GR:$GR,$JB347+50),"")</f>
      </c>
      <c r="IR347">
        <f>IF($JC347&gt;=51,INDEX($GR:$GR,$JB347+51),"")</f>
      </c>
      <c r="IS347">
        <f>IF($JC347&gt;=52,INDEX($GR:$GR,$JB347+52),"")</f>
      </c>
      <c r="IT347">
        <f>IF($JC347&gt;=53,INDEX($GR:$GR,$JB347+53),"")</f>
      </c>
      <c r="IU347">
        <f>IF($JC347&gt;=54,INDEX($GR:$GR,$JB347+54),"")</f>
      </c>
      <c r="IV347">
        <f>IF($JC347&gt;=55,INDEX($GR:$GR,$JB347+55),"")</f>
      </c>
      <c r="IW347">
        <f>IF($JC347&gt;=56,INDEX($GR:$GR,$JB347+56),"")</f>
      </c>
      <c r="IX347">
        <f>IF($JC347&gt;=57,INDEX($GR:$GR,$JB347+57),"")</f>
      </c>
      <c r="IY347">
        <f>IF($JC347&gt;=58,INDEX($GR:$GR,$JB347+58),"")</f>
      </c>
      <c r="IZ347">
        <f>IF($JC347&gt;=59,INDEX($GR:$GR,$JB347+59),"")</f>
      </c>
      <c r="JA347">
        <f>IF($JC347&gt;=60,INDEX($GR:$GR,$JB347+60),"")</f>
      </c>
      <c r="JB347">
        <f>IFERROR(MATCH($GQ347,$GR$2:$GR$324,0)+1,0)</f>
      </c>
      <c r="JC347">
        <f>IFERROR(INDEX($GS$2:$GS$324,MATCH($GQ347,$GR$2:$GR$324,0)),0)</f>
      </c>
      <c r="JD347" t="s">
        <v>40</v>
      </c>
      <c r="JE347" t="s">
        <v>40</v>
      </c>
    </row>
    <row r="348" spans="1:265" x14ac:dyDescent="0.25">
      <c r="Q348">
        <f>IF(OR($T348="",$P348=""),"",IFERROR($T348/$P348,0))</f>
      </c>
      <c r="R348">
        <f>IF($T348="","",
SUM($S348,$U348,$Z348,$V348,$X348)*
(1-IF($AA348="",0,VALUE($AA348)/100)))</f>
      </c>
      <c r="S348">
        <f>IF($T348="","",$T348)</f>
      </c>
      <c r="U348">
        <f>IF($T348="","",
IF($N348="","",
IF(ISNUMBER(SEARCH("exempt",LOWER($N348))),0,
$T348*(VALUE(SUBSTITUTE($N348,"%",""))/100))))</f>
      </c>
      <c r="AB348">
        <f>IFERROR(IF(FIND(" - ",$K348)&gt;0,MID($K348,FIND(" - ",$K348)+3,LEN($K348)),""),"")</f>
      </c>
      <c r="AK348" t="s">
        <v>935</v>
      </c>
      <c r="AP348">
        <f>IFERROR(LEFT($K348,FIND(" - ",$K348)-1),$K348)</f>
      </c>
      <c r="AS348">
        <f>IF($CH348&gt;=1,INDEX($AQ:$AQ,$CG348+1),"")</f>
      </c>
      <c r="AT348">
        <f>IF($CH348&gt;=2,INDEX($AQ:$AQ,$CG348+2),"")</f>
      </c>
      <c r="AU348">
        <f>IF($CH348&gt;=3,INDEX($AQ:$AQ,$CG348+3),"")</f>
      </c>
      <c r="AV348">
        <f>IF($CH348&gt;=4,INDEX($AQ:$AQ,$CG348+4),"")</f>
      </c>
      <c r="AW348">
        <f>IF($CH348&gt;=5,INDEX($AQ:$AQ,$CG348+5),"")</f>
      </c>
      <c r="AX348">
        <f>IF($CH348&gt;=6,INDEX($AQ:$AQ,$CG348+6),"")</f>
      </c>
      <c r="AY348">
        <f>IF($CH348&gt;=7,INDEX($AQ:$AQ,$CG348+7),"")</f>
      </c>
      <c r="AZ348">
        <f>IF($CH348&gt;=8,INDEX($AQ:$AQ,$CG348+8),"")</f>
      </c>
      <c r="BA348">
        <f>IF($CH348&gt;=9,INDEX($AQ:$AQ,$CG348+9),"")</f>
      </c>
      <c r="BB348">
        <f>IF($CH348&gt;=10,INDEX($AQ:$AQ,$CG348+10),"")</f>
      </c>
      <c r="BC348">
        <f>IF($CH348&gt;=11,INDEX($AQ:$AQ,$CG348+11),"")</f>
      </c>
      <c r="BD348">
        <f>IF($CH348&gt;=12,INDEX($AQ:$AQ,$CG348+12),"")</f>
      </c>
      <c r="BE348">
        <f>IF($CH348&gt;=13,INDEX($AQ:$AQ,$CG348+13),"")</f>
      </c>
      <c r="BF348">
        <f>IF($CH348&gt;=14,INDEX($AQ:$AQ,$CG348+14),"")</f>
      </c>
      <c r="BG348">
        <f>IF($CH348&gt;=15,INDEX($AQ:$AQ,$CG348+15),"")</f>
      </c>
      <c r="BH348">
        <f>IF($CH348&gt;=16,INDEX($AQ:$AQ,$CG348+16),"")</f>
      </c>
      <c r="BI348">
        <f>IF($CH348&gt;=17,INDEX($AQ:$AQ,$CG348+17),"")</f>
      </c>
      <c r="BJ348">
        <f>IF($CH348&gt;=18,INDEX($AQ:$AQ,$CG348+18),"")</f>
      </c>
      <c r="BK348">
        <f>IF($CH348&gt;=19,INDEX($AQ:$AQ,$CG348+19),"")</f>
      </c>
      <c r="BL348">
        <f>IF($CH348&gt;=20,INDEX($AQ:$AQ,$CG348+20),"")</f>
      </c>
      <c r="BM348">
        <f>IF($CH348&gt;=21,INDEX($AQ:$AQ,$CG348+21),"")</f>
      </c>
      <c r="BN348">
        <f>IF($CH348&gt;=22,INDEX($AQ:$AQ,$CG348+22),"")</f>
      </c>
      <c r="BO348">
        <f>IF($CH348&gt;=23,INDEX($AQ:$AQ,$CG348+23),"")</f>
      </c>
      <c r="BP348">
        <f>IF($CH348&gt;=24,INDEX($AQ:$AQ,$CG348+24),"")</f>
      </c>
      <c r="BQ348">
        <f>IF($CH348&gt;=25,INDEX($AQ:$AQ,$CG348+25),"")</f>
      </c>
      <c r="BR348">
        <f>IF($CH348&gt;=26,INDEX($AQ:$AQ,$CG348+26),"")</f>
      </c>
      <c r="BS348">
        <f>IF($CH348&gt;=27,INDEX($AQ:$AQ,$CG348+27),"")</f>
      </c>
      <c r="BT348">
        <f>IF($CH348&gt;=28,INDEX($AQ:$AQ,$CG348+28),"")</f>
      </c>
      <c r="BU348">
        <f>IF($CH348&gt;=29,INDEX($AQ:$AQ,$CG348+29),"")</f>
      </c>
      <c r="BV348">
        <f>IF($CH348&gt;=30,INDEX($AQ:$AQ,$CG348+30),"")</f>
      </c>
      <c r="BW348">
        <f>IF($CH348&gt;=31,INDEX($AQ:$AQ,$CG348+31),"")</f>
      </c>
      <c r="BX348">
        <f>IF($CH348&gt;=32,INDEX($AQ:$AQ,$CG348+32),"")</f>
      </c>
      <c r="BY348">
        <f>IF($CH348&gt;=33,INDEX($AQ:$AQ,$CG348+33),"")</f>
      </c>
      <c r="BZ348">
        <f>IF($CH348&gt;=34,INDEX($AQ:$AQ,$CG348+34),"")</f>
      </c>
      <c r="CA348">
        <f>IF($CH348&gt;=35,INDEX($AQ:$AQ,$CG348+35),"")</f>
      </c>
      <c r="CB348">
        <f>IF($CH348&gt;=36,INDEX($AQ:$AQ,$CG348+36),"")</f>
      </c>
      <c r="CC348">
        <f>IF($CH348&gt;=37,INDEX($AQ:$AQ,$CG348+37),"")</f>
      </c>
      <c r="CD348">
        <f>IF($CH348&gt;=38,INDEX($AQ:$AQ,$CG348+38),"")</f>
      </c>
      <c r="CE348">
        <f>IF($CH348&gt;=39,INDEX($AQ:$AQ,$CG348+39),"")</f>
      </c>
      <c r="CF348">
        <f>IF($CH348&gt;=40,INDEX($AQ:$AQ,$CG348+40),"")</f>
      </c>
      <c r="CG348">
        <f>IFERROR(MATCH($AP348,$AQ$2:$AQ$134,0)+1,0)</f>
      </c>
      <c r="CH348">
        <f>IFERROR(INDEX($AR$2:$AR$134,MATCH($AP348,$AQ$2:$AQ$134,0)),0)</f>
      </c>
      <c r="CI348">
        <f>IFERROR(LEFT($L348,FIND(" - ",$L348)-1),$L348)</f>
      </c>
      <c r="CL348">
        <f>IF($DG348&gt;=1,INDEX($CJ:$CJ,$DF348+1),"")</f>
      </c>
      <c r="CM348">
        <f>IF($DG348&gt;=2,INDEX($CJ:$CJ,$DF348+2),"")</f>
      </c>
      <c r="CN348">
        <f>IF($DG348&gt;=3,INDEX($CJ:$CJ,$DF348+3),"")</f>
      </c>
      <c r="CO348">
        <f>IF($DG348&gt;=4,INDEX($CJ:$CJ,$DF348+4),"")</f>
      </c>
      <c r="CP348">
        <f>IF($DG348&gt;=5,INDEX($CJ:$CJ,$DF348+5),"")</f>
      </c>
      <c r="CQ348">
        <f>IF($DG348&gt;=6,INDEX($CJ:$CJ,$DF348+6),"")</f>
      </c>
      <c r="CR348">
        <f>IF($DG348&gt;=7,INDEX($CJ:$CJ,$DF348+7),"")</f>
      </c>
      <c r="CS348">
        <f>IF($DG348&gt;=8,INDEX($CJ:$CJ,$DF348+8),"")</f>
      </c>
      <c r="CT348">
        <f>IF($DG348&gt;=9,INDEX($CJ:$CJ,$DF348+9),"")</f>
      </c>
      <c r="CU348">
        <f>IF($DG348&gt;=10,INDEX($CJ:$CJ,$DF348+10),"")</f>
      </c>
      <c r="CV348">
        <f>IF($DG348&gt;=11,INDEX($CJ:$CJ,$DF348+11),"")</f>
      </c>
      <c r="CW348">
        <f>IF($DG348&gt;=12,INDEX($CJ:$CJ,$DF348+12),"")</f>
      </c>
      <c r="CX348">
        <f>IF($DG348&gt;=13,INDEX($CJ:$CJ,$DF348+13),"")</f>
      </c>
      <c r="CY348">
        <f>IF($DG348&gt;=14,INDEX($CJ:$CJ,$DF348+14),"")</f>
      </c>
      <c r="CZ348">
        <f>IF($DG348&gt;=15,INDEX($CJ:$CJ,$DF348+15),"")</f>
      </c>
      <c r="DA348">
        <f>IF($DG348&gt;=16,INDEX($CJ:$CJ,$DF348+16),"")</f>
      </c>
      <c r="DB348">
        <f>IF($DG348&gt;=17,INDEX($CJ:$CJ,$DF348+17),"")</f>
      </c>
      <c r="DC348">
        <f>IF($DG348&gt;=18,INDEX($CJ:$CJ,$DF348+18),"")</f>
      </c>
      <c r="DD348">
        <f>IF($DG348&gt;=19,INDEX($CJ:$CJ,$DF348+19),"")</f>
      </c>
      <c r="DE348">
        <f>IF($DG348&gt;=20,INDEX($CJ:$CJ,$DF348+20),"")</f>
      </c>
      <c r="DF348">
        <f>IFERROR(MATCH($CI348,$CJ$2:$CJ$263,0)+1,0)</f>
      </c>
      <c r="DG348">
        <f>IFERROR(INDEX($CK$2:$CK$263,MATCH($CI348,$CJ$2:$CJ$263,0)),0)</f>
      </c>
      <c r="DH348">
        <f>IFERROR(INDEX($AO:$AO,MATCH($N348,$AN:$AN,0))&amp;"","")</f>
      </c>
      <c r="DL348">
        <f>IF($GO348&gt;=1,INDEX($DI:$DI,$GN348+1),"")</f>
      </c>
      <c r="DM348">
        <f>IF($GO348&gt;=2,INDEX($DI:$DI,$GN348+2),"")</f>
      </c>
      <c r="DN348">
        <f>IF($GO348&gt;=3,INDEX($DI:$DI,$GN348+3),"")</f>
      </c>
      <c r="DO348">
        <f>IF($GO348&gt;=4,INDEX($DI:$DI,$GN348+4),"")</f>
      </c>
      <c r="DP348">
        <f>IF($GO348&gt;=5,INDEX($DI:$DI,$GN348+5),"")</f>
      </c>
      <c r="DQ348">
        <f>IF($GO348&gt;=6,INDEX($DI:$DI,$GN348+6),"")</f>
      </c>
      <c r="DR348">
        <f>IF($GO348&gt;=7,INDEX($DI:$DI,$GN348+7),"")</f>
      </c>
      <c r="DS348">
        <f>IF($GO348&gt;=8,INDEX($DI:$DI,$GN348+8),"")</f>
      </c>
      <c r="DT348">
        <f>IF($GO348&gt;=9,INDEX($DI:$DI,$GN348+9),"")</f>
      </c>
      <c r="DU348">
        <f>IF($GO348&gt;=10,INDEX($DI:$DI,$GN348+10),"")</f>
      </c>
      <c r="DV348">
        <f>IF($GO348&gt;=11,INDEX($DI:$DI,$GN348+11),"")</f>
      </c>
      <c r="DW348">
        <f>IF($GO348&gt;=12,INDEX($DI:$DI,$GN348+12),"")</f>
      </c>
      <c r="DX348">
        <f>IF($GO348&gt;=13,INDEX($DI:$DI,$GN348+13),"")</f>
      </c>
      <c r="DY348">
        <f>IF($GO348&gt;=14,INDEX($DI:$DI,$GN348+14),"")</f>
      </c>
      <c r="DZ348">
        <f>IF($GO348&gt;=15,INDEX($DI:$DI,$GN348+15),"")</f>
      </c>
      <c r="EA348">
        <f>IF($GO348&gt;=16,INDEX($DI:$DI,$GN348+16),"")</f>
      </c>
      <c r="EB348">
        <f>IF($GO348&gt;=17,INDEX($DI:$DI,$GN348+17),"")</f>
      </c>
      <c r="EC348">
        <f>IF($GO348&gt;=18,INDEX($DI:$DI,$GN348+18),"")</f>
      </c>
      <c r="ED348">
        <f>IF($GO348&gt;=19,INDEX($DI:$DI,$GN348+19),"")</f>
      </c>
      <c r="EE348">
        <f>IF($GO348&gt;=20,INDEX($DI:$DI,$GN348+20),"")</f>
      </c>
      <c r="EF348">
        <f>IF($GO348&gt;=21,INDEX($DI:$DI,$GN348+21),"")</f>
      </c>
      <c r="EG348">
        <f>IF($GO348&gt;=22,INDEX($DI:$DI,$GN348+22),"")</f>
      </c>
      <c r="EH348">
        <f>IF($GO348&gt;=23,INDEX($DI:$DI,$GN348+23),"")</f>
      </c>
      <c r="EI348">
        <f>IF($GO348&gt;=24,INDEX($DI:$DI,$GN348+24),"")</f>
      </c>
      <c r="EJ348">
        <f>IF($GO348&gt;=25,INDEX($DI:$DI,$GN348+25),"")</f>
      </c>
      <c r="EK348">
        <f>IF($GO348&gt;=26,INDEX($DI:$DI,$GN348+26),"")</f>
      </c>
      <c r="EL348">
        <f>IF($GO348&gt;=27,INDEX($DI:$DI,$GN348+27),"")</f>
      </c>
      <c r="EM348">
        <f>IF($GO348&gt;=28,INDEX($DI:$DI,$GN348+28),"")</f>
      </c>
      <c r="EN348">
        <f>IF($GO348&gt;=29,INDEX($DI:$DI,$GN348+29),"")</f>
      </c>
      <c r="EO348">
        <f>IF($GO348&gt;=30,INDEX($DI:$DI,$GN348+30),"")</f>
      </c>
      <c r="EP348">
        <f>IF($GO348&gt;=31,INDEX($DI:$DI,$GN348+31),"")</f>
      </c>
      <c r="EQ348">
        <f>IF($GO348&gt;=32,INDEX($DI:$DI,$GN348+32),"")</f>
      </c>
      <c r="ER348">
        <f>IF($GO348&gt;=33,INDEX($DI:$DI,$GN348+33),"")</f>
      </c>
      <c r="ES348">
        <f>IF($GO348&gt;=34,INDEX($DI:$DI,$GN348+34),"")</f>
      </c>
      <c r="ET348">
        <f>IF($GO348&gt;=35,INDEX($DI:$DI,$GN348+35),"")</f>
      </c>
      <c r="EU348">
        <f>IF($GO348&gt;=36,INDEX($DI:$DI,$GN348+36),"")</f>
      </c>
      <c r="EV348">
        <f>IF($GO348&gt;=37,INDEX($DI:$DI,$GN348+37),"")</f>
      </c>
      <c r="EW348">
        <f>IF($GO348&gt;=38,INDEX($DI:$DI,$GN348+38),"")</f>
      </c>
      <c r="EX348">
        <f>IF($GO348&gt;=39,INDEX($DI:$DI,$GN348+39),"")</f>
      </c>
      <c r="EY348">
        <f>IF($GO348&gt;=40,INDEX($DI:$DI,$GN348+40),"")</f>
      </c>
      <c r="EZ348">
        <f>IF($GO348&gt;=1,INDEX($DJ:$DJ,$GN348+1),"")</f>
      </c>
      <c r="FA348">
        <f>IF($GO348&gt;=2,INDEX($DJ:$DJ,$GN348+2),"")</f>
      </c>
      <c r="FB348">
        <f>IF($GO348&gt;=3,INDEX($DJ:$DJ,$GN348+3),"")</f>
      </c>
      <c r="FC348">
        <f>IF($GO348&gt;=4,INDEX($DJ:$DJ,$GN348+4),"")</f>
      </c>
      <c r="FD348">
        <f>IF($GO348&gt;=5,INDEX($DJ:$DJ,$GN348+5),"")</f>
      </c>
      <c r="FE348">
        <f>IF($GO348&gt;=6,INDEX($DJ:$DJ,$GN348+6),"")</f>
      </c>
      <c r="FF348">
        <f>IF($GO348&gt;=7,INDEX($DJ:$DJ,$GN348+7),"")</f>
      </c>
      <c r="FG348">
        <f>IF($GO348&gt;=8,INDEX($DJ:$DJ,$GN348+8),"")</f>
      </c>
      <c r="FH348">
        <f>IF($GO348&gt;=9,INDEX($DJ:$DJ,$GN348+9),"")</f>
      </c>
      <c r="FI348">
        <f>IF($GO348&gt;=10,INDEX($DJ:$DJ,$GN348+10),"")</f>
      </c>
      <c r="FJ348">
        <f>IF($GO348&gt;=11,INDEX($DJ:$DJ,$GN348+11),"")</f>
      </c>
      <c r="FK348">
        <f>IF($GO348&gt;=12,INDEX($DJ:$DJ,$GN348+12),"")</f>
      </c>
      <c r="FL348">
        <f>IF($GO348&gt;=13,INDEX($DJ:$DJ,$GN348+13),"")</f>
      </c>
      <c r="FM348">
        <f>IF($GO348&gt;=14,INDEX($DJ:$DJ,$GN348+14),"")</f>
      </c>
      <c r="FN348">
        <f>IF($GO348&gt;=15,INDEX($DJ:$DJ,$GN348+15),"")</f>
      </c>
      <c r="FO348">
        <f>IF($GO348&gt;=16,INDEX($DJ:$DJ,$GN348+16),"")</f>
      </c>
      <c r="FP348">
        <f>IF($GO348&gt;=17,INDEX($DJ:$DJ,$GN348+17),"")</f>
      </c>
      <c r="FQ348">
        <f>IF($GO348&gt;=18,INDEX($DJ:$DJ,$GN348+18),"")</f>
      </c>
      <c r="FR348">
        <f>IF($GO348&gt;=19,INDEX($DJ:$DJ,$GN348+19),"")</f>
      </c>
      <c r="FS348">
        <f>IF($GO348&gt;=20,INDEX($DJ:$DJ,$GN348+20),"")</f>
      </c>
      <c r="FT348">
        <f>IF($GO348&gt;=21,INDEX($DJ:$DJ,$GN348+21),"")</f>
      </c>
      <c r="FU348">
        <f>IF($GO348&gt;=22,INDEX($DJ:$DJ,$GN348+22),"")</f>
      </c>
      <c r="FV348">
        <f>IF($GO348&gt;=23,INDEX($DJ:$DJ,$GN348+23),"")</f>
      </c>
      <c r="FW348">
        <f>IF($GO348&gt;=24,INDEX($DJ:$DJ,$GN348+24),"")</f>
      </c>
      <c r="FX348">
        <f>IF($GO348&gt;=25,INDEX($DJ:$DJ,$GN348+25),"")</f>
      </c>
      <c r="FY348">
        <f>IF($GO348&gt;=26,INDEX($DJ:$DJ,$GN348+26),"")</f>
      </c>
      <c r="FZ348">
        <f>IF($GO348&gt;=27,INDEX($DJ:$DJ,$GN348+27),"")</f>
      </c>
      <c r="GA348">
        <f>IF($GO348&gt;=28,INDEX($DJ:$DJ,$GN348+28),"")</f>
      </c>
      <c r="GB348">
        <f>IF($GO348&gt;=29,INDEX($DJ:$DJ,$GN348+29),"")</f>
      </c>
      <c r="GC348">
        <f>IF($GO348&gt;=30,INDEX($DJ:$DJ,$GN348+30),"")</f>
      </c>
      <c r="GD348">
        <f>IF($GO348&gt;=31,INDEX($DJ:$DJ,$GN348+31),"")</f>
      </c>
      <c r="GE348">
        <f>IF($GO348&gt;=32,INDEX($DJ:$DJ,$GN348+32),"")</f>
      </c>
      <c r="GF348">
        <f>IF($GO348&gt;=33,INDEX($DJ:$DJ,$GN348+33),"")</f>
      </c>
      <c r="GG348">
        <f>IF($GO348&gt;=34,INDEX($DJ:$DJ,$GN348+34),"")</f>
      </c>
      <c r="GH348">
        <f>IF($GO348&gt;=35,INDEX($DJ:$DJ,$GN348+35),"")</f>
      </c>
      <c r="GI348">
        <f>IF($GO348&gt;=36,INDEX($DJ:$DJ,$GN348+36),"")</f>
      </c>
      <c r="GJ348">
        <f>IF($GO348&gt;=37,INDEX($DJ:$DJ,$GN348+37),"")</f>
      </c>
      <c r="GK348">
        <f>IF($GO348&gt;=38,INDEX($DJ:$DJ,$GN348+38),"")</f>
      </c>
      <c r="GL348">
        <f>IF($GO348&gt;=39,INDEX($DJ:$DJ,$GN348+39),"")</f>
      </c>
      <c r="GM348">
        <f>IF($GO348&gt;=40,INDEX($DJ:$DJ,$GN348+40),"")</f>
      </c>
      <c r="GN348">
        <f>IFERROR(MATCH($DH348,$DI$2:$DI$148,0)+1,0)</f>
      </c>
      <c r="GO348">
        <f>IFERROR(INDEX($DK$2:$DK$148,MATCH($DH348,$DI$2:$DI$148,0)),0)</f>
      </c>
      <c r="GP348">
        <f>IFERROR(MATCH($Y348,$DL$348:$EY$348,0),0)</f>
      </c>
      <c r="GQ348">
        <f>IF($GP348&gt;0,INDEX($EZ$348:$GM$348,$GP348),"")</f>
      </c>
      <c r="GT348">
        <f>IF($JC348&gt;=1,INDEX($GR:$GR,$JB348+1),"")</f>
      </c>
      <c r="GU348">
        <f>IF($JC348&gt;=2,INDEX($GR:$GR,$JB348+2),"")</f>
      </c>
      <c r="GV348">
        <f>IF($JC348&gt;=3,INDEX($GR:$GR,$JB348+3),"")</f>
      </c>
      <c r="GW348">
        <f>IF($JC348&gt;=4,INDEX($GR:$GR,$JB348+4),"")</f>
      </c>
      <c r="GX348">
        <f>IF($JC348&gt;=5,INDEX($GR:$GR,$JB348+5),"")</f>
      </c>
      <c r="GY348">
        <f>IF($JC348&gt;=6,INDEX($GR:$GR,$JB348+6),"")</f>
      </c>
      <c r="GZ348">
        <f>IF($JC348&gt;=7,INDEX($GR:$GR,$JB348+7),"")</f>
      </c>
      <c r="HA348">
        <f>IF($JC348&gt;=8,INDEX($GR:$GR,$JB348+8),"")</f>
      </c>
      <c r="HB348">
        <f>IF($JC348&gt;=9,INDEX($GR:$GR,$JB348+9),"")</f>
      </c>
      <c r="HC348">
        <f>IF($JC348&gt;=10,INDEX($GR:$GR,$JB348+10),"")</f>
      </c>
      <c r="HD348">
        <f>IF($JC348&gt;=11,INDEX($GR:$GR,$JB348+11),"")</f>
      </c>
      <c r="HE348">
        <f>IF($JC348&gt;=12,INDEX($GR:$GR,$JB348+12),"")</f>
      </c>
      <c r="HF348">
        <f>IF($JC348&gt;=13,INDEX($GR:$GR,$JB348+13),"")</f>
      </c>
      <c r="HG348">
        <f>IF($JC348&gt;=14,INDEX($GR:$GR,$JB348+14),"")</f>
      </c>
      <c r="HH348">
        <f>IF($JC348&gt;=15,INDEX($GR:$GR,$JB348+15),"")</f>
      </c>
      <c r="HI348">
        <f>IF($JC348&gt;=16,INDEX($GR:$GR,$JB348+16),"")</f>
      </c>
      <c r="HJ348">
        <f>IF($JC348&gt;=17,INDEX($GR:$GR,$JB348+17),"")</f>
      </c>
      <c r="HK348">
        <f>IF($JC348&gt;=18,INDEX($GR:$GR,$JB348+18),"")</f>
      </c>
      <c r="HL348">
        <f>IF($JC348&gt;=19,INDEX($GR:$GR,$JB348+19),"")</f>
      </c>
      <c r="HM348">
        <f>IF($JC348&gt;=20,INDEX($GR:$GR,$JB348+20),"")</f>
      </c>
      <c r="HN348">
        <f>IF($JC348&gt;=21,INDEX($GR:$GR,$JB348+21),"")</f>
      </c>
      <c r="HO348">
        <f>IF($JC348&gt;=22,INDEX($GR:$GR,$JB348+22),"")</f>
      </c>
      <c r="HP348">
        <f>IF($JC348&gt;=23,INDEX($GR:$GR,$JB348+23),"")</f>
      </c>
      <c r="HQ348">
        <f>IF($JC348&gt;=24,INDEX($GR:$GR,$JB348+24),"")</f>
      </c>
      <c r="HR348">
        <f>IF($JC348&gt;=25,INDEX($GR:$GR,$JB348+25),"")</f>
      </c>
      <c r="HS348">
        <f>IF($JC348&gt;=26,INDEX($GR:$GR,$JB348+26),"")</f>
      </c>
      <c r="HT348">
        <f>IF($JC348&gt;=27,INDEX($GR:$GR,$JB348+27),"")</f>
      </c>
      <c r="HU348">
        <f>IF($JC348&gt;=28,INDEX($GR:$GR,$JB348+28),"")</f>
      </c>
      <c r="HV348">
        <f>IF($JC348&gt;=29,INDEX($GR:$GR,$JB348+29),"")</f>
      </c>
      <c r="HW348">
        <f>IF($JC348&gt;=30,INDEX($GR:$GR,$JB348+30),"")</f>
      </c>
      <c r="HX348">
        <f>IF($JC348&gt;=31,INDEX($GR:$GR,$JB348+31),"")</f>
      </c>
      <c r="HY348">
        <f>IF($JC348&gt;=32,INDEX($GR:$GR,$JB348+32),"")</f>
      </c>
      <c r="HZ348">
        <f>IF($JC348&gt;=33,INDEX($GR:$GR,$JB348+33),"")</f>
      </c>
      <c r="IA348">
        <f>IF($JC348&gt;=34,INDEX($GR:$GR,$JB348+34),"")</f>
      </c>
      <c r="IB348">
        <f>IF($JC348&gt;=35,INDEX($GR:$GR,$JB348+35),"")</f>
      </c>
      <c r="IC348">
        <f>IF($JC348&gt;=36,INDEX($GR:$GR,$JB348+36),"")</f>
      </c>
      <c r="ID348">
        <f>IF($JC348&gt;=37,INDEX($GR:$GR,$JB348+37),"")</f>
      </c>
      <c r="IE348">
        <f>IF($JC348&gt;=38,INDEX($GR:$GR,$JB348+38),"")</f>
      </c>
      <c r="IF348">
        <f>IF($JC348&gt;=39,INDEX($GR:$GR,$JB348+39),"")</f>
      </c>
      <c r="IG348">
        <f>IF($JC348&gt;=40,INDEX($GR:$GR,$JB348+40),"")</f>
      </c>
      <c r="IH348">
        <f>IF($JC348&gt;=41,INDEX($GR:$GR,$JB348+41),"")</f>
      </c>
      <c r="II348">
        <f>IF($JC348&gt;=42,INDEX($GR:$GR,$JB348+42),"")</f>
      </c>
      <c r="IJ348">
        <f>IF($JC348&gt;=43,INDEX($GR:$GR,$JB348+43),"")</f>
      </c>
      <c r="IK348">
        <f>IF($JC348&gt;=44,INDEX($GR:$GR,$JB348+44),"")</f>
      </c>
      <c r="IL348">
        <f>IF($JC348&gt;=45,INDEX($GR:$GR,$JB348+45),"")</f>
      </c>
      <c r="IM348">
        <f>IF($JC348&gt;=46,INDEX($GR:$GR,$JB348+46),"")</f>
      </c>
      <c r="IN348">
        <f>IF($JC348&gt;=47,INDEX($GR:$GR,$JB348+47),"")</f>
      </c>
      <c r="IO348">
        <f>IF($JC348&gt;=48,INDEX($GR:$GR,$JB348+48),"")</f>
      </c>
      <c r="IP348">
        <f>IF($JC348&gt;=49,INDEX($GR:$GR,$JB348+49),"")</f>
      </c>
      <c r="IQ348">
        <f>IF($JC348&gt;=50,INDEX($GR:$GR,$JB348+50),"")</f>
      </c>
      <c r="IR348">
        <f>IF($JC348&gt;=51,INDEX($GR:$GR,$JB348+51),"")</f>
      </c>
      <c r="IS348">
        <f>IF($JC348&gt;=52,INDEX($GR:$GR,$JB348+52),"")</f>
      </c>
      <c r="IT348">
        <f>IF($JC348&gt;=53,INDEX($GR:$GR,$JB348+53),"")</f>
      </c>
      <c r="IU348">
        <f>IF($JC348&gt;=54,INDEX($GR:$GR,$JB348+54),"")</f>
      </c>
      <c r="IV348">
        <f>IF($JC348&gt;=55,INDEX($GR:$GR,$JB348+55),"")</f>
      </c>
      <c r="IW348">
        <f>IF($JC348&gt;=56,INDEX($GR:$GR,$JB348+56),"")</f>
      </c>
      <c r="IX348">
        <f>IF($JC348&gt;=57,INDEX($GR:$GR,$JB348+57),"")</f>
      </c>
      <c r="IY348">
        <f>IF($JC348&gt;=58,INDEX($GR:$GR,$JB348+58),"")</f>
      </c>
      <c r="IZ348">
        <f>IF($JC348&gt;=59,INDEX($GR:$GR,$JB348+59),"")</f>
      </c>
      <c r="JA348">
        <f>IF($JC348&gt;=60,INDEX($GR:$GR,$JB348+60),"")</f>
      </c>
      <c r="JB348">
        <f>IFERROR(MATCH($GQ348,$GR$2:$GR$324,0)+1,0)</f>
      </c>
      <c r="JC348">
        <f>IFERROR(INDEX($GS$2:$GS$324,MATCH($GQ348,$GR$2:$GR$324,0)),0)</f>
      </c>
      <c r="JD348" t="s">
        <v>40</v>
      </c>
      <c r="JE348" t="s">
        <v>40</v>
      </c>
    </row>
    <row r="349" spans="1:265" x14ac:dyDescent="0.25">
      <c r="Q349">
        <f>IF(OR($T349="",$P349=""),"",IFERROR($T349/$P349,0))</f>
      </c>
      <c r="R349">
        <f>IF($T349="","",
SUM($S349,$U349,$Z349,$V349,$X349)*
(1-IF($AA349="",0,VALUE($AA349)/100)))</f>
      </c>
      <c r="S349">
        <f>IF($T349="","",$T349)</f>
      </c>
      <c r="U349">
        <f>IF($T349="","",
IF($N349="","",
IF(ISNUMBER(SEARCH("exempt",LOWER($N349))),0,
$T349*(VALUE(SUBSTITUTE($N349,"%",""))/100))))</f>
      </c>
      <c r="AB349">
        <f>IFERROR(IF(FIND(" - ",$K349)&gt;0,MID($K349,FIND(" - ",$K349)+3,LEN($K349)),""),"")</f>
      </c>
      <c r="AK349" t="s">
        <v>936</v>
      </c>
      <c r="AP349">
        <f>IFERROR(LEFT($K349,FIND(" - ",$K349)-1),$K349)</f>
      </c>
      <c r="AS349">
        <f>IF($CH349&gt;=1,INDEX($AQ:$AQ,$CG349+1),"")</f>
      </c>
      <c r="AT349">
        <f>IF($CH349&gt;=2,INDEX($AQ:$AQ,$CG349+2),"")</f>
      </c>
      <c r="AU349">
        <f>IF($CH349&gt;=3,INDEX($AQ:$AQ,$CG349+3),"")</f>
      </c>
      <c r="AV349">
        <f>IF($CH349&gt;=4,INDEX($AQ:$AQ,$CG349+4),"")</f>
      </c>
      <c r="AW349">
        <f>IF($CH349&gt;=5,INDEX($AQ:$AQ,$CG349+5),"")</f>
      </c>
      <c r="AX349">
        <f>IF($CH349&gt;=6,INDEX($AQ:$AQ,$CG349+6),"")</f>
      </c>
      <c r="AY349">
        <f>IF($CH349&gt;=7,INDEX($AQ:$AQ,$CG349+7),"")</f>
      </c>
      <c r="AZ349">
        <f>IF($CH349&gt;=8,INDEX($AQ:$AQ,$CG349+8),"")</f>
      </c>
      <c r="BA349">
        <f>IF($CH349&gt;=9,INDEX($AQ:$AQ,$CG349+9),"")</f>
      </c>
      <c r="BB349">
        <f>IF($CH349&gt;=10,INDEX($AQ:$AQ,$CG349+10),"")</f>
      </c>
      <c r="BC349">
        <f>IF($CH349&gt;=11,INDEX($AQ:$AQ,$CG349+11),"")</f>
      </c>
      <c r="BD349">
        <f>IF($CH349&gt;=12,INDEX($AQ:$AQ,$CG349+12),"")</f>
      </c>
      <c r="BE349">
        <f>IF($CH349&gt;=13,INDEX($AQ:$AQ,$CG349+13),"")</f>
      </c>
      <c r="BF349">
        <f>IF($CH349&gt;=14,INDEX($AQ:$AQ,$CG349+14),"")</f>
      </c>
      <c r="BG349">
        <f>IF($CH349&gt;=15,INDEX($AQ:$AQ,$CG349+15),"")</f>
      </c>
      <c r="BH349">
        <f>IF($CH349&gt;=16,INDEX($AQ:$AQ,$CG349+16),"")</f>
      </c>
      <c r="BI349">
        <f>IF($CH349&gt;=17,INDEX($AQ:$AQ,$CG349+17),"")</f>
      </c>
      <c r="BJ349">
        <f>IF($CH349&gt;=18,INDEX($AQ:$AQ,$CG349+18),"")</f>
      </c>
      <c r="BK349">
        <f>IF($CH349&gt;=19,INDEX($AQ:$AQ,$CG349+19),"")</f>
      </c>
      <c r="BL349">
        <f>IF($CH349&gt;=20,INDEX($AQ:$AQ,$CG349+20),"")</f>
      </c>
      <c r="BM349">
        <f>IF($CH349&gt;=21,INDEX($AQ:$AQ,$CG349+21),"")</f>
      </c>
      <c r="BN349">
        <f>IF($CH349&gt;=22,INDEX($AQ:$AQ,$CG349+22),"")</f>
      </c>
      <c r="BO349">
        <f>IF($CH349&gt;=23,INDEX($AQ:$AQ,$CG349+23),"")</f>
      </c>
      <c r="BP349">
        <f>IF($CH349&gt;=24,INDEX($AQ:$AQ,$CG349+24),"")</f>
      </c>
      <c r="BQ349">
        <f>IF($CH349&gt;=25,INDEX($AQ:$AQ,$CG349+25),"")</f>
      </c>
      <c r="BR349">
        <f>IF($CH349&gt;=26,INDEX($AQ:$AQ,$CG349+26),"")</f>
      </c>
      <c r="BS349">
        <f>IF($CH349&gt;=27,INDEX($AQ:$AQ,$CG349+27),"")</f>
      </c>
      <c r="BT349">
        <f>IF($CH349&gt;=28,INDEX($AQ:$AQ,$CG349+28),"")</f>
      </c>
      <c r="BU349">
        <f>IF($CH349&gt;=29,INDEX($AQ:$AQ,$CG349+29),"")</f>
      </c>
      <c r="BV349">
        <f>IF($CH349&gt;=30,INDEX($AQ:$AQ,$CG349+30),"")</f>
      </c>
      <c r="BW349">
        <f>IF($CH349&gt;=31,INDEX($AQ:$AQ,$CG349+31),"")</f>
      </c>
      <c r="BX349">
        <f>IF($CH349&gt;=32,INDEX($AQ:$AQ,$CG349+32),"")</f>
      </c>
      <c r="BY349">
        <f>IF($CH349&gt;=33,INDEX($AQ:$AQ,$CG349+33),"")</f>
      </c>
      <c r="BZ349">
        <f>IF($CH349&gt;=34,INDEX($AQ:$AQ,$CG349+34),"")</f>
      </c>
      <c r="CA349">
        <f>IF($CH349&gt;=35,INDEX($AQ:$AQ,$CG349+35),"")</f>
      </c>
      <c r="CB349">
        <f>IF($CH349&gt;=36,INDEX($AQ:$AQ,$CG349+36),"")</f>
      </c>
      <c r="CC349">
        <f>IF($CH349&gt;=37,INDEX($AQ:$AQ,$CG349+37),"")</f>
      </c>
      <c r="CD349">
        <f>IF($CH349&gt;=38,INDEX($AQ:$AQ,$CG349+38),"")</f>
      </c>
      <c r="CE349">
        <f>IF($CH349&gt;=39,INDEX($AQ:$AQ,$CG349+39),"")</f>
      </c>
      <c r="CF349">
        <f>IF($CH349&gt;=40,INDEX($AQ:$AQ,$CG349+40),"")</f>
      </c>
      <c r="CG349">
        <f>IFERROR(MATCH($AP349,$AQ$2:$AQ$134,0)+1,0)</f>
      </c>
      <c r="CH349">
        <f>IFERROR(INDEX($AR$2:$AR$134,MATCH($AP349,$AQ$2:$AQ$134,0)),0)</f>
      </c>
      <c r="CI349">
        <f>IFERROR(LEFT($L349,FIND(" - ",$L349)-1),$L349)</f>
      </c>
      <c r="CL349">
        <f>IF($DG349&gt;=1,INDEX($CJ:$CJ,$DF349+1),"")</f>
      </c>
      <c r="CM349">
        <f>IF($DG349&gt;=2,INDEX($CJ:$CJ,$DF349+2),"")</f>
      </c>
      <c r="CN349">
        <f>IF($DG349&gt;=3,INDEX($CJ:$CJ,$DF349+3),"")</f>
      </c>
      <c r="CO349">
        <f>IF($DG349&gt;=4,INDEX($CJ:$CJ,$DF349+4),"")</f>
      </c>
      <c r="CP349">
        <f>IF($DG349&gt;=5,INDEX($CJ:$CJ,$DF349+5),"")</f>
      </c>
      <c r="CQ349">
        <f>IF($DG349&gt;=6,INDEX($CJ:$CJ,$DF349+6),"")</f>
      </c>
      <c r="CR349">
        <f>IF($DG349&gt;=7,INDEX($CJ:$CJ,$DF349+7),"")</f>
      </c>
      <c r="CS349">
        <f>IF($DG349&gt;=8,INDEX($CJ:$CJ,$DF349+8),"")</f>
      </c>
      <c r="CT349">
        <f>IF($DG349&gt;=9,INDEX($CJ:$CJ,$DF349+9),"")</f>
      </c>
      <c r="CU349">
        <f>IF($DG349&gt;=10,INDEX($CJ:$CJ,$DF349+10),"")</f>
      </c>
      <c r="CV349">
        <f>IF($DG349&gt;=11,INDEX($CJ:$CJ,$DF349+11),"")</f>
      </c>
      <c r="CW349">
        <f>IF($DG349&gt;=12,INDEX($CJ:$CJ,$DF349+12),"")</f>
      </c>
      <c r="CX349">
        <f>IF($DG349&gt;=13,INDEX($CJ:$CJ,$DF349+13),"")</f>
      </c>
      <c r="CY349">
        <f>IF($DG349&gt;=14,INDEX($CJ:$CJ,$DF349+14),"")</f>
      </c>
      <c r="CZ349">
        <f>IF($DG349&gt;=15,INDEX($CJ:$CJ,$DF349+15),"")</f>
      </c>
      <c r="DA349">
        <f>IF($DG349&gt;=16,INDEX($CJ:$CJ,$DF349+16),"")</f>
      </c>
      <c r="DB349">
        <f>IF($DG349&gt;=17,INDEX($CJ:$CJ,$DF349+17),"")</f>
      </c>
      <c r="DC349">
        <f>IF($DG349&gt;=18,INDEX($CJ:$CJ,$DF349+18),"")</f>
      </c>
      <c r="DD349">
        <f>IF($DG349&gt;=19,INDEX($CJ:$CJ,$DF349+19),"")</f>
      </c>
      <c r="DE349">
        <f>IF($DG349&gt;=20,INDEX($CJ:$CJ,$DF349+20),"")</f>
      </c>
      <c r="DF349">
        <f>IFERROR(MATCH($CI349,$CJ$2:$CJ$263,0)+1,0)</f>
      </c>
      <c r="DG349">
        <f>IFERROR(INDEX($CK$2:$CK$263,MATCH($CI349,$CJ$2:$CJ$263,0)),0)</f>
      </c>
      <c r="DH349">
        <f>IFERROR(INDEX($AO:$AO,MATCH($N349,$AN:$AN,0))&amp;"","")</f>
      </c>
      <c r="DL349">
        <f>IF($GO349&gt;=1,INDEX($DI:$DI,$GN349+1),"")</f>
      </c>
      <c r="DM349">
        <f>IF($GO349&gt;=2,INDEX($DI:$DI,$GN349+2),"")</f>
      </c>
      <c r="DN349">
        <f>IF($GO349&gt;=3,INDEX($DI:$DI,$GN349+3),"")</f>
      </c>
      <c r="DO349">
        <f>IF($GO349&gt;=4,INDEX($DI:$DI,$GN349+4),"")</f>
      </c>
      <c r="DP349">
        <f>IF($GO349&gt;=5,INDEX($DI:$DI,$GN349+5),"")</f>
      </c>
      <c r="DQ349">
        <f>IF($GO349&gt;=6,INDEX($DI:$DI,$GN349+6),"")</f>
      </c>
      <c r="DR349">
        <f>IF($GO349&gt;=7,INDEX($DI:$DI,$GN349+7),"")</f>
      </c>
      <c r="DS349">
        <f>IF($GO349&gt;=8,INDEX($DI:$DI,$GN349+8),"")</f>
      </c>
      <c r="DT349">
        <f>IF($GO349&gt;=9,INDEX($DI:$DI,$GN349+9),"")</f>
      </c>
      <c r="DU349">
        <f>IF($GO349&gt;=10,INDEX($DI:$DI,$GN349+10),"")</f>
      </c>
      <c r="DV349">
        <f>IF($GO349&gt;=11,INDEX($DI:$DI,$GN349+11),"")</f>
      </c>
      <c r="DW349">
        <f>IF($GO349&gt;=12,INDEX($DI:$DI,$GN349+12),"")</f>
      </c>
      <c r="DX349">
        <f>IF($GO349&gt;=13,INDEX($DI:$DI,$GN349+13),"")</f>
      </c>
      <c r="DY349">
        <f>IF($GO349&gt;=14,INDEX($DI:$DI,$GN349+14),"")</f>
      </c>
      <c r="DZ349">
        <f>IF($GO349&gt;=15,INDEX($DI:$DI,$GN349+15),"")</f>
      </c>
      <c r="EA349">
        <f>IF($GO349&gt;=16,INDEX($DI:$DI,$GN349+16),"")</f>
      </c>
      <c r="EB349">
        <f>IF($GO349&gt;=17,INDEX($DI:$DI,$GN349+17),"")</f>
      </c>
      <c r="EC349">
        <f>IF($GO349&gt;=18,INDEX($DI:$DI,$GN349+18),"")</f>
      </c>
      <c r="ED349">
        <f>IF($GO349&gt;=19,INDEX($DI:$DI,$GN349+19),"")</f>
      </c>
      <c r="EE349">
        <f>IF($GO349&gt;=20,INDEX($DI:$DI,$GN349+20),"")</f>
      </c>
      <c r="EF349">
        <f>IF($GO349&gt;=21,INDEX($DI:$DI,$GN349+21),"")</f>
      </c>
      <c r="EG349">
        <f>IF($GO349&gt;=22,INDEX($DI:$DI,$GN349+22),"")</f>
      </c>
      <c r="EH349">
        <f>IF($GO349&gt;=23,INDEX($DI:$DI,$GN349+23),"")</f>
      </c>
      <c r="EI349">
        <f>IF($GO349&gt;=24,INDEX($DI:$DI,$GN349+24),"")</f>
      </c>
      <c r="EJ349">
        <f>IF($GO349&gt;=25,INDEX($DI:$DI,$GN349+25),"")</f>
      </c>
      <c r="EK349">
        <f>IF($GO349&gt;=26,INDEX($DI:$DI,$GN349+26),"")</f>
      </c>
      <c r="EL349">
        <f>IF($GO349&gt;=27,INDEX($DI:$DI,$GN349+27),"")</f>
      </c>
      <c r="EM349">
        <f>IF($GO349&gt;=28,INDEX($DI:$DI,$GN349+28),"")</f>
      </c>
      <c r="EN349">
        <f>IF($GO349&gt;=29,INDEX($DI:$DI,$GN349+29),"")</f>
      </c>
      <c r="EO349">
        <f>IF($GO349&gt;=30,INDEX($DI:$DI,$GN349+30),"")</f>
      </c>
      <c r="EP349">
        <f>IF($GO349&gt;=31,INDEX($DI:$DI,$GN349+31),"")</f>
      </c>
      <c r="EQ349">
        <f>IF($GO349&gt;=32,INDEX($DI:$DI,$GN349+32),"")</f>
      </c>
      <c r="ER349">
        <f>IF($GO349&gt;=33,INDEX($DI:$DI,$GN349+33),"")</f>
      </c>
      <c r="ES349">
        <f>IF($GO349&gt;=34,INDEX($DI:$DI,$GN349+34),"")</f>
      </c>
      <c r="ET349">
        <f>IF($GO349&gt;=35,INDEX($DI:$DI,$GN349+35),"")</f>
      </c>
      <c r="EU349">
        <f>IF($GO349&gt;=36,INDEX($DI:$DI,$GN349+36),"")</f>
      </c>
      <c r="EV349">
        <f>IF($GO349&gt;=37,INDEX($DI:$DI,$GN349+37),"")</f>
      </c>
      <c r="EW349">
        <f>IF($GO349&gt;=38,INDEX($DI:$DI,$GN349+38),"")</f>
      </c>
      <c r="EX349">
        <f>IF($GO349&gt;=39,INDEX($DI:$DI,$GN349+39),"")</f>
      </c>
      <c r="EY349">
        <f>IF($GO349&gt;=40,INDEX($DI:$DI,$GN349+40),"")</f>
      </c>
      <c r="EZ349">
        <f>IF($GO349&gt;=1,INDEX($DJ:$DJ,$GN349+1),"")</f>
      </c>
      <c r="FA349">
        <f>IF($GO349&gt;=2,INDEX($DJ:$DJ,$GN349+2),"")</f>
      </c>
      <c r="FB349">
        <f>IF($GO349&gt;=3,INDEX($DJ:$DJ,$GN349+3),"")</f>
      </c>
      <c r="FC349">
        <f>IF($GO349&gt;=4,INDEX($DJ:$DJ,$GN349+4),"")</f>
      </c>
      <c r="FD349">
        <f>IF($GO349&gt;=5,INDEX($DJ:$DJ,$GN349+5),"")</f>
      </c>
      <c r="FE349">
        <f>IF($GO349&gt;=6,INDEX($DJ:$DJ,$GN349+6),"")</f>
      </c>
      <c r="FF349">
        <f>IF($GO349&gt;=7,INDEX($DJ:$DJ,$GN349+7),"")</f>
      </c>
      <c r="FG349">
        <f>IF($GO349&gt;=8,INDEX($DJ:$DJ,$GN349+8),"")</f>
      </c>
      <c r="FH349">
        <f>IF($GO349&gt;=9,INDEX($DJ:$DJ,$GN349+9),"")</f>
      </c>
      <c r="FI349">
        <f>IF($GO349&gt;=10,INDEX($DJ:$DJ,$GN349+10),"")</f>
      </c>
      <c r="FJ349">
        <f>IF($GO349&gt;=11,INDEX($DJ:$DJ,$GN349+11),"")</f>
      </c>
      <c r="FK349">
        <f>IF($GO349&gt;=12,INDEX($DJ:$DJ,$GN349+12),"")</f>
      </c>
      <c r="FL349">
        <f>IF($GO349&gt;=13,INDEX($DJ:$DJ,$GN349+13),"")</f>
      </c>
      <c r="FM349">
        <f>IF($GO349&gt;=14,INDEX($DJ:$DJ,$GN349+14),"")</f>
      </c>
      <c r="FN349">
        <f>IF($GO349&gt;=15,INDEX($DJ:$DJ,$GN349+15),"")</f>
      </c>
      <c r="FO349">
        <f>IF($GO349&gt;=16,INDEX($DJ:$DJ,$GN349+16),"")</f>
      </c>
      <c r="FP349">
        <f>IF($GO349&gt;=17,INDEX($DJ:$DJ,$GN349+17),"")</f>
      </c>
      <c r="FQ349">
        <f>IF($GO349&gt;=18,INDEX($DJ:$DJ,$GN349+18),"")</f>
      </c>
      <c r="FR349">
        <f>IF($GO349&gt;=19,INDEX($DJ:$DJ,$GN349+19),"")</f>
      </c>
      <c r="FS349">
        <f>IF($GO349&gt;=20,INDEX($DJ:$DJ,$GN349+20),"")</f>
      </c>
      <c r="FT349">
        <f>IF($GO349&gt;=21,INDEX($DJ:$DJ,$GN349+21),"")</f>
      </c>
      <c r="FU349">
        <f>IF($GO349&gt;=22,INDEX($DJ:$DJ,$GN349+22),"")</f>
      </c>
      <c r="FV349">
        <f>IF($GO349&gt;=23,INDEX($DJ:$DJ,$GN349+23),"")</f>
      </c>
      <c r="FW349">
        <f>IF($GO349&gt;=24,INDEX($DJ:$DJ,$GN349+24),"")</f>
      </c>
      <c r="FX349">
        <f>IF($GO349&gt;=25,INDEX($DJ:$DJ,$GN349+25),"")</f>
      </c>
      <c r="FY349">
        <f>IF($GO349&gt;=26,INDEX($DJ:$DJ,$GN349+26),"")</f>
      </c>
      <c r="FZ349">
        <f>IF($GO349&gt;=27,INDEX($DJ:$DJ,$GN349+27),"")</f>
      </c>
      <c r="GA349">
        <f>IF($GO349&gt;=28,INDEX($DJ:$DJ,$GN349+28),"")</f>
      </c>
      <c r="GB349">
        <f>IF($GO349&gt;=29,INDEX($DJ:$DJ,$GN349+29),"")</f>
      </c>
      <c r="GC349">
        <f>IF($GO349&gt;=30,INDEX($DJ:$DJ,$GN349+30),"")</f>
      </c>
      <c r="GD349">
        <f>IF($GO349&gt;=31,INDEX($DJ:$DJ,$GN349+31),"")</f>
      </c>
      <c r="GE349">
        <f>IF($GO349&gt;=32,INDEX($DJ:$DJ,$GN349+32),"")</f>
      </c>
      <c r="GF349">
        <f>IF($GO349&gt;=33,INDEX($DJ:$DJ,$GN349+33),"")</f>
      </c>
      <c r="GG349">
        <f>IF($GO349&gt;=34,INDEX($DJ:$DJ,$GN349+34),"")</f>
      </c>
      <c r="GH349">
        <f>IF($GO349&gt;=35,INDEX($DJ:$DJ,$GN349+35),"")</f>
      </c>
      <c r="GI349">
        <f>IF($GO349&gt;=36,INDEX($DJ:$DJ,$GN349+36),"")</f>
      </c>
      <c r="GJ349">
        <f>IF($GO349&gt;=37,INDEX($DJ:$DJ,$GN349+37),"")</f>
      </c>
      <c r="GK349">
        <f>IF($GO349&gt;=38,INDEX($DJ:$DJ,$GN349+38),"")</f>
      </c>
      <c r="GL349">
        <f>IF($GO349&gt;=39,INDEX($DJ:$DJ,$GN349+39),"")</f>
      </c>
      <c r="GM349">
        <f>IF($GO349&gt;=40,INDEX($DJ:$DJ,$GN349+40),"")</f>
      </c>
      <c r="GN349">
        <f>IFERROR(MATCH($DH349,$DI$2:$DI$148,0)+1,0)</f>
      </c>
      <c r="GO349">
        <f>IFERROR(INDEX($DK$2:$DK$148,MATCH($DH349,$DI$2:$DI$148,0)),0)</f>
      </c>
      <c r="GP349">
        <f>IFERROR(MATCH($Y349,$DL$349:$EY$349,0),0)</f>
      </c>
      <c r="GQ349">
        <f>IF($GP349&gt;0,INDEX($EZ$349:$GM$349,$GP349),"")</f>
      </c>
      <c r="GT349">
        <f>IF($JC349&gt;=1,INDEX($GR:$GR,$JB349+1),"")</f>
      </c>
      <c r="GU349">
        <f>IF($JC349&gt;=2,INDEX($GR:$GR,$JB349+2),"")</f>
      </c>
      <c r="GV349">
        <f>IF($JC349&gt;=3,INDEX($GR:$GR,$JB349+3),"")</f>
      </c>
      <c r="GW349">
        <f>IF($JC349&gt;=4,INDEX($GR:$GR,$JB349+4),"")</f>
      </c>
      <c r="GX349">
        <f>IF($JC349&gt;=5,INDEX($GR:$GR,$JB349+5),"")</f>
      </c>
      <c r="GY349">
        <f>IF($JC349&gt;=6,INDEX($GR:$GR,$JB349+6),"")</f>
      </c>
      <c r="GZ349">
        <f>IF($JC349&gt;=7,INDEX($GR:$GR,$JB349+7),"")</f>
      </c>
      <c r="HA349">
        <f>IF($JC349&gt;=8,INDEX($GR:$GR,$JB349+8),"")</f>
      </c>
      <c r="HB349">
        <f>IF($JC349&gt;=9,INDEX($GR:$GR,$JB349+9),"")</f>
      </c>
      <c r="HC349">
        <f>IF($JC349&gt;=10,INDEX($GR:$GR,$JB349+10),"")</f>
      </c>
      <c r="HD349">
        <f>IF($JC349&gt;=11,INDEX($GR:$GR,$JB349+11),"")</f>
      </c>
      <c r="HE349">
        <f>IF($JC349&gt;=12,INDEX($GR:$GR,$JB349+12),"")</f>
      </c>
      <c r="HF349">
        <f>IF($JC349&gt;=13,INDEX($GR:$GR,$JB349+13),"")</f>
      </c>
      <c r="HG349">
        <f>IF($JC349&gt;=14,INDEX($GR:$GR,$JB349+14),"")</f>
      </c>
      <c r="HH349">
        <f>IF($JC349&gt;=15,INDEX($GR:$GR,$JB349+15),"")</f>
      </c>
      <c r="HI349">
        <f>IF($JC349&gt;=16,INDEX($GR:$GR,$JB349+16),"")</f>
      </c>
      <c r="HJ349">
        <f>IF($JC349&gt;=17,INDEX($GR:$GR,$JB349+17),"")</f>
      </c>
      <c r="HK349">
        <f>IF($JC349&gt;=18,INDEX($GR:$GR,$JB349+18),"")</f>
      </c>
      <c r="HL349">
        <f>IF($JC349&gt;=19,INDEX($GR:$GR,$JB349+19),"")</f>
      </c>
      <c r="HM349">
        <f>IF($JC349&gt;=20,INDEX($GR:$GR,$JB349+20),"")</f>
      </c>
      <c r="HN349">
        <f>IF($JC349&gt;=21,INDEX($GR:$GR,$JB349+21),"")</f>
      </c>
      <c r="HO349">
        <f>IF($JC349&gt;=22,INDEX($GR:$GR,$JB349+22),"")</f>
      </c>
      <c r="HP349">
        <f>IF($JC349&gt;=23,INDEX($GR:$GR,$JB349+23),"")</f>
      </c>
      <c r="HQ349">
        <f>IF($JC349&gt;=24,INDEX($GR:$GR,$JB349+24),"")</f>
      </c>
      <c r="HR349">
        <f>IF($JC349&gt;=25,INDEX($GR:$GR,$JB349+25),"")</f>
      </c>
      <c r="HS349">
        <f>IF($JC349&gt;=26,INDEX($GR:$GR,$JB349+26),"")</f>
      </c>
      <c r="HT349">
        <f>IF($JC349&gt;=27,INDEX($GR:$GR,$JB349+27),"")</f>
      </c>
      <c r="HU349">
        <f>IF($JC349&gt;=28,INDEX($GR:$GR,$JB349+28),"")</f>
      </c>
      <c r="HV349">
        <f>IF($JC349&gt;=29,INDEX($GR:$GR,$JB349+29),"")</f>
      </c>
      <c r="HW349">
        <f>IF($JC349&gt;=30,INDEX($GR:$GR,$JB349+30),"")</f>
      </c>
      <c r="HX349">
        <f>IF($JC349&gt;=31,INDEX($GR:$GR,$JB349+31),"")</f>
      </c>
      <c r="HY349">
        <f>IF($JC349&gt;=32,INDEX($GR:$GR,$JB349+32),"")</f>
      </c>
      <c r="HZ349">
        <f>IF($JC349&gt;=33,INDEX($GR:$GR,$JB349+33),"")</f>
      </c>
      <c r="IA349">
        <f>IF($JC349&gt;=34,INDEX($GR:$GR,$JB349+34),"")</f>
      </c>
      <c r="IB349">
        <f>IF($JC349&gt;=35,INDEX($GR:$GR,$JB349+35),"")</f>
      </c>
      <c r="IC349">
        <f>IF($JC349&gt;=36,INDEX($GR:$GR,$JB349+36),"")</f>
      </c>
      <c r="ID349">
        <f>IF($JC349&gt;=37,INDEX($GR:$GR,$JB349+37),"")</f>
      </c>
      <c r="IE349">
        <f>IF($JC349&gt;=38,INDEX($GR:$GR,$JB349+38),"")</f>
      </c>
      <c r="IF349">
        <f>IF($JC349&gt;=39,INDEX($GR:$GR,$JB349+39),"")</f>
      </c>
      <c r="IG349">
        <f>IF($JC349&gt;=40,INDEX($GR:$GR,$JB349+40),"")</f>
      </c>
      <c r="IH349">
        <f>IF($JC349&gt;=41,INDEX($GR:$GR,$JB349+41),"")</f>
      </c>
      <c r="II349">
        <f>IF($JC349&gt;=42,INDEX($GR:$GR,$JB349+42),"")</f>
      </c>
      <c r="IJ349">
        <f>IF($JC349&gt;=43,INDEX($GR:$GR,$JB349+43),"")</f>
      </c>
      <c r="IK349">
        <f>IF($JC349&gt;=44,INDEX($GR:$GR,$JB349+44),"")</f>
      </c>
      <c r="IL349">
        <f>IF($JC349&gt;=45,INDEX($GR:$GR,$JB349+45),"")</f>
      </c>
      <c r="IM349">
        <f>IF($JC349&gt;=46,INDEX($GR:$GR,$JB349+46),"")</f>
      </c>
      <c r="IN349">
        <f>IF($JC349&gt;=47,INDEX($GR:$GR,$JB349+47),"")</f>
      </c>
      <c r="IO349">
        <f>IF($JC349&gt;=48,INDEX($GR:$GR,$JB349+48),"")</f>
      </c>
      <c r="IP349">
        <f>IF($JC349&gt;=49,INDEX($GR:$GR,$JB349+49),"")</f>
      </c>
      <c r="IQ349">
        <f>IF($JC349&gt;=50,INDEX($GR:$GR,$JB349+50),"")</f>
      </c>
      <c r="IR349">
        <f>IF($JC349&gt;=51,INDEX($GR:$GR,$JB349+51),"")</f>
      </c>
      <c r="IS349">
        <f>IF($JC349&gt;=52,INDEX($GR:$GR,$JB349+52),"")</f>
      </c>
      <c r="IT349">
        <f>IF($JC349&gt;=53,INDEX($GR:$GR,$JB349+53),"")</f>
      </c>
      <c r="IU349">
        <f>IF($JC349&gt;=54,INDEX($GR:$GR,$JB349+54),"")</f>
      </c>
      <c r="IV349">
        <f>IF($JC349&gt;=55,INDEX($GR:$GR,$JB349+55),"")</f>
      </c>
      <c r="IW349">
        <f>IF($JC349&gt;=56,INDEX($GR:$GR,$JB349+56),"")</f>
      </c>
      <c r="IX349">
        <f>IF($JC349&gt;=57,INDEX($GR:$GR,$JB349+57),"")</f>
      </c>
      <c r="IY349">
        <f>IF($JC349&gt;=58,INDEX($GR:$GR,$JB349+58),"")</f>
      </c>
      <c r="IZ349">
        <f>IF($JC349&gt;=59,INDEX($GR:$GR,$JB349+59),"")</f>
      </c>
      <c r="JA349">
        <f>IF($JC349&gt;=60,INDEX($GR:$GR,$JB349+60),"")</f>
      </c>
      <c r="JB349">
        <f>IFERROR(MATCH($GQ349,$GR$2:$GR$324,0)+1,0)</f>
      </c>
      <c r="JC349">
        <f>IFERROR(INDEX($GS$2:$GS$324,MATCH($GQ349,$GR$2:$GR$324,0)),0)</f>
      </c>
      <c r="JD349" t="s">
        <v>40</v>
      </c>
      <c r="JE349" t="s">
        <v>40</v>
      </c>
    </row>
    <row r="350" spans="1:265" x14ac:dyDescent="0.25">
      <c r="Q350">
        <f>IF(OR($T350="",$P350=""),"",IFERROR($T350/$P350,0))</f>
      </c>
      <c r="R350">
        <f>IF($T350="","",
SUM($S350,$U350,$Z350,$V350,$X350)*
(1-IF($AA350="",0,VALUE($AA350)/100)))</f>
      </c>
      <c r="S350">
        <f>IF($T350="","",$T350)</f>
      </c>
      <c r="U350">
        <f>IF($T350="","",
IF($N350="","",
IF(ISNUMBER(SEARCH("exempt",LOWER($N350))),0,
$T350*(VALUE(SUBSTITUTE($N350,"%",""))/100))))</f>
      </c>
      <c r="AB350">
        <f>IFERROR(IF(FIND(" - ",$K350)&gt;0,MID($K350,FIND(" - ",$K350)+3,LEN($K350)),""),"")</f>
      </c>
      <c r="AK350" t="s">
        <v>937</v>
      </c>
      <c r="AP350">
        <f>IFERROR(LEFT($K350,FIND(" - ",$K350)-1),$K350)</f>
      </c>
      <c r="AS350">
        <f>IF($CH350&gt;=1,INDEX($AQ:$AQ,$CG350+1),"")</f>
      </c>
      <c r="AT350">
        <f>IF($CH350&gt;=2,INDEX($AQ:$AQ,$CG350+2),"")</f>
      </c>
      <c r="AU350">
        <f>IF($CH350&gt;=3,INDEX($AQ:$AQ,$CG350+3),"")</f>
      </c>
      <c r="AV350">
        <f>IF($CH350&gt;=4,INDEX($AQ:$AQ,$CG350+4),"")</f>
      </c>
      <c r="AW350">
        <f>IF($CH350&gt;=5,INDEX($AQ:$AQ,$CG350+5),"")</f>
      </c>
      <c r="AX350">
        <f>IF($CH350&gt;=6,INDEX($AQ:$AQ,$CG350+6),"")</f>
      </c>
      <c r="AY350">
        <f>IF($CH350&gt;=7,INDEX($AQ:$AQ,$CG350+7),"")</f>
      </c>
      <c r="AZ350">
        <f>IF($CH350&gt;=8,INDEX($AQ:$AQ,$CG350+8),"")</f>
      </c>
      <c r="BA350">
        <f>IF($CH350&gt;=9,INDEX($AQ:$AQ,$CG350+9),"")</f>
      </c>
      <c r="BB350">
        <f>IF($CH350&gt;=10,INDEX($AQ:$AQ,$CG350+10),"")</f>
      </c>
      <c r="BC350">
        <f>IF($CH350&gt;=11,INDEX($AQ:$AQ,$CG350+11),"")</f>
      </c>
      <c r="BD350">
        <f>IF($CH350&gt;=12,INDEX($AQ:$AQ,$CG350+12),"")</f>
      </c>
      <c r="BE350">
        <f>IF($CH350&gt;=13,INDEX($AQ:$AQ,$CG350+13),"")</f>
      </c>
      <c r="BF350">
        <f>IF($CH350&gt;=14,INDEX($AQ:$AQ,$CG350+14),"")</f>
      </c>
      <c r="BG350">
        <f>IF($CH350&gt;=15,INDEX($AQ:$AQ,$CG350+15),"")</f>
      </c>
      <c r="BH350">
        <f>IF($CH350&gt;=16,INDEX($AQ:$AQ,$CG350+16),"")</f>
      </c>
      <c r="BI350">
        <f>IF($CH350&gt;=17,INDEX($AQ:$AQ,$CG350+17),"")</f>
      </c>
      <c r="BJ350">
        <f>IF($CH350&gt;=18,INDEX($AQ:$AQ,$CG350+18),"")</f>
      </c>
      <c r="BK350">
        <f>IF($CH350&gt;=19,INDEX($AQ:$AQ,$CG350+19),"")</f>
      </c>
      <c r="BL350">
        <f>IF($CH350&gt;=20,INDEX($AQ:$AQ,$CG350+20),"")</f>
      </c>
      <c r="BM350">
        <f>IF($CH350&gt;=21,INDEX($AQ:$AQ,$CG350+21),"")</f>
      </c>
      <c r="BN350">
        <f>IF($CH350&gt;=22,INDEX($AQ:$AQ,$CG350+22),"")</f>
      </c>
      <c r="BO350">
        <f>IF($CH350&gt;=23,INDEX($AQ:$AQ,$CG350+23),"")</f>
      </c>
      <c r="BP350">
        <f>IF($CH350&gt;=24,INDEX($AQ:$AQ,$CG350+24),"")</f>
      </c>
      <c r="BQ350">
        <f>IF($CH350&gt;=25,INDEX($AQ:$AQ,$CG350+25),"")</f>
      </c>
      <c r="BR350">
        <f>IF($CH350&gt;=26,INDEX($AQ:$AQ,$CG350+26),"")</f>
      </c>
      <c r="BS350">
        <f>IF($CH350&gt;=27,INDEX($AQ:$AQ,$CG350+27),"")</f>
      </c>
      <c r="BT350">
        <f>IF($CH350&gt;=28,INDEX($AQ:$AQ,$CG350+28),"")</f>
      </c>
      <c r="BU350">
        <f>IF($CH350&gt;=29,INDEX($AQ:$AQ,$CG350+29),"")</f>
      </c>
      <c r="BV350">
        <f>IF($CH350&gt;=30,INDEX($AQ:$AQ,$CG350+30),"")</f>
      </c>
      <c r="BW350">
        <f>IF($CH350&gt;=31,INDEX($AQ:$AQ,$CG350+31),"")</f>
      </c>
      <c r="BX350">
        <f>IF($CH350&gt;=32,INDEX($AQ:$AQ,$CG350+32),"")</f>
      </c>
      <c r="BY350">
        <f>IF($CH350&gt;=33,INDEX($AQ:$AQ,$CG350+33),"")</f>
      </c>
      <c r="BZ350">
        <f>IF($CH350&gt;=34,INDEX($AQ:$AQ,$CG350+34),"")</f>
      </c>
      <c r="CA350">
        <f>IF($CH350&gt;=35,INDEX($AQ:$AQ,$CG350+35),"")</f>
      </c>
      <c r="CB350">
        <f>IF($CH350&gt;=36,INDEX($AQ:$AQ,$CG350+36),"")</f>
      </c>
      <c r="CC350">
        <f>IF($CH350&gt;=37,INDEX($AQ:$AQ,$CG350+37),"")</f>
      </c>
      <c r="CD350">
        <f>IF($CH350&gt;=38,INDEX($AQ:$AQ,$CG350+38),"")</f>
      </c>
      <c r="CE350">
        <f>IF($CH350&gt;=39,INDEX($AQ:$AQ,$CG350+39),"")</f>
      </c>
      <c r="CF350">
        <f>IF($CH350&gt;=40,INDEX($AQ:$AQ,$CG350+40),"")</f>
      </c>
      <c r="CG350">
        <f>IFERROR(MATCH($AP350,$AQ$2:$AQ$134,0)+1,0)</f>
      </c>
      <c r="CH350">
        <f>IFERROR(INDEX($AR$2:$AR$134,MATCH($AP350,$AQ$2:$AQ$134,0)),0)</f>
      </c>
      <c r="CI350">
        <f>IFERROR(LEFT($L350,FIND(" - ",$L350)-1),$L350)</f>
      </c>
      <c r="CL350">
        <f>IF($DG350&gt;=1,INDEX($CJ:$CJ,$DF350+1),"")</f>
      </c>
      <c r="CM350">
        <f>IF($DG350&gt;=2,INDEX($CJ:$CJ,$DF350+2),"")</f>
      </c>
      <c r="CN350">
        <f>IF($DG350&gt;=3,INDEX($CJ:$CJ,$DF350+3),"")</f>
      </c>
      <c r="CO350">
        <f>IF($DG350&gt;=4,INDEX($CJ:$CJ,$DF350+4),"")</f>
      </c>
      <c r="CP350">
        <f>IF($DG350&gt;=5,INDEX($CJ:$CJ,$DF350+5),"")</f>
      </c>
      <c r="CQ350">
        <f>IF($DG350&gt;=6,INDEX($CJ:$CJ,$DF350+6),"")</f>
      </c>
      <c r="CR350">
        <f>IF($DG350&gt;=7,INDEX($CJ:$CJ,$DF350+7),"")</f>
      </c>
      <c r="CS350">
        <f>IF($DG350&gt;=8,INDEX($CJ:$CJ,$DF350+8),"")</f>
      </c>
      <c r="CT350">
        <f>IF($DG350&gt;=9,INDEX($CJ:$CJ,$DF350+9),"")</f>
      </c>
      <c r="CU350">
        <f>IF($DG350&gt;=10,INDEX($CJ:$CJ,$DF350+10),"")</f>
      </c>
      <c r="CV350">
        <f>IF($DG350&gt;=11,INDEX($CJ:$CJ,$DF350+11),"")</f>
      </c>
      <c r="CW350">
        <f>IF($DG350&gt;=12,INDEX($CJ:$CJ,$DF350+12),"")</f>
      </c>
      <c r="CX350">
        <f>IF($DG350&gt;=13,INDEX($CJ:$CJ,$DF350+13),"")</f>
      </c>
      <c r="CY350">
        <f>IF($DG350&gt;=14,INDEX($CJ:$CJ,$DF350+14),"")</f>
      </c>
      <c r="CZ350">
        <f>IF($DG350&gt;=15,INDEX($CJ:$CJ,$DF350+15),"")</f>
      </c>
      <c r="DA350">
        <f>IF($DG350&gt;=16,INDEX($CJ:$CJ,$DF350+16),"")</f>
      </c>
      <c r="DB350">
        <f>IF($DG350&gt;=17,INDEX($CJ:$CJ,$DF350+17),"")</f>
      </c>
      <c r="DC350">
        <f>IF($DG350&gt;=18,INDEX($CJ:$CJ,$DF350+18),"")</f>
      </c>
      <c r="DD350">
        <f>IF($DG350&gt;=19,INDEX($CJ:$CJ,$DF350+19),"")</f>
      </c>
      <c r="DE350">
        <f>IF($DG350&gt;=20,INDEX($CJ:$CJ,$DF350+20),"")</f>
      </c>
      <c r="DF350">
        <f>IFERROR(MATCH($CI350,$CJ$2:$CJ$263,0)+1,0)</f>
      </c>
      <c r="DG350">
        <f>IFERROR(INDEX($CK$2:$CK$263,MATCH($CI350,$CJ$2:$CJ$263,0)),0)</f>
      </c>
      <c r="DH350">
        <f>IFERROR(INDEX($AO:$AO,MATCH($N350,$AN:$AN,0))&amp;"","")</f>
      </c>
      <c r="DL350">
        <f>IF($GO350&gt;=1,INDEX($DI:$DI,$GN350+1),"")</f>
      </c>
      <c r="DM350">
        <f>IF($GO350&gt;=2,INDEX($DI:$DI,$GN350+2),"")</f>
      </c>
      <c r="DN350">
        <f>IF($GO350&gt;=3,INDEX($DI:$DI,$GN350+3),"")</f>
      </c>
      <c r="DO350">
        <f>IF($GO350&gt;=4,INDEX($DI:$DI,$GN350+4),"")</f>
      </c>
      <c r="DP350">
        <f>IF($GO350&gt;=5,INDEX($DI:$DI,$GN350+5),"")</f>
      </c>
      <c r="DQ350">
        <f>IF($GO350&gt;=6,INDEX($DI:$DI,$GN350+6),"")</f>
      </c>
      <c r="DR350">
        <f>IF($GO350&gt;=7,INDEX($DI:$DI,$GN350+7),"")</f>
      </c>
      <c r="DS350">
        <f>IF($GO350&gt;=8,INDEX($DI:$DI,$GN350+8),"")</f>
      </c>
      <c r="DT350">
        <f>IF($GO350&gt;=9,INDEX($DI:$DI,$GN350+9),"")</f>
      </c>
      <c r="DU350">
        <f>IF($GO350&gt;=10,INDEX($DI:$DI,$GN350+10),"")</f>
      </c>
      <c r="DV350">
        <f>IF($GO350&gt;=11,INDEX($DI:$DI,$GN350+11),"")</f>
      </c>
      <c r="DW350">
        <f>IF($GO350&gt;=12,INDEX($DI:$DI,$GN350+12),"")</f>
      </c>
      <c r="DX350">
        <f>IF($GO350&gt;=13,INDEX($DI:$DI,$GN350+13),"")</f>
      </c>
      <c r="DY350">
        <f>IF($GO350&gt;=14,INDEX($DI:$DI,$GN350+14),"")</f>
      </c>
      <c r="DZ350">
        <f>IF($GO350&gt;=15,INDEX($DI:$DI,$GN350+15),"")</f>
      </c>
      <c r="EA350">
        <f>IF($GO350&gt;=16,INDEX($DI:$DI,$GN350+16),"")</f>
      </c>
      <c r="EB350">
        <f>IF($GO350&gt;=17,INDEX($DI:$DI,$GN350+17),"")</f>
      </c>
      <c r="EC350">
        <f>IF($GO350&gt;=18,INDEX($DI:$DI,$GN350+18),"")</f>
      </c>
      <c r="ED350">
        <f>IF($GO350&gt;=19,INDEX($DI:$DI,$GN350+19),"")</f>
      </c>
      <c r="EE350">
        <f>IF($GO350&gt;=20,INDEX($DI:$DI,$GN350+20),"")</f>
      </c>
      <c r="EF350">
        <f>IF($GO350&gt;=21,INDEX($DI:$DI,$GN350+21),"")</f>
      </c>
      <c r="EG350">
        <f>IF($GO350&gt;=22,INDEX($DI:$DI,$GN350+22),"")</f>
      </c>
      <c r="EH350">
        <f>IF($GO350&gt;=23,INDEX($DI:$DI,$GN350+23),"")</f>
      </c>
      <c r="EI350">
        <f>IF($GO350&gt;=24,INDEX($DI:$DI,$GN350+24),"")</f>
      </c>
      <c r="EJ350">
        <f>IF($GO350&gt;=25,INDEX($DI:$DI,$GN350+25),"")</f>
      </c>
      <c r="EK350">
        <f>IF($GO350&gt;=26,INDEX($DI:$DI,$GN350+26),"")</f>
      </c>
      <c r="EL350">
        <f>IF($GO350&gt;=27,INDEX($DI:$DI,$GN350+27),"")</f>
      </c>
      <c r="EM350">
        <f>IF($GO350&gt;=28,INDEX($DI:$DI,$GN350+28),"")</f>
      </c>
      <c r="EN350">
        <f>IF($GO350&gt;=29,INDEX($DI:$DI,$GN350+29),"")</f>
      </c>
      <c r="EO350">
        <f>IF($GO350&gt;=30,INDEX($DI:$DI,$GN350+30),"")</f>
      </c>
      <c r="EP350">
        <f>IF($GO350&gt;=31,INDEX($DI:$DI,$GN350+31),"")</f>
      </c>
      <c r="EQ350">
        <f>IF($GO350&gt;=32,INDEX($DI:$DI,$GN350+32),"")</f>
      </c>
      <c r="ER350">
        <f>IF($GO350&gt;=33,INDEX($DI:$DI,$GN350+33),"")</f>
      </c>
      <c r="ES350">
        <f>IF($GO350&gt;=34,INDEX($DI:$DI,$GN350+34),"")</f>
      </c>
      <c r="ET350">
        <f>IF($GO350&gt;=35,INDEX($DI:$DI,$GN350+35),"")</f>
      </c>
      <c r="EU350">
        <f>IF($GO350&gt;=36,INDEX($DI:$DI,$GN350+36),"")</f>
      </c>
      <c r="EV350">
        <f>IF($GO350&gt;=37,INDEX($DI:$DI,$GN350+37),"")</f>
      </c>
      <c r="EW350">
        <f>IF($GO350&gt;=38,INDEX($DI:$DI,$GN350+38),"")</f>
      </c>
      <c r="EX350">
        <f>IF($GO350&gt;=39,INDEX($DI:$DI,$GN350+39),"")</f>
      </c>
      <c r="EY350">
        <f>IF($GO350&gt;=40,INDEX($DI:$DI,$GN350+40),"")</f>
      </c>
      <c r="EZ350">
        <f>IF($GO350&gt;=1,INDEX($DJ:$DJ,$GN350+1),"")</f>
      </c>
      <c r="FA350">
        <f>IF($GO350&gt;=2,INDEX($DJ:$DJ,$GN350+2),"")</f>
      </c>
      <c r="FB350">
        <f>IF($GO350&gt;=3,INDEX($DJ:$DJ,$GN350+3),"")</f>
      </c>
      <c r="FC350">
        <f>IF($GO350&gt;=4,INDEX($DJ:$DJ,$GN350+4),"")</f>
      </c>
      <c r="FD350">
        <f>IF($GO350&gt;=5,INDEX($DJ:$DJ,$GN350+5),"")</f>
      </c>
      <c r="FE350">
        <f>IF($GO350&gt;=6,INDEX($DJ:$DJ,$GN350+6),"")</f>
      </c>
      <c r="FF350">
        <f>IF($GO350&gt;=7,INDEX($DJ:$DJ,$GN350+7),"")</f>
      </c>
      <c r="FG350">
        <f>IF($GO350&gt;=8,INDEX($DJ:$DJ,$GN350+8),"")</f>
      </c>
      <c r="FH350">
        <f>IF($GO350&gt;=9,INDEX($DJ:$DJ,$GN350+9),"")</f>
      </c>
      <c r="FI350">
        <f>IF($GO350&gt;=10,INDEX($DJ:$DJ,$GN350+10),"")</f>
      </c>
      <c r="FJ350">
        <f>IF($GO350&gt;=11,INDEX($DJ:$DJ,$GN350+11),"")</f>
      </c>
      <c r="FK350">
        <f>IF($GO350&gt;=12,INDEX($DJ:$DJ,$GN350+12),"")</f>
      </c>
      <c r="FL350">
        <f>IF($GO350&gt;=13,INDEX($DJ:$DJ,$GN350+13),"")</f>
      </c>
      <c r="FM350">
        <f>IF($GO350&gt;=14,INDEX($DJ:$DJ,$GN350+14),"")</f>
      </c>
      <c r="FN350">
        <f>IF($GO350&gt;=15,INDEX($DJ:$DJ,$GN350+15),"")</f>
      </c>
      <c r="FO350">
        <f>IF($GO350&gt;=16,INDEX($DJ:$DJ,$GN350+16),"")</f>
      </c>
      <c r="FP350">
        <f>IF($GO350&gt;=17,INDEX($DJ:$DJ,$GN350+17),"")</f>
      </c>
      <c r="FQ350">
        <f>IF($GO350&gt;=18,INDEX($DJ:$DJ,$GN350+18),"")</f>
      </c>
      <c r="FR350">
        <f>IF($GO350&gt;=19,INDEX($DJ:$DJ,$GN350+19),"")</f>
      </c>
      <c r="FS350">
        <f>IF($GO350&gt;=20,INDEX($DJ:$DJ,$GN350+20),"")</f>
      </c>
      <c r="FT350">
        <f>IF($GO350&gt;=21,INDEX($DJ:$DJ,$GN350+21),"")</f>
      </c>
      <c r="FU350">
        <f>IF($GO350&gt;=22,INDEX($DJ:$DJ,$GN350+22),"")</f>
      </c>
      <c r="FV350">
        <f>IF($GO350&gt;=23,INDEX($DJ:$DJ,$GN350+23),"")</f>
      </c>
      <c r="FW350">
        <f>IF($GO350&gt;=24,INDEX($DJ:$DJ,$GN350+24),"")</f>
      </c>
      <c r="FX350">
        <f>IF($GO350&gt;=25,INDEX($DJ:$DJ,$GN350+25),"")</f>
      </c>
      <c r="FY350">
        <f>IF($GO350&gt;=26,INDEX($DJ:$DJ,$GN350+26),"")</f>
      </c>
      <c r="FZ350">
        <f>IF($GO350&gt;=27,INDEX($DJ:$DJ,$GN350+27),"")</f>
      </c>
      <c r="GA350">
        <f>IF($GO350&gt;=28,INDEX($DJ:$DJ,$GN350+28),"")</f>
      </c>
      <c r="GB350">
        <f>IF($GO350&gt;=29,INDEX($DJ:$DJ,$GN350+29),"")</f>
      </c>
      <c r="GC350">
        <f>IF($GO350&gt;=30,INDEX($DJ:$DJ,$GN350+30),"")</f>
      </c>
      <c r="GD350">
        <f>IF($GO350&gt;=31,INDEX($DJ:$DJ,$GN350+31),"")</f>
      </c>
      <c r="GE350">
        <f>IF($GO350&gt;=32,INDEX($DJ:$DJ,$GN350+32),"")</f>
      </c>
      <c r="GF350">
        <f>IF($GO350&gt;=33,INDEX($DJ:$DJ,$GN350+33),"")</f>
      </c>
      <c r="GG350">
        <f>IF($GO350&gt;=34,INDEX($DJ:$DJ,$GN350+34),"")</f>
      </c>
      <c r="GH350">
        <f>IF($GO350&gt;=35,INDEX($DJ:$DJ,$GN350+35),"")</f>
      </c>
      <c r="GI350">
        <f>IF($GO350&gt;=36,INDEX($DJ:$DJ,$GN350+36),"")</f>
      </c>
      <c r="GJ350">
        <f>IF($GO350&gt;=37,INDEX($DJ:$DJ,$GN350+37),"")</f>
      </c>
      <c r="GK350">
        <f>IF($GO350&gt;=38,INDEX($DJ:$DJ,$GN350+38),"")</f>
      </c>
      <c r="GL350">
        <f>IF($GO350&gt;=39,INDEX($DJ:$DJ,$GN350+39),"")</f>
      </c>
      <c r="GM350">
        <f>IF($GO350&gt;=40,INDEX($DJ:$DJ,$GN350+40),"")</f>
      </c>
      <c r="GN350">
        <f>IFERROR(MATCH($DH350,$DI$2:$DI$148,0)+1,0)</f>
      </c>
      <c r="GO350">
        <f>IFERROR(INDEX($DK$2:$DK$148,MATCH($DH350,$DI$2:$DI$148,0)),0)</f>
      </c>
      <c r="GP350">
        <f>IFERROR(MATCH($Y350,$DL$350:$EY$350,0),0)</f>
      </c>
      <c r="GQ350">
        <f>IF($GP350&gt;0,INDEX($EZ$350:$GM$350,$GP350),"")</f>
      </c>
      <c r="GT350">
        <f>IF($JC350&gt;=1,INDEX($GR:$GR,$JB350+1),"")</f>
      </c>
      <c r="GU350">
        <f>IF($JC350&gt;=2,INDEX($GR:$GR,$JB350+2),"")</f>
      </c>
      <c r="GV350">
        <f>IF($JC350&gt;=3,INDEX($GR:$GR,$JB350+3),"")</f>
      </c>
      <c r="GW350">
        <f>IF($JC350&gt;=4,INDEX($GR:$GR,$JB350+4),"")</f>
      </c>
      <c r="GX350">
        <f>IF($JC350&gt;=5,INDEX($GR:$GR,$JB350+5),"")</f>
      </c>
      <c r="GY350">
        <f>IF($JC350&gt;=6,INDEX($GR:$GR,$JB350+6),"")</f>
      </c>
      <c r="GZ350">
        <f>IF($JC350&gt;=7,INDEX($GR:$GR,$JB350+7),"")</f>
      </c>
      <c r="HA350">
        <f>IF($JC350&gt;=8,INDEX($GR:$GR,$JB350+8),"")</f>
      </c>
      <c r="HB350">
        <f>IF($JC350&gt;=9,INDEX($GR:$GR,$JB350+9),"")</f>
      </c>
      <c r="HC350">
        <f>IF($JC350&gt;=10,INDEX($GR:$GR,$JB350+10),"")</f>
      </c>
      <c r="HD350">
        <f>IF($JC350&gt;=11,INDEX($GR:$GR,$JB350+11),"")</f>
      </c>
      <c r="HE350">
        <f>IF($JC350&gt;=12,INDEX($GR:$GR,$JB350+12),"")</f>
      </c>
      <c r="HF350">
        <f>IF($JC350&gt;=13,INDEX($GR:$GR,$JB350+13),"")</f>
      </c>
      <c r="HG350">
        <f>IF($JC350&gt;=14,INDEX($GR:$GR,$JB350+14),"")</f>
      </c>
      <c r="HH350">
        <f>IF($JC350&gt;=15,INDEX($GR:$GR,$JB350+15),"")</f>
      </c>
      <c r="HI350">
        <f>IF($JC350&gt;=16,INDEX($GR:$GR,$JB350+16),"")</f>
      </c>
      <c r="HJ350">
        <f>IF($JC350&gt;=17,INDEX($GR:$GR,$JB350+17),"")</f>
      </c>
      <c r="HK350">
        <f>IF($JC350&gt;=18,INDEX($GR:$GR,$JB350+18),"")</f>
      </c>
      <c r="HL350">
        <f>IF($JC350&gt;=19,INDEX($GR:$GR,$JB350+19),"")</f>
      </c>
      <c r="HM350">
        <f>IF($JC350&gt;=20,INDEX($GR:$GR,$JB350+20),"")</f>
      </c>
      <c r="HN350">
        <f>IF($JC350&gt;=21,INDEX($GR:$GR,$JB350+21),"")</f>
      </c>
      <c r="HO350">
        <f>IF($JC350&gt;=22,INDEX($GR:$GR,$JB350+22),"")</f>
      </c>
      <c r="HP350">
        <f>IF($JC350&gt;=23,INDEX($GR:$GR,$JB350+23),"")</f>
      </c>
      <c r="HQ350">
        <f>IF($JC350&gt;=24,INDEX($GR:$GR,$JB350+24),"")</f>
      </c>
      <c r="HR350">
        <f>IF($JC350&gt;=25,INDEX($GR:$GR,$JB350+25),"")</f>
      </c>
      <c r="HS350">
        <f>IF($JC350&gt;=26,INDEX($GR:$GR,$JB350+26),"")</f>
      </c>
      <c r="HT350">
        <f>IF($JC350&gt;=27,INDEX($GR:$GR,$JB350+27),"")</f>
      </c>
      <c r="HU350">
        <f>IF($JC350&gt;=28,INDEX($GR:$GR,$JB350+28),"")</f>
      </c>
      <c r="HV350">
        <f>IF($JC350&gt;=29,INDEX($GR:$GR,$JB350+29),"")</f>
      </c>
      <c r="HW350">
        <f>IF($JC350&gt;=30,INDEX($GR:$GR,$JB350+30),"")</f>
      </c>
      <c r="HX350">
        <f>IF($JC350&gt;=31,INDEX($GR:$GR,$JB350+31),"")</f>
      </c>
      <c r="HY350">
        <f>IF($JC350&gt;=32,INDEX($GR:$GR,$JB350+32),"")</f>
      </c>
      <c r="HZ350">
        <f>IF($JC350&gt;=33,INDEX($GR:$GR,$JB350+33),"")</f>
      </c>
      <c r="IA350">
        <f>IF($JC350&gt;=34,INDEX($GR:$GR,$JB350+34),"")</f>
      </c>
      <c r="IB350">
        <f>IF($JC350&gt;=35,INDEX($GR:$GR,$JB350+35),"")</f>
      </c>
      <c r="IC350">
        <f>IF($JC350&gt;=36,INDEX($GR:$GR,$JB350+36),"")</f>
      </c>
      <c r="ID350">
        <f>IF($JC350&gt;=37,INDEX($GR:$GR,$JB350+37),"")</f>
      </c>
      <c r="IE350">
        <f>IF($JC350&gt;=38,INDEX($GR:$GR,$JB350+38),"")</f>
      </c>
      <c r="IF350">
        <f>IF($JC350&gt;=39,INDEX($GR:$GR,$JB350+39),"")</f>
      </c>
      <c r="IG350">
        <f>IF($JC350&gt;=40,INDEX($GR:$GR,$JB350+40),"")</f>
      </c>
      <c r="IH350">
        <f>IF($JC350&gt;=41,INDEX($GR:$GR,$JB350+41),"")</f>
      </c>
      <c r="II350">
        <f>IF($JC350&gt;=42,INDEX($GR:$GR,$JB350+42),"")</f>
      </c>
      <c r="IJ350">
        <f>IF($JC350&gt;=43,INDEX($GR:$GR,$JB350+43),"")</f>
      </c>
      <c r="IK350">
        <f>IF($JC350&gt;=44,INDEX($GR:$GR,$JB350+44),"")</f>
      </c>
      <c r="IL350">
        <f>IF($JC350&gt;=45,INDEX($GR:$GR,$JB350+45),"")</f>
      </c>
      <c r="IM350">
        <f>IF($JC350&gt;=46,INDEX($GR:$GR,$JB350+46),"")</f>
      </c>
      <c r="IN350">
        <f>IF($JC350&gt;=47,INDEX($GR:$GR,$JB350+47),"")</f>
      </c>
      <c r="IO350">
        <f>IF($JC350&gt;=48,INDEX($GR:$GR,$JB350+48),"")</f>
      </c>
      <c r="IP350">
        <f>IF($JC350&gt;=49,INDEX($GR:$GR,$JB350+49),"")</f>
      </c>
      <c r="IQ350">
        <f>IF($JC350&gt;=50,INDEX($GR:$GR,$JB350+50),"")</f>
      </c>
      <c r="IR350">
        <f>IF($JC350&gt;=51,INDEX($GR:$GR,$JB350+51),"")</f>
      </c>
      <c r="IS350">
        <f>IF($JC350&gt;=52,INDEX($GR:$GR,$JB350+52),"")</f>
      </c>
      <c r="IT350">
        <f>IF($JC350&gt;=53,INDEX($GR:$GR,$JB350+53),"")</f>
      </c>
      <c r="IU350">
        <f>IF($JC350&gt;=54,INDEX($GR:$GR,$JB350+54),"")</f>
      </c>
      <c r="IV350">
        <f>IF($JC350&gt;=55,INDEX($GR:$GR,$JB350+55),"")</f>
      </c>
      <c r="IW350">
        <f>IF($JC350&gt;=56,INDEX($GR:$GR,$JB350+56),"")</f>
      </c>
      <c r="IX350">
        <f>IF($JC350&gt;=57,INDEX($GR:$GR,$JB350+57),"")</f>
      </c>
      <c r="IY350">
        <f>IF($JC350&gt;=58,INDEX($GR:$GR,$JB350+58),"")</f>
      </c>
      <c r="IZ350">
        <f>IF($JC350&gt;=59,INDEX($GR:$GR,$JB350+59),"")</f>
      </c>
      <c r="JA350">
        <f>IF($JC350&gt;=60,INDEX($GR:$GR,$JB350+60),"")</f>
      </c>
      <c r="JB350">
        <f>IFERROR(MATCH($GQ350,$GR$2:$GR$324,0)+1,0)</f>
      </c>
      <c r="JC350">
        <f>IFERROR(INDEX($GS$2:$GS$324,MATCH($GQ350,$GR$2:$GR$324,0)),0)</f>
      </c>
      <c r="JD350" t="s">
        <v>40</v>
      </c>
      <c r="JE350" t="s">
        <v>40</v>
      </c>
    </row>
    <row r="351" spans="1:265" x14ac:dyDescent="0.25">
      <c r="Q351">
        <f>IF(OR($T351="",$P351=""),"",IFERROR($T351/$P351,0))</f>
      </c>
      <c r="R351">
        <f>IF($T351="","",
SUM($S351,$U351,$Z351,$V351,$X351)*
(1-IF($AA351="",0,VALUE($AA351)/100)))</f>
      </c>
      <c r="S351">
        <f>IF($T351="","",$T351)</f>
      </c>
      <c r="U351">
        <f>IF($T351="","",
IF($N351="","",
IF(ISNUMBER(SEARCH("exempt",LOWER($N351))),0,
$T351*(VALUE(SUBSTITUTE($N351,"%",""))/100))))</f>
      </c>
      <c r="AB351">
        <f>IFERROR(IF(FIND(" - ",$K351)&gt;0,MID($K351,FIND(" - ",$K351)+3,LEN($K351)),""),"")</f>
      </c>
      <c r="AK351" t="s">
        <v>938</v>
      </c>
      <c r="AP351">
        <f>IFERROR(LEFT($K351,FIND(" - ",$K351)-1),$K351)</f>
      </c>
      <c r="AS351">
        <f>IF($CH351&gt;=1,INDEX($AQ:$AQ,$CG351+1),"")</f>
      </c>
      <c r="AT351">
        <f>IF($CH351&gt;=2,INDEX($AQ:$AQ,$CG351+2),"")</f>
      </c>
      <c r="AU351">
        <f>IF($CH351&gt;=3,INDEX($AQ:$AQ,$CG351+3),"")</f>
      </c>
      <c r="AV351">
        <f>IF($CH351&gt;=4,INDEX($AQ:$AQ,$CG351+4),"")</f>
      </c>
      <c r="AW351">
        <f>IF($CH351&gt;=5,INDEX($AQ:$AQ,$CG351+5),"")</f>
      </c>
      <c r="AX351">
        <f>IF($CH351&gt;=6,INDEX($AQ:$AQ,$CG351+6),"")</f>
      </c>
      <c r="AY351">
        <f>IF($CH351&gt;=7,INDEX($AQ:$AQ,$CG351+7),"")</f>
      </c>
      <c r="AZ351">
        <f>IF($CH351&gt;=8,INDEX($AQ:$AQ,$CG351+8),"")</f>
      </c>
      <c r="BA351">
        <f>IF($CH351&gt;=9,INDEX($AQ:$AQ,$CG351+9),"")</f>
      </c>
      <c r="BB351">
        <f>IF($CH351&gt;=10,INDEX($AQ:$AQ,$CG351+10),"")</f>
      </c>
      <c r="BC351">
        <f>IF($CH351&gt;=11,INDEX($AQ:$AQ,$CG351+11),"")</f>
      </c>
      <c r="BD351">
        <f>IF($CH351&gt;=12,INDEX($AQ:$AQ,$CG351+12),"")</f>
      </c>
      <c r="BE351">
        <f>IF($CH351&gt;=13,INDEX($AQ:$AQ,$CG351+13),"")</f>
      </c>
      <c r="BF351">
        <f>IF($CH351&gt;=14,INDEX($AQ:$AQ,$CG351+14),"")</f>
      </c>
      <c r="BG351">
        <f>IF($CH351&gt;=15,INDEX($AQ:$AQ,$CG351+15),"")</f>
      </c>
      <c r="BH351">
        <f>IF($CH351&gt;=16,INDEX($AQ:$AQ,$CG351+16),"")</f>
      </c>
      <c r="BI351">
        <f>IF($CH351&gt;=17,INDEX($AQ:$AQ,$CG351+17),"")</f>
      </c>
      <c r="BJ351">
        <f>IF($CH351&gt;=18,INDEX($AQ:$AQ,$CG351+18),"")</f>
      </c>
      <c r="BK351">
        <f>IF($CH351&gt;=19,INDEX($AQ:$AQ,$CG351+19),"")</f>
      </c>
      <c r="BL351">
        <f>IF($CH351&gt;=20,INDEX($AQ:$AQ,$CG351+20),"")</f>
      </c>
      <c r="BM351">
        <f>IF($CH351&gt;=21,INDEX($AQ:$AQ,$CG351+21),"")</f>
      </c>
      <c r="BN351">
        <f>IF($CH351&gt;=22,INDEX($AQ:$AQ,$CG351+22),"")</f>
      </c>
      <c r="BO351">
        <f>IF($CH351&gt;=23,INDEX($AQ:$AQ,$CG351+23),"")</f>
      </c>
      <c r="BP351">
        <f>IF($CH351&gt;=24,INDEX($AQ:$AQ,$CG351+24),"")</f>
      </c>
      <c r="BQ351">
        <f>IF($CH351&gt;=25,INDEX($AQ:$AQ,$CG351+25),"")</f>
      </c>
      <c r="BR351">
        <f>IF($CH351&gt;=26,INDEX($AQ:$AQ,$CG351+26),"")</f>
      </c>
      <c r="BS351">
        <f>IF($CH351&gt;=27,INDEX($AQ:$AQ,$CG351+27),"")</f>
      </c>
      <c r="BT351">
        <f>IF($CH351&gt;=28,INDEX($AQ:$AQ,$CG351+28),"")</f>
      </c>
      <c r="BU351">
        <f>IF($CH351&gt;=29,INDEX($AQ:$AQ,$CG351+29),"")</f>
      </c>
      <c r="BV351">
        <f>IF($CH351&gt;=30,INDEX($AQ:$AQ,$CG351+30),"")</f>
      </c>
      <c r="BW351">
        <f>IF($CH351&gt;=31,INDEX($AQ:$AQ,$CG351+31),"")</f>
      </c>
      <c r="BX351">
        <f>IF($CH351&gt;=32,INDEX($AQ:$AQ,$CG351+32),"")</f>
      </c>
      <c r="BY351">
        <f>IF($CH351&gt;=33,INDEX($AQ:$AQ,$CG351+33),"")</f>
      </c>
      <c r="BZ351">
        <f>IF($CH351&gt;=34,INDEX($AQ:$AQ,$CG351+34),"")</f>
      </c>
      <c r="CA351">
        <f>IF($CH351&gt;=35,INDEX($AQ:$AQ,$CG351+35),"")</f>
      </c>
      <c r="CB351">
        <f>IF($CH351&gt;=36,INDEX($AQ:$AQ,$CG351+36),"")</f>
      </c>
      <c r="CC351">
        <f>IF($CH351&gt;=37,INDEX($AQ:$AQ,$CG351+37),"")</f>
      </c>
      <c r="CD351">
        <f>IF($CH351&gt;=38,INDEX($AQ:$AQ,$CG351+38),"")</f>
      </c>
      <c r="CE351">
        <f>IF($CH351&gt;=39,INDEX($AQ:$AQ,$CG351+39),"")</f>
      </c>
      <c r="CF351">
        <f>IF($CH351&gt;=40,INDEX($AQ:$AQ,$CG351+40),"")</f>
      </c>
      <c r="CG351">
        <f>IFERROR(MATCH($AP351,$AQ$2:$AQ$134,0)+1,0)</f>
      </c>
      <c r="CH351">
        <f>IFERROR(INDEX($AR$2:$AR$134,MATCH($AP351,$AQ$2:$AQ$134,0)),0)</f>
      </c>
      <c r="CI351">
        <f>IFERROR(LEFT($L351,FIND(" - ",$L351)-1),$L351)</f>
      </c>
      <c r="CL351">
        <f>IF($DG351&gt;=1,INDEX($CJ:$CJ,$DF351+1),"")</f>
      </c>
      <c r="CM351">
        <f>IF($DG351&gt;=2,INDEX($CJ:$CJ,$DF351+2),"")</f>
      </c>
      <c r="CN351">
        <f>IF($DG351&gt;=3,INDEX($CJ:$CJ,$DF351+3),"")</f>
      </c>
      <c r="CO351">
        <f>IF($DG351&gt;=4,INDEX($CJ:$CJ,$DF351+4),"")</f>
      </c>
      <c r="CP351">
        <f>IF($DG351&gt;=5,INDEX($CJ:$CJ,$DF351+5),"")</f>
      </c>
      <c r="CQ351">
        <f>IF($DG351&gt;=6,INDEX($CJ:$CJ,$DF351+6),"")</f>
      </c>
      <c r="CR351">
        <f>IF($DG351&gt;=7,INDEX($CJ:$CJ,$DF351+7),"")</f>
      </c>
      <c r="CS351">
        <f>IF($DG351&gt;=8,INDEX($CJ:$CJ,$DF351+8),"")</f>
      </c>
      <c r="CT351">
        <f>IF($DG351&gt;=9,INDEX($CJ:$CJ,$DF351+9),"")</f>
      </c>
      <c r="CU351">
        <f>IF($DG351&gt;=10,INDEX($CJ:$CJ,$DF351+10),"")</f>
      </c>
      <c r="CV351">
        <f>IF($DG351&gt;=11,INDEX($CJ:$CJ,$DF351+11),"")</f>
      </c>
      <c r="CW351">
        <f>IF($DG351&gt;=12,INDEX($CJ:$CJ,$DF351+12),"")</f>
      </c>
      <c r="CX351">
        <f>IF($DG351&gt;=13,INDEX($CJ:$CJ,$DF351+13),"")</f>
      </c>
      <c r="CY351">
        <f>IF($DG351&gt;=14,INDEX($CJ:$CJ,$DF351+14),"")</f>
      </c>
      <c r="CZ351">
        <f>IF($DG351&gt;=15,INDEX($CJ:$CJ,$DF351+15),"")</f>
      </c>
      <c r="DA351">
        <f>IF($DG351&gt;=16,INDEX($CJ:$CJ,$DF351+16),"")</f>
      </c>
      <c r="DB351">
        <f>IF($DG351&gt;=17,INDEX($CJ:$CJ,$DF351+17),"")</f>
      </c>
      <c r="DC351">
        <f>IF($DG351&gt;=18,INDEX($CJ:$CJ,$DF351+18),"")</f>
      </c>
      <c r="DD351">
        <f>IF($DG351&gt;=19,INDEX($CJ:$CJ,$DF351+19),"")</f>
      </c>
      <c r="DE351">
        <f>IF($DG351&gt;=20,INDEX($CJ:$CJ,$DF351+20),"")</f>
      </c>
      <c r="DF351">
        <f>IFERROR(MATCH($CI351,$CJ$2:$CJ$263,0)+1,0)</f>
      </c>
      <c r="DG351">
        <f>IFERROR(INDEX($CK$2:$CK$263,MATCH($CI351,$CJ$2:$CJ$263,0)),0)</f>
      </c>
      <c r="DH351">
        <f>IFERROR(INDEX($AO:$AO,MATCH($N351,$AN:$AN,0))&amp;"","")</f>
      </c>
      <c r="DL351">
        <f>IF($GO351&gt;=1,INDEX($DI:$DI,$GN351+1),"")</f>
      </c>
      <c r="DM351">
        <f>IF($GO351&gt;=2,INDEX($DI:$DI,$GN351+2),"")</f>
      </c>
      <c r="DN351">
        <f>IF($GO351&gt;=3,INDEX($DI:$DI,$GN351+3),"")</f>
      </c>
      <c r="DO351">
        <f>IF($GO351&gt;=4,INDEX($DI:$DI,$GN351+4),"")</f>
      </c>
      <c r="DP351">
        <f>IF($GO351&gt;=5,INDEX($DI:$DI,$GN351+5),"")</f>
      </c>
      <c r="DQ351">
        <f>IF($GO351&gt;=6,INDEX($DI:$DI,$GN351+6),"")</f>
      </c>
      <c r="DR351">
        <f>IF($GO351&gt;=7,INDEX($DI:$DI,$GN351+7),"")</f>
      </c>
      <c r="DS351">
        <f>IF($GO351&gt;=8,INDEX($DI:$DI,$GN351+8),"")</f>
      </c>
      <c r="DT351">
        <f>IF($GO351&gt;=9,INDEX($DI:$DI,$GN351+9),"")</f>
      </c>
      <c r="DU351">
        <f>IF($GO351&gt;=10,INDEX($DI:$DI,$GN351+10),"")</f>
      </c>
      <c r="DV351">
        <f>IF($GO351&gt;=11,INDEX($DI:$DI,$GN351+11),"")</f>
      </c>
      <c r="DW351">
        <f>IF($GO351&gt;=12,INDEX($DI:$DI,$GN351+12),"")</f>
      </c>
      <c r="DX351">
        <f>IF($GO351&gt;=13,INDEX($DI:$DI,$GN351+13),"")</f>
      </c>
      <c r="DY351">
        <f>IF($GO351&gt;=14,INDEX($DI:$DI,$GN351+14),"")</f>
      </c>
      <c r="DZ351">
        <f>IF($GO351&gt;=15,INDEX($DI:$DI,$GN351+15),"")</f>
      </c>
      <c r="EA351">
        <f>IF($GO351&gt;=16,INDEX($DI:$DI,$GN351+16),"")</f>
      </c>
      <c r="EB351">
        <f>IF($GO351&gt;=17,INDEX($DI:$DI,$GN351+17),"")</f>
      </c>
      <c r="EC351">
        <f>IF($GO351&gt;=18,INDEX($DI:$DI,$GN351+18),"")</f>
      </c>
      <c r="ED351">
        <f>IF($GO351&gt;=19,INDEX($DI:$DI,$GN351+19),"")</f>
      </c>
      <c r="EE351">
        <f>IF($GO351&gt;=20,INDEX($DI:$DI,$GN351+20),"")</f>
      </c>
      <c r="EF351">
        <f>IF($GO351&gt;=21,INDEX($DI:$DI,$GN351+21),"")</f>
      </c>
      <c r="EG351">
        <f>IF($GO351&gt;=22,INDEX($DI:$DI,$GN351+22),"")</f>
      </c>
      <c r="EH351">
        <f>IF($GO351&gt;=23,INDEX($DI:$DI,$GN351+23),"")</f>
      </c>
      <c r="EI351">
        <f>IF($GO351&gt;=24,INDEX($DI:$DI,$GN351+24),"")</f>
      </c>
      <c r="EJ351">
        <f>IF($GO351&gt;=25,INDEX($DI:$DI,$GN351+25),"")</f>
      </c>
      <c r="EK351">
        <f>IF($GO351&gt;=26,INDEX($DI:$DI,$GN351+26),"")</f>
      </c>
      <c r="EL351">
        <f>IF($GO351&gt;=27,INDEX($DI:$DI,$GN351+27),"")</f>
      </c>
      <c r="EM351">
        <f>IF($GO351&gt;=28,INDEX($DI:$DI,$GN351+28),"")</f>
      </c>
      <c r="EN351">
        <f>IF($GO351&gt;=29,INDEX($DI:$DI,$GN351+29),"")</f>
      </c>
      <c r="EO351">
        <f>IF($GO351&gt;=30,INDEX($DI:$DI,$GN351+30),"")</f>
      </c>
      <c r="EP351">
        <f>IF($GO351&gt;=31,INDEX($DI:$DI,$GN351+31),"")</f>
      </c>
      <c r="EQ351">
        <f>IF($GO351&gt;=32,INDEX($DI:$DI,$GN351+32),"")</f>
      </c>
      <c r="ER351">
        <f>IF($GO351&gt;=33,INDEX($DI:$DI,$GN351+33),"")</f>
      </c>
      <c r="ES351">
        <f>IF($GO351&gt;=34,INDEX($DI:$DI,$GN351+34),"")</f>
      </c>
      <c r="ET351">
        <f>IF($GO351&gt;=35,INDEX($DI:$DI,$GN351+35),"")</f>
      </c>
      <c r="EU351">
        <f>IF($GO351&gt;=36,INDEX($DI:$DI,$GN351+36),"")</f>
      </c>
      <c r="EV351">
        <f>IF($GO351&gt;=37,INDEX($DI:$DI,$GN351+37),"")</f>
      </c>
      <c r="EW351">
        <f>IF($GO351&gt;=38,INDEX($DI:$DI,$GN351+38),"")</f>
      </c>
      <c r="EX351">
        <f>IF($GO351&gt;=39,INDEX($DI:$DI,$GN351+39),"")</f>
      </c>
      <c r="EY351">
        <f>IF($GO351&gt;=40,INDEX($DI:$DI,$GN351+40),"")</f>
      </c>
      <c r="EZ351">
        <f>IF($GO351&gt;=1,INDEX($DJ:$DJ,$GN351+1),"")</f>
      </c>
      <c r="FA351">
        <f>IF($GO351&gt;=2,INDEX($DJ:$DJ,$GN351+2),"")</f>
      </c>
      <c r="FB351">
        <f>IF($GO351&gt;=3,INDEX($DJ:$DJ,$GN351+3),"")</f>
      </c>
      <c r="FC351">
        <f>IF($GO351&gt;=4,INDEX($DJ:$DJ,$GN351+4),"")</f>
      </c>
      <c r="FD351">
        <f>IF($GO351&gt;=5,INDEX($DJ:$DJ,$GN351+5),"")</f>
      </c>
      <c r="FE351">
        <f>IF($GO351&gt;=6,INDEX($DJ:$DJ,$GN351+6),"")</f>
      </c>
      <c r="FF351">
        <f>IF($GO351&gt;=7,INDEX($DJ:$DJ,$GN351+7),"")</f>
      </c>
      <c r="FG351">
        <f>IF($GO351&gt;=8,INDEX($DJ:$DJ,$GN351+8),"")</f>
      </c>
      <c r="FH351">
        <f>IF($GO351&gt;=9,INDEX($DJ:$DJ,$GN351+9),"")</f>
      </c>
      <c r="FI351">
        <f>IF($GO351&gt;=10,INDEX($DJ:$DJ,$GN351+10),"")</f>
      </c>
      <c r="FJ351">
        <f>IF($GO351&gt;=11,INDEX($DJ:$DJ,$GN351+11),"")</f>
      </c>
      <c r="FK351">
        <f>IF($GO351&gt;=12,INDEX($DJ:$DJ,$GN351+12),"")</f>
      </c>
      <c r="FL351">
        <f>IF($GO351&gt;=13,INDEX($DJ:$DJ,$GN351+13),"")</f>
      </c>
      <c r="FM351">
        <f>IF($GO351&gt;=14,INDEX($DJ:$DJ,$GN351+14),"")</f>
      </c>
      <c r="FN351">
        <f>IF($GO351&gt;=15,INDEX($DJ:$DJ,$GN351+15),"")</f>
      </c>
      <c r="FO351">
        <f>IF($GO351&gt;=16,INDEX($DJ:$DJ,$GN351+16),"")</f>
      </c>
      <c r="FP351">
        <f>IF($GO351&gt;=17,INDEX($DJ:$DJ,$GN351+17),"")</f>
      </c>
      <c r="FQ351">
        <f>IF($GO351&gt;=18,INDEX($DJ:$DJ,$GN351+18),"")</f>
      </c>
      <c r="FR351">
        <f>IF($GO351&gt;=19,INDEX($DJ:$DJ,$GN351+19),"")</f>
      </c>
      <c r="FS351">
        <f>IF($GO351&gt;=20,INDEX($DJ:$DJ,$GN351+20),"")</f>
      </c>
      <c r="FT351">
        <f>IF($GO351&gt;=21,INDEX($DJ:$DJ,$GN351+21),"")</f>
      </c>
      <c r="FU351">
        <f>IF($GO351&gt;=22,INDEX($DJ:$DJ,$GN351+22),"")</f>
      </c>
      <c r="FV351">
        <f>IF($GO351&gt;=23,INDEX($DJ:$DJ,$GN351+23),"")</f>
      </c>
      <c r="FW351">
        <f>IF($GO351&gt;=24,INDEX($DJ:$DJ,$GN351+24),"")</f>
      </c>
      <c r="FX351">
        <f>IF($GO351&gt;=25,INDEX($DJ:$DJ,$GN351+25),"")</f>
      </c>
      <c r="FY351">
        <f>IF($GO351&gt;=26,INDEX($DJ:$DJ,$GN351+26),"")</f>
      </c>
      <c r="FZ351">
        <f>IF($GO351&gt;=27,INDEX($DJ:$DJ,$GN351+27),"")</f>
      </c>
      <c r="GA351">
        <f>IF($GO351&gt;=28,INDEX($DJ:$DJ,$GN351+28),"")</f>
      </c>
      <c r="GB351">
        <f>IF($GO351&gt;=29,INDEX($DJ:$DJ,$GN351+29),"")</f>
      </c>
      <c r="GC351">
        <f>IF($GO351&gt;=30,INDEX($DJ:$DJ,$GN351+30),"")</f>
      </c>
      <c r="GD351">
        <f>IF($GO351&gt;=31,INDEX($DJ:$DJ,$GN351+31),"")</f>
      </c>
      <c r="GE351">
        <f>IF($GO351&gt;=32,INDEX($DJ:$DJ,$GN351+32),"")</f>
      </c>
      <c r="GF351">
        <f>IF($GO351&gt;=33,INDEX($DJ:$DJ,$GN351+33),"")</f>
      </c>
      <c r="GG351">
        <f>IF($GO351&gt;=34,INDEX($DJ:$DJ,$GN351+34),"")</f>
      </c>
      <c r="GH351">
        <f>IF($GO351&gt;=35,INDEX($DJ:$DJ,$GN351+35),"")</f>
      </c>
      <c r="GI351">
        <f>IF($GO351&gt;=36,INDEX($DJ:$DJ,$GN351+36),"")</f>
      </c>
      <c r="GJ351">
        <f>IF($GO351&gt;=37,INDEX($DJ:$DJ,$GN351+37),"")</f>
      </c>
      <c r="GK351">
        <f>IF($GO351&gt;=38,INDEX($DJ:$DJ,$GN351+38),"")</f>
      </c>
      <c r="GL351">
        <f>IF($GO351&gt;=39,INDEX($DJ:$DJ,$GN351+39),"")</f>
      </c>
      <c r="GM351">
        <f>IF($GO351&gt;=40,INDEX($DJ:$DJ,$GN351+40),"")</f>
      </c>
      <c r="GN351">
        <f>IFERROR(MATCH($DH351,$DI$2:$DI$148,0)+1,0)</f>
      </c>
      <c r="GO351">
        <f>IFERROR(INDEX($DK$2:$DK$148,MATCH($DH351,$DI$2:$DI$148,0)),0)</f>
      </c>
      <c r="GP351">
        <f>IFERROR(MATCH($Y351,$DL$351:$EY$351,0),0)</f>
      </c>
      <c r="GQ351">
        <f>IF($GP351&gt;0,INDEX($EZ$351:$GM$351,$GP351),"")</f>
      </c>
      <c r="GT351">
        <f>IF($JC351&gt;=1,INDEX($GR:$GR,$JB351+1),"")</f>
      </c>
      <c r="GU351">
        <f>IF($JC351&gt;=2,INDEX($GR:$GR,$JB351+2),"")</f>
      </c>
      <c r="GV351">
        <f>IF($JC351&gt;=3,INDEX($GR:$GR,$JB351+3),"")</f>
      </c>
      <c r="GW351">
        <f>IF($JC351&gt;=4,INDEX($GR:$GR,$JB351+4),"")</f>
      </c>
      <c r="GX351">
        <f>IF($JC351&gt;=5,INDEX($GR:$GR,$JB351+5),"")</f>
      </c>
      <c r="GY351">
        <f>IF($JC351&gt;=6,INDEX($GR:$GR,$JB351+6),"")</f>
      </c>
      <c r="GZ351">
        <f>IF($JC351&gt;=7,INDEX($GR:$GR,$JB351+7),"")</f>
      </c>
      <c r="HA351">
        <f>IF($JC351&gt;=8,INDEX($GR:$GR,$JB351+8),"")</f>
      </c>
      <c r="HB351">
        <f>IF($JC351&gt;=9,INDEX($GR:$GR,$JB351+9),"")</f>
      </c>
      <c r="HC351">
        <f>IF($JC351&gt;=10,INDEX($GR:$GR,$JB351+10),"")</f>
      </c>
      <c r="HD351">
        <f>IF($JC351&gt;=11,INDEX($GR:$GR,$JB351+11),"")</f>
      </c>
      <c r="HE351">
        <f>IF($JC351&gt;=12,INDEX($GR:$GR,$JB351+12),"")</f>
      </c>
      <c r="HF351">
        <f>IF($JC351&gt;=13,INDEX($GR:$GR,$JB351+13),"")</f>
      </c>
      <c r="HG351">
        <f>IF($JC351&gt;=14,INDEX($GR:$GR,$JB351+14),"")</f>
      </c>
      <c r="HH351">
        <f>IF($JC351&gt;=15,INDEX($GR:$GR,$JB351+15),"")</f>
      </c>
      <c r="HI351">
        <f>IF($JC351&gt;=16,INDEX($GR:$GR,$JB351+16),"")</f>
      </c>
      <c r="HJ351">
        <f>IF($JC351&gt;=17,INDEX($GR:$GR,$JB351+17),"")</f>
      </c>
      <c r="HK351">
        <f>IF($JC351&gt;=18,INDEX($GR:$GR,$JB351+18),"")</f>
      </c>
      <c r="HL351">
        <f>IF($JC351&gt;=19,INDEX($GR:$GR,$JB351+19),"")</f>
      </c>
      <c r="HM351">
        <f>IF($JC351&gt;=20,INDEX($GR:$GR,$JB351+20),"")</f>
      </c>
      <c r="HN351">
        <f>IF($JC351&gt;=21,INDEX($GR:$GR,$JB351+21),"")</f>
      </c>
      <c r="HO351">
        <f>IF($JC351&gt;=22,INDEX($GR:$GR,$JB351+22),"")</f>
      </c>
      <c r="HP351">
        <f>IF($JC351&gt;=23,INDEX($GR:$GR,$JB351+23),"")</f>
      </c>
      <c r="HQ351">
        <f>IF($JC351&gt;=24,INDEX($GR:$GR,$JB351+24),"")</f>
      </c>
      <c r="HR351">
        <f>IF($JC351&gt;=25,INDEX($GR:$GR,$JB351+25),"")</f>
      </c>
      <c r="HS351">
        <f>IF($JC351&gt;=26,INDEX($GR:$GR,$JB351+26),"")</f>
      </c>
      <c r="HT351">
        <f>IF($JC351&gt;=27,INDEX($GR:$GR,$JB351+27),"")</f>
      </c>
      <c r="HU351">
        <f>IF($JC351&gt;=28,INDEX($GR:$GR,$JB351+28),"")</f>
      </c>
      <c r="HV351">
        <f>IF($JC351&gt;=29,INDEX($GR:$GR,$JB351+29),"")</f>
      </c>
      <c r="HW351">
        <f>IF($JC351&gt;=30,INDEX($GR:$GR,$JB351+30),"")</f>
      </c>
      <c r="HX351">
        <f>IF($JC351&gt;=31,INDEX($GR:$GR,$JB351+31),"")</f>
      </c>
      <c r="HY351">
        <f>IF($JC351&gt;=32,INDEX($GR:$GR,$JB351+32),"")</f>
      </c>
      <c r="HZ351">
        <f>IF($JC351&gt;=33,INDEX($GR:$GR,$JB351+33),"")</f>
      </c>
      <c r="IA351">
        <f>IF($JC351&gt;=34,INDEX($GR:$GR,$JB351+34),"")</f>
      </c>
      <c r="IB351">
        <f>IF($JC351&gt;=35,INDEX($GR:$GR,$JB351+35),"")</f>
      </c>
      <c r="IC351">
        <f>IF($JC351&gt;=36,INDEX($GR:$GR,$JB351+36),"")</f>
      </c>
      <c r="ID351">
        <f>IF($JC351&gt;=37,INDEX($GR:$GR,$JB351+37),"")</f>
      </c>
      <c r="IE351">
        <f>IF($JC351&gt;=38,INDEX($GR:$GR,$JB351+38),"")</f>
      </c>
      <c r="IF351">
        <f>IF($JC351&gt;=39,INDEX($GR:$GR,$JB351+39),"")</f>
      </c>
      <c r="IG351">
        <f>IF($JC351&gt;=40,INDEX($GR:$GR,$JB351+40),"")</f>
      </c>
      <c r="IH351">
        <f>IF($JC351&gt;=41,INDEX($GR:$GR,$JB351+41),"")</f>
      </c>
      <c r="II351">
        <f>IF($JC351&gt;=42,INDEX($GR:$GR,$JB351+42),"")</f>
      </c>
      <c r="IJ351">
        <f>IF($JC351&gt;=43,INDEX($GR:$GR,$JB351+43),"")</f>
      </c>
      <c r="IK351">
        <f>IF($JC351&gt;=44,INDEX($GR:$GR,$JB351+44),"")</f>
      </c>
      <c r="IL351">
        <f>IF($JC351&gt;=45,INDEX($GR:$GR,$JB351+45),"")</f>
      </c>
      <c r="IM351">
        <f>IF($JC351&gt;=46,INDEX($GR:$GR,$JB351+46),"")</f>
      </c>
      <c r="IN351">
        <f>IF($JC351&gt;=47,INDEX($GR:$GR,$JB351+47),"")</f>
      </c>
      <c r="IO351">
        <f>IF($JC351&gt;=48,INDEX($GR:$GR,$JB351+48),"")</f>
      </c>
      <c r="IP351">
        <f>IF($JC351&gt;=49,INDEX($GR:$GR,$JB351+49),"")</f>
      </c>
      <c r="IQ351">
        <f>IF($JC351&gt;=50,INDEX($GR:$GR,$JB351+50),"")</f>
      </c>
      <c r="IR351">
        <f>IF($JC351&gt;=51,INDEX($GR:$GR,$JB351+51),"")</f>
      </c>
      <c r="IS351">
        <f>IF($JC351&gt;=52,INDEX($GR:$GR,$JB351+52),"")</f>
      </c>
      <c r="IT351">
        <f>IF($JC351&gt;=53,INDEX($GR:$GR,$JB351+53),"")</f>
      </c>
      <c r="IU351">
        <f>IF($JC351&gt;=54,INDEX($GR:$GR,$JB351+54),"")</f>
      </c>
      <c r="IV351">
        <f>IF($JC351&gt;=55,INDEX($GR:$GR,$JB351+55),"")</f>
      </c>
      <c r="IW351">
        <f>IF($JC351&gt;=56,INDEX($GR:$GR,$JB351+56),"")</f>
      </c>
      <c r="IX351">
        <f>IF($JC351&gt;=57,INDEX($GR:$GR,$JB351+57),"")</f>
      </c>
      <c r="IY351">
        <f>IF($JC351&gt;=58,INDEX($GR:$GR,$JB351+58),"")</f>
      </c>
      <c r="IZ351">
        <f>IF($JC351&gt;=59,INDEX($GR:$GR,$JB351+59),"")</f>
      </c>
      <c r="JA351">
        <f>IF($JC351&gt;=60,INDEX($GR:$GR,$JB351+60),"")</f>
      </c>
      <c r="JB351">
        <f>IFERROR(MATCH($GQ351,$GR$2:$GR$324,0)+1,0)</f>
      </c>
      <c r="JC351">
        <f>IFERROR(INDEX($GS$2:$GS$324,MATCH($GQ351,$GR$2:$GR$324,0)),0)</f>
      </c>
      <c r="JD351" t="s">
        <v>40</v>
      </c>
      <c r="JE351" t="s">
        <v>40</v>
      </c>
    </row>
    <row r="352" spans="1:265" x14ac:dyDescent="0.25">
      <c r="Q352">
        <f>IF(OR($T352="",$P352=""),"",IFERROR($T352/$P352,0))</f>
      </c>
      <c r="R352">
        <f>IF($T352="","",
SUM($S352,$U352,$Z352,$V352,$X352)*
(1-IF($AA352="",0,VALUE($AA352)/100)))</f>
      </c>
      <c r="S352">
        <f>IF($T352="","",$T352)</f>
      </c>
      <c r="U352">
        <f>IF($T352="","",
IF($N352="","",
IF(ISNUMBER(SEARCH("exempt",LOWER($N352))),0,
$T352*(VALUE(SUBSTITUTE($N352,"%",""))/100))))</f>
      </c>
      <c r="AB352">
        <f>IFERROR(IF(FIND(" - ",$K352)&gt;0,MID($K352,FIND(" - ",$K352)+3,LEN($K352)),""),"")</f>
      </c>
      <c r="AK352" t="s">
        <v>939</v>
      </c>
      <c r="AP352">
        <f>IFERROR(LEFT($K352,FIND(" - ",$K352)-1),$K352)</f>
      </c>
      <c r="AS352">
        <f>IF($CH352&gt;=1,INDEX($AQ:$AQ,$CG352+1),"")</f>
      </c>
      <c r="AT352">
        <f>IF($CH352&gt;=2,INDEX($AQ:$AQ,$CG352+2),"")</f>
      </c>
      <c r="AU352">
        <f>IF($CH352&gt;=3,INDEX($AQ:$AQ,$CG352+3),"")</f>
      </c>
      <c r="AV352">
        <f>IF($CH352&gt;=4,INDEX($AQ:$AQ,$CG352+4),"")</f>
      </c>
      <c r="AW352">
        <f>IF($CH352&gt;=5,INDEX($AQ:$AQ,$CG352+5),"")</f>
      </c>
      <c r="AX352">
        <f>IF($CH352&gt;=6,INDEX($AQ:$AQ,$CG352+6),"")</f>
      </c>
      <c r="AY352">
        <f>IF($CH352&gt;=7,INDEX($AQ:$AQ,$CG352+7),"")</f>
      </c>
      <c r="AZ352">
        <f>IF($CH352&gt;=8,INDEX($AQ:$AQ,$CG352+8),"")</f>
      </c>
      <c r="BA352">
        <f>IF($CH352&gt;=9,INDEX($AQ:$AQ,$CG352+9),"")</f>
      </c>
      <c r="BB352">
        <f>IF($CH352&gt;=10,INDEX($AQ:$AQ,$CG352+10),"")</f>
      </c>
      <c r="BC352">
        <f>IF($CH352&gt;=11,INDEX($AQ:$AQ,$CG352+11),"")</f>
      </c>
      <c r="BD352">
        <f>IF($CH352&gt;=12,INDEX($AQ:$AQ,$CG352+12),"")</f>
      </c>
      <c r="BE352">
        <f>IF($CH352&gt;=13,INDEX($AQ:$AQ,$CG352+13),"")</f>
      </c>
      <c r="BF352">
        <f>IF($CH352&gt;=14,INDEX($AQ:$AQ,$CG352+14),"")</f>
      </c>
      <c r="BG352">
        <f>IF($CH352&gt;=15,INDEX($AQ:$AQ,$CG352+15),"")</f>
      </c>
      <c r="BH352">
        <f>IF($CH352&gt;=16,INDEX($AQ:$AQ,$CG352+16),"")</f>
      </c>
      <c r="BI352">
        <f>IF($CH352&gt;=17,INDEX($AQ:$AQ,$CG352+17),"")</f>
      </c>
      <c r="BJ352">
        <f>IF($CH352&gt;=18,INDEX($AQ:$AQ,$CG352+18),"")</f>
      </c>
      <c r="BK352">
        <f>IF($CH352&gt;=19,INDEX($AQ:$AQ,$CG352+19),"")</f>
      </c>
      <c r="BL352">
        <f>IF($CH352&gt;=20,INDEX($AQ:$AQ,$CG352+20),"")</f>
      </c>
      <c r="BM352">
        <f>IF($CH352&gt;=21,INDEX($AQ:$AQ,$CG352+21),"")</f>
      </c>
      <c r="BN352">
        <f>IF($CH352&gt;=22,INDEX($AQ:$AQ,$CG352+22),"")</f>
      </c>
      <c r="BO352">
        <f>IF($CH352&gt;=23,INDEX($AQ:$AQ,$CG352+23),"")</f>
      </c>
      <c r="BP352">
        <f>IF($CH352&gt;=24,INDEX($AQ:$AQ,$CG352+24),"")</f>
      </c>
      <c r="BQ352">
        <f>IF($CH352&gt;=25,INDEX($AQ:$AQ,$CG352+25),"")</f>
      </c>
      <c r="BR352">
        <f>IF($CH352&gt;=26,INDEX($AQ:$AQ,$CG352+26),"")</f>
      </c>
      <c r="BS352">
        <f>IF($CH352&gt;=27,INDEX($AQ:$AQ,$CG352+27),"")</f>
      </c>
      <c r="BT352">
        <f>IF($CH352&gt;=28,INDEX($AQ:$AQ,$CG352+28),"")</f>
      </c>
      <c r="BU352">
        <f>IF($CH352&gt;=29,INDEX($AQ:$AQ,$CG352+29),"")</f>
      </c>
      <c r="BV352">
        <f>IF($CH352&gt;=30,INDEX($AQ:$AQ,$CG352+30),"")</f>
      </c>
      <c r="BW352">
        <f>IF($CH352&gt;=31,INDEX($AQ:$AQ,$CG352+31),"")</f>
      </c>
      <c r="BX352">
        <f>IF($CH352&gt;=32,INDEX($AQ:$AQ,$CG352+32),"")</f>
      </c>
      <c r="BY352">
        <f>IF($CH352&gt;=33,INDEX($AQ:$AQ,$CG352+33),"")</f>
      </c>
      <c r="BZ352">
        <f>IF($CH352&gt;=34,INDEX($AQ:$AQ,$CG352+34),"")</f>
      </c>
      <c r="CA352">
        <f>IF($CH352&gt;=35,INDEX($AQ:$AQ,$CG352+35),"")</f>
      </c>
      <c r="CB352">
        <f>IF($CH352&gt;=36,INDEX($AQ:$AQ,$CG352+36),"")</f>
      </c>
      <c r="CC352">
        <f>IF($CH352&gt;=37,INDEX($AQ:$AQ,$CG352+37),"")</f>
      </c>
      <c r="CD352">
        <f>IF($CH352&gt;=38,INDEX($AQ:$AQ,$CG352+38),"")</f>
      </c>
      <c r="CE352">
        <f>IF($CH352&gt;=39,INDEX($AQ:$AQ,$CG352+39),"")</f>
      </c>
      <c r="CF352">
        <f>IF($CH352&gt;=40,INDEX($AQ:$AQ,$CG352+40),"")</f>
      </c>
      <c r="CG352">
        <f>IFERROR(MATCH($AP352,$AQ$2:$AQ$134,0)+1,0)</f>
      </c>
      <c r="CH352">
        <f>IFERROR(INDEX($AR$2:$AR$134,MATCH($AP352,$AQ$2:$AQ$134,0)),0)</f>
      </c>
      <c r="CI352">
        <f>IFERROR(LEFT($L352,FIND(" - ",$L352)-1),$L352)</f>
      </c>
      <c r="CL352">
        <f>IF($DG352&gt;=1,INDEX($CJ:$CJ,$DF352+1),"")</f>
      </c>
      <c r="CM352">
        <f>IF($DG352&gt;=2,INDEX($CJ:$CJ,$DF352+2),"")</f>
      </c>
      <c r="CN352">
        <f>IF($DG352&gt;=3,INDEX($CJ:$CJ,$DF352+3),"")</f>
      </c>
      <c r="CO352">
        <f>IF($DG352&gt;=4,INDEX($CJ:$CJ,$DF352+4),"")</f>
      </c>
      <c r="CP352">
        <f>IF($DG352&gt;=5,INDEX($CJ:$CJ,$DF352+5),"")</f>
      </c>
      <c r="CQ352">
        <f>IF($DG352&gt;=6,INDEX($CJ:$CJ,$DF352+6),"")</f>
      </c>
      <c r="CR352">
        <f>IF($DG352&gt;=7,INDEX($CJ:$CJ,$DF352+7),"")</f>
      </c>
      <c r="CS352">
        <f>IF($DG352&gt;=8,INDEX($CJ:$CJ,$DF352+8),"")</f>
      </c>
      <c r="CT352">
        <f>IF($DG352&gt;=9,INDEX($CJ:$CJ,$DF352+9),"")</f>
      </c>
      <c r="CU352">
        <f>IF($DG352&gt;=10,INDEX($CJ:$CJ,$DF352+10),"")</f>
      </c>
      <c r="CV352">
        <f>IF($DG352&gt;=11,INDEX($CJ:$CJ,$DF352+11),"")</f>
      </c>
      <c r="CW352">
        <f>IF($DG352&gt;=12,INDEX($CJ:$CJ,$DF352+12),"")</f>
      </c>
      <c r="CX352">
        <f>IF($DG352&gt;=13,INDEX($CJ:$CJ,$DF352+13),"")</f>
      </c>
      <c r="CY352">
        <f>IF($DG352&gt;=14,INDEX($CJ:$CJ,$DF352+14),"")</f>
      </c>
      <c r="CZ352">
        <f>IF($DG352&gt;=15,INDEX($CJ:$CJ,$DF352+15),"")</f>
      </c>
      <c r="DA352">
        <f>IF($DG352&gt;=16,INDEX($CJ:$CJ,$DF352+16),"")</f>
      </c>
      <c r="DB352">
        <f>IF($DG352&gt;=17,INDEX($CJ:$CJ,$DF352+17),"")</f>
      </c>
      <c r="DC352">
        <f>IF($DG352&gt;=18,INDEX($CJ:$CJ,$DF352+18),"")</f>
      </c>
      <c r="DD352">
        <f>IF($DG352&gt;=19,INDEX($CJ:$CJ,$DF352+19),"")</f>
      </c>
      <c r="DE352">
        <f>IF($DG352&gt;=20,INDEX($CJ:$CJ,$DF352+20),"")</f>
      </c>
      <c r="DF352">
        <f>IFERROR(MATCH($CI352,$CJ$2:$CJ$263,0)+1,0)</f>
      </c>
      <c r="DG352">
        <f>IFERROR(INDEX($CK$2:$CK$263,MATCH($CI352,$CJ$2:$CJ$263,0)),0)</f>
      </c>
      <c r="DH352">
        <f>IFERROR(INDEX($AO:$AO,MATCH($N352,$AN:$AN,0))&amp;"","")</f>
      </c>
      <c r="DL352">
        <f>IF($GO352&gt;=1,INDEX($DI:$DI,$GN352+1),"")</f>
      </c>
      <c r="DM352">
        <f>IF($GO352&gt;=2,INDEX($DI:$DI,$GN352+2),"")</f>
      </c>
      <c r="DN352">
        <f>IF($GO352&gt;=3,INDEX($DI:$DI,$GN352+3),"")</f>
      </c>
      <c r="DO352">
        <f>IF($GO352&gt;=4,INDEX($DI:$DI,$GN352+4),"")</f>
      </c>
      <c r="DP352">
        <f>IF($GO352&gt;=5,INDEX($DI:$DI,$GN352+5),"")</f>
      </c>
      <c r="DQ352">
        <f>IF($GO352&gt;=6,INDEX($DI:$DI,$GN352+6),"")</f>
      </c>
      <c r="DR352">
        <f>IF($GO352&gt;=7,INDEX($DI:$DI,$GN352+7),"")</f>
      </c>
      <c r="DS352">
        <f>IF($GO352&gt;=8,INDEX($DI:$DI,$GN352+8),"")</f>
      </c>
      <c r="DT352">
        <f>IF($GO352&gt;=9,INDEX($DI:$DI,$GN352+9),"")</f>
      </c>
      <c r="DU352">
        <f>IF($GO352&gt;=10,INDEX($DI:$DI,$GN352+10),"")</f>
      </c>
      <c r="DV352">
        <f>IF($GO352&gt;=11,INDEX($DI:$DI,$GN352+11),"")</f>
      </c>
      <c r="DW352">
        <f>IF($GO352&gt;=12,INDEX($DI:$DI,$GN352+12),"")</f>
      </c>
      <c r="DX352">
        <f>IF($GO352&gt;=13,INDEX($DI:$DI,$GN352+13),"")</f>
      </c>
      <c r="DY352">
        <f>IF($GO352&gt;=14,INDEX($DI:$DI,$GN352+14),"")</f>
      </c>
      <c r="DZ352">
        <f>IF($GO352&gt;=15,INDEX($DI:$DI,$GN352+15),"")</f>
      </c>
      <c r="EA352">
        <f>IF($GO352&gt;=16,INDEX($DI:$DI,$GN352+16),"")</f>
      </c>
      <c r="EB352">
        <f>IF($GO352&gt;=17,INDEX($DI:$DI,$GN352+17),"")</f>
      </c>
      <c r="EC352">
        <f>IF($GO352&gt;=18,INDEX($DI:$DI,$GN352+18),"")</f>
      </c>
      <c r="ED352">
        <f>IF($GO352&gt;=19,INDEX($DI:$DI,$GN352+19),"")</f>
      </c>
      <c r="EE352">
        <f>IF($GO352&gt;=20,INDEX($DI:$DI,$GN352+20),"")</f>
      </c>
      <c r="EF352">
        <f>IF($GO352&gt;=21,INDEX($DI:$DI,$GN352+21),"")</f>
      </c>
      <c r="EG352">
        <f>IF($GO352&gt;=22,INDEX($DI:$DI,$GN352+22),"")</f>
      </c>
      <c r="EH352">
        <f>IF($GO352&gt;=23,INDEX($DI:$DI,$GN352+23),"")</f>
      </c>
      <c r="EI352">
        <f>IF($GO352&gt;=24,INDEX($DI:$DI,$GN352+24),"")</f>
      </c>
      <c r="EJ352">
        <f>IF($GO352&gt;=25,INDEX($DI:$DI,$GN352+25),"")</f>
      </c>
      <c r="EK352">
        <f>IF($GO352&gt;=26,INDEX($DI:$DI,$GN352+26),"")</f>
      </c>
      <c r="EL352">
        <f>IF($GO352&gt;=27,INDEX($DI:$DI,$GN352+27),"")</f>
      </c>
      <c r="EM352">
        <f>IF($GO352&gt;=28,INDEX($DI:$DI,$GN352+28),"")</f>
      </c>
      <c r="EN352">
        <f>IF($GO352&gt;=29,INDEX($DI:$DI,$GN352+29),"")</f>
      </c>
      <c r="EO352">
        <f>IF($GO352&gt;=30,INDEX($DI:$DI,$GN352+30),"")</f>
      </c>
      <c r="EP352">
        <f>IF($GO352&gt;=31,INDEX($DI:$DI,$GN352+31),"")</f>
      </c>
      <c r="EQ352">
        <f>IF($GO352&gt;=32,INDEX($DI:$DI,$GN352+32),"")</f>
      </c>
      <c r="ER352">
        <f>IF($GO352&gt;=33,INDEX($DI:$DI,$GN352+33),"")</f>
      </c>
      <c r="ES352">
        <f>IF($GO352&gt;=34,INDEX($DI:$DI,$GN352+34),"")</f>
      </c>
      <c r="ET352">
        <f>IF($GO352&gt;=35,INDEX($DI:$DI,$GN352+35),"")</f>
      </c>
      <c r="EU352">
        <f>IF($GO352&gt;=36,INDEX($DI:$DI,$GN352+36),"")</f>
      </c>
      <c r="EV352">
        <f>IF($GO352&gt;=37,INDEX($DI:$DI,$GN352+37),"")</f>
      </c>
      <c r="EW352">
        <f>IF($GO352&gt;=38,INDEX($DI:$DI,$GN352+38),"")</f>
      </c>
      <c r="EX352">
        <f>IF($GO352&gt;=39,INDEX($DI:$DI,$GN352+39),"")</f>
      </c>
      <c r="EY352">
        <f>IF($GO352&gt;=40,INDEX($DI:$DI,$GN352+40),"")</f>
      </c>
      <c r="EZ352">
        <f>IF($GO352&gt;=1,INDEX($DJ:$DJ,$GN352+1),"")</f>
      </c>
      <c r="FA352">
        <f>IF($GO352&gt;=2,INDEX($DJ:$DJ,$GN352+2),"")</f>
      </c>
      <c r="FB352">
        <f>IF($GO352&gt;=3,INDEX($DJ:$DJ,$GN352+3),"")</f>
      </c>
      <c r="FC352">
        <f>IF($GO352&gt;=4,INDEX($DJ:$DJ,$GN352+4),"")</f>
      </c>
      <c r="FD352">
        <f>IF($GO352&gt;=5,INDEX($DJ:$DJ,$GN352+5),"")</f>
      </c>
      <c r="FE352">
        <f>IF($GO352&gt;=6,INDEX($DJ:$DJ,$GN352+6),"")</f>
      </c>
      <c r="FF352">
        <f>IF($GO352&gt;=7,INDEX($DJ:$DJ,$GN352+7),"")</f>
      </c>
      <c r="FG352">
        <f>IF($GO352&gt;=8,INDEX($DJ:$DJ,$GN352+8),"")</f>
      </c>
      <c r="FH352">
        <f>IF($GO352&gt;=9,INDEX($DJ:$DJ,$GN352+9),"")</f>
      </c>
      <c r="FI352">
        <f>IF($GO352&gt;=10,INDEX($DJ:$DJ,$GN352+10),"")</f>
      </c>
      <c r="FJ352">
        <f>IF($GO352&gt;=11,INDEX($DJ:$DJ,$GN352+11),"")</f>
      </c>
      <c r="FK352">
        <f>IF($GO352&gt;=12,INDEX($DJ:$DJ,$GN352+12),"")</f>
      </c>
      <c r="FL352">
        <f>IF($GO352&gt;=13,INDEX($DJ:$DJ,$GN352+13),"")</f>
      </c>
      <c r="FM352">
        <f>IF($GO352&gt;=14,INDEX($DJ:$DJ,$GN352+14),"")</f>
      </c>
      <c r="FN352">
        <f>IF($GO352&gt;=15,INDEX($DJ:$DJ,$GN352+15),"")</f>
      </c>
      <c r="FO352">
        <f>IF($GO352&gt;=16,INDEX($DJ:$DJ,$GN352+16),"")</f>
      </c>
      <c r="FP352">
        <f>IF($GO352&gt;=17,INDEX($DJ:$DJ,$GN352+17),"")</f>
      </c>
      <c r="FQ352">
        <f>IF($GO352&gt;=18,INDEX($DJ:$DJ,$GN352+18),"")</f>
      </c>
      <c r="FR352">
        <f>IF($GO352&gt;=19,INDEX($DJ:$DJ,$GN352+19),"")</f>
      </c>
      <c r="FS352">
        <f>IF($GO352&gt;=20,INDEX($DJ:$DJ,$GN352+20),"")</f>
      </c>
      <c r="FT352">
        <f>IF($GO352&gt;=21,INDEX($DJ:$DJ,$GN352+21),"")</f>
      </c>
      <c r="FU352">
        <f>IF($GO352&gt;=22,INDEX($DJ:$DJ,$GN352+22),"")</f>
      </c>
      <c r="FV352">
        <f>IF($GO352&gt;=23,INDEX($DJ:$DJ,$GN352+23),"")</f>
      </c>
      <c r="FW352">
        <f>IF($GO352&gt;=24,INDEX($DJ:$DJ,$GN352+24),"")</f>
      </c>
      <c r="FX352">
        <f>IF($GO352&gt;=25,INDEX($DJ:$DJ,$GN352+25),"")</f>
      </c>
      <c r="FY352">
        <f>IF($GO352&gt;=26,INDEX($DJ:$DJ,$GN352+26),"")</f>
      </c>
      <c r="FZ352">
        <f>IF($GO352&gt;=27,INDEX($DJ:$DJ,$GN352+27),"")</f>
      </c>
      <c r="GA352">
        <f>IF($GO352&gt;=28,INDEX($DJ:$DJ,$GN352+28),"")</f>
      </c>
      <c r="GB352">
        <f>IF($GO352&gt;=29,INDEX($DJ:$DJ,$GN352+29),"")</f>
      </c>
      <c r="GC352">
        <f>IF($GO352&gt;=30,INDEX($DJ:$DJ,$GN352+30),"")</f>
      </c>
      <c r="GD352">
        <f>IF($GO352&gt;=31,INDEX($DJ:$DJ,$GN352+31),"")</f>
      </c>
      <c r="GE352">
        <f>IF($GO352&gt;=32,INDEX($DJ:$DJ,$GN352+32),"")</f>
      </c>
      <c r="GF352">
        <f>IF($GO352&gt;=33,INDEX($DJ:$DJ,$GN352+33),"")</f>
      </c>
      <c r="GG352">
        <f>IF($GO352&gt;=34,INDEX($DJ:$DJ,$GN352+34),"")</f>
      </c>
      <c r="GH352">
        <f>IF($GO352&gt;=35,INDEX($DJ:$DJ,$GN352+35),"")</f>
      </c>
      <c r="GI352">
        <f>IF($GO352&gt;=36,INDEX($DJ:$DJ,$GN352+36),"")</f>
      </c>
      <c r="GJ352">
        <f>IF($GO352&gt;=37,INDEX($DJ:$DJ,$GN352+37),"")</f>
      </c>
      <c r="GK352">
        <f>IF($GO352&gt;=38,INDEX($DJ:$DJ,$GN352+38),"")</f>
      </c>
      <c r="GL352">
        <f>IF($GO352&gt;=39,INDEX($DJ:$DJ,$GN352+39),"")</f>
      </c>
      <c r="GM352">
        <f>IF($GO352&gt;=40,INDEX($DJ:$DJ,$GN352+40),"")</f>
      </c>
      <c r="GN352">
        <f>IFERROR(MATCH($DH352,$DI$2:$DI$148,0)+1,0)</f>
      </c>
      <c r="GO352">
        <f>IFERROR(INDEX($DK$2:$DK$148,MATCH($DH352,$DI$2:$DI$148,0)),0)</f>
      </c>
      <c r="GP352">
        <f>IFERROR(MATCH($Y352,$DL$352:$EY$352,0),0)</f>
      </c>
      <c r="GQ352">
        <f>IF($GP352&gt;0,INDEX($EZ$352:$GM$352,$GP352),"")</f>
      </c>
      <c r="GT352">
        <f>IF($JC352&gt;=1,INDEX($GR:$GR,$JB352+1),"")</f>
      </c>
      <c r="GU352">
        <f>IF($JC352&gt;=2,INDEX($GR:$GR,$JB352+2),"")</f>
      </c>
      <c r="GV352">
        <f>IF($JC352&gt;=3,INDEX($GR:$GR,$JB352+3),"")</f>
      </c>
      <c r="GW352">
        <f>IF($JC352&gt;=4,INDEX($GR:$GR,$JB352+4),"")</f>
      </c>
      <c r="GX352">
        <f>IF($JC352&gt;=5,INDEX($GR:$GR,$JB352+5),"")</f>
      </c>
      <c r="GY352">
        <f>IF($JC352&gt;=6,INDEX($GR:$GR,$JB352+6),"")</f>
      </c>
      <c r="GZ352">
        <f>IF($JC352&gt;=7,INDEX($GR:$GR,$JB352+7),"")</f>
      </c>
      <c r="HA352">
        <f>IF($JC352&gt;=8,INDEX($GR:$GR,$JB352+8),"")</f>
      </c>
      <c r="HB352">
        <f>IF($JC352&gt;=9,INDEX($GR:$GR,$JB352+9),"")</f>
      </c>
      <c r="HC352">
        <f>IF($JC352&gt;=10,INDEX($GR:$GR,$JB352+10),"")</f>
      </c>
      <c r="HD352">
        <f>IF($JC352&gt;=11,INDEX($GR:$GR,$JB352+11),"")</f>
      </c>
      <c r="HE352">
        <f>IF($JC352&gt;=12,INDEX($GR:$GR,$JB352+12),"")</f>
      </c>
      <c r="HF352">
        <f>IF($JC352&gt;=13,INDEX($GR:$GR,$JB352+13),"")</f>
      </c>
      <c r="HG352">
        <f>IF($JC352&gt;=14,INDEX($GR:$GR,$JB352+14),"")</f>
      </c>
      <c r="HH352">
        <f>IF($JC352&gt;=15,INDEX($GR:$GR,$JB352+15),"")</f>
      </c>
      <c r="HI352">
        <f>IF($JC352&gt;=16,INDEX($GR:$GR,$JB352+16),"")</f>
      </c>
      <c r="HJ352">
        <f>IF($JC352&gt;=17,INDEX($GR:$GR,$JB352+17),"")</f>
      </c>
      <c r="HK352">
        <f>IF($JC352&gt;=18,INDEX($GR:$GR,$JB352+18),"")</f>
      </c>
      <c r="HL352">
        <f>IF($JC352&gt;=19,INDEX($GR:$GR,$JB352+19),"")</f>
      </c>
      <c r="HM352">
        <f>IF($JC352&gt;=20,INDEX($GR:$GR,$JB352+20),"")</f>
      </c>
      <c r="HN352">
        <f>IF($JC352&gt;=21,INDEX($GR:$GR,$JB352+21),"")</f>
      </c>
      <c r="HO352">
        <f>IF($JC352&gt;=22,INDEX($GR:$GR,$JB352+22),"")</f>
      </c>
      <c r="HP352">
        <f>IF($JC352&gt;=23,INDEX($GR:$GR,$JB352+23),"")</f>
      </c>
      <c r="HQ352">
        <f>IF($JC352&gt;=24,INDEX($GR:$GR,$JB352+24),"")</f>
      </c>
      <c r="HR352">
        <f>IF($JC352&gt;=25,INDEX($GR:$GR,$JB352+25),"")</f>
      </c>
      <c r="HS352">
        <f>IF($JC352&gt;=26,INDEX($GR:$GR,$JB352+26),"")</f>
      </c>
      <c r="HT352">
        <f>IF($JC352&gt;=27,INDEX($GR:$GR,$JB352+27),"")</f>
      </c>
      <c r="HU352">
        <f>IF($JC352&gt;=28,INDEX($GR:$GR,$JB352+28),"")</f>
      </c>
      <c r="HV352">
        <f>IF($JC352&gt;=29,INDEX($GR:$GR,$JB352+29),"")</f>
      </c>
      <c r="HW352">
        <f>IF($JC352&gt;=30,INDEX($GR:$GR,$JB352+30),"")</f>
      </c>
      <c r="HX352">
        <f>IF($JC352&gt;=31,INDEX($GR:$GR,$JB352+31),"")</f>
      </c>
      <c r="HY352">
        <f>IF($JC352&gt;=32,INDEX($GR:$GR,$JB352+32),"")</f>
      </c>
      <c r="HZ352">
        <f>IF($JC352&gt;=33,INDEX($GR:$GR,$JB352+33),"")</f>
      </c>
      <c r="IA352">
        <f>IF($JC352&gt;=34,INDEX($GR:$GR,$JB352+34),"")</f>
      </c>
      <c r="IB352">
        <f>IF($JC352&gt;=35,INDEX($GR:$GR,$JB352+35),"")</f>
      </c>
      <c r="IC352">
        <f>IF($JC352&gt;=36,INDEX($GR:$GR,$JB352+36),"")</f>
      </c>
      <c r="ID352">
        <f>IF($JC352&gt;=37,INDEX($GR:$GR,$JB352+37),"")</f>
      </c>
      <c r="IE352">
        <f>IF($JC352&gt;=38,INDEX($GR:$GR,$JB352+38),"")</f>
      </c>
      <c r="IF352">
        <f>IF($JC352&gt;=39,INDEX($GR:$GR,$JB352+39),"")</f>
      </c>
      <c r="IG352">
        <f>IF($JC352&gt;=40,INDEX($GR:$GR,$JB352+40),"")</f>
      </c>
      <c r="IH352">
        <f>IF($JC352&gt;=41,INDEX($GR:$GR,$JB352+41),"")</f>
      </c>
      <c r="II352">
        <f>IF($JC352&gt;=42,INDEX($GR:$GR,$JB352+42),"")</f>
      </c>
      <c r="IJ352">
        <f>IF($JC352&gt;=43,INDEX($GR:$GR,$JB352+43),"")</f>
      </c>
      <c r="IK352">
        <f>IF($JC352&gt;=44,INDEX($GR:$GR,$JB352+44),"")</f>
      </c>
      <c r="IL352">
        <f>IF($JC352&gt;=45,INDEX($GR:$GR,$JB352+45),"")</f>
      </c>
      <c r="IM352">
        <f>IF($JC352&gt;=46,INDEX($GR:$GR,$JB352+46),"")</f>
      </c>
      <c r="IN352">
        <f>IF($JC352&gt;=47,INDEX($GR:$GR,$JB352+47),"")</f>
      </c>
      <c r="IO352">
        <f>IF($JC352&gt;=48,INDEX($GR:$GR,$JB352+48),"")</f>
      </c>
      <c r="IP352">
        <f>IF($JC352&gt;=49,INDEX($GR:$GR,$JB352+49),"")</f>
      </c>
      <c r="IQ352">
        <f>IF($JC352&gt;=50,INDEX($GR:$GR,$JB352+50),"")</f>
      </c>
      <c r="IR352">
        <f>IF($JC352&gt;=51,INDEX($GR:$GR,$JB352+51),"")</f>
      </c>
      <c r="IS352">
        <f>IF($JC352&gt;=52,INDEX($GR:$GR,$JB352+52),"")</f>
      </c>
      <c r="IT352">
        <f>IF($JC352&gt;=53,INDEX($GR:$GR,$JB352+53),"")</f>
      </c>
      <c r="IU352">
        <f>IF($JC352&gt;=54,INDEX($GR:$GR,$JB352+54),"")</f>
      </c>
      <c r="IV352">
        <f>IF($JC352&gt;=55,INDEX($GR:$GR,$JB352+55),"")</f>
      </c>
      <c r="IW352">
        <f>IF($JC352&gt;=56,INDEX($GR:$GR,$JB352+56),"")</f>
      </c>
      <c r="IX352">
        <f>IF($JC352&gt;=57,INDEX($GR:$GR,$JB352+57),"")</f>
      </c>
      <c r="IY352">
        <f>IF($JC352&gt;=58,INDEX($GR:$GR,$JB352+58),"")</f>
      </c>
      <c r="IZ352">
        <f>IF($JC352&gt;=59,INDEX($GR:$GR,$JB352+59),"")</f>
      </c>
      <c r="JA352">
        <f>IF($JC352&gt;=60,INDEX($GR:$GR,$JB352+60),"")</f>
      </c>
      <c r="JB352">
        <f>IFERROR(MATCH($GQ352,$GR$2:$GR$324,0)+1,0)</f>
      </c>
      <c r="JC352">
        <f>IFERROR(INDEX($GS$2:$GS$324,MATCH($GQ352,$GR$2:$GR$324,0)),0)</f>
      </c>
      <c r="JD352" t="s">
        <v>40</v>
      </c>
      <c r="JE352" t="s">
        <v>40</v>
      </c>
    </row>
    <row r="353" spans="1:265" x14ac:dyDescent="0.25">
      <c r="Q353">
        <f>IF(OR($T353="",$P353=""),"",IFERROR($T353/$P353,0))</f>
      </c>
      <c r="R353">
        <f>IF($T353="","",
SUM($S353,$U353,$Z353,$V353,$X353)*
(1-IF($AA353="",0,VALUE($AA353)/100)))</f>
      </c>
      <c r="S353">
        <f>IF($T353="","",$T353)</f>
      </c>
      <c r="U353">
        <f>IF($T353="","",
IF($N353="","",
IF(ISNUMBER(SEARCH("exempt",LOWER($N353))),0,
$T353*(VALUE(SUBSTITUTE($N353,"%",""))/100))))</f>
      </c>
      <c r="AB353">
        <f>IFERROR(IF(FIND(" - ",$K353)&gt;0,MID($K353,FIND(" - ",$K353)+3,LEN($K353)),""),"")</f>
      </c>
      <c r="AK353" t="s">
        <v>940</v>
      </c>
      <c r="AP353">
        <f>IFERROR(LEFT($K353,FIND(" - ",$K353)-1),$K353)</f>
      </c>
      <c r="AS353">
        <f>IF($CH353&gt;=1,INDEX($AQ:$AQ,$CG353+1),"")</f>
      </c>
      <c r="AT353">
        <f>IF($CH353&gt;=2,INDEX($AQ:$AQ,$CG353+2),"")</f>
      </c>
      <c r="AU353">
        <f>IF($CH353&gt;=3,INDEX($AQ:$AQ,$CG353+3),"")</f>
      </c>
      <c r="AV353">
        <f>IF($CH353&gt;=4,INDEX($AQ:$AQ,$CG353+4),"")</f>
      </c>
      <c r="AW353">
        <f>IF($CH353&gt;=5,INDEX($AQ:$AQ,$CG353+5),"")</f>
      </c>
      <c r="AX353">
        <f>IF($CH353&gt;=6,INDEX($AQ:$AQ,$CG353+6),"")</f>
      </c>
      <c r="AY353">
        <f>IF($CH353&gt;=7,INDEX($AQ:$AQ,$CG353+7),"")</f>
      </c>
      <c r="AZ353">
        <f>IF($CH353&gt;=8,INDEX($AQ:$AQ,$CG353+8),"")</f>
      </c>
      <c r="BA353">
        <f>IF($CH353&gt;=9,INDEX($AQ:$AQ,$CG353+9),"")</f>
      </c>
      <c r="BB353">
        <f>IF($CH353&gt;=10,INDEX($AQ:$AQ,$CG353+10),"")</f>
      </c>
      <c r="BC353">
        <f>IF($CH353&gt;=11,INDEX($AQ:$AQ,$CG353+11),"")</f>
      </c>
      <c r="BD353">
        <f>IF($CH353&gt;=12,INDEX($AQ:$AQ,$CG353+12),"")</f>
      </c>
      <c r="BE353">
        <f>IF($CH353&gt;=13,INDEX($AQ:$AQ,$CG353+13),"")</f>
      </c>
      <c r="BF353">
        <f>IF($CH353&gt;=14,INDEX($AQ:$AQ,$CG353+14),"")</f>
      </c>
      <c r="BG353">
        <f>IF($CH353&gt;=15,INDEX($AQ:$AQ,$CG353+15),"")</f>
      </c>
      <c r="BH353">
        <f>IF($CH353&gt;=16,INDEX($AQ:$AQ,$CG353+16),"")</f>
      </c>
      <c r="BI353">
        <f>IF($CH353&gt;=17,INDEX($AQ:$AQ,$CG353+17),"")</f>
      </c>
      <c r="BJ353">
        <f>IF($CH353&gt;=18,INDEX($AQ:$AQ,$CG353+18),"")</f>
      </c>
      <c r="BK353">
        <f>IF($CH353&gt;=19,INDEX($AQ:$AQ,$CG353+19),"")</f>
      </c>
      <c r="BL353">
        <f>IF($CH353&gt;=20,INDEX($AQ:$AQ,$CG353+20),"")</f>
      </c>
      <c r="BM353">
        <f>IF($CH353&gt;=21,INDEX($AQ:$AQ,$CG353+21),"")</f>
      </c>
      <c r="BN353">
        <f>IF($CH353&gt;=22,INDEX($AQ:$AQ,$CG353+22),"")</f>
      </c>
      <c r="BO353">
        <f>IF($CH353&gt;=23,INDEX($AQ:$AQ,$CG353+23),"")</f>
      </c>
      <c r="BP353">
        <f>IF($CH353&gt;=24,INDEX($AQ:$AQ,$CG353+24),"")</f>
      </c>
      <c r="BQ353">
        <f>IF($CH353&gt;=25,INDEX($AQ:$AQ,$CG353+25),"")</f>
      </c>
      <c r="BR353">
        <f>IF($CH353&gt;=26,INDEX($AQ:$AQ,$CG353+26),"")</f>
      </c>
      <c r="BS353">
        <f>IF($CH353&gt;=27,INDEX($AQ:$AQ,$CG353+27),"")</f>
      </c>
      <c r="BT353">
        <f>IF($CH353&gt;=28,INDEX($AQ:$AQ,$CG353+28),"")</f>
      </c>
      <c r="BU353">
        <f>IF($CH353&gt;=29,INDEX($AQ:$AQ,$CG353+29),"")</f>
      </c>
      <c r="BV353">
        <f>IF($CH353&gt;=30,INDEX($AQ:$AQ,$CG353+30),"")</f>
      </c>
      <c r="BW353">
        <f>IF($CH353&gt;=31,INDEX($AQ:$AQ,$CG353+31),"")</f>
      </c>
      <c r="BX353">
        <f>IF($CH353&gt;=32,INDEX($AQ:$AQ,$CG353+32),"")</f>
      </c>
      <c r="BY353">
        <f>IF($CH353&gt;=33,INDEX($AQ:$AQ,$CG353+33),"")</f>
      </c>
      <c r="BZ353">
        <f>IF($CH353&gt;=34,INDEX($AQ:$AQ,$CG353+34),"")</f>
      </c>
      <c r="CA353">
        <f>IF($CH353&gt;=35,INDEX($AQ:$AQ,$CG353+35),"")</f>
      </c>
      <c r="CB353">
        <f>IF($CH353&gt;=36,INDEX($AQ:$AQ,$CG353+36),"")</f>
      </c>
      <c r="CC353">
        <f>IF($CH353&gt;=37,INDEX($AQ:$AQ,$CG353+37),"")</f>
      </c>
      <c r="CD353">
        <f>IF($CH353&gt;=38,INDEX($AQ:$AQ,$CG353+38),"")</f>
      </c>
      <c r="CE353">
        <f>IF($CH353&gt;=39,INDEX($AQ:$AQ,$CG353+39),"")</f>
      </c>
      <c r="CF353">
        <f>IF($CH353&gt;=40,INDEX($AQ:$AQ,$CG353+40),"")</f>
      </c>
      <c r="CG353">
        <f>IFERROR(MATCH($AP353,$AQ$2:$AQ$134,0)+1,0)</f>
      </c>
      <c r="CH353">
        <f>IFERROR(INDEX($AR$2:$AR$134,MATCH($AP353,$AQ$2:$AQ$134,0)),0)</f>
      </c>
      <c r="CI353">
        <f>IFERROR(LEFT($L353,FIND(" - ",$L353)-1),$L353)</f>
      </c>
      <c r="CL353">
        <f>IF($DG353&gt;=1,INDEX($CJ:$CJ,$DF353+1),"")</f>
      </c>
      <c r="CM353">
        <f>IF($DG353&gt;=2,INDEX($CJ:$CJ,$DF353+2),"")</f>
      </c>
      <c r="CN353">
        <f>IF($DG353&gt;=3,INDEX($CJ:$CJ,$DF353+3),"")</f>
      </c>
      <c r="CO353">
        <f>IF($DG353&gt;=4,INDEX($CJ:$CJ,$DF353+4),"")</f>
      </c>
      <c r="CP353">
        <f>IF($DG353&gt;=5,INDEX($CJ:$CJ,$DF353+5),"")</f>
      </c>
      <c r="CQ353">
        <f>IF($DG353&gt;=6,INDEX($CJ:$CJ,$DF353+6),"")</f>
      </c>
      <c r="CR353">
        <f>IF($DG353&gt;=7,INDEX($CJ:$CJ,$DF353+7),"")</f>
      </c>
      <c r="CS353">
        <f>IF($DG353&gt;=8,INDEX($CJ:$CJ,$DF353+8),"")</f>
      </c>
      <c r="CT353">
        <f>IF($DG353&gt;=9,INDEX($CJ:$CJ,$DF353+9),"")</f>
      </c>
      <c r="CU353">
        <f>IF($DG353&gt;=10,INDEX($CJ:$CJ,$DF353+10),"")</f>
      </c>
      <c r="CV353">
        <f>IF($DG353&gt;=11,INDEX($CJ:$CJ,$DF353+11),"")</f>
      </c>
      <c r="CW353">
        <f>IF($DG353&gt;=12,INDEX($CJ:$CJ,$DF353+12),"")</f>
      </c>
      <c r="CX353">
        <f>IF($DG353&gt;=13,INDEX($CJ:$CJ,$DF353+13),"")</f>
      </c>
      <c r="CY353">
        <f>IF($DG353&gt;=14,INDEX($CJ:$CJ,$DF353+14),"")</f>
      </c>
      <c r="CZ353">
        <f>IF($DG353&gt;=15,INDEX($CJ:$CJ,$DF353+15),"")</f>
      </c>
      <c r="DA353">
        <f>IF($DG353&gt;=16,INDEX($CJ:$CJ,$DF353+16),"")</f>
      </c>
      <c r="DB353">
        <f>IF($DG353&gt;=17,INDEX($CJ:$CJ,$DF353+17),"")</f>
      </c>
      <c r="DC353">
        <f>IF($DG353&gt;=18,INDEX($CJ:$CJ,$DF353+18),"")</f>
      </c>
      <c r="DD353">
        <f>IF($DG353&gt;=19,INDEX($CJ:$CJ,$DF353+19),"")</f>
      </c>
      <c r="DE353">
        <f>IF($DG353&gt;=20,INDEX($CJ:$CJ,$DF353+20),"")</f>
      </c>
      <c r="DF353">
        <f>IFERROR(MATCH($CI353,$CJ$2:$CJ$263,0)+1,0)</f>
      </c>
      <c r="DG353">
        <f>IFERROR(INDEX($CK$2:$CK$263,MATCH($CI353,$CJ$2:$CJ$263,0)),0)</f>
      </c>
      <c r="DH353">
        <f>IFERROR(INDEX($AO:$AO,MATCH($N353,$AN:$AN,0))&amp;"","")</f>
      </c>
      <c r="DL353">
        <f>IF($GO353&gt;=1,INDEX($DI:$DI,$GN353+1),"")</f>
      </c>
      <c r="DM353">
        <f>IF($GO353&gt;=2,INDEX($DI:$DI,$GN353+2),"")</f>
      </c>
      <c r="DN353">
        <f>IF($GO353&gt;=3,INDEX($DI:$DI,$GN353+3),"")</f>
      </c>
      <c r="DO353">
        <f>IF($GO353&gt;=4,INDEX($DI:$DI,$GN353+4),"")</f>
      </c>
      <c r="DP353">
        <f>IF($GO353&gt;=5,INDEX($DI:$DI,$GN353+5),"")</f>
      </c>
      <c r="DQ353">
        <f>IF($GO353&gt;=6,INDEX($DI:$DI,$GN353+6),"")</f>
      </c>
      <c r="DR353">
        <f>IF($GO353&gt;=7,INDEX($DI:$DI,$GN353+7),"")</f>
      </c>
      <c r="DS353">
        <f>IF($GO353&gt;=8,INDEX($DI:$DI,$GN353+8),"")</f>
      </c>
      <c r="DT353">
        <f>IF($GO353&gt;=9,INDEX($DI:$DI,$GN353+9),"")</f>
      </c>
      <c r="DU353">
        <f>IF($GO353&gt;=10,INDEX($DI:$DI,$GN353+10),"")</f>
      </c>
      <c r="DV353">
        <f>IF($GO353&gt;=11,INDEX($DI:$DI,$GN353+11),"")</f>
      </c>
      <c r="DW353">
        <f>IF($GO353&gt;=12,INDEX($DI:$DI,$GN353+12),"")</f>
      </c>
      <c r="DX353">
        <f>IF($GO353&gt;=13,INDEX($DI:$DI,$GN353+13),"")</f>
      </c>
      <c r="DY353">
        <f>IF($GO353&gt;=14,INDEX($DI:$DI,$GN353+14),"")</f>
      </c>
      <c r="DZ353">
        <f>IF($GO353&gt;=15,INDEX($DI:$DI,$GN353+15),"")</f>
      </c>
      <c r="EA353">
        <f>IF($GO353&gt;=16,INDEX($DI:$DI,$GN353+16),"")</f>
      </c>
      <c r="EB353">
        <f>IF($GO353&gt;=17,INDEX($DI:$DI,$GN353+17),"")</f>
      </c>
      <c r="EC353">
        <f>IF($GO353&gt;=18,INDEX($DI:$DI,$GN353+18),"")</f>
      </c>
      <c r="ED353">
        <f>IF($GO353&gt;=19,INDEX($DI:$DI,$GN353+19),"")</f>
      </c>
      <c r="EE353">
        <f>IF($GO353&gt;=20,INDEX($DI:$DI,$GN353+20),"")</f>
      </c>
      <c r="EF353">
        <f>IF($GO353&gt;=21,INDEX($DI:$DI,$GN353+21),"")</f>
      </c>
      <c r="EG353">
        <f>IF($GO353&gt;=22,INDEX($DI:$DI,$GN353+22),"")</f>
      </c>
      <c r="EH353">
        <f>IF($GO353&gt;=23,INDEX($DI:$DI,$GN353+23),"")</f>
      </c>
      <c r="EI353">
        <f>IF($GO353&gt;=24,INDEX($DI:$DI,$GN353+24),"")</f>
      </c>
      <c r="EJ353">
        <f>IF($GO353&gt;=25,INDEX($DI:$DI,$GN353+25),"")</f>
      </c>
      <c r="EK353">
        <f>IF($GO353&gt;=26,INDEX($DI:$DI,$GN353+26),"")</f>
      </c>
      <c r="EL353">
        <f>IF($GO353&gt;=27,INDEX($DI:$DI,$GN353+27),"")</f>
      </c>
      <c r="EM353">
        <f>IF($GO353&gt;=28,INDEX($DI:$DI,$GN353+28),"")</f>
      </c>
      <c r="EN353">
        <f>IF($GO353&gt;=29,INDEX($DI:$DI,$GN353+29),"")</f>
      </c>
      <c r="EO353">
        <f>IF($GO353&gt;=30,INDEX($DI:$DI,$GN353+30),"")</f>
      </c>
      <c r="EP353">
        <f>IF($GO353&gt;=31,INDEX($DI:$DI,$GN353+31),"")</f>
      </c>
      <c r="EQ353">
        <f>IF($GO353&gt;=32,INDEX($DI:$DI,$GN353+32),"")</f>
      </c>
      <c r="ER353">
        <f>IF($GO353&gt;=33,INDEX($DI:$DI,$GN353+33),"")</f>
      </c>
      <c r="ES353">
        <f>IF($GO353&gt;=34,INDEX($DI:$DI,$GN353+34),"")</f>
      </c>
      <c r="ET353">
        <f>IF($GO353&gt;=35,INDEX($DI:$DI,$GN353+35),"")</f>
      </c>
      <c r="EU353">
        <f>IF($GO353&gt;=36,INDEX($DI:$DI,$GN353+36),"")</f>
      </c>
      <c r="EV353">
        <f>IF($GO353&gt;=37,INDEX($DI:$DI,$GN353+37),"")</f>
      </c>
      <c r="EW353">
        <f>IF($GO353&gt;=38,INDEX($DI:$DI,$GN353+38),"")</f>
      </c>
      <c r="EX353">
        <f>IF($GO353&gt;=39,INDEX($DI:$DI,$GN353+39),"")</f>
      </c>
      <c r="EY353">
        <f>IF($GO353&gt;=40,INDEX($DI:$DI,$GN353+40),"")</f>
      </c>
      <c r="EZ353">
        <f>IF($GO353&gt;=1,INDEX($DJ:$DJ,$GN353+1),"")</f>
      </c>
      <c r="FA353">
        <f>IF($GO353&gt;=2,INDEX($DJ:$DJ,$GN353+2),"")</f>
      </c>
      <c r="FB353">
        <f>IF($GO353&gt;=3,INDEX($DJ:$DJ,$GN353+3),"")</f>
      </c>
      <c r="FC353">
        <f>IF($GO353&gt;=4,INDEX($DJ:$DJ,$GN353+4),"")</f>
      </c>
      <c r="FD353">
        <f>IF($GO353&gt;=5,INDEX($DJ:$DJ,$GN353+5),"")</f>
      </c>
      <c r="FE353">
        <f>IF($GO353&gt;=6,INDEX($DJ:$DJ,$GN353+6),"")</f>
      </c>
      <c r="FF353">
        <f>IF($GO353&gt;=7,INDEX($DJ:$DJ,$GN353+7),"")</f>
      </c>
      <c r="FG353">
        <f>IF($GO353&gt;=8,INDEX($DJ:$DJ,$GN353+8),"")</f>
      </c>
      <c r="FH353">
        <f>IF($GO353&gt;=9,INDEX($DJ:$DJ,$GN353+9),"")</f>
      </c>
      <c r="FI353">
        <f>IF($GO353&gt;=10,INDEX($DJ:$DJ,$GN353+10),"")</f>
      </c>
      <c r="FJ353">
        <f>IF($GO353&gt;=11,INDEX($DJ:$DJ,$GN353+11),"")</f>
      </c>
      <c r="FK353">
        <f>IF($GO353&gt;=12,INDEX($DJ:$DJ,$GN353+12),"")</f>
      </c>
      <c r="FL353">
        <f>IF($GO353&gt;=13,INDEX($DJ:$DJ,$GN353+13),"")</f>
      </c>
      <c r="FM353">
        <f>IF($GO353&gt;=14,INDEX($DJ:$DJ,$GN353+14),"")</f>
      </c>
      <c r="FN353">
        <f>IF($GO353&gt;=15,INDEX($DJ:$DJ,$GN353+15),"")</f>
      </c>
      <c r="FO353">
        <f>IF($GO353&gt;=16,INDEX($DJ:$DJ,$GN353+16),"")</f>
      </c>
      <c r="FP353">
        <f>IF($GO353&gt;=17,INDEX($DJ:$DJ,$GN353+17),"")</f>
      </c>
      <c r="FQ353">
        <f>IF($GO353&gt;=18,INDEX($DJ:$DJ,$GN353+18),"")</f>
      </c>
      <c r="FR353">
        <f>IF($GO353&gt;=19,INDEX($DJ:$DJ,$GN353+19),"")</f>
      </c>
      <c r="FS353">
        <f>IF($GO353&gt;=20,INDEX($DJ:$DJ,$GN353+20),"")</f>
      </c>
      <c r="FT353">
        <f>IF($GO353&gt;=21,INDEX($DJ:$DJ,$GN353+21),"")</f>
      </c>
      <c r="FU353">
        <f>IF($GO353&gt;=22,INDEX($DJ:$DJ,$GN353+22),"")</f>
      </c>
      <c r="FV353">
        <f>IF($GO353&gt;=23,INDEX($DJ:$DJ,$GN353+23),"")</f>
      </c>
      <c r="FW353">
        <f>IF($GO353&gt;=24,INDEX($DJ:$DJ,$GN353+24),"")</f>
      </c>
      <c r="FX353">
        <f>IF($GO353&gt;=25,INDEX($DJ:$DJ,$GN353+25),"")</f>
      </c>
      <c r="FY353">
        <f>IF($GO353&gt;=26,INDEX($DJ:$DJ,$GN353+26),"")</f>
      </c>
      <c r="FZ353">
        <f>IF($GO353&gt;=27,INDEX($DJ:$DJ,$GN353+27),"")</f>
      </c>
      <c r="GA353">
        <f>IF($GO353&gt;=28,INDEX($DJ:$DJ,$GN353+28),"")</f>
      </c>
      <c r="GB353">
        <f>IF($GO353&gt;=29,INDEX($DJ:$DJ,$GN353+29),"")</f>
      </c>
      <c r="GC353">
        <f>IF($GO353&gt;=30,INDEX($DJ:$DJ,$GN353+30),"")</f>
      </c>
      <c r="GD353">
        <f>IF($GO353&gt;=31,INDEX($DJ:$DJ,$GN353+31),"")</f>
      </c>
      <c r="GE353">
        <f>IF($GO353&gt;=32,INDEX($DJ:$DJ,$GN353+32),"")</f>
      </c>
      <c r="GF353">
        <f>IF($GO353&gt;=33,INDEX($DJ:$DJ,$GN353+33),"")</f>
      </c>
      <c r="GG353">
        <f>IF($GO353&gt;=34,INDEX($DJ:$DJ,$GN353+34),"")</f>
      </c>
      <c r="GH353">
        <f>IF($GO353&gt;=35,INDEX($DJ:$DJ,$GN353+35),"")</f>
      </c>
      <c r="GI353">
        <f>IF($GO353&gt;=36,INDEX($DJ:$DJ,$GN353+36),"")</f>
      </c>
      <c r="GJ353">
        <f>IF($GO353&gt;=37,INDEX($DJ:$DJ,$GN353+37),"")</f>
      </c>
      <c r="GK353">
        <f>IF($GO353&gt;=38,INDEX($DJ:$DJ,$GN353+38),"")</f>
      </c>
      <c r="GL353">
        <f>IF($GO353&gt;=39,INDEX($DJ:$DJ,$GN353+39),"")</f>
      </c>
      <c r="GM353">
        <f>IF($GO353&gt;=40,INDEX($DJ:$DJ,$GN353+40),"")</f>
      </c>
      <c r="GN353">
        <f>IFERROR(MATCH($DH353,$DI$2:$DI$148,0)+1,0)</f>
      </c>
      <c r="GO353">
        <f>IFERROR(INDEX($DK$2:$DK$148,MATCH($DH353,$DI$2:$DI$148,0)),0)</f>
      </c>
      <c r="GP353">
        <f>IFERROR(MATCH($Y353,$DL$353:$EY$353,0),0)</f>
      </c>
      <c r="GQ353">
        <f>IF($GP353&gt;0,INDEX($EZ$353:$GM$353,$GP353),"")</f>
      </c>
      <c r="GT353">
        <f>IF($JC353&gt;=1,INDEX($GR:$GR,$JB353+1),"")</f>
      </c>
      <c r="GU353">
        <f>IF($JC353&gt;=2,INDEX($GR:$GR,$JB353+2),"")</f>
      </c>
      <c r="GV353">
        <f>IF($JC353&gt;=3,INDEX($GR:$GR,$JB353+3),"")</f>
      </c>
      <c r="GW353">
        <f>IF($JC353&gt;=4,INDEX($GR:$GR,$JB353+4),"")</f>
      </c>
      <c r="GX353">
        <f>IF($JC353&gt;=5,INDEX($GR:$GR,$JB353+5),"")</f>
      </c>
      <c r="GY353">
        <f>IF($JC353&gt;=6,INDEX($GR:$GR,$JB353+6),"")</f>
      </c>
      <c r="GZ353">
        <f>IF($JC353&gt;=7,INDEX($GR:$GR,$JB353+7),"")</f>
      </c>
      <c r="HA353">
        <f>IF($JC353&gt;=8,INDEX($GR:$GR,$JB353+8),"")</f>
      </c>
      <c r="HB353">
        <f>IF($JC353&gt;=9,INDEX($GR:$GR,$JB353+9),"")</f>
      </c>
      <c r="HC353">
        <f>IF($JC353&gt;=10,INDEX($GR:$GR,$JB353+10),"")</f>
      </c>
      <c r="HD353">
        <f>IF($JC353&gt;=11,INDEX($GR:$GR,$JB353+11),"")</f>
      </c>
      <c r="HE353">
        <f>IF($JC353&gt;=12,INDEX($GR:$GR,$JB353+12),"")</f>
      </c>
      <c r="HF353">
        <f>IF($JC353&gt;=13,INDEX($GR:$GR,$JB353+13),"")</f>
      </c>
      <c r="HG353">
        <f>IF($JC353&gt;=14,INDEX($GR:$GR,$JB353+14),"")</f>
      </c>
      <c r="HH353">
        <f>IF($JC353&gt;=15,INDEX($GR:$GR,$JB353+15),"")</f>
      </c>
      <c r="HI353">
        <f>IF($JC353&gt;=16,INDEX($GR:$GR,$JB353+16),"")</f>
      </c>
      <c r="HJ353">
        <f>IF($JC353&gt;=17,INDEX($GR:$GR,$JB353+17),"")</f>
      </c>
      <c r="HK353">
        <f>IF($JC353&gt;=18,INDEX($GR:$GR,$JB353+18),"")</f>
      </c>
      <c r="HL353">
        <f>IF($JC353&gt;=19,INDEX($GR:$GR,$JB353+19),"")</f>
      </c>
      <c r="HM353">
        <f>IF($JC353&gt;=20,INDEX($GR:$GR,$JB353+20),"")</f>
      </c>
      <c r="HN353">
        <f>IF($JC353&gt;=21,INDEX($GR:$GR,$JB353+21),"")</f>
      </c>
      <c r="HO353">
        <f>IF($JC353&gt;=22,INDEX($GR:$GR,$JB353+22),"")</f>
      </c>
      <c r="HP353">
        <f>IF($JC353&gt;=23,INDEX($GR:$GR,$JB353+23),"")</f>
      </c>
      <c r="HQ353">
        <f>IF($JC353&gt;=24,INDEX($GR:$GR,$JB353+24),"")</f>
      </c>
      <c r="HR353">
        <f>IF($JC353&gt;=25,INDEX($GR:$GR,$JB353+25),"")</f>
      </c>
      <c r="HS353">
        <f>IF($JC353&gt;=26,INDEX($GR:$GR,$JB353+26),"")</f>
      </c>
      <c r="HT353">
        <f>IF($JC353&gt;=27,INDEX($GR:$GR,$JB353+27),"")</f>
      </c>
      <c r="HU353">
        <f>IF($JC353&gt;=28,INDEX($GR:$GR,$JB353+28),"")</f>
      </c>
      <c r="HV353">
        <f>IF($JC353&gt;=29,INDEX($GR:$GR,$JB353+29),"")</f>
      </c>
      <c r="HW353">
        <f>IF($JC353&gt;=30,INDEX($GR:$GR,$JB353+30),"")</f>
      </c>
      <c r="HX353">
        <f>IF($JC353&gt;=31,INDEX($GR:$GR,$JB353+31),"")</f>
      </c>
      <c r="HY353">
        <f>IF($JC353&gt;=32,INDEX($GR:$GR,$JB353+32),"")</f>
      </c>
      <c r="HZ353">
        <f>IF($JC353&gt;=33,INDEX($GR:$GR,$JB353+33),"")</f>
      </c>
      <c r="IA353">
        <f>IF($JC353&gt;=34,INDEX($GR:$GR,$JB353+34),"")</f>
      </c>
      <c r="IB353">
        <f>IF($JC353&gt;=35,INDEX($GR:$GR,$JB353+35),"")</f>
      </c>
      <c r="IC353">
        <f>IF($JC353&gt;=36,INDEX($GR:$GR,$JB353+36),"")</f>
      </c>
      <c r="ID353">
        <f>IF($JC353&gt;=37,INDEX($GR:$GR,$JB353+37),"")</f>
      </c>
      <c r="IE353">
        <f>IF($JC353&gt;=38,INDEX($GR:$GR,$JB353+38),"")</f>
      </c>
      <c r="IF353">
        <f>IF($JC353&gt;=39,INDEX($GR:$GR,$JB353+39),"")</f>
      </c>
      <c r="IG353">
        <f>IF($JC353&gt;=40,INDEX($GR:$GR,$JB353+40),"")</f>
      </c>
      <c r="IH353">
        <f>IF($JC353&gt;=41,INDEX($GR:$GR,$JB353+41),"")</f>
      </c>
      <c r="II353">
        <f>IF($JC353&gt;=42,INDEX($GR:$GR,$JB353+42),"")</f>
      </c>
      <c r="IJ353">
        <f>IF($JC353&gt;=43,INDEX($GR:$GR,$JB353+43),"")</f>
      </c>
      <c r="IK353">
        <f>IF($JC353&gt;=44,INDEX($GR:$GR,$JB353+44),"")</f>
      </c>
      <c r="IL353">
        <f>IF($JC353&gt;=45,INDEX($GR:$GR,$JB353+45),"")</f>
      </c>
      <c r="IM353">
        <f>IF($JC353&gt;=46,INDEX($GR:$GR,$JB353+46),"")</f>
      </c>
      <c r="IN353">
        <f>IF($JC353&gt;=47,INDEX($GR:$GR,$JB353+47),"")</f>
      </c>
      <c r="IO353">
        <f>IF($JC353&gt;=48,INDEX($GR:$GR,$JB353+48),"")</f>
      </c>
      <c r="IP353">
        <f>IF($JC353&gt;=49,INDEX($GR:$GR,$JB353+49),"")</f>
      </c>
      <c r="IQ353">
        <f>IF($JC353&gt;=50,INDEX($GR:$GR,$JB353+50),"")</f>
      </c>
      <c r="IR353">
        <f>IF($JC353&gt;=51,INDEX($GR:$GR,$JB353+51),"")</f>
      </c>
      <c r="IS353">
        <f>IF($JC353&gt;=52,INDEX($GR:$GR,$JB353+52),"")</f>
      </c>
      <c r="IT353">
        <f>IF($JC353&gt;=53,INDEX($GR:$GR,$JB353+53),"")</f>
      </c>
      <c r="IU353">
        <f>IF($JC353&gt;=54,INDEX($GR:$GR,$JB353+54),"")</f>
      </c>
      <c r="IV353">
        <f>IF($JC353&gt;=55,INDEX($GR:$GR,$JB353+55),"")</f>
      </c>
      <c r="IW353">
        <f>IF($JC353&gt;=56,INDEX($GR:$GR,$JB353+56),"")</f>
      </c>
      <c r="IX353">
        <f>IF($JC353&gt;=57,INDEX($GR:$GR,$JB353+57),"")</f>
      </c>
      <c r="IY353">
        <f>IF($JC353&gt;=58,INDEX($GR:$GR,$JB353+58),"")</f>
      </c>
      <c r="IZ353">
        <f>IF($JC353&gt;=59,INDEX($GR:$GR,$JB353+59),"")</f>
      </c>
      <c r="JA353">
        <f>IF($JC353&gt;=60,INDEX($GR:$GR,$JB353+60),"")</f>
      </c>
      <c r="JB353">
        <f>IFERROR(MATCH($GQ353,$GR$2:$GR$324,0)+1,0)</f>
      </c>
      <c r="JC353">
        <f>IFERROR(INDEX($GS$2:$GS$324,MATCH($GQ353,$GR$2:$GR$324,0)),0)</f>
      </c>
      <c r="JD353" t="s">
        <v>40</v>
      </c>
      <c r="JE353" t="s">
        <v>40</v>
      </c>
    </row>
    <row r="354" spans="1:265" x14ac:dyDescent="0.25">
      <c r="Q354">
        <f>IF(OR($T354="",$P354=""),"",IFERROR($T354/$P354,0))</f>
      </c>
      <c r="R354">
        <f>IF($T354="","",
SUM($S354,$U354,$Z354,$V354,$X354)*
(1-IF($AA354="",0,VALUE($AA354)/100)))</f>
      </c>
      <c r="S354">
        <f>IF($T354="","",$T354)</f>
      </c>
      <c r="U354">
        <f>IF($T354="","",
IF($N354="","",
IF(ISNUMBER(SEARCH("exempt",LOWER($N354))),0,
$T354*(VALUE(SUBSTITUTE($N354,"%",""))/100))))</f>
      </c>
      <c r="AB354">
        <f>IFERROR(IF(FIND(" - ",$K354)&gt;0,MID($K354,FIND(" - ",$K354)+3,LEN($K354)),""),"")</f>
      </c>
      <c r="AK354" t="s">
        <v>941</v>
      </c>
      <c r="AP354">
        <f>IFERROR(LEFT($K354,FIND(" - ",$K354)-1),$K354)</f>
      </c>
      <c r="AS354">
        <f>IF($CH354&gt;=1,INDEX($AQ:$AQ,$CG354+1),"")</f>
      </c>
      <c r="AT354">
        <f>IF($CH354&gt;=2,INDEX($AQ:$AQ,$CG354+2),"")</f>
      </c>
      <c r="AU354">
        <f>IF($CH354&gt;=3,INDEX($AQ:$AQ,$CG354+3),"")</f>
      </c>
      <c r="AV354">
        <f>IF($CH354&gt;=4,INDEX($AQ:$AQ,$CG354+4),"")</f>
      </c>
      <c r="AW354">
        <f>IF($CH354&gt;=5,INDEX($AQ:$AQ,$CG354+5),"")</f>
      </c>
      <c r="AX354">
        <f>IF($CH354&gt;=6,INDEX($AQ:$AQ,$CG354+6),"")</f>
      </c>
      <c r="AY354">
        <f>IF($CH354&gt;=7,INDEX($AQ:$AQ,$CG354+7),"")</f>
      </c>
      <c r="AZ354">
        <f>IF($CH354&gt;=8,INDEX($AQ:$AQ,$CG354+8),"")</f>
      </c>
      <c r="BA354">
        <f>IF($CH354&gt;=9,INDEX($AQ:$AQ,$CG354+9),"")</f>
      </c>
      <c r="BB354">
        <f>IF($CH354&gt;=10,INDEX($AQ:$AQ,$CG354+10),"")</f>
      </c>
      <c r="BC354">
        <f>IF($CH354&gt;=11,INDEX($AQ:$AQ,$CG354+11),"")</f>
      </c>
      <c r="BD354">
        <f>IF($CH354&gt;=12,INDEX($AQ:$AQ,$CG354+12),"")</f>
      </c>
      <c r="BE354">
        <f>IF($CH354&gt;=13,INDEX($AQ:$AQ,$CG354+13),"")</f>
      </c>
      <c r="BF354">
        <f>IF($CH354&gt;=14,INDEX($AQ:$AQ,$CG354+14),"")</f>
      </c>
      <c r="BG354">
        <f>IF($CH354&gt;=15,INDEX($AQ:$AQ,$CG354+15),"")</f>
      </c>
      <c r="BH354">
        <f>IF($CH354&gt;=16,INDEX($AQ:$AQ,$CG354+16),"")</f>
      </c>
      <c r="BI354">
        <f>IF($CH354&gt;=17,INDEX($AQ:$AQ,$CG354+17),"")</f>
      </c>
      <c r="BJ354">
        <f>IF($CH354&gt;=18,INDEX($AQ:$AQ,$CG354+18),"")</f>
      </c>
      <c r="BK354">
        <f>IF($CH354&gt;=19,INDEX($AQ:$AQ,$CG354+19),"")</f>
      </c>
      <c r="BL354">
        <f>IF($CH354&gt;=20,INDEX($AQ:$AQ,$CG354+20),"")</f>
      </c>
      <c r="BM354">
        <f>IF($CH354&gt;=21,INDEX($AQ:$AQ,$CG354+21),"")</f>
      </c>
      <c r="BN354">
        <f>IF($CH354&gt;=22,INDEX($AQ:$AQ,$CG354+22),"")</f>
      </c>
      <c r="BO354">
        <f>IF($CH354&gt;=23,INDEX($AQ:$AQ,$CG354+23),"")</f>
      </c>
      <c r="BP354">
        <f>IF($CH354&gt;=24,INDEX($AQ:$AQ,$CG354+24),"")</f>
      </c>
      <c r="BQ354">
        <f>IF($CH354&gt;=25,INDEX($AQ:$AQ,$CG354+25),"")</f>
      </c>
      <c r="BR354">
        <f>IF($CH354&gt;=26,INDEX($AQ:$AQ,$CG354+26),"")</f>
      </c>
      <c r="BS354">
        <f>IF($CH354&gt;=27,INDEX($AQ:$AQ,$CG354+27),"")</f>
      </c>
      <c r="BT354">
        <f>IF($CH354&gt;=28,INDEX($AQ:$AQ,$CG354+28),"")</f>
      </c>
      <c r="BU354">
        <f>IF($CH354&gt;=29,INDEX($AQ:$AQ,$CG354+29),"")</f>
      </c>
      <c r="BV354">
        <f>IF($CH354&gt;=30,INDEX($AQ:$AQ,$CG354+30),"")</f>
      </c>
      <c r="BW354">
        <f>IF($CH354&gt;=31,INDEX($AQ:$AQ,$CG354+31),"")</f>
      </c>
      <c r="BX354">
        <f>IF($CH354&gt;=32,INDEX($AQ:$AQ,$CG354+32),"")</f>
      </c>
      <c r="BY354">
        <f>IF($CH354&gt;=33,INDEX($AQ:$AQ,$CG354+33),"")</f>
      </c>
      <c r="BZ354">
        <f>IF($CH354&gt;=34,INDEX($AQ:$AQ,$CG354+34),"")</f>
      </c>
      <c r="CA354">
        <f>IF($CH354&gt;=35,INDEX($AQ:$AQ,$CG354+35),"")</f>
      </c>
      <c r="CB354">
        <f>IF($CH354&gt;=36,INDEX($AQ:$AQ,$CG354+36),"")</f>
      </c>
      <c r="CC354">
        <f>IF($CH354&gt;=37,INDEX($AQ:$AQ,$CG354+37),"")</f>
      </c>
      <c r="CD354">
        <f>IF($CH354&gt;=38,INDEX($AQ:$AQ,$CG354+38),"")</f>
      </c>
      <c r="CE354">
        <f>IF($CH354&gt;=39,INDEX($AQ:$AQ,$CG354+39),"")</f>
      </c>
      <c r="CF354">
        <f>IF($CH354&gt;=40,INDEX($AQ:$AQ,$CG354+40),"")</f>
      </c>
      <c r="CG354">
        <f>IFERROR(MATCH($AP354,$AQ$2:$AQ$134,0)+1,0)</f>
      </c>
      <c r="CH354">
        <f>IFERROR(INDEX($AR$2:$AR$134,MATCH($AP354,$AQ$2:$AQ$134,0)),0)</f>
      </c>
      <c r="CI354">
        <f>IFERROR(LEFT($L354,FIND(" - ",$L354)-1),$L354)</f>
      </c>
      <c r="CL354">
        <f>IF($DG354&gt;=1,INDEX($CJ:$CJ,$DF354+1),"")</f>
      </c>
      <c r="CM354">
        <f>IF($DG354&gt;=2,INDEX($CJ:$CJ,$DF354+2),"")</f>
      </c>
      <c r="CN354">
        <f>IF($DG354&gt;=3,INDEX($CJ:$CJ,$DF354+3),"")</f>
      </c>
      <c r="CO354">
        <f>IF($DG354&gt;=4,INDEX($CJ:$CJ,$DF354+4),"")</f>
      </c>
      <c r="CP354">
        <f>IF($DG354&gt;=5,INDEX($CJ:$CJ,$DF354+5),"")</f>
      </c>
      <c r="CQ354">
        <f>IF($DG354&gt;=6,INDEX($CJ:$CJ,$DF354+6),"")</f>
      </c>
      <c r="CR354">
        <f>IF($DG354&gt;=7,INDEX($CJ:$CJ,$DF354+7),"")</f>
      </c>
      <c r="CS354">
        <f>IF($DG354&gt;=8,INDEX($CJ:$CJ,$DF354+8),"")</f>
      </c>
      <c r="CT354">
        <f>IF($DG354&gt;=9,INDEX($CJ:$CJ,$DF354+9),"")</f>
      </c>
      <c r="CU354">
        <f>IF($DG354&gt;=10,INDEX($CJ:$CJ,$DF354+10),"")</f>
      </c>
      <c r="CV354">
        <f>IF($DG354&gt;=11,INDEX($CJ:$CJ,$DF354+11),"")</f>
      </c>
      <c r="CW354">
        <f>IF($DG354&gt;=12,INDEX($CJ:$CJ,$DF354+12),"")</f>
      </c>
      <c r="CX354">
        <f>IF($DG354&gt;=13,INDEX($CJ:$CJ,$DF354+13),"")</f>
      </c>
      <c r="CY354">
        <f>IF($DG354&gt;=14,INDEX($CJ:$CJ,$DF354+14),"")</f>
      </c>
      <c r="CZ354">
        <f>IF($DG354&gt;=15,INDEX($CJ:$CJ,$DF354+15),"")</f>
      </c>
      <c r="DA354">
        <f>IF($DG354&gt;=16,INDEX($CJ:$CJ,$DF354+16),"")</f>
      </c>
      <c r="DB354">
        <f>IF($DG354&gt;=17,INDEX($CJ:$CJ,$DF354+17),"")</f>
      </c>
      <c r="DC354">
        <f>IF($DG354&gt;=18,INDEX($CJ:$CJ,$DF354+18),"")</f>
      </c>
      <c r="DD354">
        <f>IF($DG354&gt;=19,INDEX($CJ:$CJ,$DF354+19),"")</f>
      </c>
      <c r="DE354">
        <f>IF($DG354&gt;=20,INDEX($CJ:$CJ,$DF354+20),"")</f>
      </c>
      <c r="DF354">
        <f>IFERROR(MATCH($CI354,$CJ$2:$CJ$263,0)+1,0)</f>
      </c>
      <c r="DG354">
        <f>IFERROR(INDEX($CK$2:$CK$263,MATCH($CI354,$CJ$2:$CJ$263,0)),0)</f>
      </c>
      <c r="DH354">
        <f>IFERROR(INDEX($AO:$AO,MATCH($N354,$AN:$AN,0))&amp;"","")</f>
      </c>
      <c r="DL354">
        <f>IF($GO354&gt;=1,INDEX($DI:$DI,$GN354+1),"")</f>
      </c>
      <c r="DM354">
        <f>IF($GO354&gt;=2,INDEX($DI:$DI,$GN354+2),"")</f>
      </c>
      <c r="DN354">
        <f>IF($GO354&gt;=3,INDEX($DI:$DI,$GN354+3),"")</f>
      </c>
      <c r="DO354">
        <f>IF($GO354&gt;=4,INDEX($DI:$DI,$GN354+4),"")</f>
      </c>
      <c r="DP354">
        <f>IF($GO354&gt;=5,INDEX($DI:$DI,$GN354+5),"")</f>
      </c>
      <c r="DQ354">
        <f>IF($GO354&gt;=6,INDEX($DI:$DI,$GN354+6),"")</f>
      </c>
      <c r="DR354">
        <f>IF($GO354&gt;=7,INDEX($DI:$DI,$GN354+7),"")</f>
      </c>
      <c r="DS354">
        <f>IF($GO354&gt;=8,INDEX($DI:$DI,$GN354+8),"")</f>
      </c>
      <c r="DT354">
        <f>IF($GO354&gt;=9,INDEX($DI:$DI,$GN354+9),"")</f>
      </c>
      <c r="DU354">
        <f>IF($GO354&gt;=10,INDEX($DI:$DI,$GN354+10),"")</f>
      </c>
      <c r="DV354">
        <f>IF($GO354&gt;=11,INDEX($DI:$DI,$GN354+11),"")</f>
      </c>
      <c r="DW354">
        <f>IF($GO354&gt;=12,INDEX($DI:$DI,$GN354+12),"")</f>
      </c>
      <c r="DX354">
        <f>IF($GO354&gt;=13,INDEX($DI:$DI,$GN354+13),"")</f>
      </c>
      <c r="DY354">
        <f>IF($GO354&gt;=14,INDEX($DI:$DI,$GN354+14),"")</f>
      </c>
      <c r="DZ354">
        <f>IF($GO354&gt;=15,INDEX($DI:$DI,$GN354+15),"")</f>
      </c>
      <c r="EA354">
        <f>IF($GO354&gt;=16,INDEX($DI:$DI,$GN354+16),"")</f>
      </c>
      <c r="EB354">
        <f>IF($GO354&gt;=17,INDEX($DI:$DI,$GN354+17),"")</f>
      </c>
      <c r="EC354">
        <f>IF($GO354&gt;=18,INDEX($DI:$DI,$GN354+18),"")</f>
      </c>
      <c r="ED354">
        <f>IF($GO354&gt;=19,INDEX($DI:$DI,$GN354+19),"")</f>
      </c>
      <c r="EE354">
        <f>IF($GO354&gt;=20,INDEX($DI:$DI,$GN354+20),"")</f>
      </c>
      <c r="EF354">
        <f>IF($GO354&gt;=21,INDEX($DI:$DI,$GN354+21),"")</f>
      </c>
      <c r="EG354">
        <f>IF($GO354&gt;=22,INDEX($DI:$DI,$GN354+22),"")</f>
      </c>
      <c r="EH354">
        <f>IF($GO354&gt;=23,INDEX($DI:$DI,$GN354+23),"")</f>
      </c>
      <c r="EI354">
        <f>IF($GO354&gt;=24,INDEX($DI:$DI,$GN354+24),"")</f>
      </c>
      <c r="EJ354">
        <f>IF($GO354&gt;=25,INDEX($DI:$DI,$GN354+25),"")</f>
      </c>
      <c r="EK354">
        <f>IF($GO354&gt;=26,INDEX($DI:$DI,$GN354+26),"")</f>
      </c>
      <c r="EL354">
        <f>IF($GO354&gt;=27,INDEX($DI:$DI,$GN354+27),"")</f>
      </c>
      <c r="EM354">
        <f>IF($GO354&gt;=28,INDEX($DI:$DI,$GN354+28),"")</f>
      </c>
      <c r="EN354">
        <f>IF($GO354&gt;=29,INDEX($DI:$DI,$GN354+29),"")</f>
      </c>
      <c r="EO354">
        <f>IF($GO354&gt;=30,INDEX($DI:$DI,$GN354+30),"")</f>
      </c>
      <c r="EP354">
        <f>IF($GO354&gt;=31,INDEX($DI:$DI,$GN354+31),"")</f>
      </c>
      <c r="EQ354">
        <f>IF($GO354&gt;=32,INDEX($DI:$DI,$GN354+32),"")</f>
      </c>
      <c r="ER354">
        <f>IF($GO354&gt;=33,INDEX($DI:$DI,$GN354+33),"")</f>
      </c>
      <c r="ES354">
        <f>IF($GO354&gt;=34,INDEX($DI:$DI,$GN354+34),"")</f>
      </c>
      <c r="ET354">
        <f>IF($GO354&gt;=35,INDEX($DI:$DI,$GN354+35),"")</f>
      </c>
      <c r="EU354">
        <f>IF($GO354&gt;=36,INDEX($DI:$DI,$GN354+36),"")</f>
      </c>
      <c r="EV354">
        <f>IF($GO354&gt;=37,INDEX($DI:$DI,$GN354+37),"")</f>
      </c>
      <c r="EW354">
        <f>IF($GO354&gt;=38,INDEX($DI:$DI,$GN354+38),"")</f>
      </c>
      <c r="EX354">
        <f>IF($GO354&gt;=39,INDEX($DI:$DI,$GN354+39),"")</f>
      </c>
      <c r="EY354">
        <f>IF($GO354&gt;=40,INDEX($DI:$DI,$GN354+40),"")</f>
      </c>
      <c r="EZ354">
        <f>IF($GO354&gt;=1,INDEX($DJ:$DJ,$GN354+1),"")</f>
      </c>
      <c r="FA354">
        <f>IF($GO354&gt;=2,INDEX($DJ:$DJ,$GN354+2),"")</f>
      </c>
      <c r="FB354">
        <f>IF($GO354&gt;=3,INDEX($DJ:$DJ,$GN354+3),"")</f>
      </c>
      <c r="FC354">
        <f>IF($GO354&gt;=4,INDEX($DJ:$DJ,$GN354+4),"")</f>
      </c>
      <c r="FD354">
        <f>IF($GO354&gt;=5,INDEX($DJ:$DJ,$GN354+5),"")</f>
      </c>
      <c r="FE354">
        <f>IF($GO354&gt;=6,INDEX($DJ:$DJ,$GN354+6),"")</f>
      </c>
      <c r="FF354">
        <f>IF($GO354&gt;=7,INDEX($DJ:$DJ,$GN354+7),"")</f>
      </c>
      <c r="FG354">
        <f>IF($GO354&gt;=8,INDEX($DJ:$DJ,$GN354+8),"")</f>
      </c>
      <c r="FH354">
        <f>IF($GO354&gt;=9,INDEX($DJ:$DJ,$GN354+9),"")</f>
      </c>
      <c r="FI354">
        <f>IF($GO354&gt;=10,INDEX($DJ:$DJ,$GN354+10),"")</f>
      </c>
      <c r="FJ354">
        <f>IF($GO354&gt;=11,INDEX($DJ:$DJ,$GN354+11),"")</f>
      </c>
      <c r="FK354">
        <f>IF($GO354&gt;=12,INDEX($DJ:$DJ,$GN354+12),"")</f>
      </c>
      <c r="FL354">
        <f>IF($GO354&gt;=13,INDEX($DJ:$DJ,$GN354+13),"")</f>
      </c>
      <c r="FM354">
        <f>IF($GO354&gt;=14,INDEX($DJ:$DJ,$GN354+14),"")</f>
      </c>
      <c r="FN354">
        <f>IF($GO354&gt;=15,INDEX($DJ:$DJ,$GN354+15),"")</f>
      </c>
      <c r="FO354">
        <f>IF($GO354&gt;=16,INDEX($DJ:$DJ,$GN354+16),"")</f>
      </c>
      <c r="FP354">
        <f>IF($GO354&gt;=17,INDEX($DJ:$DJ,$GN354+17),"")</f>
      </c>
      <c r="FQ354">
        <f>IF($GO354&gt;=18,INDEX($DJ:$DJ,$GN354+18),"")</f>
      </c>
      <c r="FR354">
        <f>IF($GO354&gt;=19,INDEX($DJ:$DJ,$GN354+19),"")</f>
      </c>
      <c r="FS354">
        <f>IF($GO354&gt;=20,INDEX($DJ:$DJ,$GN354+20),"")</f>
      </c>
      <c r="FT354">
        <f>IF($GO354&gt;=21,INDEX($DJ:$DJ,$GN354+21),"")</f>
      </c>
      <c r="FU354">
        <f>IF($GO354&gt;=22,INDEX($DJ:$DJ,$GN354+22),"")</f>
      </c>
      <c r="FV354">
        <f>IF($GO354&gt;=23,INDEX($DJ:$DJ,$GN354+23),"")</f>
      </c>
      <c r="FW354">
        <f>IF($GO354&gt;=24,INDEX($DJ:$DJ,$GN354+24),"")</f>
      </c>
      <c r="FX354">
        <f>IF($GO354&gt;=25,INDEX($DJ:$DJ,$GN354+25),"")</f>
      </c>
      <c r="FY354">
        <f>IF($GO354&gt;=26,INDEX($DJ:$DJ,$GN354+26),"")</f>
      </c>
      <c r="FZ354">
        <f>IF($GO354&gt;=27,INDEX($DJ:$DJ,$GN354+27),"")</f>
      </c>
      <c r="GA354">
        <f>IF($GO354&gt;=28,INDEX($DJ:$DJ,$GN354+28),"")</f>
      </c>
      <c r="GB354">
        <f>IF($GO354&gt;=29,INDEX($DJ:$DJ,$GN354+29),"")</f>
      </c>
      <c r="GC354">
        <f>IF($GO354&gt;=30,INDEX($DJ:$DJ,$GN354+30),"")</f>
      </c>
      <c r="GD354">
        <f>IF($GO354&gt;=31,INDEX($DJ:$DJ,$GN354+31),"")</f>
      </c>
      <c r="GE354">
        <f>IF($GO354&gt;=32,INDEX($DJ:$DJ,$GN354+32),"")</f>
      </c>
      <c r="GF354">
        <f>IF($GO354&gt;=33,INDEX($DJ:$DJ,$GN354+33),"")</f>
      </c>
      <c r="GG354">
        <f>IF($GO354&gt;=34,INDEX($DJ:$DJ,$GN354+34),"")</f>
      </c>
      <c r="GH354">
        <f>IF($GO354&gt;=35,INDEX($DJ:$DJ,$GN354+35),"")</f>
      </c>
      <c r="GI354">
        <f>IF($GO354&gt;=36,INDEX($DJ:$DJ,$GN354+36),"")</f>
      </c>
      <c r="GJ354">
        <f>IF($GO354&gt;=37,INDEX($DJ:$DJ,$GN354+37),"")</f>
      </c>
      <c r="GK354">
        <f>IF($GO354&gt;=38,INDEX($DJ:$DJ,$GN354+38),"")</f>
      </c>
      <c r="GL354">
        <f>IF($GO354&gt;=39,INDEX($DJ:$DJ,$GN354+39),"")</f>
      </c>
      <c r="GM354">
        <f>IF($GO354&gt;=40,INDEX($DJ:$DJ,$GN354+40),"")</f>
      </c>
      <c r="GN354">
        <f>IFERROR(MATCH($DH354,$DI$2:$DI$148,0)+1,0)</f>
      </c>
      <c r="GO354">
        <f>IFERROR(INDEX($DK$2:$DK$148,MATCH($DH354,$DI$2:$DI$148,0)),0)</f>
      </c>
      <c r="GP354">
        <f>IFERROR(MATCH($Y354,$DL$354:$EY$354,0),0)</f>
      </c>
      <c r="GQ354">
        <f>IF($GP354&gt;0,INDEX($EZ$354:$GM$354,$GP354),"")</f>
      </c>
      <c r="GT354">
        <f>IF($JC354&gt;=1,INDEX($GR:$GR,$JB354+1),"")</f>
      </c>
      <c r="GU354">
        <f>IF($JC354&gt;=2,INDEX($GR:$GR,$JB354+2),"")</f>
      </c>
      <c r="GV354">
        <f>IF($JC354&gt;=3,INDEX($GR:$GR,$JB354+3),"")</f>
      </c>
      <c r="GW354">
        <f>IF($JC354&gt;=4,INDEX($GR:$GR,$JB354+4),"")</f>
      </c>
      <c r="GX354">
        <f>IF($JC354&gt;=5,INDEX($GR:$GR,$JB354+5),"")</f>
      </c>
      <c r="GY354">
        <f>IF($JC354&gt;=6,INDEX($GR:$GR,$JB354+6),"")</f>
      </c>
      <c r="GZ354">
        <f>IF($JC354&gt;=7,INDEX($GR:$GR,$JB354+7),"")</f>
      </c>
      <c r="HA354">
        <f>IF($JC354&gt;=8,INDEX($GR:$GR,$JB354+8),"")</f>
      </c>
      <c r="HB354">
        <f>IF($JC354&gt;=9,INDEX($GR:$GR,$JB354+9),"")</f>
      </c>
      <c r="HC354">
        <f>IF($JC354&gt;=10,INDEX($GR:$GR,$JB354+10),"")</f>
      </c>
      <c r="HD354">
        <f>IF($JC354&gt;=11,INDEX($GR:$GR,$JB354+11),"")</f>
      </c>
      <c r="HE354">
        <f>IF($JC354&gt;=12,INDEX($GR:$GR,$JB354+12),"")</f>
      </c>
      <c r="HF354">
        <f>IF($JC354&gt;=13,INDEX($GR:$GR,$JB354+13),"")</f>
      </c>
      <c r="HG354">
        <f>IF($JC354&gt;=14,INDEX($GR:$GR,$JB354+14),"")</f>
      </c>
      <c r="HH354">
        <f>IF($JC354&gt;=15,INDEX($GR:$GR,$JB354+15),"")</f>
      </c>
      <c r="HI354">
        <f>IF($JC354&gt;=16,INDEX($GR:$GR,$JB354+16),"")</f>
      </c>
      <c r="HJ354">
        <f>IF($JC354&gt;=17,INDEX($GR:$GR,$JB354+17),"")</f>
      </c>
      <c r="HK354">
        <f>IF($JC354&gt;=18,INDEX($GR:$GR,$JB354+18),"")</f>
      </c>
      <c r="HL354">
        <f>IF($JC354&gt;=19,INDEX($GR:$GR,$JB354+19),"")</f>
      </c>
      <c r="HM354">
        <f>IF($JC354&gt;=20,INDEX($GR:$GR,$JB354+20),"")</f>
      </c>
      <c r="HN354">
        <f>IF($JC354&gt;=21,INDEX($GR:$GR,$JB354+21),"")</f>
      </c>
      <c r="HO354">
        <f>IF($JC354&gt;=22,INDEX($GR:$GR,$JB354+22),"")</f>
      </c>
      <c r="HP354">
        <f>IF($JC354&gt;=23,INDEX($GR:$GR,$JB354+23),"")</f>
      </c>
      <c r="HQ354">
        <f>IF($JC354&gt;=24,INDEX($GR:$GR,$JB354+24),"")</f>
      </c>
      <c r="HR354">
        <f>IF($JC354&gt;=25,INDEX($GR:$GR,$JB354+25),"")</f>
      </c>
      <c r="HS354">
        <f>IF($JC354&gt;=26,INDEX($GR:$GR,$JB354+26),"")</f>
      </c>
      <c r="HT354">
        <f>IF($JC354&gt;=27,INDEX($GR:$GR,$JB354+27),"")</f>
      </c>
      <c r="HU354">
        <f>IF($JC354&gt;=28,INDEX($GR:$GR,$JB354+28),"")</f>
      </c>
      <c r="HV354">
        <f>IF($JC354&gt;=29,INDEX($GR:$GR,$JB354+29),"")</f>
      </c>
      <c r="HW354">
        <f>IF($JC354&gt;=30,INDEX($GR:$GR,$JB354+30),"")</f>
      </c>
      <c r="HX354">
        <f>IF($JC354&gt;=31,INDEX($GR:$GR,$JB354+31),"")</f>
      </c>
      <c r="HY354">
        <f>IF($JC354&gt;=32,INDEX($GR:$GR,$JB354+32),"")</f>
      </c>
      <c r="HZ354">
        <f>IF($JC354&gt;=33,INDEX($GR:$GR,$JB354+33),"")</f>
      </c>
      <c r="IA354">
        <f>IF($JC354&gt;=34,INDEX($GR:$GR,$JB354+34),"")</f>
      </c>
      <c r="IB354">
        <f>IF($JC354&gt;=35,INDEX($GR:$GR,$JB354+35),"")</f>
      </c>
      <c r="IC354">
        <f>IF($JC354&gt;=36,INDEX($GR:$GR,$JB354+36),"")</f>
      </c>
      <c r="ID354">
        <f>IF($JC354&gt;=37,INDEX($GR:$GR,$JB354+37),"")</f>
      </c>
      <c r="IE354">
        <f>IF($JC354&gt;=38,INDEX($GR:$GR,$JB354+38),"")</f>
      </c>
      <c r="IF354">
        <f>IF($JC354&gt;=39,INDEX($GR:$GR,$JB354+39),"")</f>
      </c>
      <c r="IG354">
        <f>IF($JC354&gt;=40,INDEX($GR:$GR,$JB354+40),"")</f>
      </c>
      <c r="IH354">
        <f>IF($JC354&gt;=41,INDEX($GR:$GR,$JB354+41),"")</f>
      </c>
      <c r="II354">
        <f>IF($JC354&gt;=42,INDEX($GR:$GR,$JB354+42),"")</f>
      </c>
      <c r="IJ354">
        <f>IF($JC354&gt;=43,INDEX($GR:$GR,$JB354+43),"")</f>
      </c>
      <c r="IK354">
        <f>IF($JC354&gt;=44,INDEX($GR:$GR,$JB354+44),"")</f>
      </c>
      <c r="IL354">
        <f>IF($JC354&gt;=45,INDEX($GR:$GR,$JB354+45),"")</f>
      </c>
      <c r="IM354">
        <f>IF($JC354&gt;=46,INDEX($GR:$GR,$JB354+46),"")</f>
      </c>
      <c r="IN354">
        <f>IF($JC354&gt;=47,INDEX($GR:$GR,$JB354+47),"")</f>
      </c>
      <c r="IO354">
        <f>IF($JC354&gt;=48,INDEX($GR:$GR,$JB354+48),"")</f>
      </c>
      <c r="IP354">
        <f>IF($JC354&gt;=49,INDEX($GR:$GR,$JB354+49),"")</f>
      </c>
      <c r="IQ354">
        <f>IF($JC354&gt;=50,INDEX($GR:$GR,$JB354+50),"")</f>
      </c>
      <c r="IR354">
        <f>IF($JC354&gt;=51,INDEX($GR:$GR,$JB354+51),"")</f>
      </c>
      <c r="IS354">
        <f>IF($JC354&gt;=52,INDEX($GR:$GR,$JB354+52),"")</f>
      </c>
      <c r="IT354">
        <f>IF($JC354&gt;=53,INDEX($GR:$GR,$JB354+53),"")</f>
      </c>
      <c r="IU354">
        <f>IF($JC354&gt;=54,INDEX($GR:$GR,$JB354+54),"")</f>
      </c>
      <c r="IV354">
        <f>IF($JC354&gt;=55,INDEX($GR:$GR,$JB354+55),"")</f>
      </c>
      <c r="IW354">
        <f>IF($JC354&gt;=56,INDEX($GR:$GR,$JB354+56),"")</f>
      </c>
      <c r="IX354">
        <f>IF($JC354&gt;=57,INDEX($GR:$GR,$JB354+57),"")</f>
      </c>
      <c r="IY354">
        <f>IF($JC354&gt;=58,INDEX($GR:$GR,$JB354+58),"")</f>
      </c>
      <c r="IZ354">
        <f>IF($JC354&gt;=59,INDEX($GR:$GR,$JB354+59),"")</f>
      </c>
      <c r="JA354">
        <f>IF($JC354&gt;=60,INDEX($GR:$GR,$JB354+60),"")</f>
      </c>
      <c r="JB354">
        <f>IFERROR(MATCH($GQ354,$GR$2:$GR$324,0)+1,0)</f>
      </c>
      <c r="JC354">
        <f>IFERROR(INDEX($GS$2:$GS$324,MATCH($GQ354,$GR$2:$GR$324,0)),0)</f>
      </c>
      <c r="JD354" t="s">
        <v>40</v>
      </c>
      <c r="JE354" t="s">
        <v>40</v>
      </c>
    </row>
    <row r="355" spans="1:265" x14ac:dyDescent="0.25">
      <c r="Q355">
        <f>IF(OR($T355="",$P355=""),"",IFERROR($T355/$P355,0))</f>
      </c>
      <c r="R355">
        <f>IF($T355="","",
SUM($S355,$U355,$Z355,$V355,$X355)*
(1-IF($AA355="",0,VALUE($AA355)/100)))</f>
      </c>
      <c r="S355">
        <f>IF($T355="","",$T355)</f>
      </c>
      <c r="U355">
        <f>IF($T355="","",
IF($N355="","",
IF(ISNUMBER(SEARCH("exempt",LOWER($N355))),0,
$T355*(VALUE(SUBSTITUTE($N355,"%",""))/100))))</f>
      </c>
      <c r="AB355">
        <f>IFERROR(IF(FIND(" - ",$K355)&gt;0,MID($K355,FIND(" - ",$K355)+3,LEN($K355)),""),"")</f>
      </c>
      <c r="AK355" t="s">
        <v>942</v>
      </c>
      <c r="AP355">
        <f>IFERROR(LEFT($K355,FIND(" - ",$K355)-1),$K355)</f>
      </c>
      <c r="AS355">
        <f>IF($CH355&gt;=1,INDEX($AQ:$AQ,$CG355+1),"")</f>
      </c>
      <c r="AT355">
        <f>IF($CH355&gt;=2,INDEX($AQ:$AQ,$CG355+2),"")</f>
      </c>
      <c r="AU355">
        <f>IF($CH355&gt;=3,INDEX($AQ:$AQ,$CG355+3),"")</f>
      </c>
      <c r="AV355">
        <f>IF($CH355&gt;=4,INDEX($AQ:$AQ,$CG355+4),"")</f>
      </c>
      <c r="AW355">
        <f>IF($CH355&gt;=5,INDEX($AQ:$AQ,$CG355+5),"")</f>
      </c>
      <c r="AX355">
        <f>IF($CH355&gt;=6,INDEX($AQ:$AQ,$CG355+6),"")</f>
      </c>
      <c r="AY355">
        <f>IF($CH355&gt;=7,INDEX($AQ:$AQ,$CG355+7),"")</f>
      </c>
      <c r="AZ355">
        <f>IF($CH355&gt;=8,INDEX($AQ:$AQ,$CG355+8),"")</f>
      </c>
      <c r="BA355">
        <f>IF($CH355&gt;=9,INDEX($AQ:$AQ,$CG355+9),"")</f>
      </c>
      <c r="BB355">
        <f>IF($CH355&gt;=10,INDEX($AQ:$AQ,$CG355+10),"")</f>
      </c>
      <c r="BC355">
        <f>IF($CH355&gt;=11,INDEX($AQ:$AQ,$CG355+11),"")</f>
      </c>
      <c r="BD355">
        <f>IF($CH355&gt;=12,INDEX($AQ:$AQ,$CG355+12),"")</f>
      </c>
      <c r="BE355">
        <f>IF($CH355&gt;=13,INDEX($AQ:$AQ,$CG355+13),"")</f>
      </c>
      <c r="BF355">
        <f>IF($CH355&gt;=14,INDEX($AQ:$AQ,$CG355+14),"")</f>
      </c>
      <c r="BG355">
        <f>IF($CH355&gt;=15,INDEX($AQ:$AQ,$CG355+15),"")</f>
      </c>
      <c r="BH355">
        <f>IF($CH355&gt;=16,INDEX($AQ:$AQ,$CG355+16),"")</f>
      </c>
      <c r="BI355">
        <f>IF($CH355&gt;=17,INDEX($AQ:$AQ,$CG355+17),"")</f>
      </c>
      <c r="BJ355">
        <f>IF($CH355&gt;=18,INDEX($AQ:$AQ,$CG355+18),"")</f>
      </c>
      <c r="BK355">
        <f>IF($CH355&gt;=19,INDEX($AQ:$AQ,$CG355+19),"")</f>
      </c>
      <c r="BL355">
        <f>IF($CH355&gt;=20,INDEX($AQ:$AQ,$CG355+20),"")</f>
      </c>
      <c r="BM355">
        <f>IF($CH355&gt;=21,INDEX($AQ:$AQ,$CG355+21),"")</f>
      </c>
      <c r="BN355">
        <f>IF($CH355&gt;=22,INDEX($AQ:$AQ,$CG355+22),"")</f>
      </c>
      <c r="BO355">
        <f>IF($CH355&gt;=23,INDEX($AQ:$AQ,$CG355+23),"")</f>
      </c>
      <c r="BP355">
        <f>IF($CH355&gt;=24,INDEX($AQ:$AQ,$CG355+24),"")</f>
      </c>
      <c r="BQ355">
        <f>IF($CH355&gt;=25,INDEX($AQ:$AQ,$CG355+25),"")</f>
      </c>
      <c r="BR355">
        <f>IF($CH355&gt;=26,INDEX($AQ:$AQ,$CG355+26),"")</f>
      </c>
      <c r="BS355">
        <f>IF($CH355&gt;=27,INDEX($AQ:$AQ,$CG355+27),"")</f>
      </c>
      <c r="BT355">
        <f>IF($CH355&gt;=28,INDEX($AQ:$AQ,$CG355+28),"")</f>
      </c>
      <c r="BU355">
        <f>IF($CH355&gt;=29,INDEX($AQ:$AQ,$CG355+29),"")</f>
      </c>
      <c r="BV355">
        <f>IF($CH355&gt;=30,INDEX($AQ:$AQ,$CG355+30),"")</f>
      </c>
      <c r="BW355">
        <f>IF($CH355&gt;=31,INDEX($AQ:$AQ,$CG355+31),"")</f>
      </c>
      <c r="BX355">
        <f>IF($CH355&gt;=32,INDEX($AQ:$AQ,$CG355+32),"")</f>
      </c>
      <c r="BY355">
        <f>IF($CH355&gt;=33,INDEX($AQ:$AQ,$CG355+33),"")</f>
      </c>
      <c r="BZ355">
        <f>IF($CH355&gt;=34,INDEX($AQ:$AQ,$CG355+34),"")</f>
      </c>
      <c r="CA355">
        <f>IF($CH355&gt;=35,INDEX($AQ:$AQ,$CG355+35),"")</f>
      </c>
      <c r="CB355">
        <f>IF($CH355&gt;=36,INDEX($AQ:$AQ,$CG355+36),"")</f>
      </c>
      <c r="CC355">
        <f>IF($CH355&gt;=37,INDEX($AQ:$AQ,$CG355+37),"")</f>
      </c>
      <c r="CD355">
        <f>IF($CH355&gt;=38,INDEX($AQ:$AQ,$CG355+38),"")</f>
      </c>
      <c r="CE355">
        <f>IF($CH355&gt;=39,INDEX($AQ:$AQ,$CG355+39),"")</f>
      </c>
      <c r="CF355">
        <f>IF($CH355&gt;=40,INDEX($AQ:$AQ,$CG355+40),"")</f>
      </c>
      <c r="CG355">
        <f>IFERROR(MATCH($AP355,$AQ$2:$AQ$134,0)+1,0)</f>
      </c>
      <c r="CH355">
        <f>IFERROR(INDEX($AR$2:$AR$134,MATCH($AP355,$AQ$2:$AQ$134,0)),0)</f>
      </c>
      <c r="CI355">
        <f>IFERROR(LEFT($L355,FIND(" - ",$L355)-1),$L355)</f>
      </c>
      <c r="CL355">
        <f>IF($DG355&gt;=1,INDEX($CJ:$CJ,$DF355+1),"")</f>
      </c>
      <c r="CM355">
        <f>IF($DG355&gt;=2,INDEX($CJ:$CJ,$DF355+2),"")</f>
      </c>
      <c r="CN355">
        <f>IF($DG355&gt;=3,INDEX($CJ:$CJ,$DF355+3),"")</f>
      </c>
      <c r="CO355">
        <f>IF($DG355&gt;=4,INDEX($CJ:$CJ,$DF355+4),"")</f>
      </c>
      <c r="CP355">
        <f>IF($DG355&gt;=5,INDEX($CJ:$CJ,$DF355+5),"")</f>
      </c>
      <c r="CQ355">
        <f>IF($DG355&gt;=6,INDEX($CJ:$CJ,$DF355+6),"")</f>
      </c>
      <c r="CR355">
        <f>IF($DG355&gt;=7,INDEX($CJ:$CJ,$DF355+7),"")</f>
      </c>
      <c r="CS355">
        <f>IF($DG355&gt;=8,INDEX($CJ:$CJ,$DF355+8),"")</f>
      </c>
      <c r="CT355">
        <f>IF($DG355&gt;=9,INDEX($CJ:$CJ,$DF355+9),"")</f>
      </c>
      <c r="CU355">
        <f>IF($DG355&gt;=10,INDEX($CJ:$CJ,$DF355+10),"")</f>
      </c>
      <c r="CV355">
        <f>IF($DG355&gt;=11,INDEX($CJ:$CJ,$DF355+11),"")</f>
      </c>
      <c r="CW355">
        <f>IF($DG355&gt;=12,INDEX($CJ:$CJ,$DF355+12),"")</f>
      </c>
      <c r="CX355">
        <f>IF($DG355&gt;=13,INDEX($CJ:$CJ,$DF355+13),"")</f>
      </c>
      <c r="CY355">
        <f>IF($DG355&gt;=14,INDEX($CJ:$CJ,$DF355+14),"")</f>
      </c>
      <c r="CZ355">
        <f>IF($DG355&gt;=15,INDEX($CJ:$CJ,$DF355+15),"")</f>
      </c>
      <c r="DA355">
        <f>IF($DG355&gt;=16,INDEX($CJ:$CJ,$DF355+16),"")</f>
      </c>
      <c r="DB355">
        <f>IF($DG355&gt;=17,INDEX($CJ:$CJ,$DF355+17),"")</f>
      </c>
      <c r="DC355">
        <f>IF($DG355&gt;=18,INDEX($CJ:$CJ,$DF355+18),"")</f>
      </c>
      <c r="DD355">
        <f>IF($DG355&gt;=19,INDEX($CJ:$CJ,$DF355+19),"")</f>
      </c>
      <c r="DE355">
        <f>IF($DG355&gt;=20,INDEX($CJ:$CJ,$DF355+20),"")</f>
      </c>
      <c r="DF355">
        <f>IFERROR(MATCH($CI355,$CJ$2:$CJ$263,0)+1,0)</f>
      </c>
      <c r="DG355">
        <f>IFERROR(INDEX($CK$2:$CK$263,MATCH($CI355,$CJ$2:$CJ$263,0)),0)</f>
      </c>
      <c r="DH355">
        <f>IFERROR(INDEX($AO:$AO,MATCH($N355,$AN:$AN,0))&amp;"","")</f>
      </c>
      <c r="DL355">
        <f>IF($GO355&gt;=1,INDEX($DI:$DI,$GN355+1),"")</f>
      </c>
      <c r="DM355">
        <f>IF($GO355&gt;=2,INDEX($DI:$DI,$GN355+2),"")</f>
      </c>
      <c r="DN355">
        <f>IF($GO355&gt;=3,INDEX($DI:$DI,$GN355+3),"")</f>
      </c>
      <c r="DO355">
        <f>IF($GO355&gt;=4,INDEX($DI:$DI,$GN355+4),"")</f>
      </c>
      <c r="DP355">
        <f>IF($GO355&gt;=5,INDEX($DI:$DI,$GN355+5),"")</f>
      </c>
      <c r="DQ355">
        <f>IF($GO355&gt;=6,INDEX($DI:$DI,$GN355+6),"")</f>
      </c>
      <c r="DR355">
        <f>IF($GO355&gt;=7,INDEX($DI:$DI,$GN355+7),"")</f>
      </c>
      <c r="DS355">
        <f>IF($GO355&gt;=8,INDEX($DI:$DI,$GN355+8),"")</f>
      </c>
      <c r="DT355">
        <f>IF($GO355&gt;=9,INDEX($DI:$DI,$GN355+9),"")</f>
      </c>
      <c r="DU355">
        <f>IF($GO355&gt;=10,INDEX($DI:$DI,$GN355+10),"")</f>
      </c>
      <c r="DV355">
        <f>IF($GO355&gt;=11,INDEX($DI:$DI,$GN355+11),"")</f>
      </c>
      <c r="DW355">
        <f>IF($GO355&gt;=12,INDEX($DI:$DI,$GN355+12),"")</f>
      </c>
      <c r="DX355">
        <f>IF($GO355&gt;=13,INDEX($DI:$DI,$GN355+13),"")</f>
      </c>
      <c r="DY355">
        <f>IF($GO355&gt;=14,INDEX($DI:$DI,$GN355+14),"")</f>
      </c>
      <c r="DZ355">
        <f>IF($GO355&gt;=15,INDEX($DI:$DI,$GN355+15),"")</f>
      </c>
      <c r="EA355">
        <f>IF($GO355&gt;=16,INDEX($DI:$DI,$GN355+16),"")</f>
      </c>
      <c r="EB355">
        <f>IF($GO355&gt;=17,INDEX($DI:$DI,$GN355+17),"")</f>
      </c>
      <c r="EC355">
        <f>IF($GO355&gt;=18,INDEX($DI:$DI,$GN355+18),"")</f>
      </c>
      <c r="ED355">
        <f>IF($GO355&gt;=19,INDEX($DI:$DI,$GN355+19),"")</f>
      </c>
      <c r="EE355">
        <f>IF($GO355&gt;=20,INDEX($DI:$DI,$GN355+20),"")</f>
      </c>
      <c r="EF355">
        <f>IF($GO355&gt;=21,INDEX($DI:$DI,$GN355+21),"")</f>
      </c>
      <c r="EG355">
        <f>IF($GO355&gt;=22,INDEX($DI:$DI,$GN355+22),"")</f>
      </c>
      <c r="EH355">
        <f>IF($GO355&gt;=23,INDEX($DI:$DI,$GN355+23),"")</f>
      </c>
      <c r="EI355">
        <f>IF($GO355&gt;=24,INDEX($DI:$DI,$GN355+24),"")</f>
      </c>
      <c r="EJ355">
        <f>IF($GO355&gt;=25,INDEX($DI:$DI,$GN355+25),"")</f>
      </c>
      <c r="EK355">
        <f>IF($GO355&gt;=26,INDEX($DI:$DI,$GN355+26),"")</f>
      </c>
      <c r="EL355">
        <f>IF($GO355&gt;=27,INDEX($DI:$DI,$GN355+27),"")</f>
      </c>
      <c r="EM355">
        <f>IF($GO355&gt;=28,INDEX($DI:$DI,$GN355+28),"")</f>
      </c>
      <c r="EN355">
        <f>IF($GO355&gt;=29,INDEX($DI:$DI,$GN355+29),"")</f>
      </c>
      <c r="EO355">
        <f>IF($GO355&gt;=30,INDEX($DI:$DI,$GN355+30),"")</f>
      </c>
      <c r="EP355">
        <f>IF($GO355&gt;=31,INDEX($DI:$DI,$GN355+31),"")</f>
      </c>
      <c r="EQ355">
        <f>IF($GO355&gt;=32,INDEX($DI:$DI,$GN355+32),"")</f>
      </c>
      <c r="ER355">
        <f>IF($GO355&gt;=33,INDEX($DI:$DI,$GN355+33),"")</f>
      </c>
      <c r="ES355">
        <f>IF($GO355&gt;=34,INDEX($DI:$DI,$GN355+34),"")</f>
      </c>
      <c r="ET355">
        <f>IF($GO355&gt;=35,INDEX($DI:$DI,$GN355+35),"")</f>
      </c>
      <c r="EU355">
        <f>IF($GO355&gt;=36,INDEX($DI:$DI,$GN355+36),"")</f>
      </c>
      <c r="EV355">
        <f>IF($GO355&gt;=37,INDEX($DI:$DI,$GN355+37),"")</f>
      </c>
      <c r="EW355">
        <f>IF($GO355&gt;=38,INDEX($DI:$DI,$GN355+38),"")</f>
      </c>
      <c r="EX355">
        <f>IF($GO355&gt;=39,INDEX($DI:$DI,$GN355+39),"")</f>
      </c>
      <c r="EY355">
        <f>IF($GO355&gt;=40,INDEX($DI:$DI,$GN355+40),"")</f>
      </c>
      <c r="EZ355">
        <f>IF($GO355&gt;=1,INDEX($DJ:$DJ,$GN355+1),"")</f>
      </c>
      <c r="FA355">
        <f>IF($GO355&gt;=2,INDEX($DJ:$DJ,$GN355+2),"")</f>
      </c>
      <c r="FB355">
        <f>IF($GO355&gt;=3,INDEX($DJ:$DJ,$GN355+3),"")</f>
      </c>
      <c r="FC355">
        <f>IF($GO355&gt;=4,INDEX($DJ:$DJ,$GN355+4),"")</f>
      </c>
      <c r="FD355">
        <f>IF($GO355&gt;=5,INDEX($DJ:$DJ,$GN355+5),"")</f>
      </c>
      <c r="FE355">
        <f>IF($GO355&gt;=6,INDEX($DJ:$DJ,$GN355+6),"")</f>
      </c>
      <c r="FF355">
        <f>IF($GO355&gt;=7,INDEX($DJ:$DJ,$GN355+7),"")</f>
      </c>
      <c r="FG355">
        <f>IF($GO355&gt;=8,INDEX($DJ:$DJ,$GN355+8),"")</f>
      </c>
      <c r="FH355">
        <f>IF($GO355&gt;=9,INDEX($DJ:$DJ,$GN355+9),"")</f>
      </c>
      <c r="FI355">
        <f>IF($GO355&gt;=10,INDEX($DJ:$DJ,$GN355+10),"")</f>
      </c>
      <c r="FJ355">
        <f>IF($GO355&gt;=11,INDEX($DJ:$DJ,$GN355+11),"")</f>
      </c>
      <c r="FK355">
        <f>IF($GO355&gt;=12,INDEX($DJ:$DJ,$GN355+12),"")</f>
      </c>
      <c r="FL355">
        <f>IF($GO355&gt;=13,INDEX($DJ:$DJ,$GN355+13),"")</f>
      </c>
      <c r="FM355">
        <f>IF($GO355&gt;=14,INDEX($DJ:$DJ,$GN355+14),"")</f>
      </c>
      <c r="FN355">
        <f>IF($GO355&gt;=15,INDEX($DJ:$DJ,$GN355+15),"")</f>
      </c>
      <c r="FO355">
        <f>IF($GO355&gt;=16,INDEX($DJ:$DJ,$GN355+16),"")</f>
      </c>
      <c r="FP355">
        <f>IF($GO355&gt;=17,INDEX($DJ:$DJ,$GN355+17),"")</f>
      </c>
      <c r="FQ355">
        <f>IF($GO355&gt;=18,INDEX($DJ:$DJ,$GN355+18),"")</f>
      </c>
      <c r="FR355">
        <f>IF($GO355&gt;=19,INDEX($DJ:$DJ,$GN355+19),"")</f>
      </c>
      <c r="FS355">
        <f>IF($GO355&gt;=20,INDEX($DJ:$DJ,$GN355+20),"")</f>
      </c>
      <c r="FT355">
        <f>IF($GO355&gt;=21,INDEX($DJ:$DJ,$GN355+21),"")</f>
      </c>
      <c r="FU355">
        <f>IF($GO355&gt;=22,INDEX($DJ:$DJ,$GN355+22),"")</f>
      </c>
      <c r="FV355">
        <f>IF($GO355&gt;=23,INDEX($DJ:$DJ,$GN355+23),"")</f>
      </c>
      <c r="FW355">
        <f>IF($GO355&gt;=24,INDEX($DJ:$DJ,$GN355+24),"")</f>
      </c>
      <c r="FX355">
        <f>IF($GO355&gt;=25,INDEX($DJ:$DJ,$GN355+25),"")</f>
      </c>
      <c r="FY355">
        <f>IF($GO355&gt;=26,INDEX($DJ:$DJ,$GN355+26),"")</f>
      </c>
      <c r="FZ355">
        <f>IF($GO355&gt;=27,INDEX($DJ:$DJ,$GN355+27),"")</f>
      </c>
      <c r="GA355">
        <f>IF($GO355&gt;=28,INDEX($DJ:$DJ,$GN355+28),"")</f>
      </c>
      <c r="GB355">
        <f>IF($GO355&gt;=29,INDEX($DJ:$DJ,$GN355+29),"")</f>
      </c>
      <c r="GC355">
        <f>IF($GO355&gt;=30,INDEX($DJ:$DJ,$GN355+30),"")</f>
      </c>
      <c r="GD355">
        <f>IF($GO355&gt;=31,INDEX($DJ:$DJ,$GN355+31),"")</f>
      </c>
      <c r="GE355">
        <f>IF($GO355&gt;=32,INDEX($DJ:$DJ,$GN355+32),"")</f>
      </c>
      <c r="GF355">
        <f>IF($GO355&gt;=33,INDEX($DJ:$DJ,$GN355+33),"")</f>
      </c>
      <c r="GG355">
        <f>IF($GO355&gt;=34,INDEX($DJ:$DJ,$GN355+34),"")</f>
      </c>
      <c r="GH355">
        <f>IF($GO355&gt;=35,INDEX($DJ:$DJ,$GN355+35),"")</f>
      </c>
      <c r="GI355">
        <f>IF($GO355&gt;=36,INDEX($DJ:$DJ,$GN355+36),"")</f>
      </c>
      <c r="GJ355">
        <f>IF($GO355&gt;=37,INDEX($DJ:$DJ,$GN355+37),"")</f>
      </c>
      <c r="GK355">
        <f>IF($GO355&gt;=38,INDEX($DJ:$DJ,$GN355+38),"")</f>
      </c>
      <c r="GL355">
        <f>IF($GO355&gt;=39,INDEX($DJ:$DJ,$GN355+39),"")</f>
      </c>
      <c r="GM355">
        <f>IF($GO355&gt;=40,INDEX($DJ:$DJ,$GN355+40),"")</f>
      </c>
      <c r="GN355">
        <f>IFERROR(MATCH($DH355,$DI$2:$DI$148,0)+1,0)</f>
      </c>
      <c r="GO355">
        <f>IFERROR(INDEX($DK$2:$DK$148,MATCH($DH355,$DI$2:$DI$148,0)),0)</f>
      </c>
      <c r="GP355">
        <f>IFERROR(MATCH($Y355,$DL$355:$EY$355,0),0)</f>
      </c>
      <c r="GQ355">
        <f>IF($GP355&gt;0,INDEX($EZ$355:$GM$355,$GP355),"")</f>
      </c>
      <c r="GT355">
        <f>IF($JC355&gt;=1,INDEX($GR:$GR,$JB355+1),"")</f>
      </c>
      <c r="GU355">
        <f>IF($JC355&gt;=2,INDEX($GR:$GR,$JB355+2),"")</f>
      </c>
      <c r="GV355">
        <f>IF($JC355&gt;=3,INDEX($GR:$GR,$JB355+3),"")</f>
      </c>
      <c r="GW355">
        <f>IF($JC355&gt;=4,INDEX($GR:$GR,$JB355+4),"")</f>
      </c>
      <c r="GX355">
        <f>IF($JC355&gt;=5,INDEX($GR:$GR,$JB355+5),"")</f>
      </c>
      <c r="GY355">
        <f>IF($JC355&gt;=6,INDEX($GR:$GR,$JB355+6),"")</f>
      </c>
      <c r="GZ355">
        <f>IF($JC355&gt;=7,INDEX($GR:$GR,$JB355+7),"")</f>
      </c>
      <c r="HA355">
        <f>IF($JC355&gt;=8,INDEX($GR:$GR,$JB355+8),"")</f>
      </c>
      <c r="HB355">
        <f>IF($JC355&gt;=9,INDEX($GR:$GR,$JB355+9),"")</f>
      </c>
      <c r="HC355">
        <f>IF($JC355&gt;=10,INDEX($GR:$GR,$JB355+10),"")</f>
      </c>
      <c r="HD355">
        <f>IF($JC355&gt;=11,INDEX($GR:$GR,$JB355+11),"")</f>
      </c>
      <c r="HE355">
        <f>IF($JC355&gt;=12,INDEX($GR:$GR,$JB355+12),"")</f>
      </c>
      <c r="HF355">
        <f>IF($JC355&gt;=13,INDEX($GR:$GR,$JB355+13),"")</f>
      </c>
      <c r="HG355">
        <f>IF($JC355&gt;=14,INDEX($GR:$GR,$JB355+14),"")</f>
      </c>
      <c r="HH355">
        <f>IF($JC355&gt;=15,INDEX($GR:$GR,$JB355+15),"")</f>
      </c>
      <c r="HI355">
        <f>IF($JC355&gt;=16,INDEX($GR:$GR,$JB355+16),"")</f>
      </c>
      <c r="HJ355">
        <f>IF($JC355&gt;=17,INDEX($GR:$GR,$JB355+17),"")</f>
      </c>
      <c r="HK355">
        <f>IF($JC355&gt;=18,INDEX($GR:$GR,$JB355+18),"")</f>
      </c>
      <c r="HL355">
        <f>IF($JC355&gt;=19,INDEX($GR:$GR,$JB355+19),"")</f>
      </c>
      <c r="HM355">
        <f>IF($JC355&gt;=20,INDEX($GR:$GR,$JB355+20),"")</f>
      </c>
      <c r="HN355">
        <f>IF($JC355&gt;=21,INDEX($GR:$GR,$JB355+21),"")</f>
      </c>
      <c r="HO355">
        <f>IF($JC355&gt;=22,INDEX($GR:$GR,$JB355+22),"")</f>
      </c>
      <c r="HP355">
        <f>IF($JC355&gt;=23,INDEX($GR:$GR,$JB355+23),"")</f>
      </c>
      <c r="HQ355">
        <f>IF($JC355&gt;=24,INDEX($GR:$GR,$JB355+24),"")</f>
      </c>
      <c r="HR355">
        <f>IF($JC355&gt;=25,INDEX($GR:$GR,$JB355+25),"")</f>
      </c>
      <c r="HS355">
        <f>IF($JC355&gt;=26,INDEX($GR:$GR,$JB355+26),"")</f>
      </c>
      <c r="HT355">
        <f>IF($JC355&gt;=27,INDEX($GR:$GR,$JB355+27),"")</f>
      </c>
      <c r="HU355">
        <f>IF($JC355&gt;=28,INDEX($GR:$GR,$JB355+28),"")</f>
      </c>
      <c r="HV355">
        <f>IF($JC355&gt;=29,INDEX($GR:$GR,$JB355+29),"")</f>
      </c>
      <c r="HW355">
        <f>IF($JC355&gt;=30,INDEX($GR:$GR,$JB355+30),"")</f>
      </c>
      <c r="HX355">
        <f>IF($JC355&gt;=31,INDEX($GR:$GR,$JB355+31),"")</f>
      </c>
      <c r="HY355">
        <f>IF($JC355&gt;=32,INDEX($GR:$GR,$JB355+32),"")</f>
      </c>
      <c r="HZ355">
        <f>IF($JC355&gt;=33,INDEX($GR:$GR,$JB355+33),"")</f>
      </c>
      <c r="IA355">
        <f>IF($JC355&gt;=34,INDEX($GR:$GR,$JB355+34),"")</f>
      </c>
      <c r="IB355">
        <f>IF($JC355&gt;=35,INDEX($GR:$GR,$JB355+35),"")</f>
      </c>
      <c r="IC355">
        <f>IF($JC355&gt;=36,INDEX($GR:$GR,$JB355+36),"")</f>
      </c>
      <c r="ID355">
        <f>IF($JC355&gt;=37,INDEX($GR:$GR,$JB355+37),"")</f>
      </c>
      <c r="IE355">
        <f>IF($JC355&gt;=38,INDEX($GR:$GR,$JB355+38),"")</f>
      </c>
      <c r="IF355">
        <f>IF($JC355&gt;=39,INDEX($GR:$GR,$JB355+39),"")</f>
      </c>
      <c r="IG355">
        <f>IF($JC355&gt;=40,INDEX($GR:$GR,$JB355+40),"")</f>
      </c>
      <c r="IH355">
        <f>IF($JC355&gt;=41,INDEX($GR:$GR,$JB355+41),"")</f>
      </c>
      <c r="II355">
        <f>IF($JC355&gt;=42,INDEX($GR:$GR,$JB355+42),"")</f>
      </c>
      <c r="IJ355">
        <f>IF($JC355&gt;=43,INDEX($GR:$GR,$JB355+43),"")</f>
      </c>
      <c r="IK355">
        <f>IF($JC355&gt;=44,INDEX($GR:$GR,$JB355+44),"")</f>
      </c>
      <c r="IL355">
        <f>IF($JC355&gt;=45,INDEX($GR:$GR,$JB355+45),"")</f>
      </c>
      <c r="IM355">
        <f>IF($JC355&gt;=46,INDEX($GR:$GR,$JB355+46),"")</f>
      </c>
      <c r="IN355">
        <f>IF($JC355&gt;=47,INDEX($GR:$GR,$JB355+47),"")</f>
      </c>
      <c r="IO355">
        <f>IF($JC355&gt;=48,INDEX($GR:$GR,$JB355+48),"")</f>
      </c>
      <c r="IP355">
        <f>IF($JC355&gt;=49,INDEX($GR:$GR,$JB355+49),"")</f>
      </c>
      <c r="IQ355">
        <f>IF($JC355&gt;=50,INDEX($GR:$GR,$JB355+50),"")</f>
      </c>
      <c r="IR355">
        <f>IF($JC355&gt;=51,INDEX($GR:$GR,$JB355+51),"")</f>
      </c>
      <c r="IS355">
        <f>IF($JC355&gt;=52,INDEX($GR:$GR,$JB355+52),"")</f>
      </c>
      <c r="IT355">
        <f>IF($JC355&gt;=53,INDEX($GR:$GR,$JB355+53),"")</f>
      </c>
      <c r="IU355">
        <f>IF($JC355&gt;=54,INDEX($GR:$GR,$JB355+54),"")</f>
      </c>
      <c r="IV355">
        <f>IF($JC355&gt;=55,INDEX($GR:$GR,$JB355+55),"")</f>
      </c>
      <c r="IW355">
        <f>IF($JC355&gt;=56,INDEX($GR:$GR,$JB355+56),"")</f>
      </c>
      <c r="IX355">
        <f>IF($JC355&gt;=57,INDEX($GR:$GR,$JB355+57),"")</f>
      </c>
      <c r="IY355">
        <f>IF($JC355&gt;=58,INDEX($GR:$GR,$JB355+58),"")</f>
      </c>
      <c r="IZ355">
        <f>IF($JC355&gt;=59,INDEX($GR:$GR,$JB355+59),"")</f>
      </c>
      <c r="JA355">
        <f>IF($JC355&gt;=60,INDEX($GR:$GR,$JB355+60),"")</f>
      </c>
      <c r="JB355">
        <f>IFERROR(MATCH($GQ355,$GR$2:$GR$324,0)+1,0)</f>
      </c>
      <c r="JC355">
        <f>IFERROR(INDEX($GS$2:$GS$324,MATCH($GQ355,$GR$2:$GR$324,0)),0)</f>
      </c>
      <c r="JD355" t="s">
        <v>40</v>
      </c>
      <c r="JE355" t="s">
        <v>40</v>
      </c>
    </row>
    <row r="356" spans="1:265" x14ac:dyDescent="0.25">
      <c r="Q356">
        <f>IF(OR($T356="",$P356=""),"",IFERROR($T356/$P356,0))</f>
      </c>
      <c r="R356">
        <f>IF($T356="","",
SUM($S356,$U356,$Z356,$V356,$X356)*
(1-IF($AA356="",0,VALUE($AA356)/100)))</f>
      </c>
      <c r="S356">
        <f>IF($T356="","",$T356)</f>
      </c>
      <c r="U356">
        <f>IF($T356="","",
IF($N356="","",
IF(ISNUMBER(SEARCH("exempt",LOWER($N356))),0,
$T356*(VALUE(SUBSTITUTE($N356,"%",""))/100))))</f>
      </c>
      <c r="AB356">
        <f>IFERROR(IF(FIND(" - ",$K356)&gt;0,MID($K356,FIND(" - ",$K356)+3,LEN($K356)),""),"")</f>
      </c>
      <c r="AK356" t="s">
        <v>943</v>
      </c>
      <c r="AP356">
        <f>IFERROR(LEFT($K356,FIND(" - ",$K356)-1),$K356)</f>
      </c>
      <c r="AS356">
        <f>IF($CH356&gt;=1,INDEX($AQ:$AQ,$CG356+1),"")</f>
      </c>
      <c r="AT356">
        <f>IF($CH356&gt;=2,INDEX($AQ:$AQ,$CG356+2),"")</f>
      </c>
      <c r="AU356">
        <f>IF($CH356&gt;=3,INDEX($AQ:$AQ,$CG356+3),"")</f>
      </c>
      <c r="AV356">
        <f>IF($CH356&gt;=4,INDEX($AQ:$AQ,$CG356+4),"")</f>
      </c>
      <c r="AW356">
        <f>IF($CH356&gt;=5,INDEX($AQ:$AQ,$CG356+5),"")</f>
      </c>
      <c r="AX356">
        <f>IF($CH356&gt;=6,INDEX($AQ:$AQ,$CG356+6),"")</f>
      </c>
      <c r="AY356">
        <f>IF($CH356&gt;=7,INDEX($AQ:$AQ,$CG356+7),"")</f>
      </c>
      <c r="AZ356">
        <f>IF($CH356&gt;=8,INDEX($AQ:$AQ,$CG356+8),"")</f>
      </c>
      <c r="BA356">
        <f>IF($CH356&gt;=9,INDEX($AQ:$AQ,$CG356+9),"")</f>
      </c>
      <c r="BB356">
        <f>IF($CH356&gt;=10,INDEX($AQ:$AQ,$CG356+10),"")</f>
      </c>
      <c r="BC356">
        <f>IF($CH356&gt;=11,INDEX($AQ:$AQ,$CG356+11),"")</f>
      </c>
      <c r="BD356">
        <f>IF($CH356&gt;=12,INDEX($AQ:$AQ,$CG356+12),"")</f>
      </c>
      <c r="BE356">
        <f>IF($CH356&gt;=13,INDEX($AQ:$AQ,$CG356+13),"")</f>
      </c>
      <c r="BF356">
        <f>IF($CH356&gt;=14,INDEX($AQ:$AQ,$CG356+14),"")</f>
      </c>
      <c r="BG356">
        <f>IF($CH356&gt;=15,INDEX($AQ:$AQ,$CG356+15),"")</f>
      </c>
      <c r="BH356">
        <f>IF($CH356&gt;=16,INDEX($AQ:$AQ,$CG356+16),"")</f>
      </c>
      <c r="BI356">
        <f>IF($CH356&gt;=17,INDEX($AQ:$AQ,$CG356+17),"")</f>
      </c>
      <c r="BJ356">
        <f>IF($CH356&gt;=18,INDEX($AQ:$AQ,$CG356+18),"")</f>
      </c>
      <c r="BK356">
        <f>IF($CH356&gt;=19,INDEX($AQ:$AQ,$CG356+19),"")</f>
      </c>
      <c r="BL356">
        <f>IF($CH356&gt;=20,INDEX($AQ:$AQ,$CG356+20),"")</f>
      </c>
      <c r="BM356">
        <f>IF($CH356&gt;=21,INDEX($AQ:$AQ,$CG356+21),"")</f>
      </c>
      <c r="BN356">
        <f>IF($CH356&gt;=22,INDEX($AQ:$AQ,$CG356+22),"")</f>
      </c>
      <c r="BO356">
        <f>IF($CH356&gt;=23,INDEX($AQ:$AQ,$CG356+23),"")</f>
      </c>
      <c r="BP356">
        <f>IF($CH356&gt;=24,INDEX($AQ:$AQ,$CG356+24),"")</f>
      </c>
      <c r="BQ356">
        <f>IF($CH356&gt;=25,INDEX($AQ:$AQ,$CG356+25),"")</f>
      </c>
      <c r="BR356">
        <f>IF($CH356&gt;=26,INDEX($AQ:$AQ,$CG356+26),"")</f>
      </c>
      <c r="BS356">
        <f>IF($CH356&gt;=27,INDEX($AQ:$AQ,$CG356+27),"")</f>
      </c>
      <c r="BT356">
        <f>IF($CH356&gt;=28,INDEX($AQ:$AQ,$CG356+28),"")</f>
      </c>
      <c r="BU356">
        <f>IF($CH356&gt;=29,INDEX($AQ:$AQ,$CG356+29),"")</f>
      </c>
      <c r="BV356">
        <f>IF($CH356&gt;=30,INDEX($AQ:$AQ,$CG356+30),"")</f>
      </c>
      <c r="BW356">
        <f>IF($CH356&gt;=31,INDEX($AQ:$AQ,$CG356+31),"")</f>
      </c>
      <c r="BX356">
        <f>IF($CH356&gt;=32,INDEX($AQ:$AQ,$CG356+32),"")</f>
      </c>
      <c r="BY356">
        <f>IF($CH356&gt;=33,INDEX($AQ:$AQ,$CG356+33),"")</f>
      </c>
      <c r="BZ356">
        <f>IF($CH356&gt;=34,INDEX($AQ:$AQ,$CG356+34),"")</f>
      </c>
      <c r="CA356">
        <f>IF($CH356&gt;=35,INDEX($AQ:$AQ,$CG356+35),"")</f>
      </c>
      <c r="CB356">
        <f>IF($CH356&gt;=36,INDEX($AQ:$AQ,$CG356+36),"")</f>
      </c>
      <c r="CC356">
        <f>IF($CH356&gt;=37,INDEX($AQ:$AQ,$CG356+37),"")</f>
      </c>
      <c r="CD356">
        <f>IF($CH356&gt;=38,INDEX($AQ:$AQ,$CG356+38),"")</f>
      </c>
      <c r="CE356">
        <f>IF($CH356&gt;=39,INDEX($AQ:$AQ,$CG356+39),"")</f>
      </c>
      <c r="CF356">
        <f>IF($CH356&gt;=40,INDEX($AQ:$AQ,$CG356+40),"")</f>
      </c>
      <c r="CG356">
        <f>IFERROR(MATCH($AP356,$AQ$2:$AQ$134,0)+1,0)</f>
      </c>
      <c r="CH356">
        <f>IFERROR(INDEX($AR$2:$AR$134,MATCH($AP356,$AQ$2:$AQ$134,0)),0)</f>
      </c>
      <c r="CI356">
        <f>IFERROR(LEFT($L356,FIND(" - ",$L356)-1),$L356)</f>
      </c>
      <c r="CL356">
        <f>IF($DG356&gt;=1,INDEX($CJ:$CJ,$DF356+1),"")</f>
      </c>
      <c r="CM356">
        <f>IF($DG356&gt;=2,INDEX($CJ:$CJ,$DF356+2),"")</f>
      </c>
      <c r="CN356">
        <f>IF($DG356&gt;=3,INDEX($CJ:$CJ,$DF356+3),"")</f>
      </c>
      <c r="CO356">
        <f>IF($DG356&gt;=4,INDEX($CJ:$CJ,$DF356+4),"")</f>
      </c>
      <c r="CP356">
        <f>IF($DG356&gt;=5,INDEX($CJ:$CJ,$DF356+5),"")</f>
      </c>
      <c r="CQ356">
        <f>IF($DG356&gt;=6,INDEX($CJ:$CJ,$DF356+6),"")</f>
      </c>
      <c r="CR356">
        <f>IF($DG356&gt;=7,INDEX($CJ:$CJ,$DF356+7),"")</f>
      </c>
      <c r="CS356">
        <f>IF($DG356&gt;=8,INDEX($CJ:$CJ,$DF356+8),"")</f>
      </c>
      <c r="CT356">
        <f>IF($DG356&gt;=9,INDEX($CJ:$CJ,$DF356+9),"")</f>
      </c>
      <c r="CU356">
        <f>IF($DG356&gt;=10,INDEX($CJ:$CJ,$DF356+10),"")</f>
      </c>
      <c r="CV356">
        <f>IF($DG356&gt;=11,INDEX($CJ:$CJ,$DF356+11),"")</f>
      </c>
      <c r="CW356">
        <f>IF($DG356&gt;=12,INDEX($CJ:$CJ,$DF356+12),"")</f>
      </c>
      <c r="CX356">
        <f>IF($DG356&gt;=13,INDEX($CJ:$CJ,$DF356+13),"")</f>
      </c>
      <c r="CY356">
        <f>IF($DG356&gt;=14,INDEX($CJ:$CJ,$DF356+14),"")</f>
      </c>
      <c r="CZ356">
        <f>IF($DG356&gt;=15,INDEX($CJ:$CJ,$DF356+15),"")</f>
      </c>
      <c r="DA356">
        <f>IF($DG356&gt;=16,INDEX($CJ:$CJ,$DF356+16),"")</f>
      </c>
      <c r="DB356">
        <f>IF($DG356&gt;=17,INDEX($CJ:$CJ,$DF356+17),"")</f>
      </c>
      <c r="DC356">
        <f>IF($DG356&gt;=18,INDEX($CJ:$CJ,$DF356+18),"")</f>
      </c>
      <c r="DD356">
        <f>IF($DG356&gt;=19,INDEX($CJ:$CJ,$DF356+19),"")</f>
      </c>
      <c r="DE356">
        <f>IF($DG356&gt;=20,INDEX($CJ:$CJ,$DF356+20),"")</f>
      </c>
      <c r="DF356">
        <f>IFERROR(MATCH($CI356,$CJ$2:$CJ$263,0)+1,0)</f>
      </c>
      <c r="DG356">
        <f>IFERROR(INDEX($CK$2:$CK$263,MATCH($CI356,$CJ$2:$CJ$263,0)),0)</f>
      </c>
      <c r="DH356">
        <f>IFERROR(INDEX($AO:$AO,MATCH($N356,$AN:$AN,0))&amp;"","")</f>
      </c>
      <c r="DL356">
        <f>IF($GO356&gt;=1,INDEX($DI:$DI,$GN356+1),"")</f>
      </c>
      <c r="DM356">
        <f>IF($GO356&gt;=2,INDEX($DI:$DI,$GN356+2),"")</f>
      </c>
      <c r="DN356">
        <f>IF($GO356&gt;=3,INDEX($DI:$DI,$GN356+3),"")</f>
      </c>
      <c r="DO356">
        <f>IF($GO356&gt;=4,INDEX($DI:$DI,$GN356+4),"")</f>
      </c>
      <c r="DP356">
        <f>IF($GO356&gt;=5,INDEX($DI:$DI,$GN356+5),"")</f>
      </c>
      <c r="DQ356">
        <f>IF($GO356&gt;=6,INDEX($DI:$DI,$GN356+6),"")</f>
      </c>
      <c r="DR356">
        <f>IF($GO356&gt;=7,INDEX($DI:$DI,$GN356+7),"")</f>
      </c>
      <c r="DS356">
        <f>IF($GO356&gt;=8,INDEX($DI:$DI,$GN356+8),"")</f>
      </c>
      <c r="DT356">
        <f>IF($GO356&gt;=9,INDEX($DI:$DI,$GN356+9),"")</f>
      </c>
      <c r="DU356">
        <f>IF($GO356&gt;=10,INDEX($DI:$DI,$GN356+10),"")</f>
      </c>
      <c r="DV356">
        <f>IF($GO356&gt;=11,INDEX($DI:$DI,$GN356+11),"")</f>
      </c>
      <c r="DW356">
        <f>IF($GO356&gt;=12,INDEX($DI:$DI,$GN356+12),"")</f>
      </c>
      <c r="DX356">
        <f>IF($GO356&gt;=13,INDEX($DI:$DI,$GN356+13),"")</f>
      </c>
      <c r="DY356">
        <f>IF($GO356&gt;=14,INDEX($DI:$DI,$GN356+14),"")</f>
      </c>
      <c r="DZ356">
        <f>IF($GO356&gt;=15,INDEX($DI:$DI,$GN356+15),"")</f>
      </c>
      <c r="EA356">
        <f>IF($GO356&gt;=16,INDEX($DI:$DI,$GN356+16),"")</f>
      </c>
      <c r="EB356">
        <f>IF($GO356&gt;=17,INDEX($DI:$DI,$GN356+17),"")</f>
      </c>
      <c r="EC356">
        <f>IF($GO356&gt;=18,INDEX($DI:$DI,$GN356+18),"")</f>
      </c>
      <c r="ED356">
        <f>IF($GO356&gt;=19,INDEX($DI:$DI,$GN356+19),"")</f>
      </c>
      <c r="EE356">
        <f>IF($GO356&gt;=20,INDEX($DI:$DI,$GN356+20),"")</f>
      </c>
      <c r="EF356">
        <f>IF($GO356&gt;=21,INDEX($DI:$DI,$GN356+21),"")</f>
      </c>
      <c r="EG356">
        <f>IF($GO356&gt;=22,INDEX($DI:$DI,$GN356+22),"")</f>
      </c>
      <c r="EH356">
        <f>IF($GO356&gt;=23,INDEX($DI:$DI,$GN356+23),"")</f>
      </c>
      <c r="EI356">
        <f>IF($GO356&gt;=24,INDEX($DI:$DI,$GN356+24),"")</f>
      </c>
      <c r="EJ356">
        <f>IF($GO356&gt;=25,INDEX($DI:$DI,$GN356+25),"")</f>
      </c>
      <c r="EK356">
        <f>IF($GO356&gt;=26,INDEX($DI:$DI,$GN356+26),"")</f>
      </c>
      <c r="EL356">
        <f>IF($GO356&gt;=27,INDEX($DI:$DI,$GN356+27),"")</f>
      </c>
      <c r="EM356">
        <f>IF($GO356&gt;=28,INDEX($DI:$DI,$GN356+28),"")</f>
      </c>
      <c r="EN356">
        <f>IF($GO356&gt;=29,INDEX($DI:$DI,$GN356+29),"")</f>
      </c>
      <c r="EO356">
        <f>IF($GO356&gt;=30,INDEX($DI:$DI,$GN356+30),"")</f>
      </c>
      <c r="EP356">
        <f>IF($GO356&gt;=31,INDEX($DI:$DI,$GN356+31),"")</f>
      </c>
      <c r="EQ356">
        <f>IF($GO356&gt;=32,INDEX($DI:$DI,$GN356+32),"")</f>
      </c>
      <c r="ER356">
        <f>IF($GO356&gt;=33,INDEX($DI:$DI,$GN356+33),"")</f>
      </c>
      <c r="ES356">
        <f>IF($GO356&gt;=34,INDEX($DI:$DI,$GN356+34),"")</f>
      </c>
      <c r="ET356">
        <f>IF($GO356&gt;=35,INDEX($DI:$DI,$GN356+35),"")</f>
      </c>
      <c r="EU356">
        <f>IF($GO356&gt;=36,INDEX($DI:$DI,$GN356+36),"")</f>
      </c>
      <c r="EV356">
        <f>IF($GO356&gt;=37,INDEX($DI:$DI,$GN356+37),"")</f>
      </c>
      <c r="EW356">
        <f>IF($GO356&gt;=38,INDEX($DI:$DI,$GN356+38),"")</f>
      </c>
      <c r="EX356">
        <f>IF($GO356&gt;=39,INDEX($DI:$DI,$GN356+39),"")</f>
      </c>
      <c r="EY356">
        <f>IF($GO356&gt;=40,INDEX($DI:$DI,$GN356+40),"")</f>
      </c>
      <c r="EZ356">
        <f>IF($GO356&gt;=1,INDEX($DJ:$DJ,$GN356+1),"")</f>
      </c>
      <c r="FA356">
        <f>IF($GO356&gt;=2,INDEX($DJ:$DJ,$GN356+2),"")</f>
      </c>
      <c r="FB356">
        <f>IF($GO356&gt;=3,INDEX($DJ:$DJ,$GN356+3),"")</f>
      </c>
      <c r="FC356">
        <f>IF($GO356&gt;=4,INDEX($DJ:$DJ,$GN356+4),"")</f>
      </c>
      <c r="FD356">
        <f>IF($GO356&gt;=5,INDEX($DJ:$DJ,$GN356+5),"")</f>
      </c>
      <c r="FE356">
        <f>IF($GO356&gt;=6,INDEX($DJ:$DJ,$GN356+6),"")</f>
      </c>
      <c r="FF356">
        <f>IF($GO356&gt;=7,INDEX($DJ:$DJ,$GN356+7),"")</f>
      </c>
      <c r="FG356">
        <f>IF($GO356&gt;=8,INDEX($DJ:$DJ,$GN356+8),"")</f>
      </c>
      <c r="FH356">
        <f>IF($GO356&gt;=9,INDEX($DJ:$DJ,$GN356+9),"")</f>
      </c>
      <c r="FI356">
        <f>IF($GO356&gt;=10,INDEX($DJ:$DJ,$GN356+10),"")</f>
      </c>
      <c r="FJ356">
        <f>IF($GO356&gt;=11,INDEX($DJ:$DJ,$GN356+11),"")</f>
      </c>
      <c r="FK356">
        <f>IF($GO356&gt;=12,INDEX($DJ:$DJ,$GN356+12),"")</f>
      </c>
      <c r="FL356">
        <f>IF($GO356&gt;=13,INDEX($DJ:$DJ,$GN356+13),"")</f>
      </c>
      <c r="FM356">
        <f>IF($GO356&gt;=14,INDEX($DJ:$DJ,$GN356+14),"")</f>
      </c>
      <c r="FN356">
        <f>IF($GO356&gt;=15,INDEX($DJ:$DJ,$GN356+15),"")</f>
      </c>
      <c r="FO356">
        <f>IF($GO356&gt;=16,INDEX($DJ:$DJ,$GN356+16),"")</f>
      </c>
      <c r="FP356">
        <f>IF($GO356&gt;=17,INDEX($DJ:$DJ,$GN356+17),"")</f>
      </c>
      <c r="FQ356">
        <f>IF($GO356&gt;=18,INDEX($DJ:$DJ,$GN356+18),"")</f>
      </c>
      <c r="FR356">
        <f>IF($GO356&gt;=19,INDEX($DJ:$DJ,$GN356+19),"")</f>
      </c>
      <c r="FS356">
        <f>IF($GO356&gt;=20,INDEX($DJ:$DJ,$GN356+20),"")</f>
      </c>
      <c r="FT356">
        <f>IF($GO356&gt;=21,INDEX($DJ:$DJ,$GN356+21),"")</f>
      </c>
      <c r="FU356">
        <f>IF($GO356&gt;=22,INDEX($DJ:$DJ,$GN356+22),"")</f>
      </c>
      <c r="FV356">
        <f>IF($GO356&gt;=23,INDEX($DJ:$DJ,$GN356+23),"")</f>
      </c>
      <c r="FW356">
        <f>IF($GO356&gt;=24,INDEX($DJ:$DJ,$GN356+24),"")</f>
      </c>
      <c r="FX356">
        <f>IF($GO356&gt;=25,INDEX($DJ:$DJ,$GN356+25),"")</f>
      </c>
      <c r="FY356">
        <f>IF($GO356&gt;=26,INDEX($DJ:$DJ,$GN356+26),"")</f>
      </c>
      <c r="FZ356">
        <f>IF($GO356&gt;=27,INDEX($DJ:$DJ,$GN356+27),"")</f>
      </c>
      <c r="GA356">
        <f>IF($GO356&gt;=28,INDEX($DJ:$DJ,$GN356+28),"")</f>
      </c>
      <c r="GB356">
        <f>IF($GO356&gt;=29,INDEX($DJ:$DJ,$GN356+29),"")</f>
      </c>
      <c r="GC356">
        <f>IF($GO356&gt;=30,INDEX($DJ:$DJ,$GN356+30),"")</f>
      </c>
      <c r="GD356">
        <f>IF($GO356&gt;=31,INDEX($DJ:$DJ,$GN356+31),"")</f>
      </c>
      <c r="GE356">
        <f>IF($GO356&gt;=32,INDEX($DJ:$DJ,$GN356+32),"")</f>
      </c>
      <c r="GF356">
        <f>IF($GO356&gt;=33,INDEX($DJ:$DJ,$GN356+33),"")</f>
      </c>
      <c r="GG356">
        <f>IF($GO356&gt;=34,INDEX($DJ:$DJ,$GN356+34),"")</f>
      </c>
      <c r="GH356">
        <f>IF($GO356&gt;=35,INDEX($DJ:$DJ,$GN356+35),"")</f>
      </c>
      <c r="GI356">
        <f>IF($GO356&gt;=36,INDEX($DJ:$DJ,$GN356+36),"")</f>
      </c>
      <c r="GJ356">
        <f>IF($GO356&gt;=37,INDEX($DJ:$DJ,$GN356+37),"")</f>
      </c>
      <c r="GK356">
        <f>IF($GO356&gt;=38,INDEX($DJ:$DJ,$GN356+38),"")</f>
      </c>
      <c r="GL356">
        <f>IF($GO356&gt;=39,INDEX($DJ:$DJ,$GN356+39),"")</f>
      </c>
      <c r="GM356">
        <f>IF($GO356&gt;=40,INDEX($DJ:$DJ,$GN356+40),"")</f>
      </c>
      <c r="GN356">
        <f>IFERROR(MATCH($DH356,$DI$2:$DI$148,0)+1,0)</f>
      </c>
      <c r="GO356">
        <f>IFERROR(INDEX($DK$2:$DK$148,MATCH($DH356,$DI$2:$DI$148,0)),0)</f>
      </c>
      <c r="GP356">
        <f>IFERROR(MATCH($Y356,$DL$356:$EY$356,0),0)</f>
      </c>
      <c r="GQ356">
        <f>IF($GP356&gt;0,INDEX($EZ$356:$GM$356,$GP356),"")</f>
      </c>
      <c r="GT356">
        <f>IF($JC356&gt;=1,INDEX($GR:$GR,$JB356+1),"")</f>
      </c>
      <c r="GU356">
        <f>IF($JC356&gt;=2,INDEX($GR:$GR,$JB356+2),"")</f>
      </c>
      <c r="GV356">
        <f>IF($JC356&gt;=3,INDEX($GR:$GR,$JB356+3),"")</f>
      </c>
      <c r="GW356">
        <f>IF($JC356&gt;=4,INDEX($GR:$GR,$JB356+4),"")</f>
      </c>
      <c r="GX356">
        <f>IF($JC356&gt;=5,INDEX($GR:$GR,$JB356+5),"")</f>
      </c>
      <c r="GY356">
        <f>IF($JC356&gt;=6,INDEX($GR:$GR,$JB356+6),"")</f>
      </c>
      <c r="GZ356">
        <f>IF($JC356&gt;=7,INDEX($GR:$GR,$JB356+7),"")</f>
      </c>
      <c r="HA356">
        <f>IF($JC356&gt;=8,INDEX($GR:$GR,$JB356+8),"")</f>
      </c>
      <c r="HB356">
        <f>IF($JC356&gt;=9,INDEX($GR:$GR,$JB356+9),"")</f>
      </c>
      <c r="HC356">
        <f>IF($JC356&gt;=10,INDEX($GR:$GR,$JB356+10),"")</f>
      </c>
      <c r="HD356">
        <f>IF($JC356&gt;=11,INDEX($GR:$GR,$JB356+11),"")</f>
      </c>
      <c r="HE356">
        <f>IF($JC356&gt;=12,INDEX($GR:$GR,$JB356+12),"")</f>
      </c>
      <c r="HF356">
        <f>IF($JC356&gt;=13,INDEX($GR:$GR,$JB356+13),"")</f>
      </c>
      <c r="HG356">
        <f>IF($JC356&gt;=14,INDEX($GR:$GR,$JB356+14),"")</f>
      </c>
      <c r="HH356">
        <f>IF($JC356&gt;=15,INDEX($GR:$GR,$JB356+15),"")</f>
      </c>
      <c r="HI356">
        <f>IF($JC356&gt;=16,INDEX($GR:$GR,$JB356+16),"")</f>
      </c>
      <c r="HJ356">
        <f>IF($JC356&gt;=17,INDEX($GR:$GR,$JB356+17),"")</f>
      </c>
      <c r="HK356">
        <f>IF($JC356&gt;=18,INDEX($GR:$GR,$JB356+18),"")</f>
      </c>
      <c r="HL356">
        <f>IF($JC356&gt;=19,INDEX($GR:$GR,$JB356+19),"")</f>
      </c>
      <c r="HM356">
        <f>IF($JC356&gt;=20,INDEX($GR:$GR,$JB356+20),"")</f>
      </c>
      <c r="HN356">
        <f>IF($JC356&gt;=21,INDEX($GR:$GR,$JB356+21),"")</f>
      </c>
      <c r="HO356">
        <f>IF($JC356&gt;=22,INDEX($GR:$GR,$JB356+22),"")</f>
      </c>
      <c r="HP356">
        <f>IF($JC356&gt;=23,INDEX($GR:$GR,$JB356+23),"")</f>
      </c>
      <c r="HQ356">
        <f>IF($JC356&gt;=24,INDEX($GR:$GR,$JB356+24),"")</f>
      </c>
      <c r="HR356">
        <f>IF($JC356&gt;=25,INDEX($GR:$GR,$JB356+25),"")</f>
      </c>
      <c r="HS356">
        <f>IF($JC356&gt;=26,INDEX($GR:$GR,$JB356+26),"")</f>
      </c>
      <c r="HT356">
        <f>IF($JC356&gt;=27,INDEX($GR:$GR,$JB356+27),"")</f>
      </c>
      <c r="HU356">
        <f>IF($JC356&gt;=28,INDEX($GR:$GR,$JB356+28),"")</f>
      </c>
      <c r="HV356">
        <f>IF($JC356&gt;=29,INDEX($GR:$GR,$JB356+29),"")</f>
      </c>
      <c r="HW356">
        <f>IF($JC356&gt;=30,INDEX($GR:$GR,$JB356+30),"")</f>
      </c>
      <c r="HX356">
        <f>IF($JC356&gt;=31,INDEX($GR:$GR,$JB356+31),"")</f>
      </c>
      <c r="HY356">
        <f>IF($JC356&gt;=32,INDEX($GR:$GR,$JB356+32),"")</f>
      </c>
      <c r="HZ356">
        <f>IF($JC356&gt;=33,INDEX($GR:$GR,$JB356+33),"")</f>
      </c>
      <c r="IA356">
        <f>IF($JC356&gt;=34,INDEX($GR:$GR,$JB356+34),"")</f>
      </c>
      <c r="IB356">
        <f>IF($JC356&gt;=35,INDEX($GR:$GR,$JB356+35),"")</f>
      </c>
      <c r="IC356">
        <f>IF($JC356&gt;=36,INDEX($GR:$GR,$JB356+36),"")</f>
      </c>
      <c r="ID356">
        <f>IF($JC356&gt;=37,INDEX($GR:$GR,$JB356+37),"")</f>
      </c>
      <c r="IE356">
        <f>IF($JC356&gt;=38,INDEX($GR:$GR,$JB356+38),"")</f>
      </c>
      <c r="IF356">
        <f>IF($JC356&gt;=39,INDEX($GR:$GR,$JB356+39),"")</f>
      </c>
      <c r="IG356">
        <f>IF($JC356&gt;=40,INDEX($GR:$GR,$JB356+40),"")</f>
      </c>
      <c r="IH356">
        <f>IF($JC356&gt;=41,INDEX($GR:$GR,$JB356+41),"")</f>
      </c>
      <c r="II356">
        <f>IF($JC356&gt;=42,INDEX($GR:$GR,$JB356+42),"")</f>
      </c>
      <c r="IJ356">
        <f>IF($JC356&gt;=43,INDEX($GR:$GR,$JB356+43),"")</f>
      </c>
      <c r="IK356">
        <f>IF($JC356&gt;=44,INDEX($GR:$GR,$JB356+44),"")</f>
      </c>
      <c r="IL356">
        <f>IF($JC356&gt;=45,INDEX($GR:$GR,$JB356+45),"")</f>
      </c>
      <c r="IM356">
        <f>IF($JC356&gt;=46,INDEX($GR:$GR,$JB356+46),"")</f>
      </c>
      <c r="IN356">
        <f>IF($JC356&gt;=47,INDEX($GR:$GR,$JB356+47),"")</f>
      </c>
      <c r="IO356">
        <f>IF($JC356&gt;=48,INDEX($GR:$GR,$JB356+48),"")</f>
      </c>
      <c r="IP356">
        <f>IF($JC356&gt;=49,INDEX($GR:$GR,$JB356+49),"")</f>
      </c>
      <c r="IQ356">
        <f>IF($JC356&gt;=50,INDEX($GR:$GR,$JB356+50),"")</f>
      </c>
      <c r="IR356">
        <f>IF($JC356&gt;=51,INDEX($GR:$GR,$JB356+51),"")</f>
      </c>
      <c r="IS356">
        <f>IF($JC356&gt;=52,INDEX($GR:$GR,$JB356+52),"")</f>
      </c>
      <c r="IT356">
        <f>IF($JC356&gt;=53,INDEX($GR:$GR,$JB356+53),"")</f>
      </c>
      <c r="IU356">
        <f>IF($JC356&gt;=54,INDEX($GR:$GR,$JB356+54),"")</f>
      </c>
      <c r="IV356">
        <f>IF($JC356&gt;=55,INDEX($GR:$GR,$JB356+55),"")</f>
      </c>
      <c r="IW356">
        <f>IF($JC356&gt;=56,INDEX($GR:$GR,$JB356+56),"")</f>
      </c>
      <c r="IX356">
        <f>IF($JC356&gt;=57,INDEX($GR:$GR,$JB356+57),"")</f>
      </c>
      <c r="IY356">
        <f>IF($JC356&gt;=58,INDEX($GR:$GR,$JB356+58),"")</f>
      </c>
      <c r="IZ356">
        <f>IF($JC356&gt;=59,INDEX($GR:$GR,$JB356+59),"")</f>
      </c>
      <c r="JA356">
        <f>IF($JC356&gt;=60,INDEX($GR:$GR,$JB356+60),"")</f>
      </c>
      <c r="JB356">
        <f>IFERROR(MATCH($GQ356,$GR$2:$GR$324,0)+1,0)</f>
      </c>
      <c r="JC356">
        <f>IFERROR(INDEX($GS$2:$GS$324,MATCH($GQ356,$GR$2:$GR$324,0)),0)</f>
      </c>
      <c r="JD356" t="s">
        <v>40</v>
      </c>
      <c r="JE356" t="s">
        <v>40</v>
      </c>
    </row>
    <row r="357" spans="1:265" x14ac:dyDescent="0.25">
      <c r="Q357">
        <f>IF(OR($T357="",$P357=""),"",IFERROR($T357/$P357,0))</f>
      </c>
      <c r="R357">
        <f>IF($T357="","",
SUM($S357,$U357,$Z357,$V357,$X357)*
(1-IF($AA357="",0,VALUE($AA357)/100)))</f>
      </c>
      <c r="S357">
        <f>IF($T357="","",$T357)</f>
      </c>
      <c r="U357">
        <f>IF($T357="","",
IF($N357="","",
IF(ISNUMBER(SEARCH("exempt",LOWER($N357))),0,
$T357*(VALUE(SUBSTITUTE($N357,"%",""))/100))))</f>
      </c>
      <c r="AB357">
        <f>IFERROR(IF(FIND(" - ",$K357)&gt;0,MID($K357,FIND(" - ",$K357)+3,LEN($K357)),""),"")</f>
      </c>
      <c r="AK357" t="s">
        <v>944</v>
      </c>
      <c r="AP357">
        <f>IFERROR(LEFT($K357,FIND(" - ",$K357)-1),$K357)</f>
      </c>
      <c r="AS357">
        <f>IF($CH357&gt;=1,INDEX($AQ:$AQ,$CG357+1),"")</f>
      </c>
      <c r="AT357">
        <f>IF($CH357&gt;=2,INDEX($AQ:$AQ,$CG357+2),"")</f>
      </c>
      <c r="AU357">
        <f>IF($CH357&gt;=3,INDEX($AQ:$AQ,$CG357+3),"")</f>
      </c>
      <c r="AV357">
        <f>IF($CH357&gt;=4,INDEX($AQ:$AQ,$CG357+4),"")</f>
      </c>
      <c r="AW357">
        <f>IF($CH357&gt;=5,INDEX($AQ:$AQ,$CG357+5),"")</f>
      </c>
      <c r="AX357">
        <f>IF($CH357&gt;=6,INDEX($AQ:$AQ,$CG357+6),"")</f>
      </c>
      <c r="AY357">
        <f>IF($CH357&gt;=7,INDEX($AQ:$AQ,$CG357+7),"")</f>
      </c>
      <c r="AZ357">
        <f>IF($CH357&gt;=8,INDEX($AQ:$AQ,$CG357+8),"")</f>
      </c>
      <c r="BA357">
        <f>IF($CH357&gt;=9,INDEX($AQ:$AQ,$CG357+9),"")</f>
      </c>
      <c r="BB357">
        <f>IF($CH357&gt;=10,INDEX($AQ:$AQ,$CG357+10),"")</f>
      </c>
      <c r="BC357">
        <f>IF($CH357&gt;=11,INDEX($AQ:$AQ,$CG357+11),"")</f>
      </c>
      <c r="BD357">
        <f>IF($CH357&gt;=12,INDEX($AQ:$AQ,$CG357+12),"")</f>
      </c>
      <c r="BE357">
        <f>IF($CH357&gt;=13,INDEX($AQ:$AQ,$CG357+13),"")</f>
      </c>
      <c r="BF357">
        <f>IF($CH357&gt;=14,INDEX($AQ:$AQ,$CG357+14),"")</f>
      </c>
      <c r="BG357">
        <f>IF($CH357&gt;=15,INDEX($AQ:$AQ,$CG357+15),"")</f>
      </c>
      <c r="BH357">
        <f>IF($CH357&gt;=16,INDEX($AQ:$AQ,$CG357+16),"")</f>
      </c>
      <c r="BI357">
        <f>IF($CH357&gt;=17,INDEX($AQ:$AQ,$CG357+17),"")</f>
      </c>
      <c r="BJ357">
        <f>IF($CH357&gt;=18,INDEX($AQ:$AQ,$CG357+18),"")</f>
      </c>
      <c r="BK357">
        <f>IF($CH357&gt;=19,INDEX($AQ:$AQ,$CG357+19),"")</f>
      </c>
      <c r="BL357">
        <f>IF($CH357&gt;=20,INDEX($AQ:$AQ,$CG357+20),"")</f>
      </c>
      <c r="BM357">
        <f>IF($CH357&gt;=21,INDEX($AQ:$AQ,$CG357+21),"")</f>
      </c>
      <c r="BN357">
        <f>IF($CH357&gt;=22,INDEX($AQ:$AQ,$CG357+22),"")</f>
      </c>
      <c r="BO357">
        <f>IF($CH357&gt;=23,INDEX($AQ:$AQ,$CG357+23),"")</f>
      </c>
      <c r="BP357">
        <f>IF($CH357&gt;=24,INDEX($AQ:$AQ,$CG357+24),"")</f>
      </c>
      <c r="BQ357">
        <f>IF($CH357&gt;=25,INDEX($AQ:$AQ,$CG357+25),"")</f>
      </c>
      <c r="BR357">
        <f>IF($CH357&gt;=26,INDEX($AQ:$AQ,$CG357+26),"")</f>
      </c>
      <c r="BS357">
        <f>IF($CH357&gt;=27,INDEX($AQ:$AQ,$CG357+27),"")</f>
      </c>
      <c r="BT357">
        <f>IF($CH357&gt;=28,INDEX($AQ:$AQ,$CG357+28),"")</f>
      </c>
      <c r="BU357">
        <f>IF($CH357&gt;=29,INDEX($AQ:$AQ,$CG357+29),"")</f>
      </c>
      <c r="BV357">
        <f>IF($CH357&gt;=30,INDEX($AQ:$AQ,$CG357+30),"")</f>
      </c>
      <c r="BW357">
        <f>IF($CH357&gt;=31,INDEX($AQ:$AQ,$CG357+31),"")</f>
      </c>
      <c r="BX357">
        <f>IF($CH357&gt;=32,INDEX($AQ:$AQ,$CG357+32),"")</f>
      </c>
      <c r="BY357">
        <f>IF($CH357&gt;=33,INDEX($AQ:$AQ,$CG357+33),"")</f>
      </c>
      <c r="BZ357">
        <f>IF($CH357&gt;=34,INDEX($AQ:$AQ,$CG357+34),"")</f>
      </c>
      <c r="CA357">
        <f>IF($CH357&gt;=35,INDEX($AQ:$AQ,$CG357+35),"")</f>
      </c>
      <c r="CB357">
        <f>IF($CH357&gt;=36,INDEX($AQ:$AQ,$CG357+36),"")</f>
      </c>
      <c r="CC357">
        <f>IF($CH357&gt;=37,INDEX($AQ:$AQ,$CG357+37),"")</f>
      </c>
      <c r="CD357">
        <f>IF($CH357&gt;=38,INDEX($AQ:$AQ,$CG357+38),"")</f>
      </c>
      <c r="CE357">
        <f>IF($CH357&gt;=39,INDEX($AQ:$AQ,$CG357+39),"")</f>
      </c>
      <c r="CF357">
        <f>IF($CH357&gt;=40,INDEX($AQ:$AQ,$CG357+40),"")</f>
      </c>
      <c r="CG357">
        <f>IFERROR(MATCH($AP357,$AQ$2:$AQ$134,0)+1,0)</f>
      </c>
      <c r="CH357">
        <f>IFERROR(INDEX($AR$2:$AR$134,MATCH($AP357,$AQ$2:$AQ$134,0)),0)</f>
      </c>
      <c r="CI357">
        <f>IFERROR(LEFT($L357,FIND(" - ",$L357)-1),$L357)</f>
      </c>
      <c r="CL357">
        <f>IF($DG357&gt;=1,INDEX($CJ:$CJ,$DF357+1),"")</f>
      </c>
      <c r="CM357">
        <f>IF($DG357&gt;=2,INDEX($CJ:$CJ,$DF357+2),"")</f>
      </c>
      <c r="CN357">
        <f>IF($DG357&gt;=3,INDEX($CJ:$CJ,$DF357+3),"")</f>
      </c>
      <c r="CO357">
        <f>IF($DG357&gt;=4,INDEX($CJ:$CJ,$DF357+4),"")</f>
      </c>
      <c r="CP357">
        <f>IF($DG357&gt;=5,INDEX($CJ:$CJ,$DF357+5),"")</f>
      </c>
      <c r="CQ357">
        <f>IF($DG357&gt;=6,INDEX($CJ:$CJ,$DF357+6),"")</f>
      </c>
      <c r="CR357">
        <f>IF($DG357&gt;=7,INDEX($CJ:$CJ,$DF357+7),"")</f>
      </c>
      <c r="CS357">
        <f>IF($DG357&gt;=8,INDEX($CJ:$CJ,$DF357+8),"")</f>
      </c>
      <c r="CT357">
        <f>IF($DG357&gt;=9,INDEX($CJ:$CJ,$DF357+9),"")</f>
      </c>
      <c r="CU357">
        <f>IF($DG357&gt;=10,INDEX($CJ:$CJ,$DF357+10),"")</f>
      </c>
      <c r="CV357">
        <f>IF($DG357&gt;=11,INDEX($CJ:$CJ,$DF357+11),"")</f>
      </c>
      <c r="CW357">
        <f>IF($DG357&gt;=12,INDEX($CJ:$CJ,$DF357+12),"")</f>
      </c>
      <c r="CX357">
        <f>IF($DG357&gt;=13,INDEX($CJ:$CJ,$DF357+13),"")</f>
      </c>
      <c r="CY357">
        <f>IF($DG357&gt;=14,INDEX($CJ:$CJ,$DF357+14),"")</f>
      </c>
      <c r="CZ357">
        <f>IF($DG357&gt;=15,INDEX($CJ:$CJ,$DF357+15),"")</f>
      </c>
      <c r="DA357">
        <f>IF($DG357&gt;=16,INDEX($CJ:$CJ,$DF357+16),"")</f>
      </c>
      <c r="DB357">
        <f>IF($DG357&gt;=17,INDEX($CJ:$CJ,$DF357+17),"")</f>
      </c>
      <c r="DC357">
        <f>IF($DG357&gt;=18,INDEX($CJ:$CJ,$DF357+18),"")</f>
      </c>
      <c r="DD357">
        <f>IF($DG357&gt;=19,INDEX($CJ:$CJ,$DF357+19),"")</f>
      </c>
      <c r="DE357">
        <f>IF($DG357&gt;=20,INDEX($CJ:$CJ,$DF357+20),"")</f>
      </c>
      <c r="DF357">
        <f>IFERROR(MATCH($CI357,$CJ$2:$CJ$263,0)+1,0)</f>
      </c>
      <c r="DG357">
        <f>IFERROR(INDEX($CK$2:$CK$263,MATCH($CI357,$CJ$2:$CJ$263,0)),0)</f>
      </c>
      <c r="DH357">
        <f>IFERROR(INDEX($AO:$AO,MATCH($N357,$AN:$AN,0))&amp;"","")</f>
      </c>
      <c r="DL357">
        <f>IF($GO357&gt;=1,INDEX($DI:$DI,$GN357+1),"")</f>
      </c>
      <c r="DM357">
        <f>IF($GO357&gt;=2,INDEX($DI:$DI,$GN357+2),"")</f>
      </c>
      <c r="DN357">
        <f>IF($GO357&gt;=3,INDEX($DI:$DI,$GN357+3),"")</f>
      </c>
      <c r="DO357">
        <f>IF($GO357&gt;=4,INDEX($DI:$DI,$GN357+4),"")</f>
      </c>
      <c r="DP357">
        <f>IF($GO357&gt;=5,INDEX($DI:$DI,$GN357+5),"")</f>
      </c>
      <c r="DQ357">
        <f>IF($GO357&gt;=6,INDEX($DI:$DI,$GN357+6),"")</f>
      </c>
      <c r="DR357">
        <f>IF($GO357&gt;=7,INDEX($DI:$DI,$GN357+7),"")</f>
      </c>
      <c r="DS357">
        <f>IF($GO357&gt;=8,INDEX($DI:$DI,$GN357+8),"")</f>
      </c>
      <c r="DT357">
        <f>IF($GO357&gt;=9,INDEX($DI:$DI,$GN357+9),"")</f>
      </c>
      <c r="DU357">
        <f>IF($GO357&gt;=10,INDEX($DI:$DI,$GN357+10),"")</f>
      </c>
      <c r="DV357">
        <f>IF($GO357&gt;=11,INDEX($DI:$DI,$GN357+11),"")</f>
      </c>
      <c r="DW357">
        <f>IF($GO357&gt;=12,INDEX($DI:$DI,$GN357+12),"")</f>
      </c>
      <c r="DX357">
        <f>IF($GO357&gt;=13,INDEX($DI:$DI,$GN357+13),"")</f>
      </c>
      <c r="DY357">
        <f>IF($GO357&gt;=14,INDEX($DI:$DI,$GN357+14),"")</f>
      </c>
      <c r="DZ357">
        <f>IF($GO357&gt;=15,INDEX($DI:$DI,$GN357+15),"")</f>
      </c>
      <c r="EA357">
        <f>IF($GO357&gt;=16,INDEX($DI:$DI,$GN357+16),"")</f>
      </c>
      <c r="EB357">
        <f>IF($GO357&gt;=17,INDEX($DI:$DI,$GN357+17),"")</f>
      </c>
      <c r="EC357">
        <f>IF($GO357&gt;=18,INDEX($DI:$DI,$GN357+18),"")</f>
      </c>
      <c r="ED357">
        <f>IF($GO357&gt;=19,INDEX($DI:$DI,$GN357+19),"")</f>
      </c>
      <c r="EE357">
        <f>IF($GO357&gt;=20,INDEX($DI:$DI,$GN357+20),"")</f>
      </c>
      <c r="EF357">
        <f>IF($GO357&gt;=21,INDEX($DI:$DI,$GN357+21),"")</f>
      </c>
      <c r="EG357">
        <f>IF($GO357&gt;=22,INDEX($DI:$DI,$GN357+22),"")</f>
      </c>
      <c r="EH357">
        <f>IF($GO357&gt;=23,INDEX($DI:$DI,$GN357+23),"")</f>
      </c>
      <c r="EI357">
        <f>IF($GO357&gt;=24,INDEX($DI:$DI,$GN357+24),"")</f>
      </c>
      <c r="EJ357">
        <f>IF($GO357&gt;=25,INDEX($DI:$DI,$GN357+25),"")</f>
      </c>
      <c r="EK357">
        <f>IF($GO357&gt;=26,INDEX($DI:$DI,$GN357+26),"")</f>
      </c>
      <c r="EL357">
        <f>IF($GO357&gt;=27,INDEX($DI:$DI,$GN357+27),"")</f>
      </c>
      <c r="EM357">
        <f>IF($GO357&gt;=28,INDEX($DI:$DI,$GN357+28),"")</f>
      </c>
      <c r="EN357">
        <f>IF($GO357&gt;=29,INDEX($DI:$DI,$GN357+29),"")</f>
      </c>
      <c r="EO357">
        <f>IF($GO357&gt;=30,INDEX($DI:$DI,$GN357+30),"")</f>
      </c>
      <c r="EP357">
        <f>IF($GO357&gt;=31,INDEX($DI:$DI,$GN357+31),"")</f>
      </c>
      <c r="EQ357">
        <f>IF($GO357&gt;=32,INDEX($DI:$DI,$GN357+32),"")</f>
      </c>
      <c r="ER357">
        <f>IF($GO357&gt;=33,INDEX($DI:$DI,$GN357+33),"")</f>
      </c>
      <c r="ES357">
        <f>IF($GO357&gt;=34,INDEX($DI:$DI,$GN357+34),"")</f>
      </c>
      <c r="ET357">
        <f>IF($GO357&gt;=35,INDEX($DI:$DI,$GN357+35),"")</f>
      </c>
      <c r="EU357">
        <f>IF($GO357&gt;=36,INDEX($DI:$DI,$GN357+36),"")</f>
      </c>
      <c r="EV357">
        <f>IF($GO357&gt;=37,INDEX($DI:$DI,$GN357+37),"")</f>
      </c>
      <c r="EW357">
        <f>IF($GO357&gt;=38,INDEX($DI:$DI,$GN357+38),"")</f>
      </c>
      <c r="EX357">
        <f>IF($GO357&gt;=39,INDEX($DI:$DI,$GN357+39),"")</f>
      </c>
      <c r="EY357">
        <f>IF($GO357&gt;=40,INDEX($DI:$DI,$GN357+40),"")</f>
      </c>
      <c r="EZ357">
        <f>IF($GO357&gt;=1,INDEX($DJ:$DJ,$GN357+1),"")</f>
      </c>
      <c r="FA357">
        <f>IF($GO357&gt;=2,INDEX($DJ:$DJ,$GN357+2),"")</f>
      </c>
      <c r="FB357">
        <f>IF($GO357&gt;=3,INDEX($DJ:$DJ,$GN357+3),"")</f>
      </c>
      <c r="FC357">
        <f>IF($GO357&gt;=4,INDEX($DJ:$DJ,$GN357+4),"")</f>
      </c>
      <c r="FD357">
        <f>IF($GO357&gt;=5,INDEX($DJ:$DJ,$GN357+5),"")</f>
      </c>
      <c r="FE357">
        <f>IF($GO357&gt;=6,INDEX($DJ:$DJ,$GN357+6),"")</f>
      </c>
      <c r="FF357">
        <f>IF($GO357&gt;=7,INDEX($DJ:$DJ,$GN357+7),"")</f>
      </c>
      <c r="FG357">
        <f>IF($GO357&gt;=8,INDEX($DJ:$DJ,$GN357+8),"")</f>
      </c>
      <c r="FH357">
        <f>IF($GO357&gt;=9,INDEX($DJ:$DJ,$GN357+9),"")</f>
      </c>
      <c r="FI357">
        <f>IF($GO357&gt;=10,INDEX($DJ:$DJ,$GN357+10),"")</f>
      </c>
      <c r="FJ357">
        <f>IF($GO357&gt;=11,INDEX($DJ:$DJ,$GN357+11),"")</f>
      </c>
      <c r="FK357">
        <f>IF($GO357&gt;=12,INDEX($DJ:$DJ,$GN357+12),"")</f>
      </c>
      <c r="FL357">
        <f>IF($GO357&gt;=13,INDEX($DJ:$DJ,$GN357+13),"")</f>
      </c>
      <c r="FM357">
        <f>IF($GO357&gt;=14,INDEX($DJ:$DJ,$GN357+14),"")</f>
      </c>
      <c r="FN357">
        <f>IF($GO357&gt;=15,INDEX($DJ:$DJ,$GN357+15),"")</f>
      </c>
      <c r="FO357">
        <f>IF($GO357&gt;=16,INDEX($DJ:$DJ,$GN357+16),"")</f>
      </c>
      <c r="FP357">
        <f>IF($GO357&gt;=17,INDEX($DJ:$DJ,$GN357+17),"")</f>
      </c>
      <c r="FQ357">
        <f>IF($GO357&gt;=18,INDEX($DJ:$DJ,$GN357+18),"")</f>
      </c>
      <c r="FR357">
        <f>IF($GO357&gt;=19,INDEX($DJ:$DJ,$GN357+19),"")</f>
      </c>
      <c r="FS357">
        <f>IF($GO357&gt;=20,INDEX($DJ:$DJ,$GN357+20),"")</f>
      </c>
      <c r="FT357">
        <f>IF($GO357&gt;=21,INDEX($DJ:$DJ,$GN357+21),"")</f>
      </c>
      <c r="FU357">
        <f>IF($GO357&gt;=22,INDEX($DJ:$DJ,$GN357+22),"")</f>
      </c>
      <c r="FV357">
        <f>IF($GO357&gt;=23,INDEX($DJ:$DJ,$GN357+23),"")</f>
      </c>
      <c r="FW357">
        <f>IF($GO357&gt;=24,INDEX($DJ:$DJ,$GN357+24),"")</f>
      </c>
      <c r="FX357">
        <f>IF($GO357&gt;=25,INDEX($DJ:$DJ,$GN357+25),"")</f>
      </c>
      <c r="FY357">
        <f>IF($GO357&gt;=26,INDEX($DJ:$DJ,$GN357+26),"")</f>
      </c>
      <c r="FZ357">
        <f>IF($GO357&gt;=27,INDEX($DJ:$DJ,$GN357+27),"")</f>
      </c>
      <c r="GA357">
        <f>IF($GO357&gt;=28,INDEX($DJ:$DJ,$GN357+28),"")</f>
      </c>
      <c r="GB357">
        <f>IF($GO357&gt;=29,INDEX($DJ:$DJ,$GN357+29),"")</f>
      </c>
      <c r="GC357">
        <f>IF($GO357&gt;=30,INDEX($DJ:$DJ,$GN357+30),"")</f>
      </c>
      <c r="GD357">
        <f>IF($GO357&gt;=31,INDEX($DJ:$DJ,$GN357+31),"")</f>
      </c>
      <c r="GE357">
        <f>IF($GO357&gt;=32,INDEX($DJ:$DJ,$GN357+32),"")</f>
      </c>
      <c r="GF357">
        <f>IF($GO357&gt;=33,INDEX($DJ:$DJ,$GN357+33),"")</f>
      </c>
      <c r="GG357">
        <f>IF($GO357&gt;=34,INDEX($DJ:$DJ,$GN357+34),"")</f>
      </c>
      <c r="GH357">
        <f>IF($GO357&gt;=35,INDEX($DJ:$DJ,$GN357+35),"")</f>
      </c>
      <c r="GI357">
        <f>IF($GO357&gt;=36,INDEX($DJ:$DJ,$GN357+36),"")</f>
      </c>
      <c r="GJ357">
        <f>IF($GO357&gt;=37,INDEX($DJ:$DJ,$GN357+37),"")</f>
      </c>
      <c r="GK357">
        <f>IF($GO357&gt;=38,INDEX($DJ:$DJ,$GN357+38),"")</f>
      </c>
      <c r="GL357">
        <f>IF($GO357&gt;=39,INDEX($DJ:$DJ,$GN357+39),"")</f>
      </c>
      <c r="GM357">
        <f>IF($GO357&gt;=40,INDEX($DJ:$DJ,$GN357+40),"")</f>
      </c>
      <c r="GN357">
        <f>IFERROR(MATCH($DH357,$DI$2:$DI$148,0)+1,0)</f>
      </c>
      <c r="GO357">
        <f>IFERROR(INDEX($DK$2:$DK$148,MATCH($DH357,$DI$2:$DI$148,0)),0)</f>
      </c>
      <c r="GP357">
        <f>IFERROR(MATCH($Y357,$DL$357:$EY$357,0),0)</f>
      </c>
      <c r="GQ357">
        <f>IF($GP357&gt;0,INDEX($EZ$357:$GM$357,$GP357),"")</f>
      </c>
      <c r="GT357">
        <f>IF($JC357&gt;=1,INDEX($GR:$GR,$JB357+1),"")</f>
      </c>
      <c r="GU357">
        <f>IF($JC357&gt;=2,INDEX($GR:$GR,$JB357+2),"")</f>
      </c>
      <c r="GV357">
        <f>IF($JC357&gt;=3,INDEX($GR:$GR,$JB357+3),"")</f>
      </c>
      <c r="GW357">
        <f>IF($JC357&gt;=4,INDEX($GR:$GR,$JB357+4),"")</f>
      </c>
      <c r="GX357">
        <f>IF($JC357&gt;=5,INDEX($GR:$GR,$JB357+5),"")</f>
      </c>
      <c r="GY357">
        <f>IF($JC357&gt;=6,INDEX($GR:$GR,$JB357+6),"")</f>
      </c>
      <c r="GZ357">
        <f>IF($JC357&gt;=7,INDEX($GR:$GR,$JB357+7),"")</f>
      </c>
      <c r="HA357">
        <f>IF($JC357&gt;=8,INDEX($GR:$GR,$JB357+8),"")</f>
      </c>
      <c r="HB357">
        <f>IF($JC357&gt;=9,INDEX($GR:$GR,$JB357+9),"")</f>
      </c>
      <c r="HC357">
        <f>IF($JC357&gt;=10,INDEX($GR:$GR,$JB357+10),"")</f>
      </c>
      <c r="HD357">
        <f>IF($JC357&gt;=11,INDEX($GR:$GR,$JB357+11),"")</f>
      </c>
      <c r="HE357">
        <f>IF($JC357&gt;=12,INDEX($GR:$GR,$JB357+12),"")</f>
      </c>
      <c r="HF357">
        <f>IF($JC357&gt;=13,INDEX($GR:$GR,$JB357+13),"")</f>
      </c>
      <c r="HG357">
        <f>IF($JC357&gt;=14,INDEX($GR:$GR,$JB357+14),"")</f>
      </c>
      <c r="HH357">
        <f>IF($JC357&gt;=15,INDEX($GR:$GR,$JB357+15),"")</f>
      </c>
      <c r="HI357">
        <f>IF($JC357&gt;=16,INDEX($GR:$GR,$JB357+16),"")</f>
      </c>
      <c r="HJ357">
        <f>IF($JC357&gt;=17,INDEX($GR:$GR,$JB357+17),"")</f>
      </c>
      <c r="HK357">
        <f>IF($JC357&gt;=18,INDEX($GR:$GR,$JB357+18),"")</f>
      </c>
      <c r="HL357">
        <f>IF($JC357&gt;=19,INDEX($GR:$GR,$JB357+19),"")</f>
      </c>
      <c r="HM357">
        <f>IF($JC357&gt;=20,INDEX($GR:$GR,$JB357+20),"")</f>
      </c>
      <c r="HN357">
        <f>IF($JC357&gt;=21,INDEX($GR:$GR,$JB357+21),"")</f>
      </c>
      <c r="HO357">
        <f>IF($JC357&gt;=22,INDEX($GR:$GR,$JB357+22),"")</f>
      </c>
      <c r="HP357">
        <f>IF($JC357&gt;=23,INDEX($GR:$GR,$JB357+23),"")</f>
      </c>
      <c r="HQ357">
        <f>IF($JC357&gt;=24,INDEX($GR:$GR,$JB357+24),"")</f>
      </c>
      <c r="HR357">
        <f>IF($JC357&gt;=25,INDEX($GR:$GR,$JB357+25),"")</f>
      </c>
      <c r="HS357">
        <f>IF($JC357&gt;=26,INDEX($GR:$GR,$JB357+26),"")</f>
      </c>
      <c r="HT357">
        <f>IF($JC357&gt;=27,INDEX($GR:$GR,$JB357+27),"")</f>
      </c>
      <c r="HU357">
        <f>IF($JC357&gt;=28,INDEX($GR:$GR,$JB357+28),"")</f>
      </c>
      <c r="HV357">
        <f>IF($JC357&gt;=29,INDEX($GR:$GR,$JB357+29),"")</f>
      </c>
      <c r="HW357">
        <f>IF($JC357&gt;=30,INDEX($GR:$GR,$JB357+30),"")</f>
      </c>
      <c r="HX357">
        <f>IF($JC357&gt;=31,INDEX($GR:$GR,$JB357+31),"")</f>
      </c>
      <c r="HY357">
        <f>IF($JC357&gt;=32,INDEX($GR:$GR,$JB357+32),"")</f>
      </c>
      <c r="HZ357">
        <f>IF($JC357&gt;=33,INDEX($GR:$GR,$JB357+33),"")</f>
      </c>
      <c r="IA357">
        <f>IF($JC357&gt;=34,INDEX($GR:$GR,$JB357+34),"")</f>
      </c>
      <c r="IB357">
        <f>IF($JC357&gt;=35,INDEX($GR:$GR,$JB357+35),"")</f>
      </c>
      <c r="IC357">
        <f>IF($JC357&gt;=36,INDEX($GR:$GR,$JB357+36),"")</f>
      </c>
      <c r="ID357">
        <f>IF($JC357&gt;=37,INDEX($GR:$GR,$JB357+37),"")</f>
      </c>
      <c r="IE357">
        <f>IF($JC357&gt;=38,INDEX($GR:$GR,$JB357+38),"")</f>
      </c>
      <c r="IF357">
        <f>IF($JC357&gt;=39,INDEX($GR:$GR,$JB357+39),"")</f>
      </c>
      <c r="IG357">
        <f>IF($JC357&gt;=40,INDEX($GR:$GR,$JB357+40),"")</f>
      </c>
      <c r="IH357">
        <f>IF($JC357&gt;=41,INDEX($GR:$GR,$JB357+41),"")</f>
      </c>
      <c r="II357">
        <f>IF($JC357&gt;=42,INDEX($GR:$GR,$JB357+42),"")</f>
      </c>
      <c r="IJ357">
        <f>IF($JC357&gt;=43,INDEX($GR:$GR,$JB357+43),"")</f>
      </c>
      <c r="IK357">
        <f>IF($JC357&gt;=44,INDEX($GR:$GR,$JB357+44),"")</f>
      </c>
      <c r="IL357">
        <f>IF($JC357&gt;=45,INDEX($GR:$GR,$JB357+45),"")</f>
      </c>
      <c r="IM357">
        <f>IF($JC357&gt;=46,INDEX($GR:$GR,$JB357+46),"")</f>
      </c>
      <c r="IN357">
        <f>IF($JC357&gt;=47,INDEX($GR:$GR,$JB357+47),"")</f>
      </c>
      <c r="IO357">
        <f>IF($JC357&gt;=48,INDEX($GR:$GR,$JB357+48),"")</f>
      </c>
      <c r="IP357">
        <f>IF($JC357&gt;=49,INDEX($GR:$GR,$JB357+49),"")</f>
      </c>
      <c r="IQ357">
        <f>IF($JC357&gt;=50,INDEX($GR:$GR,$JB357+50),"")</f>
      </c>
      <c r="IR357">
        <f>IF($JC357&gt;=51,INDEX($GR:$GR,$JB357+51),"")</f>
      </c>
      <c r="IS357">
        <f>IF($JC357&gt;=52,INDEX($GR:$GR,$JB357+52),"")</f>
      </c>
      <c r="IT357">
        <f>IF($JC357&gt;=53,INDEX($GR:$GR,$JB357+53),"")</f>
      </c>
      <c r="IU357">
        <f>IF($JC357&gt;=54,INDEX($GR:$GR,$JB357+54),"")</f>
      </c>
      <c r="IV357">
        <f>IF($JC357&gt;=55,INDEX($GR:$GR,$JB357+55),"")</f>
      </c>
      <c r="IW357">
        <f>IF($JC357&gt;=56,INDEX($GR:$GR,$JB357+56),"")</f>
      </c>
      <c r="IX357">
        <f>IF($JC357&gt;=57,INDEX($GR:$GR,$JB357+57),"")</f>
      </c>
      <c r="IY357">
        <f>IF($JC357&gt;=58,INDEX($GR:$GR,$JB357+58),"")</f>
      </c>
      <c r="IZ357">
        <f>IF($JC357&gt;=59,INDEX($GR:$GR,$JB357+59),"")</f>
      </c>
      <c r="JA357">
        <f>IF($JC357&gt;=60,INDEX($GR:$GR,$JB357+60),"")</f>
      </c>
      <c r="JB357">
        <f>IFERROR(MATCH($GQ357,$GR$2:$GR$324,0)+1,0)</f>
      </c>
      <c r="JC357">
        <f>IFERROR(INDEX($GS$2:$GS$324,MATCH($GQ357,$GR$2:$GR$324,0)),0)</f>
      </c>
      <c r="JD357" t="s">
        <v>40</v>
      </c>
      <c r="JE357" t="s">
        <v>40</v>
      </c>
    </row>
    <row r="358" spans="1:265" x14ac:dyDescent="0.25">
      <c r="Q358">
        <f>IF(OR($T358="",$P358=""),"",IFERROR($T358/$P358,0))</f>
      </c>
      <c r="R358">
        <f>IF($T358="","",
SUM($S358,$U358,$Z358,$V358,$X358)*
(1-IF($AA358="",0,VALUE($AA358)/100)))</f>
      </c>
      <c r="S358">
        <f>IF($T358="","",$T358)</f>
      </c>
      <c r="U358">
        <f>IF($T358="","",
IF($N358="","",
IF(ISNUMBER(SEARCH("exempt",LOWER($N358))),0,
$T358*(VALUE(SUBSTITUTE($N358,"%",""))/100))))</f>
      </c>
      <c r="AB358">
        <f>IFERROR(IF(FIND(" - ",$K358)&gt;0,MID($K358,FIND(" - ",$K358)+3,LEN($K358)),""),"")</f>
      </c>
      <c r="AK358" t="s">
        <v>945</v>
      </c>
      <c r="AP358">
        <f>IFERROR(LEFT($K358,FIND(" - ",$K358)-1),$K358)</f>
      </c>
      <c r="AS358">
        <f>IF($CH358&gt;=1,INDEX($AQ:$AQ,$CG358+1),"")</f>
      </c>
      <c r="AT358">
        <f>IF($CH358&gt;=2,INDEX($AQ:$AQ,$CG358+2),"")</f>
      </c>
      <c r="AU358">
        <f>IF($CH358&gt;=3,INDEX($AQ:$AQ,$CG358+3),"")</f>
      </c>
      <c r="AV358">
        <f>IF($CH358&gt;=4,INDEX($AQ:$AQ,$CG358+4),"")</f>
      </c>
      <c r="AW358">
        <f>IF($CH358&gt;=5,INDEX($AQ:$AQ,$CG358+5),"")</f>
      </c>
      <c r="AX358">
        <f>IF($CH358&gt;=6,INDEX($AQ:$AQ,$CG358+6),"")</f>
      </c>
      <c r="AY358">
        <f>IF($CH358&gt;=7,INDEX($AQ:$AQ,$CG358+7),"")</f>
      </c>
      <c r="AZ358">
        <f>IF($CH358&gt;=8,INDEX($AQ:$AQ,$CG358+8),"")</f>
      </c>
      <c r="BA358">
        <f>IF($CH358&gt;=9,INDEX($AQ:$AQ,$CG358+9),"")</f>
      </c>
      <c r="BB358">
        <f>IF($CH358&gt;=10,INDEX($AQ:$AQ,$CG358+10),"")</f>
      </c>
      <c r="BC358">
        <f>IF($CH358&gt;=11,INDEX($AQ:$AQ,$CG358+11),"")</f>
      </c>
      <c r="BD358">
        <f>IF($CH358&gt;=12,INDEX($AQ:$AQ,$CG358+12),"")</f>
      </c>
      <c r="BE358">
        <f>IF($CH358&gt;=13,INDEX($AQ:$AQ,$CG358+13),"")</f>
      </c>
      <c r="BF358">
        <f>IF($CH358&gt;=14,INDEX($AQ:$AQ,$CG358+14),"")</f>
      </c>
      <c r="BG358">
        <f>IF($CH358&gt;=15,INDEX($AQ:$AQ,$CG358+15),"")</f>
      </c>
      <c r="BH358">
        <f>IF($CH358&gt;=16,INDEX($AQ:$AQ,$CG358+16),"")</f>
      </c>
      <c r="BI358">
        <f>IF($CH358&gt;=17,INDEX($AQ:$AQ,$CG358+17),"")</f>
      </c>
      <c r="BJ358">
        <f>IF($CH358&gt;=18,INDEX($AQ:$AQ,$CG358+18),"")</f>
      </c>
      <c r="BK358">
        <f>IF($CH358&gt;=19,INDEX($AQ:$AQ,$CG358+19),"")</f>
      </c>
      <c r="BL358">
        <f>IF($CH358&gt;=20,INDEX($AQ:$AQ,$CG358+20),"")</f>
      </c>
      <c r="BM358">
        <f>IF($CH358&gt;=21,INDEX($AQ:$AQ,$CG358+21),"")</f>
      </c>
      <c r="BN358">
        <f>IF($CH358&gt;=22,INDEX($AQ:$AQ,$CG358+22),"")</f>
      </c>
      <c r="BO358">
        <f>IF($CH358&gt;=23,INDEX($AQ:$AQ,$CG358+23),"")</f>
      </c>
      <c r="BP358">
        <f>IF($CH358&gt;=24,INDEX($AQ:$AQ,$CG358+24),"")</f>
      </c>
      <c r="BQ358">
        <f>IF($CH358&gt;=25,INDEX($AQ:$AQ,$CG358+25),"")</f>
      </c>
      <c r="BR358">
        <f>IF($CH358&gt;=26,INDEX($AQ:$AQ,$CG358+26),"")</f>
      </c>
      <c r="BS358">
        <f>IF($CH358&gt;=27,INDEX($AQ:$AQ,$CG358+27),"")</f>
      </c>
      <c r="BT358">
        <f>IF($CH358&gt;=28,INDEX($AQ:$AQ,$CG358+28),"")</f>
      </c>
      <c r="BU358">
        <f>IF($CH358&gt;=29,INDEX($AQ:$AQ,$CG358+29),"")</f>
      </c>
      <c r="BV358">
        <f>IF($CH358&gt;=30,INDEX($AQ:$AQ,$CG358+30),"")</f>
      </c>
      <c r="BW358">
        <f>IF($CH358&gt;=31,INDEX($AQ:$AQ,$CG358+31),"")</f>
      </c>
      <c r="BX358">
        <f>IF($CH358&gt;=32,INDEX($AQ:$AQ,$CG358+32),"")</f>
      </c>
      <c r="BY358">
        <f>IF($CH358&gt;=33,INDEX($AQ:$AQ,$CG358+33),"")</f>
      </c>
      <c r="BZ358">
        <f>IF($CH358&gt;=34,INDEX($AQ:$AQ,$CG358+34),"")</f>
      </c>
      <c r="CA358">
        <f>IF($CH358&gt;=35,INDEX($AQ:$AQ,$CG358+35),"")</f>
      </c>
      <c r="CB358">
        <f>IF($CH358&gt;=36,INDEX($AQ:$AQ,$CG358+36),"")</f>
      </c>
      <c r="CC358">
        <f>IF($CH358&gt;=37,INDEX($AQ:$AQ,$CG358+37),"")</f>
      </c>
      <c r="CD358">
        <f>IF($CH358&gt;=38,INDEX($AQ:$AQ,$CG358+38),"")</f>
      </c>
      <c r="CE358">
        <f>IF($CH358&gt;=39,INDEX($AQ:$AQ,$CG358+39),"")</f>
      </c>
      <c r="CF358">
        <f>IF($CH358&gt;=40,INDEX($AQ:$AQ,$CG358+40),"")</f>
      </c>
      <c r="CG358">
        <f>IFERROR(MATCH($AP358,$AQ$2:$AQ$134,0)+1,0)</f>
      </c>
      <c r="CH358">
        <f>IFERROR(INDEX($AR$2:$AR$134,MATCH($AP358,$AQ$2:$AQ$134,0)),0)</f>
      </c>
      <c r="CI358">
        <f>IFERROR(LEFT($L358,FIND(" - ",$L358)-1),$L358)</f>
      </c>
      <c r="CL358">
        <f>IF($DG358&gt;=1,INDEX($CJ:$CJ,$DF358+1),"")</f>
      </c>
      <c r="CM358">
        <f>IF($DG358&gt;=2,INDEX($CJ:$CJ,$DF358+2),"")</f>
      </c>
      <c r="CN358">
        <f>IF($DG358&gt;=3,INDEX($CJ:$CJ,$DF358+3),"")</f>
      </c>
      <c r="CO358">
        <f>IF($DG358&gt;=4,INDEX($CJ:$CJ,$DF358+4),"")</f>
      </c>
      <c r="CP358">
        <f>IF($DG358&gt;=5,INDEX($CJ:$CJ,$DF358+5),"")</f>
      </c>
      <c r="CQ358">
        <f>IF($DG358&gt;=6,INDEX($CJ:$CJ,$DF358+6),"")</f>
      </c>
      <c r="CR358">
        <f>IF($DG358&gt;=7,INDEX($CJ:$CJ,$DF358+7),"")</f>
      </c>
      <c r="CS358">
        <f>IF($DG358&gt;=8,INDEX($CJ:$CJ,$DF358+8),"")</f>
      </c>
      <c r="CT358">
        <f>IF($DG358&gt;=9,INDEX($CJ:$CJ,$DF358+9),"")</f>
      </c>
      <c r="CU358">
        <f>IF($DG358&gt;=10,INDEX($CJ:$CJ,$DF358+10),"")</f>
      </c>
      <c r="CV358">
        <f>IF($DG358&gt;=11,INDEX($CJ:$CJ,$DF358+11),"")</f>
      </c>
      <c r="CW358">
        <f>IF($DG358&gt;=12,INDEX($CJ:$CJ,$DF358+12),"")</f>
      </c>
      <c r="CX358">
        <f>IF($DG358&gt;=13,INDEX($CJ:$CJ,$DF358+13),"")</f>
      </c>
      <c r="CY358">
        <f>IF($DG358&gt;=14,INDEX($CJ:$CJ,$DF358+14),"")</f>
      </c>
      <c r="CZ358">
        <f>IF($DG358&gt;=15,INDEX($CJ:$CJ,$DF358+15),"")</f>
      </c>
      <c r="DA358">
        <f>IF($DG358&gt;=16,INDEX($CJ:$CJ,$DF358+16),"")</f>
      </c>
      <c r="DB358">
        <f>IF($DG358&gt;=17,INDEX($CJ:$CJ,$DF358+17),"")</f>
      </c>
      <c r="DC358">
        <f>IF($DG358&gt;=18,INDEX($CJ:$CJ,$DF358+18),"")</f>
      </c>
      <c r="DD358">
        <f>IF($DG358&gt;=19,INDEX($CJ:$CJ,$DF358+19),"")</f>
      </c>
      <c r="DE358">
        <f>IF($DG358&gt;=20,INDEX($CJ:$CJ,$DF358+20),"")</f>
      </c>
      <c r="DF358">
        <f>IFERROR(MATCH($CI358,$CJ$2:$CJ$263,0)+1,0)</f>
      </c>
      <c r="DG358">
        <f>IFERROR(INDEX($CK$2:$CK$263,MATCH($CI358,$CJ$2:$CJ$263,0)),0)</f>
      </c>
      <c r="DH358">
        <f>IFERROR(INDEX($AO:$AO,MATCH($N358,$AN:$AN,0))&amp;"","")</f>
      </c>
      <c r="DL358">
        <f>IF($GO358&gt;=1,INDEX($DI:$DI,$GN358+1),"")</f>
      </c>
      <c r="DM358">
        <f>IF($GO358&gt;=2,INDEX($DI:$DI,$GN358+2),"")</f>
      </c>
      <c r="DN358">
        <f>IF($GO358&gt;=3,INDEX($DI:$DI,$GN358+3),"")</f>
      </c>
      <c r="DO358">
        <f>IF($GO358&gt;=4,INDEX($DI:$DI,$GN358+4),"")</f>
      </c>
      <c r="DP358">
        <f>IF($GO358&gt;=5,INDEX($DI:$DI,$GN358+5),"")</f>
      </c>
      <c r="DQ358">
        <f>IF($GO358&gt;=6,INDEX($DI:$DI,$GN358+6),"")</f>
      </c>
      <c r="DR358">
        <f>IF($GO358&gt;=7,INDEX($DI:$DI,$GN358+7),"")</f>
      </c>
      <c r="DS358">
        <f>IF($GO358&gt;=8,INDEX($DI:$DI,$GN358+8),"")</f>
      </c>
      <c r="DT358">
        <f>IF($GO358&gt;=9,INDEX($DI:$DI,$GN358+9),"")</f>
      </c>
      <c r="DU358">
        <f>IF($GO358&gt;=10,INDEX($DI:$DI,$GN358+10),"")</f>
      </c>
      <c r="DV358">
        <f>IF($GO358&gt;=11,INDEX($DI:$DI,$GN358+11),"")</f>
      </c>
      <c r="DW358">
        <f>IF($GO358&gt;=12,INDEX($DI:$DI,$GN358+12),"")</f>
      </c>
      <c r="DX358">
        <f>IF($GO358&gt;=13,INDEX($DI:$DI,$GN358+13),"")</f>
      </c>
      <c r="DY358">
        <f>IF($GO358&gt;=14,INDEX($DI:$DI,$GN358+14),"")</f>
      </c>
      <c r="DZ358">
        <f>IF($GO358&gt;=15,INDEX($DI:$DI,$GN358+15),"")</f>
      </c>
      <c r="EA358">
        <f>IF($GO358&gt;=16,INDEX($DI:$DI,$GN358+16),"")</f>
      </c>
      <c r="EB358">
        <f>IF($GO358&gt;=17,INDEX($DI:$DI,$GN358+17),"")</f>
      </c>
      <c r="EC358">
        <f>IF($GO358&gt;=18,INDEX($DI:$DI,$GN358+18),"")</f>
      </c>
      <c r="ED358">
        <f>IF($GO358&gt;=19,INDEX($DI:$DI,$GN358+19),"")</f>
      </c>
      <c r="EE358">
        <f>IF($GO358&gt;=20,INDEX($DI:$DI,$GN358+20),"")</f>
      </c>
      <c r="EF358">
        <f>IF($GO358&gt;=21,INDEX($DI:$DI,$GN358+21),"")</f>
      </c>
      <c r="EG358">
        <f>IF($GO358&gt;=22,INDEX($DI:$DI,$GN358+22),"")</f>
      </c>
      <c r="EH358">
        <f>IF($GO358&gt;=23,INDEX($DI:$DI,$GN358+23),"")</f>
      </c>
      <c r="EI358">
        <f>IF($GO358&gt;=24,INDEX($DI:$DI,$GN358+24),"")</f>
      </c>
      <c r="EJ358">
        <f>IF($GO358&gt;=25,INDEX($DI:$DI,$GN358+25),"")</f>
      </c>
      <c r="EK358">
        <f>IF($GO358&gt;=26,INDEX($DI:$DI,$GN358+26),"")</f>
      </c>
      <c r="EL358">
        <f>IF($GO358&gt;=27,INDEX($DI:$DI,$GN358+27),"")</f>
      </c>
      <c r="EM358">
        <f>IF($GO358&gt;=28,INDEX($DI:$DI,$GN358+28),"")</f>
      </c>
      <c r="EN358">
        <f>IF($GO358&gt;=29,INDEX($DI:$DI,$GN358+29),"")</f>
      </c>
      <c r="EO358">
        <f>IF($GO358&gt;=30,INDEX($DI:$DI,$GN358+30),"")</f>
      </c>
      <c r="EP358">
        <f>IF($GO358&gt;=31,INDEX($DI:$DI,$GN358+31),"")</f>
      </c>
      <c r="EQ358">
        <f>IF($GO358&gt;=32,INDEX($DI:$DI,$GN358+32),"")</f>
      </c>
      <c r="ER358">
        <f>IF($GO358&gt;=33,INDEX($DI:$DI,$GN358+33),"")</f>
      </c>
      <c r="ES358">
        <f>IF($GO358&gt;=34,INDEX($DI:$DI,$GN358+34),"")</f>
      </c>
      <c r="ET358">
        <f>IF($GO358&gt;=35,INDEX($DI:$DI,$GN358+35),"")</f>
      </c>
      <c r="EU358">
        <f>IF($GO358&gt;=36,INDEX($DI:$DI,$GN358+36),"")</f>
      </c>
      <c r="EV358">
        <f>IF($GO358&gt;=37,INDEX($DI:$DI,$GN358+37),"")</f>
      </c>
      <c r="EW358">
        <f>IF($GO358&gt;=38,INDEX($DI:$DI,$GN358+38),"")</f>
      </c>
      <c r="EX358">
        <f>IF($GO358&gt;=39,INDEX($DI:$DI,$GN358+39),"")</f>
      </c>
      <c r="EY358">
        <f>IF($GO358&gt;=40,INDEX($DI:$DI,$GN358+40),"")</f>
      </c>
      <c r="EZ358">
        <f>IF($GO358&gt;=1,INDEX($DJ:$DJ,$GN358+1),"")</f>
      </c>
      <c r="FA358">
        <f>IF($GO358&gt;=2,INDEX($DJ:$DJ,$GN358+2),"")</f>
      </c>
      <c r="FB358">
        <f>IF($GO358&gt;=3,INDEX($DJ:$DJ,$GN358+3),"")</f>
      </c>
      <c r="FC358">
        <f>IF($GO358&gt;=4,INDEX($DJ:$DJ,$GN358+4),"")</f>
      </c>
      <c r="FD358">
        <f>IF($GO358&gt;=5,INDEX($DJ:$DJ,$GN358+5),"")</f>
      </c>
      <c r="FE358">
        <f>IF($GO358&gt;=6,INDEX($DJ:$DJ,$GN358+6),"")</f>
      </c>
      <c r="FF358">
        <f>IF($GO358&gt;=7,INDEX($DJ:$DJ,$GN358+7),"")</f>
      </c>
      <c r="FG358">
        <f>IF($GO358&gt;=8,INDEX($DJ:$DJ,$GN358+8),"")</f>
      </c>
      <c r="FH358">
        <f>IF($GO358&gt;=9,INDEX($DJ:$DJ,$GN358+9),"")</f>
      </c>
      <c r="FI358">
        <f>IF($GO358&gt;=10,INDEX($DJ:$DJ,$GN358+10),"")</f>
      </c>
      <c r="FJ358">
        <f>IF($GO358&gt;=11,INDEX($DJ:$DJ,$GN358+11),"")</f>
      </c>
      <c r="FK358">
        <f>IF($GO358&gt;=12,INDEX($DJ:$DJ,$GN358+12),"")</f>
      </c>
      <c r="FL358">
        <f>IF($GO358&gt;=13,INDEX($DJ:$DJ,$GN358+13),"")</f>
      </c>
      <c r="FM358">
        <f>IF($GO358&gt;=14,INDEX($DJ:$DJ,$GN358+14),"")</f>
      </c>
      <c r="FN358">
        <f>IF($GO358&gt;=15,INDEX($DJ:$DJ,$GN358+15),"")</f>
      </c>
      <c r="FO358">
        <f>IF($GO358&gt;=16,INDEX($DJ:$DJ,$GN358+16),"")</f>
      </c>
      <c r="FP358">
        <f>IF($GO358&gt;=17,INDEX($DJ:$DJ,$GN358+17),"")</f>
      </c>
      <c r="FQ358">
        <f>IF($GO358&gt;=18,INDEX($DJ:$DJ,$GN358+18),"")</f>
      </c>
      <c r="FR358">
        <f>IF($GO358&gt;=19,INDEX($DJ:$DJ,$GN358+19),"")</f>
      </c>
      <c r="FS358">
        <f>IF($GO358&gt;=20,INDEX($DJ:$DJ,$GN358+20),"")</f>
      </c>
      <c r="FT358">
        <f>IF($GO358&gt;=21,INDEX($DJ:$DJ,$GN358+21),"")</f>
      </c>
      <c r="FU358">
        <f>IF($GO358&gt;=22,INDEX($DJ:$DJ,$GN358+22),"")</f>
      </c>
      <c r="FV358">
        <f>IF($GO358&gt;=23,INDEX($DJ:$DJ,$GN358+23),"")</f>
      </c>
      <c r="FW358">
        <f>IF($GO358&gt;=24,INDEX($DJ:$DJ,$GN358+24),"")</f>
      </c>
      <c r="FX358">
        <f>IF($GO358&gt;=25,INDEX($DJ:$DJ,$GN358+25),"")</f>
      </c>
      <c r="FY358">
        <f>IF($GO358&gt;=26,INDEX($DJ:$DJ,$GN358+26),"")</f>
      </c>
      <c r="FZ358">
        <f>IF($GO358&gt;=27,INDEX($DJ:$DJ,$GN358+27),"")</f>
      </c>
      <c r="GA358">
        <f>IF($GO358&gt;=28,INDEX($DJ:$DJ,$GN358+28),"")</f>
      </c>
      <c r="GB358">
        <f>IF($GO358&gt;=29,INDEX($DJ:$DJ,$GN358+29),"")</f>
      </c>
      <c r="GC358">
        <f>IF($GO358&gt;=30,INDEX($DJ:$DJ,$GN358+30),"")</f>
      </c>
      <c r="GD358">
        <f>IF($GO358&gt;=31,INDEX($DJ:$DJ,$GN358+31),"")</f>
      </c>
      <c r="GE358">
        <f>IF($GO358&gt;=32,INDEX($DJ:$DJ,$GN358+32),"")</f>
      </c>
      <c r="GF358">
        <f>IF($GO358&gt;=33,INDEX($DJ:$DJ,$GN358+33),"")</f>
      </c>
      <c r="GG358">
        <f>IF($GO358&gt;=34,INDEX($DJ:$DJ,$GN358+34),"")</f>
      </c>
      <c r="GH358">
        <f>IF($GO358&gt;=35,INDEX($DJ:$DJ,$GN358+35),"")</f>
      </c>
      <c r="GI358">
        <f>IF($GO358&gt;=36,INDEX($DJ:$DJ,$GN358+36),"")</f>
      </c>
      <c r="GJ358">
        <f>IF($GO358&gt;=37,INDEX($DJ:$DJ,$GN358+37),"")</f>
      </c>
      <c r="GK358">
        <f>IF($GO358&gt;=38,INDEX($DJ:$DJ,$GN358+38),"")</f>
      </c>
      <c r="GL358">
        <f>IF($GO358&gt;=39,INDEX($DJ:$DJ,$GN358+39),"")</f>
      </c>
      <c r="GM358">
        <f>IF($GO358&gt;=40,INDEX($DJ:$DJ,$GN358+40),"")</f>
      </c>
      <c r="GN358">
        <f>IFERROR(MATCH($DH358,$DI$2:$DI$148,0)+1,0)</f>
      </c>
      <c r="GO358">
        <f>IFERROR(INDEX($DK$2:$DK$148,MATCH($DH358,$DI$2:$DI$148,0)),0)</f>
      </c>
      <c r="GP358">
        <f>IFERROR(MATCH($Y358,$DL$358:$EY$358,0),0)</f>
      </c>
      <c r="GQ358">
        <f>IF($GP358&gt;0,INDEX($EZ$358:$GM$358,$GP358),"")</f>
      </c>
      <c r="GT358">
        <f>IF($JC358&gt;=1,INDEX($GR:$GR,$JB358+1),"")</f>
      </c>
      <c r="GU358">
        <f>IF($JC358&gt;=2,INDEX($GR:$GR,$JB358+2),"")</f>
      </c>
      <c r="GV358">
        <f>IF($JC358&gt;=3,INDEX($GR:$GR,$JB358+3),"")</f>
      </c>
      <c r="GW358">
        <f>IF($JC358&gt;=4,INDEX($GR:$GR,$JB358+4),"")</f>
      </c>
      <c r="GX358">
        <f>IF($JC358&gt;=5,INDEX($GR:$GR,$JB358+5),"")</f>
      </c>
      <c r="GY358">
        <f>IF($JC358&gt;=6,INDEX($GR:$GR,$JB358+6),"")</f>
      </c>
      <c r="GZ358">
        <f>IF($JC358&gt;=7,INDEX($GR:$GR,$JB358+7),"")</f>
      </c>
      <c r="HA358">
        <f>IF($JC358&gt;=8,INDEX($GR:$GR,$JB358+8),"")</f>
      </c>
      <c r="HB358">
        <f>IF($JC358&gt;=9,INDEX($GR:$GR,$JB358+9),"")</f>
      </c>
      <c r="HC358">
        <f>IF($JC358&gt;=10,INDEX($GR:$GR,$JB358+10),"")</f>
      </c>
      <c r="HD358">
        <f>IF($JC358&gt;=11,INDEX($GR:$GR,$JB358+11),"")</f>
      </c>
      <c r="HE358">
        <f>IF($JC358&gt;=12,INDEX($GR:$GR,$JB358+12),"")</f>
      </c>
      <c r="HF358">
        <f>IF($JC358&gt;=13,INDEX($GR:$GR,$JB358+13),"")</f>
      </c>
      <c r="HG358">
        <f>IF($JC358&gt;=14,INDEX($GR:$GR,$JB358+14),"")</f>
      </c>
      <c r="HH358">
        <f>IF($JC358&gt;=15,INDEX($GR:$GR,$JB358+15),"")</f>
      </c>
      <c r="HI358">
        <f>IF($JC358&gt;=16,INDEX($GR:$GR,$JB358+16),"")</f>
      </c>
      <c r="HJ358">
        <f>IF($JC358&gt;=17,INDEX($GR:$GR,$JB358+17),"")</f>
      </c>
      <c r="HK358">
        <f>IF($JC358&gt;=18,INDEX($GR:$GR,$JB358+18),"")</f>
      </c>
      <c r="HL358">
        <f>IF($JC358&gt;=19,INDEX($GR:$GR,$JB358+19),"")</f>
      </c>
      <c r="HM358">
        <f>IF($JC358&gt;=20,INDEX($GR:$GR,$JB358+20),"")</f>
      </c>
      <c r="HN358">
        <f>IF($JC358&gt;=21,INDEX($GR:$GR,$JB358+21),"")</f>
      </c>
      <c r="HO358">
        <f>IF($JC358&gt;=22,INDEX($GR:$GR,$JB358+22),"")</f>
      </c>
      <c r="HP358">
        <f>IF($JC358&gt;=23,INDEX($GR:$GR,$JB358+23),"")</f>
      </c>
      <c r="HQ358">
        <f>IF($JC358&gt;=24,INDEX($GR:$GR,$JB358+24),"")</f>
      </c>
      <c r="HR358">
        <f>IF($JC358&gt;=25,INDEX($GR:$GR,$JB358+25),"")</f>
      </c>
      <c r="HS358">
        <f>IF($JC358&gt;=26,INDEX($GR:$GR,$JB358+26),"")</f>
      </c>
      <c r="HT358">
        <f>IF($JC358&gt;=27,INDEX($GR:$GR,$JB358+27),"")</f>
      </c>
      <c r="HU358">
        <f>IF($JC358&gt;=28,INDEX($GR:$GR,$JB358+28),"")</f>
      </c>
      <c r="HV358">
        <f>IF($JC358&gt;=29,INDEX($GR:$GR,$JB358+29),"")</f>
      </c>
      <c r="HW358">
        <f>IF($JC358&gt;=30,INDEX($GR:$GR,$JB358+30),"")</f>
      </c>
      <c r="HX358">
        <f>IF($JC358&gt;=31,INDEX($GR:$GR,$JB358+31),"")</f>
      </c>
      <c r="HY358">
        <f>IF($JC358&gt;=32,INDEX($GR:$GR,$JB358+32),"")</f>
      </c>
      <c r="HZ358">
        <f>IF($JC358&gt;=33,INDEX($GR:$GR,$JB358+33),"")</f>
      </c>
      <c r="IA358">
        <f>IF($JC358&gt;=34,INDEX($GR:$GR,$JB358+34),"")</f>
      </c>
      <c r="IB358">
        <f>IF($JC358&gt;=35,INDEX($GR:$GR,$JB358+35),"")</f>
      </c>
      <c r="IC358">
        <f>IF($JC358&gt;=36,INDEX($GR:$GR,$JB358+36),"")</f>
      </c>
      <c r="ID358">
        <f>IF($JC358&gt;=37,INDEX($GR:$GR,$JB358+37),"")</f>
      </c>
      <c r="IE358">
        <f>IF($JC358&gt;=38,INDEX($GR:$GR,$JB358+38),"")</f>
      </c>
      <c r="IF358">
        <f>IF($JC358&gt;=39,INDEX($GR:$GR,$JB358+39),"")</f>
      </c>
      <c r="IG358">
        <f>IF($JC358&gt;=40,INDEX($GR:$GR,$JB358+40),"")</f>
      </c>
      <c r="IH358">
        <f>IF($JC358&gt;=41,INDEX($GR:$GR,$JB358+41),"")</f>
      </c>
      <c r="II358">
        <f>IF($JC358&gt;=42,INDEX($GR:$GR,$JB358+42),"")</f>
      </c>
      <c r="IJ358">
        <f>IF($JC358&gt;=43,INDEX($GR:$GR,$JB358+43),"")</f>
      </c>
      <c r="IK358">
        <f>IF($JC358&gt;=44,INDEX($GR:$GR,$JB358+44),"")</f>
      </c>
      <c r="IL358">
        <f>IF($JC358&gt;=45,INDEX($GR:$GR,$JB358+45),"")</f>
      </c>
      <c r="IM358">
        <f>IF($JC358&gt;=46,INDEX($GR:$GR,$JB358+46),"")</f>
      </c>
      <c r="IN358">
        <f>IF($JC358&gt;=47,INDEX($GR:$GR,$JB358+47),"")</f>
      </c>
      <c r="IO358">
        <f>IF($JC358&gt;=48,INDEX($GR:$GR,$JB358+48),"")</f>
      </c>
      <c r="IP358">
        <f>IF($JC358&gt;=49,INDEX($GR:$GR,$JB358+49),"")</f>
      </c>
      <c r="IQ358">
        <f>IF($JC358&gt;=50,INDEX($GR:$GR,$JB358+50),"")</f>
      </c>
      <c r="IR358">
        <f>IF($JC358&gt;=51,INDEX($GR:$GR,$JB358+51),"")</f>
      </c>
      <c r="IS358">
        <f>IF($JC358&gt;=52,INDEX($GR:$GR,$JB358+52),"")</f>
      </c>
      <c r="IT358">
        <f>IF($JC358&gt;=53,INDEX($GR:$GR,$JB358+53),"")</f>
      </c>
      <c r="IU358">
        <f>IF($JC358&gt;=54,INDEX($GR:$GR,$JB358+54),"")</f>
      </c>
      <c r="IV358">
        <f>IF($JC358&gt;=55,INDEX($GR:$GR,$JB358+55),"")</f>
      </c>
      <c r="IW358">
        <f>IF($JC358&gt;=56,INDEX($GR:$GR,$JB358+56),"")</f>
      </c>
      <c r="IX358">
        <f>IF($JC358&gt;=57,INDEX($GR:$GR,$JB358+57),"")</f>
      </c>
      <c r="IY358">
        <f>IF($JC358&gt;=58,INDEX($GR:$GR,$JB358+58),"")</f>
      </c>
      <c r="IZ358">
        <f>IF($JC358&gt;=59,INDEX($GR:$GR,$JB358+59),"")</f>
      </c>
      <c r="JA358">
        <f>IF($JC358&gt;=60,INDEX($GR:$GR,$JB358+60),"")</f>
      </c>
      <c r="JB358">
        <f>IFERROR(MATCH($GQ358,$GR$2:$GR$324,0)+1,0)</f>
      </c>
      <c r="JC358">
        <f>IFERROR(INDEX($GS$2:$GS$324,MATCH($GQ358,$GR$2:$GR$324,0)),0)</f>
      </c>
      <c r="JD358" t="s">
        <v>40</v>
      </c>
      <c r="JE358" t="s">
        <v>40</v>
      </c>
    </row>
    <row r="359" spans="1:265" x14ac:dyDescent="0.25">
      <c r="Q359">
        <f>IF(OR($T359="",$P359=""),"",IFERROR($T359/$P359,0))</f>
      </c>
      <c r="R359">
        <f>IF($T359="","",
SUM($S359,$U359,$Z359,$V359,$X359)*
(1-IF($AA359="",0,VALUE($AA359)/100)))</f>
      </c>
      <c r="S359">
        <f>IF($T359="","",$T359)</f>
      </c>
      <c r="U359">
        <f>IF($T359="","",
IF($N359="","",
IF(ISNUMBER(SEARCH("exempt",LOWER($N359))),0,
$T359*(VALUE(SUBSTITUTE($N359,"%",""))/100))))</f>
      </c>
      <c r="AB359">
        <f>IFERROR(IF(FIND(" - ",$K359)&gt;0,MID($K359,FIND(" - ",$K359)+3,LEN($K359)),""),"")</f>
      </c>
      <c r="AK359" t="s">
        <v>946</v>
      </c>
      <c r="AP359">
        <f>IFERROR(LEFT($K359,FIND(" - ",$K359)-1),$K359)</f>
      </c>
      <c r="AS359">
        <f>IF($CH359&gt;=1,INDEX($AQ:$AQ,$CG359+1),"")</f>
      </c>
      <c r="AT359">
        <f>IF($CH359&gt;=2,INDEX($AQ:$AQ,$CG359+2),"")</f>
      </c>
      <c r="AU359">
        <f>IF($CH359&gt;=3,INDEX($AQ:$AQ,$CG359+3),"")</f>
      </c>
      <c r="AV359">
        <f>IF($CH359&gt;=4,INDEX($AQ:$AQ,$CG359+4),"")</f>
      </c>
      <c r="AW359">
        <f>IF($CH359&gt;=5,INDEX($AQ:$AQ,$CG359+5),"")</f>
      </c>
      <c r="AX359">
        <f>IF($CH359&gt;=6,INDEX($AQ:$AQ,$CG359+6),"")</f>
      </c>
      <c r="AY359">
        <f>IF($CH359&gt;=7,INDEX($AQ:$AQ,$CG359+7),"")</f>
      </c>
      <c r="AZ359">
        <f>IF($CH359&gt;=8,INDEX($AQ:$AQ,$CG359+8),"")</f>
      </c>
      <c r="BA359">
        <f>IF($CH359&gt;=9,INDEX($AQ:$AQ,$CG359+9),"")</f>
      </c>
      <c r="BB359">
        <f>IF($CH359&gt;=10,INDEX($AQ:$AQ,$CG359+10),"")</f>
      </c>
      <c r="BC359">
        <f>IF($CH359&gt;=11,INDEX($AQ:$AQ,$CG359+11),"")</f>
      </c>
      <c r="BD359">
        <f>IF($CH359&gt;=12,INDEX($AQ:$AQ,$CG359+12),"")</f>
      </c>
      <c r="BE359">
        <f>IF($CH359&gt;=13,INDEX($AQ:$AQ,$CG359+13),"")</f>
      </c>
      <c r="BF359">
        <f>IF($CH359&gt;=14,INDEX($AQ:$AQ,$CG359+14),"")</f>
      </c>
      <c r="BG359">
        <f>IF($CH359&gt;=15,INDEX($AQ:$AQ,$CG359+15),"")</f>
      </c>
      <c r="BH359">
        <f>IF($CH359&gt;=16,INDEX($AQ:$AQ,$CG359+16),"")</f>
      </c>
      <c r="BI359">
        <f>IF($CH359&gt;=17,INDEX($AQ:$AQ,$CG359+17),"")</f>
      </c>
      <c r="BJ359">
        <f>IF($CH359&gt;=18,INDEX($AQ:$AQ,$CG359+18),"")</f>
      </c>
      <c r="BK359">
        <f>IF($CH359&gt;=19,INDEX($AQ:$AQ,$CG359+19),"")</f>
      </c>
      <c r="BL359">
        <f>IF($CH359&gt;=20,INDEX($AQ:$AQ,$CG359+20),"")</f>
      </c>
      <c r="BM359">
        <f>IF($CH359&gt;=21,INDEX($AQ:$AQ,$CG359+21),"")</f>
      </c>
      <c r="BN359">
        <f>IF($CH359&gt;=22,INDEX($AQ:$AQ,$CG359+22),"")</f>
      </c>
      <c r="BO359">
        <f>IF($CH359&gt;=23,INDEX($AQ:$AQ,$CG359+23),"")</f>
      </c>
      <c r="BP359">
        <f>IF($CH359&gt;=24,INDEX($AQ:$AQ,$CG359+24),"")</f>
      </c>
      <c r="BQ359">
        <f>IF($CH359&gt;=25,INDEX($AQ:$AQ,$CG359+25),"")</f>
      </c>
      <c r="BR359">
        <f>IF($CH359&gt;=26,INDEX($AQ:$AQ,$CG359+26),"")</f>
      </c>
      <c r="BS359">
        <f>IF($CH359&gt;=27,INDEX($AQ:$AQ,$CG359+27),"")</f>
      </c>
      <c r="BT359">
        <f>IF($CH359&gt;=28,INDEX($AQ:$AQ,$CG359+28),"")</f>
      </c>
      <c r="BU359">
        <f>IF($CH359&gt;=29,INDEX($AQ:$AQ,$CG359+29),"")</f>
      </c>
      <c r="BV359">
        <f>IF($CH359&gt;=30,INDEX($AQ:$AQ,$CG359+30),"")</f>
      </c>
      <c r="BW359">
        <f>IF($CH359&gt;=31,INDEX($AQ:$AQ,$CG359+31),"")</f>
      </c>
      <c r="BX359">
        <f>IF($CH359&gt;=32,INDEX($AQ:$AQ,$CG359+32),"")</f>
      </c>
      <c r="BY359">
        <f>IF($CH359&gt;=33,INDEX($AQ:$AQ,$CG359+33),"")</f>
      </c>
      <c r="BZ359">
        <f>IF($CH359&gt;=34,INDEX($AQ:$AQ,$CG359+34),"")</f>
      </c>
      <c r="CA359">
        <f>IF($CH359&gt;=35,INDEX($AQ:$AQ,$CG359+35),"")</f>
      </c>
      <c r="CB359">
        <f>IF($CH359&gt;=36,INDEX($AQ:$AQ,$CG359+36),"")</f>
      </c>
      <c r="CC359">
        <f>IF($CH359&gt;=37,INDEX($AQ:$AQ,$CG359+37),"")</f>
      </c>
      <c r="CD359">
        <f>IF($CH359&gt;=38,INDEX($AQ:$AQ,$CG359+38),"")</f>
      </c>
      <c r="CE359">
        <f>IF($CH359&gt;=39,INDEX($AQ:$AQ,$CG359+39),"")</f>
      </c>
      <c r="CF359">
        <f>IF($CH359&gt;=40,INDEX($AQ:$AQ,$CG359+40),"")</f>
      </c>
      <c r="CG359">
        <f>IFERROR(MATCH($AP359,$AQ$2:$AQ$134,0)+1,0)</f>
      </c>
      <c r="CH359">
        <f>IFERROR(INDEX($AR$2:$AR$134,MATCH($AP359,$AQ$2:$AQ$134,0)),0)</f>
      </c>
      <c r="CI359">
        <f>IFERROR(LEFT($L359,FIND(" - ",$L359)-1),$L359)</f>
      </c>
      <c r="CL359">
        <f>IF($DG359&gt;=1,INDEX($CJ:$CJ,$DF359+1),"")</f>
      </c>
      <c r="CM359">
        <f>IF($DG359&gt;=2,INDEX($CJ:$CJ,$DF359+2),"")</f>
      </c>
      <c r="CN359">
        <f>IF($DG359&gt;=3,INDEX($CJ:$CJ,$DF359+3),"")</f>
      </c>
      <c r="CO359">
        <f>IF($DG359&gt;=4,INDEX($CJ:$CJ,$DF359+4),"")</f>
      </c>
      <c r="CP359">
        <f>IF($DG359&gt;=5,INDEX($CJ:$CJ,$DF359+5),"")</f>
      </c>
      <c r="CQ359">
        <f>IF($DG359&gt;=6,INDEX($CJ:$CJ,$DF359+6),"")</f>
      </c>
      <c r="CR359">
        <f>IF($DG359&gt;=7,INDEX($CJ:$CJ,$DF359+7),"")</f>
      </c>
      <c r="CS359">
        <f>IF($DG359&gt;=8,INDEX($CJ:$CJ,$DF359+8),"")</f>
      </c>
      <c r="CT359">
        <f>IF($DG359&gt;=9,INDEX($CJ:$CJ,$DF359+9),"")</f>
      </c>
      <c r="CU359">
        <f>IF($DG359&gt;=10,INDEX($CJ:$CJ,$DF359+10),"")</f>
      </c>
      <c r="CV359">
        <f>IF($DG359&gt;=11,INDEX($CJ:$CJ,$DF359+11),"")</f>
      </c>
      <c r="CW359">
        <f>IF($DG359&gt;=12,INDEX($CJ:$CJ,$DF359+12),"")</f>
      </c>
      <c r="CX359">
        <f>IF($DG359&gt;=13,INDEX($CJ:$CJ,$DF359+13),"")</f>
      </c>
      <c r="CY359">
        <f>IF($DG359&gt;=14,INDEX($CJ:$CJ,$DF359+14),"")</f>
      </c>
      <c r="CZ359">
        <f>IF($DG359&gt;=15,INDEX($CJ:$CJ,$DF359+15),"")</f>
      </c>
      <c r="DA359">
        <f>IF($DG359&gt;=16,INDEX($CJ:$CJ,$DF359+16),"")</f>
      </c>
      <c r="DB359">
        <f>IF($DG359&gt;=17,INDEX($CJ:$CJ,$DF359+17),"")</f>
      </c>
      <c r="DC359">
        <f>IF($DG359&gt;=18,INDEX($CJ:$CJ,$DF359+18),"")</f>
      </c>
      <c r="DD359">
        <f>IF($DG359&gt;=19,INDEX($CJ:$CJ,$DF359+19),"")</f>
      </c>
      <c r="DE359">
        <f>IF($DG359&gt;=20,INDEX($CJ:$CJ,$DF359+20),"")</f>
      </c>
      <c r="DF359">
        <f>IFERROR(MATCH($CI359,$CJ$2:$CJ$263,0)+1,0)</f>
      </c>
      <c r="DG359">
        <f>IFERROR(INDEX($CK$2:$CK$263,MATCH($CI359,$CJ$2:$CJ$263,0)),0)</f>
      </c>
      <c r="DH359">
        <f>IFERROR(INDEX($AO:$AO,MATCH($N359,$AN:$AN,0))&amp;"","")</f>
      </c>
      <c r="DL359">
        <f>IF($GO359&gt;=1,INDEX($DI:$DI,$GN359+1),"")</f>
      </c>
      <c r="DM359">
        <f>IF($GO359&gt;=2,INDEX($DI:$DI,$GN359+2),"")</f>
      </c>
      <c r="DN359">
        <f>IF($GO359&gt;=3,INDEX($DI:$DI,$GN359+3),"")</f>
      </c>
      <c r="DO359">
        <f>IF($GO359&gt;=4,INDEX($DI:$DI,$GN359+4),"")</f>
      </c>
      <c r="DP359">
        <f>IF($GO359&gt;=5,INDEX($DI:$DI,$GN359+5),"")</f>
      </c>
      <c r="DQ359">
        <f>IF($GO359&gt;=6,INDEX($DI:$DI,$GN359+6),"")</f>
      </c>
      <c r="DR359">
        <f>IF($GO359&gt;=7,INDEX($DI:$DI,$GN359+7),"")</f>
      </c>
      <c r="DS359">
        <f>IF($GO359&gt;=8,INDEX($DI:$DI,$GN359+8),"")</f>
      </c>
      <c r="DT359">
        <f>IF($GO359&gt;=9,INDEX($DI:$DI,$GN359+9),"")</f>
      </c>
      <c r="DU359">
        <f>IF($GO359&gt;=10,INDEX($DI:$DI,$GN359+10),"")</f>
      </c>
      <c r="DV359">
        <f>IF($GO359&gt;=11,INDEX($DI:$DI,$GN359+11),"")</f>
      </c>
      <c r="DW359">
        <f>IF($GO359&gt;=12,INDEX($DI:$DI,$GN359+12),"")</f>
      </c>
      <c r="DX359">
        <f>IF($GO359&gt;=13,INDEX($DI:$DI,$GN359+13),"")</f>
      </c>
      <c r="DY359">
        <f>IF($GO359&gt;=14,INDEX($DI:$DI,$GN359+14),"")</f>
      </c>
      <c r="DZ359">
        <f>IF($GO359&gt;=15,INDEX($DI:$DI,$GN359+15),"")</f>
      </c>
      <c r="EA359">
        <f>IF($GO359&gt;=16,INDEX($DI:$DI,$GN359+16),"")</f>
      </c>
      <c r="EB359">
        <f>IF($GO359&gt;=17,INDEX($DI:$DI,$GN359+17),"")</f>
      </c>
      <c r="EC359">
        <f>IF($GO359&gt;=18,INDEX($DI:$DI,$GN359+18),"")</f>
      </c>
      <c r="ED359">
        <f>IF($GO359&gt;=19,INDEX($DI:$DI,$GN359+19),"")</f>
      </c>
      <c r="EE359">
        <f>IF($GO359&gt;=20,INDEX($DI:$DI,$GN359+20),"")</f>
      </c>
      <c r="EF359">
        <f>IF($GO359&gt;=21,INDEX($DI:$DI,$GN359+21),"")</f>
      </c>
      <c r="EG359">
        <f>IF($GO359&gt;=22,INDEX($DI:$DI,$GN359+22),"")</f>
      </c>
      <c r="EH359">
        <f>IF($GO359&gt;=23,INDEX($DI:$DI,$GN359+23),"")</f>
      </c>
      <c r="EI359">
        <f>IF($GO359&gt;=24,INDEX($DI:$DI,$GN359+24),"")</f>
      </c>
      <c r="EJ359">
        <f>IF($GO359&gt;=25,INDEX($DI:$DI,$GN359+25),"")</f>
      </c>
      <c r="EK359">
        <f>IF($GO359&gt;=26,INDEX($DI:$DI,$GN359+26),"")</f>
      </c>
      <c r="EL359">
        <f>IF($GO359&gt;=27,INDEX($DI:$DI,$GN359+27),"")</f>
      </c>
      <c r="EM359">
        <f>IF($GO359&gt;=28,INDEX($DI:$DI,$GN359+28),"")</f>
      </c>
      <c r="EN359">
        <f>IF($GO359&gt;=29,INDEX($DI:$DI,$GN359+29),"")</f>
      </c>
      <c r="EO359">
        <f>IF($GO359&gt;=30,INDEX($DI:$DI,$GN359+30),"")</f>
      </c>
      <c r="EP359">
        <f>IF($GO359&gt;=31,INDEX($DI:$DI,$GN359+31),"")</f>
      </c>
      <c r="EQ359">
        <f>IF($GO359&gt;=32,INDEX($DI:$DI,$GN359+32),"")</f>
      </c>
      <c r="ER359">
        <f>IF($GO359&gt;=33,INDEX($DI:$DI,$GN359+33),"")</f>
      </c>
      <c r="ES359">
        <f>IF($GO359&gt;=34,INDEX($DI:$DI,$GN359+34),"")</f>
      </c>
      <c r="ET359">
        <f>IF($GO359&gt;=35,INDEX($DI:$DI,$GN359+35),"")</f>
      </c>
      <c r="EU359">
        <f>IF($GO359&gt;=36,INDEX($DI:$DI,$GN359+36),"")</f>
      </c>
      <c r="EV359">
        <f>IF($GO359&gt;=37,INDEX($DI:$DI,$GN359+37),"")</f>
      </c>
      <c r="EW359">
        <f>IF($GO359&gt;=38,INDEX($DI:$DI,$GN359+38),"")</f>
      </c>
      <c r="EX359">
        <f>IF($GO359&gt;=39,INDEX($DI:$DI,$GN359+39),"")</f>
      </c>
      <c r="EY359">
        <f>IF($GO359&gt;=40,INDEX($DI:$DI,$GN359+40),"")</f>
      </c>
      <c r="EZ359">
        <f>IF($GO359&gt;=1,INDEX($DJ:$DJ,$GN359+1),"")</f>
      </c>
      <c r="FA359">
        <f>IF($GO359&gt;=2,INDEX($DJ:$DJ,$GN359+2),"")</f>
      </c>
      <c r="FB359">
        <f>IF($GO359&gt;=3,INDEX($DJ:$DJ,$GN359+3),"")</f>
      </c>
      <c r="FC359">
        <f>IF($GO359&gt;=4,INDEX($DJ:$DJ,$GN359+4),"")</f>
      </c>
      <c r="FD359">
        <f>IF($GO359&gt;=5,INDEX($DJ:$DJ,$GN359+5),"")</f>
      </c>
      <c r="FE359">
        <f>IF($GO359&gt;=6,INDEX($DJ:$DJ,$GN359+6),"")</f>
      </c>
      <c r="FF359">
        <f>IF($GO359&gt;=7,INDEX($DJ:$DJ,$GN359+7),"")</f>
      </c>
      <c r="FG359">
        <f>IF($GO359&gt;=8,INDEX($DJ:$DJ,$GN359+8),"")</f>
      </c>
      <c r="FH359">
        <f>IF($GO359&gt;=9,INDEX($DJ:$DJ,$GN359+9),"")</f>
      </c>
      <c r="FI359">
        <f>IF($GO359&gt;=10,INDEX($DJ:$DJ,$GN359+10),"")</f>
      </c>
      <c r="FJ359">
        <f>IF($GO359&gt;=11,INDEX($DJ:$DJ,$GN359+11),"")</f>
      </c>
      <c r="FK359">
        <f>IF($GO359&gt;=12,INDEX($DJ:$DJ,$GN359+12),"")</f>
      </c>
      <c r="FL359">
        <f>IF($GO359&gt;=13,INDEX($DJ:$DJ,$GN359+13),"")</f>
      </c>
      <c r="FM359">
        <f>IF($GO359&gt;=14,INDEX($DJ:$DJ,$GN359+14),"")</f>
      </c>
      <c r="FN359">
        <f>IF($GO359&gt;=15,INDEX($DJ:$DJ,$GN359+15),"")</f>
      </c>
      <c r="FO359">
        <f>IF($GO359&gt;=16,INDEX($DJ:$DJ,$GN359+16),"")</f>
      </c>
      <c r="FP359">
        <f>IF($GO359&gt;=17,INDEX($DJ:$DJ,$GN359+17),"")</f>
      </c>
      <c r="FQ359">
        <f>IF($GO359&gt;=18,INDEX($DJ:$DJ,$GN359+18),"")</f>
      </c>
      <c r="FR359">
        <f>IF($GO359&gt;=19,INDEX($DJ:$DJ,$GN359+19),"")</f>
      </c>
      <c r="FS359">
        <f>IF($GO359&gt;=20,INDEX($DJ:$DJ,$GN359+20),"")</f>
      </c>
      <c r="FT359">
        <f>IF($GO359&gt;=21,INDEX($DJ:$DJ,$GN359+21),"")</f>
      </c>
      <c r="FU359">
        <f>IF($GO359&gt;=22,INDEX($DJ:$DJ,$GN359+22),"")</f>
      </c>
      <c r="FV359">
        <f>IF($GO359&gt;=23,INDEX($DJ:$DJ,$GN359+23),"")</f>
      </c>
      <c r="FW359">
        <f>IF($GO359&gt;=24,INDEX($DJ:$DJ,$GN359+24),"")</f>
      </c>
      <c r="FX359">
        <f>IF($GO359&gt;=25,INDEX($DJ:$DJ,$GN359+25),"")</f>
      </c>
      <c r="FY359">
        <f>IF($GO359&gt;=26,INDEX($DJ:$DJ,$GN359+26),"")</f>
      </c>
      <c r="FZ359">
        <f>IF($GO359&gt;=27,INDEX($DJ:$DJ,$GN359+27),"")</f>
      </c>
      <c r="GA359">
        <f>IF($GO359&gt;=28,INDEX($DJ:$DJ,$GN359+28),"")</f>
      </c>
      <c r="GB359">
        <f>IF($GO359&gt;=29,INDEX($DJ:$DJ,$GN359+29),"")</f>
      </c>
      <c r="GC359">
        <f>IF($GO359&gt;=30,INDEX($DJ:$DJ,$GN359+30),"")</f>
      </c>
      <c r="GD359">
        <f>IF($GO359&gt;=31,INDEX($DJ:$DJ,$GN359+31),"")</f>
      </c>
      <c r="GE359">
        <f>IF($GO359&gt;=32,INDEX($DJ:$DJ,$GN359+32),"")</f>
      </c>
      <c r="GF359">
        <f>IF($GO359&gt;=33,INDEX($DJ:$DJ,$GN359+33),"")</f>
      </c>
      <c r="GG359">
        <f>IF($GO359&gt;=34,INDEX($DJ:$DJ,$GN359+34),"")</f>
      </c>
      <c r="GH359">
        <f>IF($GO359&gt;=35,INDEX($DJ:$DJ,$GN359+35),"")</f>
      </c>
      <c r="GI359">
        <f>IF($GO359&gt;=36,INDEX($DJ:$DJ,$GN359+36),"")</f>
      </c>
      <c r="GJ359">
        <f>IF($GO359&gt;=37,INDEX($DJ:$DJ,$GN359+37),"")</f>
      </c>
      <c r="GK359">
        <f>IF($GO359&gt;=38,INDEX($DJ:$DJ,$GN359+38),"")</f>
      </c>
      <c r="GL359">
        <f>IF($GO359&gt;=39,INDEX($DJ:$DJ,$GN359+39),"")</f>
      </c>
      <c r="GM359">
        <f>IF($GO359&gt;=40,INDEX($DJ:$DJ,$GN359+40),"")</f>
      </c>
      <c r="GN359">
        <f>IFERROR(MATCH($DH359,$DI$2:$DI$148,0)+1,0)</f>
      </c>
      <c r="GO359">
        <f>IFERROR(INDEX($DK$2:$DK$148,MATCH($DH359,$DI$2:$DI$148,0)),0)</f>
      </c>
      <c r="GP359">
        <f>IFERROR(MATCH($Y359,$DL$359:$EY$359,0),0)</f>
      </c>
      <c r="GQ359">
        <f>IF($GP359&gt;0,INDEX($EZ$359:$GM$359,$GP359),"")</f>
      </c>
      <c r="GT359">
        <f>IF($JC359&gt;=1,INDEX($GR:$GR,$JB359+1),"")</f>
      </c>
      <c r="GU359">
        <f>IF($JC359&gt;=2,INDEX($GR:$GR,$JB359+2),"")</f>
      </c>
      <c r="GV359">
        <f>IF($JC359&gt;=3,INDEX($GR:$GR,$JB359+3),"")</f>
      </c>
      <c r="GW359">
        <f>IF($JC359&gt;=4,INDEX($GR:$GR,$JB359+4),"")</f>
      </c>
      <c r="GX359">
        <f>IF($JC359&gt;=5,INDEX($GR:$GR,$JB359+5),"")</f>
      </c>
      <c r="GY359">
        <f>IF($JC359&gt;=6,INDEX($GR:$GR,$JB359+6),"")</f>
      </c>
      <c r="GZ359">
        <f>IF($JC359&gt;=7,INDEX($GR:$GR,$JB359+7),"")</f>
      </c>
      <c r="HA359">
        <f>IF($JC359&gt;=8,INDEX($GR:$GR,$JB359+8),"")</f>
      </c>
      <c r="HB359">
        <f>IF($JC359&gt;=9,INDEX($GR:$GR,$JB359+9),"")</f>
      </c>
      <c r="HC359">
        <f>IF($JC359&gt;=10,INDEX($GR:$GR,$JB359+10),"")</f>
      </c>
      <c r="HD359">
        <f>IF($JC359&gt;=11,INDEX($GR:$GR,$JB359+11),"")</f>
      </c>
      <c r="HE359">
        <f>IF($JC359&gt;=12,INDEX($GR:$GR,$JB359+12),"")</f>
      </c>
      <c r="HF359">
        <f>IF($JC359&gt;=13,INDEX($GR:$GR,$JB359+13),"")</f>
      </c>
      <c r="HG359">
        <f>IF($JC359&gt;=14,INDEX($GR:$GR,$JB359+14),"")</f>
      </c>
      <c r="HH359">
        <f>IF($JC359&gt;=15,INDEX($GR:$GR,$JB359+15),"")</f>
      </c>
      <c r="HI359">
        <f>IF($JC359&gt;=16,INDEX($GR:$GR,$JB359+16),"")</f>
      </c>
      <c r="HJ359">
        <f>IF($JC359&gt;=17,INDEX($GR:$GR,$JB359+17),"")</f>
      </c>
      <c r="HK359">
        <f>IF($JC359&gt;=18,INDEX($GR:$GR,$JB359+18),"")</f>
      </c>
      <c r="HL359">
        <f>IF($JC359&gt;=19,INDEX($GR:$GR,$JB359+19),"")</f>
      </c>
      <c r="HM359">
        <f>IF($JC359&gt;=20,INDEX($GR:$GR,$JB359+20),"")</f>
      </c>
      <c r="HN359">
        <f>IF($JC359&gt;=21,INDEX($GR:$GR,$JB359+21),"")</f>
      </c>
      <c r="HO359">
        <f>IF($JC359&gt;=22,INDEX($GR:$GR,$JB359+22),"")</f>
      </c>
      <c r="HP359">
        <f>IF($JC359&gt;=23,INDEX($GR:$GR,$JB359+23),"")</f>
      </c>
      <c r="HQ359">
        <f>IF($JC359&gt;=24,INDEX($GR:$GR,$JB359+24),"")</f>
      </c>
      <c r="HR359">
        <f>IF($JC359&gt;=25,INDEX($GR:$GR,$JB359+25),"")</f>
      </c>
      <c r="HS359">
        <f>IF($JC359&gt;=26,INDEX($GR:$GR,$JB359+26),"")</f>
      </c>
      <c r="HT359">
        <f>IF($JC359&gt;=27,INDEX($GR:$GR,$JB359+27),"")</f>
      </c>
      <c r="HU359">
        <f>IF($JC359&gt;=28,INDEX($GR:$GR,$JB359+28),"")</f>
      </c>
      <c r="HV359">
        <f>IF($JC359&gt;=29,INDEX($GR:$GR,$JB359+29),"")</f>
      </c>
      <c r="HW359">
        <f>IF($JC359&gt;=30,INDEX($GR:$GR,$JB359+30),"")</f>
      </c>
      <c r="HX359">
        <f>IF($JC359&gt;=31,INDEX($GR:$GR,$JB359+31),"")</f>
      </c>
      <c r="HY359">
        <f>IF($JC359&gt;=32,INDEX($GR:$GR,$JB359+32),"")</f>
      </c>
      <c r="HZ359">
        <f>IF($JC359&gt;=33,INDEX($GR:$GR,$JB359+33),"")</f>
      </c>
      <c r="IA359">
        <f>IF($JC359&gt;=34,INDEX($GR:$GR,$JB359+34),"")</f>
      </c>
      <c r="IB359">
        <f>IF($JC359&gt;=35,INDEX($GR:$GR,$JB359+35),"")</f>
      </c>
      <c r="IC359">
        <f>IF($JC359&gt;=36,INDEX($GR:$GR,$JB359+36),"")</f>
      </c>
      <c r="ID359">
        <f>IF($JC359&gt;=37,INDEX($GR:$GR,$JB359+37),"")</f>
      </c>
      <c r="IE359">
        <f>IF($JC359&gt;=38,INDEX($GR:$GR,$JB359+38),"")</f>
      </c>
      <c r="IF359">
        <f>IF($JC359&gt;=39,INDEX($GR:$GR,$JB359+39),"")</f>
      </c>
      <c r="IG359">
        <f>IF($JC359&gt;=40,INDEX($GR:$GR,$JB359+40),"")</f>
      </c>
      <c r="IH359">
        <f>IF($JC359&gt;=41,INDEX($GR:$GR,$JB359+41),"")</f>
      </c>
      <c r="II359">
        <f>IF($JC359&gt;=42,INDEX($GR:$GR,$JB359+42),"")</f>
      </c>
      <c r="IJ359">
        <f>IF($JC359&gt;=43,INDEX($GR:$GR,$JB359+43),"")</f>
      </c>
      <c r="IK359">
        <f>IF($JC359&gt;=44,INDEX($GR:$GR,$JB359+44),"")</f>
      </c>
      <c r="IL359">
        <f>IF($JC359&gt;=45,INDEX($GR:$GR,$JB359+45),"")</f>
      </c>
      <c r="IM359">
        <f>IF($JC359&gt;=46,INDEX($GR:$GR,$JB359+46),"")</f>
      </c>
      <c r="IN359">
        <f>IF($JC359&gt;=47,INDEX($GR:$GR,$JB359+47),"")</f>
      </c>
      <c r="IO359">
        <f>IF($JC359&gt;=48,INDEX($GR:$GR,$JB359+48),"")</f>
      </c>
      <c r="IP359">
        <f>IF($JC359&gt;=49,INDEX($GR:$GR,$JB359+49),"")</f>
      </c>
      <c r="IQ359">
        <f>IF($JC359&gt;=50,INDEX($GR:$GR,$JB359+50),"")</f>
      </c>
      <c r="IR359">
        <f>IF($JC359&gt;=51,INDEX($GR:$GR,$JB359+51),"")</f>
      </c>
      <c r="IS359">
        <f>IF($JC359&gt;=52,INDEX($GR:$GR,$JB359+52),"")</f>
      </c>
      <c r="IT359">
        <f>IF($JC359&gt;=53,INDEX($GR:$GR,$JB359+53),"")</f>
      </c>
      <c r="IU359">
        <f>IF($JC359&gt;=54,INDEX($GR:$GR,$JB359+54),"")</f>
      </c>
      <c r="IV359">
        <f>IF($JC359&gt;=55,INDEX($GR:$GR,$JB359+55),"")</f>
      </c>
      <c r="IW359">
        <f>IF($JC359&gt;=56,INDEX($GR:$GR,$JB359+56),"")</f>
      </c>
      <c r="IX359">
        <f>IF($JC359&gt;=57,INDEX($GR:$GR,$JB359+57),"")</f>
      </c>
      <c r="IY359">
        <f>IF($JC359&gt;=58,INDEX($GR:$GR,$JB359+58),"")</f>
      </c>
      <c r="IZ359">
        <f>IF($JC359&gt;=59,INDEX($GR:$GR,$JB359+59),"")</f>
      </c>
      <c r="JA359">
        <f>IF($JC359&gt;=60,INDEX($GR:$GR,$JB359+60),"")</f>
      </c>
      <c r="JB359">
        <f>IFERROR(MATCH($GQ359,$GR$2:$GR$324,0)+1,0)</f>
      </c>
      <c r="JC359">
        <f>IFERROR(INDEX($GS$2:$GS$324,MATCH($GQ359,$GR$2:$GR$324,0)),0)</f>
      </c>
      <c r="JD359" t="s">
        <v>40</v>
      </c>
      <c r="JE359" t="s">
        <v>40</v>
      </c>
    </row>
    <row r="360" spans="1:265" x14ac:dyDescent="0.25">
      <c r="Q360">
        <f>IF(OR($T360="",$P360=""),"",IFERROR($T360/$P360,0))</f>
      </c>
      <c r="R360">
        <f>IF($T360="","",
SUM($S360,$U360,$Z360,$V360,$X360)*
(1-IF($AA360="",0,VALUE($AA360)/100)))</f>
      </c>
      <c r="S360">
        <f>IF($T360="","",$T360)</f>
      </c>
      <c r="U360">
        <f>IF($T360="","",
IF($N360="","",
IF(ISNUMBER(SEARCH("exempt",LOWER($N360))),0,
$T360*(VALUE(SUBSTITUTE($N360,"%",""))/100))))</f>
      </c>
      <c r="AB360">
        <f>IFERROR(IF(FIND(" - ",$K360)&gt;0,MID($K360,FIND(" - ",$K360)+3,LEN($K360)),""),"")</f>
      </c>
      <c r="AK360" t="s">
        <v>947</v>
      </c>
      <c r="AP360">
        <f>IFERROR(LEFT($K360,FIND(" - ",$K360)-1),$K360)</f>
      </c>
      <c r="AS360">
        <f>IF($CH360&gt;=1,INDEX($AQ:$AQ,$CG360+1),"")</f>
      </c>
      <c r="AT360">
        <f>IF($CH360&gt;=2,INDEX($AQ:$AQ,$CG360+2),"")</f>
      </c>
      <c r="AU360">
        <f>IF($CH360&gt;=3,INDEX($AQ:$AQ,$CG360+3),"")</f>
      </c>
      <c r="AV360">
        <f>IF($CH360&gt;=4,INDEX($AQ:$AQ,$CG360+4),"")</f>
      </c>
      <c r="AW360">
        <f>IF($CH360&gt;=5,INDEX($AQ:$AQ,$CG360+5),"")</f>
      </c>
      <c r="AX360">
        <f>IF($CH360&gt;=6,INDEX($AQ:$AQ,$CG360+6),"")</f>
      </c>
      <c r="AY360">
        <f>IF($CH360&gt;=7,INDEX($AQ:$AQ,$CG360+7),"")</f>
      </c>
      <c r="AZ360">
        <f>IF($CH360&gt;=8,INDEX($AQ:$AQ,$CG360+8),"")</f>
      </c>
      <c r="BA360">
        <f>IF($CH360&gt;=9,INDEX($AQ:$AQ,$CG360+9),"")</f>
      </c>
      <c r="BB360">
        <f>IF($CH360&gt;=10,INDEX($AQ:$AQ,$CG360+10),"")</f>
      </c>
      <c r="BC360">
        <f>IF($CH360&gt;=11,INDEX($AQ:$AQ,$CG360+11),"")</f>
      </c>
      <c r="BD360">
        <f>IF($CH360&gt;=12,INDEX($AQ:$AQ,$CG360+12),"")</f>
      </c>
      <c r="BE360">
        <f>IF($CH360&gt;=13,INDEX($AQ:$AQ,$CG360+13),"")</f>
      </c>
      <c r="BF360">
        <f>IF($CH360&gt;=14,INDEX($AQ:$AQ,$CG360+14),"")</f>
      </c>
      <c r="BG360">
        <f>IF($CH360&gt;=15,INDEX($AQ:$AQ,$CG360+15),"")</f>
      </c>
      <c r="BH360">
        <f>IF($CH360&gt;=16,INDEX($AQ:$AQ,$CG360+16),"")</f>
      </c>
      <c r="BI360">
        <f>IF($CH360&gt;=17,INDEX($AQ:$AQ,$CG360+17),"")</f>
      </c>
      <c r="BJ360">
        <f>IF($CH360&gt;=18,INDEX($AQ:$AQ,$CG360+18),"")</f>
      </c>
      <c r="BK360">
        <f>IF($CH360&gt;=19,INDEX($AQ:$AQ,$CG360+19),"")</f>
      </c>
      <c r="BL360">
        <f>IF($CH360&gt;=20,INDEX($AQ:$AQ,$CG360+20),"")</f>
      </c>
      <c r="BM360">
        <f>IF($CH360&gt;=21,INDEX($AQ:$AQ,$CG360+21),"")</f>
      </c>
      <c r="BN360">
        <f>IF($CH360&gt;=22,INDEX($AQ:$AQ,$CG360+22),"")</f>
      </c>
      <c r="BO360">
        <f>IF($CH360&gt;=23,INDEX($AQ:$AQ,$CG360+23),"")</f>
      </c>
      <c r="BP360">
        <f>IF($CH360&gt;=24,INDEX($AQ:$AQ,$CG360+24),"")</f>
      </c>
      <c r="BQ360">
        <f>IF($CH360&gt;=25,INDEX($AQ:$AQ,$CG360+25),"")</f>
      </c>
      <c r="BR360">
        <f>IF($CH360&gt;=26,INDEX($AQ:$AQ,$CG360+26),"")</f>
      </c>
      <c r="BS360">
        <f>IF($CH360&gt;=27,INDEX($AQ:$AQ,$CG360+27),"")</f>
      </c>
      <c r="BT360">
        <f>IF($CH360&gt;=28,INDEX($AQ:$AQ,$CG360+28),"")</f>
      </c>
      <c r="BU360">
        <f>IF($CH360&gt;=29,INDEX($AQ:$AQ,$CG360+29),"")</f>
      </c>
      <c r="BV360">
        <f>IF($CH360&gt;=30,INDEX($AQ:$AQ,$CG360+30),"")</f>
      </c>
      <c r="BW360">
        <f>IF($CH360&gt;=31,INDEX($AQ:$AQ,$CG360+31),"")</f>
      </c>
      <c r="BX360">
        <f>IF($CH360&gt;=32,INDEX($AQ:$AQ,$CG360+32),"")</f>
      </c>
      <c r="BY360">
        <f>IF($CH360&gt;=33,INDEX($AQ:$AQ,$CG360+33),"")</f>
      </c>
      <c r="BZ360">
        <f>IF($CH360&gt;=34,INDEX($AQ:$AQ,$CG360+34),"")</f>
      </c>
      <c r="CA360">
        <f>IF($CH360&gt;=35,INDEX($AQ:$AQ,$CG360+35),"")</f>
      </c>
      <c r="CB360">
        <f>IF($CH360&gt;=36,INDEX($AQ:$AQ,$CG360+36),"")</f>
      </c>
      <c r="CC360">
        <f>IF($CH360&gt;=37,INDEX($AQ:$AQ,$CG360+37),"")</f>
      </c>
      <c r="CD360">
        <f>IF($CH360&gt;=38,INDEX($AQ:$AQ,$CG360+38),"")</f>
      </c>
      <c r="CE360">
        <f>IF($CH360&gt;=39,INDEX($AQ:$AQ,$CG360+39),"")</f>
      </c>
      <c r="CF360">
        <f>IF($CH360&gt;=40,INDEX($AQ:$AQ,$CG360+40),"")</f>
      </c>
      <c r="CG360">
        <f>IFERROR(MATCH($AP360,$AQ$2:$AQ$134,0)+1,0)</f>
      </c>
      <c r="CH360">
        <f>IFERROR(INDEX($AR$2:$AR$134,MATCH($AP360,$AQ$2:$AQ$134,0)),0)</f>
      </c>
      <c r="CI360">
        <f>IFERROR(LEFT($L360,FIND(" - ",$L360)-1),$L360)</f>
      </c>
      <c r="CL360">
        <f>IF($DG360&gt;=1,INDEX($CJ:$CJ,$DF360+1),"")</f>
      </c>
      <c r="CM360">
        <f>IF($DG360&gt;=2,INDEX($CJ:$CJ,$DF360+2),"")</f>
      </c>
      <c r="CN360">
        <f>IF($DG360&gt;=3,INDEX($CJ:$CJ,$DF360+3),"")</f>
      </c>
      <c r="CO360">
        <f>IF($DG360&gt;=4,INDEX($CJ:$CJ,$DF360+4),"")</f>
      </c>
      <c r="CP360">
        <f>IF($DG360&gt;=5,INDEX($CJ:$CJ,$DF360+5),"")</f>
      </c>
      <c r="CQ360">
        <f>IF($DG360&gt;=6,INDEX($CJ:$CJ,$DF360+6),"")</f>
      </c>
      <c r="CR360">
        <f>IF($DG360&gt;=7,INDEX($CJ:$CJ,$DF360+7),"")</f>
      </c>
      <c r="CS360">
        <f>IF($DG360&gt;=8,INDEX($CJ:$CJ,$DF360+8),"")</f>
      </c>
      <c r="CT360">
        <f>IF($DG360&gt;=9,INDEX($CJ:$CJ,$DF360+9),"")</f>
      </c>
      <c r="CU360">
        <f>IF($DG360&gt;=10,INDEX($CJ:$CJ,$DF360+10),"")</f>
      </c>
      <c r="CV360">
        <f>IF($DG360&gt;=11,INDEX($CJ:$CJ,$DF360+11),"")</f>
      </c>
      <c r="CW360">
        <f>IF($DG360&gt;=12,INDEX($CJ:$CJ,$DF360+12),"")</f>
      </c>
      <c r="CX360">
        <f>IF($DG360&gt;=13,INDEX($CJ:$CJ,$DF360+13),"")</f>
      </c>
      <c r="CY360">
        <f>IF($DG360&gt;=14,INDEX($CJ:$CJ,$DF360+14),"")</f>
      </c>
      <c r="CZ360">
        <f>IF($DG360&gt;=15,INDEX($CJ:$CJ,$DF360+15),"")</f>
      </c>
      <c r="DA360">
        <f>IF($DG360&gt;=16,INDEX($CJ:$CJ,$DF360+16),"")</f>
      </c>
      <c r="DB360">
        <f>IF($DG360&gt;=17,INDEX($CJ:$CJ,$DF360+17),"")</f>
      </c>
      <c r="DC360">
        <f>IF($DG360&gt;=18,INDEX($CJ:$CJ,$DF360+18),"")</f>
      </c>
      <c r="DD360">
        <f>IF($DG360&gt;=19,INDEX($CJ:$CJ,$DF360+19),"")</f>
      </c>
      <c r="DE360">
        <f>IF($DG360&gt;=20,INDEX($CJ:$CJ,$DF360+20),"")</f>
      </c>
      <c r="DF360">
        <f>IFERROR(MATCH($CI360,$CJ$2:$CJ$263,0)+1,0)</f>
      </c>
      <c r="DG360">
        <f>IFERROR(INDEX($CK$2:$CK$263,MATCH($CI360,$CJ$2:$CJ$263,0)),0)</f>
      </c>
      <c r="DH360">
        <f>IFERROR(INDEX($AO:$AO,MATCH($N360,$AN:$AN,0))&amp;"","")</f>
      </c>
      <c r="DL360">
        <f>IF($GO360&gt;=1,INDEX($DI:$DI,$GN360+1),"")</f>
      </c>
      <c r="DM360">
        <f>IF($GO360&gt;=2,INDEX($DI:$DI,$GN360+2),"")</f>
      </c>
      <c r="DN360">
        <f>IF($GO360&gt;=3,INDEX($DI:$DI,$GN360+3),"")</f>
      </c>
      <c r="DO360">
        <f>IF($GO360&gt;=4,INDEX($DI:$DI,$GN360+4),"")</f>
      </c>
      <c r="DP360">
        <f>IF($GO360&gt;=5,INDEX($DI:$DI,$GN360+5),"")</f>
      </c>
      <c r="DQ360">
        <f>IF($GO360&gt;=6,INDEX($DI:$DI,$GN360+6),"")</f>
      </c>
      <c r="DR360">
        <f>IF($GO360&gt;=7,INDEX($DI:$DI,$GN360+7),"")</f>
      </c>
      <c r="DS360">
        <f>IF($GO360&gt;=8,INDEX($DI:$DI,$GN360+8),"")</f>
      </c>
      <c r="DT360">
        <f>IF($GO360&gt;=9,INDEX($DI:$DI,$GN360+9),"")</f>
      </c>
      <c r="DU360">
        <f>IF($GO360&gt;=10,INDEX($DI:$DI,$GN360+10),"")</f>
      </c>
      <c r="DV360">
        <f>IF($GO360&gt;=11,INDEX($DI:$DI,$GN360+11),"")</f>
      </c>
      <c r="DW360">
        <f>IF($GO360&gt;=12,INDEX($DI:$DI,$GN360+12),"")</f>
      </c>
      <c r="DX360">
        <f>IF($GO360&gt;=13,INDEX($DI:$DI,$GN360+13),"")</f>
      </c>
      <c r="DY360">
        <f>IF($GO360&gt;=14,INDEX($DI:$DI,$GN360+14),"")</f>
      </c>
      <c r="DZ360">
        <f>IF($GO360&gt;=15,INDEX($DI:$DI,$GN360+15),"")</f>
      </c>
      <c r="EA360">
        <f>IF($GO360&gt;=16,INDEX($DI:$DI,$GN360+16),"")</f>
      </c>
      <c r="EB360">
        <f>IF($GO360&gt;=17,INDEX($DI:$DI,$GN360+17),"")</f>
      </c>
      <c r="EC360">
        <f>IF($GO360&gt;=18,INDEX($DI:$DI,$GN360+18),"")</f>
      </c>
      <c r="ED360">
        <f>IF($GO360&gt;=19,INDEX($DI:$DI,$GN360+19),"")</f>
      </c>
      <c r="EE360">
        <f>IF($GO360&gt;=20,INDEX($DI:$DI,$GN360+20),"")</f>
      </c>
      <c r="EF360">
        <f>IF($GO360&gt;=21,INDEX($DI:$DI,$GN360+21),"")</f>
      </c>
      <c r="EG360">
        <f>IF($GO360&gt;=22,INDEX($DI:$DI,$GN360+22),"")</f>
      </c>
      <c r="EH360">
        <f>IF($GO360&gt;=23,INDEX($DI:$DI,$GN360+23),"")</f>
      </c>
      <c r="EI360">
        <f>IF($GO360&gt;=24,INDEX($DI:$DI,$GN360+24),"")</f>
      </c>
      <c r="EJ360">
        <f>IF($GO360&gt;=25,INDEX($DI:$DI,$GN360+25),"")</f>
      </c>
      <c r="EK360">
        <f>IF($GO360&gt;=26,INDEX($DI:$DI,$GN360+26),"")</f>
      </c>
      <c r="EL360">
        <f>IF($GO360&gt;=27,INDEX($DI:$DI,$GN360+27),"")</f>
      </c>
      <c r="EM360">
        <f>IF($GO360&gt;=28,INDEX($DI:$DI,$GN360+28),"")</f>
      </c>
      <c r="EN360">
        <f>IF($GO360&gt;=29,INDEX($DI:$DI,$GN360+29),"")</f>
      </c>
      <c r="EO360">
        <f>IF($GO360&gt;=30,INDEX($DI:$DI,$GN360+30),"")</f>
      </c>
      <c r="EP360">
        <f>IF($GO360&gt;=31,INDEX($DI:$DI,$GN360+31),"")</f>
      </c>
      <c r="EQ360">
        <f>IF($GO360&gt;=32,INDEX($DI:$DI,$GN360+32),"")</f>
      </c>
      <c r="ER360">
        <f>IF($GO360&gt;=33,INDEX($DI:$DI,$GN360+33),"")</f>
      </c>
      <c r="ES360">
        <f>IF($GO360&gt;=34,INDEX($DI:$DI,$GN360+34),"")</f>
      </c>
      <c r="ET360">
        <f>IF($GO360&gt;=35,INDEX($DI:$DI,$GN360+35),"")</f>
      </c>
      <c r="EU360">
        <f>IF($GO360&gt;=36,INDEX($DI:$DI,$GN360+36),"")</f>
      </c>
      <c r="EV360">
        <f>IF($GO360&gt;=37,INDEX($DI:$DI,$GN360+37),"")</f>
      </c>
      <c r="EW360">
        <f>IF($GO360&gt;=38,INDEX($DI:$DI,$GN360+38),"")</f>
      </c>
      <c r="EX360">
        <f>IF($GO360&gt;=39,INDEX($DI:$DI,$GN360+39),"")</f>
      </c>
      <c r="EY360">
        <f>IF($GO360&gt;=40,INDEX($DI:$DI,$GN360+40),"")</f>
      </c>
      <c r="EZ360">
        <f>IF($GO360&gt;=1,INDEX($DJ:$DJ,$GN360+1),"")</f>
      </c>
      <c r="FA360">
        <f>IF($GO360&gt;=2,INDEX($DJ:$DJ,$GN360+2),"")</f>
      </c>
      <c r="FB360">
        <f>IF($GO360&gt;=3,INDEX($DJ:$DJ,$GN360+3),"")</f>
      </c>
      <c r="FC360">
        <f>IF($GO360&gt;=4,INDEX($DJ:$DJ,$GN360+4),"")</f>
      </c>
      <c r="FD360">
        <f>IF($GO360&gt;=5,INDEX($DJ:$DJ,$GN360+5),"")</f>
      </c>
      <c r="FE360">
        <f>IF($GO360&gt;=6,INDEX($DJ:$DJ,$GN360+6),"")</f>
      </c>
      <c r="FF360">
        <f>IF($GO360&gt;=7,INDEX($DJ:$DJ,$GN360+7),"")</f>
      </c>
      <c r="FG360">
        <f>IF($GO360&gt;=8,INDEX($DJ:$DJ,$GN360+8),"")</f>
      </c>
      <c r="FH360">
        <f>IF($GO360&gt;=9,INDEX($DJ:$DJ,$GN360+9),"")</f>
      </c>
      <c r="FI360">
        <f>IF($GO360&gt;=10,INDEX($DJ:$DJ,$GN360+10),"")</f>
      </c>
      <c r="FJ360">
        <f>IF($GO360&gt;=11,INDEX($DJ:$DJ,$GN360+11),"")</f>
      </c>
      <c r="FK360">
        <f>IF($GO360&gt;=12,INDEX($DJ:$DJ,$GN360+12),"")</f>
      </c>
      <c r="FL360">
        <f>IF($GO360&gt;=13,INDEX($DJ:$DJ,$GN360+13),"")</f>
      </c>
      <c r="FM360">
        <f>IF($GO360&gt;=14,INDEX($DJ:$DJ,$GN360+14),"")</f>
      </c>
      <c r="FN360">
        <f>IF($GO360&gt;=15,INDEX($DJ:$DJ,$GN360+15),"")</f>
      </c>
      <c r="FO360">
        <f>IF($GO360&gt;=16,INDEX($DJ:$DJ,$GN360+16),"")</f>
      </c>
      <c r="FP360">
        <f>IF($GO360&gt;=17,INDEX($DJ:$DJ,$GN360+17),"")</f>
      </c>
      <c r="FQ360">
        <f>IF($GO360&gt;=18,INDEX($DJ:$DJ,$GN360+18),"")</f>
      </c>
      <c r="FR360">
        <f>IF($GO360&gt;=19,INDEX($DJ:$DJ,$GN360+19),"")</f>
      </c>
      <c r="FS360">
        <f>IF($GO360&gt;=20,INDEX($DJ:$DJ,$GN360+20),"")</f>
      </c>
      <c r="FT360">
        <f>IF($GO360&gt;=21,INDEX($DJ:$DJ,$GN360+21),"")</f>
      </c>
      <c r="FU360">
        <f>IF($GO360&gt;=22,INDEX($DJ:$DJ,$GN360+22),"")</f>
      </c>
      <c r="FV360">
        <f>IF($GO360&gt;=23,INDEX($DJ:$DJ,$GN360+23),"")</f>
      </c>
      <c r="FW360">
        <f>IF($GO360&gt;=24,INDEX($DJ:$DJ,$GN360+24),"")</f>
      </c>
      <c r="FX360">
        <f>IF($GO360&gt;=25,INDEX($DJ:$DJ,$GN360+25),"")</f>
      </c>
      <c r="FY360">
        <f>IF($GO360&gt;=26,INDEX($DJ:$DJ,$GN360+26),"")</f>
      </c>
      <c r="FZ360">
        <f>IF($GO360&gt;=27,INDEX($DJ:$DJ,$GN360+27),"")</f>
      </c>
      <c r="GA360">
        <f>IF($GO360&gt;=28,INDEX($DJ:$DJ,$GN360+28),"")</f>
      </c>
      <c r="GB360">
        <f>IF($GO360&gt;=29,INDEX($DJ:$DJ,$GN360+29),"")</f>
      </c>
      <c r="GC360">
        <f>IF($GO360&gt;=30,INDEX($DJ:$DJ,$GN360+30),"")</f>
      </c>
      <c r="GD360">
        <f>IF($GO360&gt;=31,INDEX($DJ:$DJ,$GN360+31),"")</f>
      </c>
      <c r="GE360">
        <f>IF($GO360&gt;=32,INDEX($DJ:$DJ,$GN360+32),"")</f>
      </c>
      <c r="GF360">
        <f>IF($GO360&gt;=33,INDEX($DJ:$DJ,$GN360+33),"")</f>
      </c>
      <c r="GG360">
        <f>IF($GO360&gt;=34,INDEX($DJ:$DJ,$GN360+34),"")</f>
      </c>
      <c r="GH360">
        <f>IF($GO360&gt;=35,INDEX($DJ:$DJ,$GN360+35),"")</f>
      </c>
      <c r="GI360">
        <f>IF($GO360&gt;=36,INDEX($DJ:$DJ,$GN360+36),"")</f>
      </c>
      <c r="GJ360">
        <f>IF($GO360&gt;=37,INDEX($DJ:$DJ,$GN360+37),"")</f>
      </c>
      <c r="GK360">
        <f>IF($GO360&gt;=38,INDEX($DJ:$DJ,$GN360+38),"")</f>
      </c>
      <c r="GL360">
        <f>IF($GO360&gt;=39,INDEX($DJ:$DJ,$GN360+39),"")</f>
      </c>
      <c r="GM360">
        <f>IF($GO360&gt;=40,INDEX($DJ:$DJ,$GN360+40),"")</f>
      </c>
      <c r="GN360">
        <f>IFERROR(MATCH($DH360,$DI$2:$DI$148,0)+1,0)</f>
      </c>
      <c r="GO360">
        <f>IFERROR(INDEX($DK$2:$DK$148,MATCH($DH360,$DI$2:$DI$148,0)),0)</f>
      </c>
      <c r="GP360">
        <f>IFERROR(MATCH($Y360,$DL$360:$EY$360,0),0)</f>
      </c>
      <c r="GQ360">
        <f>IF($GP360&gt;0,INDEX($EZ$360:$GM$360,$GP360),"")</f>
      </c>
      <c r="GT360">
        <f>IF($JC360&gt;=1,INDEX($GR:$GR,$JB360+1),"")</f>
      </c>
      <c r="GU360">
        <f>IF($JC360&gt;=2,INDEX($GR:$GR,$JB360+2),"")</f>
      </c>
      <c r="GV360">
        <f>IF($JC360&gt;=3,INDEX($GR:$GR,$JB360+3),"")</f>
      </c>
      <c r="GW360">
        <f>IF($JC360&gt;=4,INDEX($GR:$GR,$JB360+4),"")</f>
      </c>
      <c r="GX360">
        <f>IF($JC360&gt;=5,INDEX($GR:$GR,$JB360+5),"")</f>
      </c>
      <c r="GY360">
        <f>IF($JC360&gt;=6,INDEX($GR:$GR,$JB360+6),"")</f>
      </c>
      <c r="GZ360">
        <f>IF($JC360&gt;=7,INDEX($GR:$GR,$JB360+7),"")</f>
      </c>
      <c r="HA360">
        <f>IF($JC360&gt;=8,INDEX($GR:$GR,$JB360+8),"")</f>
      </c>
      <c r="HB360">
        <f>IF($JC360&gt;=9,INDEX($GR:$GR,$JB360+9),"")</f>
      </c>
      <c r="HC360">
        <f>IF($JC360&gt;=10,INDEX($GR:$GR,$JB360+10),"")</f>
      </c>
      <c r="HD360">
        <f>IF($JC360&gt;=11,INDEX($GR:$GR,$JB360+11),"")</f>
      </c>
      <c r="HE360">
        <f>IF($JC360&gt;=12,INDEX($GR:$GR,$JB360+12),"")</f>
      </c>
      <c r="HF360">
        <f>IF($JC360&gt;=13,INDEX($GR:$GR,$JB360+13),"")</f>
      </c>
      <c r="HG360">
        <f>IF($JC360&gt;=14,INDEX($GR:$GR,$JB360+14),"")</f>
      </c>
      <c r="HH360">
        <f>IF($JC360&gt;=15,INDEX($GR:$GR,$JB360+15),"")</f>
      </c>
      <c r="HI360">
        <f>IF($JC360&gt;=16,INDEX($GR:$GR,$JB360+16),"")</f>
      </c>
      <c r="HJ360">
        <f>IF($JC360&gt;=17,INDEX($GR:$GR,$JB360+17),"")</f>
      </c>
      <c r="HK360">
        <f>IF($JC360&gt;=18,INDEX($GR:$GR,$JB360+18),"")</f>
      </c>
      <c r="HL360">
        <f>IF($JC360&gt;=19,INDEX($GR:$GR,$JB360+19),"")</f>
      </c>
      <c r="HM360">
        <f>IF($JC360&gt;=20,INDEX($GR:$GR,$JB360+20),"")</f>
      </c>
      <c r="HN360">
        <f>IF($JC360&gt;=21,INDEX($GR:$GR,$JB360+21),"")</f>
      </c>
      <c r="HO360">
        <f>IF($JC360&gt;=22,INDEX($GR:$GR,$JB360+22),"")</f>
      </c>
      <c r="HP360">
        <f>IF($JC360&gt;=23,INDEX($GR:$GR,$JB360+23),"")</f>
      </c>
      <c r="HQ360">
        <f>IF($JC360&gt;=24,INDEX($GR:$GR,$JB360+24),"")</f>
      </c>
      <c r="HR360">
        <f>IF($JC360&gt;=25,INDEX($GR:$GR,$JB360+25),"")</f>
      </c>
      <c r="HS360">
        <f>IF($JC360&gt;=26,INDEX($GR:$GR,$JB360+26),"")</f>
      </c>
      <c r="HT360">
        <f>IF($JC360&gt;=27,INDEX($GR:$GR,$JB360+27),"")</f>
      </c>
      <c r="HU360">
        <f>IF($JC360&gt;=28,INDEX($GR:$GR,$JB360+28),"")</f>
      </c>
      <c r="HV360">
        <f>IF($JC360&gt;=29,INDEX($GR:$GR,$JB360+29),"")</f>
      </c>
      <c r="HW360">
        <f>IF($JC360&gt;=30,INDEX($GR:$GR,$JB360+30),"")</f>
      </c>
      <c r="HX360">
        <f>IF($JC360&gt;=31,INDEX($GR:$GR,$JB360+31),"")</f>
      </c>
      <c r="HY360">
        <f>IF($JC360&gt;=32,INDEX($GR:$GR,$JB360+32),"")</f>
      </c>
      <c r="HZ360">
        <f>IF($JC360&gt;=33,INDEX($GR:$GR,$JB360+33),"")</f>
      </c>
      <c r="IA360">
        <f>IF($JC360&gt;=34,INDEX($GR:$GR,$JB360+34),"")</f>
      </c>
      <c r="IB360">
        <f>IF($JC360&gt;=35,INDEX($GR:$GR,$JB360+35),"")</f>
      </c>
      <c r="IC360">
        <f>IF($JC360&gt;=36,INDEX($GR:$GR,$JB360+36),"")</f>
      </c>
      <c r="ID360">
        <f>IF($JC360&gt;=37,INDEX($GR:$GR,$JB360+37),"")</f>
      </c>
      <c r="IE360">
        <f>IF($JC360&gt;=38,INDEX($GR:$GR,$JB360+38),"")</f>
      </c>
      <c r="IF360">
        <f>IF($JC360&gt;=39,INDEX($GR:$GR,$JB360+39),"")</f>
      </c>
      <c r="IG360">
        <f>IF($JC360&gt;=40,INDEX($GR:$GR,$JB360+40),"")</f>
      </c>
      <c r="IH360">
        <f>IF($JC360&gt;=41,INDEX($GR:$GR,$JB360+41),"")</f>
      </c>
      <c r="II360">
        <f>IF($JC360&gt;=42,INDEX($GR:$GR,$JB360+42),"")</f>
      </c>
      <c r="IJ360">
        <f>IF($JC360&gt;=43,INDEX($GR:$GR,$JB360+43),"")</f>
      </c>
      <c r="IK360">
        <f>IF($JC360&gt;=44,INDEX($GR:$GR,$JB360+44),"")</f>
      </c>
      <c r="IL360">
        <f>IF($JC360&gt;=45,INDEX($GR:$GR,$JB360+45),"")</f>
      </c>
      <c r="IM360">
        <f>IF($JC360&gt;=46,INDEX($GR:$GR,$JB360+46),"")</f>
      </c>
      <c r="IN360">
        <f>IF($JC360&gt;=47,INDEX($GR:$GR,$JB360+47),"")</f>
      </c>
      <c r="IO360">
        <f>IF($JC360&gt;=48,INDEX($GR:$GR,$JB360+48),"")</f>
      </c>
      <c r="IP360">
        <f>IF($JC360&gt;=49,INDEX($GR:$GR,$JB360+49),"")</f>
      </c>
      <c r="IQ360">
        <f>IF($JC360&gt;=50,INDEX($GR:$GR,$JB360+50),"")</f>
      </c>
      <c r="IR360">
        <f>IF($JC360&gt;=51,INDEX($GR:$GR,$JB360+51),"")</f>
      </c>
      <c r="IS360">
        <f>IF($JC360&gt;=52,INDEX($GR:$GR,$JB360+52),"")</f>
      </c>
      <c r="IT360">
        <f>IF($JC360&gt;=53,INDEX($GR:$GR,$JB360+53),"")</f>
      </c>
      <c r="IU360">
        <f>IF($JC360&gt;=54,INDEX($GR:$GR,$JB360+54),"")</f>
      </c>
      <c r="IV360">
        <f>IF($JC360&gt;=55,INDEX($GR:$GR,$JB360+55),"")</f>
      </c>
      <c r="IW360">
        <f>IF($JC360&gt;=56,INDEX($GR:$GR,$JB360+56),"")</f>
      </c>
      <c r="IX360">
        <f>IF($JC360&gt;=57,INDEX($GR:$GR,$JB360+57),"")</f>
      </c>
      <c r="IY360">
        <f>IF($JC360&gt;=58,INDEX($GR:$GR,$JB360+58),"")</f>
      </c>
      <c r="IZ360">
        <f>IF($JC360&gt;=59,INDEX($GR:$GR,$JB360+59),"")</f>
      </c>
      <c r="JA360">
        <f>IF($JC360&gt;=60,INDEX($GR:$GR,$JB360+60),"")</f>
      </c>
      <c r="JB360">
        <f>IFERROR(MATCH($GQ360,$GR$2:$GR$324,0)+1,0)</f>
      </c>
      <c r="JC360">
        <f>IFERROR(INDEX($GS$2:$GS$324,MATCH($GQ360,$GR$2:$GR$324,0)),0)</f>
      </c>
      <c r="JD360" t="s">
        <v>40</v>
      </c>
      <c r="JE360" t="s">
        <v>40</v>
      </c>
    </row>
    <row r="361" spans="1:265" x14ac:dyDescent="0.25">
      <c r="Q361">
        <f>IF(OR($T361="",$P361=""),"",IFERROR($T361/$P361,0))</f>
      </c>
      <c r="R361">
        <f>IF($T361="","",
SUM($S361,$U361,$Z361,$V361,$X361)*
(1-IF($AA361="",0,VALUE($AA361)/100)))</f>
      </c>
      <c r="S361">
        <f>IF($T361="","",$T361)</f>
      </c>
      <c r="U361">
        <f>IF($T361="","",
IF($N361="","",
IF(ISNUMBER(SEARCH("exempt",LOWER($N361))),0,
$T361*(VALUE(SUBSTITUTE($N361,"%",""))/100))))</f>
      </c>
      <c r="AB361">
        <f>IFERROR(IF(FIND(" - ",$K361)&gt;0,MID($K361,FIND(" - ",$K361)+3,LEN($K361)),""),"")</f>
      </c>
      <c r="AK361" t="s">
        <v>948</v>
      </c>
      <c r="AP361">
        <f>IFERROR(LEFT($K361,FIND(" - ",$K361)-1),$K361)</f>
      </c>
      <c r="AS361">
        <f>IF($CH361&gt;=1,INDEX($AQ:$AQ,$CG361+1),"")</f>
      </c>
      <c r="AT361">
        <f>IF($CH361&gt;=2,INDEX($AQ:$AQ,$CG361+2),"")</f>
      </c>
      <c r="AU361">
        <f>IF($CH361&gt;=3,INDEX($AQ:$AQ,$CG361+3),"")</f>
      </c>
      <c r="AV361">
        <f>IF($CH361&gt;=4,INDEX($AQ:$AQ,$CG361+4),"")</f>
      </c>
      <c r="AW361">
        <f>IF($CH361&gt;=5,INDEX($AQ:$AQ,$CG361+5),"")</f>
      </c>
      <c r="AX361">
        <f>IF($CH361&gt;=6,INDEX($AQ:$AQ,$CG361+6),"")</f>
      </c>
      <c r="AY361">
        <f>IF($CH361&gt;=7,INDEX($AQ:$AQ,$CG361+7),"")</f>
      </c>
      <c r="AZ361">
        <f>IF($CH361&gt;=8,INDEX($AQ:$AQ,$CG361+8),"")</f>
      </c>
      <c r="BA361">
        <f>IF($CH361&gt;=9,INDEX($AQ:$AQ,$CG361+9),"")</f>
      </c>
      <c r="BB361">
        <f>IF($CH361&gt;=10,INDEX($AQ:$AQ,$CG361+10),"")</f>
      </c>
      <c r="BC361">
        <f>IF($CH361&gt;=11,INDEX($AQ:$AQ,$CG361+11),"")</f>
      </c>
      <c r="BD361">
        <f>IF($CH361&gt;=12,INDEX($AQ:$AQ,$CG361+12),"")</f>
      </c>
      <c r="BE361">
        <f>IF($CH361&gt;=13,INDEX($AQ:$AQ,$CG361+13),"")</f>
      </c>
      <c r="BF361">
        <f>IF($CH361&gt;=14,INDEX($AQ:$AQ,$CG361+14),"")</f>
      </c>
      <c r="BG361">
        <f>IF($CH361&gt;=15,INDEX($AQ:$AQ,$CG361+15),"")</f>
      </c>
      <c r="BH361">
        <f>IF($CH361&gt;=16,INDEX($AQ:$AQ,$CG361+16),"")</f>
      </c>
      <c r="BI361">
        <f>IF($CH361&gt;=17,INDEX($AQ:$AQ,$CG361+17),"")</f>
      </c>
      <c r="BJ361">
        <f>IF($CH361&gt;=18,INDEX($AQ:$AQ,$CG361+18),"")</f>
      </c>
      <c r="BK361">
        <f>IF($CH361&gt;=19,INDEX($AQ:$AQ,$CG361+19),"")</f>
      </c>
      <c r="BL361">
        <f>IF($CH361&gt;=20,INDEX($AQ:$AQ,$CG361+20),"")</f>
      </c>
      <c r="BM361">
        <f>IF($CH361&gt;=21,INDEX($AQ:$AQ,$CG361+21),"")</f>
      </c>
      <c r="BN361">
        <f>IF($CH361&gt;=22,INDEX($AQ:$AQ,$CG361+22),"")</f>
      </c>
      <c r="BO361">
        <f>IF($CH361&gt;=23,INDEX($AQ:$AQ,$CG361+23),"")</f>
      </c>
      <c r="BP361">
        <f>IF($CH361&gt;=24,INDEX($AQ:$AQ,$CG361+24),"")</f>
      </c>
      <c r="BQ361">
        <f>IF($CH361&gt;=25,INDEX($AQ:$AQ,$CG361+25),"")</f>
      </c>
      <c r="BR361">
        <f>IF($CH361&gt;=26,INDEX($AQ:$AQ,$CG361+26),"")</f>
      </c>
      <c r="BS361">
        <f>IF($CH361&gt;=27,INDEX($AQ:$AQ,$CG361+27),"")</f>
      </c>
      <c r="BT361">
        <f>IF($CH361&gt;=28,INDEX($AQ:$AQ,$CG361+28),"")</f>
      </c>
      <c r="BU361">
        <f>IF($CH361&gt;=29,INDEX($AQ:$AQ,$CG361+29),"")</f>
      </c>
      <c r="BV361">
        <f>IF($CH361&gt;=30,INDEX($AQ:$AQ,$CG361+30),"")</f>
      </c>
      <c r="BW361">
        <f>IF($CH361&gt;=31,INDEX($AQ:$AQ,$CG361+31),"")</f>
      </c>
      <c r="BX361">
        <f>IF($CH361&gt;=32,INDEX($AQ:$AQ,$CG361+32),"")</f>
      </c>
      <c r="BY361">
        <f>IF($CH361&gt;=33,INDEX($AQ:$AQ,$CG361+33),"")</f>
      </c>
      <c r="BZ361">
        <f>IF($CH361&gt;=34,INDEX($AQ:$AQ,$CG361+34),"")</f>
      </c>
      <c r="CA361">
        <f>IF($CH361&gt;=35,INDEX($AQ:$AQ,$CG361+35),"")</f>
      </c>
      <c r="CB361">
        <f>IF($CH361&gt;=36,INDEX($AQ:$AQ,$CG361+36),"")</f>
      </c>
      <c r="CC361">
        <f>IF($CH361&gt;=37,INDEX($AQ:$AQ,$CG361+37),"")</f>
      </c>
      <c r="CD361">
        <f>IF($CH361&gt;=38,INDEX($AQ:$AQ,$CG361+38),"")</f>
      </c>
      <c r="CE361">
        <f>IF($CH361&gt;=39,INDEX($AQ:$AQ,$CG361+39),"")</f>
      </c>
      <c r="CF361">
        <f>IF($CH361&gt;=40,INDEX($AQ:$AQ,$CG361+40),"")</f>
      </c>
      <c r="CG361">
        <f>IFERROR(MATCH($AP361,$AQ$2:$AQ$134,0)+1,0)</f>
      </c>
      <c r="CH361">
        <f>IFERROR(INDEX($AR$2:$AR$134,MATCH($AP361,$AQ$2:$AQ$134,0)),0)</f>
      </c>
      <c r="CI361">
        <f>IFERROR(LEFT($L361,FIND(" - ",$L361)-1),$L361)</f>
      </c>
      <c r="CL361">
        <f>IF($DG361&gt;=1,INDEX($CJ:$CJ,$DF361+1),"")</f>
      </c>
      <c r="CM361">
        <f>IF($DG361&gt;=2,INDEX($CJ:$CJ,$DF361+2),"")</f>
      </c>
      <c r="CN361">
        <f>IF($DG361&gt;=3,INDEX($CJ:$CJ,$DF361+3),"")</f>
      </c>
      <c r="CO361">
        <f>IF($DG361&gt;=4,INDEX($CJ:$CJ,$DF361+4),"")</f>
      </c>
      <c r="CP361">
        <f>IF($DG361&gt;=5,INDEX($CJ:$CJ,$DF361+5),"")</f>
      </c>
      <c r="CQ361">
        <f>IF($DG361&gt;=6,INDEX($CJ:$CJ,$DF361+6),"")</f>
      </c>
      <c r="CR361">
        <f>IF($DG361&gt;=7,INDEX($CJ:$CJ,$DF361+7),"")</f>
      </c>
      <c r="CS361">
        <f>IF($DG361&gt;=8,INDEX($CJ:$CJ,$DF361+8),"")</f>
      </c>
      <c r="CT361">
        <f>IF($DG361&gt;=9,INDEX($CJ:$CJ,$DF361+9),"")</f>
      </c>
      <c r="CU361">
        <f>IF($DG361&gt;=10,INDEX($CJ:$CJ,$DF361+10),"")</f>
      </c>
      <c r="CV361">
        <f>IF($DG361&gt;=11,INDEX($CJ:$CJ,$DF361+11),"")</f>
      </c>
      <c r="CW361">
        <f>IF($DG361&gt;=12,INDEX($CJ:$CJ,$DF361+12),"")</f>
      </c>
      <c r="CX361">
        <f>IF($DG361&gt;=13,INDEX($CJ:$CJ,$DF361+13),"")</f>
      </c>
      <c r="CY361">
        <f>IF($DG361&gt;=14,INDEX($CJ:$CJ,$DF361+14),"")</f>
      </c>
      <c r="CZ361">
        <f>IF($DG361&gt;=15,INDEX($CJ:$CJ,$DF361+15),"")</f>
      </c>
      <c r="DA361">
        <f>IF($DG361&gt;=16,INDEX($CJ:$CJ,$DF361+16),"")</f>
      </c>
      <c r="DB361">
        <f>IF($DG361&gt;=17,INDEX($CJ:$CJ,$DF361+17),"")</f>
      </c>
      <c r="DC361">
        <f>IF($DG361&gt;=18,INDEX($CJ:$CJ,$DF361+18),"")</f>
      </c>
      <c r="DD361">
        <f>IF($DG361&gt;=19,INDEX($CJ:$CJ,$DF361+19),"")</f>
      </c>
      <c r="DE361">
        <f>IF($DG361&gt;=20,INDEX($CJ:$CJ,$DF361+20),"")</f>
      </c>
      <c r="DF361">
        <f>IFERROR(MATCH($CI361,$CJ$2:$CJ$263,0)+1,0)</f>
      </c>
      <c r="DG361">
        <f>IFERROR(INDEX($CK$2:$CK$263,MATCH($CI361,$CJ$2:$CJ$263,0)),0)</f>
      </c>
      <c r="DH361">
        <f>IFERROR(INDEX($AO:$AO,MATCH($N361,$AN:$AN,0))&amp;"","")</f>
      </c>
      <c r="DL361">
        <f>IF($GO361&gt;=1,INDEX($DI:$DI,$GN361+1),"")</f>
      </c>
      <c r="DM361">
        <f>IF($GO361&gt;=2,INDEX($DI:$DI,$GN361+2),"")</f>
      </c>
      <c r="DN361">
        <f>IF($GO361&gt;=3,INDEX($DI:$DI,$GN361+3),"")</f>
      </c>
      <c r="DO361">
        <f>IF($GO361&gt;=4,INDEX($DI:$DI,$GN361+4),"")</f>
      </c>
      <c r="DP361">
        <f>IF($GO361&gt;=5,INDEX($DI:$DI,$GN361+5),"")</f>
      </c>
      <c r="DQ361">
        <f>IF($GO361&gt;=6,INDEX($DI:$DI,$GN361+6),"")</f>
      </c>
      <c r="DR361">
        <f>IF($GO361&gt;=7,INDEX($DI:$DI,$GN361+7),"")</f>
      </c>
      <c r="DS361">
        <f>IF($GO361&gt;=8,INDEX($DI:$DI,$GN361+8),"")</f>
      </c>
      <c r="DT361">
        <f>IF($GO361&gt;=9,INDEX($DI:$DI,$GN361+9),"")</f>
      </c>
      <c r="DU361">
        <f>IF($GO361&gt;=10,INDEX($DI:$DI,$GN361+10),"")</f>
      </c>
      <c r="DV361">
        <f>IF($GO361&gt;=11,INDEX($DI:$DI,$GN361+11),"")</f>
      </c>
      <c r="DW361">
        <f>IF($GO361&gt;=12,INDEX($DI:$DI,$GN361+12),"")</f>
      </c>
      <c r="DX361">
        <f>IF($GO361&gt;=13,INDEX($DI:$DI,$GN361+13),"")</f>
      </c>
      <c r="DY361">
        <f>IF($GO361&gt;=14,INDEX($DI:$DI,$GN361+14),"")</f>
      </c>
      <c r="DZ361">
        <f>IF($GO361&gt;=15,INDEX($DI:$DI,$GN361+15),"")</f>
      </c>
      <c r="EA361">
        <f>IF($GO361&gt;=16,INDEX($DI:$DI,$GN361+16),"")</f>
      </c>
      <c r="EB361">
        <f>IF($GO361&gt;=17,INDEX($DI:$DI,$GN361+17),"")</f>
      </c>
      <c r="EC361">
        <f>IF($GO361&gt;=18,INDEX($DI:$DI,$GN361+18),"")</f>
      </c>
      <c r="ED361">
        <f>IF($GO361&gt;=19,INDEX($DI:$DI,$GN361+19),"")</f>
      </c>
      <c r="EE361">
        <f>IF($GO361&gt;=20,INDEX($DI:$DI,$GN361+20),"")</f>
      </c>
      <c r="EF361">
        <f>IF($GO361&gt;=21,INDEX($DI:$DI,$GN361+21),"")</f>
      </c>
      <c r="EG361">
        <f>IF($GO361&gt;=22,INDEX($DI:$DI,$GN361+22),"")</f>
      </c>
      <c r="EH361">
        <f>IF($GO361&gt;=23,INDEX($DI:$DI,$GN361+23),"")</f>
      </c>
      <c r="EI361">
        <f>IF($GO361&gt;=24,INDEX($DI:$DI,$GN361+24),"")</f>
      </c>
      <c r="EJ361">
        <f>IF($GO361&gt;=25,INDEX($DI:$DI,$GN361+25),"")</f>
      </c>
      <c r="EK361">
        <f>IF($GO361&gt;=26,INDEX($DI:$DI,$GN361+26),"")</f>
      </c>
      <c r="EL361">
        <f>IF($GO361&gt;=27,INDEX($DI:$DI,$GN361+27),"")</f>
      </c>
      <c r="EM361">
        <f>IF($GO361&gt;=28,INDEX($DI:$DI,$GN361+28),"")</f>
      </c>
      <c r="EN361">
        <f>IF($GO361&gt;=29,INDEX($DI:$DI,$GN361+29),"")</f>
      </c>
      <c r="EO361">
        <f>IF($GO361&gt;=30,INDEX($DI:$DI,$GN361+30),"")</f>
      </c>
      <c r="EP361">
        <f>IF($GO361&gt;=31,INDEX($DI:$DI,$GN361+31),"")</f>
      </c>
      <c r="EQ361">
        <f>IF($GO361&gt;=32,INDEX($DI:$DI,$GN361+32),"")</f>
      </c>
      <c r="ER361">
        <f>IF($GO361&gt;=33,INDEX($DI:$DI,$GN361+33),"")</f>
      </c>
      <c r="ES361">
        <f>IF($GO361&gt;=34,INDEX($DI:$DI,$GN361+34),"")</f>
      </c>
      <c r="ET361">
        <f>IF($GO361&gt;=35,INDEX($DI:$DI,$GN361+35),"")</f>
      </c>
      <c r="EU361">
        <f>IF($GO361&gt;=36,INDEX($DI:$DI,$GN361+36),"")</f>
      </c>
      <c r="EV361">
        <f>IF($GO361&gt;=37,INDEX($DI:$DI,$GN361+37),"")</f>
      </c>
      <c r="EW361">
        <f>IF($GO361&gt;=38,INDEX($DI:$DI,$GN361+38),"")</f>
      </c>
      <c r="EX361">
        <f>IF($GO361&gt;=39,INDEX($DI:$DI,$GN361+39),"")</f>
      </c>
      <c r="EY361">
        <f>IF($GO361&gt;=40,INDEX($DI:$DI,$GN361+40),"")</f>
      </c>
      <c r="EZ361">
        <f>IF($GO361&gt;=1,INDEX($DJ:$DJ,$GN361+1),"")</f>
      </c>
      <c r="FA361">
        <f>IF($GO361&gt;=2,INDEX($DJ:$DJ,$GN361+2),"")</f>
      </c>
      <c r="FB361">
        <f>IF($GO361&gt;=3,INDEX($DJ:$DJ,$GN361+3),"")</f>
      </c>
      <c r="FC361">
        <f>IF($GO361&gt;=4,INDEX($DJ:$DJ,$GN361+4),"")</f>
      </c>
      <c r="FD361">
        <f>IF($GO361&gt;=5,INDEX($DJ:$DJ,$GN361+5),"")</f>
      </c>
      <c r="FE361">
        <f>IF($GO361&gt;=6,INDEX($DJ:$DJ,$GN361+6),"")</f>
      </c>
      <c r="FF361">
        <f>IF($GO361&gt;=7,INDEX($DJ:$DJ,$GN361+7),"")</f>
      </c>
      <c r="FG361">
        <f>IF($GO361&gt;=8,INDEX($DJ:$DJ,$GN361+8),"")</f>
      </c>
      <c r="FH361">
        <f>IF($GO361&gt;=9,INDEX($DJ:$DJ,$GN361+9),"")</f>
      </c>
      <c r="FI361">
        <f>IF($GO361&gt;=10,INDEX($DJ:$DJ,$GN361+10),"")</f>
      </c>
      <c r="FJ361">
        <f>IF($GO361&gt;=11,INDEX($DJ:$DJ,$GN361+11),"")</f>
      </c>
      <c r="FK361">
        <f>IF($GO361&gt;=12,INDEX($DJ:$DJ,$GN361+12),"")</f>
      </c>
      <c r="FL361">
        <f>IF($GO361&gt;=13,INDEX($DJ:$DJ,$GN361+13),"")</f>
      </c>
      <c r="FM361">
        <f>IF($GO361&gt;=14,INDEX($DJ:$DJ,$GN361+14),"")</f>
      </c>
      <c r="FN361">
        <f>IF($GO361&gt;=15,INDEX($DJ:$DJ,$GN361+15),"")</f>
      </c>
      <c r="FO361">
        <f>IF($GO361&gt;=16,INDEX($DJ:$DJ,$GN361+16),"")</f>
      </c>
      <c r="FP361">
        <f>IF($GO361&gt;=17,INDEX($DJ:$DJ,$GN361+17),"")</f>
      </c>
      <c r="FQ361">
        <f>IF($GO361&gt;=18,INDEX($DJ:$DJ,$GN361+18),"")</f>
      </c>
      <c r="FR361">
        <f>IF($GO361&gt;=19,INDEX($DJ:$DJ,$GN361+19),"")</f>
      </c>
      <c r="FS361">
        <f>IF($GO361&gt;=20,INDEX($DJ:$DJ,$GN361+20),"")</f>
      </c>
      <c r="FT361">
        <f>IF($GO361&gt;=21,INDEX($DJ:$DJ,$GN361+21),"")</f>
      </c>
      <c r="FU361">
        <f>IF($GO361&gt;=22,INDEX($DJ:$DJ,$GN361+22),"")</f>
      </c>
      <c r="FV361">
        <f>IF($GO361&gt;=23,INDEX($DJ:$DJ,$GN361+23),"")</f>
      </c>
      <c r="FW361">
        <f>IF($GO361&gt;=24,INDEX($DJ:$DJ,$GN361+24),"")</f>
      </c>
      <c r="FX361">
        <f>IF($GO361&gt;=25,INDEX($DJ:$DJ,$GN361+25),"")</f>
      </c>
      <c r="FY361">
        <f>IF($GO361&gt;=26,INDEX($DJ:$DJ,$GN361+26),"")</f>
      </c>
      <c r="FZ361">
        <f>IF($GO361&gt;=27,INDEX($DJ:$DJ,$GN361+27),"")</f>
      </c>
      <c r="GA361">
        <f>IF($GO361&gt;=28,INDEX($DJ:$DJ,$GN361+28),"")</f>
      </c>
      <c r="GB361">
        <f>IF($GO361&gt;=29,INDEX($DJ:$DJ,$GN361+29),"")</f>
      </c>
      <c r="GC361">
        <f>IF($GO361&gt;=30,INDEX($DJ:$DJ,$GN361+30),"")</f>
      </c>
      <c r="GD361">
        <f>IF($GO361&gt;=31,INDEX($DJ:$DJ,$GN361+31),"")</f>
      </c>
      <c r="GE361">
        <f>IF($GO361&gt;=32,INDEX($DJ:$DJ,$GN361+32),"")</f>
      </c>
      <c r="GF361">
        <f>IF($GO361&gt;=33,INDEX($DJ:$DJ,$GN361+33),"")</f>
      </c>
      <c r="GG361">
        <f>IF($GO361&gt;=34,INDEX($DJ:$DJ,$GN361+34),"")</f>
      </c>
      <c r="GH361">
        <f>IF($GO361&gt;=35,INDEX($DJ:$DJ,$GN361+35),"")</f>
      </c>
      <c r="GI361">
        <f>IF($GO361&gt;=36,INDEX($DJ:$DJ,$GN361+36),"")</f>
      </c>
      <c r="GJ361">
        <f>IF($GO361&gt;=37,INDEX($DJ:$DJ,$GN361+37),"")</f>
      </c>
      <c r="GK361">
        <f>IF($GO361&gt;=38,INDEX($DJ:$DJ,$GN361+38),"")</f>
      </c>
      <c r="GL361">
        <f>IF($GO361&gt;=39,INDEX($DJ:$DJ,$GN361+39),"")</f>
      </c>
      <c r="GM361">
        <f>IF($GO361&gt;=40,INDEX($DJ:$DJ,$GN361+40),"")</f>
      </c>
      <c r="GN361">
        <f>IFERROR(MATCH($DH361,$DI$2:$DI$148,0)+1,0)</f>
      </c>
      <c r="GO361">
        <f>IFERROR(INDEX($DK$2:$DK$148,MATCH($DH361,$DI$2:$DI$148,0)),0)</f>
      </c>
      <c r="GP361">
        <f>IFERROR(MATCH($Y361,$DL$361:$EY$361,0),0)</f>
      </c>
      <c r="GQ361">
        <f>IF($GP361&gt;0,INDEX($EZ$361:$GM$361,$GP361),"")</f>
      </c>
      <c r="GT361">
        <f>IF($JC361&gt;=1,INDEX($GR:$GR,$JB361+1),"")</f>
      </c>
      <c r="GU361">
        <f>IF($JC361&gt;=2,INDEX($GR:$GR,$JB361+2),"")</f>
      </c>
      <c r="GV361">
        <f>IF($JC361&gt;=3,INDEX($GR:$GR,$JB361+3),"")</f>
      </c>
      <c r="GW361">
        <f>IF($JC361&gt;=4,INDEX($GR:$GR,$JB361+4),"")</f>
      </c>
      <c r="GX361">
        <f>IF($JC361&gt;=5,INDEX($GR:$GR,$JB361+5),"")</f>
      </c>
      <c r="GY361">
        <f>IF($JC361&gt;=6,INDEX($GR:$GR,$JB361+6),"")</f>
      </c>
      <c r="GZ361">
        <f>IF($JC361&gt;=7,INDEX($GR:$GR,$JB361+7),"")</f>
      </c>
      <c r="HA361">
        <f>IF($JC361&gt;=8,INDEX($GR:$GR,$JB361+8),"")</f>
      </c>
      <c r="HB361">
        <f>IF($JC361&gt;=9,INDEX($GR:$GR,$JB361+9),"")</f>
      </c>
      <c r="HC361">
        <f>IF($JC361&gt;=10,INDEX($GR:$GR,$JB361+10),"")</f>
      </c>
      <c r="HD361">
        <f>IF($JC361&gt;=11,INDEX($GR:$GR,$JB361+11),"")</f>
      </c>
      <c r="HE361">
        <f>IF($JC361&gt;=12,INDEX($GR:$GR,$JB361+12),"")</f>
      </c>
      <c r="HF361">
        <f>IF($JC361&gt;=13,INDEX($GR:$GR,$JB361+13),"")</f>
      </c>
      <c r="HG361">
        <f>IF($JC361&gt;=14,INDEX($GR:$GR,$JB361+14),"")</f>
      </c>
      <c r="HH361">
        <f>IF($JC361&gt;=15,INDEX($GR:$GR,$JB361+15),"")</f>
      </c>
      <c r="HI361">
        <f>IF($JC361&gt;=16,INDEX($GR:$GR,$JB361+16),"")</f>
      </c>
      <c r="HJ361">
        <f>IF($JC361&gt;=17,INDEX($GR:$GR,$JB361+17),"")</f>
      </c>
      <c r="HK361">
        <f>IF($JC361&gt;=18,INDEX($GR:$GR,$JB361+18),"")</f>
      </c>
      <c r="HL361">
        <f>IF($JC361&gt;=19,INDEX($GR:$GR,$JB361+19),"")</f>
      </c>
      <c r="HM361">
        <f>IF($JC361&gt;=20,INDEX($GR:$GR,$JB361+20),"")</f>
      </c>
      <c r="HN361">
        <f>IF($JC361&gt;=21,INDEX($GR:$GR,$JB361+21),"")</f>
      </c>
      <c r="HO361">
        <f>IF($JC361&gt;=22,INDEX($GR:$GR,$JB361+22),"")</f>
      </c>
      <c r="HP361">
        <f>IF($JC361&gt;=23,INDEX($GR:$GR,$JB361+23),"")</f>
      </c>
      <c r="HQ361">
        <f>IF($JC361&gt;=24,INDEX($GR:$GR,$JB361+24),"")</f>
      </c>
      <c r="HR361">
        <f>IF($JC361&gt;=25,INDEX($GR:$GR,$JB361+25),"")</f>
      </c>
      <c r="HS361">
        <f>IF($JC361&gt;=26,INDEX($GR:$GR,$JB361+26),"")</f>
      </c>
      <c r="HT361">
        <f>IF($JC361&gt;=27,INDEX($GR:$GR,$JB361+27),"")</f>
      </c>
      <c r="HU361">
        <f>IF($JC361&gt;=28,INDEX($GR:$GR,$JB361+28),"")</f>
      </c>
      <c r="HV361">
        <f>IF($JC361&gt;=29,INDEX($GR:$GR,$JB361+29),"")</f>
      </c>
      <c r="HW361">
        <f>IF($JC361&gt;=30,INDEX($GR:$GR,$JB361+30),"")</f>
      </c>
      <c r="HX361">
        <f>IF($JC361&gt;=31,INDEX($GR:$GR,$JB361+31),"")</f>
      </c>
      <c r="HY361">
        <f>IF($JC361&gt;=32,INDEX($GR:$GR,$JB361+32),"")</f>
      </c>
      <c r="HZ361">
        <f>IF($JC361&gt;=33,INDEX($GR:$GR,$JB361+33),"")</f>
      </c>
      <c r="IA361">
        <f>IF($JC361&gt;=34,INDEX($GR:$GR,$JB361+34),"")</f>
      </c>
      <c r="IB361">
        <f>IF($JC361&gt;=35,INDEX($GR:$GR,$JB361+35),"")</f>
      </c>
      <c r="IC361">
        <f>IF($JC361&gt;=36,INDEX($GR:$GR,$JB361+36),"")</f>
      </c>
      <c r="ID361">
        <f>IF($JC361&gt;=37,INDEX($GR:$GR,$JB361+37),"")</f>
      </c>
      <c r="IE361">
        <f>IF($JC361&gt;=38,INDEX($GR:$GR,$JB361+38),"")</f>
      </c>
      <c r="IF361">
        <f>IF($JC361&gt;=39,INDEX($GR:$GR,$JB361+39),"")</f>
      </c>
      <c r="IG361">
        <f>IF($JC361&gt;=40,INDEX($GR:$GR,$JB361+40),"")</f>
      </c>
      <c r="IH361">
        <f>IF($JC361&gt;=41,INDEX($GR:$GR,$JB361+41),"")</f>
      </c>
      <c r="II361">
        <f>IF($JC361&gt;=42,INDEX($GR:$GR,$JB361+42),"")</f>
      </c>
      <c r="IJ361">
        <f>IF($JC361&gt;=43,INDEX($GR:$GR,$JB361+43),"")</f>
      </c>
      <c r="IK361">
        <f>IF($JC361&gt;=44,INDEX($GR:$GR,$JB361+44),"")</f>
      </c>
      <c r="IL361">
        <f>IF($JC361&gt;=45,INDEX($GR:$GR,$JB361+45),"")</f>
      </c>
      <c r="IM361">
        <f>IF($JC361&gt;=46,INDEX($GR:$GR,$JB361+46),"")</f>
      </c>
      <c r="IN361">
        <f>IF($JC361&gt;=47,INDEX($GR:$GR,$JB361+47),"")</f>
      </c>
      <c r="IO361">
        <f>IF($JC361&gt;=48,INDEX($GR:$GR,$JB361+48),"")</f>
      </c>
      <c r="IP361">
        <f>IF($JC361&gt;=49,INDEX($GR:$GR,$JB361+49),"")</f>
      </c>
      <c r="IQ361">
        <f>IF($JC361&gt;=50,INDEX($GR:$GR,$JB361+50),"")</f>
      </c>
      <c r="IR361">
        <f>IF($JC361&gt;=51,INDEX($GR:$GR,$JB361+51),"")</f>
      </c>
      <c r="IS361">
        <f>IF($JC361&gt;=52,INDEX($GR:$GR,$JB361+52),"")</f>
      </c>
      <c r="IT361">
        <f>IF($JC361&gt;=53,INDEX($GR:$GR,$JB361+53),"")</f>
      </c>
      <c r="IU361">
        <f>IF($JC361&gt;=54,INDEX($GR:$GR,$JB361+54),"")</f>
      </c>
      <c r="IV361">
        <f>IF($JC361&gt;=55,INDEX($GR:$GR,$JB361+55),"")</f>
      </c>
      <c r="IW361">
        <f>IF($JC361&gt;=56,INDEX($GR:$GR,$JB361+56),"")</f>
      </c>
      <c r="IX361">
        <f>IF($JC361&gt;=57,INDEX($GR:$GR,$JB361+57),"")</f>
      </c>
      <c r="IY361">
        <f>IF($JC361&gt;=58,INDEX($GR:$GR,$JB361+58),"")</f>
      </c>
      <c r="IZ361">
        <f>IF($JC361&gt;=59,INDEX($GR:$GR,$JB361+59),"")</f>
      </c>
      <c r="JA361">
        <f>IF($JC361&gt;=60,INDEX($GR:$GR,$JB361+60),"")</f>
      </c>
      <c r="JB361">
        <f>IFERROR(MATCH($GQ361,$GR$2:$GR$324,0)+1,0)</f>
      </c>
      <c r="JC361">
        <f>IFERROR(INDEX($GS$2:$GS$324,MATCH($GQ361,$GR$2:$GR$324,0)),0)</f>
      </c>
      <c r="JD361" t="s">
        <v>40</v>
      </c>
      <c r="JE361" t="s">
        <v>40</v>
      </c>
    </row>
    <row r="362" spans="1:265" x14ac:dyDescent="0.25">
      <c r="Q362">
        <f>IF(OR($T362="",$P362=""),"",IFERROR($T362/$P362,0))</f>
      </c>
      <c r="R362">
        <f>IF($T362="","",
SUM($S362,$U362,$Z362,$V362,$X362)*
(1-IF($AA362="",0,VALUE($AA362)/100)))</f>
      </c>
      <c r="S362">
        <f>IF($T362="","",$T362)</f>
      </c>
      <c r="U362">
        <f>IF($T362="","",
IF($N362="","",
IF(ISNUMBER(SEARCH("exempt",LOWER($N362))),0,
$T362*(VALUE(SUBSTITUTE($N362,"%",""))/100))))</f>
      </c>
      <c r="AB362">
        <f>IFERROR(IF(FIND(" - ",$K362)&gt;0,MID($K362,FIND(" - ",$K362)+3,LEN($K362)),""),"")</f>
      </c>
      <c r="AK362" t="s">
        <v>949</v>
      </c>
      <c r="AP362">
        <f>IFERROR(LEFT($K362,FIND(" - ",$K362)-1),$K362)</f>
      </c>
      <c r="AS362">
        <f>IF($CH362&gt;=1,INDEX($AQ:$AQ,$CG362+1),"")</f>
      </c>
      <c r="AT362">
        <f>IF($CH362&gt;=2,INDEX($AQ:$AQ,$CG362+2),"")</f>
      </c>
      <c r="AU362">
        <f>IF($CH362&gt;=3,INDEX($AQ:$AQ,$CG362+3),"")</f>
      </c>
      <c r="AV362">
        <f>IF($CH362&gt;=4,INDEX($AQ:$AQ,$CG362+4),"")</f>
      </c>
      <c r="AW362">
        <f>IF($CH362&gt;=5,INDEX($AQ:$AQ,$CG362+5),"")</f>
      </c>
      <c r="AX362">
        <f>IF($CH362&gt;=6,INDEX($AQ:$AQ,$CG362+6),"")</f>
      </c>
      <c r="AY362">
        <f>IF($CH362&gt;=7,INDEX($AQ:$AQ,$CG362+7),"")</f>
      </c>
      <c r="AZ362">
        <f>IF($CH362&gt;=8,INDEX($AQ:$AQ,$CG362+8),"")</f>
      </c>
      <c r="BA362">
        <f>IF($CH362&gt;=9,INDEX($AQ:$AQ,$CG362+9),"")</f>
      </c>
      <c r="BB362">
        <f>IF($CH362&gt;=10,INDEX($AQ:$AQ,$CG362+10),"")</f>
      </c>
      <c r="BC362">
        <f>IF($CH362&gt;=11,INDEX($AQ:$AQ,$CG362+11),"")</f>
      </c>
      <c r="BD362">
        <f>IF($CH362&gt;=12,INDEX($AQ:$AQ,$CG362+12),"")</f>
      </c>
      <c r="BE362">
        <f>IF($CH362&gt;=13,INDEX($AQ:$AQ,$CG362+13),"")</f>
      </c>
      <c r="BF362">
        <f>IF($CH362&gt;=14,INDEX($AQ:$AQ,$CG362+14),"")</f>
      </c>
      <c r="BG362">
        <f>IF($CH362&gt;=15,INDEX($AQ:$AQ,$CG362+15),"")</f>
      </c>
      <c r="BH362">
        <f>IF($CH362&gt;=16,INDEX($AQ:$AQ,$CG362+16),"")</f>
      </c>
      <c r="BI362">
        <f>IF($CH362&gt;=17,INDEX($AQ:$AQ,$CG362+17),"")</f>
      </c>
      <c r="BJ362">
        <f>IF($CH362&gt;=18,INDEX($AQ:$AQ,$CG362+18),"")</f>
      </c>
      <c r="BK362">
        <f>IF($CH362&gt;=19,INDEX($AQ:$AQ,$CG362+19),"")</f>
      </c>
      <c r="BL362">
        <f>IF($CH362&gt;=20,INDEX($AQ:$AQ,$CG362+20),"")</f>
      </c>
      <c r="BM362">
        <f>IF($CH362&gt;=21,INDEX($AQ:$AQ,$CG362+21),"")</f>
      </c>
      <c r="BN362">
        <f>IF($CH362&gt;=22,INDEX($AQ:$AQ,$CG362+22),"")</f>
      </c>
      <c r="BO362">
        <f>IF($CH362&gt;=23,INDEX($AQ:$AQ,$CG362+23),"")</f>
      </c>
      <c r="BP362">
        <f>IF($CH362&gt;=24,INDEX($AQ:$AQ,$CG362+24),"")</f>
      </c>
      <c r="BQ362">
        <f>IF($CH362&gt;=25,INDEX($AQ:$AQ,$CG362+25),"")</f>
      </c>
      <c r="BR362">
        <f>IF($CH362&gt;=26,INDEX($AQ:$AQ,$CG362+26),"")</f>
      </c>
      <c r="BS362">
        <f>IF($CH362&gt;=27,INDEX($AQ:$AQ,$CG362+27),"")</f>
      </c>
      <c r="BT362">
        <f>IF($CH362&gt;=28,INDEX($AQ:$AQ,$CG362+28),"")</f>
      </c>
      <c r="BU362">
        <f>IF($CH362&gt;=29,INDEX($AQ:$AQ,$CG362+29),"")</f>
      </c>
      <c r="BV362">
        <f>IF($CH362&gt;=30,INDEX($AQ:$AQ,$CG362+30),"")</f>
      </c>
      <c r="BW362">
        <f>IF($CH362&gt;=31,INDEX($AQ:$AQ,$CG362+31),"")</f>
      </c>
      <c r="BX362">
        <f>IF($CH362&gt;=32,INDEX($AQ:$AQ,$CG362+32),"")</f>
      </c>
      <c r="BY362">
        <f>IF($CH362&gt;=33,INDEX($AQ:$AQ,$CG362+33),"")</f>
      </c>
      <c r="BZ362">
        <f>IF($CH362&gt;=34,INDEX($AQ:$AQ,$CG362+34),"")</f>
      </c>
      <c r="CA362">
        <f>IF($CH362&gt;=35,INDEX($AQ:$AQ,$CG362+35),"")</f>
      </c>
      <c r="CB362">
        <f>IF($CH362&gt;=36,INDEX($AQ:$AQ,$CG362+36),"")</f>
      </c>
      <c r="CC362">
        <f>IF($CH362&gt;=37,INDEX($AQ:$AQ,$CG362+37),"")</f>
      </c>
      <c r="CD362">
        <f>IF($CH362&gt;=38,INDEX($AQ:$AQ,$CG362+38),"")</f>
      </c>
      <c r="CE362">
        <f>IF($CH362&gt;=39,INDEX($AQ:$AQ,$CG362+39),"")</f>
      </c>
      <c r="CF362">
        <f>IF($CH362&gt;=40,INDEX($AQ:$AQ,$CG362+40),"")</f>
      </c>
      <c r="CG362">
        <f>IFERROR(MATCH($AP362,$AQ$2:$AQ$134,0)+1,0)</f>
      </c>
      <c r="CH362">
        <f>IFERROR(INDEX($AR$2:$AR$134,MATCH($AP362,$AQ$2:$AQ$134,0)),0)</f>
      </c>
      <c r="CI362">
        <f>IFERROR(LEFT($L362,FIND(" - ",$L362)-1),$L362)</f>
      </c>
      <c r="CL362">
        <f>IF($DG362&gt;=1,INDEX($CJ:$CJ,$DF362+1),"")</f>
      </c>
      <c r="CM362">
        <f>IF($DG362&gt;=2,INDEX($CJ:$CJ,$DF362+2),"")</f>
      </c>
      <c r="CN362">
        <f>IF($DG362&gt;=3,INDEX($CJ:$CJ,$DF362+3),"")</f>
      </c>
      <c r="CO362">
        <f>IF($DG362&gt;=4,INDEX($CJ:$CJ,$DF362+4),"")</f>
      </c>
      <c r="CP362">
        <f>IF($DG362&gt;=5,INDEX($CJ:$CJ,$DF362+5),"")</f>
      </c>
      <c r="CQ362">
        <f>IF($DG362&gt;=6,INDEX($CJ:$CJ,$DF362+6),"")</f>
      </c>
      <c r="CR362">
        <f>IF($DG362&gt;=7,INDEX($CJ:$CJ,$DF362+7),"")</f>
      </c>
      <c r="CS362">
        <f>IF($DG362&gt;=8,INDEX($CJ:$CJ,$DF362+8),"")</f>
      </c>
      <c r="CT362">
        <f>IF($DG362&gt;=9,INDEX($CJ:$CJ,$DF362+9),"")</f>
      </c>
      <c r="CU362">
        <f>IF($DG362&gt;=10,INDEX($CJ:$CJ,$DF362+10),"")</f>
      </c>
      <c r="CV362">
        <f>IF($DG362&gt;=11,INDEX($CJ:$CJ,$DF362+11),"")</f>
      </c>
      <c r="CW362">
        <f>IF($DG362&gt;=12,INDEX($CJ:$CJ,$DF362+12),"")</f>
      </c>
      <c r="CX362">
        <f>IF($DG362&gt;=13,INDEX($CJ:$CJ,$DF362+13),"")</f>
      </c>
      <c r="CY362">
        <f>IF($DG362&gt;=14,INDEX($CJ:$CJ,$DF362+14),"")</f>
      </c>
      <c r="CZ362">
        <f>IF($DG362&gt;=15,INDEX($CJ:$CJ,$DF362+15),"")</f>
      </c>
      <c r="DA362">
        <f>IF($DG362&gt;=16,INDEX($CJ:$CJ,$DF362+16),"")</f>
      </c>
      <c r="DB362">
        <f>IF($DG362&gt;=17,INDEX($CJ:$CJ,$DF362+17),"")</f>
      </c>
      <c r="DC362">
        <f>IF($DG362&gt;=18,INDEX($CJ:$CJ,$DF362+18),"")</f>
      </c>
      <c r="DD362">
        <f>IF($DG362&gt;=19,INDEX($CJ:$CJ,$DF362+19),"")</f>
      </c>
      <c r="DE362">
        <f>IF($DG362&gt;=20,INDEX($CJ:$CJ,$DF362+20),"")</f>
      </c>
      <c r="DF362">
        <f>IFERROR(MATCH($CI362,$CJ$2:$CJ$263,0)+1,0)</f>
      </c>
      <c r="DG362">
        <f>IFERROR(INDEX($CK$2:$CK$263,MATCH($CI362,$CJ$2:$CJ$263,0)),0)</f>
      </c>
      <c r="DH362">
        <f>IFERROR(INDEX($AO:$AO,MATCH($N362,$AN:$AN,0))&amp;"","")</f>
      </c>
      <c r="DL362">
        <f>IF($GO362&gt;=1,INDEX($DI:$DI,$GN362+1),"")</f>
      </c>
      <c r="DM362">
        <f>IF($GO362&gt;=2,INDEX($DI:$DI,$GN362+2),"")</f>
      </c>
      <c r="DN362">
        <f>IF($GO362&gt;=3,INDEX($DI:$DI,$GN362+3),"")</f>
      </c>
      <c r="DO362">
        <f>IF($GO362&gt;=4,INDEX($DI:$DI,$GN362+4),"")</f>
      </c>
      <c r="DP362">
        <f>IF($GO362&gt;=5,INDEX($DI:$DI,$GN362+5),"")</f>
      </c>
      <c r="DQ362">
        <f>IF($GO362&gt;=6,INDEX($DI:$DI,$GN362+6),"")</f>
      </c>
      <c r="DR362">
        <f>IF($GO362&gt;=7,INDEX($DI:$DI,$GN362+7),"")</f>
      </c>
      <c r="DS362">
        <f>IF($GO362&gt;=8,INDEX($DI:$DI,$GN362+8),"")</f>
      </c>
      <c r="DT362">
        <f>IF($GO362&gt;=9,INDEX($DI:$DI,$GN362+9),"")</f>
      </c>
      <c r="DU362">
        <f>IF($GO362&gt;=10,INDEX($DI:$DI,$GN362+10),"")</f>
      </c>
      <c r="DV362">
        <f>IF($GO362&gt;=11,INDEX($DI:$DI,$GN362+11),"")</f>
      </c>
      <c r="DW362">
        <f>IF($GO362&gt;=12,INDEX($DI:$DI,$GN362+12),"")</f>
      </c>
      <c r="DX362">
        <f>IF($GO362&gt;=13,INDEX($DI:$DI,$GN362+13),"")</f>
      </c>
      <c r="DY362">
        <f>IF($GO362&gt;=14,INDEX($DI:$DI,$GN362+14),"")</f>
      </c>
      <c r="DZ362">
        <f>IF($GO362&gt;=15,INDEX($DI:$DI,$GN362+15),"")</f>
      </c>
      <c r="EA362">
        <f>IF($GO362&gt;=16,INDEX($DI:$DI,$GN362+16),"")</f>
      </c>
      <c r="EB362">
        <f>IF($GO362&gt;=17,INDEX($DI:$DI,$GN362+17),"")</f>
      </c>
      <c r="EC362">
        <f>IF($GO362&gt;=18,INDEX($DI:$DI,$GN362+18),"")</f>
      </c>
      <c r="ED362">
        <f>IF($GO362&gt;=19,INDEX($DI:$DI,$GN362+19),"")</f>
      </c>
      <c r="EE362">
        <f>IF($GO362&gt;=20,INDEX($DI:$DI,$GN362+20),"")</f>
      </c>
      <c r="EF362">
        <f>IF($GO362&gt;=21,INDEX($DI:$DI,$GN362+21),"")</f>
      </c>
      <c r="EG362">
        <f>IF($GO362&gt;=22,INDEX($DI:$DI,$GN362+22),"")</f>
      </c>
      <c r="EH362">
        <f>IF($GO362&gt;=23,INDEX($DI:$DI,$GN362+23),"")</f>
      </c>
      <c r="EI362">
        <f>IF($GO362&gt;=24,INDEX($DI:$DI,$GN362+24),"")</f>
      </c>
      <c r="EJ362">
        <f>IF($GO362&gt;=25,INDEX($DI:$DI,$GN362+25),"")</f>
      </c>
      <c r="EK362">
        <f>IF($GO362&gt;=26,INDEX($DI:$DI,$GN362+26),"")</f>
      </c>
      <c r="EL362">
        <f>IF($GO362&gt;=27,INDEX($DI:$DI,$GN362+27),"")</f>
      </c>
      <c r="EM362">
        <f>IF($GO362&gt;=28,INDEX($DI:$DI,$GN362+28),"")</f>
      </c>
      <c r="EN362">
        <f>IF($GO362&gt;=29,INDEX($DI:$DI,$GN362+29),"")</f>
      </c>
      <c r="EO362">
        <f>IF($GO362&gt;=30,INDEX($DI:$DI,$GN362+30),"")</f>
      </c>
      <c r="EP362">
        <f>IF($GO362&gt;=31,INDEX($DI:$DI,$GN362+31),"")</f>
      </c>
      <c r="EQ362">
        <f>IF($GO362&gt;=32,INDEX($DI:$DI,$GN362+32),"")</f>
      </c>
      <c r="ER362">
        <f>IF($GO362&gt;=33,INDEX($DI:$DI,$GN362+33),"")</f>
      </c>
      <c r="ES362">
        <f>IF($GO362&gt;=34,INDEX($DI:$DI,$GN362+34),"")</f>
      </c>
      <c r="ET362">
        <f>IF($GO362&gt;=35,INDEX($DI:$DI,$GN362+35),"")</f>
      </c>
      <c r="EU362">
        <f>IF($GO362&gt;=36,INDEX($DI:$DI,$GN362+36),"")</f>
      </c>
      <c r="EV362">
        <f>IF($GO362&gt;=37,INDEX($DI:$DI,$GN362+37),"")</f>
      </c>
      <c r="EW362">
        <f>IF($GO362&gt;=38,INDEX($DI:$DI,$GN362+38),"")</f>
      </c>
      <c r="EX362">
        <f>IF($GO362&gt;=39,INDEX($DI:$DI,$GN362+39),"")</f>
      </c>
      <c r="EY362">
        <f>IF($GO362&gt;=40,INDEX($DI:$DI,$GN362+40),"")</f>
      </c>
      <c r="EZ362">
        <f>IF($GO362&gt;=1,INDEX($DJ:$DJ,$GN362+1),"")</f>
      </c>
      <c r="FA362">
        <f>IF($GO362&gt;=2,INDEX($DJ:$DJ,$GN362+2),"")</f>
      </c>
      <c r="FB362">
        <f>IF($GO362&gt;=3,INDEX($DJ:$DJ,$GN362+3),"")</f>
      </c>
      <c r="FC362">
        <f>IF($GO362&gt;=4,INDEX($DJ:$DJ,$GN362+4),"")</f>
      </c>
      <c r="FD362">
        <f>IF($GO362&gt;=5,INDEX($DJ:$DJ,$GN362+5),"")</f>
      </c>
      <c r="FE362">
        <f>IF($GO362&gt;=6,INDEX($DJ:$DJ,$GN362+6),"")</f>
      </c>
      <c r="FF362">
        <f>IF($GO362&gt;=7,INDEX($DJ:$DJ,$GN362+7),"")</f>
      </c>
      <c r="FG362">
        <f>IF($GO362&gt;=8,INDEX($DJ:$DJ,$GN362+8),"")</f>
      </c>
      <c r="FH362">
        <f>IF($GO362&gt;=9,INDEX($DJ:$DJ,$GN362+9),"")</f>
      </c>
      <c r="FI362">
        <f>IF($GO362&gt;=10,INDEX($DJ:$DJ,$GN362+10),"")</f>
      </c>
      <c r="FJ362">
        <f>IF($GO362&gt;=11,INDEX($DJ:$DJ,$GN362+11),"")</f>
      </c>
      <c r="FK362">
        <f>IF($GO362&gt;=12,INDEX($DJ:$DJ,$GN362+12),"")</f>
      </c>
      <c r="FL362">
        <f>IF($GO362&gt;=13,INDEX($DJ:$DJ,$GN362+13),"")</f>
      </c>
      <c r="FM362">
        <f>IF($GO362&gt;=14,INDEX($DJ:$DJ,$GN362+14),"")</f>
      </c>
      <c r="FN362">
        <f>IF($GO362&gt;=15,INDEX($DJ:$DJ,$GN362+15),"")</f>
      </c>
      <c r="FO362">
        <f>IF($GO362&gt;=16,INDEX($DJ:$DJ,$GN362+16),"")</f>
      </c>
      <c r="FP362">
        <f>IF($GO362&gt;=17,INDEX($DJ:$DJ,$GN362+17),"")</f>
      </c>
      <c r="FQ362">
        <f>IF($GO362&gt;=18,INDEX($DJ:$DJ,$GN362+18),"")</f>
      </c>
      <c r="FR362">
        <f>IF($GO362&gt;=19,INDEX($DJ:$DJ,$GN362+19),"")</f>
      </c>
      <c r="FS362">
        <f>IF($GO362&gt;=20,INDEX($DJ:$DJ,$GN362+20),"")</f>
      </c>
      <c r="FT362">
        <f>IF($GO362&gt;=21,INDEX($DJ:$DJ,$GN362+21),"")</f>
      </c>
      <c r="FU362">
        <f>IF($GO362&gt;=22,INDEX($DJ:$DJ,$GN362+22),"")</f>
      </c>
      <c r="FV362">
        <f>IF($GO362&gt;=23,INDEX($DJ:$DJ,$GN362+23),"")</f>
      </c>
      <c r="FW362">
        <f>IF($GO362&gt;=24,INDEX($DJ:$DJ,$GN362+24),"")</f>
      </c>
      <c r="FX362">
        <f>IF($GO362&gt;=25,INDEX($DJ:$DJ,$GN362+25),"")</f>
      </c>
      <c r="FY362">
        <f>IF($GO362&gt;=26,INDEX($DJ:$DJ,$GN362+26),"")</f>
      </c>
      <c r="FZ362">
        <f>IF($GO362&gt;=27,INDEX($DJ:$DJ,$GN362+27),"")</f>
      </c>
      <c r="GA362">
        <f>IF($GO362&gt;=28,INDEX($DJ:$DJ,$GN362+28),"")</f>
      </c>
      <c r="GB362">
        <f>IF($GO362&gt;=29,INDEX($DJ:$DJ,$GN362+29),"")</f>
      </c>
      <c r="GC362">
        <f>IF($GO362&gt;=30,INDEX($DJ:$DJ,$GN362+30),"")</f>
      </c>
      <c r="GD362">
        <f>IF($GO362&gt;=31,INDEX($DJ:$DJ,$GN362+31),"")</f>
      </c>
      <c r="GE362">
        <f>IF($GO362&gt;=32,INDEX($DJ:$DJ,$GN362+32),"")</f>
      </c>
      <c r="GF362">
        <f>IF($GO362&gt;=33,INDEX($DJ:$DJ,$GN362+33),"")</f>
      </c>
      <c r="GG362">
        <f>IF($GO362&gt;=34,INDEX($DJ:$DJ,$GN362+34),"")</f>
      </c>
      <c r="GH362">
        <f>IF($GO362&gt;=35,INDEX($DJ:$DJ,$GN362+35),"")</f>
      </c>
      <c r="GI362">
        <f>IF($GO362&gt;=36,INDEX($DJ:$DJ,$GN362+36),"")</f>
      </c>
      <c r="GJ362">
        <f>IF($GO362&gt;=37,INDEX($DJ:$DJ,$GN362+37),"")</f>
      </c>
      <c r="GK362">
        <f>IF($GO362&gt;=38,INDEX($DJ:$DJ,$GN362+38),"")</f>
      </c>
      <c r="GL362">
        <f>IF($GO362&gt;=39,INDEX($DJ:$DJ,$GN362+39),"")</f>
      </c>
      <c r="GM362">
        <f>IF($GO362&gt;=40,INDEX($DJ:$DJ,$GN362+40),"")</f>
      </c>
      <c r="GN362">
        <f>IFERROR(MATCH($DH362,$DI$2:$DI$148,0)+1,0)</f>
      </c>
      <c r="GO362">
        <f>IFERROR(INDEX($DK$2:$DK$148,MATCH($DH362,$DI$2:$DI$148,0)),0)</f>
      </c>
      <c r="GP362">
        <f>IFERROR(MATCH($Y362,$DL$362:$EY$362,0),0)</f>
      </c>
      <c r="GQ362">
        <f>IF($GP362&gt;0,INDEX($EZ$362:$GM$362,$GP362),"")</f>
      </c>
      <c r="GT362">
        <f>IF($JC362&gt;=1,INDEX($GR:$GR,$JB362+1),"")</f>
      </c>
      <c r="GU362">
        <f>IF($JC362&gt;=2,INDEX($GR:$GR,$JB362+2),"")</f>
      </c>
      <c r="GV362">
        <f>IF($JC362&gt;=3,INDEX($GR:$GR,$JB362+3),"")</f>
      </c>
      <c r="GW362">
        <f>IF($JC362&gt;=4,INDEX($GR:$GR,$JB362+4),"")</f>
      </c>
      <c r="GX362">
        <f>IF($JC362&gt;=5,INDEX($GR:$GR,$JB362+5),"")</f>
      </c>
      <c r="GY362">
        <f>IF($JC362&gt;=6,INDEX($GR:$GR,$JB362+6),"")</f>
      </c>
      <c r="GZ362">
        <f>IF($JC362&gt;=7,INDEX($GR:$GR,$JB362+7),"")</f>
      </c>
      <c r="HA362">
        <f>IF($JC362&gt;=8,INDEX($GR:$GR,$JB362+8),"")</f>
      </c>
      <c r="HB362">
        <f>IF($JC362&gt;=9,INDEX($GR:$GR,$JB362+9),"")</f>
      </c>
      <c r="HC362">
        <f>IF($JC362&gt;=10,INDEX($GR:$GR,$JB362+10),"")</f>
      </c>
      <c r="HD362">
        <f>IF($JC362&gt;=11,INDEX($GR:$GR,$JB362+11),"")</f>
      </c>
      <c r="HE362">
        <f>IF($JC362&gt;=12,INDEX($GR:$GR,$JB362+12),"")</f>
      </c>
      <c r="HF362">
        <f>IF($JC362&gt;=13,INDEX($GR:$GR,$JB362+13),"")</f>
      </c>
      <c r="HG362">
        <f>IF($JC362&gt;=14,INDEX($GR:$GR,$JB362+14),"")</f>
      </c>
      <c r="HH362">
        <f>IF($JC362&gt;=15,INDEX($GR:$GR,$JB362+15),"")</f>
      </c>
      <c r="HI362">
        <f>IF($JC362&gt;=16,INDEX($GR:$GR,$JB362+16),"")</f>
      </c>
      <c r="HJ362">
        <f>IF($JC362&gt;=17,INDEX($GR:$GR,$JB362+17),"")</f>
      </c>
      <c r="HK362">
        <f>IF($JC362&gt;=18,INDEX($GR:$GR,$JB362+18),"")</f>
      </c>
      <c r="HL362">
        <f>IF($JC362&gt;=19,INDEX($GR:$GR,$JB362+19),"")</f>
      </c>
      <c r="HM362">
        <f>IF($JC362&gt;=20,INDEX($GR:$GR,$JB362+20),"")</f>
      </c>
      <c r="HN362">
        <f>IF($JC362&gt;=21,INDEX($GR:$GR,$JB362+21),"")</f>
      </c>
      <c r="HO362">
        <f>IF($JC362&gt;=22,INDEX($GR:$GR,$JB362+22),"")</f>
      </c>
      <c r="HP362">
        <f>IF($JC362&gt;=23,INDEX($GR:$GR,$JB362+23),"")</f>
      </c>
      <c r="HQ362">
        <f>IF($JC362&gt;=24,INDEX($GR:$GR,$JB362+24),"")</f>
      </c>
      <c r="HR362">
        <f>IF($JC362&gt;=25,INDEX($GR:$GR,$JB362+25),"")</f>
      </c>
      <c r="HS362">
        <f>IF($JC362&gt;=26,INDEX($GR:$GR,$JB362+26),"")</f>
      </c>
      <c r="HT362">
        <f>IF($JC362&gt;=27,INDEX($GR:$GR,$JB362+27),"")</f>
      </c>
      <c r="HU362">
        <f>IF($JC362&gt;=28,INDEX($GR:$GR,$JB362+28),"")</f>
      </c>
      <c r="HV362">
        <f>IF($JC362&gt;=29,INDEX($GR:$GR,$JB362+29),"")</f>
      </c>
      <c r="HW362">
        <f>IF($JC362&gt;=30,INDEX($GR:$GR,$JB362+30),"")</f>
      </c>
      <c r="HX362">
        <f>IF($JC362&gt;=31,INDEX($GR:$GR,$JB362+31),"")</f>
      </c>
      <c r="HY362">
        <f>IF($JC362&gt;=32,INDEX($GR:$GR,$JB362+32),"")</f>
      </c>
      <c r="HZ362">
        <f>IF($JC362&gt;=33,INDEX($GR:$GR,$JB362+33),"")</f>
      </c>
      <c r="IA362">
        <f>IF($JC362&gt;=34,INDEX($GR:$GR,$JB362+34),"")</f>
      </c>
      <c r="IB362">
        <f>IF($JC362&gt;=35,INDEX($GR:$GR,$JB362+35),"")</f>
      </c>
      <c r="IC362">
        <f>IF($JC362&gt;=36,INDEX($GR:$GR,$JB362+36),"")</f>
      </c>
      <c r="ID362">
        <f>IF($JC362&gt;=37,INDEX($GR:$GR,$JB362+37),"")</f>
      </c>
      <c r="IE362">
        <f>IF($JC362&gt;=38,INDEX($GR:$GR,$JB362+38),"")</f>
      </c>
      <c r="IF362">
        <f>IF($JC362&gt;=39,INDEX($GR:$GR,$JB362+39),"")</f>
      </c>
      <c r="IG362">
        <f>IF($JC362&gt;=40,INDEX($GR:$GR,$JB362+40),"")</f>
      </c>
      <c r="IH362">
        <f>IF($JC362&gt;=41,INDEX($GR:$GR,$JB362+41),"")</f>
      </c>
      <c r="II362">
        <f>IF($JC362&gt;=42,INDEX($GR:$GR,$JB362+42),"")</f>
      </c>
      <c r="IJ362">
        <f>IF($JC362&gt;=43,INDEX($GR:$GR,$JB362+43),"")</f>
      </c>
      <c r="IK362">
        <f>IF($JC362&gt;=44,INDEX($GR:$GR,$JB362+44),"")</f>
      </c>
      <c r="IL362">
        <f>IF($JC362&gt;=45,INDEX($GR:$GR,$JB362+45),"")</f>
      </c>
      <c r="IM362">
        <f>IF($JC362&gt;=46,INDEX($GR:$GR,$JB362+46),"")</f>
      </c>
      <c r="IN362">
        <f>IF($JC362&gt;=47,INDEX($GR:$GR,$JB362+47),"")</f>
      </c>
      <c r="IO362">
        <f>IF($JC362&gt;=48,INDEX($GR:$GR,$JB362+48),"")</f>
      </c>
      <c r="IP362">
        <f>IF($JC362&gt;=49,INDEX($GR:$GR,$JB362+49),"")</f>
      </c>
      <c r="IQ362">
        <f>IF($JC362&gt;=50,INDEX($GR:$GR,$JB362+50),"")</f>
      </c>
      <c r="IR362">
        <f>IF($JC362&gt;=51,INDEX($GR:$GR,$JB362+51),"")</f>
      </c>
      <c r="IS362">
        <f>IF($JC362&gt;=52,INDEX($GR:$GR,$JB362+52),"")</f>
      </c>
      <c r="IT362">
        <f>IF($JC362&gt;=53,INDEX($GR:$GR,$JB362+53),"")</f>
      </c>
      <c r="IU362">
        <f>IF($JC362&gt;=54,INDEX($GR:$GR,$JB362+54),"")</f>
      </c>
      <c r="IV362">
        <f>IF($JC362&gt;=55,INDEX($GR:$GR,$JB362+55),"")</f>
      </c>
      <c r="IW362">
        <f>IF($JC362&gt;=56,INDEX($GR:$GR,$JB362+56),"")</f>
      </c>
      <c r="IX362">
        <f>IF($JC362&gt;=57,INDEX($GR:$GR,$JB362+57),"")</f>
      </c>
      <c r="IY362">
        <f>IF($JC362&gt;=58,INDEX($GR:$GR,$JB362+58),"")</f>
      </c>
      <c r="IZ362">
        <f>IF($JC362&gt;=59,INDEX($GR:$GR,$JB362+59),"")</f>
      </c>
      <c r="JA362">
        <f>IF($JC362&gt;=60,INDEX($GR:$GR,$JB362+60),"")</f>
      </c>
      <c r="JB362">
        <f>IFERROR(MATCH($GQ362,$GR$2:$GR$324,0)+1,0)</f>
      </c>
      <c r="JC362">
        <f>IFERROR(INDEX($GS$2:$GS$324,MATCH($GQ362,$GR$2:$GR$324,0)),0)</f>
      </c>
      <c r="JD362" t="s">
        <v>40</v>
      </c>
      <c r="JE362" t="s">
        <v>40</v>
      </c>
    </row>
    <row r="363" spans="1:265" x14ac:dyDescent="0.25">
      <c r="Q363">
        <f>IF(OR($T363="",$P363=""),"",IFERROR($T363/$P363,0))</f>
      </c>
      <c r="R363">
        <f>IF($T363="","",
SUM($S363,$U363,$Z363,$V363,$X363)*
(1-IF($AA363="",0,VALUE($AA363)/100)))</f>
      </c>
      <c r="S363">
        <f>IF($T363="","",$T363)</f>
      </c>
      <c r="U363">
        <f>IF($T363="","",
IF($N363="","",
IF(ISNUMBER(SEARCH("exempt",LOWER($N363))),0,
$T363*(VALUE(SUBSTITUTE($N363,"%",""))/100))))</f>
      </c>
      <c r="AB363">
        <f>IFERROR(IF(FIND(" - ",$K363)&gt;0,MID($K363,FIND(" - ",$K363)+3,LEN($K363)),""),"")</f>
      </c>
      <c r="AK363" t="s">
        <v>950</v>
      </c>
      <c r="AP363">
        <f>IFERROR(LEFT($K363,FIND(" - ",$K363)-1),$K363)</f>
      </c>
      <c r="AS363">
        <f>IF($CH363&gt;=1,INDEX($AQ:$AQ,$CG363+1),"")</f>
      </c>
      <c r="AT363">
        <f>IF($CH363&gt;=2,INDEX($AQ:$AQ,$CG363+2),"")</f>
      </c>
      <c r="AU363">
        <f>IF($CH363&gt;=3,INDEX($AQ:$AQ,$CG363+3),"")</f>
      </c>
      <c r="AV363">
        <f>IF($CH363&gt;=4,INDEX($AQ:$AQ,$CG363+4),"")</f>
      </c>
      <c r="AW363">
        <f>IF($CH363&gt;=5,INDEX($AQ:$AQ,$CG363+5),"")</f>
      </c>
      <c r="AX363">
        <f>IF($CH363&gt;=6,INDEX($AQ:$AQ,$CG363+6),"")</f>
      </c>
      <c r="AY363">
        <f>IF($CH363&gt;=7,INDEX($AQ:$AQ,$CG363+7),"")</f>
      </c>
      <c r="AZ363">
        <f>IF($CH363&gt;=8,INDEX($AQ:$AQ,$CG363+8),"")</f>
      </c>
      <c r="BA363">
        <f>IF($CH363&gt;=9,INDEX($AQ:$AQ,$CG363+9),"")</f>
      </c>
      <c r="BB363">
        <f>IF($CH363&gt;=10,INDEX($AQ:$AQ,$CG363+10),"")</f>
      </c>
      <c r="BC363">
        <f>IF($CH363&gt;=11,INDEX($AQ:$AQ,$CG363+11),"")</f>
      </c>
      <c r="BD363">
        <f>IF($CH363&gt;=12,INDEX($AQ:$AQ,$CG363+12),"")</f>
      </c>
      <c r="BE363">
        <f>IF($CH363&gt;=13,INDEX($AQ:$AQ,$CG363+13),"")</f>
      </c>
      <c r="BF363">
        <f>IF($CH363&gt;=14,INDEX($AQ:$AQ,$CG363+14),"")</f>
      </c>
      <c r="BG363">
        <f>IF($CH363&gt;=15,INDEX($AQ:$AQ,$CG363+15),"")</f>
      </c>
      <c r="BH363">
        <f>IF($CH363&gt;=16,INDEX($AQ:$AQ,$CG363+16),"")</f>
      </c>
      <c r="BI363">
        <f>IF($CH363&gt;=17,INDEX($AQ:$AQ,$CG363+17),"")</f>
      </c>
      <c r="BJ363">
        <f>IF($CH363&gt;=18,INDEX($AQ:$AQ,$CG363+18),"")</f>
      </c>
      <c r="BK363">
        <f>IF($CH363&gt;=19,INDEX($AQ:$AQ,$CG363+19),"")</f>
      </c>
      <c r="BL363">
        <f>IF($CH363&gt;=20,INDEX($AQ:$AQ,$CG363+20),"")</f>
      </c>
      <c r="BM363">
        <f>IF($CH363&gt;=21,INDEX($AQ:$AQ,$CG363+21),"")</f>
      </c>
      <c r="BN363">
        <f>IF($CH363&gt;=22,INDEX($AQ:$AQ,$CG363+22),"")</f>
      </c>
      <c r="BO363">
        <f>IF($CH363&gt;=23,INDEX($AQ:$AQ,$CG363+23),"")</f>
      </c>
      <c r="BP363">
        <f>IF($CH363&gt;=24,INDEX($AQ:$AQ,$CG363+24),"")</f>
      </c>
      <c r="BQ363">
        <f>IF($CH363&gt;=25,INDEX($AQ:$AQ,$CG363+25),"")</f>
      </c>
      <c r="BR363">
        <f>IF($CH363&gt;=26,INDEX($AQ:$AQ,$CG363+26),"")</f>
      </c>
      <c r="BS363">
        <f>IF($CH363&gt;=27,INDEX($AQ:$AQ,$CG363+27),"")</f>
      </c>
      <c r="BT363">
        <f>IF($CH363&gt;=28,INDEX($AQ:$AQ,$CG363+28),"")</f>
      </c>
      <c r="BU363">
        <f>IF($CH363&gt;=29,INDEX($AQ:$AQ,$CG363+29),"")</f>
      </c>
      <c r="BV363">
        <f>IF($CH363&gt;=30,INDEX($AQ:$AQ,$CG363+30),"")</f>
      </c>
      <c r="BW363">
        <f>IF($CH363&gt;=31,INDEX($AQ:$AQ,$CG363+31),"")</f>
      </c>
      <c r="BX363">
        <f>IF($CH363&gt;=32,INDEX($AQ:$AQ,$CG363+32),"")</f>
      </c>
      <c r="BY363">
        <f>IF($CH363&gt;=33,INDEX($AQ:$AQ,$CG363+33),"")</f>
      </c>
      <c r="BZ363">
        <f>IF($CH363&gt;=34,INDEX($AQ:$AQ,$CG363+34),"")</f>
      </c>
      <c r="CA363">
        <f>IF($CH363&gt;=35,INDEX($AQ:$AQ,$CG363+35),"")</f>
      </c>
      <c r="CB363">
        <f>IF($CH363&gt;=36,INDEX($AQ:$AQ,$CG363+36),"")</f>
      </c>
      <c r="CC363">
        <f>IF($CH363&gt;=37,INDEX($AQ:$AQ,$CG363+37),"")</f>
      </c>
      <c r="CD363">
        <f>IF($CH363&gt;=38,INDEX($AQ:$AQ,$CG363+38),"")</f>
      </c>
      <c r="CE363">
        <f>IF($CH363&gt;=39,INDEX($AQ:$AQ,$CG363+39),"")</f>
      </c>
      <c r="CF363">
        <f>IF($CH363&gt;=40,INDEX($AQ:$AQ,$CG363+40),"")</f>
      </c>
      <c r="CG363">
        <f>IFERROR(MATCH($AP363,$AQ$2:$AQ$134,0)+1,0)</f>
      </c>
      <c r="CH363">
        <f>IFERROR(INDEX($AR$2:$AR$134,MATCH($AP363,$AQ$2:$AQ$134,0)),0)</f>
      </c>
      <c r="CI363">
        <f>IFERROR(LEFT($L363,FIND(" - ",$L363)-1),$L363)</f>
      </c>
      <c r="CL363">
        <f>IF($DG363&gt;=1,INDEX($CJ:$CJ,$DF363+1),"")</f>
      </c>
      <c r="CM363">
        <f>IF($DG363&gt;=2,INDEX($CJ:$CJ,$DF363+2),"")</f>
      </c>
      <c r="CN363">
        <f>IF($DG363&gt;=3,INDEX($CJ:$CJ,$DF363+3),"")</f>
      </c>
      <c r="CO363">
        <f>IF($DG363&gt;=4,INDEX($CJ:$CJ,$DF363+4),"")</f>
      </c>
      <c r="CP363">
        <f>IF($DG363&gt;=5,INDEX($CJ:$CJ,$DF363+5),"")</f>
      </c>
      <c r="CQ363">
        <f>IF($DG363&gt;=6,INDEX($CJ:$CJ,$DF363+6),"")</f>
      </c>
      <c r="CR363">
        <f>IF($DG363&gt;=7,INDEX($CJ:$CJ,$DF363+7),"")</f>
      </c>
      <c r="CS363">
        <f>IF($DG363&gt;=8,INDEX($CJ:$CJ,$DF363+8),"")</f>
      </c>
      <c r="CT363">
        <f>IF($DG363&gt;=9,INDEX($CJ:$CJ,$DF363+9),"")</f>
      </c>
      <c r="CU363">
        <f>IF($DG363&gt;=10,INDEX($CJ:$CJ,$DF363+10),"")</f>
      </c>
      <c r="CV363">
        <f>IF($DG363&gt;=11,INDEX($CJ:$CJ,$DF363+11),"")</f>
      </c>
      <c r="CW363">
        <f>IF($DG363&gt;=12,INDEX($CJ:$CJ,$DF363+12),"")</f>
      </c>
      <c r="CX363">
        <f>IF($DG363&gt;=13,INDEX($CJ:$CJ,$DF363+13),"")</f>
      </c>
      <c r="CY363">
        <f>IF($DG363&gt;=14,INDEX($CJ:$CJ,$DF363+14),"")</f>
      </c>
      <c r="CZ363">
        <f>IF($DG363&gt;=15,INDEX($CJ:$CJ,$DF363+15),"")</f>
      </c>
      <c r="DA363">
        <f>IF($DG363&gt;=16,INDEX($CJ:$CJ,$DF363+16),"")</f>
      </c>
      <c r="DB363">
        <f>IF($DG363&gt;=17,INDEX($CJ:$CJ,$DF363+17),"")</f>
      </c>
      <c r="DC363">
        <f>IF($DG363&gt;=18,INDEX($CJ:$CJ,$DF363+18),"")</f>
      </c>
      <c r="DD363">
        <f>IF($DG363&gt;=19,INDEX($CJ:$CJ,$DF363+19),"")</f>
      </c>
      <c r="DE363">
        <f>IF($DG363&gt;=20,INDEX($CJ:$CJ,$DF363+20),"")</f>
      </c>
      <c r="DF363">
        <f>IFERROR(MATCH($CI363,$CJ$2:$CJ$263,0)+1,0)</f>
      </c>
      <c r="DG363">
        <f>IFERROR(INDEX($CK$2:$CK$263,MATCH($CI363,$CJ$2:$CJ$263,0)),0)</f>
      </c>
      <c r="DH363">
        <f>IFERROR(INDEX($AO:$AO,MATCH($N363,$AN:$AN,0))&amp;"","")</f>
      </c>
      <c r="DL363">
        <f>IF($GO363&gt;=1,INDEX($DI:$DI,$GN363+1),"")</f>
      </c>
      <c r="DM363">
        <f>IF($GO363&gt;=2,INDEX($DI:$DI,$GN363+2),"")</f>
      </c>
      <c r="DN363">
        <f>IF($GO363&gt;=3,INDEX($DI:$DI,$GN363+3),"")</f>
      </c>
      <c r="DO363">
        <f>IF($GO363&gt;=4,INDEX($DI:$DI,$GN363+4),"")</f>
      </c>
      <c r="DP363">
        <f>IF($GO363&gt;=5,INDEX($DI:$DI,$GN363+5),"")</f>
      </c>
      <c r="DQ363">
        <f>IF($GO363&gt;=6,INDEX($DI:$DI,$GN363+6),"")</f>
      </c>
      <c r="DR363">
        <f>IF($GO363&gt;=7,INDEX($DI:$DI,$GN363+7),"")</f>
      </c>
      <c r="DS363">
        <f>IF($GO363&gt;=8,INDEX($DI:$DI,$GN363+8),"")</f>
      </c>
      <c r="DT363">
        <f>IF($GO363&gt;=9,INDEX($DI:$DI,$GN363+9),"")</f>
      </c>
      <c r="DU363">
        <f>IF($GO363&gt;=10,INDEX($DI:$DI,$GN363+10),"")</f>
      </c>
      <c r="DV363">
        <f>IF($GO363&gt;=11,INDEX($DI:$DI,$GN363+11),"")</f>
      </c>
      <c r="DW363">
        <f>IF($GO363&gt;=12,INDEX($DI:$DI,$GN363+12),"")</f>
      </c>
      <c r="DX363">
        <f>IF($GO363&gt;=13,INDEX($DI:$DI,$GN363+13),"")</f>
      </c>
      <c r="DY363">
        <f>IF($GO363&gt;=14,INDEX($DI:$DI,$GN363+14),"")</f>
      </c>
      <c r="DZ363">
        <f>IF($GO363&gt;=15,INDEX($DI:$DI,$GN363+15),"")</f>
      </c>
      <c r="EA363">
        <f>IF($GO363&gt;=16,INDEX($DI:$DI,$GN363+16),"")</f>
      </c>
      <c r="EB363">
        <f>IF($GO363&gt;=17,INDEX($DI:$DI,$GN363+17),"")</f>
      </c>
      <c r="EC363">
        <f>IF($GO363&gt;=18,INDEX($DI:$DI,$GN363+18),"")</f>
      </c>
      <c r="ED363">
        <f>IF($GO363&gt;=19,INDEX($DI:$DI,$GN363+19),"")</f>
      </c>
      <c r="EE363">
        <f>IF($GO363&gt;=20,INDEX($DI:$DI,$GN363+20),"")</f>
      </c>
      <c r="EF363">
        <f>IF($GO363&gt;=21,INDEX($DI:$DI,$GN363+21),"")</f>
      </c>
      <c r="EG363">
        <f>IF($GO363&gt;=22,INDEX($DI:$DI,$GN363+22),"")</f>
      </c>
      <c r="EH363">
        <f>IF($GO363&gt;=23,INDEX($DI:$DI,$GN363+23),"")</f>
      </c>
      <c r="EI363">
        <f>IF($GO363&gt;=24,INDEX($DI:$DI,$GN363+24),"")</f>
      </c>
      <c r="EJ363">
        <f>IF($GO363&gt;=25,INDEX($DI:$DI,$GN363+25),"")</f>
      </c>
      <c r="EK363">
        <f>IF($GO363&gt;=26,INDEX($DI:$DI,$GN363+26),"")</f>
      </c>
      <c r="EL363">
        <f>IF($GO363&gt;=27,INDEX($DI:$DI,$GN363+27),"")</f>
      </c>
      <c r="EM363">
        <f>IF($GO363&gt;=28,INDEX($DI:$DI,$GN363+28),"")</f>
      </c>
      <c r="EN363">
        <f>IF($GO363&gt;=29,INDEX($DI:$DI,$GN363+29),"")</f>
      </c>
      <c r="EO363">
        <f>IF($GO363&gt;=30,INDEX($DI:$DI,$GN363+30),"")</f>
      </c>
      <c r="EP363">
        <f>IF($GO363&gt;=31,INDEX($DI:$DI,$GN363+31),"")</f>
      </c>
      <c r="EQ363">
        <f>IF($GO363&gt;=32,INDEX($DI:$DI,$GN363+32),"")</f>
      </c>
      <c r="ER363">
        <f>IF($GO363&gt;=33,INDEX($DI:$DI,$GN363+33),"")</f>
      </c>
      <c r="ES363">
        <f>IF($GO363&gt;=34,INDEX($DI:$DI,$GN363+34),"")</f>
      </c>
      <c r="ET363">
        <f>IF($GO363&gt;=35,INDEX($DI:$DI,$GN363+35),"")</f>
      </c>
      <c r="EU363">
        <f>IF($GO363&gt;=36,INDEX($DI:$DI,$GN363+36),"")</f>
      </c>
      <c r="EV363">
        <f>IF($GO363&gt;=37,INDEX($DI:$DI,$GN363+37),"")</f>
      </c>
      <c r="EW363">
        <f>IF($GO363&gt;=38,INDEX($DI:$DI,$GN363+38),"")</f>
      </c>
      <c r="EX363">
        <f>IF($GO363&gt;=39,INDEX($DI:$DI,$GN363+39),"")</f>
      </c>
      <c r="EY363">
        <f>IF($GO363&gt;=40,INDEX($DI:$DI,$GN363+40),"")</f>
      </c>
      <c r="EZ363">
        <f>IF($GO363&gt;=1,INDEX($DJ:$DJ,$GN363+1),"")</f>
      </c>
      <c r="FA363">
        <f>IF($GO363&gt;=2,INDEX($DJ:$DJ,$GN363+2),"")</f>
      </c>
      <c r="FB363">
        <f>IF($GO363&gt;=3,INDEX($DJ:$DJ,$GN363+3),"")</f>
      </c>
      <c r="FC363">
        <f>IF($GO363&gt;=4,INDEX($DJ:$DJ,$GN363+4),"")</f>
      </c>
      <c r="FD363">
        <f>IF($GO363&gt;=5,INDEX($DJ:$DJ,$GN363+5),"")</f>
      </c>
      <c r="FE363">
        <f>IF($GO363&gt;=6,INDEX($DJ:$DJ,$GN363+6),"")</f>
      </c>
      <c r="FF363">
        <f>IF($GO363&gt;=7,INDEX($DJ:$DJ,$GN363+7),"")</f>
      </c>
      <c r="FG363">
        <f>IF($GO363&gt;=8,INDEX($DJ:$DJ,$GN363+8),"")</f>
      </c>
      <c r="FH363">
        <f>IF($GO363&gt;=9,INDEX($DJ:$DJ,$GN363+9),"")</f>
      </c>
      <c r="FI363">
        <f>IF($GO363&gt;=10,INDEX($DJ:$DJ,$GN363+10),"")</f>
      </c>
      <c r="FJ363">
        <f>IF($GO363&gt;=11,INDEX($DJ:$DJ,$GN363+11),"")</f>
      </c>
      <c r="FK363">
        <f>IF($GO363&gt;=12,INDEX($DJ:$DJ,$GN363+12),"")</f>
      </c>
      <c r="FL363">
        <f>IF($GO363&gt;=13,INDEX($DJ:$DJ,$GN363+13),"")</f>
      </c>
      <c r="FM363">
        <f>IF($GO363&gt;=14,INDEX($DJ:$DJ,$GN363+14),"")</f>
      </c>
      <c r="FN363">
        <f>IF($GO363&gt;=15,INDEX($DJ:$DJ,$GN363+15),"")</f>
      </c>
      <c r="FO363">
        <f>IF($GO363&gt;=16,INDEX($DJ:$DJ,$GN363+16),"")</f>
      </c>
      <c r="FP363">
        <f>IF($GO363&gt;=17,INDEX($DJ:$DJ,$GN363+17),"")</f>
      </c>
      <c r="FQ363">
        <f>IF($GO363&gt;=18,INDEX($DJ:$DJ,$GN363+18),"")</f>
      </c>
      <c r="FR363">
        <f>IF($GO363&gt;=19,INDEX($DJ:$DJ,$GN363+19),"")</f>
      </c>
      <c r="FS363">
        <f>IF($GO363&gt;=20,INDEX($DJ:$DJ,$GN363+20),"")</f>
      </c>
      <c r="FT363">
        <f>IF($GO363&gt;=21,INDEX($DJ:$DJ,$GN363+21),"")</f>
      </c>
      <c r="FU363">
        <f>IF($GO363&gt;=22,INDEX($DJ:$DJ,$GN363+22),"")</f>
      </c>
      <c r="FV363">
        <f>IF($GO363&gt;=23,INDEX($DJ:$DJ,$GN363+23),"")</f>
      </c>
      <c r="FW363">
        <f>IF($GO363&gt;=24,INDEX($DJ:$DJ,$GN363+24),"")</f>
      </c>
      <c r="FX363">
        <f>IF($GO363&gt;=25,INDEX($DJ:$DJ,$GN363+25),"")</f>
      </c>
      <c r="FY363">
        <f>IF($GO363&gt;=26,INDEX($DJ:$DJ,$GN363+26),"")</f>
      </c>
      <c r="FZ363">
        <f>IF($GO363&gt;=27,INDEX($DJ:$DJ,$GN363+27),"")</f>
      </c>
      <c r="GA363">
        <f>IF($GO363&gt;=28,INDEX($DJ:$DJ,$GN363+28),"")</f>
      </c>
      <c r="GB363">
        <f>IF($GO363&gt;=29,INDEX($DJ:$DJ,$GN363+29),"")</f>
      </c>
      <c r="GC363">
        <f>IF($GO363&gt;=30,INDEX($DJ:$DJ,$GN363+30),"")</f>
      </c>
      <c r="GD363">
        <f>IF($GO363&gt;=31,INDEX($DJ:$DJ,$GN363+31),"")</f>
      </c>
      <c r="GE363">
        <f>IF($GO363&gt;=32,INDEX($DJ:$DJ,$GN363+32),"")</f>
      </c>
      <c r="GF363">
        <f>IF($GO363&gt;=33,INDEX($DJ:$DJ,$GN363+33),"")</f>
      </c>
      <c r="GG363">
        <f>IF($GO363&gt;=34,INDEX($DJ:$DJ,$GN363+34),"")</f>
      </c>
      <c r="GH363">
        <f>IF($GO363&gt;=35,INDEX($DJ:$DJ,$GN363+35),"")</f>
      </c>
      <c r="GI363">
        <f>IF($GO363&gt;=36,INDEX($DJ:$DJ,$GN363+36),"")</f>
      </c>
      <c r="GJ363">
        <f>IF($GO363&gt;=37,INDEX($DJ:$DJ,$GN363+37),"")</f>
      </c>
      <c r="GK363">
        <f>IF($GO363&gt;=38,INDEX($DJ:$DJ,$GN363+38),"")</f>
      </c>
      <c r="GL363">
        <f>IF($GO363&gt;=39,INDEX($DJ:$DJ,$GN363+39),"")</f>
      </c>
      <c r="GM363">
        <f>IF($GO363&gt;=40,INDEX($DJ:$DJ,$GN363+40),"")</f>
      </c>
      <c r="GN363">
        <f>IFERROR(MATCH($DH363,$DI$2:$DI$148,0)+1,0)</f>
      </c>
      <c r="GO363">
        <f>IFERROR(INDEX($DK$2:$DK$148,MATCH($DH363,$DI$2:$DI$148,0)),0)</f>
      </c>
      <c r="GP363">
        <f>IFERROR(MATCH($Y363,$DL$363:$EY$363,0),0)</f>
      </c>
      <c r="GQ363">
        <f>IF($GP363&gt;0,INDEX($EZ$363:$GM$363,$GP363),"")</f>
      </c>
      <c r="GT363">
        <f>IF($JC363&gt;=1,INDEX($GR:$GR,$JB363+1),"")</f>
      </c>
      <c r="GU363">
        <f>IF($JC363&gt;=2,INDEX($GR:$GR,$JB363+2),"")</f>
      </c>
      <c r="GV363">
        <f>IF($JC363&gt;=3,INDEX($GR:$GR,$JB363+3),"")</f>
      </c>
      <c r="GW363">
        <f>IF($JC363&gt;=4,INDEX($GR:$GR,$JB363+4),"")</f>
      </c>
      <c r="GX363">
        <f>IF($JC363&gt;=5,INDEX($GR:$GR,$JB363+5),"")</f>
      </c>
      <c r="GY363">
        <f>IF($JC363&gt;=6,INDEX($GR:$GR,$JB363+6),"")</f>
      </c>
      <c r="GZ363">
        <f>IF($JC363&gt;=7,INDEX($GR:$GR,$JB363+7),"")</f>
      </c>
      <c r="HA363">
        <f>IF($JC363&gt;=8,INDEX($GR:$GR,$JB363+8),"")</f>
      </c>
      <c r="HB363">
        <f>IF($JC363&gt;=9,INDEX($GR:$GR,$JB363+9),"")</f>
      </c>
      <c r="HC363">
        <f>IF($JC363&gt;=10,INDEX($GR:$GR,$JB363+10),"")</f>
      </c>
      <c r="HD363">
        <f>IF($JC363&gt;=11,INDEX($GR:$GR,$JB363+11),"")</f>
      </c>
      <c r="HE363">
        <f>IF($JC363&gt;=12,INDEX($GR:$GR,$JB363+12),"")</f>
      </c>
      <c r="HF363">
        <f>IF($JC363&gt;=13,INDEX($GR:$GR,$JB363+13),"")</f>
      </c>
      <c r="HG363">
        <f>IF($JC363&gt;=14,INDEX($GR:$GR,$JB363+14),"")</f>
      </c>
      <c r="HH363">
        <f>IF($JC363&gt;=15,INDEX($GR:$GR,$JB363+15),"")</f>
      </c>
      <c r="HI363">
        <f>IF($JC363&gt;=16,INDEX($GR:$GR,$JB363+16),"")</f>
      </c>
      <c r="HJ363">
        <f>IF($JC363&gt;=17,INDEX($GR:$GR,$JB363+17),"")</f>
      </c>
      <c r="HK363">
        <f>IF($JC363&gt;=18,INDEX($GR:$GR,$JB363+18),"")</f>
      </c>
      <c r="HL363">
        <f>IF($JC363&gt;=19,INDEX($GR:$GR,$JB363+19),"")</f>
      </c>
      <c r="HM363">
        <f>IF($JC363&gt;=20,INDEX($GR:$GR,$JB363+20),"")</f>
      </c>
      <c r="HN363">
        <f>IF($JC363&gt;=21,INDEX($GR:$GR,$JB363+21),"")</f>
      </c>
      <c r="HO363">
        <f>IF($JC363&gt;=22,INDEX($GR:$GR,$JB363+22),"")</f>
      </c>
      <c r="HP363">
        <f>IF($JC363&gt;=23,INDEX($GR:$GR,$JB363+23),"")</f>
      </c>
      <c r="HQ363">
        <f>IF($JC363&gt;=24,INDEX($GR:$GR,$JB363+24),"")</f>
      </c>
      <c r="HR363">
        <f>IF($JC363&gt;=25,INDEX($GR:$GR,$JB363+25),"")</f>
      </c>
      <c r="HS363">
        <f>IF($JC363&gt;=26,INDEX($GR:$GR,$JB363+26),"")</f>
      </c>
      <c r="HT363">
        <f>IF($JC363&gt;=27,INDEX($GR:$GR,$JB363+27),"")</f>
      </c>
      <c r="HU363">
        <f>IF($JC363&gt;=28,INDEX($GR:$GR,$JB363+28),"")</f>
      </c>
      <c r="HV363">
        <f>IF($JC363&gt;=29,INDEX($GR:$GR,$JB363+29),"")</f>
      </c>
      <c r="HW363">
        <f>IF($JC363&gt;=30,INDEX($GR:$GR,$JB363+30),"")</f>
      </c>
      <c r="HX363">
        <f>IF($JC363&gt;=31,INDEX($GR:$GR,$JB363+31),"")</f>
      </c>
      <c r="HY363">
        <f>IF($JC363&gt;=32,INDEX($GR:$GR,$JB363+32),"")</f>
      </c>
      <c r="HZ363">
        <f>IF($JC363&gt;=33,INDEX($GR:$GR,$JB363+33),"")</f>
      </c>
      <c r="IA363">
        <f>IF($JC363&gt;=34,INDEX($GR:$GR,$JB363+34),"")</f>
      </c>
      <c r="IB363">
        <f>IF($JC363&gt;=35,INDEX($GR:$GR,$JB363+35),"")</f>
      </c>
      <c r="IC363">
        <f>IF($JC363&gt;=36,INDEX($GR:$GR,$JB363+36),"")</f>
      </c>
      <c r="ID363">
        <f>IF($JC363&gt;=37,INDEX($GR:$GR,$JB363+37),"")</f>
      </c>
      <c r="IE363">
        <f>IF($JC363&gt;=38,INDEX($GR:$GR,$JB363+38),"")</f>
      </c>
      <c r="IF363">
        <f>IF($JC363&gt;=39,INDEX($GR:$GR,$JB363+39),"")</f>
      </c>
      <c r="IG363">
        <f>IF($JC363&gt;=40,INDEX($GR:$GR,$JB363+40),"")</f>
      </c>
      <c r="IH363">
        <f>IF($JC363&gt;=41,INDEX($GR:$GR,$JB363+41),"")</f>
      </c>
      <c r="II363">
        <f>IF($JC363&gt;=42,INDEX($GR:$GR,$JB363+42),"")</f>
      </c>
      <c r="IJ363">
        <f>IF($JC363&gt;=43,INDEX($GR:$GR,$JB363+43),"")</f>
      </c>
      <c r="IK363">
        <f>IF($JC363&gt;=44,INDEX($GR:$GR,$JB363+44),"")</f>
      </c>
      <c r="IL363">
        <f>IF($JC363&gt;=45,INDEX($GR:$GR,$JB363+45),"")</f>
      </c>
      <c r="IM363">
        <f>IF($JC363&gt;=46,INDEX($GR:$GR,$JB363+46),"")</f>
      </c>
      <c r="IN363">
        <f>IF($JC363&gt;=47,INDEX($GR:$GR,$JB363+47),"")</f>
      </c>
      <c r="IO363">
        <f>IF($JC363&gt;=48,INDEX($GR:$GR,$JB363+48),"")</f>
      </c>
      <c r="IP363">
        <f>IF($JC363&gt;=49,INDEX($GR:$GR,$JB363+49),"")</f>
      </c>
      <c r="IQ363">
        <f>IF($JC363&gt;=50,INDEX($GR:$GR,$JB363+50),"")</f>
      </c>
      <c r="IR363">
        <f>IF($JC363&gt;=51,INDEX($GR:$GR,$JB363+51),"")</f>
      </c>
      <c r="IS363">
        <f>IF($JC363&gt;=52,INDEX($GR:$GR,$JB363+52),"")</f>
      </c>
      <c r="IT363">
        <f>IF($JC363&gt;=53,INDEX($GR:$GR,$JB363+53),"")</f>
      </c>
      <c r="IU363">
        <f>IF($JC363&gt;=54,INDEX($GR:$GR,$JB363+54),"")</f>
      </c>
      <c r="IV363">
        <f>IF($JC363&gt;=55,INDEX($GR:$GR,$JB363+55),"")</f>
      </c>
      <c r="IW363">
        <f>IF($JC363&gt;=56,INDEX($GR:$GR,$JB363+56),"")</f>
      </c>
      <c r="IX363">
        <f>IF($JC363&gt;=57,INDEX($GR:$GR,$JB363+57),"")</f>
      </c>
      <c r="IY363">
        <f>IF($JC363&gt;=58,INDEX($GR:$GR,$JB363+58),"")</f>
      </c>
      <c r="IZ363">
        <f>IF($JC363&gt;=59,INDEX($GR:$GR,$JB363+59),"")</f>
      </c>
      <c r="JA363">
        <f>IF($JC363&gt;=60,INDEX($GR:$GR,$JB363+60),"")</f>
      </c>
      <c r="JB363">
        <f>IFERROR(MATCH($GQ363,$GR$2:$GR$324,0)+1,0)</f>
      </c>
      <c r="JC363">
        <f>IFERROR(INDEX($GS$2:$GS$324,MATCH($GQ363,$GR$2:$GR$324,0)),0)</f>
      </c>
      <c r="JD363" t="s">
        <v>40</v>
      </c>
      <c r="JE363" t="s">
        <v>40</v>
      </c>
    </row>
    <row r="364" spans="1:265" x14ac:dyDescent="0.25">
      <c r="Q364">
        <f>IF(OR($T364="",$P364=""),"",IFERROR($T364/$P364,0))</f>
      </c>
      <c r="R364">
        <f>IF($T364="","",
SUM($S364,$U364,$Z364,$V364,$X364)*
(1-IF($AA364="",0,VALUE($AA364)/100)))</f>
      </c>
      <c r="S364">
        <f>IF($T364="","",$T364)</f>
      </c>
      <c r="U364">
        <f>IF($T364="","",
IF($N364="","",
IF(ISNUMBER(SEARCH("exempt",LOWER($N364))),0,
$T364*(VALUE(SUBSTITUTE($N364,"%",""))/100))))</f>
      </c>
      <c r="AB364">
        <f>IFERROR(IF(FIND(" - ",$K364)&gt;0,MID($K364,FIND(" - ",$K364)+3,LEN($K364)),""),"")</f>
      </c>
      <c r="AK364" t="s">
        <v>951</v>
      </c>
      <c r="AP364">
        <f>IFERROR(LEFT($K364,FIND(" - ",$K364)-1),$K364)</f>
      </c>
      <c r="AS364">
        <f>IF($CH364&gt;=1,INDEX($AQ:$AQ,$CG364+1),"")</f>
      </c>
      <c r="AT364">
        <f>IF($CH364&gt;=2,INDEX($AQ:$AQ,$CG364+2),"")</f>
      </c>
      <c r="AU364">
        <f>IF($CH364&gt;=3,INDEX($AQ:$AQ,$CG364+3),"")</f>
      </c>
      <c r="AV364">
        <f>IF($CH364&gt;=4,INDEX($AQ:$AQ,$CG364+4),"")</f>
      </c>
      <c r="AW364">
        <f>IF($CH364&gt;=5,INDEX($AQ:$AQ,$CG364+5),"")</f>
      </c>
      <c r="AX364">
        <f>IF($CH364&gt;=6,INDEX($AQ:$AQ,$CG364+6),"")</f>
      </c>
      <c r="AY364">
        <f>IF($CH364&gt;=7,INDEX($AQ:$AQ,$CG364+7),"")</f>
      </c>
      <c r="AZ364">
        <f>IF($CH364&gt;=8,INDEX($AQ:$AQ,$CG364+8),"")</f>
      </c>
      <c r="BA364">
        <f>IF($CH364&gt;=9,INDEX($AQ:$AQ,$CG364+9),"")</f>
      </c>
      <c r="BB364">
        <f>IF($CH364&gt;=10,INDEX($AQ:$AQ,$CG364+10),"")</f>
      </c>
      <c r="BC364">
        <f>IF($CH364&gt;=11,INDEX($AQ:$AQ,$CG364+11),"")</f>
      </c>
      <c r="BD364">
        <f>IF($CH364&gt;=12,INDEX($AQ:$AQ,$CG364+12),"")</f>
      </c>
      <c r="BE364">
        <f>IF($CH364&gt;=13,INDEX($AQ:$AQ,$CG364+13),"")</f>
      </c>
      <c r="BF364">
        <f>IF($CH364&gt;=14,INDEX($AQ:$AQ,$CG364+14),"")</f>
      </c>
      <c r="BG364">
        <f>IF($CH364&gt;=15,INDEX($AQ:$AQ,$CG364+15),"")</f>
      </c>
      <c r="BH364">
        <f>IF($CH364&gt;=16,INDEX($AQ:$AQ,$CG364+16),"")</f>
      </c>
      <c r="BI364">
        <f>IF($CH364&gt;=17,INDEX($AQ:$AQ,$CG364+17),"")</f>
      </c>
      <c r="BJ364">
        <f>IF($CH364&gt;=18,INDEX($AQ:$AQ,$CG364+18),"")</f>
      </c>
      <c r="BK364">
        <f>IF($CH364&gt;=19,INDEX($AQ:$AQ,$CG364+19),"")</f>
      </c>
      <c r="BL364">
        <f>IF($CH364&gt;=20,INDEX($AQ:$AQ,$CG364+20),"")</f>
      </c>
      <c r="BM364">
        <f>IF($CH364&gt;=21,INDEX($AQ:$AQ,$CG364+21),"")</f>
      </c>
      <c r="BN364">
        <f>IF($CH364&gt;=22,INDEX($AQ:$AQ,$CG364+22),"")</f>
      </c>
      <c r="BO364">
        <f>IF($CH364&gt;=23,INDEX($AQ:$AQ,$CG364+23),"")</f>
      </c>
      <c r="BP364">
        <f>IF($CH364&gt;=24,INDEX($AQ:$AQ,$CG364+24),"")</f>
      </c>
      <c r="BQ364">
        <f>IF($CH364&gt;=25,INDEX($AQ:$AQ,$CG364+25),"")</f>
      </c>
      <c r="BR364">
        <f>IF($CH364&gt;=26,INDEX($AQ:$AQ,$CG364+26),"")</f>
      </c>
      <c r="BS364">
        <f>IF($CH364&gt;=27,INDEX($AQ:$AQ,$CG364+27),"")</f>
      </c>
      <c r="BT364">
        <f>IF($CH364&gt;=28,INDEX($AQ:$AQ,$CG364+28),"")</f>
      </c>
      <c r="BU364">
        <f>IF($CH364&gt;=29,INDEX($AQ:$AQ,$CG364+29),"")</f>
      </c>
      <c r="BV364">
        <f>IF($CH364&gt;=30,INDEX($AQ:$AQ,$CG364+30),"")</f>
      </c>
      <c r="BW364">
        <f>IF($CH364&gt;=31,INDEX($AQ:$AQ,$CG364+31),"")</f>
      </c>
      <c r="BX364">
        <f>IF($CH364&gt;=32,INDEX($AQ:$AQ,$CG364+32),"")</f>
      </c>
      <c r="BY364">
        <f>IF($CH364&gt;=33,INDEX($AQ:$AQ,$CG364+33),"")</f>
      </c>
      <c r="BZ364">
        <f>IF($CH364&gt;=34,INDEX($AQ:$AQ,$CG364+34),"")</f>
      </c>
      <c r="CA364">
        <f>IF($CH364&gt;=35,INDEX($AQ:$AQ,$CG364+35),"")</f>
      </c>
      <c r="CB364">
        <f>IF($CH364&gt;=36,INDEX($AQ:$AQ,$CG364+36),"")</f>
      </c>
      <c r="CC364">
        <f>IF($CH364&gt;=37,INDEX($AQ:$AQ,$CG364+37),"")</f>
      </c>
      <c r="CD364">
        <f>IF($CH364&gt;=38,INDEX($AQ:$AQ,$CG364+38),"")</f>
      </c>
      <c r="CE364">
        <f>IF($CH364&gt;=39,INDEX($AQ:$AQ,$CG364+39),"")</f>
      </c>
      <c r="CF364">
        <f>IF($CH364&gt;=40,INDEX($AQ:$AQ,$CG364+40),"")</f>
      </c>
      <c r="CG364">
        <f>IFERROR(MATCH($AP364,$AQ$2:$AQ$134,0)+1,0)</f>
      </c>
      <c r="CH364">
        <f>IFERROR(INDEX($AR$2:$AR$134,MATCH($AP364,$AQ$2:$AQ$134,0)),0)</f>
      </c>
      <c r="CI364">
        <f>IFERROR(LEFT($L364,FIND(" - ",$L364)-1),$L364)</f>
      </c>
      <c r="CL364">
        <f>IF($DG364&gt;=1,INDEX($CJ:$CJ,$DF364+1),"")</f>
      </c>
      <c r="CM364">
        <f>IF($DG364&gt;=2,INDEX($CJ:$CJ,$DF364+2),"")</f>
      </c>
      <c r="CN364">
        <f>IF($DG364&gt;=3,INDEX($CJ:$CJ,$DF364+3),"")</f>
      </c>
      <c r="CO364">
        <f>IF($DG364&gt;=4,INDEX($CJ:$CJ,$DF364+4),"")</f>
      </c>
      <c r="CP364">
        <f>IF($DG364&gt;=5,INDEX($CJ:$CJ,$DF364+5),"")</f>
      </c>
      <c r="CQ364">
        <f>IF($DG364&gt;=6,INDEX($CJ:$CJ,$DF364+6),"")</f>
      </c>
      <c r="CR364">
        <f>IF($DG364&gt;=7,INDEX($CJ:$CJ,$DF364+7),"")</f>
      </c>
      <c r="CS364">
        <f>IF($DG364&gt;=8,INDEX($CJ:$CJ,$DF364+8),"")</f>
      </c>
      <c r="CT364">
        <f>IF($DG364&gt;=9,INDEX($CJ:$CJ,$DF364+9),"")</f>
      </c>
      <c r="CU364">
        <f>IF($DG364&gt;=10,INDEX($CJ:$CJ,$DF364+10),"")</f>
      </c>
      <c r="CV364">
        <f>IF($DG364&gt;=11,INDEX($CJ:$CJ,$DF364+11),"")</f>
      </c>
      <c r="CW364">
        <f>IF($DG364&gt;=12,INDEX($CJ:$CJ,$DF364+12),"")</f>
      </c>
      <c r="CX364">
        <f>IF($DG364&gt;=13,INDEX($CJ:$CJ,$DF364+13),"")</f>
      </c>
      <c r="CY364">
        <f>IF($DG364&gt;=14,INDEX($CJ:$CJ,$DF364+14),"")</f>
      </c>
      <c r="CZ364">
        <f>IF($DG364&gt;=15,INDEX($CJ:$CJ,$DF364+15),"")</f>
      </c>
      <c r="DA364">
        <f>IF($DG364&gt;=16,INDEX($CJ:$CJ,$DF364+16),"")</f>
      </c>
      <c r="DB364">
        <f>IF($DG364&gt;=17,INDEX($CJ:$CJ,$DF364+17),"")</f>
      </c>
      <c r="DC364">
        <f>IF($DG364&gt;=18,INDEX($CJ:$CJ,$DF364+18),"")</f>
      </c>
      <c r="DD364">
        <f>IF($DG364&gt;=19,INDEX($CJ:$CJ,$DF364+19),"")</f>
      </c>
      <c r="DE364">
        <f>IF($DG364&gt;=20,INDEX($CJ:$CJ,$DF364+20),"")</f>
      </c>
      <c r="DF364">
        <f>IFERROR(MATCH($CI364,$CJ$2:$CJ$263,0)+1,0)</f>
      </c>
      <c r="DG364">
        <f>IFERROR(INDEX($CK$2:$CK$263,MATCH($CI364,$CJ$2:$CJ$263,0)),0)</f>
      </c>
      <c r="DH364">
        <f>IFERROR(INDEX($AO:$AO,MATCH($N364,$AN:$AN,0))&amp;"","")</f>
      </c>
      <c r="DL364">
        <f>IF($GO364&gt;=1,INDEX($DI:$DI,$GN364+1),"")</f>
      </c>
      <c r="DM364">
        <f>IF($GO364&gt;=2,INDEX($DI:$DI,$GN364+2),"")</f>
      </c>
      <c r="DN364">
        <f>IF($GO364&gt;=3,INDEX($DI:$DI,$GN364+3),"")</f>
      </c>
      <c r="DO364">
        <f>IF($GO364&gt;=4,INDEX($DI:$DI,$GN364+4),"")</f>
      </c>
      <c r="DP364">
        <f>IF($GO364&gt;=5,INDEX($DI:$DI,$GN364+5),"")</f>
      </c>
      <c r="DQ364">
        <f>IF($GO364&gt;=6,INDEX($DI:$DI,$GN364+6),"")</f>
      </c>
      <c r="DR364">
        <f>IF($GO364&gt;=7,INDEX($DI:$DI,$GN364+7),"")</f>
      </c>
      <c r="DS364">
        <f>IF($GO364&gt;=8,INDEX($DI:$DI,$GN364+8),"")</f>
      </c>
      <c r="DT364">
        <f>IF($GO364&gt;=9,INDEX($DI:$DI,$GN364+9),"")</f>
      </c>
      <c r="DU364">
        <f>IF($GO364&gt;=10,INDEX($DI:$DI,$GN364+10),"")</f>
      </c>
      <c r="DV364">
        <f>IF($GO364&gt;=11,INDEX($DI:$DI,$GN364+11),"")</f>
      </c>
      <c r="DW364">
        <f>IF($GO364&gt;=12,INDEX($DI:$DI,$GN364+12),"")</f>
      </c>
      <c r="DX364">
        <f>IF($GO364&gt;=13,INDEX($DI:$DI,$GN364+13),"")</f>
      </c>
      <c r="DY364">
        <f>IF($GO364&gt;=14,INDEX($DI:$DI,$GN364+14),"")</f>
      </c>
      <c r="DZ364">
        <f>IF($GO364&gt;=15,INDEX($DI:$DI,$GN364+15),"")</f>
      </c>
      <c r="EA364">
        <f>IF($GO364&gt;=16,INDEX($DI:$DI,$GN364+16),"")</f>
      </c>
      <c r="EB364">
        <f>IF($GO364&gt;=17,INDEX($DI:$DI,$GN364+17),"")</f>
      </c>
      <c r="EC364">
        <f>IF($GO364&gt;=18,INDEX($DI:$DI,$GN364+18),"")</f>
      </c>
      <c r="ED364">
        <f>IF($GO364&gt;=19,INDEX($DI:$DI,$GN364+19),"")</f>
      </c>
      <c r="EE364">
        <f>IF($GO364&gt;=20,INDEX($DI:$DI,$GN364+20),"")</f>
      </c>
      <c r="EF364">
        <f>IF($GO364&gt;=21,INDEX($DI:$DI,$GN364+21),"")</f>
      </c>
      <c r="EG364">
        <f>IF($GO364&gt;=22,INDEX($DI:$DI,$GN364+22),"")</f>
      </c>
      <c r="EH364">
        <f>IF($GO364&gt;=23,INDEX($DI:$DI,$GN364+23),"")</f>
      </c>
      <c r="EI364">
        <f>IF($GO364&gt;=24,INDEX($DI:$DI,$GN364+24),"")</f>
      </c>
      <c r="EJ364">
        <f>IF($GO364&gt;=25,INDEX($DI:$DI,$GN364+25),"")</f>
      </c>
      <c r="EK364">
        <f>IF($GO364&gt;=26,INDEX($DI:$DI,$GN364+26),"")</f>
      </c>
      <c r="EL364">
        <f>IF($GO364&gt;=27,INDEX($DI:$DI,$GN364+27),"")</f>
      </c>
      <c r="EM364">
        <f>IF($GO364&gt;=28,INDEX($DI:$DI,$GN364+28),"")</f>
      </c>
      <c r="EN364">
        <f>IF($GO364&gt;=29,INDEX($DI:$DI,$GN364+29),"")</f>
      </c>
      <c r="EO364">
        <f>IF($GO364&gt;=30,INDEX($DI:$DI,$GN364+30),"")</f>
      </c>
      <c r="EP364">
        <f>IF($GO364&gt;=31,INDEX($DI:$DI,$GN364+31),"")</f>
      </c>
      <c r="EQ364">
        <f>IF($GO364&gt;=32,INDEX($DI:$DI,$GN364+32),"")</f>
      </c>
      <c r="ER364">
        <f>IF($GO364&gt;=33,INDEX($DI:$DI,$GN364+33),"")</f>
      </c>
      <c r="ES364">
        <f>IF($GO364&gt;=34,INDEX($DI:$DI,$GN364+34),"")</f>
      </c>
      <c r="ET364">
        <f>IF($GO364&gt;=35,INDEX($DI:$DI,$GN364+35),"")</f>
      </c>
      <c r="EU364">
        <f>IF($GO364&gt;=36,INDEX($DI:$DI,$GN364+36),"")</f>
      </c>
      <c r="EV364">
        <f>IF($GO364&gt;=37,INDEX($DI:$DI,$GN364+37),"")</f>
      </c>
      <c r="EW364">
        <f>IF($GO364&gt;=38,INDEX($DI:$DI,$GN364+38),"")</f>
      </c>
      <c r="EX364">
        <f>IF($GO364&gt;=39,INDEX($DI:$DI,$GN364+39),"")</f>
      </c>
      <c r="EY364">
        <f>IF($GO364&gt;=40,INDEX($DI:$DI,$GN364+40),"")</f>
      </c>
      <c r="EZ364">
        <f>IF($GO364&gt;=1,INDEX($DJ:$DJ,$GN364+1),"")</f>
      </c>
      <c r="FA364">
        <f>IF($GO364&gt;=2,INDEX($DJ:$DJ,$GN364+2),"")</f>
      </c>
      <c r="FB364">
        <f>IF($GO364&gt;=3,INDEX($DJ:$DJ,$GN364+3),"")</f>
      </c>
      <c r="FC364">
        <f>IF($GO364&gt;=4,INDEX($DJ:$DJ,$GN364+4),"")</f>
      </c>
      <c r="FD364">
        <f>IF($GO364&gt;=5,INDEX($DJ:$DJ,$GN364+5),"")</f>
      </c>
      <c r="FE364">
        <f>IF($GO364&gt;=6,INDEX($DJ:$DJ,$GN364+6),"")</f>
      </c>
      <c r="FF364">
        <f>IF($GO364&gt;=7,INDEX($DJ:$DJ,$GN364+7),"")</f>
      </c>
      <c r="FG364">
        <f>IF($GO364&gt;=8,INDEX($DJ:$DJ,$GN364+8),"")</f>
      </c>
      <c r="FH364">
        <f>IF($GO364&gt;=9,INDEX($DJ:$DJ,$GN364+9),"")</f>
      </c>
      <c r="FI364">
        <f>IF($GO364&gt;=10,INDEX($DJ:$DJ,$GN364+10),"")</f>
      </c>
      <c r="FJ364">
        <f>IF($GO364&gt;=11,INDEX($DJ:$DJ,$GN364+11),"")</f>
      </c>
      <c r="FK364">
        <f>IF($GO364&gt;=12,INDEX($DJ:$DJ,$GN364+12),"")</f>
      </c>
      <c r="FL364">
        <f>IF($GO364&gt;=13,INDEX($DJ:$DJ,$GN364+13),"")</f>
      </c>
      <c r="FM364">
        <f>IF($GO364&gt;=14,INDEX($DJ:$DJ,$GN364+14),"")</f>
      </c>
      <c r="FN364">
        <f>IF($GO364&gt;=15,INDEX($DJ:$DJ,$GN364+15),"")</f>
      </c>
      <c r="FO364">
        <f>IF($GO364&gt;=16,INDEX($DJ:$DJ,$GN364+16),"")</f>
      </c>
      <c r="FP364">
        <f>IF($GO364&gt;=17,INDEX($DJ:$DJ,$GN364+17),"")</f>
      </c>
      <c r="FQ364">
        <f>IF($GO364&gt;=18,INDEX($DJ:$DJ,$GN364+18),"")</f>
      </c>
      <c r="FR364">
        <f>IF($GO364&gt;=19,INDEX($DJ:$DJ,$GN364+19),"")</f>
      </c>
      <c r="FS364">
        <f>IF($GO364&gt;=20,INDEX($DJ:$DJ,$GN364+20),"")</f>
      </c>
      <c r="FT364">
        <f>IF($GO364&gt;=21,INDEX($DJ:$DJ,$GN364+21),"")</f>
      </c>
      <c r="FU364">
        <f>IF($GO364&gt;=22,INDEX($DJ:$DJ,$GN364+22),"")</f>
      </c>
      <c r="FV364">
        <f>IF($GO364&gt;=23,INDEX($DJ:$DJ,$GN364+23),"")</f>
      </c>
      <c r="FW364">
        <f>IF($GO364&gt;=24,INDEX($DJ:$DJ,$GN364+24),"")</f>
      </c>
      <c r="FX364">
        <f>IF($GO364&gt;=25,INDEX($DJ:$DJ,$GN364+25),"")</f>
      </c>
      <c r="FY364">
        <f>IF($GO364&gt;=26,INDEX($DJ:$DJ,$GN364+26),"")</f>
      </c>
      <c r="FZ364">
        <f>IF($GO364&gt;=27,INDEX($DJ:$DJ,$GN364+27),"")</f>
      </c>
      <c r="GA364">
        <f>IF($GO364&gt;=28,INDEX($DJ:$DJ,$GN364+28),"")</f>
      </c>
      <c r="GB364">
        <f>IF($GO364&gt;=29,INDEX($DJ:$DJ,$GN364+29),"")</f>
      </c>
      <c r="GC364">
        <f>IF($GO364&gt;=30,INDEX($DJ:$DJ,$GN364+30),"")</f>
      </c>
      <c r="GD364">
        <f>IF($GO364&gt;=31,INDEX($DJ:$DJ,$GN364+31),"")</f>
      </c>
      <c r="GE364">
        <f>IF($GO364&gt;=32,INDEX($DJ:$DJ,$GN364+32),"")</f>
      </c>
      <c r="GF364">
        <f>IF($GO364&gt;=33,INDEX($DJ:$DJ,$GN364+33),"")</f>
      </c>
      <c r="GG364">
        <f>IF($GO364&gt;=34,INDEX($DJ:$DJ,$GN364+34),"")</f>
      </c>
      <c r="GH364">
        <f>IF($GO364&gt;=35,INDEX($DJ:$DJ,$GN364+35),"")</f>
      </c>
      <c r="GI364">
        <f>IF($GO364&gt;=36,INDEX($DJ:$DJ,$GN364+36),"")</f>
      </c>
      <c r="GJ364">
        <f>IF($GO364&gt;=37,INDEX($DJ:$DJ,$GN364+37),"")</f>
      </c>
      <c r="GK364">
        <f>IF($GO364&gt;=38,INDEX($DJ:$DJ,$GN364+38),"")</f>
      </c>
      <c r="GL364">
        <f>IF($GO364&gt;=39,INDEX($DJ:$DJ,$GN364+39),"")</f>
      </c>
      <c r="GM364">
        <f>IF($GO364&gt;=40,INDEX($DJ:$DJ,$GN364+40),"")</f>
      </c>
      <c r="GN364">
        <f>IFERROR(MATCH($DH364,$DI$2:$DI$148,0)+1,0)</f>
      </c>
      <c r="GO364">
        <f>IFERROR(INDEX($DK$2:$DK$148,MATCH($DH364,$DI$2:$DI$148,0)),0)</f>
      </c>
      <c r="GP364">
        <f>IFERROR(MATCH($Y364,$DL$364:$EY$364,0),0)</f>
      </c>
      <c r="GQ364">
        <f>IF($GP364&gt;0,INDEX($EZ$364:$GM$364,$GP364),"")</f>
      </c>
      <c r="GT364">
        <f>IF($JC364&gt;=1,INDEX($GR:$GR,$JB364+1),"")</f>
      </c>
      <c r="GU364">
        <f>IF($JC364&gt;=2,INDEX($GR:$GR,$JB364+2),"")</f>
      </c>
      <c r="GV364">
        <f>IF($JC364&gt;=3,INDEX($GR:$GR,$JB364+3),"")</f>
      </c>
      <c r="GW364">
        <f>IF($JC364&gt;=4,INDEX($GR:$GR,$JB364+4),"")</f>
      </c>
      <c r="GX364">
        <f>IF($JC364&gt;=5,INDEX($GR:$GR,$JB364+5),"")</f>
      </c>
      <c r="GY364">
        <f>IF($JC364&gt;=6,INDEX($GR:$GR,$JB364+6),"")</f>
      </c>
      <c r="GZ364">
        <f>IF($JC364&gt;=7,INDEX($GR:$GR,$JB364+7),"")</f>
      </c>
      <c r="HA364">
        <f>IF($JC364&gt;=8,INDEX($GR:$GR,$JB364+8),"")</f>
      </c>
      <c r="HB364">
        <f>IF($JC364&gt;=9,INDEX($GR:$GR,$JB364+9),"")</f>
      </c>
      <c r="HC364">
        <f>IF($JC364&gt;=10,INDEX($GR:$GR,$JB364+10),"")</f>
      </c>
      <c r="HD364">
        <f>IF($JC364&gt;=11,INDEX($GR:$GR,$JB364+11),"")</f>
      </c>
      <c r="HE364">
        <f>IF($JC364&gt;=12,INDEX($GR:$GR,$JB364+12),"")</f>
      </c>
      <c r="HF364">
        <f>IF($JC364&gt;=13,INDEX($GR:$GR,$JB364+13),"")</f>
      </c>
      <c r="HG364">
        <f>IF($JC364&gt;=14,INDEX($GR:$GR,$JB364+14),"")</f>
      </c>
      <c r="HH364">
        <f>IF($JC364&gt;=15,INDEX($GR:$GR,$JB364+15),"")</f>
      </c>
      <c r="HI364">
        <f>IF($JC364&gt;=16,INDEX($GR:$GR,$JB364+16),"")</f>
      </c>
      <c r="HJ364">
        <f>IF($JC364&gt;=17,INDEX($GR:$GR,$JB364+17),"")</f>
      </c>
      <c r="HK364">
        <f>IF($JC364&gt;=18,INDEX($GR:$GR,$JB364+18),"")</f>
      </c>
      <c r="HL364">
        <f>IF($JC364&gt;=19,INDEX($GR:$GR,$JB364+19),"")</f>
      </c>
      <c r="HM364">
        <f>IF($JC364&gt;=20,INDEX($GR:$GR,$JB364+20),"")</f>
      </c>
      <c r="HN364">
        <f>IF($JC364&gt;=21,INDEX($GR:$GR,$JB364+21),"")</f>
      </c>
      <c r="HO364">
        <f>IF($JC364&gt;=22,INDEX($GR:$GR,$JB364+22),"")</f>
      </c>
      <c r="HP364">
        <f>IF($JC364&gt;=23,INDEX($GR:$GR,$JB364+23),"")</f>
      </c>
      <c r="HQ364">
        <f>IF($JC364&gt;=24,INDEX($GR:$GR,$JB364+24),"")</f>
      </c>
      <c r="HR364">
        <f>IF($JC364&gt;=25,INDEX($GR:$GR,$JB364+25),"")</f>
      </c>
      <c r="HS364">
        <f>IF($JC364&gt;=26,INDEX($GR:$GR,$JB364+26),"")</f>
      </c>
      <c r="HT364">
        <f>IF($JC364&gt;=27,INDEX($GR:$GR,$JB364+27),"")</f>
      </c>
      <c r="HU364">
        <f>IF($JC364&gt;=28,INDEX($GR:$GR,$JB364+28),"")</f>
      </c>
      <c r="HV364">
        <f>IF($JC364&gt;=29,INDEX($GR:$GR,$JB364+29),"")</f>
      </c>
      <c r="HW364">
        <f>IF($JC364&gt;=30,INDEX($GR:$GR,$JB364+30),"")</f>
      </c>
      <c r="HX364">
        <f>IF($JC364&gt;=31,INDEX($GR:$GR,$JB364+31),"")</f>
      </c>
      <c r="HY364">
        <f>IF($JC364&gt;=32,INDEX($GR:$GR,$JB364+32),"")</f>
      </c>
      <c r="HZ364">
        <f>IF($JC364&gt;=33,INDEX($GR:$GR,$JB364+33),"")</f>
      </c>
      <c r="IA364">
        <f>IF($JC364&gt;=34,INDEX($GR:$GR,$JB364+34),"")</f>
      </c>
      <c r="IB364">
        <f>IF($JC364&gt;=35,INDEX($GR:$GR,$JB364+35),"")</f>
      </c>
      <c r="IC364">
        <f>IF($JC364&gt;=36,INDEX($GR:$GR,$JB364+36),"")</f>
      </c>
      <c r="ID364">
        <f>IF($JC364&gt;=37,INDEX($GR:$GR,$JB364+37),"")</f>
      </c>
      <c r="IE364">
        <f>IF($JC364&gt;=38,INDEX($GR:$GR,$JB364+38),"")</f>
      </c>
      <c r="IF364">
        <f>IF($JC364&gt;=39,INDEX($GR:$GR,$JB364+39),"")</f>
      </c>
      <c r="IG364">
        <f>IF($JC364&gt;=40,INDEX($GR:$GR,$JB364+40),"")</f>
      </c>
      <c r="IH364">
        <f>IF($JC364&gt;=41,INDEX($GR:$GR,$JB364+41),"")</f>
      </c>
      <c r="II364">
        <f>IF($JC364&gt;=42,INDEX($GR:$GR,$JB364+42),"")</f>
      </c>
      <c r="IJ364">
        <f>IF($JC364&gt;=43,INDEX($GR:$GR,$JB364+43),"")</f>
      </c>
      <c r="IK364">
        <f>IF($JC364&gt;=44,INDEX($GR:$GR,$JB364+44),"")</f>
      </c>
      <c r="IL364">
        <f>IF($JC364&gt;=45,INDEX($GR:$GR,$JB364+45),"")</f>
      </c>
      <c r="IM364">
        <f>IF($JC364&gt;=46,INDEX($GR:$GR,$JB364+46),"")</f>
      </c>
      <c r="IN364">
        <f>IF($JC364&gt;=47,INDEX($GR:$GR,$JB364+47),"")</f>
      </c>
      <c r="IO364">
        <f>IF($JC364&gt;=48,INDEX($GR:$GR,$JB364+48),"")</f>
      </c>
      <c r="IP364">
        <f>IF($JC364&gt;=49,INDEX($GR:$GR,$JB364+49),"")</f>
      </c>
      <c r="IQ364">
        <f>IF($JC364&gt;=50,INDEX($GR:$GR,$JB364+50),"")</f>
      </c>
      <c r="IR364">
        <f>IF($JC364&gt;=51,INDEX($GR:$GR,$JB364+51),"")</f>
      </c>
      <c r="IS364">
        <f>IF($JC364&gt;=52,INDEX($GR:$GR,$JB364+52),"")</f>
      </c>
      <c r="IT364">
        <f>IF($JC364&gt;=53,INDEX($GR:$GR,$JB364+53),"")</f>
      </c>
      <c r="IU364">
        <f>IF($JC364&gt;=54,INDEX($GR:$GR,$JB364+54),"")</f>
      </c>
      <c r="IV364">
        <f>IF($JC364&gt;=55,INDEX($GR:$GR,$JB364+55),"")</f>
      </c>
      <c r="IW364">
        <f>IF($JC364&gt;=56,INDEX($GR:$GR,$JB364+56),"")</f>
      </c>
      <c r="IX364">
        <f>IF($JC364&gt;=57,INDEX($GR:$GR,$JB364+57),"")</f>
      </c>
      <c r="IY364">
        <f>IF($JC364&gt;=58,INDEX($GR:$GR,$JB364+58),"")</f>
      </c>
      <c r="IZ364">
        <f>IF($JC364&gt;=59,INDEX($GR:$GR,$JB364+59),"")</f>
      </c>
      <c r="JA364">
        <f>IF($JC364&gt;=60,INDEX($GR:$GR,$JB364+60),"")</f>
      </c>
      <c r="JB364">
        <f>IFERROR(MATCH($GQ364,$GR$2:$GR$324,0)+1,0)</f>
      </c>
      <c r="JC364">
        <f>IFERROR(INDEX($GS$2:$GS$324,MATCH($GQ364,$GR$2:$GR$324,0)),0)</f>
      </c>
      <c r="JD364" t="s">
        <v>40</v>
      </c>
      <c r="JE364" t="s">
        <v>40</v>
      </c>
    </row>
    <row r="365" spans="1:265" x14ac:dyDescent="0.25">
      <c r="Q365">
        <f>IF(OR($T365="",$P365=""),"",IFERROR($T365/$P365,0))</f>
      </c>
      <c r="R365">
        <f>IF($T365="","",
SUM($S365,$U365,$Z365,$V365,$X365)*
(1-IF($AA365="",0,VALUE($AA365)/100)))</f>
      </c>
      <c r="S365">
        <f>IF($T365="","",$T365)</f>
      </c>
      <c r="U365">
        <f>IF($T365="","",
IF($N365="","",
IF(ISNUMBER(SEARCH("exempt",LOWER($N365))),0,
$T365*(VALUE(SUBSTITUTE($N365,"%",""))/100))))</f>
      </c>
      <c r="AB365">
        <f>IFERROR(IF(FIND(" - ",$K365)&gt;0,MID($K365,FIND(" - ",$K365)+3,LEN($K365)),""),"")</f>
      </c>
      <c r="AK365" t="s">
        <v>952</v>
      </c>
      <c r="AP365">
        <f>IFERROR(LEFT($K365,FIND(" - ",$K365)-1),$K365)</f>
      </c>
      <c r="AS365">
        <f>IF($CH365&gt;=1,INDEX($AQ:$AQ,$CG365+1),"")</f>
      </c>
      <c r="AT365">
        <f>IF($CH365&gt;=2,INDEX($AQ:$AQ,$CG365+2),"")</f>
      </c>
      <c r="AU365">
        <f>IF($CH365&gt;=3,INDEX($AQ:$AQ,$CG365+3),"")</f>
      </c>
      <c r="AV365">
        <f>IF($CH365&gt;=4,INDEX($AQ:$AQ,$CG365+4),"")</f>
      </c>
      <c r="AW365">
        <f>IF($CH365&gt;=5,INDEX($AQ:$AQ,$CG365+5),"")</f>
      </c>
      <c r="AX365">
        <f>IF($CH365&gt;=6,INDEX($AQ:$AQ,$CG365+6),"")</f>
      </c>
      <c r="AY365">
        <f>IF($CH365&gt;=7,INDEX($AQ:$AQ,$CG365+7),"")</f>
      </c>
      <c r="AZ365">
        <f>IF($CH365&gt;=8,INDEX($AQ:$AQ,$CG365+8),"")</f>
      </c>
      <c r="BA365">
        <f>IF($CH365&gt;=9,INDEX($AQ:$AQ,$CG365+9),"")</f>
      </c>
      <c r="BB365">
        <f>IF($CH365&gt;=10,INDEX($AQ:$AQ,$CG365+10),"")</f>
      </c>
      <c r="BC365">
        <f>IF($CH365&gt;=11,INDEX($AQ:$AQ,$CG365+11),"")</f>
      </c>
      <c r="BD365">
        <f>IF($CH365&gt;=12,INDEX($AQ:$AQ,$CG365+12),"")</f>
      </c>
      <c r="BE365">
        <f>IF($CH365&gt;=13,INDEX($AQ:$AQ,$CG365+13),"")</f>
      </c>
      <c r="BF365">
        <f>IF($CH365&gt;=14,INDEX($AQ:$AQ,$CG365+14),"")</f>
      </c>
      <c r="BG365">
        <f>IF($CH365&gt;=15,INDEX($AQ:$AQ,$CG365+15),"")</f>
      </c>
      <c r="BH365">
        <f>IF($CH365&gt;=16,INDEX($AQ:$AQ,$CG365+16),"")</f>
      </c>
      <c r="BI365">
        <f>IF($CH365&gt;=17,INDEX($AQ:$AQ,$CG365+17),"")</f>
      </c>
      <c r="BJ365">
        <f>IF($CH365&gt;=18,INDEX($AQ:$AQ,$CG365+18),"")</f>
      </c>
      <c r="BK365">
        <f>IF($CH365&gt;=19,INDEX($AQ:$AQ,$CG365+19),"")</f>
      </c>
      <c r="BL365">
        <f>IF($CH365&gt;=20,INDEX($AQ:$AQ,$CG365+20),"")</f>
      </c>
      <c r="BM365">
        <f>IF($CH365&gt;=21,INDEX($AQ:$AQ,$CG365+21),"")</f>
      </c>
      <c r="BN365">
        <f>IF($CH365&gt;=22,INDEX($AQ:$AQ,$CG365+22),"")</f>
      </c>
      <c r="BO365">
        <f>IF($CH365&gt;=23,INDEX($AQ:$AQ,$CG365+23),"")</f>
      </c>
      <c r="BP365">
        <f>IF($CH365&gt;=24,INDEX($AQ:$AQ,$CG365+24),"")</f>
      </c>
      <c r="BQ365">
        <f>IF($CH365&gt;=25,INDEX($AQ:$AQ,$CG365+25),"")</f>
      </c>
      <c r="BR365">
        <f>IF($CH365&gt;=26,INDEX($AQ:$AQ,$CG365+26),"")</f>
      </c>
      <c r="BS365">
        <f>IF($CH365&gt;=27,INDEX($AQ:$AQ,$CG365+27),"")</f>
      </c>
      <c r="BT365">
        <f>IF($CH365&gt;=28,INDEX($AQ:$AQ,$CG365+28),"")</f>
      </c>
      <c r="BU365">
        <f>IF($CH365&gt;=29,INDEX($AQ:$AQ,$CG365+29),"")</f>
      </c>
      <c r="BV365">
        <f>IF($CH365&gt;=30,INDEX($AQ:$AQ,$CG365+30),"")</f>
      </c>
      <c r="BW365">
        <f>IF($CH365&gt;=31,INDEX($AQ:$AQ,$CG365+31),"")</f>
      </c>
      <c r="BX365">
        <f>IF($CH365&gt;=32,INDEX($AQ:$AQ,$CG365+32),"")</f>
      </c>
      <c r="BY365">
        <f>IF($CH365&gt;=33,INDEX($AQ:$AQ,$CG365+33),"")</f>
      </c>
      <c r="BZ365">
        <f>IF($CH365&gt;=34,INDEX($AQ:$AQ,$CG365+34),"")</f>
      </c>
      <c r="CA365">
        <f>IF($CH365&gt;=35,INDEX($AQ:$AQ,$CG365+35),"")</f>
      </c>
      <c r="CB365">
        <f>IF($CH365&gt;=36,INDEX($AQ:$AQ,$CG365+36),"")</f>
      </c>
      <c r="CC365">
        <f>IF($CH365&gt;=37,INDEX($AQ:$AQ,$CG365+37),"")</f>
      </c>
      <c r="CD365">
        <f>IF($CH365&gt;=38,INDEX($AQ:$AQ,$CG365+38),"")</f>
      </c>
      <c r="CE365">
        <f>IF($CH365&gt;=39,INDEX($AQ:$AQ,$CG365+39),"")</f>
      </c>
      <c r="CF365">
        <f>IF($CH365&gt;=40,INDEX($AQ:$AQ,$CG365+40),"")</f>
      </c>
      <c r="CG365">
        <f>IFERROR(MATCH($AP365,$AQ$2:$AQ$134,0)+1,0)</f>
      </c>
      <c r="CH365">
        <f>IFERROR(INDEX($AR$2:$AR$134,MATCH($AP365,$AQ$2:$AQ$134,0)),0)</f>
      </c>
      <c r="CI365">
        <f>IFERROR(LEFT($L365,FIND(" - ",$L365)-1),$L365)</f>
      </c>
      <c r="CL365">
        <f>IF($DG365&gt;=1,INDEX($CJ:$CJ,$DF365+1),"")</f>
      </c>
      <c r="CM365">
        <f>IF($DG365&gt;=2,INDEX($CJ:$CJ,$DF365+2),"")</f>
      </c>
      <c r="CN365">
        <f>IF($DG365&gt;=3,INDEX($CJ:$CJ,$DF365+3),"")</f>
      </c>
      <c r="CO365">
        <f>IF($DG365&gt;=4,INDEX($CJ:$CJ,$DF365+4),"")</f>
      </c>
      <c r="CP365">
        <f>IF($DG365&gt;=5,INDEX($CJ:$CJ,$DF365+5),"")</f>
      </c>
      <c r="CQ365">
        <f>IF($DG365&gt;=6,INDEX($CJ:$CJ,$DF365+6),"")</f>
      </c>
      <c r="CR365">
        <f>IF($DG365&gt;=7,INDEX($CJ:$CJ,$DF365+7),"")</f>
      </c>
      <c r="CS365">
        <f>IF($DG365&gt;=8,INDEX($CJ:$CJ,$DF365+8),"")</f>
      </c>
      <c r="CT365">
        <f>IF($DG365&gt;=9,INDEX($CJ:$CJ,$DF365+9),"")</f>
      </c>
      <c r="CU365">
        <f>IF($DG365&gt;=10,INDEX($CJ:$CJ,$DF365+10),"")</f>
      </c>
      <c r="CV365">
        <f>IF($DG365&gt;=11,INDEX($CJ:$CJ,$DF365+11),"")</f>
      </c>
      <c r="CW365">
        <f>IF($DG365&gt;=12,INDEX($CJ:$CJ,$DF365+12),"")</f>
      </c>
      <c r="CX365">
        <f>IF($DG365&gt;=13,INDEX($CJ:$CJ,$DF365+13),"")</f>
      </c>
      <c r="CY365">
        <f>IF($DG365&gt;=14,INDEX($CJ:$CJ,$DF365+14),"")</f>
      </c>
      <c r="CZ365">
        <f>IF($DG365&gt;=15,INDEX($CJ:$CJ,$DF365+15),"")</f>
      </c>
      <c r="DA365">
        <f>IF($DG365&gt;=16,INDEX($CJ:$CJ,$DF365+16),"")</f>
      </c>
      <c r="DB365">
        <f>IF($DG365&gt;=17,INDEX($CJ:$CJ,$DF365+17),"")</f>
      </c>
      <c r="DC365">
        <f>IF($DG365&gt;=18,INDEX($CJ:$CJ,$DF365+18),"")</f>
      </c>
      <c r="DD365">
        <f>IF($DG365&gt;=19,INDEX($CJ:$CJ,$DF365+19),"")</f>
      </c>
      <c r="DE365">
        <f>IF($DG365&gt;=20,INDEX($CJ:$CJ,$DF365+20),"")</f>
      </c>
      <c r="DF365">
        <f>IFERROR(MATCH($CI365,$CJ$2:$CJ$263,0)+1,0)</f>
      </c>
      <c r="DG365">
        <f>IFERROR(INDEX($CK$2:$CK$263,MATCH($CI365,$CJ$2:$CJ$263,0)),0)</f>
      </c>
      <c r="DH365">
        <f>IFERROR(INDEX($AO:$AO,MATCH($N365,$AN:$AN,0))&amp;"","")</f>
      </c>
      <c r="DL365">
        <f>IF($GO365&gt;=1,INDEX($DI:$DI,$GN365+1),"")</f>
      </c>
      <c r="DM365">
        <f>IF($GO365&gt;=2,INDEX($DI:$DI,$GN365+2),"")</f>
      </c>
      <c r="DN365">
        <f>IF($GO365&gt;=3,INDEX($DI:$DI,$GN365+3),"")</f>
      </c>
      <c r="DO365">
        <f>IF($GO365&gt;=4,INDEX($DI:$DI,$GN365+4),"")</f>
      </c>
      <c r="DP365">
        <f>IF($GO365&gt;=5,INDEX($DI:$DI,$GN365+5),"")</f>
      </c>
      <c r="DQ365">
        <f>IF($GO365&gt;=6,INDEX($DI:$DI,$GN365+6),"")</f>
      </c>
      <c r="DR365">
        <f>IF($GO365&gt;=7,INDEX($DI:$DI,$GN365+7),"")</f>
      </c>
      <c r="DS365">
        <f>IF($GO365&gt;=8,INDEX($DI:$DI,$GN365+8),"")</f>
      </c>
      <c r="DT365">
        <f>IF($GO365&gt;=9,INDEX($DI:$DI,$GN365+9),"")</f>
      </c>
      <c r="DU365">
        <f>IF($GO365&gt;=10,INDEX($DI:$DI,$GN365+10),"")</f>
      </c>
      <c r="DV365">
        <f>IF($GO365&gt;=11,INDEX($DI:$DI,$GN365+11),"")</f>
      </c>
      <c r="DW365">
        <f>IF($GO365&gt;=12,INDEX($DI:$DI,$GN365+12),"")</f>
      </c>
      <c r="DX365">
        <f>IF($GO365&gt;=13,INDEX($DI:$DI,$GN365+13),"")</f>
      </c>
      <c r="DY365">
        <f>IF($GO365&gt;=14,INDEX($DI:$DI,$GN365+14),"")</f>
      </c>
      <c r="DZ365">
        <f>IF($GO365&gt;=15,INDEX($DI:$DI,$GN365+15),"")</f>
      </c>
      <c r="EA365">
        <f>IF($GO365&gt;=16,INDEX($DI:$DI,$GN365+16),"")</f>
      </c>
      <c r="EB365">
        <f>IF($GO365&gt;=17,INDEX($DI:$DI,$GN365+17),"")</f>
      </c>
      <c r="EC365">
        <f>IF($GO365&gt;=18,INDEX($DI:$DI,$GN365+18),"")</f>
      </c>
      <c r="ED365">
        <f>IF($GO365&gt;=19,INDEX($DI:$DI,$GN365+19),"")</f>
      </c>
      <c r="EE365">
        <f>IF($GO365&gt;=20,INDEX($DI:$DI,$GN365+20),"")</f>
      </c>
      <c r="EF365">
        <f>IF($GO365&gt;=21,INDEX($DI:$DI,$GN365+21),"")</f>
      </c>
      <c r="EG365">
        <f>IF($GO365&gt;=22,INDEX($DI:$DI,$GN365+22),"")</f>
      </c>
      <c r="EH365">
        <f>IF($GO365&gt;=23,INDEX($DI:$DI,$GN365+23),"")</f>
      </c>
      <c r="EI365">
        <f>IF($GO365&gt;=24,INDEX($DI:$DI,$GN365+24),"")</f>
      </c>
      <c r="EJ365">
        <f>IF($GO365&gt;=25,INDEX($DI:$DI,$GN365+25),"")</f>
      </c>
      <c r="EK365">
        <f>IF($GO365&gt;=26,INDEX($DI:$DI,$GN365+26),"")</f>
      </c>
      <c r="EL365">
        <f>IF($GO365&gt;=27,INDEX($DI:$DI,$GN365+27),"")</f>
      </c>
      <c r="EM365">
        <f>IF($GO365&gt;=28,INDEX($DI:$DI,$GN365+28),"")</f>
      </c>
      <c r="EN365">
        <f>IF($GO365&gt;=29,INDEX($DI:$DI,$GN365+29),"")</f>
      </c>
      <c r="EO365">
        <f>IF($GO365&gt;=30,INDEX($DI:$DI,$GN365+30),"")</f>
      </c>
      <c r="EP365">
        <f>IF($GO365&gt;=31,INDEX($DI:$DI,$GN365+31),"")</f>
      </c>
      <c r="EQ365">
        <f>IF($GO365&gt;=32,INDEX($DI:$DI,$GN365+32),"")</f>
      </c>
      <c r="ER365">
        <f>IF($GO365&gt;=33,INDEX($DI:$DI,$GN365+33),"")</f>
      </c>
      <c r="ES365">
        <f>IF($GO365&gt;=34,INDEX($DI:$DI,$GN365+34),"")</f>
      </c>
      <c r="ET365">
        <f>IF($GO365&gt;=35,INDEX($DI:$DI,$GN365+35),"")</f>
      </c>
      <c r="EU365">
        <f>IF($GO365&gt;=36,INDEX($DI:$DI,$GN365+36),"")</f>
      </c>
      <c r="EV365">
        <f>IF($GO365&gt;=37,INDEX($DI:$DI,$GN365+37),"")</f>
      </c>
      <c r="EW365">
        <f>IF($GO365&gt;=38,INDEX($DI:$DI,$GN365+38),"")</f>
      </c>
      <c r="EX365">
        <f>IF($GO365&gt;=39,INDEX($DI:$DI,$GN365+39),"")</f>
      </c>
      <c r="EY365">
        <f>IF($GO365&gt;=40,INDEX($DI:$DI,$GN365+40),"")</f>
      </c>
      <c r="EZ365">
        <f>IF($GO365&gt;=1,INDEX($DJ:$DJ,$GN365+1),"")</f>
      </c>
      <c r="FA365">
        <f>IF($GO365&gt;=2,INDEX($DJ:$DJ,$GN365+2),"")</f>
      </c>
      <c r="FB365">
        <f>IF($GO365&gt;=3,INDEX($DJ:$DJ,$GN365+3),"")</f>
      </c>
      <c r="FC365">
        <f>IF($GO365&gt;=4,INDEX($DJ:$DJ,$GN365+4),"")</f>
      </c>
      <c r="FD365">
        <f>IF($GO365&gt;=5,INDEX($DJ:$DJ,$GN365+5),"")</f>
      </c>
      <c r="FE365">
        <f>IF($GO365&gt;=6,INDEX($DJ:$DJ,$GN365+6),"")</f>
      </c>
      <c r="FF365">
        <f>IF($GO365&gt;=7,INDEX($DJ:$DJ,$GN365+7),"")</f>
      </c>
      <c r="FG365">
        <f>IF($GO365&gt;=8,INDEX($DJ:$DJ,$GN365+8),"")</f>
      </c>
      <c r="FH365">
        <f>IF($GO365&gt;=9,INDEX($DJ:$DJ,$GN365+9),"")</f>
      </c>
      <c r="FI365">
        <f>IF($GO365&gt;=10,INDEX($DJ:$DJ,$GN365+10),"")</f>
      </c>
      <c r="FJ365">
        <f>IF($GO365&gt;=11,INDEX($DJ:$DJ,$GN365+11),"")</f>
      </c>
      <c r="FK365">
        <f>IF($GO365&gt;=12,INDEX($DJ:$DJ,$GN365+12),"")</f>
      </c>
      <c r="FL365">
        <f>IF($GO365&gt;=13,INDEX($DJ:$DJ,$GN365+13),"")</f>
      </c>
      <c r="FM365">
        <f>IF($GO365&gt;=14,INDEX($DJ:$DJ,$GN365+14),"")</f>
      </c>
      <c r="FN365">
        <f>IF($GO365&gt;=15,INDEX($DJ:$DJ,$GN365+15),"")</f>
      </c>
      <c r="FO365">
        <f>IF($GO365&gt;=16,INDEX($DJ:$DJ,$GN365+16),"")</f>
      </c>
      <c r="FP365">
        <f>IF($GO365&gt;=17,INDEX($DJ:$DJ,$GN365+17),"")</f>
      </c>
      <c r="FQ365">
        <f>IF($GO365&gt;=18,INDEX($DJ:$DJ,$GN365+18),"")</f>
      </c>
      <c r="FR365">
        <f>IF($GO365&gt;=19,INDEX($DJ:$DJ,$GN365+19),"")</f>
      </c>
      <c r="FS365">
        <f>IF($GO365&gt;=20,INDEX($DJ:$DJ,$GN365+20),"")</f>
      </c>
      <c r="FT365">
        <f>IF($GO365&gt;=21,INDEX($DJ:$DJ,$GN365+21),"")</f>
      </c>
      <c r="FU365">
        <f>IF($GO365&gt;=22,INDEX($DJ:$DJ,$GN365+22),"")</f>
      </c>
      <c r="FV365">
        <f>IF($GO365&gt;=23,INDEX($DJ:$DJ,$GN365+23),"")</f>
      </c>
      <c r="FW365">
        <f>IF($GO365&gt;=24,INDEX($DJ:$DJ,$GN365+24),"")</f>
      </c>
      <c r="FX365">
        <f>IF($GO365&gt;=25,INDEX($DJ:$DJ,$GN365+25),"")</f>
      </c>
      <c r="FY365">
        <f>IF($GO365&gt;=26,INDEX($DJ:$DJ,$GN365+26),"")</f>
      </c>
      <c r="FZ365">
        <f>IF($GO365&gt;=27,INDEX($DJ:$DJ,$GN365+27),"")</f>
      </c>
      <c r="GA365">
        <f>IF($GO365&gt;=28,INDEX($DJ:$DJ,$GN365+28),"")</f>
      </c>
      <c r="GB365">
        <f>IF($GO365&gt;=29,INDEX($DJ:$DJ,$GN365+29),"")</f>
      </c>
      <c r="GC365">
        <f>IF($GO365&gt;=30,INDEX($DJ:$DJ,$GN365+30),"")</f>
      </c>
      <c r="GD365">
        <f>IF($GO365&gt;=31,INDEX($DJ:$DJ,$GN365+31),"")</f>
      </c>
      <c r="GE365">
        <f>IF($GO365&gt;=32,INDEX($DJ:$DJ,$GN365+32),"")</f>
      </c>
      <c r="GF365">
        <f>IF($GO365&gt;=33,INDEX($DJ:$DJ,$GN365+33),"")</f>
      </c>
      <c r="GG365">
        <f>IF($GO365&gt;=34,INDEX($DJ:$DJ,$GN365+34),"")</f>
      </c>
      <c r="GH365">
        <f>IF($GO365&gt;=35,INDEX($DJ:$DJ,$GN365+35),"")</f>
      </c>
      <c r="GI365">
        <f>IF($GO365&gt;=36,INDEX($DJ:$DJ,$GN365+36),"")</f>
      </c>
      <c r="GJ365">
        <f>IF($GO365&gt;=37,INDEX($DJ:$DJ,$GN365+37),"")</f>
      </c>
      <c r="GK365">
        <f>IF($GO365&gt;=38,INDEX($DJ:$DJ,$GN365+38),"")</f>
      </c>
      <c r="GL365">
        <f>IF($GO365&gt;=39,INDEX($DJ:$DJ,$GN365+39),"")</f>
      </c>
      <c r="GM365">
        <f>IF($GO365&gt;=40,INDEX($DJ:$DJ,$GN365+40),"")</f>
      </c>
      <c r="GN365">
        <f>IFERROR(MATCH($DH365,$DI$2:$DI$148,0)+1,0)</f>
      </c>
      <c r="GO365">
        <f>IFERROR(INDEX($DK$2:$DK$148,MATCH($DH365,$DI$2:$DI$148,0)),0)</f>
      </c>
      <c r="GP365">
        <f>IFERROR(MATCH($Y365,$DL$365:$EY$365,0),0)</f>
      </c>
      <c r="GQ365">
        <f>IF($GP365&gt;0,INDEX($EZ$365:$GM$365,$GP365),"")</f>
      </c>
      <c r="GT365">
        <f>IF($JC365&gt;=1,INDEX($GR:$GR,$JB365+1),"")</f>
      </c>
      <c r="GU365">
        <f>IF($JC365&gt;=2,INDEX($GR:$GR,$JB365+2),"")</f>
      </c>
      <c r="GV365">
        <f>IF($JC365&gt;=3,INDEX($GR:$GR,$JB365+3),"")</f>
      </c>
      <c r="GW365">
        <f>IF($JC365&gt;=4,INDEX($GR:$GR,$JB365+4),"")</f>
      </c>
      <c r="GX365">
        <f>IF($JC365&gt;=5,INDEX($GR:$GR,$JB365+5),"")</f>
      </c>
      <c r="GY365">
        <f>IF($JC365&gt;=6,INDEX($GR:$GR,$JB365+6),"")</f>
      </c>
      <c r="GZ365">
        <f>IF($JC365&gt;=7,INDEX($GR:$GR,$JB365+7),"")</f>
      </c>
      <c r="HA365">
        <f>IF($JC365&gt;=8,INDEX($GR:$GR,$JB365+8),"")</f>
      </c>
      <c r="HB365">
        <f>IF($JC365&gt;=9,INDEX($GR:$GR,$JB365+9),"")</f>
      </c>
      <c r="HC365">
        <f>IF($JC365&gt;=10,INDEX($GR:$GR,$JB365+10),"")</f>
      </c>
      <c r="HD365">
        <f>IF($JC365&gt;=11,INDEX($GR:$GR,$JB365+11),"")</f>
      </c>
      <c r="HE365">
        <f>IF($JC365&gt;=12,INDEX($GR:$GR,$JB365+12),"")</f>
      </c>
      <c r="HF365">
        <f>IF($JC365&gt;=13,INDEX($GR:$GR,$JB365+13),"")</f>
      </c>
      <c r="HG365">
        <f>IF($JC365&gt;=14,INDEX($GR:$GR,$JB365+14),"")</f>
      </c>
      <c r="HH365">
        <f>IF($JC365&gt;=15,INDEX($GR:$GR,$JB365+15),"")</f>
      </c>
      <c r="HI365">
        <f>IF($JC365&gt;=16,INDEX($GR:$GR,$JB365+16),"")</f>
      </c>
      <c r="HJ365">
        <f>IF($JC365&gt;=17,INDEX($GR:$GR,$JB365+17),"")</f>
      </c>
      <c r="HK365">
        <f>IF($JC365&gt;=18,INDEX($GR:$GR,$JB365+18),"")</f>
      </c>
      <c r="HL365">
        <f>IF($JC365&gt;=19,INDEX($GR:$GR,$JB365+19),"")</f>
      </c>
      <c r="HM365">
        <f>IF($JC365&gt;=20,INDEX($GR:$GR,$JB365+20),"")</f>
      </c>
      <c r="HN365">
        <f>IF($JC365&gt;=21,INDEX($GR:$GR,$JB365+21),"")</f>
      </c>
      <c r="HO365">
        <f>IF($JC365&gt;=22,INDEX($GR:$GR,$JB365+22),"")</f>
      </c>
      <c r="HP365">
        <f>IF($JC365&gt;=23,INDEX($GR:$GR,$JB365+23),"")</f>
      </c>
      <c r="HQ365">
        <f>IF($JC365&gt;=24,INDEX($GR:$GR,$JB365+24),"")</f>
      </c>
      <c r="HR365">
        <f>IF($JC365&gt;=25,INDEX($GR:$GR,$JB365+25),"")</f>
      </c>
      <c r="HS365">
        <f>IF($JC365&gt;=26,INDEX($GR:$GR,$JB365+26),"")</f>
      </c>
      <c r="HT365">
        <f>IF($JC365&gt;=27,INDEX($GR:$GR,$JB365+27),"")</f>
      </c>
      <c r="HU365">
        <f>IF($JC365&gt;=28,INDEX($GR:$GR,$JB365+28),"")</f>
      </c>
      <c r="HV365">
        <f>IF($JC365&gt;=29,INDEX($GR:$GR,$JB365+29),"")</f>
      </c>
      <c r="HW365">
        <f>IF($JC365&gt;=30,INDEX($GR:$GR,$JB365+30),"")</f>
      </c>
      <c r="HX365">
        <f>IF($JC365&gt;=31,INDEX($GR:$GR,$JB365+31),"")</f>
      </c>
      <c r="HY365">
        <f>IF($JC365&gt;=32,INDEX($GR:$GR,$JB365+32),"")</f>
      </c>
      <c r="HZ365">
        <f>IF($JC365&gt;=33,INDEX($GR:$GR,$JB365+33),"")</f>
      </c>
      <c r="IA365">
        <f>IF($JC365&gt;=34,INDEX($GR:$GR,$JB365+34),"")</f>
      </c>
      <c r="IB365">
        <f>IF($JC365&gt;=35,INDEX($GR:$GR,$JB365+35),"")</f>
      </c>
      <c r="IC365">
        <f>IF($JC365&gt;=36,INDEX($GR:$GR,$JB365+36),"")</f>
      </c>
      <c r="ID365">
        <f>IF($JC365&gt;=37,INDEX($GR:$GR,$JB365+37),"")</f>
      </c>
      <c r="IE365">
        <f>IF($JC365&gt;=38,INDEX($GR:$GR,$JB365+38),"")</f>
      </c>
      <c r="IF365">
        <f>IF($JC365&gt;=39,INDEX($GR:$GR,$JB365+39),"")</f>
      </c>
      <c r="IG365">
        <f>IF($JC365&gt;=40,INDEX($GR:$GR,$JB365+40),"")</f>
      </c>
      <c r="IH365">
        <f>IF($JC365&gt;=41,INDEX($GR:$GR,$JB365+41),"")</f>
      </c>
      <c r="II365">
        <f>IF($JC365&gt;=42,INDEX($GR:$GR,$JB365+42),"")</f>
      </c>
      <c r="IJ365">
        <f>IF($JC365&gt;=43,INDEX($GR:$GR,$JB365+43),"")</f>
      </c>
      <c r="IK365">
        <f>IF($JC365&gt;=44,INDEX($GR:$GR,$JB365+44),"")</f>
      </c>
      <c r="IL365">
        <f>IF($JC365&gt;=45,INDEX($GR:$GR,$JB365+45),"")</f>
      </c>
      <c r="IM365">
        <f>IF($JC365&gt;=46,INDEX($GR:$GR,$JB365+46),"")</f>
      </c>
      <c r="IN365">
        <f>IF($JC365&gt;=47,INDEX($GR:$GR,$JB365+47),"")</f>
      </c>
      <c r="IO365">
        <f>IF($JC365&gt;=48,INDEX($GR:$GR,$JB365+48),"")</f>
      </c>
      <c r="IP365">
        <f>IF($JC365&gt;=49,INDEX($GR:$GR,$JB365+49),"")</f>
      </c>
      <c r="IQ365">
        <f>IF($JC365&gt;=50,INDEX($GR:$GR,$JB365+50),"")</f>
      </c>
      <c r="IR365">
        <f>IF($JC365&gt;=51,INDEX($GR:$GR,$JB365+51),"")</f>
      </c>
      <c r="IS365">
        <f>IF($JC365&gt;=52,INDEX($GR:$GR,$JB365+52),"")</f>
      </c>
      <c r="IT365">
        <f>IF($JC365&gt;=53,INDEX($GR:$GR,$JB365+53),"")</f>
      </c>
      <c r="IU365">
        <f>IF($JC365&gt;=54,INDEX($GR:$GR,$JB365+54),"")</f>
      </c>
      <c r="IV365">
        <f>IF($JC365&gt;=55,INDEX($GR:$GR,$JB365+55),"")</f>
      </c>
      <c r="IW365">
        <f>IF($JC365&gt;=56,INDEX($GR:$GR,$JB365+56),"")</f>
      </c>
      <c r="IX365">
        <f>IF($JC365&gt;=57,INDEX($GR:$GR,$JB365+57),"")</f>
      </c>
      <c r="IY365">
        <f>IF($JC365&gt;=58,INDEX($GR:$GR,$JB365+58),"")</f>
      </c>
      <c r="IZ365">
        <f>IF($JC365&gt;=59,INDEX($GR:$GR,$JB365+59),"")</f>
      </c>
      <c r="JA365">
        <f>IF($JC365&gt;=60,INDEX($GR:$GR,$JB365+60),"")</f>
      </c>
      <c r="JB365">
        <f>IFERROR(MATCH($GQ365,$GR$2:$GR$324,0)+1,0)</f>
      </c>
      <c r="JC365">
        <f>IFERROR(INDEX($GS$2:$GS$324,MATCH($GQ365,$GR$2:$GR$324,0)),0)</f>
      </c>
      <c r="JD365" t="s">
        <v>40</v>
      </c>
      <c r="JE365" t="s">
        <v>40</v>
      </c>
    </row>
    <row r="366" spans="1:265" x14ac:dyDescent="0.25">
      <c r="Q366">
        <f>IF(OR($T366="",$P366=""),"",IFERROR($T366/$P366,0))</f>
      </c>
      <c r="R366">
        <f>IF($T366="","",
SUM($S366,$U366,$Z366,$V366,$X366)*
(1-IF($AA366="",0,VALUE($AA366)/100)))</f>
      </c>
      <c r="S366">
        <f>IF($T366="","",$T366)</f>
      </c>
      <c r="U366">
        <f>IF($T366="","",
IF($N366="","",
IF(ISNUMBER(SEARCH("exempt",LOWER($N366))),0,
$T366*(VALUE(SUBSTITUTE($N366,"%",""))/100))))</f>
      </c>
      <c r="AB366">
        <f>IFERROR(IF(FIND(" - ",$K366)&gt;0,MID($K366,FIND(" - ",$K366)+3,LEN($K366)),""),"")</f>
      </c>
      <c r="AK366" t="s">
        <v>953</v>
      </c>
      <c r="AP366">
        <f>IFERROR(LEFT($K366,FIND(" - ",$K366)-1),$K366)</f>
      </c>
      <c r="AS366">
        <f>IF($CH366&gt;=1,INDEX($AQ:$AQ,$CG366+1),"")</f>
      </c>
      <c r="AT366">
        <f>IF($CH366&gt;=2,INDEX($AQ:$AQ,$CG366+2),"")</f>
      </c>
      <c r="AU366">
        <f>IF($CH366&gt;=3,INDEX($AQ:$AQ,$CG366+3),"")</f>
      </c>
      <c r="AV366">
        <f>IF($CH366&gt;=4,INDEX($AQ:$AQ,$CG366+4),"")</f>
      </c>
      <c r="AW366">
        <f>IF($CH366&gt;=5,INDEX($AQ:$AQ,$CG366+5),"")</f>
      </c>
      <c r="AX366">
        <f>IF($CH366&gt;=6,INDEX($AQ:$AQ,$CG366+6),"")</f>
      </c>
      <c r="AY366">
        <f>IF($CH366&gt;=7,INDEX($AQ:$AQ,$CG366+7),"")</f>
      </c>
      <c r="AZ366">
        <f>IF($CH366&gt;=8,INDEX($AQ:$AQ,$CG366+8),"")</f>
      </c>
      <c r="BA366">
        <f>IF($CH366&gt;=9,INDEX($AQ:$AQ,$CG366+9),"")</f>
      </c>
      <c r="BB366">
        <f>IF($CH366&gt;=10,INDEX($AQ:$AQ,$CG366+10),"")</f>
      </c>
      <c r="BC366">
        <f>IF($CH366&gt;=11,INDEX($AQ:$AQ,$CG366+11),"")</f>
      </c>
      <c r="BD366">
        <f>IF($CH366&gt;=12,INDEX($AQ:$AQ,$CG366+12),"")</f>
      </c>
      <c r="BE366">
        <f>IF($CH366&gt;=13,INDEX($AQ:$AQ,$CG366+13),"")</f>
      </c>
      <c r="BF366">
        <f>IF($CH366&gt;=14,INDEX($AQ:$AQ,$CG366+14),"")</f>
      </c>
      <c r="BG366">
        <f>IF($CH366&gt;=15,INDEX($AQ:$AQ,$CG366+15),"")</f>
      </c>
      <c r="BH366">
        <f>IF($CH366&gt;=16,INDEX($AQ:$AQ,$CG366+16),"")</f>
      </c>
      <c r="BI366">
        <f>IF($CH366&gt;=17,INDEX($AQ:$AQ,$CG366+17),"")</f>
      </c>
      <c r="BJ366">
        <f>IF($CH366&gt;=18,INDEX($AQ:$AQ,$CG366+18),"")</f>
      </c>
      <c r="BK366">
        <f>IF($CH366&gt;=19,INDEX($AQ:$AQ,$CG366+19),"")</f>
      </c>
      <c r="BL366">
        <f>IF($CH366&gt;=20,INDEX($AQ:$AQ,$CG366+20),"")</f>
      </c>
      <c r="BM366">
        <f>IF($CH366&gt;=21,INDEX($AQ:$AQ,$CG366+21),"")</f>
      </c>
      <c r="BN366">
        <f>IF($CH366&gt;=22,INDEX($AQ:$AQ,$CG366+22),"")</f>
      </c>
      <c r="BO366">
        <f>IF($CH366&gt;=23,INDEX($AQ:$AQ,$CG366+23),"")</f>
      </c>
      <c r="BP366">
        <f>IF($CH366&gt;=24,INDEX($AQ:$AQ,$CG366+24),"")</f>
      </c>
      <c r="BQ366">
        <f>IF($CH366&gt;=25,INDEX($AQ:$AQ,$CG366+25),"")</f>
      </c>
      <c r="BR366">
        <f>IF($CH366&gt;=26,INDEX($AQ:$AQ,$CG366+26),"")</f>
      </c>
      <c r="BS366">
        <f>IF($CH366&gt;=27,INDEX($AQ:$AQ,$CG366+27),"")</f>
      </c>
      <c r="BT366">
        <f>IF($CH366&gt;=28,INDEX($AQ:$AQ,$CG366+28),"")</f>
      </c>
      <c r="BU366">
        <f>IF($CH366&gt;=29,INDEX($AQ:$AQ,$CG366+29),"")</f>
      </c>
      <c r="BV366">
        <f>IF($CH366&gt;=30,INDEX($AQ:$AQ,$CG366+30),"")</f>
      </c>
      <c r="BW366">
        <f>IF($CH366&gt;=31,INDEX($AQ:$AQ,$CG366+31),"")</f>
      </c>
      <c r="BX366">
        <f>IF($CH366&gt;=32,INDEX($AQ:$AQ,$CG366+32),"")</f>
      </c>
      <c r="BY366">
        <f>IF($CH366&gt;=33,INDEX($AQ:$AQ,$CG366+33),"")</f>
      </c>
      <c r="BZ366">
        <f>IF($CH366&gt;=34,INDEX($AQ:$AQ,$CG366+34),"")</f>
      </c>
      <c r="CA366">
        <f>IF($CH366&gt;=35,INDEX($AQ:$AQ,$CG366+35),"")</f>
      </c>
      <c r="CB366">
        <f>IF($CH366&gt;=36,INDEX($AQ:$AQ,$CG366+36),"")</f>
      </c>
      <c r="CC366">
        <f>IF($CH366&gt;=37,INDEX($AQ:$AQ,$CG366+37),"")</f>
      </c>
      <c r="CD366">
        <f>IF($CH366&gt;=38,INDEX($AQ:$AQ,$CG366+38),"")</f>
      </c>
      <c r="CE366">
        <f>IF($CH366&gt;=39,INDEX($AQ:$AQ,$CG366+39),"")</f>
      </c>
      <c r="CF366">
        <f>IF($CH366&gt;=40,INDEX($AQ:$AQ,$CG366+40),"")</f>
      </c>
      <c r="CG366">
        <f>IFERROR(MATCH($AP366,$AQ$2:$AQ$134,0)+1,0)</f>
      </c>
      <c r="CH366">
        <f>IFERROR(INDEX($AR$2:$AR$134,MATCH($AP366,$AQ$2:$AQ$134,0)),0)</f>
      </c>
      <c r="CI366">
        <f>IFERROR(LEFT($L366,FIND(" - ",$L366)-1),$L366)</f>
      </c>
      <c r="CL366">
        <f>IF($DG366&gt;=1,INDEX($CJ:$CJ,$DF366+1),"")</f>
      </c>
      <c r="CM366">
        <f>IF($DG366&gt;=2,INDEX($CJ:$CJ,$DF366+2),"")</f>
      </c>
      <c r="CN366">
        <f>IF($DG366&gt;=3,INDEX($CJ:$CJ,$DF366+3),"")</f>
      </c>
      <c r="CO366">
        <f>IF($DG366&gt;=4,INDEX($CJ:$CJ,$DF366+4),"")</f>
      </c>
      <c r="CP366">
        <f>IF($DG366&gt;=5,INDEX($CJ:$CJ,$DF366+5),"")</f>
      </c>
      <c r="CQ366">
        <f>IF($DG366&gt;=6,INDEX($CJ:$CJ,$DF366+6),"")</f>
      </c>
      <c r="CR366">
        <f>IF($DG366&gt;=7,INDEX($CJ:$CJ,$DF366+7),"")</f>
      </c>
      <c r="CS366">
        <f>IF($DG366&gt;=8,INDEX($CJ:$CJ,$DF366+8),"")</f>
      </c>
      <c r="CT366">
        <f>IF($DG366&gt;=9,INDEX($CJ:$CJ,$DF366+9),"")</f>
      </c>
      <c r="CU366">
        <f>IF($DG366&gt;=10,INDEX($CJ:$CJ,$DF366+10),"")</f>
      </c>
      <c r="CV366">
        <f>IF($DG366&gt;=11,INDEX($CJ:$CJ,$DF366+11),"")</f>
      </c>
      <c r="CW366">
        <f>IF($DG366&gt;=12,INDEX($CJ:$CJ,$DF366+12),"")</f>
      </c>
      <c r="CX366">
        <f>IF($DG366&gt;=13,INDEX($CJ:$CJ,$DF366+13),"")</f>
      </c>
      <c r="CY366">
        <f>IF($DG366&gt;=14,INDEX($CJ:$CJ,$DF366+14),"")</f>
      </c>
      <c r="CZ366">
        <f>IF($DG366&gt;=15,INDEX($CJ:$CJ,$DF366+15),"")</f>
      </c>
      <c r="DA366">
        <f>IF($DG366&gt;=16,INDEX($CJ:$CJ,$DF366+16),"")</f>
      </c>
      <c r="DB366">
        <f>IF($DG366&gt;=17,INDEX($CJ:$CJ,$DF366+17),"")</f>
      </c>
      <c r="DC366">
        <f>IF($DG366&gt;=18,INDEX($CJ:$CJ,$DF366+18),"")</f>
      </c>
      <c r="DD366">
        <f>IF($DG366&gt;=19,INDEX($CJ:$CJ,$DF366+19),"")</f>
      </c>
      <c r="DE366">
        <f>IF($DG366&gt;=20,INDEX($CJ:$CJ,$DF366+20),"")</f>
      </c>
      <c r="DF366">
        <f>IFERROR(MATCH($CI366,$CJ$2:$CJ$263,0)+1,0)</f>
      </c>
      <c r="DG366">
        <f>IFERROR(INDEX($CK$2:$CK$263,MATCH($CI366,$CJ$2:$CJ$263,0)),0)</f>
      </c>
      <c r="DH366">
        <f>IFERROR(INDEX($AO:$AO,MATCH($N366,$AN:$AN,0))&amp;"","")</f>
      </c>
      <c r="DL366">
        <f>IF($GO366&gt;=1,INDEX($DI:$DI,$GN366+1),"")</f>
      </c>
      <c r="DM366">
        <f>IF($GO366&gt;=2,INDEX($DI:$DI,$GN366+2),"")</f>
      </c>
      <c r="DN366">
        <f>IF($GO366&gt;=3,INDEX($DI:$DI,$GN366+3),"")</f>
      </c>
      <c r="DO366">
        <f>IF($GO366&gt;=4,INDEX($DI:$DI,$GN366+4),"")</f>
      </c>
      <c r="DP366">
        <f>IF($GO366&gt;=5,INDEX($DI:$DI,$GN366+5),"")</f>
      </c>
      <c r="DQ366">
        <f>IF($GO366&gt;=6,INDEX($DI:$DI,$GN366+6),"")</f>
      </c>
      <c r="DR366">
        <f>IF($GO366&gt;=7,INDEX($DI:$DI,$GN366+7),"")</f>
      </c>
      <c r="DS366">
        <f>IF($GO366&gt;=8,INDEX($DI:$DI,$GN366+8),"")</f>
      </c>
      <c r="DT366">
        <f>IF($GO366&gt;=9,INDEX($DI:$DI,$GN366+9),"")</f>
      </c>
      <c r="DU366">
        <f>IF($GO366&gt;=10,INDEX($DI:$DI,$GN366+10),"")</f>
      </c>
      <c r="DV366">
        <f>IF($GO366&gt;=11,INDEX($DI:$DI,$GN366+11),"")</f>
      </c>
      <c r="DW366">
        <f>IF($GO366&gt;=12,INDEX($DI:$DI,$GN366+12),"")</f>
      </c>
      <c r="DX366">
        <f>IF($GO366&gt;=13,INDEX($DI:$DI,$GN366+13),"")</f>
      </c>
      <c r="DY366">
        <f>IF($GO366&gt;=14,INDEX($DI:$DI,$GN366+14),"")</f>
      </c>
      <c r="DZ366">
        <f>IF($GO366&gt;=15,INDEX($DI:$DI,$GN366+15),"")</f>
      </c>
      <c r="EA366">
        <f>IF($GO366&gt;=16,INDEX($DI:$DI,$GN366+16),"")</f>
      </c>
      <c r="EB366">
        <f>IF($GO366&gt;=17,INDEX($DI:$DI,$GN366+17),"")</f>
      </c>
      <c r="EC366">
        <f>IF($GO366&gt;=18,INDEX($DI:$DI,$GN366+18),"")</f>
      </c>
      <c r="ED366">
        <f>IF($GO366&gt;=19,INDEX($DI:$DI,$GN366+19),"")</f>
      </c>
      <c r="EE366">
        <f>IF($GO366&gt;=20,INDEX($DI:$DI,$GN366+20),"")</f>
      </c>
      <c r="EF366">
        <f>IF($GO366&gt;=21,INDEX($DI:$DI,$GN366+21),"")</f>
      </c>
      <c r="EG366">
        <f>IF($GO366&gt;=22,INDEX($DI:$DI,$GN366+22),"")</f>
      </c>
      <c r="EH366">
        <f>IF($GO366&gt;=23,INDEX($DI:$DI,$GN366+23),"")</f>
      </c>
      <c r="EI366">
        <f>IF($GO366&gt;=24,INDEX($DI:$DI,$GN366+24),"")</f>
      </c>
      <c r="EJ366">
        <f>IF($GO366&gt;=25,INDEX($DI:$DI,$GN366+25),"")</f>
      </c>
      <c r="EK366">
        <f>IF($GO366&gt;=26,INDEX($DI:$DI,$GN366+26),"")</f>
      </c>
      <c r="EL366">
        <f>IF($GO366&gt;=27,INDEX($DI:$DI,$GN366+27),"")</f>
      </c>
      <c r="EM366">
        <f>IF($GO366&gt;=28,INDEX($DI:$DI,$GN366+28),"")</f>
      </c>
      <c r="EN366">
        <f>IF($GO366&gt;=29,INDEX($DI:$DI,$GN366+29),"")</f>
      </c>
      <c r="EO366">
        <f>IF($GO366&gt;=30,INDEX($DI:$DI,$GN366+30),"")</f>
      </c>
      <c r="EP366">
        <f>IF($GO366&gt;=31,INDEX($DI:$DI,$GN366+31),"")</f>
      </c>
      <c r="EQ366">
        <f>IF($GO366&gt;=32,INDEX($DI:$DI,$GN366+32),"")</f>
      </c>
      <c r="ER366">
        <f>IF($GO366&gt;=33,INDEX($DI:$DI,$GN366+33),"")</f>
      </c>
      <c r="ES366">
        <f>IF($GO366&gt;=34,INDEX($DI:$DI,$GN366+34),"")</f>
      </c>
      <c r="ET366">
        <f>IF($GO366&gt;=35,INDEX($DI:$DI,$GN366+35),"")</f>
      </c>
      <c r="EU366">
        <f>IF($GO366&gt;=36,INDEX($DI:$DI,$GN366+36),"")</f>
      </c>
      <c r="EV366">
        <f>IF($GO366&gt;=37,INDEX($DI:$DI,$GN366+37),"")</f>
      </c>
      <c r="EW366">
        <f>IF($GO366&gt;=38,INDEX($DI:$DI,$GN366+38),"")</f>
      </c>
      <c r="EX366">
        <f>IF($GO366&gt;=39,INDEX($DI:$DI,$GN366+39),"")</f>
      </c>
      <c r="EY366">
        <f>IF($GO366&gt;=40,INDEX($DI:$DI,$GN366+40),"")</f>
      </c>
      <c r="EZ366">
        <f>IF($GO366&gt;=1,INDEX($DJ:$DJ,$GN366+1),"")</f>
      </c>
      <c r="FA366">
        <f>IF($GO366&gt;=2,INDEX($DJ:$DJ,$GN366+2),"")</f>
      </c>
      <c r="FB366">
        <f>IF($GO366&gt;=3,INDEX($DJ:$DJ,$GN366+3),"")</f>
      </c>
      <c r="FC366">
        <f>IF($GO366&gt;=4,INDEX($DJ:$DJ,$GN366+4),"")</f>
      </c>
      <c r="FD366">
        <f>IF($GO366&gt;=5,INDEX($DJ:$DJ,$GN366+5),"")</f>
      </c>
      <c r="FE366">
        <f>IF($GO366&gt;=6,INDEX($DJ:$DJ,$GN366+6),"")</f>
      </c>
      <c r="FF366">
        <f>IF($GO366&gt;=7,INDEX($DJ:$DJ,$GN366+7),"")</f>
      </c>
      <c r="FG366">
        <f>IF($GO366&gt;=8,INDEX($DJ:$DJ,$GN366+8),"")</f>
      </c>
      <c r="FH366">
        <f>IF($GO366&gt;=9,INDEX($DJ:$DJ,$GN366+9),"")</f>
      </c>
      <c r="FI366">
        <f>IF($GO366&gt;=10,INDEX($DJ:$DJ,$GN366+10),"")</f>
      </c>
      <c r="FJ366">
        <f>IF($GO366&gt;=11,INDEX($DJ:$DJ,$GN366+11),"")</f>
      </c>
      <c r="FK366">
        <f>IF($GO366&gt;=12,INDEX($DJ:$DJ,$GN366+12),"")</f>
      </c>
      <c r="FL366">
        <f>IF($GO366&gt;=13,INDEX($DJ:$DJ,$GN366+13),"")</f>
      </c>
      <c r="FM366">
        <f>IF($GO366&gt;=14,INDEX($DJ:$DJ,$GN366+14),"")</f>
      </c>
      <c r="FN366">
        <f>IF($GO366&gt;=15,INDEX($DJ:$DJ,$GN366+15),"")</f>
      </c>
      <c r="FO366">
        <f>IF($GO366&gt;=16,INDEX($DJ:$DJ,$GN366+16),"")</f>
      </c>
      <c r="FP366">
        <f>IF($GO366&gt;=17,INDEX($DJ:$DJ,$GN366+17),"")</f>
      </c>
      <c r="FQ366">
        <f>IF($GO366&gt;=18,INDEX($DJ:$DJ,$GN366+18),"")</f>
      </c>
      <c r="FR366">
        <f>IF($GO366&gt;=19,INDEX($DJ:$DJ,$GN366+19),"")</f>
      </c>
      <c r="FS366">
        <f>IF($GO366&gt;=20,INDEX($DJ:$DJ,$GN366+20),"")</f>
      </c>
      <c r="FT366">
        <f>IF($GO366&gt;=21,INDEX($DJ:$DJ,$GN366+21),"")</f>
      </c>
      <c r="FU366">
        <f>IF($GO366&gt;=22,INDEX($DJ:$DJ,$GN366+22),"")</f>
      </c>
      <c r="FV366">
        <f>IF($GO366&gt;=23,INDEX($DJ:$DJ,$GN366+23),"")</f>
      </c>
      <c r="FW366">
        <f>IF($GO366&gt;=24,INDEX($DJ:$DJ,$GN366+24),"")</f>
      </c>
      <c r="FX366">
        <f>IF($GO366&gt;=25,INDEX($DJ:$DJ,$GN366+25),"")</f>
      </c>
      <c r="FY366">
        <f>IF($GO366&gt;=26,INDEX($DJ:$DJ,$GN366+26),"")</f>
      </c>
      <c r="FZ366">
        <f>IF($GO366&gt;=27,INDEX($DJ:$DJ,$GN366+27),"")</f>
      </c>
      <c r="GA366">
        <f>IF($GO366&gt;=28,INDEX($DJ:$DJ,$GN366+28),"")</f>
      </c>
      <c r="GB366">
        <f>IF($GO366&gt;=29,INDEX($DJ:$DJ,$GN366+29),"")</f>
      </c>
      <c r="GC366">
        <f>IF($GO366&gt;=30,INDEX($DJ:$DJ,$GN366+30),"")</f>
      </c>
      <c r="GD366">
        <f>IF($GO366&gt;=31,INDEX($DJ:$DJ,$GN366+31),"")</f>
      </c>
      <c r="GE366">
        <f>IF($GO366&gt;=32,INDEX($DJ:$DJ,$GN366+32),"")</f>
      </c>
      <c r="GF366">
        <f>IF($GO366&gt;=33,INDEX($DJ:$DJ,$GN366+33),"")</f>
      </c>
      <c r="GG366">
        <f>IF($GO366&gt;=34,INDEX($DJ:$DJ,$GN366+34),"")</f>
      </c>
      <c r="GH366">
        <f>IF($GO366&gt;=35,INDEX($DJ:$DJ,$GN366+35),"")</f>
      </c>
      <c r="GI366">
        <f>IF($GO366&gt;=36,INDEX($DJ:$DJ,$GN366+36),"")</f>
      </c>
      <c r="GJ366">
        <f>IF($GO366&gt;=37,INDEX($DJ:$DJ,$GN366+37),"")</f>
      </c>
      <c r="GK366">
        <f>IF($GO366&gt;=38,INDEX($DJ:$DJ,$GN366+38),"")</f>
      </c>
      <c r="GL366">
        <f>IF($GO366&gt;=39,INDEX($DJ:$DJ,$GN366+39),"")</f>
      </c>
      <c r="GM366">
        <f>IF($GO366&gt;=40,INDEX($DJ:$DJ,$GN366+40),"")</f>
      </c>
      <c r="GN366">
        <f>IFERROR(MATCH($DH366,$DI$2:$DI$148,0)+1,0)</f>
      </c>
      <c r="GO366">
        <f>IFERROR(INDEX($DK$2:$DK$148,MATCH($DH366,$DI$2:$DI$148,0)),0)</f>
      </c>
      <c r="GP366">
        <f>IFERROR(MATCH($Y366,$DL$366:$EY$366,0),0)</f>
      </c>
      <c r="GQ366">
        <f>IF($GP366&gt;0,INDEX($EZ$366:$GM$366,$GP366),"")</f>
      </c>
      <c r="GT366">
        <f>IF($JC366&gt;=1,INDEX($GR:$GR,$JB366+1),"")</f>
      </c>
      <c r="GU366">
        <f>IF($JC366&gt;=2,INDEX($GR:$GR,$JB366+2),"")</f>
      </c>
      <c r="GV366">
        <f>IF($JC366&gt;=3,INDEX($GR:$GR,$JB366+3),"")</f>
      </c>
      <c r="GW366">
        <f>IF($JC366&gt;=4,INDEX($GR:$GR,$JB366+4),"")</f>
      </c>
      <c r="GX366">
        <f>IF($JC366&gt;=5,INDEX($GR:$GR,$JB366+5),"")</f>
      </c>
      <c r="GY366">
        <f>IF($JC366&gt;=6,INDEX($GR:$GR,$JB366+6),"")</f>
      </c>
      <c r="GZ366">
        <f>IF($JC366&gt;=7,INDEX($GR:$GR,$JB366+7),"")</f>
      </c>
      <c r="HA366">
        <f>IF($JC366&gt;=8,INDEX($GR:$GR,$JB366+8),"")</f>
      </c>
      <c r="HB366">
        <f>IF($JC366&gt;=9,INDEX($GR:$GR,$JB366+9),"")</f>
      </c>
      <c r="HC366">
        <f>IF($JC366&gt;=10,INDEX($GR:$GR,$JB366+10),"")</f>
      </c>
      <c r="HD366">
        <f>IF($JC366&gt;=11,INDEX($GR:$GR,$JB366+11),"")</f>
      </c>
      <c r="HE366">
        <f>IF($JC366&gt;=12,INDEX($GR:$GR,$JB366+12),"")</f>
      </c>
      <c r="HF366">
        <f>IF($JC366&gt;=13,INDEX($GR:$GR,$JB366+13),"")</f>
      </c>
      <c r="HG366">
        <f>IF($JC366&gt;=14,INDEX($GR:$GR,$JB366+14),"")</f>
      </c>
      <c r="HH366">
        <f>IF($JC366&gt;=15,INDEX($GR:$GR,$JB366+15),"")</f>
      </c>
      <c r="HI366">
        <f>IF($JC366&gt;=16,INDEX($GR:$GR,$JB366+16),"")</f>
      </c>
      <c r="HJ366">
        <f>IF($JC366&gt;=17,INDEX($GR:$GR,$JB366+17),"")</f>
      </c>
      <c r="HK366">
        <f>IF($JC366&gt;=18,INDEX($GR:$GR,$JB366+18),"")</f>
      </c>
      <c r="HL366">
        <f>IF($JC366&gt;=19,INDEX($GR:$GR,$JB366+19),"")</f>
      </c>
      <c r="HM366">
        <f>IF($JC366&gt;=20,INDEX($GR:$GR,$JB366+20),"")</f>
      </c>
      <c r="HN366">
        <f>IF($JC366&gt;=21,INDEX($GR:$GR,$JB366+21),"")</f>
      </c>
      <c r="HO366">
        <f>IF($JC366&gt;=22,INDEX($GR:$GR,$JB366+22),"")</f>
      </c>
      <c r="HP366">
        <f>IF($JC366&gt;=23,INDEX($GR:$GR,$JB366+23),"")</f>
      </c>
      <c r="HQ366">
        <f>IF($JC366&gt;=24,INDEX($GR:$GR,$JB366+24),"")</f>
      </c>
      <c r="HR366">
        <f>IF($JC366&gt;=25,INDEX($GR:$GR,$JB366+25),"")</f>
      </c>
      <c r="HS366">
        <f>IF($JC366&gt;=26,INDEX($GR:$GR,$JB366+26),"")</f>
      </c>
      <c r="HT366">
        <f>IF($JC366&gt;=27,INDEX($GR:$GR,$JB366+27),"")</f>
      </c>
      <c r="HU366">
        <f>IF($JC366&gt;=28,INDEX($GR:$GR,$JB366+28),"")</f>
      </c>
      <c r="HV366">
        <f>IF($JC366&gt;=29,INDEX($GR:$GR,$JB366+29),"")</f>
      </c>
      <c r="HW366">
        <f>IF($JC366&gt;=30,INDEX($GR:$GR,$JB366+30),"")</f>
      </c>
      <c r="HX366">
        <f>IF($JC366&gt;=31,INDEX($GR:$GR,$JB366+31),"")</f>
      </c>
      <c r="HY366">
        <f>IF($JC366&gt;=32,INDEX($GR:$GR,$JB366+32),"")</f>
      </c>
      <c r="HZ366">
        <f>IF($JC366&gt;=33,INDEX($GR:$GR,$JB366+33),"")</f>
      </c>
      <c r="IA366">
        <f>IF($JC366&gt;=34,INDEX($GR:$GR,$JB366+34),"")</f>
      </c>
      <c r="IB366">
        <f>IF($JC366&gt;=35,INDEX($GR:$GR,$JB366+35),"")</f>
      </c>
      <c r="IC366">
        <f>IF($JC366&gt;=36,INDEX($GR:$GR,$JB366+36),"")</f>
      </c>
      <c r="ID366">
        <f>IF($JC366&gt;=37,INDEX($GR:$GR,$JB366+37),"")</f>
      </c>
      <c r="IE366">
        <f>IF($JC366&gt;=38,INDEX($GR:$GR,$JB366+38),"")</f>
      </c>
      <c r="IF366">
        <f>IF($JC366&gt;=39,INDEX($GR:$GR,$JB366+39),"")</f>
      </c>
      <c r="IG366">
        <f>IF($JC366&gt;=40,INDEX($GR:$GR,$JB366+40),"")</f>
      </c>
      <c r="IH366">
        <f>IF($JC366&gt;=41,INDEX($GR:$GR,$JB366+41),"")</f>
      </c>
      <c r="II366">
        <f>IF($JC366&gt;=42,INDEX($GR:$GR,$JB366+42),"")</f>
      </c>
      <c r="IJ366">
        <f>IF($JC366&gt;=43,INDEX($GR:$GR,$JB366+43),"")</f>
      </c>
      <c r="IK366">
        <f>IF($JC366&gt;=44,INDEX($GR:$GR,$JB366+44),"")</f>
      </c>
      <c r="IL366">
        <f>IF($JC366&gt;=45,INDEX($GR:$GR,$JB366+45),"")</f>
      </c>
      <c r="IM366">
        <f>IF($JC366&gt;=46,INDEX($GR:$GR,$JB366+46),"")</f>
      </c>
      <c r="IN366">
        <f>IF($JC366&gt;=47,INDEX($GR:$GR,$JB366+47),"")</f>
      </c>
      <c r="IO366">
        <f>IF($JC366&gt;=48,INDEX($GR:$GR,$JB366+48),"")</f>
      </c>
      <c r="IP366">
        <f>IF($JC366&gt;=49,INDEX($GR:$GR,$JB366+49),"")</f>
      </c>
      <c r="IQ366">
        <f>IF($JC366&gt;=50,INDEX($GR:$GR,$JB366+50),"")</f>
      </c>
      <c r="IR366">
        <f>IF($JC366&gt;=51,INDEX($GR:$GR,$JB366+51),"")</f>
      </c>
      <c r="IS366">
        <f>IF($JC366&gt;=52,INDEX($GR:$GR,$JB366+52),"")</f>
      </c>
      <c r="IT366">
        <f>IF($JC366&gt;=53,INDEX($GR:$GR,$JB366+53),"")</f>
      </c>
      <c r="IU366">
        <f>IF($JC366&gt;=54,INDEX($GR:$GR,$JB366+54),"")</f>
      </c>
      <c r="IV366">
        <f>IF($JC366&gt;=55,INDEX($GR:$GR,$JB366+55),"")</f>
      </c>
      <c r="IW366">
        <f>IF($JC366&gt;=56,INDEX($GR:$GR,$JB366+56),"")</f>
      </c>
      <c r="IX366">
        <f>IF($JC366&gt;=57,INDEX($GR:$GR,$JB366+57),"")</f>
      </c>
      <c r="IY366">
        <f>IF($JC366&gt;=58,INDEX($GR:$GR,$JB366+58),"")</f>
      </c>
      <c r="IZ366">
        <f>IF($JC366&gt;=59,INDEX($GR:$GR,$JB366+59),"")</f>
      </c>
      <c r="JA366">
        <f>IF($JC366&gt;=60,INDEX($GR:$GR,$JB366+60),"")</f>
      </c>
      <c r="JB366">
        <f>IFERROR(MATCH($GQ366,$GR$2:$GR$324,0)+1,0)</f>
      </c>
      <c r="JC366">
        <f>IFERROR(INDEX($GS$2:$GS$324,MATCH($GQ366,$GR$2:$GR$324,0)),0)</f>
      </c>
      <c r="JD366" t="s">
        <v>40</v>
      </c>
      <c r="JE366" t="s">
        <v>40</v>
      </c>
    </row>
    <row r="367" spans="1:265" x14ac:dyDescent="0.25">
      <c r="Q367">
        <f>IF(OR($T367="",$P367=""),"",IFERROR($T367/$P367,0))</f>
      </c>
      <c r="R367">
        <f>IF($T367="","",
SUM($S367,$U367,$Z367,$V367,$X367)*
(1-IF($AA367="",0,VALUE($AA367)/100)))</f>
      </c>
      <c r="S367">
        <f>IF($T367="","",$T367)</f>
      </c>
      <c r="U367">
        <f>IF($T367="","",
IF($N367="","",
IF(ISNUMBER(SEARCH("exempt",LOWER($N367))),0,
$T367*(VALUE(SUBSTITUTE($N367,"%",""))/100))))</f>
      </c>
      <c r="AB367">
        <f>IFERROR(IF(FIND(" - ",$K367)&gt;0,MID($K367,FIND(" - ",$K367)+3,LEN($K367)),""),"")</f>
      </c>
      <c r="AK367" t="s">
        <v>954</v>
      </c>
      <c r="AP367">
        <f>IFERROR(LEFT($K367,FIND(" - ",$K367)-1),$K367)</f>
      </c>
      <c r="AS367">
        <f>IF($CH367&gt;=1,INDEX($AQ:$AQ,$CG367+1),"")</f>
      </c>
      <c r="AT367">
        <f>IF($CH367&gt;=2,INDEX($AQ:$AQ,$CG367+2),"")</f>
      </c>
      <c r="AU367">
        <f>IF($CH367&gt;=3,INDEX($AQ:$AQ,$CG367+3),"")</f>
      </c>
      <c r="AV367">
        <f>IF($CH367&gt;=4,INDEX($AQ:$AQ,$CG367+4),"")</f>
      </c>
      <c r="AW367">
        <f>IF($CH367&gt;=5,INDEX($AQ:$AQ,$CG367+5),"")</f>
      </c>
      <c r="AX367">
        <f>IF($CH367&gt;=6,INDEX($AQ:$AQ,$CG367+6),"")</f>
      </c>
      <c r="AY367">
        <f>IF($CH367&gt;=7,INDEX($AQ:$AQ,$CG367+7),"")</f>
      </c>
      <c r="AZ367">
        <f>IF($CH367&gt;=8,INDEX($AQ:$AQ,$CG367+8),"")</f>
      </c>
      <c r="BA367">
        <f>IF($CH367&gt;=9,INDEX($AQ:$AQ,$CG367+9),"")</f>
      </c>
      <c r="BB367">
        <f>IF($CH367&gt;=10,INDEX($AQ:$AQ,$CG367+10),"")</f>
      </c>
      <c r="BC367">
        <f>IF($CH367&gt;=11,INDEX($AQ:$AQ,$CG367+11),"")</f>
      </c>
      <c r="BD367">
        <f>IF($CH367&gt;=12,INDEX($AQ:$AQ,$CG367+12),"")</f>
      </c>
      <c r="BE367">
        <f>IF($CH367&gt;=13,INDEX($AQ:$AQ,$CG367+13),"")</f>
      </c>
      <c r="BF367">
        <f>IF($CH367&gt;=14,INDEX($AQ:$AQ,$CG367+14),"")</f>
      </c>
      <c r="BG367">
        <f>IF($CH367&gt;=15,INDEX($AQ:$AQ,$CG367+15),"")</f>
      </c>
      <c r="BH367">
        <f>IF($CH367&gt;=16,INDEX($AQ:$AQ,$CG367+16),"")</f>
      </c>
      <c r="BI367">
        <f>IF($CH367&gt;=17,INDEX($AQ:$AQ,$CG367+17),"")</f>
      </c>
      <c r="BJ367">
        <f>IF($CH367&gt;=18,INDEX($AQ:$AQ,$CG367+18),"")</f>
      </c>
      <c r="BK367">
        <f>IF($CH367&gt;=19,INDEX($AQ:$AQ,$CG367+19),"")</f>
      </c>
      <c r="BL367">
        <f>IF($CH367&gt;=20,INDEX($AQ:$AQ,$CG367+20),"")</f>
      </c>
      <c r="BM367">
        <f>IF($CH367&gt;=21,INDEX($AQ:$AQ,$CG367+21),"")</f>
      </c>
      <c r="BN367">
        <f>IF($CH367&gt;=22,INDEX($AQ:$AQ,$CG367+22),"")</f>
      </c>
      <c r="BO367">
        <f>IF($CH367&gt;=23,INDEX($AQ:$AQ,$CG367+23),"")</f>
      </c>
      <c r="BP367">
        <f>IF($CH367&gt;=24,INDEX($AQ:$AQ,$CG367+24),"")</f>
      </c>
      <c r="BQ367">
        <f>IF($CH367&gt;=25,INDEX($AQ:$AQ,$CG367+25),"")</f>
      </c>
      <c r="BR367">
        <f>IF($CH367&gt;=26,INDEX($AQ:$AQ,$CG367+26),"")</f>
      </c>
      <c r="BS367">
        <f>IF($CH367&gt;=27,INDEX($AQ:$AQ,$CG367+27),"")</f>
      </c>
      <c r="BT367">
        <f>IF($CH367&gt;=28,INDEX($AQ:$AQ,$CG367+28),"")</f>
      </c>
      <c r="BU367">
        <f>IF($CH367&gt;=29,INDEX($AQ:$AQ,$CG367+29),"")</f>
      </c>
      <c r="BV367">
        <f>IF($CH367&gt;=30,INDEX($AQ:$AQ,$CG367+30),"")</f>
      </c>
      <c r="BW367">
        <f>IF($CH367&gt;=31,INDEX($AQ:$AQ,$CG367+31),"")</f>
      </c>
      <c r="BX367">
        <f>IF($CH367&gt;=32,INDEX($AQ:$AQ,$CG367+32),"")</f>
      </c>
      <c r="BY367">
        <f>IF($CH367&gt;=33,INDEX($AQ:$AQ,$CG367+33),"")</f>
      </c>
      <c r="BZ367">
        <f>IF($CH367&gt;=34,INDEX($AQ:$AQ,$CG367+34),"")</f>
      </c>
      <c r="CA367">
        <f>IF($CH367&gt;=35,INDEX($AQ:$AQ,$CG367+35),"")</f>
      </c>
      <c r="CB367">
        <f>IF($CH367&gt;=36,INDEX($AQ:$AQ,$CG367+36),"")</f>
      </c>
      <c r="CC367">
        <f>IF($CH367&gt;=37,INDEX($AQ:$AQ,$CG367+37),"")</f>
      </c>
      <c r="CD367">
        <f>IF($CH367&gt;=38,INDEX($AQ:$AQ,$CG367+38),"")</f>
      </c>
      <c r="CE367">
        <f>IF($CH367&gt;=39,INDEX($AQ:$AQ,$CG367+39),"")</f>
      </c>
      <c r="CF367">
        <f>IF($CH367&gt;=40,INDEX($AQ:$AQ,$CG367+40),"")</f>
      </c>
      <c r="CG367">
        <f>IFERROR(MATCH($AP367,$AQ$2:$AQ$134,0)+1,0)</f>
      </c>
      <c r="CH367">
        <f>IFERROR(INDEX($AR$2:$AR$134,MATCH($AP367,$AQ$2:$AQ$134,0)),0)</f>
      </c>
      <c r="CI367">
        <f>IFERROR(LEFT($L367,FIND(" - ",$L367)-1),$L367)</f>
      </c>
      <c r="CL367">
        <f>IF($DG367&gt;=1,INDEX($CJ:$CJ,$DF367+1),"")</f>
      </c>
      <c r="CM367">
        <f>IF($DG367&gt;=2,INDEX($CJ:$CJ,$DF367+2),"")</f>
      </c>
      <c r="CN367">
        <f>IF($DG367&gt;=3,INDEX($CJ:$CJ,$DF367+3),"")</f>
      </c>
      <c r="CO367">
        <f>IF($DG367&gt;=4,INDEX($CJ:$CJ,$DF367+4),"")</f>
      </c>
      <c r="CP367">
        <f>IF($DG367&gt;=5,INDEX($CJ:$CJ,$DF367+5),"")</f>
      </c>
      <c r="CQ367">
        <f>IF($DG367&gt;=6,INDEX($CJ:$CJ,$DF367+6),"")</f>
      </c>
      <c r="CR367">
        <f>IF($DG367&gt;=7,INDEX($CJ:$CJ,$DF367+7),"")</f>
      </c>
      <c r="CS367">
        <f>IF($DG367&gt;=8,INDEX($CJ:$CJ,$DF367+8),"")</f>
      </c>
      <c r="CT367">
        <f>IF($DG367&gt;=9,INDEX($CJ:$CJ,$DF367+9),"")</f>
      </c>
      <c r="CU367">
        <f>IF($DG367&gt;=10,INDEX($CJ:$CJ,$DF367+10),"")</f>
      </c>
      <c r="CV367">
        <f>IF($DG367&gt;=11,INDEX($CJ:$CJ,$DF367+11),"")</f>
      </c>
      <c r="CW367">
        <f>IF($DG367&gt;=12,INDEX($CJ:$CJ,$DF367+12),"")</f>
      </c>
      <c r="CX367">
        <f>IF($DG367&gt;=13,INDEX($CJ:$CJ,$DF367+13),"")</f>
      </c>
      <c r="CY367">
        <f>IF($DG367&gt;=14,INDEX($CJ:$CJ,$DF367+14),"")</f>
      </c>
      <c r="CZ367">
        <f>IF($DG367&gt;=15,INDEX($CJ:$CJ,$DF367+15),"")</f>
      </c>
      <c r="DA367">
        <f>IF($DG367&gt;=16,INDEX($CJ:$CJ,$DF367+16),"")</f>
      </c>
      <c r="DB367">
        <f>IF($DG367&gt;=17,INDEX($CJ:$CJ,$DF367+17),"")</f>
      </c>
      <c r="DC367">
        <f>IF($DG367&gt;=18,INDEX($CJ:$CJ,$DF367+18),"")</f>
      </c>
      <c r="DD367">
        <f>IF($DG367&gt;=19,INDEX($CJ:$CJ,$DF367+19),"")</f>
      </c>
      <c r="DE367">
        <f>IF($DG367&gt;=20,INDEX($CJ:$CJ,$DF367+20),"")</f>
      </c>
      <c r="DF367">
        <f>IFERROR(MATCH($CI367,$CJ$2:$CJ$263,0)+1,0)</f>
      </c>
      <c r="DG367">
        <f>IFERROR(INDEX($CK$2:$CK$263,MATCH($CI367,$CJ$2:$CJ$263,0)),0)</f>
      </c>
      <c r="DH367">
        <f>IFERROR(INDEX($AO:$AO,MATCH($N367,$AN:$AN,0))&amp;"","")</f>
      </c>
      <c r="DL367">
        <f>IF($GO367&gt;=1,INDEX($DI:$DI,$GN367+1),"")</f>
      </c>
      <c r="DM367">
        <f>IF($GO367&gt;=2,INDEX($DI:$DI,$GN367+2),"")</f>
      </c>
      <c r="DN367">
        <f>IF($GO367&gt;=3,INDEX($DI:$DI,$GN367+3),"")</f>
      </c>
      <c r="DO367">
        <f>IF($GO367&gt;=4,INDEX($DI:$DI,$GN367+4),"")</f>
      </c>
      <c r="DP367">
        <f>IF($GO367&gt;=5,INDEX($DI:$DI,$GN367+5),"")</f>
      </c>
      <c r="DQ367">
        <f>IF($GO367&gt;=6,INDEX($DI:$DI,$GN367+6),"")</f>
      </c>
      <c r="DR367">
        <f>IF($GO367&gt;=7,INDEX($DI:$DI,$GN367+7),"")</f>
      </c>
      <c r="DS367">
        <f>IF($GO367&gt;=8,INDEX($DI:$DI,$GN367+8),"")</f>
      </c>
      <c r="DT367">
        <f>IF($GO367&gt;=9,INDEX($DI:$DI,$GN367+9),"")</f>
      </c>
      <c r="DU367">
        <f>IF($GO367&gt;=10,INDEX($DI:$DI,$GN367+10),"")</f>
      </c>
      <c r="DV367">
        <f>IF($GO367&gt;=11,INDEX($DI:$DI,$GN367+11),"")</f>
      </c>
      <c r="DW367">
        <f>IF($GO367&gt;=12,INDEX($DI:$DI,$GN367+12),"")</f>
      </c>
      <c r="DX367">
        <f>IF($GO367&gt;=13,INDEX($DI:$DI,$GN367+13),"")</f>
      </c>
      <c r="DY367">
        <f>IF($GO367&gt;=14,INDEX($DI:$DI,$GN367+14),"")</f>
      </c>
      <c r="DZ367">
        <f>IF($GO367&gt;=15,INDEX($DI:$DI,$GN367+15),"")</f>
      </c>
      <c r="EA367">
        <f>IF($GO367&gt;=16,INDEX($DI:$DI,$GN367+16),"")</f>
      </c>
      <c r="EB367">
        <f>IF($GO367&gt;=17,INDEX($DI:$DI,$GN367+17),"")</f>
      </c>
      <c r="EC367">
        <f>IF($GO367&gt;=18,INDEX($DI:$DI,$GN367+18),"")</f>
      </c>
      <c r="ED367">
        <f>IF($GO367&gt;=19,INDEX($DI:$DI,$GN367+19),"")</f>
      </c>
      <c r="EE367">
        <f>IF($GO367&gt;=20,INDEX($DI:$DI,$GN367+20),"")</f>
      </c>
      <c r="EF367">
        <f>IF($GO367&gt;=21,INDEX($DI:$DI,$GN367+21),"")</f>
      </c>
      <c r="EG367">
        <f>IF($GO367&gt;=22,INDEX($DI:$DI,$GN367+22),"")</f>
      </c>
      <c r="EH367">
        <f>IF($GO367&gt;=23,INDEX($DI:$DI,$GN367+23),"")</f>
      </c>
      <c r="EI367">
        <f>IF($GO367&gt;=24,INDEX($DI:$DI,$GN367+24),"")</f>
      </c>
      <c r="EJ367">
        <f>IF($GO367&gt;=25,INDEX($DI:$DI,$GN367+25),"")</f>
      </c>
      <c r="EK367">
        <f>IF($GO367&gt;=26,INDEX($DI:$DI,$GN367+26),"")</f>
      </c>
      <c r="EL367">
        <f>IF($GO367&gt;=27,INDEX($DI:$DI,$GN367+27),"")</f>
      </c>
      <c r="EM367">
        <f>IF($GO367&gt;=28,INDEX($DI:$DI,$GN367+28),"")</f>
      </c>
      <c r="EN367">
        <f>IF($GO367&gt;=29,INDEX($DI:$DI,$GN367+29),"")</f>
      </c>
      <c r="EO367">
        <f>IF($GO367&gt;=30,INDEX($DI:$DI,$GN367+30),"")</f>
      </c>
      <c r="EP367">
        <f>IF($GO367&gt;=31,INDEX($DI:$DI,$GN367+31),"")</f>
      </c>
      <c r="EQ367">
        <f>IF($GO367&gt;=32,INDEX($DI:$DI,$GN367+32),"")</f>
      </c>
      <c r="ER367">
        <f>IF($GO367&gt;=33,INDEX($DI:$DI,$GN367+33),"")</f>
      </c>
      <c r="ES367">
        <f>IF($GO367&gt;=34,INDEX($DI:$DI,$GN367+34),"")</f>
      </c>
      <c r="ET367">
        <f>IF($GO367&gt;=35,INDEX($DI:$DI,$GN367+35),"")</f>
      </c>
      <c r="EU367">
        <f>IF($GO367&gt;=36,INDEX($DI:$DI,$GN367+36),"")</f>
      </c>
      <c r="EV367">
        <f>IF($GO367&gt;=37,INDEX($DI:$DI,$GN367+37),"")</f>
      </c>
      <c r="EW367">
        <f>IF($GO367&gt;=38,INDEX($DI:$DI,$GN367+38),"")</f>
      </c>
      <c r="EX367">
        <f>IF($GO367&gt;=39,INDEX($DI:$DI,$GN367+39),"")</f>
      </c>
      <c r="EY367">
        <f>IF($GO367&gt;=40,INDEX($DI:$DI,$GN367+40),"")</f>
      </c>
      <c r="EZ367">
        <f>IF($GO367&gt;=1,INDEX($DJ:$DJ,$GN367+1),"")</f>
      </c>
      <c r="FA367">
        <f>IF($GO367&gt;=2,INDEX($DJ:$DJ,$GN367+2),"")</f>
      </c>
      <c r="FB367">
        <f>IF($GO367&gt;=3,INDEX($DJ:$DJ,$GN367+3),"")</f>
      </c>
      <c r="FC367">
        <f>IF($GO367&gt;=4,INDEX($DJ:$DJ,$GN367+4),"")</f>
      </c>
      <c r="FD367">
        <f>IF($GO367&gt;=5,INDEX($DJ:$DJ,$GN367+5),"")</f>
      </c>
      <c r="FE367">
        <f>IF($GO367&gt;=6,INDEX($DJ:$DJ,$GN367+6),"")</f>
      </c>
      <c r="FF367">
        <f>IF($GO367&gt;=7,INDEX($DJ:$DJ,$GN367+7),"")</f>
      </c>
      <c r="FG367">
        <f>IF($GO367&gt;=8,INDEX($DJ:$DJ,$GN367+8),"")</f>
      </c>
      <c r="FH367">
        <f>IF($GO367&gt;=9,INDEX($DJ:$DJ,$GN367+9),"")</f>
      </c>
      <c r="FI367">
        <f>IF($GO367&gt;=10,INDEX($DJ:$DJ,$GN367+10),"")</f>
      </c>
      <c r="FJ367">
        <f>IF($GO367&gt;=11,INDEX($DJ:$DJ,$GN367+11),"")</f>
      </c>
      <c r="FK367">
        <f>IF($GO367&gt;=12,INDEX($DJ:$DJ,$GN367+12),"")</f>
      </c>
      <c r="FL367">
        <f>IF($GO367&gt;=13,INDEX($DJ:$DJ,$GN367+13),"")</f>
      </c>
      <c r="FM367">
        <f>IF($GO367&gt;=14,INDEX($DJ:$DJ,$GN367+14),"")</f>
      </c>
      <c r="FN367">
        <f>IF($GO367&gt;=15,INDEX($DJ:$DJ,$GN367+15),"")</f>
      </c>
      <c r="FO367">
        <f>IF($GO367&gt;=16,INDEX($DJ:$DJ,$GN367+16),"")</f>
      </c>
      <c r="FP367">
        <f>IF($GO367&gt;=17,INDEX($DJ:$DJ,$GN367+17),"")</f>
      </c>
      <c r="FQ367">
        <f>IF($GO367&gt;=18,INDEX($DJ:$DJ,$GN367+18),"")</f>
      </c>
      <c r="FR367">
        <f>IF($GO367&gt;=19,INDEX($DJ:$DJ,$GN367+19),"")</f>
      </c>
      <c r="FS367">
        <f>IF($GO367&gt;=20,INDEX($DJ:$DJ,$GN367+20),"")</f>
      </c>
      <c r="FT367">
        <f>IF($GO367&gt;=21,INDEX($DJ:$DJ,$GN367+21),"")</f>
      </c>
      <c r="FU367">
        <f>IF($GO367&gt;=22,INDEX($DJ:$DJ,$GN367+22),"")</f>
      </c>
      <c r="FV367">
        <f>IF($GO367&gt;=23,INDEX($DJ:$DJ,$GN367+23),"")</f>
      </c>
      <c r="FW367">
        <f>IF($GO367&gt;=24,INDEX($DJ:$DJ,$GN367+24),"")</f>
      </c>
      <c r="FX367">
        <f>IF($GO367&gt;=25,INDEX($DJ:$DJ,$GN367+25),"")</f>
      </c>
      <c r="FY367">
        <f>IF($GO367&gt;=26,INDEX($DJ:$DJ,$GN367+26),"")</f>
      </c>
      <c r="FZ367">
        <f>IF($GO367&gt;=27,INDEX($DJ:$DJ,$GN367+27),"")</f>
      </c>
      <c r="GA367">
        <f>IF($GO367&gt;=28,INDEX($DJ:$DJ,$GN367+28),"")</f>
      </c>
      <c r="GB367">
        <f>IF($GO367&gt;=29,INDEX($DJ:$DJ,$GN367+29),"")</f>
      </c>
      <c r="GC367">
        <f>IF($GO367&gt;=30,INDEX($DJ:$DJ,$GN367+30),"")</f>
      </c>
      <c r="GD367">
        <f>IF($GO367&gt;=31,INDEX($DJ:$DJ,$GN367+31),"")</f>
      </c>
      <c r="GE367">
        <f>IF($GO367&gt;=32,INDEX($DJ:$DJ,$GN367+32),"")</f>
      </c>
      <c r="GF367">
        <f>IF($GO367&gt;=33,INDEX($DJ:$DJ,$GN367+33),"")</f>
      </c>
      <c r="GG367">
        <f>IF($GO367&gt;=34,INDEX($DJ:$DJ,$GN367+34),"")</f>
      </c>
      <c r="GH367">
        <f>IF($GO367&gt;=35,INDEX($DJ:$DJ,$GN367+35),"")</f>
      </c>
      <c r="GI367">
        <f>IF($GO367&gt;=36,INDEX($DJ:$DJ,$GN367+36),"")</f>
      </c>
      <c r="GJ367">
        <f>IF($GO367&gt;=37,INDEX($DJ:$DJ,$GN367+37),"")</f>
      </c>
      <c r="GK367">
        <f>IF($GO367&gt;=38,INDEX($DJ:$DJ,$GN367+38),"")</f>
      </c>
      <c r="GL367">
        <f>IF($GO367&gt;=39,INDEX($DJ:$DJ,$GN367+39),"")</f>
      </c>
      <c r="GM367">
        <f>IF($GO367&gt;=40,INDEX($DJ:$DJ,$GN367+40),"")</f>
      </c>
      <c r="GN367">
        <f>IFERROR(MATCH($DH367,$DI$2:$DI$148,0)+1,0)</f>
      </c>
      <c r="GO367">
        <f>IFERROR(INDEX($DK$2:$DK$148,MATCH($DH367,$DI$2:$DI$148,0)),0)</f>
      </c>
      <c r="GP367">
        <f>IFERROR(MATCH($Y367,$DL$367:$EY$367,0),0)</f>
      </c>
      <c r="GQ367">
        <f>IF($GP367&gt;0,INDEX($EZ$367:$GM$367,$GP367),"")</f>
      </c>
      <c r="GT367">
        <f>IF($JC367&gt;=1,INDEX($GR:$GR,$JB367+1),"")</f>
      </c>
      <c r="GU367">
        <f>IF($JC367&gt;=2,INDEX($GR:$GR,$JB367+2),"")</f>
      </c>
      <c r="GV367">
        <f>IF($JC367&gt;=3,INDEX($GR:$GR,$JB367+3),"")</f>
      </c>
      <c r="GW367">
        <f>IF($JC367&gt;=4,INDEX($GR:$GR,$JB367+4),"")</f>
      </c>
      <c r="GX367">
        <f>IF($JC367&gt;=5,INDEX($GR:$GR,$JB367+5),"")</f>
      </c>
      <c r="GY367">
        <f>IF($JC367&gt;=6,INDEX($GR:$GR,$JB367+6),"")</f>
      </c>
      <c r="GZ367">
        <f>IF($JC367&gt;=7,INDEX($GR:$GR,$JB367+7),"")</f>
      </c>
      <c r="HA367">
        <f>IF($JC367&gt;=8,INDEX($GR:$GR,$JB367+8),"")</f>
      </c>
      <c r="HB367">
        <f>IF($JC367&gt;=9,INDEX($GR:$GR,$JB367+9),"")</f>
      </c>
      <c r="HC367">
        <f>IF($JC367&gt;=10,INDEX($GR:$GR,$JB367+10),"")</f>
      </c>
      <c r="HD367">
        <f>IF($JC367&gt;=11,INDEX($GR:$GR,$JB367+11),"")</f>
      </c>
      <c r="HE367">
        <f>IF($JC367&gt;=12,INDEX($GR:$GR,$JB367+12),"")</f>
      </c>
      <c r="HF367">
        <f>IF($JC367&gt;=13,INDEX($GR:$GR,$JB367+13),"")</f>
      </c>
      <c r="HG367">
        <f>IF($JC367&gt;=14,INDEX($GR:$GR,$JB367+14),"")</f>
      </c>
      <c r="HH367">
        <f>IF($JC367&gt;=15,INDEX($GR:$GR,$JB367+15),"")</f>
      </c>
      <c r="HI367">
        <f>IF($JC367&gt;=16,INDEX($GR:$GR,$JB367+16),"")</f>
      </c>
      <c r="HJ367">
        <f>IF($JC367&gt;=17,INDEX($GR:$GR,$JB367+17),"")</f>
      </c>
      <c r="HK367">
        <f>IF($JC367&gt;=18,INDEX($GR:$GR,$JB367+18),"")</f>
      </c>
      <c r="HL367">
        <f>IF($JC367&gt;=19,INDEX($GR:$GR,$JB367+19),"")</f>
      </c>
      <c r="HM367">
        <f>IF($JC367&gt;=20,INDEX($GR:$GR,$JB367+20),"")</f>
      </c>
      <c r="HN367">
        <f>IF($JC367&gt;=21,INDEX($GR:$GR,$JB367+21),"")</f>
      </c>
      <c r="HO367">
        <f>IF($JC367&gt;=22,INDEX($GR:$GR,$JB367+22),"")</f>
      </c>
      <c r="HP367">
        <f>IF($JC367&gt;=23,INDEX($GR:$GR,$JB367+23),"")</f>
      </c>
      <c r="HQ367">
        <f>IF($JC367&gt;=24,INDEX($GR:$GR,$JB367+24),"")</f>
      </c>
      <c r="HR367">
        <f>IF($JC367&gt;=25,INDEX($GR:$GR,$JB367+25),"")</f>
      </c>
      <c r="HS367">
        <f>IF($JC367&gt;=26,INDEX($GR:$GR,$JB367+26),"")</f>
      </c>
      <c r="HT367">
        <f>IF($JC367&gt;=27,INDEX($GR:$GR,$JB367+27),"")</f>
      </c>
      <c r="HU367">
        <f>IF($JC367&gt;=28,INDEX($GR:$GR,$JB367+28),"")</f>
      </c>
      <c r="HV367">
        <f>IF($JC367&gt;=29,INDEX($GR:$GR,$JB367+29),"")</f>
      </c>
      <c r="HW367">
        <f>IF($JC367&gt;=30,INDEX($GR:$GR,$JB367+30),"")</f>
      </c>
      <c r="HX367">
        <f>IF($JC367&gt;=31,INDEX($GR:$GR,$JB367+31),"")</f>
      </c>
      <c r="HY367">
        <f>IF($JC367&gt;=32,INDEX($GR:$GR,$JB367+32),"")</f>
      </c>
      <c r="HZ367">
        <f>IF($JC367&gt;=33,INDEX($GR:$GR,$JB367+33),"")</f>
      </c>
      <c r="IA367">
        <f>IF($JC367&gt;=34,INDEX($GR:$GR,$JB367+34),"")</f>
      </c>
      <c r="IB367">
        <f>IF($JC367&gt;=35,INDEX($GR:$GR,$JB367+35),"")</f>
      </c>
      <c r="IC367">
        <f>IF($JC367&gt;=36,INDEX($GR:$GR,$JB367+36),"")</f>
      </c>
      <c r="ID367">
        <f>IF($JC367&gt;=37,INDEX($GR:$GR,$JB367+37),"")</f>
      </c>
      <c r="IE367">
        <f>IF($JC367&gt;=38,INDEX($GR:$GR,$JB367+38),"")</f>
      </c>
      <c r="IF367">
        <f>IF($JC367&gt;=39,INDEX($GR:$GR,$JB367+39),"")</f>
      </c>
      <c r="IG367">
        <f>IF($JC367&gt;=40,INDEX($GR:$GR,$JB367+40),"")</f>
      </c>
      <c r="IH367">
        <f>IF($JC367&gt;=41,INDEX($GR:$GR,$JB367+41),"")</f>
      </c>
      <c r="II367">
        <f>IF($JC367&gt;=42,INDEX($GR:$GR,$JB367+42),"")</f>
      </c>
      <c r="IJ367">
        <f>IF($JC367&gt;=43,INDEX($GR:$GR,$JB367+43),"")</f>
      </c>
      <c r="IK367">
        <f>IF($JC367&gt;=44,INDEX($GR:$GR,$JB367+44),"")</f>
      </c>
      <c r="IL367">
        <f>IF($JC367&gt;=45,INDEX($GR:$GR,$JB367+45),"")</f>
      </c>
      <c r="IM367">
        <f>IF($JC367&gt;=46,INDEX($GR:$GR,$JB367+46),"")</f>
      </c>
      <c r="IN367">
        <f>IF($JC367&gt;=47,INDEX($GR:$GR,$JB367+47),"")</f>
      </c>
      <c r="IO367">
        <f>IF($JC367&gt;=48,INDEX($GR:$GR,$JB367+48),"")</f>
      </c>
      <c r="IP367">
        <f>IF($JC367&gt;=49,INDEX($GR:$GR,$JB367+49),"")</f>
      </c>
      <c r="IQ367">
        <f>IF($JC367&gt;=50,INDEX($GR:$GR,$JB367+50),"")</f>
      </c>
      <c r="IR367">
        <f>IF($JC367&gt;=51,INDEX($GR:$GR,$JB367+51),"")</f>
      </c>
      <c r="IS367">
        <f>IF($JC367&gt;=52,INDEX($GR:$GR,$JB367+52),"")</f>
      </c>
      <c r="IT367">
        <f>IF($JC367&gt;=53,INDEX($GR:$GR,$JB367+53),"")</f>
      </c>
      <c r="IU367">
        <f>IF($JC367&gt;=54,INDEX($GR:$GR,$JB367+54),"")</f>
      </c>
      <c r="IV367">
        <f>IF($JC367&gt;=55,INDEX($GR:$GR,$JB367+55),"")</f>
      </c>
      <c r="IW367">
        <f>IF($JC367&gt;=56,INDEX($GR:$GR,$JB367+56),"")</f>
      </c>
      <c r="IX367">
        <f>IF($JC367&gt;=57,INDEX($GR:$GR,$JB367+57),"")</f>
      </c>
      <c r="IY367">
        <f>IF($JC367&gt;=58,INDEX($GR:$GR,$JB367+58),"")</f>
      </c>
      <c r="IZ367">
        <f>IF($JC367&gt;=59,INDEX($GR:$GR,$JB367+59),"")</f>
      </c>
      <c r="JA367">
        <f>IF($JC367&gt;=60,INDEX($GR:$GR,$JB367+60),"")</f>
      </c>
      <c r="JB367">
        <f>IFERROR(MATCH($GQ367,$GR$2:$GR$324,0)+1,0)</f>
      </c>
      <c r="JC367">
        <f>IFERROR(INDEX($GS$2:$GS$324,MATCH($GQ367,$GR$2:$GR$324,0)),0)</f>
      </c>
      <c r="JD367" t="s">
        <v>40</v>
      </c>
      <c r="JE367" t="s">
        <v>40</v>
      </c>
    </row>
    <row r="368" spans="1:265" x14ac:dyDescent="0.25">
      <c r="Q368">
        <f>IF(OR($T368="",$P368=""),"",IFERROR($T368/$P368,0))</f>
      </c>
      <c r="R368">
        <f>IF($T368="","",
SUM($S368,$U368,$Z368,$V368,$X368)*
(1-IF($AA368="",0,VALUE($AA368)/100)))</f>
      </c>
      <c r="S368">
        <f>IF($T368="","",$T368)</f>
      </c>
      <c r="U368">
        <f>IF($T368="","",
IF($N368="","",
IF(ISNUMBER(SEARCH("exempt",LOWER($N368))),0,
$T368*(VALUE(SUBSTITUTE($N368,"%",""))/100))))</f>
      </c>
      <c r="AB368">
        <f>IFERROR(IF(FIND(" - ",$K368)&gt;0,MID($K368,FIND(" - ",$K368)+3,LEN($K368)),""),"")</f>
      </c>
      <c r="AK368" t="s">
        <v>955</v>
      </c>
      <c r="AP368">
        <f>IFERROR(LEFT($K368,FIND(" - ",$K368)-1),$K368)</f>
      </c>
      <c r="AS368">
        <f>IF($CH368&gt;=1,INDEX($AQ:$AQ,$CG368+1),"")</f>
      </c>
      <c r="AT368">
        <f>IF($CH368&gt;=2,INDEX($AQ:$AQ,$CG368+2),"")</f>
      </c>
      <c r="AU368">
        <f>IF($CH368&gt;=3,INDEX($AQ:$AQ,$CG368+3),"")</f>
      </c>
      <c r="AV368">
        <f>IF($CH368&gt;=4,INDEX($AQ:$AQ,$CG368+4),"")</f>
      </c>
      <c r="AW368">
        <f>IF($CH368&gt;=5,INDEX($AQ:$AQ,$CG368+5),"")</f>
      </c>
      <c r="AX368">
        <f>IF($CH368&gt;=6,INDEX($AQ:$AQ,$CG368+6),"")</f>
      </c>
      <c r="AY368">
        <f>IF($CH368&gt;=7,INDEX($AQ:$AQ,$CG368+7),"")</f>
      </c>
      <c r="AZ368">
        <f>IF($CH368&gt;=8,INDEX($AQ:$AQ,$CG368+8),"")</f>
      </c>
      <c r="BA368">
        <f>IF($CH368&gt;=9,INDEX($AQ:$AQ,$CG368+9),"")</f>
      </c>
      <c r="BB368">
        <f>IF($CH368&gt;=10,INDEX($AQ:$AQ,$CG368+10),"")</f>
      </c>
      <c r="BC368">
        <f>IF($CH368&gt;=11,INDEX($AQ:$AQ,$CG368+11),"")</f>
      </c>
      <c r="BD368">
        <f>IF($CH368&gt;=12,INDEX($AQ:$AQ,$CG368+12),"")</f>
      </c>
      <c r="BE368">
        <f>IF($CH368&gt;=13,INDEX($AQ:$AQ,$CG368+13),"")</f>
      </c>
      <c r="BF368">
        <f>IF($CH368&gt;=14,INDEX($AQ:$AQ,$CG368+14),"")</f>
      </c>
      <c r="BG368">
        <f>IF($CH368&gt;=15,INDEX($AQ:$AQ,$CG368+15),"")</f>
      </c>
      <c r="BH368">
        <f>IF($CH368&gt;=16,INDEX($AQ:$AQ,$CG368+16),"")</f>
      </c>
      <c r="BI368">
        <f>IF($CH368&gt;=17,INDEX($AQ:$AQ,$CG368+17),"")</f>
      </c>
      <c r="BJ368">
        <f>IF($CH368&gt;=18,INDEX($AQ:$AQ,$CG368+18),"")</f>
      </c>
      <c r="BK368">
        <f>IF($CH368&gt;=19,INDEX($AQ:$AQ,$CG368+19),"")</f>
      </c>
      <c r="BL368">
        <f>IF($CH368&gt;=20,INDEX($AQ:$AQ,$CG368+20),"")</f>
      </c>
      <c r="BM368">
        <f>IF($CH368&gt;=21,INDEX($AQ:$AQ,$CG368+21),"")</f>
      </c>
      <c r="BN368">
        <f>IF($CH368&gt;=22,INDEX($AQ:$AQ,$CG368+22),"")</f>
      </c>
      <c r="BO368">
        <f>IF($CH368&gt;=23,INDEX($AQ:$AQ,$CG368+23),"")</f>
      </c>
      <c r="BP368">
        <f>IF($CH368&gt;=24,INDEX($AQ:$AQ,$CG368+24),"")</f>
      </c>
      <c r="BQ368">
        <f>IF($CH368&gt;=25,INDEX($AQ:$AQ,$CG368+25),"")</f>
      </c>
      <c r="BR368">
        <f>IF($CH368&gt;=26,INDEX($AQ:$AQ,$CG368+26),"")</f>
      </c>
      <c r="BS368">
        <f>IF($CH368&gt;=27,INDEX($AQ:$AQ,$CG368+27),"")</f>
      </c>
      <c r="BT368">
        <f>IF($CH368&gt;=28,INDEX($AQ:$AQ,$CG368+28),"")</f>
      </c>
      <c r="BU368">
        <f>IF($CH368&gt;=29,INDEX($AQ:$AQ,$CG368+29),"")</f>
      </c>
      <c r="BV368">
        <f>IF($CH368&gt;=30,INDEX($AQ:$AQ,$CG368+30),"")</f>
      </c>
      <c r="BW368">
        <f>IF($CH368&gt;=31,INDEX($AQ:$AQ,$CG368+31),"")</f>
      </c>
      <c r="BX368">
        <f>IF($CH368&gt;=32,INDEX($AQ:$AQ,$CG368+32),"")</f>
      </c>
      <c r="BY368">
        <f>IF($CH368&gt;=33,INDEX($AQ:$AQ,$CG368+33),"")</f>
      </c>
      <c r="BZ368">
        <f>IF($CH368&gt;=34,INDEX($AQ:$AQ,$CG368+34),"")</f>
      </c>
      <c r="CA368">
        <f>IF($CH368&gt;=35,INDEX($AQ:$AQ,$CG368+35),"")</f>
      </c>
      <c r="CB368">
        <f>IF($CH368&gt;=36,INDEX($AQ:$AQ,$CG368+36),"")</f>
      </c>
      <c r="CC368">
        <f>IF($CH368&gt;=37,INDEX($AQ:$AQ,$CG368+37),"")</f>
      </c>
      <c r="CD368">
        <f>IF($CH368&gt;=38,INDEX($AQ:$AQ,$CG368+38),"")</f>
      </c>
      <c r="CE368">
        <f>IF($CH368&gt;=39,INDEX($AQ:$AQ,$CG368+39),"")</f>
      </c>
      <c r="CF368">
        <f>IF($CH368&gt;=40,INDEX($AQ:$AQ,$CG368+40),"")</f>
      </c>
      <c r="CG368">
        <f>IFERROR(MATCH($AP368,$AQ$2:$AQ$134,0)+1,0)</f>
      </c>
      <c r="CH368">
        <f>IFERROR(INDEX($AR$2:$AR$134,MATCH($AP368,$AQ$2:$AQ$134,0)),0)</f>
      </c>
      <c r="CI368">
        <f>IFERROR(LEFT($L368,FIND(" - ",$L368)-1),$L368)</f>
      </c>
      <c r="CL368">
        <f>IF($DG368&gt;=1,INDEX($CJ:$CJ,$DF368+1),"")</f>
      </c>
      <c r="CM368">
        <f>IF($DG368&gt;=2,INDEX($CJ:$CJ,$DF368+2),"")</f>
      </c>
      <c r="CN368">
        <f>IF($DG368&gt;=3,INDEX($CJ:$CJ,$DF368+3),"")</f>
      </c>
      <c r="CO368">
        <f>IF($DG368&gt;=4,INDEX($CJ:$CJ,$DF368+4),"")</f>
      </c>
      <c r="CP368">
        <f>IF($DG368&gt;=5,INDEX($CJ:$CJ,$DF368+5),"")</f>
      </c>
      <c r="CQ368">
        <f>IF($DG368&gt;=6,INDEX($CJ:$CJ,$DF368+6),"")</f>
      </c>
      <c r="CR368">
        <f>IF($DG368&gt;=7,INDEX($CJ:$CJ,$DF368+7),"")</f>
      </c>
      <c r="CS368">
        <f>IF($DG368&gt;=8,INDEX($CJ:$CJ,$DF368+8),"")</f>
      </c>
      <c r="CT368">
        <f>IF($DG368&gt;=9,INDEX($CJ:$CJ,$DF368+9),"")</f>
      </c>
      <c r="CU368">
        <f>IF($DG368&gt;=10,INDEX($CJ:$CJ,$DF368+10),"")</f>
      </c>
      <c r="CV368">
        <f>IF($DG368&gt;=11,INDEX($CJ:$CJ,$DF368+11),"")</f>
      </c>
      <c r="CW368">
        <f>IF($DG368&gt;=12,INDEX($CJ:$CJ,$DF368+12),"")</f>
      </c>
      <c r="CX368">
        <f>IF($DG368&gt;=13,INDEX($CJ:$CJ,$DF368+13),"")</f>
      </c>
      <c r="CY368">
        <f>IF($DG368&gt;=14,INDEX($CJ:$CJ,$DF368+14),"")</f>
      </c>
      <c r="CZ368">
        <f>IF($DG368&gt;=15,INDEX($CJ:$CJ,$DF368+15),"")</f>
      </c>
      <c r="DA368">
        <f>IF($DG368&gt;=16,INDEX($CJ:$CJ,$DF368+16),"")</f>
      </c>
      <c r="DB368">
        <f>IF($DG368&gt;=17,INDEX($CJ:$CJ,$DF368+17),"")</f>
      </c>
      <c r="DC368">
        <f>IF($DG368&gt;=18,INDEX($CJ:$CJ,$DF368+18),"")</f>
      </c>
      <c r="DD368">
        <f>IF($DG368&gt;=19,INDEX($CJ:$CJ,$DF368+19),"")</f>
      </c>
      <c r="DE368">
        <f>IF($DG368&gt;=20,INDEX($CJ:$CJ,$DF368+20),"")</f>
      </c>
      <c r="DF368">
        <f>IFERROR(MATCH($CI368,$CJ$2:$CJ$263,0)+1,0)</f>
      </c>
      <c r="DG368">
        <f>IFERROR(INDEX($CK$2:$CK$263,MATCH($CI368,$CJ$2:$CJ$263,0)),0)</f>
      </c>
      <c r="DH368">
        <f>IFERROR(INDEX($AO:$AO,MATCH($N368,$AN:$AN,0))&amp;"","")</f>
      </c>
      <c r="DL368">
        <f>IF($GO368&gt;=1,INDEX($DI:$DI,$GN368+1),"")</f>
      </c>
      <c r="DM368">
        <f>IF($GO368&gt;=2,INDEX($DI:$DI,$GN368+2),"")</f>
      </c>
      <c r="DN368">
        <f>IF($GO368&gt;=3,INDEX($DI:$DI,$GN368+3),"")</f>
      </c>
      <c r="DO368">
        <f>IF($GO368&gt;=4,INDEX($DI:$DI,$GN368+4),"")</f>
      </c>
      <c r="DP368">
        <f>IF($GO368&gt;=5,INDEX($DI:$DI,$GN368+5),"")</f>
      </c>
      <c r="DQ368">
        <f>IF($GO368&gt;=6,INDEX($DI:$DI,$GN368+6),"")</f>
      </c>
      <c r="DR368">
        <f>IF($GO368&gt;=7,INDEX($DI:$DI,$GN368+7),"")</f>
      </c>
      <c r="DS368">
        <f>IF($GO368&gt;=8,INDEX($DI:$DI,$GN368+8),"")</f>
      </c>
      <c r="DT368">
        <f>IF($GO368&gt;=9,INDEX($DI:$DI,$GN368+9),"")</f>
      </c>
      <c r="DU368">
        <f>IF($GO368&gt;=10,INDEX($DI:$DI,$GN368+10),"")</f>
      </c>
      <c r="DV368">
        <f>IF($GO368&gt;=11,INDEX($DI:$DI,$GN368+11),"")</f>
      </c>
      <c r="DW368">
        <f>IF($GO368&gt;=12,INDEX($DI:$DI,$GN368+12),"")</f>
      </c>
      <c r="DX368">
        <f>IF($GO368&gt;=13,INDEX($DI:$DI,$GN368+13),"")</f>
      </c>
      <c r="DY368">
        <f>IF($GO368&gt;=14,INDEX($DI:$DI,$GN368+14),"")</f>
      </c>
      <c r="DZ368">
        <f>IF($GO368&gt;=15,INDEX($DI:$DI,$GN368+15),"")</f>
      </c>
      <c r="EA368">
        <f>IF($GO368&gt;=16,INDEX($DI:$DI,$GN368+16),"")</f>
      </c>
      <c r="EB368">
        <f>IF($GO368&gt;=17,INDEX($DI:$DI,$GN368+17),"")</f>
      </c>
      <c r="EC368">
        <f>IF($GO368&gt;=18,INDEX($DI:$DI,$GN368+18),"")</f>
      </c>
      <c r="ED368">
        <f>IF($GO368&gt;=19,INDEX($DI:$DI,$GN368+19),"")</f>
      </c>
      <c r="EE368">
        <f>IF($GO368&gt;=20,INDEX($DI:$DI,$GN368+20),"")</f>
      </c>
      <c r="EF368">
        <f>IF($GO368&gt;=21,INDEX($DI:$DI,$GN368+21),"")</f>
      </c>
      <c r="EG368">
        <f>IF($GO368&gt;=22,INDEX($DI:$DI,$GN368+22),"")</f>
      </c>
      <c r="EH368">
        <f>IF($GO368&gt;=23,INDEX($DI:$DI,$GN368+23),"")</f>
      </c>
      <c r="EI368">
        <f>IF($GO368&gt;=24,INDEX($DI:$DI,$GN368+24),"")</f>
      </c>
      <c r="EJ368">
        <f>IF($GO368&gt;=25,INDEX($DI:$DI,$GN368+25),"")</f>
      </c>
      <c r="EK368">
        <f>IF($GO368&gt;=26,INDEX($DI:$DI,$GN368+26),"")</f>
      </c>
      <c r="EL368">
        <f>IF($GO368&gt;=27,INDEX($DI:$DI,$GN368+27),"")</f>
      </c>
      <c r="EM368">
        <f>IF($GO368&gt;=28,INDEX($DI:$DI,$GN368+28),"")</f>
      </c>
      <c r="EN368">
        <f>IF($GO368&gt;=29,INDEX($DI:$DI,$GN368+29),"")</f>
      </c>
      <c r="EO368">
        <f>IF($GO368&gt;=30,INDEX($DI:$DI,$GN368+30),"")</f>
      </c>
      <c r="EP368">
        <f>IF($GO368&gt;=31,INDEX($DI:$DI,$GN368+31),"")</f>
      </c>
      <c r="EQ368">
        <f>IF($GO368&gt;=32,INDEX($DI:$DI,$GN368+32),"")</f>
      </c>
      <c r="ER368">
        <f>IF($GO368&gt;=33,INDEX($DI:$DI,$GN368+33),"")</f>
      </c>
      <c r="ES368">
        <f>IF($GO368&gt;=34,INDEX($DI:$DI,$GN368+34),"")</f>
      </c>
      <c r="ET368">
        <f>IF($GO368&gt;=35,INDEX($DI:$DI,$GN368+35),"")</f>
      </c>
      <c r="EU368">
        <f>IF($GO368&gt;=36,INDEX($DI:$DI,$GN368+36),"")</f>
      </c>
      <c r="EV368">
        <f>IF($GO368&gt;=37,INDEX($DI:$DI,$GN368+37),"")</f>
      </c>
      <c r="EW368">
        <f>IF($GO368&gt;=38,INDEX($DI:$DI,$GN368+38),"")</f>
      </c>
      <c r="EX368">
        <f>IF($GO368&gt;=39,INDEX($DI:$DI,$GN368+39),"")</f>
      </c>
      <c r="EY368">
        <f>IF($GO368&gt;=40,INDEX($DI:$DI,$GN368+40),"")</f>
      </c>
      <c r="EZ368">
        <f>IF($GO368&gt;=1,INDEX($DJ:$DJ,$GN368+1),"")</f>
      </c>
      <c r="FA368">
        <f>IF($GO368&gt;=2,INDEX($DJ:$DJ,$GN368+2),"")</f>
      </c>
      <c r="FB368">
        <f>IF($GO368&gt;=3,INDEX($DJ:$DJ,$GN368+3),"")</f>
      </c>
      <c r="FC368">
        <f>IF($GO368&gt;=4,INDEX($DJ:$DJ,$GN368+4),"")</f>
      </c>
      <c r="FD368">
        <f>IF($GO368&gt;=5,INDEX($DJ:$DJ,$GN368+5),"")</f>
      </c>
      <c r="FE368">
        <f>IF($GO368&gt;=6,INDEX($DJ:$DJ,$GN368+6),"")</f>
      </c>
      <c r="FF368">
        <f>IF($GO368&gt;=7,INDEX($DJ:$DJ,$GN368+7),"")</f>
      </c>
      <c r="FG368">
        <f>IF($GO368&gt;=8,INDEX($DJ:$DJ,$GN368+8),"")</f>
      </c>
      <c r="FH368">
        <f>IF($GO368&gt;=9,INDEX($DJ:$DJ,$GN368+9),"")</f>
      </c>
      <c r="FI368">
        <f>IF($GO368&gt;=10,INDEX($DJ:$DJ,$GN368+10),"")</f>
      </c>
      <c r="FJ368">
        <f>IF($GO368&gt;=11,INDEX($DJ:$DJ,$GN368+11),"")</f>
      </c>
      <c r="FK368">
        <f>IF($GO368&gt;=12,INDEX($DJ:$DJ,$GN368+12),"")</f>
      </c>
      <c r="FL368">
        <f>IF($GO368&gt;=13,INDEX($DJ:$DJ,$GN368+13),"")</f>
      </c>
      <c r="FM368">
        <f>IF($GO368&gt;=14,INDEX($DJ:$DJ,$GN368+14),"")</f>
      </c>
      <c r="FN368">
        <f>IF($GO368&gt;=15,INDEX($DJ:$DJ,$GN368+15),"")</f>
      </c>
      <c r="FO368">
        <f>IF($GO368&gt;=16,INDEX($DJ:$DJ,$GN368+16),"")</f>
      </c>
      <c r="FP368">
        <f>IF($GO368&gt;=17,INDEX($DJ:$DJ,$GN368+17),"")</f>
      </c>
      <c r="FQ368">
        <f>IF($GO368&gt;=18,INDEX($DJ:$DJ,$GN368+18),"")</f>
      </c>
      <c r="FR368">
        <f>IF($GO368&gt;=19,INDEX($DJ:$DJ,$GN368+19),"")</f>
      </c>
      <c r="FS368">
        <f>IF($GO368&gt;=20,INDEX($DJ:$DJ,$GN368+20),"")</f>
      </c>
      <c r="FT368">
        <f>IF($GO368&gt;=21,INDEX($DJ:$DJ,$GN368+21),"")</f>
      </c>
      <c r="FU368">
        <f>IF($GO368&gt;=22,INDEX($DJ:$DJ,$GN368+22),"")</f>
      </c>
      <c r="FV368">
        <f>IF($GO368&gt;=23,INDEX($DJ:$DJ,$GN368+23),"")</f>
      </c>
      <c r="FW368">
        <f>IF($GO368&gt;=24,INDEX($DJ:$DJ,$GN368+24),"")</f>
      </c>
      <c r="FX368">
        <f>IF($GO368&gt;=25,INDEX($DJ:$DJ,$GN368+25),"")</f>
      </c>
      <c r="FY368">
        <f>IF($GO368&gt;=26,INDEX($DJ:$DJ,$GN368+26),"")</f>
      </c>
      <c r="FZ368">
        <f>IF($GO368&gt;=27,INDEX($DJ:$DJ,$GN368+27),"")</f>
      </c>
      <c r="GA368">
        <f>IF($GO368&gt;=28,INDEX($DJ:$DJ,$GN368+28),"")</f>
      </c>
      <c r="GB368">
        <f>IF($GO368&gt;=29,INDEX($DJ:$DJ,$GN368+29),"")</f>
      </c>
      <c r="GC368">
        <f>IF($GO368&gt;=30,INDEX($DJ:$DJ,$GN368+30),"")</f>
      </c>
      <c r="GD368">
        <f>IF($GO368&gt;=31,INDEX($DJ:$DJ,$GN368+31),"")</f>
      </c>
      <c r="GE368">
        <f>IF($GO368&gt;=32,INDEX($DJ:$DJ,$GN368+32),"")</f>
      </c>
      <c r="GF368">
        <f>IF($GO368&gt;=33,INDEX($DJ:$DJ,$GN368+33),"")</f>
      </c>
      <c r="GG368">
        <f>IF($GO368&gt;=34,INDEX($DJ:$DJ,$GN368+34),"")</f>
      </c>
      <c r="GH368">
        <f>IF($GO368&gt;=35,INDEX($DJ:$DJ,$GN368+35),"")</f>
      </c>
      <c r="GI368">
        <f>IF($GO368&gt;=36,INDEX($DJ:$DJ,$GN368+36),"")</f>
      </c>
      <c r="GJ368">
        <f>IF($GO368&gt;=37,INDEX($DJ:$DJ,$GN368+37),"")</f>
      </c>
      <c r="GK368">
        <f>IF($GO368&gt;=38,INDEX($DJ:$DJ,$GN368+38),"")</f>
      </c>
      <c r="GL368">
        <f>IF($GO368&gt;=39,INDEX($DJ:$DJ,$GN368+39),"")</f>
      </c>
      <c r="GM368">
        <f>IF($GO368&gt;=40,INDEX($DJ:$DJ,$GN368+40),"")</f>
      </c>
      <c r="GN368">
        <f>IFERROR(MATCH($DH368,$DI$2:$DI$148,0)+1,0)</f>
      </c>
      <c r="GO368">
        <f>IFERROR(INDEX($DK$2:$DK$148,MATCH($DH368,$DI$2:$DI$148,0)),0)</f>
      </c>
      <c r="GP368">
        <f>IFERROR(MATCH($Y368,$DL$368:$EY$368,0),0)</f>
      </c>
      <c r="GQ368">
        <f>IF($GP368&gt;0,INDEX($EZ$368:$GM$368,$GP368),"")</f>
      </c>
      <c r="GT368">
        <f>IF($JC368&gt;=1,INDEX($GR:$GR,$JB368+1),"")</f>
      </c>
      <c r="GU368">
        <f>IF($JC368&gt;=2,INDEX($GR:$GR,$JB368+2),"")</f>
      </c>
      <c r="GV368">
        <f>IF($JC368&gt;=3,INDEX($GR:$GR,$JB368+3),"")</f>
      </c>
      <c r="GW368">
        <f>IF($JC368&gt;=4,INDEX($GR:$GR,$JB368+4),"")</f>
      </c>
      <c r="GX368">
        <f>IF($JC368&gt;=5,INDEX($GR:$GR,$JB368+5),"")</f>
      </c>
      <c r="GY368">
        <f>IF($JC368&gt;=6,INDEX($GR:$GR,$JB368+6),"")</f>
      </c>
      <c r="GZ368">
        <f>IF($JC368&gt;=7,INDEX($GR:$GR,$JB368+7),"")</f>
      </c>
      <c r="HA368">
        <f>IF($JC368&gt;=8,INDEX($GR:$GR,$JB368+8),"")</f>
      </c>
      <c r="HB368">
        <f>IF($JC368&gt;=9,INDEX($GR:$GR,$JB368+9),"")</f>
      </c>
      <c r="HC368">
        <f>IF($JC368&gt;=10,INDEX($GR:$GR,$JB368+10),"")</f>
      </c>
      <c r="HD368">
        <f>IF($JC368&gt;=11,INDEX($GR:$GR,$JB368+11),"")</f>
      </c>
      <c r="HE368">
        <f>IF($JC368&gt;=12,INDEX($GR:$GR,$JB368+12),"")</f>
      </c>
      <c r="HF368">
        <f>IF($JC368&gt;=13,INDEX($GR:$GR,$JB368+13),"")</f>
      </c>
      <c r="HG368">
        <f>IF($JC368&gt;=14,INDEX($GR:$GR,$JB368+14),"")</f>
      </c>
      <c r="HH368">
        <f>IF($JC368&gt;=15,INDEX($GR:$GR,$JB368+15),"")</f>
      </c>
      <c r="HI368">
        <f>IF($JC368&gt;=16,INDEX($GR:$GR,$JB368+16),"")</f>
      </c>
      <c r="HJ368">
        <f>IF($JC368&gt;=17,INDEX($GR:$GR,$JB368+17),"")</f>
      </c>
      <c r="HK368">
        <f>IF($JC368&gt;=18,INDEX($GR:$GR,$JB368+18),"")</f>
      </c>
      <c r="HL368">
        <f>IF($JC368&gt;=19,INDEX($GR:$GR,$JB368+19),"")</f>
      </c>
      <c r="HM368">
        <f>IF($JC368&gt;=20,INDEX($GR:$GR,$JB368+20),"")</f>
      </c>
      <c r="HN368">
        <f>IF($JC368&gt;=21,INDEX($GR:$GR,$JB368+21),"")</f>
      </c>
      <c r="HO368">
        <f>IF($JC368&gt;=22,INDEX($GR:$GR,$JB368+22),"")</f>
      </c>
      <c r="HP368">
        <f>IF($JC368&gt;=23,INDEX($GR:$GR,$JB368+23),"")</f>
      </c>
      <c r="HQ368">
        <f>IF($JC368&gt;=24,INDEX($GR:$GR,$JB368+24),"")</f>
      </c>
      <c r="HR368">
        <f>IF($JC368&gt;=25,INDEX($GR:$GR,$JB368+25),"")</f>
      </c>
      <c r="HS368">
        <f>IF($JC368&gt;=26,INDEX($GR:$GR,$JB368+26),"")</f>
      </c>
      <c r="HT368">
        <f>IF($JC368&gt;=27,INDEX($GR:$GR,$JB368+27),"")</f>
      </c>
      <c r="HU368">
        <f>IF($JC368&gt;=28,INDEX($GR:$GR,$JB368+28),"")</f>
      </c>
      <c r="HV368">
        <f>IF($JC368&gt;=29,INDEX($GR:$GR,$JB368+29),"")</f>
      </c>
      <c r="HW368">
        <f>IF($JC368&gt;=30,INDEX($GR:$GR,$JB368+30),"")</f>
      </c>
      <c r="HX368">
        <f>IF($JC368&gt;=31,INDEX($GR:$GR,$JB368+31),"")</f>
      </c>
      <c r="HY368">
        <f>IF($JC368&gt;=32,INDEX($GR:$GR,$JB368+32),"")</f>
      </c>
      <c r="HZ368">
        <f>IF($JC368&gt;=33,INDEX($GR:$GR,$JB368+33),"")</f>
      </c>
      <c r="IA368">
        <f>IF($JC368&gt;=34,INDEX($GR:$GR,$JB368+34),"")</f>
      </c>
      <c r="IB368">
        <f>IF($JC368&gt;=35,INDEX($GR:$GR,$JB368+35),"")</f>
      </c>
      <c r="IC368">
        <f>IF($JC368&gt;=36,INDEX($GR:$GR,$JB368+36),"")</f>
      </c>
      <c r="ID368">
        <f>IF($JC368&gt;=37,INDEX($GR:$GR,$JB368+37),"")</f>
      </c>
      <c r="IE368">
        <f>IF($JC368&gt;=38,INDEX($GR:$GR,$JB368+38),"")</f>
      </c>
      <c r="IF368">
        <f>IF($JC368&gt;=39,INDEX($GR:$GR,$JB368+39),"")</f>
      </c>
      <c r="IG368">
        <f>IF($JC368&gt;=40,INDEX($GR:$GR,$JB368+40),"")</f>
      </c>
      <c r="IH368">
        <f>IF($JC368&gt;=41,INDEX($GR:$GR,$JB368+41),"")</f>
      </c>
      <c r="II368">
        <f>IF($JC368&gt;=42,INDEX($GR:$GR,$JB368+42),"")</f>
      </c>
      <c r="IJ368">
        <f>IF($JC368&gt;=43,INDEX($GR:$GR,$JB368+43),"")</f>
      </c>
      <c r="IK368">
        <f>IF($JC368&gt;=44,INDEX($GR:$GR,$JB368+44),"")</f>
      </c>
      <c r="IL368">
        <f>IF($JC368&gt;=45,INDEX($GR:$GR,$JB368+45),"")</f>
      </c>
      <c r="IM368">
        <f>IF($JC368&gt;=46,INDEX($GR:$GR,$JB368+46),"")</f>
      </c>
      <c r="IN368">
        <f>IF($JC368&gt;=47,INDEX($GR:$GR,$JB368+47),"")</f>
      </c>
      <c r="IO368">
        <f>IF($JC368&gt;=48,INDEX($GR:$GR,$JB368+48),"")</f>
      </c>
      <c r="IP368">
        <f>IF($JC368&gt;=49,INDEX($GR:$GR,$JB368+49),"")</f>
      </c>
      <c r="IQ368">
        <f>IF($JC368&gt;=50,INDEX($GR:$GR,$JB368+50),"")</f>
      </c>
      <c r="IR368">
        <f>IF($JC368&gt;=51,INDEX($GR:$GR,$JB368+51),"")</f>
      </c>
      <c r="IS368">
        <f>IF($JC368&gt;=52,INDEX($GR:$GR,$JB368+52),"")</f>
      </c>
      <c r="IT368">
        <f>IF($JC368&gt;=53,INDEX($GR:$GR,$JB368+53),"")</f>
      </c>
      <c r="IU368">
        <f>IF($JC368&gt;=54,INDEX($GR:$GR,$JB368+54),"")</f>
      </c>
      <c r="IV368">
        <f>IF($JC368&gt;=55,INDEX($GR:$GR,$JB368+55),"")</f>
      </c>
      <c r="IW368">
        <f>IF($JC368&gt;=56,INDEX($GR:$GR,$JB368+56),"")</f>
      </c>
      <c r="IX368">
        <f>IF($JC368&gt;=57,INDEX($GR:$GR,$JB368+57),"")</f>
      </c>
      <c r="IY368">
        <f>IF($JC368&gt;=58,INDEX($GR:$GR,$JB368+58),"")</f>
      </c>
      <c r="IZ368">
        <f>IF($JC368&gt;=59,INDEX($GR:$GR,$JB368+59),"")</f>
      </c>
      <c r="JA368">
        <f>IF($JC368&gt;=60,INDEX($GR:$GR,$JB368+60),"")</f>
      </c>
      <c r="JB368">
        <f>IFERROR(MATCH($GQ368,$GR$2:$GR$324,0)+1,0)</f>
      </c>
      <c r="JC368">
        <f>IFERROR(INDEX($GS$2:$GS$324,MATCH($GQ368,$GR$2:$GR$324,0)),0)</f>
      </c>
      <c r="JD368" t="s">
        <v>40</v>
      </c>
      <c r="JE368" t="s">
        <v>40</v>
      </c>
    </row>
    <row r="369" spans="1:265" x14ac:dyDescent="0.25">
      <c r="Q369">
        <f>IF(OR($T369="",$P369=""),"",IFERROR($T369/$P369,0))</f>
      </c>
      <c r="R369">
        <f>IF($T369="","",
SUM($S369,$U369,$Z369,$V369,$X369)*
(1-IF($AA369="",0,VALUE($AA369)/100)))</f>
      </c>
      <c r="S369">
        <f>IF($T369="","",$T369)</f>
      </c>
      <c r="U369">
        <f>IF($T369="","",
IF($N369="","",
IF(ISNUMBER(SEARCH("exempt",LOWER($N369))),0,
$T369*(VALUE(SUBSTITUTE($N369,"%",""))/100))))</f>
      </c>
      <c r="AB369">
        <f>IFERROR(IF(FIND(" - ",$K369)&gt;0,MID($K369,FIND(" - ",$K369)+3,LEN($K369)),""),"")</f>
      </c>
      <c r="AK369" t="s">
        <v>956</v>
      </c>
      <c r="AP369">
        <f>IFERROR(LEFT($K369,FIND(" - ",$K369)-1),$K369)</f>
      </c>
      <c r="AS369">
        <f>IF($CH369&gt;=1,INDEX($AQ:$AQ,$CG369+1),"")</f>
      </c>
      <c r="AT369">
        <f>IF($CH369&gt;=2,INDEX($AQ:$AQ,$CG369+2),"")</f>
      </c>
      <c r="AU369">
        <f>IF($CH369&gt;=3,INDEX($AQ:$AQ,$CG369+3),"")</f>
      </c>
      <c r="AV369">
        <f>IF($CH369&gt;=4,INDEX($AQ:$AQ,$CG369+4),"")</f>
      </c>
      <c r="AW369">
        <f>IF($CH369&gt;=5,INDEX($AQ:$AQ,$CG369+5),"")</f>
      </c>
      <c r="AX369">
        <f>IF($CH369&gt;=6,INDEX($AQ:$AQ,$CG369+6),"")</f>
      </c>
      <c r="AY369">
        <f>IF($CH369&gt;=7,INDEX($AQ:$AQ,$CG369+7),"")</f>
      </c>
      <c r="AZ369">
        <f>IF($CH369&gt;=8,INDEX($AQ:$AQ,$CG369+8),"")</f>
      </c>
      <c r="BA369">
        <f>IF($CH369&gt;=9,INDEX($AQ:$AQ,$CG369+9),"")</f>
      </c>
      <c r="BB369">
        <f>IF($CH369&gt;=10,INDEX($AQ:$AQ,$CG369+10),"")</f>
      </c>
      <c r="BC369">
        <f>IF($CH369&gt;=11,INDEX($AQ:$AQ,$CG369+11),"")</f>
      </c>
      <c r="BD369">
        <f>IF($CH369&gt;=12,INDEX($AQ:$AQ,$CG369+12),"")</f>
      </c>
      <c r="BE369">
        <f>IF($CH369&gt;=13,INDEX($AQ:$AQ,$CG369+13),"")</f>
      </c>
      <c r="BF369">
        <f>IF($CH369&gt;=14,INDEX($AQ:$AQ,$CG369+14),"")</f>
      </c>
      <c r="BG369">
        <f>IF($CH369&gt;=15,INDEX($AQ:$AQ,$CG369+15),"")</f>
      </c>
      <c r="BH369">
        <f>IF($CH369&gt;=16,INDEX($AQ:$AQ,$CG369+16),"")</f>
      </c>
      <c r="BI369">
        <f>IF($CH369&gt;=17,INDEX($AQ:$AQ,$CG369+17),"")</f>
      </c>
      <c r="BJ369">
        <f>IF($CH369&gt;=18,INDEX($AQ:$AQ,$CG369+18),"")</f>
      </c>
      <c r="BK369">
        <f>IF($CH369&gt;=19,INDEX($AQ:$AQ,$CG369+19),"")</f>
      </c>
      <c r="BL369">
        <f>IF($CH369&gt;=20,INDEX($AQ:$AQ,$CG369+20),"")</f>
      </c>
      <c r="BM369">
        <f>IF($CH369&gt;=21,INDEX($AQ:$AQ,$CG369+21),"")</f>
      </c>
      <c r="BN369">
        <f>IF($CH369&gt;=22,INDEX($AQ:$AQ,$CG369+22),"")</f>
      </c>
      <c r="BO369">
        <f>IF($CH369&gt;=23,INDEX($AQ:$AQ,$CG369+23),"")</f>
      </c>
      <c r="BP369">
        <f>IF($CH369&gt;=24,INDEX($AQ:$AQ,$CG369+24),"")</f>
      </c>
      <c r="BQ369">
        <f>IF($CH369&gt;=25,INDEX($AQ:$AQ,$CG369+25),"")</f>
      </c>
      <c r="BR369">
        <f>IF($CH369&gt;=26,INDEX($AQ:$AQ,$CG369+26),"")</f>
      </c>
      <c r="BS369">
        <f>IF($CH369&gt;=27,INDEX($AQ:$AQ,$CG369+27),"")</f>
      </c>
      <c r="BT369">
        <f>IF($CH369&gt;=28,INDEX($AQ:$AQ,$CG369+28),"")</f>
      </c>
      <c r="BU369">
        <f>IF($CH369&gt;=29,INDEX($AQ:$AQ,$CG369+29),"")</f>
      </c>
      <c r="BV369">
        <f>IF($CH369&gt;=30,INDEX($AQ:$AQ,$CG369+30),"")</f>
      </c>
      <c r="BW369">
        <f>IF($CH369&gt;=31,INDEX($AQ:$AQ,$CG369+31),"")</f>
      </c>
      <c r="BX369">
        <f>IF($CH369&gt;=32,INDEX($AQ:$AQ,$CG369+32),"")</f>
      </c>
      <c r="BY369">
        <f>IF($CH369&gt;=33,INDEX($AQ:$AQ,$CG369+33),"")</f>
      </c>
      <c r="BZ369">
        <f>IF($CH369&gt;=34,INDEX($AQ:$AQ,$CG369+34),"")</f>
      </c>
      <c r="CA369">
        <f>IF($CH369&gt;=35,INDEX($AQ:$AQ,$CG369+35),"")</f>
      </c>
      <c r="CB369">
        <f>IF($CH369&gt;=36,INDEX($AQ:$AQ,$CG369+36),"")</f>
      </c>
      <c r="CC369">
        <f>IF($CH369&gt;=37,INDEX($AQ:$AQ,$CG369+37),"")</f>
      </c>
      <c r="CD369">
        <f>IF($CH369&gt;=38,INDEX($AQ:$AQ,$CG369+38),"")</f>
      </c>
      <c r="CE369">
        <f>IF($CH369&gt;=39,INDEX($AQ:$AQ,$CG369+39),"")</f>
      </c>
      <c r="CF369">
        <f>IF($CH369&gt;=40,INDEX($AQ:$AQ,$CG369+40),"")</f>
      </c>
      <c r="CG369">
        <f>IFERROR(MATCH($AP369,$AQ$2:$AQ$134,0)+1,0)</f>
      </c>
      <c r="CH369">
        <f>IFERROR(INDEX($AR$2:$AR$134,MATCH($AP369,$AQ$2:$AQ$134,0)),0)</f>
      </c>
      <c r="CI369">
        <f>IFERROR(LEFT($L369,FIND(" - ",$L369)-1),$L369)</f>
      </c>
      <c r="CL369">
        <f>IF($DG369&gt;=1,INDEX($CJ:$CJ,$DF369+1),"")</f>
      </c>
      <c r="CM369">
        <f>IF($DG369&gt;=2,INDEX($CJ:$CJ,$DF369+2),"")</f>
      </c>
      <c r="CN369">
        <f>IF($DG369&gt;=3,INDEX($CJ:$CJ,$DF369+3),"")</f>
      </c>
      <c r="CO369">
        <f>IF($DG369&gt;=4,INDEX($CJ:$CJ,$DF369+4),"")</f>
      </c>
      <c r="CP369">
        <f>IF($DG369&gt;=5,INDEX($CJ:$CJ,$DF369+5),"")</f>
      </c>
      <c r="CQ369">
        <f>IF($DG369&gt;=6,INDEX($CJ:$CJ,$DF369+6),"")</f>
      </c>
      <c r="CR369">
        <f>IF($DG369&gt;=7,INDEX($CJ:$CJ,$DF369+7),"")</f>
      </c>
      <c r="CS369">
        <f>IF($DG369&gt;=8,INDEX($CJ:$CJ,$DF369+8),"")</f>
      </c>
      <c r="CT369">
        <f>IF($DG369&gt;=9,INDEX($CJ:$CJ,$DF369+9),"")</f>
      </c>
      <c r="CU369">
        <f>IF($DG369&gt;=10,INDEX($CJ:$CJ,$DF369+10),"")</f>
      </c>
      <c r="CV369">
        <f>IF($DG369&gt;=11,INDEX($CJ:$CJ,$DF369+11),"")</f>
      </c>
      <c r="CW369">
        <f>IF($DG369&gt;=12,INDEX($CJ:$CJ,$DF369+12),"")</f>
      </c>
      <c r="CX369">
        <f>IF($DG369&gt;=13,INDEX($CJ:$CJ,$DF369+13),"")</f>
      </c>
      <c r="CY369">
        <f>IF($DG369&gt;=14,INDEX($CJ:$CJ,$DF369+14),"")</f>
      </c>
      <c r="CZ369">
        <f>IF($DG369&gt;=15,INDEX($CJ:$CJ,$DF369+15),"")</f>
      </c>
      <c r="DA369">
        <f>IF($DG369&gt;=16,INDEX($CJ:$CJ,$DF369+16),"")</f>
      </c>
      <c r="DB369">
        <f>IF($DG369&gt;=17,INDEX($CJ:$CJ,$DF369+17),"")</f>
      </c>
      <c r="DC369">
        <f>IF($DG369&gt;=18,INDEX($CJ:$CJ,$DF369+18),"")</f>
      </c>
      <c r="DD369">
        <f>IF($DG369&gt;=19,INDEX($CJ:$CJ,$DF369+19),"")</f>
      </c>
      <c r="DE369">
        <f>IF($DG369&gt;=20,INDEX($CJ:$CJ,$DF369+20),"")</f>
      </c>
      <c r="DF369">
        <f>IFERROR(MATCH($CI369,$CJ$2:$CJ$263,0)+1,0)</f>
      </c>
      <c r="DG369">
        <f>IFERROR(INDEX($CK$2:$CK$263,MATCH($CI369,$CJ$2:$CJ$263,0)),0)</f>
      </c>
      <c r="DH369">
        <f>IFERROR(INDEX($AO:$AO,MATCH($N369,$AN:$AN,0))&amp;"","")</f>
      </c>
      <c r="DL369">
        <f>IF($GO369&gt;=1,INDEX($DI:$DI,$GN369+1),"")</f>
      </c>
      <c r="DM369">
        <f>IF($GO369&gt;=2,INDEX($DI:$DI,$GN369+2),"")</f>
      </c>
      <c r="DN369">
        <f>IF($GO369&gt;=3,INDEX($DI:$DI,$GN369+3),"")</f>
      </c>
      <c r="DO369">
        <f>IF($GO369&gt;=4,INDEX($DI:$DI,$GN369+4),"")</f>
      </c>
      <c r="DP369">
        <f>IF($GO369&gt;=5,INDEX($DI:$DI,$GN369+5),"")</f>
      </c>
      <c r="DQ369">
        <f>IF($GO369&gt;=6,INDEX($DI:$DI,$GN369+6),"")</f>
      </c>
      <c r="DR369">
        <f>IF($GO369&gt;=7,INDEX($DI:$DI,$GN369+7),"")</f>
      </c>
      <c r="DS369">
        <f>IF($GO369&gt;=8,INDEX($DI:$DI,$GN369+8),"")</f>
      </c>
      <c r="DT369">
        <f>IF($GO369&gt;=9,INDEX($DI:$DI,$GN369+9),"")</f>
      </c>
      <c r="DU369">
        <f>IF($GO369&gt;=10,INDEX($DI:$DI,$GN369+10),"")</f>
      </c>
      <c r="DV369">
        <f>IF($GO369&gt;=11,INDEX($DI:$DI,$GN369+11),"")</f>
      </c>
      <c r="DW369">
        <f>IF($GO369&gt;=12,INDEX($DI:$DI,$GN369+12),"")</f>
      </c>
      <c r="DX369">
        <f>IF($GO369&gt;=13,INDEX($DI:$DI,$GN369+13),"")</f>
      </c>
      <c r="DY369">
        <f>IF($GO369&gt;=14,INDEX($DI:$DI,$GN369+14),"")</f>
      </c>
      <c r="DZ369">
        <f>IF($GO369&gt;=15,INDEX($DI:$DI,$GN369+15),"")</f>
      </c>
      <c r="EA369">
        <f>IF($GO369&gt;=16,INDEX($DI:$DI,$GN369+16),"")</f>
      </c>
      <c r="EB369">
        <f>IF($GO369&gt;=17,INDEX($DI:$DI,$GN369+17),"")</f>
      </c>
      <c r="EC369">
        <f>IF($GO369&gt;=18,INDEX($DI:$DI,$GN369+18),"")</f>
      </c>
      <c r="ED369">
        <f>IF($GO369&gt;=19,INDEX($DI:$DI,$GN369+19),"")</f>
      </c>
      <c r="EE369">
        <f>IF($GO369&gt;=20,INDEX($DI:$DI,$GN369+20),"")</f>
      </c>
      <c r="EF369">
        <f>IF($GO369&gt;=21,INDEX($DI:$DI,$GN369+21),"")</f>
      </c>
      <c r="EG369">
        <f>IF($GO369&gt;=22,INDEX($DI:$DI,$GN369+22),"")</f>
      </c>
      <c r="EH369">
        <f>IF($GO369&gt;=23,INDEX($DI:$DI,$GN369+23),"")</f>
      </c>
      <c r="EI369">
        <f>IF($GO369&gt;=24,INDEX($DI:$DI,$GN369+24),"")</f>
      </c>
      <c r="EJ369">
        <f>IF($GO369&gt;=25,INDEX($DI:$DI,$GN369+25),"")</f>
      </c>
      <c r="EK369">
        <f>IF($GO369&gt;=26,INDEX($DI:$DI,$GN369+26),"")</f>
      </c>
      <c r="EL369">
        <f>IF($GO369&gt;=27,INDEX($DI:$DI,$GN369+27),"")</f>
      </c>
      <c r="EM369">
        <f>IF($GO369&gt;=28,INDEX($DI:$DI,$GN369+28),"")</f>
      </c>
      <c r="EN369">
        <f>IF($GO369&gt;=29,INDEX($DI:$DI,$GN369+29),"")</f>
      </c>
      <c r="EO369">
        <f>IF($GO369&gt;=30,INDEX($DI:$DI,$GN369+30),"")</f>
      </c>
      <c r="EP369">
        <f>IF($GO369&gt;=31,INDEX($DI:$DI,$GN369+31),"")</f>
      </c>
      <c r="EQ369">
        <f>IF($GO369&gt;=32,INDEX($DI:$DI,$GN369+32),"")</f>
      </c>
      <c r="ER369">
        <f>IF($GO369&gt;=33,INDEX($DI:$DI,$GN369+33),"")</f>
      </c>
      <c r="ES369">
        <f>IF($GO369&gt;=34,INDEX($DI:$DI,$GN369+34),"")</f>
      </c>
      <c r="ET369">
        <f>IF($GO369&gt;=35,INDEX($DI:$DI,$GN369+35),"")</f>
      </c>
      <c r="EU369">
        <f>IF($GO369&gt;=36,INDEX($DI:$DI,$GN369+36),"")</f>
      </c>
      <c r="EV369">
        <f>IF($GO369&gt;=37,INDEX($DI:$DI,$GN369+37),"")</f>
      </c>
      <c r="EW369">
        <f>IF($GO369&gt;=38,INDEX($DI:$DI,$GN369+38),"")</f>
      </c>
      <c r="EX369">
        <f>IF($GO369&gt;=39,INDEX($DI:$DI,$GN369+39),"")</f>
      </c>
      <c r="EY369">
        <f>IF($GO369&gt;=40,INDEX($DI:$DI,$GN369+40),"")</f>
      </c>
      <c r="EZ369">
        <f>IF($GO369&gt;=1,INDEX($DJ:$DJ,$GN369+1),"")</f>
      </c>
      <c r="FA369">
        <f>IF($GO369&gt;=2,INDEX($DJ:$DJ,$GN369+2),"")</f>
      </c>
      <c r="FB369">
        <f>IF($GO369&gt;=3,INDEX($DJ:$DJ,$GN369+3),"")</f>
      </c>
      <c r="FC369">
        <f>IF($GO369&gt;=4,INDEX($DJ:$DJ,$GN369+4),"")</f>
      </c>
      <c r="FD369">
        <f>IF($GO369&gt;=5,INDEX($DJ:$DJ,$GN369+5),"")</f>
      </c>
      <c r="FE369">
        <f>IF($GO369&gt;=6,INDEX($DJ:$DJ,$GN369+6),"")</f>
      </c>
      <c r="FF369">
        <f>IF($GO369&gt;=7,INDEX($DJ:$DJ,$GN369+7),"")</f>
      </c>
      <c r="FG369">
        <f>IF($GO369&gt;=8,INDEX($DJ:$DJ,$GN369+8),"")</f>
      </c>
      <c r="FH369">
        <f>IF($GO369&gt;=9,INDEX($DJ:$DJ,$GN369+9),"")</f>
      </c>
      <c r="FI369">
        <f>IF($GO369&gt;=10,INDEX($DJ:$DJ,$GN369+10),"")</f>
      </c>
      <c r="FJ369">
        <f>IF($GO369&gt;=11,INDEX($DJ:$DJ,$GN369+11),"")</f>
      </c>
      <c r="FK369">
        <f>IF($GO369&gt;=12,INDEX($DJ:$DJ,$GN369+12),"")</f>
      </c>
      <c r="FL369">
        <f>IF($GO369&gt;=13,INDEX($DJ:$DJ,$GN369+13),"")</f>
      </c>
      <c r="FM369">
        <f>IF($GO369&gt;=14,INDEX($DJ:$DJ,$GN369+14),"")</f>
      </c>
      <c r="FN369">
        <f>IF($GO369&gt;=15,INDEX($DJ:$DJ,$GN369+15),"")</f>
      </c>
      <c r="FO369">
        <f>IF($GO369&gt;=16,INDEX($DJ:$DJ,$GN369+16),"")</f>
      </c>
      <c r="FP369">
        <f>IF($GO369&gt;=17,INDEX($DJ:$DJ,$GN369+17),"")</f>
      </c>
      <c r="FQ369">
        <f>IF($GO369&gt;=18,INDEX($DJ:$DJ,$GN369+18),"")</f>
      </c>
      <c r="FR369">
        <f>IF($GO369&gt;=19,INDEX($DJ:$DJ,$GN369+19),"")</f>
      </c>
      <c r="FS369">
        <f>IF($GO369&gt;=20,INDEX($DJ:$DJ,$GN369+20),"")</f>
      </c>
      <c r="FT369">
        <f>IF($GO369&gt;=21,INDEX($DJ:$DJ,$GN369+21),"")</f>
      </c>
      <c r="FU369">
        <f>IF($GO369&gt;=22,INDEX($DJ:$DJ,$GN369+22),"")</f>
      </c>
      <c r="FV369">
        <f>IF($GO369&gt;=23,INDEX($DJ:$DJ,$GN369+23),"")</f>
      </c>
      <c r="FW369">
        <f>IF($GO369&gt;=24,INDEX($DJ:$DJ,$GN369+24),"")</f>
      </c>
      <c r="FX369">
        <f>IF($GO369&gt;=25,INDEX($DJ:$DJ,$GN369+25),"")</f>
      </c>
      <c r="FY369">
        <f>IF($GO369&gt;=26,INDEX($DJ:$DJ,$GN369+26),"")</f>
      </c>
      <c r="FZ369">
        <f>IF($GO369&gt;=27,INDEX($DJ:$DJ,$GN369+27),"")</f>
      </c>
      <c r="GA369">
        <f>IF($GO369&gt;=28,INDEX($DJ:$DJ,$GN369+28),"")</f>
      </c>
      <c r="GB369">
        <f>IF($GO369&gt;=29,INDEX($DJ:$DJ,$GN369+29),"")</f>
      </c>
      <c r="GC369">
        <f>IF($GO369&gt;=30,INDEX($DJ:$DJ,$GN369+30),"")</f>
      </c>
      <c r="GD369">
        <f>IF($GO369&gt;=31,INDEX($DJ:$DJ,$GN369+31),"")</f>
      </c>
      <c r="GE369">
        <f>IF($GO369&gt;=32,INDEX($DJ:$DJ,$GN369+32),"")</f>
      </c>
      <c r="GF369">
        <f>IF($GO369&gt;=33,INDEX($DJ:$DJ,$GN369+33),"")</f>
      </c>
      <c r="GG369">
        <f>IF($GO369&gt;=34,INDEX($DJ:$DJ,$GN369+34),"")</f>
      </c>
      <c r="GH369">
        <f>IF($GO369&gt;=35,INDEX($DJ:$DJ,$GN369+35),"")</f>
      </c>
      <c r="GI369">
        <f>IF($GO369&gt;=36,INDEX($DJ:$DJ,$GN369+36),"")</f>
      </c>
      <c r="GJ369">
        <f>IF($GO369&gt;=37,INDEX($DJ:$DJ,$GN369+37),"")</f>
      </c>
      <c r="GK369">
        <f>IF($GO369&gt;=38,INDEX($DJ:$DJ,$GN369+38),"")</f>
      </c>
      <c r="GL369">
        <f>IF($GO369&gt;=39,INDEX($DJ:$DJ,$GN369+39),"")</f>
      </c>
      <c r="GM369">
        <f>IF($GO369&gt;=40,INDEX($DJ:$DJ,$GN369+40),"")</f>
      </c>
      <c r="GN369">
        <f>IFERROR(MATCH($DH369,$DI$2:$DI$148,0)+1,0)</f>
      </c>
      <c r="GO369">
        <f>IFERROR(INDEX($DK$2:$DK$148,MATCH($DH369,$DI$2:$DI$148,0)),0)</f>
      </c>
      <c r="GP369">
        <f>IFERROR(MATCH($Y369,$DL$369:$EY$369,0),0)</f>
      </c>
      <c r="GQ369">
        <f>IF($GP369&gt;0,INDEX($EZ$369:$GM$369,$GP369),"")</f>
      </c>
      <c r="GT369">
        <f>IF($JC369&gt;=1,INDEX($GR:$GR,$JB369+1),"")</f>
      </c>
      <c r="GU369">
        <f>IF($JC369&gt;=2,INDEX($GR:$GR,$JB369+2),"")</f>
      </c>
      <c r="GV369">
        <f>IF($JC369&gt;=3,INDEX($GR:$GR,$JB369+3),"")</f>
      </c>
      <c r="GW369">
        <f>IF($JC369&gt;=4,INDEX($GR:$GR,$JB369+4),"")</f>
      </c>
      <c r="GX369">
        <f>IF($JC369&gt;=5,INDEX($GR:$GR,$JB369+5),"")</f>
      </c>
      <c r="GY369">
        <f>IF($JC369&gt;=6,INDEX($GR:$GR,$JB369+6),"")</f>
      </c>
      <c r="GZ369">
        <f>IF($JC369&gt;=7,INDEX($GR:$GR,$JB369+7),"")</f>
      </c>
      <c r="HA369">
        <f>IF($JC369&gt;=8,INDEX($GR:$GR,$JB369+8),"")</f>
      </c>
      <c r="HB369">
        <f>IF($JC369&gt;=9,INDEX($GR:$GR,$JB369+9),"")</f>
      </c>
      <c r="HC369">
        <f>IF($JC369&gt;=10,INDEX($GR:$GR,$JB369+10),"")</f>
      </c>
      <c r="HD369">
        <f>IF($JC369&gt;=11,INDEX($GR:$GR,$JB369+11),"")</f>
      </c>
      <c r="HE369">
        <f>IF($JC369&gt;=12,INDEX($GR:$GR,$JB369+12),"")</f>
      </c>
      <c r="HF369">
        <f>IF($JC369&gt;=13,INDEX($GR:$GR,$JB369+13),"")</f>
      </c>
      <c r="HG369">
        <f>IF($JC369&gt;=14,INDEX($GR:$GR,$JB369+14),"")</f>
      </c>
      <c r="HH369">
        <f>IF($JC369&gt;=15,INDEX($GR:$GR,$JB369+15),"")</f>
      </c>
      <c r="HI369">
        <f>IF($JC369&gt;=16,INDEX($GR:$GR,$JB369+16),"")</f>
      </c>
      <c r="HJ369">
        <f>IF($JC369&gt;=17,INDEX($GR:$GR,$JB369+17),"")</f>
      </c>
      <c r="HK369">
        <f>IF($JC369&gt;=18,INDEX($GR:$GR,$JB369+18),"")</f>
      </c>
      <c r="HL369">
        <f>IF($JC369&gt;=19,INDEX($GR:$GR,$JB369+19),"")</f>
      </c>
      <c r="HM369">
        <f>IF($JC369&gt;=20,INDEX($GR:$GR,$JB369+20),"")</f>
      </c>
      <c r="HN369">
        <f>IF($JC369&gt;=21,INDEX($GR:$GR,$JB369+21),"")</f>
      </c>
      <c r="HO369">
        <f>IF($JC369&gt;=22,INDEX($GR:$GR,$JB369+22),"")</f>
      </c>
      <c r="HP369">
        <f>IF($JC369&gt;=23,INDEX($GR:$GR,$JB369+23),"")</f>
      </c>
      <c r="HQ369">
        <f>IF($JC369&gt;=24,INDEX($GR:$GR,$JB369+24),"")</f>
      </c>
      <c r="HR369">
        <f>IF($JC369&gt;=25,INDEX($GR:$GR,$JB369+25),"")</f>
      </c>
      <c r="HS369">
        <f>IF($JC369&gt;=26,INDEX($GR:$GR,$JB369+26),"")</f>
      </c>
      <c r="HT369">
        <f>IF($JC369&gt;=27,INDEX($GR:$GR,$JB369+27),"")</f>
      </c>
      <c r="HU369">
        <f>IF($JC369&gt;=28,INDEX($GR:$GR,$JB369+28),"")</f>
      </c>
      <c r="HV369">
        <f>IF($JC369&gt;=29,INDEX($GR:$GR,$JB369+29),"")</f>
      </c>
      <c r="HW369">
        <f>IF($JC369&gt;=30,INDEX($GR:$GR,$JB369+30),"")</f>
      </c>
      <c r="HX369">
        <f>IF($JC369&gt;=31,INDEX($GR:$GR,$JB369+31),"")</f>
      </c>
      <c r="HY369">
        <f>IF($JC369&gt;=32,INDEX($GR:$GR,$JB369+32),"")</f>
      </c>
      <c r="HZ369">
        <f>IF($JC369&gt;=33,INDEX($GR:$GR,$JB369+33),"")</f>
      </c>
      <c r="IA369">
        <f>IF($JC369&gt;=34,INDEX($GR:$GR,$JB369+34),"")</f>
      </c>
      <c r="IB369">
        <f>IF($JC369&gt;=35,INDEX($GR:$GR,$JB369+35),"")</f>
      </c>
      <c r="IC369">
        <f>IF($JC369&gt;=36,INDEX($GR:$GR,$JB369+36),"")</f>
      </c>
      <c r="ID369">
        <f>IF($JC369&gt;=37,INDEX($GR:$GR,$JB369+37),"")</f>
      </c>
      <c r="IE369">
        <f>IF($JC369&gt;=38,INDEX($GR:$GR,$JB369+38),"")</f>
      </c>
      <c r="IF369">
        <f>IF($JC369&gt;=39,INDEX($GR:$GR,$JB369+39),"")</f>
      </c>
      <c r="IG369">
        <f>IF($JC369&gt;=40,INDEX($GR:$GR,$JB369+40),"")</f>
      </c>
      <c r="IH369">
        <f>IF($JC369&gt;=41,INDEX($GR:$GR,$JB369+41),"")</f>
      </c>
      <c r="II369">
        <f>IF($JC369&gt;=42,INDEX($GR:$GR,$JB369+42),"")</f>
      </c>
      <c r="IJ369">
        <f>IF($JC369&gt;=43,INDEX($GR:$GR,$JB369+43),"")</f>
      </c>
      <c r="IK369">
        <f>IF($JC369&gt;=44,INDEX($GR:$GR,$JB369+44),"")</f>
      </c>
      <c r="IL369">
        <f>IF($JC369&gt;=45,INDEX($GR:$GR,$JB369+45),"")</f>
      </c>
      <c r="IM369">
        <f>IF($JC369&gt;=46,INDEX($GR:$GR,$JB369+46),"")</f>
      </c>
      <c r="IN369">
        <f>IF($JC369&gt;=47,INDEX($GR:$GR,$JB369+47),"")</f>
      </c>
      <c r="IO369">
        <f>IF($JC369&gt;=48,INDEX($GR:$GR,$JB369+48),"")</f>
      </c>
      <c r="IP369">
        <f>IF($JC369&gt;=49,INDEX($GR:$GR,$JB369+49),"")</f>
      </c>
      <c r="IQ369">
        <f>IF($JC369&gt;=50,INDEX($GR:$GR,$JB369+50),"")</f>
      </c>
      <c r="IR369">
        <f>IF($JC369&gt;=51,INDEX($GR:$GR,$JB369+51),"")</f>
      </c>
      <c r="IS369">
        <f>IF($JC369&gt;=52,INDEX($GR:$GR,$JB369+52),"")</f>
      </c>
      <c r="IT369">
        <f>IF($JC369&gt;=53,INDEX($GR:$GR,$JB369+53),"")</f>
      </c>
      <c r="IU369">
        <f>IF($JC369&gt;=54,INDEX($GR:$GR,$JB369+54),"")</f>
      </c>
      <c r="IV369">
        <f>IF($JC369&gt;=55,INDEX($GR:$GR,$JB369+55),"")</f>
      </c>
      <c r="IW369">
        <f>IF($JC369&gt;=56,INDEX($GR:$GR,$JB369+56),"")</f>
      </c>
      <c r="IX369">
        <f>IF($JC369&gt;=57,INDEX($GR:$GR,$JB369+57),"")</f>
      </c>
      <c r="IY369">
        <f>IF($JC369&gt;=58,INDEX($GR:$GR,$JB369+58),"")</f>
      </c>
      <c r="IZ369">
        <f>IF($JC369&gt;=59,INDEX($GR:$GR,$JB369+59),"")</f>
      </c>
      <c r="JA369">
        <f>IF($JC369&gt;=60,INDEX($GR:$GR,$JB369+60),"")</f>
      </c>
      <c r="JB369">
        <f>IFERROR(MATCH($GQ369,$GR$2:$GR$324,0)+1,0)</f>
      </c>
      <c r="JC369">
        <f>IFERROR(INDEX($GS$2:$GS$324,MATCH($GQ369,$GR$2:$GR$324,0)),0)</f>
      </c>
      <c r="JD369" t="s">
        <v>40</v>
      </c>
      <c r="JE369" t="s">
        <v>40</v>
      </c>
    </row>
    <row r="370" spans="1:265" x14ac:dyDescent="0.25">
      <c r="Q370">
        <f>IF(OR($T370="",$P370=""),"",IFERROR($T370/$P370,0))</f>
      </c>
      <c r="R370">
        <f>IF($T370="","",
SUM($S370,$U370,$Z370,$V370,$X370)*
(1-IF($AA370="",0,VALUE($AA370)/100)))</f>
      </c>
      <c r="S370">
        <f>IF($T370="","",$T370)</f>
      </c>
      <c r="U370">
        <f>IF($T370="","",
IF($N370="","",
IF(ISNUMBER(SEARCH("exempt",LOWER($N370))),0,
$T370*(VALUE(SUBSTITUTE($N370,"%",""))/100))))</f>
      </c>
      <c r="AB370">
        <f>IFERROR(IF(FIND(" - ",$K370)&gt;0,MID($K370,FIND(" - ",$K370)+3,LEN($K370)),""),"")</f>
      </c>
      <c r="AK370" t="s">
        <v>957</v>
      </c>
      <c r="AP370">
        <f>IFERROR(LEFT($K370,FIND(" - ",$K370)-1),$K370)</f>
      </c>
      <c r="AS370">
        <f>IF($CH370&gt;=1,INDEX($AQ:$AQ,$CG370+1),"")</f>
      </c>
      <c r="AT370">
        <f>IF($CH370&gt;=2,INDEX($AQ:$AQ,$CG370+2),"")</f>
      </c>
      <c r="AU370">
        <f>IF($CH370&gt;=3,INDEX($AQ:$AQ,$CG370+3),"")</f>
      </c>
      <c r="AV370">
        <f>IF($CH370&gt;=4,INDEX($AQ:$AQ,$CG370+4),"")</f>
      </c>
      <c r="AW370">
        <f>IF($CH370&gt;=5,INDEX($AQ:$AQ,$CG370+5),"")</f>
      </c>
      <c r="AX370">
        <f>IF($CH370&gt;=6,INDEX($AQ:$AQ,$CG370+6),"")</f>
      </c>
      <c r="AY370">
        <f>IF($CH370&gt;=7,INDEX($AQ:$AQ,$CG370+7),"")</f>
      </c>
      <c r="AZ370">
        <f>IF($CH370&gt;=8,INDEX($AQ:$AQ,$CG370+8),"")</f>
      </c>
      <c r="BA370">
        <f>IF($CH370&gt;=9,INDEX($AQ:$AQ,$CG370+9),"")</f>
      </c>
      <c r="BB370">
        <f>IF($CH370&gt;=10,INDEX($AQ:$AQ,$CG370+10),"")</f>
      </c>
      <c r="BC370">
        <f>IF($CH370&gt;=11,INDEX($AQ:$AQ,$CG370+11),"")</f>
      </c>
      <c r="BD370">
        <f>IF($CH370&gt;=12,INDEX($AQ:$AQ,$CG370+12),"")</f>
      </c>
      <c r="BE370">
        <f>IF($CH370&gt;=13,INDEX($AQ:$AQ,$CG370+13),"")</f>
      </c>
      <c r="BF370">
        <f>IF($CH370&gt;=14,INDEX($AQ:$AQ,$CG370+14),"")</f>
      </c>
      <c r="BG370">
        <f>IF($CH370&gt;=15,INDEX($AQ:$AQ,$CG370+15),"")</f>
      </c>
      <c r="BH370">
        <f>IF($CH370&gt;=16,INDEX($AQ:$AQ,$CG370+16),"")</f>
      </c>
      <c r="BI370">
        <f>IF($CH370&gt;=17,INDEX($AQ:$AQ,$CG370+17),"")</f>
      </c>
      <c r="BJ370">
        <f>IF($CH370&gt;=18,INDEX($AQ:$AQ,$CG370+18),"")</f>
      </c>
      <c r="BK370">
        <f>IF($CH370&gt;=19,INDEX($AQ:$AQ,$CG370+19),"")</f>
      </c>
      <c r="BL370">
        <f>IF($CH370&gt;=20,INDEX($AQ:$AQ,$CG370+20),"")</f>
      </c>
      <c r="BM370">
        <f>IF($CH370&gt;=21,INDEX($AQ:$AQ,$CG370+21),"")</f>
      </c>
      <c r="BN370">
        <f>IF($CH370&gt;=22,INDEX($AQ:$AQ,$CG370+22),"")</f>
      </c>
      <c r="BO370">
        <f>IF($CH370&gt;=23,INDEX($AQ:$AQ,$CG370+23),"")</f>
      </c>
      <c r="BP370">
        <f>IF($CH370&gt;=24,INDEX($AQ:$AQ,$CG370+24),"")</f>
      </c>
      <c r="BQ370">
        <f>IF($CH370&gt;=25,INDEX($AQ:$AQ,$CG370+25),"")</f>
      </c>
      <c r="BR370">
        <f>IF($CH370&gt;=26,INDEX($AQ:$AQ,$CG370+26),"")</f>
      </c>
      <c r="BS370">
        <f>IF($CH370&gt;=27,INDEX($AQ:$AQ,$CG370+27),"")</f>
      </c>
      <c r="BT370">
        <f>IF($CH370&gt;=28,INDEX($AQ:$AQ,$CG370+28),"")</f>
      </c>
      <c r="BU370">
        <f>IF($CH370&gt;=29,INDEX($AQ:$AQ,$CG370+29),"")</f>
      </c>
      <c r="BV370">
        <f>IF($CH370&gt;=30,INDEX($AQ:$AQ,$CG370+30),"")</f>
      </c>
      <c r="BW370">
        <f>IF($CH370&gt;=31,INDEX($AQ:$AQ,$CG370+31),"")</f>
      </c>
      <c r="BX370">
        <f>IF($CH370&gt;=32,INDEX($AQ:$AQ,$CG370+32),"")</f>
      </c>
      <c r="BY370">
        <f>IF($CH370&gt;=33,INDEX($AQ:$AQ,$CG370+33),"")</f>
      </c>
      <c r="BZ370">
        <f>IF($CH370&gt;=34,INDEX($AQ:$AQ,$CG370+34),"")</f>
      </c>
      <c r="CA370">
        <f>IF($CH370&gt;=35,INDEX($AQ:$AQ,$CG370+35),"")</f>
      </c>
      <c r="CB370">
        <f>IF($CH370&gt;=36,INDEX($AQ:$AQ,$CG370+36),"")</f>
      </c>
      <c r="CC370">
        <f>IF($CH370&gt;=37,INDEX($AQ:$AQ,$CG370+37),"")</f>
      </c>
      <c r="CD370">
        <f>IF($CH370&gt;=38,INDEX($AQ:$AQ,$CG370+38),"")</f>
      </c>
      <c r="CE370">
        <f>IF($CH370&gt;=39,INDEX($AQ:$AQ,$CG370+39),"")</f>
      </c>
      <c r="CF370">
        <f>IF($CH370&gt;=40,INDEX($AQ:$AQ,$CG370+40),"")</f>
      </c>
      <c r="CG370">
        <f>IFERROR(MATCH($AP370,$AQ$2:$AQ$134,0)+1,0)</f>
      </c>
      <c r="CH370">
        <f>IFERROR(INDEX($AR$2:$AR$134,MATCH($AP370,$AQ$2:$AQ$134,0)),0)</f>
      </c>
      <c r="CI370">
        <f>IFERROR(LEFT($L370,FIND(" - ",$L370)-1),$L370)</f>
      </c>
      <c r="CL370">
        <f>IF($DG370&gt;=1,INDEX($CJ:$CJ,$DF370+1),"")</f>
      </c>
      <c r="CM370">
        <f>IF($DG370&gt;=2,INDEX($CJ:$CJ,$DF370+2),"")</f>
      </c>
      <c r="CN370">
        <f>IF($DG370&gt;=3,INDEX($CJ:$CJ,$DF370+3),"")</f>
      </c>
      <c r="CO370">
        <f>IF($DG370&gt;=4,INDEX($CJ:$CJ,$DF370+4),"")</f>
      </c>
      <c r="CP370">
        <f>IF($DG370&gt;=5,INDEX($CJ:$CJ,$DF370+5),"")</f>
      </c>
      <c r="CQ370">
        <f>IF($DG370&gt;=6,INDEX($CJ:$CJ,$DF370+6),"")</f>
      </c>
      <c r="CR370">
        <f>IF($DG370&gt;=7,INDEX($CJ:$CJ,$DF370+7),"")</f>
      </c>
      <c r="CS370">
        <f>IF($DG370&gt;=8,INDEX($CJ:$CJ,$DF370+8),"")</f>
      </c>
      <c r="CT370">
        <f>IF($DG370&gt;=9,INDEX($CJ:$CJ,$DF370+9),"")</f>
      </c>
      <c r="CU370">
        <f>IF($DG370&gt;=10,INDEX($CJ:$CJ,$DF370+10),"")</f>
      </c>
      <c r="CV370">
        <f>IF($DG370&gt;=11,INDEX($CJ:$CJ,$DF370+11),"")</f>
      </c>
      <c r="CW370">
        <f>IF($DG370&gt;=12,INDEX($CJ:$CJ,$DF370+12),"")</f>
      </c>
      <c r="CX370">
        <f>IF($DG370&gt;=13,INDEX($CJ:$CJ,$DF370+13),"")</f>
      </c>
      <c r="CY370">
        <f>IF($DG370&gt;=14,INDEX($CJ:$CJ,$DF370+14),"")</f>
      </c>
      <c r="CZ370">
        <f>IF($DG370&gt;=15,INDEX($CJ:$CJ,$DF370+15),"")</f>
      </c>
      <c r="DA370">
        <f>IF($DG370&gt;=16,INDEX($CJ:$CJ,$DF370+16),"")</f>
      </c>
      <c r="DB370">
        <f>IF($DG370&gt;=17,INDEX($CJ:$CJ,$DF370+17),"")</f>
      </c>
      <c r="DC370">
        <f>IF($DG370&gt;=18,INDEX($CJ:$CJ,$DF370+18),"")</f>
      </c>
      <c r="DD370">
        <f>IF($DG370&gt;=19,INDEX($CJ:$CJ,$DF370+19),"")</f>
      </c>
      <c r="DE370">
        <f>IF($DG370&gt;=20,INDEX($CJ:$CJ,$DF370+20),"")</f>
      </c>
      <c r="DF370">
        <f>IFERROR(MATCH($CI370,$CJ$2:$CJ$263,0)+1,0)</f>
      </c>
      <c r="DG370">
        <f>IFERROR(INDEX($CK$2:$CK$263,MATCH($CI370,$CJ$2:$CJ$263,0)),0)</f>
      </c>
      <c r="DH370">
        <f>IFERROR(INDEX($AO:$AO,MATCH($N370,$AN:$AN,0))&amp;"","")</f>
      </c>
      <c r="DL370">
        <f>IF($GO370&gt;=1,INDEX($DI:$DI,$GN370+1),"")</f>
      </c>
      <c r="DM370">
        <f>IF($GO370&gt;=2,INDEX($DI:$DI,$GN370+2),"")</f>
      </c>
      <c r="DN370">
        <f>IF($GO370&gt;=3,INDEX($DI:$DI,$GN370+3),"")</f>
      </c>
      <c r="DO370">
        <f>IF($GO370&gt;=4,INDEX($DI:$DI,$GN370+4),"")</f>
      </c>
      <c r="DP370">
        <f>IF($GO370&gt;=5,INDEX($DI:$DI,$GN370+5),"")</f>
      </c>
      <c r="DQ370">
        <f>IF($GO370&gt;=6,INDEX($DI:$DI,$GN370+6),"")</f>
      </c>
      <c r="DR370">
        <f>IF($GO370&gt;=7,INDEX($DI:$DI,$GN370+7),"")</f>
      </c>
      <c r="DS370">
        <f>IF($GO370&gt;=8,INDEX($DI:$DI,$GN370+8),"")</f>
      </c>
      <c r="DT370">
        <f>IF($GO370&gt;=9,INDEX($DI:$DI,$GN370+9),"")</f>
      </c>
      <c r="DU370">
        <f>IF($GO370&gt;=10,INDEX($DI:$DI,$GN370+10),"")</f>
      </c>
      <c r="DV370">
        <f>IF($GO370&gt;=11,INDEX($DI:$DI,$GN370+11),"")</f>
      </c>
      <c r="DW370">
        <f>IF($GO370&gt;=12,INDEX($DI:$DI,$GN370+12),"")</f>
      </c>
      <c r="DX370">
        <f>IF($GO370&gt;=13,INDEX($DI:$DI,$GN370+13),"")</f>
      </c>
      <c r="DY370">
        <f>IF($GO370&gt;=14,INDEX($DI:$DI,$GN370+14),"")</f>
      </c>
      <c r="DZ370">
        <f>IF($GO370&gt;=15,INDEX($DI:$DI,$GN370+15),"")</f>
      </c>
      <c r="EA370">
        <f>IF($GO370&gt;=16,INDEX($DI:$DI,$GN370+16),"")</f>
      </c>
      <c r="EB370">
        <f>IF($GO370&gt;=17,INDEX($DI:$DI,$GN370+17),"")</f>
      </c>
      <c r="EC370">
        <f>IF($GO370&gt;=18,INDEX($DI:$DI,$GN370+18),"")</f>
      </c>
      <c r="ED370">
        <f>IF($GO370&gt;=19,INDEX($DI:$DI,$GN370+19),"")</f>
      </c>
      <c r="EE370">
        <f>IF($GO370&gt;=20,INDEX($DI:$DI,$GN370+20),"")</f>
      </c>
      <c r="EF370">
        <f>IF($GO370&gt;=21,INDEX($DI:$DI,$GN370+21),"")</f>
      </c>
      <c r="EG370">
        <f>IF($GO370&gt;=22,INDEX($DI:$DI,$GN370+22),"")</f>
      </c>
      <c r="EH370">
        <f>IF($GO370&gt;=23,INDEX($DI:$DI,$GN370+23),"")</f>
      </c>
      <c r="EI370">
        <f>IF($GO370&gt;=24,INDEX($DI:$DI,$GN370+24),"")</f>
      </c>
      <c r="EJ370">
        <f>IF($GO370&gt;=25,INDEX($DI:$DI,$GN370+25),"")</f>
      </c>
      <c r="EK370">
        <f>IF($GO370&gt;=26,INDEX($DI:$DI,$GN370+26),"")</f>
      </c>
      <c r="EL370">
        <f>IF($GO370&gt;=27,INDEX($DI:$DI,$GN370+27),"")</f>
      </c>
      <c r="EM370">
        <f>IF($GO370&gt;=28,INDEX($DI:$DI,$GN370+28),"")</f>
      </c>
      <c r="EN370">
        <f>IF($GO370&gt;=29,INDEX($DI:$DI,$GN370+29),"")</f>
      </c>
      <c r="EO370">
        <f>IF($GO370&gt;=30,INDEX($DI:$DI,$GN370+30),"")</f>
      </c>
      <c r="EP370">
        <f>IF($GO370&gt;=31,INDEX($DI:$DI,$GN370+31),"")</f>
      </c>
      <c r="EQ370">
        <f>IF($GO370&gt;=32,INDEX($DI:$DI,$GN370+32),"")</f>
      </c>
      <c r="ER370">
        <f>IF($GO370&gt;=33,INDEX($DI:$DI,$GN370+33),"")</f>
      </c>
      <c r="ES370">
        <f>IF($GO370&gt;=34,INDEX($DI:$DI,$GN370+34),"")</f>
      </c>
      <c r="ET370">
        <f>IF($GO370&gt;=35,INDEX($DI:$DI,$GN370+35),"")</f>
      </c>
      <c r="EU370">
        <f>IF($GO370&gt;=36,INDEX($DI:$DI,$GN370+36),"")</f>
      </c>
      <c r="EV370">
        <f>IF($GO370&gt;=37,INDEX($DI:$DI,$GN370+37),"")</f>
      </c>
      <c r="EW370">
        <f>IF($GO370&gt;=38,INDEX($DI:$DI,$GN370+38),"")</f>
      </c>
      <c r="EX370">
        <f>IF($GO370&gt;=39,INDEX($DI:$DI,$GN370+39),"")</f>
      </c>
      <c r="EY370">
        <f>IF($GO370&gt;=40,INDEX($DI:$DI,$GN370+40),"")</f>
      </c>
      <c r="EZ370">
        <f>IF($GO370&gt;=1,INDEX($DJ:$DJ,$GN370+1),"")</f>
      </c>
      <c r="FA370">
        <f>IF($GO370&gt;=2,INDEX($DJ:$DJ,$GN370+2),"")</f>
      </c>
      <c r="FB370">
        <f>IF($GO370&gt;=3,INDEX($DJ:$DJ,$GN370+3),"")</f>
      </c>
      <c r="FC370">
        <f>IF($GO370&gt;=4,INDEX($DJ:$DJ,$GN370+4),"")</f>
      </c>
      <c r="FD370">
        <f>IF($GO370&gt;=5,INDEX($DJ:$DJ,$GN370+5),"")</f>
      </c>
      <c r="FE370">
        <f>IF($GO370&gt;=6,INDEX($DJ:$DJ,$GN370+6),"")</f>
      </c>
      <c r="FF370">
        <f>IF($GO370&gt;=7,INDEX($DJ:$DJ,$GN370+7),"")</f>
      </c>
      <c r="FG370">
        <f>IF($GO370&gt;=8,INDEX($DJ:$DJ,$GN370+8),"")</f>
      </c>
      <c r="FH370">
        <f>IF($GO370&gt;=9,INDEX($DJ:$DJ,$GN370+9),"")</f>
      </c>
      <c r="FI370">
        <f>IF($GO370&gt;=10,INDEX($DJ:$DJ,$GN370+10),"")</f>
      </c>
      <c r="FJ370">
        <f>IF($GO370&gt;=11,INDEX($DJ:$DJ,$GN370+11),"")</f>
      </c>
      <c r="FK370">
        <f>IF($GO370&gt;=12,INDEX($DJ:$DJ,$GN370+12),"")</f>
      </c>
      <c r="FL370">
        <f>IF($GO370&gt;=13,INDEX($DJ:$DJ,$GN370+13),"")</f>
      </c>
      <c r="FM370">
        <f>IF($GO370&gt;=14,INDEX($DJ:$DJ,$GN370+14),"")</f>
      </c>
      <c r="FN370">
        <f>IF($GO370&gt;=15,INDEX($DJ:$DJ,$GN370+15),"")</f>
      </c>
      <c r="FO370">
        <f>IF($GO370&gt;=16,INDEX($DJ:$DJ,$GN370+16),"")</f>
      </c>
      <c r="FP370">
        <f>IF($GO370&gt;=17,INDEX($DJ:$DJ,$GN370+17),"")</f>
      </c>
      <c r="FQ370">
        <f>IF($GO370&gt;=18,INDEX($DJ:$DJ,$GN370+18),"")</f>
      </c>
      <c r="FR370">
        <f>IF($GO370&gt;=19,INDEX($DJ:$DJ,$GN370+19),"")</f>
      </c>
      <c r="FS370">
        <f>IF($GO370&gt;=20,INDEX($DJ:$DJ,$GN370+20),"")</f>
      </c>
      <c r="FT370">
        <f>IF($GO370&gt;=21,INDEX($DJ:$DJ,$GN370+21),"")</f>
      </c>
      <c r="FU370">
        <f>IF($GO370&gt;=22,INDEX($DJ:$DJ,$GN370+22),"")</f>
      </c>
      <c r="FV370">
        <f>IF($GO370&gt;=23,INDEX($DJ:$DJ,$GN370+23),"")</f>
      </c>
      <c r="FW370">
        <f>IF($GO370&gt;=24,INDEX($DJ:$DJ,$GN370+24),"")</f>
      </c>
      <c r="FX370">
        <f>IF($GO370&gt;=25,INDEX($DJ:$DJ,$GN370+25),"")</f>
      </c>
      <c r="FY370">
        <f>IF($GO370&gt;=26,INDEX($DJ:$DJ,$GN370+26),"")</f>
      </c>
      <c r="FZ370">
        <f>IF($GO370&gt;=27,INDEX($DJ:$DJ,$GN370+27),"")</f>
      </c>
      <c r="GA370">
        <f>IF($GO370&gt;=28,INDEX($DJ:$DJ,$GN370+28),"")</f>
      </c>
      <c r="GB370">
        <f>IF($GO370&gt;=29,INDEX($DJ:$DJ,$GN370+29),"")</f>
      </c>
      <c r="GC370">
        <f>IF($GO370&gt;=30,INDEX($DJ:$DJ,$GN370+30),"")</f>
      </c>
      <c r="GD370">
        <f>IF($GO370&gt;=31,INDEX($DJ:$DJ,$GN370+31),"")</f>
      </c>
      <c r="GE370">
        <f>IF($GO370&gt;=32,INDEX($DJ:$DJ,$GN370+32),"")</f>
      </c>
      <c r="GF370">
        <f>IF($GO370&gt;=33,INDEX($DJ:$DJ,$GN370+33),"")</f>
      </c>
      <c r="GG370">
        <f>IF($GO370&gt;=34,INDEX($DJ:$DJ,$GN370+34),"")</f>
      </c>
      <c r="GH370">
        <f>IF($GO370&gt;=35,INDEX($DJ:$DJ,$GN370+35),"")</f>
      </c>
      <c r="GI370">
        <f>IF($GO370&gt;=36,INDEX($DJ:$DJ,$GN370+36),"")</f>
      </c>
      <c r="GJ370">
        <f>IF($GO370&gt;=37,INDEX($DJ:$DJ,$GN370+37),"")</f>
      </c>
      <c r="GK370">
        <f>IF($GO370&gt;=38,INDEX($DJ:$DJ,$GN370+38),"")</f>
      </c>
      <c r="GL370">
        <f>IF($GO370&gt;=39,INDEX($DJ:$DJ,$GN370+39),"")</f>
      </c>
      <c r="GM370">
        <f>IF($GO370&gt;=40,INDEX($DJ:$DJ,$GN370+40),"")</f>
      </c>
      <c r="GN370">
        <f>IFERROR(MATCH($DH370,$DI$2:$DI$148,0)+1,0)</f>
      </c>
      <c r="GO370">
        <f>IFERROR(INDEX($DK$2:$DK$148,MATCH($DH370,$DI$2:$DI$148,0)),0)</f>
      </c>
      <c r="GP370">
        <f>IFERROR(MATCH($Y370,$DL$370:$EY$370,0),0)</f>
      </c>
      <c r="GQ370">
        <f>IF($GP370&gt;0,INDEX($EZ$370:$GM$370,$GP370),"")</f>
      </c>
      <c r="GT370">
        <f>IF($JC370&gt;=1,INDEX($GR:$GR,$JB370+1),"")</f>
      </c>
      <c r="GU370">
        <f>IF($JC370&gt;=2,INDEX($GR:$GR,$JB370+2),"")</f>
      </c>
      <c r="GV370">
        <f>IF($JC370&gt;=3,INDEX($GR:$GR,$JB370+3),"")</f>
      </c>
      <c r="GW370">
        <f>IF($JC370&gt;=4,INDEX($GR:$GR,$JB370+4),"")</f>
      </c>
      <c r="GX370">
        <f>IF($JC370&gt;=5,INDEX($GR:$GR,$JB370+5),"")</f>
      </c>
      <c r="GY370">
        <f>IF($JC370&gt;=6,INDEX($GR:$GR,$JB370+6),"")</f>
      </c>
      <c r="GZ370">
        <f>IF($JC370&gt;=7,INDEX($GR:$GR,$JB370+7),"")</f>
      </c>
      <c r="HA370">
        <f>IF($JC370&gt;=8,INDEX($GR:$GR,$JB370+8),"")</f>
      </c>
      <c r="HB370">
        <f>IF($JC370&gt;=9,INDEX($GR:$GR,$JB370+9),"")</f>
      </c>
      <c r="HC370">
        <f>IF($JC370&gt;=10,INDEX($GR:$GR,$JB370+10),"")</f>
      </c>
      <c r="HD370">
        <f>IF($JC370&gt;=11,INDEX($GR:$GR,$JB370+11),"")</f>
      </c>
      <c r="HE370">
        <f>IF($JC370&gt;=12,INDEX($GR:$GR,$JB370+12),"")</f>
      </c>
      <c r="HF370">
        <f>IF($JC370&gt;=13,INDEX($GR:$GR,$JB370+13),"")</f>
      </c>
      <c r="HG370">
        <f>IF($JC370&gt;=14,INDEX($GR:$GR,$JB370+14),"")</f>
      </c>
      <c r="HH370">
        <f>IF($JC370&gt;=15,INDEX($GR:$GR,$JB370+15),"")</f>
      </c>
      <c r="HI370">
        <f>IF($JC370&gt;=16,INDEX($GR:$GR,$JB370+16),"")</f>
      </c>
      <c r="HJ370">
        <f>IF($JC370&gt;=17,INDEX($GR:$GR,$JB370+17),"")</f>
      </c>
      <c r="HK370">
        <f>IF($JC370&gt;=18,INDEX($GR:$GR,$JB370+18),"")</f>
      </c>
      <c r="HL370">
        <f>IF($JC370&gt;=19,INDEX($GR:$GR,$JB370+19),"")</f>
      </c>
      <c r="HM370">
        <f>IF($JC370&gt;=20,INDEX($GR:$GR,$JB370+20),"")</f>
      </c>
      <c r="HN370">
        <f>IF($JC370&gt;=21,INDEX($GR:$GR,$JB370+21),"")</f>
      </c>
      <c r="HO370">
        <f>IF($JC370&gt;=22,INDEX($GR:$GR,$JB370+22),"")</f>
      </c>
      <c r="HP370">
        <f>IF($JC370&gt;=23,INDEX($GR:$GR,$JB370+23),"")</f>
      </c>
      <c r="HQ370">
        <f>IF($JC370&gt;=24,INDEX($GR:$GR,$JB370+24),"")</f>
      </c>
      <c r="HR370">
        <f>IF($JC370&gt;=25,INDEX($GR:$GR,$JB370+25),"")</f>
      </c>
      <c r="HS370">
        <f>IF($JC370&gt;=26,INDEX($GR:$GR,$JB370+26),"")</f>
      </c>
      <c r="HT370">
        <f>IF($JC370&gt;=27,INDEX($GR:$GR,$JB370+27),"")</f>
      </c>
      <c r="HU370">
        <f>IF($JC370&gt;=28,INDEX($GR:$GR,$JB370+28),"")</f>
      </c>
      <c r="HV370">
        <f>IF($JC370&gt;=29,INDEX($GR:$GR,$JB370+29),"")</f>
      </c>
      <c r="HW370">
        <f>IF($JC370&gt;=30,INDEX($GR:$GR,$JB370+30),"")</f>
      </c>
      <c r="HX370">
        <f>IF($JC370&gt;=31,INDEX($GR:$GR,$JB370+31),"")</f>
      </c>
      <c r="HY370">
        <f>IF($JC370&gt;=32,INDEX($GR:$GR,$JB370+32),"")</f>
      </c>
      <c r="HZ370">
        <f>IF($JC370&gt;=33,INDEX($GR:$GR,$JB370+33),"")</f>
      </c>
      <c r="IA370">
        <f>IF($JC370&gt;=34,INDEX($GR:$GR,$JB370+34),"")</f>
      </c>
      <c r="IB370">
        <f>IF($JC370&gt;=35,INDEX($GR:$GR,$JB370+35),"")</f>
      </c>
      <c r="IC370">
        <f>IF($JC370&gt;=36,INDEX($GR:$GR,$JB370+36),"")</f>
      </c>
      <c r="ID370">
        <f>IF($JC370&gt;=37,INDEX($GR:$GR,$JB370+37),"")</f>
      </c>
      <c r="IE370">
        <f>IF($JC370&gt;=38,INDEX($GR:$GR,$JB370+38),"")</f>
      </c>
      <c r="IF370">
        <f>IF($JC370&gt;=39,INDEX($GR:$GR,$JB370+39),"")</f>
      </c>
      <c r="IG370">
        <f>IF($JC370&gt;=40,INDEX($GR:$GR,$JB370+40),"")</f>
      </c>
      <c r="IH370">
        <f>IF($JC370&gt;=41,INDEX($GR:$GR,$JB370+41),"")</f>
      </c>
      <c r="II370">
        <f>IF($JC370&gt;=42,INDEX($GR:$GR,$JB370+42),"")</f>
      </c>
      <c r="IJ370">
        <f>IF($JC370&gt;=43,INDEX($GR:$GR,$JB370+43),"")</f>
      </c>
      <c r="IK370">
        <f>IF($JC370&gt;=44,INDEX($GR:$GR,$JB370+44),"")</f>
      </c>
      <c r="IL370">
        <f>IF($JC370&gt;=45,INDEX($GR:$GR,$JB370+45),"")</f>
      </c>
      <c r="IM370">
        <f>IF($JC370&gt;=46,INDEX($GR:$GR,$JB370+46),"")</f>
      </c>
      <c r="IN370">
        <f>IF($JC370&gt;=47,INDEX($GR:$GR,$JB370+47),"")</f>
      </c>
      <c r="IO370">
        <f>IF($JC370&gt;=48,INDEX($GR:$GR,$JB370+48),"")</f>
      </c>
      <c r="IP370">
        <f>IF($JC370&gt;=49,INDEX($GR:$GR,$JB370+49),"")</f>
      </c>
      <c r="IQ370">
        <f>IF($JC370&gt;=50,INDEX($GR:$GR,$JB370+50),"")</f>
      </c>
      <c r="IR370">
        <f>IF($JC370&gt;=51,INDEX($GR:$GR,$JB370+51),"")</f>
      </c>
      <c r="IS370">
        <f>IF($JC370&gt;=52,INDEX($GR:$GR,$JB370+52),"")</f>
      </c>
      <c r="IT370">
        <f>IF($JC370&gt;=53,INDEX($GR:$GR,$JB370+53),"")</f>
      </c>
      <c r="IU370">
        <f>IF($JC370&gt;=54,INDEX($GR:$GR,$JB370+54),"")</f>
      </c>
      <c r="IV370">
        <f>IF($JC370&gt;=55,INDEX($GR:$GR,$JB370+55),"")</f>
      </c>
      <c r="IW370">
        <f>IF($JC370&gt;=56,INDEX($GR:$GR,$JB370+56),"")</f>
      </c>
      <c r="IX370">
        <f>IF($JC370&gt;=57,INDEX($GR:$GR,$JB370+57),"")</f>
      </c>
      <c r="IY370">
        <f>IF($JC370&gt;=58,INDEX($GR:$GR,$JB370+58),"")</f>
      </c>
      <c r="IZ370">
        <f>IF($JC370&gt;=59,INDEX($GR:$GR,$JB370+59),"")</f>
      </c>
      <c r="JA370">
        <f>IF($JC370&gt;=60,INDEX($GR:$GR,$JB370+60),"")</f>
      </c>
      <c r="JB370">
        <f>IFERROR(MATCH($GQ370,$GR$2:$GR$324,0)+1,0)</f>
      </c>
      <c r="JC370">
        <f>IFERROR(INDEX($GS$2:$GS$324,MATCH($GQ370,$GR$2:$GR$324,0)),0)</f>
      </c>
      <c r="JD370" t="s">
        <v>40</v>
      </c>
      <c r="JE370" t="s">
        <v>40</v>
      </c>
    </row>
    <row r="371" spans="1:265" x14ac:dyDescent="0.25">
      <c r="Q371">
        <f>IF(OR($T371="",$P371=""),"",IFERROR($T371/$P371,0))</f>
      </c>
      <c r="R371">
        <f>IF($T371="","",
SUM($S371,$U371,$Z371,$V371,$X371)*
(1-IF($AA371="",0,VALUE($AA371)/100)))</f>
      </c>
      <c r="S371">
        <f>IF($T371="","",$T371)</f>
      </c>
      <c r="U371">
        <f>IF($T371="","",
IF($N371="","",
IF(ISNUMBER(SEARCH("exempt",LOWER($N371))),0,
$T371*(VALUE(SUBSTITUTE($N371,"%",""))/100))))</f>
      </c>
      <c r="AB371">
        <f>IFERROR(IF(FIND(" - ",$K371)&gt;0,MID($K371,FIND(" - ",$K371)+3,LEN($K371)),""),"")</f>
      </c>
      <c r="AK371" t="s">
        <v>958</v>
      </c>
      <c r="AP371">
        <f>IFERROR(LEFT($K371,FIND(" - ",$K371)-1),$K371)</f>
      </c>
      <c r="AS371">
        <f>IF($CH371&gt;=1,INDEX($AQ:$AQ,$CG371+1),"")</f>
      </c>
      <c r="AT371">
        <f>IF($CH371&gt;=2,INDEX($AQ:$AQ,$CG371+2),"")</f>
      </c>
      <c r="AU371">
        <f>IF($CH371&gt;=3,INDEX($AQ:$AQ,$CG371+3),"")</f>
      </c>
      <c r="AV371">
        <f>IF($CH371&gt;=4,INDEX($AQ:$AQ,$CG371+4),"")</f>
      </c>
      <c r="AW371">
        <f>IF($CH371&gt;=5,INDEX($AQ:$AQ,$CG371+5),"")</f>
      </c>
      <c r="AX371">
        <f>IF($CH371&gt;=6,INDEX($AQ:$AQ,$CG371+6),"")</f>
      </c>
      <c r="AY371">
        <f>IF($CH371&gt;=7,INDEX($AQ:$AQ,$CG371+7),"")</f>
      </c>
      <c r="AZ371">
        <f>IF($CH371&gt;=8,INDEX($AQ:$AQ,$CG371+8),"")</f>
      </c>
      <c r="BA371">
        <f>IF($CH371&gt;=9,INDEX($AQ:$AQ,$CG371+9),"")</f>
      </c>
      <c r="BB371">
        <f>IF($CH371&gt;=10,INDEX($AQ:$AQ,$CG371+10),"")</f>
      </c>
      <c r="BC371">
        <f>IF($CH371&gt;=11,INDEX($AQ:$AQ,$CG371+11),"")</f>
      </c>
      <c r="BD371">
        <f>IF($CH371&gt;=12,INDEX($AQ:$AQ,$CG371+12),"")</f>
      </c>
      <c r="BE371">
        <f>IF($CH371&gt;=13,INDEX($AQ:$AQ,$CG371+13),"")</f>
      </c>
      <c r="BF371">
        <f>IF($CH371&gt;=14,INDEX($AQ:$AQ,$CG371+14),"")</f>
      </c>
      <c r="BG371">
        <f>IF($CH371&gt;=15,INDEX($AQ:$AQ,$CG371+15),"")</f>
      </c>
      <c r="BH371">
        <f>IF($CH371&gt;=16,INDEX($AQ:$AQ,$CG371+16),"")</f>
      </c>
      <c r="BI371">
        <f>IF($CH371&gt;=17,INDEX($AQ:$AQ,$CG371+17),"")</f>
      </c>
      <c r="BJ371">
        <f>IF($CH371&gt;=18,INDEX($AQ:$AQ,$CG371+18),"")</f>
      </c>
      <c r="BK371">
        <f>IF($CH371&gt;=19,INDEX($AQ:$AQ,$CG371+19),"")</f>
      </c>
      <c r="BL371">
        <f>IF($CH371&gt;=20,INDEX($AQ:$AQ,$CG371+20),"")</f>
      </c>
      <c r="BM371">
        <f>IF($CH371&gt;=21,INDEX($AQ:$AQ,$CG371+21),"")</f>
      </c>
      <c r="BN371">
        <f>IF($CH371&gt;=22,INDEX($AQ:$AQ,$CG371+22),"")</f>
      </c>
      <c r="BO371">
        <f>IF($CH371&gt;=23,INDEX($AQ:$AQ,$CG371+23),"")</f>
      </c>
      <c r="BP371">
        <f>IF($CH371&gt;=24,INDEX($AQ:$AQ,$CG371+24),"")</f>
      </c>
      <c r="BQ371">
        <f>IF($CH371&gt;=25,INDEX($AQ:$AQ,$CG371+25),"")</f>
      </c>
      <c r="BR371">
        <f>IF($CH371&gt;=26,INDEX($AQ:$AQ,$CG371+26),"")</f>
      </c>
      <c r="BS371">
        <f>IF($CH371&gt;=27,INDEX($AQ:$AQ,$CG371+27),"")</f>
      </c>
      <c r="BT371">
        <f>IF($CH371&gt;=28,INDEX($AQ:$AQ,$CG371+28),"")</f>
      </c>
      <c r="BU371">
        <f>IF($CH371&gt;=29,INDEX($AQ:$AQ,$CG371+29),"")</f>
      </c>
      <c r="BV371">
        <f>IF($CH371&gt;=30,INDEX($AQ:$AQ,$CG371+30),"")</f>
      </c>
      <c r="BW371">
        <f>IF($CH371&gt;=31,INDEX($AQ:$AQ,$CG371+31),"")</f>
      </c>
      <c r="BX371">
        <f>IF($CH371&gt;=32,INDEX($AQ:$AQ,$CG371+32),"")</f>
      </c>
      <c r="BY371">
        <f>IF($CH371&gt;=33,INDEX($AQ:$AQ,$CG371+33),"")</f>
      </c>
      <c r="BZ371">
        <f>IF($CH371&gt;=34,INDEX($AQ:$AQ,$CG371+34),"")</f>
      </c>
      <c r="CA371">
        <f>IF($CH371&gt;=35,INDEX($AQ:$AQ,$CG371+35),"")</f>
      </c>
      <c r="CB371">
        <f>IF($CH371&gt;=36,INDEX($AQ:$AQ,$CG371+36),"")</f>
      </c>
      <c r="CC371">
        <f>IF($CH371&gt;=37,INDEX($AQ:$AQ,$CG371+37),"")</f>
      </c>
      <c r="CD371">
        <f>IF($CH371&gt;=38,INDEX($AQ:$AQ,$CG371+38),"")</f>
      </c>
      <c r="CE371">
        <f>IF($CH371&gt;=39,INDEX($AQ:$AQ,$CG371+39),"")</f>
      </c>
      <c r="CF371">
        <f>IF($CH371&gt;=40,INDEX($AQ:$AQ,$CG371+40),"")</f>
      </c>
      <c r="CG371">
        <f>IFERROR(MATCH($AP371,$AQ$2:$AQ$134,0)+1,0)</f>
      </c>
      <c r="CH371">
        <f>IFERROR(INDEX($AR$2:$AR$134,MATCH($AP371,$AQ$2:$AQ$134,0)),0)</f>
      </c>
      <c r="CI371">
        <f>IFERROR(LEFT($L371,FIND(" - ",$L371)-1),$L371)</f>
      </c>
      <c r="CL371">
        <f>IF($DG371&gt;=1,INDEX($CJ:$CJ,$DF371+1),"")</f>
      </c>
      <c r="CM371">
        <f>IF($DG371&gt;=2,INDEX($CJ:$CJ,$DF371+2),"")</f>
      </c>
      <c r="CN371">
        <f>IF($DG371&gt;=3,INDEX($CJ:$CJ,$DF371+3),"")</f>
      </c>
      <c r="CO371">
        <f>IF($DG371&gt;=4,INDEX($CJ:$CJ,$DF371+4),"")</f>
      </c>
      <c r="CP371">
        <f>IF($DG371&gt;=5,INDEX($CJ:$CJ,$DF371+5),"")</f>
      </c>
      <c r="CQ371">
        <f>IF($DG371&gt;=6,INDEX($CJ:$CJ,$DF371+6),"")</f>
      </c>
      <c r="CR371">
        <f>IF($DG371&gt;=7,INDEX($CJ:$CJ,$DF371+7),"")</f>
      </c>
      <c r="CS371">
        <f>IF($DG371&gt;=8,INDEX($CJ:$CJ,$DF371+8),"")</f>
      </c>
      <c r="CT371">
        <f>IF($DG371&gt;=9,INDEX($CJ:$CJ,$DF371+9),"")</f>
      </c>
      <c r="CU371">
        <f>IF($DG371&gt;=10,INDEX($CJ:$CJ,$DF371+10),"")</f>
      </c>
      <c r="CV371">
        <f>IF($DG371&gt;=11,INDEX($CJ:$CJ,$DF371+11),"")</f>
      </c>
      <c r="CW371">
        <f>IF($DG371&gt;=12,INDEX($CJ:$CJ,$DF371+12),"")</f>
      </c>
      <c r="CX371">
        <f>IF($DG371&gt;=13,INDEX($CJ:$CJ,$DF371+13),"")</f>
      </c>
      <c r="CY371">
        <f>IF($DG371&gt;=14,INDEX($CJ:$CJ,$DF371+14),"")</f>
      </c>
      <c r="CZ371">
        <f>IF($DG371&gt;=15,INDEX($CJ:$CJ,$DF371+15),"")</f>
      </c>
      <c r="DA371">
        <f>IF($DG371&gt;=16,INDEX($CJ:$CJ,$DF371+16),"")</f>
      </c>
      <c r="DB371">
        <f>IF($DG371&gt;=17,INDEX($CJ:$CJ,$DF371+17),"")</f>
      </c>
      <c r="DC371">
        <f>IF($DG371&gt;=18,INDEX($CJ:$CJ,$DF371+18),"")</f>
      </c>
      <c r="DD371">
        <f>IF($DG371&gt;=19,INDEX($CJ:$CJ,$DF371+19),"")</f>
      </c>
      <c r="DE371">
        <f>IF($DG371&gt;=20,INDEX($CJ:$CJ,$DF371+20),"")</f>
      </c>
      <c r="DF371">
        <f>IFERROR(MATCH($CI371,$CJ$2:$CJ$263,0)+1,0)</f>
      </c>
      <c r="DG371">
        <f>IFERROR(INDEX($CK$2:$CK$263,MATCH($CI371,$CJ$2:$CJ$263,0)),0)</f>
      </c>
      <c r="DH371">
        <f>IFERROR(INDEX($AO:$AO,MATCH($N371,$AN:$AN,0))&amp;"","")</f>
      </c>
      <c r="DL371">
        <f>IF($GO371&gt;=1,INDEX($DI:$DI,$GN371+1),"")</f>
      </c>
      <c r="DM371">
        <f>IF($GO371&gt;=2,INDEX($DI:$DI,$GN371+2),"")</f>
      </c>
      <c r="DN371">
        <f>IF($GO371&gt;=3,INDEX($DI:$DI,$GN371+3),"")</f>
      </c>
      <c r="DO371">
        <f>IF($GO371&gt;=4,INDEX($DI:$DI,$GN371+4),"")</f>
      </c>
      <c r="DP371">
        <f>IF($GO371&gt;=5,INDEX($DI:$DI,$GN371+5),"")</f>
      </c>
      <c r="DQ371">
        <f>IF($GO371&gt;=6,INDEX($DI:$DI,$GN371+6),"")</f>
      </c>
      <c r="DR371">
        <f>IF($GO371&gt;=7,INDEX($DI:$DI,$GN371+7),"")</f>
      </c>
      <c r="DS371">
        <f>IF($GO371&gt;=8,INDEX($DI:$DI,$GN371+8),"")</f>
      </c>
      <c r="DT371">
        <f>IF($GO371&gt;=9,INDEX($DI:$DI,$GN371+9),"")</f>
      </c>
      <c r="DU371">
        <f>IF($GO371&gt;=10,INDEX($DI:$DI,$GN371+10),"")</f>
      </c>
      <c r="DV371">
        <f>IF($GO371&gt;=11,INDEX($DI:$DI,$GN371+11),"")</f>
      </c>
      <c r="DW371">
        <f>IF($GO371&gt;=12,INDEX($DI:$DI,$GN371+12),"")</f>
      </c>
      <c r="DX371">
        <f>IF($GO371&gt;=13,INDEX($DI:$DI,$GN371+13),"")</f>
      </c>
      <c r="DY371">
        <f>IF($GO371&gt;=14,INDEX($DI:$DI,$GN371+14),"")</f>
      </c>
      <c r="DZ371">
        <f>IF($GO371&gt;=15,INDEX($DI:$DI,$GN371+15),"")</f>
      </c>
      <c r="EA371">
        <f>IF($GO371&gt;=16,INDEX($DI:$DI,$GN371+16),"")</f>
      </c>
      <c r="EB371">
        <f>IF($GO371&gt;=17,INDEX($DI:$DI,$GN371+17),"")</f>
      </c>
      <c r="EC371">
        <f>IF($GO371&gt;=18,INDEX($DI:$DI,$GN371+18),"")</f>
      </c>
      <c r="ED371">
        <f>IF($GO371&gt;=19,INDEX($DI:$DI,$GN371+19),"")</f>
      </c>
      <c r="EE371">
        <f>IF($GO371&gt;=20,INDEX($DI:$DI,$GN371+20),"")</f>
      </c>
      <c r="EF371">
        <f>IF($GO371&gt;=21,INDEX($DI:$DI,$GN371+21),"")</f>
      </c>
      <c r="EG371">
        <f>IF($GO371&gt;=22,INDEX($DI:$DI,$GN371+22),"")</f>
      </c>
      <c r="EH371">
        <f>IF($GO371&gt;=23,INDEX($DI:$DI,$GN371+23),"")</f>
      </c>
      <c r="EI371">
        <f>IF($GO371&gt;=24,INDEX($DI:$DI,$GN371+24),"")</f>
      </c>
      <c r="EJ371">
        <f>IF($GO371&gt;=25,INDEX($DI:$DI,$GN371+25),"")</f>
      </c>
      <c r="EK371">
        <f>IF($GO371&gt;=26,INDEX($DI:$DI,$GN371+26),"")</f>
      </c>
      <c r="EL371">
        <f>IF($GO371&gt;=27,INDEX($DI:$DI,$GN371+27),"")</f>
      </c>
      <c r="EM371">
        <f>IF($GO371&gt;=28,INDEX($DI:$DI,$GN371+28),"")</f>
      </c>
      <c r="EN371">
        <f>IF($GO371&gt;=29,INDEX($DI:$DI,$GN371+29),"")</f>
      </c>
      <c r="EO371">
        <f>IF($GO371&gt;=30,INDEX($DI:$DI,$GN371+30),"")</f>
      </c>
      <c r="EP371">
        <f>IF($GO371&gt;=31,INDEX($DI:$DI,$GN371+31),"")</f>
      </c>
      <c r="EQ371">
        <f>IF($GO371&gt;=32,INDEX($DI:$DI,$GN371+32),"")</f>
      </c>
      <c r="ER371">
        <f>IF($GO371&gt;=33,INDEX($DI:$DI,$GN371+33),"")</f>
      </c>
      <c r="ES371">
        <f>IF($GO371&gt;=34,INDEX($DI:$DI,$GN371+34),"")</f>
      </c>
      <c r="ET371">
        <f>IF($GO371&gt;=35,INDEX($DI:$DI,$GN371+35),"")</f>
      </c>
      <c r="EU371">
        <f>IF($GO371&gt;=36,INDEX($DI:$DI,$GN371+36),"")</f>
      </c>
      <c r="EV371">
        <f>IF($GO371&gt;=37,INDEX($DI:$DI,$GN371+37),"")</f>
      </c>
      <c r="EW371">
        <f>IF($GO371&gt;=38,INDEX($DI:$DI,$GN371+38),"")</f>
      </c>
      <c r="EX371">
        <f>IF($GO371&gt;=39,INDEX($DI:$DI,$GN371+39),"")</f>
      </c>
      <c r="EY371">
        <f>IF($GO371&gt;=40,INDEX($DI:$DI,$GN371+40),"")</f>
      </c>
      <c r="EZ371">
        <f>IF($GO371&gt;=1,INDEX($DJ:$DJ,$GN371+1),"")</f>
      </c>
      <c r="FA371">
        <f>IF($GO371&gt;=2,INDEX($DJ:$DJ,$GN371+2),"")</f>
      </c>
      <c r="FB371">
        <f>IF($GO371&gt;=3,INDEX($DJ:$DJ,$GN371+3),"")</f>
      </c>
      <c r="FC371">
        <f>IF($GO371&gt;=4,INDEX($DJ:$DJ,$GN371+4),"")</f>
      </c>
      <c r="FD371">
        <f>IF($GO371&gt;=5,INDEX($DJ:$DJ,$GN371+5),"")</f>
      </c>
      <c r="FE371">
        <f>IF($GO371&gt;=6,INDEX($DJ:$DJ,$GN371+6),"")</f>
      </c>
      <c r="FF371">
        <f>IF($GO371&gt;=7,INDEX($DJ:$DJ,$GN371+7),"")</f>
      </c>
      <c r="FG371">
        <f>IF($GO371&gt;=8,INDEX($DJ:$DJ,$GN371+8),"")</f>
      </c>
      <c r="FH371">
        <f>IF($GO371&gt;=9,INDEX($DJ:$DJ,$GN371+9),"")</f>
      </c>
      <c r="FI371">
        <f>IF($GO371&gt;=10,INDEX($DJ:$DJ,$GN371+10),"")</f>
      </c>
      <c r="FJ371">
        <f>IF($GO371&gt;=11,INDEX($DJ:$DJ,$GN371+11),"")</f>
      </c>
      <c r="FK371">
        <f>IF($GO371&gt;=12,INDEX($DJ:$DJ,$GN371+12),"")</f>
      </c>
      <c r="FL371">
        <f>IF($GO371&gt;=13,INDEX($DJ:$DJ,$GN371+13),"")</f>
      </c>
      <c r="FM371">
        <f>IF($GO371&gt;=14,INDEX($DJ:$DJ,$GN371+14),"")</f>
      </c>
      <c r="FN371">
        <f>IF($GO371&gt;=15,INDEX($DJ:$DJ,$GN371+15),"")</f>
      </c>
      <c r="FO371">
        <f>IF($GO371&gt;=16,INDEX($DJ:$DJ,$GN371+16),"")</f>
      </c>
      <c r="FP371">
        <f>IF($GO371&gt;=17,INDEX($DJ:$DJ,$GN371+17),"")</f>
      </c>
      <c r="FQ371">
        <f>IF($GO371&gt;=18,INDEX($DJ:$DJ,$GN371+18),"")</f>
      </c>
      <c r="FR371">
        <f>IF($GO371&gt;=19,INDEX($DJ:$DJ,$GN371+19),"")</f>
      </c>
      <c r="FS371">
        <f>IF($GO371&gt;=20,INDEX($DJ:$DJ,$GN371+20),"")</f>
      </c>
      <c r="FT371">
        <f>IF($GO371&gt;=21,INDEX($DJ:$DJ,$GN371+21),"")</f>
      </c>
      <c r="FU371">
        <f>IF($GO371&gt;=22,INDEX($DJ:$DJ,$GN371+22),"")</f>
      </c>
      <c r="FV371">
        <f>IF($GO371&gt;=23,INDEX($DJ:$DJ,$GN371+23),"")</f>
      </c>
      <c r="FW371">
        <f>IF($GO371&gt;=24,INDEX($DJ:$DJ,$GN371+24),"")</f>
      </c>
      <c r="FX371">
        <f>IF($GO371&gt;=25,INDEX($DJ:$DJ,$GN371+25),"")</f>
      </c>
      <c r="FY371">
        <f>IF($GO371&gt;=26,INDEX($DJ:$DJ,$GN371+26),"")</f>
      </c>
      <c r="FZ371">
        <f>IF($GO371&gt;=27,INDEX($DJ:$DJ,$GN371+27),"")</f>
      </c>
      <c r="GA371">
        <f>IF($GO371&gt;=28,INDEX($DJ:$DJ,$GN371+28),"")</f>
      </c>
      <c r="GB371">
        <f>IF($GO371&gt;=29,INDEX($DJ:$DJ,$GN371+29),"")</f>
      </c>
      <c r="GC371">
        <f>IF($GO371&gt;=30,INDEX($DJ:$DJ,$GN371+30),"")</f>
      </c>
      <c r="GD371">
        <f>IF($GO371&gt;=31,INDEX($DJ:$DJ,$GN371+31),"")</f>
      </c>
      <c r="GE371">
        <f>IF($GO371&gt;=32,INDEX($DJ:$DJ,$GN371+32),"")</f>
      </c>
      <c r="GF371">
        <f>IF($GO371&gt;=33,INDEX($DJ:$DJ,$GN371+33),"")</f>
      </c>
      <c r="GG371">
        <f>IF($GO371&gt;=34,INDEX($DJ:$DJ,$GN371+34),"")</f>
      </c>
      <c r="GH371">
        <f>IF($GO371&gt;=35,INDEX($DJ:$DJ,$GN371+35),"")</f>
      </c>
      <c r="GI371">
        <f>IF($GO371&gt;=36,INDEX($DJ:$DJ,$GN371+36),"")</f>
      </c>
      <c r="GJ371">
        <f>IF($GO371&gt;=37,INDEX($DJ:$DJ,$GN371+37),"")</f>
      </c>
      <c r="GK371">
        <f>IF($GO371&gt;=38,INDEX($DJ:$DJ,$GN371+38),"")</f>
      </c>
      <c r="GL371">
        <f>IF($GO371&gt;=39,INDEX($DJ:$DJ,$GN371+39),"")</f>
      </c>
      <c r="GM371">
        <f>IF($GO371&gt;=40,INDEX($DJ:$DJ,$GN371+40),"")</f>
      </c>
      <c r="GN371">
        <f>IFERROR(MATCH($DH371,$DI$2:$DI$148,0)+1,0)</f>
      </c>
      <c r="GO371">
        <f>IFERROR(INDEX($DK$2:$DK$148,MATCH($DH371,$DI$2:$DI$148,0)),0)</f>
      </c>
      <c r="GP371">
        <f>IFERROR(MATCH($Y371,$DL$371:$EY$371,0),0)</f>
      </c>
      <c r="GQ371">
        <f>IF($GP371&gt;0,INDEX($EZ$371:$GM$371,$GP371),"")</f>
      </c>
      <c r="GT371">
        <f>IF($JC371&gt;=1,INDEX($GR:$GR,$JB371+1),"")</f>
      </c>
      <c r="GU371">
        <f>IF($JC371&gt;=2,INDEX($GR:$GR,$JB371+2),"")</f>
      </c>
      <c r="GV371">
        <f>IF($JC371&gt;=3,INDEX($GR:$GR,$JB371+3),"")</f>
      </c>
      <c r="GW371">
        <f>IF($JC371&gt;=4,INDEX($GR:$GR,$JB371+4),"")</f>
      </c>
      <c r="GX371">
        <f>IF($JC371&gt;=5,INDEX($GR:$GR,$JB371+5),"")</f>
      </c>
      <c r="GY371">
        <f>IF($JC371&gt;=6,INDEX($GR:$GR,$JB371+6),"")</f>
      </c>
      <c r="GZ371">
        <f>IF($JC371&gt;=7,INDEX($GR:$GR,$JB371+7),"")</f>
      </c>
      <c r="HA371">
        <f>IF($JC371&gt;=8,INDEX($GR:$GR,$JB371+8),"")</f>
      </c>
      <c r="HB371">
        <f>IF($JC371&gt;=9,INDEX($GR:$GR,$JB371+9),"")</f>
      </c>
      <c r="HC371">
        <f>IF($JC371&gt;=10,INDEX($GR:$GR,$JB371+10),"")</f>
      </c>
      <c r="HD371">
        <f>IF($JC371&gt;=11,INDEX($GR:$GR,$JB371+11),"")</f>
      </c>
      <c r="HE371">
        <f>IF($JC371&gt;=12,INDEX($GR:$GR,$JB371+12),"")</f>
      </c>
      <c r="HF371">
        <f>IF($JC371&gt;=13,INDEX($GR:$GR,$JB371+13),"")</f>
      </c>
      <c r="HG371">
        <f>IF($JC371&gt;=14,INDEX($GR:$GR,$JB371+14),"")</f>
      </c>
      <c r="HH371">
        <f>IF($JC371&gt;=15,INDEX($GR:$GR,$JB371+15),"")</f>
      </c>
      <c r="HI371">
        <f>IF($JC371&gt;=16,INDEX($GR:$GR,$JB371+16),"")</f>
      </c>
      <c r="HJ371">
        <f>IF($JC371&gt;=17,INDEX($GR:$GR,$JB371+17),"")</f>
      </c>
      <c r="HK371">
        <f>IF($JC371&gt;=18,INDEX($GR:$GR,$JB371+18),"")</f>
      </c>
      <c r="HL371">
        <f>IF($JC371&gt;=19,INDEX($GR:$GR,$JB371+19),"")</f>
      </c>
      <c r="HM371">
        <f>IF($JC371&gt;=20,INDEX($GR:$GR,$JB371+20),"")</f>
      </c>
      <c r="HN371">
        <f>IF($JC371&gt;=21,INDEX($GR:$GR,$JB371+21),"")</f>
      </c>
      <c r="HO371">
        <f>IF($JC371&gt;=22,INDEX($GR:$GR,$JB371+22),"")</f>
      </c>
      <c r="HP371">
        <f>IF($JC371&gt;=23,INDEX($GR:$GR,$JB371+23),"")</f>
      </c>
      <c r="HQ371">
        <f>IF($JC371&gt;=24,INDEX($GR:$GR,$JB371+24),"")</f>
      </c>
      <c r="HR371">
        <f>IF($JC371&gt;=25,INDEX($GR:$GR,$JB371+25),"")</f>
      </c>
      <c r="HS371">
        <f>IF($JC371&gt;=26,INDEX($GR:$GR,$JB371+26),"")</f>
      </c>
      <c r="HT371">
        <f>IF($JC371&gt;=27,INDEX($GR:$GR,$JB371+27),"")</f>
      </c>
      <c r="HU371">
        <f>IF($JC371&gt;=28,INDEX($GR:$GR,$JB371+28),"")</f>
      </c>
      <c r="HV371">
        <f>IF($JC371&gt;=29,INDEX($GR:$GR,$JB371+29),"")</f>
      </c>
      <c r="HW371">
        <f>IF($JC371&gt;=30,INDEX($GR:$GR,$JB371+30),"")</f>
      </c>
      <c r="HX371">
        <f>IF($JC371&gt;=31,INDEX($GR:$GR,$JB371+31),"")</f>
      </c>
      <c r="HY371">
        <f>IF($JC371&gt;=32,INDEX($GR:$GR,$JB371+32),"")</f>
      </c>
      <c r="HZ371">
        <f>IF($JC371&gt;=33,INDEX($GR:$GR,$JB371+33),"")</f>
      </c>
      <c r="IA371">
        <f>IF($JC371&gt;=34,INDEX($GR:$GR,$JB371+34),"")</f>
      </c>
      <c r="IB371">
        <f>IF($JC371&gt;=35,INDEX($GR:$GR,$JB371+35),"")</f>
      </c>
      <c r="IC371">
        <f>IF($JC371&gt;=36,INDEX($GR:$GR,$JB371+36),"")</f>
      </c>
      <c r="ID371">
        <f>IF($JC371&gt;=37,INDEX($GR:$GR,$JB371+37),"")</f>
      </c>
      <c r="IE371">
        <f>IF($JC371&gt;=38,INDEX($GR:$GR,$JB371+38),"")</f>
      </c>
      <c r="IF371">
        <f>IF($JC371&gt;=39,INDEX($GR:$GR,$JB371+39),"")</f>
      </c>
      <c r="IG371">
        <f>IF($JC371&gt;=40,INDEX($GR:$GR,$JB371+40),"")</f>
      </c>
      <c r="IH371">
        <f>IF($JC371&gt;=41,INDEX($GR:$GR,$JB371+41),"")</f>
      </c>
      <c r="II371">
        <f>IF($JC371&gt;=42,INDEX($GR:$GR,$JB371+42),"")</f>
      </c>
      <c r="IJ371">
        <f>IF($JC371&gt;=43,INDEX($GR:$GR,$JB371+43),"")</f>
      </c>
      <c r="IK371">
        <f>IF($JC371&gt;=44,INDEX($GR:$GR,$JB371+44),"")</f>
      </c>
      <c r="IL371">
        <f>IF($JC371&gt;=45,INDEX($GR:$GR,$JB371+45),"")</f>
      </c>
      <c r="IM371">
        <f>IF($JC371&gt;=46,INDEX($GR:$GR,$JB371+46),"")</f>
      </c>
      <c r="IN371">
        <f>IF($JC371&gt;=47,INDEX($GR:$GR,$JB371+47),"")</f>
      </c>
      <c r="IO371">
        <f>IF($JC371&gt;=48,INDEX($GR:$GR,$JB371+48),"")</f>
      </c>
      <c r="IP371">
        <f>IF($JC371&gt;=49,INDEX($GR:$GR,$JB371+49),"")</f>
      </c>
      <c r="IQ371">
        <f>IF($JC371&gt;=50,INDEX($GR:$GR,$JB371+50),"")</f>
      </c>
      <c r="IR371">
        <f>IF($JC371&gt;=51,INDEX($GR:$GR,$JB371+51),"")</f>
      </c>
      <c r="IS371">
        <f>IF($JC371&gt;=52,INDEX($GR:$GR,$JB371+52),"")</f>
      </c>
      <c r="IT371">
        <f>IF($JC371&gt;=53,INDEX($GR:$GR,$JB371+53),"")</f>
      </c>
      <c r="IU371">
        <f>IF($JC371&gt;=54,INDEX($GR:$GR,$JB371+54),"")</f>
      </c>
      <c r="IV371">
        <f>IF($JC371&gt;=55,INDEX($GR:$GR,$JB371+55),"")</f>
      </c>
      <c r="IW371">
        <f>IF($JC371&gt;=56,INDEX($GR:$GR,$JB371+56),"")</f>
      </c>
      <c r="IX371">
        <f>IF($JC371&gt;=57,INDEX($GR:$GR,$JB371+57),"")</f>
      </c>
      <c r="IY371">
        <f>IF($JC371&gt;=58,INDEX($GR:$GR,$JB371+58),"")</f>
      </c>
      <c r="IZ371">
        <f>IF($JC371&gt;=59,INDEX($GR:$GR,$JB371+59),"")</f>
      </c>
      <c r="JA371">
        <f>IF($JC371&gt;=60,INDEX($GR:$GR,$JB371+60),"")</f>
      </c>
      <c r="JB371">
        <f>IFERROR(MATCH($GQ371,$GR$2:$GR$324,0)+1,0)</f>
      </c>
      <c r="JC371">
        <f>IFERROR(INDEX($GS$2:$GS$324,MATCH($GQ371,$GR$2:$GR$324,0)),0)</f>
      </c>
      <c r="JD371" t="s">
        <v>40</v>
      </c>
      <c r="JE371" t="s">
        <v>40</v>
      </c>
    </row>
    <row r="372" spans="1:265" x14ac:dyDescent="0.25">
      <c r="Q372">
        <f>IF(OR($T372="",$P372=""),"",IFERROR($T372/$P372,0))</f>
      </c>
      <c r="R372">
        <f>IF($T372="","",
SUM($S372,$U372,$Z372,$V372,$X372)*
(1-IF($AA372="",0,VALUE($AA372)/100)))</f>
      </c>
      <c r="S372">
        <f>IF($T372="","",$T372)</f>
      </c>
      <c r="U372">
        <f>IF($T372="","",
IF($N372="","",
IF(ISNUMBER(SEARCH("exempt",LOWER($N372))),0,
$T372*(VALUE(SUBSTITUTE($N372,"%",""))/100))))</f>
      </c>
      <c r="AB372">
        <f>IFERROR(IF(FIND(" - ",$K372)&gt;0,MID($K372,FIND(" - ",$K372)+3,LEN($K372)),""),"")</f>
      </c>
      <c r="AK372" t="s">
        <v>959</v>
      </c>
      <c r="AP372">
        <f>IFERROR(LEFT($K372,FIND(" - ",$K372)-1),$K372)</f>
      </c>
      <c r="AS372">
        <f>IF($CH372&gt;=1,INDEX($AQ:$AQ,$CG372+1),"")</f>
      </c>
      <c r="AT372">
        <f>IF($CH372&gt;=2,INDEX($AQ:$AQ,$CG372+2),"")</f>
      </c>
      <c r="AU372">
        <f>IF($CH372&gt;=3,INDEX($AQ:$AQ,$CG372+3),"")</f>
      </c>
      <c r="AV372">
        <f>IF($CH372&gt;=4,INDEX($AQ:$AQ,$CG372+4),"")</f>
      </c>
      <c r="AW372">
        <f>IF($CH372&gt;=5,INDEX($AQ:$AQ,$CG372+5),"")</f>
      </c>
      <c r="AX372">
        <f>IF($CH372&gt;=6,INDEX($AQ:$AQ,$CG372+6),"")</f>
      </c>
      <c r="AY372">
        <f>IF($CH372&gt;=7,INDEX($AQ:$AQ,$CG372+7),"")</f>
      </c>
      <c r="AZ372">
        <f>IF($CH372&gt;=8,INDEX($AQ:$AQ,$CG372+8),"")</f>
      </c>
      <c r="BA372">
        <f>IF($CH372&gt;=9,INDEX($AQ:$AQ,$CG372+9),"")</f>
      </c>
      <c r="BB372">
        <f>IF($CH372&gt;=10,INDEX($AQ:$AQ,$CG372+10),"")</f>
      </c>
      <c r="BC372">
        <f>IF($CH372&gt;=11,INDEX($AQ:$AQ,$CG372+11),"")</f>
      </c>
      <c r="BD372">
        <f>IF($CH372&gt;=12,INDEX($AQ:$AQ,$CG372+12),"")</f>
      </c>
      <c r="BE372">
        <f>IF($CH372&gt;=13,INDEX($AQ:$AQ,$CG372+13),"")</f>
      </c>
      <c r="BF372">
        <f>IF($CH372&gt;=14,INDEX($AQ:$AQ,$CG372+14),"")</f>
      </c>
      <c r="BG372">
        <f>IF($CH372&gt;=15,INDEX($AQ:$AQ,$CG372+15),"")</f>
      </c>
      <c r="BH372">
        <f>IF($CH372&gt;=16,INDEX($AQ:$AQ,$CG372+16),"")</f>
      </c>
      <c r="BI372">
        <f>IF($CH372&gt;=17,INDEX($AQ:$AQ,$CG372+17),"")</f>
      </c>
      <c r="BJ372">
        <f>IF($CH372&gt;=18,INDEX($AQ:$AQ,$CG372+18),"")</f>
      </c>
      <c r="BK372">
        <f>IF($CH372&gt;=19,INDEX($AQ:$AQ,$CG372+19),"")</f>
      </c>
      <c r="BL372">
        <f>IF($CH372&gt;=20,INDEX($AQ:$AQ,$CG372+20),"")</f>
      </c>
      <c r="BM372">
        <f>IF($CH372&gt;=21,INDEX($AQ:$AQ,$CG372+21),"")</f>
      </c>
      <c r="BN372">
        <f>IF($CH372&gt;=22,INDEX($AQ:$AQ,$CG372+22),"")</f>
      </c>
      <c r="BO372">
        <f>IF($CH372&gt;=23,INDEX($AQ:$AQ,$CG372+23),"")</f>
      </c>
      <c r="BP372">
        <f>IF($CH372&gt;=24,INDEX($AQ:$AQ,$CG372+24),"")</f>
      </c>
      <c r="BQ372">
        <f>IF($CH372&gt;=25,INDEX($AQ:$AQ,$CG372+25),"")</f>
      </c>
      <c r="BR372">
        <f>IF($CH372&gt;=26,INDEX($AQ:$AQ,$CG372+26),"")</f>
      </c>
      <c r="BS372">
        <f>IF($CH372&gt;=27,INDEX($AQ:$AQ,$CG372+27),"")</f>
      </c>
      <c r="BT372">
        <f>IF($CH372&gt;=28,INDEX($AQ:$AQ,$CG372+28),"")</f>
      </c>
      <c r="BU372">
        <f>IF($CH372&gt;=29,INDEX($AQ:$AQ,$CG372+29),"")</f>
      </c>
      <c r="BV372">
        <f>IF($CH372&gt;=30,INDEX($AQ:$AQ,$CG372+30),"")</f>
      </c>
      <c r="BW372">
        <f>IF($CH372&gt;=31,INDEX($AQ:$AQ,$CG372+31),"")</f>
      </c>
      <c r="BX372">
        <f>IF($CH372&gt;=32,INDEX($AQ:$AQ,$CG372+32),"")</f>
      </c>
      <c r="BY372">
        <f>IF($CH372&gt;=33,INDEX($AQ:$AQ,$CG372+33),"")</f>
      </c>
      <c r="BZ372">
        <f>IF($CH372&gt;=34,INDEX($AQ:$AQ,$CG372+34),"")</f>
      </c>
      <c r="CA372">
        <f>IF($CH372&gt;=35,INDEX($AQ:$AQ,$CG372+35),"")</f>
      </c>
      <c r="CB372">
        <f>IF($CH372&gt;=36,INDEX($AQ:$AQ,$CG372+36),"")</f>
      </c>
      <c r="CC372">
        <f>IF($CH372&gt;=37,INDEX($AQ:$AQ,$CG372+37),"")</f>
      </c>
      <c r="CD372">
        <f>IF($CH372&gt;=38,INDEX($AQ:$AQ,$CG372+38),"")</f>
      </c>
      <c r="CE372">
        <f>IF($CH372&gt;=39,INDEX($AQ:$AQ,$CG372+39),"")</f>
      </c>
      <c r="CF372">
        <f>IF($CH372&gt;=40,INDEX($AQ:$AQ,$CG372+40),"")</f>
      </c>
      <c r="CG372">
        <f>IFERROR(MATCH($AP372,$AQ$2:$AQ$134,0)+1,0)</f>
      </c>
      <c r="CH372">
        <f>IFERROR(INDEX($AR$2:$AR$134,MATCH($AP372,$AQ$2:$AQ$134,0)),0)</f>
      </c>
      <c r="CI372">
        <f>IFERROR(LEFT($L372,FIND(" - ",$L372)-1),$L372)</f>
      </c>
      <c r="CL372">
        <f>IF($DG372&gt;=1,INDEX($CJ:$CJ,$DF372+1),"")</f>
      </c>
      <c r="CM372">
        <f>IF($DG372&gt;=2,INDEX($CJ:$CJ,$DF372+2),"")</f>
      </c>
      <c r="CN372">
        <f>IF($DG372&gt;=3,INDEX($CJ:$CJ,$DF372+3),"")</f>
      </c>
      <c r="CO372">
        <f>IF($DG372&gt;=4,INDEX($CJ:$CJ,$DF372+4),"")</f>
      </c>
      <c r="CP372">
        <f>IF($DG372&gt;=5,INDEX($CJ:$CJ,$DF372+5),"")</f>
      </c>
      <c r="CQ372">
        <f>IF($DG372&gt;=6,INDEX($CJ:$CJ,$DF372+6),"")</f>
      </c>
      <c r="CR372">
        <f>IF($DG372&gt;=7,INDEX($CJ:$CJ,$DF372+7),"")</f>
      </c>
      <c r="CS372">
        <f>IF($DG372&gt;=8,INDEX($CJ:$CJ,$DF372+8),"")</f>
      </c>
      <c r="CT372">
        <f>IF($DG372&gt;=9,INDEX($CJ:$CJ,$DF372+9),"")</f>
      </c>
      <c r="CU372">
        <f>IF($DG372&gt;=10,INDEX($CJ:$CJ,$DF372+10),"")</f>
      </c>
      <c r="CV372">
        <f>IF($DG372&gt;=11,INDEX($CJ:$CJ,$DF372+11),"")</f>
      </c>
      <c r="CW372">
        <f>IF($DG372&gt;=12,INDEX($CJ:$CJ,$DF372+12),"")</f>
      </c>
      <c r="CX372">
        <f>IF($DG372&gt;=13,INDEX($CJ:$CJ,$DF372+13),"")</f>
      </c>
      <c r="CY372">
        <f>IF($DG372&gt;=14,INDEX($CJ:$CJ,$DF372+14),"")</f>
      </c>
      <c r="CZ372">
        <f>IF($DG372&gt;=15,INDEX($CJ:$CJ,$DF372+15),"")</f>
      </c>
      <c r="DA372">
        <f>IF($DG372&gt;=16,INDEX($CJ:$CJ,$DF372+16),"")</f>
      </c>
      <c r="DB372">
        <f>IF($DG372&gt;=17,INDEX($CJ:$CJ,$DF372+17),"")</f>
      </c>
      <c r="DC372">
        <f>IF($DG372&gt;=18,INDEX($CJ:$CJ,$DF372+18),"")</f>
      </c>
      <c r="DD372">
        <f>IF($DG372&gt;=19,INDEX($CJ:$CJ,$DF372+19),"")</f>
      </c>
      <c r="DE372">
        <f>IF($DG372&gt;=20,INDEX($CJ:$CJ,$DF372+20),"")</f>
      </c>
      <c r="DF372">
        <f>IFERROR(MATCH($CI372,$CJ$2:$CJ$263,0)+1,0)</f>
      </c>
      <c r="DG372">
        <f>IFERROR(INDEX($CK$2:$CK$263,MATCH($CI372,$CJ$2:$CJ$263,0)),0)</f>
      </c>
      <c r="DH372">
        <f>IFERROR(INDEX($AO:$AO,MATCH($N372,$AN:$AN,0))&amp;"","")</f>
      </c>
      <c r="DL372">
        <f>IF($GO372&gt;=1,INDEX($DI:$DI,$GN372+1),"")</f>
      </c>
      <c r="DM372">
        <f>IF($GO372&gt;=2,INDEX($DI:$DI,$GN372+2),"")</f>
      </c>
      <c r="DN372">
        <f>IF($GO372&gt;=3,INDEX($DI:$DI,$GN372+3),"")</f>
      </c>
      <c r="DO372">
        <f>IF($GO372&gt;=4,INDEX($DI:$DI,$GN372+4),"")</f>
      </c>
      <c r="DP372">
        <f>IF($GO372&gt;=5,INDEX($DI:$DI,$GN372+5),"")</f>
      </c>
      <c r="DQ372">
        <f>IF($GO372&gt;=6,INDEX($DI:$DI,$GN372+6),"")</f>
      </c>
      <c r="DR372">
        <f>IF($GO372&gt;=7,INDEX($DI:$DI,$GN372+7),"")</f>
      </c>
      <c r="DS372">
        <f>IF($GO372&gt;=8,INDEX($DI:$DI,$GN372+8),"")</f>
      </c>
      <c r="DT372">
        <f>IF($GO372&gt;=9,INDEX($DI:$DI,$GN372+9),"")</f>
      </c>
      <c r="DU372">
        <f>IF($GO372&gt;=10,INDEX($DI:$DI,$GN372+10),"")</f>
      </c>
      <c r="DV372">
        <f>IF($GO372&gt;=11,INDEX($DI:$DI,$GN372+11),"")</f>
      </c>
      <c r="DW372">
        <f>IF($GO372&gt;=12,INDEX($DI:$DI,$GN372+12),"")</f>
      </c>
      <c r="DX372">
        <f>IF($GO372&gt;=13,INDEX($DI:$DI,$GN372+13),"")</f>
      </c>
      <c r="DY372">
        <f>IF($GO372&gt;=14,INDEX($DI:$DI,$GN372+14),"")</f>
      </c>
      <c r="DZ372">
        <f>IF($GO372&gt;=15,INDEX($DI:$DI,$GN372+15),"")</f>
      </c>
      <c r="EA372">
        <f>IF($GO372&gt;=16,INDEX($DI:$DI,$GN372+16),"")</f>
      </c>
      <c r="EB372">
        <f>IF($GO372&gt;=17,INDEX($DI:$DI,$GN372+17),"")</f>
      </c>
      <c r="EC372">
        <f>IF($GO372&gt;=18,INDEX($DI:$DI,$GN372+18),"")</f>
      </c>
      <c r="ED372">
        <f>IF($GO372&gt;=19,INDEX($DI:$DI,$GN372+19),"")</f>
      </c>
      <c r="EE372">
        <f>IF($GO372&gt;=20,INDEX($DI:$DI,$GN372+20),"")</f>
      </c>
      <c r="EF372">
        <f>IF($GO372&gt;=21,INDEX($DI:$DI,$GN372+21),"")</f>
      </c>
      <c r="EG372">
        <f>IF($GO372&gt;=22,INDEX($DI:$DI,$GN372+22),"")</f>
      </c>
      <c r="EH372">
        <f>IF($GO372&gt;=23,INDEX($DI:$DI,$GN372+23),"")</f>
      </c>
      <c r="EI372">
        <f>IF($GO372&gt;=24,INDEX($DI:$DI,$GN372+24),"")</f>
      </c>
      <c r="EJ372">
        <f>IF($GO372&gt;=25,INDEX($DI:$DI,$GN372+25),"")</f>
      </c>
      <c r="EK372">
        <f>IF($GO372&gt;=26,INDEX($DI:$DI,$GN372+26),"")</f>
      </c>
      <c r="EL372">
        <f>IF($GO372&gt;=27,INDEX($DI:$DI,$GN372+27),"")</f>
      </c>
      <c r="EM372">
        <f>IF($GO372&gt;=28,INDEX($DI:$DI,$GN372+28),"")</f>
      </c>
      <c r="EN372">
        <f>IF($GO372&gt;=29,INDEX($DI:$DI,$GN372+29),"")</f>
      </c>
      <c r="EO372">
        <f>IF($GO372&gt;=30,INDEX($DI:$DI,$GN372+30),"")</f>
      </c>
      <c r="EP372">
        <f>IF($GO372&gt;=31,INDEX($DI:$DI,$GN372+31),"")</f>
      </c>
      <c r="EQ372">
        <f>IF($GO372&gt;=32,INDEX($DI:$DI,$GN372+32),"")</f>
      </c>
      <c r="ER372">
        <f>IF($GO372&gt;=33,INDEX($DI:$DI,$GN372+33),"")</f>
      </c>
      <c r="ES372">
        <f>IF($GO372&gt;=34,INDEX($DI:$DI,$GN372+34),"")</f>
      </c>
      <c r="ET372">
        <f>IF($GO372&gt;=35,INDEX($DI:$DI,$GN372+35),"")</f>
      </c>
      <c r="EU372">
        <f>IF($GO372&gt;=36,INDEX($DI:$DI,$GN372+36),"")</f>
      </c>
      <c r="EV372">
        <f>IF($GO372&gt;=37,INDEX($DI:$DI,$GN372+37),"")</f>
      </c>
      <c r="EW372">
        <f>IF($GO372&gt;=38,INDEX($DI:$DI,$GN372+38),"")</f>
      </c>
      <c r="EX372">
        <f>IF($GO372&gt;=39,INDEX($DI:$DI,$GN372+39),"")</f>
      </c>
      <c r="EY372">
        <f>IF($GO372&gt;=40,INDEX($DI:$DI,$GN372+40),"")</f>
      </c>
      <c r="EZ372">
        <f>IF($GO372&gt;=1,INDEX($DJ:$DJ,$GN372+1),"")</f>
      </c>
      <c r="FA372">
        <f>IF($GO372&gt;=2,INDEX($DJ:$DJ,$GN372+2),"")</f>
      </c>
      <c r="FB372">
        <f>IF($GO372&gt;=3,INDEX($DJ:$DJ,$GN372+3),"")</f>
      </c>
      <c r="FC372">
        <f>IF($GO372&gt;=4,INDEX($DJ:$DJ,$GN372+4),"")</f>
      </c>
      <c r="FD372">
        <f>IF($GO372&gt;=5,INDEX($DJ:$DJ,$GN372+5),"")</f>
      </c>
      <c r="FE372">
        <f>IF($GO372&gt;=6,INDEX($DJ:$DJ,$GN372+6),"")</f>
      </c>
      <c r="FF372">
        <f>IF($GO372&gt;=7,INDEX($DJ:$DJ,$GN372+7),"")</f>
      </c>
      <c r="FG372">
        <f>IF($GO372&gt;=8,INDEX($DJ:$DJ,$GN372+8),"")</f>
      </c>
      <c r="FH372">
        <f>IF($GO372&gt;=9,INDEX($DJ:$DJ,$GN372+9),"")</f>
      </c>
      <c r="FI372">
        <f>IF($GO372&gt;=10,INDEX($DJ:$DJ,$GN372+10),"")</f>
      </c>
      <c r="FJ372">
        <f>IF($GO372&gt;=11,INDEX($DJ:$DJ,$GN372+11),"")</f>
      </c>
      <c r="FK372">
        <f>IF($GO372&gt;=12,INDEX($DJ:$DJ,$GN372+12),"")</f>
      </c>
      <c r="FL372">
        <f>IF($GO372&gt;=13,INDEX($DJ:$DJ,$GN372+13),"")</f>
      </c>
      <c r="FM372">
        <f>IF($GO372&gt;=14,INDEX($DJ:$DJ,$GN372+14),"")</f>
      </c>
      <c r="FN372">
        <f>IF($GO372&gt;=15,INDEX($DJ:$DJ,$GN372+15),"")</f>
      </c>
      <c r="FO372">
        <f>IF($GO372&gt;=16,INDEX($DJ:$DJ,$GN372+16),"")</f>
      </c>
      <c r="FP372">
        <f>IF($GO372&gt;=17,INDEX($DJ:$DJ,$GN372+17),"")</f>
      </c>
      <c r="FQ372">
        <f>IF($GO372&gt;=18,INDEX($DJ:$DJ,$GN372+18),"")</f>
      </c>
      <c r="FR372">
        <f>IF($GO372&gt;=19,INDEX($DJ:$DJ,$GN372+19),"")</f>
      </c>
      <c r="FS372">
        <f>IF($GO372&gt;=20,INDEX($DJ:$DJ,$GN372+20),"")</f>
      </c>
      <c r="FT372">
        <f>IF($GO372&gt;=21,INDEX($DJ:$DJ,$GN372+21),"")</f>
      </c>
      <c r="FU372">
        <f>IF($GO372&gt;=22,INDEX($DJ:$DJ,$GN372+22),"")</f>
      </c>
      <c r="FV372">
        <f>IF($GO372&gt;=23,INDEX($DJ:$DJ,$GN372+23),"")</f>
      </c>
      <c r="FW372">
        <f>IF($GO372&gt;=24,INDEX($DJ:$DJ,$GN372+24),"")</f>
      </c>
      <c r="FX372">
        <f>IF($GO372&gt;=25,INDEX($DJ:$DJ,$GN372+25),"")</f>
      </c>
      <c r="FY372">
        <f>IF($GO372&gt;=26,INDEX($DJ:$DJ,$GN372+26),"")</f>
      </c>
      <c r="FZ372">
        <f>IF($GO372&gt;=27,INDEX($DJ:$DJ,$GN372+27),"")</f>
      </c>
      <c r="GA372">
        <f>IF($GO372&gt;=28,INDEX($DJ:$DJ,$GN372+28),"")</f>
      </c>
      <c r="GB372">
        <f>IF($GO372&gt;=29,INDEX($DJ:$DJ,$GN372+29),"")</f>
      </c>
      <c r="GC372">
        <f>IF($GO372&gt;=30,INDEX($DJ:$DJ,$GN372+30),"")</f>
      </c>
      <c r="GD372">
        <f>IF($GO372&gt;=31,INDEX($DJ:$DJ,$GN372+31),"")</f>
      </c>
      <c r="GE372">
        <f>IF($GO372&gt;=32,INDEX($DJ:$DJ,$GN372+32),"")</f>
      </c>
      <c r="GF372">
        <f>IF($GO372&gt;=33,INDEX($DJ:$DJ,$GN372+33),"")</f>
      </c>
      <c r="GG372">
        <f>IF($GO372&gt;=34,INDEX($DJ:$DJ,$GN372+34),"")</f>
      </c>
      <c r="GH372">
        <f>IF($GO372&gt;=35,INDEX($DJ:$DJ,$GN372+35),"")</f>
      </c>
      <c r="GI372">
        <f>IF($GO372&gt;=36,INDEX($DJ:$DJ,$GN372+36),"")</f>
      </c>
      <c r="GJ372">
        <f>IF($GO372&gt;=37,INDEX($DJ:$DJ,$GN372+37),"")</f>
      </c>
      <c r="GK372">
        <f>IF($GO372&gt;=38,INDEX($DJ:$DJ,$GN372+38),"")</f>
      </c>
      <c r="GL372">
        <f>IF($GO372&gt;=39,INDEX($DJ:$DJ,$GN372+39),"")</f>
      </c>
      <c r="GM372">
        <f>IF($GO372&gt;=40,INDEX($DJ:$DJ,$GN372+40),"")</f>
      </c>
      <c r="GN372">
        <f>IFERROR(MATCH($DH372,$DI$2:$DI$148,0)+1,0)</f>
      </c>
      <c r="GO372">
        <f>IFERROR(INDEX($DK$2:$DK$148,MATCH($DH372,$DI$2:$DI$148,0)),0)</f>
      </c>
      <c r="GP372">
        <f>IFERROR(MATCH($Y372,$DL$372:$EY$372,0),0)</f>
      </c>
      <c r="GQ372">
        <f>IF($GP372&gt;0,INDEX($EZ$372:$GM$372,$GP372),"")</f>
      </c>
      <c r="GT372">
        <f>IF($JC372&gt;=1,INDEX($GR:$GR,$JB372+1),"")</f>
      </c>
      <c r="GU372">
        <f>IF($JC372&gt;=2,INDEX($GR:$GR,$JB372+2),"")</f>
      </c>
      <c r="GV372">
        <f>IF($JC372&gt;=3,INDEX($GR:$GR,$JB372+3),"")</f>
      </c>
      <c r="GW372">
        <f>IF($JC372&gt;=4,INDEX($GR:$GR,$JB372+4),"")</f>
      </c>
      <c r="GX372">
        <f>IF($JC372&gt;=5,INDEX($GR:$GR,$JB372+5),"")</f>
      </c>
      <c r="GY372">
        <f>IF($JC372&gt;=6,INDEX($GR:$GR,$JB372+6),"")</f>
      </c>
      <c r="GZ372">
        <f>IF($JC372&gt;=7,INDEX($GR:$GR,$JB372+7),"")</f>
      </c>
      <c r="HA372">
        <f>IF($JC372&gt;=8,INDEX($GR:$GR,$JB372+8),"")</f>
      </c>
      <c r="HB372">
        <f>IF($JC372&gt;=9,INDEX($GR:$GR,$JB372+9),"")</f>
      </c>
      <c r="HC372">
        <f>IF($JC372&gt;=10,INDEX($GR:$GR,$JB372+10),"")</f>
      </c>
      <c r="HD372">
        <f>IF($JC372&gt;=11,INDEX($GR:$GR,$JB372+11),"")</f>
      </c>
      <c r="HE372">
        <f>IF($JC372&gt;=12,INDEX($GR:$GR,$JB372+12),"")</f>
      </c>
      <c r="HF372">
        <f>IF($JC372&gt;=13,INDEX($GR:$GR,$JB372+13),"")</f>
      </c>
      <c r="HG372">
        <f>IF($JC372&gt;=14,INDEX($GR:$GR,$JB372+14),"")</f>
      </c>
      <c r="HH372">
        <f>IF($JC372&gt;=15,INDEX($GR:$GR,$JB372+15),"")</f>
      </c>
      <c r="HI372">
        <f>IF($JC372&gt;=16,INDEX($GR:$GR,$JB372+16),"")</f>
      </c>
      <c r="HJ372">
        <f>IF($JC372&gt;=17,INDEX($GR:$GR,$JB372+17),"")</f>
      </c>
      <c r="HK372">
        <f>IF($JC372&gt;=18,INDEX($GR:$GR,$JB372+18),"")</f>
      </c>
      <c r="HL372">
        <f>IF($JC372&gt;=19,INDEX($GR:$GR,$JB372+19),"")</f>
      </c>
      <c r="HM372">
        <f>IF($JC372&gt;=20,INDEX($GR:$GR,$JB372+20),"")</f>
      </c>
      <c r="HN372">
        <f>IF($JC372&gt;=21,INDEX($GR:$GR,$JB372+21),"")</f>
      </c>
      <c r="HO372">
        <f>IF($JC372&gt;=22,INDEX($GR:$GR,$JB372+22),"")</f>
      </c>
      <c r="HP372">
        <f>IF($JC372&gt;=23,INDEX($GR:$GR,$JB372+23),"")</f>
      </c>
      <c r="HQ372">
        <f>IF($JC372&gt;=24,INDEX($GR:$GR,$JB372+24),"")</f>
      </c>
      <c r="HR372">
        <f>IF($JC372&gt;=25,INDEX($GR:$GR,$JB372+25),"")</f>
      </c>
      <c r="HS372">
        <f>IF($JC372&gt;=26,INDEX($GR:$GR,$JB372+26),"")</f>
      </c>
      <c r="HT372">
        <f>IF($JC372&gt;=27,INDEX($GR:$GR,$JB372+27),"")</f>
      </c>
      <c r="HU372">
        <f>IF($JC372&gt;=28,INDEX($GR:$GR,$JB372+28),"")</f>
      </c>
      <c r="HV372">
        <f>IF($JC372&gt;=29,INDEX($GR:$GR,$JB372+29),"")</f>
      </c>
      <c r="HW372">
        <f>IF($JC372&gt;=30,INDEX($GR:$GR,$JB372+30),"")</f>
      </c>
      <c r="HX372">
        <f>IF($JC372&gt;=31,INDEX($GR:$GR,$JB372+31),"")</f>
      </c>
      <c r="HY372">
        <f>IF($JC372&gt;=32,INDEX($GR:$GR,$JB372+32),"")</f>
      </c>
      <c r="HZ372">
        <f>IF($JC372&gt;=33,INDEX($GR:$GR,$JB372+33),"")</f>
      </c>
      <c r="IA372">
        <f>IF($JC372&gt;=34,INDEX($GR:$GR,$JB372+34),"")</f>
      </c>
      <c r="IB372">
        <f>IF($JC372&gt;=35,INDEX($GR:$GR,$JB372+35),"")</f>
      </c>
      <c r="IC372">
        <f>IF($JC372&gt;=36,INDEX($GR:$GR,$JB372+36),"")</f>
      </c>
      <c r="ID372">
        <f>IF($JC372&gt;=37,INDEX($GR:$GR,$JB372+37),"")</f>
      </c>
      <c r="IE372">
        <f>IF($JC372&gt;=38,INDEX($GR:$GR,$JB372+38),"")</f>
      </c>
      <c r="IF372">
        <f>IF($JC372&gt;=39,INDEX($GR:$GR,$JB372+39),"")</f>
      </c>
      <c r="IG372">
        <f>IF($JC372&gt;=40,INDEX($GR:$GR,$JB372+40),"")</f>
      </c>
      <c r="IH372">
        <f>IF($JC372&gt;=41,INDEX($GR:$GR,$JB372+41),"")</f>
      </c>
      <c r="II372">
        <f>IF($JC372&gt;=42,INDEX($GR:$GR,$JB372+42),"")</f>
      </c>
      <c r="IJ372">
        <f>IF($JC372&gt;=43,INDEX($GR:$GR,$JB372+43),"")</f>
      </c>
      <c r="IK372">
        <f>IF($JC372&gt;=44,INDEX($GR:$GR,$JB372+44),"")</f>
      </c>
      <c r="IL372">
        <f>IF($JC372&gt;=45,INDEX($GR:$GR,$JB372+45),"")</f>
      </c>
      <c r="IM372">
        <f>IF($JC372&gt;=46,INDEX($GR:$GR,$JB372+46),"")</f>
      </c>
      <c r="IN372">
        <f>IF($JC372&gt;=47,INDEX($GR:$GR,$JB372+47),"")</f>
      </c>
      <c r="IO372">
        <f>IF($JC372&gt;=48,INDEX($GR:$GR,$JB372+48),"")</f>
      </c>
      <c r="IP372">
        <f>IF($JC372&gt;=49,INDEX($GR:$GR,$JB372+49),"")</f>
      </c>
      <c r="IQ372">
        <f>IF($JC372&gt;=50,INDEX($GR:$GR,$JB372+50),"")</f>
      </c>
      <c r="IR372">
        <f>IF($JC372&gt;=51,INDEX($GR:$GR,$JB372+51),"")</f>
      </c>
      <c r="IS372">
        <f>IF($JC372&gt;=52,INDEX($GR:$GR,$JB372+52),"")</f>
      </c>
      <c r="IT372">
        <f>IF($JC372&gt;=53,INDEX($GR:$GR,$JB372+53),"")</f>
      </c>
      <c r="IU372">
        <f>IF($JC372&gt;=54,INDEX($GR:$GR,$JB372+54),"")</f>
      </c>
      <c r="IV372">
        <f>IF($JC372&gt;=55,INDEX($GR:$GR,$JB372+55),"")</f>
      </c>
      <c r="IW372">
        <f>IF($JC372&gt;=56,INDEX($GR:$GR,$JB372+56),"")</f>
      </c>
      <c r="IX372">
        <f>IF($JC372&gt;=57,INDEX($GR:$GR,$JB372+57),"")</f>
      </c>
      <c r="IY372">
        <f>IF($JC372&gt;=58,INDEX($GR:$GR,$JB372+58),"")</f>
      </c>
      <c r="IZ372">
        <f>IF($JC372&gt;=59,INDEX($GR:$GR,$JB372+59),"")</f>
      </c>
      <c r="JA372">
        <f>IF($JC372&gt;=60,INDEX($GR:$GR,$JB372+60),"")</f>
      </c>
      <c r="JB372">
        <f>IFERROR(MATCH($GQ372,$GR$2:$GR$324,0)+1,0)</f>
      </c>
      <c r="JC372">
        <f>IFERROR(INDEX($GS$2:$GS$324,MATCH($GQ372,$GR$2:$GR$324,0)),0)</f>
      </c>
      <c r="JD372" t="s">
        <v>40</v>
      </c>
      <c r="JE372" t="s">
        <v>40</v>
      </c>
    </row>
    <row r="373" spans="1:265" x14ac:dyDescent="0.25">
      <c r="Q373">
        <f>IF(OR($T373="",$P373=""),"",IFERROR($T373/$P373,0))</f>
      </c>
      <c r="R373">
        <f>IF($T373="","",
SUM($S373,$U373,$Z373,$V373,$X373)*
(1-IF($AA373="",0,VALUE($AA373)/100)))</f>
      </c>
      <c r="S373">
        <f>IF($T373="","",$T373)</f>
      </c>
      <c r="U373">
        <f>IF($T373="","",
IF($N373="","",
IF(ISNUMBER(SEARCH("exempt",LOWER($N373))),0,
$T373*(VALUE(SUBSTITUTE($N373,"%",""))/100))))</f>
      </c>
      <c r="AB373">
        <f>IFERROR(IF(FIND(" - ",$K373)&gt;0,MID($K373,FIND(" - ",$K373)+3,LEN($K373)),""),"")</f>
      </c>
      <c r="AK373" t="s">
        <v>960</v>
      </c>
      <c r="AP373">
        <f>IFERROR(LEFT($K373,FIND(" - ",$K373)-1),$K373)</f>
      </c>
      <c r="AS373">
        <f>IF($CH373&gt;=1,INDEX($AQ:$AQ,$CG373+1),"")</f>
      </c>
      <c r="AT373">
        <f>IF($CH373&gt;=2,INDEX($AQ:$AQ,$CG373+2),"")</f>
      </c>
      <c r="AU373">
        <f>IF($CH373&gt;=3,INDEX($AQ:$AQ,$CG373+3),"")</f>
      </c>
      <c r="AV373">
        <f>IF($CH373&gt;=4,INDEX($AQ:$AQ,$CG373+4),"")</f>
      </c>
      <c r="AW373">
        <f>IF($CH373&gt;=5,INDEX($AQ:$AQ,$CG373+5),"")</f>
      </c>
      <c r="AX373">
        <f>IF($CH373&gt;=6,INDEX($AQ:$AQ,$CG373+6),"")</f>
      </c>
      <c r="AY373">
        <f>IF($CH373&gt;=7,INDEX($AQ:$AQ,$CG373+7),"")</f>
      </c>
      <c r="AZ373">
        <f>IF($CH373&gt;=8,INDEX($AQ:$AQ,$CG373+8),"")</f>
      </c>
      <c r="BA373">
        <f>IF($CH373&gt;=9,INDEX($AQ:$AQ,$CG373+9),"")</f>
      </c>
      <c r="BB373">
        <f>IF($CH373&gt;=10,INDEX($AQ:$AQ,$CG373+10),"")</f>
      </c>
      <c r="BC373">
        <f>IF($CH373&gt;=11,INDEX($AQ:$AQ,$CG373+11),"")</f>
      </c>
      <c r="BD373">
        <f>IF($CH373&gt;=12,INDEX($AQ:$AQ,$CG373+12),"")</f>
      </c>
      <c r="BE373">
        <f>IF($CH373&gt;=13,INDEX($AQ:$AQ,$CG373+13),"")</f>
      </c>
      <c r="BF373">
        <f>IF($CH373&gt;=14,INDEX($AQ:$AQ,$CG373+14),"")</f>
      </c>
      <c r="BG373">
        <f>IF($CH373&gt;=15,INDEX($AQ:$AQ,$CG373+15),"")</f>
      </c>
      <c r="BH373">
        <f>IF($CH373&gt;=16,INDEX($AQ:$AQ,$CG373+16),"")</f>
      </c>
      <c r="BI373">
        <f>IF($CH373&gt;=17,INDEX($AQ:$AQ,$CG373+17),"")</f>
      </c>
      <c r="BJ373">
        <f>IF($CH373&gt;=18,INDEX($AQ:$AQ,$CG373+18),"")</f>
      </c>
      <c r="BK373">
        <f>IF($CH373&gt;=19,INDEX($AQ:$AQ,$CG373+19),"")</f>
      </c>
      <c r="BL373">
        <f>IF($CH373&gt;=20,INDEX($AQ:$AQ,$CG373+20),"")</f>
      </c>
      <c r="BM373">
        <f>IF($CH373&gt;=21,INDEX($AQ:$AQ,$CG373+21),"")</f>
      </c>
      <c r="BN373">
        <f>IF($CH373&gt;=22,INDEX($AQ:$AQ,$CG373+22),"")</f>
      </c>
      <c r="BO373">
        <f>IF($CH373&gt;=23,INDEX($AQ:$AQ,$CG373+23),"")</f>
      </c>
      <c r="BP373">
        <f>IF($CH373&gt;=24,INDEX($AQ:$AQ,$CG373+24),"")</f>
      </c>
      <c r="BQ373">
        <f>IF($CH373&gt;=25,INDEX($AQ:$AQ,$CG373+25),"")</f>
      </c>
      <c r="BR373">
        <f>IF($CH373&gt;=26,INDEX($AQ:$AQ,$CG373+26),"")</f>
      </c>
      <c r="BS373">
        <f>IF($CH373&gt;=27,INDEX($AQ:$AQ,$CG373+27),"")</f>
      </c>
      <c r="BT373">
        <f>IF($CH373&gt;=28,INDEX($AQ:$AQ,$CG373+28),"")</f>
      </c>
      <c r="BU373">
        <f>IF($CH373&gt;=29,INDEX($AQ:$AQ,$CG373+29),"")</f>
      </c>
      <c r="BV373">
        <f>IF($CH373&gt;=30,INDEX($AQ:$AQ,$CG373+30),"")</f>
      </c>
      <c r="BW373">
        <f>IF($CH373&gt;=31,INDEX($AQ:$AQ,$CG373+31),"")</f>
      </c>
      <c r="BX373">
        <f>IF($CH373&gt;=32,INDEX($AQ:$AQ,$CG373+32),"")</f>
      </c>
      <c r="BY373">
        <f>IF($CH373&gt;=33,INDEX($AQ:$AQ,$CG373+33),"")</f>
      </c>
      <c r="BZ373">
        <f>IF($CH373&gt;=34,INDEX($AQ:$AQ,$CG373+34),"")</f>
      </c>
      <c r="CA373">
        <f>IF($CH373&gt;=35,INDEX($AQ:$AQ,$CG373+35),"")</f>
      </c>
      <c r="CB373">
        <f>IF($CH373&gt;=36,INDEX($AQ:$AQ,$CG373+36),"")</f>
      </c>
      <c r="CC373">
        <f>IF($CH373&gt;=37,INDEX($AQ:$AQ,$CG373+37),"")</f>
      </c>
      <c r="CD373">
        <f>IF($CH373&gt;=38,INDEX($AQ:$AQ,$CG373+38),"")</f>
      </c>
      <c r="CE373">
        <f>IF($CH373&gt;=39,INDEX($AQ:$AQ,$CG373+39),"")</f>
      </c>
      <c r="CF373">
        <f>IF($CH373&gt;=40,INDEX($AQ:$AQ,$CG373+40),"")</f>
      </c>
      <c r="CG373">
        <f>IFERROR(MATCH($AP373,$AQ$2:$AQ$134,0)+1,0)</f>
      </c>
      <c r="CH373">
        <f>IFERROR(INDEX($AR$2:$AR$134,MATCH($AP373,$AQ$2:$AQ$134,0)),0)</f>
      </c>
      <c r="CI373">
        <f>IFERROR(LEFT($L373,FIND(" - ",$L373)-1),$L373)</f>
      </c>
      <c r="CL373">
        <f>IF($DG373&gt;=1,INDEX($CJ:$CJ,$DF373+1),"")</f>
      </c>
      <c r="CM373">
        <f>IF($DG373&gt;=2,INDEX($CJ:$CJ,$DF373+2),"")</f>
      </c>
      <c r="CN373">
        <f>IF($DG373&gt;=3,INDEX($CJ:$CJ,$DF373+3),"")</f>
      </c>
      <c r="CO373">
        <f>IF($DG373&gt;=4,INDEX($CJ:$CJ,$DF373+4),"")</f>
      </c>
      <c r="CP373">
        <f>IF($DG373&gt;=5,INDEX($CJ:$CJ,$DF373+5),"")</f>
      </c>
      <c r="CQ373">
        <f>IF($DG373&gt;=6,INDEX($CJ:$CJ,$DF373+6),"")</f>
      </c>
      <c r="CR373">
        <f>IF($DG373&gt;=7,INDEX($CJ:$CJ,$DF373+7),"")</f>
      </c>
      <c r="CS373">
        <f>IF($DG373&gt;=8,INDEX($CJ:$CJ,$DF373+8),"")</f>
      </c>
      <c r="CT373">
        <f>IF($DG373&gt;=9,INDEX($CJ:$CJ,$DF373+9),"")</f>
      </c>
      <c r="CU373">
        <f>IF($DG373&gt;=10,INDEX($CJ:$CJ,$DF373+10),"")</f>
      </c>
      <c r="CV373">
        <f>IF($DG373&gt;=11,INDEX($CJ:$CJ,$DF373+11),"")</f>
      </c>
      <c r="CW373">
        <f>IF($DG373&gt;=12,INDEX($CJ:$CJ,$DF373+12),"")</f>
      </c>
      <c r="CX373">
        <f>IF($DG373&gt;=13,INDEX($CJ:$CJ,$DF373+13),"")</f>
      </c>
      <c r="CY373">
        <f>IF($DG373&gt;=14,INDEX($CJ:$CJ,$DF373+14),"")</f>
      </c>
      <c r="CZ373">
        <f>IF($DG373&gt;=15,INDEX($CJ:$CJ,$DF373+15),"")</f>
      </c>
      <c r="DA373">
        <f>IF($DG373&gt;=16,INDEX($CJ:$CJ,$DF373+16),"")</f>
      </c>
      <c r="DB373">
        <f>IF($DG373&gt;=17,INDEX($CJ:$CJ,$DF373+17),"")</f>
      </c>
      <c r="DC373">
        <f>IF($DG373&gt;=18,INDEX($CJ:$CJ,$DF373+18),"")</f>
      </c>
      <c r="DD373">
        <f>IF($DG373&gt;=19,INDEX($CJ:$CJ,$DF373+19),"")</f>
      </c>
      <c r="DE373">
        <f>IF($DG373&gt;=20,INDEX($CJ:$CJ,$DF373+20),"")</f>
      </c>
      <c r="DF373">
        <f>IFERROR(MATCH($CI373,$CJ$2:$CJ$263,0)+1,0)</f>
      </c>
      <c r="DG373">
        <f>IFERROR(INDEX($CK$2:$CK$263,MATCH($CI373,$CJ$2:$CJ$263,0)),0)</f>
      </c>
      <c r="DH373">
        <f>IFERROR(INDEX($AO:$AO,MATCH($N373,$AN:$AN,0))&amp;"","")</f>
      </c>
      <c r="DL373">
        <f>IF($GO373&gt;=1,INDEX($DI:$DI,$GN373+1),"")</f>
      </c>
      <c r="DM373">
        <f>IF($GO373&gt;=2,INDEX($DI:$DI,$GN373+2),"")</f>
      </c>
      <c r="DN373">
        <f>IF($GO373&gt;=3,INDEX($DI:$DI,$GN373+3),"")</f>
      </c>
      <c r="DO373">
        <f>IF($GO373&gt;=4,INDEX($DI:$DI,$GN373+4),"")</f>
      </c>
      <c r="DP373">
        <f>IF($GO373&gt;=5,INDEX($DI:$DI,$GN373+5),"")</f>
      </c>
      <c r="DQ373">
        <f>IF($GO373&gt;=6,INDEX($DI:$DI,$GN373+6),"")</f>
      </c>
      <c r="DR373">
        <f>IF($GO373&gt;=7,INDEX($DI:$DI,$GN373+7),"")</f>
      </c>
      <c r="DS373">
        <f>IF($GO373&gt;=8,INDEX($DI:$DI,$GN373+8),"")</f>
      </c>
      <c r="DT373">
        <f>IF($GO373&gt;=9,INDEX($DI:$DI,$GN373+9),"")</f>
      </c>
      <c r="DU373">
        <f>IF($GO373&gt;=10,INDEX($DI:$DI,$GN373+10),"")</f>
      </c>
      <c r="DV373">
        <f>IF($GO373&gt;=11,INDEX($DI:$DI,$GN373+11),"")</f>
      </c>
      <c r="DW373">
        <f>IF($GO373&gt;=12,INDEX($DI:$DI,$GN373+12),"")</f>
      </c>
      <c r="DX373">
        <f>IF($GO373&gt;=13,INDEX($DI:$DI,$GN373+13),"")</f>
      </c>
      <c r="DY373">
        <f>IF($GO373&gt;=14,INDEX($DI:$DI,$GN373+14),"")</f>
      </c>
      <c r="DZ373">
        <f>IF($GO373&gt;=15,INDEX($DI:$DI,$GN373+15),"")</f>
      </c>
      <c r="EA373">
        <f>IF($GO373&gt;=16,INDEX($DI:$DI,$GN373+16),"")</f>
      </c>
      <c r="EB373">
        <f>IF($GO373&gt;=17,INDEX($DI:$DI,$GN373+17),"")</f>
      </c>
      <c r="EC373">
        <f>IF($GO373&gt;=18,INDEX($DI:$DI,$GN373+18),"")</f>
      </c>
      <c r="ED373">
        <f>IF($GO373&gt;=19,INDEX($DI:$DI,$GN373+19),"")</f>
      </c>
      <c r="EE373">
        <f>IF($GO373&gt;=20,INDEX($DI:$DI,$GN373+20),"")</f>
      </c>
      <c r="EF373">
        <f>IF($GO373&gt;=21,INDEX($DI:$DI,$GN373+21),"")</f>
      </c>
      <c r="EG373">
        <f>IF($GO373&gt;=22,INDEX($DI:$DI,$GN373+22),"")</f>
      </c>
      <c r="EH373">
        <f>IF($GO373&gt;=23,INDEX($DI:$DI,$GN373+23),"")</f>
      </c>
      <c r="EI373">
        <f>IF($GO373&gt;=24,INDEX($DI:$DI,$GN373+24),"")</f>
      </c>
      <c r="EJ373">
        <f>IF($GO373&gt;=25,INDEX($DI:$DI,$GN373+25),"")</f>
      </c>
      <c r="EK373">
        <f>IF($GO373&gt;=26,INDEX($DI:$DI,$GN373+26),"")</f>
      </c>
      <c r="EL373">
        <f>IF($GO373&gt;=27,INDEX($DI:$DI,$GN373+27),"")</f>
      </c>
      <c r="EM373">
        <f>IF($GO373&gt;=28,INDEX($DI:$DI,$GN373+28),"")</f>
      </c>
      <c r="EN373">
        <f>IF($GO373&gt;=29,INDEX($DI:$DI,$GN373+29),"")</f>
      </c>
      <c r="EO373">
        <f>IF($GO373&gt;=30,INDEX($DI:$DI,$GN373+30),"")</f>
      </c>
      <c r="EP373">
        <f>IF($GO373&gt;=31,INDEX($DI:$DI,$GN373+31),"")</f>
      </c>
      <c r="EQ373">
        <f>IF($GO373&gt;=32,INDEX($DI:$DI,$GN373+32),"")</f>
      </c>
      <c r="ER373">
        <f>IF($GO373&gt;=33,INDEX($DI:$DI,$GN373+33),"")</f>
      </c>
      <c r="ES373">
        <f>IF($GO373&gt;=34,INDEX($DI:$DI,$GN373+34),"")</f>
      </c>
      <c r="ET373">
        <f>IF($GO373&gt;=35,INDEX($DI:$DI,$GN373+35),"")</f>
      </c>
      <c r="EU373">
        <f>IF($GO373&gt;=36,INDEX($DI:$DI,$GN373+36),"")</f>
      </c>
      <c r="EV373">
        <f>IF($GO373&gt;=37,INDEX($DI:$DI,$GN373+37),"")</f>
      </c>
      <c r="EW373">
        <f>IF($GO373&gt;=38,INDEX($DI:$DI,$GN373+38),"")</f>
      </c>
      <c r="EX373">
        <f>IF($GO373&gt;=39,INDEX($DI:$DI,$GN373+39),"")</f>
      </c>
      <c r="EY373">
        <f>IF($GO373&gt;=40,INDEX($DI:$DI,$GN373+40),"")</f>
      </c>
      <c r="EZ373">
        <f>IF($GO373&gt;=1,INDEX($DJ:$DJ,$GN373+1),"")</f>
      </c>
      <c r="FA373">
        <f>IF($GO373&gt;=2,INDEX($DJ:$DJ,$GN373+2),"")</f>
      </c>
      <c r="FB373">
        <f>IF($GO373&gt;=3,INDEX($DJ:$DJ,$GN373+3),"")</f>
      </c>
      <c r="FC373">
        <f>IF($GO373&gt;=4,INDEX($DJ:$DJ,$GN373+4),"")</f>
      </c>
      <c r="FD373">
        <f>IF($GO373&gt;=5,INDEX($DJ:$DJ,$GN373+5),"")</f>
      </c>
      <c r="FE373">
        <f>IF($GO373&gt;=6,INDEX($DJ:$DJ,$GN373+6),"")</f>
      </c>
      <c r="FF373">
        <f>IF($GO373&gt;=7,INDEX($DJ:$DJ,$GN373+7),"")</f>
      </c>
      <c r="FG373">
        <f>IF($GO373&gt;=8,INDEX($DJ:$DJ,$GN373+8),"")</f>
      </c>
      <c r="FH373">
        <f>IF($GO373&gt;=9,INDEX($DJ:$DJ,$GN373+9),"")</f>
      </c>
      <c r="FI373">
        <f>IF($GO373&gt;=10,INDEX($DJ:$DJ,$GN373+10),"")</f>
      </c>
      <c r="FJ373">
        <f>IF($GO373&gt;=11,INDEX($DJ:$DJ,$GN373+11),"")</f>
      </c>
      <c r="FK373">
        <f>IF($GO373&gt;=12,INDEX($DJ:$DJ,$GN373+12),"")</f>
      </c>
      <c r="FL373">
        <f>IF($GO373&gt;=13,INDEX($DJ:$DJ,$GN373+13),"")</f>
      </c>
      <c r="FM373">
        <f>IF($GO373&gt;=14,INDEX($DJ:$DJ,$GN373+14),"")</f>
      </c>
      <c r="FN373">
        <f>IF($GO373&gt;=15,INDEX($DJ:$DJ,$GN373+15),"")</f>
      </c>
      <c r="FO373">
        <f>IF($GO373&gt;=16,INDEX($DJ:$DJ,$GN373+16),"")</f>
      </c>
      <c r="FP373">
        <f>IF($GO373&gt;=17,INDEX($DJ:$DJ,$GN373+17),"")</f>
      </c>
      <c r="FQ373">
        <f>IF($GO373&gt;=18,INDEX($DJ:$DJ,$GN373+18),"")</f>
      </c>
      <c r="FR373">
        <f>IF($GO373&gt;=19,INDEX($DJ:$DJ,$GN373+19),"")</f>
      </c>
      <c r="FS373">
        <f>IF($GO373&gt;=20,INDEX($DJ:$DJ,$GN373+20),"")</f>
      </c>
      <c r="FT373">
        <f>IF($GO373&gt;=21,INDEX($DJ:$DJ,$GN373+21),"")</f>
      </c>
      <c r="FU373">
        <f>IF($GO373&gt;=22,INDEX($DJ:$DJ,$GN373+22),"")</f>
      </c>
      <c r="FV373">
        <f>IF($GO373&gt;=23,INDEX($DJ:$DJ,$GN373+23),"")</f>
      </c>
      <c r="FW373">
        <f>IF($GO373&gt;=24,INDEX($DJ:$DJ,$GN373+24),"")</f>
      </c>
      <c r="FX373">
        <f>IF($GO373&gt;=25,INDEX($DJ:$DJ,$GN373+25),"")</f>
      </c>
      <c r="FY373">
        <f>IF($GO373&gt;=26,INDEX($DJ:$DJ,$GN373+26),"")</f>
      </c>
      <c r="FZ373">
        <f>IF($GO373&gt;=27,INDEX($DJ:$DJ,$GN373+27),"")</f>
      </c>
      <c r="GA373">
        <f>IF($GO373&gt;=28,INDEX($DJ:$DJ,$GN373+28),"")</f>
      </c>
      <c r="GB373">
        <f>IF($GO373&gt;=29,INDEX($DJ:$DJ,$GN373+29),"")</f>
      </c>
      <c r="GC373">
        <f>IF($GO373&gt;=30,INDEX($DJ:$DJ,$GN373+30),"")</f>
      </c>
      <c r="GD373">
        <f>IF($GO373&gt;=31,INDEX($DJ:$DJ,$GN373+31),"")</f>
      </c>
      <c r="GE373">
        <f>IF($GO373&gt;=32,INDEX($DJ:$DJ,$GN373+32),"")</f>
      </c>
      <c r="GF373">
        <f>IF($GO373&gt;=33,INDEX($DJ:$DJ,$GN373+33),"")</f>
      </c>
      <c r="GG373">
        <f>IF($GO373&gt;=34,INDEX($DJ:$DJ,$GN373+34),"")</f>
      </c>
      <c r="GH373">
        <f>IF($GO373&gt;=35,INDEX($DJ:$DJ,$GN373+35),"")</f>
      </c>
      <c r="GI373">
        <f>IF($GO373&gt;=36,INDEX($DJ:$DJ,$GN373+36),"")</f>
      </c>
      <c r="GJ373">
        <f>IF($GO373&gt;=37,INDEX($DJ:$DJ,$GN373+37),"")</f>
      </c>
      <c r="GK373">
        <f>IF($GO373&gt;=38,INDEX($DJ:$DJ,$GN373+38),"")</f>
      </c>
      <c r="GL373">
        <f>IF($GO373&gt;=39,INDEX($DJ:$DJ,$GN373+39),"")</f>
      </c>
      <c r="GM373">
        <f>IF($GO373&gt;=40,INDEX($DJ:$DJ,$GN373+40),"")</f>
      </c>
      <c r="GN373">
        <f>IFERROR(MATCH($DH373,$DI$2:$DI$148,0)+1,0)</f>
      </c>
      <c r="GO373">
        <f>IFERROR(INDEX($DK$2:$DK$148,MATCH($DH373,$DI$2:$DI$148,0)),0)</f>
      </c>
      <c r="GP373">
        <f>IFERROR(MATCH($Y373,$DL$373:$EY$373,0),0)</f>
      </c>
      <c r="GQ373">
        <f>IF($GP373&gt;0,INDEX($EZ$373:$GM$373,$GP373),"")</f>
      </c>
      <c r="GT373">
        <f>IF($JC373&gt;=1,INDEX($GR:$GR,$JB373+1),"")</f>
      </c>
      <c r="GU373">
        <f>IF($JC373&gt;=2,INDEX($GR:$GR,$JB373+2),"")</f>
      </c>
      <c r="GV373">
        <f>IF($JC373&gt;=3,INDEX($GR:$GR,$JB373+3),"")</f>
      </c>
      <c r="GW373">
        <f>IF($JC373&gt;=4,INDEX($GR:$GR,$JB373+4),"")</f>
      </c>
      <c r="GX373">
        <f>IF($JC373&gt;=5,INDEX($GR:$GR,$JB373+5),"")</f>
      </c>
      <c r="GY373">
        <f>IF($JC373&gt;=6,INDEX($GR:$GR,$JB373+6),"")</f>
      </c>
      <c r="GZ373">
        <f>IF($JC373&gt;=7,INDEX($GR:$GR,$JB373+7),"")</f>
      </c>
      <c r="HA373">
        <f>IF($JC373&gt;=8,INDEX($GR:$GR,$JB373+8),"")</f>
      </c>
      <c r="HB373">
        <f>IF($JC373&gt;=9,INDEX($GR:$GR,$JB373+9),"")</f>
      </c>
      <c r="HC373">
        <f>IF($JC373&gt;=10,INDEX($GR:$GR,$JB373+10),"")</f>
      </c>
      <c r="HD373">
        <f>IF($JC373&gt;=11,INDEX($GR:$GR,$JB373+11),"")</f>
      </c>
      <c r="HE373">
        <f>IF($JC373&gt;=12,INDEX($GR:$GR,$JB373+12),"")</f>
      </c>
      <c r="HF373">
        <f>IF($JC373&gt;=13,INDEX($GR:$GR,$JB373+13),"")</f>
      </c>
      <c r="HG373">
        <f>IF($JC373&gt;=14,INDEX($GR:$GR,$JB373+14),"")</f>
      </c>
      <c r="HH373">
        <f>IF($JC373&gt;=15,INDEX($GR:$GR,$JB373+15),"")</f>
      </c>
      <c r="HI373">
        <f>IF($JC373&gt;=16,INDEX($GR:$GR,$JB373+16),"")</f>
      </c>
      <c r="HJ373">
        <f>IF($JC373&gt;=17,INDEX($GR:$GR,$JB373+17),"")</f>
      </c>
      <c r="HK373">
        <f>IF($JC373&gt;=18,INDEX($GR:$GR,$JB373+18),"")</f>
      </c>
      <c r="HL373">
        <f>IF($JC373&gt;=19,INDEX($GR:$GR,$JB373+19),"")</f>
      </c>
      <c r="HM373">
        <f>IF($JC373&gt;=20,INDEX($GR:$GR,$JB373+20),"")</f>
      </c>
      <c r="HN373">
        <f>IF($JC373&gt;=21,INDEX($GR:$GR,$JB373+21),"")</f>
      </c>
      <c r="HO373">
        <f>IF($JC373&gt;=22,INDEX($GR:$GR,$JB373+22),"")</f>
      </c>
      <c r="HP373">
        <f>IF($JC373&gt;=23,INDEX($GR:$GR,$JB373+23),"")</f>
      </c>
      <c r="HQ373">
        <f>IF($JC373&gt;=24,INDEX($GR:$GR,$JB373+24),"")</f>
      </c>
      <c r="HR373">
        <f>IF($JC373&gt;=25,INDEX($GR:$GR,$JB373+25),"")</f>
      </c>
      <c r="HS373">
        <f>IF($JC373&gt;=26,INDEX($GR:$GR,$JB373+26),"")</f>
      </c>
      <c r="HT373">
        <f>IF($JC373&gt;=27,INDEX($GR:$GR,$JB373+27),"")</f>
      </c>
      <c r="HU373">
        <f>IF($JC373&gt;=28,INDEX($GR:$GR,$JB373+28),"")</f>
      </c>
      <c r="HV373">
        <f>IF($JC373&gt;=29,INDEX($GR:$GR,$JB373+29),"")</f>
      </c>
      <c r="HW373">
        <f>IF($JC373&gt;=30,INDEX($GR:$GR,$JB373+30),"")</f>
      </c>
      <c r="HX373">
        <f>IF($JC373&gt;=31,INDEX($GR:$GR,$JB373+31),"")</f>
      </c>
      <c r="HY373">
        <f>IF($JC373&gt;=32,INDEX($GR:$GR,$JB373+32),"")</f>
      </c>
      <c r="HZ373">
        <f>IF($JC373&gt;=33,INDEX($GR:$GR,$JB373+33),"")</f>
      </c>
      <c r="IA373">
        <f>IF($JC373&gt;=34,INDEX($GR:$GR,$JB373+34),"")</f>
      </c>
      <c r="IB373">
        <f>IF($JC373&gt;=35,INDEX($GR:$GR,$JB373+35),"")</f>
      </c>
      <c r="IC373">
        <f>IF($JC373&gt;=36,INDEX($GR:$GR,$JB373+36),"")</f>
      </c>
      <c r="ID373">
        <f>IF($JC373&gt;=37,INDEX($GR:$GR,$JB373+37),"")</f>
      </c>
      <c r="IE373">
        <f>IF($JC373&gt;=38,INDEX($GR:$GR,$JB373+38),"")</f>
      </c>
      <c r="IF373">
        <f>IF($JC373&gt;=39,INDEX($GR:$GR,$JB373+39),"")</f>
      </c>
      <c r="IG373">
        <f>IF($JC373&gt;=40,INDEX($GR:$GR,$JB373+40),"")</f>
      </c>
      <c r="IH373">
        <f>IF($JC373&gt;=41,INDEX($GR:$GR,$JB373+41),"")</f>
      </c>
      <c r="II373">
        <f>IF($JC373&gt;=42,INDEX($GR:$GR,$JB373+42),"")</f>
      </c>
      <c r="IJ373">
        <f>IF($JC373&gt;=43,INDEX($GR:$GR,$JB373+43),"")</f>
      </c>
      <c r="IK373">
        <f>IF($JC373&gt;=44,INDEX($GR:$GR,$JB373+44),"")</f>
      </c>
      <c r="IL373">
        <f>IF($JC373&gt;=45,INDEX($GR:$GR,$JB373+45),"")</f>
      </c>
      <c r="IM373">
        <f>IF($JC373&gt;=46,INDEX($GR:$GR,$JB373+46),"")</f>
      </c>
      <c r="IN373">
        <f>IF($JC373&gt;=47,INDEX($GR:$GR,$JB373+47),"")</f>
      </c>
      <c r="IO373">
        <f>IF($JC373&gt;=48,INDEX($GR:$GR,$JB373+48),"")</f>
      </c>
      <c r="IP373">
        <f>IF($JC373&gt;=49,INDEX($GR:$GR,$JB373+49),"")</f>
      </c>
      <c r="IQ373">
        <f>IF($JC373&gt;=50,INDEX($GR:$GR,$JB373+50),"")</f>
      </c>
      <c r="IR373">
        <f>IF($JC373&gt;=51,INDEX($GR:$GR,$JB373+51),"")</f>
      </c>
      <c r="IS373">
        <f>IF($JC373&gt;=52,INDEX($GR:$GR,$JB373+52),"")</f>
      </c>
      <c r="IT373">
        <f>IF($JC373&gt;=53,INDEX($GR:$GR,$JB373+53),"")</f>
      </c>
      <c r="IU373">
        <f>IF($JC373&gt;=54,INDEX($GR:$GR,$JB373+54),"")</f>
      </c>
      <c r="IV373">
        <f>IF($JC373&gt;=55,INDEX($GR:$GR,$JB373+55),"")</f>
      </c>
      <c r="IW373">
        <f>IF($JC373&gt;=56,INDEX($GR:$GR,$JB373+56),"")</f>
      </c>
      <c r="IX373">
        <f>IF($JC373&gt;=57,INDEX($GR:$GR,$JB373+57),"")</f>
      </c>
      <c r="IY373">
        <f>IF($JC373&gt;=58,INDEX($GR:$GR,$JB373+58),"")</f>
      </c>
      <c r="IZ373">
        <f>IF($JC373&gt;=59,INDEX($GR:$GR,$JB373+59),"")</f>
      </c>
      <c r="JA373">
        <f>IF($JC373&gt;=60,INDEX($GR:$GR,$JB373+60),"")</f>
      </c>
      <c r="JB373">
        <f>IFERROR(MATCH($GQ373,$GR$2:$GR$324,0)+1,0)</f>
      </c>
      <c r="JC373">
        <f>IFERROR(INDEX($GS$2:$GS$324,MATCH($GQ373,$GR$2:$GR$324,0)),0)</f>
      </c>
      <c r="JD373" t="s">
        <v>40</v>
      </c>
      <c r="JE373" t="s">
        <v>40</v>
      </c>
    </row>
    <row r="374" spans="1:265" x14ac:dyDescent="0.25">
      <c r="Q374">
        <f>IF(OR($T374="",$P374=""),"",IFERROR($T374/$P374,0))</f>
      </c>
      <c r="R374">
        <f>IF($T374="","",
SUM($S374,$U374,$Z374,$V374,$X374)*
(1-IF($AA374="",0,VALUE($AA374)/100)))</f>
      </c>
      <c r="S374">
        <f>IF($T374="","",$T374)</f>
      </c>
      <c r="U374">
        <f>IF($T374="","",
IF($N374="","",
IF(ISNUMBER(SEARCH("exempt",LOWER($N374))),0,
$T374*(VALUE(SUBSTITUTE($N374,"%",""))/100))))</f>
      </c>
      <c r="AB374">
        <f>IFERROR(IF(FIND(" - ",$K374)&gt;0,MID($K374,FIND(" - ",$K374)+3,LEN($K374)),""),"")</f>
      </c>
      <c r="AK374" t="s">
        <v>961</v>
      </c>
      <c r="AP374">
        <f>IFERROR(LEFT($K374,FIND(" - ",$K374)-1),$K374)</f>
      </c>
      <c r="AS374">
        <f>IF($CH374&gt;=1,INDEX($AQ:$AQ,$CG374+1),"")</f>
      </c>
      <c r="AT374">
        <f>IF($CH374&gt;=2,INDEX($AQ:$AQ,$CG374+2),"")</f>
      </c>
      <c r="AU374">
        <f>IF($CH374&gt;=3,INDEX($AQ:$AQ,$CG374+3),"")</f>
      </c>
      <c r="AV374">
        <f>IF($CH374&gt;=4,INDEX($AQ:$AQ,$CG374+4),"")</f>
      </c>
      <c r="AW374">
        <f>IF($CH374&gt;=5,INDEX($AQ:$AQ,$CG374+5),"")</f>
      </c>
      <c r="AX374">
        <f>IF($CH374&gt;=6,INDEX($AQ:$AQ,$CG374+6),"")</f>
      </c>
      <c r="AY374">
        <f>IF($CH374&gt;=7,INDEX($AQ:$AQ,$CG374+7),"")</f>
      </c>
      <c r="AZ374">
        <f>IF($CH374&gt;=8,INDEX($AQ:$AQ,$CG374+8),"")</f>
      </c>
      <c r="BA374">
        <f>IF($CH374&gt;=9,INDEX($AQ:$AQ,$CG374+9),"")</f>
      </c>
      <c r="BB374">
        <f>IF($CH374&gt;=10,INDEX($AQ:$AQ,$CG374+10),"")</f>
      </c>
      <c r="BC374">
        <f>IF($CH374&gt;=11,INDEX($AQ:$AQ,$CG374+11),"")</f>
      </c>
      <c r="BD374">
        <f>IF($CH374&gt;=12,INDEX($AQ:$AQ,$CG374+12),"")</f>
      </c>
      <c r="BE374">
        <f>IF($CH374&gt;=13,INDEX($AQ:$AQ,$CG374+13),"")</f>
      </c>
      <c r="BF374">
        <f>IF($CH374&gt;=14,INDEX($AQ:$AQ,$CG374+14),"")</f>
      </c>
      <c r="BG374">
        <f>IF($CH374&gt;=15,INDEX($AQ:$AQ,$CG374+15),"")</f>
      </c>
      <c r="BH374">
        <f>IF($CH374&gt;=16,INDEX($AQ:$AQ,$CG374+16),"")</f>
      </c>
      <c r="BI374">
        <f>IF($CH374&gt;=17,INDEX($AQ:$AQ,$CG374+17),"")</f>
      </c>
      <c r="BJ374">
        <f>IF($CH374&gt;=18,INDEX($AQ:$AQ,$CG374+18),"")</f>
      </c>
      <c r="BK374">
        <f>IF($CH374&gt;=19,INDEX($AQ:$AQ,$CG374+19),"")</f>
      </c>
      <c r="BL374">
        <f>IF($CH374&gt;=20,INDEX($AQ:$AQ,$CG374+20),"")</f>
      </c>
      <c r="BM374">
        <f>IF($CH374&gt;=21,INDEX($AQ:$AQ,$CG374+21),"")</f>
      </c>
      <c r="BN374">
        <f>IF($CH374&gt;=22,INDEX($AQ:$AQ,$CG374+22),"")</f>
      </c>
      <c r="BO374">
        <f>IF($CH374&gt;=23,INDEX($AQ:$AQ,$CG374+23),"")</f>
      </c>
      <c r="BP374">
        <f>IF($CH374&gt;=24,INDEX($AQ:$AQ,$CG374+24),"")</f>
      </c>
      <c r="BQ374">
        <f>IF($CH374&gt;=25,INDEX($AQ:$AQ,$CG374+25),"")</f>
      </c>
      <c r="BR374">
        <f>IF($CH374&gt;=26,INDEX($AQ:$AQ,$CG374+26),"")</f>
      </c>
      <c r="BS374">
        <f>IF($CH374&gt;=27,INDEX($AQ:$AQ,$CG374+27),"")</f>
      </c>
      <c r="BT374">
        <f>IF($CH374&gt;=28,INDEX($AQ:$AQ,$CG374+28),"")</f>
      </c>
      <c r="BU374">
        <f>IF($CH374&gt;=29,INDEX($AQ:$AQ,$CG374+29),"")</f>
      </c>
      <c r="BV374">
        <f>IF($CH374&gt;=30,INDEX($AQ:$AQ,$CG374+30),"")</f>
      </c>
      <c r="BW374">
        <f>IF($CH374&gt;=31,INDEX($AQ:$AQ,$CG374+31),"")</f>
      </c>
      <c r="BX374">
        <f>IF($CH374&gt;=32,INDEX($AQ:$AQ,$CG374+32),"")</f>
      </c>
      <c r="BY374">
        <f>IF($CH374&gt;=33,INDEX($AQ:$AQ,$CG374+33),"")</f>
      </c>
      <c r="BZ374">
        <f>IF($CH374&gt;=34,INDEX($AQ:$AQ,$CG374+34),"")</f>
      </c>
      <c r="CA374">
        <f>IF($CH374&gt;=35,INDEX($AQ:$AQ,$CG374+35),"")</f>
      </c>
      <c r="CB374">
        <f>IF($CH374&gt;=36,INDEX($AQ:$AQ,$CG374+36),"")</f>
      </c>
      <c r="CC374">
        <f>IF($CH374&gt;=37,INDEX($AQ:$AQ,$CG374+37),"")</f>
      </c>
      <c r="CD374">
        <f>IF($CH374&gt;=38,INDEX($AQ:$AQ,$CG374+38),"")</f>
      </c>
      <c r="CE374">
        <f>IF($CH374&gt;=39,INDEX($AQ:$AQ,$CG374+39),"")</f>
      </c>
      <c r="CF374">
        <f>IF($CH374&gt;=40,INDEX($AQ:$AQ,$CG374+40),"")</f>
      </c>
      <c r="CG374">
        <f>IFERROR(MATCH($AP374,$AQ$2:$AQ$134,0)+1,0)</f>
      </c>
      <c r="CH374">
        <f>IFERROR(INDEX($AR$2:$AR$134,MATCH($AP374,$AQ$2:$AQ$134,0)),0)</f>
      </c>
      <c r="CI374">
        <f>IFERROR(LEFT($L374,FIND(" - ",$L374)-1),$L374)</f>
      </c>
      <c r="CL374">
        <f>IF($DG374&gt;=1,INDEX($CJ:$CJ,$DF374+1),"")</f>
      </c>
      <c r="CM374">
        <f>IF($DG374&gt;=2,INDEX($CJ:$CJ,$DF374+2),"")</f>
      </c>
      <c r="CN374">
        <f>IF($DG374&gt;=3,INDEX($CJ:$CJ,$DF374+3),"")</f>
      </c>
      <c r="CO374">
        <f>IF($DG374&gt;=4,INDEX($CJ:$CJ,$DF374+4),"")</f>
      </c>
      <c r="CP374">
        <f>IF($DG374&gt;=5,INDEX($CJ:$CJ,$DF374+5),"")</f>
      </c>
      <c r="CQ374">
        <f>IF($DG374&gt;=6,INDEX($CJ:$CJ,$DF374+6),"")</f>
      </c>
      <c r="CR374">
        <f>IF($DG374&gt;=7,INDEX($CJ:$CJ,$DF374+7),"")</f>
      </c>
      <c r="CS374">
        <f>IF($DG374&gt;=8,INDEX($CJ:$CJ,$DF374+8),"")</f>
      </c>
      <c r="CT374">
        <f>IF($DG374&gt;=9,INDEX($CJ:$CJ,$DF374+9),"")</f>
      </c>
      <c r="CU374">
        <f>IF($DG374&gt;=10,INDEX($CJ:$CJ,$DF374+10),"")</f>
      </c>
      <c r="CV374">
        <f>IF($DG374&gt;=11,INDEX($CJ:$CJ,$DF374+11),"")</f>
      </c>
      <c r="CW374">
        <f>IF($DG374&gt;=12,INDEX($CJ:$CJ,$DF374+12),"")</f>
      </c>
      <c r="CX374">
        <f>IF($DG374&gt;=13,INDEX($CJ:$CJ,$DF374+13),"")</f>
      </c>
      <c r="CY374">
        <f>IF($DG374&gt;=14,INDEX($CJ:$CJ,$DF374+14),"")</f>
      </c>
      <c r="CZ374">
        <f>IF($DG374&gt;=15,INDEX($CJ:$CJ,$DF374+15),"")</f>
      </c>
      <c r="DA374">
        <f>IF($DG374&gt;=16,INDEX($CJ:$CJ,$DF374+16),"")</f>
      </c>
      <c r="DB374">
        <f>IF($DG374&gt;=17,INDEX($CJ:$CJ,$DF374+17),"")</f>
      </c>
      <c r="DC374">
        <f>IF($DG374&gt;=18,INDEX($CJ:$CJ,$DF374+18),"")</f>
      </c>
      <c r="DD374">
        <f>IF($DG374&gt;=19,INDEX($CJ:$CJ,$DF374+19),"")</f>
      </c>
      <c r="DE374">
        <f>IF($DG374&gt;=20,INDEX($CJ:$CJ,$DF374+20),"")</f>
      </c>
      <c r="DF374">
        <f>IFERROR(MATCH($CI374,$CJ$2:$CJ$263,0)+1,0)</f>
      </c>
      <c r="DG374">
        <f>IFERROR(INDEX($CK$2:$CK$263,MATCH($CI374,$CJ$2:$CJ$263,0)),0)</f>
      </c>
      <c r="DH374">
        <f>IFERROR(INDEX($AO:$AO,MATCH($N374,$AN:$AN,0))&amp;"","")</f>
      </c>
      <c r="DL374">
        <f>IF($GO374&gt;=1,INDEX($DI:$DI,$GN374+1),"")</f>
      </c>
      <c r="DM374">
        <f>IF($GO374&gt;=2,INDEX($DI:$DI,$GN374+2),"")</f>
      </c>
      <c r="DN374">
        <f>IF($GO374&gt;=3,INDEX($DI:$DI,$GN374+3),"")</f>
      </c>
      <c r="DO374">
        <f>IF($GO374&gt;=4,INDEX($DI:$DI,$GN374+4),"")</f>
      </c>
      <c r="DP374">
        <f>IF($GO374&gt;=5,INDEX($DI:$DI,$GN374+5),"")</f>
      </c>
      <c r="DQ374">
        <f>IF($GO374&gt;=6,INDEX($DI:$DI,$GN374+6),"")</f>
      </c>
      <c r="DR374">
        <f>IF($GO374&gt;=7,INDEX($DI:$DI,$GN374+7),"")</f>
      </c>
      <c r="DS374">
        <f>IF($GO374&gt;=8,INDEX($DI:$DI,$GN374+8),"")</f>
      </c>
      <c r="DT374">
        <f>IF($GO374&gt;=9,INDEX($DI:$DI,$GN374+9),"")</f>
      </c>
      <c r="DU374">
        <f>IF($GO374&gt;=10,INDEX($DI:$DI,$GN374+10),"")</f>
      </c>
      <c r="DV374">
        <f>IF($GO374&gt;=11,INDEX($DI:$DI,$GN374+11),"")</f>
      </c>
      <c r="DW374">
        <f>IF($GO374&gt;=12,INDEX($DI:$DI,$GN374+12),"")</f>
      </c>
      <c r="DX374">
        <f>IF($GO374&gt;=13,INDEX($DI:$DI,$GN374+13),"")</f>
      </c>
      <c r="DY374">
        <f>IF($GO374&gt;=14,INDEX($DI:$DI,$GN374+14),"")</f>
      </c>
      <c r="DZ374">
        <f>IF($GO374&gt;=15,INDEX($DI:$DI,$GN374+15),"")</f>
      </c>
      <c r="EA374">
        <f>IF($GO374&gt;=16,INDEX($DI:$DI,$GN374+16),"")</f>
      </c>
      <c r="EB374">
        <f>IF($GO374&gt;=17,INDEX($DI:$DI,$GN374+17),"")</f>
      </c>
      <c r="EC374">
        <f>IF($GO374&gt;=18,INDEX($DI:$DI,$GN374+18),"")</f>
      </c>
      <c r="ED374">
        <f>IF($GO374&gt;=19,INDEX($DI:$DI,$GN374+19),"")</f>
      </c>
      <c r="EE374">
        <f>IF($GO374&gt;=20,INDEX($DI:$DI,$GN374+20),"")</f>
      </c>
      <c r="EF374">
        <f>IF($GO374&gt;=21,INDEX($DI:$DI,$GN374+21),"")</f>
      </c>
      <c r="EG374">
        <f>IF($GO374&gt;=22,INDEX($DI:$DI,$GN374+22),"")</f>
      </c>
      <c r="EH374">
        <f>IF($GO374&gt;=23,INDEX($DI:$DI,$GN374+23),"")</f>
      </c>
      <c r="EI374">
        <f>IF($GO374&gt;=24,INDEX($DI:$DI,$GN374+24),"")</f>
      </c>
      <c r="EJ374">
        <f>IF($GO374&gt;=25,INDEX($DI:$DI,$GN374+25),"")</f>
      </c>
      <c r="EK374">
        <f>IF($GO374&gt;=26,INDEX($DI:$DI,$GN374+26),"")</f>
      </c>
      <c r="EL374">
        <f>IF($GO374&gt;=27,INDEX($DI:$DI,$GN374+27),"")</f>
      </c>
      <c r="EM374">
        <f>IF($GO374&gt;=28,INDEX($DI:$DI,$GN374+28),"")</f>
      </c>
      <c r="EN374">
        <f>IF($GO374&gt;=29,INDEX($DI:$DI,$GN374+29),"")</f>
      </c>
      <c r="EO374">
        <f>IF($GO374&gt;=30,INDEX($DI:$DI,$GN374+30),"")</f>
      </c>
      <c r="EP374">
        <f>IF($GO374&gt;=31,INDEX($DI:$DI,$GN374+31),"")</f>
      </c>
      <c r="EQ374">
        <f>IF($GO374&gt;=32,INDEX($DI:$DI,$GN374+32),"")</f>
      </c>
      <c r="ER374">
        <f>IF($GO374&gt;=33,INDEX($DI:$DI,$GN374+33),"")</f>
      </c>
      <c r="ES374">
        <f>IF($GO374&gt;=34,INDEX($DI:$DI,$GN374+34),"")</f>
      </c>
      <c r="ET374">
        <f>IF($GO374&gt;=35,INDEX($DI:$DI,$GN374+35),"")</f>
      </c>
      <c r="EU374">
        <f>IF($GO374&gt;=36,INDEX($DI:$DI,$GN374+36),"")</f>
      </c>
      <c r="EV374">
        <f>IF($GO374&gt;=37,INDEX($DI:$DI,$GN374+37),"")</f>
      </c>
      <c r="EW374">
        <f>IF($GO374&gt;=38,INDEX($DI:$DI,$GN374+38),"")</f>
      </c>
      <c r="EX374">
        <f>IF($GO374&gt;=39,INDEX($DI:$DI,$GN374+39),"")</f>
      </c>
      <c r="EY374">
        <f>IF($GO374&gt;=40,INDEX($DI:$DI,$GN374+40),"")</f>
      </c>
      <c r="EZ374">
        <f>IF($GO374&gt;=1,INDEX($DJ:$DJ,$GN374+1),"")</f>
      </c>
      <c r="FA374">
        <f>IF($GO374&gt;=2,INDEX($DJ:$DJ,$GN374+2),"")</f>
      </c>
      <c r="FB374">
        <f>IF($GO374&gt;=3,INDEX($DJ:$DJ,$GN374+3),"")</f>
      </c>
      <c r="FC374">
        <f>IF($GO374&gt;=4,INDEX($DJ:$DJ,$GN374+4),"")</f>
      </c>
      <c r="FD374">
        <f>IF($GO374&gt;=5,INDEX($DJ:$DJ,$GN374+5),"")</f>
      </c>
      <c r="FE374">
        <f>IF($GO374&gt;=6,INDEX($DJ:$DJ,$GN374+6),"")</f>
      </c>
      <c r="FF374">
        <f>IF($GO374&gt;=7,INDEX($DJ:$DJ,$GN374+7),"")</f>
      </c>
      <c r="FG374">
        <f>IF($GO374&gt;=8,INDEX($DJ:$DJ,$GN374+8),"")</f>
      </c>
      <c r="FH374">
        <f>IF($GO374&gt;=9,INDEX($DJ:$DJ,$GN374+9),"")</f>
      </c>
      <c r="FI374">
        <f>IF($GO374&gt;=10,INDEX($DJ:$DJ,$GN374+10),"")</f>
      </c>
      <c r="FJ374">
        <f>IF($GO374&gt;=11,INDEX($DJ:$DJ,$GN374+11),"")</f>
      </c>
      <c r="FK374">
        <f>IF($GO374&gt;=12,INDEX($DJ:$DJ,$GN374+12),"")</f>
      </c>
      <c r="FL374">
        <f>IF($GO374&gt;=13,INDEX($DJ:$DJ,$GN374+13),"")</f>
      </c>
      <c r="FM374">
        <f>IF($GO374&gt;=14,INDEX($DJ:$DJ,$GN374+14),"")</f>
      </c>
      <c r="FN374">
        <f>IF($GO374&gt;=15,INDEX($DJ:$DJ,$GN374+15),"")</f>
      </c>
      <c r="FO374">
        <f>IF($GO374&gt;=16,INDEX($DJ:$DJ,$GN374+16),"")</f>
      </c>
      <c r="FP374">
        <f>IF($GO374&gt;=17,INDEX($DJ:$DJ,$GN374+17),"")</f>
      </c>
      <c r="FQ374">
        <f>IF($GO374&gt;=18,INDEX($DJ:$DJ,$GN374+18),"")</f>
      </c>
      <c r="FR374">
        <f>IF($GO374&gt;=19,INDEX($DJ:$DJ,$GN374+19),"")</f>
      </c>
      <c r="FS374">
        <f>IF($GO374&gt;=20,INDEX($DJ:$DJ,$GN374+20),"")</f>
      </c>
      <c r="FT374">
        <f>IF($GO374&gt;=21,INDEX($DJ:$DJ,$GN374+21),"")</f>
      </c>
      <c r="FU374">
        <f>IF($GO374&gt;=22,INDEX($DJ:$DJ,$GN374+22),"")</f>
      </c>
      <c r="FV374">
        <f>IF($GO374&gt;=23,INDEX($DJ:$DJ,$GN374+23),"")</f>
      </c>
      <c r="FW374">
        <f>IF($GO374&gt;=24,INDEX($DJ:$DJ,$GN374+24),"")</f>
      </c>
      <c r="FX374">
        <f>IF($GO374&gt;=25,INDEX($DJ:$DJ,$GN374+25),"")</f>
      </c>
      <c r="FY374">
        <f>IF($GO374&gt;=26,INDEX($DJ:$DJ,$GN374+26),"")</f>
      </c>
      <c r="FZ374">
        <f>IF($GO374&gt;=27,INDEX($DJ:$DJ,$GN374+27),"")</f>
      </c>
      <c r="GA374">
        <f>IF($GO374&gt;=28,INDEX($DJ:$DJ,$GN374+28),"")</f>
      </c>
      <c r="GB374">
        <f>IF($GO374&gt;=29,INDEX($DJ:$DJ,$GN374+29),"")</f>
      </c>
      <c r="GC374">
        <f>IF($GO374&gt;=30,INDEX($DJ:$DJ,$GN374+30),"")</f>
      </c>
      <c r="GD374">
        <f>IF($GO374&gt;=31,INDEX($DJ:$DJ,$GN374+31),"")</f>
      </c>
      <c r="GE374">
        <f>IF($GO374&gt;=32,INDEX($DJ:$DJ,$GN374+32),"")</f>
      </c>
      <c r="GF374">
        <f>IF($GO374&gt;=33,INDEX($DJ:$DJ,$GN374+33),"")</f>
      </c>
      <c r="GG374">
        <f>IF($GO374&gt;=34,INDEX($DJ:$DJ,$GN374+34),"")</f>
      </c>
      <c r="GH374">
        <f>IF($GO374&gt;=35,INDEX($DJ:$DJ,$GN374+35),"")</f>
      </c>
      <c r="GI374">
        <f>IF($GO374&gt;=36,INDEX($DJ:$DJ,$GN374+36),"")</f>
      </c>
      <c r="GJ374">
        <f>IF($GO374&gt;=37,INDEX($DJ:$DJ,$GN374+37),"")</f>
      </c>
      <c r="GK374">
        <f>IF($GO374&gt;=38,INDEX($DJ:$DJ,$GN374+38),"")</f>
      </c>
      <c r="GL374">
        <f>IF($GO374&gt;=39,INDEX($DJ:$DJ,$GN374+39),"")</f>
      </c>
      <c r="GM374">
        <f>IF($GO374&gt;=40,INDEX($DJ:$DJ,$GN374+40),"")</f>
      </c>
      <c r="GN374">
        <f>IFERROR(MATCH($DH374,$DI$2:$DI$148,0)+1,0)</f>
      </c>
      <c r="GO374">
        <f>IFERROR(INDEX($DK$2:$DK$148,MATCH($DH374,$DI$2:$DI$148,0)),0)</f>
      </c>
      <c r="GP374">
        <f>IFERROR(MATCH($Y374,$DL$374:$EY$374,0),0)</f>
      </c>
      <c r="GQ374">
        <f>IF($GP374&gt;0,INDEX($EZ$374:$GM$374,$GP374),"")</f>
      </c>
      <c r="GT374">
        <f>IF($JC374&gt;=1,INDEX($GR:$GR,$JB374+1),"")</f>
      </c>
      <c r="GU374">
        <f>IF($JC374&gt;=2,INDEX($GR:$GR,$JB374+2),"")</f>
      </c>
      <c r="GV374">
        <f>IF($JC374&gt;=3,INDEX($GR:$GR,$JB374+3),"")</f>
      </c>
      <c r="GW374">
        <f>IF($JC374&gt;=4,INDEX($GR:$GR,$JB374+4),"")</f>
      </c>
      <c r="GX374">
        <f>IF($JC374&gt;=5,INDEX($GR:$GR,$JB374+5),"")</f>
      </c>
      <c r="GY374">
        <f>IF($JC374&gt;=6,INDEX($GR:$GR,$JB374+6),"")</f>
      </c>
      <c r="GZ374">
        <f>IF($JC374&gt;=7,INDEX($GR:$GR,$JB374+7),"")</f>
      </c>
      <c r="HA374">
        <f>IF($JC374&gt;=8,INDEX($GR:$GR,$JB374+8),"")</f>
      </c>
      <c r="HB374">
        <f>IF($JC374&gt;=9,INDEX($GR:$GR,$JB374+9),"")</f>
      </c>
      <c r="HC374">
        <f>IF($JC374&gt;=10,INDEX($GR:$GR,$JB374+10),"")</f>
      </c>
      <c r="HD374">
        <f>IF($JC374&gt;=11,INDEX($GR:$GR,$JB374+11),"")</f>
      </c>
      <c r="HE374">
        <f>IF($JC374&gt;=12,INDEX($GR:$GR,$JB374+12),"")</f>
      </c>
      <c r="HF374">
        <f>IF($JC374&gt;=13,INDEX($GR:$GR,$JB374+13),"")</f>
      </c>
      <c r="HG374">
        <f>IF($JC374&gt;=14,INDEX($GR:$GR,$JB374+14),"")</f>
      </c>
      <c r="HH374">
        <f>IF($JC374&gt;=15,INDEX($GR:$GR,$JB374+15),"")</f>
      </c>
      <c r="HI374">
        <f>IF($JC374&gt;=16,INDEX($GR:$GR,$JB374+16),"")</f>
      </c>
      <c r="HJ374">
        <f>IF($JC374&gt;=17,INDEX($GR:$GR,$JB374+17),"")</f>
      </c>
      <c r="HK374">
        <f>IF($JC374&gt;=18,INDEX($GR:$GR,$JB374+18),"")</f>
      </c>
      <c r="HL374">
        <f>IF($JC374&gt;=19,INDEX($GR:$GR,$JB374+19),"")</f>
      </c>
      <c r="HM374">
        <f>IF($JC374&gt;=20,INDEX($GR:$GR,$JB374+20),"")</f>
      </c>
      <c r="HN374">
        <f>IF($JC374&gt;=21,INDEX($GR:$GR,$JB374+21),"")</f>
      </c>
      <c r="HO374">
        <f>IF($JC374&gt;=22,INDEX($GR:$GR,$JB374+22),"")</f>
      </c>
      <c r="HP374">
        <f>IF($JC374&gt;=23,INDEX($GR:$GR,$JB374+23),"")</f>
      </c>
      <c r="HQ374">
        <f>IF($JC374&gt;=24,INDEX($GR:$GR,$JB374+24),"")</f>
      </c>
      <c r="HR374">
        <f>IF($JC374&gt;=25,INDEX($GR:$GR,$JB374+25),"")</f>
      </c>
      <c r="HS374">
        <f>IF($JC374&gt;=26,INDEX($GR:$GR,$JB374+26),"")</f>
      </c>
      <c r="HT374">
        <f>IF($JC374&gt;=27,INDEX($GR:$GR,$JB374+27),"")</f>
      </c>
      <c r="HU374">
        <f>IF($JC374&gt;=28,INDEX($GR:$GR,$JB374+28),"")</f>
      </c>
      <c r="HV374">
        <f>IF($JC374&gt;=29,INDEX($GR:$GR,$JB374+29),"")</f>
      </c>
      <c r="HW374">
        <f>IF($JC374&gt;=30,INDEX($GR:$GR,$JB374+30),"")</f>
      </c>
      <c r="HX374">
        <f>IF($JC374&gt;=31,INDEX($GR:$GR,$JB374+31),"")</f>
      </c>
      <c r="HY374">
        <f>IF($JC374&gt;=32,INDEX($GR:$GR,$JB374+32),"")</f>
      </c>
      <c r="HZ374">
        <f>IF($JC374&gt;=33,INDEX($GR:$GR,$JB374+33),"")</f>
      </c>
      <c r="IA374">
        <f>IF($JC374&gt;=34,INDEX($GR:$GR,$JB374+34),"")</f>
      </c>
      <c r="IB374">
        <f>IF($JC374&gt;=35,INDEX($GR:$GR,$JB374+35),"")</f>
      </c>
      <c r="IC374">
        <f>IF($JC374&gt;=36,INDEX($GR:$GR,$JB374+36),"")</f>
      </c>
      <c r="ID374">
        <f>IF($JC374&gt;=37,INDEX($GR:$GR,$JB374+37),"")</f>
      </c>
      <c r="IE374">
        <f>IF($JC374&gt;=38,INDEX($GR:$GR,$JB374+38),"")</f>
      </c>
      <c r="IF374">
        <f>IF($JC374&gt;=39,INDEX($GR:$GR,$JB374+39),"")</f>
      </c>
      <c r="IG374">
        <f>IF($JC374&gt;=40,INDEX($GR:$GR,$JB374+40),"")</f>
      </c>
      <c r="IH374">
        <f>IF($JC374&gt;=41,INDEX($GR:$GR,$JB374+41),"")</f>
      </c>
      <c r="II374">
        <f>IF($JC374&gt;=42,INDEX($GR:$GR,$JB374+42),"")</f>
      </c>
      <c r="IJ374">
        <f>IF($JC374&gt;=43,INDEX($GR:$GR,$JB374+43),"")</f>
      </c>
      <c r="IK374">
        <f>IF($JC374&gt;=44,INDEX($GR:$GR,$JB374+44),"")</f>
      </c>
      <c r="IL374">
        <f>IF($JC374&gt;=45,INDEX($GR:$GR,$JB374+45),"")</f>
      </c>
      <c r="IM374">
        <f>IF($JC374&gt;=46,INDEX($GR:$GR,$JB374+46),"")</f>
      </c>
      <c r="IN374">
        <f>IF($JC374&gt;=47,INDEX($GR:$GR,$JB374+47),"")</f>
      </c>
      <c r="IO374">
        <f>IF($JC374&gt;=48,INDEX($GR:$GR,$JB374+48),"")</f>
      </c>
      <c r="IP374">
        <f>IF($JC374&gt;=49,INDEX($GR:$GR,$JB374+49),"")</f>
      </c>
      <c r="IQ374">
        <f>IF($JC374&gt;=50,INDEX($GR:$GR,$JB374+50),"")</f>
      </c>
      <c r="IR374">
        <f>IF($JC374&gt;=51,INDEX($GR:$GR,$JB374+51),"")</f>
      </c>
      <c r="IS374">
        <f>IF($JC374&gt;=52,INDEX($GR:$GR,$JB374+52),"")</f>
      </c>
      <c r="IT374">
        <f>IF($JC374&gt;=53,INDEX($GR:$GR,$JB374+53),"")</f>
      </c>
      <c r="IU374">
        <f>IF($JC374&gt;=54,INDEX($GR:$GR,$JB374+54),"")</f>
      </c>
      <c r="IV374">
        <f>IF($JC374&gt;=55,INDEX($GR:$GR,$JB374+55),"")</f>
      </c>
      <c r="IW374">
        <f>IF($JC374&gt;=56,INDEX($GR:$GR,$JB374+56),"")</f>
      </c>
      <c r="IX374">
        <f>IF($JC374&gt;=57,INDEX($GR:$GR,$JB374+57),"")</f>
      </c>
      <c r="IY374">
        <f>IF($JC374&gt;=58,INDEX($GR:$GR,$JB374+58),"")</f>
      </c>
      <c r="IZ374">
        <f>IF($JC374&gt;=59,INDEX($GR:$GR,$JB374+59),"")</f>
      </c>
      <c r="JA374">
        <f>IF($JC374&gt;=60,INDEX($GR:$GR,$JB374+60),"")</f>
      </c>
      <c r="JB374">
        <f>IFERROR(MATCH($GQ374,$GR$2:$GR$324,0)+1,0)</f>
      </c>
      <c r="JC374">
        <f>IFERROR(INDEX($GS$2:$GS$324,MATCH($GQ374,$GR$2:$GR$324,0)),0)</f>
      </c>
      <c r="JD374" t="s">
        <v>40</v>
      </c>
      <c r="JE374" t="s">
        <v>40</v>
      </c>
    </row>
    <row r="375" spans="1:265" x14ac:dyDescent="0.25">
      <c r="Q375">
        <f>IF(OR($T375="",$P375=""),"",IFERROR($T375/$P375,0))</f>
      </c>
      <c r="R375">
        <f>IF($T375="","",
SUM($S375,$U375,$Z375,$V375,$X375)*
(1-IF($AA375="",0,VALUE($AA375)/100)))</f>
      </c>
      <c r="S375">
        <f>IF($T375="","",$T375)</f>
      </c>
      <c r="U375">
        <f>IF($T375="","",
IF($N375="","",
IF(ISNUMBER(SEARCH("exempt",LOWER($N375))),0,
$T375*(VALUE(SUBSTITUTE($N375,"%",""))/100))))</f>
      </c>
      <c r="AB375">
        <f>IFERROR(IF(FIND(" - ",$K375)&gt;0,MID($K375,FIND(" - ",$K375)+3,LEN($K375)),""),"")</f>
      </c>
      <c r="AK375" t="s">
        <v>962</v>
      </c>
      <c r="AP375">
        <f>IFERROR(LEFT($K375,FIND(" - ",$K375)-1),$K375)</f>
      </c>
      <c r="AS375">
        <f>IF($CH375&gt;=1,INDEX($AQ:$AQ,$CG375+1),"")</f>
      </c>
      <c r="AT375">
        <f>IF($CH375&gt;=2,INDEX($AQ:$AQ,$CG375+2),"")</f>
      </c>
      <c r="AU375">
        <f>IF($CH375&gt;=3,INDEX($AQ:$AQ,$CG375+3),"")</f>
      </c>
      <c r="AV375">
        <f>IF($CH375&gt;=4,INDEX($AQ:$AQ,$CG375+4),"")</f>
      </c>
      <c r="AW375">
        <f>IF($CH375&gt;=5,INDEX($AQ:$AQ,$CG375+5),"")</f>
      </c>
      <c r="AX375">
        <f>IF($CH375&gt;=6,INDEX($AQ:$AQ,$CG375+6),"")</f>
      </c>
      <c r="AY375">
        <f>IF($CH375&gt;=7,INDEX($AQ:$AQ,$CG375+7),"")</f>
      </c>
      <c r="AZ375">
        <f>IF($CH375&gt;=8,INDEX($AQ:$AQ,$CG375+8),"")</f>
      </c>
      <c r="BA375">
        <f>IF($CH375&gt;=9,INDEX($AQ:$AQ,$CG375+9),"")</f>
      </c>
      <c r="BB375">
        <f>IF($CH375&gt;=10,INDEX($AQ:$AQ,$CG375+10),"")</f>
      </c>
      <c r="BC375">
        <f>IF($CH375&gt;=11,INDEX($AQ:$AQ,$CG375+11),"")</f>
      </c>
      <c r="BD375">
        <f>IF($CH375&gt;=12,INDEX($AQ:$AQ,$CG375+12),"")</f>
      </c>
      <c r="BE375">
        <f>IF($CH375&gt;=13,INDEX($AQ:$AQ,$CG375+13),"")</f>
      </c>
      <c r="BF375">
        <f>IF($CH375&gt;=14,INDEX($AQ:$AQ,$CG375+14),"")</f>
      </c>
      <c r="BG375">
        <f>IF($CH375&gt;=15,INDEX($AQ:$AQ,$CG375+15),"")</f>
      </c>
      <c r="BH375">
        <f>IF($CH375&gt;=16,INDEX($AQ:$AQ,$CG375+16),"")</f>
      </c>
      <c r="BI375">
        <f>IF($CH375&gt;=17,INDEX($AQ:$AQ,$CG375+17),"")</f>
      </c>
      <c r="BJ375">
        <f>IF($CH375&gt;=18,INDEX($AQ:$AQ,$CG375+18),"")</f>
      </c>
      <c r="BK375">
        <f>IF($CH375&gt;=19,INDEX($AQ:$AQ,$CG375+19),"")</f>
      </c>
      <c r="BL375">
        <f>IF($CH375&gt;=20,INDEX($AQ:$AQ,$CG375+20),"")</f>
      </c>
      <c r="BM375">
        <f>IF($CH375&gt;=21,INDEX($AQ:$AQ,$CG375+21),"")</f>
      </c>
      <c r="BN375">
        <f>IF($CH375&gt;=22,INDEX($AQ:$AQ,$CG375+22),"")</f>
      </c>
      <c r="BO375">
        <f>IF($CH375&gt;=23,INDEX($AQ:$AQ,$CG375+23),"")</f>
      </c>
      <c r="BP375">
        <f>IF($CH375&gt;=24,INDEX($AQ:$AQ,$CG375+24),"")</f>
      </c>
      <c r="BQ375">
        <f>IF($CH375&gt;=25,INDEX($AQ:$AQ,$CG375+25),"")</f>
      </c>
      <c r="BR375">
        <f>IF($CH375&gt;=26,INDEX($AQ:$AQ,$CG375+26),"")</f>
      </c>
      <c r="BS375">
        <f>IF($CH375&gt;=27,INDEX($AQ:$AQ,$CG375+27),"")</f>
      </c>
      <c r="BT375">
        <f>IF($CH375&gt;=28,INDEX($AQ:$AQ,$CG375+28),"")</f>
      </c>
      <c r="BU375">
        <f>IF($CH375&gt;=29,INDEX($AQ:$AQ,$CG375+29),"")</f>
      </c>
      <c r="BV375">
        <f>IF($CH375&gt;=30,INDEX($AQ:$AQ,$CG375+30),"")</f>
      </c>
      <c r="BW375">
        <f>IF($CH375&gt;=31,INDEX($AQ:$AQ,$CG375+31),"")</f>
      </c>
      <c r="BX375">
        <f>IF($CH375&gt;=32,INDEX($AQ:$AQ,$CG375+32),"")</f>
      </c>
      <c r="BY375">
        <f>IF($CH375&gt;=33,INDEX($AQ:$AQ,$CG375+33),"")</f>
      </c>
      <c r="BZ375">
        <f>IF($CH375&gt;=34,INDEX($AQ:$AQ,$CG375+34),"")</f>
      </c>
      <c r="CA375">
        <f>IF($CH375&gt;=35,INDEX($AQ:$AQ,$CG375+35),"")</f>
      </c>
      <c r="CB375">
        <f>IF($CH375&gt;=36,INDEX($AQ:$AQ,$CG375+36),"")</f>
      </c>
      <c r="CC375">
        <f>IF($CH375&gt;=37,INDEX($AQ:$AQ,$CG375+37),"")</f>
      </c>
      <c r="CD375">
        <f>IF($CH375&gt;=38,INDEX($AQ:$AQ,$CG375+38),"")</f>
      </c>
      <c r="CE375">
        <f>IF($CH375&gt;=39,INDEX($AQ:$AQ,$CG375+39),"")</f>
      </c>
      <c r="CF375">
        <f>IF($CH375&gt;=40,INDEX($AQ:$AQ,$CG375+40),"")</f>
      </c>
      <c r="CG375">
        <f>IFERROR(MATCH($AP375,$AQ$2:$AQ$134,0)+1,0)</f>
      </c>
      <c r="CH375">
        <f>IFERROR(INDEX($AR$2:$AR$134,MATCH($AP375,$AQ$2:$AQ$134,0)),0)</f>
      </c>
      <c r="CI375">
        <f>IFERROR(LEFT($L375,FIND(" - ",$L375)-1),$L375)</f>
      </c>
      <c r="CL375">
        <f>IF($DG375&gt;=1,INDEX($CJ:$CJ,$DF375+1),"")</f>
      </c>
      <c r="CM375">
        <f>IF($DG375&gt;=2,INDEX($CJ:$CJ,$DF375+2),"")</f>
      </c>
      <c r="CN375">
        <f>IF($DG375&gt;=3,INDEX($CJ:$CJ,$DF375+3),"")</f>
      </c>
      <c r="CO375">
        <f>IF($DG375&gt;=4,INDEX($CJ:$CJ,$DF375+4),"")</f>
      </c>
      <c r="CP375">
        <f>IF($DG375&gt;=5,INDEX($CJ:$CJ,$DF375+5),"")</f>
      </c>
      <c r="CQ375">
        <f>IF($DG375&gt;=6,INDEX($CJ:$CJ,$DF375+6),"")</f>
      </c>
      <c r="CR375">
        <f>IF($DG375&gt;=7,INDEX($CJ:$CJ,$DF375+7),"")</f>
      </c>
      <c r="CS375">
        <f>IF($DG375&gt;=8,INDEX($CJ:$CJ,$DF375+8),"")</f>
      </c>
      <c r="CT375">
        <f>IF($DG375&gt;=9,INDEX($CJ:$CJ,$DF375+9),"")</f>
      </c>
      <c r="CU375">
        <f>IF($DG375&gt;=10,INDEX($CJ:$CJ,$DF375+10),"")</f>
      </c>
      <c r="CV375">
        <f>IF($DG375&gt;=11,INDEX($CJ:$CJ,$DF375+11),"")</f>
      </c>
      <c r="CW375">
        <f>IF($DG375&gt;=12,INDEX($CJ:$CJ,$DF375+12),"")</f>
      </c>
      <c r="CX375">
        <f>IF($DG375&gt;=13,INDEX($CJ:$CJ,$DF375+13),"")</f>
      </c>
      <c r="CY375">
        <f>IF($DG375&gt;=14,INDEX($CJ:$CJ,$DF375+14),"")</f>
      </c>
      <c r="CZ375">
        <f>IF($DG375&gt;=15,INDEX($CJ:$CJ,$DF375+15),"")</f>
      </c>
      <c r="DA375">
        <f>IF($DG375&gt;=16,INDEX($CJ:$CJ,$DF375+16),"")</f>
      </c>
      <c r="DB375">
        <f>IF($DG375&gt;=17,INDEX($CJ:$CJ,$DF375+17),"")</f>
      </c>
      <c r="DC375">
        <f>IF($DG375&gt;=18,INDEX($CJ:$CJ,$DF375+18),"")</f>
      </c>
      <c r="DD375">
        <f>IF($DG375&gt;=19,INDEX($CJ:$CJ,$DF375+19),"")</f>
      </c>
      <c r="DE375">
        <f>IF($DG375&gt;=20,INDEX($CJ:$CJ,$DF375+20),"")</f>
      </c>
      <c r="DF375">
        <f>IFERROR(MATCH($CI375,$CJ$2:$CJ$263,0)+1,0)</f>
      </c>
      <c r="DG375">
        <f>IFERROR(INDEX($CK$2:$CK$263,MATCH($CI375,$CJ$2:$CJ$263,0)),0)</f>
      </c>
      <c r="DH375">
        <f>IFERROR(INDEX($AO:$AO,MATCH($N375,$AN:$AN,0))&amp;"","")</f>
      </c>
      <c r="DL375">
        <f>IF($GO375&gt;=1,INDEX($DI:$DI,$GN375+1),"")</f>
      </c>
      <c r="DM375">
        <f>IF($GO375&gt;=2,INDEX($DI:$DI,$GN375+2),"")</f>
      </c>
      <c r="DN375">
        <f>IF($GO375&gt;=3,INDEX($DI:$DI,$GN375+3),"")</f>
      </c>
      <c r="DO375">
        <f>IF($GO375&gt;=4,INDEX($DI:$DI,$GN375+4),"")</f>
      </c>
      <c r="DP375">
        <f>IF($GO375&gt;=5,INDEX($DI:$DI,$GN375+5),"")</f>
      </c>
      <c r="DQ375">
        <f>IF($GO375&gt;=6,INDEX($DI:$DI,$GN375+6),"")</f>
      </c>
      <c r="DR375">
        <f>IF($GO375&gt;=7,INDEX($DI:$DI,$GN375+7),"")</f>
      </c>
      <c r="DS375">
        <f>IF($GO375&gt;=8,INDEX($DI:$DI,$GN375+8),"")</f>
      </c>
      <c r="DT375">
        <f>IF($GO375&gt;=9,INDEX($DI:$DI,$GN375+9),"")</f>
      </c>
      <c r="DU375">
        <f>IF($GO375&gt;=10,INDEX($DI:$DI,$GN375+10),"")</f>
      </c>
      <c r="DV375">
        <f>IF($GO375&gt;=11,INDEX($DI:$DI,$GN375+11),"")</f>
      </c>
      <c r="DW375">
        <f>IF($GO375&gt;=12,INDEX($DI:$DI,$GN375+12),"")</f>
      </c>
      <c r="DX375">
        <f>IF($GO375&gt;=13,INDEX($DI:$DI,$GN375+13),"")</f>
      </c>
      <c r="DY375">
        <f>IF($GO375&gt;=14,INDEX($DI:$DI,$GN375+14),"")</f>
      </c>
      <c r="DZ375">
        <f>IF($GO375&gt;=15,INDEX($DI:$DI,$GN375+15),"")</f>
      </c>
      <c r="EA375">
        <f>IF($GO375&gt;=16,INDEX($DI:$DI,$GN375+16),"")</f>
      </c>
      <c r="EB375">
        <f>IF($GO375&gt;=17,INDEX($DI:$DI,$GN375+17),"")</f>
      </c>
      <c r="EC375">
        <f>IF($GO375&gt;=18,INDEX($DI:$DI,$GN375+18),"")</f>
      </c>
      <c r="ED375">
        <f>IF($GO375&gt;=19,INDEX($DI:$DI,$GN375+19),"")</f>
      </c>
      <c r="EE375">
        <f>IF($GO375&gt;=20,INDEX($DI:$DI,$GN375+20),"")</f>
      </c>
      <c r="EF375">
        <f>IF($GO375&gt;=21,INDEX($DI:$DI,$GN375+21),"")</f>
      </c>
      <c r="EG375">
        <f>IF($GO375&gt;=22,INDEX($DI:$DI,$GN375+22),"")</f>
      </c>
      <c r="EH375">
        <f>IF($GO375&gt;=23,INDEX($DI:$DI,$GN375+23),"")</f>
      </c>
      <c r="EI375">
        <f>IF($GO375&gt;=24,INDEX($DI:$DI,$GN375+24),"")</f>
      </c>
      <c r="EJ375">
        <f>IF($GO375&gt;=25,INDEX($DI:$DI,$GN375+25),"")</f>
      </c>
      <c r="EK375">
        <f>IF($GO375&gt;=26,INDEX($DI:$DI,$GN375+26),"")</f>
      </c>
      <c r="EL375">
        <f>IF($GO375&gt;=27,INDEX($DI:$DI,$GN375+27),"")</f>
      </c>
      <c r="EM375">
        <f>IF($GO375&gt;=28,INDEX($DI:$DI,$GN375+28),"")</f>
      </c>
      <c r="EN375">
        <f>IF($GO375&gt;=29,INDEX($DI:$DI,$GN375+29),"")</f>
      </c>
      <c r="EO375">
        <f>IF($GO375&gt;=30,INDEX($DI:$DI,$GN375+30),"")</f>
      </c>
      <c r="EP375">
        <f>IF($GO375&gt;=31,INDEX($DI:$DI,$GN375+31),"")</f>
      </c>
      <c r="EQ375">
        <f>IF($GO375&gt;=32,INDEX($DI:$DI,$GN375+32),"")</f>
      </c>
      <c r="ER375">
        <f>IF($GO375&gt;=33,INDEX($DI:$DI,$GN375+33),"")</f>
      </c>
      <c r="ES375">
        <f>IF($GO375&gt;=34,INDEX($DI:$DI,$GN375+34),"")</f>
      </c>
      <c r="ET375">
        <f>IF($GO375&gt;=35,INDEX($DI:$DI,$GN375+35),"")</f>
      </c>
      <c r="EU375">
        <f>IF($GO375&gt;=36,INDEX($DI:$DI,$GN375+36),"")</f>
      </c>
      <c r="EV375">
        <f>IF($GO375&gt;=37,INDEX($DI:$DI,$GN375+37),"")</f>
      </c>
      <c r="EW375">
        <f>IF($GO375&gt;=38,INDEX($DI:$DI,$GN375+38),"")</f>
      </c>
      <c r="EX375">
        <f>IF($GO375&gt;=39,INDEX($DI:$DI,$GN375+39),"")</f>
      </c>
      <c r="EY375">
        <f>IF($GO375&gt;=40,INDEX($DI:$DI,$GN375+40),"")</f>
      </c>
      <c r="EZ375">
        <f>IF($GO375&gt;=1,INDEX($DJ:$DJ,$GN375+1),"")</f>
      </c>
      <c r="FA375">
        <f>IF($GO375&gt;=2,INDEX($DJ:$DJ,$GN375+2),"")</f>
      </c>
      <c r="FB375">
        <f>IF($GO375&gt;=3,INDEX($DJ:$DJ,$GN375+3),"")</f>
      </c>
      <c r="FC375">
        <f>IF($GO375&gt;=4,INDEX($DJ:$DJ,$GN375+4),"")</f>
      </c>
      <c r="FD375">
        <f>IF($GO375&gt;=5,INDEX($DJ:$DJ,$GN375+5),"")</f>
      </c>
      <c r="FE375">
        <f>IF($GO375&gt;=6,INDEX($DJ:$DJ,$GN375+6),"")</f>
      </c>
      <c r="FF375">
        <f>IF($GO375&gt;=7,INDEX($DJ:$DJ,$GN375+7),"")</f>
      </c>
      <c r="FG375">
        <f>IF($GO375&gt;=8,INDEX($DJ:$DJ,$GN375+8),"")</f>
      </c>
      <c r="FH375">
        <f>IF($GO375&gt;=9,INDEX($DJ:$DJ,$GN375+9),"")</f>
      </c>
      <c r="FI375">
        <f>IF($GO375&gt;=10,INDEX($DJ:$DJ,$GN375+10),"")</f>
      </c>
      <c r="FJ375">
        <f>IF($GO375&gt;=11,INDEX($DJ:$DJ,$GN375+11),"")</f>
      </c>
      <c r="FK375">
        <f>IF($GO375&gt;=12,INDEX($DJ:$DJ,$GN375+12),"")</f>
      </c>
      <c r="FL375">
        <f>IF($GO375&gt;=13,INDEX($DJ:$DJ,$GN375+13),"")</f>
      </c>
      <c r="FM375">
        <f>IF($GO375&gt;=14,INDEX($DJ:$DJ,$GN375+14),"")</f>
      </c>
      <c r="FN375">
        <f>IF($GO375&gt;=15,INDEX($DJ:$DJ,$GN375+15),"")</f>
      </c>
      <c r="FO375">
        <f>IF($GO375&gt;=16,INDEX($DJ:$DJ,$GN375+16),"")</f>
      </c>
      <c r="FP375">
        <f>IF($GO375&gt;=17,INDEX($DJ:$DJ,$GN375+17),"")</f>
      </c>
      <c r="FQ375">
        <f>IF($GO375&gt;=18,INDEX($DJ:$DJ,$GN375+18),"")</f>
      </c>
      <c r="FR375">
        <f>IF($GO375&gt;=19,INDEX($DJ:$DJ,$GN375+19),"")</f>
      </c>
      <c r="FS375">
        <f>IF($GO375&gt;=20,INDEX($DJ:$DJ,$GN375+20),"")</f>
      </c>
      <c r="FT375">
        <f>IF($GO375&gt;=21,INDEX($DJ:$DJ,$GN375+21),"")</f>
      </c>
      <c r="FU375">
        <f>IF($GO375&gt;=22,INDEX($DJ:$DJ,$GN375+22),"")</f>
      </c>
      <c r="FV375">
        <f>IF($GO375&gt;=23,INDEX($DJ:$DJ,$GN375+23),"")</f>
      </c>
      <c r="FW375">
        <f>IF($GO375&gt;=24,INDEX($DJ:$DJ,$GN375+24),"")</f>
      </c>
      <c r="FX375">
        <f>IF($GO375&gt;=25,INDEX($DJ:$DJ,$GN375+25),"")</f>
      </c>
      <c r="FY375">
        <f>IF($GO375&gt;=26,INDEX($DJ:$DJ,$GN375+26),"")</f>
      </c>
      <c r="FZ375">
        <f>IF($GO375&gt;=27,INDEX($DJ:$DJ,$GN375+27),"")</f>
      </c>
      <c r="GA375">
        <f>IF($GO375&gt;=28,INDEX($DJ:$DJ,$GN375+28),"")</f>
      </c>
      <c r="GB375">
        <f>IF($GO375&gt;=29,INDEX($DJ:$DJ,$GN375+29),"")</f>
      </c>
      <c r="GC375">
        <f>IF($GO375&gt;=30,INDEX($DJ:$DJ,$GN375+30),"")</f>
      </c>
      <c r="GD375">
        <f>IF($GO375&gt;=31,INDEX($DJ:$DJ,$GN375+31),"")</f>
      </c>
      <c r="GE375">
        <f>IF($GO375&gt;=32,INDEX($DJ:$DJ,$GN375+32),"")</f>
      </c>
      <c r="GF375">
        <f>IF($GO375&gt;=33,INDEX($DJ:$DJ,$GN375+33),"")</f>
      </c>
      <c r="GG375">
        <f>IF($GO375&gt;=34,INDEX($DJ:$DJ,$GN375+34),"")</f>
      </c>
      <c r="GH375">
        <f>IF($GO375&gt;=35,INDEX($DJ:$DJ,$GN375+35),"")</f>
      </c>
      <c r="GI375">
        <f>IF($GO375&gt;=36,INDEX($DJ:$DJ,$GN375+36),"")</f>
      </c>
      <c r="GJ375">
        <f>IF($GO375&gt;=37,INDEX($DJ:$DJ,$GN375+37),"")</f>
      </c>
      <c r="GK375">
        <f>IF($GO375&gt;=38,INDEX($DJ:$DJ,$GN375+38),"")</f>
      </c>
      <c r="GL375">
        <f>IF($GO375&gt;=39,INDEX($DJ:$DJ,$GN375+39),"")</f>
      </c>
      <c r="GM375">
        <f>IF($GO375&gt;=40,INDEX($DJ:$DJ,$GN375+40),"")</f>
      </c>
      <c r="GN375">
        <f>IFERROR(MATCH($DH375,$DI$2:$DI$148,0)+1,0)</f>
      </c>
      <c r="GO375">
        <f>IFERROR(INDEX($DK$2:$DK$148,MATCH($DH375,$DI$2:$DI$148,0)),0)</f>
      </c>
      <c r="GP375">
        <f>IFERROR(MATCH($Y375,$DL$375:$EY$375,0),0)</f>
      </c>
      <c r="GQ375">
        <f>IF($GP375&gt;0,INDEX($EZ$375:$GM$375,$GP375),"")</f>
      </c>
      <c r="GT375">
        <f>IF($JC375&gt;=1,INDEX($GR:$GR,$JB375+1),"")</f>
      </c>
      <c r="GU375">
        <f>IF($JC375&gt;=2,INDEX($GR:$GR,$JB375+2),"")</f>
      </c>
      <c r="GV375">
        <f>IF($JC375&gt;=3,INDEX($GR:$GR,$JB375+3),"")</f>
      </c>
      <c r="GW375">
        <f>IF($JC375&gt;=4,INDEX($GR:$GR,$JB375+4),"")</f>
      </c>
      <c r="GX375">
        <f>IF($JC375&gt;=5,INDEX($GR:$GR,$JB375+5),"")</f>
      </c>
      <c r="GY375">
        <f>IF($JC375&gt;=6,INDEX($GR:$GR,$JB375+6),"")</f>
      </c>
      <c r="GZ375">
        <f>IF($JC375&gt;=7,INDEX($GR:$GR,$JB375+7),"")</f>
      </c>
      <c r="HA375">
        <f>IF($JC375&gt;=8,INDEX($GR:$GR,$JB375+8),"")</f>
      </c>
      <c r="HB375">
        <f>IF($JC375&gt;=9,INDEX($GR:$GR,$JB375+9),"")</f>
      </c>
      <c r="HC375">
        <f>IF($JC375&gt;=10,INDEX($GR:$GR,$JB375+10),"")</f>
      </c>
      <c r="HD375">
        <f>IF($JC375&gt;=11,INDEX($GR:$GR,$JB375+11),"")</f>
      </c>
      <c r="HE375">
        <f>IF($JC375&gt;=12,INDEX($GR:$GR,$JB375+12),"")</f>
      </c>
      <c r="HF375">
        <f>IF($JC375&gt;=13,INDEX($GR:$GR,$JB375+13),"")</f>
      </c>
      <c r="HG375">
        <f>IF($JC375&gt;=14,INDEX($GR:$GR,$JB375+14),"")</f>
      </c>
      <c r="HH375">
        <f>IF($JC375&gt;=15,INDEX($GR:$GR,$JB375+15),"")</f>
      </c>
      <c r="HI375">
        <f>IF($JC375&gt;=16,INDEX($GR:$GR,$JB375+16),"")</f>
      </c>
      <c r="HJ375">
        <f>IF($JC375&gt;=17,INDEX($GR:$GR,$JB375+17),"")</f>
      </c>
      <c r="HK375">
        <f>IF($JC375&gt;=18,INDEX($GR:$GR,$JB375+18),"")</f>
      </c>
      <c r="HL375">
        <f>IF($JC375&gt;=19,INDEX($GR:$GR,$JB375+19),"")</f>
      </c>
      <c r="HM375">
        <f>IF($JC375&gt;=20,INDEX($GR:$GR,$JB375+20),"")</f>
      </c>
      <c r="HN375">
        <f>IF($JC375&gt;=21,INDEX($GR:$GR,$JB375+21),"")</f>
      </c>
      <c r="HO375">
        <f>IF($JC375&gt;=22,INDEX($GR:$GR,$JB375+22),"")</f>
      </c>
      <c r="HP375">
        <f>IF($JC375&gt;=23,INDEX($GR:$GR,$JB375+23),"")</f>
      </c>
      <c r="HQ375">
        <f>IF($JC375&gt;=24,INDEX($GR:$GR,$JB375+24),"")</f>
      </c>
      <c r="HR375">
        <f>IF($JC375&gt;=25,INDEX($GR:$GR,$JB375+25),"")</f>
      </c>
      <c r="HS375">
        <f>IF($JC375&gt;=26,INDEX($GR:$GR,$JB375+26),"")</f>
      </c>
      <c r="HT375">
        <f>IF($JC375&gt;=27,INDEX($GR:$GR,$JB375+27),"")</f>
      </c>
      <c r="HU375">
        <f>IF($JC375&gt;=28,INDEX($GR:$GR,$JB375+28),"")</f>
      </c>
      <c r="HV375">
        <f>IF($JC375&gt;=29,INDEX($GR:$GR,$JB375+29),"")</f>
      </c>
      <c r="HW375">
        <f>IF($JC375&gt;=30,INDEX($GR:$GR,$JB375+30),"")</f>
      </c>
      <c r="HX375">
        <f>IF($JC375&gt;=31,INDEX($GR:$GR,$JB375+31),"")</f>
      </c>
      <c r="HY375">
        <f>IF($JC375&gt;=32,INDEX($GR:$GR,$JB375+32),"")</f>
      </c>
      <c r="HZ375">
        <f>IF($JC375&gt;=33,INDEX($GR:$GR,$JB375+33),"")</f>
      </c>
      <c r="IA375">
        <f>IF($JC375&gt;=34,INDEX($GR:$GR,$JB375+34),"")</f>
      </c>
      <c r="IB375">
        <f>IF($JC375&gt;=35,INDEX($GR:$GR,$JB375+35),"")</f>
      </c>
      <c r="IC375">
        <f>IF($JC375&gt;=36,INDEX($GR:$GR,$JB375+36),"")</f>
      </c>
      <c r="ID375">
        <f>IF($JC375&gt;=37,INDEX($GR:$GR,$JB375+37),"")</f>
      </c>
      <c r="IE375">
        <f>IF($JC375&gt;=38,INDEX($GR:$GR,$JB375+38),"")</f>
      </c>
      <c r="IF375">
        <f>IF($JC375&gt;=39,INDEX($GR:$GR,$JB375+39),"")</f>
      </c>
      <c r="IG375">
        <f>IF($JC375&gt;=40,INDEX($GR:$GR,$JB375+40),"")</f>
      </c>
      <c r="IH375">
        <f>IF($JC375&gt;=41,INDEX($GR:$GR,$JB375+41),"")</f>
      </c>
      <c r="II375">
        <f>IF($JC375&gt;=42,INDEX($GR:$GR,$JB375+42),"")</f>
      </c>
      <c r="IJ375">
        <f>IF($JC375&gt;=43,INDEX($GR:$GR,$JB375+43),"")</f>
      </c>
      <c r="IK375">
        <f>IF($JC375&gt;=44,INDEX($GR:$GR,$JB375+44),"")</f>
      </c>
      <c r="IL375">
        <f>IF($JC375&gt;=45,INDEX($GR:$GR,$JB375+45),"")</f>
      </c>
      <c r="IM375">
        <f>IF($JC375&gt;=46,INDEX($GR:$GR,$JB375+46),"")</f>
      </c>
      <c r="IN375">
        <f>IF($JC375&gt;=47,INDEX($GR:$GR,$JB375+47),"")</f>
      </c>
      <c r="IO375">
        <f>IF($JC375&gt;=48,INDEX($GR:$GR,$JB375+48),"")</f>
      </c>
      <c r="IP375">
        <f>IF($JC375&gt;=49,INDEX($GR:$GR,$JB375+49),"")</f>
      </c>
      <c r="IQ375">
        <f>IF($JC375&gt;=50,INDEX($GR:$GR,$JB375+50),"")</f>
      </c>
      <c r="IR375">
        <f>IF($JC375&gt;=51,INDEX($GR:$GR,$JB375+51),"")</f>
      </c>
      <c r="IS375">
        <f>IF($JC375&gt;=52,INDEX($GR:$GR,$JB375+52),"")</f>
      </c>
      <c r="IT375">
        <f>IF($JC375&gt;=53,INDEX($GR:$GR,$JB375+53),"")</f>
      </c>
      <c r="IU375">
        <f>IF($JC375&gt;=54,INDEX($GR:$GR,$JB375+54),"")</f>
      </c>
      <c r="IV375">
        <f>IF($JC375&gt;=55,INDEX($GR:$GR,$JB375+55),"")</f>
      </c>
      <c r="IW375">
        <f>IF($JC375&gt;=56,INDEX($GR:$GR,$JB375+56),"")</f>
      </c>
      <c r="IX375">
        <f>IF($JC375&gt;=57,INDEX($GR:$GR,$JB375+57),"")</f>
      </c>
      <c r="IY375">
        <f>IF($JC375&gt;=58,INDEX($GR:$GR,$JB375+58),"")</f>
      </c>
      <c r="IZ375">
        <f>IF($JC375&gt;=59,INDEX($GR:$GR,$JB375+59),"")</f>
      </c>
      <c r="JA375">
        <f>IF($JC375&gt;=60,INDEX($GR:$GR,$JB375+60),"")</f>
      </c>
      <c r="JB375">
        <f>IFERROR(MATCH($GQ375,$GR$2:$GR$324,0)+1,0)</f>
      </c>
      <c r="JC375">
        <f>IFERROR(INDEX($GS$2:$GS$324,MATCH($GQ375,$GR$2:$GR$324,0)),0)</f>
      </c>
      <c r="JD375" t="s">
        <v>40</v>
      </c>
      <c r="JE375" t="s">
        <v>40</v>
      </c>
    </row>
    <row r="376" spans="1:265" x14ac:dyDescent="0.25">
      <c r="Q376">
        <f>IF(OR($T376="",$P376=""),"",IFERROR($T376/$P376,0))</f>
      </c>
      <c r="R376">
        <f>IF($T376="","",
SUM($S376,$U376,$Z376,$V376,$X376)*
(1-IF($AA376="",0,VALUE($AA376)/100)))</f>
      </c>
      <c r="S376">
        <f>IF($T376="","",$T376)</f>
      </c>
      <c r="U376">
        <f>IF($T376="","",
IF($N376="","",
IF(ISNUMBER(SEARCH("exempt",LOWER($N376))),0,
$T376*(VALUE(SUBSTITUTE($N376,"%",""))/100))))</f>
      </c>
      <c r="AB376">
        <f>IFERROR(IF(FIND(" - ",$K376)&gt;0,MID($K376,FIND(" - ",$K376)+3,LEN($K376)),""),"")</f>
      </c>
      <c r="AK376" t="s">
        <v>963</v>
      </c>
      <c r="AP376">
        <f>IFERROR(LEFT($K376,FIND(" - ",$K376)-1),$K376)</f>
      </c>
      <c r="AS376">
        <f>IF($CH376&gt;=1,INDEX($AQ:$AQ,$CG376+1),"")</f>
      </c>
      <c r="AT376">
        <f>IF($CH376&gt;=2,INDEX($AQ:$AQ,$CG376+2),"")</f>
      </c>
      <c r="AU376">
        <f>IF($CH376&gt;=3,INDEX($AQ:$AQ,$CG376+3),"")</f>
      </c>
      <c r="AV376">
        <f>IF($CH376&gt;=4,INDEX($AQ:$AQ,$CG376+4),"")</f>
      </c>
      <c r="AW376">
        <f>IF($CH376&gt;=5,INDEX($AQ:$AQ,$CG376+5),"")</f>
      </c>
      <c r="AX376">
        <f>IF($CH376&gt;=6,INDEX($AQ:$AQ,$CG376+6),"")</f>
      </c>
      <c r="AY376">
        <f>IF($CH376&gt;=7,INDEX($AQ:$AQ,$CG376+7),"")</f>
      </c>
      <c r="AZ376">
        <f>IF($CH376&gt;=8,INDEX($AQ:$AQ,$CG376+8),"")</f>
      </c>
      <c r="BA376">
        <f>IF($CH376&gt;=9,INDEX($AQ:$AQ,$CG376+9),"")</f>
      </c>
      <c r="BB376">
        <f>IF($CH376&gt;=10,INDEX($AQ:$AQ,$CG376+10),"")</f>
      </c>
      <c r="BC376">
        <f>IF($CH376&gt;=11,INDEX($AQ:$AQ,$CG376+11),"")</f>
      </c>
      <c r="BD376">
        <f>IF($CH376&gt;=12,INDEX($AQ:$AQ,$CG376+12),"")</f>
      </c>
      <c r="BE376">
        <f>IF($CH376&gt;=13,INDEX($AQ:$AQ,$CG376+13),"")</f>
      </c>
      <c r="BF376">
        <f>IF($CH376&gt;=14,INDEX($AQ:$AQ,$CG376+14),"")</f>
      </c>
      <c r="BG376">
        <f>IF($CH376&gt;=15,INDEX($AQ:$AQ,$CG376+15),"")</f>
      </c>
      <c r="BH376">
        <f>IF($CH376&gt;=16,INDEX($AQ:$AQ,$CG376+16),"")</f>
      </c>
      <c r="BI376">
        <f>IF($CH376&gt;=17,INDEX($AQ:$AQ,$CG376+17),"")</f>
      </c>
      <c r="BJ376">
        <f>IF($CH376&gt;=18,INDEX($AQ:$AQ,$CG376+18),"")</f>
      </c>
      <c r="BK376">
        <f>IF($CH376&gt;=19,INDEX($AQ:$AQ,$CG376+19),"")</f>
      </c>
      <c r="BL376">
        <f>IF($CH376&gt;=20,INDEX($AQ:$AQ,$CG376+20),"")</f>
      </c>
      <c r="BM376">
        <f>IF($CH376&gt;=21,INDEX($AQ:$AQ,$CG376+21),"")</f>
      </c>
      <c r="BN376">
        <f>IF($CH376&gt;=22,INDEX($AQ:$AQ,$CG376+22),"")</f>
      </c>
      <c r="BO376">
        <f>IF($CH376&gt;=23,INDEX($AQ:$AQ,$CG376+23),"")</f>
      </c>
      <c r="BP376">
        <f>IF($CH376&gt;=24,INDEX($AQ:$AQ,$CG376+24),"")</f>
      </c>
      <c r="BQ376">
        <f>IF($CH376&gt;=25,INDEX($AQ:$AQ,$CG376+25),"")</f>
      </c>
      <c r="BR376">
        <f>IF($CH376&gt;=26,INDEX($AQ:$AQ,$CG376+26),"")</f>
      </c>
      <c r="BS376">
        <f>IF($CH376&gt;=27,INDEX($AQ:$AQ,$CG376+27),"")</f>
      </c>
      <c r="BT376">
        <f>IF($CH376&gt;=28,INDEX($AQ:$AQ,$CG376+28),"")</f>
      </c>
      <c r="BU376">
        <f>IF($CH376&gt;=29,INDEX($AQ:$AQ,$CG376+29),"")</f>
      </c>
      <c r="BV376">
        <f>IF($CH376&gt;=30,INDEX($AQ:$AQ,$CG376+30),"")</f>
      </c>
      <c r="BW376">
        <f>IF($CH376&gt;=31,INDEX($AQ:$AQ,$CG376+31),"")</f>
      </c>
      <c r="BX376">
        <f>IF($CH376&gt;=32,INDEX($AQ:$AQ,$CG376+32),"")</f>
      </c>
      <c r="BY376">
        <f>IF($CH376&gt;=33,INDEX($AQ:$AQ,$CG376+33),"")</f>
      </c>
      <c r="BZ376">
        <f>IF($CH376&gt;=34,INDEX($AQ:$AQ,$CG376+34),"")</f>
      </c>
      <c r="CA376">
        <f>IF($CH376&gt;=35,INDEX($AQ:$AQ,$CG376+35),"")</f>
      </c>
      <c r="CB376">
        <f>IF($CH376&gt;=36,INDEX($AQ:$AQ,$CG376+36),"")</f>
      </c>
      <c r="CC376">
        <f>IF($CH376&gt;=37,INDEX($AQ:$AQ,$CG376+37),"")</f>
      </c>
      <c r="CD376">
        <f>IF($CH376&gt;=38,INDEX($AQ:$AQ,$CG376+38),"")</f>
      </c>
      <c r="CE376">
        <f>IF($CH376&gt;=39,INDEX($AQ:$AQ,$CG376+39),"")</f>
      </c>
      <c r="CF376">
        <f>IF($CH376&gt;=40,INDEX($AQ:$AQ,$CG376+40),"")</f>
      </c>
      <c r="CG376">
        <f>IFERROR(MATCH($AP376,$AQ$2:$AQ$134,0)+1,0)</f>
      </c>
      <c r="CH376">
        <f>IFERROR(INDEX($AR$2:$AR$134,MATCH($AP376,$AQ$2:$AQ$134,0)),0)</f>
      </c>
      <c r="CI376">
        <f>IFERROR(LEFT($L376,FIND(" - ",$L376)-1),$L376)</f>
      </c>
      <c r="CL376">
        <f>IF($DG376&gt;=1,INDEX($CJ:$CJ,$DF376+1),"")</f>
      </c>
      <c r="CM376">
        <f>IF($DG376&gt;=2,INDEX($CJ:$CJ,$DF376+2),"")</f>
      </c>
      <c r="CN376">
        <f>IF($DG376&gt;=3,INDEX($CJ:$CJ,$DF376+3),"")</f>
      </c>
      <c r="CO376">
        <f>IF($DG376&gt;=4,INDEX($CJ:$CJ,$DF376+4),"")</f>
      </c>
      <c r="CP376">
        <f>IF($DG376&gt;=5,INDEX($CJ:$CJ,$DF376+5),"")</f>
      </c>
      <c r="CQ376">
        <f>IF($DG376&gt;=6,INDEX($CJ:$CJ,$DF376+6),"")</f>
      </c>
      <c r="CR376">
        <f>IF($DG376&gt;=7,INDEX($CJ:$CJ,$DF376+7),"")</f>
      </c>
      <c r="CS376">
        <f>IF($DG376&gt;=8,INDEX($CJ:$CJ,$DF376+8),"")</f>
      </c>
      <c r="CT376">
        <f>IF($DG376&gt;=9,INDEX($CJ:$CJ,$DF376+9),"")</f>
      </c>
      <c r="CU376">
        <f>IF($DG376&gt;=10,INDEX($CJ:$CJ,$DF376+10),"")</f>
      </c>
      <c r="CV376">
        <f>IF($DG376&gt;=11,INDEX($CJ:$CJ,$DF376+11),"")</f>
      </c>
      <c r="CW376">
        <f>IF($DG376&gt;=12,INDEX($CJ:$CJ,$DF376+12),"")</f>
      </c>
      <c r="CX376">
        <f>IF($DG376&gt;=13,INDEX($CJ:$CJ,$DF376+13),"")</f>
      </c>
      <c r="CY376">
        <f>IF($DG376&gt;=14,INDEX($CJ:$CJ,$DF376+14),"")</f>
      </c>
      <c r="CZ376">
        <f>IF($DG376&gt;=15,INDEX($CJ:$CJ,$DF376+15),"")</f>
      </c>
      <c r="DA376">
        <f>IF($DG376&gt;=16,INDEX($CJ:$CJ,$DF376+16),"")</f>
      </c>
      <c r="DB376">
        <f>IF($DG376&gt;=17,INDEX($CJ:$CJ,$DF376+17),"")</f>
      </c>
      <c r="DC376">
        <f>IF($DG376&gt;=18,INDEX($CJ:$CJ,$DF376+18),"")</f>
      </c>
      <c r="DD376">
        <f>IF($DG376&gt;=19,INDEX($CJ:$CJ,$DF376+19),"")</f>
      </c>
      <c r="DE376">
        <f>IF($DG376&gt;=20,INDEX($CJ:$CJ,$DF376+20),"")</f>
      </c>
      <c r="DF376">
        <f>IFERROR(MATCH($CI376,$CJ$2:$CJ$263,0)+1,0)</f>
      </c>
      <c r="DG376">
        <f>IFERROR(INDEX($CK$2:$CK$263,MATCH($CI376,$CJ$2:$CJ$263,0)),0)</f>
      </c>
      <c r="DH376">
        <f>IFERROR(INDEX($AO:$AO,MATCH($N376,$AN:$AN,0))&amp;"","")</f>
      </c>
      <c r="DL376">
        <f>IF($GO376&gt;=1,INDEX($DI:$DI,$GN376+1),"")</f>
      </c>
      <c r="DM376">
        <f>IF($GO376&gt;=2,INDEX($DI:$DI,$GN376+2),"")</f>
      </c>
      <c r="DN376">
        <f>IF($GO376&gt;=3,INDEX($DI:$DI,$GN376+3),"")</f>
      </c>
      <c r="DO376">
        <f>IF($GO376&gt;=4,INDEX($DI:$DI,$GN376+4),"")</f>
      </c>
      <c r="DP376">
        <f>IF($GO376&gt;=5,INDEX($DI:$DI,$GN376+5),"")</f>
      </c>
      <c r="DQ376">
        <f>IF($GO376&gt;=6,INDEX($DI:$DI,$GN376+6),"")</f>
      </c>
      <c r="DR376">
        <f>IF($GO376&gt;=7,INDEX($DI:$DI,$GN376+7),"")</f>
      </c>
      <c r="DS376">
        <f>IF($GO376&gt;=8,INDEX($DI:$DI,$GN376+8),"")</f>
      </c>
      <c r="DT376">
        <f>IF($GO376&gt;=9,INDEX($DI:$DI,$GN376+9),"")</f>
      </c>
      <c r="DU376">
        <f>IF($GO376&gt;=10,INDEX($DI:$DI,$GN376+10),"")</f>
      </c>
      <c r="DV376">
        <f>IF($GO376&gt;=11,INDEX($DI:$DI,$GN376+11),"")</f>
      </c>
      <c r="DW376">
        <f>IF($GO376&gt;=12,INDEX($DI:$DI,$GN376+12),"")</f>
      </c>
      <c r="DX376">
        <f>IF($GO376&gt;=13,INDEX($DI:$DI,$GN376+13),"")</f>
      </c>
      <c r="DY376">
        <f>IF($GO376&gt;=14,INDEX($DI:$DI,$GN376+14),"")</f>
      </c>
      <c r="DZ376">
        <f>IF($GO376&gt;=15,INDEX($DI:$DI,$GN376+15),"")</f>
      </c>
      <c r="EA376">
        <f>IF($GO376&gt;=16,INDEX($DI:$DI,$GN376+16),"")</f>
      </c>
      <c r="EB376">
        <f>IF($GO376&gt;=17,INDEX($DI:$DI,$GN376+17),"")</f>
      </c>
      <c r="EC376">
        <f>IF($GO376&gt;=18,INDEX($DI:$DI,$GN376+18),"")</f>
      </c>
      <c r="ED376">
        <f>IF($GO376&gt;=19,INDEX($DI:$DI,$GN376+19),"")</f>
      </c>
      <c r="EE376">
        <f>IF($GO376&gt;=20,INDEX($DI:$DI,$GN376+20),"")</f>
      </c>
      <c r="EF376">
        <f>IF($GO376&gt;=21,INDEX($DI:$DI,$GN376+21),"")</f>
      </c>
      <c r="EG376">
        <f>IF($GO376&gt;=22,INDEX($DI:$DI,$GN376+22),"")</f>
      </c>
      <c r="EH376">
        <f>IF($GO376&gt;=23,INDEX($DI:$DI,$GN376+23),"")</f>
      </c>
      <c r="EI376">
        <f>IF($GO376&gt;=24,INDEX($DI:$DI,$GN376+24),"")</f>
      </c>
      <c r="EJ376">
        <f>IF($GO376&gt;=25,INDEX($DI:$DI,$GN376+25),"")</f>
      </c>
      <c r="EK376">
        <f>IF($GO376&gt;=26,INDEX($DI:$DI,$GN376+26),"")</f>
      </c>
      <c r="EL376">
        <f>IF($GO376&gt;=27,INDEX($DI:$DI,$GN376+27),"")</f>
      </c>
      <c r="EM376">
        <f>IF($GO376&gt;=28,INDEX($DI:$DI,$GN376+28),"")</f>
      </c>
      <c r="EN376">
        <f>IF($GO376&gt;=29,INDEX($DI:$DI,$GN376+29),"")</f>
      </c>
      <c r="EO376">
        <f>IF($GO376&gt;=30,INDEX($DI:$DI,$GN376+30),"")</f>
      </c>
      <c r="EP376">
        <f>IF($GO376&gt;=31,INDEX($DI:$DI,$GN376+31),"")</f>
      </c>
      <c r="EQ376">
        <f>IF($GO376&gt;=32,INDEX($DI:$DI,$GN376+32),"")</f>
      </c>
      <c r="ER376">
        <f>IF($GO376&gt;=33,INDEX($DI:$DI,$GN376+33),"")</f>
      </c>
      <c r="ES376">
        <f>IF($GO376&gt;=34,INDEX($DI:$DI,$GN376+34),"")</f>
      </c>
      <c r="ET376">
        <f>IF($GO376&gt;=35,INDEX($DI:$DI,$GN376+35),"")</f>
      </c>
      <c r="EU376">
        <f>IF($GO376&gt;=36,INDEX($DI:$DI,$GN376+36),"")</f>
      </c>
      <c r="EV376">
        <f>IF($GO376&gt;=37,INDEX($DI:$DI,$GN376+37),"")</f>
      </c>
      <c r="EW376">
        <f>IF($GO376&gt;=38,INDEX($DI:$DI,$GN376+38),"")</f>
      </c>
      <c r="EX376">
        <f>IF($GO376&gt;=39,INDEX($DI:$DI,$GN376+39),"")</f>
      </c>
      <c r="EY376">
        <f>IF($GO376&gt;=40,INDEX($DI:$DI,$GN376+40),"")</f>
      </c>
      <c r="EZ376">
        <f>IF($GO376&gt;=1,INDEX($DJ:$DJ,$GN376+1),"")</f>
      </c>
      <c r="FA376">
        <f>IF($GO376&gt;=2,INDEX($DJ:$DJ,$GN376+2),"")</f>
      </c>
      <c r="FB376">
        <f>IF($GO376&gt;=3,INDEX($DJ:$DJ,$GN376+3),"")</f>
      </c>
      <c r="FC376">
        <f>IF($GO376&gt;=4,INDEX($DJ:$DJ,$GN376+4),"")</f>
      </c>
      <c r="FD376">
        <f>IF($GO376&gt;=5,INDEX($DJ:$DJ,$GN376+5),"")</f>
      </c>
      <c r="FE376">
        <f>IF($GO376&gt;=6,INDEX($DJ:$DJ,$GN376+6),"")</f>
      </c>
      <c r="FF376">
        <f>IF($GO376&gt;=7,INDEX($DJ:$DJ,$GN376+7),"")</f>
      </c>
      <c r="FG376">
        <f>IF($GO376&gt;=8,INDEX($DJ:$DJ,$GN376+8),"")</f>
      </c>
      <c r="FH376">
        <f>IF($GO376&gt;=9,INDEX($DJ:$DJ,$GN376+9),"")</f>
      </c>
      <c r="FI376">
        <f>IF($GO376&gt;=10,INDEX($DJ:$DJ,$GN376+10),"")</f>
      </c>
      <c r="FJ376">
        <f>IF($GO376&gt;=11,INDEX($DJ:$DJ,$GN376+11),"")</f>
      </c>
      <c r="FK376">
        <f>IF($GO376&gt;=12,INDEX($DJ:$DJ,$GN376+12),"")</f>
      </c>
      <c r="FL376">
        <f>IF($GO376&gt;=13,INDEX($DJ:$DJ,$GN376+13),"")</f>
      </c>
      <c r="FM376">
        <f>IF($GO376&gt;=14,INDEX($DJ:$DJ,$GN376+14),"")</f>
      </c>
      <c r="FN376">
        <f>IF($GO376&gt;=15,INDEX($DJ:$DJ,$GN376+15),"")</f>
      </c>
      <c r="FO376">
        <f>IF($GO376&gt;=16,INDEX($DJ:$DJ,$GN376+16),"")</f>
      </c>
      <c r="FP376">
        <f>IF($GO376&gt;=17,INDEX($DJ:$DJ,$GN376+17),"")</f>
      </c>
      <c r="FQ376">
        <f>IF($GO376&gt;=18,INDEX($DJ:$DJ,$GN376+18),"")</f>
      </c>
      <c r="FR376">
        <f>IF($GO376&gt;=19,INDEX($DJ:$DJ,$GN376+19),"")</f>
      </c>
      <c r="FS376">
        <f>IF($GO376&gt;=20,INDEX($DJ:$DJ,$GN376+20),"")</f>
      </c>
      <c r="FT376">
        <f>IF($GO376&gt;=21,INDEX($DJ:$DJ,$GN376+21),"")</f>
      </c>
      <c r="FU376">
        <f>IF($GO376&gt;=22,INDEX($DJ:$DJ,$GN376+22),"")</f>
      </c>
      <c r="FV376">
        <f>IF($GO376&gt;=23,INDEX($DJ:$DJ,$GN376+23),"")</f>
      </c>
      <c r="FW376">
        <f>IF($GO376&gt;=24,INDEX($DJ:$DJ,$GN376+24),"")</f>
      </c>
      <c r="FX376">
        <f>IF($GO376&gt;=25,INDEX($DJ:$DJ,$GN376+25),"")</f>
      </c>
      <c r="FY376">
        <f>IF($GO376&gt;=26,INDEX($DJ:$DJ,$GN376+26),"")</f>
      </c>
      <c r="FZ376">
        <f>IF($GO376&gt;=27,INDEX($DJ:$DJ,$GN376+27),"")</f>
      </c>
      <c r="GA376">
        <f>IF($GO376&gt;=28,INDEX($DJ:$DJ,$GN376+28),"")</f>
      </c>
      <c r="GB376">
        <f>IF($GO376&gt;=29,INDEX($DJ:$DJ,$GN376+29),"")</f>
      </c>
      <c r="GC376">
        <f>IF($GO376&gt;=30,INDEX($DJ:$DJ,$GN376+30),"")</f>
      </c>
      <c r="GD376">
        <f>IF($GO376&gt;=31,INDEX($DJ:$DJ,$GN376+31),"")</f>
      </c>
      <c r="GE376">
        <f>IF($GO376&gt;=32,INDEX($DJ:$DJ,$GN376+32),"")</f>
      </c>
      <c r="GF376">
        <f>IF($GO376&gt;=33,INDEX($DJ:$DJ,$GN376+33),"")</f>
      </c>
      <c r="GG376">
        <f>IF($GO376&gt;=34,INDEX($DJ:$DJ,$GN376+34),"")</f>
      </c>
      <c r="GH376">
        <f>IF($GO376&gt;=35,INDEX($DJ:$DJ,$GN376+35),"")</f>
      </c>
      <c r="GI376">
        <f>IF($GO376&gt;=36,INDEX($DJ:$DJ,$GN376+36),"")</f>
      </c>
      <c r="GJ376">
        <f>IF($GO376&gt;=37,INDEX($DJ:$DJ,$GN376+37),"")</f>
      </c>
      <c r="GK376">
        <f>IF($GO376&gt;=38,INDEX($DJ:$DJ,$GN376+38),"")</f>
      </c>
      <c r="GL376">
        <f>IF($GO376&gt;=39,INDEX($DJ:$DJ,$GN376+39),"")</f>
      </c>
      <c r="GM376">
        <f>IF($GO376&gt;=40,INDEX($DJ:$DJ,$GN376+40),"")</f>
      </c>
      <c r="GN376">
        <f>IFERROR(MATCH($DH376,$DI$2:$DI$148,0)+1,0)</f>
      </c>
      <c r="GO376">
        <f>IFERROR(INDEX($DK$2:$DK$148,MATCH($DH376,$DI$2:$DI$148,0)),0)</f>
      </c>
      <c r="GP376">
        <f>IFERROR(MATCH($Y376,$DL$376:$EY$376,0),0)</f>
      </c>
      <c r="GQ376">
        <f>IF($GP376&gt;0,INDEX($EZ$376:$GM$376,$GP376),"")</f>
      </c>
      <c r="GT376">
        <f>IF($JC376&gt;=1,INDEX($GR:$GR,$JB376+1),"")</f>
      </c>
      <c r="GU376">
        <f>IF($JC376&gt;=2,INDEX($GR:$GR,$JB376+2),"")</f>
      </c>
      <c r="GV376">
        <f>IF($JC376&gt;=3,INDEX($GR:$GR,$JB376+3),"")</f>
      </c>
      <c r="GW376">
        <f>IF($JC376&gt;=4,INDEX($GR:$GR,$JB376+4),"")</f>
      </c>
      <c r="GX376">
        <f>IF($JC376&gt;=5,INDEX($GR:$GR,$JB376+5),"")</f>
      </c>
      <c r="GY376">
        <f>IF($JC376&gt;=6,INDEX($GR:$GR,$JB376+6),"")</f>
      </c>
      <c r="GZ376">
        <f>IF($JC376&gt;=7,INDEX($GR:$GR,$JB376+7),"")</f>
      </c>
      <c r="HA376">
        <f>IF($JC376&gt;=8,INDEX($GR:$GR,$JB376+8),"")</f>
      </c>
      <c r="HB376">
        <f>IF($JC376&gt;=9,INDEX($GR:$GR,$JB376+9),"")</f>
      </c>
      <c r="HC376">
        <f>IF($JC376&gt;=10,INDEX($GR:$GR,$JB376+10),"")</f>
      </c>
      <c r="HD376">
        <f>IF($JC376&gt;=11,INDEX($GR:$GR,$JB376+11),"")</f>
      </c>
      <c r="HE376">
        <f>IF($JC376&gt;=12,INDEX($GR:$GR,$JB376+12),"")</f>
      </c>
      <c r="HF376">
        <f>IF($JC376&gt;=13,INDEX($GR:$GR,$JB376+13),"")</f>
      </c>
      <c r="HG376">
        <f>IF($JC376&gt;=14,INDEX($GR:$GR,$JB376+14),"")</f>
      </c>
      <c r="HH376">
        <f>IF($JC376&gt;=15,INDEX($GR:$GR,$JB376+15),"")</f>
      </c>
      <c r="HI376">
        <f>IF($JC376&gt;=16,INDEX($GR:$GR,$JB376+16),"")</f>
      </c>
      <c r="HJ376">
        <f>IF($JC376&gt;=17,INDEX($GR:$GR,$JB376+17),"")</f>
      </c>
      <c r="HK376">
        <f>IF($JC376&gt;=18,INDEX($GR:$GR,$JB376+18),"")</f>
      </c>
      <c r="HL376">
        <f>IF($JC376&gt;=19,INDEX($GR:$GR,$JB376+19),"")</f>
      </c>
      <c r="HM376">
        <f>IF($JC376&gt;=20,INDEX($GR:$GR,$JB376+20),"")</f>
      </c>
      <c r="HN376">
        <f>IF($JC376&gt;=21,INDEX($GR:$GR,$JB376+21),"")</f>
      </c>
      <c r="HO376">
        <f>IF($JC376&gt;=22,INDEX($GR:$GR,$JB376+22),"")</f>
      </c>
      <c r="HP376">
        <f>IF($JC376&gt;=23,INDEX($GR:$GR,$JB376+23),"")</f>
      </c>
      <c r="HQ376">
        <f>IF($JC376&gt;=24,INDEX($GR:$GR,$JB376+24),"")</f>
      </c>
      <c r="HR376">
        <f>IF($JC376&gt;=25,INDEX($GR:$GR,$JB376+25),"")</f>
      </c>
      <c r="HS376">
        <f>IF($JC376&gt;=26,INDEX($GR:$GR,$JB376+26),"")</f>
      </c>
      <c r="HT376">
        <f>IF($JC376&gt;=27,INDEX($GR:$GR,$JB376+27),"")</f>
      </c>
      <c r="HU376">
        <f>IF($JC376&gt;=28,INDEX($GR:$GR,$JB376+28),"")</f>
      </c>
      <c r="HV376">
        <f>IF($JC376&gt;=29,INDEX($GR:$GR,$JB376+29),"")</f>
      </c>
      <c r="HW376">
        <f>IF($JC376&gt;=30,INDEX($GR:$GR,$JB376+30),"")</f>
      </c>
      <c r="HX376">
        <f>IF($JC376&gt;=31,INDEX($GR:$GR,$JB376+31),"")</f>
      </c>
      <c r="HY376">
        <f>IF($JC376&gt;=32,INDEX($GR:$GR,$JB376+32),"")</f>
      </c>
      <c r="HZ376">
        <f>IF($JC376&gt;=33,INDEX($GR:$GR,$JB376+33),"")</f>
      </c>
      <c r="IA376">
        <f>IF($JC376&gt;=34,INDEX($GR:$GR,$JB376+34),"")</f>
      </c>
      <c r="IB376">
        <f>IF($JC376&gt;=35,INDEX($GR:$GR,$JB376+35),"")</f>
      </c>
      <c r="IC376">
        <f>IF($JC376&gt;=36,INDEX($GR:$GR,$JB376+36),"")</f>
      </c>
      <c r="ID376">
        <f>IF($JC376&gt;=37,INDEX($GR:$GR,$JB376+37),"")</f>
      </c>
      <c r="IE376">
        <f>IF($JC376&gt;=38,INDEX($GR:$GR,$JB376+38),"")</f>
      </c>
      <c r="IF376">
        <f>IF($JC376&gt;=39,INDEX($GR:$GR,$JB376+39),"")</f>
      </c>
      <c r="IG376">
        <f>IF($JC376&gt;=40,INDEX($GR:$GR,$JB376+40),"")</f>
      </c>
      <c r="IH376">
        <f>IF($JC376&gt;=41,INDEX($GR:$GR,$JB376+41),"")</f>
      </c>
      <c r="II376">
        <f>IF($JC376&gt;=42,INDEX($GR:$GR,$JB376+42),"")</f>
      </c>
      <c r="IJ376">
        <f>IF($JC376&gt;=43,INDEX($GR:$GR,$JB376+43),"")</f>
      </c>
      <c r="IK376">
        <f>IF($JC376&gt;=44,INDEX($GR:$GR,$JB376+44),"")</f>
      </c>
      <c r="IL376">
        <f>IF($JC376&gt;=45,INDEX($GR:$GR,$JB376+45),"")</f>
      </c>
      <c r="IM376">
        <f>IF($JC376&gt;=46,INDEX($GR:$GR,$JB376+46),"")</f>
      </c>
      <c r="IN376">
        <f>IF($JC376&gt;=47,INDEX($GR:$GR,$JB376+47),"")</f>
      </c>
      <c r="IO376">
        <f>IF($JC376&gt;=48,INDEX($GR:$GR,$JB376+48),"")</f>
      </c>
      <c r="IP376">
        <f>IF($JC376&gt;=49,INDEX($GR:$GR,$JB376+49),"")</f>
      </c>
      <c r="IQ376">
        <f>IF($JC376&gt;=50,INDEX($GR:$GR,$JB376+50),"")</f>
      </c>
      <c r="IR376">
        <f>IF($JC376&gt;=51,INDEX($GR:$GR,$JB376+51),"")</f>
      </c>
      <c r="IS376">
        <f>IF($JC376&gt;=52,INDEX($GR:$GR,$JB376+52),"")</f>
      </c>
      <c r="IT376">
        <f>IF($JC376&gt;=53,INDEX($GR:$GR,$JB376+53),"")</f>
      </c>
      <c r="IU376">
        <f>IF($JC376&gt;=54,INDEX($GR:$GR,$JB376+54),"")</f>
      </c>
      <c r="IV376">
        <f>IF($JC376&gt;=55,INDEX($GR:$GR,$JB376+55),"")</f>
      </c>
      <c r="IW376">
        <f>IF($JC376&gt;=56,INDEX($GR:$GR,$JB376+56),"")</f>
      </c>
      <c r="IX376">
        <f>IF($JC376&gt;=57,INDEX($GR:$GR,$JB376+57),"")</f>
      </c>
      <c r="IY376">
        <f>IF($JC376&gt;=58,INDEX($GR:$GR,$JB376+58),"")</f>
      </c>
      <c r="IZ376">
        <f>IF($JC376&gt;=59,INDEX($GR:$GR,$JB376+59),"")</f>
      </c>
      <c r="JA376">
        <f>IF($JC376&gt;=60,INDEX($GR:$GR,$JB376+60),"")</f>
      </c>
      <c r="JB376">
        <f>IFERROR(MATCH($GQ376,$GR$2:$GR$324,0)+1,0)</f>
      </c>
      <c r="JC376">
        <f>IFERROR(INDEX($GS$2:$GS$324,MATCH($GQ376,$GR$2:$GR$324,0)),0)</f>
      </c>
      <c r="JD376" t="s">
        <v>40</v>
      </c>
      <c r="JE376" t="s">
        <v>40</v>
      </c>
    </row>
    <row r="377" spans="1:265" x14ac:dyDescent="0.25">
      <c r="Q377">
        <f>IF(OR($T377="",$P377=""),"",IFERROR($T377/$P377,0))</f>
      </c>
      <c r="R377">
        <f>IF($T377="","",
SUM($S377,$U377,$Z377,$V377,$X377)*
(1-IF($AA377="",0,VALUE($AA377)/100)))</f>
      </c>
      <c r="S377">
        <f>IF($T377="","",$T377)</f>
      </c>
      <c r="U377">
        <f>IF($T377="","",
IF($N377="","",
IF(ISNUMBER(SEARCH("exempt",LOWER($N377))),0,
$T377*(VALUE(SUBSTITUTE($N377,"%",""))/100))))</f>
      </c>
      <c r="AB377">
        <f>IFERROR(IF(FIND(" - ",$K377)&gt;0,MID($K377,FIND(" - ",$K377)+3,LEN($K377)),""),"")</f>
      </c>
      <c r="AK377" t="s">
        <v>964</v>
      </c>
      <c r="AP377">
        <f>IFERROR(LEFT($K377,FIND(" - ",$K377)-1),$K377)</f>
      </c>
      <c r="AS377">
        <f>IF($CH377&gt;=1,INDEX($AQ:$AQ,$CG377+1),"")</f>
      </c>
      <c r="AT377">
        <f>IF($CH377&gt;=2,INDEX($AQ:$AQ,$CG377+2),"")</f>
      </c>
      <c r="AU377">
        <f>IF($CH377&gt;=3,INDEX($AQ:$AQ,$CG377+3),"")</f>
      </c>
      <c r="AV377">
        <f>IF($CH377&gt;=4,INDEX($AQ:$AQ,$CG377+4),"")</f>
      </c>
      <c r="AW377">
        <f>IF($CH377&gt;=5,INDEX($AQ:$AQ,$CG377+5),"")</f>
      </c>
      <c r="AX377">
        <f>IF($CH377&gt;=6,INDEX($AQ:$AQ,$CG377+6),"")</f>
      </c>
      <c r="AY377">
        <f>IF($CH377&gt;=7,INDEX($AQ:$AQ,$CG377+7),"")</f>
      </c>
      <c r="AZ377">
        <f>IF($CH377&gt;=8,INDEX($AQ:$AQ,$CG377+8),"")</f>
      </c>
      <c r="BA377">
        <f>IF($CH377&gt;=9,INDEX($AQ:$AQ,$CG377+9),"")</f>
      </c>
      <c r="BB377">
        <f>IF($CH377&gt;=10,INDEX($AQ:$AQ,$CG377+10),"")</f>
      </c>
      <c r="BC377">
        <f>IF($CH377&gt;=11,INDEX($AQ:$AQ,$CG377+11),"")</f>
      </c>
      <c r="BD377">
        <f>IF($CH377&gt;=12,INDEX($AQ:$AQ,$CG377+12),"")</f>
      </c>
      <c r="BE377">
        <f>IF($CH377&gt;=13,INDEX($AQ:$AQ,$CG377+13),"")</f>
      </c>
      <c r="BF377">
        <f>IF($CH377&gt;=14,INDEX($AQ:$AQ,$CG377+14),"")</f>
      </c>
      <c r="BG377">
        <f>IF($CH377&gt;=15,INDEX($AQ:$AQ,$CG377+15),"")</f>
      </c>
      <c r="BH377">
        <f>IF($CH377&gt;=16,INDEX($AQ:$AQ,$CG377+16),"")</f>
      </c>
      <c r="BI377">
        <f>IF($CH377&gt;=17,INDEX($AQ:$AQ,$CG377+17),"")</f>
      </c>
      <c r="BJ377">
        <f>IF($CH377&gt;=18,INDEX($AQ:$AQ,$CG377+18),"")</f>
      </c>
      <c r="BK377">
        <f>IF($CH377&gt;=19,INDEX($AQ:$AQ,$CG377+19),"")</f>
      </c>
      <c r="BL377">
        <f>IF($CH377&gt;=20,INDEX($AQ:$AQ,$CG377+20),"")</f>
      </c>
      <c r="BM377">
        <f>IF($CH377&gt;=21,INDEX($AQ:$AQ,$CG377+21),"")</f>
      </c>
      <c r="BN377">
        <f>IF($CH377&gt;=22,INDEX($AQ:$AQ,$CG377+22),"")</f>
      </c>
      <c r="BO377">
        <f>IF($CH377&gt;=23,INDEX($AQ:$AQ,$CG377+23),"")</f>
      </c>
      <c r="BP377">
        <f>IF($CH377&gt;=24,INDEX($AQ:$AQ,$CG377+24),"")</f>
      </c>
      <c r="BQ377">
        <f>IF($CH377&gt;=25,INDEX($AQ:$AQ,$CG377+25),"")</f>
      </c>
      <c r="BR377">
        <f>IF($CH377&gt;=26,INDEX($AQ:$AQ,$CG377+26),"")</f>
      </c>
      <c r="BS377">
        <f>IF($CH377&gt;=27,INDEX($AQ:$AQ,$CG377+27),"")</f>
      </c>
      <c r="BT377">
        <f>IF($CH377&gt;=28,INDEX($AQ:$AQ,$CG377+28),"")</f>
      </c>
      <c r="BU377">
        <f>IF($CH377&gt;=29,INDEX($AQ:$AQ,$CG377+29),"")</f>
      </c>
      <c r="BV377">
        <f>IF($CH377&gt;=30,INDEX($AQ:$AQ,$CG377+30),"")</f>
      </c>
      <c r="BW377">
        <f>IF($CH377&gt;=31,INDEX($AQ:$AQ,$CG377+31),"")</f>
      </c>
      <c r="BX377">
        <f>IF($CH377&gt;=32,INDEX($AQ:$AQ,$CG377+32),"")</f>
      </c>
      <c r="BY377">
        <f>IF($CH377&gt;=33,INDEX($AQ:$AQ,$CG377+33),"")</f>
      </c>
      <c r="BZ377">
        <f>IF($CH377&gt;=34,INDEX($AQ:$AQ,$CG377+34),"")</f>
      </c>
      <c r="CA377">
        <f>IF($CH377&gt;=35,INDEX($AQ:$AQ,$CG377+35),"")</f>
      </c>
      <c r="CB377">
        <f>IF($CH377&gt;=36,INDEX($AQ:$AQ,$CG377+36),"")</f>
      </c>
      <c r="CC377">
        <f>IF($CH377&gt;=37,INDEX($AQ:$AQ,$CG377+37),"")</f>
      </c>
      <c r="CD377">
        <f>IF($CH377&gt;=38,INDEX($AQ:$AQ,$CG377+38),"")</f>
      </c>
      <c r="CE377">
        <f>IF($CH377&gt;=39,INDEX($AQ:$AQ,$CG377+39),"")</f>
      </c>
      <c r="CF377">
        <f>IF($CH377&gt;=40,INDEX($AQ:$AQ,$CG377+40),"")</f>
      </c>
      <c r="CG377">
        <f>IFERROR(MATCH($AP377,$AQ$2:$AQ$134,0)+1,0)</f>
      </c>
      <c r="CH377">
        <f>IFERROR(INDEX($AR$2:$AR$134,MATCH($AP377,$AQ$2:$AQ$134,0)),0)</f>
      </c>
      <c r="CI377">
        <f>IFERROR(LEFT($L377,FIND(" - ",$L377)-1),$L377)</f>
      </c>
      <c r="CL377">
        <f>IF($DG377&gt;=1,INDEX($CJ:$CJ,$DF377+1),"")</f>
      </c>
      <c r="CM377">
        <f>IF($DG377&gt;=2,INDEX($CJ:$CJ,$DF377+2),"")</f>
      </c>
      <c r="CN377">
        <f>IF($DG377&gt;=3,INDEX($CJ:$CJ,$DF377+3),"")</f>
      </c>
      <c r="CO377">
        <f>IF($DG377&gt;=4,INDEX($CJ:$CJ,$DF377+4),"")</f>
      </c>
      <c r="CP377">
        <f>IF($DG377&gt;=5,INDEX($CJ:$CJ,$DF377+5),"")</f>
      </c>
      <c r="CQ377">
        <f>IF($DG377&gt;=6,INDEX($CJ:$CJ,$DF377+6),"")</f>
      </c>
      <c r="CR377">
        <f>IF($DG377&gt;=7,INDEX($CJ:$CJ,$DF377+7),"")</f>
      </c>
      <c r="CS377">
        <f>IF($DG377&gt;=8,INDEX($CJ:$CJ,$DF377+8),"")</f>
      </c>
      <c r="CT377">
        <f>IF($DG377&gt;=9,INDEX($CJ:$CJ,$DF377+9),"")</f>
      </c>
      <c r="CU377">
        <f>IF($DG377&gt;=10,INDEX($CJ:$CJ,$DF377+10),"")</f>
      </c>
      <c r="CV377">
        <f>IF($DG377&gt;=11,INDEX($CJ:$CJ,$DF377+11),"")</f>
      </c>
      <c r="CW377">
        <f>IF($DG377&gt;=12,INDEX($CJ:$CJ,$DF377+12),"")</f>
      </c>
      <c r="CX377">
        <f>IF($DG377&gt;=13,INDEX($CJ:$CJ,$DF377+13),"")</f>
      </c>
      <c r="CY377">
        <f>IF($DG377&gt;=14,INDEX($CJ:$CJ,$DF377+14),"")</f>
      </c>
      <c r="CZ377">
        <f>IF($DG377&gt;=15,INDEX($CJ:$CJ,$DF377+15),"")</f>
      </c>
      <c r="DA377">
        <f>IF($DG377&gt;=16,INDEX($CJ:$CJ,$DF377+16),"")</f>
      </c>
      <c r="DB377">
        <f>IF($DG377&gt;=17,INDEX($CJ:$CJ,$DF377+17),"")</f>
      </c>
      <c r="DC377">
        <f>IF($DG377&gt;=18,INDEX($CJ:$CJ,$DF377+18),"")</f>
      </c>
      <c r="DD377">
        <f>IF($DG377&gt;=19,INDEX($CJ:$CJ,$DF377+19),"")</f>
      </c>
      <c r="DE377">
        <f>IF($DG377&gt;=20,INDEX($CJ:$CJ,$DF377+20),"")</f>
      </c>
      <c r="DF377">
        <f>IFERROR(MATCH($CI377,$CJ$2:$CJ$263,0)+1,0)</f>
      </c>
      <c r="DG377">
        <f>IFERROR(INDEX($CK$2:$CK$263,MATCH($CI377,$CJ$2:$CJ$263,0)),0)</f>
      </c>
      <c r="DH377">
        <f>IFERROR(INDEX($AO:$AO,MATCH($N377,$AN:$AN,0))&amp;"","")</f>
      </c>
      <c r="DL377">
        <f>IF($GO377&gt;=1,INDEX($DI:$DI,$GN377+1),"")</f>
      </c>
      <c r="DM377">
        <f>IF($GO377&gt;=2,INDEX($DI:$DI,$GN377+2),"")</f>
      </c>
      <c r="DN377">
        <f>IF($GO377&gt;=3,INDEX($DI:$DI,$GN377+3),"")</f>
      </c>
      <c r="DO377">
        <f>IF($GO377&gt;=4,INDEX($DI:$DI,$GN377+4),"")</f>
      </c>
      <c r="DP377">
        <f>IF($GO377&gt;=5,INDEX($DI:$DI,$GN377+5),"")</f>
      </c>
      <c r="DQ377">
        <f>IF($GO377&gt;=6,INDEX($DI:$DI,$GN377+6),"")</f>
      </c>
      <c r="DR377">
        <f>IF($GO377&gt;=7,INDEX($DI:$DI,$GN377+7),"")</f>
      </c>
      <c r="DS377">
        <f>IF($GO377&gt;=8,INDEX($DI:$DI,$GN377+8),"")</f>
      </c>
      <c r="DT377">
        <f>IF($GO377&gt;=9,INDEX($DI:$DI,$GN377+9),"")</f>
      </c>
      <c r="DU377">
        <f>IF($GO377&gt;=10,INDEX($DI:$DI,$GN377+10),"")</f>
      </c>
      <c r="DV377">
        <f>IF($GO377&gt;=11,INDEX($DI:$DI,$GN377+11),"")</f>
      </c>
      <c r="DW377">
        <f>IF($GO377&gt;=12,INDEX($DI:$DI,$GN377+12),"")</f>
      </c>
      <c r="DX377">
        <f>IF($GO377&gt;=13,INDEX($DI:$DI,$GN377+13),"")</f>
      </c>
      <c r="DY377">
        <f>IF($GO377&gt;=14,INDEX($DI:$DI,$GN377+14),"")</f>
      </c>
      <c r="DZ377">
        <f>IF($GO377&gt;=15,INDEX($DI:$DI,$GN377+15),"")</f>
      </c>
      <c r="EA377">
        <f>IF($GO377&gt;=16,INDEX($DI:$DI,$GN377+16),"")</f>
      </c>
      <c r="EB377">
        <f>IF($GO377&gt;=17,INDEX($DI:$DI,$GN377+17),"")</f>
      </c>
      <c r="EC377">
        <f>IF($GO377&gt;=18,INDEX($DI:$DI,$GN377+18),"")</f>
      </c>
      <c r="ED377">
        <f>IF($GO377&gt;=19,INDEX($DI:$DI,$GN377+19),"")</f>
      </c>
      <c r="EE377">
        <f>IF($GO377&gt;=20,INDEX($DI:$DI,$GN377+20),"")</f>
      </c>
      <c r="EF377">
        <f>IF($GO377&gt;=21,INDEX($DI:$DI,$GN377+21),"")</f>
      </c>
      <c r="EG377">
        <f>IF($GO377&gt;=22,INDEX($DI:$DI,$GN377+22),"")</f>
      </c>
      <c r="EH377">
        <f>IF($GO377&gt;=23,INDEX($DI:$DI,$GN377+23),"")</f>
      </c>
      <c r="EI377">
        <f>IF($GO377&gt;=24,INDEX($DI:$DI,$GN377+24),"")</f>
      </c>
      <c r="EJ377">
        <f>IF($GO377&gt;=25,INDEX($DI:$DI,$GN377+25),"")</f>
      </c>
      <c r="EK377">
        <f>IF($GO377&gt;=26,INDEX($DI:$DI,$GN377+26),"")</f>
      </c>
      <c r="EL377">
        <f>IF($GO377&gt;=27,INDEX($DI:$DI,$GN377+27),"")</f>
      </c>
      <c r="EM377">
        <f>IF($GO377&gt;=28,INDEX($DI:$DI,$GN377+28),"")</f>
      </c>
      <c r="EN377">
        <f>IF($GO377&gt;=29,INDEX($DI:$DI,$GN377+29),"")</f>
      </c>
      <c r="EO377">
        <f>IF($GO377&gt;=30,INDEX($DI:$DI,$GN377+30),"")</f>
      </c>
      <c r="EP377">
        <f>IF($GO377&gt;=31,INDEX($DI:$DI,$GN377+31),"")</f>
      </c>
      <c r="EQ377">
        <f>IF($GO377&gt;=32,INDEX($DI:$DI,$GN377+32),"")</f>
      </c>
      <c r="ER377">
        <f>IF($GO377&gt;=33,INDEX($DI:$DI,$GN377+33),"")</f>
      </c>
      <c r="ES377">
        <f>IF($GO377&gt;=34,INDEX($DI:$DI,$GN377+34),"")</f>
      </c>
      <c r="ET377">
        <f>IF($GO377&gt;=35,INDEX($DI:$DI,$GN377+35),"")</f>
      </c>
      <c r="EU377">
        <f>IF($GO377&gt;=36,INDEX($DI:$DI,$GN377+36),"")</f>
      </c>
      <c r="EV377">
        <f>IF($GO377&gt;=37,INDEX($DI:$DI,$GN377+37),"")</f>
      </c>
      <c r="EW377">
        <f>IF($GO377&gt;=38,INDEX($DI:$DI,$GN377+38),"")</f>
      </c>
      <c r="EX377">
        <f>IF($GO377&gt;=39,INDEX($DI:$DI,$GN377+39),"")</f>
      </c>
      <c r="EY377">
        <f>IF($GO377&gt;=40,INDEX($DI:$DI,$GN377+40),"")</f>
      </c>
      <c r="EZ377">
        <f>IF($GO377&gt;=1,INDEX($DJ:$DJ,$GN377+1),"")</f>
      </c>
      <c r="FA377">
        <f>IF($GO377&gt;=2,INDEX($DJ:$DJ,$GN377+2),"")</f>
      </c>
      <c r="FB377">
        <f>IF($GO377&gt;=3,INDEX($DJ:$DJ,$GN377+3),"")</f>
      </c>
      <c r="FC377">
        <f>IF($GO377&gt;=4,INDEX($DJ:$DJ,$GN377+4),"")</f>
      </c>
      <c r="FD377">
        <f>IF($GO377&gt;=5,INDEX($DJ:$DJ,$GN377+5),"")</f>
      </c>
      <c r="FE377">
        <f>IF($GO377&gt;=6,INDEX($DJ:$DJ,$GN377+6),"")</f>
      </c>
      <c r="FF377">
        <f>IF($GO377&gt;=7,INDEX($DJ:$DJ,$GN377+7),"")</f>
      </c>
      <c r="FG377">
        <f>IF($GO377&gt;=8,INDEX($DJ:$DJ,$GN377+8),"")</f>
      </c>
      <c r="FH377">
        <f>IF($GO377&gt;=9,INDEX($DJ:$DJ,$GN377+9),"")</f>
      </c>
      <c r="FI377">
        <f>IF($GO377&gt;=10,INDEX($DJ:$DJ,$GN377+10),"")</f>
      </c>
      <c r="FJ377">
        <f>IF($GO377&gt;=11,INDEX($DJ:$DJ,$GN377+11),"")</f>
      </c>
      <c r="FK377">
        <f>IF($GO377&gt;=12,INDEX($DJ:$DJ,$GN377+12),"")</f>
      </c>
      <c r="FL377">
        <f>IF($GO377&gt;=13,INDEX($DJ:$DJ,$GN377+13),"")</f>
      </c>
      <c r="FM377">
        <f>IF($GO377&gt;=14,INDEX($DJ:$DJ,$GN377+14),"")</f>
      </c>
      <c r="FN377">
        <f>IF($GO377&gt;=15,INDEX($DJ:$DJ,$GN377+15),"")</f>
      </c>
      <c r="FO377">
        <f>IF($GO377&gt;=16,INDEX($DJ:$DJ,$GN377+16),"")</f>
      </c>
      <c r="FP377">
        <f>IF($GO377&gt;=17,INDEX($DJ:$DJ,$GN377+17),"")</f>
      </c>
      <c r="FQ377">
        <f>IF($GO377&gt;=18,INDEX($DJ:$DJ,$GN377+18),"")</f>
      </c>
      <c r="FR377">
        <f>IF($GO377&gt;=19,INDEX($DJ:$DJ,$GN377+19),"")</f>
      </c>
      <c r="FS377">
        <f>IF($GO377&gt;=20,INDEX($DJ:$DJ,$GN377+20),"")</f>
      </c>
      <c r="FT377">
        <f>IF($GO377&gt;=21,INDEX($DJ:$DJ,$GN377+21),"")</f>
      </c>
      <c r="FU377">
        <f>IF($GO377&gt;=22,INDEX($DJ:$DJ,$GN377+22),"")</f>
      </c>
      <c r="FV377">
        <f>IF($GO377&gt;=23,INDEX($DJ:$DJ,$GN377+23),"")</f>
      </c>
      <c r="FW377">
        <f>IF($GO377&gt;=24,INDEX($DJ:$DJ,$GN377+24),"")</f>
      </c>
      <c r="FX377">
        <f>IF($GO377&gt;=25,INDEX($DJ:$DJ,$GN377+25),"")</f>
      </c>
      <c r="FY377">
        <f>IF($GO377&gt;=26,INDEX($DJ:$DJ,$GN377+26),"")</f>
      </c>
      <c r="FZ377">
        <f>IF($GO377&gt;=27,INDEX($DJ:$DJ,$GN377+27),"")</f>
      </c>
      <c r="GA377">
        <f>IF($GO377&gt;=28,INDEX($DJ:$DJ,$GN377+28),"")</f>
      </c>
      <c r="GB377">
        <f>IF($GO377&gt;=29,INDEX($DJ:$DJ,$GN377+29),"")</f>
      </c>
      <c r="GC377">
        <f>IF($GO377&gt;=30,INDEX($DJ:$DJ,$GN377+30),"")</f>
      </c>
      <c r="GD377">
        <f>IF($GO377&gt;=31,INDEX($DJ:$DJ,$GN377+31),"")</f>
      </c>
      <c r="GE377">
        <f>IF($GO377&gt;=32,INDEX($DJ:$DJ,$GN377+32),"")</f>
      </c>
      <c r="GF377">
        <f>IF($GO377&gt;=33,INDEX($DJ:$DJ,$GN377+33),"")</f>
      </c>
      <c r="GG377">
        <f>IF($GO377&gt;=34,INDEX($DJ:$DJ,$GN377+34),"")</f>
      </c>
      <c r="GH377">
        <f>IF($GO377&gt;=35,INDEX($DJ:$DJ,$GN377+35),"")</f>
      </c>
      <c r="GI377">
        <f>IF($GO377&gt;=36,INDEX($DJ:$DJ,$GN377+36),"")</f>
      </c>
      <c r="GJ377">
        <f>IF($GO377&gt;=37,INDEX($DJ:$DJ,$GN377+37),"")</f>
      </c>
      <c r="GK377">
        <f>IF($GO377&gt;=38,INDEX($DJ:$DJ,$GN377+38),"")</f>
      </c>
      <c r="GL377">
        <f>IF($GO377&gt;=39,INDEX($DJ:$DJ,$GN377+39),"")</f>
      </c>
      <c r="GM377">
        <f>IF($GO377&gt;=40,INDEX($DJ:$DJ,$GN377+40),"")</f>
      </c>
      <c r="GN377">
        <f>IFERROR(MATCH($DH377,$DI$2:$DI$148,0)+1,0)</f>
      </c>
      <c r="GO377">
        <f>IFERROR(INDEX($DK$2:$DK$148,MATCH($DH377,$DI$2:$DI$148,0)),0)</f>
      </c>
      <c r="GP377">
        <f>IFERROR(MATCH($Y377,$DL$377:$EY$377,0),0)</f>
      </c>
      <c r="GQ377">
        <f>IF($GP377&gt;0,INDEX($EZ$377:$GM$377,$GP377),"")</f>
      </c>
      <c r="GT377">
        <f>IF($JC377&gt;=1,INDEX($GR:$GR,$JB377+1),"")</f>
      </c>
      <c r="GU377">
        <f>IF($JC377&gt;=2,INDEX($GR:$GR,$JB377+2),"")</f>
      </c>
      <c r="GV377">
        <f>IF($JC377&gt;=3,INDEX($GR:$GR,$JB377+3),"")</f>
      </c>
      <c r="GW377">
        <f>IF($JC377&gt;=4,INDEX($GR:$GR,$JB377+4),"")</f>
      </c>
      <c r="GX377">
        <f>IF($JC377&gt;=5,INDEX($GR:$GR,$JB377+5),"")</f>
      </c>
      <c r="GY377">
        <f>IF($JC377&gt;=6,INDEX($GR:$GR,$JB377+6),"")</f>
      </c>
      <c r="GZ377">
        <f>IF($JC377&gt;=7,INDEX($GR:$GR,$JB377+7),"")</f>
      </c>
      <c r="HA377">
        <f>IF($JC377&gt;=8,INDEX($GR:$GR,$JB377+8),"")</f>
      </c>
      <c r="HB377">
        <f>IF($JC377&gt;=9,INDEX($GR:$GR,$JB377+9),"")</f>
      </c>
      <c r="HC377">
        <f>IF($JC377&gt;=10,INDEX($GR:$GR,$JB377+10),"")</f>
      </c>
      <c r="HD377">
        <f>IF($JC377&gt;=11,INDEX($GR:$GR,$JB377+11),"")</f>
      </c>
      <c r="HE377">
        <f>IF($JC377&gt;=12,INDEX($GR:$GR,$JB377+12),"")</f>
      </c>
      <c r="HF377">
        <f>IF($JC377&gt;=13,INDEX($GR:$GR,$JB377+13),"")</f>
      </c>
      <c r="HG377">
        <f>IF($JC377&gt;=14,INDEX($GR:$GR,$JB377+14),"")</f>
      </c>
      <c r="HH377">
        <f>IF($JC377&gt;=15,INDEX($GR:$GR,$JB377+15),"")</f>
      </c>
      <c r="HI377">
        <f>IF($JC377&gt;=16,INDEX($GR:$GR,$JB377+16),"")</f>
      </c>
      <c r="HJ377">
        <f>IF($JC377&gt;=17,INDEX($GR:$GR,$JB377+17),"")</f>
      </c>
      <c r="HK377">
        <f>IF($JC377&gt;=18,INDEX($GR:$GR,$JB377+18),"")</f>
      </c>
      <c r="HL377">
        <f>IF($JC377&gt;=19,INDEX($GR:$GR,$JB377+19),"")</f>
      </c>
      <c r="HM377">
        <f>IF($JC377&gt;=20,INDEX($GR:$GR,$JB377+20),"")</f>
      </c>
      <c r="HN377">
        <f>IF($JC377&gt;=21,INDEX($GR:$GR,$JB377+21),"")</f>
      </c>
      <c r="HO377">
        <f>IF($JC377&gt;=22,INDEX($GR:$GR,$JB377+22),"")</f>
      </c>
      <c r="HP377">
        <f>IF($JC377&gt;=23,INDEX($GR:$GR,$JB377+23),"")</f>
      </c>
      <c r="HQ377">
        <f>IF($JC377&gt;=24,INDEX($GR:$GR,$JB377+24),"")</f>
      </c>
      <c r="HR377">
        <f>IF($JC377&gt;=25,INDEX($GR:$GR,$JB377+25),"")</f>
      </c>
      <c r="HS377">
        <f>IF($JC377&gt;=26,INDEX($GR:$GR,$JB377+26),"")</f>
      </c>
      <c r="HT377">
        <f>IF($JC377&gt;=27,INDEX($GR:$GR,$JB377+27),"")</f>
      </c>
      <c r="HU377">
        <f>IF($JC377&gt;=28,INDEX($GR:$GR,$JB377+28),"")</f>
      </c>
      <c r="HV377">
        <f>IF($JC377&gt;=29,INDEX($GR:$GR,$JB377+29),"")</f>
      </c>
      <c r="HW377">
        <f>IF($JC377&gt;=30,INDEX($GR:$GR,$JB377+30),"")</f>
      </c>
      <c r="HX377">
        <f>IF($JC377&gt;=31,INDEX($GR:$GR,$JB377+31),"")</f>
      </c>
      <c r="HY377">
        <f>IF($JC377&gt;=32,INDEX($GR:$GR,$JB377+32),"")</f>
      </c>
      <c r="HZ377">
        <f>IF($JC377&gt;=33,INDEX($GR:$GR,$JB377+33),"")</f>
      </c>
      <c r="IA377">
        <f>IF($JC377&gt;=34,INDEX($GR:$GR,$JB377+34),"")</f>
      </c>
      <c r="IB377">
        <f>IF($JC377&gt;=35,INDEX($GR:$GR,$JB377+35),"")</f>
      </c>
      <c r="IC377">
        <f>IF($JC377&gt;=36,INDEX($GR:$GR,$JB377+36),"")</f>
      </c>
      <c r="ID377">
        <f>IF($JC377&gt;=37,INDEX($GR:$GR,$JB377+37),"")</f>
      </c>
      <c r="IE377">
        <f>IF($JC377&gt;=38,INDEX($GR:$GR,$JB377+38),"")</f>
      </c>
      <c r="IF377">
        <f>IF($JC377&gt;=39,INDEX($GR:$GR,$JB377+39),"")</f>
      </c>
      <c r="IG377">
        <f>IF($JC377&gt;=40,INDEX($GR:$GR,$JB377+40),"")</f>
      </c>
      <c r="IH377">
        <f>IF($JC377&gt;=41,INDEX($GR:$GR,$JB377+41),"")</f>
      </c>
      <c r="II377">
        <f>IF($JC377&gt;=42,INDEX($GR:$GR,$JB377+42),"")</f>
      </c>
      <c r="IJ377">
        <f>IF($JC377&gt;=43,INDEX($GR:$GR,$JB377+43),"")</f>
      </c>
      <c r="IK377">
        <f>IF($JC377&gt;=44,INDEX($GR:$GR,$JB377+44),"")</f>
      </c>
      <c r="IL377">
        <f>IF($JC377&gt;=45,INDEX($GR:$GR,$JB377+45),"")</f>
      </c>
      <c r="IM377">
        <f>IF($JC377&gt;=46,INDEX($GR:$GR,$JB377+46),"")</f>
      </c>
      <c r="IN377">
        <f>IF($JC377&gt;=47,INDEX($GR:$GR,$JB377+47),"")</f>
      </c>
      <c r="IO377">
        <f>IF($JC377&gt;=48,INDEX($GR:$GR,$JB377+48),"")</f>
      </c>
      <c r="IP377">
        <f>IF($JC377&gt;=49,INDEX($GR:$GR,$JB377+49),"")</f>
      </c>
      <c r="IQ377">
        <f>IF($JC377&gt;=50,INDEX($GR:$GR,$JB377+50),"")</f>
      </c>
      <c r="IR377">
        <f>IF($JC377&gt;=51,INDEX($GR:$GR,$JB377+51),"")</f>
      </c>
      <c r="IS377">
        <f>IF($JC377&gt;=52,INDEX($GR:$GR,$JB377+52),"")</f>
      </c>
      <c r="IT377">
        <f>IF($JC377&gt;=53,INDEX($GR:$GR,$JB377+53),"")</f>
      </c>
      <c r="IU377">
        <f>IF($JC377&gt;=54,INDEX($GR:$GR,$JB377+54),"")</f>
      </c>
      <c r="IV377">
        <f>IF($JC377&gt;=55,INDEX($GR:$GR,$JB377+55),"")</f>
      </c>
      <c r="IW377">
        <f>IF($JC377&gt;=56,INDEX($GR:$GR,$JB377+56),"")</f>
      </c>
      <c r="IX377">
        <f>IF($JC377&gt;=57,INDEX($GR:$GR,$JB377+57),"")</f>
      </c>
      <c r="IY377">
        <f>IF($JC377&gt;=58,INDEX($GR:$GR,$JB377+58),"")</f>
      </c>
      <c r="IZ377">
        <f>IF($JC377&gt;=59,INDEX($GR:$GR,$JB377+59),"")</f>
      </c>
      <c r="JA377">
        <f>IF($JC377&gt;=60,INDEX($GR:$GR,$JB377+60),"")</f>
      </c>
      <c r="JB377">
        <f>IFERROR(MATCH($GQ377,$GR$2:$GR$324,0)+1,0)</f>
      </c>
      <c r="JC377">
        <f>IFERROR(INDEX($GS$2:$GS$324,MATCH($GQ377,$GR$2:$GR$324,0)),0)</f>
      </c>
      <c r="JD377" t="s">
        <v>40</v>
      </c>
      <c r="JE377" t="s">
        <v>40</v>
      </c>
    </row>
    <row r="378" spans="1:265" x14ac:dyDescent="0.25">
      <c r="Q378">
        <f>IF(OR($T378="",$P378=""),"",IFERROR($T378/$P378,0))</f>
      </c>
      <c r="R378">
        <f>IF($T378="","",
SUM($S378,$U378,$Z378,$V378,$X378)*
(1-IF($AA378="",0,VALUE($AA378)/100)))</f>
      </c>
      <c r="S378">
        <f>IF($T378="","",$T378)</f>
      </c>
      <c r="U378">
        <f>IF($T378="","",
IF($N378="","",
IF(ISNUMBER(SEARCH("exempt",LOWER($N378))),0,
$T378*(VALUE(SUBSTITUTE($N378,"%",""))/100))))</f>
      </c>
      <c r="AB378">
        <f>IFERROR(IF(FIND(" - ",$K378)&gt;0,MID($K378,FIND(" - ",$K378)+3,LEN($K378)),""),"")</f>
      </c>
      <c r="AK378" t="s">
        <v>965</v>
      </c>
      <c r="AP378">
        <f>IFERROR(LEFT($K378,FIND(" - ",$K378)-1),$K378)</f>
      </c>
      <c r="AS378">
        <f>IF($CH378&gt;=1,INDEX($AQ:$AQ,$CG378+1),"")</f>
      </c>
      <c r="AT378">
        <f>IF($CH378&gt;=2,INDEX($AQ:$AQ,$CG378+2),"")</f>
      </c>
      <c r="AU378">
        <f>IF($CH378&gt;=3,INDEX($AQ:$AQ,$CG378+3),"")</f>
      </c>
      <c r="AV378">
        <f>IF($CH378&gt;=4,INDEX($AQ:$AQ,$CG378+4),"")</f>
      </c>
      <c r="AW378">
        <f>IF($CH378&gt;=5,INDEX($AQ:$AQ,$CG378+5),"")</f>
      </c>
      <c r="AX378">
        <f>IF($CH378&gt;=6,INDEX($AQ:$AQ,$CG378+6),"")</f>
      </c>
      <c r="AY378">
        <f>IF($CH378&gt;=7,INDEX($AQ:$AQ,$CG378+7),"")</f>
      </c>
      <c r="AZ378">
        <f>IF($CH378&gt;=8,INDEX($AQ:$AQ,$CG378+8),"")</f>
      </c>
      <c r="BA378">
        <f>IF($CH378&gt;=9,INDEX($AQ:$AQ,$CG378+9),"")</f>
      </c>
      <c r="BB378">
        <f>IF($CH378&gt;=10,INDEX($AQ:$AQ,$CG378+10),"")</f>
      </c>
      <c r="BC378">
        <f>IF($CH378&gt;=11,INDEX($AQ:$AQ,$CG378+11),"")</f>
      </c>
      <c r="BD378">
        <f>IF($CH378&gt;=12,INDEX($AQ:$AQ,$CG378+12),"")</f>
      </c>
      <c r="BE378">
        <f>IF($CH378&gt;=13,INDEX($AQ:$AQ,$CG378+13),"")</f>
      </c>
      <c r="BF378">
        <f>IF($CH378&gt;=14,INDEX($AQ:$AQ,$CG378+14),"")</f>
      </c>
      <c r="BG378">
        <f>IF($CH378&gt;=15,INDEX($AQ:$AQ,$CG378+15),"")</f>
      </c>
      <c r="BH378">
        <f>IF($CH378&gt;=16,INDEX($AQ:$AQ,$CG378+16),"")</f>
      </c>
      <c r="BI378">
        <f>IF($CH378&gt;=17,INDEX($AQ:$AQ,$CG378+17),"")</f>
      </c>
      <c r="BJ378">
        <f>IF($CH378&gt;=18,INDEX($AQ:$AQ,$CG378+18),"")</f>
      </c>
      <c r="BK378">
        <f>IF($CH378&gt;=19,INDEX($AQ:$AQ,$CG378+19),"")</f>
      </c>
      <c r="BL378">
        <f>IF($CH378&gt;=20,INDEX($AQ:$AQ,$CG378+20),"")</f>
      </c>
      <c r="BM378">
        <f>IF($CH378&gt;=21,INDEX($AQ:$AQ,$CG378+21),"")</f>
      </c>
      <c r="BN378">
        <f>IF($CH378&gt;=22,INDEX($AQ:$AQ,$CG378+22),"")</f>
      </c>
      <c r="BO378">
        <f>IF($CH378&gt;=23,INDEX($AQ:$AQ,$CG378+23),"")</f>
      </c>
      <c r="BP378">
        <f>IF($CH378&gt;=24,INDEX($AQ:$AQ,$CG378+24),"")</f>
      </c>
      <c r="BQ378">
        <f>IF($CH378&gt;=25,INDEX($AQ:$AQ,$CG378+25),"")</f>
      </c>
      <c r="BR378">
        <f>IF($CH378&gt;=26,INDEX($AQ:$AQ,$CG378+26),"")</f>
      </c>
      <c r="BS378">
        <f>IF($CH378&gt;=27,INDEX($AQ:$AQ,$CG378+27),"")</f>
      </c>
      <c r="BT378">
        <f>IF($CH378&gt;=28,INDEX($AQ:$AQ,$CG378+28),"")</f>
      </c>
      <c r="BU378">
        <f>IF($CH378&gt;=29,INDEX($AQ:$AQ,$CG378+29),"")</f>
      </c>
      <c r="BV378">
        <f>IF($CH378&gt;=30,INDEX($AQ:$AQ,$CG378+30),"")</f>
      </c>
      <c r="BW378">
        <f>IF($CH378&gt;=31,INDEX($AQ:$AQ,$CG378+31),"")</f>
      </c>
      <c r="BX378">
        <f>IF($CH378&gt;=32,INDEX($AQ:$AQ,$CG378+32),"")</f>
      </c>
      <c r="BY378">
        <f>IF($CH378&gt;=33,INDEX($AQ:$AQ,$CG378+33),"")</f>
      </c>
      <c r="BZ378">
        <f>IF($CH378&gt;=34,INDEX($AQ:$AQ,$CG378+34),"")</f>
      </c>
      <c r="CA378">
        <f>IF($CH378&gt;=35,INDEX($AQ:$AQ,$CG378+35),"")</f>
      </c>
      <c r="CB378">
        <f>IF($CH378&gt;=36,INDEX($AQ:$AQ,$CG378+36),"")</f>
      </c>
      <c r="CC378">
        <f>IF($CH378&gt;=37,INDEX($AQ:$AQ,$CG378+37),"")</f>
      </c>
      <c r="CD378">
        <f>IF($CH378&gt;=38,INDEX($AQ:$AQ,$CG378+38),"")</f>
      </c>
      <c r="CE378">
        <f>IF($CH378&gt;=39,INDEX($AQ:$AQ,$CG378+39),"")</f>
      </c>
      <c r="CF378">
        <f>IF($CH378&gt;=40,INDEX($AQ:$AQ,$CG378+40),"")</f>
      </c>
      <c r="CG378">
        <f>IFERROR(MATCH($AP378,$AQ$2:$AQ$134,0)+1,0)</f>
      </c>
      <c r="CH378">
        <f>IFERROR(INDEX($AR$2:$AR$134,MATCH($AP378,$AQ$2:$AQ$134,0)),0)</f>
      </c>
      <c r="CI378">
        <f>IFERROR(LEFT($L378,FIND(" - ",$L378)-1),$L378)</f>
      </c>
      <c r="CL378">
        <f>IF($DG378&gt;=1,INDEX($CJ:$CJ,$DF378+1),"")</f>
      </c>
      <c r="CM378">
        <f>IF($DG378&gt;=2,INDEX($CJ:$CJ,$DF378+2),"")</f>
      </c>
      <c r="CN378">
        <f>IF($DG378&gt;=3,INDEX($CJ:$CJ,$DF378+3),"")</f>
      </c>
      <c r="CO378">
        <f>IF($DG378&gt;=4,INDEX($CJ:$CJ,$DF378+4),"")</f>
      </c>
      <c r="CP378">
        <f>IF($DG378&gt;=5,INDEX($CJ:$CJ,$DF378+5),"")</f>
      </c>
      <c r="CQ378">
        <f>IF($DG378&gt;=6,INDEX($CJ:$CJ,$DF378+6),"")</f>
      </c>
      <c r="CR378">
        <f>IF($DG378&gt;=7,INDEX($CJ:$CJ,$DF378+7),"")</f>
      </c>
      <c r="CS378">
        <f>IF($DG378&gt;=8,INDEX($CJ:$CJ,$DF378+8),"")</f>
      </c>
      <c r="CT378">
        <f>IF($DG378&gt;=9,INDEX($CJ:$CJ,$DF378+9),"")</f>
      </c>
      <c r="CU378">
        <f>IF($DG378&gt;=10,INDEX($CJ:$CJ,$DF378+10),"")</f>
      </c>
      <c r="CV378">
        <f>IF($DG378&gt;=11,INDEX($CJ:$CJ,$DF378+11),"")</f>
      </c>
      <c r="CW378">
        <f>IF($DG378&gt;=12,INDEX($CJ:$CJ,$DF378+12),"")</f>
      </c>
      <c r="CX378">
        <f>IF($DG378&gt;=13,INDEX($CJ:$CJ,$DF378+13),"")</f>
      </c>
      <c r="CY378">
        <f>IF($DG378&gt;=14,INDEX($CJ:$CJ,$DF378+14),"")</f>
      </c>
      <c r="CZ378">
        <f>IF($DG378&gt;=15,INDEX($CJ:$CJ,$DF378+15),"")</f>
      </c>
      <c r="DA378">
        <f>IF($DG378&gt;=16,INDEX($CJ:$CJ,$DF378+16),"")</f>
      </c>
      <c r="DB378">
        <f>IF($DG378&gt;=17,INDEX($CJ:$CJ,$DF378+17),"")</f>
      </c>
      <c r="DC378">
        <f>IF($DG378&gt;=18,INDEX($CJ:$CJ,$DF378+18),"")</f>
      </c>
      <c r="DD378">
        <f>IF($DG378&gt;=19,INDEX($CJ:$CJ,$DF378+19),"")</f>
      </c>
      <c r="DE378">
        <f>IF($DG378&gt;=20,INDEX($CJ:$CJ,$DF378+20),"")</f>
      </c>
      <c r="DF378">
        <f>IFERROR(MATCH($CI378,$CJ$2:$CJ$263,0)+1,0)</f>
      </c>
      <c r="DG378">
        <f>IFERROR(INDEX($CK$2:$CK$263,MATCH($CI378,$CJ$2:$CJ$263,0)),0)</f>
      </c>
      <c r="DH378">
        <f>IFERROR(INDEX($AO:$AO,MATCH($N378,$AN:$AN,0))&amp;"","")</f>
      </c>
      <c r="DL378">
        <f>IF($GO378&gt;=1,INDEX($DI:$DI,$GN378+1),"")</f>
      </c>
      <c r="DM378">
        <f>IF($GO378&gt;=2,INDEX($DI:$DI,$GN378+2),"")</f>
      </c>
      <c r="DN378">
        <f>IF($GO378&gt;=3,INDEX($DI:$DI,$GN378+3),"")</f>
      </c>
      <c r="DO378">
        <f>IF($GO378&gt;=4,INDEX($DI:$DI,$GN378+4),"")</f>
      </c>
      <c r="DP378">
        <f>IF($GO378&gt;=5,INDEX($DI:$DI,$GN378+5),"")</f>
      </c>
      <c r="DQ378">
        <f>IF($GO378&gt;=6,INDEX($DI:$DI,$GN378+6),"")</f>
      </c>
      <c r="DR378">
        <f>IF($GO378&gt;=7,INDEX($DI:$DI,$GN378+7),"")</f>
      </c>
      <c r="DS378">
        <f>IF($GO378&gt;=8,INDEX($DI:$DI,$GN378+8),"")</f>
      </c>
      <c r="DT378">
        <f>IF($GO378&gt;=9,INDEX($DI:$DI,$GN378+9),"")</f>
      </c>
      <c r="DU378">
        <f>IF($GO378&gt;=10,INDEX($DI:$DI,$GN378+10),"")</f>
      </c>
      <c r="DV378">
        <f>IF($GO378&gt;=11,INDEX($DI:$DI,$GN378+11),"")</f>
      </c>
      <c r="DW378">
        <f>IF($GO378&gt;=12,INDEX($DI:$DI,$GN378+12),"")</f>
      </c>
      <c r="DX378">
        <f>IF($GO378&gt;=13,INDEX($DI:$DI,$GN378+13),"")</f>
      </c>
      <c r="DY378">
        <f>IF($GO378&gt;=14,INDEX($DI:$DI,$GN378+14),"")</f>
      </c>
      <c r="DZ378">
        <f>IF($GO378&gt;=15,INDEX($DI:$DI,$GN378+15),"")</f>
      </c>
      <c r="EA378">
        <f>IF($GO378&gt;=16,INDEX($DI:$DI,$GN378+16),"")</f>
      </c>
      <c r="EB378">
        <f>IF($GO378&gt;=17,INDEX($DI:$DI,$GN378+17),"")</f>
      </c>
      <c r="EC378">
        <f>IF($GO378&gt;=18,INDEX($DI:$DI,$GN378+18),"")</f>
      </c>
      <c r="ED378">
        <f>IF($GO378&gt;=19,INDEX($DI:$DI,$GN378+19),"")</f>
      </c>
      <c r="EE378">
        <f>IF($GO378&gt;=20,INDEX($DI:$DI,$GN378+20),"")</f>
      </c>
      <c r="EF378">
        <f>IF($GO378&gt;=21,INDEX($DI:$DI,$GN378+21),"")</f>
      </c>
      <c r="EG378">
        <f>IF($GO378&gt;=22,INDEX($DI:$DI,$GN378+22),"")</f>
      </c>
      <c r="EH378">
        <f>IF($GO378&gt;=23,INDEX($DI:$DI,$GN378+23),"")</f>
      </c>
      <c r="EI378">
        <f>IF($GO378&gt;=24,INDEX($DI:$DI,$GN378+24),"")</f>
      </c>
      <c r="EJ378">
        <f>IF($GO378&gt;=25,INDEX($DI:$DI,$GN378+25),"")</f>
      </c>
      <c r="EK378">
        <f>IF($GO378&gt;=26,INDEX($DI:$DI,$GN378+26),"")</f>
      </c>
      <c r="EL378">
        <f>IF($GO378&gt;=27,INDEX($DI:$DI,$GN378+27),"")</f>
      </c>
      <c r="EM378">
        <f>IF($GO378&gt;=28,INDEX($DI:$DI,$GN378+28),"")</f>
      </c>
      <c r="EN378">
        <f>IF($GO378&gt;=29,INDEX($DI:$DI,$GN378+29),"")</f>
      </c>
      <c r="EO378">
        <f>IF($GO378&gt;=30,INDEX($DI:$DI,$GN378+30),"")</f>
      </c>
      <c r="EP378">
        <f>IF($GO378&gt;=31,INDEX($DI:$DI,$GN378+31),"")</f>
      </c>
      <c r="EQ378">
        <f>IF($GO378&gt;=32,INDEX($DI:$DI,$GN378+32),"")</f>
      </c>
      <c r="ER378">
        <f>IF($GO378&gt;=33,INDEX($DI:$DI,$GN378+33),"")</f>
      </c>
      <c r="ES378">
        <f>IF($GO378&gt;=34,INDEX($DI:$DI,$GN378+34),"")</f>
      </c>
      <c r="ET378">
        <f>IF($GO378&gt;=35,INDEX($DI:$DI,$GN378+35),"")</f>
      </c>
      <c r="EU378">
        <f>IF($GO378&gt;=36,INDEX($DI:$DI,$GN378+36),"")</f>
      </c>
      <c r="EV378">
        <f>IF($GO378&gt;=37,INDEX($DI:$DI,$GN378+37),"")</f>
      </c>
      <c r="EW378">
        <f>IF($GO378&gt;=38,INDEX($DI:$DI,$GN378+38),"")</f>
      </c>
      <c r="EX378">
        <f>IF($GO378&gt;=39,INDEX($DI:$DI,$GN378+39),"")</f>
      </c>
      <c r="EY378">
        <f>IF($GO378&gt;=40,INDEX($DI:$DI,$GN378+40),"")</f>
      </c>
      <c r="EZ378">
        <f>IF($GO378&gt;=1,INDEX($DJ:$DJ,$GN378+1),"")</f>
      </c>
      <c r="FA378">
        <f>IF($GO378&gt;=2,INDEX($DJ:$DJ,$GN378+2),"")</f>
      </c>
      <c r="FB378">
        <f>IF($GO378&gt;=3,INDEX($DJ:$DJ,$GN378+3),"")</f>
      </c>
      <c r="FC378">
        <f>IF($GO378&gt;=4,INDEX($DJ:$DJ,$GN378+4),"")</f>
      </c>
      <c r="FD378">
        <f>IF($GO378&gt;=5,INDEX($DJ:$DJ,$GN378+5),"")</f>
      </c>
      <c r="FE378">
        <f>IF($GO378&gt;=6,INDEX($DJ:$DJ,$GN378+6),"")</f>
      </c>
      <c r="FF378">
        <f>IF($GO378&gt;=7,INDEX($DJ:$DJ,$GN378+7),"")</f>
      </c>
      <c r="FG378">
        <f>IF($GO378&gt;=8,INDEX($DJ:$DJ,$GN378+8),"")</f>
      </c>
      <c r="FH378">
        <f>IF($GO378&gt;=9,INDEX($DJ:$DJ,$GN378+9),"")</f>
      </c>
      <c r="FI378">
        <f>IF($GO378&gt;=10,INDEX($DJ:$DJ,$GN378+10),"")</f>
      </c>
      <c r="FJ378">
        <f>IF($GO378&gt;=11,INDEX($DJ:$DJ,$GN378+11),"")</f>
      </c>
      <c r="FK378">
        <f>IF($GO378&gt;=12,INDEX($DJ:$DJ,$GN378+12),"")</f>
      </c>
      <c r="FL378">
        <f>IF($GO378&gt;=13,INDEX($DJ:$DJ,$GN378+13),"")</f>
      </c>
      <c r="FM378">
        <f>IF($GO378&gt;=14,INDEX($DJ:$DJ,$GN378+14),"")</f>
      </c>
      <c r="FN378">
        <f>IF($GO378&gt;=15,INDEX($DJ:$DJ,$GN378+15),"")</f>
      </c>
      <c r="FO378">
        <f>IF($GO378&gt;=16,INDEX($DJ:$DJ,$GN378+16),"")</f>
      </c>
      <c r="FP378">
        <f>IF($GO378&gt;=17,INDEX($DJ:$DJ,$GN378+17),"")</f>
      </c>
      <c r="FQ378">
        <f>IF($GO378&gt;=18,INDEX($DJ:$DJ,$GN378+18),"")</f>
      </c>
      <c r="FR378">
        <f>IF($GO378&gt;=19,INDEX($DJ:$DJ,$GN378+19),"")</f>
      </c>
      <c r="FS378">
        <f>IF($GO378&gt;=20,INDEX($DJ:$DJ,$GN378+20),"")</f>
      </c>
      <c r="FT378">
        <f>IF($GO378&gt;=21,INDEX($DJ:$DJ,$GN378+21),"")</f>
      </c>
      <c r="FU378">
        <f>IF($GO378&gt;=22,INDEX($DJ:$DJ,$GN378+22),"")</f>
      </c>
      <c r="FV378">
        <f>IF($GO378&gt;=23,INDEX($DJ:$DJ,$GN378+23),"")</f>
      </c>
      <c r="FW378">
        <f>IF($GO378&gt;=24,INDEX($DJ:$DJ,$GN378+24),"")</f>
      </c>
      <c r="FX378">
        <f>IF($GO378&gt;=25,INDEX($DJ:$DJ,$GN378+25),"")</f>
      </c>
      <c r="FY378">
        <f>IF($GO378&gt;=26,INDEX($DJ:$DJ,$GN378+26),"")</f>
      </c>
      <c r="FZ378">
        <f>IF($GO378&gt;=27,INDEX($DJ:$DJ,$GN378+27),"")</f>
      </c>
      <c r="GA378">
        <f>IF($GO378&gt;=28,INDEX($DJ:$DJ,$GN378+28),"")</f>
      </c>
      <c r="GB378">
        <f>IF($GO378&gt;=29,INDEX($DJ:$DJ,$GN378+29),"")</f>
      </c>
      <c r="GC378">
        <f>IF($GO378&gt;=30,INDEX($DJ:$DJ,$GN378+30),"")</f>
      </c>
      <c r="GD378">
        <f>IF($GO378&gt;=31,INDEX($DJ:$DJ,$GN378+31),"")</f>
      </c>
      <c r="GE378">
        <f>IF($GO378&gt;=32,INDEX($DJ:$DJ,$GN378+32),"")</f>
      </c>
      <c r="GF378">
        <f>IF($GO378&gt;=33,INDEX($DJ:$DJ,$GN378+33),"")</f>
      </c>
      <c r="GG378">
        <f>IF($GO378&gt;=34,INDEX($DJ:$DJ,$GN378+34),"")</f>
      </c>
      <c r="GH378">
        <f>IF($GO378&gt;=35,INDEX($DJ:$DJ,$GN378+35),"")</f>
      </c>
      <c r="GI378">
        <f>IF($GO378&gt;=36,INDEX($DJ:$DJ,$GN378+36),"")</f>
      </c>
      <c r="GJ378">
        <f>IF($GO378&gt;=37,INDEX($DJ:$DJ,$GN378+37),"")</f>
      </c>
      <c r="GK378">
        <f>IF($GO378&gt;=38,INDEX($DJ:$DJ,$GN378+38),"")</f>
      </c>
      <c r="GL378">
        <f>IF($GO378&gt;=39,INDEX($DJ:$DJ,$GN378+39),"")</f>
      </c>
      <c r="GM378">
        <f>IF($GO378&gt;=40,INDEX($DJ:$DJ,$GN378+40),"")</f>
      </c>
      <c r="GN378">
        <f>IFERROR(MATCH($DH378,$DI$2:$DI$148,0)+1,0)</f>
      </c>
      <c r="GO378">
        <f>IFERROR(INDEX($DK$2:$DK$148,MATCH($DH378,$DI$2:$DI$148,0)),0)</f>
      </c>
      <c r="GP378">
        <f>IFERROR(MATCH($Y378,$DL$378:$EY$378,0),0)</f>
      </c>
      <c r="GQ378">
        <f>IF($GP378&gt;0,INDEX($EZ$378:$GM$378,$GP378),"")</f>
      </c>
      <c r="GT378">
        <f>IF($JC378&gt;=1,INDEX($GR:$GR,$JB378+1),"")</f>
      </c>
      <c r="GU378">
        <f>IF($JC378&gt;=2,INDEX($GR:$GR,$JB378+2),"")</f>
      </c>
      <c r="GV378">
        <f>IF($JC378&gt;=3,INDEX($GR:$GR,$JB378+3),"")</f>
      </c>
      <c r="GW378">
        <f>IF($JC378&gt;=4,INDEX($GR:$GR,$JB378+4),"")</f>
      </c>
      <c r="GX378">
        <f>IF($JC378&gt;=5,INDEX($GR:$GR,$JB378+5),"")</f>
      </c>
      <c r="GY378">
        <f>IF($JC378&gt;=6,INDEX($GR:$GR,$JB378+6),"")</f>
      </c>
      <c r="GZ378">
        <f>IF($JC378&gt;=7,INDEX($GR:$GR,$JB378+7),"")</f>
      </c>
      <c r="HA378">
        <f>IF($JC378&gt;=8,INDEX($GR:$GR,$JB378+8),"")</f>
      </c>
      <c r="HB378">
        <f>IF($JC378&gt;=9,INDEX($GR:$GR,$JB378+9),"")</f>
      </c>
      <c r="HC378">
        <f>IF($JC378&gt;=10,INDEX($GR:$GR,$JB378+10),"")</f>
      </c>
      <c r="HD378">
        <f>IF($JC378&gt;=11,INDEX($GR:$GR,$JB378+11),"")</f>
      </c>
      <c r="HE378">
        <f>IF($JC378&gt;=12,INDEX($GR:$GR,$JB378+12),"")</f>
      </c>
      <c r="HF378">
        <f>IF($JC378&gt;=13,INDEX($GR:$GR,$JB378+13),"")</f>
      </c>
      <c r="HG378">
        <f>IF($JC378&gt;=14,INDEX($GR:$GR,$JB378+14),"")</f>
      </c>
      <c r="HH378">
        <f>IF($JC378&gt;=15,INDEX($GR:$GR,$JB378+15),"")</f>
      </c>
      <c r="HI378">
        <f>IF($JC378&gt;=16,INDEX($GR:$GR,$JB378+16),"")</f>
      </c>
      <c r="HJ378">
        <f>IF($JC378&gt;=17,INDEX($GR:$GR,$JB378+17),"")</f>
      </c>
      <c r="HK378">
        <f>IF($JC378&gt;=18,INDEX($GR:$GR,$JB378+18),"")</f>
      </c>
      <c r="HL378">
        <f>IF($JC378&gt;=19,INDEX($GR:$GR,$JB378+19),"")</f>
      </c>
      <c r="HM378">
        <f>IF($JC378&gt;=20,INDEX($GR:$GR,$JB378+20),"")</f>
      </c>
      <c r="HN378">
        <f>IF($JC378&gt;=21,INDEX($GR:$GR,$JB378+21),"")</f>
      </c>
      <c r="HO378">
        <f>IF($JC378&gt;=22,INDEX($GR:$GR,$JB378+22),"")</f>
      </c>
      <c r="HP378">
        <f>IF($JC378&gt;=23,INDEX($GR:$GR,$JB378+23),"")</f>
      </c>
      <c r="HQ378">
        <f>IF($JC378&gt;=24,INDEX($GR:$GR,$JB378+24),"")</f>
      </c>
      <c r="HR378">
        <f>IF($JC378&gt;=25,INDEX($GR:$GR,$JB378+25),"")</f>
      </c>
      <c r="HS378">
        <f>IF($JC378&gt;=26,INDEX($GR:$GR,$JB378+26),"")</f>
      </c>
      <c r="HT378">
        <f>IF($JC378&gt;=27,INDEX($GR:$GR,$JB378+27),"")</f>
      </c>
      <c r="HU378">
        <f>IF($JC378&gt;=28,INDEX($GR:$GR,$JB378+28),"")</f>
      </c>
      <c r="HV378">
        <f>IF($JC378&gt;=29,INDEX($GR:$GR,$JB378+29),"")</f>
      </c>
      <c r="HW378">
        <f>IF($JC378&gt;=30,INDEX($GR:$GR,$JB378+30),"")</f>
      </c>
      <c r="HX378">
        <f>IF($JC378&gt;=31,INDEX($GR:$GR,$JB378+31),"")</f>
      </c>
      <c r="HY378">
        <f>IF($JC378&gt;=32,INDEX($GR:$GR,$JB378+32),"")</f>
      </c>
      <c r="HZ378">
        <f>IF($JC378&gt;=33,INDEX($GR:$GR,$JB378+33),"")</f>
      </c>
      <c r="IA378">
        <f>IF($JC378&gt;=34,INDEX($GR:$GR,$JB378+34),"")</f>
      </c>
      <c r="IB378">
        <f>IF($JC378&gt;=35,INDEX($GR:$GR,$JB378+35),"")</f>
      </c>
      <c r="IC378">
        <f>IF($JC378&gt;=36,INDEX($GR:$GR,$JB378+36),"")</f>
      </c>
      <c r="ID378">
        <f>IF($JC378&gt;=37,INDEX($GR:$GR,$JB378+37),"")</f>
      </c>
      <c r="IE378">
        <f>IF($JC378&gt;=38,INDEX($GR:$GR,$JB378+38),"")</f>
      </c>
      <c r="IF378">
        <f>IF($JC378&gt;=39,INDEX($GR:$GR,$JB378+39),"")</f>
      </c>
      <c r="IG378">
        <f>IF($JC378&gt;=40,INDEX($GR:$GR,$JB378+40),"")</f>
      </c>
      <c r="IH378">
        <f>IF($JC378&gt;=41,INDEX($GR:$GR,$JB378+41),"")</f>
      </c>
      <c r="II378">
        <f>IF($JC378&gt;=42,INDEX($GR:$GR,$JB378+42),"")</f>
      </c>
      <c r="IJ378">
        <f>IF($JC378&gt;=43,INDEX($GR:$GR,$JB378+43),"")</f>
      </c>
      <c r="IK378">
        <f>IF($JC378&gt;=44,INDEX($GR:$GR,$JB378+44),"")</f>
      </c>
      <c r="IL378">
        <f>IF($JC378&gt;=45,INDEX($GR:$GR,$JB378+45),"")</f>
      </c>
      <c r="IM378">
        <f>IF($JC378&gt;=46,INDEX($GR:$GR,$JB378+46),"")</f>
      </c>
      <c r="IN378">
        <f>IF($JC378&gt;=47,INDEX($GR:$GR,$JB378+47),"")</f>
      </c>
      <c r="IO378">
        <f>IF($JC378&gt;=48,INDEX($GR:$GR,$JB378+48),"")</f>
      </c>
      <c r="IP378">
        <f>IF($JC378&gt;=49,INDEX($GR:$GR,$JB378+49),"")</f>
      </c>
      <c r="IQ378">
        <f>IF($JC378&gt;=50,INDEX($GR:$GR,$JB378+50),"")</f>
      </c>
      <c r="IR378">
        <f>IF($JC378&gt;=51,INDEX($GR:$GR,$JB378+51),"")</f>
      </c>
      <c r="IS378">
        <f>IF($JC378&gt;=52,INDEX($GR:$GR,$JB378+52),"")</f>
      </c>
      <c r="IT378">
        <f>IF($JC378&gt;=53,INDEX($GR:$GR,$JB378+53),"")</f>
      </c>
      <c r="IU378">
        <f>IF($JC378&gt;=54,INDEX($GR:$GR,$JB378+54),"")</f>
      </c>
      <c r="IV378">
        <f>IF($JC378&gt;=55,INDEX($GR:$GR,$JB378+55),"")</f>
      </c>
      <c r="IW378">
        <f>IF($JC378&gt;=56,INDEX($GR:$GR,$JB378+56),"")</f>
      </c>
      <c r="IX378">
        <f>IF($JC378&gt;=57,INDEX($GR:$GR,$JB378+57),"")</f>
      </c>
      <c r="IY378">
        <f>IF($JC378&gt;=58,INDEX($GR:$GR,$JB378+58),"")</f>
      </c>
      <c r="IZ378">
        <f>IF($JC378&gt;=59,INDEX($GR:$GR,$JB378+59),"")</f>
      </c>
      <c r="JA378">
        <f>IF($JC378&gt;=60,INDEX($GR:$GR,$JB378+60),"")</f>
      </c>
      <c r="JB378">
        <f>IFERROR(MATCH($GQ378,$GR$2:$GR$324,0)+1,0)</f>
      </c>
      <c r="JC378">
        <f>IFERROR(INDEX($GS$2:$GS$324,MATCH($GQ378,$GR$2:$GR$324,0)),0)</f>
      </c>
      <c r="JD378" t="s">
        <v>40</v>
      </c>
      <c r="JE378" t="s">
        <v>40</v>
      </c>
    </row>
    <row r="379" spans="1:265" x14ac:dyDescent="0.25">
      <c r="Q379">
        <f>IF(OR($T379="",$P379=""),"",IFERROR($T379/$P379,0))</f>
      </c>
      <c r="R379">
        <f>IF($T379="","",
SUM($S379,$U379,$Z379,$V379,$X379)*
(1-IF($AA379="",0,VALUE($AA379)/100)))</f>
      </c>
      <c r="S379">
        <f>IF($T379="","",$T379)</f>
      </c>
      <c r="U379">
        <f>IF($T379="","",
IF($N379="","",
IF(ISNUMBER(SEARCH("exempt",LOWER($N379))),0,
$T379*(VALUE(SUBSTITUTE($N379,"%",""))/100))))</f>
      </c>
      <c r="AB379">
        <f>IFERROR(IF(FIND(" - ",$K379)&gt;0,MID($K379,FIND(" - ",$K379)+3,LEN($K379)),""),"")</f>
      </c>
      <c r="AK379" t="s">
        <v>966</v>
      </c>
      <c r="AP379">
        <f>IFERROR(LEFT($K379,FIND(" - ",$K379)-1),$K379)</f>
      </c>
      <c r="AS379">
        <f>IF($CH379&gt;=1,INDEX($AQ:$AQ,$CG379+1),"")</f>
      </c>
      <c r="AT379">
        <f>IF($CH379&gt;=2,INDEX($AQ:$AQ,$CG379+2),"")</f>
      </c>
      <c r="AU379">
        <f>IF($CH379&gt;=3,INDEX($AQ:$AQ,$CG379+3),"")</f>
      </c>
      <c r="AV379">
        <f>IF($CH379&gt;=4,INDEX($AQ:$AQ,$CG379+4),"")</f>
      </c>
      <c r="AW379">
        <f>IF($CH379&gt;=5,INDEX($AQ:$AQ,$CG379+5),"")</f>
      </c>
      <c r="AX379">
        <f>IF($CH379&gt;=6,INDEX($AQ:$AQ,$CG379+6),"")</f>
      </c>
      <c r="AY379">
        <f>IF($CH379&gt;=7,INDEX($AQ:$AQ,$CG379+7),"")</f>
      </c>
      <c r="AZ379">
        <f>IF($CH379&gt;=8,INDEX($AQ:$AQ,$CG379+8),"")</f>
      </c>
      <c r="BA379">
        <f>IF($CH379&gt;=9,INDEX($AQ:$AQ,$CG379+9),"")</f>
      </c>
      <c r="BB379">
        <f>IF($CH379&gt;=10,INDEX($AQ:$AQ,$CG379+10),"")</f>
      </c>
      <c r="BC379">
        <f>IF($CH379&gt;=11,INDEX($AQ:$AQ,$CG379+11),"")</f>
      </c>
      <c r="BD379">
        <f>IF($CH379&gt;=12,INDEX($AQ:$AQ,$CG379+12),"")</f>
      </c>
      <c r="BE379">
        <f>IF($CH379&gt;=13,INDEX($AQ:$AQ,$CG379+13),"")</f>
      </c>
      <c r="BF379">
        <f>IF($CH379&gt;=14,INDEX($AQ:$AQ,$CG379+14),"")</f>
      </c>
      <c r="BG379">
        <f>IF($CH379&gt;=15,INDEX($AQ:$AQ,$CG379+15),"")</f>
      </c>
      <c r="BH379">
        <f>IF($CH379&gt;=16,INDEX($AQ:$AQ,$CG379+16),"")</f>
      </c>
      <c r="BI379">
        <f>IF($CH379&gt;=17,INDEX($AQ:$AQ,$CG379+17),"")</f>
      </c>
      <c r="BJ379">
        <f>IF($CH379&gt;=18,INDEX($AQ:$AQ,$CG379+18),"")</f>
      </c>
      <c r="BK379">
        <f>IF($CH379&gt;=19,INDEX($AQ:$AQ,$CG379+19),"")</f>
      </c>
      <c r="BL379">
        <f>IF($CH379&gt;=20,INDEX($AQ:$AQ,$CG379+20),"")</f>
      </c>
      <c r="BM379">
        <f>IF($CH379&gt;=21,INDEX($AQ:$AQ,$CG379+21),"")</f>
      </c>
      <c r="BN379">
        <f>IF($CH379&gt;=22,INDEX($AQ:$AQ,$CG379+22),"")</f>
      </c>
      <c r="BO379">
        <f>IF($CH379&gt;=23,INDEX($AQ:$AQ,$CG379+23),"")</f>
      </c>
      <c r="BP379">
        <f>IF($CH379&gt;=24,INDEX($AQ:$AQ,$CG379+24),"")</f>
      </c>
      <c r="BQ379">
        <f>IF($CH379&gt;=25,INDEX($AQ:$AQ,$CG379+25),"")</f>
      </c>
      <c r="BR379">
        <f>IF($CH379&gt;=26,INDEX($AQ:$AQ,$CG379+26),"")</f>
      </c>
      <c r="BS379">
        <f>IF($CH379&gt;=27,INDEX($AQ:$AQ,$CG379+27),"")</f>
      </c>
      <c r="BT379">
        <f>IF($CH379&gt;=28,INDEX($AQ:$AQ,$CG379+28),"")</f>
      </c>
      <c r="BU379">
        <f>IF($CH379&gt;=29,INDEX($AQ:$AQ,$CG379+29),"")</f>
      </c>
      <c r="BV379">
        <f>IF($CH379&gt;=30,INDEX($AQ:$AQ,$CG379+30),"")</f>
      </c>
      <c r="BW379">
        <f>IF($CH379&gt;=31,INDEX($AQ:$AQ,$CG379+31),"")</f>
      </c>
      <c r="BX379">
        <f>IF($CH379&gt;=32,INDEX($AQ:$AQ,$CG379+32),"")</f>
      </c>
      <c r="BY379">
        <f>IF($CH379&gt;=33,INDEX($AQ:$AQ,$CG379+33),"")</f>
      </c>
      <c r="BZ379">
        <f>IF($CH379&gt;=34,INDEX($AQ:$AQ,$CG379+34),"")</f>
      </c>
      <c r="CA379">
        <f>IF($CH379&gt;=35,INDEX($AQ:$AQ,$CG379+35),"")</f>
      </c>
      <c r="CB379">
        <f>IF($CH379&gt;=36,INDEX($AQ:$AQ,$CG379+36),"")</f>
      </c>
      <c r="CC379">
        <f>IF($CH379&gt;=37,INDEX($AQ:$AQ,$CG379+37),"")</f>
      </c>
      <c r="CD379">
        <f>IF($CH379&gt;=38,INDEX($AQ:$AQ,$CG379+38),"")</f>
      </c>
      <c r="CE379">
        <f>IF($CH379&gt;=39,INDEX($AQ:$AQ,$CG379+39),"")</f>
      </c>
      <c r="CF379">
        <f>IF($CH379&gt;=40,INDEX($AQ:$AQ,$CG379+40),"")</f>
      </c>
      <c r="CG379">
        <f>IFERROR(MATCH($AP379,$AQ$2:$AQ$134,0)+1,0)</f>
      </c>
      <c r="CH379">
        <f>IFERROR(INDEX($AR$2:$AR$134,MATCH($AP379,$AQ$2:$AQ$134,0)),0)</f>
      </c>
      <c r="CI379">
        <f>IFERROR(LEFT($L379,FIND(" - ",$L379)-1),$L379)</f>
      </c>
      <c r="CL379">
        <f>IF($DG379&gt;=1,INDEX($CJ:$CJ,$DF379+1),"")</f>
      </c>
      <c r="CM379">
        <f>IF($DG379&gt;=2,INDEX($CJ:$CJ,$DF379+2),"")</f>
      </c>
      <c r="CN379">
        <f>IF($DG379&gt;=3,INDEX($CJ:$CJ,$DF379+3),"")</f>
      </c>
      <c r="CO379">
        <f>IF($DG379&gt;=4,INDEX($CJ:$CJ,$DF379+4),"")</f>
      </c>
      <c r="CP379">
        <f>IF($DG379&gt;=5,INDEX($CJ:$CJ,$DF379+5),"")</f>
      </c>
      <c r="CQ379">
        <f>IF($DG379&gt;=6,INDEX($CJ:$CJ,$DF379+6),"")</f>
      </c>
      <c r="CR379">
        <f>IF($DG379&gt;=7,INDEX($CJ:$CJ,$DF379+7),"")</f>
      </c>
      <c r="CS379">
        <f>IF($DG379&gt;=8,INDEX($CJ:$CJ,$DF379+8),"")</f>
      </c>
      <c r="CT379">
        <f>IF($DG379&gt;=9,INDEX($CJ:$CJ,$DF379+9),"")</f>
      </c>
      <c r="CU379">
        <f>IF($DG379&gt;=10,INDEX($CJ:$CJ,$DF379+10),"")</f>
      </c>
      <c r="CV379">
        <f>IF($DG379&gt;=11,INDEX($CJ:$CJ,$DF379+11),"")</f>
      </c>
      <c r="CW379">
        <f>IF($DG379&gt;=12,INDEX($CJ:$CJ,$DF379+12),"")</f>
      </c>
      <c r="CX379">
        <f>IF($DG379&gt;=13,INDEX($CJ:$CJ,$DF379+13),"")</f>
      </c>
      <c r="CY379">
        <f>IF($DG379&gt;=14,INDEX($CJ:$CJ,$DF379+14),"")</f>
      </c>
      <c r="CZ379">
        <f>IF($DG379&gt;=15,INDEX($CJ:$CJ,$DF379+15),"")</f>
      </c>
      <c r="DA379">
        <f>IF($DG379&gt;=16,INDEX($CJ:$CJ,$DF379+16),"")</f>
      </c>
      <c r="DB379">
        <f>IF($DG379&gt;=17,INDEX($CJ:$CJ,$DF379+17),"")</f>
      </c>
      <c r="DC379">
        <f>IF($DG379&gt;=18,INDEX($CJ:$CJ,$DF379+18),"")</f>
      </c>
      <c r="DD379">
        <f>IF($DG379&gt;=19,INDEX($CJ:$CJ,$DF379+19),"")</f>
      </c>
      <c r="DE379">
        <f>IF($DG379&gt;=20,INDEX($CJ:$CJ,$DF379+20),"")</f>
      </c>
      <c r="DF379">
        <f>IFERROR(MATCH($CI379,$CJ$2:$CJ$263,0)+1,0)</f>
      </c>
      <c r="DG379">
        <f>IFERROR(INDEX($CK$2:$CK$263,MATCH($CI379,$CJ$2:$CJ$263,0)),0)</f>
      </c>
      <c r="DH379">
        <f>IFERROR(INDEX($AO:$AO,MATCH($N379,$AN:$AN,0))&amp;"","")</f>
      </c>
      <c r="DL379">
        <f>IF($GO379&gt;=1,INDEX($DI:$DI,$GN379+1),"")</f>
      </c>
      <c r="DM379">
        <f>IF($GO379&gt;=2,INDEX($DI:$DI,$GN379+2),"")</f>
      </c>
      <c r="DN379">
        <f>IF($GO379&gt;=3,INDEX($DI:$DI,$GN379+3),"")</f>
      </c>
      <c r="DO379">
        <f>IF($GO379&gt;=4,INDEX($DI:$DI,$GN379+4),"")</f>
      </c>
      <c r="DP379">
        <f>IF($GO379&gt;=5,INDEX($DI:$DI,$GN379+5),"")</f>
      </c>
      <c r="DQ379">
        <f>IF($GO379&gt;=6,INDEX($DI:$DI,$GN379+6),"")</f>
      </c>
      <c r="DR379">
        <f>IF($GO379&gt;=7,INDEX($DI:$DI,$GN379+7),"")</f>
      </c>
      <c r="DS379">
        <f>IF($GO379&gt;=8,INDEX($DI:$DI,$GN379+8),"")</f>
      </c>
      <c r="DT379">
        <f>IF($GO379&gt;=9,INDEX($DI:$DI,$GN379+9),"")</f>
      </c>
      <c r="DU379">
        <f>IF($GO379&gt;=10,INDEX($DI:$DI,$GN379+10),"")</f>
      </c>
      <c r="DV379">
        <f>IF($GO379&gt;=11,INDEX($DI:$DI,$GN379+11),"")</f>
      </c>
      <c r="DW379">
        <f>IF($GO379&gt;=12,INDEX($DI:$DI,$GN379+12),"")</f>
      </c>
      <c r="DX379">
        <f>IF($GO379&gt;=13,INDEX($DI:$DI,$GN379+13),"")</f>
      </c>
      <c r="DY379">
        <f>IF($GO379&gt;=14,INDEX($DI:$DI,$GN379+14),"")</f>
      </c>
      <c r="DZ379">
        <f>IF($GO379&gt;=15,INDEX($DI:$DI,$GN379+15),"")</f>
      </c>
      <c r="EA379">
        <f>IF($GO379&gt;=16,INDEX($DI:$DI,$GN379+16),"")</f>
      </c>
      <c r="EB379">
        <f>IF($GO379&gt;=17,INDEX($DI:$DI,$GN379+17),"")</f>
      </c>
      <c r="EC379">
        <f>IF($GO379&gt;=18,INDEX($DI:$DI,$GN379+18),"")</f>
      </c>
      <c r="ED379">
        <f>IF($GO379&gt;=19,INDEX($DI:$DI,$GN379+19),"")</f>
      </c>
      <c r="EE379">
        <f>IF($GO379&gt;=20,INDEX($DI:$DI,$GN379+20),"")</f>
      </c>
      <c r="EF379">
        <f>IF($GO379&gt;=21,INDEX($DI:$DI,$GN379+21),"")</f>
      </c>
      <c r="EG379">
        <f>IF($GO379&gt;=22,INDEX($DI:$DI,$GN379+22),"")</f>
      </c>
      <c r="EH379">
        <f>IF($GO379&gt;=23,INDEX($DI:$DI,$GN379+23),"")</f>
      </c>
      <c r="EI379">
        <f>IF($GO379&gt;=24,INDEX($DI:$DI,$GN379+24),"")</f>
      </c>
      <c r="EJ379">
        <f>IF($GO379&gt;=25,INDEX($DI:$DI,$GN379+25),"")</f>
      </c>
      <c r="EK379">
        <f>IF($GO379&gt;=26,INDEX($DI:$DI,$GN379+26),"")</f>
      </c>
      <c r="EL379">
        <f>IF($GO379&gt;=27,INDEX($DI:$DI,$GN379+27),"")</f>
      </c>
      <c r="EM379">
        <f>IF($GO379&gt;=28,INDEX($DI:$DI,$GN379+28),"")</f>
      </c>
      <c r="EN379">
        <f>IF($GO379&gt;=29,INDEX($DI:$DI,$GN379+29),"")</f>
      </c>
      <c r="EO379">
        <f>IF($GO379&gt;=30,INDEX($DI:$DI,$GN379+30),"")</f>
      </c>
      <c r="EP379">
        <f>IF($GO379&gt;=31,INDEX($DI:$DI,$GN379+31),"")</f>
      </c>
      <c r="EQ379">
        <f>IF($GO379&gt;=32,INDEX($DI:$DI,$GN379+32),"")</f>
      </c>
      <c r="ER379">
        <f>IF($GO379&gt;=33,INDEX($DI:$DI,$GN379+33),"")</f>
      </c>
      <c r="ES379">
        <f>IF($GO379&gt;=34,INDEX($DI:$DI,$GN379+34),"")</f>
      </c>
      <c r="ET379">
        <f>IF($GO379&gt;=35,INDEX($DI:$DI,$GN379+35),"")</f>
      </c>
      <c r="EU379">
        <f>IF($GO379&gt;=36,INDEX($DI:$DI,$GN379+36),"")</f>
      </c>
      <c r="EV379">
        <f>IF($GO379&gt;=37,INDEX($DI:$DI,$GN379+37),"")</f>
      </c>
      <c r="EW379">
        <f>IF($GO379&gt;=38,INDEX($DI:$DI,$GN379+38),"")</f>
      </c>
      <c r="EX379">
        <f>IF($GO379&gt;=39,INDEX($DI:$DI,$GN379+39),"")</f>
      </c>
      <c r="EY379">
        <f>IF($GO379&gt;=40,INDEX($DI:$DI,$GN379+40),"")</f>
      </c>
      <c r="EZ379">
        <f>IF($GO379&gt;=1,INDEX($DJ:$DJ,$GN379+1),"")</f>
      </c>
      <c r="FA379">
        <f>IF($GO379&gt;=2,INDEX($DJ:$DJ,$GN379+2),"")</f>
      </c>
      <c r="FB379">
        <f>IF($GO379&gt;=3,INDEX($DJ:$DJ,$GN379+3),"")</f>
      </c>
      <c r="FC379">
        <f>IF($GO379&gt;=4,INDEX($DJ:$DJ,$GN379+4),"")</f>
      </c>
      <c r="FD379">
        <f>IF($GO379&gt;=5,INDEX($DJ:$DJ,$GN379+5),"")</f>
      </c>
      <c r="FE379">
        <f>IF($GO379&gt;=6,INDEX($DJ:$DJ,$GN379+6),"")</f>
      </c>
      <c r="FF379">
        <f>IF($GO379&gt;=7,INDEX($DJ:$DJ,$GN379+7),"")</f>
      </c>
      <c r="FG379">
        <f>IF($GO379&gt;=8,INDEX($DJ:$DJ,$GN379+8),"")</f>
      </c>
      <c r="FH379">
        <f>IF($GO379&gt;=9,INDEX($DJ:$DJ,$GN379+9),"")</f>
      </c>
      <c r="FI379">
        <f>IF($GO379&gt;=10,INDEX($DJ:$DJ,$GN379+10),"")</f>
      </c>
      <c r="FJ379">
        <f>IF($GO379&gt;=11,INDEX($DJ:$DJ,$GN379+11),"")</f>
      </c>
      <c r="FK379">
        <f>IF($GO379&gt;=12,INDEX($DJ:$DJ,$GN379+12),"")</f>
      </c>
      <c r="FL379">
        <f>IF($GO379&gt;=13,INDEX($DJ:$DJ,$GN379+13),"")</f>
      </c>
      <c r="FM379">
        <f>IF($GO379&gt;=14,INDEX($DJ:$DJ,$GN379+14),"")</f>
      </c>
      <c r="FN379">
        <f>IF($GO379&gt;=15,INDEX($DJ:$DJ,$GN379+15),"")</f>
      </c>
      <c r="FO379">
        <f>IF($GO379&gt;=16,INDEX($DJ:$DJ,$GN379+16),"")</f>
      </c>
      <c r="FP379">
        <f>IF($GO379&gt;=17,INDEX($DJ:$DJ,$GN379+17),"")</f>
      </c>
      <c r="FQ379">
        <f>IF($GO379&gt;=18,INDEX($DJ:$DJ,$GN379+18),"")</f>
      </c>
      <c r="FR379">
        <f>IF($GO379&gt;=19,INDEX($DJ:$DJ,$GN379+19),"")</f>
      </c>
      <c r="FS379">
        <f>IF($GO379&gt;=20,INDEX($DJ:$DJ,$GN379+20),"")</f>
      </c>
      <c r="FT379">
        <f>IF($GO379&gt;=21,INDEX($DJ:$DJ,$GN379+21),"")</f>
      </c>
      <c r="FU379">
        <f>IF($GO379&gt;=22,INDEX($DJ:$DJ,$GN379+22),"")</f>
      </c>
      <c r="FV379">
        <f>IF($GO379&gt;=23,INDEX($DJ:$DJ,$GN379+23),"")</f>
      </c>
      <c r="FW379">
        <f>IF($GO379&gt;=24,INDEX($DJ:$DJ,$GN379+24),"")</f>
      </c>
      <c r="FX379">
        <f>IF($GO379&gt;=25,INDEX($DJ:$DJ,$GN379+25),"")</f>
      </c>
      <c r="FY379">
        <f>IF($GO379&gt;=26,INDEX($DJ:$DJ,$GN379+26),"")</f>
      </c>
      <c r="FZ379">
        <f>IF($GO379&gt;=27,INDEX($DJ:$DJ,$GN379+27),"")</f>
      </c>
      <c r="GA379">
        <f>IF($GO379&gt;=28,INDEX($DJ:$DJ,$GN379+28),"")</f>
      </c>
      <c r="GB379">
        <f>IF($GO379&gt;=29,INDEX($DJ:$DJ,$GN379+29),"")</f>
      </c>
      <c r="GC379">
        <f>IF($GO379&gt;=30,INDEX($DJ:$DJ,$GN379+30),"")</f>
      </c>
      <c r="GD379">
        <f>IF($GO379&gt;=31,INDEX($DJ:$DJ,$GN379+31),"")</f>
      </c>
      <c r="GE379">
        <f>IF($GO379&gt;=32,INDEX($DJ:$DJ,$GN379+32),"")</f>
      </c>
      <c r="GF379">
        <f>IF($GO379&gt;=33,INDEX($DJ:$DJ,$GN379+33),"")</f>
      </c>
      <c r="GG379">
        <f>IF($GO379&gt;=34,INDEX($DJ:$DJ,$GN379+34),"")</f>
      </c>
      <c r="GH379">
        <f>IF($GO379&gt;=35,INDEX($DJ:$DJ,$GN379+35),"")</f>
      </c>
      <c r="GI379">
        <f>IF($GO379&gt;=36,INDEX($DJ:$DJ,$GN379+36),"")</f>
      </c>
      <c r="GJ379">
        <f>IF($GO379&gt;=37,INDEX($DJ:$DJ,$GN379+37),"")</f>
      </c>
      <c r="GK379">
        <f>IF($GO379&gt;=38,INDEX($DJ:$DJ,$GN379+38),"")</f>
      </c>
      <c r="GL379">
        <f>IF($GO379&gt;=39,INDEX($DJ:$DJ,$GN379+39),"")</f>
      </c>
      <c r="GM379">
        <f>IF($GO379&gt;=40,INDEX($DJ:$DJ,$GN379+40),"")</f>
      </c>
      <c r="GN379">
        <f>IFERROR(MATCH($DH379,$DI$2:$DI$148,0)+1,0)</f>
      </c>
      <c r="GO379">
        <f>IFERROR(INDEX($DK$2:$DK$148,MATCH($DH379,$DI$2:$DI$148,0)),0)</f>
      </c>
      <c r="GP379">
        <f>IFERROR(MATCH($Y379,$DL$379:$EY$379,0),0)</f>
      </c>
      <c r="GQ379">
        <f>IF($GP379&gt;0,INDEX($EZ$379:$GM$379,$GP379),"")</f>
      </c>
      <c r="GT379">
        <f>IF($JC379&gt;=1,INDEX($GR:$GR,$JB379+1),"")</f>
      </c>
      <c r="GU379">
        <f>IF($JC379&gt;=2,INDEX($GR:$GR,$JB379+2),"")</f>
      </c>
      <c r="GV379">
        <f>IF($JC379&gt;=3,INDEX($GR:$GR,$JB379+3),"")</f>
      </c>
      <c r="GW379">
        <f>IF($JC379&gt;=4,INDEX($GR:$GR,$JB379+4),"")</f>
      </c>
      <c r="GX379">
        <f>IF($JC379&gt;=5,INDEX($GR:$GR,$JB379+5),"")</f>
      </c>
      <c r="GY379">
        <f>IF($JC379&gt;=6,INDEX($GR:$GR,$JB379+6),"")</f>
      </c>
      <c r="GZ379">
        <f>IF($JC379&gt;=7,INDEX($GR:$GR,$JB379+7),"")</f>
      </c>
      <c r="HA379">
        <f>IF($JC379&gt;=8,INDEX($GR:$GR,$JB379+8),"")</f>
      </c>
      <c r="HB379">
        <f>IF($JC379&gt;=9,INDEX($GR:$GR,$JB379+9),"")</f>
      </c>
      <c r="HC379">
        <f>IF($JC379&gt;=10,INDEX($GR:$GR,$JB379+10),"")</f>
      </c>
      <c r="HD379">
        <f>IF($JC379&gt;=11,INDEX($GR:$GR,$JB379+11),"")</f>
      </c>
      <c r="HE379">
        <f>IF($JC379&gt;=12,INDEX($GR:$GR,$JB379+12),"")</f>
      </c>
      <c r="HF379">
        <f>IF($JC379&gt;=13,INDEX($GR:$GR,$JB379+13),"")</f>
      </c>
      <c r="HG379">
        <f>IF($JC379&gt;=14,INDEX($GR:$GR,$JB379+14),"")</f>
      </c>
      <c r="HH379">
        <f>IF($JC379&gt;=15,INDEX($GR:$GR,$JB379+15),"")</f>
      </c>
      <c r="HI379">
        <f>IF($JC379&gt;=16,INDEX($GR:$GR,$JB379+16),"")</f>
      </c>
      <c r="HJ379">
        <f>IF($JC379&gt;=17,INDEX($GR:$GR,$JB379+17),"")</f>
      </c>
      <c r="HK379">
        <f>IF($JC379&gt;=18,INDEX($GR:$GR,$JB379+18),"")</f>
      </c>
      <c r="HL379">
        <f>IF($JC379&gt;=19,INDEX($GR:$GR,$JB379+19),"")</f>
      </c>
      <c r="HM379">
        <f>IF($JC379&gt;=20,INDEX($GR:$GR,$JB379+20),"")</f>
      </c>
      <c r="HN379">
        <f>IF($JC379&gt;=21,INDEX($GR:$GR,$JB379+21),"")</f>
      </c>
      <c r="HO379">
        <f>IF($JC379&gt;=22,INDEX($GR:$GR,$JB379+22),"")</f>
      </c>
      <c r="HP379">
        <f>IF($JC379&gt;=23,INDEX($GR:$GR,$JB379+23),"")</f>
      </c>
      <c r="HQ379">
        <f>IF($JC379&gt;=24,INDEX($GR:$GR,$JB379+24),"")</f>
      </c>
      <c r="HR379">
        <f>IF($JC379&gt;=25,INDEX($GR:$GR,$JB379+25),"")</f>
      </c>
      <c r="HS379">
        <f>IF($JC379&gt;=26,INDEX($GR:$GR,$JB379+26),"")</f>
      </c>
      <c r="HT379">
        <f>IF($JC379&gt;=27,INDEX($GR:$GR,$JB379+27),"")</f>
      </c>
      <c r="HU379">
        <f>IF($JC379&gt;=28,INDEX($GR:$GR,$JB379+28),"")</f>
      </c>
      <c r="HV379">
        <f>IF($JC379&gt;=29,INDEX($GR:$GR,$JB379+29),"")</f>
      </c>
      <c r="HW379">
        <f>IF($JC379&gt;=30,INDEX($GR:$GR,$JB379+30),"")</f>
      </c>
      <c r="HX379">
        <f>IF($JC379&gt;=31,INDEX($GR:$GR,$JB379+31),"")</f>
      </c>
      <c r="HY379">
        <f>IF($JC379&gt;=32,INDEX($GR:$GR,$JB379+32),"")</f>
      </c>
      <c r="HZ379">
        <f>IF($JC379&gt;=33,INDEX($GR:$GR,$JB379+33),"")</f>
      </c>
      <c r="IA379">
        <f>IF($JC379&gt;=34,INDEX($GR:$GR,$JB379+34),"")</f>
      </c>
      <c r="IB379">
        <f>IF($JC379&gt;=35,INDEX($GR:$GR,$JB379+35),"")</f>
      </c>
      <c r="IC379">
        <f>IF($JC379&gt;=36,INDEX($GR:$GR,$JB379+36),"")</f>
      </c>
      <c r="ID379">
        <f>IF($JC379&gt;=37,INDEX($GR:$GR,$JB379+37),"")</f>
      </c>
      <c r="IE379">
        <f>IF($JC379&gt;=38,INDEX($GR:$GR,$JB379+38),"")</f>
      </c>
      <c r="IF379">
        <f>IF($JC379&gt;=39,INDEX($GR:$GR,$JB379+39),"")</f>
      </c>
      <c r="IG379">
        <f>IF($JC379&gt;=40,INDEX($GR:$GR,$JB379+40),"")</f>
      </c>
      <c r="IH379">
        <f>IF($JC379&gt;=41,INDEX($GR:$GR,$JB379+41),"")</f>
      </c>
      <c r="II379">
        <f>IF($JC379&gt;=42,INDEX($GR:$GR,$JB379+42),"")</f>
      </c>
      <c r="IJ379">
        <f>IF($JC379&gt;=43,INDEX($GR:$GR,$JB379+43),"")</f>
      </c>
      <c r="IK379">
        <f>IF($JC379&gt;=44,INDEX($GR:$GR,$JB379+44),"")</f>
      </c>
      <c r="IL379">
        <f>IF($JC379&gt;=45,INDEX($GR:$GR,$JB379+45),"")</f>
      </c>
      <c r="IM379">
        <f>IF($JC379&gt;=46,INDEX($GR:$GR,$JB379+46),"")</f>
      </c>
      <c r="IN379">
        <f>IF($JC379&gt;=47,INDEX($GR:$GR,$JB379+47),"")</f>
      </c>
      <c r="IO379">
        <f>IF($JC379&gt;=48,INDEX($GR:$GR,$JB379+48),"")</f>
      </c>
      <c r="IP379">
        <f>IF($JC379&gt;=49,INDEX($GR:$GR,$JB379+49),"")</f>
      </c>
      <c r="IQ379">
        <f>IF($JC379&gt;=50,INDEX($GR:$GR,$JB379+50),"")</f>
      </c>
      <c r="IR379">
        <f>IF($JC379&gt;=51,INDEX($GR:$GR,$JB379+51),"")</f>
      </c>
      <c r="IS379">
        <f>IF($JC379&gt;=52,INDEX($GR:$GR,$JB379+52),"")</f>
      </c>
      <c r="IT379">
        <f>IF($JC379&gt;=53,INDEX($GR:$GR,$JB379+53),"")</f>
      </c>
      <c r="IU379">
        <f>IF($JC379&gt;=54,INDEX($GR:$GR,$JB379+54),"")</f>
      </c>
      <c r="IV379">
        <f>IF($JC379&gt;=55,INDEX($GR:$GR,$JB379+55),"")</f>
      </c>
      <c r="IW379">
        <f>IF($JC379&gt;=56,INDEX($GR:$GR,$JB379+56),"")</f>
      </c>
      <c r="IX379">
        <f>IF($JC379&gt;=57,INDEX($GR:$GR,$JB379+57),"")</f>
      </c>
      <c r="IY379">
        <f>IF($JC379&gt;=58,INDEX($GR:$GR,$JB379+58),"")</f>
      </c>
      <c r="IZ379">
        <f>IF($JC379&gt;=59,INDEX($GR:$GR,$JB379+59),"")</f>
      </c>
      <c r="JA379">
        <f>IF($JC379&gt;=60,INDEX($GR:$GR,$JB379+60),"")</f>
      </c>
      <c r="JB379">
        <f>IFERROR(MATCH($GQ379,$GR$2:$GR$324,0)+1,0)</f>
      </c>
      <c r="JC379">
        <f>IFERROR(INDEX($GS$2:$GS$324,MATCH($GQ379,$GR$2:$GR$324,0)),0)</f>
      </c>
      <c r="JD379" t="s">
        <v>40</v>
      </c>
      <c r="JE379" t="s">
        <v>40</v>
      </c>
    </row>
    <row r="380" spans="1:265" x14ac:dyDescent="0.25">
      <c r="Q380">
        <f>IF(OR($T380="",$P380=""),"",IFERROR($T380/$P380,0))</f>
      </c>
      <c r="R380">
        <f>IF($T380="","",
SUM($S380,$U380,$Z380,$V380,$X380)*
(1-IF($AA380="",0,VALUE($AA380)/100)))</f>
      </c>
      <c r="S380">
        <f>IF($T380="","",$T380)</f>
      </c>
      <c r="U380">
        <f>IF($T380="","",
IF($N380="","",
IF(ISNUMBER(SEARCH("exempt",LOWER($N380))),0,
$T380*(VALUE(SUBSTITUTE($N380,"%",""))/100))))</f>
      </c>
      <c r="AB380">
        <f>IFERROR(IF(FIND(" - ",$K380)&gt;0,MID($K380,FIND(" - ",$K380)+3,LEN($K380)),""),"")</f>
      </c>
      <c r="AK380" t="s">
        <v>967</v>
      </c>
      <c r="AP380">
        <f>IFERROR(LEFT($K380,FIND(" - ",$K380)-1),$K380)</f>
      </c>
      <c r="AS380">
        <f>IF($CH380&gt;=1,INDEX($AQ:$AQ,$CG380+1),"")</f>
      </c>
      <c r="AT380">
        <f>IF($CH380&gt;=2,INDEX($AQ:$AQ,$CG380+2),"")</f>
      </c>
      <c r="AU380">
        <f>IF($CH380&gt;=3,INDEX($AQ:$AQ,$CG380+3),"")</f>
      </c>
      <c r="AV380">
        <f>IF($CH380&gt;=4,INDEX($AQ:$AQ,$CG380+4),"")</f>
      </c>
      <c r="AW380">
        <f>IF($CH380&gt;=5,INDEX($AQ:$AQ,$CG380+5),"")</f>
      </c>
      <c r="AX380">
        <f>IF($CH380&gt;=6,INDEX($AQ:$AQ,$CG380+6),"")</f>
      </c>
      <c r="AY380">
        <f>IF($CH380&gt;=7,INDEX($AQ:$AQ,$CG380+7),"")</f>
      </c>
      <c r="AZ380">
        <f>IF($CH380&gt;=8,INDEX($AQ:$AQ,$CG380+8),"")</f>
      </c>
      <c r="BA380">
        <f>IF($CH380&gt;=9,INDEX($AQ:$AQ,$CG380+9),"")</f>
      </c>
      <c r="BB380">
        <f>IF($CH380&gt;=10,INDEX($AQ:$AQ,$CG380+10),"")</f>
      </c>
      <c r="BC380">
        <f>IF($CH380&gt;=11,INDEX($AQ:$AQ,$CG380+11),"")</f>
      </c>
      <c r="BD380">
        <f>IF($CH380&gt;=12,INDEX($AQ:$AQ,$CG380+12),"")</f>
      </c>
      <c r="BE380">
        <f>IF($CH380&gt;=13,INDEX($AQ:$AQ,$CG380+13),"")</f>
      </c>
      <c r="BF380">
        <f>IF($CH380&gt;=14,INDEX($AQ:$AQ,$CG380+14),"")</f>
      </c>
      <c r="BG380">
        <f>IF($CH380&gt;=15,INDEX($AQ:$AQ,$CG380+15),"")</f>
      </c>
      <c r="BH380">
        <f>IF($CH380&gt;=16,INDEX($AQ:$AQ,$CG380+16),"")</f>
      </c>
      <c r="BI380">
        <f>IF($CH380&gt;=17,INDEX($AQ:$AQ,$CG380+17),"")</f>
      </c>
      <c r="BJ380">
        <f>IF($CH380&gt;=18,INDEX($AQ:$AQ,$CG380+18),"")</f>
      </c>
      <c r="BK380">
        <f>IF($CH380&gt;=19,INDEX($AQ:$AQ,$CG380+19),"")</f>
      </c>
      <c r="BL380">
        <f>IF($CH380&gt;=20,INDEX($AQ:$AQ,$CG380+20),"")</f>
      </c>
      <c r="BM380">
        <f>IF($CH380&gt;=21,INDEX($AQ:$AQ,$CG380+21),"")</f>
      </c>
      <c r="BN380">
        <f>IF($CH380&gt;=22,INDEX($AQ:$AQ,$CG380+22),"")</f>
      </c>
      <c r="BO380">
        <f>IF($CH380&gt;=23,INDEX($AQ:$AQ,$CG380+23),"")</f>
      </c>
      <c r="BP380">
        <f>IF($CH380&gt;=24,INDEX($AQ:$AQ,$CG380+24),"")</f>
      </c>
      <c r="BQ380">
        <f>IF($CH380&gt;=25,INDEX($AQ:$AQ,$CG380+25),"")</f>
      </c>
      <c r="BR380">
        <f>IF($CH380&gt;=26,INDEX($AQ:$AQ,$CG380+26),"")</f>
      </c>
      <c r="BS380">
        <f>IF($CH380&gt;=27,INDEX($AQ:$AQ,$CG380+27),"")</f>
      </c>
      <c r="BT380">
        <f>IF($CH380&gt;=28,INDEX($AQ:$AQ,$CG380+28),"")</f>
      </c>
      <c r="BU380">
        <f>IF($CH380&gt;=29,INDEX($AQ:$AQ,$CG380+29),"")</f>
      </c>
      <c r="BV380">
        <f>IF($CH380&gt;=30,INDEX($AQ:$AQ,$CG380+30),"")</f>
      </c>
      <c r="BW380">
        <f>IF($CH380&gt;=31,INDEX($AQ:$AQ,$CG380+31),"")</f>
      </c>
      <c r="BX380">
        <f>IF($CH380&gt;=32,INDEX($AQ:$AQ,$CG380+32),"")</f>
      </c>
      <c r="BY380">
        <f>IF($CH380&gt;=33,INDEX($AQ:$AQ,$CG380+33),"")</f>
      </c>
      <c r="BZ380">
        <f>IF($CH380&gt;=34,INDEX($AQ:$AQ,$CG380+34),"")</f>
      </c>
      <c r="CA380">
        <f>IF($CH380&gt;=35,INDEX($AQ:$AQ,$CG380+35),"")</f>
      </c>
      <c r="CB380">
        <f>IF($CH380&gt;=36,INDEX($AQ:$AQ,$CG380+36),"")</f>
      </c>
      <c r="CC380">
        <f>IF($CH380&gt;=37,INDEX($AQ:$AQ,$CG380+37),"")</f>
      </c>
      <c r="CD380">
        <f>IF($CH380&gt;=38,INDEX($AQ:$AQ,$CG380+38),"")</f>
      </c>
      <c r="CE380">
        <f>IF($CH380&gt;=39,INDEX($AQ:$AQ,$CG380+39),"")</f>
      </c>
      <c r="CF380">
        <f>IF($CH380&gt;=40,INDEX($AQ:$AQ,$CG380+40),"")</f>
      </c>
      <c r="CG380">
        <f>IFERROR(MATCH($AP380,$AQ$2:$AQ$134,0)+1,0)</f>
      </c>
      <c r="CH380">
        <f>IFERROR(INDEX($AR$2:$AR$134,MATCH($AP380,$AQ$2:$AQ$134,0)),0)</f>
      </c>
      <c r="CI380">
        <f>IFERROR(LEFT($L380,FIND(" - ",$L380)-1),$L380)</f>
      </c>
      <c r="CL380">
        <f>IF($DG380&gt;=1,INDEX($CJ:$CJ,$DF380+1),"")</f>
      </c>
      <c r="CM380">
        <f>IF($DG380&gt;=2,INDEX($CJ:$CJ,$DF380+2),"")</f>
      </c>
      <c r="CN380">
        <f>IF($DG380&gt;=3,INDEX($CJ:$CJ,$DF380+3),"")</f>
      </c>
      <c r="CO380">
        <f>IF($DG380&gt;=4,INDEX($CJ:$CJ,$DF380+4),"")</f>
      </c>
      <c r="CP380">
        <f>IF($DG380&gt;=5,INDEX($CJ:$CJ,$DF380+5),"")</f>
      </c>
      <c r="CQ380">
        <f>IF($DG380&gt;=6,INDEX($CJ:$CJ,$DF380+6),"")</f>
      </c>
      <c r="CR380">
        <f>IF($DG380&gt;=7,INDEX($CJ:$CJ,$DF380+7),"")</f>
      </c>
      <c r="CS380">
        <f>IF($DG380&gt;=8,INDEX($CJ:$CJ,$DF380+8),"")</f>
      </c>
      <c r="CT380">
        <f>IF($DG380&gt;=9,INDEX($CJ:$CJ,$DF380+9),"")</f>
      </c>
      <c r="CU380">
        <f>IF($DG380&gt;=10,INDEX($CJ:$CJ,$DF380+10),"")</f>
      </c>
      <c r="CV380">
        <f>IF($DG380&gt;=11,INDEX($CJ:$CJ,$DF380+11),"")</f>
      </c>
      <c r="CW380">
        <f>IF($DG380&gt;=12,INDEX($CJ:$CJ,$DF380+12),"")</f>
      </c>
      <c r="CX380">
        <f>IF($DG380&gt;=13,INDEX($CJ:$CJ,$DF380+13),"")</f>
      </c>
      <c r="CY380">
        <f>IF($DG380&gt;=14,INDEX($CJ:$CJ,$DF380+14),"")</f>
      </c>
      <c r="CZ380">
        <f>IF($DG380&gt;=15,INDEX($CJ:$CJ,$DF380+15),"")</f>
      </c>
      <c r="DA380">
        <f>IF($DG380&gt;=16,INDEX($CJ:$CJ,$DF380+16),"")</f>
      </c>
      <c r="DB380">
        <f>IF($DG380&gt;=17,INDEX($CJ:$CJ,$DF380+17),"")</f>
      </c>
      <c r="DC380">
        <f>IF($DG380&gt;=18,INDEX($CJ:$CJ,$DF380+18),"")</f>
      </c>
      <c r="DD380">
        <f>IF($DG380&gt;=19,INDEX($CJ:$CJ,$DF380+19),"")</f>
      </c>
      <c r="DE380">
        <f>IF($DG380&gt;=20,INDEX($CJ:$CJ,$DF380+20),"")</f>
      </c>
      <c r="DF380">
        <f>IFERROR(MATCH($CI380,$CJ$2:$CJ$263,0)+1,0)</f>
      </c>
      <c r="DG380">
        <f>IFERROR(INDEX($CK$2:$CK$263,MATCH($CI380,$CJ$2:$CJ$263,0)),0)</f>
      </c>
      <c r="DH380">
        <f>IFERROR(INDEX($AO:$AO,MATCH($N380,$AN:$AN,0))&amp;"","")</f>
      </c>
      <c r="DL380">
        <f>IF($GO380&gt;=1,INDEX($DI:$DI,$GN380+1),"")</f>
      </c>
      <c r="DM380">
        <f>IF($GO380&gt;=2,INDEX($DI:$DI,$GN380+2),"")</f>
      </c>
      <c r="DN380">
        <f>IF($GO380&gt;=3,INDEX($DI:$DI,$GN380+3),"")</f>
      </c>
      <c r="DO380">
        <f>IF($GO380&gt;=4,INDEX($DI:$DI,$GN380+4),"")</f>
      </c>
      <c r="DP380">
        <f>IF($GO380&gt;=5,INDEX($DI:$DI,$GN380+5),"")</f>
      </c>
      <c r="DQ380">
        <f>IF($GO380&gt;=6,INDEX($DI:$DI,$GN380+6),"")</f>
      </c>
      <c r="DR380">
        <f>IF($GO380&gt;=7,INDEX($DI:$DI,$GN380+7),"")</f>
      </c>
      <c r="DS380">
        <f>IF($GO380&gt;=8,INDEX($DI:$DI,$GN380+8),"")</f>
      </c>
      <c r="DT380">
        <f>IF($GO380&gt;=9,INDEX($DI:$DI,$GN380+9),"")</f>
      </c>
      <c r="DU380">
        <f>IF($GO380&gt;=10,INDEX($DI:$DI,$GN380+10),"")</f>
      </c>
      <c r="DV380">
        <f>IF($GO380&gt;=11,INDEX($DI:$DI,$GN380+11),"")</f>
      </c>
      <c r="DW380">
        <f>IF($GO380&gt;=12,INDEX($DI:$DI,$GN380+12),"")</f>
      </c>
      <c r="DX380">
        <f>IF($GO380&gt;=13,INDEX($DI:$DI,$GN380+13),"")</f>
      </c>
      <c r="DY380">
        <f>IF($GO380&gt;=14,INDEX($DI:$DI,$GN380+14),"")</f>
      </c>
      <c r="DZ380">
        <f>IF($GO380&gt;=15,INDEX($DI:$DI,$GN380+15),"")</f>
      </c>
      <c r="EA380">
        <f>IF($GO380&gt;=16,INDEX($DI:$DI,$GN380+16),"")</f>
      </c>
      <c r="EB380">
        <f>IF($GO380&gt;=17,INDEX($DI:$DI,$GN380+17),"")</f>
      </c>
      <c r="EC380">
        <f>IF($GO380&gt;=18,INDEX($DI:$DI,$GN380+18),"")</f>
      </c>
      <c r="ED380">
        <f>IF($GO380&gt;=19,INDEX($DI:$DI,$GN380+19),"")</f>
      </c>
      <c r="EE380">
        <f>IF($GO380&gt;=20,INDEX($DI:$DI,$GN380+20),"")</f>
      </c>
      <c r="EF380">
        <f>IF($GO380&gt;=21,INDEX($DI:$DI,$GN380+21),"")</f>
      </c>
      <c r="EG380">
        <f>IF($GO380&gt;=22,INDEX($DI:$DI,$GN380+22),"")</f>
      </c>
      <c r="EH380">
        <f>IF($GO380&gt;=23,INDEX($DI:$DI,$GN380+23),"")</f>
      </c>
      <c r="EI380">
        <f>IF($GO380&gt;=24,INDEX($DI:$DI,$GN380+24),"")</f>
      </c>
      <c r="EJ380">
        <f>IF($GO380&gt;=25,INDEX($DI:$DI,$GN380+25),"")</f>
      </c>
      <c r="EK380">
        <f>IF($GO380&gt;=26,INDEX($DI:$DI,$GN380+26),"")</f>
      </c>
      <c r="EL380">
        <f>IF($GO380&gt;=27,INDEX($DI:$DI,$GN380+27),"")</f>
      </c>
      <c r="EM380">
        <f>IF($GO380&gt;=28,INDEX($DI:$DI,$GN380+28),"")</f>
      </c>
      <c r="EN380">
        <f>IF($GO380&gt;=29,INDEX($DI:$DI,$GN380+29),"")</f>
      </c>
      <c r="EO380">
        <f>IF($GO380&gt;=30,INDEX($DI:$DI,$GN380+30),"")</f>
      </c>
      <c r="EP380">
        <f>IF($GO380&gt;=31,INDEX($DI:$DI,$GN380+31),"")</f>
      </c>
      <c r="EQ380">
        <f>IF($GO380&gt;=32,INDEX($DI:$DI,$GN380+32),"")</f>
      </c>
      <c r="ER380">
        <f>IF($GO380&gt;=33,INDEX($DI:$DI,$GN380+33),"")</f>
      </c>
      <c r="ES380">
        <f>IF($GO380&gt;=34,INDEX($DI:$DI,$GN380+34),"")</f>
      </c>
      <c r="ET380">
        <f>IF($GO380&gt;=35,INDEX($DI:$DI,$GN380+35),"")</f>
      </c>
      <c r="EU380">
        <f>IF($GO380&gt;=36,INDEX($DI:$DI,$GN380+36),"")</f>
      </c>
      <c r="EV380">
        <f>IF($GO380&gt;=37,INDEX($DI:$DI,$GN380+37),"")</f>
      </c>
      <c r="EW380">
        <f>IF($GO380&gt;=38,INDEX($DI:$DI,$GN380+38),"")</f>
      </c>
      <c r="EX380">
        <f>IF($GO380&gt;=39,INDEX($DI:$DI,$GN380+39),"")</f>
      </c>
      <c r="EY380">
        <f>IF($GO380&gt;=40,INDEX($DI:$DI,$GN380+40),"")</f>
      </c>
      <c r="EZ380">
        <f>IF($GO380&gt;=1,INDEX($DJ:$DJ,$GN380+1),"")</f>
      </c>
      <c r="FA380">
        <f>IF($GO380&gt;=2,INDEX($DJ:$DJ,$GN380+2),"")</f>
      </c>
      <c r="FB380">
        <f>IF($GO380&gt;=3,INDEX($DJ:$DJ,$GN380+3),"")</f>
      </c>
      <c r="FC380">
        <f>IF($GO380&gt;=4,INDEX($DJ:$DJ,$GN380+4),"")</f>
      </c>
      <c r="FD380">
        <f>IF($GO380&gt;=5,INDEX($DJ:$DJ,$GN380+5),"")</f>
      </c>
      <c r="FE380">
        <f>IF($GO380&gt;=6,INDEX($DJ:$DJ,$GN380+6),"")</f>
      </c>
      <c r="FF380">
        <f>IF($GO380&gt;=7,INDEX($DJ:$DJ,$GN380+7),"")</f>
      </c>
      <c r="FG380">
        <f>IF($GO380&gt;=8,INDEX($DJ:$DJ,$GN380+8),"")</f>
      </c>
      <c r="FH380">
        <f>IF($GO380&gt;=9,INDEX($DJ:$DJ,$GN380+9),"")</f>
      </c>
      <c r="FI380">
        <f>IF($GO380&gt;=10,INDEX($DJ:$DJ,$GN380+10),"")</f>
      </c>
      <c r="FJ380">
        <f>IF($GO380&gt;=11,INDEX($DJ:$DJ,$GN380+11),"")</f>
      </c>
      <c r="FK380">
        <f>IF($GO380&gt;=12,INDEX($DJ:$DJ,$GN380+12),"")</f>
      </c>
      <c r="FL380">
        <f>IF($GO380&gt;=13,INDEX($DJ:$DJ,$GN380+13),"")</f>
      </c>
      <c r="FM380">
        <f>IF($GO380&gt;=14,INDEX($DJ:$DJ,$GN380+14),"")</f>
      </c>
      <c r="FN380">
        <f>IF($GO380&gt;=15,INDEX($DJ:$DJ,$GN380+15),"")</f>
      </c>
      <c r="FO380">
        <f>IF($GO380&gt;=16,INDEX($DJ:$DJ,$GN380+16),"")</f>
      </c>
      <c r="FP380">
        <f>IF($GO380&gt;=17,INDEX($DJ:$DJ,$GN380+17),"")</f>
      </c>
      <c r="FQ380">
        <f>IF($GO380&gt;=18,INDEX($DJ:$DJ,$GN380+18),"")</f>
      </c>
      <c r="FR380">
        <f>IF($GO380&gt;=19,INDEX($DJ:$DJ,$GN380+19),"")</f>
      </c>
      <c r="FS380">
        <f>IF($GO380&gt;=20,INDEX($DJ:$DJ,$GN380+20),"")</f>
      </c>
      <c r="FT380">
        <f>IF($GO380&gt;=21,INDEX($DJ:$DJ,$GN380+21),"")</f>
      </c>
      <c r="FU380">
        <f>IF($GO380&gt;=22,INDEX($DJ:$DJ,$GN380+22),"")</f>
      </c>
      <c r="FV380">
        <f>IF($GO380&gt;=23,INDEX($DJ:$DJ,$GN380+23),"")</f>
      </c>
      <c r="FW380">
        <f>IF($GO380&gt;=24,INDEX($DJ:$DJ,$GN380+24),"")</f>
      </c>
      <c r="FX380">
        <f>IF($GO380&gt;=25,INDEX($DJ:$DJ,$GN380+25),"")</f>
      </c>
      <c r="FY380">
        <f>IF($GO380&gt;=26,INDEX($DJ:$DJ,$GN380+26),"")</f>
      </c>
      <c r="FZ380">
        <f>IF($GO380&gt;=27,INDEX($DJ:$DJ,$GN380+27),"")</f>
      </c>
      <c r="GA380">
        <f>IF($GO380&gt;=28,INDEX($DJ:$DJ,$GN380+28),"")</f>
      </c>
      <c r="GB380">
        <f>IF($GO380&gt;=29,INDEX($DJ:$DJ,$GN380+29),"")</f>
      </c>
      <c r="GC380">
        <f>IF($GO380&gt;=30,INDEX($DJ:$DJ,$GN380+30),"")</f>
      </c>
      <c r="GD380">
        <f>IF($GO380&gt;=31,INDEX($DJ:$DJ,$GN380+31),"")</f>
      </c>
      <c r="GE380">
        <f>IF($GO380&gt;=32,INDEX($DJ:$DJ,$GN380+32),"")</f>
      </c>
      <c r="GF380">
        <f>IF($GO380&gt;=33,INDEX($DJ:$DJ,$GN380+33),"")</f>
      </c>
      <c r="GG380">
        <f>IF($GO380&gt;=34,INDEX($DJ:$DJ,$GN380+34),"")</f>
      </c>
      <c r="GH380">
        <f>IF($GO380&gt;=35,INDEX($DJ:$DJ,$GN380+35),"")</f>
      </c>
      <c r="GI380">
        <f>IF($GO380&gt;=36,INDEX($DJ:$DJ,$GN380+36),"")</f>
      </c>
      <c r="GJ380">
        <f>IF($GO380&gt;=37,INDEX($DJ:$DJ,$GN380+37),"")</f>
      </c>
      <c r="GK380">
        <f>IF($GO380&gt;=38,INDEX($DJ:$DJ,$GN380+38),"")</f>
      </c>
      <c r="GL380">
        <f>IF($GO380&gt;=39,INDEX($DJ:$DJ,$GN380+39),"")</f>
      </c>
      <c r="GM380">
        <f>IF($GO380&gt;=40,INDEX($DJ:$DJ,$GN380+40),"")</f>
      </c>
      <c r="GN380">
        <f>IFERROR(MATCH($DH380,$DI$2:$DI$148,0)+1,0)</f>
      </c>
      <c r="GO380">
        <f>IFERROR(INDEX($DK$2:$DK$148,MATCH($DH380,$DI$2:$DI$148,0)),0)</f>
      </c>
      <c r="GP380">
        <f>IFERROR(MATCH($Y380,$DL$380:$EY$380,0),0)</f>
      </c>
      <c r="GQ380">
        <f>IF($GP380&gt;0,INDEX($EZ$380:$GM$380,$GP380),"")</f>
      </c>
      <c r="GT380">
        <f>IF($JC380&gt;=1,INDEX($GR:$GR,$JB380+1),"")</f>
      </c>
      <c r="GU380">
        <f>IF($JC380&gt;=2,INDEX($GR:$GR,$JB380+2),"")</f>
      </c>
      <c r="GV380">
        <f>IF($JC380&gt;=3,INDEX($GR:$GR,$JB380+3),"")</f>
      </c>
      <c r="GW380">
        <f>IF($JC380&gt;=4,INDEX($GR:$GR,$JB380+4),"")</f>
      </c>
      <c r="GX380">
        <f>IF($JC380&gt;=5,INDEX($GR:$GR,$JB380+5),"")</f>
      </c>
      <c r="GY380">
        <f>IF($JC380&gt;=6,INDEX($GR:$GR,$JB380+6),"")</f>
      </c>
      <c r="GZ380">
        <f>IF($JC380&gt;=7,INDEX($GR:$GR,$JB380+7),"")</f>
      </c>
      <c r="HA380">
        <f>IF($JC380&gt;=8,INDEX($GR:$GR,$JB380+8),"")</f>
      </c>
      <c r="HB380">
        <f>IF($JC380&gt;=9,INDEX($GR:$GR,$JB380+9),"")</f>
      </c>
      <c r="HC380">
        <f>IF($JC380&gt;=10,INDEX($GR:$GR,$JB380+10),"")</f>
      </c>
      <c r="HD380">
        <f>IF($JC380&gt;=11,INDEX($GR:$GR,$JB380+11),"")</f>
      </c>
      <c r="HE380">
        <f>IF($JC380&gt;=12,INDEX($GR:$GR,$JB380+12),"")</f>
      </c>
      <c r="HF380">
        <f>IF($JC380&gt;=13,INDEX($GR:$GR,$JB380+13),"")</f>
      </c>
      <c r="HG380">
        <f>IF($JC380&gt;=14,INDEX($GR:$GR,$JB380+14),"")</f>
      </c>
      <c r="HH380">
        <f>IF($JC380&gt;=15,INDEX($GR:$GR,$JB380+15),"")</f>
      </c>
      <c r="HI380">
        <f>IF($JC380&gt;=16,INDEX($GR:$GR,$JB380+16),"")</f>
      </c>
      <c r="HJ380">
        <f>IF($JC380&gt;=17,INDEX($GR:$GR,$JB380+17),"")</f>
      </c>
      <c r="HK380">
        <f>IF($JC380&gt;=18,INDEX($GR:$GR,$JB380+18),"")</f>
      </c>
      <c r="HL380">
        <f>IF($JC380&gt;=19,INDEX($GR:$GR,$JB380+19),"")</f>
      </c>
      <c r="HM380">
        <f>IF($JC380&gt;=20,INDEX($GR:$GR,$JB380+20),"")</f>
      </c>
      <c r="HN380">
        <f>IF($JC380&gt;=21,INDEX($GR:$GR,$JB380+21),"")</f>
      </c>
      <c r="HO380">
        <f>IF($JC380&gt;=22,INDEX($GR:$GR,$JB380+22),"")</f>
      </c>
      <c r="HP380">
        <f>IF($JC380&gt;=23,INDEX($GR:$GR,$JB380+23),"")</f>
      </c>
      <c r="HQ380">
        <f>IF($JC380&gt;=24,INDEX($GR:$GR,$JB380+24),"")</f>
      </c>
      <c r="HR380">
        <f>IF($JC380&gt;=25,INDEX($GR:$GR,$JB380+25),"")</f>
      </c>
      <c r="HS380">
        <f>IF($JC380&gt;=26,INDEX($GR:$GR,$JB380+26),"")</f>
      </c>
      <c r="HT380">
        <f>IF($JC380&gt;=27,INDEX($GR:$GR,$JB380+27),"")</f>
      </c>
      <c r="HU380">
        <f>IF($JC380&gt;=28,INDEX($GR:$GR,$JB380+28),"")</f>
      </c>
      <c r="HV380">
        <f>IF($JC380&gt;=29,INDEX($GR:$GR,$JB380+29),"")</f>
      </c>
      <c r="HW380">
        <f>IF($JC380&gt;=30,INDEX($GR:$GR,$JB380+30),"")</f>
      </c>
      <c r="HX380">
        <f>IF($JC380&gt;=31,INDEX($GR:$GR,$JB380+31),"")</f>
      </c>
      <c r="HY380">
        <f>IF($JC380&gt;=32,INDEX($GR:$GR,$JB380+32),"")</f>
      </c>
      <c r="HZ380">
        <f>IF($JC380&gt;=33,INDEX($GR:$GR,$JB380+33),"")</f>
      </c>
      <c r="IA380">
        <f>IF($JC380&gt;=34,INDEX($GR:$GR,$JB380+34),"")</f>
      </c>
      <c r="IB380">
        <f>IF($JC380&gt;=35,INDEX($GR:$GR,$JB380+35),"")</f>
      </c>
      <c r="IC380">
        <f>IF($JC380&gt;=36,INDEX($GR:$GR,$JB380+36),"")</f>
      </c>
      <c r="ID380">
        <f>IF($JC380&gt;=37,INDEX($GR:$GR,$JB380+37),"")</f>
      </c>
      <c r="IE380">
        <f>IF($JC380&gt;=38,INDEX($GR:$GR,$JB380+38),"")</f>
      </c>
      <c r="IF380">
        <f>IF($JC380&gt;=39,INDEX($GR:$GR,$JB380+39),"")</f>
      </c>
      <c r="IG380">
        <f>IF($JC380&gt;=40,INDEX($GR:$GR,$JB380+40),"")</f>
      </c>
      <c r="IH380">
        <f>IF($JC380&gt;=41,INDEX($GR:$GR,$JB380+41),"")</f>
      </c>
      <c r="II380">
        <f>IF($JC380&gt;=42,INDEX($GR:$GR,$JB380+42),"")</f>
      </c>
      <c r="IJ380">
        <f>IF($JC380&gt;=43,INDEX($GR:$GR,$JB380+43),"")</f>
      </c>
      <c r="IK380">
        <f>IF($JC380&gt;=44,INDEX($GR:$GR,$JB380+44),"")</f>
      </c>
      <c r="IL380">
        <f>IF($JC380&gt;=45,INDEX($GR:$GR,$JB380+45),"")</f>
      </c>
      <c r="IM380">
        <f>IF($JC380&gt;=46,INDEX($GR:$GR,$JB380+46),"")</f>
      </c>
      <c r="IN380">
        <f>IF($JC380&gt;=47,INDEX($GR:$GR,$JB380+47),"")</f>
      </c>
      <c r="IO380">
        <f>IF($JC380&gt;=48,INDEX($GR:$GR,$JB380+48),"")</f>
      </c>
      <c r="IP380">
        <f>IF($JC380&gt;=49,INDEX($GR:$GR,$JB380+49),"")</f>
      </c>
      <c r="IQ380">
        <f>IF($JC380&gt;=50,INDEX($GR:$GR,$JB380+50),"")</f>
      </c>
      <c r="IR380">
        <f>IF($JC380&gt;=51,INDEX($GR:$GR,$JB380+51),"")</f>
      </c>
      <c r="IS380">
        <f>IF($JC380&gt;=52,INDEX($GR:$GR,$JB380+52),"")</f>
      </c>
      <c r="IT380">
        <f>IF($JC380&gt;=53,INDEX($GR:$GR,$JB380+53),"")</f>
      </c>
      <c r="IU380">
        <f>IF($JC380&gt;=54,INDEX($GR:$GR,$JB380+54),"")</f>
      </c>
      <c r="IV380">
        <f>IF($JC380&gt;=55,INDEX($GR:$GR,$JB380+55),"")</f>
      </c>
      <c r="IW380">
        <f>IF($JC380&gt;=56,INDEX($GR:$GR,$JB380+56),"")</f>
      </c>
      <c r="IX380">
        <f>IF($JC380&gt;=57,INDEX($GR:$GR,$JB380+57),"")</f>
      </c>
      <c r="IY380">
        <f>IF($JC380&gt;=58,INDEX($GR:$GR,$JB380+58),"")</f>
      </c>
      <c r="IZ380">
        <f>IF($JC380&gt;=59,INDEX($GR:$GR,$JB380+59),"")</f>
      </c>
      <c r="JA380">
        <f>IF($JC380&gt;=60,INDEX($GR:$GR,$JB380+60),"")</f>
      </c>
      <c r="JB380">
        <f>IFERROR(MATCH($GQ380,$GR$2:$GR$324,0)+1,0)</f>
      </c>
      <c r="JC380">
        <f>IFERROR(INDEX($GS$2:$GS$324,MATCH($GQ380,$GR$2:$GR$324,0)),0)</f>
      </c>
      <c r="JD380" t="s">
        <v>40</v>
      </c>
      <c r="JE380" t="s">
        <v>40</v>
      </c>
    </row>
    <row r="381" spans="1:265" x14ac:dyDescent="0.25">
      <c r="Q381">
        <f>IF(OR($T381="",$P381=""),"",IFERROR($T381/$P381,0))</f>
      </c>
      <c r="R381">
        <f>IF($T381="","",
SUM($S381,$U381,$Z381,$V381,$X381)*
(1-IF($AA381="",0,VALUE($AA381)/100)))</f>
      </c>
      <c r="S381">
        <f>IF($T381="","",$T381)</f>
      </c>
      <c r="U381">
        <f>IF($T381="","",
IF($N381="","",
IF(ISNUMBER(SEARCH("exempt",LOWER($N381))),0,
$T381*(VALUE(SUBSTITUTE($N381,"%",""))/100))))</f>
      </c>
      <c r="AB381">
        <f>IFERROR(IF(FIND(" - ",$K381)&gt;0,MID($K381,FIND(" - ",$K381)+3,LEN($K381)),""),"")</f>
      </c>
      <c r="AK381" t="s">
        <v>968</v>
      </c>
      <c r="AP381">
        <f>IFERROR(LEFT($K381,FIND(" - ",$K381)-1),$K381)</f>
      </c>
      <c r="AS381">
        <f>IF($CH381&gt;=1,INDEX($AQ:$AQ,$CG381+1),"")</f>
      </c>
      <c r="AT381">
        <f>IF($CH381&gt;=2,INDEX($AQ:$AQ,$CG381+2),"")</f>
      </c>
      <c r="AU381">
        <f>IF($CH381&gt;=3,INDEX($AQ:$AQ,$CG381+3),"")</f>
      </c>
      <c r="AV381">
        <f>IF($CH381&gt;=4,INDEX($AQ:$AQ,$CG381+4),"")</f>
      </c>
      <c r="AW381">
        <f>IF($CH381&gt;=5,INDEX($AQ:$AQ,$CG381+5),"")</f>
      </c>
      <c r="AX381">
        <f>IF($CH381&gt;=6,INDEX($AQ:$AQ,$CG381+6),"")</f>
      </c>
      <c r="AY381">
        <f>IF($CH381&gt;=7,INDEX($AQ:$AQ,$CG381+7),"")</f>
      </c>
      <c r="AZ381">
        <f>IF($CH381&gt;=8,INDEX($AQ:$AQ,$CG381+8),"")</f>
      </c>
      <c r="BA381">
        <f>IF($CH381&gt;=9,INDEX($AQ:$AQ,$CG381+9),"")</f>
      </c>
      <c r="BB381">
        <f>IF($CH381&gt;=10,INDEX($AQ:$AQ,$CG381+10),"")</f>
      </c>
      <c r="BC381">
        <f>IF($CH381&gt;=11,INDEX($AQ:$AQ,$CG381+11),"")</f>
      </c>
      <c r="BD381">
        <f>IF($CH381&gt;=12,INDEX($AQ:$AQ,$CG381+12),"")</f>
      </c>
      <c r="BE381">
        <f>IF($CH381&gt;=13,INDEX($AQ:$AQ,$CG381+13),"")</f>
      </c>
      <c r="BF381">
        <f>IF($CH381&gt;=14,INDEX($AQ:$AQ,$CG381+14),"")</f>
      </c>
      <c r="BG381">
        <f>IF($CH381&gt;=15,INDEX($AQ:$AQ,$CG381+15),"")</f>
      </c>
      <c r="BH381">
        <f>IF($CH381&gt;=16,INDEX($AQ:$AQ,$CG381+16),"")</f>
      </c>
      <c r="BI381">
        <f>IF($CH381&gt;=17,INDEX($AQ:$AQ,$CG381+17),"")</f>
      </c>
      <c r="BJ381">
        <f>IF($CH381&gt;=18,INDEX($AQ:$AQ,$CG381+18),"")</f>
      </c>
      <c r="BK381">
        <f>IF($CH381&gt;=19,INDEX($AQ:$AQ,$CG381+19),"")</f>
      </c>
      <c r="BL381">
        <f>IF($CH381&gt;=20,INDEX($AQ:$AQ,$CG381+20),"")</f>
      </c>
      <c r="BM381">
        <f>IF($CH381&gt;=21,INDEX($AQ:$AQ,$CG381+21),"")</f>
      </c>
      <c r="BN381">
        <f>IF($CH381&gt;=22,INDEX($AQ:$AQ,$CG381+22),"")</f>
      </c>
      <c r="BO381">
        <f>IF($CH381&gt;=23,INDEX($AQ:$AQ,$CG381+23),"")</f>
      </c>
      <c r="BP381">
        <f>IF($CH381&gt;=24,INDEX($AQ:$AQ,$CG381+24),"")</f>
      </c>
      <c r="BQ381">
        <f>IF($CH381&gt;=25,INDEX($AQ:$AQ,$CG381+25),"")</f>
      </c>
      <c r="BR381">
        <f>IF($CH381&gt;=26,INDEX($AQ:$AQ,$CG381+26),"")</f>
      </c>
      <c r="BS381">
        <f>IF($CH381&gt;=27,INDEX($AQ:$AQ,$CG381+27),"")</f>
      </c>
      <c r="BT381">
        <f>IF($CH381&gt;=28,INDEX($AQ:$AQ,$CG381+28),"")</f>
      </c>
      <c r="BU381">
        <f>IF($CH381&gt;=29,INDEX($AQ:$AQ,$CG381+29),"")</f>
      </c>
      <c r="BV381">
        <f>IF($CH381&gt;=30,INDEX($AQ:$AQ,$CG381+30),"")</f>
      </c>
      <c r="BW381">
        <f>IF($CH381&gt;=31,INDEX($AQ:$AQ,$CG381+31),"")</f>
      </c>
      <c r="BX381">
        <f>IF($CH381&gt;=32,INDEX($AQ:$AQ,$CG381+32),"")</f>
      </c>
      <c r="BY381">
        <f>IF($CH381&gt;=33,INDEX($AQ:$AQ,$CG381+33),"")</f>
      </c>
      <c r="BZ381">
        <f>IF($CH381&gt;=34,INDEX($AQ:$AQ,$CG381+34),"")</f>
      </c>
      <c r="CA381">
        <f>IF($CH381&gt;=35,INDEX($AQ:$AQ,$CG381+35),"")</f>
      </c>
      <c r="CB381">
        <f>IF($CH381&gt;=36,INDEX($AQ:$AQ,$CG381+36),"")</f>
      </c>
      <c r="CC381">
        <f>IF($CH381&gt;=37,INDEX($AQ:$AQ,$CG381+37),"")</f>
      </c>
      <c r="CD381">
        <f>IF($CH381&gt;=38,INDEX($AQ:$AQ,$CG381+38),"")</f>
      </c>
      <c r="CE381">
        <f>IF($CH381&gt;=39,INDEX($AQ:$AQ,$CG381+39),"")</f>
      </c>
      <c r="CF381">
        <f>IF($CH381&gt;=40,INDEX($AQ:$AQ,$CG381+40),"")</f>
      </c>
      <c r="CG381">
        <f>IFERROR(MATCH($AP381,$AQ$2:$AQ$134,0)+1,0)</f>
      </c>
      <c r="CH381">
        <f>IFERROR(INDEX($AR$2:$AR$134,MATCH($AP381,$AQ$2:$AQ$134,0)),0)</f>
      </c>
      <c r="CI381">
        <f>IFERROR(LEFT($L381,FIND(" - ",$L381)-1),$L381)</f>
      </c>
      <c r="CL381">
        <f>IF($DG381&gt;=1,INDEX($CJ:$CJ,$DF381+1),"")</f>
      </c>
      <c r="CM381">
        <f>IF($DG381&gt;=2,INDEX($CJ:$CJ,$DF381+2),"")</f>
      </c>
      <c r="CN381">
        <f>IF($DG381&gt;=3,INDEX($CJ:$CJ,$DF381+3),"")</f>
      </c>
      <c r="CO381">
        <f>IF($DG381&gt;=4,INDEX($CJ:$CJ,$DF381+4),"")</f>
      </c>
      <c r="CP381">
        <f>IF($DG381&gt;=5,INDEX($CJ:$CJ,$DF381+5),"")</f>
      </c>
      <c r="CQ381">
        <f>IF($DG381&gt;=6,INDEX($CJ:$CJ,$DF381+6),"")</f>
      </c>
      <c r="CR381">
        <f>IF($DG381&gt;=7,INDEX($CJ:$CJ,$DF381+7),"")</f>
      </c>
      <c r="CS381">
        <f>IF($DG381&gt;=8,INDEX($CJ:$CJ,$DF381+8),"")</f>
      </c>
      <c r="CT381">
        <f>IF($DG381&gt;=9,INDEX($CJ:$CJ,$DF381+9),"")</f>
      </c>
      <c r="CU381">
        <f>IF($DG381&gt;=10,INDEX($CJ:$CJ,$DF381+10),"")</f>
      </c>
      <c r="CV381">
        <f>IF($DG381&gt;=11,INDEX($CJ:$CJ,$DF381+11),"")</f>
      </c>
      <c r="CW381">
        <f>IF($DG381&gt;=12,INDEX($CJ:$CJ,$DF381+12),"")</f>
      </c>
      <c r="CX381">
        <f>IF($DG381&gt;=13,INDEX($CJ:$CJ,$DF381+13),"")</f>
      </c>
      <c r="CY381">
        <f>IF($DG381&gt;=14,INDEX($CJ:$CJ,$DF381+14),"")</f>
      </c>
      <c r="CZ381">
        <f>IF($DG381&gt;=15,INDEX($CJ:$CJ,$DF381+15),"")</f>
      </c>
      <c r="DA381">
        <f>IF($DG381&gt;=16,INDEX($CJ:$CJ,$DF381+16),"")</f>
      </c>
      <c r="DB381">
        <f>IF($DG381&gt;=17,INDEX($CJ:$CJ,$DF381+17),"")</f>
      </c>
      <c r="DC381">
        <f>IF($DG381&gt;=18,INDEX($CJ:$CJ,$DF381+18),"")</f>
      </c>
      <c r="DD381">
        <f>IF($DG381&gt;=19,INDEX($CJ:$CJ,$DF381+19),"")</f>
      </c>
      <c r="DE381">
        <f>IF($DG381&gt;=20,INDEX($CJ:$CJ,$DF381+20),"")</f>
      </c>
      <c r="DF381">
        <f>IFERROR(MATCH($CI381,$CJ$2:$CJ$263,0)+1,0)</f>
      </c>
      <c r="DG381">
        <f>IFERROR(INDEX($CK$2:$CK$263,MATCH($CI381,$CJ$2:$CJ$263,0)),0)</f>
      </c>
      <c r="DH381">
        <f>IFERROR(INDEX($AO:$AO,MATCH($N381,$AN:$AN,0))&amp;"","")</f>
      </c>
      <c r="DL381">
        <f>IF($GO381&gt;=1,INDEX($DI:$DI,$GN381+1),"")</f>
      </c>
      <c r="DM381">
        <f>IF($GO381&gt;=2,INDEX($DI:$DI,$GN381+2),"")</f>
      </c>
      <c r="DN381">
        <f>IF($GO381&gt;=3,INDEX($DI:$DI,$GN381+3),"")</f>
      </c>
      <c r="DO381">
        <f>IF($GO381&gt;=4,INDEX($DI:$DI,$GN381+4),"")</f>
      </c>
      <c r="DP381">
        <f>IF($GO381&gt;=5,INDEX($DI:$DI,$GN381+5),"")</f>
      </c>
      <c r="DQ381">
        <f>IF($GO381&gt;=6,INDEX($DI:$DI,$GN381+6),"")</f>
      </c>
      <c r="DR381">
        <f>IF($GO381&gt;=7,INDEX($DI:$DI,$GN381+7),"")</f>
      </c>
      <c r="DS381">
        <f>IF($GO381&gt;=8,INDEX($DI:$DI,$GN381+8),"")</f>
      </c>
      <c r="DT381">
        <f>IF($GO381&gt;=9,INDEX($DI:$DI,$GN381+9),"")</f>
      </c>
      <c r="DU381">
        <f>IF($GO381&gt;=10,INDEX($DI:$DI,$GN381+10),"")</f>
      </c>
      <c r="DV381">
        <f>IF($GO381&gt;=11,INDEX($DI:$DI,$GN381+11),"")</f>
      </c>
      <c r="DW381">
        <f>IF($GO381&gt;=12,INDEX($DI:$DI,$GN381+12),"")</f>
      </c>
      <c r="DX381">
        <f>IF($GO381&gt;=13,INDEX($DI:$DI,$GN381+13),"")</f>
      </c>
      <c r="DY381">
        <f>IF($GO381&gt;=14,INDEX($DI:$DI,$GN381+14),"")</f>
      </c>
      <c r="DZ381">
        <f>IF($GO381&gt;=15,INDEX($DI:$DI,$GN381+15),"")</f>
      </c>
      <c r="EA381">
        <f>IF($GO381&gt;=16,INDEX($DI:$DI,$GN381+16),"")</f>
      </c>
      <c r="EB381">
        <f>IF($GO381&gt;=17,INDEX($DI:$DI,$GN381+17),"")</f>
      </c>
      <c r="EC381">
        <f>IF($GO381&gt;=18,INDEX($DI:$DI,$GN381+18),"")</f>
      </c>
      <c r="ED381">
        <f>IF($GO381&gt;=19,INDEX($DI:$DI,$GN381+19),"")</f>
      </c>
      <c r="EE381">
        <f>IF($GO381&gt;=20,INDEX($DI:$DI,$GN381+20),"")</f>
      </c>
      <c r="EF381">
        <f>IF($GO381&gt;=21,INDEX($DI:$DI,$GN381+21),"")</f>
      </c>
      <c r="EG381">
        <f>IF($GO381&gt;=22,INDEX($DI:$DI,$GN381+22),"")</f>
      </c>
      <c r="EH381">
        <f>IF($GO381&gt;=23,INDEX($DI:$DI,$GN381+23),"")</f>
      </c>
      <c r="EI381">
        <f>IF($GO381&gt;=24,INDEX($DI:$DI,$GN381+24),"")</f>
      </c>
      <c r="EJ381">
        <f>IF($GO381&gt;=25,INDEX($DI:$DI,$GN381+25),"")</f>
      </c>
      <c r="EK381">
        <f>IF($GO381&gt;=26,INDEX($DI:$DI,$GN381+26),"")</f>
      </c>
      <c r="EL381">
        <f>IF($GO381&gt;=27,INDEX($DI:$DI,$GN381+27),"")</f>
      </c>
      <c r="EM381">
        <f>IF($GO381&gt;=28,INDEX($DI:$DI,$GN381+28),"")</f>
      </c>
      <c r="EN381">
        <f>IF($GO381&gt;=29,INDEX($DI:$DI,$GN381+29),"")</f>
      </c>
      <c r="EO381">
        <f>IF($GO381&gt;=30,INDEX($DI:$DI,$GN381+30),"")</f>
      </c>
      <c r="EP381">
        <f>IF($GO381&gt;=31,INDEX($DI:$DI,$GN381+31),"")</f>
      </c>
      <c r="EQ381">
        <f>IF($GO381&gt;=32,INDEX($DI:$DI,$GN381+32),"")</f>
      </c>
      <c r="ER381">
        <f>IF($GO381&gt;=33,INDEX($DI:$DI,$GN381+33),"")</f>
      </c>
      <c r="ES381">
        <f>IF($GO381&gt;=34,INDEX($DI:$DI,$GN381+34),"")</f>
      </c>
      <c r="ET381">
        <f>IF($GO381&gt;=35,INDEX($DI:$DI,$GN381+35),"")</f>
      </c>
      <c r="EU381">
        <f>IF($GO381&gt;=36,INDEX($DI:$DI,$GN381+36),"")</f>
      </c>
      <c r="EV381">
        <f>IF($GO381&gt;=37,INDEX($DI:$DI,$GN381+37),"")</f>
      </c>
      <c r="EW381">
        <f>IF($GO381&gt;=38,INDEX($DI:$DI,$GN381+38),"")</f>
      </c>
      <c r="EX381">
        <f>IF($GO381&gt;=39,INDEX($DI:$DI,$GN381+39),"")</f>
      </c>
      <c r="EY381">
        <f>IF($GO381&gt;=40,INDEX($DI:$DI,$GN381+40),"")</f>
      </c>
      <c r="EZ381">
        <f>IF($GO381&gt;=1,INDEX($DJ:$DJ,$GN381+1),"")</f>
      </c>
      <c r="FA381">
        <f>IF($GO381&gt;=2,INDEX($DJ:$DJ,$GN381+2),"")</f>
      </c>
      <c r="FB381">
        <f>IF($GO381&gt;=3,INDEX($DJ:$DJ,$GN381+3),"")</f>
      </c>
      <c r="FC381">
        <f>IF($GO381&gt;=4,INDEX($DJ:$DJ,$GN381+4),"")</f>
      </c>
      <c r="FD381">
        <f>IF($GO381&gt;=5,INDEX($DJ:$DJ,$GN381+5),"")</f>
      </c>
      <c r="FE381">
        <f>IF($GO381&gt;=6,INDEX($DJ:$DJ,$GN381+6),"")</f>
      </c>
      <c r="FF381">
        <f>IF($GO381&gt;=7,INDEX($DJ:$DJ,$GN381+7),"")</f>
      </c>
      <c r="FG381">
        <f>IF($GO381&gt;=8,INDEX($DJ:$DJ,$GN381+8),"")</f>
      </c>
      <c r="FH381">
        <f>IF($GO381&gt;=9,INDEX($DJ:$DJ,$GN381+9),"")</f>
      </c>
      <c r="FI381">
        <f>IF($GO381&gt;=10,INDEX($DJ:$DJ,$GN381+10),"")</f>
      </c>
      <c r="FJ381">
        <f>IF($GO381&gt;=11,INDEX($DJ:$DJ,$GN381+11),"")</f>
      </c>
      <c r="FK381">
        <f>IF($GO381&gt;=12,INDEX($DJ:$DJ,$GN381+12),"")</f>
      </c>
      <c r="FL381">
        <f>IF($GO381&gt;=13,INDEX($DJ:$DJ,$GN381+13),"")</f>
      </c>
      <c r="FM381">
        <f>IF($GO381&gt;=14,INDEX($DJ:$DJ,$GN381+14),"")</f>
      </c>
      <c r="FN381">
        <f>IF($GO381&gt;=15,INDEX($DJ:$DJ,$GN381+15),"")</f>
      </c>
      <c r="FO381">
        <f>IF($GO381&gt;=16,INDEX($DJ:$DJ,$GN381+16),"")</f>
      </c>
      <c r="FP381">
        <f>IF($GO381&gt;=17,INDEX($DJ:$DJ,$GN381+17),"")</f>
      </c>
      <c r="FQ381">
        <f>IF($GO381&gt;=18,INDEX($DJ:$DJ,$GN381+18),"")</f>
      </c>
      <c r="FR381">
        <f>IF($GO381&gt;=19,INDEX($DJ:$DJ,$GN381+19),"")</f>
      </c>
      <c r="FS381">
        <f>IF($GO381&gt;=20,INDEX($DJ:$DJ,$GN381+20),"")</f>
      </c>
      <c r="FT381">
        <f>IF($GO381&gt;=21,INDEX($DJ:$DJ,$GN381+21),"")</f>
      </c>
      <c r="FU381">
        <f>IF($GO381&gt;=22,INDEX($DJ:$DJ,$GN381+22),"")</f>
      </c>
      <c r="FV381">
        <f>IF($GO381&gt;=23,INDEX($DJ:$DJ,$GN381+23),"")</f>
      </c>
      <c r="FW381">
        <f>IF($GO381&gt;=24,INDEX($DJ:$DJ,$GN381+24),"")</f>
      </c>
      <c r="FX381">
        <f>IF($GO381&gt;=25,INDEX($DJ:$DJ,$GN381+25),"")</f>
      </c>
      <c r="FY381">
        <f>IF($GO381&gt;=26,INDEX($DJ:$DJ,$GN381+26),"")</f>
      </c>
      <c r="FZ381">
        <f>IF($GO381&gt;=27,INDEX($DJ:$DJ,$GN381+27),"")</f>
      </c>
      <c r="GA381">
        <f>IF($GO381&gt;=28,INDEX($DJ:$DJ,$GN381+28),"")</f>
      </c>
      <c r="GB381">
        <f>IF($GO381&gt;=29,INDEX($DJ:$DJ,$GN381+29),"")</f>
      </c>
      <c r="GC381">
        <f>IF($GO381&gt;=30,INDEX($DJ:$DJ,$GN381+30),"")</f>
      </c>
      <c r="GD381">
        <f>IF($GO381&gt;=31,INDEX($DJ:$DJ,$GN381+31),"")</f>
      </c>
      <c r="GE381">
        <f>IF($GO381&gt;=32,INDEX($DJ:$DJ,$GN381+32),"")</f>
      </c>
      <c r="GF381">
        <f>IF($GO381&gt;=33,INDEX($DJ:$DJ,$GN381+33),"")</f>
      </c>
      <c r="GG381">
        <f>IF($GO381&gt;=34,INDEX($DJ:$DJ,$GN381+34),"")</f>
      </c>
      <c r="GH381">
        <f>IF($GO381&gt;=35,INDEX($DJ:$DJ,$GN381+35),"")</f>
      </c>
      <c r="GI381">
        <f>IF($GO381&gt;=36,INDEX($DJ:$DJ,$GN381+36),"")</f>
      </c>
      <c r="GJ381">
        <f>IF($GO381&gt;=37,INDEX($DJ:$DJ,$GN381+37),"")</f>
      </c>
      <c r="GK381">
        <f>IF($GO381&gt;=38,INDEX($DJ:$DJ,$GN381+38),"")</f>
      </c>
      <c r="GL381">
        <f>IF($GO381&gt;=39,INDEX($DJ:$DJ,$GN381+39),"")</f>
      </c>
      <c r="GM381">
        <f>IF($GO381&gt;=40,INDEX($DJ:$DJ,$GN381+40),"")</f>
      </c>
      <c r="GN381">
        <f>IFERROR(MATCH($DH381,$DI$2:$DI$148,0)+1,0)</f>
      </c>
      <c r="GO381">
        <f>IFERROR(INDEX($DK$2:$DK$148,MATCH($DH381,$DI$2:$DI$148,0)),0)</f>
      </c>
      <c r="GP381">
        <f>IFERROR(MATCH($Y381,$DL$381:$EY$381,0),0)</f>
      </c>
      <c r="GQ381">
        <f>IF($GP381&gt;0,INDEX($EZ$381:$GM$381,$GP381),"")</f>
      </c>
      <c r="GT381">
        <f>IF($JC381&gt;=1,INDEX($GR:$GR,$JB381+1),"")</f>
      </c>
      <c r="GU381">
        <f>IF($JC381&gt;=2,INDEX($GR:$GR,$JB381+2),"")</f>
      </c>
      <c r="GV381">
        <f>IF($JC381&gt;=3,INDEX($GR:$GR,$JB381+3),"")</f>
      </c>
      <c r="GW381">
        <f>IF($JC381&gt;=4,INDEX($GR:$GR,$JB381+4),"")</f>
      </c>
      <c r="GX381">
        <f>IF($JC381&gt;=5,INDEX($GR:$GR,$JB381+5),"")</f>
      </c>
      <c r="GY381">
        <f>IF($JC381&gt;=6,INDEX($GR:$GR,$JB381+6),"")</f>
      </c>
      <c r="GZ381">
        <f>IF($JC381&gt;=7,INDEX($GR:$GR,$JB381+7),"")</f>
      </c>
      <c r="HA381">
        <f>IF($JC381&gt;=8,INDEX($GR:$GR,$JB381+8),"")</f>
      </c>
      <c r="HB381">
        <f>IF($JC381&gt;=9,INDEX($GR:$GR,$JB381+9),"")</f>
      </c>
      <c r="HC381">
        <f>IF($JC381&gt;=10,INDEX($GR:$GR,$JB381+10),"")</f>
      </c>
      <c r="HD381">
        <f>IF($JC381&gt;=11,INDEX($GR:$GR,$JB381+11),"")</f>
      </c>
      <c r="HE381">
        <f>IF($JC381&gt;=12,INDEX($GR:$GR,$JB381+12),"")</f>
      </c>
      <c r="HF381">
        <f>IF($JC381&gt;=13,INDEX($GR:$GR,$JB381+13),"")</f>
      </c>
      <c r="HG381">
        <f>IF($JC381&gt;=14,INDEX($GR:$GR,$JB381+14),"")</f>
      </c>
      <c r="HH381">
        <f>IF($JC381&gt;=15,INDEX($GR:$GR,$JB381+15),"")</f>
      </c>
      <c r="HI381">
        <f>IF($JC381&gt;=16,INDEX($GR:$GR,$JB381+16),"")</f>
      </c>
      <c r="HJ381">
        <f>IF($JC381&gt;=17,INDEX($GR:$GR,$JB381+17),"")</f>
      </c>
      <c r="HK381">
        <f>IF($JC381&gt;=18,INDEX($GR:$GR,$JB381+18),"")</f>
      </c>
      <c r="HL381">
        <f>IF($JC381&gt;=19,INDEX($GR:$GR,$JB381+19),"")</f>
      </c>
      <c r="HM381">
        <f>IF($JC381&gt;=20,INDEX($GR:$GR,$JB381+20),"")</f>
      </c>
      <c r="HN381">
        <f>IF($JC381&gt;=21,INDEX($GR:$GR,$JB381+21),"")</f>
      </c>
      <c r="HO381">
        <f>IF($JC381&gt;=22,INDEX($GR:$GR,$JB381+22),"")</f>
      </c>
      <c r="HP381">
        <f>IF($JC381&gt;=23,INDEX($GR:$GR,$JB381+23),"")</f>
      </c>
      <c r="HQ381">
        <f>IF($JC381&gt;=24,INDEX($GR:$GR,$JB381+24),"")</f>
      </c>
      <c r="HR381">
        <f>IF($JC381&gt;=25,INDEX($GR:$GR,$JB381+25),"")</f>
      </c>
      <c r="HS381">
        <f>IF($JC381&gt;=26,INDEX($GR:$GR,$JB381+26),"")</f>
      </c>
      <c r="HT381">
        <f>IF($JC381&gt;=27,INDEX($GR:$GR,$JB381+27),"")</f>
      </c>
      <c r="HU381">
        <f>IF($JC381&gt;=28,INDEX($GR:$GR,$JB381+28),"")</f>
      </c>
      <c r="HV381">
        <f>IF($JC381&gt;=29,INDEX($GR:$GR,$JB381+29),"")</f>
      </c>
      <c r="HW381">
        <f>IF($JC381&gt;=30,INDEX($GR:$GR,$JB381+30),"")</f>
      </c>
      <c r="HX381">
        <f>IF($JC381&gt;=31,INDEX($GR:$GR,$JB381+31),"")</f>
      </c>
      <c r="HY381">
        <f>IF($JC381&gt;=32,INDEX($GR:$GR,$JB381+32),"")</f>
      </c>
      <c r="HZ381">
        <f>IF($JC381&gt;=33,INDEX($GR:$GR,$JB381+33),"")</f>
      </c>
      <c r="IA381">
        <f>IF($JC381&gt;=34,INDEX($GR:$GR,$JB381+34),"")</f>
      </c>
      <c r="IB381">
        <f>IF($JC381&gt;=35,INDEX($GR:$GR,$JB381+35),"")</f>
      </c>
      <c r="IC381">
        <f>IF($JC381&gt;=36,INDEX($GR:$GR,$JB381+36),"")</f>
      </c>
      <c r="ID381">
        <f>IF($JC381&gt;=37,INDEX($GR:$GR,$JB381+37),"")</f>
      </c>
      <c r="IE381">
        <f>IF($JC381&gt;=38,INDEX($GR:$GR,$JB381+38),"")</f>
      </c>
      <c r="IF381">
        <f>IF($JC381&gt;=39,INDEX($GR:$GR,$JB381+39),"")</f>
      </c>
      <c r="IG381">
        <f>IF($JC381&gt;=40,INDEX($GR:$GR,$JB381+40),"")</f>
      </c>
      <c r="IH381">
        <f>IF($JC381&gt;=41,INDEX($GR:$GR,$JB381+41),"")</f>
      </c>
      <c r="II381">
        <f>IF($JC381&gt;=42,INDEX($GR:$GR,$JB381+42),"")</f>
      </c>
      <c r="IJ381">
        <f>IF($JC381&gt;=43,INDEX($GR:$GR,$JB381+43),"")</f>
      </c>
      <c r="IK381">
        <f>IF($JC381&gt;=44,INDEX($GR:$GR,$JB381+44),"")</f>
      </c>
      <c r="IL381">
        <f>IF($JC381&gt;=45,INDEX($GR:$GR,$JB381+45),"")</f>
      </c>
      <c r="IM381">
        <f>IF($JC381&gt;=46,INDEX($GR:$GR,$JB381+46),"")</f>
      </c>
      <c r="IN381">
        <f>IF($JC381&gt;=47,INDEX($GR:$GR,$JB381+47),"")</f>
      </c>
      <c r="IO381">
        <f>IF($JC381&gt;=48,INDEX($GR:$GR,$JB381+48),"")</f>
      </c>
      <c r="IP381">
        <f>IF($JC381&gt;=49,INDEX($GR:$GR,$JB381+49),"")</f>
      </c>
      <c r="IQ381">
        <f>IF($JC381&gt;=50,INDEX($GR:$GR,$JB381+50),"")</f>
      </c>
      <c r="IR381">
        <f>IF($JC381&gt;=51,INDEX($GR:$GR,$JB381+51),"")</f>
      </c>
      <c r="IS381">
        <f>IF($JC381&gt;=52,INDEX($GR:$GR,$JB381+52),"")</f>
      </c>
      <c r="IT381">
        <f>IF($JC381&gt;=53,INDEX($GR:$GR,$JB381+53),"")</f>
      </c>
      <c r="IU381">
        <f>IF($JC381&gt;=54,INDEX($GR:$GR,$JB381+54),"")</f>
      </c>
      <c r="IV381">
        <f>IF($JC381&gt;=55,INDEX($GR:$GR,$JB381+55),"")</f>
      </c>
      <c r="IW381">
        <f>IF($JC381&gt;=56,INDEX($GR:$GR,$JB381+56),"")</f>
      </c>
      <c r="IX381">
        <f>IF($JC381&gt;=57,INDEX($GR:$GR,$JB381+57),"")</f>
      </c>
      <c r="IY381">
        <f>IF($JC381&gt;=58,INDEX($GR:$GR,$JB381+58),"")</f>
      </c>
      <c r="IZ381">
        <f>IF($JC381&gt;=59,INDEX($GR:$GR,$JB381+59),"")</f>
      </c>
      <c r="JA381">
        <f>IF($JC381&gt;=60,INDEX($GR:$GR,$JB381+60),"")</f>
      </c>
      <c r="JB381">
        <f>IFERROR(MATCH($GQ381,$GR$2:$GR$324,0)+1,0)</f>
      </c>
      <c r="JC381">
        <f>IFERROR(INDEX($GS$2:$GS$324,MATCH($GQ381,$GR$2:$GR$324,0)),0)</f>
      </c>
      <c r="JD381" t="s">
        <v>40</v>
      </c>
      <c r="JE381" t="s">
        <v>40</v>
      </c>
    </row>
    <row r="382" spans="1:265" x14ac:dyDescent="0.25">
      <c r="Q382">
        <f>IF(OR($T382="",$P382=""),"",IFERROR($T382/$P382,0))</f>
      </c>
      <c r="R382">
        <f>IF($T382="","",
SUM($S382,$U382,$Z382,$V382,$X382)*
(1-IF($AA382="",0,VALUE($AA382)/100)))</f>
      </c>
      <c r="S382">
        <f>IF($T382="","",$T382)</f>
      </c>
      <c r="U382">
        <f>IF($T382="","",
IF($N382="","",
IF(ISNUMBER(SEARCH("exempt",LOWER($N382))),0,
$T382*(VALUE(SUBSTITUTE($N382,"%",""))/100))))</f>
      </c>
      <c r="AB382">
        <f>IFERROR(IF(FIND(" - ",$K382)&gt;0,MID($K382,FIND(" - ",$K382)+3,LEN($K382)),""),"")</f>
      </c>
      <c r="AK382" t="s">
        <v>969</v>
      </c>
      <c r="AP382">
        <f>IFERROR(LEFT($K382,FIND(" - ",$K382)-1),$K382)</f>
      </c>
      <c r="AS382">
        <f>IF($CH382&gt;=1,INDEX($AQ:$AQ,$CG382+1),"")</f>
      </c>
      <c r="AT382">
        <f>IF($CH382&gt;=2,INDEX($AQ:$AQ,$CG382+2),"")</f>
      </c>
      <c r="AU382">
        <f>IF($CH382&gt;=3,INDEX($AQ:$AQ,$CG382+3),"")</f>
      </c>
      <c r="AV382">
        <f>IF($CH382&gt;=4,INDEX($AQ:$AQ,$CG382+4),"")</f>
      </c>
      <c r="AW382">
        <f>IF($CH382&gt;=5,INDEX($AQ:$AQ,$CG382+5),"")</f>
      </c>
      <c r="AX382">
        <f>IF($CH382&gt;=6,INDEX($AQ:$AQ,$CG382+6),"")</f>
      </c>
      <c r="AY382">
        <f>IF($CH382&gt;=7,INDEX($AQ:$AQ,$CG382+7),"")</f>
      </c>
      <c r="AZ382">
        <f>IF($CH382&gt;=8,INDEX($AQ:$AQ,$CG382+8),"")</f>
      </c>
      <c r="BA382">
        <f>IF($CH382&gt;=9,INDEX($AQ:$AQ,$CG382+9),"")</f>
      </c>
      <c r="BB382">
        <f>IF($CH382&gt;=10,INDEX($AQ:$AQ,$CG382+10),"")</f>
      </c>
      <c r="BC382">
        <f>IF($CH382&gt;=11,INDEX($AQ:$AQ,$CG382+11),"")</f>
      </c>
      <c r="BD382">
        <f>IF($CH382&gt;=12,INDEX($AQ:$AQ,$CG382+12),"")</f>
      </c>
      <c r="BE382">
        <f>IF($CH382&gt;=13,INDEX($AQ:$AQ,$CG382+13),"")</f>
      </c>
      <c r="BF382">
        <f>IF($CH382&gt;=14,INDEX($AQ:$AQ,$CG382+14),"")</f>
      </c>
      <c r="BG382">
        <f>IF($CH382&gt;=15,INDEX($AQ:$AQ,$CG382+15),"")</f>
      </c>
      <c r="BH382">
        <f>IF($CH382&gt;=16,INDEX($AQ:$AQ,$CG382+16),"")</f>
      </c>
      <c r="BI382">
        <f>IF($CH382&gt;=17,INDEX($AQ:$AQ,$CG382+17),"")</f>
      </c>
      <c r="BJ382">
        <f>IF($CH382&gt;=18,INDEX($AQ:$AQ,$CG382+18),"")</f>
      </c>
      <c r="BK382">
        <f>IF($CH382&gt;=19,INDEX($AQ:$AQ,$CG382+19),"")</f>
      </c>
      <c r="BL382">
        <f>IF($CH382&gt;=20,INDEX($AQ:$AQ,$CG382+20),"")</f>
      </c>
      <c r="BM382">
        <f>IF($CH382&gt;=21,INDEX($AQ:$AQ,$CG382+21),"")</f>
      </c>
      <c r="BN382">
        <f>IF($CH382&gt;=22,INDEX($AQ:$AQ,$CG382+22),"")</f>
      </c>
      <c r="BO382">
        <f>IF($CH382&gt;=23,INDEX($AQ:$AQ,$CG382+23),"")</f>
      </c>
      <c r="BP382">
        <f>IF($CH382&gt;=24,INDEX($AQ:$AQ,$CG382+24),"")</f>
      </c>
      <c r="BQ382">
        <f>IF($CH382&gt;=25,INDEX($AQ:$AQ,$CG382+25),"")</f>
      </c>
      <c r="BR382">
        <f>IF($CH382&gt;=26,INDEX($AQ:$AQ,$CG382+26),"")</f>
      </c>
      <c r="BS382">
        <f>IF($CH382&gt;=27,INDEX($AQ:$AQ,$CG382+27),"")</f>
      </c>
      <c r="BT382">
        <f>IF($CH382&gt;=28,INDEX($AQ:$AQ,$CG382+28),"")</f>
      </c>
      <c r="BU382">
        <f>IF($CH382&gt;=29,INDEX($AQ:$AQ,$CG382+29),"")</f>
      </c>
      <c r="BV382">
        <f>IF($CH382&gt;=30,INDEX($AQ:$AQ,$CG382+30),"")</f>
      </c>
      <c r="BW382">
        <f>IF($CH382&gt;=31,INDEX($AQ:$AQ,$CG382+31),"")</f>
      </c>
      <c r="BX382">
        <f>IF($CH382&gt;=32,INDEX($AQ:$AQ,$CG382+32),"")</f>
      </c>
      <c r="BY382">
        <f>IF($CH382&gt;=33,INDEX($AQ:$AQ,$CG382+33),"")</f>
      </c>
      <c r="BZ382">
        <f>IF($CH382&gt;=34,INDEX($AQ:$AQ,$CG382+34),"")</f>
      </c>
      <c r="CA382">
        <f>IF($CH382&gt;=35,INDEX($AQ:$AQ,$CG382+35),"")</f>
      </c>
      <c r="CB382">
        <f>IF($CH382&gt;=36,INDEX($AQ:$AQ,$CG382+36),"")</f>
      </c>
      <c r="CC382">
        <f>IF($CH382&gt;=37,INDEX($AQ:$AQ,$CG382+37),"")</f>
      </c>
      <c r="CD382">
        <f>IF($CH382&gt;=38,INDEX($AQ:$AQ,$CG382+38),"")</f>
      </c>
      <c r="CE382">
        <f>IF($CH382&gt;=39,INDEX($AQ:$AQ,$CG382+39),"")</f>
      </c>
      <c r="CF382">
        <f>IF($CH382&gt;=40,INDEX($AQ:$AQ,$CG382+40),"")</f>
      </c>
      <c r="CG382">
        <f>IFERROR(MATCH($AP382,$AQ$2:$AQ$134,0)+1,0)</f>
      </c>
      <c r="CH382">
        <f>IFERROR(INDEX($AR$2:$AR$134,MATCH($AP382,$AQ$2:$AQ$134,0)),0)</f>
      </c>
      <c r="CI382">
        <f>IFERROR(LEFT($L382,FIND(" - ",$L382)-1),$L382)</f>
      </c>
      <c r="CL382">
        <f>IF($DG382&gt;=1,INDEX($CJ:$CJ,$DF382+1),"")</f>
      </c>
      <c r="CM382">
        <f>IF($DG382&gt;=2,INDEX($CJ:$CJ,$DF382+2),"")</f>
      </c>
      <c r="CN382">
        <f>IF($DG382&gt;=3,INDEX($CJ:$CJ,$DF382+3),"")</f>
      </c>
      <c r="CO382">
        <f>IF($DG382&gt;=4,INDEX($CJ:$CJ,$DF382+4),"")</f>
      </c>
      <c r="CP382">
        <f>IF($DG382&gt;=5,INDEX($CJ:$CJ,$DF382+5),"")</f>
      </c>
      <c r="CQ382">
        <f>IF($DG382&gt;=6,INDEX($CJ:$CJ,$DF382+6),"")</f>
      </c>
      <c r="CR382">
        <f>IF($DG382&gt;=7,INDEX($CJ:$CJ,$DF382+7),"")</f>
      </c>
      <c r="CS382">
        <f>IF($DG382&gt;=8,INDEX($CJ:$CJ,$DF382+8),"")</f>
      </c>
      <c r="CT382">
        <f>IF($DG382&gt;=9,INDEX($CJ:$CJ,$DF382+9),"")</f>
      </c>
      <c r="CU382">
        <f>IF($DG382&gt;=10,INDEX($CJ:$CJ,$DF382+10),"")</f>
      </c>
      <c r="CV382">
        <f>IF($DG382&gt;=11,INDEX($CJ:$CJ,$DF382+11),"")</f>
      </c>
      <c r="CW382">
        <f>IF($DG382&gt;=12,INDEX($CJ:$CJ,$DF382+12),"")</f>
      </c>
      <c r="CX382">
        <f>IF($DG382&gt;=13,INDEX($CJ:$CJ,$DF382+13),"")</f>
      </c>
      <c r="CY382">
        <f>IF($DG382&gt;=14,INDEX($CJ:$CJ,$DF382+14),"")</f>
      </c>
      <c r="CZ382">
        <f>IF($DG382&gt;=15,INDEX($CJ:$CJ,$DF382+15),"")</f>
      </c>
      <c r="DA382">
        <f>IF($DG382&gt;=16,INDEX($CJ:$CJ,$DF382+16),"")</f>
      </c>
      <c r="DB382">
        <f>IF($DG382&gt;=17,INDEX($CJ:$CJ,$DF382+17),"")</f>
      </c>
      <c r="DC382">
        <f>IF($DG382&gt;=18,INDEX($CJ:$CJ,$DF382+18),"")</f>
      </c>
      <c r="DD382">
        <f>IF($DG382&gt;=19,INDEX($CJ:$CJ,$DF382+19),"")</f>
      </c>
      <c r="DE382">
        <f>IF($DG382&gt;=20,INDEX($CJ:$CJ,$DF382+20),"")</f>
      </c>
      <c r="DF382">
        <f>IFERROR(MATCH($CI382,$CJ$2:$CJ$263,0)+1,0)</f>
      </c>
      <c r="DG382">
        <f>IFERROR(INDEX($CK$2:$CK$263,MATCH($CI382,$CJ$2:$CJ$263,0)),0)</f>
      </c>
      <c r="DH382">
        <f>IFERROR(INDEX($AO:$AO,MATCH($N382,$AN:$AN,0))&amp;"","")</f>
      </c>
      <c r="DL382">
        <f>IF($GO382&gt;=1,INDEX($DI:$DI,$GN382+1),"")</f>
      </c>
      <c r="DM382">
        <f>IF($GO382&gt;=2,INDEX($DI:$DI,$GN382+2),"")</f>
      </c>
      <c r="DN382">
        <f>IF($GO382&gt;=3,INDEX($DI:$DI,$GN382+3),"")</f>
      </c>
      <c r="DO382">
        <f>IF($GO382&gt;=4,INDEX($DI:$DI,$GN382+4),"")</f>
      </c>
      <c r="DP382">
        <f>IF($GO382&gt;=5,INDEX($DI:$DI,$GN382+5),"")</f>
      </c>
      <c r="DQ382">
        <f>IF($GO382&gt;=6,INDEX($DI:$DI,$GN382+6),"")</f>
      </c>
      <c r="DR382">
        <f>IF($GO382&gt;=7,INDEX($DI:$DI,$GN382+7),"")</f>
      </c>
      <c r="DS382">
        <f>IF($GO382&gt;=8,INDEX($DI:$DI,$GN382+8),"")</f>
      </c>
      <c r="DT382">
        <f>IF($GO382&gt;=9,INDEX($DI:$DI,$GN382+9),"")</f>
      </c>
      <c r="DU382">
        <f>IF($GO382&gt;=10,INDEX($DI:$DI,$GN382+10),"")</f>
      </c>
      <c r="DV382">
        <f>IF($GO382&gt;=11,INDEX($DI:$DI,$GN382+11),"")</f>
      </c>
      <c r="DW382">
        <f>IF($GO382&gt;=12,INDEX($DI:$DI,$GN382+12),"")</f>
      </c>
      <c r="DX382">
        <f>IF($GO382&gt;=13,INDEX($DI:$DI,$GN382+13),"")</f>
      </c>
      <c r="DY382">
        <f>IF($GO382&gt;=14,INDEX($DI:$DI,$GN382+14),"")</f>
      </c>
      <c r="DZ382">
        <f>IF($GO382&gt;=15,INDEX($DI:$DI,$GN382+15),"")</f>
      </c>
      <c r="EA382">
        <f>IF($GO382&gt;=16,INDEX($DI:$DI,$GN382+16),"")</f>
      </c>
      <c r="EB382">
        <f>IF($GO382&gt;=17,INDEX($DI:$DI,$GN382+17),"")</f>
      </c>
      <c r="EC382">
        <f>IF($GO382&gt;=18,INDEX($DI:$DI,$GN382+18),"")</f>
      </c>
      <c r="ED382">
        <f>IF($GO382&gt;=19,INDEX($DI:$DI,$GN382+19),"")</f>
      </c>
      <c r="EE382">
        <f>IF($GO382&gt;=20,INDEX($DI:$DI,$GN382+20),"")</f>
      </c>
      <c r="EF382">
        <f>IF($GO382&gt;=21,INDEX($DI:$DI,$GN382+21),"")</f>
      </c>
      <c r="EG382">
        <f>IF($GO382&gt;=22,INDEX($DI:$DI,$GN382+22),"")</f>
      </c>
      <c r="EH382">
        <f>IF($GO382&gt;=23,INDEX($DI:$DI,$GN382+23),"")</f>
      </c>
      <c r="EI382">
        <f>IF($GO382&gt;=24,INDEX($DI:$DI,$GN382+24),"")</f>
      </c>
      <c r="EJ382">
        <f>IF($GO382&gt;=25,INDEX($DI:$DI,$GN382+25),"")</f>
      </c>
      <c r="EK382">
        <f>IF($GO382&gt;=26,INDEX($DI:$DI,$GN382+26),"")</f>
      </c>
      <c r="EL382">
        <f>IF($GO382&gt;=27,INDEX($DI:$DI,$GN382+27),"")</f>
      </c>
      <c r="EM382">
        <f>IF($GO382&gt;=28,INDEX($DI:$DI,$GN382+28),"")</f>
      </c>
      <c r="EN382">
        <f>IF($GO382&gt;=29,INDEX($DI:$DI,$GN382+29),"")</f>
      </c>
      <c r="EO382">
        <f>IF($GO382&gt;=30,INDEX($DI:$DI,$GN382+30),"")</f>
      </c>
      <c r="EP382">
        <f>IF($GO382&gt;=31,INDEX($DI:$DI,$GN382+31),"")</f>
      </c>
      <c r="EQ382">
        <f>IF($GO382&gt;=32,INDEX($DI:$DI,$GN382+32),"")</f>
      </c>
      <c r="ER382">
        <f>IF($GO382&gt;=33,INDEX($DI:$DI,$GN382+33),"")</f>
      </c>
      <c r="ES382">
        <f>IF($GO382&gt;=34,INDEX($DI:$DI,$GN382+34),"")</f>
      </c>
      <c r="ET382">
        <f>IF($GO382&gt;=35,INDEX($DI:$DI,$GN382+35),"")</f>
      </c>
      <c r="EU382">
        <f>IF($GO382&gt;=36,INDEX($DI:$DI,$GN382+36),"")</f>
      </c>
      <c r="EV382">
        <f>IF($GO382&gt;=37,INDEX($DI:$DI,$GN382+37),"")</f>
      </c>
      <c r="EW382">
        <f>IF($GO382&gt;=38,INDEX($DI:$DI,$GN382+38),"")</f>
      </c>
      <c r="EX382">
        <f>IF($GO382&gt;=39,INDEX($DI:$DI,$GN382+39),"")</f>
      </c>
      <c r="EY382">
        <f>IF($GO382&gt;=40,INDEX($DI:$DI,$GN382+40),"")</f>
      </c>
      <c r="EZ382">
        <f>IF($GO382&gt;=1,INDEX($DJ:$DJ,$GN382+1),"")</f>
      </c>
      <c r="FA382">
        <f>IF($GO382&gt;=2,INDEX($DJ:$DJ,$GN382+2),"")</f>
      </c>
      <c r="FB382">
        <f>IF($GO382&gt;=3,INDEX($DJ:$DJ,$GN382+3),"")</f>
      </c>
      <c r="FC382">
        <f>IF($GO382&gt;=4,INDEX($DJ:$DJ,$GN382+4),"")</f>
      </c>
      <c r="FD382">
        <f>IF($GO382&gt;=5,INDEX($DJ:$DJ,$GN382+5),"")</f>
      </c>
      <c r="FE382">
        <f>IF($GO382&gt;=6,INDEX($DJ:$DJ,$GN382+6),"")</f>
      </c>
      <c r="FF382">
        <f>IF($GO382&gt;=7,INDEX($DJ:$DJ,$GN382+7),"")</f>
      </c>
      <c r="FG382">
        <f>IF($GO382&gt;=8,INDEX($DJ:$DJ,$GN382+8),"")</f>
      </c>
      <c r="FH382">
        <f>IF($GO382&gt;=9,INDEX($DJ:$DJ,$GN382+9),"")</f>
      </c>
      <c r="FI382">
        <f>IF($GO382&gt;=10,INDEX($DJ:$DJ,$GN382+10),"")</f>
      </c>
      <c r="FJ382">
        <f>IF($GO382&gt;=11,INDEX($DJ:$DJ,$GN382+11),"")</f>
      </c>
      <c r="FK382">
        <f>IF($GO382&gt;=12,INDEX($DJ:$DJ,$GN382+12),"")</f>
      </c>
      <c r="FL382">
        <f>IF($GO382&gt;=13,INDEX($DJ:$DJ,$GN382+13),"")</f>
      </c>
      <c r="FM382">
        <f>IF($GO382&gt;=14,INDEX($DJ:$DJ,$GN382+14),"")</f>
      </c>
      <c r="FN382">
        <f>IF($GO382&gt;=15,INDEX($DJ:$DJ,$GN382+15),"")</f>
      </c>
      <c r="FO382">
        <f>IF($GO382&gt;=16,INDEX($DJ:$DJ,$GN382+16),"")</f>
      </c>
      <c r="FP382">
        <f>IF($GO382&gt;=17,INDEX($DJ:$DJ,$GN382+17),"")</f>
      </c>
      <c r="FQ382">
        <f>IF($GO382&gt;=18,INDEX($DJ:$DJ,$GN382+18),"")</f>
      </c>
      <c r="FR382">
        <f>IF($GO382&gt;=19,INDEX($DJ:$DJ,$GN382+19),"")</f>
      </c>
      <c r="FS382">
        <f>IF($GO382&gt;=20,INDEX($DJ:$DJ,$GN382+20),"")</f>
      </c>
      <c r="FT382">
        <f>IF($GO382&gt;=21,INDEX($DJ:$DJ,$GN382+21),"")</f>
      </c>
      <c r="FU382">
        <f>IF($GO382&gt;=22,INDEX($DJ:$DJ,$GN382+22),"")</f>
      </c>
      <c r="FV382">
        <f>IF($GO382&gt;=23,INDEX($DJ:$DJ,$GN382+23),"")</f>
      </c>
      <c r="FW382">
        <f>IF($GO382&gt;=24,INDEX($DJ:$DJ,$GN382+24),"")</f>
      </c>
      <c r="FX382">
        <f>IF($GO382&gt;=25,INDEX($DJ:$DJ,$GN382+25),"")</f>
      </c>
      <c r="FY382">
        <f>IF($GO382&gt;=26,INDEX($DJ:$DJ,$GN382+26),"")</f>
      </c>
      <c r="FZ382">
        <f>IF($GO382&gt;=27,INDEX($DJ:$DJ,$GN382+27),"")</f>
      </c>
      <c r="GA382">
        <f>IF($GO382&gt;=28,INDEX($DJ:$DJ,$GN382+28),"")</f>
      </c>
      <c r="GB382">
        <f>IF($GO382&gt;=29,INDEX($DJ:$DJ,$GN382+29),"")</f>
      </c>
      <c r="GC382">
        <f>IF($GO382&gt;=30,INDEX($DJ:$DJ,$GN382+30),"")</f>
      </c>
      <c r="GD382">
        <f>IF($GO382&gt;=31,INDEX($DJ:$DJ,$GN382+31),"")</f>
      </c>
      <c r="GE382">
        <f>IF($GO382&gt;=32,INDEX($DJ:$DJ,$GN382+32),"")</f>
      </c>
      <c r="GF382">
        <f>IF($GO382&gt;=33,INDEX($DJ:$DJ,$GN382+33),"")</f>
      </c>
      <c r="GG382">
        <f>IF($GO382&gt;=34,INDEX($DJ:$DJ,$GN382+34),"")</f>
      </c>
      <c r="GH382">
        <f>IF($GO382&gt;=35,INDEX($DJ:$DJ,$GN382+35),"")</f>
      </c>
      <c r="GI382">
        <f>IF($GO382&gt;=36,INDEX($DJ:$DJ,$GN382+36),"")</f>
      </c>
      <c r="GJ382">
        <f>IF($GO382&gt;=37,INDEX($DJ:$DJ,$GN382+37),"")</f>
      </c>
      <c r="GK382">
        <f>IF($GO382&gt;=38,INDEX($DJ:$DJ,$GN382+38),"")</f>
      </c>
      <c r="GL382">
        <f>IF($GO382&gt;=39,INDEX($DJ:$DJ,$GN382+39),"")</f>
      </c>
      <c r="GM382">
        <f>IF($GO382&gt;=40,INDEX($DJ:$DJ,$GN382+40),"")</f>
      </c>
      <c r="GN382">
        <f>IFERROR(MATCH($DH382,$DI$2:$DI$148,0)+1,0)</f>
      </c>
      <c r="GO382">
        <f>IFERROR(INDEX($DK$2:$DK$148,MATCH($DH382,$DI$2:$DI$148,0)),0)</f>
      </c>
      <c r="GP382">
        <f>IFERROR(MATCH($Y382,$DL$382:$EY$382,0),0)</f>
      </c>
      <c r="GQ382">
        <f>IF($GP382&gt;0,INDEX($EZ$382:$GM$382,$GP382),"")</f>
      </c>
      <c r="GT382">
        <f>IF($JC382&gt;=1,INDEX($GR:$GR,$JB382+1),"")</f>
      </c>
      <c r="GU382">
        <f>IF($JC382&gt;=2,INDEX($GR:$GR,$JB382+2),"")</f>
      </c>
      <c r="GV382">
        <f>IF($JC382&gt;=3,INDEX($GR:$GR,$JB382+3),"")</f>
      </c>
      <c r="GW382">
        <f>IF($JC382&gt;=4,INDEX($GR:$GR,$JB382+4),"")</f>
      </c>
      <c r="GX382">
        <f>IF($JC382&gt;=5,INDEX($GR:$GR,$JB382+5),"")</f>
      </c>
      <c r="GY382">
        <f>IF($JC382&gt;=6,INDEX($GR:$GR,$JB382+6),"")</f>
      </c>
      <c r="GZ382">
        <f>IF($JC382&gt;=7,INDEX($GR:$GR,$JB382+7),"")</f>
      </c>
      <c r="HA382">
        <f>IF($JC382&gt;=8,INDEX($GR:$GR,$JB382+8),"")</f>
      </c>
      <c r="HB382">
        <f>IF($JC382&gt;=9,INDEX($GR:$GR,$JB382+9),"")</f>
      </c>
      <c r="HC382">
        <f>IF($JC382&gt;=10,INDEX($GR:$GR,$JB382+10),"")</f>
      </c>
      <c r="HD382">
        <f>IF($JC382&gt;=11,INDEX($GR:$GR,$JB382+11),"")</f>
      </c>
      <c r="HE382">
        <f>IF($JC382&gt;=12,INDEX($GR:$GR,$JB382+12),"")</f>
      </c>
      <c r="HF382">
        <f>IF($JC382&gt;=13,INDEX($GR:$GR,$JB382+13),"")</f>
      </c>
      <c r="HG382">
        <f>IF($JC382&gt;=14,INDEX($GR:$GR,$JB382+14),"")</f>
      </c>
      <c r="HH382">
        <f>IF($JC382&gt;=15,INDEX($GR:$GR,$JB382+15),"")</f>
      </c>
      <c r="HI382">
        <f>IF($JC382&gt;=16,INDEX($GR:$GR,$JB382+16),"")</f>
      </c>
      <c r="HJ382">
        <f>IF($JC382&gt;=17,INDEX($GR:$GR,$JB382+17),"")</f>
      </c>
      <c r="HK382">
        <f>IF($JC382&gt;=18,INDEX($GR:$GR,$JB382+18),"")</f>
      </c>
      <c r="HL382">
        <f>IF($JC382&gt;=19,INDEX($GR:$GR,$JB382+19),"")</f>
      </c>
      <c r="HM382">
        <f>IF($JC382&gt;=20,INDEX($GR:$GR,$JB382+20),"")</f>
      </c>
      <c r="HN382">
        <f>IF($JC382&gt;=21,INDEX($GR:$GR,$JB382+21),"")</f>
      </c>
      <c r="HO382">
        <f>IF($JC382&gt;=22,INDEX($GR:$GR,$JB382+22),"")</f>
      </c>
      <c r="HP382">
        <f>IF($JC382&gt;=23,INDEX($GR:$GR,$JB382+23),"")</f>
      </c>
      <c r="HQ382">
        <f>IF($JC382&gt;=24,INDEX($GR:$GR,$JB382+24),"")</f>
      </c>
      <c r="HR382">
        <f>IF($JC382&gt;=25,INDEX($GR:$GR,$JB382+25),"")</f>
      </c>
      <c r="HS382">
        <f>IF($JC382&gt;=26,INDEX($GR:$GR,$JB382+26),"")</f>
      </c>
      <c r="HT382">
        <f>IF($JC382&gt;=27,INDEX($GR:$GR,$JB382+27),"")</f>
      </c>
      <c r="HU382">
        <f>IF($JC382&gt;=28,INDEX($GR:$GR,$JB382+28),"")</f>
      </c>
      <c r="HV382">
        <f>IF($JC382&gt;=29,INDEX($GR:$GR,$JB382+29),"")</f>
      </c>
      <c r="HW382">
        <f>IF($JC382&gt;=30,INDEX($GR:$GR,$JB382+30),"")</f>
      </c>
      <c r="HX382">
        <f>IF($JC382&gt;=31,INDEX($GR:$GR,$JB382+31),"")</f>
      </c>
      <c r="HY382">
        <f>IF($JC382&gt;=32,INDEX($GR:$GR,$JB382+32),"")</f>
      </c>
      <c r="HZ382">
        <f>IF($JC382&gt;=33,INDEX($GR:$GR,$JB382+33),"")</f>
      </c>
      <c r="IA382">
        <f>IF($JC382&gt;=34,INDEX($GR:$GR,$JB382+34),"")</f>
      </c>
      <c r="IB382">
        <f>IF($JC382&gt;=35,INDEX($GR:$GR,$JB382+35),"")</f>
      </c>
      <c r="IC382">
        <f>IF($JC382&gt;=36,INDEX($GR:$GR,$JB382+36),"")</f>
      </c>
      <c r="ID382">
        <f>IF($JC382&gt;=37,INDEX($GR:$GR,$JB382+37),"")</f>
      </c>
      <c r="IE382">
        <f>IF($JC382&gt;=38,INDEX($GR:$GR,$JB382+38),"")</f>
      </c>
      <c r="IF382">
        <f>IF($JC382&gt;=39,INDEX($GR:$GR,$JB382+39),"")</f>
      </c>
      <c r="IG382">
        <f>IF($JC382&gt;=40,INDEX($GR:$GR,$JB382+40),"")</f>
      </c>
      <c r="IH382">
        <f>IF($JC382&gt;=41,INDEX($GR:$GR,$JB382+41),"")</f>
      </c>
      <c r="II382">
        <f>IF($JC382&gt;=42,INDEX($GR:$GR,$JB382+42),"")</f>
      </c>
      <c r="IJ382">
        <f>IF($JC382&gt;=43,INDEX($GR:$GR,$JB382+43),"")</f>
      </c>
      <c r="IK382">
        <f>IF($JC382&gt;=44,INDEX($GR:$GR,$JB382+44),"")</f>
      </c>
      <c r="IL382">
        <f>IF($JC382&gt;=45,INDEX($GR:$GR,$JB382+45),"")</f>
      </c>
      <c r="IM382">
        <f>IF($JC382&gt;=46,INDEX($GR:$GR,$JB382+46),"")</f>
      </c>
      <c r="IN382">
        <f>IF($JC382&gt;=47,INDEX($GR:$GR,$JB382+47),"")</f>
      </c>
      <c r="IO382">
        <f>IF($JC382&gt;=48,INDEX($GR:$GR,$JB382+48),"")</f>
      </c>
      <c r="IP382">
        <f>IF($JC382&gt;=49,INDEX($GR:$GR,$JB382+49),"")</f>
      </c>
      <c r="IQ382">
        <f>IF($JC382&gt;=50,INDEX($GR:$GR,$JB382+50),"")</f>
      </c>
      <c r="IR382">
        <f>IF($JC382&gt;=51,INDEX($GR:$GR,$JB382+51),"")</f>
      </c>
      <c r="IS382">
        <f>IF($JC382&gt;=52,INDEX($GR:$GR,$JB382+52),"")</f>
      </c>
      <c r="IT382">
        <f>IF($JC382&gt;=53,INDEX($GR:$GR,$JB382+53),"")</f>
      </c>
      <c r="IU382">
        <f>IF($JC382&gt;=54,INDEX($GR:$GR,$JB382+54),"")</f>
      </c>
      <c r="IV382">
        <f>IF($JC382&gt;=55,INDEX($GR:$GR,$JB382+55),"")</f>
      </c>
      <c r="IW382">
        <f>IF($JC382&gt;=56,INDEX($GR:$GR,$JB382+56),"")</f>
      </c>
      <c r="IX382">
        <f>IF($JC382&gt;=57,INDEX($GR:$GR,$JB382+57),"")</f>
      </c>
      <c r="IY382">
        <f>IF($JC382&gt;=58,INDEX($GR:$GR,$JB382+58),"")</f>
      </c>
      <c r="IZ382">
        <f>IF($JC382&gt;=59,INDEX($GR:$GR,$JB382+59),"")</f>
      </c>
      <c r="JA382">
        <f>IF($JC382&gt;=60,INDEX($GR:$GR,$JB382+60),"")</f>
      </c>
      <c r="JB382">
        <f>IFERROR(MATCH($GQ382,$GR$2:$GR$324,0)+1,0)</f>
      </c>
      <c r="JC382">
        <f>IFERROR(INDEX($GS$2:$GS$324,MATCH($GQ382,$GR$2:$GR$324,0)),0)</f>
      </c>
      <c r="JD382" t="s">
        <v>40</v>
      </c>
      <c r="JE382" t="s">
        <v>40</v>
      </c>
    </row>
    <row r="383" spans="1:265" x14ac:dyDescent="0.25">
      <c r="Q383">
        <f>IF(OR($T383="",$P383=""),"",IFERROR($T383/$P383,0))</f>
      </c>
      <c r="R383">
        <f>IF($T383="","",
SUM($S383,$U383,$Z383,$V383,$X383)*
(1-IF($AA383="",0,VALUE($AA383)/100)))</f>
      </c>
      <c r="S383">
        <f>IF($T383="","",$T383)</f>
      </c>
      <c r="U383">
        <f>IF($T383="","",
IF($N383="","",
IF(ISNUMBER(SEARCH("exempt",LOWER($N383))),0,
$T383*(VALUE(SUBSTITUTE($N383,"%",""))/100))))</f>
      </c>
      <c r="AB383">
        <f>IFERROR(IF(FIND(" - ",$K383)&gt;0,MID($K383,FIND(" - ",$K383)+3,LEN($K383)),""),"")</f>
      </c>
      <c r="AK383" t="s">
        <v>970</v>
      </c>
      <c r="AP383">
        <f>IFERROR(LEFT($K383,FIND(" - ",$K383)-1),$K383)</f>
      </c>
      <c r="AS383">
        <f>IF($CH383&gt;=1,INDEX($AQ:$AQ,$CG383+1),"")</f>
      </c>
      <c r="AT383">
        <f>IF($CH383&gt;=2,INDEX($AQ:$AQ,$CG383+2),"")</f>
      </c>
      <c r="AU383">
        <f>IF($CH383&gt;=3,INDEX($AQ:$AQ,$CG383+3),"")</f>
      </c>
      <c r="AV383">
        <f>IF($CH383&gt;=4,INDEX($AQ:$AQ,$CG383+4),"")</f>
      </c>
      <c r="AW383">
        <f>IF($CH383&gt;=5,INDEX($AQ:$AQ,$CG383+5),"")</f>
      </c>
      <c r="AX383">
        <f>IF($CH383&gt;=6,INDEX($AQ:$AQ,$CG383+6),"")</f>
      </c>
      <c r="AY383">
        <f>IF($CH383&gt;=7,INDEX($AQ:$AQ,$CG383+7),"")</f>
      </c>
      <c r="AZ383">
        <f>IF($CH383&gt;=8,INDEX($AQ:$AQ,$CG383+8),"")</f>
      </c>
      <c r="BA383">
        <f>IF($CH383&gt;=9,INDEX($AQ:$AQ,$CG383+9),"")</f>
      </c>
      <c r="BB383">
        <f>IF($CH383&gt;=10,INDEX($AQ:$AQ,$CG383+10),"")</f>
      </c>
      <c r="BC383">
        <f>IF($CH383&gt;=11,INDEX($AQ:$AQ,$CG383+11),"")</f>
      </c>
      <c r="BD383">
        <f>IF($CH383&gt;=12,INDEX($AQ:$AQ,$CG383+12),"")</f>
      </c>
      <c r="BE383">
        <f>IF($CH383&gt;=13,INDEX($AQ:$AQ,$CG383+13),"")</f>
      </c>
      <c r="BF383">
        <f>IF($CH383&gt;=14,INDEX($AQ:$AQ,$CG383+14),"")</f>
      </c>
      <c r="BG383">
        <f>IF($CH383&gt;=15,INDEX($AQ:$AQ,$CG383+15),"")</f>
      </c>
      <c r="BH383">
        <f>IF($CH383&gt;=16,INDEX($AQ:$AQ,$CG383+16),"")</f>
      </c>
      <c r="BI383">
        <f>IF($CH383&gt;=17,INDEX($AQ:$AQ,$CG383+17),"")</f>
      </c>
      <c r="BJ383">
        <f>IF($CH383&gt;=18,INDEX($AQ:$AQ,$CG383+18),"")</f>
      </c>
      <c r="BK383">
        <f>IF($CH383&gt;=19,INDEX($AQ:$AQ,$CG383+19),"")</f>
      </c>
      <c r="BL383">
        <f>IF($CH383&gt;=20,INDEX($AQ:$AQ,$CG383+20),"")</f>
      </c>
      <c r="BM383">
        <f>IF($CH383&gt;=21,INDEX($AQ:$AQ,$CG383+21),"")</f>
      </c>
      <c r="BN383">
        <f>IF($CH383&gt;=22,INDEX($AQ:$AQ,$CG383+22),"")</f>
      </c>
      <c r="BO383">
        <f>IF($CH383&gt;=23,INDEX($AQ:$AQ,$CG383+23),"")</f>
      </c>
      <c r="BP383">
        <f>IF($CH383&gt;=24,INDEX($AQ:$AQ,$CG383+24),"")</f>
      </c>
      <c r="BQ383">
        <f>IF($CH383&gt;=25,INDEX($AQ:$AQ,$CG383+25),"")</f>
      </c>
      <c r="BR383">
        <f>IF($CH383&gt;=26,INDEX($AQ:$AQ,$CG383+26),"")</f>
      </c>
      <c r="BS383">
        <f>IF($CH383&gt;=27,INDEX($AQ:$AQ,$CG383+27),"")</f>
      </c>
      <c r="BT383">
        <f>IF($CH383&gt;=28,INDEX($AQ:$AQ,$CG383+28),"")</f>
      </c>
      <c r="BU383">
        <f>IF($CH383&gt;=29,INDEX($AQ:$AQ,$CG383+29),"")</f>
      </c>
      <c r="BV383">
        <f>IF($CH383&gt;=30,INDEX($AQ:$AQ,$CG383+30),"")</f>
      </c>
      <c r="BW383">
        <f>IF($CH383&gt;=31,INDEX($AQ:$AQ,$CG383+31),"")</f>
      </c>
      <c r="BX383">
        <f>IF($CH383&gt;=32,INDEX($AQ:$AQ,$CG383+32),"")</f>
      </c>
      <c r="BY383">
        <f>IF($CH383&gt;=33,INDEX($AQ:$AQ,$CG383+33),"")</f>
      </c>
      <c r="BZ383">
        <f>IF($CH383&gt;=34,INDEX($AQ:$AQ,$CG383+34),"")</f>
      </c>
      <c r="CA383">
        <f>IF($CH383&gt;=35,INDEX($AQ:$AQ,$CG383+35),"")</f>
      </c>
      <c r="CB383">
        <f>IF($CH383&gt;=36,INDEX($AQ:$AQ,$CG383+36),"")</f>
      </c>
      <c r="CC383">
        <f>IF($CH383&gt;=37,INDEX($AQ:$AQ,$CG383+37),"")</f>
      </c>
      <c r="CD383">
        <f>IF($CH383&gt;=38,INDEX($AQ:$AQ,$CG383+38),"")</f>
      </c>
      <c r="CE383">
        <f>IF($CH383&gt;=39,INDEX($AQ:$AQ,$CG383+39),"")</f>
      </c>
      <c r="CF383">
        <f>IF($CH383&gt;=40,INDEX($AQ:$AQ,$CG383+40),"")</f>
      </c>
      <c r="CG383">
        <f>IFERROR(MATCH($AP383,$AQ$2:$AQ$134,0)+1,0)</f>
      </c>
      <c r="CH383">
        <f>IFERROR(INDEX($AR$2:$AR$134,MATCH($AP383,$AQ$2:$AQ$134,0)),0)</f>
      </c>
      <c r="CI383">
        <f>IFERROR(LEFT($L383,FIND(" - ",$L383)-1),$L383)</f>
      </c>
      <c r="CL383">
        <f>IF($DG383&gt;=1,INDEX($CJ:$CJ,$DF383+1),"")</f>
      </c>
      <c r="CM383">
        <f>IF($DG383&gt;=2,INDEX($CJ:$CJ,$DF383+2),"")</f>
      </c>
      <c r="CN383">
        <f>IF($DG383&gt;=3,INDEX($CJ:$CJ,$DF383+3),"")</f>
      </c>
      <c r="CO383">
        <f>IF($DG383&gt;=4,INDEX($CJ:$CJ,$DF383+4),"")</f>
      </c>
      <c r="CP383">
        <f>IF($DG383&gt;=5,INDEX($CJ:$CJ,$DF383+5),"")</f>
      </c>
      <c r="CQ383">
        <f>IF($DG383&gt;=6,INDEX($CJ:$CJ,$DF383+6),"")</f>
      </c>
      <c r="CR383">
        <f>IF($DG383&gt;=7,INDEX($CJ:$CJ,$DF383+7),"")</f>
      </c>
      <c r="CS383">
        <f>IF($DG383&gt;=8,INDEX($CJ:$CJ,$DF383+8),"")</f>
      </c>
      <c r="CT383">
        <f>IF($DG383&gt;=9,INDEX($CJ:$CJ,$DF383+9),"")</f>
      </c>
      <c r="CU383">
        <f>IF($DG383&gt;=10,INDEX($CJ:$CJ,$DF383+10),"")</f>
      </c>
      <c r="CV383">
        <f>IF($DG383&gt;=11,INDEX($CJ:$CJ,$DF383+11),"")</f>
      </c>
      <c r="CW383">
        <f>IF($DG383&gt;=12,INDEX($CJ:$CJ,$DF383+12),"")</f>
      </c>
      <c r="CX383">
        <f>IF($DG383&gt;=13,INDEX($CJ:$CJ,$DF383+13),"")</f>
      </c>
      <c r="CY383">
        <f>IF($DG383&gt;=14,INDEX($CJ:$CJ,$DF383+14),"")</f>
      </c>
      <c r="CZ383">
        <f>IF($DG383&gt;=15,INDEX($CJ:$CJ,$DF383+15),"")</f>
      </c>
      <c r="DA383">
        <f>IF($DG383&gt;=16,INDEX($CJ:$CJ,$DF383+16),"")</f>
      </c>
      <c r="DB383">
        <f>IF($DG383&gt;=17,INDEX($CJ:$CJ,$DF383+17),"")</f>
      </c>
      <c r="DC383">
        <f>IF($DG383&gt;=18,INDEX($CJ:$CJ,$DF383+18),"")</f>
      </c>
      <c r="DD383">
        <f>IF($DG383&gt;=19,INDEX($CJ:$CJ,$DF383+19),"")</f>
      </c>
      <c r="DE383">
        <f>IF($DG383&gt;=20,INDEX($CJ:$CJ,$DF383+20),"")</f>
      </c>
      <c r="DF383">
        <f>IFERROR(MATCH($CI383,$CJ$2:$CJ$263,0)+1,0)</f>
      </c>
      <c r="DG383">
        <f>IFERROR(INDEX($CK$2:$CK$263,MATCH($CI383,$CJ$2:$CJ$263,0)),0)</f>
      </c>
      <c r="DH383">
        <f>IFERROR(INDEX($AO:$AO,MATCH($N383,$AN:$AN,0))&amp;"","")</f>
      </c>
      <c r="DL383">
        <f>IF($GO383&gt;=1,INDEX($DI:$DI,$GN383+1),"")</f>
      </c>
      <c r="DM383">
        <f>IF($GO383&gt;=2,INDEX($DI:$DI,$GN383+2),"")</f>
      </c>
      <c r="DN383">
        <f>IF($GO383&gt;=3,INDEX($DI:$DI,$GN383+3),"")</f>
      </c>
      <c r="DO383">
        <f>IF($GO383&gt;=4,INDEX($DI:$DI,$GN383+4),"")</f>
      </c>
      <c r="DP383">
        <f>IF($GO383&gt;=5,INDEX($DI:$DI,$GN383+5),"")</f>
      </c>
      <c r="DQ383">
        <f>IF($GO383&gt;=6,INDEX($DI:$DI,$GN383+6),"")</f>
      </c>
      <c r="DR383">
        <f>IF($GO383&gt;=7,INDEX($DI:$DI,$GN383+7),"")</f>
      </c>
      <c r="DS383">
        <f>IF($GO383&gt;=8,INDEX($DI:$DI,$GN383+8),"")</f>
      </c>
      <c r="DT383">
        <f>IF($GO383&gt;=9,INDEX($DI:$DI,$GN383+9),"")</f>
      </c>
      <c r="DU383">
        <f>IF($GO383&gt;=10,INDEX($DI:$DI,$GN383+10),"")</f>
      </c>
      <c r="DV383">
        <f>IF($GO383&gt;=11,INDEX($DI:$DI,$GN383+11),"")</f>
      </c>
      <c r="DW383">
        <f>IF($GO383&gt;=12,INDEX($DI:$DI,$GN383+12),"")</f>
      </c>
      <c r="DX383">
        <f>IF($GO383&gt;=13,INDEX($DI:$DI,$GN383+13),"")</f>
      </c>
      <c r="DY383">
        <f>IF($GO383&gt;=14,INDEX($DI:$DI,$GN383+14),"")</f>
      </c>
      <c r="DZ383">
        <f>IF($GO383&gt;=15,INDEX($DI:$DI,$GN383+15),"")</f>
      </c>
      <c r="EA383">
        <f>IF($GO383&gt;=16,INDEX($DI:$DI,$GN383+16),"")</f>
      </c>
      <c r="EB383">
        <f>IF($GO383&gt;=17,INDEX($DI:$DI,$GN383+17),"")</f>
      </c>
      <c r="EC383">
        <f>IF($GO383&gt;=18,INDEX($DI:$DI,$GN383+18),"")</f>
      </c>
      <c r="ED383">
        <f>IF($GO383&gt;=19,INDEX($DI:$DI,$GN383+19),"")</f>
      </c>
      <c r="EE383">
        <f>IF($GO383&gt;=20,INDEX($DI:$DI,$GN383+20),"")</f>
      </c>
      <c r="EF383">
        <f>IF($GO383&gt;=21,INDEX($DI:$DI,$GN383+21),"")</f>
      </c>
      <c r="EG383">
        <f>IF($GO383&gt;=22,INDEX($DI:$DI,$GN383+22),"")</f>
      </c>
      <c r="EH383">
        <f>IF($GO383&gt;=23,INDEX($DI:$DI,$GN383+23),"")</f>
      </c>
      <c r="EI383">
        <f>IF($GO383&gt;=24,INDEX($DI:$DI,$GN383+24),"")</f>
      </c>
      <c r="EJ383">
        <f>IF($GO383&gt;=25,INDEX($DI:$DI,$GN383+25),"")</f>
      </c>
      <c r="EK383">
        <f>IF($GO383&gt;=26,INDEX($DI:$DI,$GN383+26),"")</f>
      </c>
      <c r="EL383">
        <f>IF($GO383&gt;=27,INDEX($DI:$DI,$GN383+27),"")</f>
      </c>
      <c r="EM383">
        <f>IF($GO383&gt;=28,INDEX($DI:$DI,$GN383+28),"")</f>
      </c>
      <c r="EN383">
        <f>IF($GO383&gt;=29,INDEX($DI:$DI,$GN383+29),"")</f>
      </c>
      <c r="EO383">
        <f>IF($GO383&gt;=30,INDEX($DI:$DI,$GN383+30),"")</f>
      </c>
      <c r="EP383">
        <f>IF($GO383&gt;=31,INDEX($DI:$DI,$GN383+31),"")</f>
      </c>
      <c r="EQ383">
        <f>IF($GO383&gt;=32,INDEX($DI:$DI,$GN383+32),"")</f>
      </c>
      <c r="ER383">
        <f>IF($GO383&gt;=33,INDEX($DI:$DI,$GN383+33),"")</f>
      </c>
      <c r="ES383">
        <f>IF($GO383&gt;=34,INDEX($DI:$DI,$GN383+34),"")</f>
      </c>
      <c r="ET383">
        <f>IF($GO383&gt;=35,INDEX($DI:$DI,$GN383+35),"")</f>
      </c>
      <c r="EU383">
        <f>IF($GO383&gt;=36,INDEX($DI:$DI,$GN383+36),"")</f>
      </c>
      <c r="EV383">
        <f>IF($GO383&gt;=37,INDEX($DI:$DI,$GN383+37),"")</f>
      </c>
      <c r="EW383">
        <f>IF($GO383&gt;=38,INDEX($DI:$DI,$GN383+38),"")</f>
      </c>
      <c r="EX383">
        <f>IF($GO383&gt;=39,INDEX($DI:$DI,$GN383+39),"")</f>
      </c>
      <c r="EY383">
        <f>IF($GO383&gt;=40,INDEX($DI:$DI,$GN383+40),"")</f>
      </c>
      <c r="EZ383">
        <f>IF($GO383&gt;=1,INDEX($DJ:$DJ,$GN383+1),"")</f>
      </c>
      <c r="FA383">
        <f>IF($GO383&gt;=2,INDEX($DJ:$DJ,$GN383+2),"")</f>
      </c>
      <c r="FB383">
        <f>IF($GO383&gt;=3,INDEX($DJ:$DJ,$GN383+3),"")</f>
      </c>
      <c r="FC383">
        <f>IF($GO383&gt;=4,INDEX($DJ:$DJ,$GN383+4),"")</f>
      </c>
      <c r="FD383">
        <f>IF($GO383&gt;=5,INDEX($DJ:$DJ,$GN383+5),"")</f>
      </c>
      <c r="FE383">
        <f>IF($GO383&gt;=6,INDEX($DJ:$DJ,$GN383+6),"")</f>
      </c>
      <c r="FF383">
        <f>IF($GO383&gt;=7,INDEX($DJ:$DJ,$GN383+7),"")</f>
      </c>
      <c r="FG383">
        <f>IF($GO383&gt;=8,INDEX($DJ:$DJ,$GN383+8),"")</f>
      </c>
      <c r="FH383">
        <f>IF($GO383&gt;=9,INDEX($DJ:$DJ,$GN383+9),"")</f>
      </c>
      <c r="FI383">
        <f>IF($GO383&gt;=10,INDEX($DJ:$DJ,$GN383+10),"")</f>
      </c>
      <c r="FJ383">
        <f>IF($GO383&gt;=11,INDEX($DJ:$DJ,$GN383+11),"")</f>
      </c>
      <c r="FK383">
        <f>IF($GO383&gt;=12,INDEX($DJ:$DJ,$GN383+12),"")</f>
      </c>
      <c r="FL383">
        <f>IF($GO383&gt;=13,INDEX($DJ:$DJ,$GN383+13),"")</f>
      </c>
      <c r="FM383">
        <f>IF($GO383&gt;=14,INDEX($DJ:$DJ,$GN383+14),"")</f>
      </c>
      <c r="FN383">
        <f>IF($GO383&gt;=15,INDEX($DJ:$DJ,$GN383+15),"")</f>
      </c>
      <c r="FO383">
        <f>IF($GO383&gt;=16,INDEX($DJ:$DJ,$GN383+16),"")</f>
      </c>
      <c r="FP383">
        <f>IF($GO383&gt;=17,INDEX($DJ:$DJ,$GN383+17),"")</f>
      </c>
      <c r="FQ383">
        <f>IF($GO383&gt;=18,INDEX($DJ:$DJ,$GN383+18),"")</f>
      </c>
      <c r="FR383">
        <f>IF($GO383&gt;=19,INDEX($DJ:$DJ,$GN383+19),"")</f>
      </c>
      <c r="FS383">
        <f>IF($GO383&gt;=20,INDEX($DJ:$DJ,$GN383+20),"")</f>
      </c>
      <c r="FT383">
        <f>IF($GO383&gt;=21,INDEX($DJ:$DJ,$GN383+21),"")</f>
      </c>
      <c r="FU383">
        <f>IF($GO383&gt;=22,INDEX($DJ:$DJ,$GN383+22),"")</f>
      </c>
      <c r="FV383">
        <f>IF($GO383&gt;=23,INDEX($DJ:$DJ,$GN383+23),"")</f>
      </c>
      <c r="FW383">
        <f>IF($GO383&gt;=24,INDEX($DJ:$DJ,$GN383+24),"")</f>
      </c>
      <c r="FX383">
        <f>IF($GO383&gt;=25,INDEX($DJ:$DJ,$GN383+25),"")</f>
      </c>
      <c r="FY383">
        <f>IF($GO383&gt;=26,INDEX($DJ:$DJ,$GN383+26),"")</f>
      </c>
      <c r="FZ383">
        <f>IF($GO383&gt;=27,INDEX($DJ:$DJ,$GN383+27),"")</f>
      </c>
      <c r="GA383">
        <f>IF($GO383&gt;=28,INDEX($DJ:$DJ,$GN383+28),"")</f>
      </c>
      <c r="GB383">
        <f>IF($GO383&gt;=29,INDEX($DJ:$DJ,$GN383+29),"")</f>
      </c>
      <c r="GC383">
        <f>IF($GO383&gt;=30,INDEX($DJ:$DJ,$GN383+30),"")</f>
      </c>
      <c r="GD383">
        <f>IF($GO383&gt;=31,INDEX($DJ:$DJ,$GN383+31),"")</f>
      </c>
      <c r="GE383">
        <f>IF($GO383&gt;=32,INDEX($DJ:$DJ,$GN383+32),"")</f>
      </c>
      <c r="GF383">
        <f>IF($GO383&gt;=33,INDEX($DJ:$DJ,$GN383+33),"")</f>
      </c>
      <c r="GG383">
        <f>IF($GO383&gt;=34,INDEX($DJ:$DJ,$GN383+34),"")</f>
      </c>
      <c r="GH383">
        <f>IF($GO383&gt;=35,INDEX($DJ:$DJ,$GN383+35),"")</f>
      </c>
      <c r="GI383">
        <f>IF($GO383&gt;=36,INDEX($DJ:$DJ,$GN383+36),"")</f>
      </c>
      <c r="GJ383">
        <f>IF($GO383&gt;=37,INDEX($DJ:$DJ,$GN383+37),"")</f>
      </c>
      <c r="GK383">
        <f>IF($GO383&gt;=38,INDEX($DJ:$DJ,$GN383+38),"")</f>
      </c>
      <c r="GL383">
        <f>IF($GO383&gt;=39,INDEX($DJ:$DJ,$GN383+39),"")</f>
      </c>
      <c r="GM383">
        <f>IF($GO383&gt;=40,INDEX($DJ:$DJ,$GN383+40),"")</f>
      </c>
      <c r="GN383">
        <f>IFERROR(MATCH($DH383,$DI$2:$DI$148,0)+1,0)</f>
      </c>
      <c r="GO383">
        <f>IFERROR(INDEX($DK$2:$DK$148,MATCH($DH383,$DI$2:$DI$148,0)),0)</f>
      </c>
      <c r="GP383">
        <f>IFERROR(MATCH($Y383,$DL$383:$EY$383,0),0)</f>
      </c>
      <c r="GQ383">
        <f>IF($GP383&gt;0,INDEX($EZ$383:$GM$383,$GP383),"")</f>
      </c>
      <c r="GT383">
        <f>IF($JC383&gt;=1,INDEX($GR:$GR,$JB383+1),"")</f>
      </c>
      <c r="GU383">
        <f>IF($JC383&gt;=2,INDEX($GR:$GR,$JB383+2),"")</f>
      </c>
      <c r="GV383">
        <f>IF($JC383&gt;=3,INDEX($GR:$GR,$JB383+3),"")</f>
      </c>
      <c r="GW383">
        <f>IF($JC383&gt;=4,INDEX($GR:$GR,$JB383+4),"")</f>
      </c>
      <c r="GX383">
        <f>IF($JC383&gt;=5,INDEX($GR:$GR,$JB383+5),"")</f>
      </c>
      <c r="GY383">
        <f>IF($JC383&gt;=6,INDEX($GR:$GR,$JB383+6),"")</f>
      </c>
      <c r="GZ383">
        <f>IF($JC383&gt;=7,INDEX($GR:$GR,$JB383+7),"")</f>
      </c>
      <c r="HA383">
        <f>IF($JC383&gt;=8,INDEX($GR:$GR,$JB383+8),"")</f>
      </c>
      <c r="HB383">
        <f>IF($JC383&gt;=9,INDEX($GR:$GR,$JB383+9),"")</f>
      </c>
      <c r="HC383">
        <f>IF($JC383&gt;=10,INDEX($GR:$GR,$JB383+10),"")</f>
      </c>
      <c r="HD383">
        <f>IF($JC383&gt;=11,INDEX($GR:$GR,$JB383+11),"")</f>
      </c>
      <c r="HE383">
        <f>IF($JC383&gt;=12,INDEX($GR:$GR,$JB383+12),"")</f>
      </c>
      <c r="HF383">
        <f>IF($JC383&gt;=13,INDEX($GR:$GR,$JB383+13),"")</f>
      </c>
      <c r="HG383">
        <f>IF($JC383&gt;=14,INDEX($GR:$GR,$JB383+14),"")</f>
      </c>
      <c r="HH383">
        <f>IF($JC383&gt;=15,INDEX($GR:$GR,$JB383+15),"")</f>
      </c>
      <c r="HI383">
        <f>IF($JC383&gt;=16,INDEX($GR:$GR,$JB383+16),"")</f>
      </c>
      <c r="HJ383">
        <f>IF($JC383&gt;=17,INDEX($GR:$GR,$JB383+17),"")</f>
      </c>
      <c r="HK383">
        <f>IF($JC383&gt;=18,INDEX($GR:$GR,$JB383+18),"")</f>
      </c>
      <c r="HL383">
        <f>IF($JC383&gt;=19,INDEX($GR:$GR,$JB383+19),"")</f>
      </c>
      <c r="HM383">
        <f>IF($JC383&gt;=20,INDEX($GR:$GR,$JB383+20),"")</f>
      </c>
      <c r="HN383">
        <f>IF($JC383&gt;=21,INDEX($GR:$GR,$JB383+21),"")</f>
      </c>
      <c r="HO383">
        <f>IF($JC383&gt;=22,INDEX($GR:$GR,$JB383+22),"")</f>
      </c>
      <c r="HP383">
        <f>IF($JC383&gt;=23,INDEX($GR:$GR,$JB383+23),"")</f>
      </c>
      <c r="HQ383">
        <f>IF($JC383&gt;=24,INDEX($GR:$GR,$JB383+24),"")</f>
      </c>
      <c r="HR383">
        <f>IF($JC383&gt;=25,INDEX($GR:$GR,$JB383+25),"")</f>
      </c>
      <c r="HS383">
        <f>IF($JC383&gt;=26,INDEX($GR:$GR,$JB383+26),"")</f>
      </c>
      <c r="HT383">
        <f>IF($JC383&gt;=27,INDEX($GR:$GR,$JB383+27),"")</f>
      </c>
      <c r="HU383">
        <f>IF($JC383&gt;=28,INDEX($GR:$GR,$JB383+28),"")</f>
      </c>
      <c r="HV383">
        <f>IF($JC383&gt;=29,INDEX($GR:$GR,$JB383+29),"")</f>
      </c>
      <c r="HW383">
        <f>IF($JC383&gt;=30,INDEX($GR:$GR,$JB383+30),"")</f>
      </c>
      <c r="HX383">
        <f>IF($JC383&gt;=31,INDEX($GR:$GR,$JB383+31),"")</f>
      </c>
      <c r="HY383">
        <f>IF($JC383&gt;=32,INDEX($GR:$GR,$JB383+32),"")</f>
      </c>
      <c r="HZ383">
        <f>IF($JC383&gt;=33,INDEX($GR:$GR,$JB383+33),"")</f>
      </c>
      <c r="IA383">
        <f>IF($JC383&gt;=34,INDEX($GR:$GR,$JB383+34),"")</f>
      </c>
      <c r="IB383">
        <f>IF($JC383&gt;=35,INDEX($GR:$GR,$JB383+35),"")</f>
      </c>
      <c r="IC383">
        <f>IF($JC383&gt;=36,INDEX($GR:$GR,$JB383+36),"")</f>
      </c>
      <c r="ID383">
        <f>IF($JC383&gt;=37,INDEX($GR:$GR,$JB383+37),"")</f>
      </c>
      <c r="IE383">
        <f>IF($JC383&gt;=38,INDEX($GR:$GR,$JB383+38),"")</f>
      </c>
      <c r="IF383">
        <f>IF($JC383&gt;=39,INDEX($GR:$GR,$JB383+39),"")</f>
      </c>
      <c r="IG383">
        <f>IF($JC383&gt;=40,INDEX($GR:$GR,$JB383+40),"")</f>
      </c>
      <c r="IH383">
        <f>IF($JC383&gt;=41,INDEX($GR:$GR,$JB383+41),"")</f>
      </c>
      <c r="II383">
        <f>IF($JC383&gt;=42,INDEX($GR:$GR,$JB383+42),"")</f>
      </c>
      <c r="IJ383">
        <f>IF($JC383&gt;=43,INDEX($GR:$GR,$JB383+43),"")</f>
      </c>
      <c r="IK383">
        <f>IF($JC383&gt;=44,INDEX($GR:$GR,$JB383+44),"")</f>
      </c>
      <c r="IL383">
        <f>IF($JC383&gt;=45,INDEX($GR:$GR,$JB383+45),"")</f>
      </c>
      <c r="IM383">
        <f>IF($JC383&gt;=46,INDEX($GR:$GR,$JB383+46),"")</f>
      </c>
      <c r="IN383">
        <f>IF($JC383&gt;=47,INDEX($GR:$GR,$JB383+47),"")</f>
      </c>
      <c r="IO383">
        <f>IF($JC383&gt;=48,INDEX($GR:$GR,$JB383+48),"")</f>
      </c>
      <c r="IP383">
        <f>IF($JC383&gt;=49,INDEX($GR:$GR,$JB383+49),"")</f>
      </c>
      <c r="IQ383">
        <f>IF($JC383&gt;=50,INDEX($GR:$GR,$JB383+50),"")</f>
      </c>
      <c r="IR383">
        <f>IF($JC383&gt;=51,INDEX($GR:$GR,$JB383+51),"")</f>
      </c>
      <c r="IS383">
        <f>IF($JC383&gt;=52,INDEX($GR:$GR,$JB383+52),"")</f>
      </c>
      <c r="IT383">
        <f>IF($JC383&gt;=53,INDEX($GR:$GR,$JB383+53),"")</f>
      </c>
      <c r="IU383">
        <f>IF($JC383&gt;=54,INDEX($GR:$GR,$JB383+54),"")</f>
      </c>
      <c r="IV383">
        <f>IF($JC383&gt;=55,INDEX($GR:$GR,$JB383+55),"")</f>
      </c>
      <c r="IW383">
        <f>IF($JC383&gt;=56,INDEX($GR:$GR,$JB383+56),"")</f>
      </c>
      <c r="IX383">
        <f>IF($JC383&gt;=57,INDEX($GR:$GR,$JB383+57),"")</f>
      </c>
      <c r="IY383">
        <f>IF($JC383&gt;=58,INDEX($GR:$GR,$JB383+58),"")</f>
      </c>
      <c r="IZ383">
        <f>IF($JC383&gt;=59,INDEX($GR:$GR,$JB383+59),"")</f>
      </c>
      <c r="JA383">
        <f>IF($JC383&gt;=60,INDEX($GR:$GR,$JB383+60),"")</f>
      </c>
      <c r="JB383">
        <f>IFERROR(MATCH($GQ383,$GR$2:$GR$324,0)+1,0)</f>
      </c>
      <c r="JC383">
        <f>IFERROR(INDEX($GS$2:$GS$324,MATCH($GQ383,$GR$2:$GR$324,0)),0)</f>
      </c>
      <c r="JD383" t="s">
        <v>40</v>
      </c>
      <c r="JE383" t="s">
        <v>40</v>
      </c>
    </row>
    <row r="384" spans="1:265" x14ac:dyDescent="0.25">
      <c r="Q384">
        <f>IF(OR($T384="",$P384=""),"",IFERROR($T384/$P384,0))</f>
      </c>
      <c r="R384">
        <f>IF($T384="","",
SUM($S384,$U384,$Z384,$V384,$X384)*
(1-IF($AA384="",0,VALUE($AA384)/100)))</f>
      </c>
      <c r="S384">
        <f>IF($T384="","",$T384)</f>
      </c>
      <c r="U384">
        <f>IF($T384="","",
IF($N384="","",
IF(ISNUMBER(SEARCH("exempt",LOWER($N384))),0,
$T384*(VALUE(SUBSTITUTE($N384,"%",""))/100))))</f>
      </c>
      <c r="AB384">
        <f>IFERROR(IF(FIND(" - ",$K384)&gt;0,MID($K384,FIND(" - ",$K384)+3,LEN($K384)),""),"")</f>
      </c>
      <c r="AK384" t="s">
        <v>971</v>
      </c>
      <c r="AP384">
        <f>IFERROR(LEFT($K384,FIND(" - ",$K384)-1),$K384)</f>
      </c>
      <c r="AS384">
        <f>IF($CH384&gt;=1,INDEX($AQ:$AQ,$CG384+1),"")</f>
      </c>
      <c r="AT384">
        <f>IF($CH384&gt;=2,INDEX($AQ:$AQ,$CG384+2),"")</f>
      </c>
      <c r="AU384">
        <f>IF($CH384&gt;=3,INDEX($AQ:$AQ,$CG384+3),"")</f>
      </c>
      <c r="AV384">
        <f>IF($CH384&gt;=4,INDEX($AQ:$AQ,$CG384+4),"")</f>
      </c>
      <c r="AW384">
        <f>IF($CH384&gt;=5,INDEX($AQ:$AQ,$CG384+5),"")</f>
      </c>
      <c r="AX384">
        <f>IF($CH384&gt;=6,INDEX($AQ:$AQ,$CG384+6),"")</f>
      </c>
      <c r="AY384">
        <f>IF($CH384&gt;=7,INDEX($AQ:$AQ,$CG384+7),"")</f>
      </c>
      <c r="AZ384">
        <f>IF($CH384&gt;=8,INDEX($AQ:$AQ,$CG384+8),"")</f>
      </c>
      <c r="BA384">
        <f>IF($CH384&gt;=9,INDEX($AQ:$AQ,$CG384+9),"")</f>
      </c>
      <c r="BB384">
        <f>IF($CH384&gt;=10,INDEX($AQ:$AQ,$CG384+10),"")</f>
      </c>
      <c r="BC384">
        <f>IF($CH384&gt;=11,INDEX($AQ:$AQ,$CG384+11),"")</f>
      </c>
      <c r="BD384">
        <f>IF($CH384&gt;=12,INDEX($AQ:$AQ,$CG384+12),"")</f>
      </c>
      <c r="BE384">
        <f>IF($CH384&gt;=13,INDEX($AQ:$AQ,$CG384+13),"")</f>
      </c>
      <c r="BF384">
        <f>IF($CH384&gt;=14,INDEX($AQ:$AQ,$CG384+14),"")</f>
      </c>
      <c r="BG384">
        <f>IF($CH384&gt;=15,INDEX($AQ:$AQ,$CG384+15),"")</f>
      </c>
      <c r="BH384">
        <f>IF($CH384&gt;=16,INDEX($AQ:$AQ,$CG384+16),"")</f>
      </c>
      <c r="BI384">
        <f>IF($CH384&gt;=17,INDEX($AQ:$AQ,$CG384+17),"")</f>
      </c>
      <c r="BJ384">
        <f>IF($CH384&gt;=18,INDEX($AQ:$AQ,$CG384+18),"")</f>
      </c>
      <c r="BK384">
        <f>IF($CH384&gt;=19,INDEX($AQ:$AQ,$CG384+19),"")</f>
      </c>
      <c r="BL384">
        <f>IF($CH384&gt;=20,INDEX($AQ:$AQ,$CG384+20),"")</f>
      </c>
      <c r="BM384">
        <f>IF($CH384&gt;=21,INDEX($AQ:$AQ,$CG384+21),"")</f>
      </c>
      <c r="BN384">
        <f>IF($CH384&gt;=22,INDEX($AQ:$AQ,$CG384+22),"")</f>
      </c>
      <c r="BO384">
        <f>IF($CH384&gt;=23,INDEX($AQ:$AQ,$CG384+23),"")</f>
      </c>
      <c r="BP384">
        <f>IF($CH384&gt;=24,INDEX($AQ:$AQ,$CG384+24),"")</f>
      </c>
      <c r="BQ384">
        <f>IF($CH384&gt;=25,INDEX($AQ:$AQ,$CG384+25),"")</f>
      </c>
      <c r="BR384">
        <f>IF($CH384&gt;=26,INDEX($AQ:$AQ,$CG384+26),"")</f>
      </c>
      <c r="BS384">
        <f>IF($CH384&gt;=27,INDEX($AQ:$AQ,$CG384+27),"")</f>
      </c>
      <c r="BT384">
        <f>IF($CH384&gt;=28,INDEX($AQ:$AQ,$CG384+28),"")</f>
      </c>
      <c r="BU384">
        <f>IF($CH384&gt;=29,INDEX($AQ:$AQ,$CG384+29),"")</f>
      </c>
      <c r="BV384">
        <f>IF($CH384&gt;=30,INDEX($AQ:$AQ,$CG384+30),"")</f>
      </c>
      <c r="BW384">
        <f>IF($CH384&gt;=31,INDEX($AQ:$AQ,$CG384+31),"")</f>
      </c>
      <c r="BX384">
        <f>IF($CH384&gt;=32,INDEX($AQ:$AQ,$CG384+32),"")</f>
      </c>
      <c r="BY384">
        <f>IF($CH384&gt;=33,INDEX($AQ:$AQ,$CG384+33),"")</f>
      </c>
      <c r="BZ384">
        <f>IF($CH384&gt;=34,INDEX($AQ:$AQ,$CG384+34),"")</f>
      </c>
      <c r="CA384">
        <f>IF($CH384&gt;=35,INDEX($AQ:$AQ,$CG384+35),"")</f>
      </c>
      <c r="CB384">
        <f>IF($CH384&gt;=36,INDEX($AQ:$AQ,$CG384+36),"")</f>
      </c>
      <c r="CC384">
        <f>IF($CH384&gt;=37,INDEX($AQ:$AQ,$CG384+37),"")</f>
      </c>
      <c r="CD384">
        <f>IF($CH384&gt;=38,INDEX($AQ:$AQ,$CG384+38),"")</f>
      </c>
      <c r="CE384">
        <f>IF($CH384&gt;=39,INDEX($AQ:$AQ,$CG384+39),"")</f>
      </c>
      <c r="CF384">
        <f>IF($CH384&gt;=40,INDEX($AQ:$AQ,$CG384+40),"")</f>
      </c>
      <c r="CG384">
        <f>IFERROR(MATCH($AP384,$AQ$2:$AQ$134,0)+1,0)</f>
      </c>
      <c r="CH384">
        <f>IFERROR(INDEX($AR$2:$AR$134,MATCH($AP384,$AQ$2:$AQ$134,0)),0)</f>
      </c>
      <c r="CI384">
        <f>IFERROR(LEFT($L384,FIND(" - ",$L384)-1),$L384)</f>
      </c>
      <c r="CL384">
        <f>IF($DG384&gt;=1,INDEX($CJ:$CJ,$DF384+1),"")</f>
      </c>
      <c r="CM384">
        <f>IF($DG384&gt;=2,INDEX($CJ:$CJ,$DF384+2),"")</f>
      </c>
      <c r="CN384">
        <f>IF($DG384&gt;=3,INDEX($CJ:$CJ,$DF384+3),"")</f>
      </c>
      <c r="CO384">
        <f>IF($DG384&gt;=4,INDEX($CJ:$CJ,$DF384+4),"")</f>
      </c>
      <c r="CP384">
        <f>IF($DG384&gt;=5,INDEX($CJ:$CJ,$DF384+5),"")</f>
      </c>
      <c r="CQ384">
        <f>IF($DG384&gt;=6,INDEX($CJ:$CJ,$DF384+6),"")</f>
      </c>
      <c r="CR384">
        <f>IF($DG384&gt;=7,INDEX($CJ:$CJ,$DF384+7),"")</f>
      </c>
      <c r="CS384">
        <f>IF($DG384&gt;=8,INDEX($CJ:$CJ,$DF384+8),"")</f>
      </c>
      <c r="CT384">
        <f>IF($DG384&gt;=9,INDEX($CJ:$CJ,$DF384+9),"")</f>
      </c>
      <c r="CU384">
        <f>IF($DG384&gt;=10,INDEX($CJ:$CJ,$DF384+10),"")</f>
      </c>
      <c r="CV384">
        <f>IF($DG384&gt;=11,INDEX($CJ:$CJ,$DF384+11),"")</f>
      </c>
      <c r="CW384">
        <f>IF($DG384&gt;=12,INDEX($CJ:$CJ,$DF384+12),"")</f>
      </c>
      <c r="CX384">
        <f>IF($DG384&gt;=13,INDEX($CJ:$CJ,$DF384+13),"")</f>
      </c>
      <c r="CY384">
        <f>IF($DG384&gt;=14,INDEX($CJ:$CJ,$DF384+14),"")</f>
      </c>
      <c r="CZ384">
        <f>IF($DG384&gt;=15,INDEX($CJ:$CJ,$DF384+15),"")</f>
      </c>
      <c r="DA384">
        <f>IF($DG384&gt;=16,INDEX($CJ:$CJ,$DF384+16),"")</f>
      </c>
      <c r="DB384">
        <f>IF($DG384&gt;=17,INDEX($CJ:$CJ,$DF384+17),"")</f>
      </c>
      <c r="DC384">
        <f>IF($DG384&gt;=18,INDEX($CJ:$CJ,$DF384+18),"")</f>
      </c>
      <c r="DD384">
        <f>IF($DG384&gt;=19,INDEX($CJ:$CJ,$DF384+19),"")</f>
      </c>
      <c r="DE384">
        <f>IF($DG384&gt;=20,INDEX($CJ:$CJ,$DF384+20),"")</f>
      </c>
      <c r="DF384">
        <f>IFERROR(MATCH($CI384,$CJ$2:$CJ$263,0)+1,0)</f>
      </c>
      <c r="DG384">
        <f>IFERROR(INDEX($CK$2:$CK$263,MATCH($CI384,$CJ$2:$CJ$263,0)),0)</f>
      </c>
      <c r="DH384">
        <f>IFERROR(INDEX($AO:$AO,MATCH($N384,$AN:$AN,0))&amp;"","")</f>
      </c>
      <c r="DL384">
        <f>IF($GO384&gt;=1,INDEX($DI:$DI,$GN384+1),"")</f>
      </c>
      <c r="DM384">
        <f>IF($GO384&gt;=2,INDEX($DI:$DI,$GN384+2),"")</f>
      </c>
      <c r="DN384">
        <f>IF($GO384&gt;=3,INDEX($DI:$DI,$GN384+3),"")</f>
      </c>
      <c r="DO384">
        <f>IF($GO384&gt;=4,INDEX($DI:$DI,$GN384+4),"")</f>
      </c>
      <c r="DP384">
        <f>IF($GO384&gt;=5,INDEX($DI:$DI,$GN384+5),"")</f>
      </c>
      <c r="DQ384">
        <f>IF($GO384&gt;=6,INDEX($DI:$DI,$GN384+6),"")</f>
      </c>
      <c r="DR384">
        <f>IF($GO384&gt;=7,INDEX($DI:$DI,$GN384+7),"")</f>
      </c>
      <c r="DS384">
        <f>IF($GO384&gt;=8,INDEX($DI:$DI,$GN384+8),"")</f>
      </c>
      <c r="DT384">
        <f>IF($GO384&gt;=9,INDEX($DI:$DI,$GN384+9),"")</f>
      </c>
      <c r="DU384">
        <f>IF($GO384&gt;=10,INDEX($DI:$DI,$GN384+10),"")</f>
      </c>
      <c r="DV384">
        <f>IF($GO384&gt;=11,INDEX($DI:$DI,$GN384+11),"")</f>
      </c>
      <c r="DW384">
        <f>IF($GO384&gt;=12,INDEX($DI:$DI,$GN384+12),"")</f>
      </c>
      <c r="DX384">
        <f>IF($GO384&gt;=13,INDEX($DI:$DI,$GN384+13),"")</f>
      </c>
      <c r="DY384">
        <f>IF($GO384&gt;=14,INDEX($DI:$DI,$GN384+14),"")</f>
      </c>
      <c r="DZ384">
        <f>IF($GO384&gt;=15,INDEX($DI:$DI,$GN384+15),"")</f>
      </c>
      <c r="EA384">
        <f>IF($GO384&gt;=16,INDEX($DI:$DI,$GN384+16),"")</f>
      </c>
      <c r="EB384">
        <f>IF($GO384&gt;=17,INDEX($DI:$DI,$GN384+17),"")</f>
      </c>
      <c r="EC384">
        <f>IF($GO384&gt;=18,INDEX($DI:$DI,$GN384+18),"")</f>
      </c>
      <c r="ED384">
        <f>IF($GO384&gt;=19,INDEX($DI:$DI,$GN384+19),"")</f>
      </c>
      <c r="EE384">
        <f>IF($GO384&gt;=20,INDEX($DI:$DI,$GN384+20),"")</f>
      </c>
      <c r="EF384">
        <f>IF($GO384&gt;=21,INDEX($DI:$DI,$GN384+21),"")</f>
      </c>
      <c r="EG384">
        <f>IF($GO384&gt;=22,INDEX($DI:$DI,$GN384+22),"")</f>
      </c>
      <c r="EH384">
        <f>IF($GO384&gt;=23,INDEX($DI:$DI,$GN384+23),"")</f>
      </c>
      <c r="EI384">
        <f>IF($GO384&gt;=24,INDEX($DI:$DI,$GN384+24),"")</f>
      </c>
      <c r="EJ384">
        <f>IF($GO384&gt;=25,INDEX($DI:$DI,$GN384+25),"")</f>
      </c>
      <c r="EK384">
        <f>IF($GO384&gt;=26,INDEX($DI:$DI,$GN384+26),"")</f>
      </c>
      <c r="EL384">
        <f>IF($GO384&gt;=27,INDEX($DI:$DI,$GN384+27),"")</f>
      </c>
      <c r="EM384">
        <f>IF($GO384&gt;=28,INDEX($DI:$DI,$GN384+28),"")</f>
      </c>
      <c r="EN384">
        <f>IF($GO384&gt;=29,INDEX($DI:$DI,$GN384+29),"")</f>
      </c>
      <c r="EO384">
        <f>IF($GO384&gt;=30,INDEX($DI:$DI,$GN384+30),"")</f>
      </c>
      <c r="EP384">
        <f>IF($GO384&gt;=31,INDEX($DI:$DI,$GN384+31),"")</f>
      </c>
      <c r="EQ384">
        <f>IF($GO384&gt;=32,INDEX($DI:$DI,$GN384+32),"")</f>
      </c>
      <c r="ER384">
        <f>IF($GO384&gt;=33,INDEX($DI:$DI,$GN384+33),"")</f>
      </c>
      <c r="ES384">
        <f>IF($GO384&gt;=34,INDEX($DI:$DI,$GN384+34),"")</f>
      </c>
      <c r="ET384">
        <f>IF($GO384&gt;=35,INDEX($DI:$DI,$GN384+35),"")</f>
      </c>
      <c r="EU384">
        <f>IF($GO384&gt;=36,INDEX($DI:$DI,$GN384+36),"")</f>
      </c>
      <c r="EV384">
        <f>IF($GO384&gt;=37,INDEX($DI:$DI,$GN384+37),"")</f>
      </c>
      <c r="EW384">
        <f>IF($GO384&gt;=38,INDEX($DI:$DI,$GN384+38),"")</f>
      </c>
      <c r="EX384">
        <f>IF($GO384&gt;=39,INDEX($DI:$DI,$GN384+39),"")</f>
      </c>
      <c r="EY384">
        <f>IF($GO384&gt;=40,INDEX($DI:$DI,$GN384+40),"")</f>
      </c>
      <c r="EZ384">
        <f>IF($GO384&gt;=1,INDEX($DJ:$DJ,$GN384+1),"")</f>
      </c>
      <c r="FA384">
        <f>IF($GO384&gt;=2,INDEX($DJ:$DJ,$GN384+2),"")</f>
      </c>
      <c r="FB384">
        <f>IF($GO384&gt;=3,INDEX($DJ:$DJ,$GN384+3),"")</f>
      </c>
      <c r="FC384">
        <f>IF($GO384&gt;=4,INDEX($DJ:$DJ,$GN384+4),"")</f>
      </c>
      <c r="FD384">
        <f>IF($GO384&gt;=5,INDEX($DJ:$DJ,$GN384+5),"")</f>
      </c>
      <c r="FE384">
        <f>IF($GO384&gt;=6,INDEX($DJ:$DJ,$GN384+6),"")</f>
      </c>
      <c r="FF384">
        <f>IF($GO384&gt;=7,INDEX($DJ:$DJ,$GN384+7),"")</f>
      </c>
      <c r="FG384">
        <f>IF($GO384&gt;=8,INDEX($DJ:$DJ,$GN384+8),"")</f>
      </c>
      <c r="FH384">
        <f>IF($GO384&gt;=9,INDEX($DJ:$DJ,$GN384+9),"")</f>
      </c>
      <c r="FI384">
        <f>IF($GO384&gt;=10,INDEX($DJ:$DJ,$GN384+10),"")</f>
      </c>
      <c r="FJ384">
        <f>IF($GO384&gt;=11,INDEX($DJ:$DJ,$GN384+11),"")</f>
      </c>
      <c r="FK384">
        <f>IF($GO384&gt;=12,INDEX($DJ:$DJ,$GN384+12),"")</f>
      </c>
      <c r="FL384">
        <f>IF($GO384&gt;=13,INDEX($DJ:$DJ,$GN384+13),"")</f>
      </c>
      <c r="FM384">
        <f>IF($GO384&gt;=14,INDEX($DJ:$DJ,$GN384+14),"")</f>
      </c>
      <c r="FN384">
        <f>IF($GO384&gt;=15,INDEX($DJ:$DJ,$GN384+15),"")</f>
      </c>
      <c r="FO384">
        <f>IF($GO384&gt;=16,INDEX($DJ:$DJ,$GN384+16),"")</f>
      </c>
      <c r="FP384">
        <f>IF($GO384&gt;=17,INDEX($DJ:$DJ,$GN384+17),"")</f>
      </c>
      <c r="FQ384">
        <f>IF($GO384&gt;=18,INDEX($DJ:$DJ,$GN384+18),"")</f>
      </c>
      <c r="FR384">
        <f>IF($GO384&gt;=19,INDEX($DJ:$DJ,$GN384+19),"")</f>
      </c>
      <c r="FS384">
        <f>IF($GO384&gt;=20,INDEX($DJ:$DJ,$GN384+20),"")</f>
      </c>
      <c r="FT384">
        <f>IF($GO384&gt;=21,INDEX($DJ:$DJ,$GN384+21),"")</f>
      </c>
      <c r="FU384">
        <f>IF($GO384&gt;=22,INDEX($DJ:$DJ,$GN384+22),"")</f>
      </c>
      <c r="FV384">
        <f>IF($GO384&gt;=23,INDEX($DJ:$DJ,$GN384+23),"")</f>
      </c>
      <c r="FW384">
        <f>IF($GO384&gt;=24,INDEX($DJ:$DJ,$GN384+24),"")</f>
      </c>
      <c r="FX384">
        <f>IF($GO384&gt;=25,INDEX($DJ:$DJ,$GN384+25),"")</f>
      </c>
      <c r="FY384">
        <f>IF($GO384&gt;=26,INDEX($DJ:$DJ,$GN384+26),"")</f>
      </c>
      <c r="FZ384">
        <f>IF($GO384&gt;=27,INDEX($DJ:$DJ,$GN384+27),"")</f>
      </c>
      <c r="GA384">
        <f>IF($GO384&gt;=28,INDEX($DJ:$DJ,$GN384+28),"")</f>
      </c>
      <c r="GB384">
        <f>IF($GO384&gt;=29,INDEX($DJ:$DJ,$GN384+29),"")</f>
      </c>
      <c r="GC384">
        <f>IF($GO384&gt;=30,INDEX($DJ:$DJ,$GN384+30),"")</f>
      </c>
      <c r="GD384">
        <f>IF($GO384&gt;=31,INDEX($DJ:$DJ,$GN384+31),"")</f>
      </c>
      <c r="GE384">
        <f>IF($GO384&gt;=32,INDEX($DJ:$DJ,$GN384+32),"")</f>
      </c>
      <c r="GF384">
        <f>IF($GO384&gt;=33,INDEX($DJ:$DJ,$GN384+33),"")</f>
      </c>
      <c r="GG384">
        <f>IF($GO384&gt;=34,INDEX($DJ:$DJ,$GN384+34),"")</f>
      </c>
      <c r="GH384">
        <f>IF($GO384&gt;=35,INDEX($DJ:$DJ,$GN384+35),"")</f>
      </c>
      <c r="GI384">
        <f>IF($GO384&gt;=36,INDEX($DJ:$DJ,$GN384+36),"")</f>
      </c>
      <c r="GJ384">
        <f>IF($GO384&gt;=37,INDEX($DJ:$DJ,$GN384+37),"")</f>
      </c>
      <c r="GK384">
        <f>IF($GO384&gt;=38,INDEX($DJ:$DJ,$GN384+38),"")</f>
      </c>
      <c r="GL384">
        <f>IF($GO384&gt;=39,INDEX($DJ:$DJ,$GN384+39),"")</f>
      </c>
      <c r="GM384">
        <f>IF($GO384&gt;=40,INDEX($DJ:$DJ,$GN384+40),"")</f>
      </c>
      <c r="GN384">
        <f>IFERROR(MATCH($DH384,$DI$2:$DI$148,0)+1,0)</f>
      </c>
      <c r="GO384">
        <f>IFERROR(INDEX($DK$2:$DK$148,MATCH($DH384,$DI$2:$DI$148,0)),0)</f>
      </c>
      <c r="GP384">
        <f>IFERROR(MATCH($Y384,$DL$384:$EY$384,0),0)</f>
      </c>
      <c r="GQ384">
        <f>IF($GP384&gt;0,INDEX($EZ$384:$GM$384,$GP384),"")</f>
      </c>
      <c r="GT384">
        <f>IF($JC384&gt;=1,INDEX($GR:$GR,$JB384+1),"")</f>
      </c>
      <c r="GU384">
        <f>IF($JC384&gt;=2,INDEX($GR:$GR,$JB384+2),"")</f>
      </c>
      <c r="GV384">
        <f>IF($JC384&gt;=3,INDEX($GR:$GR,$JB384+3),"")</f>
      </c>
      <c r="GW384">
        <f>IF($JC384&gt;=4,INDEX($GR:$GR,$JB384+4),"")</f>
      </c>
      <c r="GX384">
        <f>IF($JC384&gt;=5,INDEX($GR:$GR,$JB384+5),"")</f>
      </c>
      <c r="GY384">
        <f>IF($JC384&gt;=6,INDEX($GR:$GR,$JB384+6),"")</f>
      </c>
      <c r="GZ384">
        <f>IF($JC384&gt;=7,INDEX($GR:$GR,$JB384+7),"")</f>
      </c>
      <c r="HA384">
        <f>IF($JC384&gt;=8,INDEX($GR:$GR,$JB384+8),"")</f>
      </c>
      <c r="HB384">
        <f>IF($JC384&gt;=9,INDEX($GR:$GR,$JB384+9),"")</f>
      </c>
      <c r="HC384">
        <f>IF($JC384&gt;=10,INDEX($GR:$GR,$JB384+10),"")</f>
      </c>
      <c r="HD384">
        <f>IF($JC384&gt;=11,INDEX($GR:$GR,$JB384+11),"")</f>
      </c>
      <c r="HE384">
        <f>IF($JC384&gt;=12,INDEX($GR:$GR,$JB384+12),"")</f>
      </c>
      <c r="HF384">
        <f>IF($JC384&gt;=13,INDEX($GR:$GR,$JB384+13),"")</f>
      </c>
      <c r="HG384">
        <f>IF($JC384&gt;=14,INDEX($GR:$GR,$JB384+14),"")</f>
      </c>
      <c r="HH384">
        <f>IF($JC384&gt;=15,INDEX($GR:$GR,$JB384+15),"")</f>
      </c>
      <c r="HI384">
        <f>IF($JC384&gt;=16,INDEX($GR:$GR,$JB384+16),"")</f>
      </c>
      <c r="HJ384">
        <f>IF($JC384&gt;=17,INDEX($GR:$GR,$JB384+17),"")</f>
      </c>
      <c r="HK384">
        <f>IF($JC384&gt;=18,INDEX($GR:$GR,$JB384+18),"")</f>
      </c>
      <c r="HL384">
        <f>IF($JC384&gt;=19,INDEX($GR:$GR,$JB384+19),"")</f>
      </c>
      <c r="HM384">
        <f>IF($JC384&gt;=20,INDEX($GR:$GR,$JB384+20),"")</f>
      </c>
      <c r="HN384">
        <f>IF($JC384&gt;=21,INDEX($GR:$GR,$JB384+21),"")</f>
      </c>
      <c r="HO384">
        <f>IF($JC384&gt;=22,INDEX($GR:$GR,$JB384+22),"")</f>
      </c>
      <c r="HP384">
        <f>IF($JC384&gt;=23,INDEX($GR:$GR,$JB384+23),"")</f>
      </c>
      <c r="HQ384">
        <f>IF($JC384&gt;=24,INDEX($GR:$GR,$JB384+24),"")</f>
      </c>
      <c r="HR384">
        <f>IF($JC384&gt;=25,INDEX($GR:$GR,$JB384+25),"")</f>
      </c>
      <c r="HS384">
        <f>IF($JC384&gt;=26,INDEX($GR:$GR,$JB384+26),"")</f>
      </c>
      <c r="HT384">
        <f>IF($JC384&gt;=27,INDEX($GR:$GR,$JB384+27),"")</f>
      </c>
      <c r="HU384">
        <f>IF($JC384&gt;=28,INDEX($GR:$GR,$JB384+28),"")</f>
      </c>
      <c r="HV384">
        <f>IF($JC384&gt;=29,INDEX($GR:$GR,$JB384+29),"")</f>
      </c>
      <c r="HW384">
        <f>IF($JC384&gt;=30,INDEX($GR:$GR,$JB384+30),"")</f>
      </c>
      <c r="HX384">
        <f>IF($JC384&gt;=31,INDEX($GR:$GR,$JB384+31),"")</f>
      </c>
      <c r="HY384">
        <f>IF($JC384&gt;=32,INDEX($GR:$GR,$JB384+32),"")</f>
      </c>
      <c r="HZ384">
        <f>IF($JC384&gt;=33,INDEX($GR:$GR,$JB384+33),"")</f>
      </c>
      <c r="IA384">
        <f>IF($JC384&gt;=34,INDEX($GR:$GR,$JB384+34),"")</f>
      </c>
      <c r="IB384">
        <f>IF($JC384&gt;=35,INDEX($GR:$GR,$JB384+35),"")</f>
      </c>
      <c r="IC384">
        <f>IF($JC384&gt;=36,INDEX($GR:$GR,$JB384+36),"")</f>
      </c>
      <c r="ID384">
        <f>IF($JC384&gt;=37,INDEX($GR:$GR,$JB384+37),"")</f>
      </c>
      <c r="IE384">
        <f>IF($JC384&gt;=38,INDEX($GR:$GR,$JB384+38),"")</f>
      </c>
      <c r="IF384">
        <f>IF($JC384&gt;=39,INDEX($GR:$GR,$JB384+39),"")</f>
      </c>
      <c r="IG384">
        <f>IF($JC384&gt;=40,INDEX($GR:$GR,$JB384+40),"")</f>
      </c>
      <c r="IH384">
        <f>IF($JC384&gt;=41,INDEX($GR:$GR,$JB384+41),"")</f>
      </c>
      <c r="II384">
        <f>IF($JC384&gt;=42,INDEX($GR:$GR,$JB384+42),"")</f>
      </c>
      <c r="IJ384">
        <f>IF($JC384&gt;=43,INDEX($GR:$GR,$JB384+43),"")</f>
      </c>
      <c r="IK384">
        <f>IF($JC384&gt;=44,INDEX($GR:$GR,$JB384+44),"")</f>
      </c>
      <c r="IL384">
        <f>IF($JC384&gt;=45,INDEX($GR:$GR,$JB384+45),"")</f>
      </c>
      <c r="IM384">
        <f>IF($JC384&gt;=46,INDEX($GR:$GR,$JB384+46),"")</f>
      </c>
      <c r="IN384">
        <f>IF($JC384&gt;=47,INDEX($GR:$GR,$JB384+47),"")</f>
      </c>
      <c r="IO384">
        <f>IF($JC384&gt;=48,INDEX($GR:$GR,$JB384+48),"")</f>
      </c>
      <c r="IP384">
        <f>IF($JC384&gt;=49,INDEX($GR:$GR,$JB384+49),"")</f>
      </c>
      <c r="IQ384">
        <f>IF($JC384&gt;=50,INDEX($GR:$GR,$JB384+50),"")</f>
      </c>
      <c r="IR384">
        <f>IF($JC384&gt;=51,INDEX($GR:$GR,$JB384+51),"")</f>
      </c>
      <c r="IS384">
        <f>IF($JC384&gt;=52,INDEX($GR:$GR,$JB384+52),"")</f>
      </c>
      <c r="IT384">
        <f>IF($JC384&gt;=53,INDEX($GR:$GR,$JB384+53),"")</f>
      </c>
      <c r="IU384">
        <f>IF($JC384&gt;=54,INDEX($GR:$GR,$JB384+54),"")</f>
      </c>
      <c r="IV384">
        <f>IF($JC384&gt;=55,INDEX($GR:$GR,$JB384+55),"")</f>
      </c>
      <c r="IW384">
        <f>IF($JC384&gt;=56,INDEX($GR:$GR,$JB384+56),"")</f>
      </c>
      <c r="IX384">
        <f>IF($JC384&gt;=57,INDEX($GR:$GR,$JB384+57),"")</f>
      </c>
      <c r="IY384">
        <f>IF($JC384&gt;=58,INDEX($GR:$GR,$JB384+58),"")</f>
      </c>
      <c r="IZ384">
        <f>IF($JC384&gt;=59,INDEX($GR:$GR,$JB384+59),"")</f>
      </c>
      <c r="JA384">
        <f>IF($JC384&gt;=60,INDEX($GR:$GR,$JB384+60),"")</f>
      </c>
      <c r="JB384">
        <f>IFERROR(MATCH($GQ384,$GR$2:$GR$324,0)+1,0)</f>
      </c>
      <c r="JC384">
        <f>IFERROR(INDEX($GS$2:$GS$324,MATCH($GQ384,$GR$2:$GR$324,0)),0)</f>
      </c>
      <c r="JD384" t="s">
        <v>40</v>
      </c>
      <c r="JE384" t="s">
        <v>40</v>
      </c>
    </row>
    <row r="385" spans="1:265" x14ac:dyDescent="0.25">
      <c r="Q385">
        <f>IF(OR($T385="",$P385=""),"",IFERROR($T385/$P385,0))</f>
      </c>
      <c r="R385">
        <f>IF($T385="","",
SUM($S385,$U385,$Z385,$V385,$X385)*
(1-IF($AA385="",0,VALUE($AA385)/100)))</f>
      </c>
      <c r="S385">
        <f>IF($T385="","",$T385)</f>
      </c>
      <c r="U385">
        <f>IF($T385="","",
IF($N385="","",
IF(ISNUMBER(SEARCH("exempt",LOWER($N385))),0,
$T385*(VALUE(SUBSTITUTE($N385,"%",""))/100))))</f>
      </c>
      <c r="AB385">
        <f>IFERROR(IF(FIND(" - ",$K385)&gt;0,MID($K385,FIND(" - ",$K385)+3,LEN($K385)),""),"")</f>
      </c>
      <c r="AK385" t="s">
        <v>972</v>
      </c>
      <c r="AP385">
        <f>IFERROR(LEFT($K385,FIND(" - ",$K385)-1),$K385)</f>
      </c>
      <c r="AS385">
        <f>IF($CH385&gt;=1,INDEX($AQ:$AQ,$CG385+1),"")</f>
      </c>
      <c r="AT385">
        <f>IF($CH385&gt;=2,INDEX($AQ:$AQ,$CG385+2),"")</f>
      </c>
      <c r="AU385">
        <f>IF($CH385&gt;=3,INDEX($AQ:$AQ,$CG385+3),"")</f>
      </c>
      <c r="AV385">
        <f>IF($CH385&gt;=4,INDEX($AQ:$AQ,$CG385+4),"")</f>
      </c>
      <c r="AW385">
        <f>IF($CH385&gt;=5,INDEX($AQ:$AQ,$CG385+5),"")</f>
      </c>
      <c r="AX385">
        <f>IF($CH385&gt;=6,INDEX($AQ:$AQ,$CG385+6),"")</f>
      </c>
      <c r="AY385">
        <f>IF($CH385&gt;=7,INDEX($AQ:$AQ,$CG385+7),"")</f>
      </c>
      <c r="AZ385">
        <f>IF($CH385&gt;=8,INDEX($AQ:$AQ,$CG385+8),"")</f>
      </c>
      <c r="BA385">
        <f>IF($CH385&gt;=9,INDEX($AQ:$AQ,$CG385+9),"")</f>
      </c>
      <c r="BB385">
        <f>IF($CH385&gt;=10,INDEX($AQ:$AQ,$CG385+10),"")</f>
      </c>
      <c r="BC385">
        <f>IF($CH385&gt;=11,INDEX($AQ:$AQ,$CG385+11),"")</f>
      </c>
      <c r="BD385">
        <f>IF($CH385&gt;=12,INDEX($AQ:$AQ,$CG385+12),"")</f>
      </c>
      <c r="BE385">
        <f>IF($CH385&gt;=13,INDEX($AQ:$AQ,$CG385+13),"")</f>
      </c>
      <c r="BF385">
        <f>IF($CH385&gt;=14,INDEX($AQ:$AQ,$CG385+14),"")</f>
      </c>
      <c r="BG385">
        <f>IF($CH385&gt;=15,INDEX($AQ:$AQ,$CG385+15),"")</f>
      </c>
      <c r="BH385">
        <f>IF($CH385&gt;=16,INDEX($AQ:$AQ,$CG385+16),"")</f>
      </c>
      <c r="BI385">
        <f>IF($CH385&gt;=17,INDEX($AQ:$AQ,$CG385+17),"")</f>
      </c>
      <c r="BJ385">
        <f>IF($CH385&gt;=18,INDEX($AQ:$AQ,$CG385+18),"")</f>
      </c>
      <c r="BK385">
        <f>IF($CH385&gt;=19,INDEX($AQ:$AQ,$CG385+19),"")</f>
      </c>
      <c r="BL385">
        <f>IF($CH385&gt;=20,INDEX($AQ:$AQ,$CG385+20),"")</f>
      </c>
      <c r="BM385">
        <f>IF($CH385&gt;=21,INDEX($AQ:$AQ,$CG385+21),"")</f>
      </c>
      <c r="BN385">
        <f>IF($CH385&gt;=22,INDEX($AQ:$AQ,$CG385+22),"")</f>
      </c>
      <c r="BO385">
        <f>IF($CH385&gt;=23,INDEX($AQ:$AQ,$CG385+23),"")</f>
      </c>
      <c r="BP385">
        <f>IF($CH385&gt;=24,INDEX($AQ:$AQ,$CG385+24),"")</f>
      </c>
      <c r="BQ385">
        <f>IF($CH385&gt;=25,INDEX($AQ:$AQ,$CG385+25),"")</f>
      </c>
      <c r="BR385">
        <f>IF($CH385&gt;=26,INDEX($AQ:$AQ,$CG385+26),"")</f>
      </c>
      <c r="BS385">
        <f>IF($CH385&gt;=27,INDEX($AQ:$AQ,$CG385+27),"")</f>
      </c>
      <c r="BT385">
        <f>IF($CH385&gt;=28,INDEX($AQ:$AQ,$CG385+28),"")</f>
      </c>
      <c r="BU385">
        <f>IF($CH385&gt;=29,INDEX($AQ:$AQ,$CG385+29),"")</f>
      </c>
      <c r="BV385">
        <f>IF($CH385&gt;=30,INDEX($AQ:$AQ,$CG385+30),"")</f>
      </c>
      <c r="BW385">
        <f>IF($CH385&gt;=31,INDEX($AQ:$AQ,$CG385+31),"")</f>
      </c>
      <c r="BX385">
        <f>IF($CH385&gt;=32,INDEX($AQ:$AQ,$CG385+32),"")</f>
      </c>
      <c r="BY385">
        <f>IF($CH385&gt;=33,INDEX($AQ:$AQ,$CG385+33),"")</f>
      </c>
      <c r="BZ385">
        <f>IF($CH385&gt;=34,INDEX($AQ:$AQ,$CG385+34),"")</f>
      </c>
      <c r="CA385">
        <f>IF($CH385&gt;=35,INDEX($AQ:$AQ,$CG385+35),"")</f>
      </c>
      <c r="CB385">
        <f>IF($CH385&gt;=36,INDEX($AQ:$AQ,$CG385+36),"")</f>
      </c>
      <c r="CC385">
        <f>IF($CH385&gt;=37,INDEX($AQ:$AQ,$CG385+37),"")</f>
      </c>
      <c r="CD385">
        <f>IF($CH385&gt;=38,INDEX($AQ:$AQ,$CG385+38),"")</f>
      </c>
      <c r="CE385">
        <f>IF($CH385&gt;=39,INDEX($AQ:$AQ,$CG385+39),"")</f>
      </c>
      <c r="CF385">
        <f>IF($CH385&gt;=40,INDEX($AQ:$AQ,$CG385+40),"")</f>
      </c>
      <c r="CG385">
        <f>IFERROR(MATCH($AP385,$AQ$2:$AQ$134,0)+1,0)</f>
      </c>
      <c r="CH385">
        <f>IFERROR(INDEX($AR$2:$AR$134,MATCH($AP385,$AQ$2:$AQ$134,0)),0)</f>
      </c>
      <c r="CI385">
        <f>IFERROR(LEFT($L385,FIND(" - ",$L385)-1),$L385)</f>
      </c>
      <c r="CL385">
        <f>IF($DG385&gt;=1,INDEX($CJ:$CJ,$DF385+1),"")</f>
      </c>
      <c r="CM385">
        <f>IF($DG385&gt;=2,INDEX($CJ:$CJ,$DF385+2),"")</f>
      </c>
      <c r="CN385">
        <f>IF($DG385&gt;=3,INDEX($CJ:$CJ,$DF385+3),"")</f>
      </c>
      <c r="CO385">
        <f>IF($DG385&gt;=4,INDEX($CJ:$CJ,$DF385+4),"")</f>
      </c>
      <c r="CP385">
        <f>IF($DG385&gt;=5,INDEX($CJ:$CJ,$DF385+5),"")</f>
      </c>
      <c r="CQ385">
        <f>IF($DG385&gt;=6,INDEX($CJ:$CJ,$DF385+6),"")</f>
      </c>
      <c r="CR385">
        <f>IF($DG385&gt;=7,INDEX($CJ:$CJ,$DF385+7),"")</f>
      </c>
      <c r="CS385">
        <f>IF($DG385&gt;=8,INDEX($CJ:$CJ,$DF385+8),"")</f>
      </c>
      <c r="CT385">
        <f>IF($DG385&gt;=9,INDEX($CJ:$CJ,$DF385+9),"")</f>
      </c>
      <c r="CU385">
        <f>IF($DG385&gt;=10,INDEX($CJ:$CJ,$DF385+10),"")</f>
      </c>
      <c r="CV385">
        <f>IF($DG385&gt;=11,INDEX($CJ:$CJ,$DF385+11),"")</f>
      </c>
      <c r="CW385">
        <f>IF($DG385&gt;=12,INDEX($CJ:$CJ,$DF385+12),"")</f>
      </c>
      <c r="CX385">
        <f>IF($DG385&gt;=13,INDEX($CJ:$CJ,$DF385+13),"")</f>
      </c>
      <c r="CY385">
        <f>IF($DG385&gt;=14,INDEX($CJ:$CJ,$DF385+14),"")</f>
      </c>
      <c r="CZ385">
        <f>IF($DG385&gt;=15,INDEX($CJ:$CJ,$DF385+15),"")</f>
      </c>
      <c r="DA385">
        <f>IF($DG385&gt;=16,INDEX($CJ:$CJ,$DF385+16),"")</f>
      </c>
      <c r="DB385">
        <f>IF($DG385&gt;=17,INDEX($CJ:$CJ,$DF385+17),"")</f>
      </c>
      <c r="DC385">
        <f>IF($DG385&gt;=18,INDEX($CJ:$CJ,$DF385+18),"")</f>
      </c>
      <c r="DD385">
        <f>IF($DG385&gt;=19,INDEX($CJ:$CJ,$DF385+19),"")</f>
      </c>
      <c r="DE385">
        <f>IF($DG385&gt;=20,INDEX($CJ:$CJ,$DF385+20),"")</f>
      </c>
      <c r="DF385">
        <f>IFERROR(MATCH($CI385,$CJ$2:$CJ$263,0)+1,0)</f>
      </c>
      <c r="DG385">
        <f>IFERROR(INDEX($CK$2:$CK$263,MATCH($CI385,$CJ$2:$CJ$263,0)),0)</f>
      </c>
      <c r="DH385">
        <f>IFERROR(INDEX($AO:$AO,MATCH($N385,$AN:$AN,0))&amp;"","")</f>
      </c>
      <c r="DL385">
        <f>IF($GO385&gt;=1,INDEX($DI:$DI,$GN385+1),"")</f>
      </c>
      <c r="DM385">
        <f>IF($GO385&gt;=2,INDEX($DI:$DI,$GN385+2),"")</f>
      </c>
      <c r="DN385">
        <f>IF($GO385&gt;=3,INDEX($DI:$DI,$GN385+3),"")</f>
      </c>
      <c r="DO385">
        <f>IF($GO385&gt;=4,INDEX($DI:$DI,$GN385+4),"")</f>
      </c>
      <c r="DP385">
        <f>IF($GO385&gt;=5,INDEX($DI:$DI,$GN385+5),"")</f>
      </c>
      <c r="DQ385">
        <f>IF($GO385&gt;=6,INDEX($DI:$DI,$GN385+6),"")</f>
      </c>
      <c r="DR385">
        <f>IF($GO385&gt;=7,INDEX($DI:$DI,$GN385+7),"")</f>
      </c>
      <c r="DS385">
        <f>IF($GO385&gt;=8,INDEX($DI:$DI,$GN385+8),"")</f>
      </c>
      <c r="DT385">
        <f>IF($GO385&gt;=9,INDEX($DI:$DI,$GN385+9),"")</f>
      </c>
      <c r="DU385">
        <f>IF($GO385&gt;=10,INDEX($DI:$DI,$GN385+10),"")</f>
      </c>
      <c r="DV385">
        <f>IF($GO385&gt;=11,INDEX($DI:$DI,$GN385+11),"")</f>
      </c>
      <c r="DW385">
        <f>IF($GO385&gt;=12,INDEX($DI:$DI,$GN385+12),"")</f>
      </c>
      <c r="DX385">
        <f>IF($GO385&gt;=13,INDEX($DI:$DI,$GN385+13),"")</f>
      </c>
      <c r="DY385">
        <f>IF($GO385&gt;=14,INDEX($DI:$DI,$GN385+14),"")</f>
      </c>
      <c r="DZ385">
        <f>IF($GO385&gt;=15,INDEX($DI:$DI,$GN385+15),"")</f>
      </c>
      <c r="EA385">
        <f>IF($GO385&gt;=16,INDEX($DI:$DI,$GN385+16),"")</f>
      </c>
      <c r="EB385">
        <f>IF($GO385&gt;=17,INDEX($DI:$DI,$GN385+17),"")</f>
      </c>
      <c r="EC385">
        <f>IF($GO385&gt;=18,INDEX($DI:$DI,$GN385+18),"")</f>
      </c>
      <c r="ED385">
        <f>IF($GO385&gt;=19,INDEX($DI:$DI,$GN385+19),"")</f>
      </c>
      <c r="EE385">
        <f>IF($GO385&gt;=20,INDEX($DI:$DI,$GN385+20),"")</f>
      </c>
      <c r="EF385">
        <f>IF($GO385&gt;=21,INDEX($DI:$DI,$GN385+21),"")</f>
      </c>
      <c r="EG385">
        <f>IF($GO385&gt;=22,INDEX($DI:$DI,$GN385+22),"")</f>
      </c>
      <c r="EH385">
        <f>IF($GO385&gt;=23,INDEX($DI:$DI,$GN385+23),"")</f>
      </c>
      <c r="EI385">
        <f>IF($GO385&gt;=24,INDEX($DI:$DI,$GN385+24),"")</f>
      </c>
      <c r="EJ385">
        <f>IF($GO385&gt;=25,INDEX($DI:$DI,$GN385+25),"")</f>
      </c>
      <c r="EK385">
        <f>IF($GO385&gt;=26,INDEX($DI:$DI,$GN385+26),"")</f>
      </c>
      <c r="EL385">
        <f>IF($GO385&gt;=27,INDEX($DI:$DI,$GN385+27),"")</f>
      </c>
      <c r="EM385">
        <f>IF($GO385&gt;=28,INDEX($DI:$DI,$GN385+28),"")</f>
      </c>
      <c r="EN385">
        <f>IF($GO385&gt;=29,INDEX($DI:$DI,$GN385+29),"")</f>
      </c>
      <c r="EO385">
        <f>IF($GO385&gt;=30,INDEX($DI:$DI,$GN385+30),"")</f>
      </c>
      <c r="EP385">
        <f>IF($GO385&gt;=31,INDEX($DI:$DI,$GN385+31),"")</f>
      </c>
      <c r="EQ385">
        <f>IF($GO385&gt;=32,INDEX($DI:$DI,$GN385+32),"")</f>
      </c>
      <c r="ER385">
        <f>IF($GO385&gt;=33,INDEX($DI:$DI,$GN385+33),"")</f>
      </c>
      <c r="ES385">
        <f>IF($GO385&gt;=34,INDEX($DI:$DI,$GN385+34),"")</f>
      </c>
      <c r="ET385">
        <f>IF($GO385&gt;=35,INDEX($DI:$DI,$GN385+35),"")</f>
      </c>
      <c r="EU385">
        <f>IF($GO385&gt;=36,INDEX($DI:$DI,$GN385+36),"")</f>
      </c>
      <c r="EV385">
        <f>IF($GO385&gt;=37,INDEX($DI:$DI,$GN385+37),"")</f>
      </c>
      <c r="EW385">
        <f>IF($GO385&gt;=38,INDEX($DI:$DI,$GN385+38),"")</f>
      </c>
      <c r="EX385">
        <f>IF($GO385&gt;=39,INDEX($DI:$DI,$GN385+39),"")</f>
      </c>
      <c r="EY385">
        <f>IF($GO385&gt;=40,INDEX($DI:$DI,$GN385+40),"")</f>
      </c>
      <c r="EZ385">
        <f>IF($GO385&gt;=1,INDEX($DJ:$DJ,$GN385+1),"")</f>
      </c>
      <c r="FA385">
        <f>IF($GO385&gt;=2,INDEX($DJ:$DJ,$GN385+2),"")</f>
      </c>
      <c r="FB385">
        <f>IF($GO385&gt;=3,INDEX($DJ:$DJ,$GN385+3),"")</f>
      </c>
      <c r="FC385">
        <f>IF($GO385&gt;=4,INDEX($DJ:$DJ,$GN385+4),"")</f>
      </c>
      <c r="FD385">
        <f>IF($GO385&gt;=5,INDEX($DJ:$DJ,$GN385+5),"")</f>
      </c>
      <c r="FE385">
        <f>IF($GO385&gt;=6,INDEX($DJ:$DJ,$GN385+6),"")</f>
      </c>
      <c r="FF385">
        <f>IF($GO385&gt;=7,INDEX($DJ:$DJ,$GN385+7),"")</f>
      </c>
      <c r="FG385">
        <f>IF($GO385&gt;=8,INDEX($DJ:$DJ,$GN385+8),"")</f>
      </c>
      <c r="FH385">
        <f>IF($GO385&gt;=9,INDEX($DJ:$DJ,$GN385+9),"")</f>
      </c>
      <c r="FI385">
        <f>IF($GO385&gt;=10,INDEX($DJ:$DJ,$GN385+10),"")</f>
      </c>
      <c r="FJ385">
        <f>IF($GO385&gt;=11,INDEX($DJ:$DJ,$GN385+11),"")</f>
      </c>
      <c r="FK385">
        <f>IF($GO385&gt;=12,INDEX($DJ:$DJ,$GN385+12),"")</f>
      </c>
      <c r="FL385">
        <f>IF($GO385&gt;=13,INDEX($DJ:$DJ,$GN385+13),"")</f>
      </c>
      <c r="FM385">
        <f>IF($GO385&gt;=14,INDEX($DJ:$DJ,$GN385+14),"")</f>
      </c>
      <c r="FN385">
        <f>IF($GO385&gt;=15,INDEX($DJ:$DJ,$GN385+15),"")</f>
      </c>
      <c r="FO385">
        <f>IF($GO385&gt;=16,INDEX($DJ:$DJ,$GN385+16),"")</f>
      </c>
      <c r="FP385">
        <f>IF($GO385&gt;=17,INDEX($DJ:$DJ,$GN385+17),"")</f>
      </c>
      <c r="FQ385">
        <f>IF($GO385&gt;=18,INDEX($DJ:$DJ,$GN385+18),"")</f>
      </c>
      <c r="FR385">
        <f>IF($GO385&gt;=19,INDEX($DJ:$DJ,$GN385+19),"")</f>
      </c>
      <c r="FS385">
        <f>IF($GO385&gt;=20,INDEX($DJ:$DJ,$GN385+20),"")</f>
      </c>
      <c r="FT385">
        <f>IF($GO385&gt;=21,INDEX($DJ:$DJ,$GN385+21),"")</f>
      </c>
      <c r="FU385">
        <f>IF($GO385&gt;=22,INDEX($DJ:$DJ,$GN385+22),"")</f>
      </c>
      <c r="FV385">
        <f>IF($GO385&gt;=23,INDEX($DJ:$DJ,$GN385+23),"")</f>
      </c>
      <c r="FW385">
        <f>IF($GO385&gt;=24,INDEX($DJ:$DJ,$GN385+24),"")</f>
      </c>
      <c r="FX385">
        <f>IF($GO385&gt;=25,INDEX($DJ:$DJ,$GN385+25),"")</f>
      </c>
      <c r="FY385">
        <f>IF($GO385&gt;=26,INDEX($DJ:$DJ,$GN385+26),"")</f>
      </c>
      <c r="FZ385">
        <f>IF($GO385&gt;=27,INDEX($DJ:$DJ,$GN385+27),"")</f>
      </c>
      <c r="GA385">
        <f>IF($GO385&gt;=28,INDEX($DJ:$DJ,$GN385+28),"")</f>
      </c>
      <c r="GB385">
        <f>IF($GO385&gt;=29,INDEX($DJ:$DJ,$GN385+29),"")</f>
      </c>
      <c r="GC385">
        <f>IF($GO385&gt;=30,INDEX($DJ:$DJ,$GN385+30),"")</f>
      </c>
      <c r="GD385">
        <f>IF($GO385&gt;=31,INDEX($DJ:$DJ,$GN385+31),"")</f>
      </c>
      <c r="GE385">
        <f>IF($GO385&gt;=32,INDEX($DJ:$DJ,$GN385+32),"")</f>
      </c>
      <c r="GF385">
        <f>IF($GO385&gt;=33,INDEX($DJ:$DJ,$GN385+33),"")</f>
      </c>
      <c r="GG385">
        <f>IF($GO385&gt;=34,INDEX($DJ:$DJ,$GN385+34),"")</f>
      </c>
      <c r="GH385">
        <f>IF($GO385&gt;=35,INDEX($DJ:$DJ,$GN385+35),"")</f>
      </c>
      <c r="GI385">
        <f>IF($GO385&gt;=36,INDEX($DJ:$DJ,$GN385+36),"")</f>
      </c>
      <c r="GJ385">
        <f>IF($GO385&gt;=37,INDEX($DJ:$DJ,$GN385+37),"")</f>
      </c>
      <c r="GK385">
        <f>IF($GO385&gt;=38,INDEX($DJ:$DJ,$GN385+38),"")</f>
      </c>
      <c r="GL385">
        <f>IF($GO385&gt;=39,INDEX($DJ:$DJ,$GN385+39),"")</f>
      </c>
      <c r="GM385">
        <f>IF($GO385&gt;=40,INDEX($DJ:$DJ,$GN385+40),"")</f>
      </c>
      <c r="GN385">
        <f>IFERROR(MATCH($DH385,$DI$2:$DI$148,0)+1,0)</f>
      </c>
      <c r="GO385">
        <f>IFERROR(INDEX($DK$2:$DK$148,MATCH($DH385,$DI$2:$DI$148,0)),0)</f>
      </c>
      <c r="GP385">
        <f>IFERROR(MATCH($Y385,$DL$385:$EY$385,0),0)</f>
      </c>
      <c r="GQ385">
        <f>IF($GP385&gt;0,INDEX($EZ$385:$GM$385,$GP385),"")</f>
      </c>
      <c r="GT385">
        <f>IF($JC385&gt;=1,INDEX($GR:$GR,$JB385+1),"")</f>
      </c>
      <c r="GU385">
        <f>IF($JC385&gt;=2,INDEX($GR:$GR,$JB385+2),"")</f>
      </c>
      <c r="GV385">
        <f>IF($JC385&gt;=3,INDEX($GR:$GR,$JB385+3),"")</f>
      </c>
      <c r="GW385">
        <f>IF($JC385&gt;=4,INDEX($GR:$GR,$JB385+4),"")</f>
      </c>
      <c r="GX385">
        <f>IF($JC385&gt;=5,INDEX($GR:$GR,$JB385+5),"")</f>
      </c>
      <c r="GY385">
        <f>IF($JC385&gt;=6,INDEX($GR:$GR,$JB385+6),"")</f>
      </c>
      <c r="GZ385">
        <f>IF($JC385&gt;=7,INDEX($GR:$GR,$JB385+7),"")</f>
      </c>
      <c r="HA385">
        <f>IF($JC385&gt;=8,INDEX($GR:$GR,$JB385+8),"")</f>
      </c>
      <c r="HB385">
        <f>IF($JC385&gt;=9,INDEX($GR:$GR,$JB385+9),"")</f>
      </c>
      <c r="HC385">
        <f>IF($JC385&gt;=10,INDEX($GR:$GR,$JB385+10),"")</f>
      </c>
      <c r="HD385">
        <f>IF($JC385&gt;=11,INDEX($GR:$GR,$JB385+11),"")</f>
      </c>
      <c r="HE385">
        <f>IF($JC385&gt;=12,INDEX($GR:$GR,$JB385+12),"")</f>
      </c>
      <c r="HF385">
        <f>IF($JC385&gt;=13,INDEX($GR:$GR,$JB385+13),"")</f>
      </c>
      <c r="HG385">
        <f>IF($JC385&gt;=14,INDEX($GR:$GR,$JB385+14),"")</f>
      </c>
      <c r="HH385">
        <f>IF($JC385&gt;=15,INDEX($GR:$GR,$JB385+15),"")</f>
      </c>
      <c r="HI385">
        <f>IF($JC385&gt;=16,INDEX($GR:$GR,$JB385+16),"")</f>
      </c>
      <c r="HJ385">
        <f>IF($JC385&gt;=17,INDEX($GR:$GR,$JB385+17),"")</f>
      </c>
      <c r="HK385">
        <f>IF($JC385&gt;=18,INDEX($GR:$GR,$JB385+18),"")</f>
      </c>
      <c r="HL385">
        <f>IF($JC385&gt;=19,INDEX($GR:$GR,$JB385+19),"")</f>
      </c>
      <c r="HM385">
        <f>IF($JC385&gt;=20,INDEX($GR:$GR,$JB385+20),"")</f>
      </c>
      <c r="HN385">
        <f>IF($JC385&gt;=21,INDEX($GR:$GR,$JB385+21),"")</f>
      </c>
      <c r="HO385">
        <f>IF($JC385&gt;=22,INDEX($GR:$GR,$JB385+22),"")</f>
      </c>
      <c r="HP385">
        <f>IF($JC385&gt;=23,INDEX($GR:$GR,$JB385+23),"")</f>
      </c>
      <c r="HQ385">
        <f>IF($JC385&gt;=24,INDEX($GR:$GR,$JB385+24),"")</f>
      </c>
      <c r="HR385">
        <f>IF($JC385&gt;=25,INDEX($GR:$GR,$JB385+25),"")</f>
      </c>
      <c r="HS385">
        <f>IF($JC385&gt;=26,INDEX($GR:$GR,$JB385+26),"")</f>
      </c>
      <c r="HT385">
        <f>IF($JC385&gt;=27,INDEX($GR:$GR,$JB385+27),"")</f>
      </c>
      <c r="HU385">
        <f>IF($JC385&gt;=28,INDEX($GR:$GR,$JB385+28),"")</f>
      </c>
      <c r="HV385">
        <f>IF($JC385&gt;=29,INDEX($GR:$GR,$JB385+29),"")</f>
      </c>
      <c r="HW385">
        <f>IF($JC385&gt;=30,INDEX($GR:$GR,$JB385+30),"")</f>
      </c>
      <c r="HX385">
        <f>IF($JC385&gt;=31,INDEX($GR:$GR,$JB385+31),"")</f>
      </c>
      <c r="HY385">
        <f>IF($JC385&gt;=32,INDEX($GR:$GR,$JB385+32),"")</f>
      </c>
      <c r="HZ385">
        <f>IF($JC385&gt;=33,INDEX($GR:$GR,$JB385+33),"")</f>
      </c>
      <c r="IA385">
        <f>IF($JC385&gt;=34,INDEX($GR:$GR,$JB385+34),"")</f>
      </c>
      <c r="IB385">
        <f>IF($JC385&gt;=35,INDEX($GR:$GR,$JB385+35),"")</f>
      </c>
      <c r="IC385">
        <f>IF($JC385&gt;=36,INDEX($GR:$GR,$JB385+36),"")</f>
      </c>
      <c r="ID385">
        <f>IF($JC385&gt;=37,INDEX($GR:$GR,$JB385+37),"")</f>
      </c>
      <c r="IE385">
        <f>IF($JC385&gt;=38,INDEX($GR:$GR,$JB385+38),"")</f>
      </c>
      <c r="IF385">
        <f>IF($JC385&gt;=39,INDEX($GR:$GR,$JB385+39),"")</f>
      </c>
      <c r="IG385">
        <f>IF($JC385&gt;=40,INDEX($GR:$GR,$JB385+40),"")</f>
      </c>
      <c r="IH385">
        <f>IF($JC385&gt;=41,INDEX($GR:$GR,$JB385+41),"")</f>
      </c>
      <c r="II385">
        <f>IF($JC385&gt;=42,INDEX($GR:$GR,$JB385+42),"")</f>
      </c>
      <c r="IJ385">
        <f>IF($JC385&gt;=43,INDEX($GR:$GR,$JB385+43),"")</f>
      </c>
      <c r="IK385">
        <f>IF($JC385&gt;=44,INDEX($GR:$GR,$JB385+44),"")</f>
      </c>
      <c r="IL385">
        <f>IF($JC385&gt;=45,INDEX($GR:$GR,$JB385+45),"")</f>
      </c>
      <c r="IM385">
        <f>IF($JC385&gt;=46,INDEX($GR:$GR,$JB385+46),"")</f>
      </c>
      <c r="IN385">
        <f>IF($JC385&gt;=47,INDEX($GR:$GR,$JB385+47),"")</f>
      </c>
      <c r="IO385">
        <f>IF($JC385&gt;=48,INDEX($GR:$GR,$JB385+48),"")</f>
      </c>
      <c r="IP385">
        <f>IF($JC385&gt;=49,INDEX($GR:$GR,$JB385+49),"")</f>
      </c>
      <c r="IQ385">
        <f>IF($JC385&gt;=50,INDEX($GR:$GR,$JB385+50),"")</f>
      </c>
      <c r="IR385">
        <f>IF($JC385&gt;=51,INDEX($GR:$GR,$JB385+51),"")</f>
      </c>
      <c r="IS385">
        <f>IF($JC385&gt;=52,INDEX($GR:$GR,$JB385+52),"")</f>
      </c>
      <c r="IT385">
        <f>IF($JC385&gt;=53,INDEX($GR:$GR,$JB385+53),"")</f>
      </c>
      <c r="IU385">
        <f>IF($JC385&gt;=54,INDEX($GR:$GR,$JB385+54),"")</f>
      </c>
      <c r="IV385">
        <f>IF($JC385&gt;=55,INDEX($GR:$GR,$JB385+55),"")</f>
      </c>
      <c r="IW385">
        <f>IF($JC385&gt;=56,INDEX($GR:$GR,$JB385+56),"")</f>
      </c>
      <c r="IX385">
        <f>IF($JC385&gt;=57,INDEX($GR:$GR,$JB385+57),"")</f>
      </c>
      <c r="IY385">
        <f>IF($JC385&gt;=58,INDEX($GR:$GR,$JB385+58),"")</f>
      </c>
      <c r="IZ385">
        <f>IF($JC385&gt;=59,INDEX($GR:$GR,$JB385+59),"")</f>
      </c>
      <c r="JA385">
        <f>IF($JC385&gt;=60,INDEX($GR:$GR,$JB385+60),"")</f>
      </c>
      <c r="JB385">
        <f>IFERROR(MATCH($GQ385,$GR$2:$GR$324,0)+1,0)</f>
      </c>
      <c r="JC385">
        <f>IFERROR(INDEX($GS$2:$GS$324,MATCH($GQ385,$GR$2:$GR$324,0)),0)</f>
      </c>
      <c r="JD385" t="s">
        <v>40</v>
      </c>
      <c r="JE385" t="s">
        <v>40</v>
      </c>
    </row>
    <row r="386" spans="1:265" x14ac:dyDescent="0.25">
      <c r="Q386">
        <f>IF(OR($T386="",$P386=""),"",IFERROR($T386/$P386,0))</f>
      </c>
      <c r="R386">
        <f>IF($T386="","",
SUM($S386,$U386,$Z386,$V386,$X386)*
(1-IF($AA386="",0,VALUE($AA386)/100)))</f>
      </c>
      <c r="S386">
        <f>IF($T386="","",$T386)</f>
      </c>
      <c r="U386">
        <f>IF($T386="","",
IF($N386="","",
IF(ISNUMBER(SEARCH("exempt",LOWER($N386))),0,
$T386*(VALUE(SUBSTITUTE($N386,"%",""))/100))))</f>
      </c>
      <c r="AB386">
        <f>IFERROR(IF(FIND(" - ",$K386)&gt;0,MID($K386,FIND(" - ",$K386)+3,LEN($K386)),""),"")</f>
      </c>
      <c r="AK386" t="s">
        <v>973</v>
      </c>
      <c r="AP386">
        <f>IFERROR(LEFT($K386,FIND(" - ",$K386)-1),$K386)</f>
      </c>
      <c r="AS386">
        <f>IF($CH386&gt;=1,INDEX($AQ:$AQ,$CG386+1),"")</f>
      </c>
      <c r="AT386">
        <f>IF($CH386&gt;=2,INDEX($AQ:$AQ,$CG386+2),"")</f>
      </c>
      <c r="AU386">
        <f>IF($CH386&gt;=3,INDEX($AQ:$AQ,$CG386+3),"")</f>
      </c>
      <c r="AV386">
        <f>IF($CH386&gt;=4,INDEX($AQ:$AQ,$CG386+4),"")</f>
      </c>
      <c r="AW386">
        <f>IF($CH386&gt;=5,INDEX($AQ:$AQ,$CG386+5),"")</f>
      </c>
      <c r="AX386">
        <f>IF($CH386&gt;=6,INDEX($AQ:$AQ,$CG386+6),"")</f>
      </c>
      <c r="AY386">
        <f>IF($CH386&gt;=7,INDEX($AQ:$AQ,$CG386+7),"")</f>
      </c>
      <c r="AZ386">
        <f>IF($CH386&gt;=8,INDEX($AQ:$AQ,$CG386+8),"")</f>
      </c>
      <c r="BA386">
        <f>IF($CH386&gt;=9,INDEX($AQ:$AQ,$CG386+9),"")</f>
      </c>
      <c r="BB386">
        <f>IF($CH386&gt;=10,INDEX($AQ:$AQ,$CG386+10),"")</f>
      </c>
      <c r="BC386">
        <f>IF($CH386&gt;=11,INDEX($AQ:$AQ,$CG386+11),"")</f>
      </c>
      <c r="BD386">
        <f>IF($CH386&gt;=12,INDEX($AQ:$AQ,$CG386+12),"")</f>
      </c>
      <c r="BE386">
        <f>IF($CH386&gt;=13,INDEX($AQ:$AQ,$CG386+13),"")</f>
      </c>
      <c r="BF386">
        <f>IF($CH386&gt;=14,INDEX($AQ:$AQ,$CG386+14),"")</f>
      </c>
      <c r="BG386">
        <f>IF($CH386&gt;=15,INDEX($AQ:$AQ,$CG386+15),"")</f>
      </c>
      <c r="BH386">
        <f>IF($CH386&gt;=16,INDEX($AQ:$AQ,$CG386+16),"")</f>
      </c>
      <c r="BI386">
        <f>IF($CH386&gt;=17,INDEX($AQ:$AQ,$CG386+17),"")</f>
      </c>
      <c r="BJ386">
        <f>IF($CH386&gt;=18,INDEX($AQ:$AQ,$CG386+18),"")</f>
      </c>
      <c r="BK386">
        <f>IF($CH386&gt;=19,INDEX($AQ:$AQ,$CG386+19),"")</f>
      </c>
      <c r="BL386">
        <f>IF($CH386&gt;=20,INDEX($AQ:$AQ,$CG386+20),"")</f>
      </c>
      <c r="BM386">
        <f>IF($CH386&gt;=21,INDEX($AQ:$AQ,$CG386+21),"")</f>
      </c>
      <c r="BN386">
        <f>IF($CH386&gt;=22,INDEX($AQ:$AQ,$CG386+22),"")</f>
      </c>
      <c r="BO386">
        <f>IF($CH386&gt;=23,INDEX($AQ:$AQ,$CG386+23),"")</f>
      </c>
      <c r="BP386">
        <f>IF($CH386&gt;=24,INDEX($AQ:$AQ,$CG386+24),"")</f>
      </c>
      <c r="BQ386">
        <f>IF($CH386&gt;=25,INDEX($AQ:$AQ,$CG386+25),"")</f>
      </c>
      <c r="BR386">
        <f>IF($CH386&gt;=26,INDEX($AQ:$AQ,$CG386+26),"")</f>
      </c>
      <c r="BS386">
        <f>IF($CH386&gt;=27,INDEX($AQ:$AQ,$CG386+27),"")</f>
      </c>
      <c r="BT386">
        <f>IF($CH386&gt;=28,INDEX($AQ:$AQ,$CG386+28),"")</f>
      </c>
      <c r="BU386">
        <f>IF($CH386&gt;=29,INDEX($AQ:$AQ,$CG386+29),"")</f>
      </c>
      <c r="BV386">
        <f>IF($CH386&gt;=30,INDEX($AQ:$AQ,$CG386+30),"")</f>
      </c>
      <c r="BW386">
        <f>IF($CH386&gt;=31,INDEX($AQ:$AQ,$CG386+31),"")</f>
      </c>
      <c r="BX386">
        <f>IF($CH386&gt;=32,INDEX($AQ:$AQ,$CG386+32),"")</f>
      </c>
      <c r="BY386">
        <f>IF($CH386&gt;=33,INDEX($AQ:$AQ,$CG386+33),"")</f>
      </c>
      <c r="BZ386">
        <f>IF($CH386&gt;=34,INDEX($AQ:$AQ,$CG386+34),"")</f>
      </c>
      <c r="CA386">
        <f>IF($CH386&gt;=35,INDEX($AQ:$AQ,$CG386+35),"")</f>
      </c>
      <c r="CB386">
        <f>IF($CH386&gt;=36,INDEX($AQ:$AQ,$CG386+36),"")</f>
      </c>
      <c r="CC386">
        <f>IF($CH386&gt;=37,INDEX($AQ:$AQ,$CG386+37),"")</f>
      </c>
      <c r="CD386">
        <f>IF($CH386&gt;=38,INDEX($AQ:$AQ,$CG386+38),"")</f>
      </c>
      <c r="CE386">
        <f>IF($CH386&gt;=39,INDEX($AQ:$AQ,$CG386+39),"")</f>
      </c>
      <c r="CF386">
        <f>IF($CH386&gt;=40,INDEX($AQ:$AQ,$CG386+40),"")</f>
      </c>
      <c r="CG386">
        <f>IFERROR(MATCH($AP386,$AQ$2:$AQ$134,0)+1,0)</f>
      </c>
      <c r="CH386">
        <f>IFERROR(INDEX($AR$2:$AR$134,MATCH($AP386,$AQ$2:$AQ$134,0)),0)</f>
      </c>
      <c r="CI386">
        <f>IFERROR(LEFT($L386,FIND(" - ",$L386)-1),$L386)</f>
      </c>
      <c r="CL386">
        <f>IF($DG386&gt;=1,INDEX($CJ:$CJ,$DF386+1),"")</f>
      </c>
      <c r="CM386">
        <f>IF($DG386&gt;=2,INDEX($CJ:$CJ,$DF386+2),"")</f>
      </c>
      <c r="CN386">
        <f>IF($DG386&gt;=3,INDEX($CJ:$CJ,$DF386+3),"")</f>
      </c>
      <c r="CO386">
        <f>IF($DG386&gt;=4,INDEX($CJ:$CJ,$DF386+4),"")</f>
      </c>
      <c r="CP386">
        <f>IF($DG386&gt;=5,INDEX($CJ:$CJ,$DF386+5),"")</f>
      </c>
      <c r="CQ386">
        <f>IF($DG386&gt;=6,INDEX($CJ:$CJ,$DF386+6),"")</f>
      </c>
      <c r="CR386">
        <f>IF($DG386&gt;=7,INDEX($CJ:$CJ,$DF386+7),"")</f>
      </c>
      <c r="CS386">
        <f>IF($DG386&gt;=8,INDEX($CJ:$CJ,$DF386+8),"")</f>
      </c>
      <c r="CT386">
        <f>IF($DG386&gt;=9,INDEX($CJ:$CJ,$DF386+9),"")</f>
      </c>
      <c r="CU386">
        <f>IF($DG386&gt;=10,INDEX($CJ:$CJ,$DF386+10),"")</f>
      </c>
      <c r="CV386">
        <f>IF($DG386&gt;=11,INDEX($CJ:$CJ,$DF386+11),"")</f>
      </c>
      <c r="CW386">
        <f>IF($DG386&gt;=12,INDEX($CJ:$CJ,$DF386+12),"")</f>
      </c>
      <c r="CX386">
        <f>IF($DG386&gt;=13,INDEX($CJ:$CJ,$DF386+13),"")</f>
      </c>
      <c r="CY386">
        <f>IF($DG386&gt;=14,INDEX($CJ:$CJ,$DF386+14),"")</f>
      </c>
      <c r="CZ386">
        <f>IF($DG386&gt;=15,INDEX($CJ:$CJ,$DF386+15),"")</f>
      </c>
      <c r="DA386">
        <f>IF($DG386&gt;=16,INDEX($CJ:$CJ,$DF386+16),"")</f>
      </c>
      <c r="DB386">
        <f>IF($DG386&gt;=17,INDEX($CJ:$CJ,$DF386+17),"")</f>
      </c>
      <c r="DC386">
        <f>IF($DG386&gt;=18,INDEX($CJ:$CJ,$DF386+18),"")</f>
      </c>
      <c r="DD386">
        <f>IF($DG386&gt;=19,INDEX($CJ:$CJ,$DF386+19),"")</f>
      </c>
      <c r="DE386">
        <f>IF($DG386&gt;=20,INDEX($CJ:$CJ,$DF386+20),"")</f>
      </c>
      <c r="DF386">
        <f>IFERROR(MATCH($CI386,$CJ$2:$CJ$263,0)+1,0)</f>
      </c>
      <c r="DG386">
        <f>IFERROR(INDEX($CK$2:$CK$263,MATCH($CI386,$CJ$2:$CJ$263,0)),0)</f>
      </c>
      <c r="DH386">
        <f>IFERROR(INDEX($AO:$AO,MATCH($N386,$AN:$AN,0))&amp;"","")</f>
      </c>
      <c r="DL386">
        <f>IF($GO386&gt;=1,INDEX($DI:$DI,$GN386+1),"")</f>
      </c>
      <c r="DM386">
        <f>IF($GO386&gt;=2,INDEX($DI:$DI,$GN386+2),"")</f>
      </c>
      <c r="DN386">
        <f>IF($GO386&gt;=3,INDEX($DI:$DI,$GN386+3),"")</f>
      </c>
      <c r="DO386">
        <f>IF($GO386&gt;=4,INDEX($DI:$DI,$GN386+4),"")</f>
      </c>
      <c r="DP386">
        <f>IF($GO386&gt;=5,INDEX($DI:$DI,$GN386+5),"")</f>
      </c>
      <c r="DQ386">
        <f>IF($GO386&gt;=6,INDEX($DI:$DI,$GN386+6),"")</f>
      </c>
      <c r="DR386">
        <f>IF($GO386&gt;=7,INDEX($DI:$DI,$GN386+7),"")</f>
      </c>
      <c r="DS386">
        <f>IF($GO386&gt;=8,INDEX($DI:$DI,$GN386+8),"")</f>
      </c>
      <c r="DT386">
        <f>IF($GO386&gt;=9,INDEX($DI:$DI,$GN386+9),"")</f>
      </c>
      <c r="DU386">
        <f>IF($GO386&gt;=10,INDEX($DI:$DI,$GN386+10),"")</f>
      </c>
      <c r="DV386">
        <f>IF($GO386&gt;=11,INDEX($DI:$DI,$GN386+11),"")</f>
      </c>
      <c r="DW386">
        <f>IF($GO386&gt;=12,INDEX($DI:$DI,$GN386+12),"")</f>
      </c>
      <c r="DX386">
        <f>IF($GO386&gt;=13,INDEX($DI:$DI,$GN386+13),"")</f>
      </c>
      <c r="DY386">
        <f>IF($GO386&gt;=14,INDEX($DI:$DI,$GN386+14),"")</f>
      </c>
      <c r="DZ386">
        <f>IF($GO386&gt;=15,INDEX($DI:$DI,$GN386+15),"")</f>
      </c>
      <c r="EA386">
        <f>IF($GO386&gt;=16,INDEX($DI:$DI,$GN386+16),"")</f>
      </c>
      <c r="EB386">
        <f>IF($GO386&gt;=17,INDEX($DI:$DI,$GN386+17),"")</f>
      </c>
      <c r="EC386">
        <f>IF($GO386&gt;=18,INDEX($DI:$DI,$GN386+18),"")</f>
      </c>
      <c r="ED386">
        <f>IF($GO386&gt;=19,INDEX($DI:$DI,$GN386+19),"")</f>
      </c>
      <c r="EE386">
        <f>IF($GO386&gt;=20,INDEX($DI:$DI,$GN386+20),"")</f>
      </c>
      <c r="EF386">
        <f>IF($GO386&gt;=21,INDEX($DI:$DI,$GN386+21),"")</f>
      </c>
      <c r="EG386">
        <f>IF($GO386&gt;=22,INDEX($DI:$DI,$GN386+22),"")</f>
      </c>
      <c r="EH386">
        <f>IF($GO386&gt;=23,INDEX($DI:$DI,$GN386+23),"")</f>
      </c>
      <c r="EI386">
        <f>IF($GO386&gt;=24,INDEX($DI:$DI,$GN386+24),"")</f>
      </c>
      <c r="EJ386">
        <f>IF($GO386&gt;=25,INDEX($DI:$DI,$GN386+25),"")</f>
      </c>
      <c r="EK386">
        <f>IF($GO386&gt;=26,INDEX($DI:$DI,$GN386+26),"")</f>
      </c>
      <c r="EL386">
        <f>IF($GO386&gt;=27,INDEX($DI:$DI,$GN386+27),"")</f>
      </c>
      <c r="EM386">
        <f>IF($GO386&gt;=28,INDEX($DI:$DI,$GN386+28),"")</f>
      </c>
      <c r="EN386">
        <f>IF($GO386&gt;=29,INDEX($DI:$DI,$GN386+29),"")</f>
      </c>
      <c r="EO386">
        <f>IF($GO386&gt;=30,INDEX($DI:$DI,$GN386+30),"")</f>
      </c>
      <c r="EP386">
        <f>IF($GO386&gt;=31,INDEX($DI:$DI,$GN386+31),"")</f>
      </c>
      <c r="EQ386">
        <f>IF($GO386&gt;=32,INDEX($DI:$DI,$GN386+32),"")</f>
      </c>
      <c r="ER386">
        <f>IF($GO386&gt;=33,INDEX($DI:$DI,$GN386+33),"")</f>
      </c>
      <c r="ES386">
        <f>IF($GO386&gt;=34,INDEX($DI:$DI,$GN386+34),"")</f>
      </c>
      <c r="ET386">
        <f>IF($GO386&gt;=35,INDEX($DI:$DI,$GN386+35),"")</f>
      </c>
      <c r="EU386">
        <f>IF($GO386&gt;=36,INDEX($DI:$DI,$GN386+36),"")</f>
      </c>
      <c r="EV386">
        <f>IF($GO386&gt;=37,INDEX($DI:$DI,$GN386+37),"")</f>
      </c>
      <c r="EW386">
        <f>IF($GO386&gt;=38,INDEX($DI:$DI,$GN386+38),"")</f>
      </c>
      <c r="EX386">
        <f>IF($GO386&gt;=39,INDEX($DI:$DI,$GN386+39),"")</f>
      </c>
      <c r="EY386">
        <f>IF($GO386&gt;=40,INDEX($DI:$DI,$GN386+40),"")</f>
      </c>
      <c r="EZ386">
        <f>IF($GO386&gt;=1,INDEX($DJ:$DJ,$GN386+1),"")</f>
      </c>
      <c r="FA386">
        <f>IF($GO386&gt;=2,INDEX($DJ:$DJ,$GN386+2),"")</f>
      </c>
      <c r="FB386">
        <f>IF($GO386&gt;=3,INDEX($DJ:$DJ,$GN386+3),"")</f>
      </c>
      <c r="FC386">
        <f>IF($GO386&gt;=4,INDEX($DJ:$DJ,$GN386+4),"")</f>
      </c>
      <c r="FD386">
        <f>IF($GO386&gt;=5,INDEX($DJ:$DJ,$GN386+5),"")</f>
      </c>
      <c r="FE386">
        <f>IF($GO386&gt;=6,INDEX($DJ:$DJ,$GN386+6),"")</f>
      </c>
      <c r="FF386">
        <f>IF($GO386&gt;=7,INDEX($DJ:$DJ,$GN386+7),"")</f>
      </c>
      <c r="FG386">
        <f>IF($GO386&gt;=8,INDEX($DJ:$DJ,$GN386+8),"")</f>
      </c>
      <c r="FH386">
        <f>IF($GO386&gt;=9,INDEX($DJ:$DJ,$GN386+9),"")</f>
      </c>
      <c r="FI386">
        <f>IF($GO386&gt;=10,INDEX($DJ:$DJ,$GN386+10),"")</f>
      </c>
      <c r="FJ386">
        <f>IF($GO386&gt;=11,INDEX($DJ:$DJ,$GN386+11),"")</f>
      </c>
      <c r="FK386">
        <f>IF($GO386&gt;=12,INDEX($DJ:$DJ,$GN386+12),"")</f>
      </c>
      <c r="FL386">
        <f>IF($GO386&gt;=13,INDEX($DJ:$DJ,$GN386+13),"")</f>
      </c>
      <c r="FM386">
        <f>IF($GO386&gt;=14,INDEX($DJ:$DJ,$GN386+14),"")</f>
      </c>
      <c r="FN386">
        <f>IF($GO386&gt;=15,INDEX($DJ:$DJ,$GN386+15),"")</f>
      </c>
      <c r="FO386">
        <f>IF($GO386&gt;=16,INDEX($DJ:$DJ,$GN386+16),"")</f>
      </c>
      <c r="FP386">
        <f>IF($GO386&gt;=17,INDEX($DJ:$DJ,$GN386+17),"")</f>
      </c>
      <c r="FQ386">
        <f>IF($GO386&gt;=18,INDEX($DJ:$DJ,$GN386+18),"")</f>
      </c>
      <c r="FR386">
        <f>IF($GO386&gt;=19,INDEX($DJ:$DJ,$GN386+19),"")</f>
      </c>
      <c r="FS386">
        <f>IF($GO386&gt;=20,INDEX($DJ:$DJ,$GN386+20),"")</f>
      </c>
      <c r="FT386">
        <f>IF($GO386&gt;=21,INDEX($DJ:$DJ,$GN386+21),"")</f>
      </c>
      <c r="FU386">
        <f>IF($GO386&gt;=22,INDEX($DJ:$DJ,$GN386+22),"")</f>
      </c>
      <c r="FV386">
        <f>IF($GO386&gt;=23,INDEX($DJ:$DJ,$GN386+23),"")</f>
      </c>
      <c r="FW386">
        <f>IF($GO386&gt;=24,INDEX($DJ:$DJ,$GN386+24),"")</f>
      </c>
      <c r="FX386">
        <f>IF($GO386&gt;=25,INDEX($DJ:$DJ,$GN386+25),"")</f>
      </c>
      <c r="FY386">
        <f>IF($GO386&gt;=26,INDEX($DJ:$DJ,$GN386+26),"")</f>
      </c>
      <c r="FZ386">
        <f>IF($GO386&gt;=27,INDEX($DJ:$DJ,$GN386+27),"")</f>
      </c>
      <c r="GA386">
        <f>IF($GO386&gt;=28,INDEX($DJ:$DJ,$GN386+28),"")</f>
      </c>
      <c r="GB386">
        <f>IF($GO386&gt;=29,INDEX($DJ:$DJ,$GN386+29),"")</f>
      </c>
      <c r="GC386">
        <f>IF($GO386&gt;=30,INDEX($DJ:$DJ,$GN386+30),"")</f>
      </c>
      <c r="GD386">
        <f>IF($GO386&gt;=31,INDEX($DJ:$DJ,$GN386+31),"")</f>
      </c>
      <c r="GE386">
        <f>IF($GO386&gt;=32,INDEX($DJ:$DJ,$GN386+32),"")</f>
      </c>
      <c r="GF386">
        <f>IF($GO386&gt;=33,INDEX($DJ:$DJ,$GN386+33),"")</f>
      </c>
      <c r="GG386">
        <f>IF($GO386&gt;=34,INDEX($DJ:$DJ,$GN386+34),"")</f>
      </c>
      <c r="GH386">
        <f>IF($GO386&gt;=35,INDEX($DJ:$DJ,$GN386+35),"")</f>
      </c>
      <c r="GI386">
        <f>IF($GO386&gt;=36,INDEX($DJ:$DJ,$GN386+36),"")</f>
      </c>
      <c r="GJ386">
        <f>IF($GO386&gt;=37,INDEX($DJ:$DJ,$GN386+37),"")</f>
      </c>
      <c r="GK386">
        <f>IF($GO386&gt;=38,INDEX($DJ:$DJ,$GN386+38),"")</f>
      </c>
      <c r="GL386">
        <f>IF($GO386&gt;=39,INDEX($DJ:$DJ,$GN386+39),"")</f>
      </c>
      <c r="GM386">
        <f>IF($GO386&gt;=40,INDEX($DJ:$DJ,$GN386+40),"")</f>
      </c>
      <c r="GN386">
        <f>IFERROR(MATCH($DH386,$DI$2:$DI$148,0)+1,0)</f>
      </c>
      <c r="GO386">
        <f>IFERROR(INDEX($DK$2:$DK$148,MATCH($DH386,$DI$2:$DI$148,0)),0)</f>
      </c>
      <c r="GP386">
        <f>IFERROR(MATCH($Y386,$DL$386:$EY$386,0),0)</f>
      </c>
      <c r="GQ386">
        <f>IF($GP386&gt;0,INDEX($EZ$386:$GM$386,$GP386),"")</f>
      </c>
      <c r="GT386">
        <f>IF($JC386&gt;=1,INDEX($GR:$GR,$JB386+1),"")</f>
      </c>
      <c r="GU386">
        <f>IF($JC386&gt;=2,INDEX($GR:$GR,$JB386+2),"")</f>
      </c>
      <c r="GV386">
        <f>IF($JC386&gt;=3,INDEX($GR:$GR,$JB386+3),"")</f>
      </c>
      <c r="GW386">
        <f>IF($JC386&gt;=4,INDEX($GR:$GR,$JB386+4),"")</f>
      </c>
      <c r="GX386">
        <f>IF($JC386&gt;=5,INDEX($GR:$GR,$JB386+5),"")</f>
      </c>
      <c r="GY386">
        <f>IF($JC386&gt;=6,INDEX($GR:$GR,$JB386+6),"")</f>
      </c>
      <c r="GZ386">
        <f>IF($JC386&gt;=7,INDEX($GR:$GR,$JB386+7),"")</f>
      </c>
      <c r="HA386">
        <f>IF($JC386&gt;=8,INDEX($GR:$GR,$JB386+8),"")</f>
      </c>
      <c r="HB386">
        <f>IF($JC386&gt;=9,INDEX($GR:$GR,$JB386+9),"")</f>
      </c>
      <c r="HC386">
        <f>IF($JC386&gt;=10,INDEX($GR:$GR,$JB386+10),"")</f>
      </c>
      <c r="HD386">
        <f>IF($JC386&gt;=11,INDEX($GR:$GR,$JB386+11),"")</f>
      </c>
      <c r="HE386">
        <f>IF($JC386&gt;=12,INDEX($GR:$GR,$JB386+12),"")</f>
      </c>
      <c r="HF386">
        <f>IF($JC386&gt;=13,INDEX($GR:$GR,$JB386+13),"")</f>
      </c>
      <c r="HG386">
        <f>IF($JC386&gt;=14,INDEX($GR:$GR,$JB386+14),"")</f>
      </c>
      <c r="HH386">
        <f>IF($JC386&gt;=15,INDEX($GR:$GR,$JB386+15),"")</f>
      </c>
      <c r="HI386">
        <f>IF($JC386&gt;=16,INDEX($GR:$GR,$JB386+16),"")</f>
      </c>
      <c r="HJ386">
        <f>IF($JC386&gt;=17,INDEX($GR:$GR,$JB386+17),"")</f>
      </c>
      <c r="HK386">
        <f>IF($JC386&gt;=18,INDEX($GR:$GR,$JB386+18),"")</f>
      </c>
      <c r="HL386">
        <f>IF($JC386&gt;=19,INDEX($GR:$GR,$JB386+19),"")</f>
      </c>
      <c r="HM386">
        <f>IF($JC386&gt;=20,INDEX($GR:$GR,$JB386+20),"")</f>
      </c>
      <c r="HN386">
        <f>IF($JC386&gt;=21,INDEX($GR:$GR,$JB386+21),"")</f>
      </c>
      <c r="HO386">
        <f>IF($JC386&gt;=22,INDEX($GR:$GR,$JB386+22),"")</f>
      </c>
      <c r="HP386">
        <f>IF($JC386&gt;=23,INDEX($GR:$GR,$JB386+23),"")</f>
      </c>
      <c r="HQ386">
        <f>IF($JC386&gt;=24,INDEX($GR:$GR,$JB386+24),"")</f>
      </c>
      <c r="HR386">
        <f>IF($JC386&gt;=25,INDEX($GR:$GR,$JB386+25),"")</f>
      </c>
      <c r="HS386">
        <f>IF($JC386&gt;=26,INDEX($GR:$GR,$JB386+26),"")</f>
      </c>
      <c r="HT386">
        <f>IF($JC386&gt;=27,INDEX($GR:$GR,$JB386+27),"")</f>
      </c>
      <c r="HU386">
        <f>IF($JC386&gt;=28,INDEX($GR:$GR,$JB386+28),"")</f>
      </c>
      <c r="HV386">
        <f>IF($JC386&gt;=29,INDEX($GR:$GR,$JB386+29),"")</f>
      </c>
      <c r="HW386">
        <f>IF($JC386&gt;=30,INDEX($GR:$GR,$JB386+30),"")</f>
      </c>
      <c r="HX386">
        <f>IF($JC386&gt;=31,INDEX($GR:$GR,$JB386+31),"")</f>
      </c>
      <c r="HY386">
        <f>IF($JC386&gt;=32,INDEX($GR:$GR,$JB386+32),"")</f>
      </c>
      <c r="HZ386">
        <f>IF($JC386&gt;=33,INDEX($GR:$GR,$JB386+33),"")</f>
      </c>
      <c r="IA386">
        <f>IF($JC386&gt;=34,INDEX($GR:$GR,$JB386+34),"")</f>
      </c>
      <c r="IB386">
        <f>IF($JC386&gt;=35,INDEX($GR:$GR,$JB386+35),"")</f>
      </c>
      <c r="IC386">
        <f>IF($JC386&gt;=36,INDEX($GR:$GR,$JB386+36),"")</f>
      </c>
      <c r="ID386">
        <f>IF($JC386&gt;=37,INDEX($GR:$GR,$JB386+37),"")</f>
      </c>
      <c r="IE386">
        <f>IF($JC386&gt;=38,INDEX($GR:$GR,$JB386+38),"")</f>
      </c>
      <c r="IF386">
        <f>IF($JC386&gt;=39,INDEX($GR:$GR,$JB386+39),"")</f>
      </c>
      <c r="IG386">
        <f>IF($JC386&gt;=40,INDEX($GR:$GR,$JB386+40),"")</f>
      </c>
      <c r="IH386">
        <f>IF($JC386&gt;=41,INDEX($GR:$GR,$JB386+41),"")</f>
      </c>
      <c r="II386">
        <f>IF($JC386&gt;=42,INDEX($GR:$GR,$JB386+42),"")</f>
      </c>
      <c r="IJ386">
        <f>IF($JC386&gt;=43,INDEX($GR:$GR,$JB386+43),"")</f>
      </c>
      <c r="IK386">
        <f>IF($JC386&gt;=44,INDEX($GR:$GR,$JB386+44),"")</f>
      </c>
      <c r="IL386">
        <f>IF($JC386&gt;=45,INDEX($GR:$GR,$JB386+45),"")</f>
      </c>
      <c r="IM386">
        <f>IF($JC386&gt;=46,INDEX($GR:$GR,$JB386+46),"")</f>
      </c>
      <c r="IN386">
        <f>IF($JC386&gt;=47,INDEX($GR:$GR,$JB386+47),"")</f>
      </c>
      <c r="IO386">
        <f>IF($JC386&gt;=48,INDEX($GR:$GR,$JB386+48),"")</f>
      </c>
      <c r="IP386">
        <f>IF($JC386&gt;=49,INDEX($GR:$GR,$JB386+49),"")</f>
      </c>
      <c r="IQ386">
        <f>IF($JC386&gt;=50,INDEX($GR:$GR,$JB386+50),"")</f>
      </c>
      <c r="IR386">
        <f>IF($JC386&gt;=51,INDEX($GR:$GR,$JB386+51),"")</f>
      </c>
      <c r="IS386">
        <f>IF($JC386&gt;=52,INDEX($GR:$GR,$JB386+52),"")</f>
      </c>
      <c r="IT386">
        <f>IF($JC386&gt;=53,INDEX($GR:$GR,$JB386+53),"")</f>
      </c>
      <c r="IU386">
        <f>IF($JC386&gt;=54,INDEX($GR:$GR,$JB386+54),"")</f>
      </c>
      <c r="IV386">
        <f>IF($JC386&gt;=55,INDEX($GR:$GR,$JB386+55),"")</f>
      </c>
      <c r="IW386">
        <f>IF($JC386&gt;=56,INDEX($GR:$GR,$JB386+56),"")</f>
      </c>
      <c r="IX386">
        <f>IF($JC386&gt;=57,INDEX($GR:$GR,$JB386+57),"")</f>
      </c>
      <c r="IY386">
        <f>IF($JC386&gt;=58,INDEX($GR:$GR,$JB386+58),"")</f>
      </c>
      <c r="IZ386">
        <f>IF($JC386&gt;=59,INDEX($GR:$GR,$JB386+59),"")</f>
      </c>
      <c r="JA386">
        <f>IF($JC386&gt;=60,INDEX($GR:$GR,$JB386+60),"")</f>
      </c>
      <c r="JB386">
        <f>IFERROR(MATCH($GQ386,$GR$2:$GR$324,0)+1,0)</f>
      </c>
      <c r="JC386">
        <f>IFERROR(INDEX($GS$2:$GS$324,MATCH($GQ386,$GR$2:$GR$324,0)),0)</f>
      </c>
      <c r="JD386" t="s">
        <v>40</v>
      </c>
      <c r="JE386" t="s">
        <v>40</v>
      </c>
    </row>
    <row r="387" spans="1:265" x14ac:dyDescent="0.25">
      <c r="Q387">
        <f>IF(OR($T387="",$P387=""),"",IFERROR($T387/$P387,0))</f>
      </c>
      <c r="R387">
        <f>IF($T387="","",
SUM($S387,$U387,$Z387,$V387,$X387)*
(1-IF($AA387="",0,VALUE($AA387)/100)))</f>
      </c>
      <c r="S387">
        <f>IF($T387="","",$T387)</f>
      </c>
      <c r="U387">
        <f>IF($T387="","",
IF($N387="","",
IF(ISNUMBER(SEARCH("exempt",LOWER($N387))),0,
$T387*(VALUE(SUBSTITUTE($N387,"%",""))/100))))</f>
      </c>
      <c r="AB387">
        <f>IFERROR(IF(FIND(" - ",$K387)&gt;0,MID($K387,FIND(" - ",$K387)+3,LEN($K387)),""),"")</f>
      </c>
      <c r="AK387" t="s">
        <v>974</v>
      </c>
      <c r="AP387">
        <f>IFERROR(LEFT($K387,FIND(" - ",$K387)-1),$K387)</f>
      </c>
      <c r="AS387">
        <f>IF($CH387&gt;=1,INDEX($AQ:$AQ,$CG387+1),"")</f>
      </c>
      <c r="AT387">
        <f>IF($CH387&gt;=2,INDEX($AQ:$AQ,$CG387+2),"")</f>
      </c>
      <c r="AU387">
        <f>IF($CH387&gt;=3,INDEX($AQ:$AQ,$CG387+3),"")</f>
      </c>
      <c r="AV387">
        <f>IF($CH387&gt;=4,INDEX($AQ:$AQ,$CG387+4),"")</f>
      </c>
      <c r="AW387">
        <f>IF($CH387&gt;=5,INDEX($AQ:$AQ,$CG387+5),"")</f>
      </c>
      <c r="AX387">
        <f>IF($CH387&gt;=6,INDEX($AQ:$AQ,$CG387+6),"")</f>
      </c>
      <c r="AY387">
        <f>IF($CH387&gt;=7,INDEX($AQ:$AQ,$CG387+7),"")</f>
      </c>
      <c r="AZ387">
        <f>IF($CH387&gt;=8,INDEX($AQ:$AQ,$CG387+8),"")</f>
      </c>
      <c r="BA387">
        <f>IF($CH387&gt;=9,INDEX($AQ:$AQ,$CG387+9),"")</f>
      </c>
      <c r="BB387">
        <f>IF($CH387&gt;=10,INDEX($AQ:$AQ,$CG387+10),"")</f>
      </c>
      <c r="BC387">
        <f>IF($CH387&gt;=11,INDEX($AQ:$AQ,$CG387+11),"")</f>
      </c>
      <c r="BD387">
        <f>IF($CH387&gt;=12,INDEX($AQ:$AQ,$CG387+12),"")</f>
      </c>
      <c r="BE387">
        <f>IF($CH387&gt;=13,INDEX($AQ:$AQ,$CG387+13),"")</f>
      </c>
      <c r="BF387">
        <f>IF($CH387&gt;=14,INDEX($AQ:$AQ,$CG387+14),"")</f>
      </c>
      <c r="BG387">
        <f>IF($CH387&gt;=15,INDEX($AQ:$AQ,$CG387+15),"")</f>
      </c>
      <c r="BH387">
        <f>IF($CH387&gt;=16,INDEX($AQ:$AQ,$CG387+16),"")</f>
      </c>
      <c r="BI387">
        <f>IF($CH387&gt;=17,INDEX($AQ:$AQ,$CG387+17),"")</f>
      </c>
      <c r="BJ387">
        <f>IF($CH387&gt;=18,INDEX($AQ:$AQ,$CG387+18),"")</f>
      </c>
      <c r="BK387">
        <f>IF($CH387&gt;=19,INDEX($AQ:$AQ,$CG387+19),"")</f>
      </c>
      <c r="BL387">
        <f>IF($CH387&gt;=20,INDEX($AQ:$AQ,$CG387+20),"")</f>
      </c>
      <c r="BM387">
        <f>IF($CH387&gt;=21,INDEX($AQ:$AQ,$CG387+21),"")</f>
      </c>
      <c r="BN387">
        <f>IF($CH387&gt;=22,INDEX($AQ:$AQ,$CG387+22),"")</f>
      </c>
      <c r="BO387">
        <f>IF($CH387&gt;=23,INDEX($AQ:$AQ,$CG387+23),"")</f>
      </c>
      <c r="BP387">
        <f>IF($CH387&gt;=24,INDEX($AQ:$AQ,$CG387+24),"")</f>
      </c>
      <c r="BQ387">
        <f>IF($CH387&gt;=25,INDEX($AQ:$AQ,$CG387+25),"")</f>
      </c>
      <c r="BR387">
        <f>IF($CH387&gt;=26,INDEX($AQ:$AQ,$CG387+26),"")</f>
      </c>
      <c r="BS387">
        <f>IF($CH387&gt;=27,INDEX($AQ:$AQ,$CG387+27),"")</f>
      </c>
      <c r="BT387">
        <f>IF($CH387&gt;=28,INDEX($AQ:$AQ,$CG387+28),"")</f>
      </c>
      <c r="BU387">
        <f>IF($CH387&gt;=29,INDEX($AQ:$AQ,$CG387+29),"")</f>
      </c>
      <c r="BV387">
        <f>IF($CH387&gt;=30,INDEX($AQ:$AQ,$CG387+30),"")</f>
      </c>
      <c r="BW387">
        <f>IF($CH387&gt;=31,INDEX($AQ:$AQ,$CG387+31),"")</f>
      </c>
      <c r="BX387">
        <f>IF($CH387&gt;=32,INDEX($AQ:$AQ,$CG387+32),"")</f>
      </c>
      <c r="BY387">
        <f>IF($CH387&gt;=33,INDEX($AQ:$AQ,$CG387+33),"")</f>
      </c>
      <c r="BZ387">
        <f>IF($CH387&gt;=34,INDEX($AQ:$AQ,$CG387+34),"")</f>
      </c>
      <c r="CA387">
        <f>IF($CH387&gt;=35,INDEX($AQ:$AQ,$CG387+35),"")</f>
      </c>
      <c r="CB387">
        <f>IF($CH387&gt;=36,INDEX($AQ:$AQ,$CG387+36),"")</f>
      </c>
      <c r="CC387">
        <f>IF($CH387&gt;=37,INDEX($AQ:$AQ,$CG387+37),"")</f>
      </c>
      <c r="CD387">
        <f>IF($CH387&gt;=38,INDEX($AQ:$AQ,$CG387+38),"")</f>
      </c>
      <c r="CE387">
        <f>IF($CH387&gt;=39,INDEX($AQ:$AQ,$CG387+39),"")</f>
      </c>
      <c r="CF387">
        <f>IF($CH387&gt;=40,INDEX($AQ:$AQ,$CG387+40),"")</f>
      </c>
      <c r="CG387">
        <f>IFERROR(MATCH($AP387,$AQ$2:$AQ$134,0)+1,0)</f>
      </c>
      <c r="CH387">
        <f>IFERROR(INDEX($AR$2:$AR$134,MATCH($AP387,$AQ$2:$AQ$134,0)),0)</f>
      </c>
      <c r="CI387">
        <f>IFERROR(LEFT($L387,FIND(" - ",$L387)-1),$L387)</f>
      </c>
      <c r="CL387">
        <f>IF($DG387&gt;=1,INDEX($CJ:$CJ,$DF387+1),"")</f>
      </c>
      <c r="CM387">
        <f>IF($DG387&gt;=2,INDEX($CJ:$CJ,$DF387+2),"")</f>
      </c>
      <c r="CN387">
        <f>IF($DG387&gt;=3,INDEX($CJ:$CJ,$DF387+3),"")</f>
      </c>
      <c r="CO387">
        <f>IF($DG387&gt;=4,INDEX($CJ:$CJ,$DF387+4),"")</f>
      </c>
      <c r="CP387">
        <f>IF($DG387&gt;=5,INDEX($CJ:$CJ,$DF387+5),"")</f>
      </c>
      <c r="CQ387">
        <f>IF($DG387&gt;=6,INDEX($CJ:$CJ,$DF387+6),"")</f>
      </c>
      <c r="CR387">
        <f>IF($DG387&gt;=7,INDEX($CJ:$CJ,$DF387+7),"")</f>
      </c>
      <c r="CS387">
        <f>IF($DG387&gt;=8,INDEX($CJ:$CJ,$DF387+8),"")</f>
      </c>
      <c r="CT387">
        <f>IF($DG387&gt;=9,INDEX($CJ:$CJ,$DF387+9),"")</f>
      </c>
      <c r="CU387">
        <f>IF($DG387&gt;=10,INDEX($CJ:$CJ,$DF387+10),"")</f>
      </c>
      <c r="CV387">
        <f>IF($DG387&gt;=11,INDEX($CJ:$CJ,$DF387+11),"")</f>
      </c>
      <c r="CW387">
        <f>IF($DG387&gt;=12,INDEX($CJ:$CJ,$DF387+12),"")</f>
      </c>
      <c r="CX387">
        <f>IF($DG387&gt;=13,INDEX($CJ:$CJ,$DF387+13),"")</f>
      </c>
      <c r="CY387">
        <f>IF($DG387&gt;=14,INDEX($CJ:$CJ,$DF387+14),"")</f>
      </c>
      <c r="CZ387">
        <f>IF($DG387&gt;=15,INDEX($CJ:$CJ,$DF387+15),"")</f>
      </c>
      <c r="DA387">
        <f>IF($DG387&gt;=16,INDEX($CJ:$CJ,$DF387+16),"")</f>
      </c>
      <c r="DB387">
        <f>IF($DG387&gt;=17,INDEX($CJ:$CJ,$DF387+17),"")</f>
      </c>
      <c r="DC387">
        <f>IF($DG387&gt;=18,INDEX($CJ:$CJ,$DF387+18),"")</f>
      </c>
      <c r="DD387">
        <f>IF($DG387&gt;=19,INDEX($CJ:$CJ,$DF387+19),"")</f>
      </c>
      <c r="DE387">
        <f>IF($DG387&gt;=20,INDEX($CJ:$CJ,$DF387+20),"")</f>
      </c>
      <c r="DF387">
        <f>IFERROR(MATCH($CI387,$CJ$2:$CJ$263,0)+1,0)</f>
      </c>
      <c r="DG387">
        <f>IFERROR(INDEX($CK$2:$CK$263,MATCH($CI387,$CJ$2:$CJ$263,0)),0)</f>
      </c>
      <c r="DH387">
        <f>IFERROR(INDEX($AO:$AO,MATCH($N387,$AN:$AN,0))&amp;"","")</f>
      </c>
      <c r="DL387">
        <f>IF($GO387&gt;=1,INDEX($DI:$DI,$GN387+1),"")</f>
      </c>
      <c r="DM387">
        <f>IF($GO387&gt;=2,INDEX($DI:$DI,$GN387+2),"")</f>
      </c>
      <c r="DN387">
        <f>IF($GO387&gt;=3,INDEX($DI:$DI,$GN387+3),"")</f>
      </c>
      <c r="DO387">
        <f>IF($GO387&gt;=4,INDEX($DI:$DI,$GN387+4),"")</f>
      </c>
      <c r="DP387">
        <f>IF($GO387&gt;=5,INDEX($DI:$DI,$GN387+5),"")</f>
      </c>
      <c r="DQ387">
        <f>IF($GO387&gt;=6,INDEX($DI:$DI,$GN387+6),"")</f>
      </c>
      <c r="DR387">
        <f>IF($GO387&gt;=7,INDEX($DI:$DI,$GN387+7),"")</f>
      </c>
      <c r="DS387">
        <f>IF($GO387&gt;=8,INDEX($DI:$DI,$GN387+8),"")</f>
      </c>
      <c r="DT387">
        <f>IF($GO387&gt;=9,INDEX($DI:$DI,$GN387+9),"")</f>
      </c>
      <c r="DU387">
        <f>IF($GO387&gt;=10,INDEX($DI:$DI,$GN387+10),"")</f>
      </c>
      <c r="DV387">
        <f>IF($GO387&gt;=11,INDEX($DI:$DI,$GN387+11),"")</f>
      </c>
      <c r="DW387">
        <f>IF($GO387&gt;=12,INDEX($DI:$DI,$GN387+12),"")</f>
      </c>
      <c r="DX387">
        <f>IF($GO387&gt;=13,INDEX($DI:$DI,$GN387+13),"")</f>
      </c>
      <c r="DY387">
        <f>IF($GO387&gt;=14,INDEX($DI:$DI,$GN387+14),"")</f>
      </c>
      <c r="DZ387">
        <f>IF($GO387&gt;=15,INDEX($DI:$DI,$GN387+15),"")</f>
      </c>
      <c r="EA387">
        <f>IF($GO387&gt;=16,INDEX($DI:$DI,$GN387+16),"")</f>
      </c>
      <c r="EB387">
        <f>IF($GO387&gt;=17,INDEX($DI:$DI,$GN387+17),"")</f>
      </c>
      <c r="EC387">
        <f>IF($GO387&gt;=18,INDEX($DI:$DI,$GN387+18),"")</f>
      </c>
      <c r="ED387">
        <f>IF($GO387&gt;=19,INDEX($DI:$DI,$GN387+19),"")</f>
      </c>
      <c r="EE387">
        <f>IF($GO387&gt;=20,INDEX($DI:$DI,$GN387+20),"")</f>
      </c>
      <c r="EF387">
        <f>IF($GO387&gt;=21,INDEX($DI:$DI,$GN387+21),"")</f>
      </c>
      <c r="EG387">
        <f>IF($GO387&gt;=22,INDEX($DI:$DI,$GN387+22),"")</f>
      </c>
      <c r="EH387">
        <f>IF($GO387&gt;=23,INDEX($DI:$DI,$GN387+23),"")</f>
      </c>
      <c r="EI387">
        <f>IF($GO387&gt;=24,INDEX($DI:$DI,$GN387+24),"")</f>
      </c>
      <c r="EJ387">
        <f>IF($GO387&gt;=25,INDEX($DI:$DI,$GN387+25),"")</f>
      </c>
      <c r="EK387">
        <f>IF($GO387&gt;=26,INDEX($DI:$DI,$GN387+26),"")</f>
      </c>
      <c r="EL387">
        <f>IF($GO387&gt;=27,INDEX($DI:$DI,$GN387+27),"")</f>
      </c>
      <c r="EM387">
        <f>IF($GO387&gt;=28,INDEX($DI:$DI,$GN387+28),"")</f>
      </c>
      <c r="EN387">
        <f>IF($GO387&gt;=29,INDEX($DI:$DI,$GN387+29),"")</f>
      </c>
      <c r="EO387">
        <f>IF($GO387&gt;=30,INDEX($DI:$DI,$GN387+30),"")</f>
      </c>
      <c r="EP387">
        <f>IF($GO387&gt;=31,INDEX($DI:$DI,$GN387+31),"")</f>
      </c>
      <c r="EQ387">
        <f>IF($GO387&gt;=32,INDEX($DI:$DI,$GN387+32),"")</f>
      </c>
      <c r="ER387">
        <f>IF($GO387&gt;=33,INDEX($DI:$DI,$GN387+33),"")</f>
      </c>
      <c r="ES387">
        <f>IF($GO387&gt;=34,INDEX($DI:$DI,$GN387+34),"")</f>
      </c>
      <c r="ET387">
        <f>IF($GO387&gt;=35,INDEX($DI:$DI,$GN387+35),"")</f>
      </c>
      <c r="EU387">
        <f>IF($GO387&gt;=36,INDEX($DI:$DI,$GN387+36),"")</f>
      </c>
      <c r="EV387">
        <f>IF($GO387&gt;=37,INDEX($DI:$DI,$GN387+37),"")</f>
      </c>
      <c r="EW387">
        <f>IF($GO387&gt;=38,INDEX($DI:$DI,$GN387+38),"")</f>
      </c>
      <c r="EX387">
        <f>IF($GO387&gt;=39,INDEX($DI:$DI,$GN387+39),"")</f>
      </c>
      <c r="EY387">
        <f>IF($GO387&gt;=40,INDEX($DI:$DI,$GN387+40),"")</f>
      </c>
      <c r="EZ387">
        <f>IF($GO387&gt;=1,INDEX($DJ:$DJ,$GN387+1),"")</f>
      </c>
      <c r="FA387">
        <f>IF($GO387&gt;=2,INDEX($DJ:$DJ,$GN387+2),"")</f>
      </c>
      <c r="FB387">
        <f>IF($GO387&gt;=3,INDEX($DJ:$DJ,$GN387+3),"")</f>
      </c>
      <c r="FC387">
        <f>IF($GO387&gt;=4,INDEX($DJ:$DJ,$GN387+4),"")</f>
      </c>
      <c r="FD387">
        <f>IF($GO387&gt;=5,INDEX($DJ:$DJ,$GN387+5),"")</f>
      </c>
      <c r="FE387">
        <f>IF($GO387&gt;=6,INDEX($DJ:$DJ,$GN387+6),"")</f>
      </c>
      <c r="FF387">
        <f>IF($GO387&gt;=7,INDEX($DJ:$DJ,$GN387+7),"")</f>
      </c>
      <c r="FG387">
        <f>IF($GO387&gt;=8,INDEX($DJ:$DJ,$GN387+8),"")</f>
      </c>
      <c r="FH387">
        <f>IF($GO387&gt;=9,INDEX($DJ:$DJ,$GN387+9),"")</f>
      </c>
      <c r="FI387">
        <f>IF($GO387&gt;=10,INDEX($DJ:$DJ,$GN387+10),"")</f>
      </c>
      <c r="FJ387">
        <f>IF($GO387&gt;=11,INDEX($DJ:$DJ,$GN387+11),"")</f>
      </c>
      <c r="FK387">
        <f>IF($GO387&gt;=12,INDEX($DJ:$DJ,$GN387+12),"")</f>
      </c>
      <c r="FL387">
        <f>IF($GO387&gt;=13,INDEX($DJ:$DJ,$GN387+13),"")</f>
      </c>
      <c r="FM387">
        <f>IF($GO387&gt;=14,INDEX($DJ:$DJ,$GN387+14),"")</f>
      </c>
      <c r="FN387">
        <f>IF($GO387&gt;=15,INDEX($DJ:$DJ,$GN387+15),"")</f>
      </c>
      <c r="FO387">
        <f>IF($GO387&gt;=16,INDEX($DJ:$DJ,$GN387+16),"")</f>
      </c>
      <c r="FP387">
        <f>IF($GO387&gt;=17,INDEX($DJ:$DJ,$GN387+17),"")</f>
      </c>
      <c r="FQ387">
        <f>IF($GO387&gt;=18,INDEX($DJ:$DJ,$GN387+18),"")</f>
      </c>
      <c r="FR387">
        <f>IF($GO387&gt;=19,INDEX($DJ:$DJ,$GN387+19),"")</f>
      </c>
      <c r="FS387">
        <f>IF($GO387&gt;=20,INDEX($DJ:$DJ,$GN387+20),"")</f>
      </c>
      <c r="FT387">
        <f>IF($GO387&gt;=21,INDEX($DJ:$DJ,$GN387+21),"")</f>
      </c>
      <c r="FU387">
        <f>IF($GO387&gt;=22,INDEX($DJ:$DJ,$GN387+22),"")</f>
      </c>
      <c r="FV387">
        <f>IF($GO387&gt;=23,INDEX($DJ:$DJ,$GN387+23),"")</f>
      </c>
      <c r="FW387">
        <f>IF($GO387&gt;=24,INDEX($DJ:$DJ,$GN387+24),"")</f>
      </c>
      <c r="FX387">
        <f>IF($GO387&gt;=25,INDEX($DJ:$DJ,$GN387+25),"")</f>
      </c>
      <c r="FY387">
        <f>IF($GO387&gt;=26,INDEX($DJ:$DJ,$GN387+26),"")</f>
      </c>
      <c r="FZ387">
        <f>IF($GO387&gt;=27,INDEX($DJ:$DJ,$GN387+27),"")</f>
      </c>
      <c r="GA387">
        <f>IF($GO387&gt;=28,INDEX($DJ:$DJ,$GN387+28),"")</f>
      </c>
      <c r="GB387">
        <f>IF($GO387&gt;=29,INDEX($DJ:$DJ,$GN387+29),"")</f>
      </c>
      <c r="GC387">
        <f>IF($GO387&gt;=30,INDEX($DJ:$DJ,$GN387+30),"")</f>
      </c>
      <c r="GD387">
        <f>IF($GO387&gt;=31,INDEX($DJ:$DJ,$GN387+31),"")</f>
      </c>
      <c r="GE387">
        <f>IF($GO387&gt;=32,INDEX($DJ:$DJ,$GN387+32),"")</f>
      </c>
      <c r="GF387">
        <f>IF($GO387&gt;=33,INDEX($DJ:$DJ,$GN387+33),"")</f>
      </c>
      <c r="GG387">
        <f>IF($GO387&gt;=34,INDEX($DJ:$DJ,$GN387+34),"")</f>
      </c>
      <c r="GH387">
        <f>IF($GO387&gt;=35,INDEX($DJ:$DJ,$GN387+35),"")</f>
      </c>
      <c r="GI387">
        <f>IF($GO387&gt;=36,INDEX($DJ:$DJ,$GN387+36),"")</f>
      </c>
      <c r="GJ387">
        <f>IF($GO387&gt;=37,INDEX($DJ:$DJ,$GN387+37),"")</f>
      </c>
      <c r="GK387">
        <f>IF($GO387&gt;=38,INDEX($DJ:$DJ,$GN387+38),"")</f>
      </c>
      <c r="GL387">
        <f>IF($GO387&gt;=39,INDEX($DJ:$DJ,$GN387+39),"")</f>
      </c>
      <c r="GM387">
        <f>IF($GO387&gt;=40,INDEX($DJ:$DJ,$GN387+40),"")</f>
      </c>
      <c r="GN387">
        <f>IFERROR(MATCH($DH387,$DI$2:$DI$148,0)+1,0)</f>
      </c>
      <c r="GO387">
        <f>IFERROR(INDEX($DK$2:$DK$148,MATCH($DH387,$DI$2:$DI$148,0)),0)</f>
      </c>
      <c r="GP387">
        <f>IFERROR(MATCH($Y387,$DL$387:$EY$387,0),0)</f>
      </c>
      <c r="GQ387">
        <f>IF($GP387&gt;0,INDEX($EZ$387:$GM$387,$GP387),"")</f>
      </c>
      <c r="GT387">
        <f>IF($JC387&gt;=1,INDEX($GR:$GR,$JB387+1),"")</f>
      </c>
      <c r="GU387">
        <f>IF($JC387&gt;=2,INDEX($GR:$GR,$JB387+2),"")</f>
      </c>
      <c r="GV387">
        <f>IF($JC387&gt;=3,INDEX($GR:$GR,$JB387+3),"")</f>
      </c>
      <c r="GW387">
        <f>IF($JC387&gt;=4,INDEX($GR:$GR,$JB387+4),"")</f>
      </c>
      <c r="GX387">
        <f>IF($JC387&gt;=5,INDEX($GR:$GR,$JB387+5),"")</f>
      </c>
      <c r="GY387">
        <f>IF($JC387&gt;=6,INDEX($GR:$GR,$JB387+6),"")</f>
      </c>
      <c r="GZ387">
        <f>IF($JC387&gt;=7,INDEX($GR:$GR,$JB387+7),"")</f>
      </c>
      <c r="HA387">
        <f>IF($JC387&gt;=8,INDEX($GR:$GR,$JB387+8),"")</f>
      </c>
      <c r="HB387">
        <f>IF($JC387&gt;=9,INDEX($GR:$GR,$JB387+9),"")</f>
      </c>
      <c r="HC387">
        <f>IF($JC387&gt;=10,INDEX($GR:$GR,$JB387+10),"")</f>
      </c>
      <c r="HD387">
        <f>IF($JC387&gt;=11,INDEX($GR:$GR,$JB387+11),"")</f>
      </c>
      <c r="HE387">
        <f>IF($JC387&gt;=12,INDEX($GR:$GR,$JB387+12),"")</f>
      </c>
      <c r="HF387">
        <f>IF($JC387&gt;=13,INDEX($GR:$GR,$JB387+13),"")</f>
      </c>
      <c r="HG387">
        <f>IF($JC387&gt;=14,INDEX($GR:$GR,$JB387+14),"")</f>
      </c>
      <c r="HH387">
        <f>IF($JC387&gt;=15,INDEX($GR:$GR,$JB387+15),"")</f>
      </c>
      <c r="HI387">
        <f>IF($JC387&gt;=16,INDEX($GR:$GR,$JB387+16),"")</f>
      </c>
      <c r="HJ387">
        <f>IF($JC387&gt;=17,INDEX($GR:$GR,$JB387+17),"")</f>
      </c>
      <c r="HK387">
        <f>IF($JC387&gt;=18,INDEX($GR:$GR,$JB387+18),"")</f>
      </c>
      <c r="HL387">
        <f>IF($JC387&gt;=19,INDEX($GR:$GR,$JB387+19),"")</f>
      </c>
      <c r="HM387">
        <f>IF($JC387&gt;=20,INDEX($GR:$GR,$JB387+20),"")</f>
      </c>
      <c r="HN387">
        <f>IF($JC387&gt;=21,INDEX($GR:$GR,$JB387+21),"")</f>
      </c>
      <c r="HO387">
        <f>IF($JC387&gt;=22,INDEX($GR:$GR,$JB387+22),"")</f>
      </c>
      <c r="HP387">
        <f>IF($JC387&gt;=23,INDEX($GR:$GR,$JB387+23),"")</f>
      </c>
      <c r="HQ387">
        <f>IF($JC387&gt;=24,INDEX($GR:$GR,$JB387+24),"")</f>
      </c>
      <c r="HR387">
        <f>IF($JC387&gt;=25,INDEX($GR:$GR,$JB387+25),"")</f>
      </c>
      <c r="HS387">
        <f>IF($JC387&gt;=26,INDEX($GR:$GR,$JB387+26),"")</f>
      </c>
      <c r="HT387">
        <f>IF($JC387&gt;=27,INDEX($GR:$GR,$JB387+27),"")</f>
      </c>
      <c r="HU387">
        <f>IF($JC387&gt;=28,INDEX($GR:$GR,$JB387+28),"")</f>
      </c>
      <c r="HV387">
        <f>IF($JC387&gt;=29,INDEX($GR:$GR,$JB387+29),"")</f>
      </c>
      <c r="HW387">
        <f>IF($JC387&gt;=30,INDEX($GR:$GR,$JB387+30),"")</f>
      </c>
      <c r="HX387">
        <f>IF($JC387&gt;=31,INDEX($GR:$GR,$JB387+31),"")</f>
      </c>
      <c r="HY387">
        <f>IF($JC387&gt;=32,INDEX($GR:$GR,$JB387+32),"")</f>
      </c>
      <c r="HZ387">
        <f>IF($JC387&gt;=33,INDEX($GR:$GR,$JB387+33),"")</f>
      </c>
      <c r="IA387">
        <f>IF($JC387&gt;=34,INDEX($GR:$GR,$JB387+34),"")</f>
      </c>
      <c r="IB387">
        <f>IF($JC387&gt;=35,INDEX($GR:$GR,$JB387+35),"")</f>
      </c>
      <c r="IC387">
        <f>IF($JC387&gt;=36,INDEX($GR:$GR,$JB387+36),"")</f>
      </c>
      <c r="ID387">
        <f>IF($JC387&gt;=37,INDEX($GR:$GR,$JB387+37),"")</f>
      </c>
      <c r="IE387">
        <f>IF($JC387&gt;=38,INDEX($GR:$GR,$JB387+38),"")</f>
      </c>
      <c r="IF387">
        <f>IF($JC387&gt;=39,INDEX($GR:$GR,$JB387+39),"")</f>
      </c>
      <c r="IG387">
        <f>IF($JC387&gt;=40,INDEX($GR:$GR,$JB387+40),"")</f>
      </c>
      <c r="IH387">
        <f>IF($JC387&gt;=41,INDEX($GR:$GR,$JB387+41),"")</f>
      </c>
      <c r="II387">
        <f>IF($JC387&gt;=42,INDEX($GR:$GR,$JB387+42),"")</f>
      </c>
      <c r="IJ387">
        <f>IF($JC387&gt;=43,INDEX($GR:$GR,$JB387+43),"")</f>
      </c>
      <c r="IK387">
        <f>IF($JC387&gt;=44,INDEX($GR:$GR,$JB387+44),"")</f>
      </c>
      <c r="IL387">
        <f>IF($JC387&gt;=45,INDEX($GR:$GR,$JB387+45),"")</f>
      </c>
      <c r="IM387">
        <f>IF($JC387&gt;=46,INDEX($GR:$GR,$JB387+46),"")</f>
      </c>
      <c r="IN387">
        <f>IF($JC387&gt;=47,INDEX($GR:$GR,$JB387+47),"")</f>
      </c>
      <c r="IO387">
        <f>IF($JC387&gt;=48,INDEX($GR:$GR,$JB387+48),"")</f>
      </c>
      <c r="IP387">
        <f>IF($JC387&gt;=49,INDEX($GR:$GR,$JB387+49),"")</f>
      </c>
      <c r="IQ387">
        <f>IF($JC387&gt;=50,INDEX($GR:$GR,$JB387+50),"")</f>
      </c>
      <c r="IR387">
        <f>IF($JC387&gt;=51,INDEX($GR:$GR,$JB387+51),"")</f>
      </c>
      <c r="IS387">
        <f>IF($JC387&gt;=52,INDEX($GR:$GR,$JB387+52),"")</f>
      </c>
      <c r="IT387">
        <f>IF($JC387&gt;=53,INDEX($GR:$GR,$JB387+53),"")</f>
      </c>
      <c r="IU387">
        <f>IF($JC387&gt;=54,INDEX($GR:$GR,$JB387+54),"")</f>
      </c>
      <c r="IV387">
        <f>IF($JC387&gt;=55,INDEX($GR:$GR,$JB387+55),"")</f>
      </c>
      <c r="IW387">
        <f>IF($JC387&gt;=56,INDEX($GR:$GR,$JB387+56),"")</f>
      </c>
      <c r="IX387">
        <f>IF($JC387&gt;=57,INDEX($GR:$GR,$JB387+57),"")</f>
      </c>
      <c r="IY387">
        <f>IF($JC387&gt;=58,INDEX($GR:$GR,$JB387+58),"")</f>
      </c>
      <c r="IZ387">
        <f>IF($JC387&gt;=59,INDEX($GR:$GR,$JB387+59),"")</f>
      </c>
      <c r="JA387">
        <f>IF($JC387&gt;=60,INDEX($GR:$GR,$JB387+60),"")</f>
      </c>
      <c r="JB387">
        <f>IFERROR(MATCH($GQ387,$GR$2:$GR$324,0)+1,0)</f>
      </c>
      <c r="JC387">
        <f>IFERROR(INDEX($GS$2:$GS$324,MATCH($GQ387,$GR$2:$GR$324,0)),0)</f>
      </c>
      <c r="JD387" t="s">
        <v>40</v>
      </c>
      <c r="JE387" t="s">
        <v>40</v>
      </c>
    </row>
    <row r="388" spans="1:265" x14ac:dyDescent="0.25">
      <c r="Q388">
        <f>IF(OR($T388="",$P388=""),"",IFERROR($T388/$P388,0))</f>
      </c>
      <c r="R388">
        <f>IF($T388="","",
SUM($S388,$U388,$Z388,$V388,$X388)*
(1-IF($AA388="",0,VALUE($AA388)/100)))</f>
      </c>
      <c r="S388">
        <f>IF($T388="","",$T388)</f>
      </c>
      <c r="U388">
        <f>IF($T388="","",
IF($N388="","",
IF(ISNUMBER(SEARCH("exempt",LOWER($N388))),0,
$T388*(VALUE(SUBSTITUTE($N388,"%",""))/100))))</f>
      </c>
      <c r="AB388">
        <f>IFERROR(IF(FIND(" - ",$K388)&gt;0,MID($K388,FIND(" - ",$K388)+3,LEN($K388)),""),"")</f>
      </c>
      <c r="AK388" t="s">
        <v>975</v>
      </c>
      <c r="AP388">
        <f>IFERROR(LEFT($K388,FIND(" - ",$K388)-1),$K388)</f>
      </c>
      <c r="AS388">
        <f>IF($CH388&gt;=1,INDEX($AQ:$AQ,$CG388+1),"")</f>
      </c>
      <c r="AT388">
        <f>IF($CH388&gt;=2,INDEX($AQ:$AQ,$CG388+2),"")</f>
      </c>
      <c r="AU388">
        <f>IF($CH388&gt;=3,INDEX($AQ:$AQ,$CG388+3),"")</f>
      </c>
      <c r="AV388">
        <f>IF($CH388&gt;=4,INDEX($AQ:$AQ,$CG388+4),"")</f>
      </c>
      <c r="AW388">
        <f>IF($CH388&gt;=5,INDEX($AQ:$AQ,$CG388+5),"")</f>
      </c>
      <c r="AX388">
        <f>IF($CH388&gt;=6,INDEX($AQ:$AQ,$CG388+6),"")</f>
      </c>
      <c r="AY388">
        <f>IF($CH388&gt;=7,INDEX($AQ:$AQ,$CG388+7),"")</f>
      </c>
      <c r="AZ388">
        <f>IF($CH388&gt;=8,INDEX($AQ:$AQ,$CG388+8),"")</f>
      </c>
      <c r="BA388">
        <f>IF($CH388&gt;=9,INDEX($AQ:$AQ,$CG388+9),"")</f>
      </c>
      <c r="BB388">
        <f>IF($CH388&gt;=10,INDEX($AQ:$AQ,$CG388+10),"")</f>
      </c>
      <c r="BC388">
        <f>IF($CH388&gt;=11,INDEX($AQ:$AQ,$CG388+11),"")</f>
      </c>
      <c r="BD388">
        <f>IF($CH388&gt;=12,INDEX($AQ:$AQ,$CG388+12),"")</f>
      </c>
      <c r="BE388">
        <f>IF($CH388&gt;=13,INDEX($AQ:$AQ,$CG388+13),"")</f>
      </c>
      <c r="BF388">
        <f>IF($CH388&gt;=14,INDEX($AQ:$AQ,$CG388+14),"")</f>
      </c>
      <c r="BG388">
        <f>IF($CH388&gt;=15,INDEX($AQ:$AQ,$CG388+15),"")</f>
      </c>
      <c r="BH388">
        <f>IF($CH388&gt;=16,INDEX($AQ:$AQ,$CG388+16),"")</f>
      </c>
      <c r="BI388">
        <f>IF($CH388&gt;=17,INDEX($AQ:$AQ,$CG388+17),"")</f>
      </c>
      <c r="BJ388">
        <f>IF($CH388&gt;=18,INDEX($AQ:$AQ,$CG388+18),"")</f>
      </c>
      <c r="BK388">
        <f>IF($CH388&gt;=19,INDEX($AQ:$AQ,$CG388+19),"")</f>
      </c>
      <c r="BL388">
        <f>IF($CH388&gt;=20,INDEX($AQ:$AQ,$CG388+20),"")</f>
      </c>
      <c r="BM388">
        <f>IF($CH388&gt;=21,INDEX($AQ:$AQ,$CG388+21),"")</f>
      </c>
      <c r="BN388">
        <f>IF($CH388&gt;=22,INDEX($AQ:$AQ,$CG388+22),"")</f>
      </c>
      <c r="BO388">
        <f>IF($CH388&gt;=23,INDEX($AQ:$AQ,$CG388+23),"")</f>
      </c>
      <c r="BP388">
        <f>IF($CH388&gt;=24,INDEX($AQ:$AQ,$CG388+24),"")</f>
      </c>
      <c r="BQ388">
        <f>IF($CH388&gt;=25,INDEX($AQ:$AQ,$CG388+25),"")</f>
      </c>
      <c r="BR388">
        <f>IF($CH388&gt;=26,INDEX($AQ:$AQ,$CG388+26),"")</f>
      </c>
      <c r="BS388">
        <f>IF($CH388&gt;=27,INDEX($AQ:$AQ,$CG388+27),"")</f>
      </c>
      <c r="BT388">
        <f>IF($CH388&gt;=28,INDEX($AQ:$AQ,$CG388+28),"")</f>
      </c>
      <c r="BU388">
        <f>IF($CH388&gt;=29,INDEX($AQ:$AQ,$CG388+29),"")</f>
      </c>
      <c r="BV388">
        <f>IF($CH388&gt;=30,INDEX($AQ:$AQ,$CG388+30),"")</f>
      </c>
      <c r="BW388">
        <f>IF($CH388&gt;=31,INDEX($AQ:$AQ,$CG388+31),"")</f>
      </c>
      <c r="BX388">
        <f>IF($CH388&gt;=32,INDEX($AQ:$AQ,$CG388+32),"")</f>
      </c>
      <c r="BY388">
        <f>IF($CH388&gt;=33,INDEX($AQ:$AQ,$CG388+33),"")</f>
      </c>
      <c r="BZ388">
        <f>IF($CH388&gt;=34,INDEX($AQ:$AQ,$CG388+34),"")</f>
      </c>
      <c r="CA388">
        <f>IF($CH388&gt;=35,INDEX($AQ:$AQ,$CG388+35),"")</f>
      </c>
      <c r="CB388">
        <f>IF($CH388&gt;=36,INDEX($AQ:$AQ,$CG388+36),"")</f>
      </c>
      <c r="CC388">
        <f>IF($CH388&gt;=37,INDEX($AQ:$AQ,$CG388+37),"")</f>
      </c>
      <c r="CD388">
        <f>IF($CH388&gt;=38,INDEX($AQ:$AQ,$CG388+38),"")</f>
      </c>
      <c r="CE388">
        <f>IF($CH388&gt;=39,INDEX($AQ:$AQ,$CG388+39),"")</f>
      </c>
      <c r="CF388">
        <f>IF($CH388&gt;=40,INDEX($AQ:$AQ,$CG388+40),"")</f>
      </c>
      <c r="CG388">
        <f>IFERROR(MATCH($AP388,$AQ$2:$AQ$134,0)+1,0)</f>
      </c>
      <c r="CH388">
        <f>IFERROR(INDEX($AR$2:$AR$134,MATCH($AP388,$AQ$2:$AQ$134,0)),0)</f>
      </c>
      <c r="CI388">
        <f>IFERROR(LEFT($L388,FIND(" - ",$L388)-1),$L388)</f>
      </c>
      <c r="CL388">
        <f>IF($DG388&gt;=1,INDEX($CJ:$CJ,$DF388+1),"")</f>
      </c>
      <c r="CM388">
        <f>IF($DG388&gt;=2,INDEX($CJ:$CJ,$DF388+2),"")</f>
      </c>
      <c r="CN388">
        <f>IF($DG388&gt;=3,INDEX($CJ:$CJ,$DF388+3),"")</f>
      </c>
      <c r="CO388">
        <f>IF($DG388&gt;=4,INDEX($CJ:$CJ,$DF388+4),"")</f>
      </c>
      <c r="CP388">
        <f>IF($DG388&gt;=5,INDEX($CJ:$CJ,$DF388+5),"")</f>
      </c>
      <c r="CQ388">
        <f>IF($DG388&gt;=6,INDEX($CJ:$CJ,$DF388+6),"")</f>
      </c>
      <c r="CR388">
        <f>IF($DG388&gt;=7,INDEX($CJ:$CJ,$DF388+7),"")</f>
      </c>
      <c r="CS388">
        <f>IF($DG388&gt;=8,INDEX($CJ:$CJ,$DF388+8),"")</f>
      </c>
      <c r="CT388">
        <f>IF($DG388&gt;=9,INDEX($CJ:$CJ,$DF388+9),"")</f>
      </c>
      <c r="CU388">
        <f>IF($DG388&gt;=10,INDEX($CJ:$CJ,$DF388+10),"")</f>
      </c>
      <c r="CV388">
        <f>IF($DG388&gt;=11,INDEX($CJ:$CJ,$DF388+11),"")</f>
      </c>
      <c r="CW388">
        <f>IF($DG388&gt;=12,INDEX($CJ:$CJ,$DF388+12),"")</f>
      </c>
      <c r="CX388">
        <f>IF($DG388&gt;=13,INDEX($CJ:$CJ,$DF388+13),"")</f>
      </c>
      <c r="CY388">
        <f>IF($DG388&gt;=14,INDEX($CJ:$CJ,$DF388+14),"")</f>
      </c>
      <c r="CZ388">
        <f>IF($DG388&gt;=15,INDEX($CJ:$CJ,$DF388+15),"")</f>
      </c>
      <c r="DA388">
        <f>IF($DG388&gt;=16,INDEX($CJ:$CJ,$DF388+16),"")</f>
      </c>
      <c r="DB388">
        <f>IF($DG388&gt;=17,INDEX($CJ:$CJ,$DF388+17),"")</f>
      </c>
      <c r="DC388">
        <f>IF($DG388&gt;=18,INDEX($CJ:$CJ,$DF388+18),"")</f>
      </c>
      <c r="DD388">
        <f>IF($DG388&gt;=19,INDEX($CJ:$CJ,$DF388+19),"")</f>
      </c>
      <c r="DE388">
        <f>IF($DG388&gt;=20,INDEX($CJ:$CJ,$DF388+20),"")</f>
      </c>
      <c r="DF388">
        <f>IFERROR(MATCH($CI388,$CJ$2:$CJ$263,0)+1,0)</f>
      </c>
      <c r="DG388">
        <f>IFERROR(INDEX($CK$2:$CK$263,MATCH($CI388,$CJ$2:$CJ$263,0)),0)</f>
      </c>
      <c r="DH388">
        <f>IFERROR(INDEX($AO:$AO,MATCH($N388,$AN:$AN,0))&amp;"","")</f>
      </c>
      <c r="DL388">
        <f>IF($GO388&gt;=1,INDEX($DI:$DI,$GN388+1),"")</f>
      </c>
      <c r="DM388">
        <f>IF($GO388&gt;=2,INDEX($DI:$DI,$GN388+2),"")</f>
      </c>
      <c r="DN388">
        <f>IF($GO388&gt;=3,INDEX($DI:$DI,$GN388+3),"")</f>
      </c>
      <c r="DO388">
        <f>IF($GO388&gt;=4,INDEX($DI:$DI,$GN388+4),"")</f>
      </c>
      <c r="DP388">
        <f>IF($GO388&gt;=5,INDEX($DI:$DI,$GN388+5),"")</f>
      </c>
      <c r="DQ388">
        <f>IF($GO388&gt;=6,INDEX($DI:$DI,$GN388+6),"")</f>
      </c>
      <c r="DR388">
        <f>IF($GO388&gt;=7,INDEX($DI:$DI,$GN388+7),"")</f>
      </c>
      <c r="DS388">
        <f>IF($GO388&gt;=8,INDEX($DI:$DI,$GN388+8),"")</f>
      </c>
      <c r="DT388">
        <f>IF($GO388&gt;=9,INDEX($DI:$DI,$GN388+9),"")</f>
      </c>
      <c r="DU388">
        <f>IF($GO388&gt;=10,INDEX($DI:$DI,$GN388+10),"")</f>
      </c>
      <c r="DV388">
        <f>IF($GO388&gt;=11,INDEX($DI:$DI,$GN388+11),"")</f>
      </c>
      <c r="DW388">
        <f>IF($GO388&gt;=12,INDEX($DI:$DI,$GN388+12),"")</f>
      </c>
      <c r="DX388">
        <f>IF($GO388&gt;=13,INDEX($DI:$DI,$GN388+13),"")</f>
      </c>
      <c r="DY388">
        <f>IF($GO388&gt;=14,INDEX($DI:$DI,$GN388+14),"")</f>
      </c>
      <c r="DZ388">
        <f>IF($GO388&gt;=15,INDEX($DI:$DI,$GN388+15),"")</f>
      </c>
      <c r="EA388">
        <f>IF($GO388&gt;=16,INDEX($DI:$DI,$GN388+16),"")</f>
      </c>
      <c r="EB388">
        <f>IF($GO388&gt;=17,INDEX($DI:$DI,$GN388+17),"")</f>
      </c>
      <c r="EC388">
        <f>IF($GO388&gt;=18,INDEX($DI:$DI,$GN388+18),"")</f>
      </c>
      <c r="ED388">
        <f>IF($GO388&gt;=19,INDEX($DI:$DI,$GN388+19),"")</f>
      </c>
      <c r="EE388">
        <f>IF($GO388&gt;=20,INDEX($DI:$DI,$GN388+20),"")</f>
      </c>
      <c r="EF388">
        <f>IF($GO388&gt;=21,INDEX($DI:$DI,$GN388+21),"")</f>
      </c>
      <c r="EG388">
        <f>IF($GO388&gt;=22,INDEX($DI:$DI,$GN388+22),"")</f>
      </c>
      <c r="EH388">
        <f>IF($GO388&gt;=23,INDEX($DI:$DI,$GN388+23),"")</f>
      </c>
      <c r="EI388">
        <f>IF($GO388&gt;=24,INDEX($DI:$DI,$GN388+24),"")</f>
      </c>
      <c r="EJ388">
        <f>IF($GO388&gt;=25,INDEX($DI:$DI,$GN388+25),"")</f>
      </c>
      <c r="EK388">
        <f>IF($GO388&gt;=26,INDEX($DI:$DI,$GN388+26),"")</f>
      </c>
      <c r="EL388">
        <f>IF($GO388&gt;=27,INDEX($DI:$DI,$GN388+27),"")</f>
      </c>
      <c r="EM388">
        <f>IF($GO388&gt;=28,INDEX($DI:$DI,$GN388+28),"")</f>
      </c>
      <c r="EN388">
        <f>IF($GO388&gt;=29,INDEX($DI:$DI,$GN388+29),"")</f>
      </c>
      <c r="EO388">
        <f>IF($GO388&gt;=30,INDEX($DI:$DI,$GN388+30),"")</f>
      </c>
      <c r="EP388">
        <f>IF($GO388&gt;=31,INDEX($DI:$DI,$GN388+31),"")</f>
      </c>
      <c r="EQ388">
        <f>IF($GO388&gt;=32,INDEX($DI:$DI,$GN388+32),"")</f>
      </c>
      <c r="ER388">
        <f>IF($GO388&gt;=33,INDEX($DI:$DI,$GN388+33),"")</f>
      </c>
      <c r="ES388">
        <f>IF($GO388&gt;=34,INDEX($DI:$DI,$GN388+34),"")</f>
      </c>
      <c r="ET388">
        <f>IF($GO388&gt;=35,INDEX($DI:$DI,$GN388+35),"")</f>
      </c>
      <c r="EU388">
        <f>IF($GO388&gt;=36,INDEX($DI:$DI,$GN388+36),"")</f>
      </c>
      <c r="EV388">
        <f>IF($GO388&gt;=37,INDEX($DI:$DI,$GN388+37),"")</f>
      </c>
      <c r="EW388">
        <f>IF($GO388&gt;=38,INDEX($DI:$DI,$GN388+38),"")</f>
      </c>
      <c r="EX388">
        <f>IF($GO388&gt;=39,INDEX($DI:$DI,$GN388+39),"")</f>
      </c>
      <c r="EY388">
        <f>IF($GO388&gt;=40,INDEX($DI:$DI,$GN388+40),"")</f>
      </c>
      <c r="EZ388">
        <f>IF($GO388&gt;=1,INDEX($DJ:$DJ,$GN388+1),"")</f>
      </c>
      <c r="FA388">
        <f>IF($GO388&gt;=2,INDEX($DJ:$DJ,$GN388+2),"")</f>
      </c>
      <c r="FB388">
        <f>IF($GO388&gt;=3,INDEX($DJ:$DJ,$GN388+3),"")</f>
      </c>
      <c r="FC388">
        <f>IF($GO388&gt;=4,INDEX($DJ:$DJ,$GN388+4),"")</f>
      </c>
      <c r="FD388">
        <f>IF($GO388&gt;=5,INDEX($DJ:$DJ,$GN388+5),"")</f>
      </c>
      <c r="FE388">
        <f>IF($GO388&gt;=6,INDEX($DJ:$DJ,$GN388+6),"")</f>
      </c>
      <c r="FF388">
        <f>IF($GO388&gt;=7,INDEX($DJ:$DJ,$GN388+7),"")</f>
      </c>
      <c r="FG388">
        <f>IF($GO388&gt;=8,INDEX($DJ:$DJ,$GN388+8),"")</f>
      </c>
      <c r="FH388">
        <f>IF($GO388&gt;=9,INDEX($DJ:$DJ,$GN388+9),"")</f>
      </c>
      <c r="FI388">
        <f>IF($GO388&gt;=10,INDEX($DJ:$DJ,$GN388+10),"")</f>
      </c>
      <c r="FJ388">
        <f>IF($GO388&gt;=11,INDEX($DJ:$DJ,$GN388+11),"")</f>
      </c>
      <c r="FK388">
        <f>IF($GO388&gt;=12,INDEX($DJ:$DJ,$GN388+12),"")</f>
      </c>
      <c r="FL388">
        <f>IF($GO388&gt;=13,INDEX($DJ:$DJ,$GN388+13),"")</f>
      </c>
      <c r="FM388">
        <f>IF($GO388&gt;=14,INDEX($DJ:$DJ,$GN388+14),"")</f>
      </c>
      <c r="FN388">
        <f>IF($GO388&gt;=15,INDEX($DJ:$DJ,$GN388+15),"")</f>
      </c>
      <c r="FO388">
        <f>IF($GO388&gt;=16,INDEX($DJ:$DJ,$GN388+16),"")</f>
      </c>
      <c r="FP388">
        <f>IF($GO388&gt;=17,INDEX($DJ:$DJ,$GN388+17),"")</f>
      </c>
      <c r="FQ388">
        <f>IF($GO388&gt;=18,INDEX($DJ:$DJ,$GN388+18),"")</f>
      </c>
      <c r="FR388">
        <f>IF($GO388&gt;=19,INDEX($DJ:$DJ,$GN388+19),"")</f>
      </c>
      <c r="FS388">
        <f>IF($GO388&gt;=20,INDEX($DJ:$DJ,$GN388+20),"")</f>
      </c>
      <c r="FT388">
        <f>IF($GO388&gt;=21,INDEX($DJ:$DJ,$GN388+21),"")</f>
      </c>
      <c r="FU388">
        <f>IF($GO388&gt;=22,INDEX($DJ:$DJ,$GN388+22),"")</f>
      </c>
      <c r="FV388">
        <f>IF($GO388&gt;=23,INDEX($DJ:$DJ,$GN388+23),"")</f>
      </c>
      <c r="FW388">
        <f>IF($GO388&gt;=24,INDEX($DJ:$DJ,$GN388+24),"")</f>
      </c>
      <c r="FX388">
        <f>IF($GO388&gt;=25,INDEX($DJ:$DJ,$GN388+25),"")</f>
      </c>
      <c r="FY388">
        <f>IF($GO388&gt;=26,INDEX($DJ:$DJ,$GN388+26),"")</f>
      </c>
      <c r="FZ388">
        <f>IF($GO388&gt;=27,INDEX($DJ:$DJ,$GN388+27),"")</f>
      </c>
      <c r="GA388">
        <f>IF($GO388&gt;=28,INDEX($DJ:$DJ,$GN388+28),"")</f>
      </c>
      <c r="GB388">
        <f>IF($GO388&gt;=29,INDEX($DJ:$DJ,$GN388+29),"")</f>
      </c>
      <c r="GC388">
        <f>IF($GO388&gt;=30,INDEX($DJ:$DJ,$GN388+30),"")</f>
      </c>
      <c r="GD388">
        <f>IF($GO388&gt;=31,INDEX($DJ:$DJ,$GN388+31),"")</f>
      </c>
      <c r="GE388">
        <f>IF($GO388&gt;=32,INDEX($DJ:$DJ,$GN388+32),"")</f>
      </c>
      <c r="GF388">
        <f>IF($GO388&gt;=33,INDEX($DJ:$DJ,$GN388+33),"")</f>
      </c>
      <c r="GG388">
        <f>IF($GO388&gt;=34,INDEX($DJ:$DJ,$GN388+34),"")</f>
      </c>
      <c r="GH388">
        <f>IF($GO388&gt;=35,INDEX($DJ:$DJ,$GN388+35),"")</f>
      </c>
      <c r="GI388">
        <f>IF($GO388&gt;=36,INDEX($DJ:$DJ,$GN388+36),"")</f>
      </c>
      <c r="GJ388">
        <f>IF($GO388&gt;=37,INDEX($DJ:$DJ,$GN388+37),"")</f>
      </c>
      <c r="GK388">
        <f>IF($GO388&gt;=38,INDEX($DJ:$DJ,$GN388+38),"")</f>
      </c>
      <c r="GL388">
        <f>IF($GO388&gt;=39,INDEX($DJ:$DJ,$GN388+39),"")</f>
      </c>
      <c r="GM388">
        <f>IF($GO388&gt;=40,INDEX($DJ:$DJ,$GN388+40),"")</f>
      </c>
      <c r="GN388">
        <f>IFERROR(MATCH($DH388,$DI$2:$DI$148,0)+1,0)</f>
      </c>
      <c r="GO388">
        <f>IFERROR(INDEX($DK$2:$DK$148,MATCH($DH388,$DI$2:$DI$148,0)),0)</f>
      </c>
      <c r="GP388">
        <f>IFERROR(MATCH($Y388,$DL$388:$EY$388,0),0)</f>
      </c>
      <c r="GQ388">
        <f>IF($GP388&gt;0,INDEX($EZ$388:$GM$388,$GP388),"")</f>
      </c>
      <c r="GT388">
        <f>IF($JC388&gt;=1,INDEX($GR:$GR,$JB388+1),"")</f>
      </c>
      <c r="GU388">
        <f>IF($JC388&gt;=2,INDEX($GR:$GR,$JB388+2),"")</f>
      </c>
      <c r="GV388">
        <f>IF($JC388&gt;=3,INDEX($GR:$GR,$JB388+3),"")</f>
      </c>
      <c r="GW388">
        <f>IF($JC388&gt;=4,INDEX($GR:$GR,$JB388+4),"")</f>
      </c>
      <c r="GX388">
        <f>IF($JC388&gt;=5,INDEX($GR:$GR,$JB388+5),"")</f>
      </c>
      <c r="GY388">
        <f>IF($JC388&gt;=6,INDEX($GR:$GR,$JB388+6),"")</f>
      </c>
      <c r="GZ388">
        <f>IF($JC388&gt;=7,INDEX($GR:$GR,$JB388+7),"")</f>
      </c>
      <c r="HA388">
        <f>IF($JC388&gt;=8,INDEX($GR:$GR,$JB388+8),"")</f>
      </c>
      <c r="HB388">
        <f>IF($JC388&gt;=9,INDEX($GR:$GR,$JB388+9),"")</f>
      </c>
      <c r="HC388">
        <f>IF($JC388&gt;=10,INDEX($GR:$GR,$JB388+10),"")</f>
      </c>
      <c r="HD388">
        <f>IF($JC388&gt;=11,INDEX($GR:$GR,$JB388+11),"")</f>
      </c>
      <c r="HE388">
        <f>IF($JC388&gt;=12,INDEX($GR:$GR,$JB388+12),"")</f>
      </c>
      <c r="HF388">
        <f>IF($JC388&gt;=13,INDEX($GR:$GR,$JB388+13),"")</f>
      </c>
      <c r="HG388">
        <f>IF($JC388&gt;=14,INDEX($GR:$GR,$JB388+14),"")</f>
      </c>
      <c r="HH388">
        <f>IF($JC388&gt;=15,INDEX($GR:$GR,$JB388+15),"")</f>
      </c>
      <c r="HI388">
        <f>IF($JC388&gt;=16,INDEX($GR:$GR,$JB388+16),"")</f>
      </c>
      <c r="HJ388">
        <f>IF($JC388&gt;=17,INDEX($GR:$GR,$JB388+17),"")</f>
      </c>
      <c r="HK388">
        <f>IF($JC388&gt;=18,INDEX($GR:$GR,$JB388+18),"")</f>
      </c>
      <c r="HL388">
        <f>IF($JC388&gt;=19,INDEX($GR:$GR,$JB388+19),"")</f>
      </c>
      <c r="HM388">
        <f>IF($JC388&gt;=20,INDEX($GR:$GR,$JB388+20),"")</f>
      </c>
      <c r="HN388">
        <f>IF($JC388&gt;=21,INDEX($GR:$GR,$JB388+21),"")</f>
      </c>
      <c r="HO388">
        <f>IF($JC388&gt;=22,INDEX($GR:$GR,$JB388+22),"")</f>
      </c>
      <c r="HP388">
        <f>IF($JC388&gt;=23,INDEX($GR:$GR,$JB388+23),"")</f>
      </c>
      <c r="HQ388">
        <f>IF($JC388&gt;=24,INDEX($GR:$GR,$JB388+24),"")</f>
      </c>
      <c r="HR388">
        <f>IF($JC388&gt;=25,INDEX($GR:$GR,$JB388+25),"")</f>
      </c>
      <c r="HS388">
        <f>IF($JC388&gt;=26,INDEX($GR:$GR,$JB388+26),"")</f>
      </c>
      <c r="HT388">
        <f>IF($JC388&gt;=27,INDEX($GR:$GR,$JB388+27),"")</f>
      </c>
      <c r="HU388">
        <f>IF($JC388&gt;=28,INDEX($GR:$GR,$JB388+28),"")</f>
      </c>
      <c r="HV388">
        <f>IF($JC388&gt;=29,INDEX($GR:$GR,$JB388+29),"")</f>
      </c>
      <c r="HW388">
        <f>IF($JC388&gt;=30,INDEX($GR:$GR,$JB388+30),"")</f>
      </c>
      <c r="HX388">
        <f>IF($JC388&gt;=31,INDEX($GR:$GR,$JB388+31),"")</f>
      </c>
      <c r="HY388">
        <f>IF($JC388&gt;=32,INDEX($GR:$GR,$JB388+32),"")</f>
      </c>
      <c r="HZ388">
        <f>IF($JC388&gt;=33,INDEX($GR:$GR,$JB388+33),"")</f>
      </c>
      <c r="IA388">
        <f>IF($JC388&gt;=34,INDEX($GR:$GR,$JB388+34),"")</f>
      </c>
      <c r="IB388">
        <f>IF($JC388&gt;=35,INDEX($GR:$GR,$JB388+35),"")</f>
      </c>
      <c r="IC388">
        <f>IF($JC388&gt;=36,INDEX($GR:$GR,$JB388+36),"")</f>
      </c>
      <c r="ID388">
        <f>IF($JC388&gt;=37,INDEX($GR:$GR,$JB388+37),"")</f>
      </c>
      <c r="IE388">
        <f>IF($JC388&gt;=38,INDEX($GR:$GR,$JB388+38),"")</f>
      </c>
      <c r="IF388">
        <f>IF($JC388&gt;=39,INDEX($GR:$GR,$JB388+39),"")</f>
      </c>
      <c r="IG388">
        <f>IF($JC388&gt;=40,INDEX($GR:$GR,$JB388+40),"")</f>
      </c>
      <c r="IH388">
        <f>IF($JC388&gt;=41,INDEX($GR:$GR,$JB388+41),"")</f>
      </c>
      <c r="II388">
        <f>IF($JC388&gt;=42,INDEX($GR:$GR,$JB388+42),"")</f>
      </c>
      <c r="IJ388">
        <f>IF($JC388&gt;=43,INDEX($GR:$GR,$JB388+43),"")</f>
      </c>
      <c r="IK388">
        <f>IF($JC388&gt;=44,INDEX($GR:$GR,$JB388+44),"")</f>
      </c>
      <c r="IL388">
        <f>IF($JC388&gt;=45,INDEX($GR:$GR,$JB388+45),"")</f>
      </c>
      <c r="IM388">
        <f>IF($JC388&gt;=46,INDEX($GR:$GR,$JB388+46),"")</f>
      </c>
      <c r="IN388">
        <f>IF($JC388&gt;=47,INDEX($GR:$GR,$JB388+47),"")</f>
      </c>
      <c r="IO388">
        <f>IF($JC388&gt;=48,INDEX($GR:$GR,$JB388+48),"")</f>
      </c>
      <c r="IP388">
        <f>IF($JC388&gt;=49,INDEX($GR:$GR,$JB388+49),"")</f>
      </c>
      <c r="IQ388">
        <f>IF($JC388&gt;=50,INDEX($GR:$GR,$JB388+50),"")</f>
      </c>
      <c r="IR388">
        <f>IF($JC388&gt;=51,INDEX($GR:$GR,$JB388+51),"")</f>
      </c>
      <c r="IS388">
        <f>IF($JC388&gt;=52,INDEX($GR:$GR,$JB388+52),"")</f>
      </c>
      <c r="IT388">
        <f>IF($JC388&gt;=53,INDEX($GR:$GR,$JB388+53),"")</f>
      </c>
      <c r="IU388">
        <f>IF($JC388&gt;=54,INDEX($GR:$GR,$JB388+54),"")</f>
      </c>
      <c r="IV388">
        <f>IF($JC388&gt;=55,INDEX($GR:$GR,$JB388+55),"")</f>
      </c>
      <c r="IW388">
        <f>IF($JC388&gt;=56,INDEX($GR:$GR,$JB388+56),"")</f>
      </c>
      <c r="IX388">
        <f>IF($JC388&gt;=57,INDEX($GR:$GR,$JB388+57),"")</f>
      </c>
      <c r="IY388">
        <f>IF($JC388&gt;=58,INDEX($GR:$GR,$JB388+58),"")</f>
      </c>
      <c r="IZ388">
        <f>IF($JC388&gt;=59,INDEX($GR:$GR,$JB388+59),"")</f>
      </c>
      <c r="JA388">
        <f>IF($JC388&gt;=60,INDEX($GR:$GR,$JB388+60),"")</f>
      </c>
      <c r="JB388">
        <f>IFERROR(MATCH($GQ388,$GR$2:$GR$324,0)+1,0)</f>
      </c>
      <c r="JC388">
        <f>IFERROR(INDEX($GS$2:$GS$324,MATCH($GQ388,$GR$2:$GR$324,0)),0)</f>
      </c>
      <c r="JD388" t="s">
        <v>40</v>
      </c>
      <c r="JE388" t="s">
        <v>40</v>
      </c>
    </row>
    <row r="389" spans="1:265" x14ac:dyDescent="0.25">
      <c r="Q389">
        <f>IF(OR($T389="",$P389=""),"",IFERROR($T389/$P389,0))</f>
      </c>
      <c r="R389">
        <f>IF($T389="","",
SUM($S389,$U389,$Z389,$V389,$X389)*
(1-IF($AA389="",0,VALUE($AA389)/100)))</f>
      </c>
      <c r="S389">
        <f>IF($T389="","",$T389)</f>
      </c>
      <c r="U389">
        <f>IF($T389="","",
IF($N389="","",
IF(ISNUMBER(SEARCH("exempt",LOWER($N389))),0,
$T389*(VALUE(SUBSTITUTE($N389,"%",""))/100))))</f>
      </c>
      <c r="AB389">
        <f>IFERROR(IF(FIND(" - ",$K389)&gt;0,MID($K389,FIND(" - ",$K389)+3,LEN($K389)),""),"")</f>
      </c>
      <c r="AK389" t="s">
        <v>976</v>
      </c>
      <c r="AP389">
        <f>IFERROR(LEFT($K389,FIND(" - ",$K389)-1),$K389)</f>
      </c>
      <c r="AS389">
        <f>IF($CH389&gt;=1,INDEX($AQ:$AQ,$CG389+1),"")</f>
      </c>
      <c r="AT389">
        <f>IF($CH389&gt;=2,INDEX($AQ:$AQ,$CG389+2),"")</f>
      </c>
      <c r="AU389">
        <f>IF($CH389&gt;=3,INDEX($AQ:$AQ,$CG389+3),"")</f>
      </c>
      <c r="AV389">
        <f>IF($CH389&gt;=4,INDEX($AQ:$AQ,$CG389+4),"")</f>
      </c>
      <c r="AW389">
        <f>IF($CH389&gt;=5,INDEX($AQ:$AQ,$CG389+5),"")</f>
      </c>
      <c r="AX389">
        <f>IF($CH389&gt;=6,INDEX($AQ:$AQ,$CG389+6),"")</f>
      </c>
      <c r="AY389">
        <f>IF($CH389&gt;=7,INDEX($AQ:$AQ,$CG389+7),"")</f>
      </c>
      <c r="AZ389">
        <f>IF($CH389&gt;=8,INDEX($AQ:$AQ,$CG389+8),"")</f>
      </c>
      <c r="BA389">
        <f>IF($CH389&gt;=9,INDEX($AQ:$AQ,$CG389+9),"")</f>
      </c>
      <c r="BB389">
        <f>IF($CH389&gt;=10,INDEX($AQ:$AQ,$CG389+10),"")</f>
      </c>
      <c r="BC389">
        <f>IF($CH389&gt;=11,INDEX($AQ:$AQ,$CG389+11),"")</f>
      </c>
      <c r="BD389">
        <f>IF($CH389&gt;=12,INDEX($AQ:$AQ,$CG389+12),"")</f>
      </c>
      <c r="BE389">
        <f>IF($CH389&gt;=13,INDEX($AQ:$AQ,$CG389+13),"")</f>
      </c>
      <c r="BF389">
        <f>IF($CH389&gt;=14,INDEX($AQ:$AQ,$CG389+14),"")</f>
      </c>
      <c r="BG389">
        <f>IF($CH389&gt;=15,INDEX($AQ:$AQ,$CG389+15),"")</f>
      </c>
      <c r="BH389">
        <f>IF($CH389&gt;=16,INDEX($AQ:$AQ,$CG389+16),"")</f>
      </c>
      <c r="BI389">
        <f>IF($CH389&gt;=17,INDEX($AQ:$AQ,$CG389+17),"")</f>
      </c>
      <c r="BJ389">
        <f>IF($CH389&gt;=18,INDEX($AQ:$AQ,$CG389+18),"")</f>
      </c>
      <c r="BK389">
        <f>IF($CH389&gt;=19,INDEX($AQ:$AQ,$CG389+19),"")</f>
      </c>
      <c r="BL389">
        <f>IF($CH389&gt;=20,INDEX($AQ:$AQ,$CG389+20),"")</f>
      </c>
      <c r="BM389">
        <f>IF($CH389&gt;=21,INDEX($AQ:$AQ,$CG389+21),"")</f>
      </c>
      <c r="BN389">
        <f>IF($CH389&gt;=22,INDEX($AQ:$AQ,$CG389+22),"")</f>
      </c>
      <c r="BO389">
        <f>IF($CH389&gt;=23,INDEX($AQ:$AQ,$CG389+23),"")</f>
      </c>
      <c r="BP389">
        <f>IF($CH389&gt;=24,INDEX($AQ:$AQ,$CG389+24),"")</f>
      </c>
      <c r="BQ389">
        <f>IF($CH389&gt;=25,INDEX($AQ:$AQ,$CG389+25),"")</f>
      </c>
      <c r="BR389">
        <f>IF($CH389&gt;=26,INDEX($AQ:$AQ,$CG389+26),"")</f>
      </c>
      <c r="BS389">
        <f>IF($CH389&gt;=27,INDEX($AQ:$AQ,$CG389+27),"")</f>
      </c>
      <c r="BT389">
        <f>IF($CH389&gt;=28,INDEX($AQ:$AQ,$CG389+28),"")</f>
      </c>
      <c r="BU389">
        <f>IF($CH389&gt;=29,INDEX($AQ:$AQ,$CG389+29),"")</f>
      </c>
      <c r="BV389">
        <f>IF($CH389&gt;=30,INDEX($AQ:$AQ,$CG389+30),"")</f>
      </c>
      <c r="BW389">
        <f>IF($CH389&gt;=31,INDEX($AQ:$AQ,$CG389+31),"")</f>
      </c>
      <c r="BX389">
        <f>IF($CH389&gt;=32,INDEX($AQ:$AQ,$CG389+32),"")</f>
      </c>
      <c r="BY389">
        <f>IF($CH389&gt;=33,INDEX($AQ:$AQ,$CG389+33),"")</f>
      </c>
      <c r="BZ389">
        <f>IF($CH389&gt;=34,INDEX($AQ:$AQ,$CG389+34),"")</f>
      </c>
      <c r="CA389">
        <f>IF($CH389&gt;=35,INDEX($AQ:$AQ,$CG389+35),"")</f>
      </c>
      <c r="CB389">
        <f>IF($CH389&gt;=36,INDEX($AQ:$AQ,$CG389+36),"")</f>
      </c>
      <c r="CC389">
        <f>IF($CH389&gt;=37,INDEX($AQ:$AQ,$CG389+37),"")</f>
      </c>
      <c r="CD389">
        <f>IF($CH389&gt;=38,INDEX($AQ:$AQ,$CG389+38),"")</f>
      </c>
      <c r="CE389">
        <f>IF($CH389&gt;=39,INDEX($AQ:$AQ,$CG389+39),"")</f>
      </c>
      <c r="CF389">
        <f>IF($CH389&gt;=40,INDEX($AQ:$AQ,$CG389+40),"")</f>
      </c>
      <c r="CG389">
        <f>IFERROR(MATCH($AP389,$AQ$2:$AQ$134,0)+1,0)</f>
      </c>
      <c r="CH389">
        <f>IFERROR(INDEX($AR$2:$AR$134,MATCH($AP389,$AQ$2:$AQ$134,0)),0)</f>
      </c>
      <c r="CI389">
        <f>IFERROR(LEFT($L389,FIND(" - ",$L389)-1),$L389)</f>
      </c>
      <c r="CL389">
        <f>IF($DG389&gt;=1,INDEX($CJ:$CJ,$DF389+1),"")</f>
      </c>
      <c r="CM389">
        <f>IF($DG389&gt;=2,INDEX($CJ:$CJ,$DF389+2),"")</f>
      </c>
      <c r="CN389">
        <f>IF($DG389&gt;=3,INDEX($CJ:$CJ,$DF389+3),"")</f>
      </c>
      <c r="CO389">
        <f>IF($DG389&gt;=4,INDEX($CJ:$CJ,$DF389+4),"")</f>
      </c>
      <c r="CP389">
        <f>IF($DG389&gt;=5,INDEX($CJ:$CJ,$DF389+5),"")</f>
      </c>
      <c r="CQ389">
        <f>IF($DG389&gt;=6,INDEX($CJ:$CJ,$DF389+6),"")</f>
      </c>
      <c r="CR389">
        <f>IF($DG389&gt;=7,INDEX($CJ:$CJ,$DF389+7),"")</f>
      </c>
      <c r="CS389">
        <f>IF($DG389&gt;=8,INDEX($CJ:$CJ,$DF389+8),"")</f>
      </c>
      <c r="CT389">
        <f>IF($DG389&gt;=9,INDEX($CJ:$CJ,$DF389+9),"")</f>
      </c>
      <c r="CU389">
        <f>IF($DG389&gt;=10,INDEX($CJ:$CJ,$DF389+10),"")</f>
      </c>
      <c r="CV389">
        <f>IF($DG389&gt;=11,INDEX($CJ:$CJ,$DF389+11),"")</f>
      </c>
      <c r="CW389">
        <f>IF($DG389&gt;=12,INDEX($CJ:$CJ,$DF389+12),"")</f>
      </c>
      <c r="CX389">
        <f>IF($DG389&gt;=13,INDEX($CJ:$CJ,$DF389+13),"")</f>
      </c>
      <c r="CY389">
        <f>IF($DG389&gt;=14,INDEX($CJ:$CJ,$DF389+14),"")</f>
      </c>
      <c r="CZ389">
        <f>IF($DG389&gt;=15,INDEX($CJ:$CJ,$DF389+15),"")</f>
      </c>
      <c r="DA389">
        <f>IF($DG389&gt;=16,INDEX($CJ:$CJ,$DF389+16),"")</f>
      </c>
      <c r="DB389">
        <f>IF($DG389&gt;=17,INDEX($CJ:$CJ,$DF389+17),"")</f>
      </c>
      <c r="DC389">
        <f>IF($DG389&gt;=18,INDEX($CJ:$CJ,$DF389+18),"")</f>
      </c>
      <c r="DD389">
        <f>IF($DG389&gt;=19,INDEX($CJ:$CJ,$DF389+19),"")</f>
      </c>
      <c r="DE389">
        <f>IF($DG389&gt;=20,INDEX($CJ:$CJ,$DF389+20),"")</f>
      </c>
      <c r="DF389">
        <f>IFERROR(MATCH($CI389,$CJ$2:$CJ$263,0)+1,0)</f>
      </c>
      <c r="DG389">
        <f>IFERROR(INDEX($CK$2:$CK$263,MATCH($CI389,$CJ$2:$CJ$263,0)),0)</f>
      </c>
      <c r="DH389">
        <f>IFERROR(INDEX($AO:$AO,MATCH($N389,$AN:$AN,0))&amp;"","")</f>
      </c>
      <c r="DL389">
        <f>IF($GO389&gt;=1,INDEX($DI:$DI,$GN389+1),"")</f>
      </c>
      <c r="DM389">
        <f>IF($GO389&gt;=2,INDEX($DI:$DI,$GN389+2),"")</f>
      </c>
      <c r="DN389">
        <f>IF($GO389&gt;=3,INDEX($DI:$DI,$GN389+3),"")</f>
      </c>
      <c r="DO389">
        <f>IF($GO389&gt;=4,INDEX($DI:$DI,$GN389+4),"")</f>
      </c>
      <c r="DP389">
        <f>IF($GO389&gt;=5,INDEX($DI:$DI,$GN389+5),"")</f>
      </c>
      <c r="DQ389">
        <f>IF($GO389&gt;=6,INDEX($DI:$DI,$GN389+6),"")</f>
      </c>
      <c r="DR389">
        <f>IF($GO389&gt;=7,INDEX($DI:$DI,$GN389+7),"")</f>
      </c>
      <c r="DS389">
        <f>IF($GO389&gt;=8,INDEX($DI:$DI,$GN389+8),"")</f>
      </c>
      <c r="DT389">
        <f>IF($GO389&gt;=9,INDEX($DI:$DI,$GN389+9),"")</f>
      </c>
      <c r="DU389">
        <f>IF($GO389&gt;=10,INDEX($DI:$DI,$GN389+10),"")</f>
      </c>
      <c r="DV389">
        <f>IF($GO389&gt;=11,INDEX($DI:$DI,$GN389+11),"")</f>
      </c>
      <c r="DW389">
        <f>IF($GO389&gt;=12,INDEX($DI:$DI,$GN389+12),"")</f>
      </c>
      <c r="DX389">
        <f>IF($GO389&gt;=13,INDEX($DI:$DI,$GN389+13),"")</f>
      </c>
      <c r="DY389">
        <f>IF($GO389&gt;=14,INDEX($DI:$DI,$GN389+14),"")</f>
      </c>
      <c r="DZ389">
        <f>IF($GO389&gt;=15,INDEX($DI:$DI,$GN389+15),"")</f>
      </c>
      <c r="EA389">
        <f>IF($GO389&gt;=16,INDEX($DI:$DI,$GN389+16),"")</f>
      </c>
      <c r="EB389">
        <f>IF($GO389&gt;=17,INDEX($DI:$DI,$GN389+17),"")</f>
      </c>
      <c r="EC389">
        <f>IF($GO389&gt;=18,INDEX($DI:$DI,$GN389+18),"")</f>
      </c>
      <c r="ED389">
        <f>IF($GO389&gt;=19,INDEX($DI:$DI,$GN389+19),"")</f>
      </c>
      <c r="EE389">
        <f>IF($GO389&gt;=20,INDEX($DI:$DI,$GN389+20),"")</f>
      </c>
      <c r="EF389">
        <f>IF($GO389&gt;=21,INDEX($DI:$DI,$GN389+21),"")</f>
      </c>
      <c r="EG389">
        <f>IF($GO389&gt;=22,INDEX($DI:$DI,$GN389+22),"")</f>
      </c>
      <c r="EH389">
        <f>IF($GO389&gt;=23,INDEX($DI:$DI,$GN389+23),"")</f>
      </c>
      <c r="EI389">
        <f>IF($GO389&gt;=24,INDEX($DI:$DI,$GN389+24),"")</f>
      </c>
      <c r="EJ389">
        <f>IF($GO389&gt;=25,INDEX($DI:$DI,$GN389+25),"")</f>
      </c>
      <c r="EK389">
        <f>IF($GO389&gt;=26,INDEX($DI:$DI,$GN389+26),"")</f>
      </c>
      <c r="EL389">
        <f>IF($GO389&gt;=27,INDEX($DI:$DI,$GN389+27),"")</f>
      </c>
      <c r="EM389">
        <f>IF($GO389&gt;=28,INDEX($DI:$DI,$GN389+28),"")</f>
      </c>
      <c r="EN389">
        <f>IF($GO389&gt;=29,INDEX($DI:$DI,$GN389+29),"")</f>
      </c>
      <c r="EO389">
        <f>IF($GO389&gt;=30,INDEX($DI:$DI,$GN389+30),"")</f>
      </c>
      <c r="EP389">
        <f>IF($GO389&gt;=31,INDEX($DI:$DI,$GN389+31),"")</f>
      </c>
      <c r="EQ389">
        <f>IF($GO389&gt;=32,INDEX($DI:$DI,$GN389+32),"")</f>
      </c>
      <c r="ER389">
        <f>IF($GO389&gt;=33,INDEX($DI:$DI,$GN389+33),"")</f>
      </c>
      <c r="ES389">
        <f>IF($GO389&gt;=34,INDEX($DI:$DI,$GN389+34),"")</f>
      </c>
      <c r="ET389">
        <f>IF($GO389&gt;=35,INDEX($DI:$DI,$GN389+35),"")</f>
      </c>
      <c r="EU389">
        <f>IF($GO389&gt;=36,INDEX($DI:$DI,$GN389+36),"")</f>
      </c>
      <c r="EV389">
        <f>IF($GO389&gt;=37,INDEX($DI:$DI,$GN389+37),"")</f>
      </c>
      <c r="EW389">
        <f>IF($GO389&gt;=38,INDEX($DI:$DI,$GN389+38),"")</f>
      </c>
      <c r="EX389">
        <f>IF($GO389&gt;=39,INDEX($DI:$DI,$GN389+39),"")</f>
      </c>
      <c r="EY389">
        <f>IF($GO389&gt;=40,INDEX($DI:$DI,$GN389+40),"")</f>
      </c>
      <c r="EZ389">
        <f>IF($GO389&gt;=1,INDEX($DJ:$DJ,$GN389+1),"")</f>
      </c>
      <c r="FA389">
        <f>IF($GO389&gt;=2,INDEX($DJ:$DJ,$GN389+2),"")</f>
      </c>
      <c r="FB389">
        <f>IF($GO389&gt;=3,INDEX($DJ:$DJ,$GN389+3),"")</f>
      </c>
      <c r="FC389">
        <f>IF($GO389&gt;=4,INDEX($DJ:$DJ,$GN389+4),"")</f>
      </c>
      <c r="FD389">
        <f>IF($GO389&gt;=5,INDEX($DJ:$DJ,$GN389+5),"")</f>
      </c>
      <c r="FE389">
        <f>IF($GO389&gt;=6,INDEX($DJ:$DJ,$GN389+6),"")</f>
      </c>
      <c r="FF389">
        <f>IF($GO389&gt;=7,INDEX($DJ:$DJ,$GN389+7),"")</f>
      </c>
      <c r="FG389">
        <f>IF($GO389&gt;=8,INDEX($DJ:$DJ,$GN389+8),"")</f>
      </c>
      <c r="FH389">
        <f>IF($GO389&gt;=9,INDEX($DJ:$DJ,$GN389+9),"")</f>
      </c>
      <c r="FI389">
        <f>IF($GO389&gt;=10,INDEX($DJ:$DJ,$GN389+10),"")</f>
      </c>
      <c r="FJ389">
        <f>IF($GO389&gt;=11,INDEX($DJ:$DJ,$GN389+11),"")</f>
      </c>
      <c r="FK389">
        <f>IF($GO389&gt;=12,INDEX($DJ:$DJ,$GN389+12),"")</f>
      </c>
      <c r="FL389">
        <f>IF($GO389&gt;=13,INDEX($DJ:$DJ,$GN389+13),"")</f>
      </c>
      <c r="FM389">
        <f>IF($GO389&gt;=14,INDEX($DJ:$DJ,$GN389+14),"")</f>
      </c>
      <c r="FN389">
        <f>IF($GO389&gt;=15,INDEX($DJ:$DJ,$GN389+15),"")</f>
      </c>
      <c r="FO389">
        <f>IF($GO389&gt;=16,INDEX($DJ:$DJ,$GN389+16),"")</f>
      </c>
      <c r="FP389">
        <f>IF($GO389&gt;=17,INDEX($DJ:$DJ,$GN389+17),"")</f>
      </c>
      <c r="FQ389">
        <f>IF($GO389&gt;=18,INDEX($DJ:$DJ,$GN389+18),"")</f>
      </c>
      <c r="FR389">
        <f>IF($GO389&gt;=19,INDEX($DJ:$DJ,$GN389+19),"")</f>
      </c>
      <c r="FS389">
        <f>IF($GO389&gt;=20,INDEX($DJ:$DJ,$GN389+20),"")</f>
      </c>
      <c r="FT389">
        <f>IF($GO389&gt;=21,INDEX($DJ:$DJ,$GN389+21),"")</f>
      </c>
      <c r="FU389">
        <f>IF($GO389&gt;=22,INDEX($DJ:$DJ,$GN389+22),"")</f>
      </c>
      <c r="FV389">
        <f>IF($GO389&gt;=23,INDEX($DJ:$DJ,$GN389+23),"")</f>
      </c>
      <c r="FW389">
        <f>IF($GO389&gt;=24,INDEX($DJ:$DJ,$GN389+24),"")</f>
      </c>
      <c r="FX389">
        <f>IF($GO389&gt;=25,INDEX($DJ:$DJ,$GN389+25),"")</f>
      </c>
      <c r="FY389">
        <f>IF($GO389&gt;=26,INDEX($DJ:$DJ,$GN389+26),"")</f>
      </c>
      <c r="FZ389">
        <f>IF($GO389&gt;=27,INDEX($DJ:$DJ,$GN389+27),"")</f>
      </c>
      <c r="GA389">
        <f>IF($GO389&gt;=28,INDEX($DJ:$DJ,$GN389+28),"")</f>
      </c>
      <c r="GB389">
        <f>IF($GO389&gt;=29,INDEX($DJ:$DJ,$GN389+29),"")</f>
      </c>
      <c r="GC389">
        <f>IF($GO389&gt;=30,INDEX($DJ:$DJ,$GN389+30),"")</f>
      </c>
      <c r="GD389">
        <f>IF($GO389&gt;=31,INDEX($DJ:$DJ,$GN389+31),"")</f>
      </c>
      <c r="GE389">
        <f>IF($GO389&gt;=32,INDEX($DJ:$DJ,$GN389+32),"")</f>
      </c>
      <c r="GF389">
        <f>IF($GO389&gt;=33,INDEX($DJ:$DJ,$GN389+33),"")</f>
      </c>
      <c r="GG389">
        <f>IF($GO389&gt;=34,INDEX($DJ:$DJ,$GN389+34),"")</f>
      </c>
      <c r="GH389">
        <f>IF($GO389&gt;=35,INDEX($DJ:$DJ,$GN389+35),"")</f>
      </c>
      <c r="GI389">
        <f>IF($GO389&gt;=36,INDEX($DJ:$DJ,$GN389+36),"")</f>
      </c>
      <c r="GJ389">
        <f>IF($GO389&gt;=37,INDEX($DJ:$DJ,$GN389+37),"")</f>
      </c>
      <c r="GK389">
        <f>IF($GO389&gt;=38,INDEX($DJ:$DJ,$GN389+38),"")</f>
      </c>
      <c r="GL389">
        <f>IF($GO389&gt;=39,INDEX($DJ:$DJ,$GN389+39),"")</f>
      </c>
      <c r="GM389">
        <f>IF($GO389&gt;=40,INDEX($DJ:$DJ,$GN389+40),"")</f>
      </c>
      <c r="GN389">
        <f>IFERROR(MATCH($DH389,$DI$2:$DI$148,0)+1,0)</f>
      </c>
      <c r="GO389">
        <f>IFERROR(INDEX($DK$2:$DK$148,MATCH($DH389,$DI$2:$DI$148,0)),0)</f>
      </c>
      <c r="GP389">
        <f>IFERROR(MATCH($Y389,$DL$389:$EY$389,0),0)</f>
      </c>
      <c r="GQ389">
        <f>IF($GP389&gt;0,INDEX($EZ$389:$GM$389,$GP389),"")</f>
      </c>
      <c r="GT389">
        <f>IF($JC389&gt;=1,INDEX($GR:$GR,$JB389+1),"")</f>
      </c>
      <c r="GU389">
        <f>IF($JC389&gt;=2,INDEX($GR:$GR,$JB389+2),"")</f>
      </c>
      <c r="GV389">
        <f>IF($JC389&gt;=3,INDEX($GR:$GR,$JB389+3),"")</f>
      </c>
      <c r="GW389">
        <f>IF($JC389&gt;=4,INDEX($GR:$GR,$JB389+4),"")</f>
      </c>
      <c r="GX389">
        <f>IF($JC389&gt;=5,INDEX($GR:$GR,$JB389+5),"")</f>
      </c>
      <c r="GY389">
        <f>IF($JC389&gt;=6,INDEX($GR:$GR,$JB389+6),"")</f>
      </c>
      <c r="GZ389">
        <f>IF($JC389&gt;=7,INDEX($GR:$GR,$JB389+7),"")</f>
      </c>
      <c r="HA389">
        <f>IF($JC389&gt;=8,INDEX($GR:$GR,$JB389+8),"")</f>
      </c>
      <c r="HB389">
        <f>IF($JC389&gt;=9,INDEX($GR:$GR,$JB389+9),"")</f>
      </c>
      <c r="HC389">
        <f>IF($JC389&gt;=10,INDEX($GR:$GR,$JB389+10),"")</f>
      </c>
      <c r="HD389">
        <f>IF($JC389&gt;=11,INDEX($GR:$GR,$JB389+11),"")</f>
      </c>
      <c r="HE389">
        <f>IF($JC389&gt;=12,INDEX($GR:$GR,$JB389+12),"")</f>
      </c>
      <c r="HF389">
        <f>IF($JC389&gt;=13,INDEX($GR:$GR,$JB389+13),"")</f>
      </c>
      <c r="HG389">
        <f>IF($JC389&gt;=14,INDEX($GR:$GR,$JB389+14),"")</f>
      </c>
      <c r="HH389">
        <f>IF($JC389&gt;=15,INDEX($GR:$GR,$JB389+15),"")</f>
      </c>
      <c r="HI389">
        <f>IF($JC389&gt;=16,INDEX($GR:$GR,$JB389+16),"")</f>
      </c>
      <c r="HJ389">
        <f>IF($JC389&gt;=17,INDEX($GR:$GR,$JB389+17),"")</f>
      </c>
      <c r="HK389">
        <f>IF($JC389&gt;=18,INDEX($GR:$GR,$JB389+18),"")</f>
      </c>
      <c r="HL389">
        <f>IF($JC389&gt;=19,INDEX($GR:$GR,$JB389+19),"")</f>
      </c>
      <c r="HM389">
        <f>IF($JC389&gt;=20,INDEX($GR:$GR,$JB389+20),"")</f>
      </c>
      <c r="HN389">
        <f>IF($JC389&gt;=21,INDEX($GR:$GR,$JB389+21),"")</f>
      </c>
      <c r="HO389">
        <f>IF($JC389&gt;=22,INDEX($GR:$GR,$JB389+22),"")</f>
      </c>
      <c r="HP389">
        <f>IF($JC389&gt;=23,INDEX($GR:$GR,$JB389+23),"")</f>
      </c>
      <c r="HQ389">
        <f>IF($JC389&gt;=24,INDEX($GR:$GR,$JB389+24),"")</f>
      </c>
      <c r="HR389">
        <f>IF($JC389&gt;=25,INDEX($GR:$GR,$JB389+25),"")</f>
      </c>
      <c r="HS389">
        <f>IF($JC389&gt;=26,INDEX($GR:$GR,$JB389+26),"")</f>
      </c>
      <c r="HT389">
        <f>IF($JC389&gt;=27,INDEX($GR:$GR,$JB389+27),"")</f>
      </c>
      <c r="HU389">
        <f>IF($JC389&gt;=28,INDEX($GR:$GR,$JB389+28),"")</f>
      </c>
      <c r="HV389">
        <f>IF($JC389&gt;=29,INDEX($GR:$GR,$JB389+29),"")</f>
      </c>
      <c r="HW389">
        <f>IF($JC389&gt;=30,INDEX($GR:$GR,$JB389+30),"")</f>
      </c>
      <c r="HX389">
        <f>IF($JC389&gt;=31,INDEX($GR:$GR,$JB389+31),"")</f>
      </c>
      <c r="HY389">
        <f>IF($JC389&gt;=32,INDEX($GR:$GR,$JB389+32),"")</f>
      </c>
      <c r="HZ389">
        <f>IF($JC389&gt;=33,INDEX($GR:$GR,$JB389+33),"")</f>
      </c>
      <c r="IA389">
        <f>IF($JC389&gt;=34,INDEX($GR:$GR,$JB389+34),"")</f>
      </c>
      <c r="IB389">
        <f>IF($JC389&gt;=35,INDEX($GR:$GR,$JB389+35),"")</f>
      </c>
      <c r="IC389">
        <f>IF($JC389&gt;=36,INDEX($GR:$GR,$JB389+36),"")</f>
      </c>
      <c r="ID389">
        <f>IF($JC389&gt;=37,INDEX($GR:$GR,$JB389+37),"")</f>
      </c>
      <c r="IE389">
        <f>IF($JC389&gt;=38,INDEX($GR:$GR,$JB389+38),"")</f>
      </c>
      <c r="IF389">
        <f>IF($JC389&gt;=39,INDEX($GR:$GR,$JB389+39),"")</f>
      </c>
      <c r="IG389">
        <f>IF($JC389&gt;=40,INDEX($GR:$GR,$JB389+40),"")</f>
      </c>
      <c r="IH389">
        <f>IF($JC389&gt;=41,INDEX($GR:$GR,$JB389+41),"")</f>
      </c>
      <c r="II389">
        <f>IF($JC389&gt;=42,INDEX($GR:$GR,$JB389+42),"")</f>
      </c>
      <c r="IJ389">
        <f>IF($JC389&gt;=43,INDEX($GR:$GR,$JB389+43),"")</f>
      </c>
      <c r="IK389">
        <f>IF($JC389&gt;=44,INDEX($GR:$GR,$JB389+44),"")</f>
      </c>
      <c r="IL389">
        <f>IF($JC389&gt;=45,INDEX($GR:$GR,$JB389+45),"")</f>
      </c>
      <c r="IM389">
        <f>IF($JC389&gt;=46,INDEX($GR:$GR,$JB389+46),"")</f>
      </c>
      <c r="IN389">
        <f>IF($JC389&gt;=47,INDEX($GR:$GR,$JB389+47),"")</f>
      </c>
      <c r="IO389">
        <f>IF($JC389&gt;=48,INDEX($GR:$GR,$JB389+48),"")</f>
      </c>
      <c r="IP389">
        <f>IF($JC389&gt;=49,INDEX($GR:$GR,$JB389+49),"")</f>
      </c>
      <c r="IQ389">
        <f>IF($JC389&gt;=50,INDEX($GR:$GR,$JB389+50),"")</f>
      </c>
      <c r="IR389">
        <f>IF($JC389&gt;=51,INDEX($GR:$GR,$JB389+51),"")</f>
      </c>
      <c r="IS389">
        <f>IF($JC389&gt;=52,INDEX($GR:$GR,$JB389+52),"")</f>
      </c>
      <c r="IT389">
        <f>IF($JC389&gt;=53,INDEX($GR:$GR,$JB389+53),"")</f>
      </c>
      <c r="IU389">
        <f>IF($JC389&gt;=54,INDEX($GR:$GR,$JB389+54),"")</f>
      </c>
      <c r="IV389">
        <f>IF($JC389&gt;=55,INDEX($GR:$GR,$JB389+55),"")</f>
      </c>
      <c r="IW389">
        <f>IF($JC389&gt;=56,INDEX($GR:$GR,$JB389+56),"")</f>
      </c>
      <c r="IX389">
        <f>IF($JC389&gt;=57,INDEX($GR:$GR,$JB389+57),"")</f>
      </c>
      <c r="IY389">
        <f>IF($JC389&gt;=58,INDEX($GR:$GR,$JB389+58),"")</f>
      </c>
      <c r="IZ389">
        <f>IF($JC389&gt;=59,INDEX($GR:$GR,$JB389+59),"")</f>
      </c>
      <c r="JA389">
        <f>IF($JC389&gt;=60,INDEX($GR:$GR,$JB389+60),"")</f>
      </c>
      <c r="JB389">
        <f>IFERROR(MATCH($GQ389,$GR$2:$GR$324,0)+1,0)</f>
      </c>
      <c r="JC389">
        <f>IFERROR(INDEX($GS$2:$GS$324,MATCH($GQ389,$GR$2:$GR$324,0)),0)</f>
      </c>
      <c r="JD389" t="s">
        <v>40</v>
      </c>
      <c r="JE389" t="s">
        <v>40</v>
      </c>
    </row>
    <row r="390" spans="1:265" x14ac:dyDescent="0.25">
      <c r="Q390">
        <f>IF(OR($T390="",$P390=""),"",IFERROR($T390/$P390,0))</f>
      </c>
      <c r="R390">
        <f>IF($T390="","",
SUM($S390,$U390,$Z390,$V390,$X390)*
(1-IF($AA390="",0,VALUE($AA390)/100)))</f>
      </c>
      <c r="S390">
        <f>IF($T390="","",$T390)</f>
      </c>
      <c r="U390">
        <f>IF($T390="","",
IF($N390="","",
IF(ISNUMBER(SEARCH("exempt",LOWER($N390))),0,
$T390*(VALUE(SUBSTITUTE($N390,"%",""))/100))))</f>
      </c>
      <c r="AB390">
        <f>IFERROR(IF(FIND(" - ",$K390)&gt;0,MID($K390,FIND(" - ",$K390)+3,LEN($K390)),""),"")</f>
      </c>
      <c r="AK390" t="s">
        <v>977</v>
      </c>
      <c r="AP390">
        <f>IFERROR(LEFT($K390,FIND(" - ",$K390)-1),$K390)</f>
      </c>
      <c r="AS390">
        <f>IF($CH390&gt;=1,INDEX($AQ:$AQ,$CG390+1),"")</f>
      </c>
      <c r="AT390">
        <f>IF($CH390&gt;=2,INDEX($AQ:$AQ,$CG390+2),"")</f>
      </c>
      <c r="AU390">
        <f>IF($CH390&gt;=3,INDEX($AQ:$AQ,$CG390+3),"")</f>
      </c>
      <c r="AV390">
        <f>IF($CH390&gt;=4,INDEX($AQ:$AQ,$CG390+4),"")</f>
      </c>
      <c r="AW390">
        <f>IF($CH390&gt;=5,INDEX($AQ:$AQ,$CG390+5),"")</f>
      </c>
      <c r="AX390">
        <f>IF($CH390&gt;=6,INDEX($AQ:$AQ,$CG390+6),"")</f>
      </c>
      <c r="AY390">
        <f>IF($CH390&gt;=7,INDEX($AQ:$AQ,$CG390+7),"")</f>
      </c>
      <c r="AZ390">
        <f>IF($CH390&gt;=8,INDEX($AQ:$AQ,$CG390+8),"")</f>
      </c>
      <c r="BA390">
        <f>IF($CH390&gt;=9,INDEX($AQ:$AQ,$CG390+9),"")</f>
      </c>
      <c r="BB390">
        <f>IF($CH390&gt;=10,INDEX($AQ:$AQ,$CG390+10),"")</f>
      </c>
      <c r="BC390">
        <f>IF($CH390&gt;=11,INDEX($AQ:$AQ,$CG390+11),"")</f>
      </c>
      <c r="BD390">
        <f>IF($CH390&gt;=12,INDEX($AQ:$AQ,$CG390+12),"")</f>
      </c>
      <c r="BE390">
        <f>IF($CH390&gt;=13,INDEX($AQ:$AQ,$CG390+13),"")</f>
      </c>
      <c r="BF390">
        <f>IF($CH390&gt;=14,INDEX($AQ:$AQ,$CG390+14),"")</f>
      </c>
      <c r="BG390">
        <f>IF($CH390&gt;=15,INDEX($AQ:$AQ,$CG390+15),"")</f>
      </c>
      <c r="BH390">
        <f>IF($CH390&gt;=16,INDEX($AQ:$AQ,$CG390+16),"")</f>
      </c>
      <c r="BI390">
        <f>IF($CH390&gt;=17,INDEX($AQ:$AQ,$CG390+17),"")</f>
      </c>
      <c r="BJ390">
        <f>IF($CH390&gt;=18,INDEX($AQ:$AQ,$CG390+18),"")</f>
      </c>
      <c r="BK390">
        <f>IF($CH390&gt;=19,INDEX($AQ:$AQ,$CG390+19),"")</f>
      </c>
      <c r="BL390">
        <f>IF($CH390&gt;=20,INDEX($AQ:$AQ,$CG390+20),"")</f>
      </c>
      <c r="BM390">
        <f>IF($CH390&gt;=21,INDEX($AQ:$AQ,$CG390+21),"")</f>
      </c>
      <c r="BN390">
        <f>IF($CH390&gt;=22,INDEX($AQ:$AQ,$CG390+22),"")</f>
      </c>
      <c r="BO390">
        <f>IF($CH390&gt;=23,INDEX($AQ:$AQ,$CG390+23),"")</f>
      </c>
      <c r="BP390">
        <f>IF($CH390&gt;=24,INDEX($AQ:$AQ,$CG390+24),"")</f>
      </c>
      <c r="BQ390">
        <f>IF($CH390&gt;=25,INDEX($AQ:$AQ,$CG390+25),"")</f>
      </c>
      <c r="BR390">
        <f>IF($CH390&gt;=26,INDEX($AQ:$AQ,$CG390+26),"")</f>
      </c>
      <c r="BS390">
        <f>IF($CH390&gt;=27,INDEX($AQ:$AQ,$CG390+27),"")</f>
      </c>
      <c r="BT390">
        <f>IF($CH390&gt;=28,INDEX($AQ:$AQ,$CG390+28),"")</f>
      </c>
      <c r="BU390">
        <f>IF($CH390&gt;=29,INDEX($AQ:$AQ,$CG390+29),"")</f>
      </c>
      <c r="BV390">
        <f>IF($CH390&gt;=30,INDEX($AQ:$AQ,$CG390+30),"")</f>
      </c>
      <c r="BW390">
        <f>IF($CH390&gt;=31,INDEX($AQ:$AQ,$CG390+31),"")</f>
      </c>
      <c r="BX390">
        <f>IF($CH390&gt;=32,INDEX($AQ:$AQ,$CG390+32),"")</f>
      </c>
      <c r="BY390">
        <f>IF($CH390&gt;=33,INDEX($AQ:$AQ,$CG390+33),"")</f>
      </c>
      <c r="BZ390">
        <f>IF($CH390&gt;=34,INDEX($AQ:$AQ,$CG390+34),"")</f>
      </c>
      <c r="CA390">
        <f>IF($CH390&gt;=35,INDEX($AQ:$AQ,$CG390+35),"")</f>
      </c>
      <c r="CB390">
        <f>IF($CH390&gt;=36,INDEX($AQ:$AQ,$CG390+36),"")</f>
      </c>
      <c r="CC390">
        <f>IF($CH390&gt;=37,INDEX($AQ:$AQ,$CG390+37),"")</f>
      </c>
      <c r="CD390">
        <f>IF($CH390&gt;=38,INDEX($AQ:$AQ,$CG390+38),"")</f>
      </c>
      <c r="CE390">
        <f>IF($CH390&gt;=39,INDEX($AQ:$AQ,$CG390+39),"")</f>
      </c>
      <c r="CF390">
        <f>IF($CH390&gt;=40,INDEX($AQ:$AQ,$CG390+40),"")</f>
      </c>
      <c r="CG390">
        <f>IFERROR(MATCH($AP390,$AQ$2:$AQ$134,0)+1,0)</f>
      </c>
      <c r="CH390">
        <f>IFERROR(INDEX($AR$2:$AR$134,MATCH($AP390,$AQ$2:$AQ$134,0)),0)</f>
      </c>
      <c r="CI390">
        <f>IFERROR(LEFT($L390,FIND(" - ",$L390)-1),$L390)</f>
      </c>
      <c r="CL390">
        <f>IF($DG390&gt;=1,INDEX($CJ:$CJ,$DF390+1),"")</f>
      </c>
      <c r="CM390">
        <f>IF($DG390&gt;=2,INDEX($CJ:$CJ,$DF390+2),"")</f>
      </c>
      <c r="CN390">
        <f>IF($DG390&gt;=3,INDEX($CJ:$CJ,$DF390+3),"")</f>
      </c>
      <c r="CO390">
        <f>IF($DG390&gt;=4,INDEX($CJ:$CJ,$DF390+4),"")</f>
      </c>
      <c r="CP390">
        <f>IF($DG390&gt;=5,INDEX($CJ:$CJ,$DF390+5),"")</f>
      </c>
      <c r="CQ390">
        <f>IF($DG390&gt;=6,INDEX($CJ:$CJ,$DF390+6),"")</f>
      </c>
      <c r="CR390">
        <f>IF($DG390&gt;=7,INDEX($CJ:$CJ,$DF390+7),"")</f>
      </c>
      <c r="CS390">
        <f>IF($DG390&gt;=8,INDEX($CJ:$CJ,$DF390+8),"")</f>
      </c>
      <c r="CT390">
        <f>IF($DG390&gt;=9,INDEX($CJ:$CJ,$DF390+9),"")</f>
      </c>
      <c r="CU390">
        <f>IF($DG390&gt;=10,INDEX($CJ:$CJ,$DF390+10),"")</f>
      </c>
      <c r="CV390">
        <f>IF($DG390&gt;=11,INDEX($CJ:$CJ,$DF390+11),"")</f>
      </c>
      <c r="CW390">
        <f>IF($DG390&gt;=12,INDEX($CJ:$CJ,$DF390+12),"")</f>
      </c>
      <c r="CX390">
        <f>IF($DG390&gt;=13,INDEX($CJ:$CJ,$DF390+13),"")</f>
      </c>
      <c r="CY390">
        <f>IF($DG390&gt;=14,INDEX($CJ:$CJ,$DF390+14),"")</f>
      </c>
      <c r="CZ390">
        <f>IF($DG390&gt;=15,INDEX($CJ:$CJ,$DF390+15),"")</f>
      </c>
      <c r="DA390">
        <f>IF($DG390&gt;=16,INDEX($CJ:$CJ,$DF390+16),"")</f>
      </c>
      <c r="DB390">
        <f>IF($DG390&gt;=17,INDEX($CJ:$CJ,$DF390+17),"")</f>
      </c>
      <c r="DC390">
        <f>IF($DG390&gt;=18,INDEX($CJ:$CJ,$DF390+18),"")</f>
      </c>
      <c r="DD390">
        <f>IF($DG390&gt;=19,INDEX($CJ:$CJ,$DF390+19),"")</f>
      </c>
      <c r="DE390">
        <f>IF($DG390&gt;=20,INDEX($CJ:$CJ,$DF390+20),"")</f>
      </c>
      <c r="DF390">
        <f>IFERROR(MATCH($CI390,$CJ$2:$CJ$263,0)+1,0)</f>
      </c>
      <c r="DG390">
        <f>IFERROR(INDEX($CK$2:$CK$263,MATCH($CI390,$CJ$2:$CJ$263,0)),0)</f>
      </c>
      <c r="DH390">
        <f>IFERROR(INDEX($AO:$AO,MATCH($N390,$AN:$AN,0))&amp;"","")</f>
      </c>
      <c r="DL390">
        <f>IF($GO390&gt;=1,INDEX($DI:$DI,$GN390+1),"")</f>
      </c>
      <c r="DM390">
        <f>IF($GO390&gt;=2,INDEX($DI:$DI,$GN390+2),"")</f>
      </c>
      <c r="DN390">
        <f>IF($GO390&gt;=3,INDEX($DI:$DI,$GN390+3),"")</f>
      </c>
      <c r="DO390">
        <f>IF($GO390&gt;=4,INDEX($DI:$DI,$GN390+4),"")</f>
      </c>
      <c r="DP390">
        <f>IF($GO390&gt;=5,INDEX($DI:$DI,$GN390+5),"")</f>
      </c>
      <c r="DQ390">
        <f>IF($GO390&gt;=6,INDEX($DI:$DI,$GN390+6),"")</f>
      </c>
      <c r="DR390">
        <f>IF($GO390&gt;=7,INDEX($DI:$DI,$GN390+7),"")</f>
      </c>
      <c r="DS390">
        <f>IF($GO390&gt;=8,INDEX($DI:$DI,$GN390+8),"")</f>
      </c>
      <c r="DT390">
        <f>IF($GO390&gt;=9,INDEX($DI:$DI,$GN390+9),"")</f>
      </c>
      <c r="DU390">
        <f>IF($GO390&gt;=10,INDEX($DI:$DI,$GN390+10),"")</f>
      </c>
      <c r="DV390">
        <f>IF($GO390&gt;=11,INDEX($DI:$DI,$GN390+11),"")</f>
      </c>
      <c r="DW390">
        <f>IF($GO390&gt;=12,INDEX($DI:$DI,$GN390+12),"")</f>
      </c>
      <c r="DX390">
        <f>IF($GO390&gt;=13,INDEX($DI:$DI,$GN390+13),"")</f>
      </c>
      <c r="DY390">
        <f>IF($GO390&gt;=14,INDEX($DI:$DI,$GN390+14),"")</f>
      </c>
      <c r="DZ390">
        <f>IF($GO390&gt;=15,INDEX($DI:$DI,$GN390+15),"")</f>
      </c>
      <c r="EA390">
        <f>IF($GO390&gt;=16,INDEX($DI:$DI,$GN390+16),"")</f>
      </c>
      <c r="EB390">
        <f>IF($GO390&gt;=17,INDEX($DI:$DI,$GN390+17),"")</f>
      </c>
      <c r="EC390">
        <f>IF($GO390&gt;=18,INDEX($DI:$DI,$GN390+18),"")</f>
      </c>
      <c r="ED390">
        <f>IF($GO390&gt;=19,INDEX($DI:$DI,$GN390+19),"")</f>
      </c>
      <c r="EE390">
        <f>IF($GO390&gt;=20,INDEX($DI:$DI,$GN390+20),"")</f>
      </c>
      <c r="EF390">
        <f>IF($GO390&gt;=21,INDEX($DI:$DI,$GN390+21),"")</f>
      </c>
      <c r="EG390">
        <f>IF($GO390&gt;=22,INDEX($DI:$DI,$GN390+22),"")</f>
      </c>
      <c r="EH390">
        <f>IF($GO390&gt;=23,INDEX($DI:$DI,$GN390+23),"")</f>
      </c>
      <c r="EI390">
        <f>IF($GO390&gt;=24,INDEX($DI:$DI,$GN390+24),"")</f>
      </c>
      <c r="EJ390">
        <f>IF($GO390&gt;=25,INDEX($DI:$DI,$GN390+25),"")</f>
      </c>
      <c r="EK390">
        <f>IF($GO390&gt;=26,INDEX($DI:$DI,$GN390+26),"")</f>
      </c>
      <c r="EL390">
        <f>IF($GO390&gt;=27,INDEX($DI:$DI,$GN390+27),"")</f>
      </c>
      <c r="EM390">
        <f>IF($GO390&gt;=28,INDEX($DI:$DI,$GN390+28),"")</f>
      </c>
      <c r="EN390">
        <f>IF($GO390&gt;=29,INDEX($DI:$DI,$GN390+29),"")</f>
      </c>
      <c r="EO390">
        <f>IF($GO390&gt;=30,INDEX($DI:$DI,$GN390+30),"")</f>
      </c>
      <c r="EP390">
        <f>IF($GO390&gt;=31,INDEX($DI:$DI,$GN390+31),"")</f>
      </c>
      <c r="EQ390">
        <f>IF($GO390&gt;=32,INDEX($DI:$DI,$GN390+32),"")</f>
      </c>
      <c r="ER390">
        <f>IF($GO390&gt;=33,INDEX($DI:$DI,$GN390+33),"")</f>
      </c>
      <c r="ES390">
        <f>IF($GO390&gt;=34,INDEX($DI:$DI,$GN390+34),"")</f>
      </c>
      <c r="ET390">
        <f>IF($GO390&gt;=35,INDEX($DI:$DI,$GN390+35),"")</f>
      </c>
      <c r="EU390">
        <f>IF($GO390&gt;=36,INDEX($DI:$DI,$GN390+36),"")</f>
      </c>
      <c r="EV390">
        <f>IF($GO390&gt;=37,INDEX($DI:$DI,$GN390+37),"")</f>
      </c>
      <c r="EW390">
        <f>IF($GO390&gt;=38,INDEX($DI:$DI,$GN390+38),"")</f>
      </c>
      <c r="EX390">
        <f>IF($GO390&gt;=39,INDEX($DI:$DI,$GN390+39),"")</f>
      </c>
      <c r="EY390">
        <f>IF($GO390&gt;=40,INDEX($DI:$DI,$GN390+40),"")</f>
      </c>
      <c r="EZ390">
        <f>IF($GO390&gt;=1,INDEX($DJ:$DJ,$GN390+1),"")</f>
      </c>
      <c r="FA390">
        <f>IF($GO390&gt;=2,INDEX($DJ:$DJ,$GN390+2),"")</f>
      </c>
      <c r="FB390">
        <f>IF($GO390&gt;=3,INDEX($DJ:$DJ,$GN390+3),"")</f>
      </c>
      <c r="FC390">
        <f>IF($GO390&gt;=4,INDEX($DJ:$DJ,$GN390+4),"")</f>
      </c>
      <c r="FD390">
        <f>IF($GO390&gt;=5,INDEX($DJ:$DJ,$GN390+5),"")</f>
      </c>
      <c r="FE390">
        <f>IF($GO390&gt;=6,INDEX($DJ:$DJ,$GN390+6),"")</f>
      </c>
      <c r="FF390">
        <f>IF($GO390&gt;=7,INDEX($DJ:$DJ,$GN390+7),"")</f>
      </c>
      <c r="FG390">
        <f>IF($GO390&gt;=8,INDEX($DJ:$DJ,$GN390+8),"")</f>
      </c>
      <c r="FH390">
        <f>IF($GO390&gt;=9,INDEX($DJ:$DJ,$GN390+9),"")</f>
      </c>
      <c r="FI390">
        <f>IF($GO390&gt;=10,INDEX($DJ:$DJ,$GN390+10),"")</f>
      </c>
      <c r="FJ390">
        <f>IF($GO390&gt;=11,INDEX($DJ:$DJ,$GN390+11),"")</f>
      </c>
      <c r="FK390">
        <f>IF($GO390&gt;=12,INDEX($DJ:$DJ,$GN390+12),"")</f>
      </c>
      <c r="FL390">
        <f>IF($GO390&gt;=13,INDEX($DJ:$DJ,$GN390+13),"")</f>
      </c>
      <c r="FM390">
        <f>IF($GO390&gt;=14,INDEX($DJ:$DJ,$GN390+14),"")</f>
      </c>
      <c r="FN390">
        <f>IF($GO390&gt;=15,INDEX($DJ:$DJ,$GN390+15),"")</f>
      </c>
      <c r="FO390">
        <f>IF($GO390&gt;=16,INDEX($DJ:$DJ,$GN390+16),"")</f>
      </c>
      <c r="FP390">
        <f>IF($GO390&gt;=17,INDEX($DJ:$DJ,$GN390+17),"")</f>
      </c>
      <c r="FQ390">
        <f>IF($GO390&gt;=18,INDEX($DJ:$DJ,$GN390+18),"")</f>
      </c>
      <c r="FR390">
        <f>IF($GO390&gt;=19,INDEX($DJ:$DJ,$GN390+19),"")</f>
      </c>
      <c r="FS390">
        <f>IF($GO390&gt;=20,INDEX($DJ:$DJ,$GN390+20),"")</f>
      </c>
      <c r="FT390">
        <f>IF($GO390&gt;=21,INDEX($DJ:$DJ,$GN390+21),"")</f>
      </c>
      <c r="FU390">
        <f>IF($GO390&gt;=22,INDEX($DJ:$DJ,$GN390+22),"")</f>
      </c>
      <c r="FV390">
        <f>IF($GO390&gt;=23,INDEX($DJ:$DJ,$GN390+23),"")</f>
      </c>
      <c r="FW390">
        <f>IF($GO390&gt;=24,INDEX($DJ:$DJ,$GN390+24),"")</f>
      </c>
      <c r="FX390">
        <f>IF($GO390&gt;=25,INDEX($DJ:$DJ,$GN390+25),"")</f>
      </c>
      <c r="FY390">
        <f>IF($GO390&gt;=26,INDEX($DJ:$DJ,$GN390+26),"")</f>
      </c>
      <c r="FZ390">
        <f>IF($GO390&gt;=27,INDEX($DJ:$DJ,$GN390+27),"")</f>
      </c>
      <c r="GA390">
        <f>IF($GO390&gt;=28,INDEX($DJ:$DJ,$GN390+28),"")</f>
      </c>
      <c r="GB390">
        <f>IF($GO390&gt;=29,INDEX($DJ:$DJ,$GN390+29),"")</f>
      </c>
      <c r="GC390">
        <f>IF($GO390&gt;=30,INDEX($DJ:$DJ,$GN390+30),"")</f>
      </c>
      <c r="GD390">
        <f>IF($GO390&gt;=31,INDEX($DJ:$DJ,$GN390+31),"")</f>
      </c>
      <c r="GE390">
        <f>IF($GO390&gt;=32,INDEX($DJ:$DJ,$GN390+32),"")</f>
      </c>
      <c r="GF390">
        <f>IF($GO390&gt;=33,INDEX($DJ:$DJ,$GN390+33),"")</f>
      </c>
      <c r="GG390">
        <f>IF($GO390&gt;=34,INDEX($DJ:$DJ,$GN390+34),"")</f>
      </c>
      <c r="GH390">
        <f>IF($GO390&gt;=35,INDEX($DJ:$DJ,$GN390+35),"")</f>
      </c>
      <c r="GI390">
        <f>IF($GO390&gt;=36,INDEX($DJ:$DJ,$GN390+36),"")</f>
      </c>
      <c r="GJ390">
        <f>IF($GO390&gt;=37,INDEX($DJ:$DJ,$GN390+37),"")</f>
      </c>
      <c r="GK390">
        <f>IF($GO390&gt;=38,INDEX($DJ:$DJ,$GN390+38),"")</f>
      </c>
      <c r="GL390">
        <f>IF($GO390&gt;=39,INDEX($DJ:$DJ,$GN390+39),"")</f>
      </c>
      <c r="GM390">
        <f>IF($GO390&gt;=40,INDEX($DJ:$DJ,$GN390+40),"")</f>
      </c>
      <c r="GN390">
        <f>IFERROR(MATCH($DH390,$DI$2:$DI$148,0)+1,0)</f>
      </c>
      <c r="GO390">
        <f>IFERROR(INDEX($DK$2:$DK$148,MATCH($DH390,$DI$2:$DI$148,0)),0)</f>
      </c>
      <c r="GP390">
        <f>IFERROR(MATCH($Y390,$DL$390:$EY$390,0),0)</f>
      </c>
      <c r="GQ390">
        <f>IF($GP390&gt;0,INDEX($EZ$390:$GM$390,$GP390),"")</f>
      </c>
      <c r="GT390">
        <f>IF($JC390&gt;=1,INDEX($GR:$GR,$JB390+1),"")</f>
      </c>
      <c r="GU390">
        <f>IF($JC390&gt;=2,INDEX($GR:$GR,$JB390+2),"")</f>
      </c>
      <c r="GV390">
        <f>IF($JC390&gt;=3,INDEX($GR:$GR,$JB390+3),"")</f>
      </c>
      <c r="GW390">
        <f>IF($JC390&gt;=4,INDEX($GR:$GR,$JB390+4),"")</f>
      </c>
      <c r="GX390">
        <f>IF($JC390&gt;=5,INDEX($GR:$GR,$JB390+5),"")</f>
      </c>
      <c r="GY390">
        <f>IF($JC390&gt;=6,INDEX($GR:$GR,$JB390+6),"")</f>
      </c>
      <c r="GZ390">
        <f>IF($JC390&gt;=7,INDEX($GR:$GR,$JB390+7),"")</f>
      </c>
      <c r="HA390">
        <f>IF($JC390&gt;=8,INDEX($GR:$GR,$JB390+8),"")</f>
      </c>
      <c r="HB390">
        <f>IF($JC390&gt;=9,INDEX($GR:$GR,$JB390+9),"")</f>
      </c>
      <c r="HC390">
        <f>IF($JC390&gt;=10,INDEX($GR:$GR,$JB390+10),"")</f>
      </c>
      <c r="HD390">
        <f>IF($JC390&gt;=11,INDEX($GR:$GR,$JB390+11),"")</f>
      </c>
      <c r="HE390">
        <f>IF($JC390&gt;=12,INDEX($GR:$GR,$JB390+12),"")</f>
      </c>
      <c r="HF390">
        <f>IF($JC390&gt;=13,INDEX($GR:$GR,$JB390+13),"")</f>
      </c>
      <c r="HG390">
        <f>IF($JC390&gt;=14,INDEX($GR:$GR,$JB390+14),"")</f>
      </c>
      <c r="HH390">
        <f>IF($JC390&gt;=15,INDEX($GR:$GR,$JB390+15),"")</f>
      </c>
      <c r="HI390">
        <f>IF($JC390&gt;=16,INDEX($GR:$GR,$JB390+16),"")</f>
      </c>
      <c r="HJ390">
        <f>IF($JC390&gt;=17,INDEX($GR:$GR,$JB390+17),"")</f>
      </c>
      <c r="HK390">
        <f>IF($JC390&gt;=18,INDEX($GR:$GR,$JB390+18),"")</f>
      </c>
      <c r="HL390">
        <f>IF($JC390&gt;=19,INDEX($GR:$GR,$JB390+19),"")</f>
      </c>
      <c r="HM390">
        <f>IF($JC390&gt;=20,INDEX($GR:$GR,$JB390+20),"")</f>
      </c>
      <c r="HN390">
        <f>IF($JC390&gt;=21,INDEX($GR:$GR,$JB390+21),"")</f>
      </c>
      <c r="HO390">
        <f>IF($JC390&gt;=22,INDEX($GR:$GR,$JB390+22),"")</f>
      </c>
      <c r="HP390">
        <f>IF($JC390&gt;=23,INDEX($GR:$GR,$JB390+23),"")</f>
      </c>
      <c r="HQ390">
        <f>IF($JC390&gt;=24,INDEX($GR:$GR,$JB390+24),"")</f>
      </c>
      <c r="HR390">
        <f>IF($JC390&gt;=25,INDEX($GR:$GR,$JB390+25),"")</f>
      </c>
      <c r="HS390">
        <f>IF($JC390&gt;=26,INDEX($GR:$GR,$JB390+26),"")</f>
      </c>
      <c r="HT390">
        <f>IF($JC390&gt;=27,INDEX($GR:$GR,$JB390+27),"")</f>
      </c>
      <c r="HU390">
        <f>IF($JC390&gt;=28,INDEX($GR:$GR,$JB390+28),"")</f>
      </c>
      <c r="HV390">
        <f>IF($JC390&gt;=29,INDEX($GR:$GR,$JB390+29),"")</f>
      </c>
      <c r="HW390">
        <f>IF($JC390&gt;=30,INDEX($GR:$GR,$JB390+30),"")</f>
      </c>
      <c r="HX390">
        <f>IF($JC390&gt;=31,INDEX($GR:$GR,$JB390+31),"")</f>
      </c>
      <c r="HY390">
        <f>IF($JC390&gt;=32,INDEX($GR:$GR,$JB390+32),"")</f>
      </c>
      <c r="HZ390">
        <f>IF($JC390&gt;=33,INDEX($GR:$GR,$JB390+33),"")</f>
      </c>
      <c r="IA390">
        <f>IF($JC390&gt;=34,INDEX($GR:$GR,$JB390+34),"")</f>
      </c>
      <c r="IB390">
        <f>IF($JC390&gt;=35,INDEX($GR:$GR,$JB390+35),"")</f>
      </c>
      <c r="IC390">
        <f>IF($JC390&gt;=36,INDEX($GR:$GR,$JB390+36),"")</f>
      </c>
      <c r="ID390">
        <f>IF($JC390&gt;=37,INDEX($GR:$GR,$JB390+37),"")</f>
      </c>
      <c r="IE390">
        <f>IF($JC390&gt;=38,INDEX($GR:$GR,$JB390+38),"")</f>
      </c>
      <c r="IF390">
        <f>IF($JC390&gt;=39,INDEX($GR:$GR,$JB390+39),"")</f>
      </c>
      <c r="IG390">
        <f>IF($JC390&gt;=40,INDEX($GR:$GR,$JB390+40),"")</f>
      </c>
      <c r="IH390">
        <f>IF($JC390&gt;=41,INDEX($GR:$GR,$JB390+41),"")</f>
      </c>
      <c r="II390">
        <f>IF($JC390&gt;=42,INDEX($GR:$GR,$JB390+42),"")</f>
      </c>
      <c r="IJ390">
        <f>IF($JC390&gt;=43,INDEX($GR:$GR,$JB390+43),"")</f>
      </c>
      <c r="IK390">
        <f>IF($JC390&gt;=44,INDEX($GR:$GR,$JB390+44),"")</f>
      </c>
      <c r="IL390">
        <f>IF($JC390&gt;=45,INDEX($GR:$GR,$JB390+45),"")</f>
      </c>
      <c r="IM390">
        <f>IF($JC390&gt;=46,INDEX($GR:$GR,$JB390+46),"")</f>
      </c>
      <c r="IN390">
        <f>IF($JC390&gt;=47,INDEX($GR:$GR,$JB390+47),"")</f>
      </c>
      <c r="IO390">
        <f>IF($JC390&gt;=48,INDEX($GR:$GR,$JB390+48),"")</f>
      </c>
      <c r="IP390">
        <f>IF($JC390&gt;=49,INDEX($GR:$GR,$JB390+49),"")</f>
      </c>
      <c r="IQ390">
        <f>IF($JC390&gt;=50,INDEX($GR:$GR,$JB390+50),"")</f>
      </c>
      <c r="IR390">
        <f>IF($JC390&gt;=51,INDEX($GR:$GR,$JB390+51),"")</f>
      </c>
      <c r="IS390">
        <f>IF($JC390&gt;=52,INDEX($GR:$GR,$JB390+52),"")</f>
      </c>
      <c r="IT390">
        <f>IF($JC390&gt;=53,INDEX($GR:$GR,$JB390+53),"")</f>
      </c>
      <c r="IU390">
        <f>IF($JC390&gt;=54,INDEX($GR:$GR,$JB390+54),"")</f>
      </c>
      <c r="IV390">
        <f>IF($JC390&gt;=55,INDEX($GR:$GR,$JB390+55),"")</f>
      </c>
      <c r="IW390">
        <f>IF($JC390&gt;=56,INDEX($GR:$GR,$JB390+56),"")</f>
      </c>
      <c r="IX390">
        <f>IF($JC390&gt;=57,INDEX($GR:$GR,$JB390+57),"")</f>
      </c>
      <c r="IY390">
        <f>IF($JC390&gt;=58,INDEX($GR:$GR,$JB390+58),"")</f>
      </c>
      <c r="IZ390">
        <f>IF($JC390&gt;=59,INDEX($GR:$GR,$JB390+59),"")</f>
      </c>
      <c r="JA390">
        <f>IF($JC390&gt;=60,INDEX($GR:$GR,$JB390+60),"")</f>
      </c>
      <c r="JB390">
        <f>IFERROR(MATCH($GQ390,$GR$2:$GR$324,0)+1,0)</f>
      </c>
      <c r="JC390">
        <f>IFERROR(INDEX($GS$2:$GS$324,MATCH($GQ390,$GR$2:$GR$324,0)),0)</f>
      </c>
      <c r="JD390" t="s">
        <v>40</v>
      </c>
      <c r="JE390" t="s">
        <v>40</v>
      </c>
    </row>
    <row r="391" spans="1:265" x14ac:dyDescent="0.25">
      <c r="Q391">
        <f>IF(OR($T391="",$P391=""),"",IFERROR($T391/$P391,0))</f>
      </c>
      <c r="R391">
        <f>IF($T391="","",
SUM($S391,$U391,$Z391,$V391,$X391)*
(1-IF($AA391="",0,VALUE($AA391)/100)))</f>
      </c>
      <c r="S391">
        <f>IF($T391="","",$T391)</f>
      </c>
      <c r="U391">
        <f>IF($T391="","",
IF($N391="","",
IF(ISNUMBER(SEARCH("exempt",LOWER($N391))),0,
$T391*(VALUE(SUBSTITUTE($N391,"%",""))/100))))</f>
      </c>
      <c r="AB391">
        <f>IFERROR(IF(FIND(" - ",$K391)&gt;0,MID($K391,FIND(" - ",$K391)+3,LEN($K391)),""),"")</f>
      </c>
      <c r="AK391" t="s">
        <v>978</v>
      </c>
      <c r="AP391">
        <f>IFERROR(LEFT($K391,FIND(" - ",$K391)-1),$K391)</f>
      </c>
      <c r="AS391">
        <f>IF($CH391&gt;=1,INDEX($AQ:$AQ,$CG391+1),"")</f>
      </c>
      <c r="AT391">
        <f>IF($CH391&gt;=2,INDEX($AQ:$AQ,$CG391+2),"")</f>
      </c>
      <c r="AU391">
        <f>IF($CH391&gt;=3,INDEX($AQ:$AQ,$CG391+3),"")</f>
      </c>
      <c r="AV391">
        <f>IF($CH391&gt;=4,INDEX($AQ:$AQ,$CG391+4),"")</f>
      </c>
      <c r="AW391">
        <f>IF($CH391&gt;=5,INDEX($AQ:$AQ,$CG391+5),"")</f>
      </c>
      <c r="AX391">
        <f>IF($CH391&gt;=6,INDEX($AQ:$AQ,$CG391+6),"")</f>
      </c>
      <c r="AY391">
        <f>IF($CH391&gt;=7,INDEX($AQ:$AQ,$CG391+7),"")</f>
      </c>
      <c r="AZ391">
        <f>IF($CH391&gt;=8,INDEX($AQ:$AQ,$CG391+8),"")</f>
      </c>
      <c r="BA391">
        <f>IF($CH391&gt;=9,INDEX($AQ:$AQ,$CG391+9),"")</f>
      </c>
      <c r="BB391">
        <f>IF($CH391&gt;=10,INDEX($AQ:$AQ,$CG391+10),"")</f>
      </c>
      <c r="BC391">
        <f>IF($CH391&gt;=11,INDEX($AQ:$AQ,$CG391+11),"")</f>
      </c>
      <c r="BD391">
        <f>IF($CH391&gt;=12,INDEX($AQ:$AQ,$CG391+12),"")</f>
      </c>
      <c r="BE391">
        <f>IF($CH391&gt;=13,INDEX($AQ:$AQ,$CG391+13),"")</f>
      </c>
      <c r="BF391">
        <f>IF($CH391&gt;=14,INDEX($AQ:$AQ,$CG391+14),"")</f>
      </c>
      <c r="BG391">
        <f>IF($CH391&gt;=15,INDEX($AQ:$AQ,$CG391+15),"")</f>
      </c>
      <c r="BH391">
        <f>IF($CH391&gt;=16,INDEX($AQ:$AQ,$CG391+16),"")</f>
      </c>
      <c r="BI391">
        <f>IF($CH391&gt;=17,INDEX($AQ:$AQ,$CG391+17),"")</f>
      </c>
      <c r="BJ391">
        <f>IF($CH391&gt;=18,INDEX($AQ:$AQ,$CG391+18),"")</f>
      </c>
      <c r="BK391">
        <f>IF($CH391&gt;=19,INDEX($AQ:$AQ,$CG391+19),"")</f>
      </c>
      <c r="BL391">
        <f>IF($CH391&gt;=20,INDEX($AQ:$AQ,$CG391+20),"")</f>
      </c>
      <c r="BM391">
        <f>IF($CH391&gt;=21,INDEX($AQ:$AQ,$CG391+21),"")</f>
      </c>
      <c r="BN391">
        <f>IF($CH391&gt;=22,INDEX($AQ:$AQ,$CG391+22),"")</f>
      </c>
      <c r="BO391">
        <f>IF($CH391&gt;=23,INDEX($AQ:$AQ,$CG391+23),"")</f>
      </c>
      <c r="BP391">
        <f>IF($CH391&gt;=24,INDEX($AQ:$AQ,$CG391+24),"")</f>
      </c>
      <c r="BQ391">
        <f>IF($CH391&gt;=25,INDEX($AQ:$AQ,$CG391+25),"")</f>
      </c>
      <c r="BR391">
        <f>IF($CH391&gt;=26,INDEX($AQ:$AQ,$CG391+26),"")</f>
      </c>
      <c r="BS391">
        <f>IF($CH391&gt;=27,INDEX($AQ:$AQ,$CG391+27),"")</f>
      </c>
      <c r="BT391">
        <f>IF($CH391&gt;=28,INDEX($AQ:$AQ,$CG391+28),"")</f>
      </c>
      <c r="BU391">
        <f>IF($CH391&gt;=29,INDEX($AQ:$AQ,$CG391+29),"")</f>
      </c>
      <c r="BV391">
        <f>IF($CH391&gt;=30,INDEX($AQ:$AQ,$CG391+30),"")</f>
      </c>
      <c r="BW391">
        <f>IF($CH391&gt;=31,INDEX($AQ:$AQ,$CG391+31),"")</f>
      </c>
      <c r="BX391">
        <f>IF($CH391&gt;=32,INDEX($AQ:$AQ,$CG391+32),"")</f>
      </c>
      <c r="BY391">
        <f>IF($CH391&gt;=33,INDEX($AQ:$AQ,$CG391+33),"")</f>
      </c>
      <c r="BZ391">
        <f>IF($CH391&gt;=34,INDEX($AQ:$AQ,$CG391+34),"")</f>
      </c>
      <c r="CA391">
        <f>IF($CH391&gt;=35,INDEX($AQ:$AQ,$CG391+35),"")</f>
      </c>
      <c r="CB391">
        <f>IF($CH391&gt;=36,INDEX($AQ:$AQ,$CG391+36),"")</f>
      </c>
      <c r="CC391">
        <f>IF($CH391&gt;=37,INDEX($AQ:$AQ,$CG391+37),"")</f>
      </c>
      <c r="CD391">
        <f>IF($CH391&gt;=38,INDEX($AQ:$AQ,$CG391+38),"")</f>
      </c>
      <c r="CE391">
        <f>IF($CH391&gt;=39,INDEX($AQ:$AQ,$CG391+39),"")</f>
      </c>
      <c r="CF391">
        <f>IF($CH391&gt;=40,INDEX($AQ:$AQ,$CG391+40),"")</f>
      </c>
      <c r="CG391">
        <f>IFERROR(MATCH($AP391,$AQ$2:$AQ$134,0)+1,0)</f>
      </c>
      <c r="CH391">
        <f>IFERROR(INDEX($AR$2:$AR$134,MATCH($AP391,$AQ$2:$AQ$134,0)),0)</f>
      </c>
      <c r="CI391">
        <f>IFERROR(LEFT($L391,FIND(" - ",$L391)-1),$L391)</f>
      </c>
      <c r="CL391">
        <f>IF($DG391&gt;=1,INDEX($CJ:$CJ,$DF391+1),"")</f>
      </c>
      <c r="CM391">
        <f>IF($DG391&gt;=2,INDEX($CJ:$CJ,$DF391+2),"")</f>
      </c>
      <c r="CN391">
        <f>IF($DG391&gt;=3,INDEX($CJ:$CJ,$DF391+3),"")</f>
      </c>
      <c r="CO391">
        <f>IF($DG391&gt;=4,INDEX($CJ:$CJ,$DF391+4),"")</f>
      </c>
      <c r="CP391">
        <f>IF($DG391&gt;=5,INDEX($CJ:$CJ,$DF391+5),"")</f>
      </c>
      <c r="CQ391">
        <f>IF($DG391&gt;=6,INDEX($CJ:$CJ,$DF391+6),"")</f>
      </c>
      <c r="CR391">
        <f>IF($DG391&gt;=7,INDEX($CJ:$CJ,$DF391+7),"")</f>
      </c>
      <c r="CS391">
        <f>IF($DG391&gt;=8,INDEX($CJ:$CJ,$DF391+8),"")</f>
      </c>
      <c r="CT391">
        <f>IF($DG391&gt;=9,INDEX($CJ:$CJ,$DF391+9),"")</f>
      </c>
      <c r="CU391">
        <f>IF($DG391&gt;=10,INDEX($CJ:$CJ,$DF391+10),"")</f>
      </c>
      <c r="CV391">
        <f>IF($DG391&gt;=11,INDEX($CJ:$CJ,$DF391+11),"")</f>
      </c>
      <c r="CW391">
        <f>IF($DG391&gt;=12,INDEX($CJ:$CJ,$DF391+12),"")</f>
      </c>
      <c r="CX391">
        <f>IF($DG391&gt;=13,INDEX($CJ:$CJ,$DF391+13),"")</f>
      </c>
      <c r="CY391">
        <f>IF($DG391&gt;=14,INDEX($CJ:$CJ,$DF391+14),"")</f>
      </c>
      <c r="CZ391">
        <f>IF($DG391&gt;=15,INDEX($CJ:$CJ,$DF391+15),"")</f>
      </c>
      <c r="DA391">
        <f>IF($DG391&gt;=16,INDEX($CJ:$CJ,$DF391+16),"")</f>
      </c>
      <c r="DB391">
        <f>IF($DG391&gt;=17,INDEX($CJ:$CJ,$DF391+17),"")</f>
      </c>
      <c r="DC391">
        <f>IF($DG391&gt;=18,INDEX($CJ:$CJ,$DF391+18),"")</f>
      </c>
      <c r="DD391">
        <f>IF($DG391&gt;=19,INDEX($CJ:$CJ,$DF391+19),"")</f>
      </c>
      <c r="DE391">
        <f>IF($DG391&gt;=20,INDEX($CJ:$CJ,$DF391+20),"")</f>
      </c>
      <c r="DF391">
        <f>IFERROR(MATCH($CI391,$CJ$2:$CJ$263,0)+1,0)</f>
      </c>
      <c r="DG391">
        <f>IFERROR(INDEX($CK$2:$CK$263,MATCH($CI391,$CJ$2:$CJ$263,0)),0)</f>
      </c>
      <c r="DH391">
        <f>IFERROR(INDEX($AO:$AO,MATCH($N391,$AN:$AN,0))&amp;"","")</f>
      </c>
      <c r="DL391">
        <f>IF($GO391&gt;=1,INDEX($DI:$DI,$GN391+1),"")</f>
      </c>
      <c r="DM391">
        <f>IF($GO391&gt;=2,INDEX($DI:$DI,$GN391+2),"")</f>
      </c>
      <c r="DN391">
        <f>IF($GO391&gt;=3,INDEX($DI:$DI,$GN391+3),"")</f>
      </c>
      <c r="DO391">
        <f>IF($GO391&gt;=4,INDEX($DI:$DI,$GN391+4),"")</f>
      </c>
      <c r="DP391">
        <f>IF($GO391&gt;=5,INDEX($DI:$DI,$GN391+5),"")</f>
      </c>
      <c r="DQ391">
        <f>IF($GO391&gt;=6,INDEX($DI:$DI,$GN391+6),"")</f>
      </c>
      <c r="DR391">
        <f>IF($GO391&gt;=7,INDEX($DI:$DI,$GN391+7),"")</f>
      </c>
      <c r="DS391">
        <f>IF($GO391&gt;=8,INDEX($DI:$DI,$GN391+8),"")</f>
      </c>
      <c r="DT391">
        <f>IF($GO391&gt;=9,INDEX($DI:$DI,$GN391+9),"")</f>
      </c>
      <c r="DU391">
        <f>IF($GO391&gt;=10,INDEX($DI:$DI,$GN391+10),"")</f>
      </c>
      <c r="DV391">
        <f>IF($GO391&gt;=11,INDEX($DI:$DI,$GN391+11),"")</f>
      </c>
      <c r="DW391">
        <f>IF($GO391&gt;=12,INDEX($DI:$DI,$GN391+12),"")</f>
      </c>
      <c r="DX391">
        <f>IF($GO391&gt;=13,INDEX($DI:$DI,$GN391+13),"")</f>
      </c>
      <c r="DY391">
        <f>IF($GO391&gt;=14,INDEX($DI:$DI,$GN391+14),"")</f>
      </c>
      <c r="DZ391">
        <f>IF($GO391&gt;=15,INDEX($DI:$DI,$GN391+15),"")</f>
      </c>
      <c r="EA391">
        <f>IF($GO391&gt;=16,INDEX($DI:$DI,$GN391+16),"")</f>
      </c>
      <c r="EB391">
        <f>IF($GO391&gt;=17,INDEX($DI:$DI,$GN391+17),"")</f>
      </c>
      <c r="EC391">
        <f>IF($GO391&gt;=18,INDEX($DI:$DI,$GN391+18),"")</f>
      </c>
      <c r="ED391">
        <f>IF($GO391&gt;=19,INDEX($DI:$DI,$GN391+19),"")</f>
      </c>
      <c r="EE391">
        <f>IF($GO391&gt;=20,INDEX($DI:$DI,$GN391+20),"")</f>
      </c>
      <c r="EF391">
        <f>IF($GO391&gt;=21,INDEX($DI:$DI,$GN391+21),"")</f>
      </c>
      <c r="EG391">
        <f>IF($GO391&gt;=22,INDEX($DI:$DI,$GN391+22),"")</f>
      </c>
      <c r="EH391">
        <f>IF($GO391&gt;=23,INDEX($DI:$DI,$GN391+23),"")</f>
      </c>
      <c r="EI391">
        <f>IF($GO391&gt;=24,INDEX($DI:$DI,$GN391+24),"")</f>
      </c>
      <c r="EJ391">
        <f>IF($GO391&gt;=25,INDEX($DI:$DI,$GN391+25),"")</f>
      </c>
      <c r="EK391">
        <f>IF($GO391&gt;=26,INDEX($DI:$DI,$GN391+26),"")</f>
      </c>
      <c r="EL391">
        <f>IF($GO391&gt;=27,INDEX($DI:$DI,$GN391+27),"")</f>
      </c>
      <c r="EM391">
        <f>IF($GO391&gt;=28,INDEX($DI:$DI,$GN391+28),"")</f>
      </c>
      <c r="EN391">
        <f>IF($GO391&gt;=29,INDEX($DI:$DI,$GN391+29),"")</f>
      </c>
      <c r="EO391">
        <f>IF($GO391&gt;=30,INDEX($DI:$DI,$GN391+30),"")</f>
      </c>
      <c r="EP391">
        <f>IF($GO391&gt;=31,INDEX($DI:$DI,$GN391+31),"")</f>
      </c>
      <c r="EQ391">
        <f>IF($GO391&gt;=32,INDEX($DI:$DI,$GN391+32),"")</f>
      </c>
      <c r="ER391">
        <f>IF($GO391&gt;=33,INDEX($DI:$DI,$GN391+33),"")</f>
      </c>
      <c r="ES391">
        <f>IF($GO391&gt;=34,INDEX($DI:$DI,$GN391+34),"")</f>
      </c>
      <c r="ET391">
        <f>IF($GO391&gt;=35,INDEX($DI:$DI,$GN391+35),"")</f>
      </c>
      <c r="EU391">
        <f>IF($GO391&gt;=36,INDEX($DI:$DI,$GN391+36),"")</f>
      </c>
      <c r="EV391">
        <f>IF($GO391&gt;=37,INDEX($DI:$DI,$GN391+37),"")</f>
      </c>
      <c r="EW391">
        <f>IF($GO391&gt;=38,INDEX($DI:$DI,$GN391+38),"")</f>
      </c>
      <c r="EX391">
        <f>IF($GO391&gt;=39,INDEX($DI:$DI,$GN391+39),"")</f>
      </c>
      <c r="EY391">
        <f>IF($GO391&gt;=40,INDEX($DI:$DI,$GN391+40),"")</f>
      </c>
      <c r="EZ391">
        <f>IF($GO391&gt;=1,INDEX($DJ:$DJ,$GN391+1),"")</f>
      </c>
      <c r="FA391">
        <f>IF($GO391&gt;=2,INDEX($DJ:$DJ,$GN391+2),"")</f>
      </c>
      <c r="FB391">
        <f>IF($GO391&gt;=3,INDEX($DJ:$DJ,$GN391+3),"")</f>
      </c>
      <c r="FC391">
        <f>IF($GO391&gt;=4,INDEX($DJ:$DJ,$GN391+4),"")</f>
      </c>
      <c r="FD391">
        <f>IF($GO391&gt;=5,INDEX($DJ:$DJ,$GN391+5),"")</f>
      </c>
      <c r="FE391">
        <f>IF($GO391&gt;=6,INDEX($DJ:$DJ,$GN391+6),"")</f>
      </c>
      <c r="FF391">
        <f>IF($GO391&gt;=7,INDEX($DJ:$DJ,$GN391+7),"")</f>
      </c>
      <c r="FG391">
        <f>IF($GO391&gt;=8,INDEX($DJ:$DJ,$GN391+8),"")</f>
      </c>
      <c r="FH391">
        <f>IF($GO391&gt;=9,INDEX($DJ:$DJ,$GN391+9),"")</f>
      </c>
      <c r="FI391">
        <f>IF($GO391&gt;=10,INDEX($DJ:$DJ,$GN391+10),"")</f>
      </c>
      <c r="FJ391">
        <f>IF($GO391&gt;=11,INDEX($DJ:$DJ,$GN391+11),"")</f>
      </c>
      <c r="FK391">
        <f>IF($GO391&gt;=12,INDEX($DJ:$DJ,$GN391+12),"")</f>
      </c>
      <c r="FL391">
        <f>IF($GO391&gt;=13,INDEX($DJ:$DJ,$GN391+13),"")</f>
      </c>
      <c r="FM391">
        <f>IF($GO391&gt;=14,INDEX($DJ:$DJ,$GN391+14),"")</f>
      </c>
      <c r="FN391">
        <f>IF($GO391&gt;=15,INDEX($DJ:$DJ,$GN391+15),"")</f>
      </c>
      <c r="FO391">
        <f>IF($GO391&gt;=16,INDEX($DJ:$DJ,$GN391+16),"")</f>
      </c>
      <c r="FP391">
        <f>IF($GO391&gt;=17,INDEX($DJ:$DJ,$GN391+17),"")</f>
      </c>
      <c r="FQ391">
        <f>IF($GO391&gt;=18,INDEX($DJ:$DJ,$GN391+18),"")</f>
      </c>
      <c r="FR391">
        <f>IF($GO391&gt;=19,INDEX($DJ:$DJ,$GN391+19),"")</f>
      </c>
      <c r="FS391">
        <f>IF($GO391&gt;=20,INDEX($DJ:$DJ,$GN391+20),"")</f>
      </c>
      <c r="FT391">
        <f>IF($GO391&gt;=21,INDEX($DJ:$DJ,$GN391+21),"")</f>
      </c>
      <c r="FU391">
        <f>IF($GO391&gt;=22,INDEX($DJ:$DJ,$GN391+22),"")</f>
      </c>
      <c r="FV391">
        <f>IF($GO391&gt;=23,INDEX($DJ:$DJ,$GN391+23),"")</f>
      </c>
      <c r="FW391">
        <f>IF($GO391&gt;=24,INDEX($DJ:$DJ,$GN391+24),"")</f>
      </c>
      <c r="FX391">
        <f>IF($GO391&gt;=25,INDEX($DJ:$DJ,$GN391+25),"")</f>
      </c>
      <c r="FY391">
        <f>IF($GO391&gt;=26,INDEX($DJ:$DJ,$GN391+26),"")</f>
      </c>
      <c r="FZ391">
        <f>IF($GO391&gt;=27,INDEX($DJ:$DJ,$GN391+27),"")</f>
      </c>
      <c r="GA391">
        <f>IF($GO391&gt;=28,INDEX($DJ:$DJ,$GN391+28),"")</f>
      </c>
      <c r="GB391">
        <f>IF($GO391&gt;=29,INDEX($DJ:$DJ,$GN391+29),"")</f>
      </c>
      <c r="GC391">
        <f>IF($GO391&gt;=30,INDEX($DJ:$DJ,$GN391+30),"")</f>
      </c>
      <c r="GD391">
        <f>IF($GO391&gt;=31,INDEX($DJ:$DJ,$GN391+31),"")</f>
      </c>
      <c r="GE391">
        <f>IF($GO391&gt;=32,INDEX($DJ:$DJ,$GN391+32),"")</f>
      </c>
      <c r="GF391">
        <f>IF($GO391&gt;=33,INDEX($DJ:$DJ,$GN391+33),"")</f>
      </c>
      <c r="GG391">
        <f>IF($GO391&gt;=34,INDEX($DJ:$DJ,$GN391+34),"")</f>
      </c>
      <c r="GH391">
        <f>IF($GO391&gt;=35,INDEX($DJ:$DJ,$GN391+35),"")</f>
      </c>
      <c r="GI391">
        <f>IF($GO391&gt;=36,INDEX($DJ:$DJ,$GN391+36),"")</f>
      </c>
      <c r="GJ391">
        <f>IF($GO391&gt;=37,INDEX($DJ:$DJ,$GN391+37),"")</f>
      </c>
      <c r="GK391">
        <f>IF($GO391&gt;=38,INDEX($DJ:$DJ,$GN391+38),"")</f>
      </c>
      <c r="GL391">
        <f>IF($GO391&gt;=39,INDEX($DJ:$DJ,$GN391+39),"")</f>
      </c>
      <c r="GM391">
        <f>IF($GO391&gt;=40,INDEX($DJ:$DJ,$GN391+40),"")</f>
      </c>
      <c r="GN391">
        <f>IFERROR(MATCH($DH391,$DI$2:$DI$148,0)+1,0)</f>
      </c>
      <c r="GO391">
        <f>IFERROR(INDEX($DK$2:$DK$148,MATCH($DH391,$DI$2:$DI$148,0)),0)</f>
      </c>
      <c r="GP391">
        <f>IFERROR(MATCH($Y391,$DL$391:$EY$391,0),0)</f>
      </c>
      <c r="GQ391">
        <f>IF($GP391&gt;0,INDEX($EZ$391:$GM$391,$GP391),"")</f>
      </c>
      <c r="GT391">
        <f>IF($JC391&gt;=1,INDEX($GR:$GR,$JB391+1),"")</f>
      </c>
      <c r="GU391">
        <f>IF($JC391&gt;=2,INDEX($GR:$GR,$JB391+2),"")</f>
      </c>
      <c r="GV391">
        <f>IF($JC391&gt;=3,INDEX($GR:$GR,$JB391+3),"")</f>
      </c>
      <c r="GW391">
        <f>IF($JC391&gt;=4,INDEX($GR:$GR,$JB391+4),"")</f>
      </c>
      <c r="GX391">
        <f>IF($JC391&gt;=5,INDEX($GR:$GR,$JB391+5),"")</f>
      </c>
      <c r="GY391">
        <f>IF($JC391&gt;=6,INDEX($GR:$GR,$JB391+6),"")</f>
      </c>
      <c r="GZ391">
        <f>IF($JC391&gt;=7,INDEX($GR:$GR,$JB391+7),"")</f>
      </c>
      <c r="HA391">
        <f>IF($JC391&gt;=8,INDEX($GR:$GR,$JB391+8),"")</f>
      </c>
      <c r="HB391">
        <f>IF($JC391&gt;=9,INDEX($GR:$GR,$JB391+9),"")</f>
      </c>
      <c r="HC391">
        <f>IF($JC391&gt;=10,INDEX($GR:$GR,$JB391+10),"")</f>
      </c>
      <c r="HD391">
        <f>IF($JC391&gt;=11,INDEX($GR:$GR,$JB391+11),"")</f>
      </c>
      <c r="HE391">
        <f>IF($JC391&gt;=12,INDEX($GR:$GR,$JB391+12),"")</f>
      </c>
      <c r="HF391">
        <f>IF($JC391&gt;=13,INDEX($GR:$GR,$JB391+13),"")</f>
      </c>
      <c r="HG391">
        <f>IF($JC391&gt;=14,INDEX($GR:$GR,$JB391+14),"")</f>
      </c>
      <c r="HH391">
        <f>IF($JC391&gt;=15,INDEX($GR:$GR,$JB391+15),"")</f>
      </c>
      <c r="HI391">
        <f>IF($JC391&gt;=16,INDEX($GR:$GR,$JB391+16),"")</f>
      </c>
      <c r="HJ391">
        <f>IF($JC391&gt;=17,INDEX($GR:$GR,$JB391+17),"")</f>
      </c>
      <c r="HK391">
        <f>IF($JC391&gt;=18,INDEX($GR:$GR,$JB391+18),"")</f>
      </c>
      <c r="HL391">
        <f>IF($JC391&gt;=19,INDEX($GR:$GR,$JB391+19),"")</f>
      </c>
      <c r="HM391">
        <f>IF($JC391&gt;=20,INDEX($GR:$GR,$JB391+20),"")</f>
      </c>
      <c r="HN391">
        <f>IF($JC391&gt;=21,INDEX($GR:$GR,$JB391+21),"")</f>
      </c>
      <c r="HO391">
        <f>IF($JC391&gt;=22,INDEX($GR:$GR,$JB391+22),"")</f>
      </c>
      <c r="HP391">
        <f>IF($JC391&gt;=23,INDEX($GR:$GR,$JB391+23),"")</f>
      </c>
      <c r="HQ391">
        <f>IF($JC391&gt;=24,INDEX($GR:$GR,$JB391+24),"")</f>
      </c>
      <c r="HR391">
        <f>IF($JC391&gt;=25,INDEX($GR:$GR,$JB391+25),"")</f>
      </c>
      <c r="HS391">
        <f>IF($JC391&gt;=26,INDEX($GR:$GR,$JB391+26),"")</f>
      </c>
      <c r="HT391">
        <f>IF($JC391&gt;=27,INDEX($GR:$GR,$JB391+27),"")</f>
      </c>
      <c r="HU391">
        <f>IF($JC391&gt;=28,INDEX($GR:$GR,$JB391+28),"")</f>
      </c>
      <c r="HV391">
        <f>IF($JC391&gt;=29,INDEX($GR:$GR,$JB391+29),"")</f>
      </c>
      <c r="HW391">
        <f>IF($JC391&gt;=30,INDEX($GR:$GR,$JB391+30),"")</f>
      </c>
      <c r="HX391">
        <f>IF($JC391&gt;=31,INDEX($GR:$GR,$JB391+31),"")</f>
      </c>
      <c r="HY391">
        <f>IF($JC391&gt;=32,INDEX($GR:$GR,$JB391+32),"")</f>
      </c>
      <c r="HZ391">
        <f>IF($JC391&gt;=33,INDEX($GR:$GR,$JB391+33),"")</f>
      </c>
      <c r="IA391">
        <f>IF($JC391&gt;=34,INDEX($GR:$GR,$JB391+34),"")</f>
      </c>
      <c r="IB391">
        <f>IF($JC391&gt;=35,INDEX($GR:$GR,$JB391+35),"")</f>
      </c>
      <c r="IC391">
        <f>IF($JC391&gt;=36,INDEX($GR:$GR,$JB391+36),"")</f>
      </c>
      <c r="ID391">
        <f>IF($JC391&gt;=37,INDEX($GR:$GR,$JB391+37),"")</f>
      </c>
      <c r="IE391">
        <f>IF($JC391&gt;=38,INDEX($GR:$GR,$JB391+38),"")</f>
      </c>
      <c r="IF391">
        <f>IF($JC391&gt;=39,INDEX($GR:$GR,$JB391+39),"")</f>
      </c>
      <c r="IG391">
        <f>IF($JC391&gt;=40,INDEX($GR:$GR,$JB391+40),"")</f>
      </c>
      <c r="IH391">
        <f>IF($JC391&gt;=41,INDEX($GR:$GR,$JB391+41),"")</f>
      </c>
      <c r="II391">
        <f>IF($JC391&gt;=42,INDEX($GR:$GR,$JB391+42),"")</f>
      </c>
      <c r="IJ391">
        <f>IF($JC391&gt;=43,INDEX($GR:$GR,$JB391+43),"")</f>
      </c>
      <c r="IK391">
        <f>IF($JC391&gt;=44,INDEX($GR:$GR,$JB391+44),"")</f>
      </c>
      <c r="IL391">
        <f>IF($JC391&gt;=45,INDEX($GR:$GR,$JB391+45),"")</f>
      </c>
      <c r="IM391">
        <f>IF($JC391&gt;=46,INDEX($GR:$GR,$JB391+46),"")</f>
      </c>
      <c r="IN391">
        <f>IF($JC391&gt;=47,INDEX($GR:$GR,$JB391+47),"")</f>
      </c>
      <c r="IO391">
        <f>IF($JC391&gt;=48,INDEX($GR:$GR,$JB391+48),"")</f>
      </c>
      <c r="IP391">
        <f>IF($JC391&gt;=49,INDEX($GR:$GR,$JB391+49),"")</f>
      </c>
      <c r="IQ391">
        <f>IF($JC391&gt;=50,INDEX($GR:$GR,$JB391+50),"")</f>
      </c>
      <c r="IR391">
        <f>IF($JC391&gt;=51,INDEX($GR:$GR,$JB391+51),"")</f>
      </c>
      <c r="IS391">
        <f>IF($JC391&gt;=52,INDEX($GR:$GR,$JB391+52),"")</f>
      </c>
      <c r="IT391">
        <f>IF($JC391&gt;=53,INDEX($GR:$GR,$JB391+53),"")</f>
      </c>
      <c r="IU391">
        <f>IF($JC391&gt;=54,INDEX($GR:$GR,$JB391+54),"")</f>
      </c>
      <c r="IV391">
        <f>IF($JC391&gt;=55,INDEX($GR:$GR,$JB391+55),"")</f>
      </c>
      <c r="IW391">
        <f>IF($JC391&gt;=56,INDEX($GR:$GR,$JB391+56),"")</f>
      </c>
      <c r="IX391">
        <f>IF($JC391&gt;=57,INDEX($GR:$GR,$JB391+57),"")</f>
      </c>
      <c r="IY391">
        <f>IF($JC391&gt;=58,INDEX($GR:$GR,$JB391+58),"")</f>
      </c>
      <c r="IZ391">
        <f>IF($JC391&gt;=59,INDEX($GR:$GR,$JB391+59),"")</f>
      </c>
      <c r="JA391">
        <f>IF($JC391&gt;=60,INDEX($GR:$GR,$JB391+60),"")</f>
      </c>
      <c r="JB391">
        <f>IFERROR(MATCH($GQ391,$GR$2:$GR$324,0)+1,0)</f>
      </c>
      <c r="JC391">
        <f>IFERROR(INDEX($GS$2:$GS$324,MATCH($GQ391,$GR$2:$GR$324,0)),0)</f>
      </c>
      <c r="JD391" t="s">
        <v>40</v>
      </c>
      <c r="JE391" t="s">
        <v>40</v>
      </c>
    </row>
    <row r="392" spans="1:265" x14ac:dyDescent="0.25">
      <c r="Q392">
        <f>IF(OR($T392="",$P392=""),"",IFERROR($T392/$P392,0))</f>
      </c>
      <c r="R392">
        <f>IF($T392="","",
SUM($S392,$U392,$Z392,$V392,$X392)*
(1-IF($AA392="",0,VALUE($AA392)/100)))</f>
      </c>
      <c r="S392">
        <f>IF($T392="","",$T392)</f>
      </c>
      <c r="U392">
        <f>IF($T392="","",
IF($N392="","",
IF(ISNUMBER(SEARCH("exempt",LOWER($N392))),0,
$T392*(VALUE(SUBSTITUTE($N392,"%",""))/100))))</f>
      </c>
      <c r="AB392">
        <f>IFERROR(IF(FIND(" - ",$K392)&gt;0,MID($K392,FIND(" - ",$K392)+3,LEN($K392)),""),"")</f>
      </c>
      <c r="AK392" t="s">
        <v>979</v>
      </c>
      <c r="AP392">
        <f>IFERROR(LEFT($K392,FIND(" - ",$K392)-1),$K392)</f>
      </c>
      <c r="AS392">
        <f>IF($CH392&gt;=1,INDEX($AQ:$AQ,$CG392+1),"")</f>
      </c>
      <c r="AT392">
        <f>IF($CH392&gt;=2,INDEX($AQ:$AQ,$CG392+2),"")</f>
      </c>
      <c r="AU392">
        <f>IF($CH392&gt;=3,INDEX($AQ:$AQ,$CG392+3),"")</f>
      </c>
      <c r="AV392">
        <f>IF($CH392&gt;=4,INDEX($AQ:$AQ,$CG392+4),"")</f>
      </c>
      <c r="AW392">
        <f>IF($CH392&gt;=5,INDEX($AQ:$AQ,$CG392+5),"")</f>
      </c>
      <c r="AX392">
        <f>IF($CH392&gt;=6,INDEX($AQ:$AQ,$CG392+6),"")</f>
      </c>
      <c r="AY392">
        <f>IF($CH392&gt;=7,INDEX($AQ:$AQ,$CG392+7),"")</f>
      </c>
      <c r="AZ392">
        <f>IF($CH392&gt;=8,INDEX($AQ:$AQ,$CG392+8),"")</f>
      </c>
      <c r="BA392">
        <f>IF($CH392&gt;=9,INDEX($AQ:$AQ,$CG392+9),"")</f>
      </c>
      <c r="BB392">
        <f>IF($CH392&gt;=10,INDEX($AQ:$AQ,$CG392+10),"")</f>
      </c>
      <c r="BC392">
        <f>IF($CH392&gt;=11,INDEX($AQ:$AQ,$CG392+11),"")</f>
      </c>
      <c r="BD392">
        <f>IF($CH392&gt;=12,INDEX($AQ:$AQ,$CG392+12),"")</f>
      </c>
      <c r="BE392">
        <f>IF($CH392&gt;=13,INDEX($AQ:$AQ,$CG392+13),"")</f>
      </c>
      <c r="BF392">
        <f>IF($CH392&gt;=14,INDEX($AQ:$AQ,$CG392+14),"")</f>
      </c>
      <c r="BG392">
        <f>IF($CH392&gt;=15,INDEX($AQ:$AQ,$CG392+15),"")</f>
      </c>
      <c r="BH392">
        <f>IF($CH392&gt;=16,INDEX($AQ:$AQ,$CG392+16),"")</f>
      </c>
      <c r="BI392">
        <f>IF($CH392&gt;=17,INDEX($AQ:$AQ,$CG392+17),"")</f>
      </c>
      <c r="BJ392">
        <f>IF($CH392&gt;=18,INDEX($AQ:$AQ,$CG392+18),"")</f>
      </c>
      <c r="BK392">
        <f>IF($CH392&gt;=19,INDEX($AQ:$AQ,$CG392+19),"")</f>
      </c>
      <c r="BL392">
        <f>IF($CH392&gt;=20,INDEX($AQ:$AQ,$CG392+20),"")</f>
      </c>
      <c r="BM392">
        <f>IF($CH392&gt;=21,INDEX($AQ:$AQ,$CG392+21),"")</f>
      </c>
      <c r="BN392">
        <f>IF($CH392&gt;=22,INDEX($AQ:$AQ,$CG392+22),"")</f>
      </c>
      <c r="BO392">
        <f>IF($CH392&gt;=23,INDEX($AQ:$AQ,$CG392+23),"")</f>
      </c>
      <c r="BP392">
        <f>IF($CH392&gt;=24,INDEX($AQ:$AQ,$CG392+24),"")</f>
      </c>
      <c r="BQ392">
        <f>IF($CH392&gt;=25,INDEX($AQ:$AQ,$CG392+25),"")</f>
      </c>
      <c r="BR392">
        <f>IF($CH392&gt;=26,INDEX($AQ:$AQ,$CG392+26),"")</f>
      </c>
      <c r="BS392">
        <f>IF($CH392&gt;=27,INDEX($AQ:$AQ,$CG392+27),"")</f>
      </c>
      <c r="BT392">
        <f>IF($CH392&gt;=28,INDEX($AQ:$AQ,$CG392+28),"")</f>
      </c>
      <c r="BU392">
        <f>IF($CH392&gt;=29,INDEX($AQ:$AQ,$CG392+29),"")</f>
      </c>
      <c r="BV392">
        <f>IF($CH392&gt;=30,INDEX($AQ:$AQ,$CG392+30),"")</f>
      </c>
      <c r="BW392">
        <f>IF($CH392&gt;=31,INDEX($AQ:$AQ,$CG392+31),"")</f>
      </c>
      <c r="BX392">
        <f>IF($CH392&gt;=32,INDEX($AQ:$AQ,$CG392+32),"")</f>
      </c>
      <c r="BY392">
        <f>IF($CH392&gt;=33,INDEX($AQ:$AQ,$CG392+33),"")</f>
      </c>
      <c r="BZ392">
        <f>IF($CH392&gt;=34,INDEX($AQ:$AQ,$CG392+34),"")</f>
      </c>
      <c r="CA392">
        <f>IF($CH392&gt;=35,INDEX($AQ:$AQ,$CG392+35),"")</f>
      </c>
      <c r="CB392">
        <f>IF($CH392&gt;=36,INDEX($AQ:$AQ,$CG392+36),"")</f>
      </c>
      <c r="CC392">
        <f>IF($CH392&gt;=37,INDEX($AQ:$AQ,$CG392+37),"")</f>
      </c>
      <c r="CD392">
        <f>IF($CH392&gt;=38,INDEX($AQ:$AQ,$CG392+38),"")</f>
      </c>
      <c r="CE392">
        <f>IF($CH392&gt;=39,INDEX($AQ:$AQ,$CG392+39),"")</f>
      </c>
      <c r="CF392">
        <f>IF($CH392&gt;=40,INDEX($AQ:$AQ,$CG392+40),"")</f>
      </c>
      <c r="CG392">
        <f>IFERROR(MATCH($AP392,$AQ$2:$AQ$134,0)+1,0)</f>
      </c>
      <c r="CH392">
        <f>IFERROR(INDEX($AR$2:$AR$134,MATCH($AP392,$AQ$2:$AQ$134,0)),0)</f>
      </c>
      <c r="CI392">
        <f>IFERROR(LEFT($L392,FIND(" - ",$L392)-1),$L392)</f>
      </c>
      <c r="CL392">
        <f>IF($DG392&gt;=1,INDEX($CJ:$CJ,$DF392+1),"")</f>
      </c>
      <c r="CM392">
        <f>IF($DG392&gt;=2,INDEX($CJ:$CJ,$DF392+2),"")</f>
      </c>
      <c r="CN392">
        <f>IF($DG392&gt;=3,INDEX($CJ:$CJ,$DF392+3),"")</f>
      </c>
      <c r="CO392">
        <f>IF($DG392&gt;=4,INDEX($CJ:$CJ,$DF392+4),"")</f>
      </c>
      <c r="CP392">
        <f>IF($DG392&gt;=5,INDEX($CJ:$CJ,$DF392+5),"")</f>
      </c>
      <c r="CQ392">
        <f>IF($DG392&gt;=6,INDEX($CJ:$CJ,$DF392+6),"")</f>
      </c>
      <c r="CR392">
        <f>IF($DG392&gt;=7,INDEX($CJ:$CJ,$DF392+7),"")</f>
      </c>
      <c r="CS392">
        <f>IF($DG392&gt;=8,INDEX($CJ:$CJ,$DF392+8),"")</f>
      </c>
      <c r="CT392">
        <f>IF($DG392&gt;=9,INDEX($CJ:$CJ,$DF392+9),"")</f>
      </c>
      <c r="CU392">
        <f>IF($DG392&gt;=10,INDEX($CJ:$CJ,$DF392+10),"")</f>
      </c>
      <c r="CV392">
        <f>IF($DG392&gt;=11,INDEX($CJ:$CJ,$DF392+11),"")</f>
      </c>
      <c r="CW392">
        <f>IF($DG392&gt;=12,INDEX($CJ:$CJ,$DF392+12),"")</f>
      </c>
      <c r="CX392">
        <f>IF($DG392&gt;=13,INDEX($CJ:$CJ,$DF392+13),"")</f>
      </c>
      <c r="CY392">
        <f>IF($DG392&gt;=14,INDEX($CJ:$CJ,$DF392+14),"")</f>
      </c>
      <c r="CZ392">
        <f>IF($DG392&gt;=15,INDEX($CJ:$CJ,$DF392+15),"")</f>
      </c>
      <c r="DA392">
        <f>IF($DG392&gt;=16,INDEX($CJ:$CJ,$DF392+16),"")</f>
      </c>
      <c r="DB392">
        <f>IF($DG392&gt;=17,INDEX($CJ:$CJ,$DF392+17),"")</f>
      </c>
      <c r="DC392">
        <f>IF($DG392&gt;=18,INDEX($CJ:$CJ,$DF392+18),"")</f>
      </c>
      <c r="DD392">
        <f>IF($DG392&gt;=19,INDEX($CJ:$CJ,$DF392+19),"")</f>
      </c>
      <c r="DE392">
        <f>IF($DG392&gt;=20,INDEX($CJ:$CJ,$DF392+20),"")</f>
      </c>
      <c r="DF392">
        <f>IFERROR(MATCH($CI392,$CJ$2:$CJ$263,0)+1,0)</f>
      </c>
      <c r="DG392">
        <f>IFERROR(INDEX($CK$2:$CK$263,MATCH($CI392,$CJ$2:$CJ$263,0)),0)</f>
      </c>
      <c r="DH392">
        <f>IFERROR(INDEX($AO:$AO,MATCH($N392,$AN:$AN,0))&amp;"","")</f>
      </c>
      <c r="DL392">
        <f>IF($GO392&gt;=1,INDEX($DI:$DI,$GN392+1),"")</f>
      </c>
      <c r="DM392">
        <f>IF($GO392&gt;=2,INDEX($DI:$DI,$GN392+2),"")</f>
      </c>
      <c r="DN392">
        <f>IF($GO392&gt;=3,INDEX($DI:$DI,$GN392+3),"")</f>
      </c>
      <c r="DO392">
        <f>IF($GO392&gt;=4,INDEX($DI:$DI,$GN392+4),"")</f>
      </c>
      <c r="DP392">
        <f>IF($GO392&gt;=5,INDEX($DI:$DI,$GN392+5),"")</f>
      </c>
      <c r="DQ392">
        <f>IF($GO392&gt;=6,INDEX($DI:$DI,$GN392+6),"")</f>
      </c>
      <c r="DR392">
        <f>IF($GO392&gt;=7,INDEX($DI:$DI,$GN392+7),"")</f>
      </c>
      <c r="DS392">
        <f>IF($GO392&gt;=8,INDEX($DI:$DI,$GN392+8),"")</f>
      </c>
      <c r="DT392">
        <f>IF($GO392&gt;=9,INDEX($DI:$DI,$GN392+9),"")</f>
      </c>
      <c r="DU392">
        <f>IF($GO392&gt;=10,INDEX($DI:$DI,$GN392+10),"")</f>
      </c>
      <c r="DV392">
        <f>IF($GO392&gt;=11,INDEX($DI:$DI,$GN392+11),"")</f>
      </c>
      <c r="DW392">
        <f>IF($GO392&gt;=12,INDEX($DI:$DI,$GN392+12),"")</f>
      </c>
      <c r="DX392">
        <f>IF($GO392&gt;=13,INDEX($DI:$DI,$GN392+13),"")</f>
      </c>
      <c r="DY392">
        <f>IF($GO392&gt;=14,INDEX($DI:$DI,$GN392+14),"")</f>
      </c>
      <c r="DZ392">
        <f>IF($GO392&gt;=15,INDEX($DI:$DI,$GN392+15),"")</f>
      </c>
      <c r="EA392">
        <f>IF($GO392&gt;=16,INDEX($DI:$DI,$GN392+16),"")</f>
      </c>
      <c r="EB392">
        <f>IF($GO392&gt;=17,INDEX($DI:$DI,$GN392+17),"")</f>
      </c>
      <c r="EC392">
        <f>IF($GO392&gt;=18,INDEX($DI:$DI,$GN392+18),"")</f>
      </c>
      <c r="ED392">
        <f>IF($GO392&gt;=19,INDEX($DI:$DI,$GN392+19),"")</f>
      </c>
      <c r="EE392">
        <f>IF($GO392&gt;=20,INDEX($DI:$DI,$GN392+20),"")</f>
      </c>
      <c r="EF392">
        <f>IF($GO392&gt;=21,INDEX($DI:$DI,$GN392+21),"")</f>
      </c>
      <c r="EG392">
        <f>IF($GO392&gt;=22,INDEX($DI:$DI,$GN392+22),"")</f>
      </c>
      <c r="EH392">
        <f>IF($GO392&gt;=23,INDEX($DI:$DI,$GN392+23),"")</f>
      </c>
      <c r="EI392">
        <f>IF($GO392&gt;=24,INDEX($DI:$DI,$GN392+24),"")</f>
      </c>
      <c r="EJ392">
        <f>IF($GO392&gt;=25,INDEX($DI:$DI,$GN392+25),"")</f>
      </c>
      <c r="EK392">
        <f>IF($GO392&gt;=26,INDEX($DI:$DI,$GN392+26),"")</f>
      </c>
      <c r="EL392">
        <f>IF($GO392&gt;=27,INDEX($DI:$DI,$GN392+27),"")</f>
      </c>
      <c r="EM392">
        <f>IF($GO392&gt;=28,INDEX($DI:$DI,$GN392+28),"")</f>
      </c>
      <c r="EN392">
        <f>IF($GO392&gt;=29,INDEX($DI:$DI,$GN392+29),"")</f>
      </c>
      <c r="EO392">
        <f>IF($GO392&gt;=30,INDEX($DI:$DI,$GN392+30),"")</f>
      </c>
      <c r="EP392">
        <f>IF($GO392&gt;=31,INDEX($DI:$DI,$GN392+31),"")</f>
      </c>
      <c r="EQ392">
        <f>IF($GO392&gt;=32,INDEX($DI:$DI,$GN392+32),"")</f>
      </c>
      <c r="ER392">
        <f>IF($GO392&gt;=33,INDEX($DI:$DI,$GN392+33),"")</f>
      </c>
      <c r="ES392">
        <f>IF($GO392&gt;=34,INDEX($DI:$DI,$GN392+34),"")</f>
      </c>
      <c r="ET392">
        <f>IF($GO392&gt;=35,INDEX($DI:$DI,$GN392+35),"")</f>
      </c>
      <c r="EU392">
        <f>IF($GO392&gt;=36,INDEX($DI:$DI,$GN392+36),"")</f>
      </c>
      <c r="EV392">
        <f>IF($GO392&gt;=37,INDEX($DI:$DI,$GN392+37),"")</f>
      </c>
      <c r="EW392">
        <f>IF($GO392&gt;=38,INDEX($DI:$DI,$GN392+38),"")</f>
      </c>
      <c r="EX392">
        <f>IF($GO392&gt;=39,INDEX($DI:$DI,$GN392+39),"")</f>
      </c>
      <c r="EY392">
        <f>IF($GO392&gt;=40,INDEX($DI:$DI,$GN392+40),"")</f>
      </c>
      <c r="EZ392">
        <f>IF($GO392&gt;=1,INDEX($DJ:$DJ,$GN392+1),"")</f>
      </c>
      <c r="FA392">
        <f>IF($GO392&gt;=2,INDEX($DJ:$DJ,$GN392+2),"")</f>
      </c>
      <c r="FB392">
        <f>IF($GO392&gt;=3,INDEX($DJ:$DJ,$GN392+3),"")</f>
      </c>
      <c r="FC392">
        <f>IF($GO392&gt;=4,INDEX($DJ:$DJ,$GN392+4),"")</f>
      </c>
      <c r="FD392">
        <f>IF($GO392&gt;=5,INDEX($DJ:$DJ,$GN392+5),"")</f>
      </c>
      <c r="FE392">
        <f>IF($GO392&gt;=6,INDEX($DJ:$DJ,$GN392+6),"")</f>
      </c>
      <c r="FF392">
        <f>IF($GO392&gt;=7,INDEX($DJ:$DJ,$GN392+7),"")</f>
      </c>
      <c r="FG392">
        <f>IF($GO392&gt;=8,INDEX($DJ:$DJ,$GN392+8),"")</f>
      </c>
      <c r="FH392">
        <f>IF($GO392&gt;=9,INDEX($DJ:$DJ,$GN392+9),"")</f>
      </c>
      <c r="FI392">
        <f>IF($GO392&gt;=10,INDEX($DJ:$DJ,$GN392+10),"")</f>
      </c>
      <c r="FJ392">
        <f>IF($GO392&gt;=11,INDEX($DJ:$DJ,$GN392+11),"")</f>
      </c>
      <c r="FK392">
        <f>IF($GO392&gt;=12,INDEX($DJ:$DJ,$GN392+12),"")</f>
      </c>
      <c r="FL392">
        <f>IF($GO392&gt;=13,INDEX($DJ:$DJ,$GN392+13),"")</f>
      </c>
      <c r="FM392">
        <f>IF($GO392&gt;=14,INDEX($DJ:$DJ,$GN392+14),"")</f>
      </c>
      <c r="FN392">
        <f>IF($GO392&gt;=15,INDEX($DJ:$DJ,$GN392+15),"")</f>
      </c>
      <c r="FO392">
        <f>IF($GO392&gt;=16,INDEX($DJ:$DJ,$GN392+16),"")</f>
      </c>
      <c r="FP392">
        <f>IF($GO392&gt;=17,INDEX($DJ:$DJ,$GN392+17),"")</f>
      </c>
      <c r="FQ392">
        <f>IF($GO392&gt;=18,INDEX($DJ:$DJ,$GN392+18),"")</f>
      </c>
      <c r="FR392">
        <f>IF($GO392&gt;=19,INDEX($DJ:$DJ,$GN392+19),"")</f>
      </c>
      <c r="FS392">
        <f>IF($GO392&gt;=20,INDEX($DJ:$DJ,$GN392+20),"")</f>
      </c>
      <c r="FT392">
        <f>IF($GO392&gt;=21,INDEX($DJ:$DJ,$GN392+21),"")</f>
      </c>
      <c r="FU392">
        <f>IF($GO392&gt;=22,INDEX($DJ:$DJ,$GN392+22),"")</f>
      </c>
      <c r="FV392">
        <f>IF($GO392&gt;=23,INDEX($DJ:$DJ,$GN392+23),"")</f>
      </c>
      <c r="FW392">
        <f>IF($GO392&gt;=24,INDEX($DJ:$DJ,$GN392+24),"")</f>
      </c>
      <c r="FX392">
        <f>IF($GO392&gt;=25,INDEX($DJ:$DJ,$GN392+25),"")</f>
      </c>
      <c r="FY392">
        <f>IF($GO392&gt;=26,INDEX($DJ:$DJ,$GN392+26),"")</f>
      </c>
      <c r="FZ392">
        <f>IF($GO392&gt;=27,INDEX($DJ:$DJ,$GN392+27),"")</f>
      </c>
      <c r="GA392">
        <f>IF($GO392&gt;=28,INDEX($DJ:$DJ,$GN392+28),"")</f>
      </c>
      <c r="GB392">
        <f>IF($GO392&gt;=29,INDEX($DJ:$DJ,$GN392+29),"")</f>
      </c>
      <c r="GC392">
        <f>IF($GO392&gt;=30,INDEX($DJ:$DJ,$GN392+30),"")</f>
      </c>
      <c r="GD392">
        <f>IF($GO392&gt;=31,INDEX($DJ:$DJ,$GN392+31),"")</f>
      </c>
      <c r="GE392">
        <f>IF($GO392&gt;=32,INDEX($DJ:$DJ,$GN392+32),"")</f>
      </c>
      <c r="GF392">
        <f>IF($GO392&gt;=33,INDEX($DJ:$DJ,$GN392+33),"")</f>
      </c>
      <c r="GG392">
        <f>IF($GO392&gt;=34,INDEX($DJ:$DJ,$GN392+34),"")</f>
      </c>
      <c r="GH392">
        <f>IF($GO392&gt;=35,INDEX($DJ:$DJ,$GN392+35),"")</f>
      </c>
      <c r="GI392">
        <f>IF($GO392&gt;=36,INDEX($DJ:$DJ,$GN392+36),"")</f>
      </c>
      <c r="GJ392">
        <f>IF($GO392&gt;=37,INDEX($DJ:$DJ,$GN392+37),"")</f>
      </c>
      <c r="GK392">
        <f>IF($GO392&gt;=38,INDEX($DJ:$DJ,$GN392+38),"")</f>
      </c>
      <c r="GL392">
        <f>IF($GO392&gt;=39,INDEX($DJ:$DJ,$GN392+39),"")</f>
      </c>
      <c r="GM392">
        <f>IF($GO392&gt;=40,INDEX($DJ:$DJ,$GN392+40),"")</f>
      </c>
      <c r="GN392">
        <f>IFERROR(MATCH($DH392,$DI$2:$DI$148,0)+1,0)</f>
      </c>
      <c r="GO392">
        <f>IFERROR(INDEX($DK$2:$DK$148,MATCH($DH392,$DI$2:$DI$148,0)),0)</f>
      </c>
      <c r="GP392">
        <f>IFERROR(MATCH($Y392,$DL$392:$EY$392,0),0)</f>
      </c>
      <c r="GQ392">
        <f>IF($GP392&gt;0,INDEX($EZ$392:$GM$392,$GP392),"")</f>
      </c>
      <c r="GT392">
        <f>IF($JC392&gt;=1,INDEX($GR:$GR,$JB392+1),"")</f>
      </c>
      <c r="GU392">
        <f>IF($JC392&gt;=2,INDEX($GR:$GR,$JB392+2),"")</f>
      </c>
      <c r="GV392">
        <f>IF($JC392&gt;=3,INDEX($GR:$GR,$JB392+3),"")</f>
      </c>
      <c r="GW392">
        <f>IF($JC392&gt;=4,INDEX($GR:$GR,$JB392+4),"")</f>
      </c>
      <c r="GX392">
        <f>IF($JC392&gt;=5,INDEX($GR:$GR,$JB392+5),"")</f>
      </c>
      <c r="GY392">
        <f>IF($JC392&gt;=6,INDEX($GR:$GR,$JB392+6),"")</f>
      </c>
      <c r="GZ392">
        <f>IF($JC392&gt;=7,INDEX($GR:$GR,$JB392+7),"")</f>
      </c>
      <c r="HA392">
        <f>IF($JC392&gt;=8,INDEX($GR:$GR,$JB392+8),"")</f>
      </c>
      <c r="HB392">
        <f>IF($JC392&gt;=9,INDEX($GR:$GR,$JB392+9),"")</f>
      </c>
      <c r="HC392">
        <f>IF($JC392&gt;=10,INDEX($GR:$GR,$JB392+10),"")</f>
      </c>
      <c r="HD392">
        <f>IF($JC392&gt;=11,INDEX($GR:$GR,$JB392+11),"")</f>
      </c>
      <c r="HE392">
        <f>IF($JC392&gt;=12,INDEX($GR:$GR,$JB392+12),"")</f>
      </c>
      <c r="HF392">
        <f>IF($JC392&gt;=13,INDEX($GR:$GR,$JB392+13),"")</f>
      </c>
      <c r="HG392">
        <f>IF($JC392&gt;=14,INDEX($GR:$GR,$JB392+14),"")</f>
      </c>
      <c r="HH392">
        <f>IF($JC392&gt;=15,INDEX($GR:$GR,$JB392+15),"")</f>
      </c>
      <c r="HI392">
        <f>IF($JC392&gt;=16,INDEX($GR:$GR,$JB392+16),"")</f>
      </c>
      <c r="HJ392">
        <f>IF($JC392&gt;=17,INDEX($GR:$GR,$JB392+17),"")</f>
      </c>
      <c r="HK392">
        <f>IF($JC392&gt;=18,INDEX($GR:$GR,$JB392+18),"")</f>
      </c>
      <c r="HL392">
        <f>IF($JC392&gt;=19,INDEX($GR:$GR,$JB392+19),"")</f>
      </c>
      <c r="HM392">
        <f>IF($JC392&gt;=20,INDEX($GR:$GR,$JB392+20),"")</f>
      </c>
      <c r="HN392">
        <f>IF($JC392&gt;=21,INDEX($GR:$GR,$JB392+21),"")</f>
      </c>
      <c r="HO392">
        <f>IF($JC392&gt;=22,INDEX($GR:$GR,$JB392+22),"")</f>
      </c>
      <c r="HP392">
        <f>IF($JC392&gt;=23,INDEX($GR:$GR,$JB392+23),"")</f>
      </c>
      <c r="HQ392">
        <f>IF($JC392&gt;=24,INDEX($GR:$GR,$JB392+24),"")</f>
      </c>
      <c r="HR392">
        <f>IF($JC392&gt;=25,INDEX($GR:$GR,$JB392+25),"")</f>
      </c>
      <c r="HS392">
        <f>IF($JC392&gt;=26,INDEX($GR:$GR,$JB392+26),"")</f>
      </c>
      <c r="HT392">
        <f>IF($JC392&gt;=27,INDEX($GR:$GR,$JB392+27),"")</f>
      </c>
      <c r="HU392">
        <f>IF($JC392&gt;=28,INDEX($GR:$GR,$JB392+28),"")</f>
      </c>
      <c r="HV392">
        <f>IF($JC392&gt;=29,INDEX($GR:$GR,$JB392+29),"")</f>
      </c>
      <c r="HW392">
        <f>IF($JC392&gt;=30,INDEX($GR:$GR,$JB392+30),"")</f>
      </c>
      <c r="HX392">
        <f>IF($JC392&gt;=31,INDEX($GR:$GR,$JB392+31),"")</f>
      </c>
      <c r="HY392">
        <f>IF($JC392&gt;=32,INDEX($GR:$GR,$JB392+32),"")</f>
      </c>
      <c r="HZ392">
        <f>IF($JC392&gt;=33,INDEX($GR:$GR,$JB392+33),"")</f>
      </c>
      <c r="IA392">
        <f>IF($JC392&gt;=34,INDEX($GR:$GR,$JB392+34),"")</f>
      </c>
      <c r="IB392">
        <f>IF($JC392&gt;=35,INDEX($GR:$GR,$JB392+35),"")</f>
      </c>
      <c r="IC392">
        <f>IF($JC392&gt;=36,INDEX($GR:$GR,$JB392+36),"")</f>
      </c>
      <c r="ID392">
        <f>IF($JC392&gt;=37,INDEX($GR:$GR,$JB392+37),"")</f>
      </c>
      <c r="IE392">
        <f>IF($JC392&gt;=38,INDEX($GR:$GR,$JB392+38),"")</f>
      </c>
      <c r="IF392">
        <f>IF($JC392&gt;=39,INDEX($GR:$GR,$JB392+39),"")</f>
      </c>
      <c r="IG392">
        <f>IF($JC392&gt;=40,INDEX($GR:$GR,$JB392+40),"")</f>
      </c>
      <c r="IH392">
        <f>IF($JC392&gt;=41,INDEX($GR:$GR,$JB392+41),"")</f>
      </c>
      <c r="II392">
        <f>IF($JC392&gt;=42,INDEX($GR:$GR,$JB392+42),"")</f>
      </c>
      <c r="IJ392">
        <f>IF($JC392&gt;=43,INDEX($GR:$GR,$JB392+43),"")</f>
      </c>
      <c r="IK392">
        <f>IF($JC392&gt;=44,INDEX($GR:$GR,$JB392+44),"")</f>
      </c>
      <c r="IL392">
        <f>IF($JC392&gt;=45,INDEX($GR:$GR,$JB392+45),"")</f>
      </c>
      <c r="IM392">
        <f>IF($JC392&gt;=46,INDEX($GR:$GR,$JB392+46),"")</f>
      </c>
      <c r="IN392">
        <f>IF($JC392&gt;=47,INDEX($GR:$GR,$JB392+47),"")</f>
      </c>
      <c r="IO392">
        <f>IF($JC392&gt;=48,INDEX($GR:$GR,$JB392+48),"")</f>
      </c>
      <c r="IP392">
        <f>IF($JC392&gt;=49,INDEX($GR:$GR,$JB392+49),"")</f>
      </c>
      <c r="IQ392">
        <f>IF($JC392&gt;=50,INDEX($GR:$GR,$JB392+50),"")</f>
      </c>
      <c r="IR392">
        <f>IF($JC392&gt;=51,INDEX($GR:$GR,$JB392+51),"")</f>
      </c>
      <c r="IS392">
        <f>IF($JC392&gt;=52,INDEX($GR:$GR,$JB392+52),"")</f>
      </c>
      <c r="IT392">
        <f>IF($JC392&gt;=53,INDEX($GR:$GR,$JB392+53),"")</f>
      </c>
      <c r="IU392">
        <f>IF($JC392&gt;=54,INDEX($GR:$GR,$JB392+54),"")</f>
      </c>
      <c r="IV392">
        <f>IF($JC392&gt;=55,INDEX($GR:$GR,$JB392+55),"")</f>
      </c>
      <c r="IW392">
        <f>IF($JC392&gt;=56,INDEX($GR:$GR,$JB392+56),"")</f>
      </c>
      <c r="IX392">
        <f>IF($JC392&gt;=57,INDEX($GR:$GR,$JB392+57),"")</f>
      </c>
      <c r="IY392">
        <f>IF($JC392&gt;=58,INDEX($GR:$GR,$JB392+58),"")</f>
      </c>
      <c r="IZ392">
        <f>IF($JC392&gt;=59,INDEX($GR:$GR,$JB392+59),"")</f>
      </c>
      <c r="JA392">
        <f>IF($JC392&gt;=60,INDEX($GR:$GR,$JB392+60),"")</f>
      </c>
      <c r="JB392">
        <f>IFERROR(MATCH($GQ392,$GR$2:$GR$324,0)+1,0)</f>
      </c>
      <c r="JC392">
        <f>IFERROR(INDEX($GS$2:$GS$324,MATCH($GQ392,$GR$2:$GR$324,0)),0)</f>
      </c>
      <c r="JD392" t="s">
        <v>40</v>
      </c>
      <c r="JE392" t="s">
        <v>40</v>
      </c>
    </row>
    <row r="393" spans="1:265" x14ac:dyDescent="0.25">
      <c r="Q393">
        <f>IF(OR($T393="",$P393=""),"",IFERROR($T393/$P393,0))</f>
      </c>
      <c r="R393">
        <f>IF($T393="","",
SUM($S393,$U393,$Z393,$V393,$X393)*
(1-IF($AA393="",0,VALUE($AA393)/100)))</f>
      </c>
      <c r="S393">
        <f>IF($T393="","",$T393)</f>
      </c>
      <c r="U393">
        <f>IF($T393="","",
IF($N393="","",
IF(ISNUMBER(SEARCH("exempt",LOWER($N393))),0,
$T393*(VALUE(SUBSTITUTE($N393,"%",""))/100))))</f>
      </c>
      <c r="AB393">
        <f>IFERROR(IF(FIND(" - ",$K393)&gt;0,MID($K393,FIND(" - ",$K393)+3,LEN($K393)),""),"")</f>
      </c>
      <c r="AK393" t="s">
        <v>980</v>
      </c>
      <c r="AP393">
        <f>IFERROR(LEFT($K393,FIND(" - ",$K393)-1),$K393)</f>
      </c>
      <c r="AS393">
        <f>IF($CH393&gt;=1,INDEX($AQ:$AQ,$CG393+1),"")</f>
      </c>
      <c r="AT393">
        <f>IF($CH393&gt;=2,INDEX($AQ:$AQ,$CG393+2),"")</f>
      </c>
      <c r="AU393">
        <f>IF($CH393&gt;=3,INDEX($AQ:$AQ,$CG393+3),"")</f>
      </c>
      <c r="AV393">
        <f>IF($CH393&gt;=4,INDEX($AQ:$AQ,$CG393+4),"")</f>
      </c>
      <c r="AW393">
        <f>IF($CH393&gt;=5,INDEX($AQ:$AQ,$CG393+5),"")</f>
      </c>
      <c r="AX393">
        <f>IF($CH393&gt;=6,INDEX($AQ:$AQ,$CG393+6),"")</f>
      </c>
      <c r="AY393">
        <f>IF($CH393&gt;=7,INDEX($AQ:$AQ,$CG393+7),"")</f>
      </c>
      <c r="AZ393">
        <f>IF($CH393&gt;=8,INDEX($AQ:$AQ,$CG393+8),"")</f>
      </c>
      <c r="BA393">
        <f>IF($CH393&gt;=9,INDEX($AQ:$AQ,$CG393+9),"")</f>
      </c>
      <c r="BB393">
        <f>IF($CH393&gt;=10,INDEX($AQ:$AQ,$CG393+10),"")</f>
      </c>
      <c r="BC393">
        <f>IF($CH393&gt;=11,INDEX($AQ:$AQ,$CG393+11),"")</f>
      </c>
      <c r="BD393">
        <f>IF($CH393&gt;=12,INDEX($AQ:$AQ,$CG393+12),"")</f>
      </c>
      <c r="BE393">
        <f>IF($CH393&gt;=13,INDEX($AQ:$AQ,$CG393+13),"")</f>
      </c>
      <c r="BF393">
        <f>IF($CH393&gt;=14,INDEX($AQ:$AQ,$CG393+14),"")</f>
      </c>
      <c r="BG393">
        <f>IF($CH393&gt;=15,INDEX($AQ:$AQ,$CG393+15),"")</f>
      </c>
      <c r="BH393">
        <f>IF($CH393&gt;=16,INDEX($AQ:$AQ,$CG393+16),"")</f>
      </c>
      <c r="BI393">
        <f>IF($CH393&gt;=17,INDEX($AQ:$AQ,$CG393+17),"")</f>
      </c>
      <c r="BJ393">
        <f>IF($CH393&gt;=18,INDEX($AQ:$AQ,$CG393+18),"")</f>
      </c>
      <c r="BK393">
        <f>IF($CH393&gt;=19,INDEX($AQ:$AQ,$CG393+19),"")</f>
      </c>
      <c r="BL393">
        <f>IF($CH393&gt;=20,INDEX($AQ:$AQ,$CG393+20),"")</f>
      </c>
      <c r="BM393">
        <f>IF($CH393&gt;=21,INDEX($AQ:$AQ,$CG393+21),"")</f>
      </c>
      <c r="BN393">
        <f>IF($CH393&gt;=22,INDEX($AQ:$AQ,$CG393+22),"")</f>
      </c>
      <c r="BO393">
        <f>IF($CH393&gt;=23,INDEX($AQ:$AQ,$CG393+23),"")</f>
      </c>
      <c r="BP393">
        <f>IF($CH393&gt;=24,INDEX($AQ:$AQ,$CG393+24),"")</f>
      </c>
      <c r="BQ393">
        <f>IF($CH393&gt;=25,INDEX($AQ:$AQ,$CG393+25),"")</f>
      </c>
      <c r="BR393">
        <f>IF($CH393&gt;=26,INDEX($AQ:$AQ,$CG393+26),"")</f>
      </c>
      <c r="BS393">
        <f>IF($CH393&gt;=27,INDEX($AQ:$AQ,$CG393+27),"")</f>
      </c>
      <c r="BT393">
        <f>IF($CH393&gt;=28,INDEX($AQ:$AQ,$CG393+28),"")</f>
      </c>
      <c r="BU393">
        <f>IF($CH393&gt;=29,INDEX($AQ:$AQ,$CG393+29),"")</f>
      </c>
      <c r="BV393">
        <f>IF($CH393&gt;=30,INDEX($AQ:$AQ,$CG393+30),"")</f>
      </c>
      <c r="BW393">
        <f>IF($CH393&gt;=31,INDEX($AQ:$AQ,$CG393+31),"")</f>
      </c>
      <c r="BX393">
        <f>IF($CH393&gt;=32,INDEX($AQ:$AQ,$CG393+32),"")</f>
      </c>
      <c r="BY393">
        <f>IF($CH393&gt;=33,INDEX($AQ:$AQ,$CG393+33),"")</f>
      </c>
      <c r="BZ393">
        <f>IF($CH393&gt;=34,INDEX($AQ:$AQ,$CG393+34),"")</f>
      </c>
      <c r="CA393">
        <f>IF($CH393&gt;=35,INDEX($AQ:$AQ,$CG393+35),"")</f>
      </c>
      <c r="CB393">
        <f>IF($CH393&gt;=36,INDEX($AQ:$AQ,$CG393+36),"")</f>
      </c>
      <c r="CC393">
        <f>IF($CH393&gt;=37,INDEX($AQ:$AQ,$CG393+37),"")</f>
      </c>
      <c r="CD393">
        <f>IF($CH393&gt;=38,INDEX($AQ:$AQ,$CG393+38),"")</f>
      </c>
      <c r="CE393">
        <f>IF($CH393&gt;=39,INDEX($AQ:$AQ,$CG393+39),"")</f>
      </c>
      <c r="CF393">
        <f>IF($CH393&gt;=40,INDEX($AQ:$AQ,$CG393+40),"")</f>
      </c>
      <c r="CG393">
        <f>IFERROR(MATCH($AP393,$AQ$2:$AQ$134,0)+1,0)</f>
      </c>
      <c r="CH393">
        <f>IFERROR(INDEX($AR$2:$AR$134,MATCH($AP393,$AQ$2:$AQ$134,0)),0)</f>
      </c>
      <c r="CI393">
        <f>IFERROR(LEFT($L393,FIND(" - ",$L393)-1),$L393)</f>
      </c>
      <c r="CL393">
        <f>IF($DG393&gt;=1,INDEX($CJ:$CJ,$DF393+1),"")</f>
      </c>
      <c r="CM393">
        <f>IF($DG393&gt;=2,INDEX($CJ:$CJ,$DF393+2),"")</f>
      </c>
      <c r="CN393">
        <f>IF($DG393&gt;=3,INDEX($CJ:$CJ,$DF393+3),"")</f>
      </c>
      <c r="CO393">
        <f>IF($DG393&gt;=4,INDEX($CJ:$CJ,$DF393+4),"")</f>
      </c>
      <c r="CP393">
        <f>IF($DG393&gt;=5,INDEX($CJ:$CJ,$DF393+5),"")</f>
      </c>
      <c r="CQ393">
        <f>IF($DG393&gt;=6,INDEX($CJ:$CJ,$DF393+6),"")</f>
      </c>
      <c r="CR393">
        <f>IF($DG393&gt;=7,INDEX($CJ:$CJ,$DF393+7),"")</f>
      </c>
      <c r="CS393">
        <f>IF($DG393&gt;=8,INDEX($CJ:$CJ,$DF393+8),"")</f>
      </c>
      <c r="CT393">
        <f>IF($DG393&gt;=9,INDEX($CJ:$CJ,$DF393+9),"")</f>
      </c>
      <c r="CU393">
        <f>IF($DG393&gt;=10,INDEX($CJ:$CJ,$DF393+10),"")</f>
      </c>
      <c r="CV393">
        <f>IF($DG393&gt;=11,INDEX($CJ:$CJ,$DF393+11),"")</f>
      </c>
      <c r="CW393">
        <f>IF($DG393&gt;=12,INDEX($CJ:$CJ,$DF393+12),"")</f>
      </c>
      <c r="CX393">
        <f>IF($DG393&gt;=13,INDEX($CJ:$CJ,$DF393+13),"")</f>
      </c>
      <c r="CY393">
        <f>IF($DG393&gt;=14,INDEX($CJ:$CJ,$DF393+14),"")</f>
      </c>
      <c r="CZ393">
        <f>IF($DG393&gt;=15,INDEX($CJ:$CJ,$DF393+15),"")</f>
      </c>
      <c r="DA393">
        <f>IF($DG393&gt;=16,INDEX($CJ:$CJ,$DF393+16),"")</f>
      </c>
      <c r="DB393">
        <f>IF($DG393&gt;=17,INDEX($CJ:$CJ,$DF393+17),"")</f>
      </c>
      <c r="DC393">
        <f>IF($DG393&gt;=18,INDEX($CJ:$CJ,$DF393+18),"")</f>
      </c>
      <c r="DD393">
        <f>IF($DG393&gt;=19,INDEX($CJ:$CJ,$DF393+19),"")</f>
      </c>
      <c r="DE393">
        <f>IF($DG393&gt;=20,INDEX($CJ:$CJ,$DF393+20),"")</f>
      </c>
      <c r="DF393">
        <f>IFERROR(MATCH($CI393,$CJ$2:$CJ$263,0)+1,0)</f>
      </c>
      <c r="DG393">
        <f>IFERROR(INDEX($CK$2:$CK$263,MATCH($CI393,$CJ$2:$CJ$263,0)),0)</f>
      </c>
      <c r="DH393">
        <f>IFERROR(INDEX($AO:$AO,MATCH($N393,$AN:$AN,0))&amp;"","")</f>
      </c>
      <c r="DL393">
        <f>IF($GO393&gt;=1,INDEX($DI:$DI,$GN393+1),"")</f>
      </c>
      <c r="DM393">
        <f>IF($GO393&gt;=2,INDEX($DI:$DI,$GN393+2),"")</f>
      </c>
      <c r="DN393">
        <f>IF($GO393&gt;=3,INDEX($DI:$DI,$GN393+3),"")</f>
      </c>
      <c r="DO393">
        <f>IF($GO393&gt;=4,INDEX($DI:$DI,$GN393+4),"")</f>
      </c>
      <c r="DP393">
        <f>IF($GO393&gt;=5,INDEX($DI:$DI,$GN393+5),"")</f>
      </c>
      <c r="DQ393">
        <f>IF($GO393&gt;=6,INDEX($DI:$DI,$GN393+6),"")</f>
      </c>
      <c r="DR393">
        <f>IF($GO393&gt;=7,INDEX($DI:$DI,$GN393+7),"")</f>
      </c>
      <c r="DS393">
        <f>IF($GO393&gt;=8,INDEX($DI:$DI,$GN393+8),"")</f>
      </c>
      <c r="DT393">
        <f>IF($GO393&gt;=9,INDEX($DI:$DI,$GN393+9),"")</f>
      </c>
      <c r="DU393">
        <f>IF($GO393&gt;=10,INDEX($DI:$DI,$GN393+10),"")</f>
      </c>
      <c r="DV393">
        <f>IF($GO393&gt;=11,INDEX($DI:$DI,$GN393+11),"")</f>
      </c>
      <c r="DW393">
        <f>IF($GO393&gt;=12,INDEX($DI:$DI,$GN393+12),"")</f>
      </c>
      <c r="DX393">
        <f>IF($GO393&gt;=13,INDEX($DI:$DI,$GN393+13),"")</f>
      </c>
      <c r="DY393">
        <f>IF($GO393&gt;=14,INDEX($DI:$DI,$GN393+14),"")</f>
      </c>
      <c r="DZ393">
        <f>IF($GO393&gt;=15,INDEX($DI:$DI,$GN393+15),"")</f>
      </c>
      <c r="EA393">
        <f>IF($GO393&gt;=16,INDEX($DI:$DI,$GN393+16),"")</f>
      </c>
      <c r="EB393">
        <f>IF($GO393&gt;=17,INDEX($DI:$DI,$GN393+17),"")</f>
      </c>
      <c r="EC393">
        <f>IF($GO393&gt;=18,INDEX($DI:$DI,$GN393+18),"")</f>
      </c>
      <c r="ED393">
        <f>IF($GO393&gt;=19,INDEX($DI:$DI,$GN393+19),"")</f>
      </c>
      <c r="EE393">
        <f>IF($GO393&gt;=20,INDEX($DI:$DI,$GN393+20),"")</f>
      </c>
      <c r="EF393">
        <f>IF($GO393&gt;=21,INDEX($DI:$DI,$GN393+21),"")</f>
      </c>
      <c r="EG393">
        <f>IF($GO393&gt;=22,INDEX($DI:$DI,$GN393+22),"")</f>
      </c>
      <c r="EH393">
        <f>IF($GO393&gt;=23,INDEX($DI:$DI,$GN393+23),"")</f>
      </c>
      <c r="EI393">
        <f>IF($GO393&gt;=24,INDEX($DI:$DI,$GN393+24),"")</f>
      </c>
      <c r="EJ393">
        <f>IF($GO393&gt;=25,INDEX($DI:$DI,$GN393+25),"")</f>
      </c>
      <c r="EK393">
        <f>IF($GO393&gt;=26,INDEX($DI:$DI,$GN393+26),"")</f>
      </c>
      <c r="EL393">
        <f>IF($GO393&gt;=27,INDEX($DI:$DI,$GN393+27),"")</f>
      </c>
      <c r="EM393">
        <f>IF($GO393&gt;=28,INDEX($DI:$DI,$GN393+28),"")</f>
      </c>
      <c r="EN393">
        <f>IF($GO393&gt;=29,INDEX($DI:$DI,$GN393+29),"")</f>
      </c>
      <c r="EO393">
        <f>IF($GO393&gt;=30,INDEX($DI:$DI,$GN393+30),"")</f>
      </c>
      <c r="EP393">
        <f>IF($GO393&gt;=31,INDEX($DI:$DI,$GN393+31),"")</f>
      </c>
      <c r="EQ393">
        <f>IF($GO393&gt;=32,INDEX($DI:$DI,$GN393+32),"")</f>
      </c>
      <c r="ER393">
        <f>IF($GO393&gt;=33,INDEX($DI:$DI,$GN393+33),"")</f>
      </c>
      <c r="ES393">
        <f>IF($GO393&gt;=34,INDEX($DI:$DI,$GN393+34),"")</f>
      </c>
      <c r="ET393">
        <f>IF($GO393&gt;=35,INDEX($DI:$DI,$GN393+35),"")</f>
      </c>
      <c r="EU393">
        <f>IF($GO393&gt;=36,INDEX($DI:$DI,$GN393+36),"")</f>
      </c>
      <c r="EV393">
        <f>IF($GO393&gt;=37,INDEX($DI:$DI,$GN393+37),"")</f>
      </c>
      <c r="EW393">
        <f>IF($GO393&gt;=38,INDEX($DI:$DI,$GN393+38),"")</f>
      </c>
      <c r="EX393">
        <f>IF($GO393&gt;=39,INDEX($DI:$DI,$GN393+39),"")</f>
      </c>
      <c r="EY393">
        <f>IF($GO393&gt;=40,INDEX($DI:$DI,$GN393+40),"")</f>
      </c>
      <c r="EZ393">
        <f>IF($GO393&gt;=1,INDEX($DJ:$DJ,$GN393+1),"")</f>
      </c>
      <c r="FA393">
        <f>IF($GO393&gt;=2,INDEX($DJ:$DJ,$GN393+2),"")</f>
      </c>
      <c r="FB393">
        <f>IF($GO393&gt;=3,INDEX($DJ:$DJ,$GN393+3),"")</f>
      </c>
      <c r="FC393">
        <f>IF($GO393&gt;=4,INDEX($DJ:$DJ,$GN393+4),"")</f>
      </c>
      <c r="FD393">
        <f>IF($GO393&gt;=5,INDEX($DJ:$DJ,$GN393+5),"")</f>
      </c>
      <c r="FE393">
        <f>IF($GO393&gt;=6,INDEX($DJ:$DJ,$GN393+6),"")</f>
      </c>
      <c r="FF393">
        <f>IF($GO393&gt;=7,INDEX($DJ:$DJ,$GN393+7),"")</f>
      </c>
      <c r="FG393">
        <f>IF($GO393&gt;=8,INDEX($DJ:$DJ,$GN393+8),"")</f>
      </c>
      <c r="FH393">
        <f>IF($GO393&gt;=9,INDEX($DJ:$DJ,$GN393+9),"")</f>
      </c>
      <c r="FI393">
        <f>IF($GO393&gt;=10,INDEX($DJ:$DJ,$GN393+10),"")</f>
      </c>
      <c r="FJ393">
        <f>IF($GO393&gt;=11,INDEX($DJ:$DJ,$GN393+11),"")</f>
      </c>
      <c r="FK393">
        <f>IF($GO393&gt;=12,INDEX($DJ:$DJ,$GN393+12),"")</f>
      </c>
      <c r="FL393">
        <f>IF($GO393&gt;=13,INDEX($DJ:$DJ,$GN393+13),"")</f>
      </c>
      <c r="FM393">
        <f>IF($GO393&gt;=14,INDEX($DJ:$DJ,$GN393+14),"")</f>
      </c>
      <c r="FN393">
        <f>IF($GO393&gt;=15,INDEX($DJ:$DJ,$GN393+15),"")</f>
      </c>
      <c r="FO393">
        <f>IF($GO393&gt;=16,INDEX($DJ:$DJ,$GN393+16),"")</f>
      </c>
      <c r="FP393">
        <f>IF($GO393&gt;=17,INDEX($DJ:$DJ,$GN393+17),"")</f>
      </c>
      <c r="FQ393">
        <f>IF($GO393&gt;=18,INDEX($DJ:$DJ,$GN393+18),"")</f>
      </c>
      <c r="FR393">
        <f>IF($GO393&gt;=19,INDEX($DJ:$DJ,$GN393+19),"")</f>
      </c>
      <c r="FS393">
        <f>IF($GO393&gt;=20,INDEX($DJ:$DJ,$GN393+20),"")</f>
      </c>
      <c r="FT393">
        <f>IF($GO393&gt;=21,INDEX($DJ:$DJ,$GN393+21),"")</f>
      </c>
      <c r="FU393">
        <f>IF($GO393&gt;=22,INDEX($DJ:$DJ,$GN393+22),"")</f>
      </c>
      <c r="FV393">
        <f>IF($GO393&gt;=23,INDEX($DJ:$DJ,$GN393+23),"")</f>
      </c>
      <c r="FW393">
        <f>IF($GO393&gt;=24,INDEX($DJ:$DJ,$GN393+24),"")</f>
      </c>
      <c r="FX393">
        <f>IF($GO393&gt;=25,INDEX($DJ:$DJ,$GN393+25),"")</f>
      </c>
      <c r="FY393">
        <f>IF($GO393&gt;=26,INDEX($DJ:$DJ,$GN393+26),"")</f>
      </c>
      <c r="FZ393">
        <f>IF($GO393&gt;=27,INDEX($DJ:$DJ,$GN393+27),"")</f>
      </c>
      <c r="GA393">
        <f>IF($GO393&gt;=28,INDEX($DJ:$DJ,$GN393+28),"")</f>
      </c>
      <c r="GB393">
        <f>IF($GO393&gt;=29,INDEX($DJ:$DJ,$GN393+29),"")</f>
      </c>
      <c r="GC393">
        <f>IF($GO393&gt;=30,INDEX($DJ:$DJ,$GN393+30),"")</f>
      </c>
      <c r="GD393">
        <f>IF($GO393&gt;=31,INDEX($DJ:$DJ,$GN393+31),"")</f>
      </c>
      <c r="GE393">
        <f>IF($GO393&gt;=32,INDEX($DJ:$DJ,$GN393+32),"")</f>
      </c>
      <c r="GF393">
        <f>IF($GO393&gt;=33,INDEX($DJ:$DJ,$GN393+33),"")</f>
      </c>
      <c r="GG393">
        <f>IF($GO393&gt;=34,INDEX($DJ:$DJ,$GN393+34),"")</f>
      </c>
      <c r="GH393">
        <f>IF($GO393&gt;=35,INDEX($DJ:$DJ,$GN393+35),"")</f>
      </c>
      <c r="GI393">
        <f>IF($GO393&gt;=36,INDEX($DJ:$DJ,$GN393+36),"")</f>
      </c>
      <c r="GJ393">
        <f>IF($GO393&gt;=37,INDEX($DJ:$DJ,$GN393+37),"")</f>
      </c>
      <c r="GK393">
        <f>IF($GO393&gt;=38,INDEX($DJ:$DJ,$GN393+38),"")</f>
      </c>
      <c r="GL393">
        <f>IF($GO393&gt;=39,INDEX($DJ:$DJ,$GN393+39),"")</f>
      </c>
      <c r="GM393">
        <f>IF($GO393&gt;=40,INDEX($DJ:$DJ,$GN393+40),"")</f>
      </c>
      <c r="GN393">
        <f>IFERROR(MATCH($DH393,$DI$2:$DI$148,0)+1,0)</f>
      </c>
      <c r="GO393">
        <f>IFERROR(INDEX($DK$2:$DK$148,MATCH($DH393,$DI$2:$DI$148,0)),0)</f>
      </c>
      <c r="GP393">
        <f>IFERROR(MATCH($Y393,$DL$393:$EY$393,0),0)</f>
      </c>
      <c r="GQ393">
        <f>IF($GP393&gt;0,INDEX($EZ$393:$GM$393,$GP393),"")</f>
      </c>
      <c r="GT393">
        <f>IF($JC393&gt;=1,INDEX($GR:$GR,$JB393+1),"")</f>
      </c>
      <c r="GU393">
        <f>IF($JC393&gt;=2,INDEX($GR:$GR,$JB393+2),"")</f>
      </c>
      <c r="GV393">
        <f>IF($JC393&gt;=3,INDEX($GR:$GR,$JB393+3),"")</f>
      </c>
      <c r="GW393">
        <f>IF($JC393&gt;=4,INDEX($GR:$GR,$JB393+4),"")</f>
      </c>
      <c r="GX393">
        <f>IF($JC393&gt;=5,INDEX($GR:$GR,$JB393+5),"")</f>
      </c>
      <c r="GY393">
        <f>IF($JC393&gt;=6,INDEX($GR:$GR,$JB393+6),"")</f>
      </c>
      <c r="GZ393">
        <f>IF($JC393&gt;=7,INDEX($GR:$GR,$JB393+7),"")</f>
      </c>
      <c r="HA393">
        <f>IF($JC393&gt;=8,INDEX($GR:$GR,$JB393+8),"")</f>
      </c>
      <c r="HB393">
        <f>IF($JC393&gt;=9,INDEX($GR:$GR,$JB393+9),"")</f>
      </c>
      <c r="HC393">
        <f>IF($JC393&gt;=10,INDEX($GR:$GR,$JB393+10),"")</f>
      </c>
      <c r="HD393">
        <f>IF($JC393&gt;=11,INDEX($GR:$GR,$JB393+11),"")</f>
      </c>
      <c r="HE393">
        <f>IF($JC393&gt;=12,INDEX($GR:$GR,$JB393+12),"")</f>
      </c>
      <c r="HF393">
        <f>IF($JC393&gt;=13,INDEX($GR:$GR,$JB393+13),"")</f>
      </c>
      <c r="HG393">
        <f>IF($JC393&gt;=14,INDEX($GR:$GR,$JB393+14),"")</f>
      </c>
      <c r="HH393">
        <f>IF($JC393&gt;=15,INDEX($GR:$GR,$JB393+15),"")</f>
      </c>
      <c r="HI393">
        <f>IF($JC393&gt;=16,INDEX($GR:$GR,$JB393+16),"")</f>
      </c>
      <c r="HJ393">
        <f>IF($JC393&gt;=17,INDEX($GR:$GR,$JB393+17),"")</f>
      </c>
      <c r="HK393">
        <f>IF($JC393&gt;=18,INDEX($GR:$GR,$JB393+18),"")</f>
      </c>
      <c r="HL393">
        <f>IF($JC393&gt;=19,INDEX($GR:$GR,$JB393+19),"")</f>
      </c>
      <c r="HM393">
        <f>IF($JC393&gt;=20,INDEX($GR:$GR,$JB393+20),"")</f>
      </c>
      <c r="HN393">
        <f>IF($JC393&gt;=21,INDEX($GR:$GR,$JB393+21),"")</f>
      </c>
      <c r="HO393">
        <f>IF($JC393&gt;=22,INDEX($GR:$GR,$JB393+22),"")</f>
      </c>
      <c r="HP393">
        <f>IF($JC393&gt;=23,INDEX($GR:$GR,$JB393+23),"")</f>
      </c>
      <c r="HQ393">
        <f>IF($JC393&gt;=24,INDEX($GR:$GR,$JB393+24),"")</f>
      </c>
      <c r="HR393">
        <f>IF($JC393&gt;=25,INDEX($GR:$GR,$JB393+25),"")</f>
      </c>
      <c r="HS393">
        <f>IF($JC393&gt;=26,INDEX($GR:$GR,$JB393+26),"")</f>
      </c>
      <c r="HT393">
        <f>IF($JC393&gt;=27,INDEX($GR:$GR,$JB393+27),"")</f>
      </c>
      <c r="HU393">
        <f>IF($JC393&gt;=28,INDEX($GR:$GR,$JB393+28),"")</f>
      </c>
      <c r="HV393">
        <f>IF($JC393&gt;=29,INDEX($GR:$GR,$JB393+29),"")</f>
      </c>
      <c r="HW393">
        <f>IF($JC393&gt;=30,INDEX($GR:$GR,$JB393+30),"")</f>
      </c>
      <c r="HX393">
        <f>IF($JC393&gt;=31,INDEX($GR:$GR,$JB393+31),"")</f>
      </c>
      <c r="HY393">
        <f>IF($JC393&gt;=32,INDEX($GR:$GR,$JB393+32),"")</f>
      </c>
      <c r="HZ393">
        <f>IF($JC393&gt;=33,INDEX($GR:$GR,$JB393+33),"")</f>
      </c>
      <c r="IA393">
        <f>IF($JC393&gt;=34,INDEX($GR:$GR,$JB393+34),"")</f>
      </c>
      <c r="IB393">
        <f>IF($JC393&gt;=35,INDEX($GR:$GR,$JB393+35),"")</f>
      </c>
      <c r="IC393">
        <f>IF($JC393&gt;=36,INDEX($GR:$GR,$JB393+36),"")</f>
      </c>
      <c r="ID393">
        <f>IF($JC393&gt;=37,INDEX($GR:$GR,$JB393+37),"")</f>
      </c>
      <c r="IE393">
        <f>IF($JC393&gt;=38,INDEX($GR:$GR,$JB393+38),"")</f>
      </c>
      <c r="IF393">
        <f>IF($JC393&gt;=39,INDEX($GR:$GR,$JB393+39),"")</f>
      </c>
      <c r="IG393">
        <f>IF($JC393&gt;=40,INDEX($GR:$GR,$JB393+40),"")</f>
      </c>
      <c r="IH393">
        <f>IF($JC393&gt;=41,INDEX($GR:$GR,$JB393+41),"")</f>
      </c>
      <c r="II393">
        <f>IF($JC393&gt;=42,INDEX($GR:$GR,$JB393+42),"")</f>
      </c>
      <c r="IJ393">
        <f>IF($JC393&gt;=43,INDEX($GR:$GR,$JB393+43),"")</f>
      </c>
      <c r="IK393">
        <f>IF($JC393&gt;=44,INDEX($GR:$GR,$JB393+44),"")</f>
      </c>
      <c r="IL393">
        <f>IF($JC393&gt;=45,INDEX($GR:$GR,$JB393+45),"")</f>
      </c>
      <c r="IM393">
        <f>IF($JC393&gt;=46,INDEX($GR:$GR,$JB393+46),"")</f>
      </c>
      <c r="IN393">
        <f>IF($JC393&gt;=47,INDEX($GR:$GR,$JB393+47),"")</f>
      </c>
      <c r="IO393">
        <f>IF($JC393&gt;=48,INDEX($GR:$GR,$JB393+48),"")</f>
      </c>
      <c r="IP393">
        <f>IF($JC393&gt;=49,INDEX($GR:$GR,$JB393+49),"")</f>
      </c>
      <c r="IQ393">
        <f>IF($JC393&gt;=50,INDEX($GR:$GR,$JB393+50),"")</f>
      </c>
      <c r="IR393">
        <f>IF($JC393&gt;=51,INDEX($GR:$GR,$JB393+51),"")</f>
      </c>
      <c r="IS393">
        <f>IF($JC393&gt;=52,INDEX($GR:$GR,$JB393+52),"")</f>
      </c>
      <c r="IT393">
        <f>IF($JC393&gt;=53,INDEX($GR:$GR,$JB393+53),"")</f>
      </c>
      <c r="IU393">
        <f>IF($JC393&gt;=54,INDEX($GR:$GR,$JB393+54),"")</f>
      </c>
      <c r="IV393">
        <f>IF($JC393&gt;=55,INDEX($GR:$GR,$JB393+55),"")</f>
      </c>
      <c r="IW393">
        <f>IF($JC393&gt;=56,INDEX($GR:$GR,$JB393+56),"")</f>
      </c>
      <c r="IX393">
        <f>IF($JC393&gt;=57,INDEX($GR:$GR,$JB393+57),"")</f>
      </c>
      <c r="IY393">
        <f>IF($JC393&gt;=58,INDEX($GR:$GR,$JB393+58),"")</f>
      </c>
      <c r="IZ393">
        <f>IF($JC393&gt;=59,INDEX($GR:$GR,$JB393+59),"")</f>
      </c>
      <c r="JA393">
        <f>IF($JC393&gt;=60,INDEX($GR:$GR,$JB393+60),"")</f>
      </c>
      <c r="JB393">
        <f>IFERROR(MATCH($GQ393,$GR$2:$GR$324,0)+1,0)</f>
      </c>
      <c r="JC393">
        <f>IFERROR(INDEX($GS$2:$GS$324,MATCH($GQ393,$GR$2:$GR$324,0)),0)</f>
      </c>
      <c r="JD393" t="s">
        <v>40</v>
      </c>
      <c r="JE393" t="s">
        <v>40</v>
      </c>
    </row>
    <row r="394" spans="1:265" x14ac:dyDescent="0.25">
      <c r="Q394">
        <f>IF(OR($T394="",$P394=""),"",IFERROR($T394/$P394,0))</f>
      </c>
      <c r="R394">
        <f>IF($T394="","",
SUM($S394,$U394,$Z394,$V394,$X394)*
(1-IF($AA394="",0,VALUE($AA394)/100)))</f>
      </c>
      <c r="S394">
        <f>IF($T394="","",$T394)</f>
      </c>
      <c r="U394">
        <f>IF($T394="","",
IF($N394="","",
IF(ISNUMBER(SEARCH("exempt",LOWER($N394))),0,
$T394*(VALUE(SUBSTITUTE($N394,"%",""))/100))))</f>
      </c>
      <c r="AB394">
        <f>IFERROR(IF(FIND(" - ",$K394)&gt;0,MID($K394,FIND(" - ",$K394)+3,LEN($K394)),""),"")</f>
      </c>
      <c r="AK394" t="s">
        <v>981</v>
      </c>
      <c r="AP394">
        <f>IFERROR(LEFT($K394,FIND(" - ",$K394)-1),$K394)</f>
      </c>
      <c r="AS394">
        <f>IF($CH394&gt;=1,INDEX($AQ:$AQ,$CG394+1),"")</f>
      </c>
      <c r="AT394">
        <f>IF($CH394&gt;=2,INDEX($AQ:$AQ,$CG394+2),"")</f>
      </c>
      <c r="AU394">
        <f>IF($CH394&gt;=3,INDEX($AQ:$AQ,$CG394+3),"")</f>
      </c>
      <c r="AV394">
        <f>IF($CH394&gt;=4,INDEX($AQ:$AQ,$CG394+4),"")</f>
      </c>
      <c r="AW394">
        <f>IF($CH394&gt;=5,INDEX($AQ:$AQ,$CG394+5),"")</f>
      </c>
      <c r="AX394">
        <f>IF($CH394&gt;=6,INDEX($AQ:$AQ,$CG394+6),"")</f>
      </c>
      <c r="AY394">
        <f>IF($CH394&gt;=7,INDEX($AQ:$AQ,$CG394+7),"")</f>
      </c>
      <c r="AZ394">
        <f>IF($CH394&gt;=8,INDEX($AQ:$AQ,$CG394+8),"")</f>
      </c>
      <c r="BA394">
        <f>IF($CH394&gt;=9,INDEX($AQ:$AQ,$CG394+9),"")</f>
      </c>
      <c r="BB394">
        <f>IF($CH394&gt;=10,INDEX($AQ:$AQ,$CG394+10),"")</f>
      </c>
      <c r="BC394">
        <f>IF($CH394&gt;=11,INDEX($AQ:$AQ,$CG394+11),"")</f>
      </c>
      <c r="BD394">
        <f>IF($CH394&gt;=12,INDEX($AQ:$AQ,$CG394+12),"")</f>
      </c>
      <c r="BE394">
        <f>IF($CH394&gt;=13,INDEX($AQ:$AQ,$CG394+13),"")</f>
      </c>
      <c r="BF394">
        <f>IF($CH394&gt;=14,INDEX($AQ:$AQ,$CG394+14),"")</f>
      </c>
      <c r="BG394">
        <f>IF($CH394&gt;=15,INDEX($AQ:$AQ,$CG394+15),"")</f>
      </c>
      <c r="BH394">
        <f>IF($CH394&gt;=16,INDEX($AQ:$AQ,$CG394+16),"")</f>
      </c>
      <c r="BI394">
        <f>IF($CH394&gt;=17,INDEX($AQ:$AQ,$CG394+17),"")</f>
      </c>
      <c r="BJ394">
        <f>IF($CH394&gt;=18,INDEX($AQ:$AQ,$CG394+18),"")</f>
      </c>
      <c r="BK394">
        <f>IF($CH394&gt;=19,INDEX($AQ:$AQ,$CG394+19),"")</f>
      </c>
      <c r="BL394">
        <f>IF($CH394&gt;=20,INDEX($AQ:$AQ,$CG394+20),"")</f>
      </c>
      <c r="BM394">
        <f>IF($CH394&gt;=21,INDEX($AQ:$AQ,$CG394+21),"")</f>
      </c>
      <c r="BN394">
        <f>IF($CH394&gt;=22,INDEX($AQ:$AQ,$CG394+22),"")</f>
      </c>
      <c r="BO394">
        <f>IF($CH394&gt;=23,INDEX($AQ:$AQ,$CG394+23),"")</f>
      </c>
      <c r="BP394">
        <f>IF($CH394&gt;=24,INDEX($AQ:$AQ,$CG394+24),"")</f>
      </c>
      <c r="BQ394">
        <f>IF($CH394&gt;=25,INDEX($AQ:$AQ,$CG394+25),"")</f>
      </c>
      <c r="BR394">
        <f>IF($CH394&gt;=26,INDEX($AQ:$AQ,$CG394+26),"")</f>
      </c>
      <c r="BS394">
        <f>IF($CH394&gt;=27,INDEX($AQ:$AQ,$CG394+27),"")</f>
      </c>
      <c r="BT394">
        <f>IF($CH394&gt;=28,INDEX($AQ:$AQ,$CG394+28),"")</f>
      </c>
      <c r="BU394">
        <f>IF($CH394&gt;=29,INDEX($AQ:$AQ,$CG394+29),"")</f>
      </c>
      <c r="BV394">
        <f>IF($CH394&gt;=30,INDEX($AQ:$AQ,$CG394+30),"")</f>
      </c>
      <c r="BW394">
        <f>IF($CH394&gt;=31,INDEX($AQ:$AQ,$CG394+31),"")</f>
      </c>
      <c r="BX394">
        <f>IF($CH394&gt;=32,INDEX($AQ:$AQ,$CG394+32),"")</f>
      </c>
      <c r="BY394">
        <f>IF($CH394&gt;=33,INDEX($AQ:$AQ,$CG394+33),"")</f>
      </c>
      <c r="BZ394">
        <f>IF($CH394&gt;=34,INDEX($AQ:$AQ,$CG394+34),"")</f>
      </c>
      <c r="CA394">
        <f>IF($CH394&gt;=35,INDEX($AQ:$AQ,$CG394+35),"")</f>
      </c>
      <c r="CB394">
        <f>IF($CH394&gt;=36,INDEX($AQ:$AQ,$CG394+36),"")</f>
      </c>
      <c r="CC394">
        <f>IF($CH394&gt;=37,INDEX($AQ:$AQ,$CG394+37),"")</f>
      </c>
      <c r="CD394">
        <f>IF($CH394&gt;=38,INDEX($AQ:$AQ,$CG394+38),"")</f>
      </c>
      <c r="CE394">
        <f>IF($CH394&gt;=39,INDEX($AQ:$AQ,$CG394+39),"")</f>
      </c>
      <c r="CF394">
        <f>IF($CH394&gt;=40,INDEX($AQ:$AQ,$CG394+40),"")</f>
      </c>
      <c r="CG394">
        <f>IFERROR(MATCH($AP394,$AQ$2:$AQ$134,0)+1,0)</f>
      </c>
      <c r="CH394">
        <f>IFERROR(INDEX($AR$2:$AR$134,MATCH($AP394,$AQ$2:$AQ$134,0)),0)</f>
      </c>
      <c r="CI394">
        <f>IFERROR(LEFT($L394,FIND(" - ",$L394)-1),$L394)</f>
      </c>
      <c r="CL394">
        <f>IF($DG394&gt;=1,INDEX($CJ:$CJ,$DF394+1),"")</f>
      </c>
      <c r="CM394">
        <f>IF($DG394&gt;=2,INDEX($CJ:$CJ,$DF394+2),"")</f>
      </c>
      <c r="CN394">
        <f>IF($DG394&gt;=3,INDEX($CJ:$CJ,$DF394+3),"")</f>
      </c>
      <c r="CO394">
        <f>IF($DG394&gt;=4,INDEX($CJ:$CJ,$DF394+4),"")</f>
      </c>
      <c r="CP394">
        <f>IF($DG394&gt;=5,INDEX($CJ:$CJ,$DF394+5),"")</f>
      </c>
      <c r="CQ394">
        <f>IF($DG394&gt;=6,INDEX($CJ:$CJ,$DF394+6),"")</f>
      </c>
      <c r="CR394">
        <f>IF($DG394&gt;=7,INDEX($CJ:$CJ,$DF394+7),"")</f>
      </c>
      <c r="CS394">
        <f>IF($DG394&gt;=8,INDEX($CJ:$CJ,$DF394+8),"")</f>
      </c>
      <c r="CT394">
        <f>IF($DG394&gt;=9,INDEX($CJ:$CJ,$DF394+9),"")</f>
      </c>
      <c r="CU394">
        <f>IF($DG394&gt;=10,INDEX($CJ:$CJ,$DF394+10),"")</f>
      </c>
      <c r="CV394">
        <f>IF($DG394&gt;=11,INDEX($CJ:$CJ,$DF394+11),"")</f>
      </c>
      <c r="CW394">
        <f>IF($DG394&gt;=12,INDEX($CJ:$CJ,$DF394+12),"")</f>
      </c>
      <c r="CX394">
        <f>IF($DG394&gt;=13,INDEX($CJ:$CJ,$DF394+13),"")</f>
      </c>
      <c r="CY394">
        <f>IF($DG394&gt;=14,INDEX($CJ:$CJ,$DF394+14),"")</f>
      </c>
      <c r="CZ394">
        <f>IF($DG394&gt;=15,INDEX($CJ:$CJ,$DF394+15),"")</f>
      </c>
      <c r="DA394">
        <f>IF($DG394&gt;=16,INDEX($CJ:$CJ,$DF394+16),"")</f>
      </c>
      <c r="DB394">
        <f>IF($DG394&gt;=17,INDEX($CJ:$CJ,$DF394+17),"")</f>
      </c>
      <c r="DC394">
        <f>IF($DG394&gt;=18,INDEX($CJ:$CJ,$DF394+18),"")</f>
      </c>
      <c r="DD394">
        <f>IF($DG394&gt;=19,INDEX($CJ:$CJ,$DF394+19),"")</f>
      </c>
      <c r="DE394">
        <f>IF($DG394&gt;=20,INDEX($CJ:$CJ,$DF394+20),"")</f>
      </c>
      <c r="DF394">
        <f>IFERROR(MATCH($CI394,$CJ$2:$CJ$263,0)+1,0)</f>
      </c>
      <c r="DG394">
        <f>IFERROR(INDEX($CK$2:$CK$263,MATCH($CI394,$CJ$2:$CJ$263,0)),0)</f>
      </c>
      <c r="DH394">
        <f>IFERROR(INDEX($AO:$AO,MATCH($N394,$AN:$AN,0))&amp;"","")</f>
      </c>
      <c r="DL394">
        <f>IF($GO394&gt;=1,INDEX($DI:$DI,$GN394+1),"")</f>
      </c>
      <c r="DM394">
        <f>IF($GO394&gt;=2,INDEX($DI:$DI,$GN394+2),"")</f>
      </c>
      <c r="DN394">
        <f>IF($GO394&gt;=3,INDEX($DI:$DI,$GN394+3),"")</f>
      </c>
      <c r="DO394">
        <f>IF($GO394&gt;=4,INDEX($DI:$DI,$GN394+4),"")</f>
      </c>
      <c r="DP394">
        <f>IF($GO394&gt;=5,INDEX($DI:$DI,$GN394+5),"")</f>
      </c>
      <c r="DQ394">
        <f>IF($GO394&gt;=6,INDEX($DI:$DI,$GN394+6),"")</f>
      </c>
      <c r="DR394">
        <f>IF($GO394&gt;=7,INDEX($DI:$DI,$GN394+7),"")</f>
      </c>
      <c r="DS394">
        <f>IF($GO394&gt;=8,INDEX($DI:$DI,$GN394+8),"")</f>
      </c>
      <c r="DT394">
        <f>IF($GO394&gt;=9,INDEX($DI:$DI,$GN394+9),"")</f>
      </c>
      <c r="DU394">
        <f>IF($GO394&gt;=10,INDEX($DI:$DI,$GN394+10),"")</f>
      </c>
      <c r="DV394">
        <f>IF($GO394&gt;=11,INDEX($DI:$DI,$GN394+11),"")</f>
      </c>
      <c r="DW394">
        <f>IF($GO394&gt;=12,INDEX($DI:$DI,$GN394+12),"")</f>
      </c>
      <c r="DX394">
        <f>IF($GO394&gt;=13,INDEX($DI:$DI,$GN394+13),"")</f>
      </c>
      <c r="DY394">
        <f>IF($GO394&gt;=14,INDEX($DI:$DI,$GN394+14),"")</f>
      </c>
      <c r="DZ394">
        <f>IF($GO394&gt;=15,INDEX($DI:$DI,$GN394+15),"")</f>
      </c>
      <c r="EA394">
        <f>IF($GO394&gt;=16,INDEX($DI:$DI,$GN394+16),"")</f>
      </c>
      <c r="EB394">
        <f>IF($GO394&gt;=17,INDEX($DI:$DI,$GN394+17),"")</f>
      </c>
      <c r="EC394">
        <f>IF($GO394&gt;=18,INDEX($DI:$DI,$GN394+18),"")</f>
      </c>
      <c r="ED394">
        <f>IF($GO394&gt;=19,INDEX($DI:$DI,$GN394+19),"")</f>
      </c>
      <c r="EE394">
        <f>IF($GO394&gt;=20,INDEX($DI:$DI,$GN394+20),"")</f>
      </c>
      <c r="EF394">
        <f>IF($GO394&gt;=21,INDEX($DI:$DI,$GN394+21),"")</f>
      </c>
      <c r="EG394">
        <f>IF($GO394&gt;=22,INDEX($DI:$DI,$GN394+22),"")</f>
      </c>
      <c r="EH394">
        <f>IF($GO394&gt;=23,INDEX($DI:$DI,$GN394+23),"")</f>
      </c>
      <c r="EI394">
        <f>IF($GO394&gt;=24,INDEX($DI:$DI,$GN394+24),"")</f>
      </c>
      <c r="EJ394">
        <f>IF($GO394&gt;=25,INDEX($DI:$DI,$GN394+25),"")</f>
      </c>
      <c r="EK394">
        <f>IF($GO394&gt;=26,INDEX($DI:$DI,$GN394+26),"")</f>
      </c>
      <c r="EL394">
        <f>IF($GO394&gt;=27,INDEX($DI:$DI,$GN394+27),"")</f>
      </c>
      <c r="EM394">
        <f>IF($GO394&gt;=28,INDEX($DI:$DI,$GN394+28),"")</f>
      </c>
      <c r="EN394">
        <f>IF($GO394&gt;=29,INDEX($DI:$DI,$GN394+29),"")</f>
      </c>
      <c r="EO394">
        <f>IF($GO394&gt;=30,INDEX($DI:$DI,$GN394+30),"")</f>
      </c>
      <c r="EP394">
        <f>IF($GO394&gt;=31,INDEX($DI:$DI,$GN394+31),"")</f>
      </c>
      <c r="EQ394">
        <f>IF($GO394&gt;=32,INDEX($DI:$DI,$GN394+32),"")</f>
      </c>
      <c r="ER394">
        <f>IF($GO394&gt;=33,INDEX($DI:$DI,$GN394+33),"")</f>
      </c>
      <c r="ES394">
        <f>IF($GO394&gt;=34,INDEX($DI:$DI,$GN394+34),"")</f>
      </c>
      <c r="ET394">
        <f>IF($GO394&gt;=35,INDEX($DI:$DI,$GN394+35),"")</f>
      </c>
      <c r="EU394">
        <f>IF($GO394&gt;=36,INDEX($DI:$DI,$GN394+36),"")</f>
      </c>
      <c r="EV394">
        <f>IF($GO394&gt;=37,INDEX($DI:$DI,$GN394+37),"")</f>
      </c>
      <c r="EW394">
        <f>IF($GO394&gt;=38,INDEX($DI:$DI,$GN394+38),"")</f>
      </c>
      <c r="EX394">
        <f>IF($GO394&gt;=39,INDEX($DI:$DI,$GN394+39),"")</f>
      </c>
      <c r="EY394">
        <f>IF($GO394&gt;=40,INDEX($DI:$DI,$GN394+40),"")</f>
      </c>
      <c r="EZ394">
        <f>IF($GO394&gt;=1,INDEX($DJ:$DJ,$GN394+1),"")</f>
      </c>
      <c r="FA394">
        <f>IF($GO394&gt;=2,INDEX($DJ:$DJ,$GN394+2),"")</f>
      </c>
      <c r="FB394">
        <f>IF($GO394&gt;=3,INDEX($DJ:$DJ,$GN394+3),"")</f>
      </c>
      <c r="FC394">
        <f>IF($GO394&gt;=4,INDEX($DJ:$DJ,$GN394+4),"")</f>
      </c>
      <c r="FD394">
        <f>IF($GO394&gt;=5,INDEX($DJ:$DJ,$GN394+5),"")</f>
      </c>
      <c r="FE394">
        <f>IF($GO394&gt;=6,INDEX($DJ:$DJ,$GN394+6),"")</f>
      </c>
      <c r="FF394">
        <f>IF($GO394&gt;=7,INDEX($DJ:$DJ,$GN394+7),"")</f>
      </c>
      <c r="FG394">
        <f>IF($GO394&gt;=8,INDEX($DJ:$DJ,$GN394+8),"")</f>
      </c>
      <c r="FH394">
        <f>IF($GO394&gt;=9,INDEX($DJ:$DJ,$GN394+9),"")</f>
      </c>
      <c r="FI394">
        <f>IF($GO394&gt;=10,INDEX($DJ:$DJ,$GN394+10),"")</f>
      </c>
      <c r="FJ394">
        <f>IF($GO394&gt;=11,INDEX($DJ:$DJ,$GN394+11),"")</f>
      </c>
      <c r="FK394">
        <f>IF($GO394&gt;=12,INDEX($DJ:$DJ,$GN394+12),"")</f>
      </c>
      <c r="FL394">
        <f>IF($GO394&gt;=13,INDEX($DJ:$DJ,$GN394+13),"")</f>
      </c>
      <c r="FM394">
        <f>IF($GO394&gt;=14,INDEX($DJ:$DJ,$GN394+14),"")</f>
      </c>
      <c r="FN394">
        <f>IF($GO394&gt;=15,INDEX($DJ:$DJ,$GN394+15),"")</f>
      </c>
      <c r="FO394">
        <f>IF($GO394&gt;=16,INDEX($DJ:$DJ,$GN394+16),"")</f>
      </c>
      <c r="FP394">
        <f>IF($GO394&gt;=17,INDEX($DJ:$DJ,$GN394+17),"")</f>
      </c>
      <c r="FQ394">
        <f>IF($GO394&gt;=18,INDEX($DJ:$DJ,$GN394+18),"")</f>
      </c>
      <c r="FR394">
        <f>IF($GO394&gt;=19,INDEX($DJ:$DJ,$GN394+19),"")</f>
      </c>
      <c r="FS394">
        <f>IF($GO394&gt;=20,INDEX($DJ:$DJ,$GN394+20),"")</f>
      </c>
      <c r="FT394">
        <f>IF($GO394&gt;=21,INDEX($DJ:$DJ,$GN394+21),"")</f>
      </c>
      <c r="FU394">
        <f>IF($GO394&gt;=22,INDEX($DJ:$DJ,$GN394+22),"")</f>
      </c>
      <c r="FV394">
        <f>IF($GO394&gt;=23,INDEX($DJ:$DJ,$GN394+23),"")</f>
      </c>
      <c r="FW394">
        <f>IF($GO394&gt;=24,INDEX($DJ:$DJ,$GN394+24),"")</f>
      </c>
      <c r="FX394">
        <f>IF($GO394&gt;=25,INDEX($DJ:$DJ,$GN394+25),"")</f>
      </c>
      <c r="FY394">
        <f>IF($GO394&gt;=26,INDEX($DJ:$DJ,$GN394+26),"")</f>
      </c>
      <c r="FZ394">
        <f>IF($GO394&gt;=27,INDEX($DJ:$DJ,$GN394+27),"")</f>
      </c>
      <c r="GA394">
        <f>IF($GO394&gt;=28,INDEX($DJ:$DJ,$GN394+28),"")</f>
      </c>
      <c r="GB394">
        <f>IF($GO394&gt;=29,INDEX($DJ:$DJ,$GN394+29),"")</f>
      </c>
      <c r="GC394">
        <f>IF($GO394&gt;=30,INDEX($DJ:$DJ,$GN394+30),"")</f>
      </c>
      <c r="GD394">
        <f>IF($GO394&gt;=31,INDEX($DJ:$DJ,$GN394+31),"")</f>
      </c>
      <c r="GE394">
        <f>IF($GO394&gt;=32,INDEX($DJ:$DJ,$GN394+32),"")</f>
      </c>
      <c r="GF394">
        <f>IF($GO394&gt;=33,INDEX($DJ:$DJ,$GN394+33),"")</f>
      </c>
      <c r="GG394">
        <f>IF($GO394&gt;=34,INDEX($DJ:$DJ,$GN394+34),"")</f>
      </c>
      <c r="GH394">
        <f>IF($GO394&gt;=35,INDEX($DJ:$DJ,$GN394+35),"")</f>
      </c>
      <c r="GI394">
        <f>IF($GO394&gt;=36,INDEX($DJ:$DJ,$GN394+36),"")</f>
      </c>
      <c r="GJ394">
        <f>IF($GO394&gt;=37,INDEX($DJ:$DJ,$GN394+37),"")</f>
      </c>
      <c r="GK394">
        <f>IF($GO394&gt;=38,INDEX($DJ:$DJ,$GN394+38),"")</f>
      </c>
      <c r="GL394">
        <f>IF($GO394&gt;=39,INDEX($DJ:$DJ,$GN394+39),"")</f>
      </c>
      <c r="GM394">
        <f>IF($GO394&gt;=40,INDEX($DJ:$DJ,$GN394+40),"")</f>
      </c>
      <c r="GN394">
        <f>IFERROR(MATCH($DH394,$DI$2:$DI$148,0)+1,0)</f>
      </c>
      <c r="GO394">
        <f>IFERROR(INDEX($DK$2:$DK$148,MATCH($DH394,$DI$2:$DI$148,0)),0)</f>
      </c>
      <c r="GP394">
        <f>IFERROR(MATCH($Y394,$DL$394:$EY$394,0),0)</f>
      </c>
      <c r="GQ394">
        <f>IF($GP394&gt;0,INDEX($EZ$394:$GM$394,$GP394),"")</f>
      </c>
      <c r="GT394">
        <f>IF($JC394&gt;=1,INDEX($GR:$GR,$JB394+1),"")</f>
      </c>
      <c r="GU394">
        <f>IF($JC394&gt;=2,INDEX($GR:$GR,$JB394+2),"")</f>
      </c>
      <c r="GV394">
        <f>IF($JC394&gt;=3,INDEX($GR:$GR,$JB394+3),"")</f>
      </c>
      <c r="GW394">
        <f>IF($JC394&gt;=4,INDEX($GR:$GR,$JB394+4),"")</f>
      </c>
      <c r="GX394">
        <f>IF($JC394&gt;=5,INDEX($GR:$GR,$JB394+5),"")</f>
      </c>
      <c r="GY394">
        <f>IF($JC394&gt;=6,INDEX($GR:$GR,$JB394+6),"")</f>
      </c>
      <c r="GZ394">
        <f>IF($JC394&gt;=7,INDEX($GR:$GR,$JB394+7),"")</f>
      </c>
      <c r="HA394">
        <f>IF($JC394&gt;=8,INDEX($GR:$GR,$JB394+8),"")</f>
      </c>
      <c r="HB394">
        <f>IF($JC394&gt;=9,INDEX($GR:$GR,$JB394+9),"")</f>
      </c>
      <c r="HC394">
        <f>IF($JC394&gt;=10,INDEX($GR:$GR,$JB394+10),"")</f>
      </c>
      <c r="HD394">
        <f>IF($JC394&gt;=11,INDEX($GR:$GR,$JB394+11),"")</f>
      </c>
      <c r="HE394">
        <f>IF($JC394&gt;=12,INDEX($GR:$GR,$JB394+12),"")</f>
      </c>
      <c r="HF394">
        <f>IF($JC394&gt;=13,INDEX($GR:$GR,$JB394+13),"")</f>
      </c>
      <c r="HG394">
        <f>IF($JC394&gt;=14,INDEX($GR:$GR,$JB394+14),"")</f>
      </c>
      <c r="HH394">
        <f>IF($JC394&gt;=15,INDEX($GR:$GR,$JB394+15),"")</f>
      </c>
      <c r="HI394">
        <f>IF($JC394&gt;=16,INDEX($GR:$GR,$JB394+16),"")</f>
      </c>
      <c r="HJ394">
        <f>IF($JC394&gt;=17,INDEX($GR:$GR,$JB394+17),"")</f>
      </c>
      <c r="HK394">
        <f>IF($JC394&gt;=18,INDEX($GR:$GR,$JB394+18),"")</f>
      </c>
      <c r="HL394">
        <f>IF($JC394&gt;=19,INDEX($GR:$GR,$JB394+19),"")</f>
      </c>
      <c r="HM394">
        <f>IF($JC394&gt;=20,INDEX($GR:$GR,$JB394+20),"")</f>
      </c>
      <c r="HN394">
        <f>IF($JC394&gt;=21,INDEX($GR:$GR,$JB394+21),"")</f>
      </c>
      <c r="HO394">
        <f>IF($JC394&gt;=22,INDEX($GR:$GR,$JB394+22),"")</f>
      </c>
      <c r="HP394">
        <f>IF($JC394&gt;=23,INDEX($GR:$GR,$JB394+23),"")</f>
      </c>
      <c r="HQ394">
        <f>IF($JC394&gt;=24,INDEX($GR:$GR,$JB394+24),"")</f>
      </c>
      <c r="HR394">
        <f>IF($JC394&gt;=25,INDEX($GR:$GR,$JB394+25),"")</f>
      </c>
      <c r="HS394">
        <f>IF($JC394&gt;=26,INDEX($GR:$GR,$JB394+26),"")</f>
      </c>
      <c r="HT394">
        <f>IF($JC394&gt;=27,INDEX($GR:$GR,$JB394+27),"")</f>
      </c>
      <c r="HU394">
        <f>IF($JC394&gt;=28,INDEX($GR:$GR,$JB394+28),"")</f>
      </c>
      <c r="HV394">
        <f>IF($JC394&gt;=29,INDEX($GR:$GR,$JB394+29),"")</f>
      </c>
      <c r="HW394">
        <f>IF($JC394&gt;=30,INDEX($GR:$GR,$JB394+30),"")</f>
      </c>
      <c r="HX394">
        <f>IF($JC394&gt;=31,INDEX($GR:$GR,$JB394+31),"")</f>
      </c>
      <c r="HY394">
        <f>IF($JC394&gt;=32,INDEX($GR:$GR,$JB394+32),"")</f>
      </c>
      <c r="HZ394">
        <f>IF($JC394&gt;=33,INDEX($GR:$GR,$JB394+33),"")</f>
      </c>
      <c r="IA394">
        <f>IF($JC394&gt;=34,INDEX($GR:$GR,$JB394+34),"")</f>
      </c>
      <c r="IB394">
        <f>IF($JC394&gt;=35,INDEX($GR:$GR,$JB394+35),"")</f>
      </c>
      <c r="IC394">
        <f>IF($JC394&gt;=36,INDEX($GR:$GR,$JB394+36),"")</f>
      </c>
      <c r="ID394">
        <f>IF($JC394&gt;=37,INDEX($GR:$GR,$JB394+37),"")</f>
      </c>
      <c r="IE394">
        <f>IF($JC394&gt;=38,INDEX($GR:$GR,$JB394+38),"")</f>
      </c>
      <c r="IF394">
        <f>IF($JC394&gt;=39,INDEX($GR:$GR,$JB394+39),"")</f>
      </c>
      <c r="IG394">
        <f>IF($JC394&gt;=40,INDEX($GR:$GR,$JB394+40),"")</f>
      </c>
      <c r="IH394">
        <f>IF($JC394&gt;=41,INDEX($GR:$GR,$JB394+41),"")</f>
      </c>
      <c r="II394">
        <f>IF($JC394&gt;=42,INDEX($GR:$GR,$JB394+42),"")</f>
      </c>
      <c r="IJ394">
        <f>IF($JC394&gt;=43,INDEX($GR:$GR,$JB394+43),"")</f>
      </c>
      <c r="IK394">
        <f>IF($JC394&gt;=44,INDEX($GR:$GR,$JB394+44),"")</f>
      </c>
      <c r="IL394">
        <f>IF($JC394&gt;=45,INDEX($GR:$GR,$JB394+45),"")</f>
      </c>
      <c r="IM394">
        <f>IF($JC394&gt;=46,INDEX($GR:$GR,$JB394+46),"")</f>
      </c>
      <c r="IN394">
        <f>IF($JC394&gt;=47,INDEX($GR:$GR,$JB394+47),"")</f>
      </c>
      <c r="IO394">
        <f>IF($JC394&gt;=48,INDEX($GR:$GR,$JB394+48),"")</f>
      </c>
      <c r="IP394">
        <f>IF($JC394&gt;=49,INDEX($GR:$GR,$JB394+49),"")</f>
      </c>
      <c r="IQ394">
        <f>IF($JC394&gt;=50,INDEX($GR:$GR,$JB394+50),"")</f>
      </c>
      <c r="IR394">
        <f>IF($JC394&gt;=51,INDEX($GR:$GR,$JB394+51),"")</f>
      </c>
      <c r="IS394">
        <f>IF($JC394&gt;=52,INDEX($GR:$GR,$JB394+52),"")</f>
      </c>
      <c r="IT394">
        <f>IF($JC394&gt;=53,INDEX($GR:$GR,$JB394+53),"")</f>
      </c>
      <c r="IU394">
        <f>IF($JC394&gt;=54,INDEX($GR:$GR,$JB394+54),"")</f>
      </c>
      <c r="IV394">
        <f>IF($JC394&gt;=55,INDEX($GR:$GR,$JB394+55),"")</f>
      </c>
      <c r="IW394">
        <f>IF($JC394&gt;=56,INDEX($GR:$GR,$JB394+56),"")</f>
      </c>
      <c r="IX394">
        <f>IF($JC394&gt;=57,INDEX($GR:$GR,$JB394+57),"")</f>
      </c>
      <c r="IY394">
        <f>IF($JC394&gt;=58,INDEX($GR:$GR,$JB394+58),"")</f>
      </c>
      <c r="IZ394">
        <f>IF($JC394&gt;=59,INDEX($GR:$GR,$JB394+59),"")</f>
      </c>
      <c r="JA394">
        <f>IF($JC394&gt;=60,INDEX($GR:$GR,$JB394+60),"")</f>
      </c>
      <c r="JB394">
        <f>IFERROR(MATCH($GQ394,$GR$2:$GR$324,0)+1,0)</f>
      </c>
      <c r="JC394">
        <f>IFERROR(INDEX($GS$2:$GS$324,MATCH($GQ394,$GR$2:$GR$324,0)),0)</f>
      </c>
      <c r="JD394" t="s">
        <v>40</v>
      </c>
      <c r="JE394" t="s">
        <v>40</v>
      </c>
    </row>
    <row r="395" spans="1:265" x14ac:dyDescent="0.25">
      <c r="Q395">
        <f>IF(OR($T395="",$P395=""),"",IFERROR($T395/$P395,0))</f>
      </c>
      <c r="R395">
        <f>IF($T395="","",
SUM($S395,$U395,$Z395,$V395,$X395)*
(1-IF($AA395="",0,VALUE($AA395)/100)))</f>
      </c>
      <c r="S395">
        <f>IF($T395="","",$T395)</f>
      </c>
      <c r="U395">
        <f>IF($T395="","",
IF($N395="","",
IF(ISNUMBER(SEARCH("exempt",LOWER($N395))),0,
$T395*(VALUE(SUBSTITUTE($N395,"%",""))/100))))</f>
      </c>
      <c r="AB395">
        <f>IFERROR(IF(FIND(" - ",$K395)&gt;0,MID($K395,FIND(" - ",$K395)+3,LEN($K395)),""),"")</f>
      </c>
      <c r="AK395" t="s">
        <v>982</v>
      </c>
      <c r="AP395">
        <f>IFERROR(LEFT($K395,FIND(" - ",$K395)-1),$K395)</f>
      </c>
      <c r="AS395">
        <f>IF($CH395&gt;=1,INDEX($AQ:$AQ,$CG395+1),"")</f>
      </c>
      <c r="AT395">
        <f>IF($CH395&gt;=2,INDEX($AQ:$AQ,$CG395+2),"")</f>
      </c>
      <c r="AU395">
        <f>IF($CH395&gt;=3,INDEX($AQ:$AQ,$CG395+3),"")</f>
      </c>
      <c r="AV395">
        <f>IF($CH395&gt;=4,INDEX($AQ:$AQ,$CG395+4),"")</f>
      </c>
      <c r="AW395">
        <f>IF($CH395&gt;=5,INDEX($AQ:$AQ,$CG395+5),"")</f>
      </c>
      <c r="AX395">
        <f>IF($CH395&gt;=6,INDEX($AQ:$AQ,$CG395+6),"")</f>
      </c>
      <c r="AY395">
        <f>IF($CH395&gt;=7,INDEX($AQ:$AQ,$CG395+7),"")</f>
      </c>
      <c r="AZ395">
        <f>IF($CH395&gt;=8,INDEX($AQ:$AQ,$CG395+8),"")</f>
      </c>
      <c r="BA395">
        <f>IF($CH395&gt;=9,INDEX($AQ:$AQ,$CG395+9),"")</f>
      </c>
      <c r="BB395">
        <f>IF($CH395&gt;=10,INDEX($AQ:$AQ,$CG395+10),"")</f>
      </c>
      <c r="BC395">
        <f>IF($CH395&gt;=11,INDEX($AQ:$AQ,$CG395+11),"")</f>
      </c>
      <c r="BD395">
        <f>IF($CH395&gt;=12,INDEX($AQ:$AQ,$CG395+12),"")</f>
      </c>
      <c r="BE395">
        <f>IF($CH395&gt;=13,INDEX($AQ:$AQ,$CG395+13),"")</f>
      </c>
      <c r="BF395">
        <f>IF($CH395&gt;=14,INDEX($AQ:$AQ,$CG395+14),"")</f>
      </c>
      <c r="BG395">
        <f>IF($CH395&gt;=15,INDEX($AQ:$AQ,$CG395+15),"")</f>
      </c>
      <c r="BH395">
        <f>IF($CH395&gt;=16,INDEX($AQ:$AQ,$CG395+16),"")</f>
      </c>
      <c r="BI395">
        <f>IF($CH395&gt;=17,INDEX($AQ:$AQ,$CG395+17),"")</f>
      </c>
      <c r="BJ395">
        <f>IF($CH395&gt;=18,INDEX($AQ:$AQ,$CG395+18),"")</f>
      </c>
      <c r="BK395">
        <f>IF($CH395&gt;=19,INDEX($AQ:$AQ,$CG395+19),"")</f>
      </c>
      <c r="BL395">
        <f>IF($CH395&gt;=20,INDEX($AQ:$AQ,$CG395+20),"")</f>
      </c>
      <c r="BM395">
        <f>IF($CH395&gt;=21,INDEX($AQ:$AQ,$CG395+21),"")</f>
      </c>
      <c r="BN395">
        <f>IF($CH395&gt;=22,INDEX($AQ:$AQ,$CG395+22),"")</f>
      </c>
      <c r="BO395">
        <f>IF($CH395&gt;=23,INDEX($AQ:$AQ,$CG395+23),"")</f>
      </c>
      <c r="BP395">
        <f>IF($CH395&gt;=24,INDEX($AQ:$AQ,$CG395+24),"")</f>
      </c>
      <c r="BQ395">
        <f>IF($CH395&gt;=25,INDEX($AQ:$AQ,$CG395+25),"")</f>
      </c>
      <c r="BR395">
        <f>IF($CH395&gt;=26,INDEX($AQ:$AQ,$CG395+26),"")</f>
      </c>
      <c r="BS395">
        <f>IF($CH395&gt;=27,INDEX($AQ:$AQ,$CG395+27),"")</f>
      </c>
      <c r="BT395">
        <f>IF($CH395&gt;=28,INDEX($AQ:$AQ,$CG395+28),"")</f>
      </c>
      <c r="BU395">
        <f>IF($CH395&gt;=29,INDEX($AQ:$AQ,$CG395+29),"")</f>
      </c>
      <c r="BV395">
        <f>IF($CH395&gt;=30,INDEX($AQ:$AQ,$CG395+30),"")</f>
      </c>
      <c r="BW395">
        <f>IF($CH395&gt;=31,INDEX($AQ:$AQ,$CG395+31),"")</f>
      </c>
      <c r="BX395">
        <f>IF($CH395&gt;=32,INDEX($AQ:$AQ,$CG395+32),"")</f>
      </c>
      <c r="BY395">
        <f>IF($CH395&gt;=33,INDEX($AQ:$AQ,$CG395+33),"")</f>
      </c>
      <c r="BZ395">
        <f>IF($CH395&gt;=34,INDEX($AQ:$AQ,$CG395+34),"")</f>
      </c>
      <c r="CA395">
        <f>IF($CH395&gt;=35,INDEX($AQ:$AQ,$CG395+35),"")</f>
      </c>
      <c r="CB395">
        <f>IF($CH395&gt;=36,INDEX($AQ:$AQ,$CG395+36),"")</f>
      </c>
      <c r="CC395">
        <f>IF($CH395&gt;=37,INDEX($AQ:$AQ,$CG395+37),"")</f>
      </c>
      <c r="CD395">
        <f>IF($CH395&gt;=38,INDEX($AQ:$AQ,$CG395+38),"")</f>
      </c>
      <c r="CE395">
        <f>IF($CH395&gt;=39,INDEX($AQ:$AQ,$CG395+39),"")</f>
      </c>
      <c r="CF395">
        <f>IF($CH395&gt;=40,INDEX($AQ:$AQ,$CG395+40),"")</f>
      </c>
      <c r="CG395">
        <f>IFERROR(MATCH($AP395,$AQ$2:$AQ$134,0)+1,0)</f>
      </c>
      <c r="CH395">
        <f>IFERROR(INDEX($AR$2:$AR$134,MATCH($AP395,$AQ$2:$AQ$134,0)),0)</f>
      </c>
      <c r="CI395">
        <f>IFERROR(LEFT($L395,FIND(" - ",$L395)-1),$L395)</f>
      </c>
      <c r="CL395">
        <f>IF($DG395&gt;=1,INDEX($CJ:$CJ,$DF395+1),"")</f>
      </c>
      <c r="CM395">
        <f>IF($DG395&gt;=2,INDEX($CJ:$CJ,$DF395+2),"")</f>
      </c>
      <c r="CN395">
        <f>IF($DG395&gt;=3,INDEX($CJ:$CJ,$DF395+3),"")</f>
      </c>
      <c r="CO395">
        <f>IF($DG395&gt;=4,INDEX($CJ:$CJ,$DF395+4),"")</f>
      </c>
      <c r="CP395">
        <f>IF($DG395&gt;=5,INDEX($CJ:$CJ,$DF395+5),"")</f>
      </c>
      <c r="CQ395">
        <f>IF($DG395&gt;=6,INDEX($CJ:$CJ,$DF395+6),"")</f>
      </c>
      <c r="CR395">
        <f>IF($DG395&gt;=7,INDEX($CJ:$CJ,$DF395+7),"")</f>
      </c>
      <c r="CS395">
        <f>IF($DG395&gt;=8,INDEX($CJ:$CJ,$DF395+8),"")</f>
      </c>
      <c r="CT395">
        <f>IF($DG395&gt;=9,INDEX($CJ:$CJ,$DF395+9),"")</f>
      </c>
      <c r="CU395">
        <f>IF($DG395&gt;=10,INDEX($CJ:$CJ,$DF395+10),"")</f>
      </c>
      <c r="CV395">
        <f>IF($DG395&gt;=11,INDEX($CJ:$CJ,$DF395+11),"")</f>
      </c>
      <c r="CW395">
        <f>IF($DG395&gt;=12,INDEX($CJ:$CJ,$DF395+12),"")</f>
      </c>
      <c r="CX395">
        <f>IF($DG395&gt;=13,INDEX($CJ:$CJ,$DF395+13),"")</f>
      </c>
      <c r="CY395">
        <f>IF($DG395&gt;=14,INDEX($CJ:$CJ,$DF395+14),"")</f>
      </c>
      <c r="CZ395">
        <f>IF($DG395&gt;=15,INDEX($CJ:$CJ,$DF395+15),"")</f>
      </c>
      <c r="DA395">
        <f>IF($DG395&gt;=16,INDEX($CJ:$CJ,$DF395+16),"")</f>
      </c>
      <c r="DB395">
        <f>IF($DG395&gt;=17,INDEX($CJ:$CJ,$DF395+17),"")</f>
      </c>
      <c r="DC395">
        <f>IF($DG395&gt;=18,INDEX($CJ:$CJ,$DF395+18),"")</f>
      </c>
      <c r="DD395">
        <f>IF($DG395&gt;=19,INDEX($CJ:$CJ,$DF395+19),"")</f>
      </c>
      <c r="DE395">
        <f>IF($DG395&gt;=20,INDEX($CJ:$CJ,$DF395+20),"")</f>
      </c>
      <c r="DF395">
        <f>IFERROR(MATCH($CI395,$CJ$2:$CJ$263,0)+1,0)</f>
      </c>
      <c r="DG395">
        <f>IFERROR(INDEX($CK$2:$CK$263,MATCH($CI395,$CJ$2:$CJ$263,0)),0)</f>
      </c>
      <c r="DH395">
        <f>IFERROR(INDEX($AO:$AO,MATCH($N395,$AN:$AN,0))&amp;"","")</f>
      </c>
      <c r="DL395">
        <f>IF($GO395&gt;=1,INDEX($DI:$DI,$GN395+1),"")</f>
      </c>
      <c r="DM395">
        <f>IF($GO395&gt;=2,INDEX($DI:$DI,$GN395+2),"")</f>
      </c>
      <c r="DN395">
        <f>IF($GO395&gt;=3,INDEX($DI:$DI,$GN395+3),"")</f>
      </c>
      <c r="DO395">
        <f>IF($GO395&gt;=4,INDEX($DI:$DI,$GN395+4),"")</f>
      </c>
      <c r="DP395">
        <f>IF($GO395&gt;=5,INDEX($DI:$DI,$GN395+5),"")</f>
      </c>
      <c r="DQ395">
        <f>IF($GO395&gt;=6,INDEX($DI:$DI,$GN395+6),"")</f>
      </c>
      <c r="DR395">
        <f>IF($GO395&gt;=7,INDEX($DI:$DI,$GN395+7),"")</f>
      </c>
      <c r="DS395">
        <f>IF($GO395&gt;=8,INDEX($DI:$DI,$GN395+8),"")</f>
      </c>
      <c r="DT395">
        <f>IF($GO395&gt;=9,INDEX($DI:$DI,$GN395+9),"")</f>
      </c>
      <c r="DU395">
        <f>IF($GO395&gt;=10,INDEX($DI:$DI,$GN395+10),"")</f>
      </c>
      <c r="DV395">
        <f>IF($GO395&gt;=11,INDEX($DI:$DI,$GN395+11),"")</f>
      </c>
      <c r="DW395">
        <f>IF($GO395&gt;=12,INDEX($DI:$DI,$GN395+12),"")</f>
      </c>
      <c r="DX395">
        <f>IF($GO395&gt;=13,INDEX($DI:$DI,$GN395+13),"")</f>
      </c>
      <c r="DY395">
        <f>IF($GO395&gt;=14,INDEX($DI:$DI,$GN395+14),"")</f>
      </c>
      <c r="DZ395">
        <f>IF($GO395&gt;=15,INDEX($DI:$DI,$GN395+15),"")</f>
      </c>
      <c r="EA395">
        <f>IF($GO395&gt;=16,INDEX($DI:$DI,$GN395+16),"")</f>
      </c>
      <c r="EB395">
        <f>IF($GO395&gt;=17,INDEX($DI:$DI,$GN395+17),"")</f>
      </c>
      <c r="EC395">
        <f>IF($GO395&gt;=18,INDEX($DI:$DI,$GN395+18),"")</f>
      </c>
      <c r="ED395">
        <f>IF($GO395&gt;=19,INDEX($DI:$DI,$GN395+19),"")</f>
      </c>
      <c r="EE395">
        <f>IF($GO395&gt;=20,INDEX($DI:$DI,$GN395+20),"")</f>
      </c>
      <c r="EF395">
        <f>IF($GO395&gt;=21,INDEX($DI:$DI,$GN395+21),"")</f>
      </c>
      <c r="EG395">
        <f>IF($GO395&gt;=22,INDEX($DI:$DI,$GN395+22),"")</f>
      </c>
      <c r="EH395">
        <f>IF($GO395&gt;=23,INDEX($DI:$DI,$GN395+23),"")</f>
      </c>
      <c r="EI395">
        <f>IF($GO395&gt;=24,INDEX($DI:$DI,$GN395+24),"")</f>
      </c>
      <c r="EJ395">
        <f>IF($GO395&gt;=25,INDEX($DI:$DI,$GN395+25),"")</f>
      </c>
      <c r="EK395">
        <f>IF($GO395&gt;=26,INDEX($DI:$DI,$GN395+26),"")</f>
      </c>
      <c r="EL395">
        <f>IF($GO395&gt;=27,INDEX($DI:$DI,$GN395+27),"")</f>
      </c>
      <c r="EM395">
        <f>IF($GO395&gt;=28,INDEX($DI:$DI,$GN395+28),"")</f>
      </c>
      <c r="EN395">
        <f>IF($GO395&gt;=29,INDEX($DI:$DI,$GN395+29),"")</f>
      </c>
      <c r="EO395">
        <f>IF($GO395&gt;=30,INDEX($DI:$DI,$GN395+30),"")</f>
      </c>
      <c r="EP395">
        <f>IF($GO395&gt;=31,INDEX($DI:$DI,$GN395+31),"")</f>
      </c>
      <c r="EQ395">
        <f>IF($GO395&gt;=32,INDEX($DI:$DI,$GN395+32),"")</f>
      </c>
      <c r="ER395">
        <f>IF($GO395&gt;=33,INDEX($DI:$DI,$GN395+33),"")</f>
      </c>
      <c r="ES395">
        <f>IF($GO395&gt;=34,INDEX($DI:$DI,$GN395+34),"")</f>
      </c>
      <c r="ET395">
        <f>IF($GO395&gt;=35,INDEX($DI:$DI,$GN395+35),"")</f>
      </c>
      <c r="EU395">
        <f>IF($GO395&gt;=36,INDEX($DI:$DI,$GN395+36),"")</f>
      </c>
      <c r="EV395">
        <f>IF($GO395&gt;=37,INDEX($DI:$DI,$GN395+37),"")</f>
      </c>
      <c r="EW395">
        <f>IF($GO395&gt;=38,INDEX($DI:$DI,$GN395+38),"")</f>
      </c>
      <c r="EX395">
        <f>IF($GO395&gt;=39,INDEX($DI:$DI,$GN395+39),"")</f>
      </c>
      <c r="EY395">
        <f>IF($GO395&gt;=40,INDEX($DI:$DI,$GN395+40),"")</f>
      </c>
      <c r="EZ395">
        <f>IF($GO395&gt;=1,INDEX($DJ:$DJ,$GN395+1),"")</f>
      </c>
      <c r="FA395">
        <f>IF($GO395&gt;=2,INDEX($DJ:$DJ,$GN395+2),"")</f>
      </c>
      <c r="FB395">
        <f>IF($GO395&gt;=3,INDEX($DJ:$DJ,$GN395+3),"")</f>
      </c>
      <c r="FC395">
        <f>IF($GO395&gt;=4,INDEX($DJ:$DJ,$GN395+4),"")</f>
      </c>
      <c r="FD395">
        <f>IF($GO395&gt;=5,INDEX($DJ:$DJ,$GN395+5),"")</f>
      </c>
      <c r="FE395">
        <f>IF($GO395&gt;=6,INDEX($DJ:$DJ,$GN395+6),"")</f>
      </c>
      <c r="FF395">
        <f>IF($GO395&gt;=7,INDEX($DJ:$DJ,$GN395+7),"")</f>
      </c>
      <c r="FG395">
        <f>IF($GO395&gt;=8,INDEX($DJ:$DJ,$GN395+8),"")</f>
      </c>
      <c r="FH395">
        <f>IF($GO395&gt;=9,INDEX($DJ:$DJ,$GN395+9),"")</f>
      </c>
      <c r="FI395">
        <f>IF($GO395&gt;=10,INDEX($DJ:$DJ,$GN395+10),"")</f>
      </c>
      <c r="FJ395">
        <f>IF($GO395&gt;=11,INDEX($DJ:$DJ,$GN395+11),"")</f>
      </c>
      <c r="FK395">
        <f>IF($GO395&gt;=12,INDEX($DJ:$DJ,$GN395+12),"")</f>
      </c>
      <c r="FL395">
        <f>IF($GO395&gt;=13,INDEX($DJ:$DJ,$GN395+13),"")</f>
      </c>
      <c r="FM395">
        <f>IF($GO395&gt;=14,INDEX($DJ:$DJ,$GN395+14),"")</f>
      </c>
      <c r="FN395">
        <f>IF($GO395&gt;=15,INDEX($DJ:$DJ,$GN395+15),"")</f>
      </c>
      <c r="FO395">
        <f>IF($GO395&gt;=16,INDEX($DJ:$DJ,$GN395+16),"")</f>
      </c>
      <c r="FP395">
        <f>IF($GO395&gt;=17,INDEX($DJ:$DJ,$GN395+17),"")</f>
      </c>
      <c r="FQ395">
        <f>IF($GO395&gt;=18,INDEX($DJ:$DJ,$GN395+18),"")</f>
      </c>
      <c r="FR395">
        <f>IF($GO395&gt;=19,INDEX($DJ:$DJ,$GN395+19),"")</f>
      </c>
      <c r="FS395">
        <f>IF($GO395&gt;=20,INDEX($DJ:$DJ,$GN395+20),"")</f>
      </c>
      <c r="FT395">
        <f>IF($GO395&gt;=21,INDEX($DJ:$DJ,$GN395+21),"")</f>
      </c>
      <c r="FU395">
        <f>IF($GO395&gt;=22,INDEX($DJ:$DJ,$GN395+22),"")</f>
      </c>
      <c r="FV395">
        <f>IF($GO395&gt;=23,INDEX($DJ:$DJ,$GN395+23),"")</f>
      </c>
      <c r="FW395">
        <f>IF($GO395&gt;=24,INDEX($DJ:$DJ,$GN395+24),"")</f>
      </c>
      <c r="FX395">
        <f>IF($GO395&gt;=25,INDEX($DJ:$DJ,$GN395+25),"")</f>
      </c>
      <c r="FY395">
        <f>IF($GO395&gt;=26,INDEX($DJ:$DJ,$GN395+26),"")</f>
      </c>
      <c r="FZ395">
        <f>IF($GO395&gt;=27,INDEX($DJ:$DJ,$GN395+27),"")</f>
      </c>
      <c r="GA395">
        <f>IF($GO395&gt;=28,INDEX($DJ:$DJ,$GN395+28),"")</f>
      </c>
      <c r="GB395">
        <f>IF($GO395&gt;=29,INDEX($DJ:$DJ,$GN395+29),"")</f>
      </c>
      <c r="GC395">
        <f>IF($GO395&gt;=30,INDEX($DJ:$DJ,$GN395+30),"")</f>
      </c>
      <c r="GD395">
        <f>IF($GO395&gt;=31,INDEX($DJ:$DJ,$GN395+31),"")</f>
      </c>
      <c r="GE395">
        <f>IF($GO395&gt;=32,INDEX($DJ:$DJ,$GN395+32),"")</f>
      </c>
      <c r="GF395">
        <f>IF($GO395&gt;=33,INDEX($DJ:$DJ,$GN395+33),"")</f>
      </c>
      <c r="GG395">
        <f>IF($GO395&gt;=34,INDEX($DJ:$DJ,$GN395+34),"")</f>
      </c>
      <c r="GH395">
        <f>IF($GO395&gt;=35,INDEX($DJ:$DJ,$GN395+35),"")</f>
      </c>
      <c r="GI395">
        <f>IF($GO395&gt;=36,INDEX($DJ:$DJ,$GN395+36),"")</f>
      </c>
      <c r="GJ395">
        <f>IF($GO395&gt;=37,INDEX($DJ:$DJ,$GN395+37),"")</f>
      </c>
      <c r="GK395">
        <f>IF($GO395&gt;=38,INDEX($DJ:$DJ,$GN395+38),"")</f>
      </c>
      <c r="GL395">
        <f>IF($GO395&gt;=39,INDEX($DJ:$DJ,$GN395+39),"")</f>
      </c>
      <c r="GM395">
        <f>IF($GO395&gt;=40,INDEX($DJ:$DJ,$GN395+40),"")</f>
      </c>
      <c r="GN395">
        <f>IFERROR(MATCH($DH395,$DI$2:$DI$148,0)+1,0)</f>
      </c>
      <c r="GO395">
        <f>IFERROR(INDEX($DK$2:$DK$148,MATCH($DH395,$DI$2:$DI$148,0)),0)</f>
      </c>
      <c r="GP395">
        <f>IFERROR(MATCH($Y395,$DL$395:$EY$395,0),0)</f>
      </c>
      <c r="GQ395">
        <f>IF($GP395&gt;0,INDEX($EZ$395:$GM$395,$GP395),"")</f>
      </c>
      <c r="GT395">
        <f>IF($JC395&gt;=1,INDEX($GR:$GR,$JB395+1),"")</f>
      </c>
      <c r="GU395">
        <f>IF($JC395&gt;=2,INDEX($GR:$GR,$JB395+2),"")</f>
      </c>
      <c r="GV395">
        <f>IF($JC395&gt;=3,INDEX($GR:$GR,$JB395+3),"")</f>
      </c>
      <c r="GW395">
        <f>IF($JC395&gt;=4,INDEX($GR:$GR,$JB395+4),"")</f>
      </c>
      <c r="GX395">
        <f>IF($JC395&gt;=5,INDEX($GR:$GR,$JB395+5),"")</f>
      </c>
      <c r="GY395">
        <f>IF($JC395&gt;=6,INDEX($GR:$GR,$JB395+6),"")</f>
      </c>
      <c r="GZ395">
        <f>IF($JC395&gt;=7,INDEX($GR:$GR,$JB395+7),"")</f>
      </c>
      <c r="HA395">
        <f>IF($JC395&gt;=8,INDEX($GR:$GR,$JB395+8),"")</f>
      </c>
      <c r="HB395">
        <f>IF($JC395&gt;=9,INDEX($GR:$GR,$JB395+9),"")</f>
      </c>
      <c r="HC395">
        <f>IF($JC395&gt;=10,INDEX($GR:$GR,$JB395+10),"")</f>
      </c>
      <c r="HD395">
        <f>IF($JC395&gt;=11,INDEX($GR:$GR,$JB395+11),"")</f>
      </c>
      <c r="HE395">
        <f>IF($JC395&gt;=12,INDEX($GR:$GR,$JB395+12),"")</f>
      </c>
      <c r="HF395">
        <f>IF($JC395&gt;=13,INDEX($GR:$GR,$JB395+13),"")</f>
      </c>
      <c r="HG395">
        <f>IF($JC395&gt;=14,INDEX($GR:$GR,$JB395+14),"")</f>
      </c>
      <c r="HH395">
        <f>IF($JC395&gt;=15,INDEX($GR:$GR,$JB395+15),"")</f>
      </c>
      <c r="HI395">
        <f>IF($JC395&gt;=16,INDEX($GR:$GR,$JB395+16),"")</f>
      </c>
      <c r="HJ395">
        <f>IF($JC395&gt;=17,INDEX($GR:$GR,$JB395+17),"")</f>
      </c>
      <c r="HK395">
        <f>IF($JC395&gt;=18,INDEX($GR:$GR,$JB395+18),"")</f>
      </c>
      <c r="HL395">
        <f>IF($JC395&gt;=19,INDEX($GR:$GR,$JB395+19),"")</f>
      </c>
      <c r="HM395">
        <f>IF($JC395&gt;=20,INDEX($GR:$GR,$JB395+20),"")</f>
      </c>
      <c r="HN395">
        <f>IF($JC395&gt;=21,INDEX($GR:$GR,$JB395+21),"")</f>
      </c>
      <c r="HO395">
        <f>IF($JC395&gt;=22,INDEX($GR:$GR,$JB395+22),"")</f>
      </c>
      <c r="HP395">
        <f>IF($JC395&gt;=23,INDEX($GR:$GR,$JB395+23),"")</f>
      </c>
      <c r="HQ395">
        <f>IF($JC395&gt;=24,INDEX($GR:$GR,$JB395+24),"")</f>
      </c>
      <c r="HR395">
        <f>IF($JC395&gt;=25,INDEX($GR:$GR,$JB395+25),"")</f>
      </c>
      <c r="HS395">
        <f>IF($JC395&gt;=26,INDEX($GR:$GR,$JB395+26),"")</f>
      </c>
      <c r="HT395">
        <f>IF($JC395&gt;=27,INDEX($GR:$GR,$JB395+27),"")</f>
      </c>
      <c r="HU395">
        <f>IF($JC395&gt;=28,INDEX($GR:$GR,$JB395+28),"")</f>
      </c>
      <c r="HV395">
        <f>IF($JC395&gt;=29,INDEX($GR:$GR,$JB395+29),"")</f>
      </c>
      <c r="HW395">
        <f>IF($JC395&gt;=30,INDEX($GR:$GR,$JB395+30),"")</f>
      </c>
      <c r="HX395">
        <f>IF($JC395&gt;=31,INDEX($GR:$GR,$JB395+31),"")</f>
      </c>
      <c r="HY395">
        <f>IF($JC395&gt;=32,INDEX($GR:$GR,$JB395+32),"")</f>
      </c>
      <c r="HZ395">
        <f>IF($JC395&gt;=33,INDEX($GR:$GR,$JB395+33),"")</f>
      </c>
      <c r="IA395">
        <f>IF($JC395&gt;=34,INDEX($GR:$GR,$JB395+34),"")</f>
      </c>
      <c r="IB395">
        <f>IF($JC395&gt;=35,INDEX($GR:$GR,$JB395+35),"")</f>
      </c>
      <c r="IC395">
        <f>IF($JC395&gt;=36,INDEX($GR:$GR,$JB395+36),"")</f>
      </c>
      <c r="ID395">
        <f>IF($JC395&gt;=37,INDEX($GR:$GR,$JB395+37),"")</f>
      </c>
      <c r="IE395">
        <f>IF($JC395&gt;=38,INDEX($GR:$GR,$JB395+38),"")</f>
      </c>
      <c r="IF395">
        <f>IF($JC395&gt;=39,INDEX($GR:$GR,$JB395+39),"")</f>
      </c>
      <c r="IG395">
        <f>IF($JC395&gt;=40,INDEX($GR:$GR,$JB395+40),"")</f>
      </c>
      <c r="IH395">
        <f>IF($JC395&gt;=41,INDEX($GR:$GR,$JB395+41),"")</f>
      </c>
      <c r="II395">
        <f>IF($JC395&gt;=42,INDEX($GR:$GR,$JB395+42),"")</f>
      </c>
      <c r="IJ395">
        <f>IF($JC395&gt;=43,INDEX($GR:$GR,$JB395+43),"")</f>
      </c>
      <c r="IK395">
        <f>IF($JC395&gt;=44,INDEX($GR:$GR,$JB395+44),"")</f>
      </c>
      <c r="IL395">
        <f>IF($JC395&gt;=45,INDEX($GR:$GR,$JB395+45),"")</f>
      </c>
      <c r="IM395">
        <f>IF($JC395&gt;=46,INDEX($GR:$GR,$JB395+46),"")</f>
      </c>
      <c r="IN395">
        <f>IF($JC395&gt;=47,INDEX($GR:$GR,$JB395+47),"")</f>
      </c>
      <c r="IO395">
        <f>IF($JC395&gt;=48,INDEX($GR:$GR,$JB395+48),"")</f>
      </c>
      <c r="IP395">
        <f>IF($JC395&gt;=49,INDEX($GR:$GR,$JB395+49),"")</f>
      </c>
      <c r="IQ395">
        <f>IF($JC395&gt;=50,INDEX($GR:$GR,$JB395+50),"")</f>
      </c>
      <c r="IR395">
        <f>IF($JC395&gt;=51,INDEX($GR:$GR,$JB395+51),"")</f>
      </c>
      <c r="IS395">
        <f>IF($JC395&gt;=52,INDEX($GR:$GR,$JB395+52),"")</f>
      </c>
      <c r="IT395">
        <f>IF($JC395&gt;=53,INDEX($GR:$GR,$JB395+53),"")</f>
      </c>
      <c r="IU395">
        <f>IF($JC395&gt;=54,INDEX($GR:$GR,$JB395+54),"")</f>
      </c>
      <c r="IV395">
        <f>IF($JC395&gt;=55,INDEX($GR:$GR,$JB395+55),"")</f>
      </c>
      <c r="IW395">
        <f>IF($JC395&gt;=56,INDEX($GR:$GR,$JB395+56),"")</f>
      </c>
      <c r="IX395">
        <f>IF($JC395&gt;=57,INDEX($GR:$GR,$JB395+57),"")</f>
      </c>
      <c r="IY395">
        <f>IF($JC395&gt;=58,INDEX($GR:$GR,$JB395+58),"")</f>
      </c>
      <c r="IZ395">
        <f>IF($JC395&gt;=59,INDEX($GR:$GR,$JB395+59),"")</f>
      </c>
      <c r="JA395">
        <f>IF($JC395&gt;=60,INDEX($GR:$GR,$JB395+60),"")</f>
      </c>
      <c r="JB395">
        <f>IFERROR(MATCH($GQ395,$GR$2:$GR$324,0)+1,0)</f>
      </c>
      <c r="JC395">
        <f>IFERROR(INDEX($GS$2:$GS$324,MATCH($GQ395,$GR$2:$GR$324,0)),0)</f>
      </c>
      <c r="JD395" t="s">
        <v>40</v>
      </c>
      <c r="JE395" t="s">
        <v>40</v>
      </c>
    </row>
    <row r="396" spans="1:265" x14ac:dyDescent="0.25">
      <c r="Q396">
        <f>IF(OR($T396="",$P396=""),"",IFERROR($T396/$P396,0))</f>
      </c>
      <c r="R396">
        <f>IF($T396="","",
SUM($S396,$U396,$Z396,$V396,$X396)*
(1-IF($AA396="",0,VALUE($AA396)/100)))</f>
      </c>
      <c r="S396">
        <f>IF($T396="","",$T396)</f>
      </c>
      <c r="U396">
        <f>IF($T396="","",
IF($N396="","",
IF(ISNUMBER(SEARCH("exempt",LOWER($N396))),0,
$T396*(VALUE(SUBSTITUTE($N396,"%",""))/100))))</f>
      </c>
      <c r="AB396">
        <f>IFERROR(IF(FIND(" - ",$K396)&gt;0,MID($K396,FIND(" - ",$K396)+3,LEN($K396)),""),"")</f>
      </c>
      <c r="AK396" t="s">
        <v>983</v>
      </c>
      <c r="AP396">
        <f>IFERROR(LEFT($K396,FIND(" - ",$K396)-1),$K396)</f>
      </c>
      <c r="AS396">
        <f>IF($CH396&gt;=1,INDEX($AQ:$AQ,$CG396+1),"")</f>
      </c>
      <c r="AT396">
        <f>IF($CH396&gt;=2,INDEX($AQ:$AQ,$CG396+2),"")</f>
      </c>
      <c r="AU396">
        <f>IF($CH396&gt;=3,INDEX($AQ:$AQ,$CG396+3),"")</f>
      </c>
      <c r="AV396">
        <f>IF($CH396&gt;=4,INDEX($AQ:$AQ,$CG396+4),"")</f>
      </c>
      <c r="AW396">
        <f>IF($CH396&gt;=5,INDEX($AQ:$AQ,$CG396+5),"")</f>
      </c>
      <c r="AX396">
        <f>IF($CH396&gt;=6,INDEX($AQ:$AQ,$CG396+6),"")</f>
      </c>
      <c r="AY396">
        <f>IF($CH396&gt;=7,INDEX($AQ:$AQ,$CG396+7),"")</f>
      </c>
      <c r="AZ396">
        <f>IF($CH396&gt;=8,INDEX($AQ:$AQ,$CG396+8),"")</f>
      </c>
      <c r="BA396">
        <f>IF($CH396&gt;=9,INDEX($AQ:$AQ,$CG396+9),"")</f>
      </c>
      <c r="BB396">
        <f>IF($CH396&gt;=10,INDEX($AQ:$AQ,$CG396+10),"")</f>
      </c>
      <c r="BC396">
        <f>IF($CH396&gt;=11,INDEX($AQ:$AQ,$CG396+11),"")</f>
      </c>
      <c r="BD396">
        <f>IF($CH396&gt;=12,INDEX($AQ:$AQ,$CG396+12),"")</f>
      </c>
      <c r="BE396">
        <f>IF($CH396&gt;=13,INDEX($AQ:$AQ,$CG396+13),"")</f>
      </c>
      <c r="BF396">
        <f>IF($CH396&gt;=14,INDEX($AQ:$AQ,$CG396+14),"")</f>
      </c>
      <c r="BG396">
        <f>IF($CH396&gt;=15,INDEX($AQ:$AQ,$CG396+15),"")</f>
      </c>
      <c r="BH396">
        <f>IF($CH396&gt;=16,INDEX($AQ:$AQ,$CG396+16),"")</f>
      </c>
      <c r="BI396">
        <f>IF($CH396&gt;=17,INDEX($AQ:$AQ,$CG396+17),"")</f>
      </c>
      <c r="BJ396">
        <f>IF($CH396&gt;=18,INDEX($AQ:$AQ,$CG396+18),"")</f>
      </c>
      <c r="BK396">
        <f>IF($CH396&gt;=19,INDEX($AQ:$AQ,$CG396+19),"")</f>
      </c>
      <c r="BL396">
        <f>IF($CH396&gt;=20,INDEX($AQ:$AQ,$CG396+20),"")</f>
      </c>
      <c r="BM396">
        <f>IF($CH396&gt;=21,INDEX($AQ:$AQ,$CG396+21),"")</f>
      </c>
      <c r="BN396">
        <f>IF($CH396&gt;=22,INDEX($AQ:$AQ,$CG396+22),"")</f>
      </c>
      <c r="BO396">
        <f>IF($CH396&gt;=23,INDEX($AQ:$AQ,$CG396+23),"")</f>
      </c>
      <c r="BP396">
        <f>IF($CH396&gt;=24,INDEX($AQ:$AQ,$CG396+24),"")</f>
      </c>
      <c r="BQ396">
        <f>IF($CH396&gt;=25,INDEX($AQ:$AQ,$CG396+25),"")</f>
      </c>
      <c r="BR396">
        <f>IF($CH396&gt;=26,INDEX($AQ:$AQ,$CG396+26),"")</f>
      </c>
      <c r="BS396">
        <f>IF($CH396&gt;=27,INDEX($AQ:$AQ,$CG396+27),"")</f>
      </c>
      <c r="BT396">
        <f>IF($CH396&gt;=28,INDEX($AQ:$AQ,$CG396+28),"")</f>
      </c>
      <c r="BU396">
        <f>IF($CH396&gt;=29,INDEX($AQ:$AQ,$CG396+29),"")</f>
      </c>
      <c r="BV396">
        <f>IF($CH396&gt;=30,INDEX($AQ:$AQ,$CG396+30),"")</f>
      </c>
      <c r="BW396">
        <f>IF($CH396&gt;=31,INDEX($AQ:$AQ,$CG396+31),"")</f>
      </c>
      <c r="BX396">
        <f>IF($CH396&gt;=32,INDEX($AQ:$AQ,$CG396+32),"")</f>
      </c>
      <c r="BY396">
        <f>IF($CH396&gt;=33,INDEX($AQ:$AQ,$CG396+33),"")</f>
      </c>
      <c r="BZ396">
        <f>IF($CH396&gt;=34,INDEX($AQ:$AQ,$CG396+34),"")</f>
      </c>
      <c r="CA396">
        <f>IF($CH396&gt;=35,INDEX($AQ:$AQ,$CG396+35),"")</f>
      </c>
      <c r="CB396">
        <f>IF($CH396&gt;=36,INDEX($AQ:$AQ,$CG396+36),"")</f>
      </c>
      <c r="CC396">
        <f>IF($CH396&gt;=37,INDEX($AQ:$AQ,$CG396+37),"")</f>
      </c>
      <c r="CD396">
        <f>IF($CH396&gt;=38,INDEX($AQ:$AQ,$CG396+38),"")</f>
      </c>
      <c r="CE396">
        <f>IF($CH396&gt;=39,INDEX($AQ:$AQ,$CG396+39),"")</f>
      </c>
      <c r="CF396">
        <f>IF($CH396&gt;=40,INDEX($AQ:$AQ,$CG396+40),"")</f>
      </c>
      <c r="CG396">
        <f>IFERROR(MATCH($AP396,$AQ$2:$AQ$134,0)+1,0)</f>
      </c>
      <c r="CH396">
        <f>IFERROR(INDEX($AR$2:$AR$134,MATCH($AP396,$AQ$2:$AQ$134,0)),0)</f>
      </c>
      <c r="CI396">
        <f>IFERROR(LEFT($L396,FIND(" - ",$L396)-1),$L396)</f>
      </c>
      <c r="CL396">
        <f>IF($DG396&gt;=1,INDEX($CJ:$CJ,$DF396+1),"")</f>
      </c>
      <c r="CM396">
        <f>IF($DG396&gt;=2,INDEX($CJ:$CJ,$DF396+2),"")</f>
      </c>
      <c r="CN396">
        <f>IF($DG396&gt;=3,INDEX($CJ:$CJ,$DF396+3),"")</f>
      </c>
      <c r="CO396">
        <f>IF($DG396&gt;=4,INDEX($CJ:$CJ,$DF396+4),"")</f>
      </c>
      <c r="CP396">
        <f>IF($DG396&gt;=5,INDEX($CJ:$CJ,$DF396+5),"")</f>
      </c>
      <c r="CQ396">
        <f>IF($DG396&gt;=6,INDEX($CJ:$CJ,$DF396+6),"")</f>
      </c>
      <c r="CR396">
        <f>IF($DG396&gt;=7,INDEX($CJ:$CJ,$DF396+7),"")</f>
      </c>
      <c r="CS396">
        <f>IF($DG396&gt;=8,INDEX($CJ:$CJ,$DF396+8),"")</f>
      </c>
      <c r="CT396">
        <f>IF($DG396&gt;=9,INDEX($CJ:$CJ,$DF396+9),"")</f>
      </c>
      <c r="CU396">
        <f>IF($DG396&gt;=10,INDEX($CJ:$CJ,$DF396+10),"")</f>
      </c>
      <c r="CV396">
        <f>IF($DG396&gt;=11,INDEX($CJ:$CJ,$DF396+11),"")</f>
      </c>
      <c r="CW396">
        <f>IF($DG396&gt;=12,INDEX($CJ:$CJ,$DF396+12),"")</f>
      </c>
      <c r="CX396">
        <f>IF($DG396&gt;=13,INDEX($CJ:$CJ,$DF396+13),"")</f>
      </c>
      <c r="CY396">
        <f>IF($DG396&gt;=14,INDEX($CJ:$CJ,$DF396+14),"")</f>
      </c>
      <c r="CZ396">
        <f>IF($DG396&gt;=15,INDEX($CJ:$CJ,$DF396+15),"")</f>
      </c>
      <c r="DA396">
        <f>IF($DG396&gt;=16,INDEX($CJ:$CJ,$DF396+16),"")</f>
      </c>
      <c r="DB396">
        <f>IF($DG396&gt;=17,INDEX($CJ:$CJ,$DF396+17),"")</f>
      </c>
      <c r="DC396">
        <f>IF($DG396&gt;=18,INDEX($CJ:$CJ,$DF396+18),"")</f>
      </c>
      <c r="DD396">
        <f>IF($DG396&gt;=19,INDEX($CJ:$CJ,$DF396+19),"")</f>
      </c>
      <c r="DE396">
        <f>IF($DG396&gt;=20,INDEX($CJ:$CJ,$DF396+20),"")</f>
      </c>
      <c r="DF396">
        <f>IFERROR(MATCH($CI396,$CJ$2:$CJ$263,0)+1,0)</f>
      </c>
      <c r="DG396">
        <f>IFERROR(INDEX($CK$2:$CK$263,MATCH($CI396,$CJ$2:$CJ$263,0)),0)</f>
      </c>
      <c r="DH396">
        <f>IFERROR(INDEX($AO:$AO,MATCH($N396,$AN:$AN,0))&amp;"","")</f>
      </c>
      <c r="DL396">
        <f>IF($GO396&gt;=1,INDEX($DI:$DI,$GN396+1),"")</f>
      </c>
      <c r="DM396">
        <f>IF($GO396&gt;=2,INDEX($DI:$DI,$GN396+2),"")</f>
      </c>
      <c r="DN396">
        <f>IF($GO396&gt;=3,INDEX($DI:$DI,$GN396+3),"")</f>
      </c>
      <c r="DO396">
        <f>IF($GO396&gt;=4,INDEX($DI:$DI,$GN396+4),"")</f>
      </c>
      <c r="DP396">
        <f>IF($GO396&gt;=5,INDEX($DI:$DI,$GN396+5),"")</f>
      </c>
      <c r="DQ396">
        <f>IF($GO396&gt;=6,INDEX($DI:$DI,$GN396+6),"")</f>
      </c>
      <c r="DR396">
        <f>IF($GO396&gt;=7,INDEX($DI:$DI,$GN396+7),"")</f>
      </c>
      <c r="DS396">
        <f>IF($GO396&gt;=8,INDEX($DI:$DI,$GN396+8),"")</f>
      </c>
      <c r="DT396">
        <f>IF($GO396&gt;=9,INDEX($DI:$DI,$GN396+9),"")</f>
      </c>
      <c r="DU396">
        <f>IF($GO396&gt;=10,INDEX($DI:$DI,$GN396+10),"")</f>
      </c>
      <c r="DV396">
        <f>IF($GO396&gt;=11,INDEX($DI:$DI,$GN396+11),"")</f>
      </c>
      <c r="DW396">
        <f>IF($GO396&gt;=12,INDEX($DI:$DI,$GN396+12),"")</f>
      </c>
      <c r="DX396">
        <f>IF($GO396&gt;=13,INDEX($DI:$DI,$GN396+13),"")</f>
      </c>
      <c r="DY396">
        <f>IF($GO396&gt;=14,INDEX($DI:$DI,$GN396+14),"")</f>
      </c>
      <c r="DZ396">
        <f>IF($GO396&gt;=15,INDEX($DI:$DI,$GN396+15),"")</f>
      </c>
      <c r="EA396">
        <f>IF($GO396&gt;=16,INDEX($DI:$DI,$GN396+16),"")</f>
      </c>
      <c r="EB396">
        <f>IF($GO396&gt;=17,INDEX($DI:$DI,$GN396+17),"")</f>
      </c>
      <c r="EC396">
        <f>IF($GO396&gt;=18,INDEX($DI:$DI,$GN396+18),"")</f>
      </c>
      <c r="ED396">
        <f>IF($GO396&gt;=19,INDEX($DI:$DI,$GN396+19),"")</f>
      </c>
      <c r="EE396">
        <f>IF($GO396&gt;=20,INDEX($DI:$DI,$GN396+20),"")</f>
      </c>
      <c r="EF396">
        <f>IF($GO396&gt;=21,INDEX($DI:$DI,$GN396+21),"")</f>
      </c>
      <c r="EG396">
        <f>IF($GO396&gt;=22,INDEX($DI:$DI,$GN396+22),"")</f>
      </c>
      <c r="EH396">
        <f>IF($GO396&gt;=23,INDEX($DI:$DI,$GN396+23),"")</f>
      </c>
      <c r="EI396">
        <f>IF($GO396&gt;=24,INDEX($DI:$DI,$GN396+24),"")</f>
      </c>
      <c r="EJ396">
        <f>IF($GO396&gt;=25,INDEX($DI:$DI,$GN396+25),"")</f>
      </c>
      <c r="EK396">
        <f>IF($GO396&gt;=26,INDEX($DI:$DI,$GN396+26),"")</f>
      </c>
      <c r="EL396">
        <f>IF($GO396&gt;=27,INDEX($DI:$DI,$GN396+27),"")</f>
      </c>
      <c r="EM396">
        <f>IF($GO396&gt;=28,INDEX($DI:$DI,$GN396+28),"")</f>
      </c>
      <c r="EN396">
        <f>IF($GO396&gt;=29,INDEX($DI:$DI,$GN396+29),"")</f>
      </c>
      <c r="EO396">
        <f>IF($GO396&gt;=30,INDEX($DI:$DI,$GN396+30),"")</f>
      </c>
      <c r="EP396">
        <f>IF($GO396&gt;=31,INDEX($DI:$DI,$GN396+31),"")</f>
      </c>
      <c r="EQ396">
        <f>IF($GO396&gt;=32,INDEX($DI:$DI,$GN396+32),"")</f>
      </c>
      <c r="ER396">
        <f>IF($GO396&gt;=33,INDEX($DI:$DI,$GN396+33),"")</f>
      </c>
      <c r="ES396">
        <f>IF($GO396&gt;=34,INDEX($DI:$DI,$GN396+34),"")</f>
      </c>
      <c r="ET396">
        <f>IF($GO396&gt;=35,INDEX($DI:$DI,$GN396+35),"")</f>
      </c>
      <c r="EU396">
        <f>IF($GO396&gt;=36,INDEX($DI:$DI,$GN396+36),"")</f>
      </c>
      <c r="EV396">
        <f>IF($GO396&gt;=37,INDEX($DI:$DI,$GN396+37),"")</f>
      </c>
      <c r="EW396">
        <f>IF($GO396&gt;=38,INDEX($DI:$DI,$GN396+38),"")</f>
      </c>
      <c r="EX396">
        <f>IF($GO396&gt;=39,INDEX($DI:$DI,$GN396+39),"")</f>
      </c>
      <c r="EY396">
        <f>IF($GO396&gt;=40,INDEX($DI:$DI,$GN396+40),"")</f>
      </c>
      <c r="EZ396">
        <f>IF($GO396&gt;=1,INDEX($DJ:$DJ,$GN396+1),"")</f>
      </c>
      <c r="FA396">
        <f>IF($GO396&gt;=2,INDEX($DJ:$DJ,$GN396+2),"")</f>
      </c>
      <c r="FB396">
        <f>IF($GO396&gt;=3,INDEX($DJ:$DJ,$GN396+3),"")</f>
      </c>
      <c r="FC396">
        <f>IF($GO396&gt;=4,INDEX($DJ:$DJ,$GN396+4),"")</f>
      </c>
      <c r="FD396">
        <f>IF($GO396&gt;=5,INDEX($DJ:$DJ,$GN396+5),"")</f>
      </c>
      <c r="FE396">
        <f>IF($GO396&gt;=6,INDEX($DJ:$DJ,$GN396+6),"")</f>
      </c>
      <c r="FF396">
        <f>IF($GO396&gt;=7,INDEX($DJ:$DJ,$GN396+7),"")</f>
      </c>
      <c r="FG396">
        <f>IF($GO396&gt;=8,INDEX($DJ:$DJ,$GN396+8),"")</f>
      </c>
      <c r="FH396">
        <f>IF($GO396&gt;=9,INDEX($DJ:$DJ,$GN396+9),"")</f>
      </c>
      <c r="FI396">
        <f>IF($GO396&gt;=10,INDEX($DJ:$DJ,$GN396+10),"")</f>
      </c>
      <c r="FJ396">
        <f>IF($GO396&gt;=11,INDEX($DJ:$DJ,$GN396+11),"")</f>
      </c>
      <c r="FK396">
        <f>IF($GO396&gt;=12,INDEX($DJ:$DJ,$GN396+12),"")</f>
      </c>
      <c r="FL396">
        <f>IF($GO396&gt;=13,INDEX($DJ:$DJ,$GN396+13),"")</f>
      </c>
      <c r="FM396">
        <f>IF($GO396&gt;=14,INDEX($DJ:$DJ,$GN396+14),"")</f>
      </c>
      <c r="FN396">
        <f>IF($GO396&gt;=15,INDEX($DJ:$DJ,$GN396+15),"")</f>
      </c>
      <c r="FO396">
        <f>IF($GO396&gt;=16,INDEX($DJ:$DJ,$GN396+16),"")</f>
      </c>
      <c r="FP396">
        <f>IF($GO396&gt;=17,INDEX($DJ:$DJ,$GN396+17),"")</f>
      </c>
      <c r="FQ396">
        <f>IF($GO396&gt;=18,INDEX($DJ:$DJ,$GN396+18),"")</f>
      </c>
      <c r="FR396">
        <f>IF($GO396&gt;=19,INDEX($DJ:$DJ,$GN396+19),"")</f>
      </c>
      <c r="FS396">
        <f>IF($GO396&gt;=20,INDEX($DJ:$DJ,$GN396+20),"")</f>
      </c>
      <c r="FT396">
        <f>IF($GO396&gt;=21,INDEX($DJ:$DJ,$GN396+21),"")</f>
      </c>
      <c r="FU396">
        <f>IF($GO396&gt;=22,INDEX($DJ:$DJ,$GN396+22),"")</f>
      </c>
      <c r="FV396">
        <f>IF($GO396&gt;=23,INDEX($DJ:$DJ,$GN396+23),"")</f>
      </c>
      <c r="FW396">
        <f>IF($GO396&gt;=24,INDEX($DJ:$DJ,$GN396+24),"")</f>
      </c>
      <c r="FX396">
        <f>IF($GO396&gt;=25,INDEX($DJ:$DJ,$GN396+25),"")</f>
      </c>
      <c r="FY396">
        <f>IF($GO396&gt;=26,INDEX($DJ:$DJ,$GN396+26),"")</f>
      </c>
      <c r="FZ396">
        <f>IF($GO396&gt;=27,INDEX($DJ:$DJ,$GN396+27),"")</f>
      </c>
      <c r="GA396">
        <f>IF($GO396&gt;=28,INDEX($DJ:$DJ,$GN396+28),"")</f>
      </c>
      <c r="GB396">
        <f>IF($GO396&gt;=29,INDEX($DJ:$DJ,$GN396+29),"")</f>
      </c>
      <c r="GC396">
        <f>IF($GO396&gt;=30,INDEX($DJ:$DJ,$GN396+30),"")</f>
      </c>
      <c r="GD396">
        <f>IF($GO396&gt;=31,INDEX($DJ:$DJ,$GN396+31),"")</f>
      </c>
      <c r="GE396">
        <f>IF($GO396&gt;=32,INDEX($DJ:$DJ,$GN396+32),"")</f>
      </c>
      <c r="GF396">
        <f>IF($GO396&gt;=33,INDEX($DJ:$DJ,$GN396+33),"")</f>
      </c>
      <c r="GG396">
        <f>IF($GO396&gt;=34,INDEX($DJ:$DJ,$GN396+34),"")</f>
      </c>
      <c r="GH396">
        <f>IF($GO396&gt;=35,INDEX($DJ:$DJ,$GN396+35),"")</f>
      </c>
      <c r="GI396">
        <f>IF($GO396&gt;=36,INDEX($DJ:$DJ,$GN396+36),"")</f>
      </c>
      <c r="GJ396">
        <f>IF($GO396&gt;=37,INDEX($DJ:$DJ,$GN396+37),"")</f>
      </c>
      <c r="GK396">
        <f>IF($GO396&gt;=38,INDEX($DJ:$DJ,$GN396+38),"")</f>
      </c>
      <c r="GL396">
        <f>IF($GO396&gt;=39,INDEX($DJ:$DJ,$GN396+39),"")</f>
      </c>
      <c r="GM396">
        <f>IF($GO396&gt;=40,INDEX($DJ:$DJ,$GN396+40),"")</f>
      </c>
      <c r="GN396">
        <f>IFERROR(MATCH($DH396,$DI$2:$DI$148,0)+1,0)</f>
      </c>
      <c r="GO396">
        <f>IFERROR(INDEX($DK$2:$DK$148,MATCH($DH396,$DI$2:$DI$148,0)),0)</f>
      </c>
      <c r="GP396">
        <f>IFERROR(MATCH($Y396,$DL$396:$EY$396,0),0)</f>
      </c>
      <c r="GQ396">
        <f>IF($GP396&gt;0,INDEX($EZ$396:$GM$396,$GP396),"")</f>
      </c>
      <c r="GT396">
        <f>IF($JC396&gt;=1,INDEX($GR:$GR,$JB396+1),"")</f>
      </c>
      <c r="GU396">
        <f>IF($JC396&gt;=2,INDEX($GR:$GR,$JB396+2),"")</f>
      </c>
      <c r="GV396">
        <f>IF($JC396&gt;=3,INDEX($GR:$GR,$JB396+3),"")</f>
      </c>
      <c r="GW396">
        <f>IF($JC396&gt;=4,INDEX($GR:$GR,$JB396+4),"")</f>
      </c>
      <c r="GX396">
        <f>IF($JC396&gt;=5,INDEX($GR:$GR,$JB396+5),"")</f>
      </c>
      <c r="GY396">
        <f>IF($JC396&gt;=6,INDEX($GR:$GR,$JB396+6),"")</f>
      </c>
      <c r="GZ396">
        <f>IF($JC396&gt;=7,INDEX($GR:$GR,$JB396+7),"")</f>
      </c>
      <c r="HA396">
        <f>IF($JC396&gt;=8,INDEX($GR:$GR,$JB396+8),"")</f>
      </c>
      <c r="HB396">
        <f>IF($JC396&gt;=9,INDEX($GR:$GR,$JB396+9),"")</f>
      </c>
      <c r="HC396">
        <f>IF($JC396&gt;=10,INDEX($GR:$GR,$JB396+10),"")</f>
      </c>
      <c r="HD396">
        <f>IF($JC396&gt;=11,INDEX($GR:$GR,$JB396+11),"")</f>
      </c>
      <c r="HE396">
        <f>IF($JC396&gt;=12,INDEX($GR:$GR,$JB396+12),"")</f>
      </c>
      <c r="HF396">
        <f>IF($JC396&gt;=13,INDEX($GR:$GR,$JB396+13),"")</f>
      </c>
      <c r="HG396">
        <f>IF($JC396&gt;=14,INDEX($GR:$GR,$JB396+14),"")</f>
      </c>
      <c r="HH396">
        <f>IF($JC396&gt;=15,INDEX($GR:$GR,$JB396+15),"")</f>
      </c>
      <c r="HI396">
        <f>IF($JC396&gt;=16,INDEX($GR:$GR,$JB396+16),"")</f>
      </c>
      <c r="HJ396">
        <f>IF($JC396&gt;=17,INDEX($GR:$GR,$JB396+17),"")</f>
      </c>
      <c r="HK396">
        <f>IF($JC396&gt;=18,INDEX($GR:$GR,$JB396+18),"")</f>
      </c>
      <c r="HL396">
        <f>IF($JC396&gt;=19,INDEX($GR:$GR,$JB396+19),"")</f>
      </c>
      <c r="HM396">
        <f>IF($JC396&gt;=20,INDEX($GR:$GR,$JB396+20),"")</f>
      </c>
      <c r="HN396">
        <f>IF($JC396&gt;=21,INDEX($GR:$GR,$JB396+21),"")</f>
      </c>
      <c r="HO396">
        <f>IF($JC396&gt;=22,INDEX($GR:$GR,$JB396+22),"")</f>
      </c>
      <c r="HP396">
        <f>IF($JC396&gt;=23,INDEX($GR:$GR,$JB396+23),"")</f>
      </c>
      <c r="HQ396">
        <f>IF($JC396&gt;=24,INDEX($GR:$GR,$JB396+24),"")</f>
      </c>
      <c r="HR396">
        <f>IF($JC396&gt;=25,INDEX($GR:$GR,$JB396+25),"")</f>
      </c>
      <c r="HS396">
        <f>IF($JC396&gt;=26,INDEX($GR:$GR,$JB396+26),"")</f>
      </c>
      <c r="HT396">
        <f>IF($JC396&gt;=27,INDEX($GR:$GR,$JB396+27),"")</f>
      </c>
      <c r="HU396">
        <f>IF($JC396&gt;=28,INDEX($GR:$GR,$JB396+28),"")</f>
      </c>
      <c r="HV396">
        <f>IF($JC396&gt;=29,INDEX($GR:$GR,$JB396+29),"")</f>
      </c>
      <c r="HW396">
        <f>IF($JC396&gt;=30,INDEX($GR:$GR,$JB396+30),"")</f>
      </c>
      <c r="HX396">
        <f>IF($JC396&gt;=31,INDEX($GR:$GR,$JB396+31),"")</f>
      </c>
      <c r="HY396">
        <f>IF($JC396&gt;=32,INDEX($GR:$GR,$JB396+32),"")</f>
      </c>
      <c r="HZ396">
        <f>IF($JC396&gt;=33,INDEX($GR:$GR,$JB396+33),"")</f>
      </c>
      <c r="IA396">
        <f>IF($JC396&gt;=34,INDEX($GR:$GR,$JB396+34),"")</f>
      </c>
      <c r="IB396">
        <f>IF($JC396&gt;=35,INDEX($GR:$GR,$JB396+35),"")</f>
      </c>
      <c r="IC396">
        <f>IF($JC396&gt;=36,INDEX($GR:$GR,$JB396+36),"")</f>
      </c>
      <c r="ID396">
        <f>IF($JC396&gt;=37,INDEX($GR:$GR,$JB396+37),"")</f>
      </c>
      <c r="IE396">
        <f>IF($JC396&gt;=38,INDEX($GR:$GR,$JB396+38),"")</f>
      </c>
      <c r="IF396">
        <f>IF($JC396&gt;=39,INDEX($GR:$GR,$JB396+39),"")</f>
      </c>
      <c r="IG396">
        <f>IF($JC396&gt;=40,INDEX($GR:$GR,$JB396+40),"")</f>
      </c>
      <c r="IH396">
        <f>IF($JC396&gt;=41,INDEX($GR:$GR,$JB396+41),"")</f>
      </c>
      <c r="II396">
        <f>IF($JC396&gt;=42,INDEX($GR:$GR,$JB396+42),"")</f>
      </c>
      <c r="IJ396">
        <f>IF($JC396&gt;=43,INDEX($GR:$GR,$JB396+43),"")</f>
      </c>
      <c r="IK396">
        <f>IF($JC396&gt;=44,INDEX($GR:$GR,$JB396+44),"")</f>
      </c>
      <c r="IL396">
        <f>IF($JC396&gt;=45,INDEX($GR:$GR,$JB396+45),"")</f>
      </c>
      <c r="IM396">
        <f>IF($JC396&gt;=46,INDEX($GR:$GR,$JB396+46),"")</f>
      </c>
      <c r="IN396">
        <f>IF($JC396&gt;=47,INDEX($GR:$GR,$JB396+47),"")</f>
      </c>
      <c r="IO396">
        <f>IF($JC396&gt;=48,INDEX($GR:$GR,$JB396+48),"")</f>
      </c>
      <c r="IP396">
        <f>IF($JC396&gt;=49,INDEX($GR:$GR,$JB396+49),"")</f>
      </c>
      <c r="IQ396">
        <f>IF($JC396&gt;=50,INDEX($GR:$GR,$JB396+50),"")</f>
      </c>
      <c r="IR396">
        <f>IF($JC396&gt;=51,INDEX($GR:$GR,$JB396+51),"")</f>
      </c>
      <c r="IS396">
        <f>IF($JC396&gt;=52,INDEX($GR:$GR,$JB396+52),"")</f>
      </c>
      <c r="IT396">
        <f>IF($JC396&gt;=53,INDEX($GR:$GR,$JB396+53),"")</f>
      </c>
      <c r="IU396">
        <f>IF($JC396&gt;=54,INDEX($GR:$GR,$JB396+54),"")</f>
      </c>
      <c r="IV396">
        <f>IF($JC396&gt;=55,INDEX($GR:$GR,$JB396+55),"")</f>
      </c>
      <c r="IW396">
        <f>IF($JC396&gt;=56,INDEX($GR:$GR,$JB396+56),"")</f>
      </c>
      <c r="IX396">
        <f>IF($JC396&gt;=57,INDEX($GR:$GR,$JB396+57),"")</f>
      </c>
      <c r="IY396">
        <f>IF($JC396&gt;=58,INDEX($GR:$GR,$JB396+58),"")</f>
      </c>
      <c r="IZ396">
        <f>IF($JC396&gt;=59,INDEX($GR:$GR,$JB396+59),"")</f>
      </c>
      <c r="JA396">
        <f>IF($JC396&gt;=60,INDEX($GR:$GR,$JB396+60),"")</f>
      </c>
      <c r="JB396">
        <f>IFERROR(MATCH($GQ396,$GR$2:$GR$324,0)+1,0)</f>
      </c>
      <c r="JC396">
        <f>IFERROR(INDEX($GS$2:$GS$324,MATCH($GQ396,$GR$2:$GR$324,0)),0)</f>
      </c>
      <c r="JD396" t="s">
        <v>40</v>
      </c>
      <c r="JE396" t="s">
        <v>40</v>
      </c>
    </row>
    <row r="397" spans="1:265" x14ac:dyDescent="0.25">
      <c r="Q397">
        <f>IF(OR($T397="",$P397=""),"",IFERROR($T397/$P397,0))</f>
      </c>
      <c r="R397">
        <f>IF($T397="","",
SUM($S397,$U397,$Z397,$V397,$X397)*
(1-IF($AA397="",0,VALUE($AA397)/100)))</f>
      </c>
      <c r="S397">
        <f>IF($T397="","",$T397)</f>
      </c>
      <c r="U397">
        <f>IF($T397="","",
IF($N397="","",
IF(ISNUMBER(SEARCH("exempt",LOWER($N397))),0,
$T397*(VALUE(SUBSTITUTE($N397,"%",""))/100))))</f>
      </c>
      <c r="AB397">
        <f>IFERROR(IF(FIND(" - ",$K397)&gt;0,MID($K397,FIND(" - ",$K397)+3,LEN($K397)),""),"")</f>
      </c>
      <c r="AK397" t="s">
        <v>984</v>
      </c>
      <c r="AP397">
        <f>IFERROR(LEFT($K397,FIND(" - ",$K397)-1),$K397)</f>
      </c>
      <c r="AS397">
        <f>IF($CH397&gt;=1,INDEX($AQ:$AQ,$CG397+1),"")</f>
      </c>
      <c r="AT397">
        <f>IF($CH397&gt;=2,INDEX($AQ:$AQ,$CG397+2),"")</f>
      </c>
      <c r="AU397">
        <f>IF($CH397&gt;=3,INDEX($AQ:$AQ,$CG397+3),"")</f>
      </c>
      <c r="AV397">
        <f>IF($CH397&gt;=4,INDEX($AQ:$AQ,$CG397+4),"")</f>
      </c>
      <c r="AW397">
        <f>IF($CH397&gt;=5,INDEX($AQ:$AQ,$CG397+5),"")</f>
      </c>
      <c r="AX397">
        <f>IF($CH397&gt;=6,INDEX($AQ:$AQ,$CG397+6),"")</f>
      </c>
      <c r="AY397">
        <f>IF($CH397&gt;=7,INDEX($AQ:$AQ,$CG397+7),"")</f>
      </c>
      <c r="AZ397">
        <f>IF($CH397&gt;=8,INDEX($AQ:$AQ,$CG397+8),"")</f>
      </c>
      <c r="BA397">
        <f>IF($CH397&gt;=9,INDEX($AQ:$AQ,$CG397+9),"")</f>
      </c>
      <c r="BB397">
        <f>IF($CH397&gt;=10,INDEX($AQ:$AQ,$CG397+10),"")</f>
      </c>
      <c r="BC397">
        <f>IF($CH397&gt;=11,INDEX($AQ:$AQ,$CG397+11),"")</f>
      </c>
      <c r="BD397">
        <f>IF($CH397&gt;=12,INDEX($AQ:$AQ,$CG397+12),"")</f>
      </c>
      <c r="BE397">
        <f>IF($CH397&gt;=13,INDEX($AQ:$AQ,$CG397+13),"")</f>
      </c>
      <c r="BF397">
        <f>IF($CH397&gt;=14,INDEX($AQ:$AQ,$CG397+14),"")</f>
      </c>
      <c r="BG397">
        <f>IF($CH397&gt;=15,INDEX($AQ:$AQ,$CG397+15),"")</f>
      </c>
      <c r="BH397">
        <f>IF($CH397&gt;=16,INDEX($AQ:$AQ,$CG397+16),"")</f>
      </c>
      <c r="BI397">
        <f>IF($CH397&gt;=17,INDEX($AQ:$AQ,$CG397+17),"")</f>
      </c>
      <c r="BJ397">
        <f>IF($CH397&gt;=18,INDEX($AQ:$AQ,$CG397+18),"")</f>
      </c>
      <c r="BK397">
        <f>IF($CH397&gt;=19,INDEX($AQ:$AQ,$CG397+19),"")</f>
      </c>
      <c r="BL397">
        <f>IF($CH397&gt;=20,INDEX($AQ:$AQ,$CG397+20),"")</f>
      </c>
      <c r="BM397">
        <f>IF($CH397&gt;=21,INDEX($AQ:$AQ,$CG397+21),"")</f>
      </c>
      <c r="BN397">
        <f>IF($CH397&gt;=22,INDEX($AQ:$AQ,$CG397+22),"")</f>
      </c>
      <c r="BO397">
        <f>IF($CH397&gt;=23,INDEX($AQ:$AQ,$CG397+23),"")</f>
      </c>
      <c r="BP397">
        <f>IF($CH397&gt;=24,INDEX($AQ:$AQ,$CG397+24),"")</f>
      </c>
      <c r="BQ397">
        <f>IF($CH397&gt;=25,INDEX($AQ:$AQ,$CG397+25),"")</f>
      </c>
      <c r="BR397">
        <f>IF($CH397&gt;=26,INDEX($AQ:$AQ,$CG397+26),"")</f>
      </c>
      <c r="BS397">
        <f>IF($CH397&gt;=27,INDEX($AQ:$AQ,$CG397+27),"")</f>
      </c>
      <c r="BT397">
        <f>IF($CH397&gt;=28,INDEX($AQ:$AQ,$CG397+28),"")</f>
      </c>
      <c r="BU397">
        <f>IF($CH397&gt;=29,INDEX($AQ:$AQ,$CG397+29),"")</f>
      </c>
      <c r="BV397">
        <f>IF($CH397&gt;=30,INDEX($AQ:$AQ,$CG397+30),"")</f>
      </c>
      <c r="BW397">
        <f>IF($CH397&gt;=31,INDEX($AQ:$AQ,$CG397+31),"")</f>
      </c>
      <c r="BX397">
        <f>IF($CH397&gt;=32,INDEX($AQ:$AQ,$CG397+32),"")</f>
      </c>
      <c r="BY397">
        <f>IF($CH397&gt;=33,INDEX($AQ:$AQ,$CG397+33),"")</f>
      </c>
      <c r="BZ397">
        <f>IF($CH397&gt;=34,INDEX($AQ:$AQ,$CG397+34),"")</f>
      </c>
      <c r="CA397">
        <f>IF($CH397&gt;=35,INDEX($AQ:$AQ,$CG397+35),"")</f>
      </c>
      <c r="CB397">
        <f>IF($CH397&gt;=36,INDEX($AQ:$AQ,$CG397+36),"")</f>
      </c>
      <c r="CC397">
        <f>IF($CH397&gt;=37,INDEX($AQ:$AQ,$CG397+37),"")</f>
      </c>
      <c r="CD397">
        <f>IF($CH397&gt;=38,INDEX($AQ:$AQ,$CG397+38),"")</f>
      </c>
      <c r="CE397">
        <f>IF($CH397&gt;=39,INDEX($AQ:$AQ,$CG397+39),"")</f>
      </c>
      <c r="CF397">
        <f>IF($CH397&gt;=40,INDEX($AQ:$AQ,$CG397+40),"")</f>
      </c>
      <c r="CG397">
        <f>IFERROR(MATCH($AP397,$AQ$2:$AQ$134,0)+1,0)</f>
      </c>
      <c r="CH397">
        <f>IFERROR(INDEX($AR$2:$AR$134,MATCH($AP397,$AQ$2:$AQ$134,0)),0)</f>
      </c>
      <c r="CI397">
        <f>IFERROR(LEFT($L397,FIND(" - ",$L397)-1),$L397)</f>
      </c>
      <c r="CL397">
        <f>IF($DG397&gt;=1,INDEX($CJ:$CJ,$DF397+1),"")</f>
      </c>
      <c r="CM397">
        <f>IF($DG397&gt;=2,INDEX($CJ:$CJ,$DF397+2),"")</f>
      </c>
      <c r="CN397">
        <f>IF($DG397&gt;=3,INDEX($CJ:$CJ,$DF397+3),"")</f>
      </c>
      <c r="CO397">
        <f>IF($DG397&gt;=4,INDEX($CJ:$CJ,$DF397+4),"")</f>
      </c>
      <c r="CP397">
        <f>IF($DG397&gt;=5,INDEX($CJ:$CJ,$DF397+5),"")</f>
      </c>
      <c r="CQ397">
        <f>IF($DG397&gt;=6,INDEX($CJ:$CJ,$DF397+6),"")</f>
      </c>
      <c r="CR397">
        <f>IF($DG397&gt;=7,INDEX($CJ:$CJ,$DF397+7),"")</f>
      </c>
      <c r="CS397">
        <f>IF($DG397&gt;=8,INDEX($CJ:$CJ,$DF397+8),"")</f>
      </c>
      <c r="CT397">
        <f>IF($DG397&gt;=9,INDEX($CJ:$CJ,$DF397+9),"")</f>
      </c>
      <c r="CU397">
        <f>IF($DG397&gt;=10,INDEX($CJ:$CJ,$DF397+10),"")</f>
      </c>
      <c r="CV397">
        <f>IF($DG397&gt;=11,INDEX($CJ:$CJ,$DF397+11),"")</f>
      </c>
      <c r="CW397">
        <f>IF($DG397&gt;=12,INDEX($CJ:$CJ,$DF397+12),"")</f>
      </c>
      <c r="CX397">
        <f>IF($DG397&gt;=13,INDEX($CJ:$CJ,$DF397+13),"")</f>
      </c>
      <c r="CY397">
        <f>IF($DG397&gt;=14,INDEX($CJ:$CJ,$DF397+14),"")</f>
      </c>
      <c r="CZ397">
        <f>IF($DG397&gt;=15,INDEX($CJ:$CJ,$DF397+15),"")</f>
      </c>
      <c r="DA397">
        <f>IF($DG397&gt;=16,INDEX($CJ:$CJ,$DF397+16),"")</f>
      </c>
      <c r="DB397">
        <f>IF($DG397&gt;=17,INDEX($CJ:$CJ,$DF397+17),"")</f>
      </c>
      <c r="DC397">
        <f>IF($DG397&gt;=18,INDEX($CJ:$CJ,$DF397+18),"")</f>
      </c>
      <c r="DD397">
        <f>IF($DG397&gt;=19,INDEX($CJ:$CJ,$DF397+19),"")</f>
      </c>
      <c r="DE397">
        <f>IF($DG397&gt;=20,INDEX($CJ:$CJ,$DF397+20),"")</f>
      </c>
      <c r="DF397">
        <f>IFERROR(MATCH($CI397,$CJ$2:$CJ$263,0)+1,0)</f>
      </c>
      <c r="DG397">
        <f>IFERROR(INDEX($CK$2:$CK$263,MATCH($CI397,$CJ$2:$CJ$263,0)),0)</f>
      </c>
      <c r="DH397">
        <f>IFERROR(INDEX($AO:$AO,MATCH($N397,$AN:$AN,0))&amp;"","")</f>
      </c>
      <c r="DL397">
        <f>IF($GO397&gt;=1,INDEX($DI:$DI,$GN397+1),"")</f>
      </c>
      <c r="DM397">
        <f>IF($GO397&gt;=2,INDEX($DI:$DI,$GN397+2),"")</f>
      </c>
      <c r="DN397">
        <f>IF($GO397&gt;=3,INDEX($DI:$DI,$GN397+3),"")</f>
      </c>
      <c r="DO397">
        <f>IF($GO397&gt;=4,INDEX($DI:$DI,$GN397+4),"")</f>
      </c>
      <c r="DP397">
        <f>IF($GO397&gt;=5,INDEX($DI:$DI,$GN397+5),"")</f>
      </c>
      <c r="DQ397">
        <f>IF($GO397&gt;=6,INDEX($DI:$DI,$GN397+6),"")</f>
      </c>
      <c r="DR397">
        <f>IF($GO397&gt;=7,INDEX($DI:$DI,$GN397+7),"")</f>
      </c>
      <c r="DS397">
        <f>IF($GO397&gt;=8,INDEX($DI:$DI,$GN397+8),"")</f>
      </c>
      <c r="DT397">
        <f>IF($GO397&gt;=9,INDEX($DI:$DI,$GN397+9),"")</f>
      </c>
      <c r="DU397">
        <f>IF($GO397&gt;=10,INDEX($DI:$DI,$GN397+10),"")</f>
      </c>
      <c r="DV397">
        <f>IF($GO397&gt;=11,INDEX($DI:$DI,$GN397+11),"")</f>
      </c>
      <c r="DW397">
        <f>IF($GO397&gt;=12,INDEX($DI:$DI,$GN397+12),"")</f>
      </c>
      <c r="DX397">
        <f>IF($GO397&gt;=13,INDEX($DI:$DI,$GN397+13),"")</f>
      </c>
      <c r="DY397">
        <f>IF($GO397&gt;=14,INDEX($DI:$DI,$GN397+14),"")</f>
      </c>
      <c r="DZ397">
        <f>IF($GO397&gt;=15,INDEX($DI:$DI,$GN397+15),"")</f>
      </c>
      <c r="EA397">
        <f>IF($GO397&gt;=16,INDEX($DI:$DI,$GN397+16),"")</f>
      </c>
      <c r="EB397">
        <f>IF($GO397&gt;=17,INDEX($DI:$DI,$GN397+17),"")</f>
      </c>
      <c r="EC397">
        <f>IF($GO397&gt;=18,INDEX($DI:$DI,$GN397+18),"")</f>
      </c>
      <c r="ED397">
        <f>IF($GO397&gt;=19,INDEX($DI:$DI,$GN397+19),"")</f>
      </c>
      <c r="EE397">
        <f>IF($GO397&gt;=20,INDEX($DI:$DI,$GN397+20),"")</f>
      </c>
      <c r="EF397">
        <f>IF($GO397&gt;=21,INDEX($DI:$DI,$GN397+21),"")</f>
      </c>
      <c r="EG397">
        <f>IF($GO397&gt;=22,INDEX($DI:$DI,$GN397+22),"")</f>
      </c>
      <c r="EH397">
        <f>IF($GO397&gt;=23,INDEX($DI:$DI,$GN397+23),"")</f>
      </c>
      <c r="EI397">
        <f>IF($GO397&gt;=24,INDEX($DI:$DI,$GN397+24),"")</f>
      </c>
      <c r="EJ397">
        <f>IF($GO397&gt;=25,INDEX($DI:$DI,$GN397+25),"")</f>
      </c>
      <c r="EK397">
        <f>IF($GO397&gt;=26,INDEX($DI:$DI,$GN397+26),"")</f>
      </c>
      <c r="EL397">
        <f>IF($GO397&gt;=27,INDEX($DI:$DI,$GN397+27),"")</f>
      </c>
      <c r="EM397">
        <f>IF($GO397&gt;=28,INDEX($DI:$DI,$GN397+28),"")</f>
      </c>
      <c r="EN397">
        <f>IF($GO397&gt;=29,INDEX($DI:$DI,$GN397+29),"")</f>
      </c>
      <c r="EO397">
        <f>IF($GO397&gt;=30,INDEX($DI:$DI,$GN397+30),"")</f>
      </c>
      <c r="EP397">
        <f>IF($GO397&gt;=31,INDEX($DI:$DI,$GN397+31),"")</f>
      </c>
      <c r="EQ397">
        <f>IF($GO397&gt;=32,INDEX($DI:$DI,$GN397+32),"")</f>
      </c>
      <c r="ER397">
        <f>IF($GO397&gt;=33,INDEX($DI:$DI,$GN397+33),"")</f>
      </c>
      <c r="ES397">
        <f>IF($GO397&gt;=34,INDEX($DI:$DI,$GN397+34),"")</f>
      </c>
      <c r="ET397">
        <f>IF($GO397&gt;=35,INDEX($DI:$DI,$GN397+35),"")</f>
      </c>
      <c r="EU397">
        <f>IF($GO397&gt;=36,INDEX($DI:$DI,$GN397+36),"")</f>
      </c>
      <c r="EV397">
        <f>IF($GO397&gt;=37,INDEX($DI:$DI,$GN397+37),"")</f>
      </c>
      <c r="EW397">
        <f>IF($GO397&gt;=38,INDEX($DI:$DI,$GN397+38),"")</f>
      </c>
      <c r="EX397">
        <f>IF($GO397&gt;=39,INDEX($DI:$DI,$GN397+39),"")</f>
      </c>
      <c r="EY397">
        <f>IF($GO397&gt;=40,INDEX($DI:$DI,$GN397+40),"")</f>
      </c>
      <c r="EZ397">
        <f>IF($GO397&gt;=1,INDEX($DJ:$DJ,$GN397+1),"")</f>
      </c>
      <c r="FA397">
        <f>IF($GO397&gt;=2,INDEX($DJ:$DJ,$GN397+2),"")</f>
      </c>
      <c r="FB397">
        <f>IF($GO397&gt;=3,INDEX($DJ:$DJ,$GN397+3),"")</f>
      </c>
      <c r="FC397">
        <f>IF($GO397&gt;=4,INDEX($DJ:$DJ,$GN397+4),"")</f>
      </c>
      <c r="FD397">
        <f>IF($GO397&gt;=5,INDEX($DJ:$DJ,$GN397+5),"")</f>
      </c>
      <c r="FE397">
        <f>IF($GO397&gt;=6,INDEX($DJ:$DJ,$GN397+6),"")</f>
      </c>
      <c r="FF397">
        <f>IF($GO397&gt;=7,INDEX($DJ:$DJ,$GN397+7),"")</f>
      </c>
      <c r="FG397">
        <f>IF($GO397&gt;=8,INDEX($DJ:$DJ,$GN397+8),"")</f>
      </c>
      <c r="FH397">
        <f>IF($GO397&gt;=9,INDEX($DJ:$DJ,$GN397+9),"")</f>
      </c>
      <c r="FI397">
        <f>IF($GO397&gt;=10,INDEX($DJ:$DJ,$GN397+10),"")</f>
      </c>
      <c r="FJ397">
        <f>IF($GO397&gt;=11,INDEX($DJ:$DJ,$GN397+11),"")</f>
      </c>
      <c r="FK397">
        <f>IF($GO397&gt;=12,INDEX($DJ:$DJ,$GN397+12),"")</f>
      </c>
      <c r="FL397">
        <f>IF($GO397&gt;=13,INDEX($DJ:$DJ,$GN397+13),"")</f>
      </c>
      <c r="FM397">
        <f>IF($GO397&gt;=14,INDEX($DJ:$DJ,$GN397+14),"")</f>
      </c>
      <c r="FN397">
        <f>IF($GO397&gt;=15,INDEX($DJ:$DJ,$GN397+15),"")</f>
      </c>
      <c r="FO397">
        <f>IF($GO397&gt;=16,INDEX($DJ:$DJ,$GN397+16),"")</f>
      </c>
      <c r="FP397">
        <f>IF($GO397&gt;=17,INDEX($DJ:$DJ,$GN397+17),"")</f>
      </c>
      <c r="FQ397">
        <f>IF($GO397&gt;=18,INDEX($DJ:$DJ,$GN397+18),"")</f>
      </c>
      <c r="FR397">
        <f>IF($GO397&gt;=19,INDEX($DJ:$DJ,$GN397+19),"")</f>
      </c>
      <c r="FS397">
        <f>IF($GO397&gt;=20,INDEX($DJ:$DJ,$GN397+20),"")</f>
      </c>
      <c r="FT397">
        <f>IF($GO397&gt;=21,INDEX($DJ:$DJ,$GN397+21),"")</f>
      </c>
      <c r="FU397">
        <f>IF($GO397&gt;=22,INDEX($DJ:$DJ,$GN397+22),"")</f>
      </c>
      <c r="FV397">
        <f>IF($GO397&gt;=23,INDEX($DJ:$DJ,$GN397+23),"")</f>
      </c>
      <c r="FW397">
        <f>IF($GO397&gt;=24,INDEX($DJ:$DJ,$GN397+24),"")</f>
      </c>
      <c r="FX397">
        <f>IF($GO397&gt;=25,INDEX($DJ:$DJ,$GN397+25),"")</f>
      </c>
      <c r="FY397">
        <f>IF($GO397&gt;=26,INDEX($DJ:$DJ,$GN397+26),"")</f>
      </c>
      <c r="FZ397">
        <f>IF($GO397&gt;=27,INDEX($DJ:$DJ,$GN397+27),"")</f>
      </c>
      <c r="GA397">
        <f>IF($GO397&gt;=28,INDEX($DJ:$DJ,$GN397+28),"")</f>
      </c>
      <c r="GB397">
        <f>IF($GO397&gt;=29,INDEX($DJ:$DJ,$GN397+29),"")</f>
      </c>
      <c r="GC397">
        <f>IF($GO397&gt;=30,INDEX($DJ:$DJ,$GN397+30),"")</f>
      </c>
      <c r="GD397">
        <f>IF($GO397&gt;=31,INDEX($DJ:$DJ,$GN397+31),"")</f>
      </c>
      <c r="GE397">
        <f>IF($GO397&gt;=32,INDEX($DJ:$DJ,$GN397+32),"")</f>
      </c>
      <c r="GF397">
        <f>IF($GO397&gt;=33,INDEX($DJ:$DJ,$GN397+33),"")</f>
      </c>
      <c r="GG397">
        <f>IF($GO397&gt;=34,INDEX($DJ:$DJ,$GN397+34),"")</f>
      </c>
      <c r="GH397">
        <f>IF($GO397&gt;=35,INDEX($DJ:$DJ,$GN397+35),"")</f>
      </c>
      <c r="GI397">
        <f>IF($GO397&gt;=36,INDEX($DJ:$DJ,$GN397+36),"")</f>
      </c>
      <c r="GJ397">
        <f>IF($GO397&gt;=37,INDEX($DJ:$DJ,$GN397+37),"")</f>
      </c>
      <c r="GK397">
        <f>IF($GO397&gt;=38,INDEX($DJ:$DJ,$GN397+38),"")</f>
      </c>
      <c r="GL397">
        <f>IF($GO397&gt;=39,INDEX($DJ:$DJ,$GN397+39),"")</f>
      </c>
      <c r="GM397">
        <f>IF($GO397&gt;=40,INDEX($DJ:$DJ,$GN397+40),"")</f>
      </c>
      <c r="GN397">
        <f>IFERROR(MATCH($DH397,$DI$2:$DI$148,0)+1,0)</f>
      </c>
      <c r="GO397">
        <f>IFERROR(INDEX($DK$2:$DK$148,MATCH($DH397,$DI$2:$DI$148,0)),0)</f>
      </c>
      <c r="GP397">
        <f>IFERROR(MATCH($Y397,$DL$397:$EY$397,0),0)</f>
      </c>
      <c r="GQ397">
        <f>IF($GP397&gt;0,INDEX($EZ$397:$GM$397,$GP397),"")</f>
      </c>
      <c r="GT397">
        <f>IF($JC397&gt;=1,INDEX($GR:$GR,$JB397+1),"")</f>
      </c>
      <c r="GU397">
        <f>IF($JC397&gt;=2,INDEX($GR:$GR,$JB397+2),"")</f>
      </c>
      <c r="GV397">
        <f>IF($JC397&gt;=3,INDEX($GR:$GR,$JB397+3),"")</f>
      </c>
      <c r="GW397">
        <f>IF($JC397&gt;=4,INDEX($GR:$GR,$JB397+4),"")</f>
      </c>
      <c r="GX397">
        <f>IF($JC397&gt;=5,INDEX($GR:$GR,$JB397+5),"")</f>
      </c>
      <c r="GY397">
        <f>IF($JC397&gt;=6,INDEX($GR:$GR,$JB397+6),"")</f>
      </c>
      <c r="GZ397">
        <f>IF($JC397&gt;=7,INDEX($GR:$GR,$JB397+7),"")</f>
      </c>
      <c r="HA397">
        <f>IF($JC397&gt;=8,INDEX($GR:$GR,$JB397+8),"")</f>
      </c>
      <c r="HB397">
        <f>IF($JC397&gt;=9,INDEX($GR:$GR,$JB397+9),"")</f>
      </c>
      <c r="HC397">
        <f>IF($JC397&gt;=10,INDEX($GR:$GR,$JB397+10),"")</f>
      </c>
      <c r="HD397">
        <f>IF($JC397&gt;=11,INDEX($GR:$GR,$JB397+11),"")</f>
      </c>
      <c r="HE397">
        <f>IF($JC397&gt;=12,INDEX($GR:$GR,$JB397+12),"")</f>
      </c>
      <c r="HF397">
        <f>IF($JC397&gt;=13,INDEX($GR:$GR,$JB397+13),"")</f>
      </c>
      <c r="HG397">
        <f>IF($JC397&gt;=14,INDEX($GR:$GR,$JB397+14),"")</f>
      </c>
      <c r="HH397">
        <f>IF($JC397&gt;=15,INDEX($GR:$GR,$JB397+15),"")</f>
      </c>
      <c r="HI397">
        <f>IF($JC397&gt;=16,INDEX($GR:$GR,$JB397+16),"")</f>
      </c>
      <c r="HJ397">
        <f>IF($JC397&gt;=17,INDEX($GR:$GR,$JB397+17),"")</f>
      </c>
      <c r="HK397">
        <f>IF($JC397&gt;=18,INDEX($GR:$GR,$JB397+18),"")</f>
      </c>
      <c r="HL397">
        <f>IF($JC397&gt;=19,INDEX($GR:$GR,$JB397+19),"")</f>
      </c>
      <c r="HM397">
        <f>IF($JC397&gt;=20,INDEX($GR:$GR,$JB397+20),"")</f>
      </c>
      <c r="HN397">
        <f>IF($JC397&gt;=21,INDEX($GR:$GR,$JB397+21),"")</f>
      </c>
      <c r="HO397">
        <f>IF($JC397&gt;=22,INDEX($GR:$GR,$JB397+22),"")</f>
      </c>
      <c r="HP397">
        <f>IF($JC397&gt;=23,INDEX($GR:$GR,$JB397+23),"")</f>
      </c>
      <c r="HQ397">
        <f>IF($JC397&gt;=24,INDEX($GR:$GR,$JB397+24),"")</f>
      </c>
      <c r="HR397">
        <f>IF($JC397&gt;=25,INDEX($GR:$GR,$JB397+25),"")</f>
      </c>
      <c r="HS397">
        <f>IF($JC397&gt;=26,INDEX($GR:$GR,$JB397+26),"")</f>
      </c>
      <c r="HT397">
        <f>IF($JC397&gt;=27,INDEX($GR:$GR,$JB397+27),"")</f>
      </c>
      <c r="HU397">
        <f>IF($JC397&gt;=28,INDEX($GR:$GR,$JB397+28),"")</f>
      </c>
      <c r="HV397">
        <f>IF($JC397&gt;=29,INDEX($GR:$GR,$JB397+29),"")</f>
      </c>
      <c r="HW397">
        <f>IF($JC397&gt;=30,INDEX($GR:$GR,$JB397+30),"")</f>
      </c>
      <c r="HX397">
        <f>IF($JC397&gt;=31,INDEX($GR:$GR,$JB397+31),"")</f>
      </c>
      <c r="HY397">
        <f>IF($JC397&gt;=32,INDEX($GR:$GR,$JB397+32),"")</f>
      </c>
      <c r="HZ397">
        <f>IF($JC397&gt;=33,INDEX($GR:$GR,$JB397+33),"")</f>
      </c>
      <c r="IA397">
        <f>IF($JC397&gt;=34,INDEX($GR:$GR,$JB397+34),"")</f>
      </c>
      <c r="IB397">
        <f>IF($JC397&gt;=35,INDEX($GR:$GR,$JB397+35),"")</f>
      </c>
      <c r="IC397">
        <f>IF($JC397&gt;=36,INDEX($GR:$GR,$JB397+36),"")</f>
      </c>
      <c r="ID397">
        <f>IF($JC397&gt;=37,INDEX($GR:$GR,$JB397+37),"")</f>
      </c>
      <c r="IE397">
        <f>IF($JC397&gt;=38,INDEX($GR:$GR,$JB397+38),"")</f>
      </c>
      <c r="IF397">
        <f>IF($JC397&gt;=39,INDEX($GR:$GR,$JB397+39),"")</f>
      </c>
      <c r="IG397">
        <f>IF($JC397&gt;=40,INDEX($GR:$GR,$JB397+40),"")</f>
      </c>
      <c r="IH397">
        <f>IF($JC397&gt;=41,INDEX($GR:$GR,$JB397+41),"")</f>
      </c>
      <c r="II397">
        <f>IF($JC397&gt;=42,INDEX($GR:$GR,$JB397+42),"")</f>
      </c>
      <c r="IJ397">
        <f>IF($JC397&gt;=43,INDEX($GR:$GR,$JB397+43),"")</f>
      </c>
      <c r="IK397">
        <f>IF($JC397&gt;=44,INDEX($GR:$GR,$JB397+44),"")</f>
      </c>
      <c r="IL397">
        <f>IF($JC397&gt;=45,INDEX($GR:$GR,$JB397+45),"")</f>
      </c>
      <c r="IM397">
        <f>IF($JC397&gt;=46,INDEX($GR:$GR,$JB397+46),"")</f>
      </c>
      <c r="IN397">
        <f>IF($JC397&gt;=47,INDEX($GR:$GR,$JB397+47),"")</f>
      </c>
      <c r="IO397">
        <f>IF($JC397&gt;=48,INDEX($GR:$GR,$JB397+48),"")</f>
      </c>
      <c r="IP397">
        <f>IF($JC397&gt;=49,INDEX($GR:$GR,$JB397+49),"")</f>
      </c>
      <c r="IQ397">
        <f>IF($JC397&gt;=50,INDEX($GR:$GR,$JB397+50),"")</f>
      </c>
      <c r="IR397">
        <f>IF($JC397&gt;=51,INDEX($GR:$GR,$JB397+51),"")</f>
      </c>
      <c r="IS397">
        <f>IF($JC397&gt;=52,INDEX($GR:$GR,$JB397+52),"")</f>
      </c>
      <c r="IT397">
        <f>IF($JC397&gt;=53,INDEX($GR:$GR,$JB397+53),"")</f>
      </c>
      <c r="IU397">
        <f>IF($JC397&gt;=54,INDEX($GR:$GR,$JB397+54),"")</f>
      </c>
      <c r="IV397">
        <f>IF($JC397&gt;=55,INDEX($GR:$GR,$JB397+55),"")</f>
      </c>
      <c r="IW397">
        <f>IF($JC397&gt;=56,INDEX($GR:$GR,$JB397+56),"")</f>
      </c>
      <c r="IX397">
        <f>IF($JC397&gt;=57,INDEX($GR:$GR,$JB397+57),"")</f>
      </c>
      <c r="IY397">
        <f>IF($JC397&gt;=58,INDEX($GR:$GR,$JB397+58),"")</f>
      </c>
      <c r="IZ397">
        <f>IF($JC397&gt;=59,INDEX($GR:$GR,$JB397+59),"")</f>
      </c>
      <c r="JA397">
        <f>IF($JC397&gt;=60,INDEX($GR:$GR,$JB397+60),"")</f>
      </c>
      <c r="JB397">
        <f>IFERROR(MATCH($GQ397,$GR$2:$GR$324,0)+1,0)</f>
      </c>
      <c r="JC397">
        <f>IFERROR(INDEX($GS$2:$GS$324,MATCH($GQ397,$GR$2:$GR$324,0)),0)</f>
      </c>
      <c r="JD397" t="s">
        <v>40</v>
      </c>
      <c r="JE397" t="s">
        <v>40</v>
      </c>
    </row>
    <row r="398" spans="1:265" x14ac:dyDescent="0.25">
      <c r="Q398">
        <f>IF(OR($T398="",$P398=""),"",IFERROR($T398/$P398,0))</f>
      </c>
      <c r="R398">
        <f>IF($T398="","",
SUM($S398,$U398,$Z398,$V398,$X398)*
(1-IF($AA398="",0,VALUE($AA398)/100)))</f>
      </c>
      <c r="S398">
        <f>IF($T398="","",$T398)</f>
      </c>
      <c r="U398">
        <f>IF($T398="","",
IF($N398="","",
IF(ISNUMBER(SEARCH("exempt",LOWER($N398))),0,
$T398*(VALUE(SUBSTITUTE($N398,"%",""))/100))))</f>
      </c>
      <c r="AB398">
        <f>IFERROR(IF(FIND(" - ",$K398)&gt;0,MID($K398,FIND(" - ",$K398)+3,LEN($K398)),""),"")</f>
      </c>
      <c r="AK398" t="s">
        <v>985</v>
      </c>
      <c r="AP398">
        <f>IFERROR(LEFT($K398,FIND(" - ",$K398)-1),$K398)</f>
      </c>
      <c r="AS398">
        <f>IF($CH398&gt;=1,INDEX($AQ:$AQ,$CG398+1),"")</f>
      </c>
      <c r="AT398">
        <f>IF($CH398&gt;=2,INDEX($AQ:$AQ,$CG398+2),"")</f>
      </c>
      <c r="AU398">
        <f>IF($CH398&gt;=3,INDEX($AQ:$AQ,$CG398+3),"")</f>
      </c>
      <c r="AV398">
        <f>IF($CH398&gt;=4,INDEX($AQ:$AQ,$CG398+4),"")</f>
      </c>
      <c r="AW398">
        <f>IF($CH398&gt;=5,INDEX($AQ:$AQ,$CG398+5),"")</f>
      </c>
      <c r="AX398">
        <f>IF($CH398&gt;=6,INDEX($AQ:$AQ,$CG398+6),"")</f>
      </c>
      <c r="AY398">
        <f>IF($CH398&gt;=7,INDEX($AQ:$AQ,$CG398+7),"")</f>
      </c>
      <c r="AZ398">
        <f>IF($CH398&gt;=8,INDEX($AQ:$AQ,$CG398+8),"")</f>
      </c>
      <c r="BA398">
        <f>IF($CH398&gt;=9,INDEX($AQ:$AQ,$CG398+9),"")</f>
      </c>
      <c r="BB398">
        <f>IF($CH398&gt;=10,INDEX($AQ:$AQ,$CG398+10),"")</f>
      </c>
      <c r="BC398">
        <f>IF($CH398&gt;=11,INDEX($AQ:$AQ,$CG398+11),"")</f>
      </c>
      <c r="BD398">
        <f>IF($CH398&gt;=12,INDEX($AQ:$AQ,$CG398+12),"")</f>
      </c>
      <c r="BE398">
        <f>IF($CH398&gt;=13,INDEX($AQ:$AQ,$CG398+13),"")</f>
      </c>
      <c r="BF398">
        <f>IF($CH398&gt;=14,INDEX($AQ:$AQ,$CG398+14),"")</f>
      </c>
      <c r="BG398">
        <f>IF($CH398&gt;=15,INDEX($AQ:$AQ,$CG398+15),"")</f>
      </c>
      <c r="BH398">
        <f>IF($CH398&gt;=16,INDEX($AQ:$AQ,$CG398+16),"")</f>
      </c>
      <c r="BI398">
        <f>IF($CH398&gt;=17,INDEX($AQ:$AQ,$CG398+17),"")</f>
      </c>
      <c r="BJ398">
        <f>IF($CH398&gt;=18,INDEX($AQ:$AQ,$CG398+18),"")</f>
      </c>
      <c r="BK398">
        <f>IF($CH398&gt;=19,INDEX($AQ:$AQ,$CG398+19),"")</f>
      </c>
      <c r="BL398">
        <f>IF($CH398&gt;=20,INDEX($AQ:$AQ,$CG398+20),"")</f>
      </c>
      <c r="BM398">
        <f>IF($CH398&gt;=21,INDEX($AQ:$AQ,$CG398+21),"")</f>
      </c>
      <c r="BN398">
        <f>IF($CH398&gt;=22,INDEX($AQ:$AQ,$CG398+22),"")</f>
      </c>
      <c r="BO398">
        <f>IF($CH398&gt;=23,INDEX($AQ:$AQ,$CG398+23),"")</f>
      </c>
      <c r="BP398">
        <f>IF($CH398&gt;=24,INDEX($AQ:$AQ,$CG398+24),"")</f>
      </c>
      <c r="BQ398">
        <f>IF($CH398&gt;=25,INDEX($AQ:$AQ,$CG398+25),"")</f>
      </c>
      <c r="BR398">
        <f>IF($CH398&gt;=26,INDEX($AQ:$AQ,$CG398+26),"")</f>
      </c>
      <c r="BS398">
        <f>IF($CH398&gt;=27,INDEX($AQ:$AQ,$CG398+27),"")</f>
      </c>
      <c r="BT398">
        <f>IF($CH398&gt;=28,INDEX($AQ:$AQ,$CG398+28),"")</f>
      </c>
      <c r="BU398">
        <f>IF($CH398&gt;=29,INDEX($AQ:$AQ,$CG398+29),"")</f>
      </c>
      <c r="BV398">
        <f>IF($CH398&gt;=30,INDEX($AQ:$AQ,$CG398+30),"")</f>
      </c>
      <c r="BW398">
        <f>IF($CH398&gt;=31,INDEX($AQ:$AQ,$CG398+31),"")</f>
      </c>
      <c r="BX398">
        <f>IF($CH398&gt;=32,INDEX($AQ:$AQ,$CG398+32),"")</f>
      </c>
      <c r="BY398">
        <f>IF($CH398&gt;=33,INDEX($AQ:$AQ,$CG398+33),"")</f>
      </c>
      <c r="BZ398">
        <f>IF($CH398&gt;=34,INDEX($AQ:$AQ,$CG398+34),"")</f>
      </c>
      <c r="CA398">
        <f>IF($CH398&gt;=35,INDEX($AQ:$AQ,$CG398+35),"")</f>
      </c>
      <c r="CB398">
        <f>IF($CH398&gt;=36,INDEX($AQ:$AQ,$CG398+36),"")</f>
      </c>
      <c r="CC398">
        <f>IF($CH398&gt;=37,INDEX($AQ:$AQ,$CG398+37),"")</f>
      </c>
      <c r="CD398">
        <f>IF($CH398&gt;=38,INDEX($AQ:$AQ,$CG398+38),"")</f>
      </c>
      <c r="CE398">
        <f>IF($CH398&gt;=39,INDEX($AQ:$AQ,$CG398+39),"")</f>
      </c>
      <c r="CF398">
        <f>IF($CH398&gt;=40,INDEX($AQ:$AQ,$CG398+40),"")</f>
      </c>
      <c r="CG398">
        <f>IFERROR(MATCH($AP398,$AQ$2:$AQ$134,0)+1,0)</f>
      </c>
      <c r="CH398">
        <f>IFERROR(INDEX($AR$2:$AR$134,MATCH($AP398,$AQ$2:$AQ$134,0)),0)</f>
      </c>
      <c r="CI398">
        <f>IFERROR(LEFT($L398,FIND(" - ",$L398)-1),$L398)</f>
      </c>
      <c r="CL398">
        <f>IF($DG398&gt;=1,INDEX($CJ:$CJ,$DF398+1),"")</f>
      </c>
      <c r="CM398">
        <f>IF($DG398&gt;=2,INDEX($CJ:$CJ,$DF398+2),"")</f>
      </c>
      <c r="CN398">
        <f>IF($DG398&gt;=3,INDEX($CJ:$CJ,$DF398+3),"")</f>
      </c>
      <c r="CO398">
        <f>IF($DG398&gt;=4,INDEX($CJ:$CJ,$DF398+4),"")</f>
      </c>
      <c r="CP398">
        <f>IF($DG398&gt;=5,INDEX($CJ:$CJ,$DF398+5),"")</f>
      </c>
      <c r="CQ398">
        <f>IF($DG398&gt;=6,INDEX($CJ:$CJ,$DF398+6),"")</f>
      </c>
      <c r="CR398">
        <f>IF($DG398&gt;=7,INDEX($CJ:$CJ,$DF398+7),"")</f>
      </c>
      <c r="CS398">
        <f>IF($DG398&gt;=8,INDEX($CJ:$CJ,$DF398+8),"")</f>
      </c>
      <c r="CT398">
        <f>IF($DG398&gt;=9,INDEX($CJ:$CJ,$DF398+9),"")</f>
      </c>
      <c r="CU398">
        <f>IF($DG398&gt;=10,INDEX($CJ:$CJ,$DF398+10),"")</f>
      </c>
      <c r="CV398">
        <f>IF($DG398&gt;=11,INDEX($CJ:$CJ,$DF398+11),"")</f>
      </c>
      <c r="CW398">
        <f>IF($DG398&gt;=12,INDEX($CJ:$CJ,$DF398+12),"")</f>
      </c>
      <c r="CX398">
        <f>IF($DG398&gt;=13,INDEX($CJ:$CJ,$DF398+13),"")</f>
      </c>
      <c r="CY398">
        <f>IF($DG398&gt;=14,INDEX($CJ:$CJ,$DF398+14),"")</f>
      </c>
      <c r="CZ398">
        <f>IF($DG398&gt;=15,INDEX($CJ:$CJ,$DF398+15),"")</f>
      </c>
      <c r="DA398">
        <f>IF($DG398&gt;=16,INDEX($CJ:$CJ,$DF398+16),"")</f>
      </c>
      <c r="DB398">
        <f>IF($DG398&gt;=17,INDEX($CJ:$CJ,$DF398+17),"")</f>
      </c>
      <c r="DC398">
        <f>IF($DG398&gt;=18,INDEX($CJ:$CJ,$DF398+18),"")</f>
      </c>
      <c r="DD398">
        <f>IF($DG398&gt;=19,INDEX($CJ:$CJ,$DF398+19),"")</f>
      </c>
      <c r="DE398">
        <f>IF($DG398&gt;=20,INDEX($CJ:$CJ,$DF398+20),"")</f>
      </c>
      <c r="DF398">
        <f>IFERROR(MATCH($CI398,$CJ$2:$CJ$263,0)+1,0)</f>
      </c>
      <c r="DG398">
        <f>IFERROR(INDEX($CK$2:$CK$263,MATCH($CI398,$CJ$2:$CJ$263,0)),0)</f>
      </c>
      <c r="DH398">
        <f>IFERROR(INDEX($AO:$AO,MATCH($N398,$AN:$AN,0))&amp;"","")</f>
      </c>
      <c r="DL398">
        <f>IF($GO398&gt;=1,INDEX($DI:$DI,$GN398+1),"")</f>
      </c>
      <c r="DM398">
        <f>IF($GO398&gt;=2,INDEX($DI:$DI,$GN398+2),"")</f>
      </c>
      <c r="DN398">
        <f>IF($GO398&gt;=3,INDEX($DI:$DI,$GN398+3),"")</f>
      </c>
      <c r="DO398">
        <f>IF($GO398&gt;=4,INDEX($DI:$DI,$GN398+4),"")</f>
      </c>
      <c r="DP398">
        <f>IF($GO398&gt;=5,INDEX($DI:$DI,$GN398+5),"")</f>
      </c>
      <c r="DQ398">
        <f>IF($GO398&gt;=6,INDEX($DI:$DI,$GN398+6),"")</f>
      </c>
      <c r="DR398">
        <f>IF($GO398&gt;=7,INDEX($DI:$DI,$GN398+7),"")</f>
      </c>
      <c r="DS398">
        <f>IF($GO398&gt;=8,INDEX($DI:$DI,$GN398+8),"")</f>
      </c>
      <c r="DT398">
        <f>IF($GO398&gt;=9,INDEX($DI:$DI,$GN398+9),"")</f>
      </c>
      <c r="DU398">
        <f>IF($GO398&gt;=10,INDEX($DI:$DI,$GN398+10),"")</f>
      </c>
      <c r="DV398">
        <f>IF($GO398&gt;=11,INDEX($DI:$DI,$GN398+11),"")</f>
      </c>
      <c r="DW398">
        <f>IF($GO398&gt;=12,INDEX($DI:$DI,$GN398+12),"")</f>
      </c>
      <c r="DX398">
        <f>IF($GO398&gt;=13,INDEX($DI:$DI,$GN398+13),"")</f>
      </c>
      <c r="DY398">
        <f>IF($GO398&gt;=14,INDEX($DI:$DI,$GN398+14),"")</f>
      </c>
      <c r="DZ398">
        <f>IF($GO398&gt;=15,INDEX($DI:$DI,$GN398+15),"")</f>
      </c>
      <c r="EA398">
        <f>IF($GO398&gt;=16,INDEX($DI:$DI,$GN398+16),"")</f>
      </c>
      <c r="EB398">
        <f>IF($GO398&gt;=17,INDEX($DI:$DI,$GN398+17),"")</f>
      </c>
      <c r="EC398">
        <f>IF($GO398&gt;=18,INDEX($DI:$DI,$GN398+18),"")</f>
      </c>
      <c r="ED398">
        <f>IF($GO398&gt;=19,INDEX($DI:$DI,$GN398+19),"")</f>
      </c>
      <c r="EE398">
        <f>IF($GO398&gt;=20,INDEX($DI:$DI,$GN398+20),"")</f>
      </c>
      <c r="EF398">
        <f>IF($GO398&gt;=21,INDEX($DI:$DI,$GN398+21),"")</f>
      </c>
      <c r="EG398">
        <f>IF($GO398&gt;=22,INDEX($DI:$DI,$GN398+22),"")</f>
      </c>
      <c r="EH398">
        <f>IF($GO398&gt;=23,INDEX($DI:$DI,$GN398+23),"")</f>
      </c>
      <c r="EI398">
        <f>IF($GO398&gt;=24,INDEX($DI:$DI,$GN398+24),"")</f>
      </c>
      <c r="EJ398">
        <f>IF($GO398&gt;=25,INDEX($DI:$DI,$GN398+25),"")</f>
      </c>
      <c r="EK398">
        <f>IF($GO398&gt;=26,INDEX($DI:$DI,$GN398+26),"")</f>
      </c>
      <c r="EL398">
        <f>IF($GO398&gt;=27,INDEX($DI:$DI,$GN398+27),"")</f>
      </c>
      <c r="EM398">
        <f>IF($GO398&gt;=28,INDEX($DI:$DI,$GN398+28),"")</f>
      </c>
      <c r="EN398">
        <f>IF($GO398&gt;=29,INDEX($DI:$DI,$GN398+29),"")</f>
      </c>
      <c r="EO398">
        <f>IF($GO398&gt;=30,INDEX($DI:$DI,$GN398+30),"")</f>
      </c>
      <c r="EP398">
        <f>IF($GO398&gt;=31,INDEX($DI:$DI,$GN398+31),"")</f>
      </c>
      <c r="EQ398">
        <f>IF($GO398&gt;=32,INDEX($DI:$DI,$GN398+32),"")</f>
      </c>
      <c r="ER398">
        <f>IF($GO398&gt;=33,INDEX($DI:$DI,$GN398+33),"")</f>
      </c>
      <c r="ES398">
        <f>IF($GO398&gt;=34,INDEX($DI:$DI,$GN398+34),"")</f>
      </c>
      <c r="ET398">
        <f>IF($GO398&gt;=35,INDEX($DI:$DI,$GN398+35),"")</f>
      </c>
      <c r="EU398">
        <f>IF($GO398&gt;=36,INDEX($DI:$DI,$GN398+36),"")</f>
      </c>
      <c r="EV398">
        <f>IF($GO398&gt;=37,INDEX($DI:$DI,$GN398+37),"")</f>
      </c>
      <c r="EW398">
        <f>IF($GO398&gt;=38,INDEX($DI:$DI,$GN398+38),"")</f>
      </c>
      <c r="EX398">
        <f>IF($GO398&gt;=39,INDEX($DI:$DI,$GN398+39),"")</f>
      </c>
      <c r="EY398">
        <f>IF($GO398&gt;=40,INDEX($DI:$DI,$GN398+40),"")</f>
      </c>
      <c r="EZ398">
        <f>IF($GO398&gt;=1,INDEX($DJ:$DJ,$GN398+1),"")</f>
      </c>
      <c r="FA398">
        <f>IF($GO398&gt;=2,INDEX($DJ:$DJ,$GN398+2),"")</f>
      </c>
      <c r="FB398">
        <f>IF($GO398&gt;=3,INDEX($DJ:$DJ,$GN398+3),"")</f>
      </c>
      <c r="FC398">
        <f>IF($GO398&gt;=4,INDEX($DJ:$DJ,$GN398+4),"")</f>
      </c>
      <c r="FD398">
        <f>IF($GO398&gt;=5,INDEX($DJ:$DJ,$GN398+5),"")</f>
      </c>
      <c r="FE398">
        <f>IF($GO398&gt;=6,INDEX($DJ:$DJ,$GN398+6),"")</f>
      </c>
      <c r="FF398">
        <f>IF($GO398&gt;=7,INDEX($DJ:$DJ,$GN398+7),"")</f>
      </c>
      <c r="FG398">
        <f>IF($GO398&gt;=8,INDEX($DJ:$DJ,$GN398+8),"")</f>
      </c>
      <c r="FH398">
        <f>IF($GO398&gt;=9,INDEX($DJ:$DJ,$GN398+9),"")</f>
      </c>
      <c r="FI398">
        <f>IF($GO398&gt;=10,INDEX($DJ:$DJ,$GN398+10),"")</f>
      </c>
      <c r="FJ398">
        <f>IF($GO398&gt;=11,INDEX($DJ:$DJ,$GN398+11),"")</f>
      </c>
      <c r="FK398">
        <f>IF($GO398&gt;=12,INDEX($DJ:$DJ,$GN398+12),"")</f>
      </c>
      <c r="FL398">
        <f>IF($GO398&gt;=13,INDEX($DJ:$DJ,$GN398+13),"")</f>
      </c>
      <c r="FM398">
        <f>IF($GO398&gt;=14,INDEX($DJ:$DJ,$GN398+14),"")</f>
      </c>
      <c r="FN398">
        <f>IF($GO398&gt;=15,INDEX($DJ:$DJ,$GN398+15),"")</f>
      </c>
      <c r="FO398">
        <f>IF($GO398&gt;=16,INDEX($DJ:$DJ,$GN398+16),"")</f>
      </c>
      <c r="FP398">
        <f>IF($GO398&gt;=17,INDEX($DJ:$DJ,$GN398+17),"")</f>
      </c>
      <c r="FQ398">
        <f>IF($GO398&gt;=18,INDEX($DJ:$DJ,$GN398+18),"")</f>
      </c>
      <c r="FR398">
        <f>IF($GO398&gt;=19,INDEX($DJ:$DJ,$GN398+19),"")</f>
      </c>
      <c r="FS398">
        <f>IF($GO398&gt;=20,INDEX($DJ:$DJ,$GN398+20),"")</f>
      </c>
      <c r="FT398">
        <f>IF($GO398&gt;=21,INDEX($DJ:$DJ,$GN398+21),"")</f>
      </c>
      <c r="FU398">
        <f>IF($GO398&gt;=22,INDEX($DJ:$DJ,$GN398+22),"")</f>
      </c>
      <c r="FV398">
        <f>IF($GO398&gt;=23,INDEX($DJ:$DJ,$GN398+23),"")</f>
      </c>
      <c r="FW398">
        <f>IF($GO398&gt;=24,INDEX($DJ:$DJ,$GN398+24),"")</f>
      </c>
      <c r="FX398">
        <f>IF($GO398&gt;=25,INDEX($DJ:$DJ,$GN398+25),"")</f>
      </c>
      <c r="FY398">
        <f>IF($GO398&gt;=26,INDEX($DJ:$DJ,$GN398+26),"")</f>
      </c>
      <c r="FZ398">
        <f>IF($GO398&gt;=27,INDEX($DJ:$DJ,$GN398+27),"")</f>
      </c>
      <c r="GA398">
        <f>IF($GO398&gt;=28,INDEX($DJ:$DJ,$GN398+28),"")</f>
      </c>
      <c r="GB398">
        <f>IF($GO398&gt;=29,INDEX($DJ:$DJ,$GN398+29),"")</f>
      </c>
      <c r="GC398">
        <f>IF($GO398&gt;=30,INDEX($DJ:$DJ,$GN398+30),"")</f>
      </c>
      <c r="GD398">
        <f>IF($GO398&gt;=31,INDEX($DJ:$DJ,$GN398+31),"")</f>
      </c>
      <c r="GE398">
        <f>IF($GO398&gt;=32,INDEX($DJ:$DJ,$GN398+32),"")</f>
      </c>
      <c r="GF398">
        <f>IF($GO398&gt;=33,INDEX($DJ:$DJ,$GN398+33),"")</f>
      </c>
      <c r="GG398">
        <f>IF($GO398&gt;=34,INDEX($DJ:$DJ,$GN398+34),"")</f>
      </c>
      <c r="GH398">
        <f>IF($GO398&gt;=35,INDEX($DJ:$DJ,$GN398+35),"")</f>
      </c>
      <c r="GI398">
        <f>IF($GO398&gt;=36,INDEX($DJ:$DJ,$GN398+36),"")</f>
      </c>
      <c r="GJ398">
        <f>IF($GO398&gt;=37,INDEX($DJ:$DJ,$GN398+37),"")</f>
      </c>
      <c r="GK398">
        <f>IF($GO398&gt;=38,INDEX($DJ:$DJ,$GN398+38),"")</f>
      </c>
      <c r="GL398">
        <f>IF($GO398&gt;=39,INDEX($DJ:$DJ,$GN398+39),"")</f>
      </c>
      <c r="GM398">
        <f>IF($GO398&gt;=40,INDEX($DJ:$DJ,$GN398+40),"")</f>
      </c>
      <c r="GN398">
        <f>IFERROR(MATCH($DH398,$DI$2:$DI$148,0)+1,0)</f>
      </c>
      <c r="GO398">
        <f>IFERROR(INDEX($DK$2:$DK$148,MATCH($DH398,$DI$2:$DI$148,0)),0)</f>
      </c>
      <c r="GP398">
        <f>IFERROR(MATCH($Y398,$DL$398:$EY$398,0),0)</f>
      </c>
      <c r="GQ398">
        <f>IF($GP398&gt;0,INDEX($EZ$398:$GM$398,$GP398),"")</f>
      </c>
      <c r="GT398">
        <f>IF($JC398&gt;=1,INDEX($GR:$GR,$JB398+1),"")</f>
      </c>
      <c r="GU398">
        <f>IF($JC398&gt;=2,INDEX($GR:$GR,$JB398+2),"")</f>
      </c>
      <c r="GV398">
        <f>IF($JC398&gt;=3,INDEX($GR:$GR,$JB398+3),"")</f>
      </c>
      <c r="GW398">
        <f>IF($JC398&gt;=4,INDEX($GR:$GR,$JB398+4),"")</f>
      </c>
      <c r="GX398">
        <f>IF($JC398&gt;=5,INDEX($GR:$GR,$JB398+5),"")</f>
      </c>
      <c r="GY398">
        <f>IF($JC398&gt;=6,INDEX($GR:$GR,$JB398+6),"")</f>
      </c>
      <c r="GZ398">
        <f>IF($JC398&gt;=7,INDEX($GR:$GR,$JB398+7),"")</f>
      </c>
      <c r="HA398">
        <f>IF($JC398&gt;=8,INDEX($GR:$GR,$JB398+8),"")</f>
      </c>
      <c r="HB398">
        <f>IF($JC398&gt;=9,INDEX($GR:$GR,$JB398+9),"")</f>
      </c>
      <c r="HC398">
        <f>IF($JC398&gt;=10,INDEX($GR:$GR,$JB398+10),"")</f>
      </c>
      <c r="HD398">
        <f>IF($JC398&gt;=11,INDEX($GR:$GR,$JB398+11),"")</f>
      </c>
      <c r="HE398">
        <f>IF($JC398&gt;=12,INDEX($GR:$GR,$JB398+12),"")</f>
      </c>
      <c r="HF398">
        <f>IF($JC398&gt;=13,INDEX($GR:$GR,$JB398+13),"")</f>
      </c>
      <c r="HG398">
        <f>IF($JC398&gt;=14,INDEX($GR:$GR,$JB398+14),"")</f>
      </c>
      <c r="HH398">
        <f>IF($JC398&gt;=15,INDEX($GR:$GR,$JB398+15),"")</f>
      </c>
      <c r="HI398">
        <f>IF($JC398&gt;=16,INDEX($GR:$GR,$JB398+16),"")</f>
      </c>
      <c r="HJ398">
        <f>IF($JC398&gt;=17,INDEX($GR:$GR,$JB398+17),"")</f>
      </c>
      <c r="HK398">
        <f>IF($JC398&gt;=18,INDEX($GR:$GR,$JB398+18),"")</f>
      </c>
      <c r="HL398">
        <f>IF($JC398&gt;=19,INDEX($GR:$GR,$JB398+19),"")</f>
      </c>
      <c r="HM398">
        <f>IF($JC398&gt;=20,INDEX($GR:$GR,$JB398+20),"")</f>
      </c>
      <c r="HN398">
        <f>IF($JC398&gt;=21,INDEX($GR:$GR,$JB398+21),"")</f>
      </c>
      <c r="HO398">
        <f>IF($JC398&gt;=22,INDEX($GR:$GR,$JB398+22),"")</f>
      </c>
      <c r="HP398">
        <f>IF($JC398&gt;=23,INDEX($GR:$GR,$JB398+23),"")</f>
      </c>
      <c r="HQ398">
        <f>IF($JC398&gt;=24,INDEX($GR:$GR,$JB398+24),"")</f>
      </c>
      <c r="HR398">
        <f>IF($JC398&gt;=25,INDEX($GR:$GR,$JB398+25),"")</f>
      </c>
      <c r="HS398">
        <f>IF($JC398&gt;=26,INDEX($GR:$GR,$JB398+26),"")</f>
      </c>
      <c r="HT398">
        <f>IF($JC398&gt;=27,INDEX($GR:$GR,$JB398+27),"")</f>
      </c>
      <c r="HU398">
        <f>IF($JC398&gt;=28,INDEX($GR:$GR,$JB398+28),"")</f>
      </c>
      <c r="HV398">
        <f>IF($JC398&gt;=29,INDEX($GR:$GR,$JB398+29),"")</f>
      </c>
      <c r="HW398">
        <f>IF($JC398&gt;=30,INDEX($GR:$GR,$JB398+30),"")</f>
      </c>
      <c r="HX398">
        <f>IF($JC398&gt;=31,INDEX($GR:$GR,$JB398+31),"")</f>
      </c>
      <c r="HY398">
        <f>IF($JC398&gt;=32,INDEX($GR:$GR,$JB398+32),"")</f>
      </c>
      <c r="HZ398">
        <f>IF($JC398&gt;=33,INDEX($GR:$GR,$JB398+33),"")</f>
      </c>
      <c r="IA398">
        <f>IF($JC398&gt;=34,INDEX($GR:$GR,$JB398+34),"")</f>
      </c>
      <c r="IB398">
        <f>IF($JC398&gt;=35,INDEX($GR:$GR,$JB398+35),"")</f>
      </c>
      <c r="IC398">
        <f>IF($JC398&gt;=36,INDEX($GR:$GR,$JB398+36),"")</f>
      </c>
      <c r="ID398">
        <f>IF($JC398&gt;=37,INDEX($GR:$GR,$JB398+37),"")</f>
      </c>
      <c r="IE398">
        <f>IF($JC398&gt;=38,INDEX($GR:$GR,$JB398+38),"")</f>
      </c>
      <c r="IF398">
        <f>IF($JC398&gt;=39,INDEX($GR:$GR,$JB398+39),"")</f>
      </c>
      <c r="IG398">
        <f>IF($JC398&gt;=40,INDEX($GR:$GR,$JB398+40),"")</f>
      </c>
      <c r="IH398">
        <f>IF($JC398&gt;=41,INDEX($GR:$GR,$JB398+41),"")</f>
      </c>
      <c r="II398">
        <f>IF($JC398&gt;=42,INDEX($GR:$GR,$JB398+42),"")</f>
      </c>
      <c r="IJ398">
        <f>IF($JC398&gt;=43,INDEX($GR:$GR,$JB398+43),"")</f>
      </c>
      <c r="IK398">
        <f>IF($JC398&gt;=44,INDEX($GR:$GR,$JB398+44),"")</f>
      </c>
      <c r="IL398">
        <f>IF($JC398&gt;=45,INDEX($GR:$GR,$JB398+45),"")</f>
      </c>
      <c r="IM398">
        <f>IF($JC398&gt;=46,INDEX($GR:$GR,$JB398+46),"")</f>
      </c>
      <c r="IN398">
        <f>IF($JC398&gt;=47,INDEX($GR:$GR,$JB398+47),"")</f>
      </c>
      <c r="IO398">
        <f>IF($JC398&gt;=48,INDEX($GR:$GR,$JB398+48),"")</f>
      </c>
      <c r="IP398">
        <f>IF($JC398&gt;=49,INDEX($GR:$GR,$JB398+49),"")</f>
      </c>
      <c r="IQ398">
        <f>IF($JC398&gt;=50,INDEX($GR:$GR,$JB398+50),"")</f>
      </c>
      <c r="IR398">
        <f>IF($JC398&gt;=51,INDEX($GR:$GR,$JB398+51),"")</f>
      </c>
      <c r="IS398">
        <f>IF($JC398&gt;=52,INDEX($GR:$GR,$JB398+52),"")</f>
      </c>
      <c r="IT398">
        <f>IF($JC398&gt;=53,INDEX($GR:$GR,$JB398+53),"")</f>
      </c>
      <c r="IU398">
        <f>IF($JC398&gt;=54,INDEX($GR:$GR,$JB398+54),"")</f>
      </c>
      <c r="IV398">
        <f>IF($JC398&gt;=55,INDEX($GR:$GR,$JB398+55),"")</f>
      </c>
      <c r="IW398">
        <f>IF($JC398&gt;=56,INDEX($GR:$GR,$JB398+56),"")</f>
      </c>
      <c r="IX398">
        <f>IF($JC398&gt;=57,INDEX($GR:$GR,$JB398+57),"")</f>
      </c>
      <c r="IY398">
        <f>IF($JC398&gt;=58,INDEX($GR:$GR,$JB398+58),"")</f>
      </c>
      <c r="IZ398">
        <f>IF($JC398&gt;=59,INDEX($GR:$GR,$JB398+59),"")</f>
      </c>
      <c r="JA398">
        <f>IF($JC398&gt;=60,INDEX($GR:$GR,$JB398+60),"")</f>
      </c>
      <c r="JB398">
        <f>IFERROR(MATCH($GQ398,$GR$2:$GR$324,0)+1,0)</f>
      </c>
      <c r="JC398">
        <f>IFERROR(INDEX($GS$2:$GS$324,MATCH($GQ398,$GR$2:$GR$324,0)),0)</f>
      </c>
      <c r="JD398" t="s">
        <v>40</v>
      </c>
      <c r="JE398" t="s">
        <v>40</v>
      </c>
    </row>
    <row r="399" spans="1:265" x14ac:dyDescent="0.25">
      <c r="Q399">
        <f>IF(OR($T399="",$P399=""),"",IFERROR($T399/$P399,0))</f>
      </c>
      <c r="R399">
        <f>IF($T399="","",
SUM($S399,$U399,$Z399,$V399,$X399)*
(1-IF($AA399="",0,VALUE($AA399)/100)))</f>
      </c>
      <c r="S399">
        <f>IF($T399="","",$T399)</f>
      </c>
      <c r="U399">
        <f>IF($T399="","",
IF($N399="","",
IF(ISNUMBER(SEARCH("exempt",LOWER($N399))),0,
$T399*(VALUE(SUBSTITUTE($N399,"%",""))/100))))</f>
      </c>
      <c r="AB399">
        <f>IFERROR(IF(FIND(" - ",$K399)&gt;0,MID($K399,FIND(" - ",$K399)+3,LEN($K399)),""),"")</f>
      </c>
      <c r="AK399" t="s">
        <v>986</v>
      </c>
      <c r="AP399">
        <f>IFERROR(LEFT($K399,FIND(" - ",$K399)-1),$K399)</f>
      </c>
      <c r="AS399">
        <f>IF($CH399&gt;=1,INDEX($AQ:$AQ,$CG399+1),"")</f>
      </c>
      <c r="AT399">
        <f>IF($CH399&gt;=2,INDEX($AQ:$AQ,$CG399+2),"")</f>
      </c>
      <c r="AU399">
        <f>IF($CH399&gt;=3,INDEX($AQ:$AQ,$CG399+3),"")</f>
      </c>
      <c r="AV399">
        <f>IF($CH399&gt;=4,INDEX($AQ:$AQ,$CG399+4),"")</f>
      </c>
      <c r="AW399">
        <f>IF($CH399&gt;=5,INDEX($AQ:$AQ,$CG399+5),"")</f>
      </c>
      <c r="AX399">
        <f>IF($CH399&gt;=6,INDEX($AQ:$AQ,$CG399+6),"")</f>
      </c>
      <c r="AY399">
        <f>IF($CH399&gt;=7,INDEX($AQ:$AQ,$CG399+7),"")</f>
      </c>
      <c r="AZ399">
        <f>IF($CH399&gt;=8,INDEX($AQ:$AQ,$CG399+8),"")</f>
      </c>
      <c r="BA399">
        <f>IF($CH399&gt;=9,INDEX($AQ:$AQ,$CG399+9),"")</f>
      </c>
      <c r="BB399">
        <f>IF($CH399&gt;=10,INDEX($AQ:$AQ,$CG399+10),"")</f>
      </c>
      <c r="BC399">
        <f>IF($CH399&gt;=11,INDEX($AQ:$AQ,$CG399+11),"")</f>
      </c>
      <c r="BD399">
        <f>IF($CH399&gt;=12,INDEX($AQ:$AQ,$CG399+12),"")</f>
      </c>
      <c r="BE399">
        <f>IF($CH399&gt;=13,INDEX($AQ:$AQ,$CG399+13),"")</f>
      </c>
      <c r="BF399">
        <f>IF($CH399&gt;=14,INDEX($AQ:$AQ,$CG399+14),"")</f>
      </c>
      <c r="BG399">
        <f>IF($CH399&gt;=15,INDEX($AQ:$AQ,$CG399+15),"")</f>
      </c>
      <c r="BH399">
        <f>IF($CH399&gt;=16,INDEX($AQ:$AQ,$CG399+16),"")</f>
      </c>
      <c r="BI399">
        <f>IF($CH399&gt;=17,INDEX($AQ:$AQ,$CG399+17),"")</f>
      </c>
      <c r="BJ399">
        <f>IF($CH399&gt;=18,INDEX($AQ:$AQ,$CG399+18),"")</f>
      </c>
      <c r="BK399">
        <f>IF($CH399&gt;=19,INDEX($AQ:$AQ,$CG399+19),"")</f>
      </c>
      <c r="BL399">
        <f>IF($CH399&gt;=20,INDEX($AQ:$AQ,$CG399+20),"")</f>
      </c>
      <c r="BM399">
        <f>IF($CH399&gt;=21,INDEX($AQ:$AQ,$CG399+21),"")</f>
      </c>
      <c r="BN399">
        <f>IF($CH399&gt;=22,INDEX($AQ:$AQ,$CG399+22),"")</f>
      </c>
      <c r="BO399">
        <f>IF($CH399&gt;=23,INDEX($AQ:$AQ,$CG399+23),"")</f>
      </c>
      <c r="BP399">
        <f>IF($CH399&gt;=24,INDEX($AQ:$AQ,$CG399+24),"")</f>
      </c>
      <c r="BQ399">
        <f>IF($CH399&gt;=25,INDEX($AQ:$AQ,$CG399+25),"")</f>
      </c>
      <c r="BR399">
        <f>IF($CH399&gt;=26,INDEX($AQ:$AQ,$CG399+26),"")</f>
      </c>
      <c r="BS399">
        <f>IF($CH399&gt;=27,INDEX($AQ:$AQ,$CG399+27),"")</f>
      </c>
      <c r="BT399">
        <f>IF($CH399&gt;=28,INDEX($AQ:$AQ,$CG399+28),"")</f>
      </c>
      <c r="BU399">
        <f>IF($CH399&gt;=29,INDEX($AQ:$AQ,$CG399+29),"")</f>
      </c>
      <c r="BV399">
        <f>IF($CH399&gt;=30,INDEX($AQ:$AQ,$CG399+30),"")</f>
      </c>
      <c r="BW399">
        <f>IF($CH399&gt;=31,INDEX($AQ:$AQ,$CG399+31),"")</f>
      </c>
      <c r="BX399">
        <f>IF($CH399&gt;=32,INDEX($AQ:$AQ,$CG399+32),"")</f>
      </c>
      <c r="BY399">
        <f>IF($CH399&gt;=33,INDEX($AQ:$AQ,$CG399+33),"")</f>
      </c>
      <c r="BZ399">
        <f>IF($CH399&gt;=34,INDEX($AQ:$AQ,$CG399+34),"")</f>
      </c>
      <c r="CA399">
        <f>IF($CH399&gt;=35,INDEX($AQ:$AQ,$CG399+35),"")</f>
      </c>
      <c r="CB399">
        <f>IF($CH399&gt;=36,INDEX($AQ:$AQ,$CG399+36),"")</f>
      </c>
      <c r="CC399">
        <f>IF($CH399&gt;=37,INDEX($AQ:$AQ,$CG399+37),"")</f>
      </c>
      <c r="CD399">
        <f>IF($CH399&gt;=38,INDEX($AQ:$AQ,$CG399+38),"")</f>
      </c>
      <c r="CE399">
        <f>IF($CH399&gt;=39,INDEX($AQ:$AQ,$CG399+39),"")</f>
      </c>
      <c r="CF399">
        <f>IF($CH399&gt;=40,INDEX($AQ:$AQ,$CG399+40),"")</f>
      </c>
      <c r="CG399">
        <f>IFERROR(MATCH($AP399,$AQ$2:$AQ$134,0)+1,0)</f>
      </c>
      <c r="CH399">
        <f>IFERROR(INDEX($AR$2:$AR$134,MATCH($AP399,$AQ$2:$AQ$134,0)),0)</f>
      </c>
      <c r="CI399">
        <f>IFERROR(LEFT($L399,FIND(" - ",$L399)-1),$L399)</f>
      </c>
      <c r="CL399">
        <f>IF($DG399&gt;=1,INDEX($CJ:$CJ,$DF399+1),"")</f>
      </c>
      <c r="CM399">
        <f>IF($DG399&gt;=2,INDEX($CJ:$CJ,$DF399+2),"")</f>
      </c>
      <c r="CN399">
        <f>IF($DG399&gt;=3,INDEX($CJ:$CJ,$DF399+3),"")</f>
      </c>
      <c r="CO399">
        <f>IF($DG399&gt;=4,INDEX($CJ:$CJ,$DF399+4),"")</f>
      </c>
      <c r="CP399">
        <f>IF($DG399&gt;=5,INDEX($CJ:$CJ,$DF399+5),"")</f>
      </c>
      <c r="CQ399">
        <f>IF($DG399&gt;=6,INDEX($CJ:$CJ,$DF399+6),"")</f>
      </c>
      <c r="CR399">
        <f>IF($DG399&gt;=7,INDEX($CJ:$CJ,$DF399+7),"")</f>
      </c>
      <c r="CS399">
        <f>IF($DG399&gt;=8,INDEX($CJ:$CJ,$DF399+8),"")</f>
      </c>
      <c r="CT399">
        <f>IF($DG399&gt;=9,INDEX($CJ:$CJ,$DF399+9),"")</f>
      </c>
      <c r="CU399">
        <f>IF($DG399&gt;=10,INDEX($CJ:$CJ,$DF399+10),"")</f>
      </c>
      <c r="CV399">
        <f>IF($DG399&gt;=11,INDEX($CJ:$CJ,$DF399+11),"")</f>
      </c>
      <c r="CW399">
        <f>IF($DG399&gt;=12,INDEX($CJ:$CJ,$DF399+12),"")</f>
      </c>
      <c r="CX399">
        <f>IF($DG399&gt;=13,INDEX($CJ:$CJ,$DF399+13),"")</f>
      </c>
      <c r="CY399">
        <f>IF($DG399&gt;=14,INDEX($CJ:$CJ,$DF399+14),"")</f>
      </c>
      <c r="CZ399">
        <f>IF($DG399&gt;=15,INDEX($CJ:$CJ,$DF399+15),"")</f>
      </c>
      <c r="DA399">
        <f>IF($DG399&gt;=16,INDEX($CJ:$CJ,$DF399+16),"")</f>
      </c>
      <c r="DB399">
        <f>IF($DG399&gt;=17,INDEX($CJ:$CJ,$DF399+17),"")</f>
      </c>
      <c r="DC399">
        <f>IF($DG399&gt;=18,INDEX($CJ:$CJ,$DF399+18),"")</f>
      </c>
      <c r="DD399">
        <f>IF($DG399&gt;=19,INDEX($CJ:$CJ,$DF399+19),"")</f>
      </c>
      <c r="DE399">
        <f>IF($DG399&gt;=20,INDEX($CJ:$CJ,$DF399+20),"")</f>
      </c>
      <c r="DF399">
        <f>IFERROR(MATCH($CI399,$CJ$2:$CJ$263,0)+1,0)</f>
      </c>
      <c r="DG399">
        <f>IFERROR(INDEX($CK$2:$CK$263,MATCH($CI399,$CJ$2:$CJ$263,0)),0)</f>
      </c>
      <c r="DH399">
        <f>IFERROR(INDEX($AO:$AO,MATCH($N399,$AN:$AN,0))&amp;"","")</f>
      </c>
      <c r="DL399">
        <f>IF($GO399&gt;=1,INDEX($DI:$DI,$GN399+1),"")</f>
      </c>
      <c r="DM399">
        <f>IF($GO399&gt;=2,INDEX($DI:$DI,$GN399+2),"")</f>
      </c>
      <c r="DN399">
        <f>IF($GO399&gt;=3,INDEX($DI:$DI,$GN399+3),"")</f>
      </c>
      <c r="DO399">
        <f>IF($GO399&gt;=4,INDEX($DI:$DI,$GN399+4),"")</f>
      </c>
      <c r="DP399">
        <f>IF($GO399&gt;=5,INDEX($DI:$DI,$GN399+5),"")</f>
      </c>
      <c r="DQ399">
        <f>IF($GO399&gt;=6,INDEX($DI:$DI,$GN399+6),"")</f>
      </c>
      <c r="DR399">
        <f>IF($GO399&gt;=7,INDEX($DI:$DI,$GN399+7),"")</f>
      </c>
      <c r="DS399">
        <f>IF($GO399&gt;=8,INDEX($DI:$DI,$GN399+8),"")</f>
      </c>
      <c r="DT399">
        <f>IF($GO399&gt;=9,INDEX($DI:$DI,$GN399+9),"")</f>
      </c>
      <c r="DU399">
        <f>IF($GO399&gt;=10,INDEX($DI:$DI,$GN399+10),"")</f>
      </c>
      <c r="DV399">
        <f>IF($GO399&gt;=11,INDEX($DI:$DI,$GN399+11),"")</f>
      </c>
      <c r="DW399">
        <f>IF($GO399&gt;=12,INDEX($DI:$DI,$GN399+12),"")</f>
      </c>
      <c r="DX399">
        <f>IF($GO399&gt;=13,INDEX($DI:$DI,$GN399+13),"")</f>
      </c>
      <c r="DY399">
        <f>IF($GO399&gt;=14,INDEX($DI:$DI,$GN399+14),"")</f>
      </c>
      <c r="DZ399">
        <f>IF($GO399&gt;=15,INDEX($DI:$DI,$GN399+15),"")</f>
      </c>
      <c r="EA399">
        <f>IF($GO399&gt;=16,INDEX($DI:$DI,$GN399+16),"")</f>
      </c>
      <c r="EB399">
        <f>IF($GO399&gt;=17,INDEX($DI:$DI,$GN399+17),"")</f>
      </c>
      <c r="EC399">
        <f>IF($GO399&gt;=18,INDEX($DI:$DI,$GN399+18),"")</f>
      </c>
      <c r="ED399">
        <f>IF($GO399&gt;=19,INDEX($DI:$DI,$GN399+19),"")</f>
      </c>
      <c r="EE399">
        <f>IF($GO399&gt;=20,INDEX($DI:$DI,$GN399+20),"")</f>
      </c>
      <c r="EF399">
        <f>IF($GO399&gt;=21,INDEX($DI:$DI,$GN399+21),"")</f>
      </c>
      <c r="EG399">
        <f>IF($GO399&gt;=22,INDEX($DI:$DI,$GN399+22),"")</f>
      </c>
      <c r="EH399">
        <f>IF($GO399&gt;=23,INDEX($DI:$DI,$GN399+23),"")</f>
      </c>
      <c r="EI399">
        <f>IF($GO399&gt;=24,INDEX($DI:$DI,$GN399+24),"")</f>
      </c>
      <c r="EJ399">
        <f>IF($GO399&gt;=25,INDEX($DI:$DI,$GN399+25),"")</f>
      </c>
      <c r="EK399">
        <f>IF($GO399&gt;=26,INDEX($DI:$DI,$GN399+26),"")</f>
      </c>
      <c r="EL399">
        <f>IF($GO399&gt;=27,INDEX($DI:$DI,$GN399+27),"")</f>
      </c>
      <c r="EM399">
        <f>IF($GO399&gt;=28,INDEX($DI:$DI,$GN399+28),"")</f>
      </c>
      <c r="EN399">
        <f>IF($GO399&gt;=29,INDEX($DI:$DI,$GN399+29),"")</f>
      </c>
      <c r="EO399">
        <f>IF($GO399&gt;=30,INDEX($DI:$DI,$GN399+30),"")</f>
      </c>
      <c r="EP399">
        <f>IF($GO399&gt;=31,INDEX($DI:$DI,$GN399+31),"")</f>
      </c>
      <c r="EQ399">
        <f>IF($GO399&gt;=32,INDEX($DI:$DI,$GN399+32),"")</f>
      </c>
      <c r="ER399">
        <f>IF($GO399&gt;=33,INDEX($DI:$DI,$GN399+33),"")</f>
      </c>
      <c r="ES399">
        <f>IF($GO399&gt;=34,INDEX($DI:$DI,$GN399+34),"")</f>
      </c>
      <c r="ET399">
        <f>IF($GO399&gt;=35,INDEX($DI:$DI,$GN399+35),"")</f>
      </c>
      <c r="EU399">
        <f>IF($GO399&gt;=36,INDEX($DI:$DI,$GN399+36),"")</f>
      </c>
      <c r="EV399">
        <f>IF($GO399&gt;=37,INDEX($DI:$DI,$GN399+37),"")</f>
      </c>
      <c r="EW399">
        <f>IF($GO399&gt;=38,INDEX($DI:$DI,$GN399+38),"")</f>
      </c>
      <c r="EX399">
        <f>IF($GO399&gt;=39,INDEX($DI:$DI,$GN399+39),"")</f>
      </c>
      <c r="EY399">
        <f>IF($GO399&gt;=40,INDEX($DI:$DI,$GN399+40),"")</f>
      </c>
      <c r="EZ399">
        <f>IF($GO399&gt;=1,INDEX($DJ:$DJ,$GN399+1),"")</f>
      </c>
      <c r="FA399">
        <f>IF($GO399&gt;=2,INDEX($DJ:$DJ,$GN399+2),"")</f>
      </c>
      <c r="FB399">
        <f>IF($GO399&gt;=3,INDEX($DJ:$DJ,$GN399+3),"")</f>
      </c>
      <c r="FC399">
        <f>IF($GO399&gt;=4,INDEX($DJ:$DJ,$GN399+4),"")</f>
      </c>
      <c r="FD399">
        <f>IF($GO399&gt;=5,INDEX($DJ:$DJ,$GN399+5),"")</f>
      </c>
      <c r="FE399">
        <f>IF($GO399&gt;=6,INDEX($DJ:$DJ,$GN399+6),"")</f>
      </c>
      <c r="FF399">
        <f>IF($GO399&gt;=7,INDEX($DJ:$DJ,$GN399+7),"")</f>
      </c>
      <c r="FG399">
        <f>IF($GO399&gt;=8,INDEX($DJ:$DJ,$GN399+8),"")</f>
      </c>
      <c r="FH399">
        <f>IF($GO399&gt;=9,INDEX($DJ:$DJ,$GN399+9),"")</f>
      </c>
      <c r="FI399">
        <f>IF($GO399&gt;=10,INDEX($DJ:$DJ,$GN399+10),"")</f>
      </c>
      <c r="FJ399">
        <f>IF($GO399&gt;=11,INDEX($DJ:$DJ,$GN399+11),"")</f>
      </c>
      <c r="FK399">
        <f>IF($GO399&gt;=12,INDEX($DJ:$DJ,$GN399+12),"")</f>
      </c>
      <c r="FL399">
        <f>IF($GO399&gt;=13,INDEX($DJ:$DJ,$GN399+13),"")</f>
      </c>
      <c r="FM399">
        <f>IF($GO399&gt;=14,INDEX($DJ:$DJ,$GN399+14),"")</f>
      </c>
      <c r="FN399">
        <f>IF($GO399&gt;=15,INDEX($DJ:$DJ,$GN399+15),"")</f>
      </c>
      <c r="FO399">
        <f>IF($GO399&gt;=16,INDEX($DJ:$DJ,$GN399+16),"")</f>
      </c>
      <c r="FP399">
        <f>IF($GO399&gt;=17,INDEX($DJ:$DJ,$GN399+17),"")</f>
      </c>
      <c r="FQ399">
        <f>IF($GO399&gt;=18,INDEX($DJ:$DJ,$GN399+18),"")</f>
      </c>
      <c r="FR399">
        <f>IF($GO399&gt;=19,INDEX($DJ:$DJ,$GN399+19),"")</f>
      </c>
      <c r="FS399">
        <f>IF($GO399&gt;=20,INDEX($DJ:$DJ,$GN399+20),"")</f>
      </c>
      <c r="FT399">
        <f>IF($GO399&gt;=21,INDEX($DJ:$DJ,$GN399+21),"")</f>
      </c>
      <c r="FU399">
        <f>IF($GO399&gt;=22,INDEX($DJ:$DJ,$GN399+22),"")</f>
      </c>
      <c r="FV399">
        <f>IF($GO399&gt;=23,INDEX($DJ:$DJ,$GN399+23),"")</f>
      </c>
      <c r="FW399">
        <f>IF($GO399&gt;=24,INDEX($DJ:$DJ,$GN399+24),"")</f>
      </c>
      <c r="FX399">
        <f>IF($GO399&gt;=25,INDEX($DJ:$DJ,$GN399+25),"")</f>
      </c>
      <c r="FY399">
        <f>IF($GO399&gt;=26,INDEX($DJ:$DJ,$GN399+26),"")</f>
      </c>
      <c r="FZ399">
        <f>IF($GO399&gt;=27,INDEX($DJ:$DJ,$GN399+27),"")</f>
      </c>
      <c r="GA399">
        <f>IF($GO399&gt;=28,INDEX($DJ:$DJ,$GN399+28),"")</f>
      </c>
      <c r="GB399">
        <f>IF($GO399&gt;=29,INDEX($DJ:$DJ,$GN399+29),"")</f>
      </c>
      <c r="GC399">
        <f>IF($GO399&gt;=30,INDEX($DJ:$DJ,$GN399+30),"")</f>
      </c>
      <c r="GD399">
        <f>IF($GO399&gt;=31,INDEX($DJ:$DJ,$GN399+31),"")</f>
      </c>
      <c r="GE399">
        <f>IF($GO399&gt;=32,INDEX($DJ:$DJ,$GN399+32),"")</f>
      </c>
      <c r="GF399">
        <f>IF($GO399&gt;=33,INDEX($DJ:$DJ,$GN399+33),"")</f>
      </c>
      <c r="GG399">
        <f>IF($GO399&gt;=34,INDEX($DJ:$DJ,$GN399+34),"")</f>
      </c>
      <c r="GH399">
        <f>IF($GO399&gt;=35,INDEX($DJ:$DJ,$GN399+35),"")</f>
      </c>
      <c r="GI399">
        <f>IF($GO399&gt;=36,INDEX($DJ:$DJ,$GN399+36),"")</f>
      </c>
      <c r="GJ399">
        <f>IF($GO399&gt;=37,INDEX($DJ:$DJ,$GN399+37),"")</f>
      </c>
      <c r="GK399">
        <f>IF($GO399&gt;=38,INDEX($DJ:$DJ,$GN399+38),"")</f>
      </c>
      <c r="GL399">
        <f>IF($GO399&gt;=39,INDEX($DJ:$DJ,$GN399+39),"")</f>
      </c>
      <c r="GM399">
        <f>IF($GO399&gt;=40,INDEX($DJ:$DJ,$GN399+40),"")</f>
      </c>
      <c r="GN399">
        <f>IFERROR(MATCH($DH399,$DI$2:$DI$148,0)+1,0)</f>
      </c>
      <c r="GO399">
        <f>IFERROR(INDEX($DK$2:$DK$148,MATCH($DH399,$DI$2:$DI$148,0)),0)</f>
      </c>
      <c r="GP399">
        <f>IFERROR(MATCH($Y399,$DL$399:$EY$399,0),0)</f>
      </c>
      <c r="GQ399">
        <f>IF($GP399&gt;0,INDEX($EZ$399:$GM$399,$GP399),"")</f>
      </c>
      <c r="GT399">
        <f>IF($JC399&gt;=1,INDEX($GR:$GR,$JB399+1),"")</f>
      </c>
      <c r="GU399">
        <f>IF($JC399&gt;=2,INDEX($GR:$GR,$JB399+2),"")</f>
      </c>
      <c r="GV399">
        <f>IF($JC399&gt;=3,INDEX($GR:$GR,$JB399+3),"")</f>
      </c>
      <c r="GW399">
        <f>IF($JC399&gt;=4,INDEX($GR:$GR,$JB399+4),"")</f>
      </c>
      <c r="GX399">
        <f>IF($JC399&gt;=5,INDEX($GR:$GR,$JB399+5),"")</f>
      </c>
      <c r="GY399">
        <f>IF($JC399&gt;=6,INDEX($GR:$GR,$JB399+6),"")</f>
      </c>
      <c r="GZ399">
        <f>IF($JC399&gt;=7,INDEX($GR:$GR,$JB399+7),"")</f>
      </c>
      <c r="HA399">
        <f>IF($JC399&gt;=8,INDEX($GR:$GR,$JB399+8),"")</f>
      </c>
      <c r="HB399">
        <f>IF($JC399&gt;=9,INDEX($GR:$GR,$JB399+9),"")</f>
      </c>
      <c r="HC399">
        <f>IF($JC399&gt;=10,INDEX($GR:$GR,$JB399+10),"")</f>
      </c>
      <c r="HD399">
        <f>IF($JC399&gt;=11,INDEX($GR:$GR,$JB399+11),"")</f>
      </c>
      <c r="HE399">
        <f>IF($JC399&gt;=12,INDEX($GR:$GR,$JB399+12),"")</f>
      </c>
      <c r="HF399">
        <f>IF($JC399&gt;=13,INDEX($GR:$GR,$JB399+13),"")</f>
      </c>
      <c r="HG399">
        <f>IF($JC399&gt;=14,INDEX($GR:$GR,$JB399+14),"")</f>
      </c>
      <c r="HH399">
        <f>IF($JC399&gt;=15,INDEX($GR:$GR,$JB399+15),"")</f>
      </c>
      <c r="HI399">
        <f>IF($JC399&gt;=16,INDEX($GR:$GR,$JB399+16),"")</f>
      </c>
      <c r="HJ399">
        <f>IF($JC399&gt;=17,INDEX($GR:$GR,$JB399+17),"")</f>
      </c>
      <c r="HK399">
        <f>IF($JC399&gt;=18,INDEX($GR:$GR,$JB399+18),"")</f>
      </c>
      <c r="HL399">
        <f>IF($JC399&gt;=19,INDEX($GR:$GR,$JB399+19),"")</f>
      </c>
      <c r="HM399">
        <f>IF($JC399&gt;=20,INDEX($GR:$GR,$JB399+20),"")</f>
      </c>
      <c r="HN399">
        <f>IF($JC399&gt;=21,INDEX($GR:$GR,$JB399+21),"")</f>
      </c>
      <c r="HO399">
        <f>IF($JC399&gt;=22,INDEX($GR:$GR,$JB399+22),"")</f>
      </c>
      <c r="HP399">
        <f>IF($JC399&gt;=23,INDEX($GR:$GR,$JB399+23),"")</f>
      </c>
      <c r="HQ399">
        <f>IF($JC399&gt;=24,INDEX($GR:$GR,$JB399+24),"")</f>
      </c>
      <c r="HR399">
        <f>IF($JC399&gt;=25,INDEX($GR:$GR,$JB399+25),"")</f>
      </c>
      <c r="HS399">
        <f>IF($JC399&gt;=26,INDEX($GR:$GR,$JB399+26),"")</f>
      </c>
      <c r="HT399">
        <f>IF($JC399&gt;=27,INDEX($GR:$GR,$JB399+27),"")</f>
      </c>
      <c r="HU399">
        <f>IF($JC399&gt;=28,INDEX($GR:$GR,$JB399+28),"")</f>
      </c>
      <c r="HV399">
        <f>IF($JC399&gt;=29,INDEX($GR:$GR,$JB399+29),"")</f>
      </c>
      <c r="HW399">
        <f>IF($JC399&gt;=30,INDEX($GR:$GR,$JB399+30),"")</f>
      </c>
      <c r="HX399">
        <f>IF($JC399&gt;=31,INDEX($GR:$GR,$JB399+31),"")</f>
      </c>
      <c r="HY399">
        <f>IF($JC399&gt;=32,INDEX($GR:$GR,$JB399+32),"")</f>
      </c>
      <c r="HZ399">
        <f>IF($JC399&gt;=33,INDEX($GR:$GR,$JB399+33),"")</f>
      </c>
      <c r="IA399">
        <f>IF($JC399&gt;=34,INDEX($GR:$GR,$JB399+34),"")</f>
      </c>
      <c r="IB399">
        <f>IF($JC399&gt;=35,INDEX($GR:$GR,$JB399+35),"")</f>
      </c>
      <c r="IC399">
        <f>IF($JC399&gt;=36,INDEX($GR:$GR,$JB399+36),"")</f>
      </c>
      <c r="ID399">
        <f>IF($JC399&gt;=37,INDEX($GR:$GR,$JB399+37),"")</f>
      </c>
      <c r="IE399">
        <f>IF($JC399&gt;=38,INDEX($GR:$GR,$JB399+38),"")</f>
      </c>
      <c r="IF399">
        <f>IF($JC399&gt;=39,INDEX($GR:$GR,$JB399+39),"")</f>
      </c>
      <c r="IG399">
        <f>IF($JC399&gt;=40,INDEX($GR:$GR,$JB399+40),"")</f>
      </c>
      <c r="IH399">
        <f>IF($JC399&gt;=41,INDEX($GR:$GR,$JB399+41),"")</f>
      </c>
      <c r="II399">
        <f>IF($JC399&gt;=42,INDEX($GR:$GR,$JB399+42),"")</f>
      </c>
      <c r="IJ399">
        <f>IF($JC399&gt;=43,INDEX($GR:$GR,$JB399+43),"")</f>
      </c>
      <c r="IK399">
        <f>IF($JC399&gt;=44,INDEX($GR:$GR,$JB399+44),"")</f>
      </c>
      <c r="IL399">
        <f>IF($JC399&gt;=45,INDEX($GR:$GR,$JB399+45),"")</f>
      </c>
      <c r="IM399">
        <f>IF($JC399&gt;=46,INDEX($GR:$GR,$JB399+46),"")</f>
      </c>
      <c r="IN399">
        <f>IF($JC399&gt;=47,INDEX($GR:$GR,$JB399+47),"")</f>
      </c>
      <c r="IO399">
        <f>IF($JC399&gt;=48,INDEX($GR:$GR,$JB399+48),"")</f>
      </c>
      <c r="IP399">
        <f>IF($JC399&gt;=49,INDEX($GR:$GR,$JB399+49),"")</f>
      </c>
      <c r="IQ399">
        <f>IF($JC399&gt;=50,INDEX($GR:$GR,$JB399+50),"")</f>
      </c>
      <c r="IR399">
        <f>IF($JC399&gt;=51,INDEX($GR:$GR,$JB399+51),"")</f>
      </c>
      <c r="IS399">
        <f>IF($JC399&gt;=52,INDEX($GR:$GR,$JB399+52),"")</f>
      </c>
      <c r="IT399">
        <f>IF($JC399&gt;=53,INDEX($GR:$GR,$JB399+53),"")</f>
      </c>
      <c r="IU399">
        <f>IF($JC399&gt;=54,INDEX($GR:$GR,$JB399+54),"")</f>
      </c>
      <c r="IV399">
        <f>IF($JC399&gt;=55,INDEX($GR:$GR,$JB399+55),"")</f>
      </c>
      <c r="IW399">
        <f>IF($JC399&gt;=56,INDEX($GR:$GR,$JB399+56),"")</f>
      </c>
      <c r="IX399">
        <f>IF($JC399&gt;=57,INDEX($GR:$GR,$JB399+57),"")</f>
      </c>
      <c r="IY399">
        <f>IF($JC399&gt;=58,INDEX($GR:$GR,$JB399+58),"")</f>
      </c>
      <c r="IZ399">
        <f>IF($JC399&gt;=59,INDEX($GR:$GR,$JB399+59),"")</f>
      </c>
      <c r="JA399">
        <f>IF($JC399&gt;=60,INDEX($GR:$GR,$JB399+60),"")</f>
      </c>
      <c r="JB399">
        <f>IFERROR(MATCH($GQ399,$GR$2:$GR$324,0)+1,0)</f>
      </c>
      <c r="JC399">
        <f>IFERROR(INDEX($GS$2:$GS$324,MATCH($GQ399,$GR$2:$GR$324,0)),0)</f>
      </c>
      <c r="JD399" t="s">
        <v>40</v>
      </c>
      <c r="JE399" t="s">
        <v>40</v>
      </c>
    </row>
    <row r="400" spans="1:265" x14ac:dyDescent="0.25">
      <c r="Q400">
        <f>IF(OR($T400="",$P400=""),"",IFERROR($T400/$P400,0))</f>
      </c>
      <c r="R400">
        <f>IF($T400="","",
SUM($S400,$U400,$Z400,$V400,$X400)*
(1-IF($AA400="",0,VALUE($AA400)/100)))</f>
      </c>
      <c r="S400">
        <f>IF($T400="","",$T400)</f>
      </c>
      <c r="U400">
        <f>IF($T400="","",
IF($N400="","",
IF(ISNUMBER(SEARCH("exempt",LOWER($N400))),0,
$T400*(VALUE(SUBSTITUTE($N400,"%",""))/100))))</f>
      </c>
      <c r="AB400">
        <f>IFERROR(IF(FIND(" - ",$K400)&gt;0,MID($K400,FIND(" - ",$K400)+3,LEN($K400)),""),"")</f>
      </c>
      <c r="AK400" t="s">
        <v>987</v>
      </c>
      <c r="AP400">
        <f>IFERROR(LEFT($K400,FIND(" - ",$K400)-1),$K400)</f>
      </c>
      <c r="AS400">
        <f>IF($CH400&gt;=1,INDEX($AQ:$AQ,$CG400+1),"")</f>
      </c>
      <c r="AT400">
        <f>IF($CH400&gt;=2,INDEX($AQ:$AQ,$CG400+2),"")</f>
      </c>
      <c r="AU400">
        <f>IF($CH400&gt;=3,INDEX($AQ:$AQ,$CG400+3),"")</f>
      </c>
      <c r="AV400">
        <f>IF($CH400&gt;=4,INDEX($AQ:$AQ,$CG400+4),"")</f>
      </c>
      <c r="AW400">
        <f>IF($CH400&gt;=5,INDEX($AQ:$AQ,$CG400+5),"")</f>
      </c>
      <c r="AX400">
        <f>IF($CH400&gt;=6,INDEX($AQ:$AQ,$CG400+6),"")</f>
      </c>
      <c r="AY400">
        <f>IF($CH400&gt;=7,INDEX($AQ:$AQ,$CG400+7),"")</f>
      </c>
      <c r="AZ400">
        <f>IF($CH400&gt;=8,INDEX($AQ:$AQ,$CG400+8),"")</f>
      </c>
      <c r="BA400">
        <f>IF($CH400&gt;=9,INDEX($AQ:$AQ,$CG400+9),"")</f>
      </c>
      <c r="BB400">
        <f>IF($CH400&gt;=10,INDEX($AQ:$AQ,$CG400+10),"")</f>
      </c>
      <c r="BC400">
        <f>IF($CH400&gt;=11,INDEX($AQ:$AQ,$CG400+11),"")</f>
      </c>
      <c r="BD400">
        <f>IF($CH400&gt;=12,INDEX($AQ:$AQ,$CG400+12),"")</f>
      </c>
      <c r="BE400">
        <f>IF($CH400&gt;=13,INDEX($AQ:$AQ,$CG400+13),"")</f>
      </c>
      <c r="BF400">
        <f>IF($CH400&gt;=14,INDEX($AQ:$AQ,$CG400+14),"")</f>
      </c>
      <c r="BG400">
        <f>IF($CH400&gt;=15,INDEX($AQ:$AQ,$CG400+15),"")</f>
      </c>
      <c r="BH400">
        <f>IF($CH400&gt;=16,INDEX($AQ:$AQ,$CG400+16),"")</f>
      </c>
      <c r="BI400">
        <f>IF($CH400&gt;=17,INDEX($AQ:$AQ,$CG400+17),"")</f>
      </c>
      <c r="BJ400">
        <f>IF($CH400&gt;=18,INDEX($AQ:$AQ,$CG400+18),"")</f>
      </c>
      <c r="BK400">
        <f>IF($CH400&gt;=19,INDEX($AQ:$AQ,$CG400+19),"")</f>
      </c>
      <c r="BL400">
        <f>IF($CH400&gt;=20,INDEX($AQ:$AQ,$CG400+20),"")</f>
      </c>
      <c r="BM400">
        <f>IF($CH400&gt;=21,INDEX($AQ:$AQ,$CG400+21),"")</f>
      </c>
      <c r="BN400">
        <f>IF($CH400&gt;=22,INDEX($AQ:$AQ,$CG400+22),"")</f>
      </c>
      <c r="BO400">
        <f>IF($CH400&gt;=23,INDEX($AQ:$AQ,$CG400+23),"")</f>
      </c>
      <c r="BP400">
        <f>IF($CH400&gt;=24,INDEX($AQ:$AQ,$CG400+24),"")</f>
      </c>
      <c r="BQ400">
        <f>IF($CH400&gt;=25,INDEX($AQ:$AQ,$CG400+25),"")</f>
      </c>
      <c r="BR400">
        <f>IF($CH400&gt;=26,INDEX($AQ:$AQ,$CG400+26),"")</f>
      </c>
      <c r="BS400">
        <f>IF($CH400&gt;=27,INDEX($AQ:$AQ,$CG400+27),"")</f>
      </c>
      <c r="BT400">
        <f>IF($CH400&gt;=28,INDEX($AQ:$AQ,$CG400+28),"")</f>
      </c>
      <c r="BU400">
        <f>IF($CH400&gt;=29,INDEX($AQ:$AQ,$CG400+29),"")</f>
      </c>
      <c r="BV400">
        <f>IF($CH400&gt;=30,INDEX($AQ:$AQ,$CG400+30),"")</f>
      </c>
      <c r="BW400">
        <f>IF($CH400&gt;=31,INDEX($AQ:$AQ,$CG400+31),"")</f>
      </c>
      <c r="BX400">
        <f>IF($CH400&gt;=32,INDEX($AQ:$AQ,$CG400+32),"")</f>
      </c>
      <c r="BY400">
        <f>IF($CH400&gt;=33,INDEX($AQ:$AQ,$CG400+33),"")</f>
      </c>
      <c r="BZ400">
        <f>IF($CH400&gt;=34,INDEX($AQ:$AQ,$CG400+34),"")</f>
      </c>
      <c r="CA400">
        <f>IF($CH400&gt;=35,INDEX($AQ:$AQ,$CG400+35),"")</f>
      </c>
      <c r="CB400">
        <f>IF($CH400&gt;=36,INDEX($AQ:$AQ,$CG400+36),"")</f>
      </c>
      <c r="CC400">
        <f>IF($CH400&gt;=37,INDEX($AQ:$AQ,$CG400+37),"")</f>
      </c>
      <c r="CD400">
        <f>IF($CH400&gt;=38,INDEX($AQ:$AQ,$CG400+38),"")</f>
      </c>
      <c r="CE400">
        <f>IF($CH400&gt;=39,INDEX($AQ:$AQ,$CG400+39),"")</f>
      </c>
      <c r="CF400">
        <f>IF($CH400&gt;=40,INDEX($AQ:$AQ,$CG400+40),"")</f>
      </c>
      <c r="CG400">
        <f>IFERROR(MATCH($AP400,$AQ$2:$AQ$134,0)+1,0)</f>
      </c>
      <c r="CH400">
        <f>IFERROR(INDEX($AR$2:$AR$134,MATCH($AP400,$AQ$2:$AQ$134,0)),0)</f>
      </c>
      <c r="CI400">
        <f>IFERROR(LEFT($L400,FIND(" - ",$L400)-1),$L400)</f>
      </c>
      <c r="CL400">
        <f>IF($DG400&gt;=1,INDEX($CJ:$CJ,$DF400+1),"")</f>
      </c>
      <c r="CM400">
        <f>IF($DG400&gt;=2,INDEX($CJ:$CJ,$DF400+2),"")</f>
      </c>
      <c r="CN400">
        <f>IF($DG400&gt;=3,INDEX($CJ:$CJ,$DF400+3),"")</f>
      </c>
      <c r="CO400">
        <f>IF($DG400&gt;=4,INDEX($CJ:$CJ,$DF400+4),"")</f>
      </c>
      <c r="CP400">
        <f>IF($DG400&gt;=5,INDEX($CJ:$CJ,$DF400+5),"")</f>
      </c>
      <c r="CQ400">
        <f>IF($DG400&gt;=6,INDEX($CJ:$CJ,$DF400+6),"")</f>
      </c>
      <c r="CR400">
        <f>IF($DG400&gt;=7,INDEX($CJ:$CJ,$DF400+7),"")</f>
      </c>
      <c r="CS400">
        <f>IF($DG400&gt;=8,INDEX($CJ:$CJ,$DF400+8),"")</f>
      </c>
      <c r="CT400">
        <f>IF($DG400&gt;=9,INDEX($CJ:$CJ,$DF400+9),"")</f>
      </c>
      <c r="CU400">
        <f>IF($DG400&gt;=10,INDEX($CJ:$CJ,$DF400+10),"")</f>
      </c>
      <c r="CV400">
        <f>IF($DG400&gt;=11,INDEX($CJ:$CJ,$DF400+11),"")</f>
      </c>
      <c r="CW400">
        <f>IF($DG400&gt;=12,INDEX($CJ:$CJ,$DF400+12),"")</f>
      </c>
      <c r="CX400">
        <f>IF($DG400&gt;=13,INDEX($CJ:$CJ,$DF400+13),"")</f>
      </c>
      <c r="CY400">
        <f>IF($DG400&gt;=14,INDEX($CJ:$CJ,$DF400+14),"")</f>
      </c>
      <c r="CZ400">
        <f>IF($DG400&gt;=15,INDEX($CJ:$CJ,$DF400+15),"")</f>
      </c>
      <c r="DA400">
        <f>IF($DG400&gt;=16,INDEX($CJ:$CJ,$DF400+16),"")</f>
      </c>
      <c r="DB400">
        <f>IF($DG400&gt;=17,INDEX($CJ:$CJ,$DF400+17),"")</f>
      </c>
      <c r="DC400">
        <f>IF($DG400&gt;=18,INDEX($CJ:$CJ,$DF400+18),"")</f>
      </c>
      <c r="DD400">
        <f>IF($DG400&gt;=19,INDEX($CJ:$CJ,$DF400+19),"")</f>
      </c>
      <c r="DE400">
        <f>IF($DG400&gt;=20,INDEX($CJ:$CJ,$DF400+20),"")</f>
      </c>
      <c r="DF400">
        <f>IFERROR(MATCH($CI400,$CJ$2:$CJ$263,0)+1,0)</f>
      </c>
      <c r="DG400">
        <f>IFERROR(INDEX($CK$2:$CK$263,MATCH($CI400,$CJ$2:$CJ$263,0)),0)</f>
      </c>
      <c r="DH400">
        <f>IFERROR(INDEX($AO:$AO,MATCH($N400,$AN:$AN,0))&amp;"","")</f>
      </c>
      <c r="DL400">
        <f>IF($GO400&gt;=1,INDEX($DI:$DI,$GN400+1),"")</f>
      </c>
      <c r="DM400">
        <f>IF($GO400&gt;=2,INDEX($DI:$DI,$GN400+2),"")</f>
      </c>
      <c r="DN400">
        <f>IF($GO400&gt;=3,INDEX($DI:$DI,$GN400+3),"")</f>
      </c>
      <c r="DO400">
        <f>IF($GO400&gt;=4,INDEX($DI:$DI,$GN400+4),"")</f>
      </c>
      <c r="DP400">
        <f>IF($GO400&gt;=5,INDEX($DI:$DI,$GN400+5),"")</f>
      </c>
      <c r="DQ400">
        <f>IF($GO400&gt;=6,INDEX($DI:$DI,$GN400+6),"")</f>
      </c>
      <c r="DR400">
        <f>IF($GO400&gt;=7,INDEX($DI:$DI,$GN400+7),"")</f>
      </c>
      <c r="DS400">
        <f>IF($GO400&gt;=8,INDEX($DI:$DI,$GN400+8),"")</f>
      </c>
      <c r="DT400">
        <f>IF($GO400&gt;=9,INDEX($DI:$DI,$GN400+9),"")</f>
      </c>
      <c r="DU400">
        <f>IF($GO400&gt;=10,INDEX($DI:$DI,$GN400+10),"")</f>
      </c>
      <c r="DV400">
        <f>IF($GO400&gt;=11,INDEX($DI:$DI,$GN400+11),"")</f>
      </c>
      <c r="DW400">
        <f>IF($GO400&gt;=12,INDEX($DI:$DI,$GN400+12),"")</f>
      </c>
      <c r="DX400">
        <f>IF($GO400&gt;=13,INDEX($DI:$DI,$GN400+13),"")</f>
      </c>
      <c r="DY400">
        <f>IF($GO400&gt;=14,INDEX($DI:$DI,$GN400+14),"")</f>
      </c>
      <c r="DZ400">
        <f>IF($GO400&gt;=15,INDEX($DI:$DI,$GN400+15),"")</f>
      </c>
      <c r="EA400">
        <f>IF($GO400&gt;=16,INDEX($DI:$DI,$GN400+16),"")</f>
      </c>
      <c r="EB400">
        <f>IF($GO400&gt;=17,INDEX($DI:$DI,$GN400+17),"")</f>
      </c>
      <c r="EC400">
        <f>IF($GO400&gt;=18,INDEX($DI:$DI,$GN400+18),"")</f>
      </c>
      <c r="ED400">
        <f>IF($GO400&gt;=19,INDEX($DI:$DI,$GN400+19),"")</f>
      </c>
      <c r="EE400">
        <f>IF($GO400&gt;=20,INDEX($DI:$DI,$GN400+20),"")</f>
      </c>
      <c r="EF400">
        <f>IF($GO400&gt;=21,INDEX($DI:$DI,$GN400+21),"")</f>
      </c>
      <c r="EG400">
        <f>IF($GO400&gt;=22,INDEX($DI:$DI,$GN400+22),"")</f>
      </c>
      <c r="EH400">
        <f>IF($GO400&gt;=23,INDEX($DI:$DI,$GN400+23),"")</f>
      </c>
      <c r="EI400">
        <f>IF($GO400&gt;=24,INDEX($DI:$DI,$GN400+24),"")</f>
      </c>
      <c r="EJ400">
        <f>IF($GO400&gt;=25,INDEX($DI:$DI,$GN400+25),"")</f>
      </c>
      <c r="EK400">
        <f>IF($GO400&gt;=26,INDEX($DI:$DI,$GN400+26),"")</f>
      </c>
      <c r="EL400">
        <f>IF($GO400&gt;=27,INDEX($DI:$DI,$GN400+27),"")</f>
      </c>
      <c r="EM400">
        <f>IF($GO400&gt;=28,INDEX($DI:$DI,$GN400+28),"")</f>
      </c>
      <c r="EN400">
        <f>IF($GO400&gt;=29,INDEX($DI:$DI,$GN400+29),"")</f>
      </c>
      <c r="EO400">
        <f>IF($GO400&gt;=30,INDEX($DI:$DI,$GN400+30),"")</f>
      </c>
      <c r="EP400">
        <f>IF($GO400&gt;=31,INDEX($DI:$DI,$GN400+31),"")</f>
      </c>
      <c r="EQ400">
        <f>IF($GO400&gt;=32,INDEX($DI:$DI,$GN400+32),"")</f>
      </c>
      <c r="ER400">
        <f>IF($GO400&gt;=33,INDEX($DI:$DI,$GN400+33),"")</f>
      </c>
      <c r="ES400">
        <f>IF($GO400&gt;=34,INDEX($DI:$DI,$GN400+34),"")</f>
      </c>
      <c r="ET400">
        <f>IF($GO400&gt;=35,INDEX($DI:$DI,$GN400+35),"")</f>
      </c>
      <c r="EU400">
        <f>IF($GO400&gt;=36,INDEX($DI:$DI,$GN400+36),"")</f>
      </c>
      <c r="EV400">
        <f>IF($GO400&gt;=37,INDEX($DI:$DI,$GN400+37),"")</f>
      </c>
      <c r="EW400">
        <f>IF($GO400&gt;=38,INDEX($DI:$DI,$GN400+38),"")</f>
      </c>
      <c r="EX400">
        <f>IF($GO400&gt;=39,INDEX($DI:$DI,$GN400+39),"")</f>
      </c>
      <c r="EY400">
        <f>IF($GO400&gt;=40,INDEX($DI:$DI,$GN400+40),"")</f>
      </c>
      <c r="EZ400">
        <f>IF($GO400&gt;=1,INDEX($DJ:$DJ,$GN400+1),"")</f>
      </c>
      <c r="FA400">
        <f>IF($GO400&gt;=2,INDEX($DJ:$DJ,$GN400+2),"")</f>
      </c>
      <c r="FB400">
        <f>IF($GO400&gt;=3,INDEX($DJ:$DJ,$GN400+3),"")</f>
      </c>
      <c r="FC400">
        <f>IF($GO400&gt;=4,INDEX($DJ:$DJ,$GN400+4),"")</f>
      </c>
      <c r="FD400">
        <f>IF($GO400&gt;=5,INDEX($DJ:$DJ,$GN400+5),"")</f>
      </c>
      <c r="FE400">
        <f>IF($GO400&gt;=6,INDEX($DJ:$DJ,$GN400+6),"")</f>
      </c>
      <c r="FF400">
        <f>IF($GO400&gt;=7,INDEX($DJ:$DJ,$GN400+7),"")</f>
      </c>
      <c r="FG400">
        <f>IF($GO400&gt;=8,INDEX($DJ:$DJ,$GN400+8),"")</f>
      </c>
      <c r="FH400">
        <f>IF($GO400&gt;=9,INDEX($DJ:$DJ,$GN400+9),"")</f>
      </c>
      <c r="FI400">
        <f>IF($GO400&gt;=10,INDEX($DJ:$DJ,$GN400+10),"")</f>
      </c>
      <c r="FJ400">
        <f>IF($GO400&gt;=11,INDEX($DJ:$DJ,$GN400+11),"")</f>
      </c>
      <c r="FK400">
        <f>IF($GO400&gt;=12,INDEX($DJ:$DJ,$GN400+12),"")</f>
      </c>
      <c r="FL400">
        <f>IF($GO400&gt;=13,INDEX($DJ:$DJ,$GN400+13),"")</f>
      </c>
      <c r="FM400">
        <f>IF($GO400&gt;=14,INDEX($DJ:$DJ,$GN400+14),"")</f>
      </c>
      <c r="FN400">
        <f>IF($GO400&gt;=15,INDEX($DJ:$DJ,$GN400+15),"")</f>
      </c>
      <c r="FO400">
        <f>IF($GO400&gt;=16,INDEX($DJ:$DJ,$GN400+16),"")</f>
      </c>
      <c r="FP400">
        <f>IF($GO400&gt;=17,INDEX($DJ:$DJ,$GN400+17),"")</f>
      </c>
      <c r="FQ400">
        <f>IF($GO400&gt;=18,INDEX($DJ:$DJ,$GN400+18),"")</f>
      </c>
      <c r="FR400">
        <f>IF($GO400&gt;=19,INDEX($DJ:$DJ,$GN400+19),"")</f>
      </c>
      <c r="FS400">
        <f>IF($GO400&gt;=20,INDEX($DJ:$DJ,$GN400+20),"")</f>
      </c>
      <c r="FT400">
        <f>IF($GO400&gt;=21,INDEX($DJ:$DJ,$GN400+21),"")</f>
      </c>
      <c r="FU400">
        <f>IF($GO400&gt;=22,INDEX($DJ:$DJ,$GN400+22),"")</f>
      </c>
      <c r="FV400">
        <f>IF($GO400&gt;=23,INDEX($DJ:$DJ,$GN400+23),"")</f>
      </c>
      <c r="FW400">
        <f>IF($GO400&gt;=24,INDEX($DJ:$DJ,$GN400+24),"")</f>
      </c>
      <c r="FX400">
        <f>IF($GO400&gt;=25,INDEX($DJ:$DJ,$GN400+25),"")</f>
      </c>
      <c r="FY400">
        <f>IF($GO400&gt;=26,INDEX($DJ:$DJ,$GN400+26),"")</f>
      </c>
      <c r="FZ400">
        <f>IF($GO400&gt;=27,INDEX($DJ:$DJ,$GN400+27),"")</f>
      </c>
      <c r="GA400">
        <f>IF($GO400&gt;=28,INDEX($DJ:$DJ,$GN400+28),"")</f>
      </c>
      <c r="GB400">
        <f>IF($GO400&gt;=29,INDEX($DJ:$DJ,$GN400+29),"")</f>
      </c>
      <c r="GC400">
        <f>IF($GO400&gt;=30,INDEX($DJ:$DJ,$GN400+30),"")</f>
      </c>
      <c r="GD400">
        <f>IF($GO400&gt;=31,INDEX($DJ:$DJ,$GN400+31),"")</f>
      </c>
      <c r="GE400">
        <f>IF($GO400&gt;=32,INDEX($DJ:$DJ,$GN400+32),"")</f>
      </c>
      <c r="GF400">
        <f>IF($GO400&gt;=33,INDEX($DJ:$DJ,$GN400+33),"")</f>
      </c>
      <c r="GG400">
        <f>IF($GO400&gt;=34,INDEX($DJ:$DJ,$GN400+34),"")</f>
      </c>
      <c r="GH400">
        <f>IF($GO400&gt;=35,INDEX($DJ:$DJ,$GN400+35),"")</f>
      </c>
      <c r="GI400">
        <f>IF($GO400&gt;=36,INDEX($DJ:$DJ,$GN400+36),"")</f>
      </c>
      <c r="GJ400">
        <f>IF($GO400&gt;=37,INDEX($DJ:$DJ,$GN400+37),"")</f>
      </c>
      <c r="GK400">
        <f>IF($GO400&gt;=38,INDEX($DJ:$DJ,$GN400+38),"")</f>
      </c>
      <c r="GL400">
        <f>IF($GO400&gt;=39,INDEX($DJ:$DJ,$GN400+39),"")</f>
      </c>
      <c r="GM400">
        <f>IF($GO400&gt;=40,INDEX($DJ:$DJ,$GN400+40),"")</f>
      </c>
      <c r="GN400">
        <f>IFERROR(MATCH($DH400,$DI$2:$DI$148,0)+1,0)</f>
      </c>
      <c r="GO400">
        <f>IFERROR(INDEX($DK$2:$DK$148,MATCH($DH400,$DI$2:$DI$148,0)),0)</f>
      </c>
      <c r="GP400">
        <f>IFERROR(MATCH($Y400,$DL$400:$EY$400,0),0)</f>
      </c>
      <c r="GQ400">
        <f>IF($GP400&gt;0,INDEX($EZ$400:$GM$400,$GP400),"")</f>
      </c>
      <c r="GT400">
        <f>IF($JC400&gt;=1,INDEX($GR:$GR,$JB400+1),"")</f>
      </c>
      <c r="GU400">
        <f>IF($JC400&gt;=2,INDEX($GR:$GR,$JB400+2),"")</f>
      </c>
      <c r="GV400">
        <f>IF($JC400&gt;=3,INDEX($GR:$GR,$JB400+3),"")</f>
      </c>
      <c r="GW400">
        <f>IF($JC400&gt;=4,INDEX($GR:$GR,$JB400+4),"")</f>
      </c>
      <c r="GX400">
        <f>IF($JC400&gt;=5,INDEX($GR:$GR,$JB400+5),"")</f>
      </c>
      <c r="GY400">
        <f>IF($JC400&gt;=6,INDEX($GR:$GR,$JB400+6),"")</f>
      </c>
      <c r="GZ400">
        <f>IF($JC400&gt;=7,INDEX($GR:$GR,$JB400+7),"")</f>
      </c>
      <c r="HA400">
        <f>IF($JC400&gt;=8,INDEX($GR:$GR,$JB400+8),"")</f>
      </c>
      <c r="HB400">
        <f>IF($JC400&gt;=9,INDEX($GR:$GR,$JB400+9),"")</f>
      </c>
      <c r="HC400">
        <f>IF($JC400&gt;=10,INDEX($GR:$GR,$JB400+10),"")</f>
      </c>
      <c r="HD400">
        <f>IF($JC400&gt;=11,INDEX($GR:$GR,$JB400+11),"")</f>
      </c>
      <c r="HE400">
        <f>IF($JC400&gt;=12,INDEX($GR:$GR,$JB400+12),"")</f>
      </c>
      <c r="HF400">
        <f>IF($JC400&gt;=13,INDEX($GR:$GR,$JB400+13),"")</f>
      </c>
      <c r="HG400">
        <f>IF($JC400&gt;=14,INDEX($GR:$GR,$JB400+14),"")</f>
      </c>
      <c r="HH400">
        <f>IF($JC400&gt;=15,INDEX($GR:$GR,$JB400+15),"")</f>
      </c>
      <c r="HI400">
        <f>IF($JC400&gt;=16,INDEX($GR:$GR,$JB400+16),"")</f>
      </c>
      <c r="HJ400">
        <f>IF($JC400&gt;=17,INDEX($GR:$GR,$JB400+17),"")</f>
      </c>
      <c r="HK400">
        <f>IF($JC400&gt;=18,INDEX($GR:$GR,$JB400+18),"")</f>
      </c>
      <c r="HL400">
        <f>IF($JC400&gt;=19,INDEX($GR:$GR,$JB400+19),"")</f>
      </c>
      <c r="HM400">
        <f>IF($JC400&gt;=20,INDEX($GR:$GR,$JB400+20),"")</f>
      </c>
      <c r="HN400">
        <f>IF($JC400&gt;=21,INDEX($GR:$GR,$JB400+21),"")</f>
      </c>
      <c r="HO400">
        <f>IF($JC400&gt;=22,INDEX($GR:$GR,$JB400+22),"")</f>
      </c>
      <c r="HP400">
        <f>IF($JC400&gt;=23,INDEX($GR:$GR,$JB400+23),"")</f>
      </c>
      <c r="HQ400">
        <f>IF($JC400&gt;=24,INDEX($GR:$GR,$JB400+24),"")</f>
      </c>
      <c r="HR400">
        <f>IF($JC400&gt;=25,INDEX($GR:$GR,$JB400+25),"")</f>
      </c>
      <c r="HS400">
        <f>IF($JC400&gt;=26,INDEX($GR:$GR,$JB400+26),"")</f>
      </c>
      <c r="HT400">
        <f>IF($JC400&gt;=27,INDEX($GR:$GR,$JB400+27),"")</f>
      </c>
      <c r="HU400">
        <f>IF($JC400&gt;=28,INDEX($GR:$GR,$JB400+28),"")</f>
      </c>
      <c r="HV400">
        <f>IF($JC400&gt;=29,INDEX($GR:$GR,$JB400+29),"")</f>
      </c>
      <c r="HW400">
        <f>IF($JC400&gt;=30,INDEX($GR:$GR,$JB400+30),"")</f>
      </c>
      <c r="HX400">
        <f>IF($JC400&gt;=31,INDEX($GR:$GR,$JB400+31),"")</f>
      </c>
      <c r="HY400">
        <f>IF($JC400&gt;=32,INDEX($GR:$GR,$JB400+32),"")</f>
      </c>
      <c r="HZ400">
        <f>IF($JC400&gt;=33,INDEX($GR:$GR,$JB400+33),"")</f>
      </c>
      <c r="IA400">
        <f>IF($JC400&gt;=34,INDEX($GR:$GR,$JB400+34),"")</f>
      </c>
      <c r="IB400">
        <f>IF($JC400&gt;=35,INDEX($GR:$GR,$JB400+35),"")</f>
      </c>
      <c r="IC400">
        <f>IF($JC400&gt;=36,INDEX($GR:$GR,$JB400+36),"")</f>
      </c>
      <c r="ID400">
        <f>IF($JC400&gt;=37,INDEX($GR:$GR,$JB400+37),"")</f>
      </c>
      <c r="IE400">
        <f>IF($JC400&gt;=38,INDEX($GR:$GR,$JB400+38),"")</f>
      </c>
      <c r="IF400">
        <f>IF($JC400&gt;=39,INDEX($GR:$GR,$JB400+39),"")</f>
      </c>
      <c r="IG400">
        <f>IF($JC400&gt;=40,INDEX($GR:$GR,$JB400+40),"")</f>
      </c>
      <c r="IH400">
        <f>IF($JC400&gt;=41,INDEX($GR:$GR,$JB400+41),"")</f>
      </c>
      <c r="II400">
        <f>IF($JC400&gt;=42,INDEX($GR:$GR,$JB400+42),"")</f>
      </c>
      <c r="IJ400">
        <f>IF($JC400&gt;=43,INDEX($GR:$GR,$JB400+43),"")</f>
      </c>
      <c r="IK400">
        <f>IF($JC400&gt;=44,INDEX($GR:$GR,$JB400+44),"")</f>
      </c>
      <c r="IL400">
        <f>IF($JC400&gt;=45,INDEX($GR:$GR,$JB400+45),"")</f>
      </c>
      <c r="IM400">
        <f>IF($JC400&gt;=46,INDEX($GR:$GR,$JB400+46),"")</f>
      </c>
      <c r="IN400">
        <f>IF($JC400&gt;=47,INDEX($GR:$GR,$JB400+47),"")</f>
      </c>
      <c r="IO400">
        <f>IF($JC400&gt;=48,INDEX($GR:$GR,$JB400+48),"")</f>
      </c>
      <c r="IP400">
        <f>IF($JC400&gt;=49,INDEX($GR:$GR,$JB400+49),"")</f>
      </c>
      <c r="IQ400">
        <f>IF($JC400&gt;=50,INDEX($GR:$GR,$JB400+50),"")</f>
      </c>
      <c r="IR400">
        <f>IF($JC400&gt;=51,INDEX($GR:$GR,$JB400+51),"")</f>
      </c>
      <c r="IS400">
        <f>IF($JC400&gt;=52,INDEX($GR:$GR,$JB400+52),"")</f>
      </c>
      <c r="IT400">
        <f>IF($JC400&gt;=53,INDEX($GR:$GR,$JB400+53),"")</f>
      </c>
      <c r="IU400">
        <f>IF($JC400&gt;=54,INDEX($GR:$GR,$JB400+54),"")</f>
      </c>
      <c r="IV400">
        <f>IF($JC400&gt;=55,INDEX($GR:$GR,$JB400+55),"")</f>
      </c>
      <c r="IW400">
        <f>IF($JC400&gt;=56,INDEX($GR:$GR,$JB400+56),"")</f>
      </c>
      <c r="IX400">
        <f>IF($JC400&gt;=57,INDEX($GR:$GR,$JB400+57),"")</f>
      </c>
      <c r="IY400">
        <f>IF($JC400&gt;=58,INDEX($GR:$GR,$JB400+58),"")</f>
      </c>
      <c r="IZ400">
        <f>IF($JC400&gt;=59,INDEX($GR:$GR,$JB400+59),"")</f>
      </c>
      <c r="JA400">
        <f>IF($JC400&gt;=60,INDEX($GR:$GR,$JB400+60),"")</f>
      </c>
      <c r="JB400">
        <f>IFERROR(MATCH($GQ400,$GR$2:$GR$324,0)+1,0)</f>
      </c>
      <c r="JC400">
        <f>IFERROR(INDEX($GS$2:$GS$324,MATCH($GQ400,$GR$2:$GR$324,0)),0)</f>
      </c>
      <c r="JD400" t="s">
        <v>40</v>
      </c>
      <c r="JE400" t="s">
        <v>40</v>
      </c>
    </row>
    <row r="401" spans="1:265" x14ac:dyDescent="0.25">
      <c r="Q401">
        <f>IF(OR($T401="",$P401=""),"",IFERROR($T401/$P401,0))</f>
      </c>
      <c r="R401">
        <f>IF($T401="","",
SUM($S401,$U401,$Z401,$V401,$X401)*
(1-IF($AA401="",0,VALUE($AA401)/100)))</f>
      </c>
      <c r="S401">
        <f>IF($T401="","",$T401)</f>
      </c>
      <c r="U401">
        <f>IF($T401="","",
IF($N401="","",
IF(ISNUMBER(SEARCH("exempt",LOWER($N401))),0,
$T401*(VALUE(SUBSTITUTE($N401,"%",""))/100))))</f>
      </c>
      <c r="AB401">
        <f>IFERROR(IF(FIND(" - ",$K401)&gt;0,MID($K401,FIND(" - ",$K401)+3,LEN($K401)),""),"")</f>
      </c>
      <c r="AK401" t="s">
        <v>988</v>
      </c>
      <c r="AP401">
        <f>IFERROR(LEFT($K401,FIND(" - ",$K401)-1),$K401)</f>
      </c>
      <c r="AS401">
        <f>IF($CH401&gt;=1,INDEX($AQ:$AQ,$CG401+1),"")</f>
      </c>
      <c r="AT401">
        <f>IF($CH401&gt;=2,INDEX($AQ:$AQ,$CG401+2),"")</f>
      </c>
      <c r="AU401">
        <f>IF($CH401&gt;=3,INDEX($AQ:$AQ,$CG401+3),"")</f>
      </c>
      <c r="AV401">
        <f>IF($CH401&gt;=4,INDEX($AQ:$AQ,$CG401+4),"")</f>
      </c>
      <c r="AW401">
        <f>IF($CH401&gt;=5,INDEX($AQ:$AQ,$CG401+5),"")</f>
      </c>
      <c r="AX401">
        <f>IF($CH401&gt;=6,INDEX($AQ:$AQ,$CG401+6),"")</f>
      </c>
      <c r="AY401">
        <f>IF($CH401&gt;=7,INDEX($AQ:$AQ,$CG401+7),"")</f>
      </c>
      <c r="AZ401">
        <f>IF($CH401&gt;=8,INDEX($AQ:$AQ,$CG401+8),"")</f>
      </c>
      <c r="BA401">
        <f>IF($CH401&gt;=9,INDEX($AQ:$AQ,$CG401+9),"")</f>
      </c>
      <c r="BB401">
        <f>IF($CH401&gt;=10,INDEX($AQ:$AQ,$CG401+10),"")</f>
      </c>
      <c r="BC401">
        <f>IF($CH401&gt;=11,INDEX($AQ:$AQ,$CG401+11),"")</f>
      </c>
      <c r="BD401">
        <f>IF($CH401&gt;=12,INDEX($AQ:$AQ,$CG401+12),"")</f>
      </c>
      <c r="BE401">
        <f>IF($CH401&gt;=13,INDEX($AQ:$AQ,$CG401+13),"")</f>
      </c>
      <c r="BF401">
        <f>IF($CH401&gt;=14,INDEX($AQ:$AQ,$CG401+14),"")</f>
      </c>
      <c r="BG401">
        <f>IF($CH401&gt;=15,INDEX($AQ:$AQ,$CG401+15),"")</f>
      </c>
      <c r="BH401">
        <f>IF($CH401&gt;=16,INDEX($AQ:$AQ,$CG401+16),"")</f>
      </c>
      <c r="BI401">
        <f>IF($CH401&gt;=17,INDEX($AQ:$AQ,$CG401+17),"")</f>
      </c>
      <c r="BJ401">
        <f>IF($CH401&gt;=18,INDEX($AQ:$AQ,$CG401+18),"")</f>
      </c>
      <c r="BK401">
        <f>IF($CH401&gt;=19,INDEX($AQ:$AQ,$CG401+19),"")</f>
      </c>
      <c r="BL401">
        <f>IF($CH401&gt;=20,INDEX($AQ:$AQ,$CG401+20),"")</f>
      </c>
      <c r="BM401">
        <f>IF($CH401&gt;=21,INDEX($AQ:$AQ,$CG401+21),"")</f>
      </c>
      <c r="BN401">
        <f>IF($CH401&gt;=22,INDEX($AQ:$AQ,$CG401+22),"")</f>
      </c>
      <c r="BO401">
        <f>IF($CH401&gt;=23,INDEX($AQ:$AQ,$CG401+23),"")</f>
      </c>
      <c r="BP401">
        <f>IF($CH401&gt;=24,INDEX($AQ:$AQ,$CG401+24),"")</f>
      </c>
      <c r="BQ401">
        <f>IF($CH401&gt;=25,INDEX($AQ:$AQ,$CG401+25),"")</f>
      </c>
      <c r="BR401">
        <f>IF($CH401&gt;=26,INDEX($AQ:$AQ,$CG401+26),"")</f>
      </c>
      <c r="BS401">
        <f>IF($CH401&gt;=27,INDEX($AQ:$AQ,$CG401+27),"")</f>
      </c>
      <c r="BT401">
        <f>IF($CH401&gt;=28,INDEX($AQ:$AQ,$CG401+28),"")</f>
      </c>
      <c r="BU401">
        <f>IF($CH401&gt;=29,INDEX($AQ:$AQ,$CG401+29),"")</f>
      </c>
      <c r="BV401">
        <f>IF($CH401&gt;=30,INDEX($AQ:$AQ,$CG401+30),"")</f>
      </c>
      <c r="BW401">
        <f>IF($CH401&gt;=31,INDEX($AQ:$AQ,$CG401+31),"")</f>
      </c>
      <c r="BX401">
        <f>IF($CH401&gt;=32,INDEX($AQ:$AQ,$CG401+32),"")</f>
      </c>
      <c r="BY401">
        <f>IF($CH401&gt;=33,INDEX($AQ:$AQ,$CG401+33),"")</f>
      </c>
      <c r="BZ401">
        <f>IF($CH401&gt;=34,INDEX($AQ:$AQ,$CG401+34),"")</f>
      </c>
      <c r="CA401">
        <f>IF($CH401&gt;=35,INDEX($AQ:$AQ,$CG401+35),"")</f>
      </c>
      <c r="CB401">
        <f>IF($CH401&gt;=36,INDEX($AQ:$AQ,$CG401+36),"")</f>
      </c>
      <c r="CC401">
        <f>IF($CH401&gt;=37,INDEX($AQ:$AQ,$CG401+37),"")</f>
      </c>
      <c r="CD401">
        <f>IF($CH401&gt;=38,INDEX($AQ:$AQ,$CG401+38),"")</f>
      </c>
      <c r="CE401">
        <f>IF($CH401&gt;=39,INDEX($AQ:$AQ,$CG401+39),"")</f>
      </c>
      <c r="CF401">
        <f>IF($CH401&gt;=40,INDEX($AQ:$AQ,$CG401+40),"")</f>
      </c>
      <c r="CG401">
        <f>IFERROR(MATCH($AP401,$AQ$2:$AQ$134,0)+1,0)</f>
      </c>
      <c r="CH401">
        <f>IFERROR(INDEX($AR$2:$AR$134,MATCH($AP401,$AQ$2:$AQ$134,0)),0)</f>
      </c>
      <c r="CI401">
        <f>IFERROR(LEFT($L401,FIND(" - ",$L401)-1),$L401)</f>
      </c>
      <c r="CL401">
        <f>IF($DG401&gt;=1,INDEX($CJ:$CJ,$DF401+1),"")</f>
      </c>
      <c r="CM401">
        <f>IF($DG401&gt;=2,INDEX($CJ:$CJ,$DF401+2),"")</f>
      </c>
      <c r="CN401">
        <f>IF($DG401&gt;=3,INDEX($CJ:$CJ,$DF401+3),"")</f>
      </c>
      <c r="CO401">
        <f>IF($DG401&gt;=4,INDEX($CJ:$CJ,$DF401+4),"")</f>
      </c>
      <c r="CP401">
        <f>IF($DG401&gt;=5,INDEX($CJ:$CJ,$DF401+5),"")</f>
      </c>
      <c r="CQ401">
        <f>IF($DG401&gt;=6,INDEX($CJ:$CJ,$DF401+6),"")</f>
      </c>
      <c r="CR401">
        <f>IF($DG401&gt;=7,INDEX($CJ:$CJ,$DF401+7),"")</f>
      </c>
      <c r="CS401">
        <f>IF($DG401&gt;=8,INDEX($CJ:$CJ,$DF401+8),"")</f>
      </c>
      <c r="CT401">
        <f>IF($DG401&gt;=9,INDEX($CJ:$CJ,$DF401+9),"")</f>
      </c>
      <c r="CU401">
        <f>IF($DG401&gt;=10,INDEX($CJ:$CJ,$DF401+10),"")</f>
      </c>
      <c r="CV401">
        <f>IF($DG401&gt;=11,INDEX($CJ:$CJ,$DF401+11),"")</f>
      </c>
      <c r="CW401">
        <f>IF($DG401&gt;=12,INDEX($CJ:$CJ,$DF401+12),"")</f>
      </c>
      <c r="CX401">
        <f>IF($DG401&gt;=13,INDEX($CJ:$CJ,$DF401+13),"")</f>
      </c>
      <c r="CY401">
        <f>IF($DG401&gt;=14,INDEX($CJ:$CJ,$DF401+14),"")</f>
      </c>
      <c r="CZ401">
        <f>IF($DG401&gt;=15,INDEX($CJ:$CJ,$DF401+15),"")</f>
      </c>
      <c r="DA401">
        <f>IF($DG401&gt;=16,INDEX($CJ:$CJ,$DF401+16),"")</f>
      </c>
      <c r="DB401">
        <f>IF($DG401&gt;=17,INDEX($CJ:$CJ,$DF401+17),"")</f>
      </c>
      <c r="DC401">
        <f>IF($DG401&gt;=18,INDEX($CJ:$CJ,$DF401+18),"")</f>
      </c>
      <c r="DD401">
        <f>IF($DG401&gt;=19,INDEX($CJ:$CJ,$DF401+19),"")</f>
      </c>
      <c r="DE401">
        <f>IF($DG401&gt;=20,INDEX($CJ:$CJ,$DF401+20),"")</f>
      </c>
      <c r="DF401">
        <f>IFERROR(MATCH($CI401,$CJ$2:$CJ$263,0)+1,0)</f>
      </c>
      <c r="DG401">
        <f>IFERROR(INDEX($CK$2:$CK$263,MATCH($CI401,$CJ$2:$CJ$263,0)),0)</f>
      </c>
      <c r="DH401">
        <f>IFERROR(INDEX($AO:$AO,MATCH($N401,$AN:$AN,0))&amp;"","")</f>
      </c>
      <c r="DL401">
        <f>IF($GO401&gt;=1,INDEX($DI:$DI,$GN401+1),"")</f>
      </c>
      <c r="DM401">
        <f>IF($GO401&gt;=2,INDEX($DI:$DI,$GN401+2),"")</f>
      </c>
      <c r="DN401">
        <f>IF($GO401&gt;=3,INDEX($DI:$DI,$GN401+3),"")</f>
      </c>
      <c r="DO401">
        <f>IF($GO401&gt;=4,INDEX($DI:$DI,$GN401+4),"")</f>
      </c>
      <c r="DP401">
        <f>IF($GO401&gt;=5,INDEX($DI:$DI,$GN401+5),"")</f>
      </c>
      <c r="DQ401">
        <f>IF($GO401&gt;=6,INDEX($DI:$DI,$GN401+6),"")</f>
      </c>
      <c r="DR401">
        <f>IF($GO401&gt;=7,INDEX($DI:$DI,$GN401+7),"")</f>
      </c>
      <c r="DS401">
        <f>IF($GO401&gt;=8,INDEX($DI:$DI,$GN401+8),"")</f>
      </c>
      <c r="DT401">
        <f>IF($GO401&gt;=9,INDEX($DI:$DI,$GN401+9),"")</f>
      </c>
      <c r="DU401">
        <f>IF($GO401&gt;=10,INDEX($DI:$DI,$GN401+10),"")</f>
      </c>
      <c r="DV401">
        <f>IF($GO401&gt;=11,INDEX($DI:$DI,$GN401+11),"")</f>
      </c>
      <c r="DW401">
        <f>IF($GO401&gt;=12,INDEX($DI:$DI,$GN401+12),"")</f>
      </c>
      <c r="DX401">
        <f>IF($GO401&gt;=13,INDEX($DI:$DI,$GN401+13),"")</f>
      </c>
      <c r="DY401">
        <f>IF($GO401&gt;=14,INDEX($DI:$DI,$GN401+14),"")</f>
      </c>
      <c r="DZ401">
        <f>IF($GO401&gt;=15,INDEX($DI:$DI,$GN401+15),"")</f>
      </c>
      <c r="EA401">
        <f>IF($GO401&gt;=16,INDEX($DI:$DI,$GN401+16),"")</f>
      </c>
      <c r="EB401">
        <f>IF($GO401&gt;=17,INDEX($DI:$DI,$GN401+17),"")</f>
      </c>
      <c r="EC401">
        <f>IF($GO401&gt;=18,INDEX($DI:$DI,$GN401+18),"")</f>
      </c>
      <c r="ED401">
        <f>IF($GO401&gt;=19,INDEX($DI:$DI,$GN401+19),"")</f>
      </c>
      <c r="EE401">
        <f>IF($GO401&gt;=20,INDEX($DI:$DI,$GN401+20),"")</f>
      </c>
      <c r="EF401">
        <f>IF($GO401&gt;=21,INDEX($DI:$DI,$GN401+21),"")</f>
      </c>
      <c r="EG401">
        <f>IF($GO401&gt;=22,INDEX($DI:$DI,$GN401+22),"")</f>
      </c>
      <c r="EH401">
        <f>IF($GO401&gt;=23,INDEX($DI:$DI,$GN401+23),"")</f>
      </c>
      <c r="EI401">
        <f>IF($GO401&gt;=24,INDEX($DI:$DI,$GN401+24),"")</f>
      </c>
      <c r="EJ401">
        <f>IF($GO401&gt;=25,INDEX($DI:$DI,$GN401+25),"")</f>
      </c>
      <c r="EK401">
        <f>IF($GO401&gt;=26,INDEX($DI:$DI,$GN401+26),"")</f>
      </c>
      <c r="EL401">
        <f>IF($GO401&gt;=27,INDEX($DI:$DI,$GN401+27),"")</f>
      </c>
      <c r="EM401">
        <f>IF($GO401&gt;=28,INDEX($DI:$DI,$GN401+28),"")</f>
      </c>
      <c r="EN401">
        <f>IF($GO401&gt;=29,INDEX($DI:$DI,$GN401+29),"")</f>
      </c>
      <c r="EO401">
        <f>IF($GO401&gt;=30,INDEX($DI:$DI,$GN401+30),"")</f>
      </c>
      <c r="EP401">
        <f>IF($GO401&gt;=31,INDEX($DI:$DI,$GN401+31),"")</f>
      </c>
      <c r="EQ401">
        <f>IF($GO401&gt;=32,INDEX($DI:$DI,$GN401+32),"")</f>
      </c>
      <c r="ER401">
        <f>IF($GO401&gt;=33,INDEX($DI:$DI,$GN401+33),"")</f>
      </c>
      <c r="ES401">
        <f>IF($GO401&gt;=34,INDEX($DI:$DI,$GN401+34),"")</f>
      </c>
      <c r="ET401">
        <f>IF($GO401&gt;=35,INDEX($DI:$DI,$GN401+35),"")</f>
      </c>
      <c r="EU401">
        <f>IF($GO401&gt;=36,INDEX($DI:$DI,$GN401+36),"")</f>
      </c>
      <c r="EV401">
        <f>IF($GO401&gt;=37,INDEX($DI:$DI,$GN401+37),"")</f>
      </c>
      <c r="EW401">
        <f>IF($GO401&gt;=38,INDEX($DI:$DI,$GN401+38),"")</f>
      </c>
      <c r="EX401">
        <f>IF($GO401&gt;=39,INDEX($DI:$DI,$GN401+39),"")</f>
      </c>
      <c r="EY401">
        <f>IF($GO401&gt;=40,INDEX($DI:$DI,$GN401+40),"")</f>
      </c>
      <c r="EZ401">
        <f>IF($GO401&gt;=1,INDEX($DJ:$DJ,$GN401+1),"")</f>
      </c>
      <c r="FA401">
        <f>IF($GO401&gt;=2,INDEX($DJ:$DJ,$GN401+2),"")</f>
      </c>
      <c r="FB401">
        <f>IF($GO401&gt;=3,INDEX($DJ:$DJ,$GN401+3),"")</f>
      </c>
      <c r="FC401">
        <f>IF($GO401&gt;=4,INDEX($DJ:$DJ,$GN401+4),"")</f>
      </c>
      <c r="FD401">
        <f>IF($GO401&gt;=5,INDEX($DJ:$DJ,$GN401+5),"")</f>
      </c>
      <c r="FE401">
        <f>IF($GO401&gt;=6,INDEX($DJ:$DJ,$GN401+6),"")</f>
      </c>
      <c r="FF401">
        <f>IF($GO401&gt;=7,INDEX($DJ:$DJ,$GN401+7),"")</f>
      </c>
      <c r="FG401">
        <f>IF($GO401&gt;=8,INDEX($DJ:$DJ,$GN401+8),"")</f>
      </c>
      <c r="FH401">
        <f>IF($GO401&gt;=9,INDEX($DJ:$DJ,$GN401+9),"")</f>
      </c>
      <c r="FI401">
        <f>IF($GO401&gt;=10,INDEX($DJ:$DJ,$GN401+10),"")</f>
      </c>
      <c r="FJ401">
        <f>IF($GO401&gt;=11,INDEX($DJ:$DJ,$GN401+11),"")</f>
      </c>
      <c r="FK401">
        <f>IF($GO401&gt;=12,INDEX($DJ:$DJ,$GN401+12),"")</f>
      </c>
      <c r="FL401">
        <f>IF($GO401&gt;=13,INDEX($DJ:$DJ,$GN401+13),"")</f>
      </c>
      <c r="FM401">
        <f>IF($GO401&gt;=14,INDEX($DJ:$DJ,$GN401+14),"")</f>
      </c>
      <c r="FN401">
        <f>IF($GO401&gt;=15,INDEX($DJ:$DJ,$GN401+15),"")</f>
      </c>
      <c r="FO401">
        <f>IF($GO401&gt;=16,INDEX($DJ:$DJ,$GN401+16),"")</f>
      </c>
      <c r="FP401">
        <f>IF($GO401&gt;=17,INDEX($DJ:$DJ,$GN401+17),"")</f>
      </c>
      <c r="FQ401">
        <f>IF($GO401&gt;=18,INDEX($DJ:$DJ,$GN401+18),"")</f>
      </c>
      <c r="FR401">
        <f>IF($GO401&gt;=19,INDEX($DJ:$DJ,$GN401+19),"")</f>
      </c>
      <c r="FS401">
        <f>IF($GO401&gt;=20,INDEX($DJ:$DJ,$GN401+20),"")</f>
      </c>
      <c r="FT401">
        <f>IF($GO401&gt;=21,INDEX($DJ:$DJ,$GN401+21),"")</f>
      </c>
      <c r="FU401">
        <f>IF($GO401&gt;=22,INDEX($DJ:$DJ,$GN401+22),"")</f>
      </c>
      <c r="FV401">
        <f>IF($GO401&gt;=23,INDEX($DJ:$DJ,$GN401+23),"")</f>
      </c>
      <c r="FW401">
        <f>IF($GO401&gt;=24,INDEX($DJ:$DJ,$GN401+24),"")</f>
      </c>
      <c r="FX401">
        <f>IF($GO401&gt;=25,INDEX($DJ:$DJ,$GN401+25),"")</f>
      </c>
      <c r="FY401">
        <f>IF($GO401&gt;=26,INDEX($DJ:$DJ,$GN401+26),"")</f>
      </c>
      <c r="FZ401">
        <f>IF($GO401&gt;=27,INDEX($DJ:$DJ,$GN401+27),"")</f>
      </c>
      <c r="GA401">
        <f>IF($GO401&gt;=28,INDEX($DJ:$DJ,$GN401+28),"")</f>
      </c>
      <c r="GB401">
        <f>IF($GO401&gt;=29,INDEX($DJ:$DJ,$GN401+29),"")</f>
      </c>
      <c r="GC401">
        <f>IF($GO401&gt;=30,INDEX($DJ:$DJ,$GN401+30),"")</f>
      </c>
      <c r="GD401">
        <f>IF($GO401&gt;=31,INDEX($DJ:$DJ,$GN401+31),"")</f>
      </c>
      <c r="GE401">
        <f>IF($GO401&gt;=32,INDEX($DJ:$DJ,$GN401+32),"")</f>
      </c>
      <c r="GF401">
        <f>IF($GO401&gt;=33,INDEX($DJ:$DJ,$GN401+33),"")</f>
      </c>
      <c r="GG401">
        <f>IF($GO401&gt;=34,INDEX($DJ:$DJ,$GN401+34),"")</f>
      </c>
      <c r="GH401">
        <f>IF($GO401&gt;=35,INDEX($DJ:$DJ,$GN401+35),"")</f>
      </c>
      <c r="GI401">
        <f>IF($GO401&gt;=36,INDEX($DJ:$DJ,$GN401+36),"")</f>
      </c>
      <c r="GJ401">
        <f>IF($GO401&gt;=37,INDEX($DJ:$DJ,$GN401+37),"")</f>
      </c>
      <c r="GK401">
        <f>IF($GO401&gt;=38,INDEX($DJ:$DJ,$GN401+38),"")</f>
      </c>
      <c r="GL401">
        <f>IF($GO401&gt;=39,INDEX($DJ:$DJ,$GN401+39),"")</f>
      </c>
      <c r="GM401">
        <f>IF($GO401&gt;=40,INDEX($DJ:$DJ,$GN401+40),"")</f>
      </c>
      <c r="GN401">
        <f>IFERROR(MATCH($DH401,$DI$2:$DI$148,0)+1,0)</f>
      </c>
      <c r="GO401">
        <f>IFERROR(INDEX($DK$2:$DK$148,MATCH($DH401,$DI$2:$DI$148,0)),0)</f>
      </c>
      <c r="GP401">
        <f>IFERROR(MATCH($Y401,$DL$401:$EY$401,0),0)</f>
      </c>
      <c r="GQ401">
        <f>IF($GP401&gt;0,INDEX($EZ$401:$GM$401,$GP401),"")</f>
      </c>
      <c r="GT401">
        <f>IF($JC401&gt;=1,INDEX($GR:$GR,$JB401+1),"")</f>
      </c>
      <c r="GU401">
        <f>IF($JC401&gt;=2,INDEX($GR:$GR,$JB401+2),"")</f>
      </c>
      <c r="GV401">
        <f>IF($JC401&gt;=3,INDEX($GR:$GR,$JB401+3),"")</f>
      </c>
      <c r="GW401">
        <f>IF($JC401&gt;=4,INDEX($GR:$GR,$JB401+4),"")</f>
      </c>
      <c r="GX401">
        <f>IF($JC401&gt;=5,INDEX($GR:$GR,$JB401+5),"")</f>
      </c>
      <c r="GY401">
        <f>IF($JC401&gt;=6,INDEX($GR:$GR,$JB401+6),"")</f>
      </c>
      <c r="GZ401">
        <f>IF($JC401&gt;=7,INDEX($GR:$GR,$JB401+7),"")</f>
      </c>
      <c r="HA401">
        <f>IF($JC401&gt;=8,INDEX($GR:$GR,$JB401+8),"")</f>
      </c>
      <c r="HB401">
        <f>IF($JC401&gt;=9,INDEX($GR:$GR,$JB401+9),"")</f>
      </c>
      <c r="HC401">
        <f>IF($JC401&gt;=10,INDEX($GR:$GR,$JB401+10),"")</f>
      </c>
      <c r="HD401">
        <f>IF($JC401&gt;=11,INDEX($GR:$GR,$JB401+11),"")</f>
      </c>
      <c r="HE401">
        <f>IF($JC401&gt;=12,INDEX($GR:$GR,$JB401+12),"")</f>
      </c>
      <c r="HF401">
        <f>IF($JC401&gt;=13,INDEX($GR:$GR,$JB401+13),"")</f>
      </c>
      <c r="HG401">
        <f>IF($JC401&gt;=14,INDEX($GR:$GR,$JB401+14),"")</f>
      </c>
      <c r="HH401">
        <f>IF($JC401&gt;=15,INDEX($GR:$GR,$JB401+15),"")</f>
      </c>
      <c r="HI401">
        <f>IF($JC401&gt;=16,INDEX($GR:$GR,$JB401+16),"")</f>
      </c>
      <c r="HJ401">
        <f>IF($JC401&gt;=17,INDEX($GR:$GR,$JB401+17),"")</f>
      </c>
      <c r="HK401">
        <f>IF($JC401&gt;=18,INDEX($GR:$GR,$JB401+18),"")</f>
      </c>
      <c r="HL401">
        <f>IF($JC401&gt;=19,INDEX($GR:$GR,$JB401+19),"")</f>
      </c>
      <c r="HM401">
        <f>IF($JC401&gt;=20,INDEX($GR:$GR,$JB401+20),"")</f>
      </c>
      <c r="HN401">
        <f>IF($JC401&gt;=21,INDEX($GR:$GR,$JB401+21),"")</f>
      </c>
      <c r="HO401">
        <f>IF($JC401&gt;=22,INDEX($GR:$GR,$JB401+22),"")</f>
      </c>
      <c r="HP401">
        <f>IF($JC401&gt;=23,INDEX($GR:$GR,$JB401+23),"")</f>
      </c>
      <c r="HQ401">
        <f>IF($JC401&gt;=24,INDEX($GR:$GR,$JB401+24),"")</f>
      </c>
      <c r="HR401">
        <f>IF($JC401&gt;=25,INDEX($GR:$GR,$JB401+25),"")</f>
      </c>
      <c r="HS401">
        <f>IF($JC401&gt;=26,INDEX($GR:$GR,$JB401+26),"")</f>
      </c>
      <c r="HT401">
        <f>IF($JC401&gt;=27,INDEX($GR:$GR,$JB401+27),"")</f>
      </c>
      <c r="HU401">
        <f>IF($JC401&gt;=28,INDEX($GR:$GR,$JB401+28),"")</f>
      </c>
      <c r="HV401">
        <f>IF($JC401&gt;=29,INDEX($GR:$GR,$JB401+29),"")</f>
      </c>
      <c r="HW401">
        <f>IF($JC401&gt;=30,INDEX($GR:$GR,$JB401+30),"")</f>
      </c>
      <c r="HX401">
        <f>IF($JC401&gt;=31,INDEX($GR:$GR,$JB401+31),"")</f>
      </c>
      <c r="HY401">
        <f>IF($JC401&gt;=32,INDEX($GR:$GR,$JB401+32),"")</f>
      </c>
      <c r="HZ401">
        <f>IF($JC401&gt;=33,INDEX($GR:$GR,$JB401+33),"")</f>
      </c>
      <c r="IA401">
        <f>IF($JC401&gt;=34,INDEX($GR:$GR,$JB401+34),"")</f>
      </c>
      <c r="IB401">
        <f>IF($JC401&gt;=35,INDEX($GR:$GR,$JB401+35),"")</f>
      </c>
      <c r="IC401">
        <f>IF($JC401&gt;=36,INDEX($GR:$GR,$JB401+36),"")</f>
      </c>
      <c r="ID401">
        <f>IF($JC401&gt;=37,INDEX($GR:$GR,$JB401+37),"")</f>
      </c>
      <c r="IE401">
        <f>IF($JC401&gt;=38,INDEX($GR:$GR,$JB401+38),"")</f>
      </c>
      <c r="IF401">
        <f>IF($JC401&gt;=39,INDEX($GR:$GR,$JB401+39),"")</f>
      </c>
      <c r="IG401">
        <f>IF($JC401&gt;=40,INDEX($GR:$GR,$JB401+40),"")</f>
      </c>
      <c r="IH401">
        <f>IF($JC401&gt;=41,INDEX($GR:$GR,$JB401+41),"")</f>
      </c>
      <c r="II401">
        <f>IF($JC401&gt;=42,INDEX($GR:$GR,$JB401+42),"")</f>
      </c>
      <c r="IJ401">
        <f>IF($JC401&gt;=43,INDEX($GR:$GR,$JB401+43),"")</f>
      </c>
      <c r="IK401">
        <f>IF($JC401&gt;=44,INDEX($GR:$GR,$JB401+44),"")</f>
      </c>
      <c r="IL401">
        <f>IF($JC401&gt;=45,INDEX($GR:$GR,$JB401+45),"")</f>
      </c>
      <c r="IM401">
        <f>IF($JC401&gt;=46,INDEX($GR:$GR,$JB401+46),"")</f>
      </c>
      <c r="IN401">
        <f>IF($JC401&gt;=47,INDEX($GR:$GR,$JB401+47),"")</f>
      </c>
      <c r="IO401">
        <f>IF($JC401&gt;=48,INDEX($GR:$GR,$JB401+48),"")</f>
      </c>
      <c r="IP401">
        <f>IF($JC401&gt;=49,INDEX($GR:$GR,$JB401+49),"")</f>
      </c>
      <c r="IQ401">
        <f>IF($JC401&gt;=50,INDEX($GR:$GR,$JB401+50),"")</f>
      </c>
      <c r="IR401">
        <f>IF($JC401&gt;=51,INDEX($GR:$GR,$JB401+51),"")</f>
      </c>
      <c r="IS401">
        <f>IF($JC401&gt;=52,INDEX($GR:$GR,$JB401+52),"")</f>
      </c>
      <c r="IT401">
        <f>IF($JC401&gt;=53,INDEX($GR:$GR,$JB401+53),"")</f>
      </c>
      <c r="IU401">
        <f>IF($JC401&gt;=54,INDEX($GR:$GR,$JB401+54),"")</f>
      </c>
      <c r="IV401">
        <f>IF($JC401&gt;=55,INDEX($GR:$GR,$JB401+55),"")</f>
      </c>
      <c r="IW401">
        <f>IF($JC401&gt;=56,INDEX($GR:$GR,$JB401+56),"")</f>
      </c>
      <c r="IX401">
        <f>IF($JC401&gt;=57,INDEX($GR:$GR,$JB401+57),"")</f>
      </c>
      <c r="IY401">
        <f>IF($JC401&gt;=58,INDEX($GR:$GR,$JB401+58),"")</f>
      </c>
      <c r="IZ401">
        <f>IF($JC401&gt;=59,INDEX($GR:$GR,$JB401+59),"")</f>
      </c>
      <c r="JA401">
        <f>IF($JC401&gt;=60,INDEX($GR:$GR,$JB401+60),"")</f>
      </c>
      <c r="JB401">
        <f>IFERROR(MATCH($GQ401,$GR$2:$GR$324,0)+1,0)</f>
      </c>
      <c r="JC401">
        <f>IFERROR(INDEX($GS$2:$GS$324,MATCH($GQ401,$GR$2:$GR$324,0)),0)</f>
      </c>
      <c r="JD401" t="s">
        <v>40</v>
      </c>
      <c r="JE401" t="s">
        <v>40</v>
      </c>
    </row>
    <row r="402" spans="1:265" x14ac:dyDescent="0.25">
      <c r="Q402">
        <f>IF(OR($T402="",$P402=""),"",IFERROR($T402/$P402,0))</f>
      </c>
      <c r="R402">
        <f>IF($T402="","",
SUM($S402,$U402,$Z402,$V402,$X402)*
(1-IF($AA402="",0,VALUE($AA402)/100)))</f>
      </c>
      <c r="S402">
        <f>IF($T402="","",$T402)</f>
      </c>
      <c r="U402">
        <f>IF($T402="","",
IF($N402="","",
IF(ISNUMBER(SEARCH("exempt",LOWER($N402))),0,
$T402*(VALUE(SUBSTITUTE($N402,"%",""))/100))))</f>
      </c>
      <c r="AB402">
        <f>IFERROR(IF(FIND(" - ",$K402)&gt;0,MID($K402,FIND(" - ",$K402)+3,LEN($K402)),""),"")</f>
      </c>
      <c r="AK402" t="s">
        <v>989</v>
      </c>
      <c r="AP402">
        <f>IFERROR(LEFT($K402,FIND(" - ",$K402)-1),$K402)</f>
      </c>
      <c r="AS402">
        <f>IF($CH402&gt;=1,INDEX($AQ:$AQ,$CG402+1),"")</f>
      </c>
      <c r="AT402">
        <f>IF($CH402&gt;=2,INDEX($AQ:$AQ,$CG402+2),"")</f>
      </c>
      <c r="AU402">
        <f>IF($CH402&gt;=3,INDEX($AQ:$AQ,$CG402+3),"")</f>
      </c>
      <c r="AV402">
        <f>IF($CH402&gt;=4,INDEX($AQ:$AQ,$CG402+4),"")</f>
      </c>
      <c r="AW402">
        <f>IF($CH402&gt;=5,INDEX($AQ:$AQ,$CG402+5),"")</f>
      </c>
      <c r="AX402">
        <f>IF($CH402&gt;=6,INDEX($AQ:$AQ,$CG402+6),"")</f>
      </c>
      <c r="AY402">
        <f>IF($CH402&gt;=7,INDEX($AQ:$AQ,$CG402+7),"")</f>
      </c>
      <c r="AZ402">
        <f>IF($CH402&gt;=8,INDEX($AQ:$AQ,$CG402+8),"")</f>
      </c>
      <c r="BA402">
        <f>IF($CH402&gt;=9,INDEX($AQ:$AQ,$CG402+9),"")</f>
      </c>
      <c r="BB402">
        <f>IF($CH402&gt;=10,INDEX($AQ:$AQ,$CG402+10),"")</f>
      </c>
      <c r="BC402">
        <f>IF($CH402&gt;=11,INDEX($AQ:$AQ,$CG402+11),"")</f>
      </c>
      <c r="BD402">
        <f>IF($CH402&gt;=12,INDEX($AQ:$AQ,$CG402+12),"")</f>
      </c>
      <c r="BE402">
        <f>IF($CH402&gt;=13,INDEX($AQ:$AQ,$CG402+13),"")</f>
      </c>
      <c r="BF402">
        <f>IF($CH402&gt;=14,INDEX($AQ:$AQ,$CG402+14),"")</f>
      </c>
      <c r="BG402">
        <f>IF($CH402&gt;=15,INDEX($AQ:$AQ,$CG402+15),"")</f>
      </c>
      <c r="BH402">
        <f>IF($CH402&gt;=16,INDEX($AQ:$AQ,$CG402+16),"")</f>
      </c>
      <c r="BI402">
        <f>IF($CH402&gt;=17,INDEX($AQ:$AQ,$CG402+17),"")</f>
      </c>
      <c r="BJ402">
        <f>IF($CH402&gt;=18,INDEX($AQ:$AQ,$CG402+18),"")</f>
      </c>
      <c r="BK402">
        <f>IF($CH402&gt;=19,INDEX($AQ:$AQ,$CG402+19),"")</f>
      </c>
      <c r="BL402">
        <f>IF($CH402&gt;=20,INDEX($AQ:$AQ,$CG402+20),"")</f>
      </c>
      <c r="BM402">
        <f>IF($CH402&gt;=21,INDEX($AQ:$AQ,$CG402+21),"")</f>
      </c>
      <c r="BN402">
        <f>IF($CH402&gt;=22,INDEX($AQ:$AQ,$CG402+22),"")</f>
      </c>
      <c r="BO402">
        <f>IF($CH402&gt;=23,INDEX($AQ:$AQ,$CG402+23),"")</f>
      </c>
      <c r="BP402">
        <f>IF($CH402&gt;=24,INDEX($AQ:$AQ,$CG402+24),"")</f>
      </c>
      <c r="BQ402">
        <f>IF($CH402&gt;=25,INDEX($AQ:$AQ,$CG402+25),"")</f>
      </c>
      <c r="BR402">
        <f>IF($CH402&gt;=26,INDEX($AQ:$AQ,$CG402+26),"")</f>
      </c>
      <c r="BS402">
        <f>IF($CH402&gt;=27,INDEX($AQ:$AQ,$CG402+27),"")</f>
      </c>
      <c r="BT402">
        <f>IF($CH402&gt;=28,INDEX($AQ:$AQ,$CG402+28),"")</f>
      </c>
      <c r="BU402">
        <f>IF($CH402&gt;=29,INDEX($AQ:$AQ,$CG402+29),"")</f>
      </c>
      <c r="BV402">
        <f>IF($CH402&gt;=30,INDEX($AQ:$AQ,$CG402+30),"")</f>
      </c>
      <c r="BW402">
        <f>IF($CH402&gt;=31,INDEX($AQ:$AQ,$CG402+31),"")</f>
      </c>
      <c r="BX402">
        <f>IF($CH402&gt;=32,INDEX($AQ:$AQ,$CG402+32),"")</f>
      </c>
      <c r="BY402">
        <f>IF($CH402&gt;=33,INDEX($AQ:$AQ,$CG402+33),"")</f>
      </c>
      <c r="BZ402">
        <f>IF($CH402&gt;=34,INDEX($AQ:$AQ,$CG402+34),"")</f>
      </c>
      <c r="CA402">
        <f>IF($CH402&gt;=35,INDEX($AQ:$AQ,$CG402+35),"")</f>
      </c>
      <c r="CB402">
        <f>IF($CH402&gt;=36,INDEX($AQ:$AQ,$CG402+36),"")</f>
      </c>
      <c r="CC402">
        <f>IF($CH402&gt;=37,INDEX($AQ:$AQ,$CG402+37),"")</f>
      </c>
      <c r="CD402">
        <f>IF($CH402&gt;=38,INDEX($AQ:$AQ,$CG402+38),"")</f>
      </c>
      <c r="CE402">
        <f>IF($CH402&gt;=39,INDEX($AQ:$AQ,$CG402+39),"")</f>
      </c>
      <c r="CF402">
        <f>IF($CH402&gt;=40,INDEX($AQ:$AQ,$CG402+40),"")</f>
      </c>
      <c r="CG402">
        <f>IFERROR(MATCH($AP402,$AQ$2:$AQ$134,0)+1,0)</f>
      </c>
      <c r="CH402">
        <f>IFERROR(INDEX($AR$2:$AR$134,MATCH($AP402,$AQ$2:$AQ$134,0)),0)</f>
      </c>
      <c r="CI402">
        <f>IFERROR(LEFT($L402,FIND(" - ",$L402)-1),$L402)</f>
      </c>
      <c r="CL402">
        <f>IF($DG402&gt;=1,INDEX($CJ:$CJ,$DF402+1),"")</f>
      </c>
      <c r="CM402">
        <f>IF($DG402&gt;=2,INDEX($CJ:$CJ,$DF402+2),"")</f>
      </c>
      <c r="CN402">
        <f>IF($DG402&gt;=3,INDEX($CJ:$CJ,$DF402+3),"")</f>
      </c>
      <c r="CO402">
        <f>IF($DG402&gt;=4,INDEX($CJ:$CJ,$DF402+4),"")</f>
      </c>
      <c r="CP402">
        <f>IF($DG402&gt;=5,INDEX($CJ:$CJ,$DF402+5),"")</f>
      </c>
      <c r="CQ402">
        <f>IF($DG402&gt;=6,INDEX($CJ:$CJ,$DF402+6),"")</f>
      </c>
      <c r="CR402">
        <f>IF($DG402&gt;=7,INDEX($CJ:$CJ,$DF402+7),"")</f>
      </c>
      <c r="CS402">
        <f>IF($DG402&gt;=8,INDEX($CJ:$CJ,$DF402+8),"")</f>
      </c>
      <c r="CT402">
        <f>IF($DG402&gt;=9,INDEX($CJ:$CJ,$DF402+9),"")</f>
      </c>
      <c r="CU402">
        <f>IF($DG402&gt;=10,INDEX($CJ:$CJ,$DF402+10),"")</f>
      </c>
      <c r="CV402">
        <f>IF($DG402&gt;=11,INDEX($CJ:$CJ,$DF402+11),"")</f>
      </c>
      <c r="CW402">
        <f>IF($DG402&gt;=12,INDEX($CJ:$CJ,$DF402+12),"")</f>
      </c>
      <c r="CX402">
        <f>IF($DG402&gt;=13,INDEX($CJ:$CJ,$DF402+13),"")</f>
      </c>
      <c r="CY402">
        <f>IF($DG402&gt;=14,INDEX($CJ:$CJ,$DF402+14),"")</f>
      </c>
      <c r="CZ402">
        <f>IF($DG402&gt;=15,INDEX($CJ:$CJ,$DF402+15),"")</f>
      </c>
      <c r="DA402">
        <f>IF($DG402&gt;=16,INDEX($CJ:$CJ,$DF402+16),"")</f>
      </c>
      <c r="DB402">
        <f>IF($DG402&gt;=17,INDEX($CJ:$CJ,$DF402+17),"")</f>
      </c>
      <c r="DC402">
        <f>IF($DG402&gt;=18,INDEX($CJ:$CJ,$DF402+18),"")</f>
      </c>
      <c r="DD402">
        <f>IF($DG402&gt;=19,INDEX($CJ:$CJ,$DF402+19),"")</f>
      </c>
      <c r="DE402">
        <f>IF($DG402&gt;=20,INDEX($CJ:$CJ,$DF402+20),"")</f>
      </c>
      <c r="DF402">
        <f>IFERROR(MATCH($CI402,$CJ$2:$CJ$263,0)+1,0)</f>
      </c>
      <c r="DG402">
        <f>IFERROR(INDEX($CK$2:$CK$263,MATCH($CI402,$CJ$2:$CJ$263,0)),0)</f>
      </c>
      <c r="DH402">
        <f>IFERROR(INDEX($AO:$AO,MATCH($N402,$AN:$AN,0))&amp;"","")</f>
      </c>
      <c r="DL402">
        <f>IF($GO402&gt;=1,INDEX($DI:$DI,$GN402+1),"")</f>
      </c>
      <c r="DM402">
        <f>IF($GO402&gt;=2,INDEX($DI:$DI,$GN402+2),"")</f>
      </c>
      <c r="DN402">
        <f>IF($GO402&gt;=3,INDEX($DI:$DI,$GN402+3),"")</f>
      </c>
      <c r="DO402">
        <f>IF($GO402&gt;=4,INDEX($DI:$DI,$GN402+4),"")</f>
      </c>
      <c r="DP402">
        <f>IF($GO402&gt;=5,INDEX($DI:$DI,$GN402+5),"")</f>
      </c>
      <c r="DQ402">
        <f>IF($GO402&gt;=6,INDEX($DI:$DI,$GN402+6),"")</f>
      </c>
      <c r="DR402">
        <f>IF($GO402&gt;=7,INDEX($DI:$DI,$GN402+7),"")</f>
      </c>
      <c r="DS402">
        <f>IF($GO402&gt;=8,INDEX($DI:$DI,$GN402+8),"")</f>
      </c>
      <c r="DT402">
        <f>IF($GO402&gt;=9,INDEX($DI:$DI,$GN402+9),"")</f>
      </c>
      <c r="DU402">
        <f>IF($GO402&gt;=10,INDEX($DI:$DI,$GN402+10),"")</f>
      </c>
      <c r="DV402">
        <f>IF($GO402&gt;=11,INDEX($DI:$DI,$GN402+11),"")</f>
      </c>
      <c r="DW402">
        <f>IF($GO402&gt;=12,INDEX($DI:$DI,$GN402+12),"")</f>
      </c>
      <c r="DX402">
        <f>IF($GO402&gt;=13,INDEX($DI:$DI,$GN402+13),"")</f>
      </c>
      <c r="DY402">
        <f>IF($GO402&gt;=14,INDEX($DI:$DI,$GN402+14),"")</f>
      </c>
      <c r="DZ402">
        <f>IF($GO402&gt;=15,INDEX($DI:$DI,$GN402+15),"")</f>
      </c>
      <c r="EA402">
        <f>IF($GO402&gt;=16,INDEX($DI:$DI,$GN402+16),"")</f>
      </c>
      <c r="EB402">
        <f>IF($GO402&gt;=17,INDEX($DI:$DI,$GN402+17),"")</f>
      </c>
      <c r="EC402">
        <f>IF($GO402&gt;=18,INDEX($DI:$DI,$GN402+18),"")</f>
      </c>
      <c r="ED402">
        <f>IF($GO402&gt;=19,INDEX($DI:$DI,$GN402+19),"")</f>
      </c>
      <c r="EE402">
        <f>IF($GO402&gt;=20,INDEX($DI:$DI,$GN402+20),"")</f>
      </c>
      <c r="EF402">
        <f>IF($GO402&gt;=21,INDEX($DI:$DI,$GN402+21),"")</f>
      </c>
      <c r="EG402">
        <f>IF($GO402&gt;=22,INDEX($DI:$DI,$GN402+22),"")</f>
      </c>
      <c r="EH402">
        <f>IF($GO402&gt;=23,INDEX($DI:$DI,$GN402+23),"")</f>
      </c>
      <c r="EI402">
        <f>IF($GO402&gt;=24,INDEX($DI:$DI,$GN402+24),"")</f>
      </c>
      <c r="EJ402">
        <f>IF($GO402&gt;=25,INDEX($DI:$DI,$GN402+25),"")</f>
      </c>
      <c r="EK402">
        <f>IF($GO402&gt;=26,INDEX($DI:$DI,$GN402+26),"")</f>
      </c>
      <c r="EL402">
        <f>IF($GO402&gt;=27,INDEX($DI:$DI,$GN402+27),"")</f>
      </c>
      <c r="EM402">
        <f>IF($GO402&gt;=28,INDEX($DI:$DI,$GN402+28),"")</f>
      </c>
      <c r="EN402">
        <f>IF($GO402&gt;=29,INDEX($DI:$DI,$GN402+29),"")</f>
      </c>
      <c r="EO402">
        <f>IF($GO402&gt;=30,INDEX($DI:$DI,$GN402+30),"")</f>
      </c>
      <c r="EP402">
        <f>IF($GO402&gt;=31,INDEX($DI:$DI,$GN402+31),"")</f>
      </c>
      <c r="EQ402">
        <f>IF($GO402&gt;=32,INDEX($DI:$DI,$GN402+32),"")</f>
      </c>
      <c r="ER402">
        <f>IF($GO402&gt;=33,INDEX($DI:$DI,$GN402+33),"")</f>
      </c>
      <c r="ES402">
        <f>IF($GO402&gt;=34,INDEX($DI:$DI,$GN402+34),"")</f>
      </c>
      <c r="ET402">
        <f>IF($GO402&gt;=35,INDEX($DI:$DI,$GN402+35),"")</f>
      </c>
      <c r="EU402">
        <f>IF($GO402&gt;=36,INDEX($DI:$DI,$GN402+36),"")</f>
      </c>
      <c r="EV402">
        <f>IF($GO402&gt;=37,INDEX($DI:$DI,$GN402+37),"")</f>
      </c>
      <c r="EW402">
        <f>IF($GO402&gt;=38,INDEX($DI:$DI,$GN402+38),"")</f>
      </c>
      <c r="EX402">
        <f>IF($GO402&gt;=39,INDEX($DI:$DI,$GN402+39),"")</f>
      </c>
      <c r="EY402">
        <f>IF($GO402&gt;=40,INDEX($DI:$DI,$GN402+40),"")</f>
      </c>
      <c r="EZ402">
        <f>IF($GO402&gt;=1,INDEX($DJ:$DJ,$GN402+1),"")</f>
      </c>
      <c r="FA402">
        <f>IF($GO402&gt;=2,INDEX($DJ:$DJ,$GN402+2),"")</f>
      </c>
      <c r="FB402">
        <f>IF($GO402&gt;=3,INDEX($DJ:$DJ,$GN402+3),"")</f>
      </c>
      <c r="FC402">
        <f>IF($GO402&gt;=4,INDEX($DJ:$DJ,$GN402+4),"")</f>
      </c>
      <c r="FD402">
        <f>IF($GO402&gt;=5,INDEX($DJ:$DJ,$GN402+5),"")</f>
      </c>
      <c r="FE402">
        <f>IF($GO402&gt;=6,INDEX($DJ:$DJ,$GN402+6),"")</f>
      </c>
      <c r="FF402">
        <f>IF($GO402&gt;=7,INDEX($DJ:$DJ,$GN402+7),"")</f>
      </c>
      <c r="FG402">
        <f>IF($GO402&gt;=8,INDEX($DJ:$DJ,$GN402+8),"")</f>
      </c>
      <c r="FH402">
        <f>IF($GO402&gt;=9,INDEX($DJ:$DJ,$GN402+9),"")</f>
      </c>
      <c r="FI402">
        <f>IF($GO402&gt;=10,INDEX($DJ:$DJ,$GN402+10),"")</f>
      </c>
      <c r="FJ402">
        <f>IF($GO402&gt;=11,INDEX($DJ:$DJ,$GN402+11),"")</f>
      </c>
      <c r="FK402">
        <f>IF($GO402&gt;=12,INDEX($DJ:$DJ,$GN402+12),"")</f>
      </c>
      <c r="FL402">
        <f>IF($GO402&gt;=13,INDEX($DJ:$DJ,$GN402+13),"")</f>
      </c>
      <c r="FM402">
        <f>IF($GO402&gt;=14,INDEX($DJ:$DJ,$GN402+14),"")</f>
      </c>
      <c r="FN402">
        <f>IF($GO402&gt;=15,INDEX($DJ:$DJ,$GN402+15),"")</f>
      </c>
      <c r="FO402">
        <f>IF($GO402&gt;=16,INDEX($DJ:$DJ,$GN402+16),"")</f>
      </c>
      <c r="FP402">
        <f>IF($GO402&gt;=17,INDEX($DJ:$DJ,$GN402+17),"")</f>
      </c>
      <c r="FQ402">
        <f>IF($GO402&gt;=18,INDEX($DJ:$DJ,$GN402+18),"")</f>
      </c>
      <c r="FR402">
        <f>IF($GO402&gt;=19,INDEX($DJ:$DJ,$GN402+19),"")</f>
      </c>
      <c r="FS402">
        <f>IF($GO402&gt;=20,INDEX($DJ:$DJ,$GN402+20),"")</f>
      </c>
      <c r="FT402">
        <f>IF($GO402&gt;=21,INDEX($DJ:$DJ,$GN402+21),"")</f>
      </c>
      <c r="FU402">
        <f>IF($GO402&gt;=22,INDEX($DJ:$DJ,$GN402+22),"")</f>
      </c>
      <c r="FV402">
        <f>IF($GO402&gt;=23,INDEX($DJ:$DJ,$GN402+23),"")</f>
      </c>
      <c r="FW402">
        <f>IF($GO402&gt;=24,INDEX($DJ:$DJ,$GN402+24),"")</f>
      </c>
      <c r="FX402">
        <f>IF($GO402&gt;=25,INDEX($DJ:$DJ,$GN402+25),"")</f>
      </c>
      <c r="FY402">
        <f>IF($GO402&gt;=26,INDEX($DJ:$DJ,$GN402+26),"")</f>
      </c>
      <c r="FZ402">
        <f>IF($GO402&gt;=27,INDEX($DJ:$DJ,$GN402+27),"")</f>
      </c>
      <c r="GA402">
        <f>IF($GO402&gt;=28,INDEX($DJ:$DJ,$GN402+28),"")</f>
      </c>
      <c r="GB402">
        <f>IF($GO402&gt;=29,INDEX($DJ:$DJ,$GN402+29),"")</f>
      </c>
      <c r="GC402">
        <f>IF($GO402&gt;=30,INDEX($DJ:$DJ,$GN402+30),"")</f>
      </c>
      <c r="GD402">
        <f>IF($GO402&gt;=31,INDEX($DJ:$DJ,$GN402+31),"")</f>
      </c>
      <c r="GE402">
        <f>IF($GO402&gt;=32,INDEX($DJ:$DJ,$GN402+32),"")</f>
      </c>
      <c r="GF402">
        <f>IF($GO402&gt;=33,INDEX($DJ:$DJ,$GN402+33),"")</f>
      </c>
      <c r="GG402">
        <f>IF($GO402&gt;=34,INDEX($DJ:$DJ,$GN402+34),"")</f>
      </c>
      <c r="GH402">
        <f>IF($GO402&gt;=35,INDEX($DJ:$DJ,$GN402+35),"")</f>
      </c>
      <c r="GI402">
        <f>IF($GO402&gt;=36,INDEX($DJ:$DJ,$GN402+36),"")</f>
      </c>
      <c r="GJ402">
        <f>IF($GO402&gt;=37,INDEX($DJ:$DJ,$GN402+37),"")</f>
      </c>
      <c r="GK402">
        <f>IF($GO402&gt;=38,INDEX($DJ:$DJ,$GN402+38),"")</f>
      </c>
      <c r="GL402">
        <f>IF($GO402&gt;=39,INDEX($DJ:$DJ,$GN402+39),"")</f>
      </c>
      <c r="GM402">
        <f>IF($GO402&gt;=40,INDEX($DJ:$DJ,$GN402+40),"")</f>
      </c>
      <c r="GN402">
        <f>IFERROR(MATCH($DH402,$DI$2:$DI$148,0)+1,0)</f>
      </c>
      <c r="GO402">
        <f>IFERROR(INDEX($DK$2:$DK$148,MATCH($DH402,$DI$2:$DI$148,0)),0)</f>
      </c>
      <c r="GP402">
        <f>IFERROR(MATCH($Y402,$DL$402:$EY$402,0),0)</f>
      </c>
      <c r="GQ402">
        <f>IF($GP402&gt;0,INDEX($EZ$402:$GM$402,$GP402),"")</f>
      </c>
      <c r="GT402">
        <f>IF($JC402&gt;=1,INDEX($GR:$GR,$JB402+1),"")</f>
      </c>
      <c r="GU402">
        <f>IF($JC402&gt;=2,INDEX($GR:$GR,$JB402+2),"")</f>
      </c>
      <c r="GV402">
        <f>IF($JC402&gt;=3,INDEX($GR:$GR,$JB402+3),"")</f>
      </c>
      <c r="GW402">
        <f>IF($JC402&gt;=4,INDEX($GR:$GR,$JB402+4),"")</f>
      </c>
      <c r="GX402">
        <f>IF($JC402&gt;=5,INDEX($GR:$GR,$JB402+5),"")</f>
      </c>
      <c r="GY402">
        <f>IF($JC402&gt;=6,INDEX($GR:$GR,$JB402+6),"")</f>
      </c>
      <c r="GZ402">
        <f>IF($JC402&gt;=7,INDEX($GR:$GR,$JB402+7),"")</f>
      </c>
      <c r="HA402">
        <f>IF($JC402&gt;=8,INDEX($GR:$GR,$JB402+8),"")</f>
      </c>
      <c r="HB402">
        <f>IF($JC402&gt;=9,INDEX($GR:$GR,$JB402+9),"")</f>
      </c>
      <c r="HC402">
        <f>IF($JC402&gt;=10,INDEX($GR:$GR,$JB402+10),"")</f>
      </c>
      <c r="HD402">
        <f>IF($JC402&gt;=11,INDEX($GR:$GR,$JB402+11),"")</f>
      </c>
      <c r="HE402">
        <f>IF($JC402&gt;=12,INDEX($GR:$GR,$JB402+12),"")</f>
      </c>
      <c r="HF402">
        <f>IF($JC402&gt;=13,INDEX($GR:$GR,$JB402+13),"")</f>
      </c>
      <c r="HG402">
        <f>IF($JC402&gt;=14,INDEX($GR:$GR,$JB402+14),"")</f>
      </c>
      <c r="HH402">
        <f>IF($JC402&gt;=15,INDEX($GR:$GR,$JB402+15),"")</f>
      </c>
      <c r="HI402">
        <f>IF($JC402&gt;=16,INDEX($GR:$GR,$JB402+16),"")</f>
      </c>
      <c r="HJ402">
        <f>IF($JC402&gt;=17,INDEX($GR:$GR,$JB402+17),"")</f>
      </c>
      <c r="HK402">
        <f>IF($JC402&gt;=18,INDEX($GR:$GR,$JB402+18),"")</f>
      </c>
      <c r="HL402">
        <f>IF($JC402&gt;=19,INDEX($GR:$GR,$JB402+19),"")</f>
      </c>
      <c r="HM402">
        <f>IF($JC402&gt;=20,INDEX($GR:$GR,$JB402+20),"")</f>
      </c>
      <c r="HN402">
        <f>IF($JC402&gt;=21,INDEX($GR:$GR,$JB402+21),"")</f>
      </c>
      <c r="HO402">
        <f>IF($JC402&gt;=22,INDEX($GR:$GR,$JB402+22),"")</f>
      </c>
      <c r="HP402">
        <f>IF($JC402&gt;=23,INDEX($GR:$GR,$JB402+23),"")</f>
      </c>
      <c r="HQ402">
        <f>IF($JC402&gt;=24,INDEX($GR:$GR,$JB402+24),"")</f>
      </c>
      <c r="HR402">
        <f>IF($JC402&gt;=25,INDEX($GR:$GR,$JB402+25),"")</f>
      </c>
      <c r="HS402">
        <f>IF($JC402&gt;=26,INDEX($GR:$GR,$JB402+26),"")</f>
      </c>
      <c r="HT402">
        <f>IF($JC402&gt;=27,INDEX($GR:$GR,$JB402+27),"")</f>
      </c>
      <c r="HU402">
        <f>IF($JC402&gt;=28,INDEX($GR:$GR,$JB402+28),"")</f>
      </c>
      <c r="HV402">
        <f>IF($JC402&gt;=29,INDEX($GR:$GR,$JB402+29),"")</f>
      </c>
      <c r="HW402">
        <f>IF($JC402&gt;=30,INDEX($GR:$GR,$JB402+30),"")</f>
      </c>
      <c r="HX402">
        <f>IF($JC402&gt;=31,INDEX($GR:$GR,$JB402+31),"")</f>
      </c>
      <c r="HY402">
        <f>IF($JC402&gt;=32,INDEX($GR:$GR,$JB402+32),"")</f>
      </c>
      <c r="HZ402">
        <f>IF($JC402&gt;=33,INDEX($GR:$GR,$JB402+33),"")</f>
      </c>
      <c r="IA402">
        <f>IF($JC402&gt;=34,INDEX($GR:$GR,$JB402+34),"")</f>
      </c>
      <c r="IB402">
        <f>IF($JC402&gt;=35,INDEX($GR:$GR,$JB402+35),"")</f>
      </c>
      <c r="IC402">
        <f>IF($JC402&gt;=36,INDEX($GR:$GR,$JB402+36),"")</f>
      </c>
      <c r="ID402">
        <f>IF($JC402&gt;=37,INDEX($GR:$GR,$JB402+37),"")</f>
      </c>
      <c r="IE402">
        <f>IF($JC402&gt;=38,INDEX($GR:$GR,$JB402+38),"")</f>
      </c>
      <c r="IF402">
        <f>IF($JC402&gt;=39,INDEX($GR:$GR,$JB402+39),"")</f>
      </c>
      <c r="IG402">
        <f>IF($JC402&gt;=40,INDEX($GR:$GR,$JB402+40),"")</f>
      </c>
      <c r="IH402">
        <f>IF($JC402&gt;=41,INDEX($GR:$GR,$JB402+41),"")</f>
      </c>
      <c r="II402">
        <f>IF($JC402&gt;=42,INDEX($GR:$GR,$JB402+42),"")</f>
      </c>
      <c r="IJ402">
        <f>IF($JC402&gt;=43,INDEX($GR:$GR,$JB402+43),"")</f>
      </c>
      <c r="IK402">
        <f>IF($JC402&gt;=44,INDEX($GR:$GR,$JB402+44),"")</f>
      </c>
      <c r="IL402">
        <f>IF($JC402&gt;=45,INDEX($GR:$GR,$JB402+45),"")</f>
      </c>
      <c r="IM402">
        <f>IF($JC402&gt;=46,INDEX($GR:$GR,$JB402+46),"")</f>
      </c>
      <c r="IN402">
        <f>IF($JC402&gt;=47,INDEX($GR:$GR,$JB402+47),"")</f>
      </c>
      <c r="IO402">
        <f>IF($JC402&gt;=48,INDEX($GR:$GR,$JB402+48),"")</f>
      </c>
      <c r="IP402">
        <f>IF($JC402&gt;=49,INDEX($GR:$GR,$JB402+49),"")</f>
      </c>
      <c r="IQ402">
        <f>IF($JC402&gt;=50,INDEX($GR:$GR,$JB402+50),"")</f>
      </c>
      <c r="IR402">
        <f>IF($JC402&gt;=51,INDEX($GR:$GR,$JB402+51),"")</f>
      </c>
      <c r="IS402">
        <f>IF($JC402&gt;=52,INDEX($GR:$GR,$JB402+52),"")</f>
      </c>
      <c r="IT402">
        <f>IF($JC402&gt;=53,INDEX($GR:$GR,$JB402+53),"")</f>
      </c>
      <c r="IU402">
        <f>IF($JC402&gt;=54,INDEX($GR:$GR,$JB402+54),"")</f>
      </c>
      <c r="IV402">
        <f>IF($JC402&gt;=55,INDEX($GR:$GR,$JB402+55),"")</f>
      </c>
      <c r="IW402">
        <f>IF($JC402&gt;=56,INDEX($GR:$GR,$JB402+56),"")</f>
      </c>
      <c r="IX402">
        <f>IF($JC402&gt;=57,INDEX($GR:$GR,$JB402+57),"")</f>
      </c>
      <c r="IY402">
        <f>IF($JC402&gt;=58,INDEX($GR:$GR,$JB402+58),"")</f>
      </c>
      <c r="IZ402">
        <f>IF($JC402&gt;=59,INDEX($GR:$GR,$JB402+59),"")</f>
      </c>
      <c r="JA402">
        <f>IF($JC402&gt;=60,INDEX($GR:$GR,$JB402+60),"")</f>
      </c>
      <c r="JB402">
        <f>IFERROR(MATCH($GQ402,$GR$2:$GR$324,0)+1,0)</f>
      </c>
      <c r="JC402">
        <f>IFERROR(INDEX($GS$2:$GS$324,MATCH($GQ402,$GR$2:$GR$324,0)),0)</f>
      </c>
      <c r="JD402" t="s">
        <v>40</v>
      </c>
      <c r="JE402" t="s">
        <v>40</v>
      </c>
    </row>
    <row r="403" spans="1:265" x14ac:dyDescent="0.25">
      <c r="Q403">
        <f>IF(OR($T403="",$P403=""),"",IFERROR($T403/$P403,0))</f>
      </c>
      <c r="R403">
        <f>IF($T403="","",
SUM($S403,$U403,$Z403,$V403,$X403)*
(1-IF($AA403="",0,VALUE($AA403)/100)))</f>
      </c>
      <c r="S403">
        <f>IF($T403="","",$T403)</f>
      </c>
      <c r="U403">
        <f>IF($T403="","",
IF($N403="","",
IF(ISNUMBER(SEARCH("exempt",LOWER($N403))),0,
$T403*(VALUE(SUBSTITUTE($N403,"%",""))/100))))</f>
      </c>
      <c r="AB403">
        <f>IFERROR(IF(FIND(" - ",$K403)&gt;0,MID($K403,FIND(" - ",$K403)+3,LEN($K403)),""),"")</f>
      </c>
      <c r="AK403" t="s">
        <v>990</v>
      </c>
      <c r="AP403">
        <f>IFERROR(LEFT($K403,FIND(" - ",$K403)-1),$K403)</f>
      </c>
      <c r="AS403">
        <f>IF($CH403&gt;=1,INDEX($AQ:$AQ,$CG403+1),"")</f>
      </c>
      <c r="AT403">
        <f>IF($CH403&gt;=2,INDEX($AQ:$AQ,$CG403+2),"")</f>
      </c>
      <c r="AU403">
        <f>IF($CH403&gt;=3,INDEX($AQ:$AQ,$CG403+3),"")</f>
      </c>
      <c r="AV403">
        <f>IF($CH403&gt;=4,INDEX($AQ:$AQ,$CG403+4),"")</f>
      </c>
      <c r="AW403">
        <f>IF($CH403&gt;=5,INDEX($AQ:$AQ,$CG403+5),"")</f>
      </c>
      <c r="AX403">
        <f>IF($CH403&gt;=6,INDEX($AQ:$AQ,$CG403+6),"")</f>
      </c>
      <c r="AY403">
        <f>IF($CH403&gt;=7,INDEX($AQ:$AQ,$CG403+7),"")</f>
      </c>
      <c r="AZ403">
        <f>IF($CH403&gt;=8,INDEX($AQ:$AQ,$CG403+8),"")</f>
      </c>
      <c r="BA403">
        <f>IF($CH403&gt;=9,INDEX($AQ:$AQ,$CG403+9),"")</f>
      </c>
      <c r="BB403">
        <f>IF($CH403&gt;=10,INDEX($AQ:$AQ,$CG403+10),"")</f>
      </c>
      <c r="BC403">
        <f>IF($CH403&gt;=11,INDEX($AQ:$AQ,$CG403+11),"")</f>
      </c>
      <c r="BD403">
        <f>IF($CH403&gt;=12,INDEX($AQ:$AQ,$CG403+12),"")</f>
      </c>
      <c r="BE403">
        <f>IF($CH403&gt;=13,INDEX($AQ:$AQ,$CG403+13),"")</f>
      </c>
      <c r="BF403">
        <f>IF($CH403&gt;=14,INDEX($AQ:$AQ,$CG403+14),"")</f>
      </c>
      <c r="BG403">
        <f>IF($CH403&gt;=15,INDEX($AQ:$AQ,$CG403+15),"")</f>
      </c>
      <c r="BH403">
        <f>IF($CH403&gt;=16,INDEX($AQ:$AQ,$CG403+16),"")</f>
      </c>
      <c r="BI403">
        <f>IF($CH403&gt;=17,INDEX($AQ:$AQ,$CG403+17),"")</f>
      </c>
      <c r="BJ403">
        <f>IF($CH403&gt;=18,INDEX($AQ:$AQ,$CG403+18),"")</f>
      </c>
      <c r="BK403">
        <f>IF($CH403&gt;=19,INDEX($AQ:$AQ,$CG403+19),"")</f>
      </c>
      <c r="BL403">
        <f>IF($CH403&gt;=20,INDEX($AQ:$AQ,$CG403+20),"")</f>
      </c>
      <c r="BM403">
        <f>IF($CH403&gt;=21,INDEX($AQ:$AQ,$CG403+21),"")</f>
      </c>
      <c r="BN403">
        <f>IF($CH403&gt;=22,INDEX($AQ:$AQ,$CG403+22),"")</f>
      </c>
      <c r="BO403">
        <f>IF($CH403&gt;=23,INDEX($AQ:$AQ,$CG403+23),"")</f>
      </c>
      <c r="BP403">
        <f>IF($CH403&gt;=24,INDEX($AQ:$AQ,$CG403+24),"")</f>
      </c>
      <c r="BQ403">
        <f>IF($CH403&gt;=25,INDEX($AQ:$AQ,$CG403+25),"")</f>
      </c>
      <c r="BR403">
        <f>IF($CH403&gt;=26,INDEX($AQ:$AQ,$CG403+26),"")</f>
      </c>
      <c r="BS403">
        <f>IF($CH403&gt;=27,INDEX($AQ:$AQ,$CG403+27),"")</f>
      </c>
      <c r="BT403">
        <f>IF($CH403&gt;=28,INDEX($AQ:$AQ,$CG403+28),"")</f>
      </c>
      <c r="BU403">
        <f>IF($CH403&gt;=29,INDEX($AQ:$AQ,$CG403+29),"")</f>
      </c>
      <c r="BV403">
        <f>IF($CH403&gt;=30,INDEX($AQ:$AQ,$CG403+30),"")</f>
      </c>
      <c r="BW403">
        <f>IF($CH403&gt;=31,INDEX($AQ:$AQ,$CG403+31),"")</f>
      </c>
      <c r="BX403">
        <f>IF($CH403&gt;=32,INDEX($AQ:$AQ,$CG403+32),"")</f>
      </c>
      <c r="BY403">
        <f>IF($CH403&gt;=33,INDEX($AQ:$AQ,$CG403+33),"")</f>
      </c>
      <c r="BZ403">
        <f>IF($CH403&gt;=34,INDEX($AQ:$AQ,$CG403+34),"")</f>
      </c>
      <c r="CA403">
        <f>IF($CH403&gt;=35,INDEX($AQ:$AQ,$CG403+35),"")</f>
      </c>
      <c r="CB403">
        <f>IF($CH403&gt;=36,INDEX($AQ:$AQ,$CG403+36),"")</f>
      </c>
      <c r="CC403">
        <f>IF($CH403&gt;=37,INDEX($AQ:$AQ,$CG403+37),"")</f>
      </c>
      <c r="CD403">
        <f>IF($CH403&gt;=38,INDEX($AQ:$AQ,$CG403+38),"")</f>
      </c>
      <c r="CE403">
        <f>IF($CH403&gt;=39,INDEX($AQ:$AQ,$CG403+39),"")</f>
      </c>
      <c r="CF403">
        <f>IF($CH403&gt;=40,INDEX($AQ:$AQ,$CG403+40),"")</f>
      </c>
      <c r="CG403">
        <f>IFERROR(MATCH($AP403,$AQ$2:$AQ$134,0)+1,0)</f>
      </c>
      <c r="CH403">
        <f>IFERROR(INDEX($AR$2:$AR$134,MATCH($AP403,$AQ$2:$AQ$134,0)),0)</f>
      </c>
      <c r="CI403">
        <f>IFERROR(LEFT($L403,FIND(" - ",$L403)-1),$L403)</f>
      </c>
      <c r="CL403">
        <f>IF($DG403&gt;=1,INDEX($CJ:$CJ,$DF403+1),"")</f>
      </c>
      <c r="CM403">
        <f>IF($DG403&gt;=2,INDEX($CJ:$CJ,$DF403+2),"")</f>
      </c>
      <c r="CN403">
        <f>IF($DG403&gt;=3,INDEX($CJ:$CJ,$DF403+3),"")</f>
      </c>
      <c r="CO403">
        <f>IF($DG403&gt;=4,INDEX($CJ:$CJ,$DF403+4),"")</f>
      </c>
      <c r="CP403">
        <f>IF($DG403&gt;=5,INDEX($CJ:$CJ,$DF403+5),"")</f>
      </c>
      <c r="CQ403">
        <f>IF($DG403&gt;=6,INDEX($CJ:$CJ,$DF403+6),"")</f>
      </c>
      <c r="CR403">
        <f>IF($DG403&gt;=7,INDEX($CJ:$CJ,$DF403+7),"")</f>
      </c>
      <c r="CS403">
        <f>IF($DG403&gt;=8,INDEX($CJ:$CJ,$DF403+8),"")</f>
      </c>
      <c r="CT403">
        <f>IF($DG403&gt;=9,INDEX($CJ:$CJ,$DF403+9),"")</f>
      </c>
      <c r="CU403">
        <f>IF($DG403&gt;=10,INDEX($CJ:$CJ,$DF403+10),"")</f>
      </c>
      <c r="CV403">
        <f>IF($DG403&gt;=11,INDEX($CJ:$CJ,$DF403+11),"")</f>
      </c>
      <c r="CW403">
        <f>IF($DG403&gt;=12,INDEX($CJ:$CJ,$DF403+12),"")</f>
      </c>
      <c r="CX403">
        <f>IF($DG403&gt;=13,INDEX($CJ:$CJ,$DF403+13),"")</f>
      </c>
      <c r="CY403">
        <f>IF($DG403&gt;=14,INDEX($CJ:$CJ,$DF403+14),"")</f>
      </c>
      <c r="CZ403">
        <f>IF($DG403&gt;=15,INDEX($CJ:$CJ,$DF403+15),"")</f>
      </c>
      <c r="DA403">
        <f>IF($DG403&gt;=16,INDEX($CJ:$CJ,$DF403+16),"")</f>
      </c>
      <c r="DB403">
        <f>IF($DG403&gt;=17,INDEX($CJ:$CJ,$DF403+17),"")</f>
      </c>
      <c r="DC403">
        <f>IF($DG403&gt;=18,INDEX($CJ:$CJ,$DF403+18),"")</f>
      </c>
      <c r="DD403">
        <f>IF($DG403&gt;=19,INDEX($CJ:$CJ,$DF403+19),"")</f>
      </c>
      <c r="DE403">
        <f>IF($DG403&gt;=20,INDEX($CJ:$CJ,$DF403+20),"")</f>
      </c>
      <c r="DF403">
        <f>IFERROR(MATCH($CI403,$CJ$2:$CJ$263,0)+1,0)</f>
      </c>
      <c r="DG403">
        <f>IFERROR(INDEX($CK$2:$CK$263,MATCH($CI403,$CJ$2:$CJ$263,0)),0)</f>
      </c>
      <c r="DH403">
        <f>IFERROR(INDEX($AO:$AO,MATCH($N403,$AN:$AN,0))&amp;"","")</f>
      </c>
      <c r="DL403">
        <f>IF($GO403&gt;=1,INDEX($DI:$DI,$GN403+1),"")</f>
      </c>
      <c r="DM403">
        <f>IF($GO403&gt;=2,INDEX($DI:$DI,$GN403+2),"")</f>
      </c>
      <c r="DN403">
        <f>IF($GO403&gt;=3,INDEX($DI:$DI,$GN403+3),"")</f>
      </c>
      <c r="DO403">
        <f>IF($GO403&gt;=4,INDEX($DI:$DI,$GN403+4),"")</f>
      </c>
      <c r="DP403">
        <f>IF($GO403&gt;=5,INDEX($DI:$DI,$GN403+5),"")</f>
      </c>
      <c r="DQ403">
        <f>IF($GO403&gt;=6,INDEX($DI:$DI,$GN403+6),"")</f>
      </c>
      <c r="DR403">
        <f>IF($GO403&gt;=7,INDEX($DI:$DI,$GN403+7),"")</f>
      </c>
      <c r="DS403">
        <f>IF($GO403&gt;=8,INDEX($DI:$DI,$GN403+8),"")</f>
      </c>
      <c r="DT403">
        <f>IF($GO403&gt;=9,INDEX($DI:$DI,$GN403+9),"")</f>
      </c>
      <c r="DU403">
        <f>IF($GO403&gt;=10,INDEX($DI:$DI,$GN403+10),"")</f>
      </c>
      <c r="DV403">
        <f>IF($GO403&gt;=11,INDEX($DI:$DI,$GN403+11),"")</f>
      </c>
      <c r="DW403">
        <f>IF($GO403&gt;=12,INDEX($DI:$DI,$GN403+12),"")</f>
      </c>
      <c r="DX403">
        <f>IF($GO403&gt;=13,INDEX($DI:$DI,$GN403+13),"")</f>
      </c>
      <c r="DY403">
        <f>IF($GO403&gt;=14,INDEX($DI:$DI,$GN403+14),"")</f>
      </c>
      <c r="DZ403">
        <f>IF($GO403&gt;=15,INDEX($DI:$DI,$GN403+15),"")</f>
      </c>
      <c r="EA403">
        <f>IF($GO403&gt;=16,INDEX($DI:$DI,$GN403+16),"")</f>
      </c>
      <c r="EB403">
        <f>IF($GO403&gt;=17,INDEX($DI:$DI,$GN403+17),"")</f>
      </c>
      <c r="EC403">
        <f>IF($GO403&gt;=18,INDEX($DI:$DI,$GN403+18),"")</f>
      </c>
      <c r="ED403">
        <f>IF($GO403&gt;=19,INDEX($DI:$DI,$GN403+19),"")</f>
      </c>
      <c r="EE403">
        <f>IF($GO403&gt;=20,INDEX($DI:$DI,$GN403+20),"")</f>
      </c>
      <c r="EF403">
        <f>IF($GO403&gt;=21,INDEX($DI:$DI,$GN403+21),"")</f>
      </c>
      <c r="EG403">
        <f>IF($GO403&gt;=22,INDEX($DI:$DI,$GN403+22),"")</f>
      </c>
      <c r="EH403">
        <f>IF($GO403&gt;=23,INDEX($DI:$DI,$GN403+23),"")</f>
      </c>
      <c r="EI403">
        <f>IF($GO403&gt;=24,INDEX($DI:$DI,$GN403+24),"")</f>
      </c>
      <c r="EJ403">
        <f>IF($GO403&gt;=25,INDEX($DI:$DI,$GN403+25),"")</f>
      </c>
      <c r="EK403">
        <f>IF($GO403&gt;=26,INDEX($DI:$DI,$GN403+26),"")</f>
      </c>
      <c r="EL403">
        <f>IF($GO403&gt;=27,INDEX($DI:$DI,$GN403+27),"")</f>
      </c>
      <c r="EM403">
        <f>IF($GO403&gt;=28,INDEX($DI:$DI,$GN403+28),"")</f>
      </c>
      <c r="EN403">
        <f>IF($GO403&gt;=29,INDEX($DI:$DI,$GN403+29),"")</f>
      </c>
      <c r="EO403">
        <f>IF($GO403&gt;=30,INDEX($DI:$DI,$GN403+30),"")</f>
      </c>
      <c r="EP403">
        <f>IF($GO403&gt;=31,INDEX($DI:$DI,$GN403+31),"")</f>
      </c>
      <c r="EQ403">
        <f>IF($GO403&gt;=32,INDEX($DI:$DI,$GN403+32),"")</f>
      </c>
      <c r="ER403">
        <f>IF($GO403&gt;=33,INDEX($DI:$DI,$GN403+33),"")</f>
      </c>
      <c r="ES403">
        <f>IF($GO403&gt;=34,INDEX($DI:$DI,$GN403+34),"")</f>
      </c>
      <c r="ET403">
        <f>IF($GO403&gt;=35,INDEX($DI:$DI,$GN403+35),"")</f>
      </c>
      <c r="EU403">
        <f>IF($GO403&gt;=36,INDEX($DI:$DI,$GN403+36),"")</f>
      </c>
      <c r="EV403">
        <f>IF($GO403&gt;=37,INDEX($DI:$DI,$GN403+37),"")</f>
      </c>
      <c r="EW403">
        <f>IF($GO403&gt;=38,INDEX($DI:$DI,$GN403+38),"")</f>
      </c>
      <c r="EX403">
        <f>IF($GO403&gt;=39,INDEX($DI:$DI,$GN403+39),"")</f>
      </c>
      <c r="EY403">
        <f>IF($GO403&gt;=40,INDEX($DI:$DI,$GN403+40),"")</f>
      </c>
      <c r="EZ403">
        <f>IF($GO403&gt;=1,INDEX($DJ:$DJ,$GN403+1),"")</f>
      </c>
      <c r="FA403">
        <f>IF($GO403&gt;=2,INDEX($DJ:$DJ,$GN403+2),"")</f>
      </c>
      <c r="FB403">
        <f>IF($GO403&gt;=3,INDEX($DJ:$DJ,$GN403+3),"")</f>
      </c>
      <c r="FC403">
        <f>IF($GO403&gt;=4,INDEX($DJ:$DJ,$GN403+4),"")</f>
      </c>
      <c r="FD403">
        <f>IF($GO403&gt;=5,INDEX($DJ:$DJ,$GN403+5),"")</f>
      </c>
      <c r="FE403">
        <f>IF($GO403&gt;=6,INDEX($DJ:$DJ,$GN403+6),"")</f>
      </c>
      <c r="FF403">
        <f>IF($GO403&gt;=7,INDEX($DJ:$DJ,$GN403+7),"")</f>
      </c>
      <c r="FG403">
        <f>IF($GO403&gt;=8,INDEX($DJ:$DJ,$GN403+8),"")</f>
      </c>
      <c r="FH403">
        <f>IF($GO403&gt;=9,INDEX($DJ:$DJ,$GN403+9),"")</f>
      </c>
      <c r="FI403">
        <f>IF($GO403&gt;=10,INDEX($DJ:$DJ,$GN403+10),"")</f>
      </c>
      <c r="FJ403">
        <f>IF($GO403&gt;=11,INDEX($DJ:$DJ,$GN403+11),"")</f>
      </c>
      <c r="FK403">
        <f>IF($GO403&gt;=12,INDEX($DJ:$DJ,$GN403+12),"")</f>
      </c>
      <c r="FL403">
        <f>IF($GO403&gt;=13,INDEX($DJ:$DJ,$GN403+13),"")</f>
      </c>
      <c r="FM403">
        <f>IF($GO403&gt;=14,INDEX($DJ:$DJ,$GN403+14),"")</f>
      </c>
      <c r="FN403">
        <f>IF($GO403&gt;=15,INDEX($DJ:$DJ,$GN403+15),"")</f>
      </c>
      <c r="FO403">
        <f>IF($GO403&gt;=16,INDEX($DJ:$DJ,$GN403+16),"")</f>
      </c>
      <c r="FP403">
        <f>IF($GO403&gt;=17,INDEX($DJ:$DJ,$GN403+17),"")</f>
      </c>
      <c r="FQ403">
        <f>IF($GO403&gt;=18,INDEX($DJ:$DJ,$GN403+18),"")</f>
      </c>
      <c r="FR403">
        <f>IF($GO403&gt;=19,INDEX($DJ:$DJ,$GN403+19),"")</f>
      </c>
      <c r="FS403">
        <f>IF($GO403&gt;=20,INDEX($DJ:$DJ,$GN403+20),"")</f>
      </c>
      <c r="FT403">
        <f>IF($GO403&gt;=21,INDEX($DJ:$DJ,$GN403+21),"")</f>
      </c>
      <c r="FU403">
        <f>IF($GO403&gt;=22,INDEX($DJ:$DJ,$GN403+22),"")</f>
      </c>
      <c r="FV403">
        <f>IF($GO403&gt;=23,INDEX($DJ:$DJ,$GN403+23),"")</f>
      </c>
      <c r="FW403">
        <f>IF($GO403&gt;=24,INDEX($DJ:$DJ,$GN403+24),"")</f>
      </c>
      <c r="FX403">
        <f>IF($GO403&gt;=25,INDEX($DJ:$DJ,$GN403+25),"")</f>
      </c>
      <c r="FY403">
        <f>IF($GO403&gt;=26,INDEX($DJ:$DJ,$GN403+26),"")</f>
      </c>
      <c r="FZ403">
        <f>IF($GO403&gt;=27,INDEX($DJ:$DJ,$GN403+27),"")</f>
      </c>
      <c r="GA403">
        <f>IF($GO403&gt;=28,INDEX($DJ:$DJ,$GN403+28),"")</f>
      </c>
      <c r="GB403">
        <f>IF($GO403&gt;=29,INDEX($DJ:$DJ,$GN403+29),"")</f>
      </c>
      <c r="GC403">
        <f>IF($GO403&gt;=30,INDEX($DJ:$DJ,$GN403+30),"")</f>
      </c>
      <c r="GD403">
        <f>IF($GO403&gt;=31,INDEX($DJ:$DJ,$GN403+31),"")</f>
      </c>
      <c r="GE403">
        <f>IF($GO403&gt;=32,INDEX($DJ:$DJ,$GN403+32),"")</f>
      </c>
      <c r="GF403">
        <f>IF($GO403&gt;=33,INDEX($DJ:$DJ,$GN403+33),"")</f>
      </c>
      <c r="GG403">
        <f>IF($GO403&gt;=34,INDEX($DJ:$DJ,$GN403+34),"")</f>
      </c>
      <c r="GH403">
        <f>IF($GO403&gt;=35,INDEX($DJ:$DJ,$GN403+35),"")</f>
      </c>
      <c r="GI403">
        <f>IF($GO403&gt;=36,INDEX($DJ:$DJ,$GN403+36),"")</f>
      </c>
      <c r="GJ403">
        <f>IF($GO403&gt;=37,INDEX($DJ:$DJ,$GN403+37),"")</f>
      </c>
      <c r="GK403">
        <f>IF($GO403&gt;=38,INDEX($DJ:$DJ,$GN403+38),"")</f>
      </c>
      <c r="GL403">
        <f>IF($GO403&gt;=39,INDEX($DJ:$DJ,$GN403+39),"")</f>
      </c>
      <c r="GM403">
        <f>IF($GO403&gt;=40,INDEX($DJ:$DJ,$GN403+40),"")</f>
      </c>
      <c r="GN403">
        <f>IFERROR(MATCH($DH403,$DI$2:$DI$148,0)+1,0)</f>
      </c>
      <c r="GO403">
        <f>IFERROR(INDEX($DK$2:$DK$148,MATCH($DH403,$DI$2:$DI$148,0)),0)</f>
      </c>
      <c r="GP403">
        <f>IFERROR(MATCH($Y403,$DL$403:$EY$403,0),0)</f>
      </c>
      <c r="GQ403">
        <f>IF($GP403&gt;0,INDEX($EZ$403:$GM$403,$GP403),"")</f>
      </c>
      <c r="GT403">
        <f>IF($JC403&gt;=1,INDEX($GR:$GR,$JB403+1),"")</f>
      </c>
      <c r="GU403">
        <f>IF($JC403&gt;=2,INDEX($GR:$GR,$JB403+2),"")</f>
      </c>
      <c r="GV403">
        <f>IF($JC403&gt;=3,INDEX($GR:$GR,$JB403+3),"")</f>
      </c>
      <c r="GW403">
        <f>IF($JC403&gt;=4,INDEX($GR:$GR,$JB403+4),"")</f>
      </c>
      <c r="GX403">
        <f>IF($JC403&gt;=5,INDEX($GR:$GR,$JB403+5),"")</f>
      </c>
      <c r="GY403">
        <f>IF($JC403&gt;=6,INDEX($GR:$GR,$JB403+6),"")</f>
      </c>
      <c r="GZ403">
        <f>IF($JC403&gt;=7,INDEX($GR:$GR,$JB403+7),"")</f>
      </c>
      <c r="HA403">
        <f>IF($JC403&gt;=8,INDEX($GR:$GR,$JB403+8),"")</f>
      </c>
      <c r="HB403">
        <f>IF($JC403&gt;=9,INDEX($GR:$GR,$JB403+9),"")</f>
      </c>
      <c r="HC403">
        <f>IF($JC403&gt;=10,INDEX($GR:$GR,$JB403+10),"")</f>
      </c>
      <c r="HD403">
        <f>IF($JC403&gt;=11,INDEX($GR:$GR,$JB403+11),"")</f>
      </c>
      <c r="HE403">
        <f>IF($JC403&gt;=12,INDEX($GR:$GR,$JB403+12),"")</f>
      </c>
      <c r="HF403">
        <f>IF($JC403&gt;=13,INDEX($GR:$GR,$JB403+13),"")</f>
      </c>
      <c r="HG403">
        <f>IF($JC403&gt;=14,INDEX($GR:$GR,$JB403+14),"")</f>
      </c>
      <c r="HH403">
        <f>IF($JC403&gt;=15,INDEX($GR:$GR,$JB403+15),"")</f>
      </c>
      <c r="HI403">
        <f>IF($JC403&gt;=16,INDEX($GR:$GR,$JB403+16),"")</f>
      </c>
      <c r="HJ403">
        <f>IF($JC403&gt;=17,INDEX($GR:$GR,$JB403+17),"")</f>
      </c>
      <c r="HK403">
        <f>IF($JC403&gt;=18,INDEX($GR:$GR,$JB403+18),"")</f>
      </c>
      <c r="HL403">
        <f>IF($JC403&gt;=19,INDEX($GR:$GR,$JB403+19),"")</f>
      </c>
      <c r="HM403">
        <f>IF($JC403&gt;=20,INDEX($GR:$GR,$JB403+20),"")</f>
      </c>
      <c r="HN403">
        <f>IF($JC403&gt;=21,INDEX($GR:$GR,$JB403+21),"")</f>
      </c>
      <c r="HO403">
        <f>IF($JC403&gt;=22,INDEX($GR:$GR,$JB403+22),"")</f>
      </c>
      <c r="HP403">
        <f>IF($JC403&gt;=23,INDEX($GR:$GR,$JB403+23),"")</f>
      </c>
      <c r="HQ403">
        <f>IF($JC403&gt;=24,INDEX($GR:$GR,$JB403+24),"")</f>
      </c>
      <c r="HR403">
        <f>IF($JC403&gt;=25,INDEX($GR:$GR,$JB403+25),"")</f>
      </c>
      <c r="HS403">
        <f>IF($JC403&gt;=26,INDEX($GR:$GR,$JB403+26),"")</f>
      </c>
      <c r="HT403">
        <f>IF($JC403&gt;=27,INDEX($GR:$GR,$JB403+27),"")</f>
      </c>
      <c r="HU403">
        <f>IF($JC403&gt;=28,INDEX($GR:$GR,$JB403+28),"")</f>
      </c>
      <c r="HV403">
        <f>IF($JC403&gt;=29,INDEX($GR:$GR,$JB403+29),"")</f>
      </c>
      <c r="HW403">
        <f>IF($JC403&gt;=30,INDEX($GR:$GR,$JB403+30),"")</f>
      </c>
      <c r="HX403">
        <f>IF($JC403&gt;=31,INDEX($GR:$GR,$JB403+31),"")</f>
      </c>
      <c r="HY403">
        <f>IF($JC403&gt;=32,INDEX($GR:$GR,$JB403+32),"")</f>
      </c>
      <c r="HZ403">
        <f>IF($JC403&gt;=33,INDEX($GR:$GR,$JB403+33),"")</f>
      </c>
      <c r="IA403">
        <f>IF($JC403&gt;=34,INDEX($GR:$GR,$JB403+34),"")</f>
      </c>
      <c r="IB403">
        <f>IF($JC403&gt;=35,INDEX($GR:$GR,$JB403+35),"")</f>
      </c>
      <c r="IC403">
        <f>IF($JC403&gt;=36,INDEX($GR:$GR,$JB403+36),"")</f>
      </c>
      <c r="ID403">
        <f>IF($JC403&gt;=37,INDEX($GR:$GR,$JB403+37),"")</f>
      </c>
      <c r="IE403">
        <f>IF($JC403&gt;=38,INDEX($GR:$GR,$JB403+38),"")</f>
      </c>
      <c r="IF403">
        <f>IF($JC403&gt;=39,INDEX($GR:$GR,$JB403+39),"")</f>
      </c>
      <c r="IG403">
        <f>IF($JC403&gt;=40,INDEX($GR:$GR,$JB403+40),"")</f>
      </c>
      <c r="IH403">
        <f>IF($JC403&gt;=41,INDEX($GR:$GR,$JB403+41),"")</f>
      </c>
      <c r="II403">
        <f>IF($JC403&gt;=42,INDEX($GR:$GR,$JB403+42),"")</f>
      </c>
      <c r="IJ403">
        <f>IF($JC403&gt;=43,INDEX($GR:$GR,$JB403+43),"")</f>
      </c>
      <c r="IK403">
        <f>IF($JC403&gt;=44,INDEX($GR:$GR,$JB403+44),"")</f>
      </c>
      <c r="IL403">
        <f>IF($JC403&gt;=45,INDEX($GR:$GR,$JB403+45),"")</f>
      </c>
      <c r="IM403">
        <f>IF($JC403&gt;=46,INDEX($GR:$GR,$JB403+46),"")</f>
      </c>
      <c r="IN403">
        <f>IF($JC403&gt;=47,INDEX($GR:$GR,$JB403+47),"")</f>
      </c>
      <c r="IO403">
        <f>IF($JC403&gt;=48,INDEX($GR:$GR,$JB403+48),"")</f>
      </c>
      <c r="IP403">
        <f>IF($JC403&gt;=49,INDEX($GR:$GR,$JB403+49),"")</f>
      </c>
      <c r="IQ403">
        <f>IF($JC403&gt;=50,INDEX($GR:$GR,$JB403+50),"")</f>
      </c>
      <c r="IR403">
        <f>IF($JC403&gt;=51,INDEX($GR:$GR,$JB403+51),"")</f>
      </c>
      <c r="IS403">
        <f>IF($JC403&gt;=52,INDEX($GR:$GR,$JB403+52),"")</f>
      </c>
      <c r="IT403">
        <f>IF($JC403&gt;=53,INDEX($GR:$GR,$JB403+53),"")</f>
      </c>
      <c r="IU403">
        <f>IF($JC403&gt;=54,INDEX($GR:$GR,$JB403+54),"")</f>
      </c>
      <c r="IV403">
        <f>IF($JC403&gt;=55,INDEX($GR:$GR,$JB403+55),"")</f>
      </c>
      <c r="IW403">
        <f>IF($JC403&gt;=56,INDEX($GR:$GR,$JB403+56),"")</f>
      </c>
      <c r="IX403">
        <f>IF($JC403&gt;=57,INDEX($GR:$GR,$JB403+57),"")</f>
      </c>
      <c r="IY403">
        <f>IF($JC403&gt;=58,INDEX($GR:$GR,$JB403+58),"")</f>
      </c>
      <c r="IZ403">
        <f>IF($JC403&gt;=59,INDEX($GR:$GR,$JB403+59),"")</f>
      </c>
      <c r="JA403">
        <f>IF($JC403&gt;=60,INDEX($GR:$GR,$JB403+60),"")</f>
      </c>
      <c r="JB403">
        <f>IFERROR(MATCH($GQ403,$GR$2:$GR$324,0)+1,0)</f>
      </c>
      <c r="JC403">
        <f>IFERROR(INDEX($GS$2:$GS$324,MATCH($GQ403,$GR$2:$GR$324,0)),0)</f>
      </c>
      <c r="JD403" t="s">
        <v>40</v>
      </c>
      <c r="JE403" t="s">
        <v>40</v>
      </c>
    </row>
    <row r="404" spans="1:265" x14ac:dyDescent="0.25">
      <c r="Q404">
        <f>IF(OR($T404="",$P404=""),"",IFERROR($T404/$P404,0))</f>
      </c>
      <c r="R404">
        <f>IF($T404="","",
SUM($S404,$U404,$Z404,$V404,$X404)*
(1-IF($AA404="",0,VALUE($AA404)/100)))</f>
      </c>
      <c r="S404">
        <f>IF($T404="","",$T404)</f>
      </c>
      <c r="U404">
        <f>IF($T404="","",
IF($N404="","",
IF(ISNUMBER(SEARCH("exempt",LOWER($N404))),0,
$T404*(VALUE(SUBSTITUTE($N404,"%",""))/100))))</f>
      </c>
      <c r="AB404">
        <f>IFERROR(IF(FIND(" - ",$K404)&gt;0,MID($K404,FIND(" - ",$K404)+3,LEN($K404)),""),"")</f>
      </c>
      <c r="AK404" t="s">
        <v>991</v>
      </c>
      <c r="AP404">
        <f>IFERROR(LEFT($K404,FIND(" - ",$K404)-1),$K404)</f>
      </c>
      <c r="AS404">
        <f>IF($CH404&gt;=1,INDEX($AQ:$AQ,$CG404+1),"")</f>
      </c>
      <c r="AT404">
        <f>IF($CH404&gt;=2,INDEX($AQ:$AQ,$CG404+2),"")</f>
      </c>
      <c r="AU404">
        <f>IF($CH404&gt;=3,INDEX($AQ:$AQ,$CG404+3),"")</f>
      </c>
      <c r="AV404">
        <f>IF($CH404&gt;=4,INDEX($AQ:$AQ,$CG404+4),"")</f>
      </c>
      <c r="AW404">
        <f>IF($CH404&gt;=5,INDEX($AQ:$AQ,$CG404+5),"")</f>
      </c>
      <c r="AX404">
        <f>IF($CH404&gt;=6,INDEX($AQ:$AQ,$CG404+6),"")</f>
      </c>
      <c r="AY404">
        <f>IF($CH404&gt;=7,INDEX($AQ:$AQ,$CG404+7),"")</f>
      </c>
      <c r="AZ404">
        <f>IF($CH404&gt;=8,INDEX($AQ:$AQ,$CG404+8),"")</f>
      </c>
      <c r="BA404">
        <f>IF($CH404&gt;=9,INDEX($AQ:$AQ,$CG404+9),"")</f>
      </c>
      <c r="BB404">
        <f>IF($CH404&gt;=10,INDEX($AQ:$AQ,$CG404+10),"")</f>
      </c>
      <c r="BC404">
        <f>IF($CH404&gt;=11,INDEX($AQ:$AQ,$CG404+11),"")</f>
      </c>
      <c r="BD404">
        <f>IF($CH404&gt;=12,INDEX($AQ:$AQ,$CG404+12),"")</f>
      </c>
      <c r="BE404">
        <f>IF($CH404&gt;=13,INDEX($AQ:$AQ,$CG404+13),"")</f>
      </c>
      <c r="BF404">
        <f>IF($CH404&gt;=14,INDEX($AQ:$AQ,$CG404+14),"")</f>
      </c>
      <c r="BG404">
        <f>IF($CH404&gt;=15,INDEX($AQ:$AQ,$CG404+15),"")</f>
      </c>
      <c r="BH404">
        <f>IF($CH404&gt;=16,INDEX($AQ:$AQ,$CG404+16),"")</f>
      </c>
      <c r="BI404">
        <f>IF($CH404&gt;=17,INDEX($AQ:$AQ,$CG404+17),"")</f>
      </c>
      <c r="BJ404">
        <f>IF($CH404&gt;=18,INDEX($AQ:$AQ,$CG404+18),"")</f>
      </c>
      <c r="BK404">
        <f>IF($CH404&gt;=19,INDEX($AQ:$AQ,$CG404+19),"")</f>
      </c>
      <c r="BL404">
        <f>IF($CH404&gt;=20,INDEX($AQ:$AQ,$CG404+20),"")</f>
      </c>
      <c r="BM404">
        <f>IF($CH404&gt;=21,INDEX($AQ:$AQ,$CG404+21),"")</f>
      </c>
      <c r="BN404">
        <f>IF($CH404&gt;=22,INDEX($AQ:$AQ,$CG404+22),"")</f>
      </c>
      <c r="BO404">
        <f>IF($CH404&gt;=23,INDEX($AQ:$AQ,$CG404+23),"")</f>
      </c>
      <c r="BP404">
        <f>IF($CH404&gt;=24,INDEX($AQ:$AQ,$CG404+24),"")</f>
      </c>
      <c r="BQ404">
        <f>IF($CH404&gt;=25,INDEX($AQ:$AQ,$CG404+25),"")</f>
      </c>
      <c r="BR404">
        <f>IF($CH404&gt;=26,INDEX($AQ:$AQ,$CG404+26),"")</f>
      </c>
      <c r="BS404">
        <f>IF($CH404&gt;=27,INDEX($AQ:$AQ,$CG404+27),"")</f>
      </c>
      <c r="BT404">
        <f>IF($CH404&gt;=28,INDEX($AQ:$AQ,$CG404+28),"")</f>
      </c>
      <c r="BU404">
        <f>IF($CH404&gt;=29,INDEX($AQ:$AQ,$CG404+29),"")</f>
      </c>
      <c r="BV404">
        <f>IF($CH404&gt;=30,INDEX($AQ:$AQ,$CG404+30),"")</f>
      </c>
      <c r="BW404">
        <f>IF($CH404&gt;=31,INDEX($AQ:$AQ,$CG404+31),"")</f>
      </c>
      <c r="BX404">
        <f>IF($CH404&gt;=32,INDEX($AQ:$AQ,$CG404+32),"")</f>
      </c>
      <c r="BY404">
        <f>IF($CH404&gt;=33,INDEX($AQ:$AQ,$CG404+33),"")</f>
      </c>
      <c r="BZ404">
        <f>IF($CH404&gt;=34,INDEX($AQ:$AQ,$CG404+34),"")</f>
      </c>
      <c r="CA404">
        <f>IF($CH404&gt;=35,INDEX($AQ:$AQ,$CG404+35),"")</f>
      </c>
      <c r="CB404">
        <f>IF($CH404&gt;=36,INDEX($AQ:$AQ,$CG404+36),"")</f>
      </c>
      <c r="CC404">
        <f>IF($CH404&gt;=37,INDEX($AQ:$AQ,$CG404+37),"")</f>
      </c>
      <c r="CD404">
        <f>IF($CH404&gt;=38,INDEX($AQ:$AQ,$CG404+38),"")</f>
      </c>
      <c r="CE404">
        <f>IF($CH404&gt;=39,INDEX($AQ:$AQ,$CG404+39),"")</f>
      </c>
      <c r="CF404">
        <f>IF($CH404&gt;=40,INDEX($AQ:$AQ,$CG404+40),"")</f>
      </c>
      <c r="CG404">
        <f>IFERROR(MATCH($AP404,$AQ$2:$AQ$134,0)+1,0)</f>
      </c>
      <c r="CH404">
        <f>IFERROR(INDEX($AR$2:$AR$134,MATCH($AP404,$AQ$2:$AQ$134,0)),0)</f>
      </c>
      <c r="CI404">
        <f>IFERROR(LEFT($L404,FIND(" - ",$L404)-1),$L404)</f>
      </c>
      <c r="CL404">
        <f>IF($DG404&gt;=1,INDEX($CJ:$CJ,$DF404+1),"")</f>
      </c>
      <c r="CM404">
        <f>IF($DG404&gt;=2,INDEX($CJ:$CJ,$DF404+2),"")</f>
      </c>
      <c r="CN404">
        <f>IF($DG404&gt;=3,INDEX($CJ:$CJ,$DF404+3),"")</f>
      </c>
      <c r="CO404">
        <f>IF($DG404&gt;=4,INDEX($CJ:$CJ,$DF404+4),"")</f>
      </c>
      <c r="CP404">
        <f>IF($DG404&gt;=5,INDEX($CJ:$CJ,$DF404+5),"")</f>
      </c>
      <c r="CQ404">
        <f>IF($DG404&gt;=6,INDEX($CJ:$CJ,$DF404+6),"")</f>
      </c>
      <c r="CR404">
        <f>IF($DG404&gt;=7,INDEX($CJ:$CJ,$DF404+7),"")</f>
      </c>
      <c r="CS404">
        <f>IF($DG404&gt;=8,INDEX($CJ:$CJ,$DF404+8),"")</f>
      </c>
      <c r="CT404">
        <f>IF($DG404&gt;=9,INDEX($CJ:$CJ,$DF404+9),"")</f>
      </c>
      <c r="CU404">
        <f>IF($DG404&gt;=10,INDEX($CJ:$CJ,$DF404+10),"")</f>
      </c>
      <c r="CV404">
        <f>IF($DG404&gt;=11,INDEX($CJ:$CJ,$DF404+11),"")</f>
      </c>
      <c r="CW404">
        <f>IF($DG404&gt;=12,INDEX($CJ:$CJ,$DF404+12),"")</f>
      </c>
      <c r="CX404">
        <f>IF($DG404&gt;=13,INDEX($CJ:$CJ,$DF404+13),"")</f>
      </c>
      <c r="CY404">
        <f>IF($DG404&gt;=14,INDEX($CJ:$CJ,$DF404+14),"")</f>
      </c>
      <c r="CZ404">
        <f>IF($DG404&gt;=15,INDEX($CJ:$CJ,$DF404+15),"")</f>
      </c>
      <c r="DA404">
        <f>IF($DG404&gt;=16,INDEX($CJ:$CJ,$DF404+16),"")</f>
      </c>
      <c r="DB404">
        <f>IF($DG404&gt;=17,INDEX($CJ:$CJ,$DF404+17),"")</f>
      </c>
      <c r="DC404">
        <f>IF($DG404&gt;=18,INDEX($CJ:$CJ,$DF404+18),"")</f>
      </c>
      <c r="DD404">
        <f>IF($DG404&gt;=19,INDEX($CJ:$CJ,$DF404+19),"")</f>
      </c>
      <c r="DE404">
        <f>IF($DG404&gt;=20,INDEX($CJ:$CJ,$DF404+20),"")</f>
      </c>
      <c r="DF404">
        <f>IFERROR(MATCH($CI404,$CJ$2:$CJ$263,0)+1,0)</f>
      </c>
      <c r="DG404">
        <f>IFERROR(INDEX($CK$2:$CK$263,MATCH($CI404,$CJ$2:$CJ$263,0)),0)</f>
      </c>
      <c r="DH404">
        <f>IFERROR(INDEX($AO:$AO,MATCH($N404,$AN:$AN,0))&amp;"","")</f>
      </c>
      <c r="DL404">
        <f>IF($GO404&gt;=1,INDEX($DI:$DI,$GN404+1),"")</f>
      </c>
      <c r="DM404">
        <f>IF($GO404&gt;=2,INDEX($DI:$DI,$GN404+2),"")</f>
      </c>
      <c r="DN404">
        <f>IF($GO404&gt;=3,INDEX($DI:$DI,$GN404+3),"")</f>
      </c>
      <c r="DO404">
        <f>IF($GO404&gt;=4,INDEX($DI:$DI,$GN404+4),"")</f>
      </c>
      <c r="DP404">
        <f>IF($GO404&gt;=5,INDEX($DI:$DI,$GN404+5),"")</f>
      </c>
      <c r="DQ404">
        <f>IF($GO404&gt;=6,INDEX($DI:$DI,$GN404+6),"")</f>
      </c>
      <c r="DR404">
        <f>IF($GO404&gt;=7,INDEX($DI:$DI,$GN404+7),"")</f>
      </c>
      <c r="DS404">
        <f>IF($GO404&gt;=8,INDEX($DI:$DI,$GN404+8),"")</f>
      </c>
      <c r="DT404">
        <f>IF($GO404&gt;=9,INDEX($DI:$DI,$GN404+9),"")</f>
      </c>
      <c r="DU404">
        <f>IF($GO404&gt;=10,INDEX($DI:$DI,$GN404+10),"")</f>
      </c>
      <c r="DV404">
        <f>IF($GO404&gt;=11,INDEX($DI:$DI,$GN404+11),"")</f>
      </c>
      <c r="DW404">
        <f>IF($GO404&gt;=12,INDEX($DI:$DI,$GN404+12),"")</f>
      </c>
      <c r="DX404">
        <f>IF($GO404&gt;=13,INDEX($DI:$DI,$GN404+13),"")</f>
      </c>
      <c r="DY404">
        <f>IF($GO404&gt;=14,INDEX($DI:$DI,$GN404+14),"")</f>
      </c>
      <c r="DZ404">
        <f>IF($GO404&gt;=15,INDEX($DI:$DI,$GN404+15),"")</f>
      </c>
      <c r="EA404">
        <f>IF($GO404&gt;=16,INDEX($DI:$DI,$GN404+16),"")</f>
      </c>
      <c r="EB404">
        <f>IF($GO404&gt;=17,INDEX($DI:$DI,$GN404+17),"")</f>
      </c>
      <c r="EC404">
        <f>IF($GO404&gt;=18,INDEX($DI:$DI,$GN404+18),"")</f>
      </c>
      <c r="ED404">
        <f>IF($GO404&gt;=19,INDEX($DI:$DI,$GN404+19),"")</f>
      </c>
      <c r="EE404">
        <f>IF($GO404&gt;=20,INDEX($DI:$DI,$GN404+20),"")</f>
      </c>
      <c r="EF404">
        <f>IF($GO404&gt;=21,INDEX($DI:$DI,$GN404+21),"")</f>
      </c>
      <c r="EG404">
        <f>IF($GO404&gt;=22,INDEX($DI:$DI,$GN404+22),"")</f>
      </c>
      <c r="EH404">
        <f>IF($GO404&gt;=23,INDEX($DI:$DI,$GN404+23),"")</f>
      </c>
      <c r="EI404">
        <f>IF($GO404&gt;=24,INDEX($DI:$DI,$GN404+24),"")</f>
      </c>
      <c r="EJ404">
        <f>IF($GO404&gt;=25,INDEX($DI:$DI,$GN404+25),"")</f>
      </c>
      <c r="EK404">
        <f>IF($GO404&gt;=26,INDEX($DI:$DI,$GN404+26),"")</f>
      </c>
      <c r="EL404">
        <f>IF($GO404&gt;=27,INDEX($DI:$DI,$GN404+27),"")</f>
      </c>
      <c r="EM404">
        <f>IF($GO404&gt;=28,INDEX($DI:$DI,$GN404+28),"")</f>
      </c>
      <c r="EN404">
        <f>IF($GO404&gt;=29,INDEX($DI:$DI,$GN404+29),"")</f>
      </c>
      <c r="EO404">
        <f>IF($GO404&gt;=30,INDEX($DI:$DI,$GN404+30),"")</f>
      </c>
      <c r="EP404">
        <f>IF($GO404&gt;=31,INDEX($DI:$DI,$GN404+31),"")</f>
      </c>
      <c r="EQ404">
        <f>IF($GO404&gt;=32,INDEX($DI:$DI,$GN404+32),"")</f>
      </c>
      <c r="ER404">
        <f>IF($GO404&gt;=33,INDEX($DI:$DI,$GN404+33),"")</f>
      </c>
      <c r="ES404">
        <f>IF($GO404&gt;=34,INDEX($DI:$DI,$GN404+34),"")</f>
      </c>
      <c r="ET404">
        <f>IF($GO404&gt;=35,INDEX($DI:$DI,$GN404+35),"")</f>
      </c>
      <c r="EU404">
        <f>IF($GO404&gt;=36,INDEX($DI:$DI,$GN404+36),"")</f>
      </c>
      <c r="EV404">
        <f>IF($GO404&gt;=37,INDEX($DI:$DI,$GN404+37),"")</f>
      </c>
      <c r="EW404">
        <f>IF($GO404&gt;=38,INDEX($DI:$DI,$GN404+38),"")</f>
      </c>
      <c r="EX404">
        <f>IF($GO404&gt;=39,INDEX($DI:$DI,$GN404+39),"")</f>
      </c>
      <c r="EY404">
        <f>IF($GO404&gt;=40,INDEX($DI:$DI,$GN404+40),"")</f>
      </c>
      <c r="EZ404">
        <f>IF($GO404&gt;=1,INDEX($DJ:$DJ,$GN404+1),"")</f>
      </c>
      <c r="FA404">
        <f>IF($GO404&gt;=2,INDEX($DJ:$DJ,$GN404+2),"")</f>
      </c>
      <c r="FB404">
        <f>IF($GO404&gt;=3,INDEX($DJ:$DJ,$GN404+3),"")</f>
      </c>
      <c r="FC404">
        <f>IF($GO404&gt;=4,INDEX($DJ:$DJ,$GN404+4),"")</f>
      </c>
      <c r="FD404">
        <f>IF($GO404&gt;=5,INDEX($DJ:$DJ,$GN404+5),"")</f>
      </c>
      <c r="FE404">
        <f>IF($GO404&gt;=6,INDEX($DJ:$DJ,$GN404+6),"")</f>
      </c>
      <c r="FF404">
        <f>IF($GO404&gt;=7,INDEX($DJ:$DJ,$GN404+7),"")</f>
      </c>
      <c r="FG404">
        <f>IF($GO404&gt;=8,INDEX($DJ:$DJ,$GN404+8),"")</f>
      </c>
      <c r="FH404">
        <f>IF($GO404&gt;=9,INDEX($DJ:$DJ,$GN404+9),"")</f>
      </c>
      <c r="FI404">
        <f>IF($GO404&gt;=10,INDEX($DJ:$DJ,$GN404+10),"")</f>
      </c>
      <c r="FJ404">
        <f>IF($GO404&gt;=11,INDEX($DJ:$DJ,$GN404+11),"")</f>
      </c>
      <c r="FK404">
        <f>IF($GO404&gt;=12,INDEX($DJ:$DJ,$GN404+12),"")</f>
      </c>
      <c r="FL404">
        <f>IF($GO404&gt;=13,INDEX($DJ:$DJ,$GN404+13),"")</f>
      </c>
      <c r="FM404">
        <f>IF($GO404&gt;=14,INDEX($DJ:$DJ,$GN404+14),"")</f>
      </c>
      <c r="FN404">
        <f>IF($GO404&gt;=15,INDEX($DJ:$DJ,$GN404+15),"")</f>
      </c>
      <c r="FO404">
        <f>IF($GO404&gt;=16,INDEX($DJ:$DJ,$GN404+16),"")</f>
      </c>
      <c r="FP404">
        <f>IF($GO404&gt;=17,INDEX($DJ:$DJ,$GN404+17),"")</f>
      </c>
      <c r="FQ404">
        <f>IF($GO404&gt;=18,INDEX($DJ:$DJ,$GN404+18),"")</f>
      </c>
      <c r="FR404">
        <f>IF($GO404&gt;=19,INDEX($DJ:$DJ,$GN404+19),"")</f>
      </c>
      <c r="FS404">
        <f>IF($GO404&gt;=20,INDEX($DJ:$DJ,$GN404+20),"")</f>
      </c>
      <c r="FT404">
        <f>IF($GO404&gt;=21,INDEX($DJ:$DJ,$GN404+21),"")</f>
      </c>
      <c r="FU404">
        <f>IF($GO404&gt;=22,INDEX($DJ:$DJ,$GN404+22),"")</f>
      </c>
      <c r="FV404">
        <f>IF($GO404&gt;=23,INDEX($DJ:$DJ,$GN404+23),"")</f>
      </c>
      <c r="FW404">
        <f>IF($GO404&gt;=24,INDEX($DJ:$DJ,$GN404+24),"")</f>
      </c>
      <c r="FX404">
        <f>IF($GO404&gt;=25,INDEX($DJ:$DJ,$GN404+25),"")</f>
      </c>
      <c r="FY404">
        <f>IF($GO404&gt;=26,INDEX($DJ:$DJ,$GN404+26),"")</f>
      </c>
      <c r="FZ404">
        <f>IF($GO404&gt;=27,INDEX($DJ:$DJ,$GN404+27),"")</f>
      </c>
      <c r="GA404">
        <f>IF($GO404&gt;=28,INDEX($DJ:$DJ,$GN404+28),"")</f>
      </c>
      <c r="GB404">
        <f>IF($GO404&gt;=29,INDEX($DJ:$DJ,$GN404+29),"")</f>
      </c>
      <c r="GC404">
        <f>IF($GO404&gt;=30,INDEX($DJ:$DJ,$GN404+30),"")</f>
      </c>
      <c r="GD404">
        <f>IF($GO404&gt;=31,INDEX($DJ:$DJ,$GN404+31),"")</f>
      </c>
      <c r="GE404">
        <f>IF($GO404&gt;=32,INDEX($DJ:$DJ,$GN404+32),"")</f>
      </c>
      <c r="GF404">
        <f>IF($GO404&gt;=33,INDEX($DJ:$DJ,$GN404+33),"")</f>
      </c>
      <c r="GG404">
        <f>IF($GO404&gt;=34,INDEX($DJ:$DJ,$GN404+34),"")</f>
      </c>
      <c r="GH404">
        <f>IF($GO404&gt;=35,INDEX($DJ:$DJ,$GN404+35),"")</f>
      </c>
      <c r="GI404">
        <f>IF($GO404&gt;=36,INDEX($DJ:$DJ,$GN404+36),"")</f>
      </c>
      <c r="GJ404">
        <f>IF($GO404&gt;=37,INDEX($DJ:$DJ,$GN404+37),"")</f>
      </c>
      <c r="GK404">
        <f>IF($GO404&gt;=38,INDEX($DJ:$DJ,$GN404+38),"")</f>
      </c>
      <c r="GL404">
        <f>IF($GO404&gt;=39,INDEX($DJ:$DJ,$GN404+39),"")</f>
      </c>
      <c r="GM404">
        <f>IF($GO404&gt;=40,INDEX($DJ:$DJ,$GN404+40),"")</f>
      </c>
      <c r="GN404">
        <f>IFERROR(MATCH($DH404,$DI$2:$DI$148,0)+1,0)</f>
      </c>
      <c r="GO404">
        <f>IFERROR(INDEX($DK$2:$DK$148,MATCH($DH404,$DI$2:$DI$148,0)),0)</f>
      </c>
      <c r="GP404">
        <f>IFERROR(MATCH($Y404,$DL$404:$EY$404,0),0)</f>
      </c>
      <c r="GQ404">
        <f>IF($GP404&gt;0,INDEX($EZ$404:$GM$404,$GP404),"")</f>
      </c>
      <c r="GT404">
        <f>IF($JC404&gt;=1,INDEX($GR:$GR,$JB404+1),"")</f>
      </c>
      <c r="GU404">
        <f>IF($JC404&gt;=2,INDEX($GR:$GR,$JB404+2),"")</f>
      </c>
      <c r="GV404">
        <f>IF($JC404&gt;=3,INDEX($GR:$GR,$JB404+3),"")</f>
      </c>
      <c r="GW404">
        <f>IF($JC404&gt;=4,INDEX($GR:$GR,$JB404+4),"")</f>
      </c>
      <c r="GX404">
        <f>IF($JC404&gt;=5,INDEX($GR:$GR,$JB404+5),"")</f>
      </c>
      <c r="GY404">
        <f>IF($JC404&gt;=6,INDEX($GR:$GR,$JB404+6),"")</f>
      </c>
      <c r="GZ404">
        <f>IF($JC404&gt;=7,INDEX($GR:$GR,$JB404+7),"")</f>
      </c>
      <c r="HA404">
        <f>IF($JC404&gt;=8,INDEX($GR:$GR,$JB404+8),"")</f>
      </c>
      <c r="HB404">
        <f>IF($JC404&gt;=9,INDEX($GR:$GR,$JB404+9),"")</f>
      </c>
      <c r="HC404">
        <f>IF($JC404&gt;=10,INDEX($GR:$GR,$JB404+10),"")</f>
      </c>
      <c r="HD404">
        <f>IF($JC404&gt;=11,INDEX($GR:$GR,$JB404+11),"")</f>
      </c>
      <c r="HE404">
        <f>IF($JC404&gt;=12,INDEX($GR:$GR,$JB404+12),"")</f>
      </c>
      <c r="HF404">
        <f>IF($JC404&gt;=13,INDEX($GR:$GR,$JB404+13),"")</f>
      </c>
      <c r="HG404">
        <f>IF($JC404&gt;=14,INDEX($GR:$GR,$JB404+14),"")</f>
      </c>
      <c r="HH404">
        <f>IF($JC404&gt;=15,INDEX($GR:$GR,$JB404+15),"")</f>
      </c>
      <c r="HI404">
        <f>IF($JC404&gt;=16,INDEX($GR:$GR,$JB404+16),"")</f>
      </c>
      <c r="HJ404">
        <f>IF($JC404&gt;=17,INDEX($GR:$GR,$JB404+17),"")</f>
      </c>
      <c r="HK404">
        <f>IF($JC404&gt;=18,INDEX($GR:$GR,$JB404+18),"")</f>
      </c>
      <c r="HL404">
        <f>IF($JC404&gt;=19,INDEX($GR:$GR,$JB404+19),"")</f>
      </c>
      <c r="HM404">
        <f>IF($JC404&gt;=20,INDEX($GR:$GR,$JB404+20),"")</f>
      </c>
      <c r="HN404">
        <f>IF($JC404&gt;=21,INDEX($GR:$GR,$JB404+21),"")</f>
      </c>
      <c r="HO404">
        <f>IF($JC404&gt;=22,INDEX($GR:$GR,$JB404+22),"")</f>
      </c>
      <c r="HP404">
        <f>IF($JC404&gt;=23,INDEX($GR:$GR,$JB404+23),"")</f>
      </c>
      <c r="HQ404">
        <f>IF($JC404&gt;=24,INDEX($GR:$GR,$JB404+24),"")</f>
      </c>
      <c r="HR404">
        <f>IF($JC404&gt;=25,INDEX($GR:$GR,$JB404+25),"")</f>
      </c>
      <c r="HS404">
        <f>IF($JC404&gt;=26,INDEX($GR:$GR,$JB404+26),"")</f>
      </c>
      <c r="HT404">
        <f>IF($JC404&gt;=27,INDEX($GR:$GR,$JB404+27),"")</f>
      </c>
      <c r="HU404">
        <f>IF($JC404&gt;=28,INDEX($GR:$GR,$JB404+28),"")</f>
      </c>
      <c r="HV404">
        <f>IF($JC404&gt;=29,INDEX($GR:$GR,$JB404+29),"")</f>
      </c>
      <c r="HW404">
        <f>IF($JC404&gt;=30,INDEX($GR:$GR,$JB404+30),"")</f>
      </c>
      <c r="HX404">
        <f>IF($JC404&gt;=31,INDEX($GR:$GR,$JB404+31),"")</f>
      </c>
      <c r="HY404">
        <f>IF($JC404&gt;=32,INDEX($GR:$GR,$JB404+32),"")</f>
      </c>
      <c r="HZ404">
        <f>IF($JC404&gt;=33,INDEX($GR:$GR,$JB404+33),"")</f>
      </c>
      <c r="IA404">
        <f>IF($JC404&gt;=34,INDEX($GR:$GR,$JB404+34),"")</f>
      </c>
      <c r="IB404">
        <f>IF($JC404&gt;=35,INDEX($GR:$GR,$JB404+35),"")</f>
      </c>
      <c r="IC404">
        <f>IF($JC404&gt;=36,INDEX($GR:$GR,$JB404+36),"")</f>
      </c>
      <c r="ID404">
        <f>IF($JC404&gt;=37,INDEX($GR:$GR,$JB404+37),"")</f>
      </c>
      <c r="IE404">
        <f>IF($JC404&gt;=38,INDEX($GR:$GR,$JB404+38),"")</f>
      </c>
      <c r="IF404">
        <f>IF($JC404&gt;=39,INDEX($GR:$GR,$JB404+39),"")</f>
      </c>
      <c r="IG404">
        <f>IF($JC404&gt;=40,INDEX($GR:$GR,$JB404+40),"")</f>
      </c>
      <c r="IH404">
        <f>IF($JC404&gt;=41,INDEX($GR:$GR,$JB404+41),"")</f>
      </c>
      <c r="II404">
        <f>IF($JC404&gt;=42,INDEX($GR:$GR,$JB404+42),"")</f>
      </c>
      <c r="IJ404">
        <f>IF($JC404&gt;=43,INDEX($GR:$GR,$JB404+43),"")</f>
      </c>
      <c r="IK404">
        <f>IF($JC404&gt;=44,INDEX($GR:$GR,$JB404+44),"")</f>
      </c>
      <c r="IL404">
        <f>IF($JC404&gt;=45,INDEX($GR:$GR,$JB404+45),"")</f>
      </c>
      <c r="IM404">
        <f>IF($JC404&gt;=46,INDEX($GR:$GR,$JB404+46),"")</f>
      </c>
      <c r="IN404">
        <f>IF($JC404&gt;=47,INDEX($GR:$GR,$JB404+47),"")</f>
      </c>
      <c r="IO404">
        <f>IF($JC404&gt;=48,INDEX($GR:$GR,$JB404+48),"")</f>
      </c>
      <c r="IP404">
        <f>IF($JC404&gt;=49,INDEX($GR:$GR,$JB404+49),"")</f>
      </c>
      <c r="IQ404">
        <f>IF($JC404&gt;=50,INDEX($GR:$GR,$JB404+50),"")</f>
      </c>
      <c r="IR404">
        <f>IF($JC404&gt;=51,INDEX($GR:$GR,$JB404+51),"")</f>
      </c>
      <c r="IS404">
        <f>IF($JC404&gt;=52,INDEX($GR:$GR,$JB404+52),"")</f>
      </c>
      <c r="IT404">
        <f>IF($JC404&gt;=53,INDEX($GR:$GR,$JB404+53),"")</f>
      </c>
      <c r="IU404">
        <f>IF($JC404&gt;=54,INDEX($GR:$GR,$JB404+54),"")</f>
      </c>
      <c r="IV404">
        <f>IF($JC404&gt;=55,INDEX($GR:$GR,$JB404+55),"")</f>
      </c>
      <c r="IW404">
        <f>IF($JC404&gt;=56,INDEX($GR:$GR,$JB404+56),"")</f>
      </c>
      <c r="IX404">
        <f>IF($JC404&gt;=57,INDEX($GR:$GR,$JB404+57),"")</f>
      </c>
      <c r="IY404">
        <f>IF($JC404&gt;=58,INDEX($GR:$GR,$JB404+58),"")</f>
      </c>
      <c r="IZ404">
        <f>IF($JC404&gt;=59,INDEX($GR:$GR,$JB404+59),"")</f>
      </c>
      <c r="JA404">
        <f>IF($JC404&gt;=60,INDEX($GR:$GR,$JB404+60),"")</f>
      </c>
      <c r="JB404">
        <f>IFERROR(MATCH($GQ404,$GR$2:$GR$324,0)+1,0)</f>
      </c>
      <c r="JC404">
        <f>IFERROR(INDEX($GS$2:$GS$324,MATCH($GQ404,$GR$2:$GR$324,0)),0)</f>
      </c>
      <c r="JD404" t="s">
        <v>40</v>
      </c>
      <c r="JE404" t="s">
        <v>40</v>
      </c>
    </row>
    <row r="405" spans="1:265" x14ac:dyDescent="0.25">
      <c r="Q405">
        <f>IF(OR($T405="",$P405=""),"",IFERROR($T405/$P405,0))</f>
      </c>
      <c r="R405">
        <f>IF($T405="","",
SUM($S405,$U405,$Z405,$V405,$X405)*
(1-IF($AA405="",0,VALUE($AA405)/100)))</f>
      </c>
      <c r="S405">
        <f>IF($T405="","",$T405)</f>
      </c>
      <c r="U405">
        <f>IF($T405="","",
IF($N405="","",
IF(ISNUMBER(SEARCH("exempt",LOWER($N405))),0,
$T405*(VALUE(SUBSTITUTE($N405,"%",""))/100))))</f>
      </c>
      <c r="AB405">
        <f>IFERROR(IF(FIND(" - ",$K405)&gt;0,MID($K405,FIND(" - ",$K405)+3,LEN($K405)),""),"")</f>
      </c>
      <c r="AK405" t="s">
        <v>992</v>
      </c>
      <c r="AP405">
        <f>IFERROR(LEFT($K405,FIND(" - ",$K405)-1),$K405)</f>
      </c>
      <c r="AS405">
        <f>IF($CH405&gt;=1,INDEX($AQ:$AQ,$CG405+1),"")</f>
      </c>
      <c r="AT405">
        <f>IF($CH405&gt;=2,INDEX($AQ:$AQ,$CG405+2),"")</f>
      </c>
      <c r="AU405">
        <f>IF($CH405&gt;=3,INDEX($AQ:$AQ,$CG405+3),"")</f>
      </c>
      <c r="AV405">
        <f>IF($CH405&gt;=4,INDEX($AQ:$AQ,$CG405+4),"")</f>
      </c>
      <c r="AW405">
        <f>IF($CH405&gt;=5,INDEX($AQ:$AQ,$CG405+5),"")</f>
      </c>
      <c r="AX405">
        <f>IF($CH405&gt;=6,INDEX($AQ:$AQ,$CG405+6),"")</f>
      </c>
      <c r="AY405">
        <f>IF($CH405&gt;=7,INDEX($AQ:$AQ,$CG405+7),"")</f>
      </c>
      <c r="AZ405">
        <f>IF($CH405&gt;=8,INDEX($AQ:$AQ,$CG405+8),"")</f>
      </c>
      <c r="BA405">
        <f>IF($CH405&gt;=9,INDEX($AQ:$AQ,$CG405+9),"")</f>
      </c>
      <c r="BB405">
        <f>IF($CH405&gt;=10,INDEX($AQ:$AQ,$CG405+10),"")</f>
      </c>
      <c r="BC405">
        <f>IF($CH405&gt;=11,INDEX($AQ:$AQ,$CG405+11),"")</f>
      </c>
      <c r="BD405">
        <f>IF($CH405&gt;=12,INDEX($AQ:$AQ,$CG405+12),"")</f>
      </c>
      <c r="BE405">
        <f>IF($CH405&gt;=13,INDEX($AQ:$AQ,$CG405+13),"")</f>
      </c>
      <c r="BF405">
        <f>IF($CH405&gt;=14,INDEX($AQ:$AQ,$CG405+14),"")</f>
      </c>
      <c r="BG405">
        <f>IF($CH405&gt;=15,INDEX($AQ:$AQ,$CG405+15),"")</f>
      </c>
      <c r="BH405">
        <f>IF($CH405&gt;=16,INDEX($AQ:$AQ,$CG405+16),"")</f>
      </c>
      <c r="BI405">
        <f>IF($CH405&gt;=17,INDEX($AQ:$AQ,$CG405+17),"")</f>
      </c>
      <c r="BJ405">
        <f>IF($CH405&gt;=18,INDEX($AQ:$AQ,$CG405+18),"")</f>
      </c>
      <c r="BK405">
        <f>IF($CH405&gt;=19,INDEX($AQ:$AQ,$CG405+19),"")</f>
      </c>
      <c r="BL405">
        <f>IF($CH405&gt;=20,INDEX($AQ:$AQ,$CG405+20),"")</f>
      </c>
      <c r="BM405">
        <f>IF($CH405&gt;=21,INDEX($AQ:$AQ,$CG405+21),"")</f>
      </c>
      <c r="BN405">
        <f>IF($CH405&gt;=22,INDEX($AQ:$AQ,$CG405+22),"")</f>
      </c>
      <c r="BO405">
        <f>IF($CH405&gt;=23,INDEX($AQ:$AQ,$CG405+23),"")</f>
      </c>
      <c r="BP405">
        <f>IF($CH405&gt;=24,INDEX($AQ:$AQ,$CG405+24),"")</f>
      </c>
      <c r="BQ405">
        <f>IF($CH405&gt;=25,INDEX($AQ:$AQ,$CG405+25),"")</f>
      </c>
      <c r="BR405">
        <f>IF($CH405&gt;=26,INDEX($AQ:$AQ,$CG405+26),"")</f>
      </c>
      <c r="BS405">
        <f>IF($CH405&gt;=27,INDEX($AQ:$AQ,$CG405+27),"")</f>
      </c>
      <c r="BT405">
        <f>IF($CH405&gt;=28,INDEX($AQ:$AQ,$CG405+28),"")</f>
      </c>
      <c r="BU405">
        <f>IF($CH405&gt;=29,INDEX($AQ:$AQ,$CG405+29),"")</f>
      </c>
      <c r="BV405">
        <f>IF($CH405&gt;=30,INDEX($AQ:$AQ,$CG405+30),"")</f>
      </c>
      <c r="BW405">
        <f>IF($CH405&gt;=31,INDEX($AQ:$AQ,$CG405+31),"")</f>
      </c>
      <c r="BX405">
        <f>IF($CH405&gt;=32,INDEX($AQ:$AQ,$CG405+32),"")</f>
      </c>
      <c r="BY405">
        <f>IF($CH405&gt;=33,INDEX($AQ:$AQ,$CG405+33),"")</f>
      </c>
      <c r="BZ405">
        <f>IF($CH405&gt;=34,INDEX($AQ:$AQ,$CG405+34),"")</f>
      </c>
      <c r="CA405">
        <f>IF($CH405&gt;=35,INDEX($AQ:$AQ,$CG405+35),"")</f>
      </c>
      <c r="CB405">
        <f>IF($CH405&gt;=36,INDEX($AQ:$AQ,$CG405+36),"")</f>
      </c>
      <c r="CC405">
        <f>IF($CH405&gt;=37,INDEX($AQ:$AQ,$CG405+37),"")</f>
      </c>
      <c r="CD405">
        <f>IF($CH405&gt;=38,INDEX($AQ:$AQ,$CG405+38),"")</f>
      </c>
      <c r="CE405">
        <f>IF($CH405&gt;=39,INDEX($AQ:$AQ,$CG405+39),"")</f>
      </c>
      <c r="CF405">
        <f>IF($CH405&gt;=40,INDEX($AQ:$AQ,$CG405+40),"")</f>
      </c>
      <c r="CG405">
        <f>IFERROR(MATCH($AP405,$AQ$2:$AQ$134,0)+1,0)</f>
      </c>
      <c r="CH405">
        <f>IFERROR(INDEX($AR$2:$AR$134,MATCH($AP405,$AQ$2:$AQ$134,0)),0)</f>
      </c>
      <c r="CI405">
        <f>IFERROR(LEFT($L405,FIND(" - ",$L405)-1),$L405)</f>
      </c>
      <c r="CL405">
        <f>IF($DG405&gt;=1,INDEX($CJ:$CJ,$DF405+1),"")</f>
      </c>
      <c r="CM405">
        <f>IF($DG405&gt;=2,INDEX($CJ:$CJ,$DF405+2),"")</f>
      </c>
      <c r="CN405">
        <f>IF($DG405&gt;=3,INDEX($CJ:$CJ,$DF405+3),"")</f>
      </c>
      <c r="CO405">
        <f>IF($DG405&gt;=4,INDEX($CJ:$CJ,$DF405+4),"")</f>
      </c>
      <c r="CP405">
        <f>IF($DG405&gt;=5,INDEX($CJ:$CJ,$DF405+5),"")</f>
      </c>
      <c r="CQ405">
        <f>IF($DG405&gt;=6,INDEX($CJ:$CJ,$DF405+6),"")</f>
      </c>
      <c r="CR405">
        <f>IF($DG405&gt;=7,INDEX($CJ:$CJ,$DF405+7),"")</f>
      </c>
      <c r="CS405">
        <f>IF($DG405&gt;=8,INDEX($CJ:$CJ,$DF405+8),"")</f>
      </c>
      <c r="CT405">
        <f>IF($DG405&gt;=9,INDEX($CJ:$CJ,$DF405+9),"")</f>
      </c>
      <c r="CU405">
        <f>IF($DG405&gt;=10,INDEX($CJ:$CJ,$DF405+10),"")</f>
      </c>
      <c r="CV405">
        <f>IF($DG405&gt;=11,INDEX($CJ:$CJ,$DF405+11),"")</f>
      </c>
      <c r="CW405">
        <f>IF($DG405&gt;=12,INDEX($CJ:$CJ,$DF405+12),"")</f>
      </c>
      <c r="CX405">
        <f>IF($DG405&gt;=13,INDEX($CJ:$CJ,$DF405+13),"")</f>
      </c>
      <c r="CY405">
        <f>IF($DG405&gt;=14,INDEX($CJ:$CJ,$DF405+14),"")</f>
      </c>
      <c r="CZ405">
        <f>IF($DG405&gt;=15,INDEX($CJ:$CJ,$DF405+15),"")</f>
      </c>
      <c r="DA405">
        <f>IF($DG405&gt;=16,INDEX($CJ:$CJ,$DF405+16),"")</f>
      </c>
      <c r="DB405">
        <f>IF($DG405&gt;=17,INDEX($CJ:$CJ,$DF405+17),"")</f>
      </c>
      <c r="DC405">
        <f>IF($DG405&gt;=18,INDEX($CJ:$CJ,$DF405+18),"")</f>
      </c>
      <c r="DD405">
        <f>IF($DG405&gt;=19,INDEX($CJ:$CJ,$DF405+19),"")</f>
      </c>
      <c r="DE405">
        <f>IF($DG405&gt;=20,INDEX($CJ:$CJ,$DF405+20),"")</f>
      </c>
      <c r="DF405">
        <f>IFERROR(MATCH($CI405,$CJ$2:$CJ$263,0)+1,0)</f>
      </c>
      <c r="DG405">
        <f>IFERROR(INDEX($CK$2:$CK$263,MATCH($CI405,$CJ$2:$CJ$263,0)),0)</f>
      </c>
      <c r="DH405">
        <f>IFERROR(INDEX($AO:$AO,MATCH($N405,$AN:$AN,0))&amp;"","")</f>
      </c>
      <c r="DL405">
        <f>IF($GO405&gt;=1,INDEX($DI:$DI,$GN405+1),"")</f>
      </c>
      <c r="DM405">
        <f>IF($GO405&gt;=2,INDEX($DI:$DI,$GN405+2),"")</f>
      </c>
      <c r="DN405">
        <f>IF($GO405&gt;=3,INDEX($DI:$DI,$GN405+3),"")</f>
      </c>
      <c r="DO405">
        <f>IF($GO405&gt;=4,INDEX($DI:$DI,$GN405+4),"")</f>
      </c>
      <c r="DP405">
        <f>IF($GO405&gt;=5,INDEX($DI:$DI,$GN405+5),"")</f>
      </c>
      <c r="DQ405">
        <f>IF($GO405&gt;=6,INDEX($DI:$DI,$GN405+6),"")</f>
      </c>
      <c r="DR405">
        <f>IF($GO405&gt;=7,INDEX($DI:$DI,$GN405+7),"")</f>
      </c>
      <c r="DS405">
        <f>IF($GO405&gt;=8,INDEX($DI:$DI,$GN405+8),"")</f>
      </c>
      <c r="DT405">
        <f>IF($GO405&gt;=9,INDEX($DI:$DI,$GN405+9),"")</f>
      </c>
      <c r="DU405">
        <f>IF($GO405&gt;=10,INDEX($DI:$DI,$GN405+10),"")</f>
      </c>
      <c r="DV405">
        <f>IF($GO405&gt;=11,INDEX($DI:$DI,$GN405+11),"")</f>
      </c>
      <c r="DW405">
        <f>IF($GO405&gt;=12,INDEX($DI:$DI,$GN405+12),"")</f>
      </c>
      <c r="DX405">
        <f>IF($GO405&gt;=13,INDEX($DI:$DI,$GN405+13),"")</f>
      </c>
      <c r="DY405">
        <f>IF($GO405&gt;=14,INDEX($DI:$DI,$GN405+14),"")</f>
      </c>
      <c r="DZ405">
        <f>IF($GO405&gt;=15,INDEX($DI:$DI,$GN405+15),"")</f>
      </c>
      <c r="EA405">
        <f>IF($GO405&gt;=16,INDEX($DI:$DI,$GN405+16),"")</f>
      </c>
      <c r="EB405">
        <f>IF($GO405&gt;=17,INDEX($DI:$DI,$GN405+17),"")</f>
      </c>
      <c r="EC405">
        <f>IF($GO405&gt;=18,INDEX($DI:$DI,$GN405+18),"")</f>
      </c>
      <c r="ED405">
        <f>IF($GO405&gt;=19,INDEX($DI:$DI,$GN405+19),"")</f>
      </c>
      <c r="EE405">
        <f>IF($GO405&gt;=20,INDEX($DI:$DI,$GN405+20),"")</f>
      </c>
      <c r="EF405">
        <f>IF($GO405&gt;=21,INDEX($DI:$DI,$GN405+21),"")</f>
      </c>
      <c r="EG405">
        <f>IF($GO405&gt;=22,INDEX($DI:$DI,$GN405+22),"")</f>
      </c>
      <c r="EH405">
        <f>IF($GO405&gt;=23,INDEX($DI:$DI,$GN405+23),"")</f>
      </c>
      <c r="EI405">
        <f>IF($GO405&gt;=24,INDEX($DI:$DI,$GN405+24),"")</f>
      </c>
      <c r="EJ405">
        <f>IF($GO405&gt;=25,INDEX($DI:$DI,$GN405+25),"")</f>
      </c>
      <c r="EK405">
        <f>IF($GO405&gt;=26,INDEX($DI:$DI,$GN405+26),"")</f>
      </c>
      <c r="EL405">
        <f>IF($GO405&gt;=27,INDEX($DI:$DI,$GN405+27),"")</f>
      </c>
      <c r="EM405">
        <f>IF($GO405&gt;=28,INDEX($DI:$DI,$GN405+28),"")</f>
      </c>
      <c r="EN405">
        <f>IF($GO405&gt;=29,INDEX($DI:$DI,$GN405+29),"")</f>
      </c>
      <c r="EO405">
        <f>IF($GO405&gt;=30,INDEX($DI:$DI,$GN405+30),"")</f>
      </c>
      <c r="EP405">
        <f>IF($GO405&gt;=31,INDEX($DI:$DI,$GN405+31),"")</f>
      </c>
      <c r="EQ405">
        <f>IF($GO405&gt;=32,INDEX($DI:$DI,$GN405+32),"")</f>
      </c>
      <c r="ER405">
        <f>IF($GO405&gt;=33,INDEX($DI:$DI,$GN405+33),"")</f>
      </c>
      <c r="ES405">
        <f>IF($GO405&gt;=34,INDEX($DI:$DI,$GN405+34),"")</f>
      </c>
      <c r="ET405">
        <f>IF($GO405&gt;=35,INDEX($DI:$DI,$GN405+35),"")</f>
      </c>
      <c r="EU405">
        <f>IF($GO405&gt;=36,INDEX($DI:$DI,$GN405+36),"")</f>
      </c>
      <c r="EV405">
        <f>IF($GO405&gt;=37,INDEX($DI:$DI,$GN405+37),"")</f>
      </c>
      <c r="EW405">
        <f>IF($GO405&gt;=38,INDEX($DI:$DI,$GN405+38),"")</f>
      </c>
      <c r="EX405">
        <f>IF($GO405&gt;=39,INDEX($DI:$DI,$GN405+39),"")</f>
      </c>
      <c r="EY405">
        <f>IF($GO405&gt;=40,INDEX($DI:$DI,$GN405+40),"")</f>
      </c>
      <c r="EZ405">
        <f>IF($GO405&gt;=1,INDEX($DJ:$DJ,$GN405+1),"")</f>
      </c>
      <c r="FA405">
        <f>IF($GO405&gt;=2,INDEX($DJ:$DJ,$GN405+2),"")</f>
      </c>
      <c r="FB405">
        <f>IF($GO405&gt;=3,INDEX($DJ:$DJ,$GN405+3),"")</f>
      </c>
      <c r="FC405">
        <f>IF($GO405&gt;=4,INDEX($DJ:$DJ,$GN405+4),"")</f>
      </c>
      <c r="FD405">
        <f>IF($GO405&gt;=5,INDEX($DJ:$DJ,$GN405+5),"")</f>
      </c>
      <c r="FE405">
        <f>IF($GO405&gt;=6,INDEX($DJ:$DJ,$GN405+6),"")</f>
      </c>
      <c r="FF405">
        <f>IF($GO405&gt;=7,INDEX($DJ:$DJ,$GN405+7),"")</f>
      </c>
      <c r="FG405">
        <f>IF($GO405&gt;=8,INDEX($DJ:$DJ,$GN405+8),"")</f>
      </c>
      <c r="FH405">
        <f>IF($GO405&gt;=9,INDEX($DJ:$DJ,$GN405+9),"")</f>
      </c>
      <c r="FI405">
        <f>IF($GO405&gt;=10,INDEX($DJ:$DJ,$GN405+10),"")</f>
      </c>
      <c r="FJ405">
        <f>IF($GO405&gt;=11,INDEX($DJ:$DJ,$GN405+11),"")</f>
      </c>
      <c r="FK405">
        <f>IF($GO405&gt;=12,INDEX($DJ:$DJ,$GN405+12),"")</f>
      </c>
      <c r="FL405">
        <f>IF($GO405&gt;=13,INDEX($DJ:$DJ,$GN405+13),"")</f>
      </c>
      <c r="FM405">
        <f>IF($GO405&gt;=14,INDEX($DJ:$DJ,$GN405+14),"")</f>
      </c>
      <c r="FN405">
        <f>IF($GO405&gt;=15,INDEX($DJ:$DJ,$GN405+15),"")</f>
      </c>
      <c r="FO405">
        <f>IF($GO405&gt;=16,INDEX($DJ:$DJ,$GN405+16),"")</f>
      </c>
      <c r="FP405">
        <f>IF($GO405&gt;=17,INDEX($DJ:$DJ,$GN405+17),"")</f>
      </c>
      <c r="FQ405">
        <f>IF($GO405&gt;=18,INDEX($DJ:$DJ,$GN405+18),"")</f>
      </c>
      <c r="FR405">
        <f>IF($GO405&gt;=19,INDEX($DJ:$DJ,$GN405+19),"")</f>
      </c>
      <c r="FS405">
        <f>IF($GO405&gt;=20,INDEX($DJ:$DJ,$GN405+20),"")</f>
      </c>
      <c r="FT405">
        <f>IF($GO405&gt;=21,INDEX($DJ:$DJ,$GN405+21),"")</f>
      </c>
      <c r="FU405">
        <f>IF($GO405&gt;=22,INDEX($DJ:$DJ,$GN405+22),"")</f>
      </c>
      <c r="FV405">
        <f>IF($GO405&gt;=23,INDEX($DJ:$DJ,$GN405+23),"")</f>
      </c>
      <c r="FW405">
        <f>IF($GO405&gt;=24,INDEX($DJ:$DJ,$GN405+24),"")</f>
      </c>
      <c r="FX405">
        <f>IF($GO405&gt;=25,INDEX($DJ:$DJ,$GN405+25),"")</f>
      </c>
      <c r="FY405">
        <f>IF($GO405&gt;=26,INDEX($DJ:$DJ,$GN405+26),"")</f>
      </c>
      <c r="FZ405">
        <f>IF($GO405&gt;=27,INDEX($DJ:$DJ,$GN405+27),"")</f>
      </c>
      <c r="GA405">
        <f>IF($GO405&gt;=28,INDEX($DJ:$DJ,$GN405+28),"")</f>
      </c>
      <c r="GB405">
        <f>IF($GO405&gt;=29,INDEX($DJ:$DJ,$GN405+29),"")</f>
      </c>
      <c r="GC405">
        <f>IF($GO405&gt;=30,INDEX($DJ:$DJ,$GN405+30),"")</f>
      </c>
      <c r="GD405">
        <f>IF($GO405&gt;=31,INDEX($DJ:$DJ,$GN405+31),"")</f>
      </c>
      <c r="GE405">
        <f>IF($GO405&gt;=32,INDEX($DJ:$DJ,$GN405+32),"")</f>
      </c>
      <c r="GF405">
        <f>IF($GO405&gt;=33,INDEX($DJ:$DJ,$GN405+33),"")</f>
      </c>
      <c r="GG405">
        <f>IF($GO405&gt;=34,INDEX($DJ:$DJ,$GN405+34),"")</f>
      </c>
      <c r="GH405">
        <f>IF($GO405&gt;=35,INDEX($DJ:$DJ,$GN405+35),"")</f>
      </c>
      <c r="GI405">
        <f>IF($GO405&gt;=36,INDEX($DJ:$DJ,$GN405+36),"")</f>
      </c>
      <c r="GJ405">
        <f>IF($GO405&gt;=37,INDEX($DJ:$DJ,$GN405+37),"")</f>
      </c>
      <c r="GK405">
        <f>IF($GO405&gt;=38,INDEX($DJ:$DJ,$GN405+38),"")</f>
      </c>
      <c r="GL405">
        <f>IF($GO405&gt;=39,INDEX($DJ:$DJ,$GN405+39),"")</f>
      </c>
      <c r="GM405">
        <f>IF($GO405&gt;=40,INDEX($DJ:$DJ,$GN405+40),"")</f>
      </c>
      <c r="GN405">
        <f>IFERROR(MATCH($DH405,$DI$2:$DI$148,0)+1,0)</f>
      </c>
      <c r="GO405">
        <f>IFERROR(INDEX($DK$2:$DK$148,MATCH($DH405,$DI$2:$DI$148,0)),0)</f>
      </c>
      <c r="GP405">
        <f>IFERROR(MATCH($Y405,$DL$405:$EY$405,0),0)</f>
      </c>
      <c r="GQ405">
        <f>IF($GP405&gt;0,INDEX($EZ$405:$GM$405,$GP405),"")</f>
      </c>
      <c r="GT405">
        <f>IF($JC405&gt;=1,INDEX($GR:$GR,$JB405+1),"")</f>
      </c>
      <c r="GU405">
        <f>IF($JC405&gt;=2,INDEX($GR:$GR,$JB405+2),"")</f>
      </c>
      <c r="GV405">
        <f>IF($JC405&gt;=3,INDEX($GR:$GR,$JB405+3),"")</f>
      </c>
      <c r="GW405">
        <f>IF($JC405&gt;=4,INDEX($GR:$GR,$JB405+4),"")</f>
      </c>
      <c r="GX405">
        <f>IF($JC405&gt;=5,INDEX($GR:$GR,$JB405+5),"")</f>
      </c>
      <c r="GY405">
        <f>IF($JC405&gt;=6,INDEX($GR:$GR,$JB405+6),"")</f>
      </c>
      <c r="GZ405">
        <f>IF($JC405&gt;=7,INDEX($GR:$GR,$JB405+7),"")</f>
      </c>
      <c r="HA405">
        <f>IF($JC405&gt;=8,INDEX($GR:$GR,$JB405+8),"")</f>
      </c>
      <c r="HB405">
        <f>IF($JC405&gt;=9,INDEX($GR:$GR,$JB405+9),"")</f>
      </c>
      <c r="HC405">
        <f>IF($JC405&gt;=10,INDEX($GR:$GR,$JB405+10),"")</f>
      </c>
      <c r="HD405">
        <f>IF($JC405&gt;=11,INDEX($GR:$GR,$JB405+11),"")</f>
      </c>
      <c r="HE405">
        <f>IF($JC405&gt;=12,INDEX($GR:$GR,$JB405+12),"")</f>
      </c>
      <c r="HF405">
        <f>IF($JC405&gt;=13,INDEX($GR:$GR,$JB405+13),"")</f>
      </c>
      <c r="HG405">
        <f>IF($JC405&gt;=14,INDEX($GR:$GR,$JB405+14),"")</f>
      </c>
      <c r="HH405">
        <f>IF($JC405&gt;=15,INDEX($GR:$GR,$JB405+15),"")</f>
      </c>
      <c r="HI405">
        <f>IF($JC405&gt;=16,INDEX($GR:$GR,$JB405+16),"")</f>
      </c>
      <c r="HJ405">
        <f>IF($JC405&gt;=17,INDEX($GR:$GR,$JB405+17),"")</f>
      </c>
      <c r="HK405">
        <f>IF($JC405&gt;=18,INDEX($GR:$GR,$JB405+18),"")</f>
      </c>
      <c r="HL405">
        <f>IF($JC405&gt;=19,INDEX($GR:$GR,$JB405+19),"")</f>
      </c>
      <c r="HM405">
        <f>IF($JC405&gt;=20,INDEX($GR:$GR,$JB405+20),"")</f>
      </c>
      <c r="HN405">
        <f>IF($JC405&gt;=21,INDEX($GR:$GR,$JB405+21),"")</f>
      </c>
      <c r="HO405">
        <f>IF($JC405&gt;=22,INDEX($GR:$GR,$JB405+22),"")</f>
      </c>
      <c r="HP405">
        <f>IF($JC405&gt;=23,INDEX($GR:$GR,$JB405+23),"")</f>
      </c>
      <c r="HQ405">
        <f>IF($JC405&gt;=24,INDEX($GR:$GR,$JB405+24),"")</f>
      </c>
      <c r="HR405">
        <f>IF($JC405&gt;=25,INDEX($GR:$GR,$JB405+25),"")</f>
      </c>
      <c r="HS405">
        <f>IF($JC405&gt;=26,INDEX($GR:$GR,$JB405+26),"")</f>
      </c>
      <c r="HT405">
        <f>IF($JC405&gt;=27,INDEX($GR:$GR,$JB405+27),"")</f>
      </c>
      <c r="HU405">
        <f>IF($JC405&gt;=28,INDEX($GR:$GR,$JB405+28),"")</f>
      </c>
      <c r="HV405">
        <f>IF($JC405&gt;=29,INDEX($GR:$GR,$JB405+29),"")</f>
      </c>
      <c r="HW405">
        <f>IF($JC405&gt;=30,INDEX($GR:$GR,$JB405+30),"")</f>
      </c>
      <c r="HX405">
        <f>IF($JC405&gt;=31,INDEX($GR:$GR,$JB405+31),"")</f>
      </c>
      <c r="HY405">
        <f>IF($JC405&gt;=32,INDEX($GR:$GR,$JB405+32),"")</f>
      </c>
      <c r="HZ405">
        <f>IF($JC405&gt;=33,INDEX($GR:$GR,$JB405+33),"")</f>
      </c>
      <c r="IA405">
        <f>IF($JC405&gt;=34,INDEX($GR:$GR,$JB405+34),"")</f>
      </c>
      <c r="IB405">
        <f>IF($JC405&gt;=35,INDEX($GR:$GR,$JB405+35),"")</f>
      </c>
      <c r="IC405">
        <f>IF($JC405&gt;=36,INDEX($GR:$GR,$JB405+36),"")</f>
      </c>
      <c r="ID405">
        <f>IF($JC405&gt;=37,INDEX($GR:$GR,$JB405+37),"")</f>
      </c>
      <c r="IE405">
        <f>IF($JC405&gt;=38,INDEX($GR:$GR,$JB405+38),"")</f>
      </c>
      <c r="IF405">
        <f>IF($JC405&gt;=39,INDEX($GR:$GR,$JB405+39),"")</f>
      </c>
      <c r="IG405">
        <f>IF($JC405&gt;=40,INDEX($GR:$GR,$JB405+40),"")</f>
      </c>
      <c r="IH405">
        <f>IF($JC405&gt;=41,INDEX($GR:$GR,$JB405+41),"")</f>
      </c>
      <c r="II405">
        <f>IF($JC405&gt;=42,INDEX($GR:$GR,$JB405+42),"")</f>
      </c>
      <c r="IJ405">
        <f>IF($JC405&gt;=43,INDEX($GR:$GR,$JB405+43),"")</f>
      </c>
      <c r="IK405">
        <f>IF($JC405&gt;=44,INDEX($GR:$GR,$JB405+44),"")</f>
      </c>
      <c r="IL405">
        <f>IF($JC405&gt;=45,INDEX($GR:$GR,$JB405+45),"")</f>
      </c>
      <c r="IM405">
        <f>IF($JC405&gt;=46,INDEX($GR:$GR,$JB405+46),"")</f>
      </c>
      <c r="IN405">
        <f>IF($JC405&gt;=47,INDEX($GR:$GR,$JB405+47),"")</f>
      </c>
      <c r="IO405">
        <f>IF($JC405&gt;=48,INDEX($GR:$GR,$JB405+48),"")</f>
      </c>
      <c r="IP405">
        <f>IF($JC405&gt;=49,INDEX($GR:$GR,$JB405+49),"")</f>
      </c>
      <c r="IQ405">
        <f>IF($JC405&gt;=50,INDEX($GR:$GR,$JB405+50),"")</f>
      </c>
      <c r="IR405">
        <f>IF($JC405&gt;=51,INDEX($GR:$GR,$JB405+51),"")</f>
      </c>
      <c r="IS405">
        <f>IF($JC405&gt;=52,INDEX($GR:$GR,$JB405+52),"")</f>
      </c>
      <c r="IT405">
        <f>IF($JC405&gt;=53,INDEX($GR:$GR,$JB405+53),"")</f>
      </c>
      <c r="IU405">
        <f>IF($JC405&gt;=54,INDEX($GR:$GR,$JB405+54),"")</f>
      </c>
      <c r="IV405">
        <f>IF($JC405&gt;=55,INDEX($GR:$GR,$JB405+55),"")</f>
      </c>
      <c r="IW405">
        <f>IF($JC405&gt;=56,INDEX($GR:$GR,$JB405+56),"")</f>
      </c>
      <c r="IX405">
        <f>IF($JC405&gt;=57,INDEX($GR:$GR,$JB405+57),"")</f>
      </c>
      <c r="IY405">
        <f>IF($JC405&gt;=58,INDEX($GR:$GR,$JB405+58),"")</f>
      </c>
      <c r="IZ405">
        <f>IF($JC405&gt;=59,INDEX($GR:$GR,$JB405+59),"")</f>
      </c>
      <c r="JA405">
        <f>IF($JC405&gt;=60,INDEX($GR:$GR,$JB405+60),"")</f>
      </c>
      <c r="JB405">
        <f>IFERROR(MATCH($GQ405,$GR$2:$GR$324,0)+1,0)</f>
      </c>
      <c r="JC405">
        <f>IFERROR(INDEX($GS$2:$GS$324,MATCH($GQ405,$GR$2:$GR$324,0)),0)</f>
      </c>
      <c r="JD405" t="s">
        <v>40</v>
      </c>
      <c r="JE405" t="s">
        <v>40</v>
      </c>
    </row>
    <row r="406" spans="1:265" x14ac:dyDescent="0.25">
      <c r="Q406">
        <f>IF(OR($T406="",$P406=""),"",IFERROR($T406/$P406,0))</f>
      </c>
      <c r="R406">
        <f>IF($T406="","",
SUM($S406,$U406,$Z406,$V406,$X406)*
(1-IF($AA406="",0,VALUE($AA406)/100)))</f>
      </c>
      <c r="S406">
        <f>IF($T406="","",$T406)</f>
      </c>
      <c r="U406">
        <f>IF($T406="","",
IF($N406="","",
IF(ISNUMBER(SEARCH("exempt",LOWER($N406))),0,
$T406*(VALUE(SUBSTITUTE($N406,"%",""))/100))))</f>
      </c>
      <c r="AB406">
        <f>IFERROR(IF(FIND(" - ",$K406)&gt;0,MID($K406,FIND(" - ",$K406)+3,LEN($K406)),""),"")</f>
      </c>
      <c r="AK406" t="s">
        <v>993</v>
      </c>
      <c r="AP406">
        <f>IFERROR(LEFT($K406,FIND(" - ",$K406)-1),$K406)</f>
      </c>
      <c r="AS406">
        <f>IF($CH406&gt;=1,INDEX($AQ:$AQ,$CG406+1),"")</f>
      </c>
      <c r="AT406">
        <f>IF($CH406&gt;=2,INDEX($AQ:$AQ,$CG406+2),"")</f>
      </c>
      <c r="AU406">
        <f>IF($CH406&gt;=3,INDEX($AQ:$AQ,$CG406+3),"")</f>
      </c>
      <c r="AV406">
        <f>IF($CH406&gt;=4,INDEX($AQ:$AQ,$CG406+4),"")</f>
      </c>
      <c r="AW406">
        <f>IF($CH406&gt;=5,INDEX($AQ:$AQ,$CG406+5),"")</f>
      </c>
      <c r="AX406">
        <f>IF($CH406&gt;=6,INDEX($AQ:$AQ,$CG406+6),"")</f>
      </c>
      <c r="AY406">
        <f>IF($CH406&gt;=7,INDEX($AQ:$AQ,$CG406+7),"")</f>
      </c>
      <c r="AZ406">
        <f>IF($CH406&gt;=8,INDEX($AQ:$AQ,$CG406+8),"")</f>
      </c>
      <c r="BA406">
        <f>IF($CH406&gt;=9,INDEX($AQ:$AQ,$CG406+9),"")</f>
      </c>
      <c r="BB406">
        <f>IF($CH406&gt;=10,INDEX($AQ:$AQ,$CG406+10),"")</f>
      </c>
      <c r="BC406">
        <f>IF($CH406&gt;=11,INDEX($AQ:$AQ,$CG406+11),"")</f>
      </c>
      <c r="BD406">
        <f>IF($CH406&gt;=12,INDEX($AQ:$AQ,$CG406+12),"")</f>
      </c>
      <c r="BE406">
        <f>IF($CH406&gt;=13,INDEX($AQ:$AQ,$CG406+13),"")</f>
      </c>
      <c r="BF406">
        <f>IF($CH406&gt;=14,INDEX($AQ:$AQ,$CG406+14),"")</f>
      </c>
      <c r="BG406">
        <f>IF($CH406&gt;=15,INDEX($AQ:$AQ,$CG406+15),"")</f>
      </c>
      <c r="BH406">
        <f>IF($CH406&gt;=16,INDEX($AQ:$AQ,$CG406+16),"")</f>
      </c>
      <c r="BI406">
        <f>IF($CH406&gt;=17,INDEX($AQ:$AQ,$CG406+17),"")</f>
      </c>
      <c r="BJ406">
        <f>IF($CH406&gt;=18,INDEX($AQ:$AQ,$CG406+18),"")</f>
      </c>
      <c r="BK406">
        <f>IF($CH406&gt;=19,INDEX($AQ:$AQ,$CG406+19),"")</f>
      </c>
      <c r="BL406">
        <f>IF($CH406&gt;=20,INDEX($AQ:$AQ,$CG406+20),"")</f>
      </c>
      <c r="BM406">
        <f>IF($CH406&gt;=21,INDEX($AQ:$AQ,$CG406+21),"")</f>
      </c>
      <c r="BN406">
        <f>IF($CH406&gt;=22,INDEX($AQ:$AQ,$CG406+22),"")</f>
      </c>
      <c r="BO406">
        <f>IF($CH406&gt;=23,INDEX($AQ:$AQ,$CG406+23),"")</f>
      </c>
      <c r="BP406">
        <f>IF($CH406&gt;=24,INDEX($AQ:$AQ,$CG406+24),"")</f>
      </c>
      <c r="BQ406">
        <f>IF($CH406&gt;=25,INDEX($AQ:$AQ,$CG406+25),"")</f>
      </c>
      <c r="BR406">
        <f>IF($CH406&gt;=26,INDEX($AQ:$AQ,$CG406+26),"")</f>
      </c>
      <c r="BS406">
        <f>IF($CH406&gt;=27,INDEX($AQ:$AQ,$CG406+27),"")</f>
      </c>
      <c r="BT406">
        <f>IF($CH406&gt;=28,INDEX($AQ:$AQ,$CG406+28),"")</f>
      </c>
      <c r="BU406">
        <f>IF($CH406&gt;=29,INDEX($AQ:$AQ,$CG406+29),"")</f>
      </c>
      <c r="BV406">
        <f>IF($CH406&gt;=30,INDEX($AQ:$AQ,$CG406+30),"")</f>
      </c>
      <c r="BW406">
        <f>IF($CH406&gt;=31,INDEX($AQ:$AQ,$CG406+31),"")</f>
      </c>
      <c r="BX406">
        <f>IF($CH406&gt;=32,INDEX($AQ:$AQ,$CG406+32),"")</f>
      </c>
      <c r="BY406">
        <f>IF($CH406&gt;=33,INDEX($AQ:$AQ,$CG406+33),"")</f>
      </c>
      <c r="BZ406">
        <f>IF($CH406&gt;=34,INDEX($AQ:$AQ,$CG406+34),"")</f>
      </c>
      <c r="CA406">
        <f>IF($CH406&gt;=35,INDEX($AQ:$AQ,$CG406+35),"")</f>
      </c>
      <c r="CB406">
        <f>IF($CH406&gt;=36,INDEX($AQ:$AQ,$CG406+36),"")</f>
      </c>
      <c r="CC406">
        <f>IF($CH406&gt;=37,INDEX($AQ:$AQ,$CG406+37),"")</f>
      </c>
      <c r="CD406">
        <f>IF($CH406&gt;=38,INDEX($AQ:$AQ,$CG406+38),"")</f>
      </c>
      <c r="CE406">
        <f>IF($CH406&gt;=39,INDEX($AQ:$AQ,$CG406+39),"")</f>
      </c>
      <c r="CF406">
        <f>IF($CH406&gt;=40,INDEX($AQ:$AQ,$CG406+40),"")</f>
      </c>
      <c r="CG406">
        <f>IFERROR(MATCH($AP406,$AQ$2:$AQ$134,0)+1,0)</f>
      </c>
      <c r="CH406">
        <f>IFERROR(INDEX($AR$2:$AR$134,MATCH($AP406,$AQ$2:$AQ$134,0)),0)</f>
      </c>
      <c r="CI406">
        <f>IFERROR(LEFT($L406,FIND(" - ",$L406)-1),$L406)</f>
      </c>
      <c r="CL406">
        <f>IF($DG406&gt;=1,INDEX($CJ:$CJ,$DF406+1),"")</f>
      </c>
      <c r="CM406">
        <f>IF($DG406&gt;=2,INDEX($CJ:$CJ,$DF406+2),"")</f>
      </c>
      <c r="CN406">
        <f>IF($DG406&gt;=3,INDEX($CJ:$CJ,$DF406+3),"")</f>
      </c>
      <c r="CO406">
        <f>IF($DG406&gt;=4,INDEX($CJ:$CJ,$DF406+4),"")</f>
      </c>
      <c r="CP406">
        <f>IF($DG406&gt;=5,INDEX($CJ:$CJ,$DF406+5),"")</f>
      </c>
      <c r="CQ406">
        <f>IF($DG406&gt;=6,INDEX($CJ:$CJ,$DF406+6),"")</f>
      </c>
      <c r="CR406">
        <f>IF($DG406&gt;=7,INDEX($CJ:$CJ,$DF406+7),"")</f>
      </c>
      <c r="CS406">
        <f>IF($DG406&gt;=8,INDEX($CJ:$CJ,$DF406+8),"")</f>
      </c>
      <c r="CT406">
        <f>IF($DG406&gt;=9,INDEX($CJ:$CJ,$DF406+9),"")</f>
      </c>
      <c r="CU406">
        <f>IF($DG406&gt;=10,INDEX($CJ:$CJ,$DF406+10),"")</f>
      </c>
      <c r="CV406">
        <f>IF($DG406&gt;=11,INDEX($CJ:$CJ,$DF406+11),"")</f>
      </c>
      <c r="CW406">
        <f>IF($DG406&gt;=12,INDEX($CJ:$CJ,$DF406+12),"")</f>
      </c>
      <c r="CX406">
        <f>IF($DG406&gt;=13,INDEX($CJ:$CJ,$DF406+13),"")</f>
      </c>
      <c r="CY406">
        <f>IF($DG406&gt;=14,INDEX($CJ:$CJ,$DF406+14),"")</f>
      </c>
      <c r="CZ406">
        <f>IF($DG406&gt;=15,INDEX($CJ:$CJ,$DF406+15),"")</f>
      </c>
      <c r="DA406">
        <f>IF($DG406&gt;=16,INDEX($CJ:$CJ,$DF406+16),"")</f>
      </c>
      <c r="DB406">
        <f>IF($DG406&gt;=17,INDEX($CJ:$CJ,$DF406+17),"")</f>
      </c>
      <c r="DC406">
        <f>IF($DG406&gt;=18,INDEX($CJ:$CJ,$DF406+18),"")</f>
      </c>
      <c r="DD406">
        <f>IF($DG406&gt;=19,INDEX($CJ:$CJ,$DF406+19),"")</f>
      </c>
      <c r="DE406">
        <f>IF($DG406&gt;=20,INDEX($CJ:$CJ,$DF406+20),"")</f>
      </c>
      <c r="DF406">
        <f>IFERROR(MATCH($CI406,$CJ$2:$CJ$263,0)+1,0)</f>
      </c>
      <c r="DG406">
        <f>IFERROR(INDEX($CK$2:$CK$263,MATCH($CI406,$CJ$2:$CJ$263,0)),0)</f>
      </c>
      <c r="DH406">
        <f>IFERROR(INDEX($AO:$AO,MATCH($N406,$AN:$AN,0))&amp;"","")</f>
      </c>
      <c r="DL406">
        <f>IF($GO406&gt;=1,INDEX($DI:$DI,$GN406+1),"")</f>
      </c>
      <c r="DM406">
        <f>IF($GO406&gt;=2,INDEX($DI:$DI,$GN406+2),"")</f>
      </c>
      <c r="DN406">
        <f>IF($GO406&gt;=3,INDEX($DI:$DI,$GN406+3),"")</f>
      </c>
      <c r="DO406">
        <f>IF($GO406&gt;=4,INDEX($DI:$DI,$GN406+4),"")</f>
      </c>
      <c r="DP406">
        <f>IF($GO406&gt;=5,INDEX($DI:$DI,$GN406+5),"")</f>
      </c>
      <c r="DQ406">
        <f>IF($GO406&gt;=6,INDEX($DI:$DI,$GN406+6),"")</f>
      </c>
      <c r="DR406">
        <f>IF($GO406&gt;=7,INDEX($DI:$DI,$GN406+7),"")</f>
      </c>
      <c r="DS406">
        <f>IF($GO406&gt;=8,INDEX($DI:$DI,$GN406+8),"")</f>
      </c>
      <c r="DT406">
        <f>IF($GO406&gt;=9,INDEX($DI:$DI,$GN406+9),"")</f>
      </c>
      <c r="DU406">
        <f>IF($GO406&gt;=10,INDEX($DI:$DI,$GN406+10),"")</f>
      </c>
      <c r="DV406">
        <f>IF($GO406&gt;=11,INDEX($DI:$DI,$GN406+11),"")</f>
      </c>
      <c r="DW406">
        <f>IF($GO406&gt;=12,INDEX($DI:$DI,$GN406+12),"")</f>
      </c>
      <c r="DX406">
        <f>IF($GO406&gt;=13,INDEX($DI:$DI,$GN406+13),"")</f>
      </c>
      <c r="DY406">
        <f>IF($GO406&gt;=14,INDEX($DI:$DI,$GN406+14),"")</f>
      </c>
      <c r="DZ406">
        <f>IF($GO406&gt;=15,INDEX($DI:$DI,$GN406+15),"")</f>
      </c>
      <c r="EA406">
        <f>IF($GO406&gt;=16,INDEX($DI:$DI,$GN406+16),"")</f>
      </c>
      <c r="EB406">
        <f>IF($GO406&gt;=17,INDEX($DI:$DI,$GN406+17),"")</f>
      </c>
      <c r="EC406">
        <f>IF($GO406&gt;=18,INDEX($DI:$DI,$GN406+18),"")</f>
      </c>
      <c r="ED406">
        <f>IF($GO406&gt;=19,INDEX($DI:$DI,$GN406+19),"")</f>
      </c>
      <c r="EE406">
        <f>IF($GO406&gt;=20,INDEX($DI:$DI,$GN406+20),"")</f>
      </c>
      <c r="EF406">
        <f>IF($GO406&gt;=21,INDEX($DI:$DI,$GN406+21),"")</f>
      </c>
      <c r="EG406">
        <f>IF($GO406&gt;=22,INDEX($DI:$DI,$GN406+22),"")</f>
      </c>
      <c r="EH406">
        <f>IF($GO406&gt;=23,INDEX($DI:$DI,$GN406+23),"")</f>
      </c>
      <c r="EI406">
        <f>IF($GO406&gt;=24,INDEX($DI:$DI,$GN406+24),"")</f>
      </c>
      <c r="EJ406">
        <f>IF($GO406&gt;=25,INDEX($DI:$DI,$GN406+25),"")</f>
      </c>
      <c r="EK406">
        <f>IF($GO406&gt;=26,INDEX($DI:$DI,$GN406+26),"")</f>
      </c>
      <c r="EL406">
        <f>IF($GO406&gt;=27,INDEX($DI:$DI,$GN406+27),"")</f>
      </c>
      <c r="EM406">
        <f>IF($GO406&gt;=28,INDEX($DI:$DI,$GN406+28),"")</f>
      </c>
      <c r="EN406">
        <f>IF($GO406&gt;=29,INDEX($DI:$DI,$GN406+29),"")</f>
      </c>
      <c r="EO406">
        <f>IF($GO406&gt;=30,INDEX($DI:$DI,$GN406+30),"")</f>
      </c>
      <c r="EP406">
        <f>IF($GO406&gt;=31,INDEX($DI:$DI,$GN406+31),"")</f>
      </c>
      <c r="EQ406">
        <f>IF($GO406&gt;=32,INDEX($DI:$DI,$GN406+32),"")</f>
      </c>
      <c r="ER406">
        <f>IF($GO406&gt;=33,INDEX($DI:$DI,$GN406+33),"")</f>
      </c>
      <c r="ES406">
        <f>IF($GO406&gt;=34,INDEX($DI:$DI,$GN406+34),"")</f>
      </c>
      <c r="ET406">
        <f>IF($GO406&gt;=35,INDEX($DI:$DI,$GN406+35),"")</f>
      </c>
      <c r="EU406">
        <f>IF($GO406&gt;=36,INDEX($DI:$DI,$GN406+36),"")</f>
      </c>
      <c r="EV406">
        <f>IF($GO406&gt;=37,INDEX($DI:$DI,$GN406+37),"")</f>
      </c>
      <c r="EW406">
        <f>IF($GO406&gt;=38,INDEX($DI:$DI,$GN406+38),"")</f>
      </c>
      <c r="EX406">
        <f>IF($GO406&gt;=39,INDEX($DI:$DI,$GN406+39),"")</f>
      </c>
      <c r="EY406">
        <f>IF($GO406&gt;=40,INDEX($DI:$DI,$GN406+40),"")</f>
      </c>
      <c r="EZ406">
        <f>IF($GO406&gt;=1,INDEX($DJ:$DJ,$GN406+1),"")</f>
      </c>
      <c r="FA406">
        <f>IF($GO406&gt;=2,INDEX($DJ:$DJ,$GN406+2),"")</f>
      </c>
      <c r="FB406">
        <f>IF($GO406&gt;=3,INDEX($DJ:$DJ,$GN406+3),"")</f>
      </c>
      <c r="FC406">
        <f>IF($GO406&gt;=4,INDEX($DJ:$DJ,$GN406+4),"")</f>
      </c>
      <c r="FD406">
        <f>IF($GO406&gt;=5,INDEX($DJ:$DJ,$GN406+5),"")</f>
      </c>
      <c r="FE406">
        <f>IF($GO406&gt;=6,INDEX($DJ:$DJ,$GN406+6),"")</f>
      </c>
      <c r="FF406">
        <f>IF($GO406&gt;=7,INDEX($DJ:$DJ,$GN406+7),"")</f>
      </c>
      <c r="FG406">
        <f>IF($GO406&gt;=8,INDEX($DJ:$DJ,$GN406+8),"")</f>
      </c>
      <c r="FH406">
        <f>IF($GO406&gt;=9,INDEX($DJ:$DJ,$GN406+9),"")</f>
      </c>
      <c r="FI406">
        <f>IF($GO406&gt;=10,INDEX($DJ:$DJ,$GN406+10),"")</f>
      </c>
      <c r="FJ406">
        <f>IF($GO406&gt;=11,INDEX($DJ:$DJ,$GN406+11),"")</f>
      </c>
      <c r="FK406">
        <f>IF($GO406&gt;=12,INDEX($DJ:$DJ,$GN406+12),"")</f>
      </c>
      <c r="FL406">
        <f>IF($GO406&gt;=13,INDEX($DJ:$DJ,$GN406+13),"")</f>
      </c>
      <c r="FM406">
        <f>IF($GO406&gt;=14,INDEX($DJ:$DJ,$GN406+14),"")</f>
      </c>
      <c r="FN406">
        <f>IF($GO406&gt;=15,INDEX($DJ:$DJ,$GN406+15),"")</f>
      </c>
      <c r="FO406">
        <f>IF($GO406&gt;=16,INDEX($DJ:$DJ,$GN406+16),"")</f>
      </c>
      <c r="FP406">
        <f>IF($GO406&gt;=17,INDEX($DJ:$DJ,$GN406+17),"")</f>
      </c>
      <c r="FQ406">
        <f>IF($GO406&gt;=18,INDEX($DJ:$DJ,$GN406+18),"")</f>
      </c>
      <c r="FR406">
        <f>IF($GO406&gt;=19,INDEX($DJ:$DJ,$GN406+19),"")</f>
      </c>
      <c r="FS406">
        <f>IF($GO406&gt;=20,INDEX($DJ:$DJ,$GN406+20),"")</f>
      </c>
      <c r="FT406">
        <f>IF($GO406&gt;=21,INDEX($DJ:$DJ,$GN406+21),"")</f>
      </c>
      <c r="FU406">
        <f>IF($GO406&gt;=22,INDEX($DJ:$DJ,$GN406+22),"")</f>
      </c>
      <c r="FV406">
        <f>IF($GO406&gt;=23,INDEX($DJ:$DJ,$GN406+23),"")</f>
      </c>
      <c r="FW406">
        <f>IF($GO406&gt;=24,INDEX($DJ:$DJ,$GN406+24),"")</f>
      </c>
      <c r="FX406">
        <f>IF($GO406&gt;=25,INDEX($DJ:$DJ,$GN406+25),"")</f>
      </c>
      <c r="FY406">
        <f>IF($GO406&gt;=26,INDEX($DJ:$DJ,$GN406+26),"")</f>
      </c>
      <c r="FZ406">
        <f>IF($GO406&gt;=27,INDEX($DJ:$DJ,$GN406+27),"")</f>
      </c>
      <c r="GA406">
        <f>IF($GO406&gt;=28,INDEX($DJ:$DJ,$GN406+28),"")</f>
      </c>
      <c r="GB406">
        <f>IF($GO406&gt;=29,INDEX($DJ:$DJ,$GN406+29),"")</f>
      </c>
      <c r="GC406">
        <f>IF($GO406&gt;=30,INDEX($DJ:$DJ,$GN406+30),"")</f>
      </c>
      <c r="GD406">
        <f>IF($GO406&gt;=31,INDEX($DJ:$DJ,$GN406+31),"")</f>
      </c>
      <c r="GE406">
        <f>IF($GO406&gt;=32,INDEX($DJ:$DJ,$GN406+32),"")</f>
      </c>
      <c r="GF406">
        <f>IF($GO406&gt;=33,INDEX($DJ:$DJ,$GN406+33),"")</f>
      </c>
      <c r="GG406">
        <f>IF($GO406&gt;=34,INDEX($DJ:$DJ,$GN406+34),"")</f>
      </c>
      <c r="GH406">
        <f>IF($GO406&gt;=35,INDEX($DJ:$DJ,$GN406+35),"")</f>
      </c>
      <c r="GI406">
        <f>IF($GO406&gt;=36,INDEX($DJ:$DJ,$GN406+36),"")</f>
      </c>
      <c r="GJ406">
        <f>IF($GO406&gt;=37,INDEX($DJ:$DJ,$GN406+37),"")</f>
      </c>
      <c r="GK406">
        <f>IF($GO406&gt;=38,INDEX($DJ:$DJ,$GN406+38),"")</f>
      </c>
      <c r="GL406">
        <f>IF($GO406&gt;=39,INDEX($DJ:$DJ,$GN406+39),"")</f>
      </c>
      <c r="GM406">
        <f>IF($GO406&gt;=40,INDEX($DJ:$DJ,$GN406+40),"")</f>
      </c>
      <c r="GN406">
        <f>IFERROR(MATCH($DH406,$DI$2:$DI$148,0)+1,0)</f>
      </c>
      <c r="GO406">
        <f>IFERROR(INDEX($DK$2:$DK$148,MATCH($DH406,$DI$2:$DI$148,0)),0)</f>
      </c>
      <c r="GP406">
        <f>IFERROR(MATCH($Y406,$DL$406:$EY$406,0),0)</f>
      </c>
      <c r="GQ406">
        <f>IF($GP406&gt;0,INDEX($EZ$406:$GM$406,$GP406),"")</f>
      </c>
      <c r="GT406">
        <f>IF($JC406&gt;=1,INDEX($GR:$GR,$JB406+1),"")</f>
      </c>
      <c r="GU406">
        <f>IF($JC406&gt;=2,INDEX($GR:$GR,$JB406+2),"")</f>
      </c>
      <c r="GV406">
        <f>IF($JC406&gt;=3,INDEX($GR:$GR,$JB406+3),"")</f>
      </c>
      <c r="GW406">
        <f>IF($JC406&gt;=4,INDEX($GR:$GR,$JB406+4),"")</f>
      </c>
      <c r="GX406">
        <f>IF($JC406&gt;=5,INDEX($GR:$GR,$JB406+5),"")</f>
      </c>
      <c r="GY406">
        <f>IF($JC406&gt;=6,INDEX($GR:$GR,$JB406+6),"")</f>
      </c>
      <c r="GZ406">
        <f>IF($JC406&gt;=7,INDEX($GR:$GR,$JB406+7),"")</f>
      </c>
      <c r="HA406">
        <f>IF($JC406&gt;=8,INDEX($GR:$GR,$JB406+8),"")</f>
      </c>
      <c r="HB406">
        <f>IF($JC406&gt;=9,INDEX($GR:$GR,$JB406+9),"")</f>
      </c>
      <c r="HC406">
        <f>IF($JC406&gt;=10,INDEX($GR:$GR,$JB406+10),"")</f>
      </c>
      <c r="HD406">
        <f>IF($JC406&gt;=11,INDEX($GR:$GR,$JB406+11),"")</f>
      </c>
      <c r="HE406">
        <f>IF($JC406&gt;=12,INDEX($GR:$GR,$JB406+12),"")</f>
      </c>
      <c r="HF406">
        <f>IF($JC406&gt;=13,INDEX($GR:$GR,$JB406+13),"")</f>
      </c>
      <c r="HG406">
        <f>IF($JC406&gt;=14,INDEX($GR:$GR,$JB406+14),"")</f>
      </c>
      <c r="HH406">
        <f>IF($JC406&gt;=15,INDEX($GR:$GR,$JB406+15),"")</f>
      </c>
      <c r="HI406">
        <f>IF($JC406&gt;=16,INDEX($GR:$GR,$JB406+16),"")</f>
      </c>
      <c r="HJ406">
        <f>IF($JC406&gt;=17,INDEX($GR:$GR,$JB406+17),"")</f>
      </c>
      <c r="HK406">
        <f>IF($JC406&gt;=18,INDEX($GR:$GR,$JB406+18),"")</f>
      </c>
      <c r="HL406">
        <f>IF($JC406&gt;=19,INDEX($GR:$GR,$JB406+19),"")</f>
      </c>
      <c r="HM406">
        <f>IF($JC406&gt;=20,INDEX($GR:$GR,$JB406+20),"")</f>
      </c>
      <c r="HN406">
        <f>IF($JC406&gt;=21,INDEX($GR:$GR,$JB406+21),"")</f>
      </c>
      <c r="HO406">
        <f>IF($JC406&gt;=22,INDEX($GR:$GR,$JB406+22),"")</f>
      </c>
      <c r="HP406">
        <f>IF($JC406&gt;=23,INDEX($GR:$GR,$JB406+23),"")</f>
      </c>
      <c r="HQ406">
        <f>IF($JC406&gt;=24,INDEX($GR:$GR,$JB406+24),"")</f>
      </c>
      <c r="HR406">
        <f>IF($JC406&gt;=25,INDEX($GR:$GR,$JB406+25),"")</f>
      </c>
      <c r="HS406">
        <f>IF($JC406&gt;=26,INDEX($GR:$GR,$JB406+26),"")</f>
      </c>
      <c r="HT406">
        <f>IF($JC406&gt;=27,INDEX($GR:$GR,$JB406+27),"")</f>
      </c>
      <c r="HU406">
        <f>IF($JC406&gt;=28,INDEX($GR:$GR,$JB406+28),"")</f>
      </c>
      <c r="HV406">
        <f>IF($JC406&gt;=29,INDEX($GR:$GR,$JB406+29),"")</f>
      </c>
      <c r="HW406">
        <f>IF($JC406&gt;=30,INDEX($GR:$GR,$JB406+30),"")</f>
      </c>
      <c r="HX406">
        <f>IF($JC406&gt;=31,INDEX($GR:$GR,$JB406+31),"")</f>
      </c>
      <c r="HY406">
        <f>IF($JC406&gt;=32,INDEX($GR:$GR,$JB406+32),"")</f>
      </c>
      <c r="HZ406">
        <f>IF($JC406&gt;=33,INDEX($GR:$GR,$JB406+33),"")</f>
      </c>
      <c r="IA406">
        <f>IF($JC406&gt;=34,INDEX($GR:$GR,$JB406+34),"")</f>
      </c>
      <c r="IB406">
        <f>IF($JC406&gt;=35,INDEX($GR:$GR,$JB406+35),"")</f>
      </c>
      <c r="IC406">
        <f>IF($JC406&gt;=36,INDEX($GR:$GR,$JB406+36),"")</f>
      </c>
      <c r="ID406">
        <f>IF($JC406&gt;=37,INDEX($GR:$GR,$JB406+37),"")</f>
      </c>
      <c r="IE406">
        <f>IF($JC406&gt;=38,INDEX($GR:$GR,$JB406+38),"")</f>
      </c>
      <c r="IF406">
        <f>IF($JC406&gt;=39,INDEX($GR:$GR,$JB406+39),"")</f>
      </c>
      <c r="IG406">
        <f>IF($JC406&gt;=40,INDEX($GR:$GR,$JB406+40),"")</f>
      </c>
      <c r="IH406">
        <f>IF($JC406&gt;=41,INDEX($GR:$GR,$JB406+41),"")</f>
      </c>
      <c r="II406">
        <f>IF($JC406&gt;=42,INDEX($GR:$GR,$JB406+42),"")</f>
      </c>
      <c r="IJ406">
        <f>IF($JC406&gt;=43,INDEX($GR:$GR,$JB406+43),"")</f>
      </c>
      <c r="IK406">
        <f>IF($JC406&gt;=44,INDEX($GR:$GR,$JB406+44),"")</f>
      </c>
      <c r="IL406">
        <f>IF($JC406&gt;=45,INDEX($GR:$GR,$JB406+45),"")</f>
      </c>
      <c r="IM406">
        <f>IF($JC406&gt;=46,INDEX($GR:$GR,$JB406+46),"")</f>
      </c>
      <c r="IN406">
        <f>IF($JC406&gt;=47,INDEX($GR:$GR,$JB406+47),"")</f>
      </c>
      <c r="IO406">
        <f>IF($JC406&gt;=48,INDEX($GR:$GR,$JB406+48),"")</f>
      </c>
      <c r="IP406">
        <f>IF($JC406&gt;=49,INDEX($GR:$GR,$JB406+49),"")</f>
      </c>
      <c r="IQ406">
        <f>IF($JC406&gt;=50,INDEX($GR:$GR,$JB406+50),"")</f>
      </c>
      <c r="IR406">
        <f>IF($JC406&gt;=51,INDEX($GR:$GR,$JB406+51),"")</f>
      </c>
      <c r="IS406">
        <f>IF($JC406&gt;=52,INDEX($GR:$GR,$JB406+52),"")</f>
      </c>
      <c r="IT406">
        <f>IF($JC406&gt;=53,INDEX($GR:$GR,$JB406+53),"")</f>
      </c>
      <c r="IU406">
        <f>IF($JC406&gt;=54,INDEX($GR:$GR,$JB406+54),"")</f>
      </c>
      <c r="IV406">
        <f>IF($JC406&gt;=55,INDEX($GR:$GR,$JB406+55),"")</f>
      </c>
      <c r="IW406">
        <f>IF($JC406&gt;=56,INDEX($GR:$GR,$JB406+56),"")</f>
      </c>
      <c r="IX406">
        <f>IF($JC406&gt;=57,INDEX($GR:$GR,$JB406+57),"")</f>
      </c>
      <c r="IY406">
        <f>IF($JC406&gt;=58,INDEX($GR:$GR,$JB406+58),"")</f>
      </c>
      <c r="IZ406">
        <f>IF($JC406&gt;=59,INDEX($GR:$GR,$JB406+59),"")</f>
      </c>
      <c r="JA406">
        <f>IF($JC406&gt;=60,INDEX($GR:$GR,$JB406+60),"")</f>
      </c>
      <c r="JB406">
        <f>IFERROR(MATCH($GQ406,$GR$2:$GR$324,0)+1,0)</f>
      </c>
      <c r="JC406">
        <f>IFERROR(INDEX($GS$2:$GS$324,MATCH($GQ406,$GR$2:$GR$324,0)),0)</f>
      </c>
      <c r="JD406" t="s">
        <v>40</v>
      </c>
      <c r="JE406" t="s">
        <v>40</v>
      </c>
    </row>
    <row r="407" spans="1:265" x14ac:dyDescent="0.25">
      <c r="Q407">
        <f>IF(OR($T407="",$P407=""),"",IFERROR($T407/$P407,0))</f>
      </c>
      <c r="R407">
        <f>IF($T407="","",
SUM($S407,$U407,$Z407,$V407,$X407)*
(1-IF($AA407="",0,VALUE($AA407)/100)))</f>
      </c>
      <c r="S407">
        <f>IF($T407="","",$T407)</f>
      </c>
      <c r="U407">
        <f>IF($T407="","",
IF($N407="","",
IF(ISNUMBER(SEARCH("exempt",LOWER($N407))),0,
$T407*(VALUE(SUBSTITUTE($N407,"%",""))/100))))</f>
      </c>
      <c r="AB407">
        <f>IFERROR(IF(FIND(" - ",$K407)&gt;0,MID($K407,FIND(" - ",$K407)+3,LEN($K407)),""),"")</f>
      </c>
      <c r="AK407" t="s">
        <v>994</v>
      </c>
      <c r="AP407">
        <f>IFERROR(LEFT($K407,FIND(" - ",$K407)-1),$K407)</f>
      </c>
      <c r="AS407">
        <f>IF($CH407&gt;=1,INDEX($AQ:$AQ,$CG407+1),"")</f>
      </c>
      <c r="AT407">
        <f>IF($CH407&gt;=2,INDEX($AQ:$AQ,$CG407+2),"")</f>
      </c>
      <c r="AU407">
        <f>IF($CH407&gt;=3,INDEX($AQ:$AQ,$CG407+3),"")</f>
      </c>
      <c r="AV407">
        <f>IF($CH407&gt;=4,INDEX($AQ:$AQ,$CG407+4),"")</f>
      </c>
      <c r="AW407">
        <f>IF($CH407&gt;=5,INDEX($AQ:$AQ,$CG407+5),"")</f>
      </c>
      <c r="AX407">
        <f>IF($CH407&gt;=6,INDEX($AQ:$AQ,$CG407+6),"")</f>
      </c>
      <c r="AY407">
        <f>IF($CH407&gt;=7,INDEX($AQ:$AQ,$CG407+7),"")</f>
      </c>
      <c r="AZ407">
        <f>IF($CH407&gt;=8,INDEX($AQ:$AQ,$CG407+8),"")</f>
      </c>
      <c r="BA407">
        <f>IF($CH407&gt;=9,INDEX($AQ:$AQ,$CG407+9),"")</f>
      </c>
      <c r="BB407">
        <f>IF($CH407&gt;=10,INDEX($AQ:$AQ,$CG407+10),"")</f>
      </c>
      <c r="BC407">
        <f>IF($CH407&gt;=11,INDEX($AQ:$AQ,$CG407+11),"")</f>
      </c>
      <c r="BD407">
        <f>IF($CH407&gt;=12,INDEX($AQ:$AQ,$CG407+12),"")</f>
      </c>
      <c r="BE407">
        <f>IF($CH407&gt;=13,INDEX($AQ:$AQ,$CG407+13),"")</f>
      </c>
      <c r="BF407">
        <f>IF($CH407&gt;=14,INDEX($AQ:$AQ,$CG407+14),"")</f>
      </c>
      <c r="BG407">
        <f>IF($CH407&gt;=15,INDEX($AQ:$AQ,$CG407+15),"")</f>
      </c>
      <c r="BH407">
        <f>IF($CH407&gt;=16,INDEX($AQ:$AQ,$CG407+16),"")</f>
      </c>
      <c r="BI407">
        <f>IF($CH407&gt;=17,INDEX($AQ:$AQ,$CG407+17),"")</f>
      </c>
      <c r="BJ407">
        <f>IF($CH407&gt;=18,INDEX($AQ:$AQ,$CG407+18),"")</f>
      </c>
      <c r="BK407">
        <f>IF($CH407&gt;=19,INDEX($AQ:$AQ,$CG407+19),"")</f>
      </c>
      <c r="BL407">
        <f>IF($CH407&gt;=20,INDEX($AQ:$AQ,$CG407+20),"")</f>
      </c>
      <c r="BM407">
        <f>IF($CH407&gt;=21,INDEX($AQ:$AQ,$CG407+21),"")</f>
      </c>
      <c r="BN407">
        <f>IF($CH407&gt;=22,INDEX($AQ:$AQ,$CG407+22),"")</f>
      </c>
      <c r="BO407">
        <f>IF($CH407&gt;=23,INDEX($AQ:$AQ,$CG407+23),"")</f>
      </c>
      <c r="BP407">
        <f>IF($CH407&gt;=24,INDEX($AQ:$AQ,$CG407+24),"")</f>
      </c>
      <c r="BQ407">
        <f>IF($CH407&gt;=25,INDEX($AQ:$AQ,$CG407+25),"")</f>
      </c>
      <c r="BR407">
        <f>IF($CH407&gt;=26,INDEX($AQ:$AQ,$CG407+26),"")</f>
      </c>
      <c r="BS407">
        <f>IF($CH407&gt;=27,INDEX($AQ:$AQ,$CG407+27),"")</f>
      </c>
      <c r="BT407">
        <f>IF($CH407&gt;=28,INDEX($AQ:$AQ,$CG407+28),"")</f>
      </c>
      <c r="BU407">
        <f>IF($CH407&gt;=29,INDEX($AQ:$AQ,$CG407+29),"")</f>
      </c>
      <c r="BV407">
        <f>IF($CH407&gt;=30,INDEX($AQ:$AQ,$CG407+30),"")</f>
      </c>
      <c r="BW407">
        <f>IF($CH407&gt;=31,INDEX($AQ:$AQ,$CG407+31),"")</f>
      </c>
      <c r="BX407">
        <f>IF($CH407&gt;=32,INDEX($AQ:$AQ,$CG407+32),"")</f>
      </c>
      <c r="BY407">
        <f>IF($CH407&gt;=33,INDEX($AQ:$AQ,$CG407+33),"")</f>
      </c>
      <c r="BZ407">
        <f>IF($CH407&gt;=34,INDEX($AQ:$AQ,$CG407+34),"")</f>
      </c>
      <c r="CA407">
        <f>IF($CH407&gt;=35,INDEX($AQ:$AQ,$CG407+35),"")</f>
      </c>
      <c r="CB407">
        <f>IF($CH407&gt;=36,INDEX($AQ:$AQ,$CG407+36),"")</f>
      </c>
      <c r="CC407">
        <f>IF($CH407&gt;=37,INDEX($AQ:$AQ,$CG407+37),"")</f>
      </c>
      <c r="CD407">
        <f>IF($CH407&gt;=38,INDEX($AQ:$AQ,$CG407+38),"")</f>
      </c>
      <c r="CE407">
        <f>IF($CH407&gt;=39,INDEX($AQ:$AQ,$CG407+39),"")</f>
      </c>
      <c r="CF407">
        <f>IF($CH407&gt;=40,INDEX($AQ:$AQ,$CG407+40),"")</f>
      </c>
      <c r="CG407">
        <f>IFERROR(MATCH($AP407,$AQ$2:$AQ$134,0)+1,0)</f>
      </c>
      <c r="CH407">
        <f>IFERROR(INDEX($AR$2:$AR$134,MATCH($AP407,$AQ$2:$AQ$134,0)),0)</f>
      </c>
      <c r="CI407">
        <f>IFERROR(LEFT($L407,FIND(" - ",$L407)-1),$L407)</f>
      </c>
      <c r="CL407">
        <f>IF($DG407&gt;=1,INDEX($CJ:$CJ,$DF407+1),"")</f>
      </c>
      <c r="CM407">
        <f>IF($DG407&gt;=2,INDEX($CJ:$CJ,$DF407+2),"")</f>
      </c>
      <c r="CN407">
        <f>IF($DG407&gt;=3,INDEX($CJ:$CJ,$DF407+3),"")</f>
      </c>
      <c r="CO407">
        <f>IF($DG407&gt;=4,INDEX($CJ:$CJ,$DF407+4),"")</f>
      </c>
      <c r="CP407">
        <f>IF($DG407&gt;=5,INDEX($CJ:$CJ,$DF407+5),"")</f>
      </c>
      <c r="CQ407">
        <f>IF($DG407&gt;=6,INDEX($CJ:$CJ,$DF407+6),"")</f>
      </c>
      <c r="CR407">
        <f>IF($DG407&gt;=7,INDEX($CJ:$CJ,$DF407+7),"")</f>
      </c>
      <c r="CS407">
        <f>IF($DG407&gt;=8,INDEX($CJ:$CJ,$DF407+8),"")</f>
      </c>
      <c r="CT407">
        <f>IF($DG407&gt;=9,INDEX($CJ:$CJ,$DF407+9),"")</f>
      </c>
      <c r="CU407">
        <f>IF($DG407&gt;=10,INDEX($CJ:$CJ,$DF407+10),"")</f>
      </c>
      <c r="CV407">
        <f>IF($DG407&gt;=11,INDEX($CJ:$CJ,$DF407+11),"")</f>
      </c>
      <c r="CW407">
        <f>IF($DG407&gt;=12,INDEX($CJ:$CJ,$DF407+12),"")</f>
      </c>
      <c r="CX407">
        <f>IF($DG407&gt;=13,INDEX($CJ:$CJ,$DF407+13),"")</f>
      </c>
      <c r="CY407">
        <f>IF($DG407&gt;=14,INDEX($CJ:$CJ,$DF407+14),"")</f>
      </c>
      <c r="CZ407">
        <f>IF($DG407&gt;=15,INDEX($CJ:$CJ,$DF407+15),"")</f>
      </c>
      <c r="DA407">
        <f>IF($DG407&gt;=16,INDEX($CJ:$CJ,$DF407+16),"")</f>
      </c>
      <c r="DB407">
        <f>IF($DG407&gt;=17,INDEX($CJ:$CJ,$DF407+17),"")</f>
      </c>
      <c r="DC407">
        <f>IF($DG407&gt;=18,INDEX($CJ:$CJ,$DF407+18),"")</f>
      </c>
      <c r="DD407">
        <f>IF($DG407&gt;=19,INDEX($CJ:$CJ,$DF407+19),"")</f>
      </c>
      <c r="DE407">
        <f>IF($DG407&gt;=20,INDEX($CJ:$CJ,$DF407+20),"")</f>
      </c>
      <c r="DF407">
        <f>IFERROR(MATCH($CI407,$CJ$2:$CJ$263,0)+1,0)</f>
      </c>
      <c r="DG407">
        <f>IFERROR(INDEX($CK$2:$CK$263,MATCH($CI407,$CJ$2:$CJ$263,0)),0)</f>
      </c>
      <c r="DH407">
        <f>IFERROR(INDEX($AO:$AO,MATCH($N407,$AN:$AN,0))&amp;"","")</f>
      </c>
      <c r="DL407">
        <f>IF($GO407&gt;=1,INDEX($DI:$DI,$GN407+1),"")</f>
      </c>
      <c r="DM407">
        <f>IF($GO407&gt;=2,INDEX($DI:$DI,$GN407+2),"")</f>
      </c>
      <c r="DN407">
        <f>IF($GO407&gt;=3,INDEX($DI:$DI,$GN407+3),"")</f>
      </c>
      <c r="DO407">
        <f>IF($GO407&gt;=4,INDEX($DI:$DI,$GN407+4),"")</f>
      </c>
      <c r="DP407">
        <f>IF($GO407&gt;=5,INDEX($DI:$DI,$GN407+5),"")</f>
      </c>
      <c r="DQ407">
        <f>IF($GO407&gt;=6,INDEX($DI:$DI,$GN407+6),"")</f>
      </c>
      <c r="DR407">
        <f>IF($GO407&gt;=7,INDEX($DI:$DI,$GN407+7),"")</f>
      </c>
      <c r="DS407">
        <f>IF($GO407&gt;=8,INDEX($DI:$DI,$GN407+8),"")</f>
      </c>
      <c r="DT407">
        <f>IF($GO407&gt;=9,INDEX($DI:$DI,$GN407+9),"")</f>
      </c>
      <c r="DU407">
        <f>IF($GO407&gt;=10,INDEX($DI:$DI,$GN407+10),"")</f>
      </c>
      <c r="DV407">
        <f>IF($GO407&gt;=11,INDEX($DI:$DI,$GN407+11),"")</f>
      </c>
      <c r="DW407">
        <f>IF($GO407&gt;=12,INDEX($DI:$DI,$GN407+12),"")</f>
      </c>
      <c r="DX407">
        <f>IF($GO407&gt;=13,INDEX($DI:$DI,$GN407+13),"")</f>
      </c>
      <c r="DY407">
        <f>IF($GO407&gt;=14,INDEX($DI:$DI,$GN407+14),"")</f>
      </c>
      <c r="DZ407">
        <f>IF($GO407&gt;=15,INDEX($DI:$DI,$GN407+15),"")</f>
      </c>
      <c r="EA407">
        <f>IF($GO407&gt;=16,INDEX($DI:$DI,$GN407+16),"")</f>
      </c>
      <c r="EB407">
        <f>IF($GO407&gt;=17,INDEX($DI:$DI,$GN407+17),"")</f>
      </c>
      <c r="EC407">
        <f>IF($GO407&gt;=18,INDEX($DI:$DI,$GN407+18),"")</f>
      </c>
      <c r="ED407">
        <f>IF($GO407&gt;=19,INDEX($DI:$DI,$GN407+19),"")</f>
      </c>
      <c r="EE407">
        <f>IF($GO407&gt;=20,INDEX($DI:$DI,$GN407+20),"")</f>
      </c>
      <c r="EF407">
        <f>IF($GO407&gt;=21,INDEX($DI:$DI,$GN407+21),"")</f>
      </c>
      <c r="EG407">
        <f>IF($GO407&gt;=22,INDEX($DI:$DI,$GN407+22),"")</f>
      </c>
      <c r="EH407">
        <f>IF($GO407&gt;=23,INDEX($DI:$DI,$GN407+23),"")</f>
      </c>
      <c r="EI407">
        <f>IF($GO407&gt;=24,INDEX($DI:$DI,$GN407+24),"")</f>
      </c>
      <c r="EJ407">
        <f>IF($GO407&gt;=25,INDEX($DI:$DI,$GN407+25),"")</f>
      </c>
      <c r="EK407">
        <f>IF($GO407&gt;=26,INDEX($DI:$DI,$GN407+26),"")</f>
      </c>
      <c r="EL407">
        <f>IF($GO407&gt;=27,INDEX($DI:$DI,$GN407+27),"")</f>
      </c>
      <c r="EM407">
        <f>IF($GO407&gt;=28,INDEX($DI:$DI,$GN407+28),"")</f>
      </c>
      <c r="EN407">
        <f>IF($GO407&gt;=29,INDEX($DI:$DI,$GN407+29),"")</f>
      </c>
      <c r="EO407">
        <f>IF($GO407&gt;=30,INDEX($DI:$DI,$GN407+30),"")</f>
      </c>
      <c r="EP407">
        <f>IF($GO407&gt;=31,INDEX($DI:$DI,$GN407+31),"")</f>
      </c>
      <c r="EQ407">
        <f>IF($GO407&gt;=32,INDEX($DI:$DI,$GN407+32),"")</f>
      </c>
      <c r="ER407">
        <f>IF($GO407&gt;=33,INDEX($DI:$DI,$GN407+33),"")</f>
      </c>
      <c r="ES407">
        <f>IF($GO407&gt;=34,INDEX($DI:$DI,$GN407+34),"")</f>
      </c>
      <c r="ET407">
        <f>IF($GO407&gt;=35,INDEX($DI:$DI,$GN407+35),"")</f>
      </c>
      <c r="EU407">
        <f>IF($GO407&gt;=36,INDEX($DI:$DI,$GN407+36),"")</f>
      </c>
      <c r="EV407">
        <f>IF($GO407&gt;=37,INDEX($DI:$DI,$GN407+37),"")</f>
      </c>
      <c r="EW407">
        <f>IF($GO407&gt;=38,INDEX($DI:$DI,$GN407+38),"")</f>
      </c>
      <c r="EX407">
        <f>IF($GO407&gt;=39,INDEX($DI:$DI,$GN407+39),"")</f>
      </c>
      <c r="EY407">
        <f>IF($GO407&gt;=40,INDEX($DI:$DI,$GN407+40),"")</f>
      </c>
      <c r="EZ407">
        <f>IF($GO407&gt;=1,INDEX($DJ:$DJ,$GN407+1),"")</f>
      </c>
      <c r="FA407">
        <f>IF($GO407&gt;=2,INDEX($DJ:$DJ,$GN407+2),"")</f>
      </c>
      <c r="FB407">
        <f>IF($GO407&gt;=3,INDEX($DJ:$DJ,$GN407+3),"")</f>
      </c>
      <c r="FC407">
        <f>IF($GO407&gt;=4,INDEX($DJ:$DJ,$GN407+4),"")</f>
      </c>
      <c r="FD407">
        <f>IF($GO407&gt;=5,INDEX($DJ:$DJ,$GN407+5),"")</f>
      </c>
      <c r="FE407">
        <f>IF($GO407&gt;=6,INDEX($DJ:$DJ,$GN407+6),"")</f>
      </c>
      <c r="FF407">
        <f>IF($GO407&gt;=7,INDEX($DJ:$DJ,$GN407+7),"")</f>
      </c>
      <c r="FG407">
        <f>IF($GO407&gt;=8,INDEX($DJ:$DJ,$GN407+8),"")</f>
      </c>
      <c r="FH407">
        <f>IF($GO407&gt;=9,INDEX($DJ:$DJ,$GN407+9),"")</f>
      </c>
      <c r="FI407">
        <f>IF($GO407&gt;=10,INDEX($DJ:$DJ,$GN407+10),"")</f>
      </c>
      <c r="FJ407">
        <f>IF($GO407&gt;=11,INDEX($DJ:$DJ,$GN407+11),"")</f>
      </c>
      <c r="FK407">
        <f>IF($GO407&gt;=12,INDEX($DJ:$DJ,$GN407+12),"")</f>
      </c>
      <c r="FL407">
        <f>IF($GO407&gt;=13,INDEX($DJ:$DJ,$GN407+13),"")</f>
      </c>
      <c r="FM407">
        <f>IF($GO407&gt;=14,INDEX($DJ:$DJ,$GN407+14),"")</f>
      </c>
      <c r="FN407">
        <f>IF($GO407&gt;=15,INDEX($DJ:$DJ,$GN407+15),"")</f>
      </c>
      <c r="FO407">
        <f>IF($GO407&gt;=16,INDEX($DJ:$DJ,$GN407+16),"")</f>
      </c>
      <c r="FP407">
        <f>IF($GO407&gt;=17,INDEX($DJ:$DJ,$GN407+17),"")</f>
      </c>
      <c r="FQ407">
        <f>IF($GO407&gt;=18,INDEX($DJ:$DJ,$GN407+18),"")</f>
      </c>
      <c r="FR407">
        <f>IF($GO407&gt;=19,INDEX($DJ:$DJ,$GN407+19),"")</f>
      </c>
      <c r="FS407">
        <f>IF($GO407&gt;=20,INDEX($DJ:$DJ,$GN407+20),"")</f>
      </c>
      <c r="FT407">
        <f>IF($GO407&gt;=21,INDEX($DJ:$DJ,$GN407+21),"")</f>
      </c>
      <c r="FU407">
        <f>IF($GO407&gt;=22,INDEX($DJ:$DJ,$GN407+22),"")</f>
      </c>
      <c r="FV407">
        <f>IF($GO407&gt;=23,INDEX($DJ:$DJ,$GN407+23),"")</f>
      </c>
      <c r="FW407">
        <f>IF($GO407&gt;=24,INDEX($DJ:$DJ,$GN407+24),"")</f>
      </c>
      <c r="FX407">
        <f>IF($GO407&gt;=25,INDEX($DJ:$DJ,$GN407+25),"")</f>
      </c>
      <c r="FY407">
        <f>IF($GO407&gt;=26,INDEX($DJ:$DJ,$GN407+26),"")</f>
      </c>
      <c r="FZ407">
        <f>IF($GO407&gt;=27,INDEX($DJ:$DJ,$GN407+27),"")</f>
      </c>
      <c r="GA407">
        <f>IF($GO407&gt;=28,INDEX($DJ:$DJ,$GN407+28),"")</f>
      </c>
      <c r="GB407">
        <f>IF($GO407&gt;=29,INDEX($DJ:$DJ,$GN407+29),"")</f>
      </c>
      <c r="GC407">
        <f>IF($GO407&gt;=30,INDEX($DJ:$DJ,$GN407+30),"")</f>
      </c>
      <c r="GD407">
        <f>IF($GO407&gt;=31,INDEX($DJ:$DJ,$GN407+31),"")</f>
      </c>
      <c r="GE407">
        <f>IF($GO407&gt;=32,INDEX($DJ:$DJ,$GN407+32),"")</f>
      </c>
      <c r="GF407">
        <f>IF($GO407&gt;=33,INDEX($DJ:$DJ,$GN407+33),"")</f>
      </c>
      <c r="GG407">
        <f>IF($GO407&gt;=34,INDEX($DJ:$DJ,$GN407+34),"")</f>
      </c>
      <c r="GH407">
        <f>IF($GO407&gt;=35,INDEX($DJ:$DJ,$GN407+35),"")</f>
      </c>
      <c r="GI407">
        <f>IF($GO407&gt;=36,INDEX($DJ:$DJ,$GN407+36),"")</f>
      </c>
      <c r="GJ407">
        <f>IF($GO407&gt;=37,INDEX($DJ:$DJ,$GN407+37),"")</f>
      </c>
      <c r="GK407">
        <f>IF($GO407&gt;=38,INDEX($DJ:$DJ,$GN407+38),"")</f>
      </c>
      <c r="GL407">
        <f>IF($GO407&gt;=39,INDEX($DJ:$DJ,$GN407+39),"")</f>
      </c>
      <c r="GM407">
        <f>IF($GO407&gt;=40,INDEX($DJ:$DJ,$GN407+40),"")</f>
      </c>
      <c r="GN407">
        <f>IFERROR(MATCH($DH407,$DI$2:$DI$148,0)+1,0)</f>
      </c>
      <c r="GO407">
        <f>IFERROR(INDEX($DK$2:$DK$148,MATCH($DH407,$DI$2:$DI$148,0)),0)</f>
      </c>
      <c r="GP407">
        <f>IFERROR(MATCH($Y407,$DL$407:$EY$407,0),0)</f>
      </c>
      <c r="GQ407">
        <f>IF($GP407&gt;0,INDEX($EZ$407:$GM$407,$GP407),"")</f>
      </c>
      <c r="GT407">
        <f>IF($JC407&gt;=1,INDEX($GR:$GR,$JB407+1),"")</f>
      </c>
      <c r="GU407">
        <f>IF($JC407&gt;=2,INDEX($GR:$GR,$JB407+2),"")</f>
      </c>
      <c r="GV407">
        <f>IF($JC407&gt;=3,INDEX($GR:$GR,$JB407+3),"")</f>
      </c>
      <c r="GW407">
        <f>IF($JC407&gt;=4,INDEX($GR:$GR,$JB407+4),"")</f>
      </c>
      <c r="GX407">
        <f>IF($JC407&gt;=5,INDEX($GR:$GR,$JB407+5),"")</f>
      </c>
      <c r="GY407">
        <f>IF($JC407&gt;=6,INDEX($GR:$GR,$JB407+6),"")</f>
      </c>
      <c r="GZ407">
        <f>IF($JC407&gt;=7,INDEX($GR:$GR,$JB407+7),"")</f>
      </c>
      <c r="HA407">
        <f>IF($JC407&gt;=8,INDEX($GR:$GR,$JB407+8),"")</f>
      </c>
      <c r="HB407">
        <f>IF($JC407&gt;=9,INDEX($GR:$GR,$JB407+9),"")</f>
      </c>
      <c r="HC407">
        <f>IF($JC407&gt;=10,INDEX($GR:$GR,$JB407+10),"")</f>
      </c>
      <c r="HD407">
        <f>IF($JC407&gt;=11,INDEX($GR:$GR,$JB407+11),"")</f>
      </c>
      <c r="HE407">
        <f>IF($JC407&gt;=12,INDEX($GR:$GR,$JB407+12),"")</f>
      </c>
      <c r="HF407">
        <f>IF($JC407&gt;=13,INDEX($GR:$GR,$JB407+13),"")</f>
      </c>
      <c r="HG407">
        <f>IF($JC407&gt;=14,INDEX($GR:$GR,$JB407+14),"")</f>
      </c>
      <c r="HH407">
        <f>IF($JC407&gt;=15,INDEX($GR:$GR,$JB407+15),"")</f>
      </c>
      <c r="HI407">
        <f>IF($JC407&gt;=16,INDEX($GR:$GR,$JB407+16),"")</f>
      </c>
      <c r="HJ407">
        <f>IF($JC407&gt;=17,INDEX($GR:$GR,$JB407+17),"")</f>
      </c>
      <c r="HK407">
        <f>IF($JC407&gt;=18,INDEX($GR:$GR,$JB407+18),"")</f>
      </c>
      <c r="HL407">
        <f>IF($JC407&gt;=19,INDEX($GR:$GR,$JB407+19),"")</f>
      </c>
      <c r="HM407">
        <f>IF($JC407&gt;=20,INDEX($GR:$GR,$JB407+20),"")</f>
      </c>
      <c r="HN407">
        <f>IF($JC407&gt;=21,INDEX($GR:$GR,$JB407+21),"")</f>
      </c>
      <c r="HO407">
        <f>IF($JC407&gt;=22,INDEX($GR:$GR,$JB407+22),"")</f>
      </c>
      <c r="HP407">
        <f>IF($JC407&gt;=23,INDEX($GR:$GR,$JB407+23),"")</f>
      </c>
      <c r="HQ407">
        <f>IF($JC407&gt;=24,INDEX($GR:$GR,$JB407+24),"")</f>
      </c>
      <c r="HR407">
        <f>IF($JC407&gt;=25,INDEX($GR:$GR,$JB407+25),"")</f>
      </c>
      <c r="HS407">
        <f>IF($JC407&gt;=26,INDEX($GR:$GR,$JB407+26),"")</f>
      </c>
      <c r="HT407">
        <f>IF($JC407&gt;=27,INDEX($GR:$GR,$JB407+27),"")</f>
      </c>
      <c r="HU407">
        <f>IF($JC407&gt;=28,INDEX($GR:$GR,$JB407+28),"")</f>
      </c>
      <c r="HV407">
        <f>IF($JC407&gt;=29,INDEX($GR:$GR,$JB407+29),"")</f>
      </c>
      <c r="HW407">
        <f>IF($JC407&gt;=30,INDEX($GR:$GR,$JB407+30),"")</f>
      </c>
      <c r="HX407">
        <f>IF($JC407&gt;=31,INDEX($GR:$GR,$JB407+31),"")</f>
      </c>
      <c r="HY407">
        <f>IF($JC407&gt;=32,INDEX($GR:$GR,$JB407+32),"")</f>
      </c>
      <c r="HZ407">
        <f>IF($JC407&gt;=33,INDEX($GR:$GR,$JB407+33),"")</f>
      </c>
      <c r="IA407">
        <f>IF($JC407&gt;=34,INDEX($GR:$GR,$JB407+34),"")</f>
      </c>
      <c r="IB407">
        <f>IF($JC407&gt;=35,INDEX($GR:$GR,$JB407+35),"")</f>
      </c>
      <c r="IC407">
        <f>IF($JC407&gt;=36,INDEX($GR:$GR,$JB407+36),"")</f>
      </c>
      <c r="ID407">
        <f>IF($JC407&gt;=37,INDEX($GR:$GR,$JB407+37),"")</f>
      </c>
      <c r="IE407">
        <f>IF($JC407&gt;=38,INDEX($GR:$GR,$JB407+38),"")</f>
      </c>
      <c r="IF407">
        <f>IF($JC407&gt;=39,INDEX($GR:$GR,$JB407+39),"")</f>
      </c>
      <c r="IG407">
        <f>IF($JC407&gt;=40,INDEX($GR:$GR,$JB407+40),"")</f>
      </c>
      <c r="IH407">
        <f>IF($JC407&gt;=41,INDEX($GR:$GR,$JB407+41),"")</f>
      </c>
      <c r="II407">
        <f>IF($JC407&gt;=42,INDEX($GR:$GR,$JB407+42),"")</f>
      </c>
      <c r="IJ407">
        <f>IF($JC407&gt;=43,INDEX($GR:$GR,$JB407+43),"")</f>
      </c>
      <c r="IK407">
        <f>IF($JC407&gt;=44,INDEX($GR:$GR,$JB407+44),"")</f>
      </c>
      <c r="IL407">
        <f>IF($JC407&gt;=45,INDEX($GR:$GR,$JB407+45),"")</f>
      </c>
      <c r="IM407">
        <f>IF($JC407&gt;=46,INDEX($GR:$GR,$JB407+46),"")</f>
      </c>
      <c r="IN407">
        <f>IF($JC407&gt;=47,INDEX($GR:$GR,$JB407+47),"")</f>
      </c>
      <c r="IO407">
        <f>IF($JC407&gt;=48,INDEX($GR:$GR,$JB407+48),"")</f>
      </c>
      <c r="IP407">
        <f>IF($JC407&gt;=49,INDEX($GR:$GR,$JB407+49),"")</f>
      </c>
      <c r="IQ407">
        <f>IF($JC407&gt;=50,INDEX($GR:$GR,$JB407+50),"")</f>
      </c>
      <c r="IR407">
        <f>IF($JC407&gt;=51,INDEX($GR:$GR,$JB407+51),"")</f>
      </c>
      <c r="IS407">
        <f>IF($JC407&gt;=52,INDEX($GR:$GR,$JB407+52),"")</f>
      </c>
      <c r="IT407">
        <f>IF($JC407&gt;=53,INDEX($GR:$GR,$JB407+53),"")</f>
      </c>
      <c r="IU407">
        <f>IF($JC407&gt;=54,INDEX($GR:$GR,$JB407+54),"")</f>
      </c>
      <c r="IV407">
        <f>IF($JC407&gt;=55,INDEX($GR:$GR,$JB407+55),"")</f>
      </c>
      <c r="IW407">
        <f>IF($JC407&gt;=56,INDEX($GR:$GR,$JB407+56),"")</f>
      </c>
      <c r="IX407">
        <f>IF($JC407&gt;=57,INDEX($GR:$GR,$JB407+57),"")</f>
      </c>
      <c r="IY407">
        <f>IF($JC407&gt;=58,INDEX($GR:$GR,$JB407+58),"")</f>
      </c>
      <c r="IZ407">
        <f>IF($JC407&gt;=59,INDEX($GR:$GR,$JB407+59),"")</f>
      </c>
      <c r="JA407">
        <f>IF($JC407&gt;=60,INDEX($GR:$GR,$JB407+60),"")</f>
      </c>
      <c r="JB407">
        <f>IFERROR(MATCH($GQ407,$GR$2:$GR$324,0)+1,0)</f>
      </c>
      <c r="JC407">
        <f>IFERROR(INDEX($GS$2:$GS$324,MATCH($GQ407,$GR$2:$GR$324,0)),0)</f>
      </c>
      <c r="JD407" t="s">
        <v>40</v>
      </c>
      <c r="JE407" t="s">
        <v>40</v>
      </c>
    </row>
    <row r="408" spans="1:265" x14ac:dyDescent="0.25">
      <c r="Q408">
        <f>IF(OR($T408="",$P408=""),"",IFERROR($T408/$P408,0))</f>
      </c>
      <c r="R408">
        <f>IF($T408="","",
SUM($S408,$U408,$Z408,$V408,$X408)*
(1-IF($AA408="",0,VALUE($AA408)/100)))</f>
      </c>
      <c r="S408">
        <f>IF($T408="","",$T408)</f>
      </c>
      <c r="U408">
        <f>IF($T408="","",
IF($N408="","",
IF(ISNUMBER(SEARCH("exempt",LOWER($N408))),0,
$T408*(VALUE(SUBSTITUTE($N408,"%",""))/100))))</f>
      </c>
      <c r="AB408">
        <f>IFERROR(IF(FIND(" - ",$K408)&gt;0,MID($K408,FIND(" - ",$K408)+3,LEN($K408)),""),"")</f>
      </c>
      <c r="AK408" t="s">
        <v>995</v>
      </c>
      <c r="AP408">
        <f>IFERROR(LEFT($K408,FIND(" - ",$K408)-1),$K408)</f>
      </c>
      <c r="AS408">
        <f>IF($CH408&gt;=1,INDEX($AQ:$AQ,$CG408+1),"")</f>
      </c>
      <c r="AT408">
        <f>IF($CH408&gt;=2,INDEX($AQ:$AQ,$CG408+2),"")</f>
      </c>
      <c r="AU408">
        <f>IF($CH408&gt;=3,INDEX($AQ:$AQ,$CG408+3),"")</f>
      </c>
      <c r="AV408">
        <f>IF($CH408&gt;=4,INDEX($AQ:$AQ,$CG408+4),"")</f>
      </c>
      <c r="AW408">
        <f>IF($CH408&gt;=5,INDEX($AQ:$AQ,$CG408+5),"")</f>
      </c>
      <c r="AX408">
        <f>IF($CH408&gt;=6,INDEX($AQ:$AQ,$CG408+6),"")</f>
      </c>
      <c r="AY408">
        <f>IF($CH408&gt;=7,INDEX($AQ:$AQ,$CG408+7),"")</f>
      </c>
      <c r="AZ408">
        <f>IF($CH408&gt;=8,INDEX($AQ:$AQ,$CG408+8),"")</f>
      </c>
      <c r="BA408">
        <f>IF($CH408&gt;=9,INDEX($AQ:$AQ,$CG408+9),"")</f>
      </c>
      <c r="BB408">
        <f>IF($CH408&gt;=10,INDEX($AQ:$AQ,$CG408+10),"")</f>
      </c>
      <c r="BC408">
        <f>IF($CH408&gt;=11,INDEX($AQ:$AQ,$CG408+11),"")</f>
      </c>
      <c r="BD408">
        <f>IF($CH408&gt;=12,INDEX($AQ:$AQ,$CG408+12),"")</f>
      </c>
      <c r="BE408">
        <f>IF($CH408&gt;=13,INDEX($AQ:$AQ,$CG408+13),"")</f>
      </c>
      <c r="BF408">
        <f>IF($CH408&gt;=14,INDEX($AQ:$AQ,$CG408+14),"")</f>
      </c>
      <c r="BG408">
        <f>IF($CH408&gt;=15,INDEX($AQ:$AQ,$CG408+15),"")</f>
      </c>
      <c r="BH408">
        <f>IF($CH408&gt;=16,INDEX($AQ:$AQ,$CG408+16),"")</f>
      </c>
      <c r="BI408">
        <f>IF($CH408&gt;=17,INDEX($AQ:$AQ,$CG408+17),"")</f>
      </c>
      <c r="BJ408">
        <f>IF($CH408&gt;=18,INDEX($AQ:$AQ,$CG408+18),"")</f>
      </c>
      <c r="BK408">
        <f>IF($CH408&gt;=19,INDEX($AQ:$AQ,$CG408+19),"")</f>
      </c>
      <c r="BL408">
        <f>IF($CH408&gt;=20,INDEX($AQ:$AQ,$CG408+20),"")</f>
      </c>
      <c r="BM408">
        <f>IF($CH408&gt;=21,INDEX($AQ:$AQ,$CG408+21),"")</f>
      </c>
      <c r="BN408">
        <f>IF($CH408&gt;=22,INDEX($AQ:$AQ,$CG408+22),"")</f>
      </c>
      <c r="BO408">
        <f>IF($CH408&gt;=23,INDEX($AQ:$AQ,$CG408+23),"")</f>
      </c>
      <c r="BP408">
        <f>IF($CH408&gt;=24,INDEX($AQ:$AQ,$CG408+24),"")</f>
      </c>
      <c r="BQ408">
        <f>IF($CH408&gt;=25,INDEX($AQ:$AQ,$CG408+25),"")</f>
      </c>
      <c r="BR408">
        <f>IF($CH408&gt;=26,INDEX($AQ:$AQ,$CG408+26),"")</f>
      </c>
      <c r="BS408">
        <f>IF($CH408&gt;=27,INDEX($AQ:$AQ,$CG408+27),"")</f>
      </c>
      <c r="BT408">
        <f>IF($CH408&gt;=28,INDEX($AQ:$AQ,$CG408+28),"")</f>
      </c>
      <c r="BU408">
        <f>IF($CH408&gt;=29,INDEX($AQ:$AQ,$CG408+29),"")</f>
      </c>
      <c r="BV408">
        <f>IF($CH408&gt;=30,INDEX($AQ:$AQ,$CG408+30),"")</f>
      </c>
      <c r="BW408">
        <f>IF($CH408&gt;=31,INDEX($AQ:$AQ,$CG408+31),"")</f>
      </c>
      <c r="BX408">
        <f>IF($CH408&gt;=32,INDEX($AQ:$AQ,$CG408+32),"")</f>
      </c>
      <c r="BY408">
        <f>IF($CH408&gt;=33,INDEX($AQ:$AQ,$CG408+33),"")</f>
      </c>
      <c r="BZ408">
        <f>IF($CH408&gt;=34,INDEX($AQ:$AQ,$CG408+34),"")</f>
      </c>
      <c r="CA408">
        <f>IF($CH408&gt;=35,INDEX($AQ:$AQ,$CG408+35),"")</f>
      </c>
      <c r="CB408">
        <f>IF($CH408&gt;=36,INDEX($AQ:$AQ,$CG408+36),"")</f>
      </c>
      <c r="CC408">
        <f>IF($CH408&gt;=37,INDEX($AQ:$AQ,$CG408+37),"")</f>
      </c>
      <c r="CD408">
        <f>IF($CH408&gt;=38,INDEX($AQ:$AQ,$CG408+38),"")</f>
      </c>
      <c r="CE408">
        <f>IF($CH408&gt;=39,INDEX($AQ:$AQ,$CG408+39),"")</f>
      </c>
      <c r="CF408">
        <f>IF($CH408&gt;=40,INDEX($AQ:$AQ,$CG408+40),"")</f>
      </c>
      <c r="CG408">
        <f>IFERROR(MATCH($AP408,$AQ$2:$AQ$134,0)+1,0)</f>
      </c>
      <c r="CH408">
        <f>IFERROR(INDEX($AR$2:$AR$134,MATCH($AP408,$AQ$2:$AQ$134,0)),0)</f>
      </c>
      <c r="CI408">
        <f>IFERROR(LEFT($L408,FIND(" - ",$L408)-1),$L408)</f>
      </c>
      <c r="CL408">
        <f>IF($DG408&gt;=1,INDEX($CJ:$CJ,$DF408+1),"")</f>
      </c>
      <c r="CM408">
        <f>IF($DG408&gt;=2,INDEX($CJ:$CJ,$DF408+2),"")</f>
      </c>
      <c r="CN408">
        <f>IF($DG408&gt;=3,INDEX($CJ:$CJ,$DF408+3),"")</f>
      </c>
      <c r="CO408">
        <f>IF($DG408&gt;=4,INDEX($CJ:$CJ,$DF408+4),"")</f>
      </c>
      <c r="CP408">
        <f>IF($DG408&gt;=5,INDEX($CJ:$CJ,$DF408+5),"")</f>
      </c>
      <c r="CQ408">
        <f>IF($DG408&gt;=6,INDEX($CJ:$CJ,$DF408+6),"")</f>
      </c>
      <c r="CR408">
        <f>IF($DG408&gt;=7,INDEX($CJ:$CJ,$DF408+7),"")</f>
      </c>
      <c r="CS408">
        <f>IF($DG408&gt;=8,INDEX($CJ:$CJ,$DF408+8),"")</f>
      </c>
      <c r="CT408">
        <f>IF($DG408&gt;=9,INDEX($CJ:$CJ,$DF408+9),"")</f>
      </c>
      <c r="CU408">
        <f>IF($DG408&gt;=10,INDEX($CJ:$CJ,$DF408+10),"")</f>
      </c>
      <c r="CV408">
        <f>IF($DG408&gt;=11,INDEX($CJ:$CJ,$DF408+11),"")</f>
      </c>
      <c r="CW408">
        <f>IF($DG408&gt;=12,INDEX($CJ:$CJ,$DF408+12),"")</f>
      </c>
      <c r="CX408">
        <f>IF($DG408&gt;=13,INDEX($CJ:$CJ,$DF408+13),"")</f>
      </c>
      <c r="CY408">
        <f>IF($DG408&gt;=14,INDEX($CJ:$CJ,$DF408+14),"")</f>
      </c>
      <c r="CZ408">
        <f>IF($DG408&gt;=15,INDEX($CJ:$CJ,$DF408+15),"")</f>
      </c>
      <c r="DA408">
        <f>IF($DG408&gt;=16,INDEX($CJ:$CJ,$DF408+16),"")</f>
      </c>
      <c r="DB408">
        <f>IF($DG408&gt;=17,INDEX($CJ:$CJ,$DF408+17),"")</f>
      </c>
      <c r="DC408">
        <f>IF($DG408&gt;=18,INDEX($CJ:$CJ,$DF408+18),"")</f>
      </c>
      <c r="DD408">
        <f>IF($DG408&gt;=19,INDEX($CJ:$CJ,$DF408+19),"")</f>
      </c>
      <c r="DE408">
        <f>IF($DG408&gt;=20,INDEX($CJ:$CJ,$DF408+20),"")</f>
      </c>
      <c r="DF408">
        <f>IFERROR(MATCH($CI408,$CJ$2:$CJ$263,0)+1,0)</f>
      </c>
      <c r="DG408">
        <f>IFERROR(INDEX($CK$2:$CK$263,MATCH($CI408,$CJ$2:$CJ$263,0)),0)</f>
      </c>
      <c r="DH408">
        <f>IFERROR(INDEX($AO:$AO,MATCH($N408,$AN:$AN,0))&amp;"","")</f>
      </c>
      <c r="DL408">
        <f>IF($GO408&gt;=1,INDEX($DI:$DI,$GN408+1),"")</f>
      </c>
      <c r="DM408">
        <f>IF($GO408&gt;=2,INDEX($DI:$DI,$GN408+2),"")</f>
      </c>
      <c r="DN408">
        <f>IF($GO408&gt;=3,INDEX($DI:$DI,$GN408+3),"")</f>
      </c>
      <c r="DO408">
        <f>IF($GO408&gt;=4,INDEX($DI:$DI,$GN408+4),"")</f>
      </c>
      <c r="DP408">
        <f>IF($GO408&gt;=5,INDEX($DI:$DI,$GN408+5),"")</f>
      </c>
      <c r="DQ408">
        <f>IF($GO408&gt;=6,INDEX($DI:$DI,$GN408+6),"")</f>
      </c>
      <c r="DR408">
        <f>IF($GO408&gt;=7,INDEX($DI:$DI,$GN408+7),"")</f>
      </c>
      <c r="DS408">
        <f>IF($GO408&gt;=8,INDEX($DI:$DI,$GN408+8),"")</f>
      </c>
      <c r="DT408">
        <f>IF($GO408&gt;=9,INDEX($DI:$DI,$GN408+9),"")</f>
      </c>
      <c r="DU408">
        <f>IF($GO408&gt;=10,INDEX($DI:$DI,$GN408+10),"")</f>
      </c>
      <c r="DV408">
        <f>IF($GO408&gt;=11,INDEX($DI:$DI,$GN408+11),"")</f>
      </c>
      <c r="DW408">
        <f>IF($GO408&gt;=12,INDEX($DI:$DI,$GN408+12),"")</f>
      </c>
      <c r="DX408">
        <f>IF($GO408&gt;=13,INDEX($DI:$DI,$GN408+13),"")</f>
      </c>
      <c r="DY408">
        <f>IF($GO408&gt;=14,INDEX($DI:$DI,$GN408+14),"")</f>
      </c>
      <c r="DZ408">
        <f>IF($GO408&gt;=15,INDEX($DI:$DI,$GN408+15),"")</f>
      </c>
      <c r="EA408">
        <f>IF($GO408&gt;=16,INDEX($DI:$DI,$GN408+16),"")</f>
      </c>
      <c r="EB408">
        <f>IF($GO408&gt;=17,INDEX($DI:$DI,$GN408+17),"")</f>
      </c>
      <c r="EC408">
        <f>IF($GO408&gt;=18,INDEX($DI:$DI,$GN408+18),"")</f>
      </c>
      <c r="ED408">
        <f>IF($GO408&gt;=19,INDEX($DI:$DI,$GN408+19),"")</f>
      </c>
      <c r="EE408">
        <f>IF($GO408&gt;=20,INDEX($DI:$DI,$GN408+20),"")</f>
      </c>
      <c r="EF408">
        <f>IF($GO408&gt;=21,INDEX($DI:$DI,$GN408+21),"")</f>
      </c>
      <c r="EG408">
        <f>IF($GO408&gt;=22,INDEX($DI:$DI,$GN408+22),"")</f>
      </c>
      <c r="EH408">
        <f>IF($GO408&gt;=23,INDEX($DI:$DI,$GN408+23),"")</f>
      </c>
      <c r="EI408">
        <f>IF($GO408&gt;=24,INDEX($DI:$DI,$GN408+24),"")</f>
      </c>
      <c r="EJ408">
        <f>IF($GO408&gt;=25,INDEX($DI:$DI,$GN408+25),"")</f>
      </c>
      <c r="EK408">
        <f>IF($GO408&gt;=26,INDEX($DI:$DI,$GN408+26),"")</f>
      </c>
      <c r="EL408">
        <f>IF($GO408&gt;=27,INDEX($DI:$DI,$GN408+27),"")</f>
      </c>
      <c r="EM408">
        <f>IF($GO408&gt;=28,INDEX($DI:$DI,$GN408+28),"")</f>
      </c>
      <c r="EN408">
        <f>IF($GO408&gt;=29,INDEX($DI:$DI,$GN408+29),"")</f>
      </c>
      <c r="EO408">
        <f>IF($GO408&gt;=30,INDEX($DI:$DI,$GN408+30),"")</f>
      </c>
      <c r="EP408">
        <f>IF($GO408&gt;=31,INDEX($DI:$DI,$GN408+31),"")</f>
      </c>
      <c r="EQ408">
        <f>IF($GO408&gt;=32,INDEX($DI:$DI,$GN408+32),"")</f>
      </c>
      <c r="ER408">
        <f>IF($GO408&gt;=33,INDEX($DI:$DI,$GN408+33),"")</f>
      </c>
      <c r="ES408">
        <f>IF($GO408&gt;=34,INDEX($DI:$DI,$GN408+34),"")</f>
      </c>
      <c r="ET408">
        <f>IF($GO408&gt;=35,INDEX($DI:$DI,$GN408+35),"")</f>
      </c>
      <c r="EU408">
        <f>IF($GO408&gt;=36,INDEX($DI:$DI,$GN408+36),"")</f>
      </c>
      <c r="EV408">
        <f>IF($GO408&gt;=37,INDEX($DI:$DI,$GN408+37),"")</f>
      </c>
      <c r="EW408">
        <f>IF($GO408&gt;=38,INDEX($DI:$DI,$GN408+38),"")</f>
      </c>
      <c r="EX408">
        <f>IF($GO408&gt;=39,INDEX($DI:$DI,$GN408+39),"")</f>
      </c>
      <c r="EY408">
        <f>IF($GO408&gt;=40,INDEX($DI:$DI,$GN408+40),"")</f>
      </c>
      <c r="EZ408">
        <f>IF($GO408&gt;=1,INDEX($DJ:$DJ,$GN408+1),"")</f>
      </c>
      <c r="FA408">
        <f>IF($GO408&gt;=2,INDEX($DJ:$DJ,$GN408+2),"")</f>
      </c>
      <c r="FB408">
        <f>IF($GO408&gt;=3,INDEX($DJ:$DJ,$GN408+3),"")</f>
      </c>
      <c r="FC408">
        <f>IF($GO408&gt;=4,INDEX($DJ:$DJ,$GN408+4),"")</f>
      </c>
      <c r="FD408">
        <f>IF($GO408&gt;=5,INDEX($DJ:$DJ,$GN408+5),"")</f>
      </c>
      <c r="FE408">
        <f>IF($GO408&gt;=6,INDEX($DJ:$DJ,$GN408+6),"")</f>
      </c>
      <c r="FF408">
        <f>IF($GO408&gt;=7,INDEX($DJ:$DJ,$GN408+7),"")</f>
      </c>
      <c r="FG408">
        <f>IF($GO408&gt;=8,INDEX($DJ:$DJ,$GN408+8),"")</f>
      </c>
      <c r="FH408">
        <f>IF($GO408&gt;=9,INDEX($DJ:$DJ,$GN408+9),"")</f>
      </c>
      <c r="FI408">
        <f>IF($GO408&gt;=10,INDEX($DJ:$DJ,$GN408+10),"")</f>
      </c>
      <c r="FJ408">
        <f>IF($GO408&gt;=11,INDEX($DJ:$DJ,$GN408+11),"")</f>
      </c>
      <c r="FK408">
        <f>IF($GO408&gt;=12,INDEX($DJ:$DJ,$GN408+12),"")</f>
      </c>
      <c r="FL408">
        <f>IF($GO408&gt;=13,INDEX($DJ:$DJ,$GN408+13),"")</f>
      </c>
      <c r="FM408">
        <f>IF($GO408&gt;=14,INDEX($DJ:$DJ,$GN408+14),"")</f>
      </c>
      <c r="FN408">
        <f>IF($GO408&gt;=15,INDEX($DJ:$DJ,$GN408+15),"")</f>
      </c>
      <c r="FO408">
        <f>IF($GO408&gt;=16,INDEX($DJ:$DJ,$GN408+16),"")</f>
      </c>
      <c r="FP408">
        <f>IF($GO408&gt;=17,INDEX($DJ:$DJ,$GN408+17),"")</f>
      </c>
      <c r="FQ408">
        <f>IF($GO408&gt;=18,INDEX($DJ:$DJ,$GN408+18),"")</f>
      </c>
      <c r="FR408">
        <f>IF($GO408&gt;=19,INDEX($DJ:$DJ,$GN408+19),"")</f>
      </c>
      <c r="FS408">
        <f>IF($GO408&gt;=20,INDEX($DJ:$DJ,$GN408+20),"")</f>
      </c>
      <c r="FT408">
        <f>IF($GO408&gt;=21,INDEX($DJ:$DJ,$GN408+21),"")</f>
      </c>
      <c r="FU408">
        <f>IF($GO408&gt;=22,INDEX($DJ:$DJ,$GN408+22),"")</f>
      </c>
      <c r="FV408">
        <f>IF($GO408&gt;=23,INDEX($DJ:$DJ,$GN408+23),"")</f>
      </c>
      <c r="FW408">
        <f>IF($GO408&gt;=24,INDEX($DJ:$DJ,$GN408+24),"")</f>
      </c>
      <c r="FX408">
        <f>IF($GO408&gt;=25,INDEX($DJ:$DJ,$GN408+25),"")</f>
      </c>
      <c r="FY408">
        <f>IF($GO408&gt;=26,INDEX($DJ:$DJ,$GN408+26),"")</f>
      </c>
      <c r="FZ408">
        <f>IF($GO408&gt;=27,INDEX($DJ:$DJ,$GN408+27),"")</f>
      </c>
      <c r="GA408">
        <f>IF($GO408&gt;=28,INDEX($DJ:$DJ,$GN408+28),"")</f>
      </c>
      <c r="GB408">
        <f>IF($GO408&gt;=29,INDEX($DJ:$DJ,$GN408+29),"")</f>
      </c>
      <c r="GC408">
        <f>IF($GO408&gt;=30,INDEX($DJ:$DJ,$GN408+30),"")</f>
      </c>
      <c r="GD408">
        <f>IF($GO408&gt;=31,INDEX($DJ:$DJ,$GN408+31),"")</f>
      </c>
      <c r="GE408">
        <f>IF($GO408&gt;=32,INDEX($DJ:$DJ,$GN408+32),"")</f>
      </c>
      <c r="GF408">
        <f>IF($GO408&gt;=33,INDEX($DJ:$DJ,$GN408+33),"")</f>
      </c>
      <c r="GG408">
        <f>IF($GO408&gt;=34,INDEX($DJ:$DJ,$GN408+34),"")</f>
      </c>
      <c r="GH408">
        <f>IF($GO408&gt;=35,INDEX($DJ:$DJ,$GN408+35),"")</f>
      </c>
      <c r="GI408">
        <f>IF($GO408&gt;=36,INDEX($DJ:$DJ,$GN408+36),"")</f>
      </c>
      <c r="GJ408">
        <f>IF($GO408&gt;=37,INDEX($DJ:$DJ,$GN408+37),"")</f>
      </c>
      <c r="GK408">
        <f>IF($GO408&gt;=38,INDEX($DJ:$DJ,$GN408+38),"")</f>
      </c>
      <c r="GL408">
        <f>IF($GO408&gt;=39,INDEX($DJ:$DJ,$GN408+39),"")</f>
      </c>
      <c r="GM408">
        <f>IF($GO408&gt;=40,INDEX($DJ:$DJ,$GN408+40),"")</f>
      </c>
      <c r="GN408">
        <f>IFERROR(MATCH($DH408,$DI$2:$DI$148,0)+1,0)</f>
      </c>
      <c r="GO408">
        <f>IFERROR(INDEX($DK$2:$DK$148,MATCH($DH408,$DI$2:$DI$148,0)),0)</f>
      </c>
      <c r="GP408">
        <f>IFERROR(MATCH($Y408,$DL$408:$EY$408,0),0)</f>
      </c>
      <c r="GQ408">
        <f>IF($GP408&gt;0,INDEX($EZ$408:$GM$408,$GP408),"")</f>
      </c>
      <c r="GT408">
        <f>IF($JC408&gt;=1,INDEX($GR:$GR,$JB408+1),"")</f>
      </c>
      <c r="GU408">
        <f>IF($JC408&gt;=2,INDEX($GR:$GR,$JB408+2),"")</f>
      </c>
      <c r="GV408">
        <f>IF($JC408&gt;=3,INDEX($GR:$GR,$JB408+3),"")</f>
      </c>
      <c r="GW408">
        <f>IF($JC408&gt;=4,INDEX($GR:$GR,$JB408+4),"")</f>
      </c>
      <c r="GX408">
        <f>IF($JC408&gt;=5,INDEX($GR:$GR,$JB408+5),"")</f>
      </c>
      <c r="GY408">
        <f>IF($JC408&gt;=6,INDEX($GR:$GR,$JB408+6),"")</f>
      </c>
      <c r="GZ408">
        <f>IF($JC408&gt;=7,INDEX($GR:$GR,$JB408+7),"")</f>
      </c>
      <c r="HA408">
        <f>IF($JC408&gt;=8,INDEX($GR:$GR,$JB408+8),"")</f>
      </c>
      <c r="HB408">
        <f>IF($JC408&gt;=9,INDEX($GR:$GR,$JB408+9),"")</f>
      </c>
      <c r="HC408">
        <f>IF($JC408&gt;=10,INDEX($GR:$GR,$JB408+10),"")</f>
      </c>
      <c r="HD408">
        <f>IF($JC408&gt;=11,INDEX($GR:$GR,$JB408+11),"")</f>
      </c>
      <c r="HE408">
        <f>IF($JC408&gt;=12,INDEX($GR:$GR,$JB408+12),"")</f>
      </c>
      <c r="HF408">
        <f>IF($JC408&gt;=13,INDEX($GR:$GR,$JB408+13),"")</f>
      </c>
      <c r="HG408">
        <f>IF($JC408&gt;=14,INDEX($GR:$GR,$JB408+14),"")</f>
      </c>
      <c r="HH408">
        <f>IF($JC408&gt;=15,INDEX($GR:$GR,$JB408+15),"")</f>
      </c>
      <c r="HI408">
        <f>IF($JC408&gt;=16,INDEX($GR:$GR,$JB408+16),"")</f>
      </c>
      <c r="HJ408">
        <f>IF($JC408&gt;=17,INDEX($GR:$GR,$JB408+17),"")</f>
      </c>
      <c r="HK408">
        <f>IF($JC408&gt;=18,INDEX($GR:$GR,$JB408+18),"")</f>
      </c>
      <c r="HL408">
        <f>IF($JC408&gt;=19,INDEX($GR:$GR,$JB408+19),"")</f>
      </c>
      <c r="HM408">
        <f>IF($JC408&gt;=20,INDEX($GR:$GR,$JB408+20),"")</f>
      </c>
      <c r="HN408">
        <f>IF($JC408&gt;=21,INDEX($GR:$GR,$JB408+21),"")</f>
      </c>
      <c r="HO408">
        <f>IF($JC408&gt;=22,INDEX($GR:$GR,$JB408+22),"")</f>
      </c>
      <c r="HP408">
        <f>IF($JC408&gt;=23,INDEX($GR:$GR,$JB408+23),"")</f>
      </c>
      <c r="HQ408">
        <f>IF($JC408&gt;=24,INDEX($GR:$GR,$JB408+24),"")</f>
      </c>
      <c r="HR408">
        <f>IF($JC408&gt;=25,INDEX($GR:$GR,$JB408+25),"")</f>
      </c>
      <c r="HS408">
        <f>IF($JC408&gt;=26,INDEX($GR:$GR,$JB408+26),"")</f>
      </c>
      <c r="HT408">
        <f>IF($JC408&gt;=27,INDEX($GR:$GR,$JB408+27),"")</f>
      </c>
      <c r="HU408">
        <f>IF($JC408&gt;=28,INDEX($GR:$GR,$JB408+28),"")</f>
      </c>
      <c r="HV408">
        <f>IF($JC408&gt;=29,INDEX($GR:$GR,$JB408+29),"")</f>
      </c>
      <c r="HW408">
        <f>IF($JC408&gt;=30,INDEX($GR:$GR,$JB408+30),"")</f>
      </c>
      <c r="HX408">
        <f>IF($JC408&gt;=31,INDEX($GR:$GR,$JB408+31),"")</f>
      </c>
      <c r="HY408">
        <f>IF($JC408&gt;=32,INDEX($GR:$GR,$JB408+32),"")</f>
      </c>
      <c r="HZ408">
        <f>IF($JC408&gt;=33,INDEX($GR:$GR,$JB408+33),"")</f>
      </c>
      <c r="IA408">
        <f>IF($JC408&gt;=34,INDEX($GR:$GR,$JB408+34),"")</f>
      </c>
      <c r="IB408">
        <f>IF($JC408&gt;=35,INDEX($GR:$GR,$JB408+35),"")</f>
      </c>
      <c r="IC408">
        <f>IF($JC408&gt;=36,INDEX($GR:$GR,$JB408+36),"")</f>
      </c>
      <c r="ID408">
        <f>IF($JC408&gt;=37,INDEX($GR:$GR,$JB408+37),"")</f>
      </c>
      <c r="IE408">
        <f>IF($JC408&gt;=38,INDEX($GR:$GR,$JB408+38),"")</f>
      </c>
      <c r="IF408">
        <f>IF($JC408&gt;=39,INDEX($GR:$GR,$JB408+39),"")</f>
      </c>
      <c r="IG408">
        <f>IF($JC408&gt;=40,INDEX($GR:$GR,$JB408+40),"")</f>
      </c>
      <c r="IH408">
        <f>IF($JC408&gt;=41,INDEX($GR:$GR,$JB408+41),"")</f>
      </c>
      <c r="II408">
        <f>IF($JC408&gt;=42,INDEX($GR:$GR,$JB408+42),"")</f>
      </c>
      <c r="IJ408">
        <f>IF($JC408&gt;=43,INDEX($GR:$GR,$JB408+43),"")</f>
      </c>
      <c r="IK408">
        <f>IF($JC408&gt;=44,INDEX($GR:$GR,$JB408+44),"")</f>
      </c>
      <c r="IL408">
        <f>IF($JC408&gt;=45,INDEX($GR:$GR,$JB408+45),"")</f>
      </c>
      <c r="IM408">
        <f>IF($JC408&gt;=46,INDEX($GR:$GR,$JB408+46),"")</f>
      </c>
      <c r="IN408">
        <f>IF($JC408&gt;=47,INDEX($GR:$GR,$JB408+47),"")</f>
      </c>
      <c r="IO408">
        <f>IF($JC408&gt;=48,INDEX($GR:$GR,$JB408+48),"")</f>
      </c>
      <c r="IP408">
        <f>IF($JC408&gt;=49,INDEX($GR:$GR,$JB408+49),"")</f>
      </c>
      <c r="IQ408">
        <f>IF($JC408&gt;=50,INDEX($GR:$GR,$JB408+50),"")</f>
      </c>
      <c r="IR408">
        <f>IF($JC408&gt;=51,INDEX($GR:$GR,$JB408+51),"")</f>
      </c>
      <c r="IS408">
        <f>IF($JC408&gt;=52,INDEX($GR:$GR,$JB408+52),"")</f>
      </c>
      <c r="IT408">
        <f>IF($JC408&gt;=53,INDEX($GR:$GR,$JB408+53),"")</f>
      </c>
      <c r="IU408">
        <f>IF($JC408&gt;=54,INDEX($GR:$GR,$JB408+54),"")</f>
      </c>
      <c r="IV408">
        <f>IF($JC408&gt;=55,INDEX($GR:$GR,$JB408+55),"")</f>
      </c>
      <c r="IW408">
        <f>IF($JC408&gt;=56,INDEX($GR:$GR,$JB408+56),"")</f>
      </c>
      <c r="IX408">
        <f>IF($JC408&gt;=57,INDEX($GR:$GR,$JB408+57),"")</f>
      </c>
      <c r="IY408">
        <f>IF($JC408&gt;=58,INDEX($GR:$GR,$JB408+58),"")</f>
      </c>
      <c r="IZ408">
        <f>IF($JC408&gt;=59,INDEX($GR:$GR,$JB408+59),"")</f>
      </c>
      <c r="JA408">
        <f>IF($JC408&gt;=60,INDEX($GR:$GR,$JB408+60),"")</f>
      </c>
      <c r="JB408">
        <f>IFERROR(MATCH($GQ408,$GR$2:$GR$324,0)+1,0)</f>
      </c>
      <c r="JC408">
        <f>IFERROR(INDEX($GS$2:$GS$324,MATCH($GQ408,$GR$2:$GR$324,0)),0)</f>
      </c>
      <c r="JD408" t="s">
        <v>40</v>
      </c>
      <c r="JE408" t="s">
        <v>40</v>
      </c>
    </row>
    <row r="409" spans="1:265" x14ac:dyDescent="0.25">
      <c r="Q409">
        <f>IF(OR($T409="",$P409=""),"",IFERROR($T409/$P409,0))</f>
      </c>
      <c r="R409">
        <f>IF($T409="","",
SUM($S409,$U409,$Z409,$V409,$X409)*
(1-IF($AA409="",0,VALUE($AA409)/100)))</f>
      </c>
      <c r="S409">
        <f>IF($T409="","",$T409)</f>
      </c>
      <c r="U409">
        <f>IF($T409="","",
IF($N409="","",
IF(ISNUMBER(SEARCH("exempt",LOWER($N409))),0,
$T409*(VALUE(SUBSTITUTE($N409,"%",""))/100))))</f>
      </c>
      <c r="AB409">
        <f>IFERROR(IF(FIND(" - ",$K409)&gt;0,MID($K409,FIND(" - ",$K409)+3,LEN($K409)),""),"")</f>
      </c>
      <c r="AK409" t="s">
        <v>996</v>
      </c>
      <c r="AP409">
        <f>IFERROR(LEFT($K409,FIND(" - ",$K409)-1),$K409)</f>
      </c>
      <c r="AS409">
        <f>IF($CH409&gt;=1,INDEX($AQ:$AQ,$CG409+1),"")</f>
      </c>
      <c r="AT409">
        <f>IF($CH409&gt;=2,INDEX($AQ:$AQ,$CG409+2),"")</f>
      </c>
      <c r="AU409">
        <f>IF($CH409&gt;=3,INDEX($AQ:$AQ,$CG409+3),"")</f>
      </c>
      <c r="AV409">
        <f>IF($CH409&gt;=4,INDEX($AQ:$AQ,$CG409+4),"")</f>
      </c>
      <c r="AW409">
        <f>IF($CH409&gt;=5,INDEX($AQ:$AQ,$CG409+5),"")</f>
      </c>
      <c r="AX409">
        <f>IF($CH409&gt;=6,INDEX($AQ:$AQ,$CG409+6),"")</f>
      </c>
      <c r="AY409">
        <f>IF($CH409&gt;=7,INDEX($AQ:$AQ,$CG409+7),"")</f>
      </c>
      <c r="AZ409">
        <f>IF($CH409&gt;=8,INDEX($AQ:$AQ,$CG409+8),"")</f>
      </c>
      <c r="BA409">
        <f>IF($CH409&gt;=9,INDEX($AQ:$AQ,$CG409+9),"")</f>
      </c>
      <c r="BB409">
        <f>IF($CH409&gt;=10,INDEX($AQ:$AQ,$CG409+10),"")</f>
      </c>
      <c r="BC409">
        <f>IF($CH409&gt;=11,INDEX($AQ:$AQ,$CG409+11),"")</f>
      </c>
      <c r="BD409">
        <f>IF($CH409&gt;=12,INDEX($AQ:$AQ,$CG409+12),"")</f>
      </c>
      <c r="BE409">
        <f>IF($CH409&gt;=13,INDEX($AQ:$AQ,$CG409+13),"")</f>
      </c>
      <c r="BF409">
        <f>IF($CH409&gt;=14,INDEX($AQ:$AQ,$CG409+14),"")</f>
      </c>
      <c r="BG409">
        <f>IF($CH409&gt;=15,INDEX($AQ:$AQ,$CG409+15),"")</f>
      </c>
      <c r="BH409">
        <f>IF($CH409&gt;=16,INDEX($AQ:$AQ,$CG409+16),"")</f>
      </c>
      <c r="BI409">
        <f>IF($CH409&gt;=17,INDEX($AQ:$AQ,$CG409+17),"")</f>
      </c>
      <c r="BJ409">
        <f>IF($CH409&gt;=18,INDEX($AQ:$AQ,$CG409+18),"")</f>
      </c>
      <c r="BK409">
        <f>IF($CH409&gt;=19,INDEX($AQ:$AQ,$CG409+19),"")</f>
      </c>
      <c r="BL409">
        <f>IF($CH409&gt;=20,INDEX($AQ:$AQ,$CG409+20),"")</f>
      </c>
      <c r="BM409">
        <f>IF($CH409&gt;=21,INDEX($AQ:$AQ,$CG409+21),"")</f>
      </c>
      <c r="BN409">
        <f>IF($CH409&gt;=22,INDEX($AQ:$AQ,$CG409+22),"")</f>
      </c>
      <c r="BO409">
        <f>IF($CH409&gt;=23,INDEX($AQ:$AQ,$CG409+23),"")</f>
      </c>
      <c r="BP409">
        <f>IF($CH409&gt;=24,INDEX($AQ:$AQ,$CG409+24),"")</f>
      </c>
      <c r="BQ409">
        <f>IF($CH409&gt;=25,INDEX($AQ:$AQ,$CG409+25),"")</f>
      </c>
      <c r="BR409">
        <f>IF($CH409&gt;=26,INDEX($AQ:$AQ,$CG409+26),"")</f>
      </c>
      <c r="BS409">
        <f>IF($CH409&gt;=27,INDEX($AQ:$AQ,$CG409+27),"")</f>
      </c>
      <c r="BT409">
        <f>IF($CH409&gt;=28,INDEX($AQ:$AQ,$CG409+28),"")</f>
      </c>
      <c r="BU409">
        <f>IF($CH409&gt;=29,INDEX($AQ:$AQ,$CG409+29),"")</f>
      </c>
      <c r="BV409">
        <f>IF($CH409&gt;=30,INDEX($AQ:$AQ,$CG409+30),"")</f>
      </c>
      <c r="BW409">
        <f>IF($CH409&gt;=31,INDEX($AQ:$AQ,$CG409+31),"")</f>
      </c>
      <c r="BX409">
        <f>IF($CH409&gt;=32,INDEX($AQ:$AQ,$CG409+32),"")</f>
      </c>
      <c r="BY409">
        <f>IF($CH409&gt;=33,INDEX($AQ:$AQ,$CG409+33),"")</f>
      </c>
      <c r="BZ409">
        <f>IF($CH409&gt;=34,INDEX($AQ:$AQ,$CG409+34),"")</f>
      </c>
      <c r="CA409">
        <f>IF($CH409&gt;=35,INDEX($AQ:$AQ,$CG409+35),"")</f>
      </c>
      <c r="CB409">
        <f>IF($CH409&gt;=36,INDEX($AQ:$AQ,$CG409+36),"")</f>
      </c>
      <c r="CC409">
        <f>IF($CH409&gt;=37,INDEX($AQ:$AQ,$CG409+37),"")</f>
      </c>
      <c r="CD409">
        <f>IF($CH409&gt;=38,INDEX($AQ:$AQ,$CG409+38),"")</f>
      </c>
      <c r="CE409">
        <f>IF($CH409&gt;=39,INDEX($AQ:$AQ,$CG409+39),"")</f>
      </c>
      <c r="CF409">
        <f>IF($CH409&gt;=40,INDEX($AQ:$AQ,$CG409+40),"")</f>
      </c>
      <c r="CG409">
        <f>IFERROR(MATCH($AP409,$AQ$2:$AQ$134,0)+1,0)</f>
      </c>
      <c r="CH409">
        <f>IFERROR(INDEX($AR$2:$AR$134,MATCH($AP409,$AQ$2:$AQ$134,0)),0)</f>
      </c>
      <c r="CI409">
        <f>IFERROR(LEFT($L409,FIND(" - ",$L409)-1),$L409)</f>
      </c>
      <c r="CL409">
        <f>IF($DG409&gt;=1,INDEX($CJ:$CJ,$DF409+1),"")</f>
      </c>
      <c r="CM409">
        <f>IF($DG409&gt;=2,INDEX($CJ:$CJ,$DF409+2),"")</f>
      </c>
      <c r="CN409">
        <f>IF($DG409&gt;=3,INDEX($CJ:$CJ,$DF409+3),"")</f>
      </c>
      <c r="CO409">
        <f>IF($DG409&gt;=4,INDEX($CJ:$CJ,$DF409+4),"")</f>
      </c>
      <c r="CP409">
        <f>IF($DG409&gt;=5,INDEX($CJ:$CJ,$DF409+5),"")</f>
      </c>
      <c r="CQ409">
        <f>IF($DG409&gt;=6,INDEX($CJ:$CJ,$DF409+6),"")</f>
      </c>
      <c r="CR409">
        <f>IF($DG409&gt;=7,INDEX($CJ:$CJ,$DF409+7),"")</f>
      </c>
      <c r="CS409">
        <f>IF($DG409&gt;=8,INDEX($CJ:$CJ,$DF409+8),"")</f>
      </c>
      <c r="CT409">
        <f>IF($DG409&gt;=9,INDEX($CJ:$CJ,$DF409+9),"")</f>
      </c>
      <c r="CU409">
        <f>IF($DG409&gt;=10,INDEX($CJ:$CJ,$DF409+10),"")</f>
      </c>
      <c r="CV409">
        <f>IF($DG409&gt;=11,INDEX($CJ:$CJ,$DF409+11),"")</f>
      </c>
      <c r="CW409">
        <f>IF($DG409&gt;=12,INDEX($CJ:$CJ,$DF409+12),"")</f>
      </c>
      <c r="CX409">
        <f>IF($DG409&gt;=13,INDEX($CJ:$CJ,$DF409+13),"")</f>
      </c>
      <c r="CY409">
        <f>IF($DG409&gt;=14,INDEX($CJ:$CJ,$DF409+14),"")</f>
      </c>
      <c r="CZ409">
        <f>IF($DG409&gt;=15,INDEX($CJ:$CJ,$DF409+15),"")</f>
      </c>
      <c r="DA409">
        <f>IF($DG409&gt;=16,INDEX($CJ:$CJ,$DF409+16),"")</f>
      </c>
      <c r="DB409">
        <f>IF($DG409&gt;=17,INDEX($CJ:$CJ,$DF409+17),"")</f>
      </c>
      <c r="DC409">
        <f>IF($DG409&gt;=18,INDEX($CJ:$CJ,$DF409+18),"")</f>
      </c>
      <c r="DD409">
        <f>IF($DG409&gt;=19,INDEX($CJ:$CJ,$DF409+19),"")</f>
      </c>
      <c r="DE409">
        <f>IF($DG409&gt;=20,INDEX($CJ:$CJ,$DF409+20),"")</f>
      </c>
      <c r="DF409">
        <f>IFERROR(MATCH($CI409,$CJ$2:$CJ$263,0)+1,0)</f>
      </c>
      <c r="DG409">
        <f>IFERROR(INDEX($CK$2:$CK$263,MATCH($CI409,$CJ$2:$CJ$263,0)),0)</f>
      </c>
      <c r="DH409">
        <f>IFERROR(INDEX($AO:$AO,MATCH($N409,$AN:$AN,0))&amp;"","")</f>
      </c>
      <c r="DL409">
        <f>IF($GO409&gt;=1,INDEX($DI:$DI,$GN409+1),"")</f>
      </c>
      <c r="DM409">
        <f>IF($GO409&gt;=2,INDEX($DI:$DI,$GN409+2),"")</f>
      </c>
      <c r="DN409">
        <f>IF($GO409&gt;=3,INDEX($DI:$DI,$GN409+3),"")</f>
      </c>
      <c r="DO409">
        <f>IF($GO409&gt;=4,INDEX($DI:$DI,$GN409+4),"")</f>
      </c>
      <c r="DP409">
        <f>IF($GO409&gt;=5,INDEX($DI:$DI,$GN409+5),"")</f>
      </c>
      <c r="DQ409">
        <f>IF($GO409&gt;=6,INDEX($DI:$DI,$GN409+6),"")</f>
      </c>
      <c r="DR409">
        <f>IF($GO409&gt;=7,INDEX($DI:$DI,$GN409+7),"")</f>
      </c>
      <c r="DS409">
        <f>IF($GO409&gt;=8,INDEX($DI:$DI,$GN409+8),"")</f>
      </c>
      <c r="DT409">
        <f>IF($GO409&gt;=9,INDEX($DI:$DI,$GN409+9),"")</f>
      </c>
      <c r="DU409">
        <f>IF($GO409&gt;=10,INDEX($DI:$DI,$GN409+10),"")</f>
      </c>
      <c r="DV409">
        <f>IF($GO409&gt;=11,INDEX($DI:$DI,$GN409+11),"")</f>
      </c>
      <c r="DW409">
        <f>IF($GO409&gt;=12,INDEX($DI:$DI,$GN409+12),"")</f>
      </c>
      <c r="DX409">
        <f>IF($GO409&gt;=13,INDEX($DI:$DI,$GN409+13),"")</f>
      </c>
      <c r="DY409">
        <f>IF($GO409&gt;=14,INDEX($DI:$DI,$GN409+14),"")</f>
      </c>
      <c r="DZ409">
        <f>IF($GO409&gt;=15,INDEX($DI:$DI,$GN409+15),"")</f>
      </c>
      <c r="EA409">
        <f>IF($GO409&gt;=16,INDEX($DI:$DI,$GN409+16),"")</f>
      </c>
      <c r="EB409">
        <f>IF($GO409&gt;=17,INDEX($DI:$DI,$GN409+17),"")</f>
      </c>
      <c r="EC409">
        <f>IF($GO409&gt;=18,INDEX($DI:$DI,$GN409+18),"")</f>
      </c>
      <c r="ED409">
        <f>IF($GO409&gt;=19,INDEX($DI:$DI,$GN409+19),"")</f>
      </c>
      <c r="EE409">
        <f>IF($GO409&gt;=20,INDEX($DI:$DI,$GN409+20),"")</f>
      </c>
      <c r="EF409">
        <f>IF($GO409&gt;=21,INDEX($DI:$DI,$GN409+21),"")</f>
      </c>
      <c r="EG409">
        <f>IF($GO409&gt;=22,INDEX($DI:$DI,$GN409+22),"")</f>
      </c>
      <c r="EH409">
        <f>IF($GO409&gt;=23,INDEX($DI:$DI,$GN409+23),"")</f>
      </c>
      <c r="EI409">
        <f>IF($GO409&gt;=24,INDEX($DI:$DI,$GN409+24),"")</f>
      </c>
      <c r="EJ409">
        <f>IF($GO409&gt;=25,INDEX($DI:$DI,$GN409+25),"")</f>
      </c>
      <c r="EK409">
        <f>IF($GO409&gt;=26,INDEX($DI:$DI,$GN409+26),"")</f>
      </c>
      <c r="EL409">
        <f>IF($GO409&gt;=27,INDEX($DI:$DI,$GN409+27),"")</f>
      </c>
      <c r="EM409">
        <f>IF($GO409&gt;=28,INDEX($DI:$DI,$GN409+28),"")</f>
      </c>
      <c r="EN409">
        <f>IF($GO409&gt;=29,INDEX($DI:$DI,$GN409+29),"")</f>
      </c>
      <c r="EO409">
        <f>IF($GO409&gt;=30,INDEX($DI:$DI,$GN409+30),"")</f>
      </c>
      <c r="EP409">
        <f>IF($GO409&gt;=31,INDEX($DI:$DI,$GN409+31),"")</f>
      </c>
      <c r="EQ409">
        <f>IF($GO409&gt;=32,INDEX($DI:$DI,$GN409+32),"")</f>
      </c>
      <c r="ER409">
        <f>IF($GO409&gt;=33,INDEX($DI:$DI,$GN409+33),"")</f>
      </c>
      <c r="ES409">
        <f>IF($GO409&gt;=34,INDEX($DI:$DI,$GN409+34),"")</f>
      </c>
      <c r="ET409">
        <f>IF($GO409&gt;=35,INDEX($DI:$DI,$GN409+35),"")</f>
      </c>
      <c r="EU409">
        <f>IF($GO409&gt;=36,INDEX($DI:$DI,$GN409+36),"")</f>
      </c>
      <c r="EV409">
        <f>IF($GO409&gt;=37,INDEX($DI:$DI,$GN409+37),"")</f>
      </c>
      <c r="EW409">
        <f>IF($GO409&gt;=38,INDEX($DI:$DI,$GN409+38),"")</f>
      </c>
      <c r="EX409">
        <f>IF($GO409&gt;=39,INDEX($DI:$DI,$GN409+39),"")</f>
      </c>
      <c r="EY409">
        <f>IF($GO409&gt;=40,INDEX($DI:$DI,$GN409+40),"")</f>
      </c>
      <c r="EZ409">
        <f>IF($GO409&gt;=1,INDEX($DJ:$DJ,$GN409+1),"")</f>
      </c>
      <c r="FA409">
        <f>IF($GO409&gt;=2,INDEX($DJ:$DJ,$GN409+2),"")</f>
      </c>
      <c r="FB409">
        <f>IF($GO409&gt;=3,INDEX($DJ:$DJ,$GN409+3),"")</f>
      </c>
      <c r="FC409">
        <f>IF($GO409&gt;=4,INDEX($DJ:$DJ,$GN409+4),"")</f>
      </c>
      <c r="FD409">
        <f>IF($GO409&gt;=5,INDEX($DJ:$DJ,$GN409+5),"")</f>
      </c>
      <c r="FE409">
        <f>IF($GO409&gt;=6,INDEX($DJ:$DJ,$GN409+6),"")</f>
      </c>
      <c r="FF409">
        <f>IF($GO409&gt;=7,INDEX($DJ:$DJ,$GN409+7),"")</f>
      </c>
      <c r="FG409">
        <f>IF($GO409&gt;=8,INDEX($DJ:$DJ,$GN409+8),"")</f>
      </c>
      <c r="FH409">
        <f>IF($GO409&gt;=9,INDEX($DJ:$DJ,$GN409+9),"")</f>
      </c>
      <c r="FI409">
        <f>IF($GO409&gt;=10,INDEX($DJ:$DJ,$GN409+10),"")</f>
      </c>
      <c r="FJ409">
        <f>IF($GO409&gt;=11,INDEX($DJ:$DJ,$GN409+11),"")</f>
      </c>
      <c r="FK409">
        <f>IF($GO409&gt;=12,INDEX($DJ:$DJ,$GN409+12),"")</f>
      </c>
      <c r="FL409">
        <f>IF($GO409&gt;=13,INDEX($DJ:$DJ,$GN409+13),"")</f>
      </c>
      <c r="FM409">
        <f>IF($GO409&gt;=14,INDEX($DJ:$DJ,$GN409+14),"")</f>
      </c>
      <c r="FN409">
        <f>IF($GO409&gt;=15,INDEX($DJ:$DJ,$GN409+15),"")</f>
      </c>
      <c r="FO409">
        <f>IF($GO409&gt;=16,INDEX($DJ:$DJ,$GN409+16),"")</f>
      </c>
      <c r="FP409">
        <f>IF($GO409&gt;=17,INDEX($DJ:$DJ,$GN409+17),"")</f>
      </c>
      <c r="FQ409">
        <f>IF($GO409&gt;=18,INDEX($DJ:$DJ,$GN409+18),"")</f>
      </c>
      <c r="FR409">
        <f>IF($GO409&gt;=19,INDEX($DJ:$DJ,$GN409+19),"")</f>
      </c>
      <c r="FS409">
        <f>IF($GO409&gt;=20,INDEX($DJ:$DJ,$GN409+20),"")</f>
      </c>
      <c r="FT409">
        <f>IF($GO409&gt;=21,INDEX($DJ:$DJ,$GN409+21),"")</f>
      </c>
      <c r="FU409">
        <f>IF($GO409&gt;=22,INDEX($DJ:$DJ,$GN409+22),"")</f>
      </c>
      <c r="FV409">
        <f>IF($GO409&gt;=23,INDEX($DJ:$DJ,$GN409+23),"")</f>
      </c>
      <c r="FW409">
        <f>IF($GO409&gt;=24,INDEX($DJ:$DJ,$GN409+24),"")</f>
      </c>
      <c r="FX409">
        <f>IF($GO409&gt;=25,INDEX($DJ:$DJ,$GN409+25),"")</f>
      </c>
      <c r="FY409">
        <f>IF($GO409&gt;=26,INDEX($DJ:$DJ,$GN409+26),"")</f>
      </c>
      <c r="FZ409">
        <f>IF($GO409&gt;=27,INDEX($DJ:$DJ,$GN409+27),"")</f>
      </c>
      <c r="GA409">
        <f>IF($GO409&gt;=28,INDEX($DJ:$DJ,$GN409+28),"")</f>
      </c>
      <c r="GB409">
        <f>IF($GO409&gt;=29,INDEX($DJ:$DJ,$GN409+29),"")</f>
      </c>
      <c r="GC409">
        <f>IF($GO409&gt;=30,INDEX($DJ:$DJ,$GN409+30),"")</f>
      </c>
      <c r="GD409">
        <f>IF($GO409&gt;=31,INDEX($DJ:$DJ,$GN409+31),"")</f>
      </c>
      <c r="GE409">
        <f>IF($GO409&gt;=32,INDEX($DJ:$DJ,$GN409+32),"")</f>
      </c>
      <c r="GF409">
        <f>IF($GO409&gt;=33,INDEX($DJ:$DJ,$GN409+33),"")</f>
      </c>
      <c r="GG409">
        <f>IF($GO409&gt;=34,INDEX($DJ:$DJ,$GN409+34),"")</f>
      </c>
      <c r="GH409">
        <f>IF($GO409&gt;=35,INDEX($DJ:$DJ,$GN409+35),"")</f>
      </c>
      <c r="GI409">
        <f>IF($GO409&gt;=36,INDEX($DJ:$DJ,$GN409+36),"")</f>
      </c>
      <c r="GJ409">
        <f>IF($GO409&gt;=37,INDEX($DJ:$DJ,$GN409+37),"")</f>
      </c>
      <c r="GK409">
        <f>IF($GO409&gt;=38,INDEX($DJ:$DJ,$GN409+38),"")</f>
      </c>
      <c r="GL409">
        <f>IF($GO409&gt;=39,INDEX($DJ:$DJ,$GN409+39),"")</f>
      </c>
      <c r="GM409">
        <f>IF($GO409&gt;=40,INDEX($DJ:$DJ,$GN409+40),"")</f>
      </c>
      <c r="GN409">
        <f>IFERROR(MATCH($DH409,$DI$2:$DI$148,0)+1,0)</f>
      </c>
      <c r="GO409">
        <f>IFERROR(INDEX($DK$2:$DK$148,MATCH($DH409,$DI$2:$DI$148,0)),0)</f>
      </c>
      <c r="GP409">
        <f>IFERROR(MATCH($Y409,$DL$409:$EY$409,0),0)</f>
      </c>
      <c r="GQ409">
        <f>IF($GP409&gt;0,INDEX($EZ$409:$GM$409,$GP409),"")</f>
      </c>
      <c r="GT409">
        <f>IF($JC409&gt;=1,INDEX($GR:$GR,$JB409+1),"")</f>
      </c>
      <c r="GU409">
        <f>IF($JC409&gt;=2,INDEX($GR:$GR,$JB409+2),"")</f>
      </c>
      <c r="GV409">
        <f>IF($JC409&gt;=3,INDEX($GR:$GR,$JB409+3),"")</f>
      </c>
      <c r="GW409">
        <f>IF($JC409&gt;=4,INDEX($GR:$GR,$JB409+4),"")</f>
      </c>
      <c r="GX409">
        <f>IF($JC409&gt;=5,INDEX($GR:$GR,$JB409+5),"")</f>
      </c>
      <c r="GY409">
        <f>IF($JC409&gt;=6,INDEX($GR:$GR,$JB409+6),"")</f>
      </c>
      <c r="GZ409">
        <f>IF($JC409&gt;=7,INDEX($GR:$GR,$JB409+7),"")</f>
      </c>
      <c r="HA409">
        <f>IF($JC409&gt;=8,INDEX($GR:$GR,$JB409+8),"")</f>
      </c>
      <c r="HB409">
        <f>IF($JC409&gt;=9,INDEX($GR:$GR,$JB409+9),"")</f>
      </c>
      <c r="HC409">
        <f>IF($JC409&gt;=10,INDEX($GR:$GR,$JB409+10),"")</f>
      </c>
      <c r="HD409">
        <f>IF($JC409&gt;=11,INDEX($GR:$GR,$JB409+11),"")</f>
      </c>
      <c r="HE409">
        <f>IF($JC409&gt;=12,INDEX($GR:$GR,$JB409+12),"")</f>
      </c>
      <c r="HF409">
        <f>IF($JC409&gt;=13,INDEX($GR:$GR,$JB409+13),"")</f>
      </c>
      <c r="HG409">
        <f>IF($JC409&gt;=14,INDEX($GR:$GR,$JB409+14),"")</f>
      </c>
      <c r="HH409">
        <f>IF($JC409&gt;=15,INDEX($GR:$GR,$JB409+15),"")</f>
      </c>
      <c r="HI409">
        <f>IF($JC409&gt;=16,INDEX($GR:$GR,$JB409+16),"")</f>
      </c>
      <c r="HJ409">
        <f>IF($JC409&gt;=17,INDEX($GR:$GR,$JB409+17),"")</f>
      </c>
      <c r="HK409">
        <f>IF($JC409&gt;=18,INDEX($GR:$GR,$JB409+18),"")</f>
      </c>
      <c r="HL409">
        <f>IF($JC409&gt;=19,INDEX($GR:$GR,$JB409+19),"")</f>
      </c>
      <c r="HM409">
        <f>IF($JC409&gt;=20,INDEX($GR:$GR,$JB409+20),"")</f>
      </c>
      <c r="HN409">
        <f>IF($JC409&gt;=21,INDEX($GR:$GR,$JB409+21),"")</f>
      </c>
      <c r="HO409">
        <f>IF($JC409&gt;=22,INDEX($GR:$GR,$JB409+22),"")</f>
      </c>
      <c r="HP409">
        <f>IF($JC409&gt;=23,INDEX($GR:$GR,$JB409+23),"")</f>
      </c>
      <c r="HQ409">
        <f>IF($JC409&gt;=24,INDEX($GR:$GR,$JB409+24),"")</f>
      </c>
      <c r="HR409">
        <f>IF($JC409&gt;=25,INDEX($GR:$GR,$JB409+25),"")</f>
      </c>
      <c r="HS409">
        <f>IF($JC409&gt;=26,INDEX($GR:$GR,$JB409+26),"")</f>
      </c>
      <c r="HT409">
        <f>IF($JC409&gt;=27,INDEX($GR:$GR,$JB409+27),"")</f>
      </c>
      <c r="HU409">
        <f>IF($JC409&gt;=28,INDEX($GR:$GR,$JB409+28),"")</f>
      </c>
      <c r="HV409">
        <f>IF($JC409&gt;=29,INDEX($GR:$GR,$JB409+29),"")</f>
      </c>
      <c r="HW409">
        <f>IF($JC409&gt;=30,INDEX($GR:$GR,$JB409+30),"")</f>
      </c>
      <c r="HX409">
        <f>IF($JC409&gt;=31,INDEX($GR:$GR,$JB409+31),"")</f>
      </c>
      <c r="HY409">
        <f>IF($JC409&gt;=32,INDEX($GR:$GR,$JB409+32),"")</f>
      </c>
      <c r="HZ409">
        <f>IF($JC409&gt;=33,INDEX($GR:$GR,$JB409+33),"")</f>
      </c>
      <c r="IA409">
        <f>IF($JC409&gt;=34,INDEX($GR:$GR,$JB409+34),"")</f>
      </c>
      <c r="IB409">
        <f>IF($JC409&gt;=35,INDEX($GR:$GR,$JB409+35),"")</f>
      </c>
      <c r="IC409">
        <f>IF($JC409&gt;=36,INDEX($GR:$GR,$JB409+36),"")</f>
      </c>
      <c r="ID409">
        <f>IF($JC409&gt;=37,INDEX($GR:$GR,$JB409+37),"")</f>
      </c>
      <c r="IE409">
        <f>IF($JC409&gt;=38,INDEX($GR:$GR,$JB409+38),"")</f>
      </c>
      <c r="IF409">
        <f>IF($JC409&gt;=39,INDEX($GR:$GR,$JB409+39),"")</f>
      </c>
      <c r="IG409">
        <f>IF($JC409&gt;=40,INDEX($GR:$GR,$JB409+40),"")</f>
      </c>
      <c r="IH409">
        <f>IF($JC409&gt;=41,INDEX($GR:$GR,$JB409+41),"")</f>
      </c>
      <c r="II409">
        <f>IF($JC409&gt;=42,INDEX($GR:$GR,$JB409+42),"")</f>
      </c>
      <c r="IJ409">
        <f>IF($JC409&gt;=43,INDEX($GR:$GR,$JB409+43),"")</f>
      </c>
      <c r="IK409">
        <f>IF($JC409&gt;=44,INDEX($GR:$GR,$JB409+44),"")</f>
      </c>
      <c r="IL409">
        <f>IF($JC409&gt;=45,INDEX($GR:$GR,$JB409+45),"")</f>
      </c>
      <c r="IM409">
        <f>IF($JC409&gt;=46,INDEX($GR:$GR,$JB409+46),"")</f>
      </c>
      <c r="IN409">
        <f>IF($JC409&gt;=47,INDEX($GR:$GR,$JB409+47),"")</f>
      </c>
      <c r="IO409">
        <f>IF($JC409&gt;=48,INDEX($GR:$GR,$JB409+48),"")</f>
      </c>
      <c r="IP409">
        <f>IF($JC409&gt;=49,INDEX($GR:$GR,$JB409+49),"")</f>
      </c>
      <c r="IQ409">
        <f>IF($JC409&gt;=50,INDEX($GR:$GR,$JB409+50),"")</f>
      </c>
      <c r="IR409">
        <f>IF($JC409&gt;=51,INDEX($GR:$GR,$JB409+51),"")</f>
      </c>
      <c r="IS409">
        <f>IF($JC409&gt;=52,INDEX($GR:$GR,$JB409+52),"")</f>
      </c>
      <c r="IT409">
        <f>IF($JC409&gt;=53,INDEX($GR:$GR,$JB409+53),"")</f>
      </c>
      <c r="IU409">
        <f>IF($JC409&gt;=54,INDEX($GR:$GR,$JB409+54),"")</f>
      </c>
      <c r="IV409">
        <f>IF($JC409&gt;=55,INDEX($GR:$GR,$JB409+55),"")</f>
      </c>
      <c r="IW409">
        <f>IF($JC409&gt;=56,INDEX($GR:$GR,$JB409+56),"")</f>
      </c>
      <c r="IX409">
        <f>IF($JC409&gt;=57,INDEX($GR:$GR,$JB409+57),"")</f>
      </c>
      <c r="IY409">
        <f>IF($JC409&gt;=58,INDEX($GR:$GR,$JB409+58),"")</f>
      </c>
      <c r="IZ409">
        <f>IF($JC409&gt;=59,INDEX($GR:$GR,$JB409+59),"")</f>
      </c>
      <c r="JA409">
        <f>IF($JC409&gt;=60,INDEX($GR:$GR,$JB409+60),"")</f>
      </c>
      <c r="JB409">
        <f>IFERROR(MATCH($GQ409,$GR$2:$GR$324,0)+1,0)</f>
      </c>
      <c r="JC409">
        <f>IFERROR(INDEX($GS$2:$GS$324,MATCH($GQ409,$GR$2:$GR$324,0)),0)</f>
      </c>
      <c r="JD409" t="s">
        <v>40</v>
      </c>
      <c r="JE409" t="s">
        <v>40</v>
      </c>
    </row>
    <row r="410" spans="1:265" x14ac:dyDescent="0.25">
      <c r="Q410">
        <f>IF(OR($T410="",$P410=""),"",IFERROR($T410/$P410,0))</f>
      </c>
      <c r="R410">
        <f>IF($T410="","",
SUM($S410,$U410,$Z410,$V410,$X410)*
(1-IF($AA410="",0,VALUE($AA410)/100)))</f>
      </c>
      <c r="S410">
        <f>IF($T410="","",$T410)</f>
      </c>
      <c r="U410">
        <f>IF($T410="","",
IF($N410="","",
IF(ISNUMBER(SEARCH("exempt",LOWER($N410))),0,
$T410*(VALUE(SUBSTITUTE($N410,"%",""))/100))))</f>
      </c>
      <c r="AB410">
        <f>IFERROR(IF(FIND(" - ",$K410)&gt;0,MID($K410,FIND(" - ",$K410)+3,LEN($K410)),""),"")</f>
      </c>
      <c r="AK410" t="s">
        <v>997</v>
      </c>
      <c r="AP410">
        <f>IFERROR(LEFT($K410,FIND(" - ",$K410)-1),$K410)</f>
      </c>
      <c r="AS410">
        <f>IF($CH410&gt;=1,INDEX($AQ:$AQ,$CG410+1),"")</f>
      </c>
      <c r="AT410">
        <f>IF($CH410&gt;=2,INDEX($AQ:$AQ,$CG410+2),"")</f>
      </c>
      <c r="AU410">
        <f>IF($CH410&gt;=3,INDEX($AQ:$AQ,$CG410+3),"")</f>
      </c>
      <c r="AV410">
        <f>IF($CH410&gt;=4,INDEX($AQ:$AQ,$CG410+4),"")</f>
      </c>
      <c r="AW410">
        <f>IF($CH410&gt;=5,INDEX($AQ:$AQ,$CG410+5),"")</f>
      </c>
      <c r="AX410">
        <f>IF($CH410&gt;=6,INDEX($AQ:$AQ,$CG410+6),"")</f>
      </c>
      <c r="AY410">
        <f>IF($CH410&gt;=7,INDEX($AQ:$AQ,$CG410+7),"")</f>
      </c>
      <c r="AZ410">
        <f>IF($CH410&gt;=8,INDEX($AQ:$AQ,$CG410+8),"")</f>
      </c>
      <c r="BA410">
        <f>IF($CH410&gt;=9,INDEX($AQ:$AQ,$CG410+9),"")</f>
      </c>
      <c r="BB410">
        <f>IF($CH410&gt;=10,INDEX($AQ:$AQ,$CG410+10),"")</f>
      </c>
      <c r="BC410">
        <f>IF($CH410&gt;=11,INDEX($AQ:$AQ,$CG410+11),"")</f>
      </c>
      <c r="BD410">
        <f>IF($CH410&gt;=12,INDEX($AQ:$AQ,$CG410+12),"")</f>
      </c>
      <c r="BE410">
        <f>IF($CH410&gt;=13,INDEX($AQ:$AQ,$CG410+13),"")</f>
      </c>
      <c r="BF410">
        <f>IF($CH410&gt;=14,INDEX($AQ:$AQ,$CG410+14),"")</f>
      </c>
      <c r="BG410">
        <f>IF($CH410&gt;=15,INDEX($AQ:$AQ,$CG410+15),"")</f>
      </c>
      <c r="BH410">
        <f>IF($CH410&gt;=16,INDEX($AQ:$AQ,$CG410+16),"")</f>
      </c>
      <c r="BI410">
        <f>IF($CH410&gt;=17,INDEX($AQ:$AQ,$CG410+17),"")</f>
      </c>
      <c r="BJ410">
        <f>IF($CH410&gt;=18,INDEX($AQ:$AQ,$CG410+18),"")</f>
      </c>
      <c r="BK410">
        <f>IF($CH410&gt;=19,INDEX($AQ:$AQ,$CG410+19),"")</f>
      </c>
      <c r="BL410">
        <f>IF($CH410&gt;=20,INDEX($AQ:$AQ,$CG410+20),"")</f>
      </c>
      <c r="BM410">
        <f>IF($CH410&gt;=21,INDEX($AQ:$AQ,$CG410+21),"")</f>
      </c>
      <c r="BN410">
        <f>IF($CH410&gt;=22,INDEX($AQ:$AQ,$CG410+22),"")</f>
      </c>
      <c r="BO410">
        <f>IF($CH410&gt;=23,INDEX($AQ:$AQ,$CG410+23),"")</f>
      </c>
      <c r="BP410">
        <f>IF($CH410&gt;=24,INDEX($AQ:$AQ,$CG410+24),"")</f>
      </c>
      <c r="BQ410">
        <f>IF($CH410&gt;=25,INDEX($AQ:$AQ,$CG410+25),"")</f>
      </c>
      <c r="BR410">
        <f>IF($CH410&gt;=26,INDEX($AQ:$AQ,$CG410+26),"")</f>
      </c>
      <c r="BS410">
        <f>IF($CH410&gt;=27,INDEX($AQ:$AQ,$CG410+27),"")</f>
      </c>
      <c r="BT410">
        <f>IF($CH410&gt;=28,INDEX($AQ:$AQ,$CG410+28),"")</f>
      </c>
      <c r="BU410">
        <f>IF($CH410&gt;=29,INDEX($AQ:$AQ,$CG410+29),"")</f>
      </c>
      <c r="BV410">
        <f>IF($CH410&gt;=30,INDEX($AQ:$AQ,$CG410+30),"")</f>
      </c>
      <c r="BW410">
        <f>IF($CH410&gt;=31,INDEX($AQ:$AQ,$CG410+31),"")</f>
      </c>
      <c r="BX410">
        <f>IF($CH410&gt;=32,INDEX($AQ:$AQ,$CG410+32),"")</f>
      </c>
      <c r="BY410">
        <f>IF($CH410&gt;=33,INDEX($AQ:$AQ,$CG410+33),"")</f>
      </c>
      <c r="BZ410">
        <f>IF($CH410&gt;=34,INDEX($AQ:$AQ,$CG410+34),"")</f>
      </c>
      <c r="CA410">
        <f>IF($CH410&gt;=35,INDEX($AQ:$AQ,$CG410+35),"")</f>
      </c>
      <c r="CB410">
        <f>IF($CH410&gt;=36,INDEX($AQ:$AQ,$CG410+36),"")</f>
      </c>
      <c r="CC410">
        <f>IF($CH410&gt;=37,INDEX($AQ:$AQ,$CG410+37),"")</f>
      </c>
      <c r="CD410">
        <f>IF($CH410&gt;=38,INDEX($AQ:$AQ,$CG410+38),"")</f>
      </c>
      <c r="CE410">
        <f>IF($CH410&gt;=39,INDEX($AQ:$AQ,$CG410+39),"")</f>
      </c>
      <c r="CF410">
        <f>IF($CH410&gt;=40,INDEX($AQ:$AQ,$CG410+40),"")</f>
      </c>
      <c r="CG410">
        <f>IFERROR(MATCH($AP410,$AQ$2:$AQ$134,0)+1,0)</f>
      </c>
      <c r="CH410">
        <f>IFERROR(INDEX($AR$2:$AR$134,MATCH($AP410,$AQ$2:$AQ$134,0)),0)</f>
      </c>
      <c r="CI410">
        <f>IFERROR(LEFT($L410,FIND(" - ",$L410)-1),$L410)</f>
      </c>
      <c r="CL410">
        <f>IF($DG410&gt;=1,INDEX($CJ:$CJ,$DF410+1),"")</f>
      </c>
      <c r="CM410">
        <f>IF($DG410&gt;=2,INDEX($CJ:$CJ,$DF410+2),"")</f>
      </c>
      <c r="CN410">
        <f>IF($DG410&gt;=3,INDEX($CJ:$CJ,$DF410+3),"")</f>
      </c>
      <c r="CO410">
        <f>IF($DG410&gt;=4,INDEX($CJ:$CJ,$DF410+4),"")</f>
      </c>
      <c r="CP410">
        <f>IF($DG410&gt;=5,INDEX($CJ:$CJ,$DF410+5),"")</f>
      </c>
      <c r="CQ410">
        <f>IF($DG410&gt;=6,INDEX($CJ:$CJ,$DF410+6),"")</f>
      </c>
      <c r="CR410">
        <f>IF($DG410&gt;=7,INDEX($CJ:$CJ,$DF410+7),"")</f>
      </c>
      <c r="CS410">
        <f>IF($DG410&gt;=8,INDEX($CJ:$CJ,$DF410+8),"")</f>
      </c>
      <c r="CT410">
        <f>IF($DG410&gt;=9,INDEX($CJ:$CJ,$DF410+9),"")</f>
      </c>
      <c r="CU410">
        <f>IF($DG410&gt;=10,INDEX($CJ:$CJ,$DF410+10),"")</f>
      </c>
      <c r="CV410">
        <f>IF($DG410&gt;=11,INDEX($CJ:$CJ,$DF410+11),"")</f>
      </c>
      <c r="CW410">
        <f>IF($DG410&gt;=12,INDEX($CJ:$CJ,$DF410+12),"")</f>
      </c>
      <c r="CX410">
        <f>IF($DG410&gt;=13,INDEX($CJ:$CJ,$DF410+13),"")</f>
      </c>
      <c r="CY410">
        <f>IF($DG410&gt;=14,INDEX($CJ:$CJ,$DF410+14),"")</f>
      </c>
      <c r="CZ410">
        <f>IF($DG410&gt;=15,INDEX($CJ:$CJ,$DF410+15),"")</f>
      </c>
      <c r="DA410">
        <f>IF($DG410&gt;=16,INDEX($CJ:$CJ,$DF410+16),"")</f>
      </c>
      <c r="DB410">
        <f>IF($DG410&gt;=17,INDEX($CJ:$CJ,$DF410+17),"")</f>
      </c>
      <c r="DC410">
        <f>IF($DG410&gt;=18,INDEX($CJ:$CJ,$DF410+18),"")</f>
      </c>
      <c r="DD410">
        <f>IF($DG410&gt;=19,INDEX($CJ:$CJ,$DF410+19),"")</f>
      </c>
      <c r="DE410">
        <f>IF($DG410&gt;=20,INDEX($CJ:$CJ,$DF410+20),"")</f>
      </c>
      <c r="DF410">
        <f>IFERROR(MATCH($CI410,$CJ$2:$CJ$263,0)+1,0)</f>
      </c>
      <c r="DG410">
        <f>IFERROR(INDEX($CK$2:$CK$263,MATCH($CI410,$CJ$2:$CJ$263,0)),0)</f>
      </c>
      <c r="DH410">
        <f>IFERROR(INDEX($AO:$AO,MATCH($N410,$AN:$AN,0))&amp;"","")</f>
      </c>
      <c r="DL410">
        <f>IF($GO410&gt;=1,INDEX($DI:$DI,$GN410+1),"")</f>
      </c>
      <c r="DM410">
        <f>IF($GO410&gt;=2,INDEX($DI:$DI,$GN410+2),"")</f>
      </c>
      <c r="DN410">
        <f>IF($GO410&gt;=3,INDEX($DI:$DI,$GN410+3),"")</f>
      </c>
      <c r="DO410">
        <f>IF($GO410&gt;=4,INDEX($DI:$DI,$GN410+4),"")</f>
      </c>
      <c r="DP410">
        <f>IF($GO410&gt;=5,INDEX($DI:$DI,$GN410+5),"")</f>
      </c>
      <c r="DQ410">
        <f>IF($GO410&gt;=6,INDEX($DI:$DI,$GN410+6),"")</f>
      </c>
      <c r="DR410">
        <f>IF($GO410&gt;=7,INDEX($DI:$DI,$GN410+7),"")</f>
      </c>
      <c r="DS410">
        <f>IF($GO410&gt;=8,INDEX($DI:$DI,$GN410+8),"")</f>
      </c>
      <c r="DT410">
        <f>IF($GO410&gt;=9,INDEX($DI:$DI,$GN410+9),"")</f>
      </c>
      <c r="DU410">
        <f>IF($GO410&gt;=10,INDEX($DI:$DI,$GN410+10),"")</f>
      </c>
      <c r="DV410">
        <f>IF($GO410&gt;=11,INDEX($DI:$DI,$GN410+11),"")</f>
      </c>
      <c r="DW410">
        <f>IF($GO410&gt;=12,INDEX($DI:$DI,$GN410+12),"")</f>
      </c>
      <c r="DX410">
        <f>IF($GO410&gt;=13,INDEX($DI:$DI,$GN410+13),"")</f>
      </c>
      <c r="DY410">
        <f>IF($GO410&gt;=14,INDEX($DI:$DI,$GN410+14),"")</f>
      </c>
      <c r="DZ410">
        <f>IF($GO410&gt;=15,INDEX($DI:$DI,$GN410+15),"")</f>
      </c>
      <c r="EA410">
        <f>IF($GO410&gt;=16,INDEX($DI:$DI,$GN410+16),"")</f>
      </c>
      <c r="EB410">
        <f>IF($GO410&gt;=17,INDEX($DI:$DI,$GN410+17),"")</f>
      </c>
      <c r="EC410">
        <f>IF($GO410&gt;=18,INDEX($DI:$DI,$GN410+18),"")</f>
      </c>
      <c r="ED410">
        <f>IF($GO410&gt;=19,INDEX($DI:$DI,$GN410+19),"")</f>
      </c>
      <c r="EE410">
        <f>IF($GO410&gt;=20,INDEX($DI:$DI,$GN410+20),"")</f>
      </c>
      <c r="EF410">
        <f>IF($GO410&gt;=21,INDEX($DI:$DI,$GN410+21),"")</f>
      </c>
      <c r="EG410">
        <f>IF($GO410&gt;=22,INDEX($DI:$DI,$GN410+22),"")</f>
      </c>
      <c r="EH410">
        <f>IF($GO410&gt;=23,INDEX($DI:$DI,$GN410+23),"")</f>
      </c>
      <c r="EI410">
        <f>IF($GO410&gt;=24,INDEX($DI:$DI,$GN410+24),"")</f>
      </c>
      <c r="EJ410">
        <f>IF($GO410&gt;=25,INDEX($DI:$DI,$GN410+25),"")</f>
      </c>
      <c r="EK410">
        <f>IF($GO410&gt;=26,INDEX($DI:$DI,$GN410+26),"")</f>
      </c>
      <c r="EL410">
        <f>IF($GO410&gt;=27,INDEX($DI:$DI,$GN410+27),"")</f>
      </c>
      <c r="EM410">
        <f>IF($GO410&gt;=28,INDEX($DI:$DI,$GN410+28),"")</f>
      </c>
      <c r="EN410">
        <f>IF($GO410&gt;=29,INDEX($DI:$DI,$GN410+29),"")</f>
      </c>
      <c r="EO410">
        <f>IF($GO410&gt;=30,INDEX($DI:$DI,$GN410+30),"")</f>
      </c>
      <c r="EP410">
        <f>IF($GO410&gt;=31,INDEX($DI:$DI,$GN410+31),"")</f>
      </c>
      <c r="EQ410">
        <f>IF($GO410&gt;=32,INDEX($DI:$DI,$GN410+32),"")</f>
      </c>
      <c r="ER410">
        <f>IF($GO410&gt;=33,INDEX($DI:$DI,$GN410+33),"")</f>
      </c>
      <c r="ES410">
        <f>IF($GO410&gt;=34,INDEX($DI:$DI,$GN410+34),"")</f>
      </c>
      <c r="ET410">
        <f>IF($GO410&gt;=35,INDEX($DI:$DI,$GN410+35),"")</f>
      </c>
      <c r="EU410">
        <f>IF($GO410&gt;=36,INDEX($DI:$DI,$GN410+36),"")</f>
      </c>
      <c r="EV410">
        <f>IF($GO410&gt;=37,INDEX($DI:$DI,$GN410+37),"")</f>
      </c>
      <c r="EW410">
        <f>IF($GO410&gt;=38,INDEX($DI:$DI,$GN410+38),"")</f>
      </c>
      <c r="EX410">
        <f>IF($GO410&gt;=39,INDEX($DI:$DI,$GN410+39),"")</f>
      </c>
      <c r="EY410">
        <f>IF($GO410&gt;=40,INDEX($DI:$DI,$GN410+40),"")</f>
      </c>
      <c r="EZ410">
        <f>IF($GO410&gt;=1,INDEX($DJ:$DJ,$GN410+1),"")</f>
      </c>
      <c r="FA410">
        <f>IF($GO410&gt;=2,INDEX($DJ:$DJ,$GN410+2),"")</f>
      </c>
      <c r="FB410">
        <f>IF($GO410&gt;=3,INDEX($DJ:$DJ,$GN410+3),"")</f>
      </c>
      <c r="FC410">
        <f>IF($GO410&gt;=4,INDEX($DJ:$DJ,$GN410+4),"")</f>
      </c>
      <c r="FD410">
        <f>IF($GO410&gt;=5,INDEX($DJ:$DJ,$GN410+5),"")</f>
      </c>
      <c r="FE410">
        <f>IF($GO410&gt;=6,INDEX($DJ:$DJ,$GN410+6),"")</f>
      </c>
      <c r="FF410">
        <f>IF($GO410&gt;=7,INDEX($DJ:$DJ,$GN410+7),"")</f>
      </c>
      <c r="FG410">
        <f>IF($GO410&gt;=8,INDEX($DJ:$DJ,$GN410+8),"")</f>
      </c>
      <c r="FH410">
        <f>IF($GO410&gt;=9,INDEX($DJ:$DJ,$GN410+9),"")</f>
      </c>
      <c r="FI410">
        <f>IF($GO410&gt;=10,INDEX($DJ:$DJ,$GN410+10),"")</f>
      </c>
      <c r="FJ410">
        <f>IF($GO410&gt;=11,INDEX($DJ:$DJ,$GN410+11),"")</f>
      </c>
      <c r="FK410">
        <f>IF($GO410&gt;=12,INDEX($DJ:$DJ,$GN410+12),"")</f>
      </c>
      <c r="FL410">
        <f>IF($GO410&gt;=13,INDEX($DJ:$DJ,$GN410+13),"")</f>
      </c>
      <c r="FM410">
        <f>IF($GO410&gt;=14,INDEX($DJ:$DJ,$GN410+14),"")</f>
      </c>
      <c r="FN410">
        <f>IF($GO410&gt;=15,INDEX($DJ:$DJ,$GN410+15),"")</f>
      </c>
      <c r="FO410">
        <f>IF($GO410&gt;=16,INDEX($DJ:$DJ,$GN410+16),"")</f>
      </c>
      <c r="FP410">
        <f>IF($GO410&gt;=17,INDEX($DJ:$DJ,$GN410+17),"")</f>
      </c>
      <c r="FQ410">
        <f>IF($GO410&gt;=18,INDEX($DJ:$DJ,$GN410+18),"")</f>
      </c>
      <c r="FR410">
        <f>IF($GO410&gt;=19,INDEX($DJ:$DJ,$GN410+19),"")</f>
      </c>
      <c r="FS410">
        <f>IF($GO410&gt;=20,INDEX($DJ:$DJ,$GN410+20),"")</f>
      </c>
      <c r="FT410">
        <f>IF($GO410&gt;=21,INDEX($DJ:$DJ,$GN410+21),"")</f>
      </c>
      <c r="FU410">
        <f>IF($GO410&gt;=22,INDEX($DJ:$DJ,$GN410+22),"")</f>
      </c>
      <c r="FV410">
        <f>IF($GO410&gt;=23,INDEX($DJ:$DJ,$GN410+23),"")</f>
      </c>
      <c r="FW410">
        <f>IF($GO410&gt;=24,INDEX($DJ:$DJ,$GN410+24),"")</f>
      </c>
      <c r="FX410">
        <f>IF($GO410&gt;=25,INDEX($DJ:$DJ,$GN410+25),"")</f>
      </c>
      <c r="FY410">
        <f>IF($GO410&gt;=26,INDEX($DJ:$DJ,$GN410+26),"")</f>
      </c>
      <c r="FZ410">
        <f>IF($GO410&gt;=27,INDEX($DJ:$DJ,$GN410+27),"")</f>
      </c>
      <c r="GA410">
        <f>IF($GO410&gt;=28,INDEX($DJ:$DJ,$GN410+28),"")</f>
      </c>
      <c r="GB410">
        <f>IF($GO410&gt;=29,INDEX($DJ:$DJ,$GN410+29),"")</f>
      </c>
      <c r="GC410">
        <f>IF($GO410&gt;=30,INDEX($DJ:$DJ,$GN410+30),"")</f>
      </c>
      <c r="GD410">
        <f>IF($GO410&gt;=31,INDEX($DJ:$DJ,$GN410+31),"")</f>
      </c>
      <c r="GE410">
        <f>IF($GO410&gt;=32,INDEX($DJ:$DJ,$GN410+32),"")</f>
      </c>
      <c r="GF410">
        <f>IF($GO410&gt;=33,INDEX($DJ:$DJ,$GN410+33),"")</f>
      </c>
      <c r="GG410">
        <f>IF($GO410&gt;=34,INDEX($DJ:$DJ,$GN410+34),"")</f>
      </c>
      <c r="GH410">
        <f>IF($GO410&gt;=35,INDEX($DJ:$DJ,$GN410+35),"")</f>
      </c>
      <c r="GI410">
        <f>IF($GO410&gt;=36,INDEX($DJ:$DJ,$GN410+36),"")</f>
      </c>
      <c r="GJ410">
        <f>IF($GO410&gt;=37,INDEX($DJ:$DJ,$GN410+37),"")</f>
      </c>
      <c r="GK410">
        <f>IF($GO410&gt;=38,INDEX($DJ:$DJ,$GN410+38),"")</f>
      </c>
      <c r="GL410">
        <f>IF($GO410&gt;=39,INDEX($DJ:$DJ,$GN410+39),"")</f>
      </c>
      <c r="GM410">
        <f>IF($GO410&gt;=40,INDEX($DJ:$DJ,$GN410+40),"")</f>
      </c>
      <c r="GN410">
        <f>IFERROR(MATCH($DH410,$DI$2:$DI$148,0)+1,0)</f>
      </c>
      <c r="GO410">
        <f>IFERROR(INDEX($DK$2:$DK$148,MATCH($DH410,$DI$2:$DI$148,0)),0)</f>
      </c>
      <c r="GP410">
        <f>IFERROR(MATCH($Y410,$DL$410:$EY$410,0),0)</f>
      </c>
      <c r="GQ410">
        <f>IF($GP410&gt;0,INDEX($EZ$410:$GM$410,$GP410),"")</f>
      </c>
      <c r="GT410">
        <f>IF($JC410&gt;=1,INDEX($GR:$GR,$JB410+1),"")</f>
      </c>
      <c r="GU410">
        <f>IF($JC410&gt;=2,INDEX($GR:$GR,$JB410+2),"")</f>
      </c>
      <c r="GV410">
        <f>IF($JC410&gt;=3,INDEX($GR:$GR,$JB410+3),"")</f>
      </c>
      <c r="GW410">
        <f>IF($JC410&gt;=4,INDEX($GR:$GR,$JB410+4),"")</f>
      </c>
      <c r="GX410">
        <f>IF($JC410&gt;=5,INDEX($GR:$GR,$JB410+5),"")</f>
      </c>
      <c r="GY410">
        <f>IF($JC410&gt;=6,INDEX($GR:$GR,$JB410+6),"")</f>
      </c>
      <c r="GZ410">
        <f>IF($JC410&gt;=7,INDEX($GR:$GR,$JB410+7),"")</f>
      </c>
      <c r="HA410">
        <f>IF($JC410&gt;=8,INDEX($GR:$GR,$JB410+8),"")</f>
      </c>
      <c r="HB410">
        <f>IF($JC410&gt;=9,INDEX($GR:$GR,$JB410+9),"")</f>
      </c>
      <c r="HC410">
        <f>IF($JC410&gt;=10,INDEX($GR:$GR,$JB410+10),"")</f>
      </c>
      <c r="HD410">
        <f>IF($JC410&gt;=11,INDEX($GR:$GR,$JB410+11),"")</f>
      </c>
      <c r="HE410">
        <f>IF($JC410&gt;=12,INDEX($GR:$GR,$JB410+12),"")</f>
      </c>
      <c r="HF410">
        <f>IF($JC410&gt;=13,INDEX($GR:$GR,$JB410+13),"")</f>
      </c>
      <c r="HG410">
        <f>IF($JC410&gt;=14,INDEX($GR:$GR,$JB410+14),"")</f>
      </c>
      <c r="HH410">
        <f>IF($JC410&gt;=15,INDEX($GR:$GR,$JB410+15),"")</f>
      </c>
      <c r="HI410">
        <f>IF($JC410&gt;=16,INDEX($GR:$GR,$JB410+16),"")</f>
      </c>
      <c r="HJ410">
        <f>IF($JC410&gt;=17,INDEX($GR:$GR,$JB410+17),"")</f>
      </c>
      <c r="HK410">
        <f>IF($JC410&gt;=18,INDEX($GR:$GR,$JB410+18),"")</f>
      </c>
      <c r="HL410">
        <f>IF($JC410&gt;=19,INDEX($GR:$GR,$JB410+19),"")</f>
      </c>
      <c r="HM410">
        <f>IF($JC410&gt;=20,INDEX($GR:$GR,$JB410+20),"")</f>
      </c>
      <c r="HN410">
        <f>IF($JC410&gt;=21,INDEX($GR:$GR,$JB410+21),"")</f>
      </c>
      <c r="HO410">
        <f>IF($JC410&gt;=22,INDEX($GR:$GR,$JB410+22),"")</f>
      </c>
      <c r="HP410">
        <f>IF($JC410&gt;=23,INDEX($GR:$GR,$JB410+23),"")</f>
      </c>
      <c r="HQ410">
        <f>IF($JC410&gt;=24,INDEX($GR:$GR,$JB410+24),"")</f>
      </c>
      <c r="HR410">
        <f>IF($JC410&gt;=25,INDEX($GR:$GR,$JB410+25),"")</f>
      </c>
      <c r="HS410">
        <f>IF($JC410&gt;=26,INDEX($GR:$GR,$JB410+26),"")</f>
      </c>
      <c r="HT410">
        <f>IF($JC410&gt;=27,INDEX($GR:$GR,$JB410+27),"")</f>
      </c>
      <c r="HU410">
        <f>IF($JC410&gt;=28,INDEX($GR:$GR,$JB410+28),"")</f>
      </c>
      <c r="HV410">
        <f>IF($JC410&gt;=29,INDEX($GR:$GR,$JB410+29),"")</f>
      </c>
      <c r="HW410">
        <f>IF($JC410&gt;=30,INDEX($GR:$GR,$JB410+30),"")</f>
      </c>
      <c r="HX410">
        <f>IF($JC410&gt;=31,INDEX($GR:$GR,$JB410+31),"")</f>
      </c>
      <c r="HY410">
        <f>IF($JC410&gt;=32,INDEX($GR:$GR,$JB410+32),"")</f>
      </c>
      <c r="HZ410">
        <f>IF($JC410&gt;=33,INDEX($GR:$GR,$JB410+33),"")</f>
      </c>
      <c r="IA410">
        <f>IF($JC410&gt;=34,INDEX($GR:$GR,$JB410+34),"")</f>
      </c>
      <c r="IB410">
        <f>IF($JC410&gt;=35,INDEX($GR:$GR,$JB410+35),"")</f>
      </c>
      <c r="IC410">
        <f>IF($JC410&gt;=36,INDEX($GR:$GR,$JB410+36),"")</f>
      </c>
      <c r="ID410">
        <f>IF($JC410&gt;=37,INDEX($GR:$GR,$JB410+37),"")</f>
      </c>
      <c r="IE410">
        <f>IF($JC410&gt;=38,INDEX($GR:$GR,$JB410+38),"")</f>
      </c>
      <c r="IF410">
        <f>IF($JC410&gt;=39,INDEX($GR:$GR,$JB410+39),"")</f>
      </c>
      <c r="IG410">
        <f>IF($JC410&gt;=40,INDEX($GR:$GR,$JB410+40),"")</f>
      </c>
      <c r="IH410">
        <f>IF($JC410&gt;=41,INDEX($GR:$GR,$JB410+41),"")</f>
      </c>
      <c r="II410">
        <f>IF($JC410&gt;=42,INDEX($GR:$GR,$JB410+42),"")</f>
      </c>
      <c r="IJ410">
        <f>IF($JC410&gt;=43,INDEX($GR:$GR,$JB410+43),"")</f>
      </c>
      <c r="IK410">
        <f>IF($JC410&gt;=44,INDEX($GR:$GR,$JB410+44),"")</f>
      </c>
      <c r="IL410">
        <f>IF($JC410&gt;=45,INDEX($GR:$GR,$JB410+45),"")</f>
      </c>
      <c r="IM410">
        <f>IF($JC410&gt;=46,INDEX($GR:$GR,$JB410+46),"")</f>
      </c>
      <c r="IN410">
        <f>IF($JC410&gt;=47,INDEX($GR:$GR,$JB410+47),"")</f>
      </c>
      <c r="IO410">
        <f>IF($JC410&gt;=48,INDEX($GR:$GR,$JB410+48),"")</f>
      </c>
      <c r="IP410">
        <f>IF($JC410&gt;=49,INDEX($GR:$GR,$JB410+49),"")</f>
      </c>
      <c r="IQ410">
        <f>IF($JC410&gt;=50,INDEX($GR:$GR,$JB410+50),"")</f>
      </c>
      <c r="IR410">
        <f>IF($JC410&gt;=51,INDEX($GR:$GR,$JB410+51),"")</f>
      </c>
      <c r="IS410">
        <f>IF($JC410&gt;=52,INDEX($GR:$GR,$JB410+52),"")</f>
      </c>
      <c r="IT410">
        <f>IF($JC410&gt;=53,INDEX($GR:$GR,$JB410+53),"")</f>
      </c>
      <c r="IU410">
        <f>IF($JC410&gt;=54,INDEX($GR:$GR,$JB410+54),"")</f>
      </c>
      <c r="IV410">
        <f>IF($JC410&gt;=55,INDEX($GR:$GR,$JB410+55),"")</f>
      </c>
      <c r="IW410">
        <f>IF($JC410&gt;=56,INDEX($GR:$GR,$JB410+56),"")</f>
      </c>
      <c r="IX410">
        <f>IF($JC410&gt;=57,INDEX($GR:$GR,$JB410+57),"")</f>
      </c>
      <c r="IY410">
        <f>IF($JC410&gt;=58,INDEX($GR:$GR,$JB410+58),"")</f>
      </c>
      <c r="IZ410">
        <f>IF($JC410&gt;=59,INDEX($GR:$GR,$JB410+59),"")</f>
      </c>
      <c r="JA410">
        <f>IF($JC410&gt;=60,INDEX($GR:$GR,$JB410+60),"")</f>
      </c>
      <c r="JB410">
        <f>IFERROR(MATCH($GQ410,$GR$2:$GR$324,0)+1,0)</f>
      </c>
      <c r="JC410">
        <f>IFERROR(INDEX($GS$2:$GS$324,MATCH($GQ410,$GR$2:$GR$324,0)),0)</f>
      </c>
      <c r="JD410" t="s">
        <v>40</v>
      </c>
      <c r="JE410" t="s">
        <v>40</v>
      </c>
    </row>
    <row r="411" spans="1:265" x14ac:dyDescent="0.25">
      <c r="Q411">
        <f>IF(OR($T411="",$P411=""),"",IFERROR($T411/$P411,0))</f>
      </c>
      <c r="R411">
        <f>IF($T411="","",
SUM($S411,$U411,$Z411,$V411,$X411)*
(1-IF($AA411="",0,VALUE($AA411)/100)))</f>
      </c>
      <c r="S411">
        <f>IF($T411="","",$T411)</f>
      </c>
      <c r="U411">
        <f>IF($T411="","",
IF($N411="","",
IF(ISNUMBER(SEARCH("exempt",LOWER($N411))),0,
$T411*(VALUE(SUBSTITUTE($N411,"%",""))/100))))</f>
      </c>
      <c r="AB411">
        <f>IFERROR(IF(FIND(" - ",$K411)&gt;0,MID($K411,FIND(" - ",$K411)+3,LEN($K411)),""),"")</f>
      </c>
      <c r="AK411" t="s">
        <v>998</v>
      </c>
      <c r="AP411">
        <f>IFERROR(LEFT($K411,FIND(" - ",$K411)-1),$K411)</f>
      </c>
      <c r="AS411">
        <f>IF($CH411&gt;=1,INDEX($AQ:$AQ,$CG411+1),"")</f>
      </c>
      <c r="AT411">
        <f>IF($CH411&gt;=2,INDEX($AQ:$AQ,$CG411+2),"")</f>
      </c>
      <c r="AU411">
        <f>IF($CH411&gt;=3,INDEX($AQ:$AQ,$CG411+3),"")</f>
      </c>
      <c r="AV411">
        <f>IF($CH411&gt;=4,INDEX($AQ:$AQ,$CG411+4),"")</f>
      </c>
      <c r="AW411">
        <f>IF($CH411&gt;=5,INDEX($AQ:$AQ,$CG411+5),"")</f>
      </c>
      <c r="AX411">
        <f>IF($CH411&gt;=6,INDEX($AQ:$AQ,$CG411+6),"")</f>
      </c>
      <c r="AY411">
        <f>IF($CH411&gt;=7,INDEX($AQ:$AQ,$CG411+7),"")</f>
      </c>
      <c r="AZ411">
        <f>IF($CH411&gt;=8,INDEX($AQ:$AQ,$CG411+8),"")</f>
      </c>
      <c r="BA411">
        <f>IF($CH411&gt;=9,INDEX($AQ:$AQ,$CG411+9),"")</f>
      </c>
      <c r="BB411">
        <f>IF($CH411&gt;=10,INDEX($AQ:$AQ,$CG411+10),"")</f>
      </c>
      <c r="BC411">
        <f>IF($CH411&gt;=11,INDEX($AQ:$AQ,$CG411+11),"")</f>
      </c>
      <c r="BD411">
        <f>IF($CH411&gt;=12,INDEX($AQ:$AQ,$CG411+12),"")</f>
      </c>
      <c r="BE411">
        <f>IF($CH411&gt;=13,INDEX($AQ:$AQ,$CG411+13),"")</f>
      </c>
      <c r="BF411">
        <f>IF($CH411&gt;=14,INDEX($AQ:$AQ,$CG411+14),"")</f>
      </c>
      <c r="BG411">
        <f>IF($CH411&gt;=15,INDEX($AQ:$AQ,$CG411+15),"")</f>
      </c>
      <c r="BH411">
        <f>IF($CH411&gt;=16,INDEX($AQ:$AQ,$CG411+16),"")</f>
      </c>
      <c r="BI411">
        <f>IF($CH411&gt;=17,INDEX($AQ:$AQ,$CG411+17),"")</f>
      </c>
      <c r="BJ411">
        <f>IF($CH411&gt;=18,INDEX($AQ:$AQ,$CG411+18),"")</f>
      </c>
      <c r="BK411">
        <f>IF($CH411&gt;=19,INDEX($AQ:$AQ,$CG411+19),"")</f>
      </c>
      <c r="BL411">
        <f>IF($CH411&gt;=20,INDEX($AQ:$AQ,$CG411+20),"")</f>
      </c>
      <c r="BM411">
        <f>IF($CH411&gt;=21,INDEX($AQ:$AQ,$CG411+21),"")</f>
      </c>
      <c r="BN411">
        <f>IF($CH411&gt;=22,INDEX($AQ:$AQ,$CG411+22),"")</f>
      </c>
      <c r="BO411">
        <f>IF($CH411&gt;=23,INDEX($AQ:$AQ,$CG411+23),"")</f>
      </c>
      <c r="BP411">
        <f>IF($CH411&gt;=24,INDEX($AQ:$AQ,$CG411+24),"")</f>
      </c>
      <c r="BQ411">
        <f>IF($CH411&gt;=25,INDEX($AQ:$AQ,$CG411+25),"")</f>
      </c>
      <c r="BR411">
        <f>IF($CH411&gt;=26,INDEX($AQ:$AQ,$CG411+26),"")</f>
      </c>
      <c r="BS411">
        <f>IF($CH411&gt;=27,INDEX($AQ:$AQ,$CG411+27),"")</f>
      </c>
      <c r="BT411">
        <f>IF($CH411&gt;=28,INDEX($AQ:$AQ,$CG411+28),"")</f>
      </c>
      <c r="BU411">
        <f>IF($CH411&gt;=29,INDEX($AQ:$AQ,$CG411+29),"")</f>
      </c>
      <c r="BV411">
        <f>IF($CH411&gt;=30,INDEX($AQ:$AQ,$CG411+30),"")</f>
      </c>
      <c r="BW411">
        <f>IF($CH411&gt;=31,INDEX($AQ:$AQ,$CG411+31),"")</f>
      </c>
      <c r="BX411">
        <f>IF($CH411&gt;=32,INDEX($AQ:$AQ,$CG411+32),"")</f>
      </c>
      <c r="BY411">
        <f>IF($CH411&gt;=33,INDEX($AQ:$AQ,$CG411+33),"")</f>
      </c>
      <c r="BZ411">
        <f>IF($CH411&gt;=34,INDEX($AQ:$AQ,$CG411+34),"")</f>
      </c>
      <c r="CA411">
        <f>IF($CH411&gt;=35,INDEX($AQ:$AQ,$CG411+35),"")</f>
      </c>
      <c r="CB411">
        <f>IF($CH411&gt;=36,INDEX($AQ:$AQ,$CG411+36),"")</f>
      </c>
      <c r="CC411">
        <f>IF($CH411&gt;=37,INDEX($AQ:$AQ,$CG411+37),"")</f>
      </c>
      <c r="CD411">
        <f>IF($CH411&gt;=38,INDEX($AQ:$AQ,$CG411+38),"")</f>
      </c>
      <c r="CE411">
        <f>IF($CH411&gt;=39,INDEX($AQ:$AQ,$CG411+39),"")</f>
      </c>
      <c r="CF411">
        <f>IF($CH411&gt;=40,INDEX($AQ:$AQ,$CG411+40),"")</f>
      </c>
      <c r="CG411">
        <f>IFERROR(MATCH($AP411,$AQ$2:$AQ$134,0)+1,0)</f>
      </c>
      <c r="CH411">
        <f>IFERROR(INDEX($AR$2:$AR$134,MATCH($AP411,$AQ$2:$AQ$134,0)),0)</f>
      </c>
      <c r="CI411">
        <f>IFERROR(LEFT($L411,FIND(" - ",$L411)-1),$L411)</f>
      </c>
      <c r="CL411">
        <f>IF($DG411&gt;=1,INDEX($CJ:$CJ,$DF411+1),"")</f>
      </c>
      <c r="CM411">
        <f>IF($DG411&gt;=2,INDEX($CJ:$CJ,$DF411+2),"")</f>
      </c>
      <c r="CN411">
        <f>IF($DG411&gt;=3,INDEX($CJ:$CJ,$DF411+3),"")</f>
      </c>
      <c r="CO411">
        <f>IF($DG411&gt;=4,INDEX($CJ:$CJ,$DF411+4),"")</f>
      </c>
      <c r="CP411">
        <f>IF($DG411&gt;=5,INDEX($CJ:$CJ,$DF411+5),"")</f>
      </c>
      <c r="CQ411">
        <f>IF($DG411&gt;=6,INDEX($CJ:$CJ,$DF411+6),"")</f>
      </c>
      <c r="CR411">
        <f>IF($DG411&gt;=7,INDEX($CJ:$CJ,$DF411+7),"")</f>
      </c>
      <c r="CS411">
        <f>IF($DG411&gt;=8,INDEX($CJ:$CJ,$DF411+8),"")</f>
      </c>
      <c r="CT411">
        <f>IF($DG411&gt;=9,INDEX($CJ:$CJ,$DF411+9),"")</f>
      </c>
      <c r="CU411">
        <f>IF($DG411&gt;=10,INDEX($CJ:$CJ,$DF411+10),"")</f>
      </c>
      <c r="CV411">
        <f>IF($DG411&gt;=11,INDEX($CJ:$CJ,$DF411+11),"")</f>
      </c>
      <c r="CW411">
        <f>IF($DG411&gt;=12,INDEX($CJ:$CJ,$DF411+12),"")</f>
      </c>
      <c r="CX411">
        <f>IF($DG411&gt;=13,INDEX($CJ:$CJ,$DF411+13),"")</f>
      </c>
      <c r="CY411">
        <f>IF($DG411&gt;=14,INDEX($CJ:$CJ,$DF411+14),"")</f>
      </c>
      <c r="CZ411">
        <f>IF($DG411&gt;=15,INDEX($CJ:$CJ,$DF411+15),"")</f>
      </c>
      <c r="DA411">
        <f>IF($DG411&gt;=16,INDEX($CJ:$CJ,$DF411+16),"")</f>
      </c>
      <c r="DB411">
        <f>IF($DG411&gt;=17,INDEX($CJ:$CJ,$DF411+17),"")</f>
      </c>
      <c r="DC411">
        <f>IF($DG411&gt;=18,INDEX($CJ:$CJ,$DF411+18),"")</f>
      </c>
      <c r="DD411">
        <f>IF($DG411&gt;=19,INDEX($CJ:$CJ,$DF411+19),"")</f>
      </c>
      <c r="DE411">
        <f>IF($DG411&gt;=20,INDEX($CJ:$CJ,$DF411+20),"")</f>
      </c>
      <c r="DF411">
        <f>IFERROR(MATCH($CI411,$CJ$2:$CJ$263,0)+1,0)</f>
      </c>
      <c r="DG411">
        <f>IFERROR(INDEX($CK$2:$CK$263,MATCH($CI411,$CJ$2:$CJ$263,0)),0)</f>
      </c>
      <c r="DH411">
        <f>IFERROR(INDEX($AO:$AO,MATCH($N411,$AN:$AN,0))&amp;"","")</f>
      </c>
      <c r="DL411">
        <f>IF($GO411&gt;=1,INDEX($DI:$DI,$GN411+1),"")</f>
      </c>
      <c r="DM411">
        <f>IF($GO411&gt;=2,INDEX($DI:$DI,$GN411+2),"")</f>
      </c>
      <c r="DN411">
        <f>IF($GO411&gt;=3,INDEX($DI:$DI,$GN411+3),"")</f>
      </c>
      <c r="DO411">
        <f>IF($GO411&gt;=4,INDEX($DI:$DI,$GN411+4),"")</f>
      </c>
      <c r="DP411">
        <f>IF($GO411&gt;=5,INDEX($DI:$DI,$GN411+5),"")</f>
      </c>
      <c r="DQ411">
        <f>IF($GO411&gt;=6,INDEX($DI:$DI,$GN411+6),"")</f>
      </c>
      <c r="DR411">
        <f>IF($GO411&gt;=7,INDEX($DI:$DI,$GN411+7),"")</f>
      </c>
      <c r="DS411">
        <f>IF($GO411&gt;=8,INDEX($DI:$DI,$GN411+8),"")</f>
      </c>
      <c r="DT411">
        <f>IF($GO411&gt;=9,INDEX($DI:$DI,$GN411+9),"")</f>
      </c>
      <c r="DU411">
        <f>IF($GO411&gt;=10,INDEX($DI:$DI,$GN411+10),"")</f>
      </c>
      <c r="DV411">
        <f>IF($GO411&gt;=11,INDEX($DI:$DI,$GN411+11),"")</f>
      </c>
      <c r="DW411">
        <f>IF($GO411&gt;=12,INDEX($DI:$DI,$GN411+12),"")</f>
      </c>
      <c r="DX411">
        <f>IF($GO411&gt;=13,INDEX($DI:$DI,$GN411+13),"")</f>
      </c>
      <c r="DY411">
        <f>IF($GO411&gt;=14,INDEX($DI:$DI,$GN411+14),"")</f>
      </c>
      <c r="DZ411">
        <f>IF($GO411&gt;=15,INDEX($DI:$DI,$GN411+15),"")</f>
      </c>
      <c r="EA411">
        <f>IF($GO411&gt;=16,INDEX($DI:$DI,$GN411+16),"")</f>
      </c>
      <c r="EB411">
        <f>IF($GO411&gt;=17,INDEX($DI:$DI,$GN411+17),"")</f>
      </c>
      <c r="EC411">
        <f>IF($GO411&gt;=18,INDEX($DI:$DI,$GN411+18),"")</f>
      </c>
      <c r="ED411">
        <f>IF($GO411&gt;=19,INDEX($DI:$DI,$GN411+19),"")</f>
      </c>
      <c r="EE411">
        <f>IF($GO411&gt;=20,INDEX($DI:$DI,$GN411+20),"")</f>
      </c>
      <c r="EF411">
        <f>IF($GO411&gt;=21,INDEX($DI:$DI,$GN411+21),"")</f>
      </c>
      <c r="EG411">
        <f>IF($GO411&gt;=22,INDEX($DI:$DI,$GN411+22),"")</f>
      </c>
      <c r="EH411">
        <f>IF($GO411&gt;=23,INDEX($DI:$DI,$GN411+23),"")</f>
      </c>
      <c r="EI411">
        <f>IF($GO411&gt;=24,INDEX($DI:$DI,$GN411+24),"")</f>
      </c>
      <c r="EJ411">
        <f>IF($GO411&gt;=25,INDEX($DI:$DI,$GN411+25),"")</f>
      </c>
      <c r="EK411">
        <f>IF($GO411&gt;=26,INDEX($DI:$DI,$GN411+26),"")</f>
      </c>
      <c r="EL411">
        <f>IF($GO411&gt;=27,INDEX($DI:$DI,$GN411+27),"")</f>
      </c>
      <c r="EM411">
        <f>IF($GO411&gt;=28,INDEX($DI:$DI,$GN411+28),"")</f>
      </c>
      <c r="EN411">
        <f>IF($GO411&gt;=29,INDEX($DI:$DI,$GN411+29),"")</f>
      </c>
      <c r="EO411">
        <f>IF($GO411&gt;=30,INDEX($DI:$DI,$GN411+30),"")</f>
      </c>
      <c r="EP411">
        <f>IF($GO411&gt;=31,INDEX($DI:$DI,$GN411+31),"")</f>
      </c>
      <c r="EQ411">
        <f>IF($GO411&gt;=32,INDEX($DI:$DI,$GN411+32),"")</f>
      </c>
      <c r="ER411">
        <f>IF($GO411&gt;=33,INDEX($DI:$DI,$GN411+33),"")</f>
      </c>
      <c r="ES411">
        <f>IF($GO411&gt;=34,INDEX($DI:$DI,$GN411+34),"")</f>
      </c>
      <c r="ET411">
        <f>IF($GO411&gt;=35,INDEX($DI:$DI,$GN411+35),"")</f>
      </c>
      <c r="EU411">
        <f>IF($GO411&gt;=36,INDEX($DI:$DI,$GN411+36),"")</f>
      </c>
      <c r="EV411">
        <f>IF($GO411&gt;=37,INDEX($DI:$DI,$GN411+37),"")</f>
      </c>
      <c r="EW411">
        <f>IF($GO411&gt;=38,INDEX($DI:$DI,$GN411+38),"")</f>
      </c>
      <c r="EX411">
        <f>IF($GO411&gt;=39,INDEX($DI:$DI,$GN411+39),"")</f>
      </c>
      <c r="EY411">
        <f>IF($GO411&gt;=40,INDEX($DI:$DI,$GN411+40),"")</f>
      </c>
      <c r="EZ411">
        <f>IF($GO411&gt;=1,INDEX($DJ:$DJ,$GN411+1),"")</f>
      </c>
      <c r="FA411">
        <f>IF($GO411&gt;=2,INDEX($DJ:$DJ,$GN411+2),"")</f>
      </c>
      <c r="FB411">
        <f>IF($GO411&gt;=3,INDEX($DJ:$DJ,$GN411+3),"")</f>
      </c>
      <c r="FC411">
        <f>IF($GO411&gt;=4,INDEX($DJ:$DJ,$GN411+4),"")</f>
      </c>
      <c r="FD411">
        <f>IF($GO411&gt;=5,INDEX($DJ:$DJ,$GN411+5),"")</f>
      </c>
      <c r="FE411">
        <f>IF($GO411&gt;=6,INDEX($DJ:$DJ,$GN411+6),"")</f>
      </c>
      <c r="FF411">
        <f>IF($GO411&gt;=7,INDEX($DJ:$DJ,$GN411+7),"")</f>
      </c>
      <c r="FG411">
        <f>IF($GO411&gt;=8,INDEX($DJ:$DJ,$GN411+8),"")</f>
      </c>
      <c r="FH411">
        <f>IF($GO411&gt;=9,INDEX($DJ:$DJ,$GN411+9),"")</f>
      </c>
      <c r="FI411">
        <f>IF($GO411&gt;=10,INDEX($DJ:$DJ,$GN411+10),"")</f>
      </c>
      <c r="FJ411">
        <f>IF($GO411&gt;=11,INDEX($DJ:$DJ,$GN411+11),"")</f>
      </c>
      <c r="FK411">
        <f>IF($GO411&gt;=12,INDEX($DJ:$DJ,$GN411+12),"")</f>
      </c>
      <c r="FL411">
        <f>IF($GO411&gt;=13,INDEX($DJ:$DJ,$GN411+13),"")</f>
      </c>
      <c r="FM411">
        <f>IF($GO411&gt;=14,INDEX($DJ:$DJ,$GN411+14),"")</f>
      </c>
      <c r="FN411">
        <f>IF($GO411&gt;=15,INDEX($DJ:$DJ,$GN411+15),"")</f>
      </c>
      <c r="FO411">
        <f>IF($GO411&gt;=16,INDEX($DJ:$DJ,$GN411+16),"")</f>
      </c>
      <c r="FP411">
        <f>IF($GO411&gt;=17,INDEX($DJ:$DJ,$GN411+17),"")</f>
      </c>
      <c r="FQ411">
        <f>IF($GO411&gt;=18,INDEX($DJ:$DJ,$GN411+18),"")</f>
      </c>
      <c r="FR411">
        <f>IF($GO411&gt;=19,INDEX($DJ:$DJ,$GN411+19),"")</f>
      </c>
      <c r="FS411">
        <f>IF($GO411&gt;=20,INDEX($DJ:$DJ,$GN411+20),"")</f>
      </c>
      <c r="FT411">
        <f>IF($GO411&gt;=21,INDEX($DJ:$DJ,$GN411+21),"")</f>
      </c>
      <c r="FU411">
        <f>IF($GO411&gt;=22,INDEX($DJ:$DJ,$GN411+22),"")</f>
      </c>
      <c r="FV411">
        <f>IF($GO411&gt;=23,INDEX($DJ:$DJ,$GN411+23),"")</f>
      </c>
      <c r="FW411">
        <f>IF($GO411&gt;=24,INDEX($DJ:$DJ,$GN411+24),"")</f>
      </c>
      <c r="FX411">
        <f>IF($GO411&gt;=25,INDEX($DJ:$DJ,$GN411+25),"")</f>
      </c>
      <c r="FY411">
        <f>IF($GO411&gt;=26,INDEX($DJ:$DJ,$GN411+26),"")</f>
      </c>
      <c r="FZ411">
        <f>IF($GO411&gt;=27,INDEX($DJ:$DJ,$GN411+27),"")</f>
      </c>
      <c r="GA411">
        <f>IF($GO411&gt;=28,INDEX($DJ:$DJ,$GN411+28),"")</f>
      </c>
      <c r="GB411">
        <f>IF($GO411&gt;=29,INDEX($DJ:$DJ,$GN411+29),"")</f>
      </c>
      <c r="GC411">
        <f>IF($GO411&gt;=30,INDEX($DJ:$DJ,$GN411+30),"")</f>
      </c>
      <c r="GD411">
        <f>IF($GO411&gt;=31,INDEX($DJ:$DJ,$GN411+31),"")</f>
      </c>
      <c r="GE411">
        <f>IF($GO411&gt;=32,INDEX($DJ:$DJ,$GN411+32),"")</f>
      </c>
      <c r="GF411">
        <f>IF($GO411&gt;=33,INDEX($DJ:$DJ,$GN411+33),"")</f>
      </c>
      <c r="GG411">
        <f>IF($GO411&gt;=34,INDEX($DJ:$DJ,$GN411+34),"")</f>
      </c>
      <c r="GH411">
        <f>IF($GO411&gt;=35,INDEX($DJ:$DJ,$GN411+35),"")</f>
      </c>
      <c r="GI411">
        <f>IF($GO411&gt;=36,INDEX($DJ:$DJ,$GN411+36),"")</f>
      </c>
      <c r="GJ411">
        <f>IF($GO411&gt;=37,INDEX($DJ:$DJ,$GN411+37),"")</f>
      </c>
      <c r="GK411">
        <f>IF($GO411&gt;=38,INDEX($DJ:$DJ,$GN411+38),"")</f>
      </c>
      <c r="GL411">
        <f>IF($GO411&gt;=39,INDEX($DJ:$DJ,$GN411+39),"")</f>
      </c>
      <c r="GM411">
        <f>IF($GO411&gt;=40,INDEX($DJ:$DJ,$GN411+40),"")</f>
      </c>
      <c r="GN411">
        <f>IFERROR(MATCH($DH411,$DI$2:$DI$148,0)+1,0)</f>
      </c>
      <c r="GO411">
        <f>IFERROR(INDEX($DK$2:$DK$148,MATCH($DH411,$DI$2:$DI$148,0)),0)</f>
      </c>
      <c r="GP411">
        <f>IFERROR(MATCH($Y411,$DL$411:$EY$411,0),0)</f>
      </c>
      <c r="GQ411">
        <f>IF($GP411&gt;0,INDEX($EZ$411:$GM$411,$GP411),"")</f>
      </c>
      <c r="GT411">
        <f>IF($JC411&gt;=1,INDEX($GR:$GR,$JB411+1),"")</f>
      </c>
      <c r="GU411">
        <f>IF($JC411&gt;=2,INDEX($GR:$GR,$JB411+2),"")</f>
      </c>
      <c r="GV411">
        <f>IF($JC411&gt;=3,INDEX($GR:$GR,$JB411+3),"")</f>
      </c>
      <c r="GW411">
        <f>IF($JC411&gt;=4,INDEX($GR:$GR,$JB411+4),"")</f>
      </c>
      <c r="GX411">
        <f>IF($JC411&gt;=5,INDEX($GR:$GR,$JB411+5),"")</f>
      </c>
      <c r="GY411">
        <f>IF($JC411&gt;=6,INDEX($GR:$GR,$JB411+6),"")</f>
      </c>
      <c r="GZ411">
        <f>IF($JC411&gt;=7,INDEX($GR:$GR,$JB411+7),"")</f>
      </c>
      <c r="HA411">
        <f>IF($JC411&gt;=8,INDEX($GR:$GR,$JB411+8),"")</f>
      </c>
      <c r="HB411">
        <f>IF($JC411&gt;=9,INDEX($GR:$GR,$JB411+9),"")</f>
      </c>
      <c r="HC411">
        <f>IF($JC411&gt;=10,INDEX($GR:$GR,$JB411+10),"")</f>
      </c>
      <c r="HD411">
        <f>IF($JC411&gt;=11,INDEX($GR:$GR,$JB411+11),"")</f>
      </c>
      <c r="HE411">
        <f>IF($JC411&gt;=12,INDEX($GR:$GR,$JB411+12),"")</f>
      </c>
      <c r="HF411">
        <f>IF($JC411&gt;=13,INDEX($GR:$GR,$JB411+13),"")</f>
      </c>
      <c r="HG411">
        <f>IF($JC411&gt;=14,INDEX($GR:$GR,$JB411+14),"")</f>
      </c>
      <c r="HH411">
        <f>IF($JC411&gt;=15,INDEX($GR:$GR,$JB411+15),"")</f>
      </c>
      <c r="HI411">
        <f>IF($JC411&gt;=16,INDEX($GR:$GR,$JB411+16),"")</f>
      </c>
      <c r="HJ411">
        <f>IF($JC411&gt;=17,INDEX($GR:$GR,$JB411+17),"")</f>
      </c>
      <c r="HK411">
        <f>IF($JC411&gt;=18,INDEX($GR:$GR,$JB411+18),"")</f>
      </c>
      <c r="HL411">
        <f>IF($JC411&gt;=19,INDEX($GR:$GR,$JB411+19),"")</f>
      </c>
      <c r="HM411">
        <f>IF($JC411&gt;=20,INDEX($GR:$GR,$JB411+20),"")</f>
      </c>
      <c r="HN411">
        <f>IF($JC411&gt;=21,INDEX($GR:$GR,$JB411+21),"")</f>
      </c>
      <c r="HO411">
        <f>IF($JC411&gt;=22,INDEX($GR:$GR,$JB411+22),"")</f>
      </c>
      <c r="HP411">
        <f>IF($JC411&gt;=23,INDEX($GR:$GR,$JB411+23),"")</f>
      </c>
      <c r="HQ411">
        <f>IF($JC411&gt;=24,INDEX($GR:$GR,$JB411+24),"")</f>
      </c>
      <c r="HR411">
        <f>IF($JC411&gt;=25,INDEX($GR:$GR,$JB411+25),"")</f>
      </c>
      <c r="HS411">
        <f>IF($JC411&gt;=26,INDEX($GR:$GR,$JB411+26),"")</f>
      </c>
      <c r="HT411">
        <f>IF($JC411&gt;=27,INDEX($GR:$GR,$JB411+27),"")</f>
      </c>
      <c r="HU411">
        <f>IF($JC411&gt;=28,INDEX($GR:$GR,$JB411+28),"")</f>
      </c>
      <c r="HV411">
        <f>IF($JC411&gt;=29,INDEX($GR:$GR,$JB411+29),"")</f>
      </c>
      <c r="HW411">
        <f>IF($JC411&gt;=30,INDEX($GR:$GR,$JB411+30),"")</f>
      </c>
      <c r="HX411">
        <f>IF($JC411&gt;=31,INDEX($GR:$GR,$JB411+31),"")</f>
      </c>
      <c r="HY411">
        <f>IF($JC411&gt;=32,INDEX($GR:$GR,$JB411+32),"")</f>
      </c>
      <c r="HZ411">
        <f>IF($JC411&gt;=33,INDEX($GR:$GR,$JB411+33),"")</f>
      </c>
      <c r="IA411">
        <f>IF($JC411&gt;=34,INDEX($GR:$GR,$JB411+34),"")</f>
      </c>
      <c r="IB411">
        <f>IF($JC411&gt;=35,INDEX($GR:$GR,$JB411+35),"")</f>
      </c>
      <c r="IC411">
        <f>IF($JC411&gt;=36,INDEX($GR:$GR,$JB411+36),"")</f>
      </c>
      <c r="ID411">
        <f>IF($JC411&gt;=37,INDEX($GR:$GR,$JB411+37),"")</f>
      </c>
      <c r="IE411">
        <f>IF($JC411&gt;=38,INDEX($GR:$GR,$JB411+38),"")</f>
      </c>
      <c r="IF411">
        <f>IF($JC411&gt;=39,INDEX($GR:$GR,$JB411+39),"")</f>
      </c>
      <c r="IG411">
        <f>IF($JC411&gt;=40,INDEX($GR:$GR,$JB411+40),"")</f>
      </c>
      <c r="IH411">
        <f>IF($JC411&gt;=41,INDEX($GR:$GR,$JB411+41),"")</f>
      </c>
      <c r="II411">
        <f>IF($JC411&gt;=42,INDEX($GR:$GR,$JB411+42),"")</f>
      </c>
      <c r="IJ411">
        <f>IF($JC411&gt;=43,INDEX($GR:$GR,$JB411+43),"")</f>
      </c>
      <c r="IK411">
        <f>IF($JC411&gt;=44,INDEX($GR:$GR,$JB411+44),"")</f>
      </c>
      <c r="IL411">
        <f>IF($JC411&gt;=45,INDEX($GR:$GR,$JB411+45),"")</f>
      </c>
      <c r="IM411">
        <f>IF($JC411&gt;=46,INDEX($GR:$GR,$JB411+46),"")</f>
      </c>
      <c r="IN411">
        <f>IF($JC411&gt;=47,INDEX($GR:$GR,$JB411+47),"")</f>
      </c>
      <c r="IO411">
        <f>IF($JC411&gt;=48,INDEX($GR:$GR,$JB411+48),"")</f>
      </c>
      <c r="IP411">
        <f>IF($JC411&gt;=49,INDEX($GR:$GR,$JB411+49),"")</f>
      </c>
      <c r="IQ411">
        <f>IF($JC411&gt;=50,INDEX($GR:$GR,$JB411+50),"")</f>
      </c>
      <c r="IR411">
        <f>IF($JC411&gt;=51,INDEX($GR:$GR,$JB411+51),"")</f>
      </c>
      <c r="IS411">
        <f>IF($JC411&gt;=52,INDEX($GR:$GR,$JB411+52),"")</f>
      </c>
      <c r="IT411">
        <f>IF($JC411&gt;=53,INDEX($GR:$GR,$JB411+53),"")</f>
      </c>
      <c r="IU411">
        <f>IF($JC411&gt;=54,INDEX($GR:$GR,$JB411+54),"")</f>
      </c>
      <c r="IV411">
        <f>IF($JC411&gt;=55,INDEX($GR:$GR,$JB411+55),"")</f>
      </c>
      <c r="IW411">
        <f>IF($JC411&gt;=56,INDEX($GR:$GR,$JB411+56),"")</f>
      </c>
      <c r="IX411">
        <f>IF($JC411&gt;=57,INDEX($GR:$GR,$JB411+57),"")</f>
      </c>
      <c r="IY411">
        <f>IF($JC411&gt;=58,INDEX($GR:$GR,$JB411+58),"")</f>
      </c>
      <c r="IZ411">
        <f>IF($JC411&gt;=59,INDEX($GR:$GR,$JB411+59),"")</f>
      </c>
      <c r="JA411">
        <f>IF($JC411&gt;=60,INDEX($GR:$GR,$JB411+60),"")</f>
      </c>
      <c r="JB411">
        <f>IFERROR(MATCH($GQ411,$GR$2:$GR$324,0)+1,0)</f>
      </c>
      <c r="JC411">
        <f>IFERROR(INDEX($GS$2:$GS$324,MATCH($GQ411,$GR$2:$GR$324,0)),0)</f>
      </c>
      <c r="JD411" t="s">
        <v>40</v>
      </c>
      <c r="JE411" t="s">
        <v>40</v>
      </c>
    </row>
    <row r="412" spans="1:265" x14ac:dyDescent="0.25">
      <c r="Q412">
        <f>IF(OR($T412="",$P412=""),"",IFERROR($T412/$P412,0))</f>
      </c>
      <c r="R412">
        <f>IF($T412="","",
SUM($S412,$U412,$Z412,$V412,$X412)*
(1-IF($AA412="",0,VALUE($AA412)/100)))</f>
      </c>
      <c r="S412">
        <f>IF($T412="","",$T412)</f>
      </c>
      <c r="U412">
        <f>IF($T412="","",
IF($N412="","",
IF(ISNUMBER(SEARCH("exempt",LOWER($N412))),0,
$T412*(VALUE(SUBSTITUTE($N412,"%",""))/100))))</f>
      </c>
      <c r="AB412">
        <f>IFERROR(IF(FIND(" - ",$K412)&gt;0,MID($K412,FIND(" - ",$K412)+3,LEN($K412)),""),"")</f>
      </c>
      <c r="AK412" t="s">
        <v>999</v>
      </c>
      <c r="AP412">
        <f>IFERROR(LEFT($K412,FIND(" - ",$K412)-1),$K412)</f>
      </c>
      <c r="AS412">
        <f>IF($CH412&gt;=1,INDEX($AQ:$AQ,$CG412+1),"")</f>
      </c>
      <c r="AT412">
        <f>IF($CH412&gt;=2,INDEX($AQ:$AQ,$CG412+2),"")</f>
      </c>
      <c r="AU412">
        <f>IF($CH412&gt;=3,INDEX($AQ:$AQ,$CG412+3),"")</f>
      </c>
      <c r="AV412">
        <f>IF($CH412&gt;=4,INDEX($AQ:$AQ,$CG412+4),"")</f>
      </c>
      <c r="AW412">
        <f>IF($CH412&gt;=5,INDEX($AQ:$AQ,$CG412+5),"")</f>
      </c>
      <c r="AX412">
        <f>IF($CH412&gt;=6,INDEX($AQ:$AQ,$CG412+6),"")</f>
      </c>
      <c r="AY412">
        <f>IF($CH412&gt;=7,INDEX($AQ:$AQ,$CG412+7),"")</f>
      </c>
      <c r="AZ412">
        <f>IF($CH412&gt;=8,INDEX($AQ:$AQ,$CG412+8),"")</f>
      </c>
      <c r="BA412">
        <f>IF($CH412&gt;=9,INDEX($AQ:$AQ,$CG412+9),"")</f>
      </c>
      <c r="BB412">
        <f>IF($CH412&gt;=10,INDEX($AQ:$AQ,$CG412+10),"")</f>
      </c>
      <c r="BC412">
        <f>IF($CH412&gt;=11,INDEX($AQ:$AQ,$CG412+11),"")</f>
      </c>
      <c r="BD412">
        <f>IF($CH412&gt;=12,INDEX($AQ:$AQ,$CG412+12),"")</f>
      </c>
      <c r="BE412">
        <f>IF($CH412&gt;=13,INDEX($AQ:$AQ,$CG412+13),"")</f>
      </c>
      <c r="BF412">
        <f>IF($CH412&gt;=14,INDEX($AQ:$AQ,$CG412+14),"")</f>
      </c>
      <c r="BG412">
        <f>IF($CH412&gt;=15,INDEX($AQ:$AQ,$CG412+15),"")</f>
      </c>
      <c r="BH412">
        <f>IF($CH412&gt;=16,INDEX($AQ:$AQ,$CG412+16),"")</f>
      </c>
      <c r="BI412">
        <f>IF($CH412&gt;=17,INDEX($AQ:$AQ,$CG412+17),"")</f>
      </c>
      <c r="BJ412">
        <f>IF($CH412&gt;=18,INDEX($AQ:$AQ,$CG412+18),"")</f>
      </c>
      <c r="BK412">
        <f>IF($CH412&gt;=19,INDEX($AQ:$AQ,$CG412+19),"")</f>
      </c>
      <c r="BL412">
        <f>IF($CH412&gt;=20,INDEX($AQ:$AQ,$CG412+20),"")</f>
      </c>
      <c r="BM412">
        <f>IF($CH412&gt;=21,INDEX($AQ:$AQ,$CG412+21),"")</f>
      </c>
      <c r="BN412">
        <f>IF($CH412&gt;=22,INDEX($AQ:$AQ,$CG412+22),"")</f>
      </c>
      <c r="BO412">
        <f>IF($CH412&gt;=23,INDEX($AQ:$AQ,$CG412+23),"")</f>
      </c>
      <c r="BP412">
        <f>IF($CH412&gt;=24,INDEX($AQ:$AQ,$CG412+24),"")</f>
      </c>
      <c r="BQ412">
        <f>IF($CH412&gt;=25,INDEX($AQ:$AQ,$CG412+25),"")</f>
      </c>
      <c r="BR412">
        <f>IF($CH412&gt;=26,INDEX($AQ:$AQ,$CG412+26),"")</f>
      </c>
      <c r="BS412">
        <f>IF($CH412&gt;=27,INDEX($AQ:$AQ,$CG412+27),"")</f>
      </c>
      <c r="BT412">
        <f>IF($CH412&gt;=28,INDEX($AQ:$AQ,$CG412+28),"")</f>
      </c>
      <c r="BU412">
        <f>IF($CH412&gt;=29,INDEX($AQ:$AQ,$CG412+29),"")</f>
      </c>
      <c r="BV412">
        <f>IF($CH412&gt;=30,INDEX($AQ:$AQ,$CG412+30),"")</f>
      </c>
      <c r="BW412">
        <f>IF($CH412&gt;=31,INDEX($AQ:$AQ,$CG412+31),"")</f>
      </c>
      <c r="BX412">
        <f>IF($CH412&gt;=32,INDEX($AQ:$AQ,$CG412+32),"")</f>
      </c>
      <c r="BY412">
        <f>IF($CH412&gt;=33,INDEX($AQ:$AQ,$CG412+33),"")</f>
      </c>
      <c r="BZ412">
        <f>IF($CH412&gt;=34,INDEX($AQ:$AQ,$CG412+34),"")</f>
      </c>
      <c r="CA412">
        <f>IF($CH412&gt;=35,INDEX($AQ:$AQ,$CG412+35),"")</f>
      </c>
      <c r="CB412">
        <f>IF($CH412&gt;=36,INDEX($AQ:$AQ,$CG412+36),"")</f>
      </c>
      <c r="CC412">
        <f>IF($CH412&gt;=37,INDEX($AQ:$AQ,$CG412+37),"")</f>
      </c>
      <c r="CD412">
        <f>IF($CH412&gt;=38,INDEX($AQ:$AQ,$CG412+38),"")</f>
      </c>
      <c r="CE412">
        <f>IF($CH412&gt;=39,INDEX($AQ:$AQ,$CG412+39),"")</f>
      </c>
      <c r="CF412">
        <f>IF($CH412&gt;=40,INDEX($AQ:$AQ,$CG412+40),"")</f>
      </c>
      <c r="CG412">
        <f>IFERROR(MATCH($AP412,$AQ$2:$AQ$134,0)+1,0)</f>
      </c>
      <c r="CH412">
        <f>IFERROR(INDEX($AR$2:$AR$134,MATCH($AP412,$AQ$2:$AQ$134,0)),0)</f>
      </c>
      <c r="CI412">
        <f>IFERROR(LEFT($L412,FIND(" - ",$L412)-1),$L412)</f>
      </c>
      <c r="CL412">
        <f>IF($DG412&gt;=1,INDEX($CJ:$CJ,$DF412+1),"")</f>
      </c>
      <c r="CM412">
        <f>IF($DG412&gt;=2,INDEX($CJ:$CJ,$DF412+2),"")</f>
      </c>
      <c r="CN412">
        <f>IF($DG412&gt;=3,INDEX($CJ:$CJ,$DF412+3),"")</f>
      </c>
      <c r="CO412">
        <f>IF($DG412&gt;=4,INDEX($CJ:$CJ,$DF412+4),"")</f>
      </c>
      <c r="CP412">
        <f>IF($DG412&gt;=5,INDEX($CJ:$CJ,$DF412+5),"")</f>
      </c>
      <c r="CQ412">
        <f>IF($DG412&gt;=6,INDEX($CJ:$CJ,$DF412+6),"")</f>
      </c>
      <c r="CR412">
        <f>IF($DG412&gt;=7,INDEX($CJ:$CJ,$DF412+7),"")</f>
      </c>
      <c r="CS412">
        <f>IF($DG412&gt;=8,INDEX($CJ:$CJ,$DF412+8),"")</f>
      </c>
      <c r="CT412">
        <f>IF($DG412&gt;=9,INDEX($CJ:$CJ,$DF412+9),"")</f>
      </c>
      <c r="CU412">
        <f>IF($DG412&gt;=10,INDEX($CJ:$CJ,$DF412+10),"")</f>
      </c>
      <c r="CV412">
        <f>IF($DG412&gt;=11,INDEX($CJ:$CJ,$DF412+11),"")</f>
      </c>
      <c r="CW412">
        <f>IF($DG412&gt;=12,INDEX($CJ:$CJ,$DF412+12),"")</f>
      </c>
      <c r="CX412">
        <f>IF($DG412&gt;=13,INDEX($CJ:$CJ,$DF412+13),"")</f>
      </c>
      <c r="CY412">
        <f>IF($DG412&gt;=14,INDEX($CJ:$CJ,$DF412+14),"")</f>
      </c>
      <c r="CZ412">
        <f>IF($DG412&gt;=15,INDEX($CJ:$CJ,$DF412+15),"")</f>
      </c>
      <c r="DA412">
        <f>IF($DG412&gt;=16,INDEX($CJ:$CJ,$DF412+16),"")</f>
      </c>
      <c r="DB412">
        <f>IF($DG412&gt;=17,INDEX($CJ:$CJ,$DF412+17),"")</f>
      </c>
      <c r="DC412">
        <f>IF($DG412&gt;=18,INDEX($CJ:$CJ,$DF412+18),"")</f>
      </c>
      <c r="DD412">
        <f>IF($DG412&gt;=19,INDEX($CJ:$CJ,$DF412+19),"")</f>
      </c>
      <c r="DE412">
        <f>IF($DG412&gt;=20,INDEX($CJ:$CJ,$DF412+20),"")</f>
      </c>
      <c r="DF412">
        <f>IFERROR(MATCH($CI412,$CJ$2:$CJ$263,0)+1,0)</f>
      </c>
      <c r="DG412">
        <f>IFERROR(INDEX($CK$2:$CK$263,MATCH($CI412,$CJ$2:$CJ$263,0)),0)</f>
      </c>
      <c r="DH412">
        <f>IFERROR(INDEX($AO:$AO,MATCH($N412,$AN:$AN,0))&amp;"","")</f>
      </c>
      <c r="DL412">
        <f>IF($GO412&gt;=1,INDEX($DI:$DI,$GN412+1),"")</f>
      </c>
      <c r="DM412">
        <f>IF($GO412&gt;=2,INDEX($DI:$DI,$GN412+2),"")</f>
      </c>
      <c r="DN412">
        <f>IF($GO412&gt;=3,INDEX($DI:$DI,$GN412+3),"")</f>
      </c>
      <c r="DO412">
        <f>IF($GO412&gt;=4,INDEX($DI:$DI,$GN412+4),"")</f>
      </c>
      <c r="DP412">
        <f>IF($GO412&gt;=5,INDEX($DI:$DI,$GN412+5),"")</f>
      </c>
      <c r="DQ412">
        <f>IF($GO412&gt;=6,INDEX($DI:$DI,$GN412+6),"")</f>
      </c>
      <c r="DR412">
        <f>IF($GO412&gt;=7,INDEX($DI:$DI,$GN412+7),"")</f>
      </c>
      <c r="DS412">
        <f>IF($GO412&gt;=8,INDEX($DI:$DI,$GN412+8),"")</f>
      </c>
      <c r="DT412">
        <f>IF($GO412&gt;=9,INDEX($DI:$DI,$GN412+9),"")</f>
      </c>
      <c r="DU412">
        <f>IF($GO412&gt;=10,INDEX($DI:$DI,$GN412+10),"")</f>
      </c>
      <c r="DV412">
        <f>IF($GO412&gt;=11,INDEX($DI:$DI,$GN412+11),"")</f>
      </c>
      <c r="DW412">
        <f>IF($GO412&gt;=12,INDEX($DI:$DI,$GN412+12),"")</f>
      </c>
      <c r="DX412">
        <f>IF($GO412&gt;=13,INDEX($DI:$DI,$GN412+13),"")</f>
      </c>
      <c r="DY412">
        <f>IF($GO412&gt;=14,INDEX($DI:$DI,$GN412+14),"")</f>
      </c>
      <c r="DZ412">
        <f>IF($GO412&gt;=15,INDEX($DI:$DI,$GN412+15),"")</f>
      </c>
      <c r="EA412">
        <f>IF($GO412&gt;=16,INDEX($DI:$DI,$GN412+16),"")</f>
      </c>
      <c r="EB412">
        <f>IF($GO412&gt;=17,INDEX($DI:$DI,$GN412+17),"")</f>
      </c>
      <c r="EC412">
        <f>IF($GO412&gt;=18,INDEX($DI:$DI,$GN412+18),"")</f>
      </c>
      <c r="ED412">
        <f>IF($GO412&gt;=19,INDEX($DI:$DI,$GN412+19),"")</f>
      </c>
      <c r="EE412">
        <f>IF($GO412&gt;=20,INDEX($DI:$DI,$GN412+20),"")</f>
      </c>
      <c r="EF412">
        <f>IF($GO412&gt;=21,INDEX($DI:$DI,$GN412+21),"")</f>
      </c>
      <c r="EG412">
        <f>IF($GO412&gt;=22,INDEX($DI:$DI,$GN412+22),"")</f>
      </c>
      <c r="EH412">
        <f>IF($GO412&gt;=23,INDEX($DI:$DI,$GN412+23),"")</f>
      </c>
      <c r="EI412">
        <f>IF($GO412&gt;=24,INDEX($DI:$DI,$GN412+24),"")</f>
      </c>
      <c r="EJ412">
        <f>IF($GO412&gt;=25,INDEX($DI:$DI,$GN412+25),"")</f>
      </c>
      <c r="EK412">
        <f>IF($GO412&gt;=26,INDEX($DI:$DI,$GN412+26),"")</f>
      </c>
      <c r="EL412">
        <f>IF($GO412&gt;=27,INDEX($DI:$DI,$GN412+27),"")</f>
      </c>
      <c r="EM412">
        <f>IF($GO412&gt;=28,INDEX($DI:$DI,$GN412+28),"")</f>
      </c>
      <c r="EN412">
        <f>IF($GO412&gt;=29,INDEX($DI:$DI,$GN412+29),"")</f>
      </c>
      <c r="EO412">
        <f>IF($GO412&gt;=30,INDEX($DI:$DI,$GN412+30),"")</f>
      </c>
      <c r="EP412">
        <f>IF($GO412&gt;=31,INDEX($DI:$DI,$GN412+31),"")</f>
      </c>
      <c r="EQ412">
        <f>IF($GO412&gt;=32,INDEX($DI:$DI,$GN412+32),"")</f>
      </c>
      <c r="ER412">
        <f>IF($GO412&gt;=33,INDEX($DI:$DI,$GN412+33),"")</f>
      </c>
      <c r="ES412">
        <f>IF($GO412&gt;=34,INDEX($DI:$DI,$GN412+34),"")</f>
      </c>
      <c r="ET412">
        <f>IF($GO412&gt;=35,INDEX($DI:$DI,$GN412+35),"")</f>
      </c>
      <c r="EU412">
        <f>IF($GO412&gt;=36,INDEX($DI:$DI,$GN412+36),"")</f>
      </c>
      <c r="EV412">
        <f>IF($GO412&gt;=37,INDEX($DI:$DI,$GN412+37),"")</f>
      </c>
      <c r="EW412">
        <f>IF($GO412&gt;=38,INDEX($DI:$DI,$GN412+38),"")</f>
      </c>
      <c r="EX412">
        <f>IF($GO412&gt;=39,INDEX($DI:$DI,$GN412+39),"")</f>
      </c>
      <c r="EY412">
        <f>IF($GO412&gt;=40,INDEX($DI:$DI,$GN412+40),"")</f>
      </c>
      <c r="EZ412">
        <f>IF($GO412&gt;=1,INDEX($DJ:$DJ,$GN412+1),"")</f>
      </c>
      <c r="FA412">
        <f>IF($GO412&gt;=2,INDEX($DJ:$DJ,$GN412+2),"")</f>
      </c>
      <c r="FB412">
        <f>IF($GO412&gt;=3,INDEX($DJ:$DJ,$GN412+3),"")</f>
      </c>
      <c r="FC412">
        <f>IF($GO412&gt;=4,INDEX($DJ:$DJ,$GN412+4),"")</f>
      </c>
      <c r="FD412">
        <f>IF($GO412&gt;=5,INDEX($DJ:$DJ,$GN412+5),"")</f>
      </c>
      <c r="FE412">
        <f>IF($GO412&gt;=6,INDEX($DJ:$DJ,$GN412+6),"")</f>
      </c>
      <c r="FF412">
        <f>IF($GO412&gt;=7,INDEX($DJ:$DJ,$GN412+7),"")</f>
      </c>
      <c r="FG412">
        <f>IF($GO412&gt;=8,INDEX($DJ:$DJ,$GN412+8),"")</f>
      </c>
      <c r="FH412">
        <f>IF($GO412&gt;=9,INDEX($DJ:$DJ,$GN412+9),"")</f>
      </c>
      <c r="FI412">
        <f>IF($GO412&gt;=10,INDEX($DJ:$DJ,$GN412+10),"")</f>
      </c>
      <c r="FJ412">
        <f>IF($GO412&gt;=11,INDEX($DJ:$DJ,$GN412+11),"")</f>
      </c>
      <c r="FK412">
        <f>IF($GO412&gt;=12,INDEX($DJ:$DJ,$GN412+12),"")</f>
      </c>
      <c r="FL412">
        <f>IF($GO412&gt;=13,INDEX($DJ:$DJ,$GN412+13),"")</f>
      </c>
      <c r="FM412">
        <f>IF($GO412&gt;=14,INDEX($DJ:$DJ,$GN412+14),"")</f>
      </c>
      <c r="FN412">
        <f>IF($GO412&gt;=15,INDEX($DJ:$DJ,$GN412+15),"")</f>
      </c>
      <c r="FO412">
        <f>IF($GO412&gt;=16,INDEX($DJ:$DJ,$GN412+16),"")</f>
      </c>
      <c r="FP412">
        <f>IF($GO412&gt;=17,INDEX($DJ:$DJ,$GN412+17),"")</f>
      </c>
      <c r="FQ412">
        <f>IF($GO412&gt;=18,INDEX($DJ:$DJ,$GN412+18),"")</f>
      </c>
      <c r="FR412">
        <f>IF($GO412&gt;=19,INDEX($DJ:$DJ,$GN412+19),"")</f>
      </c>
      <c r="FS412">
        <f>IF($GO412&gt;=20,INDEX($DJ:$DJ,$GN412+20),"")</f>
      </c>
      <c r="FT412">
        <f>IF($GO412&gt;=21,INDEX($DJ:$DJ,$GN412+21),"")</f>
      </c>
      <c r="FU412">
        <f>IF($GO412&gt;=22,INDEX($DJ:$DJ,$GN412+22),"")</f>
      </c>
      <c r="FV412">
        <f>IF($GO412&gt;=23,INDEX($DJ:$DJ,$GN412+23),"")</f>
      </c>
      <c r="FW412">
        <f>IF($GO412&gt;=24,INDEX($DJ:$DJ,$GN412+24),"")</f>
      </c>
      <c r="FX412">
        <f>IF($GO412&gt;=25,INDEX($DJ:$DJ,$GN412+25),"")</f>
      </c>
      <c r="FY412">
        <f>IF($GO412&gt;=26,INDEX($DJ:$DJ,$GN412+26),"")</f>
      </c>
      <c r="FZ412">
        <f>IF($GO412&gt;=27,INDEX($DJ:$DJ,$GN412+27),"")</f>
      </c>
      <c r="GA412">
        <f>IF($GO412&gt;=28,INDEX($DJ:$DJ,$GN412+28),"")</f>
      </c>
      <c r="GB412">
        <f>IF($GO412&gt;=29,INDEX($DJ:$DJ,$GN412+29),"")</f>
      </c>
      <c r="GC412">
        <f>IF($GO412&gt;=30,INDEX($DJ:$DJ,$GN412+30),"")</f>
      </c>
      <c r="GD412">
        <f>IF($GO412&gt;=31,INDEX($DJ:$DJ,$GN412+31),"")</f>
      </c>
      <c r="GE412">
        <f>IF($GO412&gt;=32,INDEX($DJ:$DJ,$GN412+32),"")</f>
      </c>
      <c r="GF412">
        <f>IF($GO412&gt;=33,INDEX($DJ:$DJ,$GN412+33),"")</f>
      </c>
      <c r="GG412">
        <f>IF($GO412&gt;=34,INDEX($DJ:$DJ,$GN412+34),"")</f>
      </c>
      <c r="GH412">
        <f>IF($GO412&gt;=35,INDEX($DJ:$DJ,$GN412+35),"")</f>
      </c>
      <c r="GI412">
        <f>IF($GO412&gt;=36,INDEX($DJ:$DJ,$GN412+36),"")</f>
      </c>
      <c r="GJ412">
        <f>IF($GO412&gt;=37,INDEX($DJ:$DJ,$GN412+37),"")</f>
      </c>
      <c r="GK412">
        <f>IF($GO412&gt;=38,INDEX($DJ:$DJ,$GN412+38),"")</f>
      </c>
      <c r="GL412">
        <f>IF($GO412&gt;=39,INDEX($DJ:$DJ,$GN412+39),"")</f>
      </c>
      <c r="GM412">
        <f>IF($GO412&gt;=40,INDEX($DJ:$DJ,$GN412+40),"")</f>
      </c>
      <c r="GN412">
        <f>IFERROR(MATCH($DH412,$DI$2:$DI$148,0)+1,0)</f>
      </c>
      <c r="GO412">
        <f>IFERROR(INDEX($DK$2:$DK$148,MATCH($DH412,$DI$2:$DI$148,0)),0)</f>
      </c>
      <c r="GP412">
        <f>IFERROR(MATCH($Y412,$DL$412:$EY$412,0),0)</f>
      </c>
      <c r="GQ412">
        <f>IF($GP412&gt;0,INDEX($EZ$412:$GM$412,$GP412),"")</f>
      </c>
      <c r="GT412">
        <f>IF($JC412&gt;=1,INDEX($GR:$GR,$JB412+1),"")</f>
      </c>
      <c r="GU412">
        <f>IF($JC412&gt;=2,INDEX($GR:$GR,$JB412+2),"")</f>
      </c>
      <c r="GV412">
        <f>IF($JC412&gt;=3,INDEX($GR:$GR,$JB412+3),"")</f>
      </c>
      <c r="GW412">
        <f>IF($JC412&gt;=4,INDEX($GR:$GR,$JB412+4),"")</f>
      </c>
      <c r="GX412">
        <f>IF($JC412&gt;=5,INDEX($GR:$GR,$JB412+5),"")</f>
      </c>
      <c r="GY412">
        <f>IF($JC412&gt;=6,INDEX($GR:$GR,$JB412+6),"")</f>
      </c>
      <c r="GZ412">
        <f>IF($JC412&gt;=7,INDEX($GR:$GR,$JB412+7),"")</f>
      </c>
      <c r="HA412">
        <f>IF($JC412&gt;=8,INDEX($GR:$GR,$JB412+8),"")</f>
      </c>
      <c r="HB412">
        <f>IF($JC412&gt;=9,INDEX($GR:$GR,$JB412+9),"")</f>
      </c>
      <c r="HC412">
        <f>IF($JC412&gt;=10,INDEX($GR:$GR,$JB412+10),"")</f>
      </c>
      <c r="HD412">
        <f>IF($JC412&gt;=11,INDEX($GR:$GR,$JB412+11),"")</f>
      </c>
      <c r="HE412">
        <f>IF($JC412&gt;=12,INDEX($GR:$GR,$JB412+12),"")</f>
      </c>
      <c r="HF412">
        <f>IF($JC412&gt;=13,INDEX($GR:$GR,$JB412+13),"")</f>
      </c>
      <c r="HG412">
        <f>IF($JC412&gt;=14,INDEX($GR:$GR,$JB412+14),"")</f>
      </c>
      <c r="HH412">
        <f>IF($JC412&gt;=15,INDEX($GR:$GR,$JB412+15),"")</f>
      </c>
      <c r="HI412">
        <f>IF($JC412&gt;=16,INDEX($GR:$GR,$JB412+16),"")</f>
      </c>
      <c r="HJ412">
        <f>IF($JC412&gt;=17,INDEX($GR:$GR,$JB412+17),"")</f>
      </c>
      <c r="HK412">
        <f>IF($JC412&gt;=18,INDEX($GR:$GR,$JB412+18),"")</f>
      </c>
      <c r="HL412">
        <f>IF($JC412&gt;=19,INDEX($GR:$GR,$JB412+19),"")</f>
      </c>
      <c r="HM412">
        <f>IF($JC412&gt;=20,INDEX($GR:$GR,$JB412+20),"")</f>
      </c>
      <c r="HN412">
        <f>IF($JC412&gt;=21,INDEX($GR:$GR,$JB412+21),"")</f>
      </c>
      <c r="HO412">
        <f>IF($JC412&gt;=22,INDEX($GR:$GR,$JB412+22),"")</f>
      </c>
      <c r="HP412">
        <f>IF($JC412&gt;=23,INDEX($GR:$GR,$JB412+23),"")</f>
      </c>
      <c r="HQ412">
        <f>IF($JC412&gt;=24,INDEX($GR:$GR,$JB412+24),"")</f>
      </c>
      <c r="HR412">
        <f>IF($JC412&gt;=25,INDEX($GR:$GR,$JB412+25),"")</f>
      </c>
      <c r="HS412">
        <f>IF($JC412&gt;=26,INDEX($GR:$GR,$JB412+26),"")</f>
      </c>
      <c r="HT412">
        <f>IF($JC412&gt;=27,INDEX($GR:$GR,$JB412+27),"")</f>
      </c>
      <c r="HU412">
        <f>IF($JC412&gt;=28,INDEX($GR:$GR,$JB412+28),"")</f>
      </c>
      <c r="HV412">
        <f>IF($JC412&gt;=29,INDEX($GR:$GR,$JB412+29),"")</f>
      </c>
      <c r="HW412">
        <f>IF($JC412&gt;=30,INDEX($GR:$GR,$JB412+30),"")</f>
      </c>
      <c r="HX412">
        <f>IF($JC412&gt;=31,INDEX($GR:$GR,$JB412+31),"")</f>
      </c>
      <c r="HY412">
        <f>IF($JC412&gt;=32,INDEX($GR:$GR,$JB412+32),"")</f>
      </c>
      <c r="HZ412">
        <f>IF($JC412&gt;=33,INDEX($GR:$GR,$JB412+33),"")</f>
      </c>
      <c r="IA412">
        <f>IF($JC412&gt;=34,INDEX($GR:$GR,$JB412+34),"")</f>
      </c>
      <c r="IB412">
        <f>IF($JC412&gt;=35,INDEX($GR:$GR,$JB412+35),"")</f>
      </c>
      <c r="IC412">
        <f>IF($JC412&gt;=36,INDEX($GR:$GR,$JB412+36),"")</f>
      </c>
      <c r="ID412">
        <f>IF($JC412&gt;=37,INDEX($GR:$GR,$JB412+37),"")</f>
      </c>
      <c r="IE412">
        <f>IF($JC412&gt;=38,INDEX($GR:$GR,$JB412+38),"")</f>
      </c>
      <c r="IF412">
        <f>IF($JC412&gt;=39,INDEX($GR:$GR,$JB412+39),"")</f>
      </c>
      <c r="IG412">
        <f>IF($JC412&gt;=40,INDEX($GR:$GR,$JB412+40),"")</f>
      </c>
      <c r="IH412">
        <f>IF($JC412&gt;=41,INDEX($GR:$GR,$JB412+41),"")</f>
      </c>
      <c r="II412">
        <f>IF($JC412&gt;=42,INDEX($GR:$GR,$JB412+42),"")</f>
      </c>
      <c r="IJ412">
        <f>IF($JC412&gt;=43,INDEX($GR:$GR,$JB412+43),"")</f>
      </c>
      <c r="IK412">
        <f>IF($JC412&gt;=44,INDEX($GR:$GR,$JB412+44),"")</f>
      </c>
      <c r="IL412">
        <f>IF($JC412&gt;=45,INDEX($GR:$GR,$JB412+45),"")</f>
      </c>
      <c r="IM412">
        <f>IF($JC412&gt;=46,INDEX($GR:$GR,$JB412+46),"")</f>
      </c>
      <c r="IN412">
        <f>IF($JC412&gt;=47,INDEX($GR:$GR,$JB412+47),"")</f>
      </c>
      <c r="IO412">
        <f>IF($JC412&gt;=48,INDEX($GR:$GR,$JB412+48),"")</f>
      </c>
      <c r="IP412">
        <f>IF($JC412&gt;=49,INDEX($GR:$GR,$JB412+49),"")</f>
      </c>
      <c r="IQ412">
        <f>IF($JC412&gt;=50,INDEX($GR:$GR,$JB412+50),"")</f>
      </c>
      <c r="IR412">
        <f>IF($JC412&gt;=51,INDEX($GR:$GR,$JB412+51),"")</f>
      </c>
      <c r="IS412">
        <f>IF($JC412&gt;=52,INDEX($GR:$GR,$JB412+52),"")</f>
      </c>
      <c r="IT412">
        <f>IF($JC412&gt;=53,INDEX($GR:$GR,$JB412+53),"")</f>
      </c>
      <c r="IU412">
        <f>IF($JC412&gt;=54,INDEX($GR:$GR,$JB412+54),"")</f>
      </c>
      <c r="IV412">
        <f>IF($JC412&gt;=55,INDEX($GR:$GR,$JB412+55),"")</f>
      </c>
      <c r="IW412">
        <f>IF($JC412&gt;=56,INDEX($GR:$GR,$JB412+56),"")</f>
      </c>
      <c r="IX412">
        <f>IF($JC412&gt;=57,INDEX($GR:$GR,$JB412+57),"")</f>
      </c>
      <c r="IY412">
        <f>IF($JC412&gt;=58,INDEX($GR:$GR,$JB412+58),"")</f>
      </c>
      <c r="IZ412">
        <f>IF($JC412&gt;=59,INDEX($GR:$GR,$JB412+59),"")</f>
      </c>
      <c r="JA412">
        <f>IF($JC412&gt;=60,INDEX($GR:$GR,$JB412+60),"")</f>
      </c>
      <c r="JB412">
        <f>IFERROR(MATCH($GQ412,$GR$2:$GR$324,0)+1,0)</f>
      </c>
      <c r="JC412">
        <f>IFERROR(INDEX($GS$2:$GS$324,MATCH($GQ412,$GR$2:$GR$324,0)),0)</f>
      </c>
      <c r="JD412" t="s">
        <v>40</v>
      </c>
      <c r="JE412" t="s">
        <v>40</v>
      </c>
    </row>
    <row r="413" spans="1:265" x14ac:dyDescent="0.25">
      <c r="Q413">
        <f>IF(OR($T413="",$P413=""),"",IFERROR($T413/$P413,0))</f>
      </c>
      <c r="R413">
        <f>IF($T413="","",
SUM($S413,$U413,$Z413,$V413,$X413)*
(1-IF($AA413="",0,VALUE($AA413)/100)))</f>
      </c>
      <c r="S413">
        <f>IF($T413="","",$T413)</f>
      </c>
      <c r="U413">
        <f>IF($T413="","",
IF($N413="","",
IF(ISNUMBER(SEARCH("exempt",LOWER($N413))),0,
$T413*(VALUE(SUBSTITUTE($N413,"%",""))/100))))</f>
      </c>
      <c r="AB413">
        <f>IFERROR(IF(FIND(" - ",$K413)&gt;0,MID($K413,FIND(" - ",$K413)+3,LEN($K413)),""),"")</f>
      </c>
      <c r="AK413" t="s">
        <v>1000</v>
      </c>
      <c r="AP413">
        <f>IFERROR(LEFT($K413,FIND(" - ",$K413)-1),$K413)</f>
      </c>
      <c r="AS413">
        <f>IF($CH413&gt;=1,INDEX($AQ:$AQ,$CG413+1),"")</f>
      </c>
      <c r="AT413">
        <f>IF($CH413&gt;=2,INDEX($AQ:$AQ,$CG413+2),"")</f>
      </c>
      <c r="AU413">
        <f>IF($CH413&gt;=3,INDEX($AQ:$AQ,$CG413+3),"")</f>
      </c>
      <c r="AV413">
        <f>IF($CH413&gt;=4,INDEX($AQ:$AQ,$CG413+4),"")</f>
      </c>
      <c r="AW413">
        <f>IF($CH413&gt;=5,INDEX($AQ:$AQ,$CG413+5),"")</f>
      </c>
      <c r="AX413">
        <f>IF($CH413&gt;=6,INDEX($AQ:$AQ,$CG413+6),"")</f>
      </c>
      <c r="AY413">
        <f>IF($CH413&gt;=7,INDEX($AQ:$AQ,$CG413+7),"")</f>
      </c>
      <c r="AZ413">
        <f>IF($CH413&gt;=8,INDEX($AQ:$AQ,$CG413+8),"")</f>
      </c>
      <c r="BA413">
        <f>IF($CH413&gt;=9,INDEX($AQ:$AQ,$CG413+9),"")</f>
      </c>
      <c r="BB413">
        <f>IF($CH413&gt;=10,INDEX($AQ:$AQ,$CG413+10),"")</f>
      </c>
      <c r="BC413">
        <f>IF($CH413&gt;=11,INDEX($AQ:$AQ,$CG413+11),"")</f>
      </c>
      <c r="BD413">
        <f>IF($CH413&gt;=12,INDEX($AQ:$AQ,$CG413+12),"")</f>
      </c>
      <c r="BE413">
        <f>IF($CH413&gt;=13,INDEX($AQ:$AQ,$CG413+13),"")</f>
      </c>
      <c r="BF413">
        <f>IF($CH413&gt;=14,INDEX($AQ:$AQ,$CG413+14),"")</f>
      </c>
      <c r="BG413">
        <f>IF($CH413&gt;=15,INDEX($AQ:$AQ,$CG413+15),"")</f>
      </c>
      <c r="BH413">
        <f>IF($CH413&gt;=16,INDEX($AQ:$AQ,$CG413+16),"")</f>
      </c>
      <c r="BI413">
        <f>IF($CH413&gt;=17,INDEX($AQ:$AQ,$CG413+17),"")</f>
      </c>
      <c r="BJ413">
        <f>IF($CH413&gt;=18,INDEX($AQ:$AQ,$CG413+18),"")</f>
      </c>
      <c r="BK413">
        <f>IF($CH413&gt;=19,INDEX($AQ:$AQ,$CG413+19),"")</f>
      </c>
      <c r="BL413">
        <f>IF($CH413&gt;=20,INDEX($AQ:$AQ,$CG413+20),"")</f>
      </c>
      <c r="BM413">
        <f>IF($CH413&gt;=21,INDEX($AQ:$AQ,$CG413+21),"")</f>
      </c>
      <c r="BN413">
        <f>IF($CH413&gt;=22,INDEX($AQ:$AQ,$CG413+22),"")</f>
      </c>
      <c r="BO413">
        <f>IF($CH413&gt;=23,INDEX($AQ:$AQ,$CG413+23),"")</f>
      </c>
      <c r="BP413">
        <f>IF($CH413&gt;=24,INDEX($AQ:$AQ,$CG413+24),"")</f>
      </c>
      <c r="BQ413">
        <f>IF($CH413&gt;=25,INDEX($AQ:$AQ,$CG413+25),"")</f>
      </c>
      <c r="BR413">
        <f>IF($CH413&gt;=26,INDEX($AQ:$AQ,$CG413+26),"")</f>
      </c>
      <c r="BS413">
        <f>IF($CH413&gt;=27,INDEX($AQ:$AQ,$CG413+27),"")</f>
      </c>
      <c r="BT413">
        <f>IF($CH413&gt;=28,INDEX($AQ:$AQ,$CG413+28),"")</f>
      </c>
      <c r="BU413">
        <f>IF($CH413&gt;=29,INDEX($AQ:$AQ,$CG413+29),"")</f>
      </c>
      <c r="BV413">
        <f>IF($CH413&gt;=30,INDEX($AQ:$AQ,$CG413+30),"")</f>
      </c>
      <c r="BW413">
        <f>IF($CH413&gt;=31,INDEX($AQ:$AQ,$CG413+31),"")</f>
      </c>
      <c r="BX413">
        <f>IF($CH413&gt;=32,INDEX($AQ:$AQ,$CG413+32),"")</f>
      </c>
      <c r="BY413">
        <f>IF($CH413&gt;=33,INDEX($AQ:$AQ,$CG413+33),"")</f>
      </c>
      <c r="BZ413">
        <f>IF($CH413&gt;=34,INDEX($AQ:$AQ,$CG413+34),"")</f>
      </c>
      <c r="CA413">
        <f>IF($CH413&gt;=35,INDEX($AQ:$AQ,$CG413+35),"")</f>
      </c>
      <c r="CB413">
        <f>IF($CH413&gt;=36,INDEX($AQ:$AQ,$CG413+36),"")</f>
      </c>
      <c r="CC413">
        <f>IF($CH413&gt;=37,INDEX($AQ:$AQ,$CG413+37),"")</f>
      </c>
      <c r="CD413">
        <f>IF($CH413&gt;=38,INDEX($AQ:$AQ,$CG413+38),"")</f>
      </c>
      <c r="CE413">
        <f>IF($CH413&gt;=39,INDEX($AQ:$AQ,$CG413+39),"")</f>
      </c>
      <c r="CF413">
        <f>IF($CH413&gt;=40,INDEX($AQ:$AQ,$CG413+40),"")</f>
      </c>
      <c r="CG413">
        <f>IFERROR(MATCH($AP413,$AQ$2:$AQ$134,0)+1,0)</f>
      </c>
      <c r="CH413">
        <f>IFERROR(INDEX($AR$2:$AR$134,MATCH($AP413,$AQ$2:$AQ$134,0)),0)</f>
      </c>
      <c r="CI413">
        <f>IFERROR(LEFT($L413,FIND(" - ",$L413)-1),$L413)</f>
      </c>
      <c r="CL413">
        <f>IF($DG413&gt;=1,INDEX($CJ:$CJ,$DF413+1),"")</f>
      </c>
      <c r="CM413">
        <f>IF($DG413&gt;=2,INDEX($CJ:$CJ,$DF413+2),"")</f>
      </c>
      <c r="CN413">
        <f>IF($DG413&gt;=3,INDEX($CJ:$CJ,$DF413+3),"")</f>
      </c>
      <c r="CO413">
        <f>IF($DG413&gt;=4,INDEX($CJ:$CJ,$DF413+4),"")</f>
      </c>
      <c r="CP413">
        <f>IF($DG413&gt;=5,INDEX($CJ:$CJ,$DF413+5),"")</f>
      </c>
      <c r="CQ413">
        <f>IF($DG413&gt;=6,INDEX($CJ:$CJ,$DF413+6),"")</f>
      </c>
      <c r="CR413">
        <f>IF($DG413&gt;=7,INDEX($CJ:$CJ,$DF413+7),"")</f>
      </c>
      <c r="CS413">
        <f>IF($DG413&gt;=8,INDEX($CJ:$CJ,$DF413+8),"")</f>
      </c>
      <c r="CT413">
        <f>IF($DG413&gt;=9,INDEX($CJ:$CJ,$DF413+9),"")</f>
      </c>
      <c r="CU413">
        <f>IF($DG413&gt;=10,INDEX($CJ:$CJ,$DF413+10),"")</f>
      </c>
      <c r="CV413">
        <f>IF($DG413&gt;=11,INDEX($CJ:$CJ,$DF413+11),"")</f>
      </c>
      <c r="CW413">
        <f>IF($DG413&gt;=12,INDEX($CJ:$CJ,$DF413+12),"")</f>
      </c>
      <c r="CX413">
        <f>IF($DG413&gt;=13,INDEX($CJ:$CJ,$DF413+13),"")</f>
      </c>
      <c r="CY413">
        <f>IF($DG413&gt;=14,INDEX($CJ:$CJ,$DF413+14),"")</f>
      </c>
      <c r="CZ413">
        <f>IF($DG413&gt;=15,INDEX($CJ:$CJ,$DF413+15),"")</f>
      </c>
      <c r="DA413">
        <f>IF($DG413&gt;=16,INDEX($CJ:$CJ,$DF413+16),"")</f>
      </c>
      <c r="DB413">
        <f>IF($DG413&gt;=17,INDEX($CJ:$CJ,$DF413+17),"")</f>
      </c>
      <c r="DC413">
        <f>IF($DG413&gt;=18,INDEX($CJ:$CJ,$DF413+18),"")</f>
      </c>
      <c r="DD413">
        <f>IF($DG413&gt;=19,INDEX($CJ:$CJ,$DF413+19),"")</f>
      </c>
      <c r="DE413">
        <f>IF($DG413&gt;=20,INDEX($CJ:$CJ,$DF413+20),"")</f>
      </c>
      <c r="DF413">
        <f>IFERROR(MATCH($CI413,$CJ$2:$CJ$263,0)+1,0)</f>
      </c>
      <c r="DG413">
        <f>IFERROR(INDEX($CK$2:$CK$263,MATCH($CI413,$CJ$2:$CJ$263,0)),0)</f>
      </c>
      <c r="DH413">
        <f>IFERROR(INDEX($AO:$AO,MATCH($N413,$AN:$AN,0))&amp;"","")</f>
      </c>
      <c r="DL413">
        <f>IF($GO413&gt;=1,INDEX($DI:$DI,$GN413+1),"")</f>
      </c>
      <c r="DM413">
        <f>IF($GO413&gt;=2,INDEX($DI:$DI,$GN413+2),"")</f>
      </c>
      <c r="DN413">
        <f>IF($GO413&gt;=3,INDEX($DI:$DI,$GN413+3),"")</f>
      </c>
      <c r="DO413">
        <f>IF($GO413&gt;=4,INDEX($DI:$DI,$GN413+4),"")</f>
      </c>
      <c r="DP413">
        <f>IF($GO413&gt;=5,INDEX($DI:$DI,$GN413+5),"")</f>
      </c>
      <c r="DQ413">
        <f>IF($GO413&gt;=6,INDEX($DI:$DI,$GN413+6),"")</f>
      </c>
      <c r="DR413">
        <f>IF($GO413&gt;=7,INDEX($DI:$DI,$GN413+7),"")</f>
      </c>
      <c r="DS413">
        <f>IF($GO413&gt;=8,INDEX($DI:$DI,$GN413+8),"")</f>
      </c>
      <c r="DT413">
        <f>IF($GO413&gt;=9,INDEX($DI:$DI,$GN413+9),"")</f>
      </c>
      <c r="DU413">
        <f>IF($GO413&gt;=10,INDEX($DI:$DI,$GN413+10),"")</f>
      </c>
      <c r="DV413">
        <f>IF($GO413&gt;=11,INDEX($DI:$DI,$GN413+11),"")</f>
      </c>
      <c r="DW413">
        <f>IF($GO413&gt;=12,INDEX($DI:$DI,$GN413+12),"")</f>
      </c>
      <c r="DX413">
        <f>IF($GO413&gt;=13,INDEX($DI:$DI,$GN413+13),"")</f>
      </c>
      <c r="DY413">
        <f>IF($GO413&gt;=14,INDEX($DI:$DI,$GN413+14),"")</f>
      </c>
      <c r="DZ413">
        <f>IF($GO413&gt;=15,INDEX($DI:$DI,$GN413+15),"")</f>
      </c>
      <c r="EA413">
        <f>IF($GO413&gt;=16,INDEX($DI:$DI,$GN413+16),"")</f>
      </c>
      <c r="EB413">
        <f>IF($GO413&gt;=17,INDEX($DI:$DI,$GN413+17),"")</f>
      </c>
      <c r="EC413">
        <f>IF($GO413&gt;=18,INDEX($DI:$DI,$GN413+18),"")</f>
      </c>
      <c r="ED413">
        <f>IF($GO413&gt;=19,INDEX($DI:$DI,$GN413+19),"")</f>
      </c>
      <c r="EE413">
        <f>IF($GO413&gt;=20,INDEX($DI:$DI,$GN413+20),"")</f>
      </c>
      <c r="EF413">
        <f>IF($GO413&gt;=21,INDEX($DI:$DI,$GN413+21),"")</f>
      </c>
      <c r="EG413">
        <f>IF($GO413&gt;=22,INDEX($DI:$DI,$GN413+22),"")</f>
      </c>
      <c r="EH413">
        <f>IF($GO413&gt;=23,INDEX($DI:$DI,$GN413+23),"")</f>
      </c>
      <c r="EI413">
        <f>IF($GO413&gt;=24,INDEX($DI:$DI,$GN413+24),"")</f>
      </c>
      <c r="EJ413">
        <f>IF($GO413&gt;=25,INDEX($DI:$DI,$GN413+25),"")</f>
      </c>
      <c r="EK413">
        <f>IF($GO413&gt;=26,INDEX($DI:$DI,$GN413+26),"")</f>
      </c>
      <c r="EL413">
        <f>IF($GO413&gt;=27,INDEX($DI:$DI,$GN413+27),"")</f>
      </c>
      <c r="EM413">
        <f>IF($GO413&gt;=28,INDEX($DI:$DI,$GN413+28),"")</f>
      </c>
      <c r="EN413">
        <f>IF($GO413&gt;=29,INDEX($DI:$DI,$GN413+29),"")</f>
      </c>
      <c r="EO413">
        <f>IF($GO413&gt;=30,INDEX($DI:$DI,$GN413+30),"")</f>
      </c>
      <c r="EP413">
        <f>IF($GO413&gt;=31,INDEX($DI:$DI,$GN413+31),"")</f>
      </c>
      <c r="EQ413">
        <f>IF($GO413&gt;=32,INDEX($DI:$DI,$GN413+32),"")</f>
      </c>
      <c r="ER413">
        <f>IF($GO413&gt;=33,INDEX($DI:$DI,$GN413+33),"")</f>
      </c>
      <c r="ES413">
        <f>IF($GO413&gt;=34,INDEX($DI:$DI,$GN413+34),"")</f>
      </c>
      <c r="ET413">
        <f>IF($GO413&gt;=35,INDEX($DI:$DI,$GN413+35),"")</f>
      </c>
      <c r="EU413">
        <f>IF($GO413&gt;=36,INDEX($DI:$DI,$GN413+36),"")</f>
      </c>
      <c r="EV413">
        <f>IF($GO413&gt;=37,INDEX($DI:$DI,$GN413+37),"")</f>
      </c>
      <c r="EW413">
        <f>IF($GO413&gt;=38,INDEX($DI:$DI,$GN413+38),"")</f>
      </c>
      <c r="EX413">
        <f>IF($GO413&gt;=39,INDEX($DI:$DI,$GN413+39),"")</f>
      </c>
      <c r="EY413">
        <f>IF($GO413&gt;=40,INDEX($DI:$DI,$GN413+40),"")</f>
      </c>
      <c r="EZ413">
        <f>IF($GO413&gt;=1,INDEX($DJ:$DJ,$GN413+1),"")</f>
      </c>
      <c r="FA413">
        <f>IF($GO413&gt;=2,INDEX($DJ:$DJ,$GN413+2),"")</f>
      </c>
      <c r="FB413">
        <f>IF($GO413&gt;=3,INDEX($DJ:$DJ,$GN413+3),"")</f>
      </c>
      <c r="FC413">
        <f>IF($GO413&gt;=4,INDEX($DJ:$DJ,$GN413+4),"")</f>
      </c>
      <c r="FD413">
        <f>IF($GO413&gt;=5,INDEX($DJ:$DJ,$GN413+5),"")</f>
      </c>
      <c r="FE413">
        <f>IF($GO413&gt;=6,INDEX($DJ:$DJ,$GN413+6),"")</f>
      </c>
      <c r="FF413">
        <f>IF($GO413&gt;=7,INDEX($DJ:$DJ,$GN413+7),"")</f>
      </c>
      <c r="FG413">
        <f>IF($GO413&gt;=8,INDEX($DJ:$DJ,$GN413+8),"")</f>
      </c>
      <c r="FH413">
        <f>IF($GO413&gt;=9,INDEX($DJ:$DJ,$GN413+9),"")</f>
      </c>
      <c r="FI413">
        <f>IF($GO413&gt;=10,INDEX($DJ:$DJ,$GN413+10),"")</f>
      </c>
      <c r="FJ413">
        <f>IF($GO413&gt;=11,INDEX($DJ:$DJ,$GN413+11),"")</f>
      </c>
      <c r="FK413">
        <f>IF($GO413&gt;=12,INDEX($DJ:$DJ,$GN413+12),"")</f>
      </c>
      <c r="FL413">
        <f>IF($GO413&gt;=13,INDEX($DJ:$DJ,$GN413+13),"")</f>
      </c>
      <c r="FM413">
        <f>IF($GO413&gt;=14,INDEX($DJ:$DJ,$GN413+14),"")</f>
      </c>
      <c r="FN413">
        <f>IF($GO413&gt;=15,INDEX($DJ:$DJ,$GN413+15),"")</f>
      </c>
      <c r="FO413">
        <f>IF($GO413&gt;=16,INDEX($DJ:$DJ,$GN413+16),"")</f>
      </c>
      <c r="FP413">
        <f>IF($GO413&gt;=17,INDEX($DJ:$DJ,$GN413+17),"")</f>
      </c>
      <c r="FQ413">
        <f>IF($GO413&gt;=18,INDEX($DJ:$DJ,$GN413+18),"")</f>
      </c>
      <c r="FR413">
        <f>IF($GO413&gt;=19,INDEX($DJ:$DJ,$GN413+19),"")</f>
      </c>
      <c r="FS413">
        <f>IF($GO413&gt;=20,INDEX($DJ:$DJ,$GN413+20),"")</f>
      </c>
      <c r="FT413">
        <f>IF($GO413&gt;=21,INDEX($DJ:$DJ,$GN413+21),"")</f>
      </c>
      <c r="FU413">
        <f>IF($GO413&gt;=22,INDEX($DJ:$DJ,$GN413+22),"")</f>
      </c>
      <c r="FV413">
        <f>IF($GO413&gt;=23,INDEX($DJ:$DJ,$GN413+23),"")</f>
      </c>
      <c r="FW413">
        <f>IF($GO413&gt;=24,INDEX($DJ:$DJ,$GN413+24),"")</f>
      </c>
      <c r="FX413">
        <f>IF($GO413&gt;=25,INDEX($DJ:$DJ,$GN413+25),"")</f>
      </c>
      <c r="FY413">
        <f>IF($GO413&gt;=26,INDEX($DJ:$DJ,$GN413+26),"")</f>
      </c>
      <c r="FZ413">
        <f>IF($GO413&gt;=27,INDEX($DJ:$DJ,$GN413+27),"")</f>
      </c>
      <c r="GA413">
        <f>IF($GO413&gt;=28,INDEX($DJ:$DJ,$GN413+28),"")</f>
      </c>
      <c r="GB413">
        <f>IF($GO413&gt;=29,INDEX($DJ:$DJ,$GN413+29),"")</f>
      </c>
      <c r="GC413">
        <f>IF($GO413&gt;=30,INDEX($DJ:$DJ,$GN413+30),"")</f>
      </c>
      <c r="GD413">
        <f>IF($GO413&gt;=31,INDEX($DJ:$DJ,$GN413+31),"")</f>
      </c>
      <c r="GE413">
        <f>IF($GO413&gt;=32,INDEX($DJ:$DJ,$GN413+32),"")</f>
      </c>
      <c r="GF413">
        <f>IF($GO413&gt;=33,INDEX($DJ:$DJ,$GN413+33),"")</f>
      </c>
      <c r="GG413">
        <f>IF($GO413&gt;=34,INDEX($DJ:$DJ,$GN413+34),"")</f>
      </c>
      <c r="GH413">
        <f>IF($GO413&gt;=35,INDEX($DJ:$DJ,$GN413+35),"")</f>
      </c>
      <c r="GI413">
        <f>IF($GO413&gt;=36,INDEX($DJ:$DJ,$GN413+36),"")</f>
      </c>
      <c r="GJ413">
        <f>IF($GO413&gt;=37,INDEX($DJ:$DJ,$GN413+37),"")</f>
      </c>
      <c r="GK413">
        <f>IF($GO413&gt;=38,INDEX($DJ:$DJ,$GN413+38),"")</f>
      </c>
      <c r="GL413">
        <f>IF($GO413&gt;=39,INDEX($DJ:$DJ,$GN413+39),"")</f>
      </c>
      <c r="GM413">
        <f>IF($GO413&gt;=40,INDEX($DJ:$DJ,$GN413+40),"")</f>
      </c>
      <c r="GN413">
        <f>IFERROR(MATCH($DH413,$DI$2:$DI$148,0)+1,0)</f>
      </c>
      <c r="GO413">
        <f>IFERROR(INDEX($DK$2:$DK$148,MATCH($DH413,$DI$2:$DI$148,0)),0)</f>
      </c>
      <c r="GP413">
        <f>IFERROR(MATCH($Y413,$DL$413:$EY$413,0),0)</f>
      </c>
      <c r="GQ413">
        <f>IF($GP413&gt;0,INDEX($EZ$413:$GM$413,$GP413),"")</f>
      </c>
      <c r="GT413">
        <f>IF($JC413&gt;=1,INDEX($GR:$GR,$JB413+1),"")</f>
      </c>
      <c r="GU413">
        <f>IF($JC413&gt;=2,INDEX($GR:$GR,$JB413+2),"")</f>
      </c>
      <c r="GV413">
        <f>IF($JC413&gt;=3,INDEX($GR:$GR,$JB413+3),"")</f>
      </c>
      <c r="GW413">
        <f>IF($JC413&gt;=4,INDEX($GR:$GR,$JB413+4),"")</f>
      </c>
      <c r="GX413">
        <f>IF($JC413&gt;=5,INDEX($GR:$GR,$JB413+5),"")</f>
      </c>
      <c r="GY413">
        <f>IF($JC413&gt;=6,INDEX($GR:$GR,$JB413+6),"")</f>
      </c>
      <c r="GZ413">
        <f>IF($JC413&gt;=7,INDEX($GR:$GR,$JB413+7),"")</f>
      </c>
      <c r="HA413">
        <f>IF($JC413&gt;=8,INDEX($GR:$GR,$JB413+8),"")</f>
      </c>
      <c r="HB413">
        <f>IF($JC413&gt;=9,INDEX($GR:$GR,$JB413+9),"")</f>
      </c>
      <c r="HC413">
        <f>IF($JC413&gt;=10,INDEX($GR:$GR,$JB413+10),"")</f>
      </c>
      <c r="HD413">
        <f>IF($JC413&gt;=11,INDEX($GR:$GR,$JB413+11),"")</f>
      </c>
      <c r="HE413">
        <f>IF($JC413&gt;=12,INDEX($GR:$GR,$JB413+12),"")</f>
      </c>
      <c r="HF413">
        <f>IF($JC413&gt;=13,INDEX($GR:$GR,$JB413+13),"")</f>
      </c>
      <c r="HG413">
        <f>IF($JC413&gt;=14,INDEX($GR:$GR,$JB413+14),"")</f>
      </c>
      <c r="HH413">
        <f>IF($JC413&gt;=15,INDEX($GR:$GR,$JB413+15),"")</f>
      </c>
      <c r="HI413">
        <f>IF($JC413&gt;=16,INDEX($GR:$GR,$JB413+16),"")</f>
      </c>
      <c r="HJ413">
        <f>IF($JC413&gt;=17,INDEX($GR:$GR,$JB413+17),"")</f>
      </c>
      <c r="HK413">
        <f>IF($JC413&gt;=18,INDEX($GR:$GR,$JB413+18),"")</f>
      </c>
      <c r="HL413">
        <f>IF($JC413&gt;=19,INDEX($GR:$GR,$JB413+19),"")</f>
      </c>
      <c r="HM413">
        <f>IF($JC413&gt;=20,INDEX($GR:$GR,$JB413+20),"")</f>
      </c>
      <c r="HN413">
        <f>IF($JC413&gt;=21,INDEX($GR:$GR,$JB413+21),"")</f>
      </c>
      <c r="HO413">
        <f>IF($JC413&gt;=22,INDEX($GR:$GR,$JB413+22),"")</f>
      </c>
      <c r="HP413">
        <f>IF($JC413&gt;=23,INDEX($GR:$GR,$JB413+23),"")</f>
      </c>
      <c r="HQ413">
        <f>IF($JC413&gt;=24,INDEX($GR:$GR,$JB413+24),"")</f>
      </c>
      <c r="HR413">
        <f>IF($JC413&gt;=25,INDEX($GR:$GR,$JB413+25),"")</f>
      </c>
      <c r="HS413">
        <f>IF($JC413&gt;=26,INDEX($GR:$GR,$JB413+26),"")</f>
      </c>
      <c r="HT413">
        <f>IF($JC413&gt;=27,INDEX($GR:$GR,$JB413+27),"")</f>
      </c>
      <c r="HU413">
        <f>IF($JC413&gt;=28,INDEX($GR:$GR,$JB413+28),"")</f>
      </c>
      <c r="HV413">
        <f>IF($JC413&gt;=29,INDEX($GR:$GR,$JB413+29),"")</f>
      </c>
      <c r="HW413">
        <f>IF($JC413&gt;=30,INDEX($GR:$GR,$JB413+30),"")</f>
      </c>
      <c r="HX413">
        <f>IF($JC413&gt;=31,INDEX($GR:$GR,$JB413+31),"")</f>
      </c>
      <c r="HY413">
        <f>IF($JC413&gt;=32,INDEX($GR:$GR,$JB413+32),"")</f>
      </c>
      <c r="HZ413">
        <f>IF($JC413&gt;=33,INDEX($GR:$GR,$JB413+33),"")</f>
      </c>
      <c r="IA413">
        <f>IF($JC413&gt;=34,INDEX($GR:$GR,$JB413+34),"")</f>
      </c>
      <c r="IB413">
        <f>IF($JC413&gt;=35,INDEX($GR:$GR,$JB413+35),"")</f>
      </c>
      <c r="IC413">
        <f>IF($JC413&gt;=36,INDEX($GR:$GR,$JB413+36),"")</f>
      </c>
      <c r="ID413">
        <f>IF($JC413&gt;=37,INDEX($GR:$GR,$JB413+37),"")</f>
      </c>
      <c r="IE413">
        <f>IF($JC413&gt;=38,INDEX($GR:$GR,$JB413+38),"")</f>
      </c>
      <c r="IF413">
        <f>IF($JC413&gt;=39,INDEX($GR:$GR,$JB413+39),"")</f>
      </c>
      <c r="IG413">
        <f>IF($JC413&gt;=40,INDEX($GR:$GR,$JB413+40),"")</f>
      </c>
      <c r="IH413">
        <f>IF($JC413&gt;=41,INDEX($GR:$GR,$JB413+41),"")</f>
      </c>
      <c r="II413">
        <f>IF($JC413&gt;=42,INDEX($GR:$GR,$JB413+42),"")</f>
      </c>
      <c r="IJ413">
        <f>IF($JC413&gt;=43,INDEX($GR:$GR,$JB413+43),"")</f>
      </c>
      <c r="IK413">
        <f>IF($JC413&gt;=44,INDEX($GR:$GR,$JB413+44),"")</f>
      </c>
      <c r="IL413">
        <f>IF($JC413&gt;=45,INDEX($GR:$GR,$JB413+45),"")</f>
      </c>
      <c r="IM413">
        <f>IF($JC413&gt;=46,INDEX($GR:$GR,$JB413+46),"")</f>
      </c>
      <c r="IN413">
        <f>IF($JC413&gt;=47,INDEX($GR:$GR,$JB413+47),"")</f>
      </c>
      <c r="IO413">
        <f>IF($JC413&gt;=48,INDEX($GR:$GR,$JB413+48),"")</f>
      </c>
      <c r="IP413">
        <f>IF($JC413&gt;=49,INDEX($GR:$GR,$JB413+49),"")</f>
      </c>
      <c r="IQ413">
        <f>IF($JC413&gt;=50,INDEX($GR:$GR,$JB413+50),"")</f>
      </c>
      <c r="IR413">
        <f>IF($JC413&gt;=51,INDEX($GR:$GR,$JB413+51),"")</f>
      </c>
      <c r="IS413">
        <f>IF($JC413&gt;=52,INDEX($GR:$GR,$JB413+52),"")</f>
      </c>
      <c r="IT413">
        <f>IF($JC413&gt;=53,INDEX($GR:$GR,$JB413+53),"")</f>
      </c>
      <c r="IU413">
        <f>IF($JC413&gt;=54,INDEX($GR:$GR,$JB413+54),"")</f>
      </c>
      <c r="IV413">
        <f>IF($JC413&gt;=55,INDEX($GR:$GR,$JB413+55),"")</f>
      </c>
      <c r="IW413">
        <f>IF($JC413&gt;=56,INDEX($GR:$GR,$JB413+56),"")</f>
      </c>
      <c r="IX413">
        <f>IF($JC413&gt;=57,INDEX($GR:$GR,$JB413+57),"")</f>
      </c>
      <c r="IY413">
        <f>IF($JC413&gt;=58,INDEX($GR:$GR,$JB413+58),"")</f>
      </c>
      <c r="IZ413">
        <f>IF($JC413&gt;=59,INDEX($GR:$GR,$JB413+59),"")</f>
      </c>
      <c r="JA413">
        <f>IF($JC413&gt;=60,INDEX($GR:$GR,$JB413+60),"")</f>
      </c>
      <c r="JB413">
        <f>IFERROR(MATCH($GQ413,$GR$2:$GR$324,0)+1,0)</f>
      </c>
      <c r="JC413">
        <f>IFERROR(INDEX($GS$2:$GS$324,MATCH($GQ413,$GR$2:$GR$324,0)),0)</f>
      </c>
      <c r="JD413" t="s">
        <v>40</v>
      </c>
      <c r="JE413" t="s">
        <v>40</v>
      </c>
    </row>
    <row r="414" spans="1:265" x14ac:dyDescent="0.25">
      <c r="Q414">
        <f>IF(OR($T414="",$P414=""),"",IFERROR($T414/$P414,0))</f>
      </c>
      <c r="R414">
        <f>IF($T414="","",
SUM($S414,$U414,$Z414,$V414,$X414)*
(1-IF($AA414="",0,VALUE($AA414)/100)))</f>
      </c>
      <c r="S414">
        <f>IF($T414="","",$T414)</f>
      </c>
      <c r="U414">
        <f>IF($T414="","",
IF($N414="","",
IF(ISNUMBER(SEARCH("exempt",LOWER($N414))),0,
$T414*(VALUE(SUBSTITUTE($N414,"%",""))/100))))</f>
      </c>
      <c r="AB414">
        <f>IFERROR(IF(FIND(" - ",$K414)&gt;0,MID($K414,FIND(" - ",$K414)+3,LEN($K414)),""),"")</f>
      </c>
      <c r="AK414" t="s">
        <v>1001</v>
      </c>
      <c r="AP414">
        <f>IFERROR(LEFT($K414,FIND(" - ",$K414)-1),$K414)</f>
      </c>
      <c r="AS414">
        <f>IF($CH414&gt;=1,INDEX($AQ:$AQ,$CG414+1),"")</f>
      </c>
      <c r="AT414">
        <f>IF($CH414&gt;=2,INDEX($AQ:$AQ,$CG414+2),"")</f>
      </c>
      <c r="AU414">
        <f>IF($CH414&gt;=3,INDEX($AQ:$AQ,$CG414+3),"")</f>
      </c>
      <c r="AV414">
        <f>IF($CH414&gt;=4,INDEX($AQ:$AQ,$CG414+4),"")</f>
      </c>
      <c r="AW414">
        <f>IF($CH414&gt;=5,INDEX($AQ:$AQ,$CG414+5),"")</f>
      </c>
      <c r="AX414">
        <f>IF($CH414&gt;=6,INDEX($AQ:$AQ,$CG414+6),"")</f>
      </c>
      <c r="AY414">
        <f>IF($CH414&gt;=7,INDEX($AQ:$AQ,$CG414+7),"")</f>
      </c>
      <c r="AZ414">
        <f>IF($CH414&gt;=8,INDEX($AQ:$AQ,$CG414+8),"")</f>
      </c>
      <c r="BA414">
        <f>IF($CH414&gt;=9,INDEX($AQ:$AQ,$CG414+9),"")</f>
      </c>
      <c r="BB414">
        <f>IF($CH414&gt;=10,INDEX($AQ:$AQ,$CG414+10),"")</f>
      </c>
      <c r="BC414">
        <f>IF($CH414&gt;=11,INDEX($AQ:$AQ,$CG414+11),"")</f>
      </c>
      <c r="BD414">
        <f>IF($CH414&gt;=12,INDEX($AQ:$AQ,$CG414+12),"")</f>
      </c>
      <c r="BE414">
        <f>IF($CH414&gt;=13,INDEX($AQ:$AQ,$CG414+13),"")</f>
      </c>
      <c r="BF414">
        <f>IF($CH414&gt;=14,INDEX($AQ:$AQ,$CG414+14),"")</f>
      </c>
      <c r="BG414">
        <f>IF($CH414&gt;=15,INDEX($AQ:$AQ,$CG414+15),"")</f>
      </c>
      <c r="BH414">
        <f>IF($CH414&gt;=16,INDEX($AQ:$AQ,$CG414+16),"")</f>
      </c>
      <c r="BI414">
        <f>IF($CH414&gt;=17,INDEX($AQ:$AQ,$CG414+17),"")</f>
      </c>
      <c r="BJ414">
        <f>IF($CH414&gt;=18,INDEX($AQ:$AQ,$CG414+18),"")</f>
      </c>
      <c r="BK414">
        <f>IF($CH414&gt;=19,INDEX($AQ:$AQ,$CG414+19),"")</f>
      </c>
      <c r="BL414">
        <f>IF($CH414&gt;=20,INDEX($AQ:$AQ,$CG414+20),"")</f>
      </c>
      <c r="BM414">
        <f>IF($CH414&gt;=21,INDEX($AQ:$AQ,$CG414+21),"")</f>
      </c>
      <c r="BN414">
        <f>IF($CH414&gt;=22,INDEX($AQ:$AQ,$CG414+22),"")</f>
      </c>
      <c r="BO414">
        <f>IF($CH414&gt;=23,INDEX($AQ:$AQ,$CG414+23),"")</f>
      </c>
      <c r="BP414">
        <f>IF($CH414&gt;=24,INDEX($AQ:$AQ,$CG414+24),"")</f>
      </c>
      <c r="BQ414">
        <f>IF($CH414&gt;=25,INDEX($AQ:$AQ,$CG414+25),"")</f>
      </c>
      <c r="BR414">
        <f>IF($CH414&gt;=26,INDEX($AQ:$AQ,$CG414+26),"")</f>
      </c>
      <c r="BS414">
        <f>IF($CH414&gt;=27,INDEX($AQ:$AQ,$CG414+27),"")</f>
      </c>
      <c r="BT414">
        <f>IF($CH414&gt;=28,INDEX($AQ:$AQ,$CG414+28),"")</f>
      </c>
      <c r="BU414">
        <f>IF($CH414&gt;=29,INDEX($AQ:$AQ,$CG414+29),"")</f>
      </c>
      <c r="BV414">
        <f>IF($CH414&gt;=30,INDEX($AQ:$AQ,$CG414+30),"")</f>
      </c>
      <c r="BW414">
        <f>IF($CH414&gt;=31,INDEX($AQ:$AQ,$CG414+31),"")</f>
      </c>
      <c r="BX414">
        <f>IF($CH414&gt;=32,INDEX($AQ:$AQ,$CG414+32),"")</f>
      </c>
      <c r="BY414">
        <f>IF($CH414&gt;=33,INDEX($AQ:$AQ,$CG414+33),"")</f>
      </c>
      <c r="BZ414">
        <f>IF($CH414&gt;=34,INDEX($AQ:$AQ,$CG414+34),"")</f>
      </c>
      <c r="CA414">
        <f>IF($CH414&gt;=35,INDEX($AQ:$AQ,$CG414+35),"")</f>
      </c>
      <c r="CB414">
        <f>IF($CH414&gt;=36,INDEX($AQ:$AQ,$CG414+36),"")</f>
      </c>
      <c r="CC414">
        <f>IF($CH414&gt;=37,INDEX($AQ:$AQ,$CG414+37),"")</f>
      </c>
      <c r="CD414">
        <f>IF($CH414&gt;=38,INDEX($AQ:$AQ,$CG414+38),"")</f>
      </c>
      <c r="CE414">
        <f>IF($CH414&gt;=39,INDEX($AQ:$AQ,$CG414+39),"")</f>
      </c>
      <c r="CF414">
        <f>IF($CH414&gt;=40,INDEX($AQ:$AQ,$CG414+40),"")</f>
      </c>
      <c r="CG414">
        <f>IFERROR(MATCH($AP414,$AQ$2:$AQ$134,0)+1,0)</f>
      </c>
      <c r="CH414">
        <f>IFERROR(INDEX($AR$2:$AR$134,MATCH($AP414,$AQ$2:$AQ$134,0)),0)</f>
      </c>
      <c r="CI414">
        <f>IFERROR(LEFT($L414,FIND(" - ",$L414)-1),$L414)</f>
      </c>
      <c r="CL414">
        <f>IF($DG414&gt;=1,INDEX($CJ:$CJ,$DF414+1),"")</f>
      </c>
      <c r="CM414">
        <f>IF($DG414&gt;=2,INDEX($CJ:$CJ,$DF414+2),"")</f>
      </c>
      <c r="CN414">
        <f>IF($DG414&gt;=3,INDEX($CJ:$CJ,$DF414+3),"")</f>
      </c>
      <c r="CO414">
        <f>IF($DG414&gt;=4,INDEX($CJ:$CJ,$DF414+4),"")</f>
      </c>
      <c r="CP414">
        <f>IF($DG414&gt;=5,INDEX($CJ:$CJ,$DF414+5),"")</f>
      </c>
      <c r="CQ414">
        <f>IF($DG414&gt;=6,INDEX($CJ:$CJ,$DF414+6),"")</f>
      </c>
      <c r="CR414">
        <f>IF($DG414&gt;=7,INDEX($CJ:$CJ,$DF414+7),"")</f>
      </c>
      <c r="CS414">
        <f>IF($DG414&gt;=8,INDEX($CJ:$CJ,$DF414+8),"")</f>
      </c>
      <c r="CT414">
        <f>IF($DG414&gt;=9,INDEX($CJ:$CJ,$DF414+9),"")</f>
      </c>
      <c r="CU414">
        <f>IF($DG414&gt;=10,INDEX($CJ:$CJ,$DF414+10),"")</f>
      </c>
      <c r="CV414">
        <f>IF($DG414&gt;=11,INDEX($CJ:$CJ,$DF414+11),"")</f>
      </c>
      <c r="CW414">
        <f>IF($DG414&gt;=12,INDEX($CJ:$CJ,$DF414+12),"")</f>
      </c>
      <c r="CX414">
        <f>IF($DG414&gt;=13,INDEX($CJ:$CJ,$DF414+13),"")</f>
      </c>
      <c r="CY414">
        <f>IF($DG414&gt;=14,INDEX($CJ:$CJ,$DF414+14),"")</f>
      </c>
      <c r="CZ414">
        <f>IF($DG414&gt;=15,INDEX($CJ:$CJ,$DF414+15),"")</f>
      </c>
      <c r="DA414">
        <f>IF($DG414&gt;=16,INDEX($CJ:$CJ,$DF414+16),"")</f>
      </c>
      <c r="DB414">
        <f>IF($DG414&gt;=17,INDEX($CJ:$CJ,$DF414+17),"")</f>
      </c>
      <c r="DC414">
        <f>IF($DG414&gt;=18,INDEX($CJ:$CJ,$DF414+18),"")</f>
      </c>
      <c r="DD414">
        <f>IF($DG414&gt;=19,INDEX($CJ:$CJ,$DF414+19),"")</f>
      </c>
      <c r="DE414">
        <f>IF($DG414&gt;=20,INDEX($CJ:$CJ,$DF414+20),"")</f>
      </c>
      <c r="DF414">
        <f>IFERROR(MATCH($CI414,$CJ$2:$CJ$263,0)+1,0)</f>
      </c>
      <c r="DG414">
        <f>IFERROR(INDEX($CK$2:$CK$263,MATCH($CI414,$CJ$2:$CJ$263,0)),0)</f>
      </c>
      <c r="DH414">
        <f>IFERROR(INDEX($AO:$AO,MATCH($N414,$AN:$AN,0))&amp;"","")</f>
      </c>
      <c r="DL414">
        <f>IF($GO414&gt;=1,INDEX($DI:$DI,$GN414+1),"")</f>
      </c>
      <c r="DM414">
        <f>IF($GO414&gt;=2,INDEX($DI:$DI,$GN414+2),"")</f>
      </c>
      <c r="DN414">
        <f>IF($GO414&gt;=3,INDEX($DI:$DI,$GN414+3),"")</f>
      </c>
      <c r="DO414">
        <f>IF($GO414&gt;=4,INDEX($DI:$DI,$GN414+4),"")</f>
      </c>
      <c r="DP414">
        <f>IF($GO414&gt;=5,INDEX($DI:$DI,$GN414+5),"")</f>
      </c>
      <c r="DQ414">
        <f>IF($GO414&gt;=6,INDEX($DI:$DI,$GN414+6),"")</f>
      </c>
      <c r="DR414">
        <f>IF($GO414&gt;=7,INDEX($DI:$DI,$GN414+7),"")</f>
      </c>
      <c r="DS414">
        <f>IF($GO414&gt;=8,INDEX($DI:$DI,$GN414+8),"")</f>
      </c>
      <c r="DT414">
        <f>IF($GO414&gt;=9,INDEX($DI:$DI,$GN414+9),"")</f>
      </c>
      <c r="DU414">
        <f>IF($GO414&gt;=10,INDEX($DI:$DI,$GN414+10),"")</f>
      </c>
      <c r="DV414">
        <f>IF($GO414&gt;=11,INDEX($DI:$DI,$GN414+11),"")</f>
      </c>
      <c r="DW414">
        <f>IF($GO414&gt;=12,INDEX($DI:$DI,$GN414+12),"")</f>
      </c>
      <c r="DX414">
        <f>IF($GO414&gt;=13,INDEX($DI:$DI,$GN414+13),"")</f>
      </c>
      <c r="DY414">
        <f>IF($GO414&gt;=14,INDEX($DI:$DI,$GN414+14),"")</f>
      </c>
      <c r="DZ414">
        <f>IF($GO414&gt;=15,INDEX($DI:$DI,$GN414+15),"")</f>
      </c>
      <c r="EA414">
        <f>IF($GO414&gt;=16,INDEX($DI:$DI,$GN414+16),"")</f>
      </c>
      <c r="EB414">
        <f>IF($GO414&gt;=17,INDEX($DI:$DI,$GN414+17),"")</f>
      </c>
      <c r="EC414">
        <f>IF($GO414&gt;=18,INDEX($DI:$DI,$GN414+18),"")</f>
      </c>
      <c r="ED414">
        <f>IF($GO414&gt;=19,INDEX($DI:$DI,$GN414+19),"")</f>
      </c>
      <c r="EE414">
        <f>IF($GO414&gt;=20,INDEX($DI:$DI,$GN414+20),"")</f>
      </c>
      <c r="EF414">
        <f>IF($GO414&gt;=21,INDEX($DI:$DI,$GN414+21),"")</f>
      </c>
      <c r="EG414">
        <f>IF($GO414&gt;=22,INDEX($DI:$DI,$GN414+22),"")</f>
      </c>
      <c r="EH414">
        <f>IF($GO414&gt;=23,INDEX($DI:$DI,$GN414+23),"")</f>
      </c>
      <c r="EI414">
        <f>IF($GO414&gt;=24,INDEX($DI:$DI,$GN414+24),"")</f>
      </c>
      <c r="EJ414">
        <f>IF($GO414&gt;=25,INDEX($DI:$DI,$GN414+25),"")</f>
      </c>
      <c r="EK414">
        <f>IF($GO414&gt;=26,INDEX($DI:$DI,$GN414+26),"")</f>
      </c>
      <c r="EL414">
        <f>IF($GO414&gt;=27,INDEX($DI:$DI,$GN414+27),"")</f>
      </c>
      <c r="EM414">
        <f>IF($GO414&gt;=28,INDEX($DI:$DI,$GN414+28),"")</f>
      </c>
      <c r="EN414">
        <f>IF($GO414&gt;=29,INDEX($DI:$DI,$GN414+29),"")</f>
      </c>
      <c r="EO414">
        <f>IF($GO414&gt;=30,INDEX($DI:$DI,$GN414+30),"")</f>
      </c>
      <c r="EP414">
        <f>IF($GO414&gt;=31,INDEX($DI:$DI,$GN414+31),"")</f>
      </c>
      <c r="EQ414">
        <f>IF($GO414&gt;=32,INDEX($DI:$DI,$GN414+32),"")</f>
      </c>
      <c r="ER414">
        <f>IF($GO414&gt;=33,INDEX($DI:$DI,$GN414+33),"")</f>
      </c>
      <c r="ES414">
        <f>IF($GO414&gt;=34,INDEX($DI:$DI,$GN414+34),"")</f>
      </c>
      <c r="ET414">
        <f>IF($GO414&gt;=35,INDEX($DI:$DI,$GN414+35),"")</f>
      </c>
      <c r="EU414">
        <f>IF($GO414&gt;=36,INDEX($DI:$DI,$GN414+36),"")</f>
      </c>
      <c r="EV414">
        <f>IF($GO414&gt;=37,INDEX($DI:$DI,$GN414+37),"")</f>
      </c>
      <c r="EW414">
        <f>IF($GO414&gt;=38,INDEX($DI:$DI,$GN414+38),"")</f>
      </c>
      <c r="EX414">
        <f>IF($GO414&gt;=39,INDEX($DI:$DI,$GN414+39),"")</f>
      </c>
      <c r="EY414">
        <f>IF($GO414&gt;=40,INDEX($DI:$DI,$GN414+40),"")</f>
      </c>
      <c r="EZ414">
        <f>IF($GO414&gt;=1,INDEX($DJ:$DJ,$GN414+1),"")</f>
      </c>
      <c r="FA414">
        <f>IF($GO414&gt;=2,INDEX($DJ:$DJ,$GN414+2),"")</f>
      </c>
      <c r="FB414">
        <f>IF($GO414&gt;=3,INDEX($DJ:$DJ,$GN414+3),"")</f>
      </c>
      <c r="FC414">
        <f>IF($GO414&gt;=4,INDEX($DJ:$DJ,$GN414+4),"")</f>
      </c>
      <c r="FD414">
        <f>IF($GO414&gt;=5,INDEX($DJ:$DJ,$GN414+5),"")</f>
      </c>
      <c r="FE414">
        <f>IF($GO414&gt;=6,INDEX($DJ:$DJ,$GN414+6),"")</f>
      </c>
      <c r="FF414">
        <f>IF($GO414&gt;=7,INDEX($DJ:$DJ,$GN414+7),"")</f>
      </c>
      <c r="FG414">
        <f>IF($GO414&gt;=8,INDEX($DJ:$DJ,$GN414+8),"")</f>
      </c>
      <c r="FH414">
        <f>IF($GO414&gt;=9,INDEX($DJ:$DJ,$GN414+9),"")</f>
      </c>
      <c r="FI414">
        <f>IF($GO414&gt;=10,INDEX($DJ:$DJ,$GN414+10),"")</f>
      </c>
      <c r="FJ414">
        <f>IF($GO414&gt;=11,INDEX($DJ:$DJ,$GN414+11),"")</f>
      </c>
      <c r="FK414">
        <f>IF($GO414&gt;=12,INDEX($DJ:$DJ,$GN414+12),"")</f>
      </c>
      <c r="FL414">
        <f>IF($GO414&gt;=13,INDEX($DJ:$DJ,$GN414+13),"")</f>
      </c>
      <c r="FM414">
        <f>IF($GO414&gt;=14,INDEX($DJ:$DJ,$GN414+14),"")</f>
      </c>
      <c r="FN414">
        <f>IF($GO414&gt;=15,INDEX($DJ:$DJ,$GN414+15),"")</f>
      </c>
      <c r="FO414">
        <f>IF($GO414&gt;=16,INDEX($DJ:$DJ,$GN414+16),"")</f>
      </c>
      <c r="FP414">
        <f>IF($GO414&gt;=17,INDEX($DJ:$DJ,$GN414+17),"")</f>
      </c>
      <c r="FQ414">
        <f>IF($GO414&gt;=18,INDEX($DJ:$DJ,$GN414+18),"")</f>
      </c>
      <c r="FR414">
        <f>IF($GO414&gt;=19,INDEX($DJ:$DJ,$GN414+19),"")</f>
      </c>
      <c r="FS414">
        <f>IF($GO414&gt;=20,INDEX($DJ:$DJ,$GN414+20),"")</f>
      </c>
      <c r="FT414">
        <f>IF($GO414&gt;=21,INDEX($DJ:$DJ,$GN414+21),"")</f>
      </c>
      <c r="FU414">
        <f>IF($GO414&gt;=22,INDEX($DJ:$DJ,$GN414+22),"")</f>
      </c>
      <c r="FV414">
        <f>IF($GO414&gt;=23,INDEX($DJ:$DJ,$GN414+23),"")</f>
      </c>
      <c r="FW414">
        <f>IF($GO414&gt;=24,INDEX($DJ:$DJ,$GN414+24),"")</f>
      </c>
      <c r="FX414">
        <f>IF($GO414&gt;=25,INDEX($DJ:$DJ,$GN414+25),"")</f>
      </c>
      <c r="FY414">
        <f>IF($GO414&gt;=26,INDEX($DJ:$DJ,$GN414+26),"")</f>
      </c>
      <c r="FZ414">
        <f>IF($GO414&gt;=27,INDEX($DJ:$DJ,$GN414+27),"")</f>
      </c>
      <c r="GA414">
        <f>IF($GO414&gt;=28,INDEX($DJ:$DJ,$GN414+28),"")</f>
      </c>
      <c r="GB414">
        <f>IF($GO414&gt;=29,INDEX($DJ:$DJ,$GN414+29),"")</f>
      </c>
      <c r="GC414">
        <f>IF($GO414&gt;=30,INDEX($DJ:$DJ,$GN414+30),"")</f>
      </c>
      <c r="GD414">
        <f>IF($GO414&gt;=31,INDEX($DJ:$DJ,$GN414+31),"")</f>
      </c>
      <c r="GE414">
        <f>IF($GO414&gt;=32,INDEX($DJ:$DJ,$GN414+32),"")</f>
      </c>
      <c r="GF414">
        <f>IF($GO414&gt;=33,INDEX($DJ:$DJ,$GN414+33),"")</f>
      </c>
      <c r="GG414">
        <f>IF($GO414&gt;=34,INDEX($DJ:$DJ,$GN414+34),"")</f>
      </c>
      <c r="GH414">
        <f>IF($GO414&gt;=35,INDEX($DJ:$DJ,$GN414+35),"")</f>
      </c>
      <c r="GI414">
        <f>IF($GO414&gt;=36,INDEX($DJ:$DJ,$GN414+36),"")</f>
      </c>
      <c r="GJ414">
        <f>IF($GO414&gt;=37,INDEX($DJ:$DJ,$GN414+37),"")</f>
      </c>
      <c r="GK414">
        <f>IF($GO414&gt;=38,INDEX($DJ:$DJ,$GN414+38),"")</f>
      </c>
      <c r="GL414">
        <f>IF($GO414&gt;=39,INDEX($DJ:$DJ,$GN414+39),"")</f>
      </c>
      <c r="GM414">
        <f>IF($GO414&gt;=40,INDEX($DJ:$DJ,$GN414+40),"")</f>
      </c>
      <c r="GN414">
        <f>IFERROR(MATCH($DH414,$DI$2:$DI$148,0)+1,0)</f>
      </c>
      <c r="GO414">
        <f>IFERROR(INDEX($DK$2:$DK$148,MATCH($DH414,$DI$2:$DI$148,0)),0)</f>
      </c>
      <c r="GP414">
        <f>IFERROR(MATCH($Y414,$DL$414:$EY$414,0),0)</f>
      </c>
      <c r="GQ414">
        <f>IF($GP414&gt;0,INDEX($EZ$414:$GM$414,$GP414),"")</f>
      </c>
      <c r="GT414">
        <f>IF($JC414&gt;=1,INDEX($GR:$GR,$JB414+1),"")</f>
      </c>
      <c r="GU414">
        <f>IF($JC414&gt;=2,INDEX($GR:$GR,$JB414+2),"")</f>
      </c>
      <c r="GV414">
        <f>IF($JC414&gt;=3,INDEX($GR:$GR,$JB414+3),"")</f>
      </c>
      <c r="GW414">
        <f>IF($JC414&gt;=4,INDEX($GR:$GR,$JB414+4),"")</f>
      </c>
      <c r="GX414">
        <f>IF($JC414&gt;=5,INDEX($GR:$GR,$JB414+5),"")</f>
      </c>
      <c r="GY414">
        <f>IF($JC414&gt;=6,INDEX($GR:$GR,$JB414+6),"")</f>
      </c>
      <c r="GZ414">
        <f>IF($JC414&gt;=7,INDEX($GR:$GR,$JB414+7),"")</f>
      </c>
      <c r="HA414">
        <f>IF($JC414&gt;=8,INDEX($GR:$GR,$JB414+8),"")</f>
      </c>
      <c r="HB414">
        <f>IF($JC414&gt;=9,INDEX($GR:$GR,$JB414+9),"")</f>
      </c>
      <c r="HC414">
        <f>IF($JC414&gt;=10,INDEX($GR:$GR,$JB414+10),"")</f>
      </c>
      <c r="HD414">
        <f>IF($JC414&gt;=11,INDEX($GR:$GR,$JB414+11),"")</f>
      </c>
      <c r="HE414">
        <f>IF($JC414&gt;=12,INDEX($GR:$GR,$JB414+12),"")</f>
      </c>
      <c r="HF414">
        <f>IF($JC414&gt;=13,INDEX($GR:$GR,$JB414+13),"")</f>
      </c>
      <c r="HG414">
        <f>IF($JC414&gt;=14,INDEX($GR:$GR,$JB414+14),"")</f>
      </c>
      <c r="HH414">
        <f>IF($JC414&gt;=15,INDEX($GR:$GR,$JB414+15),"")</f>
      </c>
      <c r="HI414">
        <f>IF($JC414&gt;=16,INDEX($GR:$GR,$JB414+16),"")</f>
      </c>
      <c r="HJ414">
        <f>IF($JC414&gt;=17,INDEX($GR:$GR,$JB414+17),"")</f>
      </c>
      <c r="HK414">
        <f>IF($JC414&gt;=18,INDEX($GR:$GR,$JB414+18),"")</f>
      </c>
      <c r="HL414">
        <f>IF($JC414&gt;=19,INDEX($GR:$GR,$JB414+19),"")</f>
      </c>
      <c r="HM414">
        <f>IF($JC414&gt;=20,INDEX($GR:$GR,$JB414+20),"")</f>
      </c>
      <c r="HN414">
        <f>IF($JC414&gt;=21,INDEX($GR:$GR,$JB414+21),"")</f>
      </c>
      <c r="HO414">
        <f>IF($JC414&gt;=22,INDEX($GR:$GR,$JB414+22),"")</f>
      </c>
      <c r="HP414">
        <f>IF($JC414&gt;=23,INDEX($GR:$GR,$JB414+23),"")</f>
      </c>
      <c r="HQ414">
        <f>IF($JC414&gt;=24,INDEX($GR:$GR,$JB414+24),"")</f>
      </c>
      <c r="HR414">
        <f>IF($JC414&gt;=25,INDEX($GR:$GR,$JB414+25),"")</f>
      </c>
      <c r="HS414">
        <f>IF($JC414&gt;=26,INDEX($GR:$GR,$JB414+26),"")</f>
      </c>
      <c r="HT414">
        <f>IF($JC414&gt;=27,INDEX($GR:$GR,$JB414+27),"")</f>
      </c>
      <c r="HU414">
        <f>IF($JC414&gt;=28,INDEX($GR:$GR,$JB414+28),"")</f>
      </c>
      <c r="HV414">
        <f>IF($JC414&gt;=29,INDEX($GR:$GR,$JB414+29),"")</f>
      </c>
      <c r="HW414">
        <f>IF($JC414&gt;=30,INDEX($GR:$GR,$JB414+30),"")</f>
      </c>
      <c r="HX414">
        <f>IF($JC414&gt;=31,INDEX($GR:$GR,$JB414+31),"")</f>
      </c>
      <c r="HY414">
        <f>IF($JC414&gt;=32,INDEX($GR:$GR,$JB414+32),"")</f>
      </c>
      <c r="HZ414">
        <f>IF($JC414&gt;=33,INDEX($GR:$GR,$JB414+33),"")</f>
      </c>
      <c r="IA414">
        <f>IF($JC414&gt;=34,INDEX($GR:$GR,$JB414+34),"")</f>
      </c>
      <c r="IB414">
        <f>IF($JC414&gt;=35,INDEX($GR:$GR,$JB414+35),"")</f>
      </c>
      <c r="IC414">
        <f>IF($JC414&gt;=36,INDEX($GR:$GR,$JB414+36),"")</f>
      </c>
      <c r="ID414">
        <f>IF($JC414&gt;=37,INDEX($GR:$GR,$JB414+37),"")</f>
      </c>
      <c r="IE414">
        <f>IF($JC414&gt;=38,INDEX($GR:$GR,$JB414+38),"")</f>
      </c>
      <c r="IF414">
        <f>IF($JC414&gt;=39,INDEX($GR:$GR,$JB414+39),"")</f>
      </c>
      <c r="IG414">
        <f>IF($JC414&gt;=40,INDEX($GR:$GR,$JB414+40),"")</f>
      </c>
      <c r="IH414">
        <f>IF($JC414&gt;=41,INDEX($GR:$GR,$JB414+41),"")</f>
      </c>
      <c r="II414">
        <f>IF($JC414&gt;=42,INDEX($GR:$GR,$JB414+42),"")</f>
      </c>
      <c r="IJ414">
        <f>IF($JC414&gt;=43,INDEX($GR:$GR,$JB414+43),"")</f>
      </c>
      <c r="IK414">
        <f>IF($JC414&gt;=44,INDEX($GR:$GR,$JB414+44),"")</f>
      </c>
      <c r="IL414">
        <f>IF($JC414&gt;=45,INDEX($GR:$GR,$JB414+45),"")</f>
      </c>
      <c r="IM414">
        <f>IF($JC414&gt;=46,INDEX($GR:$GR,$JB414+46),"")</f>
      </c>
      <c r="IN414">
        <f>IF($JC414&gt;=47,INDEX($GR:$GR,$JB414+47),"")</f>
      </c>
      <c r="IO414">
        <f>IF($JC414&gt;=48,INDEX($GR:$GR,$JB414+48),"")</f>
      </c>
      <c r="IP414">
        <f>IF($JC414&gt;=49,INDEX($GR:$GR,$JB414+49),"")</f>
      </c>
      <c r="IQ414">
        <f>IF($JC414&gt;=50,INDEX($GR:$GR,$JB414+50),"")</f>
      </c>
      <c r="IR414">
        <f>IF($JC414&gt;=51,INDEX($GR:$GR,$JB414+51),"")</f>
      </c>
      <c r="IS414">
        <f>IF($JC414&gt;=52,INDEX($GR:$GR,$JB414+52),"")</f>
      </c>
      <c r="IT414">
        <f>IF($JC414&gt;=53,INDEX($GR:$GR,$JB414+53),"")</f>
      </c>
      <c r="IU414">
        <f>IF($JC414&gt;=54,INDEX($GR:$GR,$JB414+54),"")</f>
      </c>
      <c r="IV414">
        <f>IF($JC414&gt;=55,INDEX($GR:$GR,$JB414+55),"")</f>
      </c>
      <c r="IW414">
        <f>IF($JC414&gt;=56,INDEX($GR:$GR,$JB414+56),"")</f>
      </c>
      <c r="IX414">
        <f>IF($JC414&gt;=57,INDEX($GR:$GR,$JB414+57),"")</f>
      </c>
      <c r="IY414">
        <f>IF($JC414&gt;=58,INDEX($GR:$GR,$JB414+58),"")</f>
      </c>
      <c r="IZ414">
        <f>IF($JC414&gt;=59,INDEX($GR:$GR,$JB414+59),"")</f>
      </c>
      <c r="JA414">
        <f>IF($JC414&gt;=60,INDEX($GR:$GR,$JB414+60),"")</f>
      </c>
      <c r="JB414">
        <f>IFERROR(MATCH($GQ414,$GR$2:$GR$324,0)+1,0)</f>
      </c>
      <c r="JC414">
        <f>IFERROR(INDEX($GS$2:$GS$324,MATCH($GQ414,$GR$2:$GR$324,0)),0)</f>
      </c>
      <c r="JD414" t="s">
        <v>40</v>
      </c>
      <c r="JE414" t="s">
        <v>40</v>
      </c>
    </row>
    <row r="415" spans="1:265" x14ac:dyDescent="0.25">
      <c r="Q415">
        <f>IF(OR($T415="",$P415=""),"",IFERROR($T415/$P415,0))</f>
      </c>
      <c r="R415">
        <f>IF($T415="","",
SUM($S415,$U415,$Z415,$V415,$X415)*
(1-IF($AA415="",0,VALUE($AA415)/100)))</f>
      </c>
      <c r="S415">
        <f>IF($T415="","",$T415)</f>
      </c>
      <c r="U415">
        <f>IF($T415="","",
IF($N415="","",
IF(ISNUMBER(SEARCH("exempt",LOWER($N415))),0,
$T415*(VALUE(SUBSTITUTE($N415,"%",""))/100))))</f>
      </c>
      <c r="AB415">
        <f>IFERROR(IF(FIND(" - ",$K415)&gt;0,MID($K415,FIND(" - ",$K415)+3,LEN($K415)),""),"")</f>
      </c>
      <c r="AK415" t="s">
        <v>1002</v>
      </c>
      <c r="AP415">
        <f>IFERROR(LEFT($K415,FIND(" - ",$K415)-1),$K415)</f>
      </c>
      <c r="AS415">
        <f>IF($CH415&gt;=1,INDEX($AQ:$AQ,$CG415+1),"")</f>
      </c>
      <c r="AT415">
        <f>IF($CH415&gt;=2,INDEX($AQ:$AQ,$CG415+2),"")</f>
      </c>
      <c r="AU415">
        <f>IF($CH415&gt;=3,INDEX($AQ:$AQ,$CG415+3),"")</f>
      </c>
      <c r="AV415">
        <f>IF($CH415&gt;=4,INDEX($AQ:$AQ,$CG415+4),"")</f>
      </c>
      <c r="AW415">
        <f>IF($CH415&gt;=5,INDEX($AQ:$AQ,$CG415+5),"")</f>
      </c>
      <c r="AX415">
        <f>IF($CH415&gt;=6,INDEX($AQ:$AQ,$CG415+6),"")</f>
      </c>
      <c r="AY415">
        <f>IF($CH415&gt;=7,INDEX($AQ:$AQ,$CG415+7),"")</f>
      </c>
      <c r="AZ415">
        <f>IF($CH415&gt;=8,INDEX($AQ:$AQ,$CG415+8),"")</f>
      </c>
      <c r="BA415">
        <f>IF($CH415&gt;=9,INDEX($AQ:$AQ,$CG415+9),"")</f>
      </c>
      <c r="BB415">
        <f>IF($CH415&gt;=10,INDEX($AQ:$AQ,$CG415+10),"")</f>
      </c>
      <c r="BC415">
        <f>IF($CH415&gt;=11,INDEX($AQ:$AQ,$CG415+11),"")</f>
      </c>
      <c r="BD415">
        <f>IF($CH415&gt;=12,INDEX($AQ:$AQ,$CG415+12),"")</f>
      </c>
      <c r="BE415">
        <f>IF($CH415&gt;=13,INDEX($AQ:$AQ,$CG415+13),"")</f>
      </c>
      <c r="BF415">
        <f>IF($CH415&gt;=14,INDEX($AQ:$AQ,$CG415+14),"")</f>
      </c>
      <c r="BG415">
        <f>IF($CH415&gt;=15,INDEX($AQ:$AQ,$CG415+15),"")</f>
      </c>
      <c r="BH415">
        <f>IF($CH415&gt;=16,INDEX($AQ:$AQ,$CG415+16),"")</f>
      </c>
      <c r="BI415">
        <f>IF($CH415&gt;=17,INDEX($AQ:$AQ,$CG415+17),"")</f>
      </c>
      <c r="BJ415">
        <f>IF($CH415&gt;=18,INDEX($AQ:$AQ,$CG415+18),"")</f>
      </c>
      <c r="BK415">
        <f>IF($CH415&gt;=19,INDEX($AQ:$AQ,$CG415+19),"")</f>
      </c>
      <c r="BL415">
        <f>IF($CH415&gt;=20,INDEX($AQ:$AQ,$CG415+20),"")</f>
      </c>
      <c r="BM415">
        <f>IF($CH415&gt;=21,INDEX($AQ:$AQ,$CG415+21),"")</f>
      </c>
      <c r="BN415">
        <f>IF($CH415&gt;=22,INDEX($AQ:$AQ,$CG415+22),"")</f>
      </c>
      <c r="BO415">
        <f>IF($CH415&gt;=23,INDEX($AQ:$AQ,$CG415+23),"")</f>
      </c>
      <c r="BP415">
        <f>IF($CH415&gt;=24,INDEX($AQ:$AQ,$CG415+24),"")</f>
      </c>
      <c r="BQ415">
        <f>IF($CH415&gt;=25,INDEX($AQ:$AQ,$CG415+25),"")</f>
      </c>
      <c r="BR415">
        <f>IF($CH415&gt;=26,INDEX($AQ:$AQ,$CG415+26),"")</f>
      </c>
      <c r="BS415">
        <f>IF($CH415&gt;=27,INDEX($AQ:$AQ,$CG415+27),"")</f>
      </c>
      <c r="BT415">
        <f>IF($CH415&gt;=28,INDEX($AQ:$AQ,$CG415+28),"")</f>
      </c>
      <c r="BU415">
        <f>IF($CH415&gt;=29,INDEX($AQ:$AQ,$CG415+29),"")</f>
      </c>
      <c r="BV415">
        <f>IF($CH415&gt;=30,INDEX($AQ:$AQ,$CG415+30),"")</f>
      </c>
      <c r="BW415">
        <f>IF($CH415&gt;=31,INDEX($AQ:$AQ,$CG415+31),"")</f>
      </c>
      <c r="BX415">
        <f>IF($CH415&gt;=32,INDEX($AQ:$AQ,$CG415+32),"")</f>
      </c>
      <c r="BY415">
        <f>IF($CH415&gt;=33,INDEX($AQ:$AQ,$CG415+33),"")</f>
      </c>
      <c r="BZ415">
        <f>IF($CH415&gt;=34,INDEX($AQ:$AQ,$CG415+34),"")</f>
      </c>
      <c r="CA415">
        <f>IF($CH415&gt;=35,INDEX($AQ:$AQ,$CG415+35),"")</f>
      </c>
      <c r="CB415">
        <f>IF($CH415&gt;=36,INDEX($AQ:$AQ,$CG415+36),"")</f>
      </c>
      <c r="CC415">
        <f>IF($CH415&gt;=37,INDEX($AQ:$AQ,$CG415+37),"")</f>
      </c>
      <c r="CD415">
        <f>IF($CH415&gt;=38,INDEX($AQ:$AQ,$CG415+38),"")</f>
      </c>
      <c r="CE415">
        <f>IF($CH415&gt;=39,INDEX($AQ:$AQ,$CG415+39),"")</f>
      </c>
      <c r="CF415">
        <f>IF($CH415&gt;=40,INDEX($AQ:$AQ,$CG415+40),"")</f>
      </c>
      <c r="CG415">
        <f>IFERROR(MATCH($AP415,$AQ$2:$AQ$134,0)+1,0)</f>
      </c>
      <c r="CH415">
        <f>IFERROR(INDEX($AR$2:$AR$134,MATCH($AP415,$AQ$2:$AQ$134,0)),0)</f>
      </c>
      <c r="CI415">
        <f>IFERROR(LEFT($L415,FIND(" - ",$L415)-1),$L415)</f>
      </c>
      <c r="CL415">
        <f>IF($DG415&gt;=1,INDEX($CJ:$CJ,$DF415+1),"")</f>
      </c>
      <c r="CM415">
        <f>IF($DG415&gt;=2,INDEX($CJ:$CJ,$DF415+2),"")</f>
      </c>
      <c r="CN415">
        <f>IF($DG415&gt;=3,INDEX($CJ:$CJ,$DF415+3),"")</f>
      </c>
      <c r="CO415">
        <f>IF($DG415&gt;=4,INDEX($CJ:$CJ,$DF415+4),"")</f>
      </c>
      <c r="CP415">
        <f>IF($DG415&gt;=5,INDEX($CJ:$CJ,$DF415+5),"")</f>
      </c>
      <c r="CQ415">
        <f>IF($DG415&gt;=6,INDEX($CJ:$CJ,$DF415+6),"")</f>
      </c>
      <c r="CR415">
        <f>IF($DG415&gt;=7,INDEX($CJ:$CJ,$DF415+7),"")</f>
      </c>
      <c r="CS415">
        <f>IF($DG415&gt;=8,INDEX($CJ:$CJ,$DF415+8),"")</f>
      </c>
      <c r="CT415">
        <f>IF($DG415&gt;=9,INDEX($CJ:$CJ,$DF415+9),"")</f>
      </c>
      <c r="CU415">
        <f>IF($DG415&gt;=10,INDEX($CJ:$CJ,$DF415+10),"")</f>
      </c>
      <c r="CV415">
        <f>IF($DG415&gt;=11,INDEX($CJ:$CJ,$DF415+11),"")</f>
      </c>
      <c r="CW415">
        <f>IF($DG415&gt;=12,INDEX($CJ:$CJ,$DF415+12),"")</f>
      </c>
      <c r="CX415">
        <f>IF($DG415&gt;=13,INDEX($CJ:$CJ,$DF415+13),"")</f>
      </c>
      <c r="CY415">
        <f>IF($DG415&gt;=14,INDEX($CJ:$CJ,$DF415+14),"")</f>
      </c>
      <c r="CZ415">
        <f>IF($DG415&gt;=15,INDEX($CJ:$CJ,$DF415+15),"")</f>
      </c>
      <c r="DA415">
        <f>IF($DG415&gt;=16,INDEX($CJ:$CJ,$DF415+16),"")</f>
      </c>
      <c r="DB415">
        <f>IF($DG415&gt;=17,INDEX($CJ:$CJ,$DF415+17),"")</f>
      </c>
      <c r="DC415">
        <f>IF($DG415&gt;=18,INDEX($CJ:$CJ,$DF415+18),"")</f>
      </c>
      <c r="DD415">
        <f>IF($DG415&gt;=19,INDEX($CJ:$CJ,$DF415+19),"")</f>
      </c>
      <c r="DE415">
        <f>IF($DG415&gt;=20,INDEX($CJ:$CJ,$DF415+20),"")</f>
      </c>
      <c r="DF415">
        <f>IFERROR(MATCH($CI415,$CJ$2:$CJ$263,0)+1,0)</f>
      </c>
      <c r="DG415">
        <f>IFERROR(INDEX($CK$2:$CK$263,MATCH($CI415,$CJ$2:$CJ$263,0)),0)</f>
      </c>
      <c r="DH415">
        <f>IFERROR(INDEX($AO:$AO,MATCH($N415,$AN:$AN,0))&amp;"","")</f>
      </c>
      <c r="DL415">
        <f>IF($GO415&gt;=1,INDEX($DI:$DI,$GN415+1),"")</f>
      </c>
      <c r="DM415">
        <f>IF($GO415&gt;=2,INDEX($DI:$DI,$GN415+2),"")</f>
      </c>
      <c r="DN415">
        <f>IF($GO415&gt;=3,INDEX($DI:$DI,$GN415+3),"")</f>
      </c>
      <c r="DO415">
        <f>IF($GO415&gt;=4,INDEX($DI:$DI,$GN415+4),"")</f>
      </c>
      <c r="DP415">
        <f>IF($GO415&gt;=5,INDEX($DI:$DI,$GN415+5),"")</f>
      </c>
      <c r="DQ415">
        <f>IF($GO415&gt;=6,INDEX($DI:$DI,$GN415+6),"")</f>
      </c>
      <c r="DR415">
        <f>IF($GO415&gt;=7,INDEX($DI:$DI,$GN415+7),"")</f>
      </c>
      <c r="DS415">
        <f>IF($GO415&gt;=8,INDEX($DI:$DI,$GN415+8),"")</f>
      </c>
      <c r="DT415">
        <f>IF($GO415&gt;=9,INDEX($DI:$DI,$GN415+9),"")</f>
      </c>
      <c r="DU415">
        <f>IF($GO415&gt;=10,INDEX($DI:$DI,$GN415+10),"")</f>
      </c>
      <c r="DV415">
        <f>IF($GO415&gt;=11,INDEX($DI:$DI,$GN415+11),"")</f>
      </c>
      <c r="DW415">
        <f>IF($GO415&gt;=12,INDEX($DI:$DI,$GN415+12),"")</f>
      </c>
      <c r="DX415">
        <f>IF($GO415&gt;=13,INDEX($DI:$DI,$GN415+13),"")</f>
      </c>
      <c r="DY415">
        <f>IF($GO415&gt;=14,INDEX($DI:$DI,$GN415+14),"")</f>
      </c>
      <c r="DZ415">
        <f>IF($GO415&gt;=15,INDEX($DI:$DI,$GN415+15),"")</f>
      </c>
      <c r="EA415">
        <f>IF($GO415&gt;=16,INDEX($DI:$DI,$GN415+16),"")</f>
      </c>
      <c r="EB415">
        <f>IF($GO415&gt;=17,INDEX($DI:$DI,$GN415+17),"")</f>
      </c>
      <c r="EC415">
        <f>IF($GO415&gt;=18,INDEX($DI:$DI,$GN415+18),"")</f>
      </c>
      <c r="ED415">
        <f>IF($GO415&gt;=19,INDEX($DI:$DI,$GN415+19),"")</f>
      </c>
      <c r="EE415">
        <f>IF($GO415&gt;=20,INDEX($DI:$DI,$GN415+20),"")</f>
      </c>
      <c r="EF415">
        <f>IF($GO415&gt;=21,INDEX($DI:$DI,$GN415+21),"")</f>
      </c>
      <c r="EG415">
        <f>IF($GO415&gt;=22,INDEX($DI:$DI,$GN415+22),"")</f>
      </c>
      <c r="EH415">
        <f>IF($GO415&gt;=23,INDEX($DI:$DI,$GN415+23),"")</f>
      </c>
      <c r="EI415">
        <f>IF($GO415&gt;=24,INDEX($DI:$DI,$GN415+24),"")</f>
      </c>
      <c r="EJ415">
        <f>IF($GO415&gt;=25,INDEX($DI:$DI,$GN415+25),"")</f>
      </c>
      <c r="EK415">
        <f>IF($GO415&gt;=26,INDEX($DI:$DI,$GN415+26),"")</f>
      </c>
      <c r="EL415">
        <f>IF($GO415&gt;=27,INDEX($DI:$DI,$GN415+27),"")</f>
      </c>
      <c r="EM415">
        <f>IF($GO415&gt;=28,INDEX($DI:$DI,$GN415+28),"")</f>
      </c>
      <c r="EN415">
        <f>IF($GO415&gt;=29,INDEX($DI:$DI,$GN415+29),"")</f>
      </c>
      <c r="EO415">
        <f>IF($GO415&gt;=30,INDEX($DI:$DI,$GN415+30),"")</f>
      </c>
      <c r="EP415">
        <f>IF($GO415&gt;=31,INDEX($DI:$DI,$GN415+31),"")</f>
      </c>
      <c r="EQ415">
        <f>IF($GO415&gt;=32,INDEX($DI:$DI,$GN415+32),"")</f>
      </c>
      <c r="ER415">
        <f>IF($GO415&gt;=33,INDEX($DI:$DI,$GN415+33),"")</f>
      </c>
      <c r="ES415">
        <f>IF($GO415&gt;=34,INDEX($DI:$DI,$GN415+34),"")</f>
      </c>
      <c r="ET415">
        <f>IF($GO415&gt;=35,INDEX($DI:$DI,$GN415+35),"")</f>
      </c>
      <c r="EU415">
        <f>IF($GO415&gt;=36,INDEX($DI:$DI,$GN415+36),"")</f>
      </c>
      <c r="EV415">
        <f>IF($GO415&gt;=37,INDEX($DI:$DI,$GN415+37),"")</f>
      </c>
      <c r="EW415">
        <f>IF($GO415&gt;=38,INDEX($DI:$DI,$GN415+38),"")</f>
      </c>
      <c r="EX415">
        <f>IF($GO415&gt;=39,INDEX($DI:$DI,$GN415+39),"")</f>
      </c>
      <c r="EY415">
        <f>IF($GO415&gt;=40,INDEX($DI:$DI,$GN415+40),"")</f>
      </c>
      <c r="EZ415">
        <f>IF($GO415&gt;=1,INDEX($DJ:$DJ,$GN415+1),"")</f>
      </c>
      <c r="FA415">
        <f>IF($GO415&gt;=2,INDEX($DJ:$DJ,$GN415+2),"")</f>
      </c>
      <c r="FB415">
        <f>IF($GO415&gt;=3,INDEX($DJ:$DJ,$GN415+3),"")</f>
      </c>
      <c r="FC415">
        <f>IF($GO415&gt;=4,INDEX($DJ:$DJ,$GN415+4),"")</f>
      </c>
      <c r="FD415">
        <f>IF($GO415&gt;=5,INDEX($DJ:$DJ,$GN415+5),"")</f>
      </c>
      <c r="FE415">
        <f>IF($GO415&gt;=6,INDEX($DJ:$DJ,$GN415+6),"")</f>
      </c>
      <c r="FF415">
        <f>IF($GO415&gt;=7,INDEX($DJ:$DJ,$GN415+7),"")</f>
      </c>
      <c r="FG415">
        <f>IF($GO415&gt;=8,INDEX($DJ:$DJ,$GN415+8),"")</f>
      </c>
      <c r="FH415">
        <f>IF($GO415&gt;=9,INDEX($DJ:$DJ,$GN415+9),"")</f>
      </c>
      <c r="FI415">
        <f>IF($GO415&gt;=10,INDEX($DJ:$DJ,$GN415+10),"")</f>
      </c>
      <c r="FJ415">
        <f>IF($GO415&gt;=11,INDEX($DJ:$DJ,$GN415+11),"")</f>
      </c>
      <c r="FK415">
        <f>IF($GO415&gt;=12,INDEX($DJ:$DJ,$GN415+12),"")</f>
      </c>
      <c r="FL415">
        <f>IF($GO415&gt;=13,INDEX($DJ:$DJ,$GN415+13),"")</f>
      </c>
      <c r="FM415">
        <f>IF($GO415&gt;=14,INDEX($DJ:$DJ,$GN415+14),"")</f>
      </c>
      <c r="FN415">
        <f>IF($GO415&gt;=15,INDEX($DJ:$DJ,$GN415+15),"")</f>
      </c>
      <c r="FO415">
        <f>IF($GO415&gt;=16,INDEX($DJ:$DJ,$GN415+16),"")</f>
      </c>
      <c r="FP415">
        <f>IF($GO415&gt;=17,INDEX($DJ:$DJ,$GN415+17),"")</f>
      </c>
      <c r="FQ415">
        <f>IF($GO415&gt;=18,INDEX($DJ:$DJ,$GN415+18),"")</f>
      </c>
      <c r="FR415">
        <f>IF($GO415&gt;=19,INDEX($DJ:$DJ,$GN415+19),"")</f>
      </c>
      <c r="FS415">
        <f>IF($GO415&gt;=20,INDEX($DJ:$DJ,$GN415+20),"")</f>
      </c>
      <c r="FT415">
        <f>IF($GO415&gt;=21,INDEX($DJ:$DJ,$GN415+21),"")</f>
      </c>
      <c r="FU415">
        <f>IF($GO415&gt;=22,INDEX($DJ:$DJ,$GN415+22),"")</f>
      </c>
      <c r="FV415">
        <f>IF($GO415&gt;=23,INDEX($DJ:$DJ,$GN415+23),"")</f>
      </c>
      <c r="FW415">
        <f>IF($GO415&gt;=24,INDEX($DJ:$DJ,$GN415+24),"")</f>
      </c>
      <c r="FX415">
        <f>IF($GO415&gt;=25,INDEX($DJ:$DJ,$GN415+25),"")</f>
      </c>
      <c r="FY415">
        <f>IF($GO415&gt;=26,INDEX($DJ:$DJ,$GN415+26),"")</f>
      </c>
      <c r="FZ415">
        <f>IF($GO415&gt;=27,INDEX($DJ:$DJ,$GN415+27),"")</f>
      </c>
      <c r="GA415">
        <f>IF($GO415&gt;=28,INDEX($DJ:$DJ,$GN415+28),"")</f>
      </c>
      <c r="GB415">
        <f>IF($GO415&gt;=29,INDEX($DJ:$DJ,$GN415+29),"")</f>
      </c>
      <c r="GC415">
        <f>IF($GO415&gt;=30,INDEX($DJ:$DJ,$GN415+30),"")</f>
      </c>
      <c r="GD415">
        <f>IF($GO415&gt;=31,INDEX($DJ:$DJ,$GN415+31),"")</f>
      </c>
      <c r="GE415">
        <f>IF($GO415&gt;=32,INDEX($DJ:$DJ,$GN415+32),"")</f>
      </c>
      <c r="GF415">
        <f>IF($GO415&gt;=33,INDEX($DJ:$DJ,$GN415+33),"")</f>
      </c>
      <c r="GG415">
        <f>IF($GO415&gt;=34,INDEX($DJ:$DJ,$GN415+34),"")</f>
      </c>
      <c r="GH415">
        <f>IF($GO415&gt;=35,INDEX($DJ:$DJ,$GN415+35),"")</f>
      </c>
      <c r="GI415">
        <f>IF($GO415&gt;=36,INDEX($DJ:$DJ,$GN415+36),"")</f>
      </c>
      <c r="GJ415">
        <f>IF($GO415&gt;=37,INDEX($DJ:$DJ,$GN415+37),"")</f>
      </c>
      <c r="GK415">
        <f>IF($GO415&gt;=38,INDEX($DJ:$DJ,$GN415+38),"")</f>
      </c>
      <c r="GL415">
        <f>IF($GO415&gt;=39,INDEX($DJ:$DJ,$GN415+39),"")</f>
      </c>
      <c r="GM415">
        <f>IF($GO415&gt;=40,INDEX($DJ:$DJ,$GN415+40),"")</f>
      </c>
      <c r="GN415">
        <f>IFERROR(MATCH($DH415,$DI$2:$DI$148,0)+1,0)</f>
      </c>
      <c r="GO415">
        <f>IFERROR(INDEX($DK$2:$DK$148,MATCH($DH415,$DI$2:$DI$148,0)),0)</f>
      </c>
      <c r="GP415">
        <f>IFERROR(MATCH($Y415,$DL$415:$EY$415,0),0)</f>
      </c>
      <c r="GQ415">
        <f>IF($GP415&gt;0,INDEX($EZ$415:$GM$415,$GP415),"")</f>
      </c>
      <c r="GT415">
        <f>IF($JC415&gt;=1,INDEX($GR:$GR,$JB415+1),"")</f>
      </c>
      <c r="GU415">
        <f>IF($JC415&gt;=2,INDEX($GR:$GR,$JB415+2),"")</f>
      </c>
      <c r="GV415">
        <f>IF($JC415&gt;=3,INDEX($GR:$GR,$JB415+3),"")</f>
      </c>
      <c r="GW415">
        <f>IF($JC415&gt;=4,INDEX($GR:$GR,$JB415+4),"")</f>
      </c>
      <c r="GX415">
        <f>IF($JC415&gt;=5,INDEX($GR:$GR,$JB415+5),"")</f>
      </c>
      <c r="GY415">
        <f>IF($JC415&gt;=6,INDEX($GR:$GR,$JB415+6),"")</f>
      </c>
      <c r="GZ415">
        <f>IF($JC415&gt;=7,INDEX($GR:$GR,$JB415+7),"")</f>
      </c>
      <c r="HA415">
        <f>IF($JC415&gt;=8,INDEX($GR:$GR,$JB415+8),"")</f>
      </c>
      <c r="HB415">
        <f>IF($JC415&gt;=9,INDEX($GR:$GR,$JB415+9),"")</f>
      </c>
      <c r="HC415">
        <f>IF($JC415&gt;=10,INDEX($GR:$GR,$JB415+10),"")</f>
      </c>
      <c r="HD415">
        <f>IF($JC415&gt;=11,INDEX($GR:$GR,$JB415+11),"")</f>
      </c>
      <c r="HE415">
        <f>IF($JC415&gt;=12,INDEX($GR:$GR,$JB415+12),"")</f>
      </c>
      <c r="HF415">
        <f>IF($JC415&gt;=13,INDEX($GR:$GR,$JB415+13),"")</f>
      </c>
      <c r="HG415">
        <f>IF($JC415&gt;=14,INDEX($GR:$GR,$JB415+14),"")</f>
      </c>
      <c r="HH415">
        <f>IF($JC415&gt;=15,INDEX($GR:$GR,$JB415+15),"")</f>
      </c>
      <c r="HI415">
        <f>IF($JC415&gt;=16,INDEX($GR:$GR,$JB415+16),"")</f>
      </c>
      <c r="HJ415">
        <f>IF($JC415&gt;=17,INDEX($GR:$GR,$JB415+17),"")</f>
      </c>
      <c r="HK415">
        <f>IF($JC415&gt;=18,INDEX($GR:$GR,$JB415+18),"")</f>
      </c>
      <c r="HL415">
        <f>IF($JC415&gt;=19,INDEX($GR:$GR,$JB415+19),"")</f>
      </c>
      <c r="HM415">
        <f>IF($JC415&gt;=20,INDEX($GR:$GR,$JB415+20),"")</f>
      </c>
      <c r="HN415">
        <f>IF($JC415&gt;=21,INDEX($GR:$GR,$JB415+21),"")</f>
      </c>
      <c r="HO415">
        <f>IF($JC415&gt;=22,INDEX($GR:$GR,$JB415+22),"")</f>
      </c>
      <c r="HP415">
        <f>IF($JC415&gt;=23,INDEX($GR:$GR,$JB415+23),"")</f>
      </c>
      <c r="HQ415">
        <f>IF($JC415&gt;=24,INDEX($GR:$GR,$JB415+24),"")</f>
      </c>
      <c r="HR415">
        <f>IF($JC415&gt;=25,INDEX($GR:$GR,$JB415+25),"")</f>
      </c>
      <c r="HS415">
        <f>IF($JC415&gt;=26,INDEX($GR:$GR,$JB415+26),"")</f>
      </c>
      <c r="HT415">
        <f>IF($JC415&gt;=27,INDEX($GR:$GR,$JB415+27),"")</f>
      </c>
      <c r="HU415">
        <f>IF($JC415&gt;=28,INDEX($GR:$GR,$JB415+28),"")</f>
      </c>
      <c r="HV415">
        <f>IF($JC415&gt;=29,INDEX($GR:$GR,$JB415+29),"")</f>
      </c>
      <c r="HW415">
        <f>IF($JC415&gt;=30,INDEX($GR:$GR,$JB415+30),"")</f>
      </c>
      <c r="HX415">
        <f>IF($JC415&gt;=31,INDEX($GR:$GR,$JB415+31),"")</f>
      </c>
      <c r="HY415">
        <f>IF($JC415&gt;=32,INDEX($GR:$GR,$JB415+32),"")</f>
      </c>
      <c r="HZ415">
        <f>IF($JC415&gt;=33,INDEX($GR:$GR,$JB415+33),"")</f>
      </c>
      <c r="IA415">
        <f>IF($JC415&gt;=34,INDEX($GR:$GR,$JB415+34),"")</f>
      </c>
      <c r="IB415">
        <f>IF($JC415&gt;=35,INDEX($GR:$GR,$JB415+35),"")</f>
      </c>
      <c r="IC415">
        <f>IF($JC415&gt;=36,INDEX($GR:$GR,$JB415+36),"")</f>
      </c>
      <c r="ID415">
        <f>IF($JC415&gt;=37,INDEX($GR:$GR,$JB415+37),"")</f>
      </c>
      <c r="IE415">
        <f>IF($JC415&gt;=38,INDEX($GR:$GR,$JB415+38),"")</f>
      </c>
      <c r="IF415">
        <f>IF($JC415&gt;=39,INDEX($GR:$GR,$JB415+39),"")</f>
      </c>
      <c r="IG415">
        <f>IF($JC415&gt;=40,INDEX($GR:$GR,$JB415+40),"")</f>
      </c>
      <c r="IH415">
        <f>IF($JC415&gt;=41,INDEX($GR:$GR,$JB415+41),"")</f>
      </c>
      <c r="II415">
        <f>IF($JC415&gt;=42,INDEX($GR:$GR,$JB415+42),"")</f>
      </c>
      <c r="IJ415">
        <f>IF($JC415&gt;=43,INDEX($GR:$GR,$JB415+43),"")</f>
      </c>
      <c r="IK415">
        <f>IF($JC415&gt;=44,INDEX($GR:$GR,$JB415+44),"")</f>
      </c>
      <c r="IL415">
        <f>IF($JC415&gt;=45,INDEX($GR:$GR,$JB415+45),"")</f>
      </c>
      <c r="IM415">
        <f>IF($JC415&gt;=46,INDEX($GR:$GR,$JB415+46),"")</f>
      </c>
      <c r="IN415">
        <f>IF($JC415&gt;=47,INDEX($GR:$GR,$JB415+47),"")</f>
      </c>
      <c r="IO415">
        <f>IF($JC415&gt;=48,INDEX($GR:$GR,$JB415+48),"")</f>
      </c>
      <c r="IP415">
        <f>IF($JC415&gt;=49,INDEX($GR:$GR,$JB415+49),"")</f>
      </c>
      <c r="IQ415">
        <f>IF($JC415&gt;=50,INDEX($GR:$GR,$JB415+50),"")</f>
      </c>
      <c r="IR415">
        <f>IF($JC415&gt;=51,INDEX($GR:$GR,$JB415+51),"")</f>
      </c>
      <c r="IS415">
        <f>IF($JC415&gt;=52,INDEX($GR:$GR,$JB415+52),"")</f>
      </c>
      <c r="IT415">
        <f>IF($JC415&gt;=53,INDEX($GR:$GR,$JB415+53),"")</f>
      </c>
      <c r="IU415">
        <f>IF($JC415&gt;=54,INDEX($GR:$GR,$JB415+54),"")</f>
      </c>
      <c r="IV415">
        <f>IF($JC415&gt;=55,INDEX($GR:$GR,$JB415+55),"")</f>
      </c>
      <c r="IW415">
        <f>IF($JC415&gt;=56,INDEX($GR:$GR,$JB415+56),"")</f>
      </c>
      <c r="IX415">
        <f>IF($JC415&gt;=57,INDEX($GR:$GR,$JB415+57),"")</f>
      </c>
      <c r="IY415">
        <f>IF($JC415&gt;=58,INDEX($GR:$GR,$JB415+58),"")</f>
      </c>
      <c r="IZ415">
        <f>IF($JC415&gt;=59,INDEX($GR:$GR,$JB415+59),"")</f>
      </c>
      <c r="JA415">
        <f>IF($JC415&gt;=60,INDEX($GR:$GR,$JB415+60),"")</f>
      </c>
      <c r="JB415">
        <f>IFERROR(MATCH($GQ415,$GR$2:$GR$324,0)+1,0)</f>
      </c>
      <c r="JC415">
        <f>IFERROR(INDEX($GS$2:$GS$324,MATCH($GQ415,$GR$2:$GR$324,0)),0)</f>
      </c>
      <c r="JD415" t="s">
        <v>40</v>
      </c>
      <c r="JE415" t="s">
        <v>40</v>
      </c>
    </row>
    <row r="416" spans="1:265" x14ac:dyDescent="0.25">
      <c r="Q416">
        <f>IF(OR($T416="",$P416=""),"",IFERROR($T416/$P416,0))</f>
      </c>
      <c r="R416">
        <f>IF($T416="","",
SUM($S416,$U416,$Z416,$V416,$X416)*
(1-IF($AA416="",0,VALUE($AA416)/100)))</f>
      </c>
      <c r="S416">
        <f>IF($T416="","",$T416)</f>
      </c>
      <c r="U416">
        <f>IF($T416="","",
IF($N416="","",
IF(ISNUMBER(SEARCH("exempt",LOWER($N416))),0,
$T416*(VALUE(SUBSTITUTE($N416,"%",""))/100))))</f>
      </c>
      <c r="AB416">
        <f>IFERROR(IF(FIND(" - ",$K416)&gt;0,MID($K416,FIND(" - ",$K416)+3,LEN($K416)),""),"")</f>
      </c>
      <c r="AK416" t="s">
        <v>1003</v>
      </c>
      <c r="AP416">
        <f>IFERROR(LEFT($K416,FIND(" - ",$K416)-1),$K416)</f>
      </c>
      <c r="AS416">
        <f>IF($CH416&gt;=1,INDEX($AQ:$AQ,$CG416+1),"")</f>
      </c>
      <c r="AT416">
        <f>IF($CH416&gt;=2,INDEX($AQ:$AQ,$CG416+2),"")</f>
      </c>
      <c r="AU416">
        <f>IF($CH416&gt;=3,INDEX($AQ:$AQ,$CG416+3),"")</f>
      </c>
      <c r="AV416">
        <f>IF($CH416&gt;=4,INDEX($AQ:$AQ,$CG416+4),"")</f>
      </c>
      <c r="AW416">
        <f>IF($CH416&gt;=5,INDEX($AQ:$AQ,$CG416+5),"")</f>
      </c>
      <c r="AX416">
        <f>IF($CH416&gt;=6,INDEX($AQ:$AQ,$CG416+6),"")</f>
      </c>
      <c r="AY416">
        <f>IF($CH416&gt;=7,INDEX($AQ:$AQ,$CG416+7),"")</f>
      </c>
      <c r="AZ416">
        <f>IF($CH416&gt;=8,INDEX($AQ:$AQ,$CG416+8),"")</f>
      </c>
      <c r="BA416">
        <f>IF($CH416&gt;=9,INDEX($AQ:$AQ,$CG416+9),"")</f>
      </c>
      <c r="BB416">
        <f>IF($CH416&gt;=10,INDEX($AQ:$AQ,$CG416+10),"")</f>
      </c>
      <c r="BC416">
        <f>IF($CH416&gt;=11,INDEX($AQ:$AQ,$CG416+11),"")</f>
      </c>
      <c r="BD416">
        <f>IF($CH416&gt;=12,INDEX($AQ:$AQ,$CG416+12),"")</f>
      </c>
      <c r="BE416">
        <f>IF($CH416&gt;=13,INDEX($AQ:$AQ,$CG416+13),"")</f>
      </c>
      <c r="BF416">
        <f>IF($CH416&gt;=14,INDEX($AQ:$AQ,$CG416+14),"")</f>
      </c>
      <c r="BG416">
        <f>IF($CH416&gt;=15,INDEX($AQ:$AQ,$CG416+15),"")</f>
      </c>
      <c r="BH416">
        <f>IF($CH416&gt;=16,INDEX($AQ:$AQ,$CG416+16),"")</f>
      </c>
      <c r="BI416">
        <f>IF($CH416&gt;=17,INDEX($AQ:$AQ,$CG416+17),"")</f>
      </c>
      <c r="BJ416">
        <f>IF($CH416&gt;=18,INDEX($AQ:$AQ,$CG416+18),"")</f>
      </c>
      <c r="BK416">
        <f>IF($CH416&gt;=19,INDEX($AQ:$AQ,$CG416+19),"")</f>
      </c>
      <c r="BL416">
        <f>IF($CH416&gt;=20,INDEX($AQ:$AQ,$CG416+20),"")</f>
      </c>
      <c r="BM416">
        <f>IF($CH416&gt;=21,INDEX($AQ:$AQ,$CG416+21),"")</f>
      </c>
      <c r="BN416">
        <f>IF($CH416&gt;=22,INDEX($AQ:$AQ,$CG416+22),"")</f>
      </c>
      <c r="BO416">
        <f>IF($CH416&gt;=23,INDEX($AQ:$AQ,$CG416+23),"")</f>
      </c>
      <c r="BP416">
        <f>IF($CH416&gt;=24,INDEX($AQ:$AQ,$CG416+24),"")</f>
      </c>
      <c r="BQ416">
        <f>IF($CH416&gt;=25,INDEX($AQ:$AQ,$CG416+25),"")</f>
      </c>
      <c r="BR416">
        <f>IF($CH416&gt;=26,INDEX($AQ:$AQ,$CG416+26),"")</f>
      </c>
      <c r="BS416">
        <f>IF($CH416&gt;=27,INDEX($AQ:$AQ,$CG416+27),"")</f>
      </c>
      <c r="BT416">
        <f>IF($CH416&gt;=28,INDEX($AQ:$AQ,$CG416+28),"")</f>
      </c>
      <c r="BU416">
        <f>IF($CH416&gt;=29,INDEX($AQ:$AQ,$CG416+29),"")</f>
      </c>
      <c r="BV416">
        <f>IF($CH416&gt;=30,INDEX($AQ:$AQ,$CG416+30),"")</f>
      </c>
      <c r="BW416">
        <f>IF($CH416&gt;=31,INDEX($AQ:$AQ,$CG416+31),"")</f>
      </c>
      <c r="BX416">
        <f>IF($CH416&gt;=32,INDEX($AQ:$AQ,$CG416+32),"")</f>
      </c>
      <c r="BY416">
        <f>IF($CH416&gt;=33,INDEX($AQ:$AQ,$CG416+33),"")</f>
      </c>
      <c r="BZ416">
        <f>IF($CH416&gt;=34,INDEX($AQ:$AQ,$CG416+34),"")</f>
      </c>
      <c r="CA416">
        <f>IF($CH416&gt;=35,INDEX($AQ:$AQ,$CG416+35),"")</f>
      </c>
      <c r="CB416">
        <f>IF($CH416&gt;=36,INDEX($AQ:$AQ,$CG416+36),"")</f>
      </c>
      <c r="CC416">
        <f>IF($CH416&gt;=37,INDEX($AQ:$AQ,$CG416+37),"")</f>
      </c>
      <c r="CD416">
        <f>IF($CH416&gt;=38,INDEX($AQ:$AQ,$CG416+38),"")</f>
      </c>
      <c r="CE416">
        <f>IF($CH416&gt;=39,INDEX($AQ:$AQ,$CG416+39),"")</f>
      </c>
      <c r="CF416">
        <f>IF($CH416&gt;=40,INDEX($AQ:$AQ,$CG416+40),"")</f>
      </c>
      <c r="CG416">
        <f>IFERROR(MATCH($AP416,$AQ$2:$AQ$134,0)+1,0)</f>
      </c>
      <c r="CH416">
        <f>IFERROR(INDEX($AR$2:$AR$134,MATCH($AP416,$AQ$2:$AQ$134,0)),0)</f>
      </c>
      <c r="CI416">
        <f>IFERROR(LEFT($L416,FIND(" - ",$L416)-1),$L416)</f>
      </c>
      <c r="CL416">
        <f>IF($DG416&gt;=1,INDEX($CJ:$CJ,$DF416+1),"")</f>
      </c>
      <c r="CM416">
        <f>IF($DG416&gt;=2,INDEX($CJ:$CJ,$DF416+2),"")</f>
      </c>
      <c r="CN416">
        <f>IF($DG416&gt;=3,INDEX($CJ:$CJ,$DF416+3),"")</f>
      </c>
      <c r="CO416">
        <f>IF($DG416&gt;=4,INDEX($CJ:$CJ,$DF416+4),"")</f>
      </c>
      <c r="CP416">
        <f>IF($DG416&gt;=5,INDEX($CJ:$CJ,$DF416+5),"")</f>
      </c>
      <c r="CQ416">
        <f>IF($DG416&gt;=6,INDEX($CJ:$CJ,$DF416+6),"")</f>
      </c>
      <c r="CR416">
        <f>IF($DG416&gt;=7,INDEX($CJ:$CJ,$DF416+7),"")</f>
      </c>
      <c r="CS416">
        <f>IF($DG416&gt;=8,INDEX($CJ:$CJ,$DF416+8),"")</f>
      </c>
      <c r="CT416">
        <f>IF($DG416&gt;=9,INDEX($CJ:$CJ,$DF416+9),"")</f>
      </c>
      <c r="CU416">
        <f>IF($DG416&gt;=10,INDEX($CJ:$CJ,$DF416+10),"")</f>
      </c>
      <c r="CV416">
        <f>IF($DG416&gt;=11,INDEX($CJ:$CJ,$DF416+11),"")</f>
      </c>
      <c r="CW416">
        <f>IF($DG416&gt;=12,INDEX($CJ:$CJ,$DF416+12),"")</f>
      </c>
      <c r="CX416">
        <f>IF($DG416&gt;=13,INDEX($CJ:$CJ,$DF416+13),"")</f>
      </c>
      <c r="CY416">
        <f>IF($DG416&gt;=14,INDEX($CJ:$CJ,$DF416+14),"")</f>
      </c>
      <c r="CZ416">
        <f>IF($DG416&gt;=15,INDEX($CJ:$CJ,$DF416+15),"")</f>
      </c>
      <c r="DA416">
        <f>IF($DG416&gt;=16,INDEX($CJ:$CJ,$DF416+16),"")</f>
      </c>
      <c r="DB416">
        <f>IF($DG416&gt;=17,INDEX($CJ:$CJ,$DF416+17),"")</f>
      </c>
      <c r="DC416">
        <f>IF($DG416&gt;=18,INDEX($CJ:$CJ,$DF416+18),"")</f>
      </c>
      <c r="DD416">
        <f>IF($DG416&gt;=19,INDEX($CJ:$CJ,$DF416+19),"")</f>
      </c>
      <c r="DE416">
        <f>IF($DG416&gt;=20,INDEX($CJ:$CJ,$DF416+20),"")</f>
      </c>
      <c r="DF416">
        <f>IFERROR(MATCH($CI416,$CJ$2:$CJ$263,0)+1,0)</f>
      </c>
      <c r="DG416">
        <f>IFERROR(INDEX($CK$2:$CK$263,MATCH($CI416,$CJ$2:$CJ$263,0)),0)</f>
      </c>
      <c r="DH416">
        <f>IFERROR(INDEX($AO:$AO,MATCH($N416,$AN:$AN,0))&amp;"","")</f>
      </c>
      <c r="DL416">
        <f>IF($GO416&gt;=1,INDEX($DI:$DI,$GN416+1),"")</f>
      </c>
      <c r="DM416">
        <f>IF($GO416&gt;=2,INDEX($DI:$DI,$GN416+2),"")</f>
      </c>
      <c r="DN416">
        <f>IF($GO416&gt;=3,INDEX($DI:$DI,$GN416+3),"")</f>
      </c>
      <c r="DO416">
        <f>IF($GO416&gt;=4,INDEX($DI:$DI,$GN416+4),"")</f>
      </c>
      <c r="DP416">
        <f>IF($GO416&gt;=5,INDEX($DI:$DI,$GN416+5),"")</f>
      </c>
      <c r="DQ416">
        <f>IF($GO416&gt;=6,INDEX($DI:$DI,$GN416+6),"")</f>
      </c>
      <c r="DR416">
        <f>IF($GO416&gt;=7,INDEX($DI:$DI,$GN416+7),"")</f>
      </c>
      <c r="DS416">
        <f>IF($GO416&gt;=8,INDEX($DI:$DI,$GN416+8),"")</f>
      </c>
      <c r="DT416">
        <f>IF($GO416&gt;=9,INDEX($DI:$DI,$GN416+9),"")</f>
      </c>
      <c r="DU416">
        <f>IF($GO416&gt;=10,INDEX($DI:$DI,$GN416+10),"")</f>
      </c>
      <c r="DV416">
        <f>IF($GO416&gt;=11,INDEX($DI:$DI,$GN416+11),"")</f>
      </c>
      <c r="DW416">
        <f>IF($GO416&gt;=12,INDEX($DI:$DI,$GN416+12),"")</f>
      </c>
      <c r="DX416">
        <f>IF($GO416&gt;=13,INDEX($DI:$DI,$GN416+13),"")</f>
      </c>
      <c r="DY416">
        <f>IF($GO416&gt;=14,INDEX($DI:$DI,$GN416+14),"")</f>
      </c>
      <c r="DZ416">
        <f>IF($GO416&gt;=15,INDEX($DI:$DI,$GN416+15),"")</f>
      </c>
      <c r="EA416">
        <f>IF($GO416&gt;=16,INDEX($DI:$DI,$GN416+16),"")</f>
      </c>
      <c r="EB416">
        <f>IF($GO416&gt;=17,INDEX($DI:$DI,$GN416+17),"")</f>
      </c>
      <c r="EC416">
        <f>IF($GO416&gt;=18,INDEX($DI:$DI,$GN416+18),"")</f>
      </c>
      <c r="ED416">
        <f>IF($GO416&gt;=19,INDEX($DI:$DI,$GN416+19),"")</f>
      </c>
      <c r="EE416">
        <f>IF($GO416&gt;=20,INDEX($DI:$DI,$GN416+20),"")</f>
      </c>
      <c r="EF416">
        <f>IF($GO416&gt;=21,INDEX($DI:$DI,$GN416+21),"")</f>
      </c>
      <c r="EG416">
        <f>IF($GO416&gt;=22,INDEX($DI:$DI,$GN416+22),"")</f>
      </c>
      <c r="EH416">
        <f>IF($GO416&gt;=23,INDEX($DI:$DI,$GN416+23),"")</f>
      </c>
      <c r="EI416">
        <f>IF($GO416&gt;=24,INDEX($DI:$DI,$GN416+24),"")</f>
      </c>
      <c r="EJ416">
        <f>IF($GO416&gt;=25,INDEX($DI:$DI,$GN416+25),"")</f>
      </c>
      <c r="EK416">
        <f>IF($GO416&gt;=26,INDEX($DI:$DI,$GN416+26),"")</f>
      </c>
      <c r="EL416">
        <f>IF($GO416&gt;=27,INDEX($DI:$DI,$GN416+27),"")</f>
      </c>
      <c r="EM416">
        <f>IF($GO416&gt;=28,INDEX($DI:$DI,$GN416+28),"")</f>
      </c>
      <c r="EN416">
        <f>IF($GO416&gt;=29,INDEX($DI:$DI,$GN416+29),"")</f>
      </c>
      <c r="EO416">
        <f>IF($GO416&gt;=30,INDEX($DI:$DI,$GN416+30),"")</f>
      </c>
      <c r="EP416">
        <f>IF($GO416&gt;=31,INDEX($DI:$DI,$GN416+31),"")</f>
      </c>
      <c r="EQ416">
        <f>IF($GO416&gt;=32,INDEX($DI:$DI,$GN416+32),"")</f>
      </c>
      <c r="ER416">
        <f>IF($GO416&gt;=33,INDEX($DI:$DI,$GN416+33),"")</f>
      </c>
      <c r="ES416">
        <f>IF($GO416&gt;=34,INDEX($DI:$DI,$GN416+34),"")</f>
      </c>
      <c r="ET416">
        <f>IF($GO416&gt;=35,INDEX($DI:$DI,$GN416+35),"")</f>
      </c>
      <c r="EU416">
        <f>IF($GO416&gt;=36,INDEX($DI:$DI,$GN416+36),"")</f>
      </c>
      <c r="EV416">
        <f>IF($GO416&gt;=37,INDEX($DI:$DI,$GN416+37),"")</f>
      </c>
      <c r="EW416">
        <f>IF($GO416&gt;=38,INDEX($DI:$DI,$GN416+38),"")</f>
      </c>
      <c r="EX416">
        <f>IF($GO416&gt;=39,INDEX($DI:$DI,$GN416+39),"")</f>
      </c>
      <c r="EY416">
        <f>IF($GO416&gt;=40,INDEX($DI:$DI,$GN416+40),"")</f>
      </c>
      <c r="EZ416">
        <f>IF($GO416&gt;=1,INDEX($DJ:$DJ,$GN416+1),"")</f>
      </c>
      <c r="FA416">
        <f>IF($GO416&gt;=2,INDEX($DJ:$DJ,$GN416+2),"")</f>
      </c>
      <c r="FB416">
        <f>IF($GO416&gt;=3,INDEX($DJ:$DJ,$GN416+3),"")</f>
      </c>
      <c r="FC416">
        <f>IF($GO416&gt;=4,INDEX($DJ:$DJ,$GN416+4),"")</f>
      </c>
      <c r="FD416">
        <f>IF($GO416&gt;=5,INDEX($DJ:$DJ,$GN416+5),"")</f>
      </c>
      <c r="FE416">
        <f>IF($GO416&gt;=6,INDEX($DJ:$DJ,$GN416+6),"")</f>
      </c>
      <c r="FF416">
        <f>IF($GO416&gt;=7,INDEX($DJ:$DJ,$GN416+7),"")</f>
      </c>
      <c r="FG416">
        <f>IF($GO416&gt;=8,INDEX($DJ:$DJ,$GN416+8),"")</f>
      </c>
      <c r="FH416">
        <f>IF($GO416&gt;=9,INDEX($DJ:$DJ,$GN416+9),"")</f>
      </c>
      <c r="FI416">
        <f>IF($GO416&gt;=10,INDEX($DJ:$DJ,$GN416+10),"")</f>
      </c>
      <c r="FJ416">
        <f>IF($GO416&gt;=11,INDEX($DJ:$DJ,$GN416+11),"")</f>
      </c>
      <c r="FK416">
        <f>IF($GO416&gt;=12,INDEX($DJ:$DJ,$GN416+12),"")</f>
      </c>
      <c r="FL416">
        <f>IF($GO416&gt;=13,INDEX($DJ:$DJ,$GN416+13),"")</f>
      </c>
      <c r="FM416">
        <f>IF($GO416&gt;=14,INDEX($DJ:$DJ,$GN416+14),"")</f>
      </c>
      <c r="FN416">
        <f>IF($GO416&gt;=15,INDEX($DJ:$DJ,$GN416+15),"")</f>
      </c>
      <c r="FO416">
        <f>IF($GO416&gt;=16,INDEX($DJ:$DJ,$GN416+16),"")</f>
      </c>
      <c r="FP416">
        <f>IF($GO416&gt;=17,INDEX($DJ:$DJ,$GN416+17),"")</f>
      </c>
      <c r="FQ416">
        <f>IF($GO416&gt;=18,INDEX($DJ:$DJ,$GN416+18),"")</f>
      </c>
      <c r="FR416">
        <f>IF($GO416&gt;=19,INDEX($DJ:$DJ,$GN416+19),"")</f>
      </c>
      <c r="FS416">
        <f>IF($GO416&gt;=20,INDEX($DJ:$DJ,$GN416+20),"")</f>
      </c>
      <c r="FT416">
        <f>IF($GO416&gt;=21,INDEX($DJ:$DJ,$GN416+21),"")</f>
      </c>
      <c r="FU416">
        <f>IF($GO416&gt;=22,INDEX($DJ:$DJ,$GN416+22),"")</f>
      </c>
      <c r="FV416">
        <f>IF($GO416&gt;=23,INDEX($DJ:$DJ,$GN416+23),"")</f>
      </c>
      <c r="FW416">
        <f>IF($GO416&gt;=24,INDEX($DJ:$DJ,$GN416+24),"")</f>
      </c>
      <c r="FX416">
        <f>IF($GO416&gt;=25,INDEX($DJ:$DJ,$GN416+25),"")</f>
      </c>
      <c r="FY416">
        <f>IF($GO416&gt;=26,INDEX($DJ:$DJ,$GN416+26),"")</f>
      </c>
      <c r="FZ416">
        <f>IF($GO416&gt;=27,INDEX($DJ:$DJ,$GN416+27),"")</f>
      </c>
      <c r="GA416">
        <f>IF($GO416&gt;=28,INDEX($DJ:$DJ,$GN416+28),"")</f>
      </c>
      <c r="GB416">
        <f>IF($GO416&gt;=29,INDEX($DJ:$DJ,$GN416+29),"")</f>
      </c>
      <c r="GC416">
        <f>IF($GO416&gt;=30,INDEX($DJ:$DJ,$GN416+30),"")</f>
      </c>
      <c r="GD416">
        <f>IF($GO416&gt;=31,INDEX($DJ:$DJ,$GN416+31),"")</f>
      </c>
      <c r="GE416">
        <f>IF($GO416&gt;=32,INDEX($DJ:$DJ,$GN416+32),"")</f>
      </c>
      <c r="GF416">
        <f>IF($GO416&gt;=33,INDEX($DJ:$DJ,$GN416+33),"")</f>
      </c>
      <c r="GG416">
        <f>IF($GO416&gt;=34,INDEX($DJ:$DJ,$GN416+34),"")</f>
      </c>
      <c r="GH416">
        <f>IF($GO416&gt;=35,INDEX($DJ:$DJ,$GN416+35),"")</f>
      </c>
      <c r="GI416">
        <f>IF($GO416&gt;=36,INDEX($DJ:$DJ,$GN416+36),"")</f>
      </c>
      <c r="GJ416">
        <f>IF($GO416&gt;=37,INDEX($DJ:$DJ,$GN416+37),"")</f>
      </c>
      <c r="GK416">
        <f>IF($GO416&gt;=38,INDEX($DJ:$DJ,$GN416+38),"")</f>
      </c>
      <c r="GL416">
        <f>IF($GO416&gt;=39,INDEX($DJ:$DJ,$GN416+39),"")</f>
      </c>
      <c r="GM416">
        <f>IF($GO416&gt;=40,INDEX($DJ:$DJ,$GN416+40),"")</f>
      </c>
      <c r="GN416">
        <f>IFERROR(MATCH($DH416,$DI$2:$DI$148,0)+1,0)</f>
      </c>
      <c r="GO416">
        <f>IFERROR(INDEX($DK$2:$DK$148,MATCH($DH416,$DI$2:$DI$148,0)),0)</f>
      </c>
      <c r="GP416">
        <f>IFERROR(MATCH($Y416,$DL$416:$EY$416,0),0)</f>
      </c>
      <c r="GQ416">
        <f>IF($GP416&gt;0,INDEX($EZ$416:$GM$416,$GP416),"")</f>
      </c>
      <c r="GT416">
        <f>IF($JC416&gt;=1,INDEX($GR:$GR,$JB416+1),"")</f>
      </c>
      <c r="GU416">
        <f>IF($JC416&gt;=2,INDEX($GR:$GR,$JB416+2),"")</f>
      </c>
      <c r="GV416">
        <f>IF($JC416&gt;=3,INDEX($GR:$GR,$JB416+3),"")</f>
      </c>
      <c r="GW416">
        <f>IF($JC416&gt;=4,INDEX($GR:$GR,$JB416+4),"")</f>
      </c>
      <c r="GX416">
        <f>IF($JC416&gt;=5,INDEX($GR:$GR,$JB416+5),"")</f>
      </c>
      <c r="GY416">
        <f>IF($JC416&gt;=6,INDEX($GR:$GR,$JB416+6),"")</f>
      </c>
      <c r="GZ416">
        <f>IF($JC416&gt;=7,INDEX($GR:$GR,$JB416+7),"")</f>
      </c>
      <c r="HA416">
        <f>IF($JC416&gt;=8,INDEX($GR:$GR,$JB416+8),"")</f>
      </c>
      <c r="HB416">
        <f>IF($JC416&gt;=9,INDEX($GR:$GR,$JB416+9),"")</f>
      </c>
      <c r="HC416">
        <f>IF($JC416&gt;=10,INDEX($GR:$GR,$JB416+10),"")</f>
      </c>
      <c r="HD416">
        <f>IF($JC416&gt;=11,INDEX($GR:$GR,$JB416+11),"")</f>
      </c>
      <c r="HE416">
        <f>IF($JC416&gt;=12,INDEX($GR:$GR,$JB416+12),"")</f>
      </c>
      <c r="HF416">
        <f>IF($JC416&gt;=13,INDEX($GR:$GR,$JB416+13),"")</f>
      </c>
      <c r="HG416">
        <f>IF($JC416&gt;=14,INDEX($GR:$GR,$JB416+14),"")</f>
      </c>
      <c r="HH416">
        <f>IF($JC416&gt;=15,INDEX($GR:$GR,$JB416+15),"")</f>
      </c>
      <c r="HI416">
        <f>IF($JC416&gt;=16,INDEX($GR:$GR,$JB416+16),"")</f>
      </c>
      <c r="HJ416">
        <f>IF($JC416&gt;=17,INDEX($GR:$GR,$JB416+17),"")</f>
      </c>
      <c r="HK416">
        <f>IF($JC416&gt;=18,INDEX($GR:$GR,$JB416+18),"")</f>
      </c>
      <c r="HL416">
        <f>IF($JC416&gt;=19,INDEX($GR:$GR,$JB416+19),"")</f>
      </c>
      <c r="HM416">
        <f>IF($JC416&gt;=20,INDEX($GR:$GR,$JB416+20),"")</f>
      </c>
      <c r="HN416">
        <f>IF($JC416&gt;=21,INDEX($GR:$GR,$JB416+21),"")</f>
      </c>
      <c r="HO416">
        <f>IF($JC416&gt;=22,INDEX($GR:$GR,$JB416+22),"")</f>
      </c>
      <c r="HP416">
        <f>IF($JC416&gt;=23,INDEX($GR:$GR,$JB416+23),"")</f>
      </c>
      <c r="HQ416">
        <f>IF($JC416&gt;=24,INDEX($GR:$GR,$JB416+24),"")</f>
      </c>
      <c r="HR416">
        <f>IF($JC416&gt;=25,INDEX($GR:$GR,$JB416+25),"")</f>
      </c>
      <c r="HS416">
        <f>IF($JC416&gt;=26,INDEX($GR:$GR,$JB416+26),"")</f>
      </c>
      <c r="HT416">
        <f>IF($JC416&gt;=27,INDEX($GR:$GR,$JB416+27),"")</f>
      </c>
      <c r="HU416">
        <f>IF($JC416&gt;=28,INDEX($GR:$GR,$JB416+28),"")</f>
      </c>
      <c r="HV416">
        <f>IF($JC416&gt;=29,INDEX($GR:$GR,$JB416+29),"")</f>
      </c>
      <c r="HW416">
        <f>IF($JC416&gt;=30,INDEX($GR:$GR,$JB416+30),"")</f>
      </c>
      <c r="HX416">
        <f>IF($JC416&gt;=31,INDEX($GR:$GR,$JB416+31),"")</f>
      </c>
      <c r="HY416">
        <f>IF($JC416&gt;=32,INDEX($GR:$GR,$JB416+32),"")</f>
      </c>
      <c r="HZ416">
        <f>IF($JC416&gt;=33,INDEX($GR:$GR,$JB416+33),"")</f>
      </c>
      <c r="IA416">
        <f>IF($JC416&gt;=34,INDEX($GR:$GR,$JB416+34),"")</f>
      </c>
      <c r="IB416">
        <f>IF($JC416&gt;=35,INDEX($GR:$GR,$JB416+35),"")</f>
      </c>
      <c r="IC416">
        <f>IF($JC416&gt;=36,INDEX($GR:$GR,$JB416+36),"")</f>
      </c>
      <c r="ID416">
        <f>IF($JC416&gt;=37,INDEX($GR:$GR,$JB416+37),"")</f>
      </c>
      <c r="IE416">
        <f>IF($JC416&gt;=38,INDEX($GR:$GR,$JB416+38),"")</f>
      </c>
      <c r="IF416">
        <f>IF($JC416&gt;=39,INDEX($GR:$GR,$JB416+39),"")</f>
      </c>
      <c r="IG416">
        <f>IF($JC416&gt;=40,INDEX($GR:$GR,$JB416+40),"")</f>
      </c>
      <c r="IH416">
        <f>IF($JC416&gt;=41,INDEX($GR:$GR,$JB416+41),"")</f>
      </c>
      <c r="II416">
        <f>IF($JC416&gt;=42,INDEX($GR:$GR,$JB416+42),"")</f>
      </c>
      <c r="IJ416">
        <f>IF($JC416&gt;=43,INDEX($GR:$GR,$JB416+43),"")</f>
      </c>
      <c r="IK416">
        <f>IF($JC416&gt;=44,INDEX($GR:$GR,$JB416+44),"")</f>
      </c>
      <c r="IL416">
        <f>IF($JC416&gt;=45,INDEX($GR:$GR,$JB416+45),"")</f>
      </c>
      <c r="IM416">
        <f>IF($JC416&gt;=46,INDEX($GR:$GR,$JB416+46),"")</f>
      </c>
      <c r="IN416">
        <f>IF($JC416&gt;=47,INDEX($GR:$GR,$JB416+47),"")</f>
      </c>
      <c r="IO416">
        <f>IF($JC416&gt;=48,INDEX($GR:$GR,$JB416+48),"")</f>
      </c>
      <c r="IP416">
        <f>IF($JC416&gt;=49,INDEX($GR:$GR,$JB416+49),"")</f>
      </c>
      <c r="IQ416">
        <f>IF($JC416&gt;=50,INDEX($GR:$GR,$JB416+50),"")</f>
      </c>
      <c r="IR416">
        <f>IF($JC416&gt;=51,INDEX($GR:$GR,$JB416+51),"")</f>
      </c>
      <c r="IS416">
        <f>IF($JC416&gt;=52,INDEX($GR:$GR,$JB416+52),"")</f>
      </c>
      <c r="IT416">
        <f>IF($JC416&gt;=53,INDEX($GR:$GR,$JB416+53),"")</f>
      </c>
      <c r="IU416">
        <f>IF($JC416&gt;=54,INDEX($GR:$GR,$JB416+54),"")</f>
      </c>
      <c r="IV416">
        <f>IF($JC416&gt;=55,INDEX($GR:$GR,$JB416+55),"")</f>
      </c>
      <c r="IW416">
        <f>IF($JC416&gt;=56,INDEX($GR:$GR,$JB416+56),"")</f>
      </c>
      <c r="IX416">
        <f>IF($JC416&gt;=57,INDEX($GR:$GR,$JB416+57),"")</f>
      </c>
      <c r="IY416">
        <f>IF($JC416&gt;=58,INDEX($GR:$GR,$JB416+58),"")</f>
      </c>
      <c r="IZ416">
        <f>IF($JC416&gt;=59,INDEX($GR:$GR,$JB416+59),"")</f>
      </c>
      <c r="JA416">
        <f>IF($JC416&gt;=60,INDEX($GR:$GR,$JB416+60),"")</f>
      </c>
      <c r="JB416">
        <f>IFERROR(MATCH($GQ416,$GR$2:$GR$324,0)+1,0)</f>
      </c>
      <c r="JC416">
        <f>IFERROR(INDEX($GS$2:$GS$324,MATCH($GQ416,$GR$2:$GR$324,0)),0)</f>
      </c>
      <c r="JD416" t="s">
        <v>40</v>
      </c>
      <c r="JE416" t="s">
        <v>40</v>
      </c>
    </row>
    <row r="417" spans="1:265" x14ac:dyDescent="0.25">
      <c r="Q417">
        <f>IF(OR($T417="",$P417=""),"",IFERROR($T417/$P417,0))</f>
      </c>
      <c r="R417">
        <f>IF($T417="","",
SUM($S417,$U417,$Z417,$V417,$X417)*
(1-IF($AA417="",0,VALUE($AA417)/100)))</f>
      </c>
      <c r="S417">
        <f>IF($T417="","",$T417)</f>
      </c>
      <c r="U417">
        <f>IF($T417="","",
IF($N417="","",
IF(ISNUMBER(SEARCH("exempt",LOWER($N417))),0,
$T417*(VALUE(SUBSTITUTE($N417,"%",""))/100))))</f>
      </c>
      <c r="AB417">
        <f>IFERROR(IF(FIND(" - ",$K417)&gt;0,MID($K417,FIND(" - ",$K417)+3,LEN($K417)),""),"")</f>
      </c>
      <c r="AK417" t="s">
        <v>1004</v>
      </c>
      <c r="AP417">
        <f>IFERROR(LEFT($K417,FIND(" - ",$K417)-1),$K417)</f>
      </c>
      <c r="AS417">
        <f>IF($CH417&gt;=1,INDEX($AQ:$AQ,$CG417+1),"")</f>
      </c>
      <c r="AT417">
        <f>IF($CH417&gt;=2,INDEX($AQ:$AQ,$CG417+2),"")</f>
      </c>
      <c r="AU417">
        <f>IF($CH417&gt;=3,INDEX($AQ:$AQ,$CG417+3),"")</f>
      </c>
      <c r="AV417">
        <f>IF($CH417&gt;=4,INDEX($AQ:$AQ,$CG417+4),"")</f>
      </c>
      <c r="AW417">
        <f>IF($CH417&gt;=5,INDEX($AQ:$AQ,$CG417+5),"")</f>
      </c>
      <c r="AX417">
        <f>IF($CH417&gt;=6,INDEX($AQ:$AQ,$CG417+6),"")</f>
      </c>
      <c r="AY417">
        <f>IF($CH417&gt;=7,INDEX($AQ:$AQ,$CG417+7),"")</f>
      </c>
      <c r="AZ417">
        <f>IF($CH417&gt;=8,INDEX($AQ:$AQ,$CG417+8),"")</f>
      </c>
      <c r="BA417">
        <f>IF($CH417&gt;=9,INDEX($AQ:$AQ,$CG417+9),"")</f>
      </c>
      <c r="BB417">
        <f>IF($CH417&gt;=10,INDEX($AQ:$AQ,$CG417+10),"")</f>
      </c>
      <c r="BC417">
        <f>IF($CH417&gt;=11,INDEX($AQ:$AQ,$CG417+11),"")</f>
      </c>
      <c r="BD417">
        <f>IF($CH417&gt;=12,INDEX($AQ:$AQ,$CG417+12),"")</f>
      </c>
      <c r="BE417">
        <f>IF($CH417&gt;=13,INDEX($AQ:$AQ,$CG417+13),"")</f>
      </c>
      <c r="BF417">
        <f>IF($CH417&gt;=14,INDEX($AQ:$AQ,$CG417+14),"")</f>
      </c>
      <c r="BG417">
        <f>IF($CH417&gt;=15,INDEX($AQ:$AQ,$CG417+15),"")</f>
      </c>
      <c r="BH417">
        <f>IF($CH417&gt;=16,INDEX($AQ:$AQ,$CG417+16),"")</f>
      </c>
      <c r="BI417">
        <f>IF($CH417&gt;=17,INDEX($AQ:$AQ,$CG417+17),"")</f>
      </c>
      <c r="BJ417">
        <f>IF($CH417&gt;=18,INDEX($AQ:$AQ,$CG417+18),"")</f>
      </c>
      <c r="BK417">
        <f>IF($CH417&gt;=19,INDEX($AQ:$AQ,$CG417+19),"")</f>
      </c>
      <c r="BL417">
        <f>IF($CH417&gt;=20,INDEX($AQ:$AQ,$CG417+20),"")</f>
      </c>
      <c r="BM417">
        <f>IF($CH417&gt;=21,INDEX($AQ:$AQ,$CG417+21),"")</f>
      </c>
      <c r="BN417">
        <f>IF($CH417&gt;=22,INDEX($AQ:$AQ,$CG417+22),"")</f>
      </c>
      <c r="BO417">
        <f>IF($CH417&gt;=23,INDEX($AQ:$AQ,$CG417+23),"")</f>
      </c>
      <c r="BP417">
        <f>IF($CH417&gt;=24,INDEX($AQ:$AQ,$CG417+24),"")</f>
      </c>
      <c r="BQ417">
        <f>IF($CH417&gt;=25,INDEX($AQ:$AQ,$CG417+25),"")</f>
      </c>
      <c r="BR417">
        <f>IF($CH417&gt;=26,INDEX($AQ:$AQ,$CG417+26),"")</f>
      </c>
      <c r="BS417">
        <f>IF($CH417&gt;=27,INDEX($AQ:$AQ,$CG417+27),"")</f>
      </c>
      <c r="BT417">
        <f>IF($CH417&gt;=28,INDEX($AQ:$AQ,$CG417+28),"")</f>
      </c>
      <c r="BU417">
        <f>IF($CH417&gt;=29,INDEX($AQ:$AQ,$CG417+29),"")</f>
      </c>
      <c r="BV417">
        <f>IF($CH417&gt;=30,INDEX($AQ:$AQ,$CG417+30),"")</f>
      </c>
      <c r="BW417">
        <f>IF($CH417&gt;=31,INDEX($AQ:$AQ,$CG417+31),"")</f>
      </c>
      <c r="BX417">
        <f>IF($CH417&gt;=32,INDEX($AQ:$AQ,$CG417+32),"")</f>
      </c>
      <c r="BY417">
        <f>IF($CH417&gt;=33,INDEX($AQ:$AQ,$CG417+33),"")</f>
      </c>
      <c r="BZ417">
        <f>IF($CH417&gt;=34,INDEX($AQ:$AQ,$CG417+34),"")</f>
      </c>
      <c r="CA417">
        <f>IF($CH417&gt;=35,INDEX($AQ:$AQ,$CG417+35),"")</f>
      </c>
      <c r="CB417">
        <f>IF($CH417&gt;=36,INDEX($AQ:$AQ,$CG417+36),"")</f>
      </c>
      <c r="CC417">
        <f>IF($CH417&gt;=37,INDEX($AQ:$AQ,$CG417+37),"")</f>
      </c>
      <c r="CD417">
        <f>IF($CH417&gt;=38,INDEX($AQ:$AQ,$CG417+38),"")</f>
      </c>
      <c r="CE417">
        <f>IF($CH417&gt;=39,INDEX($AQ:$AQ,$CG417+39),"")</f>
      </c>
      <c r="CF417">
        <f>IF($CH417&gt;=40,INDEX($AQ:$AQ,$CG417+40),"")</f>
      </c>
      <c r="CG417">
        <f>IFERROR(MATCH($AP417,$AQ$2:$AQ$134,0)+1,0)</f>
      </c>
      <c r="CH417">
        <f>IFERROR(INDEX($AR$2:$AR$134,MATCH($AP417,$AQ$2:$AQ$134,0)),0)</f>
      </c>
      <c r="CI417">
        <f>IFERROR(LEFT($L417,FIND(" - ",$L417)-1),$L417)</f>
      </c>
      <c r="CL417">
        <f>IF($DG417&gt;=1,INDEX($CJ:$CJ,$DF417+1),"")</f>
      </c>
      <c r="CM417">
        <f>IF($DG417&gt;=2,INDEX($CJ:$CJ,$DF417+2),"")</f>
      </c>
      <c r="CN417">
        <f>IF($DG417&gt;=3,INDEX($CJ:$CJ,$DF417+3),"")</f>
      </c>
      <c r="CO417">
        <f>IF($DG417&gt;=4,INDEX($CJ:$CJ,$DF417+4),"")</f>
      </c>
      <c r="CP417">
        <f>IF($DG417&gt;=5,INDEX($CJ:$CJ,$DF417+5),"")</f>
      </c>
      <c r="CQ417">
        <f>IF($DG417&gt;=6,INDEX($CJ:$CJ,$DF417+6),"")</f>
      </c>
      <c r="CR417">
        <f>IF($DG417&gt;=7,INDEX($CJ:$CJ,$DF417+7),"")</f>
      </c>
      <c r="CS417">
        <f>IF($DG417&gt;=8,INDEX($CJ:$CJ,$DF417+8),"")</f>
      </c>
      <c r="CT417">
        <f>IF($DG417&gt;=9,INDEX($CJ:$CJ,$DF417+9),"")</f>
      </c>
      <c r="CU417">
        <f>IF($DG417&gt;=10,INDEX($CJ:$CJ,$DF417+10),"")</f>
      </c>
      <c r="CV417">
        <f>IF($DG417&gt;=11,INDEX($CJ:$CJ,$DF417+11),"")</f>
      </c>
      <c r="CW417">
        <f>IF($DG417&gt;=12,INDEX($CJ:$CJ,$DF417+12),"")</f>
      </c>
      <c r="CX417">
        <f>IF($DG417&gt;=13,INDEX($CJ:$CJ,$DF417+13),"")</f>
      </c>
      <c r="CY417">
        <f>IF($DG417&gt;=14,INDEX($CJ:$CJ,$DF417+14),"")</f>
      </c>
      <c r="CZ417">
        <f>IF($DG417&gt;=15,INDEX($CJ:$CJ,$DF417+15),"")</f>
      </c>
      <c r="DA417">
        <f>IF($DG417&gt;=16,INDEX($CJ:$CJ,$DF417+16),"")</f>
      </c>
      <c r="DB417">
        <f>IF($DG417&gt;=17,INDEX($CJ:$CJ,$DF417+17),"")</f>
      </c>
      <c r="DC417">
        <f>IF($DG417&gt;=18,INDEX($CJ:$CJ,$DF417+18),"")</f>
      </c>
      <c r="DD417">
        <f>IF($DG417&gt;=19,INDEX($CJ:$CJ,$DF417+19),"")</f>
      </c>
      <c r="DE417">
        <f>IF($DG417&gt;=20,INDEX($CJ:$CJ,$DF417+20),"")</f>
      </c>
      <c r="DF417">
        <f>IFERROR(MATCH($CI417,$CJ$2:$CJ$263,0)+1,0)</f>
      </c>
      <c r="DG417">
        <f>IFERROR(INDEX($CK$2:$CK$263,MATCH($CI417,$CJ$2:$CJ$263,0)),0)</f>
      </c>
      <c r="DH417">
        <f>IFERROR(INDEX($AO:$AO,MATCH($N417,$AN:$AN,0))&amp;"","")</f>
      </c>
      <c r="DL417">
        <f>IF($GO417&gt;=1,INDEX($DI:$DI,$GN417+1),"")</f>
      </c>
      <c r="DM417">
        <f>IF($GO417&gt;=2,INDEX($DI:$DI,$GN417+2),"")</f>
      </c>
      <c r="DN417">
        <f>IF($GO417&gt;=3,INDEX($DI:$DI,$GN417+3),"")</f>
      </c>
      <c r="DO417">
        <f>IF($GO417&gt;=4,INDEX($DI:$DI,$GN417+4),"")</f>
      </c>
      <c r="DP417">
        <f>IF($GO417&gt;=5,INDEX($DI:$DI,$GN417+5),"")</f>
      </c>
      <c r="DQ417">
        <f>IF($GO417&gt;=6,INDEX($DI:$DI,$GN417+6),"")</f>
      </c>
      <c r="DR417">
        <f>IF($GO417&gt;=7,INDEX($DI:$DI,$GN417+7),"")</f>
      </c>
      <c r="DS417">
        <f>IF($GO417&gt;=8,INDEX($DI:$DI,$GN417+8),"")</f>
      </c>
      <c r="DT417">
        <f>IF($GO417&gt;=9,INDEX($DI:$DI,$GN417+9),"")</f>
      </c>
      <c r="DU417">
        <f>IF($GO417&gt;=10,INDEX($DI:$DI,$GN417+10),"")</f>
      </c>
      <c r="DV417">
        <f>IF($GO417&gt;=11,INDEX($DI:$DI,$GN417+11),"")</f>
      </c>
      <c r="DW417">
        <f>IF($GO417&gt;=12,INDEX($DI:$DI,$GN417+12),"")</f>
      </c>
      <c r="DX417">
        <f>IF($GO417&gt;=13,INDEX($DI:$DI,$GN417+13),"")</f>
      </c>
      <c r="DY417">
        <f>IF($GO417&gt;=14,INDEX($DI:$DI,$GN417+14),"")</f>
      </c>
      <c r="DZ417">
        <f>IF($GO417&gt;=15,INDEX($DI:$DI,$GN417+15),"")</f>
      </c>
      <c r="EA417">
        <f>IF($GO417&gt;=16,INDEX($DI:$DI,$GN417+16),"")</f>
      </c>
      <c r="EB417">
        <f>IF($GO417&gt;=17,INDEX($DI:$DI,$GN417+17),"")</f>
      </c>
      <c r="EC417">
        <f>IF($GO417&gt;=18,INDEX($DI:$DI,$GN417+18),"")</f>
      </c>
      <c r="ED417">
        <f>IF($GO417&gt;=19,INDEX($DI:$DI,$GN417+19),"")</f>
      </c>
      <c r="EE417">
        <f>IF($GO417&gt;=20,INDEX($DI:$DI,$GN417+20),"")</f>
      </c>
      <c r="EF417">
        <f>IF($GO417&gt;=21,INDEX($DI:$DI,$GN417+21),"")</f>
      </c>
      <c r="EG417">
        <f>IF($GO417&gt;=22,INDEX($DI:$DI,$GN417+22),"")</f>
      </c>
      <c r="EH417">
        <f>IF($GO417&gt;=23,INDEX($DI:$DI,$GN417+23),"")</f>
      </c>
      <c r="EI417">
        <f>IF($GO417&gt;=24,INDEX($DI:$DI,$GN417+24),"")</f>
      </c>
      <c r="EJ417">
        <f>IF($GO417&gt;=25,INDEX($DI:$DI,$GN417+25),"")</f>
      </c>
      <c r="EK417">
        <f>IF($GO417&gt;=26,INDEX($DI:$DI,$GN417+26),"")</f>
      </c>
      <c r="EL417">
        <f>IF($GO417&gt;=27,INDEX($DI:$DI,$GN417+27),"")</f>
      </c>
      <c r="EM417">
        <f>IF($GO417&gt;=28,INDEX($DI:$DI,$GN417+28),"")</f>
      </c>
      <c r="EN417">
        <f>IF($GO417&gt;=29,INDEX($DI:$DI,$GN417+29),"")</f>
      </c>
      <c r="EO417">
        <f>IF($GO417&gt;=30,INDEX($DI:$DI,$GN417+30),"")</f>
      </c>
      <c r="EP417">
        <f>IF($GO417&gt;=31,INDEX($DI:$DI,$GN417+31),"")</f>
      </c>
      <c r="EQ417">
        <f>IF($GO417&gt;=32,INDEX($DI:$DI,$GN417+32),"")</f>
      </c>
      <c r="ER417">
        <f>IF($GO417&gt;=33,INDEX($DI:$DI,$GN417+33),"")</f>
      </c>
      <c r="ES417">
        <f>IF($GO417&gt;=34,INDEX($DI:$DI,$GN417+34),"")</f>
      </c>
      <c r="ET417">
        <f>IF($GO417&gt;=35,INDEX($DI:$DI,$GN417+35),"")</f>
      </c>
      <c r="EU417">
        <f>IF($GO417&gt;=36,INDEX($DI:$DI,$GN417+36),"")</f>
      </c>
      <c r="EV417">
        <f>IF($GO417&gt;=37,INDEX($DI:$DI,$GN417+37),"")</f>
      </c>
      <c r="EW417">
        <f>IF($GO417&gt;=38,INDEX($DI:$DI,$GN417+38),"")</f>
      </c>
      <c r="EX417">
        <f>IF($GO417&gt;=39,INDEX($DI:$DI,$GN417+39),"")</f>
      </c>
      <c r="EY417">
        <f>IF($GO417&gt;=40,INDEX($DI:$DI,$GN417+40),"")</f>
      </c>
      <c r="EZ417">
        <f>IF($GO417&gt;=1,INDEX($DJ:$DJ,$GN417+1),"")</f>
      </c>
      <c r="FA417">
        <f>IF($GO417&gt;=2,INDEX($DJ:$DJ,$GN417+2),"")</f>
      </c>
      <c r="FB417">
        <f>IF($GO417&gt;=3,INDEX($DJ:$DJ,$GN417+3),"")</f>
      </c>
      <c r="FC417">
        <f>IF($GO417&gt;=4,INDEX($DJ:$DJ,$GN417+4),"")</f>
      </c>
      <c r="FD417">
        <f>IF($GO417&gt;=5,INDEX($DJ:$DJ,$GN417+5),"")</f>
      </c>
      <c r="FE417">
        <f>IF($GO417&gt;=6,INDEX($DJ:$DJ,$GN417+6),"")</f>
      </c>
      <c r="FF417">
        <f>IF($GO417&gt;=7,INDEX($DJ:$DJ,$GN417+7),"")</f>
      </c>
      <c r="FG417">
        <f>IF($GO417&gt;=8,INDEX($DJ:$DJ,$GN417+8),"")</f>
      </c>
      <c r="FH417">
        <f>IF($GO417&gt;=9,INDEX($DJ:$DJ,$GN417+9),"")</f>
      </c>
      <c r="FI417">
        <f>IF($GO417&gt;=10,INDEX($DJ:$DJ,$GN417+10),"")</f>
      </c>
      <c r="FJ417">
        <f>IF($GO417&gt;=11,INDEX($DJ:$DJ,$GN417+11),"")</f>
      </c>
      <c r="FK417">
        <f>IF($GO417&gt;=12,INDEX($DJ:$DJ,$GN417+12),"")</f>
      </c>
      <c r="FL417">
        <f>IF($GO417&gt;=13,INDEX($DJ:$DJ,$GN417+13),"")</f>
      </c>
      <c r="FM417">
        <f>IF($GO417&gt;=14,INDEX($DJ:$DJ,$GN417+14),"")</f>
      </c>
      <c r="FN417">
        <f>IF($GO417&gt;=15,INDEX($DJ:$DJ,$GN417+15),"")</f>
      </c>
      <c r="FO417">
        <f>IF($GO417&gt;=16,INDEX($DJ:$DJ,$GN417+16),"")</f>
      </c>
      <c r="FP417">
        <f>IF($GO417&gt;=17,INDEX($DJ:$DJ,$GN417+17),"")</f>
      </c>
      <c r="FQ417">
        <f>IF($GO417&gt;=18,INDEX($DJ:$DJ,$GN417+18),"")</f>
      </c>
      <c r="FR417">
        <f>IF($GO417&gt;=19,INDEX($DJ:$DJ,$GN417+19),"")</f>
      </c>
      <c r="FS417">
        <f>IF($GO417&gt;=20,INDEX($DJ:$DJ,$GN417+20),"")</f>
      </c>
      <c r="FT417">
        <f>IF($GO417&gt;=21,INDEX($DJ:$DJ,$GN417+21),"")</f>
      </c>
      <c r="FU417">
        <f>IF($GO417&gt;=22,INDEX($DJ:$DJ,$GN417+22),"")</f>
      </c>
      <c r="FV417">
        <f>IF($GO417&gt;=23,INDEX($DJ:$DJ,$GN417+23),"")</f>
      </c>
      <c r="FW417">
        <f>IF($GO417&gt;=24,INDEX($DJ:$DJ,$GN417+24),"")</f>
      </c>
      <c r="FX417">
        <f>IF($GO417&gt;=25,INDEX($DJ:$DJ,$GN417+25),"")</f>
      </c>
      <c r="FY417">
        <f>IF($GO417&gt;=26,INDEX($DJ:$DJ,$GN417+26),"")</f>
      </c>
      <c r="FZ417">
        <f>IF($GO417&gt;=27,INDEX($DJ:$DJ,$GN417+27),"")</f>
      </c>
      <c r="GA417">
        <f>IF($GO417&gt;=28,INDEX($DJ:$DJ,$GN417+28),"")</f>
      </c>
      <c r="GB417">
        <f>IF($GO417&gt;=29,INDEX($DJ:$DJ,$GN417+29),"")</f>
      </c>
      <c r="GC417">
        <f>IF($GO417&gt;=30,INDEX($DJ:$DJ,$GN417+30),"")</f>
      </c>
      <c r="GD417">
        <f>IF($GO417&gt;=31,INDEX($DJ:$DJ,$GN417+31),"")</f>
      </c>
      <c r="GE417">
        <f>IF($GO417&gt;=32,INDEX($DJ:$DJ,$GN417+32),"")</f>
      </c>
      <c r="GF417">
        <f>IF($GO417&gt;=33,INDEX($DJ:$DJ,$GN417+33),"")</f>
      </c>
      <c r="GG417">
        <f>IF($GO417&gt;=34,INDEX($DJ:$DJ,$GN417+34),"")</f>
      </c>
      <c r="GH417">
        <f>IF($GO417&gt;=35,INDEX($DJ:$DJ,$GN417+35),"")</f>
      </c>
      <c r="GI417">
        <f>IF($GO417&gt;=36,INDEX($DJ:$DJ,$GN417+36),"")</f>
      </c>
      <c r="GJ417">
        <f>IF($GO417&gt;=37,INDEX($DJ:$DJ,$GN417+37),"")</f>
      </c>
      <c r="GK417">
        <f>IF($GO417&gt;=38,INDEX($DJ:$DJ,$GN417+38),"")</f>
      </c>
      <c r="GL417">
        <f>IF($GO417&gt;=39,INDEX($DJ:$DJ,$GN417+39),"")</f>
      </c>
      <c r="GM417">
        <f>IF($GO417&gt;=40,INDEX($DJ:$DJ,$GN417+40),"")</f>
      </c>
      <c r="GN417">
        <f>IFERROR(MATCH($DH417,$DI$2:$DI$148,0)+1,0)</f>
      </c>
      <c r="GO417">
        <f>IFERROR(INDEX($DK$2:$DK$148,MATCH($DH417,$DI$2:$DI$148,0)),0)</f>
      </c>
      <c r="GP417">
        <f>IFERROR(MATCH($Y417,$DL$417:$EY$417,0),0)</f>
      </c>
      <c r="GQ417">
        <f>IF($GP417&gt;0,INDEX($EZ$417:$GM$417,$GP417),"")</f>
      </c>
      <c r="GT417">
        <f>IF($JC417&gt;=1,INDEX($GR:$GR,$JB417+1),"")</f>
      </c>
      <c r="GU417">
        <f>IF($JC417&gt;=2,INDEX($GR:$GR,$JB417+2),"")</f>
      </c>
      <c r="GV417">
        <f>IF($JC417&gt;=3,INDEX($GR:$GR,$JB417+3),"")</f>
      </c>
      <c r="GW417">
        <f>IF($JC417&gt;=4,INDEX($GR:$GR,$JB417+4),"")</f>
      </c>
      <c r="GX417">
        <f>IF($JC417&gt;=5,INDEX($GR:$GR,$JB417+5),"")</f>
      </c>
      <c r="GY417">
        <f>IF($JC417&gt;=6,INDEX($GR:$GR,$JB417+6),"")</f>
      </c>
      <c r="GZ417">
        <f>IF($JC417&gt;=7,INDEX($GR:$GR,$JB417+7),"")</f>
      </c>
      <c r="HA417">
        <f>IF($JC417&gt;=8,INDEX($GR:$GR,$JB417+8),"")</f>
      </c>
      <c r="HB417">
        <f>IF($JC417&gt;=9,INDEX($GR:$GR,$JB417+9),"")</f>
      </c>
      <c r="HC417">
        <f>IF($JC417&gt;=10,INDEX($GR:$GR,$JB417+10),"")</f>
      </c>
      <c r="HD417">
        <f>IF($JC417&gt;=11,INDEX($GR:$GR,$JB417+11),"")</f>
      </c>
      <c r="HE417">
        <f>IF($JC417&gt;=12,INDEX($GR:$GR,$JB417+12),"")</f>
      </c>
      <c r="HF417">
        <f>IF($JC417&gt;=13,INDEX($GR:$GR,$JB417+13),"")</f>
      </c>
      <c r="HG417">
        <f>IF($JC417&gt;=14,INDEX($GR:$GR,$JB417+14),"")</f>
      </c>
      <c r="HH417">
        <f>IF($JC417&gt;=15,INDEX($GR:$GR,$JB417+15),"")</f>
      </c>
      <c r="HI417">
        <f>IF($JC417&gt;=16,INDEX($GR:$GR,$JB417+16),"")</f>
      </c>
      <c r="HJ417">
        <f>IF($JC417&gt;=17,INDEX($GR:$GR,$JB417+17),"")</f>
      </c>
      <c r="HK417">
        <f>IF($JC417&gt;=18,INDEX($GR:$GR,$JB417+18),"")</f>
      </c>
      <c r="HL417">
        <f>IF($JC417&gt;=19,INDEX($GR:$GR,$JB417+19),"")</f>
      </c>
      <c r="HM417">
        <f>IF($JC417&gt;=20,INDEX($GR:$GR,$JB417+20),"")</f>
      </c>
      <c r="HN417">
        <f>IF($JC417&gt;=21,INDEX($GR:$GR,$JB417+21),"")</f>
      </c>
      <c r="HO417">
        <f>IF($JC417&gt;=22,INDEX($GR:$GR,$JB417+22),"")</f>
      </c>
      <c r="HP417">
        <f>IF($JC417&gt;=23,INDEX($GR:$GR,$JB417+23),"")</f>
      </c>
      <c r="HQ417">
        <f>IF($JC417&gt;=24,INDEX($GR:$GR,$JB417+24),"")</f>
      </c>
      <c r="HR417">
        <f>IF($JC417&gt;=25,INDEX($GR:$GR,$JB417+25),"")</f>
      </c>
      <c r="HS417">
        <f>IF($JC417&gt;=26,INDEX($GR:$GR,$JB417+26),"")</f>
      </c>
      <c r="HT417">
        <f>IF($JC417&gt;=27,INDEX($GR:$GR,$JB417+27),"")</f>
      </c>
      <c r="HU417">
        <f>IF($JC417&gt;=28,INDEX($GR:$GR,$JB417+28),"")</f>
      </c>
      <c r="HV417">
        <f>IF($JC417&gt;=29,INDEX($GR:$GR,$JB417+29),"")</f>
      </c>
      <c r="HW417">
        <f>IF($JC417&gt;=30,INDEX($GR:$GR,$JB417+30),"")</f>
      </c>
      <c r="HX417">
        <f>IF($JC417&gt;=31,INDEX($GR:$GR,$JB417+31),"")</f>
      </c>
      <c r="HY417">
        <f>IF($JC417&gt;=32,INDEX($GR:$GR,$JB417+32),"")</f>
      </c>
      <c r="HZ417">
        <f>IF($JC417&gt;=33,INDEX($GR:$GR,$JB417+33),"")</f>
      </c>
      <c r="IA417">
        <f>IF($JC417&gt;=34,INDEX($GR:$GR,$JB417+34),"")</f>
      </c>
      <c r="IB417">
        <f>IF($JC417&gt;=35,INDEX($GR:$GR,$JB417+35),"")</f>
      </c>
      <c r="IC417">
        <f>IF($JC417&gt;=36,INDEX($GR:$GR,$JB417+36),"")</f>
      </c>
      <c r="ID417">
        <f>IF($JC417&gt;=37,INDEX($GR:$GR,$JB417+37),"")</f>
      </c>
      <c r="IE417">
        <f>IF($JC417&gt;=38,INDEX($GR:$GR,$JB417+38),"")</f>
      </c>
      <c r="IF417">
        <f>IF($JC417&gt;=39,INDEX($GR:$GR,$JB417+39),"")</f>
      </c>
      <c r="IG417">
        <f>IF($JC417&gt;=40,INDEX($GR:$GR,$JB417+40),"")</f>
      </c>
      <c r="IH417">
        <f>IF($JC417&gt;=41,INDEX($GR:$GR,$JB417+41),"")</f>
      </c>
      <c r="II417">
        <f>IF($JC417&gt;=42,INDEX($GR:$GR,$JB417+42),"")</f>
      </c>
      <c r="IJ417">
        <f>IF($JC417&gt;=43,INDEX($GR:$GR,$JB417+43),"")</f>
      </c>
      <c r="IK417">
        <f>IF($JC417&gt;=44,INDEX($GR:$GR,$JB417+44),"")</f>
      </c>
      <c r="IL417">
        <f>IF($JC417&gt;=45,INDEX($GR:$GR,$JB417+45),"")</f>
      </c>
      <c r="IM417">
        <f>IF($JC417&gt;=46,INDEX($GR:$GR,$JB417+46),"")</f>
      </c>
      <c r="IN417">
        <f>IF($JC417&gt;=47,INDEX($GR:$GR,$JB417+47),"")</f>
      </c>
      <c r="IO417">
        <f>IF($JC417&gt;=48,INDEX($GR:$GR,$JB417+48),"")</f>
      </c>
      <c r="IP417">
        <f>IF($JC417&gt;=49,INDEX($GR:$GR,$JB417+49),"")</f>
      </c>
      <c r="IQ417">
        <f>IF($JC417&gt;=50,INDEX($GR:$GR,$JB417+50),"")</f>
      </c>
      <c r="IR417">
        <f>IF($JC417&gt;=51,INDEX($GR:$GR,$JB417+51),"")</f>
      </c>
      <c r="IS417">
        <f>IF($JC417&gt;=52,INDEX($GR:$GR,$JB417+52),"")</f>
      </c>
      <c r="IT417">
        <f>IF($JC417&gt;=53,INDEX($GR:$GR,$JB417+53),"")</f>
      </c>
      <c r="IU417">
        <f>IF($JC417&gt;=54,INDEX($GR:$GR,$JB417+54),"")</f>
      </c>
      <c r="IV417">
        <f>IF($JC417&gt;=55,INDEX($GR:$GR,$JB417+55),"")</f>
      </c>
      <c r="IW417">
        <f>IF($JC417&gt;=56,INDEX($GR:$GR,$JB417+56),"")</f>
      </c>
      <c r="IX417">
        <f>IF($JC417&gt;=57,INDEX($GR:$GR,$JB417+57),"")</f>
      </c>
      <c r="IY417">
        <f>IF($JC417&gt;=58,INDEX($GR:$GR,$JB417+58),"")</f>
      </c>
      <c r="IZ417">
        <f>IF($JC417&gt;=59,INDEX($GR:$GR,$JB417+59),"")</f>
      </c>
      <c r="JA417">
        <f>IF($JC417&gt;=60,INDEX($GR:$GR,$JB417+60),"")</f>
      </c>
      <c r="JB417">
        <f>IFERROR(MATCH($GQ417,$GR$2:$GR$324,0)+1,0)</f>
      </c>
      <c r="JC417">
        <f>IFERROR(INDEX($GS$2:$GS$324,MATCH($GQ417,$GR$2:$GR$324,0)),0)</f>
      </c>
      <c r="JD417" t="s">
        <v>40</v>
      </c>
      <c r="JE417" t="s">
        <v>40</v>
      </c>
    </row>
    <row r="418" spans="1:265" x14ac:dyDescent="0.25">
      <c r="Q418">
        <f>IF(OR($T418="",$P418=""),"",IFERROR($T418/$P418,0))</f>
      </c>
      <c r="R418">
        <f>IF($T418="","",
SUM($S418,$U418,$Z418,$V418,$X418)*
(1-IF($AA418="",0,VALUE($AA418)/100)))</f>
      </c>
      <c r="S418">
        <f>IF($T418="","",$T418)</f>
      </c>
      <c r="U418">
        <f>IF($T418="","",
IF($N418="","",
IF(ISNUMBER(SEARCH("exempt",LOWER($N418))),0,
$T418*(VALUE(SUBSTITUTE($N418,"%",""))/100))))</f>
      </c>
      <c r="AB418">
        <f>IFERROR(IF(FIND(" - ",$K418)&gt;0,MID($K418,FIND(" - ",$K418)+3,LEN($K418)),""),"")</f>
      </c>
      <c r="AK418" t="s">
        <v>1005</v>
      </c>
      <c r="AP418">
        <f>IFERROR(LEFT($K418,FIND(" - ",$K418)-1),$K418)</f>
      </c>
      <c r="AS418">
        <f>IF($CH418&gt;=1,INDEX($AQ:$AQ,$CG418+1),"")</f>
      </c>
      <c r="AT418">
        <f>IF($CH418&gt;=2,INDEX($AQ:$AQ,$CG418+2),"")</f>
      </c>
      <c r="AU418">
        <f>IF($CH418&gt;=3,INDEX($AQ:$AQ,$CG418+3),"")</f>
      </c>
      <c r="AV418">
        <f>IF($CH418&gt;=4,INDEX($AQ:$AQ,$CG418+4),"")</f>
      </c>
      <c r="AW418">
        <f>IF($CH418&gt;=5,INDEX($AQ:$AQ,$CG418+5),"")</f>
      </c>
      <c r="AX418">
        <f>IF($CH418&gt;=6,INDEX($AQ:$AQ,$CG418+6),"")</f>
      </c>
      <c r="AY418">
        <f>IF($CH418&gt;=7,INDEX($AQ:$AQ,$CG418+7),"")</f>
      </c>
      <c r="AZ418">
        <f>IF($CH418&gt;=8,INDEX($AQ:$AQ,$CG418+8),"")</f>
      </c>
      <c r="BA418">
        <f>IF($CH418&gt;=9,INDEX($AQ:$AQ,$CG418+9),"")</f>
      </c>
      <c r="BB418">
        <f>IF($CH418&gt;=10,INDEX($AQ:$AQ,$CG418+10),"")</f>
      </c>
      <c r="BC418">
        <f>IF($CH418&gt;=11,INDEX($AQ:$AQ,$CG418+11),"")</f>
      </c>
      <c r="BD418">
        <f>IF($CH418&gt;=12,INDEX($AQ:$AQ,$CG418+12),"")</f>
      </c>
      <c r="BE418">
        <f>IF($CH418&gt;=13,INDEX($AQ:$AQ,$CG418+13),"")</f>
      </c>
      <c r="BF418">
        <f>IF($CH418&gt;=14,INDEX($AQ:$AQ,$CG418+14),"")</f>
      </c>
      <c r="BG418">
        <f>IF($CH418&gt;=15,INDEX($AQ:$AQ,$CG418+15),"")</f>
      </c>
      <c r="BH418">
        <f>IF($CH418&gt;=16,INDEX($AQ:$AQ,$CG418+16),"")</f>
      </c>
      <c r="BI418">
        <f>IF($CH418&gt;=17,INDEX($AQ:$AQ,$CG418+17),"")</f>
      </c>
      <c r="BJ418">
        <f>IF($CH418&gt;=18,INDEX($AQ:$AQ,$CG418+18),"")</f>
      </c>
      <c r="BK418">
        <f>IF($CH418&gt;=19,INDEX($AQ:$AQ,$CG418+19),"")</f>
      </c>
      <c r="BL418">
        <f>IF($CH418&gt;=20,INDEX($AQ:$AQ,$CG418+20),"")</f>
      </c>
      <c r="BM418">
        <f>IF($CH418&gt;=21,INDEX($AQ:$AQ,$CG418+21),"")</f>
      </c>
      <c r="BN418">
        <f>IF($CH418&gt;=22,INDEX($AQ:$AQ,$CG418+22),"")</f>
      </c>
      <c r="BO418">
        <f>IF($CH418&gt;=23,INDEX($AQ:$AQ,$CG418+23),"")</f>
      </c>
      <c r="BP418">
        <f>IF($CH418&gt;=24,INDEX($AQ:$AQ,$CG418+24),"")</f>
      </c>
      <c r="BQ418">
        <f>IF($CH418&gt;=25,INDEX($AQ:$AQ,$CG418+25),"")</f>
      </c>
      <c r="BR418">
        <f>IF($CH418&gt;=26,INDEX($AQ:$AQ,$CG418+26),"")</f>
      </c>
      <c r="BS418">
        <f>IF($CH418&gt;=27,INDEX($AQ:$AQ,$CG418+27),"")</f>
      </c>
      <c r="BT418">
        <f>IF($CH418&gt;=28,INDEX($AQ:$AQ,$CG418+28),"")</f>
      </c>
      <c r="BU418">
        <f>IF($CH418&gt;=29,INDEX($AQ:$AQ,$CG418+29),"")</f>
      </c>
      <c r="BV418">
        <f>IF($CH418&gt;=30,INDEX($AQ:$AQ,$CG418+30),"")</f>
      </c>
      <c r="BW418">
        <f>IF($CH418&gt;=31,INDEX($AQ:$AQ,$CG418+31),"")</f>
      </c>
      <c r="BX418">
        <f>IF($CH418&gt;=32,INDEX($AQ:$AQ,$CG418+32),"")</f>
      </c>
      <c r="BY418">
        <f>IF($CH418&gt;=33,INDEX($AQ:$AQ,$CG418+33),"")</f>
      </c>
      <c r="BZ418">
        <f>IF($CH418&gt;=34,INDEX($AQ:$AQ,$CG418+34),"")</f>
      </c>
      <c r="CA418">
        <f>IF($CH418&gt;=35,INDEX($AQ:$AQ,$CG418+35),"")</f>
      </c>
      <c r="CB418">
        <f>IF($CH418&gt;=36,INDEX($AQ:$AQ,$CG418+36),"")</f>
      </c>
      <c r="CC418">
        <f>IF($CH418&gt;=37,INDEX($AQ:$AQ,$CG418+37),"")</f>
      </c>
      <c r="CD418">
        <f>IF($CH418&gt;=38,INDEX($AQ:$AQ,$CG418+38),"")</f>
      </c>
      <c r="CE418">
        <f>IF($CH418&gt;=39,INDEX($AQ:$AQ,$CG418+39),"")</f>
      </c>
      <c r="CF418">
        <f>IF($CH418&gt;=40,INDEX($AQ:$AQ,$CG418+40),"")</f>
      </c>
      <c r="CG418">
        <f>IFERROR(MATCH($AP418,$AQ$2:$AQ$134,0)+1,0)</f>
      </c>
      <c r="CH418">
        <f>IFERROR(INDEX($AR$2:$AR$134,MATCH($AP418,$AQ$2:$AQ$134,0)),0)</f>
      </c>
      <c r="CI418">
        <f>IFERROR(LEFT($L418,FIND(" - ",$L418)-1),$L418)</f>
      </c>
      <c r="CL418">
        <f>IF($DG418&gt;=1,INDEX($CJ:$CJ,$DF418+1),"")</f>
      </c>
      <c r="CM418">
        <f>IF($DG418&gt;=2,INDEX($CJ:$CJ,$DF418+2),"")</f>
      </c>
      <c r="CN418">
        <f>IF($DG418&gt;=3,INDEX($CJ:$CJ,$DF418+3),"")</f>
      </c>
      <c r="CO418">
        <f>IF($DG418&gt;=4,INDEX($CJ:$CJ,$DF418+4),"")</f>
      </c>
      <c r="CP418">
        <f>IF($DG418&gt;=5,INDEX($CJ:$CJ,$DF418+5),"")</f>
      </c>
      <c r="CQ418">
        <f>IF($DG418&gt;=6,INDEX($CJ:$CJ,$DF418+6),"")</f>
      </c>
      <c r="CR418">
        <f>IF($DG418&gt;=7,INDEX($CJ:$CJ,$DF418+7),"")</f>
      </c>
      <c r="CS418">
        <f>IF($DG418&gt;=8,INDEX($CJ:$CJ,$DF418+8),"")</f>
      </c>
      <c r="CT418">
        <f>IF($DG418&gt;=9,INDEX($CJ:$CJ,$DF418+9),"")</f>
      </c>
      <c r="CU418">
        <f>IF($DG418&gt;=10,INDEX($CJ:$CJ,$DF418+10),"")</f>
      </c>
      <c r="CV418">
        <f>IF($DG418&gt;=11,INDEX($CJ:$CJ,$DF418+11),"")</f>
      </c>
      <c r="CW418">
        <f>IF($DG418&gt;=12,INDEX($CJ:$CJ,$DF418+12),"")</f>
      </c>
      <c r="CX418">
        <f>IF($DG418&gt;=13,INDEX($CJ:$CJ,$DF418+13),"")</f>
      </c>
      <c r="CY418">
        <f>IF($DG418&gt;=14,INDEX($CJ:$CJ,$DF418+14),"")</f>
      </c>
      <c r="CZ418">
        <f>IF($DG418&gt;=15,INDEX($CJ:$CJ,$DF418+15),"")</f>
      </c>
      <c r="DA418">
        <f>IF($DG418&gt;=16,INDEX($CJ:$CJ,$DF418+16),"")</f>
      </c>
      <c r="DB418">
        <f>IF($DG418&gt;=17,INDEX($CJ:$CJ,$DF418+17),"")</f>
      </c>
      <c r="DC418">
        <f>IF($DG418&gt;=18,INDEX($CJ:$CJ,$DF418+18),"")</f>
      </c>
      <c r="DD418">
        <f>IF($DG418&gt;=19,INDEX($CJ:$CJ,$DF418+19),"")</f>
      </c>
      <c r="DE418">
        <f>IF($DG418&gt;=20,INDEX($CJ:$CJ,$DF418+20),"")</f>
      </c>
      <c r="DF418">
        <f>IFERROR(MATCH($CI418,$CJ$2:$CJ$263,0)+1,0)</f>
      </c>
      <c r="DG418">
        <f>IFERROR(INDEX($CK$2:$CK$263,MATCH($CI418,$CJ$2:$CJ$263,0)),0)</f>
      </c>
      <c r="DH418">
        <f>IFERROR(INDEX($AO:$AO,MATCH($N418,$AN:$AN,0))&amp;"","")</f>
      </c>
      <c r="DL418">
        <f>IF($GO418&gt;=1,INDEX($DI:$DI,$GN418+1),"")</f>
      </c>
      <c r="DM418">
        <f>IF($GO418&gt;=2,INDEX($DI:$DI,$GN418+2),"")</f>
      </c>
      <c r="DN418">
        <f>IF($GO418&gt;=3,INDEX($DI:$DI,$GN418+3),"")</f>
      </c>
      <c r="DO418">
        <f>IF($GO418&gt;=4,INDEX($DI:$DI,$GN418+4),"")</f>
      </c>
      <c r="DP418">
        <f>IF($GO418&gt;=5,INDEX($DI:$DI,$GN418+5),"")</f>
      </c>
      <c r="DQ418">
        <f>IF($GO418&gt;=6,INDEX($DI:$DI,$GN418+6),"")</f>
      </c>
      <c r="DR418">
        <f>IF($GO418&gt;=7,INDEX($DI:$DI,$GN418+7),"")</f>
      </c>
      <c r="DS418">
        <f>IF($GO418&gt;=8,INDEX($DI:$DI,$GN418+8),"")</f>
      </c>
      <c r="DT418">
        <f>IF($GO418&gt;=9,INDEX($DI:$DI,$GN418+9),"")</f>
      </c>
      <c r="DU418">
        <f>IF($GO418&gt;=10,INDEX($DI:$DI,$GN418+10),"")</f>
      </c>
      <c r="DV418">
        <f>IF($GO418&gt;=11,INDEX($DI:$DI,$GN418+11),"")</f>
      </c>
      <c r="DW418">
        <f>IF($GO418&gt;=12,INDEX($DI:$DI,$GN418+12),"")</f>
      </c>
      <c r="DX418">
        <f>IF($GO418&gt;=13,INDEX($DI:$DI,$GN418+13),"")</f>
      </c>
      <c r="DY418">
        <f>IF($GO418&gt;=14,INDEX($DI:$DI,$GN418+14),"")</f>
      </c>
      <c r="DZ418">
        <f>IF($GO418&gt;=15,INDEX($DI:$DI,$GN418+15),"")</f>
      </c>
      <c r="EA418">
        <f>IF($GO418&gt;=16,INDEX($DI:$DI,$GN418+16),"")</f>
      </c>
      <c r="EB418">
        <f>IF($GO418&gt;=17,INDEX($DI:$DI,$GN418+17),"")</f>
      </c>
      <c r="EC418">
        <f>IF($GO418&gt;=18,INDEX($DI:$DI,$GN418+18),"")</f>
      </c>
      <c r="ED418">
        <f>IF($GO418&gt;=19,INDEX($DI:$DI,$GN418+19),"")</f>
      </c>
      <c r="EE418">
        <f>IF($GO418&gt;=20,INDEX($DI:$DI,$GN418+20),"")</f>
      </c>
      <c r="EF418">
        <f>IF($GO418&gt;=21,INDEX($DI:$DI,$GN418+21),"")</f>
      </c>
      <c r="EG418">
        <f>IF($GO418&gt;=22,INDEX($DI:$DI,$GN418+22),"")</f>
      </c>
      <c r="EH418">
        <f>IF($GO418&gt;=23,INDEX($DI:$DI,$GN418+23),"")</f>
      </c>
      <c r="EI418">
        <f>IF($GO418&gt;=24,INDEX($DI:$DI,$GN418+24),"")</f>
      </c>
      <c r="EJ418">
        <f>IF($GO418&gt;=25,INDEX($DI:$DI,$GN418+25),"")</f>
      </c>
      <c r="EK418">
        <f>IF($GO418&gt;=26,INDEX($DI:$DI,$GN418+26),"")</f>
      </c>
      <c r="EL418">
        <f>IF($GO418&gt;=27,INDEX($DI:$DI,$GN418+27),"")</f>
      </c>
      <c r="EM418">
        <f>IF($GO418&gt;=28,INDEX($DI:$DI,$GN418+28),"")</f>
      </c>
      <c r="EN418">
        <f>IF($GO418&gt;=29,INDEX($DI:$DI,$GN418+29),"")</f>
      </c>
      <c r="EO418">
        <f>IF($GO418&gt;=30,INDEX($DI:$DI,$GN418+30),"")</f>
      </c>
      <c r="EP418">
        <f>IF($GO418&gt;=31,INDEX($DI:$DI,$GN418+31),"")</f>
      </c>
      <c r="EQ418">
        <f>IF($GO418&gt;=32,INDEX($DI:$DI,$GN418+32),"")</f>
      </c>
      <c r="ER418">
        <f>IF($GO418&gt;=33,INDEX($DI:$DI,$GN418+33),"")</f>
      </c>
      <c r="ES418">
        <f>IF($GO418&gt;=34,INDEX($DI:$DI,$GN418+34),"")</f>
      </c>
      <c r="ET418">
        <f>IF($GO418&gt;=35,INDEX($DI:$DI,$GN418+35),"")</f>
      </c>
      <c r="EU418">
        <f>IF($GO418&gt;=36,INDEX($DI:$DI,$GN418+36),"")</f>
      </c>
      <c r="EV418">
        <f>IF($GO418&gt;=37,INDEX($DI:$DI,$GN418+37),"")</f>
      </c>
      <c r="EW418">
        <f>IF($GO418&gt;=38,INDEX($DI:$DI,$GN418+38),"")</f>
      </c>
      <c r="EX418">
        <f>IF($GO418&gt;=39,INDEX($DI:$DI,$GN418+39),"")</f>
      </c>
      <c r="EY418">
        <f>IF($GO418&gt;=40,INDEX($DI:$DI,$GN418+40),"")</f>
      </c>
      <c r="EZ418">
        <f>IF($GO418&gt;=1,INDEX($DJ:$DJ,$GN418+1),"")</f>
      </c>
      <c r="FA418">
        <f>IF($GO418&gt;=2,INDEX($DJ:$DJ,$GN418+2),"")</f>
      </c>
      <c r="FB418">
        <f>IF($GO418&gt;=3,INDEX($DJ:$DJ,$GN418+3),"")</f>
      </c>
      <c r="FC418">
        <f>IF($GO418&gt;=4,INDEX($DJ:$DJ,$GN418+4),"")</f>
      </c>
      <c r="FD418">
        <f>IF($GO418&gt;=5,INDEX($DJ:$DJ,$GN418+5),"")</f>
      </c>
      <c r="FE418">
        <f>IF($GO418&gt;=6,INDEX($DJ:$DJ,$GN418+6),"")</f>
      </c>
      <c r="FF418">
        <f>IF($GO418&gt;=7,INDEX($DJ:$DJ,$GN418+7),"")</f>
      </c>
      <c r="FG418">
        <f>IF($GO418&gt;=8,INDEX($DJ:$DJ,$GN418+8),"")</f>
      </c>
      <c r="FH418">
        <f>IF($GO418&gt;=9,INDEX($DJ:$DJ,$GN418+9),"")</f>
      </c>
      <c r="FI418">
        <f>IF($GO418&gt;=10,INDEX($DJ:$DJ,$GN418+10),"")</f>
      </c>
      <c r="FJ418">
        <f>IF($GO418&gt;=11,INDEX($DJ:$DJ,$GN418+11),"")</f>
      </c>
      <c r="FK418">
        <f>IF($GO418&gt;=12,INDEX($DJ:$DJ,$GN418+12),"")</f>
      </c>
      <c r="FL418">
        <f>IF($GO418&gt;=13,INDEX($DJ:$DJ,$GN418+13),"")</f>
      </c>
      <c r="FM418">
        <f>IF($GO418&gt;=14,INDEX($DJ:$DJ,$GN418+14),"")</f>
      </c>
      <c r="FN418">
        <f>IF($GO418&gt;=15,INDEX($DJ:$DJ,$GN418+15),"")</f>
      </c>
      <c r="FO418">
        <f>IF($GO418&gt;=16,INDEX($DJ:$DJ,$GN418+16),"")</f>
      </c>
      <c r="FP418">
        <f>IF($GO418&gt;=17,INDEX($DJ:$DJ,$GN418+17),"")</f>
      </c>
      <c r="FQ418">
        <f>IF($GO418&gt;=18,INDEX($DJ:$DJ,$GN418+18),"")</f>
      </c>
      <c r="FR418">
        <f>IF($GO418&gt;=19,INDEX($DJ:$DJ,$GN418+19),"")</f>
      </c>
      <c r="FS418">
        <f>IF($GO418&gt;=20,INDEX($DJ:$DJ,$GN418+20),"")</f>
      </c>
      <c r="FT418">
        <f>IF($GO418&gt;=21,INDEX($DJ:$DJ,$GN418+21),"")</f>
      </c>
      <c r="FU418">
        <f>IF($GO418&gt;=22,INDEX($DJ:$DJ,$GN418+22),"")</f>
      </c>
      <c r="FV418">
        <f>IF($GO418&gt;=23,INDEX($DJ:$DJ,$GN418+23),"")</f>
      </c>
      <c r="FW418">
        <f>IF($GO418&gt;=24,INDEX($DJ:$DJ,$GN418+24),"")</f>
      </c>
      <c r="FX418">
        <f>IF($GO418&gt;=25,INDEX($DJ:$DJ,$GN418+25),"")</f>
      </c>
      <c r="FY418">
        <f>IF($GO418&gt;=26,INDEX($DJ:$DJ,$GN418+26),"")</f>
      </c>
      <c r="FZ418">
        <f>IF($GO418&gt;=27,INDEX($DJ:$DJ,$GN418+27),"")</f>
      </c>
      <c r="GA418">
        <f>IF($GO418&gt;=28,INDEX($DJ:$DJ,$GN418+28),"")</f>
      </c>
      <c r="GB418">
        <f>IF($GO418&gt;=29,INDEX($DJ:$DJ,$GN418+29),"")</f>
      </c>
      <c r="GC418">
        <f>IF($GO418&gt;=30,INDEX($DJ:$DJ,$GN418+30),"")</f>
      </c>
      <c r="GD418">
        <f>IF($GO418&gt;=31,INDEX($DJ:$DJ,$GN418+31),"")</f>
      </c>
      <c r="GE418">
        <f>IF($GO418&gt;=32,INDEX($DJ:$DJ,$GN418+32),"")</f>
      </c>
      <c r="GF418">
        <f>IF($GO418&gt;=33,INDEX($DJ:$DJ,$GN418+33),"")</f>
      </c>
      <c r="GG418">
        <f>IF($GO418&gt;=34,INDEX($DJ:$DJ,$GN418+34),"")</f>
      </c>
      <c r="GH418">
        <f>IF($GO418&gt;=35,INDEX($DJ:$DJ,$GN418+35),"")</f>
      </c>
      <c r="GI418">
        <f>IF($GO418&gt;=36,INDEX($DJ:$DJ,$GN418+36),"")</f>
      </c>
      <c r="GJ418">
        <f>IF($GO418&gt;=37,INDEX($DJ:$DJ,$GN418+37),"")</f>
      </c>
      <c r="GK418">
        <f>IF($GO418&gt;=38,INDEX($DJ:$DJ,$GN418+38),"")</f>
      </c>
      <c r="GL418">
        <f>IF($GO418&gt;=39,INDEX($DJ:$DJ,$GN418+39),"")</f>
      </c>
      <c r="GM418">
        <f>IF($GO418&gt;=40,INDEX($DJ:$DJ,$GN418+40),"")</f>
      </c>
      <c r="GN418">
        <f>IFERROR(MATCH($DH418,$DI$2:$DI$148,0)+1,0)</f>
      </c>
      <c r="GO418">
        <f>IFERROR(INDEX($DK$2:$DK$148,MATCH($DH418,$DI$2:$DI$148,0)),0)</f>
      </c>
      <c r="GP418">
        <f>IFERROR(MATCH($Y418,$DL$418:$EY$418,0),0)</f>
      </c>
      <c r="GQ418">
        <f>IF($GP418&gt;0,INDEX($EZ$418:$GM$418,$GP418),"")</f>
      </c>
      <c r="GT418">
        <f>IF($JC418&gt;=1,INDEX($GR:$GR,$JB418+1),"")</f>
      </c>
      <c r="GU418">
        <f>IF($JC418&gt;=2,INDEX($GR:$GR,$JB418+2),"")</f>
      </c>
      <c r="GV418">
        <f>IF($JC418&gt;=3,INDEX($GR:$GR,$JB418+3),"")</f>
      </c>
      <c r="GW418">
        <f>IF($JC418&gt;=4,INDEX($GR:$GR,$JB418+4),"")</f>
      </c>
      <c r="GX418">
        <f>IF($JC418&gt;=5,INDEX($GR:$GR,$JB418+5),"")</f>
      </c>
      <c r="GY418">
        <f>IF($JC418&gt;=6,INDEX($GR:$GR,$JB418+6),"")</f>
      </c>
      <c r="GZ418">
        <f>IF($JC418&gt;=7,INDEX($GR:$GR,$JB418+7),"")</f>
      </c>
      <c r="HA418">
        <f>IF($JC418&gt;=8,INDEX($GR:$GR,$JB418+8),"")</f>
      </c>
      <c r="HB418">
        <f>IF($JC418&gt;=9,INDEX($GR:$GR,$JB418+9),"")</f>
      </c>
      <c r="HC418">
        <f>IF($JC418&gt;=10,INDEX($GR:$GR,$JB418+10),"")</f>
      </c>
      <c r="HD418">
        <f>IF($JC418&gt;=11,INDEX($GR:$GR,$JB418+11),"")</f>
      </c>
      <c r="HE418">
        <f>IF($JC418&gt;=12,INDEX($GR:$GR,$JB418+12),"")</f>
      </c>
      <c r="HF418">
        <f>IF($JC418&gt;=13,INDEX($GR:$GR,$JB418+13),"")</f>
      </c>
      <c r="HG418">
        <f>IF($JC418&gt;=14,INDEX($GR:$GR,$JB418+14),"")</f>
      </c>
      <c r="HH418">
        <f>IF($JC418&gt;=15,INDEX($GR:$GR,$JB418+15),"")</f>
      </c>
      <c r="HI418">
        <f>IF($JC418&gt;=16,INDEX($GR:$GR,$JB418+16),"")</f>
      </c>
      <c r="HJ418">
        <f>IF($JC418&gt;=17,INDEX($GR:$GR,$JB418+17),"")</f>
      </c>
      <c r="HK418">
        <f>IF($JC418&gt;=18,INDEX($GR:$GR,$JB418+18),"")</f>
      </c>
      <c r="HL418">
        <f>IF($JC418&gt;=19,INDEX($GR:$GR,$JB418+19),"")</f>
      </c>
      <c r="HM418">
        <f>IF($JC418&gt;=20,INDEX($GR:$GR,$JB418+20),"")</f>
      </c>
      <c r="HN418">
        <f>IF($JC418&gt;=21,INDEX($GR:$GR,$JB418+21),"")</f>
      </c>
      <c r="HO418">
        <f>IF($JC418&gt;=22,INDEX($GR:$GR,$JB418+22),"")</f>
      </c>
      <c r="HP418">
        <f>IF($JC418&gt;=23,INDEX($GR:$GR,$JB418+23),"")</f>
      </c>
      <c r="HQ418">
        <f>IF($JC418&gt;=24,INDEX($GR:$GR,$JB418+24),"")</f>
      </c>
      <c r="HR418">
        <f>IF($JC418&gt;=25,INDEX($GR:$GR,$JB418+25),"")</f>
      </c>
      <c r="HS418">
        <f>IF($JC418&gt;=26,INDEX($GR:$GR,$JB418+26),"")</f>
      </c>
      <c r="HT418">
        <f>IF($JC418&gt;=27,INDEX($GR:$GR,$JB418+27),"")</f>
      </c>
      <c r="HU418">
        <f>IF($JC418&gt;=28,INDEX($GR:$GR,$JB418+28),"")</f>
      </c>
      <c r="HV418">
        <f>IF($JC418&gt;=29,INDEX($GR:$GR,$JB418+29),"")</f>
      </c>
      <c r="HW418">
        <f>IF($JC418&gt;=30,INDEX($GR:$GR,$JB418+30),"")</f>
      </c>
      <c r="HX418">
        <f>IF($JC418&gt;=31,INDEX($GR:$GR,$JB418+31),"")</f>
      </c>
      <c r="HY418">
        <f>IF($JC418&gt;=32,INDEX($GR:$GR,$JB418+32),"")</f>
      </c>
      <c r="HZ418">
        <f>IF($JC418&gt;=33,INDEX($GR:$GR,$JB418+33),"")</f>
      </c>
      <c r="IA418">
        <f>IF($JC418&gt;=34,INDEX($GR:$GR,$JB418+34),"")</f>
      </c>
      <c r="IB418">
        <f>IF($JC418&gt;=35,INDEX($GR:$GR,$JB418+35),"")</f>
      </c>
      <c r="IC418">
        <f>IF($JC418&gt;=36,INDEX($GR:$GR,$JB418+36),"")</f>
      </c>
      <c r="ID418">
        <f>IF($JC418&gt;=37,INDEX($GR:$GR,$JB418+37),"")</f>
      </c>
      <c r="IE418">
        <f>IF($JC418&gt;=38,INDEX($GR:$GR,$JB418+38),"")</f>
      </c>
      <c r="IF418">
        <f>IF($JC418&gt;=39,INDEX($GR:$GR,$JB418+39),"")</f>
      </c>
      <c r="IG418">
        <f>IF($JC418&gt;=40,INDEX($GR:$GR,$JB418+40),"")</f>
      </c>
      <c r="IH418">
        <f>IF($JC418&gt;=41,INDEX($GR:$GR,$JB418+41),"")</f>
      </c>
      <c r="II418">
        <f>IF($JC418&gt;=42,INDEX($GR:$GR,$JB418+42),"")</f>
      </c>
      <c r="IJ418">
        <f>IF($JC418&gt;=43,INDEX($GR:$GR,$JB418+43),"")</f>
      </c>
      <c r="IK418">
        <f>IF($JC418&gt;=44,INDEX($GR:$GR,$JB418+44),"")</f>
      </c>
      <c r="IL418">
        <f>IF($JC418&gt;=45,INDEX($GR:$GR,$JB418+45),"")</f>
      </c>
      <c r="IM418">
        <f>IF($JC418&gt;=46,INDEX($GR:$GR,$JB418+46),"")</f>
      </c>
      <c r="IN418">
        <f>IF($JC418&gt;=47,INDEX($GR:$GR,$JB418+47),"")</f>
      </c>
      <c r="IO418">
        <f>IF($JC418&gt;=48,INDEX($GR:$GR,$JB418+48),"")</f>
      </c>
      <c r="IP418">
        <f>IF($JC418&gt;=49,INDEX($GR:$GR,$JB418+49),"")</f>
      </c>
      <c r="IQ418">
        <f>IF($JC418&gt;=50,INDEX($GR:$GR,$JB418+50),"")</f>
      </c>
      <c r="IR418">
        <f>IF($JC418&gt;=51,INDEX($GR:$GR,$JB418+51),"")</f>
      </c>
      <c r="IS418">
        <f>IF($JC418&gt;=52,INDEX($GR:$GR,$JB418+52),"")</f>
      </c>
      <c r="IT418">
        <f>IF($JC418&gt;=53,INDEX($GR:$GR,$JB418+53),"")</f>
      </c>
      <c r="IU418">
        <f>IF($JC418&gt;=54,INDEX($GR:$GR,$JB418+54),"")</f>
      </c>
      <c r="IV418">
        <f>IF($JC418&gt;=55,INDEX($GR:$GR,$JB418+55),"")</f>
      </c>
      <c r="IW418">
        <f>IF($JC418&gt;=56,INDEX($GR:$GR,$JB418+56),"")</f>
      </c>
      <c r="IX418">
        <f>IF($JC418&gt;=57,INDEX($GR:$GR,$JB418+57),"")</f>
      </c>
      <c r="IY418">
        <f>IF($JC418&gt;=58,INDEX($GR:$GR,$JB418+58),"")</f>
      </c>
      <c r="IZ418">
        <f>IF($JC418&gt;=59,INDEX($GR:$GR,$JB418+59),"")</f>
      </c>
      <c r="JA418">
        <f>IF($JC418&gt;=60,INDEX($GR:$GR,$JB418+60),"")</f>
      </c>
      <c r="JB418">
        <f>IFERROR(MATCH($GQ418,$GR$2:$GR$324,0)+1,0)</f>
      </c>
      <c r="JC418">
        <f>IFERROR(INDEX($GS$2:$GS$324,MATCH($GQ418,$GR$2:$GR$324,0)),0)</f>
      </c>
      <c r="JD418" t="s">
        <v>40</v>
      </c>
      <c r="JE418" t="s">
        <v>40</v>
      </c>
    </row>
    <row r="419" spans="1:265" x14ac:dyDescent="0.25">
      <c r="Q419">
        <f>IF(OR($T419="",$P419=""),"",IFERROR($T419/$P419,0))</f>
      </c>
      <c r="R419">
        <f>IF($T419="","",
SUM($S419,$U419,$Z419,$V419,$X419)*
(1-IF($AA419="",0,VALUE($AA419)/100)))</f>
      </c>
      <c r="S419">
        <f>IF($T419="","",$T419)</f>
      </c>
      <c r="U419">
        <f>IF($T419="","",
IF($N419="","",
IF(ISNUMBER(SEARCH("exempt",LOWER($N419))),0,
$T419*(VALUE(SUBSTITUTE($N419,"%",""))/100))))</f>
      </c>
      <c r="AB419">
        <f>IFERROR(IF(FIND(" - ",$K419)&gt;0,MID($K419,FIND(" - ",$K419)+3,LEN($K419)),""),"")</f>
      </c>
      <c r="AK419" t="s">
        <v>1006</v>
      </c>
      <c r="AP419">
        <f>IFERROR(LEFT($K419,FIND(" - ",$K419)-1),$K419)</f>
      </c>
      <c r="AS419">
        <f>IF($CH419&gt;=1,INDEX($AQ:$AQ,$CG419+1),"")</f>
      </c>
      <c r="AT419">
        <f>IF($CH419&gt;=2,INDEX($AQ:$AQ,$CG419+2),"")</f>
      </c>
      <c r="AU419">
        <f>IF($CH419&gt;=3,INDEX($AQ:$AQ,$CG419+3),"")</f>
      </c>
      <c r="AV419">
        <f>IF($CH419&gt;=4,INDEX($AQ:$AQ,$CG419+4),"")</f>
      </c>
      <c r="AW419">
        <f>IF($CH419&gt;=5,INDEX($AQ:$AQ,$CG419+5),"")</f>
      </c>
      <c r="AX419">
        <f>IF($CH419&gt;=6,INDEX($AQ:$AQ,$CG419+6),"")</f>
      </c>
      <c r="AY419">
        <f>IF($CH419&gt;=7,INDEX($AQ:$AQ,$CG419+7),"")</f>
      </c>
      <c r="AZ419">
        <f>IF($CH419&gt;=8,INDEX($AQ:$AQ,$CG419+8),"")</f>
      </c>
      <c r="BA419">
        <f>IF($CH419&gt;=9,INDEX($AQ:$AQ,$CG419+9),"")</f>
      </c>
      <c r="BB419">
        <f>IF($CH419&gt;=10,INDEX($AQ:$AQ,$CG419+10),"")</f>
      </c>
      <c r="BC419">
        <f>IF($CH419&gt;=11,INDEX($AQ:$AQ,$CG419+11),"")</f>
      </c>
      <c r="BD419">
        <f>IF($CH419&gt;=12,INDEX($AQ:$AQ,$CG419+12),"")</f>
      </c>
      <c r="BE419">
        <f>IF($CH419&gt;=13,INDEX($AQ:$AQ,$CG419+13),"")</f>
      </c>
      <c r="BF419">
        <f>IF($CH419&gt;=14,INDEX($AQ:$AQ,$CG419+14),"")</f>
      </c>
      <c r="BG419">
        <f>IF($CH419&gt;=15,INDEX($AQ:$AQ,$CG419+15),"")</f>
      </c>
      <c r="BH419">
        <f>IF($CH419&gt;=16,INDEX($AQ:$AQ,$CG419+16),"")</f>
      </c>
      <c r="BI419">
        <f>IF($CH419&gt;=17,INDEX($AQ:$AQ,$CG419+17),"")</f>
      </c>
      <c r="BJ419">
        <f>IF($CH419&gt;=18,INDEX($AQ:$AQ,$CG419+18),"")</f>
      </c>
      <c r="BK419">
        <f>IF($CH419&gt;=19,INDEX($AQ:$AQ,$CG419+19),"")</f>
      </c>
      <c r="BL419">
        <f>IF($CH419&gt;=20,INDEX($AQ:$AQ,$CG419+20),"")</f>
      </c>
      <c r="BM419">
        <f>IF($CH419&gt;=21,INDEX($AQ:$AQ,$CG419+21),"")</f>
      </c>
      <c r="BN419">
        <f>IF($CH419&gt;=22,INDEX($AQ:$AQ,$CG419+22),"")</f>
      </c>
      <c r="BO419">
        <f>IF($CH419&gt;=23,INDEX($AQ:$AQ,$CG419+23),"")</f>
      </c>
      <c r="BP419">
        <f>IF($CH419&gt;=24,INDEX($AQ:$AQ,$CG419+24),"")</f>
      </c>
      <c r="BQ419">
        <f>IF($CH419&gt;=25,INDEX($AQ:$AQ,$CG419+25),"")</f>
      </c>
      <c r="BR419">
        <f>IF($CH419&gt;=26,INDEX($AQ:$AQ,$CG419+26),"")</f>
      </c>
      <c r="BS419">
        <f>IF($CH419&gt;=27,INDEX($AQ:$AQ,$CG419+27),"")</f>
      </c>
      <c r="BT419">
        <f>IF($CH419&gt;=28,INDEX($AQ:$AQ,$CG419+28),"")</f>
      </c>
      <c r="BU419">
        <f>IF($CH419&gt;=29,INDEX($AQ:$AQ,$CG419+29),"")</f>
      </c>
      <c r="BV419">
        <f>IF($CH419&gt;=30,INDEX($AQ:$AQ,$CG419+30),"")</f>
      </c>
      <c r="BW419">
        <f>IF($CH419&gt;=31,INDEX($AQ:$AQ,$CG419+31),"")</f>
      </c>
      <c r="BX419">
        <f>IF($CH419&gt;=32,INDEX($AQ:$AQ,$CG419+32),"")</f>
      </c>
      <c r="BY419">
        <f>IF($CH419&gt;=33,INDEX($AQ:$AQ,$CG419+33),"")</f>
      </c>
      <c r="BZ419">
        <f>IF($CH419&gt;=34,INDEX($AQ:$AQ,$CG419+34),"")</f>
      </c>
      <c r="CA419">
        <f>IF($CH419&gt;=35,INDEX($AQ:$AQ,$CG419+35),"")</f>
      </c>
      <c r="CB419">
        <f>IF($CH419&gt;=36,INDEX($AQ:$AQ,$CG419+36),"")</f>
      </c>
      <c r="CC419">
        <f>IF($CH419&gt;=37,INDEX($AQ:$AQ,$CG419+37),"")</f>
      </c>
      <c r="CD419">
        <f>IF($CH419&gt;=38,INDEX($AQ:$AQ,$CG419+38),"")</f>
      </c>
      <c r="CE419">
        <f>IF($CH419&gt;=39,INDEX($AQ:$AQ,$CG419+39),"")</f>
      </c>
      <c r="CF419">
        <f>IF($CH419&gt;=40,INDEX($AQ:$AQ,$CG419+40),"")</f>
      </c>
      <c r="CG419">
        <f>IFERROR(MATCH($AP419,$AQ$2:$AQ$134,0)+1,0)</f>
      </c>
      <c r="CH419">
        <f>IFERROR(INDEX($AR$2:$AR$134,MATCH($AP419,$AQ$2:$AQ$134,0)),0)</f>
      </c>
      <c r="CI419">
        <f>IFERROR(LEFT($L419,FIND(" - ",$L419)-1),$L419)</f>
      </c>
      <c r="CL419">
        <f>IF($DG419&gt;=1,INDEX($CJ:$CJ,$DF419+1),"")</f>
      </c>
      <c r="CM419">
        <f>IF($DG419&gt;=2,INDEX($CJ:$CJ,$DF419+2),"")</f>
      </c>
      <c r="CN419">
        <f>IF($DG419&gt;=3,INDEX($CJ:$CJ,$DF419+3),"")</f>
      </c>
      <c r="CO419">
        <f>IF($DG419&gt;=4,INDEX($CJ:$CJ,$DF419+4),"")</f>
      </c>
      <c r="CP419">
        <f>IF($DG419&gt;=5,INDEX($CJ:$CJ,$DF419+5),"")</f>
      </c>
      <c r="CQ419">
        <f>IF($DG419&gt;=6,INDEX($CJ:$CJ,$DF419+6),"")</f>
      </c>
      <c r="CR419">
        <f>IF($DG419&gt;=7,INDEX($CJ:$CJ,$DF419+7),"")</f>
      </c>
      <c r="CS419">
        <f>IF($DG419&gt;=8,INDEX($CJ:$CJ,$DF419+8),"")</f>
      </c>
      <c r="CT419">
        <f>IF($DG419&gt;=9,INDEX($CJ:$CJ,$DF419+9),"")</f>
      </c>
      <c r="CU419">
        <f>IF($DG419&gt;=10,INDEX($CJ:$CJ,$DF419+10),"")</f>
      </c>
      <c r="CV419">
        <f>IF($DG419&gt;=11,INDEX($CJ:$CJ,$DF419+11),"")</f>
      </c>
      <c r="CW419">
        <f>IF($DG419&gt;=12,INDEX($CJ:$CJ,$DF419+12),"")</f>
      </c>
      <c r="CX419">
        <f>IF($DG419&gt;=13,INDEX($CJ:$CJ,$DF419+13),"")</f>
      </c>
      <c r="CY419">
        <f>IF($DG419&gt;=14,INDEX($CJ:$CJ,$DF419+14),"")</f>
      </c>
      <c r="CZ419">
        <f>IF($DG419&gt;=15,INDEX($CJ:$CJ,$DF419+15),"")</f>
      </c>
      <c r="DA419">
        <f>IF($DG419&gt;=16,INDEX($CJ:$CJ,$DF419+16),"")</f>
      </c>
      <c r="DB419">
        <f>IF($DG419&gt;=17,INDEX($CJ:$CJ,$DF419+17),"")</f>
      </c>
      <c r="DC419">
        <f>IF($DG419&gt;=18,INDEX($CJ:$CJ,$DF419+18),"")</f>
      </c>
      <c r="DD419">
        <f>IF($DG419&gt;=19,INDEX($CJ:$CJ,$DF419+19),"")</f>
      </c>
      <c r="DE419">
        <f>IF($DG419&gt;=20,INDEX($CJ:$CJ,$DF419+20),"")</f>
      </c>
      <c r="DF419">
        <f>IFERROR(MATCH($CI419,$CJ$2:$CJ$263,0)+1,0)</f>
      </c>
      <c r="DG419">
        <f>IFERROR(INDEX($CK$2:$CK$263,MATCH($CI419,$CJ$2:$CJ$263,0)),0)</f>
      </c>
      <c r="DH419">
        <f>IFERROR(INDEX($AO:$AO,MATCH($N419,$AN:$AN,0))&amp;"","")</f>
      </c>
      <c r="DL419">
        <f>IF($GO419&gt;=1,INDEX($DI:$DI,$GN419+1),"")</f>
      </c>
      <c r="DM419">
        <f>IF($GO419&gt;=2,INDEX($DI:$DI,$GN419+2),"")</f>
      </c>
      <c r="DN419">
        <f>IF($GO419&gt;=3,INDEX($DI:$DI,$GN419+3),"")</f>
      </c>
      <c r="DO419">
        <f>IF($GO419&gt;=4,INDEX($DI:$DI,$GN419+4),"")</f>
      </c>
      <c r="DP419">
        <f>IF($GO419&gt;=5,INDEX($DI:$DI,$GN419+5),"")</f>
      </c>
      <c r="DQ419">
        <f>IF($GO419&gt;=6,INDEX($DI:$DI,$GN419+6),"")</f>
      </c>
      <c r="DR419">
        <f>IF($GO419&gt;=7,INDEX($DI:$DI,$GN419+7),"")</f>
      </c>
      <c r="DS419">
        <f>IF($GO419&gt;=8,INDEX($DI:$DI,$GN419+8),"")</f>
      </c>
      <c r="DT419">
        <f>IF($GO419&gt;=9,INDEX($DI:$DI,$GN419+9),"")</f>
      </c>
      <c r="DU419">
        <f>IF($GO419&gt;=10,INDEX($DI:$DI,$GN419+10),"")</f>
      </c>
      <c r="DV419">
        <f>IF($GO419&gt;=11,INDEX($DI:$DI,$GN419+11),"")</f>
      </c>
      <c r="DW419">
        <f>IF($GO419&gt;=12,INDEX($DI:$DI,$GN419+12),"")</f>
      </c>
      <c r="DX419">
        <f>IF($GO419&gt;=13,INDEX($DI:$DI,$GN419+13),"")</f>
      </c>
      <c r="DY419">
        <f>IF($GO419&gt;=14,INDEX($DI:$DI,$GN419+14),"")</f>
      </c>
      <c r="DZ419">
        <f>IF($GO419&gt;=15,INDEX($DI:$DI,$GN419+15),"")</f>
      </c>
      <c r="EA419">
        <f>IF($GO419&gt;=16,INDEX($DI:$DI,$GN419+16),"")</f>
      </c>
      <c r="EB419">
        <f>IF($GO419&gt;=17,INDEX($DI:$DI,$GN419+17),"")</f>
      </c>
      <c r="EC419">
        <f>IF($GO419&gt;=18,INDEX($DI:$DI,$GN419+18),"")</f>
      </c>
      <c r="ED419">
        <f>IF($GO419&gt;=19,INDEX($DI:$DI,$GN419+19),"")</f>
      </c>
      <c r="EE419">
        <f>IF($GO419&gt;=20,INDEX($DI:$DI,$GN419+20),"")</f>
      </c>
      <c r="EF419">
        <f>IF($GO419&gt;=21,INDEX($DI:$DI,$GN419+21),"")</f>
      </c>
      <c r="EG419">
        <f>IF($GO419&gt;=22,INDEX($DI:$DI,$GN419+22),"")</f>
      </c>
      <c r="EH419">
        <f>IF($GO419&gt;=23,INDEX($DI:$DI,$GN419+23),"")</f>
      </c>
      <c r="EI419">
        <f>IF($GO419&gt;=24,INDEX($DI:$DI,$GN419+24),"")</f>
      </c>
      <c r="EJ419">
        <f>IF($GO419&gt;=25,INDEX($DI:$DI,$GN419+25),"")</f>
      </c>
      <c r="EK419">
        <f>IF($GO419&gt;=26,INDEX($DI:$DI,$GN419+26),"")</f>
      </c>
      <c r="EL419">
        <f>IF($GO419&gt;=27,INDEX($DI:$DI,$GN419+27),"")</f>
      </c>
      <c r="EM419">
        <f>IF($GO419&gt;=28,INDEX($DI:$DI,$GN419+28),"")</f>
      </c>
      <c r="EN419">
        <f>IF($GO419&gt;=29,INDEX($DI:$DI,$GN419+29),"")</f>
      </c>
      <c r="EO419">
        <f>IF($GO419&gt;=30,INDEX($DI:$DI,$GN419+30),"")</f>
      </c>
      <c r="EP419">
        <f>IF($GO419&gt;=31,INDEX($DI:$DI,$GN419+31),"")</f>
      </c>
      <c r="EQ419">
        <f>IF($GO419&gt;=32,INDEX($DI:$DI,$GN419+32),"")</f>
      </c>
      <c r="ER419">
        <f>IF($GO419&gt;=33,INDEX($DI:$DI,$GN419+33),"")</f>
      </c>
      <c r="ES419">
        <f>IF($GO419&gt;=34,INDEX($DI:$DI,$GN419+34),"")</f>
      </c>
      <c r="ET419">
        <f>IF($GO419&gt;=35,INDEX($DI:$DI,$GN419+35),"")</f>
      </c>
      <c r="EU419">
        <f>IF($GO419&gt;=36,INDEX($DI:$DI,$GN419+36),"")</f>
      </c>
      <c r="EV419">
        <f>IF($GO419&gt;=37,INDEX($DI:$DI,$GN419+37),"")</f>
      </c>
      <c r="EW419">
        <f>IF($GO419&gt;=38,INDEX($DI:$DI,$GN419+38),"")</f>
      </c>
      <c r="EX419">
        <f>IF($GO419&gt;=39,INDEX($DI:$DI,$GN419+39),"")</f>
      </c>
      <c r="EY419">
        <f>IF($GO419&gt;=40,INDEX($DI:$DI,$GN419+40),"")</f>
      </c>
      <c r="EZ419">
        <f>IF($GO419&gt;=1,INDEX($DJ:$DJ,$GN419+1),"")</f>
      </c>
      <c r="FA419">
        <f>IF($GO419&gt;=2,INDEX($DJ:$DJ,$GN419+2),"")</f>
      </c>
      <c r="FB419">
        <f>IF($GO419&gt;=3,INDEX($DJ:$DJ,$GN419+3),"")</f>
      </c>
      <c r="FC419">
        <f>IF($GO419&gt;=4,INDEX($DJ:$DJ,$GN419+4),"")</f>
      </c>
      <c r="FD419">
        <f>IF($GO419&gt;=5,INDEX($DJ:$DJ,$GN419+5),"")</f>
      </c>
      <c r="FE419">
        <f>IF($GO419&gt;=6,INDEX($DJ:$DJ,$GN419+6),"")</f>
      </c>
      <c r="FF419">
        <f>IF($GO419&gt;=7,INDEX($DJ:$DJ,$GN419+7),"")</f>
      </c>
      <c r="FG419">
        <f>IF($GO419&gt;=8,INDEX($DJ:$DJ,$GN419+8),"")</f>
      </c>
      <c r="FH419">
        <f>IF($GO419&gt;=9,INDEX($DJ:$DJ,$GN419+9),"")</f>
      </c>
      <c r="FI419">
        <f>IF($GO419&gt;=10,INDEX($DJ:$DJ,$GN419+10),"")</f>
      </c>
      <c r="FJ419">
        <f>IF($GO419&gt;=11,INDEX($DJ:$DJ,$GN419+11),"")</f>
      </c>
      <c r="FK419">
        <f>IF($GO419&gt;=12,INDEX($DJ:$DJ,$GN419+12),"")</f>
      </c>
      <c r="FL419">
        <f>IF($GO419&gt;=13,INDEX($DJ:$DJ,$GN419+13),"")</f>
      </c>
      <c r="FM419">
        <f>IF($GO419&gt;=14,INDEX($DJ:$DJ,$GN419+14),"")</f>
      </c>
      <c r="FN419">
        <f>IF($GO419&gt;=15,INDEX($DJ:$DJ,$GN419+15),"")</f>
      </c>
      <c r="FO419">
        <f>IF($GO419&gt;=16,INDEX($DJ:$DJ,$GN419+16),"")</f>
      </c>
      <c r="FP419">
        <f>IF($GO419&gt;=17,INDEX($DJ:$DJ,$GN419+17),"")</f>
      </c>
      <c r="FQ419">
        <f>IF($GO419&gt;=18,INDEX($DJ:$DJ,$GN419+18),"")</f>
      </c>
      <c r="FR419">
        <f>IF($GO419&gt;=19,INDEX($DJ:$DJ,$GN419+19),"")</f>
      </c>
      <c r="FS419">
        <f>IF($GO419&gt;=20,INDEX($DJ:$DJ,$GN419+20),"")</f>
      </c>
      <c r="FT419">
        <f>IF($GO419&gt;=21,INDEX($DJ:$DJ,$GN419+21),"")</f>
      </c>
      <c r="FU419">
        <f>IF($GO419&gt;=22,INDEX($DJ:$DJ,$GN419+22),"")</f>
      </c>
      <c r="FV419">
        <f>IF($GO419&gt;=23,INDEX($DJ:$DJ,$GN419+23),"")</f>
      </c>
      <c r="FW419">
        <f>IF($GO419&gt;=24,INDEX($DJ:$DJ,$GN419+24),"")</f>
      </c>
      <c r="FX419">
        <f>IF($GO419&gt;=25,INDEX($DJ:$DJ,$GN419+25),"")</f>
      </c>
      <c r="FY419">
        <f>IF($GO419&gt;=26,INDEX($DJ:$DJ,$GN419+26),"")</f>
      </c>
      <c r="FZ419">
        <f>IF($GO419&gt;=27,INDEX($DJ:$DJ,$GN419+27),"")</f>
      </c>
      <c r="GA419">
        <f>IF($GO419&gt;=28,INDEX($DJ:$DJ,$GN419+28),"")</f>
      </c>
      <c r="GB419">
        <f>IF($GO419&gt;=29,INDEX($DJ:$DJ,$GN419+29),"")</f>
      </c>
      <c r="GC419">
        <f>IF($GO419&gt;=30,INDEX($DJ:$DJ,$GN419+30),"")</f>
      </c>
      <c r="GD419">
        <f>IF($GO419&gt;=31,INDEX($DJ:$DJ,$GN419+31),"")</f>
      </c>
      <c r="GE419">
        <f>IF($GO419&gt;=32,INDEX($DJ:$DJ,$GN419+32),"")</f>
      </c>
      <c r="GF419">
        <f>IF($GO419&gt;=33,INDEX($DJ:$DJ,$GN419+33),"")</f>
      </c>
      <c r="GG419">
        <f>IF($GO419&gt;=34,INDEX($DJ:$DJ,$GN419+34),"")</f>
      </c>
      <c r="GH419">
        <f>IF($GO419&gt;=35,INDEX($DJ:$DJ,$GN419+35),"")</f>
      </c>
      <c r="GI419">
        <f>IF($GO419&gt;=36,INDEX($DJ:$DJ,$GN419+36),"")</f>
      </c>
      <c r="GJ419">
        <f>IF($GO419&gt;=37,INDEX($DJ:$DJ,$GN419+37),"")</f>
      </c>
      <c r="GK419">
        <f>IF($GO419&gt;=38,INDEX($DJ:$DJ,$GN419+38),"")</f>
      </c>
      <c r="GL419">
        <f>IF($GO419&gt;=39,INDEX($DJ:$DJ,$GN419+39),"")</f>
      </c>
      <c r="GM419">
        <f>IF($GO419&gt;=40,INDEX($DJ:$DJ,$GN419+40),"")</f>
      </c>
      <c r="GN419">
        <f>IFERROR(MATCH($DH419,$DI$2:$DI$148,0)+1,0)</f>
      </c>
      <c r="GO419">
        <f>IFERROR(INDEX($DK$2:$DK$148,MATCH($DH419,$DI$2:$DI$148,0)),0)</f>
      </c>
      <c r="GP419">
        <f>IFERROR(MATCH($Y419,$DL$419:$EY$419,0),0)</f>
      </c>
      <c r="GQ419">
        <f>IF($GP419&gt;0,INDEX($EZ$419:$GM$419,$GP419),"")</f>
      </c>
      <c r="GT419">
        <f>IF($JC419&gt;=1,INDEX($GR:$GR,$JB419+1),"")</f>
      </c>
      <c r="GU419">
        <f>IF($JC419&gt;=2,INDEX($GR:$GR,$JB419+2),"")</f>
      </c>
      <c r="GV419">
        <f>IF($JC419&gt;=3,INDEX($GR:$GR,$JB419+3),"")</f>
      </c>
      <c r="GW419">
        <f>IF($JC419&gt;=4,INDEX($GR:$GR,$JB419+4),"")</f>
      </c>
      <c r="GX419">
        <f>IF($JC419&gt;=5,INDEX($GR:$GR,$JB419+5),"")</f>
      </c>
      <c r="GY419">
        <f>IF($JC419&gt;=6,INDEX($GR:$GR,$JB419+6),"")</f>
      </c>
      <c r="GZ419">
        <f>IF($JC419&gt;=7,INDEX($GR:$GR,$JB419+7),"")</f>
      </c>
      <c r="HA419">
        <f>IF($JC419&gt;=8,INDEX($GR:$GR,$JB419+8),"")</f>
      </c>
      <c r="HB419">
        <f>IF($JC419&gt;=9,INDEX($GR:$GR,$JB419+9),"")</f>
      </c>
      <c r="HC419">
        <f>IF($JC419&gt;=10,INDEX($GR:$GR,$JB419+10),"")</f>
      </c>
      <c r="HD419">
        <f>IF($JC419&gt;=11,INDEX($GR:$GR,$JB419+11),"")</f>
      </c>
      <c r="HE419">
        <f>IF($JC419&gt;=12,INDEX($GR:$GR,$JB419+12),"")</f>
      </c>
      <c r="HF419">
        <f>IF($JC419&gt;=13,INDEX($GR:$GR,$JB419+13),"")</f>
      </c>
      <c r="HG419">
        <f>IF($JC419&gt;=14,INDEX($GR:$GR,$JB419+14),"")</f>
      </c>
      <c r="HH419">
        <f>IF($JC419&gt;=15,INDEX($GR:$GR,$JB419+15),"")</f>
      </c>
      <c r="HI419">
        <f>IF($JC419&gt;=16,INDEX($GR:$GR,$JB419+16),"")</f>
      </c>
      <c r="HJ419">
        <f>IF($JC419&gt;=17,INDEX($GR:$GR,$JB419+17),"")</f>
      </c>
      <c r="HK419">
        <f>IF($JC419&gt;=18,INDEX($GR:$GR,$JB419+18),"")</f>
      </c>
      <c r="HL419">
        <f>IF($JC419&gt;=19,INDEX($GR:$GR,$JB419+19),"")</f>
      </c>
      <c r="HM419">
        <f>IF($JC419&gt;=20,INDEX($GR:$GR,$JB419+20),"")</f>
      </c>
      <c r="HN419">
        <f>IF($JC419&gt;=21,INDEX($GR:$GR,$JB419+21),"")</f>
      </c>
      <c r="HO419">
        <f>IF($JC419&gt;=22,INDEX($GR:$GR,$JB419+22),"")</f>
      </c>
      <c r="HP419">
        <f>IF($JC419&gt;=23,INDEX($GR:$GR,$JB419+23),"")</f>
      </c>
      <c r="HQ419">
        <f>IF($JC419&gt;=24,INDEX($GR:$GR,$JB419+24),"")</f>
      </c>
      <c r="HR419">
        <f>IF($JC419&gt;=25,INDEX($GR:$GR,$JB419+25),"")</f>
      </c>
      <c r="HS419">
        <f>IF($JC419&gt;=26,INDEX($GR:$GR,$JB419+26),"")</f>
      </c>
      <c r="HT419">
        <f>IF($JC419&gt;=27,INDEX($GR:$GR,$JB419+27),"")</f>
      </c>
      <c r="HU419">
        <f>IF($JC419&gt;=28,INDEX($GR:$GR,$JB419+28),"")</f>
      </c>
      <c r="HV419">
        <f>IF($JC419&gt;=29,INDEX($GR:$GR,$JB419+29),"")</f>
      </c>
      <c r="HW419">
        <f>IF($JC419&gt;=30,INDEX($GR:$GR,$JB419+30),"")</f>
      </c>
      <c r="HX419">
        <f>IF($JC419&gt;=31,INDEX($GR:$GR,$JB419+31),"")</f>
      </c>
      <c r="HY419">
        <f>IF($JC419&gt;=32,INDEX($GR:$GR,$JB419+32),"")</f>
      </c>
      <c r="HZ419">
        <f>IF($JC419&gt;=33,INDEX($GR:$GR,$JB419+33),"")</f>
      </c>
      <c r="IA419">
        <f>IF($JC419&gt;=34,INDEX($GR:$GR,$JB419+34),"")</f>
      </c>
      <c r="IB419">
        <f>IF($JC419&gt;=35,INDEX($GR:$GR,$JB419+35),"")</f>
      </c>
      <c r="IC419">
        <f>IF($JC419&gt;=36,INDEX($GR:$GR,$JB419+36),"")</f>
      </c>
      <c r="ID419">
        <f>IF($JC419&gt;=37,INDEX($GR:$GR,$JB419+37),"")</f>
      </c>
      <c r="IE419">
        <f>IF($JC419&gt;=38,INDEX($GR:$GR,$JB419+38),"")</f>
      </c>
      <c r="IF419">
        <f>IF($JC419&gt;=39,INDEX($GR:$GR,$JB419+39),"")</f>
      </c>
      <c r="IG419">
        <f>IF($JC419&gt;=40,INDEX($GR:$GR,$JB419+40),"")</f>
      </c>
      <c r="IH419">
        <f>IF($JC419&gt;=41,INDEX($GR:$GR,$JB419+41),"")</f>
      </c>
      <c r="II419">
        <f>IF($JC419&gt;=42,INDEX($GR:$GR,$JB419+42),"")</f>
      </c>
      <c r="IJ419">
        <f>IF($JC419&gt;=43,INDEX($GR:$GR,$JB419+43),"")</f>
      </c>
      <c r="IK419">
        <f>IF($JC419&gt;=44,INDEX($GR:$GR,$JB419+44),"")</f>
      </c>
      <c r="IL419">
        <f>IF($JC419&gt;=45,INDEX($GR:$GR,$JB419+45),"")</f>
      </c>
      <c r="IM419">
        <f>IF($JC419&gt;=46,INDEX($GR:$GR,$JB419+46),"")</f>
      </c>
      <c r="IN419">
        <f>IF($JC419&gt;=47,INDEX($GR:$GR,$JB419+47),"")</f>
      </c>
      <c r="IO419">
        <f>IF($JC419&gt;=48,INDEX($GR:$GR,$JB419+48),"")</f>
      </c>
      <c r="IP419">
        <f>IF($JC419&gt;=49,INDEX($GR:$GR,$JB419+49),"")</f>
      </c>
      <c r="IQ419">
        <f>IF($JC419&gt;=50,INDEX($GR:$GR,$JB419+50),"")</f>
      </c>
      <c r="IR419">
        <f>IF($JC419&gt;=51,INDEX($GR:$GR,$JB419+51),"")</f>
      </c>
      <c r="IS419">
        <f>IF($JC419&gt;=52,INDEX($GR:$GR,$JB419+52),"")</f>
      </c>
      <c r="IT419">
        <f>IF($JC419&gt;=53,INDEX($GR:$GR,$JB419+53),"")</f>
      </c>
      <c r="IU419">
        <f>IF($JC419&gt;=54,INDEX($GR:$GR,$JB419+54),"")</f>
      </c>
      <c r="IV419">
        <f>IF($JC419&gt;=55,INDEX($GR:$GR,$JB419+55),"")</f>
      </c>
      <c r="IW419">
        <f>IF($JC419&gt;=56,INDEX($GR:$GR,$JB419+56),"")</f>
      </c>
      <c r="IX419">
        <f>IF($JC419&gt;=57,INDEX($GR:$GR,$JB419+57),"")</f>
      </c>
      <c r="IY419">
        <f>IF($JC419&gt;=58,INDEX($GR:$GR,$JB419+58),"")</f>
      </c>
      <c r="IZ419">
        <f>IF($JC419&gt;=59,INDEX($GR:$GR,$JB419+59),"")</f>
      </c>
      <c r="JA419">
        <f>IF($JC419&gt;=60,INDEX($GR:$GR,$JB419+60),"")</f>
      </c>
      <c r="JB419">
        <f>IFERROR(MATCH($GQ419,$GR$2:$GR$324,0)+1,0)</f>
      </c>
      <c r="JC419">
        <f>IFERROR(INDEX($GS$2:$GS$324,MATCH($GQ419,$GR$2:$GR$324,0)),0)</f>
      </c>
      <c r="JD419" t="s">
        <v>40</v>
      </c>
      <c r="JE419" t="s">
        <v>40</v>
      </c>
    </row>
    <row r="420" spans="1:265" x14ac:dyDescent="0.25">
      <c r="Q420">
        <f>IF(OR($T420="",$P420=""),"",IFERROR($T420/$P420,0))</f>
      </c>
      <c r="R420">
        <f>IF($T420="","",
SUM($S420,$U420,$Z420,$V420,$X420)*
(1-IF($AA420="",0,VALUE($AA420)/100)))</f>
      </c>
      <c r="S420">
        <f>IF($T420="","",$T420)</f>
      </c>
      <c r="U420">
        <f>IF($T420="","",
IF($N420="","",
IF(ISNUMBER(SEARCH("exempt",LOWER($N420))),0,
$T420*(VALUE(SUBSTITUTE($N420,"%",""))/100))))</f>
      </c>
      <c r="AB420">
        <f>IFERROR(IF(FIND(" - ",$K420)&gt;0,MID($K420,FIND(" - ",$K420)+3,LEN($K420)),""),"")</f>
      </c>
      <c r="AK420" t="s">
        <v>1007</v>
      </c>
      <c r="AP420">
        <f>IFERROR(LEFT($K420,FIND(" - ",$K420)-1),$K420)</f>
      </c>
      <c r="AS420">
        <f>IF($CH420&gt;=1,INDEX($AQ:$AQ,$CG420+1),"")</f>
      </c>
      <c r="AT420">
        <f>IF($CH420&gt;=2,INDEX($AQ:$AQ,$CG420+2),"")</f>
      </c>
      <c r="AU420">
        <f>IF($CH420&gt;=3,INDEX($AQ:$AQ,$CG420+3),"")</f>
      </c>
      <c r="AV420">
        <f>IF($CH420&gt;=4,INDEX($AQ:$AQ,$CG420+4),"")</f>
      </c>
      <c r="AW420">
        <f>IF($CH420&gt;=5,INDEX($AQ:$AQ,$CG420+5),"")</f>
      </c>
      <c r="AX420">
        <f>IF($CH420&gt;=6,INDEX($AQ:$AQ,$CG420+6),"")</f>
      </c>
      <c r="AY420">
        <f>IF($CH420&gt;=7,INDEX($AQ:$AQ,$CG420+7),"")</f>
      </c>
      <c r="AZ420">
        <f>IF($CH420&gt;=8,INDEX($AQ:$AQ,$CG420+8),"")</f>
      </c>
      <c r="BA420">
        <f>IF($CH420&gt;=9,INDEX($AQ:$AQ,$CG420+9),"")</f>
      </c>
      <c r="BB420">
        <f>IF($CH420&gt;=10,INDEX($AQ:$AQ,$CG420+10),"")</f>
      </c>
      <c r="BC420">
        <f>IF($CH420&gt;=11,INDEX($AQ:$AQ,$CG420+11),"")</f>
      </c>
      <c r="BD420">
        <f>IF($CH420&gt;=12,INDEX($AQ:$AQ,$CG420+12),"")</f>
      </c>
      <c r="BE420">
        <f>IF($CH420&gt;=13,INDEX($AQ:$AQ,$CG420+13),"")</f>
      </c>
      <c r="BF420">
        <f>IF($CH420&gt;=14,INDEX($AQ:$AQ,$CG420+14),"")</f>
      </c>
      <c r="BG420">
        <f>IF($CH420&gt;=15,INDEX($AQ:$AQ,$CG420+15),"")</f>
      </c>
      <c r="BH420">
        <f>IF($CH420&gt;=16,INDEX($AQ:$AQ,$CG420+16),"")</f>
      </c>
      <c r="BI420">
        <f>IF($CH420&gt;=17,INDEX($AQ:$AQ,$CG420+17),"")</f>
      </c>
      <c r="BJ420">
        <f>IF($CH420&gt;=18,INDEX($AQ:$AQ,$CG420+18),"")</f>
      </c>
      <c r="BK420">
        <f>IF($CH420&gt;=19,INDEX($AQ:$AQ,$CG420+19),"")</f>
      </c>
      <c r="BL420">
        <f>IF($CH420&gt;=20,INDEX($AQ:$AQ,$CG420+20),"")</f>
      </c>
      <c r="BM420">
        <f>IF($CH420&gt;=21,INDEX($AQ:$AQ,$CG420+21),"")</f>
      </c>
      <c r="BN420">
        <f>IF($CH420&gt;=22,INDEX($AQ:$AQ,$CG420+22),"")</f>
      </c>
      <c r="BO420">
        <f>IF($CH420&gt;=23,INDEX($AQ:$AQ,$CG420+23),"")</f>
      </c>
      <c r="BP420">
        <f>IF($CH420&gt;=24,INDEX($AQ:$AQ,$CG420+24),"")</f>
      </c>
      <c r="BQ420">
        <f>IF($CH420&gt;=25,INDEX($AQ:$AQ,$CG420+25),"")</f>
      </c>
      <c r="BR420">
        <f>IF($CH420&gt;=26,INDEX($AQ:$AQ,$CG420+26),"")</f>
      </c>
      <c r="BS420">
        <f>IF($CH420&gt;=27,INDEX($AQ:$AQ,$CG420+27),"")</f>
      </c>
      <c r="BT420">
        <f>IF($CH420&gt;=28,INDEX($AQ:$AQ,$CG420+28),"")</f>
      </c>
      <c r="BU420">
        <f>IF($CH420&gt;=29,INDEX($AQ:$AQ,$CG420+29),"")</f>
      </c>
      <c r="BV420">
        <f>IF($CH420&gt;=30,INDEX($AQ:$AQ,$CG420+30),"")</f>
      </c>
      <c r="BW420">
        <f>IF($CH420&gt;=31,INDEX($AQ:$AQ,$CG420+31),"")</f>
      </c>
      <c r="BX420">
        <f>IF($CH420&gt;=32,INDEX($AQ:$AQ,$CG420+32),"")</f>
      </c>
      <c r="BY420">
        <f>IF($CH420&gt;=33,INDEX($AQ:$AQ,$CG420+33),"")</f>
      </c>
      <c r="BZ420">
        <f>IF($CH420&gt;=34,INDEX($AQ:$AQ,$CG420+34),"")</f>
      </c>
      <c r="CA420">
        <f>IF($CH420&gt;=35,INDEX($AQ:$AQ,$CG420+35),"")</f>
      </c>
      <c r="CB420">
        <f>IF($CH420&gt;=36,INDEX($AQ:$AQ,$CG420+36),"")</f>
      </c>
      <c r="CC420">
        <f>IF($CH420&gt;=37,INDEX($AQ:$AQ,$CG420+37),"")</f>
      </c>
      <c r="CD420">
        <f>IF($CH420&gt;=38,INDEX($AQ:$AQ,$CG420+38),"")</f>
      </c>
      <c r="CE420">
        <f>IF($CH420&gt;=39,INDEX($AQ:$AQ,$CG420+39),"")</f>
      </c>
      <c r="CF420">
        <f>IF($CH420&gt;=40,INDEX($AQ:$AQ,$CG420+40),"")</f>
      </c>
      <c r="CG420">
        <f>IFERROR(MATCH($AP420,$AQ$2:$AQ$134,0)+1,0)</f>
      </c>
      <c r="CH420">
        <f>IFERROR(INDEX($AR$2:$AR$134,MATCH($AP420,$AQ$2:$AQ$134,0)),0)</f>
      </c>
      <c r="CI420">
        <f>IFERROR(LEFT($L420,FIND(" - ",$L420)-1),$L420)</f>
      </c>
      <c r="CL420">
        <f>IF($DG420&gt;=1,INDEX($CJ:$CJ,$DF420+1),"")</f>
      </c>
      <c r="CM420">
        <f>IF($DG420&gt;=2,INDEX($CJ:$CJ,$DF420+2),"")</f>
      </c>
      <c r="CN420">
        <f>IF($DG420&gt;=3,INDEX($CJ:$CJ,$DF420+3),"")</f>
      </c>
      <c r="CO420">
        <f>IF($DG420&gt;=4,INDEX($CJ:$CJ,$DF420+4),"")</f>
      </c>
      <c r="CP420">
        <f>IF($DG420&gt;=5,INDEX($CJ:$CJ,$DF420+5),"")</f>
      </c>
      <c r="CQ420">
        <f>IF($DG420&gt;=6,INDEX($CJ:$CJ,$DF420+6),"")</f>
      </c>
      <c r="CR420">
        <f>IF($DG420&gt;=7,INDEX($CJ:$CJ,$DF420+7),"")</f>
      </c>
      <c r="CS420">
        <f>IF($DG420&gt;=8,INDEX($CJ:$CJ,$DF420+8),"")</f>
      </c>
      <c r="CT420">
        <f>IF($DG420&gt;=9,INDEX($CJ:$CJ,$DF420+9),"")</f>
      </c>
      <c r="CU420">
        <f>IF($DG420&gt;=10,INDEX($CJ:$CJ,$DF420+10),"")</f>
      </c>
      <c r="CV420">
        <f>IF($DG420&gt;=11,INDEX($CJ:$CJ,$DF420+11),"")</f>
      </c>
      <c r="CW420">
        <f>IF($DG420&gt;=12,INDEX($CJ:$CJ,$DF420+12),"")</f>
      </c>
      <c r="CX420">
        <f>IF($DG420&gt;=13,INDEX($CJ:$CJ,$DF420+13),"")</f>
      </c>
      <c r="CY420">
        <f>IF($DG420&gt;=14,INDEX($CJ:$CJ,$DF420+14),"")</f>
      </c>
      <c r="CZ420">
        <f>IF($DG420&gt;=15,INDEX($CJ:$CJ,$DF420+15),"")</f>
      </c>
      <c r="DA420">
        <f>IF($DG420&gt;=16,INDEX($CJ:$CJ,$DF420+16),"")</f>
      </c>
      <c r="DB420">
        <f>IF($DG420&gt;=17,INDEX($CJ:$CJ,$DF420+17),"")</f>
      </c>
      <c r="DC420">
        <f>IF($DG420&gt;=18,INDEX($CJ:$CJ,$DF420+18),"")</f>
      </c>
      <c r="DD420">
        <f>IF($DG420&gt;=19,INDEX($CJ:$CJ,$DF420+19),"")</f>
      </c>
      <c r="DE420">
        <f>IF($DG420&gt;=20,INDEX($CJ:$CJ,$DF420+20),"")</f>
      </c>
      <c r="DF420">
        <f>IFERROR(MATCH($CI420,$CJ$2:$CJ$263,0)+1,0)</f>
      </c>
      <c r="DG420">
        <f>IFERROR(INDEX($CK$2:$CK$263,MATCH($CI420,$CJ$2:$CJ$263,0)),0)</f>
      </c>
      <c r="DH420">
        <f>IFERROR(INDEX($AO:$AO,MATCH($N420,$AN:$AN,0))&amp;"","")</f>
      </c>
      <c r="DL420">
        <f>IF($GO420&gt;=1,INDEX($DI:$DI,$GN420+1),"")</f>
      </c>
      <c r="DM420">
        <f>IF($GO420&gt;=2,INDEX($DI:$DI,$GN420+2),"")</f>
      </c>
      <c r="DN420">
        <f>IF($GO420&gt;=3,INDEX($DI:$DI,$GN420+3),"")</f>
      </c>
      <c r="DO420">
        <f>IF($GO420&gt;=4,INDEX($DI:$DI,$GN420+4),"")</f>
      </c>
      <c r="DP420">
        <f>IF($GO420&gt;=5,INDEX($DI:$DI,$GN420+5),"")</f>
      </c>
      <c r="DQ420">
        <f>IF($GO420&gt;=6,INDEX($DI:$DI,$GN420+6),"")</f>
      </c>
      <c r="DR420">
        <f>IF($GO420&gt;=7,INDEX($DI:$DI,$GN420+7),"")</f>
      </c>
      <c r="DS420">
        <f>IF($GO420&gt;=8,INDEX($DI:$DI,$GN420+8),"")</f>
      </c>
      <c r="DT420">
        <f>IF($GO420&gt;=9,INDEX($DI:$DI,$GN420+9),"")</f>
      </c>
      <c r="DU420">
        <f>IF($GO420&gt;=10,INDEX($DI:$DI,$GN420+10),"")</f>
      </c>
      <c r="DV420">
        <f>IF($GO420&gt;=11,INDEX($DI:$DI,$GN420+11),"")</f>
      </c>
      <c r="DW420">
        <f>IF($GO420&gt;=12,INDEX($DI:$DI,$GN420+12),"")</f>
      </c>
      <c r="DX420">
        <f>IF($GO420&gt;=13,INDEX($DI:$DI,$GN420+13),"")</f>
      </c>
      <c r="DY420">
        <f>IF($GO420&gt;=14,INDEX($DI:$DI,$GN420+14),"")</f>
      </c>
      <c r="DZ420">
        <f>IF($GO420&gt;=15,INDEX($DI:$DI,$GN420+15),"")</f>
      </c>
      <c r="EA420">
        <f>IF($GO420&gt;=16,INDEX($DI:$DI,$GN420+16),"")</f>
      </c>
      <c r="EB420">
        <f>IF($GO420&gt;=17,INDEX($DI:$DI,$GN420+17),"")</f>
      </c>
      <c r="EC420">
        <f>IF($GO420&gt;=18,INDEX($DI:$DI,$GN420+18),"")</f>
      </c>
      <c r="ED420">
        <f>IF($GO420&gt;=19,INDEX($DI:$DI,$GN420+19),"")</f>
      </c>
      <c r="EE420">
        <f>IF($GO420&gt;=20,INDEX($DI:$DI,$GN420+20),"")</f>
      </c>
      <c r="EF420">
        <f>IF($GO420&gt;=21,INDEX($DI:$DI,$GN420+21),"")</f>
      </c>
      <c r="EG420">
        <f>IF($GO420&gt;=22,INDEX($DI:$DI,$GN420+22),"")</f>
      </c>
      <c r="EH420">
        <f>IF($GO420&gt;=23,INDEX($DI:$DI,$GN420+23),"")</f>
      </c>
      <c r="EI420">
        <f>IF($GO420&gt;=24,INDEX($DI:$DI,$GN420+24),"")</f>
      </c>
      <c r="EJ420">
        <f>IF($GO420&gt;=25,INDEX($DI:$DI,$GN420+25),"")</f>
      </c>
      <c r="EK420">
        <f>IF($GO420&gt;=26,INDEX($DI:$DI,$GN420+26),"")</f>
      </c>
      <c r="EL420">
        <f>IF($GO420&gt;=27,INDEX($DI:$DI,$GN420+27),"")</f>
      </c>
      <c r="EM420">
        <f>IF($GO420&gt;=28,INDEX($DI:$DI,$GN420+28),"")</f>
      </c>
      <c r="EN420">
        <f>IF($GO420&gt;=29,INDEX($DI:$DI,$GN420+29),"")</f>
      </c>
      <c r="EO420">
        <f>IF($GO420&gt;=30,INDEX($DI:$DI,$GN420+30),"")</f>
      </c>
      <c r="EP420">
        <f>IF($GO420&gt;=31,INDEX($DI:$DI,$GN420+31),"")</f>
      </c>
      <c r="EQ420">
        <f>IF($GO420&gt;=32,INDEX($DI:$DI,$GN420+32),"")</f>
      </c>
      <c r="ER420">
        <f>IF($GO420&gt;=33,INDEX($DI:$DI,$GN420+33),"")</f>
      </c>
      <c r="ES420">
        <f>IF($GO420&gt;=34,INDEX($DI:$DI,$GN420+34),"")</f>
      </c>
      <c r="ET420">
        <f>IF($GO420&gt;=35,INDEX($DI:$DI,$GN420+35),"")</f>
      </c>
      <c r="EU420">
        <f>IF($GO420&gt;=36,INDEX($DI:$DI,$GN420+36),"")</f>
      </c>
      <c r="EV420">
        <f>IF($GO420&gt;=37,INDEX($DI:$DI,$GN420+37),"")</f>
      </c>
      <c r="EW420">
        <f>IF($GO420&gt;=38,INDEX($DI:$DI,$GN420+38),"")</f>
      </c>
      <c r="EX420">
        <f>IF($GO420&gt;=39,INDEX($DI:$DI,$GN420+39),"")</f>
      </c>
      <c r="EY420">
        <f>IF($GO420&gt;=40,INDEX($DI:$DI,$GN420+40),"")</f>
      </c>
      <c r="EZ420">
        <f>IF($GO420&gt;=1,INDEX($DJ:$DJ,$GN420+1),"")</f>
      </c>
      <c r="FA420">
        <f>IF($GO420&gt;=2,INDEX($DJ:$DJ,$GN420+2),"")</f>
      </c>
      <c r="FB420">
        <f>IF($GO420&gt;=3,INDEX($DJ:$DJ,$GN420+3),"")</f>
      </c>
      <c r="FC420">
        <f>IF($GO420&gt;=4,INDEX($DJ:$DJ,$GN420+4),"")</f>
      </c>
      <c r="FD420">
        <f>IF($GO420&gt;=5,INDEX($DJ:$DJ,$GN420+5),"")</f>
      </c>
      <c r="FE420">
        <f>IF($GO420&gt;=6,INDEX($DJ:$DJ,$GN420+6),"")</f>
      </c>
      <c r="FF420">
        <f>IF($GO420&gt;=7,INDEX($DJ:$DJ,$GN420+7),"")</f>
      </c>
      <c r="FG420">
        <f>IF($GO420&gt;=8,INDEX($DJ:$DJ,$GN420+8),"")</f>
      </c>
      <c r="FH420">
        <f>IF($GO420&gt;=9,INDEX($DJ:$DJ,$GN420+9),"")</f>
      </c>
      <c r="FI420">
        <f>IF($GO420&gt;=10,INDEX($DJ:$DJ,$GN420+10),"")</f>
      </c>
      <c r="FJ420">
        <f>IF($GO420&gt;=11,INDEX($DJ:$DJ,$GN420+11),"")</f>
      </c>
      <c r="FK420">
        <f>IF($GO420&gt;=12,INDEX($DJ:$DJ,$GN420+12),"")</f>
      </c>
      <c r="FL420">
        <f>IF($GO420&gt;=13,INDEX($DJ:$DJ,$GN420+13),"")</f>
      </c>
      <c r="FM420">
        <f>IF($GO420&gt;=14,INDEX($DJ:$DJ,$GN420+14),"")</f>
      </c>
      <c r="FN420">
        <f>IF($GO420&gt;=15,INDEX($DJ:$DJ,$GN420+15),"")</f>
      </c>
      <c r="FO420">
        <f>IF($GO420&gt;=16,INDEX($DJ:$DJ,$GN420+16),"")</f>
      </c>
      <c r="FP420">
        <f>IF($GO420&gt;=17,INDEX($DJ:$DJ,$GN420+17),"")</f>
      </c>
      <c r="FQ420">
        <f>IF($GO420&gt;=18,INDEX($DJ:$DJ,$GN420+18),"")</f>
      </c>
      <c r="FR420">
        <f>IF($GO420&gt;=19,INDEX($DJ:$DJ,$GN420+19),"")</f>
      </c>
      <c r="FS420">
        <f>IF($GO420&gt;=20,INDEX($DJ:$DJ,$GN420+20),"")</f>
      </c>
      <c r="FT420">
        <f>IF($GO420&gt;=21,INDEX($DJ:$DJ,$GN420+21),"")</f>
      </c>
      <c r="FU420">
        <f>IF($GO420&gt;=22,INDEX($DJ:$DJ,$GN420+22),"")</f>
      </c>
      <c r="FV420">
        <f>IF($GO420&gt;=23,INDEX($DJ:$DJ,$GN420+23),"")</f>
      </c>
      <c r="FW420">
        <f>IF($GO420&gt;=24,INDEX($DJ:$DJ,$GN420+24),"")</f>
      </c>
      <c r="FX420">
        <f>IF($GO420&gt;=25,INDEX($DJ:$DJ,$GN420+25),"")</f>
      </c>
      <c r="FY420">
        <f>IF($GO420&gt;=26,INDEX($DJ:$DJ,$GN420+26),"")</f>
      </c>
      <c r="FZ420">
        <f>IF($GO420&gt;=27,INDEX($DJ:$DJ,$GN420+27),"")</f>
      </c>
      <c r="GA420">
        <f>IF($GO420&gt;=28,INDEX($DJ:$DJ,$GN420+28),"")</f>
      </c>
      <c r="GB420">
        <f>IF($GO420&gt;=29,INDEX($DJ:$DJ,$GN420+29),"")</f>
      </c>
      <c r="GC420">
        <f>IF($GO420&gt;=30,INDEX($DJ:$DJ,$GN420+30),"")</f>
      </c>
      <c r="GD420">
        <f>IF($GO420&gt;=31,INDEX($DJ:$DJ,$GN420+31),"")</f>
      </c>
      <c r="GE420">
        <f>IF($GO420&gt;=32,INDEX($DJ:$DJ,$GN420+32),"")</f>
      </c>
      <c r="GF420">
        <f>IF($GO420&gt;=33,INDEX($DJ:$DJ,$GN420+33),"")</f>
      </c>
      <c r="GG420">
        <f>IF($GO420&gt;=34,INDEX($DJ:$DJ,$GN420+34),"")</f>
      </c>
      <c r="GH420">
        <f>IF($GO420&gt;=35,INDEX($DJ:$DJ,$GN420+35),"")</f>
      </c>
      <c r="GI420">
        <f>IF($GO420&gt;=36,INDEX($DJ:$DJ,$GN420+36),"")</f>
      </c>
      <c r="GJ420">
        <f>IF($GO420&gt;=37,INDEX($DJ:$DJ,$GN420+37),"")</f>
      </c>
      <c r="GK420">
        <f>IF($GO420&gt;=38,INDEX($DJ:$DJ,$GN420+38),"")</f>
      </c>
      <c r="GL420">
        <f>IF($GO420&gt;=39,INDEX($DJ:$DJ,$GN420+39),"")</f>
      </c>
      <c r="GM420">
        <f>IF($GO420&gt;=40,INDEX($DJ:$DJ,$GN420+40),"")</f>
      </c>
      <c r="GN420">
        <f>IFERROR(MATCH($DH420,$DI$2:$DI$148,0)+1,0)</f>
      </c>
      <c r="GO420">
        <f>IFERROR(INDEX($DK$2:$DK$148,MATCH($DH420,$DI$2:$DI$148,0)),0)</f>
      </c>
      <c r="GP420">
        <f>IFERROR(MATCH($Y420,$DL$420:$EY$420,0),0)</f>
      </c>
      <c r="GQ420">
        <f>IF($GP420&gt;0,INDEX($EZ$420:$GM$420,$GP420),"")</f>
      </c>
      <c r="GT420">
        <f>IF($JC420&gt;=1,INDEX($GR:$GR,$JB420+1),"")</f>
      </c>
      <c r="GU420">
        <f>IF($JC420&gt;=2,INDEX($GR:$GR,$JB420+2),"")</f>
      </c>
      <c r="GV420">
        <f>IF($JC420&gt;=3,INDEX($GR:$GR,$JB420+3),"")</f>
      </c>
      <c r="GW420">
        <f>IF($JC420&gt;=4,INDEX($GR:$GR,$JB420+4),"")</f>
      </c>
      <c r="GX420">
        <f>IF($JC420&gt;=5,INDEX($GR:$GR,$JB420+5),"")</f>
      </c>
      <c r="GY420">
        <f>IF($JC420&gt;=6,INDEX($GR:$GR,$JB420+6),"")</f>
      </c>
      <c r="GZ420">
        <f>IF($JC420&gt;=7,INDEX($GR:$GR,$JB420+7),"")</f>
      </c>
      <c r="HA420">
        <f>IF($JC420&gt;=8,INDEX($GR:$GR,$JB420+8),"")</f>
      </c>
      <c r="HB420">
        <f>IF($JC420&gt;=9,INDEX($GR:$GR,$JB420+9),"")</f>
      </c>
      <c r="HC420">
        <f>IF($JC420&gt;=10,INDEX($GR:$GR,$JB420+10),"")</f>
      </c>
      <c r="HD420">
        <f>IF($JC420&gt;=11,INDEX($GR:$GR,$JB420+11),"")</f>
      </c>
      <c r="HE420">
        <f>IF($JC420&gt;=12,INDEX($GR:$GR,$JB420+12),"")</f>
      </c>
      <c r="HF420">
        <f>IF($JC420&gt;=13,INDEX($GR:$GR,$JB420+13),"")</f>
      </c>
      <c r="HG420">
        <f>IF($JC420&gt;=14,INDEX($GR:$GR,$JB420+14),"")</f>
      </c>
      <c r="HH420">
        <f>IF($JC420&gt;=15,INDEX($GR:$GR,$JB420+15),"")</f>
      </c>
      <c r="HI420">
        <f>IF($JC420&gt;=16,INDEX($GR:$GR,$JB420+16),"")</f>
      </c>
      <c r="HJ420">
        <f>IF($JC420&gt;=17,INDEX($GR:$GR,$JB420+17),"")</f>
      </c>
      <c r="HK420">
        <f>IF($JC420&gt;=18,INDEX($GR:$GR,$JB420+18),"")</f>
      </c>
      <c r="HL420">
        <f>IF($JC420&gt;=19,INDEX($GR:$GR,$JB420+19),"")</f>
      </c>
      <c r="HM420">
        <f>IF($JC420&gt;=20,INDEX($GR:$GR,$JB420+20),"")</f>
      </c>
      <c r="HN420">
        <f>IF($JC420&gt;=21,INDEX($GR:$GR,$JB420+21),"")</f>
      </c>
      <c r="HO420">
        <f>IF($JC420&gt;=22,INDEX($GR:$GR,$JB420+22),"")</f>
      </c>
      <c r="HP420">
        <f>IF($JC420&gt;=23,INDEX($GR:$GR,$JB420+23),"")</f>
      </c>
      <c r="HQ420">
        <f>IF($JC420&gt;=24,INDEX($GR:$GR,$JB420+24),"")</f>
      </c>
      <c r="HR420">
        <f>IF($JC420&gt;=25,INDEX($GR:$GR,$JB420+25),"")</f>
      </c>
      <c r="HS420">
        <f>IF($JC420&gt;=26,INDEX($GR:$GR,$JB420+26),"")</f>
      </c>
      <c r="HT420">
        <f>IF($JC420&gt;=27,INDEX($GR:$GR,$JB420+27),"")</f>
      </c>
      <c r="HU420">
        <f>IF($JC420&gt;=28,INDEX($GR:$GR,$JB420+28),"")</f>
      </c>
      <c r="HV420">
        <f>IF($JC420&gt;=29,INDEX($GR:$GR,$JB420+29),"")</f>
      </c>
      <c r="HW420">
        <f>IF($JC420&gt;=30,INDEX($GR:$GR,$JB420+30),"")</f>
      </c>
      <c r="HX420">
        <f>IF($JC420&gt;=31,INDEX($GR:$GR,$JB420+31),"")</f>
      </c>
      <c r="HY420">
        <f>IF($JC420&gt;=32,INDEX($GR:$GR,$JB420+32),"")</f>
      </c>
      <c r="HZ420">
        <f>IF($JC420&gt;=33,INDEX($GR:$GR,$JB420+33),"")</f>
      </c>
      <c r="IA420">
        <f>IF($JC420&gt;=34,INDEX($GR:$GR,$JB420+34),"")</f>
      </c>
      <c r="IB420">
        <f>IF($JC420&gt;=35,INDEX($GR:$GR,$JB420+35),"")</f>
      </c>
      <c r="IC420">
        <f>IF($JC420&gt;=36,INDEX($GR:$GR,$JB420+36),"")</f>
      </c>
      <c r="ID420">
        <f>IF($JC420&gt;=37,INDEX($GR:$GR,$JB420+37),"")</f>
      </c>
      <c r="IE420">
        <f>IF($JC420&gt;=38,INDEX($GR:$GR,$JB420+38),"")</f>
      </c>
      <c r="IF420">
        <f>IF($JC420&gt;=39,INDEX($GR:$GR,$JB420+39),"")</f>
      </c>
      <c r="IG420">
        <f>IF($JC420&gt;=40,INDEX($GR:$GR,$JB420+40),"")</f>
      </c>
      <c r="IH420">
        <f>IF($JC420&gt;=41,INDEX($GR:$GR,$JB420+41),"")</f>
      </c>
      <c r="II420">
        <f>IF($JC420&gt;=42,INDEX($GR:$GR,$JB420+42),"")</f>
      </c>
      <c r="IJ420">
        <f>IF($JC420&gt;=43,INDEX($GR:$GR,$JB420+43),"")</f>
      </c>
      <c r="IK420">
        <f>IF($JC420&gt;=44,INDEX($GR:$GR,$JB420+44),"")</f>
      </c>
      <c r="IL420">
        <f>IF($JC420&gt;=45,INDEX($GR:$GR,$JB420+45),"")</f>
      </c>
      <c r="IM420">
        <f>IF($JC420&gt;=46,INDEX($GR:$GR,$JB420+46),"")</f>
      </c>
      <c r="IN420">
        <f>IF($JC420&gt;=47,INDEX($GR:$GR,$JB420+47),"")</f>
      </c>
      <c r="IO420">
        <f>IF($JC420&gt;=48,INDEX($GR:$GR,$JB420+48),"")</f>
      </c>
      <c r="IP420">
        <f>IF($JC420&gt;=49,INDEX($GR:$GR,$JB420+49),"")</f>
      </c>
      <c r="IQ420">
        <f>IF($JC420&gt;=50,INDEX($GR:$GR,$JB420+50),"")</f>
      </c>
      <c r="IR420">
        <f>IF($JC420&gt;=51,INDEX($GR:$GR,$JB420+51),"")</f>
      </c>
      <c r="IS420">
        <f>IF($JC420&gt;=52,INDEX($GR:$GR,$JB420+52),"")</f>
      </c>
      <c r="IT420">
        <f>IF($JC420&gt;=53,INDEX($GR:$GR,$JB420+53),"")</f>
      </c>
      <c r="IU420">
        <f>IF($JC420&gt;=54,INDEX($GR:$GR,$JB420+54),"")</f>
      </c>
      <c r="IV420">
        <f>IF($JC420&gt;=55,INDEX($GR:$GR,$JB420+55),"")</f>
      </c>
      <c r="IW420">
        <f>IF($JC420&gt;=56,INDEX($GR:$GR,$JB420+56),"")</f>
      </c>
      <c r="IX420">
        <f>IF($JC420&gt;=57,INDEX($GR:$GR,$JB420+57),"")</f>
      </c>
      <c r="IY420">
        <f>IF($JC420&gt;=58,INDEX($GR:$GR,$JB420+58),"")</f>
      </c>
      <c r="IZ420">
        <f>IF($JC420&gt;=59,INDEX($GR:$GR,$JB420+59),"")</f>
      </c>
      <c r="JA420">
        <f>IF($JC420&gt;=60,INDEX($GR:$GR,$JB420+60),"")</f>
      </c>
      <c r="JB420">
        <f>IFERROR(MATCH($GQ420,$GR$2:$GR$324,0)+1,0)</f>
      </c>
      <c r="JC420">
        <f>IFERROR(INDEX($GS$2:$GS$324,MATCH($GQ420,$GR$2:$GR$324,0)),0)</f>
      </c>
      <c r="JD420" t="s">
        <v>40</v>
      </c>
      <c r="JE420" t="s">
        <v>40</v>
      </c>
    </row>
    <row r="421" spans="1:265" x14ac:dyDescent="0.25">
      <c r="Q421">
        <f>IF(OR($T421="",$P421=""),"",IFERROR($T421/$P421,0))</f>
      </c>
      <c r="R421">
        <f>IF($T421="","",
SUM($S421,$U421,$Z421,$V421,$X421)*
(1-IF($AA421="",0,VALUE($AA421)/100)))</f>
      </c>
      <c r="S421">
        <f>IF($T421="","",$T421)</f>
      </c>
      <c r="U421">
        <f>IF($T421="","",
IF($N421="","",
IF(ISNUMBER(SEARCH("exempt",LOWER($N421))),0,
$T421*(VALUE(SUBSTITUTE($N421,"%",""))/100))))</f>
      </c>
      <c r="AB421">
        <f>IFERROR(IF(FIND(" - ",$K421)&gt;0,MID($K421,FIND(" - ",$K421)+3,LEN($K421)),""),"")</f>
      </c>
      <c r="AK421" t="s">
        <v>1008</v>
      </c>
      <c r="AP421">
        <f>IFERROR(LEFT($K421,FIND(" - ",$K421)-1),$K421)</f>
      </c>
      <c r="AS421">
        <f>IF($CH421&gt;=1,INDEX($AQ:$AQ,$CG421+1),"")</f>
      </c>
      <c r="AT421">
        <f>IF($CH421&gt;=2,INDEX($AQ:$AQ,$CG421+2),"")</f>
      </c>
      <c r="AU421">
        <f>IF($CH421&gt;=3,INDEX($AQ:$AQ,$CG421+3),"")</f>
      </c>
      <c r="AV421">
        <f>IF($CH421&gt;=4,INDEX($AQ:$AQ,$CG421+4),"")</f>
      </c>
      <c r="AW421">
        <f>IF($CH421&gt;=5,INDEX($AQ:$AQ,$CG421+5),"")</f>
      </c>
      <c r="AX421">
        <f>IF($CH421&gt;=6,INDEX($AQ:$AQ,$CG421+6),"")</f>
      </c>
      <c r="AY421">
        <f>IF($CH421&gt;=7,INDEX($AQ:$AQ,$CG421+7),"")</f>
      </c>
      <c r="AZ421">
        <f>IF($CH421&gt;=8,INDEX($AQ:$AQ,$CG421+8),"")</f>
      </c>
      <c r="BA421">
        <f>IF($CH421&gt;=9,INDEX($AQ:$AQ,$CG421+9),"")</f>
      </c>
      <c r="BB421">
        <f>IF($CH421&gt;=10,INDEX($AQ:$AQ,$CG421+10),"")</f>
      </c>
      <c r="BC421">
        <f>IF($CH421&gt;=11,INDEX($AQ:$AQ,$CG421+11),"")</f>
      </c>
      <c r="BD421">
        <f>IF($CH421&gt;=12,INDEX($AQ:$AQ,$CG421+12),"")</f>
      </c>
      <c r="BE421">
        <f>IF($CH421&gt;=13,INDEX($AQ:$AQ,$CG421+13),"")</f>
      </c>
      <c r="BF421">
        <f>IF($CH421&gt;=14,INDEX($AQ:$AQ,$CG421+14),"")</f>
      </c>
      <c r="BG421">
        <f>IF($CH421&gt;=15,INDEX($AQ:$AQ,$CG421+15),"")</f>
      </c>
      <c r="BH421">
        <f>IF($CH421&gt;=16,INDEX($AQ:$AQ,$CG421+16),"")</f>
      </c>
      <c r="BI421">
        <f>IF($CH421&gt;=17,INDEX($AQ:$AQ,$CG421+17),"")</f>
      </c>
      <c r="BJ421">
        <f>IF($CH421&gt;=18,INDEX($AQ:$AQ,$CG421+18),"")</f>
      </c>
      <c r="BK421">
        <f>IF($CH421&gt;=19,INDEX($AQ:$AQ,$CG421+19),"")</f>
      </c>
      <c r="BL421">
        <f>IF($CH421&gt;=20,INDEX($AQ:$AQ,$CG421+20),"")</f>
      </c>
      <c r="BM421">
        <f>IF($CH421&gt;=21,INDEX($AQ:$AQ,$CG421+21),"")</f>
      </c>
      <c r="BN421">
        <f>IF($CH421&gt;=22,INDEX($AQ:$AQ,$CG421+22),"")</f>
      </c>
      <c r="BO421">
        <f>IF($CH421&gt;=23,INDEX($AQ:$AQ,$CG421+23),"")</f>
      </c>
      <c r="BP421">
        <f>IF($CH421&gt;=24,INDEX($AQ:$AQ,$CG421+24),"")</f>
      </c>
      <c r="BQ421">
        <f>IF($CH421&gt;=25,INDEX($AQ:$AQ,$CG421+25),"")</f>
      </c>
      <c r="BR421">
        <f>IF($CH421&gt;=26,INDEX($AQ:$AQ,$CG421+26),"")</f>
      </c>
      <c r="BS421">
        <f>IF($CH421&gt;=27,INDEX($AQ:$AQ,$CG421+27),"")</f>
      </c>
      <c r="BT421">
        <f>IF($CH421&gt;=28,INDEX($AQ:$AQ,$CG421+28),"")</f>
      </c>
      <c r="BU421">
        <f>IF($CH421&gt;=29,INDEX($AQ:$AQ,$CG421+29),"")</f>
      </c>
      <c r="BV421">
        <f>IF($CH421&gt;=30,INDEX($AQ:$AQ,$CG421+30),"")</f>
      </c>
      <c r="BW421">
        <f>IF($CH421&gt;=31,INDEX($AQ:$AQ,$CG421+31),"")</f>
      </c>
      <c r="BX421">
        <f>IF($CH421&gt;=32,INDEX($AQ:$AQ,$CG421+32),"")</f>
      </c>
      <c r="BY421">
        <f>IF($CH421&gt;=33,INDEX($AQ:$AQ,$CG421+33),"")</f>
      </c>
      <c r="BZ421">
        <f>IF($CH421&gt;=34,INDEX($AQ:$AQ,$CG421+34),"")</f>
      </c>
      <c r="CA421">
        <f>IF($CH421&gt;=35,INDEX($AQ:$AQ,$CG421+35),"")</f>
      </c>
      <c r="CB421">
        <f>IF($CH421&gt;=36,INDEX($AQ:$AQ,$CG421+36),"")</f>
      </c>
      <c r="CC421">
        <f>IF($CH421&gt;=37,INDEX($AQ:$AQ,$CG421+37),"")</f>
      </c>
      <c r="CD421">
        <f>IF($CH421&gt;=38,INDEX($AQ:$AQ,$CG421+38),"")</f>
      </c>
      <c r="CE421">
        <f>IF($CH421&gt;=39,INDEX($AQ:$AQ,$CG421+39),"")</f>
      </c>
      <c r="CF421">
        <f>IF($CH421&gt;=40,INDEX($AQ:$AQ,$CG421+40),"")</f>
      </c>
      <c r="CG421">
        <f>IFERROR(MATCH($AP421,$AQ$2:$AQ$134,0)+1,0)</f>
      </c>
      <c r="CH421">
        <f>IFERROR(INDEX($AR$2:$AR$134,MATCH($AP421,$AQ$2:$AQ$134,0)),0)</f>
      </c>
      <c r="CI421">
        <f>IFERROR(LEFT($L421,FIND(" - ",$L421)-1),$L421)</f>
      </c>
      <c r="CL421">
        <f>IF($DG421&gt;=1,INDEX($CJ:$CJ,$DF421+1),"")</f>
      </c>
      <c r="CM421">
        <f>IF($DG421&gt;=2,INDEX($CJ:$CJ,$DF421+2),"")</f>
      </c>
      <c r="CN421">
        <f>IF($DG421&gt;=3,INDEX($CJ:$CJ,$DF421+3),"")</f>
      </c>
      <c r="CO421">
        <f>IF($DG421&gt;=4,INDEX($CJ:$CJ,$DF421+4),"")</f>
      </c>
      <c r="CP421">
        <f>IF($DG421&gt;=5,INDEX($CJ:$CJ,$DF421+5),"")</f>
      </c>
      <c r="CQ421">
        <f>IF($DG421&gt;=6,INDEX($CJ:$CJ,$DF421+6),"")</f>
      </c>
      <c r="CR421">
        <f>IF($DG421&gt;=7,INDEX($CJ:$CJ,$DF421+7),"")</f>
      </c>
      <c r="CS421">
        <f>IF($DG421&gt;=8,INDEX($CJ:$CJ,$DF421+8),"")</f>
      </c>
      <c r="CT421">
        <f>IF($DG421&gt;=9,INDEX($CJ:$CJ,$DF421+9),"")</f>
      </c>
      <c r="CU421">
        <f>IF($DG421&gt;=10,INDEX($CJ:$CJ,$DF421+10),"")</f>
      </c>
      <c r="CV421">
        <f>IF($DG421&gt;=11,INDEX($CJ:$CJ,$DF421+11),"")</f>
      </c>
      <c r="CW421">
        <f>IF($DG421&gt;=12,INDEX($CJ:$CJ,$DF421+12),"")</f>
      </c>
      <c r="CX421">
        <f>IF($DG421&gt;=13,INDEX($CJ:$CJ,$DF421+13),"")</f>
      </c>
      <c r="CY421">
        <f>IF($DG421&gt;=14,INDEX($CJ:$CJ,$DF421+14),"")</f>
      </c>
      <c r="CZ421">
        <f>IF($DG421&gt;=15,INDEX($CJ:$CJ,$DF421+15),"")</f>
      </c>
      <c r="DA421">
        <f>IF($DG421&gt;=16,INDEX($CJ:$CJ,$DF421+16),"")</f>
      </c>
      <c r="DB421">
        <f>IF($DG421&gt;=17,INDEX($CJ:$CJ,$DF421+17),"")</f>
      </c>
      <c r="DC421">
        <f>IF($DG421&gt;=18,INDEX($CJ:$CJ,$DF421+18),"")</f>
      </c>
      <c r="DD421">
        <f>IF($DG421&gt;=19,INDEX($CJ:$CJ,$DF421+19),"")</f>
      </c>
      <c r="DE421">
        <f>IF($DG421&gt;=20,INDEX($CJ:$CJ,$DF421+20),"")</f>
      </c>
      <c r="DF421">
        <f>IFERROR(MATCH($CI421,$CJ$2:$CJ$263,0)+1,0)</f>
      </c>
      <c r="DG421">
        <f>IFERROR(INDEX($CK$2:$CK$263,MATCH($CI421,$CJ$2:$CJ$263,0)),0)</f>
      </c>
      <c r="DH421">
        <f>IFERROR(INDEX($AO:$AO,MATCH($N421,$AN:$AN,0))&amp;"","")</f>
      </c>
      <c r="DL421">
        <f>IF($GO421&gt;=1,INDEX($DI:$DI,$GN421+1),"")</f>
      </c>
      <c r="DM421">
        <f>IF($GO421&gt;=2,INDEX($DI:$DI,$GN421+2),"")</f>
      </c>
      <c r="DN421">
        <f>IF($GO421&gt;=3,INDEX($DI:$DI,$GN421+3),"")</f>
      </c>
      <c r="DO421">
        <f>IF($GO421&gt;=4,INDEX($DI:$DI,$GN421+4),"")</f>
      </c>
      <c r="DP421">
        <f>IF($GO421&gt;=5,INDEX($DI:$DI,$GN421+5),"")</f>
      </c>
      <c r="DQ421">
        <f>IF($GO421&gt;=6,INDEX($DI:$DI,$GN421+6),"")</f>
      </c>
      <c r="DR421">
        <f>IF($GO421&gt;=7,INDEX($DI:$DI,$GN421+7),"")</f>
      </c>
      <c r="DS421">
        <f>IF($GO421&gt;=8,INDEX($DI:$DI,$GN421+8),"")</f>
      </c>
      <c r="DT421">
        <f>IF($GO421&gt;=9,INDEX($DI:$DI,$GN421+9),"")</f>
      </c>
      <c r="DU421">
        <f>IF($GO421&gt;=10,INDEX($DI:$DI,$GN421+10),"")</f>
      </c>
      <c r="DV421">
        <f>IF($GO421&gt;=11,INDEX($DI:$DI,$GN421+11),"")</f>
      </c>
      <c r="DW421">
        <f>IF($GO421&gt;=12,INDEX($DI:$DI,$GN421+12),"")</f>
      </c>
      <c r="DX421">
        <f>IF($GO421&gt;=13,INDEX($DI:$DI,$GN421+13),"")</f>
      </c>
      <c r="DY421">
        <f>IF($GO421&gt;=14,INDEX($DI:$DI,$GN421+14),"")</f>
      </c>
      <c r="DZ421">
        <f>IF($GO421&gt;=15,INDEX($DI:$DI,$GN421+15),"")</f>
      </c>
      <c r="EA421">
        <f>IF($GO421&gt;=16,INDEX($DI:$DI,$GN421+16),"")</f>
      </c>
      <c r="EB421">
        <f>IF($GO421&gt;=17,INDEX($DI:$DI,$GN421+17),"")</f>
      </c>
      <c r="EC421">
        <f>IF($GO421&gt;=18,INDEX($DI:$DI,$GN421+18),"")</f>
      </c>
      <c r="ED421">
        <f>IF($GO421&gt;=19,INDEX($DI:$DI,$GN421+19),"")</f>
      </c>
      <c r="EE421">
        <f>IF($GO421&gt;=20,INDEX($DI:$DI,$GN421+20),"")</f>
      </c>
      <c r="EF421">
        <f>IF($GO421&gt;=21,INDEX($DI:$DI,$GN421+21),"")</f>
      </c>
      <c r="EG421">
        <f>IF($GO421&gt;=22,INDEX($DI:$DI,$GN421+22),"")</f>
      </c>
      <c r="EH421">
        <f>IF($GO421&gt;=23,INDEX($DI:$DI,$GN421+23),"")</f>
      </c>
      <c r="EI421">
        <f>IF($GO421&gt;=24,INDEX($DI:$DI,$GN421+24),"")</f>
      </c>
      <c r="EJ421">
        <f>IF($GO421&gt;=25,INDEX($DI:$DI,$GN421+25),"")</f>
      </c>
      <c r="EK421">
        <f>IF($GO421&gt;=26,INDEX($DI:$DI,$GN421+26),"")</f>
      </c>
      <c r="EL421">
        <f>IF($GO421&gt;=27,INDEX($DI:$DI,$GN421+27),"")</f>
      </c>
      <c r="EM421">
        <f>IF($GO421&gt;=28,INDEX($DI:$DI,$GN421+28),"")</f>
      </c>
      <c r="EN421">
        <f>IF($GO421&gt;=29,INDEX($DI:$DI,$GN421+29),"")</f>
      </c>
      <c r="EO421">
        <f>IF($GO421&gt;=30,INDEX($DI:$DI,$GN421+30),"")</f>
      </c>
      <c r="EP421">
        <f>IF($GO421&gt;=31,INDEX($DI:$DI,$GN421+31),"")</f>
      </c>
      <c r="EQ421">
        <f>IF($GO421&gt;=32,INDEX($DI:$DI,$GN421+32),"")</f>
      </c>
      <c r="ER421">
        <f>IF($GO421&gt;=33,INDEX($DI:$DI,$GN421+33),"")</f>
      </c>
      <c r="ES421">
        <f>IF($GO421&gt;=34,INDEX($DI:$DI,$GN421+34),"")</f>
      </c>
      <c r="ET421">
        <f>IF($GO421&gt;=35,INDEX($DI:$DI,$GN421+35),"")</f>
      </c>
      <c r="EU421">
        <f>IF($GO421&gt;=36,INDEX($DI:$DI,$GN421+36),"")</f>
      </c>
      <c r="EV421">
        <f>IF($GO421&gt;=37,INDEX($DI:$DI,$GN421+37),"")</f>
      </c>
      <c r="EW421">
        <f>IF($GO421&gt;=38,INDEX($DI:$DI,$GN421+38),"")</f>
      </c>
      <c r="EX421">
        <f>IF($GO421&gt;=39,INDEX($DI:$DI,$GN421+39),"")</f>
      </c>
      <c r="EY421">
        <f>IF($GO421&gt;=40,INDEX($DI:$DI,$GN421+40),"")</f>
      </c>
      <c r="EZ421">
        <f>IF($GO421&gt;=1,INDEX($DJ:$DJ,$GN421+1),"")</f>
      </c>
      <c r="FA421">
        <f>IF($GO421&gt;=2,INDEX($DJ:$DJ,$GN421+2),"")</f>
      </c>
      <c r="FB421">
        <f>IF($GO421&gt;=3,INDEX($DJ:$DJ,$GN421+3),"")</f>
      </c>
      <c r="FC421">
        <f>IF($GO421&gt;=4,INDEX($DJ:$DJ,$GN421+4),"")</f>
      </c>
      <c r="FD421">
        <f>IF($GO421&gt;=5,INDEX($DJ:$DJ,$GN421+5),"")</f>
      </c>
      <c r="FE421">
        <f>IF($GO421&gt;=6,INDEX($DJ:$DJ,$GN421+6),"")</f>
      </c>
      <c r="FF421">
        <f>IF($GO421&gt;=7,INDEX($DJ:$DJ,$GN421+7),"")</f>
      </c>
      <c r="FG421">
        <f>IF($GO421&gt;=8,INDEX($DJ:$DJ,$GN421+8),"")</f>
      </c>
      <c r="FH421">
        <f>IF($GO421&gt;=9,INDEX($DJ:$DJ,$GN421+9),"")</f>
      </c>
      <c r="FI421">
        <f>IF($GO421&gt;=10,INDEX($DJ:$DJ,$GN421+10),"")</f>
      </c>
      <c r="FJ421">
        <f>IF($GO421&gt;=11,INDEX($DJ:$DJ,$GN421+11),"")</f>
      </c>
      <c r="FK421">
        <f>IF($GO421&gt;=12,INDEX($DJ:$DJ,$GN421+12),"")</f>
      </c>
      <c r="FL421">
        <f>IF($GO421&gt;=13,INDEX($DJ:$DJ,$GN421+13),"")</f>
      </c>
      <c r="FM421">
        <f>IF($GO421&gt;=14,INDEX($DJ:$DJ,$GN421+14),"")</f>
      </c>
      <c r="FN421">
        <f>IF($GO421&gt;=15,INDEX($DJ:$DJ,$GN421+15),"")</f>
      </c>
      <c r="FO421">
        <f>IF($GO421&gt;=16,INDEX($DJ:$DJ,$GN421+16),"")</f>
      </c>
      <c r="FP421">
        <f>IF($GO421&gt;=17,INDEX($DJ:$DJ,$GN421+17),"")</f>
      </c>
      <c r="FQ421">
        <f>IF($GO421&gt;=18,INDEX($DJ:$DJ,$GN421+18),"")</f>
      </c>
      <c r="FR421">
        <f>IF($GO421&gt;=19,INDEX($DJ:$DJ,$GN421+19),"")</f>
      </c>
      <c r="FS421">
        <f>IF($GO421&gt;=20,INDEX($DJ:$DJ,$GN421+20),"")</f>
      </c>
      <c r="FT421">
        <f>IF($GO421&gt;=21,INDEX($DJ:$DJ,$GN421+21),"")</f>
      </c>
      <c r="FU421">
        <f>IF($GO421&gt;=22,INDEX($DJ:$DJ,$GN421+22),"")</f>
      </c>
      <c r="FV421">
        <f>IF($GO421&gt;=23,INDEX($DJ:$DJ,$GN421+23),"")</f>
      </c>
      <c r="FW421">
        <f>IF($GO421&gt;=24,INDEX($DJ:$DJ,$GN421+24),"")</f>
      </c>
      <c r="FX421">
        <f>IF($GO421&gt;=25,INDEX($DJ:$DJ,$GN421+25),"")</f>
      </c>
      <c r="FY421">
        <f>IF($GO421&gt;=26,INDEX($DJ:$DJ,$GN421+26),"")</f>
      </c>
      <c r="FZ421">
        <f>IF($GO421&gt;=27,INDEX($DJ:$DJ,$GN421+27),"")</f>
      </c>
      <c r="GA421">
        <f>IF($GO421&gt;=28,INDEX($DJ:$DJ,$GN421+28),"")</f>
      </c>
      <c r="GB421">
        <f>IF($GO421&gt;=29,INDEX($DJ:$DJ,$GN421+29),"")</f>
      </c>
      <c r="GC421">
        <f>IF($GO421&gt;=30,INDEX($DJ:$DJ,$GN421+30),"")</f>
      </c>
      <c r="GD421">
        <f>IF($GO421&gt;=31,INDEX($DJ:$DJ,$GN421+31),"")</f>
      </c>
      <c r="GE421">
        <f>IF($GO421&gt;=32,INDEX($DJ:$DJ,$GN421+32),"")</f>
      </c>
      <c r="GF421">
        <f>IF($GO421&gt;=33,INDEX($DJ:$DJ,$GN421+33),"")</f>
      </c>
      <c r="GG421">
        <f>IF($GO421&gt;=34,INDEX($DJ:$DJ,$GN421+34),"")</f>
      </c>
      <c r="GH421">
        <f>IF($GO421&gt;=35,INDEX($DJ:$DJ,$GN421+35),"")</f>
      </c>
      <c r="GI421">
        <f>IF($GO421&gt;=36,INDEX($DJ:$DJ,$GN421+36),"")</f>
      </c>
      <c r="GJ421">
        <f>IF($GO421&gt;=37,INDEX($DJ:$DJ,$GN421+37),"")</f>
      </c>
      <c r="GK421">
        <f>IF($GO421&gt;=38,INDEX($DJ:$DJ,$GN421+38),"")</f>
      </c>
      <c r="GL421">
        <f>IF($GO421&gt;=39,INDEX($DJ:$DJ,$GN421+39),"")</f>
      </c>
      <c r="GM421">
        <f>IF($GO421&gt;=40,INDEX($DJ:$DJ,$GN421+40),"")</f>
      </c>
      <c r="GN421">
        <f>IFERROR(MATCH($DH421,$DI$2:$DI$148,0)+1,0)</f>
      </c>
      <c r="GO421">
        <f>IFERROR(INDEX($DK$2:$DK$148,MATCH($DH421,$DI$2:$DI$148,0)),0)</f>
      </c>
      <c r="GP421">
        <f>IFERROR(MATCH($Y421,$DL$421:$EY$421,0),0)</f>
      </c>
      <c r="GQ421">
        <f>IF($GP421&gt;0,INDEX($EZ$421:$GM$421,$GP421),"")</f>
      </c>
      <c r="GT421">
        <f>IF($JC421&gt;=1,INDEX($GR:$GR,$JB421+1),"")</f>
      </c>
      <c r="GU421">
        <f>IF($JC421&gt;=2,INDEX($GR:$GR,$JB421+2),"")</f>
      </c>
      <c r="GV421">
        <f>IF($JC421&gt;=3,INDEX($GR:$GR,$JB421+3),"")</f>
      </c>
      <c r="GW421">
        <f>IF($JC421&gt;=4,INDEX($GR:$GR,$JB421+4),"")</f>
      </c>
      <c r="GX421">
        <f>IF($JC421&gt;=5,INDEX($GR:$GR,$JB421+5),"")</f>
      </c>
      <c r="GY421">
        <f>IF($JC421&gt;=6,INDEX($GR:$GR,$JB421+6),"")</f>
      </c>
      <c r="GZ421">
        <f>IF($JC421&gt;=7,INDEX($GR:$GR,$JB421+7),"")</f>
      </c>
      <c r="HA421">
        <f>IF($JC421&gt;=8,INDEX($GR:$GR,$JB421+8),"")</f>
      </c>
      <c r="HB421">
        <f>IF($JC421&gt;=9,INDEX($GR:$GR,$JB421+9),"")</f>
      </c>
      <c r="HC421">
        <f>IF($JC421&gt;=10,INDEX($GR:$GR,$JB421+10),"")</f>
      </c>
      <c r="HD421">
        <f>IF($JC421&gt;=11,INDEX($GR:$GR,$JB421+11),"")</f>
      </c>
      <c r="HE421">
        <f>IF($JC421&gt;=12,INDEX($GR:$GR,$JB421+12),"")</f>
      </c>
      <c r="HF421">
        <f>IF($JC421&gt;=13,INDEX($GR:$GR,$JB421+13),"")</f>
      </c>
      <c r="HG421">
        <f>IF($JC421&gt;=14,INDEX($GR:$GR,$JB421+14),"")</f>
      </c>
      <c r="HH421">
        <f>IF($JC421&gt;=15,INDEX($GR:$GR,$JB421+15),"")</f>
      </c>
      <c r="HI421">
        <f>IF($JC421&gt;=16,INDEX($GR:$GR,$JB421+16),"")</f>
      </c>
      <c r="HJ421">
        <f>IF($JC421&gt;=17,INDEX($GR:$GR,$JB421+17),"")</f>
      </c>
      <c r="HK421">
        <f>IF($JC421&gt;=18,INDEX($GR:$GR,$JB421+18),"")</f>
      </c>
      <c r="HL421">
        <f>IF($JC421&gt;=19,INDEX($GR:$GR,$JB421+19),"")</f>
      </c>
      <c r="HM421">
        <f>IF($JC421&gt;=20,INDEX($GR:$GR,$JB421+20),"")</f>
      </c>
      <c r="HN421">
        <f>IF($JC421&gt;=21,INDEX($GR:$GR,$JB421+21),"")</f>
      </c>
      <c r="HO421">
        <f>IF($JC421&gt;=22,INDEX($GR:$GR,$JB421+22),"")</f>
      </c>
      <c r="HP421">
        <f>IF($JC421&gt;=23,INDEX($GR:$GR,$JB421+23),"")</f>
      </c>
      <c r="HQ421">
        <f>IF($JC421&gt;=24,INDEX($GR:$GR,$JB421+24),"")</f>
      </c>
      <c r="HR421">
        <f>IF($JC421&gt;=25,INDEX($GR:$GR,$JB421+25),"")</f>
      </c>
      <c r="HS421">
        <f>IF($JC421&gt;=26,INDEX($GR:$GR,$JB421+26),"")</f>
      </c>
      <c r="HT421">
        <f>IF($JC421&gt;=27,INDEX($GR:$GR,$JB421+27),"")</f>
      </c>
      <c r="HU421">
        <f>IF($JC421&gt;=28,INDEX($GR:$GR,$JB421+28),"")</f>
      </c>
      <c r="HV421">
        <f>IF($JC421&gt;=29,INDEX($GR:$GR,$JB421+29),"")</f>
      </c>
      <c r="HW421">
        <f>IF($JC421&gt;=30,INDEX($GR:$GR,$JB421+30),"")</f>
      </c>
      <c r="HX421">
        <f>IF($JC421&gt;=31,INDEX($GR:$GR,$JB421+31),"")</f>
      </c>
      <c r="HY421">
        <f>IF($JC421&gt;=32,INDEX($GR:$GR,$JB421+32),"")</f>
      </c>
      <c r="HZ421">
        <f>IF($JC421&gt;=33,INDEX($GR:$GR,$JB421+33),"")</f>
      </c>
      <c r="IA421">
        <f>IF($JC421&gt;=34,INDEX($GR:$GR,$JB421+34),"")</f>
      </c>
      <c r="IB421">
        <f>IF($JC421&gt;=35,INDEX($GR:$GR,$JB421+35),"")</f>
      </c>
      <c r="IC421">
        <f>IF($JC421&gt;=36,INDEX($GR:$GR,$JB421+36),"")</f>
      </c>
      <c r="ID421">
        <f>IF($JC421&gt;=37,INDEX($GR:$GR,$JB421+37),"")</f>
      </c>
      <c r="IE421">
        <f>IF($JC421&gt;=38,INDEX($GR:$GR,$JB421+38),"")</f>
      </c>
      <c r="IF421">
        <f>IF($JC421&gt;=39,INDEX($GR:$GR,$JB421+39),"")</f>
      </c>
      <c r="IG421">
        <f>IF($JC421&gt;=40,INDEX($GR:$GR,$JB421+40),"")</f>
      </c>
      <c r="IH421">
        <f>IF($JC421&gt;=41,INDEX($GR:$GR,$JB421+41),"")</f>
      </c>
      <c r="II421">
        <f>IF($JC421&gt;=42,INDEX($GR:$GR,$JB421+42),"")</f>
      </c>
      <c r="IJ421">
        <f>IF($JC421&gt;=43,INDEX($GR:$GR,$JB421+43),"")</f>
      </c>
      <c r="IK421">
        <f>IF($JC421&gt;=44,INDEX($GR:$GR,$JB421+44),"")</f>
      </c>
      <c r="IL421">
        <f>IF($JC421&gt;=45,INDEX($GR:$GR,$JB421+45),"")</f>
      </c>
      <c r="IM421">
        <f>IF($JC421&gt;=46,INDEX($GR:$GR,$JB421+46),"")</f>
      </c>
      <c r="IN421">
        <f>IF($JC421&gt;=47,INDEX($GR:$GR,$JB421+47),"")</f>
      </c>
      <c r="IO421">
        <f>IF($JC421&gt;=48,INDEX($GR:$GR,$JB421+48),"")</f>
      </c>
      <c r="IP421">
        <f>IF($JC421&gt;=49,INDEX($GR:$GR,$JB421+49),"")</f>
      </c>
      <c r="IQ421">
        <f>IF($JC421&gt;=50,INDEX($GR:$GR,$JB421+50),"")</f>
      </c>
      <c r="IR421">
        <f>IF($JC421&gt;=51,INDEX($GR:$GR,$JB421+51),"")</f>
      </c>
      <c r="IS421">
        <f>IF($JC421&gt;=52,INDEX($GR:$GR,$JB421+52),"")</f>
      </c>
      <c r="IT421">
        <f>IF($JC421&gt;=53,INDEX($GR:$GR,$JB421+53),"")</f>
      </c>
      <c r="IU421">
        <f>IF($JC421&gt;=54,INDEX($GR:$GR,$JB421+54),"")</f>
      </c>
      <c r="IV421">
        <f>IF($JC421&gt;=55,INDEX($GR:$GR,$JB421+55),"")</f>
      </c>
      <c r="IW421">
        <f>IF($JC421&gt;=56,INDEX($GR:$GR,$JB421+56),"")</f>
      </c>
      <c r="IX421">
        <f>IF($JC421&gt;=57,INDEX($GR:$GR,$JB421+57),"")</f>
      </c>
      <c r="IY421">
        <f>IF($JC421&gt;=58,INDEX($GR:$GR,$JB421+58),"")</f>
      </c>
      <c r="IZ421">
        <f>IF($JC421&gt;=59,INDEX($GR:$GR,$JB421+59),"")</f>
      </c>
      <c r="JA421">
        <f>IF($JC421&gt;=60,INDEX($GR:$GR,$JB421+60),"")</f>
      </c>
      <c r="JB421">
        <f>IFERROR(MATCH($GQ421,$GR$2:$GR$324,0)+1,0)</f>
      </c>
      <c r="JC421">
        <f>IFERROR(INDEX($GS$2:$GS$324,MATCH($GQ421,$GR$2:$GR$324,0)),0)</f>
      </c>
      <c r="JD421" t="s">
        <v>40</v>
      </c>
      <c r="JE421" t="s">
        <v>40</v>
      </c>
    </row>
    <row r="422" spans="1:265" x14ac:dyDescent="0.25">
      <c r="Q422">
        <f>IF(OR($T422="",$P422=""),"",IFERROR($T422/$P422,0))</f>
      </c>
      <c r="R422">
        <f>IF($T422="","",
SUM($S422,$U422,$Z422,$V422,$X422)*
(1-IF($AA422="",0,VALUE($AA422)/100)))</f>
      </c>
      <c r="S422">
        <f>IF($T422="","",$T422)</f>
      </c>
      <c r="U422">
        <f>IF($T422="","",
IF($N422="","",
IF(ISNUMBER(SEARCH("exempt",LOWER($N422))),0,
$T422*(VALUE(SUBSTITUTE($N422,"%",""))/100))))</f>
      </c>
      <c r="AB422">
        <f>IFERROR(IF(FIND(" - ",$K422)&gt;0,MID($K422,FIND(" - ",$K422)+3,LEN($K422)),""),"")</f>
      </c>
      <c r="AK422" t="s">
        <v>1009</v>
      </c>
      <c r="AP422">
        <f>IFERROR(LEFT($K422,FIND(" - ",$K422)-1),$K422)</f>
      </c>
      <c r="AS422">
        <f>IF($CH422&gt;=1,INDEX($AQ:$AQ,$CG422+1),"")</f>
      </c>
      <c r="AT422">
        <f>IF($CH422&gt;=2,INDEX($AQ:$AQ,$CG422+2),"")</f>
      </c>
      <c r="AU422">
        <f>IF($CH422&gt;=3,INDEX($AQ:$AQ,$CG422+3),"")</f>
      </c>
      <c r="AV422">
        <f>IF($CH422&gt;=4,INDEX($AQ:$AQ,$CG422+4),"")</f>
      </c>
      <c r="AW422">
        <f>IF($CH422&gt;=5,INDEX($AQ:$AQ,$CG422+5),"")</f>
      </c>
      <c r="AX422">
        <f>IF($CH422&gt;=6,INDEX($AQ:$AQ,$CG422+6),"")</f>
      </c>
      <c r="AY422">
        <f>IF($CH422&gt;=7,INDEX($AQ:$AQ,$CG422+7),"")</f>
      </c>
      <c r="AZ422">
        <f>IF($CH422&gt;=8,INDEX($AQ:$AQ,$CG422+8),"")</f>
      </c>
      <c r="BA422">
        <f>IF($CH422&gt;=9,INDEX($AQ:$AQ,$CG422+9),"")</f>
      </c>
      <c r="BB422">
        <f>IF($CH422&gt;=10,INDEX($AQ:$AQ,$CG422+10),"")</f>
      </c>
      <c r="BC422">
        <f>IF($CH422&gt;=11,INDEX($AQ:$AQ,$CG422+11),"")</f>
      </c>
      <c r="BD422">
        <f>IF($CH422&gt;=12,INDEX($AQ:$AQ,$CG422+12),"")</f>
      </c>
      <c r="BE422">
        <f>IF($CH422&gt;=13,INDEX($AQ:$AQ,$CG422+13),"")</f>
      </c>
      <c r="BF422">
        <f>IF($CH422&gt;=14,INDEX($AQ:$AQ,$CG422+14),"")</f>
      </c>
      <c r="BG422">
        <f>IF($CH422&gt;=15,INDEX($AQ:$AQ,$CG422+15),"")</f>
      </c>
      <c r="BH422">
        <f>IF($CH422&gt;=16,INDEX($AQ:$AQ,$CG422+16),"")</f>
      </c>
      <c r="BI422">
        <f>IF($CH422&gt;=17,INDEX($AQ:$AQ,$CG422+17),"")</f>
      </c>
      <c r="BJ422">
        <f>IF($CH422&gt;=18,INDEX($AQ:$AQ,$CG422+18),"")</f>
      </c>
      <c r="BK422">
        <f>IF($CH422&gt;=19,INDEX($AQ:$AQ,$CG422+19),"")</f>
      </c>
      <c r="BL422">
        <f>IF($CH422&gt;=20,INDEX($AQ:$AQ,$CG422+20),"")</f>
      </c>
      <c r="BM422">
        <f>IF($CH422&gt;=21,INDEX($AQ:$AQ,$CG422+21),"")</f>
      </c>
      <c r="BN422">
        <f>IF($CH422&gt;=22,INDEX($AQ:$AQ,$CG422+22),"")</f>
      </c>
      <c r="BO422">
        <f>IF($CH422&gt;=23,INDEX($AQ:$AQ,$CG422+23),"")</f>
      </c>
      <c r="BP422">
        <f>IF($CH422&gt;=24,INDEX($AQ:$AQ,$CG422+24),"")</f>
      </c>
      <c r="BQ422">
        <f>IF($CH422&gt;=25,INDEX($AQ:$AQ,$CG422+25),"")</f>
      </c>
      <c r="BR422">
        <f>IF($CH422&gt;=26,INDEX($AQ:$AQ,$CG422+26),"")</f>
      </c>
      <c r="BS422">
        <f>IF($CH422&gt;=27,INDEX($AQ:$AQ,$CG422+27),"")</f>
      </c>
      <c r="BT422">
        <f>IF($CH422&gt;=28,INDEX($AQ:$AQ,$CG422+28),"")</f>
      </c>
      <c r="BU422">
        <f>IF($CH422&gt;=29,INDEX($AQ:$AQ,$CG422+29),"")</f>
      </c>
      <c r="BV422">
        <f>IF($CH422&gt;=30,INDEX($AQ:$AQ,$CG422+30),"")</f>
      </c>
      <c r="BW422">
        <f>IF($CH422&gt;=31,INDEX($AQ:$AQ,$CG422+31),"")</f>
      </c>
      <c r="BX422">
        <f>IF($CH422&gt;=32,INDEX($AQ:$AQ,$CG422+32),"")</f>
      </c>
      <c r="BY422">
        <f>IF($CH422&gt;=33,INDEX($AQ:$AQ,$CG422+33),"")</f>
      </c>
      <c r="BZ422">
        <f>IF($CH422&gt;=34,INDEX($AQ:$AQ,$CG422+34),"")</f>
      </c>
      <c r="CA422">
        <f>IF($CH422&gt;=35,INDEX($AQ:$AQ,$CG422+35),"")</f>
      </c>
      <c r="CB422">
        <f>IF($CH422&gt;=36,INDEX($AQ:$AQ,$CG422+36),"")</f>
      </c>
      <c r="CC422">
        <f>IF($CH422&gt;=37,INDEX($AQ:$AQ,$CG422+37),"")</f>
      </c>
      <c r="CD422">
        <f>IF($CH422&gt;=38,INDEX($AQ:$AQ,$CG422+38),"")</f>
      </c>
      <c r="CE422">
        <f>IF($CH422&gt;=39,INDEX($AQ:$AQ,$CG422+39),"")</f>
      </c>
      <c r="CF422">
        <f>IF($CH422&gt;=40,INDEX($AQ:$AQ,$CG422+40),"")</f>
      </c>
      <c r="CG422">
        <f>IFERROR(MATCH($AP422,$AQ$2:$AQ$134,0)+1,0)</f>
      </c>
      <c r="CH422">
        <f>IFERROR(INDEX($AR$2:$AR$134,MATCH($AP422,$AQ$2:$AQ$134,0)),0)</f>
      </c>
      <c r="CI422">
        <f>IFERROR(LEFT($L422,FIND(" - ",$L422)-1),$L422)</f>
      </c>
      <c r="CL422">
        <f>IF($DG422&gt;=1,INDEX($CJ:$CJ,$DF422+1),"")</f>
      </c>
      <c r="CM422">
        <f>IF($DG422&gt;=2,INDEX($CJ:$CJ,$DF422+2),"")</f>
      </c>
      <c r="CN422">
        <f>IF($DG422&gt;=3,INDEX($CJ:$CJ,$DF422+3),"")</f>
      </c>
      <c r="CO422">
        <f>IF($DG422&gt;=4,INDEX($CJ:$CJ,$DF422+4),"")</f>
      </c>
      <c r="CP422">
        <f>IF($DG422&gt;=5,INDEX($CJ:$CJ,$DF422+5),"")</f>
      </c>
      <c r="CQ422">
        <f>IF($DG422&gt;=6,INDEX($CJ:$CJ,$DF422+6),"")</f>
      </c>
      <c r="CR422">
        <f>IF($DG422&gt;=7,INDEX($CJ:$CJ,$DF422+7),"")</f>
      </c>
      <c r="CS422">
        <f>IF($DG422&gt;=8,INDEX($CJ:$CJ,$DF422+8),"")</f>
      </c>
      <c r="CT422">
        <f>IF($DG422&gt;=9,INDEX($CJ:$CJ,$DF422+9),"")</f>
      </c>
      <c r="CU422">
        <f>IF($DG422&gt;=10,INDEX($CJ:$CJ,$DF422+10),"")</f>
      </c>
      <c r="CV422">
        <f>IF($DG422&gt;=11,INDEX($CJ:$CJ,$DF422+11),"")</f>
      </c>
      <c r="CW422">
        <f>IF($DG422&gt;=12,INDEX($CJ:$CJ,$DF422+12),"")</f>
      </c>
      <c r="CX422">
        <f>IF($DG422&gt;=13,INDEX($CJ:$CJ,$DF422+13),"")</f>
      </c>
      <c r="CY422">
        <f>IF($DG422&gt;=14,INDEX($CJ:$CJ,$DF422+14),"")</f>
      </c>
      <c r="CZ422">
        <f>IF($DG422&gt;=15,INDEX($CJ:$CJ,$DF422+15),"")</f>
      </c>
      <c r="DA422">
        <f>IF($DG422&gt;=16,INDEX($CJ:$CJ,$DF422+16),"")</f>
      </c>
      <c r="DB422">
        <f>IF($DG422&gt;=17,INDEX($CJ:$CJ,$DF422+17),"")</f>
      </c>
      <c r="DC422">
        <f>IF($DG422&gt;=18,INDEX($CJ:$CJ,$DF422+18),"")</f>
      </c>
      <c r="DD422">
        <f>IF($DG422&gt;=19,INDEX($CJ:$CJ,$DF422+19),"")</f>
      </c>
      <c r="DE422">
        <f>IF($DG422&gt;=20,INDEX($CJ:$CJ,$DF422+20),"")</f>
      </c>
      <c r="DF422">
        <f>IFERROR(MATCH($CI422,$CJ$2:$CJ$263,0)+1,0)</f>
      </c>
      <c r="DG422">
        <f>IFERROR(INDEX($CK$2:$CK$263,MATCH($CI422,$CJ$2:$CJ$263,0)),0)</f>
      </c>
      <c r="DH422">
        <f>IFERROR(INDEX($AO:$AO,MATCH($N422,$AN:$AN,0))&amp;"","")</f>
      </c>
      <c r="DL422">
        <f>IF($GO422&gt;=1,INDEX($DI:$DI,$GN422+1),"")</f>
      </c>
      <c r="DM422">
        <f>IF($GO422&gt;=2,INDEX($DI:$DI,$GN422+2),"")</f>
      </c>
      <c r="DN422">
        <f>IF($GO422&gt;=3,INDEX($DI:$DI,$GN422+3),"")</f>
      </c>
      <c r="DO422">
        <f>IF($GO422&gt;=4,INDEX($DI:$DI,$GN422+4),"")</f>
      </c>
      <c r="DP422">
        <f>IF($GO422&gt;=5,INDEX($DI:$DI,$GN422+5),"")</f>
      </c>
      <c r="DQ422">
        <f>IF($GO422&gt;=6,INDEX($DI:$DI,$GN422+6),"")</f>
      </c>
      <c r="DR422">
        <f>IF($GO422&gt;=7,INDEX($DI:$DI,$GN422+7),"")</f>
      </c>
      <c r="DS422">
        <f>IF($GO422&gt;=8,INDEX($DI:$DI,$GN422+8),"")</f>
      </c>
      <c r="DT422">
        <f>IF($GO422&gt;=9,INDEX($DI:$DI,$GN422+9),"")</f>
      </c>
      <c r="DU422">
        <f>IF($GO422&gt;=10,INDEX($DI:$DI,$GN422+10),"")</f>
      </c>
      <c r="DV422">
        <f>IF($GO422&gt;=11,INDEX($DI:$DI,$GN422+11),"")</f>
      </c>
      <c r="DW422">
        <f>IF($GO422&gt;=12,INDEX($DI:$DI,$GN422+12),"")</f>
      </c>
      <c r="DX422">
        <f>IF($GO422&gt;=13,INDEX($DI:$DI,$GN422+13),"")</f>
      </c>
      <c r="DY422">
        <f>IF($GO422&gt;=14,INDEX($DI:$DI,$GN422+14),"")</f>
      </c>
      <c r="DZ422">
        <f>IF($GO422&gt;=15,INDEX($DI:$DI,$GN422+15),"")</f>
      </c>
      <c r="EA422">
        <f>IF($GO422&gt;=16,INDEX($DI:$DI,$GN422+16),"")</f>
      </c>
      <c r="EB422">
        <f>IF($GO422&gt;=17,INDEX($DI:$DI,$GN422+17),"")</f>
      </c>
      <c r="EC422">
        <f>IF($GO422&gt;=18,INDEX($DI:$DI,$GN422+18),"")</f>
      </c>
      <c r="ED422">
        <f>IF($GO422&gt;=19,INDEX($DI:$DI,$GN422+19),"")</f>
      </c>
      <c r="EE422">
        <f>IF($GO422&gt;=20,INDEX($DI:$DI,$GN422+20),"")</f>
      </c>
      <c r="EF422">
        <f>IF($GO422&gt;=21,INDEX($DI:$DI,$GN422+21),"")</f>
      </c>
      <c r="EG422">
        <f>IF($GO422&gt;=22,INDEX($DI:$DI,$GN422+22),"")</f>
      </c>
      <c r="EH422">
        <f>IF($GO422&gt;=23,INDEX($DI:$DI,$GN422+23),"")</f>
      </c>
      <c r="EI422">
        <f>IF($GO422&gt;=24,INDEX($DI:$DI,$GN422+24),"")</f>
      </c>
      <c r="EJ422">
        <f>IF($GO422&gt;=25,INDEX($DI:$DI,$GN422+25),"")</f>
      </c>
      <c r="EK422">
        <f>IF($GO422&gt;=26,INDEX($DI:$DI,$GN422+26),"")</f>
      </c>
      <c r="EL422">
        <f>IF($GO422&gt;=27,INDEX($DI:$DI,$GN422+27),"")</f>
      </c>
      <c r="EM422">
        <f>IF($GO422&gt;=28,INDEX($DI:$DI,$GN422+28),"")</f>
      </c>
      <c r="EN422">
        <f>IF($GO422&gt;=29,INDEX($DI:$DI,$GN422+29),"")</f>
      </c>
      <c r="EO422">
        <f>IF($GO422&gt;=30,INDEX($DI:$DI,$GN422+30),"")</f>
      </c>
      <c r="EP422">
        <f>IF($GO422&gt;=31,INDEX($DI:$DI,$GN422+31),"")</f>
      </c>
      <c r="EQ422">
        <f>IF($GO422&gt;=32,INDEX($DI:$DI,$GN422+32),"")</f>
      </c>
      <c r="ER422">
        <f>IF($GO422&gt;=33,INDEX($DI:$DI,$GN422+33),"")</f>
      </c>
      <c r="ES422">
        <f>IF($GO422&gt;=34,INDEX($DI:$DI,$GN422+34),"")</f>
      </c>
      <c r="ET422">
        <f>IF($GO422&gt;=35,INDEX($DI:$DI,$GN422+35),"")</f>
      </c>
      <c r="EU422">
        <f>IF($GO422&gt;=36,INDEX($DI:$DI,$GN422+36),"")</f>
      </c>
      <c r="EV422">
        <f>IF($GO422&gt;=37,INDEX($DI:$DI,$GN422+37),"")</f>
      </c>
      <c r="EW422">
        <f>IF($GO422&gt;=38,INDEX($DI:$DI,$GN422+38),"")</f>
      </c>
      <c r="EX422">
        <f>IF($GO422&gt;=39,INDEX($DI:$DI,$GN422+39),"")</f>
      </c>
      <c r="EY422">
        <f>IF($GO422&gt;=40,INDEX($DI:$DI,$GN422+40),"")</f>
      </c>
      <c r="EZ422">
        <f>IF($GO422&gt;=1,INDEX($DJ:$DJ,$GN422+1),"")</f>
      </c>
      <c r="FA422">
        <f>IF($GO422&gt;=2,INDEX($DJ:$DJ,$GN422+2),"")</f>
      </c>
      <c r="FB422">
        <f>IF($GO422&gt;=3,INDEX($DJ:$DJ,$GN422+3),"")</f>
      </c>
      <c r="FC422">
        <f>IF($GO422&gt;=4,INDEX($DJ:$DJ,$GN422+4),"")</f>
      </c>
      <c r="FD422">
        <f>IF($GO422&gt;=5,INDEX($DJ:$DJ,$GN422+5),"")</f>
      </c>
      <c r="FE422">
        <f>IF($GO422&gt;=6,INDEX($DJ:$DJ,$GN422+6),"")</f>
      </c>
      <c r="FF422">
        <f>IF($GO422&gt;=7,INDEX($DJ:$DJ,$GN422+7),"")</f>
      </c>
      <c r="FG422">
        <f>IF($GO422&gt;=8,INDEX($DJ:$DJ,$GN422+8),"")</f>
      </c>
      <c r="FH422">
        <f>IF($GO422&gt;=9,INDEX($DJ:$DJ,$GN422+9),"")</f>
      </c>
      <c r="FI422">
        <f>IF($GO422&gt;=10,INDEX($DJ:$DJ,$GN422+10),"")</f>
      </c>
      <c r="FJ422">
        <f>IF($GO422&gt;=11,INDEX($DJ:$DJ,$GN422+11),"")</f>
      </c>
      <c r="FK422">
        <f>IF($GO422&gt;=12,INDEX($DJ:$DJ,$GN422+12),"")</f>
      </c>
      <c r="FL422">
        <f>IF($GO422&gt;=13,INDEX($DJ:$DJ,$GN422+13),"")</f>
      </c>
      <c r="FM422">
        <f>IF($GO422&gt;=14,INDEX($DJ:$DJ,$GN422+14),"")</f>
      </c>
      <c r="FN422">
        <f>IF($GO422&gt;=15,INDEX($DJ:$DJ,$GN422+15),"")</f>
      </c>
      <c r="FO422">
        <f>IF($GO422&gt;=16,INDEX($DJ:$DJ,$GN422+16),"")</f>
      </c>
      <c r="FP422">
        <f>IF($GO422&gt;=17,INDEX($DJ:$DJ,$GN422+17),"")</f>
      </c>
      <c r="FQ422">
        <f>IF($GO422&gt;=18,INDEX($DJ:$DJ,$GN422+18),"")</f>
      </c>
      <c r="FR422">
        <f>IF($GO422&gt;=19,INDEX($DJ:$DJ,$GN422+19),"")</f>
      </c>
      <c r="FS422">
        <f>IF($GO422&gt;=20,INDEX($DJ:$DJ,$GN422+20),"")</f>
      </c>
      <c r="FT422">
        <f>IF($GO422&gt;=21,INDEX($DJ:$DJ,$GN422+21),"")</f>
      </c>
      <c r="FU422">
        <f>IF($GO422&gt;=22,INDEX($DJ:$DJ,$GN422+22),"")</f>
      </c>
      <c r="FV422">
        <f>IF($GO422&gt;=23,INDEX($DJ:$DJ,$GN422+23),"")</f>
      </c>
      <c r="FW422">
        <f>IF($GO422&gt;=24,INDEX($DJ:$DJ,$GN422+24),"")</f>
      </c>
      <c r="FX422">
        <f>IF($GO422&gt;=25,INDEX($DJ:$DJ,$GN422+25),"")</f>
      </c>
      <c r="FY422">
        <f>IF($GO422&gt;=26,INDEX($DJ:$DJ,$GN422+26),"")</f>
      </c>
      <c r="FZ422">
        <f>IF($GO422&gt;=27,INDEX($DJ:$DJ,$GN422+27),"")</f>
      </c>
      <c r="GA422">
        <f>IF($GO422&gt;=28,INDEX($DJ:$DJ,$GN422+28),"")</f>
      </c>
      <c r="GB422">
        <f>IF($GO422&gt;=29,INDEX($DJ:$DJ,$GN422+29),"")</f>
      </c>
      <c r="GC422">
        <f>IF($GO422&gt;=30,INDEX($DJ:$DJ,$GN422+30),"")</f>
      </c>
      <c r="GD422">
        <f>IF($GO422&gt;=31,INDEX($DJ:$DJ,$GN422+31),"")</f>
      </c>
      <c r="GE422">
        <f>IF($GO422&gt;=32,INDEX($DJ:$DJ,$GN422+32),"")</f>
      </c>
      <c r="GF422">
        <f>IF($GO422&gt;=33,INDEX($DJ:$DJ,$GN422+33),"")</f>
      </c>
      <c r="GG422">
        <f>IF($GO422&gt;=34,INDEX($DJ:$DJ,$GN422+34),"")</f>
      </c>
      <c r="GH422">
        <f>IF($GO422&gt;=35,INDEX($DJ:$DJ,$GN422+35),"")</f>
      </c>
      <c r="GI422">
        <f>IF($GO422&gt;=36,INDEX($DJ:$DJ,$GN422+36),"")</f>
      </c>
      <c r="GJ422">
        <f>IF($GO422&gt;=37,INDEX($DJ:$DJ,$GN422+37),"")</f>
      </c>
      <c r="GK422">
        <f>IF($GO422&gt;=38,INDEX($DJ:$DJ,$GN422+38),"")</f>
      </c>
      <c r="GL422">
        <f>IF($GO422&gt;=39,INDEX($DJ:$DJ,$GN422+39),"")</f>
      </c>
      <c r="GM422">
        <f>IF($GO422&gt;=40,INDEX($DJ:$DJ,$GN422+40),"")</f>
      </c>
      <c r="GN422">
        <f>IFERROR(MATCH($DH422,$DI$2:$DI$148,0)+1,0)</f>
      </c>
      <c r="GO422">
        <f>IFERROR(INDEX($DK$2:$DK$148,MATCH($DH422,$DI$2:$DI$148,0)),0)</f>
      </c>
      <c r="GP422">
        <f>IFERROR(MATCH($Y422,$DL$422:$EY$422,0),0)</f>
      </c>
      <c r="GQ422">
        <f>IF($GP422&gt;0,INDEX($EZ$422:$GM$422,$GP422),"")</f>
      </c>
      <c r="GT422">
        <f>IF($JC422&gt;=1,INDEX($GR:$GR,$JB422+1),"")</f>
      </c>
      <c r="GU422">
        <f>IF($JC422&gt;=2,INDEX($GR:$GR,$JB422+2),"")</f>
      </c>
      <c r="GV422">
        <f>IF($JC422&gt;=3,INDEX($GR:$GR,$JB422+3),"")</f>
      </c>
      <c r="GW422">
        <f>IF($JC422&gt;=4,INDEX($GR:$GR,$JB422+4),"")</f>
      </c>
      <c r="GX422">
        <f>IF($JC422&gt;=5,INDEX($GR:$GR,$JB422+5),"")</f>
      </c>
      <c r="GY422">
        <f>IF($JC422&gt;=6,INDEX($GR:$GR,$JB422+6),"")</f>
      </c>
      <c r="GZ422">
        <f>IF($JC422&gt;=7,INDEX($GR:$GR,$JB422+7),"")</f>
      </c>
      <c r="HA422">
        <f>IF($JC422&gt;=8,INDEX($GR:$GR,$JB422+8),"")</f>
      </c>
      <c r="HB422">
        <f>IF($JC422&gt;=9,INDEX($GR:$GR,$JB422+9),"")</f>
      </c>
      <c r="HC422">
        <f>IF($JC422&gt;=10,INDEX($GR:$GR,$JB422+10),"")</f>
      </c>
      <c r="HD422">
        <f>IF($JC422&gt;=11,INDEX($GR:$GR,$JB422+11),"")</f>
      </c>
      <c r="HE422">
        <f>IF($JC422&gt;=12,INDEX($GR:$GR,$JB422+12),"")</f>
      </c>
      <c r="HF422">
        <f>IF($JC422&gt;=13,INDEX($GR:$GR,$JB422+13),"")</f>
      </c>
      <c r="HG422">
        <f>IF($JC422&gt;=14,INDEX($GR:$GR,$JB422+14),"")</f>
      </c>
      <c r="HH422">
        <f>IF($JC422&gt;=15,INDEX($GR:$GR,$JB422+15),"")</f>
      </c>
      <c r="HI422">
        <f>IF($JC422&gt;=16,INDEX($GR:$GR,$JB422+16),"")</f>
      </c>
      <c r="HJ422">
        <f>IF($JC422&gt;=17,INDEX($GR:$GR,$JB422+17),"")</f>
      </c>
      <c r="HK422">
        <f>IF($JC422&gt;=18,INDEX($GR:$GR,$JB422+18),"")</f>
      </c>
      <c r="HL422">
        <f>IF($JC422&gt;=19,INDEX($GR:$GR,$JB422+19),"")</f>
      </c>
      <c r="HM422">
        <f>IF($JC422&gt;=20,INDEX($GR:$GR,$JB422+20),"")</f>
      </c>
      <c r="HN422">
        <f>IF($JC422&gt;=21,INDEX($GR:$GR,$JB422+21),"")</f>
      </c>
      <c r="HO422">
        <f>IF($JC422&gt;=22,INDEX($GR:$GR,$JB422+22),"")</f>
      </c>
      <c r="HP422">
        <f>IF($JC422&gt;=23,INDEX($GR:$GR,$JB422+23),"")</f>
      </c>
      <c r="HQ422">
        <f>IF($JC422&gt;=24,INDEX($GR:$GR,$JB422+24),"")</f>
      </c>
      <c r="HR422">
        <f>IF($JC422&gt;=25,INDEX($GR:$GR,$JB422+25),"")</f>
      </c>
      <c r="HS422">
        <f>IF($JC422&gt;=26,INDEX($GR:$GR,$JB422+26),"")</f>
      </c>
      <c r="HT422">
        <f>IF($JC422&gt;=27,INDEX($GR:$GR,$JB422+27),"")</f>
      </c>
      <c r="HU422">
        <f>IF($JC422&gt;=28,INDEX($GR:$GR,$JB422+28),"")</f>
      </c>
      <c r="HV422">
        <f>IF($JC422&gt;=29,INDEX($GR:$GR,$JB422+29),"")</f>
      </c>
      <c r="HW422">
        <f>IF($JC422&gt;=30,INDEX($GR:$GR,$JB422+30),"")</f>
      </c>
      <c r="HX422">
        <f>IF($JC422&gt;=31,INDEX($GR:$GR,$JB422+31),"")</f>
      </c>
      <c r="HY422">
        <f>IF($JC422&gt;=32,INDEX($GR:$GR,$JB422+32),"")</f>
      </c>
      <c r="HZ422">
        <f>IF($JC422&gt;=33,INDEX($GR:$GR,$JB422+33),"")</f>
      </c>
      <c r="IA422">
        <f>IF($JC422&gt;=34,INDEX($GR:$GR,$JB422+34),"")</f>
      </c>
      <c r="IB422">
        <f>IF($JC422&gt;=35,INDEX($GR:$GR,$JB422+35),"")</f>
      </c>
      <c r="IC422">
        <f>IF($JC422&gt;=36,INDEX($GR:$GR,$JB422+36),"")</f>
      </c>
      <c r="ID422">
        <f>IF($JC422&gt;=37,INDEX($GR:$GR,$JB422+37),"")</f>
      </c>
      <c r="IE422">
        <f>IF($JC422&gt;=38,INDEX($GR:$GR,$JB422+38),"")</f>
      </c>
      <c r="IF422">
        <f>IF($JC422&gt;=39,INDEX($GR:$GR,$JB422+39),"")</f>
      </c>
      <c r="IG422">
        <f>IF($JC422&gt;=40,INDEX($GR:$GR,$JB422+40),"")</f>
      </c>
      <c r="IH422">
        <f>IF($JC422&gt;=41,INDEX($GR:$GR,$JB422+41),"")</f>
      </c>
      <c r="II422">
        <f>IF($JC422&gt;=42,INDEX($GR:$GR,$JB422+42),"")</f>
      </c>
      <c r="IJ422">
        <f>IF($JC422&gt;=43,INDEX($GR:$GR,$JB422+43),"")</f>
      </c>
      <c r="IK422">
        <f>IF($JC422&gt;=44,INDEX($GR:$GR,$JB422+44),"")</f>
      </c>
      <c r="IL422">
        <f>IF($JC422&gt;=45,INDEX($GR:$GR,$JB422+45),"")</f>
      </c>
      <c r="IM422">
        <f>IF($JC422&gt;=46,INDEX($GR:$GR,$JB422+46),"")</f>
      </c>
      <c r="IN422">
        <f>IF($JC422&gt;=47,INDEX($GR:$GR,$JB422+47),"")</f>
      </c>
      <c r="IO422">
        <f>IF($JC422&gt;=48,INDEX($GR:$GR,$JB422+48),"")</f>
      </c>
      <c r="IP422">
        <f>IF($JC422&gt;=49,INDEX($GR:$GR,$JB422+49),"")</f>
      </c>
      <c r="IQ422">
        <f>IF($JC422&gt;=50,INDEX($GR:$GR,$JB422+50),"")</f>
      </c>
      <c r="IR422">
        <f>IF($JC422&gt;=51,INDEX($GR:$GR,$JB422+51),"")</f>
      </c>
      <c r="IS422">
        <f>IF($JC422&gt;=52,INDEX($GR:$GR,$JB422+52),"")</f>
      </c>
      <c r="IT422">
        <f>IF($JC422&gt;=53,INDEX($GR:$GR,$JB422+53),"")</f>
      </c>
      <c r="IU422">
        <f>IF($JC422&gt;=54,INDEX($GR:$GR,$JB422+54),"")</f>
      </c>
      <c r="IV422">
        <f>IF($JC422&gt;=55,INDEX($GR:$GR,$JB422+55),"")</f>
      </c>
      <c r="IW422">
        <f>IF($JC422&gt;=56,INDEX($GR:$GR,$JB422+56),"")</f>
      </c>
      <c r="IX422">
        <f>IF($JC422&gt;=57,INDEX($GR:$GR,$JB422+57),"")</f>
      </c>
      <c r="IY422">
        <f>IF($JC422&gt;=58,INDEX($GR:$GR,$JB422+58),"")</f>
      </c>
      <c r="IZ422">
        <f>IF($JC422&gt;=59,INDEX($GR:$GR,$JB422+59),"")</f>
      </c>
      <c r="JA422">
        <f>IF($JC422&gt;=60,INDEX($GR:$GR,$JB422+60),"")</f>
      </c>
      <c r="JB422">
        <f>IFERROR(MATCH($GQ422,$GR$2:$GR$324,0)+1,0)</f>
      </c>
      <c r="JC422">
        <f>IFERROR(INDEX($GS$2:$GS$324,MATCH($GQ422,$GR$2:$GR$324,0)),0)</f>
      </c>
      <c r="JD422" t="s">
        <v>40</v>
      </c>
      <c r="JE422" t="s">
        <v>40</v>
      </c>
    </row>
    <row r="423" spans="1:265" x14ac:dyDescent="0.25">
      <c r="Q423">
        <f>IF(OR($T423="",$P423=""),"",IFERROR($T423/$P423,0))</f>
      </c>
      <c r="R423">
        <f>IF($T423="","",
SUM($S423,$U423,$Z423,$V423,$X423)*
(1-IF($AA423="",0,VALUE($AA423)/100)))</f>
      </c>
      <c r="S423">
        <f>IF($T423="","",$T423)</f>
      </c>
      <c r="U423">
        <f>IF($T423="","",
IF($N423="","",
IF(ISNUMBER(SEARCH("exempt",LOWER($N423))),0,
$T423*(VALUE(SUBSTITUTE($N423,"%",""))/100))))</f>
      </c>
      <c r="AB423">
        <f>IFERROR(IF(FIND(" - ",$K423)&gt;0,MID($K423,FIND(" - ",$K423)+3,LEN($K423)),""),"")</f>
      </c>
      <c r="AK423" t="s">
        <v>1010</v>
      </c>
      <c r="AP423">
        <f>IFERROR(LEFT($K423,FIND(" - ",$K423)-1),$K423)</f>
      </c>
      <c r="AS423">
        <f>IF($CH423&gt;=1,INDEX($AQ:$AQ,$CG423+1),"")</f>
      </c>
      <c r="AT423">
        <f>IF($CH423&gt;=2,INDEX($AQ:$AQ,$CG423+2),"")</f>
      </c>
      <c r="AU423">
        <f>IF($CH423&gt;=3,INDEX($AQ:$AQ,$CG423+3),"")</f>
      </c>
      <c r="AV423">
        <f>IF($CH423&gt;=4,INDEX($AQ:$AQ,$CG423+4),"")</f>
      </c>
      <c r="AW423">
        <f>IF($CH423&gt;=5,INDEX($AQ:$AQ,$CG423+5),"")</f>
      </c>
      <c r="AX423">
        <f>IF($CH423&gt;=6,INDEX($AQ:$AQ,$CG423+6),"")</f>
      </c>
      <c r="AY423">
        <f>IF($CH423&gt;=7,INDEX($AQ:$AQ,$CG423+7),"")</f>
      </c>
      <c r="AZ423">
        <f>IF($CH423&gt;=8,INDEX($AQ:$AQ,$CG423+8),"")</f>
      </c>
      <c r="BA423">
        <f>IF($CH423&gt;=9,INDEX($AQ:$AQ,$CG423+9),"")</f>
      </c>
      <c r="BB423">
        <f>IF($CH423&gt;=10,INDEX($AQ:$AQ,$CG423+10),"")</f>
      </c>
      <c r="BC423">
        <f>IF($CH423&gt;=11,INDEX($AQ:$AQ,$CG423+11),"")</f>
      </c>
      <c r="BD423">
        <f>IF($CH423&gt;=12,INDEX($AQ:$AQ,$CG423+12),"")</f>
      </c>
      <c r="BE423">
        <f>IF($CH423&gt;=13,INDEX($AQ:$AQ,$CG423+13),"")</f>
      </c>
      <c r="BF423">
        <f>IF($CH423&gt;=14,INDEX($AQ:$AQ,$CG423+14),"")</f>
      </c>
      <c r="BG423">
        <f>IF($CH423&gt;=15,INDEX($AQ:$AQ,$CG423+15),"")</f>
      </c>
      <c r="BH423">
        <f>IF($CH423&gt;=16,INDEX($AQ:$AQ,$CG423+16),"")</f>
      </c>
      <c r="BI423">
        <f>IF($CH423&gt;=17,INDEX($AQ:$AQ,$CG423+17),"")</f>
      </c>
      <c r="BJ423">
        <f>IF($CH423&gt;=18,INDEX($AQ:$AQ,$CG423+18),"")</f>
      </c>
      <c r="BK423">
        <f>IF($CH423&gt;=19,INDEX($AQ:$AQ,$CG423+19),"")</f>
      </c>
      <c r="BL423">
        <f>IF($CH423&gt;=20,INDEX($AQ:$AQ,$CG423+20),"")</f>
      </c>
      <c r="BM423">
        <f>IF($CH423&gt;=21,INDEX($AQ:$AQ,$CG423+21),"")</f>
      </c>
      <c r="BN423">
        <f>IF($CH423&gt;=22,INDEX($AQ:$AQ,$CG423+22),"")</f>
      </c>
      <c r="BO423">
        <f>IF($CH423&gt;=23,INDEX($AQ:$AQ,$CG423+23),"")</f>
      </c>
      <c r="BP423">
        <f>IF($CH423&gt;=24,INDEX($AQ:$AQ,$CG423+24),"")</f>
      </c>
      <c r="BQ423">
        <f>IF($CH423&gt;=25,INDEX($AQ:$AQ,$CG423+25),"")</f>
      </c>
      <c r="BR423">
        <f>IF($CH423&gt;=26,INDEX($AQ:$AQ,$CG423+26),"")</f>
      </c>
      <c r="BS423">
        <f>IF($CH423&gt;=27,INDEX($AQ:$AQ,$CG423+27),"")</f>
      </c>
      <c r="BT423">
        <f>IF($CH423&gt;=28,INDEX($AQ:$AQ,$CG423+28),"")</f>
      </c>
      <c r="BU423">
        <f>IF($CH423&gt;=29,INDEX($AQ:$AQ,$CG423+29),"")</f>
      </c>
      <c r="BV423">
        <f>IF($CH423&gt;=30,INDEX($AQ:$AQ,$CG423+30),"")</f>
      </c>
      <c r="BW423">
        <f>IF($CH423&gt;=31,INDEX($AQ:$AQ,$CG423+31),"")</f>
      </c>
      <c r="BX423">
        <f>IF($CH423&gt;=32,INDEX($AQ:$AQ,$CG423+32),"")</f>
      </c>
      <c r="BY423">
        <f>IF($CH423&gt;=33,INDEX($AQ:$AQ,$CG423+33),"")</f>
      </c>
      <c r="BZ423">
        <f>IF($CH423&gt;=34,INDEX($AQ:$AQ,$CG423+34),"")</f>
      </c>
      <c r="CA423">
        <f>IF($CH423&gt;=35,INDEX($AQ:$AQ,$CG423+35),"")</f>
      </c>
      <c r="CB423">
        <f>IF($CH423&gt;=36,INDEX($AQ:$AQ,$CG423+36),"")</f>
      </c>
      <c r="CC423">
        <f>IF($CH423&gt;=37,INDEX($AQ:$AQ,$CG423+37),"")</f>
      </c>
      <c r="CD423">
        <f>IF($CH423&gt;=38,INDEX($AQ:$AQ,$CG423+38),"")</f>
      </c>
      <c r="CE423">
        <f>IF($CH423&gt;=39,INDEX($AQ:$AQ,$CG423+39),"")</f>
      </c>
      <c r="CF423">
        <f>IF($CH423&gt;=40,INDEX($AQ:$AQ,$CG423+40),"")</f>
      </c>
      <c r="CG423">
        <f>IFERROR(MATCH($AP423,$AQ$2:$AQ$134,0)+1,0)</f>
      </c>
      <c r="CH423">
        <f>IFERROR(INDEX($AR$2:$AR$134,MATCH($AP423,$AQ$2:$AQ$134,0)),0)</f>
      </c>
      <c r="CI423">
        <f>IFERROR(LEFT($L423,FIND(" - ",$L423)-1),$L423)</f>
      </c>
      <c r="CL423">
        <f>IF($DG423&gt;=1,INDEX($CJ:$CJ,$DF423+1),"")</f>
      </c>
      <c r="CM423">
        <f>IF($DG423&gt;=2,INDEX($CJ:$CJ,$DF423+2),"")</f>
      </c>
      <c r="CN423">
        <f>IF($DG423&gt;=3,INDEX($CJ:$CJ,$DF423+3),"")</f>
      </c>
      <c r="CO423">
        <f>IF($DG423&gt;=4,INDEX($CJ:$CJ,$DF423+4),"")</f>
      </c>
      <c r="CP423">
        <f>IF($DG423&gt;=5,INDEX($CJ:$CJ,$DF423+5),"")</f>
      </c>
      <c r="CQ423">
        <f>IF($DG423&gt;=6,INDEX($CJ:$CJ,$DF423+6),"")</f>
      </c>
      <c r="CR423">
        <f>IF($DG423&gt;=7,INDEX($CJ:$CJ,$DF423+7),"")</f>
      </c>
      <c r="CS423">
        <f>IF($DG423&gt;=8,INDEX($CJ:$CJ,$DF423+8),"")</f>
      </c>
      <c r="CT423">
        <f>IF($DG423&gt;=9,INDEX($CJ:$CJ,$DF423+9),"")</f>
      </c>
      <c r="CU423">
        <f>IF($DG423&gt;=10,INDEX($CJ:$CJ,$DF423+10),"")</f>
      </c>
      <c r="CV423">
        <f>IF($DG423&gt;=11,INDEX($CJ:$CJ,$DF423+11),"")</f>
      </c>
      <c r="CW423">
        <f>IF($DG423&gt;=12,INDEX($CJ:$CJ,$DF423+12),"")</f>
      </c>
      <c r="CX423">
        <f>IF($DG423&gt;=13,INDEX($CJ:$CJ,$DF423+13),"")</f>
      </c>
      <c r="CY423">
        <f>IF($DG423&gt;=14,INDEX($CJ:$CJ,$DF423+14),"")</f>
      </c>
      <c r="CZ423">
        <f>IF($DG423&gt;=15,INDEX($CJ:$CJ,$DF423+15),"")</f>
      </c>
      <c r="DA423">
        <f>IF($DG423&gt;=16,INDEX($CJ:$CJ,$DF423+16),"")</f>
      </c>
      <c r="DB423">
        <f>IF($DG423&gt;=17,INDEX($CJ:$CJ,$DF423+17),"")</f>
      </c>
      <c r="DC423">
        <f>IF($DG423&gt;=18,INDEX($CJ:$CJ,$DF423+18),"")</f>
      </c>
      <c r="DD423">
        <f>IF($DG423&gt;=19,INDEX($CJ:$CJ,$DF423+19),"")</f>
      </c>
      <c r="DE423">
        <f>IF($DG423&gt;=20,INDEX($CJ:$CJ,$DF423+20),"")</f>
      </c>
      <c r="DF423">
        <f>IFERROR(MATCH($CI423,$CJ$2:$CJ$263,0)+1,0)</f>
      </c>
      <c r="DG423">
        <f>IFERROR(INDEX($CK$2:$CK$263,MATCH($CI423,$CJ$2:$CJ$263,0)),0)</f>
      </c>
      <c r="DH423">
        <f>IFERROR(INDEX($AO:$AO,MATCH($N423,$AN:$AN,0))&amp;"","")</f>
      </c>
      <c r="DL423">
        <f>IF($GO423&gt;=1,INDEX($DI:$DI,$GN423+1),"")</f>
      </c>
      <c r="DM423">
        <f>IF($GO423&gt;=2,INDEX($DI:$DI,$GN423+2),"")</f>
      </c>
      <c r="DN423">
        <f>IF($GO423&gt;=3,INDEX($DI:$DI,$GN423+3),"")</f>
      </c>
      <c r="DO423">
        <f>IF($GO423&gt;=4,INDEX($DI:$DI,$GN423+4),"")</f>
      </c>
      <c r="DP423">
        <f>IF($GO423&gt;=5,INDEX($DI:$DI,$GN423+5),"")</f>
      </c>
      <c r="DQ423">
        <f>IF($GO423&gt;=6,INDEX($DI:$DI,$GN423+6),"")</f>
      </c>
      <c r="DR423">
        <f>IF($GO423&gt;=7,INDEX($DI:$DI,$GN423+7),"")</f>
      </c>
      <c r="DS423">
        <f>IF($GO423&gt;=8,INDEX($DI:$DI,$GN423+8),"")</f>
      </c>
      <c r="DT423">
        <f>IF($GO423&gt;=9,INDEX($DI:$DI,$GN423+9),"")</f>
      </c>
      <c r="DU423">
        <f>IF($GO423&gt;=10,INDEX($DI:$DI,$GN423+10),"")</f>
      </c>
      <c r="DV423">
        <f>IF($GO423&gt;=11,INDEX($DI:$DI,$GN423+11),"")</f>
      </c>
      <c r="DW423">
        <f>IF($GO423&gt;=12,INDEX($DI:$DI,$GN423+12),"")</f>
      </c>
      <c r="DX423">
        <f>IF($GO423&gt;=13,INDEX($DI:$DI,$GN423+13),"")</f>
      </c>
      <c r="DY423">
        <f>IF($GO423&gt;=14,INDEX($DI:$DI,$GN423+14),"")</f>
      </c>
      <c r="DZ423">
        <f>IF($GO423&gt;=15,INDEX($DI:$DI,$GN423+15),"")</f>
      </c>
      <c r="EA423">
        <f>IF($GO423&gt;=16,INDEX($DI:$DI,$GN423+16),"")</f>
      </c>
      <c r="EB423">
        <f>IF($GO423&gt;=17,INDEX($DI:$DI,$GN423+17),"")</f>
      </c>
      <c r="EC423">
        <f>IF($GO423&gt;=18,INDEX($DI:$DI,$GN423+18),"")</f>
      </c>
      <c r="ED423">
        <f>IF($GO423&gt;=19,INDEX($DI:$DI,$GN423+19),"")</f>
      </c>
      <c r="EE423">
        <f>IF($GO423&gt;=20,INDEX($DI:$DI,$GN423+20),"")</f>
      </c>
      <c r="EF423">
        <f>IF($GO423&gt;=21,INDEX($DI:$DI,$GN423+21),"")</f>
      </c>
      <c r="EG423">
        <f>IF($GO423&gt;=22,INDEX($DI:$DI,$GN423+22),"")</f>
      </c>
      <c r="EH423">
        <f>IF($GO423&gt;=23,INDEX($DI:$DI,$GN423+23),"")</f>
      </c>
      <c r="EI423">
        <f>IF($GO423&gt;=24,INDEX($DI:$DI,$GN423+24),"")</f>
      </c>
      <c r="EJ423">
        <f>IF($GO423&gt;=25,INDEX($DI:$DI,$GN423+25),"")</f>
      </c>
      <c r="EK423">
        <f>IF($GO423&gt;=26,INDEX($DI:$DI,$GN423+26),"")</f>
      </c>
      <c r="EL423">
        <f>IF($GO423&gt;=27,INDEX($DI:$DI,$GN423+27),"")</f>
      </c>
      <c r="EM423">
        <f>IF($GO423&gt;=28,INDEX($DI:$DI,$GN423+28),"")</f>
      </c>
      <c r="EN423">
        <f>IF($GO423&gt;=29,INDEX($DI:$DI,$GN423+29),"")</f>
      </c>
      <c r="EO423">
        <f>IF($GO423&gt;=30,INDEX($DI:$DI,$GN423+30),"")</f>
      </c>
      <c r="EP423">
        <f>IF($GO423&gt;=31,INDEX($DI:$DI,$GN423+31),"")</f>
      </c>
      <c r="EQ423">
        <f>IF($GO423&gt;=32,INDEX($DI:$DI,$GN423+32),"")</f>
      </c>
      <c r="ER423">
        <f>IF($GO423&gt;=33,INDEX($DI:$DI,$GN423+33),"")</f>
      </c>
      <c r="ES423">
        <f>IF($GO423&gt;=34,INDEX($DI:$DI,$GN423+34),"")</f>
      </c>
      <c r="ET423">
        <f>IF($GO423&gt;=35,INDEX($DI:$DI,$GN423+35),"")</f>
      </c>
      <c r="EU423">
        <f>IF($GO423&gt;=36,INDEX($DI:$DI,$GN423+36),"")</f>
      </c>
      <c r="EV423">
        <f>IF($GO423&gt;=37,INDEX($DI:$DI,$GN423+37),"")</f>
      </c>
      <c r="EW423">
        <f>IF($GO423&gt;=38,INDEX($DI:$DI,$GN423+38),"")</f>
      </c>
      <c r="EX423">
        <f>IF($GO423&gt;=39,INDEX($DI:$DI,$GN423+39),"")</f>
      </c>
      <c r="EY423">
        <f>IF($GO423&gt;=40,INDEX($DI:$DI,$GN423+40),"")</f>
      </c>
      <c r="EZ423">
        <f>IF($GO423&gt;=1,INDEX($DJ:$DJ,$GN423+1),"")</f>
      </c>
      <c r="FA423">
        <f>IF($GO423&gt;=2,INDEX($DJ:$DJ,$GN423+2),"")</f>
      </c>
      <c r="FB423">
        <f>IF($GO423&gt;=3,INDEX($DJ:$DJ,$GN423+3),"")</f>
      </c>
      <c r="FC423">
        <f>IF($GO423&gt;=4,INDEX($DJ:$DJ,$GN423+4),"")</f>
      </c>
      <c r="FD423">
        <f>IF($GO423&gt;=5,INDEX($DJ:$DJ,$GN423+5),"")</f>
      </c>
      <c r="FE423">
        <f>IF($GO423&gt;=6,INDEX($DJ:$DJ,$GN423+6),"")</f>
      </c>
      <c r="FF423">
        <f>IF($GO423&gt;=7,INDEX($DJ:$DJ,$GN423+7),"")</f>
      </c>
      <c r="FG423">
        <f>IF($GO423&gt;=8,INDEX($DJ:$DJ,$GN423+8),"")</f>
      </c>
      <c r="FH423">
        <f>IF($GO423&gt;=9,INDEX($DJ:$DJ,$GN423+9),"")</f>
      </c>
      <c r="FI423">
        <f>IF($GO423&gt;=10,INDEX($DJ:$DJ,$GN423+10),"")</f>
      </c>
      <c r="FJ423">
        <f>IF($GO423&gt;=11,INDEX($DJ:$DJ,$GN423+11),"")</f>
      </c>
      <c r="FK423">
        <f>IF($GO423&gt;=12,INDEX($DJ:$DJ,$GN423+12),"")</f>
      </c>
      <c r="FL423">
        <f>IF($GO423&gt;=13,INDEX($DJ:$DJ,$GN423+13),"")</f>
      </c>
      <c r="FM423">
        <f>IF($GO423&gt;=14,INDEX($DJ:$DJ,$GN423+14),"")</f>
      </c>
      <c r="FN423">
        <f>IF($GO423&gt;=15,INDEX($DJ:$DJ,$GN423+15),"")</f>
      </c>
      <c r="FO423">
        <f>IF($GO423&gt;=16,INDEX($DJ:$DJ,$GN423+16),"")</f>
      </c>
      <c r="FP423">
        <f>IF($GO423&gt;=17,INDEX($DJ:$DJ,$GN423+17),"")</f>
      </c>
      <c r="FQ423">
        <f>IF($GO423&gt;=18,INDEX($DJ:$DJ,$GN423+18),"")</f>
      </c>
      <c r="FR423">
        <f>IF($GO423&gt;=19,INDEX($DJ:$DJ,$GN423+19),"")</f>
      </c>
      <c r="FS423">
        <f>IF($GO423&gt;=20,INDEX($DJ:$DJ,$GN423+20),"")</f>
      </c>
      <c r="FT423">
        <f>IF($GO423&gt;=21,INDEX($DJ:$DJ,$GN423+21),"")</f>
      </c>
      <c r="FU423">
        <f>IF($GO423&gt;=22,INDEX($DJ:$DJ,$GN423+22),"")</f>
      </c>
      <c r="FV423">
        <f>IF($GO423&gt;=23,INDEX($DJ:$DJ,$GN423+23),"")</f>
      </c>
      <c r="FW423">
        <f>IF($GO423&gt;=24,INDEX($DJ:$DJ,$GN423+24),"")</f>
      </c>
      <c r="FX423">
        <f>IF($GO423&gt;=25,INDEX($DJ:$DJ,$GN423+25),"")</f>
      </c>
      <c r="FY423">
        <f>IF($GO423&gt;=26,INDEX($DJ:$DJ,$GN423+26),"")</f>
      </c>
      <c r="FZ423">
        <f>IF($GO423&gt;=27,INDEX($DJ:$DJ,$GN423+27),"")</f>
      </c>
      <c r="GA423">
        <f>IF($GO423&gt;=28,INDEX($DJ:$DJ,$GN423+28),"")</f>
      </c>
      <c r="GB423">
        <f>IF($GO423&gt;=29,INDEX($DJ:$DJ,$GN423+29),"")</f>
      </c>
      <c r="GC423">
        <f>IF($GO423&gt;=30,INDEX($DJ:$DJ,$GN423+30),"")</f>
      </c>
      <c r="GD423">
        <f>IF($GO423&gt;=31,INDEX($DJ:$DJ,$GN423+31),"")</f>
      </c>
      <c r="GE423">
        <f>IF($GO423&gt;=32,INDEX($DJ:$DJ,$GN423+32),"")</f>
      </c>
      <c r="GF423">
        <f>IF($GO423&gt;=33,INDEX($DJ:$DJ,$GN423+33),"")</f>
      </c>
      <c r="GG423">
        <f>IF($GO423&gt;=34,INDEX($DJ:$DJ,$GN423+34),"")</f>
      </c>
      <c r="GH423">
        <f>IF($GO423&gt;=35,INDEX($DJ:$DJ,$GN423+35),"")</f>
      </c>
      <c r="GI423">
        <f>IF($GO423&gt;=36,INDEX($DJ:$DJ,$GN423+36),"")</f>
      </c>
      <c r="GJ423">
        <f>IF($GO423&gt;=37,INDEX($DJ:$DJ,$GN423+37),"")</f>
      </c>
      <c r="GK423">
        <f>IF($GO423&gt;=38,INDEX($DJ:$DJ,$GN423+38),"")</f>
      </c>
      <c r="GL423">
        <f>IF($GO423&gt;=39,INDEX($DJ:$DJ,$GN423+39),"")</f>
      </c>
      <c r="GM423">
        <f>IF($GO423&gt;=40,INDEX($DJ:$DJ,$GN423+40),"")</f>
      </c>
      <c r="GN423">
        <f>IFERROR(MATCH($DH423,$DI$2:$DI$148,0)+1,0)</f>
      </c>
      <c r="GO423">
        <f>IFERROR(INDEX($DK$2:$DK$148,MATCH($DH423,$DI$2:$DI$148,0)),0)</f>
      </c>
      <c r="GP423">
        <f>IFERROR(MATCH($Y423,$DL$423:$EY$423,0),0)</f>
      </c>
      <c r="GQ423">
        <f>IF($GP423&gt;0,INDEX($EZ$423:$GM$423,$GP423),"")</f>
      </c>
      <c r="GT423">
        <f>IF($JC423&gt;=1,INDEX($GR:$GR,$JB423+1),"")</f>
      </c>
      <c r="GU423">
        <f>IF($JC423&gt;=2,INDEX($GR:$GR,$JB423+2),"")</f>
      </c>
      <c r="GV423">
        <f>IF($JC423&gt;=3,INDEX($GR:$GR,$JB423+3),"")</f>
      </c>
      <c r="GW423">
        <f>IF($JC423&gt;=4,INDEX($GR:$GR,$JB423+4),"")</f>
      </c>
      <c r="GX423">
        <f>IF($JC423&gt;=5,INDEX($GR:$GR,$JB423+5),"")</f>
      </c>
      <c r="GY423">
        <f>IF($JC423&gt;=6,INDEX($GR:$GR,$JB423+6),"")</f>
      </c>
      <c r="GZ423">
        <f>IF($JC423&gt;=7,INDEX($GR:$GR,$JB423+7),"")</f>
      </c>
      <c r="HA423">
        <f>IF($JC423&gt;=8,INDEX($GR:$GR,$JB423+8),"")</f>
      </c>
      <c r="HB423">
        <f>IF($JC423&gt;=9,INDEX($GR:$GR,$JB423+9),"")</f>
      </c>
      <c r="HC423">
        <f>IF($JC423&gt;=10,INDEX($GR:$GR,$JB423+10),"")</f>
      </c>
      <c r="HD423">
        <f>IF($JC423&gt;=11,INDEX($GR:$GR,$JB423+11),"")</f>
      </c>
      <c r="HE423">
        <f>IF($JC423&gt;=12,INDEX($GR:$GR,$JB423+12),"")</f>
      </c>
      <c r="HF423">
        <f>IF($JC423&gt;=13,INDEX($GR:$GR,$JB423+13),"")</f>
      </c>
      <c r="HG423">
        <f>IF($JC423&gt;=14,INDEX($GR:$GR,$JB423+14),"")</f>
      </c>
      <c r="HH423">
        <f>IF($JC423&gt;=15,INDEX($GR:$GR,$JB423+15),"")</f>
      </c>
      <c r="HI423">
        <f>IF($JC423&gt;=16,INDEX($GR:$GR,$JB423+16),"")</f>
      </c>
      <c r="HJ423">
        <f>IF($JC423&gt;=17,INDEX($GR:$GR,$JB423+17),"")</f>
      </c>
      <c r="HK423">
        <f>IF($JC423&gt;=18,INDEX($GR:$GR,$JB423+18),"")</f>
      </c>
      <c r="HL423">
        <f>IF($JC423&gt;=19,INDEX($GR:$GR,$JB423+19),"")</f>
      </c>
      <c r="HM423">
        <f>IF($JC423&gt;=20,INDEX($GR:$GR,$JB423+20),"")</f>
      </c>
      <c r="HN423">
        <f>IF($JC423&gt;=21,INDEX($GR:$GR,$JB423+21),"")</f>
      </c>
      <c r="HO423">
        <f>IF($JC423&gt;=22,INDEX($GR:$GR,$JB423+22),"")</f>
      </c>
      <c r="HP423">
        <f>IF($JC423&gt;=23,INDEX($GR:$GR,$JB423+23),"")</f>
      </c>
      <c r="HQ423">
        <f>IF($JC423&gt;=24,INDEX($GR:$GR,$JB423+24),"")</f>
      </c>
      <c r="HR423">
        <f>IF($JC423&gt;=25,INDEX($GR:$GR,$JB423+25),"")</f>
      </c>
      <c r="HS423">
        <f>IF($JC423&gt;=26,INDEX($GR:$GR,$JB423+26),"")</f>
      </c>
      <c r="HT423">
        <f>IF($JC423&gt;=27,INDEX($GR:$GR,$JB423+27),"")</f>
      </c>
      <c r="HU423">
        <f>IF($JC423&gt;=28,INDEX($GR:$GR,$JB423+28),"")</f>
      </c>
      <c r="HV423">
        <f>IF($JC423&gt;=29,INDEX($GR:$GR,$JB423+29),"")</f>
      </c>
      <c r="HW423">
        <f>IF($JC423&gt;=30,INDEX($GR:$GR,$JB423+30),"")</f>
      </c>
      <c r="HX423">
        <f>IF($JC423&gt;=31,INDEX($GR:$GR,$JB423+31),"")</f>
      </c>
      <c r="HY423">
        <f>IF($JC423&gt;=32,INDEX($GR:$GR,$JB423+32),"")</f>
      </c>
      <c r="HZ423">
        <f>IF($JC423&gt;=33,INDEX($GR:$GR,$JB423+33),"")</f>
      </c>
      <c r="IA423">
        <f>IF($JC423&gt;=34,INDEX($GR:$GR,$JB423+34),"")</f>
      </c>
      <c r="IB423">
        <f>IF($JC423&gt;=35,INDEX($GR:$GR,$JB423+35),"")</f>
      </c>
      <c r="IC423">
        <f>IF($JC423&gt;=36,INDEX($GR:$GR,$JB423+36),"")</f>
      </c>
      <c r="ID423">
        <f>IF($JC423&gt;=37,INDEX($GR:$GR,$JB423+37),"")</f>
      </c>
      <c r="IE423">
        <f>IF($JC423&gt;=38,INDEX($GR:$GR,$JB423+38),"")</f>
      </c>
      <c r="IF423">
        <f>IF($JC423&gt;=39,INDEX($GR:$GR,$JB423+39),"")</f>
      </c>
      <c r="IG423">
        <f>IF($JC423&gt;=40,INDEX($GR:$GR,$JB423+40),"")</f>
      </c>
      <c r="IH423">
        <f>IF($JC423&gt;=41,INDEX($GR:$GR,$JB423+41),"")</f>
      </c>
      <c r="II423">
        <f>IF($JC423&gt;=42,INDEX($GR:$GR,$JB423+42),"")</f>
      </c>
      <c r="IJ423">
        <f>IF($JC423&gt;=43,INDEX($GR:$GR,$JB423+43),"")</f>
      </c>
      <c r="IK423">
        <f>IF($JC423&gt;=44,INDEX($GR:$GR,$JB423+44),"")</f>
      </c>
      <c r="IL423">
        <f>IF($JC423&gt;=45,INDEX($GR:$GR,$JB423+45),"")</f>
      </c>
      <c r="IM423">
        <f>IF($JC423&gt;=46,INDEX($GR:$GR,$JB423+46),"")</f>
      </c>
      <c r="IN423">
        <f>IF($JC423&gt;=47,INDEX($GR:$GR,$JB423+47),"")</f>
      </c>
      <c r="IO423">
        <f>IF($JC423&gt;=48,INDEX($GR:$GR,$JB423+48),"")</f>
      </c>
      <c r="IP423">
        <f>IF($JC423&gt;=49,INDEX($GR:$GR,$JB423+49),"")</f>
      </c>
      <c r="IQ423">
        <f>IF($JC423&gt;=50,INDEX($GR:$GR,$JB423+50),"")</f>
      </c>
      <c r="IR423">
        <f>IF($JC423&gt;=51,INDEX($GR:$GR,$JB423+51),"")</f>
      </c>
      <c r="IS423">
        <f>IF($JC423&gt;=52,INDEX($GR:$GR,$JB423+52),"")</f>
      </c>
      <c r="IT423">
        <f>IF($JC423&gt;=53,INDEX($GR:$GR,$JB423+53),"")</f>
      </c>
      <c r="IU423">
        <f>IF($JC423&gt;=54,INDEX($GR:$GR,$JB423+54),"")</f>
      </c>
      <c r="IV423">
        <f>IF($JC423&gt;=55,INDEX($GR:$GR,$JB423+55),"")</f>
      </c>
      <c r="IW423">
        <f>IF($JC423&gt;=56,INDEX($GR:$GR,$JB423+56),"")</f>
      </c>
      <c r="IX423">
        <f>IF($JC423&gt;=57,INDEX($GR:$GR,$JB423+57),"")</f>
      </c>
      <c r="IY423">
        <f>IF($JC423&gt;=58,INDEX($GR:$GR,$JB423+58),"")</f>
      </c>
      <c r="IZ423">
        <f>IF($JC423&gt;=59,INDEX($GR:$GR,$JB423+59),"")</f>
      </c>
      <c r="JA423">
        <f>IF($JC423&gt;=60,INDEX($GR:$GR,$JB423+60),"")</f>
      </c>
      <c r="JB423">
        <f>IFERROR(MATCH($GQ423,$GR$2:$GR$324,0)+1,0)</f>
      </c>
      <c r="JC423">
        <f>IFERROR(INDEX($GS$2:$GS$324,MATCH($GQ423,$GR$2:$GR$324,0)),0)</f>
      </c>
      <c r="JD423" t="s">
        <v>40</v>
      </c>
      <c r="JE423" t="s">
        <v>40</v>
      </c>
    </row>
    <row r="424" spans="1:265" x14ac:dyDescent="0.25">
      <c r="Q424">
        <f>IF(OR($T424="",$P424=""),"",IFERROR($T424/$P424,0))</f>
      </c>
      <c r="R424">
        <f>IF($T424="","",
SUM($S424,$U424,$Z424,$V424,$X424)*
(1-IF($AA424="",0,VALUE($AA424)/100)))</f>
      </c>
      <c r="S424">
        <f>IF($T424="","",$T424)</f>
      </c>
      <c r="U424">
        <f>IF($T424="","",
IF($N424="","",
IF(ISNUMBER(SEARCH("exempt",LOWER($N424))),0,
$T424*(VALUE(SUBSTITUTE($N424,"%",""))/100))))</f>
      </c>
      <c r="AB424">
        <f>IFERROR(IF(FIND(" - ",$K424)&gt;0,MID($K424,FIND(" - ",$K424)+3,LEN($K424)),""),"")</f>
      </c>
      <c r="AK424" t="s">
        <v>1011</v>
      </c>
      <c r="AP424">
        <f>IFERROR(LEFT($K424,FIND(" - ",$K424)-1),$K424)</f>
      </c>
      <c r="AS424">
        <f>IF($CH424&gt;=1,INDEX($AQ:$AQ,$CG424+1),"")</f>
      </c>
      <c r="AT424">
        <f>IF($CH424&gt;=2,INDEX($AQ:$AQ,$CG424+2),"")</f>
      </c>
      <c r="AU424">
        <f>IF($CH424&gt;=3,INDEX($AQ:$AQ,$CG424+3),"")</f>
      </c>
      <c r="AV424">
        <f>IF($CH424&gt;=4,INDEX($AQ:$AQ,$CG424+4),"")</f>
      </c>
      <c r="AW424">
        <f>IF($CH424&gt;=5,INDEX($AQ:$AQ,$CG424+5),"")</f>
      </c>
      <c r="AX424">
        <f>IF($CH424&gt;=6,INDEX($AQ:$AQ,$CG424+6),"")</f>
      </c>
      <c r="AY424">
        <f>IF($CH424&gt;=7,INDEX($AQ:$AQ,$CG424+7),"")</f>
      </c>
      <c r="AZ424">
        <f>IF($CH424&gt;=8,INDEX($AQ:$AQ,$CG424+8),"")</f>
      </c>
      <c r="BA424">
        <f>IF($CH424&gt;=9,INDEX($AQ:$AQ,$CG424+9),"")</f>
      </c>
      <c r="BB424">
        <f>IF($CH424&gt;=10,INDEX($AQ:$AQ,$CG424+10),"")</f>
      </c>
      <c r="BC424">
        <f>IF($CH424&gt;=11,INDEX($AQ:$AQ,$CG424+11),"")</f>
      </c>
      <c r="BD424">
        <f>IF($CH424&gt;=12,INDEX($AQ:$AQ,$CG424+12),"")</f>
      </c>
      <c r="BE424">
        <f>IF($CH424&gt;=13,INDEX($AQ:$AQ,$CG424+13),"")</f>
      </c>
      <c r="BF424">
        <f>IF($CH424&gt;=14,INDEX($AQ:$AQ,$CG424+14),"")</f>
      </c>
      <c r="BG424">
        <f>IF($CH424&gt;=15,INDEX($AQ:$AQ,$CG424+15),"")</f>
      </c>
      <c r="BH424">
        <f>IF($CH424&gt;=16,INDEX($AQ:$AQ,$CG424+16),"")</f>
      </c>
      <c r="BI424">
        <f>IF($CH424&gt;=17,INDEX($AQ:$AQ,$CG424+17),"")</f>
      </c>
      <c r="BJ424">
        <f>IF($CH424&gt;=18,INDEX($AQ:$AQ,$CG424+18),"")</f>
      </c>
      <c r="BK424">
        <f>IF($CH424&gt;=19,INDEX($AQ:$AQ,$CG424+19),"")</f>
      </c>
      <c r="BL424">
        <f>IF($CH424&gt;=20,INDEX($AQ:$AQ,$CG424+20),"")</f>
      </c>
      <c r="BM424">
        <f>IF($CH424&gt;=21,INDEX($AQ:$AQ,$CG424+21),"")</f>
      </c>
      <c r="BN424">
        <f>IF($CH424&gt;=22,INDEX($AQ:$AQ,$CG424+22),"")</f>
      </c>
      <c r="BO424">
        <f>IF($CH424&gt;=23,INDEX($AQ:$AQ,$CG424+23),"")</f>
      </c>
      <c r="BP424">
        <f>IF($CH424&gt;=24,INDEX($AQ:$AQ,$CG424+24),"")</f>
      </c>
      <c r="BQ424">
        <f>IF($CH424&gt;=25,INDEX($AQ:$AQ,$CG424+25),"")</f>
      </c>
      <c r="BR424">
        <f>IF($CH424&gt;=26,INDEX($AQ:$AQ,$CG424+26),"")</f>
      </c>
      <c r="BS424">
        <f>IF($CH424&gt;=27,INDEX($AQ:$AQ,$CG424+27),"")</f>
      </c>
      <c r="BT424">
        <f>IF($CH424&gt;=28,INDEX($AQ:$AQ,$CG424+28),"")</f>
      </c>
      <c r="BU424">
        <f>IF($CH424&gt;=29,INDEX($AQ:$AQ,$CG424+29),"")</f>
      </c>
      <c r="BV424">
        <f>IF($CH424&gt;=30,INDEX($AQ:$AQ,$CG424+30),"")</f>
      </c>
      <c r="BW424">
        <f>IF($CH424&gt;=31,INDEX($AQ:$AQ,$CG424+31),"")</f>
      </c>
      <c r="BX424">
        <f>IF($CH424&gt;=32,INDEX($AQ:$AQ,$CG424+32),"")</f>
      </c>
      <c r="BY424">
        <f>IF($CH424&gt;=33,INDEX($AQ:$AQ,$CG424+33),"")</f>
      </c>
      <c r="BZ424">
        <f>IF($CH424&gt;=34,INDEX($AQ:$AQ,$CG424+34),"")</f>
      </c>
      <c r="CA424">
        <f>IF($CH424&gt;=35,INDEX($AQ:$AQ,$CG424+35),"")</f>
      </c>
      <c r="CB424">
        <f>IF($CH424&gt;=36,INDEX($AQ:$AQ,$CG424+36),"")</f>
      </c>
      <c r="CC424">
        <f>IF($CH424&gt;=37,INDEX($AQ:$AQ,$CG424+37),"")</f>
      </c>
      <c r="CD424">
        <f>IF($CH424&gt;=38,INDEX($AQ:$AQ,$CG424+38),"")</f>
      </c>
      <c r="CE424">
        <f>IF($CH424&gt;=39,INDEX($AQ:$AQ,$CG424+39),"")</f>
      </c>
      <c r="CF424">
        <f>IF($CH424&gt;=40,INDEX($AQ:$AQ,$CG424+40),"")</f>
      </c>
      <c r="CG424">
        <f>IFERROR(MATCH($AP424,$AQ$2:$AQ$134,0)+1,0)</f>
      </c>
      <c r="CH424">
        <f>IFERROR(INDEX($AR$2:$AR$134,MATCH($AP424,$AQ$2:$AQ$134,0)),0)</f>
      </c>
      <c r="CI424">
        <f>IFERROR(LEFT($L424,FIND(" - ",$L424)-1),$L424)</f>
      </c>
      <c r="CL424">
        <f>IF($DG424&gt;=1,INDEX($CJ:$CJ,$DF424+1),"")</f>
      </c>
      <c r="CM424">
        <f>IF($DG424&gt;=2,INDEX($CJ:$CJ,$DF424+2),"")</f>
      </c>
      <c r="CN424">
        <f>IF($DG424&gt;=3,INDEX($CJ:$CJ,$DF424+3),"")</f>
      </c>
      <c r="CO424">
        <f>IF($DG424&gt;=4,INDEX($CJ:$CJ,$DF424+4),"")</f>
      </c>
      <c r="CP424">
        <f>IF($DG424&gt;=5,INDEX($CJ:$CJ,$DF424+5),"")</f>
      </c>
      <c r="CQ424">
        <f>IF($DG424&gt;=6,INDEX($CJ:$CJ,$DF424+6),"")</f>
      </c>
      <c r="CR424">
        <f>IF($DG424&gt;=7,INDEX($CJ:$CJ,$DF424+7),"")</f>
      </c>
      <c r="CS424">
        <f>IF($DG424&gt;=8,INDEX($CJ:$CJ,$DF424+8),"")</f>
      </c>
      <c r="CT424">
        <f>IF($DG424&gt;=9,INDEX($CJ:$CJ,$DF424+9),"")</f>
      </c>
      <c r="CU424">
        <f>IF($DG424&gt;=10,INDEX($CJ:$CJ,$DF424+10),"")</f>
      </c>
      <c r="CV424">
        <f>IF($DG424&gt;=11,INDEX($CJ:$CJ,$DF424+11),"")</f>
      </c>
      <c r="CW424">
        <f>IF($DG424&gt;=12,INDEX($CJ:$CJ,$DF424+12),"")</f>
      </c>
      <c r="CX424">
        <f>IF($DG424&gt;=13,INDEX($CJ:$CJ,$DF424+13),"")</f>
      </c>
      <c r="CY424">
        <f>IF($DG424&gt;=14,INDEX($CJ:$CJ,$DF424+14),"")</f>
      </c>
      <c r="CZ424">
        <f>IF($DG424&gt;=15,INDEX($CJ:$CJ,$DF424+15),"")</f>
      </c>
      <c r="DA424">
        <f>IF($DG424&gt;=16,INDEX($CJ:$CJ,$DF424+16),"")</f>
      </c>
      <c r="DB424">
        <f>IF($DG424&gt;=17,INDEX($CJ:$CJ,$DF424+17),"")</f>
      </c>
      <c r="DC424">
        <f>IF($DG424&gt;=18,INDEX($CJ:$CJ,$DF424+18),"")</f>
      </c>
      <c r="DD424">
        <f>IF($DG424&gt;=19,INDEX($CJ:$CJ,$DF424+19),"")</f>
      </c>
      <c r="DE424">
        <f>IF($DG424&gt;=20,INDEX($CJ:$CJ,$DF424+20),"")</f>
      </c>
      <c r="DF424">
        <f>IFERROR(MATCH($CI424,$CJ$2:$CJ$263,0)+1,0)</f>
      </c>
      <c r="DG424">
        <f>IFERROR(INDEX($CK$2:$CK$263,MATCH($CI424,$CJ$2:$CJ$263,0)),0)</f>
      </c>
      <c r="DH424">
        <f>IFERROR(INDEX($AO:$AO,MATCH($N424,$AN:$AN,0))&amp;"","")</f>
      </c>
      <c r="DL424">
        <f>IF($GO424&gt;=1,INDEX($DI:$DI,$GN424+1),"")</f>
      </c>
      <c r="DM424">
        <f>IF($GO424&gt;=2,INDEX($DI:$DI,$GN424+2),"")</f>
      </c>
      <c r="DN424">
        <f>IF($GO424&gt;=3,INDEX($DI:$DI,$GN424+3),"")</f>
      </c>
      <c r="DO424">
        <f>IF($GO424&gt;=4,INDEX($DI:$DI,$GN424+4),"")</f>
      </c>
      <c r="DP424">
        <f>IF($GO424&gt;=5,INDEX($DI:$DI,$GN424+5),"")</f>
      </c>
      <c r="DQ424">
        <f>IF($GO424&gt;=6,INDEX($DI:$DI,$GN424+6),"")</f>
      </c>
      <c r="DR424">
        <f>IF($GO424&gt;=7,INDEX($DI:$DI,$GN424+7),"")</f>
      </c>
      <c r="DS424">
        <f>IF($GO424&gt;=8,INDEX($DI:$DI,$GN424+8),"")</f>
      </c>
      <c r="DT424">
        <f>IF($GO424&gt;=9,INDEX($DI:$DI,$GN424+9),"")</f>
      </c>
      <c r="DU424">
        <f>IF($GO424&gt;=10,INDEX($DI:$DI,$GN424+10),"")</f>
      </c>
      <c r="DV424">
        <f>IF($GO424&gt;=11,INDEX($DI:$DI,$GN424+11),"")</f>
      </c>
      <c r="DW424">
        <f>IF($GO424&gt;=12,INDEX($DI:$DI,$GN424+12),"")</f>
      </c>
      <c r="DX424">
        <f>IF($GO424&gt;=13,INDEX($DI:$DI,$GN424+13),"")</f>
      </c>
      <c r="DY424">
        <f>IF($GO424&gt;=14,INDEX($DI:$DI,$GN424+14),"")</f>
      </c>
      <c r="DZ424">
        <f>IF($GO424&gt;=15,INDEX($DI:$DI,$GN424+15),"")</f>
      </c>
      <c r="EA424">
        <f>IF($GO424&gt;=16,INDEX($DI:$DI,$GN424+16),"")</f>
      </c>
      <c r="EB424">
        <f>IF($GO424&gt;=17,INDEX($DI:$DI,$GN424+17),"")</f>
      </c>
      <c r="EC424">
        <f>IF($GO424&gt;=18,INDEX($DI:$DI,$GN424+18),"")</f>
      </c>
      <c r="ED424">
        <f>IF($GO424&gt;=19,INDEX($DI:$DI,$GN424+19),"")</f>
      </c>
      <c r="EE424">
        <f>IF($GO424&gt;=20,INDEX($DI:$DI,$GN424+20),"")</f>
      </c>
      <c r="EF424">
        <f>IF($GO424&gt;=21,INDEX($DI:$DI,$GN424+21),"")</f>
      </c>
      <c r="EG424">
        <f>IF($GO424&gt;=22,INDEX($DI:$DI,$GN424+22),"")</f>
      </c>
      <c r="EH424">
        <f>IF($GO424&gt;=23,INDEX($DI:$DI,$GN424+23),"")</f>
      </c>
      <c r="EI424">
        <f>IF($GO424&gt;=24,INDEX($DI:$DI,$GN424+24),"")</f>
      </c>
      <c r="EJ424">
        <f>IF($GO424&gt;=25,INDEX($DI:$DI,$GN424+25),"")</f>
      </c>
      <c r="EK424">
        <f>IF($GO424&gt;=26,INDEX($DI:$DI,$GN424+26),"")</f>
      </c>
      <c r="EL424">
        <f>IF($GO424&gt;=27,INDEX($DI:$DI,$GN424+27),"")</f>
      </c>
      <c r="EM424">
        <f>IF($GO424&gt;=28,INDEX($DI:$DI,$GN424+28),"")</f>
      </c>
      <c r="EN424">
        <f>IF($GO424&gt;=29,INDEX($DI:$DI,$GN424+29),"")</f>
      </c>
      <c r="EO424">
        <f>IF($GO424&gt;=30,INDEX($DI:$DI,$GN424+30),"")</f>
      </c>
      <c r="EP424">
        <f>IF($GO424&gt;=31,INDEX($DI:$DI,$GN424+31),"")</f>
      </c>
      <c r="EQ424">
        <f>IF($GO424&gt;=32,INDEX($DI:$DI,$GN424+32),"")</f>
      </c>
      <c r="ER424">
        <f>IF($GO424&gt;=33,INDEX($DI:$DI,$GN424+33),"")</f>
      </c>
      <c r="ES424">
        <f>IF($GO424&gt;=34,INDEX($DI:$DI,$GN424+34),"")</f>
      </c>
      <c r="ET424">
        <f>IF($GO424&gt;=35,INDEX($DI:$DI,$GN424+35),"")</f>
      </c>
      <c r="EU424">
        <f>IF($GO424&gt;=36,INDEX($DI:$DI,$GN424+36),"")</f>
      </c>
      <c r="EV424">
        <f>IF($GO424&gt;=37,INDEX($DI:$DI,$GN424+37),"")</f>
      </c>
      <c r="EW424">
        <f>IF($GO424&gt;=38,INDEX($DI:$DI,$GN424+38),"")</f>
      </c>
      <c r="EX424">
        <f>IF($GO424&gt;=39,INDEX($DI:$DI,$GN424+39),"")</f>
      </c>
      <c r="EY424">
        <f>IF($GO424&gt;=40,INDEX($DI:$DI,$GN424+40),"")</f>
      </c>
      <c r="EZ424">
        <f>IF($GO424&gt;=1,INDEX($DJ:$DJ,$GN424+1),"")</f>
      </c>
      <c r="FA424">
        <f>IF($GO424&gt;=2,INDEX($DJ:$DJ,$GN424+2),"")</f>
      </c>
      <c r="FB424">
        <f>IF($GO424&gt;=3,INDEX($DJ:$DJ,$GN424+3),"")</f>
      </c>
      <c r="FC424">
        <f>IF($GO424&gt;=4,INDEX($DJ:$DJ,$GN424+4),"")</f>
      </c>
      <c r="FD424">
        <f>IF($GO424&gt;=5,INDEX($DJ:$DJ,$GN424+5),"")</f>
      </c>
      <c r="FE424">
        <f>IF($GO424&gt;=6,INDEX($DJ:$DJ,$GN424+6),"")</f>
      </c>
      <c r="FF424">
        <f>IF($GO424&gt;=7,INDEX($DJ:$DJ,$GN424+7),"")</f>
      </c>
      <c r="FG424">
        <f>IF($GO424&gt;=8,INDEX($DJ:$DJ,$GN424+8),"")</f>
      </c>
      <c r="FH424">
        <f>IF($GO424&gt;=9,INDEX($DJ:$DJ,$GN424+9),"")</f>
      </c>
      <c r="FI424">
        <f>IF($GO424&gt;=10,INDEX($DJ:$DJ,$GN424+10),"")</f>
      </c>
      <c r="FJ424">
        <f>IF($GO424&gt;=11,INDEX($DJ:$DJ,$GN424+11),"")</f>
      </c>
      <c r="FK424">
        <f>IF($GO424&gt;=12,INDEX($DJ:$DJ,$GN424+12),"")</f>
      </c>
      <c r="FL424">
        <f>IF($GO424&gt;=13,INDEX($DJ:$DJ,$GN424+13),"")</f>
      </c>
      <c r="FM424">
        <f>IF($GO424&gt;=14,INDEX($DJ:$DJ,$GN424+14),"")</f>
      </c>
      <c r="FN424">
        <f>IF($GO424&gt;=15,INDEX($DJ:$DJ,$GN424+15),"")</f>
      </c>
      <c r="FO424">
        <f>IF($GO424&gt;=16,INDEX($DJ:$DJ,$GN424+16),"")</f>
      </c>
      <c r="FP424">
        <f>IF($GO424&gt;=17,INDEX($DJ:$DJ,$GN424+17),"")</f>
      </c>
      <c r="FQ424">
        <f>IF($GO424&gt;=18,INDEX($DJ:$DJ,$GN424+18),"")</f>
      </c>
      <c r="FR424">
        <f>IF($GO424&gt;=19,INDEX($DJ:$DJ,$GN424+19),"")</f>
      </c>
      <c r="FS424">
        <f>IF($GO424&gt;=20,INDEX($DJ:$DJ,$GN424+20),"")</f>
      </c>
      <c r="FT424">
        <f>IF($GO424&gt;=21,INDEX($DJ:$DJ,$GN424+21),"")</f>
      </c>
      <c r="FU424">
        <f>IF($GO424&gt;=22,INDEX($DJ:$DJ,$GN424+22),"")</f>
      </c>
      <c r="FV424">
        <f>IF($GO424&gt;=23,INDEX($DJ:$DJ,$GN424+23),"")</f>
      </c>
      <c r="FW424">
        <f>IF($GO424&gt;=24,INDEX($DJ:$DJ,$GN424+24),"")</f>
      </c>
      <c r="FX424">
        <f>IF($GO424&gt;=25,INDEX($DJ:$DJ,$GN424+25),"")</f>
      </c>
      <c r="FY424">
        <f>IF($GO424&gt;=26,INDEX($DJ:$DJ,$GN424+26),"")</f>
      </c>
      <c r="FZ424">
        <f>IF($GO424&gt;=27,INDEX($DJ:$DJ,$GN424+27),"")</f>
      </c>
      <c r="GA424">
        <f>IF($GO424&gt;=28,INDEX($DJ:$DJ,$GN424+28),"")</f>
      </c>
      <c r="GB424">
        <f>IF($GO424&gt;=29,INDEX($DJ:$DJ,$GN424+29),"")</f>
      </c>
      <c r="GC424">
        <f>IF($GO424&gt;=30,INDEX($DJ:$DJ,$GN424+30),"")</f>
      </c>
      <c r="GD424">
        <f>IF($GO424&gt;=31,INDEX($DJ:$DJ,$GN424+31),"")</f>
      </c>
      <c r="GE424">
        <f>IF($GO424&gt;=32,INDEX($DJ:$DJ,$GN424+32),"")</f>
      </c>
      <c r="GF424">
        <f>IF($GO424&gt;=33,INDEX($DJ:$DJ,$GN424+33),"")</f>
      </c>
      <c r="GG424">
        <f>IF($GO424&gt;=34,INDEX($DJ:$DJ,$GN424+34),"")</f>
      </c>
      <c r="GH424">
        <f>IF($GO424&gt;=35,INDEX($DJ:$DJ,$GN424+35),"")</f>
      </c>
      <c r="GI424">
        <f>IF($GO424&gt;=36,INDEX($DJ:$DJ,$GN424+36),"")</f>
      </c>
      <c r="GJ424">
        <f>IF($GO424&gt;=37,INDEX($DJ:$DJ,$GN424+37),"")</f>
      </c>
      <c r="GK424">
        <f>IF($GO424&gt;=38,INDEX($DJ:$DJ,$GN424+38),"")</f>
      </c>
      <c r="GL424">
        <f>IF($GO424&gt;=39,INDEX($DJ:$DJ,$GN424+39),"")</f>
      </c>
      <c r="GM424">
        <f>IF($GO424&gt;=40,INDEX($DJ:$DJ,$GN424+40),"")</f>
      </c>
      <c r="GN424">
        <f>IFERROR(MATCH($DH424,$DI$2:$DI$148,0)+1,0)</f>
      </c>
      <c r="GO424">
        <f>IFERROR(INDEX($DK$2:$DK$148,MATCH($DH424,$DI$2:$DI$148,0)),0)</f>
      </c>
      <c r="GP424">
        <f>IFERROR(MATCH($Y424,$DL$424:$EY$424,0),0)</f>
      </c>
      <c r="GQ424">
        <f>IF($GP424&gt;0,INDEX($EZ$424:$GM$424,$GP424),"")</f>
      </c>
      <c r="GT424">
        <f>IF($JC424&gt;=1,INDEX($GR:$GR,$JB424+1),"")</f>
      </c>
      <c r="GU424">
        <f>IF($JC424&gt;=2,INDEX($GR:$GR,$JB424+2),"")</f>
      </c>
      <c r="GV424">
        <f>IF($JC424&gt;=3,INDEX($GR:$GR,$JB424+3),"")</f>
      </c>
      <c r="GW424">
        <f>IF($JC424&gt;=4,INDEX($GR:$GR,$JB424+4),"")</f>
      </c>
      <c r="GX424">
        <f>IF($JC424&gt;=5,INDEX($GR:$GR,$JB424+5),"")</f>
      </c>
      <c r="GY424">
        <f>IF($JC424&gt;=6,INDEX($GR:$GR,$JB424+6),"")</f>
      </c>
      <c r="GZ424">
        <f>IF($JC424&gt;=7,INDEX($GR:$GR,$JB424+7),"")</f>
      </c>
      <c r="HA424">
        <f>IF($JC424&gt;=8,INDEX($GR:$GR,$JB424+8),"")</f>
      </c>
      <c r="HB424">
        <f>IF($JC424&gt;=9,INDEX($GR:$GR,$JB424+9),"")</f>
      </c>
      <c r="HC424">
        <f>IF($JC424&gt;=10,INDEX($GR:$GR,$JB424+10),"")</f>
      </c>
      <c r="HD424">
        <f>IF($JC424&gt;=11,INDEX($GR:$GR,$JB424+11),"")</f>
      </c>
      <c r="HE424">
        <f>IF($JC424&gt;=12,INDEX($GR:$GR,$JB424+12),"")</f>
      </c>
      <c r="HF424">
        <f>IF($JC424&gt;=13,INDEX($GR:$GR,$JB424+13),"")</f>
      </c>
      <c r="HG424">
        <f>IF($JC424&gt;=14,INDEX($GR:$GR,$JB424+14),"")</f>
      </c>
      <c r="HH424">
        <f>IF($JC424&gt;=15,INDEX($GR:$GR,$JB424+15),"")</f>
      </c>
      <c r="HI424">
        <f>IF($JC424&gt;=16,INDEX($GR:$GR,$JB424+16),"")</f>
      </c>
      <c r="HJ424">
        <f>IF($JC424&gt;=17,INDEX($GR:$GR,$JB424+17),"")</f>
      </c>
      <c r="HK424">
        <f>IF($JC424&gt;=18,INDEX($GR:$GR,$JB424+18),"")</f>
      </c>
      <c r="HL424">
        <f>IF($JC424&gt;=19,INDEX($GR:$GR,$JB424+19),"")</f>
      </c>
      <c r="HM424">
        <f>IF($JC424&gt;=20,INDEX($GR:$GR,$JB424+20),"")</f>
      </c>
      <c r="HN424">
        <f>IF($JC424&gt;=21,INDEX($GR:$GR,$JB424+21),"")</f>
      </c>
      <c r="HO424">
        <f>IF($JC424&gt;=22,INDEX($GR:$GR,$JB424+22),"")</f>
      </c>
      <c r="HP424">
        <f>IF($JC424&gt;=23,INDEX($GR:$GR,$JB424+23),"")</f>
      </c>
      <c r="HQ424">
        <f>IF($JC424&gt;=24,INDEX($GR:$GR,$JB424+24),"")</f>
      </c>
      <c r="HR424">
        <f>IF($JC424&gt;=25,INDEX($GR:$GR,$JB424+25),"")</f>
      </c>
      <c r="HS424">
        <f>IF($JC424&gt;=26,INDEX($GR:$GR,$JB424+26),"")</f>
      </c>
      <c r="HT424">
        <f>IF($JC424&gt;=27,INDEX($GR:$GR,$JB424+27),"")</f>
      </c>
      <c r="HU424">
        <f>IF($JC424&gt;=28,INDEX($GR:$GR,$JB424+28),"")</f>
      </c>
      <c r="HV424">
        <f>IF($JC424&gt;=29,INDEX($GR:$GR,$JB424+29),"")</f>
      </c>
      <c r="HW424">
        <f>IF($JC424&gt;=30,INDEX($GR:$GR,$JB424+30),"")</f>
      </c>
      <c r="HX424">
        <f>IF($JC424&gt;=31,INDEX($GR:$GR,$JB424+31),"")</f>
      </c>
      <c r="HY424">
        <f>IF($JC424&gt;=32,INDEX($GR:$GR,$JB424+32),"")</f>
      </c>
      <c r="HZ424">
        <f>IF($JC424&gt;=33,INDEX($GR:$GR,$JB424+33),"")</f>
      </c>
      <c r="IA424">
        <f>IF($JC424&gt;=34,INDEX($GR:$GR,$JB424+34),"")</f>
      </c>
      <c r="IB424">
        <f>IF($JC424&gt;=35,INDEX($GR:$GR,$JB424+35),"")</f>
      </c>
      <c r="IC424">
        <f>IF($JC424&gt;=36,INDEX($GR:$GR,$JB424+36),"")</f>
      </c>
      <c r="ID424">
        <f>IF($JC424&gt;=37,INDEX($GR:$GR,$JB424+37),"")</f>
      </c>
      <c r="IE424">
        <f>IF($JC424&gt;=38,INDEX($GR:$GR,$JB424+38),"")</f>
      </c>
      <c r="IF424">
        <f>IF($JC424&gt;=39,INDEX($GR:$GR,$JB424+39),"")</f>
      </c>
      <c r="IG424">
        <f>IF($JC424&gt;=40,INDEX($GR:$GR,$JB424+40),"")</f>
      </c>
      <c r="IH424">
        <f>IF($JC424&gt;=41,INDEX($GR:$GR,$JB424+41),"")</f>
      </c>
      <c r="II424">
        <f>IF($JC424&gt;=42,INDEX($GR:$GR,$JB424+42),"")</f>
      </c>
      <c r="IJ424">
        <f>IF($JC424&gt;=43,INDEX($GR:$GR,$JB424+43),"")</f>
      </c>
      <c r="IK424">
        <f>IF($JC424&gt;=44,INDEX($GR:$GR,$JB424+44),"")</f>
      </c>
      <c r="IL424">
        <f>IF($JC424&gt;=45,INDEX($GR:$GR,$JB424+45),"")</f>
      </c>
      <c r="IM424">
        <f>IF($JC424&gt;=46,INDEX($GR:$GR,$JB424+46),"")</f>
      </c>
      <c r="IN424">
        <f>IF($JC424&gt;=47,INDEX($GR:$GR,$JB424+47),"")</f>
      </c>
      <c r="IO424">
        <f>IF($JC424&gt;=48,INDEX($GR:$GR,$JB424+48),"")</f>
      </c>
      <c r="IP424">
        <f>IF($JC424&gt;=49,INDEX($GR:$GR,$JB424+49),"")</f>
      </c>
      <c r="IQ424">
        <f>IF($JC424&gt;=50,INDEX($GR:$GR,$JB424+50),"")</f>
      </c>
      <c r="IR424">
        <f>IF($JC424&gt;=51,INDEX($GR:$GR,$JB424+51),"")</f>
      </c>
      <c r="IS424">
        <f>IF($JC424&gt;=52,INDEX($GR:$GR,$JB424+52),"")</f>
      </c>
      <c r="IT424">
        <f>IF($JC424&gt;=53,INDEX($GR:$GR,$JB424+53),"")</f>
      </c>
      <c r="IU424">
        <f>IF($JC424&gt;=54,INDEX($GR:$GR,$JB424+54),"")</f>
      </c>
      <c r="IV424">
        <f>IF($JC424&gt;=55,INDEX($GR:$GR,$JB424+55),"")</f>
      </c>
      <c r="IW424">
        <f>IF($JC424&gt;=56,INDEX($GR:$GR,$JB424+56),"")</f>
      </c>
      <c r="IX424">
        <f>IF($JC424&gt;=57,INDEX($GR:$GR,$JB424+57),"")</f>
      </c>
      <c r="IY424">
        <f>IF($JC424&gt;=58,INDEX($GR:$GR,$JB424+58),"")</f>
      </c>
      <c r="IZ424">
        <f>IF($JC424&gt;=59,INDEX($GR:$GR,$JB424+59),"")</f>
      </c>
      <c r="JA424">
        <f>IF($JC424&gt;=60,INDEX($GR:$GR,$JB424+60),"")</f>
      </c>
      <c r="JB424">
        <f>IFERROR(MATCH($GQ424,$GR$2:$GR$324,0)+1,0)</f>
      </c>
      <c r="JC424">
        <f>IFERROR(INDEX($GS$2:$GS$324,MATCH($GQ424,$GR$2:$GR$324,0)),0)</f>
      </c>
      <c r="JD424" t="s">
        <v>40</v>
      </c>
      <c r="JE424" t="s">
        <v>40</v>
      </c>
    </row>
    <row r="425" spans="1:265" x14ac:dyDescent="0.25">
      <c r="Q425">
        <f>IF(OR($T425="",$P425=""),"",IFERROR($T425/$P425,0))</f>
      </c>
      <c r="R425">
        <f>IF($T425="","",
SUM($S425,$U425,$Z425,$V425,$X425)*
(1-IF($AA425="",0,VALUE($AA425)/100)))</f>
      </c>
      <c r="S425">
        <f>IF($T425="","",$T425)</f>
      </c>
      <c r="U425">
        <f>IF($T425="","",
IF($N425="","",
IF(ISNUMBER(SEARCH("exempt",LOWER($N425))),0,
$T425*(VALUE(SUBSTITUTE($N425,"%",""))/100))))</f>
      </c>
      <c r="AB425">
        <f>IFERROR(IF(FIND(" - ",$K425)&gt;0,MID($K425,FIND(" - ",$K425)+3,LEN($K425)),""),"")</f>
      </c>
      <c r="AK425" t="s">
        <v>1012</v>
      </c>
      <c r="AP425">
        <f>IFERROR(LEFT($K425,FIND(" - ",$K425)-1),$K425)</f>
      </c>
      <c r="AS425">
        <f>IF($CH425&gt;=1,INDEX($AQ:$AQ,$CG425+1),"")</f>
      </c>
      <c r="AT425">
        <f>IF($CH425&gt;=2,INDEX($AQ:$AQ,$CG425+2),"")</f>
      </c>
      <c r="AU425">
        <f>IF($CH425&gt;=3,INDEX($AQ:$AQ,$CG425+3),"")</f>
      </c>
      <c r="AV425">
        <f>IF($CH425&gt;=4,INDEX($AQ:$AQ,$CG425+4),"")</f>
      </c>
      <c r="AW425">
        <f>IF($CH425&gt;=5,INDEX($AQ:$AQ,$CG425+5),"")</f>
      </c>
      <c r="AX425">
        <f>IF($CH425&gt;=6,INDEX($AQ:$AQ,$CG425+6),"")</f>
      </c>
      <c r="AY425">
        <f>IF($CH425&gt;=7,INDEX($AQ:$AQ,$CG425+7),"")</f>
      </c>
      <c r="AZ425">
        <f>IF($CH425&gt;=8,INDEX($AQ:$AQ,$CG425+8),"")</f>
      </c>
      <c r="BA425">
        <f>IF($CH425&gt;=9,INDEX($AQ:$AQ,$CG425+9),"")</f>
      </c>
      <c r="BB425">
        <f>IF($CH425&gt;=10,INDEX($AQ:$AQ,$CG425+10),"")</f>
      </c>
      <c r="BC425">
        <f>IF($CH425&gt;=11,INDEX($AQ:$AQ,$CG425+11),"")</f>
      </c>
      <c r="BD425">
        <f>IF($CH425&gt;=12,INDEX($AQ:$AQ,$CG425+12),"")</f>
      </c>
      <c r="BE425">
        <f>IF($CH425&gt;=13,INDEX($AQ:$AQ,$CG425+13),"")</f>
      </c>
      <c r="BF425">
        <f>IF($CH425&gt;=14,INDEX($AQ:$AQ,$CG425+14),"")</f>
      </c>
      <c r="BG425">
        <f>IF($CH425&gt;=15,INDEX($AQ:$AQ,$CG425+15),"")</f>
      </c>
      <c r="BH425">
        <f>IF($CH425&gt;=16,INDEX($AQ:$AQ,$CG425+16),"")</f>
      </c>
      <c r="BI425">
        <f>IF($CH425&gt;=17,INDEX($AQ:$AQ,$CG425+17),"")</f>
      </c>
      <c r="BJ425">
        <f>IF($CH425&gt;=18,INDEX($AQ:$AQ,$CG425+18),"")</f>
      </c>
      <c r="BK425">
        <f>IF($CH425&gt;=19,INDEX($AQ:$AQ,$CG425+19),"")</f>
      </c>
      <c r="BL425">
        <f>IF($CH425&gt;=20,INDEX($AQ:$AQ,$CG425+20),"")</f>
      </c>
      <c r="BM425">
        <f>IF($CH425&gt;=21,INDEX($AQ:$AQ,$CG425+21),"")</f>
      </c>
      <c r="BN425">
        <f>IF($CH425&gt;=22,INDEX($AQ:$AQ,$CG425+22),"")</f>
      </c>
      <c r="BO425">
        <f>IF($CH425&gt;=23,INDEX($AQ:$AQ,$CG425+23),"")</f>
      </c>
      <c r="BP425">
        <f>IF($CH425&gt;=24,INDEX($AQ:$AQ,$CG425+24),"")</f>
      </c>
      <c r="BQ425">
        <f>IF($CH425&gt;=25,INDEX($AQ:$AQ,$CG425+25),"")</f>
      </c>
      <c r="BR425">
        <f>IF($CH425&gt;=26,INDEX($AQ:$AQ,$CG425+26),"")</f>
      </c>
      <c r="BS425">
        <f>IF($CH425&gt;=27,INDEX($AQ:$AQ,$CG425+27),"")</f>
      </c>
      <c r="BT425">
        <f>IF($CH425&gt;=28,INDEX($AQ:$AQ,$CG425+28),"")</f>
      </c>
      <c r="BU425">
        <f>IF($CH425&gt;=29,INDEX($AQ:$AQ,$CG425+29),"")</f>
      </c>
      <c r="BV425">
        <f>IF($CH425&gt;=30,INDEX($AQ:$AQ,$CG425+30),"")</f>
      </c>
      <c r="BW425">
        <f>IF($CH425&gt;=31,INDEX($AQ:$AQ,$CG425+31),"")</f>
      </c>
      <c r="BX425">
        <f>IF($CH425&gt;=32,INDEX($AQ:$AQ,$CG425+32),"")</f>
      </c>
      <c r="BY425">
        <f>IF($CH425&gt;=33,INDEX($AQ:$AQ,$CG425+33),"")</f>
      </c>
      <c r="BZ425">
        <f>IF($CH425&gt;=34,INDEX($AQ:$AQ,$CG425+34),"")</f>
      </c>
      <c r="CA425">
        <f>IF($CH425&gt;=35,INDEX($AQ:$AQ,$CG425+35),"")</f>
      </c>
      <c r="CB425">
        <f>IF($CH425&gt;=36,INDEX($AQ:$AQ,$CG425+36),"")</f>
      </c>
      <c r="CC425">
        <f>IF($CH425&gt;=37,INDEX($AQ:$AQ,$CG425+37),"")</f>
      </c>
      <c r="CD425">
        <f>IF($CH425&gt;=38,INDEX($AQ:$AQ,$CG425+38),"")</f>
      </c>
      <c r="CE425">
        <f>IF($CH425&gt;=39,INDEX($AQ:$AQ,$CG425+39),"")</f>
      </c>
      <c r="CF425">
        <f>IF($CH425&gt;=40,INDEX($AQ:$AQ,$CG425+40),"")</f>
      </c>
      <c r="CG425">
        <f>IFERROR(MATCH($AP425,$AQ$2:$AQ$134,0)+1,0)</f>
      </c>
      <c r="CH425">
        <f>IFERROR(INDEX($AR$2:$AR$134,MATCH($AP425,$AQ$2:$AQ$134,0)),0)</f>
      </c>
      <c r="CI425">
        <f>IFERROR(LEFT($L425,FIND(" - ",$L425)-1),$L425)</f>
      </c>
      <c r="CL425">
        <f>IF($DG425&gt;=1,INDEX($CJ:$CJ,$DF425+1),"")</f>
      </c>
      <c r="CM425">
        <f>IF($DG425&gt;=2,INDEX($CJ:$CJ,$DF425+2),"")</f>
      </c>
      <c r="CN425">
        <f>IF($DG425&gt;=3,INDEX($CJ:$CJ,$DF425+3),"")</f>
      </c>
      <c r="CO425">
        <f>IF($DG425&gt;=4,INDEX($CJ:$CJ,$DF425+4),"")</f>
      </c>
      <c r="CP425">
        <f>IF($DG425&gt;=5,INDEX($CJ:$CJ,$DF425+5),"")</f>
      </c>
      <c r="CQ425">
        <f>IF($DG425&gt;=6,INDEX($CJ:$CJ,$DF425+6),"")</f>
      </c>
      <c r="CR425">
        <f>IF($DG425&gt;=7,INDEX($CJ:$CJ,$DF425+7),"")</f>
      </c>
      <c r="CS425">
        <f>IF($DG425&gt;=8,INDEX($CJ:$CJ,$DF425+8),"")</f>
      </c>
      <c r="CT425">
        <f>IF($DG425&gt;=9,INDEX($CJ:$CJ,$DF425+9),"")</f>
      </c>
      <c r="CU425">
        <f>IF($DG425&gt;=10,INDEX($CJ:$CJ,$DF425+10),"")</f>
      </c>
      <c r="CV425">
        <f>IF($DG425&gt;=11,INDEX($CJ:$CJ,$DF425+11),"")</f>
      </c>
      <c r="CW425">
        <f>IF($DG425&gt;=12,INDEX($CJ:$CJ,$DF425+12),"")</f>
      </c>
      <c r="CX425">
        <f>IF($DG425&gt;=13,INDEX($CJ:$CJ,$DF425+13),"")</f>
      </c>
      <c r="CY425">
        <f>IF($DG425&gt;=14,INDEX($CJ:$CJ,$DF425+14),"")</f>
      </c>
      <c r="CZ425">
        <f>IF($DG425&gt;=15,INDEX($CJ:$CJ,$DF425+15),"")</f>
      </c>
      <c r="DA425">
        <f>IF($DG425&gt;=16,INDEX($CJ:$CJ,$DF425+16),"")</f>
      </c>
      <c r="DB425">
        <f>IF($DG425&gt;=17,INDEX($CJ:$CJ,$DF425+17),"")</f>
      </c>
      <c r="DC425">
        <f>IF($DG425&gt;=18,INDEX($CJ:$CJ,$DF425+18),"")</f>
      </c>
      <c r="DD425">
        <f>IF($DG425&gt;=19,INDEX($CJ:$CJ,$DF425+19),"")</f>
      </c>
      <c r="DE425">
        <f>IF($DG425&gt;=20,INDEX($CJ:$CJ,$DF425+20),"")</f>
      </c>
      <c r="DF425">
        <f>IFERROR(MATCH($CI425,$CJ$2:$CJ$263,0)+1,0)</f>
      </c>
      <c r="DG425">
        <f>IFERROR(INDEX($CK$2:$CK$263,MATCH($CI425,$CJ$2:$CJ$263,0)),0)</f>
      </c>
      <c r="DH425">
        <f>IFERROR(INDEX($AO:$AO,MATCH($N425,$AN:$AN,0))&amp;"","")</f>
      </c>
      <c r="DL425">
        <f>IF($GO425&gt;=1,INDEX($DI:$DI,$GN425+1),"")</f>
      </c>
      <c r="DM425">
        <f>IF($GO425&gt;=2,INDEX($DI:$DI,$GN425+2),"")</f>
      </c>
      <c r="DN425">
        <f>IF($GO425&gt;=3,INDEX($DI:$DI,$GN425+3),"")</f>
      </c>
      <c r="DO425">
        <f>IF($GO425&gt;=4,INDEX($DI:$DI,$GN425+4),"")</f>
      </c>
      <c r="DP425">
        <f>IF($GO425&gt;=5,INDEX($DI:$DI,$GN425+5),"")</f>
      </c>
      <c r="DQ425">
        <f>IF($GO425&gt;=6,INDEX($DI:$DI,$GN425+6),"")</f>
      </c>
      <c r="DR425">
        <f>IF($GO425&gt;=7,INDEX($DI:$DI,$GN425+7),"")</f>
      </c>
      <c r="DS425">
        <f>IF($GO425&gt;=8,INDEX($DI:$DI,$GN425+8),"")</f>
      </c>
      <c r="DT425">
        <f>IF($GO425&gt;=9,INDEX($DI:$DI,$GN425+9),"")</f>
      </c>
      <c r="DU425">
        <f>IF($GO425&gt;=10,INDEX($DI:$DI,$GN425+10),"")</f>
      </c>
      <c r="DV425">
        <f>IF($GO425&gt;=11,INDEX($DI:$DI,$GN425+11),"")</f>
      </c>
      <c r="DW425">
        <f>IF($GO425&gt;=12,INDEX($DI:$DI,$GN425+12),"")</f>
      </c>
      <c r="DX425">
        <f>IF($GO425&gt;=13,INDEX($DI:$DI,$GN425+13),"")</f>
      </c>
      <c r="DY425">
        <f>IF($GO425&gt;=14,INDEX($DI:$DI,$GN425+14),"")</f>
      </c>
      <c r="DZ425">
        <f>IF($GO425&gt;=15,INDEX($DI:$DI,$GN425+15),"")</f>
      </c>
      <c r="EA425">
        <f>IF($GO425&gt;=16,INDEX($DI:$DI,$GN425+16),"")</f>
      </c>
      <c r="EB425">
        <f>IF($GO425&gt;=17,INDEX($DI:$DI,$GN425+17),"")</f>
      </c>
      <c r="EC425">
        <f>IF($GO425&gt;=18,INDEX($DI:$DI,$GN425+18),"")</f>
      </c>
      <c r="ED425">
        <f>IF($GO425&gt;=19,INDEX($DI:$DI,$GN425+19),"")</f>
      </c>
      <c r="EE425">
        <f>IF($GO425&gt;=20,INDEX($DI:$DI,$GN425+20),"")</f>
      </c>
      <c r="EF425">
        <f>IF($GO425&gt;=21,INDEX($DI:$DI,$GN425+21),"")</f>
      </c>
      <c r="EG425">
        <f>IF($GO425&gt;=22,INDEX($DI:$DI,$GN425+22),"")</f>
      </c>
      <c r="EH425">
        <f>IF($GO425&gt;=23,INDEX($DI:$DI,$GN425+23),"")</f>
      </c>
      <c r="EI425">
        <f>IF($GO425&gt;=24,INDEX($DI:$DI,$GN425+24),"")</f>
      </c>
      <c r="EJ425">
        <f>IF($GO425&gt;=25,INDEX($DI:$DI,$GN425+25),"")</f>
      </c>
      <c r="EK425">
        <f>IF($GO425&gt;=26,INDEX($DI:$DI,$GN425+26),"")</f>
      </c>
      <c r="EL425">
        <f>IF($GO425&gt;=27,INDEX($DI:$DI,$GN425+27),"")</f>
      </c>
      <c r="EM425">
        <f>IF($GO425&gt;=28,INDEX($DI:$DI,$GN425+28),"")</f>
      </c>
      <c r="EN425">
        <f>IF($GO425&gt;=29,INDEX($DI:$DI,$GN425+29),"")</f>
      </c>
      <c r="EO425">
        <f>IF($GO425&gt;=30,INDEX($DI:$DI,$GN425+30),"")</f>
      </c>
      <c r="EP425">
        <f>IF($GO425&gt;=31,INDEX($DI:$DI,$GN425+31),"")</f>
      </c>
      <c r="EQ425">
        <f>IF($GO425&gt;=32,INDEX($DI:$DI,$GN425+32),"")</f>
      </c>
      <c r="ER425">
        <f>IF($GO425&gt;=33,INDEX($DI:$DI,$GN425+33),"")</f>
      </c>
      <c r="ES425">
        <f>IF($GO425&gt;=34,INDEX($DI:$DI,$GN425+34),"")</f>
      </c>
      <c r="ET425">
        <f>IF($GO425&gt;=35,INDEX($DI:$DI,$GN425+35),"")</f>
      </c>
      <c r="EU425">
        <f>IF($GO425&gt;=36,INDEX($DI:$DI,$GN425+36),"")</f>
      </c>
      <c r="EV425">
        <f>IF($GO425&gt;=37,INDEX($DI:$DI,$GN425+37),"")</f>
      </c>
      <c r="EW425">
        <f>IF($GO425&gt;=38,INDEX($DI:$DI,$GN425+38),"")</f>
      </c>
      <c r="EX425">
        <f>IF($GO425&gt;=39,INDEX($DI:$DI,$GN425+39),"")</f>
      </c>
      <c r="EY425">
        <f>IF($GO425&gt;=40,INDEX($DI:$DI,$GN425+40),"")</f>
      </c>
      <c r="EZ425">
        <f>IF($GO425&gt;=1,INDEX($DJ:$DJ,$GN425+1),"")</f>
      </c>
      <c r="FA425">
        <f>IF($GO425&gt;=2,INDEX($DJ:$DJ,$GN425+2),"")</f>
      </c>
      <c r="FB425">
        <f>IF($GO425&gt;=3,INDEX($DJ:$DJ,$GN425+3),"")</f>
      </c>
      <c r="FC425">
        <f>IF($GO425&gt;=4,INDEX($DJ:$DJ,$GN425+4),"")</f>
      </c>
      <c r="FD425">
        <f>IF($GO425&gt;=5,INDEX($DJ:$DJ,$GN425+5),"")</f>
      </c>
      <c r="FE425">
        <f>IF($GO425&gt;=6,INDEX($DJ:$DJ,$GN425+6),"")</f>
      </c>
      <c r="FF425">
        <f>IF($GO425&gt;=7,INDEX($DJ:$DJ,$GN425+7),"")</f>
      </c>
      <c r="FG425">
        <f>IF($GO425&gt;=8,INDEX($DJ:$DJ,$GN425+8),"")</f>
      </c>
      <c r="FH425">
        <f>IF($GO425&gt;=9,INDEX($DJ:$DJ,$GN425+9),"")</f>
      </c>
      <c r="FI425">
        <f>IF($GO425&gt;=10,INDEX($DJ:$DJ,$GN425+10),"")</f>
      </c>
      <c r="FJ425">
        <f>IF($GO425&gt;=11,INDEX($DJ:$DJ,$GN425+11),"")</f>
      </c>
      <c r="FK425">
        <f>IF($GO425&gt;=12,INDEX($DJ:$DJ,$GN425+12),"")</f>
      </c>
      <c r="FL425">
        <f>IF($GO425&gt;=13,INDEX($DJ:$DJ,$GN425+13),"")</f>
      </c>
      <c r="FM425">
        <f>IF($GO425&gt;=14,INDEX($DJ:$DJ,$GN425+14),"")</f>
      </c>
      <c r="FN425">
        <f>IF($GO425&gt;=15,INDEX($DJ:$DJ,$GN425+15),"")</f>
      </c>
      <c r="FO425">
        <f>IF($GO425&gt;=16,INDEX($DJ:$DJ,$GN425+16),"")</f>
      </c>
      <c r="FP425">
        <f>IF($GO425&gt;=17,INDEX($DJ:$DJ,$GN425+17),"")</f>
      </c>
      <c r="FQ425">
        <f>IF($GO425&gt;=18,INDEX($DJ:$DJ,$GN425+18),"")</f>
      </c>
      <c r="FR425">
        <f>IF($GO425&gt;=19,INDEX($DJ:$DJ,$GN425+19),"")</f>
      </c>
      <c r="FS425">
        <f>IF($GO425&gt;=20,INDEX($DJ:$DJ,$GN425+20),"")</f>
      </c>
      <c r="FT425">
        <f>IF($GO425&gt;=21,INDEX($DJ:$DJ,$GN425+21),"")</f>
      </c>
      <c r="FU425">
        <f>IF($GO425&gt;=22,INDEX($DJ:$DJ,$GN425+22),"")</f>
      </c>
      <c r="FV425">
        <f>IF($GO425&gt;=23,INDEX($DJ:$DJ,$GN425+23),"")</f>
      </c>
      <c r="FW425">
        <f>IF($GO425&gt;=24,INDEX($DJ:$DJ,$GN425+24),"")</f>
      </c>
      <c r="FX425">
        <f>IF($GO425&gt;=25,INDEX($DJ:$DJ,$GN425+25),"")</f>
      </c>
      <c r="FY425">
        <f>IF($GO425&gt;=26,INDEX($DJ:$DJ,$GN425+26),"")</f>
      </c>
      <c r="FZ425">
        <f>IF($GO425&gt;=27,INDEX($DJ:$DJ,$GN425+27),"")</f>
      </c>
      <c r="GA425">
        <f>IF($GO425&gt;=28,INDEX($DJ:$DJ,$GN425+28),"")</f>
      </c>
      <c r="GB425">
        <f>IF($GO425&gt;=29,INDEX($DJ:$DJ,$GN425+29),"")</f>
      </c>
      <c r="GC425">
        <f>IF($GO425&gt;=30,INDEX($DJ:$DJ,$GN425+30),"")</f>
      </c>
      <c r="GD425">
        <f>IF($GO425&gt;=31,INDEX($DJ:$DJ,$GN425+31),"")</f>
      </c>
      <c r="GE425">
        <f>IF($GO425&gt;=32,INDEX($DJ:$DJ,$GN425+32),"")</f>
      </c>
      <c r="GF425">
        <f>IF($GO425&gt;=33,INDEX($DJ:$DJ,$GN425+33),"")</f>
      </c>
      <c r="GG425">
        <f>IF($GO425&gt;=34,INDEX($DJ:$DJ,$GN425+34),"")</f>
      </c>
      <c r="GH425">
        <f>IF($GO425&gt;=35,INDEX($DJ:$DJ,$GN425+35),"")</f>
      </c>
      <c r="GI425">
        <f>IF($GO425&gt;=36,INDEX($DJ:$DJ,$GN425+36),"")</f>
      </c>
      <c r="GJ425">
        <f>IF($GO425&gt;=37,INDEX($DJ:$DJ,$GN425+37),"")</f>
      </c>
      <c r="GK425">
        <f>IF($GO425&gt;=38,INDEX($DJ:$DJ,$GN425+38),"")</f>
      </c>
      <c r="GL425">
        <f>IF($GO425&gt;=39,INDEX($DJ:$DJ,$GN425+39),"")</f>
      </c>
      <c r="GM425">
        <f>IF($GO425&gt;=40,INDEX($DJ:$DJ,$GN425+40),"")</f>
      </c>
      <c r="GN425">
        <f>IFERROR(MATCH($DH425,$DI$2:$DI$148,0)+1,0)</f>
      </c>
      <c r="GO425">
        <f>IFERROR(INDEX($DK$2:$DK$148,MATCH($DH425,$DI$2:$DI$148,0)),0)</f>
      </c>
      <c r="GP425">
        <f>IFERROR(MATCH($Y425,$DL$425:$EY$425,0),0)</f>
      </c>
      <c r="GQ425">
        <f>IF($GP425&gt;0,INDEX($EZ$425:$GM$425,$GP425),"")</f>
      </c>
      <c r="GT425">
        <f>IF($JC425&gt;=1,INDEX($GR:$GR,$JB425+1),"")</f>
      </c>
      <c r="GU425">
        <f>IF($JC425&gt;=2,INDEX($GR:$GR,$JB425+2),"")</f>
      </c>
      <c r="GV425">
        <f>IF($JC425&gt;=3,INDEX($GR:$GR,$JB425+3),"")</f>
      </c>
      <c r="GW425">
        <f>IF($JC425&gt;=4,INDEX($GR:$GR,$JB425+4),"")</f>
      </c>
      <c r="GX425">
        <f>IF($JC425&gt;=5,INDEX($GR:$GR,$JB425+5),"")</f>
      </c>
      <c r="GY425">
        <f>IF($JC425&gt;=6,INDEX($GR:$GR,$JB425+6),"")</f>
      </c>
      <c r="GZ425">
        <f>IF($JC425&gt;=7,INDEX($GR:$GR,$JB425+7),"")</f>
      </c>
      <c r="HA425">
        <f>IF($JC425&gt;=8,INDEX($GR:$GR,$JB425+8),"")</f>
      </c>
      <c r="HB425">
        <f>IF($JC425&gt;=9,INDEX($GR:$GR,$JB425+9),"")</f>
      </c>
      <c r="HC425">
        <f>IF($JC425&gt;=10,INDEX($GR:$GR,$JB425+10),"")</f>
      </c>
      <c r="HD425">
        <f>IF($JC425&gt;=11,INDEX($GR:$GR,$JB425+11),"")</f>
      </c>
      <c r="HE425">
        <f>IF($JC425&gt;=12,INDEX($GR:$GR,$JB425+12),"")</f>
      </c>
      <c r="HF425">
        <f>IF($JC425&gt;=13,INDEX($GR:$GR,$JB425+13),"")</f>
      </c>
      <c r="HG425">
        <f>IF($JC425&gt;=14,INDEX($GR:$GR,$JB425+14),"")</f>
      </c>
      <c r="HH425">
        <f>IF($JC425&gt;=15,INDEX($GR:$GR,$JB425+15),"")</f>
      </c>
      <c r="HI425">
        <f>IF($JC425&gt;=16,INDEX($GR:$GR,$JB425+16),"")</f>
      </c>
      <c r="HJ425">
        <f>IF($JC425&gt;=17,INDEX($GR:$GR,$JB425+17),"")</f>
      </c>
      <c r="HK425">
        <f>IF($JC425&gt;=18,INDEX($GR:$GR,$JB425+18),"")</f>
      </c>
      <c r="HL425">
        <f>IF($JC425&gt;=19,INDEX($GR:$GR,$JB425+19),"")</f>
      </c>
      <c r="HM425">
        <f>IF($JC425&gt;=20,INDEX($GR:$GR,$JB425+20),"")</f>
      </c>
      <c r="HN425">
        <f>IF($JC425&gt;=21,INDEX($GR:$GR,$JB425+21),"")</f>
      </c>
      <c r="HO425">
        <f>IF($JC425&gt;=22,INDEX($GR:$GR,$JB425+22),"")</f>
      </c>
      <c r="HP425">
        <f>IF($JC425&gt;=23,INDEX($GR:$GR,$JB425+23),"")</f>
      </c>
      <c r="HQ425">
        <f>IF($JC425&gt;=24,INDEX($GR:$GR,$JB425+24),"")</f>
      </c>
      <c r="HR425">
        <f>IF($JC425&gt;=25,INDEX($GR:$GR,$JB425+25),"")</f>
      </c>
      <c r="HS425">
        <f>IF($JC425&gt;=26,INDEX($GR:$GR,$JB425+26),"")</f>
      </c>
      <c r="HT425">
        <f>IF($JC425&gt;=27,INDEX($GR:$GR,$JB425+27),"")</f>
      </c>
      <c r="HU425">
        <f>IF($JC425&gt;=28,INDEX($GR:$GR,$JB425+28),"")</f>
      </c>
      <c r="HV425">
        <f>IF($JC425&gt;=29,INDEX($GR:$GR,$JB425+29),"")</f>
      </c>
      <c r="HW425">
        <f>IF($JC425&gt;=30,INDEX($GR:$GR,$JB425+30),"")</f>
      </c>
      <c r="HX425">
        <f>IF($JC425&gt;=31,INDEX($GR:$GR,$JB425+31),"")</f>
      </c>
      <c r="HY425">
        <f>IF($JC425&gt;=32,INDEX($GR:$GR,$JB425+32),"")</f>
      </c>
      <c r="HZ425">
        <f>IF($JC425&gt;=33,INDEX($GR:$GR,$JB425+33),"")</f>
      </c>
      <c r="IA425">
        <f>IF($JC425&gt;=34,INDEX($GR:$GR,$JB425+34),"")</f>
      </c>
      <c r="IB425">
        <f>IF($JC425&gt;=35,INDEX($GR:$GR,$JB425+35),"")</f>
      </c>
      <c r="IC425">
        <f>IF($JC425&gt;=36,INDEX($GR:$GR,$JB425+36),"")</f>
      </c>
      <c r="ID425">
        <f>IF($JC425&gt;=37,INDEX($GR:$GR,$JB425+37),"")</f>
      </c>
      <c r="IE425">
        <f>IF($JC425&gt;=38,INDEX($GR:$GR,$JB425+38),"")</f>
      </c>
      <c r="IF425">
        <f>IF($JC425&gt;=39,INDEX($GR:$GR,$JB425+39),"")</f>
      </c>
      <c r="IG425">
        <f>IF($JC425&gt;=40,INDEX($GR:$GR,$JB425+40),"")</f>
      </c>
      <c r="IH425">
        <f>IF($JC425&gt;=41,INDEX($GR:$GR,$JB425+41),"")</f>
      </c>
      <c r="II425">
        <f>IF($JC425&gt;=42,INDEX($GR:$GR,$JB425+42),"")</f>
      </c>
      <c r="IJ425">
        <f>IF($JC425&gt;=43,INDEX($GR:$GR,$JB425+43),"")</f>
      </c>
      <c r="IK425">
        <f>IF($JC425&gt;=44,INDEX($GR:$GR,$JB425+44),"")</f>
      </c>
      <c r="IL425">
        <f>IF($JC425&gt;=45,INDEX($GR:$GR,$JB425+45),"")</f>
      </c>
      <c r="IM425">
        <f>IF($JC425&gt;=46,INDEX($GR:$GR,$JB425+46),"")</f>
      </c>
      <c r="IN425">
        <f>IF($JC425&gt;=47,INDEX($GR:$GR,$JB425+47),"")</f>
      </c>
      <c r="IO425">
        <f>IF($JC425&gt;=48,INDEX($GR:$GR,$JB425+48),"")</f>
      </c>
      <c r="IP425">
        <f>IF($JC425&gt;=49,INDEX($GR:$GR,$JB425+49),"")</f>
      </c>
      <c r="IQ425">
        <f>IF($JC425&gt;=50,INDEX($GR:$GR,$JB425+50),"")</f>
      </c>
      <c r="IR425">
        <f>IF($JC425&gt;=51,INDEX($GR:$GR,$JB425+51),"")</f>
      </c>
      <c r="IS425">
        <f>IF($JC425&gt;=52,INDEX($GR:$GR,$JB425+52),"")</f>
      </c>
      <c r="IT425">
        <f>IF($JC425&gt;=53,INDEX($GR:$GR,$JB425+53),"")</f>
      </c>
      <c r="IU425">
        <f>IF($JC425&gt;=54,INDEX($GR:$GR,$JB425+54),"")</f>
      </c>
      <c r="IV425">
        <f>IF($JC425&gt;=55,INDEX($GR:$GR,$JB425+55),"")</f>
      </c>
      <c r="IW425">
        <f>IF($JC425&gt;=56,INDEX($GR:$GR,$JB425+56),"")</f>
      </c>
      <c r="IX425">
        <f>IF($JC425&gt;=57,INDEX($GR:$GR,$JB425+57),"")</f>
      </c>
      <c r="IY425">
        <f>IF($JC425&gt;=58,INDEX($GR:$GR,$JB425+58),"")</f>
      </c>
      <c r="IZ425">
        <f>IF($JC425&gt;=59,INDEX($GR:$GR,$JB425+59),"")</f>
      </c>
      <c r="JA425">
        <f>IF($JC425&gt;=60,INDEX($GR:$GR,$JB425+60),"")</f>
      </c>
      <c r="JB425">
        <f>IFERROR(MATCH($GQ425,$GR$2:$GR$324,0)+1,0)</f>
      </c>
      <c r="JC425">
        <f>IFERROR(INDEX($GS$2:$GS$324,MATCH($GQ425,$GR$2:$GR$324,0)),0)</f>
      </c>
      <c r="JD425" t="s">
        <v>40</v>
      </c>
      <c r="JE425" t="s">
        <v>40</v>
      </c>
    </row>
    <row r="426" spans="1:265" x14ac:dyDescent="0.25">
      <c r="Q426">
        <f>IF(OR($T426="",$P426=""),"",IFERROR($T426/$P426,0))</f>
      </c>
      <c r="R426">
        <f>IF($T426="","",
SUM($S426,$U426,$Z426,$V426,$X426)*
(1-IF($AA426="",0,VALUE($AA426)/100)))</f>
      </c>
      <c r="S426">
        <f>IF($T426="","",$T426)</f>
      </c>
      <c r="U426">
        <f>IF($T426="","",
IF($N426="","",
IF(ISNUMBER(SEARCH("exempt",LOWER($N426))),0,
$T426*(VALUE(SUBSTITUTE($N426,"%",""))/100))))</f>
      </c>
      <c r="AB426">
        <f>IFERROR(IF(FIND(" - ",$K426)&gt;0,MID($K426,FIND(" - ",$K426)+3,LEN($K426)),""),"")</f>
      </c>
      <c r="AK426" t="s">
        <v>1013</v>
      </c>
      <c r="AP426">
        <f>IFERROR(LEFT($K426,FIND(" - ",$K426)-1),$K426)</f>
      </c>
      <c r="AS426">
        <f>IF($CH426&gt;=1,INDEX($AQ:$AQ,$CG426+1),"")</f>
      </c>
      <c r="AT426">
        <f>IF($CH426&gt;=2,INDEX($AQ:$AQ,$CG426+2),"")</f>
      </c>
      <c r="AU426">
        <f>IF($CH426&gt;=3,INDEX($AQ:$AQ,$CG426+3),"")</f>
      </c>
      <c r="AV426">
        <f>IF($CH426&gt;=4,INDEX($AQ:$AQ,$CG426+4),"")</f>
      </c>
      <c r="AW426">
        <f>IF($CH426&gt;=5,INDEX($AQ:$AQ,$CG426+5),"")</f>
      </c>
      <c r="AX426">
        <f>IF($CH426&gt;=6,INDEX($AQ:$AQ,$CG426+6),"")</f>
      </c>
      <c r="AY426">
        <f>IF($CH426&gt;=7,INDEX($AQ:$AQ,$CG426+7),"")</f>
      </c>
      <c r="AZ426">
        <f>IF($CH426&gt;=8,INDEX($AQ:$AQ,$CG426+8),"")</f>
      </c>
      <c r="BA426">
        <f>IF($CH426&gt;=9,INDEX($AQ:$AQ,$CG426+9),"")</f>
      </c>
      <c r="BB426">
        <f>IF($CH426&gt;=10,INDEX($AQ:$AQ,$CG426+10),"")</f>
      </c>
      <c r="BC426">
        <f>IF($CH426&gt;=11,INDEX($AQ:$AQ,$CG426+11),"")</f>
      </c>
      <c r="BD426">
        <f>IF($CH426&gt;=12,INDEX($AQ:$AQ,$CG426+12),"")</f>
      </c>
      <c r="BE426">
        <f>IF($CH426&gt;=13,INDEX($AQ:$AQ,$CG426+13),"")</f>
      </c>
      <c r="BF426">
        <f>IF($CH426&gt;=14,INDEX($AQ:$AQ,$CG426+14),"")</f>
      </c>
      <c r="BG426">
        <f>IF($CH426&gt;=15,INDEX($AQ:$AQ,$CG426+15),"")</f>
      </c>
      <c r="BH426">
        <f>IF($CH426&gt;=16,INDEX($AQ:$AQ,$CG426+16),"")</f>
      </c>
      <c r="BI426">
        <f>IF($CH426&gt;=17,INDEX($AQ:$AQ,$CG426+17),"")</f>
      </c>
      <c r="BJ426">
        <f>IF($CH426&gt;=18,INDEX($AQ:$AQ,$CG426+18),"")</f>
      </c>
      <c r="BK426">
        <f>IF($CH426&gt;=19,INDEX($AQ:$AQ,$CG426+19),"")</f>
      </c>
      <c r="BL426">
        <f>IF($CH426&gt;=20,INDEX($AQ:$AQ,$CG426+20),"")</f>
      </c>
      <c r="BM426">
        <f>IF($CH426&gt;=21,INDEX($AQ:$AQ,$CG426+21),"")</f>
      </c>
      <c r="BN426">
        <f>IF($CH426&gt;=22,INDEX($AQ:$AQ,$CG426+22),"")</f>
      </c>
      <c r="BO426">
        <f>IF($CH426&gt;=23,INDEX($AQ:$AQ,$CG426+23),"")</f>
      </c>
      <c r="BP426">
        <f>IF($CH426&gt;=24,INDEX($AQ:$AQ,$CG426+24),"")</f>
      </c>
      <c r="BQ426">
        <f>IF($CH426&gt;=25,INDEX($AQ:$AQ,$CG426+25),"")</f>
      </c>
      <c r="BR426">
        <f>IF($CH426&gt;=26,INDEX($AQ:$AQ,$CG426+26),"")</f>
      </c>
      <c r="BS426">
        <f>IF($CH426&gt;=27,INDEX($AQ:$AQ,$CG426+27),"")</f>
      </c>
      <c r="BT426">
        <f>IF($CH426&gt;=28,INDEX($AQ:$AQ,$CG426+28),"")</f>
      </c>
      <c r="BU426">
        <f>IF($CH426&gt;=29,INDEX($AQ:$AQ,$CG426+29),"")</f>
      </c>
      <c r="BV426">
        <f>IF($CH426&gt;=30,INDEX($AQ:$AQ,$CG426+30),"")</f>
      </c>
      <c r="BW426">
        <f>IF($CH426&gt;=31,INDEX($AQ:$AQ,$CG426+31),"")</f>
      </c>
      <c r="BX426">
        <f>IF($CH426&gt;=32,INDEX($AQ:$AQ,$CG426+32),"")</f>
      </c>
      <c r="BY426">
        <f>IF($CH426&gt;=33,INDEX($AQ:$AQ,$CG426+33),"")</f>
      </c>
      <c r="BZ426">
        <f>IF($CH426&gt;=34,INDEX($AQ:$AQ,$CG426+34),"")</f>
      </c>
      <c r="CA426">
        <f>IF($CH426&gt;=35,INDEX($AQ:$AQ,$CG426+35),"")</f>
      </c>
      <c r="CB426">
        <f>IF($CH426&gt;=36,INDEX($AQ:$AQ,$CG426+36),"")</f>
      </c>
      <c r="CC426">
        <f>IF($CH426&gt;=37,INDEX($AQ:$AQ,$CG426+37),"")</f>
      </c>
      <c r="CD426">
        <f>IF($CH426&gt;=38,INDEX($AQ:$AQ,$CG426+38),"")</f>
      </c>
      <c r="CE426">
        <f>IF($CH426&gt;=39,INDEX($AQ:$AQ,$CG426+39),"")</f>
      </c>
      <c r="CF426">
        <f>IF($CH426&gt;=40,INDEX($AQ:$AQ,$CG426+40),"")</f>
      </c>
      <c r="CG426">
        <f>IFERROR(MATCH($AP426,$AQ$2:$AQ$134,0)+1,0)</f>
      </c>
      <c r="CH426">
        <f>IFERROR(INDEX($AR$2:$AR$134,MATCH($AP426,$AQ$2:$AQ$134,0)),0)</f>
      </c>
      <c r="CI426">
        <f>IFERROR(LEFT($L426,FIND(" - ",$L426)-1),$L426)</f>
      </c>
      <c r="CL426">
        <f>IF($DG426&gt;=1,INDEX($CJ:$CJ,$DF426+1),"")</f>
      </c>
      <c r="CM426">
        <f>IF($DG426&gt;=2,INDEX($CJ:$CJ,$DF426+2),"")</f>
      </c>
      <c r="CN426">
        <f>IF($DG426&gt;=3,INDEX($CJ:$CJ,$DF426+3),"")</f>
      </c>
      <c r="CO426">
        <f>IF($DG426&gt;=4,INDEX($CJ:$CJ,$DF426+4),"")</f>
      </c>
      <c r="CP426">
        <f>IF($DG426&gt;=5,INDEX($CJ:$CJ,$DF426+5),"")</f>
      </c>
      <c r="CQ426">
        <f>IF($DG426&gt;=6,INDEX($CJ:$CJ,$DF426+6),"")</f>
      </c>
      <c r="CR426">
        <f>IF($DG426&gt;=7,INDEX($CJ:$CJ,$DF426+7),"")</f>
      </c>
      <c r="CS426">
        <f>IF($DG426&gt;=8,INDEX($CJ:$CJ,$DF426+8),"")</f>
      </c>
      <c r="CT426">
        <f>IF($DG426&gt;=9,INDEX($CJ:$CJ,$DF426+9),"")</f>
      </c>
      <c r="CU426">
        <f>IF($DG426&gt;=10,INDEX($CJ:$CJ,$DF426+10),"")</f>
      </c>
      <c r="CV426">
        <f>IF($DG426&gt;=11,INDEX($CJ:$CJ,$DF426+11),"")</f>
      </c>
      <c r="CW426">
        <f>IF($DG426&gt;=12,INDEX($CJ:$CJ,$DF426+12),"")</f>
      </c>
      <c r="CX426">
        <f>IF($DG426&gt;=13,INDEX($CJ:$CJ,$DF426+13),"")</f>
      </c>
      <c r="CY426">
        <f>IF($DG426&gt;=14,INDEX($CJ:$CJ,$DF426+14),"")</f>
      </c>
      <c r="CZ426">
        <f>IF($DG426&gt;=15,INDEX($CJ:$CJ,$DF426+15),"")</f>
      </c>
      <c r="DA426">
        <f>IF($DG426&gt;=16,INDEX($CJ:$CJ,$DF426+16),"")</f>
      </c>
      <c r="DB426">
        <f>IF($DG426&gt;=17,INDEX($CJ:$CJ,$DF426+17),"")</f>
      </c>
      <c r="DC426">
        <f>IF($DG426&gt;=18,INDEX($CJ:$CJ,$DF426+18),"")</f>
      </c>
      <c r="DD426">
        <f>IF($DG426&gt;=19,INDEX($CJ:$CJ,$DF426+19),"")</f>
      </c>
      <c r="DE426">
        <f>IF($DG426&gt;=20,INDEX($CJ:$CJ,$DF426+20),"")</f>
      </c>
      <c r="DF426">
        <f>IFERROR(MATCH($CI426,$CJ$2:$CJ$263,0)+1,0)</f>
      </c>
      <c r="DG426">
        <f>IFERROR(INDEX($CK$2:$CK$263,MATCH($CI426,$CJ$2:$CJ$263,0)),0)</f>
      </c>
      <c r="DH426">
        <f>IFERROR(INDEX($AO:$AO,MATCH($N426,$AN:$AN,0))&amp;"","")</f>
      </c>
      <c r="DL426">
        <f>IF($GO426&gt;=1,INDEX($DI:$DI,$GN426+1),"")</f>
      </c>
      <c r="DM426">
        <f>IF($GO426&gt;=2,INDEX($DI:$DI,$GN426+2),"")</f>
      </c>
      <c r="DN426">
        <f>IF($GO426&gt;=3,INDEX($DI:$DI,$GN426+3),"")</f>
      </c>
      <c r="DO426">
        <f>IF($GO426&gt;=4,INDEX($DI:$DI,$GN426+4),"")</f>
      </c>
      <c r="DP426">
        <f>IF($GO426&gt;=5,INDEX($DI:$DI,$GN426+5),"")</f>
      </c>
      <c r="DQ426">
        <f>IF($GO426&gt;=6,INDEX($DI:$DI,$GN426+6),"")</f>
      </c>
      <c r="DR426">
        <f>IF($GO426&gt;=7,INDEX($DI:$DI,$GN426+7),"")</f>
      </c>
      <c r="DS426">
        <f>IF($GO426&gt;=8,INDEX($DI:$DI,$GN426+8),"")</f>
      </c>
      <c r="DT426">
        <f>IF($GO426&gt;=9,INDEX($DI:$DI,$GN426+9),"")</f>
      </c>
      <c r="DU426">
        <f>IF($GO426&gt;=10,INDEX($DI:$DI,$GN426+10),"")</f>
      </c>
      <c r="DV426">
        <f>IF($GO426&gt;=11,INDEX($DI:$DI,$GN426+11),"")</f>
      </c>
      <c r="DW426">
        <f>IF($GO426&gt;=12,INDEX($DI:$DI,$GN426+12),"")</f>
      </c>
      <c r="DX426">
        <f>IF($GO426&gt;=13,INDEX($DI:$DI,$GN426+13),"")</f>
      </c>
      <c r="DY426">
        <f>IF($GO426&gt;=14,INDEX($DI:$DI,$GN426+14),"")</f>
      </c>
      <c r="DZ426">
        <f>IF($GO426&gt;=15,INDEX($DI:$DI,$GN426+15),"")</f>
      </c>
      <c r="EA426">
        <f>IF($GO426&gt;=16,INDEX($DI:$DI,$GN426+16),"")</f>
      </c>
      <c r="EB426">
        <f>IF($GO426&gt;=17,INDEX($DI:$DI,$GN426+17),"")</f>
      </c>
      <c r="EC426">
        <f>IF($GO426&gt;=18,INDEX($DI:$DI,$GN426+18),"")</f>
      </c>
      <c r="ED426">
        <f>IF($GO426&gt;=19,INDEX($DI:$DI,$GN426+19),"")</f>
      </c>
      <c r="EE426">
        <f>IF($GO426&gt;=20,INDEX($DI:$DI,$GN426+20),"")</f>
      </c>
      <c r="EF426">
        <f>IF($GO426&gt;=21,INDEX($DI:$DI,$GN426+21),"")</f>
      </c>
      <c r="EG426">
        <f>IF($GO426&gt;=22,INDEX($DI:$DI,$GN426+22),"")</f>
      </c>
      <c r="EH426">
        <f>IF($GO426&gt;=23,INDEX($DI:$DI,$GN426+23),"")</f>
      </c>
      <c r="EI426">
        <f>IF($GO426&gt;=24,INDEX($DI:$DI,$GN426+24),"")</f>
      </c>
      <c r="EJ426">
        <f>IF($GO426&gt;=25,INDEX($DI:$DI,$GN426+25),"")</f>
      </c>
      <c r="EK426">
        <f>IF($GO426&gt;=26,INDEX($DI:$DI,$GN426+26),"")</f>
      </c>
      <c r="EL426">
        <f>IF($GO426&gt;=27,INDEX($DI:$DI,$GN426+27),"")</f>
      </c>
      <c r="EM426">
        <f>IF($GO426&gt;=28,INDEX($DI:$DI,$GN426+28),"")</f>
      </c>
      <c r="EN426">
        <f>IF($GO426&gt;=29,INDEX($DI:$DI,$GN426+29),"")</f>
      </c>
      <c r="EO426">
        <f>IF($GO426&gt;=30,INDEX($DI:$DI,$GN426+30),"")</f>
      </c>
      <c r="EP426">
        <f>IF($GO426&gt;=31,INDEX($DI:$DI,$GN426+31),"")</f>
      </c>
      <c r="EQ426">
        <f>IF($GO426&gt;=32,INDEX($DI:$DI,$GN426+32),"")</f>
      </c>
      <c r="ER426">
        <f>IF($GO426&gt;=33,INDEX($DI:$DI,$GN426+33),"")</f>
      </c>
      <c r="ES426">
        <f>IF($GO426&gt;=34,INDEX($DI:$DI,$GN426+34),"")</f>
      </c>
      <c r="ET426">
        <f>IF($GO426&gt;=35,INDEX($DI:$DI,$GN426+35),"")</f>
      </c>
      <c r="EU426">
        <f>IF($GO426&gt;=36,INDEX($DI:$DI,$GN426+36),"")</f>
      </c>
      <c r="EV426">
        <f>IF($GO426&gt;=37,INDEX($DI:$DI,$GN426+37),"")</f>
      </c>
      <c r="EW426">
        <f>IF($GO426&gt;=38,INDEX($DI:$DI,$GN426+38),"")</f>
      </c>
      <c r="EX426">
        <f>IF($GO426&gt;=39,INDEX($DI:$DI,$GN426+39),"")</f>
      </c>
      <c r="EY426">
        <f>IF($GO426&gt;=40,INDEX($DI:$DI,$GN426+40),"")</f>
      </c>
      <c r="EZ426">
        <f>IF($GO426&gt;=1,INDEX($DJ:$DJ,$GN426+1),"")</f>
      </c>
      <c r="FA426">
        <f>IF($GO426&gt;=2,INDEX($DJ:$DJ,$GN426+2),"")</f>
      </c>
      <c r="FB426">
        <f>IF($GO426&gt;=3,INDEX($DJ:$DJ,$GN426+3),"")</f>
      </c>
      <c r="FC426">
        <f>IF($GO426&gt;=4,INDEX($DJ:$DJ,$GN426+4),"")</f>
      </c>
      <c r="FD426">
        <f>IF($GO426&gt;=5,INDEX($DJ:$DJ,$GN426+5),"")</f>
      </c>
      <c r="FE426">
        <f>IF($GO426&gt;=6,INDEX($DJ:$DJ,$GN426+6),"")</f>
      </c>
      <c r="FF426">
        <f>IF($GO426&gt;=7,INDEX($DJ:$DJ,$GN426+7),"")</f>
      </c>
      <c r="FG426">
        <f>IF($GO426&gt;=8,INDEX($DJ:$DJ,$GN426+8),"")</f>
      </c>
      <c r="FH426">
        <f>IF($GO426&gt;=9,INDEX($DJ:$DJ,$GN426+9),"")</f>
      </c>
      <c r="FI426">
        <f>IF($GO426&gt;=10,INDEX($DJ:$DJ,$GN426+10),"")</f>
      </c>
      <c r="FJ426">
        <f>IF($GO426&gt;=11,INDEX($DJ:$DJ,$GN426+11),"")</f>
      </c>
      <c r="FK426">
        <f>IF($GO426&gt;=12,INDEX($DJ:$DJ,$GN426+12),"")</f>
      </c>
      <c r="FL426">
        <f>IF($GO426&gt;=13,INDEX($DJ:$DJ,$GN426+13),"")</f>
      </c>
      <c r="FM426">
        <f>IF($GO426&gt;=14,INDEX($DJ:$DJ,$GN426+14),"")</f>
      </c>
      <c r="FN426">
        <f>IF($GO426&gt;=15,INDEX($DJ:$DJ,$GN426+15),"")</f>
      </c>
      <c r="FO426">
        <f>IF($GO426&gt;=16,INDEX($DJ:$DJ,$GN426+16),"")</f>
      </c>
      <c r="FP426">
        <f>IF($GO426&gt;=17,INDEX($DJ:$DJ,$GN426+17),"")</f>
      </c>
      <c r="FQ426">
        <f>IF($GO426&gt;=18,INDEX($DJ:$DJ,$GN426+18),"")</f>
      </c>
      <c r="FR426">
        <f>IF($GO426&gt;=19,INDEX($DJ:$DJ,$GN426+19),"")</f>
      </c>
      <c r="FS426">
        <f>IF($GO426&gt;=20,INDEX($DJ:$DJ,$GN426+20),"")</f>
      </c>
      <c r="FT426">
        <f>IF($GO426&gt;=21,INDEX($DJ:$DJ,$GN426+21),"")</f>
      </c>
      <c r="FU426">
        <f>IF($GO426&gt;=22,INDEX($DJ:$DJ,$GN426+22),"")</f>
      </c>
      <c r="FV426">
        <f>IF($GO426&gt;=23,INDEX($DJ:$DJ,$GN426+23),"")</f>
      </c>
      <c r="FW426">
        <f>IF($GO426&gt;=24,INDEX($DJ:$DJ,$GN426+24),"")</f>
      </c>
      <c r="FX426">
        <f>IF($GO426&gt;=25,INDEX($DJ:$DJ,$GN426+25),"")</f>
      </c>
      <c r="FY426">
        <f>IF($GO426&gt;=26,INDEX($DJ:$DJ,$GN426+26),"")</f>
      </c>
      <c r="FZ426">
        <f>IF($GO426&gt;=27,INDEX($DJ:$DJ,$GN426+27),"")</f>
      </c>
      <c r="GA426">
        <f>IF($GO426&gt;=28,INDEX($DJ:$DJ,$GN426+28),"")</f>
      </c>
      <c r="GB426">
        <f>IF($GO426&gt;=29,INDEX($DJ:$DJ,$GN426+29),"")</f>
      </c>
      <c r="GC426">
        <f>IF($GO426&gt;=30,INDEX($DJ:$DJ,$GN426+30),"")</f>
      </c>
      <c r="GD426">
        <f>IF($GO426&gt;=31,INDEX($DJ:$DJ,$GN426+31),"")</f>
      </c>
      <c r="GE426">
        <f>IF($GO426&gt;=32,INDEX($DJ:$DJ,$GN426+32),"")</f>
      </c>
      <c r="GF426">
        <f>IF($GO426&gt;=33,INDEX($DJ:$DJ,$GN426+33),"")</f>
      </c>
      <c r="GG426">
        <f>IF($GO426&gt;=34,INDEX($DJ:$DJ,$GN426+34),"")</f>
      </c>
      <c r="GH426">
        <f>IF($GO426&gt;=35,INDEX($DJ:$DJ,$GN426+35),"")</f>
      </c>
      <c r="GI426">
        <f>IF($GO426&gt;=36,INDEX($DJ:$DJ,$GN426+36),"")</f>
      </c>
      <c r="GJ426">
        <f>IF($GO426&gt;=37,INDEX($DJ:$DJ,$GN426+37),"")</f>
      </c>
      <c r="GK426">
        <f>IF($GO426&gt;=38,INDEX($DJ:$DJ,$GN426+38),"")</f>
      </c>
      <c r="GL426">
        <f>IF($GO426&gt;=39,INDEX($DJ:$DJ,$GN426+39),"")</f>
      </c>
      <c r="GM426">
        <f>IF($GO426&gt;=40,INDEX($DJ:$DJ,$GN426+40),"")</f>
      </c>
      <c r="GN426">
        <f>IFERROR(MATCH($DH426,$DI$2:$DI$148,0)+1,0)</f>
      </c>
      <c r="GO426">
        <f>IFERROR(INDEX($DK$2:$DK$148,MATCH($DH426,$DI$2:$DI$148,0)),0)</f>
      </c>
      <c r="GP426">
        <f>IFERROR(MATCH($Y426,$DL$426:$EY$426,0),0)</f>
      </c>
      <c r="GQ426">
        <f>IF($GP426&gt;0,INDEX($EZ$426:$GM$426,$GP426),"")</f>
      </c>
      <c r="GT426">
        <f>IF($JC426&gt;=1,INDEX($GR:$GR,$JB426+1),"")</f>
      </c>
      <c r="GU426">
        <f>IF($JC426&gt;=2,INDEX($GR:$GR,$JB426+2),"")</f>
      </c>
      <c r="GV426">
        <f>IF($JC426&gt;=3,INDEX($GR:$GR,$JB426+3),"")</f>
      </c>
      <c r="GW426">
        <f>IF($JC426&gt;=4,INDEX($GR:$GR,$JB426+4),"")</f>
      </c>
      <c r="GX426">
        <f>IF($JC426&gt;=5,INDEX($GR:$GR,$JB426+5),"")</f>
      </c>
      <c r="GY426">
        <f>IF($JC426&gt;=6,INDEX($GR:$GR,$JB426+6),"")</f>
      </c>
      <c r="GZ426">
        <f>IF($JC426&gt;=7,INDEX($GR:$GR,$JB426+7),"")</f>
      </c>
      <c r="HA426">
        <f>IF($JC426&gt;=8,INDEX($GR:$GR,$JB426+8),"")</f>
      </c>
      <c r="HB426">
        <f>IF($JC426&gt;=9,INDEX($GR:$GR,$JB426+9),"")</f>
      </c>
      <c r="HC426">
        <f>IF($JC426&gt;=10,INDEX($GR:$GR,$JB426+10),"")</f>
      </c>
      <c r="HD426">
        <f>IF($JC426&gt;=11,INDEX($GR:$GR,$JB426+11),"")</f>
      </c>
      <c r="HE426">
        <f>IF($JC426&gt;=12,INDEX($GR:$GR,$JB426+12),"")</f>
      </c>
      <c r="HF426">
        <f>IF($JC426&gt;=13,INDEX($GR:$GR,$JB426+13),"")</f>
      </c>
      <c r="HG426">
        <f>IF($JC426&gt;=14,INDEX($GR:$GR,$JB426+14),"")</f>
      </c>
      <c r="HH426">
        <f>IF($JC426&gt;=15,INDEX($GR:$GR,$JB426+15),"")</f>
      </c>
      <c r="HI426">
        <f>IF($JC426&gt;=16,INDEX($GR:$GR,$JB426+16),"")</f>
      </c>
      <c r="HJ426">
        <f>IF($JC426&gt;=17,INDEX($GR:$GR,$JB426+17),"")</f>
      </c>
      <c r="HK426">
        <f>IF($JC426&gt;=18,INDEX($GR:$GR,$JB426+18),"")</f>
      </c>
      <c r="HL426">
        <f>IF($JC426&gt;=19,INDEX($GR:$GR,$JB426+19),"")</f>
      </c>
      <c r="HM426">
        <f>IF($JC426&gt;=20,INDEX($GR:$GR,$JB426+20),"")</f>
      </c>
      <c r="HN426">
        <f>IF($JC426&gt;=21,INDEX($GR:$GR,$JB426+21),"")</f>
      </c>
      <c r="HO426">
        <f>IF($JC426&gt;=22,INDEX($GR:$GR,$JB426+22),"")</f>
      </c>
      <c r="HP426">
        <f>IF($JC426&gt;=23,INDEX($GR:$GR,$JB426+23),"")</f>
      </c>
      <c r="HQ426">
        <f>IF($JC426&gt;=24,INDEX($GR:$GR,$JB426+24),"")</f>
      </c>
      <c r="HR426">
        <f>IF($JC426&gt;=25,INDEX($GR:$GR,$JB426+25),"")</f>
      </c>
      <c r="HS426">
        <f>IF($JC426&gt;=26,INDEX($GR:$GR,$JB426+26),"")</f>
      </c>
      <c r="HT426">
        <f>IF($JC426&gt;=27,INDEX($GR:$GR,$JB426+27),"")</f>
      </c>
      <c r="HU426">
        <f>IF($JC426&gt;=28,INDEX($GR:$GR,$JB426+28),"")</f>
      </c>
      <c r="HV426">
        <f>IF($JC426&gt;=29,INDEX($GR:$GR,$JB426+29),"")</f>
      </c>
      <c r="HW426">
        <f>IF($JC426&gt;=30,INDEX($GR:$GR,$JB426+30),"")</f>
      </c>
      <c r="HX426">
        <f>IF($JC426&gt;=31,INDEX($GR:$GR,$JB426+31),"")</f>
      </c>
      <c r="HY426">
        <f>IF($JC426&gt;=32,INDEX($GR:$GR,$JB426+32),"")</f>
      </c>
      <c r="HZ426">
        <f>IF($JC426&gt;=33,INDEX($GR:$GR,$JB426+33),"")</f>
      </c>
      <c r="IA426">
        <f>IF($JC426&gt;=34,INDEX($GR:$GR,$JB426+34),"")</f>
      </c>
      <c r="IB426">
        <f>IF($JC426&gt;=35,INDEX($GR:$GR,$JB426+35),"")</f>
      </c>
      <c r="IC426">
        <f>IF($JC426&gt;=36,INDEX($GR:$GR,$JB426+36),"")</f>
      </c>
      <c r="ID426">
        <f>IF($JC426&gt;=37,INDEX($GR:$GR,$JB426+37),"")</f>
      </c>
      <c r="IE426">
        <f>IF($JC426&gt;=38,INDEX($GR:$GR,$JB426+38),"")</f>
      </c>
      <c r="IF426">
        <f>IF($JC426&gt;=39,INDEX($GR:$GR,$JB426+39),"")</f>
      </c>
      <c r="IG426">
        <f>IF($JC426&gt;=40,INDEX($GR:$GR,$JB426+40),"")</f>
      </c>
      <c r="IH426">
        <f>IF($JC426&gt;=41,INDEX($GR:$GR,$JB426+41),"")</f>
      </c>
      <c r="II426">
        <f>IF($JC426&gt;=42,INDEX($GR:$GR,$JB426+42),"")</f>
      </c>
      <c r="IJ426">
        <f>IF($JC426&gt;=43,INDEX($GR:$GR,$JB426+43),"")</f>
      </c>
      <c r="IK426">
        <f>IF($JC426&gt;=44,INDEX($GR:$GR,$JB426+44),"")</f>
      </c>
      <c r="IL426">
        <f>IF($JC426&gt;=45,INDEX($GR:$GR,$JB426+45),"")</f>
      </c>
      <c r="IM426">
        <f>IF($JC426&gt;=46,INDEX($GR:$GR,$JB426+46),"")</f>
      </c>
      <c r="IN426">
        <f>IF($JC426&gt;=47,INDEX($GR:$GR,$JB426+47),"")</f>
      </c>
      <c r="IO426">
        <f>IF($JC426&gt;=48,INDEX($GR:$GR,$JB426+48),"")</f>
      </c>
      <c r="IP426">
        <f>IF($JC426&gt;=49,INDEX($GR:$GR,$JB426+49),"")</f>
      </c>
      <c r="IQ426">
        <f>IF($JC426&gt;=50,INDEX($GR:$GR,$JB426+50),"")</f>
      </c>
      <c r="IR426">
        <f>IF($JC426&gt;=51,INDEX($GR:$GR,$JB426+51),"")</f>
      </c>
      <c r="IS426">
        <f>IF($JC426&gt;=52,INDEX($GR:$GR,$JB426+52),"")</f>
      </c>
      <c r="IT426">
        <f>IF($JC426&gt;=53,INDEX($GR:$GR,$JB426+53),"")</f>
      </c>
      <c r="IU426">
        <f>IF($JC426&gt;=54,INDEX($GR:$GR,$JB426+54),"")</f>
      </c>
      <c r="IV426">
        <f>IF($JC426&gt;=55,INDEX($GR:$GR,$JB426+55),"")</f>
      </c>
      <c r="IW426">
        <f>IF($JC426&gt;=56,INDEX($GR:$GR,$JB426+56),"")</f>
      </c>
      <c r="IX426">
        <f>IF($JC426&gt;=57,INDEX($GR:$GR,$JB426+57),"")</f>
      </c>
      <c r="IY426">
        <f>IF($JC426&gt;=58,INDEX($GR:$GR,$JB426+58),"")</f>
      </c>
      <c r="IZ426">
        <f>IF($JC426&gt;=59,INDEX($GR:$GR,$JB426+59),"")</f>
      </c>
      <c r="JA426">
        <f>IF($JC426&gt;=60,INDEX($GR:$GR,$JB426+60),"")</f>
      </c>
      <c r="JB426">
        <f>IFERROR(MATCH($GQ426,$GR$2:$GR$324,0)+1,0)</f>
      </c>
      <c r="JC426">
        <f>IFERROR(INDEX($GS$2:$GS$324,MATCH($GQ426,$GR$2:$GR$324,0)),0)</f>
      </c>
      <c r="JD426" t="s">
        <v>40</v>
      </c>
      <c r="JE426" t="s">
        <v>40</v>
      </c>
    </row>
    <row r="427" spans="1:265" x14ac:dyDescent="0.25">
      <c r="Q427">
        <f>IF(OR($T427="",$P427=""),"",IFERROR($T427/$P427,0))</f>
      </c>
      <c r="R427">
        <f>IF($T427="","",
SUM($S427,$U427,$Z427,$V427,$X427)*
(1-IF($AA427="",0,VALUE($AA427)/100)))</f>
      </c>
      <c r="S427">
        <f>IF($T427="","",$T427)</f>
      </c>
      <c r="U427">
        <f>IF($T427="","",
IF($N427="","",
IF(ISNUMBER(SEARCH("exempt",LOWER($N427))),0,
$T427*(VALUE(SUBSTITUTE($N427,"%",""))/100))))</f>
      </c>
      <c r="AB427">
        <f>IFERROR(IF(FIND(" - ",$K427)&gt;0,MID($K427,FIND(" - ",$K427)+3,LEN($K427)),""),"")</f>
      </c>
      <c r="AK427" t="s">
        <v>1014</v>
      </c>
      <c r="AP427">
        <f>IFERROR(LEFT($K427,FIND(" - ",$K427)-1),$K427)</f>
      </c>
      <c r="AS427">
        <f>IF($CH427&gt;=1,INDEX($AQ:$AQ,$CG427+1),"")</f>
      </c>
      <c r="AT427">
        <f>IF($CH427&gt;=2,INDEX($AQ:$AQ,$CG427+2),"")</f>
      </c>
      <c r="AU427">
        <f>IF($CH427&gt;=3,INDEX($AQ:$AQ,$CG427+3),"")</f>
      </c>
      <c r="AV427">
        <f>IF($CH427&gt;=4,INDEX($AQ:$AQ,$CG427+4),"")</f>
      </c>
      <c r="AW427">
        <f>IF($CH427&gt;=5,INDEX($AQ:$AQ,$CG427+5),"")</f>
      </c>
      <c r="AX427">
        <f>IF($CH427&gt;=6,INDEX($AQ:$AQ,$CG427+6),"")</f>
      </c>
      <c r="AY427">
        <f>IF($CH427&gt;=7,INDEX($AQ:$AQ,$CG427+7),"")</f>
      </c>
      <c r="AZ427">
        <f>IF($CH427&gt;=8,INDEX($AQ:$AQ,$CG427+8),"")</f>
      </c>
      <c r="BA427">
        <f>IF($CH427&gt;=9,INDEX($AQ:$AQ,$CG427+9),"")</f>
      </c>
      <c r="BB427">
        <f>IF($CH427&gt;=10,INDEX($AQ:$AQ,$CG427+10),"")</f>
      </c>
      <c r="BC427">
        <f>IF($CH427&gt;=11,INDEX($AQ:$AQ,$CG427+11),"")</f>
      </c>
      <c r="BD427">
        <f>IF($CH427&gt;=12,INDEX($AQ:$AQ,$CG427+12),"")</f>
      </c>
      <c r="BE427">
        <f>IF($CH427&gt;=13,INDEX($AQ:$AQ,$CG427+13),"")</f>
      </c>
      <c r="BF427">
        <f>IF($CH427&gt;=14,INDEX($AQ:$AQ,$CG427+14),"")</f>
      </c>
      <c r="BG427">
        <f>IF($CH427&gt;=15,INDEX($AQ:$AQ,$CG427+15),"")</f>
      </c>
      <c r="BH427">
        <f>IF($CH427&gt;=16,INDEX($AQ:$AQ,$CG427+16),"")</f>
      </c>
      <c r="BI427">
        <f>IF($CH427&gt;=17,INDEX($AQ:$AQ,$CG427+17),"")</f>
      </c>
      <c r="BJ427">
        <f>IF($CH427&gt;=18,INDEX($AQ:$AQ,$CG427+18),"")</f>
      </c>
      <c r="BK427">
        <f>IF($CH427&gt;=19,INDEX($AQ:$AQ,$CG427+19),"")</f>
      </c>
      <c r="BL427">
        <f>IF($CH427&gt;=20,INDEX($AQ:$AQ,$CG427+20),"")</f>
      </c>
      <c r="BM427">
        <f>IF($CH427&gt;=21,INDEX($AQ:$AQ,$CG427+21),"")</f>
      </c>
      <c r="BN427">
        <f>IF($CH427&gt;=22,INDEX($AQ:$AQ,$CG427+22),"")</f>
      </c>
      <c r="BO427">
        <f>IF($CH427&gt;=23,INDEX($AQ:$AQ,$CG427+23),"")</f>
      </c>
      <c r="BP427">
        <f>IF($CH427&gt;=24,INDEX($AQ:$AQ,$CG427+24),"")</f>
      </c>
      <c r="BQ427">
        <f>IF($CH427&gt;=25,INDEX($AQ:$AQ,$CG427+25),"")</f>
      </c>
      <c r="BR427">
        <f>IF($CH427&gt;=26,INDEX($AQ:$AQ,$CG427+26),"")</f>
      </c>
      <c r="BS427">
        <f>IF($CH427&gt;=27,INDEX($AQ:$AQ,$CG427+27),"")</f>
      </c>
      <c r="BT427">
        <f>IF($CH427&gt;=28,INDEX($AQ:$AQ,$CG427+28),"")</f>
      </c>
      <c r="BU427">
        <f>IF($CH427&gt;=29,INDEX($AQ:$AQ,$CG427+29),"")</f>
      </c>
      <c r="BV427">
        <f>IF($CH427&gt;=30,INDEX($AQ:$AQ,$CG427+30),"")</f>
      </c>
      <c r="BW427">
        <f>IF($CH427&gt;=31,INDEX($AQ:$AQ,$CG427+31),"")</f>
      </c>
      <c r="BX427">
        <f>IF($CH427&gt;=32,INDEX($AQ:$AQ,$CG427+32),"")</f>
      </c>
      <c r="BY427">
        <f>IF($CH427&gt;=33,INDEX($AQ:$AQ,$CG427+33),"")</f>
      </c>
      <c r="BZ427">
        <f>IF($CH427&gt;=34,INDEX($AQ:$AQ,$CG427+34),"")</f>
      </c>
      <c r="CA427">
        <f>IF($CH427&gt;=35,INDEX($AQ:$AQ,$CG427+35),"")</f>
      </c>
      <c r="CB427">
        <f>IF($CH427&gt;=36,INDEX($AQ:$AQ,$CG427+36),"")</f>
      </c>
      <c r="CC427">
        <f>IF($CH427&gt;=37,INDEX($AQ:$AQ,$CG427+37),"")</f>
      </c>
      <c r="CD427">
        <f>IF($CH427&gt;=38,INDEX($AQ:$AQ,$CG427+38),"")</f>
      </c>
      <c r="CE427">
        <f>IF($CH427&gt;=39,INDEX($AQ:$AQ,$CG427+39),"")</f>
      </c>
      <c r="CF427">
        <f>IF($CH427&gt;=40,INDEX($AQ:$AQ,$CG427+40),"")</f>
      </c>
      <c r="CG427">
        <f>IFERROR(MATCH($AP427,$AQ$2:$AQ$134,0)+1,0)</f>
      </c>
      <c r="CH427">
        <f>IFERROR(INDEX($AR$2:$AR$134,MATCH($AP427,$AQ$2:$AQ$134,0)),0)</f>
      </c>
      <c r="CI427">
        <f>IFERROR(LEFT($L427,FIND(" - ",$L427)-1),$L427)</f>
      </c>
      <c r="CL427">
        <f>IF($DG427&gt;=1,INDEX($CJ:$CJ,$DF427+1),"")</f>
      </c>
      <c r="CM427">
        <f>IF($DG427&gt;=2,INDEX($CJ:$CJ,$DF427+2),"")</f>
      </c>
      <c r="CN427">
        <f>IF($DG427&gt;=3,INDEX($CJ:$CJ,$DF427+3),"")</f>
      </c>
      <c r="CO427">
        <f>IF($DG427&gt;=4,INDEX($CJ:$CJ,$DF427+4),"")</f>
      </c>
      <c r="CP427">
        <f>IF($DG427&gt;=5,INDEX($CJ:$CJ,$DF427+5),"")</f>
      </c>
      <c r="CQ427">
        <f>IF($DG427&gt;=6,INDEX($CJ:$CJ,$DF427+6),"")</f>
      </c>
      <c r="CR427">
        <f>IF($DG427&gt;=7,INDEX($CJ:$CJ,$DF427+7),"")</f>
      </c>
      <c r="CS427">
        <f>IF($DG427&gt;=8,INDEX($CJ:$CJ,$DF427+8),"")</f>
      </c>
      <c r="CT427">
        <f>IF($DG427&gt;=9,INDEX($CJ:$CJ,$DF427+9),"")</f>
      </c>
      <c r="CU427">
        <f>IF($DG427&gt;=10,INDEX($CJ:$CJ,$DF427+10),"")</f>
      </c>
      <c r="CV427">
        <f>IF($DG427&gt;=11,INDEX($CJ:$CJ,$DF427+11),"")</f>
      </c>
      <c r="CW427">
        <f>IF($DG427&gt;=12,INDEX($CJ:$CJ,$DF427+12),"")</f>
      </c>
      <c r="CX427">
        <f>IF($DG427&gt;=13,INDEX($CJ:$CJ,$DF427+13),"")</f>
      </c>
      <c r="CY427">
        <f>IF($DG427&gt;=14,INDEX($CJ:$CJ,$DF427+14),"")</f>
      </c>
      <c r="CZ427">
        <f>IF($DG427&gt;=15,INDEX($CJ:$CJ,$DF427+15),"")</f>
      </c>
      <c r="DA427">
        <f>IF($DG427&gt;=16,INDEX($CJ:$CJ,$DF427+16),"")</f>
      </c>
      <c r="DB427">
        <f>IF($DG427&gt;=17,INDEX($CJ:$CJ,$DF427+17),"")</f>
      </c>
      <c r="DC427">
        <f>IF($DG427&gt;=18,INDEX($CJ:$CJ,$DF427+18),"")</f>
      </c>
      <c r="DD427">
        <f>IF($DG427&gt;=19,INDEX($CJ:$CJ,$DF427+19),"")</f>
      </c>
      <c r="DE427">
        <f>IF($DG427&gt;=20,INDEX($CJ:$CJ,$DF427+20),"")</f>
      </c>
      <c r="DF427">
        <f>IFERROR(MATCH($CI427,$CJ$2:$CJ$263,0)+1,0)</f>
      </c>
      <c r="DG427">
        <f>IFERROR(INDEX($CK$2:$CK$263,MATCH($CI427,$CJ$2:$CJ$263,0)),0)</f>
      </c>
      <c r="DH427">
        <f>IFERROR(INDEX($AO:$AO,MATCH($N427,$AN:$AN,0))&amp;"","")</f>
      </c>
      <c r="DL427">
        <f>IF($GO427&gt;=1,INDEX($DI:$DI,$GN427+1),"")</f>
      </c>
      <c r="DM427">
        <f>IF($GO427&gt;=2,INDEX($DI:$DI,$GN427+2),"")</f>
      </c>
      <c r="DN427">
        <f>IF($GO427&gt;=3,INDEX($DI:$DI,$GN427+3),"")</f>
      </c>
      <c r="DO427">
        <f>IF($GO427&gt;=4,INDEX($DI:$DI,$GN427+4),"")</f>
      </c>
      <c r="DP427">
        <f>IF($GO427&gt;=5,INDEX($DI:$DI,$GN427+5),"")</f>
      </c>
      <c r="DQ427">
        <f>IF($GO427&gt;=6,INDEX($DI:$DI,$GN427+6),"")</f>
      </c>
      <c r="DR427">
        <f>IF($GO427&gt;=7,INDEX($DI:$DI,$GN427+7),"")</f>
      </c>
      <c r="DS427">
        <f>IF($GO427&gt;=8,INDEX($DI:$DI,$GN427+8),"")</f>
      </c>
      <c r="DT427">
        <f>IF($GO427&gt;=9,INDEX($DI:$DI,$GN427+9),"")</f>
      </c>
      <c r="DU427">
        <f>IF($GO427&gt;=10,INDEX($DI:$DI,$GN427+10),"")</f>
      </c>
      <c r="DV427">
        <f>IF($GO427&gt;=11,INDEX($DI:$DI,$GN427+11),"")</f>
      </c>
      <c r="DW427">
        <f>IF($GO427&gt;=12,INDEX($DI:$DI,$GN427+12),"")</f>
      </c>
      <c r="DX427">
        <f>IF($GO427&gt;=13,INDEX($DI:$DI,$GN427+13),"")</f>
      </c>
      <c r="DY427">
        <f>IF($GO427&gt;=14,INDEX($DI:$DI,$GN427+14),"")</f>
      </c>
      <c r="DZ427">
        <f>IF($GO427&gt;=15,INDEX($DI:$DI,$GN427+15),"")</f>
      </c>
      <c r="EA427">
        <f>IF($GO427&gt;=16,INDEX($DI:$DI,$GN427+16),"")</f>
      </c>
      <c r="EB427">
        <f>IF($GO427&gt;=17,INDEX($DI:$DI,$GN427+17),"")</f>
      </c>
      <c r="EC427">
        <f>IF($GO427&gt;=18,INDEX($DI:$DI,$GN427+18),"")</f>
      </c>
      <c r="ED427">
        <f>IF($GO427&gt;=19,INDEX($DI:$DI,$GN427+19),"")</f>
      </c>
      <c r="EE427">
        <f>IF($GO427&gt;=20,INDEX($DI:$DI,$GN427+20),"")</f>
      </c>
      <c r="EF427">
        <f>IF($GO427&gt;=21,INDEX($DI:$DI,$GN427+21),"")</f>
      </c>
      <c r="EG427">
        <f>IF($GO427&gt;=22,INDEX($DI:$DI,$GN427+22),"")</f>
      </c>
      <c r="EH427">
        <f>IF($GO427&gt;=23,INDEX($DI:$DI,$GN427+23),"")</f>
      </c>
      <c r="EI427">
        <f>IF($GO427&gt;=24,INDEX($DI:$DI,$GN427+24),"")</f>
      </c>
      <c r="EJ427">
        <f>IF($GO427&gt;=25,INDEX($DI:$DI,$GN427+25),"")</f>
      </c>
      <c r="EK427">
        <f>IF($GO427&gt;=26,INDEX($DI:$DI,$GN427+26),"")</f>
      </c>
      <c r="EL427">
        <f>IF($GO427&gt;=27,INDEX($DI:$DI,$GN427+27),"")</f>
      </c>
      <c r="EM427">
        <f>IF($GO427&gt;=28,INDEX($DI:$DI,$GN427+28),"")</f>
      </c>
      <c r="EN427">
        <f>IF($GO427&gt;=29,INDEX($DI:$DI,$GN427+29),"")</f>
      </c>
      <c r="EO427">
        <f>IF($GO427&gt;=30,INDEX($DI:$DI,$GN427+30),"")</f>
      </c>
      <c r="EP427">
        <f>IF($GO427&gt;=31,INDEX($DI:$DI,$GN427+31),"")</f>
      </c>
      <c r="EQ427">
        <f>IF($GO427&gt;=32,INDEX($DI:$DI,$GN427+32),"")</f>
      </c>
      <c r="ER427">
        <f>IF($GO427&gt;=33,INDEX($DI:$DI,$GN427+33),"")</f>
      </c>
      <c r="ES427">
        <f>IF($GO427&gt;=34,INDEX($DI:$DI,$GN427+34),"")</f>
      </c>
      <c r="ET427">
        <f>IF($GO427&gt;=35,INDEX($DI:$DI,$GN427+35),"")</f>
      </c>
      <c r="EU427">
        <f>IF($GO427&gt;=36,INDEX($DI:$DI,$GN427+36),"")</f>
      </c>
      <c r="EV427">
        <f>IF($GO427&gt;=37,INDEX($DI:$DI,$GN427+37),"")</f>
      </c>
      <c r="EW427">
        <f>IF($GO427&gt;=38,INDEX($DI:$DI,$GN427+38),"")</f>
      </c>
      <c r="EX427">
        <f>IF($GO427&gt;=39,INDEX($DI:$DI,$GN427+39),"")</f>
      </c>
      <c r="EY427">
        <f>IF($GO427&gt;=40,INDEX($DI:$DI,$GN427+40),"")</f>
      </c>
      <c r="EZ427">
        <f>IF($GO427&gt;=1,INDEX($DJ:$DJ,$GN427+1),"")</f>
      </c>
      <c r="FA427">
        <f>IF($GO427&gt;=2,INDEX($DJ:$DJ,$GN427+2),"")</f>
      </c>
      <c r="FB427">
        <f>IF($GO427&gt;=3,INDEX($DJ:$DJ,$GN427+3),"")</f>
      </c>
      <c r="FC427">
        <f>IF($GO427&gt;=4,INDEX($DJ:$DJ,$GN427+4),"")</f>
      </c>
      <c r="FD427">
        <f>IF($GO427&gt;=5,INDEX($DJ:$DJ,$GN427+5),"")</f>
      </c>
      <c r="FE427">
        <f>IF($GO427&gt;=6,INDEX($DJ:$DJ,$GN427+6),"")</f>
      </c>
      <c r="FF427">
        <f>IF($GO427&gt;=7,INDEX($DJ:$DJ,$GN427+7),"")</f>
      </c>
      <c r="FG427">
        <f>IF($GO427&gt;=8,INDEX($DJ:$DJ,$GN427+8),"")</f>
      </c>
      <c r="FH427">
        <f>IF($GO427&gt;=9,INDEX($DJ:$DJ,$GN427+9),"")</f>
      </c>
      <c r="FI427">
        <f>IF($GO427&gt;=10,INDEX($DJ:$DJ,$GN427+10),"")</f>
      </c>
      <c r="FJ427">
        <f>IF($GO427&gt;=11,INDEX($DJ:$DJ,$GN427+11),"")</f>
      </c>
      <c r="FK427">
        <f>IF($GO427&gt;=12,INDEX($DJ:$DJ,$GN427+12),"")</f>
      </c>
      <c r="FL427">
        <f>IF($GO427&gt;=13,INDEX($DJ:$DJ,$GN427+13),"")</f>
      </c>
      <c r="FM427">
        <f>IF($GO427&gt;=14,INDEX($DJ:$DJ,$GN427+14),"")</f>
      </c>
      <c r="FN427">
        <f>IF($GO427&gt;=15,INDEX($DJ:$DJ,$GN427+15),"")</f>
      </c>
      <c r="FO427">
        <f>IF($GO427&gt;=16,INDEX($DJ:$DJ,$GN427+16),"")</f>
      </c>
      <c r="FP427">
        <f>IF($GO427&gt;=17,INDEX($DJ:$DJ,$GN427+17),"")</f>
      </c>
      <c r="FQ427">
        <f>IF($GO427&gt;=18,INDEX($DJ:$DJ,$GN427+18),"")</f>
      </c>
      <c r="FR427">
        <f>IF($GO427&gt;=19,INDEX($DJ:$DJ,$GN427+19),"")</f>
      </c>
      <c r="FS427">
        <f>IF($GO427&gt;=20,INDEX($DJ:$DJ,$GN427+20),"")</f>
      </c>
      <c r="FT427">
        <f>IF($GO427&gt;=21,INDEX($DJ:$DJ,$GN427+21),"")</f>
      </c>
      <c r="FU427">
        <f>IF($GO427&gt;=22,INDEX($DJ:$DJ,$GN427+22),"")</f>
      </c>
      <c r="FV427">
        <f>IF($GO427&gt;=23,INDEX($DJ:$DJ,$GN427+23),"")</f>
      </c>
      <c r="FW427">
        <f>IF($GO427&gt;=24,INDEX($DJ:$DJ,$GN427+24),"")</f>
      </c>
      <c r="FX427">
        <f>IF($GO427&gt;=25,INDEX($DJ:$DJ,$GN427+25),"")</f>
      </c>
      <c r="FY427">
        <f>IF($GO427&gt;=26,INDEX($DJ:$DJ,$GN427+26),"")</f>
      </c>
      <c r="FZ427">
        <f>IF($GO427&gt;=27,INDEX($DJ:$DJ,$GN427+27),"")</f>
      </c>
      <c r="GA427">
        <f>IF($GO427&gt;=28,INDEX($DJ:$DJ,$GN427+28),"")</f>
      </c>
      <c r="GB427">
        <f>IF($GO427&gt;=29,INDEX($DJ:$DJ,$GN427+29),"")</f>
      </c>
      <c r="GC427">
        <f>IF($GO427&gt;=30,INDEX($DJ:$DJ,$GN427+30),"")</f>
      </c>
      <c r="GD427">
        <f>IF($GO427&gt;=31,INDEX($DJ:$DJ,$GN427+31),"")</f>
      </c>
      <c r="GE427">
        <f>IF($GO427&gt;=32,INDEX($DJ:$DJ,$GN427+32),"")</f>
      </c>
      <c r="GF427">
        <f>IF($GO427&gt;=33,INDEX($DJ:$DJ,$GN427+33),"")</f>
      </c>
      <c r="GG427">
        <f>IF($GO427&gt;=34,INDEX($DJ:$DJ,$GN427+34),"")</f>
      </c>
      <c r="GH427">
        <f>IF($GO427&gt;=35,INDEX($DJ:$DJ,$GN427+35),"")</f>
      </c>
      <c r="GI427">
        <f>IF($GO427&gt;=36,INDEX($DJ:$DJ,$GN427+36),"")</f>
      </c>
      <c r="GJ427">
        <f>IF($GO427&gt;=37,INDEX($DJ:$DJ,$GN427+37),"")</f>
      </c>
      <c r="GK427">
        <f>IF($GO427&gt;=38,INDEX($DJ:$DJ,$GN427+38),"")</f>
      </c>
      <c r="GL427">
        <f>IF($GO427&gt;=39,INDEX($DJ:$DJ,$GN427+39),"")</f>
      </c>
      <c r="GM427">
        <f>IF($GO427&gt;=40,INDEX($DJ:$DJ,$GN427+40),"")</f>
      </c>
      <c r="GN427">
        <f>IFERROR(MATCH($DH427,$DI$2:$DI$148,0)+1,0)</f>
      </c>
      <c r="GO427">
        <f>IFERROR(INDEX($DK$2:$DK$148,MATCH($DH427,$DI$2:$DI$148,0)),0)</f>
      </c>
      <c r="GP427">
        <f>IFERROR(MATCH($Y427,$DL$427:$EY$427,0),0)</f>
      </c>
      <c r="GQ427">
        <f>IF($GP427&gt;0,INDEX($EZ$427:$GM$427,$GP427),"")</f>
      </c>
      <c r="GT427">
        <f>IF($JC427&gt;=1,INDEX($GR:$GR,$JB427+1),"")</f>
      </c>
      <c r="GU427">
        <f>IF($JC427&gt;=2,INDEX($GR:$GR,$JB427+2),"")</f>
      </c>
      <c r="GV427">
        <f>IF($JC427&gt;=3,INDEX($GR:$GR,$JB427+3),"")</f>
      </c>
      <c r="GW427">
        <f>IF($JC427&gt;=4,INDEX($GR:$GR,$JB427+4),"")</f>
      </c>
      <c r="GX427">
        <f>IF($JC427&gt;=5,INDEX($GR:$GR,$JB427+5),"")</f>
      </c>
      <c r="GY427">
        <f>IF($JC427&gt;=6,INDEX($GR:$GR,$JB427+6),"")</f>
      </c>
      <c r="GZ427">
        <f>IF($JC427&gt;=7,INDEX($GR:$GR,$JB427+7),"")</f>
      </c>
      <c r="HA427">
        <f>IF($JC427&gt;=8,INDEX($GR:$GR,$JB427+8),"")</f>
      </c>
      <c r="HB427">
        <f>IF($JC427&gt;=9,INDEX($GR:$GR,$JB427+9),"")</f>
      </c>
      <c r="HC427">
        <f>IF($JC427&gt;=10,INDEX($GR:$GR,$JB427+10),"")</f>
      </c>
      <c r="HD427">
        <f>IF($JC427&gt;=11,INDEX($GR:$GR,$JB427+11),"")</f>
      </c>
      <c r="HE427">
        <f>IF($JC427&gt;=12,INDEX($GR:$GR,$JB427+12),"")</f>
      </c>
      <c r="HF427">
        <f>IF($JC427&gt;=13,INDEX($GR:$GR,$JB427+13),"")</f>
      </c>
      <c r="HG427">
        <f>IF($JC427&gt;=14,INDEX($GR:$GR,$JB427+14),"")</f>
      </c>
      <c r="HH427">
        <f>IF($JC427&gt;=15,INDEX($GR:$GR,$JB427+15),"")</f>
      </c>
      <c r="HI427">
        <f>IF($JC427&gt;=16,INDEX($GR:$GR,$JB427+16),"")</f>
      </c>
      <c r="HJ427">
        <f>IF($JC427&gt;=17,INDEX($GR:$GR,$JB427+17),"")</f>
      </c>
      <c r="HK427">
        <f>IF($JC427&gt;=18,INDEX($GR:$GR,$JB427+18),"")</f>
      </c>
      <c r="HL427">
        <f>IF($JC427&gt;=19,INDEX($GR:$GR,$JB427+19),"")</f>
      </c>
      <c r="HM427">
        <f>IF($JC427&gt;=20,INDEX($GR:$GR,$JB427+20),"")</f>
      </c>
      <c r="HN427">
        <f>IF($JC427&gt;=21,INDEX($GR:$GR,$JB427+21),"")</f>
      </c>
      <c r="HO427">
        <f>IF($JC427&gt;=22,INDEX($GR:$GR,$JB427+22),"")</f>
      </c>
      <c r="HP427">
        <f>IF($JC427&gt;=23,INDEX($GR:$GR,$JB427+23),"")</f>
      </c>
      <c r="HQ427">
        <f>IF($JC427&gt;=24,INDEX($GR:$GR,$JB427+24),"")</f>
      </c>
      <c r="HR427">
        <f>IF($JC427&gt;=25,INDEX($GR:$GR,$JB427+25),"")</f>
      </c>
      <c r="HS427">
        <f>IF($JC427&gt;=26,INDEX($GR:$GR,$JB427+26),"")</f>
      </c>
      <c r="HT427">
        <f>IF($JC427&gt;=27,INDEX($GR:$GR,$JB427+27),"")</f>
      </c>
      <c r="HU427">
        <f>IF($JC427&gt;=28,INDEX($GR:$GR,$JB427+28),"")</f>
      </c>
      <c r="HV427">
        <f>IF($JC427&gt;=29,INDEX($GR:$GR,$JB427+29),"")</f>
      </c>
      <c r="HW427">
        <f>IF($JC427&gt;=30,INDEX($GR:$GR,$JB427+30),"")</f>
      </c>
      <c r="HX427">
        <f>IF($JC427&gt;=31,INDEX($GR:$GR,$JB427+31),"")</f>
      </c>
      <c r="HY427">
        <f>IF($JC427&gt;=32,INDEX($GR:$GR,$JB427+32),"")</f>
      </c>
      <c r="HZ427">
        <f>IF($JC427&gt;=33,INDEX($GR:$GR,$JB427+33),"")</f>
      </c>
      <c r="IA427">
        <f>IF($JC427&gt;=34,INDEX($GR:$GR,$JB427+34),"")</f>
      </c>
      <c r="IB427">
        <f>IF($JC427&gt;=35,INDEX($GR:$GR,$JB427+35),"")</f>
      </c>
      <c r="IC427">
        <f>IF($JC427&gt;=36,INDEX($GR:$GR,$JB427+36),"")</f>
      </c>
      <c r="ID427">
        <f>IF($JC427&gt;=37,INDEX($GR:$GR,$JB427+37),"")</f>
      </c>
      <c r="IE427">
        <f>IF($JC427&gt;=38,INDEX($GR:$GR,$JB427+38),"")</f>
      </c>
      <c r="IF427">
        <f>IF($JC427&gt;=39,INDEX($GR:$GR,$JB427+39),"")</f>
      </c>
      <c r="IG427">
        <f>IF($JC427&gt;=40,INDEX($GR:$GR,$JB427+40),"")</f>
      </c>
      <c r="IH427">
        <f>IF($JC427&gt;=41,INDEX($GR:$GR,$JB427+41),"")</f>
      </c>
      <c r="II427">
        <f>IF($JC427&gt;=42,INDEX($GR:$GR,$JB427+42),"")</f>
      </c>
      <c r="IJ427">
        <f>IF($JC427&gt;=43,INDEX($GR:$GR,$JB427+43),"")</f>
      </c>
      <c r="IK427">
        <f>IF($JC427&gt;=44,INDEX($GR:$GR,$JB427+44),"")</f>
      </c>
      <c r="IL427">
        <f>IF($JC427&gt;=45,INDEX($GR:$GR,$JB427+45),"")</f>
      </c>
      <c r="IM427">
        <f>IF($JC427&gt;=46,INDEX($GR:$GR,$JB427+46),"")</f>
      </c>
      <c r="IN427">
        <f>IF($JC427&gt;=47,INDEX($GR:$GR,$JB427+47),"")</f>
      </c>
      <c r="IO427">
        <f>IF($JC427&gt;=48,INDEX($GR:$GR,$JB427+48),"")</f>
      </c>
      <c r="IP427">
        <f>IF($JC427&gt;=49,INDEX($GR:$GR,$JB427+49),"")</f>
      </c>
      <c r="IQ427">
        <f>IF($JC427&gt;=50,INDEX($GR:$GR,$JB427+50),"")</f>
      </c>
      <c r="IR427">
        <f>IF($JC427&gt;=51,INDEX($GR:$GR,$JB427+51),"")</f>
      </c>
      <c r="IS427">
        <f>IF($JC427&gt;=52,INDEX($GR:$GR,$JB427+52),"")</f>
      </c>
      <c r="IT427">
        <f>IF($JC427&gt;=53,INDEX($GR:$GR,$JB427+53),"")</f>
      </c>
      <c r="IU427">
        <f>IF($JC427&gt;=54,INDEX($GR:$GR,$JB427+54),"")</f>
      </c>
      <c r="IV427">
        <f>IF($JC427&gt;=55,INDEX($GR:$GR,$JB427+55),"")</f>
      </c>
      <c r="IW427">
        <f>IF($JC427&gt;=56,INDEX($GR:$GR,$JB427+56),"")</f>
      </c>
      <c r="IX427">
        <f>IF($JC427&gt;=57,INDEX($GR:$GR,$JB427+57),"")</f>
      </c>
      <c r="IY427">
        <f>IF($JC427&gt;=58,INDEX($GR:$GR,$JB427+58),"")</f>
      </c>
      <c r="IZ427">
        <f>IF($JC427&gt;=59,INDEX($GR:$GR,$JB427+59),"")</f>
      </c>
      <c r="JA427">
        <f>IF($JC427&gt;=60,INDEX($GR:$GR,$JB427+60),"")</f>
      </c>
      <c r="JB427">
        <f>IFERROR(MATCH($GQ427,$GR$2:$GR$324,0)+1,0)</f>
      </c>
      <c r="JC427">
        <f>IFERROR(INDEX($GS$2:$GS$324,MATCH($GQ427,$GR$2:$GR$324,0)),0)</f>
      </c>
      <c r="JD427" t="s">
        <v>40</v>
      </c>
      <c r="JE427" t="s">
        <v>40</v>
      </c>
    </row>
    <row r="428" spans="1:265" x14ac:dyDescent="0.25">
      <c r="Q428">
        <f>IF(OR($T428="",$P428=""),"",IFERROR($T428/$P428,0))</f>
      </c>
      <c r="R428">
        <f>IF($T428="","",
SUM($S428,$U428,$Z428,$V428,$X428)*
(1-IF($AA428="",0,VALUE($AA428)/100)))</f>
      </c>
      <c r="S428">
        <f>IF($T428="","",$T428)</f>
      </c>
      <c r="U428">
        <f>IF($T428="","",
IF($N428="","",
IF(ISNUMBER(SEARCH("exempt",LOWER($N428))),0,
$T428*(VALUE(SUBSTITUTE($N428,"%",""))/100))))</f>
      </c>
      <c r="AB428">
        <f>IFERROR(IF(FIND(" - ",$K428)&gt;0,MID($K428,FIND(" - ",$K428)+3,LEN($K428)),""),"")</f>
      </c>
      <c r="AK428" t="s">
        <v>1015</v>
      </c>
      <c r="AP428">
        <f>IFERROR(LEFT($K428,FIND(" - ",$K428)-1),$K428)</f>
      </c>
      <c r="AS428">
        <f>IF($CH428&gt;=1,INDEX($AQ:$AQ,$CG428+1),"")</f>
      </c>
      <c r="AT428">
        <f>IF($CH428&gt;=2,INDEX($AQ:$AQ,$CG428+2),"")</f>
      </c>
      <c r="AU428">
        <f>IF($CH428&gt;=3,INDEX($AQ:$AQ,$CG428+3),"")</f>
      </c>
      <c r="AV428">
        <f>IF($CH428&gt;=4,INDEX($AQ:$AQ,$CG428+4),"")</f>
      </c>
      <c r="AW428">
        <f>IF($CH428&gt;=5,INDEX($AQ:$AQ,$CG428+5),"")</f>
      </c>
      <c r="AX428">
        <f>IF($CH428&gt;=6,INDEX($AQ:$AQ,$CG428+6),"")</f>
      </c>
      <c r="AY428">
        <f>IF($CH428&gt;=7,INDEX($AQ:$AQ,$CG428+7),"")</f>
      </c>
      <c r="AZ428">
        <f>IF($CH428&gt;=8,INDEX($AQ:$AQ,$CG428+8),"")</f>
      </c>
      <c r="BA428">
        <f>IF($CH428&gt;=9,INDEX($AQ:$AQ,$CG428+9),"")</f>
      </c>
      <c r="BB428">
        <f>IF($CH428&gt;=10,INDEX($AQ:$AQ,$CG428+10),"")</f>
      </c>
      <c r="BC428">
        <f>IF($CH428&gt;=11,INDEX($AQ:$AQ,$CG428+11),"")</f>
      </c>
      <c r="BD428">
        <f>IF($CH428&gt;=12,INDEX($AQ:$AQ,$CG428+12),"")</f>
      </c>
      <c r="BE428">
        <f>IF($CH428&gt;=13,INDEX($AQ:$AQ,$CG428+13),"")</f>
      </c>
      <c r="BF428">
        <f>IF($CH428&gt;=14,INDEX($AQ:$AQ,$CG428+14),"")</f>
      </c>
      <c r="BG428">
        <f>IF($CH428&gt;=15,INDEX($AQ:$AQ,$CG428+15),"")</f>
      </c>
      <c r="BH428">
        <f>IF($CH428&gt;=16,INDEX($AQ:$AQ,$CG428+16),"")</f>
      </c>
      <c r="BI428">
        <f>IF($CH428&gt;=17,INDEX($AQ:$AQ,$CG428+17),"")</f>
      </c>
      <c r="BJ428">
        <f>IF($CH428&gt;=18,INDEX($AQ:$AQ,$CG428+18),"")</f>
      </c>
      <c r="BK428">
        <f>IF($CH428&gt;=19,INDEX($AQ:$AQ,$CG428+19),"")</f>
      </c>
      <c r="BL428">
        <f>IF($CH428&gt;=20,INDEX($AQ:$AQ,$CG428+20),"")</f>
      </c>
      <c r="BM428">
        <f>IF($CH428&gt;=21,INDEX($AQ:$AQ,$CG428+21),"")</f>
      </c>
      <c r="BN428">
        <f>IF($CH428&gt;=22,INDEX($AQ:$AQ,$CG428+22),"")</f>
      </c>
      <c r="BO428">
        <f>IF($CH428&gt;=23,INDEX($AQ:$AQ,$CG428+23),"")</f>
      </c>
      <c r="BP428">
        <f>IF($CH428&gt;=24,INDEX($AQ:$AQ,$CG428+24),"")</f>
      </c>
      <c r="BQ428">
        <f>IF($CH428&gt;=25,INDEX($AQ:$AQ,$CG428+25),"")</f>
      </c>
      <c r="BR428">
        <f>IF($CH428&gt;=26,INDEX($AQ:$AQ,$CG428+26),"")</f>
      </c>
      <c r="BS428">
        <f>IF($CH428&gt;=27,INDEX($AQ:$AQ,$CG428+27),"")</f>
      </c>
      <c r="BT428">
        <f>IF($CH428&gt;=28,INDEX($AQ:$AQ,$CG428+28),"")</f>
      </c>
      <c r="BU428">
        <f>IF($CH428&gt;=29,INDEX($AQ:$AQ,$CG428+29),"")</f>
      </c>
      <c r="BV428">
        <f>IF($CH428&gt;=30,INDEX($AQ:$AQ,$CG428+30),"")</f>
      </c>
      <c r="BW428">
        <f>IF($CH428&gt;=31,INDEX($AQ:$AQ,$CG428+31),"")</f>
      </c>
      <c r="BX428">
        <f>IF($CH428&gt;=32,INDEX($AQ:$AQ,$CG428+32),"")</f>
      </c>
      <c r="BY428">
        <f>IF($CH428&gt;=33,INDEX($AQ:$AQ,$CG428+33),"")</f>
      </c>
      <c r="BZ428">
        <f>IF($CH428&gt;=34,INDEX($AQ:$AQ,$CG428+34),"")</f>
      </c>
      <c r="CA428">
        <f>IF($CH428&gt;=35,INDEX($AQ:$AQ,$CG428+35),"")</f>
      </c>
      <c r="CB428">
        <f>IF($CH428&gt;=36,INDEX($AQ:$AQ,$CG428+36),"")</f>
      </c>
      <c r="CC428">
        <f>IF($CH428&gt;=37,INDEX($AQ:$AQ,$CG428+37),"")</f>
      </c>
      <c r="CD428">
        <f>IF($CH428&gt;=38,INDEX($AQ:$AQ,$CG428+38),"")</f>
      </c>
      <c r="CE428">
        <f>IF($CH428&gt;=39,INDEX($AQ:$AQ,$CG428+39),"")</f>
      </c>
      <c r="CF428">
        <f>IF($CH428&gt;=40,INDEX($AQ:$AQ,$CG428+40),"")</f>
      </c>
      <c r="CG428">
        <f>IFERROR(MATCH($AP428,$AQ$2:$AQ$134,0)+1,0)</f>
      </c>
      <c r="CH428">
        <f>IFERROR(INDEX($AR$2:$AR$134,MATCH($AP428,$AQ$2:$AQ$134,0)),0)</f>
      </c>
      <c r="CI428">
        <f>IFERROR(LEFT($L428,FIND(" - ",$L428)-1),$L428)</f>
      </c>
      <c r="CL428">
        <f>IF($DG428&gt;=1,INDEX($CJ:$CJ,$DF428+1),"")</f>
      </c>
      <c r="CM428">
        <f>IF($DG428&gt;=2,INDEX($CJ:$CJ,$DF428+2),"")</f>
      </c>
      <c r="CN428">
        <f>IF($DG428&gt;=3,INDEX($CJ:$CJ,$DF428+3),"")</f>
      </c>
      <c r="CO428">
        <f>IF($DG428&gt;=4,INDEX($CJ:$CJ,$DF428+4),"")</f>
      </c>
      <c r="CP428">
        <f>IF($DG428&gt;=5,INDEX($CJ:$CJ,$DF428+5),"")</f>
      </c>
      <c r="CQ428">
        <f>IF($DG428&gt;=6,INDEX($CJ:$CJ,$DF428+6),"")</f>
      </c>
      <c r="CR428">
        <f>IF($DG428&gt;=7,INDEX($CJ:$CJ,$DF428+7),"")</f>
      </c>
      <c r="CS428">
        <f>IF($DG428&gt;=8,INDEX($CJ:$CJ,$DF428+8),"")</f>
      </c>
      <c r="CT428">
        <f>IF($DG428&gt;=9,INDEX($CJ:$CJ,$DF428+9),"")</f>
      </c>
      <c r="CU428">
        <f>IF($DG428&gt;=10,INDEX($CJ:$CJ,$DF428+10),"")</f>
      </c>
      <c r="CV428">
        <f>IF($DG428&gt;=11,INDEX($CJ:$CJ,$DF428+11),"")</f>
      </c>
      <c r="CW428">
        <f>IF($DG428&gt;=12,INDEX($CJ:$CJ,$DF428+12),"")</f>
      </c>
      <c r="CX428">
        <f>IF($DG428&gt;=13,INDEX($CJ:$CJ,$DF428+13),"")</f>
      </c>
      <c r="CY428">
        <f>IF($DG428&gt;=14,INDEX($CJ:$CJ,$DF428+14),"")</f>
      </c>
      <c r="CZ428">
        <f>IF($DG428&gt;=15,INDEX($CJ:$CJ,$DF428+15),"")</f>
      </c>
      <c r="DA428">
        <f>IF($DG428&gt;=16,INDEX($CJ:$CJ,$DF428+16),"")</f>
      </c>
      <c r="DB428">
        <f>IF($DG428&gt;=17,INDEX($CJ:$CJ,$DF428+17),"")</f>
      </c>
      <c r="DC428">
        <f>IF($DG428&gt;=18,INDEX($CJ:$CJ,$DF428+18),"")</f>
      </c>
      <c r="DD428">
        <f>IF($DG428&gt;=19,INDEX($CJ:$CJ,$DF428+19),"")</f>
      </c>
      <c r="DE428">
        <f>IF($DG428&gt;=20,INDEX($CJ:$CJ,$DF428+20),"")</f>
      </c>
      <c r="DF428">
        <f>IFERROR(MATCH($CI428,$CJ$2:$CJ$263,0)+1,0)</f>
      </c>
      <c r="DG428">
        <f>IFERROR(INDEX($CK$2:$CK$263,MATCH($CI428,$CJ$2:$CJ$263,0)),0)</f>
      </c>
      <c r="DH428">
        <f>IFERROR(INDEX($AO:$AO,MATCH($N428,$AN:$AN,0))&amp;"","")</f>
      </c>
      <c r="DL428">
        <f>IF($GO428&gt;=1,INDEX($DI:$DI,$GN428+1),"")</f>
      </c>
      <c r="DM428">
        <f>IF($GO428&gt;=2,INDEX($DI:$DI,$GN428+2),"")</f>
      </c>
      <c r="DN428">
        <f>IF($GO428&gt;=3,INDEX($DI:$DI,$GN428+3),"")</f>
      </c>
      <c r="DO428">
        <f>IF($GO428&gt;=4,INDEX($DI:$DI,$GN428+4),"")</f>
      </c>
      <c r="DP428">
        <f>IF($GO428&gt;=5,INDEX($DI:$DI,$GN428+5),"")</f>
      </c>
      <c r="DQ428">
        <f>IF($GO428&gt;=6,INDEX($DI:$DI,$GN428+6),"")</f>
      </c>
      <c r="DR428">
        <f>IF($GO428&gt;=7,INDEX($DI:$DI,$GN428+7),"")</f>
      </c>
      <c r="DS428">
        <f>IF($GO428&gt;=8,INDEX($DI:$DI,$GN428+8),"")</f>
      </c>
      <c r="DT428">
        <f>IF($GO428&gt;=9,INDEX($DI:$DI,$GN428+9),"")</f>
      </c>
      <c r="DU428">
        <f>IF($GO428&gt;=10,INDEX($DI:$DI,$GN428+10),"")</f>
      </c>
      <c r="DV428">
        <f>IF($GO428&gt;=11,INDEX($DI:$DI,$GN428+11),"")</f>
      </c>
      <c r="DW428">
        <f>IF($GO428&gt;=12,INDEX($DI:$DI,$GN428+12),"")</f>
      </c>
      <c r="DX428">
        <f>IF($GO428&gt;=13,INDEX($DI:$DI,$GN428+13),"")</f>
      </c>
      <c r="DY428">
        <f>IF($GO428&gt;=14,INDEX($DI:$DI,$GN428+14),"")</f>
      </c>
      <c r="DZ428">
        <f>IF($GO428&gt;=15,INDEX($DI:$DI,$GN428+15),"")</f>
      </c>
      <c r="EA428">
        <f>IF($GO428&gt;=16,INDEX($DI:$DI,$GN428+16),"")</f>
      </c>
      <c r="EB428">
        <f>IF($GO428&gt;=17,INDEX($DI:$DI,$GN428+17),"")</f>
      </c>
      <c r="EC428">
        <f>IF($GO428&gt;=18,INDEX($DI:$DI,$GN428+18),"")</f>
      </c>
      <c r="ED428">
        <f>IF($GO428&gt;=19,INDEX($DI:$DI,$GN428+19),"")</f>
      </c>
      <c r="EE428">
        <f>IF($GO428&gt;=20,INDEX($DI:$DI,$GN428+20),"")</f>
      </c>
      <c r="EF428">
        <f>IF($GO428&gt;=21,INDEX($DI:$DI,$GN428+21),"")</f>
      </c>
      <c r="EG428">
        <f>IF($GO428&gt;=22,INDEX($DI:$DI,$GN428+22),"")</f>
      </c>
      <c r="EH428">
        <f>IF($GO428&gt;=23,INDEX($DI:$DI,$GN428+23),"")</f>
      </c>
      <c r="EI428">
        <f>IF($GO428&gt;=24,INDEX($DI:$DI,$GN428+24),"")</f>
      </c>
      <c r="EJ428">
        <f>IF($GO428&gt;=25,INDEX($DI:$DI,$GN428+25),"")</f>
      </c>
      <c r="EK428">
        <f>IF($GO428&gt;=26,INDEX($DI:$DI,$GN428+26),"")</f>
      </c>
      <c r="EL428">
        <f>IF($GO428&gt;=27,INDEX($DI:$DI,$GN428+27),"")</f>
      </c>
      <c r="EM428">
        <f>IF($GO428&gt;=28,INDEX($DI:$DI,$GN428+28),"")</f>
      </c>
      <c r="EN428">
        <f>IF($GO428&gt;=29,INDEX($DI:$DI,$GN428+29),"")</f>
      </c>
      <c r="EO428">
        <f>IF($GO428&gt;=30,INDEX($DI:$DI,$GN428+30),"")</f>
      </c>
      <c r="EP428">
        <f>IF($GO428&gt;=31,INDEX($DI:$DI,$GN428+31),"")</f>
      </c>
      <c r="EQ428">
        <f>IF($GO428&gt;=32,INDEX($DI:$DI,$GN428+32),"")</f>
      </c>
      <c r="ER428">
        <f>IF($GO428&gt;=33,INDEX($DI:$DI,$GN428+33),"")</f>
      </c>
      <c r="ES428">
        <f>IF($GO428&gt;=34,INDEX($DI:$DI,$GN428+34),"")</f>
      </c>
      <c r="ET428">
        <f>IF($GO428&gt;=35,INDEX($DI:$DI,$GN428+35),"")</f>
      </c>
      <c r="EU428">
        <f>IF($GO428&gt;=36,INDEX($DI:$DI,$GN428+36),"")</f>
      </c>
      <c r="EV428">
        <f>IF($GO428&gt;=37,INDEX($DI:$DI,$GN428+37),"")</f>
      </c>
      <c r="EW428">
        <f>IF($GO428&gt;=38,INDEX($DI:$DI,$GN428+38),"")</f>
      </c>
      <c r="EX428">
        <f>IF($GO428&gt;=39,INDEX($DI:$DI,$GN428+39),"")</f>
      </c>
      <c r="EY428">
        <f>IF($GO428&gt;=40,INDEX($DI:$DI,$GN428+40),"")</f>
      </c>
      <c r="EZ428">
        <f>IF($GO428&gt;=1,INDEX($DJ:$DJ,$GN428+1),"")</f>
      </c>
      <c r="FA428">
        <f>IF($GO428&gt;=2,INDEX($DJ:$DJ,$GN428+2),"")</f>
      </c>
      <c r="FB428">
        <f>IF($GO428&gt;=3,INDEX($DJ:$DJ,$GN428+3),"")</f>
      </c>
      <c r="FC428">
        <f>IF($GO428&gt;=4,INDEX($DJ:$DJ,$GN428+4),"")</f>
      </c>
      <c r="FD428">
        <f>IF($GO428&gt;=5,INDEX($DJ:$DJ,$GN428+5),"")</f>
      </c>
      <c r="FE428">
        <f>IF($GO428&gt;=6,INDEX($DJ:$DJ,$GN428+6),"")</f>
      </c>
      <c r="FF428">
        <f>IF($GO428&gt;=7,INDEX($DJ:$DJ,$GN428+7),"")</f>
      </c>
      <c r="FG428">
        <f>IF($GO428&gt;=8,INDEX($DJ:$DJ,$GN428+8),"")</f>
      </c>
      <c r="FH428">
        <f>IF($GO428&gt;=9,INDEX($DJ:$DJ,$GN428+9),"")</f>
      </c>
      <c r="FI428">
        <f>IF($GO428&gt;=10,INDEX($DJ:$DJ,$GN428+10),"")</f>
      </c>
      <c r="FJ428">
        <f>IF($GO428&gt;=11,INDEX($DJ:$DJ,$GN428+11),"")</f>
      </c>
      <c r="FK428">
        <f>IF($GO428&gt;=12,INDEX($DJ:$DJ,$GN428+12),"")</f>
      </c>
      <c r="FL428">
        <f>IF($GO428&gt;=13,INDEX($DJ:$DJ,$GN428+13),"")</f>
      </c>
      <c r="FM428">
        <f>IF($GO428&gt;=14,INDEX($DJ:$DJ,$GN428+14),"")</f>
      </c>
      <c r="FN428">
        <f>IF($GO428&gt;=15,INDEX($DJ:$DJ,$GN428+15),"")</f>
      </c>
      <c r="FO428">
        <f>IF($GO428&gt;=16,INDEX($DJ:$DJ,$GN428+16),"")</f>
      </c>
      <c r="FP428">
        <f>IF($GO428&gt;=17,INDEX($DJ:$DJ,$GN428+17),"")</f>
      </c>
      <c r="FQ428">
        <f>IF($GO428&gt;=18,INDEX($DJ:$DJ,$GN428+18),"")</f>
      </c>
      <c r="FR428">
        <f>IF($GO428&gt;=19,INDEX($DJ:$DJ,$GN428+19),"")</f>
      </c>
      <c r="FS428">
        <f>IF($GO428&gt;=20,INDEX($DJ:$DJ,$GN428+20),"")</f>
      </c>
      <c r="FT428">
        <f>IF($GO428&gt;=21,INDEX($DJ:$DJ,$GN428+21),"")</f>
      </c>
      <c r="FU428">
        <f>IF($GO428&gt;=22,INDEX($DJ:$DJ,$GN428+22),"")</f>
      </c>
      <c r="FV428">
        <f>IF($GO428&gt;=23,INDEX($DJ:$DJ,$GN428+23),"")</f>
      </c>
      <c r="FW428">
        <f>IF($GO428&gt;=24,INDEX($DJ:$DJ,$GN428+24),"")</f>
      </c>
      <c r="FX428">
        <f>IF($GO428&gt;=25,INDEX($DJ:$DJ,$GN428+25),"")</f>
      </c>
      <c r="FY428">
        <f>IF($GO428&gt;=26,INDEX($DJ:$DJ,$GN428+26),"")</f>
      </c>
      <c r="FZ428">
        <f>IF($GO428&gt;=27,INDEX($DJ:$DJ,$GN428+27),"")</f>
      </c>
      <c r="GA428">
        <f>IF($GO428&gt;=28,INDEX($DJ:$DJ,$GN428+28),"")</f>
      </c>
      <c r="GB428">
        <f>IF($GO428&gt;=29,INDEX($DJ:$DJ,$GN428+29),"")</f>
      </c>
      <c r="GC428">
        <f>IF($GO428&gt;=30,INDEX($DJ:$DJ,$GN428+30),"")</f>
      </c>
      <c r="GD428">
        <f>IF($GO428&gt;=31,INDEX($DJ:$DJ,$GN428+31),"")</f>
      </c>
      <c r="GE428">
        <f>IF($GO428&gt;=32,INDEX($DJ:$DJ,$GN428+32),"")</f>
      </c>
      <c r="GF428">
        <f>IF($GO428&gt;=33,INDEX($DJ:$DJ,$GN428+33),"")</f>
      </c>
      <c r="GG428">
        <f>IF($GO428&gt;=34,INDEX($DJ:$DJ,$GN428+34),"")</f>
      </c>
      <c r="GH428">
        <f>IF($GO428&gt;=35,INDEX($DJ:$DJ,$GN428+35),"")</f>
      </c>
      <c r="GI428">
        <f>IF($GO428&gt;=36,INDEX($DJ:$DJ,$GN428+36),"")</f>
      </c>
      <c r="GJ428">
        <f>IF($GO428&gt;=37,INDEX($DJ:$DJ,$GN428+37),"")</f>
      </c>
      <c r="GK428">
        <f>IF($GO428&gt;=38,INDEX($DJ:$DJ,$GN428+38),"")</f>
      </c>
      <c r="GL428">
        <f>IF($GO428&gt;=39,INDEX($DJ:$DJ,$GN428+39),"")</f>
      </c>
      <c r="GM428">
        <f>IF($GO428&gt;=40,INDEX($DJ:$DJ,$GN428+40),"")</f>
      </c>
      <c r="GN428">
        <f>IFERROR(MATCH($DH428,$DI$2:$DI$148,0)+1,0)</f>
      </c>
      <c r="GO428">
        <f>IFERROR(INDEX($DK$2:$DK$148,MATCH($DH428,$DI$2:$DI$148,0)),0)</f>
      </c>
      <c r="GP428">
        <f>IFERROR(MATCH($Y428,$DL$428:$EY$428,0),0)</f>
      </c>
      <c r="GQ428">
        <f>IF($GP428&gt;0,INDEX($EZ$428:$GM$428,$GP428),"")</f>
      </c>
      <c r="GT428">
        <f>IF($JC428&gt;=1,INDEX($GR:$GR,$JB428+1),"")</f>
      </c>
      <c r="GU428">
        <f>IF($JC428&gt;=2,INDEX($GR:$GR,$JB428+2),"")</f>
      </c>
      <c r="GV428">
        <f>IF($JC428&gt;=3,INDEX($GR:$GR,$JB428+3),"")</f>
      </c>
      <c r="GW428">
        <f>IF($JC428&gt;=4,INDEX($GR:$GR,$JB428+4),"")</f>
      </c>
      <c r="GX428">
        <f>IF($JC428&gt;=5,INDEX($GR:$GR,$JB428+5),"")</f>
      </c>
      <c r="GY428">
        <f>IF($JC428&gt;=6,INDEX($GR:$GR,$JB428+6),"")</f>
      </c>
      <c r="GZ428">
        <f>IF($JC428&gt;=7,INDEX($GR:$GR,$JB428+7),"")</f>
      </c>
      <c r="HA428">
        <f>IF($JC428&gt;=8,INDEX($GR:$GR,$JB428+8),"")</f>
      </c>
      <c r="HB428">
        <f>IF($JC428&gt;=9,INDEX($GR:$GR,$JB428+9),"")</f>
      </c>
      <c r="HC428">
        <f>IF($JC428&gt;=10,INDEX($GR:$GR,$JB428+10),"")</f>
      </c>
      <c r="HD428">
        <f>IF($JC428&gt;=11,INDEX($GR:$GR,$JB428+11),"")</f>
      </c>
      <c r="HE428">
        <f>IF($JC428&gt;=12,INDEX($GR:$GR,$JB428+12),"")</f>
      </c>
      <c r="HF428">
        <f>IF($JC428&gt;=13,INDEX($GR:$GR,$JB428+13),"")</f>
      </c>
      <c r="HG428">
        <f>IF($JC428&gt;=14,INDEX($GR:$GR,$JB428+14),"")</f>
      </c>
      <c r="HH428">
        <f>IF($JC428&gt;=15,INDEX($GR:$GR,$JB428+15),"")</f>
      </c>
      <c r="HI428">
        <f>IF($JC428&gt;=16,INDEX($GR:$GR,$JB428+16),"")</f>
      </c>
      <c r="HJ428">
        <f>IF($JC428&gt;=17,INDEX($GR:$GR,$JB428+17),"")</f>
      </c>
      <c r="HK428">
        <f>IF($JC428&gt;=18,INDEX($GR:$GR,$JB428+18),"")</f>
      </c>
      <c r="HL428">
        <f>IF($JC428&gt;=19,INDEX($GR:$GR,$JB428+19),"")</f>
      </c>
      <c r="HM428">
        <f>IF($JC428&gt;=20,INDEX($GR:$GR,$JB428+20),"")</f>
      </c>
      <c r="HN428">
        <f>IF($JC428&gt;=21,INDEX($GR:$GR,$JB428+21),"")</f>
      </c>
      <c r="HO428">
        <f>IF($JC428&gt;=22,INDEX($GR:$GR,$JB428+22),"")</f>
      </c>
      <c r="HP428">
        <f>IF($JC428&gt;=23,INDEX($GR:$GR,$JB428+23),"")</f>
      </c>
      <c r="HQ428">
        <f>IF($JC428&gt;=24,INDEX($GR:$GR,$JB428+24),"")</f>
      </c>
      <c r="HR428">
        <f>IF($JC428&gt;=25,INDEX($GR:$GR,$JB428+25),"")</f>
      </c>
      <c r="HS428">
        <f>IF($JC428&gt;=26,INDEX($GR:$GR,$JB428+26),"")</f>
      </c>
      <c r="HT428">
        <f>IF($JC428&gt;=27,INDEX($GR:$GR,$JB428+27),"")</f>
      </c>
      <c r="HU428">
        <f>IF($JC428&gt;=28,INDEX($GR:$GR,$JB428+28),"")</f>
      </c>
      <c r="HV428">
        <f>IF($JC428&gt;=29,INDEX($GR:$GR,$JB428+29),"")</f>
      </c>
      <c r="HW428">
        <f>IF($JC428&gt;=30,INDEX($GR:$GR,$JB428+30),"")</f>
      </c>
      <c r="HX428">
        <f>IF($JC428&gt;=31,INDEX($GR:$GR,$JB428+31),"")</f>
      </c>
      <c r="HY428">
        <f>IF($JC428&gt;=32,INDEX($GR:$GR,$JB428+32),"")</f>
      </c>
      <c r="HZ428">
        <f>IF($JC428&gt;=33,INDEX($GR:$GR,$JB428+33),"")</f>
      </c>
      <c r="IA428">
        <f>IF($JC428&gt;=34,INDEX($GR:$GR,$JB428+34),"")</f>
      </c>
      <c r="IB428">
        <f>IF($JC428&gt;=35,INDEX($GR:$GR,$JB428+35),"")</f>
      </c>
      <c r="IC428">
        <f>IF($JC428&gt;=36,INDEX($GR:$GR,$JB428+36),"")</f>
      </c>
      <c r="ID428">
        <f>IF($JC428&gt;=37,INDEX($GR:$GR,$JB428+37),"")</f>
      </c>
      <c r="IE428">
        <f>IF($JC428&gt;=38,INDEX($GR:$GR,$JB428+38),"")</f>
      </c>
      <c r="IF428">
        <f>IF($JC428&gt;=39,INDEX($GR:$GR,$JB428+39),"")</f>
      </c>
      <c r="IG428">
        <f>IF($JC428&gt;=40,INDEX($GR:$GR,$JB428+40),"")</f>
      </c>
      <c r="IH428">
        <f>IF($JC428&gt;=41,INDEX($GR:$GR,$JB428+41),"")</f>
      </c>
      <c r="II428">
        <f>IF($JC428&gt;=42,INDEX($GR:$GR,$JB428+42),"")</f>
      </c>
      <c r="IJ428">
        <f>IF($JC428&gt;=43,INDEX($GR:$GR,$JB428+43),"")</f>
      </c>
      <c r="IK428">
        <f>IF($JC428&gt;=44,INDEX($GR:$GR,$JB428+44),"")</f>
      </c>
      <c r="IL428">
        <f>IF($JC428&gt;=45,INDEX($GR:$GR,$JB428+45),"")</f>
      </c>
      <c r="IM428">
        <f>IF($JC428&gt;=46,INDEX($GR:$GR,$JB428+46),"")</f>
      </c>
      <c r="IN428">
        <f>IF($JC428&gt;=47,INDEX($GR:$GR,$JB428+47),"")</f>
      </c>
      <c r="IO428">
        <f>IF($JC428&gt;=48,INDEX($GR:$GR,$JB428+48),"")</f>
      </c>
      <c r="IP428">
        <f>IF($JC428&gt;=49,INDEX($GR:$GR,$JB428+49),"")</f>
      </c>
      <c r="IQ428">
        <f>IF($JC428&gt;=50,INDEX($GR:$GR,$JB428+50),"")</f>
      </c>
      <c r="IR428">
        <f>IF($JC428&gt;=51,INDEX($GR:$GR,$JB428+51),"")</f>
      </c>
      <c r="IS428">
        <f>IF($JC428&gt;=52,INDEX($GR:$GR,$JB428+52),"")</f>
      </c>
      <c r="IT428">
        <f>IF($JC428&gt;=53,INDEX($GR:$GR,$JB428+53),"")</f>
      </c>
      <c r="IU428">
        <f>IF($JC428&gt;=54,INDEX($GR:$GR,$JB428+54),"")</f>
      </c>
      <c r="IV428">
        <f>IF($JC428&gt;=55,INDEX($GR:$GR,$JB428+55),"")</f>
      </c>
      <c r="IW428">
        <f>IF($JC428&gt;=56,INDEX($GR:$GR,$JB428+56),"")</f>
      </c>
      <c r="IX428">
        <f>IF($JC428&gt;=57,INDEX($GR:$GR,$JB428+57),"")</f>
      </c>
      <c r="IY428">
        <f>IF($JC428&gt;=58,INDEX($GR:$GR,$JB428+58),"")</f>
      </c>
      <c r="IZ428">
        <f>IF($JC428&gt;=59,INDEX($GR:$GR,$JB428+59),"")</f>
      </c>
      <c r="JA428">
        <f>IF($JC428&gt;=60,INDEX($GR:$GR,$JB428+60),"")</f>
      </c>
      <c r="JB428">
        <f>IFERROR(MATCH($GQ428,$GR$2:$GR$324,0)+1,0)</f>
      </c>
      <c r="JC428">
        <f>IFERROR(INDEX($GS$2:$GS$324,MATCH($GQ428,$GR$2:$GR$324,0)),0)</f>
      </c>
      <c r="JD428" t="s">
        <v>40</v>
      </c>
      <c r="JE428" t="s">
        <v>40</v>
      </c>
    </row>
    <row r="429" spans="1:265" x14ac:dyDescent="0.25">
      <c r="Q429">
        <f>IF(OR($T429="",$P429=""),"",IFERROR($T429/$P429,0))</f>
      </c>
      <c r="R429">
        <f>IF($T429="","",
SUM($S429,$U429,$Z429,$V429,$X429)*
(1-IF($AA429="",0,VALUE($AA429)/100)))</f>
      </c>
      <c r="S429">
        <f>IF($T429="","",$T429)</f>
      </c>
      <c r="U429">
        <f>IF($T429="","",
IF($N429="","",
IF(ISNUMBER(SEARCH("exempt",LOWER($N429))),0,
$T429*(VALUE(SUBSTITUTE($N429,"%",""))/100))))</f>
      </c>
      <c r="AB429">
        <f>IFERROR(IF(FIND(" - ",$K429)&gt;0,MID($K429,FIND(" - ",$K429)+3,LEN($K429)),""),"")</f>
      </c>
      <c r="AK429" t="s">
        <v>1016</v>
      </c>
      <c r="AP429">
        <f>IFERROR(LEFT($K429,FIND(" - ",$K429)-1),$K429)</f>
      </c>
      <c r="AS429">
        <f>IF($CH429&gt;=1,INDEX($AQ:$AQ,$CG429+1),"")</f>
      </c>
      <c r="AT429">
        <f>IF($CH429&gt;=2,INDEX($AQ:$AQ,$CG429+2),"")</f>
      </c>
      <c r="AU429">
        <f>IF($CH429&gt;=3,INDEX($AQ:$AQ,$CG429+3),"")</f>
      </c>
      <c r="AV429">
        <f>IF($CH429&gt;=4,INDEX($AQ:$AQ,$CG429+4),"")</f>
      </c>
      <c r="AW429">
        <f>IF($CH429&gt;=5,INDEX($AQ:$AQ,$CG429+5),"")</f>
      </c>
      <c r="AX429">
        <f>IF($CH429&gt;=6,INDEX($AQ:$AQ,$CG429+6),"")</f>
      </c>
      <c r="AY429">
        <f>IF($CH429&gt;=7,INDEX($AQ:$AQ,$CG429+7),"")</f>
      </c>
      <c r="AZ429">
        <f>IF($CH429&gt;=8,INDEX($AQ:$AQ,$CG429+8),"")</f>
      </c>
      <c r="BA429">
        <f>IF($CH429&gt;=9,INDEX($AQ:$AQ,$CG429+9),"")</f>
      </c>
      <c r="BB429">
        <f>IF($CH429&gt;=10,INDEX($AQ:$AQ,$CG429+10),"")</f>
      </c>
      <c r="BC429">
        <f>IF($CH429&gt;=11,INDEX($AQ:$AQ,$CG429+11),"")</f>
      </c>
      <c r="BD429">
        <f>IF($CH429&gt;=12,INDEX($AQ:$AQ,$CG429+12),"")</f>
      </c>
      <c r="BE429">
        <f>IF($CH429&gt;=13,INDEX($AQ:$AQ,$CG429+13),"")</f>
      </c>
      <c r="BF429">
        <f>IF($CH429&gt;=14,INDEX($AQ:$AQ,$CG429+14),"")</f>
      </c>
      <c r="BG429">
        <f>IF($CH429&gt;=15,INDEX($AQ:$AQ,$CG429+15),"")</f>
      </c>
      <c r="BH429">
        <f>IF($CH429&gt;=16,INDEX($AQ:$AQ,$CG429+16),"")</f>
      </c>
      <c r="BI429">
        <f>IF($CH429&gt;=17,INDEX($AQ:$AQ,$CG429+17),"")</f>
      </c>
      <c r="BJ429">
        <f>IF($CH429&gt;=18,INDEX($AQ:$AQ,$CG429+18),"")</f>
      </c>
      <c r="BK429">
        <f>IF($CH429&gt;=19,INDEX($AQ:$AQ,$CG429+19),"")</f>
      </c>
      <c r="BL429">
        <f>IF($CH429&gt;=20,INDEX($AQ:$AQ,$CG429+20),"")</f>
      </c>
      <c r="BM429">
        <f>IF($CH429&gt;=21,INDEX($AQ:$AQ,$CG429+21),"")</f>
      </c>
      <c r="BN429">
        <f>IF($CH429&gt;=22,INDEX($AQ:$AQ,$CG429+22),"")</f>
      </c>
      <c r="BO429">
        <f>IF($CH429&gt;=23,INDEX($AQ:$AQ,$CG429+23),"")</f>
      </c>
      <c r="BP429">
        <f>IF($CH429&gt;=24,INDEX($AQ:$AQ,$CG429+24),"")</f>
      </c>
      <c r="BQ429">
        <f>IF($CH429&gt;=25,INDEX($AQ:$AQ,$CG429+25),"")</f>
      </c>
      <c r="BR429">
        <f>IF($CH429&gt;=26,INDEX($AQ:$AQ,$CG429+26),"")</f>
      </c>
      <c r="BS429">
        <f>IF($CH429&gt;=27,INDEX($AQ:$AQ,$CG429+27),"")</f>
      </c>
      <c r="BT429">
        <f>IF($CH429&gt;=28,INDEX($AQ:$AQ,$CG429+28),"")</f>
      </c>
      <c r="BU429">
        <f>IF($CH429&gt;=29,INDEX($AQ:$AQ,$CG429+29),"")</f>
      </c>
      <c r="BV429">
        <f>IF($CH429&gt;=30,INDEX($AQ:$AQ,$CG429+30),"")</f>
      </c>
      <c r="BW429">
        <f>IF($CH429&gt;=31,INDEX($AQ:$AQ,$CG429+31),"")</f>
      </c>
      <c r="BX429">
        <f>IF($CH429&gt;=32,INDEX($AQ:$AQ,$CG429+32),"")</f>
      </c>
      <c r="BY429">
        <f>IF($CH429&gt;=33,INDEX($AQ:$AQ,$CG429+33),"")</f>
      </c>
      <c r="BZ429">
        <f>IF($CH429&gt;=34,INDEX($AQ:$AQ,$CG429+34),"")</f>
      </c>
      <c r="CA429">
        <f>IF($CH429&gt;=35,INDEX($AQ:$AQ,$CG429+35),"")</f>
      </c>
      <c r="CB429">
        <f>IF($CH429&gt;=36,INDEX($AQ:$AQ,$CG429+36),"")</f>
      </c>
      <c r="CC429">
        <f>IF($CH429&gt;=37,INDEX($AQ:$AQ,$CG429+37),"")</f>
      </c>
      <c r="CD429">
        <f>IF($CH429&gt;=38,INDEX($AQ:$AQ,$CG429+38),"")</f>
      </c>
      <c r="CE429">
        <f>IF($CH429&gt;=39,INDEX($AQ:$AQ,$CG429+39),"")</f>
      </c>
      <c r="CF429">
        <f>IF($CH429&gt;=40,INDEX($AQ:$AQ,$CG429+40),"")</f>
      </c>
      <c r="CG429">
        <f>IFERROR(MATCH($AP429,$AQ$2:$AQ$134,0)+1,0)</f>
      </c>
      <c r="CH429">
        <f>IFERROR(INDEX($AR$2:$AR$134,MATCH($AP429,$AQ$2:$AQ$134,0)),0)</f>
      </c>
      <c r="CI429">
        <f>IFERROR(LEFT($L429,FIND(" - ",$L429)-1),$L429)</f>
      </c>
      <c r="CL429">
        <f>IF($DG429&gt;=1,INDEX($CJ:$CJ,$DF429+1),"")</f>
      </c>
      <c r="CM429">
        <f>IF($DG429&gt;=2,INDEX($CJ:$CJ,$DF429+2),"")</f>
      </c>
      <c r="CN429">
        <f>IF($DG429&gt;=3,INDEX($CJ:$CJ,$DF429+3),"")</f>
      </c>
      <c r="CO429">
        <f>IF($DG429&gt;=4,INDEX($CJ:$CJ,$DF429+4),"")</f>
      </c>
      <c r="CP429">
        <f>IF($DG429&gt;=5,INDEX($CJ:$CJ,$DF429+5),"")</f>
      </c>
      <c r="CQ429">
        <f>IF($DG429&gt;=6,INDEX($CJ:$CJ,$DF429+6),"")</f>
      </c>
      <c r="CR429">
        <f>IF($DG429&gt;=7,INDEX($CJ:$CJ,$DF429+7),"")</f>
      </c>
      <c r="CS429">
        <f>IF($DG429&gt;=8,INDEX($CJ:$CJ,$DF429+8),"")</f>
      </c>
      <c r="CT429">
        <f>IF($DG429&gt;=9,INDEX($CJ:$CJ,$DF429+9),"")</f>
      </c>
      <c r="CU429">
        <f>IF($DG429&gt;=10,INDEX($CJ:$CJ,$DF429+10),"")</f>
      </c>
      <c r="CV429">
        <f>IF($DG429&gt;=11,INDEX($CJ:$CJ,$DF429+11),"")</f>
      </c>
      <c r="CW429">
        <f>IF($DG429&gt;=12,INDEX($CJ:$CJ,$DF429+12),"")</f>
      </c>
      <c r="CX429">
        <f>IF($DG429&gt;=13,INDEX($CJ:$CJ,$DF429+13),"")</f>
      </c>
      <c r="CY429">
        <f>IF($DG429&gt;=14,INDEX($CJ:$CJ,$DF429+14),"")</f>
      </c>
      <c r="CZ429">
        <f>IF($DG429&gt;=15,INDEX($CJ:$CJ,$DF429+15),"")</f>
      </c>
      <c r="DA429">
        <f>IF($DG429&gt;=16,INDEX($CJ:$CJ,$DF429+16),"")</f>
      </c>
      <c r="DB429">
        <f>IF($DG429&gt;=17,INDEX($CJ:$CJ,$DF429+17),"")</f>
      </c>
      <c r="DC429">
        <f>IF($DG429&gt;=18,INDEX($CJ:$CJ,$DF429+18),"")</f>
      </c>
      <c r="DD429">
        <f>IF($DG429&gt;=19,INDEX($CJ:$CJ,$DF429+19),"")</f>
      </c>
      <c r="DE429">
        <f>IF($DG429&gt;=20,INDEX($CJ:$CJ,$DF429+20),"")</f>
      </c>
      <c r="DF429">
        <f>IFERROR(MATCH($CI429,$CJ$2:$CJ$263,0)+1,0)</f>
      </c>
      <c r="DG429">
        <f>IFERROR(INDEX($CK$2:$CK$263,MATCH($CI429,$CJ$2:$CJ$263,0)),0)</f>
      </c>
      <c r="DH429">
        <f>IFERROR(INDEX($AO:$AO,MATCH($N429,$AN:$AN,0))&amp;"","")</f>
      </c>
      <c r="DL429">
        <f>IF($GO429&gt;=1,INDEX($DI:$DI,$GN429+1),"")</f>
      </c>
      <c r="DM429">
        <f>IF($GO429&gt;=2,INDEX($DI:$DI,$GN429+2),"")</f>
      </c>
      <c r="DN429">
        <f>IF($GO429&gt;=3,INDEX($DI:$DI,$GN429+3),"")</f>
      </c>
      <c r="DO429">
        <f>IF($GO429&gt;=4,INDEX($DI:$DI,$GN429+4),"")</f>
      </c>
      <c r="DP429">
        <f>IF($GO429&gt;=5,INDEX($DI:$DI,$GN429+5),"")</f>
      </c>
      <c r="DQ429">
        <f>IF($GO429&gt;=6,INDEX($DI:$DI,$GN429+6),"")</f>
      </c>
      <c r="DR429">
        <f>IF($GO429&gt;=7,INDEX($DI:$DI,$GN429+7),"")</f>
      </c>
      <c r="DS429">
        <f>IF($GO429&gt;=8,INDEX($DI:$DI,$GN429+8),"")</f>
      </c>
      <c r="DT429">
        <f>IF($GO429&gt;=9,INDEX($DI:$DI,$GN429+9),"")</f>
      </c>
      <c r="DU429">
        <f>IF($GO429&gt;=10,INDEX($DI:$DI,$GN429+10),"")</f>
      </c>
      <c r="DV429">
        <f>IF($GO429&gt;=11,INDEX($DI:$DI,$GN429+11),"")</f>
      </c>
      <c r="DW429">
        <f>IF($GO429&gt;=12,INDEX($DI:$DI,$GN429+12),"")</f>
      </c>
      <c r="DX429">
        <f>IF($GO429&gt;=13,INDEX($DI:$DI,$GN429+13),"")</f>
      </c>
      <c r="DY429">
        <f>IF($GO429&gt;=14,INDEX($DI:$DI,$GN429+14),"")</f>
      </c>
      <c r="DZ429">
        <f>IF($GO429&gt;=15,INDEX($DI:$DI,$GN429+15),"")</f>
      </c>
      <c r="EA429">
        <f>IF($GO429&gt;=16,INDEX($DI:$DI,$GN429+16),"")</f>
      </c>
      <c r="EB429">
        <f>IF($GO429&gt;=17,INDEX($DI:$DI,$GN429+17),"")</f>
      </c>
      <c r="EC429">
        <f>IF($GO429&gt;=18,INDEX($DI:$DI,$GN429+18),"")</f>
      </c>
      <c r="ED429">
        <f>IF($GO429&gt;=19,INDEX($DI:$DI,$GN429+19),"")</f>
      </c>
      <c r="EE429">
        <f>IF($GO429&gt;=20,INDEX($DI:$DI,$GN429+20),"")</f>
      </c>
      <c r="EF429">
        <f>IF($GO429&gt;=21,INDEX($DI:$DI,$GN429+21),"")</f>
      </c>
      <c r="EG429">
        <f>IF($GO429&gt;=22,INDEX($DI:$DI,$GN429+22),"")</f>
      </c>
      <c r="EH429">
        <f>IF($GO429&gt;=23,INDEX($DI:$DI,$GN429+23),"")</f>
      </c>
      <c r="EI429">
        <f>IF($GO429&gt;=24,INDEX($DI:$DI,$GN429+24),"")</f>
      </c>
      <c r="EJ429">
        <f>IF($GO429&gt;=25,INDEX($DI:$DI,$GN429+25),"")</f>
      </c>
      <c r="EK429">
        <f>IF($GO429&gt;=26,INDEX($DI:$DI,$GN429+26),"")</f>
      </c>
      <c r="EL429">
        <f>IF($GO429&gt;=27,INDEX($DI:$DI,$GN429+27),"")</f>
      </c>
      <c r="EM429">
        <f>IF($GO429&gt;=28,INDEX($DI:$DI,$GN429+28),"")</f>
      </c>
      <c r="EN429">
        <f>IF($GO429&gt;=29,INDEX($DI:$DI,$GN429+29),"")</f>
      </c>
      <c r="EO429">
        <f>IF($GO429&gt;=30,INDEX($DI:$DI,$GN429+30),"")</f>
      </c>
      <c r="EP429">
        <f>IF($GO429&gt;=31,INDEX($DI:$DI,$GN429+31),"")</f>
      </c>
      <c r="EQ429">
        <f>IF($GO429&gt;=32,INDEX($DI:$DI,$GN429+32),"")</f>
      </c>
      <c r="ER429">
        <f>IF($GO429&gt;=33,INDEX($DI:$DI,$GN429+33),"")</f>
      </c>
      <c r="ES429">
        <f>IF($GO429&gt;=34,INDEX($DI:$DI,$GN429+34),"")</f>
      </c>
      <c r="ET429">
        <f>IF($GO429&gt;=35,INDEX($DI:$DI,$GN429+35),"")</f>
      </c>
      <c r="EU429">
        <f>IF($GO429&gt;=36,INDEX($DI:$DI,$GN429+36),"")</f>
      </c>
      <c r="EV429">
        <f>IF($GO429&gt;=37,INDEX($DI:$DI,$GN429+37),"")</f>
      </c>
      <c r="EW429">
        <f>IF($GO429&gt;=38,INDEX($DI:$DI,$GN429+38),"")</f>
      </c>
      <c r="EX429">
        <f>IF($GO429&gt;=39,INDEX($DI:$DI,$GN429+39),"")</f>
      </c>
      <c r="EY429">
        <f>IF($GO429&gt;=40,INDEX($DI:$DI,$GN429+40),"")</f>
      </c>
      <c r="EZ429">
        <f>IF($GO429&gt;=1,INDEX($DJ:$DJ,$GN429+1),"")</f>
      </c>
      <c r="FA429">
        <f>IF($GO429&gt;=2,INDEX($DJ:$DJ,$GN429+2),"")</f>
      </c>
      <c r="FB429">
        <f>IF($GO429&gt;=3,INDEX($DJ:$DJ,$GN429+3),"")</f>
      </c>
      <c r="FC429">
        <f>IF($GO429&gt;=4,INDEX($DJ:$DJ,$GN429+4),"")</f>
      </c>
      <c r="FD429">
        <f>IF($GO429&gt;=5,INDEX($DJ:$DJ,$GN429+5),"")</f>
      </c>
      <c r="FE429">
        <f>IF($GO429&gt;=6,INDEX($DJ:$DJ,$GN429+6),"")</f>
      </c>
      <c r="FF429">
        <f>IF($GO429&gt;=7,INDEX($DJ:$DJ,$GN429+7),"")</f>
      </c>
      <c r="FG429">
        <f>IF($GO429&gt;=8,INDEX($DJ:$DJ,$GN429+8),"")</f>
      </c>
      <c r="FH429">
        <f>IF($GO429&gt;=9,INDEX($DJ:$DJ,$GN429+9),"")</f>
      </c>
      <c r="FI429">
        <f>IF($GO429&gt;=10,INDEX($DJ:$DJ,$GN429+10),"")</f>
      </c>
      <c r="FJ429">
        <f>IF($GO429&gt;=11,INDEX($DJ:$DJ,$GN429+11),"")</f>
      </c>
      <c r="FK429">
        <f>IF($GO429&gt;=12,INDEX($DJ:$DJ,$GN429+12),"")</f>
      </c>
      <c r="FL429">
        <f>IF($GO429&gt;=13,INDEX($DJ:$DJ,$GN429+13),"")</f>
      </c>
      <c r="FM429">
        <f>IF($GO429&gt;=14,INDEX($DJ:$DJ,$GN429+14),"")</f>
      </c>
      <c r="FN429">
        <f>IF($GO429&gt;=15,INDEX($DJ:$DJ,$GN429+15),"")</f>
      </c>
      <c r="FO429">
        <f>IF($GO429&gt;=16,INDEX($DJ:$DJ,$GN429+16),"")</f>
      </c>
      <c r="FP429">
        <f>IF($GO429&gt;=17,INDEX($DJ:$DJ,$GN429+17),"")</f>
      </c>
      <c r="FQ429">
        <f>IF($GO429&gt;=18,INDEX($DJ:$DJ,$GN429+18),"")</f>
      </c>
      <c r="FR429">
        <f>IF($GO429&gt;=19,INDEX($DJ:$DJ,$GN429+19),"")</f>
      </c>
      <c r="FS429">
        <f>IF($GO429&gt;=20,INDEX($DJ:$DJ,$GN429+20),"")</f>
      </c>
      <c r="FT429">
        <f>IF($GO429&gt;=21,INDEX($DJ:$DJ,$GN429+21),"")</f>
      </c>
      <c r="FU429">
        <f>IF($GO429&gt;=22,INDEX($DJ:$DJ,$GN429+22),"")</f>
      </c>
      <c r="FV429">
        <f>IF($GO429&gt;=23,INDEX($DJ:$DJ,$GN429+23),"")</f>
      </c>
      <c r="FW429">
        <f>IF($GO429&gt;=24,INDEX($DJ:$DJ,$GN429+24),"")</f>
      </c>
      <c r="FX429">
        <f>IF($GO429&gt;=25,INDEX($DJ:$DJ,$GN429+25),"")</f>
      </c>
      <c r="FY429">
        <f>IF($GO429&gt;=26,INDEX($DJ:$DJ,$GN429+26),"")</f>
      </c>
      <c r="FZ429">
        <f>IF($GO429&gt;=27,INDEX($DJ:$DJ,$GN429+27),"")</f>
      </c>
      <c r="GA429">
        <f>IF($GO429&gt;=28,INDEX($DJ:$DJ,$GN429+28),"")</f>
      </c>
      <c r="GB429">
        <f>IF($GO429&gt;=29,INDEX($DJ:$DJ,$GN429+29),"")</f>
      </c>
      <c r="GC429">
        <f>IF($GO429&gt;=30,INDEX($DJ:$DJ,$GN429+30),"")</f>
      </c>
      <c r="GD429">
        <f>IF($GO429&gt;=31,INDEX($DJ:$DJ,$GN429+31),"")</f>
      </c>
      <c r="GE429">
        <f>IF($GO429&gt;=32,INDEX($DJ:$DJ,$GN429+32),"")</f>
      </c>
      <c r="GF429">
        <f>IF($GO429&gt;=33,INDEX($DJ:$DJ,$GN429+33),"")</f>
      </c>
      <c r="GG429">
        <f>IF($GO429&gt;=34,INDEX($DJ:$DJ,$GN429+34),"")</f>
      </c>
      <c r="GH429">
        <f>IF($GO429&gt;=35,INDEX($DJ:$DJ,$GN429+35),"")</f>
      </c>
      <c r="GI429">
        <f>IF($GO429&gt;=36,INDEX($DJ:$DJ,$GN429+36),"")</f>
      </c>
      <c r="GJ429">
        <f>IF($GO429&gt;=37,INDEX($DJ:$DJ,$GN429+37),"")</f>
      </c>
      <c r="GK429">
        <f>IF($GO429&gt;=38,INDEX($DJ:$DJ,$GN429+38),"")</f>
      </c>
      <c r="GL429">
        <f>IF($GO429&gt;=39,INDEX($DJ:$DJ,$GN429+39),"")</f>
      </c>
      <c r="GM429">
        <f>IF($GO429&gt;=40,INDEX($DJ:$DJ,$GN429+40),"")</f>
      </c>
      <c r="GN429">
        <f>IFERROR(MATCH($DH429,$DI$2:$DI$148,0)+1,0)</f>
      </c>
      <c r="GO429">
        <f>IFERROR(INDEX($DK$2:$DK$148,MATCH($DH429,$DI$2:$DI$148,0)),0)</f>
      </c>
      <c r="GP429">
        <f>IFERROR(MATCH($Y429,$DL$429:$EY$429,0),0)</f>
      </c>
      <c r="GQ429">
        <f>IF($GP429&gt;0,INDEX($EZ$429:$GM$429,$GP429),"")</f>
      </c>
      <c r="GT429">
        <f>IF($JC429&gt;=1,INDEX($GR:$GR,$JB429+1),"")</f>
      </c>
      <c r="GU429">
        <f>IF($JC429&gt;=2,INDEX($GR:$GR,$JB429+2),"")</f>
      </c>
      <c r="GV429">
        <f>IF($JC429&gt;=3,INDEX($GR:$GR,$JB429+3),"")</f>
      </c>
      <c r="GW429">
        <f>IF($JC429&gt;=4,INDEX($GR:$GR,$JB429+4),"")</f>
      </c>
      <c r="GX429">
        <f>IF($JC429&gt;=5,INDEX($GR:$GR,$JB429+5),"")</f>
      </c>
      <c r="GY429">
        <f>IF($JC429&gt;=6,INDEX($GR:$GR,$JB429+6),"")</f>
      </c>
      <c r="GZ429">
        <f>IF($JC429&gt;=7,INDEX($GR:$GR,$JB429+7),"")</f>
      </c>
      <c r="HA429">
        <f>IF($JC429&gt;=8,INDEX($GR:$GR,$JB429+8),"")</f>
      </c>
      <c r="HB429">
        <f>IF($JC429&gt;=9,INDEX($GR:$GR,$JB429+9),"")</f>
      </c>
      <c r="HC429">
        <f>IF($JC429&gt;=10,INDEX($GR:$GR,$JB429+10),"")</f>
      </c>
      <c r="HD429">
        <f>IF($JC429&gt;=11,INDEX($GR:$GR,$JB429+11),"")</f>
      </c>
      <c r="HE429">
        <f>IF($JC429&gt;=12,INDEX($GR:$GR,$JB429+12),"")</f>
      </c>
      <c r="HF429">
        <f>IF($JC429&gt;=13,INDEX($GR:$GR,$JB429+13),"")</f>
      </c>
      <c r="HG429">
        <f>IF($JC429&gt;=14,INDEX($GR:$GR,$JB429+14),"")</f>
      </c>
      <c r="HH429">
        <f>IF($JC429&gt;=15,INDEX($GR:$GR,$JB429+15),"")</f>
      </c>
      <c r="HI429">
        <f>IF($JC429&gt;=16,INDEX($GR:$GR,$JB429+16),"")</f>
      </c>
      <c r="HJ429">
        <f>IF($JC429&gt;=17,INDEX($GR:$GR,$JB429+17),"")</f>
      </c>
      <c r="HK429">
        <f>IF($JC429&gt;=18,INDEX($GR:$GR,$JB429+18),"")</f>
      </c>
      <c r="HL429">
        <f>IF($JC429&gt;=19,INDEX($GR:$GR,$JB429+19),"")</f>
      </c>
      <c r="HM429">
        <f>IF($JC429&gt;=20,INDEX($GR:$GR,$JB429+20),"")</f>
      </c>
      <c r="HN429">
        <f>IF($JC429&gt;=21,INDEX($GR:$GR,$JB429+21),"")</f>
      </c>
      <c r="HO429">
        <f>IF($JC429&gt;=22,INDEX($GR:$GR,$JB429+22),"")</f>
      </c>
      <c r="HP429">
        <f>IF($JC429&gt;=23,INDEX($GR:$GR,$JB429+23),"")</f>
      </c>
      <c r="HQ429">
        <f>IF($JC429&gt;=24,INDEX($GR:$GR,$JB429+24),"")</f>
      </c>
      <c r="HR429">
        <f>IF($JC429&gt;=25,INDEX($GR:$GR,$JB429+25),"")</f>
      </c>
      <c r="HS429">
        <f>IF($JC429&gt;=26,INDEX($GR:$GR,$JB429+26),"")</f>
      </c>
      <c r="HT429">
        <f>IF($JC429&gt;=27,INDEX($GR:$GR,$JB429+27),"")</f>
      </c>
      <c r="HU429">
        <f>IF($JC429&gt;=28,INDEX($GR:$GR,$JB429+28),"")</f>
      </c>
      <c r="HV429">
        <f>IF($JC429&gt;=29,INDEX($GR:$GR,$JB429+29),"")</f>
      </c>
      <c r="HW429">
        <f>IF($JC429&gt;=30,INDEX($GR:$GR,$JB429+30),"")</f>
      </c>
      <c r="HX429">
        <f>IF($JC429&gt;=31,INDEX($GR:$GR,$JB429+31),"")</f>
      </c>
      <c r="HY429">
        <f>IF($JC429&gt;=32,INDEX($GR:$GR,$JB429+32),"")</f>
      </c>
      <c r="HZ429">
        <f>IF($JC429&gt;=33,INDEX($GR:$GR,$JB429+33),"")</f>
      </c>
      <c r="IA429">
        <f>IF($JC429&gt;=34,INDEX($GR:$GR,$JB429+34),"")</f>
      </c>
      <c r="IB429">
        <f>IF($JC429&gt;=35,INDEX($GR:$GR,$JB429+35),"")</f>
      </c>
      <c r="IC429">
        <f>IF($JC429&gt;=36,INDEX($GR:$GR,$JB429+36),"")</f>
      </c>
      <c r="ID429">
        <f>IF($JC429&gt;=37,INDEX($GR:$GR,$JB429+37),"")</f>
      </c>
      <c r="IE429">
        <f>IF($JC429&gt;=38,INDEX($GR:$GR,$JB429+38),"")</f>
      </c>
      <c r="IF429">
        <f>IF($JC429&gt;=39,INDEX($GR:$GR,$JB429+39),"")</f>
      </c>
      <c r="IG429">
        <f>IF($JC429&gt;=40,INDEX($GR:$GR,$JB429+40),"")</f>
      </c>
      <c r="IH429">
        <f>IF($JC429&gt;=41,INDEX($GR:$GR,$JB429+41),"")</f>
      </c>
      <c r="II429">
        <f>IF($JC429&gt;=42,INDEX($GR:$GR,$JB429+42),"")</f>
      </c>
      <c r="IJ429">
        <f>IF($JC429&gt;=43,INDEX($GR:$GR,$JB429+43),"")</f>
      </c>
      <c r="IK429">
        <f>IF($JC429&gt;=44,INDEX($GR:$GR,$JB429+44),"")</f>
      </c>
      <c r="IL429">
        <f>IF($JC429&gt;=45,INDEX($GR:$GR,$JB429+45),"")</f>
      </c>
      <c r="IM429">
        <f>IF($JC429&gt;=46,INDEX($GR:$GR,$JB429+46),"")</f>
      </c>
      <c r="IN429">
        <f>IF($JC429&gt;=47,INDEX($GR:$GR,$JB429+47),"")</f>
      </c>
      <c r="IO429">
        <f>IF($JC429&gt;=48,INDEX($GR:$GR,$JB429+48),"")</f>
      </c>
      <c r="IP429">
        <f>IF($JC429&gt;=49,INDEX($GR:$GR,$JB429+49),"")</f>
      </c>
      <c r="IQ429">
        <f>IF($JC429&gt;=50,INDEX($GR:$GR,$JB429+50),"")</f>
      </c>
      <c r="IR429">
        <f>IF($JC429&gt;=51,INDEX($GR:$GR,$JB429+51),"")</f>
      </c>
      <c r="IS429">
        <f>IF($JC429&gt;=52,INDEX($GR:$GR,$JB429+52),"")</f>
      </c>
      <c r="IT429">
        <f>IF($JC429&gt;=53,INDEX($GR:$GR,$JB429+53),"")</f>
      </c>
      <c r="IU429">
        <f>IF($JC429&gt;=54,INDEX($GR:$GR,$JB429+54),"")</f>
      </c>
      <c r="IV429">
        <f>IF($JC429&gt;=55,INDEX($GR:$GR,$JB429+55),"")</f>
      </c>
      <c r="IW429">
        <f>IF($JC429&gt;=56,INDEX($GR:$GR,$JB429+56),"")</f>
      </c>
      <c r="IX429">
        <f>IF($JC429&gt;=57,INDEX($GR:$GR,$JB429+57),"")</f>
      </c>
      <c r="IY429">
        <f>IF($JC429&gt;=58,INDEX($GR:$GR,$JB429+58),"")</f>
      </c>
      <c r="IZ429">
        <f>IF($JC429&gt;=59,INDEX($GR:$GR,$JB429+59),"")</f>
      </c>
      <c r="JA429">
        <f>IF($JC429&gt;=60,INDEX($GR:$GR,$JB429+60),"")</f>
      </c>
      <c r="JB429">
        <f>IFERROR(MATCH($GQ429,$GR$2:$GR$324,0)+1,0)</f>
      </c>
      <c r="JC429">
        <f>IFERROR(INDEX($GS$2:$GS$324,MATCH($GQ429,$GR$2:$GR$324,0)),0)</f>
      </c>
      <c r="JD429" t="s">
        <v>40</v>
      </c>
      <c r="JE429" t="s">
        <v>40</v>
      </c>
    </row>
    <row r="430" spans="1:265" x14ac:dyDescent="0.25">
      <c r="Q430">
        <f>IF(OR($T430="",$P430=""),"",IFERROR($T430/$P430,0))</f>
      </c>
      <c r="R430">
        <f>IF($T430="","",
SUM($S430,$U430,$Z430,$V430,$X430)*
(1-IF($AA430="",0,VALUE($AA430)/100)))</f>
      </c>
      <c r="S430">
        <f>IF($T430="","",$T430)</f>
      </c>
      <c r="U430">
        <f>IF($T430="","",
IF($N430="","",
IF(ISNUMBER(SEARCH("exempt",LOWER($N430))),0,
$T430*(VALUE(SUBSTITUTE($N430,"%",""))/100))))</f>
      </c>
      <c r="AB430">
        <f>IFERROR(IF(FIND(" - ",$K430)&gt;0,MID($K430,FIND(" - ",$K430)+3,LEN($K430)),""),"")</f>
      </c>
      <c r="AK430" t="s">
        <v>1017</v>
      </c>
      <c r="AP430">
        <f>IFERROR(LEFT($K430,FIND(" - ",$K430)-1),$K430)</f>
      </c>
      <c r="AS430">
        <f>IF($CH430&gt;=1,INDEX($AQ:$AQ,$CG430+1),"")</f>
      </c>
      <c r="AT430">
        <f>IF($CH430&gt;=2,INDEX($AQ:$AQ,$CG430+2),"")</f>
      </c>
      <c r="AU430">
        <f>IF($CH430&gt;=3,INDEX($AQ:$AQ,$CG430+3),"")</f>
      </c>
      <c r="AV430">
        <f>IF($CH430&gt;=4,INDEX($AQ:$AQ,$CG430+4),"")</f>
      </c>
      <c r="AW430">
        <f>IF($CH430&gt;=5,INDEX($AQ:$AQ,$CG430+5),"")</f>
      </c>
      <c r="AX430">
        <f>IF($CH430&gt;=6,INDEX($AQ:$AQ,$CG430+6),"")</f>
      </c>
      <c r="AY430">
        <f>IF($CH430&gt;=7,INDEX($AQ:$AQ,$CG430+7),"")</f>
      </c>
      <c r="AZ430">
        <f>IF($CH430&gt;=8,INDEX($AQ:$AQ,$CG430+8),"")</f>
      </c>
      <c r="BA430">
        <f>IF($CH430&gt;=9,INDEX($AQ:$AQ,$CG430+9),"")</f>
      </c>
      <c r="BB430">
        <f>IF($CH430&gt;=10,INDEX($AQ:$AQ,$CG430+10),"")</f>
      </c>
      <c r="BC430">
        <f>IF($CH430&gt;=11,INDEX($AQ:$AQ,$CG430+11),"")</f>
      </c>
      <c r="BD430">
        <f>IF($CH430&gt;=12,INDEX($AQ:$AQ,$CG430+12),"")</f>
      </c>
      <c r="BE430">
        <f>IF($CH430&gt;=13,INDEX($AQ:$AQ,$CG430+13),"")</f>
      </c>
      <c r="BF430">
        <f>IF($CH430&gt;=14,INDEX($AQ:$AQ,$CG430+14),"")</f>
      </c>
      <c r="BG430">
        <f>IF($CH430&gt;=15,INDEX($AQ:$AQ,$CG430+15),"")</f>
      </c>
      <c r="BH430">
        <f>IF($CH430&gt;=16,INDEX($AQ:$AQ,$CG430+16),"")</f>
      </c>
      <c r="BI430">
        <f>IF($CH430&gt;=17,INDEX($AQ:$AQ,$CG430+17),"")</f>
      </c>
      <c r="BJ430">
        <f>IF($CH430&gt;=18,INDEX($AQ:$AQ,$CG430+18),"")</f>
      </c>
      <c r="BK430">
        <f>IF($CH430&gt;=19,INDEX($AQ:$AQ,$CG430+19),"")</f>
      </c>
      <c r="BL430">
        <f>IF($CH430&gt;=20,INDEX($AQ:$AQ,$CG430+20),"")</f>
      </c>
      <c r="BM430">
        <f>IF($CH430&gt;=21,INDEX($AQ:$AQ,$CG430+21),"")</f>
      </c>
      <c r="BN430">
        <f>IF($CH430&gt;=22,INDEX($AQ:$AQ,$CG430+22),"")</f>
      </c>
      <c r="BO430">
        <f>IF($CH430&gt;=23,INDEX($AQ:$AQ,$CG430+23),"")</f>
      </c>
      <c r="BP430">
        <f>IF($CH430&gt;=24,INDEX($AQ:$AQ,$CG430+24),"")</f>
      </c>
      <c r="BQ430">
        <f>IF($CH430&gt;=25,INDEX($AQ:$AQ,$CG430+25),"")</f>
      </c>
      <c r="BR430">
        <f>IF($CH430&gt;=26,INDEX($AQ:$AQ,$CG430+26),"")</f>
      </c>
      <c r="BS430">
        <f>IF($CH430&gt;=27,INDEX($AQ:$AQ,$CG430+27),"")</f>
      </c>
      <c r="BT430">
        <f>IF($CH430&gt;=28,INDEX($AQ:$AQ,$CG430+28),"")</f>
      </c>
      <c r="BU430">
        <f>IF($CH430&gt;=29,INDEX($AQ:$AQ,$CG430+29),"")</f>
      </c>
      <c r="BV430">
        <f>IF($CH430&gt;=30,INDEX($AQ:$AQ,$CG430+30),"")</f>
      </c>
      <c r="BW430">
        <f>IF($CH430&gt;=31,INDEX($AQ:$AQ,$CG430+31),"")</f>
      </c>
      <c r="BX430">
        <f>IF($CH430&gt;=32,INDEX($AQ:$AQ,$CG430+32),"")</f>
      </c>
      <c r="BY430">
        <f>IF($CH430&gt;=33,INDEX($AQ:$AQ,$CG430+33),"")</f>
      </c>
      <c r="BZ430">
        <f>IF($CH430&gt;=34,INDEX($AQ:$AQ,$CG430+34),"")</f>
      </c>
      <c r="CA430">
        <f>IF($CH430&gt;=35,INDEX($AQ:$AQ,$CG430+35),"")</f>
      </c>
      <c r="CB430">
        <f>IF($CH430&gt;=36,INDEX($AQ:$AQ,$CG430+36),"")</f>
      </c>
      <c r="CC430">
        <f>IF($CH430&gt;=37,INDEX($AQ:$AQ,$CG430+37),"")</f>
      </c>
      <c r="CD430">
        <f>IF($CH430&gt;=38,INDEX($AQ:$AQ,$CG430+38),"")</f>
      </c>
      <c r="CE430">
        <f>IF($CH430&gt;=39,INDEX($AQ:$AQ,$CG430+39),"")</f>
      </c>
      <c r="CF430">
        <f>IF($CH430&gt;=40,INDEX($AQ:$AQ,$CG430+40),"")</f>
      </c>
      <c r="CG430">
        <f>IFERROR(MATCH($AP430,$AQ$2:$AQ$134,0)+1,0)</f>
      </c>
      <c r="CH430">
        <f>IFERROR(INDEX($AR$2:$AR$134,MATCH($AP430,$AQ$2:$AQ$134,0)),0)</f>
      </c>
      <c r="CI430">
        <f>IFERROR(LEFT($L430,FIND(" - ",$L430)-1),$L430)</f>
      </c>
      <c r="CL430">
        <f>IF($DG430&gt;=1,INDEX($CJ:$CJ,$DF430+1),"")</f>
      </c>
      <c r="CM430">
        <f>IF($DG430&gt;=2,INDEX($CJ:$CJ,$DF430+2),"")</f>
      </c>
      <c r="CN430">
        <f>IF($DG430&gt;=3,INDEX($CJ:$CJ,$DF430+3),"")</f>
      </c>
      <c r="CO430">
        <f>IF($DG430&gt;=4,INDEX($CJ:$CJ,$DF430+4),"")</f>
      </c>
      <c r="CP430">
        <f>IF($DG430&gt;=5,INDEX($CJ:$CJ,$DF430+5),"")</f>
      </c>
      <c r="CQ430">
        <f>IF($DG430&gt;=6,INDEX($CJ:$CJ,$DF430+6),"")</f>
      </c>
      <c r="CR430">
        <f>IF($DG430&gt;=7,INDEX($CJ:$CJ,$DF430+7),"")</f>
      </c>
      <c r="CS430">
        <f>IF($DG430&gt;=8,INDEX($CJ:$CJ,$DF430+8),"")</f>
      </c>
      <c r="CT430">
        <f>IF($DG430&gt;=9,INDEX($CJ:$CJ,$DF430+9),"")</f>
      </c>
      <c r="CU430">
        <f>IF($DG430&gt;=10,INDEX($CJ:$CJ,$DF430+10),"")</f>
      </c>
      <c r="CV430">
        <f>IF($DG430&gt;=11,INDEX($CJ:$CJ,$DF430+11),"")</f>
      </c>
      <c r="CW430">
        <f>IF($DG430&gt;=12,INDEX($CJ:$CJ,$DF430+12),"")</f>
      </c>
      <c r="CX430">
        <f>IF($DG430&gt;=13,INDEX($CJ:$CJ,$DF430+13),"")</f>
      </c>
      <c r="CY430">
        <f>IF($DG430&gt;=14,INDEX($CJ:$CJ,$DF430+14),"")</f>
      </c>
      <c r="CZ430">
        <f>IF($DG430&gt;=15,INDEX($CJ:$CJ,$DF430+15),"")</f>
      </c>
      <c r="DA430">
        <f>IF($DG430&gt;=16,INDEX($CJ:$CJ,$DF430+16),"")</f>
      </c>
      <c r="DB430">
        <f>IF($DG430&gt;=17,INDEX($CJ:$CJ,$DF430+17),"")</f>
      </c>
      <c r="DC430">
        <f>IF($DG430&gt;=18,INDEX($CJ:$CJ,$DF430+18),"")</f>
      </c>
      <c r="DD430">
        <f>IF($DG430&gt;=19,INDEX($CJ:$CJ,$DF430+19),"")</f>
      </c>
      <c r="DE430">
        <f>IF($DG430&gt;=20,INDEX($CJ:$CJ,$DF430+20),"")</f>
      </c>
      <c r="DF430">
        <f>IFERROR(MATCH($CI430,$CJ$2:$CJ$263,0)+1,0)</f>
      </c>
      <c r="DG430">
        <f>IFERROR(INDEX($CK$2:$CK$263,MATCH($CI430,$CJ$2:$CJ$263,0)),0)</f>
      </c>
      <c r="DH430">
        <f>IFERROR(INDEX($AO:$AO,MATCH($N430,$AN:$AN,0))&amp;"","")</f>
      </c>
      <c r="DL430">
        <f>IF($GO430&gt;=1,INDEX($DI:$DI,$GN430+1),"")</f>
      </c>
      <c r="DM430">
        <f>IF($GO430&gt;=2,INDEX($DI:$DI,$GN430+2),"")</f>
      </c>
      <c r="DN430">
        <f>IF($GO430&gt;=3,INDEX($DI:$DI,$GN430+3),"")</f>
      </c>
      <c r="DO430">
        <f>IF($GO430&gt;=4,INDEX($DI:$DI,$GN430+4),"")</f>
      </c>
      <c r="DP430">
        <f>IF($GO430&gt;=5,INDEX($DI:$DI,$GN430+5),"")</f>
      </c>
      <c r="DQ430">
        <f>IF($GO430&gt;=6,INDEX($DI:$DI,$GN430+6),"")</f>
      </c>
      <c r="DR430">
        <f>IF($GO430&gt;=7,INDEX($DI:$DI,$GN430+7),"")</f>
      </c>
      <c r="DS430">
        <f>IF($GO430&gt;=8,INDEX($DI:$DI,$GN430+8),"")</f>
      </c>
      <c r="DT430">
        <f>IF($GO430&gt;=9,INDEX($DI:$DI,$GN430+9),"")</f>
      </c>
      <c r="DU430">
        <f>IF($GO430&gt;=10,INDEX($DI:$DI,$GN430+10),"")</f>
      </c>
      <c r="DV430">
        <f>IF($GO430&gt;=11,INDEX($DI:$DI,$GN430+11),"")</f>
      </c>
      <c r="DW430">
        <f>IF($GO430&gt;=12,INDEX($DI:$DI,$GN430+12),"")</f>
      </c>
      <c r="DX430">
        <f>IF($GO430&gt;=13,INDEX($DI:$DI,$GN430+13),"")</f>
      </c>
      <c r="DY430">
        <f>IF($GO430&gt;=14,INDEX($DI:$DI,$GN430+14),"")</f>
      </c>
      <c r="DZ430">
        <f>IF($GO430&gt;=15,INDEX($DI:$DI,$GN430+15),"")</f>
      </c>
      <c r="EA430">
        <f>IF($GO430&gt;=16,INDEX($DI:$DI,$GN430+16),"")</f>
      </c>
      <c r="EB430">
        <f>IF($GO430&gt;=17,INDEX($DI:$DI,$GN430+17),"")</f>
      </c>
      <c r="EC430">
        <f>IF($GO430&gt;=18,INDEX($DI:$DI,$GN430+18),"")</f>
      </c>
      <c r="ED430">
        <f>IF($GO430&gt;=19,INDEX($DI:$DI,$GN430+19),"")</f>
      </c>
      <c r="EE430">
        <f>IF($GO430&gt;=20,INDEX($DI:$DI,$GN430+20),"")</f>
      </c>
      <c r="EF430">
        <f>IF($GO430&gt;=21,INDEX($DI:$DI,$GN430+21),"")</f>
      </c>
      <c r="EG430">
        <f>IF($GO430&gt;=22,INDEX($DI:$DI,$GN430+22),"")</f>
      </c>
      <c r="EH430">
        <f>IF($GO430&gt;=23,INDEX($DI:$DI,$GN430+23),"")</f>
      </c>
      <c r="EI430">
        <f>IF($GO430&gt;=24,INDEX($DI:$DI,$GN430+24),"")</f>
      </c>
      <c r="EJ430">
        <f>IF($GO430&gt;=25,INDEX($DI:$DI,$GN430+25),"")</f>
      </c>
      <c r="EK430">
        <f>IF($GO430&gt;=26,INDEX($DI:$DI,$GN430+26),"")</f>
      </c>
      <c r="EL430">
        <f>IF($GO430&gt;=27,INDEX($DI:$DI,$GN430+27),"")</f>
      </c>
      <c r="EM430">
        <f>IF($GO430&gt;=28,INDEX($DI:$DI,$GN430+28),"")</f>
      </c>
      <c r="EN430">
        <f>IF($GO430&gt;=29,INDEX($DI:$DI,$GN430+29),"")</f>
      </c>
      <c r="EO430">
        <f>IF($GO430&gt;=30,INDEX($DI:$DI,$GN430+30),"")</f>
      </c>
      <c r="EP430">
        <f>IF($GO430&gt;=31,INDEX($DI:$DI,$GN430+31),"")</f>
      </c>
      <c r="EQ430">
        <f>IF($GO430&gt;=32,INDEX($DI:$DI,$GN430+32),"")</f>
      </c>
      <c r="ER430">
        <f>IF($GO430&gt;=33,INDEX($DI:$DI,$GN430+33),"")</f>
      </c>
      <c r="ES430">
        <f>IF($GO430&gt;=34,INDEX($DI:$DI,$GN430+34),"")</f>
      </c>
      <c r="ET430">
        <f>IF($GO430&gt;=35,INDEX($DI:$DI,$GN430+35),"")</f>
      </c>
      <c r="EU430">
        <f>IF($GO430&gt;=36,INDEX($DI:$DI,$GN430+36),"")</f>
      </c>
      <c r="EV430">
        <f>IF($GO430&gt;=37,INDEX($DI:$DI,$GN430+37),"")</f>
      </c>
      <c r="EW430">
        <f>IF($GO430&gt;=38,INDEX($DI:$DI,$GN430+38),"")</f>
      </c>
      <c r="EX430">
        <f>IF($GO430&gt;=39,INDEX($DI:$DI,$GN430+39),"")</f>
      </c>
      <c r="EY430">
        <f>IF($GO430&gt;=40,INDEX($DI:$DI,$GN430+40),"")</f>
      </c>
      <c r="EZ430">
        <f>IF($GO430&gt;=1,INDEX($DJ:$DJ,$GN430+1),"")</f>
      </c>
      <c r="FA430">
        <f>IF($GO430&gt;=2,INDEX($DJ:$DJ,$GN430+2),"")</f>
      </c>
      <c r="FB430">
        <f>IF($GO430&gt;=3,INDEX($DJ:$DJ,$GN430+3),"")</f>
      </c>
      <c r="FC430">
        <f>IF($GO430&gt;=4,INDEX($DJ:$DJ,$GN430+4),"")</f>
      </c>
      <c r="FD430">
        <f>IF($GO430&gt;=5,INDEX($DJ:$DJ,$GN430+5),"")</f>
      </c>
      <c r="FE430">
        <f>IF($GO430&gt;=6,INDEX($DJ:$DJ,$GN430+6),"")</f>
      </c>
      <c r="FF430">
        <f>IF($GO430&gt;=7,INDEX($DJ:$DJ,$GN430+7),"")</f>
      </c>
      <c r="FG430">
        <f>IF($GO430&gt;=8,INDEX($DJ:$DJ,$GN430+8),"")</f>
      </c>
      <c r="FH430">
        <f>IF($GO430&gt;=9,INDEX($DJ:$DJ,$GN430+9),"")</f>
      </c>
      <c r="FI430">
        <f>IF($GO430&gt;=10,INDEX($DJ:$DJ,$GN430+10),"")</f>
      </c>
      <c r="FJ430">
        <f>IF($GO430&gt;=11,INDEX($DJ:$DJ,$GN430+11),"")</f>
      </c>
      <c r="FK430">
        <f>IF($GO430&gt;=12,INDEX($DJ:$DJ,$GN430+12),"")</f>
      </c>
      <c r="FL430">
        <f>IF($GO430&gt;=13,INDEX($DJ:$DJ,$GN430+13),"")</f>
      </c>
      <c r="FM430">
        <f>IF($GO430&gt;=14,INDEX($DJ:$DJ,$GN430+14),"")</f>
      </c>
      <c r="FN430">
        <f>IF($GO430&gt;=15,INDEX($DJ:$DJ,$GN430+15),"")</f>
      </c>
      <c r="FO430">
        <f>IF($GO430&gt;=16,INDEX($DJ:$DJ,$GN430+16),"")</f>
      </c>
      <c r="FP430">
        <f>IF($GO430&gt;=17,INDEX($DJ:$DJ,$GN430+17),"")</f>
      </c>
      <c r="FQ430">
        <f>IF($GO430&gt;=18,INDEX($DJ:$DJ,$GN430+18),"")</f>
      </c>
      <c r="FR430">
        <f>IF($GO430&gt;=19,INDEX($DJ:$DJ,$GN430+19),"")</f>
      </c>
      <c r="FS430">
        <f>IF($GO430&gt;=20,INDEX($DJ:$DJ,$GN430+20),"")</f>
      </c>
      <c r="FT430">
        <f>IF($GO430&gt;=21,INDEX($DJ:$DJ,$GN430+21),"")</f>
      </c>
      <c r="FU430">
        <f>IF($GO430&gt;=22,INDEX($DJ:$DJ,$GN430+22),"")</f>
      </c>
      <c r="FV430">
        <f>IF($GO430&gt;=23,INDEX($DJ:$DJ,$GN430+23),"")</f>
      </c>
      <c r="FW430">
        <f>IF($GO430&gt;=24,INDEX($DJ:$DJ,$GN430+24),"")</f>
      </c>
      <c r="FX430">
        <f>IF($GO430&gt;=25,INDEX($DJ:$DJ,$GN430+25),"")</f>
      </c>
      <c r="FY430">
        <f>IF($GO430&gt;=26,INDEX($DJ:$DJ,$GN430+26),"")</f>
      </c>
      <c r="FZ430">
        <f>IF($GO430&gt;=27,INDEX($DJ:$DJ,$GN430+27),"")</f>
      </c>
      <c r="GA430">
        <f>IF($GO430&gt;=28,INDEX($DJ:$DJ,$GN430+28),"")</f>
      </c>
      <c r="GB430">
        <f>IF($GO430&gt;=29,INDEX($DJ:$DJ,$GN430+29),"")</f>
      </c>
      <c r="GC430">
        <f>IF($GO430&gt;=30,INDEX($DJ:$DJ,$GN430+30),"")</f>
      </c>
      <c r="GD430">
        <f>IF($GO430&gt;=31,INDEX($DJ:$DJ,$GN430+31),"")</f>
      </c>
      <c r="GE430">
        <f>IF($GO430&gt;=32,INDEX($DJ:$DJ,$GN430+32),"")</f>
      </c>
      <c r="GF430">
        <f>IF($GO430&gt;=33,INDEX($DJ:$DJ,$GN430+33),"")</f>
      </c>
      <c r="GG430">
        <f>IF($GO430&gt;=34,INDEX($DJ:$DJ,$GN430+34),"")</f>
      </c>
      <c r="GH430">
        <f>IF($GO430&gt;=35,INDEX($DJ:$DJ,$GN430+35),"")</f>
      </c>
      <c r="GI430">
        <f>IF($GO430&gt;=36,INDEX($DJ:$DJ,$GN430+36),"")</f>
      </c>
      <c r="GJ430">
        <f>IF($GO430&gt;=37,INDEX($DJ:$DJ,$GN430+37),"")</f>
      </c>
      <c r="GK430">
        <f>IF($GO430&gt;=38,INDEX($DJ:$DJ,$GN430+38),"")</f>
      </c>
      <c r="GL430">
        <f>IF($GO430&gt;=39,INDEX($DJ:$DJ,$GN430+39),"")</f>
      </c>
      <c r="GM430">
        <f>IF($GO430&gt;=40,INDEX($DJ:$DJ,$GN430+40),"")</f>
      </c>
      <c r="GN430">
        <f>IFERROR(MATCH($DH430,$DI$2:$DI$148,0)+1,0)</f>
      </c>
      <c r="GO430">
        <f>IFERROR(INDEX($DK$2:$DK$148,MATCH($DH430,$DI$2:$DI$148,0)),0)</f>
      </c>
      <c r="GP430">
        <f>IFERROR(MATCH($Y430,$DL$430:$EY$430,0),0)</f>
      </c>
      <c r="GQ430">
        <f>IF($GP430&gt;0,INDEX($EZ$430:$GM$430,$GP430),"")</f>
      </c>
      <c r="GT430">
        <f>IF($JC430&gt;=1,INDEX($GR:$GR,$JB430+1),"")</f>
      </c>
      <c r="GU430">
        <f>IF($JC430&gt;=2,INDEX($GR:$GR,$JB430+2),"")</f>
      </c>
      <c r="GV430">
        <f>IF($JC430&gt;=3,INDEX($GR:$GR,$JB430+3),"")</f>
      </c>
      <c r="GW430">
        <f>IF($JC430&gt;=4,INDEX($GR:$GR,$JB430+4),"")</f>
      </c>
      <c r="GX430">
        <f>IF($JC430&gt;=5,INDEX($GR:$GR,$JB430+5),"")</f>
      </c>
      <c r="GY430">
        <f>IF($JC430&gt;=6,INDEX($GR:$GR,$JB430+6),"")</f>
      </c>
      <c r="GZ430">
        <f>IF($JC430&gt;=7,INDEX($GR:$GR,$JB430+7),"")</f>
      </c>
      <c r="HA430">
        <f>IF($JC430&gt;=8,INDEX($GR:$GR,$JB430+8),"")</f>
      </c>
      <c r="HB430">
        <f>IF($JC430&gt;=9,INDEX($GR:$GR,$JB430+9),"")</f>
      </c>
      <c r="HC430">
        <f>IF($JC430&gt;=10,INDEX($GR:$GR,$JB430+10),"")</f>
      </c>
      <c r="HD430">
        <f>IF($JC430&gt;=11,INDEX($GR:$GR,$JB430+11),"")</f>
      </c>
      <c r="HE430">
        <f>IF($JC430&gt;=12,INDEX($GR:$GR,$JB430+12),"")</f>
      </c>
      <c r="HF430">
        <f>IF($JC430&gt;=13,INDEX($GR:$GR,$JB430+13),"")</f>
      </c>
      <c r="HG430">
        <f>IF($JC430&gt;=14,INDEX($GR:$GR,$JB430+14),"")</f>
      </c>
      <c r="HH430">
        <f>IF($JC430&gt;=15,INDEX($GR:$GR,$JB430+15),"")</f>
      </c>
      <c r="HI430">
        <f>IF($JC430&gt;=16,INDEX($GR:$GR,$JB430+16),"")</f>
      </c>
      <c r="HJ430">
        <f>IF($JC430&gt;=17,INDEX($GR:$GR,$JB430+17),"")</f>
      </c>
      <c r="HK430">
        <f>IF($JC430&gt;=18,INDEX($GR:$GR,$JB430+18),"")</f>
      </c>
      <c r="HL430">
        <f>IF($JC430&gt;=19,INDEX($GR:$GR,$JB430+19),"")</f>
      </c>
      <c r="HM430">
        <f>IF($JC430&gt;=20,INDEX($GR:$GR,$JB430+20),"")</f>
      </c>
      <c r="HN430">
        <f>IF($JC430&gt;=21,INDEX($GR:$GR,$JB430+21),"")</f>
      </c>
      <c r="HO430">
        <f>IF($JC430&gt;=22,INDEX($GR:$GR,$JB430+22),"")</f>
      </c>
      <c r="HP430">
        <f>IF($JC430&gt;=23,INDEX($GR:$GR,$JB430+23),"")</f>
      </c>
      <c r="HQ430">
        <f>IF($JC430&gt;=24,INDEX($GR:$GR,$JB430+24),"")</f>
      </c>
      <c r="HR430">
        <f>IF($JC430&gt;=25,INDEX($GR:$GR,$JB430+25),"")</f>
      </c>
      <c r="HS430">
        <f>IF($JC430&gt;=26,INDEX($GR:$GR,$JB430+26),"")</f>
      </c>
      <c r="HT430">
        <f>IF($JC430&gt;=27,INDEX($GR:$GR,$JB430+27),"")</f>
      </c>
      <c r="HU430">
        <f>IF($JC430&gt;=28,INDEX($GR:$GR,$JB430+28),"")</f>
      </c>
      <c r="HV430">
        <f>IF($JC430&gt;=29,INDEX($GR:$GR,$JB430+29),"")</f>
      </c>
      <c r="HW430">
        <f>IF($JC430&gt;=30,INDEX($GR:$GR,$JB430+30),"")</f>
      </c>
      <c r="HX430">
        <f>IF($JC430&gt;=31,INDEX($GR:$GR,$JB430+31),"")</f>
      </c>
      <c r="HY430">
        <f>IF($JC430&gt;=32,INDEX($GR:$GR,$JB430+32),"")</f>
      </c>
      <c r="HZ430">
        <f>IF($JC430&gt;=33,INDEX($GR:$GR,$JB430+33),"")</f>
      </c>
      <c r="IA430">
        <f>IF($JC430&gt;=34,INDEX($GR:$GR,$JB430+34),"")</f>
      </c>
      <c r="IB430">
        <f>IF($JC430&gt;=35,INDEX($GR:$GR,$JB430+35),"")</f>
      </c>
      <c r="IC430">
        <f>IF($JC430&gt;=36,INDEX($GR:$GR,$JB430+36),"")</f>
      </c>
      <c r="ID430">
        <f>IF($JC430&gt;=37,INDEX($GR:$GR,$JB430+37),"")</f>
      </c>
      <c r="IE430">
        <f>IF($JC430&gt;=38,INDEX($GR:$GR,$JB430+38),"")</f>
      </c>
      <c r="IF430">
        <f>IF($JC430&gt;=39,INDEX($GR:$GR,$JB430+39),"")</f>
      </c>
      <c r="IG430">
        <f>IF($JC430&gt;=40,INDEX($GR:$GR,$JB430+40),"")</f>
      </c>
      <c r="IH430">
        <f>IF($JC430&gt;=41,INDEX($GR:$GR,$JB430+41),"")</f>
      </c>
      <c r="II430">
        <f>IF($JC430&gt;=42,INDEX($GR:$GR,$JB430+42),"")</f>
      </c>
      <c r="IJ430">
        <f>IF($JC430&gt;=43,INDEX($GR:$GR,$JB430+43),"")</f>
      </c>
      <c r="IK430">
        <f>IF($JC430&gt;=44,INDEX($GR:$GR,$JB430+44),"")</f>
      </c>
      <c r="IL430">
        <f>IF($JC430&gt;=45,INDEX($GR:$GR,$JB430+45),"")</f>
      </c>
      <c r="IM430">
        <f>IF($JC430&gt;=46,INDEX($GR:$GR,$JB430+46),"")</f>
      </c>
      <c r="IN430">
        <f>IF($JC430&gt;=47,INDEX($GR:$GR,$JB430+47),"")</f>
      </c>
      <c r="IO430">
        <f>IF($JC430&gt;=48,INDEX($GR:$GR,$JB430+48),"")</f>
      </c>
      <c r="IP430">
        <f>IF($JC430&gt;=49,INDEX($GR:$GR,$JB430+49),"")</f>
      </c>
      <c r="IQ430">
        <f>IF($JC430&gt;=50,INDEX($GR:$GR,$JB430+50),"")</f>
      </c>
      <c r="IR430">
        <f>IF($JC430&gt;=51,INDEX($GR:$GR,$JB430+51),"")</f>
      </c>
      <c r="IS430">
        <f>IF($JC430&gt;=52,INDEX($GR:$GR,$JB430+52),"")</f>
      </c>
      <c r="IT430">
        <f>IF($JC430&gt;=53,INDEX($GR:$GR,$JB430+53),"")</f>
      </c>
      <c r="IU430">
        <f>IF($JC430&gt;=54,INDEX($GR:$GR,$JB430+54),"")</f>
      </c>
      <c r="IV430">
        <f>IF($JC430&gt;=55,INDEX($GR:$GR,$JB430+55),"")</f>
      </c>
      <c r="IW430">
        <f>IF($JC430&gt;=56,INDEX($GR:$GR,$JB430+56),"")</f>
      </c>
      <c r="IX430">
        <f>IF($JC430&gt;=57,INDEX($GR:$GR,$JB430+57),"")</f>
      </c>
      <c r="IY430">
        <f>IF($JC430&gt;=58,INDEX($GR:$GR,$JB430+58),"")</f>
      </c>
      <c r="IZ430">
        <f>IF($JC430&gt;=59,INDEX($GR:$GR,$JB430+59),"")</f>
      </c>
      <c r="JA430">
        <f>IF($JC430&gt;=60,INDEX($GR:$GR,$JB430+60),"")</f>
      </c>
      <c r="JB430">
        <f>IFERROR(MATCH($GQ430,$GR$2:$GR$324,0)+1,0)</f>
      </c>
      <c r="JC430">
        <f>IFERROR(INDEX($GS$2:$GS$324,MATCH($GQ430,$GR$2:$GR$324,0)),0)</f>
      </c>
      <c r="JD430" t="s">
        <v>40</v>
      </c>
      <c r="JE430" t="s">
        <v>40</v>
      </c>
    </row>
    <row r="431" spans="1:265" x14ac:dyDescent="0.25">
      <c r="Q431">
        <f>IF(OR($T431="",$P431=""),"",IFERROR($T431/$P431,0))</f>
      </c>
      <c r="R431">
        <f>IF($T431="","",
SUM($S431,$U431,$Z431,$V431,$X431)*
(1-IF($AA431="",0,VALUE($AA431)/100)))</f>
      </c>
      <c r="S431">
        <f>IF($T431="","",$T431)</f>
      </c>
      <c r="U431">
        <f>IF($T431="","",
IF($N431="","",
IF(ISNUMBER(SEARCH("exempt",LOWER($N431))),0,
$T431*(VALUE(SUBSTITUTE($N431,"%",""))/100))))</f>
      </c>
      <c r="AB431">
        <f>IFERROR(IF(FIND(" - ",$K431)&gt;0,MID($K431,FIND(" - ",$K431)+3,LEN($K431)),""),"")</f>
      </c>
      <c r="AK431" t="s">
        <v>1018</v>
      </c>
      <c r="AP431">
        <f>IFERROR(LEFT($K431,FIND(" - ",$K431)-1),$K431)</f>
      </c>
      <c r="AS431">
        <f>IF($CH431&gt;=1,INDEX($AQ:$AQ,$CG431+1),"")</f>
      </c>
      <c r="AT431">
        <f>IF($CH431&gt;=2,INDEX($AQ:$AQ,$CG431+2),"")</f>
      </c>
      <c r="AU431">
        <f>IF($CH431&gt;=3,INDEX($AQ:$AQ,$CG431+3),"")</f>
      </c>
      <c r="AV431">
        <f>IF($CH431&gt;=4,INDEX($AQ:$AQ,$CG431+4),"")</f>
      </c>
      <c r="AW431">
        <f>IF($CH431&gt;=5,INDEX($AQ:$AQ,$CG431+5),"")</f>
      </c>
      <c r="AX431">
        <f>IF($CH431&gt;=6,INDEX($AQ:$AQ,$CG431+6),"")</f>
      </c>
      <c r="AY431">
        <f>IF($CH431&gt;=7,INDEX($AQ:$AQ,$CG431+7),"")</f>
      </c>
      <c r="AZ431">
        <f>IF($CH431&gt;=8,INDEX($AQ:$AQ,$CG431+8),"")</f>
      </c>
      <c r="BA431">
        <f>IF($CH431&gt;=9,INDEX($AQ:$AQ,$CG431+9),"")</f>
      </c>
      <c r="BB431">
        <f>IF($CH431&gt;=10,INDEX($AQ:$AQ,$CG431+10),"")</f>
      </c>
      <c r="BC431">
        <f>IF($CH431&gt;=11,INDEX($AQ:$AQ,$CG431+11),"")</f>
      </c>
      <c r="BD431">
        <f>IF($CH431&gt;=12,INDEX($AQ:$AQ,$CG431+12),"")</f>
      </c>
      <c r="BE431">
        <f>IF($CH431&gt;=13,INDEX($AQ:$AQ,$CG431+13),"")</f>
      </c>
      <c r="BF431">
        <f>IF($CH431&gt;=14,INDEX($AQ:$AQ,$CG431+14),"")</f>
      </c>
      <c r="BG431">
        <f>IF($CH431&gt;=15,INDEX($AQ:$AQ,$CG431+15),"")</f>
      </c>
      <c r="BH431">
        <f>IF($CH431&gt;=16,INDEX($AQ:$AQ,$CG431+16),"")</f>
      </c>
      <c r="BI431">
        <f>IF($CH431&gt;=17,INDEX($AQ:$AQ,$CG431+17),"")</f>
      </c>
      <c r="BJ431">
        <f>IF($CH431&gt;=18,INDEX($AQ:$AQ,$CG431+18),"")</f>
      </c>
      <c r="BK431">
        <f>IF($CH431&gt;=19,INDEX($AQ:$AQ,$CG431+19),"")</f>
      </c>
      <c r="BL431">
        <f>IF($CH431&gt;=20,INDEX($AQ:$AQ,$CG431+20),"")</f>
      </c>
      <c r="BM431">
        <f>IF($CH431&gt;=21,INDEX($AQ:$AQ,$CG431+21),"")</f>
      </c>
      <c r="BN431">
        <f>IF($CH431&gt;=22,INDEX($AQ:$AQ,$CG431+22),"")</f>
      </c>
      <c r="BO431">
        <f>IF($CH431&gt;=23,INDEX($AQ:$AQ,$CG431+23),"")</f>
      </c>
      <c r="BP431">
        <f>IF($CH431&gt;=24,INDEX($AQ:$AQ,$CG431+24),"")</f>
      </c>
      <c r="BQ431">
        <f>IF($CH431&gt;=25,INDEX($AQ:$AQ,$CG431+25),"")</f>
      </c>
      <c r="BR431">
        <f>IF($CH431&gt;=26,INDEX($AQ:$AQ,$CG431+26),"")</f>
      </c>
      <c r="BS431">
        <f>IF($CH431&gt;=27,INDEX($AQ:$AQ,$CG431+27),"")</f>
      </c>
      <c r="BT431">
        <f>IF($CH431&gt;=28,INDEX($AQ:$AQ,$CG431+28),"")</f>
      </c>
      <c r="BU431">
        <f>IF($CH431&gt;=29,INDEX($AQ:$AQ,$CG431+29),"")</f>
      </c>
      <c r="BV431">
        <f>IF($CH431&gt;=30,INDEX($AQ:$AQ,$CG431+30),"")</f>
      </c>
      <c r="BW431">
        <f>IF($CH431&gt;=31,INDEX($AQ:$AQ,$CG431+31),"")</f>
      </c>
      <c r="BX431">
        <f>IF($CH431&gt;=32,INDEX($AQ:$AQ,$CG431+32),"")</f>
      </c>
      <c r="BY431">
        <f>IF($CH431&gt;=33,INDEX($AQ:$AQ,$CG431+33),"")</f>
      </c>
      <c r="BZ431">
        <f>IF($CH431&gt;=34,INDEX($AQ:$AQ,$CG431+34),"")</f>
      </c>
      <c r="CA431">
        <f>IF($CH431&gt;=35,INDEX($AQ:$AQ,$CG431+35),"")</f>
      </c>
      <c r="CB431">
        <f>IF($CH431&gt;=36,INDEX($AQ:$AQ,$CG431+36),"")</f>
      </c>
      <c r="CC431">
        <f>IF($CH431&gt;=37,INDEX($AQ:$AQ,$CG431+37),"")</f>
      </c>
      <c r="CD431">
        <f>IF($CH431&gt;=38,INDEX($AQ:$AQ,$CG431+38),"")</f>
      </c>
      <c r="CE431">
        <f>IF($CH431&gt;=39,INDEX($AQ:$AQ,$CG431+39),"")</f>
      </c>
      <c r="CF431">
        <f>IF($CH431&gt;=40,INDEX($AQ:$AQ,$CG431+40),"")</f>
      </c>
      <c r="CG431">
        <f>IFERROR(MATCH($AP431,$AQ$2:$AQ$134,0)+1,0)</f>
      </c>
      <c r="CH431">
        <f>IFERROR(INDEX($AR$2:$AR$134,MATCH($AP431,$AQ$2:$AQ$134,0)),0)</f>
      </c>
      <c r="CI431">
        <f>IFERROR(LEFT($L431,FIND(" - ",$L431)-1),$L431)</f>
      </c>
      <c r="CL431">
        <f>IF($DG431&gt;=1,INDEX($CJ:$CJ,$DF431+1),"")</f>
      </c>
      <c r="CM431">
        <f>IF($DG431&gt;=2,INDEX($CJ:$CJ,$DF431+2),"")</f>
      </c>
      <c r="CN431">
        <f>IF($DG431&gt;=3,INDEX($CJ:$CJ,$DF431+3),"")</f>
      </c>
      <c r="CO431">
        <f>IF($DG431&gt;=4,INDEX($CJ:$CJ,$DF431+4),"")</f>
      </c>
      <c r="CP431">
        <f>IF($DG431&gt;=5,INDEX($CJ:$CJ,$DF431+5),"")</f>
      </c>
      <c r="CQ431">
        <f>IF($DG431&gt;=6,INDEX($CJ:$CJ,$DF431+6),"")</f>
      </c>
      <c r="CR431">
        <f>IF($DG431&gt;=7,INDEX($CJ:$CJ,$DF431+7),"")</f>
      </c>
      <c r="CS431">
        <f>IF($DG431&gt;=8,INDEX($CJ:$CJ,$DF431+8),"")</f>
      </c>
      <c r="CT431">
        <f>IF($DG431&gt;=9,INDEX($CJ:$CJ,$DF431+9),"")</f>
      </c>
      <c r="CU431">
        <f>IF($DG431&gt;=10,INDEX($CJ:$CJ,$DF431+10),"")</f>
      </c>
      <c r="CV431">
        <f>IF($DG431&gt;=11,INDEX($CJ:$CJ,$DF431+11),"")</f>
      </c>
      <c r="CW431">
        <f>IF($DG431&gt;=12,INDEX($CJ:$CJ,$DF431+12),"")</f>
      </c>
      <c r="CX431">
        <f>IF($DG431&gt;=13,INDEX($CJ:$CJ,$DF431+13),"")</f>
      </c>
      <c r="CY431">
        <f>IF($DG431&gt;=14,INDEX($CJ:$CJ,$DF431+14),"")</f>
      </c>
      <c r="CZ431">
        <f>IF($DG431&gt;=15,INDEX($CJ:$CJ,$DF431+15),"")</f>
      </c>
      <c r="DA431">
        <f>IF($DG431&gt;=16,INDEX($CJ:$CJ,$DF431+16),"")</f>
      </c>
      <c r="DB431">
        <f>IF($DG431&gt;=17,INDEX($CJ:$CJ,$DF431+17),"")</f>
      </c>
      <c r="DC431">
        <f>IF($DG431&gt;=18,INDEX($CJ:$CJ,$DF431+18),"")</f>
      </c>
      <c r="DD431">
        <f>IF($DG431&gt;=19,INDEX($CJ:$CJ,$DF431+19),"")</f>
      </c>
      <c r="DE431">
        <f>IF($DG431&gt;=20,INDEX($CJ:$CJ,$DF431+20),"")</f>
      </c>
      <c r="DF431">
        <f>IFERROR(MATCH($CI431,$CJ$2:$CJ$263,0)+1,0)</f>
      </c>
      <c r="DG431">
        <f>IFERROR(INDEX($CK$2:$CK$263,MATCH($CI431,$CJ$2:$CJ$263,0)),0)</f>
      </c>
      <c r="DH431">
        <f>IFERROR(INDEX($AO:$AO,MATCH($N431,$AN:$AN,0))&amp;"","")</f>
      </c>
      <c r="DL431">
        <f>IF($GO431&gt;=1,INDEX($DI:$DI,$GN431+1),"")</f>
      </c>
      <c r="DM431">
        <f>IF($GO431&gt;=2,INDEX($DI:$DI,$GN431+2),"")</f>
      </c>
      <c r="DN431">
        <f>IF($GO431&gt;=3,INDEX($DI:$DI,$GN431+3),"")</f>
      </c>
      <c r="DO431">
        <f>IF($GO431&gt;=4,INDEX($DI:$DI,$GN431+4),"")</f>
      </c>
      <c r="DP431">
        <f>IF($GO431&gt;=5,INDEX($DI:$DI,$GN431+5),"")</f>
      </c>
      <c r="DQ431">
        <f>IF($GO431&gt;=6,INDEX($DI:$DI,$GN431+6),"")</f>
      </c>
      <c r="DR431">
        <f>IF($GO431&gt;=7,INDEX($DI:$DI,$GN431+7),"")</f>
      </c>
      <c r="DS431">
        <f>IF($GO431&gt;=8,INDEX($DI:$DI,$GN431+8),"")</f>
      </c>
      <c r="DT431">
        <f>IF($GO431&gt;=9,INDEX($DI:$DI,$GN431+9),"")</f>
      </c>
      <c r="DU431">
        <f>IF($GO431&gt;=10,INDEX($DI:$DI,$GN431+10),"")</f>
      </c>
      <c r="DV431">
        <f>IF($GO431&gt;=11,INDEX($DI:$DI,$GN431+11),"")</f>
      </c>
      <c r="DW431">
        <f>IF($GO431&gt;=12,INDEX($DI:$DI,$GN431+12),"")</f>
      </c>
      <c r="DX431">
        <f>IF($GO431&gt;=13,INDEX($DI:$DI,$GN431+13),"")</f>
      </c>
      <c r="DY431">
        <f>IF($GO431&gt;=14,INDEX($DI:$DI,$GN431+14),"")</f>
      </c>
      <c r="DZ431">
        <f>IF($GO431&gt;=15,INDEX($DI:$DI,$GN431+15),"")</f>
      </c>
      <c r="EA431">
        <f>IF($GO431&gt;=16,INDEX($DI:$DI,$GN431+16),"")</f>
      </c>
      <c r="EB431">
        <f>IF($GO431&gt;=17,INDEX($DI:$DI,$GN431+17),"")</f>
      </c>
      <c r="EC431">
        <f>IF($GO431&gt;=18,INDEX($DI:$DI,$GN431+18),"")</f>
      </c>
      <c r="ED431">
        <f>IF($GO431&gt;=19,INDEX($DI:$DI,$GN431+19),"")</f>
      </c>
      <c r="EE431">
        <f>IF($GO431&gt;=20,INDEX($DI:$DI,$GN431+20),"")</f>
      </c>
      <c r="EF431">
        <f>IF($GO431&gt;=21,INDEX($DI:$DI,$GN431+21),"")</f>
      </c>
      <c r="EG431">
        <f>IF($GO431&gt;=22,INDEX($DI:$DI,$GN431+22),"")</f>
      </c>
      <c r="EH431">
        <f>IF($GO431&gt;=23,INDEX($DI:$DI,$GN431+23),"")</f>
      </c>
      <c r="EI431">
        <f>IF($GO431&gt;=24,INDEX($DI:$DI,$GN431+24),"")</f>
      </c>
      <c r="EJ431">
        <f>IF($GO431&gt;=25,INDEX($DI:$DI,$GN431+25),"")</f>
      </c>
      <c r="EK431">
        <f>IF($GO431&gt;=26,INDEX($DI:$DI,$GN431+26),"")</f>
      </c>
      <c r="EL431">
        <f>IF($GO431&gt;=27,INDEX($DI:$DI,$GN431+27),"")</f>
      </c>
      <c r="EM431">
        <f>IF($GO431&gt;=28,INDEX($DI:$DI,$GN431+28),"")</f>
      </c>
      <c r="EN431">
        <f>IF($GO431&gt;=29,INDEX($DI:$DI,$GN431+29),"")</f>
      </c>
      <c r="EO431">
        <f>IF($GO431&gt;=30,INDEX($DI:$DI,$GN431+30),"")</f>
      </c>
      <c r="EP431">
        <f>IF($GO431&gt;=31,INDEX($DI:$DI,$GN431+31),"")</f>
      </c>
      <c r="EQ431">
        <f>IF($GO431&gt;=32,INDEX($DI:$DI,$GN431+32),"")</f>
      </c>
      <c r="ER431">
        <f>IF($GO431&gt;=33,INDEX($DI:$DI,$GN431+33),"")</f>
      </c>
      <c r="ES431">
        <f>IF($GO431&gt;=34,INDEX($DI:$DI,$GN431+34),"")</f>
      </c>
      <c r="ET431">
        <f>IF($GO431&gt;=35,INDEX($DI:$DI,$GN431+35),"")</f>
      </c>
      <c r="EU431">
        <f>IF($GO431&gt;=36,INDEX($DI:$DI,$GN431+36),"")</f>
      </c>
      <c r="EV431">
        <f>IF($GO431&gt;=37,INDEX($DI:$DI,$GN431+37),"")</f>
      </c>
      <c r="EW431">
        <f>IF($GO431&gt;=38,INDEX($DI:$DI,$GN431+38),"")</f>
      </c>
      <c r="EX431">
        <f>IF($GO431&gt;=39,INDEX($DI:$DI,$GN431+39),"")</f>
      </c>
      <c r="EY431">
        <f>IF($GO431&gt;=40,INDEX($DI:$DI,$GN431+40),"")</f>
      </c>
      <c r="EZ431">
        <f>IF($GO431&gt;=1,INDEX($DJ:$DJ,$GN431+1),"")</f>
      </c>
      <c r="FA431">
        <f>IF($GO431&gt;=2,INDEX($DJ:$DJ,$GN431+2),"")</f>
      </c>
      <c r="FB431">
        <f>IF($GO431&gt;=3,INDEX($DJ:$DJ,$GN431+3),"")</f>
      </c>
      <c r="FC431">
        <f>IF($GO431&gt;=4,INDEX($DJ:$DJ,$GN431+4),"")</f>
      </c>
      <c r="FD431">
        <f>IF($GO431&gt;=5,INDEX($DJ:$DJ,$GN431+5),"")</f>
      </c>
      <c r="FE431">
        <f>IF($GO431&gt;=6,INDEX($DJ:$DJ,$GN431+6),"")</f>
      </c>
      <c r="FF431">
        <f>IF($GO431&gt;=7,INDEX($DJ:$DJ,$GN431+7),"")</f>
      </c>
      <c r="FG431">
        <f>IF($GO431&gt;=8,INDEX($DJ:$DJ,$GN431+8),"")</f>
      </c>
      <c r="FH431">
        <f>IF($GO431&gt;=9,INDEX($DJ:$DJ,$GN431+9),"")</f>
      </c>
      <c r="FI431">
        <f>IF($GO431&gt;=10,INDEX($DJ:$DJ,$GN431+10),"")</f>
      </c>
      <c r="FJ431">
        <f>IF($GO431&gt;=11,INDEX($DJ:$DJ,$GN431+11),"")</f>
      </c>
      <c r="FK431">
        <f>IF($GO431&gt;=12,INDEX($DJ:$DJ,$GN431+12),"")</f>
      </c>
      <c r="FL431">
        <f>IF($GO431&gt;=13,INDEX($DJ:$DJ,$GN431+13),"")</f>
      </c>
      <c r="FM431">
        <f>IF($GO431&gt;=14,INDEX($DJ:$DJ,$GN431+14),"")</f>
      </c>
      <c r="FN431">
        <f>IF($GO431&gt;=15,INDEX($DJ:$DJ,$GN431+15),"")</f>
      </c>
      <c r="FO431">
        <f>IF($GO431&gt;=16,INDEX($DJ:$DJ,$GN431+16),"")</f>
      </c>
      <c r="FP431">
        <f>IF($GO431&gt;=17,INDEX($DJ:$DJ,$GN431+17),"")</f>
      </c>
      <c r="FQ431">
        <f>IF($GO431&gt;=18,INDEX($DJ:$DJ,$GN431+18),"")</f>
      </c>
      <c r="FR431">
        <f>IF($GO431&gt;=19,INDEX($DJ:$DJ,$GN431+19),"")</f>
      </c>
      <c r="FS431">
        <f>IF($GO431&gt;=20,INDEX($DJ:$DJ,$GN431+20),"")</f>
      </c>
      <c r="FT431">
        <f>IF($GO431&gt;=21,INDEX($DJ:$DJ,$GN431+21),"")</f>
      </c>
      <c r="FU431">
        <f>IF($GO431&gt;=22,INDEX($DJ:$DJ,$GN431+22),"")</f>
      </c>
      <c r="FV431">
        <f>IF($GO431&gt;=23,INDEX($DJ:$DJ,$GN431+23),"")</f>
      </c>
      <c r="FW431">
        <f>IF($GO431&gt;=24,INDEX($DJ:$DJ,$GN431+24),"")</f>
      </c>
      <c r="FX431">
        <f>IF($GO431&gt;=25,INDEX($DJ:$DJ,$GN431+25),"")</f>
      </c>
      <c r="FY431">
        <f>IF($GO431&gt;=26,INDEX($DJ:$DJ,$GN431+26),"")</f>
      </c>
      <c r="FZ431">
        <f>IF($GO431&gt;=27,INDEX($DJ:$DJ,$GN431+27),"")</f>
      </c>
      <c r="GA431">
        <f>IF($GO431&gt;=28,INDEX($DJ:$DJ,$GN431+28),"")</f>
      </c>
      <c r="GB431">
        <f>IF($GO431&gt;=29,INDEX($DJ:$DJ,$GN431+29),"")</f>
      </c>
      <c r="GC431">
        <f>IF($GO431&gt;=30,INDEX($DJ:$DJ,$GN431+30),"")</f>
      </c>
      <c r="GD431">
        <f>IF($GO431&gt;=31,INDEX($DJ:$DJ,$GN431+31),"")</f>
      </c>
      <c r="GE431">
        <f>IF($GO431&gt;=32,INDEX($DJ:$DJ,$GN431+32),"")</f>
      </c>
      <c r="GF431">
        <f>IF($GO431&gt;=33,INDEX($DJ:$DJ,$GN431+33),"")</f>
      </c>
      <c r="GG431">
        <f>IF($GO431&gt;=34,INDEX($DJ:$DJ,$GN431+34),"")</f>
      </c>
      <c r="GH431">
        <f>IF($GO431&gt;=35,INDEX($DJ:$DJ,$GN431+35),"")</f>
      </c>
      <c r="GI431">
        <f>IF($GO431&gt;=36,INDEX($DJ:$DJ,$GN431+36),"")</f>
      </c>
      <c r="GJ431">
        <f>IF($GO431&gt;=37,INDEX($DJ:$DJ,$GN431+37),"")</f>
      </c>
      <c r="GK431">
        <f>IF($GO431&gt;=38,INDEX($DJ:$DJ,$GN431+38),"")</f>
      </c>
      <c r="GL431">
        <f>IF($GO431&gt;=39,INDEX($DJ:$DJ,$GN431+39),"")</f>
      </c>
      <c r="GM431">
        <f>IF($GO431&gt;=40,INDEX($DJ:$DJ,$GN431+40),"")</f>
      </c>
      <c r="GN431">
        <f>IFERROR(MATCH($DH431,$DI$2:$DI$148,0)+1,0)</f>
      </c>
      <c r="GO431">
        <f>IFERROR(INDEX($DK$2:$DK$148,MATCH($DH431,$DI$2:$DI$148,0)),0)</f>
      </c>
      <c r="GP431">
        <f>IFERROR(MATCH($Y431,$DL$431:$EY$431,0),0)</f>
      </c>
      <c r="GQ431">
        <f>IF($GP431&gt;0,INDEX($EZ$431:$GM$431,$GP431),"")</f>
      </c>
      <c r="GT431">
        <f>IF($JC431&gt;=1,INDEX($GR:$GR,$JB431+1),"")</f>
      </c>
      <c r="GU431">
        <f>IF($JC431&gt;=2,INDEX($GR:$GR,$JB431+2),"")</f>
      </c>
      <c r="GV431">
        <f>IF($JC431&gt;=3,INDEX($GR:$GR,$JB431+3),"")</f>
      </c>
      <c r="GW431">
        <f>IF($JC431&gt;=4,INDEX($GR:$GR,$JB431+4),"")</f>
      </c>
      <c r="GX431">
        <f>IF($JC431&gt;=5,INDEX($GR:$GR,$JB431+5),"")</f>
      </c>
      <c r="GY431">
        <f>IF($JC431&gt;=6,INDEX($GR:$GR,$JB431+6),"")</f>
      </c>
      <c r="GZ431">
        <f>IF($JC431&gt;=7,INDEX($GR:$GR,$JB431+7),"")</f>
      </c>
      <c r="HA431">
        <f>IF($JC431&gt;=8,INDEX($GR:$GR,$JB431+8),"")</f>
      </c>
      <c r="HB431">
        <f>IF($JC431&gt;=9,INDEX($GR:$GR,$JB431+9),"")</f>
      </c>
      <c r="HC431">
        <f>IF($JC431&gt;=10,INDEX($GR:$GR,$JB431+10),"")</f>
      </c>
      <c r="HD431">
        <f>IF($JC431&gt;=11,INDEX($GR:$GR,$JB431+11),"")</f>
      </c>
      <c r="HE431">
        <f>IF($JC431&gt;=12,INDEX($GR:$GR,$JB431+12),"")</f>
      </c>
      <c r="HF431">
        <f>IF($JC431&gt;=13,INDEX($GR:$GR,$JB431+13),"")</f>
      </c>
      <c r="HG431">
        <f>IF($JC431&gt;=14,INDEX($GR:$GR,$JB431+14),"")</f>
      </c>
      <c r="HH431">
        <f>IF($JC431&gt;=15,INDEX($GR:$GR,$JB431+15),"")</f>
      </c>
      <c r="HI431">
        <f>IF($JC431&gt;=16,INDEX($GR:$GR,$JB431+16),"")</f>
      </c>
      <c r="HJ431">
        <f>IF($JC431&gt;=17,INDEX($GR:$GR,$JB431+17),"")</f>
      </c>
      <c r="HK431">
        <f>IF($JC431&gt;=18,INDEX($GR:$GR,$JB431+18),"")</f>
      </c>
      <c r="HL431">
        <f>IF($JC431&gt;=19,INDEX($GR:$GR,$JB431+19),"")</f>
      </c>
      <c r="HM431">
        <f>IF($JC431&gt;=20,INDEX($GR:$GR,$JB431+20),"")</f>
      </c>
      <c r="HN431">
        <f>IF($JC431&gt;=21,INDEX($GR:$GR,$JB431+21),"")</f>
      </c>
      <c r="HO431">
        <f>IF($JC431&gt;=22,INDEX($GR:$GR,$JB431+22),"")</f>
      </c>
      <c r="HP431">
        <f>IF($JC431&gt;=23,INDEX($GR:$GR,$JB431+23),"")</f>
      </c>
      <c r="HQ431">
        <f>IF($JC431&gt;=24,INDEX($GR:$GR,$JB431+24),"")</f>
      </c>
      <c r="HR431">
        <f>IF($JC431&gt;=25,INDEX($GR:$GR,$JB431+25),"")</f>
      </c>
      <c r="HS431">
        <f>IF($JC431&gt;=26,INDEX($GR:$GR,$JB431+26),"")</f>
      </c>
      <c r="HT431">
        <f>IF($JC431&gt;=27,INDEX($GR:$GR,$JB431+27),"")</f>
      </c>
      <c r="HU431">
        <f>IF($JC431&gt;=28,INDEX($GR:$GR,$JB431+28),"")</f>
      </c>
      <c r="HV431">
        <f>IF($JC431&gt;=29,INDEX($GR:$GR,$JB431+29),"")</f>
      </c>
      <c r="HW431">
        <f>IF($JC431&gt;=30,INDEX($GR:$GR,$JB431+30),"")</f>
      </c>
      <c r="HX431">
        <f>IF($JC431&gt;=31,INDEX($GR:$GR,$JB431+31),"")</f>
      </c>
      <c r="HY431">
        <f>IF($JC431&gt;=32,INDEX($GR:$GR,$JB431+32),"")</f>
      </c>
      <c r="HZ431">
        <f>IF($JC431&gt;=33,INDEX($GR:$GR,$JB431+33),"")</f>
      </c>
      <c r="IA431">
        <f>IF($JC431&gt;=34,INDEX($GR:$GR,$JB431+34),"")</f>
      </c>
      <c r="IB431">
        <f>IF($JC431&gt;=35,INDEX($GR:$GR,$JB431+35),"")</f>
      </c>
      <c r="IC431">
        <f>IF($JC431&gt;=36,INDEX($GR:$GR,$JB431+36),"")</f>
      </c>
      <c r="ID431">
        <f>IF($JC431&gt;=37,INDEX($GR:$GR,$JB431+37),"")</f>
      </c>
      <c r="IE431">
        <f>IF($JC431&gt;=38,INDEX($GR:$GR,$JB431+38),"")</f>
      </c>
      <c r="IF431">
        <f>IF($JC431&gt;=39,INDEX($GR:$GR,$JB431+39),"")</f>
      </c>
      <c r="IG431">
        <f>IF($JC431&gt;=40,INDEX($GR:$GR,$JB431+40),"")</f>
      </c>
      <c r="IH431">
        <f>IF($JC431&gt;=41,INDEX($GR:$GR,$JB431+41),"")</f>
      </c>
      <c r="II431">
        <f>IF($JC431&gt;=42,INDEX($GR:$GR,$JB431+42),"")</f>
      </c>
      <c r="IJ431">
        <f>IF($JC431&gt;=43,INDEX($GR:$GR,$JB431+43),"")</f>
      </c>
      <c r="IK431">
        <f>IF($JC431&gt;=44,INDEX($GR:$GR,$JB431+44),"")</f>
      </c>
      <c r="IL431">
        <f>IF($JC431&gt;=45,INDEX($GR:$GR,$JB431+45),"")</f>
      </c>
      <c r="IM431">
        <f>IF($JC431&gt;=46,INDEX($GR:$GR,$JB431+46),"")</f>
      </c>
      <c r="IN431">
        <f>IF($JC431&gt;=47,INDEX($GR:$GR,$JB431+47),"")</f>
      </c>
      <c r="IO431">
        <f>IF($JC431&gt;=48,INDEX($GR:$GR,$JB431+48),"")</f>
      </c>
      <c r="IP431">
        <f>IF($JC431&gt;=49,INDEX($GR:$GR,$JB431+49),"")</f>
      </c>
      <c r="IQ431">
        <f>IF($JC431&gt;=50,INDEX($GR:$GR,$JB431+50),"")</f>
      </c>
      <c r="IR431">
        <f>IF($JC431&gt;=51,INDEX($GR:$GR,$JB431+51),"")</f>
      </c>
      <c r="IS431">
        <f>IF($JC431&gt;=52,INDEX($GR:$GR,$JB431+52),"")</f>
      </c>
      <c r="IT431">
        <f>IF($JC431&gt;=53,INDEX($GR:$GR,$JB431+53),"")</f>
      </c>
      <c r="IU431">
        <f>IF($JC431&gt;=54,INDEX($GR:$GR,$JB431+54),"")</f>
      </c>
      <c r="IV431">
        <f>IF($JC431&gt;=55,INDEX($GR:$GR,$JB431+55),"")</f>
      </c>
      <c r="IW431">
        <f>IF($JC431&gt;=56,INDEX($GR:$GR,$JB431+56),"")</f>
      </c>
      <c r="IX431">
        <f>IF($JC431&gt;=57,INDEX($GR:$GR,$JB431+57),"")</f>
      </c>
      <c r="IY431">
        <f>IF($JC431&gt;=58,INDEX($GR:$GR,$JB431+58),"")</f>
      </c>
      <c r="IZ431">
        <f>IF($JC431&gt;=59,INDEX($GR:$GR,$JB431+59),"")</f>
      </c>
      <c r="JA431">
        <f>IF($JC431&gt;=60,INDEX($GR:$GR,$JB431+60),"")</f>
      </c>
      <c r="JB431">
        <f>IFERROR(MATCH($GQ431,$GR$2:$GR$324,0)+1,0)</f>
      </c>
      <c r="JC431">
        <f>IFERROR(INDEX($GS$2:$GS$324,MATCH($GQ431,$GR$2:$GR$324,0)),0)</f>
      </c>
      <c r="JD431" t="s">
        <v>40</v>
      </c>
      <c r="JE431" t="s">
        <v>40</v>
      </c>
    </row>
    <row r="432" spans="1:265" x14ac:dyDescent="0.25">
      <c r="Q432">
        <f>IF(OR($T432="",$P432=""),"",IFERROR($T432/$P432,0))</f>
      </c>
      <c r="R432">
        <f>IF($T432="","",
SUM($S432,$U432,$Z432,$V432,$X432)*
(1-IF($AA432="",0,VALUE($AA432)/100)))</f>
      </c>
      <c r="S432">
        <f>IF($T432="","",$T432)</f>
      </c>
      <c r="U432">
        <f>IF($T432="","",
IF($N432="","",
IF(ISNUMBER(SEARCH("exempt",LOWER($N432))),0,
$T432*(VALUE(SUBSTITUTE($N432,"%",""))/100))))</f>
      </c>
      <c r="AB432">
        <f>IFERROR(IF(FIND(" - ",$K432)&gt;0,MID($K432,FIND(" - ",$K432)+3,LEN($K432)),""),"")</f>
      </c>
      <c r="AK432" t="s">
        <v>1019</v>
      </c>
      <c r="AP432">
        <f>IFERROR(LEFT($K432,FIND(" - ",$K432)-1),$K432)</f>
      </c>
      <c r="AS432">
        <f>IF($CH432&gt;=1,INDEX($AQ:$AQ,$CG432+1),"")</f>
      </c>
      <c r="AT432">
        <f>IF($CH432&gt;=2,INDEX($AQ:$AQ,$CG432+2),"")</f>
      </c>
      <c r="AU432">
        <f>IF($CH432&gt;=3,INDEX($AQ:$AQ,$CG432+3),"")</f>
      </c>
      <c r="AV432">
        <f>IF($CH432&gt;=4,INDEX($AQ:$AQ,$CG432+4),"")</f>
      </c>
      <c r="AW432">
        <f>IF($CH432&gt;=5,INDEX($AQ:$AQ,$CG432+5),"")</f>
      </c>
      <c r="AX432">
        <f>IF($CH432&gt;=6,INDEX($AQ:$AQ,$CG432+6),"")</f>
      </c>
      <c r="AY432">
        <f>IF($CH432&gt;=7,INDEX($AQ:$AQ,$CG432+7),"")</f>
      </c>
      <c r="AZ432">
        <f>IF($CH432&gt;=8,INDEX($AQ:$AQ,$CG432+8),"")</f>
      </c>
      <c r="BA432">
        <f>IF($CH432&gt;=9,INDEX($AQ:$AQ,$CG432+9),"")</f>
      </c>
      <c r="BB432">
        <f>IF($CH432&gt;=10,INDEX($AQ:$AQ,$CG432+10),"")</f>
      </c>
      <c r="BC432">
        <f>IF($CH432&gt;=11,INDEX($AQ:$AQ,$CG432+11),"")</f>
      </c>
      <c r="BD432">
        <f>IF($CH432&gt;=12,INDEX($AQ:$AQ,$CG432+12),"")</f>
      </c>
      <c r="BE432">
        <f>IF($CH432&gt;=13,INDEX($AQ:$AQ,$CG432+13),"")</f>
      </c>
      <c r="BF432">
        <f>IF($CH432&gt;=14,INDEX($AQ:$AQ,$CG432+14),"")</f>
      </c>
      <c r="BG432">
        <f>IF($CH432&gt;=15,INDEX($AQ:$AQ,$CG432+15),"")</f>
      </c>
      <c r="BH432">
        <f>IF($CH432&gt;=16,INDEX($AQ:$AQ,$CG432+16),"")</f>
      </c>
      <c r="BI432">
        <f>IF($CH432&gt;=17,INDEX($AQ:$AQ,$CG432+17),"")</f>
      </c>
      <c r="BJ432">
        <f>IF($CH432&gt;=18,INDEX($AQ:$AQ,$CG432+18),"")</f>
      </c>
      <c r="BK432">
        <f>IF($CH432&gt;=19,INDEX($AQ:$AQ,$CG432+19),"")</f>
      </c>
      <c r="BL432">
        <f>IF($CH432&gt;=20,INDEX($AQ:$AQ,$CG432+20),"")</f>
      </c>
      <c r="BM432">
        <f>IF($CH432&gt;=21,INDEX($AQ:$AQ,$CG432+21),"")</f>
      </c>
      <c r="BN432">
        <f>IF($CH432&gt;=22,INDEX($AQ:$AQ,$CG432+22),"")</f>
      </c>
      <c r="BO432">
        <f>IF($CH432&gt;=23,INDEX($AQ:$AQ,$CG432+23),"")</f>
      </c>
      <c r="BP432">
        <f>IF($CH432&gt;=24,INDEX($AQ:$AQ,$CG432+24),"")</f>
      </c>
      <c r="BQ432">
        <f>IF($CH432&gt;=25,INDEX($AQ:$AQ,$CG432+25),"")</f>
      </c>
      <c r="BR432">
        <f>IF($CH432&gt;=26,INDEX($AQ:$AQ,$CG432+26),"")</f>
      </c>
      <c r="BS432">
        <f>IF($CH432&gt;=27,INDEX($AQ:$AQ,$CG432+27),"")</f>
      </c>
      <c r="BT432">
        <f>IF($CH432&gt;=28,INDEX($AQ:$AQ,$CG432+28),"")</f>
      </c>
      <c r="BU432">
        <f>IF($CH432&gt;=29,INDEX($AQ:$AQ,$CG432+29),"")</f>
      </c>
      <c r="BV432">
        <f>IF($CH432&gt;=30,INDEX($AQ:$AQ,$CG432+30),"")</f>
      </c>
      <c r="BW432">
        <f>IF($CH432&gt;=31,INDEX($AQ:$AQ,$CG432+31),"")</f>
      </c>
      <c r="BX432">
        <f>IF($CH432&gt;=32,INDEX($AQ:$AQ,$CG432+32),"")</f>
      </c>
      <c r="BY432">
        <f>IF($CH432&gt;=33,INDEX($AQ:$AQ,$CG432+33),"")</f>
      </c>
      <c r="BZ432">
        <f>IF($CH432&gt;=34,INDEX($AQ:$AQ,$CG432+34),"")</f>
      </c>
      <c r="CA432">
        <f>IF($CH432&gt;=35,INDEX($AQ:$AQ,$CG432+35),"")</f>
      </c>
      <c r="CB432">
        <f>IF($CH432&gt;=36,INDEX($AQ:$AQ,$CG432+36),"")</f>
      </c>
      <c r="CC432">
        <f>IF($CH432&gt;=37,INDEX($AQ:$AQ,$CG432+37),"")</f>
      </c>
      <c r="CD432">
        <f>IF($CH432&gt;=38,INDEX($AQ:$AQ,$CG432+38),"")</f>
      </c>
      <c r="CE432">
        <f>IF($CH432&gt;=39,INDEX($AQ:$AQ,$CG432+39),"")</f>
      </c>
      <c r="CF432">
        <f>IF($CH432&gt;=40,INDEX($AQ:$AQ,$CG432+40),"")</f>
      </c>
      <c r="CG432">
        <f>IFERROR(MATCH($AP432,$AQ$2:$AQ$134,0)+1,0)</f>
      </c>
      <c r="CH432">
        <f>IFERROR(INDEX($AR$2:$AR$134,MATCH($AP432,$AQ$2:$AQ$134,0)),0)</f>
      </c>
      <c r="CI432">
        <f>IFERROR(LEFT($L432,FIND(" - ",$L432)-1),$L432)</f>
      </c>
      <c r="CL432">
        <f>IF($DG432&gt;=1,INDEX($CJ:$CJ,$DF432+1),"")</f>
      </c>
      <c r="CM432">
        <f>IF($DG432&gt;=2,INDEX($CJ:$CJ,$DF432+2),"")</f>
      </c>
      <c r="CN432">
        <f>IF($DG432&gt;=3,INDEX($CJ:$CJ,$DF432+3),"")</f>
      </c>
      <c r="CO432">
        <f>IF($DG432&gt;=4,INDEX($CJ:$CJ,$DF432+4),"")</f>
      </c>
      <c r="CP432">
        <f>IF($DG432&gt;=5,INDEX($CJ:$CJ,$DF432+5),"")</f>
      </c>
      <c r="CQ432">
        <f>IF($DG432&gt;=6,INDEX($CJ:$CJ,$DF432+6),"")</f>
      </c>
      <c r="CR432">
        <f>IF($DG432&gt;=7,INDEX($CJ:$CJ,$DF432+7),"")</f>
      </c>
      <c r="CS432">
        <f>IF($DG432&gt;=8,INDEX($CJ:$CJ,$DF432+8),"")</f>
      </c>
      <c r="CT432">
        <f>IF($DG432&gt;=9,INDEX($CJ:$CJ,$DF432+9),"")</f>
      </c>
      <c r="CU432">
        <f>IF($DG432&gt;=10,INDEX($CJ:$CJ,$DF432+10),"")</f>
      </c>
      <c r="CV432">
        <f>IF($DG432&gt;=11,INDEX($CJ:$CJ,$DF432+11),"")</f>
      </c>
      <c r="CW432">
        <f>IF($DG432&gt;=12,INDEX($CJ:$CJ,$DF432+12),"")</f>
      </c>
      <c r="CX432">
        <f>IF($DG432&gt;=13,INDEX($CJ:$CJ,$DF432+13),"")</f>
      </c>
      <c r="CY432">
        <f>IF($DG432&gt;=14,INDEX($CJ:$CJ,$DF432+14),"")</f>
      </c>
      <c r="CZ432">
        <f>IF($DG432&gt;=15,INDEX($CJ:$CJ,$DF432+15),"")</f>
      </c>
      <c r="DA432">
        <f>IF($DG432&gt;=16,INDEX($CJ:$CJ,$DF432+16),"")</f>
      </c>
      <c r="DB432">
        <f>IF($DG432&gt;=17,INDEX($CJ:$CJ,$DF432+17),"")</f>
      </c>
      <c r="DC432">
        <f>IF($DG432&gt;=18,INDEX($CJ:$CJ,$DF432+18),"")</f>
      </c>
      <c r="DD432">
        <f>IF($DG432&gt;=19,INDEX($CJ:$CJ,$DF432+19),"")</f>
      </c>
      <c r="DE432">
        <f>IF($DG432&gt;=20,INDEX($CJ:$CJ,$DF432+20),"")</f>
      </c>
      <c r="DF432">
        <f>IFERROR(MATCH($CI432,$CJ$2:$CJ$263,0)+1,0)</f>
      </c>
      <c r="DG432">
        <f>IFERROR(INDEX($CK$2:$CK$263,MATCH($CI432,$CJ$2:$CJ$263,0)),0)</f>
      </c>
      <c r="DH432">
        <f>IFERROR(INDEX($AO:$AO,MATCH($N432,$AN:$AN,0))&amp;"","")</f>
      </c>
      <c r="DL432">
        <f>IF($GO432&gt;=1,INDEX($DI:$DI,$GN432+1),"")</f>
      </c>
      <c r="DM432">
        <f>IF($GO432&gt;=2,INDEX($DI:$DI,$GN432+2),"")</f>
      </c>
      <c r="DN432">
        <f>IF($GO432&gt;=3,INDEX($DI:$DI,$GN432+3),"")</f>
      </c>
      <c r="DO432">
        <f>IF($GO432&gt;=4,INDEX($DI:$DI,$GN432+4),"")</f>
      </c>
      <c r="DP432">
        <f>IF($GO432&gt;=5,INDEX($DI:$DI,$GN432+5),"")</f>
      </c>
      <c r="DQ432">
        <f>IF($GO432&gt;=6,INDEX($DI:$DI,$GN432+6),"")</f>
      </c>
      <c r="DR432">
        <f>IF($GO432&gt;=7,INDEX($DI:$DI,$GN432+7),"")</f>
      </c>
      <c r="DS432">
        <f>IF($GO432&gt;=8,INDEX($DI:$DI,$GN432+8),"")</f>
      </c>
      <c r="DT432">
        <f>IF($GO432&gt;=9,INDEX($DI:$DI,$GN432+9),"")</f>
      </c>
      <c r="DU432">
        <f>IF($GO432&gt;=10,INDEX($DI:$DI,$GN432+10),"")</f>
      </c>
      <c r="DV432">
        <f>IF($GO432&gt;=11,INDEX($DI:$DI,$GN432+11),"")</f>
      </c>
      <c r="DW432">
        <f>IF($GO432&gt;=12,INDEX($DI:$DI,$GN432+12),"")</f>
      </c>
      <c r="DX432">
        <f>IF($GO432&gt;=13,INDEX($DI:$DI,$GN432+13),"")</f>
      </c>
      <c r="DY432">
        <f>IF($GO432&gt;=14,INDEX($DI:$DI,$GN432+14),"")</f>
      </c>
      <c r="DZ432">
        <f>IF($GO432&gt;=15,INDEX($DI:$DI,$GN432+15),"")</f>
      </c>
      <c r="EA432">
        <f>IF($GO432&gt;=16,INDEX($DI:$DI,$GN432+16),"")</f>
      </c>
      <c r="EB432">
        <f>IF($GO432&gt;=17,INDEX($DI:$DI,$GN432+17),"")</f>
      </c>
      <c r="EC432">
        <f>IF($GO432&gt;=18,INDEX($DI:$DI,$GN432+18),"")</f>
      </c>
      <c r="ED432">
        <f>IF($GO432&gt;=19,INDEX($DI:$DI,$GN432+19),"")</f>
      </c>
      <c r="EE432">
        <f>IF($GO432&gt;=20,INDEX($DI:$DI,$GN432+20),"")</f>
      </c>
      <c r="EF432">
        <f>IF($GO432&gt;=21,INDEX($DI:$DI,$GN432+21),"")</f>
      </c>
      <c r="EG432">
        <f>IF($GO432&gt;=22,INDEX($DI:$DI,$GN432+22),"")</f>
      </c>
      <c r="EH432">
        <f>IF($GO432&gt;=23,INDEX($DI:$DI,$GN432+23),"")</f>
      </c>
      <c r="EI432">
        <f>IF($GO432&gt;=24,INDEX($DI:$DI,$GN432+24),"")</f>
      </c>
      <c r="EJ432">
        <f>IF($GO432&gt;=25,INDEX($DI:$DI,$GN432+25),"")</f>
      </c>
      <c r="EK432">
        <f>IF($GO432&gt;=26,INDEX($DI:$DI,$GN432+26),"")</f>
      </c>
      <c r="EL432">
        <f>IF($GO432&gt;=27,INDEX($DI:$DI,$GN432+27),"")</f>
      </c>
      <c r="EM432">
        <f>IF($GO432&gt;=28,INDEX($DI:$DI,$GN432+28),"")</f>
      </c>
      <c r="EN432">
        <f>IF($GO432&gt;=29,INDEX($DI:$DI,$GN432+29),"")</f>
      </c>
      <c r="EO432">
        <f>IF($GO432&gt;=30,INDEX($DI:$DI,$GN432+30),"")</f>
      </c>
      <c r="EP432">
        <f>IF($GO432&gt;=31,INDEX($DI:$DI,$GN432+31),"")</f>
      </c>
      <c r="EQ432">
        <f>IF($GO432&gt;=32,INDEX($DI:$DI,$GN432+32),"")</f>
      </c>
      <c r="ER432">
        <f>IF($GO432&gt;=33,INDEX($DI:$DI,$GN432+33),"")</f>
      </c>
      <c r="ES432">
        <f>IF($GO432&gt;=34,INDEX($DI:$DI,$GN432+34),"")</f>
      </c>
      <c r="ET432">
        <f>IF($GO432&gt;=35,INDEX($DI:$DI,$GN432+35),"")</f>
      </c>
      <c r="EU432">
        <f>IF($GO432&gt;=36,INDEX($DI:$DI,$GN432+36),"")</f>
      </c>
      <c r="EV432">
        <f>IF($GO432&gt;=37,INDEX($DI:$DI,$GN432+37),"")</f>
      </c>
      <c r="EW432">
        <f>IF($GO432&gt;=38,INDEX($DI:$DI,$GN432+38),"")</f>
      </c>
      <c r="EX432">
        <f>IF($GO432&gt;=39,INDEX($DI:$DI,$GN432+39),"")</f>
      </c>
      <c r="EY432">
        <f>IF($GO432&gt;=40,INDEX($DI:$DI,$GN432+40),"")</f>
      </c>
      <c r="EZ432">
        <f>IF($GO432&gt;=1,INDEX($DJ:$DJ,$GN432+1),"")</f>
      </c>
      <c r="FA432">
        <f>IF($GO432&gt;=2,INDEX($DJ:$DJ,$GN432+2),"")</f>
      </c>
      <c r="FB432">
        <f>IF($GO432&gt;=3,INDEX($DJ:$DJ,$GN432+3),"")</f>
      </c>
      <c r="FC432">
        <f>IF($GO432&gt;=4,INDEX($DJ:$DJ,$GN432+4),"")</f>
      </c>
      <c r="FD432">
        <f>IF($GO432&gt;=5,INDEX($DJ:$DJ,$GN432+5),"")</f>
      </c>
      <c r="FE432">
        <f>IF($GO432&gt;=6,INDEX($DJ:$DJ,$GN432+6),"")</f>
      </c>
      <c r="FF432">
        <f>IF($GO432&gt;=7,INDEX($DJ:$DJ,$GN432+7),"")</f>
      </c>
      <c r="FG432">
        <f>IF($GO432&gt;=8,INDEX($DJ:$DJ,$GN432+8),"")</f>
      </c>
      <c r="FH432">
        <f>IF($GO432&gt;=9,INDEX($DJ:$DJ,$GN432+9),"")</f>
      </c>
      <c r="FI432">
        <f>IF($GO432&gt;=10,INDEX($DJ:$DJ,$GN432+10),"")</f>
      </c>
      <c r="FJ432">
        <f>IF($GO432&gt;=11,INDEX($DJ:$DJ,$GN432+11),"")</f>
      </c>
      <c r="FK432">
        <f>IF($GO432&gt;=12,INDEX($DJ:$DJ,$GN432+12),"")</f>
      </c>
      <c r="FL432">
        <f>IF($GO432&gt;=13,INDEX($DJ:$DJ,$GN432+13),"")</f>
      </c>
      <c r="FM432">
        <f>IF($GO432&gt;=14,INDEX($DJ:$DJ,$GN432+14),"")</f>
      </c>
      <c r="FN432">
        <f>IF($GO432&gt;=15,INDEX($DJ:$DJ,$GN432+15),"")</f>
      </c>
      <c r="FO432">
        <f>IF($GO432&gt;=16,INDEX($DJ:$DJ,$GN432+16),"")</f>
      </c>
      <c r="FP432">
        <f>IF($GO432&gt;=17,INDEX($DJ:$DJ,$GN432+17),"")</f>
      </c>
      <c r="FQ432">
        <f>IF($GO432&gt;=18,INDEX($DJ:$DJ,$GN432+18),"")</f>
      </c>
      <c r="FR432">
        <f>IF($GO432&gt;=19,INDEX($DJ:$DJ,$GN432+19),"")</f>
      </c>
      <c r="FS432">
        <f>IF($GO432&gt;=20,INDEX($DJ:$DJ,$GN432+20),"")</f>
      </c>
      <c r="FT432">
        <f>IF($GO432&gt;=21,INDEX($DJ:$DJ,$GN432+21),"")</f>
      </c>
      <c r="FU432">
        <f>IF($GO432&gt;=22,INDEX($DJ:$DJ,$GN432+22),"")</f>
      </c>
      <c r="FV432">
        <f>IF($GO432&gt;=23,INDEX($DJ:$DJ,$GN432+23),"")</f>
      </c>
      <c r="FW432">
        <f>IF($GO432&gt;=24,INDEX($DJ:$DJ,$GN432+24),"")</f>
      </c>
      <c r="FX432">
        <f>IF($GO432&gt;=25,INDEX($DJ:$DJ,$GN432+25),"")</f>
      </c>
      <c r="FY432">
        <f>IF($GO432&gt;=26,INDEX($DJ:$DJ,$GN432+26),"")</f>
      </c>
      <c r="FZ432">
        <f>IF($GO432&gt;=27,INDEX($DJ:$DJ,$GN432+27),"")</f>
      </c>
      <c r="GA432">
        <f>IF($GO432&gt;=28,INDEX($DJ:$DJ,$GN432+28),"")</f>
      </c>
      <c r="GB432">
        <f>IF($GO432&gt;=29,INDEX($DJ:$DJ,$GN432+29),"")</f>
      </c>
      <c r="GC432">
        <f>IF($GO432&gt;=30,INDEX($DJ:$DJ,$GN432+30),"")</f>
      </c>
      <c r="GD432">
        <f>IF($GO432&gt;=31,INDEX($DJ:$DJ,$GN432+31),"")</f>
      </c>
      <c r="GE432">
        <f>IF($GO432&gt;=32,INDEX($DJ:$DJ,$GN432+32),"")</f>
      </c>
      <c r="GF432">
        <f>IF($GO432&gt;=33,INDEX($DJ:$DJ,$GN432+33),"")</f>
      </c>
      <c r="GG432">
        <f>IF($GO432&gt;=34,INDEX($DJ:$DJ,$GN432+34),"")</f>
      </c>
      <c r="GH432">
        <f>IF($GO432&gt;=35,INDEX($DJ:$DJ,$GN432+35),"")</f>
      </c>
      <c r="GI432">
        <f>IF($GO432&gt;=36,INDEX($DJ:$DJ,$GN432+36),"")</f>
      </c>
      <c r="GJ432">
        <f>IF($GO432&gt;=37,INDEX($DJ:$DJ,$GN432+37),"")</f>
      </c>
      <c r="GK432">
        <f>IF($GO432&gt;=38,INDEX($DJ:$DJ,$GN432+38),"")</f>
      </c>
      <c r="GL432">
        <f>IF($GO432&gt;=39,INDEX($DJ:$DJ,$GN432+39),"")</f>
      </c>
      <c r="GM432">
        <f>IF($GO432&gt;=40,INDEX($DJ:$DJ,$GN432+40),"")</f>
      </c>
      <c r="GN432">
        <f>IFERROR(MATCH($DH432,$DI$2:$DI$148,0)+1,0)</f>
      </c>
      <c r="GO432">
        <f>IFERROR(INDEX($DK$2:$DK$148,MATCH($DH432,$DI$2:$DI$148,0)),0)</f>
      </c>
      <c r="GP432">
        <f>IFERROR(MATCH($Y432,$DL$432:$EY$432,0),0)</f>
      </c>
      <c r="GQ432">
        <f>IF($GP432&gt;0,INDEX($EZ$432:$GM$432,$GP432),"")</f>
      </c>
      <c r="GT432">
        <f>IF($JC432&gt;=1,INDEX($GR:$GR,$JB432+1),"")</f>
      </c>
      <c r="GU432">
        <f>IF($JC432&gt;=2,INDEX($GR:$GR,$JB432+2),"")</f>
      </c>
      <c r="GV432">
        <f>IF($JC432&gt;=3,INDEX($GR:$GR,$JB432+3),"")</f>
      </c>
      <c r="GW432">
        <f>IF($JC432&gt;=4,INDEX($GR:$GR,$JB432+4),"")</f>
      </c>
      <c r="GX432">
        <f>IF($JC432&gt;=5,INDEX($GR:$GR,$JB432+5),"")</f>
      </c>
      <c r="GY432">
        <f>IF($JC432&gt;=6,INDEX($GR:$GR,$JB432+6),"")</f>
      </c>
      <c r="GZ432">
        <f>IF($JC432&gt;=7,INDEX($GR:$GR,$JB432+7),"")</f>
      </c>
      <c r="HA432">
        <f>IF($JC432&gt;=8,INDEX($GR:$GR,$JB432+8),"")</f>
      </c>
      <c r="HB432">
        <f>IF($JC432&gt;=9,INDEX($GR:$GR,$JB432+9),"")</f>
      </c>
      <c r="HC432">
        <f>IF($JC432&gt;=10,INDEX($GR:$GR,$JB432+10),"")</f>
      </c>
      <c r="HD432">
        <f>IF($JC432&gt;=11,INDEX($GR:$GR,$JB432+11),"")</f>
      </c>
      <c r="HE432">
        <f>IF($JC432&gt;=12,INDEX($GR:$GR,$JB432+12),"")</f>
      </c>
      <c r="HF432">
        <f>IF($JC432&gt;=13,INDEX($GR:$GR,$JB432+13),"")</f>
      </c>
      <c r="HG432">
        <f>IF($JC432&gt;=14,INDEX($GR:$GR,$JB432+14),"")</f>
      </c>
      <c r="HH432">
        <f>IF($JC432&gt;=15,INDEX($GR:$GR,$JB432+15),"")</f>
      </c>
      <c r="HI432">
        <f>IF($JC432&gt;=16,INDEX($GR:$GR,$JB432+16),"")</f>
      </c>
      <c r="HJ432">
        <f>IF($JC432&gt;=17,INDEX($GR:$GR,$JB432+17),"")</f>
      </c>
      <c r="HK432">
        <f>IF($JC432&gt;=18,INDEX($GR:$GR,$JB432+18),"")</f>
      </c>
      <c r="HL432">
        <f>IF($JC432&gt;=19,INDEX($GR:$GR,$JB432+19),"")</f>
      </c>
      <c r="HM432">
        <f>IF($JC432&gt;=20,INDEX($GR:$GR,$JB432+20),"")</f>
      </c>
      <c r="HN432">
        <f>IF($JC432&gt;=21,INDEX($GR:$GR,$JB432+21),"")</f>
      </c>
      <c r="HO432">
        <f>IF($JC432&gt;=22,INDEX($GR:$GR,$JB432+22),"")</f>
      </c>
      <c r="HP432">
        <f>IF($JC432&gt;=23,INDEX($GR:$GR,$JB432+23),"")</f>
      </c>
      <c r="HQ432">
        <f>IF($JC432&gt;=24,INDEX($GR:$GR,$JB432+24),"")</f>
      </c>
      <c r="HR432">
        <f>IF($JC432&gt;=25,INDEX($GR:$GR,$JB432+25),"")</f>
      </c>
      <c r="HS432">
        <f>IF($JC432&gt;=26,INDEX($GR:$GR,$JB432+26),"")</f>
      </c>
      <c r="HT432">
        <f>IF($JC432&gt;=27,INDEX($GR:$GR,$JB432+27),"")</f>
      </c>
      <c r="HU432">
        <f>IF($JC432&gt;=28,INDEX($GR:$GR,$JB432+28),"")</f>
      </c>
      <c r="HV432">
        <f>IF($JC432&gt;=29,INDEX($GR:$GR,$JB432+29),"")</f>
      </c>
      <c r="HW432">
        <f>IF($JC432&gt;=30,INDEX($GR:$GR,$JB432+30),"")</f>
      </c>
      <c r="HX432">
        <f>IF($JC432&gt;=31,INDEX($GR:$GR,$JB432+31),"")</f>
      </c>
      <c r="HY432">
        <f>IF($JC432&gt;=32,INDEX($GR:$GR,$JB432+32),"")</f>
      </c>
      <c r="HZ432">
        <f>IF($JC432&gt;=33,INDEX($GR:$GR,$JB432+33),"")</f>
      </c>
      <c r="IA432">
        <f>IF($JC432&gt;=34,INDEX($GR:$GR,$JB432+34),"")</f>
      </c>
      <c r="IB432">
        <f>IF($JC432&gt;=35,INDEX($GR:$GR,$JB432+35),"")</f>
      </c>
      <c r="IC432">
        <f>IF($JC432&gt;=36,INDEX($GR:$GR,$JB432+36),"")</f>
      </c>
      <c r="ID432">
        <f>IF($JC432&gt;=37,INDEX($GR:$GR,$JB432+37),"")</f>
      </c>
      <c r="IE432">
        <f>IF($JC432&gt;=38,INDEX($GR:$GR,$JB432+38),"")</f>
      </c>
      <c r="IF432">
        <f>IF($JC432&gt;=39,INDEX($GR:$GR,$JB432+39),"")</f>
      </c>
      <c r="IG432">
        <f>IF($JC432&gt;=40,INDEX($GR:$GR,$JB432+40),"")</f>
      </c>
      <c r="IH432">
        <f>IF($JC432&gt;=41,INDEX($GR:$GR,$JB432+41),"")</f>
      </c>
      <c r="II432">
        <f>IF($JC432&gt;=42,INDEX($GR:$GR,$JB432+42),"")</f>
      </c>
      <c r="IJ432">
        <f>IF($JC432&gt;=43,INDEX($GR:$GR,$JB432+43),"")</f>
      </c>
      <c r="IK432">
        <f>IF($JC432&gt;=44,INDEX($GR:$GR,$JB432+44),"")</f>
      </c>
      <c r="IL432">
        <f>IF($JC432&gt;=45,INDEX($GR:$GR,$JB432+45),"")</f>
      </c>
      <c r="IM432">
        <f>IF($JC432&gt;=46,INDEX($GR:$GR,$JB432+46),"")</f>
      </c>
      <c r="IN432">
        <f>IF($JC432&gt;=47,INDEX($GR:$GR,$JB432+47),"")</f>
      </c>
      <c r="IO432">
        <f>IF($JC432&gt;=48,INDEX($GR:$GR,$JB432+48),"")</f>
      </c>
      <c r="IP432">
        <f>IF($JC432&gt;=49,INDEX($GR:$GR,$JB432+49),"")</f>
      </c>
      <c r="IQ432">
        <f>IF($JC432&gt;=50,INDEX($GR:$GR,$JB432+50),"")</f>
      </c>
      <c r="IR432">
        <f>IF($JC432&gt;=51,INDEX($GR:$GR,$JB432+51),"")</f>
      </c>
      <c r="IS432">
        <f>IF($JC432&gt;=52,INDEX($GR:$GR,$JB432+52),"")</f>
      </c>
      <c r="IT432">
        <f>IF($JC432&gt;=53,INDEX($GR:$GR,$JB432+53),"")</f>
      </c>
      <c r="IU432">
        <f>IF($JC432&gt;=54,INDEX($GR:$GR,$JB432+54),"")</f>
      </c>
      <c r="IV432">
        <f>IF($JC432&gt;=55,INDEX($GR:$GR,$JB432+55),"")</f>
      </c>
      <c r="IW432">
        <f>IF($JC432&gt;=56,INDEX($GR:$GR,$JB432+56),"")</f>
      </c>
      <c r="IX432">
        <f>IF($JC432&gt;=57,INDEX($GR:$GR,$JB432+57),"")</f>
      </c>
      <c r="IY432">
        <f>IF($JC432&gt;=58,INDEX($GR:$GR,$JB432+58),"")</f>
      </c>
      <c r="IZ432">
        <f>IF($JC432&gt;=59,INDEX($GR:$GR,$JB432+59),"")</f>
      </c>
      <c r="JA432">
        <f>IF($JC432&gt;=60,INDEX($GR:$GR,$JB432+60),"")</f>
      </c>
      <c r="JB432">
        <f>IFERROR(MATCH($GQ432,$GR$2:$GR$324,0)+1,0)</f>
      </c>
      <c r="JC432">
        <f>IFERROR(INDEX($GS$2:$GS$324,MATCH($GQ432,$GR$2:$GR$324,0)),0)</f>
      </c>
      <c r="JD432" t="s">
        <v>40</v>
      </c>
      <c r="JE432" t="s">
        <v>40</v>
      </c>
    </row>
    <row r="433" spans="1:265" x14ac:dyDescent="0.25">
      <c r="Q433">
        <f>IF(OR($T433="",$P433=""),"",IFERROR($T433/$P433,0))</f>
      </c>
      <c r="R433">
        <f>IF($T433="","",
SUM($S433,$U433,$Z433,$V433,$X433)*
(1-IF($AA433="",0,VALUE($AA433)/100)))</f>
      </c>
      <c r="S433">
        <f>IF($T433="","",$T433)</f>
      </c>
      <c r="U433">
        <f>IF($T433="","",
IF($N433="","",
IF(ISNUMBER(SEARCH("exempt",LOWER($N433))),0,
$T433*(VALUE(SUBSTITUTE($N433,"%",""))/100))))</f>
      </c>
      <c r="AB433">
        <f>IFERROR(IF(FIND(" - ",$K433)&gt;0,MID($K433,FIND(" - ",$K433)+3,LEN($K433)),""),"")</f>
      </c>
      <c r="AK433" t="s">
        <v>1020</v>
      </c>
      <c r="AP433">
        <f>IFERROR(LEFT($K433,FIND(" - ",$K433)-1),$K433)</f>
      </c>
      <c r="AS433">
        <f>IF($CH433&gt;=1,INDEX($AQ:$AQ,$CG433+1),"")</f>
      </c>
      <c r="AT433">
        <f>IF($CH433&gt;=2,INDEX($AQ:$AQ,$CG433+2),"")</f>
      </c>
      <c r="AU433">
        <f>IF($CH433&gt;=3,INDEX($AQ:$AQ,$CG433+3),"")</f>
      </c>
      <c r="AV433">
        <f>IF($CH433&gt;=4,INDEX($AQ:$AQ,$CG433+4),"")</f>
      </c>
      <c r="AW433">
        <f>IF($CH433&gt;=5,INDEX($AQ:$AQ,$CG433+5),"")</f>
      </c>
      <c r="AX433">
        <f>IF($CH433&gt;=6,INDEX($AQ:$AQ,$CG433+6),"")</f>
      </c>
      <c r="AY433">
        <f>IF($CH433&gt;=7,INDEX($AQ:$AQ,$CG433+7),"")</f>
      </c>
      <c r="AZ433">
        <f>IF($CH433&gt;=8,INDEX($AQ:$AQ,$CG433+8),"")</f>
      </c>
      <c r="BA433">
        <f>IF($CH433&gt;=9,INDEX($AQ:$AQ,$CG433+9),"")</f>
      </c>
      <c r="BB433">
        <f>IF($CH433&gt;=10,INDEX($AQ:$AQ,$CG433+10),"")</f>
      </c>
      <c r="BC433">
        <f>IF($CH433&gt;=11,INDEX($AQ:$AQ,$CG433+11),"")</f>
      </c>
      <c r="BD433">
        <f>IF($CH433&gt;=12,INDEX($AQ:$AQ,$CG433+12),"")</f>
      </c>
      <c r="BE433">
        <f>IF($CH433&gt;=13,INDEX($AQ:$AQ,$CG433+13),"")</f>
      </c>
      <c r="BF433">
        <f>IF($CH433&gt;=14,INDEX($AQ:$AQ,$CG433+14),"")</f>
      </c>
      <c r="BG433">
        <f>IF($CH433&gt;=15,INDEX($AQ:$AQ,$CG433+15),"")</f>
      </c>
      <c r="BH433">
        <f>IF($CH433&gt;=16,INDEX($AQ:$AQ,$CG433+16),"")</f>
      </c>
      <c r="BI433">
        <f>IF($CH433&gt;=17,INDEX($AQ:$AQ,$CG433+17),"")</f>
      </c>
      <c r="BJ433">
        <f>IF($CH433&gt;=18,INDEX($AQ:$AQ,$CG433+18),"")</f>
      </c>
      <c r="BK433">
        <f>IF($CH433&gt;=19,INDEX($AQ:$AQ,$CG433+19),"")</f>
      </c>
      <c r="BL433">
        <f>IF($CH433&gt;=20,INDEX($AQ:$AQ,$CG433+20),"")</f>
      </c>
      <c r="BM433">
        <f>IF($CH433&gt;=21,INDEX($AQ:$AQ,$CG433+21),"")</f>
      </c>
      <c r="BN433">
        <f>IF($CH433&gt;=22,INDEX($AQ:$AQ,$CG433+22),"")</f>
      </c>
      <c r="BO433">
        <f>IF($CH433&gt;=23,INDEX($AQ:$AQ,$CG433+23),"")</f>
      </c>
      <c r="BP433">
        <f>IF($CH433&gt;=24,INDEX($AQ:$AQ,$CG433+24),"")</f>
      </c>
      <c r="BQ433">
        <f>IF($CH433&gt;=25,INDEX($AQ:$AQ,$CG433+25),"")</f>
      </c>
      <c r="BR433">
        <f>IF($CH433&gt;=26,INDEX($AQ:$AQ,$CG433+26),"")</f>
      </c>
      <c r="BS433">
        <f>IF($CH433&gt;=27,INDEX($AQ:$AQ,$CG433+27),"")</f>
      </c>
      <c r="BT433">
        <f>IF($CH433&gt;=28,INDEX($AQ:$AQ,$CG433+28),"")</f>
      </c>
      <c r="BU433">
        <f>IF($CH433&gt;=29,INDEX($AQ:$AQ,$CG433+29),"")</f>
      </c>
      <c r="BV433">
        <f>IF($CH433&gt;=30,INDEX($AQ:$AQ,$CG433+30),"")</f>
      </c>
      <c r="BW433">
        <f>IF($CH433&gt;=31,INDEX($AQ:$AQ,$CG433+31),"")</f>
      </c>
      <c r="BX433">
        <f>IF($CH433&gt;=32,INDEX($AQ:$AQ,$CG433+32),"")</f>
      </c>
      <c r="BY433">
        <f>IF($CH433&gt;=33,INDEX($AQ:$AQ,$CG433+33),"")</f>
      </c>
      <c r="BZ433">
        <f>IF($CH433&gt;=34,INDEX($AQ:$AQ,$CG433+34),"")</f>
      </c>
      <c r="CA433">
        <f>IF($CH433&gt;=35,INDEX($AQ:$AQ,$CG433+35),"")</f>
      </c>
      <c r="CB433">
        <f>IF($CH433&gt;=36,INDEX($AQ:$AQ,$CG433+36),"")</f>
      </c>
      <c r="CC433">
        <f>IF($CH433&gt;=37,INDEX($AQ:$AQ,$CG433+37),"")</f>
      </c>
      <c r="CD433">
        <f>IF($CH433&gt;=38,INDEX($AQ:$AQ,$CG433+38),"")</f>
      </c>
      <c r="CE433">
        <f>IF($CH433&gt;=39,INDEX($AQ:$AQ,$CG433+39),"")</f>
      </c>
      <c r="CF433">
        <f>IF($CH433&gt;=40,INDEX($AQ:$AQ,$CG433+40),"")</f>
      </c>
      <c r="CG433">
        <f>IFERROR(MATCH($AP433,$AQ$2:$AQ$134,0)+1,0)</f>
      </c>
      <c r="CH433">
        <f>IFERROR(INDEX($AR$2:$AR$134,MATCH($AP433,$AQ$2:$AQ$134,0)),0)</f>
      </c>
      <c r="CI433">
        <f>IFERROR(LEFT($L433,FIND(" - ",$L433)-1),$L433)</f>
      </c>
      <c r="CL433">
        <f>IF($DG433&gt;=1,INDEX($CJ:$CJ,$DF433+1),"")</f>
      </c>
      <c r="CM433">
        <f>IF($DG433&gt;=2,INDEX($CJ:$CJ,$DF433+2),"")</f>
      </c>
      <c r="CN433">
        <f>IF($DG433&gt;=3,INDEX($CJ:$CJ,$DF433+3),"")</f>
      </c>
      <c r="CO433">
        <f>IF($DG433&gt;=4,INDEX($CJ:$CJ,$DF433+4),"")</f>
      </c>
      <c r="CP433">
        <f>IF($DG433&gt;=5,INDEX($CJ:$CJ,$DF433+5),"")</f>
      </c>
      <c r="CQ433">
        <f>IF($DG433&gt;=6,INDEX($CJ:$CJ,$DF433+6),"")</f>
      </c>
      <c r="CR433">
        <f>IF($DG433&gt;=7,INDEX($CJ:$CJ,$DF433+7),"")</f>
      </c>
      <c r="CS433">
        <f>IF($DG433&gt;=8,INDEX($CJ:$CJ,$DF433+8),"")</f>
      </c>
      <c r="CT433">
        <f>IF($DG433&gt;=9,INDEX($CJ:$CJ,$DF433+9),"")</f>
      </c>
      <c r="CU433">
        <f>IF($DG433&gt;=10,INDEX($CJ:$CJ,$DF433+10),"")</f>
      </c>
      <c r="CV433">
        <f>IF($DG433&gt;=11,INDEX($CJ:$CJ,$DF433+11),"")</f>
      </c>
      <c r="CW433">
        <f>IF($DG433&gt;=12,INDEX($CJ:$CJ,$DF433+12),"")</f>
      </c>
      <c r="CX433">
        <f>IF($DG433&gt;=13,INDEX($CJ:$CJ,$DF433+13),"")</f>
      </c>
      <c r="CY433">
        <f>IF($DG433&gt;=14,INDEX($CJ:$CJ,$DF433+14),"")</f>
      </c>
      <c r="CZ433">
        <f>IF($DG433&gt;=15,INDEX($CJ:$CJ,$DF433+15),"")</f>
      </c>
      <c r="DA433">
        <f>IF($DG433&gt;=16,INDEX($CJ:$CJ,$DF433+16),"")</f>
      </c>
      <c r="DB433">
        <f>IF($DG433&gt;=17,INDEX($CJ:$CJ,$DF433+17),"")</f>
      </c>
      <c r="DC433">
        <f>IF($DG433&gt;=18,INDEX($CJ:$CJ,$DF433+18),"")</f>
      </c>
      <c r="DD433">
        <f>IF($DG433&gt;=19,INDEX($CJ:$CJ,$DF433+19),"")</f>
      </c>
      <c r="DE433">
        <f>IF($DG433&gt;=20,INDEX($CJ:$CJ,$DF433+20),"")</f>
      </c>
      <c r="DF433">
        <f>IFERROR(MATCH($CI433,$CJ$2:$CJ$263,0)+1,0)</f>
      </c>
      <c r="DG433">
        <f>IFERROR(INDEX($CK$2:$CK$263,MATCH($CI433,$CJ$2:$CJ$263,0)),0)</f>
      </c>
      <c r="DH433">
        <f>IFERROR(INDEX($AO:$AO,MATCH($N433,$AN:$AN,0))&amp;"","")</f>
      </c>
      <c r="DL433">
        <f>IF($GO433&gt;=1,INDEX($DI:$DI,$GN433+1),"")</f>
      </c>
      <c r="DM433">
        <f>IF($GO433&gt;=2,INDEX($DI:$DI,$GN433+2),"")</f>
      </c>
      <c r="DN433">
        <f>IF($GO433&gt;=3,INDEX($DI:$DI,$GN433+3),"")</f>
      </c>
      <c r="DO433">
        <f>IF($GO433&gt;=4,INDEX($DI:$DI,$GN433+4),"")</f>
      </c>
      <c r="DP433">
        <f>IF($GO433&gt;=5,INDEX($DI:$DI,$GN433+5),"")</f>
      </c>
      <c r="DQ433">
        <f>IF($GO433&gt;=6,INDEX($DI:$DI,$GN433+6),"")</f>
      </c>
      <c r="DR433">
        <f>IF($GO433&gt;=7,INDEX($DI:$DI,$GN433+7),"")</f>
      </c>
      <c r="DS433">
        <f>IF($GO433&gt;=8,INDEX($DI:$DI,$GN433+8),"")</f>
      </c>
      <c r="DT433">
        <f>IF($GO433&gt;=9,INDEX($DI:$DI,$GN433+9),"")</f>
      </c>
      <c r="DU433">
        <f>IF($GO433&gt;=10,INDEX($DI:$DI,$GN433+10),"")</f>
      </c>
      <c r="DV433">
        <f>IF($GO433&gt;=11,INDEX($DI:$DI,$GN433+11),"")</f>
      </c>
      <c r="DW433">
        <f>IF($GO433&gt;=12,INDEX($DI:$DI,$GN433+12),"")</f>
      </c>
      <c r="DX433">
        <f>IF($GO433&gt;=13,INDEX($DI:$DI,$GN433+13),"")</f>
      </c>
      <c r="DY433">
        <f>IF($GO433&gt;=14,INDEX($DI:$DI,$GN433+14),"")</f>
      </c>
      <c r="DZ433">
        <f>IF($GO433&gt;=15,INDEX($DI:$DI,$GN433+15),"")</f>
      </c>
      <c r="EA433">
        <f>IF($GO433&gt;=16,INDEX($DI:$DI,$GN433+16),"")</f>
      </c>
      <c r="EB433">
        <f>IF($GO433&gt;=17,INDEX($DI:$DI,$GN433+17),"")</f>
      </c>
      <c r="EC433">
        <f>IF($GO433&gt;=18,INDEX($DI:$DI,$GN433+18),"")</f>
      </c>
      <c r="ED433">
        <f>IF($GO433&gt;=19,INDEX($DI:$DI,$GN433+19),"")</f>
      </c>
      <c r="EE433">
        <f>IF($GO433&gt;=20,INDEX($DI:$DI,$GN433+20),"")</f>
      </c>
      <c r="EF433">
        <f>IF($GO433&gt;=21,INDEX($DI:$DI,$GN433+21),"")</f>
      </c>
      <c r="EG433">
        <f>IF($GO433&gt;=22,INDEX($DI:$DI,$GN433+22),"")</f>
      </c>
      <c r="EH433">
        <f>IF($GO433&gt;=23,INDEX($DI:$DI,$GN433+23),"")</f>
      </c>
      <c r="EI433">
        <f>IF($GO433&gt;=24,INDEX($DI:$DI,$GN433+24),"")</f>
      </c>
      <c r="EJ433">
        <f>IF($GO433&gt;=25,INDEX($DI:$DI,$GN433+25),"")</f>
      </c>
      <c r="EK433">
        <f>IF($GO433&gt;=26,INDEX($DI:$DI,$GN433+26),"")</f>
      </c>
      <c r="EL433">
        <f>IF($GO433&gt;=27,INDEX($DI:$DI,$GN433+27),"")</f>
      </c>
      <c r="EM433">
        <f>IF($GO433&gt;=28,INDEX($DI:$DI,$GN433+28),"")</f>
      </c>
      <c r="EN433">
        <f>IF($GO433&gt;=29,INDEX($DI:$DI,$GN433+29),"")</f>
      </c>
      <c r="EO433">
        <f>IF($GO433&gt;=30,INDEX($DI:$DI,$GN433+30),"")</f>
      </c>
      <c r="EP433">
        <f>IF($GO433&gt;=31,INDEX($DI:$DI,$GN433+31),"")</f>
      </c>
      <c r="EQ433">
        <f>IF($GO433&gt;=32,INDEX($DI:$DI,$GN433+32),"")</f>
      </c>
      <c r="ER433">
        <f>IF($GO433&gt;=33,INDEX($DI:$DI,$GN433+33),"")</f>
      </c>
      <c r="ES433">
        <f>IF($GO433&gt;=34,INDEX($DI:$DI,$GN433+34),"")</f>
      </c>
      <c r="ET433">
        <f>IF($GO433&gt;=35,INDEX($DI:$DI,$GN433+35),"")</f>
      </c>
      <c r="EU433">
        <f>IF($GO433&gt;=36,INDEX($DI:$DI,$GN433+36),"")</f>
      </c>
      <c r="EV433">
        <f>IF($GO433&gt;=37,INDEX($DI:$DI,$GN433+37),"")</f>
      </c>
      <c r="EW433">
        <f>IF($GO433&gt;=38,INDEX($DI:$DI,$GN433+38),"")</f>
      </c>
      <c r="EX433">
        <f>IF($GO433&gt;=39,INDEX($DI:$DI,$GN433+39),"")</f>
      </c>
      <c r="EY433">
        <f>IF($GO433&gt;=40,INDEX($DI:$DI,$GN433+40),"")</f>
      </c>
      <c r="EZ433">
        <f>IF($GO433&gt;=1,INDEX($DJ:$DJ,$GN433+1),"")</f>
      </c>
      <c r="FA433">
        <f>IF($GO433&gt;=2,INDEX($DJ:$DJ,$GN433+2),"")</f>
      </c>
      <c r="FB433">
        <f>IF($GO433&gt;=3,INDEX($DJ:$DJ,$GN433+3),"")</f>
      </c>
      <c r="FC433">
        <f>IF($GO433&gt;=4,INDEX($DJ:$DJ,$GN433+4),"")</f>
      </c>
      <c r="FD433">
        <f>IF($GO433&gt;=5,INDEX($DJ:$DJ,$GN433+5),"")</f>
      </c>
      <c r="FE433">
        <f>IF($GO433&gt;=6,INDEX($DJ:$DJ,$GN433+6),"")</f>
      </c>
      <c r="FF433">
        <f>IF($GO433&gt;=7,INDEX($DJ:$DJ,$GN433+7),"")</f>
      </c>
      <c r="FG433">
        <f>IF($GO433&gt;=8,INDEX($DJ:$DJ,$GN433+8),"")</f>
      </c>
      <c r="FH433">
        <f>IF($GO433&gt;=9,INDEX($DJ:$DJ,$GN433+9),"")</f>
      </c>
      <c r="FI433">
        <f>IF($GO433&gt;=10,INDEX($DJ:$DJ,$GN433+10),"")</f>
      </c>
      <c r="FJ433">
        <f>IF($GO433&gt;=11,INDEX($DJ:$DJ,$GN433+11),"")</f>
      </c>
      <c r="FK433">
        <f>IF($GO433&gt;=12,INDEX($DJ:$DJ,$GN433+12),"")</f>
      </c>
      <c r="FL433">
        <f>IF($GO433&gt;=13,INDEX($DJ:$DJ,$GN433+13),"")</f>
      </c>
      <c r="FM433">
        <f>IF($GO433&gt;=14,INDEX($DJ:$DJ,$GN433+14),"")</f>
      </c>
      <c r="FN433">
        <f>IF($GO433&gt;=15,INDEX($DJ:$DJ,$GN433+15),"")</f>
      </c>
      <c r="FO433">
        <f>IF($GO433&gt;=16,INDEX($DJ:$DJ,$GN433+16),"")</f>
      </c>
      <c r="FP433">
        <f>IF($GO433&gt;=17,INDEX($DJ:$DJ,$GN433+17),"")</f>
      </c>
      <c r="FQ433">
        <f>IF($GO433&gt;=18,INDEX($DJ:$DJ,$GN433+18),"")</f>
      </c>
      <c r="FR433">
        <f>IF($GO433&gt;=19,INDEX($DJ:$DJ,$GN433+19),"")</f>
      </c>
      <c r="FS433">
        <f>IF($GO433&gt;=20,INDEX($DJ:$DJ,$GN433+20),"")</f>
      </c>
      <c r="FT433">
        <f>IF($GO433&gt;=21,INDEX($DJ:$DJ,$GN433+21),"")</f>
      </c>
      <c r="FU433">
        <f>IF($GO433&gt;=22,INDEX($DJ:$DJ,$GN433+22),"")</f>
      </c>
      <c r="FV433">
        <f>IF($GO433&gt;=23,INDEX($DJ:$DJ,$GN433+23),"")</f>
      </c>
      <c r="FW433">
        <f>IF($GO433&gt;=24,INDEX($DJ:$DJ,$GN433+24),"")</f>
      </c>
      <c r="FX433">
        <f>IF($GO433&gt;=25,INDEX($DJ:$DJ,$GN433+25),"")</f>
      </c>
      <c r="FY433">
        <f>IF($GO433&gt;=26,INDEX($DJ:$DJ,$GN433+26),"")</f>
      </c>
      <c r="FZ433">
        <f>IF($GO433&gt;=27,INDEX($DJ:$DJ,$GN433+27),"")</f>
      </c>
      <c r="GA433">
        <f>IF($GO433&gt;=28,INDEX($DJ:$DJ,$GN433+28),"")</f>
      </c>
      <c r="GB433">
        <f>IF($GO433&gt;=29,INDEX($DJ:$DJ,$GN433+29),"")</f>
      </c>
      <c r="GC433">
        <f>IF($GO433&gt;=30,INDEX($DJ:$DJ,$GN433+30),"")</f>
      </c>
      <c r="GD433">
        <f>IF($GO433&gt;=31,INDEX($DJ:$DJ,$GN433+31),"")</f>
      </c>
      <c r="GE433">
        <f>IF($GO433&gt;=32,INDEX($DJ:$DJ,$GN433+32),"")</f>
      </c>
      <c r="GF433">
        <f>IF($GO433&gt;=33,INDEX($DJ:$DJ,$GN433+33),"")</f>
      </c>
      <c r="GG433">
        <f>IF($GO433&gt;=34,INDEX($DJ:$DJ,$GN433+34),"")</f>
      </c>
      <c r="GH433">
        <f>IF($GO433&gt;=35,INDEX($DJ:$DJ,$GN433+35),"")</f>
      </c>
      <c r="GI433">
        <f>IF($GO433&gt;=36,INDEX($DJ:$DJ,$GN433+36),"")</f>
      </c>
      <c r="GJ433">
        <f>IF($GO433&gt;=37,INDEX($DJ:$DJ,$GN433+37),"")</f>
      </c>
      <c r="GK433">
        <f>IF($GO433&gt;=38,INDEX($DJ:$DJ,$GN433+38),"")</f>
      </c>
      <c r="GL433">
        <f>IF($GO433&gt;=39,INDEX($DJ:$DJ,$GN433+39),"")</f>
      </c>
      <c r="GM433">
        <f>IF($GO433&gt;=40,INDEX($DJ:$DJ,$GN433+40),"")</f>
      </c>
      <c r="GN433">
        <f>IFERROR(MATCH($DH433,$DI$2:$DI$148,0)+1,0)</f>
      </c>
      <c r="GO433">
        <f>IFERROR(INDEX($DK$2:$DK$148,MATCH($DH433,$DI$2:$DI$148,0)),0)</f>
      </c>
      <c r="GP433">
        <f>IFERROR(MATCH($Y433,$DL$433:$EY$433,0),0)</f>
      </c>
      <c r="GQ433">
        <f>IF($GP433&gt;0,INDEX($EZ$433:$GM$433,$GP433),"")</f>
      </c>
      <c r="GT433">
        <f>IF($JC433&gt;=1,INDEX($GR:$GR,$JB433+1),"")</f>
      </c>
      <c r="GU433">
        <f>IF($JC433&gt;=2,INDEX($GR:$GR,$JB433+2),"")</f>
      </c>
      <c r="GV433">
        <f>IF($JC433&gt;=3,INDEX($GR:$GR,$JB433+3),"")</f>
      </c>
      <c r="GW433">
        <f>IF($JC433&gt;=4,INDEX($GR:$GR,$JB433+4),"")</f>
      </c>
      <c r="GX433">
        <f>IF($JC433&gt;=5,INDEX($GR:$GR,$JB433+5),"")</f>
      </c>
      <c r="GY433">
        <f>IF($JC433&gt;=6,INDEX($GR:$GR,$JB433+6),"")</f>
      </c>
      <c r="GZ433">
        <f>IF($JC433&gt;=7,INDEX($GR:$GR,$JB433+7),"")</f>
      </c>
      <c r="HA433">
        <f>IF($JC433&gt;=8,INDEX($GR:$GR,$JB433+8),"")</f>
      </c>
      <c r="HB433">
        <f>IF($JC433&gt;=9,INDEX($GR:$GR,$JB433+9),"")</f>
      </c>
      <c r="HC433">
        <f>IF($JC433&gt;=10,INDEX($GR:$GR,$JB433+10),"")</f>
      </c>
      <c r="HD433">
        <f>IF($JC433&gt;=11,INDEX($GR:$GR,$JB433+11),"")</f>
      </c>
      <c r="HE433">
        <f>IF($JC433&gt;=12,INDEX($GR:$GR,$JB433+12),"")</f>
      </c>
      <c r="HF433">
        <f>IF($JC433&gt;=13,INDEX($GR:$GR,$JB433+13),"")</f>
      </c>
      <c r="HG433">
        <f>IF($JC433&gt;=14,INDEX($GR:$GR,$JB433+14),"")</f>
      </c>
      <c r="HH433">
        <f>IF($JC433&gt;=15,INDEX($GR:$GR,$JB433+15),"")</f>
      </c>
      <c r="HI433">
        <f>IF($JC433&gt;=16,INDEX($GR:$GR,$JB433+16),"")</f>
      </c>
      <c r="HJ433">
        <f>IF($JC433&gt;=17,INDEX($GR:$GR,$JB433+17),"")</f>
      </c>
      <c r="HK433">
        <f>IF($JC433&gt;=18,INDEX($GR:$GR,$JB433+18),"")</f>
      </c>
      <c r="HL433">
        <f>IF($JC433&gt;=19,INDEX($GR:$GR,$JB433+19),"")</f>
      </c>
      <c r="HM433">
        <f>IF($JC433&gt;=20,INDEX($GR:$GR,$JB433+20),"")</f>
      </c>
      <c r="HN433">
        <f>IF($JC433&gt;=21,INDEX($GR:$GR,$JB433+21),"")</f>
      </c>
      <c r="HO433">
        <f>IF($JC433&gt;=22,INDEX($GR:$GR,$JB433+22),"")</f>
      </c>
      <c r="HP433">
        <f>IF($JC433&gt;=23,INDEX($GR:$GR,$JB433+23),"")</f>
      </c>
      <c r="HQ433">
        <f>IF($JC433&gt;=24,INDEX($GR:$GR,$JB433+24),"")</f>
      </c>
      <c r="HR433">
        <f>IF($JC433&gt;=25,INDEX($GR:$GR,$JB433+25),"")</f>
      </c>
      <c r="HS433">
        <f>IF($JC433&gt;=26,INDEX($GR:$GR,$JB433+26),"")</f>
      </c>
      <c r="HT433">
        <f>IF($JC433&gt;=27,INDEX($GR:$GR,$JB433+27),"")</f>
      </c>
      <c r="HU433">
        <f>IF($JC433&gt;=28,INDEX($GR:$GR,$JB433+28),"")</f>
      </c>
      <c r="HV433">
        <f>IF($JC433&gt;=29,INDEX($GR:$GR,$JB433+29),"")</f>
      </c>
      <c r="HW433">
        <f>IF($JC433&gt;=30,INDEX($GR:$GR,$JB433+30),"")</f>
      </c>
      <c r="HX433">
        <f>IF($JC433&gt;=31,INDEX($GR:$GR,$JB433+31),"")</f>
      </c>
      <c r="HY433">
        <f>IF($JC433&gt;=32,INDEX($GR:$GR,$JB433+32),"")</f>
      </c>
      <c r="HZ433">
        <f>IF($JC433&gt;=33,INDEX($GR:$GR,$JB433+33),"")</f>
      </c>
      <c r="IA433">
        <f>IF($JC433&gt;=34,INDEX($GR:$GR,$JB433+34),"")</f>
      </c>
      <c r="IB433">
        <f>IF($JC433&gt;=35,INDEX($GR:$GR,$JB433+35),"")</f>
      </c>
      <c r="IC433">
        <f>IF($JC433&gt;=36,INDEX($GR:$GR,$JB433+36),"")</f>
      </c>
      <c r="ID433">
        <f>IF($JC433&gt;=37,INDEX($GR:$GR,$JB433+37),"")</f>
      </c>
      <c r="IE433">
        <f>IF($JC433&gt;=38,INDEX($GR:$GR,$JB433+38),"")</f>
      </c>
      <c r="IF433">
        <f>IF($JC433&gt;=39,INDEX($GR:$GR,$JB433+39),"")</f>
      </c>
      <c r="IG433">
        <f>IF($JC433&gt;=40,INDEX($GR:$GR,$JB433+40),"")</f>
      </c>
      <c r="IH433">
        <f>IF($JC433&gt;=41,INDEX($GR:$GR,$JB433+41),"")</f>
      </c>
      <c r="II433">
        <f>IF($JC433&gt;=42,INDEX($GR:$GR,$JB433+42),"")</f>
      </c>
      <c r="IJ433">
        <f>IF($JC433&gt;=43,INDEX($GR:$GR,$JB433+43),"")</f>
      </c>
      <c r="IK433">
        <f>IF($JC433&gt;=44,INDEX($GR:$GR,$JB433+44),"")</f>
      </c>
      <c r="IL433">
        <f>IF($JC433&gt;=45,INDEX($GR:$GR,$JB433+45),"")</f>
      </c>
      <c r="IM433">
        <f>IF($JC433&gt;=46,INDEX($GR:$GR,$JB433+46),"")</f>
      </c>
      <c r="IN433">
        <f>IF($JC433&gt;=47,INDEX($GR:$GR,$JB433+47),"")</f>
      </c>
      <c r="IO433">
        <f>IF($JC433&gt;=48,INDEX($GR:$GR,$JB433+48),"")</f>
      </c>
      <c r="IP433">
        <f>IF($JC433&gt;=49,INDEX($GR:$GR,$JB433+49),"")</f>
      </c>
      <c r="IQ433">
        <f>IF($JC433&gt;=50,INDEX($GR:$GR,$JB433+50),"")</f>
      </c>
      <c r="IR433">
        <f>IF($JC433&gt;=51,INDEX($GR:$GR,$JB433+51),"")</f>
      </c>
      <c r="IS433">
        <f>IF($JC433&gt;=52,INDEX($GR:$GR,$JB433+52),"")</f>
      </c>
      <c r="IT433">
        <f>IF($JC433&gt;=53,INDEX($GR:$GR,$JB433+53),"")</f>
      </c>
      <c r="IU433">
        <f>IF($JC433&gt;=54,INDEX($GR:$GR,$JB433+54),"")</f>
      </c>
      <c r="IV433">
        <f>IF($JC433&gt;=55,INDEX($GR:$GR,$JB433+55),"")</f>
      </c>
      <c r="IW433">
        <f>IF($JC433&gt;=56,INDEX($GR:$GR,$JB433+56),"")</f>
      </c>
      <c r="IX433">
        <f>IF($JC433&gt;=57,INDEX($GR:$GR,$JB433+57),"")</f>
      </c>
      <c r="IY433">
        <f>IF($JC433&gt;=58,INDEX($GR:$GR,$JB433+58),"")</f>
      </c>
      <c r="IZ433">
        <f>IF($JC433&gt;=59,INDEX($GR:$GR,$JB433+59),"")</f>
      </c>
      <c r="JA433">
        <f>IF($JC433&gt;=60,INDEX($GR:$GR,$JB433+60),"")</f>
      </c>
      <c r="JB433">
        <f>IFERROR(MATCH($GQ433,$GR$2:$GR$324,0)+1,0)</f>
      </c>
      <c r="JC433">
        <f>IFERROR(INDEX($GS$2:$GS$324,MATCH($GQ433,$GR$2:$GR$324,0)),0)</f>
      </c>
      <c r="JD433" t="s">
        <v>40</v>
      </c>
      <c r="JE433" t="s">
        <v>40</v>
      </c>
    </row>
    <row r="434" spans="1:265" x14ac:dyDescent="0.25">
      <c r="Q434">
        <f>IF(OR($T434="",$P434=""),"",IFERROR($T434/$P434,0))</f>
      </c>
      <c r="R434">
        <f>IF($T434="","",
SUM($S434,$U434,$Z434,$V434,$X434)*
(1-IF($AA434="",0,VALUE($AA434)/100)))</f>
      </c>
      <c r="S434">
        <f>IF($T434="","",$T434)</f>
      </c>
      <c r="U434">
        <f>IF($T434="","",
IF($N434="","",
IF(ISNUMBER(SEARCH("exempt",LOWER($N434))),0,
$T434*(VALUE(SUBSTITUTE($N434,"%",""))/100))))</f>
      </c>
      <c r="AB434">
        <f>IFERROR(IF(FIND(" - ",$K434)&gt;0,MID($K434,FIND(" - ",$K434)+3,LEN($K434)),""),"")</f>
      </c>
      <c r="AK434" t="s">
        <v>1021</v>
      </c>
      <c r="AP434">
        <f>IFERROR(LEFT($K434,FIND(" - ",$K434)-1),$K434)</f>
      </c>
      <c r="AS434">
        <f>IF($CH434&gt;=1,INDEX($AQ:$AQ,$CG434+1),"")</f>
      </c>
      <c r="AT434">
        <f>IF($CH434&gt;=2,INDEX($AQ:$AQ,$CG434+2),"")</f>
      </c>
      <c r="AU434">
        <f>IF($CH434&gt;=3,INDEX($AQ:$AQ,$CG434+3),"")</f>
      </c>
      <c r="AV434">
        <f>IF($CH434&gt;=4,INDEX($AQ:$AQ,$CG434+4),"")</f>
      </c>
      <c r="AW434">
        <f>IF($CH434&gt;=5,INDEX($AQ:$AQ,$CG434+5),"")</f>
      </c>
      <c r="AX434">
        <f>IF($CH434&gt;=6,INDEX($AQ:$AQ,$CG434+6),"")</f>
      </c>
      <c r="AY434">
        <f>IF($CH434&gt;=7,INDEX($AQ:$AQ,$CG434+7),"")</f>
      </c>
      <c r="AZ434">
        <f>IF($CH434&gt;=8,INDEX($AQ:$AQ,$CG434+8),"")</f>
      </c>
      <c r="BA434">
        <f>IF($CH434&gt;=9,INDEX($AQ:$AQ,$CG434+9),"")</f>
      </c>
      <c r="BB434">
        <f>IF($CH434&gt;=10,INDEX($AQ:$AQ,$CG434+10),"")</f>
      </c>
      <c r="BC434">
        <f>IF($CH434&gt;=11,INDEX($AQ:$AQ,$CG434+11),"")</f>
      </c>
      <c r="BD434">
        <f>IF($CH434&gt;=12,INDEX($AQ:$AQ,$CG434+12),"")</f>
      </c>
      <c r="BE434">
        <f>IF($CH434&gt;=13,INDEX($AQ:$AQ,$CG434+13),"")</f>
      </c>
      <c r="BF434">
        <f>IF($CH434&gt;=14,INDEX($AQ:$AQ,$CG434+14),"")</f>
      </c>
      <c r="BG434">
        <f>IF($CH434&gt;=15,INDEX($AQ:$AQ,$CG434+15),"")</f>
      </c>
      <c r="BH434">
        <f>IF($CH434&gt;=16,INDEX($AQ:$AQ,$CG434+16),"")</f>
      </c>
      <c r="BI434">
        <f>IF($CH434&gt;=17,INDEX($AQ:$AQ,$CG434+17),"")</f>
      </c>
      <c r="BJ434">
        <f>IF($CH434&gt;=18,INDEX($AQ:$AQ,$CG434+18),"")</f>
      </c>
      <c r="BK434">
        <f>IF($CH434&gt;=19,INDEX($AQ:$AQ,$CG434+19),"")</f>
      </c>
      <c r="BL434">
        <f>IF($CH434&gt;=20,INDEX($AQ:$AQ,$CG434+20),"")</f>
      </c>
      <c r="BM434">
        <f>IF($CH434&gt;=21,INDEX($AQ:$AQ,$CG434+21),"")</f>
      </c>
      <c r="BN434">
        <f>IF($CH434&gt;=22,INDEX($AQ:$AQ,$CG434+22),"")</f>
      </c>
      <c r="BO434">
        <f>IF($CH434&gt;=23,INDEX($AQ:$AQ,$CG434+23),"")</f>
      </c>
      <c r="BP434">
        <f>IF($CH434&gt;=24,INDEX($AQ:$AQ,$CG434+24),"")</f>
      </c>
      <c r="BQ434">
        <f>IF($CH434&gt;=25,INDEX($AQ:$AQ,$CG434+25),"")</f>
      </c>
      <c r="BR434">
        <f>IF($CH434&gt;=26,INDEX($AQ:$AQ,$CG434+26),"")</f>
      </c>
      <c r="BS434">
        <f>IF($CH434&gt;=27,INDEX($AQ:$AQ,$CG434+27),"")</f>
      </c>
      <c r="BT434">
        <f>IF($CH434&gt;=28,INDEX($AQ:$AQ,$CG434+28),"")</f>
      </c>
      <c r="BU434">
        <f>IF($CH434&gt;=29,INDEX($AQ:$AQ,$CG434+29),"")</f>
      </c>
      <c r="BV434">
        <f>IF($CH434&gt;=30,INDEX($AQ:$AQ,$CG434+30),"")</f>
      </c>
      <c r="BW434">
        <f>IF($CH434&gt;=31,INDEX($AQ:$AQ,$CG434+31),"")</f>
      </c>
      <c r="BX434">
        <f>IF($CH434&gt;=32,INDEX($AQ:$AQ,$CG434+32),"")</f>
      </c>
      <c r="BY434">
        <f>IF($CH434&gt;=33,INDEX($AQ:$AQ,$CG434+33),"")</f>
      </c>
      <c r="BZ434">
        <f>IF($CH434&gt;=34,INDEX($AQ:$AQ,$CG434+34),"")</f>
      </c>
      <c r="CA434">
        <f>IF($CH434&gt;=35,INDEX($AQ:$AQ,$CG434+35),"")</f>
      </c>
      <c r="CB434">
        <f>IF($CH434&gt;=36,INDEX($AQ:$AQ,$CG434+36),"")</f>
      </c>
      <c r="CC434">
        <f>IF($CH434&gt;=37,INDEX($AQ:$AQ,$CG434+37),"")</f>
      </c>
      <c r="CD434">
        <f>IF($CH434&gt;=38,INDEX($AQ:$AQ,$CG434+38),"")</f>
      </c>
      <c r="CE434">
        <f>IF($CH434&gt;=39,INDEX($AQ:$AQ,$CG434+39),"")</f>
      </c>
      <c r="CF434">
        <f>IF($CH434&gt;=40,INDEX($AQ:$AQ,$CG434+40),"")</f>
      </c>
      <c r="CG434">
        <f>IFERROR(MATCH($AP434,$AQ$2:$AQ$134,0)+1,0)</f>
      </c>
      <c r="CH434">
        <f>IFERROR(INDEX($AR$2:$AR$134,MATCH($AP434,$AQ$2:$AQ$134,0)),0)</f>
      </c>
      <c r="CI434">
        <f>IFERROR(LEFT($L434,FIND(" - ",$L434)-1),$L434)</f>
      </c>
      <c r="CL434">
        <f>IF($DG434&gt;=1,INDEX($CJ:$CJ,$DF434+1),"")</f>
      </c>
      <c r="CM434">
        <f>IF($DG434&gt;=2,INDEX($CJ:$CJ,$DF434+2),"")</f>
      </c>
      <c r="CN434">
        <f>IF($DG434&gt;=3,INDEX($CJ:$CJ,$DF434+3),"")</f>
      </c>
      <c r="CO434">
        <f>IF($DG434&gt;=4,INDEX($CJ:$CJ,$DF434+4),"")</f>
      </c>
      <c r="CP434">
        <f>IF($DG434&gt;=5,INDEX($CJ:$CJ,$DF434+5),"")</f>
      </c>
      <c r="CQ434">
        <f>IF($DG434&gt;=6,INDEX($CJ:$CJ,$DF434+6),"")</f>
      </c>
      <c r="CR434">
        <f>IF($DG434&gt;=7,INDEX($CJ:$CJ,$DF434+7),"")</f>
      </c>
      <c r="CS434">
        <f>IF($DG434&gt;=8,INDEX($CJ:$CJ,$DF434+8),"")</f>
      </c>
      <c r="CT434">
        <f>IF($DG434&gt;=9,INDEX($CJ:$CJ,$DF434+9),"")</f>
      </c>
      <c r="CU434">
        <f>IF($DG434&gt;=10,INDEX($CJ:$CJ,$DF434+10),"")</f>
      </c>
      <c r="CV434">
        <f>IF($DG434&gt;=11,INDEX($CJ:$CJ,$DF434+11),"")</f>
      </c>
      <c r="CW434">
        <f>IF($DG434&gt;=12,INDEX($CJ:$CJ,$DF434+12),"")</f>
      </c>
      <c r="CX434">
        <f>IF($DG434&gt;=13,INDEX($CJ:$CJ,$DF434+13),"")</f>
      </c>
      <c r="CY434">
        <f>IF($DG434&gt;=14,INDEX($CJ:$CJ,$DF434+14),"")</f>
      </c>
      <c r="CZ434">
        <f>IF($DG434&gt;=15,INDEX($CJ:$CJ,$DF434+15),"")</f>
      </c>
      <c r="DA434">
        <f>IF($DG434&gt;=16,INDEX($CJ:$CJ,$DF434+16),"")</f>
      </c>
      <c r="DB434">
        <f>IF($DG434&gt;=17,INDEX($CJ:$CJ,$DF434+17),"")</f>
      </c>
      <c r="DC434">
        <f>IF($DG434&gt;=18,INDEX($CJ:$CJ,$DF434+18),"")</f>
      </c>
      <c r="DD434">
        <f>IF($DG434&gt;=19,INDEX($CJ:$CJ,$DF434+19),"")</f>
      </c>
      <c r="DE434">
        <f>IF($DG434&gt;=20,INDEX($CJ:$CJ,$DF434+20),"")</f>
      </c>
      <c r="DF434">
        <f>IFERROR(MATCH($CI434,$CJ$2:$CJ$263,0)+1,0)</f>
      </c>
      <c r="DG434">
        <f>IFERROR(INDEX($CK$2:$CK$263,MATCH($CI434,$CJ$2:$CJ$263,0)),0)</f>
      </c>
      <c r="DH434">
        <f>IFERROR(INDEX($AO:$AO,MATCH($N434,$AN:$AN,0))&amp;"","")</f>
      </c>
      <c r="DL434">
        <f>IF($GO434&gt;=1,INDEX($DI:$DI,$GN434+1),"")</f>
      </c>
      <c r="DM434">
        <f>IF($GO434&gt;=2,INDEX($DI:$DI,$GN434+2),"")</f>
      </c>
      <c r="DN434">
        <f>IF($GO434&gt;=3,INDEX($DI:$DI,$GN434+3),"")</f>
      </c>
      <c r="DO434">
        <f>IF($GO434&gt;=4,INDEX($DI:$DI,$GN434+4),"")</f>
      </c>
      <c r="DP434">
        <f>IF($GO434&gt;=5,INDEX($DI:$DI,$GN434+5),"")</f>
      </c>
      <c r="DQ434">
        <f>IF($GO434&gt;=6,INDEX($DI:$DI,$GN434+6),"")</f>
      </c>
      <c r="DR434">
        <f>IF($GO434&gt;=7,INDEX($DI:$DI,$GN434+7),"")</f>
      </c>
      <c r="DS434">
        <f>IF($GO434&gt;=8,INDEX($DI:$DI,$GN434+8),"")</f>
      </c>
      <c r="DT434">
        <f>IF($GO434&gt;=9,INDEX($DI:$DI,$GN434+9),"")</f>
      </c>
      <c r="DU434">
        <f>IF($GO434&gt;=10,INDEX($DI:$DI,$GN434+10),"")</f>
      </c>
      <c r="DV434">
        <f>IF($GO434&gt;=11,INDEX($DI:$DI,$GN434+11),"")</f>
      </c>
      <c r="DW434">
        <f>IF($GO434&gt;=12,INDEX($DI:$DI,$GN434+12),"")</f>
      </c>
      <c r="DX434">
        <f>IF($GO434&gt;=13,INDEX($DI:$DI,$GN434+13),"")</f>
      </c>
      <c r="DY434">
        <f>IF($GO434&gt;=14,INDEX($DI:$DI,$GN434+14),"")</f>
      </c>
      <c r="DZ434">
        <f>IF($GO434&gt;=15,INDEX($DI:$DI,$GN434+15),"")</f>
      </c>
      <c r="EA434">
        <f>IF($GO434&gt;=16,INDEX($DI:$DI,$GN434+16),"")</f>
      </c>
      <c r="EB434">
        <f>IF($GO434&gt;=17,INDEX($DI:$DI,$GN434+17),"")</f>
      </c>
      <c r="EC434">
        <f>IF($GO434&gt;=18,INDEX($DI:$DI,$GN434+18),"")</f>
      </c>
      <c r="ED434">
        <f>IF($GO434&gt;=19,INDEX($DI:$DI,$GN434+19),"")</f>
      </c>
      <c r="EE434">
        <f>IF($GO434&gt;=20,INDEX($DI:$DI,$GN434+20),"")</f>
      </c>
      <c r="EF434">
        <f>IF($GO434&gt;=21,INDEX($DI:$DI,$GN434+21),"")</f>
      </c>
      <c r="EG434">
        <f>IF($GO434&gt;=22,INDEX($DI:$DI,$GN434+22),"")</f>
      </c>
      <c r="EH434">
        <f>IF($GO434&gt;=23,INDEX($DI:$DI,$GN434+23),"")</f>
      </c>
      <c r="EI434">
        <f>IF($GO434&gt;=24,INDEX($DI:$DI,$GN434+24),"")</f>
      </c>
      <c r="EJ434">
        <f>IF($GO434&gt;=25,INDEX($DI:$DI,$GN434+25),"")</f>
      </c>
      <c r="EK434">
        <f>IF($GO434&gt;=26,INDEX($DI:$DI,$GN434+26),"")</f>
      </c>
      <c r="EL434">
        <f>IF($GO434&gt;=27,INDEX($DI:$DI,$GN434+27),"")</f>
      </c>
      <c r="EM434">
        <f>IF($GO434&gt;=28,INDEX($DI:$DI,$GN434+28),"")</f>
      </c>
      <c r="EN434">
        <f>IF($GO434&gt;=29,INDEX($DI:$DI,$GN434+29),"")</f>
      </c>
      <c r="EO434">
        <f>IF($GO434&gt;=30,INDEX($DI:$DI,$GN434+30),"")</f>
      </c>
      <c r="EP434">
        <f>IF($GO434&gt;=31,INDEX($DI:$DI,$GN434+31),"")</f>
      </c>
      <c r="EQ434">
        <f>IF($GO434&gt;=32,INDEX($DI:$DI,$GN434+32),"")</f>
      </c>
      <c r="ER434">
        <f>IF($GO434&gt;=33,INDEX($DI:$DI,$GN434+33),"")</f>
      </c>
      <c r="ES434">
        <f>IF($GO434&gt;=34,INDEX($DI:$DI,$GN434+34),"")</f>
      </c>
      <c r="ET434">
        <f>IF($GO434&gt;=35,INDEX($DI:$DI,$GN434+35),"")</f>
      </c>
      <c r="EU434">
        <f>IF($GO434&gt;=36,INDEX($DI:$DI,$GN434+36),"")</f>
      </c>
      <c r="EV434">
        <f>IF($GO434&gt;=37,INDEX($DI:$DI,$GN434+37),"")</f>
      </c>
      <c r="EW434">
        <f>IF($GO434&gt;=38,INDEX($DI:$DI,$GN434+38),"")</f>
      </c>
      <c r="EX434">
        <f>IF($GO434&gt;=39,INDEX($DI:$DI,$GN434+39),"")</f>
      </c>
      <c r="EY434">
        <f>IF($GO434&gt;=40,INDEX($DI:$DI,$GN434+40),"")</f>
      </c>
      <c r="EZ434">
        <f>IF($GO434&gt;=1,INDEX($DJ:$DJ,$GN434+1),"")</f>
      </c>
      <c r="FA434">
        <f>IF($GO434&gt;=2,INDEX($DJ:$DJ,$GN434+2),"")</f>
      </c>
      <c r="FB434">
        <f>IF($GO434&gt;=3,INDEX($DJ:$DJ,$GN434+3),"")</f>
      </c>
      <c r="FC434">
        <f>IF($GO434&gt;=4,INDEX($DJ:$DJ,$GN434+4),"")</f>
      </c>
      <c r="FD434">
        <f>IF($GO434&gt;=5,INDEX($DJ:$DJ,$GN434+5),"")</f>
      </c>
      <c r="FE434">
        <f>IF($GO434&gt;=6,INDEX($DJ:$DJ,$GN434+6),"")</f>
      </c>
      <c r="FF434">
        <f>IF($GO434&gt;=7,INDEX($DJ:$DJ,$GN434+7),"")</f>
      </c>
      <c r="FG434">
        <f>IF($GO434&gt;=8,INDEX($DJ:$DJ,$GN434+8),"")</f>
      </c>
      <c r="FH434">
        <f>IF($GO434&gt;=9,INDEX($DJ:$DJ,$GN434+9),"")</f>
      </c>
      <c r="FI434">
        <f>IF($GO434&gt;=10,INDEX($DJ:$DJ,$GN434+10),"")</f>
      </c>
      <c r="FJ434">
        <f>IF($GO434&gt;=11,INDEX($DJ:$DJ,$GN434+11),"")</f>
      </c>
      <c r="FK434">
        <f>IF($GO434&gt;=12,INDEX($DJ:$DJ,$GN434+12),"")</f>
      </c>
      <c r="FL434">
        <f>IF($GO434&gt;=13,INDEX($DJ:$DJ,$GN434+13),"")</f>
      </c>
      <c r="FM434">
        <f>IF($GO434&gt;=14,INDEX($DJ:$DJ,$GN434+14),"")</f>
      </c>
      <c r="FN434">
        <f>IF($GO434&gt;=15,INDEX($DJ:$DJ,$GN434+15),"")</f>
      </c>
      <c r="FO434">
        <f>IF($GO434&gt;=16,INDEX($DJ:$DJ,$GN434+16),"")</f>
      </c>
      <c r="FP434">
        <f>IF($GO434&gt;=17,INDEX($DJ:$DJ,$GN434+17),"")</f>
      </c>
      <c r="FQ434">
        <f>IF($GO434&gt;=18,INDEX($DJ:$DJ,$GN434+18),"")</f>
      </c>
      <c r="FR434">
        <f>IF($GO434&gt;=19,INDEX($DJ:$DJ,$GN434+19),"")</f>
      </c>
      <c r="FS434">
        <f>IF($GO434&gt;=20,INDEX($DJ:$DJ,$GN434+20),"")</f>
      </c>
      <c r="FT434">
        <f>IF($GO434&gt;=21,INDEX($DJ:$DJ,$GN434+21),"")</f>
      </c>
      <c r="FU434">
        <f>IF($GO434&gt;=22,INDEX($DJ:$DJ,$GN434+22),"")</f>
      </c>
      <c r="FV434">
        <f>IF($GO434&gt;=23,INDEX($DJ:$DJ,$GN434+23),"")</f>
      </c>
      <c r="FW434">
        <f>IF($GO434&gt;=24,INDEX($DJ:$DJ,$GN434+24),"")</f>
      </c>
      <c r="FX434">
        <f>IF($GO434&gt;=25,INDEX($DJ:$DJ,$GN434+25),"")</f>
      </c>
      <c r="FY434">
        <f>IF($GO434&gt;=26,INDEX($DJ:$DJ,$GN434+26),"")</f>
      </c>
      <c r="FZ434">
        <f>IF($GO434&gt;=27,INDEX($DJ:$DJ,$GN434+27),"")</f>
      </c>
      <c r="GA434">
        <f>IF($GO434&gt;=28,INDEX($DJ:$DJ,$GN434+28),"")</f>
      </c>
      <c r="GB434">
        <f>IF($GO434&gt;=29,INDEX($DJ:$DJ,$GN434+29),"")</f>
      </c>
      <c r="GC434">
        <f>IF($GO434&gt;=30,INDEX($DJ:$DJ,$GN434+30),"")</f>
      </c>
      <c r="GD434">
        <f>IF($GO434&gt;=31,INDEX($DJ:$DJ,$GN434+31),"")</f>
      </c>
      <c r="GE434">
        <f>IF($GO434&gt;=32,INDEX($DJ:$DJ,$GN434+32),"")</f>
      </c>
      <c r="GF434">
        <f>IF($GO434&gt;=33,INDEX($DJ:$DJ,$GN434+33),"")</f>
      </c>
      <c r="GG434">
        <f>IF($GO434&gt;=34,INDEX($DJ:$DJ,$GN434+34),"")</f>
      </c>
      <c r="GH434">
        <f>IF($GO434&gt;=35,INDEX($DJ:$DJ,$GN434+35),"")</f>
      </c>
      <c r="GI434">
        <f>IF($GO434&gt;=36,INDEX($DJ:$DJ,$GN434+36),"")</f>
      </c>
      <c r="GJ434">
        <f>IF($GO434&gt;=37,INDEX($DJ:$DJ,$GN434+37),"")</f>
      </c>
      <c r="GK434">
        <f>IF($GO434&gt;=38,INDEX($DJ:$DJ,$GN434+38),"")</f>
      </c>
      <c r="GL434">
        <f>IF($GO434&gt;=39,INDEX($DJ:$DJ,$GN434+39),"")</f>
      </c>
      <c r="GM434">
        <f>IF($GO434&gt;=40,INDEX($DJ:$DJ,$GN434+40),"")</f>
      </c>
      <c r="GN434">
        <f>IFERROR(MATCH($DH434,$DI$2:$DI$148,0)+1,0)</f>
      </c>
      <c r="GO434">
        <f>IFERROR(INDEX($DK$2:$DK$148,MATCH($DH434,$DI$2:$DI$148,0)),0)</f>
      </c>
      <c r="GP434">
        <f>IFERROR(MATCH($Y434,$DL$434:$EY$434,0),0)</f>
      </c>
      <c r="GQ434">
        <f>IF($GP434&gt;0,INDEX($EZ$434:$GM$434,$GP434),"")</f>
      </c>
      <c r="GT434">
        <f>IF($JC434&gt;=1,INDEX($GR:$GR,$JB434+1),"")</f>
      </c>
      <c r="GU434">
        <f>IF($JC434&gt;=2,INDEX($GR:$GR,$JB434+2),"")</f>
      </c>
      <c r="GV434">
        <f>IF($JC434&gt;=3,INDEX($GR:$GR,$JB434+3),"")</f>
      </c>
      <c r="GW434">
        <f>IF($JC434&gt;=4,INDEX($GR:$GR,$JB434+4),"")</f>
      </c>
      <c r="GX434">
        <f>IF($JC434&gt;=5,INDEX($GR:$GR,$JB434+5),"")</f>
      </c>
      <c r="GY434">
        <f>IF($JC434&gt;=6,INDEX($GR:$GR,$JB434+6),"")</f>
      </c>
      <c r="GZ434">
        <f>IF($JC434&gt;=7,INDEX($GR:$GR,$JB434+7),"")</f>
      </c>
      <c r="HA434">
        <f>IF($JC434&gt;=8,INDEX($GR:$GR,$JB434+8),"")</f>
      </c>
      <c r="HB434">
        <f>IF($JC434&gt;=9,INDEX($GR:$GR,$JB434+9),"")</f>
      </c>
      <c r="HC434">
        <f>IF($JC434&gt;=10,INDEX($GR:$GR,$JB434+10),"")</f>
      </c>
      <c r="HD434">
        <f>IF($JC434&gt;=11,INDEX($GR:$GR,$JB434+11),"")</f>
      </c>
      <c r="HE434">
        <f>IF($JC434&gt;=12,INDEX($GR:$GR,$JB434+12),"")</f>
      </c>
      <c r="HF434">
        <f>IF($JC434&gt;=13,INDEX($GR:$GR,$JB434+13),"")</f>
      </c>
      <c r="HG434">
        <f>IF($JC434&gt;=14,INDEX($GR:$GR,$JB434+14),"")</f>
      </c>
      <c r="HH434">
        <f>IF($JC434&gt;=15,INDEX($GR:$GR,$JB434+15),"")</f>
      </c>
      <c r="HI434">
        <f>IF($JC434&gt;=16,INDEX($GR:$GR,$JB434+16),"")</f>
      </c>
      <c r="HJ434">
        <f>IF($JC434&gt;=17,INDEX($GR:$GR,$JB434+17),"")</f>
      </c>
      <c r="HK434">
        <f>IF($JC434&gt;=18,INDEX($GR:$GR,$JB434+18),"")</f>
      </c>
      <c r="HL434">
        <f>IF($JC434&gt;=19,INDEX($GR:$GR,$JB434+19),"")</f>
      </c>
      <c r="HM434">
        <f>IF($JC434&gt;=20,INDEX($GR:$GR,$JB434+20),"")</f>
      </c>
      <c r="HN434">
        <f>IF($JC434&gt;=21,INDEX($GR:$GR,$JB434+21),"")</f>
      </c>
      <c r="HO434">
        <f>IF($JC434&gt;=22,INDEX($GR:$GR,$JB434+22),"")</f>
      </c>
      <c r="HP434">
        <f>IF($JC434&gt;=23,INDEX($GR:$GR,$JB434+23),"")</f>
      </c>
      <c r="HQ434">
        <f>IF($JC434&gt;=24,INDEX($GR:$GR,$JB434+24),"")</f>
      </c>
      <c r="HR434">
        <f>IF($JC434&gt;=25,INDEX($GR:$GR,$JB434+25),"")</f>
      </c>
      <c r="HS434">
        <f>IF($JC434&gt;=26,INDEX($GR:$GR,$JB434+26),"")</f>
      </c>
      <c r="HT434">
        <f>IF($JC434&gt;=27,INDEX($GR:$GR,$JB434+27),"")</f>
      </c>
      <c r="HU434">
        <f>IF($JC434&gt;=28,INDEX($GR:$GR,$JB434+28),"")</f>
      </c>
      <c r="HV434">
        <f>IF($JC434&gt;=29,INDEX($GR:$GR,$JB434+29),"")</f>
      </c>
      <c r="HW434">
        <f>IF($JC434&gt;=30,INDEX($GR:$GR,$JB434+30),"")</f>
      </c>
      <c r="HX434">
        <f>IF($JC434&gt;=31,INDEX($GR:$GR,$JB434+31),"")</f>
      </c>
      <c r="HY434">
        <f>IF($JC434&gt;=32,INDEX($GR:$GR,$JB434+32),"")</f>
      </c>
      <c r="HZ434">
        <f>IF($JC434&gt;=33,INDEX($GR:$GR,$JB434+33),"")</f>
      </c>
      <c r="IA434">
        <f>IF($JC434&gt;=34,INDEX($GR:$GR,$JB434+34),"")</f>
      </c>
      <c r="IB434">
        <f>IF($JC434&gt;=35,INDEX($GR:$GR,$JB434+35),"")</f>
      </c>
      <c r="IC434">
        <f>IF($JC434&gt;=36,INDEX($GR:$GR,$JB434+36),"")</f>
      </c>
      <c r="ID434">
        <f>IF($JC434&gt;=37,INDEX($GR:$GR,$JB434+37),"")</f>
      </c>
      <c r="IE434">
        <f>IF($JC434&gt;=38,INDEX($GR:$GR,$JB434+38),"")</f>
      </c>
      <c r="IF434">
        <f>IF($JC434&gt;=39,INDEX($GR:$GR,$JB434+39),"")</f>
      </c>
      <c r="IG434">
        <f>IF($JC434&gt;=40,INDEX($GR:$GR,$JB434+40),"")</f>
      </c>
      <c r="IH434">
        <f>IF($JC434&gt;=41,INDEX($GR:$GR,$JB434+41),"")</f>
      </c>
      <c r="II434">
        <f>IF($JC434&gt;=42,INDEX($GR:$GR,$JB434+42),"")</f>
      </c>
      <c r="IJ434">
        <f>IF($JC434&gt;=43,INDEX($GR:$GR,$JB434+43),"")</f>
      </c>
      <c r="IK434">
        <f>IF($JC434&gt;=44,INDEX($GR:$GR,$JB434+44),"")</f>
      </c>
      <c r="IL434">
        <f>IF($JC434&gt;=45,INDEX($GR:$GR,$JB434+45),"")</f>
      </c>
      <c r="IM434">
        <f>IF($JC434&gt;=46,INDEX($GR:$GR,$JB434+46),"")</f>
      </c>
      <c r="IN434">
        <f>IF($JC434&gt;=47,INDEX($GR:$GR,$JB434+47),"")</f>
      </c>
      <c r="IO434">
        <f>IF($JC434&gt;=48,INDEX($GR:$GR,$JB434+48),"")</f>
      </c>
      <c r="IP434">
        <f>IF($JC434&gt;=49,INDEX($GR:$GR,$JB434+49),"")</f>
      </c>
      <c r="IQ434">
        <f>IF($JC434&gt;=50,INDEX($GR:$GR,$JB434+50),"")</f>
      </c>
      <c r="IR434">
        <f>IF($JC434&gt;=51,INDEX($GR:$GR,$JB434+51),"")</f>
      </c>
      <c r="IS434">
        <f>IF($JC434&gt;=52,INDEX($GR:$GR,$JB434+52),"")</f>
      </c>
      <c r="IT434">
        <f>IF($JC434&gt;=53,INDEX($GR:$GR,$JB434+53),"")</f>
      </c>
      <c r="IU434">
        <f>IF($JC434&gt;=54,INDEX($GR:$GR,$JB434+54),"")</f>
      </c>
      <c r="IV434">
        <f>IF($JC434&gt;=55,INDEX($GR:$GR,$JB434+55),"")</f>
      </c>
      <c r="IW434">
        <f>IF($JC434&gt;=56,INDEX($GR:$GR,$JB434+56),"")</f>
      </c>
      <c r="IX434">
        <f>IF($JC434&gt;=57,INDEX($GR:$GR,$JB434+57),"")</f>
      </c>
      <c r="IY434">
        <f>IF($JC434&gt;=58,INDEX($GR:$GR,$JB434+58),"")</f>
      </c>
      <c r="IZ434">
        <f>IF($JC434&gt;=59,INDEX($GR:$GR,$JB434+59),"")</f>
      </c>
      <c r="JA434">
        <f>IF($JC434&gt;=60,INDEX($GR:$GR,$JB434+60),"")</f>
      </c>
      <c r="JB434">
        <f>IFERROR(MATCH($GQ434,$GR$2:$GR$324,0)+1,0)</f>
      </c>
      <c r="JC434">
        <f>IFERROR(INDEX($GS$2:$GS$324,MATCH($GQ434,$GR$2:$GR$324,0)),0)</f>
      </c>
      <c r="JD434" t="s">
        <v>40</v>
      </c>
      <c r="JE434" t="s">
        <v>40</v>
      </c>
    </row>
    <row r="435" spans="1:265" x14ac:dyDescent="0.25">
      <c r="Q435">
        <f>IF(OR($T435="",$P435=""),"",IFERROR($T435/$P435,0))</f>
      </c>
      <c r="R435">
        <f>IF($T435="","",
SUM($S435,$U435,$Z435,$V435,$X435)*
(1-IF($AA435="",0,VALUE($AA435)/100)))</f>
      </c>
      <c r="S435">
        <f>IF($T435="","",$T435)</f>
      </c>
      <c r="U435">
        <f>IF($T435="","",
IF($N435="","",
IF(ISNUMBER(SEARCH("exempt",LOWER($N435))),0,
$T435*(VALUE(SUBSTITUTE($N435,"%",""))/100))))</f>
      </c>
      <c r="AB435">
        <f>IFERROR(IF(FIND(" - ",$K435)&gt;0,MID($K435,FIND(" - ",$K435)+3,LEN($K435)),""),"")</f>
      </c>
      <c r="AK435" t="s">
        <v>1022</v>
      </c>
      <c r="AP435">
        <f>IFERROR(LEFT($K435,FIND(" - ",$K435)-1),$K435)</f>
      </c>
      <c r="AS435">
        <f>IF($CH435&gt;=1,INDEX($AQ:$AQ,$CG435+1),"")</f>
      </c>
      <c r="AT435">
        <f>IF($CH435&gt;=2,INDEX($AQ:$AQ,$CG435+2),"")</f>
      </c>
      <c r="AU435">
        <f>IF($CH435&gt;=3,INDEX($AQ:$AQ,$CG435+3),"")</f>
      </c>
      <c r="AV435">
        <f>IF($CH435&gt;=4,INDEX($AQ:$AQ,$CG435+4),"")</f>
      </c>
      <c r="AW435">
        <f>IF($CH435&gt;=5,INDEX($AQ:$AQ,$CG435+5),"")</f>
      </c>
      <c r="AX435">
        <f>IF($CH435&gt;=6,INDEX($AQ:$AQ,$CG435+6),"")</f>
      </c>
      <c r="AY435">
        <f>IF($CH435&gt;=7,INDEX($AQ:$AQ,$CG435+7),"")</f>
      </c>
      <c r="AZ435">
        <f>IF($CH435&gt;=8,INDEX($AQ:$AQ,$CG435+8),"")</f>
      </c>
      <c r="BA435">
        <f>IF($CH435&gt;=9,INDEX($AQ:$AQ,$CG435+9),"")</f>
      </c>
      <c r="BB435">
        <f>IF($CH435&gt;=10,INDEX($AQ:$AQ,$CG435+10),"")</f>
      </c>
      <c r="BC435">
        <f>IF($CH435&gt;=11,INDEX($AQ:$AQ,$CG435+11),"")</f>
      </c>
      <c r="BD435">
        <f>IF($CH435&gt;=12,INDEX($AQ:$AQ,$CG435+12),"")</f>
      </c>
      <c r="BE435">
        <f>IF($CH435&gt;=13,INDEX($AQ:$AQ,$CG435+13),"")</f>
      </c>
      <c r="BF435">
        <f>IF($CH435&gt;=14,INDEX($AQ:$AQ,$CG435+14),"")</f>
      </c>
      <c r="BG435">
        <f>IF($CH435&gt;=15,INDEX($AQ:$AQ,$CG435+15),"")</f>
      </c>
      <c r="BH435">
        <f>IF($CH435&gt;=16,INDEX($AQ:$AQ,$CG435+16),"")</f>
      </c>
      <c r="BI435">
        <f>IF($CH435&gt;=17,INDEX($AQ:$AQ,$CG435+17),"")</f>
      </c>
      <c r="BJ435">
        <f>IF($CH435&gt;=18,INDEX($AQ:$AQ,$CG435+18),"")</f>
      </c>
      <c r="BK435">
        <f>IF($CH435&gt;=19,INDEX($AQ:$AQ,$CG435+19),"")</f>
      </c>
      <c r="BL435">
        <f>IF($CH435&gt;=20,INDEX($AQ:$AQ,$CG435+20),"")</f>
      </c>
      <c r="BM435">
        <f>IF($CH435&gt;=21,INDEX($AQ:$AQ,$CG435+21),"")</f>
      </c>
      <c r="BN435">
        <f>IF($CH435&gt;=22,INDEX($AQ:$AQ,$CG435+22),"")</f>
      </c>
      <c r="BO435">
        <f>IF($CH435&gt;=23,INDEX($AQ:$AQ,$CG435+23),"")</f>
      </c>
      <c r="BP435">
        <f>IF($CH435&gt;=24,INDEX($AQ:$AQ,$CG435+24),"")</f>
      </c>
      <c r="BQ435">
        <f>IF($CH435&gt;=25,INDEX($AQ:$AQ,$CG435+25),"")</f>
      </c>
      <c r="BR435">
        <f>IF($CH435&gt;=26,INDEX($AQ:$AQ,$CG435+26),"")</f>
      </c>
      <c r="BS435">
        <f>IF($CH435&gt;=27,INDEX($AQ:$AQ,$CG435+27),"")</f>
      </c>
      <c r="BT435">
        <f>IF($CH435&gt;=28,INDEX($AQ:$AQ,$CG435+28),"")</f>
      </c>
      <c r="BU435">
        <f>IF($CH435&gt;=29,INDEX($AQ:$AQ,$CG435+29),"")</f>
      </c>
      <c r="BV435">
        <f>IF($CH435&gt;=30,INDEX($AQ:$AQ,$CG435+30),"")</f>
      </c>
      <c r="BW435">
        <f>IF($CH435&gt;=31,INDEX($AQ:$AQ,$CG435+31),"")</f>
      </c>
      <c r="BX435">
        <f>IF($CH435&gt;=32,INDEX($AQ:$AQ,$CG435+32),"")</f>
      </c>
      <c r="BY435">
        <f>IF($CH435&gt;=33,INDEX($AQ:$AQ,$CG435+33),"")</f>
      </c>
      <c r="BZ435">
        <f>IF($CH435&gt;=34,INDEX($AQ:$AQ,$CG435+34),"")</f>
      </c>
      <c r="CA435">
        <f>IF($CH435&gt;=35,INDEX($AQ:$AQ,$CG435+35),"")</f>
      </c>
      <c r="CB435">
        <f>IF($CH435&gt;=36,INDEX($AQ:$AQ,$CG435+36),"")</f>
      </c>
      <c r="CC435">
        <f>IF($CH435&gt;=37,INDEX($AQ:$AQ,$CG435+37),"")</f>
      </c>
      <c r="CD435">
        <f>IF($CH435&gt;=38,INDEX($AQ:$AQ,$CG435+38),"")</f>
      </c>
      <c r="CE435">
        <f>IF($CH435&gt;=39,INDEX($AQ:$AQ,$CG435+39),"")</f>
      </c>
      <c r="CF435">
        <f>IF($CH435&gt;=40,INDEX($AQ:$AQ,$CG435+40),"")</f>
      </c>
      <c r="CG435">
        <f>IFERROR(MATCH($AP435,$AQ$2:$AQ$134,0)+1,0)</f>
      </c>
      <c r="CH435">
        <f>IFERROR(INDEX($AR$2:$AR$134,MATCH($AP435,$AQ$2:$AQ$134,0)),0)</f>
      </c>
      <c r="CI435">
        <f>IFERROR(LEFT($L435,FIND(" - ",$L435)-1),$L435)</f>
      </c>
      <c r="CL435">
        <f>IF($DG435&gt;=1,INDEX($CJ:$CJ,$DF435+1),"")</f>
      </c>
      <c r="CM435">
        <f>IF($DG435&gt;=2,INDEX($CJ:$CJ,$DF435+2),"")</f>
      </c>
      <c r="CN435">
        <f>IF($DG435&gt;=3,INDEX($CJ:$CJ,$DF435+3),"")</f>
      </c>
      <c r="CO435">
        <f>IF($DG435&gt;=4,INDEX($CJ:$CJ,$DF435+4),"")</f>
      </c>
      <c r="CP435">
        <f>IF($DG435&gt;=5,INDEX($CJ:$CJ,$DF435+5),"")</f>
      </c>
      <c r="CQ435">
        <f>IF($DG435&gt;=6,INDEX($CJ:$CJ,$DF435+6),"")</f>
      </c>
      <c r="CR435">
        <f>IF($DG435&gt;=7,INDEX($CJ:$CJ,$DF435+7),"")</f>
      </c>
      <c r="CS435">
        <f>IF($DG435&gt;=8,INDEX($CJ:$CJ,$DF435+8),"")</f>
      </c>
      <c r="CT435">
        <f>IF($DG435&gt;=9,INDEX($CJ:$CJ,$DF435+9),"")</f>
      </c>
      <c r="CU435">
        <f>IF($DG435&gt;=10,INDEX($CJ:$CJ,$DF435+10),"")</f>
      </c>
      <c r="CV435">
        <f>IF($DG435&gt;=11,INDEX($CJ:$CJ,$DF435+11),"")</f>
      </c>
      <c r="CW435">
        <f>IF($DG435&gt;=12,INDEX($CJ:$CJ,$DF435+12),"")</f>
      </c>
      <c r="CX435">
        <f>IF($DG435&gt;=13,INDEX($CJ:$CJ,$DF435+13),"")</f>
      </c>
      <c r="CY435">
        <f>IF($DG435&gt;=14,INDEX($CJ:$CJ,$DF435+14),"")</f>
      </c>
      <c r="CZ435">
        <f>IF($DG435&gt;=15,INDEX($CJ:$CJ,$DF435+15),"")</f>
      </c>
      <c r="DA435">
        <f>IF($DG435&gt;=16,INDEX($CJ:$CJ,$DF435+16),"")</f>
      </c>
      <c r="DB435">
        <f>IF($DG435&gt;=17,INDEX($CJ:$CJ,$DF435+17),"")</f>
      </c>
      <c r="DC435">
        <f>IF($DG435&gt;=18,INDEX($CJ:$CJ,$DF435+18),"")</f>
      </c>
      <c r="DD435">
        <f>IF($DG435&gt;=19,INDEX($CJ:$CJ,$DF435+19),"")</f>
      </c>
      <c r="DE435">
        <f>IF($DG435&gt;=20,INDEX($CJ:$CJ,$DF435+20),"")</f>
      </c>
      <c r="DF435">
        <f>IFERROR(MATCH($CI435,$CJ$2:$CJ$263,0)+1,0)</f>
      </c>
      <c r="DG435">
        <f>IFERROR(INDEX($CK$2:$CK$263,MATCH($CI435,$CJ$2:$CJ$263,0)),0)</f>
      </c>
      <c r="DH435">
        <f>IFERROR(INDEX($AO:$AO,MATCH($N435,$AN:$AN,0))&amp;"","")</f>
      </c>
      <c r="DL435">
        <f>IF($GO435&gt;=1,INDEX($DI:$DI,$GN435+1),"")</f>
      </c>
      <c r="DM435">
        <f>IF($GO435&gt;=2,INDEX($DI:$DI,$GN435+2),"")</f>
      </c>
      <c r="DN435">
        <f>IF($GO435&gt;=3,INDEX($DI:$DI,$GN435+3),"")</f>
      </c>
      <c r="DO435">
        <f>IF($GO435&gt;=4,INDEX($DI:$DI,$GN435+4),"")</f>
      </c>
      <c r="DP435">
        <f>IF($GO435&gt;=5,INDEX($DI:$DI,$GN435+5),"")</f>
      </c>
      <c r="DQ435">
        <f>IF($GO435&gt;=6,INDEX($DI:$DI,$GN435+6),"")</f>
      </c>
      <c r="DR435">
        <f>IF($GO435&gt;=7,INDEX($DI:$DI,$GN435+7),"")</f>
      </c>
      <c r="DS435">
        <f>IF($GO435&gt;=8,INDEX($DI:$DI,$GN435+8),"")</f>
      </c>
      <c r="DT435">
        <f>IF($GO435&gt;=9,INDEX($DI:$DI,$GN435+9),"")</f>
      </c>
      <c r="DU435">
        <f>IF($GO435&gt;=10,INDEX($DI:$DI,$GN435+10),"")</f>
      </c>
      <c r="DV435">
        <f>IF($GO435&gt;=11,INDEX($DI:$DI,$GN435+11),"")</f>
      </c>
      <c r="DW435">
        <f>IF($GO435&gt;=12,INDEX($DI:$DI,$GN435+12),"")</f>
      </c>
      <c r="DX435">
        <f>IF($GO435&gt;=13,INDEX($DI:$DI,$GN435+13),"")</f>
      </c>
      <c r="DY435">
        <f>IF($GO435&gt;=14,INDEX($DI:$DI,$GN435+14),"")</f>
      </c>
      <c r="DZ435">
        <f>IF($GO435&gt;=15,INDEX($DI:$DI,$GN435+15),"")</f>
      </c>
      <c r="EA435">
        <f>IF($GO435&gt;=16,INDEX($DI:$DI,$GN435+16),"")</f>
      </c>
      <c r="EB435">
        <f>IF($GO435&gt;=17,INDEX($DI:$DI,$GN435+17),"")</f>
      </c>
      <c r="EC435">
        <f>IF($GO435&gt;=18,INDEX($DI:$DI,$GN435+18),"")</f>
      </c>
      <c r="ED435">
        <f>IF($GO435&gt;=19,INDEX($DI:$DI,$GN435+19),"")</f>
      </c>
      <c r="EE435">
        <f>IF($GO435&gt;=20,INDEX($DI:$DI,$GN435+20),"")</f>
      </c>
      <c r="EF435">
        <f>IF($GO435&gt;=21,INDEX($DI:$DI,$GN435+21),"")</f>
      </c>
      <c r="EG435">
        <f>IF($GO435&gt;=22,INDEX($DI:$DI,$GN435+22),"")</f>
      </c>
      <c r="EH435">
        <f>IF($GO435&gt;=23,INDEX($DI:$DI,$GN435+23),"")</f>
      </c>
      <c r="EI435">
        <f>IF($GO435&gt;=24,INDEX($DI:$DI,$GN435+24),"")</f>
      </c>
      <c r="EJ435">
        <f>IF($GO435&gt;=25,INDEX($DI:$DI,$GN435+25),"")</f>
      </c>
      <c r="EK435">
        <f>IF($GO435&gt;=26,INDEX($DI:$DI,$GN435+26),"")</f>
      </c>
      <c r="EL435">
        <f>IF($GO435&gt;=27,INDEX($DI:$DI,$GN435+27),"")</f>
      </c>
      <c r="EM435">
        <f>IF($GO435&gt;=28,INDEX($DI:$DI,$GN435+28),"")</f>
      </c>
      <c r="EN435">
        <f>IF($GO435&gt;=29,INDEX($DI:$DI,$GN435+29),"")</f>
      </c>
      <c r="EO435">
        <f>IF($GO435&gt;=30,INDEX($DI:$DI,$GN435+30),"")</f>
      </c>
      <c r="EP435">
        <f>IF($GO435&gt;=31,INDEX($DI:$DI,$GN435+31),"")</f>
      </c>
      <c r="EQ435">
        <f>IF($GO435&gt;=32,INDEX($DI:$DI,$GN435+32),"")</f>
      </c>
      <c r="ER435">
        <f>IF($GO435&gt;=33,INDEX($DI:$DI,$GN435+33),"")</f>
      </c>
      <c r="ES435">
        <f>IF($GO435&gt;=34,INDEX($DI:$DI,$GN435+34),"")</f>
      </c>
      <c r="ET435">
        <f>IF($GO435&gt;=35,INDEX($DI:$DI,$GN435+35),"")</f>
      </c>
      <c r="EU435">
        <f>IF($GO435&gt;=36,INDEX($DI:$DI,$GN435+36),"")</f>
      </c>
      <c r="EV435">
        <f>IF($GO435&gt;=37,INDEX($DI:$DI,$GN435+37),"")</f>
      </c>
      <c r="EW435">
        <f>IF($GO435&gt;=38,INDEX($DI:$DI,$GN435+38),"")</f>
      </c>
      <c r="EX435">
        <f>IF($GO435&gt;=39,INDEX($DI:$DI,$GN435+39),"")</f>
      </c>
      <c r="EY435">
        <f>IF($GO435&gt;=40,INDEX($DI:$DI,$GN435+40),"")</f>
      </c>
      <c r="EZ435">
        <f>IF($GO435&gt;=1,INDEX($DJ:$DJ,$GN435+1),"")</f>
      </c>
      <c r="FA435">
        <f>IF($GO435&gt;=2,INDEX($DJ:$DJ,$GN435+2),"")</f>
      </c>
      <c r="FB435">
        <f>IF($GO435&gt;=3,INDEX($DJ:$DJ,$GN435+3),"")</f>
      </c>
      <c r="FC435">
        <f>IF($GO435&gt;=4,INDEX($DJ:$DJ,$GN435+4),"")</f>
      </c>
      <c r="FD435">
        <f>IF($GO435&gt;=5,INDEX($DJ:$DJ,$GN435+5),"")</f>
      </c>
      <c r="FE435">
        <f>IF($GO435&gt;=6,INDEX($DJ:$DJ,$GN435+6),"")</f>
      </c>
      <c r="FF435">
        <f>IF($GO435&gt;=7,INDEX($DJ:$DJ,$GN435+7),"")</f>
      </c>
      <c r="FG435">
        <f>IF($GO435&gt;=8,INDEX($DJ:$DJ,$GN435+8),"")</f>
      </c>
      <c r="FH435">
        <f>IF($GO435&gt;=9,INDEX($DJ:$DJ,$GN435+9),"")</f>
      </c>
      <c r="FI435">
        <f>IF($GO435&gt;=10,INDEX($DJ:$DJ,$GN435+10),"")</f>
      </c>
      <c r="FJ435">
        <f>IF($GO435&gt;=11,INDEX($DJ:$DJ,$GN435+11),"")</f>
      </c>
      <c r="FK435">
        <f>IF($GO435&gt;=12,INDEX($DJ:$DJ,$GN435+12),"")</f>
      </c>
      <c r="FL435">
        <f>IF($GO435&gt;=13,INDEX($DJ:$DJ,$GN435+13),"")</f>
      </c>
      <c r="FM435">
        <f>IF($GO435&gt;=14,INDEX($DJ:$DJ,$GN435+14),"")</f>
      </c>
      <c r="FN435">
        <f>IF($GO435&gt;=15,INDEX($DJ:$DJ,$GN435+15),"")</f>
      </c>
      <c r="FO435">
        <f>IF($GO435&gt;=16,INDEX($DJ:$DJ,$GN435+16),"")</f>
      </c>
      <c r="FP435">
        <f>IF($GO435&gt;=17,INDEX($DJ:$DJ,$GN435+17),"")</f>
      </c>
      <c r="FQ435">
        <f>IF($GO435&gt;=18,INDEX($DJ:$DJ,$GN435+18),"")</f>
      </c>
      <c r="FR435">
        <f>IF($GO435&gt;=19,INDEX($DJ:$DJ,$GN435+19),"")</f>
      </c>
      <c r="FS435">
        <f>IF($GO435&gt;=20,INDEX($DJ:$DJ,$GN435+20),"")</f>
      </c>
      <c r="FT435">
        <f>IF($GO435&gt;=21,INDEX($DJ:$DJ,$GN435+21),"")</f>
      </c>
      <c r="FU435">
        <f>IF($GO435&gt;=22,INDEX($DJ:$DJ,$GN435+22),"")</f>
      </c>
      <c r="FV435">
        <f>IF($GO435&gt;=23,INDEX($DJ:$DJ,$GN435+23),"")</f>
      </c>
      <c r="FW435">
        <f>IF($GO435&gt;=24,INDEX($DJ:$DJ,$GN435+24),"")</f>
      </c>
      <c r="FX435">
        <f>IF($GO435&gt;=25,INDEX($DJ:$DJ,$GN435+25),"")</f>
      </c>
      <c r="FY435">
        <f>IF($GO435&gt;=26,INDEX($DJ:$DJ,$GN435+26),"")</f>
      </c>
      <c r="FZ435">
        <f>IF($GO435&gt;=27,INDEX($DJ:$DJ,$GN435+27),"")</f>
      </c>
      <c r="GA435">
        <f>IF($GO435&gt;=28,INDEX($DJ:$DJ,$GN435+28),"")</f>
      </c>
      <c r="GB435">
        <f>IF($GO435&gt;=29,INDEX($DJ:$DJ,$GN435+29),"")</f>
      </c>
      <c r="GC435">
        <f>IF($GO435&gt;=30,INDEX($DJ:$DJ,$GN435+30),"")</f>
      </c>
      <c r="GD435">
        <f>IF($GO435&gt;=31,INDEX($DJ:$DJ,$GN435+31),"")</f>
      </c>
      <c r="GE435">
        <f>IF($GO435&gt;=32,INDEX($DJ:$DJ,$GN435+32),"")</f>
      </c>
      <c r="GF435">
        <f>IF($GO435&gt;=33,INDEX($DJ:$DJ,$GN435+33),"")</f>
      </c>
      <c r="GG435">
        <f>IF($GO435&gt;=34,INDEX($DJ:$DJ,$GN435+34),"")</f>
      </c>
      <c r="GH435">
        <f>IF($GO435&gt;=35,INDEX($DJ:$DJ,$GN435+35),"")</f>
      </c>
      <c r="GI435">
        <f>IF($GO435&gt;=36,INDEX($DJ:$DJ,$GN435+36),"")</f>
      </c>
      <c r="GJ435">
        <f>IF($GO435&gt;=37,INDEX($DJ:$DJ,$GN435+37),"")</f>
      </c>
      <c r="GK435">
        <f>IF($GO435&gt;=38,INDEX($DJ:$DJ,$GN435+38),"")</f>
      </c>
      <c r="GL435">
        <f>IF($GO435&gt;=39,INDEX($DJ:$DJ,$GN435+39),"")</f>
      </c>
      <c r="GM435">
        <f>IF($GO435&gt;=40,INDEX($DJ:$DJ,$GN435+40),"")</f>
      </c>
      <c r="GN435">
        <f>IFERROR(MATCH($DH435,$DI$2:$DI$148,0)+1,0)</f>
      </c>
      <c r="GO435">
        <f>IFERROR(INDEX($DK$2:$DK$148,MATCH($DH435,$DI$2:$DI$148,0)),0)</f>
      </c>
      <c r="GP435">
        <f>IFERROR(MATCH($Y435,$DL$435:$EY$435,0),0)</f>
      </c>
      <c r="GQ435">
        <f>IF($GP435&gt;0,INDEX($EZ$435:$GM$435,$GP435),"")</f>
      </c>
      <c r="GT435">
        <f>IF($JC435&gt;=1,INDEX($GR:$GR,$JB435+1),"")</f>
      </c>
      <c r="GU435">
        <f>IF($JC435&gt;=2,INDEX($GR:$GR,$JB435+2),"")</f>
      </c>
      <c r="GV435">
        <f>IF($JC435&gt;=3,INDEX($GR:$GR,$JB435+3),"")</f>
      </c>
      <c r="GW435">
        <f>IF($JC435&gt;=4,INDEX($GR:$GR,$JB435+4),"")</f>
      </c>
      <c r="GX435">
        <f>IF($JC435&gt;=5,INDEX($GR:$GR,$JB435+5),"")</f>
      </c>
      <c r="GY435">
        <f>IF($JC435&gt;=6,INDEX($GR:$GR,$JB435+6),"")</f>
      </c>
      <c r="GZ435">
        <f>IF($JC435&gt;=7,INDEX($GR:$GR,$JB435+7),"")</f>
      </c>
      <c r="HA435">
        <f>IF($JC435&gt;=8,INDEX($GR:$GR,$JB435+8),"")</f>
      </c>
      <c r="HB435">
        <f>IF($JC435&gt;=9,INDEX($GR:$GR,$JB435+9),"")</f>
      </c>
      <c r="HC435">
        <f>IF($JC435&gt;=10,INDEX($GR:$GR,$JB435+10),"")</f>
      </c>
      <c r="HD435">
        <f>IF($JC435&gt;=11,INDEX($GR:$GR,$JB435+11),"")</f>
      </c>
      <c r="HE435">
        <f>IF($JC435&gt;=12,INDEX($GR:$GR,$JB435+12),"")</f>
      </c>
      <c r="HF435">
        <f>IF($JC435&gt;=13,INDEX($GR:$GR,$JB435+13),"")</f>
      </c>
      <c r="HG435">
        <f>IF($JC435&gt;=14,INDEX($GR:$GR,$JB435+14),"")</f>
      </c>
      <c r="HH435">
        <f>IF($JC435&gt;=15,INDEX($GR:$GR,$JB435+15),"")</f>
      </c>
      <c r="HI435">
        <f>IF($JC435&gt;=16,INDEX($GR:$GR,$JB435+16),"")</f>
      </c>
      <c r="HJ435">
        <f>IF($JC435&gt;=17,INDEX($GR:$GR,$JB435+17),"")</f>
      </c>
      <c r="HK435">
        <f>IF($JC435&gt;=18,INDEX($GR:$GR,$JB435+18),"")</f>
      </c>
      <c r="HL435">
        <f>IF($JC435&gt;=19,INDEX($GR:$GR,$JB435+19),"")</f>
      </c>
      <c r="HM435">
        <f>IF($JC435&gt;=20,INDEX($GR:$GR,$JB435+20),"")</f>
      </c>
      <c r="HN435">
        <f>IF($JC435&gt;=21,INDEX($GR:$GR,$JB435+21),"")</f>
      </c>
      <c r="HO435">
        <f>IF($JC435&gt;=22,INDEX($GR:$GR,$JB435+22),"")</f>
      </c>
      <c r="HP435">
        <f>IF($JC435&gt;=23,INDEX($GR:$GR,$JB435+23),"")</f>
      </c>
      <c r="HQ435">
        <f>IF($JC435&gt;=24,INDEX($GR:$GR,$JB435+24),"")</f>
      </c>
      <c r="HR435">
        <f>IF($JC435&gt;=25,INDEX($GR:$GR,$JB435+25),"")</f>
      </c>
      <c r="HS435">
        <f>IF($JC435&gt;=26,INDEX($GR:$GR,$JB435+26),"")</f>
      </c>
      <c r="HT435">
        <f>IF($JC435&gt;=27,INDEX($GR:$GR,$JB435+27),"")</f>
      </c>
      <c r="HU435">
        <f>IF($JC435&gt;=28,INDEX($GR:$GR,$JB435+28),"")</f>
      </c>
      <c r="HV435">
        <f>IF($JC435&gt;=29,INDEX($GR:$GR,$JB435+29),"")</f>
      </c>
      <c r="HW435">
        <f>IF($JC435&gt;=30,INDEX($GR:$GR,$JB435+30),"")</f>
      </c>
      <c r="HX435">
        <f>IF($JC435&gt;=31,INDEX($GR:$GR,$JB435+31),"")</f>
      </c>
      <c r="HY435">
        <f>IF($JC435&gt;=32,INDEX($GR:$GR,$JB435+32),"")</f>
      </c>
      <c r="HZ435">
        <f>IF($JC435&gt;=33,INDEX($GR:$GR,$JB435+33),"")</f>
      </c>
      <c r="IA435">
        <f>IF($JC435&gt;=34,INDEX($GR:$GR,$JB435+34),"")</f>
      </c>
      <c r="IB435">
        <f>IF($JC435&gt;=35,INDEX($GR:$GR,$JB435+35),"")</f>
      </c>
      <c r="IC435">
        <f>IF($JC435&gt;=36,INDEX($GR:$GR,$JB435+36),"")</f>
      </c>
      <c r="ID435">
        <f>IF($JC435&gt;=37,INDEX($GR:$GR,$JB435+37),"")</f>
      </c>
      <c r="IE435">
        <f>IF($JC435&gt;=38,INDEX($GR:$GR,$JB435+38),"")</f>
      </c>
      <c r="IF435">
        <f>IF($JC435&gt;=39,INDEX($GR:$GR,$JB435+39),"")</f>
      </c>
      <c r="IG435">
        <f>IF($JC435&gt;=40,INDEX($GR:$GR,$JB435+40),"")</f>
      </c>
      <c r="IH435">
        <f>IF($JC435&gt;=41,INDEX($GR:$GR,$JB435+41),"")</f>
      </c>
      <c r="II435">
        <f>IF($JC435&gt;=42,INDEX($GR:$GR,$JB435+42),"")</f>
      </c>
      <c r="IJ435">
        <f>IF($JC435&gt;=43,INDEX($GR:$GR,$JB435+43),"")</f>
      </c>
      <c r="IK435">
        <f>IF($JC435&gt;=44,INDEX($GR:$GR,$JB435+44),"")</f>
      </c>
      <c r="IL435">
        <f>IF($JC435&gt;=45,INDEX($GR:$GR,$JB435+45),"")</f>
      </c>
      <c r="IM435">
        <f>IF($JC435&gt;=46,INDEX($GR:$GR,$JB435+46),"")</f>
      </c>
      <c r="IN435">
        <f>IF($JC435&gt;=47,INDEX($GR:$GR,$JB435+47),"")</f>
      </c>
      <c r="IO435">
        <f>IF($JC435&gt;=48,INDEX($GR:$GR,$JB435+48),"")</f>
      </c>
      <c r="IP435">
        <f>IF($JC435&gt;=49,INDEX($GR:$GR,$JB435+49),"")</f>
      </c>
      <c r="IQ435">
        <f>IF($JC435&gt;=50,INDEX($GR:$GR,$JB435+50),"")</f>
      </c>
      <c r="IR435">
        <f>IF($JC435&gt;=51,INDEX($GR:$GR,$JB435+51),"")</f>
      </c>
      <c r="IS435">
        <f>IF($JC435&gt;=52,INDEX($GR:$GR,$JB435+52),"")</f>
      </c>
      <c r="IT435">
        <f>IF($JC435&gt;=53,INDEX($GR:$GR,$JB435+53),"")</f>
      </c>
      <c r="IU435">
        <f>IF($JC435&gt;=54,INDEX($GR:$GR,$JB435+54),"")</f>
      </c>
      <c r="IV435">
        <f>IF($JC435&gt;=55,INDEX($GR:$GR,$JB435+55),"")</f>
      </c>
      <c r="IW435">
        <f>IF($JC435&gt;=56,INDEX($GR:$GR,$JB435+56),"")</f>
      </c>
      <c r="IX435">
        <f>IF($JC435&gt;=57,INDEX($GR:$GR,$JB435+57),"")</f>
      </c>
      <c r="IY435">
        <f>IF($JC435&gt;=58,INDEX($GR:$GR,$JB435+58),"")</f>
      </c>
      <c r="IZ435">
        <f>IF($JC435&gt;=59,INDEX($GR:$GR,$JB435+59),"")</f>
      </c>
      <c r="JA435">
        <f>IF($JC435&gt;=60,INDEX($GR:$GR,$JB435+60),"")</f>
      </c>
      <c r="JB435">
        <f>IFERROR(MATCH($GQ435,$GR$2:$GR$324,0)+1,0)</f>
      </c>
      <c r="JC435">
        <f>IFERROR(INDEX($GS$2:$GS$324,MATCH($GQ435,$GR$2:$GR$324,0)),0)</f>
      </c>
      <c r="JD435" t="s">
        <v>40</v>
      </c>
      <c r="JE435" t="s">
        <v>40</v>
      </c>
    </row>
    <row r="436" spans="1:265" x14ac:dyDescent="0.25">
      <c r="Q436">
        <f>IF(OR($T436="",$P436=""),"",IFERROR($T436/$P436,0))</f>
      </c>
      <c r="R436">
        <f>IF($T436="","",
SUM($S436,$U436,$Z436,$V436,$X436)*
(1-IF($AA436="",0,VALUE($AA436)/100)))</f>
      </c>
      <c r="S436">
        <f>IF($T436="","",$T436)</f>
      </c>
      <c r="U436">
        <f>IF($T436="","",
IF($N436="","",
IF(ISNUMBER(SEARCH("exempt",LOWER($N436))),0,
$T436*(VALUE(SUBSTITUTE($N436,"%",""))/100))))</f>
      </c>
      <c r="AB436">
        <f>IFERROR(IF(FIND(" - ",$K436)&gt;0,MID($K436,FIND(" - ",$K436)+3,LEN($K436)),""),"")</f>
      </c>
      <c r="AK436" t="s">
        <v>1023</v>
      </c>
      <c r="AP436">
        <f>IFERROR(LEFT($K436,FIND(" - ",$K436)-1),$K436)</f>
      </c>
      <c r="AS436">
        <f>IF($CH436&gt;=1,INDEX($AQ:$AQ,$CG436+1),"")</f>
      </c>
      <c r="AT436">
        <f>IF($CH436&gt;=2,INDEX($AQ:$AQ,$CG436+2),"")</f>
      </c>
      <c r="AU436">
        <f>IF($CH436&gt;=3,INDEX($AQ:$AQ,$CG436+3),"")</f>
      </c>
      <c r="AV436">
        <f>IF($CH436&gt;=4,INDEX($AQ:$AQ,$CG436+4),"")</f>
      </c>
      <c r="AW436">
        <f>IF($CH436&gt;=5,INDEX($AQ:$AQ,$CG436+5),"")</f>
      </c>
      <c r="AX436">
        <f>IF($CH436&gt;=6,INDEX($AQ:$AQ,$CG436+6),"")</f>
      </c>
      <c r="AY436">
        <f>IF($CH436&gt;=7,INDEX($AQ:$AQ,$CG436+7),"")</f>
      </c>
      <c r="AZ436">
        <f>IF($CH436&gt;=8,INDEX($AQ:$AQ,$CG436+8),"")</f>
      </c>
      <c r="BA436">
        <f>IF($CH436&gt;=9,INDEX($AQ:$AQ,$CG436+9),"")</f>
      </c>
      <c r="BB436">
        <f>IF($CH436&gt;=10,INDEX($AQ:$AQ,$CG436+10),"")</f>
      </c>
      <c r="BC436">
        <f>IF($CH436&gt;=11,INDEX($AQ:$AQ,$CG436+11),"")</f>
      </c>
      <c r="BD436">
        <f>IF($CH436&gt;=12,INDEX($AQ:$AQ,$CG436+12),"")</f>
      </c>
      <c r="BE436">
        <f>IF($CH436&gt;=13,INDEX($AQ:$AQ,$CG436+13),"")</f>
      </c>
      <c r="BF436">
        <f>IF($CH436&gt;=14,INDEX($AQ:$AQ,$CG436+14),"")</f>
      </c>
      <c r="BG436">
        <f>IF($CH436&gt;=15,INDEX($AQ:$AQ,$CG436+15),"")</f>
      </c>
      <c r="BH436">
        <f>IF($CH436&gt;=16,INDEX($AQ:$AQ,$CG436+16),"")</f>
      </c>
      <c r="BI436">
        <f>IF($CH436&gt;=17,INDEX($AQ:$AQ,$CG436+17),"")</f>
      </c>
      <c r="BJ436">
        <f>IF($CH436&gt;=18,INDEX($AQ:$AQ,$CG436+18),"")</f>
      </c>
      <c r="BK436">
        <f>IF($CH436&gt;=19,INDEX($AQ:$AQ,$CG436+19),"")</f>
      </c>
      <c r="BL436">
        <f>IF($CH436&gt;=20,INDEX($AQ:$AQ,$CG436+20),"")</f>
      </c>
      <c r="BM436">
        <f>IF($CH436&gt;=21,INDEX($AQ:$AQ,$CG436+21),"")</f>
      </c>
      <c r="BN436">
        <f>IF($CH436&gt;=22,INDEX($AQ:$AQ,$CG436+22),"")</f>
      </c>
      <c r="BO436">
        <f>IF($CH436&gt;=23,INDEX($AQ:$AQ,$CG436+23),"")</f>
      </c>
      <c r="BP436">
        <f>IF($CH436&gt;=24,INDEX($AQ:$AQ,$CG436+24),"")</f>
      </c>
      <c r="BQ436">
        <f>IF($CH436&gt;=25,INDEX($AQ:$AQ,$CG436+25),"")</f>
      </c>
      <c r="BR436">
        <f>IF($CH436&gt;=26,INDEX($AQ:$AQ,$CG436+26),"")</f>
      </c>
      <c r="BS436">
        <f>IF($CH436&gt;=27,INDEX($AQ:$AQ,$CG436+27),"")</f>
      </c>
      <c r="BT436">
        <f>IF($CH436&gt;=28,INDEX($AQ:$AQ,$CG436+28),"")</f>
      </c>
      <c r="BU436">
        <f>IF($CH436&gt;=29,INDEX($AQ:$AQ,$CG436+29),"")</f>
      </c>
      <c r="BV436">
        <f>IF($CH436&gt;=30,INDEX($AQ:$AQ,$CG436+30),"")</f>
      </c>
      <c r="BW436">
        <f>IF($CH436&gt;=31,INDEX($AQ:$AQ,$CG436+31),"")</f>
      </c>
      <c r="BX436">
        <f>IF($CH436&gt;=32,INDEX($AQ:$AQ,$CG436+32),"")</f>
      </c>
      <c r="BY436">
        <f>IF($CH436&gt;=33,INDEX($AQ:$AQ,$CG436+33),"")</f>
      </c>
      <c r="BZ436">
        <f>IF($CH436&gt;=34,INDEX($AQ:$AQ,$CG436+34),"")</f>
      </c>
      <c r="CA436">
        <f>IF($CH436&gt;=35,INDEX($AQ:$AQ,$CG436+35),"")</f>
      </c>
      <c r="CB436">
        <f>IF($CH436&gt;=36,INDEX($AQ:$AQ,$CG436+36),"")</f>
      </c>
      <c r="CC436">
        <f>IF($CH436&gt;=37,INDEX($AQ:$AQ,$CG436+37),"")</f>
      </c>
      <c r="CD436">
        <f>IF($CH436&gt;=38,INDEX($AQ:$AQ,$CG436+38),"")</f>
      </c>
      <c r="CE436">
        <f>IF($CH436&gt;=39,INDEX($AQ:$AQ,$CG436+39),"")</f>
      </c>
      <c r="CF436">
        <f>IF($CH436&gt;=40,INDEX($AQ:$AQ,$CG436+40),"")</f>
      </c>
      <c r="CG436">
        <f>IFERROR(MATCH($AP436,$AQ$2:$AQ$134,0)+1,0)</f>
      </c>
      <c r="CH436">
        <f>IFERROR(INDEX($AR$2:$AR$134,MATCH($AP436,$AQ$2:$AQ$134,0)),0)</f>
      </c>
      <c r="CI436">
        <f>IFERROR(LEFT($L436,FIND(" - ",$L436)-1),$L436)</f>
      </c>
      <c r="CL436">
        <f>IF($DG436&gt;=1,INDEX($CJ:$CJ,$DF436+1),"")</f>
      </c>
      <c r="CM436">
        <f>IF($DG436&gt;=2,INDEX($CJ:$CJ,$DF436+2),"")</f>
      </c>
      <c r="CN436">
        <f>IF($DG436&gt;=3,INDEX($CJ:$CJ,$DF436+3),"")</f>
      </c>
      <c r="CO436">
        <f>IF($DG436&gt;=4,INDEX($CJ:$CJ,$DF436+4),"")</f>
      </c>
      <c r="CP436">
        <f>IF($DG436&gt;=5,INDEX($CJ:$CJ,$DF436+5),"")</f>
      </c>
      <c r="CQ436">
        <f>IF($DG436&gt;=6,INDEX($CJ:$CJ,$DF436+6),"")</f>
      </c>
      <c r="CR436">
        <f>IF($DG436&gt;=7,INDEX($CJ:$CJ,$DF436+7),"")</f>
      </c>
      <c r="CS436">
        <f>IF($DG436&gt;=8,INDEX($CJ:$CJ,$DF436+8),"")</f>
      </c>
      <c r="CT436">
        <f>IF($DG436&gt;=9,INDEX($CJ:$CJ,$DF436+9),"")</f>
      </c>
      <c r="CU436">
        <f>IF($DG436&gt;=10,INDEX($CJ:$CJ,$DF436+10),"")</f>
      </c>
      <c r="CV436">
        <f>IF($DG436&gt;=11,INDEX($CJ:$CJ,$DF436+11),"")</f>
      </c>
      <c r="CW436">
        <f>IF($DG436&gt;=12,INDEX($CJ:$CJ,$DF436+12),"")</f>
      </c>
      <c r="CX436">
        <f>IF($DG436&gt;=13,INDEX($CJ:$CJ,$DF436+13),"")</f>
      </c>
      <c r="CY436">
        <f>IF($DG436&gt;=14,INDEX($CJ:$CJ,$DF436+14),"")</f>
      </c>
      <c r="CZ436">
        <f>IF($DG436&gt;=15,INDEX($CJ:$CJ,$DF436+15),"")</f>
      </c>
      <c r="DA436">
        <f>IF($DG436&gt;=16,INDEX($CJ:$CJ,$DF436+16),"")</f>
      </c>
      <c r="DB436">
        <f>IF($DG436&gt;=17,INDEX($CJ:$CJ,$DF436+17),"")</f>
      </c>
      <c r="DC436">
        <f>IF($DG436&gt;=18,INDEX($CJ:$CJ,$DF436+18),"")</f>
      </c>
      <c r="DD436">
        <f>IF($DG436&gt;=19,INDEX($CJ:$CJ,$DF436+19),"")</f>
      </c>
      <c r="DE436">
        <f>IF($DG436&gt;=20,INDEX($CJ:$CJ,$DF436+20),"")</f>
      </c>
      <c r="DF436">
        <f>IFERROR(MATCH($CI436,$CJ$2:$CJ$263,0)+1,0)</f>
      </c>
      <c r="DG436">
        <f>IFERROR(INDEX($CK$2:$CK$263,MATCH($CI436,$CJ$2:$CJ$263,0)),0)</f>
      </c>
      <c r="DH436">
        <f>IFERROR(INDEX($AO:$AO,MATCH($N436,$AN:$AN,0))&amp;"","")</f>
      </c>
      <c r="DL436">
        <f>IF($GO436&gt;=1,INDEX($DI:$DI,$GN436+1),"")</f>
      </c>
      <c r="DM436">
        <f>IF($GO436&gt;=2,INDEX($DI:$DI,$GN436+2),"")</f>
      </c>
      <c r="DN436">
        <f>IF($GO436&gt;=3,INDEX($DI:$DI,$GN436+3),"")</f>
      </c>
      <c r="DO436">
        <f>IF($GO436&gt;=4,INDEX($DI:$DI,$GN436+4),"")</f>
      </c>
      <c r="DP436">
        <f>IF($GO436&gt;=5,INDEX($DI:$DI,$GN436+5),"")</f>
      </c>
      <c r="DQ436">
        <f>IF($GO436&gt;=6,INDEX($DI:$DI,$GN436+6),"")</f>
      </c>
      <c r="DR436">
        <f>IF($GO436&gt;=7,INDEX($DI:$DI,$GN436+7),"")</f>
      </c>
      <c r="DS436">
        <f>IF($GO436&gt;=8,INDEX($DI:$DI,$GN436+8),"")</f>
      </c>
      <c r="DT436">
        <f>IF($GO436&gt;=9,INDEX($DI:$DI,$GN436+9),"")</f>
      </c>
      <c r="DU436">
        <f>IF($GO436&gt;=10,INDEX($DI:$DI,$GN436+10),"")</f>
      </c>
      <c r="DV436">
        <f>IF($GO436&gt;=11,INDEX($DI:$DI,$GN436+11),"")</f>
      </c>
      <c r="DW436">
        <f>IF($GO436&gt;=12,INDEX($DI:$DI,$GN436+12),"")</f>
      </c>
      <c r="DX436">
        <f>IF($GO436&gt;=13,INDEX($DI:$DI,$GN436+13),"")</f>
      </c>
      <c r="DY436">
        <f>IF($GO436&gt;=14,INDEX($DI:$DI,$GN436+14),"")</f>
      </c>
      <c r="DZ436">
        <f>IF($GO436&gt;=15,INDEX($DI:$DI,$GN436+15),"")</f>
      </c>
      <c r="EA436">
        <f>IF($GO436&gt;=16,INDEX($DI:$DI,$GN436+16),"")</f>
      </c>
      <c r="EB436">
        <f>IF($GO436&gt;=17,INDEX($DI:$DI,$GN436+17),"")</f>
      </c>
      <c r="EC436">
        <f>IF($GO436&gt;=18,INDEX($DI:$DI,$GN436+18),"")</f>
      </c>
      <c r="ED436">
        <f>IF($GO436&gt;=19,INDEX($DI:$DI,$GN436+19),"")</f>
      </c>
      <c r="EE436">
        <f>IF($GO436&gt;=20,INDEX($DI:$DI,$GN436+20),"")</f>
      </c>
      <c r="EF436">
        <f>IF($GO436&gt;=21,INDEX($DI:$DI,$GN436+21),"")</f>
      </c>
      <c r="EG436">
        <f>IF($GO436&gt;=22,INDEX($DI:$DI,$GN436+22),"")</f>
      </c>
      <c r="EH436">
        <f>IF($GO436&gt;=23,INDEX($DI:$DI,$GN436+23),"")</f>
      </c>
      <c r="EI436">
        <f>IF($GO436&gt;=24,INDEX($DI:$DI,$GN436+24),"")</f>
      </c>
      <c r="EJ436">
        <f>IF($GO436&gt;=25,INDEX($DI:$DI,$GN436+25),"")</f>
      </c>
      <c r="EK436">
        <f>IF($GO436&gt;=26,INDEX($DI:$DI,$GN436+26),"")</f>
      </c>
      <c r="EL436">
        <f>IF($GO436&gt;=27,INDEX($DI:$DI,$GN436+27),"")</f>
      </c>
      <c r="EM436">
        <f>IF($GO436&gt;=28,INDEX($DI:$DI,$GN436+28),"")</f>
      </c>
      <c r="EN436">
        <f>IF($GO436&gt;=29,INDEX($DI:$DI,$GN436+29),"")</f>
      </c>
      <c r="EO436">
        <f>IF($GO436&gt;=30,INDEX($DI:$DI,$GN436+30),"")</f>
      </c>
      <c r="EP436">
        <f>IF($GO436&gt;=31,INDEX($DI:$DI,$GN436+31),"")</f>
      </c>
      <c r="EQ436">
        <f>IF($GO436&gt;=32,INDEX($DI:$DI,$GN436+32),"")</f>
      </c>
      <c r="ER436">
        <f>IF($GO436&gt;=33,INDEX($DI:$DI,$GN436+33),"")</f>
      </c>
      <c r="ES436">
        <f>IF($GO436&gt;=34,INDEX($DI:$DI,$GN436+34),"")</f>
      </c>
      <c r="ET436">
        <f>IF($GO436&gt;=35,INDEX($DI:$DI,$GN436+35),"")</f>
      </c>
      <c r="EU436">
        <f>IF($GO436&gt;=36,INDEX($DI:$DI,$GN436+36),"")</f>
      </c>
      <c r="EV436">
        <f>IF($GO436&gt;=37,INDEX($DI:$DI,$GN436+37),"")</f>
      </c>
      <c r="EW436">
        <f>IF($GO436&gt;=38,INDEX($DI:$DI,$GN436+38),"")</f>
      </c>
      <c r="EX436">
        <f>IF($GO436&gt;=39,INDEX($DI:$DI,$GN436+39),"")</f>
      </c>
      <c r="EY436">
        <f>IF($GO436&gt;=40,INDEX($DI:$DI,$GN436+40),"")</f>
      </c>
      <c r="EZ436">
        <f>IF($GO436&gt;=1,INDEX($DJ:$DJ,$GN436+1),"")</f>
      </c>
      <c r="FA436">
        <f>IF($GO436&gt;=2,INDEX($DJ:$DJ,$GN436+2),"")</f>
      </c>
      <c r="FB436">
        <f>IF($GO436&gt;=3,INDEX($DJ:$DJ,$GN436+3),"")</f>
      </c>
      <c r="FC436">
        <f>IF($GO436&gt;=4,INDEX($DJ:$DJ,$GN436+4),"")</f>
      </c>
      <c r="FD436">
        <f>IF($GO436&gt;=5,INDEX($DJ:$DJ,$GN436+5),"")</f>
      </c>
      <c r="FE436">
        <f>IF($GO436&gt;=6,INDEX($DJ:$DJ,$GN436+6),"")</f>
      </c>
      <c r="FF436">
        <f>IF($GO436&gt;=7,INDEX($DJ:$DJ,$GN436+7),"")</f>
      </c>
      <c r="FG436">
        <f>IF($GO436&gt;=8,INDEX($DJ:$DJ,$GN436+8),"")</f>
      </c>
      <c r="FH436">
        <f>IF($GO436&gt;=9,INDEX($DJ:$DJ,$GN436+9),"")</f>
      </c>
      <c r="FI436">
        <f>IF($GO436&gt;=10,INDEX($DJ:$DJ,$GN436+10),"")</f>
      </c>
      <c r="FJ436">
        <f>IF($GO436&gt;=11,INDEX($DJ:$DJ,$GN436+11),"")</f>
      </c>
      <c r="FK436">
        <f>IF($GO436&gt;=12,INDEX($DJ:$DJ,$GN436+12),"")</f>
      </c>
      <c r="FL436">
        <f>IF($GO436&gt;=13,INDEX($DJ:$DJ,$GN436+13),"")</f>
      </c>
      <c r="FM436">
        <f>IF($GO436&gt;=14,INDEX($DJ:$DJ,$GN436+14),"")</f>
      </c>
      <c r="FN436">
        <f>IF($GO436&gt;=15,INDEX($DJ:$DJ,$GN436+15),"")</f>
      </c>
      <c r="FO436">
        <f>IF($GO436&gt;=16,INDEX($DJ:$DJ,$GN436+16),"")</f>
      </c>
      <c r="FP436">
        <f>IF($GO436&gt;=17,INDEX($DJ:$DJ,$GN436+17),"")</f>
      </c>
      <c r="FQ436">
        <f>IF($GO436&gt;=18,INDEX($DJ:$DJ,$GN436+18),"")</f>
      </c>
      <c r="FR436">
        <f>IF($GO436&gt;=19,INDEX($DJ:$DJ,$GN436+19),"")</f>
      </c>
      <c r="FS436">
        <f>IF($GO436&gt;=20,INDEX($DJ:$DJ,$GN436+20),"")</f>
      </c>
      <c r="FT436">
        <f>IF($GO436&gt;=21,INDEX($DJ:$DJ,$GN436+21),"")</f>
      </c>
      <c r="FU436">
        <f>IF($GO436&gt;=22,INDEX($DJ:$DJ,$GN436+22),"")</f>
      </c>
      <c r="FV436">
        <f>IF($GO436&gt;=23,INDEX($DJ:$DJ,$GN436+23),"")</f>
      </c>
      <c r="FW436">
        <f>IF($GO436&gt;=24,INDEX($DJ:$DJ,$GN436+24),"")</f>
      </c>
      <c r="FX436">
        <f>IF($GO436&gt;=25,INDEX($DJ:$DJ,$GN436+25),"")</f>
      </c>
      <c r="FY436">
        <f>IF($GO436&gt;=26,INDEX($DJ:$DJ,$GN436+26),"")</f>
      </c>
      <c r="FZ436">
        <f>IF($GO436&gt;=27,INDEX($DJ:$DJ,$GN436+27),"")</f>
      </c>
      <c r="GA436">
        <f>IF($GO436&gt;=28,INDEX($DJ:$DJ,$GN436+28),"")</f>
      </c>
      <c r="GB436">
        <f>IF($GO436&gt;=29,INDEX($DJ:$DJ,$GN436+29),"")</f>
      </c>
      <c r="GC436">
        <f>IF($GO436&gt;=30,INDEX($DJ:$DJ,$GN436+30),"")</f>
      </c>
      <c r="GD436">
        <f>IF($GO436&gt;=31,INDEX($DJ:$DJ,$GN436+31),"")</f>
      </c>
      <c r="GE436">
        <f>IF($GO436&gt;=32,INDEX($DJ:$DJ,$GN436+32),"")</f>
      </c>
      <c r="GF436">
        <f>IF($GO436&gt;=33,INDEX($DJ:$DJ,$GN436+33),"")</f>
      </c>
      <c r="GG436">
        <f>IF($GO436&gt;=34,INDEX($DJ:$DJ,$GN436+34),"")</f>
      </c>
      <c r="GH436">
        <f>IF($GO436&gt;=35,INDEX($DJ:$DJ,$GN436+35),"")</f>
      </c>
      <c r="GI436">
        <f>IF($GO436&gt;=36,INDEX($DJ:$DJ,$GN436+36),"")</f>
      </c>
      <c r="GJ436">
        <f>IF($GO436&gt;=37,INDEX($DJ:$DJ,$GN436+37),"")</f>
      </c>
      <c r="GK436">
        <f>IF($GO436&gt;=38,INDEX($DJ:$DJ,$GN436+38),"")</f>
      </c>
      <c r="GL436">
        <f>IF($GO436&gt;=39,INDEX($DJ:$DJ,$GN436+39),"")</f>
      </c>
      <c r="GM436">
        <f>IF($GO436&gt;=40,INDEX($DJ:$DJ,$GN436+40),"")</f>
      </c>
      <c r="GN436">
        <f>IFERROR(MATCH($DH436,$DI$2:$DI$148,0)+1,0)</f>
      </c>
      <c r="GO436">
        <f>IFERROR(INDEX($DK$2:$DK$148,MATCH($DH436,$DI$2:$DI$148,0)),0)</f>
      </c>
      <c r="GP436">
        <f>IFERROR(MATCH($Y436,$DL$436:$EY$436,0),0)</f>
      </c>
      <c r="GQ436">
        <f>IF($GP436&gt;0,INDEX($EZ$436:$GM$436,$GP436),"")</f>
      </c>
      <c r="GT436">
        <f>IF($JC436&gt;=1,INDEX($GR:$GR,$JB436+1),"")</f>
      </c>
      <c r="GU436">
        <f>IF($JC436&gt;=2,INDEX($GR:$GR,$JB436+2),"")</f>
      </c>
      <c r="GV436">
        <f>IF($JC436&gt;=3,INDEX($GR:$GR,$JB436+3),"")</f>
      </c>
      <c r="GW436">
        <f>IF($JC436&gt;=4,INDEX($GR:$GR,$JB436+4),"")</f>
      </c>
      <c r="GX436">
        <f>IF($JC436&gt;=5,INDEX($GR:$GR,$JB436+5),"")</f>
      </c>
      <c r="GY436">
        <f>IF($JC436&gt;=6,INDEX($GR:$GR,$JB436+6),"")</f>
      </c>
      <c r="GZ436">
        <f>IF($JC436&gt;=7,INDEX($GR:$GR,$JB436+7),"")</f>
      </c>
      <c r="HA436">
        <f>IF($JC436&gt;=8,INDEX($GR:$GR,$JB436+8),"")</f>
      </c>
      <c r="HB436">
        <f>IF($JC436&gt;=9,INDEX($GR:$GR,$JB436+9),"")</f>
      </c>
      <c r="HC436">
        <f>IF($JC436&gt;=10,INDEX($GR:$GR,$JB436+10),"")</f>
      </c>
      <c r="HD436">
        <f>IF($JC436&gt;=11,INDEX($GR:$GR,$JB436+11),"")</f>
      </c>
      <c r="HE436">
        <f>IF($JC436&gt;=12,INDEX($GR:$GR,$JB436+12),"")</f>
      </c>
      <c r="HF436">
        <f>IF($JC436&gt;=13,INDEX($GR:$GR,$JB436+13),"")</f>
      </c>
      <c r="HG436">
        <f>IF($JC436&gt;=14,INDEX($GR:$GR,$JB436+14),"")</f>
      </c>
      <c r="HH436">
        <f>IF($JC436&gt;=15,INDEX($GR:$GR,$JB436+15),"")</f>
      </c>
      <c r="HI436">
        <f>IF($JC436&gt;=16,INDEX($GR:$GR,$JB436+16),"")</f>
      </c>
      <c r="HJ436">
        <f>IF($JC436&gt;=17,INDEX($GR:$GR,$JB436+17),"")</f>
      </c>
      <c r="HK436">
        <f>IF($JC436&gt;=18,INDEX($GR:$GR,$JB436+18),"")</f>
      </c>
      <c r="HL436">
        <f>IF($JC436&gt;=19,INDEX($GR:$GR,$JB436+19),"")</f>
      </c>
      <c r="HM436">
        <f>IF($JC436&gt;=20,INDEX($GR:$GR,$JB436+20),"")</f>
      </c>
      <c r="HN436">
        <f>IF($JC436&gt;=21,INDEX($GR:$GR,$JB436+21),"")</f>
      </c>
      <c r="HO436">
        <f>IF($JC436&gt;=22,INDEX($GR:$GR,$JB436+22),"")</f>
      </c>
      <c r="HP436">
        <f>IF($JC436&gt;=23,INDEX($GR:$GR,$JB436+23),"")</f>
      </c>
      <c r="HQ436">
        <f>IF($JC436&gt;=24,INDEX($GR:$GR,$JB436+24),"")</f>
      </c>
      <c r="HR436">
        <f>IF($JC436&gt;=25,INDEX($GR:$GR,$JB436+25),"")</f>
      </c>
      <c r="HS436">
        <f>IF($JC436&gt;=26,INDEX($GR:$GR,$JB436+26),"")</f>
      </c>
      <c r="HT436">
        <f>IF($JC436&gt;=27,INDEX($GR:$GR,$JB436+27),"")</f>
      </c>
      <c r="HU436">
        <f>IF($JC436&gt;=28,INDEX($GR:$GR,$JB436+28),"")</f>
      </c>
      <c r="HV436">
        <f>IF($JC436&gt;=29,INDEX($GR:$GR,$JB436+29),"")</f>
      </c>
      <c r="HW436">
        <f>IF($JC436&gt;=30,INDEX($GR:$GR,$JB436+30),"")</f>
      </c>
      <c r="HX436">
        <f>IF($JC436&gt;=31,INDEX($GR:$GR,$JB436+31),"")</f>
      </c>
      <c r="HY436">
        <f>IF($JC436&gt;=32,INDEX($GR:$GR,$JB436+32),"")</f>
      </c>
      <c r="HZ436">
        <f>IF($JC436&gt;=33,INDEX($GR:$GR,$JB436+33),"")</f>
      </c>
      <c r="IA436">
        <f>IF($JC436&gt;=34,INDEX($GR:$GR,$JB436+34),"")</f>
      </c>
      <c r="IB436">
        <f>IF($JC436&gt;=35,INDEX($GR:$GR,$JB436+35),"")</f>
      </c>
      <c r="IC436">
        <f>IF($JC436&gt;=36,INDEX($GR:$GR,$JB436+36),"")</f>
      </c>
      <c r="ID436">
        <f>IF($JC436&gt;=37,INDEX($GR:$GR,$JB436+37),"")</f>
      </c>
      <c r="IE436">
        <f>IF($JC436&gt;=38,INDEX($GR:$GR,$JB436+38),"")</f>
      </c>
      <c r="IF436">
        <f>IF($JC436&gt;=39,INDEX($GR:$GR,$JB436+39),"")</f>
      </c>
      <c r="IG436">
        <f>IF($JC436&gt;=40,INDEX($GR:$GR,$JB436+40),"")</f>
      </c>
      <c r="IH436">
        <f>IF($JC436&gt;=41,INDEX($GR:$GR,$JB436+41),"")</f>
      </c>
      <c r="II436">
        <f>IF($JC436&gt;=42,INDEX($GR:$GR,$JB436+42),"")</f>
      </c>
      <c r="IJ436">
        <f>IF($JC436&gt;=43,INDEX($GR:$GR,$JB436+43),"")</f>
      </c>
      <c r="IK436">
        <f>IF($JC436&gt;=44,INDEX($GR:$GR,$JB436+44),"")</f>
      </c>
      <c r="IL436">
        <f>IF($JC436&gt;=45,INDEX($GR:$GR,$JB436+45),"")</f>
      </c>
      <c r="IM436">
        <f>IF($JC436&gt;=46,INDEX($GR:$GR,$JB436+46),"")</f>
      </c>
      <c r="IN436">
        <f>IF($JC436&gt;=47,INDEX($GR:$GR,$JB436+47),"")</f>
      </c>
      <c r="IO436">
        <f>IF($JC436&gt;=48,INDEX($GR:$GR,$JB436+48),"")</f>
      </c>
      <c r="IP436">
        <f>IF($JC436&gt;=49,INDEX($GR:$GR,$JB436+49),"")</f>
      </c>
      <c r="IQ436">
        <f>IF($JC436&gt;=50,INDEX($GR:$GR,$JB436+50),"")</f>
      </c>
      <c r="IR436">
        <f>IF($JC436&gt;=51,INDEX($GR:$GR,$JB436+51),"")</f>
      </c>
      <c r="IS436">
        <f>IF($JC436&gt;=52,INDEX($GR:$GR,$JB436+52),"")</f>
      </c>
      <c r="IT436">
        <f>IF($JC436&gt;=53,INDEX($GR:$GR,$JB436+53),"")</f>
      </c>
      <c r="IU436">
        <f>IF($JC436&gt;=54,INDEX($GR:$GR,$JB436+54),"")</f>
      </c>
      <c r="IV436">
        <f>IF($JC436&gt;=55,INDEX($GR:$GR,$JB436+55),"")</f>
      </c>
      <c r="IW436">
        <f>IF($JC436&gt;=56,INDEX($GR:$GR,$JB436+56),"")</f>
      </c>
      <c r="IX436">
        <f>IF($JC436&gt;=57,INDEX($GR:$GR,$JB436+57),"")</f>
      </c>
      <c r="IY436">
        <f>IF($JC436&gt;=58,INDEX($GR:$GR,$JB436+58),"")</f>
      </c>
      <c r="IZ436">
        <f>IF($JC436&gt;=59,INDEX($GR:$GR,$JB436+59),"")</f>
      </c>
      <c r="JA436">
        <f>IF($JC436&gt;=60,INDEX($GR:$GR,$JB436+60),"")</f>
      </c>
      <c r="JB436">
        <f>IFERROR(MATCH($GQ436,$GR$2:$GR$324,0)+1,0)</f>
      </c>
      <c r="JC436">
        <f>IFERROR(INDEX($GS$2:$GS$324,MATCH($GQ436,$GR$2:$GR$324,0)),0)</f>
      </c>
      <c r="JD436" t="s">
        <v>40</v>
      </c>
      <c r="JE436" t="s">
        <v>40</v>
      </c>
    </row>
    <row r="437" spans="1:265" x14ac:dyDescent="0.25">
      <c r="Q437">
        <f>IF(OR($T437="",$P437=""),"",IFERROR($T437/$P437,0))</f>
      </c>
      <c r="R437">
        <f>IF($T437="","",
SUM($S437,$U437,$Z437,$V437,$X437)*
(1-IF($AA437="",0,VALUE($AA437)/100)))</f>
      </c>
      <c r="S437">
        <f>IF($T437="","",$T437)</f>
      </c>
      <c r="U437">
        <f>IF($T437="","",
IF($N437="","",
IF(ISNUMBER(SEARCH("exempt",LOWER($N437))),0,
$T437*(VALUE(SUBSTITUTE($N437,"%",""))/100))))</f>
      </c>
      <c r="AB437">
        <f>IFERROR(IF(FIND(" - ",$K437)&gt;0,MID($K437,FIND(" - ",$K437)+3,LEN($K437)),""),"")</f>
      </c>
      <c r="AK437" t="s">
        <v>1024</v>
      </c>
      <c r="AP437">
        <f>IFERROR(LEFT($K437,FIND(" - ",$K437)-1),$K437)</f>
      </c>
      <c r="AS437">
        <f>IF($CH437&gt;=1,INDEX($AQ:$AQ,$CG437+1),"")</f>
      </c>
      <c r="AT437">
        <f>IF($CH437&gt;=2,INDEX($AQ:$AQ,$CG437+2),"")</f>
      </c>
      <c r="AU437">
        <f>IF($CH437&gt;=3,INDEX($AQ:$AQ,$CG437+3),"")</f>
      </c>
      <c r="AV437">
        <f>IF($CH437&gt;=4,INDEX($AQ:$AQ,$CG437+4),"")</f>
      </c>
      <c r="AW437">
        <f>IF($CH437&gt;=5,INDEX($AQ:$AQ,$CG437+5),"")</f>
      </c>
      <c r="AX437">
        <f>IF($CH437&gt;=6,INDEX($AQ:$AQ,$CG437+6),"")</f>
      </c>
      <c r="AY437">
        <f>IF($CH437&gt;=7,INDEX($AQ:$AQ,$CG437+7),"")</f>
      </c>
      <c r="AZ437">
        <f>IF($CH437&gt;=8,INDEX($AQ:$AQ,$CG437+8),"")</f>
      </c>
      <c r="BA437">
        <f>IF($CH437&gt;=9,INDEX($AQ:$AQ,$CG437+9),"")</f>
      </c>
      <c r="BB437">
        <f>IF($CH437&gt;=10,INDEX($AQ:$AQ,$CG437+10),"")</f>
      </c>
      <c r="BC437">
        <f>IF($CH437&gt;=11,INDEX($AQ:$AQ,$CG437+11),"")</f>
      </c>
      <c r="BD437">
        <f>IF($CH437&gt;=12,INDEX($AQ:$AQ,$CG437+12),"")</f>
      </c>
      <c r="BE437">
        <f>IF($CH437&gt;=13,INDEX($AQ:$AQ,$CG437+13),"")</f>
      </c>
      <c r="BF437">
        <f>IF($CH437&gt;=14,INDEX($AQ:$AQ,$CG437+14),"")</f>
      </c>
      <c r="BG437">
        <f>IF($CH437&gt;=15,INDEX($AQ:$AQ,$CG437+15),"")</f>
      </c>
      <c r="BH437">
        <f>IF($CH437&gt;=16,INDEX($AQ:$AQ,$CG437+16),"")</f>
      </c>
      <c r="BI437">
        <f>IF($CH437&gt;=17,INDEX($AQ:$AQ,$CG437+17),"")</f>
      </c>
      <c r="BJ437">
        <f>IF($CH437&gt;=18,INDEX($AQ:$AQ,$CG437+18),"")</f>
      </c>
      <c r="BK437">
        <f>IF($CH437&gt;=19,INDEX($AQ:$AQ,$CG437+19),"")</f>
      </c>
      <c r="BL437">
        <f>IF($CH437&gt;=20,INDEX($AQ:$AQ,$CG437+20),"")</f>
      </c>
      <c r="BM437">
        <f>IF($CH437&gt;=21,INDEX($AQ:$AQ,$CG437+21),"")</f>
      </c>
      <c r="BN437">
        <f>IF($CH437&gt;=22,INDEX($AQ:$AQ,$CG437+22),"")</f>
      </c>
      <c r="BO437">
        <f>IF($CH437&gt;=23,INDEX($AQ:$AQ,$CG437+23),"")</f>
      </c>
      <c r="BP437">
        <f>IF($CH437&gt;=24,INDEX($AQ:$AQ,$CG437+24),"")</f>
      </c>
      <c r="BQ437">
        <f>IF($CH437&gt;=25,INDEX($AQ:$AQ,$CG437+25),"")</f>
      </c>
      <c r="BR437">
        <f>IF($CH437&gt;=26,INDEX($AQ:$AQ,$CG437+26),"")</f>
      </c>
      <c r="BS437">
        <f>IF($CH437&gt;=27,INDEX($AQ:$AQ,$CG437+27),"")</f>
      </c>
      <c r="BT437">
        <f>IF($CH437&gt;=28,INDEX($AQ:$AQ,$CG437+28),"")</f>
      </c>
      <c r="BU437">
        <f>IF($CH437&gt;=29,INDEX($AQ:$AQ,$CG437+29),"")</f>
      </c>
      <c r="BV437">
        <f>IF($CH437&gt;=30,INDEX($AQ:$AQ,$CG437+30),"")</f>
      </c>
      <c r="BW437">
        <f>IF($CH437&gt;=31,INDEX($AQ:$AQ,$CG437+31),"")</f>
      </c>
      <c r="BX437">
        <f>IF($CH437&gt;=32,INDEX($AQ:$AQ,$CG437+32),"")</f>
      </c>
      <c r="BY437">
        <f>IF($CH437&gt;=33,INDEX($AQ:$AQ,$CG437+33),"")</f>
      </c>
      <c r="BZ437">
        <f>IF($CH437&gt;=34,INDEX($AQ:$AQ,$CG437+34),"")</f>
      </c>
      <c r="CA437">
        <f>IF($CH437&gt;=35,INDEX($AQ:$AQ,$CG437+35),"")</f>
      </c>
      <c r="CB437">
        <f>IF($CH437&gt;=36,INDEX($AQ:$AQ,$CG437+36),"")</f>
      </c>
      <c r="CC437">
        <f>IF($CH437&gt;=37,INDEX($AQ:$AQ,$CG437+37),"")</f>
      </c>
      <c r="CD437">
        <f>IF($CH437&gt;=38,INDEX($AQ:$AQ,$CG437+38),"")</f>
      </c>
      <c r="CE437">
        <f>IF($CH437&gt;=39,INDEX($AQ:$AQ,$CG437+39),"")</f>
      </c>
      <c r="CF437">
        <f>IF($CH437&gt;=40,INDEX($AQ:$AQ,$CG437+40),"")</f>
      </c>
      <c r="CG437">
        <f>IFERROR(MATCH($AP437,$AQ$2:$AQ$134,0)+1,0)</f>
      </c>
      <c r="CH437">
        <f>IFERROR(INDEX($AR$2:$AR$134,MATCH($AP437,$AQ$2:$AQ$134,0)),0)</f>
      </c>
      <c r="CI437">
        <f>IFERROR(LEFT($L437,FIND(" - ",$L437)-1),$L437)</f>
      </c>
      <c r="CL437">
        <f>IF($DG437&gt;=1,INDEX($CJ:$CJ,$DF437+1),"")</f>
      </c>
      <c r="CM437">
        <f>IF($DG437&gt;=2,INDEX($CJ:$CJ,$DF437+2),"")</f>
      </c>
      <c r="CN437">
        <f>IF($DG437&gt;=3,INDEX($CJ:$CJ,$DF437+3),"")</f>
      </c>
      <c r="CO437">
        <f>IF($DG437&gt;=4,INDEX($CJ:$CJ,$DF437+4),"")</f>
      </c>
      <c r="CP437">
        <f>IF($DG437&gt;=5,INDEX($CJ:$CJ,$DF437+5),"")</f>
      </c>
      <c r="CQ437">
        <f>IF($DG437&gt;=6,INDEX($CJ:$CJ,$DF437+6),"")</f>
      </c>
      <c r="CR437">
        <f>IF($DG437&gt;=7,INDEX($CJ:$CJ,$DF437+7),"")</f>
      </c>
      <c r="CS437">
        <f>IF($DG437&gt;=8,INDEX($CJ:$CJ,$DF437+8),"")</f>
      </c>
      <c r="CT437">
        <f>IF($DG437&gt;=9,INDEX($CJ:$CJ,$DF437+9),"")</f>
      </c>
      <c r="CU437">
        <f>IF($DG437&gt;=10,INDEX($CJ:$CJ,$DF437+10),"")</f>
      </c>
      <c r="CV437">
        <f>IF($DG437&gt;=11,INDEX($CJ:$CJ,$DF437+11),"")</f>
      </c>
      <c r="CW437">
        <f>IF($DG437&gt;=12,INDEX($CJ:$CJ,$DF437+12),"")</f>
      </c>
      <c r="CX437">
        <f>IF($DG437&gt;=13,INDEX($CJ:$CJ,$DF437+13),"")</f>
      </c>
      <c r="CY437">
        <f>IF($DG437&gt;=14,INDEX($CJ:$CJ,$DF437+14),"")</f>
      </c>
      <c r="CZ437">
        <f>IF($DG437&gt;=15,INDEX($CJ:$CJ,$DF437+15),"")</f>
      </c>
      <c r="DA437">
        <f>IF($DG437&gt;=16,INDEX($CJ:$CJ,$DF437+16),"")</f>
      </c>
      <c r="DB437">
        <f>IF($DG437&gt;=17,INDEX($CJ:$CJ,$DF437+17),"")</f>
      </c>
      <c r="DC437">
        <f>IF($DG437&gt;=18,INDEX($CJ:$CJ,$DF437+18),"")</f>
      </c>
      <c r="DD437">
        <f>IF($DG437&gt;=19,INDEX($CJ:$CJ,$DF437+19),"")</f>
      </c>
      <c r="DE437">
        <f>IF($DG437&gt;=20,INDEX($CJ:$CJ,$DF437+20),"")</f>
      </c>
      <c r="DF437">
        <f>IFERROR(MATCH($CI437,$CJ$2:$CJ$263,0)+1,0)</f>
      </c>
      <c r="DG437">
        <f>IFERROR(INDEX($CK$2:$CK$263,MATCH($CI437,$CJ$2:$CJ$263,0)),0)</f>
      </c>
      <c r="DH437">
        <f>IFERROR(INDEX($AO:$AO,MATCH($N437,$AN:$AN,0))&amp;"","")</f>
      </c>
      <c r="DL437">
        <f>IF($GO437&gt;=1,INDEX($DI:$DI,$GN437+1),"")</f>
      </c>
      <c r="DM437">
        <f>IF($GO437&gt;=2,INDEX($DI:$DI,$GN437+2),"")</f>
      </c>
      <c r="DN437">
        <f>IF($GO437&gt;=3,INDEX($DI:$DI,$GN437+3),"")</f>
      </c>
      <c r="DO437">
        <f>IF($GO437&gt;=4,INDEX($DI:$DI,$GN437+4),"")</f>
      </c>
      <c r="DP437">
        <f>IF($GO437&gt;=5,INDEX($DI:$DI,$GN437+5),"")</f>
      </c>
      <c r="DQ437">
        <f>IF($GO437&gt;=6,INDEX($DI:$DI,$GN437+6),"")</f>
      </c>
      <c r="DR437">
        <f>IF($GO437&gt;=7,INDEX($DI:$DI,$GN437+7),"")</f>
      </c>
      <c r="DS437">
        <f>IF($GO437&gt;=8,INDEX($DI:$DI,$GN437+8),"")</f>
      </c>
      <c r="DT437">
        <f>IF($GO437&gt;=9,INDEX($DI:$DI,$GN437+9),"")</f>
      </c>
      <c r="DU437">
        <f>IF($GO437&gt;=10,INDEX($DI:$DI,$GN437+10),"")</f>
      </c>
      <c r="DV437">
        <f>IF($GO437&gt;=11,INDEX($DI:$DI,$GN437+11),"")</f>
      </c>
      <c r="DW437">
        <f>IF($GO437&gt;=12,INDEX($DI:$DI,$GN437+12),"")</f>
      </c>
      <c r="DX437">
        <f>IF($GO437&gt;=13,INDEX($DI:$DI,$GN437+13),"")</f>
      </c>
      <c r="DY437">
        <f>IF($GO437&gt;=14,INDEX($DI:$DI,$GN437+14),"")</f>
      </c>
      <c r="DZ437">
        <f>IF($GO437&gt;=15,INDEX($DI:$DI,$GN437+15),"")</f>
      </c>
      <c r="EA437">
        <f>IF($GO437&gt;=16,INDEX($DI:$DI,$GN437+16),"")</f>
      </c>
      <c r="EB437">
        <f>IF($GO437&gt;=17,INDEX($DI:$DI,$GN437+17),"")</f>
      </c>
      <c r="EC437">
        <f>IF($GO437&gt;=18,INDEX($DI:$DI,$GN437+18),"")</f>
      </c>
      <c r="ED437">
        <f>IF($GO437&gt;=19,INDEX($DI:$DI,$GN437+19),"")</f>
      </c>
      <c r="EE437">
        <f>IF($GO437&gt;=20,INDEX($DI:$DI,$GN437+20),"")</f>
      </c>
      <c r="EF437">
        <f>IF($GO437&gt;=21,INDEX($DI:$DI,$GN437+21),"")</f>
      </c>
      <c r="EG437">
        <f>IF($GO437&gt;=22,INDEX($DI:$DI,$GN437+22),"")</f>
      </c>
      <c r="EH437">
        <f>IF($GO437&gt;=23,INDEX($DI:$DI,$GN437+23),"")</f>
      </c>
      <c r="EI437">
        <f>IF($GO437&gt;=24,INDEX($DI:$DI,$GN437+24),"")</f>
      </c>
      <c r="EJ437">
        <f>IF($GO437&gt;=25,INDEX($DI:$DI,$GN437+25),"")</f>
      </c>
      <c r="EK437">
        <f>IF($GO437&gt;=26,INDEX($DI:$DI,$GN437+26),"")</f>
      </c>
      <c r="EL437">
        <f>IF($GO437&gt;=27,INDEX($DI:$DI,$GN437+27),"")</f>
      </c>
      <c r="EM437">
        <f>IF($GO437&gt;=28,INDEX($DI:$DI,$GN437+28),"")</f>
      </c>
      <c r="EN437">
        <f>IF($GO437&gt;=29,INDEX($DI:$DI,$GN437+29),"")</f>
      </c>
      <c r="EO437">
        <f>IF($GO437&gt;=30,INDEX($DI:$DI,$GN437+30),"")</f>
      </c>
      <c r="EP437">
        <f>IF($GO437&gt;=31,INDEX($DI:$DI,$GN437+31),"")</f>
      </c>
      <c r="EQ437">
        <f>IF($GO437&gt;=32,INDEX($DI:$DI,$GN437+32),"")</f>
      </c>
      <c r="ER437">
        <f>IF($GO437&gt;=33,INDEX($DI:$DI,$GN437+33),"")</f>
      </c>
      <c r="ES437">
        <f>IF($GO437&gt;=34,INDEX($DI:$DI,$GN437+34),"")</f>
      </c>
      <c r="ET437">
        <f>IF($GO437&gt;=35,INDEX($DI:$DI,$GN437+35),"")</f>
      </c>
      <c r="EU437">
        <f>IF($GO437&gt;=36,INDEX($DI:$DI,$GN437+36),"")</f>
      </c>
      <c r="EV437">
        <f>IF($GO437&gt;=37,INDEX($DI:$DI,$GN437+37),"")</f>
      </c>
      <c r="EW437">
        <f>IF($GO437&gt;=38,INDEX($DI:$DI,$GN437+38),"")</f>
      </c>
      <c r="EX437">
        <f>IF($GO437&gt;=39,INDEX($DI:$DI,$GN437+39),"")</f>
      </c>
      <c r="EY437">
        <f>IF($GO437&gt;=40,INDEX($DI:$DI,$GN437+40),"")</f>
      </c>
      <c r="EZ437">
        <f>IF($GO437&gt;=1,INDEX($DJ:$DJ,$GN437+1),"")</f>
      </c>
      <c r="FA437">
        <f>IF($GO437&gt;=2,INDEX($DJ:$DJ,$GN437+2),"")</f>
      </c>
      <c r="FB437">
        <f>IF($GO437&gt;=3,INDEX($DJ:$DJ,$GN437+3),"")</f>
      </c>
      <c r="FC437">
        <f>IF($GO437&gt;=4,INDEX($DJ:$DJ,$GN437+4),"")</f>
      </c>
      <c r="FD437">
        <f>IF($GO437&gt;=5,INDEX($DJ:$DJ,$GN437+5),"")</f>
      </c>
      <c r="FE437">
        <f>IF($GO437&gt;=6,INDEX($DJ:$DJ,$GN437+6),"")</f>
      </c>
      <c r="FF437">
        <f>IF($GO437&gt;=7,INDEX($DJ:$DJ,$GN437+7),"")</f>
      </c>
      <c r="FG437">
        <f>IF($GO437&gt;=8,INDEX($DJ:$DJ,$GN437+8),"")</f>
      </c>
      <c r="FH437">
        <f>IF($GO437&gt;=9,INDEX($DJ:$DJ,$GN437+9),"")</f>
      </c>
      <c r="FI437">
        <f>IF($GO437&gt;=10,INDEX($DJ:$DJ,$GN437+10),"")</f>
      </c>
      <c r="FJ437">
        <f>IF($GO437&gt;=11,INDEX($DJ:$DJ,$GN437+11),"")</f>
      </c>
      <c r="FK437">
        <f>IF($GO437&gt;=12,INDEX($DJ:$DJ,$GN437+12),"")</f>
      </c>
      <c r="FL437">
        <f>IF($GO437&gt;=13,INDEX($DJ:$DJ,$GN437+13),"")</f>
      </c>
      <c r="FM437">
        <f>IF($GO437&gt;=14,INDEX($DJ:$DJ,$GN437+14),"")</f>
      </c>
      <c r="FN437">
        <f>IF($GO437&gt;=15,INDEX($DJ:$DJ,$GN437+15),"")</f>
      </c>
      <c r="FO437">
        <f>IF($GO437&gt;=16,INDEX($DJ:$DJ,$GN437+16),"")</f>
      </c>
      <c r="FP437">
        <f>IF($GO437&gt;=17,INDEX($DJ:$DJ,$GN437+17),"")</f>
      </c>
      <c r="FQ437">
        <f>IF($GO437&gt;=18,INDEX($DJ:$DJ,$GN437+18),"")</f>
      </c>
      <c r="FR437">
        <f>IF($GO437&gt;=19,INDEX($DJ:$DJ,$GN437+19),"")</f>
      </c>
      <c r="FS437">
        <f>IF($GO437&gt;=20,INDEX($DJ:$DJ,$GN437+20),"")</f>
      </c>
      <c r="FT437">
        <f>IF($GO437&gt;=21,INDEX($DJ:$DJ,$GN437+21),"")</f>
      </c>
      <c r="FU437">
        <f>IF($GO437&gt;=22,INDEX($DJ:$DJ,$GN437+22),"")</f>
      </c>
      <c r="FV437">
        <f>IF($GO437&gt;=23,INDEX($DJ:$DJ,$GN437+23),"")</f>
      </c>
      <c r="FW437">
        <f>IF($GO437&gt;=24,INDEX($DJ:$DJ,$GN437+24),"")</f>
      </c>
      <c r="FX437">
        <f>IF($GO437&gt;=25,INDEX($DJ:$DJ,$GN437+25),"")</f>
      </c>
      <c r="FY437">
        <f>IF($GO437&gt;=26,INDEX($DJ:$DJ,$GN437+26),"")</f>
      </c>
      <c r="FZ437">
        <f>IF($GO437&gt;=27,INDEX($DJ:$DJ,$GN437+27),"")</f>
      </c>
      <c r="GA437">
        <f>IF($GO437&gt;=28,INDEX($DJ:$DJ,$GN437+28),"")</f>
      </c>
      <c r="GB437">
        <f>IF($GO437&gt;=29,INDEX($DJ:$DJ,$GN437+29),"")</f>
      </c>
      <c r="GC437">
        <f>IF($GO437&gt;=30,INDEX($DJ:$DJ,$GN437+30),"")</f>
      </c>
      <c r="GD437">
        <f>IF($GO437&gt;=31,INDEX($DJ:$DJ,$GN437+31),"")</f>
      </c>
      <c r="GE437">
        <f>IF($GO437&gt;=32,INDEX($DJ:$DJ,$GN437+32),"")</f>
      </c>
      <c r="GF437">
        <f>IF($GO437&gt;=33,INDEX($DJ:$DJ,$GN437+33),"")</f>
      </c>
      <c r="GG437">
        <f>IF($GO437&gt;=34,INDEX($DJ:$DJ,$GN437+34),"")</f>
      </c>
      <c r="GH437">
        <f>IF($GO437&gt;=35,INDEX($DJ:$DJ,$GN437+35),"")</f>
      </c>
      <c r="GI437">
        <f>IF($GO437&gt;=36,INDEX($DJ:$DJ,$GN437+36),"")</f>
      </c>
      <c r="GJ437">
        <f>IF($GO437&gt;=37,INDEX($DJ:$DJ,$GN437+37),"")</f>
      </c>
      <c r="GK437">
        <f>IF($GO437&gt;=38,INDEX($DJ:$DJ,$GN437+38),"")</f>
      </c>
      <c r="GL437">
        <f>IF($GO437&gt;=39,INDEX($DJ:$DJ,$GN437+39),"")</f>
      </c>
      <c r="GM437">
        <f>IF($GO437&gt;=40,INDEX($DJ:$DJ,$GN437+40),"")</f>
      </c>
      <c r="GN437">
        <f>IFERROR(MATCH($DH437,$DI$2:$DI$148,0)+1,0)</f>
      </c>
      <c r="GO437">
        <f>IFERROR(INDEX($DK$2:$DK$148,MATCH($DH437,$DI$2:$DI$148,0)),0)</f>
      </c>
      <c r="GP437">
        <f>IFERROR(MATCH($Y437,$DL$437:$EY$437,0),0)</f>
      </c>
      <c r="GQ437">
        <f>IF($GP437&gt;0,INDEX($EZ$437:$GM$437,$GP437),"")</f>
      </c>
      <c r="GT437">
        <f>IF($JC437&gt;=1,INDEX($GR:$GR,$JB437+1),"")</f>
      </c>
      <c r="GU437">
        <f>IF($JC437&gt;=2,INDEX($GR:$GR,$JB437+2),"")</f>
      </c>
      <c r="GV437">
        <f>IF($JC437&gt;=3,INDEX($GR:$GR,$JB437+3),"")</f>
      </c>
      <c r="GW437">
        <f>IF($JC437&gt;=4,INDEX($GR:$GR,$JB437+4),"")</f>
      </c>
      <c r="GX437">
        <f>IF($JC437&gt;=5,INDEX($GR:$GR,$JB437+5),"")</f>
      </c>
      <c r="GY437">
        <f>IF($JC437&gt;=6,INDEX($GR:$GR,$JB437+6),"")</f>
      </c>
      <c r="GZ437">
        <f>IF($JC437&gt;=7,INDEX($GR:$GR,$JB437+7),"")</f>
      </c>
      <c r="HA437">
        <f>IF($JC437&gt;=8,INDEX($GR:$GR,$JB437+8),"")</f>
      </c>
      <c r="HB437">
        <f>IF($JC437&gt;=9,INDEX($GR:$GR,$JB437+9),"")</f>
      </c>
      <c r="HC437">
        <f>IF($JC437&gt;=10,INDEX($GR:$GR,$JB437+10),"")</f>
      </c>
      <c r="HD437">
        <f>IF($JC437&gt;=11,INDEX($GR:$GR,$JB437+11),"")</f>
      </c>
      <c r="HE437">
        <f>IF($JC437&gt;=12,INDEX($GR:$GR,$JB437+12),"")</f>
      </c>
      <c r="HF437">
        <f>IF($JC437&gt;=13,INDEX($GR:$GR,$JB437+13),"")</f>
      </c>
      <c r="HG437">
        <f>IF($JC437&gt;=14,INDEX($GR:$GR,$JB437+14),"")</f>
      </c>
      <c r="HH437">
        <f>IF($JC437&gt;=15,INDEX($GR:$GR,$JB437+15),"")</f>
      </c>
      <c r="HI437">
        <f>IF($JC437&gt;=16,INDEX($GR:$GR,$JB437+16),"")</f>
      </c>
      <c r="HJ437">
        <f>IF($JC437&gt;=17,INDEX($GR:$GR,$JB437+17),"")</f>
      </c>
      <c r="HK437">
        <f>IF($JC437&gt;=18,INDEX($GR:$GR,$JB437+18),"")</f>
      </c>
      <c r="HL437">
        <f>IF($JC437&gt;=19,INDEX($GR:$GR,$JB437+19),"")</f>
      </c>
      <c r="HM437">
        <f>IF($JC437&gt;=20,INDEX($GR:$GR,$JB437+20),"")</f>
      </c>
      <c r="HN437">
        <f>IF($JC437&gt;=21,INDEX($GR:$GR,$JB437+21),"")</f>
      </c>
      <c r="HO437">
        <f>IF($JC437&gt;=22,INDEX($GR:$GR,$JB437+22),"")</f>
      </c>
      <c r="HP437">
        <f>IF($JC437&gt;=23,INDEX($GR:$GR,$JB437+23),"")</f>
      </c>
      <c r="HQ437">
        <f>IF($JC437&gt;=24,INDEX($GR:$GR,$JB437+24),"")</f>
      </c>
      <c r="HR437">
        <f>IF($JC437&gt;=25,INDEX($GR:$GR,$JB437+25),"")</f>
      </c>
      <c r="HS437">
        <f>IF($JC437&gt;=26,INDEX($GR:$GR,$JB437+26),"")</f>
      </c>
      <c r="HT437">
        <f>IF($JC437&gt;=27,INDEX($GR:$GR,$JB437+27),"")</f>
      </c>
      <c r="HU437">
        <f>IF($JC437&gt;=28,INDEX($GR:$GR,$JB437+28),"")</f>
      </c>
      <c r="HV437">
        <f>IF($JC437&gt;=29,INDEX($GR:$GR,$JB437+29),"")</f>
      </c>
      <c r="HW437">
        <f>IF($JC437&gt;=30,INDEX($GR:$GR,$JB437+30),"")</f>
      </c>
      <c r="HX437">
        <f>IF($JC437&gt;=31,INDEX($GR:$GR,$JB437+31),"")</f>
      </c>
      <c r="HY437">
        <f>IF($JC437&gt;=32,INDEX($GR:$GR,$JB437+32),"")</f>
      </c>
      <c r="HZ437">
        <f>IF($JC437&gt;=33,INDEX($GR:$GR,$JB437+33),"")</f>
      </c>
      <c r="IA437">
        <f>IF($JC437&gt;=34,INDEX($GR:$GR,$JB437+34),"")</f>
      </c>
      <c r="IB437">
        <f>IF($JC437&gt;=35,INDEX($GR:$GR,$JB437+35),"")</f>
      </c>
      <c r="IC437">
        <f>IF($JC437&gt;=36,INDEX($GR:$GR,$JB437+36),"")</f>
      </c>
      <c r="ID437">
        <f>IF($JC437&gt;=37,INDEX($GR:$GR,$JB437+37),"")</f>
      </c>
      <c r="IE437">
        <f>IF($JC437&gt;=38,INDEX($GR:$GR,$JB437+38),"")</f>
      </c>
      <c r="IF437">
        <f>IF($JC437&gt;=39,INDEX($GR:$GR,$JB437+39),"")</f>
      </c>
      <c r="IG437">
        <f>IF($JC437&gt;=40,INDEX($GR:$GR,$JB437+40),"")</f>
      </c>
      <c r="IH437">
        <f>IF($JC437&gt;=41,INDEX($GR:$GR,$JB437+41),"")</f>
      </c>
      <c r="II437">
        <f>IF($JC437&gt;=42,INDEX($GR:$GR,$JB437+42),"")</f>
      </c>
      <c r="IJ437">
        <f>IF($JC437&gt;=43,INDEX($GR:$GR,$JB437+43),"")</f>
      </c>
      <c r="IK437">
        <f>IF($JC437&gt;=44,INDEX($GR:$GR,$JB437+44),"")</f>
      </c>
      <c r="IL437">
        <f>IF($JC437&gt;=45,INDEX($GR:$GR,$JB437+45),"")</f>
      </c>
      <c r="IM437">
        <f>IF($JC437&gt;=46,INDEX($GR:$GR,$JB437+46),"")</f>
      </c>
      <c r="IN437">
        <f>IF($JC437&gt;=47,INDEX($GR:$GR,$JB437+47),"")</f>
      </c>
      <c r="IO437">
        <f>IF($JC437&gt;=48,INDEX($GR:$GR,$JB437+48),"")</f>
      </c>
      <c r="IP437">
        <f>IF($JC437&gt;=49,INDEX($GR:$GR,$JB437+49),"")</f>
      </c>
      <c r="IQ437">
        <f>IF($JC437&gt;=50,INDEX($GR:$GR,$JB437+50),"")</f>
      </c>
      <c r="IR437">
        <f>IF($JC437&gt;=51,INDEX($GR:$GR,$JB437+51),"")</f>
      </c>
      <c r="IS437">
        <f>IF($JC437&gt;=52,INDEX($GR:$GR,$JB437+52),"")</f>
      </c>
      <c r="IT437">
        <f>IF($JC437&gt;=53,INDEX($GR:$GR,$JB437+53),"")</f>
      </c>
      <c r="IU437">
        <f>IF($JC437&gt;=54,INDEX($GR:$GR,$JB437+54),"")</f>
      </c>
      <c r="IV437">
        <f>IF($JC437&gt;=55,INDEX($GR:$GR,$JB437+55),"")</f>
      </c>
      <c r="IW437">
        <f>IF($JC437&gt;=56,INDEX($GR:$GR,$JB437+56),"")</f>
      </c>
      <c r="IX437">
        <f>IF($JC437&gt;=57,INDEX($GR:$GR,$JB437+57),"")</f>
      </c>
      <c r="IY437">
        <f>IF($JC437&gt;=58,INDEX($GR:$GR,$JB437+58),"")</f>
      </c>
      <c r="IZ437">
        <f>IF($JC437&gt;=59,INDEX($GR:$GR,$JB437+59),"")</f>
      </c>
      <c r="JA437">
        <f>IF($JC437&gt;=60,INDEX($GR:$GR,$JB437+60),"")</f>
      </c>
      <c r="JB437">
        <f>IFERROR(MATCH($GQ437,$GR$2:$GR$324,0)+1,0)</f>
      </c>
      <c r="JC437">
        <f>IFERROR(INDEX($GS$2:$GS$324,MATCH($GQ437,$GR$2:$GR$324,0)),0)</f>
      </c>
      <c r="JD437" t="s">
        <v>40</v>
      </c>
      <c r="JE437" t="s">
        <v>40</v>
      </c>
    </row>
    <row r="438" spans="1:265" x14ac:dyDescent="0.25">
      <c r="Q438">
        <f>IF(OR($T438="",$P438=""),"",IFERROR($T438/$P438,0))</f>
      </c>
      <c r="R438">
        <f>IF($T438="","",
SUM($S438,$U438,$Z438,$V438,$X438)*
(1-IF($AA438="",0,VALUE($AA438)/100)))</f>
      </c>
      <c r="S438">
        <f>IF($T438="","",$T438)</f>
      </c>
      <c r="U438">
        <f>IF($T438="","",
IF($N438="","",
IF(ISNUMBER(SEARCH("exempt",LOWER($N438))),0,
$T438*(VALUE(SUBSTITUTE($N438,"%",""))/100))))</f>
      </c>
      <c r="AB438">
        <f>IFERROR(IF(FIND(" - ",$K438)&gt;0,MID($K438,FIND(" - ",$K438)+3,LEN($K438)),""),"")</f>
      </c>
      <c r="AK438" t="s">
        <v>1025</v>
      </c>
      <c r="AP438">
        <f>IFERROR(LEFT($K438,FIND(" - ",$K438)-1),$K438)</f>
      </c>
      <c r="AS438">
        <f>IF($CH438&gt;=1,INDEX($AQ:$AQ,$CG438+1),"")</f>
      </c>
      <c r="AT438">
        <f>IF($CH438&gt;=2,INDEX($AQ:$AQ,$CG438+2),"")</f>
      </c>
      <c r="AU438">
        <f>IF($CH438&gt;=3,INDEX($AQ:$AQ,$CG438+3),"")</f>
      </c>
      <c r="AV438">
        <f>IF($CH438&gt;=4,INDEX($AQ:$AQ,$CG438+4),"")</f>
      </c>
      <c r="AW438">
        <f>IF($CH438&gt;=5,INDEX($AQ:$AQ,$CG438+5),"")</f>
      </c>
      <c r="AX438">
        <f>IF($CH438&gt;=6,INDEX($AQ:$AQ,$CG438+6),"")</f>
      </c>
      <c r="AY438">
        <f>IF($CH438&gt;=7,INDEX($AQ:$AQ,$CG438+7),"")</f>
      </c>
      <c r="AZ438">
        <f>IF($CH438&gt;=8,INDEX($AQ:$AQ,$CG438+8),"")</f>
      </c>
      <c r="BA438">
        <f>IF($CH438&gt;=9,INDEX($AQ:$AQ,$CG438+9),"")</f>
      </c>
      <c r="BB438">
        <f>IF($CH438&gt;=10,INDEX($AQ:$AQ,$CG438+10),"")</f>
      </c>
      <c r="BC438">
        <f>IF($CH438&gt;=11,INDEX($AQ:$AQ,$CG438+11),"")</f>
      </c>
      <c r="BD438">
        <f>IF($CH438&gt;=12,INDEX($AQ:$AQ,$CG438+12),"")</f>
      </c>
      <c r="BE438">
        <f>IF($CH438&gt;=13,INDEX($AQ:$AQ,$CG438+13),"")</f>
      </c>
      <c r="BF438">
        <f>IF($CH438&gt;=14,INDEX($AQ:$AQ,$CG438+14),"")</f>
      </c>
      <c r="BG438">
        <f>IF($CH438&gt;=15,INDEX($AQ:$AQ,$CG438+15),"")</f>
      </c>
      <c r="BH438">
        <f>IF($CH438&gt;=16,INDEX($AQ:$AQ,$CG438+16),"")</f>
      </c>
      <c r="BI438">
        <f>IF($CH438&gt;=17,INDEX($AQ:$AQ,$CG438+17),"")</f>
      </c>
      <c r="BJ438">
        <f>IF($CH438&gt;=18,INDEX($AQ:$AQ,$CG438+18),"")</f>
      </c>
      <c r="BK438">
        <f>IF($CH438&gt;=19,INDEX($AQ:$AQ,$CG438+19),"")</f>
      </c>
      <c r="BL438">
        <f>IF($CH438&gt;=20,INDEX($AQ:$AQ,$CG438+20),"")</f>
      </c>
      <c r="BM438">
        <f>IF($CH438&gt;=21,INDEX($AQ:$AQ,$CG438+21),"")</f>
      </c>
      <c r="BN438">
        <f>IF($CH438&gt;=22,INDEX($AQ:$AQ,$CG438+22),"")</f>
      </c>
      <c r="BO438">
        <f>IF($CH438&gt;=23,INDEX($AQ:$AQ,$CG438+23),"")</f>
      </c>
      <c r="BP438">
        <f>IF($CH438&gt;=24,INDEX($AQ:$AQ,$CG438+24),"")</f>
      </c>
      <c r="BQ438">
        <f>IF($CH438&gt;=25,INDEX($AQ:$AQ,$CG438+25),"")</f>
      </c>
      <c r="BR438">
        <f>IF($CH438&gt;=26,INDEX($AQ:$AQ,$CG438+26),"")</f>
      </c>
      <c r="BS438">
        <f>IF($CH438&gt;=27,INDEX($AQ:$AQ,$CG438+27),"")</f>
      </c>
      <c r="BT438">
        <f>IF($CH438&gt;=28,INDEX($AQ:$AQ,$CG438+28),"")</f>
      </c>
      <c r="BU438">
        <f>IF($CH438&gt;=29,INDEX($AQ:$AQ,$CG438+29),"")</f>
      </c>
      <c r="BV438">
        <f>IF($CH438&gt;=30,INDEX($AQ:$AQ,$CG438+30),"")</f>
      </c>
      <c r="BW438">
        <f>IF($CH438&gt;=31,INDEX($AQ:$AQ,$CG438+31),"")</f>
      </c>
      <c r="BX438">
        <f>IF($CH438&gt;=32,INDEX($AQ:$AQ,$CG438+32),"")</f>
      </c>
      <c r="BY438">
        <f>IF($CH438&gt;=33,INDEX($AQ:$AQ,$CG438+33),"")</f>
      </c>
      <c r="BZ438">
        <f>IF($CH438&gt;=34,INDEX($AQ:$AQ,$CG438+34),"")</f>
      </c>
      <c r="CA438">
        <f>IF($CH438&gt;=35,INDEX($AQ:$AQ,$CG438+35),"")</f>
      </c>
      <c r="CB438">
        <f>IF($CH438&gt;=36,INDEX($AQ:$AQ,$CG438+36),"")</f>
      </c>
      <c r="CC438">
        <f>IF($CH438&gt;=37,INDEX($AQ:$AQ,$CG438+37),"")</f>
      </c>
      <c r="CD438">
        <f>IF($CH438&gt;=38,INDEX($AQ:$AQ,$CG438+38),"")</f>
      </c>
      <c r="CE438">
        <f>IF($CH438&gt;=39,INDEX($AQ:$AQ,$CG438+39),"")</f>
      </c>
      <c r="CF438">
        <f>IF($CH438&gt;=40,INDEX($AQ:$AQ,$CG438+40),"")</f>
      </c>
      <c r="CG438">
        <f>IFERROR(MATCH($AP438,$AQ$2:$AQ$134,0)+1,0)</f>
      </c>
      <c r="CH438">
        <f>IFERROR(INDEX($AR$2:$AR$134,MATCH($AP438,$AQ$2:$AQ$134,0)),0)</f>
      </c>
      <c r="CI438">
        <f>IFERROR(LEFT($L438,FIND(" - ",$L438)-1),$L438)</f>
      </c>
      <c r="CL438">
        <f>IF($DG438&gt;=1,INDEX($CJ:$CJ,$DF438+1),"")</f>
      </c>
      <c r="CM438">
        <f>IF($DG438&gt;=2,INDEX($CJ:$CJ,$DF438+2),"")</f>
      </c>
      <c r="CN438">
        <f>IF($DG438&gt;=3,INDEX($CJ:$CJ,$DF438+3),"")</f>
      </c>
      <c r="CO438">
        <f>IF($DG438&gt;=4,INDEX($CJ:$CJ,$DF438+4),"")</f>
      </c>
      <c r="CP438">
        <f>IF($DG438&gt;=5,INDEX($CJ:$CJ,$DF438+5),"")</f>
      </c>
      <c r="CQ438">
        <f>IF($DG438&gt;=6,INDEX($CJ:$CJ,$DF438+6),"")</f>
      </c>
      <c r="CR438">
        <f>IF($DG438&gt;=7,INDEX($CJ:$CJ,$DF438+7),"")</f>
      </c>
      <c r="CS438">
        <f>IF($DG438&gt;=8,INDEX($CJ:$CJ,$DF438+8),"")</f>
      </c>
      <c r="CT438">
        <f>IF($DG438&gt;=9,INDEX($CJ:$CJ,$DF438+9),"")</f>
      </c>
      <c r="CU438">
        <f>IF($DG438&gt;=10,INDEX($CJ:$CJ,$DF438+10),"")</f>
      </c>
      <c r="CV438">
        <f>IF($DG438&gt;=11,INDEX($CJ:$CJ,$DF438+11),"")</f>
      </c>
      <c r="CW438">
        <f>IF($DG438&gt;=12,INDEX($CJ:$CJ,$DF438+12),"")</f>
      </c>
      <c r="CX438">
        <f>IF($DG438&gt;=13,INDEX($CJ:$CJ,$DF438+13),"")</f>
      </c>
      <c r="CY438">
        <f>IF($DG438&gt;=14,INDEX($CJ:$CJ,$DF438+14),"")</f>
      </c>
      <c r="CZ438">
        <f>IF($DG438&gt;=15,INDEX($CJ:$CJ,$DF438+15),"")</f>
      </c>
      <c r="DA438">
        <f>IF($DG438&gt;=16,INDEX($CJ:$CJ,$DF438+16),"")</f>
      </c>
      <c r="DB438">
        <f>IF($DG438&gt;=17,INDEX($CJ:$CJ,$DF438+17),"")</f>
      </c>
      <c r="DC438">
        <f>IF($DG438&gt;=18,INDEX($CJ:$CJ,$DF438+18),"")</f>
      </c>
      <c r="DD438">
        <f>IF($DG438&gt;=19,INDEX($CJ:$CJ,$DF438+19),"")</f>
      </c>
      <c r="DE438">
        <f>IF($DG438&gt;=20,INDEX($CJ:$CJ,$DF438+20),"")</f>
      </c>
      <c r="DF438">
        <f>IFERROR(MATCH($CI438,$CJ$2:$CJ$263,0)+1,0)</f>
      </c>
      <c r="DG438">
        <f>IFERROR(INDEX($CK$2:$CK$263,MATCH($CI438,$CJ$2:$CJ$263,0)),0)</f>
      </c>
      <c r="DH438">
        <f>IFERROR(INDEX($AO:$AO,MATCH($N438,$AN:$AN,0))&amp;"","")</f>
      </c>
      <c r="DL438">
        <f>IF($GO438&gt;=1,INDEX($DI:$DI,$GN438+1),"")</f>
      </c>
      <c r="DM438">
        <f>IF($GO438&gt;=2,INDEX($DI:$DI,$GN438+2),"")</f>
      </c>
      <c r="DN438">
        <f>IF($GO438&gt;=3,INDEX($DI:$DI,$GN438+3),"")</f>
      </c>
      <c r="DO438">
        <f>IF($GO438&gt;=4,INDEX($DI:$DI,$GN438+4),"")</f>
      </c>
      <c r="DP438">
        <f>IF($GO438&gt;=5,INDEX($DI:$DI,$GN438+5),"")</f>
      </c>
      <c r="DQ438">
        <f>IF($GO438&gt;=6,INDEX($DI:$DI,$GN438+6),"")</f>
      </c>
      <c r="DR438">
        <f>IF($GO438&gt;=7,INDEX($DI:$DI,$GN438+7),"")</f>
      </c>
      <c r="DS438">
        <f>IF($GO438&gt;=8,INDEX($DI:$DI,$GN438+8),"")</f>
      </c>
      <c r="DT438">
        <f>IF($GO438&gt;=9,INDEX($DI:$DI,$GN438+9),"")</f>
      </c>
      <c r="DU438">
        <f>IF($GO438&gt;=10,INDEX($DI:$DI,$GN438+10),"")</f>
      </c>
      <c r="DV438">
        <f>IF($GO438&gt;=11,INDEX($DI:$DI,$GN438+11),"")</f>
      </c>
      <c r="DW438">
        <f>IF($GO438&gt;=12,INDEX($DI:$DI,$GN438+12),"")</f>
      </c>
      <c r="DX438">
        <f>IF($GO438&gt;=13,INDEX($DI:$DI,$GN438+13),"")</f>
      </c>
      <c r="DY438">
        <f>IF($GO438&gt;=14,INDEX($DI:$DI,$GN438+14),"")</f>
      </c>
      <c r="DZ438">
        <f>IF($GO438&gt;=15,INDEX($DI:$DI,$GN438+15),"")</f>
      </c>
      <c r="EA438">
        <f>IF($GO438&gt;=16,INDEX($DI:$DI,$GN438+16),"")</f>
      </c>
      <c r="EB438">
        <f>IF($GO438&gt;=17,INDEX($DI:$DI,$GN438+17),"")</f>
      </c>
      <c r="EC438">
        <f>IF($GO438&gt;=18,INDEX($DI:$DI,$GN438+18),"")</f>
      </c>
      <c r="ED438">
        <f>IF($GO438&gt;=19,INDEX($DI:$DI,$GN438+19),"")</f>
      </c>
      <c r="EE438">
        <f>IF($GO438&gt;=20,INDEX($DI:$DI,$GN438+20),"")</f>
      </c>
      <c r="EF438">
        <f>IF($GO438&gt;=21,INDEX($DI:$DI,$GN438+21),"")</f>
      </c>
      <c r="EG438">
        <f>IF($GO438&gt;=22,INDEX($DI:$DI,$GN438+22),"")</f>
      </c>
      <c r="EH438">
        <f>IF($GO438&gt;=23,INDEX($DI:$DI,$GN438+23),"")</f>
      </c>
      <c r="EI438">
        <f>IF($GO438&gt;=24,INDEX($DI:$DI,$GN438+24),"")</f>
      </c>
      <c r="EJ438">
        <f>IF($GO438&gt;=25,INDEX($DI:$DI,$GN438+25),"")</f>
      </c>
      <c r="EK438">
        <f>IF($GO438&gt;=26,INDEX($DI:$DI,$GN438+26),"")</f>
      </c>
      <c r="EL438">
        <f>IF($GO438&gt;=27,INDEX($DI:$DI,$GN438+27),"")</f>
      </c>
      <c r="EM438">
        <f>IF($GO438&gt;=28,INDEX($DI:$DI,$GN438+28),"")</f>
      </c>
      <c r="EN438">
        <f>IF($GO438&gt;=29,INDEX($DI:$DI,$GN438+29),"")</f>
      </c>
      <c r="EO438">
        <f>IF($GO438&gt;=30,INDEX($DI:$DI,$GN438+30),"")</f>
      </c>
      <c r="EP438">
        <f>IF($GO438&gt;=31,INDEX($DI:$DI,$GN438+31),"")</f>
      </c>
      <c r="EQ438">
        <f>IF($GO438&gt;=32,INDEX($DI:$DI,$GN438+32),"")</f>
      </c>
      <c r="ER438">
        <f>IF($GO438&gt;=33,INDEX($DI:$DI,$GN438+33),"")</f>
      </c>
      <c r="ES438">
        <f>IF($GO438&gt;=34,INDEX($DI:$DI,$GN438+34),"")</f>
      </c>
      <c r="ET438">
        <f>IF($GO438&gt;=35,INDEX($DI:$DI,$GN438+35),"")</f>
      </c>
      <c r="EU438">
        <f>IF($GO438&gt;=36,INDEX($DI:$DI,$GN438+36),"")</f>
      </c>
      <c r="EV438">
        <f>IF($GO438&gt;=37,INDEX($DI:$DI,$GN438+37),"")</f>
      </c>
      <c r="EW438">
        <f>IF($GO438&gt;=38,INDEX($DI:$DI,$GN438+38),"")</f>
      </c>
      <c r="EX438">
        <f>IF($GO438&gt;=39,INDEX($DI:$DI,$GN438+39),"")</f>
      </c>
      <c r="EY438">
        <f>IF($GO438&gt;=40,INDEX($DI:$DI,$GN438+40),"")</f>
      </c>
      <c r="EZ438">
        <f>IF($GO438&gt;=1,INDEX($DJ:$DJ,$GN438+1),"")</f>
      </c>
      <c r="FA438">
        <f>IF($GO438&gt;=2,INDEX($DJ:$DJ,$GN438+2),"")</f>
      </c>
      <c r="FB438">
        <f>IF($GO438&gt;=3,INDEX($DJ:$DJ,$GN438+3),"")</f>
      </c>
      <c r="FC438">
        <f>IF($GO438&gt;=4,INDEX($DJ:$DJ,$GN438+4),"")</f>
      </c>
      <c r="FD438">
        <f>IF($GO438&gt;=5,INDEX($DJ:$DJ,$GN438+5),"")</f>
      </c>
      <c r="FE438">
        <f>IF($GO438&gt;=6,INDEX($DJ:$DJ,$GN438+6),"")</f>
      </c>
      <c r="FF438">
        <f>IF($GO438&gt;=7,INDEX($DJ:$DJ,$GN438+7),"")</f>
      </c>
      <c r="FG438">
        <f>IF($GO438&gt;=8,INDEX($DJ:$DJ,$GN438+8),"")</f>
      </c>
      <c r="FH438">
        <f>IF($GO438&gt;=9,INDEX($DJ:$DJ,$GN438+9),"")</f>
      </c>
      <c r="FI438">
        <f>IF($GO438&gt;=10,INDEX($DJ:$DJ,$GN438+10),"")</f>
      </c>
      <c r="FJ438">
        <f>IF($GO438&gt;=11,INDEX($DJ:$DJ,$GN438+11),"")</f>
      </c>
      <c r="FK438">
        <f>IF($GO438&gt;=12,INDEX($DJ:$DJ,$GN438+12),"")</f>
      </c>
      <c r="FL438">
        <f>IF($GO438&gt;=13,INDEX($DJ:$DJ,$GN438+13),"")</f>
      </c>
      <c r="FM438">
        <f>IF($GO438&gt;=14,INDEX($DJ:$DJ,$GN438+14),"")</f>
      </c>
      <c r="FN438">
        <f>IF($GO438&gt;=15,INDEX($DJ:$DJ,$GN438+15),"")</f>
      </c>
      <c r="FO438">
        <f>IF($GO438&gt;=16,INDEX($DJ:$DJ,$GN438+16),"")</f>
      </c>
      <c r="FP438">
        <f>IF($GO438&gt;=17,INDEX($DJ:$DJ,$GN438+17),"")</f>
      </c>
      <c r="FQ438">
        <f>IF($GO438&gt;=18,INDEX($DJ:$DJ,$GN438+18),"")</f>
      </c>
      <c r="FR438">
        <f>IF($GO438&gt;=19,INDEX($DJ:$DJ,$GN438+19),"")</f>
      </c>
      <c r="FS438">
        <f>IF($GO438&gt;=20,INDEX($DJ:$DJ,$GN438+20),"")</f>
      </c>
      <c r="FT438">
        <f>IF($GO438&gt;=21,INDEX($DJ:$DJ,$GN438+21),"")</f>
      </c>
      <c r="FU438">
        <f>IF($GO438&gt;=22,INDEX($DJ:$DJ,$GN438+22),"")</f>
      </c>
      <c r="FV438">
        <f>IF($GO438&gt;=23,INDEX($DJ:$DJ,$GN438+23),"")</f>
      </c>
      <c r="FW438">
        <f>IF($GO438&gt;=24,INDEX($DJ:$DJ,$GN438+24),"")</f>
      </c>
      <c r="FX438">
        <f>IF($GO438&gt;=25,INDEX($DJ:$DJ,$GN438+25),"")</f>
      </c>
      <c r="FY438">
        <f>IF($GO438&gt;=26,INDEX($DJ:$DJ,$GN438+26),"")</f>
      </c>
      <c r="FZ438">
        <f>IF($GO438&gt;=27,INDEX($DJ:$DJ,$GN438+27),"")</f>
      </c>
      <c r="GA438">
        <f>IF($GO438&gt;=28,INDEX($DJ:$DJ,$GN438+28),"")</f>
      </c>
      <c r="GB438">
        <f>IF($GO438&gt;=29,INDEX($DJ:$DJ,$GN438+29),"")</f>
      </c>
      <c r="GC438">
        <f>IF($GO438&gt;=30,INDEX($DJ:$DJ,$GN438+30),"")</f>
      </c>
      <c r="GD438">
        <f>IF($GO438&gt;=31,INDEX($DJ:$DJ,$GN438+31),"")</f>
      </c>
      <c r="GE438">
        <f>IF($GO438&gt;=32,INDEX($DJ:$DJ,$GN438+32),"")</f>
      </c>
      <c r="GF438">
        <f>IF($GO438&gt;=33,INDEX($DJ:$DJ,$GN438+33),"")</f>
      </c>
      <c r="GG438">
        <f>IF($GO438&gt;=34,INDEX($DJ:$DJ,$GN438+34),"")</f>
      </c>
      <c r="GH438">
        <f>IF($GO438&gt;=35,INDEX($DJ:$DJ,$GN438+35),"")</f>
      </c>
      <c r="GI438">
        <f>IF($GO438&gt;=36,INDEX($DJ:$DJ,$GN438+36),"")</f>
      </c>
      <c r="GJ438">
        <f>IF($GO438&gt;=37,INDEX($DJ:$DJ,$GN438+37),"")</f>
      </c>
      <c r="GK438">
        <f>IF($GO438&gt;=38,INDEX($DJ:$DJ,$GN438+38),"")</f>
      </c>
      <c r="GL438">
        <f>IF($GO438&gt;=39,INDEX($DJ:$DJ,$GN438+39),"")</f>
      </c>
      <c r="GM438">
        <f>IF($GO438&gt;=40,INDEX($DJ:$DJ,$GN438+40),"")</f>
      </c>
      <c r="GN438">
        <f>IFERROR(MATCH($DH438,$DI$2:$DI$148,0)+1,0)</f>
      </c>
      <c r="GO438">
        <f>IFERROR(INDEX($DK$2:$DK$148,MATCH($DH438,$DI$2:$DI$148,0)),0)</f>
      </c>
      <c r="GP438">
        <f>IFERROR(MATCH($Y438,$DL$438:$EY$438,0),0)</f>
      </c>
      <c r="GQ438">
        <f>IF($GP438&gt;0,INDEX($EZ$438:$GM$438,$GP438),"")</f>
      </c>
      <c r="GT438">
        <f>IF($JC438&gt;=1,INDEX($GR:$GR,$JB438+1),"")</f>
      </c>
      <c r="GU438">
        <f>IF($JC438&gt;=2,INDEX($GR:$GR,$JB438+2),"")</f>
      </c>
      <c r="GV438">
        <f>IF($JC438&gt;=3,INDEX($GR:$GR,$JB438+3),"")</f>
      </c>
      <c r="GW438">
        <f>IF($JC438&gt;=4,INDEX($GR:$GR,$JB438+4),"")</f>
      </c>
      <c r="GX438">
        <f>IF($JC438&gt;=5,INDEX($GR:$GR,$JB438+5),"")</f>
      </c>
      <c r="GY438">
        <f>IF($JC438&gt;=6,INDEX($GR:$GR,$JB438+6),"")</f>
      </c>
      <c r="GZ438">
        <f>IF($JC438&gt;=7,INDEX($GR:$GR,$JB438+7),"")</f>
      </c>
      <c r="HA438">
        <f>IF($JC438&gt;=8,INDEX($GR:$GR,$JB438+8),"")</f>
      </c>
      <c r="HB438">
        <f>IF($JC438&gt;=9,INDEX($GR:$GR,$JB438+9),"")</f>
      </c>
      <c r="HC438">
        <f>IF($JC438&gt;=10,INDEX($GR:$GR,$JB438+10),"")</f>
      </c>
      <c r="HD438">
        <f>IF($JC438&gt;=11,INDEX($GR:$GR,$JB438+11),"")</f>
      </c>
      <c r="HE438">
        <f>IF($JC438&gt;=12,INDEX($GR:$GR,$JB438+12),"")</f>
      </c>
      <c r="HF438">
        <f>IF($JC438&gt;=13,INDEX($GR:$GR,$JB438+13),"")</f>
      </c>
      <c r="HG438">
        <f>IF($JC438&gt;=14,INDEX($GR:$GR,$JB438+14),"")</f>
      </c>
      <c r="HH438">
        <f>IF($JC438&gt;=15,INDEX($GR:$GR,$JB438+15),"")</f>
      </c>
      <c r="HI438">
        <f>IF($JC438&gt;=16,INDEX($GR:$GR,$JB438+16),"")</f>
      </c>
      <c r="HJ438">
        <f>IF($JC438&gt;=17,INDEX($GR:$GR,$JB438+17),"")</f>
      </c>
      <c r="HK438">
        <f>IF($JC438&gt;=18,INDEX($GR:$GR,$JB438+18),"")</f>
      </c>
      <c r="HL438">
        <f>IF($JC438&gt;=19,INDEX($GR:$GR,$JB438+19),"")</f>
      </c>
      <c r="HM438">
        <f>IF($JC438&gt;=20,INDEX($GR:$GR,$JB438+20),"")</f>
      </c>
      <c r="HN438">
        <f>IF($JC438&gt;=21,INDEX($GR:$GR,$JB438+21),"")</f>
      </c>
      <c r="HO438">
        <f>IF($JC438&gt;=22,INDEX($GR:$GR,$JB438+22),"")</f>
      </c>
      <c r="HP438">
        <f>IF($JC438&gt;=23,INDEX($GR:$GR,$JB438+23),"")</f>
      </c>
      <c r="HQ438">
        <f>IF($JC438&gt;=24,INDEX($GR:$GR,$JB438+24),"")</f>
      </c>
      <c r="HR438">
        <f>IF($JC438&gt;=25,INDEX($GR:$GR,$JB438+25),"")</f>
      </c>
      <c r="HS438">
        <f>IF($JC438&gt;=26,INDEX($GR:$GR,$JB438+26),"")</f>
      </c>
      <c r="HT438">
        <f>IF($JC438&gt;=27,INDEX($GR:$GR,$JB438+27),"")</f>
      </c>
      <c r="HU438">
        <f>IF($JC438&gt;=28,INDEX($GR:$GR,$JB438+28),"")</f>
      </c>
      <c r="HV438">
        <f>IF($JC438&gt;=29,INDEX($GR:$GR,$JB438+29),"")</f>
      </c>
      <c r="HW438">
        <f>IF($JC438&gt;=30,INDEX($GR:$GR,$JB438+30),"")</f>
      </c>
      <c r="HX438">
        <f>IF($JC438&gt;=31,INDEX($GR:$GR,$JB438+31),"")</f>
      </c>
      <c r="HY438">
        <f>IF($JC438&gt;=32,INDEX($GR:$GR,$JB438+32),"")</f>
      </c>
      <c r="HZ438">
        <f>IF($JC438&gt;=33,INDEX($GR:$GR,$JB438+33),"")</f>
      </c>
      <c r="IA438">
        <f>IF($JC438&gt;=34,INDEX($GR:$GR,$JB438+34),"")</f>
      </c>
      <c r="IB438">
        <f>IF($JC438&gt;=35,INDEX($GR:$GR,$JB438+35),"")</f>
      </c>
      <c r="IC438">
        <f>IF($JC438&gt;=36,INDEX($GR:$GR,$JB438+36),"")</f>
      </c>
      <c r="ID438">
        <f>IF($JC438&gt;=37,INDEX($GR:$GR,$JB438+37),"")</f>
      </c>
      <c r="IE438">
        <f>IF($JC438&gt;=38,INDEX($GR:$GR,$JB438+38),"")</f>
      </c>
      <c r="IF438">
        <f>IF($JC438&gt;=39,INDEX($GR:$GR,$JB438+39),"")</f>
      </c>
      <c r="IG438">
        <f>IF($JC438&gt;=40,INDEX($GR:$GR,$JB438+40),"")</f>
      </c>
      <c r="IH438">
        <f>IF($JC438&gt;=41,INDEX($GR:$GR,$JB438+41),"")</f>
      </c>
      <c r="II438">
        <f>IF($JC438&gt;=42,INDEX($GR:$GR,$JB438+42),"")</f>
      </c>
      <c r="IJ438">
        <f>IF($JC438&gt;=43,INDEX($GR:$GR,$JB438+43),"")</f>
      </c>
      <c r="IK438">
        <f>IF($JC438&gt;=44,INDEX($GR:$GR,$JB438+44),"")</f>
      </c>
      <c r="IL438">
        <f>IF($JC438&gt;=45,INDEX($GR:$GR,$JB438+45),"")</f>
      </c>
      <c r="IM438">
        <f>IF($JC438&gt;=46,INDEX($GR:$GR,$JB438+46),"")</f>
      </c>
      <c r="IN438">
        <f>IF($JC438&gt;=47,INDEX($GR:$GR,$JB438+47),"")</f>
      </c>
      <c r="IO438">
        <f>IF($JC438&gt;=48,INDEX($GR:$GR,$JB438+48),"")</f>
      </c>
      <c r="IP438">
        <f>IF($JC438&gt;=49,INDEX($GR:$GR,$JB438+49),"")</f>
      </c>
      <c r="IQ438">
        <f>IF($JC438&gt;=50,INDEX($GR:$GR,$JB438+50),"")</f>
      </c>
      <c r="IR438">
        <f>IF($JC438&gt;=51,INDEX($GR:$GR,$JB438+51),"")</f>
      </c>
      <c r="IS438">
        <f>IF($JC438&gt;=52,INDEX($GR:$GR,$JB438+52),"")</f>
      </c>
      <c r="IT438">
        <f>IF($JC438&gt;=53,INDEX($GR:$GR,$JB438+53),"")</f>
      </c>
      <c r="IU438">
        <f>IF($JC438&gt;=54,INDEX($GR:$GR,$JB438+54),"")</f>
      </c>
      <c r="IV438">
        <f>IF($JC438&gt;=55,INDEX($GR:$GR,$JB438+55),"")</f>
      </c>
      <c r="IW438">
        <f>IF($JC438&gt;=56,INDEX($GR:$GR,$JB438+56),"")</f>
      </c>
      <c r="IX438">
        <f>IF($JC438&gt;=57,INDEX($GR:$GR,$JB438+57),"")</f>
      </c>
      <c r="IY438">
        <f>IF($JC438&gt;=58,INDEX($GR:$GR,$JB438+58),"")</f>
      </c>
      <c r="IZ438">
        <f>IF($JC438&gt;=59,INDEX($GR:$GR,$JB438+59),"")</f>
      </c>
      <c r="JA438">
        <f>IF($JC438&gt;=60,INDEX($GR:$GR,$JB438+60),"")</f>
      </c>
      <c r="JB438">
        <f>IFERROR(MATCH($GQ438,$GR$2:$GR$324,0)+1,0)</f>
      </c>
      <c r="JC438">
        <f>IFERROR(INDEX($GS$2:$GS$324,MATCH($GQ438,$GR$2:$GR$324,0)),0)</f>
      </c>
      <c r="JD438" t="s">
        <v>40</v>
      </c>
      <c r="JE438" t="s">
        <v>40</v>
      </c>
    </row>
    <row r="439" spans="1:265" x14ac:dyDescent="0.25">
      <c r="Q439">
        <f>IF(OR($T439="",$P439=""),"",IFERROR($T439/$P439,0))</f>
      </c>
      <c r="R439">
        <f>IF($T439="","",
SUM($S439,$U439,$Z439,$V439,$X439)*
(1-IF($AA439="",0,VALUE($AA439)/100)))</f>
      </c>
      <c r="S439">
        <f>IF($T439="","",$T439)</f>
      </c>
      <c r="U439">
        <f>IF($T439="","",
IF($N439="","",
IF(ISNUMBER(SEARCH("exempt",LOWER($N439))),0,
$T439*(VALUE(SUBSTITUTE($N439,"%",""))/100))))</f>
      </c>
      <c r="AB439">
        <f>IFERROR(IF(FIND(" - ",$K439)&gt;0,MID($K439,FIND(" - ",$K439)+3,LEN($K439)),""),"")</f>
      </c>
      <c r="AK439" t="s">
        <v>1026</v>
      </c>
      <c r="AP439">
        <f>IFERROR(LEFT($K439,FIND(" - ",$K439)-1),$K439)</f>
      </c>
      <c r="AS439">
        <f>IF($CH439&gt;=1,INDEX($AQ:$AQ,$CG439+1),"")</f>
      </c>
      <c r="AT439">
        <f>IF($CH439&gt;=2,INDEX($AQ:$AQ,$CG439+2),"")</f>
      </c>
      <c r="AU439">
        <f>IF($CH439&gt;=3,INDEX($AQ:$AQ,$CG439+3),"")</f>
      </c>
      <c r="AV439">
        <f>IF($CH439&gt;=4,INDEX($AQ:$AQ,$CG439+4),"")</f>
      </c>
      <c r="AW439">
        <f>IF($CH439&gt;=5,INDEX($AQ:$AQ,$CG439+5),"")</f>
      </c>
      <c r="AX439">
        <f>IF($CH439&gt;=6,INDEX($AQ:$AQ,$CG439+6),"")</f>
      </c>
      <c r="AY439">
        <f>IF($CH439&gt;=7,INDEX($AQ:$AQ,$CG439+7),"")</f>
      </c>
      <c r="AZ439">
        <f>IF($CH439&gt;=8,INDEX($AQ:$AQ,$CG439+8),"")</f>
      </c>
      <c r="BA439">
        <f>IF($CH439&gt;=9,INDEX($AQ:$AQ,$CG439+9),"")</f>
      </c>
      <c r="BB439">
        <f>IF($CH439&gt;=10,INDEX($AQ:$AQ,$CG439+10),"")</f>
      </c>
      <c r="BC439">
        <f>IF($CH439&gt;=11,INDEX($AQ:$AQ,$CG439+11),"")</f>
      </c>
      <c r="BD439">
        <f>IF($CH439&gt;=12,INDEX($AQ:$AQ,$CG439+12),"")</f>
      </c>
      <c r="BE439">
        <f>IF($CH439&gt;=13,INDEX($AQ:$AQ,$CG439+13),"")</f>
      </c>
      <c r="BF439">
        <f>IF($CH439&gt;=14,INDEX($AQ:$AQ,$CG439+14),"")</f>
      </c>
      <c r="BG439">
        <f>IF($CH439&gt;=15,INDEX($AQ:$AQ,$CG439+15),"")</f>
      </c>
      <c r="BH439">
        <f>IF($CH439&gt;=16,INDEX($AQ:$AQ,$CG439+16),"")</f>
      </c>
      <c r="BI439">
        <f>IF($CH439&gt;=17,INDEX($AQ:$AQ,$CG439+17),"")</f>
      </c>
      <c r="BJ439">
        <f>IF($CH439&gt;=18,INDEX($AQ:$AQ,$CG439+18),"")</f>
      </c>
      <c r="BK439">
        <f>IF($CH439&gt;=19,INDEX($AQ:$AQ,$CG439+19),"")</f>
      </c>
      <c r="BL439">
        <f>IF($CH439&gt;=20,INDEX($AQ:$AQ,$CG439+20),"")</f>
      </c>
      <c r="BM439">
        <f>IF($CH439&gt;=21,INDEX($AQ:$AQ,$CG439+21),"")</f>
      </c>
      <c r="BN439">
        <f>IF($CH439&gt;=22,INDEX($AQ:$AQ,$CG439+22),"")</f>
      </c>
      <c r="BO439">
        <f>IF($CH439&gt;=23,INDEX($AQ:$AQ,$CG439+23),"")</f>
      </c>
      <c r="BP439">
        <f>IF($CH439&gt;=24,INDEX($AQ:$AQ,$CG439+24),"")</f>
      </c>
      <c r="BQ439">
        <f>IF($CH439&gt;=25,INDEX($AQ:$AQ,$CG439+25),"")</f>
      </c>
      <c r="BR439">
        <f>IF($CH439&gt;=26,INDEX($AQ:$AQ,$CG439+26),"")</f>
      </c>
      <c r="BS439">
        <f>IF($CH439&gt;=27,INDEX($AQ:$AQ,$CG439+27),"")</f>
      </c>
      <c r="BT439">
        <f>IF($CH439&gt;=28,INDEX($AQ:$AQ,$CG439+28),"")</f>
      </c>
      <c r="BU439">
        <f>IF($CH439&gt;=29,INDEX($AQ:$AQ,$CG439+29),"")</f>
      </c>
      <c r="BV439">
        <f>IF($CH439&gt;=30,INDEX($AQ:$AQ,$CG439+30),"")</f>
      </c>
      <c r="BW439">
        <f>IF($CH439&gt;=31,INDEX($AQ:$AQ,$CG439+31),"")</f>
      </c>
      <c r="BX439">
        <f>IF($CH439&gt;=32,INDEX($AQ:$AQ,$CG439+32),"")</f>
      </c>
      <c r="BY439">
        <f>IF($CH439&gt;=33,INDEX($AQ:$AQ,$CG439+33),"")</f>
      </c>
      <c r="BZ439">
        <f>IF($CH439&gt;=34,INDEX($AQ:$AQ,$CG439+34),"")</f>
      </c>
      <c r="CA439">
        <f>IF($CH439&gt;=35,INDEX($AQ:$AQ,$CG439+35),"")</f>
      </c>
      <c r="CB439">
        <f>IF($CH439&gt;=36,INDEX($AQ:$AQ,$CG439+36),"")</f>
      </c>
      <c r="CC439">
        <f>IF($CH439&gt;=37,INDEX($AQ:$AQ,$CG439+37),"")</f>
      </c>
      <c r="CD439">
        <f>IF($CH439&gt;=38,INDEX($AQ:$AQ,$CG439+38),"")</f>
      </c>
      <c r="CE439">
        <f>IF($CH439&gt;=39,INDEX($AQ:$AQ,$CG439+39),"")</f>
      </c>
      <c r="CF439">
        <f>IF($CH439&gt;=40,INDEX($AQ:$AQ,$CG439+40),"")</f>
      </c>
      <c r="CG439">
        <f>IFERROR(MATCH($AP439,$AQ$2:$AQ$134,0)+1,0)</f>
      </c>
      <c r="CH439">
        <f>IFERROR(INDEX($AR$2:$AR$134,MATCH($AP439,$AQ$2:$AQ$134,0)),0)</f>
      </c>
      <c r="CI439">
        <f>IFERROR(LEFT($L439,FIND(" - ",$L439)-1),$L439)</f>
      </c>
      <c r="CL439">
        <f>IF($DG439&gt;=1,INDEX($CJ:$CJ,$DF439+1),"")</f>
      </c>
      <c r="CM439">
        <f>IF($DG439&gt;=2,INDEX($CJ:$CJ,$DF439+2),"")</f>
      </c>
      <c r="CN439">
        <f>IF($DG439&gt;=3,INDEX($CJ:$CJ,$DF439+3),"")</f>
      </c>
      <c r="CO439">
        <f>IF($DG439&gt;=4,INDEX($CJ:$CJ,$DF439+4),"")</f>
      </c>
      <c r="CP439">
        <f>IF($DG439&gt;=5,INDEX($CJ:$CJ,$DF439+5),"")</f>
      </c>
      <c r="CQ439">
        <f>IF($DG439&gt;=6,INDEX($CJ:$CJ,$DF439+6),"")</f>
      </c>
      <c r="CR439">
        <f>IF($DG439&gt;=7,INDEX($CJ:$CJ,$DF439+7),"")</f>
      </c>
      <c r="CS439">
        <f>IF($DG439&gt;=8,INDEX($CJ:$CJ,$DF439+8),"")</f>
      </c>
      <c r="CT439">
        <f>IF($DG439&gt;=9,INDEX($CJ:$CJ,$DF439+9),"")</f>
      </c>
      <c r="CU439">
        <f>IF($DG439&gt;=10,INDEX($CJ:$CJ,$DF439+10),"")</f>
      </c>
      <c r="CV439">
        <f>IF($DG439&gt;=11,INDEX($CJ:$CJ,$DF439+11),"")</f>
      </c>
      <c r="CW439">
        <f>IF($DG439&gt;=12,INDEX($CJ:$CJ,$DF439+12),"")</f>
      </c>
      <c r="CX439">
        <f>IF($DG439&gt;=13,INDEX($CJ:$CJ,$DF439+13),"")</f>
      </c>
      <c r="CY439">
        <f>IF($DG439&gt;=14,INDEX($CJ:$CJ,$DF439+14),"")</f>
      </c>
      <c r="CZ439">
        <f>IF($DG439&gt;=15,INDEX($CJ:$CJ,$DF439+15),"")</f>
      </c>
      <c r="DA439">
        <f>IF($DG439&gt;=16,INDEX($CJ:$CJ,$DF439+16),"")</f>
      </c>
      <c r="DB439">
        <f>IF($DG439&gt;=17,INDEX($CJ:$CJ,$DF439+17),"")</f>
      </c>
      <c r="DC439">
        <f>IF($DG439&gt;=18,INDEX($CJ:$CJ,$DF439+18),"")</f>
      </c>
      <c r="DD439">
        <f>IF($DG439&gt;=19,INDEX($CJ:$CJ,$DF439+19),"")</f>
      </c>
      <c r="DE439">
        <f>IF($DG439&gt;=20,INDEX($CJ:$CJ,$DF439+20),"")</f>
      </c>
      <c r="DF439">
        <f>IFERROR(MATCH($CI439,$CJ$2:$CJ$263,0)+1,0)</f>
      </c>
      <c r="DG439">
        <f>IFERROR(INDEX($CK$2:$CK$263,MATCH($CI439,$CJ$2:$CJ$263,0)),0)</f>
      </c>
      <c r="DH439">
        <f>IFERROR(INDEX($AO:$AO,MATCH($N439,$AN:$AN,0))&amp;"","")</f>
      </c>
      <c r="DL439">
        <f>IF($GO439&gt;=1,INDEX($DI:$DI,$GN439+1),"")</f>
      </c>
      <c r="DM439">
        <f>IF($GO439&gt;=2,INDEX($DI:$DI,$GN439+2),"")</f>
      </c>
      <c r="DN439">
        <f>IF($GO439&gt;=3,INDEX($DI:$DI,$GN439+3),"")</f>
      </c>
      <c r="DO439">
        <f>IF($GO439&gt;=4,INDEX($DI:$DI,$GN439+4),"")</f>
      </c>
      <c r="DP439">
        <f>IF($GO439&gt;=5,INDEX($DI:$DI,$GN439+5),"")</f>
      </c>
      <c r="DQ439">
        <f>IF($GO439&gt;=6,INDEX($DI:$DI,$GN439+6),"")</f>
      </c>
      <c r="DR439">
        <f>IF($GO439&gt;=7,INDEX($DI:$DI,$GN439+7),"")</f>
      </c>
      <c r="DS439">
        <f>IF($GO439&gt;=8,INDEX($DI:$DI,$GN439+8),"")</f>
      </c>
      <c r="DT439">
        <f>IF($GO439&gt;=9,INDEX($DI:$DI,$GN439+9),"")</f>
      </c>
      <c r="DU439">
        <f>IF($GO439&gt;=10,INDEX($DI:$DI,$GN439+10),"")</f>
      </c>
      <c r="DV439">
        <f>IF($GO439&gt;=11,INDEX($DI:$DI,$GN439+11),"")</f>
      </c>
      <c r="DW439">
        <f>IF($GO439&gt;=12,INDEX($DI:$DI,$GN439+12),"")</f>
      </c>
      <c r="DX439">
        <f>IF($GO439&gt;=13,INDEX($DI:$DI,$GN439+13),"")</f>
      </c>
      <c r="DY439">
        <f>IF($GO439&gt;=14,INDEX($DI:$DI,$GN439+14),"")</f>
      </c>
      <c r="DZ439">
        <f>IF($GO439&gt;=15,INDEX($DI:$DI,$GN439+15),"")</f>
      </c>
      <c r="EA439">
        <f>IF($GO439&gt;=16,INDEX($DI:$DI,$GN439+16),"")</f>
      </c>
      <c r="EB439">
        <f>IF($GO439&gt;=17,INDEX($DI:$DI,$GN439+17),"")</f>
      </c>
      <c r="EC439">
        <f>IF($GO439&gt;=18,INDEX($DI:$DI,$GN439+18),"")</f>
      </c>
      <c r="ED439">
        <f>IF($GO439&gt;=19,INDEX($DI:$DI,$GN439+19),"")</f>
      </c>
      <c r="EE439">
        <f>IF($GO439&gt;=20,INDEX($DI:$DI,$GN439+20),"")</f>
      </c>
      <c r="EF439">
        <f>IF($GO439&gt;=21,INDEX($DI:$DI,$GN439+21),"")</f>
      </c>
      <c r="EG439">
        <f>IF($GO439&gt;=22,INDEX($DI:$DI,$GN439+22),"")</f>
      </c>
      <c r="EH439">
        <f>IF($GO439&gt;=23,INDEX($DI:$DI,$GN439+23),"")</f>
      </c>
      <c r="EI439">
        <f>IF($GO439&gt;=24,INDEX($DI:$DI,$GN439+24),"")</f>
      </c>
      <c r="EJ439">
        <f>IF($GO439&gt;=25,INDEX($DI:$DI,$GN439+25),"")</f>
      </c>
      <c r="EK439">
        <f>IF($GO439&gt;=26,INDEX($DI:$DI,$GN439+26),"")</f>
      </c>
      <c r="EL439">
        <f>IF($GO439&gt;=27,INDEX($DI:$DI,$GN439+27),"")</f>
      </c>
      <c r="EM439">
        <f>IF($GO439&gt;=28,INDEX($DI:$DI,$GN439+28),"")</f>
      </c>
      <c r="EN439">
        <f>IF($GO439&gt;=29,INDEX($DI:$DI,$GN439+29),"")</f>
      </c>
      <c r="EO439">
        <f>IF($GO439&gt;=30,INDEX($DI:$DI,$GN439+30),"")</f>
      </c>
      <c r="EP439">
        <f>IF($GO439&gt;=31,INDEX($DI:$DI,$GN439+31),"")</f>
      </c>
      <c r="EQ439">
        <f>IF($GO439&gt;=32,INDEX($DI:$DI,$GN439+32),"")</f>
      </c>
      <c r="ER439">
        <f>IF($GO439&gt;=33,INDEX($DI:$DI,$GN439+33),"")</f>
      </c>
      <c r="ES439">
        <f>IF($GO439&gt;=34,INDEX($DI:$DI,$GN439+34),"")</f>
      </c>
      <c r="ET439">
        <f>IF($GO439&gt;=35,INDEX($DI:$DI,$GN439+35),"")</f>
      </c>
      <c r="EU439">
        <f>IF($GO439&gt;=36,INDEX($DI:$DI,$GN439+36),"")</f>
      </c>
      <c r="EV439">
        <f>IF($GO439&gt;=37,INDEX($DI:$DI,$GN439+37),"")</f>
      </c>
      <c r="EW439">
        <f>IF($GO439&gt;=38,INDEX($DI:$DI,$GN439+38),"")</f>
      </c>
      <c r="EX439">
        <f>IF($GO439&gt;=39,INDEX($DI:$DI,$GN439+39),"")</f>
      </c>
      <c r="EY439">
        <f>IF($GO439&gt;=40,INDEX($DI:$DI,$GN439+40),"")</f>
      </c>
      <c r="EZ439">
        <f>IF($GO439&gt;=1,INDEX($DJ:$DJ,$GN439+1),"")</f>
      </c>
      <c r="FA439">
        <f>IF($GO439&gt;=2,INDEX($DJ:$DJ,$GN439+2),"")</f>
      </c>
      <c r="FB439">
        <f>IF($GO439&gt;=3,INDEX($DJ:$DJ,$GN439+3),"")</f>
      </c>
      <c r="FC439">
        <f>IF($GO439&gt;=4,INDEX($DJ:$DJ,$GN439+4),"")</f>
      </c>
      <c r="FD439">
        <f>IF($GO439&gt;=5,INDEX($DJ:$DJ,$GN439+5),"")</f>
      </c>
      <c r="FE439">
        <f>IF($GO439&gt;=6,INDEX($DJ:$DJ,$GN439+6),"")</f>
      </c>
      <c r="FF439">
        <f>IF($GO439&gt;=7,INDEX($DJ:$DJ,$GN439+7),"")</f>
      </c>
      <c r="FG439">
        <f>IF($GO439&gt;=8,INDEX($DJ:$DJ,$GN439+8),"")</f>
      </c>
      <c r="FH439">
        <f>IF($GO439&gt;=9,INDEX($DJ:$DJ,$GN439+9),"")</f>
      </c>
      <c r="FI439">
        <f>IF($GO439&gt;=10,INDEX($DJ:$DJ,$GN439+10),"")</f>
      </c>
      <c r="FJ439">
        <f>IF($GO439&gt;=11,INDEX($DJ:$DJ,$GN439+11),"")</f>
      </c>
      <c r="FK439">
        <f>IF($GO439&gt;=12,INDEX($DJ:$DJ,$GN439+12),"")</f>
      </c>
      <c r="FL439">
        <f>IF($GO439&gt;=13,INDEX($DJ:$DJ,$GN439+13),"")</f>
      </c>
      <c r="FM439">
        <f>IF($GO439&gt;=14,INDEX($DJ:$DJ,$GN439+14),"")</f>
      </c>
      <c r="FN439">
        <f>IF($GO439&gt;=15,INDEX($DJ:$DJ,$GN439+15),"")</f>
      </c>
      <c r="FO439">
        <f>IF($GO439&gt;=16,INDEX($DJ:$DJ,$GN439+16),"")</f>
      </c>
      <c r="FP439">
        <f>IF($GO439&gt;=17,INDEX($DJ:$DJ,$GN439+17),"")</f>
      </c>
      <c r="FQ439">
        <f>IF($GO439&gt;=18,INDEX($DJ:$DJ,$GN439+18),"")</f>
      </c>
      <c r="FR439">
        <f>IF($GO439&gt;=19,INDEX($DJ:$DJ,$GN439+19),"")</f>
      </c>
      <c r="FS439">
        <f>IF($GO439&gt;=20,INDEX($DJ:$DJ,$GN439+20),"")</f>
      </c>
      <c r="FT439">
        <f>IF($GO439&gt;=21,INDEX($DJ:$DJ,$GN439+21),"")</f>
      </c>
      <c r="FU439">
        <f>IF($GO439&gt;=22,INDEX($DJ:$DJ,$GN439+22),"")</f>
      </c>
      <c r="FV439">
        <f>IF($GO439&gt;=23,INDEX($DJ:$DJ,$GN439+23),"")</f>
      </c>
      <c r="FW439">
        <f>IF($GO439&gt;=24,INDEX($DJ:$DJ,$GN439+24),"")</f>
      </c>
      <c r="FX439">
        <f>IF($GO439&gt;=25,INDEX($DJ:$DJ,$GN439+25),"")</f>
      </c>
      <c r="FY439">
        <f>IF($GO439&gt;=26,INDEX($DJ:$DJ,$GN439+26),"")</f>
      </c>
      <c r="FZ439">
        <f>IF($GO439&gt;=27,INDEX($DJ:$DJ,$GN439+27),"")</f>
      </c>
      <c r="GA439">
        <f>IF($GO439&gt;=28,INDEX($DJ:$DJ,$GN439+28),"")</f>
      </c>
      <c r="GB439">
        <f>IF($GO439&gt;=29,INDEX($DJ:$DJ,$GN439+29),"")</f>
      </c>
      <c r="GC439">
        <f>IF($GO439&gt;=30,INDEX($DJ:$DJ,$GN439+30),"")</f>
      </c>
      <c r="GD439">
        <f>IF($GO439&gt;=31,INDEX($DJ:$DJ,$GN439+31),"")</f>
      </c>
      <c r="GE439">
        <f>IF($GO439&gt;=32,INDEX($DJ:$DJ,$GN439+32),"")</f>
      </c>
      <c r="GF439">
        <f>IF($GO439&gt;=33,INDEX($DJ:$DJ,$GN439+33),"")</f>
      </c>
      <c r="GG439">
        <f>IF($GO439&gt;=34,INDEX($DJ:$DJ,$GN439+34),"")</f>
      </c>
      <c r="GH439">
        <f>IF($GO439&gt;=35,INDEX($DJ:$DJ,$GN439+35),"")</f>
      </c>
      <c r="GI439">
        <f>IF($GO439&gt;=36,INDEX($DJ:$DJ,$GN439+36),"")</f>
      </c>
      <c r="GJ439">
        <f>IF($GO439&gt;=37,INDEX($DJ:$DJ,$GN439+37),"")</f>
      </c>
      <c r="GK439">
        <f>IF($GO439&gt;=38,INDEX($DJ:$DJ,$GN439+38),"")</f>
      </c>
      <c r="GL439">
        <f>IF($GO439&gt;=39,INDEX($DJ:$DJ,$GN439+39),"")</f>
      </c>
      <c r="GM439">
        <f>IF($GO439&gt;=40,INDEX($DJ:$DJ,$GN439+40),"")</f>
      </c>
      <c r="GN439">
        <f>IFERROR(MATCH($DH439,$DI$2:$DI$148,0)+1,0)</f>
      </c>
      <c r="GO439">
        <f>IFERROR(INDEX($DK$2:$DK$148,MATCH($DH439,$DI$2:$DI$148,0)),0)</f>
      </c>
      <c r="GP439">
        <f>IFERROR(MATCH($Y439,$DL$439:$EY$439,0),0)</f>
      </c>
      <c r="GQ439">
        <f>IF($GP439&gt;0,INDEX($EZ$439:$GM$439,$GP439),"")</f>
      </c>
      <c r="GT439">
        <f>IF($JC439&gt;=1,INDEX($GR:$GR,$JB439+1),"")</f>
      </c>
      <c r="GU439">
        <f>IF($JC439&gt;=2,INDEX($GR:$GR,$JB439+2),"")</f>
      </c>
      <c r="GV439">
        <f>IF($JC439&gt;=3,INDEX($GR:$GR,$JB439+3),"")</f>
      </c>
      <c r="GW439">
        <f>IF($JC439&gt;=4,INDEX($GR:$GR,$JB439+4),"")</f>
      </c>
      <c r="GX439">
        <f>IF($JC439&gt;=5,INDEX($GR:$GR,$JB439+5),"")</f>
      </c>
      <c r="GY439">
        <f>IF($JC439&gt;=6,INDEX($GR:$GR,$JB439+6),"")</f>
      </c>
      <c r="GZ439">
        <f>IF($JC439&gt;=7,INDEX($GR:$GR,$JB439+7),"")</f>
      </c>
      <c r="HA439">
        <f>IF($JC439&gt;=8,INDEX($GR:$GR,$JB439+8),"")</f>
      </c>
      <c r="HB439">
        <f>IF($JC439&gt;=9,INDEX($GR:$GR,$JB439+9),"")</f>
      </c>
      <c r="HC439">
        <f>IF($JC439&gt;=10,INDEX($GR:$GR,$JB439+10),"")</f>
      </c>
      <c r="HD439">
        <f>IF($JC439&gt;=11,INDEX($GR:$GR,$JB439+11),"")</f>
      </c>
      <c r="HE439">
        <f>IF($JC439&gt;=12,INDEX($GR:$GR,$JB439+12),"")</f>
      </c>
      <c r="HF439">
        <f>IF($JC439&gt;=13,INDEX($GR:$GR,$JB439+13),"")</f>
      </c>
      <c r="HG439">
        <f>IF($JC439&gt;=14,INDEX($GR:$GR,$JB439+14),"")</f>
      </c>
      <c r="HH439">
        <f>IF($JC439&gt;=15,INDEX($GR:$GR,$JB439+15),"")</f>
      </c>
      <c r="HI439">
        <f>IF($JC439&gt;=16,INDEX($GR:$GR,$JB439+16),"")</f>
      </c>
      <c r="HJ439">
        <f>IF($JC439&gt;=17,INDEX($GR:$GR,$JB439+17),"")</f>
      </c>
      <c r="HK439">
        <f>IF($JC439&gt;=18,INDEX($GR:$GR,$JB439+18),"")</f>
      </c>
      <c r="HL439">
        <f>IF($JC439&gt;=19,INDEX($GR:$GR,$JB439+19),"")</f>
      </c>
      <c r="HM439">
        <f>IF($JC439&gt;=20,INDEX($GR:$GR,$JB439+20),"")</f>
      </c>
      <c r="HN439">
        <f>IF($JC439&gt;=21,INDEX($GR:$GR,$JB439+21),"")</f>
      </c>
      <c r="HO439">
        <f>IF($JC439&gt;=22,INDEX($GR:$GR,$JB439+22),"")</f>
      </c>
      <c r="HP439">
        <f>IF($JC439&gt;=23,INDEX($GR:$GR,$JB439+23),"")</f>
      </c>
      <c r="HQ439">
        <f>IF($JC439&gt;=24,INDEX($GR:$GR,$JB439+24),"")</f>
      </c>
      <c r="HR439">
        <f>IF($JC439&gt;=25,INDEX($GR:$GR,$JB439+25),"")</f>
      </c>
      <c r="HS439">
        <f>IF($JC439&gt;=26,INDEX($GR:$GR,$JB439+26),"")</f>
      </c>
      <c r="HT439">
        <f>IF($JC439&gt;=27,INDEX($GR:$GR,$JB439+27),"")</f>
      </c>
      <c r="HU439">
        <f>IF($JC439&gt;=28,INDEX($GR:$GR,$JB439+28),"")</f>
      </c>
      <c r="HV439">
        <f>IF($JC439&gt;=29,INDEX($GR:$GR,$JB439+29),"")</f>
      </c>
      <c r="HW439">
        <f>IF($JC439&gt;=30,INDEX($GR:$GR,$JB439+30),"")</f>
      </c>
      <c r="HX439">
        <f>IF($JC439&gt;=31,INDEX($GR:$GR,$JB439+31),"")</f>
      </c>
      <c r="HY439">
        <f>IF($JC439&gt;=32,INDEX($GR:$GR,$JB439+32),"")</f>
      </c>
      <c r="HZ439">
        <f>IF($JC439&gt;=33,INDEX($GR:$GR,$JB439+33),"")</f>
      </c>
      <c r="IA439">
        <f>IF($JC439&gt;=34,INDEX($GR:$GR,$JB439+34),"")</f>
      </c>
      <c r="IB439">
        <f>IF($JC439&gt;=35,INDEX($GR:$GR,$JB439+35),"")</f>
      </c>
      <c r="IC439">
        <f>IF($JC439&gt;=36,INDEX($GR:$GR,$JB439+36),"")</f>
      </c>
      <c r="ID439">
        <f>IF($JC439&gt;=37,INDEX($GR:$GR,$JB439+37),"")</f>
      </c>
      <c r="IE439">
        <f>IF($JC439&gt;=38,INDEX($GR:$GR,$JB439+38),"")</f>
      </c>
      <c r="IF439">
        <f>IF($JC439&gt;=39,INDEX($GR:$GR,$JB439+39),"")</f>
      </c>
      <c r="IG439">
        <f>IF($JC439&gt;=40,INDEX($GR:$GR,$JB439+40),"")</f>
      </c>
      <c r="IH439">
        <f>IF($JC439&gt;=41,INDEX($GR:$GR,$JB439+41),"")</f>
      </c>
      <c r="II439">
        <f>IF($JC439&gt;=42,INDEX($GR:$GR,$JB439+42),"")</f>
      </c>
      <c r="IJ439">
        <f>IF($JC439&gt;=43,INDEX($GR:$GR,$JB439+43),"")</f>
      </c>
      <c r="IK439">
        <f>IF($JC439&gt;=44,INDEX($GR:$GR,$JB439+44),"")</f>
      </c>
      <c r="IL439">
        <f>IF($JC439&gt;=45,INDEX($GR:$GR,$JB439+45),"")</f>
      </c>
      <c r="IM439">
        <f>IF($JC439&gt;=46,INDEX($GR:$GR,$JB439+46),"")</f>
      </c>
      <c r="IN439">
        <f>IF($JC439&gt;=47,INDEX($GR:$GR,$JB439+47),"")</f>
      </c>
      <c r="IO439">
        <f>IF($JC439&gt;=48,INDEX($GR:$GR,$JB439+48),"")</f>
      </c>
      <c r="IP439">
        <f>IF($JC439&gt;=49,INDEX($GR:$GR,$JB439+49),"")</f>
      </c>
      <c r="IQ439">
        <f>IF($JC439&gt;=50,INDEX($GR:$GR,$JB439+50),"")</f>
      </c>
      <c r="IR439">
        <f>IF($JC439&gt;=51,INDEX($GR:$GR,$JB439+51),"")</f>
      </c>
      <c r="IS439">
        <f>IF($JC439&gt;=52,INDEX($GR:$GR,$JB439+52),"")</f>
      </c>
      <c r="IT439">
        <f>IF($JC439&gt;=53,INDEX($GR:$GR,$JB439+53),"")</f>
      </c>
      <c r="IU439">
        <f>IF($JC439&gt;=54,INDEX($GR:$GR,$JB439+54),"")</f>
      </c>
      <c r="IV439">
        <f>IF($JC439&gt;=55,INDEX($GR:$GR,$JB439+55),"")</f>
      </c>
      <c r="IW439">
        <f>IF($JC439&gt;=56,INDEX($GR:$GR,$JB439+56),"")</f>
      </c>
      <c r="IX439">
        <f>IF($JC439&gt;=57,INDEX($GR:$GR,$JB439+57),"")</f>
      </c>
      <c r="IY439">
        <f>IF($JC439&gt;=58,INDEX($GR:$GR,$JB439+58),"")</f>
      </c>
      <c r="IZ439">
        <f>IF($JC439&gt;=59,INDEX($GR:$GR,$JB439+59),"")</f>
      </c>
      <c r="JA439">
        <f>IF($JC439&gt;=60,INDEX($GR:$GR,$JB439+60),"")</f>
      </c>
      <c r="JB439">
        <f>IFERROR(MATCH($GQ439,$GR$2:$GR$324,0)+1,0)</f>
      </c>
      <c r="JC439">
        <f>IFERROR(INDEX($GS$2:$GS$324,MATCH($GQ439,$GR$2:$GR$324,0)),0)</f>
      </c>
      <c r="JD439" t="s">
        <v>40</v>
      </c>
      <c r="JE439" t="s">
        <v>40</v>
      </c>
    </row>
    <row r="440" spans="1:265" x14ac:dyDescent="0.25">
      <c r="Q440">
        <f>IF(OR($T440="",$P440=""),"",IFERROR($T440/$P440,0))</f>
      </c>
      <c r="R440">
        <f>IF($T440="","",
SUM($S440,$U440,$Z440,$V440,$X440)*
(1-IF($AA440="",0,VALUE($AA440)/100)))</f>
      </c>
      <c r="S440">
        <f>IF($T440="","",$T440)</f>
      </c>
      <c r="U440">
        <f>IF($T440="","",
IF($N440="","",
IF(ISNUMBER(SEARCH("exempt",LOWER($N440))),0,
$T440*(VALUE(SUBSTITUTE($N440,"%",""))/100))))</f>
      </c>
      <c r="AB440">
        <f>IFERROR(IF(FIND(" - ",$K440)&gt;0,MID($K440,FIND(" - ",$K440)+3,LEN($K440)),""),"")</f>
      </c>
      <c r="AK440" t="s">
        <v>1027</v>
      </c>
      <c r="AP440">
        <f>IFERROR(LEFT($K440,FIND(" - ",$K440)-1),$K440)</f>
      </c>
      <c r="AS440">
        <f>IF($CH440&gt;=1,INDEX($AQ:$AQ,$CG440+1),"")</f>
      </c>
      <c r="AT440">
        <f>IF($CH440&gt;=2,INDEX($AQ:$AQ,$CG440+2),"")</f>
      </c>
      <c r="AU440">
        <f>IF($CH440&gt;=3,INDEX($AQ:$AQ,$CG440+3),"")</f>
      </c>
      <c r="AV440">
        <f>IF($CH440&gt;=4,INDEX($AQ:$AQ,$CG440+4),"")</f>
      </c>
      <c r="AW440">
        <f>IF($CH440&gt;=5,INDEX($AQ:$AQ,$CG440+5),"")</f>
      </c>
      <c r="AX440">
        <f>IF($CH440&gt;=6,INDEX($AQ:$AQ,$CG440+6),"")</f>
      </c>
      <c r="AY440">
        <f>IF($CH440&gt;=7,INDEX($AQ:$AQ,$CG440+7),"")</f>
      </c>
      <c r="AZ440">
        <f>IF($CH440&gt;=8,INDEX($AQ:$AQ,$CG440+8),"")</f>
      </c>
      <c r="BA440">
        <f>IF($CH440&gt;=9,INDEX($AQ:$AQ,$CG440+9),"")</f>
      </c>
      <c r="BB440">
        <f>IF($CH440&gt;=10,INDEX($AQ:$AQ,$CG440+10),"")</f>
      </c>
      <c r="BC440">
        <f>IF($CH440&gt;=11,INDEX($AQ:$AQ,$CG440+11),"")</f>
      </c>
      <c r="BD440">
        <f>IF($CH440&gt;=12,INDEX($AQ:$AQ,$CG440+12),"")</f>
      </c>
      <c r="BE440">
        <f>IF($CH440&gt;=13,INDEX($AQ:$AQ,$CG440+13),"")</f>
      </c>
      <c r="BF440">
        <f>IF($CH440&gt;=14,INDEX($AQ:$AQ,$CG440+14),"")</f>
      </c>
      <c r="BG440">
        <f>IF($CH440&gt;=15,INDEX($AQ:$AQ,$CG440+15),"")</f>
      </c>
      <c r="BH440">
        <f>IF($CH440&gt;=16,INDEX($AQ:$AQ,$CG440+16),"")</f>
      </c>
      <c r="BI440">
        <f>IF($CH440&gt;=17,INDEX($AQ:$AQ,$CG440+17),"")</f>
      </c>
      <c r="BJ440">
        <f>IF($CH440&gt;=18,INDEX($AQ:$AQ,$CG440+18),"")</f>
      </c>
      <c r="BK440">
        <f>IF($CH440&gt;=19,INDEX($AQ:$AQ,$CG440+19),"")</f>
      </c>
      <c r="BL440">
        <f>IF($CH440&gt;=20,INDEX($AQ:$AQ,$CG440+20),"")</f>
      </c>
      <c r="BM440">
        <f>IF($CH440&gt;=21,INDEX($AQ:$AQ,$CG440+21),"")</f>
      </c>
      <c r="BN440">
        <f>IF($CH440&gt;=22,INDEX($AQ:$AQ,$CG440+22),"")</f>
      </c>
      <c r="BO440">
        <f>IF($CH440&gt;=23,INDEX($AQ:$AQ,$CG440+23),"")</f>
      </c>
      <c r="BP440">
        <f>IF($CH440&gt;=24,INDEX($AQ:$AQ,$CG440+24),"")</f>
      </c>
      <c r="BQ440">
        <f>IF($CH440&gt;=25,INDEX($AQ:$AQ,$CG440+25),"")</f>
      </c>
      <c r="BR440">
        <f>IF($CH440&gt;=26,INDEX($AQ:$AQ,$CG440+26),"")</f>
      </c>
      <c r="BS440">
        <f>IF($CH440&gt;=27,INDEX($AQ:$AQ,$CG440+27),"")</f>
      </c>
      <c r="BT440">
        <f>IF($CH440&gt;=28,INDEX($AQ:$AQ,$CG440+28),"")</f>
      </c>
      <c r="BU440">
        <f>IF($CH440&gt;=29,INDEX($AQ:$AQ,$CG440+29),"")</f>
      </c>
      <c r="BV440">
        <f>IF($CH440&gt;=30,INDEX($AQ:$AQ,$CG440+30),"")</f>
      </c>
      <c r="BW440">
        <f>IF($CH440&gt;=31,INDEX($AQ:$AQ,$CG440+31),"")</f>
      </c>
      <c r="BX440">
        <f>IF($CH440&gt;=32,INDEX($AQ:$AQ,$CG440+32),"")</f>
      </c>
      <c r="BY440">
        <f>IF($CH440&gt;=33,INDEX($AQ:$AQ,$CG440+33),"")</f>
      </c>
      <c r="BZ440">
        <f>IF($CH440&gt;=34,INDEX($AQ:$AQ,$CG440+34),"")</f>
      </c>
      <c r="CA440">
        <f>IF($CH440&gt;=35,INDEX($AQ:$AQ,$CG440+35),"")</f>
      </c>
      <c r="CB440">
        <f>IF($CH440&gt;=36,INDEX($AQ:$AQ,$CG440+36),"")</f>
      </c>
      <c r="CC440">
        <f>IF($CH440&gt;=37,INDEX($AQ:$AQ,$CG440+37),"")</f>
      </c>
      <c r="CD440">
        <f>IF($CH440&gt;=38,INDEX($AQ:$AQ,$CG440+38),"")</f>
      </c>
      <c r="CE440">
        <f>IF($CH440&gt;=39,INDEX($AQ:$AQ,$CG440+39),"")</f>
      </c>
      <c r="CF440">
        <f>IF($CH440&gt;=40,INDEX($AQ:$AQ,$CG440+40),"")</f>
      </c>
      <c r="CG440">
        <f>IFERROR(MATCH($AP440,$AQ$2:$AQ$134,0)+1,0)</f>
      </c>
      <c r="CH440">
        <f>IFERROR(INDEX($AR$2:$AR$134,MATCH($AP440,$AQ$2:$AQ$134,0)),0)</f>
      </c>
      <c r="CI440">
        <f>IFERROR(LEFT($L440,FIND(" - ",$L440)-1),$L440)</f>
      </c>
      <c r="CL440">
        <f>IF($DG440&gt;=1,INDEX($CJ:$CJ,$DF440+1),"")</f>
      </c>
      <c r="CM440">
        <f>IF($DG440&gt;=2,INDEX($CJ:$CJ,$DF440+2),"")</f>
      </c>
      <c r="CN440">
        <f>IF($DG440&gt;=3,INDEX($CJ:$CJ,$DF440+3),"")</f>
      </c>
      <c r="CO440">
        <f>IF($DG440&gt;=4,INDEX($CJ:$CJ,$DF440+4),"")</f>
      </c>
      <c r="CP440">
        <f>IF($DG440&gt;=5,INDEX($CJ:$CJ,$DF440+5),"")</f>
      </c>
      <c r="CQ440">
        <f>IF($DG440&gt;=6,INDEX($CJ:$CJ,$DF440+6),"")</f>
      </c>
      <c r="CR440">
        <f>IF($DG440&gt;=7,INDEX($CJ:$CJ,$DF440+7),"")</f>
      </c>
      <c r="CS440">
        <f>IF($DG440&gt;=8,INDEX($CJ:$CJ,$DF440+8),"")</f>
      </c>
      <c r="CT440">
        <f>IF($DG440&gt;=9,INDEX($CJ:$CJ,$DF440+9),"")</f>
      </c>
      <c r="CU440">
        <f>IF($DG440&gt;=10,INDEX($CJ:$CJ,$DF440+10),"")</f>
      </c>
      <c r="CV440">
        <f>IF($DG440&gt;=11,INDEX($CJ:$CJ,$DF440+11),"")</f>
      </c>
      <c r="CW440">
        <f>IF($DG440&gt;=12,INDEX($CJ:$CJ,$DF440+12),"")</f>
      </c>
      <c r="CX440">
        <f>IF($DG440&gt;=13,INDEX($CJ:$CJ,$DF440+13),"")</f>
      </c>
      <c r="CY440">
        <f>IF($DG440&gt;=14,INDEX($CJ:$CJ,$DF440+14),"")</f>
      </c>
      <c r="CZ440">
        <f>IF($DG440&gt;=15,INDEX($CJ:$CJ,$DF440+15),"")</f>
      </c>
      <c r="DA440">
        <f>IF($DG440&gt;=16,INDEX($CJ:$CJ,$DF440+16),"")</f>
      </c>
      <c r="DB440">
        <f>IF($DG440&gt;=17,INDEX($CJ:$CJ,$DF440+17),"")</f>
      </c>
      <c r="DC440">
        <f>IF($DG440&gt;=18,INDEX($CJ:$CJ,$DF440+18),"")</f>
      </c>
      <c r="DD440">
        <f>IF($DG440&gt;=19,INDEX($CJ:$CJ,$DF440+19),"")</f>
      </c>
      <c r="DE440">
        <f>IF($DG440&gt;=20,INDEX($CJ:$CJ,$DF440+20),"")</f>
      </c>
      <c r="DF440">
        <f>IFERROR(MATCH($CI440,$CJ$2:$CJ$263,0)+1,0)</f>
      </c>
      <c r="DG440">
        <f>IFERROR(INDEX($CK$2:$CK$263,MATCH($CI440,$CJ$2:$CJ$263,0)),0)</f>
      </c>
      <c r="DH440">
        <f>IFERROR(INDEX($AO:$AO,MATCH($N440,$AN:$AN,0))&amp;"","")</f>
      </c>
      <c r="DL440">
        <f>IF($GO440&gt;=1,INDEX($DI:$DI,$GN440+1),"")</f>
      </c>
      <c r="DM440">
        <f>IF($GO440&gt;=2,INDEX($DI:$DI,$GN440+2),"")</f>
      </c>
      <c r="DN440">
        <f>IF($GO440&gt;=3,INDEX($DI:$DI,$GN440+3),"")</f>
      </c>
      <c r="DO440">
        <f>IF($GO440&gt;=4,INDEX($DI:$DI,$GN440+4),"")</f>
      </c>
      <c r="DP440">
        <f>IF($GO440&gt;=5,INDEX($DI:$DI,$GN440+5),"")</f>
      </c>
      <c r="DQ440">
        <f>IF($GO440&gt;=6,INDEX($DI:$DI,$GN440+6),"")</f>
      </c>
      <c r="DR440">
        <f>IF($GO440&gt;=7,INDEX($DI:$DI,$GN440+7),"")</f>
      </c>
      <c r="DS440">
        <f>IF($GO440&gt;=8,INDEX($DI:$DI,$GN440+8),"")</f>
      </c>
      <c r="DT440">
        <f>IF($GO440&gt;=9,INDEX($DI:$DI,$GN440+9),"")</f>
      </c>
      <c r="DU440">
        <f>IF($GO440&gt;=10,INDEX($DI:$DI,$GN440+10),"")</f>
      </c>
      <c r="DV440">
        <f>IF($GO440&gt;=11,INDEX($DI:$DI,$GN440+11),"")</f>
      </c>
      <c r="DW440">
        <f>IF($GO440&gt;=12,INDEX($DI:$DI,$GN440+12),"")</f>
      </c>
      <c r="DX440">
        <f>IF($GO440&gt;=13,INDEX($DI:$DI,$GN440+13),"")</f>
      </c>
      <c r="DY440">
        <f>IF($GO440&gt;=14,INDEX($DI:$DI,$GN440+14),"")</f>
      </c>
      <c r="DZ440">
        <f>IF($GO440&gt;=15,INDEX($DI:$DI,$GN440+15),"")</f>
      </c>
      <c r="EA440">
        <f>IF($GO440&gt;=16,INDEX($DI:$DI,$GN440+16),"")</f>
      </c>
      <c r="EB440">
        <f>IF($GO440&gt;=17,INDEX($DI:$DI,$GN440+17),"")</f>
      </c>
      <c r="EC440">
        <f>IF($GO440&gt;=18,INDEX($DI:$DI,$GN440+18),"")</f>
      </c>
      <c r="ED440">
        <f>IF($GO440&gt;=19,INDEX($DI:$DI,$GN440+19),"")</f>
      </c>
      <c r="EE440">
        <f>IF($GO440&gt;=20,INDEX($DI:$DI,$GN440+20),"")</f>
      </c>
      <c r="EF440">
        <f>IF($GO440&gt;=21,INDEX($DI:$DI,$GN440+21),"")</f>
      </c>
      <c r="EG440">
        <f>IF($GO440&gt;=22,INDEX($DI:$DI,$GN440+22),"")</f>
      </c>
      <c r="EH440">
        <f>IF($GO440&gt;=23,INDEX($DI:$DI,$GN440+23),"")</f>
      </c>
      <c r="EI440">
        <f>IF($GO440&gt;=24,INDEX($DI:$DI,$GN440+24),"")</f>
      </c>
      <c r="EJ440">
        <f>IF($GO440&gt;=25,INDEX($DI:$DI,$GN440+25),"")</f>
      </c>
      <c r="EK440">
        <f>IF($GO440&gt;=26,INDEX($DI:$DI,$GN440+26),"")</f>
      </c>
      <c r="EL440">
        <f>IF($GO440&gt;=27,INDEX($DI:$DI,$GN440+27),"")</f>
      </c>
      <c r="EM440">
        <f>IF($GO440&gt;=28,INDEX($DI:$DI,$GN440+28),"")</f>
      </c>
      <c r="EN440">
        <f>IF($GO440&gt;=29,INDEX($DI:$DI,$GN440+29),"")</f>
      </c>
      <c r="EO440">
        <f>IF($GO440&gt;=30,INDEX($DI:$DI,$GN440+30),"")</f>
      </c>
      <c r="EP440">
        <f>IF($GO440&gt;=31,INDEX($DI:$DI,$GN440+31),"")</f>
      </c>
      <c r="EQ440">
        <f>IF($GO440&gt;=32,INDEX($DI:$DI,$GN440+32),"")</f>
      </c>
      <c r="ER440">
        <f>IF($GO440&gt;=33,INDEX($DI:$DI,$GN440+33),"")</f>
      </c>
      <c r="ES440">
        <f>IF($GO440&gt;=34,INDEX($DI:$DI,$GN440+34),"")</f>
      </c>
      <c r="ET440">
        <f>IF($GO440&gt;=35,INDEX($DI:$DI,$GN440+35),"")</f>
      </c>
      <c r="EU440">
        <f>IF($GO440&gt;=36,INDEX($DI:$DI,$GN440+36),"")</f>
      </c>
      <c r="EV440">
        <f>IF($GO440&gt;=37,INDEX($DI:$DI,$GN440+37),"")</f>
      </c>
      <c r="EW440">
        <f>IF($GO440&gt;=38,INDEX($DI:$DI,$GN440+38),"")</f>
      </c>
      <c r="EX440">
        <f>IF($GO440&gt;=39,INDEX($DI:$DI,$GN440+39),"")</f>
      </c>
      <c r="EY440">
        <f>IF($GO440&gt;=40,INDEX($DI:$DI,$GN440+40),"")</f>
      </c>
      <c r="EZ440">
        <f>IF($GO440&gt;=1,INDEX($DJ:$DJ,$GN440+1),"")</f>
      </c>
      <c r="FA440">
        <f>IF($GO440&gt;=2,INDEX($DJ:$DJ,$GN440+2),"")</f>
      </c>
      <c r="FB440">
        <f>IF($GO440&gt;=3,INDEX($DJ:$DJ,$GN440+3),"")</f>
      </c>
      <c r="FC440">
        <f>IF($GO440&gt;=4,INDEX($DJ:$DJ,$GN440+4),"")</f>
      </c>
      <c r="FD440">
        <f>IF($GO440&gt;=5,INDEX($DJ:$DJ,$GN440+5),"")</f>
      </c>
      <c r="FE440">
        <f>IF($GO440&gt;=6,INDEX($DJ:$DJ,$GN440+6),"")</f>
      </c>
      <c r="FF440">
        <f>IF($GO440&gt;=7,INDEX($DJ:$DJ,$GN440+7),"")</f>
      </c>
      <c r="FG440">
        <f>IF($GO440&gt;=8,INDEX($DJ:$DJ,$GN440+8),"")</f>
      </c>
      <c r="FH440">
        <f>IF($GO440&gt;=9,INDEX($DJ:$DJ,$GN440+9),"")</f>
      </c>
      <c r="FI440">
        <f>IF($GO440&gt;=10,INDEX($DJ:$DJ,$GN440+10),"")</f>
      </c>
      <c r="FJ440">
        <f>IF($GO440&gt;=11,INDEX($DJ:$DJ,$GN440+11),"")</f>
      </c>
      <c r="FK440">
        <f>IF($GO440&gt;=12,INDEX($DJ:$DJ,$GN440+12),"")</f>
      </c>
      <c r="FL440">
        <f>IF($GO440&gt;=13,INDEX($DJ:$DJ,$GN440+13),"")</f>
      </c>
      <c r="FM440">
        <f>IF($GO440&gt;=14,INDEX($DJ:$DJ,$GN440+14),"")</f>
      </c>
      <c r="FN440">
        <f>IF($GO440&gt;=15,INDEX($DJ:$DJ,$GN440+15),"")</f>
      </c>
      <c r="FO440">
        <f>IF($GO440&gt;=16,INDEX($DJ:$DJ,$GN440+16),"")</f>
      </c>
      <c r="FP440">
        <f>IF($GO440&gt;=17,INDEX($DJ:$DJ,$GN440+17),"")</f>
      </c>
      <c r="FQ440">
        <f>IF($GO440&gt;=18,INDEX($DJ:$DJ,$GN440+18),"")</f>
      </c>
      <c r="FR440">
        <f>IF($GO440&gt;=19,INDEX($DJ:$DJ,$GN440+19),"")</f>
      </c>
      <c r="FS440">
        <f>IF($GO440&gt;=20,INDEX($DJ:$DJ,$GN440+20),"")</f>
      </c>
      <c r="FT440">
        <f>IF($GO440&gt;=21,INDEX($DJ:$DJ,$GN440+21),"")</f>
      </c>
      <c r="FU440">
        <f>IF($GO440&gt;=22,INDEX($DJ:$DJ,$GN440+22),"")</f>
      </c>
      <c r="FV440">
        <f>IF($GO440&gt;=23,INDEX($DJ:$DJ,$GN440+23),"")</f>
      </c>
      <c r="FW440">
        <f>IF($GO440&gt;=24,INDEX($DJ:$DJ,$GN440+24),"")</f>
      </c>
      <c r="FX440">
        <f>IF($GO440&gt;=25,INDEX($DJ:$DJ,$GN440+25),"")</f>
      </c>
      <c r="FY440">
        <f>IF($GO440&gt;=26,INDEX($DJ:$DJ,$GN440+26),"")</f>
      </c>
      <c r="FZ440">
        <f>IF($GO440&gt;=27,INDEX($DJ:$DJ,$GN440+27),"")</f>
      </c>
      <c r="GA440">
        <f>IF($GO440&gt;=28,INDEX($DJ:$DJ,$GN440+28),"")</f>
      </c>
      <c r="GB440">
        <f>IF($GO440&gt;=29,INDEX($DJ:$DJ,$GN440+29),"")</f>
      </c>
      <c r="GC440">
        <f>IF($GO440&gt;=30,INDEX($DJ:$DJ,$GN440+30),"")</f>
      </c>
      <c r="GD440">
        <f>IF($GO440&gt;=31,INDEX($DJ:$DJ,$GN440+31),"")</f>
      </c>
      <c r="GE440">
        <f>IF($GO440&gt;=32,INDEX($DJ:$DJ,$GN440+32),"")</f>
      </c>
      <c r="GF440">
        <f>IF($GO440&gt;=33,INDEX($DJ:$DJ,$GN440+33),"")</f>
      </c>
      <c r="GG440">
        <f>IF($GO440&gt;=34,INDEX($DJ:$DJ,$GN440+34),"")</f>
      </c>
      <c r="GH440">
        <f>IF($GO440&gt;=35,INDEX($DJ:$DJ,$GN440+35),"")</f>
      </c>
      <c r="GI440">
        <f>IF($GO440&gt;=36,INDEX($DJ:$DJ,$GN440+36),"")</f>
      </c>
      <c r="GJ440">
        <f>IF($GO440&gt;=37,INDEX($DJ:$DJ,$GN440+37),"")</f>
      </c>
      <c r="GK440">
        <f>IF($GO440&gt;=38,INDEX($DJ:$DJ,$GN440+38),"")</f>
      </c>
      <c r="GL440">
        <f>IF($GO440&gt;=39,INDEX($DJ:$DJ,$GN440+39),"")</f>
      </c>
      <c r="GM440">
        <f>IF($GO440&gt;=40,INDEX($DJ:$DJ,$GN440+40),"")</f>
      </c>
      <c r="GN440">
        <f>IFERROR(MATCH($DH440,$DI$2:$DI$148,0)+1,0)</f>
      </c>
      <c r="GO440">
        <f>IFERROR(INDEX($DK$2:$DK$148,MATCH($DH440,$DI$2:$DI$148,0)),0)</f>
      </c>
      <c r="GP440">
        <f>IFERROR(MATCH($Y440,$DL$440:$EY$440,0),0)</f>
      </c>
      <c r="GQ440">
        <f>IF($GP440&gt;0,INDEX($EZ$440:$GM$440,$GP440),"")</f>
      </c>
      <c r="GT440">
        <f>IF($JC440&gt;=1,INDEX($GR:$GR,$JB440+1),"")</f>
      </c>
      <c r="GU440">
        <f>IF($JC440&gt;=2,INDEX($GR:$GR,$JB440+2),"")</f>
      </c>
      <c r="GV440">
        <f>IF($JC440&gt;=3,INDEX($GR:$GR,$JB440+3),"")</f>
      </c>
      <c r="GW440">
        <f>IF($JC440&gt;=4,INDEX($GR:$GR,$JB440+4),"")</f>
      </c>
      <c r="GX440">
        <f>IF($JC440&gt;=5,INDEX($GR:$GR,$JB440+5),"")</f>
      </c>
      <c r="GY440">
        <f>IF($JC440&gt;=6,INDEX($GR:$GR,$JB440+6),"")</f>
      </c>
      <c r="GZ440">
        <f>IF($JC440&gt;=7,INDEX($GR:$GR,$JB440+7),"")</f>
      </c>
      <c r="HA440">
        <f>IF($JC440&gt;=8,INDEX($GR:$GR,$JB440+8),"")</f>
      </c>
      <c r="HB440">
        <f>IF($JC440&gt;=9,INDEX($GR:$GR,$JB440+9),"")</f>
      </c>
      <c r="HC440">
        <f>IF($JC440&gt;=10,INDEX($GR:$GR,$JB440+10),"")</f>
      </c>
      <c r="HD440">
        <f>IF($JC440&gt;=11,INDEX($GR:$GR,$JB440+11),"")</f>
      </c>
      <c r="HE440">
        <f>IF($JC440&gt;=12,INDEX($GR:$GR,$JB440+12),"")</f>
      </c>
      <c r="HF440">
        <f>IF($JC440&gt;=13,INDEX($GR:$GR,$JB440+13),"")</f>
      </c>
      <c r="HG440">
        <f>IF($JC440&gt;=14,INDEX($GR:$GR,$JB440+14),"")</f>
      </c>
      <c r="HH440">
        <f>IF($JC440&gt;=15,INDEX($GR:$GR,$JB440+15),"")</f>
      </c>
      <c r="HI440">
        <f>IF($JC440&gt;=16,INDEX($GR:$GR,$JB440+16),"")</f>
      </c>
      <c r="HJ440">
        <f>IF($JC440&gt;=17,INDEX($GR:$GR,$JB440+17),"")</f>
      </c>
      <c r="HK440">
        <f>IF($JC440&gt;=18,INDEX($GR:$GR,$JB440+18),"")</f>
      </c>
      <c r="HL440">
        <f>IF($JC440&gt;=19,INDEX($GR:$GR,$JB440+19),"")</f>
      </c>
      <c r="HM440">
        <f>IF($JC440&gt;=20,INDEX($GR:$GR,$JB440+20),"")</f>
      </c>
      <c r="HN440">
        <f>IF($JC440&gt;=21,INDEX($GR:$GR,$JB440+21),"")</f>
      </c>
      <c r="HO440">
        <f>IF($JC440&gt;=22,INDEX($GR:$GR,$JB440+22),"")</f>
      </c>
      <c r="HP440">
        <f>IF($JC440&gt;=23,INDEX($GR:$GR,$JB440+23),"")</f>
      </c>
      <c r="HQ440">
        <f>IF($JC440&gt;=24,INDEX($GR:$GR,$JB440+24),"")</f>
      </c>
      <c r="HR440">
        <f>IF($JC440&gt;=25,INDEX($GR:$GR,$JB440+25),"")</f>
      </c>
      <c r="HS440">
        <f>IF($JC440&gt;=26,INDEX($GR:$GR,$JB440+26),"")</f>
      </c>
      <c r="HT440">
        <f>IF($JC440&gt;=27,INDEX($GR:$GR,$JB440+27),"")</f>
      </c>
      <c r="HU440">
        <f>IF($JC440&gt;=28,INDEX($GR:$GR,$JB440+28),"")</f>
      </c>
      <c r="HV440">
        <f>IF($JC440&gt;=29,INDEX($GR:$GR,$JB440+29),"")</f>
      </c>
      <c r="HW440">
        <f>IF($JC440&gt;=30,INDEX($GR:$GR,$JB440+30),"")</f>
      </c>
      <c r="HX440">
        <f>IF($JC440&gt;=31,INDEX($GR:$GR,$JB440+31),"")</f>
      </c>
      <c r="HY440">
        <f>IF($JC440&gt;=32,INDEX($GR:$GR,$JB440+32),"")</f>
      </c>
      <c r="HZ440">
        <f>IF($JC440&gt;=33,INDEX($GR:$GR,$JB440+33),"")</f>
      </c>
      <c r="IA440">
        <f>IF($JC440&gt;=34,INDEX($GR:$GR,$JB440+34),"")</f>
      </c>
      <c r="IB440">
        <f>IF($JC440&gt;=35,INDEX($GR:$GR,$JB440+35),"")</f>
      </c>
      <c r="IC440">
        <f>IF($JC440&gt;=36,INDEX($GR:$GR,$JB440+36),"")</f>
      </c>
      <c r="ID440">
        <f>IF($JC440&gt;=37,INDEX($GR:$GR,$JB440+37),"")</f>
      </c>
      <c r="IE440">
        <f>IF($JC440&gt;=38,INDEX($GR:$GR,$JB440+38),"")</f>
      </c>
      <c r="IF440">
        <f>IF($JC440&gt;=39,INDEX($GR:$GR,$JB440+39),"")</f>
      </c>
      <c r="IG440">
        <f>IF($JC440&gt;=40,INDEX($GR:$GR,$JB440+40),"")</f>
      </c>
      <c r="IH440">
        <f>IF($JC440&gt;=41,INDEX($GR:$GR,$JB440+41),"")</f>
      </c>
      <c r="II440">
        <f>IF($JC440&gt;=42,INDEX($GR:$GR,$JB440+42),"")</f>
      </c>
      <c r="IJ440">
        <f>IF($JC440&gt;=43,INDEX($GR:$GR,$JB440+43),"")</f>
      </c>
      <c r="IK440">
        <f>IF($JC440&gt;=44,INDEX($GR:$GR,$JB440+44),"")</f>
      </c>
      <c r="IL440">
        <f>IF($JC440&gt;=45,INDEX($GR:$GR,$JB440+45),"")</f>
      </c>
      <c r="IM440">
        <f>IF($JC440&gt;=46,INDEX($GR:$GR,$JB440+46),"")</f>
      </c>
      <c r="IN440">
        <f>IF($JC440&gt;=47,INDEX($GR:$GR,$JB440+47),"")</f>
      </c>
      <c r="IO440">
        <f>IF($JC440&gt;=48,INDEX($GR:$GR,$JB440+48),"")</f>
      </c>
      <c r="IP440">
        <f>IF($JC440&gt;=49,INDEX($GR:$GR,$JB440+49),"")</f>
      </c>
      <c r="IQ440">
        <f>IF($JC440&gt;=50,INDEX($GR:$GR,$JB440+50),"")</f>
      </c>
      <c r="IR440">
        <f>IF($JC440&gt;=51,INDEX($GR:$GR,$JB440+51),"")</f>
      </c>
      <c r="IS440">
        <f>IF($JC440&gt;=52,INDEX($GR:$GR,$JB440+52),"")</f>
      </c>
      <c r="IT440">
        <f>IF($JC440&gt;=53,INDEX($GR:$GR,$JB440+53),"")</f>
      </c>
      <c r="IU440">
        <f>IF($JC440&gt;=54,INDEX($GR:$GR,$JB440+54),"")</f>
      </c>
      <c r="IV440">
        <f>IF($JC440&gt;=55,INDEX($GR:$GR,$JB440+55),"")</f>
      </c>
      <c r="IW440">
        <f>IF($JC440&gt;=56,INDEX($GR:$GR,$JB440+56),"")</f>
      </c>
      <c r="IX440">
        <f>IF($JC440&gt;=57,INDEX($GR:$GR,$JB440+57),"")</f>
      </c>
      <c r="IY440">
        <f>IF($JC440&gt;=58,INDEX($GR:$GR,$JB440+58),"")</f>
      </c>
      <c r="IZ440">
        <f>IF($JC440&gt;=59,INDEX($GR:$GR,$JB440+59),"")</f>
      </c>
      <c r="JA440">
        <f>IF($JC440&gt;=60,INDEX($GR:$GR,$JB440+60),"")</f>
      </c>
      <c r="JB440">
        <f>IFERROR(MATCH($GQ440,$GR$2:$GR$324,0)+1,0)</f>
      </c>
      <c r="JC440">
        <f>IFERROR(INDEX($GS$2:$GS$324,MATCH($GQ440,$GR$2:$GR$324,0)),0)</f>
      </c>
      <c r="JD440" t="s">
        <v>40</v>
      </c>
      <c r="JE440" t="s">
        <v>40</v>
      </c>
    </row>
    <row r="441" spans="1:265" x14ac:dyDescent="0.25">
      <c r="Q441">
        <f>IF(OR($T441="",$P441=""),"",IFERROR($T441/$P441,0))</f>
      </c>
      <c r="R441">
        <f>IF($T441="","",
SUM($S441,$U441,$Z441,$V441,$X441)*
(1-IF($AA441="",0,VALUE($AA441)/100)))</f>
      </c>
      <c r="S441">
        <f>IF($T441="","",$T441)</f>
      </c>
      <c r="U441">
        <f>IF($T441="","",
IF($N441="","",
IF(ISNUMBER(SEARCH("exempt",LOWER($N441))),0,
$T441*(VALUE(SUBSTITUTE($N441,"%",""))/100))))</f>
      </c>
      <c r="AB441">
        <f>IFERROR(IF(FIND(" - ",$K441)&gt;0,MID($K441,FIND(" - ",$K441)+3,LEN($K441)),""),"")</f>
      </c>
      <c r="AK441" t="s">
        <v>1028</v>
      </c>
      <c r="AP441">
        <f>IFERROR(LEFT($K441,FIND(" - ",$K441)-1),$K441)</f>
      </c>
      <c r="AS441">
        <f>IF($CH441&gt;=1,INDEX($AQ:$AQ,$CG441+1),"")</f>
      </c>
      <c r="AT441">
        <f>IF($CH441&gt;=2,INDEX($AQ:$AQ,$CG441+2),"")</f>
      </c>
      <c r="AU441">
        <f>IF($CH441&gt;=3,INDEX($AQ:$AQ,$CG441+3),"")</f>
      </c>
      <c r="AV441">
        <f>IF($CH441&gt;=4,INDEX($AQ:$AQ,$CG441+4),"")</f>
      </c>
      <c r="AW441">
        <f>IF($CH441&gt;=5,INDEX($AQ:$AQ,$CG441+5),"")</f>
      </c>
      <c r="AX441">
        <f>IF($CH441&gt;=6,INDEX($AQ:$AQ,$CG441+6),"")</f>
      </c>
      <c r="AY441">
        <f>IF($CH441&gt;=7,INDEX($AQ:$AQ,$CG441+7),"")</f>
      </c>
      <c r="AZ441">
        <f>IF($CH441&gt;=8,INDEX($AQ:$AQ,$CG441+8),"")</f>
      </c>
      <c r="BA441">
        <f>IF($CH441&gt;=9,INDEX($AQ:$AQ,$CG441+9),"")</f>
      </c>
      <c r="BB441">
        <f>IF($CH441&gt;=10,INDEX($AQ:$AQ,$CG441+10),"")</f>
      </c>
      <c r="BC441">
        <f>IF($CH441&gt;=11,INDEX($AQ:$AQ,$CG441+11),"")</f>
      </c>
      <c r="BD441">
        <f>IF($CH441&gt;=12,INDEX($AQ:$AQ,$CG441+12),"")</f>
      </c>
      <c r="BE441">
        <f>IF($CH441&gt;=13,INDEX($AQ:$AQ,$CG441+13),"")</f>
      </c>
      <c r="BF441">
        <f>IF($CH441&gt;=14,INDEX($AQ:$AQ,$CG441+14),"")</f>
      </c>
      <c r="BG441">
        <f>IF($CH441&gt;=15,INDEX($AQ:$AQ,$CG441+15),"")</f>
      </c>
      <c r="BH441">
        <f>IF($CH441&gt;=16,INDEX($AQ:$AQ,$CG441+16),"")</f>
      </c>
      <c r="BI441">
        <f>IF($CH441&gt;=17,INDEX($AQ:$AQ,$CG441+17),"")</f>
      </c>
      <c r="BJ441">
        <f>IF($CH441&gt;=18,INDEX($AQ:$AQ,$CG441+18),"")</f>
      </c>
      <c r="BK441">
        <f>IF($CH441&gt;=19,INDEX($AQ:$AQ,$CG441+19),"")</f>
      </c>
      <c r="BL441">
        <f>IF($CH441&gt;=20,INDEX($AQ:$AQ,$CG441+20),"")</f>
      </c>
      <c r="BM441">
        <f>IF($CH441&gt;=21,INDEX($AQ:$AQ,$CG441+21),"")</f>
      </c>
      <c r="BN441">
        <f>IF($CH441&gt;=22,INDEX($AQ:$AQ,$CG441+22),"")</f>
      </c>
      <c r="BO441">
        <f>IF($CH441&gt;=23,INDEX($AQ:$AQ,$CG441+23),"")</f>
      </c>
      <c r="BP441">
        <f>IF($CH441&gt;=24,INDEX($AQ:$AQ,$CG441+24),"")</f>
      </c>
      <c r="BQ441">
        <f>IF($CH441&gt;=25,INDEX($AQ:$AQ,$CG441+25),"")</f>
      </c>
      <c r="BR441">
        <f>IF($CH441&gt;=26,INDEX($AQ:$AQ,$CG441+26),"")</f>
      </c>
      <c r="BS441">
        <f>IF($CH441&gt;=27,INDEX($AQ:$AQ,$CG441+27),"")</f>
      </c>
      <c r="BT441">
        <f>IF($CH441&gt;=28,INDEX($AQ:$AQ,$CG441+28),"")</f>
      </c>
      <c r="BU441">
        <f>IF($CH441&gt;=29,INDEX($AQ:$AQ,$CG441+29),"")</f>
      </c>
      <c r="BV441">
        <f>IF($CH441&gt;=30,INDEX($AQ:$AQ,$CG441+30),"")</f>
      </c>
      <c r="BW441">
        <f>IF($CH441&gt;=31,INDEX($AQ:$AQ,$CG441+31),"")</f>
      </c>
      <c r="BX441">
        <f>IF($CH441&gt;=32,INDEX($AQ:$AQ,$CG441+32),"")</f>
      </c>
      <c r="BY441">
        <f>IF($CH441&gt;=33,INDEX($AQ:$AQ,$CG441+33),"")</f>
      </c>
      <c r="BZ441">
        <f>IF($CH441&gt;=34,INDEX($AQ:$AQ,$CG441+34),"")</f>
      </c>
      <c r="CA441">
        <f>IF($CH441&gt;=35,INDEX($AQ:$AQ,$CG441+35),"")</f>
      </c>
      <c r="CB441">
        <f>IF($CH441&gt;=36,INDEX($AQ:$AQ,$CG441+36),"")</f>
      </c>
      <c r="CC441">
        <f>IF($CH441&gt;=37,INDEX($AQ:$AQ,$CG441+37),"")</f>
      </c>
      <c r="CD441">
        <f>IF($CH441&gt;=38,INDEX($AQ:$AQ,$CG441+38),"")</f>
      </c>
      <c r="CE441">
        <f>IF($CH441&gt;=39,INDEX($AQ:$AQ,$CG441+39),"")</f>
      </c>
      <c r="CF441">
        <f>IF($CH441&gt;=40,INDEX($AQ:$AQ,$CG441+40),"")</f>
      </c>
      <c r="CG441">
        <f>IFERROR(MATCH($AP441,$AQ$2:$AQ$134,0)+1,0)</f>
      </c>
      <c r="CH441">
        <f>IFERROR(INDEX($AR$2:$AR$134,MATCH($AP441,$AQ$2:$AQ$134,0)),0)</f>
      </c>
      <c r="CI441">
        <f>IFERROR(LEFT($L441,FIND(" - ",$L441)-1),$L441)</f>
      </c>
      <c r="CL441">
        <f>IF($DG441&gt;=1,INDEX($CJ:$CJ,$DF441+1),"")</f>
      </c>
      <c r="CM441">
        <f>IF($DG441&gt;=2,INDEX($CJ:$CJ,$DF441+2),"")</f>
      </c>
      <c r="CN441">
        <f>IF($DG441&gt;=3,INDEX($CJ:$CJ,$DF441+3),"")</f>
      </c>
      <c r="CO441">
        <f>IF($DG441&gt;=4,INDEX($CJ:$CJ,$DF441+4),"")</f>
      </c>
      <c r="CP441">
        <f>IF($DG441&gt;=5,INDEX($CJ:$CJ,$DF441+5),"")</f>
      </c>
      <c r="CQ441">
        <f>IF($DG441&gt;=6,INDEX($CJ:$CJ,$DF441+6),"")</f>
      </c>
      <c r="CR441">
        <f>IF($DG441&gt;=7,INDEX($CJ:$CJ,$DF441+7),"")</f>
      </c>
      <c r="CS441">
        <f>IF($DG441&gt;=8,INDEX($CJ:$CJ,$DF441+8),"")</f>
      </c>
      <c r="CT441">
        <f>IF($DG441&gt;=9,INDEX($CJ:$CJ,$DF441+9),"")</f>
      </c>
      <c r="CU441">
        <f>IF($DG441&gt;=10,INDEX($CJ:$CJ,$DF441+10),"")</f>
      </c>
      <c r="CV441">
        <f>IF($DG441&gt;=11,INDEX($CJ:$CJ,$DF441+11),"")</f>
      </c>
      <c r="CW441">
        <f>IF($DG441&gt;=12,INDEX($CJ:$CJ,$DF441+12),"")</f>
      </c>
      <c r="CX441">
        <f>IF($DG441&gt;=13,INDEX($CJ:$CJ,$DF441+13),"")</f>
      </c>
      <c r="CY441">
        <f>IF($DG441&gt;=14,INDEX($CJ:$CJ,$DF441+14),"")</f>
      </c>
      <c r="CZ441">
        <f>IF($DG441&gt;=15,INDEX($CJ:$CJ,$DF441+15),"")</f>
      </c>
      <c r="DA441">
        <f>IF($DG441&gt;=16,INDEX($CJ:$CJ,$DF441+16),"")</f>
      </c>
      <c r="DB441">
        <f>IF($DG441&gt;=17,INDEX($CJ:$CJ,$DF441+17),"")</f>
      </c>
      <c r="DC441">
        <f>IF($DG441&gt;=18,INDEX($CJ:$CJ,$DF441+18),"")</f>
      </c>
      <c r="DD441">
        <f>IF($DG441&gt;=19,INDEX($CJ:$CJ,$DF441+19),"")</f>
      </c>
      <c r="DE441">
        <f>IF($DG441&gt;=20,INDEX($CJ:$CJ,$DF441+20),"")</f>
      </c>
      <c r="DF441">
        <f>IFERROR(MATCH($CI441,$CJ$2:$CJ$263,0)+1,0)</f>
      </c>
      <c r="DG441">
        <f>IFERROR(INDEX($CK$2:$CK$263,MATCH($CI441,$CJ$2:$CJ$263,0)),0)</f>
      </c>
      <c r="DH441">
        <f>IFERROR(INDEX($AO:$AO,MATCH($N441,$AN:$AN,0))&amp;"","")</f>
      </c>
      <c r="DL441">
        <f>IF($GO441&gt;=1,INDEX($DI:$DI,$GN441+1),"")</f>
      </c>
      <c r="DM441">
        <f>IF($GO441&gt;=2,INDEX($DI:$DI,$GN441+2),"")</f>
      </c>
      <c r="DN441">
        <f>IF($GO441&gt;=3,INDEX($DI:$DI,$GN441+3),"")</f>
      </c>
      <c r="DO441">
        <f>IF($GO441&gt;=4,INDEX($DI:$DI,$GN441+4),"")</f>
      </c>
      <c r="DP441">
        <f>IF($GO441&gt;=5,INDEX($DI:$DI,$GN441+5),"")</f>
      </c>
      <c r="DQ441">
        <f>IF($GO441&gt;=6,INDEX($DI:$DI,$GN441+6),"")</f>
      </c>
      <c r="DR441">
        <f>IF($GO441&gt;=7,INDEX($DI:$DI,$GN441+7),"")</f>
      </c>
      <c r="DS441">
        <f>IF($GO441&gt;=8,INDEX($DI:$DI,$GN441+8),"")</f>
      </c>
      <c r="DT441">
        <f>IF($GO441&gt;=9,INDEX($DI:$DI,$GN441+9),"")</f>
      </c>
      <c r="DU441">
        <f>IF($GO441&gt;=10,INDEX($DI:$DI,$GN441+10),"")</f>
      </c>
      <c r="DV441">
        <f>IF($GO441&gt;=11,INDEX($DI:$DI,$GN441+11),"")</f>
      </c>
      <c r="DW441">
        <f>IF($GO441&gt;=12,INDEX($DI:$DI,$GN441+12),"")</f>
      </c>
      <c r="DX441">
        <f>IF($GO441&gt;=13,INDEX($DI:$DI,$GN441+13),"")</f>
      </c>
      <c r="DY441">
        <f>IF($GO441&gt;=14,INDEX($DI:$DI,$GN441+14),"")</f>
      </c>
      <c r="DZ441">
        <f>IF($GO441&gt;=15,INDEX($DI:$DI,$GN441+15),"")</f>
      </c>
      <c r="EA441">
        <f>IF($GO441&gt;=16,INDEX($DI:$DI,$GN441+16),"")</f>
      </c>
      <c r="EB441">
        <f>IF($GO441&gt;=17,INDEX($DI:$DI,$GN441+17),"")</f>
      </c>
      <c r="EC441">
        <f>IF($GO441&gt;=18,INDEX($DI:$DI,$GN441+18),"")</f>
      </c>
      <c r="ED441">
        <f>IF($GO441&gt;=19,INDEX($DI:$DI,$GN441+19),"")</f>
      </c>
      <c r="EE441">
        <f>IF($GO441&gt;=20,INDEX($DI:$DI,$GN441+20),"")</f>
      </c>
      <c r="EF441">
        <f>IF($GO441&gt;=21,INDEX($DI:$DI,$GN441+21),"")</f>
      </c>
      <c r="EG441">
        <f>IF($GO441&gt;=22,INDEX($DI:$DI,$GN441+22),"")</f>
      </c>
      <c r="EH441">
        <f>IF($GO441&gt;=23,INDEX($DI:$DI,$GN441+23),"")</f>
      </c>
      <c r="EI441">
        <f>IF($GO441&gt;=24,INDEX($DI:$DI,$GN441+24),"")</f>
      </c>
      <c r="EJ441">
        <f>IF($GO441&gt;=25,INDEX($DI:$DI,$GN441+25),"")</f>
      </c>
      <c r="EK441">
        <f>IF($GO441&gt;=26,INDEX($DI:$DI,$GN441+26),"")</f>
      </c>
      <c r="EL441">
        <f>IF($GO441&gt;=27,INDEX($DI:$DI,$GN441+27),"")</f>
      </c>
      <c r="EM441">
        <f>IF($GO441&gt;=28,INDEX($DI:$DI,$GN441+28),"")</f>
      </c>
      <c r="EN441">
        <f>IF($GO441&gt;=29,INDEX($DI:$DI,$GN441+29),"")</f>
      </c>
      <c r="EO441">
        <f>IF($GO441&gt;=30,INDEX($DI:$DI,$GN441+30),"")</f>
      </c>
      <c r="EP441">
        <f>IF($GO441&gt;=31,INDEX($DI:$DI,$GN441+31),"")</f>
      </c>
      <c r="EQ441">
        <f>IF($GO441&gt;=32,INDEX($DI:$DI,$GN441+32),"")</f>
      </c>
      <c r="ER441">
        <f>IF($GO441&gt;=33,INDEX($DI:$DI,$GN441+33),"")</f>
      </c>
      <c r="ES441">
        <f>IF($GO441&gt;=34,INDEX($DI:$DI,$GN441+34),"")</f>
      </c>
      <c r="ET441">
        <f>IF($GO441&gt;=35,INDEX($DI:$DI,$GN441+35),"")</f>
      </c>
      <c r="EU441">
        <f>IF($GO441&gt;=36,INDEX($DI:$DI,$GN441+36),"")</f>
      </c>
      <c r="EV441">
        <f>IF($GO441&gt;=37,INDEX($DI:$DI,$GN441+37),"")</f>
      </c>
      <c r="EW441">
        <f>IF($GO441&gt;=38,INDEX($DI:$DI,$GN441+38),"")</f>
      </c>
      <c r="EX441">
        <f>IF($GO441&gt;=39,INDEX($DI:$DI,$GN441+39),"")</f>
      </c>
      <c r="EY441">
        <f>IF($GO441&gt;=40,INDEX($DI:$DI,$GN441+40),"")</f>
      </c>
      <c r="EZ441">
        <f>IF($GO441&gt;=1,INDEX($DJ:$DJ,$GN441+1),"")</f>
      </c>
      <c r="FA441">
        <f>IF($GO441&gt;=2,INDEX($DJ:$DJ,$GN441+2),"")</f>
      </c>
      <c r="FB441">
        <f>IF($GO441&gt;=3,INDEX($DJ:$DJ,$GN441+3),"")</f>
      </c>
      <c r="FC441">
        <f>IF($GO441&gt;=4,INDEX($DJ:$DJ,$GN441+4),"")</f>
      </c>
      <c r="FD441">
        <f>IF($GO441&gt;=5,INDEX($DJ:$DJ,$GN441+5),"")</f>
      </c>
      <c r="FE441">
        <f>IF($GO441&gt;=6,INDEX($DJ:$DJ,$GN441+6),"")</f>
      </c>
      <c r="FF441">
        <f>IF($GO441&gt;=7,INDEX($DJ:$DJ,$GN441+7),"")</f>
      </c>
      <c r="FG441">
        <f>IF($GO441&gt;=8,INDEX($DJ:$DJ,$GN441+8),"")</f>
      </c>
      <c r="FH441">
        <f>IF($GO441&gt;=9,INDEX($DJ:$DJ,$GN441+9),"")</f>
      </c>
      <c r="FI441">
        <f>IF($GO441&gt;=10,INDEX($DJ:$DJ,$GN441+10),"")</f>
      </c>
      <c r="FJ441">
        <f>IF($GO441&gt;=11,INDEX($DJ:$DJ,$GN441+11),"")</f>
      </c>
      <c r="FK441">
        <f>IF($GO441&gt;=12,INDEX($DJ:$DJ,$GN441+12),"")</f>
      </c>
      <c r="FL441">
        <f>IF($GO441&gt;=13,INDEX($DJ:$DJ,$GN441+13),"")</f>
      </c>
      <c r="FM441">
        <f>IF($GO441&gt;=14,INDEX($DJ:$DJ,$GN441+14),"")</f>
      </c>
      <c r="FN441">
        <f>IF($GO441&gt;=15,INDEX($DJ:$DJ,$GN441+15),"")</f>
      </c>
      <c r="FO441">
        <f>IF($GO441&gt;=16,INDEX($DJ:$DJ,$GN441+16),"")</f>
      </c>
      <c r="FP441">
        <f>IF($GO441&gt;=17,INDEX($DJ:$DJ,$GN441+17),"")</f>
      </c>
      <c r="FQ441">
        <f>IF($GO441&gt;=18,INDEX($DJ:$DJ,$GN441+18),"")</f>
      </c>
      <c r="FR441">
        <f>IF($GO441&gt;=19,INDEX($DJ:$DJ,$GN441+19),"")</f>
      </c>
      <c r="FS441">
        <f>IF($GO441&gt;=20,INDEX($DJ:$DJ,$GN441+20),"")</f>
      </c>
      <c r="FT441">
        <f>IF($GO441&gt;=21,INDEX($DJ:$DJ,$GN441+21),"")</f>
      </c>
      <c r="FU441">
        <f>IF($GO441&gt;=22,INDEX($DJ:$DJ,$GN441+22),"")</f>
      </c>
      <c r="FV441">
        <f>IF($GO441&gt;=23,INDEX($DJ:$DJ,$GN441+23),"")</f>
      </c>
      <c r="FW441">
        <f>IF($GO441&gt;=24,INDEX($DJ:$DJ,$GN441+24),"")</f>
      </c>
      <c r="FX441">
        <f>IF($GO441&gt;=25,INDEX($DJ:$DJ,$GN441+25),"")</f>
      </c>
      <c r="FY441">
        <f>IF($GO441&gt;=26,INDEX($DJ:$DJ,$GN441+26),"")</f>
      </c>
      <c r="FZ441">
        <f>IF($GO441&gt;=27,INDEX($DJ:$DJ,$GN441+27),"")</f>
      </c>
      <c r="GA441">
        <f>IF($GO441&gt;=28,INDEX($DJ:$DJ,$GN441+28),"")</f>
      </c>
      <c r="GB441">
        <f>IF($GO441&gt;=29,INDEX($DJ:$DJ,$GN441+29),"")</f>
      </c>
      <c r="GC441">
        <f>IF($GO441&gt;=30,INDEX($DJ:$DJ,$GN441+30),"")</f>
      </c>
      <c r="GD441">
        <f>IF($GO441&gt;=31,INDEX($DJ:$DJ,$GN441+31),"")</f>
      </c>
      <c r="GE441">
        <f>IF($GO441&gt;=32,INDEX($DJ:$DJ,$GN441+32),"")</f>
      </c>
      <c r="GF441">
        <f>IF($GO441&gt;=33,INDEX($DJ:$DJ,$GN441+33),"")</f>
      </c>
      <c r="GG441">
        <f>IF($GO441&gt;=34,INDEX($DJ:$DJ,$GN441+34),"")</f>
      </c>
      <c r="GH441">
        <f>IF($GO441&gt;=35,INDEX($DJ:$DJ,$GN441+35),"")</f>
      </c>
      <c r="GI441">
        <f>IF($GO441&gt;=36,INDEX($DJ:$DJ,$GN441+36),"")</f>
      </c>
      <c r="GJ441">
        <f>IF($GO441&gt;=37,INDEX($DJ:$DJ,$GN441+37),"")</f>
      </c>
      <c r="GK441">
        <f>IF($GO441&gt;=38,INDEX($DJ:$DJ,$GN441+38),"")</f>
      </c>
      <c r="GL441">
        <f>IF($GO441&gt;=39,INDEX($DJ:$DJ,$GN441+39),"")</f>
      </c>
      <c r="GM441">
        <f>IF($GO441&gt;=40,INDEX($DJ:$DJ,$GN441+40),"")</f>
      </c>
      <c r="GN441">
        <f>IFERROR(MATCH($DH441,$DI$2:$DI$148,0)+1,0)</f>
      </c>
      <c r="GO441">
        <f>IFERROR(INDEX($DK$2:$DK$148,MATCH($DH441,$DI$2:$DI$148,0)),0)</f>
      </c>
      <c r="GP441">
        <f>IFERROR(MATCH($Y441,$DL$441:$EY$441,0),0)</f>
      </c>
      <c r="GQ441">
        <f>IF($GP441&gt;0,INDEX($EZ$441:$GM$441,$GP441),"")</f>
      </c>
      <c r="GT441">
        <f>IF($JC441&gt;=1,INDEX($GR:$GR,$JB441+1),"")</f>
      </c>
      <c r="GU441">
        <f>IF($JC441&gt;=2,INDEX($GR:$GR,$JB441+2),"")</f>
      </c>
      <c r="GV441">
        <f>IF($JC441&gt;=3,INDEX($GR:$GR,$JB441+3),"")</f>
      </c>
      <c r="GW441">
        <f>IF($JC441&gt;=4,INDEX($GR:$GR,$JB441+4),"")</f>
      </c>
      <c r="GX441">
        <f>IF($JC441&gt;=5,INDEX($GR:$GR,$JB441+5),"")</f>
      </c>
      <c r="GY441">
        <f>IF($JC441&gt;=6,INDEX($GR:$GR,$JB441+6),"")</f>
      </c>
      <c r="GZ441">
        <f>IF($JC441&gt;=7,INDEX($GR:$GR,$JB441+7),"")</f>
      </c>
      <c r="HA441">
        <f>IF($JC441&gt;=8,INDEX($GR:$GR,$JB441+8),"")</f>
      </c>
      <c r="HB441">
        <f>IF($JC441&gt;=9,INDEX($GR:$GR,$JB441+9),"")</f>
      </c>
      <c r="HC441">
        <f>IF($JC441&gt;=10,INDEX($GR:$GR,$JB441+10),"")</f>
      </c>
      <c r="HD441">
        <f>IF($JC441&gt;=11,INDEX($GR:$GR,$JB441+11),"")</f>
      </c>
      <c r="HE441">
        <f>IF($JC441&gt;=12,INDEX($GR:$GR,$JB441+12),"")</f>
      </c>
      <c r="HF441">
        <f>IF($JC441&gt;=13,INDEX($GR:$GR,$JB441+13),"")</f>
      </c>
      <c r="HG441">
        <f>IF($JC441&gt;=14,INDEX($GR:$GR,$JB441+14),"")</f>
      </c>
      <c r="HH441">
        <f>IF($JC441&gt;=15,INDEX($GR:$GR,$JB441+15),"")</f>
      </c>
      <c r="HI441">
        <f>IF($JC441&gt;=16,INDEX($GR:$GR,$JB441+16),"")</f>
      </c>
      <c r="HJ441">
        <f>IF($JC441&gt;=17,INDEX($GR:$GR,$JB441+17),"")</f>
      </c>
      <c r="HK441">
        <f>IF($JC441&gt;=18,INDEX($GR:$GR,$JB441+18),"")</f>
      </c>
      <c r="HL441">
        <f>IF($JC441&gt;=19,INDEX($GR:$GR,$JB441+19),"")</f>
      </c>
      <c r="HM441">
        <f>IF($JC441&gt;=20,INDEX($GR:$GR,$JB441+20),"")</f>
      </c>
      <c r="HN441">
        <f>IF($JC441&gt;=21,INDEX($GR:$GR,$JB441+21),"")</f>
      </c>
      <c r="HO441">
        <f>IF($JC441&gt;=22,INDEX($GR:$GR,$JB441+22),"")</f>
      </c>
      <c r="HP441">
        <f>IF($JC441&gt;=23,INDEX($GR:$GR,$JB441+23),"")</f>
      </c>
      <c r="HQ441">
        <f>IF($JC441&gt;=24,INDEX($GR:$GR,$JB441+24),"")</f>
      </c>
      <c r="HR441">
        <f>IF($JC441&gt;=25,INDEX($GR:$GR,$JB441+25),"")</f>
      </c>
      <c r="HS441">
        <f>IF($JC441&gt;=26,INDEX($GR:$GR,$JB441+26),"")</f>
      </c>
      <c r="HT441">
        <f>IF($JC441&gt;=27,INDEX($GR:$GR,$JB441+27),"")</f>
      </c>
      <c r="HU441">
        <f>IF($JC441&gt;=28,INDEX($GR:$GR,$JB441+28),"")</f>
      </c>
      <c r="HV441">
        <f>IF($JC441&gt;=29,INDEX($GR:$GR,$JB441+29),"")</f>
      </c>
      <c r="HW441">
        <f>IF($JC441&gt;=30,INDEX($GR:$GR,$JB441+30),"")</f>
      </c>
      <c r="HX441">
        <f>IF($JC441&gt;=31,INDEX($GR:$GR,$JB441+31),"")</f>
      </c>
      <c r="HY441">
        <f>IF($JC441&gt;=32,INDEX($GR:$GR,$JB441+32),"")</f>
      </c>
      <c r="HZ441">
        <f>IF($JC441&gt;=33,INDEX($GR:$GR,$JB441+33),"")</f>
      </c>
      <c r="IA441">
        <f>IF($JC441&gt;=34,INDEX($GR:$GR,$JB441+34),"")</f>
      </c>
      <c r="IB441">
        <f>IF($JC441&gt;=35,INDEX($GR:$GR,$JB441+35),"")</f>
      </c>
      <c r="IC441">
        <f>IF($JC441&gt;=36,INDEX($GR:$GR,$JB441+36),"")</f>
      </c>
      <c r="ID441">
        <f>IF($JC441&gt;=37,INDEX($GR:$GR,$JB441+37),"")</f>
      </c>
      <c r="IE441">
        <f>IF($JC441&gt;=38,INDEX($GR:$GR,$JB441+38),"")</f>
      </c>
      <c r="IF441">
        <f>IF($JC441&gt;=39,INDEX($GR:$GR,$JB441+39),"")</f>
      </c>
      <c r="IG441">
        <f>IF($JC441&gt;=40,INDEX($GR:$GR,$JB441+40),"")</f>
      </c>
      <c r="IH441">
        <f>IF($JC441&gt;=41,INDEX($GR:$GR,$JB441+41),"")</f>
      </c>
      <c r="II441">
        <f>IF($JC441&gt;=42,INDEX($GR:$GR,$JB441+42),"")</f>
      </c>
      <c r="IJ441">
        <f>IF($JC441&gt;=43,INDEX($GR:$GR,$JB441+43),"")</f>
      </c>
      <c r="IK441">
        <f>IF($JC441&gt;=44,INDEX($GR:$GR,$JB441+44),"")</f>
      </c>
      <c r="IL441">
        <f>IF($JC441&gt;=45,INDEX($GR:$GR,$JB441+45),"")</f>
      </c>
      <c r="IM441">
        <f>IF($JC441&gt;=46,INDEX($GR:$GR,$JB441+46),"")</f>
      </c>
      <c r="IN441">
        <f>IF($JC441&gt;=47,INDEX($GR:$GR,$JB441+47),"")</f>
      </c>
      <c r="IO441">
        <f>IF($JC441&gt;=48,INDEX($GR:$GR,$JB441+48),"")</f>
      </c>
      <c r="IP441">
        <f>IF($JC441&gt;=49,INDEX($GR:$GR,$JB441+49),"")</f>
      </c>
      <c r="IQ441">
        <f>IF($JC441&gt;=50,INDEX($GR:$GR,$JB441+50),"")</f>
      </c>
      <c r="IR441">
        <f>IF($JC441&gt;=51,INDEX($GR:$GR,$JB441+51),"")</f>
      </c>
      <c r="IS441">
        <f>IF($JC441&gt;=52,INDEX($GR:$GR,$JB441+52),"")</f>
      </c>
      <c r="IT441">
        <f>IF($JC441&gt;=53,INDEX($GR:$GR,$JB441+53),"")</f>
      </c>
      <c r="IU441">
        <f>IF($JC441&gt;=54,INDEX($GR:$GR,$JB441+54),"")</f>
      </c>
      <c r="IV441">
        <f>IF($JC441&gt;=55,INDEX($GR:$GR,$JB441+55),"")</f>
      </c>
      <c r="IW441">
        <f>IF($JC441&gt;=56,INDEX($GR:$GR,$JB441+56),"")</f>
      </c>
      <c r="IX441">
        <f>IF($JC441&gt;=57,INDEX($GR:$GR,$JB441+57),"")</f>
      </c>
      <c r="IY441">
        <f>IF($JC441&gt;=58,INDEX($GR:$GR,$JB441+58),"")</f>
      </c>
      <c r="IZ441">
        <f>IF($JC441&gt;=59,INDEX($GR:$GR,$JB441+59),"")</f>
      </c>
      <c r="JA441">
        <f>IF($JC441&gt;=60,INDEX($GR:$GR,$JB441+60),"")</f>
      </c>
      <c r="JB441">
        <f>IFERROR(MATCH($GQ441,$GR$2:$GR$324,0)+1,0)</f>
      </c>
      <c r="JC441">
        <f>IFERROR(INDEX($GS$2:$GS$324,MATCH($GQ441,$GR$2:$GR$324,0)),0)</f>
      </c>
      <c r="JD441" t="s">
        <v>40</v>
      </c>
      <c r="JE441" t="s">
        <v>40</v>
      </c>
    </row>
    <row r="442" spans="1:265" x14ac:dyDescent="0.25">
      <c r="Q442">
        <f>IF(OR($T442="",$P442=""),"",IFERROR($T442/$P442,0))</f>
      </c>
      <c r="R442">
        <f>IF($T442="","",
SUM($S442,$U442,$Z442,$V442,$X442)*
(1-IF($AA442="",0,VALUE($AA442)/100)))</f>
      </c>
      <c r="S442">
        <f>IF($T442="","",$T442)</f>
      </c>
      <c r="U442">
        <f>IF($T442="","",
IF($N442="","",
IF(ISNUMBER(SEARCH("exempt",LOWER($N442))),0,
$T442*(VALUE(SUBSTITUTE($N442,"%",""))/100))))</f>
      </c>
      <c r="AB442">
        <f>IFERROR(IF(FIND(" - ",$K442)&gt;0,MID($K442,FIND(" - ",$K442)+3,LEN($K442)),""),"")</f>
      </c>
      <c r="AK442" t="s">
        <v>1029</v>
      </c>
      <c r="AP442">
        <f>IFERROR(LEFT($K442,FIND(" - ",$K442)-1),$K442)</f>
      </c>
      <c r="AS442">
        <f>IF($CH442&gt;=1,INDEX($AQ:$AQ,$CG442+1),"")</f>
      </c>
      <c r="AT442">
        <f>IF($CH442&gt;=2,INDEX($AQ:$AQ,$CG442+2),"")</f>
      </c>
      <c r="AU442">
        <f>IF($CH442&gt;=3,INDEX($AQ:$AQ,$CG442+3),"")</f>
      </c>
      <c r="AV442">
        <f>IF($CH442&gt;=4,INDEX($AQ:$AQ,$CG442+4),"")</f>
      </c>
      <c r="AW442">
        <f>IF($CH442&gt;=5,INDEX($AQ:$AQ,$CG442+5),"")</f>
      </c>
      <c r="AX442">
        <f>IF($CH442&gt;=6,INDEX($AQ:$AQ,$CG442+6),"")</f>
      </c>
      <c r="AY442">
        <f>IF($CH442&gt;=7,INDEX($AQ:$AQ,$CG442+7),"")</f>
      </c>
      <c r="AZ442">
        <f>IF($CH442&gt;=8,INDEX($AQ:$AQ,$CG442+8),"")</f>
      </c>
      <c r="BA442">
        <f>IF($CH442&gt;=9,INDEX($AQ:$AQ,$CG442+9),"")</f>
      </c>
      <c r="BB442">
        <f>IF($CH442&gt;=10,INDEX($AQ:$AQ,$CG442+10),"")</f>
      </c>
      <c r="BC442">
        <f>IF($CH442&gt;=11,INDEX($AQ:$AQ,$CG442+11),"")</f>
      </c>
      <c r="BD442">
        <f>IF($CH442&gt;=12,INDEX($AQ:$AQ,$CG442+12),"")</f>
      </c>
      <c r="BE442">
        <f>IF($CH442&gt;=13,INDEX($AQ:$AQ,$CG442+13),"")</f>
      </c>
      <c r="BF442">
        <f>IF($CH442&gt;=14,INDEX($AQ:$AQ,$CG442+14),"")</f>
      </c>
      <c r="BG442">
        <f>IF($CH442&gt;=15,INDEX($AQ:$AQ,$CG442+15),"")</f>
      </c>
      <c r="BH442">
        <f>IF($CH442&gt;=16,INDEX($AQ:$AQ,$CG442+16),"")</f>
      </c>
      <c r="BI442">
        <f>IF($CH442&gt;=17,INDEX($AQ:$AQ,$CG442+17),"")</f>
      </c>
      <c r="BJ442">
        <f>IF($CH442&gt;=18,INDEX($AQ:$AQ,$CG442+18),"")</f>
      </c>
      <c r="BK442">
        <f>IF($CH442&gt;=19,INDEX($AQ:$AQ,$CG442+19),"")</f>
      </c>
      <c r="BL442">
        <f>IF($CH442&gt;=20,INDEX($AQ:$AQ,$CG442+20),"")</f>
      </c>
      <c r="BM442">
        <f>IF($CH442&gt;=21,INDEX($AQ:$AQ,$CG442+21),"")</f>
      </c>
      <c r="BN442">
        <f>IF($CH442&gt;=22,INDEX($AQ:$AQ,$CG442+22),"")</f>
      </c>
      <c r="BO442">
        <f>IF($CH442&gt;=23,INDEX($AQ:$AQ,$CG442+23),"")</f>
      </c>
      <c r="BP442">
        <f>IF($CH442&gt;=24,INDEX($AQ:$AQ,$CG442+24),"")</f>
      </c>
      <c r="BQ442">
        <f>IF($CH442&gt;=25,INDEX($AQ:$AQ,$CG442+25),"")</f>
      </c>
      <c r="BR442">
        <f>IF($CH442&gt;=26,INDEX($AQ:$AQ,$CG442+26),"")</f>
      </c>
      <c r="BS442">
        <f>IF($CH442&gt;=27,INDEX($AQ:$AQ,$CG442+27),"")</f>
      </c>
      <c r="BT442">
        <f>IF($CH442&gt;=28,INDEX($AQ:$AQ,$CG442+28),"")</f>
      </c>
      <c r="BU442">
        <f>IF($CH442&gt;=29,INDEX($AQ:$AQ,$CG442+29),"")</f>
      </c>
      <c r="BV442">
        <f>IF($CH442&gt;=30,INDEX($AQ:$AQ,$CG442+30),"")</f>
      </c>
      <c r="BW442">
        <f>IF($CH442&gt;=31,INDEX($AQ:$AQ,$CG442+31),"")</f>
      </c>
      <c r="BX442">
        <f>IF($CH442&gt;=32,INDEX($AQ:$AQ,$CG442+32),"")</f>
      </c>
      <c r="BY442">
        <f>IF($CH442&gt;=33,INDEX($AQ:$AQ,$CG442+33),"")</f>
      </c>
      <c r="BZ442">
        <f>IF($CH442&gt;=34,INDEX($AQ:$AQ,$CG442+34),"")</f>
      </c>
      <c r="CA442">
        <f>IF($CH442&gt;=35,INDEX($AQ:$AQ,$CG442+35),"")</f>
      </c>
      <c r="CB442">
        <f>IF($CH442&gt;=36,INDEX($AQ:$AQ,$CG442+36),"")</f>
      </c>
      <c r="CC442">
        <f>IF($CH442&gt;=37,INDEX($AQ:$AQ,$CG442+37),"")</f>
      </c>
      <c r="CD442">
        <f>IF($CH442&gt;=38,INDEX($AQ:$AQ,$CG442+38),"")</f>
      </c>
      <c r="CE442">
        <f>IF($CH442&gt;=39,INDEX($AQ:$AQ,$CG442+39),"")</f>
      </c>
      <c r="CF442">
        <f>IF($CH442&gt;=40,INDEX($AQ:$AQ,$CG442+40),"")</f>
      </c>
      <c r="CG442">
        <f>IFERROR(MATCH($AP442,$AQ$2:$AQ$134,0)+1,0)</f>
      </c>
      <c r="CH442">
        <f>IFERROR(INDEX($AR$2:$AR$134,MATCH($AP442,$AQ$2:$AQ$134,0)),0)</f>
      </c>
      <c r="CI442">
        <f>IFERROR(LEFT($L442,FIND(" - ",$L442)-1),$L442)</f>
      </c>
      <c r="CL442">
        <f>IF($DG442&gt;=1,INDEX($CJ:$CJ,$DF442+1),"")</f>
      </c>
      <c r="CM442">
        <f>IF($DG442&gt;=2,INDEX($CJ:$CJ,$DF442+2),"")</f>
      </c>
      <c r="CN442">
        <f>IF($DG442&gt;=3,INDEX($CJ:$CJ,$DF442+3),"")</f>
      </c>
      <c r="CO442">
        <f>IF($DG442&gt;=4,INDEX($CJ:$CJ,$DF442+4),"")</f>
      </c>
      <c r="CP442">
        <f>IF($DG442&gt;=5,INDEX($CJ:$CJ,$DF442+5),"")</f>
      </c>
      <c r="CQ442">
        <f>IF($DG442&gt;=6,INDEX($CJ:$CJ,$DF442+6),"")</f>
      </c>
      <c r="CR442">
        <f>IF($DG442&gt;=7,INDEX($CJ:$CJ,$DF442+7),"")</f>
      </c>
      <c r="CS442">
        <f>IF($DG442&gt;=8,INDEX($CJ:$CJ,$DF442+8),"")</f>
      </c>
      <c r="CT442">
        <f>IF($DG442&gt;=9,INDEX($CJ:$CJ,$DF442+9),"")</f>
      </c>
      <c r="CU442">
        <f>IF($DG442&gt;=10,INDEX($CJ:$CJ,$DF442+10),"")</f>
      </c>
      <c r="CV442">
        <f>IF($DG442&gt;=11,INDEX($CJ:$CJ,$DF442+11),"")</f>
      </c>
      <c r="CW442">
        <f>IF($DG442&gt;=12,INDEX($CJ:$CJ,$DF442+12),"")</f>
      </c>
      <c r="CX442">
        <f>IF($DG442&gt;=13,INDEX($CJ:$CJ,$DF442+13),"")</f>
      </c>
      <c r="CY442">
        <f>IF($DG442&gt;=14,INDEX($CJ:$CJ,$DF442+14),"")</f>
      </c>
      <c r="CZ442">
        <f>IF($DG442&gt;=15,INDEX($CJ:$CJ,$DF442+15),"")</f>
      </c>
      <c r="DA442">
        <f>IF($DG442&gt;=16,INDEX($CJ:$CJ,$DF442+16),"")</f>
      </c>
      <c r="DB442">
        <f>IF($DG442&gt;=17,INDEX($CJ:$CJ,$DF442+17),"")</f>
      </c>
      <c r="DC442">
        <f>IF($DG442&gt;=18,INDEX($CJ:$CJ,$DF442+18),"")</f>
      </c>
      <c r="DD442">
        <f>IF($DG442&gt;=19,INDEX($CJ:$CJ,$DF442+19),"")</f>
      </c>
      <c r="DE442">
        <f>IF($DG442&gt;=20,INDEX($CJ:$CJ,$DF442+20),"")</f>
      </c>
      <c r="DF442">
        <f>IFERROR(MATCH($CI442,$CJ$2:$CJ$263,0)+1,0)</f>
      </c>
      <c r="DG442">
        <f>IFERROR(INDEX($CK$2:$CK$263,MATCH($CI442,$CJ$2:$CJ$263,0)),0)</f>
      </c>
      <c r="DH442">
        <f>IFERROR(INDEX($AO:$AO,MATCH($N442,$AN:$AN,0))&amp;"","")</f>
      </c>
      <c r="DL442">
        <f>IF($GO442&gt;=1,INDEX($DI:$DI,$GN442+1),"")</f>
      </c>
      <c r="DM442">
        <f>IF($GO442&gt;=2,INDEX($DI:$DI,$GN442+2),"")</f>
      </c>
      <c r="DN442">
        <f>IF($GO442&gt;=3,INDEX($DI:$DI,$GN442+3),"")</f>
      </c>
      <c r="DO442">
        <f>IF($GO442&gt;=4,INDEX($DI:$DI,$GN442+4),"")</f>
      </c>
      <c r="DP442">
        <f>IF($GO442&gt;=5,INDEX($DI:$DI,$GN442+5),"")</f>
      </c>
      <c r="DQ442">
        <f>IF($GO442&gt;=6,INDEX($DI:$DI,$GN442+6),"")</f>
      </c>
      <c r="DR442">
        <f>IF($GO442&gt;=7,INDEX($DI:$DI,$GN442+7),"")</f>
      </c>
      <c r="DS442">
        <f>IF($GO442&gt;=8,INDEX($DI:$DI,$GN442+8),"")</f>
      </c>
      <c r="DT442">
        <f>IF($GO442&gt;=9,INDEX($DI:$DI,$GN442+9),"")</f>
      </c>
      <c r="DU442">
        <f>IF($GO442&gt;=10,INDEX($DI:$DI,$GN442+10),"")</f>
      </c>
      <c r="DV442">
        <f>IF($GO442&gt;=11,INDEX($DI:$DI,$GN442+11),"")</f>
      </c>
      <c r="DW442">
        <f>IF($GO442&gt;=12,INDEX($DI:$DI,$GN442+12),"")</f>
      </c>
      <c r="DX442">
        <f>IF($GO442&gt;=13,INDEX($DI:$DI,$GN442+13),"")</f>
      </c>
      <c r="DY442">
        <f>IF($GO442&gt;=14,INDEX($DI:$DI,$GN442+14),"")</f>
      </c>
      <c r="DZ442">
        <f>IF($GO442&gt;=15,INDEX($DI:$DI,$GN442+15),"")</f>
      </c>
      <c r="EA442">
        <f>IF($GO442&gt;=16,INDEX($DI:$DI,$GN442+16),"")</f>
      </c>
      <c r="EB442">
        <f>IF($GO442&gt;=17,INDEX($DI:$DI,$GN442+17),"")</f>
      </c>
      <c r="EC442">
        <f>IF($GO442&gt;=18,INDEX($DI:$DI,$GN442+18),"")</f>
      </c>
      <c r="ED442">
        <f>IF($GO442&gt;=19,INDEX($DI:$DI,$GN442+19),"")</f>
      </c>
      <c r="EE442">
        <f>IF($GO442&gt;=20,INDEX($DI:$DI,$GN442+20),"")</f>
      </c>
      <c r="EF442">
        <f>IF($GO442&gt;=21,INDEX($DI:$DI,$GN442+21),"")</f>
      </c>
      <c r="EG442">
        <f>IF($GO442&gt;=22,INDEX($DI:$DI,$GN442+22),"")</f>
      </c>
      <c r="EH442">
        <f>IF($GO442&gt;=23,INDEX($DI:$DI,$GN442+23),"")</f>
      </c>
      <c r="EI442">
        <f>IF($GO442&gt;=24,INDEX($DI:$DI,$GN442+24),"")</f>
      </c>
      <c r="EJ442">
        <f>IF($GO442&gt;=25,INDEX($DI:$DI,$GN442+25),"")</f>
      </c>
      <c r="EK442">
        <f>IF($GO442&gt;=26,INDEX($DI:$DI,$GN442+26),"")</f>
      </c>
      <c r="EL442">
        <f>IF($GO442&gt;=27,INDEX($DI:$DI,$GN442+27),"")</f>
      </c>
      <c r="EM442">
        <f>IF($GO442&gt;=28,INDEX($DI:$DI,$GN442+28),"")</f>
      </c>
      <c r="EN442">
        <f>IF($GO442&gt;=29,INDEX($DI:$DI,$GN442+29),"")</f>
      </c>
      <c r="EO442">
        <f>IF($GO442&gt;=30,INDEX($DI:$DI,$GN442+30),"")</f>
      </c>
      <c r="EP442">
        <f>IF($GO442&gt;=31,INDEX($DI:$DI,$GN442+31),"")</f>
      </c>
      <c r="EQ442">
        <f>IF($GO442&gt;=32,INDEX($DI:$DI,$GN442+32),"")</f>
      </c>
      <c r="ER442">
        <f>IF($GO442&gt;=33,INDEX($DI:$DI,$GN442+33),"")</f>
      </c>
      <c r="ES442">
        <f>IF($GO442&gt;=34,INDEX($DI:$DI,$GN442+34),"")</f>
      </c>
      <c r="ET442">
        <f>IF($GO442&gt;=35,INDEX($DI:$DI,$GN442+35),"")</f>
      </c>
      <c r="EU442">
        <f>IF($GO442&gt;=36,INDEX($DI:$DI,$GN442+36),"")</f>
      </c>
      <c r="EV442">
        <f>IF($GO442&gt;=37,INDEX($DI:$DI,$GN442+37),"")</f>
      </c>
      <c r="EW442">
        <f>IF($GO442&gt;=38,INDEX($DI:$DI,$GN442+38),"")</f>
      </c>
      <c r="EX442">
        <f>IF($GO442&gt;=39,INDEX($DI:$DI,$GN442+39),"")</f>
      </c>
      <c r="EY442">
        <f>IF($GO442&gt;=40,INDEX($DI:$DI,$GN442+40),"")</f>
      </c>
      <c r="EZ442">
        <f>IF($GO442&gt;=1,INDEX($DJ:$DJ,$GN442+1),"")</f>
      </c>
      <c r="FA442">
        <f>IF($GO442&gt;=2,INDEX($DJ:$DJ,$GN442+2),"")</f>
      </c>
      <c r="FB442">
        <f>IF($GO442&gt;=3,INDEX($DJ:$DJ,$GN442+3),"")</f>
      </c>
      <c r="FC442">
        <f>IF($GO442&gt;=4,INDEX($DJ:$DJ,$GN442+4),"")</f>
      </c>
      <c r="FD442">
        <f>IF($GO442&gt;=5,INDEX($DJ:$DJ,$GN442+5),"")</f>
      </c>
      <c r="FE442">
        <f>IF($GO442&gt;=6,INDEX($DJ:$DJ,$GN442+6),"")</f>
      </c>
      <c r="FF442">
        <f>IF($GO442&gt;=7,INDEX($DJ:$DJ,$GN442+7),"")</f>
      </c>
      <c r="FG442">
        <f>IF($GO442&gt;=8,INDEX($DJ:$DJ,$GN442+8),"")</f>
      </c>
      <c r="FH442">
        <f>IF($GO442&gt;=9,INDEX($DJ:$DJ,$GN442+9),"")</f>
      </c>
      <c r="FI442">
        <f>IF($GO442&gt;=10,INDEX($DJ:$DJ,$GN442+10),"")</f>
      </c>
      <c r="FJ442">
        <f>IF($GO442&gt;=11,INDEX($DJ:$DJ,$GN442+11),"")</f>
      </c>
      <c r="FK442">
        <f>IF($GO442&gt;=12,INDEX($DJ:$DJ,$GN442+12),"")</f>
      </c>
      <c r="FL442">
        <f>IF($GO442&gt;=13,INDEX($DJ:$DJ,$GN442+13),"")</f>
      </c>
      <c r="FM442">
        <f>IF($GO442&gt;=14,INDEX($DJ:$DJ,$GN442+14),"")</f>
      </c>
      <c r="FN442">
        <f>IF($GO442&gt;=15,INDEX($DJ:$DJ,$GN442+15),"")</f>
      </c>
      <c r="FO442">
        <f>IF($GO442&gt;=16,INDEX($DJ:$DJ,$GN442+16),"")</f>
      </c>
      <c r="FP442">
        <f>IF($GO442&gt;=17,INDEX($DJ:$DJ,$GN442+17),"")</f>
      </c>
      <c r="FQ442">
        <f>IF($GO442&gt;=18,INDEX($DJ:$DJ,$GN442+18),"")</f>
      </c>
      <c r="FR442">
        <f>IF($GO442&gt;=19,INDEX($DJ:$DJ,$GN442+19),"")</f>
      </c>
      <c r="FS442">
        <f>IF($GO442&gt;=20,INDEX($DJ:$DJ,$GN442+20),"")</f>
      </c>
      <c r="FT442">
        <f>IF($GO442&gt;=21,INDEX($DJ:$DJ,$GN442+21),"")</f>
      </c>
      <c r="FU442">
        <f>IF($GO442&gt;=22,INDEX($DJ:$DJ,$GN442+22),"")</f>
      </c>
      <c r="FV442">
        <f>IF($GO442&gt;=23,INDEX($DJ:$DJ,$GN442+23),"")</f>
      </c>
      <c r="FW442">
        <f>IF($GO442&gt;=24,INDEX($DJ:$DJ,$GN442+24),"")</f>
      </c>
      <c r="FX442">
        <f>IF($GO442&gt;=25,INDEX($DJ:$DJ,$GN442+25),"")</f>
      </c>
      <c r="FY442">
        <f>IF($GO442&gt;=26,INDEX($DJ:$DJ,$GN442+26),"")</f>
      </c>
      <c r="FZ442">
        <f>IF($GO442&gt;=27,INDEX($DJ:$DJ,$GN442+27),"")</f>
      </c>
      <c r="GA442">
        <f>IF($GO442&gt;=28,INDEX($DJ:$DJ,$GN442+28),"")</f>
      </c>
      <c r="GB442">
        <f>IF($GO442&gt;=29,INDEX($DJ:$DJ,$GN442+29),"")</f>
      </c>
      <c r="GC442">
        <f>IF($GO442&gt;=30,INDEX($DJ:$DJ,$GN442+30),"")</f>
      </c>
      <c r="GD442">
        <f>IF($GO442&gt;=31,INDEX($DJ:$DJ,$GN442+31),"")</f>
      </c>
      <c r="GE442">
        <f>IF($GO442&gt;=32,INDEX($DJ:$DJ,$GN442+32),"")</f>
      </c>
      <c r="GF442">
        <f>IF($GO442&gt;=33,INDEX($DJ:$DJ,$GN442+33),"")</f>
      </c>
      <c r="GG442">
        <f>IF($GO442&gt;=34,INDEX($DJ:$DJ,$GN442+34),"")</f>
      </c>
      <c r="GH442">
        <f>IF($GO442&gt;=35,INDEX($DJ:$DJ,$GN442+35),"")</f>
      </c>
      <c r="GI442">
        <f>IF($GO442&gt;=36,INDEX($DJ:$DJ,$GN442+36),"")</f>
      </c>
      <c r="GJ442">
        <f>IF($GO442&gt;=37,INDEX($DJ:$DJ,$GN442+37),"")</f>
      </c>
      <c r="GK442">
        <f>IF($GO442&gt;=38,INDEX($DJ:$DJ,$GN442+38),"")</f>
      </c>
      <c r="GL442">
        <f>IF($GO442&gt;=39,INDEX($DJ:$DJ,$GN442+39),"")</f>
      </c>
      <c r="GM442">
        <f>IF($GO442&gt;=40,INDEX($DJ:$DJ,$GN442+40),"")</f>
      </c>
      <c r="GN442">
        <f>IFERROR(MATCH($DH442,$DI$2:$DI$148,0)+1,0)</f>
      </c>
      <c r="GO442">
        <f>IFERROR(INDEX($DK$2:$DK$148,MATCH($DH442,$DI$2:$DI$148,0)),0)</f>
      </c>
      <c r="GP442">
        <f>IFERROR(MATCH($Y442,$DL$442:$EY$442,0),0)</f>
      </c>
      <c r="GQ442">
        <f>IF($GP442&gt;0,INDEX($EZ$442:$GM$442,$GP442),"")</f>
      </c>
      <c r="GT442">
        <f>IF($JC442&gt;=1,INDEX($GR:$GR,$JB442+1),"")</f>
      </c>
      <c r="GU442">
        <f>IF($JC442&gt;=2,INDEX($GR:$GR,$JB442+2),"")</f>
      </c>
      <c r="GV442">
        <f>IF($JC442&gt;=3,INDEX($GR:$GR,$JB442+3),"")</f>
      </c>
      <c r="GW442">
        <f>IF($JC442&gt;=4,INDEX($GR:$GR,$JB442+4),"")</f>
      </c>
      <c r="GX442">
        <f>IF($JC442&gt;=5,INDEX($GR:$GR,$JB442+5),"")</f>
      </c>
      <c r="GY442">
        <f>IF($JC442&gt;=6,INDEX($GR:$GR,$JB442+6),"")</f>
      </c>
      <c r="GZ442">
        <f>IF($JC442&gt;=7,INDEX($GR:$GR,$JB442+7),"")</f>
      </c>
      <c r="HA442">
        <f>IF($JC442&gt;=8,INDEX($GR:$GR,$JB442+8),"")</f>
      </c>
      <c r="HB442">
        <f>IF($JC442&gt;=9,INDEX($GR:$GR,$JB442+9),"")</f>
      </c>
      <c r="HC442">
        <f>IF($JC442&gt;=10,INDEX($GR:$GR,$JB442+10),"")</f>
      </c>
      <c r="HD442">
        <f>IF($JC442&gt;=11,INDEX($GR:$GR,$JB442+11),"")</f>
      </c>
      <c r="HE442">
        <f>IF($JC442&gt;=12,INDEX($GR:$GR,$JB442+12),"")</f>
      </c>
      <c r="HF442">
        <f>IF($JC442&gt;=13,INDEX($GR:$GR,$JB442+13),"")</f>
      </c>
      <c r="HG442">
        <f>IF($JC442&gt;=14,INDEX($GR:$GR,$JB442+14),"")</f>
      </c>
      <c r="HH442">
        <f>IF($JC442&gt;=15,INDEX($GR:$GR,$JB442+15),"")</f>
      </c>
      <c r="HI442">
        <f>IF($JC442&gt;=16,INDEX($GR:$GR,$JB442+16),"")</f>
      </c>
      <c r="HJ442">
        <f>IF($JC442&gt;=17,INDEX($GR:$GR,$JB442+17),"")</f>
      </c>
      <c r="HK442">
        <f>IF($JC442&gt;=18,INDEX($GR:$GR,$JB442+18),"")</f>
      </c>
      <c r="HL442">
        <f>IF($JC442&gt;=19,INDEX($GR:$GR,$JB442+19),"")</f>
      </c>
      <c r="HM442">
        <f>IF($JC442&gt;=20,INDEX($GR:$GR,$JB442+20),"")</f>
      </c>
      <c r="HN442">
        <f>IF($JC442&gt;=21,INDEX($GR:$GR,$JB442+21),"")</f>
      </c>
      <c r="HO442">
        <f>IF($JC442&gt;=22,INDEX($GR:$GR,$JB442+22),"")</f>
      </c>
      <c r="HP442">
        <f>IF($JC442&gt;=23,INDEX($GR:$GR,$JB442+23),"")</f>
      </c>
      <c r="HQ442">
        <f>IF($JC442&gt;=24,INDEX($GR:$GR,$JB442+24),"")</f>
      </c>
      <c r="HR442">
        <f>IF($JC442&gt;=25,INDEX($GR:$GR,$JB442+25),"")</f>
      </c>
      <c r="HS442">
        <f>IF($JC442&gt;=26,INDEX($GR:$GR,$JB442+26),"")</f>
      </c>
      <c r="HT442">
        <f>IF($JC442&gt;=27,INDEX($GR:$GR,$JB442+27),"")</f>
      </c>
      <c r="HU442">
        <f>IF($JC442&gt;=28,INDEX($GR:$GR,$JB442+28),"")</f>
      </c>
      <c r="HV442">
        <f>IF($JC442&gt;=29,INDEX($GR:$GR,$JB442+29),"")</f>
      </c>
      <c r="HW442">
        <f>IF($JC442&gt;=30,INDEX($GR:$GR,$JB442+30),"")</f>
      </c>
      <c r="HX442">
        <f>IF($JC442&gt;=31,INDEX($GR:$GR,$JB442+31),"")</f>
      </c>
      <c r="HY442">
        <f>IF($JC442&gt;=32,INDEX($GR:$GR,$JB442+32),"")</f>
      </c>
      <c r="HZ442">
        <f>IF($JC442&gt;=33,INDEX($GR:$GR,$JB442+33),"")</f>
      </c>
      <c r="IA442">
        <f>IF($JC442&gt;=34,INDEX($GR:$GR,$JB442+34),"")</f>
      </c>
      <c r="IB442">
        <f>IF($JC442&gt;=35,INDEX($GR:$GR,$JB442+35),"")</f>
      </c>
      <c r="IC442">
        <f>IF($JC442&gt;=36,INDEX($GR:$GR,$JB442+36),"")</f>
      </c>
      <c r="ID442">
        <f>IF($JC442&gt;=37,INDEX($GR:$GR,$JB442+37),"")</f>
      </c>
      <c r="IE442">
        <f>IF($JC442&gt;=38,INDEX($GR:$GR,$JB442+38),"")</f>
      </c>
      <c r="IF442">
        <f>IF($JC442&gt;=39,INDEX($GR:$GR,$JB442+39),"")</f>
      </c>
      <c r="IG442">
        <f>IF($JC442&gt;=40,INDEX($GR:$GR,$JB442+40),"")</f>
      </c>
      <c r="IH442">
        <f>IF($JC442&gt;=41,INDEX($GR:$GR,$JB442+41),"")</f>
      </c>
      <c r="II442">
        <f>IF($JC442&gt;=42,INDEX($GR:$GR,$JB442+42),"")</f>
      </c>
      <c r="IJ442">
        <f>IF($JC442&gt;=43,INDEX($GR:$GR,$JB442+43),"")</f>
      </c>
      <c r="IK442">
        <f>IF($JC442&gt;=44,INDEX($GR:$GR,$JB442+44),"")</f>
      </c>
      <c r="IL442">
        <f>IF($JC442&gt;=45,INDEX($GR:$GR,$JB442+45),"")</f>
      </c>
      <c r="IM442">
        <f>IF($JC442&gt;=46,INDEX($GR:$GR,$JB442+46),"")</f>
      </c>
      <c r="IN442">
        <f>IF($JC442&gt;=47,INDEX($GR:$GR,$JB442+47),"")</f>
      </c>
      <c r="IO442">
        <f>IF($JC442&gt;=48,INDEX($GR:$GR,$JB442+48),"")</f>
      </c>
      <c r="IP442">
        <f>IF($JC442&gt;=49,INDEX($GR:$GR,$JB442+49),"")</f>
      </c>
      <c r="IQ442">
        <f>IF($JC442&gt;=50,INDEX($GR:$GR,$JB442+50),"")</f>
      </c>
      <c r="IR442">
        <f>IF($JC442&gt;=51,INDEX($GR:$GR,$JB442+51),"")</f>
      </c>
      <c r="IS442">
        <f>IF($JC442&gt;=52,INDEX($GR:$GR,$JB442+52),"")</f>
      </c>
      <c r="IT442">
        <f>IF($JC442&gt;=53,INDEX($GR:$GR,$JB442+53),"")</f>
      </c>
      <c r="IU442">
        <f>IF($JC442&gt;=54,INDEX($GR:$GR,$JB442+54),"")</f>
      </c>
      <c r="IV442">
        <f>IF($JC442&gt;=55,INDEX($GR:$GR,$JB442+55),"")</f>
      </c>
      <c r="IW442">
        <f>IF($JC442&gt;=56,INDEX($GR:$GR,$JB442+56),"")</f>
      </c>
      <c r="IX442">
        <f>IF($JC442&gt;=57,INDEX($GR:$GR,$JB442+57),"")</f>
      </c>
      <c r="IY442">
        <f>IF($JC442&gt;=58,INDEX($GR:$GR,$JB442+58),"")</f>
      </c>
      <c r="IZ442">
        <f>IF($JC442&gt;=59,INDEX($GR:$GR,$JB442+59),"")</f>
      </c>
      <c r="JA442">
        <f>IF($JC442&gt;=60,INDEX($GR:$GR,$JB442+60),"")</f>
      </c>
      <c r="JB442">
        <f>IFERROR(MATCH($GQ442,$GR$2:$GR$324,0)+1,0)</f>
      </c>
      <c r="JC442">
        <f>IFERROR(INDEX($GS$2:$GS$324,MATCH($GQ442,$GR$2:$GR$324,0)),0)</f>
      </c>
      <c r="JD442" t="s">
        <v>40</v>
      </c>
      <c r="JE442" t="s">
        <v>40</v>
      </c>
    </row>
    <row r="443" spans="1:265" x14ac:dyDescent="0.25">
      <c r="Q443">
        <f>IF(OR($T443="",$P443=""),"",IFERROR($T443/$P443,0))</f>
      </c>
      <c r="R443">
        <f>IF($T443="","",
SUM($S443,$U443,$Z443,$V443,$X443)*
(1-IF($AA443="",0,VALUE($AA443)/100)))</f>
      </c>
      <c r="S443">
        <f>IF($T443="","",$T443)</f>
      </c>
      <c r="U443">
        <f>IF($T443="","",
IF($N443="","",
IF(ISNUMBER(SEARCH("exempt",LOWER($N443))),0,
$T443*(VALUE(SUBSTITUTE($N443,"%",""))/100))))</f>
      </c>
      <c r="AB443">
        <f>IFERROR(IF(FIND(" - ",$K443)&gt;0,MID($K443,FIND(" - ",$K443)+3,LEN($K443)),""),"")</f>
      </c>
      <c r="AK443" t="s">
        <v>1030</v>
      </c>
      <c r="AP443">
        <f>IFERROR(LEFT($K443,FIND(" - ",$K443)-1),$K443)</f>
      </c>
      <c r="AS443">
        <f>IF($CH443&gt;=1,INDEX($AQ:$AQ,$CG443+1),"")</f>
      </c>
      <c r="AT443">
        <f>IF($CH443&gt;=2,INDEX($AQ:$AQ,$CG443+2),"")</f>
      </c>
      <c r="AU443">
        <f>IF($CH443&gt;=3,INDEX($AQ:$AQ,$CG443+3),"")</f>
      </c>
      <c r="AV443">
        <f>IF($CH443&gt;=4,INDEX($AQ:$AQ,$CG443+4),"")</f>
      </c>
      <c r="AW443">
        <f>IF($CH443&gt;=5,INDEX($AQ:$AQ,$CG443+5),"")</f>
      </c>
      <c r="AX443">
        <f>IF($CH443&gt;=6,INDEX($AQ:$AQ,$CG443+6),"")</f>
      </c>
      <c r="AY443">
        <f>IF($CH443&gt;=7,INDEX($AQ:$AQ,$CG443+7),"")</f>
      </c>
      <c r="AZ443">
        <f>IF($CH443&gt;=8,INDEX($AQ:$AQ,$CG443+8),"")</f>
      </c>
      <c r="BA443">
        <f>IF($CH443&gt;=9,INDEX($AQ:$AQ,$CG443+9),"")</f>
      </c>
      <c r="BB443">
        <f>IF($CH443&gt;=10,INDEX($AQ:$AQ,$CG443+10),"")</f>
      </c>
      <c r="BC443">
        <f>IF($CH443&gt;=11,INDEX($AQ:$AQ,$CG443+11),"")</f>
      </c>
      <c r="BD443">
        <f>IF($CH443&gt;=12,INDEX($AQ:$AQ,$CG443+12),"")</f>
      </c>
      <c r="BE443">
        <f>IF($CH443&gt;=13,INDEX($AQ:$AQ,$CG443+13),"")</f>
      </c>
      <c r="BF443">
        <f>IF($CH443&gt;=14,INDEX($AQ:$AQ,$CG443+14),"")</f>
      </c>
      <c r="BG443">
        <f>IF($CH443&gt;=15,INDEX($AQ:$AQ,$CG443+15),"")</f>
      </c>
      <c r="BH443">
        <f>IF($CH443&gt;=16,INDEX($AQ:$AQ,$CG443+16),"")</f>
      </c>
      <c r="BI443">
        <f>IF($CH443&gt;=17,INDEX($AQ:$AQ,$CG443+17),"")</f>
      </c>
      <c r="BJ443">
        <f>IF($CH443&gt;=18,INDEX($AQ:$AQ,$CG443+18),"")</f>
      </c>
      <c r="BK443">
        <f>IF($CH443&gt;=19,INDEX($AQ:$AQ,$CG443+19),"")</f>
      </c>
      <c r="BL443">
        <f>IF($CH443&gt;=20,INDEX($AQ:$AQ,$CG443+20),"")</f>
      </c>
      <c r="BM443">
        <f>IF($CH443&gt;=21,INDEX($AQ:$AQ,$CG443+21),"")</f>
      </c>
      <c r="BN443">
        <f>IF($CH443&gt;=22,INDEX($AQ:$AQ,$CG443+22),"")</f>
      </c>
      <c r="BO443">
        <f>IF($CH443&gt;=23,INDEX($AQ:$AQ,$CG443+23),"")</f>
      </c>
      <c r="BP443">
        <f>IF($CH443&gt;=24,INDEX($AQ:$AQ,$CG443+24),"")</f>
      </c>
      <c r="BQ443">
        <f>IF($CH443&gt;=25,INDEX($AQ:$AQ,$CG443+25),"")</f>
      </c>
      <c r="BR443">
        <f>IF($CH443&gt;=26,INDEX($AQ:$AQ,$CG443+26),"")</f>
      </c>
      <c r="BS443">
        <f>IF($CH443&gt;=27,INDEX($AQ:$AQ,$CG443+27),"")</f>
      </c>
      <c r="BT443">
        <f>IF($CH443&gt;=28,INDEX($AQ:$AQ,$CG443+28),"")</f>
      </c>
      <c r="BU443">
        <f>IF($CH443&gt;=29,INDEX($AQ:$AQ,$CG443+29),"")</f>
      </c>
      <c r="BV443">
        <f>IF($CH443&gt;=30,INDEX($AQ:$AQ,$CG443+30),"")</f>
      </c>
      <c r="BW443">
        <f>IF($CH443&gt;=31,INDEX($AQ:$AQ,$CG443+31),"")</f>
      </c>
      <c r="BX443">
        <f>IF($CH443&gt;=32,INDEX($AQ:$AQ,$CG443+32),"")</f>
      </c>
      <c r="BY443">
        <f>IF($CH443&gt;=33,INDEX($AQ:$AQ,$CG443+33),"")</f>
      </c>
      <c r="BZ443">
        <f>IF($CH443&gt;=34,INDEX($AQ:$AQ,$CG443+34),"")</f>
      </c>
      <c r="CA443">
        <f>IF($CH443&gt;=35,INDEX($AQ:$AQ,$CG443+35),"")</f>
      </c>
      <c r="CB443">
        <f>IF($CH443&gt;=36,INDEX($AQ:$AQ,$CG443+36),"")</f>
      </c>
      <c r="CC443">
        <f>IF($CH443&gt;=37,INDEX($AQ:$AQ,$CG443+37),"")</f>
      </c>
      <c r="CD443">
        <f>IF($CH443&gt;=38,INDEX($AQ:$AQ,$CG443+38),"")</f>
      </c>
      <c r="CE443">
        <f>IF($CH443&gt;=39,INDEX($AQ:$AQ,$CG443+39),"")</f>
      </c>
      <c r="CF443">
        <f>IF($CH443&gt;=40,INDEX($AQ:$AQ,$CG443+40),"")</f>
      </c>
      <c r="CG443">
        <f>IFERROR(MATCH($AP443,$AQ$2:$AQ$134,0)+1,0)</f>
      </c>
      <c r="CH443">
        <f>IFERROR(INDEX($AR$2:$AR$134,MATCH($AP443,$AQ$2:$AQ$134,0)),0)</f>
      </c>
      <c r="CI443">
        <f>IFERROR(LEFT($L443,FIND(" - ",$L443)-1),$L443)</f>
      </c>
      <c r="CL443">
        <f>IF($DG443&gt;=1,INDEX($CJ:$CJ,$DF443+1),"")</f>
      </c>
      <c r="CM443">
        <f>IF($DG443&gt;=2,INDEX($CJ:$CJ,$DF443+2),"")</f>
      </c>
      <c r="CN443">
        <f>IF($DG443&gt;=3,INDEX($CJ:$CJ,$DF443+3),"")</f>
      </c>
      <c r="CO443">
        <f>IF($DG443&gt;=4,INDEX($CJ:$CJ,$DF443+4),"")</f>
      </c>
      <c r="CP443">
        <f>IF($DG443&gt;=5,INDEX($CJ:$CJ,$DF443+5),"")</f>
      </c>
      <c r="CQ443">
        <f>IF($DG443&gt;=6,INDEX($CJ:$CJ,$DF443+6),"")</f>
      </c>
      <c r="CR443">
        <f>IF($DG443&gt;=7,INDEX($CJ:$CJ,$DF443+7),"")</f>
      </c>
      <c r="CS443">
        <f>IF($DG443&gt;=8,INDEX($CJ:$CJ,$DF443+8),"")</f>
      </c>
      <c r="CT443">
        <f>IF($DG443&gt;=9,INDEX($CJ:$CJ,$DF443+9),"")</f>
      </c>
      <c r="CU443">
        <f>IF($DG443&gt;=10,INDEX($CJ:$CJ,$DF443+10),"")</f>
      </c>
      <c r="CV443">
        <f>IF($DG443&gt;=11,INDEX($CJ:$CJ,$DF443+11),"")</f>
      </c>
      <c r="CW443">
        <f>IF($DG443&gt;=12,INDEX($CJ:$CJ,$DF443+12),"")</f>
      </c>
      <c r="CX443">
        <f>IF($DG443&gt;=13,INDEX($CJ:$CJ,$DF443+13),"")</f>
      </c>
      <c r="CY443">
        <f>IF($DG443&gt;=14,INDEX($CJ:$CJ,$DF443+14),"")</f>
      </c>
      <c r="CZ443">
        <f>IF($DG443&gt;=15,INDEX($CJ:$CJ,$DF443+15),"")</f>
      </c>
      <c r="DA443">
        <f>IF($DG443&gt;=16,INDEX($CJ:$CJ,$DF443+16),"")</f>
      </c>
      <c r="DB443">
        <f>IF($DG443&gt;=17,INDEX($CJ:$CJ,$DF443+17),"")</f>
      </c>
      <c r="DC443">
        <f>IF($DG443&gt;=18,INDEX($CJ:$CJ,$DF443+18),"")</f>
      </c>
      <c r="DD443">
        <f>IF($DG443&gt;=19,INDEX($CJ:$CJ,$DF443+19),"")</f>
      </c>
      <c r="DE443">
        <f>IF($DG443&gt;=20,INDEX($CJ:$CJ,$DF443+20),"")</f>
      </c>
      <c r="DF443">
        <f>IFERROR(MATCH($CI443,$CJ$2:$CJ$263,0)+1,0)</f>
      </c>
      <c r="DG443">
        <f>IFERROR(INDEX($CK$2:$CK$263,MATCH($CI443,$CJ$2:$CJ$263,0)),0)</f>
      </c>
      <c r="DH443">
        <f>IFERROR(INDEX($AO:$AO,MATCH($N443,$AN:$AN,0))&amp;"","")</f>
      </c>
      <c r="DL443">
        <f>IF($GO443&gt;=1,INDEX($DI:$DI,$GN443+1),"")</f>
      </c>
      <c r="DM443">
        <f>IF($GO443&gt;=2,INDEX($DI:$DI,$GN443+2),"")</f>
      </c>
      <c r="DN443">
        <f>IF($GO443&gt;=3,INDEX($DI:$DI,$GN443+3),"")</f>
      </c>
      <c r="DO443">
        <f>IF($GO443&gt;=4,INDEX($DI:$DI,$GN443+4),"")</f>
      </c>
      <c r="DP443">
        <f>IF($GO443&gt;=5,INDEX($DI:$DI,$GN443+5),"")</f>
      </c>
      <c r="DQ443">
        <f>IF($GO443&gt;=6,INDEX($DI:$DI,$GN443+6),"")</f>
      </c>
      <c r="DR443">
        <f>IF($GO443&gt;=7,INDEX($DI:$DI,$GN443+7),"")</f>
      </c>
      <c r="DS443">
        <f>IF($GO443&gt;=8,INDEX($DI:$DI,$GN443+8),"")</f>
      </c>
      <c r="DT443">
        <f>IF($GO443&gt;=9,INDEX($DI:$DI,$GN443+9),"")</f>
      </c>
      <c r="DU443">
        <f>IF($GO443&gt;=10,INDEX($DI:$DI,$GN443+10),"")</f>
      </c>
      <c r="DV443">
        <f>IF($GO443&gt;=11,INDEX($DI:$DI,$GN443+11),"")</f>
      </c>
      <c r="DW443">
        <f>IF($GO443&gt;=12,INDEX($DI:$DI,$GN443+12),"")</f>
      </c>
      <c r="DX443">
        <f>IF($GO443&gt;=13,INDEX($DI:$DI,$GN443+13),"")</f>
      </c>
      <c r="DY443">
        <f>IF($GO443&gt;=14,INDEX($DI:$DI,$GN443+14),"")</f>
      </c>
      <c r="DZ443">
        <f>IF($GO443&gt;=15,INDEX($DI:$DI,$GN443+15),"")</f>
      </c>
      <c r="EA443">
        <f>IF($GO443&gt;=16,INDEX($DI:$DI,$GN443+16),"")</f>
      </c>
      <c r="EB443">
        <f>IF($GO443&gt;=17,INDEX($DI:$DI,$GN443+17),"")</f>
      </c>
      <c r="EC443">
        <f>IF($GO443&gt;=18,INDEX($DI:$DI,$GN443+18),"")</f>
      </c>
      <c r="ED443">
        <f>IF($GO443&gt;=19,INDEX($DI:$DI,$GN443+19),"")</f>
      </c>
      <c r="EE443">
        <f>IF($GO443&gt;=20,INDEX($DI:$DI,$GN443+20),"")</f>
      </c>
      <c r="EF443">
        <f>IF($GO443&gt;=21,INDEX($DI:$DI,$GN443+21),"")</f>
      </c>
      <c r="EG443">
        <f>IF($GO443&gt;=22,INDEX($DI:$DI,$GN443+22),"")</f>
      </c>
      <c r="EH443">
        <f>IF($GO443&gt;=23,INDEX($DI:$DI,$GN443+23),"")</f>
      </c>
      <c r="EI443">
        <f>IF($GO443&gt;=24,INDEX($DI:$DI,$GN443+24),"")</f>
      </c>
      <c r="EJ443">
        <f>IF($GO443&gt;=25,INDEX($DI:$DI,$GN443+25),"")</f>
      </c>
      <c r="EK443">
        <f>IF($GO443&gt;=26,INDEX($DI:$DI,$GN443+26),"")</f>
      </c>
      <c r="EL443">
        <f>IF($GO443&gt;=27,INDEX($DI:$DI,$GN443+27),"")</f>
      </c>
      <c r="EM443">
        <f>IF($GO443&gt;=28,INDEX($DI:$DI,$GN443+28),"")</f>
      </c>
      <c r="EN443">
        <f>IF($GO443&gt;=29,INDEX($DI:$DI,$GN443+29),"")</f>
      </c>
      <c r="EO443">
        <f>IF($GO443&gt;=30,INDEX($DI:$DI,$GN443+30),"")</f>
      </c>
      <c r="EP443">
        <f>IF($GO443&gt;=31,INDEX($DI:$DI,$GN443+31),"")</f>
      </c>
      <c r="EQ443">
        <f>IF($GO443&gt;=32,INDEX($DI:$DI,$GN443+32),"")</f>
      </c>
      <c r="ER443">
        <f>IF($GO443&gt;=33,INDEX($DI:$DI,$GN443+33),"")</f>
      </c>
      <c r="ES443">
        <f>IF($GO443&gt;=34,INDEX($DI:$DI,$GN443+34),"")</f>
      </c>
      <c r="ET443">
        <f>IF($GO443&gt;=35,INDEX($DI:$DI,$GN443+35),"")</f>
      </c>
      <c r="EU443">
        <f>IF($GO443&gt;=36,INDEX($DI:$DI,$GN443+36),"")</f>
      </c>
      <c r="EV443">
        <f>IF($GO443&gt;=37,INDEX($DI:$DI,$GN443+37),"")</f>
      </c>
      <c r="EW443">
        <f>IF($GO443&gt;=38,INDEX($DI:$DI,$GN443+38),"")</f>
      </c>
      <c r="EX443">
        <f>IF($GO443&gt;=39,INDEX($DI:$DI,$GN443+39),"")</f>
      </c>
      <c r="EY443">
        <f>IF($GO443&gt;=40,INDEX($DI:$DI,$GN443+40),"")</f>
      </c>
      <c r="EZ443">
        <f>IF($GO443&gt;=1,INDEX($DJ:$DJ,$GN443+1),"")</f>
      </c>
      <c r="FA443">
        <f>IF($GO443&gt;=2,INDEX($DJ:$DJ,$GN443+2),"")</f>
      </c>
      <c r="FB443">
        <f>IF($GO443&gt;=3,INDEX($DJ:$DJ,$GN443+3),"")</f>
      </c>
      <c r="FC443">
        <f>IF($GO443&gt;=4,INDEX($DJ:$DJ,$GN443+4),"")</f>
      </c>
      <c r="FD443">
        <f>IF($GO443&gt;=5,INDEX($DJ:$DJ,$GN443+5),"")</f>
      </c>
      <c r="FE443">
        <f>IF($GO443&gt;=6,INDEX($DJ:$DJ,$GN443+6),"")</f>
      </c>
      <c r="FF443">
        <f>IF($GO443&gt;=7,INDEX($DJ:$DJ,$GN443+7),"")</f>
      </c>
      <c r="FG443">
        <f>IF($GO443&gt;=8,INDEX($DJ:$DJ,$GN443+8),"")</f>
      </c>
      <c r="FH443">
        <f>IF($GO443&gt;=9,INDEX($DJ:$DJ,$GN443+9),"")</f>
      </c>
      <c r="FI443">
        <f>IF($GO443&gt;=10,INDEX($DJ:$DJ,$GN443+10),"")</f>
      </c>
      <c r="FJ443">
        <f>IF($GO443&gt;=11,INDEX($DJ:$DJ,$GN443+11),"")</f>
      </c>
      <c r="FK443">
        <f>IF($GO443&gt;=12,INDEX($DJ:$DJ,$GN443+12),"")</f>
      </c>
      <c r="FL443">
        <f>IF($GO443&gt;=13,INDEX($DJ:$DJ,$GN443+13),"")</f>
      </c>
      <c r="FM443">
        <f>IF($GO443&gt;=14,INDEX($DJ:$DJ,$GN443+14),"")</f>
      </c>
      <c r="FN443">
        <f>IF($GO443&gt;=15,INDEX($DJ:$DJ,$GN443+15),"")</f>
      </c>
      <c r="FO443">
        <f>IF($GO443&gt;=16,INDEX($DJ:$DJ,$GN443+16),"")</f>
      </c>
      <c r="FP443">
        <f>IF($GO443&gt;=17,INDEX($DJ:$DJ,$GN443+17),"")</f>
      </c>
      <c r="FQ443">
        <f>IF($GO443&gt;=18,INDEX($DJ:$DJ,$GN443+18),"")</f>
      </c>
      <c r="FR443">
        <f>IF($GO443&gt;=19,INDEX($DJ:$DJ,$GN443+19),"")</f>
      </c>
      <c r="FS443">
        <f>IF($GO443&gt;=20,INDEX($DJ:$DJ,$GN443+20),"")</f>
      </c>
      <c r="FT443">
        <f>IF($GO443&gt;=21,INDEX($DJ:$DJ,$GN443+21),"")</f>
      </c>
      <c r="FU443">
        <f>IF($GO443&gt;=22,INDEX($DJ:$DJ,$GN443+22),"")</f>
      </c>
      <c r="FV443">
        <f>IF($GO443&gt;=23,INDEX($DJ:$DJ,$GN443+23),"")</f>
      </c>
      <c r="FW443">
        <f>IF($GO443&gt;=24,INDEX($DJ:$DJ,$GN443+24),"")</f>
      </c>
      <c r="FX443">
        <f>IF($GO443&gt;=25,INDEX($DJ:$DJ,$GN443+25),"")</f>
      </c>
      <c r="FY443">
        <f>IF($GO443&gt;=26,INDEX($DJ:$DJ,$GN443+26),"")</f>
      </c>
      <c r="FZ443">
        <f>IF($GO443&gt;=27,INDEX($DJ:$DJ,$GN443+27),"")</f>
      </c>
      <c r="GA443">
        <f>IF($GO443&gt;=28,INDEX($DJ:$DJ,$GN443+28),"")</f>
      </c>
      <c r="GB443">
        <f>IF($GO443&gt;=29,INDEX($DJ:$DJ,$GN443+29),"")</f>
      </c>
      <c r="GC443">
        <f>IF($GO443&gt;=30,INDEX($DJ:$DJ,$GN443+30),"")</f>
      </c>
      <c r="GD443">
        <f>IF($GO443&gt;=31,INDEX($DJ:$DJ,$GN443+31),"")</f>
      </c>
      <c r="GE443">
        <f>IF($GO443&gt;=32,INDEX($DJ:$DJ,$GN443+32),"")</f>
      </c>
      <c r="GF443">
        <f>IF($GO443&gt;=33,INDEX($DJ:$DJ,$GN443+33),"")</f>
      </c>
      <c r="GG443">
        <f>IF($GO443&gt;=34,INDEX($DJ:$DJ,$GN443+34),"")</f>
      </c>
      <c r="GH443">
        <f>IF($GO443&gt;=35,INDEX($DJ:$DJ,$GN443+35),"")</f>
      </c>
      <c r="GI443">
        <f>IF($GO443&gt;=36,INDEX($DJ:$DJ,$GN443+36),"")</f>
      </c>
      <c r="GJ443">
        <f>IF($GO443&gt;=37,INDEX($DJ:$DJ,$GN443+37),"")</f>
      </c>
      <c r="GK443">
        <f>IF($GO443&gt;=38,INDEX($DJ:$DJ,$GN443+38),"")</f>
      </c>
      <c r="GL443">
        <f>IF($GO443&gt;=39,INDEX($DJ:$DJ,$GN443+39),"")</f>
      </c>
      <c r="GM443">
        <f>IF($GO443&gt;=40,INDEX($DJ:$DJ,$GN443+40),"")</f>
      </c>
      <c r="GN443">
        <f>IFERROR(MATCH($DH443,$DI$2:$DI$148,0)+1,0)</f>
      </c>
      <c r="GO443">
        <f>IFERROR(INDEX($DK$2:$DK$148,MATCH($DH443,$DI$2:$DI$148,0)),0)</f>
      </c>
      <c r="GP443">
        <f>IFERROR(MATCH($Y443,$DL$443:$EY$443,0),0)</f>
      </c>
      <c r="GQ443">
        <f>IF($GP443&gt;0,INDEX($EZ$443:$GM$443,$GP443),"")</f>
      </c>
      <c r="GT443">
        <f>IF($JC443&gt;=1,INDEX($GR:$GR,$JB443+1),"")</f>
      </c>
      <c r="GU443">
        <f>IF($JC443&gt;=2,INDEX($GR:$GR,$JB443+2),"")</f>
      </c>
      <c r="GV443">
        <f>IF($JC443&gt;=3,INDEX($GR:$GR,$JB443+3),"")</f>
      </c>
      <c r="GW443">
        <f>IF($JC443&gt;=4,INDEX($GR:$GR,$JB443+4),"")</f>
      </c>
      <c r="GX443">
        <f>IF($JC443&gt;=5,INDEX($GR:$GR,$JB443+5),"")</f>
      </c>
      <c r="GY443">
        <f>IF($JC443&gt;=6,INDEX($GR:$GR,$JB443+6),"")</f>
      </c>
      <c r="GZ443">
        <f>IF($JC443&gt;=7,INDEX($GR:$GR,$JB443+7),"")</f>
      </c>
      <c r="HA443">
        <f>IF($JC443&gt;=8,INDEX($GR:$GR,$JB443+8),"")</f>
      </c>
      <c r="HB443">
        <f>IF($JC443&gt;=9,INDEX($GR:$GR,$JB443+9),"")</f>
      </c>
      <c r="HC443">
        <f>IF($JC443&gt;=10,INDEX($GR:$GR,$JB443+10),"")</f>
      </c>
      <c r="HD443">
        <f>IF($JC443&gt;=11,INDEX($GR:$GR,$JB443+11),"")</f>
      </c>
      <c r="HE443">
        <f>IF($JC443&gt;=12,INDEX($GR:$GR,$JB443+12),"")</f>
      </c>
      <c r="HF443">
        <f>IF($JC443&gt;=13,INDEX($GR:$GR,$JB443+13),"")</f>
      </c>
      <c r="HG443">
        <f>IF($JC443&gt;=14,INDEX($GR:$GR,$JB443+14),"")</f>
      </c>
      <c r="HH443">
        <f>IF($JC443&gt;=15,INDEX($GR:$GR,$JB443+15),"")</f>
      </c>
      <c r="HI443">
        <f>IF($JC443&gt;=16,INDEX($GR:$GR,$JB443+16),"")</f>
      </c>
      <c r="HJ443">
        <f>IF($JC443&gt;=17,INDEX($GR:$GR,$JB443+17),"")</f>
      </c>
      <c r="HK443">
        <f>IF($JC443&gt;=18,INDEX($GR:$GR,$JB443+18),"")</f>
      </c>
      <c r="HL443">
        <f>IF($JC443&gt;=19,INDEX($GR:$GR,$JB443+19),"")</f>
      </c>
      <c r="HM443">
        <f>IF($JC443&gt;=20,INDEX($GR:$GR,$JB443+20),"")</f>
      </c>
      <c r="HN443">
        <f>IF($JC443&gt;=21,INDEX($GR:$GR,$JB443+21),"")</f>
      </c>
      <c r="HO443">
        <f>IF($JC443&gt;=22,INDEX($GR:$GR,$JB443+22),"")</f>
      </c>
      <c r="HP443">
        <f>IF($JC443&gt;=23,INDEX($GR:$GR,$JB443+23),"")</f>
      </c>
      <c r="HQ443">
        <f>IF($JC443&gt;=24,INDEX($GR:$GR,$JB443+24),"")</f>
      </c>
      <c r="HR443">
        <f>IF($JC443&gt;=25,INDEX($GR:$GR,$JB443+25),"")</f>
      </c>
      <c r="HS443">
        <f>IF($JC443&gt;=26,INDEX($GR:$GR,$JB443+26),"")</f>
      </c>
      <c r="HT443">
        <f>IF($JC443&gt;=27,INDEX($GR:$GR,$JB443+27),"")</f>
      </c>
      <c r="HU443">
        <f>IF($JC443&gt;=28,INDEX($GR:$GR,$JB443+28),"")</f>
      </c>
      <c r="HV443">
        <f>IF($JC443&gt;=29,INDEX($GR:$GR,$JB443+29),"")</f>
      </c>
      <c r="HW443">
        <f>IF($JC443&gt;=30,INDEX($GR:$GR,$JB443+30),"")</f>
      </c>
      <c r="HX443">
        <f>IF($JC443&gt;=31,INDEX($GR:$GR,$JB443+31),"")</f>
      </c>
      <c r="HY443">
        <f>IF($JC443&gt;=32,INDEX($GR:$GR,$JB443+32),"")</f>
      </c>
      <c r="HZ443">
        <f>IF($JC443&gt;=33,INDEX($GR:$GR,$JB443+33),"")</f>
      </c>
      <c r="IA443">
        <f>IF($JC443&gt;=34,INDEX($GR:$GR,$JB443+34),"")</f>
      </c>
      <c r="IB443">
        <f>IF($JC443&gt;=35,INDEX($GR:$GR,$JB443+35),"")</f>
      </c>
      <c r="IC443">
        <f>IF($JC443&gt;=36,INDEX($GR:$GR,$JB443+36),"")</f>
      </c>
      <c r="ID443">
        <f>IF($JC443&gt;=37,INDEX($GR:$GR,$JB443+37),"")</f>
      </c>
      <c r="IE443">
        <f>IF($JC443&gt;=38,INDEX($GR:$GR,$JB443+38),"")</f>
      </c>
      <c r="IF443">
        <f>IF($JC443&gt;=39,INDEX($GR:$GR,$JB443+39),"")</f>
      </c>
      <c r="IG443">
        <f>IF($JC443&gt;=40,INDEX($GR:$GR,$JB443+40),"")</f>
      </c>
      <c r="IH443">
        <f>IF($JC443&gt;=41,INDEX($GR:$GR,$JB443+41),"")</f>
      </c>
      <c r="II443">
        <f>IF($JC443&gt;=42,INDEX($GR:$GR,$JB443+42),"")</f>
      </c>
      <c r="IJ443">
        <f>IF($JC443&gt;=43,INDEX($GR:$GR,$JB443+43),"")</f>
      </c>
      <c r="IK443">
        <f>IF($JC443&gt;=44,INDEX($GR:$GR,$JB443+44),"")</f>
      </c>
      <c r="IL443">
        <f>IF($JC443&gt;=45,INDEX($GR:$GR,$JB443+45),"")</f>
      </c>
      <c r="IM443">
        <f>IF($JC443&gt;=46,INDEX($GR:$GR,$JB443+46),"")</f>
      </c>
      <c r="IN443">
        <f>IF($JC443&gt;=47,INDEX($GR:$GR,$JB443+47),"")</f>
      </c>
      <c r="IO443">
        <f>IF($JC443&gt;=48,INDEX($GR:$GR,$JB443+48),"")</f>
      </c>
      <c r="IP443">
        <f>IF($JC443&gt;=49,INDEX($GR:$GR,$JB443+49),"")</f>
      </c>
      <c r="IQ443">
        <f>IF($JC443&gt;=50,INDEX($GR:$GR,$JB443+50),"")</f>
      </c>
      <c r="IR443">
        <f>IF($JC443&gt;=51,INDEX($GR:$GR,$JB443+51),"")</f>
      </c>
      <c r="IS443">
        <f>IF($JC443&gt;=52,INDEX($GR:$GR,$JB443+52),"")</f>
      </c>
      <c r="IT443">
        <f>IF($JC443&gt;=53,INDEX($GR:$GR,$JB443+53),"")</f>
      </c>
      <c r="IU443">
        <f>IF($JC443&gt;=54,INDEX($GR:$GR,$JB443+54),"")</f>
      </c>
      <c r="IV443">
        <f>IF($JC443&gt;=55,INDEX($GR:$GR,$JB443+55),"")</f>
      </c>
      <c r="IW443">
        <f>IF($JC443&gt;=56,INDEX($GR:$GR,$JB443+56),"")</f>
      </c>
      <c r="IX443">
        <f>IF($JC443&gt;=57,INDEX($GR:$GR,$JB443+57),"")</f>
      </c>
      <c r="IY443">
        <f>IF($JC443&gt;=58,INDEX($GR:$GR,$JB443+58),"")</f>
      </c>
      <c r="IZ443">
        <f>IF($JC443&gt;=59,INDEX($GR:$GR,$JB443+59),"")</f>
      </c>
      <c r="JA443">
        <f>IF($JC443&gt;=60,INDEX($GR:$GR,$JB443+60),"")</f>
      </c>
      <c r="JB443">
        <f>IFERROR(MATCH($GQ443,$GR$2:$GR$324,0)+1,0)</f>
      </c>
      <c r="JC443">
        <f>IFERROR(INDEX($GS$2:$GS$324,MATCH($GQ443,$GR$2:$GR$324,0)),0)</f>
      </c>
      <c r="JD443" t="s">
        <v>40</v>
      </c>
      <c r="JE443" t="s">
        <v>40</v>
      </c>
    </row>
    <row r="444" spans="1:265" x14ac:dyDescent="0.25">
      <c r="Q444">
        <f>IF(OR($T444="",$P444=""),"",IFERROR($T444/$P444,0))</f>
      </c>
      <c r="R444">
        <f>IF($T444="","",
SUM($S444,$U444,$Z444,$V444,$X444)*
(1-IF($AA444="",0,VALUE($AA444)/100)))</f>
      </c>
      <c r="S444">
        <f>IF($T444="","",$T444)</f>
      </c>
      <c r="U444">
        <f>IF($T444="","",
IF($N444="","",
IF(ISNUMBER(SEARCH("exempt",LOWER($N444))),0,
$T444*(VALUE(SUBSTITUTE($N444,"%",""))/100))))</f>
      </c>
      <c r="AB444">
        <f>IFERROR(IF(FIND(" - ",$K444)&gt;0,MID($K444,FIND(" - ",$K444)+3,LEN($K444)),""),"")</f>
      </c>
      <c r="AK444" t="s">
        <v>1031</v>
      </c>
      <c r="AP444">
        <f>IFERROR(LEFT($K444,FIND(" - ",$K444)-1),$K444)</f>
      </c>
      <c r="AS444">
        <f>IF($CH444&gt;=1,INDEX($AQ:$AQ,$CG444+1),"")</f>
      </c>
      <c r="AT444">
        <f>IF($CH444&gt;=2,INDEX($AQ:$AQ,$CG444+2),"")</f>
      </c>
      <c r="AU444">
        <f>IF($CH444&gt;=3,INDEX($AQ:$AQ,$CG444+3),"")</f>
      </c>
      <c r="AV444">
        <f>IF($CH444&gt;=4,INDEX($AQ:$AQ,$CG444+4),"")</f>
      </c>
      <c r="AW444">
        <f>IF($CH444&gt;=5,INDEX($AQ:$AQ,$CG444+5),"")</f>
      </c>
      <c r="AX444">
        <f>IF($CH444&gt;=6,INDEX($AQ:$AQ,$CG444+6),"")</f>
      </c>
      <c r="AY444">
        <f>IF($CH444&gt;=7,INDEX($AQ:$AQ,$CG444+7),"")</f>
      </c>
      <c r="AZ444">
        <f>IF($CH444&gt;=8,INDEX($AQ:$AQ,$CG444+8),"")</f>
      </c>
      <c r="BA444">
        <f>IF($CH444&gt;=9,INDEX($AQ:$AQ,$CG444+9),"")</f>
      </c>
      <c r="BB444">
        <f>IF($CH444&gt;=10,INDEX($AQ:$AQ,$CG444+10),"")</f>
      </c>
      <c r="BC444">
        <f>IF($CH444&gt;=11,INDEX($AQ:$AQ,$CG444+11),"")</f>
      </c>
      <c r="BD444">
        <f>IF($CH444&gt;=12,INDEX($AQ:$AQ,$CG444+12),"")</f>
      </c>
      <c r="BE444">
        <f>IF($CH444&gt;=13,INDEX($AQ:$AQ,$CG444+13),"")</f>
      </c>
      <c r="BF444">
        <f>IF($CH444&gt;=14,INDEX($AQ:$AQ,$CG444+14),"")</f>
      </c>
      <c r="BG444">
        <f>IF($CH444&gt;=15,INDEX($AQ:$AQ,$CG444+15),"")</f>
      </c>
      <c r="BH444">
        <f>IF($CH444&gt;=16,INDEX($AQ:$AQ,$CG444+16),"")</f>
      </c>
      <c r="BI444">
        <f>IF($CH444&gt;=17,INDEX($AQ:$AQ,$CG444+17),"")</f>
      </c>
      <c r="BJ444">
        <f>IF($CH444&gt;=18,INDEX($AQ:$AQ,$CG444+18),"")</f>
      </c>
      <c r="BK444">
        <f>IF($CH444&gt;=19,INDEX($AQ:$AQ,$CG444+19),"")</f>
      </c>
      <c r="BL444">
        <f>IF($CH444&gt;=20,INDEX($AQ:$AQ,$CG444+20),"")</f>
      </c>
      <c r="BM444">
        <f>IF($CH444&gt;=21,INDEX($AQ:$AQ,$CG444+21),"")</f>
      </c>
      <c r="BN444">
        <f>IF($CH444&gt;=22,INDEX($AQ:$AQ,$CG444+22),"")</f>
      </c>
      <c r="BO444">
        <f>IF($CH444&gt;=23,INDEX($AQ:$AQ,$CG444+23),"")</f>
      </c>
      <c r="BP444">
        <f>IF($CH444&gt;=24,INDEX($AQ:$AQ,$CG444+24),"")</f>
      </c>
      <c r="BQ444">
        <f>IF($CH444&gt;=25,INDEX($AQ:$AQ,$CG444+25),"")</f>
      </c>
      <c r="BR444">
        <f>IF($CH444&gt;=26,INDEX($AQ:$AQ,$CG444+26),"")</f>
      </c>
      <c r="BS444">
        <f>IF($CH444&gt;=27,INDEX($AQ:$AQ,$CG444+27),"")</f>
      </c>
      <c r="BT444">
        <f>IF($CH444&gt;=28,INDEX($AQ:$AQ,$CG444+28),"")</f>
      </c>
      <c r="BU444">
        <f>IF($CH444&gt;=29,INDEX($AQ:$AQ,$CG444+29),"")</f>
      </c>
      <c r="BV444">
        <f>IF($CH444&gt;=30,INDEX($AQ:$AQ,$CG444+30),"")</f>
      </c>
      <c r="BW444">
        <f>IF($CH444&gt;=31,INDEX($AQ:$AQ,$CG444+31),"")</f>
      </c>
      <c r="BX444">
        <f>IF($CH444&gt;=32,INDEX($AQ:$AQ,$CG444+32),"")</f>
      </c>
      <c r="BY444">
        <f>IF($CH444&gt;=33,INDEX($AQ:$AQ,$CG444+33),"")</f>
      </c>
      <c r="BZ444">
        <f>IF($CH444&gt;=34,INDEX($AQ:$AQ,$CG444+34),"")</f>
      </c>
      <c r="CA444">
        <f>IF($CH444&gt;=35,INDEX($AQ:$AQ,$CG444+35),"")</f>
      </c>
      <c r="CB444">
        <f>IF($CH444&gt;=36,INDEX($AQ:$AQ,$CG444+36),"")</f>
      </c>
      <c r="CC444">
        <f>IF($CH444&gt;=37,INDEX($AQ:$AQ,$CG444+37),"")</f>
      </c>
      <c r="CD444">
        <f>IF($CH444&gt;=38,INDEX($AQ:$AQ,$CG444+38),"")</f>
      </c>
      <c r="CE444">
        <f>IF($CH444&gt;=39,INDEX($AQ:$AQ,$CG444+39),"")</f>
      </c>
      <c r="CF444">
        <f>IF($CH444&gt;=40,INDEX($AQ:$AQ,$CG444+40),"")</f>
      </c>
      <c r="CG444">
        <f>IFERROR(MATCH($AP444,$AQ$2:$AQ$134,0)+1,0)</f>
      </c>
      <c r="CH444">
        <f>IFERROR(INDEX($AR$2:$AR$134,MATCH($AP444,$AQ$2:$AQ$134,0)),0)</f>
      </c>
      <c r="CI444">
        <f>IFERROR(LEFT($L444,FIND(" - ",$L444)-1),$L444)</f>
      </c>
      <c r="CL444">
        <f>IF($DG444&gt;=1,INDEX($CJ:$CJ,$DF444+1),"")</f>
      </c>
      <c r="CM444">
        <f>IF($DG444&gt;=2,INDEX($CJ:$CJ,$DF444+2),"")</f>
      </c>
      <c r="CN444">
        <f>IF($DG444&gt;=3,INDEX($CJ:$CJ,$DF444+3),"")</f>
      </c>
      <c r="CO444">
        <f>IF($DG444&gt;=4,INDEX($CJ:$CJ,$DF444+4),"")</f>
      </c>
      <c r="CP444">
        <f>IF($DG444&gt;=5,INDEX($CJ:$CJ,$DF444+5),"")</f>
      </c>
      <c r="CQ444">
        <f>IF($DG444&gt;=6,INDEX($CJ:$CJ,$DF444+6),"")</f>
      </c>
      <c r="CR444">
        <f>IF($DG444&gt;=7,INDEX($CJ:$CJ,$DF444+7),"")</f>
      </c>
      <c r="CS444">
        <f>IF($DG444&gt;=8,INDEX($CJ:$CJ,$DF444+8),"")</f>
      </c>
      <c r="CT444">
        <f>IF($DG444&gt;=9,INDEX($CJ:$CJ,$DF444+9),"")</f>
      </c>
      <c r="CU444">
        <f>IF($DG444&gt;=10,INDEX($CJ:$CJ,$DF444+10),"")</f>
      </c>
      <c r="CV444">
        <f>IF($DG444&gt;=11,INDEX($CJ:$CJ,$DF444+11),"")</f>
      </c>
      <c r="CW444">
        <f>IF($DG444&gt;=12,INDEX($CJ:$CJ,$DF444+12),"")</f>
      </c>
      <c r="CX444">
        <f>IF($DG444&gt;=13,INDEX($CJ:$CJ,$DF444+13),"")</f>
      </c>
      <c r="CY444">
        <f>IF($DG444&gt;=14,INDEX($CJ:$CJ,$DF444+14),"")</f>
      </c>
      <c r="CZ444">
        <f>IF($DG444&gt;=15,INDEX($CJ:$CJ,$DF444+15),"")</f>
      </c>
      <c r="DA444">
        <f>IF($DG444&gt;=16,INDEX($CJ:$CJ,$DF444+16),"")</f>
      </c>
      <c r="DB444">
        <f>IF($DG444&gt;=17,INDEX($CJ:$CJ,$DF444+17),"")</f>
      </c>
      <c r="DC444">
        <f>IF($DG444&gt;=18,INDEX($CJ:$CJ,$DF444+18),"")</f>
      </c>
      <c r="DD444">
        <f>IF($DG444&gt;=19,INDEX($CJ:$CJ,$DF444+19),"")</f>
      </c>
      <c r="DE444">
        <f>IF($DG444&gt;=20,INDEX($CJ:$CJ,$DF444+20),"")</f>
      </c>
      <c r="DF444">
        <f>IFERROR(MATCH($CI444,$CJ$2:$CJ$263,0)+1,0)</f>
      </c>
      <c r="DG444">
        <f>IFERROR(INDEX($CK$2:$CK$263,MATCH($CI444,$CJ$2:$CJ$263,0)),0)</f>
      </c>
      <c r="DH444">
        <f>IFERROR(INDEX($AO:$AO,MATCH($N444,$AN:$AN,0))&amp;"","")</f>
      </c>
      <c r="DL444">
        <f>IF($GO444&gt;=1,INDEX($DI:$DI,$GN444+1),"")</f>
      </c>
      <c r="DM444">
        <f>IF($GO444&gt;=2,INDEX($DI:$DI,$GN444+2),"")</f>
      </c>
      <c r="DN444">
        <f>IF($GO444&gt;=3,INDEX($DI:$DI,$GN444+3),"")</f>
      </c>
      <c r="DO444">
        <f>IF($GO444&gt;=4,INDEX($DI:$DI,$GN444+4),"")</f>
      </c>
      <c r="DP444">
        <f>IF($GO444&gt;=5,INDEX($DI:$DI,$GN444+5),"")</f>
      </c>
      <c r="DQ444">
        <f>IF($GO444&gt;=6,INDEX($DI:$DI,$GN444+6),"")</f>
      </c>
      <c r="DR444">
        <f>IF($GO444&gt;=7,INDEX($DI:$DI,$GN444+7),"")</f>
      </c>
      <c r="DS444">
        <f>IF($GO444&gt;=8,INDEX($DI:$DI,$GN444+8),"")</f>
      </c>
      <c r="DT444">
        <f>IF($GO444&gt;=9,INDEX($DI:$DI,$GN444+9),"")</f>
      </c>
      <c r="DU444">
        <f>IF($GO444&gt;=10,INDEX($DI:$DI,$GN444+10),"")</f>
      </c>
      <c r="DV444">
        <f>IF($GO444&gt;=11,INDEX($DI:$DI,$GN444+11),"")</f>
      </c>
      <c r="DW444">
        <f>IF($GO444&gt;=12,INDEX($DI:$DI,$GN444+12),"")</f>
      </c>
      <c r="DX444">
        <f>IF($GO444&gt;=13,INDEX($DI:$DI,$GN444+13),"")</f>
      </c>
      <c r="DY444">
        <f>IF($GO444&gt;=14,INDEX($DI:$DI,$GN444+14),"")</f>
      </c>
      <c r="DZ444">
        <f>IF($GO444&gt;=15,INDEX($DI:$DI,$GN444+15),"")</f>
      </c>
      <c r="EA444">
        <f>IF($GO444&gt;=16,INDEX($DI:$DI,$GN444+16),"")</f>
      </c>
      <c r="EB444">
        <f>IF($GO444&gt;=17,INDEX($DI:$DI,$GN444+17),"")</f>
      </c>
      <c r="EC444">
        <f>IF($GO444&gt;=18,INDEX($DI:$DI,$GN444+18),"")</f>
      </c>
      <c r="ED444">
        <f>IF($GO444&gt;=19,INDEX($DI:$DI,$GN444+19),"")</f>
      </c>
      <c r="EE444">
        <f>IF($GO444&gt;=20,INDEX($DI:$DI,$GN444+20),"")</f>
      </c>
      <c r="EF444">
        <f>IF($GO444&gt;=21,INDEX($DI:$DI,$GN444+21),"")</f>
      </c>
      <c r="EG444">
        <f>IF($GO444&gt;=22,INDEX($DI:$DI,$GN444+22),"")</f>
      </c>
      <c r="EH444">
        <f>IF($GO444&gt;=23,INDEX($DI:$DI,$GN444+23),"")</f>
      </c>
      <c r="EI444">
        <f>IF($GO444&gt;=24,INDEX($DI:$DI,$GN444+24),"")</f>
      </c>
      <c r="EJ444">
        <f>IF($GO444&gt;=25,INDEX($DI:$DI,$GN444+25),"")</f>
      </c>
      <c r="EK444">
        <f>IF($GO444&gt;=26,INDEX($DI:$DI,$GN444+26),"")</f>
      </c>
      <c r="EL444">
        <f>IF($GO444&gt;=27,INDEX($DI:$DI,$GN444+27),"")</f>
      </c>
      <c r="EM444">
        <f>IF($GO444&gt;=28,INDEX($DI:$DI,$GN444+28),"")</f>
      </c>
      <c r="EN444">
        <f>IF($GO444&gt;=29,INDEX($DI:$DI,$GN444+29),"")</f>
      </c>
      <c r="EO444">
        <f>IF($GO444&gt;=30,INDEX($DI:$DI,$GN444+30),"")</f>
      </c>
      <c r="EP444">
        <f>IF($GO444&gt;=31,INDEX($DI:$DI,$GN444+31),"")</f>
      </c>
      <c r="EQ444">
        <f>IF($GO444&gt;=32,INDEX($DI:$DI,$GN444+32),"")</f>
      </c>
      <c r="ER444">
        <f>IF($GO444&gt;=33,INDEX($DI:$DI,$GN444+33),"")</f>
      </c>
      <c r="ES444">
        <f>IF($GO444&gt;=34,INDEX($DI:$DI,$GN444+34),"")</f>
      </c>
      <c r="ET444">
        <f>IF($GO444&gt;=35,INDEX($DI:$DI,$GN444+35),"")</f>
      </c>
      <c r="EU444">
        <f>IF($GO444&gt;=36,INDEX($DI:$DI,$GN444+36),"")</f>
      </c>
      <c r="EV444">
        <f>IF($GO444&gt;=37,INDEX($DI:$DI,$GN444+37),"")</f>
      </c>
      <c r="EW444">
        <f>IF($GO444&gt;=38,INDEX($DI:$DI,$GN444+38),"")</f>
      </c>
      <c r="EX444">
        <f>IF($GO444&gt;=39,INDEX($DI:$DI,$GN444+39),"")</f>
      </c>
      <c r="EY444">
        <f>IF($GO444&gt;=40,INDEX($DI:$DI,$GN444+40),"")</f>
      </c>
      <c r="EZ444">
        <f>IF($GO444&gt;=1,INDEX($DJ:$DJ,$GN444+1),"")</f>
      </c>
      <c r="FA444">
        <f>IF($GO444&gt;=2,INDEX($DJ:$DJ,$GN444+2),"")</f>
      </c>
      <c r="FB444">
        <f>IF($GO444&gt;=3,INDEX($DJ:$DJ,$GN444+3),"")</f>
      </c>
      <c r="FC444">
        <f>IF($GO444&gt;=4,INDEX($DJ:$DJ,$GN444+4),"")</f>
      </c>
      <c r="FD444">
        <f>IF($GO444&gt;=5,INDEX($DJ:$DJ,$GN444+5),"")</f>
      </c>
      <c r="FE444">
        <f>IF($GO444&gt;=6,INDEX($DJ:$DJ,$GN444+6),"")</f>
      </c>
      <c r="FF444">
        <f>IF($GO444&gt;=7,INDEX($DJ:$DJ,$GN444+7),"")</f>
      </c>
      <c r="FG444">
        <f>IF($GO444&gt;=8,INDEX($DJ:$DJ,$GN444+8),"")</f>
      </c>
      <c r="FH444">
        <f>IF($GO444&gt;=9,INDEX($DJ:$DJ,$GN444+9),"")</f>
      </c>
      <c r="FI444">
        <f>IF($GO444&gt;=10,INDEX($DJ:$DJ,$GN444+10),"")</f>
      </c>
      <c r="FJ444">
        <f>IF($GO444&gt;=11,INDEX($DJ:$DJ,$GN444+11),"")</f>
      </c>
      <c r="FK444">
        <f>IF($GO444&gt;=12,INDEX($DJ:$DJ,$GN444+12),"")</f>
      </c>
      <c r="FL444">
        <f>IF($GO444&gt;=13,INDEX($DJ:$DJ,$GN444+13),"")</f>
      </c>
      <c r="FM444">
        <f>IF($GO444&gt;=14,INDEX($DJ:$DJ,$GN444+14),"")</f>
      </c>
      <c r="FN444">
        <f>IF($GO444&gt;=15,INDEX($DJ:$DJ,$GN444+15),"")</f>
      </c>
      <c r="FO444">
        <f>IF($GO444&gt;=16,INDEX($DJ:$DJ,$GN444+16),"")</f>
      </c>
      <c r="FP444">
        <f>IF($GO444&gt;=17,INDEX($DJ:$DJ,$GN444+17),"")</f>
      </c>
      <c r="FQ444">
        <f>IF($GO444&gt;=18,INDEX($DJ:$DJ,$GN444+18),"")</f>
      </c>
      <c r="FR444">
        <f>IF($GO444&gt;=19,INDEX($DJ:$DJ,$GN444+19),"")</f>
      </c>
      <c r="FS444">
        <f>IF($GO444&gt;=20,INDEX($DJ:$DJ,$GN444+20),"")</f>
      </c>
      <c r="FT444">
        <f>IF($GO444&gt;=21,INDEX($DJ:$DJ,$GN444+21),"")</f>
      </c>
      <c r="FU444">
        <f>IF($GO444&gt;=22,INDEX($DJ:$DJ,$GN444+22),"")</f>
      </c>
      <c r="FV444">
        <f>IF($GO444&gt;=23,INDEX($DJ:$DJ,$GN444+23),"")</f>
      </c>
      <c r="FW444">
        <f>IF($GO444&gt;=24,INDEX($DJ:$DJ,$GN444+24),"")</f>
      </c>
      <c r="FX444">
        <f>IF($GO444&gt;=25,INDEX($DJ:$DJ,$GN444+25),"")</f>
      </c>
      <c r="FY444">
        <f>IF($GO444&gt;=26,INDEX($DJ:$DJ,$GN444+26),"")</f>
      </c>
      <c r="FZ444">
        <f>IF($GO444&gt;=27,INDEX($DJ:$DJ,$GN444+27),"")</f>
      </c>
      <c r="GA444">
        <f>IF($GO444&gt;=28,INDEX($DJ:$DJ,$GN444+28),"")</f>
      </c>
      <c r="GB444">
        <f>IF($GO444&gt;=29,INDEX($DJ:$DJ,$GN444+29),"")</f>
      </c>
      <c r="GC444">
        <f>IF($GO444&gt;=30,INDEX($DJ:$DJ,$GN444+30),"")</f>
      </c>
      <c r="GD444">
        <f>IF($GO444&gt;=31,INDEX($DJ:$DJ,$GN444+31),"")</f>
      </c>
      <c r="GE444">
        <f>IF($GO444&gt;=32,INDEX($DJ:$DJ,$GN444+32),"")</f>
      </c>
      <c r="GF444">
        <f>IF($GO444&gt;=33,INDEX($DJ:$DJ,$GN444+33),"")</f>
      </c>
      <c r="GG444">
        <f>IF($GO444&gt;=34,INDEX($DJ:$DJ,$GN444+34),"")</f>
      </c>
      <c r="GH444">
        <f>IF($GO444&gt;=35,INDEX($DJ:$DJ,$GN444+35),"")</f>
      </c>
      <c r="GI444">
        <f>IF($GO444&gt;=36,INDEX($DJ:$DJ,$GN444+36),"")</f>
      </c>
      <c r="GJ444">
        <f>IF($GO444&gt;=37,INDEX($DJ:$DJ,$GN444+37),"")</f>
      </c>
      <c r="GK444">
        <f>IF($GO444&gt;=38,INDEX($DJ:$DJ,$GN444+38),"")</f>
      </c>
      <c r="GL444">
        <f>IF($GO444&gt;=39,INDEX($DJ:$DJ,$GN444+39),"")</f>
      </c>
      <c r="GM444">
        <f>IF($GO444&gt;=40,INDEX($DJ:$DJ,$GN444+40),"")</f>
      </c>
      <c r="GN444">
        <f>IFERROR(MATCH($DH444,$DI$2:$DI$148,0)+1,0)</f>
      </c>
      <c r="GO444">
        <f>IFERROR(INDEX($DK$2:$DK$148,MATCH($DH444,$DI$2:$DI$148,0)),0)</f>
      </c>
      <c r="GP444">
        <f>IFERROR(MATCH($Y444,$DL$444:$EY$444,0),0)</f>
      </c>
      <c r="GQ444">
        <f>IF($GP444&gt;0,INDEX($EZ$444:$GM$444,$GP444),"")</f>
      </c>
      <c r="GT444">
        <f>IF($JC444&gt;=1,INDEX($GR:$GR,$JB444+1),"")</f>
      </c>
      <c r="GU444">
        <f>IF($JC444&gt;=2,INDEX($GR:$GR,$JB444+2),"")</f>
      </c>
      <c r="GV444">
        <f>IF($JC444&gt;=3,INDEX($GR:$GR,$JB444+3),"")</f>
      </c>
      <c r="GW444">
        <f>IF($JC444&gt;=4,INDEX($GR:$GR,$JB444+4),"")</f>
      </c>
      <c r="GX444">
        <f>IF($JC444&gt;=5,INDEX($GR:$GR,$JB444+5),"")</f>
      </c>
      <c r="GY444">
        <f>IF($JC444&gt;=6,INDEX($GR:$GR,$JB444+6),"")</f>
      </c>
      <c r="GZ444">
        <f>IF($JC444&gt;=7,INDEX($GR:$GR,$JB444+7),"")</f>
      </c>
      <c r="HA444">
        <f>IF($JC444&gt;=8,INDEX($GR:$GR,$JB444+8),"")</f>
      </c>
      <c r="HB444">
        <f>IF($JC444&gt;=9,INDEX($GR:$GR,$JB444+9),"")</f>
      </c>
      <c r="HC444">
        <f>IF($JC444&gt;=10,INDEX($GR:$GR,$JB444+10),"")</f>
      </c>
      <c r="HD444">
        <f>IF($JC444&gt;=11,INDEX($GR:$GR,$JB444+11),"")</f>
      </c>
      <c r="HE444">
        <f>IF($JC444&gt;=12,INDEX($GR:$GR,$JB444+12),"")</f>
      </c>
      <c r="HF444">
        <f>IF($JC444&gt;=13,INDEX($GR:$GR,$JB444+13),"")</f>
      </c>
      <c r="HG444">
        <f>IF($JC444&gt;=14,INDEX($GR:$GR,$JB444+14),"")</f>
      </c>
      <c r="HH444">
        <f>IF($JC444&gt;=15,INDEX($GR:$GR,$JB444+15),"")</f>
      </c>
      <c r="HI444">
        <f>IF($JC444&gt;=16,INDEX($GR:$GR,$JB444+16),"")</f>
      </c>
      <c r="HJ444">
        <f>IF($JC444&gt;=17,INDEX($GR:$GR,$JB444+17),"")</f>
      </c>
      <c r="HK444">
        <f>IF($JC444&gt;=18,INDEX($GR:$GR,$JB444+18),"")</f>
      </c>
      <c r="HL444">
        <f>IF($JC444&gt;=19,INDEX($GR:$GR,$JB444+19),"")</f>
      </c>
      <c r="HM444">
        <f>IF($JC444&gt;=20,INDEX($GR:$GR,$JB444+20),"")</f>
      </c>
      <c r="HN444">
        <f>IF($JC444&gt;=21,INDEX($GR:$GR,$JB444+21),"")</f>
      </c>
      <c r="HO444">
        <f>IF($JC444&gt;=22,INDEX($GR:$GR,$JB444+22),"")</f>
      </c>
      <c r="HP444">
        <f>IF($JC444&gt;=23,INDEX($GR:$GR,$JB444+23),"")</f>
      </c>
      <c r="HQ444">
        <f>IF($JC444&gt;=24,INDEX($GR:$GR,$JB444+24),"")</f>
      </c>
      <c r="HR444">
        <f>IF($JC444&gt;=25,INDEX($GR:$GR,$JB444+25),"")</f>
      </c>
      <c r="HS444">
        <f>IF($JC444&gt;=26,INDEX($GR:$GR,$JB444+26),"")</f>
      </c>
      <c r="HT444">
        <f>IF($JC444&gt;=27,INDEX($GR:$GR,$JB444+27),"")</f>
      </c>
      <c r="HU444">
        <f>IF($JC444&gt;=28,INDEX($GR:$GR,$JB444+28),"")</f>
      </c>
      <c r="HV444">
        <f>IF($JC444&gt;=29,INDEX($GR:$GR,$JB444+29),"")</f>
      </c>
      <c r="HW444">
        <f>IF($JC444&gt;=30,INDEX($GR:$GR,$JB444+30),"")</f>
      </c>
      <c r="HX444">
        <f>IF($JC444&gt;=31,INDEX($GR:$GR,$JB444+31),"")</f>
      </c>
      <c r="HY444">
        <f>IF($JC444&gt;=32,INDEX($GR:$GR,$JB444+32),"")</f>
      </c>
      <c r="HZ444">
        <f>IF($JC444&gt;=33,INDEX($GR:$GR,$JB444+33),"")</f>
      </c>
      <c r="IA444">
        <f>IF($JC444&gt;=34,INDEX($GR:$GR,$JB444+34),"")</f>
      </c>
      <c r="IB444">
        <f>IF($JC444&gt;=35,INDEX($GR:$GR,$JB444+35),"")</f>
      </c>
      <c r="IC444">
        <f>IF($JC444&gt;=36,INDEX($GR:$GR,$JB444+36),"")</f>
      </c>
      <c r="ID444">
        <f>IF($JC444&gt;=37,INDEX($GR:$GR,$JB444+37),"")</f>
      </c>
      <c r="IE444">
        <f>IF($JC444&gt;=38,INDEX($GR:$GR,$JB444+38),"")</f>
      </c>
      <c r="IF444">
        <f>IF($JC444&gt;=39,INDEX($GR:$GR,$JB444+39),"")</f>
      </c>
      <c r="IG444">
        <f>IF($JC444&gt;=40,INDEX($GR:$GR,$JB444+40),"")</f>
      </c>
      <c r="IH444">
        <f>IF($JC444&gt;=41,INDEX($GR:$GR,$JB444+41),"")</f>
      </c>
      <c r="II444">
        <f>IF($JC444&gt;=42,INDEX($GR:$GR,$JB444+42),"")</f>
      </c>
      <c r="IJ444">
        <f>IF($JC444&gt;=43,INDEX($GR:$GR,$JB444+43),"")</f>
      </c>
      <c r="IK444">
        <f>IF($JC444&gt;=44,INDEX($GR:$GR,$JB444+44),"")</f>
      </c>
      <c r="IL444">
        <f>IF($JC444&gt;=45,INDEX($GR:$GR,$JB444+45),"")</f>
      </c>
      <c r="IM444">
        <f>IF($JC444&gt;=46,INDEX($GR:$GR,$JB444+46),"")</f>
      </c>
      <c r="IN444">
        <f>IF($JC444&gt;=47,INDEX($GR:$GR,$JB444+47),"")</f>
      </c>
      <c r="IO444">
        <f>IF($JC444&gt;=48,INDEX($GR:$GR,$JB444+48),"")</f>
      </c>
      <c r="IP444">
        <f>IF($JC444&gt;=49,INDEX($GR:$GR,$JB444+49),"")</f>
      </c>
      <c r="IQ444">
        <f>IF($JC444&gt;=50,INDEX($GR:$GR,$JB444+50),"")</f>
      </c>
      <c r="IR444">
        <f>IF($JC444&gt;=51,INDEX($GR:$GR,$JB444+51),"")</f>
      </c>
      <c r="IS444">
        <f>IF($JC444&gt;=52,INDEX($GR:$GR,$JB444+52),"")</f>
      </c>
      <c r="IT444">
        <f>IF($JC444&gt;=53,INDEX($GR:$GR,$JB444+53),"")</f>
      </c>
      <c r="IU444">
        <f>IF($JC444&gt;=54,INDEX($GR:$GR,$JB444+54),"")</f>
      </c>
      <c r="IV444">
        <f>IF($JC444&gt;=55,INDEX($GR:$GR,$JB444+55),"")</f>
      </c>
      <c r="IW444">
        <f>IF($JC444&gt;=56,INDEX($GR:$GR,$JB444+56),"")</f>
      </c>
      <c r="IX444">
        <f>IF($JC444&gt;=57,INDEX($GR:$GR,$JB444+57),"")</f>
      </c>
      <c r="IY444">
        <f>IF($JC444&gt;=58,INDEX($GR:$GR,$JB444+58),"")</f>
      </c>
      <c r="IZ444">
        <f>IF($JC444&gt;=59,INDEX($GR:$GR,$JB444+59),"")</f>
      </c>
      <c r="JA444">
        <f>IF($JC444&gt;=60,INDEX($GR:$GR,$JB444+60),"")</f>
      </c>
      <c r="JB444">
        <f>IFERROR(MATCH($GQ444,$GR$2:$GR$324,0)+1,0)</f>
      </c>
      <c r="JC444">
        <f>IFERROR(INDEX($GS$2:$GS$324,MATCH($GQ444,$GR$2:$GR$324,0)),0)</f>
      </c>
      <c r="JD444" t="s">
        <v>40</v>
      </c>
      <c r="JE444" t="s">
        <v>40</v>
      </c>
    </row>
    <row r="445" spans="1:265" x14ac:dyDescent="0.25">
      <c r="Q445">
        <f>IF(OR($T445="",$P445=""),"",IFERROR($T445/$P445,0))</f>
      </c>
      <c r="R445">
        <f>IF($T445="","",
SUM($S445,$U445,$Z445,$V445,$X445)*
(1-IF($AA445="",0,VALUE($AA445)/100)))</f>
      </c>
      <c r="S445">
        <f>IF($T445="","",$T445)</f>
      </c>
      <c r="U445">
        <f>IF($T445="","",
IF($N445="","",
IF(ISNUMBER(SEARCH("exempt",LOWER($N445))),0,
$T445*(VALUE(SUBSTITUTE($N445,"%",""))/100))))</f>
      </c>
      <c r="AB445">
        <f>IFERROR(IF(FIND(" - ",$K445)&gt;0,MID($K445,FIND(" - ",$K445)+3,LEN($K445)),""),"")</f>
      </c>
      <c r="AK445" t="s">
        <v>1032</v>
      </c>
      <c r="AP445">
        <f>IFERROR(LEFT($K445,FIND(" - ",$K445)-1),$K445)</f>
      </c>
      <c r="AS445">
        <f>IF($CH445&gt;=1,INDEX($AQ:$AQ,$CG445+1),"")</f>
      </c>
      <c r="AT445">
        <f>IF($CH445&gt;=2,INDEX($AQ:$AQ,$CG445+2),"")</f>
      </c>
      <c r="AU445">
        <f>IF($CH445&gt;=3,INDEX($AQ:$AQ,$CG445+3),"")</f>
      </c>
      <c r="AV445">
        <f>IF($CH445&gt;=4,INDEX($AQ:$AQ,$CG445+4),"")</f>
      </c>
      <c r="AW445">
        <f>IF($CH445&gt;=5,INDEX($AQ:$AQ,$CG445+5),"")</f>
      </c>
      <c r="AX445">
        <f>IF($CH445&gt;=6,INDEX($AQ:$AQ,$CG445+6),"")</f>
      </c>
      <c r="AY445">
        <f>IF($CH445&gt;=7,INDEX($AQ:$AQ,$CG445+7),"")</f>
      </c>
      <c r="AZ445">
        <f>IF($CH445&gt;=8,INDEX($AQ:$AQ,$CG445+8),"")</f>
      </c>
      <c r="BA445">
        <f>IF($CH445&gt;=9,INDEX($AQ:$AQ,$CG445+9),"")</f>
      </c>
      <c r="BB445">
        <f>IF($CH445&gt;=10,INDEX($AQ:$AQ,$CG445+10),"")</f>
      </c>
      <c r="BC445">
        <f>IF($CH445&gt;=11,INDEX($AQ:$AQ,$CG445+11),"")</f>
      </c>
      <c r="BD445">
        <f>IF($CH445&gt;=12,INDEX($AQ:$AQ,$CG445+12),"")</f>
      </c>
      <c r="BE445">
        <f>IF($CH445&gt;=13,INDEX($AQ:$AQ,$CG445+13),"")</f>
      </c>
      <c r="BF445">
        <f>IF($CH445&gt;=14,INDEX($AQ:$AQ,$CG445+14),"")</f>
      </c>
      <c r="BG445">
        <f>IF($CH445&gt;=15,INDEX($AQ:$AQ,$CG445+15),"")</f>
      </c>
      <c r="BH445">
        <f>IF($CH445&gt;=16,INDEX($AQ:$AQ,$CG445+16),"")</f>
      </c>
      <c r="BI445">
        <f>IF($CH445&gt;=17,INDEX($AQ:$AQ,$CG445+17),"")</f>
      </c>
      <c r="BJ445">
        <f>IF($CH445&gt;=18,INDEX($AQ:$AQ,$CG445+18),"")</f>
      </c>
      <c r="BK445">
        <f>IF($CH445&gt;=19,INDEX($AQ:$AQ,$CG445+19),"")</f>
      </c>
      <c r="BL445">
        <f>IF($CH445&gt;=20,INDEX($AQ:$AQ,$CG445+20),"")</f>
      </c>
      <c r="BM445">
        <f>IF($CH445&gt;=21,INDEX($AQ:$AQ,$CG445+21),"")</f>
      </c>
      <c r="BN445">
        <f>IF($CH445&gt;=22,INDEX($AQ:$AQ,$CG445+22),"")</f>
      </c>
      <c r="BO445">
        <f>IF($CH445&gt;=23,INDEX($AQ:$AQ,$CG445+23),"")</f>
      </c>
      <c r="BP445">
        <f>IF($CH445&gt;=24,INDEX($AQ:$AQ,$CG445+24),"")</f>
      </c>
      <c r="BQ445">
        <f>IF($CH445&gt;=25,INDEX($AQ:$AQ,$CG445+25),"")</f>
      </c>
      <c r="BR445">
        <f>IF($CH445&gt;=26,INDEX($AQ:$AQ,$CG445+26),"")</f>
      </c>
      <c r="BS445">
        <f>IF($CH445&gt;=27,INDEX($AQ:$AQ,$CG445+27),"")</f>
      </c>
      <c r="BT445">
        <f>IF($CH445&gt;=28,INDEX($AQ:$AQ,$CG445+28),"")</f>
      </c>
      <c r="BU445">
        <f>IF($CH445&gt;=29,INDEX($AQ:$AQ,$CG445+29),"")</f>
      </c>
      <c r="BV445">
        <f>IF($CH445&gt;=30,INDEX($AQ:$AQ,$CG445+30),"")</f>
      </c>
      <c r="BW445">
        <f>IF($CH445&gt;=31,INDEX($AQ:$AQ,$CG445+31),"")</f>
      </c>
      <c r="BX445">
        <f>IF($CH445&gt;=32,INDEX($AQ:$AQ,$CG445+32),"")</f>
      </c>
      <c r="BY445">
        <f>IF($CH445&gt;=33,INDEX($AQ:$AQ,$CG445+33),"")</f>
      </c>
      <c r="BZ445">
        <f>IF($CH445&gt;=34,INDEX($AQ:$AQ,$CG445+34),"")</f>
      </c>
      <c r="CA445">
        <f>IF($CH445&gt;=35,INDEX($AQ:$AQ,$CG445+35),"")</f>
      </c>
      <c r="CB445">
        <f>IF($CH445&gt;=36,INDEX($AQ:$AQ,$CG445+36),"")</f>
      </c>
      <c r="CC445">
        <f>IF($CH445&gt;=37,INDEX($AQ:$AQ,$CG445+37),"")</f>
      </c>
      <c r="CD445">
        <f>IF($CH445&gt;=38,INDEX($AQ:$AQ,$CG445+38),"")</f>
      </c>
      <c r="CE445">
        <f>IF($CH445&gt;=39,INDEX($AQ:$AQ,$CG445+39),"")</f>
      </c>
      <c r="CF445">
        <f>IF($CH445&gt;=40,INDEX($AQ:$AQ,$CG445+40),"")</f>
      </c>
      <c r="CG445">
        <f>IFERROR(MATCH($AP445,$AQ$2:$AQ$134,0)+1,0)</f>
      </c>
      <c r="CH445">
        <f>IFERROR(INDEX($AR$2:$AR$134,MATCH($AP445,$AQ$2:$AQ$134,0)),0)</f>
      </c>
      <c r="CI445">
        <f>IFERROR(LEFT($L445,FIND(" - ",$L445)-1),$L445)</f>
      </c>
      <c r="CL445">
        <f>IF($DG445&gt;=1,INDEX($CJ:$CJ,$DF445+1),"")</f>
      </c>
      <c r="CM445">
        <f>IF($DG445&gt;=2,INDEX($CJ:$CJ,$DF445+2),"")</f>
      </c>
      <c r="CN445">
        <f>IF($DG445&gt;=3,INDEX($CJ:$CJ,$DF445+3),"")</f>
      </c>
      <c r="CO445">
        <f>IF($DG445&gt;=4,INDEX($CJ:$CJ,$DF445+4),"")</f>
      </c>
      <c r="CP445">
        <f>IF($DG445&gt;=5,INDEX($CJ:$CJ,$DF445+5),"")</f>
      </c>
      <c r="CQ445">
        <f>IF($DG445&gt;=6,INDEX($CJ:$CJ,$DF445+6),"")</f>
      </c>
      <c r="CR445">
        <f>IF($DG445&gt;=7,INDEX($CJ:$CJ,$DF445+7),"")</f>
      </c>
      <c r="CS445">
        <f>IF($DG445&gt;=8,INDEX($CJ:$CJ,$DF445+8),"")</f>
      </c>
      <c r="CT445">
        <f>IF($DG445&gt;=9,INDEX($CJ:$CJ,$DF445+9),"")</f>
      </c>
      <c r="CU445">
        <f>IF($DG445&gt;=10,INDEX($CJ:$CJ,$DF445+10),"")</f>
      </c>
      <c r="CV445">
        <f>IF($DG445&gt;=11,INDEX($CJ:$CJ,$DF445+11),"")</f>
      </c>
      <c r="CW445">
        <f>IF($DG445&gt;=12,INDEX($CJ:$CJ,$DF445+12),"")</f>
      </c>
      <c r="CX445">
        <f>IF($DG445&gt;=13,INDEX($CJ:$CJ,$DF445+13),"")</f>
      </c>
      <c r="CY445">
        <f>IF($DG445&gt;=14,INDEX($CJ:$CJ,$DF445+14),"")</f>
      </c>
      <c r="CZ445">
        <f>IF($DG445&gt;=15,INDEX($CJ:$CJ,$DF445+15),"")</f>
      </c>
      <c r="DA445">
        <f>IF($DG445&gt;=16,INDEX($CJ:$CJ,$DF445+16),"")</f>
      </c>
      <c r="DB445">
        <f>IF($DG445&gt;=17,INDEX($CJ:$CJ,$DF445+17),"")</f>
      </c>
      <c r="DC445">
        <f>IF($DG445&gt;=18,INDEX($CJ:$CJ,$DF445+18),"")</f>
      </c>
      <c r="DD445">
        <f>IF($DG445&gt;=19,INDEX($CJ:$CJ,$DF445+19),"")</f>
      </c>
      <c r="DE445">
        <f>IF($DG445&gt;=20,INDEX($CJ:$CJ,$DF445+20),"")</f>
      </c>
      <c r="DF445">
        <f>IFERROR(MATCH($CI445,$CJ$2:$CJ$263,0)+1,0)</f>
      </c>
      <c r="DG445">
        <f>IFERROR(INDEX($CK$2:$CK$263,MATCH($CI445,$CJ$2:$CJ$263,0)),0)</f>
      </c>
      <c r="DH445">
        <f>IFERROR(INDEX($AO:$AO,MATCH($N445,$AN:$AN,0))&amp;"","")</f>
      </c>
      <c r="DL445">
        <f>IF($GO445&gt;=1,INDEX($DI:$DI,$GN445+1),"")</f>
      </c>
      <c r="DM445">
        <f>IF($GO445&gt;=2,INDEX($DI:$DI,$GN445+2),"")</f>
      </c>
      <c r="DN445">
        <f>IF($GO445&gt;=3,INDEX($DI:$DI,$GN445+3),"")</f>
      </c>
      <c r="DO445">
        <f>IF($GO445&gt;=4,INDEX($DI:$DI,$GN445+4),"")</f>
      </c>
      <c r="DP445">
        <f>IF($GO445&gt;=5,INDEX($DI:$DI,$GN445+5),"")</f>
      </c>
      <c r="DQ445">
        <f>IF($GO445&gt;=6,INDEX($DI:$DI,$GN445+6),"")</f>
      </c>
      <c r="DR445">
        <f>IF($GO445&gt;=7,INDEX($DI:$DI,$GN445+7),"")</f>
      </c>
      <c r="DS445">
        <f>IF($GO445&gt;=8,INDEX($DI:$DI,$GN445+8),"")</f>
      </c>
      <c r="DT445">
        <f>IF($GO445&gt;=9,INDEX($DI:$DI,$GN445+9),"")</f>
      </c>
      <c r="DU445">
        <f>IF($GO445&gt;=10,INDEX($DI:$DI,$GN445+10),"")</f>
      </c>
      <c r="DV445">
        <f>IF($GO445&gt;=11,INDEX($DI:$DI,$GN445+11),"")</f>
      </c>
      <c r="DW445">
        <f>IF($GO445&gt;=12,INDEX($DI:$DI,$GN445+12),"")</f>
      </c>
      <c r="DX445">
        <f>IF($GO445&gt;=13,INDEX($DI:$DI,$GN445+13),"")</f>
      </c>
      <c r="DY445">
        <f>IF($GO445&gt;=14,INDEX($DI:$DI,$GN445+14),"")</f>
      </c>
      <c r="DZ445">
        <f>IF($GO445&gt;=15,INDEX($DI:$DI,$GN445+15),"")</f>
      </c>
      <c r="EA445">
        <f>IF($GO445&gt;=16,INDEX($DI:$DI,$GN445+16),"")</f>
      </c>
      <c r="EB445">
        <f>IF($GO445&gt;=17,INDEX($DI:$DI,$GN445+17),"")</f>
      </c>
      <c r="EC445">
        <f>IF($GO445&gt;=18,INDEX($DI:$DI,$GN445+18),"")</f>
      </c>
      <c r="ED445">
        <f>IF($GO445&gt;=19,INDEX($DI:$DI,$GN445+19),"")</f>
      </c>
      <c r="EE445">
        <f>IF($GO445&gt;=20,INDEX($DI:$DI,$GN445+20),"")</f>
      </c>
      <c r="EF445">
        <f>IF($GO445&gt;=21,INDEX($DI:$DI,$GN445+21),"")</f>
      </c>
      <c r="EG445">
        <f>IF($GO445&gt;=22,INDEX($DI:$DI,$GN445+22),"")</f>
      </c>
      <c r="EH445">
        <f>IF($GO445&gt;=23,INDEX($DI:$DI,$GN445+23),"")</f>
      </c>
      <c r="EI445">
        <f>IF($GO445&gt;=24,INDEX($DI:$DI,$GN445+24),"")</f>
      </c>
      <c r="EJ445">
        <f>IF($GO445&gt;=25,INDEX($DI:$DI,$GN445+25),"")</f>
      </c>
      <c r="EK445">
        <f>IF($GO445&gt;=26,INDEX($DI:$DI,$GN445+26),"")</f>
      </c>
      <c r="EL445">
        <f>IF($GO445&gt;=27,INDEX($DI:$DI,$GN445+27),"")</f>
      </c>
      <c r="EM445">
        <f>IF($GO445&gt;=28,INDEX($DI:$DI,$GN445+28),"")</f>
      </c>
      <c r="EN445">
        <f>IF($GO445&gt;=29,INDEX($DI:$DI,$GN445+29),"")</f>
      </c>
      <c r="EO445">
        <f>IF($GO445&gt;=30,INDEX($DI:$DI,$GN445+30),"")</f>
      </c>
      <c r="EP445">
        <f>IF($GO445&gt;=31,INDEX($DI:$DI,$GN445+31),"")</f>
      </c>
      <c r="EQ445">
        <f>IF($GO445&gt;=32,INDEX($DI:$DI,$GN445+32),"")</f>
      </c>
      <c r="ER445">
        <f>IF($GO445&gt;=33,INDEX($DI:$DI,$GN445+33),"")</f>
      </c>
      <c r="ES445">
        <f>IF($GO445&gt;=34,INDEX($DI:$DI,$GN445+34),"")</f>
      </c>
      <c r="ET445">
        <f>IF($GO445&gt;=35,INDEX($DI:$DI,$GN445+35),"")</f>
      </c>
      <c r="EU445">
        <f>IF($GO445&gt;=36,INDEX($DI:$DI,$GN445+36),"")</f>
      </c>
      <c r="EV445">
        <f>IF($GO445&gt;=37,INDEX($DI:$DI,$GN445+37),"")</f>
      </c>
      <c r="EW445">
        <f>IF($GO445&gt;=38,INDEX($DI:$DI,$GN445+38),"")</f>
      </c>
      <c r="EX445">
        <f>IF($GO445&gt;=39,INDEX($DI:$DI,$GN445+39),"")</f>
      </c>
      <c r="EY445">
        <f>IF($GO445&gt;=40,INDEX($DI:$DI,$GN445+40),"")</f>
      </c>
      <c r="EZ445">
        <f>IF($GO445&gt;=1,INDEX($DJ:$DJ,$GN445+1),"")</f>
      </c>
      <c r="FA445">
        <f>IF($GO445&gt;=2,INDEX($DJ:$DJ,$GN445+2),"")</f>
      </c>
      <c r="FB445">
        <f>IF($GO445&gt;=3,INDEX($DJ:$DJ,$GN445+3),"")</f>
      </c>
      <c r="FC445">
        <f>IF($GO445&gt;=4,INDEX($DJ:$DJ,$GN445+4),"")</f>
      </c>
      <c r="FD445">
        <f>IF($GO445&gt;=5,INDEX($DJ:$DJ,$GN445+5),"")</f>
      </c>
      <c r="FE445">
        <f>IF($GO445&gt;=6,INDEX($DJ:$DJ,$GN445+6),"")</f>
      </c>
      <c r="FF445">
        <f>IF($GO445&gt;=7,INDEX($DJ:$DJ,$GN445+7),"")</f>
      </c>
      <c r="FG445">
        <f>IF($GO445&gt;=8,INDEX($DJ:$DJ,$GN445+8),"")</f>
      </c>
      <c r="FH445">
        <f>IF($GO445&gt;=9,INDEX($DJ:$DJ,$GN445+9),"")</f>
      </c>
      <c r="FI445">
        <f>IF($GO445&gt;=10,INDEX($DJ:$DJ,$GN445+10),"")</f>
      </c>
      <c r="FJ445">
        <f>IF($GO445&gt;=11,INDEX($DJ:$DJ,$GN445+11),"")</f>
      </c>
      <c r="FK445">
        <f>IF($GO445&gt;=12,INDEX($DJ:$DJ,$GN445+12),"")</f>
      </c>
      <c r="FL445">
        <f>IF($GO445&gt;=13,INDEX($DJ:$DJ,$GN445+13),"")</f>
      </c>
      <c r="FM445">
        <f>IF($GO445&gt;=14,INDEX($DJ:$DJ,$GN445+14),"")</f>
      </c>
      <c r="FN445">
        <f>IF($GO445&gt;=15,INDEX($DJ:$DJ,$GN445+15),"")</f>
      </c>
      <c r="FO445">
        <f>IF($GO445&gt;=16,INDEX($DJ:$DJ,$GN445+16),"")</f>
      </c>
      <c r="FP445">
        <f>IF($GO445&gt;=17,INDEX($DJ:$DJ,$GN445+17),"")</f>
      </c>
      <c r="FQ445">
        <f>IF($GO445&gt;=18,INDEX($DJ:$DJ,$GN445+18),"")</f>
      </c>
      <c r="FR445">
        <f>IF($GO445&gt;=19,INDEX($DJ:$DJ,$GN445+19),"")</f>
      </c>
      <c r="FS445">
        <f>IF($GO445&gt;=20,INDEX($DJ:$DJ,$GN445+20),"")</f>
      </c>
      <c r="FT445">
        <f>IF($GO445&gt;=21,INDEX($DJ:$DJ,$GN445+21),"")</f>
      </c>
      <c r="FU445">
        <f>IF($GO445&gt;=22,INDEX($DJ:$DJ,$GN445+22),"")</f>
      </c>
      <c r="FV445">
        <f>IF($GO445&gt;=23,INDEX($DJ:$DJ,$GN445+23),"")</f>
      </c>
      <c r="FW445">
        <f>IF($GO445&gt;=24,INDEX($DJ:$DJ,$GN445+24),"")</f>
      </c>
      <c r="FX445">
        <f>IF($GO445&gt;=25,INDEX($DJ:$DJ,$GN445+25),"")</f>
      </c>
      <c r="FY445">
        <f>IF($GO445&gt;=26,INDEX($DJ:$DJ,$GN445+26),"")</f>
      </c>
      <c r="FZ445">
        <f>IF($GO445&gt;=27,INDEX($DJ:$DJ,$GN445+27),"")</f>
      </c>
      <c r="GA445">
        <f>IF($GO445&gt;=28,INDEX($DJ:$DJ,$GN445+28),"")</f>
      </c>
      <c r="GB445">
        <f>IF($GO445&gt;=29,INDEX($DJ:$DJ,$GN445+29),"")</f>
      </c>
      <c r="GC445">
        <f>IF($GO445&gt;=30,INDEX($DJ:$DJ,$GN445+30),"")</f>
      </c>
      <c r="GD445">
        <f>IF($GO445&gt;=31,INDEX($DJ:$DJ,$GN445+31),"")</f>
      </c>
      <c r="GE445">
        <f>IF($GO445&gt;=32,INDEX($DJ:$DJ,$GN445+32),"")</f>
      </c>
      <c r="GF445">
        <f>IF($GO445&gt;=33,INDEX($DJ:$DJ,$GN445+33),"")</f>
      </c>
      <c r="GG445">
        <f>IF($GO445&gt;=34,INDEX($DJ:$DJ,$GN445+34),"")</f>
      </c>
      <c r="GH445">
        <f>IF($GO445&gt;=35,INDEX($DJ:$DJ,$GN445+35),"")</f>
      </c>
      <c r="GI445">
        <f>IF($GO445&gt;=36,INDEX($DJ:$DJ,$GN445+36),"")</f>
      </c>
      <c r="GJ445">
        <f>IF($GO445&gt;=37,INDEX($DJ:$DJ,$GN445+37),"")</f>
      </c>
      <c r="GK445">
        <f>IF($GO445&gt;=38,INDEX($DJ:$DJ,$GN445+38),"")</f>
      </c>
      <c r="GL445">
        <f>IF($GO445&gt;=39,INDEX($DJ:$DJ,$GN445+39),"")</f>
      </c>
      <c r="GM445">
        <f>IF($GO445&gt;=40,INDEX($DJ:$DJ,$GN445+40),"")</f>
      </c>
      <c r="GN445">
        <f>IFERROR(MATCH($DH445,$DI$2:$DI$148,0)+1,0)</f>
      </c>
      <c r="GO445">
        <f>IFERROR(INDEX($DK$2:$DK$148,MATCH($DH445,$DI$2:$DI$148,0)),0)</f>
      </c>
      <c r="GP445">
        <f>IFERROR(MATCH($Y445,$DL$445:$EY$445,0),0)</f>
      </c>
      <c r="GQ445">
        <f>IF($GP445&gt;0,INDEX($EZ$445:$GM$445,$GP445),"")</f>
      </c>
      <c r="GT445">
        <f>IF($JC445&gt;=1,INDEX($GR:$GR,$JB445+1),"")</f>
      </c>
      <c r="GU445">
        <f>IF($JC445&gt;=2,INDEX($GR:$GR,$JB445+2),"")</f>
      </c>
      <c r="GV445">
        <f>IF($JC445&gt;=3,INDEX($GR:$GR,$JB445+3),"")</f>
      </c>
      <c r="GW445">
        <f>IF($JC445&gt;=4,INDEX($GR:$GR,$JB445+4),"")</f>
      </c>
      <c r="GX445">
        <f>IF($JC445&gt;=5,INDEX($GR:$GR,$JB445+5),"")</f>
      </c>
      <c r="GY445">
        <f>IF($JC445&gt;=6,INDEX($GR:$GR,$JB445+6),"")</f>
      </c>
      <c r="GZ445">
        <f>IF($JC445&gt;=7,INDEX($GR:$GR,$JB445+7),"")</f>
      </c>
      <c r="HA445">
        <f>IF($JC445&gt;=8,INDEX($GR:$GR,$JB445+8),"")</f>
      </c>
      <c r="HB445">
        <f>IF($JC445&gt;=9,INDEX($GR:$GR,$JB445+9),"")</f>
      </c>
      <c r="HC445">
        <f>IF($JC445&gt;=10,INDEX($GR:$GR,$JB445+10),"")</f>
      </c>
      <c r="HD445">
        <f>IF($JC445&gt;=11,INDEX($GR:$GR,$JB445+11),"")</f>
      </c>
      <c r="HE445">
        <f>IF($JC445&gt;=12,INDEX($GR:$GR,$JB445+12),"")</f>
      </c>
      <c r="HF445">
        <f>IF($JC445&gt;=13,INDEX($GR:$GR,$JB445+13),"")</f>
      </c>
      <c r="HG445">
        <f>IF($JC445&gt;=14,INDEX($GR:$GR,$JB445+14),"")</f>
      </c>
      <c r="HH445">
        <f>IF($JC445&gt;=15,INDEX($GR:$GR,$JB445+15),"")</f>
      </c>
      <c r="HI445">
        <f>IF($JC445&gt;=16,INDEX($GR:$GR,$JB445+16),"")</f>
      </c>
      <c r="HJ445">
        <f>IF($JC445&gt;=17,INDEX($GR:$GR,$JB445+17),"")</f>
      </c>
      <c r="HK445">
        <f>IF($JC445&gt;=18,INDEX($GR:$GR,$JB445+18),"")</f>
      </c>
      <c r="HL445">
        <f>IF($JC445&gt;=19,INDEX($GR:$GR,$JB445+19),"")</f>
      </c>
      <c r="HM445">
        <f>IF($JC445&gt;=20,INDEX($GR:$GR,$JB445+20),"")</f>
      </c>
      <c r="HN445">
        <f>IF($JC445&gt;=21,INDEX($GR:$GR,$JB445+21),"")</f>
      </c>
      <c r="HO445">
        <f>IF($JC445&gt;=22,INDEX($GR:$GR,$JB445+22),"")</f>
      </c>
      <c r="HP445">
        <f>IF($JC445&gt;=23,INDEX($GR:$GR,$JB445+23),"")</f>
      </c>
      <c r="HQ445">
        <f>IF($JC445&gt;=24,INDEX($GR:$GR,$JB445+24),"")</f>
      </c>
      <c r="HR445">
        <f>IF($JC445&gt;=25,INDEX($GR:$GR,$JB445+25),"")</f>
      </c>
      <c r="HS445">
        <f>IF($JC445&gt;=26,INDEX($GR:$GR,$JB445+26),"")</f>
      </c>
      <c r="HT445">
        <f>IF($JC445&gt;=27,INDEX($GR:$GR,$JB445+27),"")</f>
      </c>
      <c r="HU445">
        <f>IF($JC445&gt;=28,INDEX($GR:$GR,$JB445+28),"")</f>
      </c>
      <c r="HV445">
        <f>IF($JC445&gt;=29,INDEX($GR:$GR,$JB445+29),"")</f>
      </c>
      <c r="HW445">
        <f>IF($JC445&gt;=30,INDEX($GR:$GR,$JB445+30),"")</f>
      </c>
      <c r="HX445">
        <f>IF($JC445&gt;=31,INDEX($GR:$GR,$JB445+31),"")</f>
      </c>
      <c r="HY445">
        <f>IF($JC445&gt;=32,INDEX($GR:$GR,$JB445+32),"")</f>
      </c>
      <c r="HZ445">
        <f>IF($JC445&gt;=33,INDEX($GR:$GR,$JB445+33),"")</f>
      </c>
      <c r="IA445">
        <f>IF($JC445&gt;=34,INDEX($GR:$GR,$JB445+34),"")</f>
      </c>
      <c r="IB445">
        <f>IF($JC445&gt;=35,INDEX($GR:$GR,$JB445+35),"")</f>
      </c>
      <c r="IC445">
        <f>IF($JC445&gt;=36,INDEX($GR:$GR,$JB445+36),"")</f>
      </c>
      <c r="ID445">
        <f>IF($JC445&gt;=37,INDEX($GR:$GR,$JB445+37),"")</f>
      </c>
      <c r="IE445">
        <f>IF($JC445&gt;=38,INDEX($GR:$GR,$JB445+38),"")</f>
      </c>
      <c r="IF445">
        <f>IF($JC445&gt;=39,INDEX($GR:$GR,$JB445+39),"")</f>
      </c>
      <c r="IG445">
        <f>IF($JC445&gt;=40,INDEX($GR:$GR,$JB445+40),"")</f>
      </c>
      <c r="IH445">
        <f>IF($JC445&gt;=41,INDEX($GR:$GR,$JB445+41),"")</f>
      </c>
      <c r="II445">
        <f>IF($JC445&gt;=42,INDEX($GR:$GR,$JB445+42),"")</f>
      </c>
      <c r="IJ445">
        <f>IF($JC445&gt;=43,INDEX($GR:$GR,$JB445+43),"")</f>
      </c>
      <c r="IK445">
        <f>IF($JC445&gt;=44,INDEX($GR:$GR,$JB445+44),"")</f>
      </c>
      <c r="IL445">
        <f>IF($JC445&gt;=45,INDEX($GR:$GR,$JB445+45),"")</f>
      </c>
      <c r="IM445">
        <f>IF($JC445&gt;=46,INDEX($GR:$GR,$JB445+46),"")</f>
      </c>
      <c r="IN445">
        <f>IF($JC445&gt;=47,INDEX($GR:$GR,$JB445+47),"")</f>
      </c>
      <c r="IO445">
        <f>IF($JC445&gt;=48,INDEX($GR:$GR,$JB445+48),"")</f>
      </c>
      <c r="IP445">
        <f>IF($JC445&gt;=49,INDEX($GR:$GR,$JB445+49),"")</f>
      </c>
      <c r="IQ445">
        <f>IF($JC445&gt;=50,INDEX($GR:$GR,$JB445+50),"")</f>
      </c>
      <c r="IR445">
        <f>IF($JC445&gt;=51,INDEX($GR:$GR,$JB445+51),"")</f>
      </c>
      <c r="IS445">
        <f>IF($JC445&gt;=52,INDEX($GR:$GR,$JB445+52),"")</f>
      </c>
      <c r="IT445">
        <f>IF($JC445&gt;=53,INDEX($GR:$GR,$JB445+53),"")</f>
      </c>
      <c r="IU445">
        <f>IF($JC445&gt;=54,INDEX($GR:$GR,$JB445+54),"")</f>
      </c>
      <c r="IV445">
        <f>IF($JC445&gt;=55,INDEX($GR:$GR,$JB445+55),"")</f>
      </c>
      <c r="IW445">
        <f>IF($JC445&gt;=56,INDEX($GR:$GR,$JB445+56),"")</f>
      </c>
      <c r="IX445">
        <f>IF($JC445&gt;=57,INDEX($GR:$GR,$JB445+57),"")</f>
      </c>
      <c r="IY445">
        <f>IF($JC445&gt;=58,INDEX($GR:$GR,$JB445+58),"")</f>
      </c>
      <c r="IZ445">
        <f>IF($JC445&gt;=59,INDEX($GR:$GR,$JB445+59),"")</f>
      </c>
      <c r="JA445">
        <f>IF($JC445&gt;=60,INDEX($GR:$GR,$JB445+60),"")</f>
      </c>
      <c r="JB445">
        <f>IFERROR(MATCH($GQ445,$GR$2:$GR$324,0)+1,0)</f>
      </c>
      <c r="JC445">
        <f>IFERROR(INDEX($GS$2:$GS$324,MATCH($GQ445,$GR$2:$GR$324,0)),0)</f>
      </c>
      <c r="JD445" t="s">
        <v>40</v>
      </c>
      <c r="JE445" t="s">
        <v>40</v>
      </c>
    </row>
    <row r="446" spans="1:265" x14ac:dyDescent="0.25">
      <c r="Q446">
        <f>IF(OR($T446="",$P446=""),"",IFERROR($T446/$P446,0))</f>
      </c>
      <c r="R446">
        <f>IF($T446="","",
SUM($S446,$U446,$Z446,$V446,$X446)*
(1-IF($AA446="",0,VALUE($AA446)/100)))</f>
      </c>
      <c r="S446">
        <f>IF($T446="","",$T446)</f>
      </c>
      <c r="U446">
        <f>IF($T446="","",
IF($N446="","",
IF(ISNUMBER(SEARCH("exempt",LOWER($N446))),0,
$T446*(VALUE(SUBSTITUTE($N446,"%",""))/100))))</f>
      </c>
      <c r="AB446">
        <f>IFERROR(IF(FIND(" - ",$K446)&gt;0,MID($K446,FIND(" - ",$K446)+3,LEN($K446)),""),"")</f>
      </c>
      <c r="AK446" t="s">
        <v>1033</v>
      </c>
      <c r="AP446">
        <f>IFERROR(LEFT($K446,FIND(" - ",$K446)-1),$K446)</f>
      </c>
      <c r="AS446">
        <f>IF($CH446&gt;=1,INDEX($AQ:$AQ,$CG446+1),"")</f>
      </c>
      <c r="AT446">
        <f>IF($CH446&gt;=2,INDEX($AQ:$AQ,$CG446+2),"")</f>
      </c>
      <c r="AU446">
        <f>IF($CH446&gt;=3,INDEX($AQ:$AQ,$CG446+3),"")</f>
      </c>
      <c r="AV446">
        <f>IF($CH446&gt;=4,INDEX($AQ:$AQ,$CG446+4),"")</f>
      </c>
      <c r="AW446">
        <f>IF($CH446&gt;=5,INDEX($AQ:$AQ,$CG446+5),"")</f>
      </c>
      <c r="AX446">
        <f>IF($CH446&gt;=6,INDEX($AQ:$AQ,$CG446+6),"")</f>
      </c>
      <c r="AY446">
        <f>IF($CH446&gt;=7,INDEX($AQ:$AQ,$CG446+7),"")</f>
      </c>
      <c r="AZ446">
        <f>IF($CH446&gt;=8,INDEX($AQ:$AQ,$CG446+8),"")</f>
      </c>
      <c r="BA446">
        <f>IF($CH446&gt;=9,INDEX($AQ:$AQ,$CG446+9),"")</f>
      </c>
      <c r="BB446">
        <f>IF($CH446&gt;=10,INDEX($AQ:$AQ,$CG446+10),"")</f>
      </c>
      <c r="BC446">
        <f>IF($CH446&gt;=11,INDEX($AQ:$AQ,$CG446+11),"")</f>
      </c>
      <c r="BD446">
        <f>IF($CH446&gt;=12,INDEX($AQ:$AQ,$CG446+12),"")</f>
      </c>
      <c r="BE446">
        <f>IF($CH446&gt;=13,INDEX($AQ:$AQ,$CG446+13),"")</f>
      </c>
      <c r="BF446">
        <f>IF($CH446&gt;=14,INDEX($AQ:$AQ,$CG446+14),"")</f>
      </c>
      <c r="BG446">
        <f>IF($CH446&gt;=15,INDEX($AQ:$AQ,$CG446+15),"")</f>
      </c>
      <c r="BH446">
        <f>IF($CH446&gt;=16,INDEX($AQ:$AQ,$CG446+16),"")</f>
      </c>
      <c r="BI446">
        <f>IF($CH446&gt;=17,INDEX($AQ:$AQ,$CG446+17),"")</f>
      </c>
      <c r="BJ446">
        <f>IF($CH446&gt;=18,INDEX($AQ:$AQ,$CG446+18),"")</f>
      </c>
      <c r="BK446">
        <f>IF($CH446&gt;=19,INDEX($AQ:$AQ,$CG446+19),"")</f>
      </c>
      <c r="BL446">
        <f>IF($CH446&gt;=20,INDEX($AQ:$AQ,$CG446+20),"")</f>
      </c>
      <c r="BM446">
        <f>IF($CH446&gt;=21,INDEX($AQ:$AQ,$CG446+21),"")</f>
      </c>
      <c r="BN446">
        <f>IF($CH446&gt;=22,INDEX($AQ:$AQ,$CG446+22),"")</f>
      </c>
      <c r="BO446">
        <f>IF($CH446&gt;=23,INDEX($AQ:$AQ,$CG446+23),"")</f>
      </c>
      <c r="BP446">
        <f>IF($CH446&gt;=24,INDEX($AQ:$AQ,$CG446+24),"")</f>
      </c>
      <c r="BQ446">
        <f>IF($CH446&gt;=25,INDEX($AQ:$AQ,$CG446+25),"")</f>
      </c>
      <c r="BR446">
        <f>IF($CH446&gt;=26,INDEX($AQ:$AQ,$CG446+26),"")</f>
      </c>
      <c r="BS446">
        <f>IF($CH446&gt;=27,INDEX($AQ:$AQ,$CG446+27),"")</f>
      </c>
      <c r="BT446">
        <f>IF($CH446&gt;=28,INDEX($AQ:$AQ,$CG446+28),"")</f>
      </c>
      <c r="BU446">
        <f>IF($CH446&gt;=29,INDEX($AQ:$AQ,$CG446+29),"")</f>
      </c>
      <c r="BV446">
        <f>IF($CH446&gt;=30,INDEX($AQ:$AQ,$CG446+30),"")</f>
      </c>
      <c r="BW446">
        <f>IF($CH446&gt;=31,INDEX($AQ:$AQ,$CG446+31),"")</f>
      </c>
      <c r="BX446">
        <f>IF($CH446&gt;=32,INDEX($AQ:$AQ,$CG446+32),"")</f>
      </c>
      <c r="BY446">
        <f>IF($CH446&gt;=33,INDEX($AQ:$AQ,$CG446+33),"")</f>
      </c>
      <c r="BZ446">
        <f>IF($CH446&gt;=34,INDEX($AQ:$AQ,$CG446+34),"")</f>
      </c>
      <c r="CA446">
        <f>IF($CH446&gt;=35,INDEX($AQ:$AQ,$CG446+35),"")</f>
      </c>
      <c r="CB446">
        <f>IF($CH446&gt;=36,INDEX($AQ:$AQ,$CG446+36),"")</f>
      </c>
      <c r="CC446">
        <f>IF($CH446&gt;=37,INDEX($AQ:$AQ,$CG446+37),"")</f>
      </c>
      <c r="CD446">
        <f>IF($CH446&gt;=38,INDEX($AQ:$AQ,$CG446+38),"")</f>
      </c>
      <c r="CE446">
        <f>IF($CH446&gt;=39,INDEX($AQ:$AQ,$CG446+39),"")</f>
      </c>
      <c r="CF446">
        <f>IF($CH446&gt;=40,INDEX($AQ:$AQ,$CG446+40),"")</f>
      </c>
      <c r="CG446">
        <f>IFERROR(MATCH($AP446,$AQ$2:$AQ$134,0)+1,0)</f>
      </c>
      <c r="CH446">
        <f>IFERROR(INDEX($AR$2:$AR$134,MATCH($AP446,$AQ$2:$AQ$134,0)),0)</f>
      </c>
      <c r="CI446">
        <f>IFERROR(LEFT($L446,FIND(" - ",$L446)-1),$L446)</f>
      </c>
      <c r="CL446">
        <f>IF($DG446&gt;=1,INDEX($CJ:$CJ,$DF446+1),"")</f>
      </c>
      <c r="CM446">
        <f>IF($DG446&gt;=2,INDEX($CJ:$CJ,$DF446+2),"")</f>
      </c>
      <c r="CN446">
        <f>IF($DG446&gt;=3,INDEX($CJ:$CJ,$DF446+3),"")</f>
      </c>
      <c r="CO446">
        <f>IF($DG446&gt;=4,INDEX($CJ:$CJ,$DF446+4),"")</f>
      </c>
      <c r="CP446">
        <f>IF($DG446&gt;=5,INDEX($CJ:$CJ,$DF446+5),"")</f>
      </c>
      <c r="CQ446">
        <f>IF($DG446&gt;=6,INDEX($CJ:$CJ,$DF446+6),"")</f>
      </c>
      <c r="CR446">
        <f>IF($DG446&gt;=7,INDEX($CJ:$CJ,$DF446+7),"")</f>
      </c>
      <c r="CS446">
        <f>IF($DG446&gt;=8,INDEX($CJ:$CJ,$DF446+8),"")</f>
      </c>
      <c r="CT446">
        <f>IF($DG446&gt;=9,INDEX($CJ:$CJ,$DF446+9),"")</f>
      </c>
      <c r="CU446">
        <f>IF($DG446&gt;=10,INDEX($CJ:$CJ,$DF446+10),"")</f>
      </c>
      <c r="CV446">
        <f>IF($DG446&gt;=11,INDEX($CJ:$CJ,$DF446+11),"")</f>
      </c>
      <c r="CW446">
        <f>IF($DG446&gt;=12,INDEX($CJ:$CJ,$DF446+12),"")</f>
      </c>
      <c r="CX446">
        <f>IF($DG446&gt;=13,INDEX($CJ:$CJ,$DF446+13),"")</f>
      </c>
      <c r="CY446">
        <f>IF($DG446&gt;=14,INDEX($CJ:$CJ,$DF446+14),"")</f>
      </c>
      <c r="CZ446">
        <f>IF($DG446&gt;=15,INDEX($CJ:$CJ,$DF446+15),"")</f>
      </c>
      <c r="DA446">
        <f>IF($DG446&gt;=16,INDEX($CJ:$CJ,$DF446+16),"")</f>
      </c>
      <c r="DB446">
        <f>IF($DG446&gt;=17,INDEX($CJ:$CJ,$DF446+17),"")</f>
      </c>
      <c r="DC446">
        <f>IF($DG446&gt;=18,INDEX($CJ:$CJ,$DF446+18),"")</f>
      </c>
      <c r="DD446">
        <f>IF($DG446&gt;=19,INDEX($CJ:$CJ,$DF446+19),"")</f>
      </c>
      <c r="DE446">
        <f>IF($DG446&gt;=20,INDEX($CJ:$CJ,$DF446+20),"")</f>
      </c>
      <c r="DF446">
        <f>IFERROR(MATCH($CI446,$CJ$2:$CJ$263,0)+1,0)</f>
      </c>
      <c r="DG446">
        <f>IFERROR(INDEX($CK$2:$CK$263,MATCH($CI446,$CJ$2:$CJ$263,0)),0)</f>
      </c>
      <c r="DH446">
        <f>IFERROR(INDEX($AO:$AO,MATCH($N446,$AN:$AN,0))&amp;"","")</f>
      </c>
      <c r="DL446">
        <f>IF($GO446&gt;=1,INDEX($DI:$DI,$GN446+1),"")</f>
      </c>
      <c r="DM446">
        <f>IF($GO446&gt;=2,INDEX($DI:$DI,$GN446+2),"")</f>
      </c>
      <c r="DN446">
        <f>IF($GO446&gt;=3,INDEX($DI:$DI,$GN446+3),"")</f>
      </c>
      <c r="DO446">
        <f>IF($GO446&gt;=4,INDEX($DI:$DI,$GN446+4),"")</f>
      </c>
      <c r="DP446">
        <f>IF($GO446&gt;=5,INDEX($DI:$DI,$GN446+5),"")</f>
      </c>
      <c r="DQ446">
        <f>IF($GO446&gt;=6,INDEX($DI:$DI,$GN446+6),"")</f>
      </c>
      <c r="DR446">
        <f>IF($GO446&gt;=7,INDEX($DI:$DI,$GN446+7),"")</f>
      </c>
      <c r="DS446">
        <f>IF($GO446&gt;=8,INDEX($DI:$DI,$GN446+8),"")</f>
      </c>
      <c r="DT446">
        <f>IF($GO446&gt;=9,INDEX($DI:$DI,$GN446+9),"")</f>
      </c>
      <c r="DU446">
        <f>IF($GO446&gt;=10,INDEX($DI:$DI,$GN446+10),"")</f>
      </c>
      <c r="DV446">
        <f>IF($GO446&gt;=11,INDEX($DI:$DI,$GN446+11),"")</f>
      </c>
      <c r="DW446">
        <f>IF($GO446&gt;=12,INDEX($DI:$DI,$GN446+12),"")</f>
      </c>
      <c r="DX446">
        <f>IF($GO446&gt;=13,INDEX($DI:$DI,$GN446+13),"")</f>
      </c>
      <c r="DY446">
        <f>IF($GO446&gt;=14,INDEX($DI:$DI,$GN446+14),"")</f>
      </c>
      <c r="DZ446">
        <f>IF($GO446&gt;=15,INDEX($DI:$DI,$GN446+15),"")</f>
      </c>
      <c r="EA446">
        <f>IF($GO446&gt;=16,INDEX($DI:$DI,$GN446+16),"")</f>
      </c>
      <c r="EB446">
        <f>IF($GO446&gt;=17,INDEX($DI:$DI,$GN446+17),"")</f>
      </c>
      <c r="EC446">
        <f>IF($GO446&gt;=18,INDEX($DI:$DI,$GN446+18),"")</f>
      </c>
      <c r="ED446">
        <f>IF($GO446&gt;=19,INDEX($DI:$DI,$GN446+19),"")</f>
      </c>
      <c r="EE446">
        <f>IF($GO446&gt;=20,INDEX($DI:$DI,$GN446+20),"")</f>
      </c>
      <c r="EF446">
        <f>IF($GO446&gt;=21,INDEX($DI:$DI,$GN446+21),"")</f>
      </c>
      <c r="EG446">
        <f>IF($GO446&gt;=22,INDEX($DI:$DI,$GN446+22),"")</f>
      </c>
      <c r="EH446">
        <f>IF($GO446&gt;=23,INDEX($DI:$DI,$GN446+23),"")</f>
      </c>
      <c r="EI446">
        <f>IF($GO446&gt;=24,INDEX($DI:$DI,$GN446+24),"")</f>
      </c>
      <c r="EJ446">
        <f>IF($GO446&gt;=25,INDEX($DI:$DI,$GN446+25),"")</f>
      </c>
      <c r="EK446">
        <f>IF($GO446&gt;=26,INDEX($DI:$DI,$GN446+26),"")</f>
      </c>
      <c r="EL446">
        <f>IF($GO446&gt;=27,INDEX($DI:$DI,$GN446+27),"")</f>
      </c>
      <c r="EM446">
        <f>IF($GO446&gt;=28,INDEX($DI:$DI,$GN446+28),"")</f>
      </c>
      <c r="EN446">
        <f>IF($GO446&gt;=29,INDEX($DI:$DI,$GN446+29),"")</f>
      </c>
      <c r="EO446">
        <f>IF($GO446&gt;=30,INDEX($DI:$DI,$GN446+30),"")</f>
      </c>
      <c r="EP446">
        <f>IF($GO446&gt;=31,INDEX($DI:$DI,$GN446+31),"")</f>
      </c>
      <c r="EQ446">
        <f>IF($GO446&gt;=32,INDEX($DI:$DI,$GN446+32),"")</f>
      </c>
      <c r="ER446">
        <f>IF($GO446&gt;=33,INDEX($DI:$DI,$GN446+33),"")</f>
      </c>
      <c r="ES446">
        <f>IF($GO446&gt;=34,INDEX($DI:$DI,$GN446+34),"")</f>
      </c>
      <c r="ET446">
        <f>IF($GO446&gt;=35,INDEX($DI:$DI,$GN446+35),"")</f>
      </c>
      <c r="EU446">
        <f>IF($GO446&gt;=36,INDEX($DI:$DI,$GN446+36),"")</f>
      </c>
      <c r="EV446">
        <f>IF($GO446&gt;=37,INDEX($DI:$DI,$GN446+37),"")</f>
      </c>
      <c r="EW446">
        <f>IF($GO446&gt;=38,INDEX($DI:$DI,$GN446+38),"")</f>
      </c>
      <c r="EX446">
        <f>IF($GO446&gt;=39,INDEX($DI:$DI,$GN446+39),"")</f>
      </c>
      <c r="EY446">
        <f>IF($GO446&gt;=40,INDEX($DI:$DI,$GN446+40),"")</f>
      </c>
      <c r="EZ446">
        <f>IF($GO446&gt;=1,INDEX($DJ:$DJ,$GN446+1),"")</f>
      </c>
      <c r="FA446">
        <f>IF($GO446&gt;=2,INDEX($DJ:$DJ,$GN446+2),"")</f>
      </c>
      <c r="FB446">
        <f>IF($GO446&gt;=3,INDEX($DJ:$DJ,$GN446+3),"")</f>
      </c>
      <c r="FC446">
        <f>IF($GO446&gt;=4,INDEX($DJ:$DJ,$GN446+4),"")</f>
      </c>
      <c r="FD446">
        <f>IF($GO446&gt;=5,INDEX($DJ:$DJ,$GN446+5),"")</f>
      </c>
      <c r="FE446">
        <f>IF($GO446&gt;=6,INDEX($DJ:$DJ,$GN446+6),"")</f>
      </c>
      <c r="FF446">
        <f>IF($GO446&gt;=7,INDEX($DJ:$DJ,$GN446+7),"")</f>
      </c>
      <c r="FG446">
        <f>IF($GO446&gt;=8,INDEX($DJ:$DJ,$GN446+8),"")</f>
      </c>
      <c r="FH446">
        <f>IF($GO446&gt;=9,INDEX($DJ:$DJ,$GN446+9),"")</f>
      </c>
      <c r="FI446">
        <f>IF($GO446&gt;=10,INDEX($DJ:$DJ,$GN446+10),"")</f>
      </c>
      <c r="FJ446">
        <f>IF($GO446&gt;=11,INDEX($DJ:$DJ,$GN446+11),"")</f>
      </c>
      <c r="FK446">
        <f>IF($GO446&gt;=12,INDEX($DJ:$DJ,$GN446+12),"")</f>
      </c>
      <c r="FL446">
        <f>IF($GO446&gt;=13,INDEX($DJ:$DJ,$GN446+13),"")</f>
      </c>
      <c r="FM446">
        <f>IF($GO446&gt;=14,INDEX($DJ:$DJ,$GN446+14),"")</f>
      </c>
      <c r="FN446">
        <f>IF($GO446&gt;=15,INDEX($DJ:$DJ,$GN446+15),"")</f>
      </c>
      <c r="FO446">
        <f>IF($GO446&gt;=16,INDEX($DJ:$DJ,$GN446+16),"")</f>
      </c>
      <c r="FP446">
        <f>IF($GO446&gt;=17,INDEX($DJ:$DJ,$GN446+17),"")</f>
      </c>
      <c r="FQ446">
        <f>IF($GO446&gt;=18,INDEX($DJ:$DJ,$GN446+18),"")</f>
      </c>
      <c r="FR446">
        <f>IF($GO446&gt;=19,INDEX($DJ:$DJ,$GN446+19),"")</f>
      </c>
      <c r="FS446">
        <f>IF($GO446&gt;=20,INDEX($DJ:$DJ,$GN446+20),"")</f>
      </c>
      <c r="FT446">
        <f>IF($GO446&gt;=21,INDEX($DJ:$DJ,$GN446+21),"")</f>
      </c>
      <c r="FU446">
        <f>IF($GO446&gt;=22,INDEX($DJ:$DJ,$GN446+22),"")</f>
      </c>
      <c r="FV446">
        <f>IF($GO446&gt;=23,INDEX($DJ:$DJ,$GN446+23),"")</f>
      </c>
      <c r="FW446">
        <f>IF($GO446&gt;=24,INDEX($DJ:$DJ,$GN446+24),"")</f>
      </c>
      <c r="FX446">
        <f>IF($GO446&gt;=25,INDEX($DJ:$DJ,$GN446+25),"")</f>
      </c>
      <c r="FY446">
        <f>IF($GO446&gt;=26,INDEX($DJ:$DJ,$GN446+26),"")</f>
      </c>
      <c r="FZ446">
        <f>IF($GO446&gt;=27,INDEX($DJ:$DJ,$GN446+27),"")</f>
      </c>
      <c r="GA446">
        <f>IF($GO446&gt;=28,INDEX($DJ:$DJ,$GN446+28),"")</f>
      </c>
      <c r="GB446">
        <f>IF($GO446&gt;=29,INDEX($DJ:$DJ,$GN446+29),"")</f>
      </c>
      <c r="GC446">
        <f>IF($GO446&gt;=30,INDEX($DJ:$DJ,$GN446+30),"")</f>
      </c>
      <c r="GD446">
        <f>IF($GO446&gt;=31,INDEX($DJ:$DJ,$GN446+31),"")</f>
      </c>
      <c r="GE446">
        <f>IF($GO446&gt;=32,INDEX($DJ:$DJ,$GN446+32),"")</f>
      </c>
      <c r="GF446">
        <f>IF($GO446&gt;=33,INDEX($DJ:$DJ,$GN446+33),"")</f>
      </c>
      <c r="GG446">
        <f>IF($GO446&gt;=34,INDEX($DJ:$DJ,$GN446+34),"")</f>
      </c>
      <c r="GH446">
        <f>IF($GO446&gt;=35,INDEX($DJ:$DJ,$GN446+35),"")</f>
      </c>
      <c r="GI446">
        <f>IF($GO446&gt;=36,INDEX($DJ:$DJ,$GN446+36),"")</f>
      </c>
      <c r="GJ446">
        <f>IF($GO446&gt;=37,INDEX($DJ:$DJ,$GN446+37),"")</f>
      </c>
      <c r="GK446">
        <f>IF($GO446&gt;=38,INDEX($DJ:$DJ,$GN446+38),"")</f>
      </c>
      <c r="GL446">
        <f>IF($GO446&gt;=39,INDEX($DJ:$DJ,$GN446+39),"")</f>
      </c>
      <c r="GM446">
        <f>IF($GO446&gt;=40,INDEX($DJ:$DJ,$GN446+40),"")</f>
      </c>
      <c r="GN446">
        <f>IFERROR(MATCH($DH446,$DI$2:$DI$148,0)+1,0)</f>
      </c>
      <c r="GO446">
        <f>IFERROR(INDEX($DK$2:$DK$148,MATCH($DH446,$DI$2:$DI$148,0)),0)</f>
      </c>
      <c r="GP446">
        <f>IFERROR(MATCH($Y446,$DL$446:$EY$446,0),0)</f>
      </c>
      <c r="GQ446">
        <f>IF($GP446&gt;0,INDEX($EZ$446:$GM$446,$GP446),"")</f>
      </c>
      <c r="GT446">
        <f>IF($JC446&gt;=1,INDEX($GR:$GR,$JB446+1),"")</f>
      </c>
      <c r="GU446">
        <f>IF($JC446&gt;=2,INDEX($GR:$GR,$JB446+2),"")</f>
      </c>
      <c r="GV446">
        <f>IF($JC446&gt;=3,INDEX($GR:$GR,$JB446+3),"")</f>
      </c>
      <c r="GW446">
        <f>IF($JC446&gt;=4,INDEX($GR:$GR,$JB446+4),"")</f>
      </c>
      <c r="GX446">
        <f>IF($JC446&gt;=5,INDEX($GR:$GR,$JB446+5),"")</f>
      </c>
      <c r="GY446">
        <f>IF($JC446&gt;=6,INDEX($GR:$GR,$JB446+6),"")</f>
      </c>
      <c r="GZ446">
        <f>IF($JC446&gt;=7,INDEX($GR:$GR,$JB446+7),"")</f>
      </c>
      <c r="HA446">
        <f>IF($JC446&gt;=8,INDEX($GR:$GR,$JB446+8),"")</f>
      </c>
      <c r="HB446">
        <f>IF($JC446&gt;=9,INDEX($GR:$GR,$JB446+9),"")</f>
      </c>
      <c r="HC446">
        <f>IF($JC446&gt;=10,INDEX($GR:$GR,$JB446+10),"")</f>
      </c>
      <c r="HD446">
        <f>IF($JC446&gt;=11,INDEX($GR:$GR,$JB446+11),"")</f>
      </c>
      <c r="HE446">
        <f>IF($JC446&gt;=12,INDEX($GR:$GR,$JB446+12),"")</f>
      </c>
      <c r="HF446">
        <f>IF($JC446&gt;=13,INDEX($GR:$GR,$JB446+13),"")</f>
      </c>
      <c r="HG446">
        <f>IF($JC446&gt;=14,INDEX($GR:$GR,$JB446+14),"")</f>
      </c>
      <c r="HH446">
        <f>IF($JC446&gt;=15,INDEX($GR:$GR,$JB446+15),"")</f>
      </c>
      <c r="HI446">
        <f>IF($JC446&gt;=16,INDEX($GR:$GR,$JB446+16),"")</f>
      </c>
      <c r="HJ446">
        <f>IF($JC446&gt;=17,INDEX($GR:$GR,$JB446+17),"")</f>
      </c>
      <c r="HK446">
        <f>IF($JC446&gt;=18,INDEX($GR:$GR,$JB446+18),"")</f>
      </c>
      <c r="HL446">
        <f>IF($JC446&gt;=19,INDEX($GR:$GR,$JB446+19),"")</f>
      </c>
      <c r="HM446">
        <f>IF($JC446&gt;=20,INDEX($GR:$GR,$JB446+20),"")</f>
      </c>
      <c r="HN446">
        <f>IF($JC446&gt;=21,INDEX($GR:$GR,$JB446+21),"")</f>
      </c>
      <c r="HO446">
        <f>IF($JC446&gt;=22,INDEX($GR:$GR,$JB446+22),"")</f>
      </c>
      <c r="HP446">
        <f>IF($JC446&gt;=23,INDEX($GR:$GR,$JB446+23),"")</f>
      </c>
      <c r="HQ446">
        <f>IF($JC446&gt;=24,INDEX($GR:$GR,$JB446+24),"")</f>
      </c>
      <c r="HR446">
        <f>IF($JC446&gt;=25,INDEX($GR:$GR,$JB446+25),"")</f>
      </c>
      <c r="HS446">
        <f>IF($JC446&gt;=26,INDEX($GR:$GR,$JB446+26),"")</f>
      </c>
      <c r="HT446">
        <f>IF($JC446&gt;=27,INDEX($GR:$GR,$JB446+27),"")</f>
      </c>
      <c r="HU446">
        <f>IF($JC446&gt;=28,INDEX($GR:$GR,$JB446+28),"")</f>
      </c>
      <c r="HV446">
        <f>IF($JC446&gt;=29,INDEX($GR:$GR,$JB446+29),"")</f>
      </c>
      <c r="HW446">
        <f>IF($JC446&gt;=30,INDEX($GR:$GR,$JB446+30),"")</f>
      </c>
      <c r="HX446">
        <f>IF($JC446&gt;=31,INDEX($GR:$GR,$JB446+31),"")</f>
      </c>
      <c r="HY446">
        <f>IF($JC446&gt;=32,INDEX($GR:$GR,$JB446+32),"")</f>
      </c>
      <c r="HZ446">
        <f>IF($JC446&gt;=33,INDEX($GR:$GR,$JB446+33),"")</f>
      </c>
      <c r="IA446">
        <f>IF($JC446&gt;=34,INDEX($GR:$GR,$JB446+34),"")</f>
      </c>
      <c r="IB446">
        <f>IF($JC446&gt;=35,INDEX($GR:$GR,$JB446+35),"")</f>
      </c>
      <c r="IC446">
        <f>IF($JC446&gt;=36,INDEX($GR:$GR,$JB446+36),"")</f>
      </c>
      <c r="ID446">
        <f>IF($JC446&gt;=37,INDEX($GR:$GR,$JB446+37),"")</f>
      </c>
      <c r="IE446">
        <f>IF($JC446&gt;=38,INDEX($GR:$GR,$JB446+38),"")</f>
      </c>
      <c r="IF446">
        <f>IF($JC446&gt;=39,INDEX($GR:$GR,$JB446+39),"")</f>
      </c>
      <c r="IG446">
        <f>IF($JC446&gt;=40,INDEX($GR:$GR,$JB446+40),"")</f>
      </c>
      <c r="IH446">
        <f>IF($JC446&gt;=41,INDEX($GR:$GR,$JB446+41),"")</f>
      </c>
      <c r="II446">
        <f>IF($JC446&gt;=42,INDEX($GR:$GR,$JB446+42),"")</f>
      </c>
      <c r="IJ446">
        <f>IF($JC446&gt;=43,INDEX($GR:$GR,$JB446+43),"")</f>
      </c>
      <c r="IK446">
        <f>IF($JC446&gt;=44,INDEX($GR:$GR,$JB446+44),"")</f>
      </c>
      <c r="IL446">
        <f>IF($JC446&gt;=45,INDEX($GR:$GR,$JB446+45),"")</f>
      </c>
      <c r="IM446">
        <f>IF($JC446&gt;=46,INDEX($GR:$GR,$JB446+46),"")</f>
      </c>
      <c r="IN446">
        <f>IF($JC446&gt;=47,INDEX($GR:$GR,$JB446+47),"")</f>
      </c>
      <c r="IO446">
        <f>IF($JC446&gt;=48,INDEX($GR:$GR,$JB446+48),"")</f>
      </c>
      <c r="IP446">
        <f>IF($JC446&gt;=49,INDEX($GR:$GR,$JB446+49),"")</f>
      </c>
      <c r="IQ446">
        <f>IF($JC446&gt;=50,INDEX($GR:$GR,$JB446+50),"")</f>
      </c>
      <c r="IR446">
        <f>IF($JC446&gt;=51,INDEX($GR:$GR,$JB446+51),"")</f>
      </c>
      <c r="IS446">
        <f>IF($JC446&gt;=52,INDEX($GR:$GR,$JB446+52),"")</f>
      </c>
      <c r="IT446">
        <f>IF($JC446&gt;=53,INDEX($GR:$GR,$JB446+53),"")</f>
      </c>
      <c r="IU446">
        <f>IF($JC446&gt;=54,INDEX($GR:$GR,$JB446+54),"")</f>
      </c>
      <c r="IV446">
        <f>IF($JC446&gt;=55,INDEX($GR:$GR,$JB446+55),"")</f>
      </c>
      <c r="IW446">
        <f>IF($JC446&gt;=56,INDEX($GR:$GR,$JB446+56),"")</f>
      </c>
      <c r="IX446">
        <f>IF($JC446&gt;=57,INDEX($GR:$GR,$JB446+57),"")</f>
      </c>
      <c r="IY446">
        <f>IF($JC446&gt;=58,INDEX($GR:$GR,$JB446+58),"")</f>
      </c>
      <c r="IZ446">
        <f>IF($JC446&gt;=59,INDEX($GR:$GR,$JB446+59),"")</f>
      </c>
      <c r="JA446">
        <f>IF($JC446&gt;=60,INDEX($GR:$GR,$JB446+60),"")</f>
      </c>
      <c r="JB446">
        <f>IFERROR(MATCH($GQ446,$GR$2:$GR$324,0)+1,0)</f>
      </c>
      <c r="JC446">
        <f>IFERROR(INDEX($GS$2:$GS$324,MATCH($GQ446,$GR$2:$GR$324,0)),0)</f>
      </c>
      <c r="JD446" t="s">
        <v>40</v>
      </c>
      <c r="JE446" t="s">
        <v>40</v>
      </c>
    </row>
    <row r="447" spans="1:265" x14ac:dyDescent="0.25">
      <c r="Q447">
        <f>IF(OR($T447="",$P447=""),"",IFERROR($T447/$P447,0))</f>
      </c>
      <c r="R447">
        <f>IF($T447="","",
SUM($S447,$U447,$Z447,$V447,$X447)*
(1-IF($AA447="",0,VALUE($AA447)/100)))</f>
      </c>
      <c r="S447">
        <f>IF($T447="","",$T447)</f>
      </c>
      <c r="U447">
        <f>IF($T447="","",
IF($N447="","",
IF(ISNUMBER(SEARCH("exempt",LOWER($N447))),0,
$T447*(VALUE(SUBSTITUTE($N447,"%",""))/100))))</f>
      </c>
      <c r="AB447">
        <f>IFERROR(IF(FIND(" - ",$K447)&gt;0,MID($K447,FIND(" - ",$K447)+3,LEN($K447)),""),"")</f>
      </c>
      <c r="AK447" t="s">
        <v>1034</v>
      </c>
      <c r="AP447">
        <f>IFERROR(LEFT($K447,FIND(" - ",$K447)-1),$K447)</f>
      </c>
      <c r="AS447">
        <f>IF($CH447&gt;=1,INDEX($AQ:$AQ,$CG447+1),"")</f>
      </c>
      <c r="AT447">
        <f>IF($CH447&gt;=2,INDEX($AQ:$AQ,$CG447+2),"")</f>
      </c>
      <c r="AU447">
        <f>IF($CH447&gt;=3,INDEX($AQ:$AQ,$CG447+3),"")</f>
      </c>
      <c r="AV447">
        <f>IF($CH447&gt;=4,INDEX($AQ:$AQ,$CG447+4),"")</f>
      </c>
      <c r="AW447">
        <f>IF($CH447&gt;=5,INDEX($AQ:$AQ,$CG447+5),"")</f>
      </c>
      <c r="AX447">
        <f>IF($CH447&gt;=6,INDEX($AQ:$AQ,$CG447+6),"")</f>
      </c>
      <c r="AY447">
        <f>IF($CH447&gt;=7,INDEX($AQ:$AQ,$CG447+7),"")</f>
      </c>
      <c r="AZ447">
        <f>IF($CH447&gt;=8,INDEX($AQ:$AQ,$CG447+8),"")</f>
      </c>
      <c r="BA447">
        <f>IF($CH447&gt;=9,INDEX($AQ:$AQ,$CG447+9),"")</f>
      </c>
      <c r="BB447">
        <f>IF($CH447&gt;=10,INDEX($AQ:$AQ,$CG447+10),"")</f>
      </c>
      <c r="BC447">
        <f>IF($CH447&gt;=11,INDEX($AQ:$AQ,$CG447+11),"")</f>
      </c>
      <c r="BD447">
        <f>IF($CH447&gt;=12,INDEX($AQ:$AQ,$CG447+12),"")</f>
      </c>
      <c r="BE447">
        <f>IF($CH447&gt;=13,INDEX($AQ:$AQ,$CG447+13),"")</f>
      </c>
      <c r="BF447">
        <f>IF($CH447&gt;=14,INDEX($AQ:$AQ,$CG447+14),"")</f>
      </c>
      <c r="BG447">
        <f>IF($CH447&gt;=15,INDEX($AQ:$AQ,$CG447+15),"")</f>
      </c>
      <c r="BH447">
        <f>IF($CH447&gt;=16,INDEX($AQ:$AQ,$CG447+16),"")</f>
      </c>
      <c r="BI447">
        <f>IF($CH447&gt;=17,INDEX($AQ:$AQ,$CG447+17),"")</f>
      </c>
      <c r="BJ447">
        <f>IF($CH447&gt;=18,INDEX($AQ:$AQ,$CG447+18),"")</f>
      </c>
      <c r="BK447">
        <f>IF($CH447&gt;=19,INDEX($AQ:$AQ,$CG447+19),"")</f>
      </c>
      <c r="BL447">
        <f>IF($CH447&gt;=20,INDEX($AQ:$AQ,$CG447+20),"")</f>
      </c>
      <c r="BM447">
        <f>IF($CH447&gt;=21,INDEX($AQ:$AQ,$CG447+21),"")</f>
      </c>
      <c r="BN447">
        <f>IF($CH447&gt;=22,INDEX($AQ:$AQ,$CG447+22),"")</f>
      </c>
      <c r="BO447">
        <f>IF($CH447&gt;=23,INDEX($AQ:$AQ,$CG447+23),"")</f>
      </c>
      <c r="BP447">
        <f>IF($CH447&gt;=24,INDEX($AQ:$AQ,$CG447+24),"")</f>
      </c>
      <c r="BQ447">
        <f>IF($CH447&gt;=25,INDEX($AQ:$AQ,$CG447+25),"")</f>
      </c>
      <c r="BR447">
        <f>IF($CH447&gt;=26,INDEX($AQ:$AQ,$CG447+26),"")</f>
      </c>
      <c r="BS447">
        <f>IF($CH447&gt;=27,INDEX($AQ:$AQ,$CG447+27),"")</f>
      </c>
      <c r="BT447">
        <f>IF($CH447&gt;=28,INDEX($AQ:$AQ,$CG447+28),"")</f>
      </c>
      <c r="BU447">
        <f>IF($CH447&gt;=29,INDEX($AQ:$AQ,$CG447+29),"")</f>
      </c>
      <c r="BV447">
        <f>IF($CH447&gt;=30,INDEX($AQ:$AQ,$CG447+30),"")</f>
      </c>
      <c r="BW447">
        <f>IF($CH447&gt;=31,INDEX($AQ:$AQ,$CG447+31),"")</f>
      </c>
      <c r="BX447">
        <f>IF($CH447&gt;=32,INDEX($AQ:$AQ,$CG447+32),"")</f>
      </c>
      <c r="BY447">
        <f>IF($CH447&gt;=33,INDEX($AQ:$AQ,$CG447+33),"")</f>
      </c>
      <c r="BZ447">
        <f>IF($CH447&gt;=34,INDEX($AQ:$AQ,$CG447+34),"")</f>
      </c>
      <c r="CA447">
        <f>IF($CH447&gt;=35,INDEX($AQ:$AQ,$CG447+35),"")</f>
      </c>
      <c r="CB447">
        <f>IF($CH447&gt;=36,INDEX($AQ:$AQ,$CG447+36),"")</f>
      </c>
      <c r="CC447">
        <f>IF($CH447&gt;=37,INDEX($AQ:$AQ,$CG447+37),"")</f>
      </c>
      <c r="CD447">
        <f>IF($CH447&gt;=38,INDEX($AQ:$AQ,$CG447+38),"")</f>
      </c>
      <c r="CE447">
        <f>IF($CH447&gt;=39,INDEX($AQ:$AQ,$CG447+39),"")</f>
      </c>
      <c r="CF447">
        <f>IF($CH447&gt;=40,INDEX($AQ:$AQ,$CG447+40),"")</f>
      </c>
      <c r="CG447">
        <f>IFERROR(MATCH($AP447,$AQ$2:$AQ$134,0)+1,0)</f>
      </c>
      <c r="CH447">
        <f>IFERROR(INDEX($AR$2:$AR$134,MATCH($AP447,$AQ$2:$AQ$134,0)),0)</f>
      </c>
      <c r="CI447">
        <f>IFERROR(LEFT($L447,FIND(" - ",$L447)-1),$L447)</f>
      </c>
      <c r="CL447">
        <f>IF($DG447&gt;=1,INDEX($CJ:$CJ,$DF447+1),"")</f>
      </c>
      <c r="CM447">
        <f>IF($DG447&gt;=2,INDEX($CJ:$CJ,$DF447+2),"")</f>
      </c>
      <c r="CN447">
        <f>IF($DG447&gt;=3,INDEX($CJ:$CJ,$DF447+3),"")</f>
      </c>
      <c r="CO447">
        <f>IF($DG447&gt;=4,INDEX($CJ:$CJ,$DF447+4),"")</f>
      </c>
      <c r="CP447">
        <f>IF($DG447&gt;=5,INDEX($CJ:$CJ,$DF447+5),"")</f>
      </c>
      <c r="CQ447">
        <f>IF($DG447&gt;=6,INDEX($CJ:$CJ,$DF447+6),"")</f>
      </c>
      <c r="CR447">
        <f>IF($DG447&gt;=7,INDEX($CJ:$CJ,$DF447+7),"")</f>
      </c>
      <c r="CS447">
        <f>IF($DG447&gt;=8,INDEX($CJ:$CJ,$DF447+8),"")</f>
      </c>
      <c r="CT447">
        <f>IF($DG447&gt;=9,INDEX($CJ:$CJ,$DF447+9),"")</f>
      </c>
      <c r="CU447">
        <f>IF($DG447&gt;=10,INDEX($CJ:$CJ,$DF447+10),"")</f>
      </c>
      <c r="CV447">
        <f>IF($DG447&gt;=11,INDEX($CJ:$CJ,$DF447+11),"")</f>
      </c>
      <c r="CW447">
        <f>IF($DG447&gt;=12,INDEX($CJ:$CJ,$DF447+12),"")</f>
      </c>
      <c r="CX447">
        <f>IF($DG447&gt;=13,INDEX($CJ:$CJ,$DF447+13),"")</f>
      </c>
      <c r="CY447">
        <f>IF($DG447&gt;=14,INDEX($CJ:$CJ,$DF447+14),"")</f>
      </c>
      <c r="CZ447">
        <f>IF($DG447&gt;=15,INDEX($CJ:$CJ,$DF447+15),"")</f>
      </c>
      <c r="DA447">
        <f>IF($DG447&gt;=16,INDEX($CJ:$CJ,$DF447+16),"")</f>
      </c>
      <c r="DB447">
        <f>IF($DG447&gt;=17,INDEX($CJ:$CJ,$DF447+17),"")</f>
      </c>
      <c r="DC447">
        <f>IF($DG447&gt;=18,INDEX($CJ:$CJ,$DF447+18),"")</f>
      </c>
      <c r="DD447">
        <f>IF($DG447&gt;=19,INDEX($CJ:$CJ,$DF447+19),"")</f>
      </c>
      <c r="DE447">
        <f>IF($DG447&gt;=20,INDEX($CJ:$CJ,$DF447+20),"")</f>
      </c>
      <c r="DF447">
        <f>IFERROR(MATCH($CI447,$CJ$2:$CJ$263,0)+1,0)</f>
      </c>
      <c r="DG447">
        <f>IFERROR(INDEX($CK$2:$CK$263,MATCH($CI447,$CJ$2:$CJ$263,0)),0)</f>
      </c>
      <c r="DH447">
        <f>IFERROR(INDEX($AO:$AO,MATCH($N447,$AN:$AN,0))&amp;"","")</f>
      </c>
      <c r="DL447">
        <f>IF($GO447&gt;=1,INDEX($DI:$DI,$GN447+1),"")</f>
      </c>
      <c r="DM447">
        <f>IF($GO447&gt;=2,INDEX($DI:$DI,$GN447+2),"")</f>
      </c>
      <c r="DN447">
        <f>IF($GO447&gt;=3,INDEX($DI:$DI,$GN447+3),"")</f>
      </c>
      <c r="DO447">
        <f>IF($GO447&gt;=4,INDEX($DI:$DI,$GN447+4),"")</f>
      </c>
      <c r="DP447">
        <f>IF($GO447&gt;=5,INDEX($DI:$DI,$GN447+5),"")</f>
      </c>
      <c r="DQ447">
        <f>IF($GO447&gt;=6,INDEX($DI:$DI,$GN447+6),"")</f>
      </c>
      <c r="DR447">
        <f>IF($GO447&gt;=7,INDEX($DI:$DI,$GN447+7),"")</f>
      </c>
      <c r="DS447">
        <f>IF($GO447&gt;=8,INDEX($DI:$DI,$GN447+8),"")</f>
      </c>
      <c r="DT447">
        <f>IF($GO447&gt;=9,INDEX($DI:$DI,$GN447+9),"")</f>
      </c>
      <c r="DU447">
        <f>IF($GO447&gt;=10,INDEX($DI:$DI,$GN447+10),"")</f>
      </c>
      <c r="DV447">
        <f>IF($GO447&gt;=11,INDEX($DI:$DI,$GN447+11),"")</f>
      </c>
      <c r="DW447">
        <f>IF($GO447&gt;=12,INDEX($DI:$DI,$GN447+12),"")</f>
      </c>
      <c r="DX447">
        <f>IF($GO447&gt;=13,INDEX($DI:$DI,$GN447+13),"")</f>
      </c>
      <c r="DY447">
        <f>IF($GO447&gt;=14,INDEX($DI:$DI,$GN447+14),"")</f>
      </c>
      <c r="DZ447">
        <f>IF($GO447&gt;=15,INDEX($DI:$DI,$GN447+15),"")</f>
      </c>
      <c r="EA447">
        <f>IF($GO447&gt;=16,INDEX($DI:$DI,$GN447+16),"")</f>
      </c>
      <c r="EB447">
        <f>IF($GO447&gt;=17,INDEX($DI:$DI,$GN447+17),"")</f>
      </c>
      <c r="EC447">
        <f>IF($GO447&gt;=18,INDEX($DI:$DI,$GN447+18),"")</f>
      </c>
      <c r="ED447">
        <f>IF($GO447&gt;=19,INDEX($DI:$DI,$GN447+19),"")</f>
      </c>
      <c r="EE447">
        <f>IF($GO447&gt;=20,INDEX($DI:$DI,$GN447+20),"")</f>
      </c>
      <c r="EF447">
        <f>IF($GO447&gt;=21,INDEX($DI:$DI,$GN447+21),"")</f>
      </c>
      <c r="EG447">
        <f>IF($GO447&gt;=22,INDEX($DI:$DI,$GN447+22),"")</f>
      </c>
      <c r="EH447">
        <f>IF($GO447&gt;=23,INDEX($DI:$DI,$GN447+23),"")</f>
      </c>
      <c r="EI447">
        <f>IF($GO447&gt;=24,INDEX($DI:$DI,$GN447+24),"")</f>
      </c>
      <c r="EJ447">
        <f>IF($GO447&gt;=25,INDEX($DI:$DI,$GN447+25),"")</f>
      </c>
      <c r="EK447">
        <f>IF($GO447&gt;=26,INDEX($DI:$DI,$GN447+26),"")</f>
      </c>
      <c r="EL447">
        <f>IF($GO447&gt;=27,INDEX($DI:$DI,$GN447+27),"")</f>
      </c>
      <c r="EM447">
        <f>IF($GO447&gt;=28,INDEX($DI:$DI,$GN447+28),"")</f>
      </c>
      <c r="EN447">
        <f>IF($GO447&gt;=29,INDEX($DI:$DI,$GN447+29),"")</f>
      </c>
      <c r="EO447">
        <f>IF($GO447&gt;=30,INDEX($DI:$DI,$GN447+30),"")</f>
      </c>
      <c r="EP447">
        <f>IF($GO447&gt;=31,INDEX($DI:$DI,$GN447+31),"")</f>
      </c>
      <c r="EQ447">
        <f>IF($GO447&gt;=32,INDEX($DI:$DI,$GN447+32),"")</f>
      </c>
      <c r="ER447">
        <f>IF($GO447&gt;=33,INDEX($DI:$DI,$GN447+33),"")</f>
      </c>
      <c r="ES447">
        <f>IF($GO447&gt;=34,INDEX($DI:$DI,$GN447+34),"")</f>
      </c>
      <c r="ET447">
        <f>IF($GO447&gt;=35,INDEX($DI:$DI,$GN447+35),"")</f>
      </c>
      <c r="EU447">
        <f>IF($GO447&gt;=36,INDEX($DI:$DI,$GN447+36),"")</f>
      </c>
      <c r="EV447">
        <f>IF($GO447&gt;=37,INDEX($DI:$DI,$GN447+37),"")</f>
      </c>
      <c r="EW447">
        <f>IF($GO447&gt;=38,INDEX($DI:$DI,$GN447+38),"")</f>
      </c>
      <c r="EX447">
        <f>IF($GO447&gt;=39,INDEX($DI:$DI,$GN447+39),"")</f>
      </c>
      <c r="EY447">
        <f>IF($GO447&gt;=40,INDEX($DI:$DI,$GN447+40),"")</f>
      </c>
      <c r="EZ447">
        <f>IF($GO447&gt;=1,INDEX($DJ:$DJ,$GN447+1),"")</f>
      </c>
      <c r="FA447">
        <f>IF($GO447&gt;=2,INDEX($DJ:$DJ,$GN447+2),"")</f>
      </c>
      <c r="FB447">
        <f>IF($GO447&gt;=3,INDEX($DJ:$DJ,$GN447+3),"")</f>
      </c>
      <c r="FC447">
        <f>IF($GO447&gt;=4,INDEX($DJ:$DJ,$GN447+4),"")</f>
      </c>
      <c r="FD447">
        <f>IF($GO447&gt;=5,INDEX($DJ:$DJ,$GN447+5),"")</f>
      </c>
      <c r="FE447">
        <f>IF($GO447&gt;=6,INDEX($DJ:$DJ,$GN447+6),"")</f>
      </c>
      <c r="FF447">
        <f>IF($GO447&gt;=7,INDEX($DJ:$DJ,$GN447+7),"")</f>
      </c>
      <c r="FG447">
        <f>IF($GO447&gt;=8,INDEX($DJ:$DJ,$GN447+8),"")</f>
      </c>
      <c r="FH447">
        <f>IF($GO447&gt;=9,INDEX($DJ:$DJ,$GN447+9),"")</f>
      </c>
      <c r="FI447">
        <f>IF($GO447&gt;=10,INDEX($DJ:$DJ,$GN447+10),"")</f>
      </c>
      <c r="FJ447">
        <f>IF($GO447&gt;=11,INDEX($DJ:$DJ,$GN447+11),"")</f>
      </c>
      <c r="FK447">
        <f>IF($GO447&gt;=12,INDEX($DJ:$DJ,$GN447+12),"")</f>
      </c>
      <c r="FL447">
        <f>IF($GO447&gt;=13,INDEX($DJ:$DJ,$GN447+13),"")</f>
      </c>
      <c r="FM447">
        <f>IF($GO447&gt;=14,INDEX($DJ:$DJ,$GN447+14),"")</f>
      </c>
      <c r="FN447">
        <f>IF($GO447&gt;=15,INDEX($DJ:$DJ,$GN447+15),"")</f>
      </c>
      <c r="FO447">
        <f>IF($GO447&gt;=16,INDEX($DJ:$DJ,$GN447+16),"")</f>
      </c>
      <c r="FP447">
        <f>IF($GO447&gt;=17,INDEX($DJ:$DJ,$GN447+17),"")</f>
      </c>
      <c r="FQ447">
        <f>IF($GO447&gt;=18,INDEX($DJ:$DJ,$GN447+18),"")</f>
      </c>
      <c r="FR447">
        <f>IF($GO447&gt;=19,INDEX($DJ:$DJ,$GN447+19),"")</f>
      </c>
      <c r="FS447">
        <f>IF($GO447&gt;=20,INDEX($DJ:$DJ,$GN447+20),"")</f>
      </c>
      <c r="FT447">
        <f>IF($GO447&gt;=21,INDEX($DJ:$DJ,$GN447+21),"")</f>
      </c>
      <c r="FU447">
        <f>IF($GO447&gt;=22,INDEX($DJ:$DJ,$GN447+22),"")</f>
      </c>
      <c r="FV447">
        <f>IF($GO447&gt;=23,INDEX($DJ:$DJ,$GN447+23),"")</f>
      </c>
      <c r="FW447">
        <f>IF($GO447&gt;=24,INDEX($DJ:$DJ,$GN447+24),"")</f>
      </c>
      <c r="FX447">
        <f>IF($GO447&gt;=25,INDEX($DJ:$DJ,$GN447+25),"")</f>
      </c>
      <c r="FY447">
        <f>IF($GO447&gt;=26,INDEX($DJ:$DJ,$GN447+26),"")</f>
      </c>
      <c r="FZ447">
        <f>IF($GO447&gt;=27,INDEX($DJ:$DJ,$GN447+27),"")</f>
      </c>
      <c r="GA447">
        <f>IF($GO447&gt;=28,INDEX($DJ:$DJ,$GN447+28),"")</f>
      </c>
      <c r="GB447">
        <f>IF($GO447&gt;=29,INDEX($DJ:$DJ,$GN447+29),"")</f>
      </c>
      <c r="GC447">
        <f>IF($GO447&gt;=30,INDEX($DJ:$DJ,$GN447+30),"")</f>
      </c>
      <c r="GD447">
        <f>IF($GO447&gt;=31,INDEX($DJ:$DJ,$GN447+31),"")</f>
      </c>
      <c r="GE447">
        <f>IF($GO447&gt;=32,INDEX($DJ:$DJ,$GN447+32),"")</f>
      </c>
      <c r="GF447">
        <f>IF($GO447&gt;=33,INDEX($DJ:$DJ,$GN447+33),"")</f>
      </c>
      <c r="GG447">
        <f>IF($GO447&gt;=34,INDEX($DJ:$DJ,$GN447+34),"")</f>
      </c>
      <c r="GH447">
        <f>IF($GO447&gt;=35,INDEX($DJ:$DJ,$GN447+35),"")</f>
      </c>
      <c r="GI447">
        <f>IF($GO447&gt;=36,INDEX($DJ:$DJ,$GN447+36),"")</f>
      </c>
      <c r="GJ447">
        <f>IF($GO447&gt;=37,INDEX($DJ:$DJ,$GN447+37),"")</f>
      </c>
      <c r="GK447">
        <f>IF($GO447&gt;=38,INDEX($DJ:$DJ,$GN447+38),"")</f>
      </c>
      <c r="GL447">
        <f>IF($GO447&gt;=39,INDEX($DJ:$DJ,$GN447+39),"")</f>
      </c>
      <c r="GM447">
        <f>IF($GO447&gt;=40,INDEX($DJ:$DJ,$GN447+40),"")</f>
      </c>
      <c r="GN447">
        <f>IFERROR(MATCH($DH447,$DI$2:$DI$148,0)+1,0)</f>
      </c>
      <c r="GO447">
        <f>IFERROR(INDEX($DK$2:$DK$148,MATCH($DH447,$DI$2:$DI$148,0)),0)</f>
      </c>
      <c r="GP447">
        <f>IFERROR(MATCH($Y447,$DL$447:$EY$447,0),0)</f>
      </c>
      <c r="GQ447">
        <f>IF($GP447&gt;0,INDEX($EZ$447:$GM$447,$GP447),"")</f>
      </c>
      <c r="GT447">
        <f>IF($JC447&gt;=1,INDEX($GR:$GR,$JB447+1),"")</f>
      </c>
      <c r="GU447">
        <f>IF($JC447&gt;=2,INDEX($GR:$GR,$JB447+2),"")</f>
      </c>
      <c r="GV447">
        <f>IF($JC447&gt;=3,INDEX($GR:$GR,$JB447+3),"")</f>
      </c>
      <c r="GW447">
        <f>IF($JC447&gt;=4,INDEX($GR:$GR,$JB447+4),"")</f>
      </c>
      <c r="GX447">
        <f>IF($JC447&gt;=5,INDEX($GR:$GR,$JB447+5),"")</f>
      </c>
      <c r="GY447">
        <f>IF($JC447&gt;=6,INDEX($GR:$GR,$JB447+6),"")</f>
      </c>
      <c r="GZ447">
        <f>IF($JC447&gt;=7,INDEX($GR:$GR,$JB447+7),"")</f>
      </c>
      <c r="HA447">
        <f>IF($JC447&gt;=8,INDEX($GR:$GR,$JB447+8),"")</f>
      </c>
      <c r="HB447">
        <f>IF($JC447&gt;=9,INDEX($GR:$GR,$JB447+9),"")</f>
      </c>
      <c r="HC447">
        <f>IF($JC447&gt;=10,INDEX($GR:$GR,$JB447+10),"")</f>
      </c>
      <c r="HD447">
        <f>IF($JC447&gt;=11,INDEX($GR:$GR,$JB447+11),"")</f>
      </c>
      <c r="HE447">
        <f>IF($JC447&gt;=12,INDEX($GR:$GR,$JB447+12),"")</f>
      </c>
      <c r="HF447">
        <f>IF($JC447&gt;=13,INDEX($GR:$GR,$JB447+13),"")</f>
      </c>
      <c r="HG447">
        <f>IF($JC447&gt;=14,INDEX($GR:$GR,$JB447+14),"")</f>
      </c>
      <c r="HH447">
        <f>IF($JC447&gt;=15,INDEX($GR:$GR,$JB447+15),"")</f>
      </c>
      <c r="HI447">
        <f>IF($JC447&gt;=16,INDEX($GR:$GR,$JB447+16),"")</f>
      </c>
      <c r="HJ447">
        <f>IF($JC447&gt;=17,INDEX($GR:$GR,$JB447+17),"")</f>
      </c>
      <c r="HK447">
        <f>IF($JC447&gt;=18,INDEX($GR:$GR,$JB447+18),"")</f>
      </c>
      <c r="HL447">
        <f>IF($JC447&gt;=19,INDEX($GR:$GR,$JB447+19),"")</f>
      </c>
      <c r="HM447">
        <f>IF($JC447&gt;=20,INDEX($GR:$GR,$JB447+20),"")</f>
      </c>
      <c r="HN447">
        <f>IF($JC447&gt;=21,INDEX($GR:$GR,$JB447+21),"")</f>
      </c>
      <c r="HO447">
        <f>IF($JC447&gt;=22,INDEX($GR:$GR,$JB447+22),"")</f>
      </c>
      <c r="HP447">
        <f>IF($JC447&gt;=23,INDEX($GR:$GR,$JB447+23),"")</f>
      </c>
      <c r="HQ447">
        <f>IF($JC447&gt;=24,INDEX($GR:$GR,$JB447+24),"")</f>
      </c>
      <c r="HR447">
        <f>IF($JC447&gt;=25,INDEX($GR:$GR,$JB447+25),"")</f>
      </c>
      <c r="HS447">
        <f>IF($JC447&gt;=26,INDEX($GR:$GR,$JB447+26),"")</f>
      </c>
      <c r="HT447">
        <f>IF($JC447&gt;=27,INDEX($GR:$GR,$JB447+27),"")</f>
      </c>
      <c r="HU447">
        <f>IF($JC447&gt;=28,INDEX($GR:$GR,$JB447+28),"")</f>
      </c>
      <c r="HV447">
        <f>IF($JC447&gt;=29,INDEX($GR:$GR,$JB447+29),"")</f>
      </c>
      <c r="HW447">
        <f>IF($JC447&gt;=30,INDEX($GR:$GR,$JB447+30),"")</f>
      </c>
      <c r="HX447">
        <f>IF($JC447&gt;=31,INDEX($GR:$GR,$JB447+31),"")</f>
      </c>
      <c r="HY447">
        <f>IF($JC447&gt;=32,INDEX($GR:$GR,$JB447+32),"")</f>
      </c>
      <c r="HZ447">
        <f>IF($JC447&gt;=33,INDEX($GR:$GR,$JB447+33),"")</f>
      </c>
      <c r="IA447">
        <f>IF($JC447&gt;=34,INDEX($GR:$GR,$JB447+34),"")</f>
      </c>
      <c r="IB447">
        <f>IF($JC447&gt;=35,INDEX($GR:$GR,$JB447+35),"")</f>
      </c>
      <c r="IC447">
        <f>IF($JC447&gt;=36,INDEX($GR:$GR,$JB447+36),"")</f>
      </c>
      <c r="ID447">
        <f>IF($JC447&gt;=37,INDEX($GR:$GR,$JB447+37),"")</f>
      </c>
      <c r="IE447">
        <f>IF($JC447&gt;=38,INDEX($GR:$GR,$JB447+38),"")</f>
      </c>
      <c r="IF447">
        <f>IF($JC447&gt;=39,INDEX($GR:$GR,$JB447+39),"")</f>
      </c>
      <c r="IG447">
        <f>IF($JC447&gt;=40,INDEX($GR:$GR,$JB447+40),"")</f>
      </c>
      <c r="IH447">
        <f>IF($JC447&gt;=41,INDEX($GR:$GR,$JB447+41),"")</f>
      </c>
      <c r="II447">
        <f>IF($JC447&gt;=42,INDEX($GR:$GR,$JB447+42),"")</f>
      </c>
      <c r="IJ447">
        <f>IF($JC447&gt;=43,INDEX($GR:$GR,$JB447+43),"")</f>
      </c>
      <c r="IK447">
        <f>IF($JC447&gt;=44,INDEX($GR:$GR,$JB447+44),"")</f>
      </c>
      <c r="IL447">
        <f>IF($JC447&gt;=45,INDEX($GR:$GR,$JB447+45),"")</f>
      </c>
      <c r="IM447">
        <f>IF($JC447&gt;=46,INDEX($GR:$GR,$JB447+46),"")</f>
      </c>
      <c r="IN447">
        <f>IF($JC447&gt;=47,INDEX($GR:$GR,$JB447+47),"")</f>
      </c>
      <c r="IO447">
        <f>IF($JC447&gt;=48,INDEX($GR:$GR,$JB447+48),"")</f>
      </c>
      <c r="IP447">
        <f>IF($JC447&gt;=49,INDEX($GR:$GR,$JB447+49),"")</f>
      </c>
      <c r="IQ447">
        <f>IF($JC447&gt;=50,INDEX($GR:$GR,$JB447+50),"")</f>
      </c>
      <c r="IR447">
        <f>IF($JC447&gt;=51,INDEX($GR:$GR,$JB447+51),"")</f>
      </c>
      <c r="IS447">
        <f>IF($JC447&gt;=52,INDEX($GR:$GR,$JB447+52),"")</f>
      </c>
      <c r="IT447">
        <f>IF($JC447&gt;=53,INDEX($GR:$GR,$JB447+53),"")</f>
      </c>
      <c r="IU447">
        <f>IF($JC447&gt;=54,INDEX($GR:$GR,$JB447+54),"")</f>
      </c>
      <c r="IV447">
        <f>IF($JC447&gt;=55,INDEX($GR:$GR,$JB447+55),"")</f>
      </c>
      <c r="IW447">
        <f>IF($JC447&gt;=56,INDEX($GR:$GR,$JB447+56),"")</f>
      </c>
      <c r="IX447">
        <f>IF($JC447&gt;=57,INDEX($GR:$GR,$JB447+57),"")</f>
      </c>
      <c r="IY447">
        <f>IF($JC447&gt;=58,INDEX($GR:$GR,$JB447+58),"")</f>
      </c>
      <c r="IZ447">
        <f>IF($JC447&gt;=59,INDEX($GR:$GR,$JB447+59),"")</f>
      </c>
      <c r="JA447">
        <f>IF($JC447&gt;=60,INDEX($GR:$GR,$JB447+60),"")</f>
      </c>
      <c r="JB447">
        <f>IFERROR(MATCH($GQ447,$GR$2:$GR$324,0)+1,0)</f>
      </c>
      <c r="JC447">
        <f>IFERROR(INDEX($GS$2:$GS$324,MATCH($GQ447,$GR$2:$GR$324,0)),0)</f>
      </c>
      <c r="JD447" t="s">
        <v>40</v>
      </c>
      <c r="JE447" t="s">
        <v>40</v>
      </c>
    </row>
    <row r="448" spans="1:265" x14ac:dyDescent="0.25">
      <c r="Q448">
        <f>IF(OR($T448="",$P448=""),"",IFERROR($T448/$P448,0))</f>
      </c>
      <c r="R448">
        <f>IF($T448="","",
SUM($S448,$U448,$Z448,$V448,$X448)*
(1-IF($AA448="",0,VALUE($AA448)/100)))</f>
      </c>
      <c r="S448">
        <f>IF($T448="","",$T448)</f>
      </c>
      <c r="U448">
        <f>IF($T448="","",
IF($N448="","",
IF(ISNUMBER(SEARCH("exempt",LOWER($N448))),0,
$T448*(VALUE(SUBSTITUTE($N448,"%",""))/100))))</f>
      </c>
      <c r="AB448">
        <f>IFERROR(IF(FIND(" - ",$K448)&gt;0,MID($K448,FIND(" - ",$K448)+3,LEN($K448)),""),"")</f>
      </c>
      <c r="AK448" t="s">
        <v>1035</v>
      </c>
      <c r="AP448">
        <f>IFERROR(LEFT($K448,FIND(" - ",$K448)-1),$K448)</f>
      </c>
      <c r="AS448">
        <f>IF($CH448&gt;=1,INDEX($AQ:$AQ,$CG448+1),"")</f>
      </c>
      <c r="AT448">
        <f>IF($CH448&gt;=2,INDEX($AQ:$AQ,$CG448+2),"")</f>
      </c>
      <c r="AU448">
        <f>IF($CH448&gt;=3,INDEX($AQ:$AQ,$CG448+3),"")</f>
      </c>
      <c r="AV448">
        <f>IF($CH448&gt;=4,INDEX($AQ:$AQ,$CG448+4),"")</f>
      </c>
      <c r="AW448">
        <f>IF($CH448&gt;=5,INDEX($AQ:$AQ,$CG448+5),"")</f>
      </c>
      <c r="AX448">
        <f>IF($CH448&gt;=6,INDEX($AQ:$AQ,$CG448+6),"")</f>
      </c>
      <c r="AY448">
        <f>IF($CH448&gt;=7,INDEX($AQ:$AQ,$CG448+7),"")</f>
      </c>
      <c r="AZ448">
        <f>IF($CH448&gt;=8,INDEX($AQ:$AQ,$CG448+8),"")</f>
      </c>
      <c r="BA448">
        <f>IF($CH448&gt;=9,INDEX($AQ:$AQ,$CG448+9),"")</f>
      </c>
      <c r="BB448">
        <f>IF($CH448&gt;=10,INDEX($AQ:$AQ,$CG448+10),"")</f>
      </c>
      <c r="BC448">
        <f>IF($CH448&gt;=11,INDEX($AQ:$AQ,$CG448+11),"")</f>
      </c>
      <c r="BD448">
        <f>IF($CH448&gt;=12,INDEX($AQ:$AQ,$CG448+12),"")</f>
      </c>
      <c r="BE448">
        <f>IF($CH448&gt;=13,INDEX($AQ:$AQ,$CG448+13),"")</f>
      </c>
      <c r="BF448">
        <f>IF($CH448&gt;=14,INDEX($AQ:$AQ,$CG448+14),"")</f>
      </c>
      <c r="BG448">
        <f>IF($CH448&gt;=15,INDEX($AQ:$AQ,$CG448+15),"")</f>
      </c>
      <c r="BH448">
        <f>IF($CH448&gt;=16,INDEX($AQ:$AQ,$CG448+16),"")</f>
      </c>
      <c r="BI448">
        <f>IF($CH448&gt;=17,INDEX($AQ:$AQ,$CG448+17),"")</f>
      </c>
      <c r="BJ448">
        <f>IF($CH448&gt;=18,INDEX($AQ:$AQ,$CG448+18),"")</f>
      </c>
      <c r="BK448">
        <f>IF($CH448&gt;=19,INDEX($AQ:$AQ,$CG448+19),"")</f>
      </c>
      <c r="BL448">
        <f>IF($CH448&gt;=20,INDEX($AQ:$AQ,$CG448+20),"")</f>
      </c>
      <c r="BM448">
        <f>IF($CH448&gt;=21,INDEX($AQ:$AQ,$CG448+21),"")</f>
      </c>
      <c r="BN448">
        <f>IF($CH448&gt;=22,INDEX($AQ:$AQ,$CG448+22),"")</f>
      </c>
      <c r="BO448">
        <f>IF($CH448&gt;=23,INDEX($AQ:$AQ,$CG448+23),"")</f>
      </c>
      <c r="BP448">
        <f>IF($CH448&gt;=24,INDEX($AQ:$AQ,$CG448+24),"")</f>
      </c>
      <c r="BQ448">
        <f>IF($CH448&gt;=25,INDEX($AQ:$AQ,$CG448+25),"")</f>
      </c>
      <c r="BR448">
        <f>IF($CH448&gt;=26,INDEX($AQ:$AQ,$CG448+26),"")</f>
      </c>
      <c r="BS448">
        <f>IF($CH448&gt;=27,INDEX($AQ:$AQ,$CG448+27),"")</f>
      </c>
      <c r="BT448">
        <f>IF($CH448&gt;=28,INDEX($AQ:$AQ,$CG448+28),"")</f>
      </c>
      <c r="BU448">
        <f>IF($CH448&gt;=29,INDEX($AQ:$AQ,$CG448+29),"")</f>
      </c>
      <c r="BV448">
        <f>IF($CH448&gt;=30,INDEX($AQ:$AQ,$CG448+30),"")</f>
      </c>
      <c r="BW448">
        <f>IF($CH448&gt;=31,INDEX($AQ:$AQ,$CG448+31),"")</f>
      </c>
      <c r="BX448">
        <f>IF($CH448&gt;=32,INDEX($AQ:$AQ,$CG448+32),"")</f>
      </c>
      <c r="BY448">
        <f>IF($CH448&gt;=33,INDEX($AQ:$AQ,$CG448+33),"")</f>
      </c>
      <c r="BZ448">
        <f>IF($CH448&gt;=34,INDEX($AQ:$AQ,$CG448+34),"")</f>
      </c>
      <c r="CA448">
        <f>IF($CH448&gt;=35,INDEX($AQ:$AQ,$CG448+35),"")</f>
      </c>
      <c r="CB448">
        <f>IF($CH448&gt;=36,INDEX($AQ:$AQ,$CG448+36),"")</f>
      </c>
      <c r="CC448">
        <f>IF($CH448&gt;=37,INDEX($AQ:$AQ,$CG448+37),"")</f>
      </c>
      <c r="CD448">
        <f>IF($CH448&gt;=38,INDEX($AQ:$AQ,$CG448+38),"")</f>
      </c>
      <c r="CE448">
        <f>IF($CH448&gt;=39,INDEX($AQ:$AQ,$CG448+39),"")</f>
      </c>
      <c r="CF448">
        <f>IF($CH448&gt;=40,INDEX($AQ:$AQ,$CG448+40),"")</f>
      </c>
      <c r="CG448">
        <f>IFERROR(MATCH($AP448,$AQ$2:$AQ$134,0)+1,0)</f>
      </c>
      <c r="CH448">
        <f>IFERROR(INDEX($AR$2:$AR$134,MATCH($AP448,$AQ$2:$AQ$134,0)),0)</f>
      </c>
      <c r="CI448">
        <f>IFERROR(LEFT($L448,FIND(" - ",$L448)-1),$L448)</f>
      </c>
      <c r="CL448">
        <f>IF($DG448&gt;=1,INDEX($CJ:$CJ,$DF448+1),"")</f>
      </c>
      <c r="CM448">
        <f>IF($DG448&gt;=2,INDEX($CJ:$CJ,$DF448+2),"")</f>
      </c>
      <c r="CN448">
        <f>IF($DG448&gt;=3,INDEX($CJ:$CJ,$DF448+3),"")</f>
      </c>
      <c r="CO448">
        <f>IF($DG448&gt;=4,INDEX($CJ:$CJ,$DF448+4),"")</f>
      </c>
      <c r="CP448">
        <f>IF($DG448&gt;=5,INDEX($CJ:$CJ,$DF448+5),"")</f>
      </c>
      <c r="CQ448">
        <f>IF($DG448&gt;=6,INDEX($CJ:$CJ,$DF448+6),"")</f>
      </c>
      <c r="CR448">
        <f>IF($DG448&gt;=7,INDEX($CJ:$CJ,$DF448+7),"")</f>
      </c>
      <c r="CS448">
        <f>IF($DG448&gt;=8,INDEX($CJ:$CJ,$DF448+8),"")</f>
      </c>
      <c r="CT448">
        <f>IF($DG448&gt;=9,INDEX($CJ:$CJ,$DF448+9),"")</f>
      </c>
      <c r="CU448">
        <f>IF($DG448&gt;=10,INDEX($CJ:$CJ,$DF448+10),"")</f>
      </c>
      <c r="CV448">
        <f>IF($DG448&gt;=11,INDEX($CJ:$CJ,$DF448+11),"")</f>
      </c>
      <c r="CW448">
        <f>IF($DG448&gt;=12,INDEX($CJ:$CJ,$DF448+12),"")</f>
      </c>
      <c r="CX448">
        <f>IF($DG448&gt;=13,INDEX($CJ:$CJ,$DF448+13),"")</f>
      </c>
      <c r="CY448">
        <f>IF($DG448&gt;=14,INDEX($CJ:$CJ,$DF448+14),"")</f>
      </c>
      <c r="CZ448">
        <f>IF($DG448&gt;=15,INDEX($CJ:$CJ,$DF448+15),"")</f>
      </c>
      <c r="DA448">
        <f>IF($DG448&gt;=16,INDEX($CJ:$CJ,$DF448+16),"")</f>
      </c>
      <c r="DB448">
        <f>IF($DG448&gt;=17,INDEX($CJ:$CJ,$DF448+17),"")</f>
      </c>
      <c r="DC448">
        <f>IF($DG448&gt;=18,INDEX($CJ:$CJ,$DF448+18),"")</f>
      </c>
      <c r="DD448">
        <f>IF($DG448&gt;=19,INDEX($CJ:$CJ,$DF448+19),"")</f>
      </c>
      <c r="DE448">
        <f>IF($DG448&gt;=20,INDEX($CJ:$CJ,$DF448+20),"")</f>
      </c>
      <c r="DF448">
        <f>IFERROR(MATCH($CI448,$CJ$2:$CJ$263,0)+1,0)</f>
      </c>
      <c r="DG448">
        <f>IFERROR(INDEX($CK$2:$CK$263,MATCH($CI448,$CJ$2:$CJ$263,0)),0)</f>
      </c>
      <c r="DH448">
        <f>IFERROR(INDEX($AO:$AO,MATCH($N448,$AN:$AN,0))&amp;"","")</f>
      </c>
      <c r="DL448">
        <f>IF($GO448&gt;=1,INDEX($DI:$DI,$GN448+1),"")</f>
      </c>
      <c r="DM448">
        <f>IF($GO448&gt;=2,INDEX($DI:$DI,$GN448+2),"")</f>
      </c>
      <c r="DN448">
        <f>IF($GO448&gt;=3,INDEX($DI:$DI,$GN448+3),"")</f>
      </c>
      <c r="DO448">
        <f>IF($GO448&gt;=4,INDEX($DI:$DI,$GN448+4),"")</f>
      </c>
      <c r="DP448">
        <f>IF($GO448&gt;=5,INDEX($DI:$DI,$GN448+5),"")</f>
      </c>
      <c r="DQ448">
        <f>IF($GO448&gt;=6,INDEX($DI:$DI,$GN448+6),"")</f>
      </c>
      <c r="DR448">
        <f>IF($GO448&gt;=7,INDEX($DI:$DI,$GN448+7),"")</f>
      </c>
      <c r="DS448">
        <f>IF($GO448&gt;=8,INDEX($DI:$DI,$GN448+8),"")</f>
      </c>
      <c r="DT448">
        <f>IF($GO448&gt;=9,INDEX($DI:$DI,$GN448+9),"")</f>
      </c>
      <c r="DU448">
        <f>IF($GO448&gt;=10,INDEX($DI:$DI,$GN448+10),"")</f>
      </c>
      <c r="DV448">
        <f>IF($GO448&gt;=11,INDEX($DI:$DI,$GN448+11),"")</f>
      </c>
      <c r="DW448">
        <f>IF($GO448&gt;=12,INDEX($DI:$DI,$GN448+12),"")</f>
      </c>
      <c r="DX448">
        <f>IF($GO448&gt;=13,INDEX($DI:$DI,$GN448+13),"")</f>
      </c>
      <c r="DY448">
        <f>IF($GO448&gt;=14,INDEX($DI:$DI,$GN448+14),"")</f>
      </c>
      <c r="DZ448">
        <f>IF($GO448&gt;=15,INDEX($DI:$DI,$GN448+15),"")</f>
      </c>
      <c r="EA448">
        <f>IF($GO448&gt;=16,INDEX($DI:$DI,$GN448+16),"")</f>
      </c>
      <c r="EB448">
        <f>IF($GO448&gt;=17,INDEX($DI:$DI,$GN448+17),"")</f>
      </c>
      <c r="EC448">
        <f>IF($GO448&gt;=18,INDEX($DI:$DI,$GN448+18),"")</f>
      </c>
      <c r="ED448">
        <f>IF($GO448&gt;=19,INDEX($DI:$DI,$GN448+19),"")</f>
      </c>
      <c r="EE448">
        <f>IF($GO448&gt;=20,INDEX($DI:$DI,$GN448+20),"")</f>
      </c>
      <c r="EF448">
        <f>IF($GO448&gt;=21,INDEX($DI:$DI,$GN448+21),"")</f>
      </c>
      <c r="EG448">
        <f>IF($GO448&gt;=22,INDEX($DI:$DI,$GN448+22),"")</f>
      </c>
      <c r="EH448">
        <f>IF($GO448&gt;=23,INDEX($DI:$DI,$GN448+23),"")</f>
      </c>
      <c r="EI448">
        <f>IF($GO448&gt;=24,INDEX($DI:$DI,$GN448+24),"")</f>
      </c>
      <c r="EJ448">
        <f>IF($GO448&gt;=25,INDEX($DI:$DI,$GN448+25),"")</f>
      </c>
      <c r="EK448">
        <f>IF($GO448&gt;=26,INDEX($DI:$DI,$GN448+26),"")</f>
      </c>
      <c r="EL448">
        <f>IF($GO448&gt;=27,INDEX($DI:$DI,$GN448+27),"")</f>
      </c>
      <c r="EM448">
        <f>IF($GO448&gt;=28,INDEX($DI:$DI,$GN448+28),"")</f>
      </c>
      <c r="EN448">
        <f>IF($GO448&gt;=29,INDEX($DI:$DI,$GN448+29),"")</f>
      </c>
      <c r="EO448">
        <f>IF($GO448&gt;=30,INDEX($DI:$DI,$GN448+30),"")</f>
      </c>
      <c r="EP448">
        <f>IF($GO448&gt;=31,INDEX($DI:$DI,$GN448+31),"")</f>
      </c>
      <c r="EQ448">
        <f>IF($GO448&gt;=32,INDEX($DI:$DI,$GN448+32),"")</f>
      </c>
      <c r="ER448">
        <f>IF($GO448&gt;=33,INDEX($DI:$DI,$GN448+33),"")</f>
      </c>
      <c r="ES448">
        <f>IF($GO448&gt;=34,INDEX($DI:$DI,$GN448+34),"")</f>
      </c>
      <c r="ET448">
        <f>IF($GO448&gt;=35,INDEX($DI:$DI,$GN448+35),"")</f>
      </c>
      <c r="EU448">
        <f>IF($GO448&gt;=36,INDEX($DI:$DI,$GN448+36),"")</f>
      </c>
      <c r="EV448">
        <f>IF($GO448&gt;=37,INDEX($DI:$DI,$GN448+37),"")</f>
      </c>
      <c r="EW448">
        <f>IF($GO448&gt;=38,INDEX($DI:$DI,$GN448+38),"")</f>
      </c>
      <c r="EX448">
        <f>IF($GO448&gt;=39,INDEX($DI:$DI,$GN448+39),"")</f>
      </c>
      <c r="EY448">
        <f>IF($GO448&gt;=40,INDEX($DI:$DI,$GN448+40),"")</f>
      </c>
      <c r="EZ448">
        <f>IF($GO448&gt;=1,INDEX($DJ:$DJ,$GN448+1),"")</f>
      </c>
      <c r="FA448">
        <f>IF($GO448&gt;=2,INDEX($DJ:$DJ,$GN448+2),"")</f>
      </c>
      <c r="FB448">
        <f>IF($GO448&gt;=3,INDEX($DJ:$DJ,$GN448+3),"")</f>
      </c>
      <c r="FC448">
        <f>IF($GO448&gt;=4,INDEX($DJ:$DJ,$GN448+4),"")</f>
      </c>
      <c r="FD448">
        <f>IF($GO448&gt;=5,INDEX($DJ:$DJ,$GN448+5),"")</f>
      </c>
      <c r="FE448">
        <f>IF($GO448&gt;=6,INDEX($DJ:$DJ,$GN448+6),"")</f>
      </c>
      <c r="FF448">
        <f>IF($GO448&gt;=7,INDEX($DJ:$DJ,$GN448+7),"")</f>
      </c>
      <c r="FG448">
        <f>IF($GO448&gt;=8,INDEX($DJ:$DJ,$GN448+8),"")</f>
      </c>
      <c r="FH448">
        <f>IF($GO448&gt;=9,INDEX($DJ:$DJ,$GN448+9),"")</f>
      </c>
      <c r="FI448">
        <f>IF($GO448&gt;=10,INDEX($DJ:$DJ,$GN448+10),"")</f>
      </c>
      <c r="FJ448">
        <f>IF($GO448&gt;=11,INDEX($DJ:$DJ,$GN448+11),"")</f>
      </c>
      <c r="FK448">
        <f>IF($GO448&gt;=12,INDEX($DJ:$DJ,$GN448+12),"")</f>
      </c>
      <c r="FL448">
        <f>IF($GO448&gt;=13,INDEX($DJ:$DJ,$GN448+13),"")</f>
      </c>
      <c r="FM448">
        <f>IF($GO448&gt;=14,INDEX($DJ:$DJ,$GN448+14),"")</f>
      </c>
      <c r="FN448">
        <f>IF($GO448&gt;=15,INDEX($DJ:$DJ,$GN448+15),"")</f>
      </c>
      <c r="FO448">
        <f>IF($GO448&gt;=16,INDEX($DJ:$DJ,$GN448+16),"")</f>
      </c>
      <c r="FP448">
        <f>IF($GO448&gt;=17,INDEX($DJ:$DJ,$GN448+17),"")</f>
      </c>
      <c r="FQ448">
        <f>IF($GO448&gt;=18,INDEX($DJ:$DJ,$GN448+18),"")</f>
      </c>
      <c r="FR448">
        <f>IF($GO448&gt;=19,INDEX($DJ:$DJ,$GN448+19),"")</f>
      </c>
      <c r="FS448">
        <f>IF($GO448&gt;=20,INDEX($DJ:$DJ,$GN448+20),"")</f>
      </c>
      <c r="FT448">
        <f>IF($GO448&gt;=21,INDEX($DJ:$DJ,$GN448+21),"")</f>
      </c>
      <c r="FU448">
        <f>IF($GO448&gt;=22,INDEX($DJ:$DJ,$GN448+22),"")</f>
      </c>
      <c r="FV448">
        <f>IF($GO448&gt;=23,INDEX($DJ:$DJ,$GN448+23),"")</f>
      </c>
      <c r="FW448">
        <f>IF($GO448&gt;=24,INDEX($DJ:$DJ,$GN448+24),"")</f>
      </c>
      <c r="FX448">
        <f>IF($GO448&gt;=25,INDEX($DJ:$DJ,$GN448+25),"")</f>
      </c>
      <c r="FY448">
        <f>IF($GO448&gt;=26,INDEX($DJ:$DJ,$GN448+26),"")</f>
      </c>
      <c r="FZ448">
        <f>IF($GO448&gt;=27,INDEX($DJ:$DJ,$GN448+27),"")</f>
      </c>
      <c r="GA448">
        <f>IF($GO448&gt;=28,INDEX($DJ:$DJ,$GN448+28),"")</f>
      </c>
      <c r="GB448">
        <f>IF($GO448&gt;=29,INDEX($DJ:$DJ,$GN448+29),"")</f>
      </c>
      <c r="GC448">
        <f>IF($GO448&gt;=30,INDEX($DJ:$DJ,$GN448+30),"")</f>
      </c>
      <c r="GD448">
        <f>IF($GO448&gt;=31,INDEX($DJ:$DJ,$GN448+31),"")</f>
      </c>
      <c r="GE448">
        <f>IF($GO448&gt;=32,INDEX($DJ:$DJ,$GN448+32),"")</f>
      </c>
      <c r="GF448">
        <f>IF($GO448&gt;=33,INDEX($DJ:$DJ,$GN448+33),"")</f>
      </c>
      <c r="GG448">
        <f>IF($GO448&gt;=34,INDEX($DJ:$DJ,$GN448+34),"")</f>
      </c>
      <c r="GH448">
        <f>IF($GO448&gt;=35,INDEX($DJ:$DJ,$GN448+35),"")</f>
      </c>
      <c r="GI448">
        <f>IF($GO448&gt;=36,INDEX($DJ:$DJ,$GN448+36),"")</f>
      </c>
      <c r="GJ448">
        <f>IF($GO448&gt;=37,INDEX($DJ:$DJ,$GN448+37),"")</f>
      </c>
      <c r="GK448">
        <f>IF($GO448&gt;=38,INDEX($DJ:$DJ,$GN448+38),"")</f>
      </c>
      <c r="GL448">
        <f>IF($GO448&gt;=39,INDEX($DJ:$DJ,$GN448+39),"")</f>
      </c>
      <c r="GM448">
        <f>IF($GO448&gt;=40,INDEX($DJ:$DJ,$GN448+40),"")</f>
      </c>
      <c r="GN448">
        <f>IFERROR(MATCH($DH448,$DI$2:$DI$148,0)+1,0)</f>
      </c>
      <c r="GO448">
        <f>IFERROR(INDEX($DK$2:$DK$148,MATCH($DH448,$DI$2:$DI$148,0)),0)</f>
      </c>
      <c r="GP448">
        <f>IFERROR(MATCH($Y448,$DL$448:$EY$448,0),0)</f>
      </c>
      <c r="GQ448">
        <f>IF($GP448&gt;0,INDEX($EZ$448:$GM$448,$GP448),"")</f>
      </c>
      <c r="GT448">
        <f>IF($JC448&gt;=1,INDEX($GR:$GR,$JB448+1),"")</f>
      </c>
      <c r="GU448">
        <f>IF($JC448&gt;=2,INDEX($GR:$GR,$JB448+2),"")</f>
      </c>
      <c r="GV448">
        <f>IF($JC448&gt;=3,INDEX($GR:$GR,$JB448+3),"")</f>
      </c>
      <c r="GW448">
        <f>IF($JC448&gt;=4,INDEX($GR:$GR,$JB448+4),"")</f>
      </c>
      <c r="GX448">
        <f>IF($JC448&gt;=5,INDEX($GR:$GR,$JB448+5),"")</f>
      </c>
      <c r="GY448">
        <f>IF($JC448&gt;=6,INDEX($GR:$GR,$JB448+6),"")</f>
      </c>
      <c r="GZ448">
        <f>IF($JC448&gt;=7,INDEX($GR:$GR,$JB448+7),"")</f>
      </c>
      <c r="HA448">
        <f>IF($JC448&gt;=8,INDEX($GR:$GR,$JB448+8),"")</f>
      </c>
      <c r="HB448">
        <f>IF($JC448&gt;=9,INDEX($GR:$GR,$JB448+9),"")</f>
      </c>
      <c r="HC448">
        <f>IF($JC448&gt;=10,INDEX($GR:$GR,$JB448+10),"")</f>
      </c>
      <c r="HD448">
        <f>IF($JC448&gt;=11,INDEX($GR:$GR,$JB448+11),"")</f>
      </c>
      <c r="HE448">
        <f>IF($JC448&gt;=12,INDEX($GR:$GR,$JB448+12),"")</f>
      </c>
      <c r="HF448">
        <f>IF($JC448&gt;=13,INDEX($GR:$GR,$JB448+13),"")</f>
      </c>
      <c r="HG448">
        <f>IF($JC448&gt;=14,INDEX($GR:$GR,$JB448+14),"")</f>
      </c>
      <c r="HH448">
        <f>IF($JC448&gt;=15,INDEX($GR:$GR,$JB448+15),"")</f>
      </c>
      <c r="HI448">
        <f>IF($JC448&gt;=16,INDEX($GR:$GR,$JB448+16),"")</f>
      </c>
      <c r="HJ448">
        <f>IF($JC448&gt;=17,INDEX($GR:$GR,$JB448+17),"")</f>
      </c>
      <c r="HK448">
        <f>IF($JC448&gt;=18,INDEX($GR:$GR,$JB448+18),"")</f>
      </c>
      <c r="HL448">
        <f>IF($JC448&gt;=19,INDEX($GR:$GR,$JB448+19),"")</f>
      </c>
      <c r="HM448">
        <f>IF($JC448&gt;=20,INDEX($GR:$GR,$JB448+20),"")</f>
      </c>
      <c r="HN448">
        <f>IF($JC448&gt;=21,INDEX($GR:$GR,$JB448+21),"")</f>
      </c>
      <c r="HO448">
        <f>IF($JC448&gt;=22,INDEX($GR:$GR,$JB448+22),"")</f>
      </c>
      <c r="HP448">
        <f>IF($JC448&gt;=23,INDEX($GR:$GR,$JB448+23),"")</f>
      </c>
      <c r="HQ448">
        <f>IF($JC448&gt;=24,INDEX($GR:$GR,$JB448+24),"")</f>
      </c>
      <c r="HR448">
        <f>IF($JC448&gt;=25,INDEX($GR:$GR,$JB448+25),"")</f>
      </c>
      <c r="HS448">
        <f>IF($JC448&gt;=26,INDEX($GR:$GR,$JB448+26),"")</f>
      </c>
      <c r="HT448">
        <f>IF($JC448&gt;=27,INDEX($GR:$GR,$JB448+27),"")</f>
      </c>
      <c r="HU448">
        <f>IF($JC448&gt;=28,INDEX($GR:$GR,$JB448+28),"")</f>
      </c>
      <c r="HV448">
        <f>IF($JC448&gt;=29,INDEX($GR:$GR,$JB448+29),"")</f>
      </c>
      <c r="HW448">
        <f>IF($JC448&gt;=30,INDEX($GR:$GR,$JB448+30),"")</f>
      </c>
      <c r="HX448">
        <f>IF($JC448&gt;=31,INDEX($GR:$GR,$JB448+31),"")</f>
      </c>
      <c r="HY448">
        <f>IF($JC448&gt;=32,INDEX($GR:$GR,$JB448+32),"")</f>
      </c>
      <c r="HZ448">
        <f>IF($JC448&gt;=33,INDEX($GR:$GR,$JB448+33),"")</f>
      </c>
      <c r="IA448">
        <f>IF($JC448&gt;=34,INDEX($GR:$GR,$JB448+34),"")</f>
      </c>
      <c r="IB448">
        <f>IF($JC448&gt;=35,INDEX($GR:$GR,$JB448+35),"")</f>
      </c>
      <c r="IC448">
        <f>IF($JC448&gt;=36,INDEX($GR:$GR,$JB448+36),"")</f>
      </c>
      <c r="ID448">
        <f>IF($JC448&gt;=37,INDEX($GR:$GR,$JB448+37),"")</f>
      </c>
      <c r="IE448">
        <f>IF($JC448&gt;=38,INDEX($GR:$GR,$JB448+38),"")</f>
      </c>
      <c r="IF448">
        <f>IF($JC448&gt;=39,INDEX($GR:$GR,$JB448+39),"")</f>
      </c>
      <c r="IG448">
        <f>IF($JC448&gt;=40,INDEX($GR:$GR,$JB448+40),"")</f>
      </c>
      <c r="IH448">
        <f>IF($JC448&gt;=41,INDEX($GR:$GR,$JB448+41),"")</f>
      </c>
      <c r="II448">
        <f>IF($JC448&gt;=42,INDEX($GR:$GR,$JB448+42),"")</f>
      </c>
      <c r="IJ448">
        <f>IF($JC448&gt;=43,INDEX($GR:$GR,$JB448+43),"")</f>
      </c>
      <c r="IK448">
        <f>IF($JC448&gt;=44,INDEX($GR:$GR,$JB448+44),"")</f>
      </c>
      <c r="IL448">
        <f>IF($JC448&gt;=45,INDEX($GR:$GR,$JB448+45),"")</f>
      </c>
      <c r="IM448">
        <f>IF($JC448&gt;=46,INDEX($GR:$GR,$JB448+46),"")</f>
      </c>
      <c r="IN448">
        <f>IF($JC448&gt;=47,INDEX($GR:$GR,$JB448+47),"")</f>
      </c>
      <c r="IO448">
        <f>IF($JC448&gt;=48,INDEX($GR:$GR,$JB448+48),"")</f>
      </c>
      <c r="IP448">
        <f>IF($JC448&gt;=49,INDEX($GR:$GR,$JB448+49),"")</f>
      </c>
      <c r="IQ448">
        <f>IF($JC448&gt;=50,INDEX($GR:$GR,$JB448+50),"")</f>
      </c>
      <c r="IR448">
        <f>IF($JC448&gt;=51,INDEX($GR:$GR,$JB448+51),"")</f>
      </c>
      <c r="IS448">
        <f>IF($JC448&gt;=52,INDEX($GR:$GR,$JB448+52),"")</f>
      </c>
      <c r="IT448">
        <f>IF($JC448&gt;=53,INDEX($GR:$GR,$JB448+53),"")</f>
      </c>
      <c r="IU448">
        <f>IF($JC448&gt;=54,INDEX($GR:$GR,$JB448+54),"")</f>
      </c>
      <c r="IV448">
        <f>IF($JC448&gt;=55,INDEX($GR:$GR,$JB448+55),"")</f>
      </c>
      <c r="IW448">
        <f>IF($JC448&gt;=56,INDEX($GR:$GR,$JB448+56),"")</f>
      </c>
      <c r="IX448">
        <f>IF($JC448&gt;=57,INDEX($GR:$GR,$JB448+57),"")</f>
      </c>
      <c r="IY448">
        <f>IF($JC448&gt;=58,INDEX($GR:$GR,$JB448+58),"")</f>
      </c>
      <c r="IZ448">
        <f>IF($JC448&gt;=59,INDEX($GR:$GR,$JB448+59),"")</f>
      </c>
      <c r="JA448">
        <f>IF($JC448&gt;=60,INDEX($GR:$GR,$JB448+60),"")</f>
      </c>
      <c r="JB448">
        <f>IFERROR(MATCH($GQ448,$GR$2:$GR$324,0)+1,0)</f>
      </c>
      <c r="JC448">
        <f>IFERROR(INDEX($GS$2:$GS$324,MATCH($GQ448,$GR$2:$GR$324,0)),0)</f>
      </c>
      <c r="JD448" t="s">
        <v>40</v>
      </c>
      <c r="JE448" t="s">
        <v>40</v>
      </c>
    </row>
    <row r="449" spans="1:265" x14ac:dyDescent="0.25">
      <c r="Q449">
        <f>IF(OR($T449="",$P449=""),"",IFERROR($T449/$P449,0))</f>
      </c>
      <c r="R449">
        <f>IF($T449="","",
SUM($S449,$U449,$Z449,$V449,$X449)*
(1-IF($AA449="",0,VALUE($AA449)/100)))</f>
      </c>
      <c r="S449">
        <f>IF($T449="","",$T449)</f>
      </c>
      <c r="U449">
        <f>IF($T449="","",
IF($N449="","",
IF(ISNUMBER(SEARCH("exempt",LOWER($N449))),0,
$T449*(VALUE(SUBSTITUTE($N449,"%",""))/100))))</f>
      </c>
      <c r="AB449">
        <f>IFERROR(IF(FIND(" - ",$K449)&gt;0,MID($K449,FIND(" - ",$K449)+3,LEN($K449)),""),"")</f>
      </c>
      <c r="AK449" t="s">
        <v>1036</v>
      </c>
      <c r="AP449">
        <f>IFERROR(LEFT($K449,FIND(" - ",$K449)-1),$K449)</f>
      </c>
      <c r="AS449">
        <f>IF($CH449&gt;=1,INDEX($AQ:$AQ,$CG449+1),"")</f>
      </c>
      <c r="AT449">
        <f>IF($CH449&gt;=2,INDEX($AQ:$AQ,$CG449+2),"")</f>
      </c>
      <c r="AU449">
        <f>IF($CH449&gt;=3,INDEX($AQ:$AQ,$CG449+3),"")</f>
      </c>
      <c r="AV449">
        <f>IF($CH449&gt;=4,INDEX($AQ:$AQ,$CG449+4),"")</f>
      </c>
      <c r="AW449">
        <f>IF($CH449&gt;=5,INDEX($AQ:$AQ,$CG449+5),"")</f>
      </c>
      <c r="AX449">
        <f>IF($CH449&gt;=6,INDEX($AQ:$AQ,$CG449+6),"")</f>
      </c>
      <c r="AY449">
        <f>IF($CH449&gt;=7,INDEX($AQ:$AQ,$CG449+7),"")</f>
      </c>
      <c r="AZ449">
        <f>IF($CH449&gt;=8,INDEX($AQ:$AQ,$CG449+8),"")</f>
      </c>
      <c r="BA449">
        <f>IF($CH449&gt;=9,INDEX($AQ:$AQ,$CG449+9),"")</f>
      </c>
      <c r="BB449">
        <f>IF($CH449&gt;=10,INDEX($AQ:$AQ,$CG449+10),"")</f>
      </c>
      <c r="BC449">
        <f>IF($CH449&gt;=11,INDEX($AQ:$AQ,$CG449+11),"")</f>
      </c>
      <c r="BD449">
        <f>IF($CH449&gt;=12,INDEX($AQ:$AQ,$CG449+12),"")</f>
      </c>
      <c r="BE449">
        <f>IF($CH449&gt;=13,INDEX($AQ:$AQ,$CG449+13),"")</f>
      </c>
      <c r="BF449">
        <f>IF($CH449&gt;=14,INDEX($AQ:$AQ,$CG449+14),"")</f>
      </c>
      <c r="BG449">
        <f>IF($CH449&gt;=15,INDEX($AQ:$AQ,$CG449+15),"")</f>
      </c>
      <c r="BH449">
        <f>IF($CH449&gt;=16,INDEX($AQ:$AQ,$CG449+16),"")</f>
      </c>
      <c r="BI449">
        <f>IF($CH449&gt;=17,INDEX($AQ:$AQ,$CG449+17),"")</f>
      </c>
      <c r="BJ449">
        <f>IF($CH449&gt;=18,INDEX($AQ:$AQ,$CG449+18),"")</f>
      </c>
      <c r="BK449">
        <f>IF($CH449&gt;=19,INDEX($AQ:$AQ,$CG449+19),"")</f>
      </c>
      <c r="BL449">
        <f>IF($CH449&gt;=20,INDEX($AQ:$AQ,$CG449+20),"")</f>
      </c>
      <c r="BM449">
        <f>IF($CH449&gt;=21,INDEX($AQ:$AQ,$CG449+21),"")</f>
      </c>
      <c r="BN449">
        <f>IF($CH449&gt;=22,INDEX($AQ:$AQ,$CG449+22),"")</f>
      </c>
      <c r="BO449">
        <f>IF($CH449&gt;=23,INDEX($AQ:$AQ,$CG449+23),"")</f>
      </c>
      <c r="BP449">
        <f>IF($CH449&gt;=24,INDEX($AQ:$AQ,$CG449+24),"")</f>
      </c>
      <c r="BQ449">
        <f>IF($CH449&gt;=25,INDEX($AQ:$AQ,$CG449+25),"")</f>
      </c>
      <c r="BR449">
        <f>IF($CH449&gt;=26,INDEX($AQ:$AQ,$CG449+26),"")</f>
      </c>
      <c r="BS449">
        <f>IF($CH449&gt;=27,INDEX($AQ:$AQ,$CG449+27),"")</f>
      </c>
      <c r="BT449">
        <f>IF($CH449&gt;=28,INDEX($AQ:$AQ,$CG449+28),"")</f>
      </c>
      <c r="BU449">
        <f>IF($CH449&gt;=29,INDEX($AQ:$AQ,$CG449+29),"")</f>
      </c>
      <c r="BV449">
        <f>IF($CH449&gt;=30,INDEX($AQ:$AQ,$CG449+30),"")</f>
      </c>
      <c r="BW449">
        <f>IF($CH449&gt;=31,INDEX($AQ:$AQ,$CG449+31),"")</f>
      </c>
      <c r="BX449">
        <f>IF($CH449&gt;=32,INDEX($AQ:$AQ,$CG449+32),"")</f>
      </c>
      <c r="BY449">
        <f>IF($CH449&gt;=33,INDEX($AQ:$AQ,$CG449+33),"")</f>
      </c>
      <c r="BZ449">
        <f>IF($CH449&gt;=34,INDEX($AQ:$AQ,$CG449+34),"")</f>
      </c>
      <c r="CA449">
        <f>IF($CH449&gt;=35,INDEX($AQ:$AQ,$CG449+35),"")</f>
      </c>
      <c r="CB449">
        <f>IF($CH449&gt;=36,INDEX($AQ:$AQ,$CG449+36),"")</f>
      </c>
      <c r="CC449">
        <f>IF($CH449&gt;=37,INDEX($AQ:$AQ,$CG449+37),"")</f>
      </c>
      <c r="CD449">
        <f>IF($CH449&gt;=38,INDEX($AQ:$AQ,$CG449+38),"")</f>
      </c>
      <c r="CE449">
        <f>IF($CH449&gt;=39,INDEX($AQ:$AQ,$CG449+39),"")</f>
      </c>
      <c r="CF449">
        <f>IF($CH449&gt;=40,INDEX($AQ:$AQ,$CG449+40),"")</f>
      </c>
      <c r="CG449">
        <f>IFERROR(MATCH($AP449,$AQ$2:$AQ$134,0)+1,0)</f>
      </c>
      <c r="CH449">
        <f>IFERROR(INDEX($AR$2:$AR$134,MATCH($AP449,$AQ$2:$AQ$134,0)),0)</f>
      </c>
      <c r="CI449">
        <f>IFERROR(LEFT($L449,FIND(" - ",$L449)-1),$L449)</f>
      </c>
      <c r="CL449">
        <f>IF($DG449&gt;=1,INDEX($CJ:$CJ,$DF449+1),"")</f>
      </c>
      <c r="CM449">
        <f>IF($DG449&gt;=2,INDEX($CJ:$CJ,$DF449+2),"")</f>
      </c>
      <c r="CN449">
        <f>IF($DG449&gt;=3,INDEX($CJ:$CJ,$DF449+3),"")</f>
      </c>
      <c r="CO449">
        <f>IF($DG449&gt;=4,INDEX($CJ:$CJ,$DF449+4),"")</f>
      </c>
      <c r="CP449">
        <f>IF($DG449&gt;=5,INDEX($CJ:$CJ,$DF449+5),"")</f>
      </c>
      <c r="CQ449">
        <f>IF($DG449&gt;=6,INDEX($CJ:$CJ,$DF449+6),"")</f>
      </c>
      <c r="CR449">
        <f>IF($DG449&gt;=7,INDEX($CJ:$CJ,$DF449+7),"")</f>
      </c>
      <c r="CS449">
        <f>IF($DG449&gt;=8,INDEX($CJ:$CJ,$DF449+8),"")</f>
      </c>
      <c r="CT449">
        <f>IF($DG449&gt;=9,INDEX($CJ:$CJ,$DF449+9),"")</f>
      </c>
      <c r="CU449">
        <f>IF($DG449&gt;=10,INDEX($CJ:$CJ,$DF449+10),"")</f>
      </c>
      <c r="CV449">
        <f>IF($DG449&gt;=11,INDEX($CJ:$CJ,$DF449+11),"")</f>
      </c>
      <c r="CW449">
        <f>IF($DG449&gt;=12,INDEX($CJ:$CJ,$DF449+12),"")</f>
      </c>
      <c r="CX449">
        <f>IF($DG449&gt;=13,INDEX($CJ:$CJ,$DF449+13),"")</f>
      </c>
      <c r="CY449">
        <f>IF($DG449&gt;=14,INDEX($CJ:$CJ,$DF449+14),"")</f>
      </c>
      <c r="CZ449">
        <f>IF($DG449&gt;=15,INDEX($CJ:$CJ,$DF449+15),"")</f>
      </c>
      <c r="DA449">
        <f>IF($DG449&gt;=16,INDEX($CJ:$CJ,$DF449+16),"")</f>
      </c>
      <c r="DB449">
        <f>IF($DG449&gt;=17,INDEX($CJ:$CJ,$DF449+17),"")</f>
      </c>
      <c r="DC449">
        <f>IF($DG449&gt;=18,INDEX($CJ:$CJ,$DF449+18),"")</f>
      </c>
      <c r="DD449">
        <f>IF($DG449&gt;=19,INDEX($CJ:$CJ,$DF449+19),"")</f>
      </c>
      <c r="DE449">
        <f>IF($DG449&gt;=20,INDEX($CJ:$CJ,$DF449+20),"")</f>
      </c>
      <c r="DF449">
        <f>IFERROR(MATCH($CI449,$CJ$2:$CJ$263,0)+1,0)</f>
      </c>
      <c r="DG449">
        <f>IFERROR(INDEX($CK$2:$CK$263,MATCH($CI449,$CJ$2:$CJ$263,0)),0)</f>
      </c>
      <c r="DH449">
        <f>IFERROR(INDEX($AO:$AO,MATCH($N449,$AN:$AN,0))&amp;"","")</f>
      </c>
      <c r="DL449">
        <f>IF($GO449&gt;=1,INDEX($DI:$DI,$GN449+1),"")</f>
      </c>
      <c r="DM449">
        <f>IF($GO449&gt;=2,INDEX($DI:$DI,$GN449+2),"")</f>
      </c>
      <c r="DN449">
        <f>IF($GO449&gt;=3,INDEX($DI:$DI,$GN449+3),"")</f>
      </c>
      <c r="DO449">
        <f>IF($GO449&gt;=4,INDEX($DI:$DI,$GN449+4),"")</f>
      </c>
      <c r="DP449">
        <f>IF($GO449&gt;=5,INDEX($DI:$DI,$GN449+5),"")</f>
      </c>
      <c r="DQ449">
        <f>IF($GO449&gt;=6,INDEX($DI:$DI,$GN449+6),"")</f>
      </c>
      <c r="DR449">
        <f>IF($GO449&gt;=7,INDEX($DI:$DI,$GN449+7),"")</f>
      </c>
      <c r="DS449">
        <f>IF($GO449&gt;=8,INDEX($DI:$DI,$GN449+8),"")</f>
      </c>
      <c r="DT449">
        <f>IF($GO449&gt;=9,INDEX($DI:$DI,$GN449+9),"")</f>
      </c>
      <c r="DU449">
        <f>IF($GO449&gt;=10,INDEX($DI:$DI,$GN449+10),"")</f>
      </c>
      <c r="DV449">
        <f>IF($GO449&gt;=11,INDEX($DI:$DI,$GN449+11),"")</f>
      </c>
      <c r="DW449">
        <f>IF($GO449&gt;=12,INDEX($DI:$DI,$GN449+12),"")</f>
      </c>
      <c r="DX449">
        <f>IF($GO449&gt;=13,INDEX($DI:$DI,$GN449+13),"")</f>
      </c>
      <c r="DY449">
        <f>IF($GO449&gt;=14,INDEX($DI:$DI,$GN449+14),"")</f>
      </c>
      <c r="DZ449">
        <f>IF($GO449&gt;=15,INDEX($DI:$DI,$GN449+15),"")</f>
      </c>
      <c r="EA449">
        <f>IF($GO449&gt;=16,INDEX($DI:$DI,$GN449+16),"")</f>
      </c>
      <c r="EB449">
        <f>IF($GO449&gt;=17,INDEX($DI:$DI,$GN449+17),"")</f>
      </c>
      <c r="EC449">
        <f>IF($GO449&gt;=18,INDEX($DI:$DI,$GN449+18),"")</f>
      </c>
      <c r="ED449">
        <f>IF($GO449&gt;=19,INDEX($DI:$DI,$GN449+19),"")</f>
      </c>
      <c r="EE449">
        <f>IF($GO449&gt;=20,INDEX($DI:$DI,$GN449+20),"")</f>
      </c>
      <c r="EF449">
        <f>IF($GO449&gt;=21,INDEX($DI:$DI,$GN449+21),"")</f>
      </c>
      <c r="EG449">
        <f>IF($GO449&gt;=22,INDEX($DI:$DI,$GN449+22),"")</f>
      </c>
      <c r="EH449">
        <f>IF($GO449&gt;=23,INDEX($DI:$DI,$GN449+23),"")</f>
      </c>
      <c r="EI449">
        <f>IF($GO449&gt;=24,INDEX($DI:$DI,$GN449+24),"")</f>
      </c>
      <c r="EJ449">
        <f>IF($GO449&gt;=25,INDEX($DI:$DI,$GN449+25),"")</f>
      </c>
      <c r="EK449">
        <f>IF($GO449&gt;=26,INDEX($DI:$DI,$GN449+26),"")</f>
      </c>
      <c r="EL449">
        <f>IF($GO449&gt;=27,INDEX($DI:$DI,$GN449+27),"")</f>
      </c>
      <c r="EM449">
        <f>IF($GO449&gt;=28,INDEX($DI:$DI,$GN449+28),"")</f>
      </c>
      <c r="EN449">
        <f>IF($GO449&gt;=29,INDEX($DI:$DI,$GN449+29),"")</f>
      </c>
      <c r="EO449">
        <f>IF($GO449&gt;=30,INDEX($DI:$DI,$GN449+30),"")</f>
      </c>
      <c r="EP449">
        <f>IF($GO449&gt;=31,INDEX($DI:$DI,$GN449+31),"")</f>
      </c>
      <c r="EQ449">
        <f>IF($GO449&gt;=32,INDEX($DI:$DI,$GN449+32),"")</f>
      </c>
      <c r="ER449">
        <f>IF($GO449&gt;=33,INDEX($DI:$DI,$GN449+33),"")</f>
      </c>
      <c r="ES449">
        <f>IF($GO449&gt;=34,INDEX($DI:$DI,$GN449+34),"")</f>
      </c>
      <c r="ET449">
        <f>IF($GO449&gt;=35,INDEX($DI:$DI,$GN449+35),"")</f>
      </c>
      <c r="EU449">
        <f>IF($GO449&gt;=36,INDEX($DI:$DI,$GN449+36),"")</f>
      </c>
      <c r="EV449">
        <f>IF($GO449&gt;=37,INDEX($DI:$DI,$GN449+37),"")</f>
      </c>
      <c r="EW449">
        <f>IF($GO449&gt;=38,INDEX($DI:$DI,$GN449+38),"")</f>
      </c>
      <c r="EX449">
        <f>IF($GO449&gt;=39,INDEX($DI:$DI,$GN449+39),"")</f>
      </c>
      <c r="EY449">
        <f>IF($GO449&gt;=40,INDEX($DI:$DI,$GN449+40),"")</f>
      </c>
      <c r="EZ449">
        <f>IF($GO449&gt;=1,INDEX($DJ:$DJ,$GN449+1),"")</f>
      </c>
      <c r="FA449">
        <f>IF($GO449&gt;=2,INDEX($DJ:$DJ,$GN449+2),"")</f>
      </c>
      <c r="FB449">
        <f>IF($GO449&gt;=3,INDEX($DJ:$DJ,$GN449+3),"")</f>
      </c>
      <c r="FC449">
        <f>IF($GO449&gt;=4,INDEX($DJ:$DJ,$GN449+4),"")</f>
      </c>
      <c r="FD449">
        <f>IF($GO449&gt;=5,INDEX($DJ:$DJ,$GN449+5),"")</f>
      </c>
      <c r="FE449">
        <f>IF($GO449&gt;=6,INDEX($DJ:$DJ,$GN449+6),"")</f>
      </c>
      <c r="FF449">
        <f>IF($GO449&gt;=7,INDEX($DJ:$DJ,$GN449+7),"")</f>
      </c>
      <c r="FG449">
        <f>IF($GO449&gt;=8,INDEX($DJ:$DJ,$GN449+8),"")</f>
      </c>
      <c r="FH449">
        <f>IF($GO449&gt;=9,INDEX($DJ:$DJ,$GN449+9),"")</f>
      </c>
      <c r="FI449">
        <f>IF($GO449&gt;=10,INDEX($DJ:$DJ,$GN449+10),"")</f>
      </c>
      <c r="FJ449">
        <f>IF($GO449&gt;=11,INDEX($DJ:$DJ,$GN449+11),"")</f>
      </c>
      <c r="FK449">
        <f>IF($GO449&gt;=12,INDEX($DJ:$DJ,$GN449+12),"")</f>
      </c>
      <c r="FL449">
        <f>IF($GO449&gt;=13,INDEX($DJ:$DJ,$GN449+13),"")</f>
      </c>
      <c r="FM449">
        <f>IF($GO449&gt;=14,INDEX($DJ:$DJ,$GN449+14),"")</f>
      </c>
      <c r="FN449">
        <f>IF($GO449&gt;=15,INDEX($DJ:$DJ,$GN449+15),"")</f>
      </c>
      <c r="FO449">
        <f>IF($GO449&gt;=16,INDEX($DJ:$DJ,$GN449+16),"")</f>
      </c>
      <c r="FP449">
        <f>IF($GO449&gt;=17,INDEX($DJ:$DJ,$GN449+17),"")</f>
      </c>
      <c r="FQ449">
        <f>IF($GO449&gt;=18,INDEX($DJ:$DJ,$GN449+18),"")</f>
      </c>
      <c r="FR449">
        <f>IF($GO449&gt;=19,INDEX($DJ:$DJ,$GN449+19),"")</f>
      </c>
      <c r="FS449">
        <f>IF($GO449&gt;=20,INDEX($DJ:$DJ,$GN449+20),"")</f>
      </c>
      <c r="FT449">
        <f>IF($GO449&gt;=21,INDEX($DJ:$DJ,$GN449+21),"")</f>
      </c>
      <c r="FU449">
        <f>IF($GO449&gt;=22,INDEX($DJ:$DJ,$GN449+22),"")</f>
      </c>
      <c r="FV449">
        <f>IF($GO449&gt;=23,INDEX($DJ:$DJ,$GN449+23),"")</f>
      </c>
      <c r="FW449">
        <f>IF($GO449&gt;=24,INDEX($DJ:$DJ,$GN449+24),"")</f>
      </c>
      <c r="FX449">
        <f>IF($GO449&gt;=25,INDEX($DJ:$DJ,$GN449+25),"")</f>
      </c>
      <c r="FY449">
        <f>IF($GO449&gt;=26,INDEX($DJ:$DJ,$GN449+26),"")</f>
      </c>
      <c r="FZ449">
        <f>IF($GO449&gt;=27,INDEX($DJ:$DJ,$GN449+27),"")</f>
      </c>
      <c r="GA449">
        <f>IF($GO449&gt;=28,INDEX($DJ:$DJ,$GN449+28),"")</f>
      </c>
      <c r="GB449">
        <f>IF($GO449&gt;=29,INDEX($DJ:$DJ,$GN449+29),"")</f>
      </c>
      <c r="GC449">
        <f>IF($GO449&gt;=30,INDEX($DJ:$DJ,$GN449+30),"")</f>
      </c>
      <c r="GD449">
        <f>IF($GO449&gt;=31,INDEX($DJ:$DJ,$GN449+31),"")</f>
      </c>
      <c r="GE449">
        <f>IF($GO449&gt;=32,INDEX($DJ:$DJ,$GN449+32),"")</f>
      </c>
      <c r="GF449">
        <f>IF($GO449&gt;=33,INDEX($DJ:$DJ,$GN449+33),"")</f>
      </c>
      <c r="GG449">
        <f>IF($GO449&gt;=34,INDEX($DJ:$DJ,$GN449+34),"")</f>
      </c>
      <c r="GH449">
        <f>IF($GO449&gt;=35,INDEX($DJ:$DJ,$GN449+35),"")</f>
      </c>
      <c r="GI449">
        <f>IF($GO449&gt;=36,INDEX($DJ:$DJ,$GN449+36),"")</f>
      </c>
      <c r="GJ449">
        <f>IF($GO449&gt;=37,INDEX($DJ:$DJ,$GN449+37),"")</f>
      </c>
      <c r="GK449">
        <f>IF($GO449&gt;=38,INDEX($DJ:$DJ,$GN449+38),"")</f>
      </c>
      <c r="GL449">
        <f>IF($GO449&gt;=39,INDEX($DJ:$DJ,$GN449+39),"")</f>
      </c>
      <c r="GM449">
        <f>IF($GO449&gt;=40,INDEX($DJ:$DJ,$GN449+40),"")</f>
      </c>
      <c r="GN449">
        <f>IFERROR(MATCH($DH449,$DI$2:$DI$148,0)+1,0)</f>
      </c>
      <c r="GO449">
        <f>IFERROR(INDEX($DK$2:$DK$148,MATCH($DH449,$DI$2:$DI$148,0)),0)</f>
      </c>
      <c r="GP449">
        <f>IFERROR(MATCH($Y449,$DL$449:$EY$449,0),0)</f>
      </c>
      <c r="GQ449">
        <f>IF($GP449&gt;0,INDEX($EZ$449:$GM$449,$GP449),"")</f>
      </c>
      <c r="GT449">
        <f>IF($JC449&gt;=1,INDEX($GR:$GR,$JB449+1),"")</f>
      </c>
      <c r="GU449">
        <f>IF($JC449&gt;=2,INDEX($GR:$GR,$JB449+2),"")</f>
      </c>
      <c r="GV449">
        <f>IF($JC449&gt;=3,INDEX($GR:$GR,$JB449+3),"")</f>
      </c>
      <c r="GW449">
        <f>IF($JC449&gt;=4,INDEX($GR:$GR,$JB449+4),"")</f>
      </c>
      <c r="GX449">
        <f>IF($JC449&gt;=5,INDEX($GR:$GR,$JB449+5),"")</f>
      </c>
      <c r="GY449">
        <f>IF($JC449&gt;=6,INDEX($GR:$GR,$JB449+6),"")</f>
      </c>
      <c r="GZ449">
        <f>IF($JC449&gt;=7,INDEX($GR:$GR,$JB449+7),"")</f>
      </c>
      <c r="HA449">
        <f>IF($JC449&gt;=8,INDEX($GR:$GR,$JB449+8),"")</f>
      </c>
      <c r="HB449">
        <f>IF($JC449&gt;=9,INDEX($GR:$GR,$JB449+9),"")</f>
      </c>
      <c r="HC449">
        <f>IF($JC449&gt;=10,INDEX($GR:$GR,$JB449+10),"")</f>
      </c>
      <c r="HD449">
        <f>IF($JC449&gt;=11,INDEX($GR:$GR,$JB449+11),"")</f>
      </c>
      <c r="HE449">
        <f>IF($JC449&gt;=12,INDEX($GR:$GR,$JB449+12),"")</f>
      </c>
      <c r="HF449">
        <f>IF($JC449&gt;=13,INDEX($GR:$GR,$JB449+13),"")</f>
      </c>
      <c r="HG449">
        <f>IF($JC449&gt;=14,INDEX($GR:$GR,$JB449+14),"")</f>
      </c>
      <c r="HH449">
        <f>IF($JC449&gt;=15,INDEX($GR:$GR,$JB449+15),"")</f>
      </c>
      <c r="HI449">
        <f>IF($JC449&gt;=16,INDEX($GR:$GR,$JB449+16),"")</f>
      </c>
      <c r="HJ449">
        <f>IF($JC449&gt;=17,INDEX($GR:$GR,$JB449+17),"")</f>
      </c>
      <c r="HK449">
        <f>IF($JC449&gt;=18,INDEX($GR:$GR,$JB449+18),"")</f>
      </c>
      <c r="HL449">
        <f>IF($JC449&gt;=19,INDEX($GR:$GR,$JB449+19),"")</f>
      </c>
      <c r="HM449">
        <f>IF($JC449&gt;=20,INDEX($GR:$GR,$JB449+20),"")</f>
      </c>
      <c r="HN449">
        <f>IF($JC449&gt;=21,INDEX($GR:$GR,$JB449+21),"")</f>
      </c>
      <c r="HO449">
        <f>IF($JC449&gt;=22,INDEX($GR:$GR,$JB449+22),"")</f>
      </c>
      <c r="HP449">
        <f>IF($JC449&gt;=23,INDEX($GR:$GR,$JB449+23),"")</f>
      </c>
      <c r="HQ449">
        <f>IF($JC449&gt;=24,INDEX($GR:$GR,$JB449+24),"")</f>
      </c>
      <c r="HR449">
        <f>IF($JC449&gt;=25,INDEX($GR:$GR,$JB449+25),"")</f>
      </c>
      <c r="HS449">
        <f>IF($JC449&gt;=26,INDEX($GR:$GR,$JB449+26),"")</f>
      </c>
      <c r="HT449">
        <f>IF($JC449&gt;=27,INDEX($GR:$GR,$JB449+27),"")</f>
      </c>
      <c r="HU449">
        <f>IF($JC449&gt;=28,INDEX($GR:$GR,$JB449+28),"")</f>
      </c>
      <c r="HV449">
        <f>IF($JC449&gt;=29,INDEX($GR:$GR,$JB449+29),"")</f>
      </c>
      <c r="HW449">
        <f>IF($JC449&gt;=30,INDEX($GR:$GR,$JB449+30),"")</f>
      </c>
      <c r="HX449">
        <f>IF($JC449&gt;=31,INDEX($GR:$GR,$JB449+31),"")</f>
      </c>
      <c r="HY449">
        <f>IF($JC449&gt;=32,INDEX($GR:$GR,$JB449+32),"")</f>
      </c>
      <c r="HZ449">
        <f>IF($JC449&gt;=33,INDEX($GR:$GR,$JB449+33),"")</f>
      </c>
      <c r="IA449">
        <f>IF($JC449&gt;=34,INDEX($GR:$GR,$JB449+34),"")</f>
      </c>
      <c r="IB449">
        <f>IF($JC449&gt;=35,INDEX($GR:$GR,$JB449+35),"")</f>
      </c>
      <c r="IC449">
        <f>IF($JC449&gt;=36,INDEX($GR:$GR,$JB449+36),"")</f>
      </c>
      <c r="ID449">
        <f>IF($JC449&gt;=37,INDEX($GR:$GR,$JB449+37),"")</f>
      </c>
      <c r="IE449">
        <f>IF($JC449&gt;=38,INDEX($GR:$GR,$JB449+38),"")</f>
      </c>
      <c r="IF449">
        <f>IF($JC449&gt;=39,INDEX($GR:$GR,$JB449+39),"")</f>
      </c>
      <c r="IG449">
        <f>IF($JC449&gt;=40,INDEX($GR:$GR,$JB449+40),"")</f>
      </c>
      <c r="IH449">
        <f>IF($JC449&gt;=41,INDEX($GR:$GR,$JB449+41),"")</f>
      </c>
      <c r="II449">
        <f>IF($JC449&gt;=42,INDEX($GR:$GR,$JB449+42),"")</f>
      </c>
      <c r="IJ449">
        <f>IF($JC449&gt;=43,INDEX($GR:$GR,$JB449+43),"")</f>
      </c>
      <c r="IK449">
        <f>IF($JC449&gt;=44,INDEX($GR:$GR,$JB449+44),"")</f>
      </c>
      <c r="IL449">
        <f>IF($JC449&gt;=45,INDEX($GR:$GR,$JB449+45),"")</f>
      </c>
      <c r="IM449">
        <f>IF($JC449&gt;=46,INDEX($GR:$GR,$JB449+46),"")</f>
      </c>
      <c r="IN449">
        <f>IF($JC449&gt;=47,INDEX($GR:$GR,$JB449+47),"")</f>
      </c>
      <c r="IO449">
        <f>IF($JC449&gt;=48,INDEX($GR:$GR,$JB449+48),"")</f>
      </c>
      <c r="IP449">
        <f>IF($JC449&gt;=49,INDEX($GR:$GR,$JB449+49),"")</f>
      </c>
      <c r="IQ449">
        <f>IF($JC449&gt;=50,INDEX($GR:$GR,$JB449+50),"")</f>
      </c>
      <c r="IR449">
        <f>IF($JC449&gt;=51,INDEX($GR:$GR,$JB449+51),"")</f>
      </c>
      <c r="IS449">
        <f>IF($JC449&gt;=52,INDEX($GR:$GR,$JB449+52),"")</f>
      </c>
      <c r="IT449">
        <f>IF($JC449&gt;=53,INDEX($GR:$GR,$JB449+53),"")</f>
      </c>
      <c r="IU449">
        <f>IF($JC449&gt;=54,INDEX($GR:$GR,$JB449+54),"")</f>
      </c>
      <c r="IV449">
        <f>IF($JC449&gt;=55,INDEX($GR:$GR,$JB449+55),"")</f>
      </c>
      <c r="IW449">
        <f>IF($JC449&gt;=56,INDEX($GR:$GR,$JB449+56),"")</f>
      </c>
      <c r="IX449">
        <f>IF($JC449&gt;=57,INDEX($GR:$GR,$JB449+57),"")</f>
      </c>
      <c r="IY449">
        <f>IF($JC449&gt;=58,INDEX($GR:$GR,$JB449+58),"")</f>
      </c>
      <c r="IZ449">
        <f>IF($JC449&gt;=59,INDEX($GR:$GR,$JB449+59),"")</f>
      </c>
      <c r="JA449">
        <f>IF($JC449&gt;=60,INDEX($GR:$GR,$JB449+60),"")</f>
      </c>
      <c r="JB449">
        <f>IFERROR(MATCH($GQ449,$GR$2:$GR$324,0)+1,0)</f>
      </c>
      <c r="JC449">
        <f>IFERROR(INDEX($GS$2:$GS$324,MATCH($GQ449,$GR$2:$GR$324,0)),0)</f>
      </c>
      <c r="JD449" t="s">
        <v>40</v>
      </c>
      <c r="JE449" t="s">
        <v>40</v>
      </c>
    </row>
    <row r="450" spans="1:265" x14ac:dyDescent="0.25">
      <c r="Q450">
        <f>IF(OR($T450="",$P450=""),"",IFERROR($T450/$P450,0))</f>
      </c>
      <c r="R450">
        <f>IF($T450="","",
SUM($S450,$U450,$Z450,$V450,$X450)*
(1-IF($AA450="",0,VALUE($AA450)/100)))</f>
      </c>
      <c r="S450">
        <f>IF($T450="","",$T450)</f>
      </c>
      <c r="U450">
        <f>IF($T450="","",
IF($N450="","",
IF(ISNUMBER(SEARCH("exempt",LOWER($N450))),0,
$T450*(VALUE(SUBSTITUTE($N450,"%",""))/100))))</f>
      </c>
      <c r="AB450">
        <f>IFERROR(IF(FIND(" - ",$K450)&gt;0,MID($K450,FIND(" - ",$K450)+3,LEN($K450)),""),"")</f>
      </c>
      <c r="AK450" t="s">
        <v>1037</v>
      </c>
      <c r="AP450">
        <f>IFERROR(LEFT($K450,FIND(" - ",$K450)-1),$K450)</f>
      </c>
      <c r="AS450">
        <f>IF($CH450&gt;=1,INDEX($AQ:$AQ,$CG450+1),"")</f>
      </c>
      <c r="AT450">
        <f>IF($CH450&gt;=2,INDEX($AQ:$AQ,$CG450+2),"")</f>
      </c>
      <c r="AU450">
        <f>IF($CH450&gt;=3,INDEX($AQ:$AQ,$CG450+3),"")</f>
      </c>
      <c r="AV450">
        <f>IF($CH450&gt;=4,INDEX($AQ:$AQ,$CG450+4),"")</f>
      </c>
      <c r="AW450">
        <f>IF($CH450&gt;=5,INDEX($AQ:$AQ,$CG450+5),"")</f>
      </c>
      <c r="AX450">
        <f>IF($CH450&gt;=6,INDEX($AQ:$AQ,$CG450+6),"")</f>
      </c>
      <c r="AY450">
        <f>IF($CH450&gt;=7,INDEX($AQ:$AQ,$CG450+7),"")</f>
      </c>
      <c r="AZ450">
        <f>IF($CH450&gt;=8,INDEX($AQ:$AQ,$CG450+8),"")</f>
      </c>
      <c r="BA450">
        <f>IF($CH450&gt;=9,INDEX($AQ:$AQ,$CG450+9),"")</f>
      </c>
      <c r="BB450">
        <f>IF($CH450&gt;=10,INDEX($AQ:$AQ,$CG450+10),"")</f>
      </c>
      <c r="BC450">
        <f>IF($CH450&gt;=11,INDEX($AQ:$AQ,$CG450+11),"")</f>
      </c>
      <c r="BD450">
        <f>IF($CH450&gt;=12,INDEX($AQ:$AQ,$CG450+12),"")</f>
      </c>
      <c r="BE450">
        <f>IF($CH450&gt;=13,INDEX($AQ:$AQ,$CG450+13),"")</f>
      </c>
      <c r="BF450">
        <f>IF($CH450&gt;=14,INDEX($AQ:$AQ,$CG450+14),"")</f>
      </c>
      <c r="BG450">
        <f>IF($CH450&gt;=15,INDEX($AQ:$AQ,$CG450+15),"")</f>
      </c>
      <c r="BH450">
        <f>IF($CH450&gt;=16,INDEX($AQ:$AQ,$CG450+16),"")</f>
      </c>
      <c r="BI450">
        <f>IF($CH450&gt;=17,INDEX($AQ:$AQ,$CG450+17),"")</f>
      </c>
      <c r="BJ450">
        <f>IF($CH450&gt;=18,INDEX($AQ:$AQ,$CG450+18),"")</f>
      </c>
      <c r="BK450">
        <f>IF($CH450&gt;=19,INDEX($AQ:$AQ,$CG450+19),"")</f>
      </c>
      <c r="BL450">
        <f>IF($CH450&gt;=20,INDEX($AQ:$AQ,$CG450+20),"")</f>
      </c>
      <c r="BM450">
        <f>IF($CH450&gt;=21,INDEX($AQ:$AQ,$CG450+21),"")</f>
      </c>
      <c r="BN450">
        <f>IF($CH450&gt;=22,INDEX($AQ:$AQ,$CG450+22),"")</f>
      </c>
      <c r="BO450">
        <f>IF($CH450&gt;=23,INDEX($AQ:$AQ,$CG450+23),"")</f>
      </c>
      <c r="BP450">
        <f>IF($CH450&gt;=24,INDEX($AQ:$AQ,$CG450+24),"")</f>
      </c>
      <c r="BQ450">
        <f>IF($CH450&gt;=25,INDEX($AQ:$AQ,$CG450+25),"")</f>
      </c>
      <c r="BR450">
        <f>IF($CH450&gt;=26,INDEX($AQ:$AQ,$CG450+26),"")</f>
      </c>
      <c r="BS450">
        <f>IF($CH450&gt;=27,INDEX($AQ:$AQ,$CG450+27),"")</f>
      </c>
      <c r="BT450">
        <f>IF($CH450&gt;=28,INDEX($AQ:$AQ,$CG450+28),"")</f>
      </c>
      <c r="BU450">
        <f>IF($CH450&gt;=29,INDEX($AQ:$AQ,$CG450+29),"")</f>
      </c>
      <c r="BV450">
        <f>IF($CH450&gt;=30,INDEX($AQ:$AQ,$CG450+30),"")</f>
      </c>
      <c r="BW450">
        <f>IF($CH450&gt;=31,INDEX($AQ:$AQ,$CG450+31),"")</f>
      </c>
      <c r="BX450">
        <f>IF($CH450&gt;=32,INDEX($AQ:$AQ,$CG450+32),"")</f>
      </c>
      <c r="BY450">
        <f>IF($CH450&gt;=33,INDEX($AQ:$AQ,$CG450+33),"")</f>
      </c>
      <c r="BZ450">
        <f>IF($CH450&gt;=34,INDEX($AQ:$AQ,$CG450+34),"")</f>
      </c>
      <c r="CA450">
        <f>IF($CH450&gt;=35,INDEX($AQ:$AQ,$CG450+35),"")</f>
      </c>
      <c r="CB450">
        <f>IF($CH450&gt;=36,INDEX($AQ:$AQ,$CG450+36),"")</f>
      </c>
      <c r="CC450">
        <f>IF($CH450&gt;=37,INDEX($AQ:$AQ,$CG450+37),"")</f>
      </c>
      <c r="CD450">
        <f>IF($CH450&gt;=38,INDEX($AQ:$AQ,$CG450+38),"")</f>
      </c>
      <c r="CE450">
        <f>IF($CH450&gt;=39,INDEX($AQ:$AQ,$CG450+39),"")</f>
      </c>
      <c r="CF450">
        <f>IF($CH450&gt;=40,INDEX($AQ:$AQ,$CG450+40),"")</f>
      </c>
      <c r="CG450">
        <f>IFERROR(MATCH($AP450,$AQ$2:$AQ$134,0)+1,0)</f>
      </c>
      <c r="CH450">
        <f>IFERROR(INDEX($AR$2:$AR$134,MATCH($AP450,$AQ$2:$AQ$134,0)),0)</f>
      </c>
      <c r="CI450">
        <f>IFERROR(LEFT($L450,FIND(" - ",$L450)-1),$L450)</f>
      </c>
      <c r="CL450">
        <f>IF($DG450&gt;=1,INDEX($CJ:$CJ,$DF450+1),"")</f>
      </c>
      <c r="CM450">
        <f>IF($DG450&gt;=2,INDEX($CJ:$CJ,$DF450+2),"")</f>
      </c>
      <c r="CN450">
        <f>IF($DG450&gt;=3,INDEX($CJ:$CJ,$DF450+3),"")</f>
      </c>
      <c r="CO450">
        <f>IF($DG450&gt;=4,INDEX($CJ:$CJ,$DF450+4),"")</f>
      </c>
      <c r="CP450">
        <f>IF($DG450&gt;=5,INDEX($CJ:$CJ,$DF450+5),"")</f>
      </c>
      <c r="CQ450">
        <f>IF($DG450&gt;=6,INDEX($CJ:$CJ,$DF450+6),"")</f>
      </c>
      <c r="CR450">
        <f>IF($DG450&gt;=7,INDEX($CJ:$CJ,$DF450+7),"")</f>
      </c>
      <c r="CS450">
        <f>IF($DG450&gt;=8,INDEX($CJ:$CJ,$DF450+8),"")</f>
      </c>
      <c r="CT450">
        <f>IF($DG450&gt;=9,INDEX($CJ:$CJ,$DF450+9),"")</f>
      </c>
      <c r="CU450">
        <f>IF($DG450&gt;=10,INDEX($CJ:$CJ,$DF450+10),"")</f>
      </c>
      <c r="CV450">
        <f>IF($DG450&gt;=11,INDEX($CJ:$CJ,$DF450+11),"")</f>
      </c>
      <c r="CW450">
        <f>IF($DG450&gt;=12,INDEX($CJ:$CJ,$DF450+12),"")</f>
      </c>
      <c r="CX450">
        <f>IF($DG450&gt;=13,INDEX($CJ:$CJ,$DF450+13),"")</f>
      </c>
      <c r="CY450">
        <f>IF($DG450&gt;=14,INDEX($CJ:$CJ,$DF450+14),"")</f>
      </c>
      <c r="CZ450">
        <f>IF($DG450&gt;=15,INDEX($CJ:$CJ,$DF450+15),"")</f>
      </c>
      <c r="DA450">
        <f>IF($DG450&gt;=16,INDEX($CJ:$CJ,$DF450+16),"")</f>
      </c>
      <c r="DB450">
        <f>IF($DG450&gt;=17,INDEX($CJ:$CJ,$DF450+17),"")</f>
      </c>
      <c r="DC450">
        <f>IF($DG450&gt;=18,INDEX($CJ:$CJ,$DF450+18),"")</f>
      </c>
      <c r="DD450">
        <f>IF($DG450&gt;=19,INDEX($CJ:$CJ,$DF450+19),"")</f>
      </c>
      <c r="DE450">
        <f>IF($DG450&gt;=20,INDEX($CJ:$CJ,$DF450+20),"")</f>
      </c>
      <c r="DF450">
        <f>IFERROR(MATCH($CI450,$CJ$2:$CJ$263,0)+1,0)</f>
      </c>
      <c r="DG450">
        <f>IFERROR(INDEX($CK$2:$CK$263,MATCH($CI450,$CJ$2:$CJ$263,0)),0)</f>
      </c>
      <c r="DH450">
        <f>IFERROR(INDEX($AO:$AO,MATCH($N450,$AN:$AN,0))&amp;"","")</f>
      </c>
      <c r="DL450">
        <f>IF($GO450&gt;=1,INDEX($DI:$DI,$GN450+1),"")</f>
      </c>
      <c r="DM450">
        <f>IF($GO450&gt;=2,INDEX($DI:$DI,$GN450+2),"")</f>
      </c>
      <c r="DN450">
        <f>IF($GO450&gt;=3,INDEX($DI:$DI,$GN450+3),"")</f>
      </c>
      <c r="DO450">
        <f>IF($GO450&gt;=4,INDEX($DI:$DI,$GN450+4),"")</f>
      </c>
      <c r="DP450">
        <f>IF($GO450&gt;=5,INDEX($DI:$DI,$GN450+5),"")</f>
      </c>
      <c r="DQ450">
        <f>IF($GO450&gt;=6,INDEX($DI:$DI,$GN450+6),"")</f>
      </c>
      <c r="DR450">
        <f>IF($GO450&gt;=7,INDEX($DI:$DI,$GN450+7),"")</f>
      </c>
      <c r="DS450">
        <f>IF($GO450&gt;=8,INDEX($DI:$DI,$GN450+8),"")</f>
      </c>
      <c r="DT450">
        <f>IF($GO450&gt;=9,INDEX($DI:$DI,$GN450+9),"")</f>
      </c>
      <c r="DU450">
        <f>IF($GO450&gt;=10,INDEX($DI:$DI,$GN450+10),"")</f>
      </c>
      <c r="DV450">
        <f>IF($GO450&gt;=11,INDEX($DI:$DI,$GN450+11),"")</f>
      </c>
      <c r="DW450">
        <f>IF($GO450&gt;=12,INDEX($DI:$DI,$GN450+12),"")</f>
      </c>
      <c r="DX450">
        <f>IF($GO450&gt;=13,INDEX($DI:$DI,$GN450+13),"")</f>
      </c>
      <c r="DY450">
        <f>IF($GO450&gt;=14,INDEX($DI:$DI,$GN450+14),"")</f>
      </c>
      <c r="DZ450">
        <f>IF($GO450&gt;=15,INDEX($DI:$DI,$GN450+15),"")</f>
      </c>
      <c r="EA450">
        <f>IF($GO450&gt;=16,INDEX($DI:$DI,$GN450+16),"")</f>
      </c>
      <c r="EB450">
        <f>IF($GO450&gt;=17,INDEX($DI:$DI,$GN450+17),"")</f>
      </c>
      <c r="EC450">
        <f>IF($GO450&gt;=18,INDEX($DI:$DI,$GN450+18),"")</f>
      </c>
      <c r="ED450">
        <f>IF($GO450&gt;=19,INDEX($DI:$DI,$GN450+19),"")</f>
      </c>
      <c r="EE450">
        <f>IF($GO450&gt;=20,INDEX($DI:$DI,$GN450+20),"")</f>
      </c>
      <c r="EF450">
        <f>IF($GO450&gt;=21,INDEX($DI:$DI,$GN450+21),"")</f>
      </c>
      <c r="EG450">
        <f>IF($GO450&gt;=22,INDEX($DI:$DI,$GN450+22),"")</f>
      </c>
      <c r="EH450">
        <f>IF($GO450&gt;=23,INDEX($DI:$DI,$GN450+23),"")</f>
      </c>
      <c r="EI450">
        <f>IF($GO450&gt;=24,INDEX($DI:$DI,$GN450+24),"")</f>
      </c>
      <c r="EJ450">
        <f>IF($GO450&gt;=25,INDEX($DI:$DI,$GN450+25),"")</f>
      </c>
      <c r="EK450">
        <f>IF($GO450&gt;=26,INDEX($DI:$DI,$GN450+26),"")</f>
      </c>
      <c r="EL450">
        <f>IF($GO450&gt;=27,INDEX($DI:$DI,$GN450+27),"")</f>
      </c>
      <c r="EM450">
        <f>IF($GO450&gt;=28,INDEX($DI:$DI,$GN450+28),"")</f>
      </c>
      <c r="EN450">
        <f>IF($GO450&gt;=29,INDEX($DI:$DI,$GN450+29),"")</f>
      </c>
      <c r="EO450">
        <f>IF($GO450&gt;=30,INDEX($DI:$DI,$GN450+30),"")</f>
      </c>
      <c r="EP450">
        <f>IF($GO450&gt;=31,INDEX($DI:$DI,$GN450+31),"")</f>
      </c>
      <c r="EQ450">
        <f>IF($GO450&gt;=32,INDEX($DI:$DI,$GN450+32),"")</f>
      </c>
      <c r="ER450">
        <f>IF($GO450&gt;=33,INDEX($DI:$DI,$GN450+33),"")</f>
      </c>
      <c r="ES450">
        <f>IF($GO450&gt;=34,INDEX($DI:$DI,$GN450+34),"")</f>
      </c>
      <c r="ET450">
        <f>IF($GO450&gt;=35,INDEX($DI:$DI,$GN450+35),"")</f>
      </c>
      <c r="EU450">
        <f>IF($GO450&gt;=36,INDEX($DI:$DI,$GN450+36),"")</f>
      </c>
      <c r="EV450">
        <f>IF($GO450&gt;=37,INDEX($DI:$DI,$GN450+37),"")</f>
      </c>
      <c r="EW450">
        <f>IF($GO450&gt;=38,INDEX($DI:$DI,$GN450+38),"")</f>
      </c>
      <c r="EX450">
        <f>IF($GO450&gt;=39,INDEX($DI:$DI,$GN450+39),"")</f>
      </c>
      <c r="EY450">
        <f>IF($GO450&gt;=40,INDEX($DI:$DI,$GN450+40),"")</f>
      </c>
      <c r="EZ450">
        <f>IF($GO450&gt;=1,INDEX($DJ:$DJ,$GN450+1),"")</f>
      </c>
      <c r="FA450">
        <f>IF($GO450&gt;=2,INDEX($DJ:$DJ,$GN450+2),"")</f>
      </c>
      <c r="FB450">
        <f>IF($GO450&gt;=3,INDEX($DJ:$DJ,$GN450+3),"")</f>
      </c>
      <c r="FC450">
        <f>IF($GO450&gt;=4,INDEX($DJ:$DJ,$GN450+4),"")</f>
      </c>
      <c r="FD450">
        <f>IF($GO450&gt;=5,INDEX($DJ:$DJ,$GN450+5),"")</f>
      </c>
      <c r="FE450">
        <f>IF($GO450&gt;=6,INDEX($DJ:$DJ,$GN450+6),"")</f>
      </c>
      <c r="FF450">
        <f>IF($GO450&gt;=7,INDEX($DJ:$DJ,$GN450+7),"")</f>
      </c>
      <c r="FG450">
        <f>IF($GO450&gt;=8,INDEX($DJ:$DJ,$GN450+8),"")</f>
      </c>
      <c r="FH450">
        <f>IF($GO450&gt;=9,INDEX($DJ:$DJ,$GN450+9),"")</f>
      </c>
      <c r="FI450">
        <f>IF($GO450&gt;=10,INDEX($DJ:$DJ,$GN450+10),"")</f>
      </c>
      <c r="FJ450">
        <f>IF($GO450&gt;=11,INDEX($DJ:$DJ,$GN450+11),"")</f>
      </c>
      <c r="FK450">
        <f>IF($GO450&gt;=12,INDEX($DJ:$DJ,$GN450+12),"")</f>
      </c>
      <c r="FL450">
        <f>IF($GO450&gt;=13,INDEX($DJ:$DJ,$GN450+13),"")</f>
      </c>
      <c r="FM450">
        <f>IF($GO450&gt;=14,INDEX($DJ:$DJ,$GN450+14),"")</f>
      </c>
      <c r="FN450">
        <f>IF($GO450&gt;=15,INDEX($DJ:$DJ,$GN450+15),"")</f>
      </c>
      <c r="FO450">
        <f>IF($GO450&gt;=16,INDEX($DJ:$DJ,$GN450+16),"")</f>
      </c>
      <c r="FP450">
        <f>IF($GO450&gt;=17,INDEX($DJ:$DJ,$GN450+17),"")</f>
      </c>
      <c r="FQ450">
        <f>IF($GO450&gt;=18,INDEX($DJ:$DJ,$GN450+18),"")</f>
      </c>
      <c r="FR450">
        <f>IF($GO450&gt;=19,INDEX($DJ:$DJ,$GN450+19),"")</f>
      </c>
      <c r="FS450">
        <f>IF($GO450&gt;=20,INDEX($DJ:$DJ,$GN450+20),"")</f>
      </c>
      <c r="FT450">
        <f>IF($GO450&gt;=21,INDEX($DJ:$DJ,$GN450+21),"")</f>
      </c>
      <c r="FU450">
        <f>IF($GO450&gt;=22,INDEX($DJ:$DJ,$GN450+22),"")</f>
      </c>
      <c r="FV450">
        <f>IF($GO450&gt;=23,INDEX($DJ:$DJ,$GN450+23),"")</f>
      </c>
      <c r="FW450">
        <f>IF($GO450&gt;=24,INDEX($DJ:$DJ,$GN450+24),"")</f>
      </c>
      <c r="FX450">
        <f>IF($GO450&gt;=25,INDEX($DJ:$DJ,$GN450+25),"")</f>
      </c>
      <c r="FY450">
        <f>IF($GO450&gt;=26,INDEX($DJ:$DJ,$GN450+26),"")</f>
      </c>
      <c r="FZ450">
        <f>IF($GO450&gt;=27,INDEX($DJ:$DJ,$GN450+27),"")</f>
      </c>
      <c r="GA450">
        <f>IF($GO450&gt;=28,INDEX($DJ:$DJ,$GN450+28),"")</f>
      </c>
      <c r="GB450">
        <f>IF($GO450&gt;=29,INDEX($DJ:$DJ,$GN450+29),"")</f>
      </c>
      <c r="GC450">
        <f>IF($GO450&gt;=30,INDEX($DJ:$DJ,$GN450+30),"")</f>
      </c>
      <c r="GD450">
        <f>IF($GO450&gt;=31,INDEX($DJ:$DJ,$GN450+31),"")</f>
      </c>
      <c r="GE450">
        <f>IF($GO450&gt;=32,INDEX($DJ:$DJ,$GN450+32),"")</f>
      </c>
      <c r="GF450">
        <f>IF($GO450&gt;=33,INDEX($DJ:$DJ,$GN450+33),"")</f>
      </c>
      <c r="GG450">
        <f>IF($GO450&gt;=34,INDEX($DJ:$DJ,$GN450+34),"")</f>
      </c>
      <c r="GH450">
        <f>IF($GO450&gt;=35,INDEX($DJ:$DJ,$GN450+35),"")</f>
      </c>
      <c r="GI450">
        <f>IF($GO450&gt;=36,INDEX($DJ:$DJ,$GN450+36),"")</f>
      </c>
      <c r="GJ450">
        <f>IF($GO450&gt;=37,INDEX($DJ:$DJ,$GN450+37),"")</f>
      </c>
      <c r="GK450">
        <f>IF($GO450&gt;=38,INDEX($DJ:$DJ,$GN450+38),"")</f>
      </c>
      <c r="GL450">
        <f>IF($GO450&gt;=39,INDEX($DJ:$DJ,$GN450+39),"")</f>
      </c>
      <c r="GM450">
        <f>IF($GO450&gt;=40,INDEX($DJ:$DJ,$GN450+40),"")</f>
      </c>
      <c r="GN450">
        <f>IFERROR(MATCH($DH450,$DI$2:$DI$148,0)+1,0)</f>
      </c>
      <c r="GO450">
        <f>IFERROR(INDEX($DK$2:$DK$148,MATCH($DH450,$DI$2:$DI$148,0)),0)</f>
      </c>
      <c r="GP450">
        <f>IFERROR(MATCH($Y450,$DL$450:$EY$450,0),0)</f>
      </c>
      <c r="GQ450">
        <f>IF($GP450&gt;0,INDEX($EZ$450:$GM$450,$GP450),"")</f>
      </c>
      <c r="GT450">
        <f>IF($JC450&gt;=1,INDEX($GR:$GR,$JB450+1),"")</f>
      </c>
      <c r="GU450">
        <f>IF($JC450&gt;=2,INDEX($GR:$GR,$JB450+2),"")</f>
      </c>
      <c r="GV450">
        <f>IF($JC450&gt;=3,INDEX($GR:$GR,$JB450+3),"")</f>
      </c>
      <c r="GW450">
        <f>IF($JC450&gt;=4,INDEX($GR:$GR,$JB450+4),"")</f>
      </c>
      <c r="GX450">
        <f>IF($JC450&gt;=5,INDEX($GR:$GR,$JB450+5),"")</f>
      </c>
      <c r="GY450">
        <f>IF($JC450&gt;=6,INDEX($GR:$GR,$JB450+6),"")</f>
      </c>
      <c r="GZ450">
        <f>IF($JC450&gt;=7,INDEX($GR:$GR,$JB450+7),"")</f>
      </c>
      <c r="HA450">
        <f>IF($JC450&gt;=8,INDEX($GR:$GR,$JB450+8),"")</f>
      </c>
      <c r="HB450">
        <f>IF($JC450&gt;=9,INDEX($GR:$GR,$JB450+9),"")</f>
      </c>
      <c r="HC450">
        <f>IF($JC450&gt;=10,INDEX($GR:$GR,$JB450+10),"")</f>
      </c>
      <c r="HD450">
        <f>IF($JC450&gt;=11,INDEX($GR:$GR,$JB450+11),"")</f>
      </c>
      <c r="HE450">
        <f>IF($JC450&gt;=12,INDEX($GR:$GR,$JB450+12),"")</f>
      </c>
      <c r="HF450">
        <f>IF($JC450&gt;=13,INDEX($GR:$GR,$JB450+13),"")</f>
      </c>
      <c r="HG450">
        <f>IF($JC450&gt;=14,INDEX($GR:$GR,$JB450+14),"")</f>
      </c>
      <c r="HH450">
        <f>IF($JC450&gt;=15,INDEX($GR:$GR,$JB450+15),"")</f>
      </c>
      <c r="HI450">
        <f>IF($JC450&gt;=16,INDEX($GR:$GR,$JB450+16),"")</f>
      </c>
      <c r="HJ450">
        <f>IF($JC450&gt;=17,INDEX($GR:$GR,$JB450+17),"")</f>
      </c>
      <c r="HK450">
        <f>IF($JC450&gt;=18,INDEX($GR:$GR,$JB450+18),"")</f>
      </c>
      <c r="HL450">
        <f>IF($JC450&gt;=19,INDEX($GR:$GR,$JB450+19),"")</f>
      </c>
      <c r="HM450">
        <f>IF($JC450&gt;=20,INDEX($GR:$GR,$JB450+20),"")</f>
      </c>
      <c r="HN450">
        <f>IF($JC450&gt;=21,INDEX($GR:$GR,$JB450+21),"")</f>
      </c>
      <c r="HO450">
        <f>IF($JC450&gt;=22,INDEX($GR:$GR,$JB450+22),"")</f>
      </c>
      <c r="HP450">
        <f>IF($JC450&gt;=23,INDEX($GR:$GR,$JB450+23),"")</f>
      </c>
      <c r="HQ450">
        <f>IF($JC450&gt;=24,INDEX($GR:$GR,$JB450+24),"")</f>
      </c>
      <c r="HR450">
        <f>IF($JC450&gt;=25,INDEX($GR:$GR,$JB450+25),"")</f>
      </c>
      <c r="HS450">
        <f>IF($JC450&gt;=26,INDEX($GR:$GR,$JB450+26),"")</f>
      </c>
      <c r="HT450">
        <f>IF($JC450&gt;=27,INDEX($GR:$GR,$JB450+27),"")</f>
      </c>
      <c r="HU450">
        <f>IF($JC450&gt;=28,INDEX($GR:$GR,$JB450+28),"")</f>
      </c>
      <c r="HV450">
        <f>IF($JC450&gt;=29,INDEX($GR:$GR,$JB450+29),"")</f>
      </c>
      <c r="HW450">
        <f>IF($JC450&gt;=30,INDEX($GR:$GR,$JB450+30),"")</f>
      </c>
      <c r="HX450">
        <f>IF($JC450&gt;=31,INDEX($GR:$GR,$JB450+31),"")</f>
      </c>
      <c r="HY450">
        <f>IF($JC450&gt;=32,INDEX($GR:$GR,$JB450+32),"")</f>
      </c>
      <c r="HZ450">
        <f>IF($JC450&gt;=33,INDEX($GR:$GR,$JB450+33),"")</f>
      </c>
      <c r="IA450">
        <f>IF($JC450&gt;=34,INDEX($GR:$GR,$JB450+34),"")</f>
      </c>
      <c r="IB450">
        <f>IF($JC450&gt;=35,INDEX($GR:$GR,$JB450+35),"")</f>
      </c>
      <c r="IC450">
        <f>IF($JC450&gt;=36,INDEX($GR:$GR,$JB450+36),"")</f>
      </c>
      <c r="ID450">
        <f>IF($JC450&gt;=37,INDEX($GR:$GR,$JB450+37),"")</f>
      </c>
      <c r="IE450">
        <f>IF($JC450&gt;=38,INDEX($GR:$GR,$JB450+38),"")</f>
      </c>
      <c r="IF450">
        <f>IF($JC450&gt;=39,INDEX($GR:$GR,$JB450+39),"")</f>
      </c>
      <c r="IG450">
        <f>IF($JC450&gt;=40,INDEX($GR:$GR,$JB450+40),"")</f>
      </c>
      <c r="IH450">
        <f>IF($JC450&gt;=41,INDEX($GR:$GR,$JB450+41),"")</f>
      </c>
      <c r="II450">
        <f>IF($JC450&gt;=42,INDEX($GR:$GR,$JB450+42),"")</f>
      </c>
      <c r="IJ450">
        <f>IF($JC450&gt;=43,INDEX($GR:$GR,$JB450+43),"")</f>
      </c>
      <c r="IK450">
        <f>IF($JC450&gt;=44,INDEX($GR:$GR,$JB450+44),"")</f>
      </c>
      <c r="IL450">
        <f>IF($JC450&gt;=45,INDEX($GR:$GR,$JB450+45),"")</f>
      </c>
      <c r="IM450">
        <f>IF($JC450&gt;=46,INDEX($GR:$GR,$JB450+46),"")</f>
      </c>
      <c r="IN450">
        <f>IF($JC450&gt;=47,INDEX($GR:$GR,$JB450+47),"")</f>
      </c>
      <c r="IO450">
        <f>IF($JC450&gt;=48,INDEX($GR:$GR,$JB450+48),"")</f>
      </c>
      <c r="IP450">
        <f>IF($JC450&gt;=49,INDEX($GR:$GR,$JB450+49),"")</f>
      </c>
      <c r="IQ450">
        <f>IF($JC450&gt;=50,INDEX($GR:$GR,$JB450+50),"")</f>
      </c>
      <c r="IR450">
        <f>IF($JC450&gt;=51,INDEX($GR:$GR,$JB450+51),"")</f>
      </c>
      <c r="IS450">
        <f>IF($JC450&gt;=52,INDEX($GR:$GR,$JB450+52),"")</f>
      </c>
      <c r="IT450">
        <f>IF($JC450&gt;=53,INDEX($GR:$GR,$JB450+53),"")</f>
      </c>
      <c r="IU450">
        <f>IF($JC450&gt;=54,INDEX($GR:$GR,$JB450+54),"")</f>
      </c>
      <c r="IV450">
        <f>IF($JC450&gt;=55,INDEX($GR:$GR,$JB450+55),"")</f>
      </c>
      <c r="IW450">
        <f>IF($JC450&gt;=56,INDEX($GR:$GR,$JB450+56),"")</f>
      </c>
      <c r="IX450">
        <f>IF($JC450&gt;=57,INDEX($GR:$GR,$JB450+57),"")</f>
      </c>
      <c r="IY450">
        <f>IF($JC450&gt;=58,INDEX($GR:$GR,$JB450+58),"")</f>
      </c>
      <c r="IZ450">
        <f>IF($JC450&gt;=59,INDEX($GR:$GR,$JB450+59),"")</f>
      </c>
      <c r="JA450">
        <f>IF($JC450&gt;=60,INDEX($GR:$GR,$JB450+60),"")</f>
      </c>
      <c r="JB450">
        <f>IFERROR(MATCH($GQ450,$GR$2:$GR$324,0)+1,0)</f>
      </c>
      <c r="JC450">
        <f>IFERROR(INDEX($GS$2:$GS$324,MATCH($GQ450,$GR$2:$GR$324,0)),0)</f>
      </c>
      <c r="JD450" t="s">
        <v>40</v>
      </c>
      <c r="JE450" t="s">
        <v>40</v>
      </c>
    </row>
    <row r="451" spans="1:265" x14ac:dyDescent="0.25">
      <c r="Q451">
        <f>IF(OR($T451="",$P451=""),"",IFERROR($T451/$P451,0))</f>
      </c>
      <c r="R451">
        <f>IF($T451="","",
SUM($S451,$U451,$Z451,$V451,$X451)*
(1-IF($AA451="",0,VALUE($AA451)/100)))</f>
      </c>
      <c r="S451">
        <f>IF($T451="","",$T451)</f>
      </c>
      <c r="U451">
        <f>IF($T451="","",
IF($N451="","",
IF(ISNUMBER(SEARCH("exempt",LOWER($N451))),0,
$T451*(VALUE(SUBSTITUTE($N451,"%",""))/100))))</f>
      </c>
      <c r="AB451">
        <f>IFERROR(IF(FIND(" - ",$K451)&gt;0,MID($K451,FIND(" - ",$K451)+3,LEN($K451)),""),"")</f>
      </c>
      <c r="AK451" t="s">
        <v>1038</v>
      </c>
      <c r="AP451">
        <f>IFERROR(LEFT($K451,FIND(" - ",$K451)-1),$K451)</f>
      </c>
      <c r="AS451">
        <f>IF($CH451&gt;=1,INDEX($AQ:$AQ,$CG451+1),"")</f>
      </c>
      <c r="AT451">
        <f>IF($CH451&gt;=2,INDEX($AQ:$AQ,$CG451+2),"")</f>
      </c>
      <c r="AU451">
        <f>IF($CH451&gt;=3,INDEX($AQ:$AQ,$CG451+3),"")</f>
      </c>
      <c r="AV451">
        <f>IF($CH451&gt;=4,INDEX($AQ:$AQ,$CG451+4),"")</f>
      </c>
      <c r="AW451">
        <f>IF($CH451&gt;=5,INDEX($AQ:$AQ,$CG451+5),"")</f>
      </c>
      <c r="AX451">
        <f>IF($CH451&gt;=6,INDEX($AQ:$AQ,$CG451+6),"")</f>
      </c>
      <c r="AY451">
        <f>IF($CH451&gt;=7,INDEX($AQ:$AQ,$CG451+7),"")</f>
      </c>
      <c r="AZ451">
        <f>IF($CH451&gt;=8,INDEX($AQ:$AQ,$CG451+8),"")</f>
      </c>
      <c r="BA451">
        <f>IF($CH451&gt;=9,INDEX($AQ:$AQ,$CG451+9),"")</f>
      </c>
      <c r="BB451">
        <f>IF($CH451&gt;=10,INDEX($AQ:$AQ,$CG451+10),"")</f>
      </c>
      <c r="BC451">
        <f>IF($CH451&gt;=11,INDEX($AQ:$AQ,$CG451+11),"")</f>
      </c>
      <c r="BD451">
        <f>IF($CH451&gt;=12,INDEX($AQ:$AQ,$CG451+12),"")</f>
      </c>
      <c r="BE451">
        <f>IF($CH451&gt;=13,INDEX($AQ:$AQ,$CG451+13),"")</f>
      </c>
      <c r="BF451">
        <f>IF($CH451&gt;=14,INDEX($AQ:$AQ,$CG451+14),"")</f>
      </c>
      <c r="BG451">
        <f>IF($CH451&gt;=15,INDEX($AQ:$AQ,$CG451+15),"")</f>
      </c>
      <c r="BH451">
        <f>IF($CH451&gt;=16,INDEX($AQ:$AQ,$CG451+16),"")</f>
      </c>
      <c r="BI451">
        <f>IF($CH451&gt;=17,INDEX($AQ:$AQ,$CG451+17),"")</f>
      </c>
      <c r="BJ451">
        <f>IF($CH451&gt;=18,INDEX($AQ:$AQ,$CG451+18),"")</f>
      </c>
      <c r="BK451">
        <f>IF($CH451&gt;=19,INDEX($AQ:$AQ,$CG451+19),"")</f>
      </c>
      <c r="BL451">
        <f>IF($CH451&gt;=20,INDEX($AQ:$AQ,$CG451+20),"")</f>
      </c>
      <c r="BM451">
        <f>IF($CH451&gt;=21,INDEX($AQ:$AQ,$CG451+21),"")</f>
      </c>
      <c r="BN451">
        <f>IF($CH451&gt;=22,INDEX($AQ:$AQ,$CG451+22),"")</f>
      </c>
      <c r="BO451">
        <f>IF($CH451&gt;=23,INDEX($AQ:$AQ,$CG451+23),"")</f>
      </c>
      <c r="BP451">
        <f>IF($CH451&gt;=24,INDEX($AQ:$AQ,$CG451+24),"")</f>
      </c>
      <c r="BQ451">
        <f>IF($CH451&gt;=25,INDEX($AQ:$AQ,$CG451+25),"")</f>
      </c>
      <c r="BR451">
        <f>IF($CH451&gt;=26,INDEX($AQ:$AQ,$CG451+26),"")</f>
      </c>
      <c r="BS451">
        <f>IF($CH451&gt;=27,INDEX($AQ:$AQ,$CG451+27),"")</f>
      </c>
      <c r="BT451">
        <f>IF($CH451&gt;=28,INDEX($AQ:$AQ,$CG451+28),"")</f>
      </c>
      <c r="BU451">
        <f>IF($CH451&gt;=29,INDEX($AQ:$AQ,$CG451+29),"")</f>
      </c>
      <c r="BV451">
        <f>IF($CH451&gt;=30,INDEX($AQ:$AQ,$CG451+30),"")</f>
      </c>
      <c r="BW451">
        <f>IF($CH451&gt;=31,INDEX($AQ:$AQ,$CG451+31),"")</f>
      </c>
      <c r="BX451">
        <f>IF($CH451&gt;=32,INDEX($AQ:$AQ,$CG451+32),"")</f>
      </c>
      <c r="BY451">
        <f>IF($CH451&gt;=33,INDEX($AQ:$AQ,$CG451+33),"")</f>
      </c>
      <c r="BZ451">
        <f>IF($CH451&gt;=34,INDEX($AQ:$AQ,$CG451+34),"")</f>
      </c>
      <c r="CA451">
        <f>IF($CH451&gt;=35,INDEX($AQ:$AQ,$CG451+35),"")</f>
      </c>
      <c r="CB451">
        <f>IF($CH451&gt;=36,INDEX($AQ:$AQ,$CG451+36),"")</f>
      </c>
      <c r="CC451">
        <f>IF($CH451&gt;=37,INDEX($AQ:$AQ,$CG451+37),"")</f>
      </c>
      <c r="CD451">
        <f>IF($CH451&gt;=38,INDEX($AQ:$AQ,$CG451+38),"")</f>
      </c>
      <c r="CE451">
        <f>IF($CH451&gt;=39,INDEX($AQ:$AQ,$CG451+39),"")</f>
      </c>
      <c r="CF451">
        <f>IF($CH451&gt;=40,INDEX($AQ:$AQ,$CG451+40),"")</f>
      </c>
      <c r="CG451">
        <f>IFERROR(MATCH($AP451,$AQ$2:$AQ$134,0)+1,0)</f>
      </c>
      <c r="CH451">
        <f>IFERROR(INDEX($AR$2:$AR$134,MATCH($AP451,$AQ$2:$AQ$134,0)),0)</f>
      </c>
      <c r="CI451">
        <f>IFERROR(LEFT($L451,FIND(" - ",$L451)-1),$L451)</f>
      </c>
      <c r="CL451">
        <f>IF($DG451&gt;=1,INDEX($CJ:$CJ,$DF451+1),"")</f>
      </c>
      <c r="CM451">
        <f>IF($DG451&gt;=2,INDEX($CJ:$CJ,$DF451+2),"")</f>
      </c>
      <c r="CN451">
        <f>IF($DG451&gt;=3,INDEX($CJ:$CJ,$DF451+3),"")</f>
      </c>
      <c r="CO451">
        <f>IF($DG451&gt;=4,INDEX($CJ:$CJ,$DF451+4),"")</f>
      </c>
      <c r="CP451">
        <f>IF($DG451&gt;=5,INDEX($CJ:$CJ,$DF451+5),"")</f>
      </c>
      <c r="CQ451">
        <f>IF($DG451&gt;=6,INDEX($CJ:$CJ,$DF451+6),"")</f>
      </c>
      <c r="CR451">
        <f>IF($DG451&gt;=7,INDEX($CJ:$CJ,$DF451+7),"")</f>
      </c>
      <c r="CS451">
        <f>IF($DG451&gt;=8,INDEX($CJ:$CJ,$DF451+8),"")</f>
      </c>
      <c r="CT451">
        <f>IF($DG451&gt;=9,INDEX($CJ:$CJ,$DF451+9),"")</f>
      </c>
      <c r="CU451">
        <f>IF($DG451&gt;=10,INDEX($CJ:$CJ,$DF451+10),"")</f>
      </c>
      <c r="CV451">
        <f>IF($DG451&gt;=11,INDEX($CJ:$CJ,$DF451+11),"")</f>
      </c>
      <c r="CW451">
        <f>IF($DG451&gt;=12,INDEX($CJ:$CJ,$DF451+12),"")</f>
      </c>
      <c r="CX451">
        <f>IF($DG451&gt;=13,INDEX($CJ:$CJ,$DF451+13),"")</f>
      </c>
      <c r="CY451">
        <f>IF($DG451&gt;=14,INDEX($CJ:$CJ,$DF451+14),"")</f>
      </c>
      <c r="CZ451">
        <f>IF($DG451&gt;=15,INDEX($CJ:$CJ,$DF451+15),"")</f>
      </c>
      <c r="DA451">
        <f>IF($DG451&gt;=16,INDEX($CJ:$CJ,$DF451+16),"")</f>
      </c>
      <c r="DB451">
        <f>IF($DG451&gt;=17,INDEX($CJ:$CJ,$DF451+17),"")</f>
      </c>
      <c r="DC451">
        <f>IF($DG451&gt;=18,INDEX($CJ:$CJ,$DF451+18),"")</f>
      </c>
      <c r="DD451">
        <f>IF($DG451&gt;=19,INDEX($CJ:$CJ,$DF451+19),"")</f>
      </c>
      <c r="DE451">
        <f>IF($DG451&gt;=20,INDEX($CJ:$CJ,$DF451+20),"")</f>
      </c>
      <c r="DF451">
        <f>IFERROR(MATCH($CI451,$CJ$2:$CJ$263,0)+1,0)</f>
      </c>
      <c r="DG451">
        <f>IFERROR(INDEX($CK$2:$CK$263,MATCH($CI451,$CJ$2:$CJ$263,0)),0)</f>
      </c>
      <c r="DH451">
        <f>IFERROR(INDEX($AO:$AO,MATCH($N451,$AN:$AN,0))&amp;"","")</f>
      </c>
      <c r="DL451">
        <f>IF($GO451&gt;=1,INDEX($DI:$DI,$GN451+1),"")</f>
      </c>
      <c r="DM451">
        <f>IF($GO451&gt;=2,INDEX($DI:$DI,$GN451+2),"")</f>
      </c>
      <c r="DN451">
        <f>IF($GO451&gt;=3,INDEX($DI:$DI,$GN451+3),"")</f>
      </c>
      <c r="DO451">
        <f>IF($GO451&gt;=4,INDEX($DI:$DI,$GN451+4),"")</f>
      </c>
      <c r="DP451">
        <f>IF($GO451&gt;=5,INDEX($DI:$DI,$GN451+5),"")</f>
      </c>
      <c r="DQ451">
        <f>IF($GO451&gt;=6,INDEX($DI:$DI,$GN451+6),"")</f>
      </c>
      <c r="DR451">
        <f>IF($GO451&gt;=7,INDEX($DI:$DI,$GN451+7),"")</f>
      </c>
      <c r="DS451">
        <f>IF($GO451&gt;=8,INDEX($DI:$DI,$GN451+8),"")</f>
      </c>
      <c r="DT451">
        <f>IF($GO451&gt;=9,INDEX($DI:$DI,$GN451+9),"")</f>
      </c>
      <c r="DU451">
        <f>IF($GO451&gt;=10,INDEX($DI:$DI,$GN451+10),"")</f>
      </c>
      <c r="DV451">
        <f>IF($GO451&gt;=11,INDEX($DI:$DI,$GN451+11),"")</f>
      </c>
      <c r="DW451">
        <f>IF($GO451&gt;=12,INDEX($DI:$DI,$GN451+12),"")</f>
      </c>
      <c r="DX451">
        <f>IF($GO451&gt;=13,INDEX($DI:$DI,$GN451+13),"")</f>
      </c>
      <c r="DY451">
        <f>IF($GO451&gt;=14,INDEX($DI:$DI,$GN451+14),"")</f>
      </c>
      <c r="DZ451">
        <f>IF($GO451&gt;=15,INDEX($DI:$DI,$GN451+15),"")</f>
      </c>
      <c r="EA451">
        <f>IF($GO451&gt;=16,INDEX($DI:$DI,$GN451+16),"")</f>
      </c>
      <c r="EB451">
        <f>IF($GO451&gt;=17,INDEX($DI:$DI,$GN451+17),"")</f>
      </c>
      <c r="EC451">
        <f>IF($GO451&gt;=18,INDEX($DI:$DI,$GN451+18),"")</f>
      </c>
      <c r="ED451">
        <f>IF($GO451&gt;=19,INDEX($DI:$DI,$GN451+19),"")</f>
      </c>
      <c r="EE451">
        <f>IF($GO451&gt;=20,INDEX($DI:$DI,$GN451+20),"")</f>
      </c>
      <c r="EF451">
        <f>IF($GO451&gt;=21,INDEX($DI:$DI,$GN451+21),"")</f>
      </c>
      <c r="EG451">
        <f>IF($GO451&gt;=22,INDEX($DI:$DI,$GN451+22),"")</f>
      </c>
      <c r="EH451">
        <f>IF($GO451&gt;=23,INDEX($DI:$DI,$GN451+23),"")</f>
      </c>
      <c r="EI451">
        <f>IF($GO451&gt;=24,INDEX($DI:$DI,$GN451+24),"")</f>
      </c>
      <c r="EJ451">
        <f>IF($GO451&gt;=25,INDEX($DI:$DI,$GN451+25),"")</f>
      </c>
      <c r="EK451">
        <f>IF($GO451&gt;=26,INDEX($DI:$DI,$GN451+26),"")</f>
      </c>
      <c r="EL451">
        <f>IF($GO451&gt;=27,INDEX($DI:$DI,$GN451+27),"")</f>
      </c>
      <c r="EM451">
        <f>IF($GO451&gt;=28,INDEX($DI:$DI,$GN451+28),"")</f>
      </c>
      <c r="EN451">
        <f>IF($GO451&gt;=29,INDEX($DI:$DI,$GN451+29),"")</f>
      </c>
      <c r="EO451">
        <f>IF($GO451&gt;=30,INDEX($DI:$DI,$GN451+30),"")</f>
      </c>
      <c r="EP451">
        <f>IF($GO451&gt;=31,INDEX($DI:$DI,$GN451+31),"")</f>
      </c>
      <c r="EQ451">
        <f>IF($GO451&gt;=32,INDEX($DI:$DI,$GN451+32),"")</f>
      </c>
      <c r="ER451">
        <f>IF($GO451&gt;=33,INDEX($DI:$DI,$GN451+33),"")</f>
      </c>
      <c r="ES451">
        <f>IF($GO451&gt;=34,INDEX($DI:$DI,$GN451+34),"")</f>
      </c>
      <c r="ET451">
        <f>IF($GO451&gt;=35,INDEX($DI:$DI,$GN451+35),"")</f>
      </c>
      <c r="EU451">
        <f>IF($GO451&gt;=36,INDEX($DI:$DI,$GN451+36),"")</f>
      </c>
      <c r="EV451">
        <f>IF($GO451&gt;=37,INDEX($DI:$DI,$GN451+37),"")</f>
      </c>
      <c r="EW451">
        <f>IF($GO451&gt;=38,INDEX($DI:$DI,$GN451+38),"")</f>
      </c>
      <c r="EX451">
        <f>IF($GO451&gt;=39,INDEX($DI:$DI,$GN451+39),"")</f>
      </c>
      <c r="EY451">
        <f>IF($GO451&gt;=40,INDEX($DI:$DI,$GN451+40),"")</f>
      </c>
      <c r="EZ451">
        <f>IF($GO451&gt;=1,INDEX($DJ:$DJ,$GN451+1),"")</f>
      </c>
      <c r="FA451">
        <f>IF($GO451&gt;=2,INDEX($DJ:$DJ,$GN451+2),"")</f>
      </c>
      <c r="FB451">
        <f>IF($GO451&gt;=3,INDEX($DJ:$DJ,$GN451+3),"")</f>
      </c>
      <c r="FC451">
        <f>IF($GO451&gt;=4,INDEX($DJ:$DJ,$GN451+4),"")</f>
      </c>
      <c r="FD451">
        <f>IF($GO451&gt;=5,INDEX($DJ:$DJ,$GN451+5),"")</f>
      </c>
      <c r="FE451">
        <f>IF($GO451&gt;=6,INDEX($DJ:$DJ,$GN451+6),"")</f>
      </c>
      <c r="FF451">
        <f>IF($GO451&gt;=7,INDEX($DJ:$DJ,$GN451+7),"")</f>
      </c>
      <c r="FG451">
        <f>IF($GO451&gt;=8,INDEX($DJ:$DJ,$GN451+8),"")</f>
      </c>
      <c r="FH451">
        <f>IF($GO451&gt;=9,INDEX($DJ:$DJ,$GN451+9),"")</f>
      </c>
      <c r="FI451">
        <f>IF($GO451&gt;=10,INDEX($DJ:$DJ,$GN451+10),"")</f>
      </c>
      <c r="FJ451">
        <f>IF($GO451&gt;=11,INDEX($DJ:$DJ,$GN451+11),"")</f>
      </c>
      <c r="FK451">
        <f>IF($GO451&gt;=12,INDEX($DJ:$DJ,$GN451+12),"")</f>
      </c>
      <c r="FL451">
        <f>IF($GO451&gt;=13,INDEX($DJ:$DJ,$GN451+13),"")</f>
      </c>
      <c r="FM451">
        <f>IF($GO451&gt;=14,INDEX($DJ:$DJ,$GN451+14),"")</f>
      </c>
      <c r="FN451">
        <f>IF($GO451&gt;=15,INDEX($DJ:$DJ,$GN451+15),"")</f>
      </c>
      <c r="FO451">
        <f>IF($GO451&gt;=16,INDEX($DJ:$DJ,$GN451+16),"")</f>
      </c>
      <c r="FP451">
        <f>IF($GO451&gt;=17,INDEX($DJ:$DJ,$GN451+17),"")</f>
      </c>
      <c r="FQ451">
        <f>IF($GO451&gt;=18,INDEX($DJ:$DJ,$GN451+18),"")</f>
      </c>
      <c r="FR451">
        <f>IF($GO451&gt;=19,INDEX($DJ:$DJ,$GN451+19),"")</f>
      </c>
      <c r="FS451">
        <f>IF($GO451&gt;=20,INDEX($DJ:$DJ,$GN451+20),"")</f>
      </c>
      <c r="FT451">
        <f>IF($GO451&gt;=21,INDEX($DJ:$DJ,$GN451+21),"")</f>
      </c>
      <c r="FU451">
        <f>IF($GO451&gt;=22,INDEX($DJ:$DJ,$GN451+22),"")</f>
      </c>
      <c r="FV451">
        <f>IF($GO451&gt;=23,INDEX($DJ:$DJ,$GN451+23),"")</f>
      </c>
      <c r="FW451">
        <f>IF($GO451&gt;=24,INDEX($DJ:$DJ,$GN451+24),"")</f>
      </c>
      <c r="FX451">
        <f>IF($GO451&gt;=25,INDEX($DJ:$DJ,$GN451+25),"")</f>
      </c>
      <c r="FY451">
        <f>IF($GO451&gt;=26,INDEX($DJ:$DJ,$GN451+26),"")</f>
      </c>
      <c r="FZ451">
        <f>IF($GO451&gt;=27,INDEX($DJ:$DJ,$GN451+27),"")</f>
      </c>
      <c r="GA451">
        <f>IF($GO451&gt;=28,INDEX($DJ:$DJ,$GN451+28),"")</f>
      </c>
      <c r="GB451">
        <f>IF($GO451&gt;=29,INDEX($DJ:$DJ,$GN451+29),"")</f>
      </c>
      <c r="GC451">
        <f>IF($GO451&gt;=30,INDEX($DJ:$DJ,$GN451+30),"")</f>
      </c>
      <c r="GD451">
        <f>IF($GO451&gt;=31,INDEX($DJ:$DJ,$GN451+31),"")</f>
      </c>
      <c r="GE451">
        <f>IF($GO451&gt;=32,INDEX($DJ:$DJ,$GN451+32),"")</f>
      </c>
      <c r="GF451">
        <f>IF($GO451&gt;=33,INDEX($DJ:$DJ,$GN451+33),"")</f>
      </c>
      <c r="GG451">
        <f>IF($GO451&gt;=34,INDEX($DJ:$DJ,$GN451+34),"")</f>
      </c>
      <c r="GH451">
        <f>IF($GO451&gt;=35,INDEX($DJ:$DJ,$GN451+35),"")</f>
      </c>
      <c r="GI451">
        <f>IF($GO451&gt;=36,INDEX($DJ:$DJ,$GN451+36),"")</f>
      </c>
      <c r="GJ451">
        <f>IF($GO451&gt;=37,INDEX($DJ:$DJ,$GN451+37),"")</f>
      </c>
      <c r="GK451">
        <f>IF($GO451&gt;=38,INDEX($DJ:$DJ,$GN451+38),"")</f>
      </c>
      <c r="GL451">
        <f>IF($GO451&gt;=39,INDEX($DJ:$DJ,$GN451+39),"")</f>
      </c>
      <c r="GM451">
        <f>IF($GO451&gt;=40,INDEX($DJ:$DJ,$GN451+40),"")</f>
      </c>
      <c r="GN451">
        <f>IFERROR(MATCH($DH451,$DI$2:$DI$148,0)+1,0)</f>
      </c>
      <c r="GO451">
        <f>IFERROR(INDEX($DK$2:$DK$148,MATCH($DH451,$DI$2:$DI$148,0)),0)</f>
      </c>
      <c r="GP451">
        <f>IFERROR(MATCH($Y451,$DL$451:$EY$451,0),0)</f>
      </c>
      <c r="GQ451">
        <f>IF($GP451&gt;0,INDEX($EZ$451:$GM$451,$GP451),"")</f>
      </c>
      <c r="GT451">
        <f>IF($JC451&gt;=1,INDEX($GR:$GR,$JB451+1),"")</f>
      </c>
      <c r="GU451">
        <f>IF($JC451&gt;=2,INDEX($GR:$GR,$JB451+2),"")</f>
      </c>
      <c r="GV451">
        <f>IF($JC451&gt;=3,INDEX($GR:$GR,$JB451+3),"")</f>
      </c>
      <c r="GW451">
        <f>IF($JC451&gt;=4,INDEX($GR:$GR,$JB451+4),"")</f>
      </c>
      <c r="GX451">
        <f>IF($JC451&gt;=5,INDEX($GR:$GR,$JB451+5),"")</f>
      </c>
      <c r="GY451">
        <f>IF($JC451&gt;=6,INDEX($GR:$GR,$JB451+6),"")</f>
      </c>
      <c r="GZ451">
        <f>IF($JC451&gt;=7,INDEX($GR:$GR,$JB451+7),"")</f>
      </c>
      <c r="HA451">
        <f>IF($JC451&gt;=8,INDEX($GR:$GR,$JB451+8),"")</f>
      </c>
      <c r="HB451">
        <f>IF($JC451&gt;=9,INDEX($GR:$GR,$JB451+9),"")</f>
      </c>
      <c r="HC451">
        <f>IF($JC451&gt;=10,INDEX($GR:$GR,$JB451+10),"")</f>
      </c>
      <c r="HD451">
        <f>IF($JC451&gt;=11,INDEX($GR:$GR,$JB451+11),"")</f>
      </c>
      <c r="HE451">
        <f>IF($JC451&gt;=12,INDEX($GR:$GR,$JB451+12),"")</f>
      </c>
      <c r="HF451">
        <f>IF($JC451&gt;=13,INDEX($GR:$GR,$JB451+13),"")</f>
      </c>
      <c r="HG451">
        <f>IF($JC451&gt;=14,INDEX($GR:$GR,$JB451+14),"")</f>
      </c>
      <c r="HH451">
        <f>IF($JC451&gt;=15,INDEX($GR:$GR,$JB451+15),"")</f>
      </c>
      <c r="HI451">
        <f>IF($JC451&gt;=16,INDEX($GR:$GR,$JB451+16),"")</f>
      </c>
      <c r="HJ451">
        <f>IF($JC451&gt;=17,INDEX($GR:$GR,$JB451+17),"")</f>
      </c>
      <c r="HK451">
        <f>IF($JC451&gt;=18,INDEX($GR:$GR,$JB451+18),"")</f>
      </c>
      <c r="HL451">
        <f>IF($JC451&gt;=19,INDEX($GR:$GR,$JB451+19),"")</f>
      </c>
      <c r="HM451">
        <f>IF($JC451&gt;=20,INDEX($GR:$GR,$JB451+20),"")</f>
      </c>
      <c r="HN451">
        <f>IF($JC451&gt;=21,INDEX($GR:$GR,$JB451+21),"")</f>
      </c>
      <c r="HO451">
        <f>IF($JC451&gt;=22,INDEX($GR:$GR,$JB451+22),"")</f>
      </c>
      <c r="HP451">
        <f>IF($JC451&gt;=23,INDEX($GR:$GR,$JB451+23),"")</f>
      </c>
      <c r="HQ451">
        <f>IF($JC451&gt;=24,INDEX($GR:$GR,$JB451+24),"")</f>
      </c>
      <c r="HR451">
        <f>IF($JC451&gt;=25,INDEX($GR:$GR,$JB451+25),"")</f>
      </c>
      <c r="HS451">
        <f>IF($JC451&gt;=26,INDEX($GR:$GR,$JB451+26),"")</f>
      </c>
      <c r="HT451">
        <f>IF($JC451&gt;=27,INDEX($GR:$GR,$JB451+27),"")</f>
      </c>
      <c r="HU451">
        <f>IF($JC451&gt;=28,INDEX($GR:$GR,$JB451+28),"")</f>
      </c>
      <c r="HV451">
        <f>IF($JC451&gt;=29,INDEX($GR:$GR,$JB451+29),"")</f>
      </c>
      <c r="HW451">
        <f>IF($JC451&gt;=30,INDEX($GR:$GR,$JB451+30),"")</f>
      </c>
      <c r="HX451">
        <f>IF($JC451&gt;=31,INDEX($GR:$GR,$JB451+31),"")</f>
      </c>
      <c r="HY451">
        <f>IF($JC451&gt;=32,INDEX($GR:$GR,$JB451+32),"")</f>
      </c>
      <c r="HZ451">
        <f>IF($JC451&gt;=33,INDEX($GR:$GR,$JB451+33),"")</f>
      </c>
      <c r="IA451">
        <f>IF($JC451&gt;=34,INDEX($GR:$GR,$JB451+34),"")</f>
      </c>
      <c r="IB451">
        <f>IF($JC451&gt;=35,INDEX($GR:$GR,$JB451+35),"")</f>
      </c>
      <c r="IC451">
        <f>IF($JC451&gt;=36,INDEX($GR:$GR,$JB451+36),"")</f>
      </c>
      <c r="ID451">
        <f>IF($JC451&gt;=37,INDEX($GR:$GR,$JB451+37),"")</f>
      </c>
      <c r="IE451">
        <f>IF($JC451&gt;=38,INDEX($GR:$GR,$JB451+38),"")</f>
      </c>
      <c r="IF451">
        <f>IF($JC451&gt;=39,INDEX($GR:$GR,$JB451+39),"")</f>
      </c>
      <c r="IG451">
        <f>IF($JC451&gt;=40,INDEX($GR:$GR,$JB451+40),"")</f>
      </c>
      <c r="IH451">
        <f>IF($JC451&gt;=41,INDEX($GR:$GR,$JB451+41),"")</f>
      </c>
      <c r="II451">
        <f>IF($JC451&gt;=42,INDEX($GR:$GR,$JB451+42),"")</f>
      </c>
      <c r="IJ451">
        <f>IF($JC451&gt;=43,INDEX($GR:$GR,$JB451+43),"")</f>
      </c>
      <c r="IK451">
        <f>IF($JC451&gt;=44,INDEX($GR:$GR,$JB451+44),"")</f>
      </c>
      <c r="IL451">
        <f>IF($JC451&gt;=45,INDEX($GR:$GR,$JB451+45),"")</f>
      </c>
      <c r="IM451">
        <f>IF($JC451&gt;=46,INDEX($GR:$GR,$JB451+46),"")</f>
      </c>
      <c r="IN451">
        <f>IF($JC451&gt;=47,INDEX($GR:$GR,$JB451+47),"")</f>
      </c>
      <c r="IO451">
        <f>IF($JC451&gt;=48,INDEX($GR:$GR,$JB451+48),"")</f>
      </c>
      <c r="IP451">
        <f>IF($JC451&gt;=49,INDEX($GR:$GR,$JB451+49),"")</f>
      </c>
      <c r="IQ451">
        <f>IF($JC451&gt;=50,INDEX($GR:$GR,$JB451+50),"")</f>
      </c>
      <c r="IR451">
        <f>IF($JC451&gt;=51,INDEX($GR:$GR,$JB451+51),"")</f>
      </c>
      <c r="IS451">
        <f>IF($JC451&gt;=52,INDEX($GR:$GR,$JB451+52),"")</f>
      </c>
      <c r="IT451">
        <f>IF($JC451&gt;=53,INDEX($GR:$GR,$JB451+53),"")</f>
      </c>
      <c r="IU451">
        <f>IF($JC451&gt;=54,INDEX($GR:$GR,$JB451+54),"")</f>
      </c>
      <c r="IV451">
        <f>IF($JC451&gt;=55,INDEX($GR:$GR,$JB451+55),"")</f>
      </c>
      <c r="IW451">
        <f>IF($JC451&gt;=56,INDEX($GR:$GR,$JB451+56),"")</f>
      </c>
      <c r="IX451">
        <f>IF($JC451&gt;=57,INDEX($GR:$GR,$JB451+57),"")</f>
      </c>
      <c r="IY451">
        <f>IF($JC451&gt;=58,INDEX($GR:$GR,$JB451+58),"")</f>
      </c>
      <c r="IZ451">
        <f>IF($JC451&gt;=59,INDEX($GR:$GR,$JB451+59),"")</f>
      </c>
      <c r="JA451">
        <f>IF($JC451&gt;=60,INDEX($GR:$GR,$JB451+60),"")</f>
      </c>
      <c r="JB451">
        <f>IFERROR(MATCH($GQ451,$GR$2:$GR$324,0)+1,0)</f>
      </c>
      <c r="JC451">
        <f>IFERROR(INDEX($GS$2:$GS$324,MATCH($GQ451,$GR$2:$GR$324,0)),0)</f>
      </c>
      <c r="JD451" t="s">
        <v>40</v>
      </c>
      <c r="JE451" t="s">
        <v>40</v>
      </c>
    </row>
    <row r="452" spans="1:265" x14ac:dyDescent="0.25">
      <c r="Q452">
        <f>IF(OR($T452="",$P452=""),"",IFERROR($T452/$P452,0))</f>
      </c>
      <c r="R452">
        <f>IF($T452="","",
SUM($S452,$U452,$Z452,$V452,$X452)*
(1-IF($AA452="",0,VALUE($AA452)/100)))</f>
      </c>
      <c r="S452">
        <f>IF($T452="","",$T452)</f>
      </c>
      <c r="U452">
        <f>IF($T452="","",
IF($N452="","",
IF(ISNUMBER(SEARCH("exempt",LOWER($N452))),0,
$T452*(VALUE(SUBSTITUTE($N452,"%",""))/100))))</f>
      </c>
      <c r="AB452">
        <f>IFERROR(IF(FIND(" - ",$K452)&gt;0,MID($K452,FIND(" - ",$K452)+3,LEN($K452)),""),"")</f>
      </c>
      <c r="AK452" t="s">
        <v>1039</v>
      </c>
      <c r="AP452">
        <f>IFERROR(LEFT($K452,FIND(" - ",$K452)-1),$K452)</f>
      </c>
      <c r="AS452">
        <f>IF($CH452&gt;=1,INDEX($AQ:$AQ,$CG452+1),"")</f>
      </c>
      <c r="AT452">
        <f>IF($CH452&gt;=2,INDEX($AQ:$AQ,$CG452+2),"")</f>
      </c>
      <c r="AU452">
        <f>IF($CH452&gt;=3,INDEX($AQ:$AQ,$CG452+3),"")</f>
      </c>
      <c r="AV452">
        <f>IF($CH452&gt;=4,INDEX($AQ:$AQ,$CG452+4),"")</f>
      </c>
      <c r="AW452">
        <f>IF($CH452&gt;=5,INDEX($AQ:$AQ,$CG452+5),"")</f>
      </c>
      <c r="AX452">
        <f>IF($CH452&gt;=6,INDEX($AQ:$AQ,$CG452+6),"")</f>
      </c>
      <c r="AY452">
        <f>IF($CH452&gt;=7,INDEX($AQ:$AQ,$CG452+7),"")</f>
      </c>
      <c r="AZ452">
        <f>IF($CH452&gt;=8,INDEX($AQ:$AQ,$CG452+8),"")</f>
      </c>
      <c r="BA452">
        <f>IF($CH452&gt;=9,INDEX($AQ:$AQ,$CG452+9),"")</f>
      </c>
      <c r="BB452">
        <f>IF($CH452&gt;=10,INDEX($AQ:$AQ,$CG452+10),"")</f>
      </c>
      <c r="BC452">
        <f>IF($CH452&gt;=11,INDEX($AQ:$AQ,$CG452+11),"")</f>
      </c>
      <c r="BD452">
        <f>IF($CH452&gt;=12,INDEX($AQ:$AQ,$CG452+12),"")</f>
      </c>
      <c r="BE452">
        <f>IF($CH452&gt;=13,INDEX($AQ:$AQ,$CG452+13),"")</f>
      </c>
      <c r="BF452">
        <f>IF($CH452&gt;=14,INDEX($AQ:$AQ,$CG452+14),"")</f>
      </c>
      <c r="BG452">
        <f>IF($CH452&gt;=15,INDEX($AQ:$AQ,$CG452+15),"")</f>
      </c>
      <c r="BH452">
        <f>IF($CH452&gt;=16,INDEX($AQ:$AQ,$CG452+16),"")</f>
      </c>
      <c r="BI452">
        <f>IF($CH452&gt;=17,INDEX($AQ:$AQ,$CG452+17),"")</f>
      </c>
      <c r="BJ452">
        <f>IF($CH452&gt;=18,INDEX($AQ:$AQ,$CG452+18),"")</f>
      </c>
      <c r="BK452">
        <f>IF($CH452&gt;=19,INDEX($AQ:$AQ,$CG452+19),"")</f>
      </c>
      <c r="BL452">
        <f>IF($CH452&gt;=20,INDEX($AQ:$AQ,$CG452+20),"")</f>
      </c>
      <c r="BM452">
        <f>IF($CH452&gt;=21,INDEX($AQ:$AQ,$CG452+21),"")</f>
      </c>
      <c r="BN452">
        <f>IF($CH452&gt;=22,INDEX($AQ:$AQ,$CG452+22),"")</f>
      </c>
      <c r="BO452">
        <f>IF($CH452&gt;=23,INDEX($AQ:$AQ,$CG452+23),"")</f>
      </c>
      <c r="BP452">
        <f>IF($CH452&gt;=24,INDEX($AQ:$AQ,$CG452+24),"")</f>
      </c>
      <c r="BQ452">
        <f>IF($CH452&gt;=25,INDEX($AQ:$AQ,$CG452+25),"")</f>
      </c>
      <c r="BR452">
        <f>IF($CH452&gt;=26,INDEX($AQ:$AQ,$CG452+26),"")</f>
      </c>
      <c r="BS452">
        <f>IF($CH452&gt;=27,INDEX($AQ:$AQ,$CG452+27),"")</f>
      </c>
      <c r="BT452">
        <f>IF($CH452&gt;=28,INDEX($AQ:$AQ,$CG452+28),"")</f>
      </c>
      <c r="BU452">
        <f>IF($CH452&gt;=29,INDEX($AQ:$AQ,$CG452+29),"")</f>
      </c>
      <c r="BV452">
        <f>IF($CH452&gt;=30,INDEX($AQ:$AQ,$CG452+30),"")</f>
      </c>
      <c r="BW452">
        <f>IF($CH452&gt;=31,INDEX($AQ:$AQ,$CG452+31),"")</f>
      </c>
      <c r="BX452">
        <f>IF($CH452&gt;=32,INDEX($AQ:$AQ,$CG452+32),"")</f>
      </c>
      <c r="BY452">
        <f>IF($CH452&gt;=33,INDEX($AQ:$AQ,$CG452+33),"")</f>
      </c>
      <c r="BZ452">
        <f>IF($CH452&gt;=34,INDEX($AQ:$AQ,$CG452+34),"")</f>
      </c>
      <c r="CA452">
        <f>IF($CH452&gt;=35,INDEX($AQ:$AQ,$CG452+35),"")</f>
      </c>
      <c r="CB452">
        <f>IF($CH452&gt;=36,INDEX($AQ:$AQ,$CG452+36),"")</f>
      </c>
      <c r="CC452">
        <f>IF($CH452&gt;=37,INDEX($AQ:$AQ,$CG452+37),"")</f>
      </c>
      <c r="CD452">
        <f>IF($CH452&gt;=38,INDEX($AQ:$AQ,$CG452+38),"")</f>
      </c>
      <c r="CE452">
        <f>IF($CH452&gt;=39,INDEX($AQ:$AQ,$CG452+39),"")</f>
      </c>
      <c r="CF452">
        <f>IF($CH452&gt;=40,INDEX($AQ:$AQ,$CG452+40),"")</f>
      </c>
      <c r="CG452">
        <f>IFERROR(MATCH($AP452,$AQ$2:$AQ$134,0)+1,0)</f>
      </c>
      <c r="CH452">
        <f>IFERROR(INDEX($AR$2:$AR$134,MATCH($AP452,$AQ$2:$AQ$134,0)),0)</f>
      </c>
      <c r="CI452">
        <f>IFERROR(LEFT($L452,FIND(" - ",$L452)-1),$L452)</f>
      </c>
      <c r="CL452">
        <f>IF($DG452&gt;=1,INDEX($CJ:$CJ,$DF452+1),"")</f>
      </c>
      <c r="CM452">
        <f>IF($DG452&gt;=2,INDEX($CJ:$CJ,$DF452+2),"")</f>
      </c>
      <c r="CN452">
        <f>IF($DG452&gt;=3,INDEX($CJ:$CJ,$DF452+3),"")</f>
      </c>
      <c r="CO452">
        <f>IF($DG452&gt;=4,INDEX($CJ:$CJ,$DF452+4),"")</f>
      </c>
      <c r="CP452">
        <f>IF($DG452&gt;=5,INDEX($CJ:$CJ,$DF452+5),"")</f>
      </c>
      <c r="CQ452">
        <f>IF($DG452&gt;=6,INDEX($CJ:$CJ,$DF452+6),"")</f>
      </c>
      <c r="CR452">
        <f>IF($DG452&gt;=7,INDEX($CJ:$CJ,$DF452+7),"")</f>
      </c>
      <c r="CS452">
        <f>IF($DG452&gt;=8,INDEX($CJ:$CJ,$DF452+8),"")</f>
      </c>
      <c r="CT452">
        <f>IF($DG452&gt;=9,INDEX($CJ:$CJ,$DF452+9),"")</f>
      </c>
      <c r="CU452">
        <f>IF($DG452&gt;=10,INDEX($CJ:$CJ,$DF452+10),"")</f>
      </c>
      <c r="CV452">
        <f>IF($DG452&gt;=11,INDEX($CJ:$CJ,$DF452+11),"")</f>
      </c>
      <c r="CW452">
        <f>IF($DG452&gt;=12,INDEX($CJ:$CJ,$DF452+12),"")</f>
      </c>
      <c r="CX452">
        <f>IF($DG452&gt;=13,INDEX($CJ:$CJ,$DF452+13),"")</f>
      </c>
      <c r="CY452">
        <f>IF($DG452&gt;=14,INDEX($CJ:$CJ,$DF452+14),"")</f>
      </c>
      <c r="CZ452">
        <f>IF($DG452&gt;=15,INDEX($CJ:$CJ,$DF452+15),"")</f>
      </c>
      <c r="DA452">
        <f>IF($DG452&gt;=16,INDEX($CJ:$CJ,$DF452+16),"")</f>
      </c>
      <c r="DB452">
        <f>IF($DG452&gt;=17,INDEX($CJ:$CJ,$DF452+17),"")</f>
      </c>
      <c r="DC452">
        <f>IF($DG452&gt;=18,INDEX($CJ:$CJ,$DF452+18),"")</f>
      </c>
      <c r="DD452">
        <f>IF($DG452&gt;=19,INDEX($CJ:$CJ,$DF452+19),"")</f>
      </c>
      <c r="DE452">
        <f>IF($DG452&gt;=20,INDEX($CJ:$CJ,$DF452+20),"")</f>
      </c>
      <c r="DF452">
        <f>IFERROR(MATCH($CI452,$CJ$2:$CJ$263,0)+1,0)</f>
      </c>
      <c r="DG452">
        <f>IFERROR(INDEX($CK$2:$CK$263,MATCH($CI452,$CJ$2:$CJ$263,0)),0)</f>
      </c>
      <c r="DH452">
        <f>IFERROR(INDEX($AO:$AO,MATCH($N452,$AN:$AN,0))&amp;"","")</f>
      </c>
      <c r="DL452">
        <f>IF($GO452&gt;=1,INDEX($DI:$DI,$GN452+1),"")</f>
      </c>
      <c r="DM452">
        <f>IF($GO452&gt;=2,INDEX($DI:$DI,$GN452+2),"")</f>
      </c>
      <c r="DN452">
        <f>IF($GO452&gt;=3,INDEX($DI:$DI,$GN452+3),"")</f>
      </c>
      <c r="DO452">
        <f>IF($GO452&gt;=4,INDEX($DI:$DI,$GN452+4),"")</f>
      </c>
      <c r="DP452">
        <f>IF($GO452&gt;=5,INDEX($DI:$DI,$GN452+5),"")</f>
      </c>
      <c r="DQ452">
        <f>IF($GO452&gt;=6,INDEX($DI:$DI,$GN452+6),"")</f>
      </c>
      <c r="DR452">
        <f>IF($GO452&gt;=7,INDEX($DI:$DI,$GN452+7),"")</f>
      </c>
      <c r="DS452">
        <f>IF($GO452&gt;=8,INDEX($DI:$DI,$GN452+8),"")</f>
      </c>
      <c r="DT452">
        <f>IF($GO452&gt;=9,INDEX($DI:$DI,$GN452+9),"")</f>
      </c>
      <c r="DU452">
        <f>IF($GO452&gt;=10,INDEX($DI:$DI,$GN452+10),"")</f>
      </c>
      <c r="DV452">
        <f>IF($GO452&gt;=11,INDEX($DI:$DI,$GN452+11),"")</f>
      </c>
      <c r="DW452">
        <f>IF($GO452&gt;=12,INDEX($DI:$DI,$GN452+12),"")</f>
      </c>
      <c r="DX452">
        <f>IF($GO452&gt;=13,INDEX($DI:$DI,$GN452+13),"")</f>
      </c>
      <c r="DY452">
        <f>IF($GO452&gt;=14,INDEX($DI:$DI,$GN452+14),"")</f>
      </c>
      <c r="DZ452">
        <f>IF($GO452&gt;=15,INDEX($DI:$DI,$GN452+15),"")</f>
      </c>
      <c r="EA452">
        <f>IF($GO452&gt;=16,INDEX($DI:$DI,$GN452+16),"")</f>
      </c>
      <c r="EB452">
        <f>IF($GO452&gt;=17,INDEX($DI:$DI,$GN452+17),"")</f>
      </c>
      <c r="EC452">
        <f>IF($GO452&gt;=18,INDEX($DI:$DI,$GN452+18),"")</f>
      </c>
      <c r="ED452">
        <f>IF($GO452&gt;=19,INDEX($DI:$DI,$GN452+19),"")</f>
      </c>
      <c r="EE452">
        <f>IF($GO452&gt;=20,INDEX($DI:$DI,$GN452+20),"")</f>
      </c>
      <c r="EF452">
        <f>IF($GO452&gt;=21,INDEX($DI:$DI,$GN452+21),"")</f>
      </c>
      <c r="EG452">
        <f>IF($GO452&gt;=22,INDEX($DI:$DI,$GN452+22),"")</f>
      </c>
      <c r="EH452">
        <f>IF($GO452&gt;=23,INDEX($DI:$DI,$GN452+23),"")</f>
      </c>
      <c r="EI452">
        <f>IF($GO452&gt;=24,INDEX($DI:$DI,$GN452+24),"")</f>
      </c>
      <c r="EJ452">
        <f>IF($GO452&gt;=25,INDEX($DI:$DI,$GN452+25),"")</f>
      </c>
      <c r="EK452">
        <f>IF($GO452&gt;=26,INDEX($DI:$DI,$GN452+26),"")</f>
      </c>
      <c r="EL452">
        <f>IF($GO452&gt;=27,INDEX($DI:$DI,$GN452+27),"")</f>
      </c>
      <c r="EM452">
        <f>IF($GO452&gt;=28,INDEX($DI:$DI,$GN452+28),"")</f>
      </c>
      <c r="EN452">
        <f>IF($GO452&gt;=29,INDEX($DI:$DI,$GN452+29),"")</f>
      </c>
      <c r="EO452">
        <f>IF($GO452&gt;=30,INDEX($DI:$DI,$GN452+30),"")</f>
      </c>
      <c r="EP452">
        <f>IF($GO452&gt;=31,INDEX($DI:$DI,$GN452+31),"")</f>
      </c>
      <c r="EQ452">
        <f>IF($GO452&gt;=32,INDEX($DI:$DI,$GN452+32),"")</f>
      </c>
      <c r="ER452">
        <f>IF($GO452&gt;=33,INDEX($DI:$DI,$GN452+33),"")</f>
      </c>
      <c r="ES452">
        <f>IF($GO452&gt;=34,INDEX($DI:$DI,$GN452+34),"")</f>
      </c>
      <c r="ET452">
        <f>IF($GO452&gt;=35,INDEX($DI:$DI,$GN452+35),"")</f>
      </c>
      <c r="EU452">
        <f>IF($GO452&gt;=36,INDEX($DI:$DI,$GN452+36),"")</f>
      </c>
      <c r="EV452">
        <f>IF($GO452&gt;=37,INDEX($DI:$DI,$GN452+37),"")</f>
      </c>
      <c r="EW452">
        <f>IF($GO452&gt;=38,INDEX($DI:$DI,$GN452+38),"")</f>
      </c>
      <c r="EX452">
        <f>IF($GO452&gt;=39,INDEX($DI:$DI,$GN452+39),"")</f>
      </c>
      <c r="EY452">
        <f>IF($GO452&gt;=40,INDEX($DI:$DI,$GN452+40),"")</f>
      </c>
      <c r="EZ452">
        <f>IF($GO452&gt;=1,INDEX($DJ:$DJ,$GN452+1),"")</f>
      </c>
      <c r="FA452">
        <f>IF($GO452&gt;=2,INDEX($DJ:$DJ,$GN452+2),"")</f>
      </c>
      <c r="FB452">
        <f>IF($GO452&gt;=3,INDEX($DJ:$DJ,$GN452+3),"")</f>
      </c>
      <c r="FC452">
        <f>IF($GO452&gt;=4,INDEX($DJ:$DJ,$GN452+4),"")</f>
      </c>
      <c r="FD452">
        <f>IF($GO452&gt;=5,INDEX($DJ:$DJ,$GN452+5),"")</f>
      </c>
      <c r="FE452">
        <f>IF($GO452&gt;=6,INDEX($DJ:$DJ,$GN452+6),"")</f>
      </c>
      <c r="FF452">
        <f>IF($GO452&gt;=7,INDEX($DJ:$DJ,$GN452+7),"")</f>
      </c>
      <c r="FG452">
        <f>IF($GO452&gt;=8,INDEX($DJ:$DJ,$GN452+8),"")</f>
      </c>
      <c r="FH452">
        <f>IF($GO452&gt;=9,INDEX($DJ:$DJ,$GN452+9),"")</f>
      </c>
      <c r="FI452">
        <f>IF($GO452&gt;=10,INDEX($DJ:$DJ,$GN452+10),"")</f>
      </c>
      <c r="FJ452">
        <f>IF($GO452&gt;=11,INDEX($DJ:$DJ,$GN452+11),"")</f>
      </c>
      <c r="FK452">
        <f>IF($GO452&gt;=12,INDEX($DJ:$DJ,$GN452+12),"")</f>
      </c>
      <c r="FL452">
        <f>IF($GO452&gt;=13,INDEX($DJ:$DJ,$GN452+13),"")</f>
      </c>
      <c r="FM452">
        <f>IF($GO452&gt;=14,INDEX($DJ:$DJ,$GN452+14),"")</f>
      </c>
      <c r="FN452">
        <f>IF($GO452&gt;=15,INDEX($DJ:$DJ,$GN452+15),"")</f>
      </c>
      <c r="FO452">
        <f>IF($GO452&gt;=16,INDEX($DJ:$DJ,$GN452+16),"")</f>
      </c>
      <c r="FP452">
        <f>IF($GO452&gt;=17,INDEX($DJ:$DJ,$GN452+17),"")</f>
      </c>
      <c r="FQ452">
        <f>IF($GO452&gt;=18,INDEX($DJ:$DJ,$GN452+18),"")</f>
      </c>
      <c r="FR452">
        <f>IF($GO452&gt;=19,INDEX($DJ:$DJ,$GN452+19),"")</f>
      </c>
      <c r="FS452">
        <f>IF($GO452&gt;=20,INDEX($DJ:$DJ,$GN452+20),"")</f>
      </c>
      <c r="FT452">
        <f>IF($GO452&gt;=21,INDEX($DJ:$DJ,$GN452+21),"")</f>
      </c>
      <c r="FU452">
        <f>IF($GO452&gt;=22,INDEX($DJ:$DJ,$GN452+22),"")</f>
      </c>
      <c r="FV452">
        <f>IF($GO452&gt;=23,INDEX($DJ:$DJ,$GN452+23),"")</f>
      </c>
      <c r="FW452">
        <f>IF($GO452&gt;=24,INDEX($DJ:$DJ,$GN452+24),"")</f>
      </c>
      <c r="FX452">
        <f>IF($GO452&gt;=25,INDEX($DJ:$DJ,$GN452+25),"")</f>
      </c>
      <c r="FY452">
        <f>IF($GO452&gt;=26,INDEX($DJ:$DJ,$GN452+26),"")</f>
      </c>
      <c r="FZ452">
        <f>IF($GO452&gt;=27,INDEX($DJ:$DJ,$GN452+27),"")</f>
      </c>
      <c r="GA452">
        <f>IF($GO452&gt;=28,INDEX($DJ:$DJ,$GN452+28),"")</f>
      </c>
      <c r="GB452">
        <f>IF($GO452&gt;=29,INDEX($DJ:$DJ,$GN452+29),"")</f>
      </c>
      <c r="GC452">
        <f>IF($GO452&gt;=30,INDEX($DJ:$DJ,$GN452+30),"")</f>
      </c>
      <c r="GD452">
        <f>IF($GO452&gt;=31,INDEX($DJ:$DJ,$GN452+31),"")</f>
      </c>
      <c r="GE452">
        <f>IF($GO452&gt;=32,INDEX($DJ:$DJ,$GN452+32),"")</f>
      </c>
      <c r="GF452">
        <f>IF($GO452&gt;=33,INDEX($DJ:$DJ,$GN452+33),"")</f>
      </c>
      <c r="GG452">
        <f>IF($GO452&gt;=34,INDEX($DJ:$DJ,$GN452+34),"")</f>
      </c>
      <c r="GH452">
        <f>IF($GO452&gt;=35,INDEX($DJ:$DJ,$GN452+35),"")</f>
      </c>
      <c r="GI452">
        <f>IF($GO452&gt;=36,INDEX($DJ:$DJ,$GN452+36),"")</f>
      </c>
      <c r="GJ452">
        <f>IF($GO452&gt;=37,INDEX($DJ:$DJ,$GN452+37),"")</f>
      </c>
      <c r="GK452">
        <f>IF($GO452&gt;=38,INDEX($DJ:$DJ,$GN452+38),"")</f>
      </c>
      <c r="GL452">
        <f>IF($GO452&gt;=39,INDEX($DJ:$DJ,$GN452+39),"")</f>
      </c>
      <c r="GM452">
        <f>IF($GO452&gt;=40,INDEX($DJ:$DJ,$GN452+40),"")</f>
      </c>
      <c r="GN452">
        <f>IFERROR(MATCH($DH452,$DI$2:$DI$148,0)+1,0)</f>
      </c>
      <c r="GO452">
        <f>IFERROR(INDEX($DK$2:$DK$148,MATCH($DH452,$DI$2:$DI$148,0)),0)</f>
      </c>
      <c r="GP452">
        <f>IFERROR(MATCH($Y452,$DL$452:$EY$452,0),0)</f>
      </c>
      <c r="GQ452">
        <f>IF($GP452&gt;0,INDEX($EZ$452:$GM$452,$GP452),"")</f>
      </c>
      <c r="GT452">
        <f>IF($JC452&gt;=1,INDEX($GR:$GR,$JB452+1),"")</f>
      </c>
      <c r="GU452">
        <f>IF($JC452&gt;=2,INDEX($GR:$GR,$JB452+2),"")</f>
      </c>
      <c r="GV452">
        <f>IF($JC452&gt;=3,INDEX($GR:$GR,$JB452+3),"")</f>
      </c>
      <c r="GW452">
        <f>IF($JC452&gt;=4,INDEX($GR:$GR,$JB452+4),"")</f>
      </c>
      <c r="GX452">
        <f>IF($JC452&gt;=5,INDEX($GR:$GR,$JB452+5),"")</f>
      </c>
      <c r="GY452">
        <f>IF($JC452&gt;=6,INDEX($GR:$GR,$JB452+6),"")</f>
      </c>
      <c r="GZ452">
        <f>IF($JC452&gt;=7,INDEX($GR:$GR,$JB452+7),"")</f>
      </c>
      <c r="HA452">
        <f>IF($JC452&gt;=8,INDEX($GR:$GR,$JB452+8),"")</f>
      </c>
      <c r="HB452">
        <f>IF($JC452&gt;=9,INDEX($GR:$GR,$JB452+9),"")</f>
      </c>
      <c r="HC452">
        <f>IF($JC452&gt;=10,INDEX($GR:$GR,$JB452+10),"")</f>
      </c>
      <c r="HD452">
        <f>IF($JC452&gt;=11,INDEX($GR:$GR,$JB452+11),"")</f>
      </c>
      <c r="HE452">
        <f>IF($JC452&gt;=12,INDEX($GR:$GR,$JB452+12),"")</f>
      </c>
      <c r="HF452">
        <f>IF($JC452&gt;=13,INDEX($GR:$GR,$JB452+13),"")</f>
      </c>
      <c r="HG452">
        <f>IF($JC452&gt;=14,INDEX($GR:$GR,$JB452+14),"")</f>
      </c>
      <c r="HH452">
        <f>IF($JC452&gt;=15,INDEX($GR:$GR,$JB452+15),"")</f>
      </c>
      <c r="HI452">
        <f>IF($JC452&gt;=16,INDEX($GR:$GR,$JB452+16),"")</f>
      </c>
      <c r="HJ452">
        <f>IF($JC452&gt;=17,INDEX($GR:$GR,$JB452+17),"")</f>
      </c>
      <c r="HK452">
        <f>IF($JC452&gt;=18,INDEX($GR:$GR,$JB452+18),"")</f>
      </c>
      <c r="HL452">
        <f>IF($JC452&gt;=19,INDEX($GR:$GR,$JB452+19),"")</f>
      </c>
      <c r="HM452">
        <f>IF($JC452&gt;=20,INDEX($GR:$GR,$JB452+20),"")</f>
      </c>
      <c r="HN452">
        <f>IF($JC452&gt;=21,INDEX($GR:$GR,$JB452+21),"")</f>
      </c>
      <c r="HO452">
        <f>IF($JC452&gt;=22,INDEX($GR:$GR,$JB452+22),"")</f>
      </c>
      <c r="HP452">
        <f>IF($JC452&gt;=23,INDEX($GR:$GR,$JB452+23),"")</f>
      </c>
      <c r="HQ452">
        <f>IF($JC452&gt;=24,INDEX($GR:$GR,$JB452+24),"")</f>
      </c>
      <c r="HR452">
        <f>IF($JC452&gt;=25,INDEX($GR:$GR,$JB452+25),"")</f>
      </c>
      <c r="HS452">
        <f>IF($JC452&gt;=26,INDEX($GR:$GR,$JB452+26),"")</f>
      </c>
      <c r="HT452">
        <f>IF($JC452&gt;=27,INDEX($GR:$GR,$JB452+27),"")</f>
      </c>
      <c r="HU452">
        <f>IF($JC452&gt;=28,INDEX($GR:$GR,$JB452+28),"")</f>
      </c>
      <c r="HV452">
        <f>IF($JC452&gt;=29,INDEX($GR:$GR,$JB452+29),"")</f>
      </c>
      <c r="HW452">
        <f>IF($JC452&gt;=30,INDEX($GR:$GR,$JB452+30),"")</f>
      </c>
      <c r="HX452">
        <f>IF($JC452&gt;=31,INDEX($GR:$GR,$JB452+31),"")</f>
      </c>
      <c r="HY452">
        <f>IF($JC452&gt;=32,INDEX($GR:$GR,$JB452+32),"")</f>
      </c>
      <c r="HZ452">
        <f>IF($JC452&gt;=33,INDEX($GR:$GR,$JB452+33),"")</f>
      </c>
      <c r="IA452">
        <f>IF($JC452&gt;=34,INDEX($GR:$GR,$JB452+34),"")</f>
      </c>
      <c r="IB452">
        <f>IF($JC452&gt;=35,INDEX($GR:$GR,$JB452+35),"")</f>
      </c>
      <c r="IC452">
        <f>IF($JC452&gt;=36,INDEX($GR:$GR,$JB452+36),"")</f>
      </c>
      <c r="ID452">
        <f>IF($JC452&gt;=37,INDEX($GR:$GR,$JB452+37),"")</f>
      </c>
      <c r="IE452">
        <f>IF($JC452&gt;=38,INDEX($GR:$GR,$JB452+38),"")</f>
      </c>
      <c r="IF452">
        <f>IF($JC452&gt;=39,INDEX($GR:$GR,$JB452+39),"")</f>
      </c>
      <c r="IG452">
        <f>IF($JC452&gt;=40,INDEX($GR:$GR,$JB452+40),"")</f>
      </c>
      <c r="IH452">
        <f>IF($JC452&gt;=41,INDEX($GR:$GR,$JB452+41),"")</f>
      </c>
      <c r="II452">
        <f>IF($JC452&gt;=42,INDEX($GR:$GR,$JB452+42),"")</f>
      </c>
      <c r="IJ452">
        <f>IF($JC452&gt;=43,INDEX($GR:$GR,$JB452+43),"")</f>
      </c>
      <c r="IK452">
        <f>IF($JC452&gt;=44,INDEX($GR:$GR,$JB452+44),"")</f>
      </c>
      <c r="IL452">
        <f>IF($JC452&gt;=45,INDEX($GR:$GR,$JB452+45),"")</f>
      </c>
      <c r="IM452">
        <f>IF($JC452&gt;=46,INDEX($GR:$GR,$JB452+46),"")</f>
      </c>
      <c r="IN452">
        <f>IF($JC452&gt;=47,INDEX($GR:$GR,$JB452+47),"")</f>
      </c>
      <c r="IO452">
        <f>IF($JC452&gt;=48,INDEX($GR:$GR,$JB452+48),"")</f>
      </c>
      <c r="IP452">
        <f>IF($JC452&gt;=49,INDEX($GR:$GR,$JB452+49),"")</f>
      </c>
      <c r="IQ452">
        <f>IF($JC452&gt;=50,INDEX($GR:$GR,$JB452+50),"")</f>
      </c>
      <c r="IR452">
        <f>IF($JC452&gt;=51,INDEX($GR:$GR,$JB452+51),"")</f>
      </c>
      <c r="IS452">
        <f>IF($JC452&gt;=52,INDEX($GR:$GR,$JB452+52),"")</f>
      </c>
      <c r="IT452">
        <f>IF($JC452&gt;=53,INDEX($GR:$GR,$JB452+53),"")</f>
      </c>
      <c r="IU452">
        <f>IF($JC452&gt;=54,INDEX($GR:$GR,$JB452+54),"")</f>
      </c>
      <c r="IV452">
        <f>IF($JC452&gt;=55,INDEX($GR:$GR,$JB452+55),"")</f>
      </c>
      <c r="IW452">
        <f>IF($JC452&gt;=56,INDEX($GR:$GR,$JB452+56),"")</f>
      </c>
      <c r="IX452">
        <f>IF($JC452&gt;=57,INDEX($GR:$GR,$JB452+57),"")</f>
      </c>
      <c r="IY452">
        <f>IF($JC452&gt;=58,INDEX($GR:$GR,$JB452+58),"")</f>
      </c>
      <c r="IZ452">
        <f>IF($JC452&gt;=59,INDEX($GR:$GR,$JB452+59),"")</f>
      </c>
      <c r="JA452">
        <f>IF($JC452&gt;=60,INDEX($GR:$GR,$JB452+60),"")</f>
      </c>
      <c r="JB452">
        <f>IFERROR(MATCH($GQ452,$GR$2:$GR$324,0)+1,0)</f>
      </c>
      <c r="JC452">
        <f>IFERROR(INDEX($GS$2:$GS$324,MATCH($GQ452,$GR$2:$GR$324,0)),0)</f>
      </c>
      <c r="JD452" t="s">
        <v>40</v>
      </c>
      <c r="JE452" t="s">
        <v>40</v>
      </c>
    </row>
    <row r="453" spans="1:265" x14ac:dyDescent="0.25">
      <c r="Q453">
        <f>IF(OR($T453="",$P453=""),"",IFERROR($T453/$P453,0))</f>
      </c>
      <c r="R453">
        <f>IF($T453="","",
SUM($S453,$U453,$Z453,$V453,$X453)*
(1-IF($AA453="",0,VALUE($AA453)/100)))</f>
      </c>
      <c r="S453">
        <f>IF($T453="","",$T453)</f>
      </c>
      <c r="U453">
        <f>IF($T453="","",
IF($N453="","",
IF(ISNUMBER(SEARCH("exempt",LOWER($N453))),0,
$T453*(VALUE(SUBSTITUTE($N453,"%",""))/100))))</f>
      </c>
      <c r="AB453">
        <f>IFERROR(IF(FIND(" - ",$K453)&gt;0,MID($K453,FIND(" - ",$K453)+3,LEN($K453)),""),"")</f>
      </c>
      <c r="AK453" t="s">
        <v>1040</v>
      </c>
      <c r="AP453">
        <f>IFERROR(LEFT($K453,FIND(" - ",$K453)-1),$K453)</f>
      </c>
      <c r="AS453">
        <f>IF($CH453&gt;=1,INDEX($AQ:$AQ,$CG453+1),"")</f>
      </c>
      <c r="AT453">
        <f>IF($CH453&gt;=2,INDEX($AQ:$AQ,$CG453+2),"")</f>
      </c>
      <c r="AU453">
        <f>IF($CH453&gt;=3,INDEX($AQ:$AQ,$CG453+3),"")</f>
      </c>
      <c r="AV453">
        <f>IF($CH453&gt;=4,INDEX($AQ:$AQ,$CG453+4),"")</f>
      </c>
      <c r="AW453">
        <f>IF($CH453&gt;=5,INDEX($AQ:$AQ,$CG453+5),"")</f>
      </c>
      <c r="AX453">
        <f>IF($CH453&gt;=6,INDEX($AQ:$AQ,$CG453+6),"")</f>
      </c>
      <c r="AY453">
        <f>IF($CH453&gt;=7,INDEX($AQ:$AQ,$CG453+7),"")</f>
      </c>
      <c r="AZ453">
        <f>IF($CH453&gt;=8,INDEX($AQ:$AQ,$CG453+8),"")</f>
      </c>
      <c r="BA453">
        <f>IF($CH453&gt;=9,INDEX($AQ:$AQ,$CG453+9),"")</f>
      </c>
      <c r="BB453">
        <f>IF($CH453&gt;=10,INDEX($AQ:$AQ,$CG453+10),"")</f>
      </c>
      <c r="BC453">
        <f>IF($CH453&gt;=11,INDEX($AQ:$AQ,$CG453+11),"")</f>
      </c>
      <c r="BD453">
        <f>IF($CH453&gt;=12,INDEX($AQ:$AQ,$CG453+12),"")</f>
      </c>
      <c r="BE453">
        <f>IF($CH453&gt;=13,INDEX($AQ:$AQ,$CG453+13),"")</f>
      </c>
      <c r="BF453">
        <f>IF($CH453&gt;=14,INDEX($AQ:$AQ,$CG453+14),"")</f>
      </c>
      <c r="BG453">
        <f>IF($CH453&gt;=15,INDEX($AQ:$AQ,$CG453+15),"")</f>
      </c>
      <c r="BH453">
        <f>IF($CH453&gt;=16,INDEX($AQ:$AQ,$CG453+16),"")</f>
      </c>
      <c r="BI453">
        <f>IF($CH453&gt;=17,INDEX($AQ:$AQ,$CG453+17),"")</f>
      </c>
      <c r="BJ453">
        <f>IF($CH453&gt;=18,INDEX($AQ:$AQ,$CG453+18),"")</f>
      </c>
      <c r="BK453">
        <f>IF($CH453&gt;=19,INDEX($AQ:$AQ,$CG453+19),"")</f>
      </c>
      <c r="BL453">
        <f>IF($CH453&gt;=20,INDEX($AQ:$AQ,$CG453+20),"")</f>
      </c>
      <c r="BM453">
        <f>IF($CH453&gt;=21,INDEX($AQ:$AQ,$CG453+21),"")</f>
      </c>
      <c r="BN453">
        <f>IF($CH453&gt;=22,INDEX($AQ:$AQ,$CG453+22),"")</f>
      </c>
      <c r="BO453">
        <f>IF($CH453&gt;=23,INDEX($AQ:$AQ,$CG453+23),"")</f>
      </c>
      <c r="BP453">
        <f>IF($CH453&gt;=24,INDEX($AQ:$AQ,$CG453+24),"")</f>
      </c>
      <c r="BQ453">
        <f>IF($CH453&gt;=25,INDEX($AQ:$AQ,$CG453+25),"")</f>
      </c>
      <c r="BR453">
        <f>IF($CH453&gt;=26,INDEX($AQ:$AQ,$CG453+26),"")</f>
      </c>
      <c r="BS453">
        <f>IF($CH453&gt;=27,INDEX($AQ:$AQ,$CG453+27),"")</f>
      </c>
      <c r="BT453">
        <f>IF($CH453&gt;=28,INDEX($AQ:$AQ,$CG453+28),"")</f>
      </c>
      <c r="BU453">
        <f>IF($CH453&gt;=29,INDEX($AQ:$AQ,$CG453+29),"")</f>
      </c>
      <c r="BV453">
        <f>IF($CH453&gt;=30,INDEX($AQ:$AQ,$CG453+30),"")</f>
      </c>
      <c r="BW453">
        <f>IF($CH453&gt;=31,INDEX($AQ:$AQ,$CG453+31),"")</f>
      </c>
      <c r="BX453">
        <f>IF($CH453&gt;=32,INDEX($AQ:$AQ,$CG453+32),"")</f>
      </c>
      <c r="BY453">
        <f>IF($CH453&gt;=33,INDEX($AQ:$AQ,$CG453+33),"")</f>
      </c>
      <c r="BZ453">
        <f>IF($CH453&gt;=34,INDEX($AQ:$AQ,$CG453+34),"")</f>
      </c>
      <c r="CA453">
        <f>IF($CH453&gt;=35,INDEX($AQ:$AQ,$CG453+35),"")</f>
      </c>
      <c r="CB453">
        <f>IF($CH453&gt;=36,INDEX($AQ:$AQ,$CG453+36),"")</f>
      </c>
      <c r="CC453">
        <f>IF($CH453&gt;=37,INDEX($AQ:$AQ,$CG453+37),"")</f>
      </c>
      <c r="CD453">
        <f>IF($CH453&gt;=38,INDEX($AQ:$AQ,$CG453+38),"")</f>
      </c>
      <c r="CE453">
        <f>IF($CH453&gt;=39,INDEX($AQ:$AQ,$CG453+39),"")</f>
      </c>
      <c r="CF453">
        <f>IF($CH453&gt;=40,INDEX($AQ:$AQ,$CG453+40),"")</f>
      </c>
      <c r="CG453">
        <f>IFERROR(MATCH($AP453,$AQ$2:$AQ$134,0)+1,0)</f>
      </c>
      <c r="CH453">
        <f>IFERROR(INDEX($AR$2:$AR$134,MATCH($AP453,$AQ$2:$AQ$134,0)),0)</f>
      </c>
      <c r="CI453">
        <f>IFERROR(LEFT($L453,FIND(" - ",$L453)-1),$L453)</f>
      </c>
      <c r="CL453">
        <f>IF($DG453&gt;=1,INDEX($CJ:$CJ,$DF453+1),"")</f>
      </c>
      <c r="CM453">
        <f>IF($DG453&gt;=2,INDEX($CJ:$CJ,$DF453+2),"")</f>
      </c>
      <c r="CN453">
        <f>IF($DG453&gt;=3,INDEX($CJ:$CJ,$DF453+3),"")</f>
      </c>
      <c r="CO453">
        <f>IF($DG453&gt;=4,INDEX($CJ:$CJ,$DF453+4),"")</f>
      </c>
      <c r="CP453">
        <f>IF($DG453&gt;=5,INDEX($CJ:$CJ,$DF453+5),"")</f>
      </c>
      <c r="CQ453">
        <f>IF($DG453&gt;=6,INDEX($CJ:$CJ,$DF453+6),"")</f>
      </c>
      <c r="CR453">
        <f>IF($DG453&gt;=7,INDEX($CJ:$CJ,$DF453+7),"")</f>
      </c>
      <c r="CS453">
        <f>IF($DG453&gt;=8,INDEX($CJ:$CJ,$DF453+8),"")</f>
      </c>
      <c r="CT453">
        <f>IF($DG453&gt;=9,INDEX($CJ:$CJ,$DF453+9),"")</f>
      </c>
      <c r="CU453">
        <f>IF($DG453&gt;=10,INDEX($CJ:$CJ,$DF453+10),"")</f>
      </c>
      <c r="CV453">
        <f>IF($DG453&gt;=11,INDEX($CJ:$CJ,$DF453+11),"")</f>
      </c>
      <c r="CW453">
        <f>IF($DG453&gt;=12,INDEX($CJ:$CJ,$DF453+12),"")</f>
      </c>
      <c r="CX453">
        <f>IF($DG453&gt;=13,INDEX($CJ:$CJ,$DF453+13),"")</f>
      </c>
      <c r="CY453">
        <f>IF($DG453&gt;=14,INDEX($CJ:$CJ,$DF453+14),"")</f>
      </c>
      <c r="CZ453">
        <f>IF($DG453&gt;=15,INDEX($CJ:$CJ,$DF453+15),"")</f>
      </c>
      <c r="DA453">
        <f>IF($DG453&gt;=16,INDEX($CJ:$CJ,$DF453+16),"")</f>
      </c>
      <c r="DB453">
        <f>IF($DG453&gt;=17,INDEX($CJ:$CJ,$DF453+17),"")</f>
      </c>
      <c r="DC453">
        <f>IF($DG453&gt;=18,INDEX($CJ:$CJ,$DF453+18),"")</f>
      </c>
      <c r="DD453">
        <f>IF($DG453&gt;=19,INDEX($CJ:$CJ,$DF453+19),"")</f>
      </c>
      <c r="DE453">
        <f>IF($DG453&gt;=20,INDEX($CJ:$CJ,$DF453+20),"")</f>
      </c>
      <c r="DF453">
        <f>IFERROR(MATCH($CI453,$CJ$2:$CJ$263,0)+1,0)</f>
      </c>
      <c r="DG453">
        <f>IFERROR(INDEX($CK$2:$CK$263,MATCH($CI453,$CJ$2:$CJ$263,0)),0)</f>
      </c>
      <c r="DH453">
        <f>IFERROR(INDEX($AO:$AO,MATCH($N453,$AN:$AN,0))&amp;"","")</f>
      </c>
      <c r="DL453">
        <f>IF($GO453&gt;=1,INDEX($DI:$DI,$GN453+1),"")</f>
      </c>
      <c r="DM453">
        <f>IF($GO453&gt;=2,INDEX($DI:$DI,$GN453+2),"")</f>
      </c>
      <c r="DN453">
        <f>IF($GO453&gt;=3,INDEX($DI:$DI,$GN453+3),"")</f>
      </c>
      <c r="DO453">
        <f>IF($GO453&gt;=4,INDEX($DI:$DI,$GN453+4),"")</f>
      </c>
      <c r="DP453">
        <f>IF($GO453&gt;=5,INDEX($DI:$DI,$GN453+5),"")</f>
      </c>
      <c r="DQ453">
        <f>IF($GO453&gt;=6,INDEX($DI:$DI,$GN453+6),"")</f>
      </c>
      <c r="DR453">
        <f>IF($GO453&gt;=7,INDEX($DI:$DI,$GN453+7),"")</f>
      </c>
      <c r="DS453">
        <f>IF($GO453&gt;=8,INDEX($DI:$DI,$GN453+8),"")</f>
      </c>
      <c r="DT453">
        <f>IF($GO453&gt;=9,INDEX($DI:$DI,$GN453+9),"")</f>
      </c>
      <c r="DU453">
        <f>IF($GO453&gt;=10,INDEX($DI:$DI,$GN453+10),"")</f>
      </c>
      <c r="DV453">
        <f>IF($GO453&gt;=11,INDEX($DI:$DI,$GN453+11),"")</f>
      </c>
      <c r="DW453">
        <f>IF($GO453&gt;=12,INDEX($DI:$DI,$GN453+12),"")</f>
      </c>
      <c r="DX453">
        <f>IF($GO453&gt;=13,INDEX($DI:$DI,$GN453+13),"")</f>
      </c>
      <c r="DY453">
        <f>IF($GO453&gt;=14,INDEX($DI:$DI,$GN453+14),"")</f>
      </c>
      <c r="DZ453">
        <f>IF($GO453&gt;=15,INDEX($DI:$DI,$GN453+15),"")</f>
      </c>
      <c r="EA453">
        <f>IF($GO453&gt;=16,INDEX($DI:$DI,$GN453+16),"")</f>
      </c>
      <c r="EB453">
        <f>IF($GO453&gt;=17,INDEX($DI:$DI,$GN453+17),"")</f>
      </c>
      <c r="EC453">
        <f>IF($GO453&gt;=18,INDEX($DI:$DI,$GN453+18),"")</f>
      </c>
      <c r="ED453">
        <f>IF($GO453&gt;=19,INDEX($DI:$DI,$GN453+19),"")</f>
      </c>
      <c r="EE453">
        <f>IF($GO453&gt;=20,INDEX($DI:$DI,$GN453+20),"")</f>
      </c>
      <c r="EF453">
        <f>IF($GO453&gt;=21,INDEX($DI:$DI,$GN453+21),"")</f>
      </c>
      <c r="EG453">
        <f>IF($GO453&gt;=22,INDEX($DI:$DI,$GN453+22),"")</f>
      </c>
      <c r="EH453">
        <f>IF($GO453&gt;=23,INDEX($DI:$DI,$GN453+23),"")</f>
      </c>
      <c r="EI453">
        <f>IF($GO453&gt;=24,INDEX($DI:$DI,$GN453+24),"")</f>
      </c>
      <c r="EJ453">
        <f>IF($GO453&gt;=25,INDEX($DI:$DI,$GN453+25),"")</f>
      </c>
      <c r="EK453">
        <f>IF($GO453&gt;=26,INDEX($DI:$DI,$GN453+26),"")</f>
      </c>
      <c r="EL453">
        <f>IF($GO453&gt;=27,INDEX($DI:$DI,$GN453+27),"")</f>
      </c>
      <c r="EM453">
        <f>IF($GO453&gt;=28,INDEX($DI:$DI,$GN453+28),"")</f>
      </c>
      <c r="EN453">
        <f>IF($GO453&gt;=29,INDEX($DI:$DI,$GN453+29),"")</f>
      </c>
      <c r="EO453">
        <f>IF($GO453&gt;=30,INDEX($DI:$DI,$GN453+30),"")</f>
      </c>
      <c r="EP453">
        <f>IF($GO453&gt;=31,INDEX($DI:$DI,$GN453+31),"")</f>
      </c>
      <c r="EQ453">
        <f>IF($GO453&gt;=32,INDEX($DI:$DI,$GN453+32),"")</f>
      </c>
      <c r="ER453">
        <f>IF($GO453&gt;=33,INDEX($DI:$DI,$GN453+33),"")</f>
      </c>
      <c r="ES453">
        <f>IF($GO453&gt;=34,INDEX($DI:$DI,$GN453+34),"")</f>
      </c>
      <c r="ET453">
        <f>IF($GO453&gt;=35,INDEX($DI:$DI,$GN453+35),"")</f>
      </c>
      <c r="EU453">
        <f>IF($GO453&gt;=36,INDEX($DI:$DI,$GN453+36),"")</f>
      </c>
      <c r="EV453">
        <f>IF($GO453&gt;=37,INDEX($DI:$DI,$GN453+37),"")</f>
      </c>
      <c r="EW453">
        <f>IF($GO453&gt;=38,INDEX($DI:$DI,$GN453+38),"")</f>
      </c>
      <c r="EX453">
        <f>IF($GO453&gt;=39,INDEX($DI:$DI,$GN453+39),"")</f>
      </c>
      <c r="EY453">
        <f>IF($GO453&gt;=40,INDEX($DI:$DI,$GN453+40),"")</f>
      </c>
      <c r="EZ453">
        <f>IF($GO453&gt;=1,INDEX($DJ:$DJ,$GN453+1),"")</f>
      </c>
      <c r="FA453">
        <f>IF($GO453&gt;=2,INDEX($DJ:$DJ,$GN453+2),"")</f>
      </c>
      <c r="FB453">
        <f>IF($GO453&gt;=3,INDEX($DJ:$DJ,$GN453+3),"")</f>
      </c>
      <c r="FC453">
        <f>IF($GO453&gt;=4,INDEX($DJ:$DJ,$GN453+4),"")</f>
      </c>
      <c r="FD453">
        <f>IF($GO453&gt;=5,INDEX($DJ:$DJ,$GN453+5),"")</f>
      </c>
      <c r="FE453">
        <f>IF($GO453&gt;=6,INDEX($DJ:$DJ,$GN453+6),"")</f>
      </c>
      <c r="FF453">
        <f>IF($GO453&gt;=7,INDEX($DJ:$DJ,$GN453+7),"")</f>
      </c>
      <c r="FG453">
        <f>IF($GO453&gt;=8,INDEX($DJ:$DJ,$GN453+8),"")</f>
      </c>
      <c r="FH453">
        <f>IF($GO453&gt;=9,INDEX($DJ:$DJ,$GN453+9),"")</f>
      </c>
      <c r="FI453">
        <f>IF($GO453&gt;=10,INDEX($DJ:$DJ,$GN453+10),"")</f>
      </c>
      <c r="FJ453">
        <f>IF($GO453&gt;=11,INDEX($DJ:$DJ,$GN453+11),"")</f>
      </c>
      <c r="FK453">
        <f>IF($GO453&gt;=12,INDEX($DJ:$DJ,$GN453+12),"")</f>
      </c>
      <c r="FL453">
        <f>IF($GO453&gt;=13,INDEX($DJ:$DJ,$GN453+13),"")</f>
      </c>
      <c r="FM453">
        <f>IF($GO453&gt;=14,INDEX($DJ:$DJ,$GN453+14),"")</f>
      </c>
      <c r="FN453">
        <f>IF($GO453&gt;=15,INDEX($DJ:$DJ,$GN453+15),"")</f>
      </c>
      <c r="FO453">
        <f>IF($GO453&gt;=16,INDEX($DJ:$DJ,$GN453+16),"")</f>
      </c>
      <c r="FP453">
        <f>IF($GO453&gt;=17,INDEX($DJ:$DJ,$GN453+17),"")</f>
      </c>
      <c r="FQ453">
        <f>IF($GO453&gt;=18,INDEX($DJ:$DJ,$GN453+18),"")</f>
      </c>
      <c r="FR453">
        <f>IF($GO453&gt;=19,INDEX($DJ:$DJ,$GN453+19),"")</f>
      </c>
      <c r="FS453">
        <f>IF($GO453&gt;=20,INDEX($DJ:$DJ,$GN453+20),"")</f>
      </c>
      <c r="FT453">
        <f>IF($GO453&gt;=21,INDEX($DJ:$DJ,$GN453+21),"")</f>
      </c>
      <c r="FU453">
        <f>IF($GO453&gt;=22,INDEX($DJ:$DJ,$GN453+22),"")</f>
      </c>
      <c r="FV453">
        <f>IF($GO453&gt;=23,INDEX($DJ:$DJ,$GN453+23),"")</f>
      </c>
      <c r="FW453">
        <f>IF($GO453&gt;=24,INDEX($DJ:$DJ,$GN453+24),"")</f>
      </c>
      <c r="FX453">
        <f>IF($GO453&gt;=25,INDEX($DJ:$DJ,$GN453+25),"")</f>
      </c>
      <c r="FY453">
        <f>IF($GO453&gt;=26,INDEX($DJ:$DJ,$GN453+26),"")</f>
      </c>
      <c r="FZ453">
        <f>IF($GO453&gt;=27,INDEX($DJ:$DJ,$GN453+27),"")</f>
      </c>
      <c r="GA453">
        <f>IF($GO453&gt;=28,INDEX($DJ:$DJ,$GN453+28),"")</f>
      </c>
      <c r="GB453">
        <f>IF($GO453&gt;=29,INDEX($DJ:$DJ,$GN453+29),"")</f>
      </c>
      <c r="GC453">
        <f>IF($GO453&gt;=30,INDEX($DJ:$DJ,$GN453+30),"")</f>
      </c>
      <c r="GD453">
        <f>IF($GO453&gt;=31,INDEX($DJ:$DJ,$GN453+31),"")</f>
      </c>
      <c r="GE453">
        <f>IF($GO453&gt;=32,INDEX($DJ:$DJ,$GN453+32),"")</f>
      </c>
      <c r="GF453">
        <f>IF($GO453&gt;=33,INDEX($DJ:$DJ,$GN453+33),"")</f>
      </c>
      <c r="GG453">
        <f>IF($GO453&gt;=34,INDEX($DJ:$DJ,$GN453+34),"")</f>
      </c>
      <c r="GH453">
        <f>IF($GO453&gt;=35,INDEX($DJ:$DJ,$GN453+35),"")</f>
      </c>
      <c r="GI453">
        <f>IF($GO453&gt;=36,INDEX($DJ:$DJ,$GN453+36),"")</f>
      </c>
      <c r="GJ453">
        <f>IF($GO453&gt;=37,INDEX($DJ:$DJ,$GN453+37),"")</f>
      </c>
      <c r="GK453">
        <f>IF($GO453&gt;=38,INDEX($DJ:$DJ,$GN453+38),"")</f>
      </c>
      <c r="GL453">
        <f>IF($GO453&gt;=39,INDEX($DJ:$DJ,$GN453+39),"")</f>
      </c>
      <c r="GM453">
        <f>IF($GO453&gt;=40,INDEX($DJ:$DJ,$GN453+40),"")</f>
      </c>
      <c r="GN453">
        <f>IFERROR(MATCH($DH453,$DI$2:$DI$148,0)+1,0)</f>
      </c>
      <c r="GO453">
        <f>IFERROR(INDEX($DK$2:$DK$148,MATCH($DH453,$DI$2:$DI$148,0)),0)</f>
      </c>
      <c r="GP453">
        <f>IFERROR(MATCH($Y453,$DL$453:$EY$453,0),0)</f>
      </c>
      <c r="GQ453">
        <f>IF($GP453&gt;0,INDEX($EZ$453:$GM$453,$GP453),"")</f>
      </c>
      <c r="GT453">
        <f>IF($JC453&gt;=1,INDEX($GR:$GR,$JB453+1),"")</f>
      </c>
      <c r="GU453">
        <f>IF($JC453&gt;=2,INDEX($GR:$GR,$JB453+2),"")</f>
      </c>
      <c r="GV453">
        <f>IF($JC453&gt;=3,INDEX($GR:$GR,$JB453+3),"")</f>
      </c>
      <c r="GW453">
        <f>IF($JC453&gt;=4,INDEX($GR:$GR,$JB453+4),"")</f>
      </c>
      <c r="GX453">
        <f>IF($JC453&gt;=5,INDEX($GR:$GR,$JB453+5),"")</f>
      </c>
      <c r="GY453">
        <f>IF($JC453&gt;=6,INDEX($GR:$GR,$JB453+6),"")</f>
      </c>
      <c r="GZ453">
        <f>IF($JC453&gt;=7,INDEX($GR:$GR,$JB453+7),"")</f>
      </c>
      <c r="HA453">
        <f>IF($JC453&gt;=8,INDEX($GR:$GR,$JB453+8),"")</f>
      </c>
      <c r="HB453">
        <f>IF($JC453&gt;=9,INDEX($GR:$GR,$JB453+9),"")</f>
      </c>
      <c r="HC453">
        <f>IF($JC453&gt;=10,INDEX($GR:$GR,$JB453+10),"")</f>
      </c>
      <c r="HD453">
        <f>IF($JC453&gt;=11,INDEX($GR:$GR,$JB453+11),"")</f>
      </c>
      <c r="HE453">
        <f>IF($JC453&gt;=12,INDEX($GR:$GR,$JB453+12),"")</f>
      </c>
      <c r="HF453">
        <f>IF($JC453&gt;=13,INDEX($GR:$GR,$JB453+13),"")</f>
      </c>
      <c r="HG453">
        <f>IF($JC453&gt;=14,INDEX($GR:$GR,$JB453+14),"")</f>
      </c>
      <c r="HH453">
        <f>IF($JC453&gt;=15,INDEX($GR:$GR,$JB453+15),"")</f>
      </c>
      <c r="HI453">
        <f>IF($JC453&gt;=16,INDEX($GR:$GR,$JB453+16),"")</f>
      </c>
      <c r="HJ453">
        <f>IF($JC453&gt;=17,INDEX($GR:$GR,$JB453+17),"")</f>
      </c>
      <c r="HK453">
        <f>IF($JC453&gt;=18,INDEX($GR:$GR,$JB453+18),"")</f>
      </c>
      <c r="HL453">
        <f>IF($JC453&gt;=19,INDEX($GR:$GR,$JB453+19),"")</f>
      </c>
      <c r="HM453">
        <f>IF($JC453&gt;=20,INDEX($GR:$GR,$JB453+20),"")</f>
      </c>
      <c r="HN453">
        <f>IF($JC453&gt;=21,INDEX($GR:$GR,$JB453+21),"")</f>
      </c>
      <c r="HO453">
        <f>IF($JC453&gt;=22,INDEX($GR:$GR,$JB453+22),"")</f>
      </c>
      <c r="HP453">
        <f>IF($JC453&gt;=23,INDEX($GR:$GR,$JB453+23),"")</f>
      </c>
      <c r="HQ453">
        <f>IF($JC453&gt;=24,INDEX($GR:$GR,$JB453+24),"")</f>
      </c>
      <c r="HR453">
        <f>IF($JC453&gt;=25,INDEX($GR:$GR,$JB453+25),"")</f>
      </c>
      <c r="HS453">
        <f>IF($JC453&gt;=26,INDEX($GR:$GR,$JB453+26),"")</f>
      </c>
      <c r="HT453">
        <f>IF($JC453&gt;=27,INDEX($GR:$GR,$JB453+27),"")</f>
      </c>
      <c r="HU453">
        <f>IF($JC453&gt;=28,INDEX($GR:$GR,$JB453+28),"")</f>
      </c>
      <c r="HV453">
        <f>IF($JC453&gt;=29,INDEX($GR:$GR,$JB453+29),"")</f>
      </c>
      <c r="HW453">
        <f>IF($JC453&gt;=30,INDEX($GR:$GR,$JB453+30),"")</f>
      </c>
      <c r="HX453">
        <f>IF($JC453&gt;=31,INDEX($GR:$GR,$JB453+31),"")</f>
      </c>
      <c r="HY453">
        <f>IF($JC453&gt;=32,INDEX($GR:$GR,$JB453+32),"")</f>
      </c>
      <c r="HZ453">
        <f>IF($JC453&gt;=33,INDEX($GR:$GR,$JB453+33),"")</f>
      </c>
      <c r="IA453">
        <f>IF($JC453&gt;=34,INDEX($GR:$GR,$JB453+34),"")</f>
      </c>
      <c r="IB453">
        <f>IF($JC453&gt;=35,INDEX($GR:$GR,$JB453+35),"")</f>
      </c>
      <c r="IC453">
        <f>IF($JC453&gt;=36,INDEX($GR:$GR,$JB453+36),"")</f>
      </c>
      <c r="ID453">
        <f>IF($JC453&gt;=37,INDEX($GR:$GR,$JB453+37),"")</f>
      </c>
      <c r="IE453">
        <f>IF($JC453&gt;=38,INDEX($GR:$GR,$JB453+38),"")</f>
      </c>
      <c r="IF453">
        <f>IF($JC453&gt;=39,INDEX($GR:$GR,$JB453+39),"")</f>
      </c>
      <c r="IG453">
        <f>IF($JC453&gt;=40,INDEX($GR:$GR,$JB453+40),"")</f>
      </c>
      <c r="IH453">
        <f>IF($JC453&gt;=41,INDEX($GR:$GR,$JB453+41),"")</f>
      </c>
      <c r="II453">
        <f>IF($JC453&gt;=42,INDEX($GR:$GR,$JB453+42),"")</f>
      </c>
      <c r="IJ453">
        <f>IF($JC453&gt;=43,INDEX($GR:$GR,$JB453+43),"")</f>
      </c>
      <c r="IK453">
        <f>IF($JC453&gt;=44,INDEX($GR:$GR,$JB453+44),"")</f>
      </c>
      <c r="IL453">
        <f>IF($JC453&gt;=45,INDEX($GR:$GR,$JB453+45),"")</f>
      </c>
      <c r="IM453">
        <f>IF($JC453&gt;=46,INDEX($GR:$GR,$JB453+46),"")</f>
      </c>
      <c r="IN453">
        <f>IF($JC453&gt;=47,INDEX($GR:$GR,$JB453+47),"")</f>
      </c>
      <c r="IO453">
        <f>IF($JC453&gt;=48,INDEX($GR:$GR,$JB453+48),"")</f>
      </c>
      <c r="IP453">
        <f>IF($JC453&gt;=49,INDEX($GR:$GR,$JB453+49),"")</f>
      </c>
      <c r="IQ453">
        <f>IF($JC453&gt;=50,INDEX($GR:$GR,$JB453+50),"")</f>
      </c>
      <c r="IR453">
        <f>IF($JC453&gt;=51,INDEX($GR:$GR,$JB453+51),"")</f>
      </c>
      <c r="IS453">
        <f>IF($JC453&gt;=52,INDEX($GR:$GR,$JB453+52),"")</f>
      </c>
      <c r="IT453">
        <f>IF($JC453&gt;=53,INDEX($GR:$GR,$JB453+53),"")</f>
      </c>
      <c r="IU453">
        <f>IF($JC453&gt;=54,INDEX($GR:$GR,$JB453+54),"")</f>
      </c>
      <c r="IV453">
        <f>IF($JC453&gt;=55,INDEX($GR:$GR,$JB453+55),"")</f>
      </c>
      <c r="IW453">
        <f>IF($JC453&gt;=56,INDEX($GR:$GR,$JB453+56),"")</f>
      </c>
      <c r="IX453">
        <f>IF($JC453&gt;=57,INDEX($GR:$GR,$JB453+57),"")</f>
      </c>
      <c r="IY453">
        <f>IF($JC453&gt;=58,INDEX($GR:$GR,$JB453+58),"")</f>
      </c>
      <c r="IZ453">
        <f>IF($JC453&gt;=59,INDEX($GR:$GR,$JB453+59),"")</f>
      </c>
      <c r="JA453">
        <f>IF($JC453&gt;=60,INDEX($GR:$GR,$JB453+60),"")</f>
      </c>
      <c r="JB453">
        <f>IFERROR(MATCH($GQ453,$GR$2:$GR$324,0)+1,0)</f>
      </c>
      <c r="JC453">
        <f>IFERROR(INDEX($GS$2:$GS$324,MATCH($GQ453,$GR$2:$GR$324,0)),0)</f>
      </c>
      <c r="JD453" t="s">
        <v>40</v>
      </c>
      <c r="JE453" t="s">
        <v>40</v>
      </c>
    </row>
    <row r="454" spans="1:265" x14ac:dyDescent="0.25">
      <c r="Q454">
        <f>IF(OR($T454="",$P454=""),"",IFERROR($T454/$P454,0))</f>
      </c>
      <c r="R454">
        <f>IF($T454="","",
SUM($S454,$U454,$Z454,$V454,$X454)*
(1-IF($AA454="",0,VALUE($AA454)/100)))</f>
      </c>
      <c r="S454">
        <f>IF($T454="","",$T454)</f>
      </c>
      <c r="U454">
        <f>IF($T454="","",
IF($N454="","",
IF(ISNUMBER(SEARCH("exempt",LOWER($N454))),0,
$T454*(VALUE(SUBSTITUTE($N454,"%",""))/100))))</f>
      </c>
      <c r="AB454">
        <f>IFERROR(IF(FIND(" - ",$K454)&gt;0,MID($K454,FIND(" - ",$K454)+3,LEN($K454)),""),"")</f>
      </c>
      <c r="AK454" t="s">
        <v>1041</v>
      </c>
      <c r="AP454">
        <f>IFERROR(LEFT($K454,FIND(" - ",$K454)-1),$K454)</f>
      </c>
      <c r="AS454">
        <f>IF($CH454&gt;=1,INDEX($AQ:$AQ,$CG454+1),"")</f>
      </c>
      <c r="AT454">
        <f>IF($CH454&gt;=2,INDEX($AQ:$AQ,$CG454+2),"")</f>
      </c>
      <c r="AU454">
        <f>IF($CH454&gt;=3,INDEX($AQ:$AQ,$CG454+3),"")</f>
      </c>
      <c r="AV454">
        <f>IF($CH454&gt;=4,INDEX($AQ:$AQ,$CG454+4),"")</f>
      </c>
      <c r="AW454">
        <f>IF($CH454&gt;=5,INDEX($AQ:$AQ,$CG454+5),"")</f>
      </c>
      <c r="AX454">
        <f>IF($CH454&gt;=6,INDEX($AQ:$AQ,$CG454+6),"")</f>
      </c>
      <c r="AY454">
        <f>IF($CH454&gt;=7,INDEX($AQ:$AQ,$CG454+7),"")</f>
      </c>
      <c r="AZ454">
        <f>IF($CH454&gt;=8,INDEX($AQ:$AQ,$CG454+8),"")</f>
      </c>
      <c r="BA454">
        <f>IF($CH454&gt;=9,INDEX($AQ:$AQ,$CG454+9),"")</f>
      </c>
      <c r="BB454">
        <f>IF($CH454&gt;=10,INDEX($AQ:$AQ,$CG454+10),"")</f>
      </c>
      <c r="BC454">
        <f>IF($CH454&gt;=11,INDEX($AQ:$AQ,$CG454+11),"")</f>
      </c>
      <c r="BD454">
        <f>IF($CH454&gt;=12,INDEX($AQ:$AQ,$CG454+12),"")</f>
      </c>
      <c r="BE454">
        <f>IF($CH454&gt;=13,INDEX($AQ:$AQ,$CG454+13),"")</f>
      </c>
      <c r="BF454">
        <f>IF($CH454&gt;=14,INDEX($AQ:$AQ,$CG454+14),"")</f>
      </c>
      <c r="BG454">
        <f>IF($CH454&gt;=15,INDEX($AQ:$AQ,$CG454+15),"")</f>
      </c>
      <c r="BH454">
        <f>IF($CH454&gt;=16,INDEX($AQ:$AQ,$CG454+16),"")</f>
      </c>
      <c r="BI454">
        <f>IF($CH454&gt;=17,INDEX($AQ:$AQ,$CG454+17),"")</f>
      </c>
      <c r="BJ454">
        <f>IF($CH454&gt;=18,INDEX($AQ:$AQ,$CG454+18),"")</f>
      </c>
      <c r="BK454">
        <f>IF($CH454&gt;=19,INDEX($AQ:$AQ,$CG454+19),"")</f>
      </c>
      <c r="BL454">
        <f>IF($CH454&gt;=20,INDEX($AQ:$AQ,$CG454+20),"")</f>
      </c>
      <c r="BM454">
        <f>IF($CH454&gt;=21,INDEX($AQ:$AQ,$CG454+21),"")</f>
      </c>
      <c r="BN454">
        <f>IF($CH454&gt;=22,INDEX($AQ:$AQ,$CG454+22),"")</f>
      </c>
      <c r="BO454">
        <f>IF($CH454&gt;=23,INDEX($AQ:$AQ,$CG454+23),"")</f>
      </c>
      <c r="BP454">
        <f>IF($CH454&gt;=24,INDEX($AQ:$AQ,$CG454+24),"")</f>
      </c>
      <c r="BQ454">
        <f>IF($CH454&gt;=25,INDEX($AQ:$AQ,$CG454+25),"")</f>
      </c>
      <c r="BR454">
        <f>IF($CH454&gt;=26,INDEX($AQ:$AQ,$CG454+26),"")</f>
      </c>
      <c r="BS454">
        <f>IF($CH454&gt;=27,INDEX($AQ:$AQ,$CG454+27),"")</f>
      </c>
      <c r="BT454">
        <f>IF($CH454&gt;=28,INDEX($AQ:$AQ,$CG454+28),"")</f>
      </c>
      <c r="BU454">
        <f>IF($CH454&gt;=29,INDEX($AQ:$AQ,$CG454+29),"")</f>
      </c>
      <c r="BV454">
        <f>IF($CH454&gt;=30,INDEX($AQ:$AQ,$CG454+30),"")</f>
      </c>
      <c r="BW454">
        <f>IF($CH454&gt;=31,INDEX($AQ:$AQ,$CG454+31),"")</f>
      </c>
      <c r="BX454">
        <f>IF($CH454&gt;=32,INDEX($AQ:$AQ,$CG454+32),"")</f>
      </c>
      <c r="BY454">
        <f>IF($CH454&gt;=33,INDEX($AQ:$AQ,$CG454+33),"")</f>
      </c>
      <c r="BZ454">
        <f>IF($CH454&gt;=34,INDEX($AQ:$AQ,$CG454+34),"")</f>
      </c>
      <c r="CA454">
        <f>IF($CH454&gt;=35,INDEX($AQ:$AQ,$CG454+35),"")</f>
      </c>
      <c r="CB454">
        <f>IF($CH454&gt;=36,INDEX($AQ:$AQ,$CG454+36),"")</f>
      </c>
      <c r="CC454">
        <f>IF($CH454&gt;=37,INDEX($AQ:$AQ,$CG454+37),"")</f>
      </c>
      <c r="CD454">
        <f>IF($CH454&gt;=38,INDEX($AQ:$AQ,$CG454+38),"")</f>
      </c>
      <c r="CE454">
        <f>IF($CH454&gt;=39,INDEX($AQ:$AQ,$CG454+39),"")</f>
      </c>
      <c r="CF454">
        <f>IF($CH454&gt;=40,INDEX($AQ:$AQ,$CG454+40),"")</f>
      </c>
      <c r="CG454">
        <f>IFERROR(MATCH($AP454,$AQ$2:$AQ$134,0)+1,0)</f>
      </c>
      <c r="CH454">
        <f>IFERROR(INDEX($AR$2:$AR$134,MATCH($AP454,$AQ$2:$AQ$134,0)),0)</f>
      </c>
      <c r="CI454">
        <f>IFERROR(LEFT($L454,FIND(" - ",$L454)-1),$L454)</f>
      </c>
      <c r="CL454">
        <f>IF($DG454&gt;=1,INDEX($CJ:$CJ,$DF454+1),"")</f>
      </c>
      <c r="CM454">
        <f>IF($DG454&gt;=2,INDEX($CJ:$CJ,$DF454+2),"")</f>
      </c>
      <c r="CN454">
        <f>IF($DG454&gt;=3,INDEX($CJ:$CJ,$DF454+3),"")</f>
      </c>
      <c r="CO454">
        <f>IF($DG454&gt;=4,INDEX($CJ:$CJ,$DF454+4),"")</f>
      </c>
      <c r="CP454">
        <f>IF($DG454&gt;=5,INDEX($CJ:$CJ,$DF454+5),"")</f>
      </c>
      <c r="CQ454">
        <f>IF($DG454&gt;=6,INDEX($CJ:$CJ,$DF454+6),"")</f>
      </c>
      <c r="CR454">
        <f>IF($DG454&gt;=7,INDEX($CJ:$CJ,$DF454+7),"")</f>
      </c>
      <c r="CS454">
        <f>IF($DG454&gt;=8,INDEX($CJ:$CJ,$DF454+8),"")</f>
      </c>
      <c r="CT454">
        <f>IF($DG454&gt;=9,INDEX($CJ:$CJ,$DF454+9),"")</f>
      </c>
      <c r="CU454">
        <f>IF($DG454&gt;=10,INDEX($CJ:$CJ,$DF454+10),"")</f>
      </c>
      <c r="CV454">
        <f>IF($DG454&gt;=11,INDEX($CJ:$CJ,$DF454+11),"")</f>
      </c>
      <c r="CW454">
        <f>IF($DG454&gt;=12,INDEX($CJ:$CJ,$DF454+12),"")</f>
      </c>
      <c r="CX454">
        <f>IF($DG454&gt;=13,INDEX($CJ:$CJ,$DF454+13),"")</f>
      </c>
      <c r="CY454">
        <f>IF($DG454&gt;=14,INDEX($CJ:$CJ,$DF454+14),"")</f>
      </c>
      <c r="CZ454">
        <f>IF($DG454&gt;=15,INDEX($CJ:$CJ,$DF454+15),"")</f>
      </c>
      <c r="DA454">
        <f>IF($DG454&gt;=16,INDEX($CJ:$CJ,$DF454+16),"")</f>
      </c>
      <c r="DB454">
        <f>IF($DG454&gt;=17,INDEX($CJ:$CJ,$DF454+17),"")</f>
      </c>
      <c r="DC454">
        <f>IF($DG454&gt;=18,INDEX($CJ:$CJ,$DF454+18),"")</f>
      </c>
      <c r="DD454">
        <f>IF($DG454&gt;=19,INDEX($CJ:$CJ,$DF454+19),"")</f>
      </c>
      <c r="DE454">
        <f>IF($DG454&gt;=20,INDEX($CJ:$CJ,$DF454+20),"")</f>
      </c>
      <c r="DF454">
        <f>IFERROR(MATCH($CI454,$CJ$2:$CJ$263,0)+1,0)</f>
      </c>
      <c r="DG454">
        <f>IFERROR(INDEX($CK$2:$CK$263,MATCH($CI454,$CJ$2:$CJ$263,0)),0)</f>
      </c>
      <c r="DH454">
        <f>IFERROR(INDEX($AO:$AO,MATCH($N454,$AN:$AN,0))&amp;"","")</f>
      </c>
      <c r="DL454">
        <f>IF($GO454&gt;=1,INDEX($DI:$DI,$GN454+1),"")</f>
      </c>
      <c r="DM454">
        <f>IF($GO454&gt;=2,INDEX($DI:$DI,$GN454+2),"")</f>
      </c>
      <c r="DN454">
        <f>IF($GO454&gt;=3,INDEX($DI:$DI,$GN454+3),"")</f>
      </c>
      <c r="DO454">
        <f>IF($GO454&gt;=4,INDEX($DI:$DI,$GN454+4),"")</f>
      </c>
      <c r="DP454">
        <f>IF($GO454&gt;=5,INDEX($DI:$DI,$GN454+5),"")</f>
      </c>
      <c r="DQ454">
        <f>IF($GO454&gt;=6,INDEX($DI:$DI,$GN454+6),"")</f>
      </c>
      <c r="DR454">
        <f>IF($GO454&gt;=7,INDEX($DI:$DI,$GN454+7),"")</f>
      </c>
      <c r="DS454">
        <f>IF($GO454&gt;=8,INDEX($DI:$DI,$GN454+8),"")</f>
      </c>
      <c r="DT454">
        <f>IF($GO454&gt;=9,INDEX($DI:$DI,$GN454+9),"")</f>
      </c>
      <c r="DU454">
        <f>IF($GO454&gt;=10,INDEX($DI:$DI,$GN454+10),"")</f>
      </c>
      <c r="DV454">
        <f>IF($GO454&gt;=11,INDEX($DI:$DI,$GN454+11),"")</f>
      </c>
      <c r="DW454">
        <f>IF($GO454&gt;=12,INDEX($DI:$DI,$GN454+12),"")</f>
      </c>
      <c r="DX454">
        <f>IF($GO454&gt;=13,INDEX($DI:$DI,$GN454+13),"")</f>
      </c>
      <c r="DY454">
        <f>IF($GO454&gt;=14,INDEX($DI:$DI,$GN454+14),"")</f>
      </c>
      <c r="DZ454">
        <f>IF($GO454&gt;=15,INDEX($DI:$DI,$GN454+15),"")</f>
      </c>
      <c r="EA454">
        <f>IF($GO454&gt;=16,INDEX($DI:$DI,$GN454+16),"")</f>
      </c>
      <c r="EB454">
        <f>IF($GO454&gt;=17,INDEX($DI:$DI,$GN454+17),"")</f>
      </c>
      <c r="EC454">
        <f>IF($GO454&gt;=18,INDEX($DI:$DI,$GN454+18),"")</f>
      </c>
      <c r="ED454">
        <f>IF($GO454&gt;=19,INDEX($DI:$DI,$GN454+19),"")</f>
      </c>
      <c r="EE454">
        <f>IF($GO454&gt;=20,INDEX($DI:$DI,$GN454+20),"")</f>
      </c>
      <c r="EF454">
        <f>IF($GO454&gt;=21,INDEX($DI:$DI,$GN454+21),"")</f>
      </c>
      <c r="EG454">
        <f>IF($GO454&gt;=22,INDEX($DI:$DI,$GN454+22),"")</f>
      </c>
      <c r="EH454">
        <f>IF($GO454&gt;=23,INDEX($DI:$DI,$GN454+23),"")</f>
      </c>
      <c r="EI454">
        <f>IF($GO454&gt;=24,INDEX($DI:$DI,$GN454+24),"")</f>
      </c>
      <c r="EJ454">
        <f>IF($GO454&gt;=25,INDEX($DI:$DI,$GN454+25),"")</f>
      </c>
      <c r="EK454">
        <f>IF($GO454&gt;=26,INDEX($DI:$DI,$GN454+26),"")</f>
      </c>
      <c r="EL454">
        <f>IF($GO454&gt;=27,INDEX($DI:$DI,$GN454+27),"")</f>
      </c>
      <c r="EM454">
        <f>IF($GO454&gt;=28,INDEX($DI:$DI,$GN454+28),"")</f>
      </c>
      <c r="EN454">
        <f>IF($GO454&gt;=29,INDEX($DI:$DI,$GN454+29),"")</f>
      </c>
      <c r="EO454">
        <f>IF($GO454&gt;=30,INDEX($DI:$DI,$GN454+30),"")</f>
      </c>
      <c r="EP454">
        <f>IF($GO454&gt;=31,INDEX($DI:$DI,$GN454+31),"")</f>
      </c>
      <c r="EQ454">
        <f>IF($GO454&gt;=32,INDEX($DI:$DI,$GN454+32),"")</f>
      </c>
      <c r="ER454">
        <f>IF($GO454&gt;=33,INDEX($DI:$DI,$GN454+33),"")</f>
      </c>
      <c r="ES454">
        <f>IF($GO454&gt;=34,INDEX($DI:$DI,$GN454+34),"")</f>
      </c>
      <c r="ET454">
        <f>IF($GO454&gt;=35,INDEX($DI:$DI,$GN454+35),"")</f>
      </c>
      <c r="EU454">
        <f>IF($GO454&gt;=36,INDEX($DI:$DI,$GN454+36),"")</f>
      </c>
      <c r="EV454">
        <f>IF($GO454&gt;=37,INDEX($DI:$DI,$GN454+37),"")</f>
      </c>
      <c r="EW454">
        <f>IF($GO454&gt;=38,INDEX($DI:$DI,$GN454+38),"")</f>
      </c>
      <c r="EX454">
        <f>IF($GO454&gt;=39,INDEX($DI:$DI,$GN454+39),"")</f>
      </c>
      <c r="EY454">
        <f>IF($GO454&gt;=40,INDEX($DI:$DI,$GN454+40),"")</f>
      </c>
      <c r="EZ454">
        <f>IF($GO454&gt;=1,INDEX($DJ:$DJ,$GN454+1),"")</f>
      </c>
      <c r="FA454">
        <f>IF($GO454&gt;=2,INDEX($DJ:$DJ,$GN454+2),"")</f>
      </c>
      <c r="FB454">
        <f>IF($GO454&gt;=3,INDEX($DJ:$DJ,$GN454+3),"")</f>
      </c>
      <c r="FC454">
        <f>IF($GO454&gt;=4,INDEX($DJ:$DJ,$GN454+4),"")</f>
      </c>
      <c r="FD454">
        <f>IF($GO454&gt;=5,INDEX($DJ:$DJ,$GN454+5),"")</f>
      </c>
      <c r="FE454">
        <f>IF($GO454&gt;=6,INDEX($DJ:$DJ,$GN454+6),"")</f>
      </c>
      <c r="FF454">
        <f>IF($GO454&gt;=7,INDEX($DJ:$DJ,$GN454+7),"")</f>
      </c>
      <c r="FG454">
        <f>IF($GO454&gt;=8,INDEX($DJ:$DJ,$GN454+8),"")</f>
      </c>
      <c r="FH454">
        <f>IF($GO454&gt;=9,INDEX($DJ:$DJ,$GN454+9),"")</f>
      </c>
      <c r="FI454">
        <f>IF($GO454&gt;=10,INDEX($DJ:$DJ,$GN454+10),"")</f>
      </c>
      <c r="FJ454">
        <f>IF($GO454&gt;=11,INDEX($DJ:$DJ,$GN454+11),"")</f>
      </c>
      <c r="FK454">
        <f>IF($GO454&gt;=12,INDEX($DJ:$DJ,$GN454+12),"")</f>
      </c>
      <c r="FL454">
        <f>IF($GO454&gt;=13,INDEX($DJ:$DJ,$GN454+13),"")</f>
      </c>
      <c r="FM454">
        <f>IF($GO454&gt;=14,INDEX($DJ:$DJ,$GN454+14),"")</f>
      </c>
      <c r="FN454">
        <f>IF($GO454&gt;=15,INDEX($DJ:$DJ,$GN454+15),"")</f>
      </c>
      <c r="FO454">
        <f>IF($GO454&gt;=16,INDEX($DJ:$DJ,$GN454+16),"")</f>
      </c>
      <c r="FP454">
        <f>IF($GO454&gt;=17,INDEX($DJ:$DJ,$GN454+17),"")</f>
      </c>
      <c r="FQ454">
        <f>IF($GO454&gt;=18,INDEX($DJ:$DJ,$GN454+18),"")</f>
      </c>
      <c r="FR454">
        <f>IF($GO454&gt;=19,INDEX($DJ:$DJ,$GN454+19),"")</f>
      </c>
      <c r="FS454">
        <f>IF($GO454&gt;=20,INDEX($DJ:$DJ,$GN454+20),"")</f>
      </c>
      <c r="FT454">
        <f>IF($GO454&gt;=21,INDEX($DJ:$DJ,$GN454+21),"")</f>
      </c>
      <c r="FU454">
        <f>IF($GO454&gt;=22,INDEX($DJ:$DJ,$GN454+22),"")</f>
      </c>
      <c r="FV454">
        <f>IF($GO454&gt;=23,INDEX($DJ:$DJ,$GN454+23),"")</f>
      </c>
      <c r="FW454">
        <f>IF($GO454&gt;=24,INDEX($DJ:$DJ,$GN454+24),"")</f>
      </c>
      <c r="FX454">
        <f>IF($GO454&gt;=25,INDEX($DJ:$DJ,$GN454+25),"")</f>
      </c>
      <c r="FY454">
        <f>IF($GO454&gt;=26,INDEX($DJ:$DJ,$GN454+26),"")</f>
      </c>
      <c r="FZ454">
        <f>IF($GO454&gt;=27,INDEX($DJ:$DJ,$GN454+27),"")</f>
      </c>
      <c r="GA454">
        <f>IF($GO454&gt;=28,INDEX($DJ:$DJ,$GN454+28),"")</f>
      </c>
      <c r="GB454">
        <f>IF($GO454&gt;=29,INDEX($DJ:$DJ,$GN454+29),"")</f>
      </c>
      <c r="GC454">
        <f>IF($GO454&gt;=30,INDEX($DJ:$DJ,$GN454+30),"")</f>
      </c>
      <c r="GD454">
        <f>IF($GO454&gt;=31,INDEX($DJ:$DJ,$GN454+31),"")</f>
      </c>
      <c r="GE454">
        <f>IF($GO454&gt;=32,INDEX($DJ:$DJ,$GN454+32),"")</f>
      </c>
      <c r="GF454">
        <f>IF($GO454&gt;=33,INDEX($DJ:$DJ,$GN454+33),"")</f>
      </c>
      <c r="GG454">
        <f>IF($GO454&gt;=34,INDEX($DJ:$DJ,$GN454+34),"")</f>
      </c>
      <c r="GH454">
        <f>IF($GO454&gt;=35,INDEX($DJ:$DJ,$GN454+35),"")</f>
      </c>
      <c r="GI454">
        <f>IF($GO454&gt;=36,INDEX($DJ:$DJ,$GN454+36),"")</f>
      </c>
      <c r="GJ454">
        <f>IF($GO454&gt;=37,INDEX($DJ:$DJ,$GN454+37),"")</f>
      </c>
      <c r="GK454">
        <f>IF($GO454&gt;=38,INDEX($DJ:$DJ,$GN454+38),"")</f>
      </c>
      <c r="GL454">
        <f>IF($GO454&gt;=39,INDEX($DJ:$DJ,$GN454+39),"")</f>
      </c>
      <c r="GM454">
        <f>IF($GO454&gt;=40,INDEX($DJ:$DJ,$GN454+40),"")</f>
      </c>
      <c r="GN454">
        <f>IFERROR(MATCH($DH454,$DI$2:$DI$148,0)+1,0)</f>
      </c>
      <c r="GO454">
        <f>IFERROR(INDEX($DK$2:$DK$148,MATCH($DH454,$DI$2:$DI$148,0)),0)</f>
      </c>
      <c r="GP454">
        <f>IFERROR(MATCH($Y454,$DL$454:$EY$454,0),0)</f>
      </c>
      <c r="GQ454">
        <f>IF($GP454&gt;0,INDEX($EZ$454:$GM$454,$GP454),"")</f>
      </c>
      <c r="GT454">
        <f>IF($JC454&gt;=1,INDEX($GR:$GR,$JB454+1),"")</f>
      </c>
      <c r="GU454">
        <f>IF($JC454&gt;=2,INDEX($GR:$GR,$JB454+2),"")</f>
      </c>
      <c r="GV454">
        <f>IF($JC454&gt;=3,INDEX($GR:$GR,$JB454+3),"")</f>
      </c>
      <c r="GW454">
        <f>IF($JC454&gt;=4,INDEX($GR:$GR,$JB454+4),"")</f>
      </c>
      <c r="GX454">
        <f>IF($JC454&gt;=5,INDEX($GR:$GR,$JB454+5),"")</f>
      </c>
      <c r="GY454">
        <f>IF($JC454&gt;=6,INDEX($GR:$GR,$JB454+6),"")</f>
      </c>
      <c r="GZ454">
        <f>IF($JC454&gt;=7,INDEX($GR:$GR,$JB454+7),"")</f>
      </c>
      <c r="HA454">
        <f>IF($JC454&gt;=8,INDEX($GR:$GR,$JB454+8),"")</f>
      </c>
      <c r="HB454">
        <f>IF($JC454&gt;=9,INDEX($GR:$GR,$JB454+9),"")</f>
      </c>
      <c r="HC454">
        <f>IF($JC454&gt;=10,INDEX($GR:$GR,$JB454+10),"")</f>
      </c>
      <c r="HD454">
        <f>IF($JC454&gt;=11,INDEX($GR:$GR,$JB454+11),"")</f>
      </c>
      <c r="HE454">
        <f>IF($JC454&gt;=12,INDEX($GR:$GR,$JB454+12),"")</f>
      </c>
      <c r="HF454">
        <f>IF($JC454&gt;=13,INDEX($GR:$GR,$JB454+13),"")</f>
      </c>
      <c r="HG454">
        <f>IF($JC454&gt;=14,INDEX($GR:$GR,$JB454+14),"")</f>
      </c>
      <c r="HH454">
        <f>IF($JC454&gt;=15,INDEX($GR:$GR,$JB454+15),"")</f>
      </c>
      <c r="HI454">
        <f>IF($JC454&gt;=16,INDEX($GR:$GR,$JB454+16),"")</f>
      </c>
      <c r="HJ454">
        <f>IF($JC454&gt;=17,INDEX($GR:$GR,$JB454+17),"")</f>
      </c>
      <c r="HK454">
        <f>IF($JC454&gt;=18,INDEX($GR:$GR,$JB454+18),"")</f>
      </c>
      <c r="HL454">
        <f>IF($JC454&gt;=19,INDEX($GR:$GR,$JB454+19),"")</f>
      </c>
      <c r="HM454">
        <f>IF($JC454&gt;=20,INDEX($GR:$GR,$JB454+20),"")</f>
      </c>
      <c r="HN454">
        <f>IF($JC454&gt;=21,INDEX($GR:$GR,$JB454+21),"")</f>
      </c>
      <c r="HO454">
        <f>IF($JC454&gt;=22,INDEX($GR:$GR,$JB454+22),"")</f>
      </c>
      <c r="HP454">
        <f>IF($JC454&gt;=23,INDEX($GR:$GR,$JB454+23),"")</f>
      </c>
      <c r="HQ454">
        <f>IF($JC454&gt;=24,INDEX($GR:$GR,$JB454+24),"")</f>
      </c>
      <c r="HR454">
        <f>IF($JC454&gt;=25,INDEX($GR:$GR,$JB454+25),"")</f>
      </c>
      <c r="HS454">
        <f>IF($JC454&gt;=26,INDEX($GR:$GR,$JB454+26),"")</f>
      </c>
      <c r="HT454">
        <f>IF($JC454&gt;=27,INDEX($GR:$GR,$JB454+27),"")</f>
      </c>
      <c r="HU454">
        <f>IF($JC454&gt;=28,INDEX($GR:$GR,$JB454+28),"")</f>
      </c>
      <c r="HV454">
        <f>IF($JC454&gt;=29,INDEX($GR:$GR,$JB454+29),"")</f>
      </c>
      <c r="HW454">
        <f>IF($JC454&gt;=30,INDEX($GR:$GR,$JB454+30),"")</f>
      </c>
      <c r="HX454">
        <f>IF($JC454&gt;=31,INDEX($GR:$GR,$JB454+31),"")</f>
      </c>
      <c r="HY454">
        <f>IF($JC454&gt;=32,INDEX($GR:$GR,$JB454+32),"")</f>
      </c>
      <c r="HZ454">
        <f>IF($JC454&gt;=33,INDEX($GR:$GR,$JB454+33),"")</f>
      </c>
      <c r="IA454">
        <f>IF($JC454&gt;=34,INDEX($GR:$GR,$JB454+34),"")</f>
      </c>
      <c r="IB454">
        <f>IF($JC454&gt;=35,INDEX($GR:$GR,$JB454+35),"")</f>
      </c>
      <c r="IC454">
        <f>IF($JC454&gt;=36,INDEX($GR:$GR,$JB454+36),"")</f>
      </c>
      <c r="ID454">
        <f>IF($JC454&gt;=37,INDEX($GR:$GR,$JB454+37),"")</f>
      </c>
      <c r="IE454">
        <f>IF($JC454&gt;=38,INDEX($GR:$GR,$JB454+38),"")</f>
      </c>
      <c r="IF454">
        <f>IF($JC454&gt;=39,INDEX($GR:$GR,$JB454+39),"")</f>
      </c>
      <c r="IG454">
        <f>IF($JC454&gt;=40,INDEX($GR:$GR,$JB454+40),"")</f>
      </c>
      <c r="IH454">
        <f>IF($JC454&gt;=41,INDEX($GR:$GR,$JB454+41),"")</f>
      </c>
      <c r="II454">
        <f>IF($JC454&gt;=42,INDEX($GR:$GR,$JB454+42),"")</f>
      </c>
      <c r="IJ454">
        <f>IF($JC454&gt;=43,INDEX($GR:$GR,$JB454+43),"")</f>
      </c>
      <c r="IK454">
        <f>IF($JC454&gt;=44,INDEX($GR:$GR,$JB454+44),"")</f>
      </c>
      <c r="IL454">
        <f>IF($JC454&gt;=45,INDEX($GR:$GR,$JB454+45),"")</f>
      </c>
      <c r="IM454">
        <f>IF($JC454&gt;=46,INDEX($GR:$GR,$JB454+46),"")</f>
      </c>
      <c r="IN454">
        <f>IF($JC454&gt;=47,INDEX($GR:$GR,$JB454+47),"")</f>
      </c>
      <c r="IO454">
        <f>IF($JC454&gt;=48,INDEX($GR:$GR,$JB454+48),"")</f>
      </c>
      <c r="IP454">
        <f>IF($JC454&gt;=49,INDEX($GR:$GR,$JB454+49),"")</f>
      </c>
      <c r="IQ454">
        <f>IF($JC454&gt;=50,INDEX($GR:$GR,$JB454+50),"")</f>
      </c>
      <c r="IR454">
        <f>IF($JC454&gt;=51,INDEX($GR:$GR,$JB454+51),"")</f>
      </c>
      <c r="IS454">
        <f>IF($JC454&gt;=52,INDEX($GR:$GR,$JB454+52),"")</f>
      </c>
      <c r="IT454">
        <f>IF($JC454&gt;=53,INDEX($GR:$GR,$JB454+53),"")</f>
      </c>
      <c r="IU454">
        <f>IF($JC454&gt;=54,INDEX($GR:$GR,$JB454+54),"")</f>
      </c>
      <c r="IV454">
        <f>IF($JC454&gt;=55,INDEX($GR:$GR,$JB454+55),"")</f>
      </c>
      <c r="IW454">
        <f>IF($JC454&gt;=56,INDEX($GR:$GR,$JB454+56),"")</f>
      </c>
      <c r="IX454">
        <f>IF($JC454&gt;=57,INDEX($GR:$GR,$JB454+57),"")</f>
      </c>
      <c r="IY454">
        <f>IF($JC454&gt;=58,INDEX($GR:$GR,$JB454+58),"")</f>
      </c>
      <c r="IZ454">
        <f>IF($JC454&gt;=59,INDEX($GR:$GR,$JB454+59),"")</f>
      </c>
      <c r="JA454">
        <f>IF($JC454&gt;=60,INDEX($GR:$GR,$JB454+60),"")</f>
      </c>
      <c r="JB454">
        <f>IFERROR(MATCH($GQ454,$GR$2:$GR$324,0)+1,0)</f>
      </c>
      <c r="JC454">
        <f>IFERROR(INDEX($GS$2:$GS$324,MATCH($GQ454,$GR$2:$GR$324,0)),0)</f>
      </c>
      <c r="JD454" t="s">
        <v>40</v>
      </c>
      <c r="JE454" t="s">
        <v>40</v>
      </c>
    </row>
    <row r="455" spans="1:265" x14ac:dyDescent="0.25">
      <c r="Q455">
        <f>IF(OR($T455="",$P455=""),"",IFERROR($T455/$P455,0))</f>
      </c>
      <c r="R455">
        <f>IF($T455="","",
SUM($S455,$U455,$Z455,$V455,$X455)*
(1-IF($AA455="",0,VALUE($AA455)/100)))</f>
      </c>
      <c r="S455">
        <f>IF($T455="","",$T455)</f>
      </c>
      <c r="U455">
        <f>IF($T455="","",
IF($N455="","",
IF(ISNUMBER(SEARCH("exempt",LOWER($N455))),0,
$T455*(VALUE(SUBSTITUTE($N455,"%",""))/100))))</f>
      </c>
      <c r="AB455">
        <f>IFERROR(IF(FIND(" - ",$K455)&gt;0,MID($K455,FIND(" - ",$K455)+3,LEN($K455)),""),"")</f>
      </c>
      <c r="AK455" t="s">
        <v>1042</v>
      </c>
      <c r="AP455">
        <f>IFERROR(LEFT($K455,FIND(" - ",$K455)-1),$K455)</f>
      </c>
      <c r="AS455">
        <f>IF($CH455&gt;=1,INDEX($AQ:$AQ,$CG455+1),"")</f>
      </c>
      <c r="AT455">
        <f>IF($CH455&gt;=2,INDEX($AQ:$AQ,$CG455+2),"")</f>
      </c>
      <c r="AU455">
        <f>IF($CH455&gt;=3,INDEX($AQ:$AQ,$CG455+3),"")</f>
      </c>
      <c r="AV455">
        <f>IF($CH455&gt;=4,INDEX($AQ:$AQ,$CG455+4),"")</f>
      </c>
      <c r="AW455">
        <f>IF($CH455&gt;=5,INDEX($AQ:$AQ,$CG455+5),"")</f>
      </c>
      <c r="AX455">
        <f>IF($CH455&gt;=6,INDEX($AQ:$AQ,$CG455+6),"")</f>
      </c>
      <c r="AY455">
        <f>IF($CH455&gt;=7,INDEX($AQ:$AQ,$CG455+7),"")</f>
      </c>
      <c r="AZ455">
        <f>IF($CH455&gt;=8,INDEX($AQ:$AQ,$CG455+8),"")</f>
      </c>
      <c r="BA455">
        <f>IF($CH455&gt;=9,INDEX($AQ:$AQ,$CG455+9),"")</f>
      </c>
      <c r="BB455">
        <f>IF($CH455&gt;=10,INDEX($AQ:$AQ,$CG455+10),"")</f>
      </c>
      <c r="BC455">
        <f>IF($CH455&gt;=11,INDEX($AQ:$AQ,$CG455+11),"")</f>
      </c>
      <c r="BD455">
        <f>IF($CH455&gt;=12,INDEX($AQ:$AQ,$CG455+12),"")</f>
      </c>
      <c r="BE455">
        <f>IF($CH455&gt;=13,INDEX($AQ:$AQ,$CG455+13),"")</f>
      </c>
      <c r="BF455">
        <f>IF($CH455&gt;=14,INDEX($AQ:$AQ,$CG455+14),"")</f>
      </c>
      <c r="BG455">
        <f>IF($CH455&gt;=15,INDEX($AQ:$AQ,$CG455+15),"")</f>
      </c>
      <c r="BH455">
        <f>IF($CH455&gt;=16,INDEX($AQ:$AQ,$CG455+16),"")</f>
      </c>
      <c r="BI455">
        <f>IF($CH455&gt;=17,INDEX($AQ:$AQ,$CG455+17),"")</f>
      </c>
      <c r="BJ455">
        <f>IF($CH455&gt;=18,INDEX($AQ:$AQ,$CG455+18),"")</f>
      </c>
      <c r="BK455">
        <f>IF($CH455&gt;=19,INDEX($AQ:$AQ,$CG455+19),"")</f>
      </c>
      <c r="BL455">
        <f>IF($CH455&gt;=20,INDEX($AQ:$AQ,$CG455+20),"")</f>
      </c>
      <c r="BM455">
        <f>IF($CH455&gt;=21,INDEX($AQ:$AQ,$CG455+21),"")</f>
      </c>
      <c r="BN455">
        <f>IF($CH455&gt;=22,INDEX($AQ:$AQ,$CG455+22),"")</f>
      </c>
      <c r="BO455">
        <f>IF($CH455&gt;=23,INDEX($AQ:$AQ,$CG455+23),"")</f>
      </c>
      <c r="BP455">
        <f>IF($CH455&gt;=24,INDEX($AQ:$AQ,$CG455+24),"")</f>
      </c>
      <c r="BQ455">
        <f>IF($CH455&gt;=25,INDEX($AQ:$AQ,$CG455+25),"")</f>
      </c>
      <c r="BR455">
        <f>IF($CH455&gt;=26,INDEX($AQ:$AQ,$CG455+26),"")</f>
      </c>
      <c r="BS455">
        <f>IF($CH455&gt;=27,INDEX($AQ:$AQ,$CG455+27),"")</f>
      </c>
      <c r="BT455">
        <f>IF($CH455&gt;=28,INDEX($AQ:$AQ,$CG455+28),"")</f>
      </c>
      <c r="BU455">
        <f>IF($CH455&gt;=29,INDEX($AQ:$AQ,$CG455+29),"")</f>
      </c>
      <c r="BV455">
        <f>IF($CH455&gt;=30,INDEX($AQ:$AQ,$CG455+30),"")</f>
      </c>
      <c r="BW455">
        <f>IF($CH455&gt;=31,INDEX($AQ:$AQ,$CG455+31),"")</f>
      </c>
      <c r="BX455">
        <f>IF($CH455&gt;=32,INDEX($AQ:$AQ,$CG455+32),"")</f>
      </c>
      <c r="BY455">
        <f>IF($CH455&gt;=33,INDEX($AQ:$AQ,$CG455+33),"")</f>
      </c>
      <c r="BZ455">
        <f>IF($CH455&gt;=34,INDEX($AQ:$AQ,$CG455+34),"")</f>
      </c>
      <c r="CA455">
        <f>IF($CH455&gt;=35,INDEX($AQ:$AQ,$CG455+35),"")</f>
      </c>
      <c r="CB455">
        <f>IF($CH455&gt;=36,INDEX($AQ:$AQ,$CG455+36),"")</f>
      </c>
      <c r="CC455">
        <f>IF($CH455&gt;=37,INDEX($AQ:$AQ,$CG455+37),"")</f>
      </c>
      <c r="CD455">
        <f>IF($CH455&gt;=38,INDEX($AQ:$AQ,$CG455+38),"")</f>
      </c>
      <c r="CE455">
        <f>IF($CH455&gt;=39,INDEX($AQ:$AQ,$CG455+39),"")</f>
      </c>
      <c r="CF455">
        <f>IF($CH455&gt;=40,INDEX($AQ:$AQ,$CG455+40),"")</f>
      </c>
      <c r="CG455">
        <f>IFERROR(MATCH($AP455,$AQ$2:$AQ$134,0)+1,0)</f>
      </c>
      <c r="CH455">
        <f>IFERROR(INDEX($AR$2:$AR$134,MATCH($AP455,$AQ$2:$AQ$134,0)),0)</f>
      </c>
      <c r="CI455">
        <f>IFERROR(LEFT($L455,FIND(" - ",$L455)-1),$L455)</f>
      </c>
      <c r="CL455">
        <f>IF($DG455&gt;=1,INDEX($CJ:$CJ,$DF455+1),"")</f>
      </c>
      <c r="CM455">
        <f>IF($DG455&gt;=2,INDEX($CJ:$CJ,$DF455+2),"")</f>
      </c>
      <c r="CN455">
        <f>IF($DG455&gt;=3,INDEX($CJ:$CJ,$DF455+3),"")</f>
      </c>
      <c r="CO455">
        <f>IF($DG455&gt;=4,INDEX($CJ:$CJ,$DF455+4),"")</f>
      </c>
      <c r="CP455">
        <f>IF($DG455&gt;=5,INDEX($CJ:$CJ,$DF455+5),"")</f>
      </c>
      <c r="CQ455">
        <f>IF($DG455&gt;=6,INDEX($CJ:$CJ,$DF455+6),"")</f>
      </c>
      <c r="CR455">
        <f>IF($DG455&gt;=7,INDEX($CJ:$CJ,$DF455+7),"")</f>
      </c>
      <c r="CS455">
        <f>IF($DG455&gt;=8,INDEX($CJ:$CJ,$DF455+8),"")</f>
      </c>
      <c r="CT455">
        <f>IF($DG455&gt;=9,INDEX($CJ:$CJ,$DF455+9),"")</f>
      </c>
      <c r="CU455">
        <f>IF($DG455&gt;=10,INDEX($CJ:$CJ,$DF455+10),"")</f>
      </c>
      <c r="CV455">
        <f>IF($DG455&gt;=11,INDEX($CJ:$CJ,$DF455+11),"")</f>
      </c>
      <c r="CW455">
        <f>IF($DG455&gt;=12,INDEX($CJ:$CJ,$DF455+12),"")</f>
      </c>
      <c r="CX455">
        <f>IF($DG455&gt;=13,INDEX($CJ:$CJ,$DF455+13),"")</f>
      </c>
      <c r="CY455">
        <f>IF($DG455&gt;=14,INDEX($CJ:$CJ,$DF455+14),"")</f>
      </c>
      <c r="CZ455">
        <f>IF($DG455&gt;=15,INDEX($CJ:$CJ,$DF455+15),"")</f>
      </c>
      <c r="DA455">
        <f>IF($DG455&gt;=16,INDEX($CJ:$CJ,$DF455+16),"")</f>
      </c>
      <c r="DB455">
        <f>IF($DG455&gt;=17,INDEX($CJ:$CJ,$DF455+17),"")</f>
      </c>
      <c r="DC455">
        <f>IF($DG455&gt;=18,INDEX($CJ:$CJ,$DF455+18),"")</f>
      </c>
      <c r="DD455">
        <f>IF($DG455&gt;=19,INDEX($CJ:$CJ,$DF455+19),"")</f>
      </c>
      <c r="DE455">
        <f>IF($DG455&gt;=20,INDEX($CJ:$CJ,$DF455+20),"")</f>
      </c>
      <c r="DF455">
        <f>IFERROR(MATCH($CI455,$CJ$2:$CJ$263,0)+1,0)</f>
      </c>
      <c r="DG455">
        <f>IFERROR(INDEX($CK$2:$CK$263,MATCH($CI455,$CJ$2:$CJ$263,0)),0)</f>
      </c>
      <c r="DH455">
        <f>IFERROR(INDEX($AO:$AO,MATCH($N455,$AN:$AN,0))&amp;"","")</f>
      </c>
      <c r="DL455">
        <f>IF($GO455&gt;=1,INDEX($DI:$DI,$GN455+1),"")</f>
      </c>
      <c r="DM455">
        <f>IF($GO455&gt;=2,INDEX($DI:$DI,$GN455+2),"")</f>
      </c>
      <c r="DN455">
        <f>IF($GO455&gt;=3,INDEX($DI:$DI,$GN455+3),"")</f>
      </c>
      <c r="DO455">
        <f>IF($GO455&gt;=4,INDEX($DI:$DI,$GN455+4),"")</f>
      </c>
      <c r="DP455">
        <f>IF($GO455&gt;=5,INDEX($DI:$DI,$GN455+5),"")</f>
      </c>
      <c r="DQ455">
        <f>IF($GO455&gt;=6,INDEX($DI:$DI,$GN455+6),"")</f>
      </c>
      <c r="DR455">
        <f>IF($GO455&gt;=7,INDEX($DI:$DI,$GN455+7),"")</f>
      </c>
      <c r="DS455">
        <f>IF($GO455&gt;=8,INDEX($DI:$DI,$GN455+8),"")</f>
      </c>
      <c r="DT455">
        <f>IF($GO455&gt;=9,INDEX($DI:$DI,$GN455+9),"")</f>
      </c>
      <c r="DU455">
        <f>IF($GO455&gt;=10,INDEX($DI:$DI,$GN455+10),"")</f>
      </c>
      <c r="DV455">
        <f>IF($GO455&gt;=11,INDEX($DI:$DI,$GN455+11),"")</f>
      </c>
      <c r="DW455">
        <f>IF($GO455&gt;=12,INDEX($DI:$DI,$GN455+12),"")</f>
      </c>
      <c r="DX455">
        <f>IF($GO455&gt;=13,INDEX($DI:$DI,$GN455+13),"")</f>
      </c>
      <c r="DY455">
        <f>IF($GO455&gt;=14,INDEX($DI:$DI,$GN455+14),"")</f>
      </c>
      <c r="DZ455">
        <f>IF($GO455&gt;=15,INDEX($DI:$DI,$GN455+15),"")</f>
      </c>
      <c r="EA455">
        <f>IF($GO455&gt;=16,INDEX($DI:$DI,$GN455+16),"")</f>
      </c>
      <c r="EB455">
        <f>IF($GO455&gt;=17,INDEX($DI:$DI,$GN455+17),"")</f>
      </c>
      <c r="EC455">
        <f>IF($GO455&gt;=18,INDEX($DI:$DI,$GN455+18),"")</f>
      </c>
      <c r="ED455">
        <f>IF($GO455&gt;=19,INDEX($DI:$DI,$GN455+19),"")</f>
      </c>
      <c r="EE455">
        <f>IF($GO455&gt;=20,INDEX($DI:$DI,$GN455+20),"")</f>
      </c>
      <c r="EF455">
        <f>IF($GO455&gt;=21,INDEX($DI:$DI,$GN455+21),"")</f>
      </c>
      <c r="EG455">
        <f>IF($GO455&gt;=22,INDEX($DI:$DI,$GN455+22),"")</f>
      </c>
      <c r="EH455">
        <f>IF($GO455&gt;=23,INDEX($DI:$DI,$GN455+23),"")</f>
      </c>
      <c r="EI455">
        <f>IF($GO455&gt;=24,INDEX($DI:$DI,$GN455+24),"")</f>
      </c>
      <c r="EJ455">
        <f>IF($GO455&gt;=25,INDEX($DI:$DI,$GN455+25),"")</f>
      </c>
      <c r="EK455">
        <f>IF($GO455&gt;=26,INDEX($DI:$DI,$GN455+26),"")</f>
      </c>
      <c r="EL455">
        <f>IF($GO455&gt;=27,INDEX($DI:$DI,$GN455+27),"")</f>
      </c>
      <c r="EM455">
        <f>IF($GO455&gt;=28,INDEX($DI:$DI,$GN455+28),"")</f>
      </c>
      <c r="EN455">
        <f>IF($GO455&gt;=29,INDEX($DI:$DI,$GN455+29),"")</f>
      </c>
      <c r="EO455">
        <f>IF($GO455&gt;=30,INDEX($DI:$DI,$GN455+30),"")</f>
      </c>
      <c r="EP455">
        <f>IF($GO455&gt;=31,INDEX($DI:$DI,$GN455+31),"")</f>
      </c>
      <c r="EQ455">
        <f>IF($GO455&gt;=32,INDEX($DI:$DI,$GN455+32),"")</f>
      </c>
      <c r="ER455">
        <f>IF($GO455&gt;=33,INDEX($DI:$DI,$GN455+33),"")</f>
      </c>
      <c r="ES455">
        <f>IF($GO455&gt;=34,INDEX($DI:$DI,$GN455+34),"")</f>
      </c>
      <c r="ET455">
        <f>IF($GO455&gt;=35,INDEX($DI:$DI,$GN455+35),"")</f>
      </c>
      <c r="EU455">
        <f>IF($GO455&gt;=36,INDEX($DI:$DI,$GN455+36),"")</f>
      </c>
      <c r="EV455">
        <f>IF($GO455&gt;=37,INDEX($DI:$DI,$GN455+37),"")</f>
      </c>
      <c r="EW455">
        <f>IF($GO455&gt;=38,INDEX($DI:$DI,$GN455+38),"")</f>
      </c>
      <c r="EX455">
        <f>IF($GO455&gt;=39,INDEX($DI:$DI,$GN455+39),"")</f>
      </c>
      <c r="EY455">
        <f>IF($GO455&gt;=40,INDEX($DI:$DI,$GN455+40),"")</f>
      </c>
      <c r="EZ455">
        <f>IF($GO455&gt;=1,INDEX($DJ:$DJ,$GN455+1),"")</f>
      </c>
      <c r="FA455">
        <f>IF($GO455&gt;=2,INDEX($DJ:$DJ,$GN455+2),"")</f>
      </c>
      <c r="FB455">
        <f>IF($GO455&gt;=3,INDEX($DJ:$DJ,$GN455+3),"")</f>
      </c>
      <c r="FC455">
        <f>IF($GO455&gt;=4,INDEX($DJ:$DJ,$GN455+4),"")</f>
      </c>
      <c r="FD455">
        <f>IF($GO455&gt;=5,INDEX($DJ:$DJ,$GN455+5),"")</f>
      </c>
      <c r="FE455">
        <f>IF($GO455&gt;=6,INDEX($DJ:$DJ,$GN455+6),"")</f>
      </c>
      <c r="FF455">
        <f>IF($GO455&gt;=7,INDEX($DJ:$DJ,$GN455+7),"")</f>
      </c>
      <c r="FG455">
        <f>IF($GO455&gt;=8,INDEX($DJ:$DJ,$GN455+8),"")</f>
      </c>
      <c r="FH455">
        <f>IF($GO455&gt;=9,INDEX($DJ:$DJ,$GN455+9),"")</f>
      </c>
      <c r="FI455">
        <f>IF($GO455&gt;=10,INDEX($DJ:$DJ,$GN455+10),"")</f>
      </c>
      <c r="FJ455">
        <f>IF($GO455&gt;=11,INDEX($DJ:$DJ,$GN455+11),"")</f>
      </c>
      <c r="FK455">
        <f>IF($GO455&gt;=12,INDEX($DJ:$DJ,$GN455+12),"")</f>
      </c>
      <c r="FL455">
        <f>IF($GO455&gt;=13,INDEX($DJ:$DJ,$GN455+13),"")</f>
      </c>
      <c r="FM455">
        <f>IF($GO455&gt;=14,INDEX($DJ:$DJ,$GN455+14),"")</f>
      </c>
      <c r="FN455">
        <f>IF($GO455&gt;=15,INDEX($DJ:$DJ,$GN455+15),"")</f>
      </c>
      <c r="FO455">
        <f>IF($GO455&gt;=16,INDEX($DJ:$DJ,$GN455+16),"")</f>
      </c>
      <c r="FP455">
        <f>IF($GO455&gt;=17,INDEX($DJ:$DJ,$GN455+17),"")</f>
      </c>
      <c r="FQ455">
        <f>IF($GO455&gt;=18,INDEX($DJ:$DJ,$GN455+18),"")</f>
      </c>
      <c r="FR455">
        <f>IF($GO455&gt;=19,INDEX($DJ:$DJ,$GN455+19),"")</f>
      </c>
      <c r="FS455">
        <f>IF($GO455&gt;=20,INDEX($DJ:$DJ,$GN455+20),"")</f>
      </c>
      <c r="FT455">
        <f>IF($GO455&gt;=21,INDEX($DJ:$DJ,$GN455+21),"")</f>
      </c>
      <c r="FU455">
        <f>IF($GO455&gt;=22,INDEX($DJ:$DJ,$GN455+22),"")</f>
      </c>
      <c r="FV455">
        <f>IF($GO455&gt;=23,INDEX($DJ:$DJ,$GN455+23),"")</f>
      </c>
      <c r="FW455">
        <f>IF($GO455&gt;=24,INDEX($DJ:$DJ,$GN455+24),"")</f>
      </c>
      <c r="FX455">
        <f>IF($GO455&gt;=25,INDEX($DJ:$DJ,$GN455+25),"")</f>
      </c>
      <c r="FY455">
        <f>IF($GO455&gt;=26,INDEX($DJ:$DJ,$GN455+26),"")</f>
      </c>
      <c r="FZ455">
        <f>IF($GO455&gt;=27,INDEX($DJ:$DJ,$GN455+27),"")</f>
      </c>
      <c r="GA455">
        <f>IF($GO455&gt;=28,INDEX($DJ:$DJ,$GN455+28),"")</f>
      </c>
      <c r="GB455">
        <f>IF($GO455&gt;=29,INDEX($DJ:$DJ,$GN455+29),"")</f>
      </c>
      <c r="GC455">
        <f>IF($GO455&gt;=30,INDEX($DJ:$DJ,$GN455+30),"")</f>
      </c>
      <c r="GD455">
        <f>IF($GO455&gt;=31,INDEX($DJ:$DJ,$GN455+31),"")</f>
      </c>
      <c r="GE455">
        <f>IF($GO455&gt;=32,INDEX($DJ:$DJ,$GN455+32),"")</f>
      </c>
      <c r="GF455">
        <f>IF($GO455&gt;=33,INDEX($DJ:$DJ,$GN455+33),"")</f>
      </c>
      <c r="GG455">
        <f>IF($GO455&gt;=34,INDEX($DJ:$DJ,$GN455+34),"")</f>
      </c>
      <c r="GH455">
        <f>IF($GO455&gt;=35,INDEX($DJ:$DJ,$GN455+35),"")</f>
      </c>
      <c r="GI455">
        <f>IF($GO455&gt;=36,INDEX($DJ:$DJ,$GN455+36),"")</f>
      </c>
      <c r="GJ455">
        <f>IF($GO455&gt;=37,INDEX($DJ:$DJ,$GN455+37),"")</f>
      </c>
      <c r="GK455">
        <f>IF($GO455&gt;=38,INDEX($DJ:$DJ,$GN455+38),"")</f>
      </c>
      <c r="GL455">
        <f>IF($GO455&gt;=39,INDEX($DJ:$DJ,$GN455+39),"")</f>
      </c>
      <c r="GM455">
        <f>IF($GO455&gt;=40,INDEX($DJ:$DJ,$GN455+40),"")</f>
      </c>
      <c r="GN455">
        <f>IFERROR(MATCH($DH455,$DI$2:$DI$148,0)+1,0)</f>
      </c>
      <c r="GO455">
        <f>IFERROR(INDEX($DK$2:$DK$148,MATCH($DH455,$DI$2:$DI$148,0)),0)</f>
      </c>
      <c r="GP455">
        <f>IFERROR(MATCH($Y455,$DL$455:$EY$455,0),0)</f>
      </c>
      <c r="GQ455">
        <f>IF($GP455&gt;0,INDEX($EZ$455:$GM$455,$GP455),"")</f>
      </c>
      <c r="GT455">
        <f>IF($JC455&gt;=1,INDEX($GR:$GR,$JB455+1),"")</f>
      </c>
      <c r="GU455">
        <f>IF($JC455&gt;=2,INDEX($GR:$GR,$JB455+2),"")</f>
      </c>
      <c r="GV455">
        <f>IF($JC455&gt;=3,INDEX($GR:$GR,$JB455+3),"")</f>
      </c>
      <c r="GW455">
        <f>IF($JC455&gt;=4,INDEX($GR:$GR,$JB455+4),"")</f>
      </c>
      <c r="GX455">
        <f>IF($JC455&gt;=5,INDEX($GR:$GR,$JB455+5),"")</f>
      </c>
      <c r="GY455">
        <f>IF($JC455&gt;=6,INDEX($GR:$GR,$JB455+6),"")</f>
      </c>
      <c r="GZ455">
        <f>IF($JC455&gt;=7,INDEX($GR:$GR,$JB455+7),"")</f>
      </c>
      <c r="HA455">
        <f>IF($JC455&gt;=8,INDEX($GR:$GR,$JB455+8),"")</f>
      </c>
      <c r="HB455">
        <f>IF($JC455&gt;=9,INDEX($GR:$GR,$JB455+9),"")</f>
      </c>
      <c r="HC455">
        <f>IF($JC455&gt;=10,INDEX($GR:$GR,$JB455+10),"")</f>
      </c>
      <c r="HD455">
        <f>IF($JC455&gt;=11,INDEX($GR:$GR,$JB455+11),"")</f>
      </c>
      <c r="HE455">
        <f>IF($JC455&gt;=12,INDEX($GR:$GR,$JB455+12),"")</f>
      </c>
      <c r="HF455">
        <f>IF($JC455&gt;=13,INDEX($GR:$GR,$JB455+13),"")</f>
      </c>
      <c r="HG455">
        <f>IF($JC455&gt;=14,INDEX($GR:$GR,$JB455+14),"")</f>
      </c>
      <c r="HH455">
        <f>IF($JC455&gt;=15,INDEX($GR:$GR,$JB455+15),"")</f>
      </c>
      <c r="HI455">
        <f>IF($JC455&gt;=16,INDEX($GR:$GR,$JB455+16),"")</f>
      </c>
      <c r="HJ455">
        <f>IF($JC455&gt;=17,INDEX($GR:$GR,$JB455+17),"")</f>
      </c>
      <c r="HK455">
        <f>IF($JC455&gt;=18,INDEX($GR:$GR,$JB455+18),"")</f>
      </c>
      <c r="HL455">
        <f>IF($JC455&gt;=19,INDEX($GR:$GR,$JB455+19),"")</f>
      </c>
      <c r="HM455">
        <f>IF($JC455&gt;=20,INDEX($GR:$GR,$JB455+20),"")</f>
      </c>
      <c r="HN455">
        <f>IF($JC455&gt;=21,INDEX($GR:$GR,$JB455+21),"")</f>
      </c>
      <c r="HO455">
        <f>IF($JC455&gt;=22,INDEX($GR:$GR,$JB455+22),"")</f>
      </c>
      <c r="HP455">
        <f>IF($JC455&gt;=23,INDEX($GR:$GR,$JB455+23),"")</f>
      </c>
      <c r="HQ455">
        <f>IF($JC455&gt;=24,INDEX($GR:$GR,$JB455+24),"")</f>
      </c>
      <c r="HR455">
        <f>IF($JC455&gt;=25,INDEX($GR:$GR,$JB455+25),"")</f>
      </c>
      <c r="HS455">
        <f>IF($JC455&gt;=26,INDEX($GR:$GR,$JB455+26),"")</f>
      </c>
      <c r="HT455">
        <f>IF($JC455&gt;=27,INDEX($GR:$GR,$JB455+27),"")</f>
      </c>
      <c r="HU455">
        <f>IF($JC455&gt;=28,INDEX($GR:$GR,$JB455+28),"")</f>
      </c>
      <c r="HV455">
        <f>IF($JC455&gt;=29,INDEX($GR:$GR,$JB455+29),"")</f>
      </c>
      <c r="HW455">
        <f>IF($JC455&gt;=30,INDEX($GR:$GR,$JB455+30),"")</f>
      </c>
      <c r="HX455">
        <f>IF($JC455&gt;=31,INDEX($GR:$GR,$JB455+31),"")</f>
      </c>
      <c r="HY455">
        <f>IF($JC455&gt;=32,INDEX($GR:$GR,$JB455+32),"")</f>
      </c>
      <c r="HZ455">
        <f>IF($JC455&gt;=33,INDEX($GR:$GR,$JB455+33),"")</f>
      </c>
      <c r="IA455">
        <f>IF($JC455&gt;=34,INDEX($GR:$GR,$JB455+34),"")</f>
      </c>
      <c r="IB455">
        <f>IF($JC455&gt;=35,INDEX($GR:$GR,$JB455+35),"")</f>
      </c>
      <c r="IC455">
        <f>IF($JC455&gt;=36,INDEX($GR:$GR,$JB455+36),"")</f>
      </c>
      <c r="ID455">
        <f>IF($JC455&gt;=37,INDEX($GR:$GR,$JB455+37),"")</f>
      </c>
      <c r="IE455">
        <f>IF($JC455&gt;=38,INDEX($GR:$GR,$JB455+38),"")</f>
      </c>
      <c r="IF455">
        <f>IF($JC455&gt;=39,INDEX($GR:$GR,$JB455+39),"")</f>
      </c>
      <c r="IG455">
        <f>IF($JC455&gt;=40,INDEX($GR:$GR,$JB455+40),"")</f>
      </c>
      <c r="IH455">
        <f>IF($JC455&gt;=41,INDEX($GR:$GR,$JB455+41),"")</f>
      </c>
      <c r="II455">
        <f>IF($JC455&gt;=42,INDEX($GR:$GR,$JB455+42),"")</f>
      </c>
      <c r="IJ455">
        <f>IF($JC455&gt;=43,INDEX($GR:$GR,$JB455+43),"")</f>
      </c>
      <c r="IK455">
        <f>IF($JC455&gt;=44,INDEX($GR:$GR,$JB455+44),"")</f>
      </c>
      <c r="IL455">
        <f>IF($JC455&gt;=45,INDEX($GR:$GR,$JB455+45),"")</f>
      </c>
      <c r="IM455">
        <f>IF($JC455&gt;=46,INDEX($GR:$GR,$JB455+46),"")</f>
      </c>
      <c r="IN455">
        <f>IF($JC455&gt;=47,INDEX($GR:$GR,$JB455+47),"")</f>
      </c>
      <c r="IO455">
        <f>IF($JC455&gt;=48,INDEX($GR:$GR,$JB455+48),"")</f>
      </c>
      <c r="IP455">
        <f>IF($JC455&gt;=49,INDEX($GR:$GR,$JB455+49),"")</f>
      </c>
      <c r="IQ455">
        <f>IF($JC455&gt;=50,INDEX($GR:$GR,$JB455+50),"")</f>
      </c>
      <c r="IR455">
        <f>IF($JC455&gt;=51,INDEX($GR:$GR,$JB455+51),"")</f>
      </c>
      <c r="IS455">
        <f>IF($JC455&gt;=52,INDEX($GR:$GR,$JB455+52),"")</f>
      </c>
      <c r="IT455">
        <f>IF($JC455&gt;=53,INDEX($GR:$GR,$JB455+53),"")</f>
      </c>
      <c r="IU455">
        <f>IF($JC455&gt;=54,INDEX($GR:$GR,$JB455+54),"")</f>
      </c>
      <c r="IV455">
        <f>IF($JC455&gt;=55,INDEX($GR:$GR,$JB455+55),"")</f>
      </c>
      <c r="IW455">
        <f>IF($JC455&gt;=56,INDEX($GR:$GR,$JB455+56),"")</f>
      </c>
      <c r="IX455">
        <f>IF($JC455&gt;=57,INDEX($GR:$GR,$JB455+57),"")</f>
      </c>
      <c r="IY455">
        <f>IF($JC455&gt;=58,INDEX($GR:$GR,$JB455+58),"")</f>
      </c>
      <c r="IZ455">
        <f>IF($JC455&gt;=59,INDEX($GR:$GR,$JB455+59),"")</f>
      </c>
      <c r="JA455">
        <f>IF($JC455&gt;=60,INDEX($GR:$GR,$JB455+60),"")</f>
      </c>
      <c r="JB455">
        <f>IFERROR(MATCH($GQ455,$GR$2:$GR$324,0)+1,0)</f>
      </c>
      <c r="JC455">
        <f>IFERROR(INDEX($GS$2:$GS$324,MATCH($GQ455,$GR$2:$GR$324,0)),0)</f>
      </c>
      <c r="JD455" t="s">
        <v>40</v>
      </c>
      <c r="JE455" t="s">
        <v>40</v>
      </c>
    </row>
    <row r="456" spans="1:265" x14ac:dyDescent="0.25">
      <c r="Q456">
        <f>IF(OR($T456="",$P456=""),"",IFERROR($T456/$P456,0))</f>
      </c>
      <c r="R456">
        <f>IF($T456="","",
SUM($S456,$U456,$Z456,$V456,$X456)*
(1-IF($AA456="",0,VALUE($AA456)/100)))</f>
      </c>
      <c r="S456">
        <f>IF($T456="","",$T456)</f>
      </c>
      <c r="U456">
        <f>IF($T456="","",
IF($N456="","",
IF(ISNUMBER(SEARCH("exempt",LOWER($N456))),0,
$T456*(VALUE(SUBSTITUTE($N456,"%",""))/100))))</f>
      </c>
      <c r="AB456">
        <f>IFERROR(IF(FIND(" - ",$K456)&gt;0,MID($K456,FIND(" - ",$K456)+3,LEN($K456)),""),"")</f>
      </c>
      <c r="AK456" t="s">
        <v>1043</v>
      </c>
      <c r="AP456">
        <f>IFERROR(LEFT($K456,FIND(" - ",$K456)-1),$K456)</f>
      </c>
      <c r="AS456">
        <f>IF($CH456&gt;=1,INDEX($AQ:$AQ,$CG456+1),"")</f>
      </c>
      <c r="AT456">
        <f>IF($CH456&gt;=2,INDEX($AQ:$AQ,$CG456+2),"")</f>
      </c>
      <c r="AU456">
        <f>IF($CH456&gt;=3,INDEX($AQ:$AQ,$CG456+3),"")</f>
      </c>
      <c r="AV456">
        <f>IF($CH456&gt;=4,INDEX($AQ:$AQ,$CG456+4),"")</f>
      </c>
      <c r="AW456">
        <f>IF($CH456&gt;=5,INDEX($AQ:$AQ,$CG456+5),"")</f>
      </c>
      <c r="AX456">
        <f>IF($CH456&gt;=6,INDEX($AQ:$AQ,$CG456+6),"")</f>
      </c>
      <c r="AY456">
        <f>IF($CH456&gt;=7,INDEX($AQ:$AQ,$CG456+7),"")</f>
      </c>
      <c r="AZ456">
        <f>IF($CH456&gt;=8,INDEX($AQ:$AQ,$CG456+8),"")</f>
      </c>
      <c r="BA456">
        <f>IF($CH456&gt;=9,INDEX($AQ:$AQ,$CG456+9),"")</f>
      </c>
      <c r="BB456">
        <f>IF($CH456&gt;=10,INDEX($AQ:$AQ,$CG456+10),"")</f>
      </c>
      <c r="BC456">
        <f>IF($CH456&gt;=11,INDEX($AQ:$AQ,$CG456+11),"")</f>
      </c>
      <c r="BD456">
        <f>IF($CH456&gt;=12,INDEX($AQ:$AQ,$CG456+12),"")</f>
      </c>
      <c r="BE456">
        <f>IF($CH456&gt;=13,INDEX($AQ:$AQ,$CG456+13),"")</f>
      </c>
      <c r="BF456">
        <f>IF($CH456&gt;=14,INDEX($AQ:$AQ,$CG456+14),"")</f>
      </c>
      <c r="BG456">
        <f>IF($CH456&gt;=15,INDEX($AQ:$AQ,$CG456+15),"")</f>
      </c>
      <c r="BH456">
        <f>IF($CH456&gt;=16,INDEX($AQ:$AQ,$CG456+16),"")</f>
      </c>
      <c r="BI456">
        <f>IF($CH456&gt;=17,INDEX($AQ:$AQ,$CG456+17),"")</f>
      </c>
      <c r="BJ456">
        <f>IF($CH456&gt;=18,INDEX($AQ:$AQ,$CG456+18),"")</f>
      </c>
      <c r="BK456">
        <f>IF($CH456&gt;=19,INDEX($AQ:$AQ,$CG456+19),"")</f>
      </c>
      <c r="BL456">
        <f>IF($CH456&gt;=20,INDEX($AQ:$AQ,$CG456+20),"")</f>
      </c>
      <c r="BM456">
        <f>IF($CH456&gt;=21,INDEX($AQ:$AQ,$CG456+21),"")</f>
      </c>
      <c r="BN456">
        <f>IF($CH456&gt;=22,INDEX($AQ:$AQ,$CG456+22),"")</f>
      </c>
      <c r="BO456">
        <f>IF($CH456&gt;=23,INDEX($AQ:$AQ,$CG456+23),"")</f>
      </c>
      <c r="BP456">
        <f>IF($CH456&gt;=24,INDEX($AQ:$AQ,$CG456+24),"")</f>
      </c>
      <c r="BQ456">
        <f>IF($CH456&gt;=25,INDEX($AQ:$AQ,$CG456+25),"")</f>
      </c>
      <c r="BR456">
        <f>IF($CH456&gt;=26,INDEX($AQ:$AQ,$CG456+26),"")</f>
      </c>
      <c r="BS456">
        <f>IF($CH456&gt;=27,INDEX($AQ:$AQ,$CG456+27),"")</f>
      </c>
      <c r="BT456">
        <f>IF($CH456&gt;=28,INDEX($AQ:$AQ,$CG456+28),"")</f>
      </c>
      <c r="BU456">
        <f>IF($CH456&gt;=29,INDEX($AQ:$AQ,$CG456+29),"")</f>
      </c>
      <c r="BV456">
        <f>IF($CH456&gt;=30,INDEX($AQ:$AQ,$CG456+30),"")</f>
      </c>
      <c r="BW456">
        <f>IF($CH456&gt;=31,INDEX($AQ:$AQ,$CG456+31),"")</f>
      </c>
      <c r="BX456">
        <f>IF($CH456&gt;=32,INDEX($AQ:$AQ,$CG456+32),"")</f>
      </c>
      <c r="BY456">
        <f>IF($CH456&gt;=33,INDEX($AQ:$AQ,$CG456+33),"")</f>
      </c>
      <c r="BZ456">
        <f>IF($CH456&gt;=34,INDEX($AQ:$AQ,$CG456+34),"")</f>
      </c>
      <c r="CA456">
        <f>IF($CH456&gt;=35,INDEX($AQ:$AQ,$CG456+35),"")</f>
      </c>
      <c r="CB456">
        <f>IF($CH456&gt;=36,INDEX($AQ:$AQ,$CG456+36),"")</f>
      </c>
      <c r="CC456">
        <f>IF($CH456&gt;=37,INDEX($AQ:$AQ,$CG456+37),"")</f>
      </c>
      <c r="CD456">
        <f>IF($CH456&gt;=38,INDEX($AQ:$AQ,$CG456+38),"")</f>
      </c>
      <c r="CE456">
        <f>IF($CH456&gt;=39,INDEX($AQ:$AQ,$CG456+39),"")</f>
      </c>
      <c r="CF456">
        <f>IF($CH456&gt;=40,INDEX($AQ:$AQ,$CG456+40),"")</f>
      </c>
      <c r="CG456">
        <f>IFERROR(MATCH($AP456,$AQ$2:$AQ$134,0)+1,0)</f>
      </c>
      <c r="CH456">
        <f>IFERROR(INDEX($AR$2:$AR$134,MATCH($AP456,$AQ$2:$AQ$134,0)),0)</f>
      </c>
      <c r="CI456">
        <f>IFERROR(LEFT($L456,FIND(" - ",$L456)-1),$L456)</f>
      </c>
      <c r="CL456">
        <f>IF($DG456&gt;=1,INDEX($CJ:$CJ,$DF456+1),"")</f>
      </c>
      <c r="CM456">
        <f>IF($DG456&gt;=2,INDEX($CJ:$CJ,$DF456+2),"")</f>
      </c>
      <c r="CN456">
        <f>IF($DG456&gt;=3,INDEX($CJ:$CJ,$DF456+3),"")</f>
      </c>
      <c r="CO456">
        <f>IF($DG456&gt;=4,INDEX($CJ:$CJ,$DF456+4),"")</f>
      </c>
      <c r="CP456">
        <f>IF($DG456&gt;=5,INDEX($CJ:$CJ,$DF456+5),"")</f>
      </c>
      <c r="CQ456">
        <f>IF($DG456&gt;=6,INDEX($CJ:$CJ,$DF456+6),"")</f>
      </c>
      <c r="CR456">
        <f>IF($DG456&gt;=7,INDEX($CJ:$CJ,$DF456+7),"")</f>
      </c>
      <c r="CS456">
        <f>IF($DG456&gt;=8,INDEX($CJ:$CJ,$DF456+8),"")</f>
      </c>
      <c r="CT456">
        <f>IF($DG456&gt;=9,INDEX($CJ:$CJ,$DF456+9),"")</f>
      </c>
      <c r="CU456">
        <f>IF($DG456&gt;=10,INDEX($CJ:$CJ,$DF456+10),"")</f>
      </c>
      <c r="CV456">
        <f>IF($DG456&gt;=11,INDEX($CJ:$CJ,$DF456+11),"")</f>
      </c>
      <c r="CW456">
        <f>IF($DG456&gt;=12,INDEX($CJ:$CJ,$DF456+12),"")</f>
      </c>
      <c r="CX456">
        <f>IF($DG456&gt;=13,INDEX($CJ:$CJ,$DF456+13),"")</f>
      </c>
      <c r="CY456">
        <f>IF($DG456&gt;=14,INDEX($CJ:$CJ,$DF456+14),"")</f>
      </c>
      <c r="CZ456">
        <f>IF($DG456&gt;=15,INDEX($CJ:$CJ,$DF456+15),"")</f>
      </c>
      <c r="DA456">
        <f>IF($DG456&gt;=16,INDEX($CJ:$CJ,$DF456+16),"")</f>
      </c>
      <c r="DB456">
        <f>IF($DG456&gt;=17,INDEX($CJ:$CJ,$DF456+17),"")</f>
      </c>
      <c r="DC456">
        <f>IF($DG456&gt;=18,INDEX($CJ:$CJ,$DF456+18),"")</f>
      </c>
      <c r="DD456">
        <f>IF($DG456&gt;=19,INDEX($CJ:$CJ,$DF456+19),"")</f>
      </c>
      <c r="DE456">
        <f>IF($DG456&gt;=20,INDEX($CJ:$CJ,$DF456+20),"")</f>
      </c>
      <c r="DF456">
        <f>IFERROR(MATCH($CI456,$CJ$2:$CJ$263,0)+1,0)</f>
      </c>
      <c r="DG456">
        <f>IFERROR(INDEX($CK$2:$CK$263,MATCH($CI456,$CJ$2:$CJ$263,0)),0)</f>
      </c>
      <c r="DH456">
        <f>IFERROR(INDEX($AO:$AO,MATCH($N456,$AN:$AN,0))&amp;"","")</f>
      </c>
      <c r="DL456">
        <f>IF($GO456&gt;=1,INDEX($DI:$DI,$GN456+1),"")</f>
      </c>
      <c r="DM456">
        <f>IF($GO456&gt;=2,INDEX($DI:$DI,$GN456+2),"")</f>
      </c>
      <c r="DN456">
        <f>IF($GO456&gt;=3,INDEX($DI:$DI,$GN456+3),"")</f>
      </c>
      <c r="DO456">
        <f>IF($GO456&gt;=4,INDEX($DI:$DI,$GN456+4),"")</f>
      </c>
      <c r="DP456">
        <f>IF($GO456&gt;=5,INDEX($DI:$DI,$GN456+5),"")</f>
      </c>
      <c r="DQ456">
        <f>IF($GO456&gt;=6,INDEX($DI:$DI,$GN456+6),"")</f>
      </c>
      <c r="DR456">
        <f>IF($GO456&gt;=7,INDEX($DI:$DI,$GN456+7),"")</f>
      </c>
      <c r="DS456">
        <f>IF($GO456&gt;=8,INDEX($DI:$DI,$GN456+8),"")</f>
      </c>
      <c r="DT456">
        <f>IF($GO456&gt;=9,INDEX($DI:$DI,$GN456+9),"")</f>
      </c>
      <c r="DU456">
        <f>IF($GO456&gt;=10,INDEX($DI:$DI,$GN456+10),"")</f>
      </c>
      <c r="DV456">
        <f>IF($GO456&gt;=11,INDEX($DI:$DI,$GN456+11),"")</f>
      </c>
      <c r="DW456">
        <f>IF($GO456&gt;=12,INDEX($DI:$DI,$GN456+12),"")</f>
      </c>
      <c r="DX456">
        <f>IF($GO456&gt;=13,INDEX($DI:$DI,$GN456+13),"")</f>
      </c>
      <c r="DY456">
        <f>IF($GO456&gt;=14,INDEX($DI:$DI,$GN456+14),"")</f>
      </c>
      <c r="DZ456">
        <f>IF($GO456&gt;=15,INDEX($DI:$DI,$GN456+15),"")</f>
      </c>
      <c r="EA456">
        <f>IF($GO456&gt;=16,INDEX($DI:$DI,$GN456+16),"")</f>
      </c>
      <c r="EB456">
        <f>IF($GO456&gt;=17,INDEX($DI:$DI,$GN456+17),"")</f>
      </c>
      <c r="EC456">
        <f>IF($GO456&gt;=18,INDEX($DI:$DI,$GN456+18),"")</f>
      </c>
      <c r="ED456">
        <f>IF($GO456&gt;=19,INDEX($DI:$DI,$GN456+19),"")</f>
      </c>
      <c r="EE456">
        <f>IF($GO456&gt;=20,INDEX($DI:$DI,$GN456+20),"")</f>
      </c>
      <c r="EF456">
        <f>IF($GO456&gt;=21,INDEX($DI:$DI,$GN456+21),"")</f>
      </c>
      <c r="EG456">
        <f>IF($GO456&gt;=22,INDEX($DI:$DI,$GN456+22),"")</f>
      </c>
      <c r="EH456">
        <f>IF($GO456&gt;=23,INDEX($DI:$DI,$GN456+23),"")</f>
      </c>
      <c r="EI456">
        <f>IF($GO456&gt;=24,INDEX($DI:$DI,$GN456+24),"")</f>
      </c>
      <c r="EJ456">
        <f>IF($GO456&gt;=25,INDEX($DI:$DI,$GN456+25),"")</f>
      </c>
      <c r="EK456">
        <f>IF($GO456&gt;=26,INDEX($DI:$DI,$GN456+26),"")</f>
      </c>
      <c r="EL456">
        <f>IF($GO456&gt;=27,INDEX($DI:$DI,$GN456+27),"")</f>
      </c>
      <c r="EM456">
        <f>IF($GO456&gt;=28,INDEX($DI:$DI,$GN456+28),"")</f>
      </c>
      <c r="EN456">
        <f>IF($GO456&gt;=29,INDEX($DI:$DI,$GN456+29),"")</f>
      </c>
      <c r="EO456">
        <f>IF($GO456&gt;=30,INDEX($DI:$DI,$GN456+30),"")</f>
      </c>
      <c r="EP456">
        <f>IF($GO456&gt;=31,INDEX($DI:$DI,$GN456+31),"")</f>
      </c>
      <c r="EQ456">
        <f>IF($GO456&gt;=32,INDEX($DI:$DI,$GN456+32),"")</f>
      </c>
      <c r="ER456">
        <f>IF($GO456&gt;=33,INDEX($DI:$DI,$GN456+33),"")</f>
      </c>
      <c r="ES456">
        <f>IF($GO456&gt;=34,INDEX($DI:$DI,$GN456+34),"")</f>
      </c>
      <c r="ET456">
        <f>IF($GO456&gt;=35,INDEX($DI:$DI,$GN456+35),"")</f>
      </c>
      <c r="EU456">
        <f>IF($GO456&gt;=36,INDEX($DI:$DI,$GN456+36),"")</f>
      </c>
      <c r="EV456">
        <f>IF($GO456&gt;=37,INDEX($DI:$DI,$GN456+37),"")</f>
      </c>
      <c r="EW456">
        <f>IF($GO456&gt;=38,INDEX($DI:$DI,$GN456+38),"")</f>
      </c>
      <c r="EX456">
        <f>IF($GO456&gt;=39,INDEX($DI:$DI,$GN456+39),"")</f>
      </c>
      <c r="EY456">
        <f>IF($GO456&gt;=40,INDEX($DI:$DI,$GN456+40),"")</f>
      </c>
      <c r="EZ456">
        <f>IF($GO456&gt;=1,INDEX($DJ:$DJ,$GN456+1),"")</f>
      </c>
      <c r="FA456">
        <f>IF($GO456&gt;=2,INDEX($DJ:$DJ,$GN456+2),"")</f>
      </c>
      <c r="FB456">
        <f>IF($GO456&gt;=3,INDEX($DJ:$DJ,$GN456+3),"")</f>
      </c>
      <c r="FC456">
        <f>IF($GO456&gt;=4,INDEX($DJ:$DJ,$GN456+4),"")</f>
      </c>
      <c r="FD456">
        <f>IF($GO456&gt;=5,INDEX($DJ:$DJ,$GN456+5),"")</f>
      </c>
      <c r="FE456">
        <f>IF($GO456&gt;=6,INDEX($DJ:$DJ,$GN456+6),"")</f>
      </c>
      <c r="FF456">
        <f>IF($GO456&gt;=7,INDEX($DJ:$DJ,$GN456+7),"")</f>
      </c>
      <c r="FG456">
        <f>IF($GO456&gt;=8,INDEX($DJ:$DJ,$GN456+8),"")</f>
      </c>
      <c r="FH456">
        <f>IF($GO456&gt;=9,INDEX($DJ:$DJ,$GN456+9),"")</f>
      </c>
      <c r="FI456">
        <f>IF($GO456&gt;=10,INDEX($DJ:$DJ,$GN456+10),"")</f>
      </c>
      <c r="FJ456">
        <f>IF($GO456&gt;=11,INDEX($DJ:$DJ,$GN456+11),"")</f>
      </c>
      <c r="FK456">
        <f>IF($GO456&gt;=12,INDEX($DJ:$DJ,$GN456+12),"")</f>
      </c>
      <c r="FL456">
        <f>IF($GO456&gt;=13,INDEX($DJ:$DJ,$GN456+13),"")</f>
      </c>
      <c r="FM456">
        <f>IF($GO456&gt;=14,INDEX($DJ:$DJ,$GN456+14),"")</f>
      </c>
      <c r="FN456">
        <f>IF($GO456&gt;=15,INDEX($DJ:$DJ,$GN456+15),"")</f>
      </c>
      <c r="FO456">
        <f>IF($GO456&gt;=16,INDEX($DJ:$DJ,$GN456+16),"")</f>
      </c>
      <c r="FP456">
        <f>IF($GO456&gt;=17,INDEX($DJ:$DJ,$GN456+17),"")</f>
      </c>
      <c r="FQ456">
        <f>IF($GO456&gt;=18,INDEX($DJ:$DJ,$GN456+18),"")</f>
      </c>
      <c r="FR456">
        <f>IF($GO456&gt;=19,INDEX($DJ:$DJ,$GN456+19),"")</f>
      </c>
      <c r="FS456">
        <f>IF($GO456&gt;=20,INDEX($DJ:$DJ,$GN456+20),"")</f>
      </c>
      <c r="FT456">
        <f>IF($GO456&gt;=21,INDEX($DJ:$DJ,$GN456+21),"")</f>
      </c>
      <c r="FU456">
        <f>IF($GO456&gt;=22,INDEX($DJ:$DJ,$GN456+22),"")</f>
      </c>
      <c r="FV456">
        <f>IF($GO456&gt;=23,INDEX($DJ:$DJ,$GN456+23),"")</f>
      </c>
      <c r="FW456">
        <f>IF($GO456&gt;=24,INDEX($DJ:$DJ,$GN456+24),"")</f>
      </c>
      <c r="FX456">
        <f>IF($GO456&gt;=25,INDEX($DJ:$DJ,$GN456+25),"")</f>
      </c>
      <c r="FY456">
        <f>IF($GO456&gt;=26,INDEX($DJ:$DJ,$GN456+26),"")</f>
      </c>
      <c r="FZ456">
        <f>IF($GO456&gt;=27,INDEX($DJ:$DJ,$GN456+27),"")</f>
      </c>
      <c r="GA456">
        <f>IF($GO456&gt;=28,INDEX($DJ:$DJ,$GN456+28),"")</f>
      </c>
      <c r="GB456">
        <f>IF($GO456&gt;=29,INDEX($DJ:$DJ,$GN456+29),"")</f>
      </c>
      <c r="GC456">
        <f>IF($GO456&gt;=30,INDEX($DJ:$DJ,$GN456+30),"")</f>
      </c>
      <c r="GD456">
        <f>IF($GO456&gt;=31,INDEX($DJ:$DJ,$GN456+31),"")</f>
      </c>
      <c r="GE456">
        <f>IF($GO456&gt;=32,INDEX($DJ:$DJ,$GN456+32),"")</f>
      </c>
      <c r="GF456">
        <f>IF($GO456&gt;=33,INDEX($DJ:$DJ,$GN456+33),"")</f>
      </c>
      <c r="GG456">
        <f>IF($GO456&gt;=34,INDEX($DJ:$DJ,$GN456+34),"")</f>
      </c>
      <c r="GH456">
        <f>IF($GO456&gt;=35,INDEX($DJ:$DJ,$GN456+35),"")</f>
      </c>
      <c r="GI456">
        <f>IF($GO456&gt;=36,INDEX($DJ:$DJ,$GN456+36),"")</f>
      </c>
      <c r="GJ456">
        <f>IF($GO456&gt;=37,INDEX($DJ:$DJ,$GN456+37),"")</f>
      </c>
      <c r="GK456">
        <f>IF($GO456&gt;=38,INDEX($DJ:$DJ,$GN456+38),"")</f>
      </c>
      <c r="GL456">
        <f>IF($GO456&gt;=39,INDEX($DJ:$DJ,$GN456+39),"")</f>
      </c>
      <c r="GM456">
        <f>IF($GO456&gt;=40,INDEX($DJ:$DJ,$GN456+40),"")</f>
      </c>
      <c r="GN456">
        <f>IFERROR(MATCH($DH456,$DI$2:$DI$148,0)+1,0)</f>
      </c>
      <c r="GO456">
        <f>IFERROR(INDEX($DK$2:$DK$148,MATCH($DH456,$DI$2:$DI$148,0)),0)</f>
      </c>
      <c r="GP456">
        <f>IFERROR(MATCH($Y456,$DL$456:$EY$456,0),0)</f>
      </c>
      <c r="GQ456">
        <f>IF($GP456&gt;0,INDEX($EZ$456:$GM$456,$GP456),"")</f>
      </c>
      <c r="GT456">
        <f>IF($JC456&gt;=1,INDEX($GR:$GR,$JB456+1),"")</f>
      </c>
      <c r="GU456">
        <f>IF($JC456&gt;=2,INDEX($GR:$GR,$JB456+2),"")</f>
      </c>
      <c r="GV456">
        <f>IF($JC456&gt;=3,INDEX($GR:$GR,$JB456+3),"")</f>
      </c>
      <c r="GW456">
        <f>IF($JC456&gt;=4,INDEX($GR:$GR,$JB456+4),"")</f>
      </c>
      <c r="GX456">
        <f>IF($JC456&gt;=5,INDEX($GR:$GR,$JB456+5),"")</f>
      </c>
      <c r="GY456">
        <f>IF($JC456&gt;=6,INDEX($GR:$GR,$JB456+6),"")</f>
      </c>
      <c r="GZ456">
        <f>IF($JC456&gt;=7,INDEX($GR:$GR,$JB456+7),"")</f>
      </c>
      <c r="HA456">
        <f>IF($JC456&gt;=8,INDEX($GR:$GR,$JB456+8),"")</f>
      </c>
      <c r="HB456">
        <f>IF($JC456&gt;=9,INDEX($GR:$GR,$JB456+9),"")</f>
      </c>
      <c r="HC456">
        <f>IF($JC456&gt;=10,INDEX($GR:$GR,$JB456+10),"")</f>
      </c>
      <c r="HD456">
        <f>IF($JC456&gt;=11,INDEX($GR:$GR,$JB456+11),"")</f>
      </c>
      <c r="HE456">
        <f>IF($JC456&gt;=12,INDEX($GR:$GR,$JB456+12),"")</f>
      </c>
      <c r="HF456">
        <f>IF($JC456&gt;=13,INDEX($GR:$GR,$JB456+13),"")</f>
      </c>
      <c r="HG456">
        <f>IF($JC456&gt;=14,INDEX($GR:$GR,$JB456+14),"")</f>
      </c>
      <c r="HH456">
        <f>IF($JC456&gt;=15,INDEX($GR:$GR,$JB456+15),"")</f>
      </c>
      <c r="HI456">
        <f>IF($JC456&gt;=16,INDEX($GR:$GR,$JB456+16),"")</f>
      </c>
      <c r="HJ456">
        <f>IF($JC456&gt;=17,INDEX($GR:$GR,$JB456+17),"")</f>
      </c>
      <c r="HK456">
        <f>IF($JC456&gt;=18,INDEX($GR:$GR,$JB456+18),"")</f>
      </c>
      <c r="HL456">
        <f>IF($JC456&gt;=19,INDEX($GR:$GR,$JB456+19),"")</f>
      </c>
      <c r="HM456">
        <f>IF($JC456&gt;=20,INDEX($GR:$GR,$JB456+20),"")</f>
      </c>
      <c r="HN456">
        <f>IF($JC456&gt;=21,INDEX($GR:$GR,$JB456+21),"")</f>
      </c>
      <c r="HO456">
        <f>IF($JC456&gt;=22,INDEX($GR:$GR,$JB456+22),"")</f>
      </c>
      <c r="HP456">
        <f>IF($JC456&gt;=23,INDEX($GR:$GR,$JB456+23),"")</f>
      </c>
      <c r="HQ456">
        <f>IF($JC456&gt;=24,INDEX($GR:$GR,$JB456+24),"")</f>
      </c>
      <c r="HR456">
        <f>IF($JC456&gt;=25,INDEX($GR:$GR,$JB456+25),"")</f>
      </c>
      <c r="HS456">
        <f>IF($JC456&gt;=26,INDEX($GR:$GR,$JB456+26),"")</f>
      </c>
      <c r="HT456">
        <f>IF($JC456&gt;=27,INDEX($GR:$GR,$JB456+27),"")</f>
      </c>
      <c r="HU456">
        <f>IF($JC456&gt;=28,INDEX($GR:$GR,$JB456+28),"")</f>
      </c>
      <c r="HV456">
        <f>IF($JC456&gt;=29,INDEX($GR:$GR,$JB456+29),"")</f>
      </c>
      <c r="HW456">
        <f>IF($JC456&gt;=30,INDEX($GR:$GR,$JB456+30),"")</f>
      </c>
      <c r="HX456">
        <f>IF($JC456&gt;=31,INDEX($GR:$GR,$JB456+31),"")</f>
      </c>
      <c r="HY456">
        <f>IF($JC456&gt;=32,INDEX($GR:$GR,$JB456+32),"")</f>
      </c>
      <c r="HZ456">
        <f>IF($JC456&gt;=33,INDEX($GR:$GR,$JB456+33),"")</f>
      </c>
      <c r="IA456">
        <f>IF($JC456&gt;=34,INDEX($GR:$GR,$JB456+34),"")</f>
      </c>
      <c r="IB456">
        <f>IF($JC456&gt;=35,INDEX($GR:$GR,$JB456+35),"")</f>
      </c>
      <c r="IC456">
        <f>IF($JC456&gt;=36,INDEX($GR:$GR,$JB456+36),"")</f>
      </c>
      <c r="ID456">
        <f>IF($JC456&gt;=37,INDEX($GR:$GR,$JB456+37),"")</f>
      </c>
      <c r="IE456">
        <f>IF($JC456&gt;=38,INDEX($GR:$GR,$JB456+38),"")</f>
      </c>
      <c r="IF456">
        <f>IF($JC456&gt;=39,INDEX($GR:$GR,$JB456+39),"")</f>
      </c>
      <c r="IG456">
        <f>IF($JC456&gt;=40,INDEX($GR:$GR,$JB456+40),"")</f>
      </c>
      <c r="IH456">
        <f>IF($JC456&gt;=41,INDEX($GR:$GR,$JB456+41),"")</f>
      </c>
      <c r="II456">
        <f>IF($JC456&gt;=42,INDEX($GR:$GR,$JB456+42),"")</f>
      </c>
      <c r="IJ456">
        <f>IF($JC456&gt;=43,INDEX($GR:$GR,$JB456+43),"")</f>
      </c>
      <c r="IK456">
        <f>IF($JC456&gt;=44,INDEX($GR:$GR,$JB456+44),"")</f>
      </c>
      <c r="IL456">
        <f>IF($JC456&gt;=45,INDEX($GR:$GR,$JB456+45),"")</f>
      </c>
      <c r="IM456">
        <f>IF($JC456&gt;=46,INDEX($GR:$GR,$JB456+46),"")</f>
      </c>
      <c r="IN456">
        <f>IF($JC456&gt;=47,INDEX($GR:$GR,$JB456+47),"")</f>
      </c>
      <c r="IO456">
        <f>IF($JC456&gt;=48,INDEX($GR:$GR,$JB456+48),"")</f>
      </c>
      <c r="IP456">
        <f>IF($JC456&gt;=49,INDEX($GR:$GR,$JB456+49),"")</f>
      </c>
      <c r="IQ456">
        <f>IF($JC456&gt;=50,INDEX($GR:$GR,$JB456+50),"")</f>
      </c>
      <c r="IR456">
        <f>IF($JC456&gt;=51,INDEX($GR:$GR,$JB456+51),"")</f>
      </c>
      <c r="IS456">
        <f>IF($JC456&gt;=52,INDEX($GR:$GR,$JB456+52),"")</f>
      </c>
      <c r="IT456">
        <f>IF($JC456&gt;=53,INDEX($GR:$GR,$JB456+53),"")</f>
      </c>
      <c r="IU456">
        <f>IF($JC456&gt;=54,INDEX($GR:$GR,$JB456+54),"")</f>
      </c>
      <c r="IV456">
        <f>IF($JC456&gt;=55,INDEX($GR:$GR,$JB456+55),"")</f>
      </c>
      <c r="IW456">
        <f>IF($JC456&gt;=56,INDEX($GR:$GR,$JB456+56),"")</f>
      </c>
      <c r="IX456">
        <f>IF($JC456&gt;=57,INDEX($GR:$GR,$JB456+57),"")</f>
      </c>
      <c r="IY456">
        <f>IF($JC456&gt;=58,INDEX($GR:$GR,$JB456+58),"")</f>
      </c>
      <c r="IZ456">
        <f>IF($JC456&gt;=59,INDEX($GR:$GR,$JB456+59),"")</f>
      </c>
      <c r="JA456">
        <f>IF($JC456&gt;=60,INDEX($GR:$GR,$JB456+60),"")</f>
      </c>
      <c r="JB456">
        <f>IFERROR(MATCH($GQ456,$GR$2:$GR$324,0)+1,0)</f>
      </c>
      <c r="JC456">
        <f>IFERROR(INDEX($GS$2:$GS$324,MATCH($GQ456,$GR$2:$GR$324,0)),0)</f>
      </c>
      <c r="JD456" t="s">
        <v>40</v>
      </c>
      <c r="JE456" t="s">
        <v>40</v>
      </c>
    </row>
    <row r="457" spans="1:265" x14ac:dyDescent="0.25">
      <c r="Q457">
        <f>IF(OR($T457="",$P457=""),"",IFERROR($T457/$P457,0))</f>
      </c>
      <c r="R457">
        <f>IF($T457="","",
SUM($S457,$U457,$Z457,$V457,$X457)*
(1-IF($AA457="",0,VALUE($AA457)/100)))</f>
      </c>
      <c r="S457">
        <f>IF($T457="","",$T457)</f>
      </c>
      <c r="U457">
        <f>IF($T457="","",
IF($N457="","",
IF(ISNUMBER(SEARCH("exempt",LOWER($N457))),0,
$T457*(VALUE(SUBSTITUTE($N457,"%",""))/100))))</f>
      </c>
      <c r="AB457">
        <f>IFERROR(IF(FIND(" - ",$K457)&gt;0,MID($K457,FIND(" - ",$K457)+3,LEN($K457)),""),"")</f>
      </c>
      <c r="AK457" t="s">
        <v>1044</v>
      </c>
      <c r="AP457">
        <f>IFERROR(LEFT($K457,FIND(" - ",$K457)-1),$K457)</f>
      </c>
      <c r="AS457">
        <f>IF($CH457&gt;=1,INDEX($AQ:$AQ,$CG457+1),"")</f>
      </c>
      <c r="AT457">
        <f>IF($CH457&gt;=2,INDEX($AQ:$AQ,$CG457+2),"")</f>
      </c>
      <c r="AU457">
        <f>IF($CH457&gt;=3,INDEX($AQ:$AQ,$CG457+3),"")</f>
      </c>
      <c r="AV457">
        <f>IF($CH457&gt;=4,INDEX($AQ:$AQ,$CG457+4),"")</f>
      </c>
      <c r="AW457">
        <f>IF($CH457&gt;=5,INDEX($AQ:$AQ,$CG457+5),"")</f>
      </c>
      <c r="AX457">
        <f>IF($CH457&gt;=6,INDEX($AQ:$AQ,$CG457+6),"")</f>
      </c>
      <c r="AY457">
        <f>IF($CH457&gt;=7,INDEX($AQ:$AQ,$CG457+7),"")</f>
      </c>
      <c r="AZ457">
        <f>IF($CH457&gt;=8,INDEX($AQ:$AQ,$CG457+8),"")</f>
      </c>
      <c r="BA457">
        <f>IF($CH457&gt;=9,INDEX($AQ:$AQ,$CG457+9),"")</f>
      </c>
      <c r="BB457">
        <f>IF($CH457&gt;=10,INDEX($AQ:$AQ,$CG457+10),"")</f>
      </c>
      <c r="BC457">
        <f>IF($CH457&gt;=11,INDEX($AQ:$AQ,$CG457+11),"")</f>
      </c>
      <c r="BD457">
        <f>IF($CH457&gt;=12,INDEX($AQ:$AQ,$CG457+12),"")</f>
      </c>
      <c r="BE457">
        <f>IF($CH457&gt;=13,INDEX($AQ:$AQ,$CG457+13),"")</f>
      </c>
      <c r="BF457">
        <f>IF($CH457&gt;=14,INDEX($AQ:$AQ,$CG457+14),"")</f>
      </c>
      <c r="BG457">
        <f>IF($CH457&gt;=15,INDEX($AQ:$AQ,$CG457+15),"")</f>
      </c>
      <c r="BH457">
        <f>IF($CH457&gt;=16,INDEX($AQ:$AQ,$CG457+16),"")</f>
      </c>
      <c r="BI457">
        <f>IF($CH457&gt;=17,INDEX($AQ:$AQ,$CG457+17),"")</f>
      </c>
      <c r="BJ457">
        <f>IF($CH457&gt;=18,INDEX($AQ:$AQ,$CG457+18),"")</f>
      </c>
      <c r="BK457">
        <f>IF($CH457&gt;=19,INDEX($AQ:$AQ,$CG457+19),"")</f>
      </c>
      <c r="BL457">
        <f>IF($CH457&gt;=20,INDEX($AQ:$AQ,$CG457+20),"")</f>
      </c>
      <c r="BM457">
        <f>IF($CH457&gt;=21,INDEX($AQ:$AQ,$CG457+21),"")</f>
      </c>
      <c r="BN457">
        <f>IF($CH457&gt;=22,INDEX($AQ:$AQ,$CG457+22),"")</f>
      </c>
      <c r="BO457">
        <f>IF($CH457&gt;=23,INDEX($AQ:$AQ,$CG457+23),"")</f>
      </c>
      <c r="BP457">
        <f>IF($CH457&gt;=24,INDEX($AQ:$AQ,$CG457+24),"")</f>
      </c>
      <c r="BQ457">
        <f>IF($CH457&gt;=25,INDEX($AQ:$AQ,$CG457+25),"")</f>
      </c>
      <c r="BR457">
        <f>IF($CH457&gt;=26,INDEX($AQ:$AQ,$CG457+26),"")</f>
      </c>
      <c r="BS457">
        <f>IF($CH457&gt;=27,INDEX($AQ:$AQ,$CG457+27),"")</f>
      </c>
      <c r="BT457">
        <f>IF($CH457&gt;=28,INDEX($AQ:$AQ,$CG457+28),"")</f>
      </c>
      <c r="BU457">
        <f>IF($CH457&gt;=29,INDEX($AQ:$AQ,$CG457+29),"")</f>
      </c>
      <c r="BV457">
        <f>IF($CH457&gt;=30,INDEX($AQ:$AQ,$CG457+30),"")</f>
      </c>
      <c r="BW457">
        <f>IF($CH457&gt;=31,INDEX($AQ:$AQ,$CG457+31),"")</f>
      </c>
      <c r="BX457">
        <f>IF($CH457&gt;=32,INDEX($AQ:$AQ,$CG457+32),"")</f>
      </c>
      <c r="BY457">
        <f>IF($CH457&gt;=33,INDEX($AQ:$AQ,$CG457+33),"")</f>
      </c>
      <c r="BZ457">
        <f>IF($CH457&gt;=34,INDEX($AQ:$AQ,$CG457+34),"")</f>
      </c>
      <c r="CA457">
        <f>IF($CH457&gt;=35,INDEX($AQ:$AQ,$CG457+35),"")</f>
      </c>
      <c r="CB457">
        <f>IF($CH457&gt;=36,INDEX($AQ:$AQ,$CG457+36),"")</f>
      </c>
      <c r="CC457">
        <f>IF($CH457&gt;=37,INDEX($AQ:$AQ,$CG457+37),"")</f>
      </c>
      <c r="CD457">
        <f>IF($CH457&gt;=38,INDEX($AQ:$AQ,$CG457+38),"")</f>
      </c>
      <c r="CE457">
        <f>IF($CH457&gt;=39,INDEX($AQ:$AQ,$CG457+39),"")</f>
      </c>
      <c r="CF457">
        <f>IF($CH457&gt;=40,INDEX($AQ:$AQ,$CG457+40),"")</f>
      </c>
      <c r="CG457">
        <f>IFERROR(MATCH($AP457,$AQ$2:$AQ$134,0)+1,0)</f>
      </c>
      <c r="CH457">
        <f>IFERROR(INDEX($AR$2:$AR$134,MATCH($AP457,$AQ$2:$AQ$134,0)),0)</f>
      </c>
      <c r="CI457">
        <f>IFERROR(LEFT($L457,FIND(" - ",$L457)-1),$L457)</f>
      </c>
      <c r="CL457">
        <f>IF($DG457&gt;=1,INDEX($CJ:$CJ,$DF457+1),"")</f>
      </c>
      <c r="CM457">
        <f>IF($DG457&gt;=2,INDEX($CJ:$CJ,$DF457+2),"")</f>
      </c>
      <c r="CN457">
        <f>IF($DG457&gt;=3,INDEX($CJ:$CJ,$DF457+3),"")</f>
      </c>
      <c r="CO457">
        <f>IF($DG457&gt;=4,INDEX($CJ:$CJ,$DF457+4),"")</f>
      </c>
      <c r="CP457">
        <f>IF($DG457&gt;=5,INDEX($CJ:$CJ,$DF457+5),"")</f>
      </c>
      <c r="CQ457">
        <f>IF($DG457&gt;=6,INDEX($CJ:$CJ,$DF457+6),"")</f>
      </c>
      <c r="CR457">
        <f>IF($DG457&gt;=7,INDEX($CJ:$CJ,$DF457+7),"")</f>
      </c>
      <c r="CS457">
        <f>IF($DG457&gt;=8,INDEX($CJ:$CJ,$DF457+8),"")</f>
      </c>
      <c r="CT457">
        <f>IF($DG457&gt;=9,INDEX($CJ:$CJ,$DF457+9),"")</f>
      </c>
      <c r="CU457">
        <f>IF($DG457&gt;=10,INDEX($CJ:$CJ,$DF457+10),"")</f>
      </c>
      <c r="CV457">
        <f>IF($DG457&gt;=11,INDEX($CJ:$CJ,$DF457+11),"")</f>
      </c>
      <c r="CW457">
        <f>IF($DG457&gt;=12,INDEX($CJ:$CJ,$DF457+12),"")</f>
      </c>
      <c r="CX457">
        <f>IF($DG457&gt;=13,INDEX($CJ:$CJ,$DF457+13),"")</f>
      </c>
      <c r="CY457">
        <f>IF($DG457&gt;=14,INDEX($CJ:$CJ,$DF457+14),"")</f>
      </c>
      <c r="CZ457">
        <f>IF($DG457&gt;=15,INDEX($CJ:$CJ,$DF457+15),"")</f>
      </c>
      <c r="DA457">
        <f>IF($DG457&gt;=16,INDEX($CJ:$CJ,$DF457+16),"")</f>
      </c>
      <c r="DB457">
        <f>IF($DG457&gt;=17,INDEX($CJ:$CJ,$DF457+17),"")</f>
      </c>
      <c r="DC457">
        <f>IF($DG457&gt;=18,INDEX($CJ:$CJ,$DF457+18),"")</f>
      </c>
      <c r="DD457">
        <f>IF($DG457&gt;=19,INDEX($CJ:$CJ,$DF457+19),"")</f>
      </c>
      <c r="DE457">
        <f>IF($DG457&gt;=20,INDEX($CJ:$CJ,$DF457+20),"")</f>
      </c>
      <c r="DF457">
        <f>IFERROR(MATCH($CI457,$CJ$2:$CJ$263,0)+1,0)</f>
      </c>
      <c r="DG457">
        <f>IFERROR(INDEX($CK$2:$CK$263,MATCH($CI457,$CJ$2:$CJ$263,0)),0)</f>
      </c>
      <c r="DH457">
        <f>IFERROR(INDEX($AO:$AO,MATCH($N457,$AN:$AN,0))&amp;"","")</f>
      </c>
      <c r="DL457">
        <f>IF($GO457&gt;=1,INDEX($DI:$DI,$GN457+1),"")</f>
      </c>
      <c r="DM457">
        <f>IF($GO457&gt;=2,INDEX($DI:$DI,$GN457+2),"")</f>
      </c>
      <c r="DN457">
        <f>IF($GO457&gt;=3,INDEX($DI:$DI,$GN457+3),"")</f>
      </c>
      <c r="DO457">
        <f>IF($GO457&gt;=4,INDEX($DI:$DI,$GN457+4),"")</f>
      </c>
      <c r="DP457">
        <f>IF($GO457&gt;=5,INDEX($DI:$DI,$GN457+5),"")</f>
      </c>
      <c r="DQ457">
        <f>IF($GO457&gt;=6,INDEX($DI:$DI,$GN457+6),"")</f>
      </c>
      <c r="DR457">
        <f>IF($GO457&gt;=7,INDEX($DI:$DI,$GN457+7),"")</f>
      </c>
      <c r="DS457">
        <f>IF($GO457&gt;=8,INDEX($DI:$DI,$GN457+8),"")</f>
      </c>
      <c r="DT457">
        <f>IF($GO457&gt;=9,INDEX($DI:$DI,$GN457+9),"")</f>
      </c>
      <c r="DU457">
        <f>IF($GO457&gt;=10,INDEX($DI:$DI,$GN457+10),"")</f>
      </c>
      <c r="DV457">
        <f>IF($GO457&gt;=11,INDEX($DI:$DI,$GN457+11),"")</f>
      </c>
      <c r="DW457">
        <f>IF($GO457&gt;=12,INDEX($DI:$DI,$GN457+12),"")</f>
      </c>
      <c r="DX457">
        <f>IF($GO457&gt;=13,INDEX($DI:$DI,$GN457+13),"")</f>
      </c>
      <c r="DY457">
        <f>IF($GO457&gt;=14,INDEX($DI:$DI,$GN457+14),"")</f>
      </c>
      <c r="DZ457">
        <f>IF($GO457&gt;=15,INDEX($DI:$DI,$GN457+15),"")</f>
      </c>
      <c r="EA457">
        <f>IF($GO457&gt;=16,INDEX($DI:$DI,$GN457+16),"")</f>
      </c>
      <c r="EB457">
        <f>IF($GO457&gt;=17,INDEX($DI:$DI,$GN457+17),"")</f>
      </c>
      <c r="EC457">
        <f>IF($GO457&gt;=18,INDEX($DI:$DI,$GN457+18),"")</f>
      </c>
      <c r="ED457">
        <f>IF($GO457&gt;=19,INDEX($DI:$DI,$GN457+19),"")</f>
      </c>
      <c r="EE457">
        <f>IF($GO457&gt;=20,INDEX($DI:$DI,$GN457+20),"")</f>
      </c>
      <c r="EF457">
        <f>IF($GO457&gt;=21,INDEX($DI:$DI,$GN457+21),"")</f>
      </c>
      <c r="EG457">
        <f>IF($GO457&gt;=22,INDEX($DI:$DI,$GN457+22),"")</f>
      </c>
      <c r="EH457">
        <f>IF($GO457&gt;=23,INDEX($DI:$DI,$GN457+23),"")</f>
      </c>
      <c r="EI457">
        <f>IF($GO457&gt;=24,INDEX($DI:$DI,$GN457+24),"")</f>
      </c>
      <c r="EJ457">
        <f>IF($GO457&gt;=25,INDEX($DI:$DI,$GN457+25),"")</f>
      </c>
      <c r="EK457">
        <f>IF($GO457&gt;=26,INDEX($DI:$DI,$GN457+26),"")</f>
      </c>
      <c r="EL457">
        <f>IF($GO457&gt;=27,INDEX($DI:$DI,$GN457+27),"")</f>
      </c>
      <c r="EM457">
        <f>IF($GO457&gt;=28,INDEX($DI:$DI,$GN457+28),"")</f>
      </c>
      <c r="EN457">
        <f>IF($GO457&gt;=29,INDEX($DI:$DI,$GN457+29),"")</f>
      </c>
      <c r="EO457">
        <f>IF($GO457&gt;=30,INDEX($DI:$DI,$GN457+30),"")</f>
      </c>
      <c r="EP457">
        <f>IF($GO457&gt;=31,INDEX($DI:$DI,$GN457+31),"")</f>
      </c>
      <c r="EQ457">
        <f>IF($GO457&gt;=32,INDEX($DI:$DI,$GN457+32),"")</f>
      </c>
      <c r="ER457">
        <f>IF($GO457&gt;=33,INDEX($DI:$DI,$GN457+33),"")</f>
      </c>
      <c r="ES457">
        <f>IF($GO457&gt;=34,INDEX($DI:$DI,$GN457+34),"")</f>
      </c>
      <c r="ET457">
        <f>IF($GO457&gt;=35,INDEX($DI:$DI,$GN457+35),"")</f>
      </c>
      <c r="EU457">
        <f>IF($GO457&gt;=36,INDEX($DI:$DI,$GN457+36),"")</f>
      </c>
      <c r="EV457">
        <f>IF($GO457&gt;=37,INDEX($DI:$DI,$GN457+37),"")</f>
      </c>
      <c r="EW457">
        <f>IF($GO457&gt;=38,INDEX($DI:$DI,$GN457+38),"")</f>
      </c>
      <c r="EX457">
        <f>IF($GO457&gt;=39,INDEX($DI:$DI,$GN457+39),"")</f>
      </c>
      <c r="EY457">
        <f>IF($GO457&gt;=40,INDEX($DI:$DI,$GN457+40),"")</f>
      </c>
      <c r="EZ457">
        <f>IF($GO457&gt;=1,INDEX($DJ:$DJ,$GN457+1),"")</f>
      </c>
      <c r="FA457">
        <f>IF($GO457&gt;=2,INDEX($DJ:$DJ,$GN457+2),"")</f>
      </c>
      <c r="FB457">
        <f>IF($GO457&gt;=3,INDEX($DJ:$DJ,$GN457+3),"")</f>
      </c>
      <c r="FC457">
        <f>IF($GO457&gt;=4,INDEX($DJ:$DJ,$GN457+4),"")</f>
      </c>
      <c r="FD457">
        <f>IF($GO457&gt;=5,INDEX($DJ:$DJ,$GN457+5),"")</f>
      </c>
      <c r="FE457">
        <f>IF($GO457&gt;=6,INDEX($DJ:$DJ,$GN457+6),"")</f>
      </c>
      <c r="FF457">
        <f>IF($GO457&gt;=7,INDEX($DJ:$DJ,$GN457+7),"")</f>
      </c>
      <c r="FG457">
        <f>IF($GO457&gt;=8,INDEX($DJ:$DJ,$GN457+8),"")</f>
      </c>
      <c r="FH457">
        <f>IF($GO457&gt;=9,INDEX($DJ:$DJ,$GN457+9),"")</f>
      </c>
      <c r="FI457">
        <f>IF($GO457&gt;=10,INDEX($DJ:$DJ,$GN457+10),"")</f>
      </c>
      <c r="FJ457">
        <f>IF($GO457&gt;=11,INDEX($DJ:$DJ,$GN457+11),"")</f>
      </c>
      <c r="FK457">
        <f>IF($GO457&gt;=12,INDEX($DJ:$DJ,$GN457+12),"")</f>
      </c>
      <c r="FL457">
        <f>IF($GO457&gt;=13,INDEX($DJ:$DJ,$GN457+13),"")</f>
      </c>
      <c r="FM457">
        <f>IF($GO457&gt;=14,INDEX($DJ:$DJ,$GN457+14),"")</f>
      </c>
      <c r="FN457">
        <f>IF($GO457&gt;=15,INDEX($DJ:$DJ,$GN457+15),"")</f>
      </c>
      <c r="FO457">
        <f>IF($GO457&gt;=16,INDEX($DJ:$DJ,$GN457+16),"")</f>
      </c>
      <c r="FP457">
        <f>IF($GO457&gt;=17,INDEX($DJ:$DJ,$GN457+17),"")</f>
      </c>
      <c r="FQ457">
        <f>IF($GO457&gt;=18,INDEX($DJ:$DJ,$GN457+18),"")</f>
      </c>
      <c r="FR457">
        <f>IF($GO457&gt;=19,INDEX($DJ:$DJ,$GN457+19),"")</f>
      </c>
      <c r="FS457">
        <f>IF($GO457&gt;=20,INDEX($DJ:$DJ,$GN457+20),"")</f>
      </c>
      <c r="FT457">
        <f>IF($GO457&gt;=21,INDEX($DJ:$DJ,$GN457+21),"")</f>
      </c>
      <c r="FU457">
        <f>IF($GO457&gt;=22,INDEX($DJ:$DJ,$GN457+22),"")</f>
      </c>
      <c r="FV457">
        <f>IF($GO457&gt;=23,INDEX($DJ:$DJ,$GN457+23),"")</f>
      </c>
      <c r="FW457">
        <f>IF($GO457&gt;=24,INDEX($DJ:$DJ,$GN457+24),"")</f>
      </c>
      <c r="FX457">
        <f>IF($GO457&gt;=25,INDEX($DJ:$DJ,$GN457+25),"")</f>
      </c>
      <c r="FY457">
        <f>IF($GO457&gt;=26,INDEX($DJ:$DJ,$GN457+26),"")</f>
      </c>
      <c r="FZ457">
        <f>IF($GO457&gt;=27,INDEX($DJ:$DJ,$GN457+27),"")</f>
      </c>
      <c r="GA457">
        <f>IF($GO457&gt;=28,INDEX($DJ:$DJ,$GN457+28),"")</f>
      </c>
      <c r="GB457">
        <f>IF($GO457&gt;=29,INDEX($DJ:$DJ,$GN457+29),"")</f>
      </c>
      <c r="GC457">
        <f>IF($GO457&gt;=30,INDEX($DJ:$DJ,$GN457+30),"")</f>
      </c>
      <c r="GD457">
        <f>IF($GO457&gt;=31,INDEX($DJ:$DJ,$GN457+31),"")</f>
      </c>
      <c r="GE457">
        <f>IF($GO457&gt;=32,INDEX($DJ:$DJ,$GN457+32),"")</f>
      </c>
      <c r="GF457">
        <f>IF($GO457&gt;=33,INDEX($DJ:$DJ,$GN457+33),"")</f>
      </c>
      <c r="GG457">
        <f>IF($GO457&gt;=34,INDEX($DJ:$DJ,$GN457+34),"")</f>
      </c>
      <c r="GH457">
        <f>IF($GO457&gt;=35,INDEX($DJ:$DJ,$GN457+35),"")</f>
      </c>
      <c r="GI457">
        <f>IF($GO457&gt;=36,INDEX($DJ:$DJ,$GN457+36),"")</f>
      </c>
      <c r="GJ457">
        <f>IF($GO457&gt;=37,INDEX($DJ:$DJ,$GN457+37),"")</f>
      </c>
      <c r="GK457">
        <f>IF($GO457&gt;=38,INDEX($DJ:$DJ,$GN457+38),"")</f>
      </c>
      <c r="GL457">
        <f>IF($GO457&gt;=39,INDEX($DJ:$DJ,$GN457+39),"")</f>
      </c>
      <c r="GM457">
        <f>IF($GO457&gt;=40,INDEX($DJ:$DJ,$GN457+40),"")</f>
      </c>
      <c r="GN457">
        <f>IFERROR(MATCH($DH457,$DI$2:$DI$148,0)+1,0)</f>
      </c>
      <c r="GO457">
        <f>IFERROR(INDEX($DK$2:$DK$148,MATCH($DH457,$DI$2:$DI$148,0)),0)</f>
      </c>
      <c r="GP457">
        <f>IFERROR(MATCH($Y457,$DL$457:$EY$457,0),0)</f>
      </c>
      <c r="GQ457">
        <f>IF($GP457&gt;0,INDEX($EZ$457:$GM$457,$GP457),"")</f>
      </c>
      <c r="GT457">
        <f>IF($JC457&gt;=1,INDEX($GR:$GR,$JB457+1),"")</f>
      </c>
      <c r="GU457">
        <f>IF($JC457&gt;=2,INDEX($GR:$GR,$JB457+2),"")</f>
      </c>
      <c r="GV457">
        <f>IF($JC457&gt;=3,INDEX($GR:$GR,$JB457+3),"")</f>
      </c>
      <c r="GW457">
        <f>IF($JC457&gt;=4,INDEX($GR:$GR,$JB457+4),"")</f>
      </c>
      <c r="GX457">
        <f>IF($JC457&gt;=5,INDEX($GR:$GR,$JB457+5),"")</f>
      </c>
      <c r="GY457">
        <f>IF($JC457&gt;=6,INDEX($GR:$GR,$JB457+6),"")</f>
      </c>
      <c r="GZ457">
        <f>IF($JC457&gt;=7,INDEX($GR:$GR,$JB457+7),"")</f>
      </c>
      <c r="HA457">
        <f>IF($JC457&gt;=8,INDEX($GR:$GR,$JB457+8),"")</f>
      </c>
      <c r="HB457">
        <f>IF($JC457&gt;=9,INDEX($GR:$GR,$JB457+9),"")</f>
      </c>
      <c r="HC457">
        <f>IF($JC457&gt;=10,INDEX($GR:$GR,$JB457+10),"")</f>
      </c>
      <c r="HD457">
        <f>IF($JC457&gt;=11,INDEX($GR:$GR,$JB457+11),"")</f>
      </c>
      <c r="HE457">
        <f>IF($JC457&gt;=12,INDEX($GR:$GR,$JB457+12),"")</f>
      </c>
      <c r="HF457">
        <f>IF($JC457&gt;=13,INDEX($GR:$GR,$JB457+13),"")</f>
      </c>
      <c r="HG457">
        <f>IF($JC457&gt;=14,INDEX($GR:$GR,$JB457+14),"")</f>
      </c>
      <c r="HH457">
        <f>IF($JC457&gt;=15,INDEX($GR:$GR,$JB457+15),"")</f>
      </c>
      <c r="HI457">
        <f>IF($JC457&gt;=16,INDEX($GR:$GR,$JB457+16),"")</f>
      </c>
      <c r="HJ457">
        <f>IF($JC457&gt;=17,INDEX($GR:$GR,$JB457+17),"")</f>
      </c>
      <c r="HK457">
        <f>IF($JC457&gt;=18,INDEX($GR:$GR,$JB457+18),"")</f>
      </c>
      <c r="HL457">
        <f>IF($JC457&gt;=19,INDEX($GR:$GR,$JB457+19),"")</f>
      </c>
      <c r="HM457">
        <f>IF($JC457&gt;=20,INDEX($GR:$GR,$JB457+20),"")</f>
      </c>
      <c r="HN457">
        <f>IF($JC457&gt;=21,INDEX($GR:$GR,$JB457+21),"")</f>
      </c>
      <c r="HO457">
        <f>IF($JC457&gt;=22,INDEX($GR:$GR,$JB457+22),"")</f>
      </c>
      <c r="HP457">
        <f>IF($JC457&gt;=23,INDEX($GR:$GR,$JB457+23),"")</f>
      </c>
      <c r="HQ457">
        <f>IF($JC457&gt;=24,INDEX($GR:$GR,$JB457+24),"")</f>
      </c>
      <c r="HR457">
        <f>IF($JC457&gt;=25,INDEX($GR:$GR,$JB457+25),"")</f>
      </c>
      <c r="HS457">
        <f>IF($JC457&gt;=26,INDEX($GR:$GR,$JB457+26),"")</f>
      </c>
      <c r="HT457">
        <f>IF($JC457&gt;=27,INDEX($GR:$GR,$JB457+27),"")</f>
      </c>
      <c r="HU457">
        <f>IF($JC457&gt;=28,INDEX($GR:$GR,$JB457+28),"")</f>
      </c>
      <c r="HV457">
        <f>IF($JC457&gt;=29,INDEX($GR:$GR,$JB457+29),"")</f>
      </c>
      <c r="HW457">
        <f>IF($JC457&gt;=30,INDEX($GR:$GR,$JB457+30),"")</f>
      </c>
      <c r="HX457">
        <f>IF($JC457&gt;=31,INDEX($GR:$GR,$JB457+31),"")</f>
      </c>
      <c r="HY457">
        <f>IF($JC457&gt;=32,INDEX($GR:$GR,$JB457+32),"")</f>
      </c>
      <c r="HZ457">
        <f>IF($JC457&gt;=33,INDEX($GR:$GR,$JB457+33),"")</f>
      </c>
      <c r="IA457">
        <f>IF($JC457&gt;=34,INDEX($GR:$GR,$JB457+34),"")</f>
      </c>
      <c r="IB457">
        <f>IF($JC457&gt;=35,INDEX($GR:$GR,$JB457+35),"")</f>
      </c>
      <c r="IC457">
        <f>IF($JC457&gt;=36,INDEX($GR:$GR,$JB457+36),"")</f>
      </c>
      <c r="ID457">
        <f>IF($JC457&gt;=37,INDEX($GR:$GR,$JB457+37),"")</f>
      </c>
      <c r="IE457">
        <f>IF($JC457&gt;=38,INDEX($GR:$GR,$JB457+38),"")</f>
      </c>
      <c r="IF457">
        <f>IF($JC457&gt;=39,INDEX($GR:$GR,$JB457+39),"")</f>
      </c>
      <c r="IG457">
        <f>IF($JC457&gt;=40,INDEX($GR:$GR,$JB457+40),"")</f>
      </c>
      <c r="IH457">
        <f>IF($JC457&gt;=41,INDEX($GR:$GR,$JB457+41),"")</f>
      </c>
      <c r="II457">
        <f>IF($JC457&gt;=42,INDEX($GR:$GR,$JB457+42),"")</f>
      </c>
      <c r="IJ457">
        <f>IF($JC457&gt;=43,INDEX($GR:$GR,$JB457+43),"")</f>
      </c>
      <c r="IK457">
        <f>IF($JC457&gt;=44,INDEX($GR:$GR,$JB457+44),"")</f>
      </c>
      <c r="IL457">
        <f>IF($JC457&gt;=45,INDEX($GR:$GR,$JB457+45),"")</f>
      </c>
      <c r="IM457">
        <f>IF($JC457&gt;=46,INDEX($GR:$GR,$JB457+46),"")</f>
      </c>
      <c r="IN457">
        <f>IF($JC457&gt;=47,INDEX($GR:$GR,$JB457+47),"")</f>
      </c>
      <c r="IO457">
        <f>IF($JC457&gt;=48,INDEX($GR:$GR,$JB457+48),"")</f>
      </c>
      <c r="IP457">
        <f>IF($JC457&gt;=49,INDEX($GR:$GR,$JB457+49),"")</f>
      </c>
      <c r="IQ457">
        <f>IF($JC457&gt;=50,INDEX($GR:$GR,$JB457+50),"")</f>
      </c>
      <c r="IR457">
        <f>IF($JC457&gt;=51,INDEX($GR:$GR,$JB457+51),"")</f>
      </c>
      <c r="IS457">
        <f>IF($JC457&gt;=52,INDEX($GR:$GR,$JB457+52),"")</f>
      </c>
      <c r="IT457">
        <f>IF($JC457&gt;=53,INDEX($GR:$GR,$JB457+53),"")</f>
      </c>
      <c r="IU457">
        <f>IF($JC457&gt;=54,INDEX($GR:$GR,$JB457+54),"")</f>
      </c>
      <c r="IV457">
        <f>IF($JC457&gt;=55,INDEX($GR:$GR,$JB457+55),"")</f>
      </c>
      <c r="IW457">
        <f>IF($JC457&gt;=56,INDEX($GR:$GR,$JB457+56),"")</f>
      </c>
      <c r="IX457">
        <f>IF($JC457&gt;=57,INDEX($GR:$GR,$JB457+57),"")</f>
      </c>
      <c r="IY457">
        <f>IF($JC457&gt;=58,INDEX($GR:$GR,$JB457+58),"")</f>
      </c>
      <c r="IZ457">
        <f>IF($JC457&gt;=59,INDEX($GR:$GR,$JB457+59),"")</f>
      </c>
      <c r="JA457">
        <f>IF($JC457&gt;=60,INDEX($GR:$GR,$JB457+60),"")</f>
      </c>
      <c r="JB457">
        <f>IFERROR(MATCH($GQ457,$GR$2:$GR$324,0)+1,0)</f>
      </c>
      <c r="JC457">
        <f>IFERROR(INDEX($GS$2:$GS$324,MATCH($GQ457,$GR$2:$GR$324,0)),0)</f>
      </c>
      <c r="JD457" t="s">
        <v>40</v>
      </c>
      <c r="JE457" t="s">
        <v>40</v>
      </c>
    </row>
    <row r="458" spans="1:265" x14ac:dyDescent="0.25">
      <c r="Q458">
        <f>IF(OR($T458="",$P458=""),"",IFERROR($T458/$P458,0))</f>
      </c>
      <c r="R458">
        <f>IF($T458="","",
SUM($S458,$U458,$Z458,$V458,$X458)*
(1-IF($AA458="",0,VALUE($AA458)/100)))</f>
      </c>
      <c r="S458">
        <f>IF($T458="","",$T458)</f>
      </c>
      <c r="U458">
        <f>IF($T458="","",
IF($N458="","",
IF(ISNUMBER(SEARCH("exempt",LOWER($N458))),0,
$T458*(VALUE(SUBSTITUTE($N458,"%",""))/100))))</f>
      </c>
      <c r="AB458">
        <f>IFERROR(IF(FIND(" - ",$K458)&gt;0,MID($K458,FIND(" - ",$K458)+3,LEN($K458)),""),"")</f>
      </c>
      <c r="AK458" t="s">
        <v>1045</v>
      </c>
      <c r="AP458">
        <f>IFERROR(LEFT($K458,FIND(" - ",$K458)-1),$K458)</f>
      </c>
      <c r="AS458">
        <f>IF($CH458&gt;=1,INDEX($AQ:$AQ,$CG458+1),"")</f>
      </c>
      <c r="AT458">
        <f>IF($CH458&gt;=2,INDEX($AQ:$AQ,$CG458+2),"")</f>
      </c>
      <c r="AU458">
        <f>IF($CH458&gt;=3,INDEX($AQ:$AQ,$CG458+3),"")</f>
      </c>
      <c r="AV458">
        <f>IF($CH458&gt;=4,INDEX($AQ:$AQ,$CG458+4),"")</f>
      </c>
      <c r="AW458">
        <f>IF($CH458&gt;=5,INDEX($AQ:$AQ,$CG458+5),"")</f>
      </c>
      <c r="AX458">
        <f>IF($CH458&gt;=6,INDEX($AQ:$AQ,$CG458+6),"")</f>
      </c>
      <c r="AY458">
        <f>IF($CH458&gt;=7,INDEX($AQ:$AQ,$CG458+7),"")</f>
      </c>
      <c r="AZ458">
        <f>IF($CH458&gt;=8,INDEX($AQ:$AQ,$CG458+8),"")</f>
      </c>
      <c r="BA458">
        <f>IF($CH458&gt;=9,INDEX($AQ:$AQ,$CG458+9),"")</f>
      </c>
      <c r="BB458">
        <f>IF($CH458&gt;=10,INDEX($AQ:$AQ,$CG458+10),"")</f>
      </c>
      <c r="BC458">
        <f>IF($CH458&gt;=11,INDEX($AQ:$AQ,$CG458+11),"")</f>
      </c>
      <c r="BD458">
        <f>IF($CH458&gt;=12,INDEX($AQ:$AQ,$CG458+12),"")</f>
      </c>
      <c r="BE458">
        <f>IF($CH458&gt;=13,INDEX($AQ:$AQ,$CG458+13),"")</f>
      </c>
      <c r="BF458">
        <f>IF($CH458&gt;=14,INDEX($AQ:$AQ,$CG458+14),"")</f>
      </c>
      <c r="BG458">
        <f>IF($CH458&gt;=15,INDEX($AQ:$AQ,$CG458+15),"")</f>
      </c>
      <c r="BH458">
        <f>IF($CH458&gt;=16,INDEX($AQ:$AQ,$CG458+16),"")</f>
      </c>
      <c r="BI458">
        <f>IF($CH458&gt;=17,INDEX($AQ:$AQ,$CG458+17),"")</f>
      </c>
      <c r="BJ458">
        <f>IF($CH458&gt;=18,INDEX($AQ:$AQ,$CG458+18),"")</f>
      </c>
      <c r="BK458">
        <f>IF($CH458&gt;=19,INDEX($AQ:$AQ,$CG458+19),"")</f>
      </c>
      <c r="BL458">
        <f>IF($CH458&gt;=20,INDEX($AQ:$AQ,$CG458+20),"")</f>
      </c>
      <c r="BM458">
        <f>IF($CH458&gt;=21,INDEX($AQ:$AQ,$CG458+21),"")</f>
      </c>
      <c r="BN458">
        <f>IF($CH458&gt;=22,INDEX($AQ:$AQ,$CG458+22),"")</f>
      </c>
      <c r="BO458">
        <f>IF($CH458&gt;=23,INDEX($AQ:$AQ,$CG458+23),"")</f>
      </c>
      <c r="BP458">
        <f>IF($CH458&gt;=24,INDEX($AQ:$AQ,$CG458+24),"")</f>
      </c>
      <c r="BQ458">
        <f>IF($CH458&gt;=25,INDEX($AQ:$AQ,$CG458+25),"")</f>
      </c>
      <c r="BR458">
        <f>IF($CH458&gt;=26,INDEX($AQ:$AQ,$CG458+26),"")</f>
      </c>
      <c r="BS458">
        <f>IF($CH458&gt;=27,INDEX($AQ:$AQ,$CG458+27),"")</f>
      </c>
      <c r="BT458">
        <f>IF($CH458&gt;=28,INDEX($AQ:$AQ,$CG458+28),"")</f>
      </c>
      <c r="BU458">
        <f>IF($CH458&gt;=29,INDEX($AQ:$AQ,$CG458+29),"")</f>
      </c>
      <c r="BV458">
        <f>IF($CH458&gt;=30,INDEX($AQ:$AQ,$CG458+30),"")</f>
      </c>
      <c r="BW458">
        <f>IF($CH458&gt;=31,INDEX($AQ:$AQ,$CG458+31),"")</f>
      </c>
      <c r="BX458">
        <f>IF($CH458&gt;=32,INDEX($AQ:$AQ,$CG458+32),"")</f>
      </c>
      <c r="BY458">
        <f>IF($CH458&gt;=33,INDEX($AQ:$AQ,$CG458+33),"")</f>
      </c>
      <c r="BZ458">
        <f>IF($CH458&gt;=34,INDEX($AQ:$AQ,$CG458+34),"")</f>
      </c>
      <c r="CA458">
        <f>IF($CH458&gt;=35,INDEX($AQ:$AQ,$CG458+35),"")</f>
      </c>
      <c r="CB458">
        <f>IF($CH458&gt;=36,INDEX($AQ:$AQ,$CG458+36),"")</f>
      </c>
      <c r="CC458">
        <f>IF($CH458&gt;=37,INDEX($AQ:$AQ,$CG458+37),"")</f>
      </c>
      <c r="CD458">
        <f>IF($CH458&gt;=38,INDEX($AQ:$AQ,$CG458+38),"")</f>
      </c>
      <c r="CE458">
        <f>IF($CH458&gt;=39,INDEX($AQ:$AQ,$CG458+39),"")</f>
      </c>
      <c r="CF458">
        <f>IF($CH458&gt;=40,INDEX($AQ:$AQ,$CG458+40),"")</f>
      </c>
      <c r="CG458">
        <f>IFERROR(MATCH($AP458,$AQ$2:$AQ$134,0)+1,0)</f>
      </c>
      <c r="CH458">
        <f>IFERROR(INDEX($AR$2:$AR$134,MATCH($AP458,$AQ$2:$AQ$134,0)),0)</f>
      </c>
      <c r="CI458">
        <f>IFERROR(LEFT($L458,FIND(" - ",$L458)-1),$L458)</f>
      </c>
      <c r="CL458">
        <f>IF($DG458&gt;=1,INDEX($CJ:$CJ,$DF458+1),"")</f>
      </c>
      <c r="CM458">
        <f>IF($DG458&gt;=2,INDEX($CJ:$CJ,$DF458+2),"")</f>
      </c>
      <c r="CN458">
        <f>IF($DG458&gt;=3,INDEX($CJ:$CJ,$DF458+3),"")</f>
      </c>
      <c r="CO458">
        <f>IF($DG458&gt;=4,INDEX($CJ:$CJ,$DF458+4),"")</f>
      </c>
      <c r="CP458">
        <f>IF($DG458&gt;=5,INDEX($CJ:$CJ,$DF458+5),"")</f>
      </c>
      <c r="CQ458">
        <f>IF($DG458&gt;=6,INDEX($CJ:$CJ,$DF458+6),"")</f>
      </c>
      <c r="CR458">
        <f>IF($DG458&gt;=7,INDEX($CJ:$CJ,$DF458+7),"")</f>
      </c>
      <c r="CS458">
        <f>IF($DG458&gt;=8,INDEX($CJ:$CJ,$DF458+8),"")</f>
      </c>
      <c r="CT458">
        <f>IF($DG458&gt;=9,INDEX($CJ:$CJ,$DF458+9),"")</f>
      </c>
      <c r="CU458">
        <f>IF($DG458&gt;=10,INDEX($CJ:$CJ,$DF458+10),"")</f>
      </c>
      <c r="CV458">
        <f>IF($DG458&gt;=11,INDEX($CJ:$CJ,$DF458+11),"")</f>
      </c>
      <c r="CW458">
        <f>IF($DG458&gt;=12,INDEX($CJ:$CJ,$DF458+12),"")</f>
      </c>
      <c r="CX458">
        <f>IF($DG458&gt;=13,INDEX($CJ:$CJ,$DF458+13),"")</f>
      </c>
      <c r="CY458">
        <f>IF($DG458&gt;=14,INDEX($CJ:$CJ,$DF458+14),"")</f>
      </c>
      <c r="CZ458">
        <f>IF($DG458&gt;=15,INDEX($CJ:$CJ,$DF458+15),"")</f>
      </c>
      <c r="DA458">
        <f>IF($DG458&gt;=16,INDEX($CJ:$CJ,$DF458+16),"")</f>
      </c>
      <c r="DB458">
        <f>IF($DG458&gt;=17,INDEX($CJ:$CJ,$DF458+17),"")</f>
      </c>
      <c r="DC458">
        <f>IF($DG458&gt;=18,INDEX($CJ:$CJ,$DF458+18),"")</f>
      </c>
      <c r="DD458">
        <f>IF($DG458&gt;=19,INDEX($CJ:$CJ,$DF458+19),"")</f>
      </c>
      <c r="DE458">
        <f>IF($DG458&gt;=20,INDEX($CJ:$CJ,$DF458+20),"")</f>
      </c>
      <c r="DF458">
        <f>IFERROR(MATCH($CI458,$CJ$2:$CJ$263,0)+1,0)</f>
      </c>
      <c r="DG458">
        <f>IFERROR(INDEX($CK$2:$CK$263,MATCH($CI458,$CJ$2:$CJ$263,0)),0)</f>
      </c>
      <c r="DH458">
        <f>IFERROR(INDEX($AO:$AO,MATCH($N458,$AN:$AN,0))&amp;"","")</f>
      </c>
      <c r="DL458">
        <f>IF($GO458&gt;=1,INDEX($DI:$DI,$GN458+1),"")</f>
      </c>
      <c r="DM458">
        <f>IF($GO458&gt;=2,INDEX($DI:$DI,$GN458+2),"")</f>
      </c>
      <c r="DN458">
        <f>IF($GO458&gt;=3,INDEX($DI:$DI,$GN458+3),"")</f>
      </c>
      <c r="DO458">
        <f>IF($GO458&gt;=4,INDEX($DI:$DI,$GN458+4),"")</f>
      </c>
      <c r="DP458">
        <f>IF($GO458&gt;=5,INDEX($DI:$DI,$GN458+5),"")</f>
      </c>
      <c r="DQ458">
        <f>IF($GO458&gt;=6,INDEX($DI:$DI,$GN458+6),"")</f>
      </c>
      <c r="DR458">
        <f>IF($GO458&gt;=7,INDEX($DI:$DI,$GN458+7),"")</f>
      </c>
      <c r="DS458">
        <f>IF($GO458&gt;=8,INDEX($DI:$DI,$GN458+8),"")</f>
      </c>
      <c r="DT458">
        <f>IF($GO458&gt;=9,INDEX($DI:$DI,$GN458+9),"")</f>
      </c>
      <c r="DU458">
        <f>IF($GO458&gt;=10,INDEX($DI:$DI,$GN458+10),"")</f>
      </c>
      <c r="DV458">
        <f>IF($GO458&gt;=11,INDEX($DI:$DI,$GN458+11),"")</f>
      </c>
      <c r="DW458">
        <f>IF($GO458&gt;=12,INDEX($DI:$DI,$GN458+12),"")</f>
      </c>
      <c r="DX458">
        <f>IF($GO458&gt;=13,INDEX($DI:$DI,$GN458+13),"")</f>
      </c>
      <c r="DY458">
        <f>IF($GO458&gt;=14,INDEX($DI:$DI,$GN458+14),"")</f>
      </c>
      <c r="DZ458">
        <f>IF($GO458&gt;=15,INDEX($DI:$DI,$GN458+15),"")</f>
      </c>
      <c r="EA458">
        <f>IF($GO458&gt;=16,INDEX($DI:$DI,$GN458+16),"")</f>
      </c>
      <c r="EB458">
        <f>IF($GO458&gt;=17,INDEX($DI:$DI,$GN458+17),"")</f>
      </c>
      <c r="EC458">
        <f>IF($GO458&gt;=18,INDEX($DI:$DI,$GN458+18),"")</f>
      </c>
      <c r="ED458">
        <f>IF($GO458&gt;=19,INDEX($DI:$DI,$GN458+19),"")</f>
      </c>
      <c r="EE458">
        <f>IF($GO458&gt;=20,INDEX($DI:$DI,$GN458+20),"")</f>
      </c>
      <c r="EF458">
        <f>IF($GO458&gt;=21,INDEX($DI:$DI,$GN458+21),"")</f>
      </c>
      <c r="EG458">
        <f>IF($GO458&gt;=22,INDEX($DI:$DI,$GN458+22),"")</f>
      </c>
      <c r="EH458">
        <f>IF($GO458&gt;=23,INDEX($DI:$DI,$GN458+23),"")</f>
      </c>
      <c r="EI458">
        <f>IF($GO458&gt;=24,INDEX($DI:$DI,$GN458+24),"")</f>
      </c>
      <c r="EJ458">
        <f>IF($GO458&gt;=25,INDEX($DI:$DI,$GN458+25),"")</f>
      </c>
      <c r="EK458">
        <f>IF($GO458&gt;=26,INDEX($DI:$DI,$GN458+26),"")</f>
      </c>
      <c r="EL458">
        <f>IF($GO458&gt;=27,INDEX($DI:$DI,$GN458+27),"")</f>
      </c>
      <c r="EM458">
        <f>IF($GO458&gt;=28,INDEX($DI:$DI,$GN458+28),"")</f>
      </c>
      <c r="EN458">
        <f>IF($GO458&gt;=29,INDEX($DI:$DI,$GN458+29),"")</f>
      </c>
      <c r="EO458">
        <f>IF($GO458&gt;=30,INDEX($DI:$DI,$GN458+30),"")</f>
      </c>
      <c r="EP458">
        <f>IF($GO458&gt;=31,INDEX($DI:$DI,$GN458+31),"")</f>
      </c>
      <c r="EQ458">
        <f>IF($GO458&gt;=32,INDEX($DI:$DI,$GN458+32),"")</f>
      </c>
      <c r="ER458">
        <f>IF($GO458&gt;=33,INDEX($DI:$DI,$GN458+33),"")</f>
      </c>
      <c r="ES458">
        <f>IF($GO458&gt;=34,INDEX($DI:$DI,$GN458+34),"")</f>
      </c>
      <c r="ET458">
        <f>IF($GO458&gt;=35,INDEX($DI:$DI,$GN458+35),"")</f>
      </c>
      <c r="EU458">
        <f>IF($GO458&gt;=36,INDEX($DI:$DI,$GN458+36),"")</f>
      </c>
      <c r="EV458">
        <f>IF($GO458&gt;=37,INDEX($DI:$DI,$GN458+37),"")</f>
      </c>
      <c r="EW458">
        <f>IF($GO458&gt;=38,INDEX($DI:$DI,$GN458+38),"")</f>
      </c>
      <c r="EX458">
        <f>IF($GO458&gt;=39,INDEX($DI:$DI,$GN458+39),"")</f>
      </c>
      <c r="EY458">
        <f>IF($GO458&gt;=40,INDEX($DI:$DI,$GN458+40),"")</f>
      </c>
      <c r="EZ458">
        <f>IF($GO458&gt;=1,INDEX($DJ:$DJ,$GN458+1),"")</f>
      </c>
      <c r="FA458">
        <f>IF($GO458&gt;=2,INDEX($DJ:$DJ,$GN458+2),"")</f>
      </c>
      <c r="FB458">
        <f>IF($GO458&gt;=3,INDEX($DJ:$DJ,$GN458+3),"")</f>
      </c>
      <c r="FC458">
        <f>IF($GO458&gt;=4,INDEX($DJ:$DJ,$GN458+4),"")</f>
      </c>
      <c r="FD458">
        <f>IF($GO458&gt;=5,INDEX($DJ:$DJ,$GN458+5),"")</f>
      </c>
      <c r="FE458">
        <f>IF($GO458&gt;=6,INDEX($DJ:$DJ,$GN458+6),"")</f>
      </c>
      <c r="FF458">
        <f>IF($GO458&gt;=7,INDEX($DJ:$DJ,$GN458+7),"")</f>
      </c>
      <c r="FG458">
        <f>IF($GO458&gt;=8,INDEX($DJ:$DJ,$GN458+8),"")</f>
      </c>
      <c r="FH458">
        <f>IF($GO458&gt;=9,INDEX($DJ:$DJ,$GN458+9),"")</f>
      </c>
      <c r="FI458">
        <f>IF($GO458&gt;=10,INDEX($DJ:$DJ,$GN458+10),"")</f>
      </c>
      <c r="FJ458">
        <f>IF($GO458&gt;=11,INDEX($DJ:$DJ,$GN458+11),"")</f>
      </c>
      <c r="FK458">
        <f>IF($GO458&gt;=12,INDEX($DJ:$DJ,$GN458+12),"")</f>
      </c>
      <c r="FL458">
        <f>IF($GO458&gt;=13,INDEX($DJ:$DJ,$GN458+13),"")</f>
      </c>
      <c r="FM458">
        <f>IF($GO458&gt;=14,INDEX($DJ:$DJ,$GN458+14),"")</f>
      </c>
      <c r="FN458">
        <f>IF($GO458&gt;=15,INDEX($DJ:$DJ,$GN458+15),"")</f>
      </c>
      <c r="FO458">
        <f>IF($GO458&gt;=16,INDEX($DJ:$DJ,$GN458+16),"")</f>
      </c>
      <c r="FP458">
        <f>IF($GO458&gt;=17,INDEX($DJ:$DJ,$GN458+17),"")</f>
      </c>
      <c r="FQ458">
        <f>IF($GO458&gt;=18,INDEX($DJ:$DJ,$GN458+18),"")</f>
      </c>
      <c r="FR458">
        <f>IF($GO458&gt;=19,INDEX($DJ:$DJ,$GN458+19),"")</f>
      </c>
      <c r="FS458">
        <f>IF($GO458&gt;=20,INDEX($DJ:$DJ,$GN458+20),"")</f>
      </c>
      <c r="FT458">
        <f>IF($GO458&gt;=21,INDEX($DJ:$DJ,$GN458+21),"")</f>
      </c>
      <c r="FU458">
        <f>IF($GO458&gt;=22,INDEX($DJ:$DJ,$GN458+22),"")</f>
      </c>
      <c r="FV458">
        <f>IF($GO458&gt;=23,INDEX($DJ:$DJ,$GN458+23),"")</f>
      </c>
      <c r="FW458">
        <f>IF($GO458&gt;=24,INDEX($DJ:$DJ,$GN458+24),"")</f>
      </c>
      <c r="FX458">
        <f>IF($GO458&gt;=25,INDEX($DJ:$DJ,$GN458+25),"")</f>
      </c>
      <c r="FY458">
        <f>IF($GO458&gt;=26,INDEX($DJ:$DJ,$GN458+26),"")</f>
      </c>
      <c r="FZ458">
        <f>IF($GO458&gt;=27,INDEX($DJ:$DJ,$GN458+27),"")</f>
      </c>
      <c r="GA458">
        <f>IF($GO458&gt;=28,INDEX($DJ:$DJ,$GN458+28),"")</f>
      </c>
      <c r="GB458">
        <f>IF($GO458&gt;=29,INDEX($DJ:$DJ,$GN458+29),"")</f>
      </c>
      <c r="GC458">
        <f>IF($GO458&gt;=30,INDEX($DJ:$DJ,$GN458+30),"")</f>
      </c>
      <c r="GD458">
        <f>IF($GO458&gt;=31,INDEX($DJ:$DJ,$GN458+31),"")</f>
      </c>
      <c r="GE458">
        <f>IF($GO458&gt;=32,INDEX($DJ:$DJ,$GN458+32),"")</f>
      </c>
      <c r="GF458">
        <f>IF($GO458&gt;=33,INDEX($DJ:$DJ,$GN458+33),"")</f>
      </c>
      <c r="GG458">
        <f>IF($GO458&gt;=34,INDEX($DJ:$DJ,$GN458+34),"")</f>
      </c>
      <c r="GH458">
        <f>IF($GO458&gt;=35,INDEX($DJ:$DJ,$GN458+35),"")</f>
      </c>
      <c r="GI458">
        <f>IF($GO458&gt;=36,INDEX($DJ:$DJ,$GN458+36),"")</f>
      </c>
      <c r="GJ458">
        <f>IF($GO458&gt;=37,INDEX($DJ:$DJ,$GN458+37),"")</f>
      </c>
      <c r="GK458">
        <f>IF($GO458&gt;=38,INDEX($DJ:$DJ,$GN458+38),"")</f>
      </c>
      <c r="GL458">
        <f>IF($GO458&gt;=39,INDEX($DJ:$DJ,$GN458+39),"")</f>
      </c>
      <c r="GM458">
        <f>IF($GO458&gt;=40,INDEX($DJ:$DJ,$GN458+40),"")</f>
      </c>
      <c r="GN458">
        <f>IFERROR(MATCH($DH458,$DI$2:$DI$148,0)+1,0)</f>
      </c>
      <c r="GO458">
        <f>IFERROR(INDEX($DK$2:$DK$148,MATCH($DH458,$DI$2:$DI$148,0)),0)</f>
      </c>
      <c r="GP458">
        <f>IFERROR(MATCH($Y458,$DL$458:$EY$458,0),0)</f>
      </c>
      <c r="GQ458">
        <f>IF($GP458&gt;0,INDEX($EZ$458:$GM$458,$GP458),"")</f>
      </c>
      <c r="GT458">
        <f>IF($JC458&gt;=1,INDEX($GR:$GR,$JB458+1),"")</f>
      </c>
      <c r="GU458">
        <f>IF($JC458&gt;=2,INDEX($GR:$GR,$JB458+2),"")</f>
      </c>
      <c r="GV458">
        <f>IF($JC458&gt;=3,INDEX($GR:$GR,$JB458+3),"")</f>
      </c>
      <c r="GW458">
        <f>IF($JC458&gt;=4,INDEX($GR:$GR,$JB458+4),"")</f>
      </c>
      <c r="GX458">
        <f>IF($JC458&gt;=5,INDEX($GR:$GR,$JB458+5),"")</f>
      </c>
      <c r="GY458">
        <f>IF($JC458&gt;=6,INDEX($GR:$GR,$JB458+6),"")</f>
      </c>
      <c r="GZ458">
        <f>IF($JC458&gt;=7,INDEX($GR:$GR,$JB458+7),"")</f>
      </c>
      <c r="HA458">
        <f>IF($JC458&gt;=8,INDEX($GR:$GR,$JB458+8),"")</f>
      </c>
      <c r="HB458">
        <f>IF($JC458&gt;=9,INDEX($GR:$GR,$JB458+9),"")</f>
      </c>
      <c r="HC458">
        <f>IF($JC458&gt;=10,INDEX($GR:$GR,$JB458+10),"")</f>
      </c>
      <c r="HD458">
        <f>IF($JC458&gt;=11,INDEX($GR:$GR,$JB458+11),"")</f>
      </c>
      <c r="HE458">
        <f>IF($JC458&gt;=12,INDEX($GR:$GR,$JB458+12),"")</f>
      </c>
      <c r="HF458">
        <f>IF($JC458&gt;=13,INDEX($GR:$GR,$JB458+13),"")</f>
      </c>
      <c r="HG458">
        <f>IF($JC458&gt;=14,INDEX($GR:$GR,$JB458+14),"")</f>
      </c>
      <c r="HH458">
        <f>IF($JC458&gt;=15,INDEX($GR:$GR,$JB458+15),"")</f>
      </c>
      <c r="HI458">
        <f>IF($JC458&gt;=16,INDEX($GR:$GR,$JB458+16),"")</f>
      </c>
      <c r="HJ458">
        <f>IF($JC458&gt;=17,INDEX($GR:$GR,$JB458+17),"")</f>
      </c>
      <c r="HK458">
        <f>IF($JC458&gt;=18,INDEX($GR:$GR,$JB458+18),"")</f>
      </c>
      <c r="HL458">
        <f>IF($JC458&gt;=19,INDEX($GR:$GR,$JB458+19),"")</f>
      </c>
      <c r="HM458">
        <f>IF($JC458&gt;=20,INDEX($GR:$GR,$JB458+20),"")</f>
      </c>
      <c r="HN458">
        <f>IF($JC458&gt;=21,INDEX($GR:$GR,$JB458+21),"")</f>
      </c>
      <c r="HO458">
        <f>IF($JC458&gt;=22,INDEX($GR:$GR,$JB458+22),"")</f>
      </c>
      <c r="HP458">
        <f>IF($JC458&gt;=23,INDEX($GR:$GR,$JB458+23),"")</f>
      </c>
      <c r="HQ458">
        <f>IF($JC458&gt;=24,INDEX($GR:$GR,$JB458+24),"")</f>
      </c>
      <c r="HR458">
        <f>IF($JC458&gt;=25,INDEX($GR:$GR,$JB458+25),"")</f>
      </c>
      <c r="HS458">
        <f>IF($JC458&gt;=26,INDEX($GR:$GR,$JB458+26),"")</f>
      </c>
      <c r="HT458">
        <f>IF($JC458&gt;=27,INDEX($GR:$GR,$JB458+27),"")</f>
      </c>
      <c r="HU458">
        <f>IF($JC458&gt;=28,INDEX($GR:$GR,$JB458+28),"")</f>
      </c>
      <c r="HV458">
        <f>IF($JC458&gt;=29,INDEX($GR:$GR,$JB458+29),"")</f>
      </c>
      <c r="HW458">
        <f>IF($JC458&gt;=30,INDEX($GR:$GR,$JB458+30),"")</f>
      </c>
      <c r="HX458">
        <f>IF($JC458&gt;=31,INDEX($GR:$GR,$JB458+31),"")</f>
      </c>
      <c r="HY458">
        <f>IF($JC458&gt;=32,INDEX($GR:$GR,$JB458+32),"")</f>
      </c>
      <c r="HZ458">
        <f>IF($JC458&gt;=33,INDEX($GR:$GR,$JB458+33),"")</f>
      </c>
      <c r="IA458">
        <f>IF($JC458&gt;=34,INDEX($GR:$GR,$JB458+34),"")</f>
      </c>
      <c r="IB458">
        <f>IF($JC458&gt;=35,INDEX($GR:$GR,$JB458+35),"")</f>
      </c>
      <c r="IC458">
        <f>IF($JC458&gt;=36,INDEX($GR:$GR,$JB458+36),"")</f>
      </c>
      <c r="ID458">
        <f>IF($JC458&gt;=37,INDEX($GR:$GR,$JB458+37),"")</f>
      </c>
      <c r="IE458">
        <f>IF($JC458&gt;=38,INDEX($GR:$GR,$JB458+38),"")</f>
      </c>
      <c r="IF458">
        <f>IF($JC458&gt;=39,INDEX($GR:$GR,$JB458+39),"")</f>
      </c>
      <c r="IG458">
        <f>IF($JC458&gt;=40,INDEX($GR:$GR,$JB458+40),"")</f>
      </c>
      <c r="IH458">
        <f>IF($JC458&gt;=41,INDEX($GR:$GR,$JB458+41),"")</f>
      </c>
      <c r="II458">
        <f>IF($JC458&gt;=42,INDEX($GR:$GR,$JB458+42),"")</f>
      </c>
      <c r="IJ458">
        <f>IF($JC458&gt;=43,INDEX($GR:$GR,$JB458+43),"")</f>
      </c>
      <c r="IK458">
        <f>IF($JC458&gt;=44,INDEX($GR:$GR,$JB458+44),"")</f>
      </c>
      <c r="IL458">
        <f>IF($JC458&gt;=45,INDEX($GR:$GR,$JB458+45),"")</f>
      </c>
      <c r="IM458">
        <f>IF($JC458&gt;=46,INDEX($GR:$GR,$JB458+46),"")</f>
      </c>
      <c r="IN458">
        <f>IF($JC458&gt;=47,INDEX($GR:$GR,$JB458+47),"")</f>
      </c>
      <c r="IO458">
        <f>IF($JC458&gt;=48,INDEX($GR:$GR,$JB458+48),"")</f>
      </c>
      <c r="IP458">
        <f>IF($JC458&gt;=49,INDEX($GR:$GR,$JB458+49),"")</f>
      </c>
      <c r="IQ458">
        <f>IF($JC458&gt;=50,INDEX($GR:$GR,$JB458+50),"")</f>
      </c>
      <c r="IR458">
        <f>IF($JC458&gt;=51,INDEX($GR:$GR,$JB458+51),"")</f>
      </c>
      <c r="IS458">
        <f>IF($JC458&gt;=52,INDEX($GR:$GR,$JB458+52),"")</f>
      </c>
      <c r="IT458">
        <f>IF($JC458&gt;=53,INDEX($GR:$GR,$JB458+53),"")</f>
      </c>
      <c r="IU458">
        <f>IF($JC458&gt;=54,INDEX($GR:$GR,$JB458+54),"")</f>
      </c>
      <c r="IV458">
        <f>IF($JC458&gt;=55,INDEX($GR:$GR,$JB458+55),"")</f>
      </c>
      <c r="IW458">
        <f>IF($JC458&gt;=56,INDEX($GR:$GR,$JB458+56),"")</f>
      </c>
      <c r="IX458">
        <f>IF($JC458&gt;=57,INDEX($GR:$GR,$JB458+57),"")</f>
      </c>
      <c r="IY458">
        <f>IF($JC458&gt;=58,INDEX($GR:$GR,$JB458+58),"")</f>
      </c>
      <c r="IZ458">
        <f>IF($JC458&gt;=59,INDEX($GR:$GR,$JB458+59),"")</f>
      </c>
      <c r="JA458">
        <f>IF($JC458&gt;=60,INDEX($GR:$GR,$JB458+60),"")</f>
      </c>
      <c r="JB458">
        <f>IFERROR(MATCH($GQ458,$GR$2:$GR$324,0)+1,0)</f>
      </c>
      <c r="JC458">
        <f>IFERROR(INDEX($GS$2:$GS$324,MATCH($GQ458,$GR$2:$GR$324,0)),0)</f>
      </c>
      <c r="JD458" t="s">
        <v>40</v>
      </c>
      <c r="JE458" t="s">
        <v>40</v>
      </c>
    </row>
    <row r="459" spans="1:265" x14ac:dyDescent="0.25">
      <c r="Q459">
        <f>IF(OR($T459="",$P459=""),"",IFERROR($T459/$P459,0))</f>
      </c>
      <c r="R459">
        <f>IF($T459="","",
SUM($S459,$U459,$Z459,$V459,$X459)*
(1-IF($AA459="",0,VALUE($AA459)/100)))</f>
      </c>
      <c r="S459">
        <f>IF($T459="","",$T459)</f>
      </c>
      <c r="U459">
        <f>IF($T459="","",
IF($N459="","",
IF(ISNUMBER(SEARCH("exempt",LOWER($N459))),0,
$T459*(VALUE(SUBSTITUTE($N459,"%",""))/100))))</f>
      </c>
      <c r="AB459">
        <f>IFERROR(IF(FIND(" - ",$K459)&gt;0,MID($K459,FIND(" - ",$K459)+3,LEN($K459)),""),"")</f>
      </c>
      <c r="AK459" t="s">
        <v>1046</v>
      </c>
      <c r="AP459">
        <f>IFERROR(LEFT($K459,FIND(" - ",$K459)-1),$K459)</f>
      </c>
      <c r="AS459">
        <f>IF($CH459&gt;=1,INDEX($AQ:$AQ,$CG459+1),"")</f>
      </c>
      <c r="AT459">
        <f>IF($CH459&gt;=2,INDEX($AQ:$AQ,$CG459+2),"")</f>
      </c>
      <c r="AU459">
        <f>IF($CH459&gt;=3,INDEX($AQ:$AQ,$CG459+3),"")</f>
      </c>
      <c r="AV459">
        <f>IF($CH459&gt;=4,INDEX($AQ:$AQ,$CG459+4),"")</f>
      </c>
      <c r="AW459">
        <f>IF($CH459&gt;=5,INDEX($AQ:$AQ,$CG459+5),"")</f>
      </c>
      <c r="AX459">
        <f>IF($CH459&gt;=6,INDEX($AQ:$AQ,$CG459+6),"")</f>
      </c>
      <c r="AY459">
        <f>IF($CH459&gt;=7,INDEX($AQ:$AQ,$CG459+7),"")</f>
      </c>
      <c r="AZ459">
        <f>IF($CH459&gt;=8,INDEX($AQ:$AQ,$CG459+8),"")</f>
      </c>
      <c r="BA459">
        <f>IF($CH459&gt;=9,INDEX($AQ:$AQ,$CG459+9),"")</f>
      </c>
      <c r="BB459">
        <f>IF($CH459&gt;=10,INDEX($AQ:$AQ,$CG459+10),"")</f>
      </c>
      <c r="BC459">
        <f>IF($CH459&gt;=11,INDEX($AQ:$AQ,$CG459+11),"")</f>
      </c>
      <c r="BD459">
        <f>IF($CH459&gt;=12,INDEX($AQ:$AQ,$CG459+12),"")</f>
      </c>
      <c r="BE459">
        <f>IF($CH459&gt;=13,INDEX($AQ:$AQ,$CG459+13),"")</f>
      </c>
      <c r="BF459">
        <f>IF($CH459&gt;=14,INDEX($AQ:$AQ,$CG459+14),"")</f>
      </c>
      <c r="BG459">
        <f>IF($CH459&gt;=15,INDEX($AQ:$AQ,$CG459+15),"")</f>
      </c>
      <c r="BH459">
        <f>IF($CH459&gt;=16,INDEX($AQ:$AQ,$CG459+16),"")</f>
      </c>
      <c r="BI459">
        <f>IF($CH459&gt;=17,INDEX($AQ:$AQ,$CG459+17),"")</f>
      </c>
      <c r="BJ459">
        <f>IF($CH459&gt;=18,INDEX($AQ:$AQ,$CG459+18),"")</f>
      </c>
      <c r="BK459">
        <f>IF($CH459&gt;=19,INDEX($AQ:$AQ,$CG459+19),"")</f>
      </c>
      <c r="BL459">
        <f>IF($CH459&gt;=20,INDEX($AQ:$AQ,$CG459+20),"")</f>
      </c>
      <c r="BM459">
        <f>IF($CH459&gt;=21,INDEX($AQ:$AQ,$CG459+21),"")</f>
      </c>
      <c r="BN459">
        <f>IF($CH459&gt;=22,INDEX($AQ:$AQ,$CG459+22),"")</f>
      </c>
      <c r="BO459">
        <f>IF($CH459&gt;=23,INDEX($AQ:$AQ,$CG459+23),"")</f>
      </c>
      <c r="BP459">
        <f>IF($CH459&gt;=24,INDEX($AQ:$AQ,$CG459+24),"")</f>
      </c>
      <c r="BQ459">
        <f>IF($CH459&gt;=25,INDEX($AQ:$AQ,$CG459+25),"")</f>
      </c>
      <c r="BR459">
        <f>IF($CH459&gt;=26,INDEX($AQ:$AQ,$CG459+26),"")</f>
      </c>
      <c r="BS459">
        <f>IF($CH459&gt;=27,INDEX($AQ:$AQ,$CG459+27),"")</f>
      </c>
      <c r="BT459">
        <f>IF($CH459&gt;=28,INDEX($AQ:$AQ,$CG459+28),"")</f>
      </c>
      <c r="BU459">
        <f>IF($CH459&gt;=29,INDEX($AQ:$AQ,$CG459+29),"")</f>
      </c>
      <c r="BV459">
        <f>IF($CH459&gt;=30,INDEX($AQ:$AQ,$CG459+30),"")</f>
      </c>
      <c r="BW459">
        <f>IF($CH459&gt;=31,INDEX($AQ:$AQ,$CG459+31),"")</f>
      </c>
      <c r="BX459">
        <f>IF($CH459&gt;=32,INDEX($AQ:$AQ,$CG459+32),"")</f>
      </c>
      <c r="BY459">
        <f>IF($CH459&gt;=33,INDEX($AQ:$AQ,$CG459+33),"")</f>
      </c>
      <c r="BZ459">
        <f>IF($CH459&gt;=34,INDEX($AQ:$AQ,$CG459+34),"")</f>
      </c>
      <c r="CA459">
        <f>IF($CH459&gt;=35,INDEX($AQ:$AQ,$CG459+35),"")</f>
      </c>
      <c r="CB459">
        <f>IF($CH459&gt;=36,INDEX($AQ:$AQ,$CG459+36),"")</f>
      </c>
      <c r="CC459">
        <f>IF($CH459&gt;=37,INDEX($AQ:$AQ,$CG459+37),"")</f>
      </c>
      <c r="CD459">
        <f>IF($CH459&gt;=38,INDEX($AQ:$AQ,$CG459+38),"")</f>
      </c>
      <c r="CE459">
        <f>IF($CH459&gt;=39,INDEX($AQ:$AQ,$CG459+39),"")</f>
      </c>
      <c r="CF459">
        <f>IF($CH459&gt;=40,INDEX($AQ:$AQ,$CG459+40),"")</f>
      </c>
      <c r="CG459">
        <f>IFERROR(MATCH($AP459,$AQ$2:$AQ$134,0)+1,0)</f>
      </c>
      <c r="CH459">
        <f>IFERROR(INDEX($AR$2:$AR$134,MATCH($AP459,$AQ$2:$AQ$134,0)),0)</f>
      </c>
      <c r="CI459">
        <f>IFERROR(LEFT($L459,FIND(" - ",$L459)-1),$L459)</f>
      </c>
      <c r="CL459">
        <f>IF($DG459&gt;=1,INDEX($CJ:$CJ,$DF459+1),"")</f>
      </c>
      <c r="CM459">
        <f>IF($DG459&gt;=2,INDEX($CJ:$CJ,$DF459+2),"")</f>
      </c>
      <c r="CN459">
        <f>IF($DG459&gt;=3,INDEX($CJ:$CJ,$DF459+3),"")</f>
      </c>
      <c r="CO459">
        <f>IF($DG459&gt;=4,INDEX($CJ:$CJ,$DF459+4),"")</f>
      </c>
      <c r="CP459">
        <f>IF($DG459&gt;=5,INDEX($CJ:$CJ,$DF459+5),"")</f>
      </c>
      <c r="CQ459">
        <f>IF($DG459&gt;=6,INDEX($CJ:$CJ,$DF459+6),"")</f>
      </c>
      <c r="CR459">
        <f>IF($DG459&gt;=7,INDEX($CJ:$CJ,$DF459+7),"")</f>
      </c>
      <c r="CS459">
        <f>IF($DG459&gt;=8,INDEX($CJ:$CJ,$DF459+8),"")</f>
      </c>
      <c r="CT459">
        <f>IF($DG459&gt;=9,INDEX($CJ:$CJ,$DF459+9),"")</f>
      </c>
      <c r="CU459">
        <f>IF($DG459&gt;=10,INDEX($CJ:$CJ,$DF459+10),"")</f>
      </c>
      <c r="CV459">
        <f>IF($DG459&gt;=11,INDEX($CJ:$CJ,$DF459+11),"")</f>
      </c>
      <c r="CW459">
        <f>IF($DG459&gt;=12,INDEX($CJ:$CJ,$DF459+12),"")</f>
      </c>
      <c r="CX459">
        <f>IF($DG459&gt;=13,INDEX($CJ:$CJ,$DF459+13),"")</f>
      </c>
      <c r="CY459">
        <f>IF($DG459&gt;=14,INDEX($CJ:$CJ,$DF459+14),"")</f>
      </c>
      <c r="CZ459">
        <f>IF($DG459&gt;=15,INDEX($CJ:$CJ,$DF459+15),"")</f>
      </c>
      <c r="DA459">
        <f>IF($DG459&gt;=16,INDEX($CJ:$CJ,$DF459+16),"")</f>
      </c>
      <c r="DB459">
        <f>IF($DG459&gt;=17,INDEX($CJ:$CJ,$DF459+17),"")</f>
      </c>
      <c r="DC459">
        <f>IF($DG459&gt;=18,INDEX($CJ:$CJ,$DF459+18),"")</f>
      </c>
      <c r="DD459">
        <f>IF($DG459&gt;=19,INDEX($CJ:$CJ,$DF459+19),"")</f>
      </c>
      <c r="DE459">
        <f>IF($DG459&gt;=20,INDEX($CJ:$CJ,$DF459+20),"")</f>
      </c>
      <c r="DF459">
        <f>IFERROR(MATCH($CI459,$CJ$2:$CJ$263,0)+1,0)</f>
      </c>
      <c r="DG459">
        <f>IFERROR(INDEX($CK$2:$CK$263,MATCH($CI459,$CJ$2:$CJ$263,0)),0)</f>
      </c>
      <c r="DH459">
        <f>IFERROR(INDEX($AO:$AO,MATCH($N459,$AN:$AN,0))&amp;"","")</f>
      </c>
      <c r="DL459">
        <f>IF($GO459&gt;=1,INDEX($DI:$DI,$GN459+1),"")</f>
      </c>
      <c r="DM459">
        <f>IF($GO459&gt;=2,INDEX($DI:$DI,$GN459+2),"")</f>
      </c>
      <c r="DN459">
        <f>IF($GO459&gt;=3,INDEX($DI:$DI,$GN459+3),"")</f>
      </c>
      <c r="DO459">
        <f>IF($GO459&gt;=4,INDEX($DI:$DI,$GN459+4),"")</f>
      </c>
      <c r="DP459">
        <f>IF($GO459&gt;=5,INDEX($DI:$DI,$GN459+5),"")</f>
      </c>
      <c r="DQ459">
        <f>IF($GO459&gt;=6,INDEX($DI:$DI,$GN459+6),"")</f>
      </c>
      <c r="DR459">
        <f>IF($GO459&gt;=7,INDEX($DI:$DI,$GN459+7),"")</f>
      </c>
      <c r="DS459">
        <f>IF($GO459&gt;=8,INDEX($DI:$DI,$GN459+8),"")</f>
      </c>
      <c r="DT459">
        <f>IF($GO459&gt;=9,INDEX($DI:$DI,$GN459+9),"")</f>
      </c>
      <c r="DU459">
        <f>IF($GO459&gt;=10,INDEX($DI:$DI,$GN459+10),"")</f>
      </c>
      <c r="DV459">
        <f>IF($GO459&gt;=11,INDEX($DI:$DI,$GN459+11),"")</f>
      </c>
      <c r="DW459">
        <f>IF($GO459&gt;=12,INDEX($DI:$DI,$GN459+12),"")</f>
      </c>
      <c r="DX459">
        <f>IF($GO459&gt;=13,INDEX($DI:$DI,$GN459+13),"")</f>
      </c>
      <c r="DY459">
        <f>IF($GO459&gt;=14,INDEX($DI:$DI,$GN459+14),"")</f>
      </c>
      <c r="DZ459">
        <f>IF($GO459&gt;=15,INDEX($DI:$DI,$GN459+15),"")</f>
      </c>
      <c r="EA459">
        <f>IF($GO459&gt;=16,INDEX($DI:$DI,$GN459+16),"")</f>
      </c>
      <c r="EB459">
        <f>IF($GO459&gt;=17,INDEX($DI:$DI,$GN459+17),"")</f>
      </c>
      <c r="EC459">
        <f>IF($GO459&gt;=18,INDEX($DI:$DI,$GN459+18),"")</f>
      </c>
      <c r="ED459">
        <f>IF($GO459&gt;=19,INDEX($DI:$DI,$GN459+19),"")</f>
      </c>
      <c r="EE459">
        <f>IF($GO459&gt;=20,INDEX($DI:$DI,$GN459+20),"")</f>
      </c>
      <c r="EF459">
        <f>IF($GO459&gt;=21,INDEX($DI:$DI,$GN459+21),"")</f>
      </c>
      <c r="EG459">
        <f>IF($GO459&gt;=22,INDEX($DI:$DI,$GN459+22),"")</f>
      </c>
      <c r="EH459">
        <f>IF($GO459&gt;=23,INDEX($DI:$DI,$GN459+23),"")</f>
      </c>
      <c r="EI459">
        <f>IF($GO459&gt;=24,INDEX($DI:$DI,$GN459+24),"")</f>
      </c>
      <c r="EJ459">
        <f>IF($GO459&gt;=25,INDEX($DI:$DI,$GN459+25),"")</f>
      </c>
      <c r="EK459">
        <f>IF($GO459&gt;=26,INDEX($DI:$DI,$GN459+26),"")</f>
      </c>
      <c r="EL459">
        <f>IF($GO459&gt;=27,INDEX($DI:$DI,$GN459+27),"")</f>
      </c>
      <c r="EM459">
        <f>IF($GO459&gt;=28,INDEX($DI:$DI,$GN459+28),"")</f>
      </c>
      <c r="EN459">
        <f>IF($GO459&gt;=29,INDEX($DI:$DI,$GN459+29),"")</f>
      </c>
      <c r="EO459">
        <f>IF($GO459&gt;=30,INDEX($DI:$DI,$GN459+30),"")</f>
      </c>
      <c r="EP459">
        <f>IF($GO459&gt;=31,INDEX($DI:$DI,$GN459+31),"")</f>
      </c>
      <c r="EQ459">
        <f>IF($GO459&gt;=32,INDEX($DI:$DI,$GN459+32),"")</f>
      </c>
      <c r="ER459">
        <f>IF($GO459&gt;=33,INDEX($DI:$DI,$GN459+33),"")</f>
      </c>
      <c r="ES459">
        <f>IF($GO459&gt;=34,INDEX($DI:$DI,$GN459+34),"")</f>
      </c>
      <c r="ET459">
        <f>IF($GO459&gt;=35,INDEX($DI:$DI,$GN459+35),"")</f>
      </c>
      <c r="EU459">
        <f>IF($GO459&gt;=36,INDEX($DI:$DI,$GN459+36),"")</f>
      </c>
      <c r="EV459">
        <f>IF($GO459&gt;=37,INDEX($DI:$DI,$GN459+37),"")</f>
      </c>
      <c r="EW459">
        <f>IF($GO459&gt;=38,INDEX($DI:$DI,$GN459+38),"")</f>
      </c>
      <c r="EX459">
        <f>IF($GO459&gt;=39,INDEX($DI:$DI,$GN459+39),"")</f>
      </c>
      <c r="EY459">
        <f>IF($GO459&gt;=40,INDEX($DI:$DI,$GN459+40),"")</f>
      </c>
      <c r="EZ459">
        <f>IF($GO459&gt;=1,INDEX($DJ:$DJ,$GN459+1),"")</f>
      </c>
      <c r="FA459">
        <f>IF($GO459&gt;=2,INDEX($DJ:$DJ,$GN459+2),"")</f>
      </c>
      <c r="FB459">
        <f>IF($GO459&gt;=3,INDEX($DJ:$DJ,$GN459+3),"")</f>
      </c>
      <c r="FC459">
        <f>IF($GO459&gt;=4,INDEX($DJ:$DJ,$GN459+4),"")</f>
      </c>
      <c r="FD459">
        <f>IF($GO459&gt;=5,INDEX($DJ:$DJ,$GN459+5),"")</f>
      </c>
      <c r="FE459">
        <f>IF($GO459&gt;=6,INDEX($DJ:$DJ,$GN459+6),"")</f>
      </c>
      <c r="FF459">
        <f>IF($GO459&gt;=7,INDEX($DJ:$DJ,$GN459+7),"")</f>
      </c>
      <c r="FG459">
        <f>IF($GO459&gt;=8,INDEX($DJ:$DJ,$GN459+8),"")</f>
      </c>
      <c r="FH459">
        <f>IF($GO459&gt;=9,INDEX($DJ:$DJ,$GN459+9),"")</f>
      </c>
      <c r="FI459">
        <f>IF($GO459&gt;=10,INDEX($DJ:$DJ,$GN459+10),"")</f>
      </c>
      <c r="FJ459">
        <f>IF($GO459&gt;=11,INDEX($DJ:$DJ,$GN459+11),"")</f>
      </c>
      <c r="FK459">
        <f>IF($GO459&gt;=12,INDEX($DJ:$DJ,$GN459+12),"")</f>
      </c>
      <c r="FL459">
        <f>IF($GO459&gt;=13,INDEX($DJ:$DJ,$GN459+13),"")</f>
      </c>
      <c r="FM459">
        <f>IF($GO459&gt;=14,INDEX($DJ:$DJ,$GN459+14),"")</f>
      </c>
      <c r="FN459">
        <f>IF($GO459&gt;=15,INDEX($DJ:$DJ,$GN459+15),"")</f>
      </c>
      <c r="FO459">
        <f>IF($GO459&gt;=16,INDEX($DJ:$DJ,$GN459+16),"")</f>
      </c>
      <c r="FP459">
        <f>IF($GO459&gt;=17,INDEX($DJ:$DJ,$GN459+17),"")</f>
      </c>
      <c r="FQ459">
        <f>IF($GO459&gt;=18,INDEX($DJ:$DJ,$GN459+18),"")</f>
      </c>
      <c r="FR459">
        <f>IF($GO459&gt;=19,INDEX($DJ:$DJ,$GN459+19),"")</f>
      </c>
      <c r="FS459">
        <f>IF($GO459&gt;=20,INDEX($DJ:$DJ,$GN459+20),"")</f>
      </c>
      <c r="FT459">
        <f>IF($GO459&gt;=21,INDEX($DJ:$DJ,$GN459+21),"")</f>
      </c>
      <c r="FU459">
        <f>IF($GO459&gt;=22,INDEX($DJ:$DJ,$GN459+22),"")</f>
      </c>
      <c r="FV459">
        <f>IF($GO459&gt;=23,INDEX($DJ:$DJ,$GN459+23),"")</f>
      </c>
      <c r="FW459">
        <f>IF($GO459&gt;=24,INDEX($DJ:$DJ,$GN459+24),"")</f>
      </c>
      <c r="FX459">
        <f>IF($GO459&gt;=25,INDEX($DJ:$DJ,$GN459+25),"")</f>
      </c>
      <c r="FY459">
        <f>IF($GO459&gt;=26,INDEX($DJ:$DJ,$GN459+26),"")</f>
      </c>
      <c r="FZ459">
        <f>IF($GO459&gt;=27,INDEX($DJ:$DJ,$GN459+27),"")</f>
      </c>
      <c r="GA459">
        <f>IF($GO459&gt;=28,INDEX($DJ:$DJ,$GN459+28),"")</f>
      </c>
      <c r="GB459">
        <f>IF($GO459&gt;=29,INDEX($DJ:$DJ,$GN459+29),"")</f>
      </c>
      <c r="GC459">
        <f>IF($GO459&gt;=30,INDEX($DJ:$DJ,$GN459+30),"")</f>
      </c>
      <c r="GD459">
        <f>IF($GO459&gt;=31,INDEX($DJ:$DJ,$GN459+31),"")</f>
      </c>
      <c r="GE459">
        <f>IF($GO459&gt;=32,INDEX($DJ:$DJ,$GN459+32),"")</f>
      </c>
      <c r="GF459">
        <f>IF($GO459&gt;=33,INDEX($DJ:$DJ,$GN459+33),"")</f>
      </c>
      <c r="GG459">
        <f>IF($GO459&gt;=34,INDEX($DJ:$DJ,$GN459+34),"")</f>
      </c>
      <c r="GH459">
        <f>IF($GO459&gt;=35,INDEX($DJ:$DJ,$GN459+35),"")</f>
      </c>
      <c r="GI459">
        <f>IF($GO459&gt;=36,INDEX($DJ:$DJ,$GN459+36),"")</f>
      </c>
      <c r="GJ459">
        <f>IF($GO459&gt;=37,INDEX($DJ:$DJ,$GN459+37),"")</f>
      </c>
      <c r="GK459">
        <f>IF($GO459&gt;=38,INDEX($DJ:$DJ,$GN459+38),"")</f>
      </c>
      <c r="GL459">
        <f>IF($GO459&gt;=39,INDEX($DJ:$DJ,$GN459+39),"")</f>
      </c>
      <c r="GM459">
        <f>IF($GO459&gt;=40,INDEX($DJ:$DJ,$GN459+40),"")</f>
      </c>
      <c r="GN459">
        <f>IFERROR(MATCH($DH459,$DI$2:$DI$148,0)+1,0)</f>
      </c>
      <c r="GO459">
        <f>IFERROR(INDEX($DK$2:$DK$148,MATCH($DH459,$DI$2:$DI$148,0)),0)</f>
      </c>
      <c r="GP459">
        <f>IFERROR(MATCH($Y459,$DL$459:$EY$459,0),0)</f>
      </c>
      <c r="GQ459">
        <f>IF($GP459&gt;0,INDEX($EZ$459:$GM$459,$GP459),"")</f>
      </c>
      <c r="GT459">
        <f>IF($JC459&gt;=1,INDEX($GR:$GR,$JB459+1),"")</f>
      </c>
      <c r="GU459">
        <f>IF($JC459&gt;=2,INDEX($GR:$GR,$JB459+2),"")</f>
      </c>
      <c r="GV459">
        <f>IF($JC459&gt;=3,INDEX($GR:$GR,$JB459+3),"")</f>
      </c>
      <c r="GW459">
        <f>IF($JC459&gt;=4,INDEX($GR:$GR,$JB459+4),"")</f>
      </c>
      <c r="GX459">
        <f>IF($JC459&gt;=5,INDEX($GR:$GR,$JB459+5),"")</f>
      </c>
      <c r="GY459">
        <f>IF($JC459&gt;=6,INDEX($GR:$GR,$JB459+6),"")</f>
      </c>
      <c r="GZ459">
        <f>IF($JC459&gt;=7,INDEX($GR:$GR,$JB459+7),"")</f>
      </c>
      <c r="HA459">
        <f>IF($JC459&gt;=8,INDEX($GR:$GR,$JB459+8),"")</f>
      </c>
      <c r="HB459">
        <f>IF($JC459&gt;=9,INDEX($GR:$GR,$JB459+9),"")</f>
      </c>
      <c r="HC459">
        <f>IF($JC459&gt;=10,INDEX($GR:$GR,$JB459+10),"")</f>
      </c>
      <c r="HD459">
        <f>IF($JC459&gt;=11,INDEX($GR:$GR,$JB459+11),"")</f>
      </c>
      <c r="HE459">
        <f>IF($JC459&gt;=12,INDEX($GR:$GR,$JB459+12),"")</f>
      </c>
      <c r="HF459">
        <f>IF($JC459&gt;=13,INDEX($GR:$GR,$JB459+13),"")</f>
      </c>
      <c r="HG459">
        <f>IF($JC459&gt;=14,INDEX($GR:$GR,$JB459+14),"")</f>
      </c>
      <c r="HH459">
        <f>IF($JC459&gt;=15,INDEX($GR:$GR,$JB459+15),"")</f>
      </c>
      <c r="HI459">
        <f>IF($JC459&gt;=16,INDEX($GR:$GR,$JB459+16),"")</f>
      </c>
      <c r="HJ459">
        <f>IF($JC459&gt;=17,INDEX($GR:$GR,$JB459+17),"")</f>
      </c>
      <c r="HK459">
        <f>IF($JC459&gt;=18,INDEX($GR:$GR,$JB459+18),"")</f>
      </c>
      <c r="HL459">
        <f>IF($JC459&gt;=19,INDEX($GR:$GR,$JB459+19),"")</f>
      </c>
      <c r="HM459">
        <f>IF($JC459&gt;=20,INDEX($GR:$GR,$JB459+20),"")</f>
      </c>
      <c r="HN459">
        <f>IF($JC459&gt;=21,INDEX($GR:$GR,$JB459+21),"")</f>
      </c>
      <c r="HO459">
        <f>IF($JC459&gt;=22,INDEX($GR:$GR,$JB459+22),"")</f>
      </c>
      <c r="HP459">
        <f>IF($JC459&gt;=23,INDEX($GR:$GR,$JB459+23),"")</f>
      </c>
      <c r="HQ459">
        <f>IF($JC459&gt;=24,INDEX($GR:$GR,$JB459+24),"")</f>
      </c>
      <c r="HR459">
        <f>IF($JC459&gt;=25,INDEX($GR:$GR,$JB459+25),"")</f>
      </c>
      <c r="HS459">
        <f>IF($JC459&gt;=26,INDEX($GR:$GR,$JB459+26),"")</f>
      </c>
      <c r="HT459">
        <f>IF($JC459&gt;=27,INDEX($GR:$GR,$JB459+27),"")</f>
      </c>
      <c r="HU459">
        <f>IF($JC459&gt;=28,INDEX($GR:$GR,$JB459+28),"")</f>
      </c>
      <c r="HV459">
        <f>IF($JC459&gt;=29,INDEX($GR:$GR,$JB459+29),"")</f>
      </c>
      <c r="HW459">
        <f>IF($JC459&gt;=30,INDEX($GR:$GR,$JB459+30),"")</f>
      </c>
      <c r="HX459">
        <f>IF($JC459&gt;=31,INDEX($GR:$GR,$JB459+31),"")</f>
      </c>
      <c r="HY459">
        <f>IF($JC459&gt;=32,INDEX($GR:$GR,$JB459+32),"")</f>
      </c>
      <c r="HZ459">
        <f>IF($JC459&gt;=33,INDEX($GR:$GR,$JB459+33),"")</f>
      </c>
      <c r="IA459">
        <f>IF($JC459&gt;=34,INDEX($GR:$GR,$JB459+34),"")</f>
      </c>
      <c r="IB459">
        <f>IF($JC459&gt;=35,INDEX($GR:$GR,$JB459+35),"")</f>
      </c>
      <c r="IC459">
        <f>IF($JC459&gt;=36,INDEX($GR:$GR,$JB459+36),"")</f>
      </c>
      <c r="ID459">
        <f>IF($JC459&gt;=37,INDEX($GR:$GR,$JB459+37),"")</f>
      </c>
      <c r="IE459">
        <f>IF($JC459&gt;=38,INDEX($GR:$GR,$JB459+38),"")</f>
      </c>
      <c r="IF459">
        <f>IF($JC459&gt;=39,INDEX($GR:$GR,$JB459+39),"")</f>
      </c>
      <c r="IG459">
        <f>IF($JC459&gt;=40,INDEX($GR:$GR,$JB459+40),"")</f>
      </c>
      <c r="IH459">
        <f>IF($JC459&gt;=41,INDEX($GR:$GR,$JB459+41),"")</f>
      </c>
      <c r="II459">
        <f>IF($JC459&gt;=42,INDEX($GR:$GR,$JB459+42),"")</f>
      </c>
      <c r="IJ459">
        <f>IF($JC459&gt;=43,INDEX($GR:$GR,$JB459+43),"")</f>
      </c>
      <c r="IK459">
        <f>IF($JC459&gt;=44,INDEX($GR:$GR,$JB459+44),"")</f>
      </c>
      <c r="IL459">
        <f>IF($JC459&gt;=45,INDEX($GR:$GR,$JB459+45),"")</f>
      </c>
      <c r="IM459">
        <f>IF($JC459&gt;=46,INDEX($GR:$GR,$JB459+46),"")</f>
      </c>
      <c r="IN459">
        <f>IF($JC459&gt;=47,INDEX($GR:$GR,$JB459+47),"")</f>
      </c>
      <c r="IO459">
        <f>IF($JC459&gt;=48,INDEX($GR:$GR,$JB459+48),"")</f>
      </c>
      <c r="IP459">
        <f>IF($JC459&gt;=49,INDEX($GR:$GR,$JB459+49),"")</f>
      </c>
      <c r="IQ459">
        <f>IF($JC459&gt;=50,INDEX($GR:$GR,$JB459+50),"")</f>
      </c>
      <c r="IR459">
        <f>IF($JC459&gt;=51,INDEX($GR:$GR,$JB459+51),"")</f>
      </c>
      <c r="IS459">
        <f>IF($JC459&gt;=52,INDEX($GR:$GR,$JB459+52),"")</f>
      </c>
      <c r="IT459">
        <f>IF($JC459&gt;=53,INDEX($GR:$GR,$JB459+53),"")</f>
      </c>
      <c r="IU459">
        <f>IF($JC459&gt;=54,INDEX($GR:$GR,$JB459+54),"")</f>
      </c>
      <c r="IV459">
        <f>IF($JC459&gt;=55,INDEX($GR:$GR,$JB459+55),"")</f>
      </c>
      <c r="IW459">
        <f>IF($JC459&gt;=56,INDEX($GR:$GR,$JB459+56),"")</f>
      </c>
      <c r="IX459">
        <f>IF($JC459&gt;=57,INDEX($GR:$GR,$JB459+57),"")</f>
      </c>
      <c r="IY459">
        <f>IF($JC459&gt;=58,INDEX($GR:$GR,$JB459+58),"")</f>
      </c>
      <c r="IZ459">
        <f>IF($JC459&gt;=59,INDEX($GR:$GR,$JB459+59),"")</f>
      </c>
      <c r="JA459">
        <f>IF($JC459&gt;=60,INDEX($GR:$GR,$JB459+60),"")</f>
      </c>
      <c r="JB459">
        <f>IFERROR(MATCH($GQ459,$GR$2:$GR$324,0)+1,0)</f>
      </c>
      <c r="JC459">
        <f>IFERROR(INDEX($GS$2:$GS$324,MATCH($GQ459,$GR$2:$GR$324,0)),0)</f>
      </c>
      <c r="JD459" t="s">
        <v>40</v>
      </c>
      <c r="JE459" t="s">
        <v>40</v>
      </c>
    </row>
    <row r="460" spans="1:265" x14ac:dyDescent="0.25">
      <c r="Q460">
        <f>IF(OR($T460="",$P460=""),"",IFERROR($T460/$P460,0))</f>
      </c>
      <c r="R460">
        <f>IF($T460="","",
SUM($S460,$U460,$Z460,$V460,$X460)*
(1-IF($AA460="",0,VALUE($AA460)/100)))</f>
      </c>
      <c r="S460">
        <f>IF($T460="","",$T460)</f>
      </c>
      <c r="U460">
        <f>IF($T460="","",
IF($N460="","",
IF(ISNUMBER(SEARCH("exempt",LOWER($N460))),0,
$T460*(VALUE(SUBSTITUTE($N460,"%",""))/100))))</f>
      </c>
      <c r="AB460">
        <f>IFERROR(IF(FIND(" - ",$K460)&gt;0,MID($K460,FIND(" - ",$K460)+3,LEN($K460)),""),"")</f>
      </c>
      <c r="AK460" t="s">
        <v>1047</v>
      </c>
      <c r="AP460">
        <f>IFERROR(LEFT($K460,FIND(" - ",$K460)-1),$K460)</f>
      </c>
      <c r="AS460">
        <f>IF($CH460&gt;=1,INDEX($AQ:$AQ,$CG460+1),"")</f>
      </c>
      <c r="AT460">
        <f>IF($CH460&gt;=2,INDEX($AQ:$AQ,$CG460+2),"")</f>
      </c>
      <c r="AU460">
        <f>IF($CH460&gt;=3,INDEX($AQ:$AQ,$CG460+3),"")</f>
      </c>
      <c r="AV460">
        <f>IF($CH460&gt;=4,INDEX($AQ:$AQ,$CG460+4),"")</f>
      </c>
      <c r="AW460">
        <f>IF($CH460&gt;=5,INDEX($AQ:$AQ,$CG460+5),"")</f>
      </c>
      <c r="AX460">
        <f>IF($CH460&gt;=6,INDEX($AQ:$AQ,$CG460+6),"")</f>
      </c>
      <c r="AY460">
        <f>IF($CH460&gt;=7,INDEX($AQ:$AQ,$CG460+7),"")</f>
      </c>
      <c r="AZ460">
        <f>IF($CH460&gt;=8,INDEX($AQ:$AQ,$CG460+8),"")</f>
      </c>
      <c r="BA460">
        <f>IF($CH460&gt;=9,INDEX($AQ:$AQ,$CG460+9),"")</f>
      </c>
      <c r="BB460">
        <f>IF($CH460&gt;=10,INDEX($AQ:$AQ,$CG460+10),"")</f>
      </c>
      <c r="BC460">
        <f>IF($CH460&gt;=11,INDEX($AQ:$AQ,$CG460+11),"")</f>
      </c>
      <c r="BD460">
        <f>IF($CH460&gt;=12,INDEX($AQ:$AQ,$CG460+12),"")</f>
      </c>
      <c r="BE460">
        <f>IF($CH460&gt;=13,INDEX($AQ:$AQ,$CG460+13),"")</f>
      </c>
      <c r="BF460">
        <f>IF($CH460&gt;=14,INDEX($AQ:$AQ,$CG460+14),"")</f>
      </c>
      <c r="BG460">
        <f>IF($CH460&gt;=15,INDEX($AQ:$AQ,$CG460+15),"")</f>
      </c>
      <c r="BH460">
        <f>IF($CH460&gt;=16,INDEX($AQ:$AQ,$CG460+16),"")</f>
      </c>
      <c r="BI460">
        <f>IF($CH460&gt;=17,INDEX($AQ:$AQ,$CG460+17),"")</f>
      </c>
      <c r="BJ460">
        <f>IF($CH460&gt;=18,INDEX($AQ:$AQ,$CG460+18),"")</f>
      </c>
      <c r="BK460">
        <f>IF($CH460&gt;=19,INDEX($AQ:$AQ,$CG460+19),"")</f>
      </c>
      <c r="BL460">
        <f>IF($CH460&gt;=20,INDEX($AQ:$AQ,$CG460+20),"")</f>
      </c>
      <c r="BM460">
        <f>IF($CH460&gt;=21,INDEX($AQ:$AQ,$CG460+21),"")</f>
      </c>
      <c r="BN460">
        <f>IF($CH460&gt;=22,INDEX($AQ:$AQ,$CG460+22),"")</f>
      </c>
      <c r="BO460">
        <f>IF($CH460&gt;=23,INDEX($AQ:$AQ,$CG460+23),"")</f>
      </c>
      <c r="BP460">
        <f>IF($CH460&gt;=24,INDEX($AQ:$AQ,$CG460+24),"")</f>
      </c>
      <c r="BQ460">
        <f>IF($CH460&gt;=25,INDEX($AQ:$AQ,$CG460+25),"")</f>
      </c>
      <c r="BR460">
        <f>IF($CH460&gt;=26,INDEX($AQ:$AQ,$CG460+26),"")</f>
      </c>
      <c r="BS460">
        <f>IF($CH460&gt;=27,INDEX($AQ:$AQ,$CG460+27),"")</f>
      </c>
      <c r="BT460">
        <f>IF($CH460&gt;=28,INDEX($AQ:$AQ,$CG460+28),"")</f>
      </c>
      <c r="BU460">
        <f>IF($CH460&gt;=29,INDEX($AQ:$AQ,$CG460+29),"")</f>
      </c>
      <c r="BV460">
        <f>IF($CH460&gt;=30,INDEX($AQ:$AQ,$CG460+30),"")</f>
      </c>
      <c r="BW460">
        <f>IF($CH460&gt;=31,INDEX($AQ:$AQ,$CG460+31),"")</f>
      </c>
      <c r="BX460">
        <f>IF($CH460&gt;=32,INDEX($AQ:$AQ,$CG460+32),"")</f>
      </c>
      <c r="BY460">
        <f>IF($CH460&gt;=33,INDEX($AQ:$AQ,$CG460+33),"")</f>
      </c>
      <c r="BZ460">
        <f>IF($CH460&gt;=34,INDEX($AQ:$AQ,$CG460+34),"")</f>
      </c>
      <c r="CA460">
        <f>IF($CH460&gt;=35,INDEX($AQ:$AQ,$CG460+35),"")</f>
      </c>
      <c r="CB460">
        <f>IF($CH460&gt;=36,INDEX($AQ:$AQ,$CG460+36),"")</f>
      </c>
      <c r="CC460">
        <f>IF($CH460&gt;=37,INDEX($AQ:$AQ,$CG460+37),"")</f>
      </c>
      <c r="CD460">
        <f>IF($CH460&gt;=38,INDEX($AQ:$AQ,$CG460+38),"")</f>
      </c>
      <c r="CE460">
        <f>IF($CH460&gt;=39,INDEX($AQ:$AQ,$CG460+39),"")</f>
      </c>
      <c r="CF460">
        <f>IF($CH460&gt;=40,INDEX($AQ:$AQ,$CG460+40),"")</f>
      </c>
      <c r="CG460">
        <f>IFERROR(MATCH($AP460,$AQ$2:$AQ$134,0)+1,0)</f>
      </c>
      <c r="CH460">
        <f>IFERROR(INDEX($AR$2:$AR$134,MATCH($AP460,$AQ$2:$AQ$134,0)),0)</f>
      </c>
      <c r="CI460">
        <f>IFERROR(LEFT($L460,FIND(" - ",$L460)-1),$L460)</f>
      </c>
      <c r="CL460">
        <f>IF($DG460&gt;=1,INDEX($CJ:$CJ,$DF460+1),"")</f>
      </c>
      <c r="CM460">
        <f>IF($DG460&gt;=2,INDEX($CJ:$CJ,$DF460+2),"")</f>
      </c>
      <c r="CN460">
        <f>IF($DG460&gt;=3,INDEX($CJ:$CJ,$DF460+3),"")</f>
      </c>
      <c r="CO460">
        <f>IF($DG460&gt;=4,INDEX($CJ:$CJ,$DF460+4),"")</f>
      </c>
      <c r="CP460">
        <f>IF($DG460&gt;=5,INDEX($CJ:$CJ,$DF460+5),"")</f>
      </c>
      <c r="CQ460">
        <f>IF($DG460&gt;=6,INDEX($CJ:$CJ,$DF460+6),"")</f>
      </c>
      <c r="CR460">
        <f>IF($DG460&gt;=7,INDEX($CJ:$CJ,$DF460+7),"")</f>
      </c>
      <c r="CS460">
        <f>IF($DG460&gt;=8,INDEX($CJ:$CJ,$DF460+8),"")</f>
      </c>
      <c r="CT460">
        <f>IF($DG460&gt;=9,INDEX($CJ:$CJ,$DF460+9),"")</f>
      </c>
      <c r="CU460">
        <f>IF($DG460&gt;=10,INDEX($CJ:$CJ,$DF460+10),"")</f>
      </c>
      <c r="CV460">
        <f>IF($DG460&gt;=11,INDEX($CJ:$CJ,$DF460+11),"")</f>
      </c>
      <c r="CW460">
        <f>IF($DG460&gt;=12,INDEX($CJ:$CJ,$DF460+12),"")</f>
      </c>
      <c r="CX460">
        <f>IF($DG460&gt;=13,INDEX($CJ:$CJ,$DF460+13),"")</f>
      </c>
      <c r="CY460">
        <f>IF($DG460&gt;=14,INDEX($CJ:$CJ,$DF460+14),"")</f>
      </c>
      <c r="CZ460">
        <f>IF($DG460&gt;=15,INDEX($CJ:$CJ,$DF460+15),"")</f>
      </c>
      <c r="DA460">
        <f>IF($DG460&gt;=16,INDEX($CJ:$CJ,$DF460+16),"")</f>
      </c>
      <c r="DB460">
        <f>IF($DG460&gt;=17,INDEX($CJ:$CJ,$DF460+17),"")</f>
      </c>
      <c r="DC460">
        <f>IF($DG460&gt;=18,INDEX($CJ:$CJ,$DF460+18),"")</f>
      </c>
      <c r="DD460">
        <f>IF($DG460&gt;=19,INDEX($CJ:$CJ,$DF460+19),"")</f>
      </c>
      <c r="DE460">
        <f>IF($DG460&gt;=20,INDEX($CJ:$CJ,$DF460+20),"")</f>
      </c>
      <c r="DF460">
        <f>IFERROR(MATCH($CI460,$CJ$2:$CJ$263,0)+1,0)</f>
      </c>
      <c r="DG460">
        <f>IFERROR(INDEX($CK$2:$CK$263,MATCH($CI460,$CJ$2:$CJ$263,0)),0)</f>
      </c>
      <c r="DH460">
        <f>IFERROR(INDEX($AO:$AO,MATCH($N460,$AN:$AN,0))&amp;"","")</f>
      </c>
      <c r="DL460">
        <f>IF($GO460&gt;=1,INDEX($DI:$DI,$GN460+1),"")</f>
      </c>
      <c r="DM460">
        <f>IF($GO460&gt;=2,INDEX($DI:$DI,$GN460+2),"")</f>
      </c>
      <c r="DN460">
        <f>IF($GO460&gt;=3,INDEX($DI:$DI,$GN460+3),"")</f>
      </c>
      <c r="DO460">
        <f>IF($GO460&gt;=4,INDEX($DI:$DI,$GN460+4),"")</f>
      </c>
      <c r="DP460">
        <f>IF($GO460&gt;=5,INDEX($DI:$DI,$GN460+5),"")</f>
      </c>
      <c r="DQ460">
        <f>IF($GO460&gt;=6,INDEX($DI:$DI,$GN460+6),"")</f>
      </c>
      <c r="DR460">
        <f>IF($GO460&gt;=7,INDEX($DI:$DI,$GN460+7),"")</f>
      </c>
      <c r="DS460">
        <f>IF($GO460&gt;=8,INDEX($DI:$DI,$GN460+8),"")</f>
      </c>
      <c r="DT460">
        <f>IF($GO460&gt;=9,INDEX($DI:$DI,$GN460+9),"")</f>
      </c>
      <c r="DU460">
        <f>IF($GO460&gt;=10,INDEX($DI:$DI,$GN460+10),"")</f>
      </c>
      <c r="DV460">
        <f>IF($GO460&gt;=11,INDEX($DI:$DI,$GN460+11),"")</f>
      </c>
      <c r="DW460">
        <f>IF($GO460&gt;=12,INDEX($DI:$DI,$GN460+12),"")</f>
      </c>
      <c r="DX460">
        <f>IF($GO460&gt;=13,INDEX($DI:$DI,$GN460+13),"")</f>
      </c>
      <c r="DY460">
        <f>IF($GO460&gt;=14,INDEX($DI:$DI,$GN460+14),"")</f>
      </c>
      <c r="DZ460">
        <f>IF($GO460&gt;=15,INDEX($DI:$DI,$GN460+15),"")</f>
      </c>
      <c r="EA460">
        <f>IF($GO460&gt;=16,INDEX($DI:$DI,$GN460+16),"")</f>
      </c>
      <c r="EB460">
        <f>IF($GO460&gt;=17,INDEX($DI:$DI,$GN460+17),"")</f>
      </c>
      <c r="EC460">
        <f>IF($GO460&gt;=18,INDEX($DI:$DI,$GN460+18),"")</f>
      </c>
      <c r="ED460">
        <f>IF($GO460&gt;=19,INDEX($DI:$DI,$GN460+19),"")</f>
      </c>
      <c r="EE460">
        <f>IF($GO460&gt;=20,INDEX($DI:$DI,$GN460+20),"")</f>
      </c>
      <c r="EF460">
        <f>IF($GO460&gt;=21,INDEX($DI:$DI,$GN460+21),"")</f>
      </c>
      <c r="EG460">
        <f>IF($GO460&gt;=22,INDEX($DI:$DI,$GN460+22),"")</f>
      </c>
      <c r="EH460">
        <f>IF($GO460&gt;=23,INDEX($DI:$DI,$GN460+23),"")</f>
      </c>
      <c r="EI460">
        <f>IF($GO460&gt;=24,INDEX($DI:$DI,$GN460+24),"")</f>
      </c>
      <c r="EJ460">
        <f>IF($GO460&gt;=25,INDEX($DI:$DI,$GN460+25),"")</f>
      </c>
      <c r="EK460">
        <f>IF($GO460&gt;=26,INDEX($DI:$DI,$GN460+26),"")</f>
      </c>
      <c r="EL460">
        <f>IF($GO460&gt;=27,INDEX($DI:$DI,$GN460+27),"")</f>
      </c>
      <c r="EM460">
        <f>IF($GO460&gt;=28,INDEX($DI:$DI,$GN460+28),"")</f>
      </c>
      <c r="EN460">
        <f>IF($GO460&gt;=29,INDEX($DI:$DI,$GN460+29),"")</f>
      </c>
      <c r="EO460">
        <f>IF($GO460&gt;=30,INDEX($DI:$DI,$GN460+30),"")</f>
      </c>
      <c r="EP460">
        <f>IF($GO460&gt;=31,INDEX($DI:$DI,$GN460+31),"")</f>
      </c>
      <c r="EQ460">
        <f>IF($GO460&gt;=32,INDEX($DI:$DI,$GN460+32),"")</f>
      </c>
      <c r="ER460">
        <f>IF($GO460&gt;=33,INDEX($DI:$DI,$GN460+33),"")</f>
      </c>
      <c r="ES460">
        <f>IF($GO460&gt;=34,INDEX($DI:$DI,$GN460+34),"")</f>
      </c>
      <c r="ET460">
        <f>IF($GO460&gt;=35,INDEX($DI:$DI,$GN460+35),"")</f>
      </c>
      <c r="EU460">
        <f>IF($GO460&gt;=36,INDEX($DI:$DI,$GN460+36),"")</f>
      </c>
      <c r="EV460">
        <f>IF($GO460&gt;=37,INDEX($DI:$DI,$GN460+37),"")</f>
      </c>
      <c r="EW460">
        <f>IF($GO460&gt;=38,INDEX($DI:$DI,$GN460+38),"")</f>
      </c>
      <c r="EX460">
        <f>IF($GO460&gt;=39,INDEX($DI:$DI,$GN460+39),"")</f>
      </c>
      <c r="EY460">
        <f>IF($GO460&gt;=40,INDEX($DI:$DI,$GN460+40),"")</f>
      </c>
      <c r="EZ460">
        <f>IF($GO460&gt;=1,INDEX($DJ:$DJ,$GN460+1),"")</f>
      </c>
      <c r="FA460">
        <f>IF($GO460&gt;=2,INDEX($DJ:$DJ,$GN460+2),"")</f>
      </c>
      <c r="FB460">
        <f>IF($GO460&gt;=3,INDEX($DJ:$DJ,$GN460+3),"")</f>
      </c>
      <c r="FC460">
        <f>IF($GO460&gt;=4,INDEX($DJ:$DJ,$GN460+4),"")</f>
      </c>
      <c r="FD460">
        <f>IF($GO460&gt;=5,INDEX($DJ:$DJ,$GN460+5),"")</f>
      </c>
      <c r="FE460">
        <f>IF($GO460&gt;=6,INDEX($DJ:$DJ,$GN460+6),"")</f>
      </c>
      <c r="FF460">
        <f>IF($GO460&gt;=7,INDEX($DJ:$DJ,$GN460+7),"")</f>
      </c>
      <c r="FG460">
        <f>IF($GO460&gt;=8,INDEX($DJ:$DJ,$GN460+8),"")</f>
      </c>
      <c r="FH460">
        <f>IF($GO460&gt;=9,INDEX($DJ:$DJ,$GN460+9),"")</f>
      </c>
      <c r="FI460">
        <f>IF($GO460&gt;=10,INDEX($DJ:$DJ,$GN460+10),"")</f>
      </c>
      <c r="FJ460">
        <f>IF($GO460&gt;=11,INDEX($DJ:$DJ,$GN460+11),"")</f>
      </c>
      <c r="FK460">
        <f>IF($GO460&gt;=12,INDEX($DJ:$DJ,$GN460+12),"")</f>
      </c>
      <c r="FL460">
        <f>IF($GO460&gt;=13,INDEX($DJ:$DJ,$GN460+13),"")</f>
      </c>
      <c r="FM460">
        <f>IF($GO460&gt;=14,INDEX($DJ:$DJ,$GN460+14),"")</f>
      </c>
      <c r="FN460">
        <f>IF($GO460&gt;=15,INDEX($DJ:$DJ,$GN460+15),"")</f>
      </c>
      <c r="FO460">
        <f>IF($GO460&gt;=16,INDEX($DJ:$DJ,$GN460+16),"")</f>
      </c>
      <c r="FP460">
        <f>IF($GO460&gt;=17,INDEX($DJ:$DJ,$GN460+17),"")</f>
      </c>
      <c r="FQ460">
        <f>IF($GO460&gt;=18,INDEX($DJ:$DJ,$GN460+18),"")</f>
      </c>
      <c r="FR460">
        <f>IF($GO460&gt;=19,INDEX($DJ:$DJ,$GN460+19),"")</f>
      </c>
      <c r="FS460">
        <f>IF($GO460&gt;=20,INDEX($DJ:$DJ,$GN460+20),"")</f>
      </c>
      <c r="FT460">
        <f>IF($GO460&gt;=21,INDEX($DJ:$DJ,$GN460+21),"")</f>
      </c>
      <c r="FU460">
        <f>IF($GO460&gt;=22,INDEX($DJ:$DJ,$GN460+22),"")</f>
      </c>
      <c r="FV460">
        <f>IF($GO460&gt;=23,INDEX($DJ:$DJ,$GN460+23),"")</f>
      </c>
      <c r="FW460">
        <f>IF($GO460&gt;=24,INDEX($DJ:$DJ,$GN460+24),"")</f>
      </c>
      <c r="FX460">
        <f>IF($GO460&gt;=25,INDEX($DJ:$DJ,$GN460+25),"")</f>
      </c>
      <c r="FY460">
        <f>IF($GO460&gt;=26,INDEX($DJ:$DJ,$GN460+26),"")</f>
      </c>
      <c r="FZ460">
        <f>IF($GO460&gt;=27,INDEX($DJ:$DJ,$GN460+27),"")</f>
      </c>
      <c r="GA460">
        <f>IF($GO460&gt;=28,INDEX($DJ:$DJ,$GN460+28),"")</f>
      </c>
      <c r="GB460">
        <f>IF($GO460&gt;=29,INDEX($DJ:$DJ,$GN460+29),"")</f>
      </c>
      <c r="GC460">
        <f>IF($GO460&gt;=30,INDEX($DJ:$DJ,$GN460+30),"")</f>
      </c>
      <c r="GD460">
        <f>IF($GO460&gt;=31,INDEX($DJ:$DJ,$GN460+31),"")</f>
      </c>
      <c r="GE460">
        <f>IF($GO460&gt;=32,INDEX($DJ:$DJ,$GN460+32),"")</f>
      </c>
      <c r="GF460">
        <f>IF($GO460&gt;=33,INDEX($DJ:$DJ,$GN460+33),"")</f>
      </c>
      <c r="GG460">
        <f>IF($GO460&gt;=34,INDEX($DJ:$DJ,$GN460+34),"")</f>
      </c>
      <c r="GH460">
        <f>IF($GO460&gt;=35,INDEX($DJ:$DJ,$GN460+35),"")</f>
      </c>
      <c r="GI460">
        <f>IF($GO460&gt;=36,INDEX($DJ:$DJ,$GN460+36),"")</f>
      </c>
      <c r="GJ460">
        <f>IF($GO460&gt;=37,INDEX($DJ:$DJ,$GN460+37),"")</f>
      </c>
      <c r="GK460">
        <f>IF($GO460&gt;=38,INDEX($DJ:$DJ,$GN460+38),"")</f>
      </c>
      <c r="GL460">
        <f>IF($GO460&gt;=39,INDEX($DJ:$DJ,$GN460+39),"")</f>
      </c>
      <c r="GM460">
        <f>IF($GO460&gt;=40,INDEX($DJ:$DJ,$GN460+40),"")</f>
      </c>
      <c r="GN460">
        <f>IFERROR(MATCH($DH460,$DI$2:$DI$148,0)+1,0)</f>
      </c>
      <c r="GO460">
        <f>IFERROR(INDEX($DK$2:$DK$148,MATCH($DH460,$DI$2:$DI$148,0)),0)</f>
      </c>
      <c r="GP460">
        <f>IFERROR(MATCH($Y460,$DL$460:$EY$460,0),0)</f>
      </c>
      <c r="GQ460">
        <f>IF($GP460&gt;0,INDEX($EZ$460:$GM$460,$GP460),"")</f>
      </c>
      <c r="GT460">
        <f>IF($JC460&gt;=1,INDEX($GR:$GR,$JB460+1),"")</f>
      </c>
      <c r="GU460">
        <f>IF($JC460&gt;=2,INDEX($GR:$GR,$JB460+2),"")</f>
      </c>
      <c r="GV460">
        <f>IF($JC460&gt;=3,INDEX($GR:$GR,$JB460+3),"")</f>
      </c>
      <c r="GW460">
        <f>IF($JC460&gt;=4,INDEX($GR:$GR,$JB460+4),"")</f>
      </c>
      <c r="GX460">
        <f>IF($JC460&gt;=5,INDEX($GR:$GR,$JB460+5),"")</f>
      </c>
      <c r="GY460">
        <f>IF($JC460&gt;=6,INDEX($GR:$GR,$JB460+6),"")</f>
      </c>
      <c r="GZ460">
        <f>IF($JC460&gt;=7,INDEX($GR:$GR,$JB460+7),"")</f>
      </c>
      <c r="HA460">
        <f>IF($JC460&gt;=8,INDEX($GR:$GR,$JB460+8),"")</f>
      </c>
      <c r="HB460">
        <f>IF($JC460&gt;=9,INDEX($GR:$GR,$JB460+9),"")</f>
      </c>
      <c r="HC460">
        <f>IF($JC460&gt;=10,INDEX($GR:$GR,$JB460+10),"")</f>
      </c>
      <c r="HD460">
        <f>IF($JC460&gt;=11,INDEX($GR:$GR,$JB460+11),"")</f>
      </c>
      <c r="HE460">
        <f>IF($JC460&gt;=12,INDEX($GR:$GR,$JB460+12),"")</f>
      </c>
      <c r="HF460">
        <f>IF($JC460&gt;=13,INDEX($GR:$GR,$JB460+13),"")</f>
      </c>
      <c r="HG460">
        <f>IF($JC460&gt;=14,INDEX($GR:$GR,$JB460+14),"")</f>
      </c>
      <c r="HH460">
        <f>IF($JC460&gt;=15,INDEX($GR:$GR,$JB460+15),"")</f>
      </c>
      <c r="HI460">
        <f>IF($JC460&gt;=16,INDEX($GR:$GR,$JB460+16),"")</f>
      </c>
      <c r="HJ460">
        <f>IF($JC460&gt;=17,INDEX($GR:$GR,$JB460+17),"")</f>
      </c>
      <c r="HK460">
        <f>IF($JC460&gt;=18,INDEX($GR:$GR,$JB460+18),"")</f>
      </c>
      <c r="HL460">
        <f>IF($JC460&gt;=19,INDEX($GR:$GR,$JB460+19),"")</f>
      </c>
      <c r="HM460">
        <f>IF($JC460&gt;=20,INDEX($GR:$GR,$JB460+20),"")</f>
      </c>
      <c r="HN460">
        <f>IF($JC460&gt;=21,INDEX($GR:$GR,$JB460+21),"")</f>
      </c>
      <c r="HO460">
        <f>IF($JC460&gt;=22,INDEX($GR:$GR,$JB460+22),"")</f>
      </c>
      <c r="HP460">
        <f>IF($JC460&gt;=23,INDEX($GR:$GR,$JB460+23),"")</f>
      </c>
      <c r="HQ460">
        <f>IF($JC460&gt;=24,INDEX($GR:$GR,$JB460+24),"")</f>
      </c>
      <c r="HR460">
        <f>IF($JC460&gt;=25,INDEX($GR:$GR,$JB460+25),"")</f>
      </c>
      <c r="HS460">
        <f>IF($JC460&gt;=26,INDEX($GR:$GR,$JB460+26),"")</f>
      </c>
      <c r="HT460">
        <f>IF($JC460&gt;=27,INDEX($GR:$GR,$JB460+27),"")</f>
      </c>
      <c r="HU460">
        <f>IF($JC460&gt;=28,INDEX($GR:$GR,$JB460+28),"")</f>
      </c>
      <c r="HV460">
        <f>IF($JC460&gt;=29,INDEX($GR:$GR,$JB460+29),"")</f>
      </c>
      <c r="HW460">
        <f>IF($JC460&gt;=30,INDEX($GR:$GR,$JB460+30),"")</f>
      </c>
      <c r="HX460">
        <f>IF($JC460&gt;=31,INDEX($GR:$GR,$JB460+31),"")</f>
      </c>
      <c r="HY460">
        <f>IF($JC460&gt;=32,INDEX($GR:$GR,$JB460+32),"")</f>
      </c>
      <c r="HZ460">
        <f>IF($JC460&gt;=33,INDEX($GR:$GR,$JB460+33),"")</f>
      </c>
      <c r="IA460">
        <f>IF($JC460&gt;=34,INDEX($GR:$GR,$JB460+34),"")</f>
      </c>
      <c r="IB460">
        <f>IF($JC460&gt;=35,INDEX($GR:$GR,$JB460+35),"")</f>
      </c>
      <c r="IC460">
        <f>IF($JC460&gt;=36,INDEX($GR:$GR,$JB460+36),"")</f>
      </c>
      <c r="ID460">
        <f>IF($JC460&gt;=37,INDEX($GR:$GR,$JB460+37),"")</f>
      </c>
      <c r="IE460">
        <f>IF($JC460&gt;=38,INDEX($GR:$GR,$JB460+38),"")</f>
      </c>
      <c r="IF460">
        <f>IF($JC460&gt;=39,INDEX($GR:$GR,$JB460+39),"")</f>
      </c>
      <c r="IG460">
        <f>IF($JC460&gt;=40,INDEX($GR:$GR,$JB460+40),"")</f>
      </c>
      <c r="IH460">
        <f>IF($JC460&gt;=41,INDEX($GR:$GR,$JB460+41),"")</f>
      </c>
      <c r="II460">
        <f>IF($JC460&gt;=42,INDEX($GR:$GR,$JB460+42),"")</f>
      </c>
      <c r="IJ460">
        <f>IF($JC460&gt;=43,INDEX($GR:$GR,$JB460+43),"")</f>
      </c>
      <c r="IK460">
        <f>IF($JC460&gt;=44,INDEX($GR:$GR,$JB460+44),"")</f>
      </c>
      <c r="IL460">
        <f>IF($JC460&gt;=45,INDEX($GR:$GR,$JB460+45),"")</f>
      </c>
      <c r="IM460">
        <f>IF($JC460&gt;=46,INDEX($GR:$GR,$JB460+46),"")</f>
      </c>
      <c r="IN460">
        <f>IF($JC460&gt;=47,INDEX($GR:$GR,$JB460+47),"")</f>
      </c>
      <c r="IO460">
        <f>IF($JC460&gt;=48,INDEX($GR:$GR,$JB460+48),"")</f>
      </c>
      <c r="IP460">
        <f>IF($JC460&gt;=49,INDEX($GR:$GR,$JB460+49),"")</f>
      </c>
      <c r="IQ460">
        <f>IF($JC460&gt;=50,INDEX($GR:$GR,$JB460+50),"")</f>
      </c>
      <c r="IR460">
        <f>IF($JC460&gt;=51,INDEX($GR:$GR,$JB460+51),"")</f>
      </c>
      <c r="IS460">
        <f>IF($JC460&gt;=52,INDEX($GR:$GR,$JB460+52),"")</f>
      </c>
      <c r="IT460">
        <f>IF($JC460&gt;=53,INDEX($GR:$GR,$JB460+53),"")</f>
      </c>
      <c r="IU460">
        <f>IF($JC460&gt;=54,INDEX($GR:$GR,$JB460+54),"")</f>
      </c>
      <c r="IV460">
        <f>IF($JC460&gt;=55,INDEX($GR:$GR,$JB460+55),"")</f>
      </c>
      <c r="IW460">
        <f>IF($JC460&gt;=56,INDEX($GR:$GR,$JB460+56),"")</f>
      </c>
      <c r="IX460">
        <f>IF($JC460&gt;=57,INDEX($GR:$GR,$JB460+57),"")</f>
      </c>
      <c r="IY460">
        <f>IF($JC460&gt;=58,INDEX($GR:$GR,$JB460+58),"")</f>
      </c>
      <c r="IZ460">
        <f>IF($JC460&gt;=59,INDEX($GR:$GR,$JB460+59),"")</f>
      </c>
      <c r="JA460">
        <f>IF($JC460&gt;=60,INDEX($GR:$GR,$JB460+60),"")</f>
      </c>
      <c r="JB460">
        <f>IFERROR(MATCH($GQ460,$GR$2:$GR$324,0)+1,0)</f>
      </c>
      <c r="JC460">
        <f>IFERROR(INDEX($GS$2:$GS$324,MATCH($GQ460,$GR$2:$GR$324,0)),0)</f>
      </c>
      <c r="JD460" t="s">
        <v>40</v>
      </c>
      <c r="JE460" t="s">
        <v>40</v>
      </c>
    </row>
    <row r="461" spans="1:265" x14ac:dyDescent="0.25">
      <c r="Q461">
        <f>IF(OR($T461="",$P461=""),"",IFERROR($T461/$P461,0))</f>
      </c>
      <c r="R461">
        <f>IF($T461="","",
SUM($S461,$U461,$Z461,$V461,$X461)*
(1-IF($AA461="",0,VALUE($AA461)/100)))</f>
      </c>
      <c r="S461">
        <f>IF($T461="","",$T461)</f>
      </c>
      <c r="U461">
        <f>IF($T461="","",
IF($N461="","",
IF(ISNUMBER(SEARCH("exempt",LOWER($N461))),0,
$T461*(VALUE(SUBSTITUTE($N461,"%",""))/100))))</f>
      </c>
      <c r="AB461">
        <f>IFERROR(IF(FIND(" - ",$K461)&gt;0,MID($K461,FIND(" - ",$K461)+3,LEN($K461)),""),"")</f>
      </c>
      <c r="AK461" t="s">
        <v>1048</v>
      </c>
      <c r="AP461">
        <f>IFERROR(LEFT($K461,FIND(" - ",$K461)-1),$K461)</f>
      </c>
      <c r="AS461">
        <f>IF($CH461&gt;=1,INDEX($AQ:$AQ,$CG461+1),"")</f>
      </c>
      <c r="AT461">
        <f>IF($CH461&gt;=2,INDEX($AQ:$AQ,$CG461+2),"")</f>
      </c>
      <c r="AU461">
        <f>IF($CH461&gt;=3,INDEX($AQ:$AQ,$CG461+3),"")</f>
      </c>
      <c r="AV461">
        <f>IF($CH461&gt;=4,INDEX($AQ:$AQ,$CG461+4),"")</f>
      </c>
      <c r="AW461">
        <f>IF($CH461&gt;=5,INDEX($AQ:$AQ,$CG461+5),"")</f>
      </c>
      <c r="AX461">
        <f>IF($CH461&gt;=6,INDEX($AQ:$AQ,$CG461+6),"")</f>
      </c>
      <c r="AY461">
        <f>IF($CH461&gt;=7,INDEX($AQ:$AQ,$CG461+7),"")</f>
      </c>
      <c r="AZ461">
        <f>IF($CH461&gt;=8,INDEX($AQ:$AQ,$CG461+8),"")</f>
      </c>
      <c r="BA461">
        <f>IF($CH461&gt;=9,INDEX($AQ:$AQ,$CG461+9),"")</f>
      </c>
      <c r="BB461">
        <f>IF($CH461&gt;=10,INDEX($AQ:$AQ,$CG461+10),"")</f>
      </c>
      <c r="BC461">
        <f>IF($CH461&gt;=11,INDEX($AQ:$AQ,$CG461+11),"")</f>
      </c>
      <c r="BD461">
        <f>IF($CH461&gt;=12,INDEX($AQ:$AQ,$CG461+12),"")</f>
      </c>
      <c r="BE461">
        <f>IF($CH461&gt;=13,INDEX($AQ:$AQ,$CG461+13),"")</f>
      </c>
      <c r="BF461">
        <f>IF($CH461&gt;=14,INDEX($AQ:$AQ,$CG461+14),"")</f>
      </c>
      <c r="BG461">
        <f>IF($CH461&gt;=15,INDEX($AQ:$AQ,$CG461+15),"")</f>
      </c>
      <c r="BH461">
        <f>IF($CH461&gt;=16,INDEX($AQ:$AQ,$CG461+16),"")</f>
      </c>
      <c r="BI461">
        <f>IF($CH461&gt;=17,INDEX($AQ:$AQ,$CG461+17),"")</f>
      </c>
      <c r="BJ461">
        <f>IF($CH461&gt;=18,INDEX($AQ:$AQ,$CG461+18),"")</f>
      </c>
      <c r="BK461">
        <f>IF($CH461&gt;=19,INDEX($AQ:$AQ,$CG461+19),"")</f>
      </c>
      <c r="BL461">
        <f>IF($CH461&gt;=20,INDEX($AQ:$AQ,$CG461+20),"")</f>
      </c>
      <c r="BM461">
        <f>IF($CH461&gt;=21,INDEX($AQ:$AQ,$CG461+21),"")</f>
      </c>
      <c r="BN461">
        <f>IF($CH461&gt;=22,INDEX($AQ:$AQ,$CG461+22),"")</f>
      </c>
      <c r="BO461">
        <f>IF($CH461&gt;=23,INDEX($AQ:$AQ,$CG461+23),"")</f>
      </c>
      <c r="BP461">
        <f>IF($CH461&gt;=24,INDEX($AQ:$AQ,$CG461+24),"")</f>
      </c>
      <c r="BQ461">
        <f>IF($CH461&gt;=25,INDEX($AQ:$AQ,$CG461+25),"")</f>
      </c>
      <c r="BR461">
        <f>IF($CH461&gt;=26,INDEX($AQ:$AQ,$CG461+26),"")</f>
      </c>
      <c r="BS461">
        <f>IF($CH461&gt;=27,INDEX($AQ:$AQ,$CG461+27),"")</f>
      </c>
      <c r="BT461">
        <f>IF($CH461&gt;=28,INDEX($AQ:$AQ,$CG461+28),"")</f>
      </c>
      <c r="BU461">
        <f>IF($CH461&gt;=29,INDEX($AQ:$AQ,$CG461+29),"")</f>
      </c>
      <c r="BV461">
        <f>IF($CH461&gt;=30,INDEX($AQ:$AQ,$CG461+30),"")</f>
      </c>
      <c r="BW461">
        <f>IF($CH461&gt;=31,INDEX($AQ:$AQ,$CG461+31),"")</f>
      </c>
      <c r="BX461">
        <f>IF($CH461&gt;=32,INDEX($AQ:$AQ,$CG461+32),"")</f>
      </c>
      <c r="BY461">
        <f>IF($CH461&gt;=33,INDEX($AQ:$AQ,$CG461+33),"")</f>
      </c>
      <c r="BZ461">
        <f>IF($CH461&gt;=34,INDEX($AQ:$AQ,$CG461+34),"")</f>
      </c>
      <c r="CA461">
        <f>IF($CH461&gt;=35,INDEX($AQ:$AQ,$CG461+35),"")</f>
      </c>
      <c r="CB461">
        <f>IF($CH461&gt;=36,INDEX($AQ:$AQ,$CG461+36),"")</f>
      </c>
      <c r="CC461">
        <f>IF($CH461&gt;=37,INDEX($AQ:$AQ,$CG461+37),"")</f>
      </c>
      <c r="CD461">
        <f>IF($CH461&gt;=38,INDEX($AQ:$AQ,$CG461+38),"")</f>
      </c>
      <c r="CE461">
        <f>IF($CH461&gt;=39,INDEX($AQ:$AQ,$CG461+39),"")</f>
      </c>
      <c r="CF461">
        <f>IF($CH461&gt;=40,INDEX($AQ:$AQ,$CG461+40),"")</f>
      </c>
      <c r="CG461">
        <f>IFERROR(MATCH($AP461,$AQ$2:$AQ$134,0)+1,0)</f>
      </c>
      <c r="CH461">
        <f>IFERROR(INDEX($AR$2:$AR$134,MATCH($AP461,$AQ$2:$AQ$134,0)),0)</f>
      </c>
      <c r="CI461">
        <f>IFERROR(LEFT($L461,FIND(" - ",$L461)-1),$L461)</f>
      </c>
      <c r="CL461">
        <f>IF($DG461&gt;=1,INDEX($CJ:$CJ,$DF461+1),"")</f>
      </c>
      <c r="CM461">
        <f>IF($DG461&gt;=2,INDEX($CJ:$CJ,$DF461+2),"")</f>
      </c>
      <c r="CN461">
        <f>IF($DG461&gt;=3,INDEX($CJ:$CJ,$DF461+3),"")</f>
      </c>
      <c r="CO461">
        <f>IF($DG461&gt;=4,INDEX($CJ:$CJ,$DF461+4),"")</f>
      </c>
      <c r="CP461">
        <f>IF($DG461&gt;=5,INDEX($CJ:$CJ,$DF461+5),"")</f>
      </c>
      <c r="CQ461">
        <f>IF($DG461&gt;=6,INDEX($CJ:$CJ,$DF461+6),"")</f>
      </c>
      <c r="CR461">
        <f>IF($DG461&gt;=7,INDEX($CJ:$CJ,$DF461+7),"")</f>
      </c>
      <c r="CS461">
        <f>IF($DG461&gt;=8,INDEX($CJ:$CJ,$DF461+8),"")</f>
      </c>
      <c r="CT461">
        <f>IF($DG461&gt;=9,INDEX($CJ:$CJ,$DF461+9),"")</f>
      </c>
      <c r="CU461">
        <f>IF($DG461&gt;=10,INDEX($CJ:$CJ,$DF461+10),"")</f>
      </c>
      <c r="CV461">
        <f>IF($DG461&gt;=11,INDEX($CJ:$CJ,$DF461+11),"")</f>
      </c>
      <c r="CW461">
        <f>IF($DG461&gt;=12,INDEX($CJ:$CJ,$DF461+12),"")</f>
      </c>
      <c r="CX461">
        <f>IF($DG461&gt;=13,INDEX($CJ:$CJ,$DF461+13),"")</f>
      </c>
      <c r="CY461">
        <f>IF($DG461&gt;=14,INDEX($CJ:$CJ,$DF461+14),"")</f>
      </c>
      <c r="CZ461">
        <f>IF($DG461&gt;=15,INDEX($CJ:$CJ,$DF461+15),"")</f>
      </c>
      <c r="DA461">
        <f>IF($DG461&gt;=16,INDEX($CJ:$CJ,$DF461+16),"")</f>
      </c>
      <c r="DB461">
        <f>IF($DG461&gt;=17,INDEX($CJ:$CJ,$DF461+17),"")</f>
      </c>
      <c r="DC461">
        <f>IF($DG461&gt;=18,INDEX($CJ:$CJ,$DF461+18),"")</f>
      </c>
      <c r="DD461">
        <f>IF($DG461&gt;=19,INDEX($CJ:$CJ,$DF461+19),"")</f>
      </c>
      <c r="DE461">
        <f>IF($DG461&gt;=20,INDEX($CJ:$CJ,$DF461+20),"")</f>
      </c>
      <c r="DF461">
        <f>IFERROR(MATCH($CI461,$CJ$2:$CJ$263,0)+1,0)</f>
      </c>
      <c r="DG461">
        <f>IFERROR(INDEX($CK$2:$CK$263,MATCH($CI461,$CJ$2:$CJ$263,0)),0)</f>
      </c>
      <c r="DH461">
        <f>IFERROR(INDEX($AO:$AO,MATCH($N461,$AN:$AN,0))&amp;"","")</f>
      </c>
      <c r="DL461">
        <f>IF($GO461&gt;=1,INDEX($DI:$DI,$GN461+1),"")</f>
      </c>
      <c r="DM461">
        <f>IF($GO461&gt;=2,INDEX($DI:$DI,$GN461+2),"")</f>
      </c>
      <c r="DN461">
        <f>IF($GO461&gt;=3,INDEX($DI:$DI,$GN461+3),"")</f>
      </c>
      <c r="DO461">
        <f>IF($GO461&gt;=4,INDEX($DI:$DI,$GN461+4),"")</f>
      </c>
      <c r="DP461">
        <f>IF($GO461&gt;=5,INDEX($DI:$DI,$GN461+5),"")</f>
      </c>
      <c r="DQ461">
        <f>IF($GO461&gt;=6,INDEX($DI:$DI,$GN461+6),"")</f>
      </c>
      <c r="DR461">
        <f>IF($GO461&gt;=7,INDEX($DI:$DI,$GN461+7),"")</f>
      </c>
      <c r="DS461">
        <f>IF($GO461&gt;=8,INDEX($DI:$DI,$GN461+8),"")</f>
      </c>
      <c r="DT461">
        <f>IF($GO461&gt;=9,INDEX($DI:$DI,$GN461+9),"")</f>
      </c>
      <c r="DU461">
        <f>IF($GO461&gt;=10,INDEX($DI:$DI,$GN461+10),"")</f>
      </c>
      <c r="DV461">
        <f>IF($GO461&gt;=11,INDEX($DI:$DI,$GN461+11),"")</f>
      </c>
      <c r="DW461">
        <f>IF($GO461&gt;=12,INDEX($DI:$DI,$GN461+12),"")</f>
      </c>
      <c r="DX461">
        <f>IF($GO461&gt;=13,INDEX($DI:$DI,$GN461+13),"")</f>
      </c>
      <c r="DY461">
        <f>IF($GO461&gt;=14,INDEX($DI:$DI,$GN461+14),"")</f>
      </c>
      <c r="DZ461">
        <f>IF($GO461&gt;=15,INDEX($DI:$DI,$GN461+15),"")</f>
      </c>
      <c r="EA461">
        <f>IF($GO461&gt;=16,INDEX($DI:$DI,$GN461+16),"")</f>
      </c>
      <c r="EB461">
        <f>IF($GO461&gt;=17,INDEX($DI:$DI,$GN461+17),"")</f>
      </c>
      <c r="EC461">
        <f>IF($GO461&gt;=18,INDEX($DI:$DI,$GN461+18),"")</f>
      </c>
      <c r="ED461">
        <f>IF($GO461&gt;=19,INDEX($DI:$DI,$GN461+19),"")</f>
      </c>
      <c r="EE461">
        <f>IF($GO461&gt;=20,INDEX($DI:$DI,$GN461+20),"")</f>
      </c>
      <c r="EF461">
        <f>IF($GO461&gt;=21,INDEX($DI:$DI,$GN461+21),"")</f>
      </c>
      <c r="EG461">
        <f>IF($GO461&gt;=22,INDEX($DI:$DI,$GN461+22),"")</f>
      </c>
      <c r="EH461">
        <f>IF($GO461&gt;=23,INDEX($DI:$DI,$GN461+23),"")</f>
      </c>
      <c r="EI461">
        <f>IF($GO461&gt;=24,INDEX($DI:$DI,$GN461+24),"")</f>
      </c>
      <c r="EJ461">
        <f>IF($GO461&gt;=25,INDEX($DI:$DI,$GN461+25),"")</f>
      </c>
      <c r="EK461">
        <f>IF($GO461&gt;=26,INDEX($DI:$DI,$GN461+26),"")</f>
      </c>
      <c r="EL461">
        <f>IF($GO461&gt;=27,INDEX($DI:$DI,$GN461+27),"")</f>
      </c>
      <c r="EM461">
        <f>IF($GO461&gt;=28,INDEX($DI:$DI,$GN461+28),"")</f>
      </c>
      <c r="EN461">
        <f>IF($GO461&gt;=29,INDEX($DI:$DI,$GN461+29),"")</f>
      </c>
      <c r="EO461">
        <f>IF($GO461&gt;=30,INDEX($DI:$DI,$GN461+30),"")</f>
      </c>
      <c r="EP461">
        <f>IF($GO461&gt;=31,INDEX($DI:$DI,$GN461+31),"")</f>
      </c>
      <c r="EQ461">
        <f>IF($GO461&gt;=32,INDEX($DI:$DI,$GN461+32),"")</f>
      </c>
      <c r="ER461">
        <f>IF($GO461&gt;=33,INDEX($DI:$DI,$GN461+33),"")</f>
      </c>
      <c r="ES461">
        <f>IF($GO461&gt;=34,INDEX($DI:$DI,$GN461+34),"")</f>
      </c>
      <c r="ET461">
        <f>IF($GO461&gt;=35,INDEX($DI:$DI,$GN461+35),"")</f>
      </c>
      <c r="EU461">
        <f>IF($GO461&gt;=36,INDEX($DI:$DI,$GN461+36),"")</f>
      </c>
      <c r="EV461">
        <f>IF($GO461&gt;=37,INDEX($DI:$DI,$GN461+37),"")</f>
      </c>
      <c r="EW461">
        <f>IF($GO461&gt;=38,INDEX($DI:$DI,$GN461+38),"")</f>
      </c>
      <c r="EX461">
        <f>IF($GO461&gt;=39,INDEX($DI:$DI,$GN461+39),"")</f>
      </c>
      <c r="EY461">
        <f>IF($GO461&gt;=40,INDEX($DI:$DI,$GN461+40),"")</f>
      </c>
      <c r="EZ461">
        <f>IF($GO461&gt;=1,INDEX($DJ:$DJ,$GN461+1),"")</f>
      </c>
      <c r="FA461">
        <f>IF($GO461&gt;=2,INDEX($DJ:$DJ,$GN461+2),"")</f>
      </c>
      <c r="FB461">
        <f>IF($GO461&gt;=3,INDEX($DJ:$DJ,$GN461+3),"")</f>
      </c>
      <c r="FC461">
        <f>IF($GO461&gt;=4,INDEX($DJ:$DJ,$GN461+4),"")</f>
      </c>
      <c r="FD461">
        <f>IF($GO461&gt;=5,INDEX($DJ:$DJ,$GN461+5),"")</f>
      </c>
      <c r="FE461">
        <f>IF($GO461&gt;=6,INDEX($DJ:$DJ,$GN461+6),"")</f>
      </c>
      <c r="FF461">
        <f>IF($GO461&gt;=7,INDEX($DJ:$DJ,$GN461+7),"")</f>
      </c>
      <c r="FG461">
        <f>IF($GO461&gt;=8,INDEX($DJ:$DJ,$GN461+8),"")</f>
      </c>
      <c r="FH461">
        <f>IF($GO461&gt;=9,INDEX($DJ:$DJ,$GN461+9),"")</f>
      </c>
      <c r="FI461">
        <f>IF($GO461&gt;=10,INDEX($DJ:$DJ,$GN461+10),"")</f>
      </c>
      <c r="FJ461">
        <f>IF($GO461&gt;=11,INDEX($DJ:$DJ,$GN461+11),"")</f>
      </c>
      <c r="FK461">
        <f>IF($GO461&gt;=12,INDEX($DJ:$DJ,$GN461+12),"")</f>
      </c>
      <c r="FL461">
        <f>IF($GO461&gt;=13,INDEX($DJ:$DJ,$GN461+13),"")</f>
      </c>
      <c r="FM461">
        <f>IF($GO461&gt;=14,INDEX($DJ:$DJ,$GN461+14),"")</f>
      </c>
      <c r="FN461">
        <f>IF($GO461&gt;=15,INDEX($DJ:$DJ,$GN461+15),"")</f>
      </c>
      <c r="FO461">
        <f>IF($GO461&gt;=16,INDEX($DJ:$DJ,$GN461+16),"")</f>
      </c>
      <c r="FP461">
        <f>IF($GO461&gt;=17,INDEX($DJ:$DJ,$GN461+17),"")</f>
      </c>
      <c r="FQ461">
        <f>IF($GO461&gt;=18,INDEX($DJ:$DJ,$GN461+18),"")</f>
      </c>
      <c r="FR461">
        <f>IF($GO461&gt;=19,INDEX($DJ:$DJ,$GN461+19),"")</f>
      </c>
      <c r="FS461">
        <f>IF($GO461&gt;=20,INDEX($DJ:$DJ,$GN461+20),"")</f>
      </c>
      <c r="FT461">
        <f>IF($GO461&gt;=21,INDEX($DJ:$DJ,$GN461+21),"")</f>
      </c>
      <c r="FU461">
        <f>IF($GO461&gt;=22,INDEX($DJ:$DJ,$GN461+22),"")</f>
      </c>
      <c r="FV461">
        <f>IF($GO461&gt;=23,INDEX($DJ:$DJ,$GN461+23),"")</f>
      </c>
      <c r="FW461">
        <f>IF($GO461&gt;=24,INDEX($DJ:$DJ,$GN461+24),"")</f>
      </c>
      <c r="FX461">
        <f>IF($GO461&gt;=25,INDEX($DJ:$DJ,$GN461+25),"")</f>
      </c>
      <c r="FY461">
        <f>IF($GO461&gt;=26,INDEX($DJ:$DJ,$GN461+26),"")</f>
      </c>
      <c r="FZ461">
        <f>IF($GO461&gt;=27,INDEX($DJ:$DJ,$GN461+27),"")</f>
      </c>
      <c r="GA461">
        <f>IF($GO461&gt;=28,INDEX($DJ:$DJ,$GN461+28),"")</f>
      </c>
      <c r="GB461">
        <f>IF($GO461&gt;=29,INDEX($DJ:$DJ,$GN461+29),"")</f>
      </c>
      <c r="GC461">
        <f>IF($GO461&gt;=30,INDEX($DJ:$DJ,$GN461+30),"")</f>
      </c>
      <c r="GD461">
        <f>IF($GO461&gt;=31,INDEX($DJ:$DJ,$GN461+31),"")</f>
      </c>
      <c r="GE461">
        <f>IF($GO461&gt;=32,INDEX($DJ:$DJ,$GN461+32),"")</f>
      </c>
      <c r="GF461">
        <f>IF($GO461&gt;=33,INDEX($DJ:$DJ,$GN461+33),"")</f>
      </c>
      <c r="GG461">
        <f>IF($GO461&gt;=34,INDEX($DJ:$DJ,$GN461+34),"")</f>
      </c>
      <c r="GH461">
        <f>IF($GO461&gt;=35,INDEX($DJ:$DJ,$GN461+35),"")</f>
      </c>
      <c r="GI461">
        <f>IF($GO461&gt;=36,INDEX($DJ:$DJ,$GN461+36),"")</f>
      </c>
      <c r="GJ461">
        <f>IF($GO461&gt;=37,INDEX($DJ:$DJ,$GN461+37),"")</f>
      </c>
      <c r="GK461">
        <f>IF($GO461&gt;=38,INDEX($DJ:$DJ,$GN461+38),"")</f>
      </c>
      <c r="GL461">
        <f>IF($GO461&gt;=39,INDEX($DJ:$DJ,$GN461+39),"")</f>
      </c>
      <c r="GM461">
        <f>IF($GO461&gt;=40,INDEX($DJ:$DJ,$GN461+40),"")</f>
      </c>
      <c r="GN461">
        <f>IFERROR(MATCH($DH461,$DI$2:$DI$148,0)+1,0)</f>
      </c>
      <c r="GO461">
        <f>IFERROR(INDEX($DK$2:$DK$148,MATCH($DH461,$DI$2:$DI$148,0)),0)</f>
      </c>
      <c r="GP461">
        <f>IFERROR(MATCH($Y461,$DL$461:$EY$461,0),0)</f>
      </c>
      <c r="GQ461">
        <f>IF($GP461&gt;0,INDEX($EZ$461:$GM$461,$GP461),"")</f>
      </c>
      <c r="GT461">
        <f>IF($JC461&gt;=1,INDEX($GR:$GR,$JB461+1),"")</f>
      </c>
      <c r="GU461">
        <f>IF($JC461&gt;=2,INDEX($GR:$GR,$JB461+2),"")</f>
      </c>
      <c r="GV461">
        <f>IF($JC461&gt;=3,INDEX($GR:$GR,$JB461+3),"")</f>
      </c>
      <c r="GW461">
        <f>IF($JC461&gt;=4,INDEX($GR:$GR,$JB461+4),"")</f>
      </c>
      <c r="GX461">
        <f>IF($JC461&gt;=5,INDEX($GR:$GR,$JB461+5),"")</f>
      </c>
      <c r="GY461">
        <f>IF($JC461&gt;=6,INDEX($GR:$GR,$JB461+6),"")</f>
      </c>
      <c r="GZ461">
        <f>IF($JC461&gt;=7,INDEX($GR:$GR,$JB461+7),"")</f>
      </c>
      <c r="HA461">
        <f>IF($JC461&gt;=8,INDEX($GR:$GR,$JB461+8),"")</f>
      </c>
      <c r="HB461">
        <f>IF($JC461&gt;=9,INDEX($GR:$GR,$JB461+9),"")</f>
      </c>
      <c r="HC461">
        <f>IF($JC461&gt;=10,INDEX($GR:$GR,$JB461+10),"")</f>
      </c>
      <c r="HD461">
        <f>IF($JC461&gt;=11,INDEX($GR:$GR,$JB461+11),"")</f>
      </c>
      <c r="HE461">
        <f>IF($JC461&gt;=12,INDEX($GR:$GR,$JB461+12),"")</f>
      </c>
      <c r="HF461">
        <f>IF($JC461&gt;=13,INDEX($GR:$GR,$JB461+13),"")</f>
      </c>
      <c r="HG461">
        <f>IF($JC461&gt;=14,INDEX($GR:$GR,$JB461+14),"")</f>
      </c>
      <c r="HH461">
        <f>IF($JC461&gt;=15,INDEX($GR:$GR,$JB461+15),"")</f>
      </c>
      <c r="HI461">
        <f>IF($JC461&gt;=16,INDEX($GR:$GR,$JB461+16),"")</f>
      </c>
      <c r="HJ461">
        <f>IF($JC461&gt;=17,INDEX($GR:$GR,$JB461+17),"")</f>
      </c>
      <c r="HK461">
        <f>IF($JC461&gt;=18,INDEX($GR:$GR,$JB461+18),"")</f>
      </c>
      <c r="HL461">
        <f>IF($JC461&gt;=19,INDEX($GR:$GR,$JB461+19),"")</f>
      </c>
      <c r="HM461">
        <f>IF($JC461&gt;=20,INDEX($GR:$GR,$JB461+20),"")</f>
      </c>
      <c r="HN461">
        <f>IF($JC461&gt;=21,INDEX($GR:$GR,$JB461+21),"")</f>
      </c>
      <c r="HO461">
        <f>IF($JC461&gt;=22,INDEX($GR:$GR,$JB461+22),"")</f>
      </c>
      <c r="HP461">
        <f>IF($JC461&gt;=23,INDEX($GR:$GR,$JB461+23),"")</f>
      </c>
      <c r="HQ461">
        <f>IF($JC461&gt;=24,INDEX($GR:$GR,$JB461+24),"")</f>
      </c>
      <c r="HR461">
        <f>IF($JC461&gt;=25,INDEX($GR:$GR,$JB461+25),"")</f>
      </c>
      <c r="HS461">
        <f>IF($JC461&gt;=26,INDEX($GR:$GR,$JB461+26),"")</f>
      </c>
      <c r="HT461">
        <f>IF($JC461&gt;=27,INDEX($GR:$GR,$JB461+27),"")</f>
      </c>
      <c r="HU461">
        <f>IF($JC461&gt;=28,INDEX($GR:$GR,$JB461+28),"")</f>
      </c>
      <c r="HV461">
        <f>IF($JC461&gt;=29,INDEX($GR:$GR,$JB461+29),"")</f>
      </c>
      <c r="HW461">
        <f>IF($JC461&gt;=30,INDEX($GR:$GR,$JB461+30),"")</f>
      </c>
      <c r="HX461">
        <f>IF($JC461&gt;=31,INDEX($GR:$GR,$JB461+31),"")</f>
      </c>
      <c r="HY461">
        <f>IF($JC461&gt;=32,INDEX($GR:$GR,$JB461+32),"")</f>
      </c>
      <c r="HZ461">
        <f>IF($JC461&gt;=33,INDEX($GR:$GR,$JB461+33),"")</f>
      </c>
      <c r="IA461">
        <f>IF($JC461&gt;=34,INDEX($GR:$GR,$JB461+34),"")</f>
      </c>
      <c r="IB461">
        <f>IF($JC461&gt;=35,INDEX($GR:$GR,$JB461+35),"")</f>
      </c>
      <c r="IC461">
        <f>IF($JC461&gt;=36,INDEX($GR:$GR,$JB461+36),"")</f>
      </c>
      <c r="ID461">
        <f>IF($JC461&gt;=37,INDEX($GR:$GR,$JB461+37),"")</f>
      </c>
      <c r="IE461">
        <f>IF($JC461&gt;=38,INDEX($GR:$GR,$JB461+38),"")</f>
      </c>
      <c r="IF461">
        <f>IF($JC461&gt;=39,INDEX($GR:$GR,$JB461+39),"")</f>
      </c>
      <c r="IG461">
        <f>IF($JC461&gt;=40,INDEX($GR:$GR,$JB461+40),"")</f>
      </c>
      <c r="IH461">
        <f>IF($JC461&gt;=41,INDEX($GR:$GR,$JB461+41),"")</f>
      </c>
      <c r="II461">
        <f>IF($JC461&gt;=42,INDEX($GR:$GR,$JB461+42),"")</f>
      </c>
      <c r="IJ461">
        <f>IF($JC461&gt;=43,INDEX($GR:$GR,$JB461+43),"")</f>
      </c>
      <c r="IK461">
        <f>IF($JC461&gt;=44,INDEX($GR:$GR,$JB461+44),"")</f>
      </c>
      <c r="IL461">
        <f>IF($JC461&gt;=45,INDEX($GR:$GR,$JB461+45),"")</f>
      </c>
      <c r="IM461">
        <f>IF($JC461&gt;=46,INDEX($GR:$GR,$JB461+46),"")</f>
      </c>
      <c r="IN461">
        <f>IF($JC461&gt;=47,INDEX($GR:$GR,$JB461+47),"")</f>
      </c>
      <c r="IO461">
        <f>IF($JC461&gt;=48,INDEX($GR:$GR,$JB461+48),"")</f>
      </c>
      <c r="IP461">
        <f>IF($JC461&gt;=49,INDEX($GR:$GR,$JB461+49),"")</f>
      </c>
      <c r="IQ461">
        <f>IF($JC461&gt;=50,INDEX($GR:$GR,$JB461+50),"")</f>
      </c>
      <c r="IR461">
        <f>IF($JC461&gt;=51,INDEX($GR:$GR,$JB461+51),"")</f>
      </c>
      <c r="IS461">
        <f>IF($JC461&gt;=52,INDEX($GR:$GR,$JB461+52),"")</f>
      </c>
      <c r="IT461">
        <f>IF($JC461&gt;=53,INDEX($GR:$GR,$JB461+53),"")</f>
      </c>
      <c r="IU461">
        <f>IF($JC461&gt;=54,INDEX($GR:$GR,$JB461+54),"")</f>
      </c>
      <c r="IV461">
        <f>IF($JC461&gt;=55,INDEX($GR:$GR,$JB461+55),"")</f>
      </c>
      <c r="IW461">
        <f>IF($JC461&gt;=56,INDEX($GR:$GR,$JB461+56),"")</f>
      </c>
      <c r="IX461">
        <f>IF($JC461&gt;=57,INDEX($GR:$GR,$JB461+57),"")</f>
      </c>
      <c r="IY461">
        <f>IF($JC461&gt;=58,INDEX($GR:$GR,$JB461+58),"")</f>
      </c>
      <c r="IZ461">
        <f>IF($JC461&gt;=59,INDEX($GR:$GR,$JB461+59),"")</f>
      </c>
      <c r="JA461">
        <f>IF($JC461&gt;=60,INDEX($GR:$GR,$JB461+60),"")</f>
      </c>
      <c r="JB461">
        <f>IFERROR(MATCH($GQ461,$GR$2:$GR$324,0)+1,0)</f>
      </c>
      <c r="JC461">
        <f>IFERROR(INDEX($GS$2:$GS$324,MATCH($GQ461,$GR$2:$GR$324,0)),0)</f>
      </c>
      <c r="JD461" t="s">
        <v>40</v>
      </c>
      <c r="JE461" t="s">
        <v>40</v>
      </c>
    </row>
    <row r="462" spans="1:265" x14ac:dyDescent="0.25">
      <c r="Q462">
        <f>IF(OR($T462="",$P462=""),"",IFERROR($T462/$P462,0))</f>
      </c>
      <c r="R462">
        <f>IF($T462="","",
SUM($S462,$U462,$Z462,$V462,$X462)*
(1-IF($AA462="",0,VALUE($AA462)/100)))</f>
      </c>
      <c r="S462">
        <f>IF($T462="","",$T462)</f>
      </c>
      <c r="U462">
        <f>IF($T462="","",
IF($N462="","",
IF(ISNUMBER(SEARCH("exempt",LOWER($N462))),0,
$T462*(VALUE(SUBSTITUTE($N462,"%",""))/100))))</f>
      </c>
      <c r="AB462">
        <f>IFERROR(IF(FIND(" - ",$K462)&gt;0,MID($K462,FIND(" - ",$K462)+3,LEN($K462)),""),"")</f>
      </c>
      <c r="AK462" t="s">
        <v>1049</v>
      </c>
      <c r="AP462">
        <f>IFERROR(LEFT($K462,FIND(" - ",$K462)-1),$K462)</f>
      </c>
      <c r="AS462">
        <f>IF($CH462&gt;=1,INDEX($AQ:$AQ,$CG462+1),"")</f>
      </c>
      <c r="AT462">
        <f>IF($CH462&gt;=2,INDEX($AQ:$AQ,$CG462+2),"")</f>
      </c>
      <c r="AU462">
        <f>IF($CH462&gt;=3,INDEX($AQ:$AQ,$CG462+3),"")</f>
      </c>
      <c r="AV462">
        <f>IF($CH462&gt;=4,INDEX($AQ:$AQ,$CG462+4),"")</f>
      </c>
      <c r="AW462">
        <f>IF($CH462&gt;=5,INDEX($AQ:$AQ,$CG462+5),"")</f>
      </c>
      <c r="AX462">
        <f>IF($CH462&gt;=6,INDEX($AQ:$AQ,$CG462+6),"")</f>
      </c>
      <c r="AY462">
        <f>IF($CH462&gt;=7,INDEX($AQ:$AQ,$CG462+7),"")</f>
      </c>
      <c r="AZ462">
        <f>IF($CH462&gt;=8,INDEX($AQ:$AQ,$CG462+8),"")</f>
      </c>
      <c r="BA462">
        <f>IF($CH462&gt;=9,INDEX($AQ:$AQ,$CG462+9),"")</f>
      </c>
      <c r="BB462">
        <f>IF($CH462&gt;=10,INDEX($AQ:$AQ,$CG462+10),"")</f>
      </c>
      <c r="BC462">
        <f>IF($CH462&gt;=11,INDEX($AQ:$AQ,$CG462+11),"")</f>
      </c>
      <c r="BD462">
        <f>IF($CH462&gt;=12,INDEX($AQ:$AQ,$CG462+12),"")</f>
      </c>
      <c r="BE462">
        <f>IF($CH462&gt;=13,INDEX($AQ:$AQ,$CG462+13),"")</f>
      </c>
      <c r="BF462">
        <f>IF($CH462&gt;=14,INDEX($AQ:$AQ,$CG462+14),"")</f>
      </c>
      <c r="BG462">
        <f>IF($CH462&gt;=15,INDEX($AQ:$AQ,$CG462+15),"")</f>
      </c>
      <c r="BH462">
        <f>IF($CH462&gt;=16,INDEX($AQ:$AQ,$CG462+16),"")</f>
      </c>
      <c r="BI462">
        <f>IF($CH462&gt;=17,INDEX($AQ:$AQ,$CG462+17),"")</f>
      </c>
      <c r="BJ462">
        <f>IF($CH462&gt;=18,INDEX($AQ:$AQ,$CG462+18),"")</f>
      </c>
      <c r="BK462">
        <f>IF($CH462&gt;=19,INDEX($AQ:$AQ,$CG462+19),"")</f>
      </c>
      <c r="BL462">
        <f>IF($CH462&gt;=20,INDEX($AQ:$AQ,$CG462+20),"")</f>
      </c>
      <c r="BM462">
        <f>IF($CH462&gt;=21,INDEX($AQ:$AQ,$CG462+21),"")</f>
      </c>
      <c r="BN462">
        <f>IF($CH462&gt;=22,INDEX($AQ:$AQ,$CG462+22),"")</f>
      </c>
      <c r="BO462">
        <f>IF($CH462&gt;=23,INDEX($AQ:$AQ,$CG462+23),"")</f>
      </c>
      <c r="BP462">
        <f>IF($CH462&gt;=24,INDEX($AQ:$AQ,$CG462+24),"")</f>
      </c>
      <c r="BQ462">
        <f>IF($CH462&gt;=25,INDEX($AQ:$AQ,$CG462+25),"")</f>
      </c>
      <c r="BR462">
        <f>IF($CH462&gt;=26,INDEX($AQ:$AQ,$CG462+26),"")</f>
      </c>
      <c r="BS462">
        <f>IF($CH462&gt;=27,INDEX($AQ:$AQ,$CG462+27),"")</f>
      </c>
      <c r="BT462">
        <f>IF($CH462&gt;=28,INDEX($AQ:$AQ,$CG462+28),"")</f>
      </c>
      <c r="BU462">
        <f>IF($CH462&gt;=29,INDEX($AQ:$AQ,$CG462+29),"")</f>
      </c>
      <c r="BV462">
        <f>IF($CH462&gt;=30,INDEX($AQ:$AQ,$CG462+30),"")</f>
      </c>
      <c r="BW462">
        <f>IF($CH462&gt;=31,INDEX($AQ:$AQ,$CG462+31),"")</f>
      </c>
      <c r="BX462">
        <f>IF($CH462&gt;=32,INDEX($AQ:$AQ,$CG462+32),"")</f>
      </c>
      <c r="BY462">
        <f>IF($CH462&gt;=33,INDEX($AQ:$AQ,$CG462+33),"")</f>
      </c>
      <c r="BZ462">
        <f>IF($CH462&gt;=34,INDEX($AQ:$AQ,$CG462+34),"")</f>
      </c>
      <c r="CA462">
        <f>IF($CH462&gt;=35,INDEX($AQ:$AQ,$CG462+35),"")</f>
      </c>
      <c r="CB462">
        <f>IF($CH462&gt;=36,INDEX($AQ:$AQ,$CG462+36),"")</f>
      </c>
      <c r="CC462">
        <f>IF($CH462&gt;=37,INDEX($AQ:$AQ,$CG462+37),"")</f>
      </c>
      <c r="CD462">
        <f>IF($CH462&gt;=38,INDEX($AQ:$AQ,$CG462+38),"")</f>
      </c>
      <c r="CE462">
        <f>IF($CH462&gt;=39,INDEX($AQ:$AQ,$CG462+39),"")</f>
      </c>
      <c r="CF462">
        <f>IF($CH462&gt;=40,INDEX($AQ:$AQ,$CG462+40),"")</f>
      </c>
      <c r="CG462">
        <f>IFERROR(MATCH($AP462,$AQ$2:$AQ$134,0)+1,0)</f>
      </c>
      <c r="CH462">
        <f>IFERROR(INDEX($AR$2:$AR$134,MATCH($AP462,$AQ$2:$AQ$134,0)),0)</f>
      </c>
      <c r="CI462">
        <f>IFERROR(LEFT($L462,FIND(" - ",$L462)-1),$L462)</f>
      </c>
      <c r="CL462">
        <f>IF($DG462&gt;=1,INDEX($CJ:$CJ,$DF462+1),"")</f>
      </c>
      <c r="CM462">
        <f>IF($DG462&gt;=2,INDEX($CJ:$CJ,$DF462+2),"")</f>
      </c>
      <c r="CN462">
        <f>IF($DG462&gt;=3,INDEX($CJ:$CJ,$DF462+3),"")</f>
      </c>
      <c r="CO462">
        <f>IF($DG462&gt;=4,INDEX($CJ:$CJ,$DF462+4),"")</f>
      </c>
      <c r="CP462">
        <f>IF($DG462&gt;=5,INDEX($CJ:$CJ,$DF462+5),"")</f>
      </c>
      <c r="CQ462">
        <f>IF($DG462&gt;=6,INDEX($CJ:$CJ,$DF462+6),"")</f>
      </c>
      <c r="CR462">
        <f>IF($DG462&gt;=7,INDEX($CJ:$CJ,$DF462+7),"")</f>
      </c>
      <c r="CS462">
        <f>IF($DG462&gt;=8,INDEX($CJ:$CJ,$DF462+8),"")</f>
      </c>
      <c r="CT462">
        <f>IF($DG462&gt;=9,INDEX($CJ:$CJ,$DF462+9),"")</f>
      </c>
      <c r="CU462">
        <f>IF($DG462&gt;=10,INDEX($CJ:$CJ,$DF462+10),"")</f>
      </c>
      <c r="CV462">
        <f>IF($DG462&gt;=11,INDEX($CJ:$CJ,$DF462+11),"")</f>
      </c>
      <c r="CW462">
        <f>IF($DG462&gt;=12,INDEX($CJ:$CJ,$DF462+12),"")</f>
      </c>
      <c r="CX462">
        <f>IF($DG462&gt;=13,INDEX($CJ:$CJ,$DF462+13),"")</f>
      </c>
      <c r="CY462">
        <f>IF($DG462&gt;=14,INDEX($CJ:$CJ,$DF462+14),"")</f>
      </c>
      <c r="CZ462">
        <f>IF($DG462&gt;=15,INDEX($CJ:$CJ,$DF462+15),"")</f>
      </c>
      <c r="DA462">
        <f>IF($DG462&gt;=16,INDEX($CJ:$CJ,$DF462+16),"")</f>
      </c>
      <c r="DB462">
        <f>IF($DG462&gt;=17,INDEX($CJ:$CJ,$DF462+17),"")</f>
      </c>
      <c r="DC462">
        <f>IF($DG462&gt;=18,INDEX($CJ:$CJ,$DF462+18),"")</f>
      </c>
      <c r="DD462">
        <f>IF($DG462&gt;=19,INDEX($CJ:$CJ,$DF462+19),"")</f>
      </c>
      <c r="DE462">
        <f>IF($DG462&gt;=20,INDEX($CJ:$CJ,$DF462+20),"")</f>
      </c>
      <c r="DF462">
        <f>IFERROR(MATCH($CI462,$CJ$2:$CJ$263,0)+1,0)</f>
      </c>
      <c r="DG462">
        <f>IFERROR(INDEX($CK$2:$CK$263,MATCH($CI462,$CJ$2:$CJ$263,0)),0)</f>
      </c>
      <c r="DH462">
        <f>IFERROR(INDEX($AO:$AO,MATCH($N462,$AN:$AN,0))&amp;"","")</f>
      </c>
      <c r="DL462">
        <f>IF($GO462&gt;=1,INDEX($DI:$DI,$GN462+1),"")</f>
      </c>
      <c r="DM462">
        <f>IF($GO462&gt;=2,INDEX($DI:$DI,$GN462+2),"")</f>
      </c>
      <c r="DN462">
        <f>IF($GO462&gt;=3,INDEX($DI:$DI,$GN462+3),"")</f>
      </c>
      <c r="DO462">
        <f>IF($GO462&gt;=4,INDEX($DI:$DI,$GN462+4),"")</f>
      </c>
      <c r="DP462">
        <f>IF($GO462&gt;=5,INDEX($DI:$DI,$GN462+5),"")</f>
      </c>
      <c r="DQ462">
        <f>IF($GO462&gt;=6,INDEX($DI:$DI,$GN462+6),"")</f>
      </c>
      <c r="DR462">
        <f>IF($GO462&gt;=7,INDEX($DI:$DI,$GN462+7),"")</f>
      </c>
      <c r="DS462">
        <f>IF($GO462&gt;=8,INDEX($DI:$DI,$GN462+8),"")</f>
      </c>
      <c r="DT462">
        <f>IF($GO462&gt;=9,INDEX($DI:$DI,$GN462+9),"")</f>
      </c>
      <c r="DU462">
        <f>IF($GO462&gt;=10,INDEX($DI:$DI,$GN462+10),"")</f>
      </c>
      <c r="DV462">
        <f>IF($GO462&gt;=11,INDEX($DI:$DI,$GN462+11),"")</f>
      </c>
      <c r="DW462">
        <f>IF($GO462&gt;=12,INDEX($DI:$DI,$GN462+12),"")</f>
      </c>
      <c r="DX462">
        <f>IF($GO462&gt;=13,INDEX($DI:$DI,$GN462+13),"")</f>
      </c>
      <c r="DY462">
        <f>IF($GO462&gt;=14,INDEX($DI:$DI,$GN462+14),"")</f>
      </c>
      <c r="DZ462">
        <f>IF($GO462&gt;=15,INDEX($DI:$DI,$GN462+15),"")</f>
      </c>
      <c r="EA462">
        <f>IF($GO462&gt;=16,INDEX($DI:$DI,$GN462+16),"")</f>
      </c>
      <c r="EB462">
        <f>IF($GO462&gt;=17,INDEX($DI:$DI,$GN462+17),"")</f>
      </c>
      <c r="EC462">
        <f>IF($GO462&gt;=18,INDEX($DI:$DI,$GN462+18),"")</f>
      </c>
      <c r="ED462">
        <f>IF($GO462&gt;=19,INDEX($DI:$DI,$GN462+19),"")</f>
      </c>
      <c r="EE462">
        <f>IF($GO462&gt;=20,INDEX($DI:$DI,$GN462+20),"")</f>
      </c>
      <c r="EF462">
        <f>IF($GO462&gt;=21,INDEX($DI:$DI,$GN462+21),"")</f>
      </c>
      <c r="EG462">
        <f>IF($GO462&gt;=22,INDEX($DI:$DI,$GN462+22),"")</f>
      </c>
      <c r="EH462">
        <f>IF($GO462&gt;=23,INDEX($DI:$DI,$GN462+23),"")</f>
      </c>
      <c r="EI462">
        <f>IF($GO462&gt;=24,INDEX($DI:$DI,$GN462+24),"")</f>
      </c>
      <c r="EJ462">
        <f>IF($GO462&gt;=25,INDEX($DI:$DI,$GN462+25),"")</f>
      </c>
      <c r="EK462">
        <f>IF($GO462&gt;=26,INDEX($DI:$DI,$GN462+26),"")</f>
      </c>
      <c r="EL462">
        <f>IF($GO462&gt;=27,INDEX($DI:$DI,$GN462+27),"")</f>
      </c>
      <c r="EM462">
        <f>IF($GO462&gt;=28,INDEX($DI:$DI,$GN462+28),"")</f>
      </c>
      <c r="EN462">
        <f>IF($GO462&gt;=29,INDEX($DI:$DI,$GN462+29),"")</f>
      </c>
      <c r="EO462">
        <f>IF($GO462&gt;=30,INDEX($DI:$DI,$GN462+30),"")</f>
      </c>
      <c r="EP462">
        <f>IF($GO462&gt;=31,INDEX($DI:$DI,$GN462+31),"")</f>
      </c>
      <c r="EQ462">
        <f>IF($GO462&gt;=32,INDEX($DI:$DI,$GN462+32),"")</f>
      </c>
      <c r="ER462">
        <f>IF($GO462&gt;=33,INDEX($DI:$DI,$GN462+33),"")</f>
      </c>
      <c r="ES462">
        <f>IF($GO462&gt;=34,INDEX($DI:$DI,$GN462+34),"")</f>
      </c>
      <c r="ET462">
        <f>IF($GO462&gt;=35,INDEX($DI:$DI,$GN462+35),"")</f>
      </c>
      <c r="EU462">
        <f>IF($GO462&gt;=36,INDEX($DI:$DI,$GN462+36),"")</f>
      </c>
      <c r="EV462">
        <f>IF($GO462&gt;=37,INDEX($DI:$DI,$GN462+37),"")</f>
      </c>
      <c r="EW462">
        <f>IF($GO462&gt;=38,INDEX($DI:$DI,$GN462+38),"")</f>
      </c>
      <c r="EX462">
        <f>IF($GO462&gt;=39,INDEX($DI:$DI,$GN462+39),"")</f>
      </c>
      <c r="EY462">
        <f>IF($GO462&gt;=40,INDEX($DI:$DI,$GN462+40),"")</f>
      </c>
      <c r="EZ462">
        <f>IF($GO462&gt;=1,INDEX($DJ:$DJ,$GN462+1),"")</f>
      </c>
      <c r="FA462">
        <f>IF($GO462&gt;=2,INDEX($DJ:$DJ,$GN462+2),"")</f>
      </c>
      <c r="FB462">
        <f>IF($GO462&gt;=3,INDEX($DJ:$DJ,$GN462+3),"")</f>
      </c>
      <c r="FC462">
        <f>IF($GO462&gt;=4,INDEX($DJ:$DJ,$GN462+4),"")</f>
      </c>
      <c r="FD462">
        <f>IF($GO462&gt;=5,INDEX($DJ:$DJ,$GN462+5),"")</f>
      </c>
      <c r="FE462">
        <f>IF($GO462&gt;=6,INDEX($DJ:$DJ,$GN462+6),"")</f>
      </c>
      <c r="FF462">
        <f>IF($GO462&gt;=7,INDEX($DJ:$DJ,$GN462+7),"")</f>
      </c>
      <c r="FG462">
        <f>IF($GO462&gt;=8,INDEX($DJ:$DJ,$GN462+8),"")</f>
      </c>
      <c r="FH462">
        <f>IF($GO462&gt;=9,INDEX($DJ:$DJ,$GN462+9),"")</f>
      </c>
      <c r="FI462">
        <f>IF($GO462&gt;=10,INDEX($DJ:$DJ,$GN462+10),"")</f>
      </c>
      <c r="FJ462">
        <f>IF($GO462&gt;=11,INDEX($DJ:$DJ,$GN462+11),"")</f>
      </c>
      <c r="FK462">
        <f>IF($GO462&gt;=12,INDEX($DJ:$DJ,$GN462+12),"")</f>
      </c>
      <c r="FL462">
        <f>IF($GO462&gt;=13,INDEX($DJ:$DJ,$GN462+13),"")</f>
      </c>
      <c r="FM462">
        <f>IF($GO462&gt;=14,INDEX($DJ:$DJ,$GN462+14),"")</f>
      </c>
      <c r="FN462">
        <f>IF($GO462&gt;=15,INDEX($DJ:$DJ,$GN462+15),"")</f>
      </c>
      <c r="FO462">
        <f>IF($GO462&gt;=16,INDEX($DJ:$DJ,$GN462+16),"")</f>
      </c>
      <c r="FP462">
        <f>IF($GO462&gt;=17,INDEX($DJ:$DJ,$GN462+17),"")</f>
      </c>
      <c r="FQ462">
        <f>IF($GO462&gt;=18,INDEX($DJ:$DJ,$GN462+18),"")</f>
      </c>
      <c r="FR462">
        <f>IF($GO462&gt;=19,INDEX($DJ:$DJ,$GN462+19),"")</f>
      </c>
      <c r="FS462">
        <f>IF($GO462&gt;=20,INDEX($DJ:$DJ,$GN462+20),"")</f>
      </c>
      <c r="FT462">
        <f>IF($GO462&gt;=21,INDEX($DJ:$DJ,$GN462+21),"")</f>
      </c>
      <c r="FU462">
        <f>IF($GO462&gt;=22,INDEX($DJ:$DJ,$GN462+22),"")</f>
      </c>
      <c r="FV462">
        <f>IF($GO462&gt;=23,INDEX($DJ:$DJ,$GN462+23),"")</f>
      </c>
      <c r="FW462">
        <f>IF($GO462&gt;=24,INDEX($DJ:$DJ,$GN462+24),"")</f>
      </c>
      <c r="FX462">
        <f>IF($GO462&gt;=25,INDEX($DJ:$DJ,$GN462+25),"")</f>
      </c>
      <c r="FY462">
        <f>IF($GO462&gt;=26,INDEX($DJ:$DJ,$GN462+26),"")</f>
      </c>
      <c r="FZ462">
        <f>IF($GO462&gt;=27,INDEX($DJ:$DJ,$GN462+27),"")</f>
      </c>
      <c r="GA462">
        <f>IF($GO462&gt;=28,INDEX($DJ:$DJ,$GN462+28),"")</f>
      </c>
      <c r="GB462">
        <f>IF($GO462&gt;=29,INDEX($DJ:$DJ,$GN462+29),"")</f>
      </c>
      <c r="GC462">
        <f>IF($GO462&gt;=30,INDEX($DJ:$DJ,$GN462+30),"")</f>
      </c>
      <c r="GD462">
        <f>IF($GO462&gt;=31,INDEX($DJ:$DJ,$GN462+31),"")</f>
      </c>
      <c r="GE462">
        <f>IF($GO462&gt;=32,INDEX($DJ:$DJ,$GN462+32),"")</f>
      </c>
      <c r="GF462">
        <f>IF($GO462&gt;=33,INDEX($DJ:$DJ,$GN462+33),"")</f>
      </c>
      <c r="GG462">
        <f>IF($GO462&gt;=34,INDEX($DJ:$DJ,$GN462+34),"")</f>
      </c>
      <c r="GH462">
        <f>IF($GO462&gt;=35,INDEX($DJ:$DJ,$GN462+35),"")</f>
      </c>
      <c r="GI462">
        <f>IF($GO462&gt;=36,INDEX($DJ:$DJ,$GN462+36),"")</f>
      </c>
      <c r="GJ462">
        <f>IF($GO462&gt;=37,INDEX($DJ:$DJ,$GN462+37),"")</f>
      </c>
      <c r="GK462">
        <f>IF($GO462&gt;=38,INDEX($DJ:$DJ,$GN462+38),"")</f>
      </c>
      <c r="GL462">
        <f>IF($GO462&gt;=39,INDEX($DJ:$DJ,$GN462+39),"")</f>
      </c>
      <c r="GM462">
        <f>IF($GO462&gt;=40,INDEX($DJ:$DJ,$GN462+40),"")</f>
      </c>
      <c r="GN462">
        <f>IFERROR(MATCH($DH462,$DI$2:$DI$148,0)+1,0)</f>
      </c>
      <c r="GO462">
        <f>IFERROR(INDEX($DK$2:$DK$148,MATCH($DH462,$DI$2:$DI$148,0)),0)</f>
      </c>
      <c r="GP462">
        <f>IFERROR(MATCH($Y462,$DL$462:$EY$462,0),0)</f>
      </c>
      <c r="GQ462">
        <f>IF($GP462&gt;0,INDEX($EZ$462:$GM$462,$GP462),"")</f>
      </c>
      <c r="GT462">
        <f>IF($JC462&gt;=1,INDEX($GR:$GR,$JB462+1),"")</f>
      </c>
      <c r="GU462">
        <f>IF($JC462&gt;=2,INDEX($GR:$GR,$JB462+2),"")</f>
      </c>
      <c r="GV462">
        <f>IF($JC462&gt;=3,INDEX($GR:$GR,$JB462+3),"")</f>
      </c>
      <c r="GW462">
        <f>IF($JC462&gt;=4,INDEX($GR:$GR,$JB462+4),"")</f>
      </c>
      <c r="GX462">
        <f>IF($JC462&gt;=5,INDEX($GR:$GR,$JB462+5),"")</f>
      </c>
      <c r="GY462">
        <f>IF($JC462&gt;=6,INDEX($GR:$GR,$JB462+6),"")</f>
      </c>
      <c r="GZ462">
        <f>IF($JC462&gt;=7,INDEX($GR:$GR,$JB462+7),"")</f>
      </c>
      <c r="HA462">
        <f>IF($JC462&gt;=8,INDEX($GR:$GR,$JB462+8),"")</f>
      </c>
      <c r="HB462">
        <f>IF($JC462&gt;=9,INDEX($GR:$GR,$JB462+9),"")</f>
      </c>
      <c r="HC462">
        <f>IF($JC462&gt;=10,INDEX($GR:$GR,$JB462+10),"")</f>
      </c>
      <c r="HD462">
        <f>IF($JC462&gt;=11,INDEX($GR:$GR,$JB462+11),"")</f>
      </c>
      <c r="HE462">
        <f>IF($JC462&gt;=12,INDEX($GR:$GR,$JB462+12),"")</f>
      </c>
      <c r="HF462">
        <f>IF($JC462&gt;=13,INDEX($GR:$GR,$JB462+13),"")</f>
      </c>
      <c r="HG462">
        <f>IF($JC462&gt;=14,INDEX($GR:$GR,$JB462+14),"")</f>
      </c>
      <c r="HH462">
        <f>IF($JC462&gt;=15,INDEX($GR:$GR,$JB462+15),"")</f>
      </c>
      <c r="HI462">
        <f>IF($JC462&gt;=16,INDEX($GR:$GR,$JB462+16),"")</f>
      </c>
      <c r="HJ462">
        <f>IF($JC462&gt;=17,INDEX($GR:$GR,$JB462+17),"")</f>
      </c>
      <c r="HK462">
        <f>IF($JC462&gt;=18,INDEX($GR:$GR,$JB462+18),"")</f>
      </c>
      <c r="HL462">
        <f>IF($JC462&gt;=19,INDEX($GR:$GR,$JB462+19),"")</f>
      </c>
      <c r="HM462">
        <f>IF($JC462&gt;=20,INDEX($GR:$GR,$JB462+20),"")</f>
      </c>
      <c r="HN462">
        <f>IF($JC462&gt;=21,INDEX($GR:$GR,$JB462+21),"")</f>
      </c>
      <c r="HO462">
        <f>IF($JC462&gt;=22,INDEX($GR:$GR,$JB462+22),"")</f>
      </c>
      <c r="HP462">
        <f>IF($JC462&gt;=23,INDEX($GR:$GR,$JB462+23),"")</f>
      </c>
      <c r="HQ462">
        <f>IF($JC462&gt;=24,INDEX($GR:$GR,$JB462+24),"")</f>
      </c>
      <c r="HR462">
        <f>IF($JC462&gt;=25,INDEX($GR:$GR,$JB462+25),"")</f>
      </c>
      <c r="HS462">
        <f>IF($JC462&gt;=26,INDEX($GR:$GR,$JB462+26),"")</f>
      </c>
      <c r="HT462">
        <f>IF($JC462&gt;=27,INDEX($GR:$GR,$JB462+27),"")</f>
      </c>
      <c r="HU462">
        <f>IF($JC462&gt;=28,INDEX($GR:$GR,$JB462+28),"")</f>
      </c>
      <c r="HV462">
        <f>IF($JC462&gt;=29,INDEX($GR:$GR,$JB462+29),"")</f>
      </c>
      <c r="HW462">
        <f>IF($JC462&gt;=30,INDEX($GR:$GR,$JB462+30),"")</f>
      </c>
      <c r="HX462">
        <f>IF($JC462&gt;=31,INDEX($GR:$GR,$JB462+31),"")</f>
      </c>
      <c r="HY462">
        <f>IF($JC462&gt;=32,INDEX($GR:$GR,$JB462+32),"")</f>
      </c>
      <c r="HZ462">
        <f>IF($JC462&gt;=33,INDEX($GR:$GR,$JB462+33),"")</f>
      </c>
      <c r="IA462">
        <f>IF($JC462&gt;=34,INDEX($GR:$GR,$JB462+34),"")</f>
      </c>
      <c r="IB462">
        <f>IF($JC462&gt;=35,INDEX($GR:$GR,$JB462+35),"")</f>
      </c>
      <c r="IC462">
        <f>IF($JC462&gt;=36,INDEX($GR:$GR,$JB462+36),"")</f>
      </c>
      <c r="ID462">
        <f>IF($JC462&gt;=37,INDEX($GR:$GR,$JB462+37),"")</f>
      </c>
      <c r="IE462">
        <f>IF($JC462&gt;=38,INDEX($GR:$GR,$JB462+38),"")</f>
      </c>
      <c r="IF462">
        <f>IF($JC462&gt;=39,INDEX($GR:$GR,$JB462+39),"")</f>
      </c>
      <c r="IG462">
        <f>IF($JC462&gt;=40,INDEX($GR:$GR,$JB462+40),"")</f>
      </c>
      <c r="IH462">
        <f>IF($JC462&gt;=41,INDEX($GR:$GR,$JB462+41),"")</f>
      </c>
      <c r="II462">
        <f>IF($JC462&gt;=42,INDEX($GR:$GR,$JB462+42),"")</f>
      </c>
      <c r="IJ462">
        <f>IF($JC462&gt;=43,INDEX($GR:$GR,$JB462+43),"")</f>
      </c>
      <c r="IK462">
        <f>IF($JC462&gt;=44,INDEX($GR:$GR,$JB462+44),"")</f>
      </c>
      <c r="IL462">
        <f>IF($JC462&gt;=45,INDEX($GR:$GR,$JB462+45),"")</f>
      </c>
      <c r="IM462">
        <f>IF($JC462&gt;=46,INDEX($GR:$GR,$JB462+46),"")</f>
      </c>
      <c r="IN462">
        <f>IF($JC462&gt;=47,INDEX($GR:$GR,$JB462+47),"")</f>
      </c>
      <c r="IO462">
        <f>IF($JC462&gt;=48,INDEX($GR:$GR,$JB462+48),"")</f>
      </c>
      <c r="IP462">
        <f>IF($JC462&gt;=49,INDEX($GR:$GR,$JB462+49),"")</f>
      </c>
      <c r="IQ462">
        <f>IF($JC462&gt;=50,INDEX($GR:$GR,$JB462+50),"")</f>
      </c>
      <c r="IR462">
        <f>IF($JC462&gt;=51,INDEX($GR:$GR,$JB462+51),"")</f>
      </c>
      <c r="IS462">
        <f>IF($JC462&gt;=52,INDEX($GR:$GR,$JB462+52),"")</f>
      </c>
      <c r="IT462">
        <f>IF($JC462&gt;=53,INDEX($GR:$GR,$JB462+53),"")</f>
      </c>
      <c r="IU462">
        <f>IF($JC462&gt;=54,INDEX($GR:$GR,$JB462+54),"")</f>
      </c>
      <c r="IV462">
        <f>IF($JC462&gt;=55,INDEX($GR:$GR,$JB462+55),"")</f>
      </c>
      <c r="IW462">
        <f>IF($JC462&gt;=56,INDEX($GR:$GR,$JB462+56),"")</f>
      </c>
      <c r="IX462">
        <f>IF($JC462&gt;=57,INDEX($GR:$GR,$JB462+57),"")</f>
      </c>
      <c r="IY462">
        <f>IF($JC462&gt;=58,INDEX($GR:$GR,$JB462+58),"")</f>
      </c>
      <c r="IZ462">
        <f>IF($JC462&gt;=59,INDEX($GR:$GR,$JB462+59),"")</f>
      </c>
      <c r="JA462">
        <f>IF($JC462&gt;=60,INDEX($GR:$GR,$JB462+60),"")</f>
      </c>
      <c r="JB462">
        <f>IFERROR(MATCH($GQ462,$GR$2:$GR$324,0)+1,0)</f>
      </c>
      <c r="JC462">
        <f>IFERROR(INDEX($GS$2:$GS$324,MATCH($GQ462,$GR$2:$GR$324,0)),0)</f>
      </c>
      <c r="JD462" t="s">
        <v>40</v>
      </c>
      <c r="JE462" t="s">
        <v>40</v>
      </c>
    </row>
    <row r="463" spans="1:265" x14ac:dyDescent="0.25">
      <c r="Q463">
        <f>IF(OR($T463="",$P463=""),"",IFERROR($T463/$P463,0))</f>
      </c>
      <c r="R463">
        <f>IF($T463="","",
SUM($S463,$U463,$Z463,$V463,$X463)*
(1-IF($AA463="",0,VALUE($AA463)/100)))</f>
      </c>
      <c r="S463">
        <f>IF($T463="","",$T463)</f>
      </c>
      <c r="U463">
        <f>IF($T463="","",
IF($N463="","",
IF(ISNUMBER(SEARCH("exempt",LOWER($N463))),0,
$T463*(VALUE(SUBSTITUTE($N463,"%",""))/100))))</f>
      </c>
      <c r="AB463">
        <f>IFERROR(IF(FIND(" - ",$K463)&gt;0,MID($K463,FIND(" - ",$K463)+3,LEN($K463)),""),"")</f>
      </c>
      <c r="AK463" t="s">
        <v>1050</v>
      </c>
      <c r="AP463">
        <f>IFERROR(LEFT($K463,FIND(" - ",$K463)-1),$K463)</f>
      </c>
      <c r="AS463">
        <f>IF($CH463&gt;=1,INDEX($AQ:$AQ,$CG463+1),"")</f>
      </c>
      <c r="AT463">
        <f>IF($CH463&gt;=2,INDEX($AQ:$AQ,$CG463+2),"")</f>
      </c>
      <c r="AU463">
        <f>IF($CH463&gt;=3,INDEX($AQ:$AQ,$CG463+3),"")</f>
      </c>
      <c r="AV463">
        <f>IF($CH463&gt;=4,INDEX($AQ:$AQ,$CG463+4),"")</f>
      </c>
      <c r="AW463">
        <f>IF($CH463&gt;=5,INDEX($AQ:$AQ,$CG463+5),"")</f>
      </c>
      <c r="AX463">
        <f>IF($CH463&gt;=6,INDEX($AQ:$AQ,$CG463+6),"")</f>
      </c>
      <c r="AY463">
        <f>IF($CH463&gt;=7,INDEX($AQ:$AQ,$CG463+7),"")</f>
      </c>
      <c r="AZ463">
        <f>IF($CH463&gt;=8,INDEX($AQ:$AQ,$CG463+8),"")</f>
      </c>
      <c r="BA463">
        <f>IF($CH463&gt;=9,INDEX($AQ:$AQ,$CG463+9),"")</f>
      </c>
      <c r="BB463">
        <f>IF($CH463&gt;=10,INDEX($AQ:$AQ,$CG463+10),"")</f>
      </c>
      <c r="BC463">
        <f>IF($CH463&gt;=11,INDEX($AQ:$AQ,$CG463+11),"")</f>
      </c>
      <c r="BD463">
        <f>IF($CH463&gt;=12,INDEX($AQ:$AQ,$CG463+12),"")</f>
      </c>
      <c r="BE463">
        <f>IF($CH463&gt;=13,INDEX($AQ:$AQ,$CG463+13),"")</f>
      </c>
      <c r="BF463">
        <f>IF($CH463&gt;=14,INDEX($AQ:$AQ,$CG463+14),"")</f>
      </c>
      <c r="BG463">
        <f>IF($CH463&gt;=15,INDEX($AQ:$AQ,$CG463+15),"")</f>
      </c>
      <c r="BH463">
        <f>IF($CH463&gt;=16,INDEX($AQ:$AQ,$CG463+16),"")</f>
      </c>
      <c r="BI463">
        <f>IF($CH463&gt;=17,INDEX($AQ:$AQ,$CG463+17),"")</f>
      </c>
      <c r="BJ463">
        <f>IF($CH463&gt;=18,INDEX($AQ:$AQ,$CG463+18),"")</f>
      </c>
      <c r="BK463">
        <f>IF($CH463&gt;=19,INDEX($AQ:$AQ,$CG463+19),"")</f>
      </c>
      <c r="BL463">
        <f>IF($CH463&gt;=20,INDEX($AQ:$AQ,$CG463+20),"")</f>
      </c>
      <c r="BM463">
        <f>IF($CH463&gt;=21,INDEX($AQ:$AQ,$CG463+21),"")</f>
      </c>
      <c r="BN463">
        <f>IF($CH463&gt;=22,INDEX($AQ:$AQ,$CG463+22),"")</f>
      </c>
      <c r="BO463">
        <f>IF($CH463&gt;=23,INDEX($AQ:$AQ,$CG463+23),"")</f>
      </c>
      <c r="BP463">
        <f>IF($CH463&gt;=24,INDEX($AQ:$AQ,$CG463+24),"")</f>
      </c>
      <c r="BQ463">
        <f>IF($CH463&gt;=25,INDEX($AQ:$AQ,$CG463+25),"")</f>
      </c>
      <c r="BR463">
        <f>IF($CH463&gt;=26,INDEX($AQ:$AQ,$CG463+26),"")</f>
      </c>
      <c r="BS463">
        <f>IF($CH463&gt;=27,INDEX($AQ:$AQ,$CG463+27),"")</f>
      </c>
      <c r="BT463">
        <f>IF($CH463&gt;=28,INDEX($AQ:$AQ,$CG463+28),"")</f>
      </c>
      <c r="BU463">
        <f>IF($CH463&gt;=29,INDEX($AQ:$AQ,$CG463+29),"")</f>
      </c>
      <c r="BV463">
        <f>IF($CH463&gt;=30,INDEX($AQ:$AQ,$CG463+30),"")</f>
      </c>
      <c r="BW463">
        <f>IF($CH463&gt;=31,INDEX($AQ:$AQ,$CG463+31),"")</f>
      </c>
      <c r="BX463">
        <f>IF($CH463&gt;=32,INDEX($AQ:$AQ,$CG463+32),"")</f>
      </c>
      <c r="BY463">
        <f>IF($CH463&gt;=33,INDEX($AQ:$AQ,$CG463+33),"")</f>
      </c>
      <c r="BZ463">
        <f>IF($CH463&gt;=34,INDEX($AQ:$AQ,$CG463+34),"")</f>
      </c>
      <c r="CA463">
        <f>IF($CH463&gt;=35,INDEX($AQ:$AQ,$CG463+35),"")</f>
      </c>
      <c r="CB463">
        <f>IF($CH463&gt;=36,INDEX($AQ:$AQ,$CG463+36),"")</f>
      </c>
      <c r="CC463">
        <f>IF($CH463&gt;=37,INDEX($AQ:$AQ,$CG463+37),"")</f>
      </c>
      <c r="CD463">
        <f>IF($CH463&gt;=38,INDEX($AQ:$AQ,$CG463+38),"")</f>
      </c>
      <c r="CE463">
        <f>IF($CH463&gt;=39,INDEX($AQ:$AQ,$CG463+39),"")</f>
      </c>
      <c r="CF463">
        <f>IF($CH463&gt;=40,INDEX($AQ:$AQ,$CG463+40),"")</f>
      </c>
      <c r="CG463">
        <f>IFERROR(MATCH($AP463,$AQ$2:$AQ$134,0)+1,0)</f>
      </c>
      <c r="CH463">
        <f>IFERROR(INDEX($AR$2:$AR$134,MATCH($AP463,$AQ$2:$AQ$134,0)),0)</f>
      </c>
      <c r="CI463">
        <f>IFERROR(LEFT($L463,FIND(" - ",$L463)-1),$L463)</f>
      </c>
      <c r="CL463">
        <f>IF($DG463&gt;=1,INDEX($CJ:$CJ,$DF463+1),"")</f>
      </c>
      <c r="CM463">
        <f>IF($DG463&gt;=2,INDEX($CJ:$CJ,$DF463+2),"")</f>
      </c>
      <c r="CN463">
        <f>IF($DG463&gt;=3,INDEX($CJ:$CJ,$DF463+3),"")</f>
      </c>
      <c r="CO463">
        <f>IF($DG463&gt;=4,INDEX($CJ:$CJ,$DF463+4),"")</f>
      </c>
      <c r="CP463">
        <f>IF($DG463&gt;=5,INDEX($CJ:$CJ,$DF463+5),"")</f>
      </c>
      <c r="CQ463">
        <f>IF($DG463&gt;=6,INDEX($CJ:$CJ,$DF463+6),"")</f>
      </c>
      <c r="CR463">
        <f>IF($DG463&gt;=7,INDEX($CJ:$CJ,$DF463+7),"")</f>
      </c>
      <c r="CS463">
        <f>IF($DG463&gt;=8,INDEX($CJ:$CJ,$DF463+8),"")</f>
      </c>
      <c r="CT463">
        <f>IF($DG463&gt;=9,INDEX($CJ:$CJ,$DF463+9),"")</f>
      </c>
      <c r="CU463">
        <f>IF($DG463&gt;=10,INDEX($CJ:$CJ,$DF463+10),"")</f>
      </c>
      <c r="CV463">
        <f>IF($DG463&gt;=11,INDEX($CJ:$CJ,$DF463+11),"")</f>
      </c>
      <c r="CW463">
        <f>IF($DG463&gt;=12,INDEX($CJ:$CJ,$DF463+12),"")</f>
      </c>
      <c r="CX463">
        <f>IF($DG463&gt;=13,INDEX($CJ:$CJ,$DF463+13),"")</f>
      </c>
      <c r="CY463">
        <f>IF($DG463&gt;=14,INDEX($CJ:$CJ,$DF463+14),"")</f>
      </c>
      <c r="CZ463">
        <f>IF($DG463&gt;=15,INDEX($CJ:$CJ,$DF463+15),"")</f>
      </c>
      <c r="DA463">
        <f>IF($DG463&gt;=16,INDEX($CJ:$CJ,$DF463+16),"")</f>
      </c>
      <c r="DB463">
        <f>IF($DG463&gt;=17,INDEX($CJ:$CJ,$DF463+17),"")</f>
      </c>
      <c r="DC463">
        <f>IF($DG463&gt;=18,INDEX($CJ:$CJ,$DF463+18),"")</f>
      </c>
      <c r="DD463">
        <f>IF($DG463&gt;=19,INDEX($CJ:$CJ,$DF463+19),"")</f>
      </c>
      <c r="DE463">
        <f>IF($DG463&gt;=20,INDEX($CJ:$CJ,$DF463+20),"")</f>
      </c>
      <c r="DF463">
        <f>IFERROR(MATCH($CI463,$CJ$2:$CJ$263,0)+1,0)</f>
      </c>
      <c r="DG463">
        <f>IFERROR(INDEX($CK$2:$CK$263,MATCH($CI463,$CJ$2:$CJ$263,0)),0)</f>
      </c>
      <c r="DH463">
        <f>IFERROR(INDEX($AO:$AO,MATCH($N463,$AN:$AN,0))&amp;"","")</f>
      </c>
      <c r="DL463">
        <f>IF($GO463&gt;=1,INDEX($DI:$DI,$GN463+1),"")</f>
      </c>
      <c r="DM463">
        <f>IF($GO463&gt;=2,INDEX($DI:$DI,$GN463+2),"")</f>
      </c>
      <c r="DN463">
        <f>IF($GO463&gt;=3,INDEX($DI:$DI,$GN463+3),"")</f>
      </c>
      <c r="DO463">
        <f>IF($GO463&gt;=4,INDEX($DI:$DI,$GN463+4),"")</f>
      </c>
      <c r="DP463">
        <f>IF($GO463&gt;=5,INDEX($DI:$DI,$GN463+5),"")</f>
      </c>
      <c r="DQ463">
        <f>IF($GO463&gt;=6,INDEX($DI:$DI,$GN463+6),"")</f>
      </c>
      <c r="DR463">
        <f>IF($GO463&gt;=7,INDEX($DI:$DI,$GN463+7),"")</f>
      </c>
      <c r="DS463">
        <f>IF($GO463&gt;=8,INDEX($DI:$DI,$GN463+8),"")</f>
      </c>
      <c r="DT463">
        <f>IF($GO463&gt;=9,INDEX($DI:$DI,$GN463+9),"")</f>
      </c>
      <c r="DU463">
        <f>IF($GO463&gt;=10,INDEX($DI:$DI,$GN463+10),"")</f>
      </c>
      <c r="DV463">
        <f>IF($GO463&gt;=11,INDEX($DI:$DI,$GN463+11),"")</f>
      </c>
      <c r="DW463">
        <f>IF($GO463&gt;=12,INDEX($DI:$DI,$GN463+12),"")</f>
      </c>
      <c r="DX463">
        <f>IF($GO463&gt;=13,INDEX($DI:$DI,$GN463+13),"")</f>
      </c>
      <c r="DY463">
        <f>IF($GO463&gt;=14,INDEX($DI:$DI,$GN463+14),"")</f>
      </c>
      <c r="DZ463">
        <f>IF($GO463&gt;=15,INDEX($DI:$DI,$GN463+15),"")</f>
      </c>
      <c r="EA463">
        <f>IF($GO463&gt;=16,INDEX($DI:$DI,$GN463+16),"")</f>
      </c>
      <c r="EB463">
        <f>IF($GO463&gt;=17,INDEX($DI:$DI,$GN463+17),"")</f>
      </c>
      <c r="EC463">
        <f>IF($GO463&gt;=18,INDEX($DI:$DI,$GN463+18),"")</f>
      </c>
      <c r="ED463">
        <f>IF($GO463&gt;=19,INDEX($DI:$DI,$GN463+19),"")</f>
      </c>
      <c r="EE463">
        <f>IF($GO463&gt;=20,INDEX($DI:$DI,$GN463+20),"")</f>
      </c>
      <c r="EF463">
        <f>IF($GO463&gt;=21,INDEX($DI:$DI,$GN463+21),"")</f>
      </c>
      <c r="EG463">
        <f>IF($GO463&gt;=22,INDEX($DI:$DI,$GN463+22),"")</f>
      </c>
      <c r="EH463">
        <f>IF($GO463&gt;=23,INDEX($DI:$DI,$GN463+23),"")</f>
      </c>
      <c r="EI463">
        <f>IF($GO463&gt;=24,INDEX($DI:$DI,$GN463+24),"")</f>
      </c>
      <c r="EJ463">
        <f>IF($GO463&gt;=25,INDEX($DI:$DI,$GN463+25),"")</f>
      </c>
      <c r="EK463">
        <f>IF($GO463&gt;=26,INDEX($DI:$DI,$GN463+26),"")</f>
      </c>
      <c r="EL463">
        <f>IF($GO463&gt;=27,INDEX($DI:$DI,$GN463+27),"")</f>
      </c>
      <c r="EM463">
        <f>IF($GO463&gt;=28,INDEX($DI:$DI,$GN463+28),"")</f>
      </c>
      <c r="EN463">
        <f>IF($GO463&gt;=29,INDEX($DI:$DI,$GN463+29),"")</f>
      </c>
      <c r="EO463">
        <f>IF($GO463&gt;=30,INDEX($DI:$DI,$GN463+30),"")</f>
      </c>
      <c r="EP463">
        <f>IF($GO463&gt;=31,INDEX($DI:$DI,$GN463+31),"")</f>
      </c>
      <c r="EQ463">
        <f>IF($GO463&gt;=32,INDEX($DI:$DI,$GN463+32),"")</f>
      </c>
      <c r="ER463">
        <f>IF($GO463&gt;=33,INDEX($DI:$DI,$GN463+33),"")</f>
      </c>
      <c r="ES463">
        <f>IF($GO463&gt;=34,INDEX($DI:$DI,$GN463+34),"")</f>
      </c>
      <c r="ET463">
        <f>IF($GO463&gt;=35,INDEX($DI:$DI,$GN463+35),"")</f>
      </c>
      <c r="EU463">
        <f>IF($GO463&gt;=36,INDEX($DI:$DI,$GN463+36),"")</f>
      </c>
      <c r="EV463">
        <f>IF($GO463&gt;=37,INDEX($DI:$DI,$GN463+37),"")</f>
      </c>
      <c r="EW463">
        <f>IF($GO463&gt;=38,INDEX($DI:$DI,$GN463+38),"")</f>
      </c>
      <c r="EX463">
        <f>IF($GO463&gt;=39,INDEX($DI:$DI,$GN463+39),"")</f>
      </c>
      <c r="EY463">
        <f>IF($GO463&gt;=40,INDEX($DI:$DI,$GN463+40),"")</f>
      </c>
      <c r="EZ463">
        <f>IF($GO463&gt;=1,INDEX($DJ:$DJ,$GN463+1),"")</f>
      </c>
      <c r="FA463">
        <f>IF($GO463&gt;=2,INDEX($DJ:$DJ,$GN463+2),"")</f>
      </c>
      <c r="FB463">
        <f>IF($GO463&gt;=3,INDEX($DJ:$DJ,$GN463+3),"")</f>
      </c>
      <c r="FC463">
        <f>IF($GO463&gt;=4,INDEX($DJ:$DJ,$GN463+4),"")</f>
      </c>
      <c r="FD463">
        <f>IF($GO463&gt;=5,INDEX($DJ:$DJ,$GN463+5),"")</f>
      </c>
      <c r="FE463">
        <f>IF($GO463&gt;=6,INDEX($DJ:$DJ,$GN463+6),"")</f>
      </c>
      <c r="FF463">
        <f>IF($GO463&gt;=7,INDEX($DJ:$DJ,$GN463+7),"")</f>
      </c>
      <c r="FG463">
        <f>IF($GO463&gt;=8,INDEX($DJ:$DJ,$GN463+8),"")</f>
      </c>
      <c r="FH463">
        <f>IF($GO463&gt;=9,INDEX($DJ:$DJ,$GN463+9),"")</f>
      </c>
      <c r="FI463">
        <f>IF($GO463&gt;=10,INDEX($DJ:$DJ,$GN463+10),"")</f>
      </c>
      <c r="FJ463">
        <f>IF($GO463&gt;=11,INDEX($DJ:$DJ,$GN463+11),"")</f>
      </c>
      <c r="FK463">
        <f>IF($GO463&gt;=12,INDEX($DJ:$DJ,$GN463+12),"")</f>
      </c>
      <c r="FL463">
        <f>IF($GO463&gt;=13,INDEX($DJ:$DJ,$GN463+13),"")</f>
      </c>
      <c r="FM463">
        <f>IF($GO463&gt;=14,INDEX($DJ:$DJ,$GN463+14),"")</f>
      </c>
      <c r="FN463">
        <f>IF($GO463&gt;=15,INDEX($DJ:$DJ,$GN463+15),"")</f>
      </c>
      <c r="FO463">
        <f>IF($GO463&gt;=16,INDEX($DJ:$DJ,$GN463+16),"")</f>
      </c>
      <c r="FP463">
        <f>IF($GO463&gt;=17,INDEX($DJ:$DJ,$GN463+17),"")</f>
      </c>
      <c r="FQ463">
        <f>IF($GO463&gt;=18,INDEX($DJ:$DJ,$GN463+18),"")</f>
      </c>
      <c r="FR463">
        <f>IF($GO463&gt;=19,INDEX($DJ:$DJ,$GN463+19),"")</f>
      </c>
      <c r="FS463">
        <f>IF($GO463&gt;=20,INDEX($DJ:$DJ,$GN463+20),"")</f>
      </c>
      <c r="FT463">
        <f>IF($GO463&gt;=21,INDEX($DJ:$DJ,$GN463+21),"")</f>
      </c>
      <c r="FU463">
        <f>IF($GO463&gt;=22,INDEX($DJ:$DJ,$GN463+22),"")</f>
      </c>
      <c r="FV463">
        <f>IF($GO463&gt;=23,INDEX($DJ:$DJ,$GN463+23),"")</f>
      </c>
      <c r="FW463">
        <f>IF($GO463&gt;=24,INDEX($DJ:$DJ,$GN463+24),"")</f>
      </c>
      <c r="FX463">
        <f>IF($GO463&gt;=25,INDEX($DJ:$DJ,$GN463+25),"")</f>
      </c>
      <c r="FY463">
        <f>IF($GO463&gt;=26,INDEX($DJ:$DJ,$GN463+26),"")</f>
      </c>
      <c r="FZ463">
        <f>IF($GO463&gt;=27,INDEX($DJ:$DJ,$GN463+27),"")</f>
      </c>
      <c r="GA463">
        <f>IF($GO463&gt;=28,INDEX($DJ:$DJ,$GN463+28),"")</f>
      </c>
      <c r="GB463">
        <f>IF($GO463&gt;=29,INDEX($DJ:$DJ,$GN463+29),"")</f>
      </c>
      <c r="GC463">
        <f>IF($GO463&gt;=30,INDEX($DJ:$DJ,$GN463+30),"")</f>
      </c>
      <c r="GD463">
        <f>IF($GO463&gt;=31,INDEX($DJ:$DJ,$GN463+31),"")</f>
      </c>
      <c r="GE463">
        <f>IF($GO463&gt;=32,INDEX($DJ:$DJ,$GN463+32),"")</f>
      </c>
      <c r="GF463">
        <f>IF($GO463&gt;=33,INDEX($DJ:$DJ,$GN463+33),"")</f>
      </c>
      <c r="GG463">
        <f>IF($GO463&gt;=34,INDEX($DJ:$DJ,$GN463+34),"")</f>
      </c>
      <c r="GH463">
        <f>IF($GO463&gt;=35,INDEX($DJ:$DJ,$GN463+35),"")</f>
      </c>
      <c r="GI463">
        <f>IF($GO463&gt;=36,INDEX($DJ:$DJ,$GN463+36),"")</f>
      </c>
      <c r="GJ463">
        <f>IF($GO463&gt;=37,INDEX($DJ:$DJ,$GN463+37),"")</f>
      </c>
      <c r="GK463">
        <f>IF($GO463&gt;=38,INDEX($DJ:$DJ,$GN463+38),"")</f>
      </c>
      <c r="GL463">
        <f>IF($GO463&gt;=39,INDEX($DJ:$DJ,$GN463+39),"")</f>
      </c>
      <c r="GM463">
        <f>IF($GO463&gt;=40,INDEX($DJ:$DJ,$GN463+40),"")</f>
      </c>
      <c r="GN463">
        <f>IFERROR(MATCH($DH463,$DI$2:$DI$148,0)+1,0)</f>
      </c>
      <c r="GO463">
        <f>IFERROR(INDEX($DK$2:$DK$148,MATCH($DH463,$DI$2:$DI$148,0)),0)</f>
      </c>
      <c r="GP463">
        <f>IFERROR(MATCH($Y463,$DL$463:$EY$463,0),0)</f>
      </c>
      <c r="GQ463">
        <f>IF($GP463&gt;0,INDEX($EZ$463:$GM$463,$GP463),"")</f>
      </c>
      <c r="GT463">
        <f>IF($JC463&gt;=1,INDEX($GR:$GR,$JB463+1),"")</f>
      </c>
      <c r="GU463">
        <f>IF($JC463&gt;=2,INDEX($GR:$GR,$JB463+2),"")</f>
      </c>
      <c r="GV463">
        <f>IF($JC463&gt;=3,INDEX($GR:$GR,$JB463+3),"")</f>
      </c>
      <c r="GW463">
        <f>IF($JC463&gt;=4,INDEX($GR:$GR,$JB463+4),"")</f>
      </c>
      <c r="GX463">
        <f>IF($JC463&gt;=5,INDEX($GR:$GR,$JB463+5),"")</f>
      </c>
      <c r="GY463">
        <f>IF($JC463&gt;=6,INDEX($GR:$GR,$JB463+6),"")</f>
      </c>
      <c r="GZ463">
        <f>IF($JC463&gt;=7,INDEX($GR:$GR,$JB463+7),"")</f>
      </c>
      <c r="HA463">
        <f>IF($JC463&gt;=8,INDEX($GR:$GR,$JB463+8),"")</f>
      </c>
      <c r="HB463">
        <f>IF($JC463&gt;=9,INDEX($GR:$GR,$JB463+9),"")</f>
      </c>
      <c r="HC463">
        <f>IF($JC463&gt;=10,INDEX($GR:$GR,$JB463+10),"")</f>
      </c>
      <c r="HD463">
        <f>IF($JC463&gt;=11,INDEX($GR:$GR,$JB463+11),"")</f>
      </c>
      <c r="HE463">
        <f>IF($JC463&gt;=12,INDEX($GR:$GR,$JB463+12),"")</f>
      </c>
      <c r="HF463">
        <f>IF($JC463&gt;=13,INDEX($GR:$GR,$JB463+13),"")</f>
      </c>
      <c r="HG463">
        <f>IF($JC463&gt;=14,INDEX($GR:$GR,$JB463+14),"")</f>
      </c>
      <c r="HH463">
        <f>IF($JC463&gt;=15,INDEX($GR:$GR,$JB463+15),"")</f>
      </c>
      <c r="HI463">
        <f>IF($JC463&gt;=16,INDEX($GR:$GR,$JB463+16),"")</f>
      </c>
      <c r="HJ463">
        <f>IF($JC463&gt;=17,INDEX($GR:$GR,$JB463+17),"")</f>
      </c>
      <c r="HK463">
        <f>IF($JC463&gt;=18,INDEX($GR:$GR,$JB463+18),"")</f>
      </c>
      <c r="HL463">
        <f>IF($JC463&gt;=19,INDEX($GR:$GR,$JB463+19),"")</f>
      </c>
      <c r="HM463">
        <f>IF($JC463&gt;=20,INDEX($GR:$GR,$JB463+20),"")</f>
      </c>
      <c r="HN463">
        <f>IF($JC463&gt;=21,INDEX($GR:$GR,$JB463+21),"")</f>
      </c>
      <c r="HO463">
        <f>IF($JC463&gt;=22,INDEX($GR:$GR,$JB463+22),"")</f>
      </c>
      <c r="HP463">
        <f>IF($JC463&gt;=23,INDEX($GR:$GR,$JB463+23),"")</f>
      </c>
      <c r="HQ463">
        <f>IF($JC463&gt;=24,INDEX($GR:$GR,$JB463+24),"")</f>
      </c>
      <c r="HR463">
        <f>IF($JC463&gt;=25,INDEX($GR:$GR,$JB463+25),"")</f>
      </c>
      <c r="HS463">
        <f>IF($JC463&gt;=26,INDEX($GR:$GR,$JB463+26),"")</f>
      </c>
      <c r="HT463">
        <f>IF($JC463&gt;=27,INDEX($GR:$GR,$JB463+27),"")</f>
      </c>
      <c r="HU463">
        <f>IF($JC463&gt;=28,INDEX($GR:$GR,$JB463+28),"")</f>
      </c>
      <c r="HV463">
        <f>IF($JC463&gt;=29,INDEX($GR:$GR,$JB463+29),"")</f>
      </c>
      <c r="HW463">
        <f>IF($JC463&gt;=30,INDEX($GR:$GR,$JB463+30),"")</f>
      </c>
      <c r="HX463">
        <f>IF($JC463&gt;=31,INDEX($GR:$GR,$JB463+31),"")</f>
      </c>
      <c r="HY463">
        <f>IF($JC463&gt;=32,INDEX($GR:$GR,$JB463+32),"")</f>
      </c>
      <c r="HZ463">
        <f>IF($JC463&gt;=33,INDEX($GR:$GR,$JB463+33),"")</f>
      </c>
      <c r="IA463">
        <f>IF($JC463&gt;=34,INDEX($GR:$GR,$JB463+34),"")</f>
      </c>
      <c r="IB463">
        <f>IF($JC463&gt;=35,INDEX($GR:$GR,$JB463+35),"")</f>
      </c>
      <c r="IC463">
        <f>IF($JC463&gt;=36,INDEX($GR:$GR,$JB463+36),"")</f>
      </c>
      <c r="ID463">
        <f>IF($JC463&gt;=37,INDEX($GR:$GR,$JB463+37),"")</f>
      </c>
      <c r="IE463">
        <f>IF($JC463&gt;=38,INDEX($GR:$GR,$JB463+38),"")</f>
      </c>
      <c r="IF463">
        <f>IF($JC463&gt;=39,INDEX($GR:$GR,$JB463+39),"")</f>
      </c>
      <c r="IG463">
        <f>IF($JC463&gt;=40,INDEX($GR:$GR,$JB463+40),"")</f>
      </c>
      <c r="IH463">
        <f>IF($JC463&gt;=41,INDEX($GR:$GR,$JB463+41),"")</f>
      </c>
      <c r="II463">
        <f>IF($JC463&gt;=42,INDEX($GR:$GR,$JB463+42),"")</f>
      </c>
      <c r="IJ463">
        <f>IF($JC463&gt;=43,INDEX($GR:$GR,$JB463+43),"")</f>
      </c>
      <c r="IK463">
        <f>IF($JC463&gt;=44,INDEX($GR:$GR,$JB463+44),"")</f>
      </c>
      <c r="IL463">
        <f>IF($JC463&gt;=45,INDEX($GR:$GR,$JB463+45),"")</f>
      </c>
      <c r="IM463">
        <f>IF($JC463&gt;=46,INDEX($GR:$GR,$JB463+46),"")</f>
      </c>
      <c r="IN463">
        <f>IF($JC463&gt;=47,INDEX($GR:$GR,$JB463+47),"")</f>
      </c>
      <c r="IO463">
        <f>IF($JC463&gt;=48,INDEX($GR:$GR,$JB463+48),"")</f>
      </c>
      <c r="IP463">
        <f>IF($JC463&gt;=49,INDEX($GR:$GR,$JB463+49),"")</f>
      </c>
      <c r="IQ463">
        <f>IF($JC463&gt;=50,INDEX($GR:$GR,$JB463+50),"")</f>
      </c>
      <c r="IR463">
        <f>IF($JC463&gt;=51,INDEX($GR:$GR,$JB463+51),"")</f>
      </c>
      <c r="IS463">
        <f>IF($JC463&gt;=52,INDEX($GR:$GR,$JB463+52),"")</f>
      </c>
      <c r="IT463">
        <f>IF($JC463&gt;=53,INDEX($GR:$GR,$JB463+53),"")</f>
      </c>
      <c r="IU463">
        <f>IF($JC463&gt;=54,INDEX($GR:$GR,$JB463+54),"")</f>
      </c>
      <c r="IV463">
        <f>IF($JC463&gt;=55,INDEX($GR:$GR,$JB463+55),"")</f>
      </c>
      <c r="IW463">
        <f>IF($JC463&gt;=56,INDEX($GR:$GR,$JB463+56),"")</f>
      </c>
      <c r="IX463">
        <f>IF($JC463&gt;=57,INDEX($GR:$GR,$JB463+57),"")</f>
      </c>
      <c r="IY463">
        <f>IF($JC463&gt;=58,INDEX($GR:$GR,$JB463+58),"")</f>
      </c>
      <c r="IZ463">
        <f>IF($JC463&gt;=59,INDEX($GR:$GR,$JB463+59),"")</f>
      </c>
      <c r="JA463">
        <f>IF($JC463&gt;=60,INDEX($GR:$GR,$JB463+60),"")</f>
      </c>
      <c r="JB463">
        <f>IFERROR(MATCH($GQ463,$GR$2:$GR$324,0)+1,0)</f>
      </c>
      <c r="JC463">
        <f>IFERROR(INDEX($GS$2:$GS$324,MATCH($GQ463,$GR$2:$GR$324,0)),0)</f>
      </c>
      <c r="JD463" t="s">
        <v>40</v>
      </c>
      <c r="JE463" t="s">
        <v>40</v>
      </c>
    </row>
    <row r="464" spans="1:265" x14ac:dyDescent="0.25">
      <c r="Q464">
        <f>IF(OR($T464="",$P464=""),"",IFERROR($T464/$P464,0))</f>
      </c>
      <c r="R464">
        <f>IF($T464="","",
SUM($S464,$U464,$Z464,$V464,$X464)*
(1-IF($AA464="",0,VALUE($AA464)/100)))</f>
      </c>
      <c r="S464">
        <f>IF($T464="","",$T464)</f>
      </c>
      <c r="U464">
        <f>IF($T464="","",
IF($N464="","",
IF(ISNUMBER(SEARCH("exempt",LOWER($N464))),0,
$T464*(VALUE(SUBSTITUTE($N464,"%",""))/100))))</f>
      </c>
      <c r="AB464">
        <f>IFERROR(IF(FIND(" - ",$K464)&gt;0,MID($K464,FIND(" - ",$K464)+3,LEN($K464)),""),"")</f>
      </c>
      <c r="AK464" t="s">
        <v>1051</v>
      </c>
      <c r="AP464">
        <f>IFERROR(LEFT($K464,FIND(" - ",$K464)-1),$K464)</f>
      </c>
      <c r="AS464">
        <f>IF($CH464&gt;=1,INDEX($AQ:$AQ,$CG464+1),"")</f>
      </c>
      <c r="AT464">
        <f>IF($CH464&gt;=2,INDEX($AQ:$AQ,$CG464+2),"")</f>
      </c>
      <c r="AU464">
        <f>IF($CH464&gt;=3,INDEX($AQ:$AQ,$CG464+3),"")</f>
      </c>
      <c r="AV464">
        <f>IF($CH464&gt;=4,INDEX($AQ:$AQ,$CG464+4),"")</f>
      </c>
      <c r="AW464">
        <f>IF($CH464&gt;=5,INDEX($AQ:$AQ,$CG464+5),"")</f>
      </c>
      <c r="AX464">
        <f>IF($CH464&gt;=6,INDEX($AQ:$AQ,$CG464+6),"")</f>
      </c>
      <c r="AY464">
        <f>IF($CH464&gt;=7,INDEX($AQ:$AQ,$CG464+7),"")</f>
      </c>
      <c r="AZ464">
        <f>IF($CH464&gt;=8,INDEX($AQ:$AQ,$CG464+8),"")</f>
      </c>
      <c r="BA464">
        <f>IF($CH464&gt;=9,INDEX($AQ:$AQ,$CG464+9),"")</f>
      </c>
      <c r="BB464">
        <f>IF($CH464&gt;=10,INDEX($AQ:$AQ,$CG464+10),"")</f>
      </c>
      <c r="BC464">
        <f>IF($CH464&gt;=11,INDEX($AQ:$AQ,$CG464+11),"")</f>
      </c>
      <c r="BD464">
        <f>IF($CH464&gt;=12,INDEX($AQ:$AQ,$CG464+12),"")</f>
      </c>
      <c r="BE464">
        <f>IF($CH464&gt;=13,INDEX($AQ:$AQ,$CG464+13),"")</f>
      </c>
      <c r="BF464">
        <f>IF($CH464&gt;=14,INDEX($AQ:$AQ,$CG464+14),"")</f>
      </c>
      <c r="BG464">
        <f>IF($CH464&gt;=15,INDEX($AQ:$AQ,$CG464+15),"")</f>
      </c>
      <c r="BH464">
        <f>IF($CH464&gt;=16,INDEX($AQ:$AQ,$CG464+16),"")</f>
      </c>
      <c r="BI464">
        <f>IF($CH464&gt;=17,INDEX($AQ:$AQ,$CG464+17),"")</f>
      </c>
      <c r="BJ464">
        <f>IF($CH464&gt;=18,INDEX($AQ:$AQ,$CG464+18),"")</f>
      </c>
      <c r="BK464">
        <f>IF($CH464&gt;=19,INDEX($AQ:$AQ,$CG464+19),"")</f>
      </c>
      <c r="BL464">
        <f>IF($CH464&gt;=20,INDEX($AQ:$AQ,$CG464+20),"")</f>
      </c>
      <c r="BM464">
        <f>IF($CH464&gt;=21,INDEX($AQ:$AQ,$CG464+21),"")</f>
      </c>
      <c r="BN464">
        <f>IF($CH464&gt;=22,INDEX($AQ:$AQ,$CG464+22),"")</f>
      </c>
      <c r="BO464">
        <f>IF($CH464&gt;=23,INDEX($AQ:$AQ,$CG464+23),"")</f>
      </c>
      <c r="BP464">
        <f>IF($CH464&gt;=24,INDEX($AQ:$AQ,$CG464+24),"")</f>
      </c>
      <c r="BQ464">
        <f>IF($CH464&gt;=25,INDEX($AQ:$AQ,$CG464+25),"")</f>
      </c>
      <c r="BR464">
        <f>IF($CH464&gt;=26,INDEX($AQ:$AQ,$CG464+26),"")</f>
      </c>
      <c r="BS464">
        <f>IF($CH464&gt;=27,INDEX($AQ:$AQ,$CG464+27),"")</f>
      </c>
      <c r="BT464">
        <f>IF($CH464&gt;=28,INDEX($AQ:$AQ,$CG464+28),"")</f>
      </c>
      <c r="BU464">
        <f>IF($CH464&gt;=29,INDEX($AQ:$AQ,$CG464+29),"")</f>
      </c>
      <c r="BV464">
        <f>IF($CH464&gt;=30,INDEX($AQ:$AQ,$CG464+30),"")</f>
      </c>
      <c r="BW464">
        <f>IF($CH464&gt;=31,INDEX($AQ:$AQ,$CG464+31),"")</f>
      </c>
      <c r="BX464">
        <f>IF($CH464&gt;=32,INDEX($AQ:$AQ,$CG464+32),"")</f>
      </c>
      <c r="BY464">
        <f>IF($CH464&gt;=33,INDEX($AQ:$AQ,$CG464+33),"")</f>
      </c>
      <c r="BZ464">
        <f>IF($CH464&gt;=34,INDEX($AQ:$AQ,$CG464+34),"")</f>
      </c>
      <c r="CA464">
        <f>IF($CH464&gt;=35,INDEX($AQ:$AQ,$CG464+35),"")</f>
      </c>
      <c r="CB464">
        <f>IF($CH464&gt;=36,INDEX($AQ:$AQ,$CG464+36),"")</f>
      </c>
      <c r="CC464">
        <f>IF($CH464&gt;=37,INDEX($AQ:$AQ,$CG464+37),"")</f>
      </c>
      <c r="CD464">
        <f>IF($CH464&gt;=38,INDEX($AQ:$AQ,$CG464+38),"")</f>
      </c>
      <c r="CE464">
        <f>IF($CH464&gt;=39,INDEX($AQ:$AQ,$CG464+39),"")</f>
      </c>
      <c r="CF464">
        <f>IF($CH464&gt;=40,INDEX($AQ:$AQ,$CG464+40),"")</f>
      </c>
      <c r="CG464">
        <f>IFERROR(MATCH($AP464,$AQ$2:$AQ$134,0)+1,0)</f>
      </c>
      <c r="CH464">
        <f>IFERROR(INDEX($AR$2:$AR$134,MATCH($AP464,$AQ$2:$AQ$134,0)),0)</f>
      </c>
      <c r="CI464">
        <f>IFERROR(LEFT($L464,FIND(" - ",$L464)-1),$L464)</f>
      </c>
      <c r="CL464">
        <f>IF($DG464&gt;=1,INDEX($CJ:$CJ,$DF464+1),"")</f>
      </c>
      <c r="CM464">
        <f>IF($DG464&gt;=2,INDEX($CJ:$CJ,$DF464+2),"")</f>
      </c>
      <c r="CN464">
        <f>IF($DG464&gt;=3,INDEX($CJ:$CJ,$DF464+3),"")</f>
      </c>
      <c r="CO464">
        <f>IF($DG464&gt;=4,INDEX($CJ:$CJ,$DF464+4),"")</f>
      </c>
      <c r="CP464">
        <f>IF($DG464&gt;=5,INDEX($CJ:$CJ,$DF464+5),"")</f>
      </c>
      <c r="CQ464">
        <f>IF($DG464&gt;=6,INDEX($CJ:$CJ,$DF464+6),"")</f>
      </c>
      <c r="CR464">
        <f>IF($DG464&gt;=7,INDEX($CJ:$CJ,$DF464+7),"")</f>
      </c>
      <c r="CS464">
        <f>IF($DG464&gt;=8,INDEX($CJ:$CJ,$DF464+8),"")</f>
      </c>
      <c r="CT464">
        <f>IF($DG464&gt;=9,INDEX($CJ:$CJ,$DF464+9),"")</f>
      </c>
      <c r="CU464">
        <f>IF($DG464&gt;=10,INDEX($CJ:$CJ,$DF464+10),"")</f>
      </c>
      <c r="CV464">
        <f>IF($DG464&gt;=11,INDEX($CJ:$CJ,$DF464+11),"")</f>
      </c>
      <c r="CW464">
        <f>IF($DG464&gt;=12,INDEX($CJ:$CJ,$DF464+12),"")</f>
      </c>
      <c r="CX464">
        <f>IF($DG464&gt;=13,INDEX($CJ:$CJ,$DF464+13),"")</f>
      </c>
      <c r="CY464">
        <f>IF($DG464&gt;=14,INDEX($CJ:$CJ,$DF464+14),"")</f>
      </c>
      <c r="CZ464">
        <f>IF($DG464&gt;=15,INDEX($CJ:$CJ,$DF464+15),"")</f>
      </c>
      <c r="DA464">
        <f>IF($DG464&gt;=16,INDEX($CJ:$CJ,$DF464+16),"")</f>
      </c>
      <c r="DB464">
        <f>IF($DG464&gt;=17,INDEX($CJ:$CJ,$DF464+17),"")</f>
      </c>
      <c r="DC464">
        <f>IF($DG464&gt;=18,INDEX($CJ:$CJ,$DF464+18),"")</f>
      </c>
      <c r="DD464">
        <f>IF($DG464&gt;=19,INDEX($CJ:$CJ,$DF464+19),"")</f>
      </c>
      <c r="DE464">
        <f>IF($DG464&gt;=20,INDEX($CJ:$CJ,$DF464+20),"")</f>
      </c>
      <c r="DF464">
        <f>IFERROR(MATCH($CI464,$CJ$2:$CJ$263,0)+1,0)</f>
      </c>
      <c r="DG464">
        <f>IFERROR(INDEX($CK$2:$CK$263,MATCH($CI464,$CJ$2:$CJ$263,0)),0)</f>
      </c>
      <c r="DH464">
        <f>IFERROR(INDEX($AO:$AO,MATCH($N464,$AN:$AN,0))&amp;"","")</f>
      </c>
      <c r="DL464">
        <f>IF($GO464&gt;=1,INDEX($DI:$DI,$GN464+1),"")</f>
      </c>
      <c r="DM464">
        <f>IF($GO464&gt;=2,INDEX($DI:$DI,$GN464+2),"")</f>
      </c>
      <c r="DN464">
        <f>IF($GO464&gt;=3,INDEX($DI:$DI,$GN464+3),"")</f>
      </c>
      <c r="DO464">
        <f>IF($GO464&gt;=4,INDEX($DI:$DI,$GN464+4),"")</f>
      </c>
      <c r="DP464">
        <f>IF($GO464&gt;=5,INDEX($DI:$DI,$GN464+5),"")</f>
      </c>
      <c r="DQ464">
        <f>IF($GO464&gt;=6,INDEX($DI:$DI,$GN464+6),"")</f>
      </c>
      <c r="DR464">
        <f>IF($GO464&gt;=7,INDEX($DI:$DI,$GN464+7),"")</f>
      </c>
      <c r="DS464">
        <f>IF($GO464&gt;=8,INDEX($DI:$DI,$GN464+8),"")</f>
      </c>
      <c r="DT464">
        <f>IF($GO464&gt;=9,INDEX($DI:$DI,$GN464+9),"")</f>
      </c>
      <c r="DU464">
        <f>IF($GO464&gt;=10,INDEX($DI:$DI,$GN464+10),"")</f>
      </c>
      <c r="DV464">
        <f>IF($GO464&gt;=11,INDEX($DI:$DI,$GN464+11),"")</f>
      </c>
      <c r="DW464">
        <f>IF($GO464&gt;=12,INDEX($DI:$DI,$GN464+12),"")</f>
      </c>
      <c r="DX464">
        <f>IF($GO464&gt;=13,INDEX($DI:$DI,$GN464+13),"")</f>
      </c>
      <c r="DY464">
        <f>IF($GO464&gt;=14,INDEX($DI:$DI,$GN464+14),"")</f>
      </c>
      <c r="DZ464">
        <f>IF($GO464&gt;=15,INDEX($DI:$DI,$GN464+15),"")</f>
      </c>
      <c r="EA464">
        <f>IF($GO464&gt;=16,INDEX($DI:$DI,$GN464+16),"")</f>
      </c>
      <c r="EB464">
        <f>IF($GO464&gt;=17,INDEX($DI:$DI,$GN464+17),"")</f>
      </c>
      <c r="EC464">
        <f>IF($GO464&gt;=18,INDEX($DI:$DI,$GN464+18),"")</f>
      </c>
      <c r="ED464">
        <f>IF($GO464&gt;=19,INDEX($DI:$DI,$GN464+19),"")</f>
      </c>
      <c r="EE464">
        <f>IF($GO464&gt;=20,INDEX($DI:$DI,$GN464+20),"")</f>
      </c>
      <c r="EF464">
        <f>IF($GO464&gt;=21,INDEX($DI:$DI,$GN464+21),"")</f>
      </c>
      <c r="EG464">
        <f>IF($GO464&gt;=22,INDEX($DI:$DI,$GN464+22),"")</f>
      </c>
      <c r="EH464">
        <f>IF($GO464&gt;=23,INDEX($DI:$DI,$GN464+23),"")</f>
      </c>
      <c r="EI464">
        <f>IF($GO464&gt;=24,INDEX($DI:$DI,$GN464+24),"")</f>
      </c>
      <c r="EJ464">
        <f>IF($GO464&gt;=25,INDEX($DI:$DI,$GN464+25),"")</f>
      </c>
      <c r="EK464">
        <f>IF($GO464&gt;=26,INDEX($DI:$DI,$GN464+26),"")</f>
      </c>
      <c r="EL464">
        <f>IF($GO464&gt;=27,INDEX($DI:$DI,$GN464+27),"")</f>
      </c>
      <c r="EM464">
        <f>IF($GO464&gt;=28,INDEX($DI:$DI,$GN464+28),"")</f>
      </c>
      <c r="EN464">
        <f>IF($GO464&gt;=29,INDEX($DI:$DI,$GN464+29),"")</f>
      </c>
      <c r="EO464">
        <f>IF($GO464&gt;=30,INDEX($DI:$DI,$GN464+30),"")</f>
      </c>
      <c r="EP464">
        <f>IF($GO464&gt;=31,INDEX($DI:$DI,$GN464+31),"")</f>
      </c>
      <c r="EQ464">
        <f>IF($GO464&gt;=32,INDEX($DI:$DI,$GN464+32),"")</f>
      </c>
      <c r="ER464">
        <f>IF($GO464&gt;=33,INDEX($DI:$DI,$GN464+33),"")</f>
      </c>
      <c r="ES464">
        <f>IF($GO464&gt;=34,INDEX($DI:$DI,$GN464+34),"")</f>
      </c>
      <c r="ET464">
        <f>IF($GO464&gt;=35,INDEX($DI:$DI,$GN464+35),"")</f>
      </c>
      <c r="EU464">
        <f>IF($GO464&gt;=36,INDEX($DI:$DI,$GN464+36),"")</f>
      </c>
      <c r="EV464">
        <f>IF($GO464&gt;=37,INDEX($DI:$DI,$GN464+37),"")</f>
      </c>
      <c r="EW464">
        <f>IF($GO464&gt;=38,INDEX($DI:$DI,$GN464+38),"")</f>
      </c>
      <c r="EX464">
        <f>IF($GO464&gt;=39,INDEX($DI:$DI,$GN464+39),"")</f>
      </c>
      <c r="EY464">
        <f>IF($GO464&gt;=40,INDEX($DI:$DI,$GN464+40),"")</f>
      </c>
      <c r="EZ464">
        <f>IF($GO464&gt;=1,INDEX($DJ:$DJ,$GN464+1),"")</f>
      </c>
      <c r="FA464">
        <f>IF($GO464&gt;=2,INDEX($DJ:$DJ,$GN464+2),"")</f>
      </c>
      <c r="FB464">
        <f>IF($GO464&gt;=3,INDEX($DJ:$DJ,$GN464+3),"")</f>
      </c>
      <c r="FC464">
        <f>IF($GO464&gt;=4,INDEX($DJ:$DJ,$GN464+4),"")</f>
      </c>
      <c r="FD464">
        <f>IF($GO464&gt;=5,INDEX($DJ:$DJ,$GN464+5),"")</f>
      </c>
      <c r="FE464">
        <f>IF($GO464&gt;=6,INDEX($DJ:$DJ,$GN464+6),"")</f>
      </c>
      <c r="FF464">
        <f>IF($GO464&gt;=7,INDEX($DJ:$DJ,$GN464+7),"")</f>
      </c>
      <c r="FG464">
        <f>IF($GO464&gt;=8,INDEX($DJ:$DJ,$GN464+8),"")</f>
      </c>
      <c r="FH464">
        <f>IF($GO464&gt;=9,INDEX($DJ:$DJ,$GN464+9),"")</f>
      </c>
      <c r="FI464">
        <f>IF($GO464&gt;=10,INDEX($DJ:$DJ,$GN464+10),"")</f>
      </c>
      <c r="FJ464">
        <f>IF($GO464&gt;=11,INDEX($DJ:$DJ,$GN464+11),"")</f>
      </c>
      <c r="FK464">
        <f>IF($GO464&gt;=12,INDEX($DJ:$DJ,$GN464+12),"")</f>
      </c>
      <c r="FL464">
        <f>IF($GO464&gt;=13,INDEX($DJ:$DJ,$GN464+13),"")</f>
      </c>
      <c r="FM464">
        <f>IF($GO464&gt;=14,INDEX($DJ:$DJ,$GN464+14),"")</f>
      </c>
      <c r="FN464">
        <f>IF($GO464&gt;=15,INDEX($DJ:$DJ,$GN464+15),"")</f>
      </c>
      <c r="FO464">
        <f>IF($GO464&gt;=16,INDEX($DJ:$DJ,$GN464+16),"")</f>
      </c>
      <c r="FP464">
        <f>IF($GO464&gt;=17,INDEX($DJ:$DJ,$GN464+17),"")</f>
      </c>
      <c r="FQ464">
        <f>IF($GO464&gt;=18,INDEX($DJ:$DJ,$GN464+18),"")</f>
      </c>
      <c r="FR464">
        <f>IF($GO464&gt;=19,INDEX($DJ:$DJ,$GN464+19),"")</f>
      </c>
      <c r="FS464">
        <f>IF($GO464&gt;=20,INDEX($DJ:$DJ,$GN464+20),"")</f>
      </c>
      <c r="FT464">
        <f>IF($GO464&gt;=21,INDEX($DJ:$DJ,$GN464+21),"")</f>
      </c>
      <c r="FU464">
        <f>IF($GO464&gt;=22,INDEX($DJ:$DJ,$GN464+22),"")</f>
      </c>
      <c r="FV464">
        <f>IF($GO464&gt;=23,INDEX($DJ:$DJ,$GN464+23),"")</f>
      </c>
      <c r="FW464">
        <f>IF($GO464&gt;=24,INDEX($DJ:$DJ,$GN464+24),"")</f>
      </c>
      <c r="FX464">
        <f>IF($GO464&gt;=25,INDEX($DJ:$DJ,$GN464+25),"")</f>
      </c>
      <c r="FY464">
        <f>IF($GO464&gt;=26,INDEX($DJ:$DJ,$GN464+26),"")</f>
      </c>
      <c r="FZ464">
        <f>IF($GO464&gt;=27,INDEX($DJ:$DJ,$GN464+27),"")</f>
      </c>
      <c r="GA464">
        <f>IF($GO464&gt;=28,INDEX($DJ:$DJ,$GN464+28),"")</f>
      </c>
      <c r="GB464">
        <f>IF($GO464&gt;=29,INDEX($DJ:$DJ,$GN464+29),"")</f>
      </c>
      <c r="GC464">
        <f>IF($GO464&gt;=30,INDEX($DJ:$DJ,$GN464+30),"")</f>
      </c>
      <c r="GD464">
        <f>IF($GO464&gt;=31,INDEX($DJ:$DJ,$GN464+31),"")</f>
      </c>
      <c r="GE464">
        <f>IF($GO464&gt;=32,INDEX($DJ:$DJ,$GN464+32),"")</f>
      </c>
      <c r="GF464">
        <f>IF($GO464&gt;=33,INDEX($DJ:$DJ,$GN464+33),"")</f>
      </c>
      <c r="GG464">
        <f>IF($GO464&gt;=34,INDEX($DJ:$DJ,$GN464+34),"")</f>
      </c>
      <c r="GH464">
        <f>IF($GO464&gt;=35,INDEX($DJ:$DJ,$GN464+35),"")</f>
      </c>
      <c r="GI464">
        <f>IF($GO464&gt;=36,INDEX($DJ:$DJ,$GN464+36),"")</f>
      </c>
      <c r="GJ464">
        <f>IF($GO464&gt;=37,INDEX($DJ:$DJ,$GN464+37),"")</f>
      </c>
      <c r="GK464">
        <f>IF($GO464&gt;=38,INDEX($DJ:$DJ,$GN464+38),"")</f>
      </c>
      <c r="GL464">
        <f>IF($GO464&gt;=39,INDEX($DJ:$DJ,$GN464+39),"")</f>
      </c>
      <c r="GM464">
        <f>IF($GO464&gt;=40,INDEX($DJ:$DJ,$GN464+40),"")</f>
      </c>
      <c r="GN464">
        <f>IFERROR(MATCH($DH464,$DI$2:$DI$148,0)+1,0)</f>
      </c>
      <c r="GO464">
        <f>IFERROR(INDEX($DK$2:$DK$148,MATCH($DH464,$DI$2:$DI$148,0)),0)</f>
      </c>
      <c r="GP464">
        <f>IFERROR(MATCH($Y464,$DL$464:$EY$464,0),0)</f>
      </c>
      <c r="GQ464">
        <f>IF($GP464&gt;0,INDEX($EZ$464:$GM$464,$GP464),"")</f>
      </c>
      <c r="GT464">
        <f>IF($JC464&gt;=1,INDEX($GR:$GR,$JB464+1),"")</f>
      </c>
      <c r="GU464">
        <f>IF($JC464&gt;=2,INDEX($GR:$GR,$JB464+2),"")</f>
      </c>
      <c r="GV464">
        <f>IF($JC464&gt;=3,INDEX($GR:$GR,$JB464+3),"")</f>
      </c>
      <c r="GW464">
        <f>IF($JC464&gt;=4,INDEX($GR:$GR,$JB464+4),"")</f>
      </c>
      <c r="GX464">
        <f>IF($JC464&gt;=5,INDEX($GR:$GR,$JB464+5),"")</f>
      </c>
      <c r="GY464">
        <f>IF($JC464&gt;=6,INDEX($GR:$GR,$JB464+6),"")</f>
      </c>
      <c r="GZ464">
        <f>IF($JC464&gt;=7,INDEX($GR:$GR,$JB464+7),"")</f>
      </c>
      <c r="HA464">
        <f>IF($JC464&gt;=8,INDEX($GR:$GR,$JB464+8),"")</f>
      </c>
      <c r="HB464">
        <f>IF($JC464&gt;=9,INDEX($GR:$GR,$JB464+9),"")</f>
      </c>
      <c r="HC464">
        <f>IF($JC464&gt;=10,INDEX($GR:$GR,$JB464+10),"")</f>
      </c>
      <c r="HD464">
        <f>IF($JC464&gt;=11,INDEX($GR:$GR,$JB464+11),"")</f>
      </c>
      <c r="HE464">
        <f>IF($JC464&gt;=12,INDEX($GR:$GR,$JB464+12),"")</f>
      </c>
      <c r="HF464">
        <f>IF($JC464&gt;=13,INDEX($GR:$GR,$JB464+13),"")</f>
      </c>
      <c r="HG464">
        <f>IF($JC464&gt;=14,INDEX($GR:$GR,$JB464+14),"")</f>
      </c>
      <c r="HH464">
        <f>IF($JC464&gt;=15,INDEX($GR:$GR,$JB464+15),"")</f>
      </c>
      <c r="HI464">
        <f>IF($JC464&gt;=16,INDEX($GR:$GR,$JB464+16),"")</f>
      </c>
      <c r="HJ464">
        <f>IF($JC464&gt;=17,INDEX($GR:$GR,$JB464+17),"")</f>
      </c>
      <c r="HK464">
        <f>IF($JC464&gt;=18,INDEX($GR:$GR,$JB464+18),"")</f>
      </c>
      <c r="HL464">
        <f>IF($JC464&gt;=19,INDEX($GR:$GR,$JB464+19),"")</f>
      </c>
      <c r="HM464">
        <f>IF($JC464&gt;=20,INDEX($GR:$GR,$JB464+20),"")</f>
      </c>
      <c r="HN464">
        <f>IF($JC464&gt;=21,INDEX($GR:$GR,$JB464+21),"")</f>
      </c>
      <c r="HO464">
        <f>IF($JC464&gt;=22,INDEX($GR:$GR,$JB464+22),"")</f>
      </c>
      <c r="HP464">
        <f>IF($JC464&gt;=23,INDEX($GR:$GR,$JB464+23),"")</f>
      </c>
      <c r="HQ464">
        <f>IF($JC464&gt;=24,INDEX($GR:$GR,$JB464+24),"")</f>
      </c>
      <c r="HR464">
        <f>IF($JC464&gt;=25,INDEX($GR:$GR,$JB464+25),"")</f>
      </c>
      <c r="HS464">
        <f>IF($JC464&gt;=26,INDEX($GR:$GR,$JB464+26),"")</f>
      </c>
      <c r="HT464">
        <f>IF($JC464&gt;=27,INDEX($GR:$GR,$JB464+27),"")</f>
      </c>
      <c r="HU464">
        <f>IF($JC464&gt;=28,INDEX($GR:$GR,$JB464+28),"")</f>
      </c>
      <c r="HV464">
        <f>IF($JC464&gt;=29,INDEX($GR:$GR,$JB464+29),"")</f>
      </c>
      <c r="HW464">
        <f>IF($JC464&gt;=30,INDEX($GR:$GR,$JB464+30),"")</f>
      </c>
      <c r="HX464">
        <f>IF($JC464&gt;=31,INDEX($GR:$GR,$JB464+31),"")</f>
      </c>
      <c r="HY464">
        <f>IF($JC464&gt;=32,INDEX($GR:$GR,$JB464+32),"")</f>
      </c>
      <c r="HZ464">
        <f>IF($JC464&gt;=33,INDEX($GR:$GR,$JB464+33),"")</f>
      </c>
      <c r="IA464">
        <f>IF($JC464&gt;=34,INDEX($GR:$GR,$JB464+34),"")</f>
      </c>
      <c r="IB464">
        <f>IF($JC464&gt;=35,INDEX($GR:$GR,$JB464+35),"")</f>
      </c>
      <c r="IC464">
        <f>IF($JC464&gt;=36,INDEX($GR:$GR,$JB464+36),"")</f>
      </c>
      <c r="ID464">
        <f>IF($JC464&gt;=37,INDEX($GR:$GR,$JB464+37),"")</f>
      </c>
      <c r="IE464">
        <f>IF($JC464&gt;=38,INDEX($GR:$GR,$JB464+38),"")</f>
      </c>
      <c r="IF464">
        <f>IF($JC464&gt;=39,INDEX($GR:$GR,$JB464+39),"")</f>
      </c>
      <c r="IG464">
        <f>IF($JC464&gt;=40,INDEX($GR:$GR,$JB464+40),"")</f>
      </c>
      <c r="IH464">
        <f>IF($JC464&gt;=41,INDEX($GR:$GR,$JB464+41),"")</f>
      </c>
      <c r="II464">
        <f>IF($JC464&gt;=42,INDEX($GR:$GR,$JB464+42),"")</f>
      </c>
      <c r="IJ464">
        <f>IF($JC464&gt;=43,INDEX($GR:$GR,$JB464+43),"")</f>
      </c>
      <c r="IK464">
        <f>IF($JC464&gt;=44,INDEX($GR:$GR,$JB464+44),"")</f>
      </c>
      <c r="IL464">
        <f>IF($JC464&gt;=45,INDEX($GR:$GR,$JB464+45),"")</f>
      </c>
      <c r="IM464">
        <f>IF($JC464&gt;=46,INDEX($GR:$GR,$JB464+46),"")</f>
      </c>
      <c r="IN464">
        <f>IF($JC464&gt;=47,INDEX($GR:$GR,$JB464+47),"")</f>
      </c>
      <c r="IO464">
        <f>IF($JC464&gt;=48,INDEX($GR:$GR,$JB464+48),"")</f>
      </c>
      <c r="IP464">
        <f>IF($JC464&gt;=49,INDEX($GR:$GR,$JB464+49),"")</f>
      </c>
      <c r="IQ464">
        <f>IF($JC464&gt;=50,INDEX($GR:$GR,$JB464+50),"")</f>
      </c>
      <c r="IR464">
        <f>IF($JC464&gt;=51,INDEX($GR:$GR,$JB464+51),"")</f>
      </c>
      <c r="IS464">
        <f>IF($JC464&gt;=52,INDEX($GR:$GR,$JB464+52),"")</f>
      </c>
      <c r="IT464">
        <f>IF($JC464&gt;=53,INDEX($GR:$GR,$JB464+53),"")</f>
      </c>
      <c r="IU464">
        <f>IF($JC464&gt;=54,INDEX($GR:$GR,$JB464+54),"")</f>
      </c>
      <c r="IV464">
        <f>IF($JC464&gt;=55,INDEX($GR:$GR,$JB464+55),"")</f>
      </c>
      <c r="IW464">
        <f>IF($JC464&gt;=56,INDEX($GR:$GR,$JB464+56),"")</f>
      </c>
      <c r="IX464">
        <f>IF($JC464&gt;=57,INDEX($GR:$GR,$JB464+57),"")</f>
      </c>
      <c r="IY464">
        <f>IF($JC464&gt;=58,INDEX($GR:$GR,$JB464+58),"")</f>
      </c>
      <c r="IZ464">
        <f>IF($JC464&gt;=59,INDEX($GR:$GR,$JB464+59),"")</f>
      </c>
      <c r="JA464">
        <f>IF($JC464&gt;=60,INDEX($GR:$GR,$JB464+60),"")</f>
      </c>
      <c r="JB464">
        <f>IFERROR(MATCH($GQ464,$GR$2:$GR$324,0)+1,0)</f>
      </c>
      <c r="JC464">
        <f>IFERROR(INDEX($GS$2:$GS$324,MATCH($GQ464,$GR$2:$GR$324,0)),0)</f>
      </c>
      <c r="JD464" t="s">
        <v>40</v>
      </c>
      <c r="JE464" t="s">
        <v>40</v>
      </c>
    </row>
    <row r="465" spans="1:265" x14ac:dyDescent="0.25">
      <c r="Q465">
        <f>IF(OR($T465="",$P465=""),"",IFERROR($T465/$P465,0))</f>
      </c>
      <c r="R465">
        <f>IF($T465="","",
SUM($S465,$U465,$Z465,$V465,$X465)*
(1-IF($AA465="",0,VALUE($AA465)/100)))</f>
      </c>
      <c r="S465">
        <f>IF($T465="","",$T465)</f>
      </c>
      <c r="U465">
        <f>IF($T465="","",
IF($N465="","",
IF(ISNUMBER(SEARCH("exempt",LOWER($N465))),0,
$T465*(VALUE(SUBSTITUTE($N465,"%",""))/100))))</f>
      </c>
      <c r="AB465">
        <f>IFERROR(IF(FIND(" - ",$K465)&gt;0,MID($K465,FIND(" - ",$K465)+3,LEN($K465)),""),"")</f>
      </c>
      <c r="AK465" t="s">
        <v>1052</v>
      </c>
      <c r="AP465">
        <f>IFERROR(LEFT($K465,FIND(" - ",$K465)-1),$K465)</f>
      </c>
      <c r="AS465">
        <f>IF($CH465&gt;=1,INDEX($AQ:$AQ,$CG465+1),"")</f>
      </c>
      <c r="AT465">
        <f>IF($CH465&gt;=2,INDEX($AQ:$AQ,$CG465+2),"")</f>
      </c>
      <c r="AU465">
        <f>IF($CH465&gt;=3,INDEX($AQ:$AQ,$CG465+3),"")</f>
      </c>
      <c r="AV465">
        <f>IF($CH465&gt;=4,INDEX($AQ:$AQ,$CG465+4),"")</f>
      </c>
      <c r="AW465">
        <f>IF($CH465&gt;=5,INDEX($AQ:$AQ,$CG465+5),"")</f>
      </c>
      <c r="AX465">
        <f>IF($CH465&gt;=6,INDEX($AQ:$AQ,$CG465+6),"")</f>
      </c>
      <c r="AY465">
        <f>IF($CH465&gt;=7,INDEX($AQ:$AQ,$CG465+7),"")</f>
      </c>
      <c r="AZ465">
        <f>IF($CH465&gt;=8,INDEX($AQ:$AQ,$CG465+8),"")</f>
      </c>
      <c r="BA465">
        <f>IF($CH465&gt;=9,INDEX($AQ:$AQ,$CG465+9),"")</f>
      </c>
      <c r="BB465">
        <f>IF($CH465&gt;=10,INDEX($AQ:$AQ,$CG465+10),"")</f>
      </c>
      <c r="BC465">
        <f>IF($CH465&gt;=11,INDEX($AQ:$AQ,$CG465+11),"")</f>
      </c>
      <c r="BD465">
        <f>IF($CH465&gt;=12,INDEX($AQ:$AQ,$CG465+12),"")</f>
      </c>
      <c r="BE465">
        <f>IF($CH465&gt;=13,INDEX($AQ:$AQ,$CG465+13),"")</f>
      </c>
      <c r="BF465">
        <f>IF($CH465&gt;=14,INDEX($AQ:$AQ,$CG465+14),"")</f>
      </c>
      <c r="BG465">
        <f>IF($CH465&gt;=15,INDEX($AQ:$AQ,$CG465+15),"")</f>
      </c>
      <c r="BH465">
        <f>IF($CH465&gt;=16,INDEX($AQ:$AQ,$CG465+16),"")</f>
      </c>
      <c r="BI465">
        <f>IF($CH465&gt;=17,INDEX($AQ:$AQ,$CG465+17),"")</f>
      </c>
      <c r="BJ465">
        <f>IF($CH465&gt;=18,INDEX($AQ:$AQ,$CG465+18),"")</f>
      </c>
      <c r="BK465">
        <f>IF($CH465&gt;=19,INDEX($AQ:$AQ,$CG465+19),"")</f>
      </c>
      <c r="BL465">
        <f>IF($CH465&gt;=20,INDEX($AQ:$AQ,$CG465+20),"")</f>
      </c>
      <c r="BM465">
        <f>IF($CH465&gt;=21,INDEX($AQ:$AQ,$CG465+21),"")</f>
      </c>
      <c r="BN465">
        <f>IF($CH465&gt;=22,INDEX($AQ:$AQ,$CG465+22),"")</f>
      </c>
      <c r="BO465">
        <f>IF($CH465&gt;=23,INDEX($AQ:$AQ,$CG465+23),"")</f>
      </c>
      <c r="BP465">
        <f>IF($CH465&gt;=24,INDEX($AQ:$AQ,$CG465+24),"")</f>
      </c>
      <c r="BQ465">
        <f>IF($CH465&gt;=25,INDEX($AQ:$AQ,$CG465+25),"")</f>
      </c>
      <c r="BR465">
        <f>IF($CH465&gt;=26,INDEX($AQ:$AQ,$CG465+26),"")</f>
      </c>
      <c r="BS465">
        <f>IF($CH465&gt;=27,INDEX($AQ:$AQ,$CG465+27),"")</f>
      </c>
      <c r="BT465">
        <f>IF($CH465&gt;=28,INDEX($AQ:$AQ,$CG465+28),"")</f>
      </c>
      <c r="BU465">
        <f>IF($CH465&gt;=29,INDEX($AQ:$AQ,$CG465+29),"")</f>
      </c>
      <c r="BV465">
        <f>IF($CH465&gt;=30,INDEX($AQ:$AQ,$CG465+30),"")</f>
      </c>
      <c r="BW465">
        <f>IF($CH465&gt;=31,INDEX($AQ:$AQ,$CG465+31),"")</f>
      </c>
      <c r="BX465">
        <f>IF($CH465&gt;=32,INDEX($AQ:$AQ,$CG465+32),"")</f>
      </c>
      <c r="BY465">
        <f>IF($CH465&gt;=33,INDEX($AQ:$AQ,$CG465+33),"")</f>
      </c>
      <c r="BZ465">
        <f>IF($CH465&gt;=34,INDEX($AQ:$AQ,$CG465+34),"")</f>
      </c>
      <c r="CA465">
        <f>IF($CH465&gt;=35,INDEX($AQ:$AQ,$CG465+35),"")</f>
      </c>
      <c r="CB465">
        <f>IF($CH465&gt;=36,INDEX($AQ:$AQ,$CG465+36),"")</f>
      </c>
      <c r="CC465">
        <f>IF($CH465&gt;=37,INDEX($AQ:$AQ,$CG465+37),"")</f>
      </c>
      <c r="CD465">
        <f>IF($CH465&gt;=38,INDEX($AQ:$AQ,$CG465+38),"")</f>
      </c>
      <c r="CE465">
        <f>IF($CH465&gt;=39,INDEX($AQ:$AQ,$CG465+39),"")</f>
      </c>
      <c r="CF465">
        <f>IF($CH465&gt;=40,INDEX($AQ:$AQ,$CG465+40),"")</f>
      </c>
      <c r="CG465">
        <f>IFERROR(MATCH($AP465,$AQ$2:$AQ$134,0)+1,0)</f>
      </c>
      <c r="CH465">
        <f>IFERROR(INDEX($AR$2:$AR$134,MATCH($AP465,$AQ$2:$AQ$134,0)),0)</f>
      </c>
      <c r="CI465">
        <f>IFERROR(LEFT($L465,FIND(" - ",$L465)-1),$L465)</f>
      </c>
      <c r="CL465">
        <f>IF($DG465&gt;=1,INDEX($CJ:$CJ,$DF465+1),"")</f>
      </c>
      <c r="CM465">
        <f>IF($DG465&gt;=2,INDEX($CJ:$CJ,$DF465+2),"")</f>
      </c>
      <c r="CN465">
        <f>IF($DG465&gt;=3,INDEX($CJ:$CJ,$DF465+3),"")</f>
      </c>
      <c r="CO465">
        <f>IF($DG465&gt;=4,INDEX($CJ:$CJ,$DF465+4),"")</f>
      </c>
      <c r="CP465">
        <f>IF($DG465&gt;=5,INDEX($CJ:$CJ,$DF465+5),"")</f>
      </c>
      <c r="CQ465">
        <f>IF($DG465&gt;=6,INDEX($CJ:$CJ,$DF465+6),"")</f>
      </c>
      <c r="CR465">
        <f>IF($DG465&gt;=7,INDEX($CJ:$CJ,$DF465+7),"")</f>
      </c>
      <c r="CS465">
        <f>IF($DG465&gt;=8,INDEX($CJ:$CJ,$DF465+8),"")</f>
      </c>
      <c r="CT465">
        <f>IF($DG465&gt;=9,INDEX($CJ:$CJ,$DF465+9),"")</f>
      </c>
      <c r="CU465">
        <f>IF($DG465&gt;=10,INDEX($CJ:$CJ,$DF465+10),"")</f>
      </c>
      <c r="CV465">
        <f>IF($DG465&gt;=11,INDEX($CJ:$CJ,$DF465+11),"")</f>
      </c>
      <c r="CW465">
        <f>IF($DG465&gt;=12,INDEX($CJ:$CJ,$DF465+12),"")</f>
      </c>
      <c r="CX465">
        <f>IF($DG465&gt;=13,INDEX($CJ:$CJ,$DF465+13),"")</f>
      </c>
      <c r="CY465">
        <f>IF($DG465&gt;=14,INDEX($CJ:$CJ,$DF465+14),"")</f>
      </c>
      <c r="CZ465">
        <f>IF($DG465&gt;=15,INDEX($CJ:$CJ,$DF465+15),"")</f>
      </c>
      <c r="DA465">
        <f>IF($DG465&gt;=16,INDEX($CJ:$CJ,$DF465+16),"")</f>
      </c>
      <c r="DB465">
        <f>IF($DG465&gt;=17,INDEX($CJ:$CJ,$DF465+17),"")</f>
      </c>
      <c r="DC465">
        <f>IF($DG465&gt;=18,INDEX($CJ:$CJ,$DF465+18),"")</f>
      </c>
      <c r="DD465">
        <f>IF($DG465&gt;=19,INDEX($CJ:$CJ,$DF465+19),"")</f>
      </c>
      <c r="DE465">
        <f>IF($DG465&gt;=20,INDEX($CJ:$CJ,$DF465+20),"")</f>
      </c>
      <c r="DF465">
        <f>IFERROR(MATCH($CI465,$CJ$2:$CJ$263,0)+1,0)</f>
      </c>
      <c r="DG465">
        <f>IFERROR(INDEX($CK$2:$CK$263,MATCH($CI465,$CJ$2:$CJ$263,0)),0)</f>
      </c>
      <c r="DH465">
        <f>IFERROR(INDEX($AO:$AO,MATCH($N465,$AN:$AN,0))&amp;"","")</f>
      </c>
      <c r="DL465">
        <f>IF($GO465&gt;=1,INDEX($DI:$DI,$GN465+1),"")</f>
      </c>
      <c r="DM465">
        <f>IF($GO465&gt;=2,INDEX($DI:$DI,$GN465+2),"")</f>
      </c>
      <c r="DN465">
        <f>IF($GO465&gt;=3,INDEX($DI:$DI,$GN465+3),"")</f>
      </c>
      <c r="DO465">
        <f>IF($GO465&gt;=4,INDEX($DI:$DI,$GN465+4),"")</f>
      </c>
      <c r="DP465">
        <f>IF($GO465&gt;=5,INDEX($DI:$DI,$GN465+5),"")</f>
      </c>
      <c r="DQ465">
        <f>IF($GO465&gt;=6,INDEX($DI:$DI,$GN465+6),"")</f>
      </c>
      <c r="DR465">
        <f>IF($GO465&gt;=7,INDEX($DI:$DI,$GN465+7),"")</f>
      </c>
      <c r="DS465">
        <f>IF($GO465&gt;=8,INDEX($DI:$DI,$GN465+8),"")</f>
      </c>
      <c r="DT465">
        <f>IF($GO465&gt;=9,INDEX($DI:$DI,$GN465+9),"")</f>
      </c>
      <c r="DU465">
        <f>IF($GO465&gt;=10,INDEX($DI:$DI,$GN465+10),"")</f>
      </c>
      <c r="DV465">
        <f>IF($GO465&gt;=11,INDEX($DI:$DI,$GN465+11),"")</f>
      </c>
      <c r="DW465">
        <f>IF($GO465&gt;=12,INDEX($DI:$DI,$GN465+12),"")</f>
      </c>
      <c r="DX465">
        <f>IF($GO465&gt;=13,INDEX($DI:$DI,$GN465+13),"")</f>
      </c>
      <c r="DY465">
        <f>IF($GO465&gt;=14,INDEX($DI:$DI,$GN465+14),"")</f>
      </c>
      <c r="DZ465">
        <f>IF($GO465&gt;=15,INDEX($DI:$DI,$GN465+15),"")</f>
      </c>
      <c r="EA465">
        <f>IF($GO465&gt;=16,INDEX($DI:$DI,$GN465+16),"")</f>
      </c>
      <c r="EB465">
        <f>IF($GO465&gt;=17,INDEX($DI:$DI,$GN465+17),"")</f>
      </c>
      <c r="EC465">
        <f>IF($GO465&gt;=18,INDEX($DI:$DI,$GN465+18),"")</f>
      </c>
      <c r="ED465">
        <f>IF($GO465&gt;=19,INDEX($DI:$DI,$GN465+19),"")</f>
      </c>
      <c r="EE465">
        <f>IF($GO465&gt;=20,INDEX($DI:$DI,$GN465+20),"")</f>
      </c>
      <c r="EF465">
        <f>IF($GO465&gt;=21,INDEX($DI:$DI,$GN465+21),"")</f>
      </c>
      <c r="EG465">
        <f>IF($GO465&gt;=22,INDEX($DI:$DI,$GN465+22),"")</f>
      </c>
      <c r="EH465">
        <f>IF($GO465&gt;=23,INDEX($DI:$DI,$GN465+23),"")</f>
      </c>
      <c r="EI465">
        <f>IF($GO465&gt;=24,INDEX($DI:$DI,$GN465+24),"")</f>
      </c>
      <c r="EJ465">
        <f>IF($GO465&gt;=25,INDEX($DI:$DI,$GN465+25),"")</f>
      </c>
      <c r="EK465">
        <f>IF($GO465&gt;=26,INDEX($DI:$DI,$GN465+26),"")</f>
      </c>
      <c r="EL465">
        <f>IF($GO465&gt;=27,INDEX($DI:$DI,$GN465+27),"")</f>
      </c>
      <c r="EM465">
        <f>IF($GO465&gt;=28,INDEX($DI:$DI,$GN465+28),"")</f>
      </c>
      <c r="EN465">
        <f>IF($GO465&gt;=29,INDEX($DI:$DI,$GN465+29),"")</f>
      </c>
      <c r="EO465">
        <f>IF($GO465&gt;=30,INDEX($DI:$DI,$GN465+30),"")</f>
      </c>
      <c r="EP465">
        <f>IF($GO465&gt;=31,INDEX($DI:$DI,$GN465+31),"")</f>
      </c>
      <c r="EQ465">
        <f>IF($GO465&gt;=32,INDEX($DI:$DI,$GN465+32),"")</f>
      </c>
      <c r="ER465">
        <f>IF($GO465&gt;=33,INDEX($DI:$DI,$GN465+33),"")</f>
      </c>
      <c r="ES465">
        <f>IF($GO465&gt;=34,INDEX($DI:$DI,$GN465+34),"")</f>
      </c>
      <c r="ET465">
        <f>IF($GO465&gt;=35,INDEX($DI:$DI,$GN465+35),"")</f>
      </c>
      <c r="EU465">
        <f>IF($GO465&gt;=36,INDEX($DI:$DI,$GN465+36),"")</f>
      </c>
      <c r="EV465">
        <f>IF($GO465&gt;=37,INDEX($DI:$DI,$GN465+37),"")</f>
      </c>
      <c r="EW465">
        <f>IF($GO465&gt;=38,INDEX($DI:$DI,$GN465+38),"")</f>
      </c>
      <c r="EX465">
        <f>IF($GO465&gt;=39,INDEX($DI:$DI,$GN465+39),"")</f>
      </c>
      <c r="EY465">
        <f>IF($GO465&gt;=40,INDEX($DI:$DI,$GN465+40),"")</f>
      </c>
      <c r="EZ465">
        <f>IF($GO465&gt;=1,INDEX($DJ:$DJ,$GN465+1),"")</f>
      </c>
      <c r="FA465">
        <f>IF($GO465&gt;=2,INDEX($DJ:$DJ,$GN465+2),"")</f>
      </c>
      <c r="FB465">
        <f>IF($GO465&gt;=3,INDEX($DJ:$DJ,$GN465+3),"")</f>
      </c>
      <c r="FC465">
        <f>IF($GO465&gt;=4,INDEX($DJ:$DJ,$GN465+4),"")</f>
      </c>
      <c r="FD465">
        <f>IF($GO465&gt;=5,INDEX($DJ:$DJ,$GN465+5),"")</f>
      </c>
      <c r="FE465">
        <f>IF($GO465&gt;=6,INDEX($DJ:$DJ,$GN465+6),"")</f>
      </c>
      <c r="FF465">
        <f>IF($GO465&gt;=7,INDEX($DJ:$DJ,$GN465+7),"")</f>
      </c>
      <c r="FG465">
        <f>IF($GO465&gt;=8,INDEX($DJ:$DJ,$GN465+8),"")</f>
      </c>
      <c r="FH465">
        <f>IF($GO465&gt;=9,INDEX($DJ:$DJ,$GN465+9),"")</f>
      </c>
      <c r="FI465">
        <f>IF($GO465&gt;=10,INDEX($DJ:$DJ,$GN465+10),"")</f>
      </c>
      <c r="FJ465">
        <f>IF($GO465&gt;=11,INDEX($DJ:$DJ,$GN465+11),"")</f>
      </c>
      <c r="FK465">
        <f>IF($GO465&gt;=12,INDEX($DJ:$DJ,$GN465+12),"")</f>
      </c>
      <c r="FL465">
        <f>IF($GO465&gt;=13,INDEX($DJ:$DJ,$GN465+13),"")</f>
      </c>
      <c r="FM465">
        <f>IF($GO465&gt;=14,INDEX($DJ:$DJ,$GN465+14),"")</f>
      </c>
      <c r="FN465">
        <f>IF($GO465&gt;=15,INDEX($DJ:$DJ,$GN465+15),"")</f>
      </c>
      <c r="FO465">
        <f>IF($GO465&gt;=16,INDEX($DJ:$DJ,$GN465+16),"")</f>
      </c>
      <c r="FP465">
        <f>IF($GO465&gt;=17,INDEX($DJ:$DJ,$GN465+17),"")</f>
      </c>
      <c r="FQ465">
        <f>IF($GO465&gt;=18,INDEX($DJ:$DJ,$GN465+18),"")</f>
      </c>
      <c r="FR465">
        <f>IF($GO465&gt;=19,INDEX($DJ:$DJ,$GN465+19),"")</f>
      </c>
      <c r="FS465">
        <f>IF($GO465&gt;=20,INDEX($DJ:$DJ,$GN465+20),"")</f>
      </c>
      <c r="FT465">
        <f>IF($GO465&gt;=21,INDEX($DJ:$DJ,$GN465+21),"")</f>
      </c>
      <c r="FU465">
        <f>IF($GO465&gt;=22,INDEX($DJ:$DJ,$GN465+22),"")</f>
      </c>
      <c r="FV465">
        <f>IF($GO465&gt;=23,INDEX($DJ:$DJ,$GN465+23),"")</f>
      </c>
      <c r="FW465">
        <f>IF($GO465&gt;=24,INDEX($DJ:$DJ,$GN465+24),"")</f>
      </c>
      <c r="FX465">
        <f>IF($GO465&gt;=25,INDEX($DJ:$DJ,$GN465+25),"")</f>
      </c>
      <c r="FY465">
        <f>IF($GO465&gt;=26,INDEX($DJ:$DJ,$GN465+26),"")</f>
      </c>
      <c r="FZ465">
        <f>IF($GO465&gt;=27,INDEX($DJ:$DJ,$GN465+27),"")</f>
      </c>
      <c r="GA465">
        <f>IF($GO465&gt;=28,INDEX($DJ:$DJ,$GN465+28),"")</f>
      </c>
      <c r="GB465">
        <f>IF($GO465&gt;=29,INDEX($DJ:$DJ,$GN465+29),"")</f>
      </c>
      <c r="GC465">
        <f>IF($GO465&gt;=30,INDEX($DJ:$DJ,$GN465+30),"")</f>
      </c>
      <c r="GD465">
        <f>IF($GO465&gt;=31,INDEX($DJ:$DJ,$GN465+31),"")</f>
      </c>
      <c r="GE465">
        <f>IF($GO465&gt;=32,INDEX($DJ:$DJ,$GN465+32),"")</f>
      </c>
      <c r="GF465">
        <f>IF($GO465&gt;=33,INDEX($DJ:$DJ,$GN465+33),"")</f>
      </c>
      <c r="GG465">
        <f>IF($GO465&gt;=34,INDEX($DJ:$DJ,$GN465+34),"")</f>
      </c>
      <c r="GH465">
        <f>IF($GO465&gt;=35,INDEX($DJ:$DJ,$GN465+35),"")</f>
      </c>
      <c r="GI465">
        <f>IF($GO465&gt;=36,INDEX($DJ:$DJ,$GN465+36),"")</f>
      </c>
      <c r="GJ465">
        <f>IF($GO465&gt;=37,INDEX($DJ:$DJ,$GN465+37),"")</f>
      </c>
      <c r="GK465">
        <f>IF($GO465&gt;=38,INDEX($DJ:$DJ,$GN465+38),"")</f>
      </c>
      <c r="GL465">
        <f>IF($GO465&gt;=39,INDEX($DJ:$DJ,$GN465+39),"")</f>
      </c>
      <c r="GM465">
        <f>IF($GO465&gt;=40,INDEX($DJ:$DJ,$GN465+40),"")</f>
      </c>
      <c r="GN465">
        <f>IFERROR(MATCH($DH465,$DI$2:$DI$148,0)+1,0)</f>
      </c>
      <c r="GO465">
        <f>IFERROR(INDEX($DK$2:$DK$148,MATCH($DH465,$DI$2:$DI$148,0)),0)</f>
      </c>
      <c r="GP465">
        <f>IFERROR(MATCH($Y465,$DL$465:$EY$465,0),0)</f>
      </c>
      <c r="GQ465">
        <f>IF($GP465&gt;0,INDEX($EZ$465:$GM$465,$GP465),"")</f>
      </c>
      <c r="GT465">
        <f>IF($JC465&gt;=1,INDEX($GR:$GR,$JB465+1),"")</f>
      </c>
      <c r="GU465">
        <f>IF($JC465&gt;=2,INDEX($GR:$GR,$JB465+2),"")</f>
      </c>
      <c r="GV465">
        <f>IF($JC465&gt;=3,INDEX($GR:$GR,$JB465+3),"")</f>
      </c>
      <c r="GW465">
        <f>IF($JC465&gt;=4,INDEX($GR:$GR,$JB465+4),"")</f>
      </c>
      <c r="GX465">
        <f>IF($JC465&gt;=5,INDEX($GR:$GR,$JB465+5),"")</f>
      </c>
      <c r="GY465">
        <f>IF($JC465&gt;=6,INDEX($GR:$GR,$JB465+6),"")</f>
      </c>
      <c r="GZ465">
        <f>IF($JC465&gt;=7,INDEX($GR:$GR,$JB465+7),"")</f>
      </c>
      <c r="HA465">
        <f>IF($JC465&gt;=8,INDEX($GR:$GR,$JB465+8),"")</f>
      </c>
      <c r="HB465">
        <f>IF($JC465&gt;=9,INDEX($GR:$GR,$JB465+9),"")</f>
      </c>
      <c r="HC465">
        <f>IF($JC465&gt;=10,INDEX($GR:$GR,$JB465+10),"")</f>
      </c>
      <c r="HD465">
        <f>IF($JC465&gt;=11,INDEX($GR:$GR,$JB465+11),"")</f>
      </c>
      <c r="HE465">
        <f>IF($JC465&gt;=12,INDEX($GR:$GR,$JB465+12),"")</f>
      </c>
      <c r="HF465">
        <f>IF($JC465&gt;=13,INDEX($GR:$GR,$JB465+13),"")</f>
      </c>
      <c r="HG465">
        <f>IF($JC465&gt;=14,INDEX($GR:$GR,$JB465+14),"")</f>
      </c>
      <c r="HH465">
        <f>IF($JC465&gt;=15,INDEX($GR:$GR,$JB465+15),"")</f>
      </c>
      <c r="HI465">
        <f>IF($JC465&gt;=16,INDEX($GR:$GR,$JB465+16),"")</f>
      </c>
      <c r="HJ465">
        <f>IF($JC465&gt;=17,INDEX($GR:$GR,$JB465+17),"")</f>
      </c>
      <c r="HK465">
        <f>IF($JC465&gt;=18,INDEX($GR:$GR,$JB465+18),"")</f>
      </c>
      <c r="HL465">
        <f>IF($JC465&gt;=19,INDEX($GR:$GR,$JB465+19),"")</f>
      </c>
      <c r="HM465">
        <f>IF($JC465&gt;=20,INDEX($GR:$GR,$JB465+20),"")</f>
      </c>
      <c r="HN465">
        <f>IF($JC465&gt;=21,INDEX($GR:$GR,$JB465+21),"")</f>
      </c>
      <c r="HO465">
        <f>IF($JC465&gt;=22,INDEX($GR:$GR,$JB465+22),"")</f>
      </c>
      <c r="HP465">
        <f>IF($JC465&gt;=23,INDEX($GR:$GR,$JB465+23),"")</f>
      </c>
      <c r="HQ465">
        <f>IF($JC465&gt;=24,INDEX($GR:$GR,$JB465+24),"")</f>
      </c>
      <c r="HR465">
        <f>IF($JC465&gt;=25,INDEX($GR:$GR,$JB465+25),"")</f>
      </c>
      <c r="HS465">
        <f>IF($JC465&gt;=26,INDEX($GR:$GR,$JB465+26),"")</f>
      </c>
      <c r="HT465">
        <f>IF($JC465&gt;=27,INDEX($GR:$GR,$JB465+27),"")</f>
      </c>
      <c r="HU465">
        <f>IF($JC465&gt;=28,INDEX($GR:$GR,$JB465+28),"")</f>
      </c>
      <c r="HV465">
        <f>IF($JC465&gt;=29,INDEX($GR:$GR,$JB465+29),"")</f>
      </c>
      <c r="HW465">
        <f>IF($JC465&gt;=30,INDEX($GR:$GR,$JB465+30),"")</f>
      </c>
      <c r="HX465">
        <f>IF($JC465&gt;=31,INDEX($GR:$GR,$JB465+31),"")</f>
      </c>
      <c r="HY465">
        <f>IF($JC465&gt;=32,INDEX($GR:$GR,$JB465+32),"")</f>
      </c>
      <c r="HZ465">
        <f>IF($JC465&gt;=33,INDEX($GR:$GR,$JB465+33),"")</f>
      </c>
      <c r="IA465">
        <f>IF($JC465&gt;=34,INDEX($GR:$GR,$JB465+34),"")</f>
      </c>
      <c r="IB465">
        <f>IF($JC465&gt;=35,INDEX($GR:$GR,$JB465+35),"")</f>
      </c>
      <c r="IC465">
        <f>IF($JC465&gt;=36,INDEX($GR:$GR,$JB465+36),"")</f>
      </c>
      <c r="ID465">
        <f>IF($JC465&gt;=37,INDEX($GR:$GR,$JB465+37),"")</f>
      </c>
      <c r="IE465">
        <f>IF($JC465&gt;=38,INDEX($GR:$GR,$JB465+38),"")</f>
      </c>
      <c r="IF465">
        <f>IF($JC465&gt;=39,INDEX($GR:$GR,$JB465+39),"")</f>
      </c>
      <c r="IG465">
        <f>IF($JC465&gt;=40,INDEX($GR:$GR,$JB465+40),"")</f>
      </c>
      <c r="IH465">
        <f>IF($JC465&gt;=41,INDEX($GR:$GR,$JB465+41),"")</f>
      </c>
      <c r="II465">
        <f>IF($JC465&gt;=42,INDEX($GR:$GR,$JB465+42),"")</f>
      </c>
      <c r="IJ465">
        <f>IF($JC465&gt;=43,INDEX($GR:$GR,$JB465+43),"")</f>
      </c>
      <c r="IK465">
        <f>IF($JC465&gt;=44,INDEX($GR:$GR,$JB465+44),"")</f>
      </c>
      <c r="IL465">
        <f>IF($JC465&gt;=45,INDEX($GR:$GR,$JB465+45),"")</f>
      </c>
      <c r="IM465">
        <f>IF($JC465&gt;=46,INDEX($GR:$GR,$JB465+46),"")</f>
      </c>
      <c r="IN465">
        <f>IF($JC465&gt;=47,INDEX($GR:$GR,$JB465+47),"")</f>
      </c>
      <c r="IO465">
        <f>IF($JC465&gt;=48,INDEX($GR:$GR,$JB465+48),"")</f>
      </c>
      <c r="IP465">
        <f>IF($JC465&gt;=49,INDEX($GR:$GR,$JB465+49),"")</f>
      </c>
      <c r="IQ465">
        <f>IF($JC465&gt;=50,INDEX($GR:$GR,$JB465+50),"")</f>
      </c>
      <c r="IR465">
        <f>IF($JC465&gt;=51,INDEX($GR:$GR,$JB465+51),"")</f>
      </c>
      <c r="IS465">
        <f>IF($JC465&gt;=52,INDEX($GR:$GR,$JB465+52),"")</f>
      </c>
      <c r="IT465">
        <f>IF($JC465&gt;=53,INDEX($GR:$GR,$JB465+53),"")</f>
      </c>
      <c r="IU465">
        <f>IF($JC465&gt;=54,INDEX($GR:$GR,$JB465+54),"")</f>
      </c>
      <c r="IV465">
        <f>IF($JC465&gt;=55,INDEX($GR:$GR,$JB465+55),"")</f>
      </c>
      <c r="IW465">
        <f>IF($JC465&gt;=56,INDEX($GR:$GR,$JB465+56),"")</f>
      </c>
      <c r="IX465">
        <f>IF($JC465&gt;=57,INDEX($GR:$GR,$JB465+57),"")</f>
      </c>
      <c r="IY465">
        <f>IF($JC465&gt;=58,INDEX($GR:$GR,$JB465+58),"")</f>
      </c>
      <c r="IZ465">
        <f>IF($JC465&gt;=59,INDEX($GR:$GR,$JB465+59),"")</f>
      </c>
      <c r="JA465">
        <f>IF($JC465&gt;=60,INDEX($GR:$GR,$JB465+60),"")</f>
      </c>
      <c r="JB465">
        <f>IFERROR(MATCH($GQ465,$GR$2:$GR$324,0)+1,0)</f>
      </c>
      <c r="JC465">
        <f>IFERROR(INDEX($GS$2:$GS$324,MATCH($GQ465,$GR$2:$GR$324,0)),0)</f>
      </c>
      <c r="JD465" t="s">
        <v>40</v>
      </c>
      <c r="JE465" t="s">
        <v>40</v>
      </c>
    </row>
    <row r="466" spans="1:265" x14ac:dyDescent="0.25">
      <c r="Q466">
        <f>IF(OR($T466="",$P466=""),"",IFERROR($T466/$P466,0))</f>
      </c>
      <c r="R466">
        <f>IF($T466="","",
SUM($S466,$U466,$Z466,$V466,$X466)*
(1-IF($AA466="",0,VALUE($AA466)/100)))</f>
      </c>
      <c r="S466">
        <f>IF($T466="","",$T466)</f>
      </c>
      <c r="U466">
        <f>IF($T466="","",
IF($N466="","",
IF(ISNUMBER(SEARCH("exempt",LOWER($N466))),0,
$T466*(VALUE(SUBSTITUTE($N466,"%",""))/100))))</f>
      </c>
      <c r="AB466">
        <f>IFERROR(IF(FIND(" - ",$K466)&gt;0,MID($K466,FIND(" - ",$K466)+3,LEN($K466)),""),"")</f>
      </c>
      <c r="AK466" t="s">
        <v>1053</v>
      </c>
      <c r="AP466">
        <f>IFERROR(LEFT($K466,FIND(" - ",$K466)-1),$K466)</f>
      </c>
      <c r="AS466">
        <f>IF($CH466&gt;=1,INDEX($AQ:$AQ,$CG466+1),"")</f>
      </c>
      <c r="AT466">
        <f>IF($CH466&gt;=2,INDEX($AQ:$AQ,$CG466+2),"")</f>
      </c>
      <c r="AU466">
        <f>IF($CH466&gt;=3,INDEX($AQ:$AQ,$CG466+3),"")</f>
      </c>
      <c r="AV466">
        <f>IF($CH466&gt;=4,INDEX($AQ:$AQ,$CG466+4),"")</f>
      </c>
      <c r="AW466">
        <f>IF($CH466&gt;=5,INDEX($AQ:$AQ,$CG466+5),"")</f>
      </c>
      <c r="AX466">
        <f>IF($CH466&gt;=6,INDEX($AQ:$AQ,$CG466+6),"")</f>
      </c>
      <c r="AY466">
        <f>IF($CH466&gt;=7,INDEX($AQ:$AQ,$CG466+7),"")</f>
      </c>
      <c r="AZ466">
        <f>IF($CH466&gt;=8,INDEX($AQ:$AQ,$CG466+8),"")</f>
      </c>
      <c r="BA466">
        <f>IF($CH466&gt;=9,INDEX($AQ:$AQ,$CG466+9),"")</f>
      </c>
      <c r="BB466">
        <f>IF($CH466&gt;=10,INDEX($AQ:$AQ,$CG466+10),"")</f>
      </c>
      <c r="BC466">
        <f>IF($CH466&gt;=11,INDEX($AQ:$AQ,$CG466+11),"")</f>
      </c>
      <c r="BD466">
        <f>IF($CH466&gt;=12,INDEX($AQ:$AQ,$CG466+12),"")</f>
      </c>
      <c r="BE466">
        <f>IF($CH466&gt;=13,INDEX($AQ:$AQ,$CG466+13),"")</f>
      </c>
      <c r="BF466">
        <f>IF($CH466&gt;=14,INDEX($AQ:$AQ,$CG466+14),"")</f>
      </c>
      <c r="BG466">
        <f>IF($CH466&gt;=15,INDEX($AQ:$AQ,$CG466+15),"")</f>
      </c>
      <c r="BH466">
        <f>IF($CH466&gt;=16,INDEX($AQ:$AQ,$CG466+16),"")</f>
      </c>
      <c r="BI466">
        <f>IF($CH466&gt;=17,INDEX($AQ:$AQ,$CG466+17),"")</f>
      </c>
      <c r="BJ466">
        <f>IF($CH466&gt;=18,INDEX($AQ:$AQ,$CG466+18),"")</f>
      </c>
      <c r="BK466">
        <f>IF($CH466&gt;=19,INDEX($AQ:$AQ,$CG466+19),"")</f>
      </c>
      <c r="BL466">
        <f>IF($CH466&gt;=20,INDEX($AQ:$AQ,$CG466+20),"")</f>
      </c>
      <c r="BM466">
        <f>IF($CH466&gt;=21,INDEX($AQ:$AQ,$CG466+21),"")</f>
      </c>
      <c r="BN466">
        <f>IF($CH466&gt;=22,INDEX($AQ:$AQ,$CG466+22),"")</f>
      </c>
      <c r="BO466">
        <f>IF($CH466&gt;=23,INDEX($AQ:$AQ,$CG466+23),"")</f>
      </c>
      <c r="BP466">
        <f>IF($CH466&gt;=24,INDEX($AQ:$AQ,$CG466+24),"")</f>
      </c>
      <c r="BQ466">
        <f>IF($CH466&gt;=25,INDEX($AQ:$AQ,$CG466+25),"")</f>
      </c>
      <c r="BR466">
        <f>IF($CH466&gt;=26,INDEX($AQ:$AQ,$CG466+26),"")</f>
      </c>
      <c r="BS466">
        <f>IF($CH466&gt;=27,INDEX($AQ:$AQ,$CG466+27),"")</f>
      </c>
      <c r="BT466">
        <f>IF($CH466&gt;=28,INDEX($AQ:$AQ,$CG466+28),"")</f>
      </c>
      <c r="BU466">
        <f>IF($CH466&gt;=29,INDEX($AQ:$AQ,$CG466+29),"")</f>
      </c>
      <c r="BV466">
        <f>IF($CH466&gt;=30,INDEX($AQ:$AQ,$CG466+30),"")</f>
      </c>
      <c r="BW466">
        <f>IF($CH466&gt;=31,INDEX($AQ:$AQ,$CG466+31),"")</f>
      </c>
      <c r="BX466">
        <f>IF($CH466&gt;=32,INDEX($AQ:$AQ,$CG466+32),"")</f>
      </c>
      <c r="BY466">
        <f>IF($CH466&gt;=33,INDEX($AQ:$AQ,$CG466+33),"")</f>
      </c>
      <c r="BZ466">
        <f>IF($CH466&gt;=34,INDEX($AQ:$AQ,$CG466+34),"")</f>
      </c>
      <c r="CA466">
        <f>IF($CH466&gt;=35,INDEX($AQ:$AQ,$CG466+35),"")</f>
      </c>
      <c r="CB466">
        <f>IF($CH466&gt;=36,INDEX($AQ:$AQ,$CG466+36),"")</f>
      </c>
      <c r="CC466">
        <f>IF($CH466&gt;=37,INDEX($AQ:$AQ,$CG466+37),"")</f>
      </c>
      <c r="CD466">
        <f>IF($CH466&gt;=38,INDEX($AQ:$AQ,$CG466+38),"")</f>
      </c>
      <c r="CE466">
        <f>IF($CH466&gt;=39,INDEX($AQ:$AQ,$CG466+39),"")</f>
      </c>
      <c r="CF466">
        <f>IF($CH466&gt;=40,INDEX($AQ:$AQ,$CG466+40),"")</f>
      </c>
      <c r="CG466">
        <f>IFERROR(MATCH($AP466,$AQ$2:$AQ$134,0)+1,0)</f>
      </c>
      <c r="CH466">
        <f>IFERROR(INDEX($AR$2:$AR$134,MATCH($AP466,$AQ$2:$AQ$134,0)),0)</f>
      </c>
      <c r="CI466">
        <f>IFERROR(LEFT($L466,FIND(" - ",$L466)-1),$L466)</f>
      </c>
      <c r="CL466">
        <f>IF($DG466&gt;=1,INDEX($CJ:$CJ,$DF466+1),"")</f>
      </c>
      <c r="CM466">
        <f>IF($DG466&gt;=2,INDEX($CJ:$CJ,$DF466+2),"")</f>
      </c>
      <c r="CN466">
        <f>IF($DG466&gt;=3,INDEX($CJ:$CJ,$DF466+3),"")</f>
      </c>
      <c r="CO466">
        <f>IF($DG466&gt;=4,INDEX($CJ:$CJ,$DF466+4),"")</f>
      </c>
      <c r="CP466">
        <f>IF($DG466&gt;=5,INDEX($CJ:$CJ,$DF466+5),"")</f>
      </c>
      <c r="CQ466">
        <f>IF($DG466&gt;=6,INDEX($CJ:$CJ,$DF466+6),"")</f>
      </c>
      <c r="CR466">
        <f>IF($DG466&gt;=7,INDEX($CJ:$CJ,$DF466+7),"")</f>
      </c>
      <c r="CS466">
        <f>IF($DG466&gt;=8,INDEX($CJ:$CJ,$DF466+8),"")</f>
      </c>
      <c r="CT466">
        <f>IF($DG466&gt;=9,INDEX($CJ:$CJ,$DF466+9),"")</f>
      </c>
      <c r="CU466">
        <f>IF($DG466&gt;=10,INDEX($CJ:$CJ,$DF466+10),"")</f>
      </c>
      <c r="CV466">
        <f>IF($DG466&gt;=11,INDEX($CJ:$CJ,$DF466+11),"")</f>
      </c>
      <c r="CW466">
        <f>IF($DG466&gt;=12,INDEX($CJ:$CJ,$DF466+12),"")</f>
      </c>
      <c r="CX466">
        <f>IF($DG466&gt;=13,INDEX($CJ:$CJ,$DF466+13),"")</f>
      </c>
      <c r="CY466">
        <f>IF($DG466&gt;=14,INDEX($CJ:$CJ,$DF466+14),"")</f>
      </c>
      <c r="CZ466">
        <f>IF($DG466&gt;=15,INDEX($CJ:$CJ,$DF466+15),"")</f>
      </c>
      <c r="DA466">
        <f>IF($DG466&gt;=16,INDEX($CJ:$CJ,$DF466+16),"")</f>
      </c>
      <c r="DB466">
        <f>IF($DG466&gt;=17,INDEX($CJ:$CJ,$DF466+17),"")</f>
      </c>
      <c r="DC466">
        <f>IF($DG466&gt;=18,INDEX($CJ:$CJ,$DF466+18),"")</f>
      </c>
      <c r="DD466">
        <f>IF($DG466&gt;=19,INDEX($CJ:$CJ,$DF466+19),"")</f>
      </c>
      <c r="DE466">
        <f>IF($DG466&gt;=20,INDEX($CJ:$CJ,$DF466+20),"")</f>
      </c>
      <c r="DF466">
        <f>IFERROR(MATCH($CI466,$CJ$2:$CJ$263,0)+1,0)</f>
      </c>
      <c r="DG466">
        <f>IFERROR(INDEX($CK$2:$CK$263,MATCH($CI466,$CJ$2:$CJ$263,0)),0)</f>
      </c>
      <c r="DH466">
        <f>IFERROR(INDEX($AO:$AO,MATCH($N466,$AN:$AN,0))&amp;"","")</f>
      </c>
      <c r="DL466">
        <f>IF($GO466&gt;=1,INDEX($DI:$DI,$GN466+1),"")</f>
      </c>
      <c r="DM466">
        <f>IF($GO466&gt;=2,INDEX($DI:$DI,$GN466+2),"")</f>
      </c>
      <c r="DN466">
        <f>IF($GO466&gt;=3,INDEX($DI:$DI,$GN466+3),"")</f>
      </c>
      <c r="DO466">
        <f>IF($GO466&gt;=4,INDEX($DI:$DI,$GN466+4),"")</f>
      </c>
      <c r="DP466">
        <f>IF($GO466&gt;=5,INDEX($DI:$DI,$GN466+5),"")</f>
      </c>
      <c r="DQ466">
        <f>IF($GO466&gt;=6,INDEX($DI:$DI,$GN466+6),"")</f>
      </c>
      <c r="DR466">
        <f>IF($GO466&gt;=7,INDEX($DI:$DI,$GN466+7),"")</f>
      </c>
      <c r="DS466">
        <f>IF($GO466&gt;=8,INDEX($DI:$DI,$GN466+8),"")</f>
      </c>
      <c r="DT466">
        <f>IF($GO466&gt;=9,INDEX($DI:$DI,$GN466+9),"")</f>
      </c>
      <c r="DU466">
        <f>IF($GO466&gt;=10,INDEX($DI:$DI,$GN466+10),"")</f>
      </c>
      <c r="DV466">
        <f>IF($GO466&gt;=11,INDEX($DI:$DI,$GN466+11),"")</f>
      </c>
      <c r="DW466">
        <f>IF($GO466&gt;=12,INDEX($DI:$DI,$GN466+12),"")</f>
      </c>
      <c r="DX466">
        <f>IF($GO466&gt;=13,INDEX($DI:$DI,$GN466+13),"")</f>
      </c>
      <c r="DY466">
        <f>IF($GO466&gt;=14,INDEX($DI:$DI,$GN466+14),"")</f>
      </c>
      <c r="DZ466">
        <f>IF($GO466&gt;=15,INDEX($DI:$DI,$GN466+15),"")</f>
      </c>
      <c r="EA466">
        <f>IF($GO466&gt;=16,INDEX($DI:$DI,$GN466+16),"")</f>
      </c>
      <c r="EB466">
        <f>IF($GO466&gt;=17,INDEX($DI:$DI,$GN466+17),"")</f>
      </c>
      <c r="EC466">
        <f>IF($GO466&gt;=18,INDEX($DI:$DI,$GN466+18),"")</f>
      </c>
      <c r="ED466">
        <f>IF($GO466&gt;=19,INDEX($DI:$DI,$GN466+19),"")</f>
      </c>
      <c r="EE466">
        <f>IF($GO466&gt;=20,INDEX($DI:$DI,$GN466+20),"")</f>
      </c>
      <c r="EF466">
        <f>IF($GO466&gt;=21,INDEX($DI:$DI,$GN466+21),"")</f>
      </c>
      <c r="EG466">
        <f>IF($GO466&gt;=22,INDEX($DI:$DI,$GN466+22),"")</f>
      </c>
      <c r="EH466">
        <f>IF($GO466&gt;=23,INDEX($DI:$DI,$GN466+23),"")</f>
      </c>
      <c r="EI466">
        <f>IF($GO466&gt;=24,INDEX($DI:$DI,$GN466+24),"")</f>
      </c>
      <c r="EJ466">
        <f>IF($GO466&gt;=25,INDEX($DI:$DI,$GN466+25),"")</f>
      </c>
      <c r="EK466">
        <f>IF($GO466&gt;=26,INDEX($DI:$DI,$GN466+26),"")</f>
      </c>
      <c r="EL466">
        <f>IF($GO466&gt;=27,INDEX($DI:$DI,$GN466+27),"")</f>
      </c>
      <c r="EM466">
        <f>IF($GO466&gt;=28,INDEX($DI:$DI,$GN466+28),"")</f>
      </c>
      <c r="EN466">
        <f>IF($GO466&gt;=29,INDEX($DI:$DI,$GN466+29),"")</f>
      </c>
      <c r="EO466">
        <f>IF($GO466&gt;=30,INDEX($DI:$DI,$GN466+30),"")</f>
      </c>
      <c r="EP466">
        <f>IF($GO466&gt;=31,INDEX($DI:$DI,$GN466+31),"")</f>
      </c>
      <c r="EQ466">
        <f>IF($GO466&gt;=32,INDEX($DI:$DI,$GN466+32),"")</f>
      </c>
      <c r="ER466">
        <f>IF($GO466&gt;=33,INDEX($DI:$DI,$GN466+33),"")</f>
      </c>
      <c r="ES466">
        <f>IF($GO466&gt;=34,INDEX($DI:$DI,$GN466+34),"")</f>
      </c>
      <c r="ET466">
        <f>IF($GO466&gt;=35,INDEX($DI:$DI,$GN466+35),"")</f>
      </c>
      <c r="EU466">
        <f>IF($GO466&gt;=36,INDEX($DI:$DI,$GN466+36),"")</f>
      </c>
      <c r="EV466">
        <f>IF($GO466&gt;=37,INDEX($DI:$DI,$GN466+37),"")</f>
      </c>
      <c r="EW466">
        <f>IF($GO466&gt;=38,INDEX($DI:$DI,$GN466+38),"")</f>
      </c>
      <c r="EX466">
        <f>IF($GO466&gt;=39,INDEX($DI:$DI,$GN466+39),"")</f>
      </c>
      <c r="EY466">
        <f>IF($GO466&gt;=40,INDEX($DI:$DI,$GN466+40),"")</f>
      </c>
      <c r="EZ466">
        <f>IF($GO466&gt;=1,INDEX($DJ:$DJ,$GN466+1),"")</f>
      </c>
      <c r="FA466">
        <f>IF($GO466&gt;=2,INDEX($DJ:$DJ,$GN466+2),"")</f>
      </c>
      <c r="FB466">
        <f>IF($GO466&gt;=3,INDEX($DJ:$DJ,$GN466+3),"")</f>
      </c>
      <c r="FC466">
        <f>IF($GO466&gt;=4,INDEX($DJ:$DJ,$GN466+4),"")</f>
      </c>
      <c r="FD466">
        <f>IF($GO466&gt;=5,INDEX($DJ:$DJ,$GN466+5),"")</f>
      </c>
      <c r="FE466">
        <f>IF($GO466&gt;=6,INDEX($DJ:$DJ,$GN466+6),"")</f>
      </c>
      <c r="FF466">
        <f>IF($GO466&gt;=7,INDEX($DJ:$DJ,$GN466+7),"")</f>
      </c>
      <c r="FG466">
        <f>IF($GO466&gt;=8,INDEX($DJ:$DJ,$GN466+8),"")</f>
      </c>
      <c r="FH466">
        <f>IF($GO466&gt;=9,INDEX($DJ:$DJ,$GN466+9),"")</f>
      </c>
      <c r="FI466">
        <f>IF($GO466&gt;=10,INDEX($DJ:$DJ,$GN466+10),"")</f>
      </c>
      <c r="FJ466">
        <f>IF($GO466&gt;=11,INDEX($DJ:$DJ,$GN466+11),"")</f>
      </c>
      <c r="FK466">
        <f>IF($GO466&gt;=12,INDEX($DJ:$DJ,$GN466+12),"")</f>
      </c>
      <c r="FL466">
        <f>IF($GO466&gt;=13,INDEX($DJ:$DJ,$GN466+13),"")</f>
      </c>
      <c r="FM466">
        <f>IF($GO466&gt;=14,INDEX($DJ:$DJ,$GN466+14),"")</f>
      </c>
      <c r="FN466">
        <f>IF($GO466&gt;=15,INDEX($DJ:$DJ,$GN466+15),"")</f>
      </c>
      <c r="FO466">
        <f>IF($GO466&gt;=16,INDEX($DJ:$DJ,$GN466+16),"")</f>
      </c>
      <c r="FP466">
        <f>IF($GO466&gt;=17,INDEX($DJ:$DJ,$GN466+17),"")</f>
      </c>
      <c r="FQ466">
        <f>IF($GO466&gt;=18,INDEX($DJ:$DJ,$GN466+18),"")</f>
      </c>
      <c r="FR466">
        <f>IF($GO466&gt;=19,INDEX($DJ:$DJ,$GN466+19),"")</f>
      </c>
      <c r="FS466">
        <f>IF($GO466&gt;=20,INDEX($DJ:$DJ,$GN466+20),"")</f>
      </c>
      <c r="FT466">
        <f>IF($GO466&gt;=21,INDEX($DJ:$DJ,$GN466+21),"")</f>
      </c>
      <c r="FU466">
        <f>IF($GO466&gt;=22,INDEX($DJ:$DJ,$GN466+22),"")</f>
      </c>
      <c r="FV466">
        <f>IF($GO466&gt;=23,INDEX($DJ:$DJ,$GN466+23),"")</f>
      </c>
      <c r="FW466">
        <f>IF($GO466&gt;=24,INDEX($DJ:$DJ,$GN466+24),"")</f>
      </c>
      <c r="FX466">
        <f>IF($GO466&gt;=25,INDEX($DJ:$DJ,$GN466+25),"")</f>
      </c>
      <c r="FY466">
        <f>IF($GO466&gt;=26,INDEX($DJ:$DJ,$GN466+26),"")</f>
      </c>
      <c r="FZ466">
        <f>IF($GO466&gt;=27,INDEX($DJ:$DJ,$GN466+27),"")</f>
      </c>
      <c r="GA466">
        <f>IF($GO466&gt;=28,INDEX($DJ:$DJ,$GN466+28),"")</f>
      </c>
      <c r="GB466">
        <f>IF($GO466&gt;=29,INDEX($DJ:$DJ,$GN466+29),"")</f>
      </c>
      <c r="GC466">
        <f>IF($GO466&gt;=30,INDEX($DJ:$DJ,$GN466+30),"")</f>
      </c>
      <c r="GD466">
        <f>IF($GO466&gt;=31,INDEX($DJ:$DJ,$GN466+31),"")</f>
      </c>
      <c r="GE466">
        <f>IF($GO466&gt;=32,INDEX($DJ:$DJ,$GN466+32),"")</f>
      </c>
      <c r="GF466">
        <f>IF($GO466&gt;=33,INDEX($DJ:$DJ,$GN466+33),"")</f>
      </c>
      <c r="GG466">
        <f>IF($GO466&gt;=34,INDEX($DJ:$DJ,$GN466+34),"")</f>
      </c>
      <c r="GH466">
        <f>IF($GO466&gt;=35,INDEX($DJ:$DJ,$GN466+35),"")</f>
      </c>
      <c r="GI466">
        <f>IF($GO466&gt;=36,INDEX($DJ:$DJ,$GN466+36),"")</f>
      </c>
      <c r="GJ466">
        <f>IF($GO466&gt;=37,INDEX($DJ:$DJ,$GN466+37),"")</f>
      </c>
      <c r="GK466">
        <f>IF($GO466&gt;=38,INDEX($DJ:$DJ,$GN466+38),"")</f>
      </c>
      <c r="GL466">
        <f>IF($GO466&gt;=39,INDEX($DJ:$DJ,$GN466+39),"")</f>
      </c>
      <c r="GM466">
        <f>IF($GO466&gt;=40,INDEX($DJ:$DJ,$GN466+40),"")</f>
      </c>
      <c r="GN466">
        <f>IFERROR(MATCH($DH466,$DI$2:$DI$148,0)+1,0)</f>
      </c>
      <c r="GO466">
        <f>IFERROR(INDEX($DK$2:$DK$148,MATCH($DH466,$DI$2:$DI$148,0)),0)</f>
      </c>
      <c r="GP466">
        <f>IFERROR(MATCH($Y466,$DL$466:$EY$466,0),0)</f>
      </c>
      <c r="GQ466">
        <f>IF($GP466&gt;0,INDEX($EZ$466:$GM$466,$GP466),"")</f>
      </c>
      <c r="GT466">
        <f>IF($JC466&gt;=1,INDEX($GR:$GR,$JB466+1),"")</f>
      </c>
      <c r="GU466">
        <f>IF($JC466&gt;=2,INDEX($GR:$GR,$JB466+2),"")</f>
      </c>
      <c r="GV466">
        <f>IF($JC466&gt;=3,INDEX($GR:$GR,$JB466+3),"")</f>
      </c>
      <c r="GW466">
        <f>IF($JC466&gt;=4,INDEX($GR:$GR,$JB466+4),"")</f>
      </c>
      <c r="GX466">
        <f>IF($JC466&gt;=5,INDEX($GR:$GR,$JB466+5),"")</f>
      </c>
      <c r="GY466">
        <f>IF($JC466&gt;=6,INDEX($GR:$GR,$JB466+6),"")</f>
      </c>
      <c r="GZ466">
        <f>IF($JC466&gt;=7,INDEX($GR:$GR,$JB466+7),"")</f>
      </c>
      <c r="HA466">
        <f>IF($JC466&gt;=8,INDEX($GR:$GR,$JB466+8),"")</f>
      </c>
      <c r="HB466">
        <f>IF($JC466&gt;=9,INDEX($GR:$GR,$JB466+9),"")</f>
      </c>
      <c r="HC466">
        <f>IF($JC466&gt;=10,INDEX($GR:$GR,$JB466+10),"")</f>
      </c>
      <c r="HD466">
        <f>IF($JC466&gt;=11,INDEX($GR:$GR,$JB466+11),"")</f>
      </c>
      <c r="HE466">
        <f>IF($JC466&gt;=12,INDEX($GR:$GR,$JB466+12),"")</f>
      </c>
      <c r="HF466">
        <f>IF($JC466&gt;=13,INDEX($GR:$GR,$JB466+13),"")</f>
      </c>
      <c r="HG466">
        <f>IF($JC466&gt;=14,INDEX($GR:$GR,$JB466+14),"")</f>
      </c>
      <c r="HH466">
        <f>IF($JC466&gt;=15,INDEX($GR:$GR,$JB466+15),"")</f>
      </c>
      <c r="HI466">
        <f>IF($JC466&gt;=16,INDEX($GR:$GR,$JB466+16),"")</f>
      </c>
      <c r="HJ466">
        <f>IF($JC466&gt;=17,INDEX($GR:$GR,$JB466+17),"")</f>
      </c>
      <c r="HK466">
        <f>IF($JC466&gt;=18,INDEX($GR:$GR,$JB466+18),"")</f>
      </c>
      <c r="HL466">
        <f>IF($JC466&gt;=19,INDEX($GR:$GR,$JB466+19),"")</f>
      </c>
      <c r="HM466">
        <f>IF($JC466&gt;=20,INDEX($GR:$GR,$JB466+20),"")</f>
      </c>
      <c r="HN466">
        <f>IF($JC466&gt;=21,INDEX($GR:$GR,$JB466+21),"")</f>
      </c>
      <c r="HO466">
        <f>IF($JC466&gt;=22,INDEX($GR:$GR,$JB466+22),"")</f>
      </c>
      <c r="HP466">
        <f>IF($JC466&gt;=23,INDEX($GR:$GR,$JB466+23),"")</f>
      </c>
      <c r="HQ466">
        <f>IF($JC466&gt;=24,INDEX($GR:$GR,$JB466+24),"")</f>
      </c>
      <c r="HR466">
        <f>IF($JC466&gt;=25,INDEX($GR:$GR,$JB466+25),"")</f>
      </c>
      <c r="HS466">
        <f>IF($JC466&gt;=26,INDEX($GR:$GR,$JB466+26),"")</f>
      </c>
      <c r="HT466">
        <f>IF($JC466&gt;=27,INDEX($GR:$GR,$JB466+27),"")</f>
      </c>
      <c r="HU466">
        <f>IF($JC466&gt;=28,INDEX($GR:$GR,$JB466+28),"")</f>
      </c>
      <c r="HV466">
        <f>IF($JC466&gt;=29,INDEX($GR:$GR,$JB466+29),"")</f>
      </c>
      <c r="HW466">
        <f>IF($JC466&gt;=30,INDEX($GR:$GR,$JB466+30),"")</f>
      </c>
      <c r="HX466">
        <f>IF($JC466&gt;=31,INDEX($GR:$GR,$JB466+31),"")</f>
      </c>
      <c r="HY466">
        <f>IF($JC466&gt;=32,INDEX($GR:$GR,$JB466+32),"")</f>
      </c>
      <c r="HZ466">
        <f>IF($JC466&gt;=33,INDEX($GR:$GR,$JB466+33),"")</f>
      </c>
      <c r="IA466">
        <f>IF($JC466&gt;=34,INDEX($GR:$GR,$JB466+34),"")</f>
      </c>
      <c r="IB466">
        <f>IF($JC466&gt;=35,INDEX($GR:$GR,$JB466+35),"")</f>
      </c>
      <c r="IC466">
        <f>IF($JC466&gt;=36,INDEX($GR:$GR,$JB466+36),"")</f>
      </c>
      <c r="ID466">
        <f>IF($JC466&gt;=37,INDEX($GR:$GR,$JB466+37),"")</f>
      </c>
      <c r="IE466">
        <f>IF($JC466&gt;=38,INDEX($GR:$GR,$JB466+38),"")</f>
      </c>
      <c r="IF466">
        <f>IF($JC466&gt;=39,INDEX($GR:$GR,$JB466+39),"")</f>
      </c>
      <c r="IG466">
        <f>IF($JC466&gt;=40,INDEX($GR:$GR,$JB466+40),"")</f>
      </c>
      <c r="IH466">
        <f>IF($JC466&gt;=41,INDEX($GR:$GR,$JB466+41),"")</f>
      </c>
      <c r="II466">
        <f>IF($JC466&gt;=42,INDEX($GR:$GR,$JB466+42),"")</f>
      </c>
      <c r="IJ466">
        <f>IF($JC466&gt;=43,INDEX($GR:$GR,$JB466+43),"")</f>
      </c>
      <c r="IK466">
        <f>IF($JC466&gt;=44,INDEX($GR:$GR,$JB466+44),"")</f>
      </c>
      <c r="IL466">
        <f>IF($JC466&gt;=45,INDEX($GR:$GR,$JB466+45),"")</f>
      </c>
      <c r="IM466">
        <f>IF($JC466&gt;=46,INDEX($GR:$GR,$JB466+46),"")</f>
      </c>
      <c r="IN466">
        <f>IF($JC466&gt;=47,INDEX($GR:$GR,$JB466+47),"")</f>
      </c>
      <c r="IO466">
        <f>IF($JC466&gt;=48,INDEX($GR:$GR,$JB466+48),"")</f>
      </c>
      <c r="IP466">
        <f>IF($JC466&gt;=49,INDEX($GR:$GR,$JB466+49),"")</f>
      </c>
      <c r="IQ466">
        <f>IF($JC466&gt;=50,INDEX($GR:$GR,$JB466+50),"")</f>
      </c>
      <c r="IR466">
        <f>IF($JC466&gt;=51,INDEX($GR:$GR,$JB466+51),"")</f>
      </c>
      <c r="IS466">
        <f>IF($JC466&gt;=52,INDEX($GR:$GR,$JB466+52),"")</f>
      </c>
      <c r="IT466">
        <f>IF($JC466&gt;=53,INDEX($GR:$GR,$JB466+53),"")</f>
      </c>
      <c r="IU466">
        <f>IF($JC466&gt;=54,INDEX($GR:$GR,$JB466+54),"")</f>
      </c>
      <c r="IV466">
        <f>IF($JC466&gt;=55,INDEX($GR:$GR,$JB466+55),"")</f>
      </c>
      <c r="IW466">
        <f>IF($JC466&gt;=56,INDEX($GR:$GR,$JB466+56),"")</f>
      </c>
      <c r="IX466">
        <f>IF($JC466&gt;=57,INDEX($GR:$GR,$JB466+57),"")</f>
      </c>
      <c r="IY466">
        <f>IF($JC466&gt;=58,INDEX($GR:$GR,$JB466+58),"")</f>
      </c>
      <c r="IZ466">
        <f>IF($JC466&gt;=59,INDEX($GR:$GR,$JB466+59),"")</f>
      </c>
      <c r="JA466">
        <f>IF($JC466&gt;=60,INDEX($GR:$GR,$JB466+60),"")</f>
      </c>
      <c r="JB466">
        <f>IFERROR(MATCH($GQ466,$GR$2:$GR$324,0)+1,0)</f>
      </c>
      <c r="JC466">
        <f>IFERROR(INDEX($GS$2:$GS$324,MATCH($GQ466,$GR$2:$GR$324,0)),0)</f>
      </c>
      <c r="JD466" t="s">
        <v>40</v>
      </c>
      <c r="JE466" t="s">
        <v>40</v>
      </c>
    </row>
    <row r="467" spans="1:265" x14ac:dyDescent="0.25">
      <c r="Q467">
        <f>IF(OR($T467="",$P467=""),"",IFERROR($T467/$P467,0))</f>
      </c>
      <c r="R467">
        <f>IF($T467="","",
SUM($S467,$U467,$Z467,$V467,$X467)*
(1-IF($AA467="",0,VALUE($AA467)/100)))</f>
      </c>
      <c r="S467">
        <f>IF($T467="","",$T467)</f>
      </c>
      <c r="U467">
        <f>IF($T467="","",
IF($N467="","",
IF(ISNUMBER(SEARCH("exempt",LOWER($N467))),0,
$T467*(VALUE(SUBSTITUTE($N467,"%",""))/100))))</f>
      </c>
      <c r="AB467">
        <f>IFERROR(IF(FIND(" - ",$K467)&gt;0,MID($K467,FIND(" - ",$K467)+3,LEN($K467)),""),"")</f>
      </c>
      <c r="AK467" t="s">
        <v>1054</v>
      </c>
      <c r="AP467">
        <f>IFERROR(LEFT($K467,FIND(" - ",$K467)-1),$K467)</f>
      </c>
      <c r="AS467">
        <f>IF($CH467&gt;=1,INDEX($AQ:$AQ,$CG467+1),"")</f>
      </c>
      <c r="AT467">
        <f>IF($CH467&gt;=2,INDEX($AQ:$AQ,$CG467+2),"")</f>
      </c>
      <c r="AU467">
        <f>IF($CH467&gt;=3,INDEX($AQ:$AQ,$CG467+3),"")</f>
      </c>
      <c r="AV467">
        <f>IF($CH467&gt;=4,INDEX($AQ:$AQ,$CG467+4),"")</f>
      </c>
      <c r="AW467">
        <f>IF($CH467&gt;=5,INDEX($AQ:$AQ,$CG467+5),"")</f>
      </c>
      <c r="AX467">
        <f>IF($CH467&gt;=6,INDEX($AQ:$AQ,$CG467+6),"")</f>
      </c>
      <c r="AY467">
        <f>IF($CH467&gt;=7,INDEX($AQ:$AQ,$CG467+7),"")</f>
      </c>
      <c r="AZ467">
        <f>IF($CH467&gt;=8,INDEX($AQ:$AQ,$CG467+8),"")</f>
      </c>
      <c r="BA467">
        <f>IF($CH467&gt;=9,INDEX($AQ:$AQ,$CG467+9),"")</f>
      </c>
      <c r="BB467">
        <f>IF($CH467&gt;=10,INDEX($AQ:$AQ,$CG467+10),"")</f>
      </c>
      <c r="BC467">
        <f>IF($CH467&gt;=11,INDEX($AQ:$AQ,$CG467+11),"")</f>
      </c>
      <c r="BD467">
        <f>IF($CH467&gt;=12,INDEX($AQ:$AQ,$CG467+12),"")</f>
      </c>
      <c r="BE467">
        <f>IF($CH467&gt;=13,INDEX($AQ:$AQ,$CG467+13),"")</f>
      </c>
      <c r="BF467">
        <f>IF($CH467&gt;=14,INDEX($AQ:$AQ,$CG467+14),"")</f>
      </c>
      <c r="BG467">
        <f>IF($CH467&gt;=15,INDEX($AQ:$AQ,$CG467+15),"")</f>
      </c>
      <c r="BH467">
        <f>IF($CH467&gt;=16,INDEX($AQ:$AQ,$CG467+16),"")</f>
      </c>
      <c r="BI467">
        <f>IF($CH467&gt;=17,INDEX($AQ:$AQ,$CG467+17),"")</f>
      </c>
      <c r="BJ467">
        <f>IF($CH467&gt;=18,INDEX($AQ:$AQ,$CG467+18),"")</f>
      </c>
      <c r="BK467">
        <f>IF($CH467&gt;=19,INDEX($AQ:$AQ,$CG467+19),"")</f>
      </c>
      <c r="BL467">
        <f>IF($CH467&gt;=20,INDEX($AQ:$AQ,$CG467+20),"")</f>
      </c>
      <c r="BM467">
        <f>IF($CH467&gt;=21,INDEX($AQ:$AQ,$CG467+21),"")</f>
      </c>
      <c r="BN467">
        <f>IF($CH467&gt;=22,INDEX($AQ:$AQ,$CG467+22),"")</f>
      </c>
      <c r="BO467">
        <f>IF($CH467&gt;=23,INDEX($AQ:$AQ,$CG467+23),"")</f>
      </c>
      <c r="BP467">
        <f>IF($CH467&gt;=24,INDEX($AQ:$AQ,$CG467+24),"")</f>
      </c>
      <c r="BQ467">
        <f>IF($CH467&gt;=25,INDEX($AQ:$AQ,$CG467+25),"")</f>
      </c>
      <c r="BR467">
        <f>IF($CH467&gt;=26,INDEX($AQ:$AQ,$CG467+26),"")</f>
      </c>
      <c r="BS467">
        <f>IF($CH467&gt;=27,INDEX($AQ:$AQ,$CG467+27),"")</f>
      </c>
      <c r="BT467">
        <f>IF($CH467&gt;=28,INDEX($AQ:$AQ,$CG467+28),"")</f>
      </c>
      <c r="BU467">
        <f>IF($CH467&gt;=29,INDEX($AQ:$AQ,$CG467+29),"")</f>
      </c>
      <c r="BV467">
        <f>IF($CH467&gt;=30,INDEX($AQ:$AQ,$CG467+30),"")</f>
      </c>
      <c r="BW467">
        <f>IF($CH467&gt;=31,INDEX($AQ:$AQ,$CG467+31),"")</f>
      </c>
      <c r="BX467">
        <f>IF($CH467&gt;=32,INDEX($AQ:$AQ,$CG467+32),"")</f>
      </c>
      <c r="BY467">
        <f>IF($CH467&gt;=33,INDEX($AQ:$AQ,$CG467+33),"")</f>
      </c>
      <c r="BZ467">
        <f>IF($CH467&gt;=34,INDEX($AQ:$AQ,$CG467+34),"")</f>
      </c>
      <c r="CA467">
        <f>IF($CH467&gt;=35,INDEX($AQ:$AQ,$CG467+35),"")</f>
      </c>
      <c r="CB467">
        <f>IF($CH467&gt;=36,INDEX($AQ:$AQ,$CG467+36),"")</f>
      </c>
      <c r="CC467">
        <f>IF($CH467&gt;=37,INDEX($AQ:$AQ,$CG467+37),"")</f>
      </c>
      <c r="CD467">
        <f>IF($CH467&gt;=38,INDEX($AQ:$AQ,$CG467+38),"")</f>
      </c>
      <c r="CE467">
        <f>IF($CH467&gt;=39,INDEX($AQ:$AQ,$CG467+39),"")</f>
      </c>
      <c r="CF467">
        <f>IF($CH467&gt;=40,INDEX($AQ:$AQ,$CG467+40),"")</f>
      </c>
      <c r="CG467">
        <f>IFERROR(MATCH($AP467,$AQ$2:$AQ$134,0)+1,0)</f>
      </c>
      <c r="CH467">
        <f>IFERROR(INDEX($AR$2:$AR$134,MATCH($AP467,$AQ$2:$AQ$134,0)),0)</f>
      </c>
      <c r="CI467">
        <f>IFERROR(LEFT($L467,FIND(" - ",$L467)-1),$L467)</f>
      </c>
      <c r="CL467">
        <f>IF($DG467&gt;=1,INDEX($CJ:$CJ,$DF467+1),"")</f>
      </c>
      <c r="CM467">
        <f>IF($DG467&gt;=2,INDEX($CJ:$CJ,$DF467+2),"")</f>
      </c>
      <c r="CN467">
        <f>IF($DG467&gt;=3,INDEX($CJ:$CJ,$DF467+3),"")</f>
      </c>
      <c r="CO467">
        <f>IF($DG467&gt;=4,INDEX($CJ:$CJ,$DF467+4),"")</f>
      </c>
      <c r="CP467">
        <f>IF($DG467&gt;=5,INDEX($CJ:$CJ,$DF467+5),"")</f>
      </c>
      <c r="CQ467">
        <f>IF($DG467&gt;=6,INDEX($CJ:$CJ,$DF467+6),"")</f>
      </c>
      <c r="CR467">
        <f>IF($DG467&gt;=7,INDEX($CJ:$CJ,$DF467+7),"")</f>
      </c>
      <c r="CS467">
        <f>IF($DG467&gt;=8,INDEX($CJ:$CJ,$DF467+8),"")</f>
      </c>
      <c r="CT467">
        <f>IF($DG467&gt;=9,INDEX($CJ:$CJ,$DF467+9),"")</f>
      </c>
      <c r="CU467">
        <f>IF($DG467&gt;=10,INDEX($CJ:$CJ,$DF467+10),"")</f>
      </c>
      <c r="CV467">
        <f>IF($DG467&gt;=11,INDEX($CJ:$CJ,$DF467+11),"")</f>
      </c>
      <c r="CW467">
        <f>IF($DG467&gt;=12,INDEX($CJ:$CJ,$DF467+12),"")</f>
      </c>
      <c r="CX467">
        <f>IF($DG467&gt;=13,INDEX($CJ:$CJ,$DF467+13),"")</f>
      </c>
      <c r="CY467">
        <f>IF($DG467&gt;=14,INDEX($CJ:$CJ,$DF467+14),"")</f>
      </c>
      <c r="CZ467">
        <f>IF($DG467&gt;=15,INDEX($CJ:$CJ,$DF467+15),"")</f>
      </c>
      <c r="DA467">
        <f>IF($DG467&gt;=16,INDEX($CJ:$CJ,$DF467+16),"")</f>
      </c>
      <c r="DB467">
        <f>IF($DG467&gt;=17,INDEX($CJ:$CJ,$DF467+17),"")</f>
      </c>
      <c r="DC467">
        <f>IF($DG467&gt;=18,INDEX($CJ:$CJ,$DF467+18),"")</f>
      </c>
      <c r="DD467">
        <f>IF($DG467&gt;=19,INDEX($CJ:$CJ,$DF467+19),"")</f>
      </c>
      <c r="DE467">
        <f>IF($DG467&gt;=20,INDEX($CJ:$CJ,$DF467+20),"")</f>
      </c>
      <c r="DF467">
        <f>IFERROR(MATCH($CI467,$CJ$2:$CJ$263,0)+1,0)</f>
      </c>
      <c r="DG467">
        <f>IFERROR(INDEX($CK$2:$CK$263,MATCH($CI467,$CJ$2:$CJ$263,0)),0)</f>
      </c>
      <c r="DH467">
        <f>IFERROR(INDEX($AO:$AO,MATCH($N467,$AN:$AN,0))&amp;"","")</f>
      </c>
      <c r="DL467">
        <f>IF($GO467&gt;=1,INDEX($DI:$DI,$GN467+1),"")</f>
      </c>
      <c r="DM467">
        <f>IF($GO467&gt;=2,INDEX($DI:$DI,$GN467+2),"")</f>
      </c>
      <c r="DN467">
        <f>IF($GO467&gt;=3,INDEX($DI:$DI,$GN467+3),"")</f>
      </c>
      <c r="DO467">
        <f>IF($GO467&gt;=4,INDEX($DI:$DI,$GN467+4),"")</f>
      </c>
      <c r="DP467">
        <f>IF($GO467&gt;=5,INDEX($DI:$DI,$GN467+5),"")</f>
      </c>
      <c r="DQ467">
        <f>IF($GO467&gt;=6,INDEX($DI:$DI,$GN467+6),"")</f>
      </c>
      <c r="DR467">
        <f>IF($GO467&gt;=7,INDEX($DI:$DI,$GN467+7),"")</f>
      </c>
      <c r="DS467">
        <f>IF($GO467&gt;=8,INDEX($DI:$DI,$GN467+8),"")</f>
      </c>
      <c r="DT467">
        <f>IF($GO467&gt;=9,INDEX($DI:$DI,$GN467+9),"")</f>
      </c>
      <c r="DU467">
        <f>IF($GO467&gt;=10,INDEX($DI:$DI,$GN467+10),"")</f>
      </c>
      <c r="DV467">
        <f>IF($GO467&gt;=11,INDEX($DI:$DI,$GN467+11),"")</f>
      </c>
      <c r="DW467">
        <f>IF($GO467&gt;=12,INDEX($DI:$DI,$GN467+12),"")</f>
      </c>
      <c r="DX467">
        <f>IF($GO467&gt;=13,INDEX($DI:$DI,$GN467+13),"")</f>
      </c>
      <c r="DY467">
        <f>IF($GO467&gt;=14,INDEX($DI:$DI,$GN467+14),"")</f>
      </c>
      <c r="DZ467">
        <f>IF($GO467&gt;=15,INDEX($DI:$DI,$GN467+15),"")</f>
      </c>
      <c r="EA467">
        <f>IF($GO467&gt;=16,INDEX($DI:$DI,$GN467+16),"")</f>
      </c>
      <c r="EB467">
        <f>IF($GO467&gt;=17,INDEX($DI:$DI,$GN467+17),"")</f>
      </c>
      <c r="EC467">
        <f>IF($GO467&gt;=18,INDEX($DI:$DI,$GN467+18),"")</f>
      </c>
      <c r="ED467">
        <f>IF($GO467&gt;=19,INDEX($DI:$DI,$GN467+19),"")</f>
      </c>
      <c r="EE467">
        <f>IF($GO467&gt;=20,INDEX($DI:$DI,$GN467+20),"")</f>
      </c>
      <c r="EF467">
        <f>IF($GO467&gt;=21,INDEX($DI:$DI,$GN467+21),"")</f>
      </c>
      <c r="EG467">
        <f>IF($GO467&gt;=22,INDEX($DI:$DI,$GN467+22),"")</f>
      </c>
      <c r="EH467">
        <f>IF($GO467&gt;=23,INDEX($DI:$DI,$GN467+23),"")</f>
      </c>
      <c r="EI467">
        <f>IF($GO467&gt;=24,INDEX($DI:$DI,$GN467+24),"")</f>
      </c>
      <c r="EJ467">
        <f>IF($GO467&gt;=25,INDEX($DI:$DI,$GN467+25),"")</f>
      </c>
      <c r="EK467">
        <f>IF($GO467&gt;=26,INDEX($DI:$DI,$GN467+26),"")</f>
      </c>
      <c r="EL467">
        <f>IF($GO467&gt;=27,INDEX($DI:$DI,$GN467+27),"")</f>
      </c>
      <c r="EM467">
        <f>IF($GO467&gt;=28,INDEX($DI:$DI,$GN467+28),"")</f>
      </c>
      <c r="EN467">
        <f>IF($GO467&gt;=29,INDEX($DI:$DI,$GN467+29),"")</f>
      </c>
      <c r="EO467">
        <f>IF($GO467&gt;=30,INDEX($DI:$DI,$GN467+30),"")</f>
      </c>
      <c r="EP467">
        <f>IF($GO467&gt;=31,INDEX($DI:$DI,$GN467+31),"")</f>
      </c>
      <c r="EQ467">
        <f>IF($GO467&gt;=32,INDEX($DI:$DI,$GN467+32),"")</f>
      </c>
      <c r="ER467">
        <f>IF($GO467&gt;=33,INDEX($DI:$DI,$GN467+33),"")</f>
      </c>
      <c r="ES467">
        <f>IF($GO467&gt;=34,INDEX($DI:$DI,$GN467+34),"")</f>
      </c>
      <c r="ET467">
        <f>IF($GO467&gt;=35,INDEX($DI:$DI,$GN467+35),"")</f>
      </c>
      <c r="EU467">
        <f>IF($GO467&gt;=36,INDEX($DI:$DI,$GN467+36),"")</f>
      </c>
      <c r="EV467">
        <f>IF($GO467&gt;=37,INDEX($DI:$DI,$GN467+37),"")</f>
      </c>
      <c r="EW467">
        <f>IF($GO467&gt;=38,INDEX($DI:$DI,$GN467+38),"")</f>
      </c>
      <c r="EX467">
        <f>IF($GO467&gt;=39,INDEX($DI:$DI,$GN467+39),"")</f>
      </c>
      <c r="EY467">
        <f>IF($GO467&gt;=40,INDEX($DI:$DI,$GN467+40),"")</f>
      </c>
      <c r="EZ467">
        <f>IF($GO467&gt;=1,INDEX($DJ:$DJ,$GN467+1),"")</f>
      </c>
      <c r="FA467">
        <f>IF($GO467&gt;=2,INDEX($DJ:$DJ,$GN467+2),"")</f>
      </c>
      <c r="FB467">
        <f>IF($GO467&gt;=3,INDEX($DJ:$DJ,$GN467+3),"")</f>
      </c>
      <c r="FC467">
        <f>IF($GO467&gt;=4,INDEX($DJ:$DJ,$GN467+4),"")</f>
      </c>
      <c r="FD467">
        <f>IF($GO467&gt;=5,INDEX($DJ:$DJ,$GN467+5),"")</f>
      </c>
      <c r="FE467">
        <f>IF($GO467&gt;=6,INDEX($DJ:$DJ,$GN467+6),"")</f>
      </c>
      <c r="FF467">
        <f>IF($GO467&gt;=7,INDEX($DJ:$DJ,$GN467+7),"")</f>
      </c>
      <c r="FG467">
        <f>IF($GO467&gt;=8,INDEX($DJ:$DJ,$GN467+8),"")</f>
      </c>
      <c r="FH467">
        <f>IF($GO467&gt;=9,INDEX($DJ:$DJ,$GN467+9),"")</f>
      </c>
      <c r="FI467">
        <f>IF($GO467&gt;=10,INDEX($DJ:$DJ,$GN467+10),"")</f>
      </c>
      <c r="FJ467">
        <f>IF($GO467&gt;=11,INDEX($DJ:$DJ,$GN467+11),"")</f>
      </c>
      <c r="FK467">
        <f>IF($GO467&gt;=12,INDEX($DJ:$DJ,$GN467+12),"")</f>
      </c>
      <c r="FL467">
        <f>IF($GO467&gt;=13,INDEX($DJ:$DJ,$GN467+13),"")</f>
      </c>
      <c r="FM467">
        <f>IF($GO467&gt;=14,INDEX($DJ:$DJ,$GN467+14),"")</f>
      </c>
      <c r="FN467">
        <f>IF($GO467&gt;=15,INDEX($DJ:$DJ,$GN467+15),"")</f>
      </c>
      <c r="FO467">
        <f>IF($GO467&gt;=16,INDEX($DJ:$DJ,$GN467+16),"")</f>
      </c>
      <c r="FP467">
        <f>IF($GO467&gt;=17,INDEX($DJ:$DJ,$GN467+17),"")</f>
      </c>
      <c r="FQ467">
        <f>IF($GO467&gt;=18,INDEX($DJ:$DJ,$GN467+18),"")</f>
      </c>
      <c r="FR467">
        <f>IF($GO467&gt;=19,INDEX($DJ:$DJ,$GN467+19),"")</f>
      </c>
      <c r="FS467">
        <f>IF($GO467&gt;=20,INDEX($DJ:$DJ,$GN467+20),"")</f>
      </c>
      <c r="FT467">
        <f>IF($GO467&gt;=21,INDEX($DJ:$DJ,$GN467+21),"")</f>
      </c>
      <c r="FU467">
        <f>IF($GO467&gt;=22,INDEX($DJ:$DJ,$GN467+22),"")</f>
      </c>
      <c r="FV467">
        <f>IF($GO467&gt;=23,INDEX($DJ:$DJ,$GN467+23),"")</f>
      </c>
      <c r="FW467">
        <f>IF($GO467&gt;=24,INDEX($DJ:$DJ,$GN467+24),"")</f>
      </c>
      <c r="FX467">
        <f>IF($GO467&gt;=25,INDEX($DJ:$DJ,$GN467+25),"")</f>
      </c>
      <c r="FY467">
        <f>IF($GO467&gt;=26,INDEX($DJ:$DJ,$GN467+26),"")</f>
      </c>
      <c r="FZ467">
        <f>IF($GO467&gt;=27,INDEX($DJ:$DJ,$GN467+27),"")</f>
      </c>
      <c r="GA467">
        <f>IF($GO467&gt;=28,INDEX($DJ:$DJ,$GN467+28),"")</f>
      </c>
      <c r="GB467">
        <f>IF($GO467&gt;=29,INDEX($DJ:$DJ,$GN467+29),"")</f>
      </c>
      <c r="GC467">
        <f>IF($GO467&gt;=30,INDEX($DJ:$DJ,$GN467+30),"")</f>
      </c>
      <c r="GD467">
        <f>IF($GO467&gt;=31,INDEX($DJ:$DJ,$GN467+31),"")</f>
      </c>
      <c r="GE467">
        <f>IF($GO467&gt;=32,INDEX($DJ:$DJ,$GN467+32),"")</f>
      </c>
      <c r="GF467">
        <f>IF($GO467&gt;=33,INDEX($DJ:$DJ,$GN467+33),"")</f>
      </c>
      <c r="GG467">
        <f>IF($GO467&gt;=34,INDEX($DJ:$DJ,$GN467+34),"")</f>
      </c>
      <c r="GH467">
        <f>IF($GO467&gt;=35,INDEX($DJ:$DJ,$GN467+35),"")</f>
      </c>
      <c r="GI467">
        <f>IF($GO467&gt;=36,INDEX($DJ:$DJ,$GN467+36),"")</f>
      </c>
      <c r="GJ467">
        <f>IF($GO467&gt;=37,INDEX($DJ:$DJ,$GN467+37),"")</f>
      </c>
      <c r="GK467">
        <f>IF($GO467&gt;=38,INDEX($DJ:$DJ,$GN467+38),"")</f>
      </c>
      <c r="GL467">
        <f>IF($GO467&gt;=39,INDEX($DJ:$DJ,$GN467+39),"")</f>
      </c>
      <c r="GM467">
        <f>IF($GO467&gt;=40,INDEX($DJ:$DJ,$GN467+40),"")</f>
      </c>
      <c r="GN467">
        <f>IFERROR(MATCH($DH467,$DI$2:$DI$148,0)+1,0)</f>
      </c>
      <c r="GO467">
        <f>IFERROR(INDEX($DK$2:$DK$148,MATCH($DH467,$DI$2:$DI$148,0)),0)</f>
      </c>
      <c r="GP467">
        <f>IFERROR(MATCH($Y467,$DL$467:$EY$467,0),0)</f>
      </c>
      <c r="GQ467">
        <f>IF($GP467&gt;0,INDEX($EZ$467:$GM$467,$GP467),"")</f>
      </c>
      <c r="GT467">
        <f>IF($JC467&gt;=1,INDEX($GR:$GR,$JB467+1),"")</f>
      </c>
      <c r="GU467">
        <f>IF($JC467&gt;=2,INDEX($GR:$GR,$JB467+2),"")</f>
      </c>
      <c r="GV467">
        <f>IF($JC467&gt;=3,INDEX($GR:$GR,$JB467+3),"")</f>
      </c>
      <c r="GW467">
        <f>IF($JC467&gt;=4,INDEX($GR:$GR,$JB467+4),"")</f>
      </c>
      <c r="GX467">
        <f>IF($JC467&gt;=5,INDEX($GR:$GR,$JB467+5),"")</f>
      </c>
      <c r="GY467">
        <f>IF($JC467&gt;=6,INDEX($GR:$GR,$JB467+6),"")</f>
      </c>
      <c r="GZ467">
        <f>IF($JC467&gt;=7,INDEX($GR:$GR,$JB467+7),"")</f>
      </c>
      <c r="HA467">
        <f>IF($JC467&gt;=8,INDEX($GR:$GR,$JB467+8),"")</f>
      </c>
      <c r="HB467">
        <f>IF($JC467&gt;=9,INDEX($GR:$GR,$JB467+9),"")</f>
      </c>
      <c r="HC467">
        <f>IF($JC467&gt;=10,INDEX($GR:$GR,$JB467+10),"")</f>
      </c>
      <c r="HD467">
        <f>IF($JC467&gt;=11,INDEX($GR:$GR,$JB467+11),"")</f>
      </c>
      <c r="HE467">
        <f>IF($JC467&gt;=12,INDEX($GR:$GR,$JB467+12),"")</f>
      </c>
      <c r="HF467">
        <f>IF($JC467&gt;=13,INDEX($GR:$GR,$JB467+13),"")</f>
      </c>
      <c r="HG467">
        <f>IF($JC467&gt;=14,INDEX($GR:$GR,$JB467+14),"")</f>
      </c>
      <c r="HH467">
        <f>IF($JC467&gt;=15,INDEX($GR:$GR,$JB467+15),"")</f>
      </c>
      <c r="HI467">
        <f>IF($JC467&gt;=16,INDEX($GR:$GR,$JB467+16),"")</f>
      </c>
      <c r="HJ467">
        <f>IF($JC467&gt;=17,INDEX($GR:$GR,$JB467+17),"")</f>
      </c>
      <c r="HK467">
        <f>IF($JC467&gt;=18,INDEX($GR:$GR,$JB467+18),"")</f>
      </c>
      <c r="HL467">
        <f>IF($JC467&gt;=19,INDEX($GR:$GR,$JB467+19),"")</f>
      </c>
      <c r="HM467">
        <f>IF($JC467&gt;=20,INDEX($GR:$GR,$JB467+20),"")</f>
      </c>
      <c r="HN467">
        <f>IF($JC467&gt;=21,INDEX($GR:$GR,$JB467+21),"")</f>
      </c>
      <c r="HO467">
        <f>IF($JC467&gt;=22,INDEX($GR:$GR,$JB467+22),"")</f>
      </c>
      <c r="HP467">
        <f>IF($JC467&gt;=23,INDEX($GR:$GR,$JB467+23),"")</f>
      </c>
      <c r="HQ467">
        <f>IF($JC467&gt;=24,INDEX($GR:$GR,$JB467+24),"")</f>
      </c>
      <c r="HR467">
        <f>IF($JC467&gt;=25,INDEX($GR:$GR,$JB467+25),"")</f>
      </c>
      <c r="HS467">
        <f>IF($JC467&gt;=26,INDEX($GR:$GR,$JB467+26),"")</f>
      </c>
      <c r="HT467">
        <f>IF($JC467&gt;=27,INDEX($GR:$GR,$JB467+27),"")</f>
      </c>
      <c r="HU467">
        <f>IF($JC467&gt;=28,INDEX($GR:$GR,$JB467+28),"")</f>
      </c>
      <c r="HV467">
        <f>IF($JC467&gt;=29,INDEX($GR:$GR,$JB467+29),"")</f>
      </c>
      <c r="HW467">
        <f>IF($JC467&gt;=30,INDEX($GR:$GR,$JB467+30),"")</f>
      </c>
      <c r="HX467">
        <f>IF($JC467&gt;=31,INDEX($GR:$GR,$JB467+31),"")</f>
      </c>
      <c r="HY467">
        <f>IF($JC467&gt;=32,INDEX($GR:$GR,$JB467+32),"")</f>
      </c>
      <c r="HZ467">
        <f>IF($JC467&gt;=33,INDEX($GR:$GR,$JB467+33),"")</f>
      </c>
      <c r="IA467">
        <f>IF($JC467&gt;=34,INDEX($GR:$GR,$JB467+34),"")</f>
      </c>
      <c r="IB467">
        <f>IF($JC467&gt;=35,INDEX($GR:$GR,$JB467+35),"")</f>
      </c>
      <c r="IC467">
        <f>IF($JC467&gt;=36,INDEX($GR:$GR,$JB467+36),"")</f>
      </c>
      <c r="ID467">
        <f>IF($JC467&gt;=37,INDEX($GR:$GR,$JB467+37),"")</f>
      </c>
      <c r="IE467">
        <f>IF($JC467&gt;=38,INDEX($GR:$GR,$JB467+38),"")</f>
      </c>
      <c r="IF467">
        <f>IF($JC467&gt;=39,INDEX($GR:$GR,$JB467+39),"")</f>
      </c>
      <c r="IG467">
        <f>IF($JC467&gt;=40,INDEX($GR:$GR,$JB467+40),"")</f>
      </c>
      <c r="IH467">
        <f>IF($JC467&gt;=41,INDEX($GR:$GR,$JB467+41),"")</f>
      </c>
      <c r="II467">
        <f>IF($JC467&gt;=42,INDEX($GR:$GR,$JB467+42),"")</f>
      </c>
      <c r="IJ467">
        <f>IF($JC467&gt;=43,INDEX($GR:$GR,$JB467+43),"")</f>
      </c>
      <c r="IK467">
        <f>IF($JC467&gt;=44,INDEX($GR:$GR,$JB467+44),"")</f>
      </c>
      <c r="IL467">
        <f>IF($JC467&gt;=45,INDEX($GR:$GR,$JB467+45),"")</f>
      </c>
      <c r="IM467">
        <f>IF($JC467&gt;=46,INDEX($GR:$GR,$JB467+46),"")</f>
      </c>
      <c r="IN467">
        <f>IF($JC467&gt;=47,INDEX($GR:$GR,$JB467+47),"")</f>
      </c>
      <c r="IO467">
        <f>IF($JC467&gt;=48,INDEX($GR:$GR,$JB467+48),"")</f>
      </c>
      <c r="IP467">
        <f>IF($JC467&gt;=49,INDEX($GR:$GR,$JB467+49),"")</f>
      </c>
      <c r="IQ467">
        <f>IF($JC467&gt;=50,INDEX($GR:$GR,$JB467+50),"")</f>
      </c>
      <c r="IR467">
        <f>IF($JC467&gt;=51,INDEX($GR:$GR,$JB467+51),"")</f>
      </c>
      <c r="IS467">
        <f>IF($JC467&gt;=52,INDEX($GR:$GR,$JB467+52),"")</f>
      </c>
      <c r="IT467">
        <f>IF($JC467&gt;=53,INDEX($GR:$GR,$JB467+53),"")</f>
      </c>
      <c r="IU467">
        <f>IF($JC467&gt;=54,INDEX($GR:$GR,$JB467+54),"")</f>
      </c>
      <c r="IV467">
        <f>IF($JC467&gt;=55,INDEX($GR:$GR,$JB467+55),"")</f>
      </c>
      <c r="IW467">
        <f>IF($JC467&gt;=56,INDEX($GR:$GR,$JB467+56),"")</f>
      </c>
      <c r="IX467">
        <f>IF($JC467&gt;=57,INDEX($GR:$GR,$JB467+57),"")</f>
      </c>
      <c r="IY467">
        <f>IF($JC467&gt;=58,INDEX($GR:$GR,$JB467+58),"")</f>
      </c>
      <c r="IZ467">
        <f>IF($JC467&gt;=59,INDEX($GR:$GR,$JB467+59),"")</f>
      </c>
      <c r="JA467">
        <f>IF($JC467&gt;=60,INDEX($GR:$GR,$JB467+60),"")</f>
      </c>
      <c r="JB467">
        <f>IFERROR(MATCH($GQ467,$GR$2:$GR$324,0)+1,0)</f>
      </c>
      <c r="JC467">
        <f>IFERROR(INDEX($GS$2:$GS$324,MATCH($GQ467,$GR$2:$GR$324,0)),0)</f>
      </c>
      <c r="JD467" t="s">
        <v>40</v>
      </c>
      <c r="JE467" t="s">
        <v>40</v>
      </c>
    </row>
    <row r="468" spans="1:265" x14ac:dyDescent="0.25">
      <c r="Q468">
        <f>IF(OR($T468="",$P468=""),"",IFERROR($T468/$P468,0))</f>
      </c>
      <c r="R468">
        <f>IF($T468="","",
SUM($S468,$U468,$Z468,$V468,$X468)*
(1-IF($AA468="",0,VALUE($AA468)/100)))</f>
      </c>
      <c r="S468">
        <f>IF($T468="","",$T468)</f>
      </c>
      <c r="U468">
        <f>IF($T468="","",
IF($N468="","",
IF(ISNUMBER(SEARCH("exempt",LOWER($N468))),0,
$T468*(VALUE(SUBSTITUTE($N468,"%",""))/100))))</f>
      </c>
      <c r="AB468">
        <f>IFERROR(IF(FIND(" - ",$K468)&gt;0,MID($K468,FIND(" - ",$K468)+3,LEN($K468)),""),"")</f>
      </c>
      <c r="AK468" t="s">
        <v>1055</v>
      </c>
      <c r="AP468">
        <f>IFERROR(LEFT($K468,FIND(" - ",$K468)-1),$K468)</f>
      </c>
      <c r="AS468">
        <f>IF($CH468&gt;=1,INDEX($AQ:$AQ,$CG468+1),"")</f>
      </c>
      <c r="AT468">
        <f>IF($CH468&gt;=2,INDEX($AQ:$AQ,$CG468+2),"")</f>
      </c>
      <c r="AU468">
        <f>IF($CH468&gt;=3,INDEX($AQ:$AQ,$CG468+3),"")</f>
      </c>
      <c r="AV468">
        <f>IF($CH468&gt;=4,INDEX($AQ:$AQ,$CG468+4),"")</f>
      </c>
      <c r="AW468">
        <f>IF($CH468&gt;=5,INDEX($AQ:$AQ,$CG468+5),"")</f>
      </c>
      <c r="AX468">
        <f>IF($CH468&gt;=6,INDEX($AQ:$AQ,$CG468+6),"")</f>
      </c>
      <c r="AY468">
        <f>IF($CH468&gt;=7,INDEX($AQ:$AQ,$CG468+7),"")</f>
      </c>
      <c r="AZ468">
        <f>IF($CH468&gt;=8,INDEX($AQ:$AQ,$CG468+8),"")</f>
      </c>
      <c r="BA468">
        <f>IF($CH468&gt;=9,INDEX($AQ:$AQ,$CG468+9),"")</f>
      </c>
      <c r="BB468">
        <f>IF($CH468&gt;=10,INDEX($AQ:$AQ,$CG468+10),"")</f>
      </c>
      <c r="BC468">
        <f>IF($CH468&gt;=11,INDEX($AQ:$AQ,$CG468+11),"")</f>
      </c>
      <c r="BD468">
        <f>IF($CH468&gt;=12,INDEX($AQ:$AQ,$CG468+12),"")</f>
      </c>
      <c r="BE468">
        <f>IF($CH468&gt;=13,INDEX($AQ:$AQ,$CG468+13),"")</f>
      </c>
      <c r="BF468">
        <f>IF($CH468&gt;=14,INDEX($AQ:$AQ,$CG468+14),"")</f>
      </c>
      <c r="BG468">
        <f>IF($CH468&gt;=15,INDEX($AQ:$AQ,$CG468+15),"")</f>
      </c>
      <c r="BH468">
        <f>IF($CH468&gt;=16,INDEX($AQ:$AQ,$CG468+16),"")</f>
      </c>
      <c r="BI468">
        <f>IF($CH468&gt;=17,INDEX($AQ:$AQ,$CG468+17),"")</f>
      </c>
      <c r="BJ468">
        <f>IF($CH468&gt;=18,INDEX($AQ:$AQ,$CG468+18),"")</f>
      </c>
      <c r="BK468">
        <f>IF($CH468&gt;=19,INDEX($AQ:$AQ,$CG468+19),"")</f>
      </c>
      <c r="BL468">
        <f>IF($CH468&gt;=20,INDEX($AQ:$AQ,$CG468+20),"")</f>
      </c>
      <c r="BM468">
        <f>IF($CH468&gt;=21,INDEX($AQ:$AQ,$CG468+21),"")</f>
      </c>
      <c r="BN468">
        <f>IF($CH468&gt;=22,INDEX($AQ:$AQ,$CG468+22),"")</f>
      </c>
      <c r="BO468">
        <f>IF($CH468&gt;=23,INDEX($AQ:$AQ,$CG468+23),"")</f>
      </c>
      <c r="BP468">
        <f>IF($CH468&gt;=24,INDEX($AQ:$AQ,$CG468+24),"")</f>
      </c>
      <c r="BQ468">
        <f>IF($CH468&gt;=25,INDEX($AQ:$AQ,$CG468+25),"")</f>
      </c>
      <c r="BR468">
        <f>IF($CH468&gt;=26,INDEX($AQ:$AQ,$CG468+26),"")</f>
      </c>
      <c r="BS468">
        <f>IF($CH468&gt;=27,INDEX($AQ:$AQ,$CG468+27),"")</f>
      </c>
      <c r="BT468">
        <f>IF($CH468&gt;=28,INDEX($AQ:$AQ,$CG468+28),"")</f>
      </c>
      <c r="BU468">
        <f>IF($CH468&gt;=29,INDEX($AQ:$AQ,$CG468+29),"")</f>
      </c>
      <c r="BV468">
        <f>IF($CH468&gt;=30,INDEX($AQ:$AQ,$CG468+30),"")</f>
      </c>
      <c r="BW468">
        <f>IF($CH468&gt;=31,INDEX($AQ:$AQ,$CG468+31),"")</f>
      </c>
      <c r="BX468">
        <f>IF($CH468&gt;=32,INDEX($AQ:$AQ,$CG468+32),"")</f>
      </c>
      <c r="BY468">
        <f>IF($CH468&gt;=33,INDEX($AQ:$AQ,$CG468+33),"")</f>
      </c>
      <c r="BZ468">
        <f>IF($CH468&gt;=34,INDEX($AQ:$AQ,$CG468+34),"")</f>
      </c>
      <c r="CA468">
        <f>IF($CH468&gt;=35,INDEX($AQ:$AQ,$CG468+35),"")</f>
      </c>
      <c r="CB468">
        <f>IF($CH468&gt;=36,INDEX($AQ:$AQ,$CG468+36),"")</f>
      </c>
      <c r="CC468">
        <f>IF($CH468&gt;=37,INDEX($AQ:$AQ,$CG468+37),"")</f>
      </c>
      <c r="CD468">
        <f>IF($CH468&gt;=38,INDEX($AQ:$AQ,$CG468+38),"")</f>
      </c>
      <c r="CE468">
        <f>IF($CH468&gt;=39,INDEX($AQ:$AQ,$CG468+39),"")</f>
      </c>
      <c r="CF468">
        <f>IF($CH468&gt;=40,INDEX($AQ:$AQ,$CG468+40),"")</f>
      </c>
      <c r="CG468">
        <f>IFERROR(MATCH($AP468,$AQ$2:$AQ$134,0)+1,0)</f>
      </c>
      <c r="CH468">
        <f>IFERROR(INDEX($AR$2:$AR$134,MATCH($AP468,$AQ$2:$AQ$134,0)),0)</f>
      </c>
      <c r="CI468">
        <f>IFERROR(LEFT($L468,FIND(" - ",$L468)-1),$L468)</f>
      </c>
      <c r="CL468">
        <f>IF($DG468&gt;=1,INDEX($CJ:$CJ,$DF468+1),"")</f>
      </c>
      <c r="CM468">
        <f>IF($DG468&gt;=2,INDEX($CJ:$CJ,$DF468+2),"")</f>
      </c>
      <c r="CN468">
        <f>IF($DG468&gt;=3,INDEX($CJ:$CJ,$DF468+3),"")</f>
      </c>
      <c r="CO468">
        <f>IF($DG468&gt;=4,INDEX($CJ:$CJ,$DF468+4),"")</f>
      </c>
      <c r="CP468">
        <f>IF($DG468&gt;=5,INDEX($CJ:$CJ,$DF468+5),"")</f>
      </c>
      <c r="CQ468">
        <f>IF($DG468&gt;=6,INDEX($CJ:$CJ,$DF468+6),"")</f>
      </c>
      <c r="CR468">
        <f>IF($DG468&gt;=7,INDEX($CJ:$CJ,$DF468+7),"")</f>
      </c>
      <c r="CS468">
        <f>IF($DG468&gt;=8,INDEX($CJ:$CJ,$DF468+8),"")</f>
      </c>
      <c r="CT468">
        <f>IF($DG468&gt;=9,INDEX($CJ:$CJ,$DF468+9),"")</f>
      </c>
      <c r="CU468">
        <f>IF($DG468&gt;=10,INDEX($CJ:$CJ,$DF468+10),"")</f>
      </c>
      <c r="CV468">
        <f>IF($DG468&gt;=11,INDEX($CJ:$CJ,$DF468+11),"")</f>
      </c>
      <c r="CW468">
        <f>IF($DG468&gt;=12,INDEX($CJ:$CJ,$DF468+12),"")</f>
      </c>
      <c r="CX468">
        <f>IF($DG468&gt;=13,INDEX($CJ:$CJ,$DF468+13),"")</f>
      </c>
      <c r="CY468">
        <f>IF($DG468&gt;=14,INDEX($CJ:$CJ,$DF468+14),"")</f>
      </c>
      <c r="CZ468">
        <f>IF($DG468&gt;=15,INDEX($CJ:$CJ,$DF468+15),"")</f>
      </c>
      <c r="DA468">
        <f>IF($DG468&gt;=16,INDEX($CJ:$CJ,$DF468+16),"")</f>
      </c>
      <c r="DB468">
        <f>IF($DG468&gt;=17,INDEX($CJ:$CJ,$DF468+17),"")</f>
      </c>
      <c r="DC468">
        <f>IF($DG468&gt;=18,INDEX($CJ:$CJ,$DF468+18),"")</f>
      </c>
      <c r="DD468">
        <f>IF($DG468&gt;=19,INDEX($CJ:$CJ,$DF468+19),"")</f>
      </c>
      <c r="DE468">
        <f>IF($DG468&gt;=20,INDEX($CJ:$CJ,$DF468+20),"")</f>
      </c>
      <c r="DF468">
        <f>IFERROR(MATCH($CI468,$CJ$2:$CJ$263,0)+1,0)</f>
      </c>
      <c r="DG468">
        <f>IFERROR(INDEX($CK$2:$CK$263,MATCH($CI468,$CJ$2:$CJ$263,0)),0)</f>
      </c>
      <c r="DH468">
        <f>IFERROR(INDEX($AO:$AO,MATCH($N468,$AN:$AN,0))&amp;"","")</f>
      </c>
      <c r="DL468">
        <f>IF($GO468&gt;=1,INDEX($DI:$DI,$GN468+1),"")</f>
      </c>
      <c r="DM468">
        <f>IF($GO468&gt;=2,INDEX($DI:$DI,$GN468+2),"")</f>
      </c>
      <c r="DN468">
        <f>IF($GO468&gt;=3,INDEX($DI:$DI,$GN468+3),"")</f>
      </c>
      <c r="DO468">
        <f>IF($GO468&gt;=4,INDEX($DI:$DI,$GN468+4),"")</f>
      </c>
      <c r="DP468">
        <f>IF($GO468&gt;=5,INDEX($DI:$DI,$GN468+5),"")</f>
      </c>
      <c r="DQ468">
        <f>IF($GO468&gt;=6,INDEX($DI:$DI,$GN468+6),"")</f>
      </c>
      <c r="DR468">
        <f>IF($GO468&gt;=7,INDEX($DI:$DI,$GN468+7),"")</f>
      </c>
      <c r="DS468">
        <f>IF($GO468&gt;=8,INDEX($DI:$DI,$GN468+8),"")</f>
      </c>
      <c r="DT468">
        <f>IF($GO468&gt;=9,INDEX($DI:$DI,$GN468+9),"")</f>
      </c>
      <c r="DU468">
        <f>IF($GO468&gt;=10,INDEX($DI:$DI,$GN468+10),"")</f>
      </c>
      <c r="DV468">
        <f>IF($GO468&gt;=11,INDEX($DI:$DI,$GN468+11),"")</f>
      </c>
      <c r="DW468">
        <f>IF($GO468&gt;=12,INDEX($DI:$DI,$GN468+12),"")</f>
      </c>
      <c r="DX468">
        <f>IF($GO468&gt;=13,INDEX($DI:$DI,$GN468+13),"")</f>
      </c>
      <c r="DY468">
        <f>IF($GO468&gt;=14,INDEX($DI:$DI,$GN468+14),"")</f>
      </c>
      <c r="DZ468">
        <f>IF($GO468&gt;=15,INDEX($DI:$DI,$GN468+15),"")</f>
      </c>
      <c r="EA468">
        <f>IF($GO468&gt;=16,INDEX($DI:$DI,$GN468+16),"")</f>
      </c>
      <c r="EB468">
        <f>IF($GO468&gt;=17,INDEX($DI:$DI,$GN468+17),"")</f>
      </c>
      <c r="EC468">
        <f>IF($GO468&gt;=18,INDEX($DI:$DI,$GN468+18),"")</f>
      </c>
      <c r="ED468">
        <f>IF($GO468&gt;=19,INDEX($DI:$DI,$GN468+19),"")</f>
      </c>
      <c r="EE468">
        <f>IF($GO468&gt;=20,INDEX($DI:$DI,$GN468+20),"")</f>
      </c>
      <c r="EF468">
        <f>IF($GO468&gt;=21,INDEX($DI:$DI,$GN468+21),"")</f>
      </c>
      <c r="EG468">
        <f>IF($GO468&gt;=22,INDEX($DI:$DI,$GN468+22),"")</f>
      </c>
      <c r="EH468">
        <f>IF($GO468&gt;=23,INDEX($DI:$DI,$GN468+23),"")</f>
      </c>
      <c r="EI468">
        <f>IF($GO468&gt;=24,INDEX($DI:$DI,$GN468+24),"")</f>
      </c>
      <c r="EJ468">
        <f>IF($GO468&gt;=25,INDEX($DI:$DI,$GN468+25),"")</f>
      </c>
      <c r="EK468">
        <f>IF($GO468&gt;=26,INDEX($DI:$DI,$GN468+26),"")</f>
      </c>
      <c r="EL468">
        <f>IF($GO468&gt;=27,INDEX($DI:$DI,$GN468+27),"")</f>
      </c>
      <c r="EM468">
        <f>IF($GO468&gt;=28,INDEX($DI:$DI,$GN468+28),"")</f>
      </c>
      <c r="EN468">
        <f>IF($GO468&gt;=29,INDEX($DI:$DI,$GN468+29),"")</f>
      </c>
      <c r="EO468">
        <f>IF($GO468&gt;=30,INDEX($DI:$DI,$GN468+30),"")</f>
      </c>
      <c r="EP468">
        <f>IF($GO468&gt;=31,INDEX($DI:$DI,$GN468+31),"")</f>
      </c>
      <c r="EQ468">
        <f>IF($GO468&gt;=32,INDEX($DI:$DI,$GN468+32),"")</f>
      </c>
      <c r="ER468">
        <f>IF($GO468&gt;=33,INDEX($DI:$DI,$GN468+33),"")</f>
      </c>
      <c r="ES468">
        <f>IF($GO468&gt;=34,INDEX($DI:$DI,$GN468+34),"")</f>
      </c>
      <c r="ET468">
        <f>IF($GO468&gt;=35,INDEX($DI:$DI,$GN468+35),"")</f>
      </c>
      <c r="EU468">
        <f>IF($GO468&gt;=36,INDEX($DI:$DI,$GN468+36),"")</f>
      </c>
      <c r="EV468">
        <f>IF($GO468&gt;=37,INDEX($DI:$DI,$GN468+37),"")</f>
      </c>
      <c r="EW468">
        <f>IF($GO468&gt;=38,INDEX($DI:$DI,$GN468+38),"")</f>
      </c>
      <c r="EX468">
        <f>IF($GO468&gt;=39,INDEX($DI:$DI,$GN468+39),"")</f>
      </c>
      <c r="EY468">
        <f>IF($GO468&gt;=40,INDEX($DI:$DI,$GN468+40),"")</f>
      </c>
      <c r="EZ468">
        <f>IF($GO468&gt;=1,INDEX($DJ:$DJ,$GN468+1),"")</f>
      </c>
      <c r="FA468">
        <f>IF($GO468&gt;=2,INDEX($DJ:$DJ,$GN468+2),"")</f>
      </c>
      <c r="FB468">
        <f>IF($GO468&gt;=3,INDEX($DJ:$DJ,$GN468+3),"")</f>
      </c>
      <c r="FC468">
        <f>IF($GO468&gt;=4,INDEX($DJ:$DJ,$GN468+4),"")</f>
      </c>
      <c r="FD468">
        <f>IF($GO468&gt;=5,INDEX($DJ:$DJ,$GN468+5),"")</f>
      </c>
      <c r="FE468">
        <f>IF($GO468&gt;=6,INDEX($DJ:$DJ,$GN468+6),"")</f>
      </c>
      <c r="FF468">
        <f>IF($GO468&gt;=7,INDEX($DJ:$DJ,$GN468+7),"")</f>
      </c>
      <c r="FG468">
        <f>IF($GO468&gt;=8,INDEX($DJ:$DJ,$GN468+8),"")</f>
      </c>
      <c r="FH468">
        <f>IF($GO468&gt;=9,INDEX($DJ:$DJ,$GN468+9),"")</f>
      </c>
      <c r="FI468">
        <f>IF($GO468&gt;=10,INDEX($DJ:$DJ,$GN468+10),"")</f>
      </c>
      <c r="FJ468">
        <f>IF($GO468&gt;=11,INDEX($DJ:$DJ,$GN468+11),"")</f>
      </c>
      <c r="FK468">
        <f>IF($GO468&gt;=12,INDEX($DJ:$DJ,$GN468+12),"")</f>
      </c>
      <c r="FL468">
        <f>IF($GO468&gt;=13,INDEX($DJ:$DJ,$GN468+13),"")</f>
      </c>
      <c r="FM468">
        <f>IF($GO468&gt;=14,INDEX($DJ:$DJ,$GN468+14),"")</f>
      </c>
      <c r="FN468">
        <f>IF($GO468&gt;=15,INDEX($DJ:$DJ,$GN468+15),"")</f>
      </c>
      <c r="FO468">
        <f>IF($GO468&gt;=16,INDEX($DJ:$DJ,$GN468+16),"")</f>
      </c>
      <c r="FP468">
        <f>IF($GO468&gt;=17,INDEX($DJ:$DJ,$GN468+17),"")</f>
      </c>
      <c r="FQ468">
        <f>IF($GO468&gt;=18,INDEX($DJ:$DJ,$GN468+18),"")</f>
      </c>
      <c r="FR468">
        <f>IF($GO468&gt;=19,INDEX($DJ:$DJ,$GN468+19),"")</f>
      </c>
      <c r="FS468">
        <f>IF($GO468&gt;=20,INDEX($DJ:$DJ,$GN468+20),"")</f>
      </c>
      <c r="FT468">
        <f>IF($GO468&gt;=21,INDEX($DJ:$DJ,$GN468+21),"")</f>
      </c>
      <c r="FU468">
        <f>IF($GO468&gt;=22,INDEX($DJ:$DJ,$GN468+22),"")</f>
      </c>
      <c r="FV468">
        <f>IF($GO468&gt;=23,INDEX($DJ:$DJ,$GN468+23),"")</f>
      </c>
      <c r="FW468">
        <f>IF($GO468&gt;=24,INDEX($DJ:$DJ,$GN468+24),"")</f>
      </c>
      <c r="FX468">
        <f>IF($GO468&gt;=25,INDEX($DJ:$DJ,$GN468+25),"")</f>
      </c>
      <c r="FY468">
        <f>IF($GO468&gt;=26,INDEX($DJ:$DJ,$GN468+26),"")</f>
      </c>
      <c r="FZ468">
        <f>IF($GO468&gt;=27,INDEX($DJ:$DJ,$GN468+27),"")</f>
      </c>
      <c r="GA468">
        <f>IF($GO468&gt;=28,INDEX($DJ:$DJ,$GN468+28),"")</f>
      </c>
      <c r="GB468">
        <f>IF($GO468&gt;=29,INDEX($DJ:$DJ,$GN468+29),"")</f>
      </c>
      <c r="GC468">
        <f>IF($GO468&gt;=30,INDEX($DJ:$DJ,$GN468+30),"")</f>
      </c>
      <c r="GD468">
        <f>IF($GO468&gt;=31,INDEX($DJ:$DJ,$GN468+31),"")</f>
      </c>
      <c r="GE468">
        <f>IF($GO468&gt;=32,INDEX($DJ:$DJ,$GN468+32),"")</f>
      </c>
      <c r="GF468">
        <f>IF($GO468&gt;=33,INDEX($DJ:$DJ,$GN468+33),"")</f>
      </c>
      <c r="GG468">
        <f>IF($GO468&gt;=34,INDEX($DJ:$DJ,$GN468+34),"")</f>
      </c>
      <c r="GH468">
        <f>IF($GO468&gt;=35,INDEX($DJ:$DJ,$GN468+35),"")</f>
      </c>
      <c r="GI468">
        <f>IF($GO468&gt;=36,INDEX($DJ:$DJ,$GN468+36),"")</f>
      </c>
      <c r="GJ468">
        <f>IF($GO468&gt;=37,INDEX($DJ:$DJ,$GN468+37),"")</f>
      </c>
      <c r="GK468">
        <f>IF($GO468&gt;=38,INDEX($DJ:$DJ,$GN468+38),"")</f>
      </c>
      <c r="GL468">
        <f>IF($GO468&gt;=39,INDEX($DJ:$DJ,$GN468+39),"")</f>
      </c>
      <c r="GM468">
        <f>IF($GO468&gt;=40,INDEX($DJ:$DJ,$GN468+40),"")</f>
      </c>
      <c r="GN468">
        <f>IFERROR(MATCH($DH468,$DI$2:$DI$148,0)+1,0)</f>
      </c>
      <c r="GO468">
        <f>IFERROR(INDEX($DK$2:$DK$148,MATCH($DH468,$DI$2:$DI$148,0)),0)</f>
      </c>
      <c r="GP468">
        <f>IFERROR(MATCH($Y468,$DL$468:$EY$468,0),0)</f>
      </c>
      <c r="GQ468">
        <f>IF($GP468&gt;0,INDEX($EZ$468:$GM$468,$GP468),"")</f>
      </c>
      <c r="GT468">
        <f>IF($JC468&gt;=1,INDEX($GR:$GR,$JB468+1),"")</f>
      </c>
      <c r="GU468">
        <f>IF($JC468&gt;=2,INDEX($GR:$GR,$JB468+2),"")</f>
      </c>
      <c r="GV468">
        <f>IF($JC468&gt;=3,INDEX($GR:$GR,$JB468+3),"")</f>
      </c>
      <c r="GW468">
        <f>IF($JC468&gt;=4,INDEX($GR:$GR,$JB468+4),"")</f>
      </c>
      <c r="GX468">
        <f>IF($JC468&gt;=5,INDEX($GR:$GR,$JB468+5),"")</f>
      </c>
      <c r="GY468">
        <f>IF($JC468&gt;=6,INDEX($GR:$GR,$JB468+6),"")</f>
      </c>
      <c r="GZ468">
        <f>IF($JC468&gt;=7,INDEX($GR:$GR,$JB468+7),"")</f>
      </c>
      <c r="HA468">
        <f>IF($JC468&gt;=8,INDEX($GR:$GR,$JB468+8),"")</f>
      </c>
      <c r="HB468">
        <f>IF($JC468&gt;=9,INDEX($GR:$GR,$JB468+9),"")</f>
      </c>
      <c r="HC468">
        <f>IF($JC468&gt;=10,INDEX($GR:$GR,$JB468+10),"")</f>
      </c>
      <c r="HD468">
        <f>IF($JC468&gt;=11,INDEX($GR:$GR,$JB468+11),"")</f>
      </c>
      <c r="HE468">
        <f>IF($JC468&gt;=12,INDEX($GR:$GR,$JB468+12),"")</f>
      </c>
      <c r="HF468">
        <f>IF($JC468&gt;=13,INDEX($GR:$GR,$JB468+13),"")</f>
      </c>
      <c r="HG468">
        <f>IF($JC468&gt;=14,INDEX($GR:$GR,$JB468+14),"")</f>
      </c>
      <c r="HH468">
        <f>IF($JC468&gt;=15,INDEX($GR:$GR,$JB468+15),"")</f>
      </c>
      <c r="HI468">
        <f>IF($JC468&gt;=16,INDEX($GR:$GR,$JB468+16),"")</f>
      </c>
      <c r="HJ468">
        <f>IF($JC468&gt;=17,INDEX($GR:$GR,$JB468+17),"")</f>
      </c>
      <c r="HK468">
        <f>IF($JC468&gt;=18,INDEX($GR:$GR,$JB468+18),"")</f>
      </c>
      <c r="HL468">
        <f>IF($JC468&gt;=19,INDEX($GR:$GR,$JB468+19),"")</f>
      </c>
      <c r="HM468">
        <f>IF($JC468&gt;=20,INDEX($GR:$GR,$JB468+20),"")</f>
      </c>
      <c r="HN468">
        <f>IF($JC468&gt;=21,INDEX($GR:$GR,$JB468+21),"")</f>
      </c>
      <c r="HO468">
        <f>IF($JC468&gt;=22,INDEX($GR:$GR,$JB468+22),"")</f>
      </c>
      <c r="HP468">
        <f>IF($JC468&gt;=23,INDEX($GR:$GR,$JB468+23),"")</f>
      </c>
      <c r="HQ468">
        <f>IF($JC468&gt;=24,INDEX($GR:$GR,$JB468+24),"")</f>
      </c>
      <c r="HR468">
        <f>IF($JC468&gt;=25,INDEX($GR:$GR,$JB468+25),"")</f>
      </c>
      <c r="HS468">
        <f>IF($JC468&gt;=26,INDEX($GR:$GR,$JB468+26),"")</f>
      </c>
      <c r="HT468">
        <f>IF($JC468&gt;=27,INDEX($GR:$GR,$JB468+27),"")</f>
      </c>
      <c r="HU468">
        <f>IF($JC468&gt;=28,INDEX($GR:$GR,$JB468+28),"")</f>
      </c>
      <c r="HV468">
        <f>IF($JC468&gt;=29,INDEX($GR:$GR,$JB468+29),"")</f>
      </c>
      <c r="HW468">
        <f>IF($JC468&gt;=30,INDEX($GR:$GR,$JB468+30),"")</f>
      </c>
      <c r="HX468">
        <f>IF($JC468&gt;=31,INDEX($GR:$GR,$JB468+31),"")</f>
      </c>
      <c r="HY468">
        <f>IF($JC468&gt;=32,INDEX($GR:$GR,$JB468+32),"")</f>
      </c>
      <c r="HZ468">
        <f>IF($JC468&gt;=33,INDEX($GR:$GR,$JB468+33),"")</f>
      </c>
      <c r="IA468">
        <f>IF($JC468&gt;=34,INDEX($GR:$GR,$JB468+34),"")</f>
      </c>
      <c r="IB468">
        <f>IF($JC468&gt;=35,INDEX($GR:$GR,$JB468+35),"")</f>
      </c>
      <c r="IC468">
        <f>IF($JC468&gt;=36,INDEX($GR:$GR,$JB468+36),"")</f>
      </c>
      <c r="ID468">
        <f>IF($JC468&gt;=37,INDEX($GR:$GR,$JB468+37),"")</f>
      </c>
      <c r="IE468">
        <f>IF($JC468&gt;=38,INDEX($GR:$GR,$JB468+38),"")</f>
      </c>
      <c r="IF468">
        <f>IF($JC468&gt;=39,INDEX($GR:$GR,$JB468+39),"")</f>
      </c>
      <c r="IG468">
        <f>IF($JC468&gt;=40,INDEX($GR:$GR,$JB468+40),"")</f>
      </c>
      <c r="IH468">
        <f>IF($JC468&gt;=41,INDEX($GR:$GR,$JB468+41),"")</f>
      </c>
      <c r="II468">
        <f>IF($JC468&gt;=42,INDEX($GR:$GR,$JB468+42),"")</f>
      </c>
      <c r="IJ468">
        <f>IF($JC468&gt;=43,INDEX($GR:$GR,$JB468+43),"")</f>
      </c>
      <c r="IK468">
        <f>IF($JC468&gt;=44,INDEX($GR:$GR,$JB468+44),"")</f>
      </c>
      <c r="IL468">
        <f>IF($JC468&gt;=45,INDEX($GR:$GR,$JB468+45),"")</f>
      </c>
      <c r="IM468">
        <f>IF($JC468&gt;=46,INDEX($GR:$GR,$JB468+46),"")</f>
      </c>
      <c r="IN468">
        <f>IF($JC468&gt;=47,INDEX($GR:$GR,$JB468+47),"")</f>
      </c>
      <c r="IO468">
        <f>IF($JC468&gt;=48,INDEX($GR:$GR,$JB468+48),"")</f>
      </c>
      <c r="IP468">
        <f>IF($JC468&gt;=49,INDEX($GR:$GR,$JB468+49),"")</f>
      </c>
      <c r="IQ468">
        <f>IF($JC468&gt;=50,INDEX($GR:$GR,$JB468+50),"")</f>
      </c>
      <c r="IR468">
        <f>IF($JC468&gt;=51,INDEX($GR:$GR,$JB468+51),"")</f>
      </c>
      <c r="IS468">
        <f>IF($JC468&gt;=52,INDEX($GR:$GR,$JB468+52),"")</f>
      </c>
      <c r="IT468">
        <f>IF($JC468&gt;=53,INDEX($GR:$GR,$JB468+53),"")</f>
      </c>
      <c r="IU468">
        <f>IF($JC468&gt;=54,INDEX($GR:$GR,$JB468+54),"")</f>
      </c>
      <c r="IV468">
        <f>IF($JC468&gt;=55,INDEX($GR:$GR,$JB468+55),"")</f>
      </c>
      <c r="IW468">
        <f>IF($JC468&gt;=56,INDEX($GR:$GR,$JB468+56),"")</f>
      </c>
      <c r="IX468">
        <f>IF($JC468&gt;=57,INDEX($GR:$GR,$JB468+57),"")</f>
      </c>
      <c r="IY468">
        <f>IF($JC468&gt;=58,INDEX($GR:$GR,$JB468+58),"")</f>
      </c>
      <c r="IZ468">
        <f>IF($JC468&gt;=59,INDEX($GR:$GR,$JB468+59),"")</f>
      </c>
      <c r="JA468">
        <f>IF($JC468&gt;=60,INDEX($GR:$GR,$JB468+60),"")</f>
      </c>
      <c r="JB468">
        <f>IFERROR(MATCH($GQ468,$GR$2:$GR$324,0)+1,0)</f>
      </c>
      <c r="JC468">
        <f>IFERROR(INDEX($GS$2:$GS$324,MATCH($GQ468,$GR$2:$GR$324,0)),0)</f>
      </c>
      <c r="JD468" t="s">
        <v>40</v>
      </c>
      <c r="JE468" t="s">
        <v>40</v>
      </c>
    </row>
    <row r="469" spans="1:265" x14ac:dyDescent="0.25">
      <c r="Q469">
        <f>IF(OR($T469="",$P469=""),"",IFERROR($T469/$P469,0))</f>
      </c>
      <c r="R469">
        <f>IF($T469="","",
SUM($S469,$U469,$Z469,$V469,$X469)*
(1-IF($AA469="",0,VALUE($AA469)/100)))</f>
      </c>
      <c r="S469">
        <f>IF($T469="","",$T469)</f>
      </c>
      <c r="U469">
        <f>IF($T469="","",
IF($N469="","",
IF(ISNUMBER(SEARCH("exempt",LOWER($N469))),0,
$T469*(VALUE(SUBSTITUTE($N469,"%",""))/100))))</f>
      </c>
      <c r="AB469">
        <f>IFERROR(IF(FIND(" - ",$K469)&gt;0,MID($K469,FIND(" - ",$K469)+3,LEN($K469)),""),"")</f>
      </c>
      <c r="AK469" t="s">
        <v>1056</v>
      </c>
      <c r="AP469">
        <f>IFERROR(LEFT($K469,FIND(" - ",$K469)-1),$K469)</f>
      </c>
      <c r="AS469">
        <f>IF($CH469&gt;=1,INDEX($AQ:$AQ,$CG469+1),"")</f>
      </c>
      <c r="AT469">
        <f>IF($CH469&gt;=2,INDEX($AQ:$AQ,$CG469+2),"")</f>
      </c>
      <c r="AU469">
        <f>IF($CH469&gt;=3,INDEX($AQ:$AQ,$CG469+3),"")</f>
      </c>
      <c r="AV469">
        <f>IF($CH469&gt;=4,INDEX($AQ:$AQ,$CG469+4),"")</f>
      </c>
      <c r="AW469">
        <f>IF($CH469&gt;=5,INDEX($AQ:$AQ,$CG469+5),"")</f>
      </c>
      <c r="AX469">
        <f>IF($CH469&gt;=6,INDEX($AQ:$AQ,$CG469+6),"")</f>
      </c>
      <c r="AY469">
        <f>IF($CH469&gt;=7,INDEX($AQ:$AQ,$CG469+7),"")</f>
      </c>
      <c r="AZ469">
        <f>IF($CH469&gt;=8,INDEX($AQ:$AQ,$CG469+8),"")</f>
      </c>
      <c r="BA469">
        <f>IF($CH469&gt;=9,INDEX($AQ:$AQ,$CG469+9),"")</f>
      </c>
      <c r="BB469">
        <f>IF($CH469&gt;=10,INDEX($AQ:$AQ,$CG469+10),"")</f>
      </c>
      <c r="BC469">
        <f>IF($CH469&gt;=11,INDEX($AQ:$AQ,$CG469+11),"")</f>
      </c>
      <c r="BD469">
        <f>IF($CH469&gt;=12,INDEX($AQ:$AQ,$CG469+12),"")</f>
      </c>
      <c r="BE469">
        <f>IF($CH469&gt;=13,INDEX($AQ:$AQ,$CG469+13),"")</f>
      </c>
      <c r="BF469">
        <f>IF($CH469&gt;=14,INDEX($AQ:$AQ,$CG469+14),"")</f>
      </c>
      <c r="BG469">
        <f>IF($CH469&gt;=15,INDEX($AQ:$AQ,$CG469+15),"")</f>
      </c>
      <c r="BH469">
        <f>IF($CH469&gt;=16,INDEX($AQ:$AQ,$CG469+16),"")</f>
      </c>
      <c r="BI469">
        <f>IF($CH469&gt;=17,INDEX($AQ:$AQ,$CG469+17),"")</f>
      </c>
      <c r="BJ469">
        <f>IF($CH469&gt;=18,INDEX($AQ:$AQ,$CG469+18),"")</f>
      </c>
      <c r="BK469">
        <f>IF($CH469&gt;=19,INDEX($AQ:$AQ,$CG469+19),"")</f>
      </c>
      <c r="BL469">
        <f>IF($CH469&gt;=20,INDEX($AQ:$AQ,$CG469+20),"")</f>
      </c>
      <c r="BM469">
        <f>IF($CH469&gt;=21,INDEX($AQ:$AQ,$CG469+21),"")</f>
      </c>
      <c r="BN469">
        <f>IF($CH469&gt;=22,INDEX($AQ:$AQ,$CG469+22),"")</f>
      </c>
      <c r="BO469">
        <f>IF($CH469&gt;=23,INDEX($AQ:$AQ,$CG469+23),"")</f>
      </c>
      <c r="BP469">
        <f>IF($CH469&gt;=24,INDEX($AQ:$AQ,$CG469+24),"")</f>
      </c>
      <c r="BQ469">
        <f>IF($CH469&gt;=25,INDEX($AQ:$AQ,$CG469+25),"")</f>
      </c>
      <c r="BR469">
        <f>IF($CH469&gt;=26,INDEX($AQ:$AQ,$CG469+26),"")</f>
      </c>
      <c r="BS469">
        <f>IF($CH469&gt;=27,INDEX($AQ:$AQ,$CG469+27),"")</f>
      </c>
      <c r="BT469">
        <f>IF($CH469&gt;=28,INDEX($AQ:$AQ,$CG469+28),"")</f>
      </c>
      <c r="BU469">
        <f>IF($CH469&gt;=29,INDEX($AQ:$AQ,$CG469+29),"")</f>
      </c>
      <c r="BV469">
        <f>IF($CH469&gt;=30,INDEX($AQ:$AQ,$CG469+30),"")</f>
      </c>
      <c r="BW469">
        <f>IF($CH469&gt;=31,INDEX($AQ:$AQ,$CG469+31),"")</f>
      </c>
      <c r="BX469">
        <f>IF($CH469&gt;=32,INDEX($AQ:$AQ,$CG469+32),"")</f>
      </c>
      <c r="BY469">
        <f>IF($CH469&gt;=33,INDEX($AQ:$AQ,$CG469+33),"")</f>
      </c>
      <c r="BZ469">
        <f>IF($CH469&gt;=34,INDEX($AQ:$AQ,$CG469+34),"")</f>
      </c>
      <c r="CA469">
        <f>IF($CH469&gt;=35,INDEX($AQ:$AQ,$CG469+35),"")</f>
      </c>
      <c r="CB469">
        <f>IF($CH469&gt;=36,INDEX($AQ:$AQ,$CG469+36),"")</f>
      </c>
      <c r="CC469">
        <f>IF($CH469&gt;=37,INDEX($AQ:$AQ,$CG469+37),"")</f>
      </c>
      <c r="CD469">
        <f>IF($CH469&gt;=38,INDEX($AQ:$AQ,$CG469+38),"")</f>
      </c>
      <c r="CE469">
        <f>IF($CH469&gt;=39,INDEX($AQ:$AQ,$CG469+39),"")</f>
      </c>
      <c r="CF469">
        <f>IF($CH469&gt;=40,INDEX($AQ:$AQ,$CG469+40),"")</f>
      </c>
      <c r="CG469">
        <f>IFERROR(MATCH($AP469,$AQ$2:$AQ$134,0)+1,0)</f>
      </c>
      <c r="CH469">
        <f>IFERROR(INDEX($AR$2:$AR$134,MATCH($AP469,$AQ$2:$AQ$134,0)),0)</f>
      </c>
      <c r="CI469">
        <f>IFERROR(LEFT($L469,FIND(" - ",$L469)-1),$L469)</f>
      </c>
      <c r="CL469">
        <f>IF($DG469&gt;=1,INDEX($CJ:$CJ,$DF469+1),"")</f>
      </c>
      <c r="CM469">
        <f>IF($DG469&gt;=2,INDEX($CJ:$CJ,$DF469+2),"")</f>
      </c>
      <c r="CN469">
        <f>IF($DG469&gt;=3,INDEX($CJ:$CJ,$DF469+3),"")</f>
      </c>
      <c r="CO469">
        <f>IF($DG469&gt;=4,INDEX($CJ:$CJ,$DF469+4),"")</f>
      </c>
      <c r="CP469">
        <f>IF($DG469&gt;=5,INDEX($CJ:$CJ,$DF469+5),"")</f>
      </c>
      <c r="CQ469">
        <f>IF($DG469&gt;=6,INDEX($CJ:$CJ,$DF469+6),"")</f>
      </c>
      <c r="CR469">
        <f>IF($DG469&gt;=7,INDEX($CJ:$CJ,$DF469+7),"")</f>
      </c>
      <c r="CS469">
        <f>IF($DG469&gt;=8,INDEX($CJ:$CJ,$DF469+8),"")</f>
      </c>
      <c r="CT469">
        <f>IF($DG469&gt;=9,INDEX($CJ:$CJ,$DF469+9),"")</f>
      </c>
      <c r="CU469">
        <f>IF($DG469&gt;=10,INDEX($CJ:$CJ,$DF469+10),"")</f>
      </c>
      <c r="CV469">
        <f>IF($DG469&gt;=11,INDEX($CJ:$CJ,$DF469+11),"")</f>
      </c>
      <c r="CW469">
        <f>IF($DG469&gt;=12,INDEX($CJ:$CJ,$DF469+12),"")</f>
      </c>
      <c r="CX469">
        <f>IF($DG469&gt;=13,INDEX($CJ:$CJ,$DF469+13),"")</f>
      </c>
      <c r="CY469">
        <f>IF($DG469&gt;=14,INDEX($CJ:$CJ,$DF469+14),"")</f>
      </c>
      <c r="CZ469">
        <f>IF($DG469&gt;=15,INDEX($CJ:$CJ,$DF469+15),"")</f>
      </c>
      <c r="DA469">
        <f>IF($DG469&gt;=16,INDEX($CJ:$CJ,$DF469+16),"")</f>
      </c>
      <c r="DB469">
        <f>IF($DG469&gt;=17,INDEX($CJ:$CJ,$DF469+17),"")</f>
      </c>
      <c r="DC469">
        <f>IF($DG469&gt;=18,INDEX($CJ:$CJ,$DF469+18),"")</f>
      </c>
      <c r="DD469">
        <f>IF($DG469&gt;=19,INDEX($CJ:$CJ,$DF469+19),"")</f>
      </c>
      <c r="DE469">
        <f>IF($DG469&gt;=20,INDEX($CJ:$CJ,$DF469+20),"")</f>
      </c>
      <c r="DF469">
        <f>IFERROR(MATCH($CI469,$CJ$2:$CJ$263,0)+1,0)</f>
      </c>
      <c r="DG469">
        <f>IFERROR(INDEX($CK$2:$CK$263,MATCH($CI469,$CJ$2:$CJ$263,0)),0)</f>
      </c>
      <c r="DH469">
        <f>IFERROR(INDEX($AO:$AO,MATCH($N469,$AN:$AN,0))&amp;"","")</f>
      </c>
      <c r="DL469">
        <f>IF($GO469&gt;=1,INDEX($DI:$DI,$GN469+1),"")</f>
      </c>
      <c r="DM469">
        <f>IF($GO469&gt;=2,INDEX($DI:$DI,$GN469+2),"")</f>
      </c>
      <c r="DN469">
        <f>IF($GO469&gt;=3,INDEX($DI:$DI,$GN469+3),"")</f>
      </c>
      <c r="DO469">
        <f>IF($GO469&gt;=4,INDEX($DI:$DI,$GN469+4),"")</f>
      </c>
      <c r="DP469">
        <f>IF($GO469&gt;=5,INDEX($DI:$DI,$GN469+5),"")</f>
      </c>
      <c r="DQ469">
        <f>IF($GO469&gt;=6,INDEX($DI:$DI,$GN469+6),"")</f>
      </c>
      <c r="DR469">
        <f>IF($GO469&gt;=7,INDEX($DI:$DI,$GN469+7),"")</f>
      </c>
      <c r="DS469">
        <f>IF($GO469&gt;=8,INDEX($DI:$DI,$GN469+8),"")</f>
      </c>
      <c r="DT469">
        <f>IF($GO469&gt;=9,INDEX($DI:$DI,$GN469+9),"")</f>
      </c>
      <c r="DU469">
        <f>IF($GO469&gt;=10,INDEX($DI:$DI,$GN469+10),"")</f>
      </c>
      <c r="DV469">
        <f>IF($GO469&gt;=11,INDEX($DI:$DI,$GN469+11),"")</f>
      </c>
      <c r="DW469">
        <f>IF($GO469&gt;=12,INDEX($DI:$DI,$GN469+12),"")</f>
      </c>
      <c r="DX469">
        <f>IF($GO469&gt;=13,INDEX($DI:$DI,$GN469+13),"")</f>
      </c>
      <c r="DY469">
        <f>IF($GO469&gt;=14,INDEX($DI:$DI,$GN469+14),"")</f>
      </c>
      <c r="DZ469">
        <f>IF($GO469&gt;=15,INDEX($DI:$DI,$GN469+15),"")</f>
      </c>
      <c r="EA469">
        <f>IF($GO469&gt;=16,INDEX($DI:$DI,$GN469+16),"")</f>
      </c>
      <c r="EB469">
        <f>IF($GO469&gt;=17,INDEX($DI:$DI,$GN469+17),"")</f>
      </c>
      <c r="EC469">
        <f>IF($GO469&gt;=18,INDEX($DI:$DI,$GN469+18),"")</f>
      </c>
      <c r="ED469">
        <f>IF($GO469&gt;=19,INDEX($DI:$DI,$GN469+19),"")</f>
      </c>
      <c r="EE469">
        <f>IF($GO469&gt;=20,INDEX($DI:$DI,$GN469+20),"")</f>
      </c>
      <c r="EF469">
        <f>IF($GO469&gt;=21,INDEX($DI:$DI,$GN469+21),"")</f>
      </c>
      <c r="EG469">
        <f>IF($GO469&gt;=22,INDEX($DI:$DI,$GN469+22),"")</f>
      </c>
      <c r="EH469">
        <f>IF($GO469&gt;=23,INDEX($DI:$DI,$GN469+23),"")</f>
      </c>
      <c r="EI469">
        <f>IF($GO469&gt;=24,INDEX($DI:$DI,$GN469+24),"")</f>
      </c>
      <c r="EJ469">
        <f>IF($GO469&gt;=25,INDEX($DI:$DI,$GN469+25),"")</f>
      </c>
      <c r="EK469">
        <f>IF($GO469&gt;=26,INDEX($DI:$DI,$GN469+26),"")</f>
      </c>
      <c r="EL469">
        <f>IF($GO469&gt;=27,INDEX($DI:$DI,$GN469+27),"")</f>
      </c>
      <c r="EM469">
        <f>IF($GO469&gt;=28,INDEX($DI:$DI,$GN469+28),"")</f>
      </c>
      <c r="EN469">
        <f>IF($GO469&gt;=29,INDEX($DI:$DI,$GN469+29),"")</f>
      </c>
      <c r="EO469">
        <f>IF($GO469&gt;=30,INDEX($DI:$DI,$GN469+30),"")</f>
      </c>
      <c r="EP469">
        <f>IF($GO469&gt;=31,INDEX($DI:$DI,$GN469+31),"")</f>
      </c>
      <c r="EQ469">
        <f>IF($GO469&gt;=32,INDEX($DI:$DI,$GN469+32),"")</f>
      </c>
      <c r="ER469">
        <f>IF($GO469&gt;=33,INDEX($DI:$DI,$GN469+33),"")</f>
      </c>
      <c r="ES469">
        <f>IF($GO469&gt;=34,INDEX($DI:$DI,$GN469+34),"")</f>
      </c>
      <c r="ET469">
        <f>IF($GO469&gt;=35,INDEX($DI:$DI,$GN469+35),"")</f>
      </c>
      <c r="EU469">
        <f>IF($GO469&gt;=36,INDEX($DI:$DI,$GN469+36),"")</f>
      </c>
      <c r="EV469">
        <f>IF($GO469&gt;=37,INDEX($DI:$DI,$GN469+37),"")</f>
      </c>
      <c r="EW469">
        <f>IF($GO469&gt;=38,INDEX($DI:$DI,$GN469+38),"")</f>
      </c>
      <c r="EX469">
        <f>IF($GO469&gt;=39,INDEX($DI:$DI,$GN469+39),"")</f>
      </c>
      <c r="EY469">
        <f>IF($GO469&gt;=40,INDEX($DI:$DI,$GN469+40),"")</f>
      </c>
      <c r="EZ469">
        <f>IF($GO469&gt;=1,INDEX($DJ:$DJ,$GN469+1),"")</f>
      </c>
      <c r="FA469">
        <f>IF($GO469&gt;=2,INDEX($DJ:$DJ,$GN469+2),"")</f>
      </c>
      <c r="FB469">
        <f>IF($GO469&gt;=3,INDEX($DJ:$DJ,$GN469+3),"")</f>
      </c>
      <c r="FC469">
        <f>IF($GO469&gt;=4,INDEX($DJ:$DJ,$GN469+4),"")</f>
      </c>
      <c r="FD469">
        <f>IF($GO469&gt;=5,INDEX($DJ:$DJ,$GN469+5),"")</f>
      </c>
      <c r="FE469">
        <f>IF($GO469&gt;=6,INDEX($DJ:$DJ,$GN469+6),"")</f>
      </c>
      <c r="FF469">
        <f>IF($GO469&gt;=7,INDEX($DJ:$DJ,$GN469+7),"")</f>
      </c>
      <c r="FG469">
        <f>IF($GO469&gt;=8,INDEX($DJ:$DJ,$GN469+8),"")</f>
      </c>
      <c r="FH469">
        <f>IF($GO469&gt;=9,INDEX($DJ:$DJ,$GN469+9),"")</f>
      </c>
      <c r="FI469">
        <f>IF($GO469&gt;=10,INDEX($DJ:$DJ,$GN469+10),"")</f>
      </c>
      <c r="FJ469">
        <f>IF($GO469&gt;=11,INDEX($DJ:$DJ,$GN469+11),"")</f>
      </c>
      <c r="FK469">
        <f>IF($GO469&gt;=12,INDEX($DJ:$DJ,$GN469+12),"")</f>
      </c>
      <c r="FL469">
        <f>IF($GO469&gt;=13,INDEX($DJ:$DJ,$GN469+13),"")</f>
      </c>
      <c r="FM469">
        <f>IF($GO469&gt;=14,INDEX($DJ:$DJ,$GN469+14),"")</f>
      </c>
      <c r="FN469">
        <f>IF($GO469&gt;=15,INDEX($DJ:$DJ,$GN469+15),"")</f>
      </c>
      <c r="FO469">
        <f>IF($GO469&gt;=16,INDEX($DJ:$DJ,$GN469+16),"")</f>
      </c>
      <c r="FP469">
        <f>IF($GO469&gt;=17,INDEX($DJ:$DJ,$GN469+17),"")</f>
      </c>
      <c r="FQ469">
        <f>IF($GO469&gt;=18,INDEX($DJ:$DJ,$GN469+18),"")</f>
      </c>
      <c r="FR469">
        <f>IF($GO469&gt;=19,INDEX($DJ:$DJ,$GN469+19),"")</f>
      </c>
      <c r="FS469">
        <f>IF($GO469&gt;=20,INDEX($DJ:$DJ,$GN469+20),"")</f>
      </c>
      <c r="FT469">
        <f>IF($GO469&gt;=21,INDEX($DJ:$DJ,$GN469+21),"")</f>
      </c>
      <c r="FU469">
        <f>IF($GO469&gt;=22,INDEX($DJ:$DJ,$GN469+22),"")</f>
      </c>
      <c r="FV469">
        <f>IF($GO469&gt;=23,INDEX($DJ:$DJ,$GN469+23),"")</f>
      </c>
      <c r="FW469">
        <f>IF($GO469&gt;=24,INDEX($DJ:$DJ,$GN469+24),"")</f>
      </c>
      <c r="FX469">
        <f>IF($GO469&gt;=25,INDEX($DJ:$DJ,$GN469+25),"")</f>
      </c>
      <c r="FY469">
        <f>IF($GO469&gt;=26,INDEX($DJ:$DJ,$GN469+26),"")</f>
      </c>
      <c r="FZ469">
        <f>IF($GO469&gt;=27,INDEX($DJ:$DJ,$GN469+27),"")</f>
      </c>
      <c r="GA469">
        <f>IF($GO469&gt;=28,INDEX($DJ:$DJ,$GN469+28),"")</f>
      </c>
      <c r="GB469">
        <f>IF($GO469&gt;=29,INDEX($DJ:$DJ,$GN469+29),"")</f>
      </c>
      <c r="GC469">
        <f>IF($GO469&gt;=30,INDEX($DJ:$DJ,$GN469+30),"")</f>
      </c>
      <c r="GD469">
        <f>IF($GO469&gt;=31,INDEX($DJ:$DJ,$GN469+31),"")</f>
      </c>
      <c r="GE469">
        <f>IF($GO469&gt;=32,INDEX($DJ:$DJ,$GN469+32),"")</f>
      </c>
      <c r="GF469">
        <f>IF($GO469&gt;=33,INDEX($DJ:$DJ,$GN469+33),"")</f>
      </c>
      <c r="GG469">
        <f>IF($GO469&gt;=34,INDEX($DJ:$DJ,$GN469+34),"")</f>
      </c>
      <c r="GH469">
        <f>IF($GO469&gt;=35,INDEX($DJ:$DJ,$GN469+35),"")</f>
      </c>
      <c r="GI469">
        <f>IF($GO469&gt;=36,INDEX($DJ:$DJ,$GN469+36),"")</f>
      </c>
      <c r="GJ469">
        <f>IF($GO469&gt;=37,INDEX($DJ:$DJ,$GN469+37),"")</f>
      </c>
      <c r="GK469">
        <f>IF($GO469&gt;=38,INDEX($DJ:$DJ,$GN469+38),"")</f>
      </c>
      <c r="GL469">
        <f>IF($GO469&gt;=39,INDEX($DJ:$DJ,$GN469+39),"")</f>
      </c>
      <c r="GM469">
        <f>IF($GO469&gt;=40,INDEX($DJ:$DJ,$GN469+40),"")</f>
      </c>
      <c r="GN469">
        <f>IFERROR(MATCH($DH469,$DI$2:$DI$148,0)+1,0)</f>
      </c>
      <c r="GO469">
        <f>IFERROR(INDEX($DK$2:$DK$148,MATCH($DH469,$DI$2:$DI$148,0)),0)</f>
      </c>
      <c r="GP469">
        <f>IFERROR(MATCH($Y469,$DL$469:$EY$469,0),0)</f>
      </c>
      <c r="GQ469">
        <f>IF($GP469&gt;0,INDEX($EZ$469:$GM$469,$GP469),"")</f>
      </c>
      <c r="GT469">
        <f>IF($JC469&gt;=1,INDEX($GR:$GR,$JB469+1),"")</f>
      </c>
      <c r="GU469">
        <f>IF($JC469&gt;=2,INDEX($GR:$GR,$JB469+2),"")</f>
      </c>
      <c r="GV469">
        <f>IF($JC469&gt;=3,INDEX($GR:$GR,$JB469+3),"")</f>
      </c>
      <c r="GW469">
        <f>IF($JC469&gt;=4,INDEX($GR:$GR,$JB469+4),"")</f>
      </c>
      <c r="GX469">
        <f>IF($JC469&gt;=5,INDEX($GR:$GR,$JB469+5),"")</f>
      </c>
      <c r="GY469">
        <f>IF($JC469&gt;=6,INDEX($GR:$GR,$JB469+6),"")</f>
      </c>
      <c r="GZ469">
        <f>IF($JC469&gt;=7,INDEX($GR:$GR,$JB469+7),"")</f>
      </c>
      <c r="HA469">
        <f>IF($JC469&gt;=8,INDEX($GR:$GR,$JB469+8),"")</f>
      </c>
      <c r="HB469">
        <f>IF($JC469&gt;=9,INDEX($GR:$GR,$JB469+9),"")</f>
      </c>
      <c r="HC469">
        <f>IF($JC469&gt;=10,INDEX($GR:$GR,$JB469+10),"")</f>
      </c>
      <c r="HD469">
        <f>IF($JC469&gt;=11,INDEX($GR:$GR,$JB469+11),"")</f>
      </c>
      <c r="HE469">
        <f>IF($JC469&gt;=12,INDEX($GR:$GR,$JB469+12),"")</f>
      </c>
      <c r="HF469">
        <f>IF($JC469&gt;=13,INDEX($GR:$GR,$JB469+13),"")</f>
      </c>
      <c r="HG469">
        <f>IF($JC469&gt;=14,INDEX($GR:$GR,$JB469+14),"")</f>
      </c>
      <c r="HH469">
        <f>IF($JC469&gt;=15,INDEX($GR:$GR,$JB469+15),"")</f>
      </c>
      <c r="HI469">
        <f>IF($JC469&gt;=16,INDEX($GR:$GR,$JB469+16),"")</f>
      </c>
      <c r="HJ469">
        <f>IF($JC469&gt;=17,INDEX($GR:$GR,$JB469+17),"")</f>
      </c>
      <c r="HK469">
        <f>IF($JC469&gt;=18,INDEX($GR:$GR,$JB469+18),"")</f>
      </c>
      <c r="HL469">
        <f>IF($JC469&gt;=19,INDEX($GR:$GR,$JB469+19),"")</f>
      </c>
      <c r="HM469">
        <f>IF($JC469&gt;=20,INDEX($GR:$GR,$JB469+20),"")</f>
      </c>
      <c r="HN469">
        <f>IF($JC469&gt;=21,INDEX($GR:$GR,$JB469+21),"")</f>
      </c>
      <c r="HO469">
        <f>IF($JC469&gt;=22,INDEX($GR:$GR,$JB469+22),"")</f>
      </c>
      <c r="HP469">
        <f>IF($JC469&gt;=23,INDEX($GR:$GR,$JB469+23),"")</f>
      </c>
      <c r="HQ469">
        <f>IF($JC469&gt;=24,INDEX($GR:$GR,$JB469+24),"")</f>
      </c>
      <c r="HR469">
        <f>IF($JC469&gt;=25,INDEX($GR:$GR,$JB469+25),"")</f>
      </c>
      <c r="HS469">
        <f>IF($JC469&gt;=26,INDEX($GR:$GR,$JB469+26),"")</f>
      </c>
      <c r="HT469">
        <f>IF($JC469&gt;=27,INDEX($GR:$GR,$JB469+27),"")</f>
      </c>
      <c r="HU469">
        <f>IF($JC469&gt;=28,INDEX($GR:$GR,$JB469+28),"")</f>
      </c>
      <c r="HV469">
        <f>IF($JC469&gt;=29,INDEX($GR:$GR,$JB469+29),"")</f>
      </c>
      <c r="HW469">
        <f>IF($JC469&gt;=30,INDEX($GR:$GR,$JB469+30),"")</f>
      </c>
      <c r="HX469">
        <f>IF($JC469&gt;=31,INDEX($GR:$GR,$JB469+31),"")</f>
      </c>
      <c r="HY469">
        <f>IF($JC469&gt;=32,INDEX($GR:$GR,$JB469+32),"")</f>
      </c>
      <c r="HZ469">
        <f>IF($JC469&gt;=33,INDEX($GR:$GR,$JB469+33),"")</f>
      </c>
      <c r="IA469">
        <f>IF($JC469&gt;=34,INDEX($GR:$GR,$JB469+34),"")</f>
      </c>
      <c r="IB469">
        <f>IF($JC469&gt;=35,INDEX($GR:$GR,$JB469+35),"")</f>
      </c>
      <c r="IC469">
        <f>IF($JC469&gt;=36,INDEX($GR:$GR,$JB469+36),"")</f>
      </c>
      <c r="ID469">
        <f>IF($JC469&gt;=37,INDEX($GR:$GR,$JB469+37),"")</f>
      </c>
      <c r="IE469">
        <f>IF($JC469&gt;=38,INDEX($GR:$GR,$JB469+38),"")</f>
      </c>
      <c r="IF469">
        <f>IF($JC469&gt;=39,INDEX($GR:$GR,$JB469+39),"")</f>
      </c>
      <c r="IG469">
        <f>IF($JC469&gt;=40,INDEX($GR:$GR,$JB469+40),"")</f>
      </c>
      <c r="IH469">
        <f>IF($JC469&gt;=41,INDEX($GR:$GR,$JB469+41),"")</f>
      </c>
      <c r="II469">
        <f>IF($JC469&gt;=42,INDEX($GR:$GR,$JB469+42),"")</f>
      </c>
      <c r="IJ469">
        <f>IF($JC469&gt;=43,INDEX($GR:$GR,$JB469+43),"")</f>
      </c>
      <c r="IK469">
        <f>IF($JC469&gt;=44,INDEX($GR:$GR,$JB469+44),"")</f>
      </c>
      <c r="IL469">
        <f>IF($JC469&gt;=45,INDEX($GR:$GR,$JB469+45),"")</f>
      </c>
      <c r="IM469">
        <f>IF($JC469&gt;=46,INDEX($GR:$GR,$JB469+46),"")</f>
      </c>
      <c r="IN469">
        <f>IF($JC469&gt;=47,INDEX($GR:$GR,$JB469+47),"")</f>
      </c>
      <c r="IO469">
        <f>IF($JC469&gt;=48,INDEX($GR:$GR,$JB469+48),"")</f>
      </c>
      <c r="IP469">
        <f>IF($JC469&gt;=49,INDEX($GR:$GR,$JB469+49),"")</f>
      </c>
      <c r="IQ469">
        <f>IF($JC469&gt;=50,INDEX($GR:$GR,$JB469+50),"")</f>
      </c>
      <c r="IR469">
        <f>IF($JC469&gt;=51,INDEX($GR:$GR,$JB469+51),"")</f>
      </c>
      <c r="IS469">
        <f>IF($JC469&gt;=52,INDEX($GR:$GR,$JB469+52),"")</f>
      </c>
      <c r="IT469">
        <f>IF($JC469&gt;=53,INDEX($GR:$GR,$JB469+53),"")</f>
      </c>
      <c r="IU469">
        <f>IF($JC469&gt;=54,INDEX($GR:$GR,$JB469+54),"")</f>
      </c>
      <c r="IV469">
        <f>IF($JC469&gt;=55,INDEX($GR:$GR,$JB469+55),"")</f>
      </c>
      <c r="IW469">
        <f>IF($JC469&gt;=56,INDEX($GR:$GR,$JB469+56),"")</f>
      </c>
      <c r="IX469">
        <f>IF($JC469&gt;=57,INDEX($GR:$GR,$JB469+57),"")</f>
      </c>
      <c r="IY469">
        <f>IF($JC469&gt;=58,INDEX($GR:$GR,$JB469+58),"")</f>
      </c>
      <c r="IZ469">
        <f>IF($JC469&gt;=59,INDEX($GR:$GR,$JB469+59),"")</f>
      </c>
      <c r="JA469">
        <f>IF($JC469&gt;=60,INDEX($GR:$GR,$JB469+60),"")</f>
      </c>
      <c r="JB469">
        <f>IFERROR(MATCH($GQ469,$GR$2:$GR$324,0)+1,0)</f>
      </c>
      <c r="JC469">
        <f>IFERROR(INDEX($GS$2:$GS$324,MATCH($GQ469,$GR$2:$GR$324,0)),0)</f>
      </c>
      <c r="JD469" t="s">
        <v>40</v>
      </c>
      <c r="JE469" t="s">
        <v>40</v>
      </c>
    </row>
    <row r="470" spans="1:265" x14ac:dyDescent="0.25">
      <c r="Q470">
        <f>IF(OR($T470="",$P470=""),"",IFERROR($T470/$P470,0))</f>
      </c>
      <c r="R470">
        <f>IF($T470="","",
SUM($S470,$U470,$Z470,$V470,$X470)*
(1-IF($AA470="",0,VALUE($AA470)/100)))</f>
      </c>
      <c r="S470">
        <f>IF($T470="","",$T470)</f>
      </c>
      <c r="U470">
        <f>IF($T470="","",
IF($N470="","",
IF(ISNUMBER(SEARCH("exempt",LOWER($N470))),0,
$T470*(VALUE(SUBSTITUTE($N470,"%",""))/100))))</f>
      </c>
      <c r="AB470">
        <f>IFERROR(IF(FIND(" - ",$K470)&gt;0,MID($K470,FIND(" - ",$K470)+3,LEN($K470)),""),"")</f>
      </c>
      <c r="AK470" t="s">
        <v>1057</v>
      </c>
      <c r="AP470">
        <f>IFERROR(LEFT($K470,FIND(" - ",$K470)-1),$K470)</f>
      </c>
      <c r="AS470">
        <f>IF($CH470&gt;=1,INDEX($AQ:$AQ,$CG470+1),"")</f>
      </c>
      <c r="AT470">
        <f>IF($CH470&gt;=2,INDEX($AQ:$AQ,$CG470+2),"")</f>
      </c>
      <c r="AU470">
        <f>IF($CH470&gt;=3,INDEX($AQ:$AQ,$CG470+3),"")</f>
      </c>
      <c r="AV470">
        <f>IF($CH470&gt;=4,INDEX($AQ:$AQ,$CG470+4),"")</f>
      </c>
      <c r="AW470">
        <f>IF($CH470&gt;=5,INDEX($AQ:$AQ,$CG470+5),"")</f>
      </c>
      <c r="AX470">
        <f>IF($CH470&gt;=6,INDEX($AQ:$AQ,$CG470+6),"")</f>
      </c>
      <c r="AY470">
        <f>IF($CH470&gt;=7,INDEX($AQ:$AQ,$CG470+7),"")</f>
      </c>
      <c r="AZ470">
        <f>IF($CH470&gt;=8,INDEX($AQ:$AQ,$CG470+8),"")</f>
      </c>
      <c r="BA470">
        <f>IF($CH470&gt;=9,INDEX($AQ:$AQ,$CG470+9),"")</f>
      </c>
      <c r="BB470">
        <f>IF($CH470&gt;=10,INDEX($AQ:$AQ,$CG470+10),"")</f>
      </c>
      <c r="BC470">
        <f>IF($CH470&gt;=11,INDEX($AQ:$AQ,$CG470+11),"")</f>
      </c>
      <c r="BD470">
        <f>IF($CH470&gt;=12,INDEX($AQ:$AQ,$CG470+12),"")</f>
      </c>
      <c r="BE470">
        <f>IF($CH470&gt;=13,INDEX($AQ:$AQ,$CG470+13),"")</f>
      </c>
      <c r="BF470">
        <f>IF($CH470&gt;=14,INDEX($AQ:$AQ,$CG470+14),"")</f>
      </c>
      <c r="BG470">
        <f>IF($CH470&gt;=15,INDEX($AQ:$AQ,$CG470+15),"")</f>
      </c>
      <c r="BH470">
        <f>IF($CH470&gt;=16,INDEX($AQ:$AQ,$CG470+16),"")</f>
      </c>
      <c r="BI470">
        <f>IF($CH470&gt;=17,INDEX($AQ:$AQ,$CG470+17),"")</f>
      </c>
      <c r="BJ470">
        <f>IF($CH470&gt;=18,INDEX($AQ:$AQ,$CG470+18),"")</f>
      </c>
      <c r="BK470">
        <f>IF($CH470&gt;=19,INDEX($AQ:$AQ,$CG470+19),"")</f>
      </c>
      <c r="BL470">
        <f>IF($CH470&gt;=20,INDEX($AQ:$AQ,$CG470+20),"")</f>
      </c>
      <c r="BM470">
        <f>IF($CH470&gt;=21,INDEX($AQ:$AQ,$CG470+21),"")</f>
      </c>
      <c r="BN470">
        <f>IF($CH470&gt;=22,INDEX($AQ:$AQ,$CG470+22),"")</f>
      </c>
      <c r="BO470">
        <f>IF($CH470&gt;=23,INDEX($AQ:$AQ,$CG470+23),"")</f>
      </c>
      <c r="BP470">
        <f>IF($CH470&gt;=24,INDEX($AQ:$AQ,$CG470+24),"")</f>
      </c>
      <c r="BQ470">
        <f>IF($CH470&gt;=25,INDEX($AQ:$AQ,$CG470+25),"")</f>
      </c>
      <c r="BR470">
        <f>IF($CH470&gt;=26,INDEX($AQ:$AQ,$CG470+26),"")</f>
      </c>
      <c r="BS470">
        <f>IF($CH470&gt;=27,INDEX($AQ:$AQ,$CG470+27),"")</f>
      </c>
      <c r="BT470">
        <f>IF($CH470&gt;=28,INDEX($AQ:$AQ,$CG470+28),"")</f>
      </c>
      <c r="BU470">
        <f>IF($CH470&gt;=29,INDEX($AQ:$AQ,$CG470+29),"")</f>
      </c>
      <c r="BV470">
        <f>IF($CH470&gt;=30,INDEX($AQ:$AQ,$CG470+30),"")</f>
      </c>
      <c r="BW470">
        <f>IF($CH470&gt;=31,INDEX($AQ:$AQ,$CG470+31),"")</f>
      </c>
      <c r="BX470">
        <f>IF($CH470&gt;=32,INDEX($AQ:$AQ,$CG470+32),"")</f>
      </c>
      <c r="BY470">
        <f>IF($CH470&gt;=33,INDEX($AQ:$AQ,$CG470+33),"")</f>
      </c>
      <c r="BZ470">
        <f>IF($CH470&gt;=34,INDEX($AQ:$AQ,$CG470+34),"")</f>
      </c>
      <c r="CA470">
        <f>IF($CH470&gt;=35,INDEX($AQ:$AQ,$CG470+35),"")</f>
      </c>
      <c r="CB470">
        <f>IF($CH470&gt;=36,INDEX($AQ:$AQ,$CG470+36),"")</f>
      </c>
      <c r="CC470">
        <f>IF($CH470&gt;=37,INDEX($AQ:$AQ,$CG470+37),"")</f>
      </c>
      <c r="CD470">
        <f>IF($CH470&gt;=38,INDEX($AQ:$AQ,$CG470+38),"")</f>
      </c>
      <c r="CE470">
        <f>IF($CH470&gt;=39,INDEX($AQ:$AQ,$CG470+39),"")</f>
      </c>
      <c r="CF470">
        <f>IF($CH470&gt;=40,INDEX($AQ:$AQ,$CG470+40),"")</f>
      </c>
      <c r="CG470">
        <f>IFERROR(MATCH($AP470,$AQ$2:$AQ$134,0)+1,0)</f>
      </c>
      <c r="CH470">
        <f>IFERROR(INDEX($AR$2:$AR$134,MATCH($AP470,$AQ$2:$AQ$134,0)),0)</f>
      </c>
      <c r="CI470">
        <f>IFERROR(LEFT($L470,FIND(" - ",$L470)-1),$L470)</f>
      </c>
      <c r="CL470">
        <f>IF($DG470&gt;=1,INDEX($CJ:$CJ,$DF470+1),"")</f>
      </c>
      <c r="CM470">
        <f>IF($DG470&gt;=2,INDEX($CJ:$CJ,$DF470+2),"")</f>
      </c>
      <c r="CN470">
        <f>IF($DG470&gt;=3,INDEX($CJ:$CJ,$DF470+3),"")</f>
      </c>
      <c r="CO470">
        <f>IF($DG470&gt;=4,INDEX($CJ:$CJ,$DF470+4),"")</f>
      </c>
      <c r="CP470">
        <f>IF($DG470&gt;=5,INDEX($CJ:$CJ,$DF470+5),"")</f>
      </c>
      <c r="CQ470">
        <f>IF($DG470&gt;=6,INDEX($CJ:$CJ,$DF470+6),"")</f>
      </c>
      <c r="CR470">
        <f>IF($DG470&gt;=7,INDEX($CJ:$CJ,$DF470+7),"")</f>
      </c>
      <c r="CS470">
        <f>IF($DG470&gt;=8,INDEX($CJ:$CJ,$DF470+8),"")</f>
      </c>
      <c r="CT470">
        <f>IF($DG470&gt;=9,INDEX($CJ:$CJ,$DF470+9),"")</f>
      </c>
      <c r="CU470">
        <f>IF($DG470&gt;=10,INDEX($CJ:$CJ,$DF470+10),"")</f>
      </c>
      <c r="CV470">
        <f>IF($DG470&gt;=11,INDEX($CJ:$CJ,$DF470+11),"")</f>
      </c>
      <c r="CW470">
        <f>IF($DG470&gt;=12,INDEX($CJ:$CJ,$DF470+12),"")</f>
      </c>
      <c r="CX470">
        <f>IF($DG470&gt;=13,INDEX($CJ:$CJ,$DF470+13),"")</f>
      </c>
      <c r="CY470">
        <f>IF($DG470&gt;=14,INDEX($CJ:$CJ,$DF470+14),"")</f>
      </c>
      <c r="CZ470">
        <f>IF($DG470&gt;=15,INDEX($CJ:$CJ,$DF470+15),"")</f>
      </c>
      <c r="DA470">
        <f>IF($DG470&gt;=16,INDEX($CJ:$CJ,$DF470+16),"")</f>
      </c>
      <c r="DB470">
        <f>IF($DG470&gt;=17,INDEX($CJ:$CJ,$DF470+17),"")</f>
      </c>
      <c r="DC470">
        <f>IF($DG470&gt;=18,INDEX($CJ:$CJ,$DF470+18),"")</f>
      </c>
      <c r="DD470">
        <f>IF($DG470&gt;=19,INDEX($CJ:$CJ,$DF470+19),"")</f>
      </c>
      <c r="DE470">
        <f>IF($DG470&gt;=20,INDEX($CJ:$CJ,$DF470+20),"")</f>
      </c>
      <c r="DF470">
        <f>IFERROR(MATCH($CI470,$CJ$2:$CJ$263,0)+1,0)</f>
      </c>
      <c r="DG470">
        <f>IFERROR(INDEX($CK$2:$CK$263,MATCH($CI470,$CJ$2:$CJ$263,0)),0)</f>
      </c>
      <c r="DH470">
        <f>IFERROR(INDEX($AO:$AO,MATCH($N470,$AN:$AN,0))&amp;"","")</f>
      </c>
      <c r="DL470">
        <f>IF($GO470&gt;=1,INDEX($DI:$DI,$GN470+1),"")</f>
      </c>
      <c r="DM470">
        <f>IF($GO470&gt;=2,INDEX($DI:$DI,$GN470+2),"")</f>
      </c>
      <c r="DN470">
        <f>IF($GO470&gt;=3,INDEX($DI:$DI,$GN470+3),"")</f>
      </c>
      <c r="DO470">
        <f>IF($GO470&gt;=4,INDEX($DI:$DI,$GN470+4),"")</f>
      </c>
      <c r="DP470">
        <f>IF($GO470&gt;=5,INDEX($DI:$DI,$GN470+5),"")</f>
      </c>
      <c r="DQ470">
        <f>IF($GO470&gt;=6,INDEX($DI:$DI,$GN470+6),"")</f>
      </c>
      <c r="DR470">
        <f>IF($GO470&gt;=7,INDEX($DI:$DI,$GN470+7),"")</f>
      </c>
      <c r="DS470">
        <f>IF($GO470&gt;=8,INDEX($DI:$DI,$GN470+8),"")</f>
      </c>
      <c r="DT470">
        <f>IF($GO470&gt;=9,INDEX($DI:$DI,$GN470+9),"")</f>
      </c>
      <c r="DU470">
        <f>IF($GO470&gt;=10,INDEX($DI:$DI,$GN470+10),"")</f>
      </c>
      <c r="DV470">
        <f>IF($GO470&gt;=11,INDEX($DI:$DI,$GN470+11),"")</f>
      </c>
      <c r="DW470">
        <f>IF($GO470&gt;=12,INDEX($DI:$DI,$GN470+12),"")</f>
      </c>
      <c r="DX470">
        <f>IF($GO470&gt;=13,INDEX($DI:$DI,$GN470+13),"")</f>
      </c>
      <c r="DY470">
        <f>IF($GO470&gt;=14,INDEX($DI:$DI,$GN470+14),"")</f>
      </c>
      <c r="DZ470">
        <f>IF($GO470&gt;=15,INDEX($DI:$DI,$GN470+15),"")</f>
      </c>
      <c r="EA470">
        <f>IF($GO470&gt;=16,INDEX($DI:$DI,$GN470+16),"")</f>
      </c>
      <c r="EB470">
        <f>IF($GO470&gt;=17,INDEX($DI:$DI,$GN470+17),"")</f>
      </c>
      <c r="EC470">
        <f>IF($GO470&gt;=18,INDEX($DI:$DI,$GN470+18),"")</f>
      </c>
      <c r="ED470">
        <f>IF($GO470&gt;=19,INDEX($DI:$DI,$GN470+19),"")</f>
      </c>
      <c r="EE470">
        <f>IF($GO470&gt;=20,INDEX($DI:$DI,$GN470+20),"")</f>
      </c>
      <c r="EF470">
        <f>IF($GO470&gt;=21,INDEX($DI:$DI,$GN470+21),"")</f>
      </c>
      <c r="EG470">
        <f>IF($GO470&gt;=22,INDEX($DI:$DI,$GN470+22),"")</f>
      </c>
      <c r="EH470">
        <f>IF($GO470&gt;=23,INDEX($DI:$DI,$GN470+23),"")</f>
      </c>
      <c r="EI470">
        <f>IF($GO470&gt;=24,INDEX($DI:$DI,$GN470+24),"")</f>
      </c>
      <c r="EJ470">
        <f>IF($GO470&gt;=25,INDEX($DI:$DI,$GN470+25),"")</f>
      </c>
      <c r="EK470">
        <f>IF($GO470&gt;=26,INDEX($DI:$DI,$GN470+26),"")</f>
      </c>
      <c r="EL470">
        <f>IF($GO470&gt;=27,INDEX($DI:$DI,$GN470+27),"")</f>
      </c>
      <c r="EM470">
        <f>IF($GO470&gt;=28,INDEX($DI:$DI,$GN470+28),"")</f>
      </c>
      <c r="EN470">
        <f>IF($GO470&gt;=29,INDEX($DI:$DI,$GN470+29),"")</f>
      </c>
      <c r="EO470">
        <f>IF($GO470&gt;=30,INDEX($DI:$DI,$GN470+30),"")</f>
      </c>
      <c r="EP470">
        <f>IF($GO470&gt;=31,INDEX($DI:$DI,$GN470+31),"")</f>
      </c>
      <c r="EQ470">
        <f>IF($GO470&gt;=32,INDEX($DI:$DI,$GN470+32),"")</f>
      </c>
      <c r="ER470">
        <f>IF($GO470&gt;=33,INDEX($DI:$DI,$GN470+33),"")</f>
      </c>
      <c r="ES470">
        <f>IF($GO470&gt;=34,INDEX($DI:$DI,$GN470+34),"")</f>
      </c>
      <c r="ET470">
        <f>IF($GO470&gt;=35,INDEX($DI:$DI,$GN470+35),"")</f>
      </c>
      <c r="EU470">
        <f>IF($GO470&gt;=36,INDEX($DI:$DI,$GN470+36),"")</f>
      </c>
      <c r="EV470">
        <f>IF($GO470&gt;=37,INDEX($DI:$DI,$GN470+37),"")</f>
      </c>
      <c r="EW470">
        <f>IF($GO470&gt;=38,INDEX($DI:$DI,$GN470+38),"")</f>
      </c>
      <c r="EX470">
        <f>IF($GO470&gt;=39,INDEX($DI:$DI,$GN470+39),"")</f>
      </c>
      <c r="EY470">
        <f>IF($GO470&gt;=40,INDEX($DI:$DI,$GN470+40),"")</f>
      </c>
      <c r="EZ470">
        <f>IF($GO470&gt;=1,INDEX($DJ:$DJ,$GN470+1),"")</f>
      </c>
      <c r="FA470">
        <f>IF($GO470&gt;=2,INDEX($DJ:$DJ,$GN470+2),"")</f>
      </c>
      <c r="FB470">
        <f>IF($GO470&gt;=3,INDEX($DJ:$DJ,$GN470+3),"")</f>
      </c>
      <c r="FC470">
        <f>IF($GO470&gt;=4,INDEX($DJ:$DJ,$GN470+4),"")</f>
      </c>
      <c r="FD470">
        <f>IF($GO470&gt;=5,INDEX($DJ:$DJ,$GN470+5),"")</f>
      </c>
      <c r="FE470">
        <f>IF($GO470&gt;=6,INDEX($DJ:$DJ,$GN470+6),"")</f>
      </c>
      <c r="FF470">
        <f>IF($GO470&gt;=7,INDEX($DJ:$DJ,$GN470+7),"")</f>
      </c>
      <c r="FG470">
        <f>IF($GO470&gt;=8,INDEX($DJ:$DJ,$GN470+8),"")</f>
      </c>
      <c r="FH470">
        <f>IF($GO470&gt;=9,INDEX($DJ:$DJ,$GN470+9),"")</f>
      </c>
      <c r="FI470">
        <f>IF($GO470&gt;=10,INDEX($DJ:$DJ,$GN470+10),"")</f>
      </c>
      <c r="FJ470">
        <f>IF($GO470&gt;=11,INDEX($DJ:$DJ,$GN470+11),"")</f>
      </c>
      <c r="FK470">
        <f>IF($GO470&gt;=12,INDEX($DJ:$DJ,$GN470+12),"")</f>
      </c>
      <c r="FL470">
        <f>IF($GO470&gt;=13,INDEX($DJ:$DJ,$GN470+13),"")</f>
      </c>
      <c r="FM470">
        <f>IF($GO470&gt;=14,INDEX($DJ:$DJ,$GN470+14),"")</f>
      </c>
      <c r="FN470">
        <f>IF($GO470&gt;=15,INDEX($DJ:$DJ,$GN470+15),"")</f>
      </c>
      <c r="FO470">
        <f>IF($GO470&gt;=16,INDEX($DJ:$DJ,$GN470+16),"")</f>
      </c>
      <c r="FP470">
        <f>IF($GO470&gt;=17,INDEX($DJ:$DJ,$GN470+17),"")</f>
      </c>
      <c r="FQ470">
        <f>IF($GO470&gt;=18,INDEX($DJ:$DJ,$GN470+18),"")</f>
      </c>
      <c r="FR470">
        <f>IF($GO470&gt;=19,INDEX($DJ:$DJ,$GN470+19),"")</f>
      </c>
      <c r="FS470">
        <f>IF($GO470&gt;=20,INDEX($DJ:$DJ,$GN470+20),"")</f>
      </c>
      <c r="FT470">
        <f>IF($GO470&gt;=21,INDEX($DJ:$DJ,$GN470+21),"")</f>
      </c>
      <c r="FU470">
        <f>IF($GO470&gt;=22,INDEX($DJ:$DJ,$GN470+22),"")</f>
      </c>
      <c r="FV470">
        <f>IF($GO470&gt;=23,INDEX($DJ:$DJ,$GN470+23),"")</f>
      </c>
      <c r="FW470">
        <f>IF($GO470&gt;=24,INDEX($DJ:$DJ,$GN470+24),"")</f>
      </c>
      <c r="FX470">
        <f>IF($GO470&gt;=25,INDEX($DJ:$DJ,$GN470+25),"")</f>
      </c>
      <c r="FY470">
        <f>IF($GO470&gt;=26,INDEX($DJ:$DJ,$GN470+26),"")</f>
      </c>
      <c r="FZ470">
        <f>IF($GO470&gt;=27,INDEX($DJ:$DJ,$GN470+27),"")</f>
      </c>
      <c r="GA470">
        <f>IF($GO470&gt;=28,INDEX($DJ:$DJ,$GN470+28),"")</f>
      </c>
      <c r="GB470">
        <f>IF($GO470&gt;=29,INDEX($DJ:$DJ,$GN470+29),"")</f>
      </c>
      <c r="GC470">
        <f>IF($GO470&gt;=30,INDEX($DJ:$DJ,$GN470+30),"")</f>
      </c>
      <c r="GD470">
        <f>IF($GO470&gt;=31,INDEX($DJ:$DJ,$GN470+31),"")</f>
      </c>
      <c r="GE470">
        <f>IF($GO470&gt;=32,INDEX($DJ:$DJ,$GN470+32),"")</f>
      </c>
      <c r="GF470">
        <f>IF($GO470&gt;=33,INDEX($DJ:$DJ,$GN470+33),"")</f>
      </c>
      <c r="GG470">
        <f>IF($GO470&gt;=34,INDEX($DJ:$DJ,$GN470+34),"")</f>
      </c>
      <c r="GH470">
        <f>IF($GO470&gt;=35,INDEX($DJ:$DJ,$GN470+35),"")</f>
      </c>
      <c r="GI470">
        <f>IF($GO470&gt;=36,INDEX($DJ:$DJ,$GN470+36),"")</f>
      </c>
      <c r="GJ470">
        <f>IF($GO470&gt;=37,INDEX($DJ:$DJ,$GN470+37),"")</f>
      </c>
      <c r="GK470">
        <f>IF($GO470&gt;=38,INDEX($DJ:$DJ,$GN470+38),"")</f>
      </c>
      <c r="GL470">
        <f>IF($GO470&gt;=39,INDEX($DJ:$DJ,$GN470+39),"")</f>
      </c>
      <c r="GM470">
        <f>IF($GO470&gt;=40,INDEX($DJ:$DJ,$GN470+40),"")</f>
      </c>
      <c r="GN470">
        <f>IFERROR(MATCH($DH470,$DI$2:$DI$148,0)+1,0)</f>
      </c>
      <c r="GO470">
        <f>IFERROR(INDEX($DK$2:$DK$148,MATCH($DH470,$DI$2:$DI$148,0)),0)</f>
      </c>
      <c r="GP470">
        <f>IFERROR(MATCH($Y470,$DL$470:$EY$470,0),0)</f>
      </c>
      <c r="GQ470">
        <f>IF($GP470&gt;0,INDEX($EZ$470:$GM$470,$GP470),"")</f>
      </c>
      <c r="GT470">
        <f>IF($JC470&gt;=1,INDEX($GR:$GR,$JB470+1),"")</f>
      </c>
      <c r="GU470">
        <f>IF($JC470&gt;=2,INDEX($GR:$GR,$JB470+2),"")</f>
      </c>
      <c r="GV470">
        <f>IF($JC470&gt;=3,INDEX($GR:$GR,$JB470+3),"")</f>
      </c>
      <c r="GW470">
        <f>IF($JC470&gt;=4,INDEX($GR:$GR,$JB470+4),"")</f>
      </c>
      <c r="GX470">
        <f>IF($JC470&gt;=5,INDEX($GR:$GR,$JB470+5),"")</f>
      </c>
      <c r="GY470">
        <f>IF($JC470&gt;=6,INDEX($GR:$GR,$JB470+6),"")</f>
      </c>
      <c r="GZ470">
        <f>IF($JC470&gt;=7,INDEX($GR:$GR,$JB470+7),"")</f>
      </c>
      <c r="HA470">
        <f>IF($JC470&gt;=8,INDEX($GR:$GR,$JB470+8),"")</f>
      </c>
      <c r="HB470">
        <f>IF($JC470&gt;=9,INDEX($GR:$GR,$JB470+9),"")</f>
      </c>
      <c r="HC470">
        <f>IF($JC470&gt;=10,INDEX($GR:$GR,$JB470+10),"")</f>
      </c>
      <c r="HD470">
        <f>IF($JC470&gt;=11,INDEX($GR:$GR,$JB470+11),"")</f>
      </c>
      <c r="HE470">
        <f>IF($JC470&gt;=12,INDEX($GR:$GR,$JB470+12),"")</f>
      </c>
      <c r="HF470">
        <f>IF($JC470&gt;=13,INDEX($GR:$GR,$JB470+13),"")</f>
      </c>
      <c r="HG470">
        <f>IF($JC470&gt;=14,INDEX($GR:$GR,$JB470+14),"")</f>
      </c>
      <c r="HH470">
        <f>IF($JC470&gt;=15,INDEX($GR:$GR,$JB470+15),"")</f>
      </c>
      <c r="HI470">
        <f>IF($JC470&gt;=16,INDEX($GR:$GR,$JB470+16),"")</f>
      </c>
      <c r="HJ470">
        <f>IF($JC470&gt;=17,INDEX($GR:$GR,$JB470+17),"")</f>
      </c>
      <c r="HK470">
        <f>IF($JC470&gt;=18,INDEX($GR:$GR,$JB470+18),"")</f>
      </c>
      <c r="HL470">
        <f>IF($JC470&gt;=19,INDEX($GR:$GR,$JB470+19),"")</f>
      </c>
      <c r="HM470">
        <f>IF($JC470&gt;=20,INDEX($GR:$GR,$JB470+20),"")</f>
      </c>
      <c r="HN470">
        <f>IF($JC470&gt;=21,INDEX($GR:$GR,$JB470+21),"")</f>
      </c>
      <c r="HO470">
        <f>IF($JC470&gt;=22,INDEX($GR:$GR,$JB470+22),"")</f>
      </c>
      <c r="HP470">
        <f>IF($JC470&gt;=23,INDEX($GR:$GR,$JB470+23),"")</f>
      </c>
      <c r="HQ470">
        <f>IF($JC470&gt;=24,INDEX($GR:$GR,$JB470+24),"")</f>
      </c>
      <c r="HR470">
        <f>IF($JC470&gt;=25,INDEX($GR:$GR,$JB470+25),"")</f>
      </c>
      <c r="HS470">
        <f>IF($JC470&gt;=26,INDEX($GR:$GR,$JB470+26),"")</f>
      </c>
      <c r="HT470">
        <f>IF($JC470&gt;=27,INDEX($GR:$GR,$JB470+27),"")</f>
      </c>
      <c r="HU470">
        <f>IF($JC470&gt;=28,INDEX($GR:$GR,$JB470+28),"")</f>
      </c>
      <c r="HV470">
        <f>IF($JC470&gt;=29,INDEX($GR:$GR,$JB470+29),"")</f>
      </c>
      <c r="HW470">
        <f>IF($JC470&gt;=30,INDEX($GR:$GR,$JB470+30),"")</f>
      </c>
      <c r="HX470">
        <f>IF($JC470&gt;=31,INDEX($GR:$GR,$JB470+31),"")</f>
      </c>
      <c r="HY470">
        <f>IF($JC470&gt;=32,INDEX($GR:$GR,$JB470+32),"")</f>
      </c>
      <c r="HZ470">
        <f>IF($JC470&gt;=33,INDEX($GR:$GR,$JB470+33),"")</f>
      </c>
      <c r="IA470">
        <f>IF($JC470&gt;=34,INDEX($GR:$GR,$JB470+34),"")</f>
      </c>
      <c r="IB470">
        <f>IF($JC470&gt;=35,INDEX($GR:$GR,$JB470+35),"")</f>
      </c>
      <c r="IC470">
        <f>IF($JC470&gt;=36,INDEX($GR:$GR,$JB470+36),"")</f>
      </c>
      <c r="ID470">
        <f>IF($JC470&gt;=37,INDEX($GR:$GR,$JB470+37),"")</f>
      </c>
      <c r="IE470">
        <f>IF($JC470&gt;=38,INDEX($GR:$GR,$JB470+38),"")</f>
      </c>
      <c r="IF470">
        <f>IF($JC470&gt;=39,INDEX($GR:$GR,$JB470+39),"")</f>
      </c>
      <c r="IG470">
        <f>IF($JC470&gt;=40,INDEX($GR:$GR,$JB470+40),"")</f>
      </c>
      <c r="IH470">
        <f>IF($JC470&gt;=41,INDEX($GR:$GR,$JB470+41),"")</f>
      </c>
      <c r="II470">
        <f>IF($JC470&gt;=42,INDEX($GR:$GR,$JB470+42),"")</f>
      </c>
      <c r="IJ470">
        <f>IF($JC470&gt;=43,INDEX($GR:$GR,$JB470+43),"")</f>
      </c>
      <c r="IK470">
        <f>IF($JC470&gt;=44,INDEX($GR:$GR,$JB470+44),"")</f>
      </c>
      <c r="IL470">
        <f>IF($JC470&gt;=45,INDEX($GR:$GR,$JB470+45),"")</f>
      </c>
      <c r="IM470">
        <f>IF($JC470&gt;=46,INDEX($GR:$GR,$JB470+46),"")</f>
      </c>
      <c r="IN470">
        <f>IF($JC470&gt;=47,INDEX($GR:$GR,$JB470+47),"")</f>
      </c>
      <c r="IO470">
        <f>IF($JC470&gt;=48,INDEX($GR:$GR,$JB470+48),"")</f>
      </c>
      <c r="IP470">
        <f>IF($JC470&gt;=49,INDEX($GR:$GR,$JB470+49),"")</f>
      </c>
      <c r="IQ470">
        <f>IF($JC470&gt;=50,INDEX($GR:$GR,$JB470+50),"")</f>
      </c>
      <c r="IR470">
        <f>IF($JC470&gt;=51,INDEX($GR:$GR,$JB470+51),"")</f>
      </c>
      <c r="IS470">
        <f>IF($JC470&gt;=52,INDEX($GR:$GR,$JB470+52),"")</f>
      </c>
      <c r="IT470">
        <f>IF($JC470&gt;=53,INDEX($GR:$GR,$JB470+53),"")</f>
      </c>
      <c r="IU470">
        <f>IF($JC470&gt;=54,INDEX($GR:$GR,$JB470+54),"")</f>
      </c>
      <c r="IV470">
        <f>IF($JC470&gt;=55,INDEX($GR:$GR,$JB470+55),"")</f>
      </c>
      <c r="IW470">
        <f>IF($JC470&gt;=56,INDEX($GR:$GR,$JB470+56),"")</f>
      </c>
      <c r="IX470">
        <f>IF($JC470&gt;=57,INDEX($GR:$GR,$JB470+57),"")</f>
      </c>
      <c r="IY470">
        <f>IF($JC470&gt;=58,INDEX($GR:$GR,$JB470+58),"")</f>
      </c>
      <c r="IZ470">
        <f>IF($JC470&gt;=59,INDEX($GR:$GR,$JB470+59),"")</f>
      </c>
      <c r="JA470">
        <f>IF($JC470&gt;=60,INDEX($GR:$GR,$JB470+60),"")</f>
      </c>
      <c r="JB470">
        <f>IFERROR(MATCH($GQ470,$GR$2:$GR$324,0)+1,0)</f>
      </c>
      <c r="JC470">
        <f>IFERROR(INDEX($GS$2:$GS$324,MATCH($GQ470,$GR$2:$GR$324,0)),0)</f>
      </c>
      <c r="JD470" t="s">
        <v>40</v>
      </c>
      <c r="JE470" t="s">
        <v>40</v>
      </c>
    </row>
    <row r="471" spans="1:265" x14ac:dyDescent="0.25">
      <c r="Q471">
        <f>IF(OR($T471="",$P471=""),"",IFERROR($T471/$P471,0))</f>
      </c>
      <c r="R471">
        <f>IF($T471="","",
SUM($S471,$U471,$Z471,$V471,$X471)*
(1-IF($AA471="",0,VALUE($AA471)/100)))</f>
      </c>
      <c r="S471">
        <f>IF($T471="","",$T471)</f>
      </c>
      <c r="U471">
        <f>IF($T471="","",
IF($N471="","",
IF(ISNUMBER(SEARCH("exempt",LOWER($N471))),0,
$T471*(VALUE(SUBSTITUTE($N471,"%",""))/100))))</f>
      </c>
      <c r="AB471">
        <f>IFERROR(IF(FIND(" - ",$K471)&gt;0,MID($K471,FIND(" - ",$K471)+3,LEN($K471)),""),"")</f>
      </c>
      <c r="AK471" t="s">
        <v>1058</v>
      </c>
      <c r="AP471">
        <f>IFERROR(LEFT($K471,FIND(" - ",$K471)-1),$K471)</f>
      </c>
      <c r="AS471">
        <f>IF($CH471&gt;=1,INDEX($AQ:$AQ,$CG471+1),"")</f>
      </c>
      <c r="AT471">
        <f>IF($CH471&gt;=2,INDEX($AQ:$AQ,$CG471+2),"")</f>
      </c>
      <c r="AU471">
        <f>IF($CH471&gt;=3,INDEX($AQ:$AQ,$CG471+3),"")</f>
      </c>
      <c r="AV471">
        <f>IF($CH471&gt;=4,INDEX($AQ:$AQ,$CG471+4),"")</f>
      </c>
      <c r="AW471">
        <f>IF($CH471&gt;=5,INDEX($AQ:$AQ,$CG471+5),"")</f>
      </c>
      <c r="AX471">
        <f>IF($CH471&gt;=6,INDEX($AQ:$AQ,$CG471+6),"")</f>
      </c>
      <c r="AY471">
        <f>IF($CH471&gt;=7,INDEX($AQ:$AQ,$CG471+7),"")</f>
      </c>
      <c r="AZ471">
        <f>IF($CH471&gt;=8,INDEX($AQ:$AQ,$CG471+8),"")</f>
      </c>
      <c r="BA471">
        <f>IF($CH471&gt;=9,INDEX($AQ:$AQ,$CG471+9),"")</f>
      </c>
      <c r="BB471">
        <f>IF($CH471&gt;=10,INDEX($AQ:$AQ,$CG471+10),"")</f>
      </c>
      <c r="BC471">
        <f>IF($CH471&gt;=11,INDEX($AQ:$AQ,$CG471+11),"")</f>
      </c>
      <c r="BD471">
        <f>IF($CH471&gt;=12,INDEX($AQ:$AQ,$CG471+12),"")</f>
      </c>
      <c r="BE471">
        <f>IF($CH471&gt;=13,INDEX($AQ:$AQ,$CG471+13),"")</f>
      </c>
      <c r="BF471">
        <f>IF($CH471&gt;=14,INDEX($AQ:$AQ,$CG471+14),"")</f>
      </c>
      <c r="BG471">
        <f>IF($CH471&gt;=15,INDEX($AQ:$AQ,$CG471+15),"")</f>
      </c>
      <c r="BH471">
        <f>IF($CH471&gt;=16,INDEX($AQ:$AQ,$CG471+16),"")</f>
      </c>
      <c r="BI471">
        <f>IF($CH471&gt;=17,INDEX($AQ:$AQ,$CG471+17),"")</f>
      </c>
      <c r="BJ471">
        <f>IF($CH471&gt;=18,INDEX($AQ:$AQ,$CG471+18),"")</f>
      </c>
      <c r="BK471">
        <f>IF($CH471&gt;=19,INDEX($AQ:$AQ,$CG471+19),"")</f>
      </c>
      <c r="BL471">
        <f>IF($CH471&gt;=20,INDEX($AQ:$AQ,$CG471+20),"")</f>
      </c>
      <c r="BM471">
        <f>IF($CH471&gt;=21,INDEX($AQ:$AQ,$CG471+21),"")</f>
      </c>
      <c r="BN471">
        <f>IF($CH471&gt;=22,INDEX($AQ:$AQ,$CG471+22),"")</f>
      </c>
      <c r="BO471">
        <f>IF($CH471&gt;=23,INDEX($AQ:$AQ,$CG471+23),"")</f>
      </c>
      <c r="BP471">
        <f>IF($CH471&gt;=24,INDEX($AQ:$AQ,$CG471+24),"")</f>
      </c>
      <c r="BQ471">
        <f>IF($CH471&gt;=25,INDEX($AQ:$AQ,$CG471+25),"")</f>
      </c>
      <c r="BR471">
        <f>IF($CH471&gt;=26,INDEX($AQ:$AQ,$CG471+26),"")</f>
      </c>
      <c r="BS471">
        <f>IF($CH471&gt;=27,INDEX($AQ:$AQ,$CG471+27),"")</f>
      </c>
      <c r="BT471">
        <f>IF($CH471&gt;=28,INDEX($AQ:$AQ,$CG471+28),"")</f>
      </c>
      <c r="BU471">
        <f>IF($CH471&gt;=29,INDEX($AQ:$AQ,$CG471+29),"")</f>
      </c>
      <c r="BV471">
        <f>IF($CH471&gt;=30,INDEX($AQ:$AQ,$CG471+30),"")</f>
      </c>
      <c r="BW471">
        <f>IF($CH471&gt;=31,INDEX($AQ:$AQ,$CG471+31),"")</f>
      </c>
      <c r="BX471">
        <f>IF($CH471&gt;=32,INDEX($AQ:$AQ,$CG471+32),"")</f>
      </c>
      <c r="BY471">
        <f>IF($CH471&gt;=33,INDEX($AQ:$AQ,$CG471+33),"")</f>
      </c>
      <c r="BZ471">
        <f>IF($CH471&gt;=34,INDEX($AQ:$AQ,$CG471+34),"")</f>
      </c>
      <c r="CA471">
        <f>IF($CH471&gt;=35,INDEX($AQ:$AQ,$CG471+35),"")</f>
      </c>
      <c r="CB471">
        <f>IF($CH471&gt;=36,INDEX($AQ:$AQ,$CG471+36),"")</f>
      </c>
      <c r="CC471">
        <f>IF($CH471&gt;=37,INDEX($AQ:$AQ,$CG471+37),"")</f>
      </c>
      <c r="CD471">
        <f>IF($CH471&gt;=38,INDEX($AQ:$AQ,$CG471+38),"")</f>
      </c>
      <c r="CE471">
        <f>IF($CH471&gt;=39,INDEX($AQ:$AQ,$CG471+39),"")</f>
      </c>
      <c r="CF471">
        <f>IF($CH471&gt;=40,INDEX($AQ:$AQ,$CG471+40),"")</f>
      </c>
      <c r="CG471">
        <f>IFERROR(MATCH($AP471,$AQ$2:$AQ$134,0)+1,0)</f>
      </c>
      <c r="CH471">
        <f>IFERROR(INDEX($AR$2:$AR$134,MATCH($AP471,$AQ$2:$AQ$134,0)),0)</f>
      </c>
      <c r="CI471">
        <f>IFERROR(LEFT($L471,FIND(" - ",$L471)-1),$L471)</f>
      </c>
      <c r="CL471">
        <f>IF($DG471&gt;=1,INDEX($CJ:$CJ,$DF471+1),"")</f>
      </c>
      <c r="CM471">
        <f>IF($DG471&gt;=2,INDEX($CJ:$CJ,$DF471+2),"")</f>
      </c>
      <c r="CN471">
        <f>IF($DG471&gt;=3,INDEX($CJ:$CJ,$DF471+3),"")</f>
      </c>
      <c r="CO471">
        <f>IF($DG471&gt;=4,INDEX($CJ:$CJ,$DF471+4),"")</f>
      </c>
      <c r="CP471">
        <f>IF($DG471&gt;=5,INDEX($CJ:$CJ,$DF471+5),"")</f>
      </c>
      <c r="CQ471">
        <f>IF($DG471&gt;=6,INDEX($CJ:$CJ,$DF471+6),"")</f>
      </c>
      <c r="CR471">
        <f>IF($DG471&gt;=7,INDEX($CJ:$CJ,$DF471+7),"")</f>
      </c>
      <c r="CS471">
        <f>IF($DG471&gt;=8,INDEX($CJ:$CJ,$DF471+8),"")</f>
      </c>
      <c r="CT471">
        <f>IF($DG471&gt;=9,INDEX($CJ:$CJ,$DF471+9),"")</f>
      </c>
      <c r="CU471">
        <f>IF($DG471&gt;=10,INDEX($CJ:$CJ,$DF471+10),"")</f>
      </c>
      <c r="CV471">
        <f>IF($DG471&gt;=11,INDEX($CJ:$CJ,$DF471+11),"")</f>
      </c>
      <c r="CW471">
        <f>IF($DG471&gt;=12,INDEX($CJ:$CJ,$DF471+12),"")</f>
      </c>
      <c r="CX471">
        <f>IF($DG471&gt;=13,INDEX($CJ:$CJ,$DF471+13),"")</f>
      </c>
      <c r="CY471">
        <f>IF($DG471&gt;=14,INDEX($CJ:$CJ,$DF471+14),"")</f>
      </c>
      <c r="CZ471">
        <f>IF($DG471&gt;=15,INDEX($CJ:$CJ,$DF471+15),"")</f>
      </c>
      <c r="DA471">
        <f>IF($DG471&gt;=16,INDEX($CJ:$CJ,$DF471+16),"")</f>
      </c>
      <c r="DB471">
        <f>IF($DG471&gt;=17,INDEX($CJ:$CJ,$DF471+17),"")</f>
      </c>
      <c r="DC471">
        <f>IF($DG471&gt;=18,INDEX($CJ:$CJ,$DF471+18),"")</f>
      </c>
      <c r="DD471">
        <f>IF($DG471&gt;=19,INDEX($CJ:$CJ,$DF471+19),"")</f>
      </c>
      <c r="DE471">
        <f>IF($DG471&gt;=20,INDEX($CJ:$CJ,$DF471+20),"")</f>
      </c>
      <c r="DF471">
        <f>IFERROR(MATCH($CI471,$CJ$2:$CJ$263,0)+1,0)</f>
      </c>
      <c r="DG471">
        <f>IFERROR(INDEX($CK$2:$CK$263,MATCH($CI471,$CJ$2:$CJ$263,0)),0)</f>
      </c>
      <c r="DH471">
        <f>IFERROR(INDEX($AO:$AO,MATCH($N471,$AN:$AN,0))&amp;"","")</f>
      </c>
      <c r="DL471">
        <f>IF($GO471&gt;=1,INDEX($DI:$DI,$GN471+1),"")</f>
      </c>
      <c r="DM471">
        <f>IF($GO471&gt;=2,INDEX($DI:$DI,$GN471+2),"")</f>
      </c>
      <c r="DN471">
        <f>IF($GO471&gt;=3,INDEX($DI:$DI,$GN471+3),"")</f>
      </c>
      <c r="DO471">
        <f>IF($GO471&gt;=4,INDEX($DI:$DI,$GN471+4),"")</f>
      </c>
      <c r="DP471">
        <f>IF($GO471&gt;=5,INDEX($DI:$DI,$GN471+5),"")</f>
      </c>
      <c r="DQ471">
        <f>IF($GO471&gt;=6,INDEX($DI:$DI,$GN471+6),"")</f>
      </c>
      <c r="DR471">
        <f>IF($GO471&gt;=7,INDEX($DI:$DI,$GN471+7),"")</f>
      </c>
      <c r="DS471">
        <f>IF($GO471&gt;=8,INDEX($DI:$DI,$GN471+8),"")</f>
      </c>
      <c r="DT471">
        <f>IF($GO471&gt;=9,INDEX($DI:$DI,$GN471+9),"")</f>
      </c>
      <c r="DU471">
        <f>IF($GO471&gt;=10,INDEX($DI:$DI,$GN471+10),"")</f>
      </c>
      <c r="DV471">
        <f>IF($GO471&gt;=11,INDEX($DI:$DI,$GN471+11),"")</f>
      </c>
      <c r="DW471">
        <f>IF($GO471&gt;=12,INDEX($DI:$DI,$GN471+12),"")</f>
      </c>
      <c r="DX471">
        <f>IF($GO471&gt;=13,INDEX($DI:$DI,$GN471+13),"")</f>
      </c>
      <c r="DY471">
        <f>IF($GO471&gt;=14,INDEX($DI:$DI,$GN471+14),"")</f>
      </c>
      <c r="DZ471">
        <f>IF($GO471&gt;=15,INDEX($DI:$DI,$GN471+15),"")</f>
      </c>
      <c r="EA471">
        <f>IF($GO471&gt;=16,INDEX($DI:$DI,$GN471+16),"")</f>
      </c>
      <c r="EB471">
        <f>IF($GO471&gt;=17,INDEX($DI:$DI,$GN471+17),"")</f>
      </c>
      <c r="EC471">
        <f>IF($GO471&gt;=18,INDEX($DI:$DI,$GN471+18),"")</f>
      </c>
      <c r="ED471">
        <f>IF($GO471&gt;=19,INDEX($DI:$DI,$GN471+19),"")</f>
      </c>
      <c r="EE471">
        <f>IF($GO471&gt;=20,INDEX($DI:$DI,$GN471+20),"")</f>
      </c>
      <c r="EF471">
        <f>IF($GO471&gt;=21,INDEX($DI:$DI,$GN471+21),"")</f>
      </c>
      <c r="EG471">
        <f>IF($GO471&gt;=22,INDEX($DI:$DI,$GN471+22),"")</f>
      </c>
      <c r="EH471">
        <f>IF($GO471&gt;=23,INDEX($DI:$DI,$GN471+23),"")</f>
      </c>
      <c r="EI471">
        <f>IF($GO471&gt;=24,INDEX($DI:$DI,$GN471+24),"")</f>
      </c>
      <c r="EJ471">
        <f>IF($GO471&gt;=25,INDEX($DI:$DI,$GN471+25),"")</f>
      </c>
      <c r="EK471">
        <f>IF($GO471&gt;=26,INDEX($DI:$DI,$GN471+26),"")</f>
      </c>
      <c r="EL471">
        <f>IF($GO471&gt;=27,INDEX($DI:$DI,$GN471+27),"")</f>
      </c>
      <c r="EM471">
        <f>IF($GO471&gt;=28,INDEX($DI:$DI,$GN471+28),"")</f>
      </c>
      <c r="EN471">
        <f>IF($GO471&gt;=29,INDEX($DI:$DI,$GN471+29),"")</f>
      </c>
      <c r="EO471">
        <f>IF($GO471&gt;=30,INDEX($DI:$DI,$GN471+30),"")</f>
      </c>
      <c r="EP471">
        <f>IF($GO471&gt;=31,INDEX($DI:$DI,$GN471+31),"")</f>
      </c>
      <c r="EQ471">
        <f>IF($GO471&gt;=32,INDEX($DI:$DI,$GN471+32),"")</f>
      </c>
      <c r="ER471">
        <f>IF($GO471&gt;=33,INDEX($DI:$DI,$GN471+33),"")</f>
      </c>
      <c r="ES471">
        <f>IF($GO471&gt;=34,INDEX($DI:$DI,$GN471+34),"")</f>
      </c>
      <c r="ET471">
        <f>IF($GO471&gt;=35,INDEX($DI:$DI,$GN471+35),"")</f>
      </c>
      <c r="EU471">
        <f>IF($GO471&gt;=36,INDEX($DI:$DI,$GN471+36),"")</f>
      </c>
      <c r="EV471">
        <f>IF($GO471&gt;=37,INDEX($DI:$DI,$GN471+37),"")</f>
      </c>
      <c r="EW471">
        <f>IF($GO471&gt;=38,INDEX($DI:$DI,$GN471+38),"")</f>
      </c>
      <c r="EX471">
        <f>IF($GO471&gt;=39,INDEX($DI:$DI,$GN471+39),"")</f>
      </c>
      <c r="EY471">
        <f>IF($GO471&gt;=40,INDEX($DI:$DI,$GN471+40),"")</f>
      </c>
      <c r="EZ471">
        <f>IF($GO471&gt;=1,INDEX($DJ:$DJ,$GN471+1),"")</f>
      </c>
      <c r="FA471">
        <f>IF($GO471&gt;=2,INDEX($DJ:$DJ,$GN471+2),"")</f>
      </c>
      <c r="FB471">
        <f>IF($GO471&gt;=3,INDEX($DJ:$DJ,$GN471+3),"")</f>
      </c>
      <c r="FC471">
        <f>IF($GO471&gt;=4,INDEX($DJ:$DJ,$GN471+4),"")</f>
      </c>
      <c r="FD471">
        <f>IF($GO471&gt;=5,INDEX($DJ:$DJ,$GN471+5),"")</f>
      </c>
      <c r="FE471">
        <f>IF($GO471&gt;=6,INDEX($DJ:$DJ,$GN471+6),"")</f>
      </c>
      <c r="FF471">
        <f>IF($GO471&gt;=7,INDEX($DJ:$DJ,$GN471+7),"")</f>
      </c>
      <c r="FG471">
        <f>IF($GO471&gt;=8,INDEX($DJ:$DJ,$GN471+8),"")</f>
      </c>
      <c r="FH471">
        <f>IF($GO471&gt;=9,INDEX($DJ:$DJ,$GN471+9),"")</f>
      </c>
      <c r="FI471">
        <f>IF($GO471&gt;=10,INDEX($DJ:$DJ,$GN471+10),"")</f>
      </c>
      <c r="FJ471">
        <f>IF($GO471&gt;=11,INDEX($DJ:$DJ,$GN471+11),"")</f>
      </c>
      <c r="FK471">
        <f>IF($GO471&gt;=12,INDEX($DJ:$DJ,$GN471+12),"")</f>
      </c>
      <c r="FL471">
        <f>IF($GO471&gt;=13,INDEX($DJ:$DJ,$GN471+13),"")</f>
      </c>
      <c r="FM471">
        <f>IF($GO471&gt;=14,INDEX($DJ:$DJ,$GN471+14),"")</f>
      </c>
      <c r="FN471">
        <f>IF($GO471&gt;=15,INDEX($DJ:$DJ,$GN471+15),"")</f>
      </c>
      <c r="FO471">
        <f>IF($GO471&gt;=16,INDEX($DJ:$DJ,$GN471+16),"")</f>
      </c>
      <c r="FP471">
        <f>IF($GO471&gt;=17,INDEX($DJ:$DJ,$GN471+17),"")</f>
      </c>
      <c r="FQ471">
        <f>IF($GO471&gt;=18,INDEX($DJ:$DJ,$GN471+18),"")</f>
      </c>
      <c r="FR471">
        <f>IF($GO471&gt;=19,INDEX($DJ:$DJ,$GN471+19),"")</f>
      </c>
      <c r="FS471">
        <f>IF($GO471&gt;=20,INDEX($DJ:$DJ,$GN471+20),"")</f>
      </c>
      <c r="FT471">
        <f>IF($GO471&gt;=21,INDEX($DJ:$DJ,$GN471+21),"")</f>
      </c>
      <c r="FU471">
        <f>IF($GO471&gt;=22,INDEX($DJ:$DJ,$GN471+22),"")</f>
      </c>
      <c r="FV471">
        <f>IF($GO471&gt;=23,INDEX($DJ:$DJ,$GN471+23),"")</f>
      </c>
      <c r="FW471">
        <f>IF($GO471&gt;=24,INDEX($DJ:$DJ,$GN471+24),"")</f>
      </c>
      <c r="FX471">
        <f>IF($GO471&gt;=25,INDEX($DJ:$DJ,$GN471+25),"")</f>
      </c>
      <c r="FY471">
        <f>IF($GO471&gt;=26,INDEX($DJ:$DJ,$GN471+26),"")</f>
      </c>
      <c r="FZ471">
        <f>IF($GO471&gt;=27,INDEX($DJ:$DJ,$GN471+27),"")</f>
      </c>
      <c r="GA471">
        <f>IF($GO471&gt;=28,INDEX($DJ:$DJ,$GN471+28),"")</f>
      </c>
      <c r="GB471">
        <f>IF($GO471&gt;=29,INDEX($DJ:$DJ,$GN471+29),"")</f>
      </c>
      <c r="GC471">
        <f>IF($GO471&gt;=30,INDEX($DJ:$DJ,$GN471+30),"")</f>
      </c>
      <c r="GD471">
        <f>IF($GO471&gt;=31,INDEX($DJ:$DJ,$GN471+31),"")</f>
      </c>
      <c r="GE471">
        <f>IF($GO471&gt;=32,INDEX($DJ:$DJ,$GN471+32),"")</f>
      </c>
      <c r="GF471">
        <f>IF($GO471&gt;=33,INDEX($DJ:$DJ,$GN471+33),"")</f>
      </c>
      <c r="GG471">
        <f>IF($GO471&gt;=34,INDEX($DJ:$DJ,$GN471+34),"")</f>
      </c>
      <c r="GH471">
        <f>IF($GO471&gt;=35,INDEX($DJ:$DJ,$GN471+35),"")</f>
      </c>
      <c r="GI471">
        <f>IF($GO471&gt;=36,INDEX($DJ:$DJ,$GN471+36),"")</f>
      </c>
      <c r="GJ471">
        <f>IF($GO471&gt;=37,INDEX($DJ:$DJ,$GN471+37),"")</f>
      </c>
      <c r="GK471">
        <f>IF($GO471&gt;=38,INDEX($DJ:$DJ,$GN471+38),"")</f>
      </c>
      <c r="GL471">
        <f>IF($GO471&gt;=39,INDEX($DJ:$DJ,$GN471+39),"")</f>
      </c>
      <c r="GM471">
        <f>IF($GO471&gt;=40,INDEX($DJ:$DJ,$GN471+40),"")</f>
      </c>
      <c r="GN471">
        <f>IFERROR(MATCH($DH471,$DI$2:$DI$148,0)+1,0)</f>
      </c>
      <c r="GO471">
        <f>IFERROR(INDEX($DK$2:$DK$148,MATCH($DH471,$DI$2:$DI$148,0)),0)</f>
      </c>
      <c r="GP471">
        <f>IFERROR(MATCH($Y471,$DL$471:$EY$471,0),0)</f>
      </c>
      <c r="GQ471">
        <f>IF($GP471&gt;0,INDEX($EZ$471:$GM$471,$GP471),"")</f>
      </c>
      <c r="GT471">
        <f>IF($JC471&gt;=1,INDEX($GR:$GR,$JB471+1),"")</f>
      </c>
      <c r="GU471">
        <f>IF($JC471&gt;=2,INDEX($GR:$GR,$JB471+2),"")</f>
      </c>
      <c r="GV471">
        <f>IF($JC471&gt;=3,INDEX($GR:$GR,$JB471+3),"")</f>
      </c>
      <c r="GW471">
        <f>IF($JC471&gt;=4,INDEX($GR:$GR,$JB471+4),"")</f>
      </c>
      <c r="GX471">
        <f>IF($JC471&gt;=5,INDEX($GR:$GR,$JB471+5),"")</f>
      </c>
      <c r="GY471">
        <f>IF($JC471&gt;=6,INDEX($GR:$GR,$JB471+6),"")</f>
      </c>
      <c r="GZ471">
        <f>IF($JC471&gt;=7,INDEX($GR:$GR,$JB471+7),"")</f>
      </c>
      <c r="HA471">
        <f>IF($JC471&gt;=8,INDEX($GR:$GR,$JB471+8),"")</f>
      </c>
      <c r="HB471">
        <f>IF($JC471&gt;=9,INDEX($GR:$GR,$JB471+9),"")</f>
      </c>
      <c r="HC471">
        <f>IF($JC471&gt;=10,INDEX($GR:$GR,$JB471+10),"")</f>
      </c>
      <c r="HD471">
        <f>IF($JC471&gt;=11,INDEX($GR:$GR,$JB471+11),"")</f>
      </c>
      <c r="HE471">
        <f>IF($JC471&gt;=12,INDEX($GR:$GR,$JB471+12),"")</f>
      </c>
      <c r="HF471">
        <f>IF($JC471&gt;=13,INDEX($GR:$GR,$JB471+13),"")</f>
      </c>
      <c r="HG471">
        <f>IF($JC471&gt;=14,INDEX($GR:$GR,$JB471+14),"")</f>
      </c>
      <c r="HH471">
        <f>IF($JC471&gt;=15,INDEX($GR:$GR,$JB471+15),"")</f>
      </c>
      <c r="HI471">
        <f>IF($JC471&gt;=16,INDEX($GR:$GR,$JB471+16),"")</f>
      </c>
      <c r="HJ471">
        <f>IF($JC471&gt;=17,INDEX($GR:$GR,$JB471+17),"")</f>
      </c>
      <c r="HK471">
        <f>IF($JC471&gt;=18,INDEX($GR:$GR,$JB471+18),"")</f>
      </c>
      <c r="HL471">
        <f>IF($JC471&gt;=19,INDEX($GR:$GR,$JB471+19),"")</f>
      </c>
      <c r="HM471">
        <f>IF($JC471&gt;=20,INDEX($GR:$GR,$JB471+20),"")</f>
      </c>
      <c r="HN471">
        <f>IF($JC471&gt;=21,INDEX($GR:$GR,$JB471+21),"")</f>
      </c>
      <c r="HO471">
        <f>IF($JC471&gt;=22,INDEX($GR:$GR,$JB471+22),"")</f>
      </c>
      <c r="HP471">
        <f>IF($JC471&gt;=23,INDEX($GR:$GR,$JB471+23),"")</f>
      </c>
      <c r="HQ471">
        <f>IF($JC471&gt;=24,INDEX($GR:$GR,$JB471+24),"")</f>
      </c>
      <c r="HR471">
        <f>IF($JC471&gt;=25,INDEX($GR:$GR,$JB471+25),"")</f>
      </c>
      <c r="HS471">
        <f>IF($JC471&gt;=26,INDEX($GR:$GR,$JB471+26),"")</f>
      </c>
      <c r="HT471">
        <f>IF($JC471&gt;=27,INDEX($GR:$GR,$JB471+27),"")</f>
      </c>
      <c r="HU471">
        <f>IF($JC471&gt;=28,INDEX($GR:$GR,$JB471+28),"")</f>
      </c>
      <c r="HV471">
        <f>IF($JC471&gt;=29,INDEX($GR:$GR,$JB471+29),"")</f>
      </c>
      <c r="HW471">
        <f>IF($JC471&gt;=30,INDEX($GR:$GR,$JB471+30),"")</f>
      </c>
      <c r="HX471">
        <f>IF($JC471&gt;=31,INDEX($GR:$GR,$JB471+31),"")</f>
      </c>
      <c r="HY471">
        <f>IF($JC471&gt;=32,INDEX($GR:$GR,$JB471+32),"")</f>
      </c>
      <c r="HZ471">
        <f>IF($JC471&gt;=33,INDEX($GR:$GR,$JB471+33),"")</f>
      </c>
      <c r="IA471">
        <f>IF($JC471&gt;=34,INDEX($GR:$GR,$JB471+34),"")</f>
      </c>
      <c r="IB471">
        <f>IF($JC471&gt;=35,INDEX($GR:$GR,$JB471+35),"")</f>
      </c>
      <c r="IC471">
        <f>IF($JC471&gt;=36,INDEX($GR:$GR,$JB471+36),"")</f>
      </c>
      <c r="ID471">
        <f>IF($JC471&gt;=37,INDEX($GR:$GR,$JB471+37),"")</f>
      </c>
      <c r="IE471">
        <f>IF($JC471&gt;=38,INDEX($GR:$GR,$JB471+38),"")</f>
      </c>
      <c r="IF471">
        <f>IF($JC471&gt;=39,INDEX($GR:$GR,$JB471+39),"")</f>
      </c>
      <c r="IG471">
        <f>IF($JC471&gt;=40,INDEX($GR:$GR,$JB471+40),"")</f>
      </c>
      <c r="IH471">
        <f>IF($JC471&gt;=41,INDEX($GR:$GR,$JB471+41),"")</f>
      </c>
      <c r="II471">
        <f>IF($JC471&gt;=42,INDEX($GR:$GR,$JB471+42),"")</f>
      </c>
      <c r="IJ471">
        <f>IF($JC471&gt;=43,INDEX($GR:$GR,$JB471+43),"")</f>
      </c>
      <c r="IK471">
        <f>IF($JC471&gt;=44,INDEX($GR:$GR,$JB471+44),"")</f>
      </c>
      <c r="IL471">
        <f>IF($JC471&gt;=45,INDEX($GR:$GR,$JB471+45),"")</f>
      </c>
      <c r="IM471">
        <f>IF($JC471&gt;=46,INDEX($GR:$GR,$JB471+46),"")</f>
      </c>
      <c r="IN471">
        <f>IF($JC471&gt;=47,INDEX($GR:$GR,$JB471+47),"")</f>
      </c>
      <c r="IO471">
        <f>IF($JC471&gt;=48,INDEX($GR:$GR,$JB471+48),"")</f>
      </c>
      <c r="IP471">
        <f>IF($JC471&gt;=49,INDEX($GR:$GR,$JB471+49),"")</f>
      </c>
      <c r="IQ471">
        <f>IF($JC471&gt;=50,INDEX($GR:$GR,$JB471+50),"")</f>
      </c>
      <c r="IR471">
        <f>IF($JC471&gt;=51,INDEX($GR:$GR,$JB471+51),"")</f>
      </c>
      <c r="IS471">
        <f>IF($JC471&gt;=52,INDEX($GR:$GR,$JB471+52),"")</f>
      </c>
      <c r="IT471">
        <f>IF($JC471&gt;=53,INDEX($GR:$GR,$JB471+53),"")</f>
      </c>
      <c r="IU471">
        <f>IF($JC471&gt;=54,INDEX($GR:$GR,$JB471+54),"")</f>
      </c>
      <c r="IV471">
        <f>IF($JC471&gt;=55,INDEX($GR:$GR,$JB471+55),"")</f>
      </c>
      <c r="IW471">
        <f>IF($JC471&gt;=56,INDEX($GR:$GR,$JB471+56),"")</f>
      </c>
      <c r="IX471">
        <f>IF($JC471&gt;=57,INDEX($GR:$GR,$JB471+57),"")</f>
      </c>
      <c r="IY471">
        <f>IF($JC471&gt;=58,INDEX($GR:$GR,$JB471+58),"")</f>
      </c>
      <c r="IZ471">
        <f>IF($JC471&gt;=59,INDEX($GR:$GR,$JB471+59),"")</f>
      </c>
      <c r="JA471">
        <f>IF($JC471&gt;=60,INDEX($GR:$GR,$JB471+60),"")</f>
      </c>
      <c r="JB471">
        <f>IFERROR(MATCH($GQ471,$GR$2:$GR$324,0)+1,0)</f>
      </c>
      <c r="JC471">
        <f>IFERROR(INDEX($GS$2:$GS$324,MATCH($GQ471,$GR$2:$GR$324,0)),0)</f>
      </c>
      <c r="JD471" t="s">
        <v>40</v>
      </c>
      <c r="JE471" t="s">
        <v>40</v>
      </c>
    </row>
    <row r="472" spans="1:265" x14ac:dyDescent="0.25">
      <c r="Q472">
        <f>IF(OR($T472="",$P472=""),"",IFERROR($T472/$P472,0))</f>
      </c>
      <c r="R472">
        <f>IF($T472="","",
SUM($S472,$U472,$Z472,$V472,$X472)*
(1-IF($AA472="",0,VALUE($AA472)/100)))</f>
      </c>
      <c r="S472">
        <f>IF($T472="","",$T472)</f>
      </c>
      <c r="U472">
        <f>IF($T472="","",
IF($N472="","",
IF(ISNUMBER(SEARCH("exempt",LOWER($N472))),0,
$T472*(VALUE(SUBSTITUTE($N472,"%",""))/100))))</f>
      </c>
      <c r="AB472">
        <f>IFERROR(IF(FIND(" - ",$K472)&gt;0,MID($K472,FIND(" - ",$K472)+3,LEN($K472)),""),"")</f>
      </c>
      <c r="AK472" t="s">
        <v>1059</v>
      </c>
      <c r="AP472">
        <f>IFERROR(LEFT($K472,FIND(" - ",$K472)-1),$K472)</f>
      </c>
      <c r="AS472">
        <f>IF($CH472&gt;=1,INDEX($AQ:$AQ,$CG472+1),"")</f>
      </c>
      <c r="AT472">
        <f>IF($CH472&gt;=2,INDEX($AQ:$AQ,$CG472+2),"")</f>
      </c>
      <c r="AU472">
        <f>IF($CH472&gt;=3,INDEX($AQ:$AQ,$CG472+3),"")</f>
      </c>
      <c r="AV472">
        <f>IF($CH472&gt;=4,INDEX($AQ:$AQ,$CG472+4),"")</f>
      </c>
      <c r="AW472">
        <f>IF($CH472&gt;=5,INDEX($AQ:$AQ,$CG472+5),"")</f>
      </c>
      <c r="AX472">
        <f>IF($CH472&gt;=6,INDEX($AQ:$AQ,$CG472+6),"")</f>
      </c>
      <c r="AY472">
        <f>IF($CH472&gt;=7,INDEX($AQ:$AQ,$CG472+7),"")</f>
      </c>
      <c r="AZ472">
        <f>IF($CH472&gt;=8,INDEX($AQ:$AQ,$CG472+8),"")</f>
      </c>
      <c r="BA472">
        <f>IF($CH472&gt;=9,INDEX($AQ:$AQ,$CG472+9),"")</f>
      </c>
      <c r="BB472">
        <f>IF($CH472&gt;=10,INDEX($AQ:$AQ,$CG472+10),"")</f>
      </c>
      <c r="BC472">
        <f>IF($CH472&gt;=11,INDEX($AQ:$AQ,$CG472+11),"")</f>
      </c>
      <c r="BD472">
        <f>IF($CH472&gt;=12,INDEX($AQ:$AQ,$CG472+12),"")</f>
      </c>
      <c r="BE472">
        <f>IF($CH472&gt;=13,INDEX($AQ:$AQ,$CG472+13),"")</f>
      </c>
      <c r="BF472">
        <f>IF($CH472&gt;=14,INDEX($AQ:$AQ,$CG472+14),"")</f>
      </c>
      <c r="BG472">
        <f>IF($CH472&gt;=15,INDEX($AQ:$AQ,$CG472+15),"")</f>
      </c>
      <c r="BH472">
        <f>IF($CH472&gt;=16,INDEX($AQ:$AQ,$CG472+16),"")</f>
      </c>
      <c r="BI472">
        <f>IF($CH472&gt;=17,INDEX($AQ:$AQ,$CG472+17),"")</f>
      </c>
      <c r="BJ472">
        <f>IF($CH472&gt;=18,INDEX($AQ:$AQ,$CG472+18),"")</f>
      </c>
      <c r="BK472">
        <f>IF($CH472&gt;=19,INDEX($AQ:$AQ,$CG472+19),"")</f>
      </c>
      <c r="BL472">
        <f>IF($CH472&gt;=20,INDEX($AQ:$AQ,$CG472+20),"")</f>
      </c>
      <c r="BM472">
        <f>IF($CH472&gt;=21,INDEX($AQ:$AQ,$CG472+21),"")</f>
      </c>
      <c r="BN472">
        <f>IF($CH472&gt;=22,INDEX($AQ:$AQ,$CG472+22),"")</f>
      </c>
      <c r="BO472">
        <f>IF($CH472&gt;=23,INDEX($AQ:$AQ,$CG472+23),"")</f>
      </c>
      <c r="BP472">
        <f>IF($CH472&gt;=24,INDEX($AQ:$AQ,$CG472+24),"")</f>
      </c>
      <c r="BQ472">
        <f>IF($CH472&gt;=25,INDEX($AQ:$AQ,$CG472+25),"")</f>
      </c>
      <c r="BR472">
        <f>IF($CH472&gt;=26,INDEX($AQ:$AQ,$CG472+26),"")</f>
      </c>
      <c r="BS472">
        <f>IF($CH472&gt;=27,INDEX($AQ:$AQ,$CG472+27),"")</f>
      </c>
      <c r="BT472">
        <f>IF($CH472&gt;=28,INDEX($AQ:$AQ,$CG472+28),"")</f>
      </c>
      <c r="BU472">
        <f>IF($CH472&gt;=29,INDEX($AQ:$AQ,$CG472+29),"")</f>
      </c>
      <c r="BV472">
        <f>IF($CH472&gt;=30,INDEX($AQ:$AQ,$CG472+30),"")</f>
      </c>
      <c r="BW472">
        <f>IF($CH472&gt;=31,INDEX($AQ:$AQ,$CG472+31),"")</f>
      </c>
      <c r="BX472">
        <f>IF($CH472&gt;=32,INDEX($AQ:$AQ,$CG472+32),"")</f>
      </c>
      <c r="BY472">
        <f>IF($CH472&gt;=33,INDEX($AQ:$AQ,$CG472+33),"")</f>
      </c>
      <c r="BZ472">
        <f>IF($CH472&gt;=34,INDEX($AQ:$AQ,$CG472+34),"")</f>
      </c>
      <c r="CA472">
        <f>IF($CH472&gt;=35,INDEX($AQ:$AQ,$CG472+35),"")</f>
      </c>
      <c r="CB472">
        <f>IF($CH472&gt;=36,INDEX($AQ:$AQ,$CG472+36),"")</f>
      </c>
      <c r="CC472">
        <f>IF($CH472&gt;=37,INDEX($AQ:$AQ,$CG472+37),"")</f>
      </c>
      <c r="CD472">
        <f>IF($CH472&gt;=38,INDEX($AQ:$AQ,$CG472+38),"")</f>
      </c>
      <c r="CE472">
        <f>IF($CH472&gt;=39,INDEX($AQ:$AQ,$CG472+39),"")</f>
      </c>
      <c r="CF472">
        <f>IF($CH472&gt;=40,INDEX($AQ:$AQ,$CG472+40),"")</f>
      </c>
      <c r="CG472">
        <f>IFERROR(MATCH($AP472,$AQ$2:$AQ$134,0)+1,0)</f>
      </c>
      <c r="CH472">
        <f>IFERROR(INDEX($AR$2:$AR$134,MATCH($AP472,$AQ$2:$AQ$134,0)),0)</f>
      </c>
      <c r="CI472">
        <f>IFERROR(LEFT($L472,FIND(" - ",$L472)-1),$L472)</f>
      </c>
      <c r="CL472">
        <f>IF($DG472&gt;=1,INDEX($CJ:$CJ,$DF472+1),"")</f>
      </c>
      <c r="CM472">
        <f>IF($DG472&gt;=2,INDEX($CJ:$CJ,$DF472+2),"")</f>
      </c>
      <c r="CN472">
        <f>IF($DG472&gt;=3,INDEX($CJ:$CJ,$DF472+3),"")</f>
      </c>
      <c r="CO472">
        <f>IF($DG472&gt;=4,INDEX($CJ:$CJ,$DF472+4),"")</f>
      </c>
      <c r="CP472">
        <f>IF($DG472&gt;=5,INDEX($CJ:$CJ,$DF472+5),"")</f>
      </c>
      <c r="CQ472">
        <f>IF($DG472&gt;=6,INDEX($CJ:$CJ,$DF472+6),"")</f>
      </c>
      <c r="CR472">
        <f>IF($DG472&gt;=7,INDEX($CJ:$CJ,$DF472+7),"")</f>
      </c>
      <c r="CS472">
        <f>IF($DG472&gt;=8,INDEX($CJ:$CJ,$DF472+8),"")</f>
      </c>
      <c r="CT472">
        <f>IF($DG472&gt;=9,INDEX($CJ:$CJ,$DF472+9),"")</f>
      </c>
      <c r="CU472">
        <f>IF($DG472&gt;=10,INDEX($CJ:$CJ,$DF472+10),"")</f>
      </c>
      <c r="CV472">
        <f>IF($DG472&gt;=11,INDEX($CJ:$CJ,$DF472+11),"")</f>
      </c>
      <c r="CW472">
        <f>IF($DG472&gt;=12,INDEX($CJ:$CJ,$DF472+12),"")</f>
      </c>
      <c r="CX472">
        <f>IF($DG472&gt;=13,INDEX($CJ:$CJ,$DF472+13),"")</f>
      </c>
      <c r="CY472">
        <f>IF($DG472&gt;=14,INDEX($CJ:$CJ,$DF472+14),"")</f>
      </c>
      <c r="CZ472">
        <f>IF($DG472&gt;=15,INDEX($CJ:$CJ,$DF472+15),"")</f>
      </c>
      <c r="DA472">
        <f>IF($DG472&gt;=16,INDEX($CJ:$CJ,$DF472+16),"")</f>
      </c>
      <c r="DB472">
        <f>IF($DG472&gt;=17,INDEX($CJ:$CJ,$DF472+17),"")</f>
      </c>
      <c r="DC472">
        <f>IF($DG472&gt;=18,INDEX($CJ:$CJ,$DF472+18),"")</f>
      </c>
      <c r="DD472">
        <f>IF($DG472&gt;=19,INDEX($CJ:$CJ,$DF472+19),"")</f>
      </c>
      <c r="DE472">
        <f>IF($DG472&gt;=20,INDEX($CJ:$CJ,$DF472+20),"")</f>
      </c>
      <c r="DF472">
        <f>IFERROR(MATCH($CI472,$CJ$2:$CJ$263,0)+1,0)</f>
      </c>
      <c r="DG472">
        <f>IFERROR(INDEX($CK$2:$CK$263,MATCH($CI472,$CJ$2:$CJ$263,0)),0)</f>
      </c>
      <c r="DH472">
        <f>IFERROR(INDEX($AO:$AO,MATCH($N472,$AN:$AN,0))&amp;"","")</f>
      </c>
      <c r="DL472">
        <f>IF($GO472&gt;=1,INDEX($DI:$DI,$GN472+1),"")</f>
      </c>
      <c r="DM472">
        <f>IF($GO472&gt;=2,INDEX($DI:$DI,$GN472+2),"")</f>
      </c>
      <c r="DN472">
        <f>IF($GO472&gt;=3,INDEX($DI:$DI,$GN472+3),"")</f>
      </c>
      <c r="DO472">
        <f>IF($GO472&gt;=4,INDEX($DI:$DI,$GN472+4),"")</f>
      </c>
      <c r="DP472">
        <f>IF($GO472&gt;=5,INDEX($DI:$DI,$GN472+5),"")</f>
      </c>
      <c r="DQ472">
        <f>IF($GO472&gt;=6,INDEX($DI:$DI,$GN472+6),"")</f>
      </c>
      <c r="DR472">
        <f>IF($GO472&gt;=7,INDEX($DI:$DI,$GN472+7),"")</f>
      </c>
      <c r="DS472">
        <f>IF($GO472&gt;=8,INDEX($DI:$DI,$GN472+8),"")</f>
      </c>
      <c r="DT472">
        <f>IF($GO472&gt;=9,INDEX($DI:$DI,$GN472+9),"")</f>
      </c>
      <c r="DU472">
        <f>IF($GO472&gt;=10,INDEX($DI:$DI,$GN472+10),"")</f>
      </c>
      <c r="DV472">
        <f>IF($GO472&gt;=11,INDEX($DI:$DI,$GN472+11),"")</f>
      </c>
      <c r="DW472">
        <f>IF($GO472&gt;=12,INDEX($DI:$DI,$GN472+12),"")</f>
      </c>
      <c r="DX472">
        <f>IF($GO472&gt;=13,INDEX($DI:$DI,$GN472+13),"")</f>
      </c>
      <c r="DY472">
        <f>IF($GO472&gt;=14,INDEX($DI:$DI,$GN472+14),"")</f>
      </c>
      <c r="DZ472">
        <f>IF($GO472&gt;=15,INDEX($DI:$DI,$GN472+15),"")</f>
      </c>
      <c r="EA472">
        <f>IF($GO472&gt;=16,INDEX($DI:$DI,$GN472+16),"")</f>
      </c>
      <c r="EB472">
        <f>IF($GO472&gt;=17,INDEX($DI:$DI,$GN472+17),"")</f>
      </c>
      <c r="EC472">
        <f>IF($GO472&gt;=18,INDEX($DI:$DI,$GN472+18),"")</f>
      </c>
      <c r="ED472">
        <f>IF($GO472&gt;=19,INDEX($DI:$DI,$GN472+19),"")</f>
      </c>
      <c r="EE472">
        <f>IF($GO472&gt;=20,INDEX($DI:$DI,$GN472+20),"")</f>
      </c>
      <c r="EF472">
        <f>IF($GO472&gt;=21,INDEX($DI:$DI,$GN472+21),"")</f>
      </c>
      <c r="EG472">
        <f>IF($GO472&gt;=22,INDEX($DI:$DI,$GN472+22),"")</f>
      </c>
      <c r="EH472">
        <f>IF($GO472&gt;=23,INDEX($DI:$DI,$GN472+23),"")</f>
      </c>
      <c r="EI472">
        <f>IF($GO472&gt;=24,INDEX($DI:$DI,$GN472+24),"")</f>
      </c>
      <c r="EJ472">
        <f>IF($GO472&gt;=25,INDEX($DI:$DI,$GN472+25),"")</f>
      </c>
      <c r="EK472">
        <f>IF($GO472&gt;=26,INDEX($DI:$DI,$GN472+26),"")</f>
      </c>
      <c r="EL472">
        <f>IF($GO472&gt;=27,INDEX($DI:$DI,$GN472+27),"")</f>
      </c>
      <c r="EM472">
        <f>IF($GO472&gt;=28,INDEX($DI:$DI,$GN472+28),"")</f>
      </c>
      <c r="EN472">
        <f>IF($GO472&gt;=29,INDEX($DI:$DI,$GN472+29),"")</f>
      </c>
      <c r="EO472">
        <f>IF($GO472&gt;=30,INDEX($DI:$DI,$GN472+30),"")</f>
      </c>
      <c r="EP472">
        <f>IF($GO472&gt;=31,INDEX($DI:$DI,$GN472+31),"")</f>
      </c>
      <c r="EQ472">
        <f>IF($GO472&gt;=32,INDEX($DI:$DI,$GN472+32),"")</f>
      </c>
      <c r="ER472">
        <f>IF($GO472&gt;=33,INDEX($DI:$DI,$GN472+33),"")</f>
      </c>
      <c r="ES472">
        <f>IF($GO472&gt;=34,INDEX($DI:$DI,$GN472+34),"")</f>
      </c>
      <c r="ET472">
        <f>IF($GO472&gt;=35,INDEX($DI:$DI,$GN472+35),"")</f>
      </c>
      <c r="EU472">
        <f>IF($GO472&gt;=36,INDEX($DI:$DI,$GN472+36),"")</f>
      </c>
      <c r="EV472">
        <f>IF($GO472&gt;=37,INDEX($DI:$DI,$GN472+37),"")</f>
      </c>
      <c r="EW472">
        <f>IF($GO472&gt;=38,INDEX($DI:$DI,$GN472+38),"")</f>
      </c>
      <c r="EX472">
        <f>IF($GO472&gt;=39,INDEX($DI:$DI,$GN472+39),"")</f>
      </c>
      <c r="EY472">
        <f>IF($GO472&gt;=40,INDEX($DI:$DI,$GN472+40),"")</f>
      </c>
      <c r="EZ472">
        <f>IF($GO472&gt;=1,INDEX($DJ:$DJ,$GN472+1),"")</f>
      </c>
      <c r="FA472">
        <f>IF($GO472&gt;=2,INDEX($DJ:$DJ,$GN472+2),"")</f>
      </c>
      <c r="FB472">
        <f>IF($GO472&gt;=3,INDEX($DJ:$DJ,$GN472+3),"")</f>
      </c>
      <c r="FC472">
        <f>IF($GO472&gt;=4,INDEX($DJ:$DJ,$GN472+4),"")</f>
      </c>
      <c r="FD472">
        <f>IF($GO472&gt;=5,INDEX($DJ:$DJ,$GN472+5),"")</f>
      </c>
      <c r="FE472">
        <f>IF($GO472&gt;=6,INDEX($DJ:$DJ,$GN472+6),"")</f>
      </c>
      <c r="FF472">
        <f>IF($GO472&gt;=7,INDEX($DJ:$DJ,$GN472+7),"")</f>
      </c>
      <c r="FG472">
        <f>IF($GO472&gt;=8,INDEX($DJ:$DJ,$GN472+8),"")</f>
      </c>
      <c r="FH472">
        <f>IF($GO472&gt;=9,INDEX($DJ:$DJ,$GN472+9),"")</f>
      </c>
      <c r="FI472">
        <f>IF($GO472&gt;=10,INDEX($DJ:$DJ,$GN472+10),"")</f>
      </c>
      <c r="FJ472">
        <f>IF($GO472&gt;=11,INDEX($DJ:$DJ,$GN472+11),"")</f>
      </c>
      <c r="FK472">
        <f>IF($GO472&gt;=12,INDEX($DJ:$DJ,$GN472+12),"")</f>
      </c>
      <c r="FL472">
        <f>IF($GO472&gt;=13,INDEX($DJ:$DJ,$GN472+13),"")</f>
      </c>
      <c r="FM472">
        <f>IF($GO472&gt;=14,INDEX($DJ:$DJ,$GN472+14),"")</f>
      </c>
      <c r="FN472">
        <f>IF($GO472&gt;=15,INDEX($DJ:$DJ,$GN472+15),"")</f>
      </c>
      <c r="FO472">
        <f>IF($GO472&gt;=16,INDEX($DJ:$DJ,$GN472+16),"")</f>
      </c>
      <c r="FP472">
        <f>IF($GO472&gt;=17,INDEX($DJ:$DJ,$GN472+17),"")</f>
      </c>
      <c r="FQ472">
        <f>IF($GO472&gt;=18,INDEX($DJ:$DJ,$GN472+18),"")</f>
      </c>
      <c r="FR472">
        <f>IF($GO472&gt;=19,INDEX($DJ:$DJ,$GN472+19),"")</f>
      </c>
      <c r="FS472">
        <f>IF($GO472&gt;=20,INDEX($DJ:$DJ,$GN472+20),"")</f>
      </c>
      <c r="FT472">
        <f>IF($GO472&gt;=21,INDEX($DJ:$DJ,$GN472+21),"")</f>
      </c>
      <c r="FU472">
        <f>IF($GO472&gt;=22,INDEX($DJ:$DJ,$GN472+22),"")</f>
      </c>
      <c r="FV472">
        <f>IF($GO472&gt;=23,INDEX($DJ:$DJ,$GN472+23),"")</f>
      </c>
      <c r="FW472">
        <f>IF($GO472&gt;=24,INDEX($DJ:$DJ,$GN472+24),"")</f>
      </c>
      <c r="FX472">
        <f>IF($GO472&gt;=25,INDEX($DJ:$DJ,$GN472+25),"")</f>
      </c>
      <c r="FY472">
        <f>IF($GO472&gt;=26,INDEX($DJ:$DJ,$GN472+26),"")</f>
      </c>
      <c r="FZ472">
        <f>IF($GO472&gt;=27,INDEX($DJ:$DJ,$GN472+27),"")</f>
      </c>
      <c r="GA472">
        <f>IF($GO472&gt;=28,INDEX($DJ:$DJ,$GN472+28),"")</f>
      </c>
      <c r="GB472">
        <f>IF($GO472&gt;=29,INDEX($DJ:$DJ,$GN472+29),"")</f>
      </c>
      <c r="GC472">
        <f>IF($GO472&gt;=30,INDEX($DJ:$DJ,$GN472+30),"")</f>
      </c>
      <c r="GD472">
        <f>IF($GO472&gt;=31,INDEX($DJ:$DJ,$GN472+31),"")</f>
      </c>
      <c r="GE472">
        <f>IF($GO472&gt;=32,INDEX($DJ:$DJ,$GN472+32),"")</f>
      </c>
      <c r="GF472">
        <f>IF($GO472&gt;=33,INDEX($DJ:$DJ,$GN472+33),"")</f>
      </c>
      <c r="GG472">
        <f>IF($GO472&gt;=34,INDEX($DJ:$DJ,$GN472+34),"")</f>
      </c>
      <c r="GH472">
        <f>IF($GO472&gt;=35,INDEX($DJ:$DJ,$GN472+35),"")</f>
      </c>
      <c r="GI472">
        <f>IF($GO472&gt;=36,INDEX($DJ:$DJ,$GN472+36),"")</f>
      </c>
      <c r="GJ472">
        <f>IF($GO472&gt;=37,INDEX($DJ:$DJ,$GN472+37),"")</f>
      </c>
      <c r="GK472">
        <f>IF($GO472&gt;=38,INDEX($DJ:$DJ,$GN472+38),"")</f>
      </c>
      <c r="GL472">
        <f>IF($GO472&gt;=39,INDEX($DJ:$DJ,$GN472+39),"")</f>
      </c>
      <c r="GM472">
        <f>IF($GO472&gt;=40,INDEX($DJ:$DJ,$GN472+40),"")</f>
      </c>
      <c r="GN472">
        <f>IFERROR(MATCH($DH472,$DI$2:$DI$148,0)+1,0)</f>
      </c>
      <c r="GO472">
        <f>IFERROR(INDEX($DK$2:$DK$148,MATCH($DH472,$DI$2:$DI$148,0)),0)</f>
      </c>
      <c r="GP472">
        <f>IFERROR(MATCH($Y472,$DL$472:$EY$472,0),0)</f>
      </c>
      <c r="GQ472">
        <f>IF($GP472&gt;0,INDEX($EZ$472:$GM$472,$GP472),"")</f>
      </c>
      <c r="GT472">
        <f>IF($JC472&gt;=1,INDEX($GR:$GR,$JB472+1),"")</f>
      </c>
      <c r="GU472">
        <f>IF($JC472&gt;=2,INDEX($GR:$GR,$JB472+2),"")</f>
      </c>
      <c r="GV472">
        <f>IF($JC472&gt;=3,INDEX($GR:$GR,$JB472+3),"")</f>
      </c>
      <c r="GW472">
        <f>IF($JC472&gt;=4,INDEX($GR:$GR,$JB472+4),"")</f>
      </c>
      <c r="GX472">
        <f>IF($JC472&gt;=5,INDEX($GR:$GR,$JB472+5),"")</f>
      </c>
      <c r="GY472">
        <f>IF($JC472&gt;=6,INDEX($GR:$GR,$JB472+6),"")</f>
      </c>
      <c r="GZ472">
        <f>IF($JC472&gt;=7,INDEX($GR:$GR,$JB472+7),"")</f>
      </c>
      <c r="HA472">
        <f>IF($JC472&gt;=8,INDEX($GR:$GR,$JB472+8),"")</f>
      </c>
      <c r="HB472">
        <f>IF($JC472&gt;=9,INDEX($GR:$GR,$JB472+9),"")</f>
      </c>
      <c r="HC472">
        <f>IF($JC472&gt;=10,INDEX($GR:$GR,$JB472+10),"")</f>
      </c>
      <c r="HD472">
        <f>IF($JC472&gt;=11,INDEX($GR:$GR,$JB472+11),"")</f>
      </c>
      <c r="HE472">
        <f>IF($JC472&gt;=12,INDEX($GR:$GR,$JB472+12),"")</f>
      </c>
      <c r="HF472">
        <f>IF($JC472&gt;=13,INDEX($GR:$GR,$JB472+13),"")</f>
      </c>
      <c r="HG472">
        <f>IF($JC472&gt;=14,INDEX($GR:$GR,$JB472+14),"")</f>
      </c>
      <c r="HH472">
        <f>IF($JC472&gt;=15,INDEX($GR:$GR,$JB472+15),"")</f>
      </c>
      <c r="HI472">
        <f>IF($JC472&gt;=16,INDEX($GR:$GR,$JB472+16),"")</f>
      </c>
      <c r="HJ472">
        <f>IF($JC472&gt;=17,INDEX($GR:$GR,$JB472+17),"")</f>
      </c>
      <c r="HK472">
        <f>IF($JC472&gt;=18,INDEX($GR:$GR,$JB472+18),"")</f>
      </c>
      <c r="HL472">
        <f>IF($JC472&gt;=19,INDEX($GR:$GR,$JB472+19),"")</f>
      </c>
      <c r="HM472">
        <f>IF($JC472&gt;=20,INDEX($GR:$GR,$JB472+20),"")</f>
      </c>
      <c r="HN472">
        <f>IF($JC472&gt;=21,INDEX($GR:$GR,$JB472+21),"")</f>
      </c>
      <c r="HO472">
        <f>IF($JC472&gt;=22,INDEX($GR:$GR,$JB472+22),"")</f>
      </c>
      <c r="HP472">
        <f>IF($JC472&gt;=23,INDEX($GR:$GR,$JB472+23),"")</f>
      </c>
      <c r="HQ472">
        <f>IF($JC472&gt;=24,INDEX($GR:$GR,$JB472+24),"")</f>
      </c>
      <c r="HR472">
        <f>IF($JC472&gt;=25,INDEX($GR:$GR,$JB472+25),"")</f>
      </c>
      <c r="HS472">
        <f>IF($JC472&gt;=26,INDEX($GR:$GR,$JB472+26),"")</f>
      </c>
      <c r="HT472">
        <f>IF($JC472&gt;=27,INDEX($GR:$GR,$JB472+27),"")</f>
      </c>
      <c r="HU472">
        <f>IF($JC472&gt;=28,INDEX($GR:$GR,$JB472+28),"")</f>
      </c>
      <c r="HV472">
        <f>IF($JC472&gt;=29,INDEX($GR:$GR,$JB472+29),"")</f>
      </c>
      <c r="HW472">
        <f>IF($JC472&gt;=30,INDEX($GR:$GR,$JB472+30),"")</f>
      </c>
      <c r="HX472">
        <f>IF($JC472&gt;=31,INDEX($GR:$GR,$JB472+31),"")</f>
      </c>
      <c r="HY472">
        <f>IF($JC472&gt;=32,INDEX($GR:$GR,$JB472+32),"")</f>
      </c>
      <c r="HZ472">
        <f>IF($JC472&gt;=33,INDEX($GR:$GR,$JB472+33),"")</f>
      </c>
      <c r="IA472">
        <f>IF($JC472&gt;=34,INDEX($GR:$GR,$JB472+34),"")</f>
      </c>
      <c r="IB472">
        <f>IF($JC472&gt;=35,INDEX($GR:$GR,$JB472+35),"")</f>
      </c>
      <c r="IC472">
        <f>IF($JC472&gt;=36,INDEX($GR:$GR,$JB472+36),"")</f>
      </c>
      <c r="ID472">
        <f>IF($JC472&gt;=37,INDEX($GR:$GR,$JB472+37),"")</f>
      </c>
      <c r="IE472">
        <f>IF($JC472&gt;=38,INDEX($GR:$GR,$JB472+38),"")</f>
      </c>
      <c r="IF472">
        <f>IF($JC472&gt;=39,INDEX($GR:$GR,$JB472+39),"")</f>
      </c>
      <c r="IG472">
        <f>IF($JC472&gt;=40,INDEX($GR:$GR,$JB472+40),"")</f>
      </c>
      <c r="IH472">
        <f>IF($JC472&gt;=41,INDEX($GR:$GR,$JB472+41),"")</f>
      </c>
      <c r="II472">
        <f>IF($JC472&gt;=42,INDEX($GR:$GR,$JB472+42),"")</f>
      </c>
      <c r="IJ472">
        <f>IF($JC472&gt;=43,INDEX($GR:$GR,$JB472+43),"")</f>
      </c>
      <c r="IK472">
        <f>IF($JC472&gt;=44,INDEX($GR:$GR,$JB472+44),"")</f>
      </c>
      <c r="IL472">
        <f>IF($JC472&gt;=45,INDEX($GR:$GR,$JB472+45),"")</f>
      </c>
      <c r="IM472">
        <f>IF($JC472&gt;=46,INDEX($GR:$GR,$JB472+46),"")</f>
      </c>
      <c r="IN472">
        <f>IF($JC472&gt;=47,INDEX($GR:$GR,$JB472+47),"")</f>
      </c>
      <c r="IO472">
        <f>IF($JC472&gt;=48,INDEX($GR:$GR,$JB472+48),"")</f>
      </c>
      <c r="IP472">
        <f>IF($JC472&gt;=49,INDEX($GR:$GR,$JB472+49),"")</f>
      </c>
      <c r="IQ472">
        <f>IF($JC472&gt;=50,INDEX($GR:$GR,$JB472+50),"")</f>
      </c>
      <c r="IR472">
        <f>IF($JC472&gt;=51,INDEX($GR:$GR,$JB472+51),"")</f>
      </c>
      <c r="IS472">
        <f>IF($JC472&gt;=52,INDEX($GR:$GR,$JB472+52),"")</f>
      </c>
      <c r="IT472">
        <f>IF($JC472&gt;=53,INDEX($GR:$GR,$JB472+53),"")</f>
      </c>
      <c r="IU472">
        <f>IF($JC472&gt;=54,INDEX($GR:$GR,$JB472+54),"")</f>
      </c>
      <c r="IV472">
        <f>IF($JC472&gt;=55,INDEX($GR:$GR,$JB472+55),"")</f>
      </c>
      <c r="IW472">
        <f>IF($JC472&gt;=56,INDEX($GR:$GR,$JB472+56),"")</f>
      </c>
      <c r="IX472">
        <f>IF($JC472&gt;=57,INDEX($GR:$GR,$JB472+57),"")</f>
      </c>
      <c r="IY472">
        <f>IF($JC472&gt;=58,INDEX($GR:$GR,$JB472+58),"")</f>
      </c>
      <c r="IZ472">
        <f>IF($JC472&gt;=59,INDEX($GR:$GR,$JB472+59),"")</f>
      </c>
      <c r="JA472">
        <f>IF($JC472&gt;=60,INDEX($GR:$GR,$JB472+60),"")</f>
      </c>
      <c r="JB472">
        <f>IFERROR(MATCH($GQ472,$GR$2:$GR$324,0)+1,0)</f>
      </c>
      <c r="JC472">
        <f>IFERROR(INDEX($GS$2:$GS$324,MATCH($GQ472,$GR$2:$GR$324,0)),0)</f>
      </c>
      <c r="JD472" t="s">
        <v>40</v>
      </c>
      <c r="JE472" t="s">
        <v>40</v>
      </c>
    </row>
    <row r="473" spans="1:265" x14ac:dyDescent="0.25">
      <c r="Q473">
        <f>IF(OR($T473="",$P473=""),"",IFERROR($T473/$P473,0))</f>
      </c>
      <c r="R473">
        <f>IF($T473="","",
SUM($S473,$U473,$Z473,$V473,$X473)*
(1-IF($AA473="",0,VALUE($AA473)/100)))</f>
      </c>
      <c r="S473">
        <f>IF($T473="","",$T473)</f>
      </c>
      <c r="U473">
        <f>IF($T473="","",
IF($N473="","",
IF(ISNUMBER(SEARCH("exempt",LOWER($N473))),0,
$T473*(VALUE(SUBSTITUTE($N473,"%",""))/100))))</f>
      </c>
      <c r="AB473">
        <f>IFERROR(IF(FIND(" - ",$K473)&gt;0,MID($K473,FIND(" - ",$K473)+3,LEN($K473)),""),"")</f>
      </c>
      <c r="AK473" t="s">
        <v>1060</v>
      </c>
      <c r="AP473">
        <f>IFERROR(LEFT($K473,FIND(" - ",$K473)-1),$K473)</f>
      </c>
      <c r="AS473">
        <f>IF($CH473&gt;=1,INDEX($AQ:$AQ,$CG473+1),"")</f>
      </c>
      <c r="AT473">
        <f>IF($CH473&gt;=2,INDEX($AQ:$AQ,$CG473+2),"")</f>
      </c>
      <c r="AU473">
        <f>IF($CH473&gt;=3,INDEX($AQ:$AQ,$CG473+3),"")</f>
      </c>
      <c r="AV473">
        <f>IF($CH473&gt;=4,INDEX($AQ:$AQ,$CG473+4),"")</f>
      </c>
      <c r="AW473">
        <f>IF($CH473&gt;=5,INDEX($AQ:$AQ,$CG473+5),"")</f>
      </c>
      <c r="AX473">
        <f>IF($CH473&gt;=6,INDEX($AQ:$AQ,$CG473+6),"")</f>
      </c>
      <c r="AY473">
        <f>IF($CH473&gt;=7,INDEX($AQ:$AQ,$CG473+7),"")</f>
      </c>
      <c r="AZ473">
        <f>IF($CH473&gt;=8,INDEX($AQ:$AQ,$CG473+8),"")</f>
      </c>
      <c r="BA473">
        <f>IF($CH473&gt;=9,INDEX($AQ:$AQ,$CG473+9),"")</f>
      </c>
      <c r="BB473">
        <f>IF($CH473&gt;=10,INDEX($AQ:$AQ,$CG473+10),"")</f>
      </c>
      <c r="BC473">
        <f>IF($CH473&gt;=11,INDEX($AQ:$AQ,$CG473+11),"")</f>
      </c>
      <c r="BD473">
        <f>IF($CH473&gt;=12,INDEX($AQ:$AQ,$CG473+12),"")</f>
      </c>
      <c r="BE473">
        <f>IF($CH473&gt;=13,INDEX($AQ:$AQ,$CG473+13),"")</f>
      </c>
      <c r="BF473">
        <f>IF($CH473&gt;=14,INDEX($AQ:$AQ,$CG473+14),"")</f>
      </c>
      <c r="BG473">
        <f>IF($CH473&gt;=15,INDEX($AQ:$AQ,$CG473+15),"")</f>
      </c>
      <c r="BH473">
        <f>IF($CH473&gt;=16,INDEX($AQ:$AQ,$CG473+16),"")</f>
      </c>
      <c r="BI473">
        <f>IF($CH473&gt;=17,INDEX($AQ:$AQ,$CG473+17),"")</f>
      </c>
      <c r="BJ473">
        <f>IF($CH473&gt;=18,INDEX($AQ:$AQ,$CG473+18),"")</f>
      </c>
      <c r="BK473">
        <f>IF($CH473&gt;=19,INDEX($AQ:$AQ,$CG473+19),"")</f>
      </c>
      <c r="BL473">
        <f>IF($CH473&gt;=20,INDEX($AQ:$AQ,$CG473+20),"")</f>
      </c>
      <c r="BM473">
        <f>IF($CH473&gt;=21,INDEX($AQ:$AQ,$CG473+21),"")</f>
      </c>
      <c r="BN473">
        <f>IF($CH473&gt;=22,INDEX($AQ:$AQ,$CG473+22),"")</f>
      </c>
      <c r="BO473">
        <f>IF($CH473&gt;=23,INDEX($AQ:$AQ,$CG473+23),"")</f>
      </c>
      <c r="BP473">
        <f>IF($CH473&gt;=24,INDEX($AQ:$AQ,$CG473+24),"")</f>
      </c>
      <c r="BQ473">
        <f>IF($CH473&gt;=25,INDEX($AQ:$AQ,$CG473+25),"")</f>
      </c>
      <c r="BR473">
        <f>IF($CH473&gt;=26,INDEX($AQ:$AQ,$CG473+26),"")</f>
      </c>
      <c r="BS473">
        <f>IF($CH473&gt;=27,INDEX($AQ:$AQ,$CG473+27),"")</f>
      </c>
      <c r="BT473">
        <f>IF($CH473&gt;=28,INDEX($AQ:$AQ,$CG473+28),"")</f>
      </c>
      <c r="BU473">
        <f>IF($CH473&gt;=29,INDEX($AQ:$AQ,$CG473+29),"")</f>
      </c>
      <c r="BV473">
        <f>IF($CH473&gt;=30,INDEX($AQ:$AQ,$CG473+30),"")</f>
      </c>
      <c r="BW473">
        <f>IF($CH473&gt;=31,INDEX($AQ:$AQ,$CG473+31),"")</f>
      </c>
      <c r="BX473">
        <f>IF($CH473&gt;=32,INDEX($AQ:$AQ,$CG473+32),"")</f>
      </c>
      <c r="BY473">
        <f>IF($CH473&gt;=33,INDEX($AQ:$AQ,$CG473+33),"")</f>
      </c>
      <c r="BZ473">
        <f>IF($CH473&gt;=34,INDEX($AQ:$AQ,$CG473+34),"")</f>
      </c>
      <c r="CA473">
        <f>IF($CH473&gt;=35,INDEX($AQ:$AQ,$CG473+35),"")</f>
      </c>
      <c r="CB473">
        <f>IF($CH473&gt;=36,INDEX($AQ:$AQ,$CG473+36),"")</f>
      </c>
      <c r="CC473">
        <f>IF($CH473&gt;=37,INDEX($AQ:$AQ,$CG473+37),"")</f>
      </c>
      <c r="CD473">
        <f>IF($CH473&gt;=38,INDEX($AQ:$AQ,$CG473+38),"")</f>
      </c>
      <c r="CE473">
        <f>IF($CH473&gt;=39,INDEX($AQ:$AQ,$CG473+39),"")</f>
      </c>
      <c r="CF473">
        <f>IF($CH473&gt;=40,INDEX($AQ:$AQ,$CG473+40),"")</f>
      </c>
      <c r="CG473">
        <f>IFERROR(MATCH($AP473,$AQ$2:$AQ$134,0)+1,0)</f>
      </c>
      <c r="CH473">
        <f>IFERROR(INDEX($AR$2:$AR$134,MATCH($AP473,$AQ$2:$AQ$134,0)),0)</f>
      </c>
      <c r="CI473">
        <f>IFERROR(LEFT($L473,FIND(" - ",$L473)-1),$L473)</f>
      </c>
      <c r="CL473">
        <f>IF($DG473&gt;=1,INDEX($CJ:$CJ,$DF473+1),"")</f>
      </c>
      <c r="CM473">
        <f>IF($DG473&gt;=2,INDEX($CJ:$CJ,$DF473+2),"")</f>
      </c>
      <c r="CN473">
        <f>IF($DG473&gt;=3,INDEX($CJ:$CJ,$DF473+3),"")</f>
      </c>
      <c r="CO473">
        <f>IF($DG473&gt;=4,INDEX($CJ:$CJ,$DF473+4),"")</f>
      </c>
      <c r="CP473">
        <f>IF($DG473&gt;=5,INDEX($CJ:$CJ,$DF473+5),"")</f>
      </c>
      <c r="CQ473">
        <f>IF($DG473&gt;=6,INDEX($CJ:$CJ,$DF473+6),"")</f>
      </c>
      <c r="CR473">
        <f>IF($DG473&gt;=7,INDEX($CJ:$CJ,$DF473+7),"")</f>
      </c>
      <c r="CS473">
        <f>IF($DG473&gt;=8,INDEX($CJ:$CJ,$DF473+8),"")</f>
      </c>
      <c r="CT473">
        <f>IF($DG473&gt;=9,INDEX($CJ:$CJ,$DF473+9),"")</f>
      </c>
      <c r="CU473">
        <f>IF($DG473&gt;=10,INDEX($CJ:$CJ,$DF473+10),"")</f>
      </c>
      <c r="CV473">
        <f>IF($DG473&gt;=11,INDEX($CJ:$CJ,$DF473+11),"")</f>
      </c>
      <c r="CW473">
        <f>IF($DG473&gt;=12,INDEX($CJ:$CJ,$DF473+12),"")</f>
      </c>
      <c r="CX473">
        <f>IF($DG473&gt;=13,INDEX($CJ:$CJ,$DF473+13),"")</f>
      </c>
      <c r="CY473">
        <f>IF($DG473&gt;=14,INDEX($CJ:$CJ,$DF473+14),"")</f>
      </c>
      <c r="CZ473">
        <f>IF($DG473&gt;=15,INDEX($CJ:$CJ,$DF473+15),"")</f>
      </c>
      <c r="DA473">
        <f>IF($DG473&gt;=16,INDEX($CJ:$CJ,$DF473+16),"")</f>
      </c>
      <c r="DB473">
        <f>IF($DG473&gt;=17,INDEX($CJ:$CJ,$DF473+17),"")</f>
      </c>
      <c r="DC473">
        <f>IF($DG473&gt;=18,INDEX($CJ:$CJ,$DF473+18),"")</f>
      </c>
      <c r="DD473">
        <f>IF($DG473&gt;=19,INDEX($CJ:$CJ,$DF473+19),"")</f>
      </c>
      <c r="DE473">
        <f>IF($DG473&gt;=20,INDEX($CJ:$CJ,$DF473+20),"")</f>
      </c>
      <c r="DF473">
        <f>IFERROR(MATCH($CI473,$CJ$2:$CJ$263,0)+1,0)</f>
      </c>
      <c r="DG473">
        <f>IFERROR(INDEX($CK$2:$CK$263,MATCH($CI473,$CJ$2:$CJ$263,0)),0)</f>
      </c>
      <c r="DH473">
        <f>IFERROR(INDEX($AO:$AO,MATCH($N473,$AN:$AN,0))&amp;"","")</f>
      </c>
      <c r="DL473">
        <f>IF($GO473&gt;=1,INDEX($DI:$DI,$GN473+1),"")</f>
      </c>
      <c r="DM473">
        <f>IF($GO473&gt;=2,INDEX($DI:$DI,$GN473+2),"")</f>
      </c>
      <c r="DN473">
        <f>IF($GO473&gt;=3,INDEX($DI:$DI,$GN473+3),"")</f>
      </c>
      <c r="DO473">
        <f>IF($GO473&gt;=4,INDEX($DI:$DI,$GN473+4),"")</f>
      </c>
      <c r="DP473">
        <f>IF($GO473&gt;=5,INDEX($DI:$DI,$GN473+5),"")</f>
      </c>
      <c r="DQ473">
        <f>IF($GO473&gt;=6,INDEX($DI:$DI,$GN473+6),"")</f>
      </c>
      <c r="DR473">
        <f>IF($GO473&gt;=7,INDEX($DI:$DI,$GN473+7),"")</f>
      </c>
      <c r="DS473">
        <f>IF($GO473&gt;=8,INDEX($DI:$DI,$GN473+8),"")</f>
      </c>
      <c r="DT473">
        <f>IF($GO473&gt;=9,INDEX($DI:$DI,$GN473+9),"")</f>
      </c>
      <c r="DU473">
        <f>IF($GO473&gt;=10,INDEX($DI:$DI,$GN473+10),"")</f>
      </c>
      <c r="DV473">
        <f>IF($GO473&gt;=11,INDEX($DI:$DI,$GN473+11),"")</f>
      </c>
      <c r="DW473">
        <f>IF($GO473&gt;=12,INDEX($DI:$DI,$GN473+12),"")</f>
      </c>
      <c r="DX473">
        <f>IF($GO473&gt;=13,INDEX($DI:$DI,$GN473+13),"")</f>
      </c>
      <c r="DY473">
        <f>IF($GO473&gt;=14,INDEX($DI:$DI,$GN473+14),"")</f>
      </c>
      <c r="DZ473">
        <f>IF($GO473&gt;=15,INDEX($DI:$DI,$GN473+15),"")</f>
      </c>
      <c r="EA473">
        <f>IF($GO473&gt;=16,INDEX($DI:$DI,$GN473+16),"")</f>
      </c>
      <c r="EB473">
        <f>IF($GO473&gt;=17,INDEX($DI:$DI,$GN473+17),"")</f>
      </c>
      <c r="EC473">
        <f>IF($GO473&gt;=18,INDEX($DI:$DI,$GN473+18),"")</f>
      </c>
      <c r="ED473">
        <f>IF($GO473&gt;=19,INDEX($DI:$DI,$GN473+19),"")</f>
      </c>
      <c r="EE473">
        <f>IF($GO473&gt;=20,INDEX($DI:$DI,$GN473+20),"")</f>
      </c>
      <c r="EF473">
        <f>IF($GO473&gt;=21,INDEX($DI:$DI,$GN473+21),"")</f>
      </c>
      <c r="EG473">
        <f>IF($GO473&gt;=22,INDEX($DI:$DI,$GN473+22),"")</f>
      </c>
      <c r="EH473">
        <f>IF($GO473&gt;=23,INDEX($DI:$DI,$GN473+23),"")</f>
      </c>
      <c r="EI473">
        <f>IF($GO473&gt;=24,INDEX($DI:$DI,$GN473+24),"")</f>
      </c>
      <c r="EJ473">
        <f>IF($GO473&gt;=25,INDEX($DI:$DI,$GN473+25),"")</f>
      </c>
      <c r="EK473">
        <f>IF($GO473&gt;=26,INDEX($DI:$DI,$GN473+26),"")</f>
      </c>
      <c r="EL473">
        <f>IF($GO473&gt;=27,INDEX($DI:$DI,$GN473+27),"")</f>
      </c>
      <c r="EM473">
        <f>IF($GO473&gt;=28,INDEX($DI:$DI,$GN473+28),"")</f>
      </c>
      <c r="EN473">
        <f>IF($GO473&gt;=29,INDEX($DI:$DI,$GN473+29),"")</f>
      </c>
      <c r="EO473">
        <f>IF($GO473&gt;=30,INDEX($DI:$DI,$GN473+30),"")</f>
      </c>
      <c r="EP473">
        <f>IF($GO473&gt;=31,INDEX($DI:$DI,$GN473+31),"")</f>
      </c>
      <c r="EQ473">
        <f>IF($GO473&gt;=32,INDEX($DI:$DI,$GN473+32),"")</f>
      </c>
      <c r="ER473">
        <f>IF($GO473&gt;=33,INDEX($DI:$DI,$GN473+33),"")</f>
      </c>
      <c r="ES473">
        <f>IF($GO473&gt;=34,INDEX($DI:$DI,$GN473+34),"")</f>
      </c>
      <c r="ET473">
        <f>IF($GO473&gt;=35,INDEX($DI:$DI,$GN473+35),"")</f>
      </c>
      <c r="EU473">
        <f>IF($GO473&gt;=36,INDEX($DI:$DI,$GN473+36),"")</f>
      </c>
      <c r="EV473">
        <f>IF($GO473&gt;=37,INDEX($DI:$DI,$GN473+37),"")</f>
      </c>
      <c r="EW473">
        <f>IF($GO473&gt;=38,INDEX($DI:$DI,$GN473+38),"")</f>
      </c>
      <c r="EX473">
        <f>IF($GO473&gt;=39,INDEX($DI:$DI,$GN473+39),"")</f>
      </c>
      <c r="EY473">
        <f>IF($GO473&gt;=40,INDEX($DI:$DI,$GN473+40),"")</f>
      </c>
      <c r="EZ473">
        <f>IF($GO473&gt;=1,INDEX($DJ:$DJ,$GN473+1),"")</f>
      </c>
      <c r="FA473">
        <f>IF($GO473&gt;=2,INDEX($DJ:$DJ,$GN473+2),"")</f>
      </c>
      <c r="FB473">
        <f>IF($GO473&gt;=3,INDEX($DJ:$DJ,$GN473+3),"")</f>
      </c>
      <c r="FC473">
        <f>IF($GO473&gt;=4,INDEX($DJ:$DJ,$GN473+4),"")</f>
      </c>
      <c r="FD473">
        <f>IF($GO473&gt;=5,INDEX($DJ:$DJ,$GN473+5),"")</f>
      </c>
      <c r="FE473">
        <f>IF($GO473&gt;=6,INDEX($DJ:$DJ,$GN473+6),"")</f>
      </c>
      <c r="FF473">
        <f>IF($GO473&gt;=7,INDEX($DJ:$DJ,$GN473+7),"")</f>
      </c>
      <c r="FG473">
        <f>IF($GO473&gt;=8,INDEX($DJ:$DJ,$GN473+8),"")</f>
      </c>
      <c r="FH473">
        <f>IF($GO473&gt;=9,INDEX($DJ:$DJ,$GN473+9),"")</f>
      </c>
      <c r="FI473">
        <f>IF($GO473&gt;=10,INDEX($DJ:$DJ,$GN473+10),"")</f>
      </c>
      <c r="FJ473">
        <f>IF($GO473&gt;=11,INDEX($DJ:$DJ,$GN473+11),"")</f>
      </c>
      <c r="FK473">
        <f>IF($GO473&gt;=12,INDEX($DJ:$DJ,$GN473+12),"")</f>
      </c>
      <c r="FL473">
        <f>IF($GO473&gt;=13,INDEX($DJ:$DJ,$GN473+13),"")</f>
      </c>
      <c r="FM473">
        <f>IF($GO473&gt;=14,INDEX($DJ:$DJ,$GN473+14),"")</f>
      </c>
      <c r="FN473">
        <f>IF($GO473&gt;=15,INDEX($DJ:$DJ,$GN473+15),"")</f>
      </c>
      <c r="FO473">
        <f>IF($GO473&gt;=16,INDEX($DJ:$DJ,$GN473+16),"")</f>
      </c>
      <c r="FP473">
        <f>IF($GO473&gt;=17,INDEX($DJ:$DJ,$GN473+17),"")</f>
      </c>
      <c r="FQ473">
        <f>IF($GO473&gt;=18,INDEX($DJ:$DJ,$GN473+18),"")</f>
      </c>
      <c r="FR473">
        <f>IF($GO473&gt;=19,INDEX($DJ:$DJ,$GN473+19),"")</f>
      </c>
      <c r="FS473">
        <f>IF($GO473&gt;=20,INDEX($DJ:$DJ,$GN473+20),"")</f>
      </c>
      <c r="FT473">
        <f>IF($GO473&gt;=21,INDEX($DJ:$DJ,$GN473+21),"")</f>
      </c>
      <c r="FU473">
        <f>IF($GO473&gt;=22,INDEX($DJ:$DJ,$GN473+22),"")</f>
      </c>
      <c r="FV473">
        <f>IF($GO473&gt;=23,INDEX($DJ:$DJ,$GN473+23),"")</f>
      </c>
      <c r="FW473">
        <f>IF($GO473&gt;=24,INDEX($DJ:$DJ,$GN473+24),"")</f>
      </c>
      <c r="FX473">
        <f>IF($GO473&gt;=25,INDEX($DJ:$DJ,$GN473+25),"")</f>
      </c>
      <c r="FY473">
        <f>IF($GO473&gt;=26,INDEX($DJ:$DJ,$GN473+26),"")</f>
      </c>
      <c r="FZ473">
        <f>IF($GO473&gt;=27,INDEX($DJ:$DJ,$GN473+27),"")</f>
      </c>
      <c r="GA473">
        <f>IF($GO473&gt;=28,INDEX($DJ:$DJ,$GN473+28),"")</f>
      </c>
      <c r="GB473">
        <f>IF($GO473&gt;=29,INDEX($DJ:$DJ,$GN473+29),"")</f>
      </c>
      <c r="GC473">
        <f>IF($GO473&gt;=30,INDEX($DJ:$DJ,$GN473+30),"")</f>
      </c>
      <c r="GD473">
        <f>IF($GO473&gt;=31,INDEX($DJ:$DJ,$GN473+31),"")</f>
      </c>
      <c r="GE473">
        <f>IF($GO473&gt;=32,INDEX($DJ:$DJ,$GN473+32),"")</f>
      </c>
      <c r="GF473">
        <f>IF($GO473&gt;=33,INDEX($DJ:$DJ,$GN473+33),"")</f>
      </c>
      <c r="GG473">
        <f>IF($GO473&gt;=34,INDEX($DJ:$DJ,$GN473+34),"")</f>
      </c>
      <c r="GH473">
        <f>IF($GO473&gt;=35,INDEX($DJ:$DJ,$GN473+35),"")</f>
      </c>
      <c r="GI473">
        <f>IF($GO473&gt;=36,INDEX($DJ:$DJ,$GN473+36),"")</f>
      </c>
      <c r="GJ473">
        <f>IF($GO473&gt;=37,INDEX($DJ:$DJ,$GN473+37),"")</f>
      </c>
      <c r="GK473">
        <f>IF($GO473&gt;=38,INDEX($DJ:$DJ,$GN473+38),"")</f>
      </c>
      <c r="GL473">
        <f>IF($GO473&gt;=39,INDEX($DJ:$DJ,$GN473+39),"")</f>
      </c>
      <c r="GM473">
        <f>IF($GO473&gt;=40,INDEX($DJ:$DJ,$GN473+40),"")</f>
      </c>
      <c r="GN473">
        <f>IFERROR(MATCH($DH473,$DI$2:$DI$148,0)+1,0)</f>
      </c>
      <c r="GO473">
        <f>IFERROR(INDEX($DK$2:$DK$148,MATCH($DH473,$DI$2:$DI$148,0)),0)</f>
      </c>
      <c r="GP473">
        <f>IFERROR(MATCH($Y473,$DL$473:$EY$473,0),0)</f>
      </c>
      <c r="GQ473">
        <f>IF($GP473&gt;0,INDEX($EZ$473:$GM$473,$GP473),"")</f>
      </c>
      <c r="GT473">
        <f>IF($JC473&gt;=1,INDEX($GR:$GR,$JB473+1),"")</f>
      </c>
      <c r="GU473">
        <f>IF($JC473&gt;=2,INDEX($GR:$GR,$JB473+2),"")</f>
      </c>
      <c r="GV473">
        <f>IF($JC473&gt;=3,INDEX($GR:$GR,$JB473+3),"")</f>
      </c>
      <c r="GW473">
        <f>IF($JC473&gt;=4,INDEX($GR:$GR,$JB473+4),"")</f>
      </c>
      <c r="GX473">
        <f>IF($JC473&gt;=5,INDEX($GR:$GR,$JB473+5),"")</f>
      </c>
      <c r="GY473">
        <f>IF($JC473&gt;=6,INDEX($GR:$GR,$JB473+6),"")</f>
      </c>
      <c r="GZ473">
        <f>IF($JC473&gt;=7,INDEX($GR:$GR,$JB473+7),"")</f>
      </c>
      <c r="HA473">
        <f>IF($JC473&gt;=8,INDEX($GR:$GR,$JB473+8),"")</f>
      </c>
      <c r="HB473">
        <f>IF($JC473&gt;=9,INDEX($GR:$GR,$JB473+9),"")</f>
      </c>
      <c r="HC473">
        <f>IF($JC473&gt;=10,INDEX($GR:$GR,$JB473+10),"")</f>
      </c>
      <c r="HD473">
        <f>IF($JC473&gt;=11,INDEX($GR:$GR,$JB473+11),"")</f>
      </c>
      <c r="HE473">
        <f>IF($JC473&gt;=12,INDEX($GR:$GR,$JB473+12),"")</f>
      </c>
      <c r="HF473">
        <f>IF($JC473&gt;=13,INDEX($GR:$GR,$JB473+13),"")</f>
      </c>
      <c r="HG473">
        <f>IF($JC473&gt;=14,INDEX($GR:$GR,$JB473+14),"")</f>
      </c>
      <c r="HH473">
        <f>IF($JC473&gt;=15,INDEX($GR:$GR,$JB473+15),"")</f>
      </c>
      <c r="HI473">
        <f>IF($JC473&gt;=16,INDEX($GR:$GR,$JB473+16),"")</f>
      </c>
      <c r="HJ473">
        <f>IF($JC473&gt;=17,INDEX($GR:$GR,$JB473+17),"")</f>
      </c>
      <c r="HK473">
        <f>IF($JC473&gt;=18,INDEX($GR:$GR,$JB473+18),"")</f>
      </c>
      <c r="HL473">
        <f>IF($JC473&gt;=19,INDEX($GR:$GR,$JB473+19),"")</f>
      </c>
      <c r="HM473">
        <f>IF($JC473&gt;=20,INDEX($GR:$GR,$JB473+20),"")</f>
      </c>
      <c r="HN473">
        <f>IF($JC473&gt;=21,INDEX($GR:$GR,$JB473+21),"")</f>
      </c>
      <c r="HO473">
        <f>IF($JC473&gt;=22,INDEX($GR:$GR,$JB473+22),"")</f>
      </c>
      <c r="HP473">
        <f>IF($JC473&gt;=23,INDEX($GR:$GR,$JB473+23),"")</f>
      </c>
      <c r="HQ473">
        <f>IF($JC473&gt;=24,INDEX($GR:$GR,$JB473+24),"")</f>
      </c>
      <c r="HR473">
        <f>IF($JC473&gt;=25,INDEX($GR:$GR,$JB473+25),"")</f>
      </c>
      <c r="HS473">
        <f>IF($JC473&gt;=26,INDEX($GR:$GR,$JB473+26),"")</f>
      </c>
      <c r="HT473">
        <f>IF($JC473&gt;=27,INDEX($GR:$GR,$JB473+27),"")</f>
      </c>
      <c r="HU473">
        <f>IF($JC473&gt;=28,INDEX($GR:$GR,$JB473+28),"")</f>
      </c>
      <c r="HV473">
        <f>IF($JC473&gt;=29,INDEX($GR:$GR,$JB473+29),"")</f>
      </c>
      <c r="HW473">
        <f>IF($JC473&gt;=30,INDEX($GR:$GR,$JB473+30),"")</f>
      </c>
      <c r="HX473">
        <f>IF($JC473&gt;=31,INDEX($GR:$GR,$JB473+31),"")</f>
      </c>
      <c r="HY473">
        <f>IF($JC473&gt;=32,INDEX($GR:$GR,$JB473+32),"")</f>
      </c>
      <c r="HZ473">
        <f>IF($JC473&gt;=33,INDEX($GR:$GR,$JB473+33),"")</f>
      </c>
      <c r="IA473">
        <f>IF($JC473&gt;=34,INDEX($GR:$GR,$JB473+34),"")</f>
      </c>
      <c r="IB473">
        <f>IF($JC473&gt;=35,INDEX($GR:$GR,$JB473+35),"")</f>
      </c>
      <c r="IC473">
        <f>IF($JC473&gt;=36,INDEX($GR:$GR,$JB473+36),"")</f>
      </c>
      <c r="ID473">
        <f>IF($JC473&gt;=37,INDEX($GR:$GR,$JB473+37),"")</f>
      </c>
      <c r="IE473">
        <f>IF($JC473&gt;=38,INDEX($GR:$GR,$JB473+38),"")</f>
      </c>
      <c r="IF473">
        <f>IF($JC473&gt;=39,INDEX($GR:$GR,$JB473+39),"")</f>
      </c>
      <c r="IG473">
        <f>IF($JC473&gt;=40,INDEX($GR:$GR,$JB473+40),"")</f>
      </c>
      <c r="IH473">
        <f>IF($JC473&gt;=41,INDEX($GR:$GR,$JB473+41),"")</f>
      </c>
      <c r="II473">
        <f>IF($JC473&gt;=42,INDEX($GR:$GR,$JB473+42),"")</f>
      </c>
      <c r="IJ473">
        <f>IF($JC473&gt;=43,INDEX($GR:$GR,$JB473+43),"")</f>
      </c>
      <c r="IK473">
        <f>IF($JC473&gt;=44,INDEX($GR:$GR,$JB473+44),"")</f>
      </c>
      <c r="IL473">
        <f>IF($JC473&gt;=45,INDEX($GR:$GR,$JB473+45),"")</f>
      </c>
      <c r="IM473">
        <f>IF($JC473&gt;=46,INDEX($GR:$GR,$JB473+46),"")</f>
      </c>
      <c r="IN473">
        <f>IF($JC473&gt;=47,INDEX($GR:$GR,$JB473+47),"")</f>
      </c>
      <c r="IO473">
        <f>IF($JC473&gt;=48,INDEX($GR:$GR,$JB473+48),"")</f>
      </c>
      <c r="IP473">
        <f>IF($JC473&gt;=49,INDEX($GR:$GR,$JB473+49),"")</f>
      </c>
      <c r="IQ473">
        <f>IF($JC473&gt;=50,INDEX($GR:$GR,$JB473+50),"")</f>
      </c>
      <c r="IR473">
        <f>IF($JC473&gt;=51,INDEX($GR:$GR,$JB473+51),"")</f>
      </c>
      <c r="IS473">
        <f>IF($JC473&gt;=52,INDEX($GR:$GR,$JB473+52),"")</f>
      </c>
      <c r="IT473">
        <f>IF($JC473&gt;=53,INDEX($GR:$GR,$JB473+53),"")</f>
      </c>
      <c r="IU473">
        <f>IF($JC473&gt;=54,INDEX($GR:$GR,$JB473+54),"")</f>
      </c>
      <c r="IV473">
        <f>IF($JC473&gt;=55,INDEX($GR:$GR,$JB473+55),"")</f>
      </c>
      <c r="IW473">
        <f>IF($JC473&gt;=56,INDEX($GR:$GR,$JB473+56),"")</f>
      </c>
      <c r="IX473">
        <f>IF($JC473&gt;=57,INDEX($GR:$GR,$JB473+57),"")</f>
      </c>
      <c r="IY473">
        <f>IF($JC473&gt;=58,INDEX($GR:$GR,$JB473+58),"")</f>
      </c>
      <c r="IZ473">
        <f>IF($JC473&gt;=59,INDEX($GR:$GR,$JB473+59),"")</f>
      </c>
      <c r="JA473">
        <f>IF($JC473&gt;=60,INDEX($GR:$GR,$JB473+60),"")</f>
      </c>
      <c r="JB473">
        <f>IFERROR(MATCH($GQ473,$GR$2:$GR$324,0)+1,0)</f>
      </c>
      <c r="JC473">
        <f>IFERROR(INDEX($GS$2:$GS$324,MATCH($GQ473,$GR$2:$GR$324,0)),0)</f>
      </c>
      <c r="JD473" t="s">
        <v>40</v>
      </c>
      <c r="JE473" t="s">
        <v>40</v>
      </c>
    </row>
    <row r="474" spans="1:265" x14ac:dyDescent="0.25">
      <c r="Q474">
        <f>IF(OR($T474="",$P474=""),"",IFERROR($T474/$P474,0))</f>
      </c>
      <c r="R474">
        <f>IF($T474="","",
SUM($S474,$U474,$Z474,$V474,$X474)*
(1-IF($AA474="",0,VALUE($AA474)/100)))</f>
      </c>
      <c r="S474">
        <f>IF($T474="","",$T474)</f>
      </c>
      <c r="U474">
        <f>IF($T474="","",
IF($N474="","",
IF(ISNUMBER(SEARCH("exempt",LOWER($N474))),0,
$T474*(VALUE(SUBSTITUTE($N474,"%",""))/100))))</f>
      </c>
      <c r="AB474">
        <f>IFERROR(IF(FIND(" - ",$K474)&gt;0,MID($K474,FIND(" - ",$K474)+3,LEN($K474)),""),"")</f>
      </c>
      <c r="AK474" t="s">
        <v>1061</v>
      </c>
      <c r="AP474">
        <f>IFERROR(LEFT($K474,FIND(" - ",$K474)-1),$K474)</f>
      </c>
      <c r="AS474">
        <f>IF($CH474&gt;=1,INDEX($AQ:$AQ,$CG474+1),"")</f>
      </c>
      <c r="AT474">
        <f>IF($CH474&gt;=2,INDEX($AQ:$AQ,$CG474+2),"")</f>
      </c>
      <c r="AU474">
        <f>IF($CH474&gt;=3,INDEX($AQ:$AQ,$CG474+3),"")</f>
      </c>
      <c r="AV474">
        <f>IF($CH474&gt;=4,INDEX($AQ:$AQ,$CG474+4),"")</f>
      </c>
      <c r="AW474">
        <f>IF($CH474&gt;=5,INDEX($AQ:$AQ,$CG474+5),"")</f>
      </c>
      <c r="AX474">
        <f>IF($CH474&gt;=6,INDEX($AQ:$AQ,$CG474+6),"")</f>
      </c>
      <c r="AY474">
        <f>IF($CH474&gt;=7,INDEX($AQ:$AQ,$CG474+7),"")</f>
      </c>
      <c r="AZ474">
        <f>IF($CH474&gt;=8,INDEX($AQ:$AQ,$CG474+8),"")</f>
      </c>
      <c r="BA474">
        <f>IF($CH474&gt;=9,INDEX($AQ:$AQ,$CG474+9),"")</f>
      </c>
      <c r="BB474">
        <f>IF($CH474&gt;=10,INDEX($AQ:$AQ,$CG474+10),"")</f>
      </c>
      <c r="BC474">
        <f>IF($CH474&gt;=11,INDEX($AQ:$AQ,$CG474+11),"")</f>
      </c>
      <c r="BD474">
        <f>IF($CH474&gt;=12,INDEX($AQ:$AQ,$CG474+12),"")</f>
      </c>
      <c r="BE474">
        <f>IF($CH474&gt;=13,INDEX($AQ:$AQ,$CG474+13),"")</f>
      </c>
      <c r="BF474">
        <f>IF($CH474&gt;=14,INDEX($AQ:$AQ,$CG474+14),"")</f>
      </c>
      <c r="BG474">
        <f>IF($CH474&gt;=15,INDEX($AQ:$AQ,$CG474+15),"")</f>
      </c>
      <c r="BH474">
        <f>IF($CH474&gt;=16,INDEX($AQ:$AQ,$CG474+16),"")</f>
      </c>
      <c r="BI474">
        <f>IF($CH474&gt;=17,INDEX($AQ:$AQ,$CG474+17),"")</f>
      </c>
      <c r="BJ474">
        <f>IF($CH474&gt;=18,INDEX($AQ:$AQ,$CG474+18),"")</f>
      </c>
      <c r="BK474">
        <f>IF($CH474&gt;=19,INDEX($AQ:$AQ,$CG474+19),"")</f>
      </c>
      <c r="BL474">
        <f>IF($CH474&gt;=20,INDEX($AQ:$AQ,$CG474+20),"")</f>
      </c>
      <c r="BM474">
        <f>IF($CH474&gt;=21,INDEX($AQ:$AQ,$CG474+21),"")</f>
      </c>
      <c r="BN474">
        <f>IF($CH474&gt;=22,INDEX($AQ:$AQ,$CG474+22),"")</f>
      </c>
      <c r="BO474">
        <f>IF($CH474&gt;=23,INDEX($AQ:$AQ,$CG474+23),"")</f>
      </c>
      <c r="BP474">
        <f>IF($CH474&gt;=24,INDEX($AQ:$AQ,$CG474+24),"")</f>
      </c>
      <c r="BQ474">
        <f>IF($CH474&gt;=25,INDEX($AQ:$AQ,$CG474+25),"")</f>
      </c>
      <c r="BR474">
        <f>IF($CH474&gt;=26,INDEX($AQ:$AQ,$CG474+26),"")</f>
      </c>
      <c r="BS474">
        <f>IF($CH474&gt;=27,INDEX($AQ:$AQ,$CG474+27),"")</f>
      </c>
      <c r="BT474">
        <f>IF($CH474&gt;=28,INDEX($AQ:$AQ,$CG474+28),"")</f>
      </c>
      <c r="BU474">
        <f>IF($CH474&gt;=29,INDEX($AQ:$AQ,$CG474+29),"")</f>
      </c>
      <c r="BV474">
        <f>IF($CH474&gt;=30,INDEX($AQ:$AQ,$CG474+30),"")</f>
      </c>
      <c r="BW474">
        <f>IF($CH474&gt;=31,INDEX($AQ:$AQ,$CG474+31),"")</f>
      </c>
      <c r="BX474">
        <f>IF($CH474&gt;=32,INDEX($AQ:$AQ,$CG474+32),"")</f>
      </c>
      <c r="BY474">
        <f>IF($CH474&gt;=33,INDEX($AQ:$AQ,$CG474+33),"")</f>
      </c>
      <c r="BZ474">
        <f>IF($CH474&gt;=34,INDEX($AQ:$AQ,$CG474+34),"")</f>
      </c>
      <c r="CA474">
        <f>IF($CH474&gt;=35,INDEX($AQ:$AQ,$CG474+35),"")</f>
      </c>
      <c r="CB474">
        <f>IF($CH474&gt;=36,INDEX($AQ:$AQ,$CG474+36),"")</f>
      </c>
      <c r="CC474">
        <f>IF($CH474&gt;=37,INDEX($AQ:$AQ,$CG474+37),"")</f>
      </c>
      <c r="CD474">
        <f>IF($CH474&gt;=38,INDEX($AQ:$AQ,$CG474+38),"")</f>
      </c>
      <c r="CE474">
        <f>IF($CH474&gt;=39,INDEX($AQ:$AQ,$CG474+39),"")</f>
      </c>
      <c r="CF474">
        <f>IF($CH474&gt;=40,INDEX($AQ:$AQ,$CG474+40),"")</f>
      </c>
      <c r="CG474">
        <f>IFERROR(MATCH($AP474,$AQ$2:$AQ$134,0)+1,0)</f>
      </c>
      <c r="CH474">
        <f>IFERROR(INDEX($AR$2:$AR$134,MATCH($AP474,$AQ$2:$AQ$134,0)),0)</f>
      </c>
      <c r="CI474">
        <f>IFERROR(LEFT($L474,FIND(" - ",$L474)-1),$L474)</f>
      </c>
      <c r="CL474">
        <f>IF($DG474&gt;=1,INDEX($CJ:$CJ,$DF474+1),"")</f>
      </c>
      <c r="CM474">
        <f>IF($DG474&gt;=2,INDEX($CJ:$CJ,$DF474+2),"")</f>
      </c>
      <c r="CN474">
        <f>IF($DG474&gt;=3,INDEX($CJ:$CJ,$DF474+3),"")</f>
      </c>
      <c r="CO474">
        <f>IF($DG474&gt;=4,INDEX($CJ:$CJ,$DF474+4),"")</f>
      </c>
      <c r="CP474">
        <f>IF($DG474&gt;=5,INDEX($CJ:$CJ,$DF474+5),"")</f>
      </c>
      <c r="CQ474">
        <f>IF($DG474&gt;=6,INDEX($CJ:$CJ,$DF474+6),"")</f>
      </c>
      <c r="CR474">
        <f>IF($DG474&gt;=7,INDEX($CJ:$CJ,$DF474+7),"")</f>
      </c>
      <c r="CS474">
        <f>IF($DG474&gt;=8,INDEX($CJ:$CJ,$DF474+8),"")</f>
      </c>
      <c r="CT474">
        <f>IF($DG474&gt;=9,INDEX($CJ:$CJ,$DF474+9),"")</f>
      </c>
      <c r="CU474">
        <f>IF($DG474&gt;=10,INDEX($CJ:$CJ,$DF474+10),"")</f>
      </c>
      <c r="CV474">
        <f>IF($DG474&gt;=11,INDEX($CJ:$CJ,$DF474+11),"")</f>
      </c>
      <c r="CW474">
        <f>IF($DG474&gt;=12,INDEX($CJ:$CJ,$DF474+12),"")</f>
      </c>
      <c r="CX474">
        <f>IF($DG474&gt;=13,INDEX($CJ:$CJ,$DF474+13),"")</f>
      </c>
      <c r="CY474">
        <f>IF($DG474&gt;=14,INDEX($CJ:$CJ,$DF474+14),"")</f>
      </c>
      <c r="CZ474">
        <f>IF($DG474&gt;=15,INDEX($CJ:$CJ,$DF474+15),"")</f>
      </c>
      <c r="DA474">
        <f>IF($DG474&gt;=16,INDEX($CJ:$CJ,$DF474+16),"")</f>
      </c>
      <c r="DB474">
        <f>IF($DG474&gt;=17,INDEX($CJ:$CJ,$DF474+17),"")</f>
      </c>
      <c r="DC474">
        <f>IF($DG474&gt;=18,INDEX($CJ:$CJ,$DF474+18),"")</f>
      </c>
      <c r="DD474">
        <f>IF($DG474&gt;=19,INDEX($CJ:$CJ,$DF474+19),"")</f>
      </c>
      <c r="DE474">
        <f>IF($DG474&gt;=20,INDEX($CJ:$CJ,$DF474+20),"")</f>
      </c>
      <c r="DF474">
        <f>IFERROR(MATCH($CI474,$CJ$2:$CJ$263,0)+1,0)</f>
      </c>
      <c r="DG474">
        <f>IFERROR(INDEX($CK$2:$CK$263,MATCH($CI474,$CJ$2:$CJ$263,0)),0)</f>
      </c>
      <c r="DH474">
        <f>IFERROR(INDEX($AO:$AO,MATCH($N474,$AN:$AN,0))&amp;"","")</f>
      </c>
      <c r="DL474">
        <f>IF($GO474&gt;=1,INDEX($DI:$DI,$GN474+1),"")</f>
      </c>
      <c r="DM474">
        <f>IF($GO474&gt;=2,INDEX($DI:$DI,$GN474+2),"")</f>
      </c>
      <c r="DN474">
        <f>IF($GO474&gt;=3,INDEX($DI:$DI,$GN474+3),"")</f>
      </c>
      <c r="DO474">
        <f>IF($GO474&gt;=4,INDEX($DI:$DI,$GN474+4),"")</f>
      </c>
      <c r="DP474">
        <f>IF($GO474&gt;=5,INDEX($DI:$DI,$GN474+5),"")</f>
      </c>
      <c r="DQ474">
        <f>IF($GO474&gt;=6,INDEX($DI:$DI,$GN474+6),"")</f>
      </c>
      <c r="DR474">
        <f>IF($GO474&gt;=7,INDEX($DI:$DI,$GN474+7),"")</f>
      </c>
      <c r="DS474">
        <f>IF($GO474&gt;=8,INDEX($DI:$DI,$GN474+8),"")</f>
      </c>
      <c r="DT474">
        <f>IF($GO474&gt;=9,INDEX($DI:$DI,$GN474+9),"")</f>
      </c>
      <c r="DU474">
        <f>IF($GO474&gt;=10,INDEX($DI:$DI,$GN474+10),"")</f>
      </c>
      <c r="DV474">
        <f>IF($GO474&gt;=11,INDEX($DI:$DI,$GN474+11),"")</f>
      </c>
      <c r="DW474">
        <f>IF($GO474&gt;=12,INDEX($DI:$DI,$GN474+12),"")</f>
      </c>
      <c r="DX474">
        <f>IF($GO474&gt;=13,INDEX($DI:$DI,$GN474+13),"")</f>
      </c>
      <c r="DY474">
        <f>IF($GO474&gt;=14,INDEX($DI:$DI,$GN474+14),"")</f>
      </c>
      <c r="DZ474">
        <f>IF($GO474&gt;=15,INDEX($DI:$DI,$GN474+15),"")</f>
      </c>
      <c r="EA474">
        <f>IF($GO474&gt;=16,INDEX($DI:$DI,$GN474+16),"")</f>
      </c>
      <c r="EB474">
        <f>IF($GO474&gt;=17,INDEX($DI:$DI,$GN474+17),"")</f>
      </c>
      <c r="EC474">
        <f>IF($GO474&gt;=18,INDEX($DI:$DI,$GN474+18),"")</f>
      </c>
      <c r="ED474">
        <f>IF($GO474&gt;=19,INDEX($DI:$DI,$GN474+19),"")</f>
      </c>
      <c r="EE474">
        <f>IF($GO474&gt;=20,INDEX($DI:$DI,$GN474+20),"")</f>
      </c>
      <c r="EF474">
        <f>IF($GO474&gt;=21,INDEX($DI:$DI,$GN474+21),"")</f>
      </c>
      <c r="EG474">
        <f>IF($GO474&gt;=22,INDEX($DI:$DI,$GN474+22),"")</f>
      </c>
      <c r="EH474">
        <f>IF($GO474&gt;=23,INDEX($DI:$DI,$GN474+23),"")</f>
      </c>
      <c r="EI474">
        <f>IF($GO474&gt;=24,INDEX($DI:$DI,$GN474+24),"")</f>
      </c>
      <c r="EJ474">
        <f>IF($GO474&gt;=25,INDEX($DI:$DI,$GN474+25),"")</f>
      </c>
      <c r="EK474">
        <f>IF($GO474&gt;=26,INDEX($DI:$DI,$GN474+26),"")</f>
      </c>
      <c r="EL474">
        <f>IF($GO474&gt;=27,INDEX($DI:$DI,$GN474+27),"")</f>
      </c>
      <c r="EM474">
        <f>IF($GO474&gt;=28,INDEX($DI:$DI,$GN474+28),"")</f>
      </c>
      <c r="EN474">
        <f>IF($GO474&gt;=29,INDEX($DI:$DI,$GN474+29),"")</f>
      </c>
      <c r="EO474">
        <f>IF($GO474&gt;=30,INDEX($DI:$DI,$GN474+30),"")</f>
      </c>
      <c r="EP474">
        <f>IF($GO474&gt;=31,INDEX($DI:$DI,$GN474+31),"")</f>
      </c>
      <c r="EQ474">
        <f>IF($GO474&gt;=32,INDEX($DI:$DI,$GN474+32),"")</f>
      </c>
      <c r="ER474">
        <f>IF($GO474&gt;=33,INDEX($DI:$DI,$GN474+33),"")</f>
      </c>
      <c r="ES474">
        <f>IF($GO474&gt;=34,INDEX($DI:$DI,$GN474+34),"")</f>
      </c>
      <c r="ET474">
        <f>IF($GO474&gt;=35,INDEX($DI:$DI,$GN474+35),"")</f>
      </c>
      <c r="EU474">
        <f>IF($GO474&gt;=36,INDEX($DI:$DI,$GN474+36),"")</f>
      </c>
      <c r="EV474">
        <f>IF($GO474&gt;=37,INDEX($DI:$DI,$GN474+37),"")</f>
      </c>
      <c r="EW474">
        <f>IF($GO474&gt;=38,INDEX($DI:$DI,$GN474+38),"")</f>
      </c>
      <c r="EX474">
        <f>IF($GO474&gt;=39,INDEX($DI:$DI,$GN474+39),"")</f>
      </c>
      <c r="EY474">
        <f>IF($GO474&gt;=40,INDEX($DI:$DI,$GN474+40),"")</f>
      </c>
      <c r="EZ474">
        <f>IF($GO474&gt;=1,INDEX($DJ:$DJ,$GN474+1),"")</f>
      </c>
      <c r="FA474">
        <f>IF($GO474&gt;=2,INDEX($DJ:$DJ,$GN474+2),"")</f>
      </c>
      <c r="FB474">
        <f>IF($GO474&gt;=3,INDEX($DJ:$DJ,$GN474+3),"")</f>
      </c>
      <c r="FC474">
        <f>IF($GO474&gt;=4,INDEX($DJ:$DJ,$GN474+4),"")</f>
      </c>
      <c r="FD474">
        <f>IF($GO474&gt;=5,INDEX($DJ:$DJ,$GN474+5),"")</f>
      </c>
      <c r="FE474">
        <f>IF($GO474&gt;=6,INDEX($DJ:$DJ,$GN474+6),"")</f>
      </c>
      <c r="FF474">
        <f>IF($GO474&gt;=7,INDEX($DJ:$DJ,$GN474+7),"")</f>
      </c>
      <c r="FG474">
        <f>IF($GO474&gt;=8,INDEX($DJ:$DJ,$GN474+8),"")</f>
      </c>
      <c r="FH474">
        <f>IF($GO474&gt;=9,INDEX($DJ:$DJ,$GN474+9),"")</f>
      </c>
      <c r="FI474">
        <f>IF($GO474&gt;=10,INDEX($DJ:$DJ,$GN474+10),"")</f>
      </c>
      <c r="FJ474">
        <f>IF($GO474&gt;=11,INDEX($DJ:$DJ,$GN474+11),"")</f>
      </c>
      <c r="FK474">
        <f>IF($GO474&gt;=12,INDEX($DJ:$DJ,$GN474+12),"")</f>
      </c>
      <c r="FL474">
        <f>IF($GO474&gt;=13,INDEX($DJ:$DJ,$GN474+13),"")</f>
      </c>
      <c r="FM474">
        <f>IF($GO474&gt;=14,INDEX($DJ:$DJ,$GN474+14),"")</f>
      </c>
      <c r="FN474">
        <f>IF($GO474&gt;=15,INDEX($DJ:$DJ,$GN474+15),"")</f>
      </c>
      <c r="FO474">
        <f>IF($GO474&gt;=16,INDEX($DJ:$DJ,$GN474+16),"")</f>
      </c>
      <c r="FP474">
        <f>IF($GO474&gt;=17,INDEX($DJ:$DJ,$GN474+17),"")</f>
      </c>
      <c r="FQ474">
        <f>IF($GO474&gt;=18,INDEX($DJ:$DJ,$GN474+18),"")</f>
      </c>
      <c r="FR474">
        <f>IF($GO474&gt;=19,INDEX($DJ:$DJ,$GN474+19),"")</f>
      </c>
      <c r="FS474">
        <f>IF($GO474&gt;=20,INDEX($DJ:$DJ,$GN474+20),"")</f>
      </c>
      <c r="FT474">
        <f>IF($GO474&gt;=21,INDEX($DJ:$DJ,$GN474+21),"")</f>
      </c>
      <c r="FU474">
        <f>IF($GO474&gt;=22,INDEX($DJ:$DJ,$GN474+22),"")</f>
      </c>
      <c r="FV474">
        <f>IF($GO474&gt;=23,INDEX($DJ:$DJ,$GN474+23),"")</f>
      </c>
      <c r="FW474">
        <f>IF($GO474&gt;=24,INDEX($DJ:$DJ,$GN474+24),"")</f>
      </c>
      <c r="FX474">
        <f>IF($GO474&gt;=25,INDEX($DJ:$DJ,$GN474+25),"")</f>
      </c>
      <c r="FY474">
        <f>IF($GO474&gt;=26,INDEX($DJ:$DJ,$GN474+26),"")</f>
      </c>
      <c r="FZ474">
        <f>IF($GO474&gt;=27,INDEX($DJ:$DJ,$GN474+27),"")</f>
      </c>
      <c r="GA474">
        <f>IF($GO474&gt;=28,INDEX($DJ:$DJ,$GN474+28),"")</f>
      </c>
      <c r="GB474">
        <f>IF($GO474&gt;=29,INDEX($DJ:$DJ,$GN474+29),"")</f>
      </c>
      <c r="GC474">
        <f>IF($GO474&gt;=30,INDEX($DJ:$DJ,$GN474+30),"")</f>
      </c>
      <c r="GD474">
        <f>IF($GO474&gt;=31,INDEX($DJ:$DJ,$GN474+31),"")</f>
      </c>
      <c r="GE474">
        <f>IF($GO474&gt;=32,INDEX($DJ:$DJ,$GN474+32),"")</f>
      </c>
      <c r="GF474">
        <f>IF($GO474&gt;=33,INDEX($DJ:$DJ,$GN474+33),"")</f>
      </c>
      <c r="GG474">
        <f>IF($GO474&gt;=34,INDEX($DJ:$DJ,$GN474+34),"")</f>
      </c>
      <c r="GH474">
        <f>IF($GO474&gt;=35,INDEX($DJ:$DJ,$GN474+35),"")</f>
      </c>
      <c r="GI474">
        <f>IF($GO474&gt;=36,INDEX($DJ:$DJ,$GN474+36),"")</f>
      </c>
      <c r="GJ474">
        <f>IF($GO474&gt;=37,INDEX($DJ:$DJ,$GN474+37),"")</f>
      </c>
      <c r="GK474">
        <f>IF($GO474&gt;=38,INDEX($DJ:$DJ,$GN474+38),"")</f>
      </c>
      <c r="GL474">
        <f>IF($GO474&gt;=39,INDEX($DJ:$DJ,$GN474+39),"")</f>
      </c>
      <c r="GM474">
        <f>IF($GO474&gt;=40,INDEX($DJ:$DJ,$GN474+40),"")</f>
      </c>
      <c r="GN474">
        <f>IFERROR(MATCH($DH474,$DI$2:$DI$148,0)+1,0)</f>
      </c>
      <c r="GO474">
        <f>IFERROR(INDEX($DK$2:$DK$148,MATCH($DH474,$DI$2:$DI$148,0)),0)</f>
      </c>
      <c r="GP474">
        <f>IFERROR(MATCH($Y474,$DL$474:$EY$474,0),0)</f>
      </c>
      <c r="GQ474">
        <f>IF($GP474&gt;0,INDEX($EZ$474:$GM$474,$GP474),"")</f>
      </c>
      <c r="GT474">
        <f>IF($JC474&gt;=1,INDEX($GR:$GR,$JB474+1),"")</f>
      </c>
      <c r="GU474">
        <f>IF($JC474&gt;=2,INDEX($GR:$GR,$JB474+2),"")</f>
      </c>
      <c r="GV474">
        <f>IF($JC474&gt;=3,INDEX($GR:$GR,$JB474+3),"")</f>
      </c>
      <c r="GW474">
        <f>IF($JC474&gt;=4,INDEX($GR:$GR,$JB474+4),"")</f>
      </c>
      <c r="GX474">
        <f>IF($JC474&gt;=5,INDEX($GR:$GR,$JB474+5),"")</f>
      </c>
      <c r="GY474">
        <f>IF($JC474&gt;=6,INDEX($GR:$GR,$JB474+6),"")</f>
      </c>
      <c r="GZ474">
        <f>IF($JC474&gt;=7,INDEX($GR:$GR,$JB474+7),"")</f>
      </c>
      <c r="HA474">
        <f>IF($JC474&gt;=8,INDEX($GR:$GR,$JB474+8),"")</f>
      </c>
      <c r="HB474">
        <f>IF($JC474&gt;=9,INDEX($GR:$GR,$JB474+9),"")</f>
      </c>
      <c r="HC474">
        <f>IF($JC474&gt;=10,INDEX($GR:$GR,$JB474+10),"")</f>
      </c>
      <c r="HD474">
        <f>IF($JC474&gt;=11,INDEX($GR:$GR,$JB474+11),"")</f>
      </c>
      <c r="HE474">
        <f>IF($JC474&gt;=12,INDEX($GR:$GR,$JB474+12),"")</f>
      </c>
      <c r="HF474">
        <f>IF($JC474&gt;=13,INDEX($GR:$GR,$JB474+13),"")</f>
      </c>
      <c r="HG474">
        <f>IF($JC474&gt;=14,INDEX($GR:$GR,$JB474+14),"")</f>
      </c>
      <c r="HH474">
        <f>IF($JC474&gt;=15,INDEX($GR:$GR,$JB474+15),"")</f>
      </c>
      <c r="HI474">
        <f>IF($JC474&gt;=16,INDEX($GR:$GR,$JB474+16),"")</f>
      </c>
      <c r="HJ474">
        <f>IF($JC474&gt;=17,INDEX($GR:$GR,$JB474+17),"")</f>
      </c>
      <c r="HK474">
        <f>IF($JC474&gt;=18,INDEX($GR:$GR,$JB474+18),"")</f>
      </c>
      <c r="HL474">
        <f>IF($JC474&gt;=19,INDEX($GR:$GR,$JB474+19),"")</f>
      </c>
      <c r="HM474">
        <f>IF($JC474&gt;=20,INDEX($GR:$GR,$JB474+20),"")</f>
      </c>
      <c r="HN474">
        <f>IF($JC474&gt;=21,INDEX($GR:$GR,$JB474+21),"")</f>
      </c>
      <c r="HO474">
        <f>IF($JC474&gt;=22,INDEX($GR:$GR,$JB474+22),"")</f>
      </c>
      <c r="HP474">
        <f>IF($JC474&gt;=23,INDEX($GR:$GR,$JB474+23),"")</f>
      </c>
      <c r="HQ474">
        <f>IF($JC474&gt;=24,INDEX($GR:$GR,$JB474+24),"")</f>
      </c>
      <c r="HR474">
        <f>IF($JC474&gt;=25,INDEX($GR:$GR,$JB474+25),"")</f>
      </c>
      <c r="HS474">
        <f>IF($JC474&gt;=26,INDEX($GR:$GR,$JB474+26),"")</f>
      </c>
      <c r="HT474">
        <f>IF($JC474&gt;=27,INDEX($GR:$GR,$JB474+27),"")</f>
      </c>
      <c r="HU474">
        <f>IF($JC474&gt;=28,INDEX($GR:$GR,$JB474+28),"")</f>
      </c>
      <c r="HV474">
        <f>IF($JC474&gt;=29,INDEX($GR:$GR,$JB474+29),"")</f>
      </c>
      <c r="HW474">
        <f>IF($JC474&gt;=30,INDEX($GR:$GR,$JB474+30),"")</f>
      </c>
      <c r="HX474">
        <f>IF($JC474&gt;=31,INDEX($GR:$GR,$JB474+31),"")</f>
      </c>
      <c r="HY474">
        <f>IF($JC474&gt;=32,INDEX($GR:$GR,$JB474+32),"")</f>
      </c>
      <c r="HZ474">
        <f>IF($JC474&gt;=33,INDEX($GR:$GR,$JB474+33),"")</f>
      </c>
      <c r="IA474">
        <f>IF($JC474&gt;=34,INDEX($GR:$GR,$JB474+34),"")</f>
      </c>
      <c r="IB474">
        <f>IF($JC474&gt;=35,INDEX($GR:$GR,$JB474+35),"")</f>
      </c>
      <c r="IC474">
        <f>IF($JC474&gt;=36,INDEX($GR:$GR,$JB474+36),"")</f>
      </c>
      <c r="ID474">
        <f>IF($JC474&gt;=37,INDEX($GR:$GR,$JB474+37),"")</f>
      </c>
      <c r="IE474">
        <f>IF($JC474&gt;=38,INDEX($GR:$GR,$JB474+38),"")</f>
      </c>
      <c r="IF474">
        <f>IF($JC474&gt;=39,INDEX($GR:$GR,$JB474+39),"")</f>
      </c>
      <c r="IG474">
        <f>IF($JC474&gt;=40,INDEX($GR:$GR,$JB474+40),"")</f>
      </c>
      <c r="IH474">
        <f>IF($JC474&gt;=41,INDEX($GR:$GR,$JB474+41),"")</f>
      </c>
      <c r="II474">
        <f>IF($JC474&gt;=42,INDEX($GR:$GR,$JB474+42),"")</f>
      </c>
      <c r="IJ474">
        <f>IF($JC474&gt;=43,INDEX($GR:$GR,$JB474+43),"")</f>
      </c>
      <c r="IK474">
        <f>IF($JC474&gt;=44,INDEX($GR:$GR,$JB474+44),"")</f>
      </c>
      <c r="IL474">
        <f>IF($JC474&gt;=45,INDEX($GR:$GR,$JB474+45),"")</f>
      </c>
      <c r="IM474">
        <f>IF($JC474&gt;=46,INDEX($GR:$GR,$JB474+46),"")</f>
      </c>
      <c r="IN474">
        <f>IF($JC474&gt;=47,INDEX($GR:$GR,$JB474+47),"")</f>
      </c>
      <c r="IO474">
        <f>IF($JC474&gt;=48,INDEX($GR:$GR,$JB474+48),"")</f>
      </c>
      <c r="IP474">
        <f>IF($JC474&gt;=49,INDEX($GR:$GR,$JB474+49),"")</f>
      </c>
      <c r="IQ474">
        <f>IF($JC474&gt;=50,INDEX($GR:$GR,$JB474+50),"")</f>
      </c>
      <c r="IR474">
        <f>IF($JC474&gt;=51,INDEX($GR:$GR,$JB474+51),"")</f>
      </c>
      <c r="IS474">
        <f>IF($JC474&gt;=52,INDEX($GR:$GR,$JB474+52),"")</f>
      </c>
      <c r="IT474">
        <f>IF($JC474&gt;=53,INDEX($GR:$GR,$JB474+53),"")</f>
      </c>
      <c r="IU474">
        <f>IF($JC474&gt;=54,INDEX($GR:$GR,$JB474+54),"")</f>
      </c>
      <c r="IV474">
        <f>IF($JC474&gt;=55,INDEX($GR:$GR,$JB474+55),"")</f>
      </c>
      <c r="IW474">
        <f>IF($JC474&gt;=56,INDEX($GR:$GR,$JB474+56),"")</f>
      </c>
      <c r="IX474">
        <f>IF($JC474&gt;=57,INDEX($GR:$GR,$JB474+57),"")</f>
      </c>
      <c r="IY474">
        <f>IF($JC474&gt;=58,INDEX($GR:$GR,$JB474+58),"")</f>
      </c>
      <c r="IZ474">
        <f>IF($JC474&gt;=59,INDEX($GR:$GR,$JB474+59),"")</f>
      </c>
      <c r="JA474">
        <f>IF($JC474&gt;=60,INDEX($GR:$GR,$JB474+60),"")</f>
      </c>
      <c r="JB474">
        <f>IFERROR(MATCH($GQ474,$GR$2:$GR$324,0)+1,0)</f>
      </c>
      <c r="JC474">
        <f>IFERROR(INDEX($GS$2:$GS$324,MATCH($GQ474,$GR$2:$GR$324,0)),0)</f>
      </c>
      <c r="JD474" t="s">
        <v>40</v>
      </c>
      <c r="JE474" t="s">
        <v>40</v>
      </c>
    </row>
    <row r="475" spans="1:265" x14ac:dyDescent="0.25">
      <c r="Q475">
        <f>IF(OR($T475="",$P475=""),"",IFERROR($T475/$P475,0))</f>
      </c>
      <c r="R475">
        <f>IF($T475="","",
SUM($S475,$U475,$Z475,$V475,$X475)*
(1-IF($AA475="",0,VALUE($AA475)/100)))</f>
      </c>
      <c r="S475">
        <f>IF($T475="","",$T475)</f>
      </c>
      <c r="U475">
        <f>IF($T475="","",
IF($N475="","",
IF(ISNUMBER(SEARCH("exempt",LOWER($N475))),0,
$T475*(VALUE(SUBSTITUTE($N475,"%",""))/100))))</f>
      </c>
      <c r="AB475">
        <f>IFERROR(IF(FIND(" - ",$K475)&gt;0,MID($K475,FIND(" - ",$K475)+3,LEN($K475)),""),"")</f>
      </c>
      <c r="AK475" t="s">
        <v>1062</v>
      </c>
      <c r="AP475">
        <f>IFERROR(LEFT($K475,FIND(" - ",$K475)-1),$K475)</f>
      </c>
      <c r="AS475">
        <f>IF($CH475&gt;=1,INDEX($AQ:$AQ,$CG475+1),"")</f>
      </c>
      <c r="AT475">
        <f>IF($CH475&gt;=2,INDEX($AQ:$AQ,$CG475+2),"")</f>
      </c>
      <c r="AU475">
        <f>IF($CH475&gt;=3,INDEX($AQ:$AQ,$CG475+3),"")</f>
      </c>
      <c r="AV475">
        <f>IF($CH475&gt;=4,INDEX($AQ:$AQ,$CG475+4),"")</f>
      </c>
      <c r="AW475">
        <f>IF($CH475&gt;=5,INDEX($AQ:$AQ,$CG475+5),"")</f>
      </c>
      <c r="AX475">
        <f>IF($CH475&gt;=6,INDEX($AQ:$AQ,$CG475+6),"")</f>
      </c>
      <c r="AY475">
        <f>IF($CH475&gt;=7,INDEX($AQ:$AQ,$CG475+7),"")</f>
      </c>
      <c r="AZ475">
        <f>IF($CH475&gt;=8,INDEX($AQ:$AQ,$CG475+8),"")</f>
      </c>
      <c r="BA475">
        <f>IF($CH475&gt;=9,INDEX($AQ:$AQ,$CG475+9),"")</f>
      </c>
      <c r="BB475">
        <f>IF($CH475&gt;=10,INDEX($AQ:$AQ,$CG475+10),"")</f>
      </c>
      <c r="BC475">
        <f>IF($CH475&gt;=11,INDEX($AQ:$AQ,$CG475+11),"")</f>
      </c>
      <c r="BD475">
        <f>IF($CH475&gt;=12,INDEX($AQ:$AQ,$CG475+12),"")</f>
      </c>
      <c r="BE475">
        <f>IF($CH475&gt;=13,INDEX($AQ:$AQ,$CG475+13),"")</f>
      </c>
      <c r="BF475">
        <f>IF($CH475&gt;=14,INDEX($AQ:$AQ,$CG475+14),"")</f>
      </c>
      <c r="BG475">
        <f>IF($CH475&gt;=15,INDEX($AQ:$AQ,$CG475+15),"")</f>
      </c>
      <c r="BH475">
        <f>IF($CH475&gt;=16,INDEX($AQ:$AQ,$CG475+16),"")</f>
      </c>
      <c r="BI475">
        <f>IF($CH475&gt;=17,INDEX($AQ:$AQ,$CG475+17),"")</f>
      </c>
      <c r="BJ475">
        <f>IF($CH475&gt;=18,INDEX($AQ:$AQ,$CG475+18),"")</f>
      </c>
      <c r="BK475">
        <f>IF($CH475&gt;=19,INDEX($AQ:$AQ,$CG475+19),"")</f>
      </c>
      <c r="BL475">
        <f>IF($CH475&gt;=20,INDEX($AQ:$AQ,$CG475+20),"")</f>
      </c>
      <c r="BM475">
        <f>IF($CH475&gt;=21,INDEX($AQ:$AQ,$CG475+21),"")</f>
      </c>
      <c r="BN475">
        <f>IF($CH475&gt;=22,INDEX($AQ:$AQ,$CG475+22),"")</f>
      </c>
      <c r="BO475">
        <f>IF($CH475&gt;=23,INDEX($AQ:$AQ,$CG475+23),"")</f>
      </c>
      <c r="BP475">
        <f>IF($CH475&gt;=24,INDEX($AQ:$AQ,$CG475+24),"")</f>
      </c>
      <c r="BQ475">
        <f>IF($CH475&gt;=25,INDEX($AQ:$AQ,$CG475+25),"")</f>
      </c>
      <c r="BR475">
        <f>IF($CH475&gt;=26,INDEX($AQ:$AQ,$CG475+26),"")</f>
      </c>
      <c r="BS475">
        <f>IF($CH475&gt;=27,INDEX($AQ:$AQ,$CG475+27),"")</f>
      </c>
      <c r="BT475">
        <f>IF($CH475&gt;=28,INDEX($AQ:$AQ,$CG475+28),"")</f>
      </c>
      <c r="BU475">
        <f>IF($CH475&gt;=29,INDEX($AQ:$AQ,$CG475+29),"")</f>
      </c>
      <c r="BV475">
        <f>IF($CH475&gt;=30,INDEX($AQ:$AQ,$CG475+30),"")</f>
      </c>
      <c r="BW475">
        <f>IF($CH475&gt;=31,INDEX($AQ:$AQ,$CG475+31),"")</f>
      </c>
      <c r="BX475">
        <f>IF($CH475&gt;=32,INDEX($AQ:$AQ,$CG475+32),"")</f>
      </c>
      <c r="BY475">
        <f>IF($CH475&gt;=33,INDEX($AQ:$AQ,$CG475+33),"")</f>
      </c>
      <c r="BZ475">
        <f>IF($CH475&gt;=34,INDEX($AQ:$AQ,$CG475+34),"")</f>
      </c>
      <c r="CA475">
        <f>IF($CH475&gt;=35,INDEX($AQ:$AQ,$CG475+35),"")</f>
      </c>
      <c r="CB475">
        <f>IF($CH475&gt;=36,INDEX($AQ:$AQ,$CG475+36),"")</f>
      </c>
      <c r="CC475">
        <f>IF($CH475&gt;=37,INDEX($AQ:$AQ,$CG475+37),"")</f>
      </c>
      <c r="CD475">
        <f>IF($CH475&gt;=38,INDEX($AQ:$AQ,$CG475+38),"")</f>
      </c>
      <c r="CE475">
        <f>IF($CH475&gt;=39,INDEX($AQ:$AQ,$CG475+39),"")</f>
      </c>
      <c r="CF475">
        <f>IF($CH475&gt;=40,INDEX($AQ:$AQ,$CG475+40),"")</f>
      </c>
      <c r="CG475">
        <f>IFERROR(MATCH($AP475,$AQ$2:$AQ$134,0)+1,0)</f>
      </c>
      <c r="CH475">
        <f>IFERROR(INDEX($AR$2:$AR$134,MATCH($AP475,$AQ$2:$AQ$134,0)),0)</f>
      </c>
      <c r="CI475">
        <f>IFERROR(LEFT($L475,FIND(" - ",$L475)-1),$L475)</f>
      </c>
      <c r="CL475">
        <f>IF($DG475&gt;=1,INDEX($CJ:$CJ,$DF475+1),"")</f>
      </c>
      <c r="CM475">
        <f>IF($DG475&gt;=2,INDEX($CJ:$CJ,$DF475+2),"")</f>
      </c>
      <c r="CN475">
        <f>IF($DG475&gt;=3,INDEX($CJ:$CJ,$DF475+3),"")</f>
      </c>
      <c r="CO475">
        <f>IF($DG475&gt;=4,INDEX($CJ:$CJ,$DF475+4),"")</f>
      </c>
      <c r="CP475">
        <f>IF($DG475&gt;=5,INDEX($CJ:$CJ,$DF475+5),"")</f>
      </c>
      <c r="CQ475">
        <f>IF($DG475&gt;=6,INDEX($CJ:$CJ,$DF475+6),"")</f>
      </c>
      <c r="CR475">
        <f>IF($DG475&gt;=7,INDEX($CJ:$CJ,$DF475+7),"")</f>
      </c>
      <c r="CS475">
        <f>IF($DG475&gt;=8,INDEX($CJ:$CJ,$DF475+8),"")</f>
      </c>
      <c r="CT475">
        <f>IF($DG475&gt;=9,INDEX($CJ:$CJ,$DF475+9),"")</f>
      </c>
      <c r="CU475">
        <f>IF($DG475&gt;=10,INDEX($CJ:$CJ,$DF475+10),"")</f>
      </c>
      <c r="CV475">
        <f>IF($DG475&gt;=11,INDEX($CJ:$CJ,$DF475+11),"")</f>
      </c>
      <c r="CW475">
        <f>IF($DG475&gt;=12,INDEX($CJ:$CJ,$DF475+12),"")</f>
      </c>
      <c r="CX475">
        <f>IF($DG475&gt;=13,INDEX($CJ:$CJ,$DF475+13),"")</f>
      </c>
      <c r="CY475">
        <f>IF($DG475&gt;=14,INDEX($CJ:$CJ,$DF475+14),"")</f>
      </c>
      <c r="CZ475">
        <f>IF($DG475&gt;=15,INDEX($CJ:$CJ,$DF475+15),"")</f>
      </c>
      <c r="DA475">
        <f>IF($DG475&gt;=16,INDEX($CJ:$CJ,$DF475+16),"")</f>
      </c>
      <c r="DB475">
        <f>IF($DG475&gt;=17,INDEX($CJ:$CJ,$DF475+17),"")</f>
      </c>
      <c r="DC475">
        <f>IF($DG475&gt;=18,INDEX($CJ:$CJ,$DF475+18),"")</f>
      </c>
      <c r="DD475">
        <f>IF($DG475&gt;=19,INDEX($CJ:$CJ,$DF475+19),"")</f>
      </c>
      <c r="DE475">
        <f>IF($DG475&gt;=20,INDEX($CJ:$CJ,$DF475+20),"")</f>
      </c>
      <c r="DF475">
        <f>IFERROR(MATCH($CI475,$CJ$2:$CJ$263,0)+1,0)</f>
      </c>
      <c r="DG475">
        <f>IFERROR(INDEX($CK$2:$CK$263,MATCH($CI475,$CJ$2:$CJ$263,0)),0)</f>
      </c>
      <c r="DH475">
        <f>IFERROR(INDEX($AO:$AO,MATCH($N475,$AN:$AN,0))&amp;"","")</f>
      </c>
      <c r="DL475">
        <f>IF($GO475&gt;=1,INDEX($DI:$DI,$GN475+1),"")</f>
      </c>
      <c r="DM475">
        <f>IF($GO475&gt;=2,INDEX($DI:$DI,$GN475+2),"")</f>
      </c>
      <c r="DN475">
        <f>IF($GO475&gt;=3,INDEX($DI:$DI,$GN475+3),"")</f>
      </c>
      <c r="DO475">
        <f>IF($GO475&gt;=4,INDEX($DI:$DI,$GN475+4),"")</f>
      </c>
      <c r="DP475">
        <f>IF($GO475&gt;=5,INDEX($DI:$DI,$GN475+5),"")</f>
      </c>
      <c r="DQ475">
        <f>IF($GO475&gt;=6,INDEX($DI:$DI,$GN475+6),"")</f>
      </c>
      <c r="DR475">
        <f>IF($GO475&gt;=7,INDEX($DI:$DI,$GN475+7),"")</f>
      </c>
      <c r="DS475">
        <f>IF($GO475&gt;=8,INDEX($DI:$DI,$GN475+8),"")</f>
      </c>
      <c r="DT475">
        <f>IF($GO475&gt;=9,INDEX($DI:$DI,$GN475+9),"")</f>
      </c>
      <c r="DU475">
        <f>IF($GO475&gt;=10,INDEX($DI:$DI,$GN475+10),"")</f>
      </c>
      <c r="DV475">
        <f>IF($GO475&gt;=11,INDEX($DI:$DI,$GN475+11),"")</f>
      </c>
      <c r="DW475">
        <f>IF($GO475&gt;=12,INDEX($DI:$DI,$GN475+12),"")</f>
      </c>
      <c r="DX475">
        <f>IF($GO475&gt;=13,INDEX($DI:$DI,$GN475+13),"")</f>
      </c>
      <c r="DY475">
        <f>IF($GO475&gt;=14,INDEX($DI:$DI,$GN475+14),"")</f>
      </c>
      <c r="DZ475">
        <f>IF($GO475&gt;=15,INDEX($DI:$DI,$GN475+15),"")</f>
      </c>
      <c r="EA475">
        <f>IF($GO475&gt;=16,INDEX($DI:$DI,$GN475+16),"")</f>
      </c>
      <c r="EB475">
        <f>IF($GO475&gt;=17,INDEX($DI:$DI,$GN475+17),"")</f>
      </c>
      <c r="EC475">
        <f>IF($GO475&gt;=18,INDEX($DI:$DI,$GN475+18),"")</f>
      </c>
      <c r="ED475">
        <f>IF($GO475&gt;=19,INDEX($DI:$DI,$GN475+19),"")</f>
      </c>
      <c r="EE475">
        <f>IF($GO475&gt;=20,INDEX($DI:$DI,$GN475+20),"")</f>
      </c>
      <c r="EF475">
        <f>IF($GO475&gt;=21,INDEX($DI:$DI,$GN475+21),"")</f>
      </c>
      <c r="EG475">
        <f>IF($GO475&gt;=22,INDEX($DI:$DI,$GN475+22),"")</f>
      </c>
      <c r="EH475">
        <f>IF($GO475&gt;=23,INDEX($DI:$DI,$GN475+23),"")</f>
      </c>
      <c r="EI475">
        <f>IF($GO475&gt;=24,INDEX($DI:$DI,$GN475+24),"")</f>
      </c>
      <c r="EJ475">
        <f>IF($GO475&gt;=25,INDEX($DI:$DI,$GN475+25),"")</f>
      </c>
      <c r="EK475">
        <f>IF($GO475&gt;=26,INDEX($DI:$DI,$GN475+26),"")</f>
      </c>
      <c r="EL475">
        <f>IF($GO475&gt;=27,INDEX($DI:$DI,$GN475+27),"")</f>
      </c>
      <c r="EM475">
        <f>IF($GO475&gt;=28,INDEX($DI:$DI,$GN475+28),"")</f>
      </c>
      <c r="EN475">
        <f>IF($GO475&gt;=29,INDEX($DI:$DI,$GN475+29),"")</f>
      </c>
      <c r="EO475">
        <f>IF($GO475&gt;=30,INDEX($DI:$DI,$GN475+30),"")</f>
      </c>
      <c r="EP475">
        <f>IF($GO475&gt;=31,INDEX($DI:$DI,$GN475+31),"")</f>
      </c>
      <c r="EQ475">
        <f>IF($GO475&gt;=32,INDEX($DI:$DI,$GN475+32),"")</f>
      </c>
      <c r="ER475">
        <f>IF($GO475&gt;=33,INDEX($DI:$DI,$GN475+33),"")</f>
      </c>
      <c r="ES475">
        <f>IF($GO475&gt;=34,INDEX($DI:$DI,$GN475+34),"")</f>
      </c>
      <c r="ET475">
        <f>IF($GO475&gt;=35,INDEX($DI:$DI,$GN475+35),"")</f>
      </c>
      <c r="EU475">
        <f>IF($GO475&gt;=36,INDEX($DI:$DI,$GN475+36),"")</f>
      </c>
      <c r="EV475">
        <f>IF($GO475&gt;=37,INDEX($DI:$DI,$GN475+37),"")</f>
      </c>
      <c r="EW475">
        <f>IF($GO475&gt;=38,INDEX($DI:$DI,$GN475+38),"")</f>
      </c>
      <c r="EX475">
        <f>IF($GO475&gt;=39,INDEX($DI:$DI,$GN475+39),"")</f>
      </c>
      <c r="EY475">
        <f>IF($GO475&gt;=40,INDEX($DI:$DI,$GN475+40),"")</f>
      </c>
      <c r="EZ475">
        <f>IF($GO475&gt;=1,INDEX($DJ:$DJ,$GN475+1),"")</f>
      </c>
      <c r="FA475">
        <f>IF($GO475&gt;=2,INDEX($DJ:$DJ,$GN475+2),"")</f>
      </c>
      <c r="FB475">
        <f>IF($GO475&gt;=3,INDEX($DJ:$DJ,$GN475+3),"")</f>
      </c>
      <c r="FC475">
        <f>IF($GO475&gt;=4,INDEX($DJ:$DJ,$GN475+4),"")</f>
      </c>
      <c r="FD475">
        <f>IF($GO475&gt;=5,INDEX($DJ:$DJ,$GN475+5),"")</f>
      </c>
      <c r="FE475">
        <f>IF($GO475&gt;=6,INDEX($DJ:$DJ,$GN475+6),"")</f>
      </c>
      <c r="FF475">
        <f>IF($GO475&gt;=7,INDEX($DJ:$DJ,$GN475+7),"")</f>
      </c>
      <c r="FG475">
        <f>IF($GO475&gt;=8,INDEX($DJ:$DJ,$GN475+8),"")</f>
      </c>
      <c r="FH475">
        <f>IF($GO475&gt;=9,INDEX($DJ:$DJ,$GN475+9),"")</f>
      </c>
      <c r="FI475">
        <f>IF($GO475&gt;=10,INDEX($DJ:$DJ,$GN475+10),"")</f>
      </c>
      <c r="FJ475">
        <f>IF($GO475&gt;=11,INDEX($DJ:$DJ,$GN475+11),"")</f>
      </c>
      <c r="FK475">
        <f>IF($GO475&gt;=12,INDEX($DJ:$DJ,$GN475+12),"")</f>
      </c>
      <c r="FL475">
        <f>IF($GO475&gt;=13,INDEX($DJ:$DJ,$GN475+13),"")</f>
      </c>
      <c r="FM475">
        <f>IF($GO475&gt;=14,INDEX($DJ:$DJ,$GN475+14),"")</f>
      </c>
      <c r="FN475">
        <f>IF($GO475&gt;=15,INDEX($DJ:$DJ,$GN475+15),"")</f>
      </c>
      <c r="FO475">
        <f>IF($GO475&gt;=16,INDEX($DJ:$DJ,$GN475+16),"")</f>
      </c>
      <c r="FP475">
        <f>IF($GO475&gt;=17,INDEX($DJ:$DJ,$GN475+17),"")</f>
      </c>
      <c r="FQ475">
        <f>IF($GO475&gt;=18,INDEX($DJ:$DJ,$GN475+18),"")</f>
      </c>
      <c r="FR475">
        <f>IF($GO475&gt;=19,INDEX($DJ:$DJ,$GN475+19),"")</f>
      </c>
      <c r="FS475">
        <f>IF($GO475&gt;=20,INDEX($DJ:$DJ,$GN475+20),"")</f>
      </c>
      <c r="FT475">
        <f>IF($GO475&gt;=21,INDEX($DJ:$DJ,$GN475+21),"")</f>
      </c>
      <c r="FU475">
        <f>IF($GO475&gt;=22,INDEX($DJ:$DJ,$GN475+22),"")</f>
      </c>
      <c r="FV475">
        <f>IF($GO475&gt;=23,INDEX($DJ:$DJ,$GN475+23),"")</f>
      </c>
      <c r="FW475">
        <f>IF($GO475&gt;=24,INDEX($DJ:$DJ,$GN475+24),"")</f>
      </c>
      <c r="FX475">
        <f>IF($GO475&gt;=25,INDEX($DJ:$DJ,$GN475+25),"")</f>
      </c>
      <c r="FY475">
        <f>IF($GO475&gt;=26,INDEX($DJ:$DJ,$GN475+26),"")</f>
      </c>
      <c r="FZ475">
        <f>IF($GO475&gt;=27,INDEX($DJ:$DJ,$GN475+27),"")</f>
      </c>
      <c r="GA475">
        <f>IF($GO475&gt;=28,INDEX($DJ:$DJ,$GN475+28),"")</f>
      </c>
      <c r="GB475">
        <f>IF($GO475&gt;=29,INDEX($DJ:$DJ,$GN475+29),"")</f>
      </c>
      <c r="GC475">
        <f>IF($GO475&gt;=30,INDEX($DJ:$DJ,$GN475+30),"")</f>
      </c>
      <c r="GD475">
        <f>IF($GO475&gt;=31,INDEX($DJ:$DJ,$GN475+31),"")</f>
      </c>
      <c r="GE475">
        <f>IF($GO475&gt;=32,INDEX($DJ:$DJ,$GN475+32),"")</f>
      </c>
      <c r="GF475">
        <f>IF($GO475&gt;=33,INDEX($DJ:$DJ,$GN475+33),"")</f>
      </c>
      <c r="GG475">
        <f>IF($GO475&gt;=34,INDEX($DJ:$DJ,$GN475+34),"")</f>
      </c>
      <c r="GH475">
        <f>IF($GO475&gt;=35,INDEX($DJ:$DJ,$GN475+35),"")</f>
      </c>
      <c r="GI475">
        <f>IF($GO475&gt;=36,INDEX($DJ:$DJ,$GN475+36),"")</f>
      </c>
      <c r="GJ475">
        <f>IF($GO475&gt;=37,INDEX($DJ:$DJ,$GN475+37),"")</f>
      </c>
      <c r="GK475">
        <f>IF($GO475&gt;=38,INDEX($DJ:$DJ,$GN475+38),"")</f>
      </c>
      <c r="GL475">
        <f>IF($GO475&gt;=39,INDEX($DJ:$DJ,$GN475+39),"")</f>
      </c>
      <c r="GM475">
        <f>IF($GO475&gt;=40,INDEX($DJ:$DJ,$GN475+40),"")</f>
      </c>
      <c r="GN475">
        <f>IFERROR(MATCH($DH475,$DI$2:$DI$148,0)+1,0)</f>
      </c>
      <c r="GO475">
        <f>IFERROR(INDEX($DK$2:$DK$148,MATCH($DH475,$DI$2:$DI$148,0)),0)</f>
      </c>
      <c r="GP475">
        <f>IFERROR(MATCH($Y475,$DL$475:$EY$475,0),0)</f>
      </c>
      <c r="GQ475">
        <f>IF($GP475&gt;0,INDEX($EZ$475:$GM$475,$GP475),"")</f>
      </c>
      <c r="GT475">
        <f>IF($JC475&gt;=1,INDEX($GR:$GR,$JB475+1),"")</f>
      </c>
      <c r="GU475">
        <f>IF($JC475&gt;=2,INDEX($GR:$GR,$JB475+2),"")</f>
      </c>
      <c r="GV475">
        <f>IF($JC475&gt;=3,INDEX($GR:$GR,$JB475+3),"")</f>
      </c>
      <c r="GW475">
        <f>IF($JC475&gt;=4,INDEX($GR:$GR,$JB475+4),"")</f>
      </c>
      <c r="GX475">
        <f>IF($JC475&gt;=5,INDEX($GR:$GR,$JB475+5),"")</f>
      </c>
      <c r="GY475">
        <f>IF($JC475&gt;=6,INDEX($GR:$GR,$JB475+6),"")</f>
      </c>
      <c r="GZ475">
        <f>IF($JC475&gt;=7,INDEX($GR:$GR,$JB475+7),"")</f>
      </c>
      <c r="HA475">
        <f>IF($JC475&gt;=8,INDEX($GR:$GR,$JB475+8),"")</f>
      </c>
      <c r="HB475">
        <f>IF($JC475&gt;=9,INDEX($GR:$GR,$JB475+9),"")</f>
      </c>
      <c r="HC475">
        <f>IF($JC475&gt;=10,INDEX($GR:$GR,$JB475+10),"")</f>
      </c>
      <c r="HD475">
        <f>IF($JC475&gt;=11,INDEX($GR:$GR,$JB475+11),"")</f>
      </c>
      <c r="HE475">
        <f>IF($JC475&gt;=12,INDEX($GR:$GR,$JB475+12),"")</f>
      </c>
      <c r="HF475">
        <f>IF($JC475&gt;=13,INDEX($GR:$GR,$JB475+13),"")</f>
      </c>
      <c r="HG475">
        <f>IF($JC475&gt;=14,INDEX($GR:$GR,$JB475+14),"")</f>
      </c>
      <c r="HH475">
        <f>IF($JC475&gt;=15,INDEX($GR:$GR,$JB475+15),"")</f>
      </c>
      <c r="HI475">
        <f>IF($JC475&gt;=16,INDEX($GR:$GR,$JB475+16),"")</f>
      </c>
      <c r="HJ475">
        <f>IF($JC475&gt;=17,INDEX($GR:$GR,$JB475+17),"")</f>
      </c>
      <c r="HK475">
        <f>IF($JC475&gt;=18,INDEX($GR:$GR,$JB475+18),"")</f>
      </c>
      <c r="HL475">
        <f>IF($JC475&gt;=19,INDEX($GR:$GR,$JB475+19),"")</f>
      </c>
      <c r="HM475">
        <f>IF($JC475&gt;=20,INDEX($GR:$GR,$JB475+20),"")</f>
      </c>
      <c r="HN475">
        <f>IF($JC475&gt;=21,INDEX($GR:$GR,$JB475+21),"")</f>
      </c>
      <c r="HO475">
        <f>IF($JC475&gt;=22,INDEX($GR:$GR,$JB475+22),"")</f>
      </c>
      <c r="HP475">
        <f>IF($JC475&gt;=23,INDEX($GR:$GR,$JB475+23),"")</f>
      </c>
      <c r="HQ475">
        <f>IF($JC475&gt;=24,INDEX($GR:$GR,$JB475+24),"")</f>
      </c>
      <c r="HR475">
        <f>IF($JC475&gt;=25,INDEX($GR:$GR,$JB475+25),"")</f>
      </c>
      <c r="HS475">
        <f>IF($JC475&gt;=26,INDEX($GR:$GR,$JB475+26),"")</f>
      </c>
      <c r="HT475">
        <f>IF($JC475&gt;=27,INDEX($GR:$GR,$JB475+27),"")</f>
      </c>
      <c r="HU475">
        <f>IF($JC475&gt;=28,INDEX($GR:$GR,$JB475+28),"")</f>
      </c>
      <c r="HV475">
        <f>IF($JC475&gt;=29,INDEX($GR:$GR,$JB475+29),"")</f>
      </c>
      <c r="HW475">
        <f>IF($JC475&gt;=30,INDEX($GR:$GR,$JB475+30),"")</f>
      </c>
      <c r="HX475">
        <f>IF($JC475&gt;=31,INDEX($GR:$GR,$JB475+31),"")</f>
      </c>
      <c r="HY475">
        <f>IF($JC475&gt;=32,INDEX($GR:$GR,$JB475+32),"")</f>
      </c>
      <c r="HZ475">
        <f>IF($JC475&gt;=33,INDEX($GR:$GR,$JB475+33),"")</f>
      </c>
      <c r="IA475">
        <f>IF($JC475&gt;=34,INDEX($GR:$GR,$JB475+34),"")</f>
      </c>
      <c r="IB475">
        <f>IF($JC475&gt;=35,INDEX($GR:$GR,$JB475+35),"")</f>
      </c>
      <c r="IC475">
        <f>IF($JC475&gt;=36,INDEX($GR:$GR,$JB475+36),"")</f>
      </c>
      <c r="ID475">
        <f>IF($JC475&gt;=37,INDEX($GR:$GR,$JB475+37),"")</f>
      </c>
      <c r="IE475">
        <f>IF($JC475&gt;=38,INDEX($GR:$GR,$JB475+38),"")</f>
      </c>
      <c r="IF475">
        <f>IF($JC475&gt;=39,INDEX($GR:$GR,$JB475+39),"")</f>
      </c>
      <c r="IG475">
        <f>IF($JC475&gt;=40,INDEX($GR:$GR,$JB475+40),"")</f>
      </c>
      <c r="IH475">
        <f>IF($JC475&gt;=41,INDEX($GR:$GR,$JB475+41),"")</f>
      </c>
      <c r="II475">
        <f>IF($JC475&gt;=42,INDEX($GR:$GR,$JB475+42),"")</f>
      </c>
      <c r="IJ475">
        <f>IF($JC475&gt;=43,INDEX($GR:$GR,$JB475+43),"")</f>
      </c>
      <c r="IK475">
        <f>IF($JC475&gt;=44,INDEX($GR:$GR,$JB475+44),"")</f>
      </c>
      <c r="IL475">
        <f>IF($JC475&gt;=45,INDEX($GR:$GR,$JB475+45),"")</f>
      </c>
      <c r="IM475">
        <f>IF($JC475&gt;=46,INDEX($GR:$GR,$JB475+46),"")</f>
      </c>
      <c r="IN475">
        <f>IF($JC475&gt;=47,INDEX($GR:$GR,$JB475+47),"")</f>
      </c>
      <c r="IO475">
        <f>IF($JC475&gt;=48,INDEX($GR:$GR,$JB475+48),"")</f>
      </c>
      <c r="IP475">
        <f>IF($JC475&gt;=49,INDEX($GR:$GR,$JB475+49),"")</f>
      </c>
      <c r="IQ475">
        <f>IF($JC475&gt;=50,INDEX($GR:$GR,$JB475+50),"")</f>
      </c>
      <c r="IR475">
        <f>IF($JC475&gt;=51,INDEX($GR:$GR,$JB475+51),"")</f>
      </c>
      <c r="IS475">
        <f>IF($JC475&gt;=52,INDEX($GR:$GR,$JB475+52),"")</f>
      </c>
      <c r="IT475">
        <f>IF($JC475&gt;=53,INDEX($GR:$GR,$JB475+53),"")</f>
      </c>
      <c r="IU475">
        <f>IF($JC475&gt;=54,INDEX($GR:$GR,$JB475+54),"")</f>
      </c>
      <c r="IV475">
        <f>IF($JC475&gt;=55,INDEX($GR:$GR,$JB475+55),"")</f>
      </c>
      <c r="IW475">
        <f>IF($JC475&gt;=56,INDEX($GR:$GR,$JB475+56),"")</f>
      </c>
      <c r="IX475">
        <f>IF($JC475&gt;=57,INDEX($GR:$GR,$JB475+57),"")</f>
      </c>
      <c r="IY475">
        <f>IF($JC475&gt;=58,INDEX($GR:$GR,$JB475+58),"")</f>
      </c>
      <c r="IZ475">
        <f>IF($JC475&gt;=59,INDEX($GR:$GR,$JB475+59),"")</f>
      </c>
      <c r="JA475">
        <f>IF($JC475&gt;=60,INDEX($GR:$GR,$JB475+60),"")</f>
      </c>
      <c r="JB475">
        <f>IFERROR(MATCH($GQ475,$GR$2:$GR$324,0)+1,0)</f>
      </c>
      <c r="JC475">
        <f>IFERROR(INDEX($GS$2:$GS$324,MATCH($GQ475,$GR$2:$GR$324,0)),0)</f>
      </c>
      <c r="JD475" t="s">
        <v>40</v>
      </c>
      <c r="JE475" t="s">
        <v>40</v>
      </c>
    </row>
    <row r="476" spans="1:265" x14ac:dyDescent="0.25">
      <c r="Q476">
        <f>IF(OR($T476="",$P476=""),"",IFERROR($T476/$P476,0))</f>
      </c>
      <c r="R476">
        <f>IF($T476="","",
SUM($S476,$U476,$Z476,$V476,$X476)*
(1-IF($AA476="",0,VALUE($AA476)/100)))</f>
      </c>
      <c r="S476">
        <f>IF($T476="","",$T476)</f>
      </c>
      <c r="U476">
        <f>IF($T476="","",
IF($N476="","",
IF(ISNUMBER(SEARCH("exempt",LOWER($N476))),0,
$T476*(VALUE(SUBSTITUTE($N476,"%",""))/100))))</f>
      </c>
      <c r="AB476">
        <f>IFERROR(IF(FIND(" - ",$K476)&gt;0,MID($K476,FIND(" - ",$K476)+3,LEN($K476)),""),"")</f>
      </c>
      <c r="AK476" t="s">
        <v>1063</v>
      </c>
      <c r="AP476">
        <f>IFERROR(LEFT($K476,FIND(" - ",$K476)-1),$K476)</f>
      </c>
      <c r="AS476">
        <f>IF($CH476&gt;=1,INDEX($AQ:$AQ,$CG476+1),"")</f>
      </c>
      <c r="AT476">
        <f>IF($CH476&gt;=2,INDEX($AQ:$AQ,$CG476+2),"")</f>
      </c>
      <c r="AU476">
        <f>IF($CH476&gt;=3,INDEX($AQ:$AQ,$CG476+3),"")</f>
      </c>
      <c r="AV476">
        <f>IF($CH476&gt;=4,INDEX($AQ:$AQ,$CG476+4),"")</f>
      </c>
      <c r="AW476">
        <f>IF($CH476&gt;=5,INDEX($AQ:$AQ,$CG476+5),"")</f>
      </c>
      <c r="AX476">
        <f>IF($CH476&gt;=6,INDEX($AQ:$AQ,$CG476+6),"")</f>
      </c>
      <c r="AY476">
        <f>IF($CH476&gt;=7,INDEX($AQ:$AQ,$CG476+7),"")</f>
      </c>
      <c r="AZ476">
        <f>IF($CH476&gt;=8,INDEX($AQ:$AQ,$CG476+8),"")</f>
      </c>
      <c r="BA476">
        <f>IF($CH476&gt;=9,INDEX($AQ:$AQ,$CG476+9),"")</f>
      </c>
      <c r="BB476">
        <f>IF($CH476&gt;=10,INDEX($AQ:$AQ,$CG476+10),"")</f>
      </c>
      <c r="BC476">
        <f>IF($CH476&gt;=11,INDEX($AQ:$AQ,$CG476+11),"")</f>
      </c>
      <c r="BD476">
        <f>IF($CH476&gt;=12,INDEX($AQ:$AQ,$CG476+12),"")</f>
      </c>
      <c r="BE476">
        <f>IF($CH476&gt;=13,INDEX($AQ:$AQ,$CG476+13),"")</f>
      </c>
      <c r="BF476">
        <f>IF($CH476&gt;=14,INDEX($AQ:$AQ,$CG476+14),"")</f>
      </c>
      <c r="BG476">
        <f>IF($CH476&gt;=15,INDEX($AQ:$AQ,$CG476+15),"")</f>
      </c>
      <c r="BH476">
        <f>IF($CH476&gt;=16,INDEX($AQ:$AQ,$CG476+16),"")</f>
      </c>
      <c r="BI476">
        <f>IF($CH476&gt;=17,INDEX($AQ:$AQ,$CG476+17),"")</f>
      </c>
      <c r="BJ476">
        <f>IF($CH476&gt;=18,INDEX($AQ:$AQ,$CG476+18),"")</f>
      </c>
      <c r="BK476">
        <f>IF($CH476&gt;=19,INDEX($AQ:$AQ,$CG476+19),"")</f>
      </c>
      <c r="BL476">
        <f>IF($CH476&gt;=20,INDEX($AQ:$AQ,$CG476+20),"")</f>
      </c>
      <c r="BM476">
        <f>IF($CH476&gt;=21,INDEX($AQ:$AQ,$CG476+21),"")</f>
      </c>
      <c r="BN476">
        <f>IF($CH476&gt;=22,INDEX($AQ:$AQ,$CG476+22),"")</f>
      </c>
      <c r="BO476">
        <f>IF($CH476&gt;=23,INDEX($AQ:$AQ,$CG476+23),"")</f>
      </c>
      <c r="BP476">
        <f>IF($CH476&gt;=24,INDEX($AQ:$AQ,$CG476+24),"")</f>
      </c>
      <c r="BQ476">
        <f>IF($CH476&gt;=25,INDEX($AQ:$AQ,$CG476+25),"")</f>
      </c>
      <c r="BR476">
        <f>IF($CH476&gt;=26,INDEX($AQ:$AQ,$CG476+26),"")</f>
      </c>
      <c r="BS476">
        <f>IF($CH476&gt;=27,INDEX($AQ:$AQ,$CG476+27),"")</f>
      </c>
      <c r="BT476">
        <f>IF($CH476&gt;=28,INDEX($AQ:$AQ,$CG476+28),"")</f>
      </c>
      <c r="BU476">
        <f>IF($CH476&gt;=29,INDEX($AQ:$AQ,$CG476+29),"")</f>
      </c>
      <c r="BV476">
        <f>IF($CH476&gt;=30,INDEX($AQ:$AQ,$CG476+30),"")</f>
      </c>
      <c r="BW476">
        <f>IF($CH476&gt;=31,INDEX($AQ:$AQ,$CG476+31),"")</f>
      </c>
      <c r="BX476">
        <f>IF($CH476&gt;=32,INDEX($AQ:$AQ,$CG476+32),"")</f>
      </c>
      <c r="BY476">
        <f>IF($CH476&gt;=33,INDEX($AQ:$AQ,$CG476+33),"")</f>
      </c>
      <c r="BZ476">
        <f>IF($CH476&gt;=34,INDEX($AQ:$AQ,$CG476+34),"")</f>
      </c>
      <c r="CA476">
        <f>IF($CH476&gt;=35,INDEX($AQ:$AQ,$CG476+35),"")</f>
      </c>
      <c r="CB476">
        <f>IF($CH476&gt;=36,INDEX($AQ:$AQ,$CG476+36),"")</f>
      </c>
      <c r="CC476">
        <f>IF($CH476&gt;=37,INDEX($AQ:$AQ,$CG476+37),"")</f>
      </c>
      <c r="CD476">
        <f>IF($CH476&gt;=38,INDEX($AQ:$AQ,$CG476+38),"")</f>
      </c>
      <c r="CE476">
        <f>IF($CH476&gt;=39,INDEX($AQ:$AQ,$CG476+39),"")</f>
      </c>
      <c r="CF476">
        <f>IF($CH476&gt;=40,INDEX($AQ:$AQ,$CG476+40),"")</f>
      </c>
      <c r="CG476">
        <f>IFERROR(MATCH($AP476,$AQ$2:$AQ$134,0)+1,0)</f>
      </c>
      <c r="CH476">
        <f>IFERROR(INDEX($AR$2:$AR$134,MATCH($AP476,$AQ$2:$AQ$134,0)),0)</f>
      </c>
      <c r="CI476">
        <f>IFERROR(LEFT($L476,FIND(" - ",$L476)-1),$L476)</f>
      </c>
      <c r="CL476">
        <f>IF($DG476&gt;=1,INDEX($CJ:$CJ,$DF476+1),"")</f>
      </c>
      <c r="CM476">
        <f>IF($DG476&gt;=2,INDEX($CJ:$CJ,$DF476+2),"")</f>
      </c>
      <c r="CN476">
        <f>IF($DG476&gt;=3,INDEX($CJ:$CJ,$DF476+3),"")</f>
      </c>
      <c r="CO476">
        <f>IF($DG476&gt;=4,INDEX($CJ:$CJ,$DF476+4),"")</f>
      </c>
      <c r="CP476">
        <f>IF($DG476&gt;=5,INDEX($CJ:$CJ,$DF476+5),"")</f>
      </c>
      <c r="CQ476">
        <f>IF($DG476&gt;=6,INDEX($CJ:$CJ,$DF476+6),"")</f>
      </c>
      <c r="CR476">
        <f>IF($DG476&gt;=7,INDEX($CJ:$CJ,$DF476+7),"")</f>
      </c>
      <c r="CS476">
        <f>IF($DG476&gt;=8,INDEX($CJ:$CJ,$DF476+8),"")</f>
      </c>
      <c r="CT476">
        <f>IF($DG476&gt;=9,INDEX($CJ:$CJ,$DF476+9),"")</f>
      </c>
      <c r="CU476">
        <f>IF($DG476&gt;=10,INDEX($CJ:$CJ,$DF476+10),"")</f>
      </c>
      <c r="CV476">
        <f>IF($DG476&gt;=11,INDEX($CJ:$CJ,$DF476+11),"")</f>
      </c>
      <c r="CW476">
        <f>IF($DG476&gt;=12,INDEX($CJ:$CJ,$DF476+12),"")</f>
      </c>
      <c r="CX476">
        <f>IF($DG476&gt;=13,INDEX($CJ:$CJ,$DF476+13),"")</f>
      </c>
      <c r="CY476">
        <f>IF($DG476&gt;=14,INDEX($CJ:$CJ,$DF476+14),"")</f>
      </c>
      <c r="CZ476">
        <f>IF($DG476&gt;=15,INDEX($CJ:$CJ,$DF476+15),"")</f>
      </c>
      <c r="DA476">
        <f>IF($DG476&gt;=16,INDEX($CJ:$CJ,$DF476+16),"")</f>
      </c>
      <c r="DB476">
        <f>IF($DG476&gt;=17,INDEX($CJ:$CJ,$DF476+17),"")</f>
      </c>
      <c r="DC476">
        <f>IF($DG476&gt;=18,INDEX($CJ:$CJ,$DF476+18),"")</f>
      </c>
      <c r="DD476">
        <f>IF($DG476&gt;=19,INDEX($CJ:$CJ,$DF476+19),"")</f>
      </c>
      <c r="DE476">
        <f>IF($DG476&gt;=20,INDEX($CJ:$CJ,$DF476+20),"")</f>
      </c>
      <c r="DF476">
        <f>IFERROR(MATCH($CI476,$CJ$2:$CJ$263,0)+1,0)</f>
      </c>
      <c r="DG476">
        <f>IFERROR(INDEX($CK$2:$CK$263,MATCH($CI476,$CJ$2:$CJ$263,0)),0)</f>
      </c>
      <c r="DH476">
        <f>IFERROR(INDEX($AO:$AO,MATCH($N476,$AN:$AN,0))&amp;"","")</f>
      </c>
      <c r="DL476">
        <f>IF($GO476&gt;=1,INDEX($DI:$DI,$GN476+1),"")</f>
      </c>
      <c r="DM476">
        <f>IF($GO476&gt;=2,INDEX($DI:$DI,$GN476+2),"")</f>
      </c>
      <c r="DN476">
        <f>IF($GO476&gt;=3,INDEX($DI:$DI,$GN476+3),"")</f>
      </c>
      <c r="DO476">
        <f>IF($GO476&gt;=4,INDEX($DI:$DI,$GN476+4),"")</f>
      </c>
      <c r="DP476">
        <f>IF($GO476&gt;=5,INDEX($DI:$DI,$GN476+5),"")</f>
      </c>
      <c r="DQ476">
        <f>IF($GO476&gt;=6,INDEX($DI:$DI,$GN476+6),"")</f>
      </c>
      <c r="DR476">
        <f>IF($GO476&gt;=7,INDEX($DI:$DI,$GN476+7),"")</f>
      </c>
      <c r="DS476">
        <f>IF($GO476&gt;=8,INDEX($DI:$DI,$GN476+8),"")</f>
      </c>
      <c r="DT476">
        <f>IF($GO476&gt;=9,INDEX($DI:$DI,$GN476+9),"")</f>
      </c>
      <c r="DU476">
        <f>IF($GO476&gt;=10,INDEX($DI:$DI,$GN476+10),"")</f>
      </c>
      <c r="DV476">
        <f>IF($GO476&gt;=11,INDEX($DI:$DI,$GN476+11),"")</f>
      </c>
      <c r="DW476">
        <f>IF($GO476&gt;=12,INDEX($DI:$DI,$GN476+12),"")</f>
      </c>
      <c r="DX476">
        <f>IF($GO476&gt;=13,INDEX($DI:$DI,$GN476+13),"")</f>
      </c>
      <c r="DY476">
        <f>IF($GO476&gt;=14,INDEX($DI:$DI,$GN476+14),"")</f>
      </c>
      <c r="DZ476">
        <f>IF($GO476&gt;=15,INDEX($DI:$DI,$GN476+15),"")</f>
      </c>
      <c r="EA476">
        <f>IF($GO476&gt;=16,INDEX($DI:$DI,$GN476+16),"")</f>
      </c>
      <c r="EB476">
        <f>IF($GO476&gt;=17,INDEX($DI:$DI,$GN476+17),"")</f>
      </c>
      <c r="EC476">
        <f>IF($GO476&gt;=18,INDEX($DI:$DI,$GN476+18),"")</f>
      </c>
      <c r="ED476">
        <f>IF($GO476&gt;=19,INDEX($DI:$DI,$GN476+19),"")</f>
      </c>
      <c r="EE476">
        <f>IF($GO476&gt;=20,INDEX($DI:$DI,$GN476+20),"")</f>
      </c>
      <c r="EF476">
        <f>IF($GO476&gt;=21,INDEX($DI:$DI,$GN476+21),"")</f>
      </c>
      <c r="EG476">
        <f>IF($GO476&gt;=22,INDEX($DI:$DI,$GN476+22),"")</f>
      </c>
      <c r="EH476">
        <f>IF($GO476&gt;=23,INDEX($DI:$DI,$GN476+23),"")</f>
      </c>
      <c r="EI476">
        <f>IF($GO476&gt;=24,INDEX($DI:$DI,$GN476+24),"")</f>
      </c>
      <c r="EJ476">
        <f>IF($GO476&gt;=25,INDEX($DI:$DI,$GN476+25),"")</f>
      </c>
      <c r="EK476">
        <f>IF($GO476&gt;=26,INDEX($DI:$DI,$GN476+26),"")</f>
      </c>
      <c r="EL476">
        <f>IF($GO476&gt;=27,INDEX($DI:$DI,$GN476+27),"")</f>
      </c>
      <c r="EM476">
        <f>IF($GO476&gt;=28,INDEX($DI:$DI,$GN476+28),"")</f>
      </c>
      <c r="EN476">
        <f>IF($GO476&gt;=29,INDEX($DI:$DI,$GN476+29),"")</f>
      </c>
      <c r="EO476">
        <f>IF($GO476&gt;=30,INDEX($DI:$DI,$GN476+30),"")</f>
      </c>
      <c r="EP476">
        <f>IF($GO476&gt;=31,INDEX($DI:$DI,$GN476+31),"")</f>
      </c>
      <c r="EQ476">
        <f>IF($GO476&gt;=32,INDEX($DI:$DI,$GN476+32),"")</f>
      </c>
      <c r="ER476">
        <f>IF($GO476&gt;=33,INDEX($DI:$DI,$GN476+33),"")</f>
      </c>
      <c r="ES476">
        <f>IF($GO476&gt;=34,INDEX($DI:$DI,$GN476+34),"")</f>
      </c>
      <c r="ET476">
        <f>IF($GO476&gt;=35,INDEX($DI:$DI,$GN476+35),"")</f>
      </c>
      <c r="EU476">
        <f>IF($GO476&gt;=36,INDEX($DI:$DI,$GN476+36),"")</f>
      </c>
      <c r="EV476">
        <f>IF($GO476&gt;=37,INDEX($DI:$DI,$GN476+37),"")</f>
      </c>
      <c r="EW476">
        <f>IF($GO476&gt;=38,INDEX($DI:$DI,$GN476+38),"")</f>
      </c>
      <c r="EX476">
        <f>IF($GO476&gt;=39,INDEX($DI:$DI,$GN476+39),"")</f>
      </c>
      <c r="EY476">
        <f>IF($GO476&gt;=40,INDEX($DI:$DI,$GN476+40),"")</f>
      </c>
      <c r="EZ476">
        <f>IF($GO476&gt;=1,INDEX($DJ:$DJ,$GN476+1),"")</f>
      </c>
      <c r="FA476">
        <f>IF($GO476&gt;=2,INDEX($DJ:$DJ,$GN476+2),"")</f>
      </c>
      <c r="FB476">
        <f>IF($GO476&gt;=3,INDEX($DJ:$DJ,$GN476+3),"")</f>
      </c>
      <c r="FC476">
        <f>IF($GO476&gt;=4,INDEX($DJ:$DJ,$GN476+4),"")</f>
      </c>
      <c r="FD476">
        <f>IF($GO476&gt;=5,INDEX($DJ:$DJ,$GN476+5),"")</f>
      </c>
      <c r="FE476">
        <f>IF($GO476&gt;=6,INDEX($DJ:$DJ,$GN476+6),"")</f>
      </c>
      <c r="FF476">
        <f>IF($GO476&gt;=7,INDEX($DJ:$DJ,$GN476+7),"")</f>
      </c>
      <c r="FG476">
        <f>IF($GO476&gt;=8,INDEX($DJ:$DJ,$GN476+8),"")</f>
      </c>
      <c r="FH476">
        <f>IF($GO476&gt;=9,INDEX($DJ:$DJ,$GN476+9),"")</f>
      </c>
      <c r="FI476">
        <f>IF($GO476&gt;=10,INDEX($DJ:$DJ,$GN476+10),"")</f>
      </c>
      <c r="FJ476">
        <f>IF($GO476&gt;=11,INDEX($DJ:$DJ,$GN476+11),"")</f>
      </c>
      <c r="FK476">
        <f>IF($GO476&gt;=12,INDEX($DJ:$DJ,$GN476+12),"")</f>
      </c>
      <c r="FL476">
        <f>IF($GO476&gt;=13,INDEX($DJ:$DJ,$GN476+13),"")</f>
      </c>
      <c r="FM476">
        <f>IF($GO476&gt;=14,INDEX($DJ:$DJ,$GN476+14),"")</f>
      </c>
      <c r="FN476">
        <f>IF($GO476&gt;=15,INDEX($DJ:$DJ,$GN476+15),"")</f>
      </c>
      <c r="FO476">
        <f>IF($GO476&gt;=16,INDEX($DJ:$DJ,$GN476+16),"")</f>
      </c>
      <c r="FP476">
        <f>IF($GO476&gt;=17,INDEX($DJ:$DJ,$GN476+17),"")</f>
      </c>
      <c r="FQ476">
        <f>IF($GO476&gt;=18,INDEX($DJ:$DJ,$GN476+18),"")</f>
      </c>
      <c r="FR476">
        <f>IF($GO476&gt;=19,INDEX($DJ:$DJ,$GN476+19),"")</f>
      </c>
      <c r="FS476">
        <f>IF($GO476&gt;=20,INDEX($DJ:$DJ,$GN476+20),"")</f>
      </c>
      <c r="FT476">
        <f>IF($GO476&gt;=21,INDEX($DJ:$DJ,$GN476+21),"")</f>
      </c>
      <c r="FU476">
        <f>IF($GO476&gt;=22,INDEX($DJ:$DJ,$GN476+22),"")</f>
      </c>
      <c r="FV476">
        <f>IF($GO476&gt;=23,INDEX($DJ:$DJ,$GN476+23),"")</f>
      </c>
      <c r="FW476">
        <f>IF($GO476&gt;=24,INDEX($DJ:$DJ,$GN476+24),"")</f>
      </c>
      <c r="FX476">
        <f>IF($GO476&gt;=25,INDEX($DJ:$DJ,$GN476+25),"")</f>
      </c>
      <c r="FY476">
        <f>IF($GO476&gt;=26,INDEX($DJ:$DJ,$GN476+26),"")</f>
      </c>
      <c r="FZ476">
        <f>IF($GO476&gt;=27,INDEX($DJ:$DJ,$GN476+27),"")</f>
      </c>
      <c r="GA476">
        <f>IF($GO476&gt;=28,INDEX($DJ:$DJ,$GN476+28),"")</f>
      </c>
      <c r="GB476">
        <f>IF($GO476&gt;=29,INDEX($DJ:$DJ,$GN476+29),"")</f>
      </c>
      <c r="GC476">
        <f>IF($GO476&gt;=30,INDEX($DJ:$DJ,$GN476+30),"")</f>
      </c>
      <c r="GD476">
        <f>IF($GO476&gt;=31,INDEX($DJ:$DJ,$GN476+31),"")</f>
      </c>
      <c r="GE476">
        <f>IF($GO476&gt;=32,INDEX($DJ:$DJ,$GN476+32),"")</f>
      </c>
      <c r="GF476">
        <f>IF($GO476&gt;=33,INDEX($DJ:$DJ,$GN476+33),"")</f>
      </c>
      <c r="GG476">
        <f>IF($GO476&gt;=34,INDEX($DJ:$DJ,$GN476+34),"")</f>
      </c>
      <c r="GH476">
        <f>IF($GO476&gt;=35,INDEX($DJ:$DJ,$GN476+35),"")</f>
      </c>
      <c r="GI476">
        <f>IF($GO476&gt;=36,INDEX($DJ:$DJ,$GN476+36),"")</f>
      </c>
      <c r="GJ476">
        <f>IF($GO476&gt;=37,INDEX($DJ:$DJ,$GN476+37),"")</f>
      </c>
      <c r="GK476">
        <f>IF($GO476&gt;=38,INDEX($DJ:$DJ,$GN476+38),"")</f>
      </c>
      <c r="GL476">
        <f>IF($GO476&gt;=39,INDEX($DJ:$DJ,$GN476+39),"")</f>
      </c>
      <c r="GM476">
        <f>IF($GO476&gt;=40,INDEX($DJ:$DJ,$GN476+40),"")</f>
      </c>
      <c r="GN476">
        <f>IFERROR(MATCH($DH476,$DI$2:$DI$148,0)+1,0)</f>
      </c>
      <c r="GO476">
        <f>IFERROR(INDEX($DK$2:$DK$148,MATCH($DH476,$DI$2:$DI$148,0)),0)</f>
      </c>
      <c r="GP476">
        <f>IFERROR(MATCH($Y476,$DL$476:$EY$476,0),0)</f>
      </c>
      <c r="GQ476">
        <f>IF($GP476&gt;0,INDEX($EZ$476:$GM$476,$GP476),"")</f>
      </c>
      <c r="GT476">
        <f>IF($JC476&gt;=1,INDEX($GR:$GR,$JB476+1),"")</f>
      </c>
      <c r="GU476">
        <f>IF($JC476&gt;=2,INDEX($GR:$GR,$JB476+2),"")</f>
      </c>
      <c r="GV476">
        <f>IF($JC476&gt;=3,INDEX($GR:$GR,$JB476+3),"")</f>
      </c>
      <c r="GW476">
        <f>IF($JC476&gt;=4,INDEX($GR:$GR,$JB476+4),"")</f>
      </c>
      <c r="GX476">
        <f>IF($JC476&gt;=5,INDEX($GR:$GR,$JB476+5),"")</f>
      </c>
      <c r="GY476">
        <f>IF($JC476&gt;=6,INDEX($GR:$GR,$JB476+6),"")</f>
      </c>
      <c r="GZ476">
        <f>IF($JC476&gt;=7,INDEX($GR:$GR,$JB476+7),"")</f>
      </c>
      <c r="HA476">
        <f>IF($JC476&gt;=8,INDEX($GR:$GR,$JB476+8),"")</f>
      </c>
      <c r="HB476">
        <f>IF($JC476&gt;=9,INDEX($GR:$GR,$JB476+9),"")</f>
      </c>
      <c r="HC476">
        <f>IF($JC476&gt;=10,INDEX($GR:$GR,$JB476+10),"")</f>
      </c>
      <c r="HD476">
        <f>IF($JC476&gt;=11,INDEX($GR:$GR,$JB476+11),"")</f>
      </c>
      <c r="HE476">
        <f>IF($JC476&gt;=12,INDEX($GR:$GR,$JB476+12),"")</f>
      </c>
      <c r="HF476">
        <f>IF($JC476&gt;=13,INDEX($GR:$GR,$JB476+13),"")</f>
      </c>
      <c r="HG476">
        <f>IF($JC476&gt;=14,INDEX($GR:$GR,$JB476+14),"")</f>
      </c>
      <c r="HH476">
        <f>IF($JC476&gt;=15,INDEX($GR:$GR,$JB476+15),"")</f>
      </c>
      <c r="HI476">
        <f>IF($JC476&gt;=16,INDEX($GR:$GR,$JB476+16),"")</f>
      </c>
      <c r="HJ476">
        <f>IF($JC476&gt;=17,INDEX($GR:$GR,$JB476+17),"")</f>
      </c>
      <c r="HK476">
        <f>IF($JC476&gt;=18,INDEX($GR:$GR,$JB476+18),"")</f>
      </c>
      <c r="HL476">
        <f>IF($JC476&gt;=19,INDEX($GR:$GR,$JB476+19),"")</f>
      </c>
      <c r="HM476">
        <f>IF($JC476&gt;=20,INDEX($GR:$GR,$JB476+20),"")</f>
      </c>
      <c r="HN476">
        <f>IF($JC476&gt;=21,INDEX($GR:$GR,$JB476+21),"")</f>
      </c>
      <c r="HO476">
        <f>IF($JC476&gt;=22,INDEX($GR:$GR,$JB476+22),"")</f>
      </c>
      <c r="HP476">
        <f>IF($JC476&gt;=23,INDEX($GR:$GR,$JB476+23),"")</f>
      </c>
      <c r="HQ476">
        <f>IF($JC476&gt;=24,INDEX($GR:$GR,$JB476+24),"")</f>
      </c>
      <c r="HR476">
        <f>IF($JC476&gt;=25,INDEX($GR:$GR,$JB476+25),"")</f>
      </c>
      <c r="HS476">
        <f>IF($JC476&gt;=26,INDEX($GR:$GR,$JB476+26),"")</f>
      </c>
      <c r="HT476">
        <f>IF($JC476&gt;=27,INDEX($GR:$GR,$JB476+27),"")</f>
      </c>
      <c r="HU476">
        <f>IF($JC476&gt;=28,INDEX($GR:$GR,$JB476+28),"")</f>
      </c>
      <c r="HV476">
        <f>IF($JC476&gt;=29,INDEX($GR:$GR,$JB476+29),"")</f>
      </c>
      <c r="HW476">
        <f>IF($JC476&gt;=30,INDEX($GR:$GR,$JB476+30),"")</f>
      </c>
      <c r="HX476">
        <f>IF($JC476&gt;=31,INDEX($GR:$GR,$JB476+31),"")</f>
      </c>
      <c r="HY476">
        <f>IF($JC476&gt;=32,INDEX($GR:$GR,$JB476+32),"")</f>
      </c>
      <c r="HZ476">
        <f>IF($JC476&gt;=33,INDEX($GR:$GR,$JB476+33),"")</f>
      </c>
      <c r="IA476">
        <f>IF($JC476&gt;=34,INDEX($GR:$GR,$JB476+34),"")</f>
      </c>
      <c r="IB476">
        <f>IF($JC476&gt;=35,INDEX($GR:$GR,$JB476+35),"")</f>
      </c>
      <c r="IC476">
        <f>IF($JC476&gt;=36,INDEX($GR:$GR,$JB476+36),"")</f>
      </c>
      <c r="ID476">
        <f>IF($JC476&gt;=37,INDEX($GR:$GR,$JB476+37),"")</f>
      </c>
      <c r="IE476">
        <f>IF($JC476&gt;=38,INDEX($GR:$GR,$JB476+38),"")</f>
      </c>
      <c r="IF476">
        <f>IF($JC476&gt;=39,INDEX($GR:$GR,$JB476+39),"")</f>
      </c>
      <c r="IG476">
        <f>IF($JC476&gt;=40,INDEX($GR:$GR,$JB476+40),"")</f>
      </c>
      <c r="IH476">
        <f>IF($JC476&gt;=41,INDEX($GR:$GR,$JB476+41),"")</f>
      </c>
      <c r="II476">
        <f>IF($JC476&gt;=42,INDEX($GR:$GR,$JB476+42),"")</f>
      </c>
      <c r="IJ476">
        <f>IF($JC476&gt;=43,INDEX($GR:$GR,$JB476+43),"")</f>
      </c>
      <c r="IK476">
        <f>IF($JC476&gt;=44,INDEX($GR:$GR,$JB476+44),"")</f>
      </c>
      <c r="IL476">
        <f>IF($JC476&gt;=45,INDEX($GR:$GR,$JB476+45),"")</f>
      </c>
      <c r="IM476">
        <f>IF($JC476&gt;=46,INDEX($GR:$GR,$JB476+46),"")</f>
      </c>
      <c r="IN476">
        <f>IF($JC476&gt;=47,INDEX($GR:$GR,$JB476+47),"")</f>
      </c>
      <c r="IO476">
        <f>IF($JC476&gt;=48,INDEX($GR:$GR,$JB476+48),"")</f>
      </c>
      <c r="IP476">
        <f>IF($JC476&gt;=49,INDEX($GR:$GR,$JB476+49),"")</f>
      </c>
      <c r="IQ476">
        <f>IF($JC476&gt;=50,INDEX($GR:$GR,$JB476+50),"")</f>
      </c>
      <c r="IR476">
        <f>IF($JC476&gt;=51,INDEX($GR:$GR,$JB476+51),"")</f>
      </c>
      <c r="IS476">
        <f>IF($JC476&gt;=52,INDEX($GR:$GR,$JB476+52),"")</f>
      </c>
      <c r="IT476">
        <f>IF($JC476&gt;=53,INDEX($GR:$GR,$JB476+53),"")</f>
      </c>
      <c r="IU476">
        <f>IF($JC476&gt;=54,INDEX($GR:$GR,$JB476+54),"")</f>
      </c>
      <c r="IV476">
        <f>IF($JC476&gt;=55,INDEX($GR:$GR,$JB476+55),"")</f>
      </c>
      <c r="IW476">
        <f>IF($JC476&gt;=56,INDEX($GR:$GR,$JB476+56),"")</f>
      </c>
      <c r="IX476">
        <f>IF($JC476&gt;=57,INDEX($GR:$GR,$JB476+57),"")</f>
      </c>
      <c r="IY476">
        <f>IF($JC476&gt;=58,INDEX($GR:$GR,$JB476+58),"")</f>
      </c>
      <c r="IZ476">
        <f>IF($JC476&gt;=59,INDEX($GR:$GR,$JB476+59),"")</f>
      </c>
      <c r="JA476">
        <f>IF($JC476&gt;=60,INDEX($GR:$GR,$JB476+60),"")</f>
      </c>
      <c r="JB476">
        <f>IFERROR(MATCH($GQ476,$GR$2:$GR$324,0)+1,0)</f>
      </c>
      <c r="JC476">
        <f>IFERROR(INDEX($GS$2:$GS$324,MATCH($GQ476,$GR$2:$GR$324,0)),0)</f>
      </c>
      <c r="JD476" t="s">
        <v>40</v>
      </c>
      <c r="JE476" t="s">
        <v>40</v>
      </c>
    </row>
    <row r="477" spans="1:265" x14ac:dyDescent="0.25">
      <c r="Q477">
        <f>IF(OR($T477="",$P477=""),"",IFERROR($T477/$P477,0))</f>
      </c>
      <c r="R477">
        <f>IF($T477="","",
SUM($S477,$U477,$Z477,$V477,$X477)*
(1-IF($AA477="",0,VALUE($AA477)/100)))</f>
      </c>
      <c r="S477">
        <f>IF($T477="","",$T477)</f>
      </c>
      <c r="U477">
        <f>IF($T477="","",
IF($N477="","",
IF(ISNUMBER(SEARCH("exempt",LOWER($N477))),0,
$T477*(VALUE(SUBSTITUTE($N477,"%",""))/100))))</f>
      </c>
      <c r="AB477">
        <f>IFERROR(IF(FIND(" - ",$K477)&gt;0,MID($K477,FIND(" - ",$K477)+3,LEN($K477)),""),"")</f>
      </c>
      <c r="AK477" t="s">
        <v>1064</v>
      </c>
      <c r="AP477">
        <f>IFERROR(LEFT($K477,FIND(" - ",$K477)-1),$K477)</f>
      </c>
      <c r="AS477">
        <f>IF($CH477&gt;=1,INDEX($AQ:$AQ,$CG477+1),"")</f>
      </c>
      <c r="AT477">
        <f>IF($CH477&gt;=2,INDEX($AQ:$AQ,$CG477+2),"")</f>
      </c>
      <c r="AU477">
        <f>IF($CH477&gt;=3,INDEX($AQ:$AQ,$CG477+3),"")</f>
      </c>
      <c r="AV477">
        <f>IF($CH477&gt;=4,INDEX($AQ:$AQ,$CG477+4),"")</f>
      </c>
      <c r="AW477">
        <f>IF($CH477&gt;=5,INDEX($AQ:$AQ,$CG477+5),"")</f>
      </c>
      <c r="AX477">
        <f>IF($CH477&gt;=6,INDEX($AQ:$AQ,$CG477+6),"")</f>
      </c>
      <c r="AY477">
        <f>IF($CH477&gt;=7,INDEX($AQ:$AQ,$CG477+7),"")</f>
      </c>
      <c r="AZ477">
        <f>IF($CH477&gt;=8,INDEX($AQ:$AQ,$CG477+8),"")</f>
      </c>
      <c r="BA477">
        <f>IF($CH477&gt;=9,INDEX($AQ:$AQ,$CG477+9),"")</f>
      </c>
      <c r="BB477">
        <f>IF($CH477&gt;=10,INDEX($AQ:$AQ,$CG477+10),"")</f>
      </c>
      <c r="BC477">
        <f>IF($CH477&gt;=11,INDEX($AQ:$AQ,$CG477+11),"")</f>
      </c>
      <c r="BD477">
        <f>IF($CH477&gt;=12,INDEX($AQ:$AQ,$CG477+12),"")</f>
      </c>
      <c r="BE477">
        <f>IF($CH477&gt;=13,INDEX($AQ:$AQ,$CG477+13),"")</f>
      </c>
      <c r="BF477">
        <f>IF($CH477&gt;=14,INDEX($AQ:$AQ,$CG477+14),"")</f>
      </c>
      <c r="BG477">
        <f>IF($CH477&gt;=15,INDEX($AQ:$AQ,$CG477+15),"")</f>
      </c>
      <c r="BH477">
        <f>IF($CH477&gt;=16,INDEX($AQ:$AQ,$CG477+16),"")</f>
      </c>
      <c r="BI477">
        <f>IF($CH477&gt;=17,INDEX($AQ:$AQ,$CG477+17),"")</f>
      </c>
      <c r="BJ477">
        <f>IF($CH477&gt;=18,INDEX($AQ:$AQ,$CG477+18),"")</f>
      </c>
      <c r="BK477">
        <f>IF($CH477&gt;=19,INDEX($AQ:$AQ,$CG477+19),"")</f>
      </c>
      <c r="BL477">
        <f>IF($CH477&gt;=20,INDEX($AQ:$AQ,$CG477+20),"")</f>
      </c>
      <c r="BM477">
        <f>IF($CH477&gt;=21,INDEX($AQ:$AQ,$CG477+21),"")</f>
      </c>
      <c r="BN477">
        <f>IF($CH477&gt;=22,INDEX($AQ:$AQ,$CG477+22),"")</f>
      </c>
      <c r="BO477">
        <f>IF($CH477&gt;=23,INDEX($AQ:$AQ,$CG477+23),"")</f>
      </c>
      <c r="BP477">
        <f>IF($CH477&gt;=24,INDEX($AQ:$AQ,$CG477+24),"")</f>
      </c>
      <c r="BQ477">
        <f>IF($CH477&gt;=25,INDEX($AQ:$AQ,$CG477+25),"")</f>
      </c>
      <c r="BR477">
        <f>IF($CH477&gt;=26,INDEX($AQ:$AQ,$CG477+26),"")</f>
      </c>
      <c r="BS477">
        <f>IF($CH477&gt;=27,INDEX($AQ:$AQ,$CG477+27),"")</f>
      </c>
      <c r="BT477">
        <f>IF($CH477&gt;=28,INDEX($AQ:$AQ,$CG477+28),"")</f>
      </c>
      <c r="BU477">
        <f>IF($CH477&gt;=29,INDEX($AQ:$AQ,$CG477+29),"")</f>
      </c>
      <c r="BV477">
        <f>IF($CH477&gt;=30,INDEX($AQ:$AQ,$CG477+30),"")</f>
      </c>
      <c r="BW477">
        <f>IF($CH477&gt;=31,INDEX($AQ:$AQ,$CG477+31),"")</f>
      </c>
      <c r="BX477">
        <f>IF($CH477&gt;=32,INDEX($AQ:$AQ,$CG477+32),"")</f>
      </c>
      <c r="BY477">
        <f>IF($CH477&gt;=33,INDEX($AQ:$AQ,$CG477+33),"")</f>
      </c>
      <c r="BZ477">
        <f>IF($CH477&gt;=34,INDEX($AQ:$AQ,$CG477+34),"")</f>
      </c>
      <c r="CA477">
        <f>IF($CH477&gt;=35,INDEX($AQ:$AQ,$CG477+35),"")</f>
      </c>
      <c r="CB477">
        <f>IF($CH477&gt;=36,INDEX($AQ:$AQ,$CG477+36),"")</f>
      </c>
      <c r="CC477">
        <f>IF($CH477&gt;=37,INDEX($AQ:$AQ,$CG477+37),"")</f>
      </c>
      <c r="CD477">
        <f>IF($CH477&gt;=38,INDEX($AQ:$AQ,$CG477+38),"")</f>
      </c>
      <c r="CE477">
        <f>IF($CH477&gt;=39,INDEX($AQ:$AQ,$CG477+39),"")</f>
      </c>
      <c r="CF477">
        <f>IF($CH477&gt;=40,INDEX($AQ:$AQ,$CG477+40),"")</f>
      </c>
      <c r="CG477">
        <f>IFERROR(MATCH($AP477,$AQ$2:$AQ$134,0)+1,0)</f>
      </c>
      <c r="CH477">
        <f>IFERROR(INDEX($AR$2:$AR$134,MATCH($AP477,$AQ$2:$AQ$134,0)),0)</f>
      </c>
      <c r="CI477">
        <f>IFERROR(LEFT($L477,FIND(" - ",$L477)-1),$L477)</f>
      </c>
      <c r="CL477">
        <f>IF($DG477&gt;=1,INDEX($CJ:$CJ,$DF477+1),"")</f>
      </c>
      <c r="CM477">
        <f>IF($DG477&gt;=2,INDEX($CJ:$CJ,$DF477+2),"")</f>
      </c>
      <c r="CN477">
        <f>IF($DG477&gt;=3,INDEX($CJ:$CJ,$DF477+3),"")</f>
      </c>
      <c r="CO477">
        <f>IF($DG477&gt;=4,INDEX($CJ:$CJ,$DF477+4),"")</f>
      </c>
      <c r="CP477">
        <f>IF($DG477&gt;=5,INDEX($CJ:$CJ,$DF477+5),"")</f>
      </c>
      <c r="CQ477">
        <f>IF($DG477&gt;=6,INDEX($CJ:$CJ,$DF477+6),"")</f>
      </c>
      <c r="CR477">
        <f>IF($DG477&gt;=7,INDEX($CJ:$CJ,$DF477+7),"")</f>
      </c>
      <c r="CS477">
        <f>IF($DG477&gt;=8,INDEX($CJ:$CJ,$DF477+8),"")</f>
      </c>
      <c r="CT477">
        <f>IF($DG477&gt;=9,INDEX($CJ:$CJ,$DF477+9),"")</f>
      </c>
      <c r="CU477">
        <f>IF($DG477&gt;=10,INDEX($CJ:$CJ,$DF477+10),"")</f>
      </c>
      <c r="CV477">
        <f>IF($DG477&gt;=11,INDEX($CJ:$CJ,$DF477+11),"")</f>
      </c>
      <c r="CW477">
        <f>IF($DG477&gt;=12,INDEX($CJ:$CJ,$DF477+12),"")</f>
      </c>
      <c r="CX477">
        <f>IF($DG477&gt;=13,INDEX($CJ:$CJ,$DF477+13),"")</f>
      </c>
      <c r="CY477">
        <f>IF($DG477&gt;=14,INDEX($CJ:$CJ,$DF477+14),"")</f>
      </c>
      <c r="CZ477">
        <f>IF($DG477&gt;=15,INDEX($CJ:$CJ,$DF477+15),"")</f>
      </c>
      <c r="DA477">
        <f>IF($DG477&gt;=16,INDEX($CJ:$CJ,$DF477+16),"")</f>
      </c>
      <c r="DB477">
        <f>IF($DG477&gt;=17,INDEX($CJ:$CJ,$DF477+17),"")</f>
      </c>
      <c r="DC477">
        <f>IF($DG477&gt;=18,INDEX($CJ:$CJ,$DF477+18),"")</f>
      </c>
      <c r="DD477">
        <f>IF($DG477&gt;=19,INDEX($CJ:$CJ,$DF477+19),"")</f>
      </c>
      <c r="DE477">
        <f>IF($DG477&gt;=20,INDEX($CJ:$CJ,$DF477+20),"")</f>
      </c>
      <c r="DF477">
        <f>IFERROR(MATCH($CI477,$CJ$2:$CJ$263,0)+1,0)</f>
      </c>
      <c r="DG477">
        <f>IFERROR(INDEX($CK$2:$CK$263,MATCH($CI477,$CJ$2:$CJ$263,0)),0)</f>
      </c>
      <c r="DH477">
        <f>IFERROR(INDEX($AO:$AO,MATCH($N477,$AN:$AN,0))&amp;"","")</f>
      </c>
      <c r="DL477">
        <f>IF($GO477&gt;=1,INDEX($DI:$DI,$GN477+1),"")</f>
      </c>
      <c r="DM477">
        <f>IF($GO477&gt;=2,INDEX($DI:$DI,$GN477+2),"")</f>
      </c>
      <c r="DN477">
        <f>IF($GO477&gt;=3,INDEX($DI:$DI,$GN477+3),"")</f>
      </c>
      <c r="DO477">
        <f>IF($GO477&gt;=4,INDEX($DI:$DI,$GN477+4),"")</f>
      </c>
      <c r="DP477">
        <f>IF($GO477&gt;=5,INDEX($DI:$DI,$GN477+5),"")</f>
      </c>
      <c r="DQ477">
        <f>IF($GO477&gt;=6,INDEX($DI:$DI,$GN477+6),"")</f>
      </c>
      <c r="DR477">
        <f>IF($GO477&gt;=7,INDEX($DI:$DI,$GN477+7),"")</f>
      </c>
      <c r="DS477">
        <f>IF($GO477&gt;=8,INDEX($DI:$DI,$GN477+8),"")</f>
      </c>
      <c r="DT477">
        <f>IF($GO477&gt;=9,INDEX($DI:$DI,$GN477+9),"")</f>
      </c>
      <c r="DU477">
        <f>IF($GO477&gt;=10,INDEX($DI:$DI,$GN477+10),"")</f>
      </c>
      <c r="DV477">
        <f>IF($GO477&gt;=11,INDEX($DI:$DI,$GN477+11),"")</f>
      </c>
      <c r="DW477">
        <f>IF($GO477&gt;=12,INDEX($DI:$DI,$GN477+12),"")</f>
      </c>
      <c r="DX477">
        <f>IF($GO477&gt;=13,INDEX($DI:$DI,$GN477+13),"")</f>
      </c>
      <c r="DY477">
        <f>IF($GO477&gt;=14,INDEX($DI:$DI,$GN477+14),"")</f>
      </c>
      <c r="DZ477">
        <f>IF($GO477&gt;=15,INDEX($DI:$DI,$GN477+15),"")</f>
      </c>
      <c r="EA477">
        <f>IF($GO477&gt;=16,INDEX($DI:$DI,$GN477+16),"")</f>
      </c>
      <c r="EB477">
        <f>IF($GO477&gt;=17,INDEX($DI:$DI,$GN477+17),"")</f>
      </c>
      <c r="EC477">
        <f>IF($GO477&gt;=18,INDEX($DI:$DI,$GN477+18),"")</f>
      </c>
      <c r="ED477">
        <f>IF($GO477&gt;=19,INDEX($DI:$DI,$GN477+19),"")</f>
      </c>
      <c r="EE477">
        <f>IF($GO477&gt;=20,INDEX($DI:$DI,$GN477+20),"")</f>
      </c>
      <c r="EF477">
        <f>IF($GO477&gt;=21,INDEX($DI:$DI,$GN477+21),"")</f>
      </c>
      <c r="EG477">
        <f>IF($GO477&gt;=22,INDEX($DI:$DI,$GN477+22),"")</f>
      </c>
      <c r="EH477">
        <f>IF($GO477&gt;=23,INDEX($DI:$DI,$GN477+23),"")</f>
      </c>
      <c r="EI477">
        <f>IF($GO477&gt;=24,INDEX($DI:$DI,$GN477+24),"")</f>
      </c>
      <c r="EJ477">
        <f>IF($GO477&gt;=25,INDEX($DI:$DI,$GN477+25),"")</f>
      </c>
      <c r="EK477">
        <f>IF($GO477&gt;=26,INDEX($DI:$DI,$GN477+26),"")</f>
      </c>
      <c r="EL477">
        <f>IF($GO477&gt;=27,INDEX($DI:$DI,$GN477+27),"")</f>
      </c>
      <c r="EM477">
        <f>IF($GO477&gt;=28,INDEX($DI:$DI,$GN477+28),"")</f>
      </c>
      <c r="EN477">
        <f>IF($GO477&gt;=29,INDEX($DI:$DI,$GN477+29),"")</f>
      </c>
      <c r="EO477">
        <f>IF($GO477&gt;=30,INDEX($DI:$DI,$GN477+30),"")</f>
      </c>
      <c r="EP477">
        <f>IF($GO477&gt;=31,INDEX($DI:$DI,$GN477+31),"")</f>
      </c>
      <c r="EQ477">
        <f>IF($GO477&gt;=32,INDEX($DI:$DI,$GN477+32),"")</f>
      </c>
      <c r="ER477">
        <f>IF($GO477&gt;=33,INDEX($DI:$DI,$GN477+33),"")</f>
      </c>
      <c r="ES477">
        <f>IF($GO477&gt;=34,INDEX($DI:$DI,$GN477+34),"")</f>
      </c>
      <c r="ET477">
        <f>IF($GO477&gt;=35,INDEX($DI:$DI,$GN477+35),"")</f>
      </c>
      <c r="EU477">
        <f>IF($GO477&gt;=36,INDEX($DI:$DI,$GN477+36),"")</f>
      </c>
      <c r="EV477">
        <f>IF($GO477&gt;=37,INDEX($DI:$DI,$GN477+37),"")</f>
      </c>
      <c r="EW477">
        <f>IF($GO477&gt;=38,INDEX($DI:$DI,$GN477+38),"")</f>
      </c>
      <c r="EX477">
        <f>IF($GO477&gt;=39,INDEX($DI:$DI,$GN477+39),"")</f>
      </c>
      <c r="EY477">
        <f>IF($GO477&gt;=40,INDEX($DI:$DI,$GN477+40),"")</f>
      </c>
      <c r="EZ477">
        <f>IF($GO477&gt;=1,INDEX($DJ:$DJ,$GN477+1),"")</f>
      </c>
      <c r="FA477">
        <f>IF($GO477&gt;=2,INDEX($DJ:$DJ,$GN477+2),"")</f>
      </c>
      <c r="FB477">
        <f>IF($GO477&gt;=3,INDEX($DJ:$DJ,$GN477+3),"")</f>
      </c>
      <c r="FC477">
        <f>IF($GO477&gt;=4,INDEX($DJ:$DJ,$GN477+4),"")</f>
      </c>
      <c r="FD477">
        <f>IF($GO477&gt;=5,INDEX($DJ:$DJ,$GN477+5),"")</f>
      </c>
      <c r="FE477">
        <f>IF($GO477&gt;=6,INDEX($DJ:$DJ,$GN477+6),"")</f>
      </c>
      <c r="FF477">
        <f>IF($GO477&gt;=7,INDEX($DJ:$DJ,$GN477+7),"")</f>
      </c>
      <c r="FG477">
        <f>IF($GO477&gt;=8,INDEX($DJ:$DJ,$GN477+8),"")</f>
      </c>
      <c r="FH477">
        <f>IF($GO477&gt;=9,INDEX($DJ:$DJ,$GN477+9),"")</f>
      </c>
      <c r="FI477">
        <f>IF($GO477&gt;=10,INDEX($DJ:$DJ,$GN477+10),"")</f>
      </c>
      <c r="FJ477">
        <f>IF($GO477&gt;=11,INDEX($DJ:$DJ,$GN477+11),"")</f>
      </c>
      <c r="FK477">
        <f>IF($GO477&gt;=12,INDEX($DJ:$DJ,$GN477+12),"")</f>
      </c>
      <c r="FL477">
        <f>IF($GO477&gt;=13,INDEX($DJ:$DJ,$GN477+13),"")</f>
      </c>
      <c r="FM477">
        <f>IF($GO477&gt;=14,INDEX($DJ:$DJ,$GN477+14),"")</f>
      </c>
      <c r="FN477">
        <f>IF($GO477&gt;=15,INDEX($DJ:$DJ,$GN477+15),"")</f>
      </c>
      <c r="FO477">
        <f>IF($GO477&gt;=16,INDEX($DJ:$DJ,$GN477+16),"")</f>
      </c>
      <c r="FP477">
        <f>IF($GO477&gt;=17,INDEX($DJ:$DJ,$GN477+17),"")</f>
      </c>
      <c r="FQ477">
        <f>IF($GO477&gt;=18,INDEX($DJ:$DJ,$GN477+18),"")</f>
      </c>
      <c r="FR477">
        <f>IF($GO477&gt;=19,INDEX($DJ:$DJ,$GN477+19),"")</f>
      </c>
      <c r="FS477">
        <f>IF($GO477&gt;=20,INDEX($DJ:$DJ,$GN477+20),"")</f>
      </c>
      <c r="FT477">
        <f>IF($GO477&gt;=21,INDEX($DJ:$DJ,$GN477+21),"")</f>
      </c>
      <c r="FU477">
        <f>IF($GO477&gt;=22,INDEX($DJ:$DJ,$GN477+22),"")</f>
      </c>
      <c r="FV477">
        <f>IF($GO477&gt;=23,INDEX($DJ:$DJ,$GN477+23),"")</f>
      </c>
      <c r="FW477">
        <f>IF($GO477&gt;=24,INDEX($DJ:$DJ,$GN477+24),"")</f>
      </c>
      <c r="FX477">
        <f>IF($GO477&gt;=25,INDEX($DJ:$DJ,$GN477+25),"")</f>
      </c>
      <c r="FY477">
        <f>IF($GO477&gt;=26,INDEX($DJ:$DJ,$GN477+26),"")</f>
      </c>
      <c r="FZ477">
        <f>IF($GO477&gt;=27,INDEX($DJ:$DJ,$GN477+27),"")</f>
      </c>
      <c r="GA477">
        <f>IF($GO477&gt;=28,INDEX($DJ:$DJ,$GN477+28),"")</f>
      </c>
      <c r="GB477">
        <f>IF($GO477&gt;=29,INDEX($DJ:$DJ,$GN477+29),"")</f>
      </c>
      <c r="GC477">
        <f>IF($GO477&gt;=30,INDEX($DJ:$DJ,$GN477+30),"")</f>
      </c>
      <c r="GD477">
        <f>IF($GO477&gt;=31,INDEX($DJ:$DJ,$GN477+31),"")</f>
      </c>
      <c r="GE477">
        <f>IF($GO477&gt;=32,INDEX($DJ:$DJ,$GN477+32),"")</f>
      </c>
      <c r="GF477">
        <f>IF($GO477&gt;=33,INDEX($DJ:$DJ,$GN477+33),"")</f>
      </c>
      <c r="GG477">
        <f>IF($GO477&gt;=34,INDEX($DJ:$DJ,$GN477+34),"")</f>
      </c>
      <c r="GH477">
        <f>IF($GO477&gt;=35,INDEX($DJ:$DJ,$GN477+35),"")</f>
      </c>
      <c r="GI477">
        <f>IF($GO477&gt;=36,INDEX($DJ:$DJ,$GN477+36),"")</f>
      </c>
      <c r="GJ477">
        <f>IF($GO477&gt;=37,INDEX($DJ:$DJ,$GN477+37),"")</f>
      </c>
      <c r="GK477">
        <f>IF($GO477&gt;=38,INDEX($DJ:$DJ,$GN477+38),"")</f>
      </c>
      <c r="GL477">
        <f>IF($GO477&gt;=39,INDEX($DJ:$DJ,$GN477+39),"")</f>
      </c>
      <c r="GM477">
        <f>IF($GO477&gt;=40,INDEX($DJ:$DJ,$GN477+40),"")</f>
      </c>
      <c r="GN477">
        <f>IFERROR(MATCH($DH477,$DI$2:$DI$148,0)+1,0)</f>
      </c>
      <c r="GO477">
        <f>IFERROR(INDEX($DK$2:$DK$148,MATCH($DH477,$DI$2:$DI$148,0)),0)</f>
      </c>
      <c r="GP477">
        <f>IFERROR(MATCH($Y477,$DL$477:$EY$477,0),0)</f>
      </c>
      <c r="GQ477">
        <f>IF($GP477&gt;0,INDEX($EZ$477:$GM$477,$GP477),"")</f>
      </c>
      <c r="GT477">
        <f>IF($JC477&gt;=1,INDEX($GR:$GR,$JB477+1),"")</f>
      </c>
      <c r="GU477">
        <f>IF($JC477&gt;=2,INDEX($GR:$GR,$JB477+2),"")</f>
      </c>
      <c r="GV477">
        <f>IF($JC477&gt;=3,INDEX($GR:$GR,$JB477+3),"")</f>
      </c>
      <c r="GW477">
        <f>IF($JC477&gt;=4,INDEX($GR:$GR,$JB477+4),"")</f>
      </c>
      <c r="GX477">
        <f>IF($JC477&gt;=5,INDEX($GR:$GR,$JB477+5),"")</f>
      </c>
      <c r="GY477">
        <f>IF($JC477&gt;=6,INDEX($GR:$GR,$JB477+6),"")</f>
      </c>
      <c r="GZ477">
        <f>IF($JC477&gt;=7,INDEX($GR:$GR,$JB477+7),"")</f>
      </c>
      <c r="HA477">
        <f>IF($JC477&gt;=8,INDEX($GR:$GR,$JB477+8),"")</f>
      </c>
      <c r="HB477">
        <f>IF($JC477&gt;=9,INDEX($GR:$GR,$JB477+9),"")</f>
      </c>
      <c r="HC477">
        <f>IF($JC477&gt;=10,INDEX($GR:$GR,$JB477+10),"")</f>
      </c>
      <c r="HD477">
        <f>IF($JC477&gt;=11,INDEX($GR:$GR,$JB477+11),"")</f>
      </c>
      <c r="HE477">
        <f>IF($JC477&gt;=12,INDEX($GR:$GR,$JB477+12),"")</f>
      </c>
      <c r="HF477">
        <f>IF($JC477&gt;=13,INDEX($GR:$GR,$JB477+13),"")</f>
      </c>
      <c r="HG477">
        <f>IF($JC477&gt;=14,INDEX($GR:$GR,$JB477+14),"")</f>
      </c>
      <c r="HH477">
        <f>IF($JC477&gt;=15,INDEX($GR:$GR,$JB477+15),"")</f>
      </c>
      <c r="HI477">
        <f>IF($JC477&gt;=16,INDEX($GR:$GR,$JB477+16),"")</f>
      </c>
      <c r="HJ477">
        <f>IF($JC477&gt;=17,INDEX($GR:$GR,$JB477+17),"")</f>
      </c>
      <c r="HK477">
        <f>IF($JC477&gt;=18,INDEX($GR:$GR,$JB477+18),"")</f>
      </c>
      <c r="HL477">
        <f>IF($JC477&gt;=19,INDEX($GR:$GR,$JB477+19),"")</f>
      </c>
      <c r="HM477">
        <f>IF($JC477&gt;=20,INDEX($GR:$GR,$JB477+20),"")</f>
      </c>
      <c r="HN477">
        <f>IF($JC477&gt;=21,INDEX($GR:$GR,$JB477+21),"")</f>
      </c>
      <c r="HO477">
        <f>IF($JC477&gt;=22,INDEX($GR:$GR,$JB477+22),"")</f>
      </c>
      <c r="HP477">
        <f>IF($JC477&gt;=23,INDEX($GR:$GR,$JB477+23),"")</f>
      </c>
      <c r="HQ477">
        <f>IF($JC477&gt;=24,INDEX($GR:$GR,$JB477+24),"")</f>
      </c>
      <c r="HR477">
        <f>IF($JC477&gt;=25,INDEX($GR:$GR,$JB477+25),"")</f>
      </c>
      <c r="HS477">
        <f>IF($JC477&gt;=26,INDEX($GR:$GR,$JB477+26),"")</f>
      </c>
      <c r="HT477">
        <f>IF($JC477&gt;=27,INDEX($GR:$GR,$JB477+27),"")</f>
      </c>
      <c r="HU477">
        <f>IF($JC477&gt;=28,INDEX($GR:$GR,$JB477+28),"")</f>
      </c>
      <c r="HV477">
        <f>IF($JC477&gt;=29,INDEX($GR:$GR,$JB477+29),"")</f>
      </c>
      <c r="HW477">
        <f>IF($JC477&gt;=30,INDEX($GR:$GR,$JB477+30),"")</f>
      </c>
      <c r="HX477">
        <f>IF($JC477&gt;=31,INDEX($GR:$GR,$JB477+31),"")</f>
      </c>
      <c r="HY477">
        <f>IF($JC477&gt;=32,INDEX($GR:$GR,$JB477+32),"")</f>
      </c>
      <c r="HZ477">
        <f>IF($JC477&gt;=33,INDEX($GR:$GR,$JB477+33),"")</f>
      </c>
      <c r="IA477">
        <f>IF($JC477&gt;=34,INDEX($GR:$GR,$JB477+34),"")</f>
      </c>
      <c r="IB477">
        <f>IF($JC477&gt;=35,INDEX($GR:$GR,$JB477+35),"")</f>
      </c>
      <c r="IC477">
        <f>IF($JC477&gt;=36,INDEX($GR:$GR,$JB477+36),"")</f>
      </c>
      <c r="ID477">
        <f>IF($JC477&gt;=37,INDEX($GR:$GR,$JB477+37),"")</f>
      </c>
      <c r="IE477">
        <f>IF($JC477&gt;=38,INDEX($GR:$GR,$JB477+38),"")</f>
      </c>
      <c r="IF477">
        <f>IF($JC477&gt;=39,INDEX($GR:$GR,$JB477+39),"")</f>
      </c>
      <c r="IG477">
        <f>IF($JC477&gt;=40,INDEX($GR:$GR,$JB477+40),"")</f>
      </c>
      <c r="IH477">
        <f>IF($JC477&gt;=41,INDEX($GR:$GR,$JB477+41),"")</f>
      </c>
      <c r="II477">
        <f>IF($JC477&gt;=42,INDEX($GR:$GR,$JB477+42),"")</f>
      </c>
      <c r="IJ477">
        <f>IF($JC477&gt;=43,INDEX($GR:$GR,$JB477+43),"")</f>
      </c>
      <c r="IK477">
        <f>IF($JC477&gt;=44,INDEX($GR:$GR,$JB477+44),"")</f>
      </c>
      <c r="IL477">
        <f>IF($JC477&gt;=45,INDEX($GR:$GR,$JB477+45),"")</f>
      </c>
      <c r="IM477">
        <f>IF($JC477&gt;=46,INDEX($GR:$GR,$JB477+46),"")</f>
      </c>
      <c r="IN477">
        <f>IF($JC477&gt;=47,INDEX($GR:$GR,$JB477+47),"")</f>
      </c>
      <c r="IO477">
        <f>IF($JC477&gt;=48,INDEX($GR:$GR,$JB477+48),"")</f>
      </c>
      <c r="IP477">
        <f>IF($JC477&gt;=49,INDEX($GR:$GR,$JB477+49),"")</f>
      </c>
      <c r="IQ477">
        <f>IF($JC477&gt;=50,INDEX($GR:$GR,$JB477+50),"")</f>
      </c>
      <c r="IR477">
        <f>IF($JC477&gt;=51,INDEX($GR:$GR,$JB477+51),"")</f>
      </c>
      <c r="IS477">
        <f>IF($JC477&gt;=52,INDEX($GR:$GR,$JB477+52),"")</f>
      </c>
      <c r="IT477">
        <f>IF($JC477&gt;=53,INDEX($GR:$GR,$JB477+53),"")</f>
      </c>
      <c r="IU477">
        <f>IF($JC477&gt;=54,INDEX($GR:$GR,$JB477+54),"")</f>
      </c>
      <c r="IV477">
        <f>IF($JC477&gt;=55,INDEX($GR:$GR,$JB477+55),"")</f>
      </c>
      <c r="IW477">
        <f>IF($JC477&gt;=56,INDEX($GR:$GR,$JB477+56),"")</f>
      </c>
      <c r="IX477">
        <f>IF($JC477&gt;=57,INDEX($GR:$GR,$JB477+57),"")</f>
      </c>
      <c r="IY477">
        <f>IF($JC477&gt;=58,INDEX($GR:$GR,$JB477+58),"")</f>
      </c>
      <c r="IZ477">
        <f>IF($JC477&gt;=59,INDEX($GR:$GR,$JB477+59),"")</f>
      </c>
      <c r="JA477">
        <f>IF($JC477&gt;=60,INDEX($GR:$GR,$JB477+60),"")</f>
      </c>
      <c r="JB477">
        <f>IFERROR(MATCH($GQ477,$GR$2:$GR$324,0)+1,0)</f>
      </c>
      <c r="JC477">
        <f>IFERROR(INDEX($GS$2:$GS$324,MATCH($GQ477,$GR$2:$GR$324,0)),0)</f>
      </c>
      <c r="JD477" t="s">
        <v>40</v>
      </c>
      <c r="JE477" t="s">
        <v>40</v>
      </c>
    </row>
    <row r="478" spans="1:265" x14ac:dyDescent="0.25">
      <c r="Q478">
        <f>IF(OR($T478="",$P478=""),"",IFERROR($T478/$P478,0))</f>
      </c>
      <c r="R478">
        <f>IF($T478="","",
SUM($S478,$U478,$Z478,$V478,$X478)*
(1-IF($AA478="",0,VALUE($AA478)/100)))</f>
      </c>
      <c r="S478">
        <f>IF($T478="","",$T478)</f>
      </c>
      <c r="U478">
        <f>IF($T478="","",
IF($N478="","",
IF(ISNUMBER(SEARCH("exempt",LOWER($N478))),0,
$T478*(VALUE(SUBSTITUTE($N478,"%",""))/100))))</f>
      </c>
      <c r="AB478">
        <f>IFERROR(IF(FIND(" - ",$K478)&gt;0,MID($K478,FIND(" - ",$K478)+3,LEN($K478)),""),"")</f>
      </c>
      <c r="AK478" t="s">
        <v>1065</v>
      </c>
      <c r="AP478">
        <f>IFERROR(LEFT($K478,FIND(" - ",$K478)-1),$K478)</f>
      </c>
      <c r="AS478">
        <f>IF($CH478&gt;=1,INDEX($AQ:$AQ,$CG478+1),"")</f>
      </c>
      <c r="AT478">
        <f>IF($CH478&gt;=2,INDEX($AQ:$AQ,$CG478+2),"")</f>
      </c>
      <c r="AU478">
        <f>IF($CH478&gt;=3,INDEX($AQ:$AQ,$CG478+3),"")</f>
      </c>
      <c r="AV478">
        <f>IF($CH478&gt;=4,INDEX($AQ:$AQ,$CG478+4),"")</f>
      </c>
      <c r="AW478">
        <f>IF($CH478&gt;=5,INDEX($AQ:$AQ,$CG478+5),"")</f>
      </c>
      <c r="AX478">
        <f>IF($CH478&gt;=6,INDEX($AQ:$AQ,$CG478+6),"")</f>
      </c>
      <c r="AY478">
        <f>IF($CH478&gt;=7,INDEX($AQ:$AQ,$CG478+7),"")</f>
      </c>
      <c r="AZ478">
        <f>IF($CH478&gt;=8,INDEX($AQ:$AQ,$CG478+8),"")</f>
      </c>
      <c r="BA478">
        <f>IF($CH478&gt;=9,INDEX($AQ:$AQ,$CG478+9),"")</f>
      </c>
      <c r="BB478">
        <f>IF($CH478&gt;=10,INDEX($AQ:$AQ,$CG478+10),"")</f>
      </c>
      <c r="BC478">
        <f>IF($CH478&gt;=11,INDEX($AQ:$AQ,$CG478+11),"")</f>
      </c>
      <c r="BD478">
        <f>IF($CH478&gt;=12,INDEX($AQ:$AQ,$CG478+12),"")</f>
      </c>
      <c r="BE478">
        <f>IF($CH478&gt;=13,INDEX($AQ:$AQ,$CG478+13),"")</f>
      </c>
      <c r="BF478">
        <f>IF($CH478&gt;=14,INDEX($AQ:$AQ,$CG478+14),"")</f>
      </c>
      <c r="BG478">
        <f>IF($CH478&gt;=15,INDEX($AQ:$AQ,$CG478+15),"")</f>
      </c>
      <c r="BH478">
        <f>IF($CH478&gt;=16,INDEX($AQ:$AQ,$CG478+16),"")</f>
      </c>
      <c r="BI478">
        <f>IF($CH478&gt;=17,INDEX($AQ:$AQ,$CG478+17),"")</f>
      </c>
      <c r="BJ478">
        <f>IF($CH478&gt;=18,INDEX($AQ:$AQ,$CG478+18),"")</f>
      </c>
      <c r="BK478">
        <f>IF($CH478&gt;=19,INDEX($AQ:$AQ,$CG478+19),"")</f>
      </c>
      <c r="BL478">
        <f>IF($CH478&gt;=20,INDEX($AQ:$AQ,$CG478+20),"")</f>
      </c>
      <c r="BM478">
        <f>IF($CH478&gt;=21,INDEX($AQ:$AQ,$CG478+21),"")</f>
      </c>
      <c r="BN478">
        <f>IF($CH478&gt;=22,INDEX($AQ:$AQ,$CG478+22),"")</f>
      </c>
      <c r="BO478">
        <f>IF($CH478&gt;=23,INDEX($AQ:$AQ,$CG478+23),"")</f>
      </c>
      <c r="BP478">
        <f>IF($CH478&gt;=24,INDEX($AQ:$AQ,$CG478+24),"")</f>
      </c>
      <c r="BQ478">
        <f>IF($CH478&gt;=25,INDEX($AQ:$AQ,$CG478+25),"")</f>
      </c>
      <c r="BR478">
        <f>IF($CH478&gt;=26,INDEX($AQ:$AQ,$CG478+26),"")</f>
      </c>
      <c r="BS478">
        <f>IF($CH478&gt;=27,INDEX($AQ:$AQ,$CG478+27),"")</f>
      </c>
      <c r="BT478">
        <f>IF($CH478&gt;=28,INDEX($AQ:$AQ,$CG478+28),"")</f>
      </c>
      <c r="BU478">
        <f>IF($CH478&gt;=29,INDEX($AQ:$AQ,$CG478+29),"")</f>
      </c>
      <c r="BV478">
        <f>IF($CH478&gt;=30,INDEX($AQ:$AQ,$CG478+30),"")</f>
      </c>
      <c r="BW478">
        <f>IF($CH478&gt;=31,INDEX($AQ:$AQ,$CG478+31),"")</f>
      </c>
      <c r="BX478">
        <f>IF($CH478&gt;=32,INDEX($AQ:$AQ,$CG478+32),"")</f>
      </c>
      <c r="BY478">
        <f>IF($CH478&gt;=33,INDEX($AQ:$AQ,$CG478+33),"")</f>
      </c>
      <c r="BZ478">
        <f>IF($CH478&gt;=34,INDEX($AQ:$AQ,$CG478+34),"")</f>
      </c>
      <c r="CA478">
        <f>IF($CH478&gt;=35,INDEX($AQ:$AQ,$CG478+35),"")</f>
      </c>
      <c r="CB478">
        <f>IF($CH478&gt;=36,INDEX($AQ:$AQ,$CG478+36),"")</f>
      </c>
      <c r="CC478">
        <f>IF($CH478&gt;=37,INDEX($AQ:$AQ,$CG478+37),"")</f>
      </c>
      <c r="CD478">
        <f>IF($CH478&gt;=38,INDEX($AQ:$AQ,$CG478+38),"")</f>
      </c>
      <c r="CE478">
        <f>IF($CH478&gt;=39,INDEX($AQ:$AQ,$CG478+39),"")</f>
      </c>
      <c r="CF478">
        <f>IF($CH478&gt;=40,INDEX($AQ:$AQ,$CG478+40),"")</f>
      </c>
      <c r="CG478">
        <f>IFERROR(MATCH($AP478,$AQ$2:$AQ$134,0)+1,0)</f>
      </c>
      <c r="CH478">
        <f>IFERROR(INDEX($AR$2:$AR$134,MATCH($AP478,$AQ$2:$AQ$134,0)),0)</f>
      </c>
      <c r="CI478">
        <f>IFERROR(LEFT($L478,FIND(" - ",$L478)-1),$L478)</f>
      </c>
      <c r="CL478">
        <f>IF($DG478&gt;=1,INDEX($CJ:$CJ,$DF478+1),"")</f>
      </c>
      <c r="CM478">
        <f>IF($DG478&gt;=2,INDEX($CJ:$CJ,$DF478+2),"")</f>
      </c>
      <c r="CN478">
        <f>IF($DG478&gt;=3,INDEX($CJ:$CJ,$DF478+3),"")</f>
      </c>
      <c r="CO478">
        <f>IF($DG478&gt;=4,INDEX($CJ:$CJ,$DF478+4),"")</f>
      </c>
      <c r="CP478">
        <f>IF($DG478&gt;=5,INDEX($CJ:$CJ,$DF478+5),"")</f>
      </c>
      <c r="CQ478">
        <f>IF($DG478&gt;=6,INDEX($CJ:$CJ,$DF478+6),"")</f>
      </c>
      <c r="CR478">
        <f>IF($DG478&gt;=7,INDEX($CJ:$CJ,$DF478+7),"")</f>
      </c>
      <c r="CS478">
        <f>IF($DG478&gt;=8,INDEX($CJ:$CJ,$DF478+8),"")</f>
      </c>
      <c r="CT478">
        <f>IF($DG478&gt;=9,INDEX($CJ:$CJ,$DF478+9),"")</f>
      </c>
      <c r="CU478">
        <f>IF($DG478&gt;=10,INDEX($CJ:$CJ,$DF478+10),"")</f>
      </c>
      <c r="CV478">
        <f>IF($DG478&gt;=11,INDEX($CJ:$CJ,$DF478+11),"")</f>
      </c>
      <c r="CW478">
        <f>IF($DG478&gt;=12,INDEX($CJ:$CJ,$DF478+12),"")</f>
      </c>
      <c r="CX478">
        <f>IF($DG478&gt;=13,INDEX($CJ:$CJ,$DF478+13),"")</f>
      </c>
      <c r="CY478">
        <f>IF($DG478&gt;=14,INDEX($CJ:$CJ,$DF478+14),"")</f>
      </c>
      <c r="CZ478">
        <f>IF($DG478&gt;=15,INDEX($CJ:$CJ,$DF478+15),"")</f>
      </c>
      <c r="DA478">
        <f>IF($DG478&gt;=16,INDEX($CJ:$CJ,$DF478+16),"")</f>
      </c>
      <c r="DB478">
        <f>IF($DG478&gt;=17,INDEX($CJ:$CJ,$DF478+17),"")</f>
      </c>
      <c r="DC478">
        <f>IF($DG478&gt;=18,INDEX($CJ:$CJ,$DF478+18),"")</f>
      </c>
      <c r="DD478">
        <f>IF($DG478&gt;=19,INDEX($CJ:$CJ,$DF478+19),"")</f>
      </c>
      <c r="DE478">
        <f>IF($DG478&gt;=20,INDEX($CJ:$CJ,$DF478+20),"")</f>
      </c>
      <c r="DF478">
        <f>IFERROR(MATCH($CI478,$CJ$2:$CJ$263,0)+1,0)</f>
      </c>
      <c r="DG478">
        <f>IFERROR(INDEX($CK$2:$CK$263,MATCH($CI478,$CJ$2:$CJ$263,0)),0)</f>
      </c>
      <c r="DH478">
        <f>IFERROR(INDEX($AO:$AO,MATCH($N478,$AN:$AN,0))&amp;"","")</f>
      </c>
      <c r="DL478">
        <f>IF($GO478&gt;=1,INDEX($DI:$DI,$GN478+1),"")</f>
      </c>
      <c r="DM478">
        <f>IF($GO478&gt;=2,INDEX($DI:$DI,$GN478+2),"")</f>
      </c>
      <c r="DN478">
        <f>IF($GO478&gt;=3,INDEX($DI:$DI,$GN478+3),"")</f>
      </c>
      <c r="DO478">
        <f>IF($GO478&gt;=4,INDEX($DI:$DI,$GN478+4),"")</f>
      </c>
      <c r="DP478">
        <f>IF($GO478&gt;=5,INDEX($DI:$DI,$GN478+5),"")</f>
      </c>
      <c r="DQ478">
        <f>IF($GO478&gt;=6,INDEX($DI:$DI,$GN478+6),"")</f>
      </c>
      <c r="DR478">
        <f>IF($GO478&gt;=7,INDEX($DI:$DI,$GN478+7),"")</f>
      </c>
      <c r="DS478">
        <f>IF($GO478&gt;=8,INDEX($DI:$DI,$GN478+8),"")</f>
      </c>
      <c r="DT478">
        <f>IF($GO478&gt;=9,INDEX($DI:$DI,$GN478+9),"")</f>
      </c>
      <c r="DU478">
        <f>IF($GO478&gt;=10,INDEX($DI:$DI,$GN478+10),"")</f>
      </c>
      <c r="DV478">
        <f>IF($GO478&gt;=11,INDEX($DI:$DI,$GN478+11),"")</f>
      </c>
      <c r="DW478">
        <f>IF($GO478&gt;=12,INDEX($DI:$DI,$GN478+12),"")</f>
      </c>
      <c r="DX478">
        <f>IF($GO478&gt;=13,INDEX($DI:$DI,$GN478+13),"")</f>
      </c>
      <c r="DY478">
        <f>IF($GO478&gt;=14,INDEX($DI:$DI,$GN478+14),"")</f>
      </c>
      <c r="DZ478">
        <f>IF($GO478&gt;=15,INDEX($DI:$DI,$GN478+15),"")</f>
      </c>
      <c r="EA478">
        <f>IF($GO478&gt;=16,INDEX($DI:$DI,$GN478+16),"")</f>
      </c>
      <c r="EB478">
        <f>IF($GO478&gt;=17,INDEX($DI:$DI,$GN478+17),"")</f>
      </c>
      <c r="EC478">
        <f>IF($GO478&gt;=18,INDEX($DI:$DI,$GN478+18),"")</f>
      </c>
      <c r="ED478">
        <f>IF($GO478&gt;=19,INDEX($DI:$DI,$GN478+19),"")</f>
      </c>
      <c r="EE478">
        <f>IF($GO478&gt;=20,INDEX($DI:$DI,$GN478+20),"")</f>
      </c>
      <c r="EF478">
        <f>IF($GO478&gt;=21,INDEX($DI:$DI,$GN478+21),"")</f>
      </c>
      <c r="EG478">
        <f>IF($GO478&gt;=22,INDEX($DI:$DI,$GN478+22),"")</f>
      </c>
      <c r="EH478">
        <f>IF($GO478&gt;=23,INDEX($DI:$DI,$GN478+23),"")</f>
      </c>
      <c r="EI478">
        <f>IF($GO478&gt;=24,INDEX($DI:$DI,$GN478+24),"")</f>
      </c>
      <c r="EJ478">
        <f>IF($GO478&gt;=25,INDEX($DI:$DI,$GN478+25),"")</f>
      </c>
      <c r="EK478">
        <f>IF($GO478&gt;=26,INDEX($DI:$DI,$GN478+26),"")</f>
      </c>
      <c r="EL478">
        <f>IF($GO478&gt;=27,INDEX($DI:$DI,$GN478+27),"")</f>
      </c>
      <c r="EM478">
        <f>IF($GO478&gt;=28,INDEX($DI:$DI,$GN478+28),"")</f>
      </c>
      <c r="EN478">
        <f>IF($GO478&gt;=29,INDEX($DI:$DI,$GN478+29),"")</f>
      </c>
      <c r="EO478">
        <f>IF($GO478&gt;=30,INDEX($DI:$DI,$GN478+30),"")</f>
      </c>
      <c r="EP478">
        <f>IF($GO478&gt;=31,INDEX($DI:$DI,$GN478+31),"")</f>
      </c>
      <c r="EQ478">
        <f>IF($GO478&gt;=32,INDEX($DI:$DI,$GN478+32),"")</f>
      </c>
      <c r="ER478">
        <f>IF($GO478&gt;=33,INDEX($DI:$DI,$GN478+33),"")</f>
      </c>
      <c r="ES478">
        <f>IF($GO478&gt;=34,INDEX($DI:$DI,$GN478+34),"")</f>
      </c>
      <c r="ET478">
        <f>IF($GO478&gt;=35,INDEX($DI:$DI,$GN478+35),"")</f>
      </c>
      <c r="EU478">
        <f>IF($GO478&gt;=36,INDEX($DI:$DI,$GN478+36),"")</f>
      </c>
      <c r="EV478">
        <f>IF($GO478&gt;=37,INDEX($DI:$DI,$GN478+37),"")</f>
      </c>
      <c r="EW478">
        <f>IF($GO478&gt;=38,INDEX($DI:$DI,$GN478+38),"")</f>
      </c>
      <c r="EX478">
        <f>IF($GO478&gt;=39,INDEX($DI:$DI,$GN478+39),"")</f>
      </c>
      <c r="EY478">
        <f>IF($GO478&gt;=40,INDEX($DI:$DI,$GN478+40),"")</f>
      </c>
      <c r="EZ478">
        <f>IF($GO478&gt;=1,INDEX($DJ:$DJ,$GN478+1),"")</f>
      </c>
      <c r="FA478">
        <f>IF($GO478&gt;=2,INDEX($DJ:$DJ,$GN478+2),"")</f>
      </c>
      <c r="FB478">
        <f>IF($GO478&gt;=3,INDEX($DJ:$DJ,$GN478+3),"")</f>
      </c>
      <c r="FC478">
        <f>IF($GO478&gt;=4,INDEX($DJ:$DJ,$GN478+4),"")</f>
      </c>
      <c r="FD478">
        <f>IF($GO478&gt;=5,INDEX($DJ:$DJ,$GN478+5),"")</f>
      </c>
      <c r="FE478">
        <f>IF($GO478&gt;=6,INDEX($DJ:$DJ,$GN478+6),"")</f>
      </c>
      <c r="FF478">
        <f>IF($GO478&gt;=7,INDEX($DJ:$DJ,$GN478+7),"")</f>
      </c>
      <c r="FG478">
        <f>IF($GO478&gt;=8,INDEX($DJ:$DJ,$GN478+8),"")</f>
      </c>
      <c r="FH478">
        <f>IF($GO478&gt;=9,INDEX($DJ:$DJ,$GN478+9),"")</f>
      </c>
      <c r="FI478">
        <f>IF($GO478&gt;=10,INDEX($DJ:$DJ,$GN478+10),"")</f>
      </c>
      <c r="FJ478">
        <f>IF($GO478&gt;=11,INDEX($DJ:$DJ,$GN478+11),"")</f>
      </c>
      <c r="FK478">
        <f>IF($GO478&gt;=12,INDEX($DJ:$DJ,$GN478+12),"")</f>
      </c>
      <c r="FL478">
        <f>IF($GO478&gt;=13,INDEX($DJ:$DJ,$GN478+13),"")</f>
      </c>
      <c r="FM478">
        <f>IF($GO478&gt;=14,INDEX($DJ:$DJ,$GN478+14),"")</f>
      </c>
      <c r="FN478">
        <f>IF($GO478&gt;=15,INDEX($DJ:$DJ,$GN478+15),"")</f>
      </c>
      <c r="FO478">
        <f>IF($GO478&gt;=16,INDEX($DJ:$DJ,$GN478+16),"")</f>
      </c>
      <c r="FP478">
        <f>IF($GO478&gt;=17,INDEX($DJ:$DJ,$GN478+17),"")</f>
      </c>
      <c r="FQ478">
        <f>IF($GO478&gt;=18,INDEX($DJ:$DJ,$GN478+18),"")</f>
      </c>
      <c r="FR478">
        <f>IF($GO478&gt;=19,INDEX($DJ:$DJ,$GN478+19),"")</f>
      </c>
      <c r="FS478">
        <f>IF($GO478&gt;=20,INDEX($DJ:$DJ,$GN478+20),"")</f>
      </c>
      <c r="FT478">
        <f>IF($GO478&gt;=21,INDEX($DJ:$DJ,$GN478+21),"")</f>
      </c>
      <c r="FU478">
        <f>IF($GO478&gt;=22,INDEX($DJ:$DJ,$GN478+22),"")</f>
      </c>
      <c r="FV478">
        <f>IF($GO478&gt;=23,INDEX($DJ:$DJ,$GN478+23),"")</f>
      </c>
      <c r="FW478">
        <f>IF($GO478&gt;=24,INDEX($DJ:$DJ,$GN478+24),"")</f>
      </c>
      <c r="FX478">
        <f>IF($GO478&gt;=25,INDEX($DJ:$DJ,$GN478+25),"")</f>
      </c>
      <c r="FY478">
        <f>IF($GO478&gt;=26,INDEX($DJ:$DJ,$GN478+26),"")</f>
      </c>
      <c r="FZ478">
        <f>IF($GO478&gt;=27,INDEX($DJ:$DJ,$GN478+27),"")</f>
      </c>
      <c r="GA478">
        <f>IF($GO478&gt;=28,INDEX($DJ:$DJ,$GN478+28),"")</f>
      </c>
      <c r="GB478">
        <f>IF($GO478&gt;=29,INDEX($DJ:$DJ,$GN478+29),"")</f>
      </c>
      <c r="GC478">
        <f>IF($GO478&gt;=30,INDEX($DJ:$DJ,$GN478+30),"")</f>
      </c>
      <c r="GD478">
        <f>IF($GO478&gt;=31,INDEX($DJ:$DJ,$GN478+31),"")</f>
      </c>
      <c r="GE478">
        <f>IF($GO478&gt;=32,INDEX($DJ:$DJ,$GN478+32),"")</f>
      </c>
      <c r="GF478">
        <f>IF($GO478&gt;=33,INDEX($DJ:$DJ,$GN478+33),"")</f>
      </c>
      <c r="GG478">
        <f>IF($GO478&gt;=34,INDEX($DJ:$DJ,$GN478+34),"")</f>
      </c>
      <c r="GH478">
        <f>IF($GO478&gt;=35,INDEX($DJ:$DJ,$GN478+35),"")</f>
      </c>
      <c r="GI478">
        <f>IF($GO478&gt;=36,INDEX($DJ:$DJ,$GN478+36),"")</f>
      </c>
      <c r="GJ478">
        <f>IF($GO478&gt;=37,INDEX($DJ:$DJ,$GN478+37),"")</f>
      </c>
      <c r="GK478">
        <f>IF($GO478&gt;=38,INDEX($DJ:$DJ,$GN478+38),"")</f>
      </c>
      <c r="GL478">
        <f>IF($GO478&gt;=39,INDEX($DJ:$DJ,$GN478+39),"")</f>
      </c>
      <c r="GM478">
        <f>IF($GO478&gt;=40,INDEX($DJ:$DJ,$GN478+40),"")</f>
      </c>
      <c r="GN478">
        <f>IFERROR(MATCH($DH478,$DI$2:$DI$148,0)+1,0)</f>
      </c>
      <c r="GO478">
        <f>IFERROR(INDEX($DK$2:$DK$148,MATCH($DH478,$DI$2:$DI$148,0)),0)</f>
      </c>
      <c r="GP478">
        <f>IFERROR(MATCH($Y478,$DL$478:$EY$478,0),0)</f>
      </c>
      <c r="GQ478">
        <f>IF($GP478&gt;0,INDEX($EZ$478:$GM$478,$GP478),"")</f>
      </c>
      <c r="GT478">
        <f>IF($JC478&gt;=1,INDEX($GR:$GR,$JB478+1),"")</f>
      </c>
      <c r="GU478">
        <f>IF($JC478&gt;=2,INDEX($GR:$GR,$JB478+2),"")</f>
      </c>
      <c r="GV478">
        <f>IF($JC478&gt;=3,INDEX($GR:$GR,$JB478+3),"")</f>
      </c>
      <c r="GW478">
        <f>IF($JC478&gt;=4,INDEX($GR:$GR,$JB478+4),"")</f>
      </c>
      <c r="GX478">
        <f>IF($JC478&gt;=5,INDEX($GR:$GR,$JB478+5),"")</f>
      </c>
      <c r="GY478">
        <f>IF($JC478&gt;=6,INDEX($GR:$GR,$JB478+6),"")</f>
      </c>
      <c r="GZ478">
        <f>IF($JC478&gt;=7,INDEX($GR:$GR,$JB478+7),"")</f>
      </c>
      <c r="HA478">
        <f>IF($JC478&gt;=8,INDEX($GR:$GR,$JB478+8),"")</f>
      </c>
      <c r="HB478">
        <f>IF($JC478&gt;=9,INDEX($GR:$GR,$JB478+9),"")</f>
      </c>
      <c r="HC478">
        <f>IF($JC478&gt;=10,INDEX($GR:$GR,$JB478+10),"")</f>
      </c>
      <c r="HD478">
        <f>IF($JC478&gt;=11,INDEX($GR:$GR,$JB478+11),"")</f>
      </c>
      <c r="HE478">
        <f>IF($JC478&gt;=12,INDEX($GR:$GR,$JB478+12),"")</f>
      </c>
      <c r="HF478">
        <f>IF($JC478&gt;=13,INDEX($GR:$GR,$JB478+13),"")</f>
      </c>
      <c r="HG478">
        <f>IF($JC478&gt;=14,INDEX($GR:$GR,$JB478+14),"")</f>
      </c>
      <c r="HH478">
        <f>IF($JC478&gt;=15,INDEX($GR:$GR,$JB478+15),"")</f>
      </c>
      <c r="HI478">
        <f>IF($JC478&gt;=16,INDEX($GR:$GR,$JB478+16),"")</f>
      </c>
      <c r="HJ478">
        <f>IF($JC478&gt;=17,INDEX($GR:$GR,$JB478+17),"")</f>
      </c>
      <c r="HK478">
        <f>IF($JC478&gt;=18,INDEX($GR:$GR,$JB478+18),"")</f>
      </c>
      <c r="HL478">
        <f>IF($JC478&gt;=19,INDEX($GR:$GR,$JB478+19),"")</f>
      </c>
      <c r="HM478">
        <f>IF($JC478&gt;=20,INDEX($GR:$GR,$JB478+20),"")</f>
      </c>
      <c r="HN478">
        <f>IF($JC478&gt;=21,INDEX($GR:$GR,$JB478+21),"")</f>
      </c>
      <c r="HO478">
        <f>IF($JC478&gt;=22,INDEX($GR:$GR,$JB478+22),"")</f>
      </c>
      <c r="HP478">
        <f>IF($JC478&gt;=23,INDEX($GR:$GR,$JB478+23),"")</f>
      </c>
      <c r="HQ478">
        <f>IF($JC478&gt;=24,INDEX($GR:$GR,$JB478+24),"")</f>
      </c>
      <c r="HR478">
        <f>IF($JC478&gt;=25,INDEX($GR:$GR,$JB478+25),"")</f>
      </c>
      <c r="HS478">
        <f>IF($JC478&gt;=26,INDEX($GR:$GR,$JB478+26),"")</f>
      </c>
      <c r="HT478">
        <f>IF($JC478&gt;=27,INDEX($GR:$GR,$JB478+27),"")</f>
      </c>
      <c r="HU478">
        <f>IF($JC478&gt;=28,INDEX($GR:$GR,$JB478+28),"")</f>
      </c>
      <c r="HV478">
        <f>IF($JC478&gt;=29,INDEX($GR:$GR,$JB478+29),"")</f>
      </c>
      <c r="HW478">
        <f>IF($JC478&gt;=30,INDEX($GR:$GR,$JB478+30),"")</f>
      </c>
      <c r="HX478">
        <f>IF($JC478&gt;=31,INDEX($GR:$GR,$JB478+31),"")</f>
      </c>
      <c r="HY478">
        <f>IF($JC478&gt;=32,INDEX($GR:$GR,$JB478+32),"")</f>
      </c>
      <c r="HZ478">
        <f>IF($JC478&gt;=33,INDEX($GR:$GR,$JB478+33),"")</f>
      </c>
      <c r="IA478">
        <f>IF($JC478&gt;=34,INDEX($GR:$GR,$JB478+34),"")</f>
      </c>
      <c r="IB478">
        <f>IF($JC478&gt;=35,INDEX($GR:$GR,$JB478+35),"")</f>
      </c>
      <c r="IC478">
        <f>IF($JC478&gt;=36,INDEX($GR:$GR,$JB478+36),"")</f>
      </c>
      <c r="ID478">
        <f>IF($JC478&gt;=37,INDEX($GR:$GR,$JB478+37),"")</f>
      </c>
      <c r="IE478">
        <f>IF($JC478&gt;=38,INDEX($GR:$GR,$JB478+38),"")</f>
      </c>
      <c r="IF478">
        <f>IF($JC478&gt;=39,INDEX($GR:$GR,$JB478+39),"")</f>
      </c>
      <c r="IG478">
        <f>IF($JC478&gt;=40,INDEX($GR:$GR,$JB478+40),"")</f>
      </c>
      <c r="IH478">
        <f>IF($JC478&gt;=41,INDEX($GR:$GR,$JB478+41),"")</f>
      </c>
      <c r="II478">
        <f>IF($JC478&gt;=42,INDEX($GR:$GR,$JB478+42),"")</f>
      </c>
      <c r="IJ478">
        <f>IF($JC478&gt;=43,INDEX($GR:$GR,$JB478+43),"")</f>
      </c>
      <c r="IK478">
        <f>IF($JC478&gt;=44,INDEX($GR:$GR,$JB478+44),"")</f>
      </c>
      <c r="IL478">
        <f>IF($JC478&gt;=45,INDEX($GR:$GR,$JB478+45),"")</f>
      </c>
      <c r="IM478">
        <f>IF($JC478&gt;=46,INDEX($GR:$GR,$JB478+46),"")</f>
      </c>
      <c r="IN478">
        <f>IF($JC478&gt;=47,INDEX($GR:$GR,$JB478+47),"")</f>
      </c>
      <c r="IO478">
        <f>IF($JC478&gt;=48,INDEX($GR:$GR,$JB478+48),"")</f>
      </c>
      <c r="IP478">
        <f>IF($JC478&gt;=49,INDEX($GR:$GR,$JB478+49),"")</f>
      </c>
      <c r="IQ478">
        <f>IF($JC478&gt;=50,INDEX($GR:$GR,$JB478+50),"")</f>
      </c>
      <c r="IR478">
        <f>IF($JC478&gt;=51,INDEX($GR:$GR,$JB478+51),"")</f>
      </c>
      <c r="IS478">
        <f>IF($JC478&gt;=52,INDEX($GR:$GR,$JB478+52),"")</f>
      </c>
      <c r="IT478">
        <f>IF($JC478&gt;=53,INDEX($GR:$GR,$JB478+53),"")</f>
      </c>
      <c r="IU478">
        <f>IF($JC478&gt;=54,INDEX($GR:$GR,$JB478+54),"")</f>
      </c>
      <c r="IV478">
        <f>IF($JC478&gt;=55,INDEX($GR:$GR,$JB478+55),"")</f>
      </c>
      <c r="IW478">
        <f>IF($JC478&gt;=56,INDEX($GR:$GR,$JB478+56),"")</f>
      </c>
      <c r="IX478">
        <f>IF($JC478&gt;=57,INDEX($GR:$GR,$JB478+57),"")</f>
      </c>
      <c r="IY478">
        <f>IF($JC478&gt;=58,INDEX($GR:$GR,$JB478+58),"")</f>
      </c>
      <c r="IZ478">
        <f>IF($JC478&gt;=59,INDEX($GR:$GR,$JB478+59),"")</f>
      </c>
      <c r="JA478">
        <f>IF($JC478&gt;=60,INDEX($GR:$GR,$JB478+60),"")</f>
      </c>
      <c r="JB478">
        <f>IFERROR(MATCH($GQ478,$GR$2:$GR$324,0)+1,0)</f>
      </c>
      <c r="JC478">
        <f>IFERROR(INDEX($GS$2:$GS$324,MATCH($GQ478,$GR$2:$GR$324,0)),0)</f>
      </c>
      <c r="JD478" t="s">
        <v>40</v>
      </c>
      <c r="JE478" t="s">
        <v>40</v>
      </c>
    </row>
    <row r="479" spans="1:265" x14ac:dyDescent="0.25">
      <c r="Q479">
        <f>IF(OR($T479="",$P479=""),"",IFERROR($T479/$P479,0))</f>
      </c>
      <c r="R479">
        <f>IF($T479="","",
SUM($S479,$U479,$Z479,$V479,$X479)*
(1-IF($AA479="",0,VALUE($AA479)/100)))</f>
      </c>
      <c r="S479">
        <f>IF($T479="","",$T479)</f>
      </c>
      <c r="U479">
        <f>IF($T479="","",
IF($N479="","",
IF(ISNUMBER(SEARCH("exempt",LOWER($N479))),0,
$T479*(VALUE(SUBSTITUTE($N479,"%",""))/100))))</f>
      </c>
      <c r="AB479">
        <f>IFERROR(IF(FIND(" - ",$K479)&gt;0,MID($K479,FIND(" - ",$K479)+3,LEN($K479)),""),"")</f>
      </c>
      <c r="AK479" t="s">
        <v>1066</v>
      </c>
      <c r="AP479">
        <f>IFERROR(LEFT($K479,FIND(" - ",$K479)-1),$K479)</f>
      </c>
      <c r="AS479">
        <f>IF($CH479&gt;=1,INDEX($AQ:$AQ,$CG479+1),"")</f>
      </c>
      <c r="AT479">
        <f>IF($CH479&gt;=2,INDEX($AQ:$AQ,$CG479+2),"")</f>
      </c>
      <c r="AU479">
        <f>IF($CH479&gt;=3,INDEX($AQ:$AQ,$CG479+3),"")</f>
      </c>
      <c r="AV479">
        <f>IF($CH479&gt;=4,INDEX($AQ:$AQ,$CG479+4),"")</f>
      </c>
      <c r="AW479">
        <f>IF($CH479&gt;=5,INDEX($AQ:$AQ,$CG479+5),"")</f>
      </c>
      <c r="AX479">
        <f>IF($CH479&gt;=6,INDEX($AQ:$AQ,$CG479+6),"")</f>
      </c>
      <c r="AY479">
        <f>IF($CH479&gt;=7,INDEX($AQ:$AQ,$CG479+7),"")</f>
      </c>
      <c r="AZ479">
        <f>IF($CH479&gt;=8,INDEX($AQ:$AQ,$CG479+8),"")</f>
      </c>
      <c r="BA479">
        <f>IF($CH479&gt;=9,INDEX($AQ:$AQ,$CG479+9),"")</f>
      </c>
      <c r="BB479">
        <f>IF($CH479&gt;=10,INDEX($AQ:$AQ,$CG479+10),"")</f>
      </c>
      <c r="BC479">
        <f>IF($CH479&gt;=11,INDEX($AQ:$AQ,$CG479+11),"")</f>
      </c>
      <c r="BD479">
        <f>IF($CH479&gt;=12,INDEX($AQ:$AQ,$CG479+12),"")</f>
      </c>
      <c r="BE479">
        <f>IF($CH479&gt;=13,INDEX($AQ:$AQ,$CG479+13),"")</f>
      </c>
      <c r="BF479">
        <f>IF($CH479&gt;=14,INDEX($AQ:$AQ,$CG479+14),"")</f>
      </c>
      <c r="BG479">
        <f>IF($CH479&gt;=15,INDEX($AQ:$AQ,$CG479+15),"")</f>
      </c>
      <c r="BH479">
        <f>IF($CH479&gt;=16,INDEX($AQ:$AQ,$CG479+16),"")</f>
      </c>
      <c r="BI479">
        <f>IF($CH479&gt;=17,INDEX($AQ:$AQ,$CG479+17),"")</f>
      </c>
      <c r="BJ479">
        <f>IF($CH479&gt;=18,INDEX($AQ:$AQ,$CG479+18),"")</f>
      </c>
      <c r="BK479">
        <f>IF($CH479&gt;=19,INDEX($AQ:$AQ,$CG479+19),"")</f>
      </c>
      <c r="BL479">
        <f>IF($CH479&gt;=20,INDEX($AQ:$AQ,$CG479+20),"")</f>
      </c>
      <c r="BM479">
        <f>IF($CH479&gt;=21,INDEX($AQ:$AQ,$CG479+21),"")</f>
      </c>
      <c r="BN479">
        <f>IF($CH479&gt;=22,INDEX($AQ:$AQ,$CG479+22),"")</f>
      </c>
      <c r="BO479">
        <f>IF($CH479&gt;=23,INDEX($AQ:$AQ,$CG479+23),"")</f>
      </c>
      <c r="BP479">
        <f>IF($CH479&gt;=24,INDEX($AQ:$AQ,$CG479+24),"")</f>
      </c>
      <c r="BQ479">
        <f>IF($CH479&gt;=25,INDEX($AQ:$AQ,$CG479+25),"")</f>
      </c>
      <c r="BR479">
        <f>IF($CH479&gt;=26,INDEX($AQ:$AQ,$CG479+26),"")</f>
      </c>
      <c r="BS479">
        <f>IF($CH479&gt;=27,INDEX($AQ:$AQ,$CG479+27),"")</f>
      </c>
      <c r="BT479">
        <f>IF($CH479&gt;=28,INDEX($AQ:$AQ,$CG479+28),"")</f>
      </c>
      <c r="BU479">
        <f>IF($CH479&gt;=29,INDEX($AQ:$AQ,$CG479+29),"")</f>
      </c>
      <c r="BV479">
        <f>IF($CH479&gt;=30,INDEX($AQ:$AQ,$CG479+30),"")</f>
      </c>
      <c r="BW479">
        <f>IF($CH479&gt;=31,INDEX($AQ:$AQ,$CG479+31),"")</f>
      </c>
      <c r="BX479">
        <f>IF($CH479&gt;=32,INDEX($AQ:$AQ,$CG479+32),"")</f>
      </c>
      <c r="BY479">
        <f>IF($CH479&gt;=33,INDEX($AQ:$AQ,$CG479+33),"")</f>
      </c>
      <c r="BZ479">
        <f>IF($CH479&gt;=34,INDEX($AQ:$AQ,$CG479+34),"")</f>
      </c>
      <c r="CA479">
        <f>IF($CH479&gt;=35,INDEX($AQ:$AQ,$CG479+35),"")</f>
      </c>
      <c r="CB479">
        <f>IF($CH479&gt;=36,INDEX($AQ:$AQ,$CG479+36),"")</f>
      </c>
      <c r="CC479">
        <f>IF($CH479&gt;=37,INDEX($AQ:$AQ,$CG479+37),"")</f>
      </c>
      <c r="CD479">
        <f>IF($CH479&gt;=38,INDEX($AQ:$AQ,$CG479+38),"")</f>
      </c>
      <c r="CE479">
        <f>IF($CH479&gt;=39,INDEX($AQ:$AQ,$CG479+39),"")</f>
      </c>
      <c r="CF479">
        <f>IF($CH479&gt;=40,INDEX($AQ:$AQ,$CG479+40),"")</f>
      </c>
      <c r="CG479">
        <f>IFERROR(MATCH($AP479,$AQ$2:$AQ$134,0)+1,0)</f>
      </c>
      <c r="CH479">
        <f>IFERROR(INDEX($AR$2:$AR$134,MATCH($AP479,$AQ$2:$AQ$134,0)),0)</f>
      </c>
      <c r="CI479">
        <f>IFERROR(LEFT($L479,FIND(" - ",$L479)-1),$L479)</f>
      </c>
      <c r="CL479">
        <f>IF($DG479&gt;=1,INDEX($CJ:$CJ,$DF479+1),"")</f>
      </c>
      <c r="CM479">
        <f>IF($DG479&gt;=2,INDEX($CJ:$CJ,$DF479+2),"")</f>
      </c>
      <c r="CN479">
        <f>IF($DG479&gt;=3,INDEX($CJ:$CJ,$DF479+3),"")</f>
      </c>
      <c r="CO479">
        <f>IF($DG479&gt;=4,INDEX($CJ:$CJ,$DF479+4),"")</f>
      </c>
      <c r="CP479">
        <f>IF($DG479&gt;=5,INDEX($CJ:$CJ,$DF479+5),"")</f>
      </c>
      <c r="CQ479">
        <f>IF($DG479&gt;=6,INDEX($CJ:$CJ,$DF479+6),"")</f>
      </c>
      <c r="CR479">
        <f>IF($DG479&gt;=7,INDEX($CJ:$CJ,$DF479+7),"")</f>
      </c>
      <c r="CS479">
        <f>IF($DG479&gt;=8,INDEX($CJ:$CJ,$DF479+8),"")</f>
      </c>
      <c r="CT479">
        <f>IF($DG479&gt;=9,INDEX($CJ:$CJ,$DF479+9),"")</f>
      </c>
      <c r="CU479">
        <f>IF($DG479&gt;=10,INDEX($CJ:$CJ,$DF479+10),"")</f>
      </c>
      <c r="CV479">
        <f>IF($DG479&gt;=11,INDEX($CJ:$CJ,$DF479+11),"")</f>
      </c>
      <c r="CW479">
        <f>IF($DG479&gt;=12,INDEX($CJ:$CJ,$DF479+12),"")</f>
      </c>
      <c r="CX479">
        <f>IF($DG479&gt;=13,INDEX($CJ:$CJ,$DF479+13),"")</f>
      </c>
      <c r="CY479">
        <f>IF($DG479&gt;=14,INDEX($CJ:$CJ,$DF479+14),"")</f>
      </c>
      <c r="CZ479">
        <f>IF($DG479&gt;=15,INDEX($CJ:$CJ,$DF479+15),"")</f>
      </c>
      <c r="DA479">
        <f>IF($DG479&gt;=16,INDEX($CJ:$CJ,$DF479+16),"")</f>
      </c>
      <c r="DB479">
        <f>IF($DG479&gt;=17,INDEX($CJ:$CJ,$DF479+17),"")</f>
      </c>
      <c r="DC479">
        <f>IF($DG479&gt;=18,INDEX($CJ:$CJ,$DF479+18),"")</f>
      </c>
      <c r="DD479">
        <f>IF($DG479&gt;=19,INDEX($CJ:$CJ,$DF479+19),"")</f>
      </c>
      <c r="DE479">
        <f>IF($DG479&gt;=20,INDEX($CJ:$CJ,$DF479+20),"")</f>
      </c>
      <c r="DF479">
        <f>IFERROR(MATCH($CI479,$CJ$2:$CJ$263,0)+1,0)</f>
      </c>
      <c r="DG479">
        <f>IFERROR(INDEX($CK$2:$CK$263,MATCH($CI479,$CJ$2:$CJ$263,0)),0)</f>
      </c>
      <c r="DH479">
        <f>IFERROR(INDEX($AO:$AO,MATCH($N479,$AN:$AN,0))&amp;"","")</f>
      </c>
      <c r="DL479">
        <f>IF($GO479&gt;=1,INDEX($DI:$DI,$GN479+1),"")</f>
      </c>
      <c r="DM479">
        <f>IF($GO479&gt;=2,INDEX($DI:$DI,$GN479+2),"")</f>
      </c>
      <c r="DN479">
        <f>IF($GO479&gt;=3,INDEX($DI:$DI,$GN479+3),"")</f>
      </c>
      <c r="DO479">
        <f>IF($GO479&gt;=4,INDEX($DI:$DI,$GN479+4),"")</f>
      </c>
      <c r="DP479">
        <f>IF($GO479&gt;=5,INDEX($DI:$DI,$GN479+5),"")</f>
      </c>
      <c r="DQ479">
        <f>IF($GO479&gt;=6,INDEX($DI:$DI,$GN479+6),"")</f>
      </c>
      <c r="DR479">
        <f>IF($GO479&gt;=7,INDEX($DI:$DI,$GN479+7),"")</f>
      </c>
      <c r="DS479">
        <f>IF($GO479&gt;=8,INDEX($DI:$DI,$GN479+8),"")</f>
      </c>
      <c r="DT479">
        <f>IF($GO479&gt;=9,INDEX($DI:$DI,$GN479+9),"")</f>
      </c>
      <c r="DU479">
        <f>IF($GO479&gt;=10,INDEX($DI:$DI,$GN479+10),"")</f>
      </c>
      <c r="DV479">
        <f>IF($GO479&gt;=11,INDEX($DI:$DI,$GN479+11),"")</f>
      </c>
      <c r="DW479">
        <f>IF($GO479&gt;=12,INDEX($DI:$DI,$GN479+12),"")</f>
      </c>
      <c r="DX479">
        <f>IF($GO479&gt;=13,INDEX($DI:$DI,$GN479+13),"")</f>
      </c>
      <c r="DY479">
        <f>IF($GO479&gt;=14,INDEX($DI:$DI,$GN479+14),"")</f>
      </c>
      <c r="DZ479">
        <f>IF($GO479&gt;=15,INDEX($DI:$DI,$GN479+15),"")</f>
      </c>
      <c r="EA479">
        <f>IF($GO479&gt;=16,INDEX($DI:$DI,$GN479+16),"")</f>
      </c>
      <c r="EB479">
        <f>IF($GO479&gt;=17,INDEX($DI:$DI,$GN479+17),"")</f>
      </c>
      <c r="EC479">
        <f>IF($GO479&gt;=18,INDEX($DI:$DI,$GN479+18),"")</f>
      </c>
      <c r="ED479">
        <f>IF($GO479&gt;=19,INDEX($DI:$DI,$GN479+19),"")</f>
      </c>
      <c r="EE479">
        <f>IF($GO479&gt;=20,INDEX($DI:$DI,$GN479+20),"")</f>
      </c>
      <c r="EF479">
        <f>IF($GO479&gt;=21,INDEX($DI:$DI,$GN479+21),"")</f>
      </c>
      <c r="EG479">
        <f>IF($GO479&gt;=22,INDEX($DI:$DI,$GN479+22),"")</f>
      </c>
      <c r="EH479">
        <f>IF($GO479&gt;=23,INDEX($DI:$DI,$GN479+23),"")</f>
      </c>
      <c r="EI479">
        <f>IF($GO479&gt;=24,INDEX($DI:$DI,$GN479+24),"")</f>
      </c>
      <c r="EJ479">
        <f>IF($GO479&gt;=25,INDEX($DI:$DI,$GN479+25),"")</f>
      </c>
      <c r="EK479">
        <f>IF($GO479&gt;=26,INDEX($DI:$DI,$GN479+26),"")</f>
      </c>
      <c r="EL479">
        <f>IF($GO479&gt;=27,INDEX($DI:$DI,$GN479+27),"")</f>
      </c>
      <c r="EM479">
        <f>IF($GO479&gt;=28,INDEX($DI:$DI,$GN479+28),"")</f>
      </c>
      <c r="EN479">
        <f>IF($GO479&gt;=29,INDEX($DI:$DI,$GN479+29),"")</f>
      </c>
      <c r="EO479">
        <f>IF($GO479&gt;=30,INDEX($DI:$DI,$GN479+30),"")</f>
      </c>
      <c r="EP479">
        <f>IF($GO479&gt;=31,INDEX($DI:$DI,$GN479+31),"")</f>
      </c>
      <c r="EQ479">
        <f>IF($GO479&gt;=32,INDEX($DI:$DI,$GN479+32),"")</f>
      </c>
      <c r="ER479">
        <f>IF($GO479&gt;=33,INDEX($DI:$DI,$GN479+33),"")</f>
      </c>
      <c r="ES479">
        <f>IF($GO479&gt;=34,INDEX($DI:$DI,$GN479+34),"")</f>
      </c>
      <c r="ET479">
        <f>IF($GO479&gt;=35,INDEX($DI:$DI,$GN479+35),"")</f>
      </c>
      <c r="EU479">
        <f>IF($GO479&gt;=36,INDEX($DI:$DI,$GN479+36),"")</f>
      </c>
      <c r="EV479">
        <f>IF($GO479&gt;=37,INDEX($DI:$DI,$GN479+37),"")</f>
      </c>
      <c r="EW479">
        <f>IF($GO479&gt;=38,INDEX($DI:$DI,$GN479+38),"")</f>
      </c>
      <c r="EX479">
        <f>IF($GO479&gt;=39,INDEX($DI:$DI,$GN479+39),"")</f>
      </c>
      <c r="EY479">
        <f>IF($GO479&gt;=40,INDEX($DI:$DI,$GN479+40),"")</f>
      </c>
      <c r="EZ479">
        <f>IF($GO479&gt;=1,INDEX($DJ:$DJ,$GN479+1),"")</f>
      </c>
      <c r="FA479">
        <f>IF($GO479&gt;=2,INDEX($DJ:$DJ,$GN479+2),"")</f>
      </c>
      <c r="FB479">
        <f>IF($GO479&gt;=3,INDEX($DJ:$DJ,$GN479+3),"")</f>
      </c>
      <c r="FC479">
        <f>IF($GO479&gt;=4,INDEX($DJ:$DJ,$GN479+4),"")</f>
      </c>
      <c r="FD479">
        <f>IF($GO479&gt;=5,INDEX($DJ:$DJ,$GN479+5),"")</f>
      </c>
      <c r="FE479">
        <f>IF($GO479&gt;=6,INDEX($DJ:$DJ,$GN479+6),"")</f>
      </c>
      <c r="FF479">
        <f>IF($GO479&gt;=7,INDEX($DJ:$DJ,$GN479+7),"")</f>
      </c>
      <c r="FG479">
        <f>IF($GO479&gt;=8,INDEX($DJ:$DJ,$GN479+8),"")</f>
      </c>
      <c r="FH479">
        <f>IF($GO479&gt;=9,INDEX($DJ:$DJ,$GN479+9),"")</f>
      </c>
      <c r="FI479">
        <f>IF($GO479&gt;=10,INDEX($DJ:$DJ,$GN479+10),"")</f>
      </c>
      <c r="FJ479">
        <f>IF($GO479&gt;=11,INDEX($DJ:$DJ,$GN479+11),"")</f>
      </c>
      <c r="FK479">
        <f>IF($GO479&gt;=12,INDEX($DJ:$DJ,$GN479+12),"")</f>
      </c>
      <c r="FL479">
        <f>IF($GO479&gt;=13,INDEX($DJ:$DJ,$GN479+13),"")</f>
      </c>
      <c r="FM479">
        <f>IF($GO479&gt;=14,INDEX($DJ:$DJ,$GN479+14),"")</f>
      </c>
      <c r="FN479">
        <f>IF($GO479&gt;=15,INDEX($DJ:$DJ,$GN479+15),"")</f>
      </c>
      <c r="FO479">
        <f>IF($GO479&gt;=16,INDEX($DJ:$DJ,$GN479+16),"")</f>
      </c>
      <c r="FP479">
        <f>IF($GO479&gt;=17,INDEX($DJ:$DJ,$GN479+17),"")</f>
      </c>
      <c r="FQ479">
        <f>IF($GO479&gt;=18,INDEX($DJ:$DJ,$GN479+18),"")</f>
      </c>
      <c r="FR479">
        <f>IF($GO479&gt;=19,INDEX($DJ:$DJ,$GN479+19),"")</f>
      </c>
      <c r="FS479">
        <f>IF($GO479&gt;=20,INDEX($DJ:$DJ,$GN479+20),"")</f>
      </c>
      <c r="FT479">
        <f>IF($GO479&gt;=21,INDEX($DJ:$DJ,$GN479+21),"")</f>
      </c>
      <c r="FU479">
        <f>IF($GO479&gt;=22,INDEX($DJ:$DJ,$GN479+22),"")</f>
      </c>
      <c r="FV479">
        <f>IF($GO479&gt;=23,INDEX($DJ:$DJ,$GN479+23),"")</f>
      </c>
      <c r="FW479">
        <f>IF($GO479&gt;=24,INDEX($DJ:$DJ,$GN479+24),"")</f>
      </c>
      <c r="FX479">
        <f>IF($GO479&gt;=25,INDEX($DJ:$DJ,$GN479+25),"")</f>
      </c>
      <c r="FY479">
        <f>IF($GO479&gt;=26,INDEX($DJ:$DJ,$GN479+26),"")</f>
      </c>
      <c r="FZ479">
        <f>IF($GO479&gt;=27,INDEX($DJ:$DJ,$GN479+27),"")</f>
      </c>
      <c r="GA479">
        <f>IF($GO479&gt;=28,INDEX($DJ:$DJ,$GN479+28),"")</f>
      </c>
      <c r="GB479">
        <f>IF($GO479&gt;=29,INDEX($DJ:$DJ,$GN479+29),"")</f>
      </c>
      <c r="GC479">
        <f>IF($GO479&gt;=30,INDEX($DJ:$DJ,$GN479+30),"")</f>
      </c>
      <c r="GD479">
        <f>IF($GO479&gt;=31,INDEX($DJ:$DJ,$GN479+31),"")</f>
      </c>
      <c r="GE479">
        <f>IF($GO479&gt;=32,INDEX($DJ:$DJ,$GN479+32),"")</f>
      </c>
      <c r="GF479">
        <f>IF($GO479&gt;=33,INDEX($DJ:$DJ,$GN479+33),"")</f>
      </c>
      <c r="GG479">
        <f>IF($GO479&gt;=34,INDEX($DJ:$DJ,$GN479+34),"")</f>
      </c>
      <c r="GH479">
        <f>IF($GO479&gt;=35,INDEX($DJ:$DJ,$GN479+35),"")</f>
      </c>
      <c r="GI479">
        <f>IF($GO479&gt;=36,INDEX($DJ:$DJ,$GN479+36),"")</f>
      </c>
      <c r="GJ479">
        <f>IF($GO479&gt;=37,INDEX($DJ:$DJ,$GN479+37),"")</f>
      </c>
      <c r="GK479">
        <f>IF($GO479&gt;=38,INDEX($DJ:$DJ,$GN479+38),"")</f>
      </c>
      <c r="GL479">
        <f>IF($GO479&gt;=39,INDEX($DJ:$DJ,$GN479+39),"")</f>
      </c>
      <c r="GM479">
        <f>IF($GO479&gt;=40,INDEX($DJ:$DJ,$GN479+40),"")</f>
      </c>
      <c r="GN479">
        <f>IFERROR(MATCH($DH479,$DI$2:$DI$148,0)+1,0)</f>
      </c>
      <c r="GO479">
        <f>IFERROR(INDEX($DK$2:$DK$148,MATCH($DH479,$DI$2:$DI$148,0)),0)</f>
      </c>
      <c r="GP479">
        <f>IFERROR(MATCH($Y479,$DL$479:$EY$479,0),0)</f>
      </c>
      <c r="GQ479">
        <f>IF($GP479&gt;0,INDEX($EZ$479:$GM$479,$GP479),"")</f>
      </c>
      <c r="GT479">
        <f>IF($JC479&gt;=1,INDEX($GR:$GR,$JB479+1),"")</f>
      </c>
      <c r="GU479">
        <f>IF($JC479&gt;=2,INDEX($GR:$GR,$JB479+2),"")</f>
      </c>
      <c r="GV479">
        <f>IF($JC479&gt;=3,INDEX($GR:$GR,$JB479+3),"")</f>
      </c>
      <c r="GW479">
        <f>IF($JC479&gt;=4,INDEX($GR:$GR,$JB479+4),"")</f>
      </c>
      <c r="GX479">
        <f>IF($JC479&gt;=5,INDEX($GR:$GR,$JB479+5),"")</f>
      </c>
      <c r="GY479">
        <f>IF($JC479&gt;=6,INDEX($GR:$GR,$JB479+6),"")</f>
      </c>
      <c r="GZ479">
        <f>IF($JC479&gt;=7,INDEX($GR:$GR,$JB479+7),"")</f>
      </c>
      <c r="HA479">
        <f>IF($JC479&gt;=8,INDEX($GR:$GR,$JB479+8),"")</f>
      </c>
      <c r="HB479">
        <f>IF($JC479&gt;=9,INDEX($GR:$GR,$JB479+9),"")</f>
      </c>
      <c r="HC479">
        <f>IF($JC479&gt;=10,INDEX($GR:$GR,$JB479+10),"")</f>
      </c>
      <c r="HD479">
        <f>IF($JC479&gt;=11,INDEX($GR:$GR,$JB479+11),"")</f>
      </c>
      <c r="HE479">
        <f>IF($JC479&gt;=12,INDEX($GR:$GR,$JB479+12),"")</f>
      </c>
      <c r="HF479">
        <f>IF($JC479&gt;=13,INDEX($GR:$GR,$JB479+13),"")</f>
      </c>
      <c r="HG479">
        <f>IF($JC479&gt;=14,INDEX($GR:$GR,$JB479+14),"")</f>
      </c>
      <c r="HH479">
        <f>IF($JC479&gt;=15,INDEX($GR:$GR,$JB479+15),"")</f>
      </c>
      <c r="HI479">
        <f>IF($JC479&gt;=16,INDEX($GR:$GR,$JB479+16),"")</f>
      </c>
      <c r="HJ479">
        <f>IF($JC479&gt;=17,INDEX($GR:$GR,$JB479+17),"")</f>
      </c>
      <c r="HK479">
        <f>IF($JC479&gt;=18,INDEX($GR:$GR,$JB479+18),"")</f>
      </c>
      <c r="HL479">
        <f>IF($JC479&gt;=19,INDEX($GR:$GR,$JB479+19),"")</f>
      </c>
      <c r="HM479">
        <f>IF($JC479&gt;=20,INDEX($GR:$GR,$JB479+20),"")</f>
      </c>
      <c r="HN479">
        <f>IF($JC479&gt;=21,INDEX($GR:$GR,$JB479+21),"")</f>
      </c>
      <c r="HO479">
        <f>IF($JC479&gt;=22,INDEX($GR:$GR,$JB479+22),"")</f>
      </c>
      <c r="HP479">
        <f>IF($JC479&gt;=23,INDEX($GR:$GR,$JB479+23),"")</f>
      </c>
      <c r="HQ479">
        <f>IF($JC479&gt;=24,INDEX($GR:$GR,$JB479+24),"")</f>
      </c>
      <c r="HR479">
        <f>IF($JC479&gt;=25,INDEX($GR:$GR,$JB479+25),"")</f>
      </c>
      <c r="HS479">
        <f>IF($JC479&gt;=26,INDEX($GR:$GR,$JB479+26),"")</f>
      </c>
      <c r="HT479">
        <f>IF($JC479&gt;=27,INDEX($GR:$GR,$JB479+27),"")</f>
      </c>
      <c r="HU479">
        <f>IF($JC479&gt;=28,INDEX($GR:$GR,$JB479+28),"")</f>
      </c>
      <c r="HV479">
        <f>IF($JC479&gt;=29,INDEX($GR:$GR,$JB479+29),"")</f>
      </c>
      <c r="HW479">
        <f>IF($JC479&gt;=30,INDEX($GR:$GR,$JB479+30),"")</f>
      </c>
      <c r="HX479">
        <f>IF($JC479&gt;=31,INDEX($GR:$GR,$JB479+31),"")</f>
      </c>
      <c r="HY479">
        <f>IF($JC479&gt;=32,INDEX($GR:$GR,$JB479+32),"")</f>
      </c>
      <c r="HZ479">
        <f>IF($JC479&gt;=33,INDEX($GR:$GR,$JB479+33),"")</f>
      </c>
      <c r="IA479">
        <f>IF($JC479&gt;=34,INDEX($GR:$GR,$JB479+34),"")</f>
      </c>
      <c r="IB479">
        <f>IF($JC479&gt;=35,INDEX($GR:$GR,$JB479+35),"")</f>
      </c>
      <c r="IC479">
        <f>IF($JC479&gt;=36,INDEX($GR:$GR,$JB479+36),"")</f>
      </c>
      <c r="ID479">
        <f>IF($JC479&gt;=37,INDEX($GR:$GR,$JB479+37),"")</f>
      </c>
      <c r="IE479">
        <f>IF($JC479&gt;=38,INDEX($GR:$GR,$JB479+38),"")</f>
      </c>
      <c r="IF479">
        <f>IF($JC479&gt;=39,INDEX($GR:$GR,$JB479+39),"")</f>
      </c>
      <c r="IG479">
        <f>IF($JC479&gt;=40,INDEX($GR:$GR,$JB479+40),"")</f>
      </c>
      <c r="IH479">
        <f>IF($JC479&gt;=41,INDEX($GR:$GR,$JB479+41),"")</f>
      </c>
      <c r="II479">
        <f>IF($JC479&gt;=42,INDEX($GR:$GR,$JB479+42),"")</f>
      </c>
      <c r="IJ479">
        <f>IF($JC479&gt;=43,INDEX($GR:$GR,$JB479+43),"")</f>
      </c>
      <c r="IK479">
        <f>IF($JC479&gt;=44,INDEX($GR:$GR,$JB479+44),"")</f>
      </c>
      <c r="IL479">
        <f>IF($JC479&gt;=45,INDEX($GR:$GR,$JB479+45),"")</f>
      </c>
      <c r="IM479">
        <f>IF($JC479&gt;=46,INDEX($GR:$GR,$JB479+46),"")</f>
      </c>
      <c r="IN479">
        <f>IF($JC479&gt;=47,INDEX($GR:$GR,$JB479+47),"")</f>
      </c>
      <c r="IO479">
        <f>IF($JC479&gt;=48,INDEX($GR:$GR,$JB479+48),"")</f>
      </c>
      <c r="IP479">
        <f>IF($JC479&gt;=49,INDEX($GR:$GR,$JB479+49),"")</f>
      </c>
      <c r="IQ479">
        <f>IF($JC479&gt;=50,INDEX($GR:$GR,$JB479+50),"")</f>
      </c>
      <c r="IR479">
        <f>IF($JC479&gt;=51,INDEX($GR:$GR,$JB479+51),"")</f>
      </c>
      <c r="IS479">
        <f>IF($JC479&gt;=52,INDEX($GR:$GR,$JB479+52),"")</f>
      </c>
      <c r="IT479">
        <f>IF($JC479&gt;=53,INDEX($GR:$GR,$JB479+53),"")</f>
      </c>
      <c r="IU479">
        <f>IF($JC479&gt;=54,INDEX($GR:$GR,$JB479+54),"")</f>
      </c>
      <c r="IV479">
        <f>IF($JC479&gt;=55,INDEX($GR:$GR,$JB479+55),"")</f>
      </c>
      <c r="IW479">
        <f>IF($JC479&gt;=56,INDEX($GR:$GR,$JB479+56),"")</f>
      </c>
      <c r="IX479">
        <f>IF($JC479&gt;=57,INDEX($GR:$GR,$JB479+57),"")</f>
      </c>
      <c r="IY479">
        <f>IF($JC479&gt;=58,INDEX($GR:$GR,$JB479+58),"")</f>
      </c>
      <c r="IZ479">
        <f>IF($JC479&gt;=59,INDEX($GR:$GR,$JB479+59),"")</f>
      </c>
      <c r="JA479">
        <f>IF($JC479&gt;=60,INDEX($GR:$GR,$JB479+60),"")</f>
      </c>
      <c r="JB479">
        <f>IFERROR(MATCH($GQ479,$GR$2:$GR$324,0)+1,0)</f>
      </c>
      <c r="JC479">
        <f>IFERROR(INDEX($GS$2:$GS$324,MATCH($GQ479,$GR$2:$GR$324,0)),0)</f>
      </c>
      <c r="JD479" t="s">
        <v>40</v>
      </c>
      <c r="JE479" t="s">
        <v>40</v>
      </c>
    </row>
    <row r="480" spans="1:265" x14ac:dyDescent="0.25">
      <c r="Q480">
        <f>IF(OR($T480="",$P480=""),"",IFERROR($T480/$P480,0))</f>
      </c>
      <c r="R480">
        <f>IF($T480="","",
SUM($S480,$U480,$Z480,$V480,$X480)*
(1-IF($AA480="",0,VALUE($AA480)/100)))</f>
      </c>
      <c r="S480">
        <f>IF($T480="","",$T480)</f>
      </c>
      <c r="U480">
        <f>IF($T480="","",
IF($N480="","",
IF(ISNUMBER(SEARCH("exempt",LOWER($N480))),0,
$T480*(VALUE(SUBSTITUTE($N480,"%",""))/100))))</f>
      </c>
      <c r="AB480">
        <f>IFERROR(IF(FIND(" - ",$K480)&gt;0,MID($K480,FIND(" - ",$K480)+3,LEN($K480)),""),"")</f>
      </c>
      <c r="AK480" t="s">
        <v>1067</v>
      </c>
      <c r="AP480">
        <f>IFERROR(LEFT($K480,FIND(" - ",$K480)-1),$K480)</f>
      </c>
      <c r="AS480">
        <f>IF($CH480&gt;=1,INDEX($AQ:$AQ,$CG480+1),"")</f>
      </c>
      <c r="AT480">
        <f>IF($CH480&gt;=2,INDEX($AQ:$AQ,$CG480+2),"")</f>
      </c>
      <c r="AU480">
        <f>IF($CH480&gt;=3,INDEX($AQ:$AQ,$CG480+3),"")</f>
      </c>
      <c r="AV480">
        <f>IF($CH480&gt;=4,INDEX($AQ:$AQ,$CG480+4),"")</f>
      </c>
      <c r="AW480">
        <f>IF($CH480&gt;=5,INDEX($AQ:$AQ,$CG480+5),"")</f>
      </c>
      <c r="AX480">
        <f>IF($CH480&gt;=6,INDEX($AQ:$AQ,$CG480+6),"")</f>
      </c>
      <c r="AY480">
        <f>IF($CH480&gt;=7,INDEX($AQ:$AQ,$CG480+7),"")</f>
      </c>
      <c r="AZ480">
        <f>IF($CH480&gt;=8,INDEX($AQ:$AQ,$CG480+8),"")</f>
      </c>
      <c r="BA480">
        <f>IF($CH480&gt;=9,INDEX($AQ:$AQ,$CG480+9),"")</f>
      </c>
      <c r="BB480">
        <f>IF($CH480&gt;=10,INDEX($AQ:$AQ,$CG480+10),"")</f>
      </c>
      <c r="BC480">
        <f>IF($CH480&gt;=11,INDEX($AQ:$AQ,$CG480+11),"")</f>
      </c>
      <c r="BD480">
        <f>IF($CH480&gt;=12,INDEX($AQ:$AQ,$CG480+12),"")</f>
      </c>
      <c r="BE480">
        <f>IF($CH480&gt;=13,INDEX($AQ:$AQ,$CG480+13),"")</f>
      </c>
      <c r="BF480">
        <f>IF($CH480&gt;=14,INDEX($AQ:$AQ,$CG480+14),"")</f>
      </c>
      <c r="BG480">
        <f>IF($CH480&gt;=15,INDEX($AQ:$AQ,$CG480+15),"")</f>
      </c>
      <c r="BH480">
        <f>IF($CH480&gt;=16,INDEX($AQ:$AQ,$CG480+16),"")</f>
      </c>
      <c r="BI480">
        <f>IF($CH480&gt;=17,INDEX($AQ:$AQ,$CG480+17),"")</f>
      </c>
      <c r="BJ480">
        <f>IF($CH480&gt;=18,INDEX($AQ:$AQ,$CG480+18),"")</f>
      </c>
      <c r="BK480">
        <f>IF($CH480&gt;=19,INDEX($AQ:$AQ,$CG480+19),"")</f>
      </c>
      <c r="BL480">
        <f>IF($CH480&gt;=20,INDEX($AQ:$AQ,$CG480+20),"")</f>
      </c>
      <c r="BM480">
        <f>IF($CH480&gt;=21,INDEX($AQ:$AQ,$CG480+21),"")</f>
      </c>
      <c r="BN480">
        <f>IF($CH480&gt;=22,INDEX($AQ:$AQ,$CG480+22),"")</f>
      </c>
      <c r="BO480">
        <f>IF($CH480&gt;=23,INDEX($AQ:$AQ,$CG480+23),"")</f>
      </c>
      <c r="BP480">
        <f>IF($CH480&gt;=24,INDEX($AQ:$AQ,$CG480+24),"")</f>
      </c>
      <c r="BQ480">
        <f>IF($CH480&gt;=25,INDEX($AQ:$AQ,$CG480+25),"")</f>
      </c>
      <c r="BR480">
        <f>IF($CH480&gt;=26,INDEX($AQ:$AQ,$CG480+26),"")</f>
      </c>
      <c r="BS480">
        <f>IF($CH480&gt;=27,INDEX($AQ:$AQ,$CG480+27),"")</f>
      </c>
      <c r="BT480">
        <f>IF($CH480&gt;=28,INDEX($AQ:$AQ,$CG480+28),"")</f>
      </c>
      <c r="BU480">
        <f>IF($CH480&gt;=29,INDEX($AQ:$AQ,$CG480+29),"")</f>
      </c>
      <c r="BV480">
        <f>IF($CH480&gt;=30,INDEX($AQ:$AQ,$CG480+30),"")</f>
      </c>
      <c r="BW480">
        <f>IF($CH480&gt;=31,INDEX($AQ:$AQ,$CG480+31),"")</f>
      </c>
      <c r="BX480">
        <f>IF($CH480&gt;=32,INDEX($AQ:$AQ,$CG480+32),"")</f>
      </c>
      <c r="BY480">
        <f>IF($CH480&gt;=33,INDEX($AQ:$AQ,$CG480+33),"")</f>
      </c>
      <c r="BZ480">
        <f>IF($CH480&gt;=34,INDEX($AQ:$AQ,$CG480+34),"")</f>
      </c>
      <c r="CA480">
        <f>IF($CH480&gt;=35,INDEX($AQ:$AQ,$CG480+35),"")</f>
      </c>
      <c r="CB480">
        <f>IF($CH480&gt;=36,INDEX($AQ:$AQ,$CG480+36),"")</f>
      </c>
      <c r="CC480">
        <f>IF($CH480&gt;=37,INDEX($AQ:$AQ,$CG480+37),"")</f>
      </c>
      <c r="CD480">
        <f>IF($CH480&gt;=38,INDEX($AQ:$AQ,$CG480+38),"")</f>
      </c>
      <c r="CE480">
        <f>IF($CH480&gt;=39,INDEX($AQ:$AQ,$CG480+39),"")</f>
      </c>
      <c r="CF480">
        <f>IF($CH480&gt;=40,INDEX($AQ:$AQ,$CG480+40),"")</f>
      </c>
      <c r="CG480">
        <f>IFERROR(MATCH($AP480,$AQ$2:$AQ$134,0)+1,0)</f>
      </c>
      <c r="CH480">
        <f>IFERROR(INDEX($AR$2:$AR$134,MATCH($AP480,$AQ$2:$AQ$134,0)),0)</f>
      </c>
      <c r="CI480">
        <f>IFERROR(LEFT($L480,FIND(" - ",$L480)-1),$L480)</f>
      </c>
      <c r="CL480">
        <f>IF($DG480&gt;=1,INDEX($CJ:$CJ,$DF480+1),"")</f>
      </c>
      <c r="CM480">
        <f>IF($DG480&gt;=2,INDEX($CJ:$CJ,$DF480+2),"")</f>
      </c>
      <c r="CN480">
        <f>IF($DG480&gt;=3,INDEX($CJ:$CJ,$DF480+3),"")</f>
      </c>
      <c r="CO480">
        <f>IF($DG480&gt;=4,INDEX($CJ:$CJ,$DF480+4),"")</f>
      </c>
      <c r="CP480">
        <f>IF($DG480&gt;=5,INDEX($CJ:$CJ,$DF480+5),"")</f>
      </c>
      <c r="CQ480">
        <f>IF($DG480&gt;=6,INDEX($CJ:$CJ,$DF480+6),"")</f>
      </c>
      <c r="CR480">
        <f>IF($DG480&gt;=7,INDEX($CJ:$CJ,$DF480+7),"")</f>
      </c>
      <c r="CS480">
        <f>IF($DG480&gt;=8,INDEX($CJ:$CJ,$DF480+8),"")</f>
      </c>
      <c r="CT480">
        <f>IF($DG480&gt;=9,INDEX($CJ:$CJ,$DF480+9),"")</f>
      </c>
      <c r="CU480">
        <f>IF($DG480&gt;=10,INDEX($CJ:$CJ,$DF480+10),"")</f>
      </c>
      <c r="CV480">
        <f>IF($DG480&gt;=11,INDEX($CJ:$CJ,$DF480+11),"")</f>
      </c>
      <c r="CW480">
        <f>IF($DG480&gt;=12,INDEX($CJ:$CJ,$DF480+12),"")</f>
      </c>
      <c r="CX480">
        <f>IF($DG480&gt;=13,INDEX($CJ:$CJ,$DF480+13),"")</f>
      </c>
      <c r="CY480">
        <f>IF($DG480&gt;=14,INDEX($CJ:$CJ,$DF480+14),"")</f>
      </c>
      <c r="CZ480">
        <f>IF($DG480&gt;=15,INDEX($CJ:$CJ,$DF480+15),"")</f>
      </c>
      <c r="DA480">
        <f>IF($DG480&gt;=16,INDEX($CJ:$CJ,$DF480+16),"")</f>
      </c>
      <c r="DB480">
        <f>IF($DG480&gt;=17,INDEX($CJ:$CJ,$DF480+17),"")</f>
      </c>
      <c r="DC480">
        <f>IF($DG480&gt;=18,INDEX($CJ:$CJ,$DF480+18),"")</f>
      </c>
      <c r="DD480">
        <f>IF($DG480&gt;=19,INDEX($CJ:$CJ,$DF480+19),"")</f>
      </c>
      <c r="DE480">
        <f>IF($DG480&gt;=20,INDEX($CJ:$CJ,$DF480+20),"")</f>
      </c>
      <c r="DF480">
        <f>IFERROR(MATCH($CI480,$CJ$2:$CJ$263,0)+1,0)</f>
      </c>
      <c r="DG480">
        <f>IFERROR(INDEX($CK$2:$CK$263,MATCH($CI480,$CJ$2:$CJ$263,0)),0)</f>
      </c>
      <c r="DH480">
        <f>IFERROR(INDEX($AO:$AO,MATCH($N480,$AN:$AN,0))&amp;"","")</f>
      </c>
      <c r="DL480">
        <f>IF($GO480&gt;=1,INDEX($DI:$DI,$GN480+1),"")</f>
      </c>
      <c r="DM480">
        <f>IF($GO480&gt;=2,INDEX($DI:$DI,$GN480+2),"")</f>
      </c>
      <c r="DN480">
        <f>IF($GO480&gt;=3,INDEX($DI:$DI,$GN480+3),"")</f>
      </c>
      <c r="DO480">
        <f>IF($GO480&gt;=4,INDEX($DI:$DI,$GN480+4),"")</f>
      </c>
      <c r="DP480">
        <f>IF($GO480&gt;=5,INDEX($DI:$DI,$GN480+5),"")</f>
      </c>
      <c r="DQ480">
        <f>IF($GO480&gt;=6,INDEX($DI:$DI,$GN480+6),"")</f>
      </c>
      <c r="DR480">
        <f>IF($GO480&gt;=7,INDEX($DI:$DI,$GN480+7),"")</f>
      </c>
      <c r="DS480">
        <f>IF($GO480&gt;=8,INDEX($DI:$DI,$GN480+8),"")</f>
      </c>
      <c r="DT480">
        <f>IF($GO480&gt;=9,INDEX($DI:$DI,$GN480+9),"")</f>
      </c>
      <c r="DU480">
        <f>IF($GO480&gt;=10,INDEX($DI:$DI,$GN480+10),"")</f>
      </c>
      <c r="DV480">
        <f>IF($GO480&gt;=11,INDEX($DI:$DI,$GN480+11),"")</f>
      </c>
      <c r="DW480">
        <f>IF($GO480&gt;=12,INDEX($DI:$DI,$GN480+12),"")</f>
      </c>
      <c r="DX480">
        <f>IF($GO480&gt;=13,INDEX($DI:$DI,$GN480+13),"")</f>
      </c>
      <c r="DY480">
        <f>IF($GO480&gt;=14,INDEX($DI:$DI,$GN480+14),"")</f>
      </c>
      <c r="DZ480">
        <f>IF($GO480&gt;=15,INDEX($DI:$DI,$GN480+15),"")</f>
      </c>
      <c r="EA480">
        <f>IF($GO480&gt;=16,INDEX($DI:$DI,$GN480+16),"")</f>
      </c>
      <c r="EB480">
        <f>IF($GO480&gt;=17,INDEX($DI:$DI,$GN480+17),"")</f>
      </c>
      <c r="EC480">
        <f>IF($GO480&gt;=18,INDEX($DI:$DI,$GN480+18),"")</f>
      </c>
      <c r="ED480">
        <f>IF($GO480&gt;=19,INDEX($DI:$DI,$GN480+19),"")</f>
      </c>
      <c r="EE480">
        <f>IF($GO480&gt;=20,INDEX($DI:$DI,$GN480+20),"")</f>
      </c>
      <c r="EF480">
        <f>IF($GO480&gt;=21,INDEX($DI:$DI,$GN480+21),"")</f>
      </c>
      <c r="EG480">
        <f>IF($GO480&gt;=22,INDEX($DI:$DI,$GN480+22),"")</f>
      </c>
      <c r="EH480">
        <f>IF($GO480&gt;=23,INDEX($DI:$DI,$GN480+23),"")</f>
      </c>
      <c r="EI480">
        <f>IF($GO480&gt;=24,INDEX($DI:$DI,$GN480+24),"")</f>
      </c>
      <c r="EJ480">
        <f>IF($GO480&gt;=25,INDEX($DI:$DI,$GN480+25),"")</f>
      </c>
      <c r="EK480">
        <f>IF($GO480&gt;=26,INDEX($DI:$DI,$GN480+26),"")</f>
      </c>
      <c r="EL480">
        <f>IF($GO480&gt;=27,INDEX($DI:$DI,$GN480+27),"")</f>
      </c>
      <c r="EM480">
        <f>IF($GO480&gt;=28,INDEX($DI:$DI,$GN480+28),"")</f>
      </c>
      <c r="EN480">
        <f>IF($GO480&gt;=29,INDEX($DI:$DI,$GN480+29),"")</f>
      </c>
      <c r="EO480">
        <f>IF($GO480&gt;=30,INDEX($DI:$DI,$GN480+30),"")</f>
      </c>
      <c r="EP480">
        <f>IF($GO480&gt;=31,INDEX($DI:$DI,$GN480+31),"")</f>
      </c>
      <c r="EQ480">
        <f>IF($GO480&gt;=32,INDEX($DI:$DI,$GN480+32),"")</f>
      </c>
      <c r="ER480">
        <f>IF($GO480&gt;=33,INDEX($DI:$DI,$GN480+33),"")</f>
      </c>
      <c r="ES480">
        <f>IF($GO480&gt;=34,INDEX($DI:$DI,$GN480+34),"")</f>
      </c>
      <c r="ET480">
        <f>IF($GO480&gt;=35,INDEX($DI:$DI,$GN480+35),"")</f>
      </c>
      <c r="EU480">
        <f>IF($GO480&gt;=36,INDEX($DI:$DI,$GN480+36),"")</f>
      </c>
      <c r="EV480">
        <f>IF($GO480&gt;=37,INDEX($DI:$DI,$GN480+37),"")</f>
      </c>
      <c r="EW480">
        <f>IF($GO480&gt;=38,INDEX($DI:$DI,$GN480+38),"")</f>
      </c>
      <c r="EX480">
        <f>IF($GO480&gt;=39,INDEX($DI:$DI,$GN480+39),"")</f>
      </c>
      <c r="EY480">
        <f>IF($GO480&gt;=40,INDEX($DI:$DI,$GN480+40),"")</f>
      </c>
      <c r="EZ480">
        <f>IF($GO480&gt;=1,INDEX($DJ:$DJ,$GN480+1),"")</f>
      </c>
      <c r="FA480">
        <f>IF($GO480&gt;=2,INDEX($DJ:$DJ,$GN480+2),"")</f>
      </c>
      <c r="FB480">
        <f>IF($GO480&gt;=3,INDEX($DJ:$DJ,$GN480+3),"")</f>
      </c>
      <c r="FC480">
        <f>IF($GO480&gt;=4,INDEX($DJ:$DJ,$GN480+4),"")</f>
      </c>
      <c r="FD480">
        <f>IF($GO480&gt;=5,INDEX($DJ:$DJ,$GN480+5),"")</f>
      </c>
      <c r="FE480">
        <f>IF($GO480&gt;=6,INDEX($DJ:$DJ,$GN480+6),"")</f>
      </c>
      <c r="FF480">
        <f>IF($GO480&gt;=7,INDEX($DJ:$DJ,$GN480+7),"")</f>
      </c>
      <c r="FG480">
        <f>IF($GO480&gt;=8,INDEX($DJ:$DJ,$GN480+8),"")</f>
      </c>
      <c r="FH480">
        <f>IF($GO480&gt;=9,INDEX($DJ:$DJ,$GN480+9),"")</f>
      </c>
      <c r="FI480">
        <f>IF($GO480&gt;=10,INDEX($DJ:$DJ,$GN480+10),"")</f>
      </c>
      <c r="FJ480">
        <f>IF($GO480&gt;=11,INDEX($DJ:$DJ,$GN480+11),"")</f>
      </c>
      <c r="FK480">
        <f>IF($GO480&gt;=12,INDEX($DJ:$DJ,$GN480+12),"")</f>
      </c>
      <c r="FL480">
        <f>IF($GO480&gt;=13,INDEX($DJ:$DJ,$GN480+13),"")</f>
      </c>
      <c r="FM480">
        <f>IF($GO480&gt;=14,INDEX($DJ:$DJ,$GN480+14),"")</f>
      </c>
      <c r="FN480">
        <f>IF($GO480&gt;=15,INDEX($DJ:$DJ,$GN480+15),"")</f>
      </c>
      <c r="FO480">
        <f>IF($GO480&gt;=16,INDEX($DJ:$DJ,$GN480+16),"")</f>
      </c>
      <c r="FP480">
        <f>IF($GO480&gt;=17,INDEX($DJ:$DJ,$GN480+17),"")</f>
      </c>
      <c r="FQ480">
        <f>IF($GO480&gt;=18,INDEX($DJ:$DJ,$GN480+18),"")</f>
      </c>
      <c r="FR480">
        <f>IF($GO480&gt;=19,INDEX($DJ:$DJ,$GN480+19),"")</f>
      </c>
      <c r="FS480">
        <f>IF($GO480&gt;=20,INDEX($DJ:$DJ,$GN480+20),"")</f>
      </c>
      <c r="FT480">
        <f>IF($GO480&gt;=21,INDEX($DJ:$DJ,$GN480+21),"")</f>
      </c>
      <c r="FU480">
        <f>IF($GO480&gt;=22,INDEX($DJ:$DJ,$GN480+22),"")</f>
      </c>
      <c r="FV480">
        <f>IF($GO480&gt;=23,INDEX($DJ:$DJ,$GN480+23),"")</f>
      </c>
      <c r="FW480">
        <f>IF($GO480&gt;=24,INDEX($DJ:$DJ,$GN480+24),"")</f>
      </c>
      <c r="FX480">
        <f>IF($GO480&gt;=25,INDEX($DJ:$DJ,$GN480+25),"")</f>
      </c>
      <c r="FY480">
        <f>IF($GO480&gt;=26,INDEX($DJ:$DJ,$GN480+26),"")</f>
      </c>
      <c r="FZ480">
        <f>IF($GO480&gt;=27,INDEX($DJ:$DJ,$GN480+27),"")</f>
      </c>
      <c r="GA480">
        <f>IF($GO480&gt;=28,INDEX($DJ:$DJ,$GN480+28),"")</f>
      </c>
      <c r="GB480">
        <f>IF($GO480&gt;=29,INDEX($DJ:$DJ,$GN480+29),"")</f>
      </c>
      <c r="GC480">
        <f>IF($GO480&gt;=30,INDEX($DJ:$DJ,$GN480+30),"")</f>
      </c>
      <c r="GD480">
        <f>IF($GO480&gt;=31,INDEX($DJ:$DJ,$GN480+31),"")</f>
      </c>
      <c r="GE480">
        <f>IF($GO480&gt;=32,INDEX($DJ:$DJ,$GN480+32),"")</f>
      </c>
      <c r="GF480">
        <f>IF($GO480&gt;=33,INDEX($DJ:$DJ,$GN480+33),"")</f>
      </c>
      <c r="GG480">
        <f>IF($GO480&gt;=34,INDEX($DJ:$DJ,$GN480+34),"")</f>
      </c>
      <c r="GH480">
        <f>IF($GO480&gt;=35,INDEX($DJ:$DJ,$GN480+35),"")</f>
      </c>
      <c r="GI480">
        <f>IF($GO480&gt;=36,INDEX($DJ:$DJ,$GN480+36),"")</f>
      </c>
      <c r="GJ480">
        <f>IF($GO480&gt;=37,INDEX($DJ:$DJ,$GN480+37),"")</f>
      </c>
      <c r="GK480">
        <f>IF($GO480&gt;=38,INDEX($DJ:$DJ,$GN480+38),"")</f>
      </c>
      <c r="GL480">
        <f>IF($GO480&gt;=39,INDEX($DJ:$DJ,$GN480+39),"")</f>
      </c>
      <c r="GM480">
        <f>IF($GO480&gt;=40,INDEX($DJ:$DJ,$GN480+40),"")</f>
      </c>
      <c r="GN480">
        <f>IFERROR(MATCH($DH480,$DI$2:$DI$148,0)+1,0)</f>
      </c>
      <c r="GO480">
        <f>IFERROR(INDEX($DK$2:$DK$148,MATCH($DH480,$DI$2:$DI$148,0)),0)</f>
      </c>
      <c r="GP480">
        <f>IFERROR(MATCH($Y480,$DL$480:$EY$480,0),0)</f>
      </c>
      <c r="GQ480">
        <f>IF($GP480&gt;0,INDEX($EZ$480:$GM$480,$GP480),"")</f>
      </c>
      <c r="GT480">
        <f>IF($JC480&gt;=1,INDEX($GR:$GR,$JB480+1),"")</f>
      </c>
      <c r="GU480">
        <f>IF($JC480&gt;=2,INDEX($GR:$GR,$JB480+2),"")</f>
      </c>
      <c r="GV480">
        <f>IF($JC480&gt;=3,INDEX($GR:$GR,$JB480+3),"")</f>
      </c>
      <c r="GW480">
        <f>IF($JC480&gt;=4,INDEX($GR:$GR,$JB480+4),"")</f>
      </c>
      <c r="GX480">
        <f>IF($JC480&gt;=5,INDEX($GR:$GR,$JB480+5),"")</f>
      </c>
      <c r="GY480">
        <f>IF($JC480&gt;=6,INDEX($GR:$GR,$JB480+6),"")</f>
      </c>
      <c r="GZ480">
        <f>IF($JC480&gt;=7,INDEX($GR:$GR,$JB480+7),"")</f>
      </c>
      <c r="HA480">
        <f>IF($JC480&gt;=8,INDEX($GR:$GR,$JB480+8),"")</f>
      </c>
      <c r="HB480">
        <f>IF($JC480&gt;=9,INDEX($GR:$GR,$JB480+9),"")</f>
      </c>
      <c r="HC480">
        <f>IF($JC480&gt;=10,INDEX($GR:$GR,$JB480+10),"")</f>
      </c>
      <c r="HD480">
        <f>IF($JC480&gt;=11,INDEX($GR:$GR,$JB480+11),"")</f>
      </c>
      <c r="HE480">
        <f>IF($JC480&gt;=12,INDEX($GR:$GR,$JB480+12),"")</f>
      </c>
      <c r="HF480">
        <f>IF($JC480&gt;=13,INDEX($GR:$GR,$JB480+13),"")</f>
      </c>
      <c r="HG480">
        <f>IF($JC480&gt;=14,INDEX($GR:$GR,$JB480+14),"")</f>
      </c>
      <c r="HH480">
        <f>IF($JC480&gt;=15,INDEX($GR:$GR,$JB480+15),"")</f>
      </c>
      <c r="HI480">
        <f>IF($JC480&gt;=16,INDEX($GR:$GR,$JB480+16),"")</f>
      </c>
      <c r="HJ480">
        <f>IF($JC480&gt;=17,INDEX($GR:$GR,$JB480+17),"")</f>
      </c>
      <c r="HK480">
        <f>IF($JC480&gt;=18,INDEX($GR:$GR,$JB480+18),"")</f>
      </c>
      <c r="HL480">
        <f>IF($JC480&gt;=19,INDEX($GR:$GR,$JB480+19),"")</f>
      </c>
      <c r="HM480">
        <f>IF($JC480&gt;=20,INDEX($GR:$GR,$JB480+20),"")</f>
      </c>
      <c r="HN480">
        <f>IF($JC480&gt;=21,INDEX($GR:$GR,$JB480+21),"")</f>
      </c>
      <c r="HO480">
        <f>IF($JC480&gt;=22,INDEX($GR:$GR,$JB480+22),"")</f>
      </c>
      <c r="HP480">
        <f>IF($JC480&gt;=23,INDEX($GR:$GR,$JB480+23),"")</f>
      </c>
      <c r="HQ480">
        <f>IF($JC480&gt;=24,INDEX($GR:$GR,$JB480+24),"")</f>
      </c>
      <c r="HR480">
        <f>IF($JC480&gt;=25,INDEX($GR:$GR,$JB480+25),"")</f>
      </c>
      <c r="HS480">
        <f>IF($JC480&gt;=26,INDEX($GR:$GR,$JB480+26),"")</f>
      </c>
      <c r="HT480">
        <f>IF($JC480&gt;=27,INDEX($GR:$GR,$JB480+27),"")</f>
      </c>
      <c r="HU480">
        <f>IF($JC480&gt;=28,INDEX($GR:$GR,$JB480+28),"")</f>
      </c>
      <c r="HV480">
        <f>IF($JC480&gt;=29,INDEX($GR:$GR,$JB480+29),"")</f>
      </c>
      <c r="HW480">
        <f>IF($JC480&gt;=30,INDEX($GR:$GR,$JB480+30),"")</f>
      </c>
      <c r="HX480">
        <f>IF($JC480&gt;=31,INDEX($GR:$GR,$JB480+31),"")</f>
      </c>
      <c r="HY480">
        <f>IF($JC480&gt;=32,INDEX($GR:$GR,$JB480+32),"")</f>
      </c>
      <c r="HZ480">
        <f>IF($JC480&gt;=33,INDEX($GR:$GR,$JB480+33),"")</f>
      </c>
      <c r="IA480">
        <f>IF($JC480&gt;=34,INDEX($GR:$GR,$JB480+34),"")</f>
      </c>
      <c r="IB480">
        <f>IF($JC480&gt;=35,INDEX($GR:$GR,$JB480+35),"")</f>
      </c>
      <c r="IC480">
        <f>IF($JC480&gt;=36,INDEX($GR:$GR,$JB480+36),"")</f>
      </c>
      <c r="ID480">
        <f>IF($JC480&gt;=37,INDEX($GR:$GR,$JB480+37),"")</f>
      </c>
      <c r="IE480">
        <f>IF($JC480&gt;=38,INDEX($GR:$GR,$JB480+38),"")</f>
      </c>
      <c r="IF480">
        <f>IF($JC480&gt;=39,INDEX($GR:$GR,$JB480+39),"")</f>
      </c>
      <c r="IG480">
        <f>IF($JC480&gt;=40,INDEX($GR:$GR,$JB480+40),"")</f>
      </c>
      <c r="IH480">
        <f>IF($JC480&gt;=41,INDEX($GR:$GR,$JB480+41),"")</f>
      </c>
      <c r="II480">
        <f>IF($JC480&gt;=42,INDEX($GR:$GR,$JB480+42),"")</f>
      </c>
      <c r="IJ480">
        <f>IF($JC480&gt;=43,INDEX($GR:$GR,$JB480+43),"")</f>
      </c>
      <c r="IK480">
        <f>IF($JC480&gt;=44,INDEX($GR:$GR,$JB480+44),"")</f>
      </c>
      <c r="IL480">
        <f>IF($JC480&gt;=45,INDEX($GR:$GR,$JB480+45),"")</f>
      </c>
      <c r="IM480">
        <f>IF($JC480&gt;=46,INDEX($GR:$GR,$JB480+46),"")</f>
      </c>
      <c r="IN480">
        <f>IF($JC480&gt;=47,INDEX($GR:$GR,$JB480+47),"")</f>
      </c>
      <c r="IO480">
        <f>IF($JC480&gt;=48,INDEX($GR:$GR,$JB480+48),"")</f>
      </c>
      <c r="IP480">
        <f>IF($JC480&gt;=49,INDEX($GR:$GR,$JB480+49),"")</f>
      </c>
      <c r="IQ480">
        <f>IF($JC480&gt;=50,INDEX($GR:$GR,$JB480+50),"")</f>
      </c>
      <c r="IR480">
        <f>IF($JC480&gt;=51,INDEX($GR:$GR,$JB480+51),"")</f>
      </c>
      <c r="IS480">
        <f>IF($JC480&gt;=52,INDEX($GR:$GR,$JB480+52),"")</f>
      </c>
      <c r="IT480">
        <f>IF($JC480&gt;=53,INDEX($GR:$GR,$JB480+53),"")</f>
      </c>
      <c r="IU480">
        <f>IF($JC480&gt;=54,INDEX($GR:$GR,$JB480+54),"")</f>
      </c>
      <c r="IV480">
        <f>IF($JC480&gt;=55,INDEX($GR:$GR,$JB480+55),"")</f>
      </c>
      <c r="IW480">
        <f>IF($JC480&gt;=56,INDEX($GR:$GR,$JB480+56),"")</f>
      </c>
      <c r="IX480">
        <f>IF($JC480&gt;=57,INDEX($GR:$GR,$JB480+57),"")</f>
      </c>
      <c r="IY480">
        <f>IF($JC480&gt;=58,INDEX($GR:$GR,$JB480+58),"")</f>
      </c>
      <c r="IZ480">
        <f>IF($JC480&gt;=59,INDEX($GR:$GR,$JB480+59),"")</f>
      </c>
      <c r="JA480">
        <f>IF($JC480&gt;=60,INDEX($GR:$GR,$JB480+60),"")</f>
      </c>
      <c r="JB480">
        <f>IFERROR(MATCH($GQ480,$GR$2:$GR$324,0)+1,0)</f>
      </c>
      <c r="JC480">
        <f>IFERROR(INDEX($GS$2:$GS$324,MATCH($GQ480,$GR$2:$GR$324,0)),0)</f>
      </c>
      <c r="JD480" t="s">
        <v>40</v>
      </c>
      <c r="JE480" t="s">
        <v>40</v>
      </c>
    </row>
    <row r="481" spans="1:265" x14ac:dyDescent="0.25">
      <c r="Q481">
        <f>IF(OR($T481="",$P481=""),"",IFERROR($T481/$P481,0))</f>
      </c>
      <c r="R481">
        <f>IF($T481="","",
SUM($S481,$U481,$Z481,$V481,$X481)*
(1-IF($AA481="",0,VALUE($AA481)/100)))</f>
      </c>
      <c r="S481">
        <f>IF($T481="","",$T481)</f>
      </c>
      <c r="U481">
        <f>IF($T481="","",
IF($N481="","",
IF(ISNUMBER(SEARCH("exempt",LOWER($N481))),0,
$T481*(VALUE(SUBSTITUTE($N481,"%",""))/100))))</f>
      </c>
      <c r="AB481">
        <f>IFERROR(IF(FIND(" - ",$K481)&gt;0,MID($K481,FIND(" - ",$K481)+3,LEN($K481)),""),"")</f>
      </c>
      <c r="AK481" t="s">
        <v>1068</v>
      </c>
      <c r="AP481">
        <f>IFERROR(LEFT($K481,FIND(" - ",$K481)-1),$K481)</f>
      </c>
      <c r="AS481">
        <f>IF($CH481&gt;=1,INDEX($AQ:$AQ,$CG481+1),"")</f>
      </c>
      <c r="AT481">
        <f>IF($CH481&gt;=2,INDEX($AQ:$AQ,$CG481+2),"")</f>
      </c>
      <c r="AU481">
        <f>IF($CH481&gt;=3,INDEX($AQ:$AQ,$CG481+3),"")</f>
      </c>
      <c r="AV481">
        <f>IF($CH481&gt;=4,INDEX($AQ:$AQ,$CG481+4),"")</f>
      </c>
      <c r="AW481">
        <f>IF($CH481&gt;=5,INDEX($AQ:$AQ,$CG481+5),"")</f>
      </c>
      <c r="AX481">
        <f>IF($CH481&gt;=6,INDEX($AQ:$AQ,$CG481+6),"")</f>
      </c>
      <c r="AY481">
        <f>IF($CH481&gt;=7,INDEX($AQ:$AQ,$CG481+7),"")</f>
      </c>
      <c r="AZ481">
        <f>IF($CH481&gt;=8,INDEX($AQ:$AQ,$CG481+8),"")</f>
      </c>
      <c r="BA481">
        <f>IF($CH481&gt;=9,INDEX($AQ:$AQ,$CG481+9),"")</f>
      </c>
      <c r="BB481">
        <f>IF($CH481&gt;=10,INDEX($AQ:$AQ,$CG481+10),"")</f>
      </c>
      <c r="BC481">
        <f>IF($CH481&gt;=11,INDEX($AQ:$AQ,$CG481+11),"")</f>
      </c>
      <c r="BD481">
        <f>IF($CH481&gt;=12,INDEX($AQ:$AQ,$CG481+12),"")</f>
      </c>
      <c r="BE481">
        <f>IF($CH481&gt;=13,INDEX($AQ:$AQ,$CG481+13),"")</f>
      </c>
      <c r="BF481">
        <f>IF($CH481&gt;=14,INDEX($AQ:$AQ,$CG481+14),"")</f>
      </c>
      <c r="BG481">
        <f>IF($CH481&gt;=15,INDEX($AQ:$AQ,$CG481+15),"")</f>
      </c>
      <c r="BH481">
        <f>IF($CH481&gt;=16,INDEX($AQ:$AQ,$CG481+16),"")</f>
      </c>
      <c r="BI481">
        <f>IF($CH481&gt;=17,INDEX($AQ:$AQ,$CG481+17),"")</f>
      </c>
      <c r="BJ481">
        <f>IF($CH481&gt;=18,INDEX($AQ:$AQ,$CG481+18),"")</f>
      </c>
      <c r="BK481">
        <f>IF($CH481&gt;=19,INDEX($AQ:$AQ,$CG481+19),"")</f>
      </c>
      <c r="BL481">
        <f>IF($CH481&gt;=20,INDEX($AQ:$AQ,$CG481+20),"")</f>
      </c>
      <c r="BM481">
        <f>IF($CH481&gt;=21,INDEX($AQ:$AQ,$CG481+21),"")</f>
      </c>
      <c r="BN481">
        <f>IF($CH481&gt;=22,INDEX($AQ:$AQ,$CG481+22),"")</f>
      </c>
      <c r="BO481">
        <f>IF($CH481&gt;=23,INDEX($AQ:$AQ,$CG481+23),"")</f>
      </c>
      <c r="BP481">
        <f>IF($CH481&gt;=24,INDEX($AQ:$AQ,$CG481+24),"")</f>
      </c>
      <c r="BQ481">
        <f>IF($CH481&gt;=25,INDEX($AQ:$AQ,$CG481+25),"")</f>
      </c>
      <c r="BR481">
        <f>IF($CH481&gt;=26,INDEX($AQ:$AQ,$CG481+26),"")</f>
      </c>
      <c r="BS481">
        <f>IF($CH481&gt;=27,INDEX($AQ:$AQ,$CG481+27),"")</f>
      </c>
      <c r="BT481">
        <f>IF($CH481&gt;=28,INDEX($AQ:$AQ,$CG481+28),"")</f>
      </c>
      <c r="BU481">
        <f>IF($CH481&gt;=29,INDEX($AQ:$AQ,$CG481+29),"")</f>
      </c>
      <c r="BV481">
        <f>IF($CH481&gt;=30,INDEX($AQ:$AQ,$CG481+30),"")</f>
      </c>
      <c r="BW481">
        <f>IF($CH481&gt;=31,INDEX($AQ:$AQ,$CG481+31),"")</f>
      </c>
      <c r="BX481">
        <f>IF($CH481&gt;=32,INDEX($AQ:$AQ,$CG481+32),"")</f>
      </c>
      <c r="BY481">
        <f>IF($CH481&gt;=33,INDEX($AQ:$AQ,$CG481+33),"")</f>
      </c>
      <c r="BZ481">
        <f>IF($CH481&gt;=34,INDEX($AQ:$AQ,$CG481+34),"")</f>
      </c>
      <c r="CA481">
        <f>IF($CH481&gt;=35,INDEX($AQ:$AQ,$CG481+35),"")</f>
      </c>
      <c r="CB481">
        <f>IF($CH481&gt;=36,INDEX($AQ:$AQ,$CG481+36),"")</f>
      </c>
      <c r="CC481">
        <f>IF($CH481&gt;=37,INDEX($AQ:$AQ,$CG481+37),"")</f>
      </c>
      <c r="CD481">
        <f>IF($CH481&gt;=38,INDEX($AQ:$AQ,$CG481+38),"")</f>
      </c>
      <c r="CE481">
        <f>IF($CH481&gt;=39,INDEX($AQ:$AQ,$CG481+39),"")</f>
      </c>
      <c r="CF481">
        <f>IF($CH481&gt;=40,INDEX($AQ:$AQ,$CG481+40),"")</f>
      </c>
      <c r="CG481">
        <f>IFERROR(MATCH($AP481,$AQ$2:$AQ$134,0)+1,0)</f>
      </c>
      <c r="CH481">
        <f>IFERROR(INDEX($AR$2:$AR$134,MATCH($AP481,$AQ$2:$AQ$134,0)),0)</f>
      </c>
      <c r="CI481">
        <f>IFERROR(LEFT($L481,FIND(" - ",$L481)-1),$L481)</f>
      </c>
      <c r="CL481">
        <f>IF($DG481&gt;=1,INDEX($CJ:$CJ,$DF481+1),"")</f>
      </c>
      <c r="CM481">
        <f>IF($DG481&gt;=2,INDEX($CJ:$CJ,$DF481+2),"")</f>
      </c>
      <c r="CN481">
        <f>IF($DG481&gt;=3,INDEX($CJ:$CJ,$DF481+3),"")</f>
      </c>
      <c r="CO481">
        <f>IF($DG481&gt;=4,INDEX($CJ:$CJ,$DF481+4),"")</f>
      </c>
      <c r="CP481">
        <f>IF($DG481&gt;=5,INDEX($CJ:$CJ,$DF481+5),"")</f>
      </c>
      <c r="CQ481">
        <f>IF($DG481&gt;=6,INDEX($CJ:$CJ,$DF481+6),"")</f>
      </c>
      <c r="CR481">
        <f>IF($DG481&gt;=7,INDEX($CJ:$CJ,$DF481+7),"")</f>
      </c>
      <c r="CS481">
        <f>IF($DG481&gt;=8,INDEX($CJ:$CJ,$DF481+8),"")</f>
      </c>
      <c r="CT481">
        <f>IF($DG481&gt;=9,INDEX($CJ:$CJ,$DF481+9),"")</f>
      </c>
      <c r="CU481">
        <f>IF($DG481&gt;=10,INDEX($CJ:$CJ,$DF481+10),"")</f>
      </c>
      <c r="CV481">
        <f>IF($DG481&gt;=11,INDEX($CJ:$CJ,$DF481+11),"")</f>
      </c>
      <c r="CW481">
        <f>IF($DG481&gt;=12,INDEX($CJ:$CJ,$DF481+12),"")</f>
      </c>
      <c r="CX481">
        <f>IF($DG481&gt;=13,INDEX($CJ:$CJ,$DF481+13),"")</f>
      </c>
      <c r="CY481">
        <f>IF($DG481&gt;=14,INDEX($CJ:$CJ,$DF481+14),"")</f>
      </c>
      <c r="CZ481">
        <f>IF($DG481&gt;=15,INDEX($CJ:$CJ,$DF481+15),"")</f>
      </c>
      <c r="DA481">
        <f>IF($DG481&gt;=16,INDEX($CJ:$CJ,$DF481+16),"")</f>
      </c>
      <c r="DB481">
        <f>IF($DG481&gt;=17,INDEX($CJ:$CJ,$DF481+17),"")</f>
      </c>
      <c r="DC481">
        <f>IF($DG481&gt;=18,INDEX($CJ:$CJ,$DF481+18),"")</f>
      </c>
      <c r="DD481">
        <f>IF($DG481&gt;=19,INDEX($CJ:$CJ,$DF481+19),"")</f>
      </c>
      <c r="DE481">
        <f>IF($DG481&gt;=20,INDEX($CJ:$CJ,$DF481+20),"")</f>
      </c>
      <c r="DF481">
        <f>IFERROR(MATCH($CI481,$CJ$2:$CJ$263,0)+1,0)</f>
      </c>
      <c r="DG481">
        <f>IFERROR(INDEX($CK$2:$CK$263,MATCH($CI481,$CJ$2:$CJ$263,0)),0)</f>
      </c>
      <c r="DH481">
        <f>IFERROR(INDEX($AO:$AO,MATCH($N481,$AN:$AN,0))&amp;"","")</f>
      </c>
      <c r="DL481">
        <f>IF($GO481&gt;=1,INDEX($DI:$DI,$GN481+1),"")</f>
      </c>
      <c r="DM481">
        <f>IF($GO481&gt;=2,INDEX($DI:$DI,$GN481+2),"")</f>
      </c>
      <c r="DN481">
        <f>IF($GO481&gt;=3,INDEX($DI:$DI,$GN481+3),"")</f>
      </c>
      <c r="DO481">
        <f>IF($GO481&gt;=4,INDEX($DI:$DI,$GN481+4),"")</f>
      </c>
      <c r="DP481">
        <f>IF($GO481&gt;=5,INDEX($DI:$DI,$GN481+5),"")</f>
      </c>
      <c r="DQ481">
        <f>IF($GO481&gt;=6,INDEX($DI:$DI,$GN481+6),"")</f>
      </c>
      <c r="DR481">
        <f>IF($GO481&gt;=7,INDEX($DI:$DI,$GN481+7),"")</f>
      </c>
      <c r="DS481">
        <f>IF($GO481&gt;=8,INDEX($DI:$DI,$GN481+8),"")</f>
      </c>
      <c r="DT481">
        <f>IF($GO481&gt;=9,INDEX($DI:$DI,$GN481+9),"")</f>
      </c>
      <c r="DU481">
        <f>IF($GO481&gt;=10,INDEX($DI:$DI,$GN481+10),"")</f>
      </c>
      <c r="DV481">
        <f>IF($GO481&gt;=11,INDEX($DI:$DI,$GN481+11),"")</f>
      </c>
      <c r="DW481">
        <f>IF($GO481&gt;=12,INDEX($DI:$DI,$GN481+12),"")</f>
      </c>
      <c r="DX481">
        <f>IF($GO481&gt;=13,INDEX($DI:$DI,$GN481+13),"")</f>
      </c>
      <c r="DY481">
        <f>IF($GO481&gt;=14,INDEX($DI:$DI,$GN481+14),"")</f>
      </c>
      <c r="DZ481">
        <f>IF($GO481&gt;=15,INDEX($DI:$DI,$GN481+15),"")</f>
      </c>
      <c r="EA481">
        <f>IF($GO481&gt;=16,INDEX($DI:$DI,$GN481+16),"")</f>
      </c>
      <c r="EB481">
        <f>IF($GO481&gt;=17,INDEX($DI:$DI,$GN481+17),"")</f>
      </c>
      <c r="EC481">
        <f>IF($GO481&gt;=18,INDEX($DI:$DI,$GN481+18),"")</f>
      </c>
      <c r="ED481">
        <f>IF($GO481&gt;=19,INDEX($DI:$DI,$GN481+19),"")</f>
      </c>
      <c r="EE481">
        <f>IF($GO481&gt;=20,INDEX($DI:$DI,$GN481+20),"")</f>
      </c>
      <c r="EF481">
        <f>IF($GO481&gt;=21,INDEX($DI:$DI,$GN481+21),"")</f>
      </c>
      <c r="EG481">
        <f>IF($GO481&gt;=22,INDEX($DI:$DI,$GN481+22),"")</f>
      </c>
      <c r="EH481">
        <f>IF($GO481&gt;=23,INDEX($DI:$DI,$GN481+23),"")</f>
      </c>
      <c r="EI481">
        <f>IF($GO481&gt;=24,INDEX($DI:$DI,$GN481+24),"")</f>
      </c>
      <c r="EJ481">
        <f>IF($GO481&gt;=25,INDEX($DI:$DI,$GN481+25),"")</f>
      </c>
      <c r="EK481">
        <f>IF($GO481&gt;=26,INDEX($DI:$DI,$GN481+26),"")</f>
      </c>
      <c r="EL481">
        <f>IF($GO481&gt;=27,INDEX($DI:$DI,$GN481+27),"")</f>
      </c>
      <c r="EM481">
        <f>IF($GO481&gt;=28,INDEX($DI:$DI,$GN481+28),"")</f>
      </c>
      <c r="EN481">
        <f>IF($GO481&gt;=29,INDEX($DI:$DI,$GN481+29),"")</f>
      </c>
      <c r="EO481">
        <f>IF($GO481&gt;=30,INDEX($DI:$DI,$GN481+30),"")</f>
      </c>
      <c r="EP481">
        <f>IF($GO481&gt;=31,INDEX($DI:$DI,$GN481+31),"")</f>
      </c>
      <c r="EQ481">
        <f>IF($GO481&gt;=32,INDEX($DI:$DI,$GN481+32),"")</f>
      </c>
      <c r="ER481">
        <f>IF($GO481&gt;=33,INDEX($DI:$DI,$GN481+33),"")</f>
      </c>
      <c r="ES481">
        <f>IF($GO481&gt;=34,INDEX($DI:$DI,$GN481+34),"")</f>
      </c>
      <c r="ET481">
        <f>IF($GO481&gt;=35,INDEX($DI:$DI,$GN481+35),"")</f>
      </c>
      <c r="EU481">
        <f>IF($GO481&gt;=36,INDEX($DI:$DI,$GN481+36),"")</f>
      </c>
      <c r="EV481">
        <f>IF($GO481&gt;=37,INDEX($DI:$DI,$GN481+37),"")</f>
      </c>
      <c r="EW481">
        <f>IF($GO481&gt;=38,INDEX($DI:$DI,$GN481+38),"")</f>
      </c>
      <c r="EX481">
        <f>IF($GO481&gt;=39,INDEX($DI:$DI,$GN481+39),"")</f>
      </c>
      <c r="EY481">
        <f>IF($GO481&gt;=40,INDEX($DI:$DI,$GN481+40),"")</f>
      </c>
      <c r="EZ481">
        <f>IF($GO481&gt;=1,INDEX($DJ:$DJ,$GN481+1),"")</f>
      </c>
      <c r="FA481">
        <f>IF($GO481&gt;=2,INDEX($DJ:$DJ,$GN481+2),"")</f>
      </c>
      <c r="FB481">
        <f>IF($GO481&gt;=3,INDEX($DJ:$DJ,$GN481+3),"")</f>
      </c>
      <c r="FC481">
        <f>IF($GO481&gt;=4,INDEX($DJ:$DJ,$GN481+4),"")</f>
      </c>
      <c r="FD481">
        <f>IF($GO481&gt;=5,INDEX($DJ:$DJ,$GN481+5),"")</f>
      </c>
      <c r="FE481">
        <f>IF($GO481&gt;=6,INDEX($DJ:$DJ,$GN481+6),"")</f>
      </c>
      <c r="FF481">
        <f>IF($GO481&gt;=7,INDEX($DJ:$DJ,$GN481+7),"")</f>
      </c>
      <c r="FG481">
        <f>IF($GO481&gt;=8,INDEX($DJ:$DJ,$GN481+8),"")</f>
      </c>
      <c r="FH481">
        <f>IF($GO481&gt;=9,INDEX($DJ:$DJ,$GN481+9),"")</f>
      </c>
      <c r="FI481">
        <f>IF($GO481&gt;=10,INDEX($DJ:$DJ,$GN481+10),"")</f>
      </c>
      <c r="FJ481">
        <f>IF($GO481&gt;=11,INDEX($DJ:$DJ,$GN481+11),"")</f>
      </c>
      <c r="FK481">
        <f>IF($GO481&gt;=12,INDEX($DJ:$DJ,$GN481+12),"")</f>
      </c>
      <c r="FL481">
        <f>IF($GO481&gt;=13,INDEX($DJ:$DJ,$GN481+13),"")</f>
      </c>
      <c r="FM481">
        <f>IF($GO481&gt;=14,INDEX($DJ:$DJ,$GN481+14),"")</f>
      </c>
      <c r="FN481">
        <f>IF($GO481&gt;=15,INDEX($DJ:$DJ,$GN481+15),"")</f>
      </c>
      <c r="FO481">
        <f>IF($GO481&gt;=16,INDEX($DJ:$DJ,$GN481+16),"")</f>
      </c>
      <c r="FP481">
        <f>IF($GO481&gt;=17,INDEX($DJ:$DJ,$GN481+17),"")</f>
      </c>
      <c r="FQ481">
        <f>IF($GO481&gt;=18,INDEX($DJ:$DJ,$GN481+18),"")</f>
      </c>
      <c r="FR481">
        <f>IF($GO481&gt;=19,INDEX($DJ:$DJ,$GN481+19),"")</f>
      </c>
      <c r="FS481">
        <f>IF($GO481&gt;=20,INDEX($DJ:$DJ,$GN481+20),"")</f>
      </c>
      <c r="FT481">
        <f>IF($GO481&gt;=21,INDEX($DJ:$DJ,$GN481+21),"")</f>
      </c>
      <c r="FU481">
        <f>IF($GO481&gt;=22,INDEX($DJ:$DJ,$GN481+22),"")</f>
      </c>
      <c r="FV481">
        <f>IF($GO481&gt;=23,INDEX($DJ:$DJ,$GN481+23),"")</f>
      </c>
      <c r="FW481">
        <f>IF($GO481&gt;=24,INDEX($DJ:$DJ,$GN481+24),"")</f>
      </c>
      <c r="FX481">
        <f>IF($GO481&gt;=25,INDEX($DJ:$DJ,$GN481+25),"")</f>
      </c>
      <c r="FY481">
        <f>IF($GO481&gt;=26,INDEX($DJ:$DJ,$GN481+26),"")</f>
      </c>
      <c r="FZ481">
        <f>IF($GO481&gt;=27,INDEX($DJ:$DJ,$GN481+27),"")</f>
      </c>
      <c r="GA481">
        <f>IF($GO481&gt;=28,INDEX($DJ:$DJ,$GN481+28),"")</f>
      </c>
      <c r="GB481">
        <f>IF($GO481&gt;=29,INDEX($DJ:$DJ,$GN481+29),"")</f>
      </c>
      <c r="GC481">
        <f>IF($GO481&gt;=30,INDEX($DJ:$DJ,$GN481+30),"")</f>
      </c>
      <c r="GD481">
        <f>IF($GO481&gt;=31,INDEX($DJ:$DJ,$GN481+31),"")</f>
      </c>
      <c r="GE481">
        <f>IF($GO481&gt;=32,INDEX($DJ:$DJ,$GN481+32),"")</f>
      </c>
      <c r="GF481">
        <f>IF($GO481&gt;=33,INDEX($DJ:$DJ,$GN481+33),"")</f>
      </c>
      <c r="GG481">
        <f>IF($GO481&gt;=34,INDEX($DJ:$DJ,$GN481+34),"")</f>
      </c>
      <c r="GH481">
        <f>IF($GO481&gt;=35,INDEX($DJ:$DJ,$GN481+35),"")</f>
      </c>
      <c r="GI481">
        <f>IF($GO481&gt;=36,INDEX($DJ:$DJ,$GN481+36),"")</f>
      </c>
      <c r="GJ481">
        <f>IF($GO481&gt;=37,INDEX($DJ:$DJ,$GN481+37),"")</f>
      </c>
      <c r="GK481">
        <f>IF($GO481&gt;=38,INDEX($DJ:$DJ,$GN481+38),"")</f>
      </c>
      <c r="GL481">
        <f>IF($GO481&gt;=39,INDEX($DJ:$DJ,$GN481+39),"")</f>
      </c>
      <c r="GM481">
        <f>IF($GO481&gt;=40,INDEX($DJ:$DJ,$GN481+40),"")</f>
      </c>
      <c r="GN481">
        <f>IFERROR(MATCH($DH481,$DI$2:$DI$148,0)+1,0)</f>
      </c>
      <c r="GO481">
        <f>IFERROR(INDEX($DK$2:$DK$148,MATCH($DH481,$DI$2:$DI$148,0)),0)</f>
      </c>
      <c r="GP481">
        <f>IFERROR(MATCH($Y481,$DL$481:$EY$481,0),0)</f>
      </c>
      <c r="GQ481">
        <f>IF($GP481&gt;0,INDEX($EZ$481:$GM$481,$GP481),"")</f>
      </c>
      <c r="GT481">
        <f>IF($JC481&gt;=1,INDEX($GR:$GR,$JB481+1),"")</f>
      </c>
      <c r="GU481">
        <f>IF($JC481&gt;=2,INDEX($GR:$GR,$JB481+2),"")</f>
      </c>
      <c r="GV481">
        <f>IF($JC481&gt;=3,INDEX($GR:$GR,$JB481+3),"")</f>
      </c>
      <c r="GW481">
        <f>IF($JC481&gt;=4,INDEX($GR:$GR,$JB481+4),"")</f>
      </c>
      <c r="GX481">
        <f>IF($JC481&gt;=5,INDEX($GR:$GR,$JB481+5),"")</f>
      </c>
      <c r="GY481">
        <f>IF($JC481&gt;=6,INDEX($GR:$GR,$JB481+6),"")</f>
      </c>
      <c r="GZ481">
        <f>IF($JC481&gt;=7,INDEX($GR:$GR,$JB481+7),"")</f>
      </c>
      <c r="HA481">
        <f>IF($JC481&gt;=8,INDEX($GR:$GR,$JB481+8),"")</f>
      </c>
      <c r="HB481">
        <f>IF($JC481&gt;=9,INDEX($GR:$GR,$JB481+9),"")</f>
      </c>
      <c r="HC481">
        <f>IF($JC481&gt;=10,INDEX($GR:$GR,$JB481+10),"")</f>
      </c>
      <c r="HD481">
        <f>IF($JC481&gt;=11,INDEX($GR:$GR,$JB481+11),"")</f>
      </c>
      <c r="HE481">
        <f>IF($JC481&gt;=12,INDEX($GR:$GR,$JB481+12),"")</f>
      </c>
      <c r="HF481">
        <f>IF($JC481&gt;=13,INDEX($GR:$GR,$JB481+13),"")</f>
      </c>
      <c r="HG481">
        <f>IF($JC481&gt;=14,INDEX($GR:$GR,$JB481+14),"")</f>
      </c>
      <c r="HH481">
        <f>IF($JC481&gt;=15,INDEX($GR:$GR,$JB481+15),"")</f>
      </c>
      <c r="HI481">
        <f>IF($JC481&gt;=16,INDEX($GR:$GR,$JB481+16),"")</f>
      </c>
      <c r="HJ481">
        <f>IF($JC481&gt;=17,INDEX($GR:$GR,$JB481+17),"")</f>
      </c>
      <c r="HK481">
        <f>IF($JC481&gt;=18,INDEX($GR:$GR,$JB481+18),"")</f>
      </c>
      <c r="HL481">
        <f>IF($JC481&gt;=19,INDEX($GR:$GR,$JB481+19),"")</f>
      </c>
      <c r="HM481">
        <f>IF($JC481&gt;=20,INDEX($GR:$GR,$JB481+20),"")</f>
      </c>
      <c r="HN481">
        <f>IF($JC481&gt;=21,INDEX($GR:$GR,$JB481+21),"")</f>
      </c>
      <c r="HO481">
        <f>IF($JC481&gt;=22,INDEX($GR:$GR,$JB481+22),"")</f>
      </c>
      <c r="HP481">
        <f>IF($JC481&gt;=23,INDEX($GR:$GR,$JB481+23),"")</f>
      </c>
      <c r="HQ481">
        <f>IF($JC481&gt;=24,INDEX($GR:$GR,$JB481+24),"")</f>
      </c>
      <c r="HR481">
        <f>IF($JC481&gt;=25,INDEX($GR:$GR,$JB481+25),"")</f>
      </c>
      <c r="HS481">
        <f>IF($JC481&gt;=26,INDEX($GR:$GR,$JB481+26),"")</f>
      </c>
      <c r="HT481">
        <f>IF($JC481&gt;=27,INDEX($GR:$GR,$JB481+27),"")</f>
      </c>
      <c r="HU481">
        <f>IF($JC481&gt;=28,INDEX($GR:$GR,$JB481+28),"")</f>
      </c>
      <c r="HV481">
        <f>IF($JC481&gt;=29,INDEX($GR:$GR,$JB481+29),"")</f>
      </c>
      <c r="HW481">
        <f>IF($JC481&gt;=30,INDEX($GR:$GR,$JB481+30),"")</f>
      </c>
      <c r="HX481">
        <f>IF($JC481&gt;=31,INDEX($GR:$GR,$JB481+31),"")</f>
      </c>
      <c r="HY481">
        <f>IF($JC481&gt;=32,INDEX($GR:$GR,$JB481+32),"")</f>
      </c>
      <c r="HZ481">
        <f>IF($JC481&gt;=33,INDEX($GR:$GR,$JB481+33),"")</f>
      </c>
      <c r="IA481">
        <f>IF($JC481&gt;=34,INDEX($GR:$GR,$JB481+34),"")</f>
      </c>
      <c r="IB481">
        <f>IF($JC481&gt;=35,INDEX($GR:$GR,$JB481+35),"")</f>
      </c>
      <c r="IC481">
        <f>IF($JC481&gt;=36,INDEX($GR:$GR,$JB481+36),"")</f>
      </c>
      <c r="ID481">
        <f>IF($JC481&gt;=37,INDEX($GR:$GR,$JB481+37),"")</f>
      </c>
      <c r="IE481">
        <f>IF($JC481&gt;=38,INDEX($GR:$GR,$JB481+38),"")</f>
      </c>
      <c r="IF481">
        <f>IF($JC481&gt;=39,INDEX($GR:$GR,$JB481+39),"")</f>
      </c>
      <c r="IG481">
        <f>IF($JC481&gt;=40,INDEX($GR:$GR,$JB481+40),"")</f>
      </c>
      <c r="IH481">
        <f>IF($JC481&gt;=41,INDEX($GR:$GR,$JB481+41),"")</f>
      </c>
      <c r="II481">
        <f>IF($JC481&gt;=42,INDEX($GR:$GR,$JB481+42),"")</f>
      </c>
      <c r="IJ481">
        <f>IF($JC481&gt;=43,INDEX($GR:$GR,$JB481+43),"")</f>
      </c>
      <c r="IK481">
        <f>IF($JC481&gt;=44,INDEX($GR:$GR,$JB481+44),"")</f>
      </c>
      <c r="IL481">
        <f>IF($JC481&gt;=45,INDEX($GR:$GR,$JB481+45),"")</f>
      </c>
      <c r="IM481">
        <f>IF($JC481&gt;=46,INDEX($GR:$GR,$JB481+46),"")</f>
      </c>
      <c r="IN481">
        <f>IF($JC481&gt;=47,INDEX($GR:$GR,$JB481+47),"")</f>
      </c>
      <c r="IO481">
        <f>IF($JC481&gt;=48,INDEX($GR:$GR,$JB481+48),"")</f>
      </c>
      <c r="IP481">
        <f>IF($JC481&gt;=49,INDEX($GR:$GR,$JB481+49),"")</f>
      </c>
      <c r="IQ481">
        <f>IF($JC481&gt;=50,INDEX($GR:$GR,$JB481+50),"")</f>
      </c>
      <c r="IR481">
        <f>IF($JC481&gt;=51,INDEX($GR:$GR,$JB481+51),"")</f>
      </c>
      <c r="IS481">
        <f>IF($JC481&gt;=52,INDEX($GR:$GR,$JB481+52),"")</f>
      </c>
      <c r="IT481">
        <f>IF($JC481&gt;=53,INDEX($GR:$GR,$JB481+53),"")</f>
      </c>
      <c r="IU481">
        <f>IF($JC481&gt;=54,INDEX($GR:$GR,$JB481+54),"")</f>
      </c>
      <c r="IV481">
        <f>IF($JC481&gt;=55,INDEX($GR:$GR,$JB481+55),"")</f>
      </c>
      <c r="IW481">
        <f>IF($JC481&gt;=56,INDEX($GR:$GR,$JB481+56),"")</f>
      </c>
      <c r="IX481">
        <f>IF($JC481&gt;=57,INDEX($GR:$GR,$JB481+57),"")</f>
      </c>
      <c r="IY481">
        <f>IF($JC481&gt;=58,INDEX($GR:$GR,$JB481+58),"")</f>
      </c>
      <c r="IZ481">
        <f>IF($JC481&gt;=59,INDEX($GR:$GR,$JB481+59),"")</f>
      </c>
      <c r="JA481">
        <f>IF($JC481&gt;=60,INDEX($GR:$GR,$JB481+60),"")</f>
      </c>
      <c r="JB481">
        <f>IFERROR(MATCH($GQ481,$GR$2:$GR$324,0)+1,0)</f>
      </c>
      <c r="JC481">
        <f>IFERROR(INDEX($GS$2:$GS$324,MATCH($GQ481,$GR$2:$GR$324,0)),0)</f>
      </c>
      <c r="JD481" t="s">
        <v>40</v>
      </c>
      <c r="JE481" t="s">
        <v>40</v>
      </c>
    </row>
    <row r="482" spans="1:265" x14ac:dyDescent="0.25">
      <c r="Q482">
        <f>IF(OR($T482="",$P482=""),"",IFERROR($T482/$P482,0))</f>
      </c>
      <c r="R482">
        <f>IF($T482="","",
SUM($S482,$U482,$Z482,$V482,$X482)*
(1-IF($AA482="",0,VALUE($AA482)/100)))</f>
      </c>
      <c r="S482">
        <f>IF($T482="","",$T482)</f>
      </c>
      <c r="U482">
        <f>IF($T482="","",
IF($N482="","",
IF(ISNUMBER(SEARCH("exempt",LOWER($N482))),0,
$T482*(VALUE(SUBSTITUTE($N482,"%",""))/100))))</f>
      </c>
      <c r="AB482">
        <f>IFERROR(IF(FIND(" - ",$K482)&gt;0,MID($K482,FIND(" - ",$K482)+3,LEN($K482)),""),"")</f>
      </c>
      <c r="AK482" t="s">
        <v>1069</v>
      </c>
      <c r="AP482">
        <f>IFERROR(LEFT($K482,FIND(" - ",$K482)-1),$K482)</f>
      </c>
      <c r="AS482">
        <f>IF($CH482&gt;=1,INDEX($AQ:$AQ,$CG482+1),"")</f>
      </c>
      <c r="AT482">
        <f>IF($CH482&gt;=2,INDEX($AQ:$AQ,$CG482+2),"")</f>
      </c>
      <c r="AU482">
        <f>IF($CH482&gt;=3,INDEX($AQ:$AQ,$CG482+3),"")</f>
      </c>
      <c r="AV482">
        <f>IF($CH482&gt;=4,INDEX($AQ:$AQ,$CG482+4),"")</f>
      </c>
      <c r="AW482">
        <f>IF($CH482&gt;=5,INDEX($AQ:$AQ,$CG482+5),"")</f>
      </c>
      <c r="AX482">
        <f>IF($CH482&gt;=6,INDEX($AQ:$AQ,$CG482+6),"")</f>
      </c>
      <c r="AY482">
        <f>IF($CH482&gt;=7,INDEX($AQ:$AQ,$CG482+7),"")</f>
      </c>
      <c r="AZ482">
        <f>IF($CH482&gt;=8,INDEX($AQ:$AQ,$CG482+8),"")</f>
      </c>
      <c r="BA482">
        <f>IF($CH482&gt;=9,INDEX($AQ:$AQ,$CG482+9),"")</f>
      </c>
      <c r="BB482">
        <f>IF($CH482&gt;=10,INDEX($AQ:$AQ,$CG482+10),"")</f>
      </c>
      <c r="BC482">
        <f>IF($CH482&gt;=11,INDEX($AQ:$AQ,$CG482+11),"")</f>
      </c>
      <c r="BD482">
        <f>IF($CH482&gt;=12,INDEX($AQ:$AQ,$CG482+12),"")</f>
      </c>
      <c r="BE482">
        <f>IF($CH482&gt;=13,INDEX($AQ:$AQ,$CG482+13),"")</f>
      </c>
      <c r="BF482">
        <f>IF($CH482&gt;=14,INDEX($AQ:$AQ,$CG482+14),"")</f>
      </c>
      <c r="BG482">
        <f>IF($CH482&gt;=15,INDEX($AQ:$AQ,$CG482+15),"")</f>
      </c>
      <c r="BH482">
        <f>IF($CH482&gt;=16,INDEX($AQ:$AQ,$CG482+16),"")</f>
      </c>
      <c r="BI482">
        <f>IF($CH482&gt;=17,INDEX($AQ:$AQ,$CG482+17),"")</f>
      </c>
      <c r="BJ482">
        <f>IF($CH482&gt;=18,INDEX($AQ:$AQ,$CG482+18),"")</f>
      </c>
      <c r="BK482">
        <f>IF($CH482&gt;=19,INDEX($AQ:$AQ,$CG482+19),"")</f>
      </c>
      <c r="BL482">
        <f>IF($CH482&gt;=20,INDEX($AQ:$AQ,$CG482+20),"")</f>
      </c>
      <c r="BM482">
        <f>IF($CH482&gt;=21,INDEX($AQ:$AQ,$CG482+21),"")</f>
      </c>
      <c r="BN482">
        <f>IF($CH482&gt;=22,INDEX($AQ:$AQ,$CG482+22),"")</f>
      </c>
      <c r="BO482">
        <f>IF($CH482&gt;=23,INDEX($AQ:$AQ,$CG482+23),"")</f>
      </c>
      <c r="BP482">
        <f>IF($CH482&gt;=24,INDEX($AQ:$AQ,$CG482+24),"")</f>
      </c>
      <c r="BQ482">
        <f>IF($CH482&gt;=25,INDEX($AQ:$AQ,$CG482+25),"")</f>
      </c>
      <c r="BR482">
        <f>IF($CH482&gt;=26,INDEX($AQ:$AQ,$CG482+26),"")</f>
      </c>
      <c r="BS482">
        <f>IF($CH482&gt;=27,INDEX($AQ:$AQ,$CG482+27),"")</f>
      </c>
      <c r="BT482">
        <f>IF($CH482&gt;=28,INDEX($AQ:$AQ,$CG482+28),"")</f>
      </c>
      <c r="BU482">
        <f>IF($CH482&gt;=29,INDEX($AQ:$AQ,$CG482+29),"")</f>
      </c>
      <c r="BV482">
        <f>IF($CH482&gt;=30,INDEX($AQ:$AQ,$CG482+30),"")</f>
      </c>
      <c r="BW482">
        <f>IF($CH482&gt;=31,INDEX($AQ:$AQ,$CG482+31),"")</f>
      </c>
      <c r="BX482">
        <f>IF($CH482&gt;=32,INDEX($AQ:$AQ,$CG482+32),"")</f>
      </c>
      <c r="BY482">
        <f>IF($CH482&gt;=33,INDEX($AQ:$AQ,$CG482+33),"")</f>
      </c>
      <c r="BZ482">
        <f>IF($CH482&gt;=34,INDEX($AQ:$AQ,$CG482+34),"")</f>
      </c>
      <c r="CA482">
        <f>IF($CH482&gt;=35,INDEX($AQ:$AQ,$CG482+35),"")</f>
      </c>
      <c r="CB482">
        <f>IF($CH482&gt;=36,INDEX($AQ:$AQ,$CG482+36),"")</f>
      </c>
      <c r="CC482">
        <f>IF($CH482&gt;=37,INDEX($AQ:$AQ,$CG482+37),"")</f>
      </c>
      <c r="CD482">
        <f>IF($CH482&gt;=38,INDEX($AQ:$AQ,$CG482+38),"")</f>
      </c>
      <c r="CE482">
        <f>IF($CH482&gt;=39,INDEX($AQ:$AQ,$CG482+39),"")</f>
      </c>
      <c r="CF482">
        <f>IF($CH482&gt;=40,INDEX($AQ:$AQ,$CG482+40),"")</f>
      </c>
      <c r="CG482">
        <f>IFERROR(MATCH($AP482,$AQ$2:$AQ$134,0)+1,0)</f>
      </c>
      <c r="CH482">
        <f>IFERROR(INDEX($AR$2:$AR$134,MATCH($AP482,$AQ$2:$AQ$134,0)),0)</f>
      </c>
      <c r="CI482">
        <f>IFERROR(LEFT($L482,FIND(" - ",$L482)-1),$L482)</f>
      </c>
      <c r="CL482">
        <f>IF($DG482&gt;=1,INDEX($CJ:$CJ,$DF482+1),"")</f>
      </c>
      <c r="CM482">
        <f>IF($DG482&gt;=2,INDEX($CJ:$CJ,$DF482+2),"")</f>
      </c>
      <c r="CN482">
        <f>IF($DG482&gt;=3,INDEX($CJ:$CJ,$DF482+3),"")</f>
      </c>
      <c r="CO482">
        <f>IF($DG482&gt;=4,INDEX($CJ:$CJ,$DF482+4),"")</f>
      </c>
      <c r="CP482">
        <f>IF($DG482&gt;=5,INDEX($CJ:$CJ,$DF482+5),"")</f>
      </c>
      <c r="CQ482">
        <f>IF($DG482&gt;=6,INDEX($CJ:$CJ,$DF482+6),"")</f>
      </c>
      <c r="CR482">
        <f>IF($DG482&gt;=7,INDEX($CJ:$CJ,$DF482+7),"")</f>
      </c>
      <c r="CS482">
        <f>IF($DG482&gt;=8,INDEX($CJ:$CJ,$DF482+8),"")</f>
      </c>
      <c r="CT482">
        <f>IF($DG482&gt;=9,INDEX($CJ:$CJ,$DF482+9),"")</f>
      </c>
      <c r="CU482">
        <f>IF($DG482&gt;=10,INDEX($CJ:$CJ,$DF482+10),"")</f>
      </c>
      <c r="CV482">
        <f>IF($DG482&gt;=11,INDEX($CJ:$CJ,$DF482+11),"")</f>
      </c>
      <c r="CW482">
        <f>IF($DG482&gt;=12,INDEX($CJ:$CJ,$DF482+12),"")</f>
      </c>
      <c r="CX482">
        <f>IF($DG482&gt;=13,INDEX($CJ:$CJ,$DF482+13),"")</f>
      </c>
      <c r="CY482">
        <f>IF($DG482&gt;=14,INDEX($CJ:$CJ,$DF482+14),"")</f>
      </c>
      <c r="CZ482">
        <f>IF($DG482&gt;=15,INDEX($CJ:$CJ,$DF482+15),"")</f>
      </c>
      <c r="DA482">
        <f>IF($DG482&gt;=16,INDEX($CJ:$CJ,$DF482+16),"")</f>
      </c>
      <c r="DB482">
        <f>IF($DG482&gt;=17,INDEX($CJ:$CJ,$DF482+17),"")</f>
      </c>
      <c r="DC482">
        <f>IF($DG482&gt;=18,INDEX($CJ:$CJ,$DF482+18),"")</f>
      </c>
      <c r="DD482">
        <f>IF($DG482&gt;=19,INDEX($CJ:$CJ,$DF482+19),"")</f>
      </c>
      <c r="DE482">
        <f>IF($DG482&gt;=20,INDEX($CJ:$CJ,$DF482+20),"")</f>
      </c>
      <c r="DF482">
        <f>IFERROR(MATCH($CI482,$CJ$2:$CJ$263,0)+1,0)</f>
      </c>
      <c r="DG482">
        <f>IFERROR(INDEX($CK$2:$CK$263,MATCH($CI482,$CJ$2:$CJ$263,0)),0)</f>
      </c>
      <c r="DH482">
        <f>IFERROR(INDEX($AO:$AO,MATCH($N482,$AN:$AN,0))&amp;"","")</f>
      </c>
      <c r="DL482">
        <f>IF($GO482&gt;=1,INDEX($DI:$DI,$GN482+1),"")</f>
      </c>
      <c r="DM482">
        <f>IF($GO482&gt;=2,INDEX($DI:$DI,$GN482+2),"")</f>
      </c>
      <c r="DN482">
        <f>IF($GO482&gt;=3,INDEX($DI:$DI,$GN482+3),"")</f>
      </c>
      <c r="DO482">
        <f>IF($GO482&gt;=4,INDEX($DI:$DI,$GN482+4),"")</f>
      </c>
      <c r="DP482">
        <f>IF($GO482&gt;=5,INDEX($DI:$DI,$GN482+5),"")</f>
      </c>
      <c r="DQ482">
        <f>IF($GO482&gt;=6,INDEX($DI:$DI,$GN482+6),"")</f>
      </c>
      <c r="DR482">
        <f>IF($GO482&gt;=7,INDEX($DI:$DI,$GN482+7),"")</f>
      </c>
      <c r="DS482">
        <f>IF($GO482&gt;=8,INDEX($DI:$DI,$GN482+8),"")</f>
      </c>
      <c r="DT482">
        <f>IF($GO482&gt;=9,INDEX($DI:$DI,$GN482+9),"")</f>
      </c>
      <c r="DU482">
        <f>IF($GO482&gt;=10,INDEX($DI:$DI,$GN482+10),"")</f>
      </c>
      <c r="DV482">
        <f>IF($GO482&gt;=11,INDEX($DI:$DI,$GN482+11),"")</f>
      </c>
      <c r="DW482">
        <f>IF($GO482&gt;=12,INDEX($DI:$DI,$GN482+12),"")</f>
      </c>
      <c r="DX482">
        <f>IF($GO482&gt;=13,INDEX($DI:$DI,$GN482+13),"")</f>
      </c>
      <c r="DY482">
        <f>IF($GO482&gt;=14,INDEX($DI:$DI,$GN482+14),"")</f>
      </c>
      <c r="DZ482">
        <f>IF($GO482&gt;=15,INDEX($DI:$DI,$GN482+15),"")</f>
      </c>
      <c r="EA482">
        <f>IF($GO482&gt;=16,INDEX($DI:$DI,$GN482+16),"")</f>
      </c>
      <c r="EB482">
        <f>IF($GO482&gt;=17,INDEX($DI:$DI,$GN482+17),"")</f>
      </c>
      <c r="EC482">
        <f>IF($GO482&gt;=18,INDEX($DI:$DI,$GN482+18),"")</f>
      </c>
      <c r="ED482">
        <f>IF($GO482&gt;=19,INDEX($DI:$DI,$GN482+19),"")</f>
      </c>
      <c r="EE482">
        <f>IF($GO482&gt;=20,INDEX($DI:$DI,$GN482+20),"")</f>
      </c>
      <c r="EF482">
        <f>IF($GO482&gt;=21,INDEX($DI:$DI,$GN482+21),"")</f>
      </c>
      <c r="EG482">
        <f>IF($GO482&gt;=22,INDEX($DI:$DI,$GN482+22),"")</f>
      </c>
      <c r="EH482">
        <f>IF($GO482&gt;=23,INDEX($DI:$DI,$GN482+23),"")</f>
      </c>
      <c r="EI482">
        <f>IF($GO482&gt;=24,INDEX($DI:$DI,$GN482+24),"")</f>
      </c>
      <c r="EJ482">
        <f>IF($GO482&gt;=25,INDEX($DI:$DI,$GN482+25),"")</f>
      </c>
      <c r="EK482">
        <f>IF($GO482&gt;=26,INDEX($DI:$DI,$GN482+26),"")</f>
      </c>
      <c r="EL482">
        <f>IF($GO482&gt;=27,INDEX($DI:$DI,$GN482+27),"")</f>
      </c>
      <c r="EM482">
        <f>IF($GO482&gt;=28,INDEX($DI:$DI,$GN482+28),"")</f>
      </c>
      <c r="EN482">
        <f>IF($GO482&gt;=29,INDEX($DI:$DI,$GN482+29),"")</f>
      </c>
      <c r="EO482">
        <f>IF($GO482&gt;=30,INDEX($DI:$DI,$GN482+30),"")</f>
      </c>
      <c r="EP482">
        <f>IF($GO482&gt;=31,INDEX($DI:$DI,$GN482+31),"")</f>
      </c>
      <c r="EQ482">
        <f>IF($GO482&gt;=32,INDEX($DI:$DI,$GN482+32),"")</f>
      </c>
      <c r="ER482">
        <f>IF($GO482&gt;=33,INDEX($DI:$DI,$GN482+33),"")</f>
      </c>
      <c r="ES482">
        <f>IF($GO482&gt;=34,INDEX($DI:$DI,$GN482+34),"")</f>
      </c>
      <c r="ET482">
        <f>IF($GO482&gt;=35,INDEX($DI:$DI,$GN482+35),"")</f>
      </c>
      <c r="EU482">
        <f>IF($GO482&gt;=36,INDEX($DI:$DI,$GN482+36),"")</f>
      </c>
      <c r="EV482">
        <f>IF($GO482&gt;=37,INDEX($DI:$DI,$GN482+37),"")</f>
      </c>
      <c r="EW482">
        <f>IF($GO482&gt;=38,INDEX($DI:$DI,$GN482+38),"")</f>
      </c>
      <c r="EX482">
        <f>IF($GO482&gt;=39,INDEX($DI:$DI,$GN482+39),"")</f>
      </c>
      <c r="EY482">
        <f>IF($GO482&gt;=40,INDEX($DI:$DI,$GN482+40),"")</f>
      </c>
      <c r="EZ482">
        <f>IF($GO482&gt;=1,INDEX($DJ:$DJ,$GN482+1),"")</f>
      </c>
      <c r="FA482">
        <f>IF($GO482&gt;=2,INDEX($DJ:$DJ,$GN482+2),"")</f>
      </c>
      <c r="FB482">
        <f>IF($GO482&gt;=3,INDEX($DJ:$DJ,$GN482+3),"")</f>
      </c>
      <c r="FC482">
        <f>IF($GO482&gt;=4,INDEX($DJ:$DJ,$GN482+4),"")</f>
      </c>
      <c r="FD482">
        <f>IF($GO482&gt;=5,INDEX($DJ:$DJ,$GN482+5),"")</f>
      </c>
      <c r="FE482">
        <f>IF($GO482&gt;=6,INDEX($DJ:$DJ,$GN482+6),"")</f>
      </c>
      <c r="FF482">
        <f>IF($GO482&gt;=7,INDEX($DJ:$DJ,$GN482+7),"")</f>
      </c>
      <c r="FG482">
        <f>IF($GO482&gt;=8,INDEX($DJ:$DJ,$GN482+8),"")</f>
      </c>
      <c r="FH482">
        <f>IF($GO482&gt;=9,INDEX($DJ:$DJ,$GN482+9),"")</f>
      </c>
      <c r="FI482">
        <f>IF($GO482&gt;=10,INDEX($DJ:$DJ,$GN482+10),"")</f>
      </c>
      <c r="FJ482">
        <f>IF($GO482&gt;=11,INDEX($DJ:$DJ,$GN482+11),"")</f>
      </c>
      <c r="FK482">
        <f>IF($GO482&gt;=12,INDEX($DJ:$DJ,$GN482+12),"")</f>
      </c>
      <c r="FL482">
        <f>IF($GO482&gt;=13,INDEX($DJ:$DJ,$GN482+13),"")</f>
      </c>
      <c r="FM482">
        <f>IF($GO482&gt;=14,INDEX($DJ:$DJ,$GN482+14),"")</f>
      </c>
      <c r="FN482">
        <f>IF($GO482&gt;=15,INDEX($DJ:$DJ,$GN482+15),"")</f>
      </c>
      <c r="FO482">
        <f>IF($GO482&gt;=16,INDEX($DJ:$DJ,$GN482+16),"")</f>
      </c>
      <c r="FP482">
        <f>IF($GO482&gt;=17,INDEX($DJ:$DJ,$GN482+17),"")</f>
      </c>
      <c r="FQ482">
        <f>IF($GO482&gt;=18,INDEX($DJ:$DJ,$GN482+18),"")</f>
      </c>
      <c r="FR482">
        <f>IF($GO482&gt;=19,INDEX($DJ:$DJ,$GN482+19),"")</f>
      </c>
      <c r="FS482">
        <f>IF($GO482&gt;=20,INDEX($DJ:$DJ,$GN482+20),"")</f>
      </c>
      <c r="FT482">
        <f>IF($GO482&gt;=21,INDEX($DJ:$DJ,$GN482+21),"")</f>
      </c>
      <c r="FU482">
        <f>IF($GO482&gt;=22,INDEX($DJ:$DJ,$GN482+22),"")</f>
      </c>
      <c r="FV482">
        <f>IF($GO482&gt;=23,INDEX($DJ:$DJ,$GN482+23),"")</f>
      </c>
      <c r="FW482">
        <f>IF($GO482&gt;=24,INDEX($DJ:$DJ,$GN482+24),"")</f>
      </c>
      <c r="FX482">
        <f>IF($GO482&gt;=25,INDEX($DJ:$DJ,$GN482+25),"")</f>
      </c>
      <c r="FY482">
        <f>IF($GO482&gt;=26,INDEX($DJ:$DJ,$GN482+26),"")</f>
      </c>
      <c r="FZ482">
        <f>IF($GO482&gt;=27,INDEX($DJ:$DJ,$GN482+27),"")</f>
      </c>
      <c r="GA482">
        <f>IF($GO482&gt;=28,INDEX($DJ:$DJ,$GN482+28),"")</f>
      </c>
      <c r="GB482">
        <f>IF($GO482&gt;=29,INDEX($DJ:$DJ,$GN482+29),"")</f>
      </c>
      <c r="GC482">
        <f>IF($GO482&gt;=30,INDEX($DJ:$DJ,$GN482+30),"")</f>
      </c>
      <c r="GD482">
        <f>IF($GO482&gt;=31,INDEX($DJ:$DJ,$GN482+31),"")</f>
      </c>
      <c r="GE482">
        <f>IF($GO482&gt;=32,INDEX($DJ:$DJ,$GN482+32),"")</f>
      </c>
      <c r="GF482">
        <f>IF($GO482&gt;=33,INDEX($DJ:$DJ,$GN482+33),"")</f>
      </c>
      <c r="GG482">
        <f>IF($GO482&gt;=34,INDEX($DJ:$DJ,$GN482+34),"")</f>
      </c>
      <c r="GH482">
        <f>IF($GO482&gt;=35,INDEX($DJ:$DJ,$GN482+35),"")</f>
      </c>
      <c r="GI482">
        <f>IF($GO482&gt;=36,INDEX($DJ:$DJ,$GN482+36),"")</f>
      </c>
      <c r="GJ482">
        <f>IF($GO482&gt;=37,INDEX($DJ:$DJ,$GN482+37),"")</f>
      </c>
      <c r="GK482">
        <f>IF($GO482&gt;=38,INDEX($DJ:$DJ,$GN482+38),"")</f>
      </c>
      <c r="GL482">
        <f>IF($GO482&gt;=39,INDEX($DJ:$DJ,$GN482+39),"")</f>
      </c>
      <c r="GM482">
        <f>IF($GO482&gt;=40,INDEX($DJ:$DJ,$GN482+40),"")</f>
      </c>
      <c r="GN482">
        <f>IFERROR(MATCH($DH482,$DI$2:$DI$148,0)+1,0)</f>
      </c>
      <c r="GO482">
        <f>IFERROR(INDEX($DK$2:$DK$148,MATCH($DH482,$DI$2:$DI$148,0)),0)</f>
      </c>
      <c r="GP482">
        <f>IFERROR(MATCH($Y482,$DL$482:$EY$482,0),0)</f>
      </c>
      <c r="GQ482">
        <f>IF($GP482&gt;0,INDEX($EZ$482:$GM$482,$GP482),"")</f>
      </c>
      <c r="GT482">
        <f>IF($JC482&gt;=1,INDEX($GR:$GR,$JB482+1),"")</f>
      </c>
      <c r="GU482">
        <f>IF($JC482&gt;=2,INDEX($GR:$GR,$JB482+2),"")</f>
      </c>
      <c r="GV482">
        <f>IF($JC482&gt;=3,INDEX($GR:$GR,$JB482+3),"")</f>
      </c>
      <c r="GW482">
        <f>IF($JC482&gt;=4,INDEX($GR:$GR,$JB482+4),"")</f>
      </c>
      <c r="GX482">
        <f>IF($JC482&gt;=5,INDEX($GR:$GR,$JB482+5),"")</f>
      </c>
      <c r="GY482">
        <f>IF($JC482&gt;=6,INDEX($GR:$GR,$JB482+6),"")</f>
      </c>
      <c r="GZ482">
        <f>IF($JC482&gt;=7,INDEX($GR:$GR,$JB482+7),"")</f>
      </c>
      <c r="HA482">
        <f>IF($JC482&gt;=8,INDEX($GR:$GR,$JB482+8),"")</f>
      </c>
      <c r="HB482">
        <f>IF($JC482&gt;=9,INDEX($GR:$GR,$JB482+9),"")</f>
      </c>
      <c r="HC482">
        <f>IF($JC482&gt;=10,INDEX($GR:$GR,$JB482+10),"")</f>
      </c>
      <c r="HD482">
        <f>IF($JC482&gt;=11,INDEX($GR:$GR,$JB482+11),"")</f>
      </c>
      <c r="HE482">
        <f>IF($JC482&gt;=12,INDEX($GR:$GR,$JB482+12),"")</f>
      </c>
      <c r="HF482">
        <f>IF($JC482&gt;=13,INDEX($GR:$GR,$JB482+13),"")</f>
      </c>
      <c r="HG482">
        <f>IF($JC482&gt;=14,INDEX($GR:$GR,$JB482+14),"")</f>
      </c>
      <c r="HH482">
        <f>IF($JC482&gt;=15,INDEX($GR:$GR,$JB482+15),"")</f>
      </c>
      <c r="HI482">
        <f>IF($JC482&gt;=16,INDEX($GR:$GR,$JB482+16),"")</f>
      </c>
      <c r="HJ482">
        <f>IF($JC482&gt;=17,INDEX($GR:$GR,$JB482+17),"")</f>
      </c>
      <c r="HK482">
        <f>IF($JC482&gt;=18,INDEX($GR:$GR,$JB482+18),"")</f>
      </c>
      <c r="HL482">
        <f>IF($JC482&gt;=19,INDEX($GR:$GR,$JB482+19),"")</f>
      </c>
      <c r="HM482">
        <f>IF($JC482&gt;=20,INDEX($GR:$GR,$JB482+20),"")</f>
      </c>
      <c r="HN482">
        <f>IF($JC482&gt;=21,INDEX($GR:$GR,$JB482+21),"")</f>
      </c>
      <c r="HO482">
        <f>IF($JC482&gt;=22,INDEX($GR:$GR,$JB482+22),"")</f>
      </c>
      <c r="HP482">
        <f>IF($JC482&gt;=23,INDEX($GR:$GR,$JB482+23),"")</f>
      </c>
      <c r="HQ482">
        <f>IF($JC482&gt;=24,INDEX($GR:$GR,$JB482+24),"")</f>
      </c>
      <c r="HR482">
        <f>IF($JC482&gt;=25,INDEX($GR:$GR,$JB482+25),"")</f>
      </c>
      <c r="HS482">
        <f>IF($JC482&gt;=26,INDEX($GR:$GR,$JB482+26),"")</f>
      </c>
      <c r="HT482">
        <f>IF($JC482&gt;=27,INDEX($GR:$GR,$JB482+27),"")</f>
      </c>
      <c r="HU482">
        <f>IF($JC482&gt;=28,INDEX($GR:$GR,$JB482+28),"")</f>
      </c>
      <c r="HV482">
        <f>IF($JC482&gt;=29,INDEX($GR:$GR,$JB482+29),"")</f>
      </c>
      <c r="HW482">
        <f>IF($JC482&gt;=30,INDEX($GR:$GR,$JB482+30),"")</f>
      </c>
      <c r="HX482">
        <f>IF($JC482&gt;=31,INDEX($GR:$GR,$JB482+31),"")</f>
      </c>
      <c r="HY482">
        <f>IF($JC482&gt;=32,INDEX($GR:$GR,$JB482+32),"")</f>
      </c>
      <c r="HZ482">
        <f>IF($JC482&gt;=33,INDEX($GR:$GR,$JB482+33),"")</f>
      </c>
      <c r="IA482">
        <f>IF($JC482&gt;=34,INDEX($GR:$GR,$JB482+34),"")</f>
      </c>
      <c r="IB482">
        <f>IF($JC482&gt;=35,INDEX($GR:$GR,$JB482+35),"")</f>
      </c>
      <c r="IC482">
        <f>IF($JC482&gt;=36,INDEX($GR:$GR,$JB482+36),"")</f>
      </c>
      <c r="ID482">
        <f>IF($JC482&gt;=37,INDEX($GR:$GR,$JB482+37),"")</f>
      </c>
      <c r="IE482">
        <f>IF($JC482&gt;=38,INDEX($GR:$GR,$JB482+38),"")</f>
      </c>
      <c r="IF482">
        <f>IF($JC482&gt;=39,INDEX($GR:$GR,$JB482+39),"")</f>
      </c>
      <c r="IG482">
        <f>IF($JC482&gt;=40,INDEX($GR:$GR,$JB482+40),"")</f>
      </c>
      <c r="IH482">
        <f>IF($JC482&gt;=41,INDEX($GR:$GR,$JB482+41),"")</f>
      </c>
      <c r="II482">
        <f>IF($JC482&gt;=42,INDEX($GR:$GR,$JB482+42),"")</f>
      </c>
      <c r="IJ482">
        <f>IF($JC482&gt;=43,INDEX($GR:$GR,$JB482+43),"")</f>
      </c>
      <c r="IK482">
        <f>IF($JC482&gt;=44,INDEX($GR:$GR,$JB482+44),"")</f>
      </c>
      <c r="IL482">
        <f>IF($JC482&gt;=45,INDEX($GR:$GR,$JB482+45),"")</f>
      </c>
      <c r="IM482">
        <f>IF($JC482&gt;=46,INDEX($GR:$GR,$JB482+46),"")</f>
      </c>
      <c r="IN482">
        <f>IF($JC482&gt;=47,INDEX($GR:$GR,$JB482+47),"")</f>
      </c>
      <c r="IO482">
        <f>IF($JC482&gt;=48,INDEX($GR:$GR,$JB482+48),"")</f>
      </c>
      <c r="IP482">
        <f>IF($JC482&gt;=49,INDEX($GR:$GR,$JB482+49),"")</f>
      </c>
      <c r="IQ482">
        <f>IF($JC482&gt;=50,INDEX($GR:$GR,$JB482+50),"")</f>
      </c>
      <c r="IR482">
        <f>IF($JC482&gt;=51,INDEX($GR:$GR,$JB482+51),"")</f>
      </c>
      <c r="IS482">
        <f>IF($JC482&gt;=52,INDEX($GR:$GR,$JB482+52),"")</f>
      </c>
      <c r="IT482">
        <f>IF($JC482&gt;=53,INDEX($GR:$GR,$JB482+53),"")</f>
      </c>
      <c r="IU482">
        <f>IF($JC482&gt;=54,INDEX($GR:$GR,$JB482+54),"")</f>
      </c>
      <c r="IV482">
        <f>IF($JC482&gt;=55,INDEX($GR:$GR,$JB482+55),"")</f>
      </c>
      <c r="IW482">
        <f>IF($JC482&gt;=56,INDEX($GR:$GR,$JB482+56),"")</f>
      </c>
      <c r="IX482">
        <f>IF($JC482&gt;=57,INDEX($GR:$GR,$JB482+57),"")</f>
      </c>
      <c r="IY482">
        <f>IF($JC482&gt;=58,INDEX($GR:$GR,$JB482+58),"")</f>
      </c>
      <c r="IZ482">
        <f>IF($JC482&gt;=59,INDEX($GR:$GR,$JB482+59),"")</f>
      </c>
      <c r="JA482">
        <f>IF($JC482&gt;=60,INDEX($GR:$GR,$JB482+60),"")</f>
      </c>
      <c r="JB482">
        <f>IFERROR(MATCH($GQ482,$GR$2:$GR$324,0)+1,0)</f>
      </c>
      <c r="JC482">
        <f>IFERROR(INDEX($GS$2:$GS$324,MATCH($GQ482,$GR$2:$GR$324,0)),0)</f>
      </c>
      <c r="JD482" t="s">
        <v>40</v>
      </c>
      <c r="JE482" t="s">
        <v>40</v>
      </c>
    </row>
    <row r="483" spans="1:265" x14ac:dyDescent="0.25">
      <c r="Q483">
        <f>IF(OR($T483="",$P483=""),"",IFERROR($T483/$P483,0))</f>
      </c>
      <c r="R483">
        <f>IF($T483="","",
SUM($S483,$U483,$Z483,$V483,$X483)*
(1-IF($AA483="",0,VALUE($AA483)/100)))</f>
      </c>
      <c r="S483">
        <f>IF($T483="","",$T483)</f>
      </c>
      <c r="U483">
        <f>IF($T483="","",
IF($N483="","",
IF(ISNUMBER(SEARCH("exempt",LOWER($N483))),0,
$T483*(VALUE(SUBSTITUTE($N483,"%",""))/100))))</f>
      </c>
      <c r="AB483">
        <f>IFERROR(IF(FIND(" - ",$K483)&gt;0,MID($K483,FIND(" - ",$K483)+3,LEN($K483)),""),"")</f>
      </c>
      <c r="AK483" t="s">
        <v>1070</v>
      </c>
      <c r="AP483">
        <f>IFERROR(LEFT($K483,FIND(" - ",$K483)-1),$K483)</f>
      </c>
      <c r="AS483">
        <f>IF($CH483&gt;=1,INDEX($AQ:$AQ,$CG483+1),"")</f>
      </c>
      <c r="AT483">
        <f>IF($CH483&gt;=2,INDEX($AQ:$AQ,$CG483+2),"")</f>
      </c>
      <c r="AU483">
        <f>IF($CH483&gt;=3,INDEX($AQ:$AQ,$CG483+3),"")</f>
      </c>
      <c r="AV483">
        <f>IF($CH483&gt;=4,INDEX($AQ:$AQ,$CG483+4),"")</f>
      </c>
      <c r="AW483">
        <f>IF($CH483&gt;=5,INDEX($AQ:$AQ,$CG483+5),"")</f>
      </c>
      <c r="AX483">
        <f>IF($CH483&gt;=6,INDEX($AQ:$AQ,$CG483+6),"")</f>
      </c>
      <c r="AY483">
        <f>IF($CH483&gt;=7,INDEX($AQ:$AQ,$CG483+7),"")</f>
      </c>
      <c r="AZ483">
        <f>IF($CH483&gt;=8,INDEX($AQ:$AQ,$CG483+8),"")</f>
      </c>
      <c r="BA483">
        <f>IF($CH483&gt;=9,INDEX($AQ:$AQ,$CG483+9),"")</f>
      </c>
      <c r="BB483">
        <f>IF($CH483&gt;=10,INDEX($AQ:$AQ,$CG483+10),"")</f>
      </c>
      <c r="BC483">
        <f>IF($CH483&gt;=11,INDEX($AQ:$AQ,$CG483+11),"")</f>
      </c>
      <c r="BD483">
        <f>IF($CH483&gt;=12,INDEX($AQ:$AQ,$CG483+12),"")</f>
      </c>
      <c r="BE483">
        <f>IF($CH483&gt;=13,INDEX($AQ:$AQ,$CG483+13),"")</f>
      </c>
      <c r="BF483">
        <f>IF($CH483&gt;=14,INDEX($AQ:$AQ,$CG483+14),"")</f>
      </c>
      <c r="BG483">
        <f>IF($CH483&gt;=15,INDEX($AQ:$AQ,$CG483+15),"")</f>
      </c>
      <c r="BH483">
        <f>IF($CH483&gt;=16,INDEX($AQ:$AQ,$CG483+16),"")</f>
      </c>
      <c r="BI483">
        <f>IF($CH483&gt;=17,INDEX($AQ:$AQ,$CG483+17),"")</f>
      </c>
      <c r="BJ483">
        <f>IF($CH483&gt;=18,INDEX($AQ:$AQ,$CG483+18),"")</f>
      </c>
      <c r="BK483">
        <f>IF($CH483&gt;=19,INDEX($AQ:$AQ,$CG483+19),"")</f>
      </c>
      <c r="BL483">
        <f>IF($CH483&gt;=20,INDEX($AQ:$AQ,$CG483+20),"")</f>
      </c>
      <c r="BM483">
        <f>IF($CH483&gt;=21,INDEX($AQ:$AQ,$CG483+21),"")</f>
      </c>
      <c r="BN483">
        <f>IF($CH483&gt;=22,INDEX($AQ:$AQ,$CG483+22),"")</f>
      </c>
      <c r="BO483">
        <f>IF($CH483&gt;=23,INDEX($AQ:$AQ,$CG483+23),"")</f>
      </c>
      <c r="BP483">
        <f>IF($CH483&gt;=24,INDEX($AQ:$AQ,$CG483+24),"")</f>
      </c>
      <c r="BQ483">
        <f>IF($CH483&gt;=25,INDEX($AQ:$AQ,$CG483+25),"")</f>
      </c>
      <c r="BR483">
        <f>IF($CH483&gt;=26,INDEX($AQ:$AQ,$CG483+26),"")</f>
      </c>
      <c r="BS483">
        <f>IF($CH483&gt;=27,INDEX($AQ:$AQ,$CG483+27),"")</f>
      </c>
      <c r="BT483">
        <f>IF($CH483&gt;=28,INDEX($AQ:$AQ,$CG483+28),"")</f>
      </c>
      <c r="BU483">
        <f>IF($CH483&gt;=29,INDEX($AQ:$AQ,$CG483+29),"")</f>
      </c>
      <c r="BV483">
        <f>IF($CH483&gt;=30,INDEX($AQ:$AQ,$CG483+30),"")</f>
      </c>
      <c r="BW483">
        <f>IF($CH483&gt;=31,INDEX($AQ:$AQ,$CG483+31),"")</f>
      </c>
      <c r="BX483">
        <f>IF($CH483&gt;=32,INDEX($AQ:$AQ,$CG483+32),"")</f>
      </c>
      <c r="BY483">
        <f>IF($CH483&gt;=33,INDEX($AQ:$AQ,$CG483+33),"")</f>
      </c>
      <c r="BZ483">
        <f>IF($CH483&gt;=34,INDEX($AQ:$AQ,$CG483+34),"")</f>
      </c>
      <c r="CA483">
        <f>IF($CH483&gt;=35,INDEX($AQ:$AQ,$CG483+35),"")</f>
      </c>
      <c r="CB483">
        <f>IF($CH483&gt;=36,INDEX($AQ:$AQ,$CG483+36),"")</f>
      </c>
      <c r="CC483">
        <f>IF($CH483&gt;=37,INDEX($AQ:$AQ,$CG483+37),"")</f>
      </c>
      <c r="CD483">
        <f>IF($CH483&gt;=38,INDEX($AQ:$AQ,$CG483+38),"")</f>
      </c>
      <c r="CE483">
        <f>IF($CH483&gt;=39,INDEX($AQ:$AQ,$CG483+39),"")</f>
      </c>
      <c r="CF483">
        <f>IF($CH483&gt;=40,INDEX($AQ:$AQ,$CG483+40),"")</f>
      </c>
      <c r="CG483">
        <f>IFERROR(MATCH($AP483,$AQ$2:$AQ$134,0)+1,0)</f>
      </c>
      <c r="CH483">
        <f>IFERROR(INDEX($AR$2:$AR$134,MATCH($AP483,$AQ$2:$AQ$134,0)),0)</f>
      </c>
      <c r="CI483">
        <f>IFERROR(LEFT($L483,FIND(" - ",$L483)-1),$L483)</f>
      </c>
      <c r="CL483">
        <f>IF($DG483&gt;=1,INDEX($CJ:$CJ,$DF483+1),"")</f>
      </c>
      <c r="CM483">
        <f>IF($DG483&gt;=2,INDEX($CJ:$CJ,$DF483+2),"")</f>
      </c>
      <c r="CN483">
        <f>IF($DG483&gt;=3,INDEX($CJ:$CJ,$DF483+3),"")</f>
      </c>
      <c r="CO483">
        <f>IF($DG483&gt;=4,INDEX($CJ:$CJ,$DF483+4),"")</f>
      </c>
      <c r="CP483">
        <f>IF($DG483&gt;=5,INDEX($CJ:$CJ,$DF483+5),"")</f>
      </c>
      <c r="CQ483">
        <f>IF($DG483&gt;=6,INDEX($CJ:$CJ,$DF483+6),"")</f>
      </c>
      <c r="CR483">
        <f>IF($DG483&gt;=7,INDEX($CJ:$CJ,$DF483+7),"")</f>
      </c>
      <c r="CS483">
        <f>IF($DG483&gt;=8,INDEX($CJ:$CJ,$DF483+8),"")</f>
      </c>
      <c r="CT483">
        <f>IF($DG483&gt;=9,INDEX($CJ:$CJ,$DF483+9),"")</f>
      </c>
      <c r="CU483">
        <f>IF($DG483&gt;=10,INDEX($CJ:$CJ,$DF483+10),"")</f>
      </c>
      <c r="CV483">
        <f>IF($DG483&gt;=11,INDEX($CJ:$CJ,$DF483+11),"")</f>
      </c>
      <c r="CW483">
        <f>IF($DG483&gt;=12,INDEX($CJ:$CJ,$DF483+12),"")</f>
      </c>
      <c r="CX483">
        <f>IF($DG483&gt;=13,INDEX($CJ:$CJ,$DF483+13),"")</f>
      </c>
      <c r="CY483">
        <f>IF($DG483&gt;=14,INDEX($CJ:$CJ,$DF483+14),"")</f>
      </c>
      <c r="CZ483">
        <f>IF($DG483&gt;=15,INDEX($CJ:$CJ,$DF483+15),"")</f>
      </c>
      <c r="DA483">
        <f>IF($DG483&gt;=16,INDEX($CJ:$CJ,$DF483+16),"")</f>
      </c>
      <c r="DB483">
        <f>IF($DG483&gt;=17,INDEX($CJ:$CJ,$DF483+17),"")</f>
      </c>
      <c r="DC483">
        <f>IF($DG483&gt;=18,INDEX($CJ:$CJ,$DF483+18),"")</f>
      </c>
      <c r="DD483">
        <f>IF($DG483&gt;=19,INDEX($CJ:$CJ,$DF483+19),"")</f>
      </c>
      <c r="DE483">
        <f>IF($DG483&gt;=20,INDEX($CJ:$CJ,$DF483+20),"")</f>
      </c>
      <c r="DF483">
        <f>IFERROR(MATCH($CI483,$CJ$2:$CJ$263,0)+1,0)</f>
      </c>
      <c r="DG483">
        <f>IFERROR(INDEX($CK$2:$CK$263,MATCH($CI483,$CJ$2:$CJ$263,0)),0)</f>
      </c>
      <c r="DH483">
        <f>IFERROR(INDEX($AO:$AO,MATCH($N483,$AN:$AN,0))&amp;"","")</f>
      </c>
      <c r="DL483">
        <f>IF($GO483&gt;=1,INDEX($DI:$DI,$GN483+1),"")</f>
      </c>
      <c r="DM483">
        <f>IF($GO483&gt;=2,INDEX($DI:$DI,$GN483+2),"")</f>
      </c>
      <c r="DN483">
        <f>IF($GO483&gt;=3,INDEX($DI:$DI,$GN483+3),"")</f>
      </c>
      <c r="DO483">
        <f>IF($GO483&gt;=4,INDEX($DI:$DI,$GN483+4),"")</f>
      </c>
      <c r="DP483">
        <f>IF($GO483&gt;=5,INDEX($DI:$DI,$GN483+5),"")</f>
      </c>
      <c r="DQ483">
        <f>IF($GO483&gt;=6,INDEX($DI:$DI,$GN483+6),"")</f>
      </c>
      <c r="DR483">
        <f>IF($GO483&gt;=7,INDEX($DI:$DI,$GN483+7),"")</f>
      </c>
      <c r="DS483">
        <f>IF($GO483&gt;=8,INDEX($DI:$DI,$GN483+8),"")</f>
      </c>
      <c r="DT483">
        <f>IF($GO483&gt;=9,INDEX($DI:$DI,$GN483+9),"")</f>
      </c>
      <c r="DU483">
        <f>IF($GO483&gt;=10,INDEX($DI:$DI,$GN483+10),"")</f>
      </c>
      <c r="DV483">
        <f>IF($GO483&gt;=11,INDEX($DI:$DI,$GN483+11),"")</f>
      </c>
      <c r="DW483">
        <f>IF($GO483&gt;=12,INDEX($DI:$DI,$GN483+12),"")</f>
      </c>
      <c r="DX483">
        <f>IF($GO483&gt;=13,INDEX($DI:$DI,$GN483+13),"")</f>
      </c>
      <c r="DY483">
        <f>IF($GO483&gt;=14,INDEX($DI:$DI,$GN483+14),"")</f>
      </c>
      <c r="DZ483">
        <f>IF($GO483&gt;=15,INDEX($DI:$DI,$GN483+15),"")</f>
      </c>
      <c r="EA483">
        <f>IF($GO483&gt;=16,INDEX($DI:$DI,$GN483+16),"")</f>
      </c>
      <c r="EB483">
        <f>IF($GO483&gt;=17,INDEX($DI:$DI,$GN483+17),"")</f>
      </c>
      <c r="EC483">
        <f>IF($GO483&gt;=18,INDEX($DI:$DI,$GN483+18),"")</f>
      </c>
      <c r="ED483">
        <f>IF($GO483&gt;=19,INDEX($DI:$DI,$GN483+19),"")</f>
      </c>
      <c r="EE483">
        <f>IF($GO483&gt;=20,INDEX($DI:$DI,$GN483+20),"")</f>
      </c>
      <c r="EF483">
        <f>IF($GO483&gt;=21,INDEX($DI:$DI,$GN483+21),"")</f>
      </c>
      <c r="EG483">
        <f>IF($GO483&gt;=22,INDEX($DI:$DI,$GN483+22),"")</f>
      </c>
      <c r="EH483">
        <f>IF($GO483&gt;=23,INDEX($DI:$DI,$GN483+23),"")</f>
      </c>
      <c r="EI483">
        <f>IF($GO483&gt;=24,INDEX($DI:$DI,$GN483+24),"")</f>
      </c>
      <c r="EJ483">
        <f>IF($GO483&gt;=25,INDEX($DI:$DI,$GN483+25),"")</f>
      </c>
      <c r="EK483">
        <f>IF($GO483&gt;=26,INDEX($DI:$DI,$GN483+26),"")</f>
      </c>
      <c r="EL483">
        <f>IF($GO483&gt;=27,INDEX($DI:$DI,$GN483+27),"")</f>
      </c>
      <c r="EM483">
        <f>IF($GO483&gt;=28,INDEX($DI:$DI,$GN483+28),"")</f>
      </c>
      <c r="EN483">
        <f>IF($GO483&gt;=29,INDEX($DI:$DI,$GN483+29),"")</f>
      </c>
      <c r="EO483">
        <f>IF($GO483&gt;=30,INDEX($DI:$DI,$GN483+30),"")</f>
      </c>
      <c r="EP483">
        <f>IF($GO483&gt;=31,INDEX($DI:$DI,$GN483+31),"")</f>
      </c>
      <c r="EQ483">
        <f>IF($GO483&gt;=32,INDEX($DI:$DI,$GN483+32),"")</f>
      </c>
      <c r="ER483">
        <f>IF($GO483&gt;=33,INDEX($DI:$DI,$GN483+33),"")</f>
      </c>
      <c r="ES483">
        <f>IF($GO483&gt;=34,INDEX($DI:$DI,$GN483+34),"")</f>
      </c>
      <c r="ET483">
        <f>IF($GO483&gt;=35,INDEX($DI:$DI,$GN483+35),"")</f>
      </c>
      <c r="EU483">
        <f>IF($GO483&gt;=36,INDEX($DI:$DI,$GN483+36),"")</f>
      </c>
      <c r="EV483">
        <f>IF($GO483&gt;=37,INDEX($DI:$DI,$GN483+37),"")</f>
      </c>
      <c r="EW483">
        <f>IF($GO483&gt;=38,INDEX($DI:$DI,$GN483+38),"")</f>
      </c>
      <c r="EX483">
        <f>IF($GO483&gt;=39,INDEX($DI:$DI,$GN483+39),"")</f>
      </c>
      <c r="EY483">
        <f>IF($GO483&gt;=40,INDEX($DI:$DI,$GN483+40),"")</f>
      </c>
      <c r="EZ483">
        <f>IF($GO483&gt;=1,INDEX($DJ:$DJ,$GN483+1),"")</f>
      </c>
      <c r="FA483">
        <f>IF($GO483&gt;=2,INDEX($DJ:$DJ,$GN483+2),"")</f>
      </c>
      <c r="FB483">
        <f>IF($GO483&gt;=3,INDEX($DJ:$DJ,$GN483+3),"")</f>
      </c>
      <c r="FC483">
        <f>IF($GO483&gt;=4,INDEX($DJ:$DJ,$GN483+4),"")</f>
      </c>
      <c r="FD483">
        <f>IF($GO483&gt;=5,INDEX($DJ:$DJ,$GN483+5),"")</f>
      </c>
      <c r="FE483">
        <f>IF($GO483&gt;=6,INDEX($DJ:$DJ,$GN483+6),"")</f>
      </c>
      <c r="FF483">
        <f>IF($GO483&gt;=7,INDEX($DJ:$DJ,$GN483+7),"")</f>
      </c>
      <c r="FG483">
        <f>IF($GO483&gt;=8,INDEX($DJ:$DJ,$GN483+8),"")</f>
      </c>
      <c r="FH483">
        <f>IF($GO483&gt;=9,INDEX($DJ:$DJ,$GN483+9),"")</f>
      </c>
      <c r="FI483">
        <f>IF($GO483&gt;=10,INDEX($DJ:$DJ,$GN483+10),"")</f>
      </c>
      <c r="FJ483">
        <f>IF($GO483&gt;=11,INDEX($DJ:$DJ,$GN483+11),"")</f>
      </c>
      <c r="FK483">
        <f>IF($GO483&gt;=12,INDEX($DJ:$DJ,$GN483+12),"")</f>
      </c>
      <c r="FL483">
        <f>IF($GO483&gt;=13,INDEX($DJ:$DJ,$GN483+13),"")</f>
      </c>
      <c r="FM483">
        <f>IF($GO483&gt;=14,INDEX($DJ:$DJ,$GN483+14),"")</f>
      </c>
      <c r="FN483">
        <f>IF($GO483&gt;=15,INDEX($DJ:$DJ,$GN483+15),"")</f>
      </c>
      <c r="FO483">
        <f>IF($GO483&gt;=16,INDEX($DJ:$DJ,$GN483+16),"")</f>
      </c>
      <c r="FP483">
        <f>IF($GO483&gt;=17,INDEX($DJ:$DJ,$GN483+17),"")</f>
      </c>
      <c r="FQ483">
        <f>IF($GO483&gt;=18,INDEX($DJ:$DJ,$GN483+18),"")</f>
      </c>
      <c r="FR483">
        <f>IF($GO483&gt;=19,INDEX($DJ:$DJ,$GN483+19),"")</f>
      </c>
      <c r="FS483">
        <f>IF($GO483&gt;=20,INDEX($DJ:$DJ,$GN483+20),"")</f>
      </c>
      <c r="FT483">
        <f>IF($GO483&gt;=21,INDEX($DJ:$DJ,$GN483+21),"")</f>
      </c>
      <c r="FU483">
        <f>IF($GO483&gt;=22,INDEX($DJ:$DJ,$GN483+22),"")</f>
      </c>
      <c r="FV483">
        <f>IF($GO483&gt;=23,INDEX($DJ:$DJ,$GN483+23),"")</f>
      </c>
      <c r="FW483">
        <f>IF($GO483&gt;=24,INDEX($DJ:$DJ,$GN483+24),"")</f>
      </c>
      <c r="FX483">
        <f>IF($GO483&gt;=25,INDEX($DJ:$DJ,$GN483+25),"")</f>
      </c>
      <c r="FY483">
        <f>IF($GO483&gt;=26,INDEX($DJ:$DJ,$GN483+26),"")</f>
      </c>
      <c r="FZ483">
        <f>IF($GO483&gt;=27,INDEX($DJ:$DJ,$GN483+27),"")</f>
      </c>
      <c r="GA483">
        <f>IF($GO483&gt;=28,INDEX($DJ:$DJ,$GN483+28),"")</f>
      </c>
      <c r="GB483">
        <f>IF($GO483&gt;=29,INDEX($DJ:$DJ,$GN483+29),"")</f>
      </c>
      <c r="GC483">
        <f>IF($GO483&gt;=30,INDEX($DJ:$DJ,$GN483+30),"")</f>
      </c>
      <c r="GD483">
        <f>IF($GO483&gt;=31,INDEX($DJ:$DJ,$GN483+31),"")</f>
      </c>
      <c r="GE483">
        <f>IF($GO483&gt;=32,INDEX($DJ:$DJ,$GN483+32),"")</f>
      </c>
      <c r="GF483">
        <f>IF($GO483&gt;=33,INDEX($DJ:$DJ,$GN483+33),"")</f>
      </c>
      <c r="GG483">
        <f>IF($GO483&gt;=34,INDEX($DJ:$DJ,$GN483+34),"")</f>
      </c>
      <c r="GH483">
        <f>IF($GO483&gt;=35,INDEX($DJ:$DJ,$GN483+35),"")</f>
      </c>
      <c r="GI483">
        <f>IF($GO483&gt;=36,INDEX($DJ:$DJ,$GN483+36),"")</f>
      </c>
      <c r="GJ483">
        <f>IF($GO483&gt;=37,INDEX($DJ:$DJ,$GN483+37),"")</f>
      </c>
      <c r="GK483">
        <f>IF($GO483&gt;=38,INDEX($DJ:$DJ,$GN483+38),"")</f>
      </c>
      <c r="GL483">
        <f>IF($GO483&gt;=39,INDEX($DJ:$DJ,$GN483+39),"")</f>
      </c>
      <c r="GM483">
        <f>IF($GO483&gt;=40,INDEX($DJ:$DJ,$GN483+40),"")</f>
      </c>
      <c r="GN483">
        <f>IFERROR(MATCH($DH483,$DI$2:$DI$148,0)+1,0)</f>
      </c>
      <c r="GO483">
        <f>IFERROR(INDEX($DK$2:$DK$148,MATCH($DH483,$DI$2:$DI$148,0)),0)</f>
      </c>
      <c r="GP483">
        <f>IFERROR(MATCH($Y483,$DL$483:$EY$483,0),0)</f>
      </c>
      <c r="GQ483">
        <f>IF($GP483&gt;0,INDEX($EZ$483:$GM$483,$GP483),"")</f>
      </c>
      <c r="GT483">
        <f>IF($JC483&gt;=1,INDEX($GR:$GR,$JB483+1),"")</f>
      </c>
      <c r="GU483">
        <f>IF($JC483&gt;=2,INDEX($GR:$GR,$JB483+2),"")</f>
      </c>
      <c r="GV483">
        <f>IF($JC483&gt;=3,INDEX($GR:$GR,$JB483+3),"")</f>
      </c>
      <c r="GW483">
        <f>IF($JC483&gt;=4,INDEX($GR:$GR,$JB483+4),"")</f>
      </c>
      <c r="GX483">
        <f>IF($JC483&gt;=5,INDEX($GR:$GR,$JB483+5),"")</f>
      </c>
      <c r="GY483">
        <f>IF($JC483&gt;=6,INDEX($GR:$GR,$JB483+6),"")</f>
      </c>
      <c r="GZ483">
        <f>IF($JC483&gt;=7,INDEX($GR:$GR,$JB483+7),"")</f>
      </c>
      <c r="HA483">
        <f>IF($JC483&gt;=8,INDEX($GR:$GR,$JB483+8),"")</f>
      </c>
      <c r="HB483">
        <f>IF($JC483&gt;=9,INDEX($GR:$GR,$JB483+9),"")</f>
      </c>
      <c r="HC483">
        <f>IF($JC483&gt;=10,INDEX($GR:$GR,$JB483+10),"")</f>
      </c>
      <c r="HD483">
        <f>IF($JC483&gt;=11,INDEX($GR:$GR,$JB483+11),"")</f>
      </c>
      <c r="HE483">
        <f>IF($JC483&gt;=12,INDEX($GR:$GR,$JB483+12),"")</f>
      </c>
      <c r="HF483">
        <f>IF($JC483&gt;=13,INDEX($GR:$GR,$JB483+13),"")</f>
      </c>
      <c r="HG483">
        <f>IF($JC483&gt;=14,INDEX($GR:$GR,$JB483+14),"")</f>
      </c>
      <c r="HH483">
        <f>IF($JC483&gt;=15,INDEX($GR:$GR,$JB483+15),"")</f>
      </c>
      <c r="HI483">
        <f>IF($JC483&gt;=16,INDEX($GR:$GR,$JB483+16),"")</f>
      </c>
      <c r="HJ483">
        <f>IF($JC483&gt;=17,INDEX($GR:$GR,$JB483+17),"")</f>
      </c>
      <c r="HK483">
        <f>IF($JC483&gt;=18,INDEX($GR:$GR,$JB483+18),"")</f>
      </c>
      <c r="HL483">
        <f>IF($JC483&gt;=19,INDEX($GR:$GR,$JB483+19),"")</f>
      </c>
      <c r="HM483">
        <f>IF($JC483&gt;=20,INDEX($GR:$GR,$JB483+20),"")</f>
      </c>
      <c r="HN483">
        <f>IF($JC483&gt;=21,INDEX($GR:$GR,$JB483+21),"")</f>
      </c>
      <c r="HO483">
        <f>IF($JC483&gt;=22,INDEX($GR:$GR,$JB483+22),"")</f>
      </c>
      <c r="HP483">
        <f>IF($JC483&gt;=23,INDEX($GR:$GR,$JB483+23),"")</f>
      </c>
      <c r="HQ483">
        <f>IF($JC483&gt;=24,INDEX($GR:$GR,$JB483+24),"")</f>
      </c>
      <c r="HR483">
        <f>IF($JC483&gt;=25,INDEX($GR:$GR,$JB483+25),"")</f>
      </c>
      <c r="HS483">
        <f>IF($JC483&gt;=26,INDEX($GR:$GR,$JB483+26),"")</f>
      </c>
      <c r="HT483">
        <f>IF($JC483&gt;=27,INDEX($GR:$GR,$JB483+27),"")</f>
      </c>
      <c r="HU483">
        <f>IF($JC483&gt;=28,INDEX($GR:$GR,$JB483+28),"")</f>
      </c>
      <c r="HV483">
        <f>IF($JC483&gt;=29,INDEX($GR:$GR,$JB483+29),"")</f>
      </c>
      <c r="HW483">
        <f>IF($JC483&gt;=30,INDEX($GR:$GR,$JB483+30),"")</f>
      </c>
      <c r="HX483">
        <f>IF($JC483&gt;=31,INDEX($GR:$GR,$JB483+31),"")</f>
      </c>
      <c r="HY483">
        <f>IF($JC483&gt;=32,INDEX($GR:$GR,$JB483+32),"")</f>
      </c>
      <c r="HZ483">
        <f>IF($JC483&gt;=33,INDEX($GR:$GR,$JB483+33),"")</f>
      </c>
      <c r="IA483">
        <f>IF($JC483&gt;=34,INDEX($GR:$GR,$JB483+34),"")</f>
      </c>
      <c r="IB483">
        <f>IF($JC483&gt;=35,INDEX($GR:$GR,$JB483+35),"")</f>
      </c>
      <c r="IC483">
        <f>IF($JC483&gt;=36,INDEX($GR:$GR,$JB483+36),"")</f>
      </c>
      <c r="ID483">
        <f>IF($JC483&gt;=37,INDEX($GR:$GR,$JB483+37),"")</f>
      </c>
      <c r="IE483">
        <f>IF($JC483&gt;=38,INDEX($GR:$GR,$JB483+38),"")</f>
      </c>
      <c r="IF483">
        <f>IF($JC483&gt;=39,INDEX($GR:$GR,$JB483+39),"")</f>
      </c>
      <c r="IG483">
        <f>IF($JC483&gt;=40,INDEX($GR:$GR,$JB483+40),"")</f>
      </c>
      <c r="IH483">
        <f>IF($JC483&gt;=41,INDEX($GR:$GR,$JB483+41),"")</f>
      </c>
      <c r="II483">
        <f>IF($JC483&gt;=42,INDEX($GR:$GR,$JB483+42),"")</f>
      </c>
      <c r="IJ483">
        <f>IF($JC483&gt;=43,INDEX($GR:$GR,$JB483+43),"")</f>
      </c>
      <c r="IK483">
        <f>IF($JC483&gt;=44,INDEX($GR:$GR,$JB483+44),"")</f>
      </c>
      <c r="IL483">
        <f>IF($JC483&gt;=45,INDEX($GR:$GR,$JB483+45),"")</f>
      </c>
      <c r="IM483">
        <f>IF($JC483&gt;=46,INDEX($GR:$GR,$JB483+46),"")</f>
      </c>
      <c r="IN483">
        <f>IF($JC483&gt;=47,INDEX($GR:$GR,$JB483+47),"")</f>
      </c>
      <c r="IO483">
        <f>IF($JC483&gt;=48,INDEX($GR:$GR,$JB483+48),"")</f>
      </c>
      <c r="IP483">
        <f>IF($JC483&gt;=49,INDEX($GR:$GR,$JB483+49),"")</f>
      </c>
      <c r="IQ483">
        <f>IF($JC483&gt;=50,INDEX($GR:$GR,$JB483+50),"")</f>
      </c>
      <c r="IR483">
        <f>IF($JC483&gt;=51,INDEX($GR:$GR,$JB483+51),"")</f>
      </c>
      <c r="IS483">
        <f>IF($JC483&gt;=52,INDEX($GR:$GR,$JB483+52),"")</f>
      </c>
      <c r="IT483">
        <f>IF($JC483&gt;=53,INDEX($GR:$GR,$JB483+53),"")</f>
      </c>
      <c r="IU483">
        <f>IF($JC483&gt;=54,INDEX($GR:$GR,$JB483+54),"")</f>
      </c>
      <c r="IV483">
        <f>IF($JC483&gt;=55,INDEX($GR:$GR,$JB483+55),"")</f>
      </c>
      <c r="IW483">
        <f>IF($JC483&gt;=56,INDEX($GR:$GR,$JB483+56),"")</f>
      </c>
      <c r="IX483">
        <f>IF($JC483&gt;=57,INDEX($GR:$GR,$JB483+57),"")</f>
      </c>
      <c r="IY483">
        <f>IF($JC483&gt;=58,INDEX($GR:$GR,$JB483+58),"")</f>
      </c>
      <c r="IZ483">
        <f>IF($JC483&gt;=59,INDEX($GR:$GR,$JB483+59),"")</f>
      </c>
      <c r="JA483">
        <f>IF($JC483&gt;=60,INDEX($GR:$GR,$JB483+60),"")</f>
      </c>
      <c r="JB483">
        <f>IFERROR(MATCH($GQ483,$GR$2:$GR$324,0)+1,0)</f>
      </c>
      <c r="JC483">
        <f>IFERROR(INDEX($GS$2:$GS$324,MATCH($GQ483,$GR$2:$GR$324,0)),0)</f>
      </c>
      <c r="JD483" t="s">
        <v>40</v>
      </c>
      <c r="JE483" t="s">
        <v>40</v>
      </c>
    </row>
    <row r="484" spans="1:265" x14ac:dyDescent="0.25">
      <c r="Q484">
        <f>IF(OR($T484="",$P484=""),"",IFERROR($T484/$P484,0))</f>
      </c>
      <c r="R484">
        <f>IF($T484="","",
SUM($S484,$U484,$Z484,$V484,$X484)*
(1-IF($AA484="",0,VALUE($AA484)/100)))</f>
      </c>
      <c r="S484">
        <f>IF($T484="","",$T484)</f>
      </c>
      <c r="U484">
        <f>IF($T484="","",
IF($N484="","",
IF(ISNUMBER(SEARCH("exempt",LOWER($N484))),0,
$T484*(VALUE(SUBSTITUTE($N484,"%",""))/100))))</f>
      </c>
      <c r="AB484">
        <f>IFERROR(IF(FIND(" - ",$K484)&gt;0,MID($K484,FIND(" - ",$K484)+3,LEN($K484)),""),"")</f>
      </c>
      <c r="AK484" t="s">
        <v>1071</v>
      </c>
      <c r="AP484">
        <f>IFERROR(LEFT($K484,FIND(" - ",$K484)-1),$K484)</f>
      </c>
      <c r="AS484">
        <f>IF($CH484&gt;=1,INDEX($AQ:$AQ,$CG484+1),"")</f>
      </c>
      <c r="AT484">
        <f>IF($CH484&gt;=2,INDEX($AQ:$AQ,$CG484+2),"")</f>
      </c>
      <c r="AU484">
        <f>IF($CH484&gt;=3,INDEX($AQ:$AQ,$CG484+3),"")</f>
      </c>
      <c r="AV484">
        <f>IF($CH484&gt;=4,INDEX($AQ:$AQ,$CG484+4),"")</f>
      </c>
      <c r="AW484">
        <f>IF($CH484&gt;=5,INDEX($AQ:$AQ,$CG484+5),"")</f>
      </c>
      <c r="AX484">
        <f>IF($CH484&gt;=6,INDEX($AQ:$AQ,$CG484+6),"")</f>
      </c>
      <c r="AY484">
        <f>IF($CH484&gt;=7,INDEX($AQ:$AQ,$CG484+7),"")</f>
      </c>
      <c r="AZ484">
        <f>IF($CH484&gt;=8,INDEX($AQ:$AQ,$CG484+8),"")</f>
      </c>
      <c r="BA484">
        <f>IF($CH484&gt;=9,INDEX($AQ:$AQ,$CG484+9),"")</f>
      </c>
      <c r="BB484">
        <f>IF($CH484&gt;=10,INDEX($AQ:$AQ,$CG484+10),"")</f>
      </c>
      <c r="BC484">
        <f>IF($CH484&gt;=11,INDEX($AQ:$AQ,$CG484+11),"")</f>
      </c>
      <c r="BD484">
        <f>IF($CH484&gt;=12,INDEX($AQ:$AQ,$CG484+12),"")</f>
      </c>
      <c r="BE484">
        <f>IF($CH484&gt;=13,INDEX($AQ:$AQ,$CG484+13),"")</f>
      </c>
      <c r="BF484">
        <f>IF($CH484&gt;=14,INDEX($AQ:$AQ,$CG484+14),"")</f>
      </c>
      <c r="BG484">
        <f>IF($CH484&gt;=15,INDEX($AQ:$AQ,$CG484+15),"")</f>
      </c>
      <c r="BH484">
        <f>IF($CH484&gt;=16,INDEX($AQ:$AQ,$CG484+16),"")</f>
      </c>
      <c r="BI484">
        <f>IF($CH484&gt;=17,INDEX($AQ:$AQ,$CG484+17),"")</f>
      </c>
      <c r="BJ484">
        <f>IF($CH484&gt;=18,INDEX($AQ:$AQ,$CG484+18),"")</f>
      </c>
      <c r="BK484">
        <f>IF($CH484&gt;=19,INDEX($AQ:$AQ,$CG484+19),"")</f>
      </c>
      <c r="BL484">
        <f>IF($CH484&gt;=20,INDEX($AQ:$AQ,$CG484+20),"")</f>
      </c>
      <c r="BM484">
        <f>IF($CH484&gt;=21,INDEX($AQ:$AQ,$CG484+21),"")</f>
      </c>
      <c r="BN484">
        <f>IF($CH484&gt;=22,INDEX($AQ:$AQ,$CG484+22),"")</f>
      </c>
      <c r="BO484">
        <f>IF($CH484&gt;=23,INDEX($AQ:$AQ,$CG484+23),"")</f>
      </c>
      <c r="BP484">
        <f>IF($CH484&gt;=24,INDEX($AQ:$AQ,$CG484+24),"")</f>
      </c>
      <c r="BQ484">
        <f>IF($CH484&gt;=25,INDEX($AQ:$AQ,$CG484+25),"")</f>
      </c>
      <c r="BR484">
        <f>IF($CH484&gt;=26,INDEX($AQ:$AQ,$CG484+26),"")</f>
      </c>
      <c r="BS484">
        <f>IF($CH484&gt;=27,INDEX($AQ:$AQ,$CG484+27),"")</f>
      </c>
      <c r="BT484">
        <f>IF($CH484&gt;=28,INDEX($AQ:$AQ,$CG484+28),"")</f>
      </c>
      <c r="BU484">
        <f>IF($CH484&gt;=29,INDEX($AQ:$AQ,$CG484+29),"")</f>
      </c>
      <c r="BV484">
        <f>IF($CH484&gt;=30,INDEX($AQ:$AQ,$CG484+30),"")</f>
      </c>
      <c r="BW484">
        <f>IF($CH484&gt;=31,INDEX($AQ:$AQ,$CG484+31),"")</f>
      </c>
      <c r="BX484">
        <f>IF($CH484&gt;=32,INDEX($AQ:$AQ,$CG484+32),"")</f>
      </c>
      <c r="BY484">
        <f>IF($CH484&gt;=33,INDEX($AQ:$AQ,$CG484+33),"")</f>
      </c>
      <c r="BZ484">
        <f>IF($CH484&gt;=34,INDEX($AQ:$AQ,$CG484+34),"")</f>
      </c>
      <c r="CA484">
        <f>IF($CH484&gt;=35,INDEX($AQ:$AQ,$CG484+35),"")</f>
      </c>
      <c r="CB484">
        <f>IF($CH484&gt;=36,INDEX($AQ:$AQ,$CG484+36),"")</f>
      </c>
      <c r="CC484">
        <f>IF($CH484&gt;=37,INDEX($AQ:$AQ,$CG484+37),"")</f>
      </c>
      <c r="CD484">
        <f>IF($CH484&gt;=38,INDEX($AQ:$AQ,$CG484+38),"")</f>
      </c>
      <c r="CE484">
        <f>IF($CH484&gt;=39,INDEX($AQ:$AQ,$CG484+39),"")</f>
      </c>
      <c r="CF484">
        <f>IF($CH484&gt;=40,INDEX($AQ:$AQ,$CG484+40),"")</f>
      </c>
      <c r="CG484">
        <f>IFERROR(MATCH($AP484,$AQ$2:$AQ$134,0)+1,0)</f>
      </c>
      <c r="CH484">
        <f>IFERROR(INDEX($AR$2:$AR$134,MATCH($AP484,$AQ$2:$AQ$134,0)),0)</f>
      </c>
      <c r="CI484">
        <f>IFERROR(LEFT($L484,FIND(" - ",$L484)-1),$L484)</f>
      </c>
      <c r="CL484">
        <f>IF($DG484&gt;=1,INDEX($CJ:$CJ,$DF484+1),"")</f>
      </c>
      <c r="CM484">
        <f>IF($DG484&gt;=2,INDEX($CJ:$CJ,$DF484+2),"")</f>
      </c>
      <c r="CN484">
        <f>IF($DG484&gt;=3,INDEX($CJ:$CJ,$DF484+3),"")</f>
      </c>
      <c r="CO484">
        <f>IF($DG484&gt;=4,INDEX($CJ:$CJ,$DF484+4),"")</f>
      </c>
      <c r="CP484">
        <f>IF($DG484&gt;=5,INDEX($CJ:$CJ,$DF484+5),"")</f>
      </c>
      <c r="CQ484">
        <f>IF($DG484&gt;=6,INDEX($CJ:$CJ,$DF484+6),"")</f>
      </c>
      <c r="CR484">
        <f>IF($DG484&gt;=7,INDEX($CJ:$CJ,$DF484+7),"")</f>
      </c>
      <c r="CS484">
        <f>IF($DG484&gt;=8,INDEX($CJ:$CJ,$DF484+8),"")</f>
      </c>
      <c r="CT484">
        <f>IF($DG484&gt;=9,INDEX($CJ:$CJ,$DF484+9),"")</f>
      </c>
      <c r="CU484">
        <f>IF($DG484&gt;=10,INDEX($CJ:$CJ,$DF484+10),"")</f>
      </c>
      <c r="CV484">
        <f>IF($DG484&gt;=11,INDEX($CJ:$CJ,$DF484+11),"")</f>
      </c>
      <c r="CW484">
        <f>IF($DG484&gt;=12,INDEX($CJ:$CJ,$DF484+12),"")</f>
      </c>
      <c r="CX484">
        <f>IF($DG484&gt;=13,INDEX($CJ:$CJ,$DF484+13),"")</f>
      </c>
      <c r="CY484">
        <f>IF($DG484&gt;=14,INDEX($CJ:$CJ,$DF484+14),"")</f>
      </c>
      <c r="CZ484">
        <f>IF($DG484&gt;=15,INDEX($CJ:$CJ,$DF484+15),"")</f>
      </c>
      <c r="DA484">
        <f>IF($DG484&gt;=16,INDEX($CJ:$CJ,$DF484+16),"")</f>
      </c>
      <c r="DB484">
        <f>IF($DG484&gt;=17,INDEX($CJ:$CJ,$DF484+17),"")</f>
      </c>
      <c r="DC484">
        <f>IF($DG484&gt;=18,INDEX($CJ:$CJ,$DF484+18),"")</f>
      </c>
      <c r="DD484">
        <f>IF($DG484&gt;=19,INDEX($CJ:$CJ,$DF484+19),"")</f>
      </c>
      <c r="DE484">
        <f>IF($DG484&gt;=20,INDEX($CJ:$CJ,$DF484+20),"")</f>
      </c>
      <c r="DF484">
        <f>IFERROR(MATCH($CI484,$CJ$2:$CJ$263,0)+1,0)</f>
      </c>
      <c r="DG484">
        <f>IFERROR(INDEX($CK$2:$CK$263,MATCH($CI484,$CJ$2:$CJ$263,0)),0)</f>
      </c>
      <c r="DH484">
        <f>IFERROR(INDEX($AO:$AO,MATCH($N484,$AN:$AN,0))&amp;"","")</f>
      </c>
      <c r="DL484">
        <f>IF($GO484&gt;=1,INDEX($DI:$DI,$GN484+1),"")</f>
      </c>
      <c r="DM484">
        <f>IF($GO484&gt;=2,INDEX($DI:$DI,$GN484+2),"")</f>
      </c>
      <c r="DN484">
        <f>IF($GO484&gt;=3,INDEX($DI:$DI,$GN484+3),"")</f>
      </c>
      <c r="DO484">
        <f>IF($GO484&gt;=4,INDEX($DI:$DI,$GN484+4),"")</f>
      </c>
      <c r="DP484">
        <f>IF($GO484&gt;=5,INDEX($DI:$DI,$GN484+5),"")</f>
      </c>
      <c r="DQ484">
        <f>IF($GO484&gt;=6,INDEX($DI:$DI,$GN484+6),"")</f>
      </c>
      <c r="DR484">
        <f>IF($GO484&gt;=7,INDEX($DI:$DI,$GN484+7),"")</f>
      </c>
      <c r="DS484">
        <f>IF($GO484&gt;=8,INDEX($DI:$DI,$GN484+8),"")</f>
      </c>
      <c r="DT484">
        <f>IF($GO484&gt;=9,INDEX($DI:$DI,$GN484+9),"")</f>
      </c>
      <c r="DU484">
        <f>IF($GO484&gt;=10,INDEX($DI:$DI,$GN484+10),"")</f>
      </c>
      <c r="DV484">
        <f>IF($GO484&gt;=11,INDEX($DI:$DI,$GN484+11),"")</f>
      </c>
      <c r="DW484">
        <f>IF($GO484&gt;=12,INDEX($DI:$DI,$GN484+12),"")</f>
      </c>
      <c r="DX484">
        <f>IF($GO484&gt;=13,INDEX($DI:$DI,$GN484+13),"")</f>
      </c>
      <c r="DY484">
        <f>IF($GO484&gt;=14,INDEX($DI:$DI,$GN484+14),"")</f>
      </c>
      <c r="DZ484">
        <f>IF($GO484&gt;=15,INDEX($DI:$DI,$GN484+15),"")</f>
      </c>
      <c r="EA484">
        <f>IF($GO484&gt;=16,INDEX($DI:$DI,$GN484+16),"")</f>
      </c>
      <c r="EB484">
        <f>IF($GO484&gt;=17,INDEX($DI:$DI,$GN484+17),"")</f>
      </c>
      <c r="EC484">
        <f>IF($GO484&gt;=18,INDEX($DI:$DI,$GN484+18),"")</f>
      </c>
      <c r="ED484">
        <f>IF($GO484&gt;=19,INDEX($DI:$DI,$GN484+19),"")</f>
      </c>
      <c r="EE484">
        <f>IF($GO484&gt;=20,INDEX($DI:$DI,$GN484+20),"")</f>
      </c>
      <c r="EF484">
        <f>IF($GO484&gt;=21,INDEX($DI:$DI,$GN484+21),"")</f>
      </c>
      <c r="EG484">
        <f>IF($GO484&gt;=22,INDEX($DI:$DI,$GN484+22),"")</f>
      </c>
      <c r="EH484">
        <f>IF($GO484&gt;=23,INDEX($DI:$DI,$GN484+23),"")</f>
      </c>
      <c r="EI484">
        <f>IF($GO484&gt;=24,INDEX($DI:$DI,$GN484+24),"")</f>
      </c>
      <c r="EJ484">
        <f>IF($GO484&gt;=25,INDEX($DI:$DI,$GN484+25),"")</f>
      </c>
      <c r="EK484">
        <f>IF($GO484&gt;=26,INDEX($DI:$DI,$GN484+26),"")</f>
      </c>
      <c r="EL484">
        <f>IF($GO484&gt;=27,INDEX($DI:$DI,$GN484+27),"")</f>
      </c>
      <c r="EM484">
        <f>IF($GO484&gt;=28,INDEX($DI:$DI,$GN484+28),"")</f>
      </c>
      <c r="EN484">
        <f>IF($GO484&gt;=29,INDEX($DI:$DI,$GN484+29),"")</f>
      </c>
      <c r="EO484">
        <f>IF($GO484&gt;=30,INDEX($DI:$DI,$GN484+30),"")</f>
      </c>
      <c r="EP484">
        <f>IF($GO484&gt;=31,INDEX($DI:$DI,$GN484+31),"")</f>
      </c>
      <c r="EQ484">
        <f>IF($GO484&gt;=32,INDEX($DI:$DI,$GN484+32),"")</f>
      </c>
      <c r="ER484">
        <f>IF($GO484&gt;=33,INDEX($DI:$DI,$GN484+33),"")</f>
      </c>
      <c r="ES484">
        <f>IF($GO484&gt;=34,INDEX($DI:$DI,$GN484+34),"")</f>
      </c>
      <c r="ET484">
        <f>IF($GO484&gt;=35,INDEX($DI:$DI,$GN484+35),"")</f>
      </c>
      <c r="EU484">
        <f>IF($GO484&gt;=36,INDEX($DI:$DI,$GN484+36),"")</f>
      </c>
      <c r="EV484">
        <f>IF($GO484&gt;=37,INDEX($DI:$DI,$GN484+37),"")</f>
      </c>
      <c r="EW484">
        <f>IF($GO484&gt;=38,INDEX($DI:$DI,$GN484+38),"")</f>
      </c>
      <c r="EX484">
        <f>IF($GO484&gt;=39,INDEX($DI:$DI,$GN484+39),"")</f>
      </c>
      <c r="EY484">
        <f>IF($GO484&gt;=40,INDEX($DI:$DI,$GN484+40),"")</f>
      </c>
      <c r="EZ484">
        <f>IF($GO484&gt;=1,INDEX($DJ:$DJ,$GN484+1),"")</f>
      </c>
      <c r="FA484">
        <f>IF($GO484&gt;=2,INDEX($DJ:$DJ,$GN484+2),"")</f>
      </c>
      <c r="FB484">
        <f>IF($GO484&gt;=3,INDEX($DJ:$DJ,$GN484+3),"")</f>
      </c>
      <c r="FC484">
        <f>IF($GO484&gt;=4,INDEX($DJ:$DJ,$GN484+4),"")</f>
      </c>
      <c r="FD484">
        <f>IF($GO484&gt;=5,INDEX($DJ:$DJ,$GN484+5),"")</f>
      </c>
      <c r="FE484">
        <f>IF($GO484&gt;=6,INDEX($DJ:$DJ,$GN484+6),"")</f>
      </c>
      <c r="FF484">
        <f>IF($GO484&gt;=7,INDEX($DJ:$DJ,$GN484+7),"")</f>
      </c>
      <c r="FG484">
        <f>IF($GO484&gt;=8,INDEX($DJ:$DJ,$GN484+8),"")</f>
      </c>
      <c r="FH484">
        <f>IF($GO484&gt;=9,INDEX($DJ:$DJ,$GN484+9),"")</f>
      </c>
      <c r="FI484">
        <f>IF($GO484&gt;=10,INDEX($DJ:$DJ,$GN484+10),"")</f>
      </c>
      <c r="FJ484">
        <f>IF($GO484&gt;=11,INDEX($DJ:$DJ,$GN484+11),"")</f>
      </c>
      <c r="FK484">
        <f>IF($GO484&gt;=12,INDEX($DJ:$DJ,$GN484+12),"")</f>
      </c>
      <c r="FL484">
        <f>IF($GO484&gt;=13,INDEX($DJ:$DJ,$GN484+13),"")</f>
      </c>
      <c r="FM484">
        <f>IF($GO484&gt;=14,INDEX($DJ:$DJ,$GN484+14),"")</f>
      </c>
      <c r="FN484">
        <f>IF($GO484&gt;=15,INDEX($DJ:$DJ,$GN484+15),"")</f>
      </c>
      <c r="FO484">
        <f>IF($GO484&gt;=16,INDEX($DJ:$DJ,$GN484+16),"")</f>
      </c>
      <c r="FP484">
        <f>IF($GO484&gt;=17,INDEX($DJ:$DJ,$GN484+17),"")</f>
      </c>
      <c r="FQ484">
        <f>IF($GO484&gt;=18,INDEX($DJ:$DJ,$GN484+18),"")</f>
      </c>
      <c r="FR484">
        <f>IF($GO484&gt;=19,INDEX($DJ:$DJ,$GN484+19),"")</f>
      </c>
      <c r="FS484">
        <f>IF($GO484&gt;=20,INDEX($DJ:$DJ,$GN484+20),"")</f>
      </c>
      <c r="FT484">
        <f>IF($GO484&gt;=21,INDEX($DJ:$DJ,$GN484+21),"")</f>
      </c>
      <c r="FU484">
        <f>IF($GO484&gt;=22,INDEX($DJ:$DJ,$GN484+22),"")</f>
      </c>
      <c r="FV484">
        <f>IF($GO484&gt;=23,INDEX($DJ:$DJ,$GN484+23),"")</f>
      </c>
      <c r="FW484">
        <f>IF($GO484&gt;=24,INDEX($DJ:$DJ,$GN484+24),"")</f>
      </c>
      <c r="FX484">
        <f>IF($GO484&gt;=25,INDEX($DJ:$DJ,$GN484+25),"")</f>
      </c>
      <c r="FY484">
        <f>IF($GO484&gt;=26,INDEX($DJ:$DJ,$GN484+26),"")</f>
      </c>
      <c r="FZ484">
        <f>IF($GO484&gt;=27,INDEX($DJ:$DJ,$GN484+27),"")</f>
      </c>
      <c r="GA484">
        <f>IF($GO484&gt;=28,INDEX($DJ:$DJ,$GN484+28),"")</f>
      </c>
      <c r="GB484">
        <f>IF($GO484&gt;=29,INDEX($DJ:$DJ,$GN484+29),"")</f>
      </c>
      <c r="GC484">
        <f>IF($GO484&gt;=30,INDEX($DJ:$DJ,$GN484+30),"")</f>
      </c>
      <c r="GD484">
        <f>IF($GO484&gt;=31,INDEX($DJ:$DJ,$GN484+31),"")</f>
      </c>
      <c r="GE484">
        <f>IF($GO484&gt;=32,INDEX($DJ:$DJ,$GN484+32),"")</f>
      </c>
      <c r="GF484">
        <f>IF($GO484&gt;=33,INDEX($DJ:$DJ,$GN484+33),"")</f>
      </c>
      <c r="GG484">
        <f>IF($GO484&gt;=34,INDEX($DJ:$DJ,$GN484+34),"")</f>
      </c>
      <c r="GH484">
        <f>IF($GO484&gt;=35,INDEX($DJ:$DJ,$GN484+35),"")</f>
      </c>
      <c r="GI484">
        <f>IF($GO484&gt;=36,INDEX($DJ:$DJ,$GN484+36),"")</f>
      </c>
      <c r="GJ484">
        <f>IF($GO484&gt;=37,INDEX($DJ:$DJ,$GN484+37),"")</f>
      </c>
      <c r="GK484">
        <f>IF($GO484&gt;=38,INDEX($DJ:$DJ,$GN484+38),"")</f>
      </c>
      <c r="GL484">
        <f>IF($GO484&gt;=39,INDEX($DJ:$DJ,$GN484+39),"")</f>
      </c>
      <c r="GM484">
        <f>IF($GO484&gt;=40,INDEX($DJ:$DJ,$GN484+40),"")</f>
      </c>
      <c r="GN484">
        <f>IFERROR(MATCH($DH484,$DI$2:$DI$148,0)+1,0)</f>
      </c>
      <c r="GO484">
        <f>IFERROR(INDEX($DK$2:$DK$148,MATCH($DH484,$DI$2:$DI$148,0)),0)</f>
      </c>
      <c r="GP484">
        <f>IFERROR(MATCH($Y484,$DL$484:$EY$484,0),0)</f>
      </c>
      <c r="GQ484">
        <f>IF($GP484&gt;0,INDEX($EZ$484:$GM$484,$GP484),"")</f>
      </c>
      <c r="GT484">
        <f>IF($JC484&gt;=1,INDEX($GR:$GR,$JB484+1),"")</f>
      </c>
      <c r="GU484">
        <f>IF($JC484&gt;=2,INDEX($GR:$GR,$JB484+2),"")</f>
      </c>
      <c r="GV484">
        <f>IF($JC484&gt;=3,INDEX($GR:$GR,$JB484+3),"")</f>
      </c>
      <c r="GW484">
        <f>IF($JC484&gt;=4,INDEX($GR:$GR,$JB484+4),"")</f>
      </c>
      <c r="GX484">
        <f>IF($JC484&gt;=5,INDEX($GR:$GR,$JB484+5),"")</f>
      </c>
      <c r="GY484">
        <f>IF($JC484&gt;=6,INDEX($GR:$GR,$JB484+6),"")</f>
      </c>
      <c r="GZ484">
        <f>IF($JC484&gt;=7,INDEX($GR:$GR,$JB484+7),"")</f>
      </c>
      <c r="HA484">
        <f>IF($JC484&gt;=8,INDEX($GR:$GR,$JB484+8),"")</f>
      </c>
      <c r="HB484">
        <f>IF($JC484&gt;=9,INDEX($GR:$GR,$JB484+9),"")</f>
      </c>
      <c r="HC484">
        <f>IF($JC484&gt;=10,INDEX($GR:$GR,$JB484+10),"")</f>
      </c>
      <c r="HD484">
        <f>IF($JC484&gt;=11,INDEX($GR:$GR,$JB484+11),"")</f>
      </c>
      <c r="HE484">
        <f>IF($JC484&gt;=12,INDEX($GR:$GR,$JB484+12),"")</f>
      </c>
      <c r="HF484">
        <f>IF($JC484&gt;=13,INDEX($GR:$GR,$JB484+13),"")</f>
      </c>
      <c r="HG484">
        <f>IF($JC484&gt;=14,INDEX($GR:$GR,$JB484+14),"")</f>
      </c>
      <c r="HH484">
        <f>IF($JC484&gt;=15,INDEX($GR:$GR,$JB484+15),"")</f>
      </c>
      <c r="HI484">
        <f>IF($JC484&gt;=16,INDEX($GR:$GR,$JB484+16),"")</f>
      </c>
      <c r="HJ484">
        <f>IF($JC484&gt;=17,INDEX($GR:$GR,$JB484+17),"")</f>
      </c>
      <c r="HK484">
        <f>IF($JC484&gt;=18,INDEX($GR:$GR,$JB484+18),"")</f>
      </c>
      <c r="HL484">
        <f>IF($JC484&gt;=19,INDEX($GR:$GR,$JB484+19),"")</f>
      </c>
      <c r="HM484">
        <f>IF($JC484&gt;=20,INDEX($GR:$GR,$JB484+20),"")</f>
      </c>
      <c r="HN484">
        <f>IF($JC484&gt;=21,INDEX($GR:$GR,$JB484+21),"")</f>
      </c>
      <c r="HO484">
        <f>IF($JC484&gt;=22,INDEX($GR:$GR,$JB484+22),"")</f>
      </c>
      <c r="HP484">
        <f>IF($JC484&gt;=23,INDEX($GR:$GR,$JB484+23),"")</f>
      </c>
      <c r="HQ484">
        <f>IF($JC484&gt;=24,INDEX($GR:$GR,$JB484+24),"")</f>
      </c>
      <c r="HR484">
        <f>IF($JC484&gt;=25,INDEX($GR:$GR,$JB484+25),"")</f>
      </c>
      <c r="HS484">
        <f>IF($JC484&gt;=26,INDEX($GR:$GR,$JB484+26),"")</f>
      </c>
      <c r="HT484">
        <f>IF($JC484&gt;=27,INDEX($GR:$GR,$JB484+27),"")</f>
      </c>
      <c r="HU484">
        <f>IF($JC484&gt;=28,INDEX($GR:$GR,$JB484+28),"")</f>
      </c>
      <c r="HV484">
        <f>IF($JC484&gt;=29,INDEX($GR:$GR,$JB484+29),"")</f>
      </c>
      <c r="HW484">
        <f>IF($JC484&gt;=30,INDEX($GR:$GR,$JB484+30),"")</f>
      </c>
      <c r="HX484">
        <f>IF($JC484&gt;=31,INDEX($GR:$GR,$JB484+31),"")</f>
      </c>
      <c r="HY484">
        <f>IF($JC484&gt;=32,INDEX($GR:$GR,$JB484+32),"")</f>
      </c>
      <c r="HZ484">
        <f>IF($JC484&gt;=33,INDEX($GR:$GR,$JB484+33),"")</f>
      </c>
      <c r="IA484">
        <f>IF($JC484&gt;=34,INDEX($GR:$GR,$JB484+34),"")</f>
      </c>
      <c r="IB484">
        <f>IF($JC484&gt;=35,INDEX($GR:$GR,$JB484+35),"")</f>
      </c>
      <c r="IC484">
        <f>IF($JC484&gt;=36,INDEX($GR:$GR,$JB484+36),"")</f>
      </c>
      <c r="ID484">
        <f>IF($JC484&gt;=37,INDEX($GR:$GR,$JB484+37),"")</f>
      </c>
      <c r="IE484">
        <f>IF($JC484&gt;=38,INDEX($GR:$GR,$JB484+38),"")</f>
      </c>
      <c r="IF484">
        <f>IF($JC484&gt;=39,INDEX($GR:$GR,$JB484+39),"")</f>
      </c>
      <c r="IG484">
        <f>IF($JC484&gt;=40,INDEX($GR:$GR,$JB484+40),"")</f>
      </c>
      <c r="IH484">
        <f>IF($JC484&gt;=41,INDEX($GR:$GR,$JB484+41),"")</f>
      </c>
      <c r="II484">
        <f>IF($JC484&gt;=42,INDEX($GR:$GR,$JB484+42),"")</f>
      </c>
      <c r="IJ484">
        <f>IF($JC484&gt;=43,INDEX($GR:$GR,$JB484+43),"")</f>
      </c>
      <c r="IK484">
        <f>IF($JC484&gt;=44,INDEX($GR:$GR,$JB484+44),"")</f>
      </c>
      <c r="IL484">
        <f>IF($JC484&gt;=45,INDEX($GR:$GR,$JB484+45),"")</f>
      </c>
      <c r="IM484">
        <f>IF($JC484&gt;=46,INDEX($GR:$GR,$JB484+46),"")</f>
      </c>
      <c r="IN484">
        <f>IF($JC484&gt;=47,INDEX($GR:$GR,$JB484+47),"")</f>
      </c>
      <c r="IO484">
        <f>IF($JC484&gt;=48,INDEX($GR:$GR,$JB484+48),"")</f>
      </c>
      <c r="IP484">
        <f>IF($JC484&gt;=49,INDEX($GR:$GR,$JB484+49),"")</f>
      </c>
      <c r="IQ484">
        <f>IF($JC484&gt;=50,INDEX($GR:$GR,$JB484+50),"")</f>
      </c>
      <c r="IR484">
        <f>IF($JC484&gt;=51,INDEX($GR:$GR,$JB484+51),"")</f>
      </c>
      <c r="IS484">
        <f>IF($JC484&gt;=52,INDEX($GR:$GR,$JB484+52),"")</f>
      </c>
      <c r="IT484">
        <f>IF($JC484&gt;=53,INDEX($GR:$GR,$JB484+53),"")</f>
      </c>
      <c r="IU484">
        <f>IF($JC484&gt;=54,INDEX($GR:$GR,$JB484+54),"")</f>
      </c>
      <c r="IV484">
        <f>IF($JC484&gt;=55,INDEX($GR:$GR,$JB484+55),"")</f>
      </c>
      <c r="IW484">
        <f>IF($JC484&gt;=56,INDEX($GR:$GR,$JB484+56),"")</f>
      </c>
      <c r="IX484">
        <f>IF($JC484&gt;=57,INDEX($GR:$GR,$JB484+57),"")</f>
      </c>
      <c r="IY484">
        <f>IF($JC484&gt;=58,INDEX($GR:$GR,$JB484+58),"")</f>
      </c>
      <c r="IZ484">
        <f>IF($JC484&gt;=59,INDEX($GR:$GR,$JB484+59),"")</f>
      </c>
      <c r="JA484">
        <f>IF($JC484&gt;=60,INDEX($GR:$GR,$JB484+60),"")</f>
      </c>
      <c r="JB484">
        <f>IFERROR(MATCH($GQ484,$GR$2:$GR$324,0)+1,0)</f>
      </c>
      <c r="JC484">
        <f>IFERROR(INDEX($GS$2:$GS$324,MATCH($GQ484,$GR$2:$GR$324,0)),0)</f>
      </c>
      <c r="JD484" t="s">
        <v>40</v>
      </c>
      <c r="JE484" t="s">
        <v>40</v>
      </c>
    </row>
    <row r="485" spans="1:265" x14ac:dyDescent="0.25">
      <c r="Q485">
        <f>IF(OR($T485="",$P485=""),"",IFERROR($T485/$P485,0))</f>
      </c>
      <c r="R485">
        <f>IF($T485="","",
SUM($S485,$U485,$Z485,$V485,$X485)*
(1-IF($AA485="",0,VALUE($AA485)/100)))</f>
      </c>
      <c r="S485">
        <f>IF($T485="","",$T485)</f>
      </c>
      <c r="U485">
        <f>IF($T485="","",
IF($N485="","",
IF(ISNUMBER(SEARCH("exempt",LOWER($N485))),0,
$T485*(VALUE(SUBSTITUTE($N485,"%",""))/100))))</f>
      </c>
      <c r="AB485">
        <f>IFERROR(IF(FIND(" - ",$K485)&gt;0,MID($K485,FIND(" - ",$K485)+3,LEN($K485)),""),"")</f>
      </c>
      <c r="AK485" t="s">
        <v>1072</v>
      </c>
      <c r="AP485">
        <f>IFERROR(LEFT($K485,FIND(" - ",$K485)-1),$K485)</f>
      </c>
      <c r="AS485">
        <f>IF($CH485&gt;=1,INDEX($AQ:$AQ,$CG485+1),"")</f>
      </c>
      <c r="AT485">
        <f>IF($CH485&gt;=2,INDEX($AQ:$AQ,$CG485+2),"")</f>
      </c>
      <c r="AU485">
        <f>IF($CH485&gt;=3,INDEX($AQ:$AQ,$CG485+3),"")</f>
      </c>
      <c r="AV485">
        <f>IF($CH485&gt;=4,INDEX($AQ:$AQ,$CG485+4),"")</f>
      </c>
      <c r="AW485">
        <f>IF($CH485&gt;=5,INDEX($AQ:$AQ,$CG485+5),"")</f>
      </c>
      <c r="AX485">
        <f>IF($CH485&gt;=6,INDEX($AQ:$AQ,$CG485+6),"")</f>
      </c>
      <c r="AY485">
        <f>IF($CH485&gt;=7,INDEX($AQ:$AQ,$CG485+7),"")</f>
      </c>
      <c r="AZ485">
        <f>IF($CH485&gt;=8,INDEX($AQ:$AQ,$CG485+8),"")</f>
      </c>
      <c r="BA485">
        <f>IF($CH485&gt;=9,INDEX($AQ:$AQ,$CG485+9),"")</f>
      </c>
      <c r="BB485">
        <f>IF($CH485&gt;=10,INDEX($AQ:$AQ,$CG485+10),"")</f>
      </c>
      <c r="BC485">
        <f>IF($CH485&gt;=11,INDEX($AQ:$AQ,$CG485+11),"")</f>
      </c>
      <c r="BD485">
        <f>IF($CH485&gt;=12,INDEX($AQ:$AQ,$CG485+12),"")</f>
      </c>
      <c r="BE485">
        <f>IF($CH485&gt;=13,INDEX($AQ:$AQ,$CG485+13),"")</f>
      </c>
      <c r="BF485">
        <f>IF($CH485&gt;=14,INDEX($AQ:$AQ,$CG485+14),"")</f>
      </c>
      <c r="BG485">
        <f>IF($CH485&gt;=15,INDEX($AQ:$AQ,$CG485+15),"")</f>
      </c>
      <c r="BH485">
        <f>IF($CH485&gt;=16,INDEX($AQ:$AQ,$CG485+16),"")</f>
      </c>
      <c r="BI485">
        <f>IF($CH485&gt;=17,INDEX($AQ:$AQ,$CG485+17),"")</f>
      </c>
      <c r="BJ485">
        <f>IF($CH485&gt;=18,INDEX($AQ:$AQ,$CG485+18),"")</f>
      </c>
      <c r="BK485">
        <f>IF($CH485&gt;=19,INDEX($AQ:$AQ,$CG485+19),"")</f>
      </c>
      <c r="BL485">
        <f>IF($CH485&gt;=20,INDEX($AQ:$AQ,$CG485+20),"")</f>
      </c>
      <c r="BM485">
        <f>IF($CH485&gt;=21,INDEX($AQ:$AQ,$CG485+21),"")</f>
      </c>
      <c r="BN485">
        <f>IF($CH485&gt;=22,INDEX($AQ:$AQ,$CG485+22),"")</f>
      </c>
      <c r="BO485">
        <f>IF($CH485&gt;=23,INDEX($AQ:$AQ,$CG485+23),"")</f>
      </c>
      <c r="BP485">
        <f>IF($CH485&gt;=24,INDEX($AQ:$AQ,$CG485+24),"")</f>
      </c>
      <c r="BQ485">
        <f>IF($CH485&gt;=25,INDEX($AQ:$AQ,$CG485+25),"")</f>
      </c>
      <c r="BR485">
        <f>IF($CH485&gt;=26,INDEX($AQ:$AQ,$CG485+26),"")</f>
      </c>
      <c r="BS485">
        <f>IF($CH485&gt;=27,INDEX($AQ:$AQ,$CG485+27),"")</f>
      </c>
      <c r="BT485">
        <f>IF($CH485&gt;=28,INDEX($AQ:$AQ,$CG485+28),"")</f>
      </c>
      <c r="BU485">
        <f>IF($CH485&gt;=29,INDEX($AQ:$AQ,$CG485+29),"")</f>
      </c>
      <c r="BV485">
        <f>IF($CH485&gt;=30,INDEX($AQ:$AQ,$CG485+30),"")</f>
      </c>
      <c r="BW485">
        <f>IF($CH485&gt;=31,INDEX($AQ:$AQ,$CG485+31),"")</f>
      </c>
      <c r="BX485">
        <f>IF($CH485&gt;=32,INDEX($AQ:$AQ,$CG485+32),"")</f>
      </c>
      <c r="BY485">
        <f>IF($CH485&gt;=33,INDEX($AQ:$AQ,$CG485+33),"")</f>
      </c>
      <c r="BZ485">
        <f>IF($CH485&gt;=34,INDEX($AQ:$AQ,$CG485+34),"")</f>
      </c>
      <c r="CA485">
        <f>IF($CH485&gt;=35,INDEX($AQ:$AQ,$CG485+35),"")</f>
      </c>
      <c r="CB485">
        <f>IF($CH485&gt;=36,INDEX($AQ:$AQ,$CG485+36),"")</f>
      </c>
      <c r="CC485">
        <f>IF($CH485&gt;=37,INDEX($AQ:$AQ,$CG485+37),"")</f>
      </c>
      <c r="CD485">
        <f>IF($CH485&gt;=38,INDEX($AQ:$AQ,$CG485+38),"")</f>
      </c>
      <c r="CE485">
        <f>IF($CH485&gt;=39,INDEX($AQ:$AQ,$CG485+39),"")</f>
      </c>
      <c r="CF485">
        <f>IF($CH485&gt;=40,INDEX($AQ:$AQ,$CG485+40),"")</f>
      </c>
      <c r="CG485">
        <f>IFERROR(MATCH($AP485,$AQ$2:$AQ$134,0)+1,0)</f>
      </c>
      <c r="CH485">
        <f>IFERROR(INDEX($AR$2:$AR$134,MATCH($AP485,$AQ$2:$AQ$134,0)),0)</f>
      </c>
      <c r="CI485">
        <f>IFERROR(LEFT($L485,FIND(" - ",$L485)-1),$L485)</f>
      </c>
      <c r="CL485">
        <f>IF($DG485&gt;=1,INDEX($CJ:$CJ,$DF485+1),"")</f>
      </c>
      <c r="CM485">
        <f>IF($DG485&gt;=2,INDEX($CJ:$CJ,$DF485+2),"")</f>
      </c>
      <c r="CN485">
        <f>IF($DG485&gt;=3,INDEX($CJ:$CJ,$DF485+3),"")</f>
      </c>
      <c r="CO485">
        <f>IF($DG485&gt;=4,INDEX($CJ:$CJ,$DF485+4),"")</f>
      </c>
      <c r="CP485">
        <f>IF($DG485&gt;=5,INDEX($CJ:$CJ,$DF485+5),"")</f>
      </c>
      <c r="CQ485">
        <f>IF($DG485&gt;=6,INDEX($CJ:$CJ,$DF485+6),"")</f>
      </c>
      <c r="CR485">
        <f>IF($DG485&gt;=7,INDEX($CJ:$CJ,$DF485+7),"")</f>
      </c>
      <c r="CS485">
        <f>IF($DG485&gt;=8,INDEX($CJ:$CJ,$DF485+8),"")</f>
      </c>
      <c r="CT485">
        <f>IF($DG485&gt;=9,INDEX($CJ:$CJ,$DF485+9),"")</f>
      </c>
      <c r="CU485">
        <f>IF($DG485&gt;=10,INDEX($CJ:$CJ,$DF485+10),"")</f>
      </c>
      <c r="CV485">
        <f>IF($DG485&gt;=11,INDEX($CJ:$CJ,$DF485+11),"")</f>
      </c>
      <c r="CW485">
        <f>IF($DG485&gt;=12,INDEX($CJ:$CJ,$DF485+12),"")</f>
      </c>
      <c r="CX485">
        <f>IF($DG485&gt;=13,INDEX($CJ:$CJ,$DF485+13),"")</f>
      </c>
      <c r="CY485">
        <f>IF($DG485&gt;=14,INDEX($CJ:$CJ,$DF485+14),"")</f>
      </c>
      <c r="CZ485">
        <f>IF($DG485&gt;=15,INDEX($CJ:$CJ,$DF485+15),"")</f>
      </c>
      <c r="DA485">
        <f>IF($DG485&gt;=16,INDEX($CJ:$CJ,$DF485+16),"")</f>
      </c>
      <c r="DB485">
        <f>IF($DG485&gt;=17,INDEX($CJ:$CJ,$DF485+17),"")</f>
      </c>
      <c r="DC485">
        <f>IF($DG485&gt;=18,INDEX($CJ:$CJ,$DF485+18),"")</f>
      </c>
      <c r="DD485">
        <f>IF($DG485&gt;=19,INDEX($CJ:$CJ,$DF485+19),"")</f>
      </c>
      <c r="DE485">
        <f>IF($DG485&gt;=20,INDEX($CJ:$CJ,$DF485+20),"")</f>
      </c>
      <c r="DF485">
        <f>IFERROR(MATCH($CI485,$CJ$2:$CJ$263,0)+1,0)</f>
      </c>
      <c r="DG485">
        <f>IFERROR(INDEX($CK$2:$CK$263,MATCH($CI485,$CJ$2:$CJ$263,0)),0)</f>
      </c>
      <c r="DH485">
        <f>IFERROR(INDEX($AO:$AO,MATCH($N485,$AN:$AN,0))&amp;"","")</f>
      </c>
      <c r="DL485">
        <f>IF($GO485&gt;=1,INDEX($DI:$DI,$GN485+1),"")</f>
      </c>
      <c r="DM485">
        <f>IF($GO485&gt;=2,INDEX($DI:$DI,$GN485+2),"")</f>
      </c>
      <c r="DN485">
        <f>IF($GO485&gt;=3,INDEX($DI:$DI,$GN485+3),"")</f>
      </c>
      <c r="DO485">
        <f>IF($GO485&gt;=4,INDEX($DI:$DI,$GN485+4),"")</f>
      </c>
      <c r="DP485">
        <f>IF($GO485&gt;=5,INDEX($DI:$DI,$GN485+5),"")</f>
      </c>
      <c r="DQ485">
        <f>IF($GO485&gt;=6,INDEX($DI:$DI,$GN485+6),"")</f>
      </c>
      <c r="DR485">
        <f>IF($GO485&gt;=7,INDEX($DI:$DI,$GN485+7),"")</f>
      </c>
      <c r="DS485">
        <f>IF($GO485&gt;=8,INDEX($DI:$DI,$GN485+8),"")</f>
      </c>
      <c r="DT485">
        <f>IF($GO485&gt;=9,INDEX($DI:$DI,$GN485+9),"")</f>
      </c>
      <c r="DU485">
        <f>IF($GO485&gt;=10,INDEX($DI:$DI,$GN485+10),"")</f>
      </c>
      <c r="DV485">
        <f>IF($GO485&gt;=11,INDEX($DI:$DI,$GN485+11),"")</f>
      </c>
      <c r="DW485">
        <f>IF($GO485&gt;=12,INDEX($DI:$DI,$GN485+12),"")</f>
      </c>
      <c r="DX485">
        <f>IF($GO485&gt;=13,INDEX($DI:$DI,$GN485+13),"")</f>
      </c>
      <c r="DY485">
        <f>IF($GO485&gt;=14,INDEX($DI:$DI,$GN485+14),"")</f>
      </c>
      <c r="DZ485">
        <f>IF($GO485&gt;=15,INDEX($DI:$DI,$GN485+15),"")</f>
      </c>
      <c r="EA485">
        <f>IF($GO485&gt;=16,INDEX($DI:$DI,$GN485+16),"")</f>
      </c>
      <c r="EB485">
        <f>IF($GO485&gt;=17,INDEX($DI:$DI,$GN485+17),"")</f>
      </c>
      <c r="EC485">
        <f>IF($GO485&gt;=18,INDEX($DI:$DI,$GN485+18),"")</f>
      </c>
      <c r="ED485">
        <f>IF($GO485&gt;=19,INDEX($DI:$DI,$GN485+19),"")</f>
      </c>
      <c r="EE485">
        <f>IF($GO485&gt;=20,INDEX($DI:$DI,$GN485+20),"")</f>
      </c>
      <c r="EF485">
        <f>IF($GO485&gt;=21,INDEX($DI:$DI,$GN485+21),"")</f>
      </c>
      <c r="EG485">
        <f>IF($GO485&gt;=22,INDEX($DI:$DI,$GN485+22),"")</f>
      </c>
      <c r="EH485">
        <f>IF($GO485&gt;=23,INDEX($DI:$DI,$GN485+23),"")</f>
      </c>
      <c r="EI485">
        <f>IF($GO485&gt;=24,INDEX($DI:$DI,$GN485+24),"")</f>
      </c>
      <c r="EJ485">
        <f>IF($GO485&gt;=25,INDEX($DI:$DI,$GN485+25),"")</f>
      </c>
      <c r="EK485">
        <f>IF($GO485&gt;=26,INDEX($DI:$DI,$GN485+26),"")</f>
      </c>
      <c r="EL485">
        <f>IF($GO485&gt;=27,INDEX($DI:$DI,$GN485+27),"")</f>
      </c>
      <c r="EM485">
        <f>IF($GO485&gt;=28,INDEX($DI:$DI,$GN485+28),"")</f>
      </c>
      <c r="EN485">
        <f>IF($GO485&gt;=29,INDEX($DI:$DI,$GN485+29),"")</f>
      </c>
      <c r="EO485">
        <f>IF($GO485&gt;=30,INDEX($DI:$DI,$GN485+30),"")</f>
      </c>
      <c r="EP485">
        <f>IF($GO485&gt;=31,INDEX($DI:$DI,$GN485+31),"")</f>
      </c>
      <c r="EQ485">
        <f>IF($GO485&gt;=32,INDEX($DI:$DI,$GN485+32),"")</f>
      </c>
      <c r="ER485">
        <f>IF($GO485&gt;=33,INDEX($DI:$DI,$GN485+33),"")</f>
      </c>
      <c r="ES485">
        <f>IF($GO485&gt;=34,INDEX($DI:$DI,$GN485+34),"")</f>
      </c>
      <c r="ET485">
        <f>IF($GO485&gt;=35,INDEX($DI:$DI,$GN485+35),"")</f>
      </c>
      <c r="EU485">
        <f>IF($GO485&gt;=36,INDEX($DI:$DI,$GN485+36),"")</f>
      </c>
      <c r="EV485">
        <f>IF($GO485&gt;=37,INDEX($DI:$DI,$GN485+37),"")</f>
      </c>
      <c r="EW485">
        <f>IF($GO485&gt;=38,INDEX($DI:$DI,$GN485+38),"")</f>
      </c>
      <c r="EX485">
        <f>IF($GO485&gt;=39,INDEX($DI:$DI,$GN485+39),"")</f>
      </c>
      <c r="EY485">
        <f>IF($GO485&gt;=40,INDEX($DI:$DI,$GN485+40),"")</f>
      </c>
      <c r="EZ485">
        <f>IF($GO485&gt;=1,INDEX($DJ:$DJ,$GN485+1),"")</f>
      </c>
      <c r="FA485">
        <f>IF($GO485&gt;=2,INDEX($DJ:$DJ,$GN485+2),"")</f>
      </c>
      <c r="FB485">
        <f>IF($GO485&gt;=3,INDEX($DJ:$DJ,$GN485+3),"")</f>
      </c>
      <c r="FC485">
        <f>IF($GO485&gt;=4,INDEX($DJ:$DJ,$GN485+4),"")</f>
      </c>
      <c r="FD485">
        <f>IF($GO485&gt;=5,INDEX($DJ:$DJ,$GN485+5),"")</f>
      </c>
      <c r="FE485">
        <f>IF($GO485&gt;=6,INDEX($DJ:$DJ,$GN485+6),"")</f>
      </c>
      <c r="FF485">
        <f>IF($GO485&gt;=7,INDEX($DJ:$DJ,$GN485+7),"")</f>
      </c>
      <c r="FG485">
        <f>IF($GO485&gt;=8,INDEX($DJ:$DJ,$GN485+8),"")</f>
      </c>
      <c r="FH485">
        <f>IF($GO485&gt;=9,INDEX($DJ:$DJ,$GN485+9),"")</f>
      </c>
      <c r="FI485">
        <f>IF($GO485&gt;=10,INDEX($DJ:$DJ,$GN485+10),"")</f>
      </c>
      <c r="FJ485">
        <f>IF($GO485&gt;=11,INDEX($DJ:$DJ,$GN485+11),"")</f>
      </c>
      <c r="FK485">
        <f>IF($GO485&gt;=12,INDEX($DJ:$DJ,$GN485+12),"")</f>
      </c>
      <c r="FL485">
        <f>IF($GO485&gt;=13,INDEX($DJ:$DJ,$GN485+13),"")</f>
      </c>
      <c r="FM485">
        <f>IF($GO485&gt;=14,INDEX($DJ:$DJ,$GN485+14),"")</f>
      </c>
      <c r="FN485">
        <f>IF($GO485&gt;=15,INDEX($DJ:$DJ,$GN485+15),"")</f>
      </c>
      <c r="FO485">
        <f>IF($GO485&gt;=16,INDEX($DJ:$DJ,$GN485+16),"")</f>
      </c>
      <c r="FP485">
        <f>IF($GO485&gt;=17,INDEX($DJ:$DJ,$GN485+17),"")</f>
      </c>
      <c r="FQ485">
        <f>IF($GO485&gt;=18,INDEX($DJ:$DJ,$GN485+18),"")</f>
      </c>
      <c r="FR485">
        <f>IF($GO485&gt;=19,INDEX($DJ:$DJ,$GN485+19),"")</f>
      </c>
      <c r="FS485">
        <f>IF($GO485&gt;=20,INDEX($DJ:$DJ,$GN485+20),"")</f>
      </c>
      <c r="FT485">
        <f>IF($GO485&gt;=21,INDEX($DJ:$DJ,$GN485+21),"")</f>
      </c>
      <c r="FU485">
        <f>IF($GO485&gt;=22,INDEX($DJ:$DJ,$GN485+22),"")</f>
      </c>
      <c r="FV485">
        <f>IF($GO485&gt;=23,INDEX($DJ:$DJ,$GN485+23),"")</f>
      </c>
      <c r="FW485">
        <f>IF($GO485&gt;=24,INDEX($DJ:$DJ,$GN485+24),"")</f>
      </c>
      <c r="FX485">
        <f>IF($GO485&gt;=25,INDEX($DJ:$DJ,$GN485+25),"")</f>
      </c>
      <c r="FY485">
        <f>IF($GO485&gt;=26,INDEX($DJ:$DJ,$GN485+26),"")</f>
      </c>
      <c r="FZ485">
        <f>IF($GO485&gt;=27,INDEX($DJ:$DJ,$GN485+27),"")</f>
      </c>
      <c r="GA485">
        <f>IF($GO485&gt;=28,INDEX($DJ:$DJ,$GN485+28),"")</f>
      </c>
      <c r="GB485">
        <f>IF($GO485&gt;=29,INDEX($DJ:$DJ,$GN485+29),"")</f>
      </c>
      <c r="GC485">
        <f>IF($GO485&gt;=30,INDEX($DJ:$DJ,$GN485+30),"")</f>
      </c>
      <c r="GD485">
        <f>IF($GO485&gt;=31,INDEX($DJ:$DJ,$GN485+31),"")</f>
      </c>
      <c r="GE485">
        <f>IF($GO485&gt;=32,INDEX($DJ:$DJ,$GN485+32),"")</f>
      </c>
      <c r="GF485">
        <f>IF($GO485&gt;=33,INDEX($DJ:$DJ,$GN485+33),"")</f>
      </c>
      <c r="GG485">
        <f>IF($GO485&gt;=34,INDEX($DJ:$DJ,$GN485+34),"")</f>
      </c>
      <c r="GH485">
        <f>IF($GO485&gt;=35,INDEX($DJ:$DJ,$GN485+35),"")</f>
      </c>
      <c r="GI485">
        <f>IF($GO485&gt;=36,INDEX($DJ:$DJ,$GN485+36),"")</f>
      </c>
      <c r="GJ485">
        <f>IF($GO485&gt;=37,INDEX($DJ:$DJ,$GN485+37),"")</f>
      </c>
      <c r="GK485">
        <f>IF($GO485&gt;=38,INDEX($DJ:$DJ,$GN485+38),"")</f>
      </c>
      <c r="GL485">
        <f>IF($GO485&gt;=39,INDEX($DJ:$DJ,$GN485+39),"")</f>
      </c>
      <c r="GM485">
        <f>IF($GO485&gt;=40,INDEX($DJ:$DJ,$GN485+40),"")</f>
      </c>
      <c r="GN485">
        <f>IFERROR(MATCH($DH485,$DI$2:$DI$148,0)+1,0)</f>
      </c>
      <c r="GO485">
        <f>IFERROR(INDEX($DK$2:$DK$148,MATCH($DH485,$DI$2:$DI$148,0)),0)</f>
      </c>
      <c r="GP485">
        <f>IFERROR(MATCH($Y485,$DL$485:$EY$485,0),0)</f>
      </c>
      <c r="GQ485">
        <f>IF($GP485&gt;0,INDEX($EZ$485:$GM$485,$GP485),"")</f>
      </c>
      <c r="GT485">
        <f>IF($JC485&gt;=1,INDEX($GR:$GR,$JB485+1),"")</f>
      </c>
      <c r="GU485">
        <f>IF($JC485&gt;=2,INDEX($GR:$GR,$JB485+2),"")</f>
      </c>
      <c r="GV485">
        <f>IF($JC485&gt;=3,INDEX($GR:$GR,$JB485+3),"")</f>
      </c>
      <c r="GW485">
        <f>IF($JC485&gt;=4,INDEX($GR:$GR,$JB485+4),"")</f>
      </c>
      <c r="GX485">
        <f>IF($JC485&gt;=5,INDEX($GR:$GR,$JB485+5),"")</f>
      </c>
      <c r="GY485">
        <f>IF($JC485&gt;=6,INDEX($GR:$GR,$JB485+6),"")</f>
      </c>
      <c r="GZ485">
        <f>IF($JC485&gt;=7,INDEX($GR:$GR,$JB485+7),"")</f>
      </c>
      <c r="HA485">
        <f>IF($JC485&gt;=8,INDEX($GR:$GR,$JB485+8),"")</f>
      </c>
      <c r="HB485">
        <f>IF($JC485&gt;=9,INDEX($GR:$GR,$JB485+9),"")</f>
      </c>
      <c r="HC485">
        <f>IF($JC485&gt;=10,INDEX($GR:$GR,$JB485+10),"")</f>
      </c>
      <c r="HD485">
        <f>IF($JC485&gt;=11,INDEX($GR:$GR,$JB485+11),"")</f>
      </c>
      <c r="HE485">
        <f>IF($JC485&gt;=12,INDEX($GR:$GR,$JB485+12),"")</f>
      </c>
      <c r="HF485">
        <f>IF($JC485&gt;=13,INDEX($GR:$GR,$JB485+13),"")</f>
      </c>
      <c r="HG485">
        <f>IF($JC485&gt;=14,INDEX($GR:$GR,$JB485+14),"")</f>
      </c>
      <c r="HH485">
        <f>IF($JC485&gt;=15,INDEX($GR:$GR,$JB485+15),"")</f>
      </c>
      <c r="HI485">
        <f>IF($JC485&gt;=16,INDEX($GR:$GR,$JB485+16),"")</f>
      </c>
      <c r="HJ485">
        <f>IF($JC485&gt;=17,INDEX($GR:$GR,$JB485+17),"")</f>
      </c>
      <c r="HK485">
        <f>IF($JC485&gt;=18,INDEX($GR:$GR,$JB485+18),"")</f>
      </c>
      <c r="HL485">
        <f>IF($JC485&gt;=19,INDEX($GR:$GR,$JB485+19),"")</f>
      </c>
      <c r="HM485">
        <f>IF($JC485&gt;=20,INDEX($GR:$GR,$JB485+20),"")</f>
      </c>
      <c r="HN485">
        <f>IF($JC485&gt;=21,INDEX($GR:$GR,$JB485+21),"")</f>
      </c>
      <c r="HO485">
        <f>IF($JC485&gt;=22,INDEX($GR:$GR,$JB485+22),"")</f>
      </c>
      <c r="HP485">
        <f>IF($JC485&gt;=23,INDEX($GR:$GR,$JB485+23),"")</f>
      </c>
      <c r="HQ485">
        <f>IF($JC485&gt;=24,INDEX($GR:$GR,$JB485+24),"")</f>
      </c>
      <c r="HR485">
        <f>IF($JC485&gt;=25,INDEX($GR:$GR,$JB485+25),"")</f>
      </c>
      <c r="HS485">
        <f>IF($JC485&gt;=26,INDEX($GR:$GR,$JB485+26),"")</f>
      </c>
      <c r="HT485">
        <f>IF($JC485&gt;=27,INDEX($GR:$GR,$JB485+27),"")</f>
      </c>
      <c r="HU485">
        <f>IF($JC485&gt;=28,INDEX($GR:$GR,$JB485+28),"")</f>
      </c>
      <c r="HV485">
        <f>IF($JC485&gt;=29,INDEX($GR:$GR,$JB485+29),"")</f>
      </c>
      <c r="HW485">
        <f>IF($JC485&gt;=30,INDEX($GR:$GR,$JB485+30),"")</f>
      </c>
      <c r="HX485">
        <f>IF($JC485&gt;=31,INDEX($GR:$GR,$JB485+31),"")</f>
      </c>
      <c r="HY485">
        <f>IF($JC485&gt;=32,INDEX($GR:$GR,$JB485+32),"")</f>
      </c>
      <c r="HZ485">
        <f>IF($JC485&gt;=33,INDEX($GR:$GR,$JB485+33),"")</f>
      </c>
      <c r="IA485">
        <f>IF($JC485&gt;=34,INDEX($GR:$GR,$JB485+34),"")</f>
      </c>
      <c r="IB485">
        <f>IF($JC485&gt;=35,INDEX($GR:$GR,$JB485+35),"")</f>
      </c>
      <c r="IC485">
        <f>IF($JC485&gt;=36,INDEX($GR:$GR,$JB485+36),"")</f>
      </c>
      <c r="ID485">
        <f>IF($JC485&gt;=37,INDEX($GR:$GR,$JB485+37),"")</f>
      </c>
      <c r="IE485">
        <f>IF($JC485&gt;=38,INDEX($GR:$GR,$JB485+38),"")</f>
      </c>
      <c r="IF485">
        <f>IF($JC485&gt;=39,INDEX($GR:$GR,$JB485+39),"")</f>
      </c>
      <c r="IG485">
        <f>IF($JC485&gt;=40,INDEX($GR:$GR,$JB485+40),"")</f>
      </c>
      <c r="IH485">
        <f>IF($JC485&gt;=41,INDEX($GR:$GR,$JB485+41),"")</f>
      </c>
      <c r="II485">
        <f>IF($JC485&gt;=42,INDEX($GR:$GR,$JB485+42),"")</f>
      </c>
      <c r="IJ485">
        <f>IF($JC485&gt;=43,INDEX($GR:$GR,$JB485+43),"")</f>
      </c>
      <c r="IK485">
        <f>IF($JC485&gt;=44,INDEX($GR:$GR,$JB485+44),"")</f>
      </c>
      <c r="IL485">
        <f>IF($JC485&gt;=45,INDEX($GR:$GR,$JB485+45),"")</f>
      </c>
      <c r="IM485">
        <f>IF($JC485&gt;=46,INDEX($GR:$GR,$JB485+46),"")</f>
      </c>
      <c r="IN485">
        <f>IF($JC485&gt;=47,INDEX($GR:$GR,$JB485+47),"")</f>
      </c>
      <c r="IO485">
        <f>IF($JC485&gt;=48,INDEX($GR:$GR,$JB485+48),"")</f>
      </c>
      <c r="IP485">
        <f>IF($JC485&gt;=49,INDEX($GR:$GR,$JB485+49),"")</f>
      </c>
      <c r="IQ485">
        <f>IF($JC485&gt;=50,INDEX($GR:$GR,$JB485+50),"")</f>
      </c>
      <c r="IR485">
        <f>IF($JC485&gt;=51,INDEX($GR:$GR,$JB485+51),"")</f>
      </c>
      <c r="IS485">
        <f>IF($JC485&gt;=52,INDEX($GR:$GR,$JB485+52),"")</f>
      </c>
      <c r="IT485">
        <f>IF($JC485&gt;=53,INDEX($GR:$GR,$JB485+53),"")</f>
      </c>
      <c r="IU485">
        <f>IF($JC485&gt;=54,INDEX($GR:$GR,$JB485+54),"")</f>
      </c>
      <c r="IV485">
        <f>IF($JC485&gt;=55,INDEX($GR:$GR,$JB485+55),"")</f>
      </c>
      <c r="IW485">
        <f>IF($JC485&gt;=56,INDEX($GR:$GR,$JB485+56),"")</f>
      </c>
      <c r="IX485">
        <f>IF($JC485&gt;=57,INDEX($GR:$GR,$JB485+57),"")</f>
      </c>
      <c r="IY485">
        <f>IF($JC485&gt;=58,INDEX($GR:$GR,$JB485+58),"")</f>
      </c>
      <c r="IZ485">
        <f>IF($JC485&gt;=59,INDEX($GR:$GR,$JB485+59),"")</f>
      </c>
      <c r="JA485">
        <f>IF($JC485&gt;=60,INDEX($GR:$GR,$JB485+60),"")</f>
      </c>
      <c r="JB485">
        <f>IFERROR(MATCH($GQ485,$GR$2:$GR$324,0)+1,0)</f>
      </c>
      <c r="JC485">
        <f>IFERROR(INDEX($GS$2:$GS$324,MATCH($GQ485,$GR$2:$GR$324,0)),0)</f>
      </c>
      <c r="JD485" t="s">
        <v>40</v>
      </c>
      <c r="JE485" t="s">
        <v>40</v>
      </c>
    </row>
    <row r="486" spans="1:265" x14ac:dyDescent="0.25">
      <c r="Q486">
        <f>IF(OR($T486="",$P486=""),"",IFERROR($T486/$P486,0))</f>
      </c>
      <c r="R486">
        <f>IF($T486="","",
SUM($S486,$U486,$Z486,$V486,$X486)*
(1-IF($AA486="",0,VALUE($AA486)/100)))</f>
      </c>
      <c r="S486">
        <f>IF($T486="","",$T486)</f>
      </c>
      <c r="U486">
        <f>IF($T486="","",
IF($N486="","",
IF(ISNUMBER(SEARCH("exempt",LOWER($N486))),0,
$T486*(VALUE(SUBSTITUTE($N486,"%",""))/100))))</f>
      </c>
      <c r="AB486">
        <f>IFERROR(IF(FIND(" - ",$K486)&gt;0,MID($K486,FIND(" - ",$K486)+3,LEN($K486)),""),"")</f>
      </c>
      <c r="AK486" t="s">
        <v>1073</v>
      </c>
      <c r="AP486">
        <f>IFERROR(LEFT($K486,FIND(" - ",$K486)-1),$K486)</f>
      </c>
      <c r="AS486">
        <f>IF($CH486&gt;=1,INDEX($AQ:$AQ,$CG486+1),"")</f>
      </c>
      <c r="AT486">
        <f>IF($CH486&gt;=2,INDEX($AQ:$AQ,$CG486+2),"")</f>
      </c>
      <c r="AU486">
        <f>IF($CH486&gt;=3,INDEX($AQ:$AQ,$CG486+3),"")</f>
      </c>
      <c r="AV486">
        <f>IF($CH486&gt;=4,INDEX($AQ:$AQ,$CG486+4),"")</f>
      </c>
      <c r="AW486">
        <f>IF($CH486&gt;=5,INDEX($AQ:$AQ,$CG486+5),"")</f>
      </c>
      <c r="AX486">
        <f>IF($CH486&gt;=6,INDEX($AQ:$AQ,$CG486+6),"")</f>
      </c>
      <c r="AY486">
        <f>IF($CH486&gt;=7,INDEX($AQ:$AQ,$CG486+7),"")</f>
      </c>
      <c r="AZ486">
        <f>IF($CH486&gt;=8,INDEX($AQ:$AQ,$CG486+8),"")</f>
      </c>
      <c r="BA486">
        <f>IF($CH486&gt;=9,INDEX($AQ:$AQ,$CG486+9),"")</f>
      </c>
      <c r="BB486">
        <f>IF($CH486&gt;=10,INDEX($AQ:$AQ,$CG486+10),"")</f>
      </c>
      <c r="BC486">
        <f>IF($CH486&gt;=11,INDEX($AQ:$AQ,$CG486+11),"")</f>
      </c>
      <c r="BD486">
        <f>IF($CH486&gt;=12,INDEX($AQ:$AQ,$CG486+12),"")</f>
      </c>
      <c r="BE486">
        <f>IF($CH486&gt;=13,INDEX($AQ:$AQ,$CG486+13),"")</f>
      </c>
      <c r="BF486">
        <f>IF($CH486&gt;=14,INDEX($AQ:$AQ,$CG486+14),"")</f>
      </c>
      <c r="BG486">
        <f>IF($CH486&gt;=15,INDEX($AQ:$AQ,$CG486+15),"")</f>
      </c>
      <c r="BH486">
        <f>IF($CH486&gt;=16,INDEX($AQ:$AQ,$CG486+16),"")</f>
      </c>
      <c r="BI486">
        <f>IF($CH486&gt;=17,INDEX($AQ:$AQ,$CG486+17),"")</f>
      </c>
      <c r="BJ486">
        <f>IF($CH486&gt;=18,INDEX($AQ:$AQ,$CG486+18),"")</f>
      </c>
      <c r="BK486">
        <f>IF($CH486&gt;=19,INDEX($AQ:$AQ,$CG486+19),"")</f>
      </c>
      <c r="BL486">
        <f>IF($CH486&gt;=20,INDEX($AQ:$AQ,$CG486+20),"")</f>
      </c>
      <c r="BM486">
        <f>IF($CH486&gt;=21,INDEX($AQ:$AQ,$CG486+21),"")</f>
      </c>
      <c r="BN486">
        <f>IF($CH486&gt;=22,INDEX($AQ:$AQ,$CG486+22),"")</f>
      </c>
      <c r="BO486">
        <f>IF($CH486&gt;=23,INDEX($AQ:$AQ,$CG486+23),"")</f>
      </c>
      <c r="BP486">
        <f>IF($CH486&gt;=24,INDEX($AQ:$AQ,$CG486+24),"")</f>
      </c>
      <c r="BQ486">
        <f>IF($CH486&gt;=25,INDEX($AQ:$AQ,$CG486+25),"")</f>
      </c>
      <c r="BR486">
        <f>IF($CH486&gt;=26,INDEX($AQ:$AQ,$CG486+26),"")</f>
      </c>
      <c r="BS486">
        <f>IF($CH486&gt;=27,INDEX($AQ:$AQ,$CG486+27),"")</f>
      </c>
      <c r="BT486">
        <f>IF($CH486&gt;=28,INDEX($AQ:$AQ,$CG486+28),"")</f>
      </c>
      <c r="BU486">
        <f>IF($CH486&gt;=29,INDEX($AQ:$AQ,$CG486+29),"")</f>
      </c>
      <c r="BV486">
        <f>IF($CH486&gt;=30,INDEX($AQ:$AQ,$CG486+30),"")</f>
      </c>
      <c r="BW486">
        <f>IF($CH486&gt;=31,INDEX($AQ:$AQ,$CG486+31),"")</f>
      </c>
      <c r="BX486">
        <f>IF($CH486&gt;=32,INDEX($AQ:$AQ,$CG486+32),"")</f>
      </c>
      <c r="BY486">
        <f>IF($CH486&gt;=33,INDEX($AQ:$AQ,$CG486+33),"")</f>
      </c>
      <c r="BZ486">
        <f>IF($CH486&gt;=34,INDEX($AQ:$AQ,$CG486+34),"")</f>
      </c>
      <c r="CA486">
        <f>IF($CH486&gt;=35,INDEX($AQ:$AQ,$CG486+35),"")</f>
      </c>
      <c r="CB486">
        <f>IF($CH486&gt;=36,INDEX($AQ:$AQ,$CG486+36),"")</f>
      </c>
      <c r="CC486">
        <f>IF($CH486&gt;=37,INDEX($AQ:$AQ,$CG486+37),"")</f>
      </c>
      <c r="CD486">
        <f>IF($CH486&gt;=38,INDEX($AQ:$AQ,$CG486+38),"")</f>
      </c>
      <c r="CE486">
        <f>IF($CH486&gt;=39,INDEX($AQ:$AQ,$CG486+39),"")</f>
      </c>
      <c r="CF486">
        <f>IF($CH486&gt;=40,INDEX($AQ:$AQ,$CG486+40),"")</f>
      </c>
      <c r="CG486">
        <f>IFERROR(MATCH($AP486,$AQ$2:$AQ$134,0)+1,0)</f>
      </c>
      <c r="CH486">
        <f>IFERROR(INDEX($AR$2:$AR$134,MATCH($AP486,$AQ$2:$AQ$134,0)),0)</f>
      </c>
      <c r="CI486">
        <f>IFERROR(LEFT($L486,FIND(" - ",$L486)-1),$L486)</f>
      </c>
      <c r="CL486">
        <f>IF($DG486&gt;=1,INDEX($CJ:$CJ,$DF486+1),"")</f>
      </c>
      <c r="CM486">
        <f>IF($DG486&gt;=2,INDEX($CJ:$CJ,$DF486+2),"")</f>
      </c>
      <c r="CN486">
        <f>IF($DG486&gt;=3,INDEX($CJ:$CJ,$DF486+3),"")</f>
      </c>
      <c r="CO486">
        <f>IF($DG486&gt;=4,INDEX($CJ:$CJ,$DF486+4),"")</f>
      </c>
      <c r="CP486">
        <f>IF($DG486&gt;=5,INDEX($CJ:$CJ,$DF486+5),"")</f>
      </c>
      <c r="CQ486">
        <f>IF($DG486&gt;=6,INDEX($CJ:$CJ,$DF486+6),"")</f>
      </c>
      <c r="CR486">
        <f>IF($DG486&gt;=7,INDEX($CJ:$CJ,$DF486+7),"")</f>
      </c>
      <c r="CS486">
        <f>IF($DG486&gt;=8,INDEX($CJ:$CJ,$DF486+8),"")</f>
      </c>
      <c r="CT486">
        <f>IF($DG486&gt;=9,INDEX($CJ:$CJ,$DF486+9),"")</f>
      </c>
      <c r="CU486">
        <f>IF($DG486&gt;=10,INDEX($CJ:$CJ,$DF486+10),"")</f>
      </c>
      <c r="CV486">
        <f>IF($DG486&gt;=11,INDEX($CJ:$CJ,$DF486+11),"")</f>
      </c>
      <c r="CW486">
        <f>IF($DG486&gt;=12,INDEX($CJ:$CJ,$DF486+12),"")</f>
      </c>
      <c r="CX486">
        <f>IF($DG486&gt;=13,INDEX($CJ:$CJ,$DF486+13),"")</f>
      </c>
      <c r="CY486">
        <f>IF($DG486&gt;=14,INDEX($CJ:$CJ,$DF486+14),"")</f>
      </c>
      <c r="CZ486">
        <f>IF($DG486&gt;=15,INDEX($CJ:$CJ,$DF486+15),"")</f>
      </c>
      <c r="DA486">
        <f>IF($DG486&gt;=16,INDEX($CJ:$CJ,$DF486+16),"")</f>
      </c>
      <c r="DB486">
        <f>IF($DG486&gt;=17,INDEX($CJ:$CJ,$DF486+17),"")</f>
      </c>
      <c r="DC486">
        <f>IF($DG486&gt;=18,INDEX($CJ:$CJ,$DF486+18),"")</f>
      </c>
      <c r="DD486">
        <f>IF($DG486&gt;=19,INDEX($CJ:$CJ,$DF486+19),"")</f>
      </c>
      <c r="DE486">
        <f>IF($DG486&gt;=20,INDEX($CJ:$CJ,$DF486+20),"")</f>
      </c>
      <c r="DF486">
        <f>IFERROR(MATCH($CI486,$CJ$2:$CJ$263,0)+1,0)</f>
      </c>
      <c r="DG486">
        <f>IFERROR(INDEX($CK$2:$CK$263,MATCH($CI486,$CJ$2:$CJ$263,0)),0)</f>
      </c>
      <c r="DH486">
        <f>IFERROR(INDEX($AO:$AO,MATCH($N486,$AN:$AN,0))&amp;"","")</f>
      </c>
      <c r="DL486">
        <f>IF($GO486&gt;=1,INDEX($DI:$DI,$GN486+1),"")</f>
      </c>
      <c r="DM486">
        <f>IF($GO486&gt;=2,INDEX($DI:$DI,$GN486+2),"")</f>
      </c>
      <c r="DN486">
        <f>IF($GO486&gt;=3,INDEX($DI:$DI,$GN486+3),"")</f>
      </c>
      <c r="DO486">
        <f>IF($GO486&gt;=4,INDEX($DI:$DI,$GN486+4),"")</f>
      </c>
      <c r="DP486">
        <f>IF($GO486&gt;=5,INDEX($DI:$DI,$GN486+5),"")</f>
      </c>
      <c r="DQ486">
        <f>IF($GO486&gt;=6,INDEX($DI:$DI,$GN486+6),"")</f>
      </c>
      <c r="DR486">
        <f>IF($GO486&gt;=7,INDEX($DI:$DI,$GN486+7),"")</f>
      </c>
      <c r="DS486">
        <f>IF($GO486&gt;=8,INDEX($DI:$DI,$GN486+8),"")</f>
      </c>
      <c r="DT486">
        <f>IF($GO486&gt;=9,INDEX($DI:$DI,$GN486+9),"")</f>
      </c>
      <c r="DU486">
        <f>IF($GO486&gt;=10,INDEX($DI:$DI,$GN486+10),"")</f>
      </c>
      <c r="DV486">
        <f>IF($GO486&gt;=11,INDEX($DI:$DI,$GN486+11),"")</f>
      </c>
      <c r="DW486">
        <f>IF($GO486&gt;=12,INDEX($DI:$DI,$GN486+12),"")</f>
      </c>
      <c r="DX486">
        <f>IF($GO486&gt;=13,INDEX($DI:$DI,$GN486+13),"")</f>
      </c>
      <c r="DY486">
        <f>IF($GO486&gt;=14,INDEX($DI:$DI,$GN486+14),"")</f>
      </c>
      <c r="DZ486">
        <f>IF($GO486&gt;=15,INDEX($DI:$DI,$GN486+15),"")</f>
      </c>
      <c r="EA486">
        <f>IF($GO486&gt;=16,INDEX($DI:$DI,$GN486+16),"")</f>
      </c>
      <c r="EB486">
        <f>IF($GO486&gt;=17,INDEX($DI:$DI,$GN486+17),"")</f>
      </c>
      <c r="EC486">
        <f>IF($GO486&gt;=18,INDEX($DI:$DI,$GN486+18),"")</f>
      </c>
      <c r="ED486">
        <f>IF($GO486&gt;=19,INDEX($DI:$DI,$GN486+19),"")</f>
      </c>
      <c r="EE486">
        <f>IF($GO486&gt;=20,INDEX($DI:$DI,$GN486+20),"")</f>
      </c>
      <c r="EF486">
        <f>IF($GO486&gt;=21,INDEX($DI:$DI,$GN486+21),"")</f>
      </c>
      <c r="EG486">
        <f>IF($GO486&gt;=22,INDEX($DI:$DI,$GN486+22),"")</f>
      </c>
      <c r="EH486">
        <f>IF($GO486&gt;=23,INDEX($DI:$DI,$GN486+23),"")</f>
      </c>
      <c r="EI486">
        <f>IF($GO486&gt;=24,INDEX($DI:$DI,$GN486+24),"")</f>
      </c>
      <c r="EJ486">
        <f>IF($GO486&gt;=25,INDEX($DI:$DI,$GN486+25),"")</f>
      </c>
      <c r="EK486">
        <f>IF($GO486&gt;=26,INDEX($DI:$DI,$GN486+26),"")</f>
      </c>
      <c r="EL486">
        <f>IF($GO486&gt;=27,INDEX($DI:$DI,$GN486+27),"")</f>
      </c>
      <c r="EM486">
        <f>IF($GO486&gt;=28,INDEX($DI:$DI,$GN486+28),"")</f>
      </c>
      <c r="EN486">
        <f>IF($GO486&gt;=29,INDEX($DI:$DI,$GN486+29),"")</f>
      </c>
      <c r="EO486">
        <f>IF($GO486&gt;=30,INDEX($DI:$DI,$GN486+30),"")</f>
      </c>
      <c r="EP486">
        <f>IF($GO486&gt;=31,INDEX($DI:$DI,$GN486+31),"")</f>
      </c>
      <c r="EQ486">
        <f>IF($GO486&gt;=32,INDEX($DI:$DI,$GN486+32),"")</f>
      </c>
      <c r="ER486">
        <f>IF($GO486&gt;=33,INDEX($DI:$DI,$GN486+33),"")</f>
      </c>
      <c r="ES486">
        <f>IF($GO486&gt;=34,INDEX($DI:$DI,$GN486+34),"")</f>
      </c>
      <c r="ET486">
        <f>IF($GO486&gt;=35,INDEX($DI:$DI,$GN486+35),"")</f>
      </c>
      <c r="EU486">
        <f>IF($GO486&gt;=36,INDEX($DI:$DI,$GN486+36),"")</f>
      </c>
      <c r="EV486">
        <f>IF($GO486&gt;=37,INDEX($DI:$DI,$GN486+37),"")</f>
      </c>
      <c r="EW486">
        <f>IF($GO486&gt;=38,INDEX($DI:$DI,$GN486+38),"")</f>
      </c>
      <c r="EX486">
        <f>IF($GO486&gt;=39,INDEX($DI:$DI,$GN486+39),"")</f>
      </c>
      <c r="EY486">
        <f>IF($GO486&gt;=40,INDEX($DI:$DI,$GN486+40),"")</f>
      </c>
      <c r="EZ486">
        <f>IF($GO486&gt;=1,INDEX($DJ:$DJ,$GN486+1),"")</f>
      </c>
      <c r="FA486">
        <f>IF($GO486&gt;=2,INDEX($DJ:$DJ,$GN486+2),"")</f>
      </c>
      <c r="FB486">
        <f>IF($GO486&gt;=3,INDEX($DJ:$DJ,$GN486+3),"")</f>
      </c>
      <c r="FC486">
        <f>IF($GO486&gt;=4,INDEX($DJ:$DJ,$GN486+4),"")</f>
      </c>
      <c r="FD486">
        <f>IF($GO486&gt;=5,INDEX($DJ:$DJ,$GN486+5),"")</f>
      </c>
      <c r="FE486">
        <f>IF($GO486&gt;=6,INDEX($DJ:$DJ,$GN486+6),"")</f>
      </c>
      <c r="FF486">
        <f>IF($GO486&gt;=7,INDEX($DJ:$DJ,$GN486+7),"")</f>
      </c>
      <c r="FG486">
        <f>IF($GO486&gt;=8,INDEX($DJ:$DJ,$GN486+8),"")</f>
      </c>
      <c r="FH486">
        <f>IF($GO486&gt;=9,INDEX($DJ:$DJ,$GN486+9),"")</f>
      </c>
      <c r="FI486">
        <f>IF($GO486&gt;=10,INDEX($DJ:$DJ,$GN486+10),"")</f>
      </c>
      <c r="FJ486">
        <f>IF($GO486&gt;=11,INDEX($DJ:$DJ,$GN486+11),"")</f>
      </c>
      <c r="FK486">
        <f>IF($GO486&gt;=12,INDEX($DJ:$DJ,$GN486+12),"")</f>
      </c>
      <c r="FL486">
        <f>IF($GO486&gt;=13,INDEX($DJ:$DJ,$GN486+13),"")</f>
      </c>
      <c r="FM486">
        <f>IF($GO486&gt;=14,INDEX($DJ:$DJ,$GN486+14),"")</f>
      </c>
      <c r="FN486">
        <f>IF($GO486&gt;=15,INDEX($DJ:$DJ,$GN486+15),"")</f>
      </c>
      <c r="FO486">
        <f>IF($GO486&gt;=16,INDEX($DJ:$DJ,$GN486+16),"")</f>
      </c>
      <c r="FP486">
        <f>IF($GO486&gt;=17,INDEX($DJ:$DJ,$GN486+17),"")</f>
      </c>
      <c r="FQ486">
        <f>IF($GO486&gt;=18,INDEX($DJ:$DJ,$GN486+18),"")</f>
      </c>
      <c r="FR486">
        <f>IF($GO486&gt;=19,INDEX($DJ:$DJ,$GN486+19),"")</f>
      </c>
      <c r="FS486">
        <f>IF($GO486&gt;=20,INDEX($DJ:$DJ,$GN486+20),"")</f>
      </c>
      <c r="FT486">
        <f>IF($GO486&gt;=21,INDEX($DJ:$DJ,$GN486+21),"")</f>
      </c>
      <c r="FU486">
        <f>IF($GO486&gt;=22,INDEX($DJ:$DJ,$GN486+22),"")</f>
      </c>
      <c r="FV486">
        <f>IF($GO486&gt;=23,INDEX($DJ:$DJ,$GN486+23),"")</f>
      </c>
      <c r="FW486">
        <f>IF($GO486&gt;=24,INDEX($DJ:$DJ,$GN486+24),"")</f>
      </c>
      <c r="FX486">
        <f>IF($GO486&gt;=25,INDEX($DJ:$DJ,$GN486+25),"")</f>
      </c>
      <c r="FY486">
        <f>IF($GO486&gt;=26,INDEX($DJ:$DJ,$GN486+26),"")</f>
      </c>
      <c r="FZ486">
        <f>IF($GO486&gt;=27,INDEX($DJ:$DJ,$GN486+27),"")</f>
      </c>
      <c r="GA486">
        <f>IF($GO486&gt;=28,INDEX($DJ:$DJ,$GN486+28),"")</f>
      </c>
      <c r="GB486">
        <f>IF($GO486&gt;=29,INDEX($DJ:$DJ,$GN486+29),"")</f>
      </c>
      <c r="GC486">
        <f>IF($GO486&gt;=30,INDEX($DJ:$DJ,$GN486+30),"")</f>
      </c>
      <c r="GD486">
        <f>IF($GO486&gt;=31,INDEX($DJ:$DJ,$GN486+31),"")</f>
      </c>
      <c r="GE486">
        <f>IF($GO486&gt;=32,INDEX($DJ:$DJ,$GN486+32),"")</f>
      </c>
      <c r="GF486">
        <f>IF($GO486&gt;=33,INDEX($DJ:$DJ,$GN486+33),"")</f>
      </c>
      <c r="GG486">
        <f>IF($GO486&gt;=34,INDEX($DJ:$DJ,$GN486+34),"")</f>
      </c>
      <c r="GH486">
        <f>IF($GO486&gt;=35,INDEX($DJ:$DJ,$GN486+35),"")</f>
      </c>
      <c r="GI486">
        <f>IF($GO486&gt;=36,INDEX($DJ:$DJ,$GN486+36),"")</f>
      </c>
      <c r="GJ486">
        <f>IF($GO486&gt;=37,INDEX($DJ:$DJ,$GN486+37),"")</f>
      </c>
      <c r="GK486">
        <f>IF($GO486&gt;=38,INDEX($DJ:$DJ,$GN486+38),"")</f>
      </c>
      <c r="GL486">
        <f>IF($GO486&gt;=39,INDEX($DJ:$DJ,$GN486+39),"")</f>
      </c>
      <c r="GM486">
        <f>IF($GO486&gt;=40,INDEX($DJ:$DJ,$GN486+40),"")</f>
      </c>
      <c r="GN486">
        <f>IFERROR(MATCH($DH486,$DI$2:$DI$148,0)+1,0)</f>
      </c>
      <c r="GO486">
        <f>IFERROR(INDEX($DK$2:$DK$148,MATCH($DH486,$DI$2:$DI$148,0)),0)</f>
      </c>
      <c r="GP486">
        <f>IFERROR(MATCH($Y486,$DL$486:$EY$486,0),0)</f>
      </c>
      <c r="GQ486">
        <f>IF($GP486&gt;0,INDEX($EZ$486:$GM$486,$GP486),"")</f>
      </c>
      <c r="GT486">
        <f>IF($JC486&gt;=1,INDEX($GR:$GR,$JB486+1),"")</f>
      </c>
      <c r="GU486">
        <f>IF($JC486&gt;=2,INDEX($GR:$GR,$JB486+2),"")</f>
      </c>
      <c r="GV486">
        <f>IF($JC486&gt;=3,INDEX($GR:$GR,$JB486+3),"")</f>
      </c>
      <c r="GW486">
        <f>IF($JC486&gt;=4,INDEX($GR:$GR,$JB486+4),"")</f>
      </c>
      <c r="GX486">
        <f>IF($JC486&gt;=5,INDEX($GR:$GR,$JB486+5),"")</f>
      </c>
      <c r="GY486">
        <f>IF($JC486&gt;=6,INDEX($GR:$GR,$JB486+6),"")</f>
      </c>
      <c r="GZ486">
        <f>IF($JC486&gt;=7,INDEX($GR:$GR,$JB486+7),"")</f>
      </c>
      <c r="HA486">
        <f>IF($JC486&gt;=8,INDEX($GR:$GR,$JB486+8),"")</f>
      </c>
      <c r="HB486">
        <f>IF($JC486&gt;=9,INDEX($GR:$GR,$JB486+9),"")</f>
      </c>
      <c r="HC486">
        <f>IF($JC486&gt;=10,INDEX($GR:$GR,$JB486+10),"")</f>
      </c>
      <c r="HD486">
        <f>IF($JC486&gt;=11,INDEX($GR:$GR,$JB486+11),"")</f>
      </c>
      <c r="HE486">
        <f>IF($JC486&gt;=12,INDEX($GR:$GR,$JB486+12),"")</f>
      </c>
      <c r="HF486">
        <f>IF($JC486&gt;=13,INDEX($GR:$GR,$JB486+13),"")</f>
      </c>
      <c r="HG486">
        <f>IF($JC486&gt;=14,INDEX($GR:$GR,$JB486+14),"")</f>
      </c>
      <c r="HH486">
        <f>IF($JC486&gt;=15,INDEX($GR:$GR,$JB486+15),"")</f>
      </c>
      <c r="HI486">
        <f>IF($JC486&gt;=16,INDEX($GR:$GR,$JB486+16),"")</f>
      </c>
      <c r="HJ486">
        <f>IF($JC486&gt;=17,INDEX($GR:$GR,$JB486+17),"")</f>
      </c>
      <c r="HK486">
        <f>IF($JC486&gt;=18,INDEX($GR:$GR,$JB486+18),"")</f>
      </c>
      <c r="HL486">
        <f>IF($JC486&gt;=19,INDEX($GR:$GR,$JB486+19),"")</f>
      </c>
      <c r="HM486">
        <f>IF($JC486&gt;=20,INDEX($GR:$GR,$JB486+20),"")</f>
      </c>
      <c r="HN486">
        <f>IF($JC486&gt;=21,INDEX($GR:$GR,$JB486+21),"")</f>
      </c>
      <c r="HO486">
        <f>IF($JC486&gt;=22,INDEX($GR:$GR,$JB486+22),"")</f>
      </c>
      <c r="HP486">
        <f>IF($JC486&gt;=23,INDEX($GR:$GR,$JB486+23),"")</f>
      </c>
      <c r="HQ486">
        <f>IF($JC486&gt;=24,INDEX($GR:$GR,$JB486+24),"")</f>
      </c>
      <c r="HR486">
        <f>IF($JC486&gt;=25,INDEX($GR:$GR,$JB486+25),"")</f>
      </c>
      <c r="HS486">
        <f>IF($JC486&gt;=26,INDEX($GR:$GR,$JB486+26),"")</f>
      </c>
      <c r="HT486">
        <f>IF($JC486&gt;=27,INDEX($GR:$GR,$JB486+27),"")</f>
      </c>
      <c r="HU486">
        <f>IF($JC486&gt;=28,INDEX($GR:$GR,$JB486+28),"")</f>
      </c>
      <c r="HV486">
        <f>IF($JC486&gt;=29,INDEX($GR:$GR,$JB486+29),"")</f>
      </c>
      <c r="HW486">
        <f>IF($JC486&gt;=30,INDEX($GR:$GR,$JB486+30),"")</f>
      </c>
      <c r="HX486">
        <f>IF($JC486&gt;=31,INDEX($GR:$GR,$JB486+31),"")</f>
      </c>
      <c r="HY486">
        <f>IF($JC486&gt;=32,INDEX($GR:$GR,$JB486+32),"")</f>
      </c>
      <c r="HZ486">
        <f>IF($JC486&gt;=33,INDEX($GR:$GR,$JB486+33),"")</f>
      </c>
      <c r="IA486">
        <f>IF($JC486&gt;=34,INDEX($GR:$GR,$JB486+34),"")</f>
      </c>
      <c r="IB486">
        <f>IF($JC486&gt;=35,INDEX($GR:$GR,$JB486+35),"")</f>
      </c>
      <c r="IC486">
        <f>IF($JC486&gt;=36,INDEX($GR:$GR,$JB486+36),"")</f>
      </c>
      <c r="ID486">
        <f>IF($JC486&gt;=37,INDEX($GR:$GR,$JB486+37),"")</f>
      </c>
      <c r="IE486">
        <f>IF($JC486&gt;=38,INDEX($GR:$GR,$JB486+38),"")</f>
      </c>
      <c r="IF486">
        <f>IF($JC486&gt;=39,INDEX($GR:$GR,$JB486+39),"")</f>
      </c>
      <c r="IG486">
        <f>IF($JC486&gt;=40,INDEX($GR:$GR,$JB486+40),"")</f>
      </c>
      <c r="IH486">
        <f>IF($JC486&gt;=41,INDEX($GR:$GR,$JB486+41),"")</f>
      </c>
      <c r="II486">
        <f>IF($JC486&gt;=42,INDEX($GR:$GR,$JB486+42),"")</f>
      </c>
      <c r="IJ486">
        <f>IF($JC486&gt;=43,INDEX($GR:$GR,$JB486+43),"")</f>
      </c>
      <c r="IK486">
        <f>IF($JC486&gt;=44,INDEX($GR:$GR,$JB486+44),"")</f>
      </c>
      <c r="IL486">
        <f>IF($JC486&gt;=45,INDEX($GR:$GR,$JB486+45),"")</f>
      </c>
      <c r="IM486">
        <f>IF($JC486&gt;=46,INDEX($GR:$GR,$JB486+46),"")</f>
      </c>
      <c r="IN486">
        <f>IF($JC486&gt;=47,INDEX($GR:$GR,$JB486+47),"")</f>
      </c>
      <c r="IO486">
        <f>IF($JC486&gt;=48,INDEX($GR:$GR,$JB486+48),"")</f>
      </c>
      <c r="IP486">
        <f>IF($JC486&gt;=49,INDEX($GR:$GR,$JB486+49),"")</f>
      </c>
      <c r="IQ486">
        <f>IF($JC486&gt;=50,INDEX($GR:$GR,$JB486+50),"")</f>
      </c>
      <c r="IR486">
        <f>IF($JC486&gt;=51,INDEX($GR:$GR,$JB486+51),"")</f>
      </c>
      <c r="IS486">
        <f>IF($JC486&gt;=52,INDEX($GR:$GR,$JB486+52),"")</f>
      </c>
      <c r="IT486">
        <f>IF($JC486&gt;=53,INDEX($GR:$GR,$JB486+53),"")</f>
      </c>
      <c r="IU486">
        <f>IF($JC486&gt;=54,INDEX($GR:$GR,$JB486+54),"")</f>
      </c>
      <c r="IV486">
        <f>IF($JC486&gt;=55,INDEX($GR:$GR,$JB486+55),"")</f>
      </c>
      <c r="IW486">
        <f>IF($JC486&gt;=56,INDEX($GR:$GR,$JB486+56),"")</f>
      </c>
      <c r="IX486">
        <f>IF($JC486&gt;=57,INDEX($GR:$GR,$JB486+57),"")</f>
      </c>
      <c r="IY486">
        <f>IF($JC486&gt;=58,INDEX($GR:$GR,$JB486+58),"")</f>
      </c>
      <c r="IZ486">
        <f>IF($JC486&gt;=59,INDEX($GR:$GR,$JB486+59),"")</f>
      </c>
      <c r="JA486">
        <f>IF($JC486&gt;=60,INDEX($GR:$GR,$JB486+60),"")</f>
      </c>
      <c r="JB486">
        <f>IFERROR(MATCH($GQ486,$GR$2:$GR$324,0)+1,0)</f>
      </c>
      <c r="JC486">
        <f>IFERROR(INDEX($GS$2:$GS$324,MATCH($GQ486,$GR$2:$GR$324,0)),0)</f>
      </c>
      <c r="JD486" t="s">
        <v>40</v>
      </c>
      <c r="JE486" t="s">
        <v>40</v>
      </c>
    </row>
    <row r="487" spans="1:265" x14ac:dyDescent="0.25">
      <c r="Q487">
        <f>IF(OR($T487="",$P487=""),"",IFERROR($T487/$P487,0))</f>
      </c>
      <c r="R487">
        <f>IF($T487="","",
SUM($S487,$U487,$Z487,$V487,$X487)*
(1-IF($AA487="",0,VALUE($AA487)/100)))</f>
      </c>
      <c r="S487">
        <f>IF($T487="","",$T487)</f>
      </c>
      <c r="U487">
        <f>IF($T487="","",
IF($N487="","",
IF(ISNUMBER(SEARCH("exempt",LOWER($N487))),0,
$T487*(VALUE(SUBSTITUTE($N487,"%",""))/100))))</f>
      </c>
      <c r="AB487">
        <f>IFERROR(IF(FIND(" - ",$K487)&gt;0,MID($K487,FIND(" - ",$K487)+3,LEN($K487)),""),"")</f>
      </c>
      <c r="AK487" t="s">
        <v>1074</v>
      </c>
      <c r="AP487">
        <f>IFERROR(LEFT($K487,FIND(" - ",$K487)-1),$K487)</f>
      </c>
      <c r="AS487">
        <f>IF($CH487&gt;=1,INDEX($AQ:$AQ,$CG487+1),"")</f>
      </c>
      <c r="AT487">
        <f>IF($CH487&gt;=2,INDEX($AQ:$AQ,$CG487+2),"")</f>
      </c>
      <c r="AU487">
        <f>IF($CH487&gt;=3,INDEX($AQ:$AQ,$CG487+3),"")</f>
      </c>
      <c r="AV487">
        <f>IF($CH487&gt;=4,INDEX($AQ:$AQ,$CG487+4),"")</f>
      </c>
      <c r="AW487">
        <f>IF($CH487&gt;=5,INDEX($AQ:$AQ,$CG487+5),"")</f>
      </c>
      <c r="AX487">
        <f>IF($CH487&gt;=6,INDEX($AQ:$AQ,$CG487+6),"")</f>
      </c>
      <c r="AY487">
        <f>IF($CH487&gt;=7,INDEX($AQ:$AQ,$CG487+7),"")</f>
      </c>
      <c r="AZ487">
        <f>IF($CH487&gt;=8,INDEX($AQ:$AQ,$CG487+8),"")</f>
      </c>
      <c r="BA487">
        <f>IF($CH487&gt;=9,INDEX($AQ:$AQ,$CG487+9),"")</f>
      </c>
      <c r="BB487">
        <f>IF($CH487&gt;=10,INDEX($AQ:$AQ,$CG487+10),"")</f>
      </c>
      <c r="BC487">
        <f>IF($CH487&gt;=11,INDEX($AQ:$AQ,$CG487+11),"")</f>
      </c>
      <c r="BD487">
        <f>IF($CH487&gt;=12,INDEX($AQ:$AQ,$CG487+12),"")</f>
      </c>
      <c r="BE487">
        <f>IF($CH487&gt;=13,INDEX($AQ:$AQ,$CG487+13),"")</f>
      </c>
      <c r="BF487">
        <f>IF($CH487&gt;=14,INDEX($AQ:$AQ,$CG487+14),"")</f>
      </c>
      <c r="BG487">
        <f>IF($CH487&gt;=15,INDEX($AQ:$AQ,$CG487+15),"")</f>
      </c>
      <c r="BH487">
        <f>IF($CH487&gt;=16,INDEX($AQ:$AQ,$CG487+16),"")</f>
      </c>
      <c r="BI487">
        <f>IF($CH487&gt;=17,INDEX($AQ:$AQ,$CG487+17),"")</f>
      </c>
      <c r="BJ487">
        <f>IF($CH487&gt;=18,INDEX($AQ:$AQ,$CG487+18),"")</f>
      </c>
      <c r="BK487">
        <f>IF($CH487&gt;=19,INDEX($AQ:$AQ,$CG487+19),"")</f>
      </c>
      <c r="BL487">
        <f>IF($CH487&gt;=20,INDEX($AQ:$AQ,$CG487+20),"")</f>
      </c>
      <c r="BM487">
        <f>IF($CH487&gt;=21,INDEX($AQ:$AQ,$CG487+21),"")</f>
      </c>
      <c r="BN487">
        <f>IF($CH487&gt;=22,INDEX($AQ:$AQ,$CG487+22),"")</f>
      </c>
      <c r="BO487">
        <f>IF($CH487&gt;=23,INDEX($AQ:$AQ,$CG487+23),"")</f>
      </c>
      <c r="BP487">
        <f>IF($CH487&gt;=24,INDEX($AQ:$AQ,$CG487+24),"")</f>
      </c>
      <c r="BQ487">
        <f>IF($CH487&gt;=25,INDEX($AQ:$AQ,$CG487+25),"")</f>
      </c>
      <c r="BR487">
        <f>IF($CH487&gt;=26,INDEX($AQ:$AQ,$CG487+26),"")</f>
      </c>
      <c r="BS487">
        <f>IF($CH487&gt;=27,INDEX($AQ:$AQ,$CG487+27),"")</f>
      </c>
      <c r="BT487">
        <f>IF($CH487&gt;=28,INDEX($AQ:$AQ,$CG487+28),"")</f>
      </c>
      <c r="BU487">
        <f>IF($CH487&gt;=29,INDEX($AQ:$AQ,$CG487+29),"")</f>
      </c>
      <c r="BV487">
        <f>IF($CH487&gt;=30,INDEX($AQ:$AQ,$CG487+30),"")</f>
      </c>
      <c r="BW487">
        <f>IF($CH487&gt;=31,INDEX($AQ:$AQ,$CG487+31),"")</f>
      </c>
      <c r="BX487">
        <f>IF($CH487&gt;=32,INDEX($AQ:$AQ,$CG487+32),"")</f>
      </c>
      <c r="BY487">
        <f>IF($CH487&gt;=33,INDEX($AQ:$AQ,$CG487+33),"")</f>
      </c>
      <c r="BZ487">
        <f>IF($CH487&gt;=34,INDEX($AQ:$AQ,$CG487+34),"")</f>
      </c>
      <c r="CA487">
        <f>IF($CH487&gt;=35,INDEX($AQ:$AQ,$CG487+35),"")</f>
      </c>
      <c r="CB487">
        <f>IF($CH487&gt;=36,INDEX($AQ:$AQ,$CG487+36),"")</f>
      </c>
      <c r="CC487">
        <f>IF($CH487&gt;=37,INDEX($AQ:$AQ,$CG487+37),"")</f>
      </c>
      <c r="CD487">
        <f>IF($CH487&gt;=38,INDEX($AQ:$AQ,$CG487+38),"")</f>
      </c>
      <c r="CE487">
        <f>IF($CH487&gt;=39,INDEX($AQ:$AQ,$CG487+39),"")</f>
      </c>
      <c r="CF487">
        <f>IF($CH487&gt;=40,INDEX($AQ:$AQ,$CG487+40),"")</f>
      </c>
      <c r="CG487">
        <f>IFERROR(MATCH($AP487,$AQ$2:$AQ$134,0)+1,0)</f>
      </c>
      <c r="CH487">
        <f>IFERROR(INDEX($AR$2:$AR$134,MATCH($AP487,$AQ$2:$AQ$134,0)),0)</f>
      </c>
      <c r="CI487">
        <f>IFERROR(LEFT($L487,FIND(" - ",$L487)-1),$L487)</f>
      </c>
      <c r="CL487">
        <f>IF($DG487&gt;=1,INDEX($CJ:$CJ,$DF487+1),"")</f>
      </c>
      <c r="CM487">
        <f>IF($DG487&gt;=2,INDEX($CJ:$CJ,$DF487+2),"")</f>
      </c>
      <c r="CN487">
        <f>IF($DG487&gt;=3,INDEX($CJ:$CJ,$DF487+3),"")</f>
      </c>
      <c r="CO487">
        <f>IF($DG487&gt;=4,INDEX($CJ:$CJ,$DF487+4),"")</f>
      </c>
      <c r="CP487">
        <f>IF($DG487&gt;=5,INDEX($CJ:$CJ,$DF487+5),"")</f>
      </c>
      <c r="CQ487">
        <f>IF($DG487&gt;=6,INDEX($CJ:$CJ,$DF487+6),"")</f>
      </c>
      <c r="CR487">
        <f>IF($DG487&gt;=7,INDEX($CJ:$CJ,$DF487+7),"")</f>
      </c>
      <c r="CS487">
        <f>IF($DG487&gt;=8,INDEX($CJ:$CJ,$DF487+8),"")</f>
      </c>
      <c r="CT487">
        <f>IF($DG487&gt;=9,INDEX($CJ:$CJ,$DF487+9),"")</f>
      </c>
      <c r="CU487">
        <f>IF($DG487&gt;=10,INDEX($CJ:$CJ,$DF487+10),"")</f>
      </c>
      <c r="CV487">
        <f>IF($DG487&gt;=11,INDEX($CJ:$CJ,$DF487+11),"")</f>
      </c>
      <c r="CW487">
        <f>IF($DG487&gt;=12,INDEX($CJ:$CJ,$DF487+12),"")</f>
      </c>
      <c r="CX487">
        <f>IF($DG487&gt;=13,INDEX($CJ:$CJ,$DF487+13),"")</f>
      </c>
      <c r="CY487">
        <f>IF($DG487&gt;=14,INDEX($CJ:$CJ,$DF487+14),"")</f>
      </c>
      <c r="CZ487">
        <f>IF($DG487&gt;=15,INDEX($CJ:$CJ,$DF487+15),"")</f>
      </c>
      <c r="DA487">
        <f>IF($DG487&gt;=16,INDEX($CJ:$CJ,$DF487+16),"")</f>
      </c>
      <c r="DB487">
        <f>IF($DG487&gt;=17,INDEX($CJ:$CJ,$DF487+17),"")</f>
      </c>
      <c r="DC487">
        <f>IF($DG487&gt;=18,INDEX($CJ:$CJ,$DF487+18),"")</f>
      </c>
      <c r="DD487">
        <f>IF($DG487&gt;=19,INDEX($CJ:$CJ,$DF487+19),"")</f>
      </c>
      <c r="DE487">
        <f>IF($DG487&gt;=20,INDEX($CJ:$CJ,$DF487+20),"")</f>
      </c>
      <c r="DF487">
        <f>IFERROR(MATCH($CI487,$CJ$2:$CJ$263,0)+1,0)</f>
      </c>
      <c r="DG487">
        <f>IFERROR(INDEX($CK$2:$CK$263,MATCH($CI487,$CJ$2:$CJ$263,0)),0)</f>
      </c>
      <c r="DH487">
        <f>IFERROR(INDEX($AO:$AO,MATCH($N487,$AN:$AN,0))&amp;"","")</f>
      </c>
      <c r="DL487">
        <f>IF($GO487&gt;=1,INDEX($DI:$DI,$GN487+1),"")</f>
      </c>
      <c r="DM487">
        <f>IF($GO487&gt;=2,INDEX($DI:$DI,$GN487+2),"")</f>
      </c>
      <c r="DN487">
        <f>IF($GO487&gt;=3,INDEX($DI:$DI,$GN487+3),"")</f>
      </c>
      <c r="DO487">
        <f>IF($GO487&gt;=4,INDEX($DI:$DI,$GN487+4),"")</f>
      </c>
      <c r="DP487">
        <f>IF($GO487&gt;=5,INDEX($DI:$DI,$GN487+5),"")</f>
      </c>
      <c r="DQ487">
        <f>IF($GO487&gt;=6,INDEX($DI:$DI,$GN487+6),"")</f>
      </c>
      <c r="DR487">
        <f>IF($GO487&gt;=7,INDEX($DI:$DI,$GN487+7),"")</f>
      </c>
      <c r="DS487">
        <f>IF($GO487&gt;=8,INDEX($DI:$DI,$GN487+8),"")</f>
      </c>
      <c r="DT487">
        <f>IF($GO487&gt;=9,INDEX($DI:$DI,$GN487+9),"")</f>
      </c>
      <c r="DU487">
        <f>IF($GO487&gt;=10,INDEX($DI:$DI,$GN487+10),"")</f>
      </c>
      <c r="DV487">
        <f>IF($GO487&gt;=11,INDEX($DI:$DI,$GN487+11),"")</f>
      </c>
      <c r="DW487">
        <f>IF($GO487&gt;=12,INDEX($DI:$DI,$GN487+12),"")</f>
      </c>
      <c r="DX487">
        <f>IF($GO487&gt;=13,INDEX($DI:$DI,$GN487+13),"")</f>
      </c>
      <c r="DY487">
        <f>IF($GO487&gt;=14,INDEX($DI:$DI,$GN487+14),"")</f>
      </c>
      <c r="DZ487">
        <f>IF($GO487&gt;=15,INDEX($DI:$DI,$GN487+15),"")</f>
      </c>
      <c r="EA487">
        <f>IF($GO487&gt;=16,INDEX($DI:$DI,$GN487+16),"")</f>
      </c>
      <c r="EB487">
        <f>IF($GO487&gt;=17,INDEX($DI:$DI,$GN487+17),"")</f>
      </c>
      <c r="EC487">
        <f>IF($GO487&gt;=18,INDEX($DI:$DI,$GN487+18),"")</f>
      </c>
      <c r="ED487">
        <f>IF($GO487&gt;=19,INDEX($DI:$DI,$GN487+19),"")</f>
      </c>
      <c r="EE487">
        <f>IF($GO487&gt;=20,INDEX($DI:$DI,$GN487+20),"")</f>
      </c>
      <c r="EF487">
        <f>IF($GO487&gt;=21,INDEX($DI:$DI,$GN487+21),"")</f>
      </c>
      <c r="EG487">
        <f>IF($GO487&gt;=22,INDEX($DI:$DI,$GN487+22),"")</f>
      </c>
      <c r="EH487">
        <f>IF($GO487&gt;=23,INDEX($DI:$DI,$GN487+23),"")</f>
      </c>
      <c r="EI487">
        <f>IF($GO487&gt;=24,INDEX($DI:$DI,$GN487+24),"")</f>
      </c>
      <c r="EJ487">
        <f>IF($GO487&gt;=25,INDEX($DI:$DI,$GN487+25),"")</f>
      </c>
      <c r="EK487">
        <f>IF($GO487&gt;=26,INDEX($DI:$DI,$GN487+26),"")</f>
      </c>
      <c r="EL487">
        <f>IF($GO487&gt;=27,INDEX($DI:$DI,$GN487+27),"")</f>
      </c>
      <c r="EM487">
        <f>IF($GO487&gt;=28,INDEX($DI:$DI,$GN487+28),"")</f>
      </c>
      <c r="EN487">
        <f>IF($GO487&gt;=29,INDEX($DI:$DI,$GN487+29),"")</f>
      </c>
      <c r="EO487">
        <f>IF($GO487&gt;=30,INDEX($DI:$DI,$GN487+30),"")</f>
      </c>
      <c r="EP487">
        <f>IF($GO487&gt;=31,INDEX($DI:$DI,$GN487+31),"")</f>
      </c>
      <c r="EQ487">
        <f>IF($GO487&gt;=32,INDEX($DI:$DI,$GN487+32),"")</f>
      </c>
      <c r="ER487">
        <f>IF($GO487&gt;=33,INDEX($DI:$DI,$GN487+33),"")</f>
      </c>
      <c r="ES487">
        <f>IF($GO487&gt;=34,INDEX($DI:$DI,$GN487+34),"")</f>
      </c>
      <c r="ET487">
        <f>IF($GO487&gt;=35,INDEX($DI:$DI,$GN487+35),"")</f>
      </c>
      <c r="EU487">
        <f>IF($GO487&gt;=36,INDEX($DI:$DI,$GN487+36),"")</f>
      </c>
      <c r="EV487">
        <f>IF($GO487&gt;=37,INDEX($DI:$DI,$GN487+37),"")</f>
      </c>
      <c r="EW487">
        <f>IF($GO487&gt;=38,INDEX($DI:$DI,$GN487+38),"")</f>
      </c>
      <c r="EX487">
        <f>IF($GO487&gt;=39,INDEX($DI:$DI,$GN487+39),"")</f>
      </c>
      <c r="EY487">
        <f>IF($GO487&gt;=40,INDEX($DI:$DI,$GN487+40),"")</f>
      </c>
      <c r="EZ487">
        <f>IF($GO487&gt;=1,INDEX($DJ:$DJ,$GN487+1),"")</f>
      </c>
      <c r="FA487">
        <f>IF($GO487&gt;=2,INDEX($DJ:$DJ,$GN487+2),"")</f>
      </c>
      <c r="FB487">
        <f>IF($GO487&gt;=3,INDEX($DJ:$DJ,$GN487+3),"")</f>
      </c>
      <c r="FC487">
        <f>IF($GO487&gt;=4,INDEX($DJ:$DJ,$GN487+4),"")</f>
      </c>
      <c r="FD487">
        <f>IF($GO487&gt;=5,INDEX($DJ:$DJ,$GN487+5),"")</f>
      </c>
      <c r="FE487">
        <f>IF($GO487&gt;=6,INDEX($DJ:$DJ,$GN487+6),"")</f>
      </c>
      <c r="FF487">
        <f>IF($GO487&gt;=7,INDEX($DJ:$DJ,$GN487+7),"")</f>
      </c>
      <c r="FG487">
        <f>IF($GO487&gt;=8,INDEX($DJ:$DJ,$GN487+8),"")</f>
      </c>
      <c r="FH487">
        <f>IF($GO487&gt;=9,INDEX($DJ:$DJ,$GN487+9),"")</f>
      </c>
      <c r="FI487">
        <f>IF($GO487&gt;=10,INDEX($DJ:$DJ,$GN487+10),"")</f>
      </c>
      <c r="FJ487">
        <f>IF($GO487&gt;=11,INDEX($DJ:$DJ,$GN487+11),"")</f>
      </c>
      <c r="FK487">
        <f>IF($GO487&gt;=12,INDEX($DJ:$DJ,$GN487+12),"")</f>
      </c>
      <c r="FL487">
        <f>IF($GO487&gt;=13,INDEX($DJ:$DJ,$GN487+13),"")</f>
      </c>
      <c r="FM487">
        <f>IF($GO487&gt;=14,INDEX($DJ:$DJ,$GN487+14),"")</f>
      </c>
      <c r="FN487">
        <f>IF($GO487&gt;=15,INDEX($DJ:$DJ,$GN487+15),"")</f>
      </c>
      <c r="FO487">
        <f>IF($GO487&gt;=16,INDEX($DJ:$DJ,$GN487+16),"")</f>
      </c>
      <c r="FP487">
        <f>IF($GO487&gt;=17,INDEX($DJ:$DJ,$GN487+17),"")</f>
      </c>
      <c r="FQ487">
        <f>IF($GO487&gt;=18,INDEX($DJ:$DJ,$GN487+18),"")</f>
      </c>
      <c r="FR487">
        <f>IF($GO487&gt;=19,INDEX($DJ:$DJ,$GN487+19),"")</f>
      </c>
      <c r="FS487">
        <f>IF($GO487&gt;=20,INDEX($DJ:$DJ,$GN487+20),"")</f>
      </c>
      <c r="FT487">
        <f>IF($GO487&gt;=21,INDEX($DJ:$DJ,$GN487+21),"")</f>
      </c>
      <c r="FU487">
        <f>IF($GO487&gt;=22,INDEX($DJ:$DJ,$GN487+22),"")</f>
      </c>
      <c r="FV487">
        <f>IF($GO487&gt;=23,INDEX($DJ:$DJ,$GN487+23),"")</f>
      </c>
      <c r="FW487">
        <f>IF($GO487&gt;=24,INDEX($DJ:$DJ,$GN487+24),"")</f>
      </c>
      <c r="FX487">
        <f>IF($GO487&gt;=25,INDEX($DJ:$DJ,$GN487+25),"")</f>
      </c>
      <c r="FY487">
        <f>IF($GO487&gt;=26,INDEX($DJ:$DJ,$GN487+26),"")</f>
      </c>
      <c r="FZ487">
        <f>IF($GO487&gt;=27,INDEX($DJ:$DJ,$GN487+27),"")</f>
      </c>
      <c r="GA487">
        <f>IF($GO487&gt;=28,INDEX($DJ:$DJ,$GN487+28),"")</f>
      </c>
      <c r="GB487">
        <f>IF($GO487&gt;=29,INDEX($DJ:$DJ,$GN487+29),"")</f>
      </c>
      <c r="GC487">
        <f>IF($GO487&gt;=30,INDEX($DJ:$DJ,$GN487+30),"")</f>
      </c>
      <c r="GD487">
        <f>IF($GO487&gt;=31,INDEX($DJ:$DJ,$GN487+31),"")</f>
      </c>
      <c r="GE487">
        <f>IF($GO487&gt;=32,INDEX($DJ:$DJ,$GN487+32),"")</f>
      </c>
      <c r="GF487">
        <f>IF($GO487&gt;=33,INDEX($DJ:$DJ,$GN487+33),"")</f>
      </c>
      <c r="GG487">
        <f>IF($GO487&gt;=34,INDEX($DJ:$DJ,$GN487+34),"")</f>
      </c>
      <c r="GH487">
        <f>IF($GO487&gt;=35,INDEX($DJ:$DJ,$GN487+35),"")</f>
      </c>
      <c r="GI487">
        <f>IF($GO487&gt;=36,INDEX($DJ:$DJ,$GN487+36),"")</f>
      </c>
      <c r="GJ487">
        <f>IF($GO487&gt;=37,INDEX($DJ:$DJ,$GN487+37),"")</f>
      </c>
      <c r="GK487">
        <f>IF($GO487&gt;=38,INDEX($DJ:$DJ,$GN487+38),"")</f>
      </c>
      <c r="GL487">
        <f>IF($GO487&gt;=39,INDEX($DJ:$DJ,$GN487+39),"")</f>
      </c>
      <c r="GM487">
        <f>IF($GO487&gt;=40,INDEX($DJ:$DJ,$GN487+40),"")</f>
      </c>
      <c r="GN487">
        <f>IFERROR(MATCH($DH487,$DI$2:$DI$148,0)+1,0)</f>
      </c>
      <c r="GO487">
        <f>IFERROR(INDEX($DK$2:$DK$148,MATCH($DH487,$DI$2:$DI$148,0)),0)</f>
      </c>
      <c r="GP487">
        <f>IFERROR(MATCH($Y487,$DL$487:$EY$487,0),0)</f>
      </c>
      <c r="GQ487">
        <f>IF($GP487&gt;0,INDEX($EZ$487:$GM$487,$GP487),"")</f>
      </c>
      <c r="GT487">
        <f>IF($JC487&gt;=1,INDEX($GR:$GR,$JB487+1),"")</f>
      </c>
      <c r="GU487">
        <f>IF($JC487&gt;=2,INDEX($GR:$GR,$JB487+2),"")</f>
      </c>
      <c r="GV487">
        <f>IF($JC487&gt;=3,INDEX($GR:$GR,$JB487+3),"")</f>
      </c>
      <c r="GW487">
        <f>IF($JC487&gt;=4,INDEX($GR:$GR,$JB487+4),"")</f>
      </c>
      <c r="GX487">
        <f>IF($JC487&gt;=5,INDEX($GR:$GR,$JB487+5),"")</f>
      </c>
      <c r="GY487">
        <f>IF($JC487&gt;=6,INDEX($GR:$GR,$JB487+6),"")</f>
      </c>
      <c r="GZ487">
        <f>IF($JC487&gt;=7,INDEX($GR:$GR,$JB487+7),"")</f>
      </c>
      <c r="HA487">
        <f>IF($JC487&gt;=8,INDEX($GR:$GR,$JB487+8),"")</f>
      </c>
      <c r="HB487">
        <f>IF($JC487&gt;=9,INDEX($GR:$GR,$JB487+9),"")</f>
      </c>
      <c r="HC487">
        <f>IF($JC487&gt;=10,INDEX($GR:$GR,$JB487+10),"")</f>
      </c>
      <c r="HD487">
        <f>IF($JC487&gt;=11,INDEX($GR:$GR,$JB487+11),"")</f>
      </c>
      <c r="HE487">
        <f>IF($JC487&gt;=12,INDEX($GR:$GR,$JB487+12),"")</f>
      </c>
      <c r="HF487">
        <f>IF($JC487&gt;=13,INDEX($GR:$GR,$JB487+13),"")</f>
      </c>
      <c r="HG487">
        <f>IF($JC487&gt;=14,INDEX($GR:$GR,$JB487+14),"")</f>
      </c>
      <c r="HH487">
        <f>IF($JC487&gt;=15,INDEX($GR:$GR,$JB487+15),"")</f>
      </c>
      <c r="HI487">
        <f>IF($JC487&gt;=16,INDEX($GR:$GR,$JB487+16),"")</f>
      </c>
      <c r="HJ487">
        <f>IF($JC487&gt;=17,INDEX($GR:$GR,$JB487+17),"")</f>
      </c>
      <c r="HK487">
        <f>IF($JC487&gt;=18,INDEX($GR:$GR,$JB487+18),"")</f>
      </c>
      <c r="HL487">
        <f>IF($JC487&gt;=19,INDEX($GR:$GR,$JB487+19),"")</f>
      </c>
      <c r="HM487">
        <f>IF($JC487&gt;=20,INDEX($GR:$GR,$JB487+20),"")</f>
      </c>
      <c r="HN487">
        <f>IF($JC487&gt;=21,INDEX($GR:$GR,$JB487+21),"")</f>
      </c>
      <c r="HO487">
        <f>IF($JC487&gt;=22,INDEX($GR:$GR,$JB487+22),"")</f>
      </c>
      <c r="HP487">
        <f>IF($JC487&gt;=23,INDEX($GR:$GR,$JB487+23),"")</f>
      </c>
      <c r="HQ487">
        <f>IF($JC487&gt;=24,INDEX($GR:$GR,$JB487+24),"")</f>
      </c>
      <c r="HR487">
        <f>IF($JC487&gt;=25,INDEX($GR:$GR,$JB487+25),"")</f>
      </c>
      <c r="HS487">
        <f>IF($JC487&gt;=26,INDEX($GR:$GR,$JB487+26),"")</f>
      </c>
      <c r="HT487">
        <f>IF($JC487&gt;=27,INDEX($GR:$GR,$JB487+27),"")</f>
      </c>
      <c r="HU487">
        <f>IF($JC487&gt;=28,INDEX($GR:$GR,$JB487+28),"")</f>
      </c>
      <c r="HV487">
        <f>IF($JC487&gt;=29,INDEX($GR:$GR,$JB487+29),"")</f>
      </c>
      <c r="HW487">
        <f>IF($JC487&gt;=30,INDEX($GR:$GR,$JB487+30),"")</f>
      </c>
      <c r="HX487">
        <f>IF($JC487&gt;=31,INDEX($GR:$GR,$JB487+31),"")</f>
      </c>
      <c r="HY487">
        <f>IF($JC487&gt;=32,INDEX($GR:$GR,$JB487+32),"")</f>
      </c>
      <c r="HZ487">
        <f>IF($JC487&gt;=33,INDEX($GR:$GR,$JB487+33),"")</f>
      </c>
      <c r="IA487">
        <f>IF($JC487&gt;=34,INDEX($GR:$GR,$JB487+34),"")</f>
      </c>
      <c r="IB487">
        <f>IF($JC487&gt;=35,INDEX($GR:$GR,$JB487+35),"")</f>
      </c>
      <c r="IC487">
        <f>IF($JC487&gt;=36,INDEX($GR:$GR,$JB487+36),"")</f>
      </c>
      <c r="ID487">
        <f>IF($JC487&gt;=37,INDEX($GR:$GR,$JB487+37),"")</f>
      </c>
      <c r="IE487">
        <f>IF($JC487&gt;=38,INDEX($GR:$GR,$JB487+38),"")</f>
      </c>
      <c r="IF487">
        <f>IF($JC487&gt;=39,INDEX($GR:$GR,$JB487+39),"")</f>
      </c>
      <c r="IG487">
        <f>IF($JC487&gt;=40,INDEX($GR:$GR,$JB487+40),"")</f>
      </c>
      <c r="IH487">
        <f>IF($JC487&gt;=41,INDEX($GR:$GR,$JB487+41),"")</f>
      </c>
      <c r="II487">
        <f>IF($JC487&gt;=42,INDEX($GR:$GR,$JB487+42),"")</f>
      </c>
      <c r="IJ487">
        <f>IF($JC487&gt;=43,INDEX($GR:$GR,$JB487+43),"")</f>
      </c>
      <c r="IK487">
        <f>IF($JC487&gt;=44,INDEX($GR:$GR,$JB487+44),"")</f>
      </c>
      <c r="IL487">
        <f>IF($JC487&gt;=45,INDEX($GR:$GR,$JB487+45),"")</f>
      </c>
      <c r="IM487">
        <f>IF($JC487&gt;=46,INDEX($GR:$GR,$JB487+46),"")</f>
      </c>
      <c r="IN487">
        <f>IF($JC487&gt;=47,INDEX($GR:$GR,$JB487+47),"")</f>
      </c>
      <c r="IO487">
        <f>IF($JC487&gt;=48,INDEX($GR:$GR,$JB487+48),"")</f>
      </c>
      <c r="IP487">
        <f>IF($JC487&gt;=49,INDEX($GR:$GR,$JB487+49),"")</f>
      </c>
      <c r="IQ487">
        <f>IF($JC487&gt;=50,INDEX($GR:$GR,$JB487+50),"")</f>
      </c>
      <c r="IR487">
        <f>IF($JC487&gt;=51,INDEX($GR:$GR,$JB487+51),"")</f>
      </c>
      <c r="IS487">
        <f>IF($JC487&gt;=52,INDEX($GR:$GR,$JB487+52),"")</f>
      </c>
      <c r="IT487">
        <f>IF($JC487&gt;=53,INDEX($GR:$GR,$JB487+53),"")</f>
      </c>
      <c r="IU487">
        <f>IF($JC487&gt;=54,INDEX($GR:$GR,$JB487+54),"")</f>
      </c>
      <c r="IV487">
        <f>IF($JC487&gt;=55,INDEX($GR:$GR,$JB487+55),"")</f>
      </c>
      <c r="IW487">
        <f>IF($JC487&gt;=56,INDEX($GR:$GR,$JB487+56),"")</f>
      </c>
      <c r="IX487">
        <f>IF($JC487&gt;=57,INDEX($GR:$GR,$JB487+57),"")</f>
      </c>
      <c r="IY487">
        <f>IF($JC487&gt;=58,INDEX($GR:$GR,$JB487+58),"")</f>
      </c>
      <c r="IZ487">
        <f>IF($JC487&gt;=59,INDEX($GR:$GR,$JB487+59),"")</f>
      </c>
      <c r="JA487">
        <f>IF($JC487&gt;=60,INDEX($GR:$GR,$JB487+60),"")</f>
      </c>
      <c r="JB487">
        <f>IFERROR(MATCH($GQ487,$GR$2:$GR$324,0)+1,0)</f>
      </c>
      <c r="JC487">
        <f>IFERROR(INDEX($GS$2:$GS$324,MATCH($GQ487,$GR$2:$GR$324,0)),0)</f>
      </c>
      <c r="JD487" t="s">
        <v>40</v>
      </c>
      <c r="JE487" t="s">
        <v>40</v>
      </c>
    </row>
    <row r="488" spans="1:265" x14ac:dyDescent="0.25">
      <c r="Q488">
        <f>IF(OR($T488="",$P488=""),"",IFERROR($T488/$P488,0))</f>
      </c>
      <c r="R488">
        <f>IF($T488="","",
SUM($S488,$U488,$Z488,$V488,$X488)*
(1-IF($AA488="",0,VALUE($AA488)/100)))</f>
      </c>
      <c r="S488">
        <f>IF($T488="","",$T488)</f>
      </c>
      <c r="U488">
        <f>IF($T488="","",
IF($N488="","",
IF(ISNUMBER(SEARCH("exempt",LOWER($N488))),0,
$T488*(VALUE(SUBSTITUTE($N488,"%",""))/100))))</f>
      </c>
      <c r="AB488">
        <f>IFERROR(IF(FIND(" - ",$K488)&gt;0,MID($K488,FIND(" - ",$K488)+3,LEN($K488)),""),"")</f>
      </c>
      <c r="AK488" t="s">
        <v>1075</v>
      </c>
      <c r="AP488">
        <f>IFERROR(LEFT($K488,FIND(" - ",$K488)-1),$K488)</f>
      </c>
      <c r="AS488">
        <f>IF($CH488&gt;=1,INDEX($AQ:$AQ,$CG488+1),"")</f>
      </c>
      <c r="AT488">
        <f>IF($CH488&gt;=2,INDEX($AQ:$AQ,$CG488+2),"")</f>
      </c>
      <c r="AU488">
        <f>IF($CH488&gt;=3,INDEX($AQ:$AQ,$CG488+3),"")</f>
      </c>
      <c r="AV488">
        <f>IF($CH488&gt;=4,INDEX($AQ:$AQ,$CG488+4),"")</f>
      </c>
      <c r="AW488">
        <f>IF($CH488&gt;=5,INDEX($AQ:$AQ,$CG488+5),"")</f>
      </c>
      <c r="AX488">
        <f>IF($CH488&gt;=6,INDEX($AQ:$AQ,$CG488+6),"")</f>
      </c>
      <c r="AY488">
        <f>IF($CH488&gt;=7,INDEX($AQ:$AQ,$CG488+7),"")</f>
      </c>
      <c r="AZ488">
        <f>IF($CH488&gt;=8,INDEX($AQ:$AQ,$CG488+8),"")</f>
      </c>
      <c r="BA488">
        <f>IF($CH488&gt;=9,INDEX($AQ:$AQ,$CG488+9),"")</f>
      </c>
      <c r="BB488">
        <f>IF($CH488&gt;=10,INDEX($AQ:$AQ,$CG488+10),"")</f>
      </c>
      <c r="BC488">
        <f>IF($CH488&gt;=11,INDEX($AQ:$AQ,$CG488+11),"")</f>
      </c>
      <c r="BD488">
        <f>IF($CH488&gt;=12,INDEX($AQ:$AQ,$CG488+12),"")</f>
      </c>
      <c r="BE488">
        <f>IF($CH488&gt;=13,INDEX($AQ:$AQ,$CG488+13),"")</f>
      </c>
      <c r="BF488">
        <f>IF($CH488&gt;=14,INDEX($AQ:$AQ,$CG488+14),"")</f>
      </c>
      <c r="BG488">
        <f>IF($CH488&gt;=15,INDEX($AQ:$AQ,$CG488+15),"")</f>
      </c>
      <c r="BH488">
        <f>IF($CH488&gt;=16,INDEX($AQ:$AQ,$CG488+16),"")</f>
      </c>
      <c r="BI488">
        <f>IF($CH488&gt;=17,INDEX($AQ:$AQ,$CG488+17),"")</f>
      </c>
      <c r="BJ488">
        <f>IF($CH488&gt;=18,INDEX($AQ:$AQ,$CG488+18),"")</f>
      </c>
      <c r="BK488">
        <f>IF($CH488&gt;=19,INDEX($AQ:$AQ,$CG488+19),"")</f>
      </c>
      <c r="BL488">
        <f>IF($CH488&gt;=20,INDEX($AQ:$AQ,$CG488+20),"")</f>
      </c>
      <c r="BM488">
        <f>IF($CH488&gt;=21,INDEX($AQ:$AQ,$CG488+21),"")</f>
      </c>
      <c r="BN488">
        <f>IF($CH488&gt;=22,INDEX($AQ:$AQ,$CG488+22),"")</f>
      </c>
      <c r="BO488">
        <f>IF($CH488&gt;=23,INDEX($AQ:$AQ,$CG488+23),"")</f>
      </c>
      <c r="BP488">
        <f>IF($CH488&gt;=24,INDEX($AQ:$AQ,$CG488+24),"")</f>
      </c>
      <c r="BQ488">
        <f>IF($CH488&gt;=25,INDEX($AQ:$AQ,$CG488+25),"")</f>
      </c>
      <c r="BR488">
        <f>IF($CH488&gt;=26,INDEX($AQ:$AQ,$CG488+26),"")</f>
      </c>
      <c r="BS488">
        <f>IF($CH488&gt;=27,INDEX($AQ:$AQ,$CG488+27),"")</f>
      </c>
      <c r="BT488">
        <f>IF($CH488&gt;=28,INDEX($AQ:$AQ,$CG488+28),"")</f>
      </c>
      <c r="BU488">
        <f>IF($CH488&gt;=29,INDEX($AQ:$AQ,$CG488+29),"")</f>
      </c>
      <c r="BV488">
        <f>IF($CH488&gt;=30,INDEX($AQ:$AQ,$CG488+30),"")</f>
      </c>
      <c r="BW488">
        <f>IF($CH488&gt;=31,INDEX($AQ:$AQ,$CG488+31),"")</f>
      </c>
      <c r="BX488">
        <f>IF($CH488&gt;=32,INDEX($AQ:$AQ,$CG488+32),"")</f>
      </c>
      <c r="BY488">
        <f>IF($CH488&gt;=33,INDEX($AQ:$AQ,$CG488+33),"")</f>
      </c>
      <c r="BZ488">
        <f>IF($CH488&gt;=34,INDEX($AQ:$AQ,$CG488+34),"")</f>
      </c>
      <c r="CA488">
        <f>IF($CH488&gt;=35,INDEX($AQ:$AQ,$CG488+35),"")</f>
      </c>
      <c r="CB488">
        <f>IF($CH488&gt;=36,INDEX($AQ:$AQ,$CG488+36),"")</f>
      </c>
      <c r="CC488">
        <f>IF($CH488&gt;=37,INDEX($AQ:$AQ,$CG488+37),"")</f>
      </c>
      <c r="CD488">
        <f>IF($CH488&gt;=38,INDEX($AQ:$AQ,$CG488+38),"")</f>
      </c>
      <c r="CE488">
        <f>IF($CH488&gt;=39,INDEX($AQ:$AQ,$CG488+39),"")</f>
      </c>
      <c r="CF488">
        <f>IF($CH488&gt;=40,INDEX($AQ:$AQ,$CG488+40),"")</f>
      </c>
      <c r="CG488">
        <f>IFERROR(MATCH($AP488,$AQ$2:$AQ$134,0)+1,0)</f>
      </c>
      <c r="CH488">
        <f>IFERROR(INDEX($AR$2:$AR$134,MATCH($AP488,$AQ$2:$AQ$134,0)),0)</f>
      </c>
      <c r="CI488">
        <f>IFERROR(LEFT($L488,FIND(" - ",$L488)-1),$L488)</f>
      </c>
      <c r="CL488">
        <f>IF($DG488&gt;=1,INDEX($CJ:$CJ,$DF488+1),"")</f>
      </c>
      <c r="CM488">
        <f>IF($DG488&gt;=2,INDEX($CJ:$CJ,$DF488+2),"")</f>
      </c>
      <c r="CN488">
        <f>IF($DG488&gt;=3,INDEX($CJ:$CJ,$DF488+3),"")</f>
      </c>
      <c r="CO488">
        <f>IF($DG488&gt;=4,INDEX($CJ:$CJ,$DF488+4),"")</f>
      </c>
      <c r="CP488">
        <f>IF($DG488&gt;=5,INDEX($CJ:$CJ,$DF488+5),"")</f>
      </c>
      <c r="CQ488">
        <f>IF($DG488&gt;=6,INDEX($CJ:$CJ,$DF488+6),"")</f>
      </c>
      <c r="CR488">
        <f>IF($DG488&gt;=7,INDEX($CJ:$CJ,$DF488+7),"")</f>
      </c>
      <c r="CS488">
        <f>IF($DG488&gt;=8,INDEX($CJ:$CJ,$DF488+8),"")</f>
      </c>
      <c r="CT488">
        <f>IF($DG488&gt;=9,INDEX($CJ:$CJ,$DF488+9),"")</f>
      </c>
      <c r="CU488">
        <f>IF($DG488&gt;=10,INDEX($CJ:$CJ,$DF488+10),"")</f>
      </c>
      <c r="CV488">
        <f>IF($DG488&gt;=11,INDEX($CJ:$CJ,$DF488+11),"")</f>
      </c>
      <c r="CW488">
        <f>IF($DG488&gt;=12,INDEX($CJ:$CJ,$DF488+12),"")</f>
      </c>
      <c r="CX488">
        <f>IF($DG488&gt;=13,INDEX($CJ:$CJ,$DF488+13),"")</f>
      </c>
      <c r="CY488">
        <f>IF($DG488&gt;=14,INDEX($CJ:$CJ,$DF488+14),"")</f>
      </c>
      <c r="CZ488">
        <f>IF($DG488&gt;=15,INDEX($CJ:$CJ,$DF488+15),"")</f>
      </c>
      <c r="DA488">
        <f>IF($DG488&gt;=16,INDEX($CJ:$CJ,$DF488+16),"")</f>
      </c>
      <c r="DB488">
        <f>IF($DG488&gt;=17,INDEX($CJ:$CJ,$DF488+17),"")</f>
      </c>
      <c r="DC488">
        <f>IF($DG488&gt;=18,INDEX($CJ:$CJ,$DF488+18),"")</f>
      </c>
      <c r="DD488">
        <f>IF($DG488&gt;=19,INDEX($CJ:$CJ,$DF488+19),"")</f>
      </c>
      <c r="DE488">
        <f>IF($DG488&gt;=20,INDEX($CJ:$CJ,$DF488+20),"")</f>
      </c>
      <c r="DF488">
        <f>IFERROR(MATCH($CI488,$CJ$2:$CJ$263,0)+1,0)</f>
      </c>
      <c r="DG488">
        <f>IFERROR(INDEX($CK$2:$CK$263,MATCH($CI488,$CJ$2:$CJ$263,0)),0)</f>
      </c>
      <c r="DH488">
        <f>IFERROR(INDEX($AO:$AO,MATCH($N488,$AN:$AN,0))&amp;"","")</f>
      </c>
      <c r="DL488">
        <f>IF($GO488&gt;=1,INDEX($DI:$DI,$GN488+1),"")</f>
      </c>
      <c r="DM488">
        <f>IF($GO488&gt;=2,INDEX($DI:$DI,$GN488+2),"")</f>
      </c>
      <c r="DN488">
        <f>IF($GO488&gt;=3,INDEX($DI:$DI,$GN488+3),"")</f>
      </c>
      <c r="DO488">
        <f>IF($GO488&gt;=4,INDEX($DI:$DI,$GN488+4),"")</f>
      </c>
      <c r="DP488">
        <f>IF($GO488&gt;=5,INDEX($DI:$DI,$GN488+5),"")</f>
      </c>
      <c r="DQ488">
        <f>IF($GO488&gt;=6,INDEX($DI:$DI,$GN488+6),"")</f>
      </c>
      <c r="DR488">
        <f>IF($GO488&gt;=7,INDEX($DI:$DI,$GN488+7),"")</f>
      </c>
      <c r="DS488">
        <f>IF($GO488&gt;=8,INDEX($DI:$DI,$GN488+8),"")</f>
      </c>
      <c r="DT488">
        <f>IF($GO488&gt;=9,INDEX($DI:$DI,$GN488+9),"")</f>
      </c>
      <c r="DU488">
        <f>IF($GO488&gt;=10,INDEX($DI:$DI,$GN488+10),"")</f>
      </c>
      <c r="DV488">
        <f>IF($GO488&gt;=11,INDEX($DI:$DI,$GN488+11),"")</f>
      </c>
      <c r="DW488">
        <f>IF($GO488&gt;=12,INDEX($DI:$DI,$GN488+12),"")</f>
      </c>
      <c r="DX488">
        <f>IF($GO488&gt;=13,INDEX($DI:$DI,$GN488+13),"")</f>
      </c>
      <c r="DY488">
        <f>IF($GO488&gt;=14,INDEX($DI:$DI,$GN488+14),"")</f>
      </c>
      <c r="DZ488">
        <f>IF($GO488&gt;=15,INDEX($DI:$DI,$GN488+15),"")</f>
      </c>
      <c r="EA488">
        <f>IF($GO488&gt;=16,INDEX($DI:$DI,$GN488+16),"")</f>
      </c>
      <c r="EB488">
        <f>IF($GO488&gt;=17,INDEX($DI:$DI,$GN488+17),"")</f>
      </c>
      <c r="EC488">
        <f>IF($GO488&gt;=18,INDEX($DI:$DI,$GN488+18),"")</f>
      </c>
      <c r="ED488">
        <f>IF($GO488&gt;=19,INDEX($DI:$DI,$GN488+19),"")</f>
      </c>
      <c r="EE488">
        <f>IF($GO488&gt;=20,INDEX($DI:$DI,$GN488+20),"")</f>
      </c>
      <c r="EF488">
        <f>IF($GO488&gt;=21,INDEX($DI:$DI,$GN488+21),"")</f>
      </c>
      <c r="EG488">
        <f>IF($GO488&gt;=22,INDEX($DI:$DI,$GN488+22),"")</f>
      </c>
      <c r="EH488">
        <f>IF($GO488&gt;=23,INDEX($DI:$DI,$GN488+23),"")</f>
      </c>
      <c r="EI488">
        <f>IF($GO488&gt;=24,INDEX($DI:$DI,$GN488+24),"")</f>
      </c>
      <c r="EJ488">
        <f>IF($GO488&gt;=25,INDEX($DI:$DI,$GN488+25),"")</f>
      </c>
      <c r="EK488">
        <f>IF($GO488&gt;=26,INDEX($DI:$DI,$GN488+26),"")</f>
      </c>
      <c r="EL488">
        <f>IF($GO488&gt;=27,INDEX($DI:$DI,$GN488+27),"")</f>
      </c>
      <c r="EM488">
        <f>IF($GO488&gt;=28,INDEX($DI:$DI,$GN488+28),"")</f>
      </c>
      <c r="EN488">
        <f>IF($GO488&gt;=29,INDEX($DI:$DI,$GN488+29),"")</f>
      </c>
      <c r="EO488">
        <f>IF($GO488&gt;=30,INDEX($DI:$DI,$GN488+30),"")</f>
      </c>
      <c r="EP488">
        <f>IF($GO488&gt;=31,INDEX($DI:$DI,$GN488+31),"")</f>
      </c>
      <c r="EQ488">
        <f>IF($GO488&gt;=32,INDEX($DI:$DI,$GN488+32),"")</f>
      </c>
      <c r="ER488">
        <f>IF($GO488&gt;=33,INDEX($DI:$DI,$GN488+33),"")</f>
      </c>
      <c r="ES488">
        <f>IF($GO488&gt;=34,INDEX($DI:$DI,$GN488+34),"")</f>
      </c>
      <c r="ET488">
        <f>IF($GO488&gt;=35,INDEX($DI:$DI,$GN488+35),"")</f>
      </c>
      <c r="EU488">
        <f>IF($GO488&gt;=36,INDEX($DI:$DI,$GN488+36),"")</f>
      </c>
      <c r="EV488">
        <f>IF($GO488&gt;=37,INDEX($DI:$DI,$GN488+37),"")</f>
      </c>
      <c r="EW488">
        <f>IF($GO488&gt;=38,INDEX($DI:$DI,$GN488+38),"")</f>
      </c>
      <c r="EX488">
        <f>IF($GO488&gt;=39,INDEX($DI:$DI,$GN488+39),"")</f>
      </c>
      <c r="EY488">
        <f>IF($GO488&gt;=40,INDEX($DI:$DI,$GN488+40),"")</f>
      </c>
      <c r="EZ488">
        <f>IF($GO488&gt;=1,INDEX($DJ:$DJ,$GN488+1),"")</f>
      </c>
      <c r="FA488">
        <f>IF($GO488&gt;=2,INDEX($DJ:$DJ,$GN488+2),"")</f>
      </c>
      <c r="FB488">
        <f>IF($GO488&gt;=3,INDEX($DJ:$DJ,$GN488+3),"")</f>
      </c>
      <c r="FC488">
        <f>IF($GO488&gt;=4,INDEX($DJ:$DJ,$GN488+4),"")</f>
      </c>
      <c r="FD488">
        <f>IF($GO488&gt;=5,INDEX($DJ:$DJ,$GN488+5),"")</f>
      </c>
      <c r="FE488">
        <f>IF($GO488&gt;=6,INDEX($DJ:$DJ,$GN488+6),"")</f>
      </c>
      <c r="FF488">
        <f>IF($GO488&gt;=7,INDEX($DJ:$DJ,$GN488+7),"")</f>
      </c>
      <c r="FG488">
        <f>IF($GO488&gt;=8,INDEX($DJ:$DJ,$GN488+8),"")</f>
      </c>
      <c r="FH488">
        <f>IF($GO488&gt;=9,INDEX($DJ:$DJ,$GN488+9),"")</f>
      </c>
      <c r="FI488">
        <f>IF($GO488&gt;=10,INDEX($DJ:$DJ,$GN488+10),"")</f>
      </c>
      <c r="FJ488">
        <f>IF($GO488&gt;=11,INDEX($DJ:$DJ,$GN488+11),"")</f>
      </c>
      <c r="FK488">
        <f>IF($GO488&gt;=12,INDEX($DJ:$DJ,$GN488+12),"")</f>
      </c>
      <c r="FL488">
        <f>IF($GO488&gt;=13,INDEX($DJ:$DJ,$GN488+13),"")</f>
      </c>
      <c r="FM488">
        <f>IF($GO488&gt;=14,INDEX($DJ:$DJ,$GN488+14),"")</f>
      </c>
      <c r="FN488">
        <f>IF($GO488&gt;=15,INDEX($DJ:$DJ,$GN488+15),"")</f>
      </c>
      <c r="FO488">
        <f>IF($GO488&gt;=16,INDEX($DJ:$DJ,$GN488+16),"")</f>
      </c>
      <c r="FP488">
        <f>IF($GO488&gt;=17,INDEX($DJ:$DJ,$GN488+17),"")</f>
      </c>
      <c r="FQ488">
        <f>IF($GO488&gt;=18,INDEX($DJ:$DJ,$GN488+18),"")</f>
      </c>
      <c r="FR488">
        <f>IF($GO488&gt;=19,INDEX($DJ:$DJ,$GN488+19),"")</f>
      </c>
      <c r="FS488">
        <f>IF($GO488&gt;=20,INDEX($DJ:$DJ,$GN488+20),"")</f>
      </c>
      <c r="FT488">
        <f>IF($GO488&gt;=21,INDEX($DJ:$DJ,$GN488+21),"")</f>
      </c>
      <c r="FU488">
        <f>IF($GO488&gt;=22,INDEX($DJ:$DJ,$GN488+22),"")</f>
      </c>
      <c r="FV488">
        <f>IF($GO488&gt;=23,INDEX($DJ:$DJ,$GN488+23),"")</f>
      </c>
      <c r="FW488">
        <f>IF($GO488&gt;=24,INDEX($DJ:$DJ,$GN488+24),"")</f>
      </c>
      <c r="FX488">
        <f>IF($GO488&gt;=25,INDEX($DJ:$DJ,$GN488+25),"")</f>
      </c>
      <c r="FY488">
        <f>IF($GO488&gt;=26,INDEX($DJ:$DJ,$GN488+26),"")</f>
      </c>
      <c r="FZ488">
        <f>IF($GO488&gt;=27,INDEX($DJ:$DJ,$GN488+27),"")</f>
      </c>
      <c r="GA488">
        <f>IF($GO488&gt;=28,INDEX($DJ:$DJ,$GN488+28),"")</f>
      </c>
      <c r="GB488">
        <f>IF($GO488&gt;=29,INDEX($DJ:$DJ,$GN488+29),"")</f>
      </c>
      <c r="GC488">
        <f>IF($GO488&gt;=30,INDEX($DJ:$DJ,$GN488+30),"")</f>
      </c>
      <c r="GD488">
        <f>IF($GO488&gt;=31,INDEX($DJ:$DJ,$GN488+31),"")</f>
      </c>
      <c r="GE488">
        <f>IF($GO488&gt;=32,INDEX($DJ:$DJ,$GN488+32),"")</f>
      </c>
      <c r="GF488">
        <f>IF($GO488&gt;=33,INDEX($DJ:$DJ,$GN488+33),"")</f>
      </c>
      <c r="GG488">
        <f>IF($GO488&gt;=34,INDEX($DJ:$DJ,$GN488+34),"")</f>
      </c>
      <c r="GH488">
        <f>IF($GO488&gt;=35,INDEX($DJ:$DJ,$GN488+35),"")</f>
      </c>
      <c r="GI488">
        <f>IF($GO488&gt;=36,INDEX($DJ:$DJ,$GN488+36),"")</f>
      </c>
      <c r="GJ488">
        <f>IF($GO488&gt;=37,INDEX($DJ:$DJ,$GN488+37),"")</f>
      </c>
      <c r="GK488">
        <f>IF($GO488&gt;=38,INDEX($DJ:$DJ,$GN488+38),"")</f>
      </c>
      <c r="GL488">
        <f>IF($GO488&gt;=39,INDEX($DJ:$DJ,$GN488+39),"")</f>
      </c>
      <c r="GM488">
        <f>IF($GO488&gt;=40,INDEX($DJ:$DJ,$GN488+40),"")</f>
      </c>
      <c r="GN488">
        <f>IFERROR(MATCH($DH488,$DI$2:$DI$148,0)+1,0)</f>
      </c>
      <c r="GO488">
        <f>IFERROR(INDEX($DK$2:$DK$148,MATCH($DH488,$DI$2:$DI$148,0)),0)</f>
      </c>
      <c r="GP488">
        <f>IFERROR(MATCH($Y488,$DL$488:$EY$488,0),0)</f>
      </c>
      <c r="GQ488">
        <f>IF($GP488&gt;0,INDEX($EZ$488:$GM$488,$GP488),"")</f>
      </c>
      <c r="GT488">
        <f>IF($JC488&gt;=1,INDEX($GR:$GR,$JB488+1),"")</f>
      </c>
      <c r="GU488">
        <f>IF($JC488&gt;=2,INDEX($GR:$GR,$JB488+2),"")</f>
      </c>
      <c r="GV488">
        <f>IF($JC488&gt;=3,INDEX($GR:$GR,$JB488+3),"")</f>
      </c>
      <c r="GW488">
        <f>IF($JC488&gt;=4,INDEX($GR:$GR,$JB488+4),"")</f>
      </c>
      <c r="GX488">
        <f>IF($JC488&gt;=5,INDEX($GR:$GR,$JB488+5),"")</f>
      </c>
      <c r="GY488">
        <f>IF($JC488&gt;=6,INDEX($GR:$GR,$JB488+6),"")</f>
      </c>
      <c r="GZ488">
        <f>IF($JC488&gt;=7,INDEX($GR:$GR,$JB488+7),"")</f>
      </c>
      <c r="HA488">
        <f>IF($JC488&gt;=8,INDEX($GR:$GR,$JB488+8),"")</f>
      </c>
      <c r="HB488">
        <f>IF($JC488&gt;=9,INDEX($GR:$GR,$JB488+9),"")</f>
      </c>
      <c r="HC488">
        <f>IF($JC488&gt;=10,INDEX($GR:$GR,$JB488+10),"")</f>
      </c>
      <c r="HD488">
        <f>IF($JC488&gt;=11,INDEX($GR:$GR,$JB488+11),"")</f>
      </c>
      <c r="HE488">
        <f>IF($JC488&gt;=12,INDEX($GR:$GR,$JB488+12),"")</f>
      </c>
      <c r="HF488">
        <f>IF($JC488&gt;=13,INDEX($GR:$GR,$JB488+13),"")</f>
      </c>
      <c r="HG488">
        <f>IF($JC488&gt;=14,INDEX($GR:$GR,$JB488+14),"")</f>
      </c>
      <c r="HH488">
        <f>IF($JC488&gt;=15,INDEX($GR:$GR,$JB488+15),"")</f>
      </c>
      <c r="HI488">
        <f>IF($JC488&gt;=16,INDEX($GR:$GR,$JB488+16),"")</f>
      </c>
      <c r="HJ488">
        <f>IF($JC488&gt;=17,INDEX($GR:$GR,$JB488+17),"")</f>
      </c>
      <c r="HK488">
        <f>IF($JC488&gt;=18,INDEX($GR:$GR,$JB488+18),"")</f>
      </c>
      <c r="HL488">
        <f>IF($JC488&gt;=19,INDEX($GR:$GR,$JB488+19),"")</f>
      </c>
      <c r="HM488">
        <f>IF($JC488&gt;=20,INDEX($GR:$GR,$JB488+20),"")</f>
      </c>
      <c r="HN488">
        <f>IF($JC488&gt;=21,INDEX($GR:$GR,$JB488+21),"")</f>
      </c>
      <c r="HO488">
        <f>IF($JC488&gt;=22,INDEX($GR:$GR,$JB488+22),"")</f>
      </c>
      <c r="HP488">
        <f>IF($JC488&gt;=23,INDEX($GR:$GR,$JB488+23),"")</f>
      </c>
      <c r="HQ488">
        <f>IF($JC488&gt;=24,INDEX($GR:$GR,$JB488+24),"")</f>
      </c>
      <c r="HR488">
        <f>IF($JC488&gt;=25,INDEX($GR:$GR,$JB488+25),"")</f>
      </c>
      <c r="HS488">
        <f>IF($JC488&gt;=26,INDEX($GR:$GR,$JB488+26),"")</f>
      </c>
      <c r="HT488">
        <f>IF($JC488&gt;=27,INDEX($GR:$GR,$JB488+27),"")</f>
      </c>
      <c r="HU488">
        <f>IF($JC488&gt;=28,INDEX($GR:$GR,$JB488+28),"")</f>
      </c>
      <c r="HV488">
        <f>IF($JC488&gt;=29,INDEX($GR:$GR,$JB488+29),"")</f>
      </c>
      <c r="HW488">
        <f>IF($JC488&gt;=30,INDEX($GR:$GR,$JB488+30),"")</f>
      </c>
      <c r="HX488">
        <f>IF($JC488&gt;=31,INDEX($GR:$GR,$JB488+31),"")</f>
      </c>
      <c r="HY488">
        <f>IF($JC488&gt;=32,INDEX($GR:$GR,$JB488+32),"")</f>
      </c>
      <c r="HZ488">
        <f>IF($JC488&gt;=33,INDEX($GR:$GR,$JB488+33),"")</f>
      </c>
      <c r="IA488">
        <f>IF($JC488&gt;=34,INDEX($GR:$GR,$JB488+34),"")</f>
      </c>
      <c r="IB488">
        <f>IF($JC488&gt;=35,INDEX($GR:$GR,$JB488+35),"")</f>
      </c>
      <c r="IC488">
        <f>IF($JC488&gt;=36,INDEX($GR:$GR,$JB488+36),"")</f>
      </c>
      <c r="ID488">
        <f>IF($JC488&gt;=37,INDEX($GR:$GR,$JB488+37),"")</f>
      </c>
      <c r="IE488">
        <f>IF($JC488&gt;=38,INDEX($GR:$GR,$JB488+38),"")</f>
      </c>
      <c r="IF488">
        <f>IF($JC488&gt;=39,INDEX($GR:$GR,$JB488+39),"")</f>
      </c>
      <c r="IG488">
        <f>IF($JC488&gt;=40,INDEX($GR:$GR,$JB488+40),"")</f>
      </c>
      <c r="IH488">
        <f>IF($JC488&gt;=41,INDEX($GR:$GR,$JB488+41),"")</f>
      </c>
      <c r="II488">
        <f>IF($JC488&gt;=42,INDEX($GR:$GR,$JB488+42),"")</f>
      </c>
      <c r="IJ488">
        <f>IF($JC488&gt;=43,INDEX($GR:$GR,$JB488+43),"")</f>
      </c>
      <c r="IK488">
        <f>IF($JC488&gt;=44,INDEX($GR:$GR,$JB488+44),"")</f>
      </c>
      <c r="IL488">
        <f>IF($JC488&gt;=45,INDEX($GR:$GR,$JB488+45),"")</f>
      </c>
      <c r="IM488">
        <f>IF($JC488&gt;=46,INDEX($GR:$GR,$JB488+46),"")</f>
      </c>
      <c r="IN488">
        <f>IF($JC488&gt;=47,INDEX($GR:$GR,$JB488+47),"")</f>
      </c>
      <c r="IO488">
        <f>IF($JC488&gt;=48,INDEX($GR:$GR,$JB488+48),"")</f>
      </c>
      <c r="IP488">
        <f>IF($JC488&gt;=49,INDEX($GR:$GR,$JB488+49),"")</f>
      </c>
      <c r="IQ488">
        <f>IF($JC488&gt;=50,INDEX($GR:$GR,$JB488+50),"")</f>
      </c>
      <c r="IR488">
        <f>IF($JC488&gt;=51,INDEX($GR:$GR,$JB488+51),"")</f>
      </c>
      <c r="IS488">
        <f>IF($JC488&gt;=52,INDEX($GR:$GR,$JB488+52),"")</f>
      </c>
      <c r="IT488">
        <f>IF($JC488&gt;=53,INDEX($GR:$GR,$JB488+53),"")</f>
      </c>
      <c r="IU488">
        <f>IF($JC488&gt;=54,INDEX($GR:$GR,$JB488+54),"")</f>
      </c>
      <c r="IV488">
        <f>IF($JC488&gt;=55,INDEX($GR:$GR,$JB488+55),"")</f>
      </c>
      <c r="IW488">
        <f>IF($JC488&gt;=56,INDEX($GR:$GR,$JB488+56),"")</f>
      </c>
      <c r="IX488">
        <f>IF($JC488&gt;=57,INDEX($GR:$GR,$JB488+57),"")</f>
      </c>
      <c r="IY488">
        <f>IF($JC488&gt;=58,INDEX($GR:$GR,$JB488+58),"")</f>
      </c>
      <c r="IZ488">
        <f>IF($JC488&gt;=59,INDEX($GR:$GR,$JB488+59),"")</f>
      </c>
      <c r="JA488">
        <f>IF($JC488&gt;=60,INDEX($GR:$GR,$JB488+60),"")</f>
      </c>
      <c r="JB488">
        <f>IFERROR(MATCH($GQ488,$GR$2:$GR$324,0)+1,0)</f>
      </c>
      <c r="JC488">
        <f>IFERROR(INDEX($GS$2:$GS$324,MATCH($GQ488,$GR$2:$GR$324,0)),0)</f>
      </c>
      <c r="JD488" t="s">
        <v>40</v>
      </c>
      <c r="JE488" t="s">
        <v>40</v>
      </c>
    </row>
    <row r="489" spans="1:265" x14ac:dyDescent="0.25">
      <c r="Q489">
        <f>IF(OR($T489="",$P489=""),"",IFERROR($T489/$P489,0))</f>
      </c>
      <c r="R489">
        <f>IF($T489="","",
SUM($S489,$U489,$Z489,$V489,$X489)*
(1-IF($AA489="",0,VALUE($AA489)/100)))</f>
      </c>
      <c r="S489">
        <f>IF($T489="","",$T489)</f>
      </c>
      <c r="U489">
        <f>IF($T489="","",
IF($N489="","",
IF(ISNUMBER(SEARCH("exempt",LOWER($N489))),0,
$T489*(VALUE(SUBSTITUTE($N489,"%",""))/100))))</f>
      </c>
      <c r="AB489">
        <f>IFERROR(IF(FIND(" - ",$K489)&gt;0,MID($K489,FIND(" - ",$K489)+3,LEN($K489)),""),"")</f>
      </c>
      <c r="AK489" t="s">
        <v>1076</v>
      </c>
      <c r="AP489">
        <f>IFERROR(LEFT($K489,FIND(" - ",$K489)-1),$K489)</f>
      </c>
      <c r="AS489">
        <f>IF($CH489&gt;=1,INDEX($AQ:$AQ,$CG489+1),"")</f>
      </c>
      <c r="AT489">
        <f>IF($CH489&gt;=2,INDEX($AQ:$AQ,$CG489+2),"")</f>
      </c>
      <c r="AU489">
        <f>IF($CH489&gt;=3,INDEX($AQ:$AQ,$CG489+3),"")</f>
      </c>
      <c r="AV489">
        <f>IF($CH489&gt;=4,INDEX($AQ:$AQ,$CG489+4),"")</f>
      </c>
      <c r="AW489">
        <f>IF($CH489&gt;=5,INDEX($AQ:$AQ,$CG489+5),"")</f>
      </c>
      <c r="AX489">
        <f>IF($CH489&gt;=6,INDEX($AQ:$AQ,$CG489+6),"")</f>
      </c>
      <c r="AY489">
        <f>IF($CH489&gt;=7,INDEX($AQ:$AQ,$CG489+7),"")</f>
      </c>
      <c r="AZ489">
        <f>IF($CH489&gt;=8,INDEX($AQ:$AQ,$CG489+8),"")</f>
      </c>
      <c r="BA489">
        <f>IF($CH489&gt;=9,INDEX($AQ:$AQ,$CG489+9),"")</f>
      </c>
      <c r="BB489">
        <f>IF($CH489&gt;=10,INDEX($AQ:$AQ,$CG489+10),"")</f>
      </c>
      <c r="BC489">
        <f>IF($CH489&gt;=11,INDEX($AQ:$AQ,$CG489+11),"")</f>
      </c>
      <c r="BD489">
        <f>IF($CH489&gt;=12,INDEX($AQ:$AQ,$CG489+12),"")</f>
      </c>
      <c r="BE489">
        <f>IF($CH489&gt;=13,INDEX($AQ:$AQ,$CG489+13),"")</f>
      </c>
      <c r="BF489">
        <f>IF($CH489&gt;=14,INDEX($AQ:$AQ,$CG489+14),"")</f>
      </c>
      <c r="BG489">
        <f>IF($CH489&gt;=15,INDEX($AQ:$AQ,$CG489+15),"")</f>
      </c>
      <c r="BH489">
        <f>IF($CH489&gt;=16,INDEX($AQ:$AQ,$CG489+16),"")</f>
      </c>
      <c r="BI489">
        <f>IF($CH489&gt;=17,INDEX($AQ:$AQ,$CG489+17),"")</f>
      </c>
      <c r="BJ489">
        <f>IF($CH489&gt;=18,INDEX($AQ:$AQ,$CG489+18),"")</f>
      </c>
      <c r="BK489">
        <f>IF($CH489&gt;=19,INDEX($AQ:$AQ,$CG489+19),"")</f>
      </c>
      <c r="BL489">
        <f>IF($CH489&gt;=20,INDEX($AQ:$AQ,$CG489+20),"")</f>
      </c>
      <c r="BM489">
        <f>IF($CH489&gt;=21,INDEX($AQ:$AQ,$CG489+21),"")</f>
      </c>
      <c r="BN489">
        <f>IF($CH489&gt;=22,INDEX($AQ:$AQ,$CG489+22),"")</f>
      </c>
      <c r="BO489">
        <f>IF($CH489&gt;=23,INDEX($AQ:$AQ,$CG489+23),"")</f>
      </c>
      <c r="BP489">
        <f>IF($CH489&gt;=24,INDEX($AQ:$AQ,$CG489+24),"")</f>
      </c>
      <c r="BQ489">
        <f>IF($CH489&gt;=25,INDEX($AQ:$AQ,$CG489+25),"")</f>
      </c>
      <c r="BR489">
        <f>IF($CH489&gt;=26,INDEX($AQ:$AQ,$CG489+26),"")</f>
      </c>
      <c r="BS489">
        <f>IF($CH489&gt;=27,INDEX($AQ:$AQ,$CG489+27),"")</f>
      </c>
      <c r="BT489">
        <f>IF($CH489&gt;=28,INDEX($AQ:$AQ,$CG489+28),"")</f>
      </c>
      <c r="BU489">
        <f>IF($CH489&gt;=29,INDEX($AQ:$AQ,$CG489+29),"")</f>
      </c>
      <c r="BV489">
        <f>IF($CH489&gt;=30,INDEX($AQ:$AQ,$CG489+30),"")</f>
      </c>
      <c r="BW489">
        <f>IF($CH489&gt;=31,INDEX($AQ:$AQ,$CG489+31),"")</f>
      </c>
      <c r="BX489">
        <f>IF($CH489&gt;=32,INDEX($AQ:$AQ,$CG489+32),"")</f>
      </c>
      <c r="BY489">
        <f>IF($CH489&gt;=33,INDEX($AQ:$AQ,$CG489+33),"")</f>
      </c>
      <c r="BZ489">
        <f>IF($CH489&gt;=34,INDEX($AQ:$AQ,$CG489+34),"")</f>
      </c>
      <c r="CA489">
        <f>IF($CH489&gt;=35,INDEX($AQ:$AQ,$CG489+35),"")</f>
      </c>
      <c r="CB489">
        <f>IF($CH489&gt;=36,INDEX($AQ:$AQ,$CG489+36),"")</f>
      </c>
      <c r="CC489">
        <f>IF($CH489&gt;=37,INDEX($AQ:$AQ,$CG489+37),"")</f>
      </c>
      <c r="CD489">
        <f>IF($CH489&gt;=38,INDEX($AQ:$AQ,$CG489+38),"")</f>
      </c>
      <c r="CE489">
        <f>IF($CH489&gt;=39,INDEX($AQ:$AQ,$CG489+39),"")</f>
      </c>
      <c r="CF489">
        <f>IF($CH489&gt;=40,INDEX($AQ:$AQ,$CG489+40),"")</f>
      </c>
      <c r="CG489">
        <f>IFERROR(MATCH($AP489,$AQ$2:$AQ$134,0)+1,0)</f>
      </c>
      <c r="CH489">
        <f>IFERROR(INDEX($AR$2:$AR$134,MATCH($AP489,$AQ$2:$AQ$134,0)),0)</f>
      </c>
      <c r="CI489">
        <f>IFERROR(LEFT($L489,FIND(" - ",$L489)-1),$L489)</f>
      </c>
      <c r="CL489">
        <f>IF($DG489&gt;=1,INDEX($CJ:$CJ,$DF489+1),"")</f>
      </c>
      <c r="CM489">
        <f>IF($DG489&gt;=2,INDEX($CJ:$CJ,$DF489+2),"")</f>
      </c>
      <c r="CN489">
        <f>IF($DG489&gt;=3,INDEX($CJ:$CJ,$DF489+3),"")</f>
      </c>
      <c r="CO489">
        <f>IF($DG489&gt;=4,INDEX($CJ:$CJ,$DF489+4),"")</f>
      </c>
      <c r="CP489">
        <f>IF($DG489&gt;=5,INDEX($CJ:$CJ,$DF489+5),"")</f>
      </c>
      <c r="CQ489">
        <f>IF($DG489&gt;=6,INDEX($CJ:$CJ,$DF489+6),"")</f>
      </c>
      <c r="CR489">
        <f>IF($DG489&gt;=7,INDEX($CJ:$CJ,$DF489+7),"")</f>
      </c>
      <c r="CS489">
        <f>IF($DG489&gt;=8,INDEX($CJ:$CJ,$DF489+8),"")</f>
      </c>
      <c r="CT489">
        <f>IF($DG489&gt;=9,INDEX($CJ:$CJ,$DF489+9),"")</f>
      </c>
      <c r="CU489">
        <f>IF($DG489&gt;=10,INDEX($CJ:$CJ,$DF489+10),"")</f>
      </c>
      <c r="CV489">
        <f>IF($DG489&gt;=11,INDEX($CJ:$CJ,$DF489+11),"")</f>
      </c>
      <c r="CW489">
        <f>IF($DG489&gt;=12,INDEX($CJ:$CJ,$DF489+12),"")</f>
      </c>
      <c r="CX489">
        <f>IF($DG489&gt;=13,INDEX($CJ:$CJ,$DF489+13),"")</f>
      </c>
      <c r="CY489">
        <f>IF($DG489&gt;=14,INDEX($CJ:$CJ,$DF489+14),"")</f>
      </c>
      <c r="CZ489">
        <f>IF($DG489&gt;=15,INDEX($CJ:$CJ,$DF489+15),"")</f>
      </c>
      <c r="DA489">
        <f>IF($DG489&gt;=16,INDEX($CJ:$CJ,$DF489+16),"")</f>
      </c>
      <c r="DB489">
        <f>IF($DG489&gt;=17,INDEX($CJ:$CJ,$DF489+17),"")</f>
      </c>
      <c r="DC489">
        <f>IF($DG489&gt;=18,INDEX($CJ:$CJ,$DF489+18),"")</f>
      </c>
      <c r="DD489">
        <f>IF($DG489&gt;=19,INDEX($CJ:$CJ,$DF489+19),"")</f>
      </c>
      <c r="DE489">
        <f>IF($DG489&gt;=20,INDEX($CJ:$CJ,$DF489+20),"")</f>
      </c>
      <c r="DF489">
        <f>IFERROR(MATCH($CI489,$CJ$2:$CJ$263,0)+1,0)</f>
      </c>
      <c r="DG489">
        <f>IFERROR(INDEX($CK$2:$CK$263,MATCH($CI489,$CJ$2:$CJ$263,0)),0)</f>
      </c>
      <c r="DH489">
        <f>IFERROR(INDEX($AO:$AO,MATCH($N489,$AN:$AN,0))&amp;"","")</f>
      </c>
      <c r="DL489">
        <f>IF($GO489&gt;=1,INDEX($DI:$DI,$GN489+1),"")</f>
      </c>
      <c r="DM489">
        <f>IF($GO489&gt;=2,INDEX($DI:$DI,$GN489+2),"")</f>
      </c>
      <c r="DN489">
        <f>IF($GO489&gt;=3,INDEX($DI:$DI,$GN489+3),"")</f>
      </c>
      <c r="DO489">
        <f>IF($GO489&gt;=4,INDEX($DI:$DI,$GN489+4),"")</f>
      </c>
      <c r="DP489">
        <f>IF($GO489&gt;=5,INDEX($DI:$DI,$GN489+5),"")</f>
      </c>
      <c r="DQ489">
        <f>IF($GO489&gt;=6,INDEX($DI:$DI,$GN489+6),"")</f>
      </c>
      <c r="DR489">
        <f>IF($GO489&gt;=7,INDEX($DI:$DI,$GN489+7),"")</f>
      </c>
      <c r="DS489">
        <f>IF($GO489&gt;=8,INDEX($DI:$DI,$GN489+8),"")</f>
      </c>
      <c r="DT489">
        <f>IF($GO489&gt;=9,INDEX($DI:$DI,$GN489+9),"")</f>
      </c>
      <c r="DU489">
        <f>IF($GO489&gt;=10,INDEX($DI:$DI,$GN489+10),"")</f>
      </c>
      <c r="DV489">
        <f>IF($GO489&gt;=11,INDEX($DI:$DI,$GN489+11),"")</f>
      </c>
      <c r="DW489">
        <f>IF($GO489&gt;=12,INDEX($DI:$DI,$GN489+12),"")</f>
      </c>
      <c r="DX489">
        <f>IF($GO489&gt;=13,INDEX($DI:$DI,$GN489+13),"")</f>
      </c>
      <c r="DY489">
        <f>IF($GO489&gt;=14,INDEX($DI:$DI,$GN489+14),"")</f>
      </c>
      <c r="DZ489">
        <f>IF($GO489&gt;=15,INDEX($DI:$DI,$GN489+15),"")</f>
      </c>
      <c r="EA489">
        <f>IF($GO489&gt;=16,INDEX($DI:$DI,$GN489+16),"")</f>
      </c>
      <c r="EB489">
        <f>IF($GO489&gt;=17,INDEX($DI:$DI,$GN489+17),"")</f>
      </c>
      <c r="EC489">
        <f>IF($GO489&gt;=18,INDEX($DI:$DI,$GN489+18),"")</f>
      </c>
      <c r="ED489">
        <f>IF($GO489&gt;=19,INDEX($DI:$DI,$GN489+19),"")</f>
      </c>
      <c r="EE489">
        <f>IF($GO489&gt;=20,INDEX($DI:$DI,$GN489+20),"")</f>
      </c>
      <c r="EF489">
        <f>IF($GO489&gt;=21,INDEX($DI:$DI,$GN489+21),"")</f>
      </c>
      <c r="EG489">
        <f>IF($GO489&gt;=22,INDEX($DI:$DI,$GN489+22),"")</f>
      </c>
      <c r="EH489">
        <f>IF($GO489&gt;=23,INDEX($DI:$DI,$GN489+23),"")</f>
      </c>
      <c r="EI489">
        <f>IF($GO489&gt;=24,INDEX($DI:$DI,$GN489+24),"")</f>
      </c>
      <c r="EJ489">
        <f>IF($GO489&gt;=25,INDEX($DI:$DI,$GN489+25),"")</f>
      </c>
      <c r="EK489">
        <f>IF($GO489&gt;=26,INDEX($DI:$DI,$GN489+26),"")</f>
      </c>
      <c r="EL489">
        <f>IF($GO489&gt;=27,INDEX($DI:$DI,$GN489+27),"")</f>
      </c>
      <c r="EM489">
        <f>IF($GO489&gt;=28,INDEX($DI:$DI,$GN489+28),"")</f>
      </c>
      <c r="EN489">
        <f>IF($GO489&gt;=29,INDEX($DI:$DI,$GN489+29),"")</f>
      </c>
      <c r="EO489">
        <f>IF($GO489&gt;=30,INDEX($DI:$DI,$GN489+30),"")</f>
      </c>
      <c r="EP489">
        <f>IF($GO489&gt;=31,INDEX($DI:$DI,$GN489+31),"")</f>
      </c>
      <c r="EQ489">
        <f>IF($GO489&gt;=32,INDEX($DI:$DI,$GN489+32),"")</f>
      </c>
      <c r="ER489">
        <f>IF($GO489&gt;=33,INDEX($DI:$DI,$GN489+33),"")</f>
      </c>
      <c r="ES489">
        <f>IF($GO489&gt;=34,INDEX($DI:$DI,$GN489+34),"")</f>
      </c>
      <c r="ET489">
        <f>IF($GO489&gt;=35,INDEX($DI:$DI,$GN489+35),"")</f>
      </c>
      <c r="EU489">
        <f>IF($GO489&gt;=36,INDEX($DI:$DI,$GN489+36),"")</f>
      </c>
      <c r="EV489">
        <f>IF($GO489&gt;=37,INDEX($DI:$DI,$GN489+37),"")</f>
      </c>
      <c r="EW489">
        <f>IF($GO489&gt;=38,INDEX($DI:$DI,$GN489+38),"")</f>
      </c>
      <c r="EX489">
        <f>IF($GO489&gt;=39,INDEX($DI:$DI,$GN489+39),"")</f>
      </c>
      <c r="EY489">
        <f>IF($GO489&gt;=40,INDEX($DI:$DI,$GN489+40),"")</f>
      </c>
      <c r="EZ489">
        <f>IF($GO489&gt;=1,INDEX($DJ:$DJ,$GN489+1),"")</f>
      </c>
      <c r="FA489">
        <f>IF($GO489&gt;=2,INDEX($DJ:$DJ,$GN489+2),"")</f>
      </c>
      <c r="FB489">
        <f>IF($GO489&gt;=3,INDEX($DJ:$DJ,$GN489+3),"")</f>
      </c>
      <c r="FC489">
        <f>IF($GO489&gt;=4,INDEX($DJ:$DJ,$GN489+4),"")</f>
      </c>
      <c r="FD489">
        <f>IF($GO489&gt;=5,INDEX($DJ:$DJ,$GN489+5),"")</f>
      </c>
      <c r="FE489">
        <f>IF($GO489&gt;=6,INDEX($DJ:$DJ,$GN489+6),"")</f>
      </c>
      <c r="FF489">
        <f>IF($GO489&gt;=7,INDEX($DJ:$DJ,$GN489+7),"")</f>
      </c>
      <c r="FG489">
        <f>IF($GO489&gt;=8,INDEX($DJ:$DJ,$GN489+8),"")</f>
      </c>
      <c r="FH489">
        <f>IF($GO489&gt;=9,INDEX($DJ:$DJ,$GN489+9),"")</f>
      </c>
      <c r="FI489">
        <f>IF($GO489&gt;=10,INDEX($DJ:$DJ,$GN489+10),"")</f>
      </c>
      <c r="FJ489">
        <f>IF($GO489&gt;=11,INDEX($DJ:$DJ,$GN489+11),"")</f>
      </c>
      <c r="FK489">
        <f>IF($GO489&gt;=12,INDEX($DJ:$DJ,$GN489+12),"")</f>
      </c>
      <c r="FL489">
        <f>IF($GO489&gt;=13,INDEX($DJ:$DJ,$GN489+13),"")</f>
      </c>
      <c r="FM489">
        <f>IF($GO489&gt;=14,INDEX($DJ:$DJ,$GN489+14),"")</f>
      </c>
      <c r="FN489">
        <f>IF($GO489&gt;=15,INDEX($DJ:$DJ,$GN489+15),"")</f>
      </c>
      <c r="FO489">
        <f>IF($GO489&gt;=16,INDEX($DJ:$DJ,$GN489+16),"")</f>
      </c>
      <c r="FP489">
        <f>IF($GO489&gt;=17,INDEX($DJ:$DJ,$GN489+17),"")</f>
      </c>
      <c r="FQ489">
        <f>IF($GO489&gt;=18,INDEX($DJ:$DJ,$GN489+18),"")</f>
      </c>
      <c r="FR489">
        <f>IF($GO489&gt;=19,INDEX($DJ:$DJ,$GN489+19),"")</f>
      </c>
      <c r="FS489">
        <f>IF($GO489&gt;=20,INDEX($DJ:$DJ,$GN489+20),"")</f>
      </c>
      <c r="FT489">
        <f>IF($GO489&gt;=21,INDEX($DJ:$DJ,$GN489+21),"")</f>
      </c>
      <c r="FU489">
        <f>IF($GO489&gt;=22,INDEX($DJ:$DJ,$GN489+22),"")</f>
      </c>
      <c r="FV489">
        <f>IF($GO489&gt;=23,INDEX($DJ:$DJ,$GN489+23),"")</f>
      </c>
      <c r="FW489">
        <f>IF($GO489&gt;=24,INDEX($DJ:$DJ,$GN489+24),"")</f>
      </c>
      <c r="FX489">
        <f>IF($GO489&gt;=25,INDEX($DJ:$DJ,$GN489+25),"")</f>
      </c>
      <c r="FY489">
        <f>IF($GO489&gt;=26,INDEX($DJ:$DJ,$GN489+26),"")</f>
      </c>
      <c r="FZ489">
        <f>IF($GO489&gt;=27,INDEX($DJ:$DJ,$GN489+27),"")</f>
      </c>
      <c r="GA489">
        <f>IF($GO489&gt;=28,INDEX($DJ:$DJ,$GN489+28),"")</f>
      </c>
      <c r="GB489">
        <f>IF($GO489&gt;=29,INDEX($DJ:$DJ,$GN489+29),"")</f>
      </c>
      <c r="GC489">
        <f>IF($GO489&gt;=30,INDEX($DJ:$DJ,$GN489+30),"")</f>
      </c>
      <c r="GD489">
        <f>IF($GO489&gt;=31,INDEX($DJ:$DJ,$GN489+31),"")</f>
      </c>
      <c r="GE489">
        <f>IF($GO489&gt;=32,INDEX($DJ:$DJ,$GN489+32),"")</f>
      </c>
      <c r="GF489">
        <f>IF($GO489&gt;=33,INDEX($DJ:$DJ,$GN489+33),"")</f>
      </c>
      <c r="GG489">
        <f>IF($GO489&gt;=34,INDEX($DJ:$DJ,$GN489+34),"")</f>
      </c>
      <c r="GH489">
        <f>IF($GO489&gt;=35,INDEX($DJ:$DJ,$GN489+35),"")</f>
      </c>
      <c r="GI489">
        <f>IF($GO489&gt;=36,INDEX($DJ:$DJ,$GN489+36),"")</f>
      </c>
      <c r="GJ489">
        <f>IF($GO489&gt;=37,INDEX($DJ:$DJ,$GN489+37),"")</f>
      </c>
      <c r="GK489">
        <f>IF($GO489&gt;=38,INDEX($DJ:$DJ,$GN489+38),"")</f>
      </c>
      <c r="GL489">
        <f>IF($GO489&gt;=39,INDEX($DJ:$DJ,$GN489+39),"")</f>
      </c>
      <c r="GM489">
        <f>IF($GO489&gt;=40,INDEX($DJ:$DJ,$GN489+40),"")</f>
      </c>
      <c r="GN489">
        <f>IFERROR(MATCH($DH489,$DI$2:$DI$148,0)+1,0)</f>
      </c>
      <c r="GO489">
        <f>IFERROR(INDEX($DK$2:$DK$148,MATCH($DH489,$DI$2:$DI$148,0)),0)</f>
      </c>
      <c r="GP489">
        <f>IFERROR(MATCH($Y489,$DL$489:$EY$489,0),0)</f>
      </c>
      <c r="GQ489">
        <f>IF($GP489&gt;0,INDEX($EZ$489:$GM$489,$GP489),"")</f>
      </c>
      <c r="GT489">
        <f>IF($JC489&gt;=1,INDEX($GR:$GR,$JB489+1),"")</f>
      </c>
      <c r="GU489">
        <f>IF($JC489&gt;=2,INDEX($GR:$GR,$JB489+2),"")</f>
      </c>
      <c r="GV489">
        <f>IF($JC489&gt;=3,INDEX($GR:$GR,$JB489+3),"")</f>
      </c>
      <c r="GW489">
        <f>IF($JC489&gt;=4,INDEX($GR:$GR,$JB489+4),"")</f>
      </c>
      <c r="GX489">
        <f>IF($JC489&gt;=5,INDEX($GR:$GR,$JB489+5),"")</f>
      </c>
      <c r="GY489">
        <f>IF($JC489&gt;=6,INDEX($GR:$GR,$JB489+6),"")</f>
      </c>
      <c r="GZ489">
        <f>IF($JC489&gt;=7,INDEX($GR:$GR,$JB489+7),"")</f>
      </c>
      <c r="HA489">
        <f>IF($JC489&gt;=8,INDEX($GR:$GR,$JB489+8),"")</f>
      </c>
      <c r="HB489">
        <f>IF($JC489&gt;=9,INDEX($GR:$GR,$JB489+9),"")</f>
      </c>
      <c r="HC489">
        <f>IF($JC489&gt;=10,INDEX($GR:$GR,$JB489+10),"")</f>
      </c>
      <c r="HD489">
        <f>IF($JC489&gt;=11,INDEX($GR:$GR,$JB489+11),"")</f>
      </c>
      <c r="HE489">
        <f>IF($JC489&gt;=12,INDEX($GR:$GR,$JB489+12),"")</f>
      </c>
      <c r="HF489">
        <f>IF($JC489&gt;=13,INDEX($GR:$GR,$JB489+13),"")</f>
      </c>
      <c r="HG489">
        <f>IF($JC489&gt;=14,INDEX($GR:$GR,$JB489+14),"")</f>
      </c>
      <c r="HH489">
        <f>IF($JC489&gt;=15,INDEX($GR:$GR,$JB489+15),"")</f>
      </c>
      <c r="HI489">
        <f>IF($JC489&gt;=16,INDEX($GR:$GR,$JB489+16),"")</f>
      </c>
      <c r="HJ489">
        <f>IF($JC489&gt;=17,INDEX($GR:$GR,$JB489+17),"")</f>
      </c>
      <c r="HK489">
        <f>IF($JC489&gt;=18,INDEX($GR:$GR,$JB489+18),"")</f>
      </c>
      <c r="HL489">
        <f>IF($JC489&gt;=19,INDEX($GR:$GR,$JB489+19),"")</f>
      </c>
      <c r="HM489">
        <f>IF($JC489&gt;=20,INDEX($GR:$GR,$JB489+20),"")</f>
      </c>
      <c r="HN489">
        <f>IF($JC489&gt;=21,INDEX($GR:$GR,$JB489+21),"")</f>
      </c>
      <c r="HO489">
        <f>IF($JC489&gt;=22,INDEX($GR:$GR,$JB489+22),"")</f>
      </c>
      <c r="HP489">
        <f>IF($JC489&gt;=23,INDEX($GR:$GR,$JB489+23),"")</f>
      </c>
      <c r="HQ489">
        <f>IF($JC489&gt;=24,INDEX($GR:$GR,$JB489+24),"")</f>
      </c>
      <c r="HR489">
        <f>IF($JC489&gt;=25,INDEX($GR:$GR,$JB489+25),"")</f>
      </c>
      <c r="HS489">
        <f>IF($JC489&gt;=26,INDEX($GR:$GR,$JB489+26),"")</f>
      </c>
      <c r="HT489">
        <f>IF($JC489&gt;=27,INDEX($GR:$GR,$JB489+27),"")</f>
      </c>
      <c r="HU489">
        <f>IF($JC489&gt;=28,INDEX($GR:$GR,$JB489+28),"")</f>
      </c>
      <c r="HV489">
        <f>IF($JC489&gt;=29,INDEX($GR:$GR,$JB489+29),"")</f>
      </c>
      <c r="HW489">
        <f>IF($JC489&gt;=30,INDEX($GR:$GR,$JB489+30),"")</f>
      </c>
      <c r="HX489">
        <f>IF($JC489&gt;=31,INDEX($GR:$GR,$JB489+31),"")</f>
      </c>
      <c r="HY489">
        <f>IF($JC489&gt;=32,INDEX($GR:$GR,$JB489+32),"")</f>
      </c>
      <c r="HZ489">
        <f>IF($JC489&gt;=33,INDEX($GR:$GR,$JB489+33),"")</f>
      </c>
      <c r="IA489">
        <f>IF($JC489&gt;=34,INDEX($GR:$GR,$JB489+34),"")</f>
      </c>
      <c r="IB489">
        <f>IF($JC489&gt;=35,INDEX($GR:$GR,$JB489+35),"")</f>
      </c>
      <c r="IC489">
        <f>IF($JC489&gt;=36,INDEX($GR:$GR,$JB489+36),"")</f>
      </c>
      <c r="ID489">
        <f>IF($JC489&gt;=37,INDEX($GR:$GR,$JB489+37),"")</f>
      </c>
      <c r="IE489">
        <f>IF($JC489&gt;=38,INDEX($GR:$GR,$JB489+38),"")</f>
      </c>
      <c r="IF489">
        <f>IF($JC489&gt;=39,INDEX($GR:$GR,$JB489+39),"")</f>
      </c>
      <c r="IG489">
        <f>IF($JC489&gt;=40,INDEX($GR:$GR,$JB489+40),"")</f>
      </c>
      <c r="IH489">
        <f>IF($JC489&gt;=41,INDEX($GR:$GR,$JB489+41),"")</f>
      </c>
      <c r="II489">
        <f>IF($JC489&gt;=42,INDEX($GR:$GR,$JB489+42),"")</f>
      </c>
      <c r="IJ489">
        <f>IF($JC489&gt;=43,INDEX($GR:$GR,$JB489+43),"")</f>
      </c>
      <c r="IK489">
        <f>IF($JC489&gt;=44,INDEX($GR:$GR,$JB489+44),"")</f>
      </c>
      <c r="IL489">
        <f>IF($JC489&gt;=45,INDEX($GR:$GR,$JB489+45),"")</f>
      </c>
      <c r="IM489">
        <f>IF($JC489&gt;=46,INDEX($GR:$GR,$JB489+46),"")</f>
      </c>
      <c r="IN489">
        <f>IF($JC489&gt;=47,INDEX($GR:$GR,$JB489+47),"")</f>
      </c>
      <c r="IO489">
        <f>IF($JC489&gt;=48,INDEX($GR:$GR,$JB489+48),"")</f>
      </c>
      <c r="IP489">
        <f>IF($JC489&gt;=49,INDEX($GR:$GR,$JB489+49),"")</f>
      </c>
      <c r="IQ489">
        <f>IF($JC489&gt;=50,INDEX($GR:$GR,$JB489+50),"")</f>
      </c>
      <c r="IR489">
        <f>IF($JC489&gt;=51,INDEX($GR:$GR,$JB489+51),"")</f>
      </c>
      <c r="IS489">
        <f>IF($JC489&gt;=52,INDEX($GR:$GR,$JB489+52),"")</f>
      </c>
      <c r="IT489">
        <f>IF($JC489&gt;=53,INDEX($GR:$GR,$JB489+53),"")</f>
      </c>
      <c r="IU489">
        <f>IF($JC489&gt;=54,INDEX($GR:$GR,$JB489+54),"")</f>
      </c>
      <c r="IV489">
        <f>IF($JC489&gt;=55,INDEX($GR:$GR,$JB489+55),"")</f>
      </c>
      <c r="IW489">
        <f>IF($JC489&gt;=56,INDEX($GR:$GR,$JB489+56),"")</f>
      </c>
      <c r="IX489">
        <f>IF($JC489&gt;=57,INDEX($GR:$GR,$JB489+57),"")</f>
      </c>
      <c r="IY489">
        <f>IF($JC489&gt;=58,INDEX($GR:$GR,$JB489+58),"")</f>
      </c>
      <c r="IZ489">
        <f>IF($JC489&gt;=59,INDEX($GR:$GR,$JB489+59),"")</f>
      </c>
      <c r="JA489">
        <f>IF($JC489&gt;=60,INDEX($GR:$GR,$JB489+60),"")</f>
      </c>
      <c r="JB489">
        <f>IFERROR(MATCH($GQ489,$GR$2:$GR$324,0)+1,0)</f>
      </c>
      <c r="JC489">
        <f>IFERROR(INDEX($GS$2:$GS$324,MATCH($GQ489,$GR$2:$GR$324,0)),0)</f>
      </c>
      <c r="JD489" t="s">
        <v>40</v>
      </c>
      <c r="JE489" t="s">
        <v>40</v>
      </c>
    </row>
    <row r="490" spans="1:265" x14ac:dyDescent="0.25">
      <c r="Q490">
        <f>IF(OR($T490="",$P490=""),"",IFERROR($T490/$P490,0))</f>
      </c>
      <c r="R490">
        <f>IF($T490="","",
SUM($S490,$U490,$Z490,$V490,$X490)*
(1-IF($AA490="",0,VALUE($AA490)/100)))</f>
      </c>
      <c r="S490">
        <f>IF($T490="","",$T490)</f>
      </c>
      <c r="U490">
        <f>IF($T490="","",
IF($N490="","",
IF(ISNUMBER(SEARCH("exempt",LOWER($N490))),0,
$T490*(VALUE(SUBSTITUTE($N490,"%",""))/100))))</f>
      </c>
      <c r="AB490">
        <f>IFERROR(IF(FIND(" - ",$K490)&gt;0,MID($K490,FIND(" - ",$K490)+3,LEN($K490)),""),"")</f>
      </c>
      <c r="AK490" t="s">
        <v>1077</v>
      </c>
      <c r="AP490">
        <f>IFERROR(LEFT($K490,FIND(" - ",$K490)-1),$K490)</f>
      </c>
      <c r="AS490">
        <f>IF($CH490&gt;=1,INDEX($AQ:$AQ,$CG490+1),"")</f>
      </c>
      <c r="AT490">
        <f>IF($CH490&gt;=2,INDEX($AQ:$AQ,$CG490+2),"")</f>
      </c>
      <c r="AU490">
        <f>IF($CH490&gt;=3,INDEX($AQ:$AQ,$CG490+3),"")</f>
      </c>
      <c r="AV490">
        <f>IF($CH490&gt;=4,INDEX($AQ:$AQ,$CG490+4),"")</f>
      </c>
      <c r="AW490">
        <f>IF($CH490&gt;=5,INDEX($AQ:$AQ,$CG490+5),"")</f>
      </c>
      <c r="AX490">
        <f>IF($CH490&gt;=6,INDEX($AQ:$AQ,$CG490+6),"")</f>
      </c>
      <c r="AY490">
        <f>IF($CH490&gt;=7,INDEX($AQ:$AQ,$CG490+7),"")</f>
      </c>
      <c r="AZ490">
        <f>IF($CH490&gt;=8,INDEX($AQ:$AQ,$CG490+8),"")</f>
      </c>
      <c r="BA490">
        <f>IF($CH490&gt;=9,INDEX($AQ:$AQ,$CG490+9),"")</f>
      </c>
      <c r="BB490">
        <f>IF($CH490&gt;=10,INDEX($AQ:$AQ,$CG490+10),"")</f>
      </c>
      <c r="BC490">
        <f>IF($CH490&gt;=11,INDEX($AQ:$AQ,$CG490+11),"")</f>
      </c>
      <c r="BD490">
        <f>IF($CH490&gt;=12,INDEX($AQ:$AQ,$CG490+12),"")</f>
      </c>
      <c r="BE490">
        <f>IF($CH490&gt;=13,INDEX($AQ:$AQ,$CG490+13),"")</f>
      </c>
      <c r="BF490">
        <f>IF($CH490&gt;=14,INDEX($AQ:$AQ,$CG490+14),"")</f>
      </c>
      <c r="BG490">
        <f>IF($CH490&gt;=15,INDEX($AQ:$AQ,$CG490+15),"")</f>
      </c>
      <c r="BH490">
        <f>IF($CH490&gt;=16,INDEX($AQ:$AQ,$CG490+16),"")</f>
      </c>
      <c r="BI490">
        <f>IF($CH490&gt;=17,INDEX($AQ:$AQ,$CG490+17),"")</f>
      </c>
      <c r="BJ490">
        <f>IF($CH490&gt;=18,INDEX($AQ:$AQ,$CG490+18),"")</f>
      </c>
      <c r="BK490">
        <f>IF($CH490&gt;=19,INDEX($AQ:$AQ,$CG490+19),"")</f>
      </c>
      <c r="BL490">
        <f>IF($CH490&gt;=20,INDEX($AQ:$AQ,$CG490+20),"")</f>
      </c>
      <c r="BM490">
        <f>IF($CH490&gt;=21,INDEX($AQ:$AQ,$CG490+21),"")</f>
      </c>
      <c r="BN490">
        <f>IF($CH490&gt;=22,INDEX($AQ:$AQ,$CG490+22),"")</f>
      </c>
      <c r="BO490">
        <f>IF($CH490&gt;=23,INDEX($AQ:$AQ,$CG490+23),"")</f>
      </c>
      <c r="BP490">
        <f>IF($CH490&gt;=24,INDEX($AQ:$AQ,$CG490+24),"")</f>
      </c>
      <c r="BQ490">
        <f>IF($CH490&gt;=25,INDEX($AQ:$AQ,$CG490+25),"")</f>
      </c>
      <c r="BR490">
        <f>IF($CH490&gt;=26,INDEX($AQ:$AQ,$CG490+26),"")</f>
      </c>
      <c r="BS490">
        <f>IF($CH490&gt;=27,INDEX($AQ:$AQ,$CG490+27),"")</f>
      </c>
      <c r="BT490">
        <f>IF($CH490&gt;=28,INDEX($AQ:$AQ,$CG490+28),"")</f>
      </c>
      <c r="BU490">
        <f>IF($CH490&gt;=29,INDEX($AQ:$AQ,$CG490+29),"")</f>
      </c>
      <c r="BV490">
        <f>IF($CH490&gt;=30,INDEX($AQ:$AQ,$CG490+30),"")</f>
      </c>
      <c r="BW490">
        <f>IF($CH490&gt;=31,INDEX($AQ:$AQ,$CG490+31),"")</f>
      </c>
      <c r="BX490">
        <f>IF($CH490&gt;=32,INDEX($AQ:$AQ,$CG490+32),"")</f>
      </c>
      <c r="BY490">
        <f>IF($CH490&gt;=33,INDEX($AQ:$AQ,$CG490+33),"")</f>
      </c>
      <c r="BZ490">
        <f>IF($CH490&gt;=34,INDEX($AQ:$AQ,$CG490+34),"")</f>
      </c>
      <c r="CA490">
        <f>IF($CH490&gt;=35,INDEX($AQ:$AQ,$CG490+35),"")</f>
      </c>
      <c r="CB490">
        <f>IF($CH490&gt;=36,INDEX($AQ:$AQ,$CG490+36),"")</f>
      </c>
      <c r="CC490">
        <f>IF($CH490&gt;=37,INDEX($AQ:$AQ,$CG490+37),"")</f>
      </c>
      <c r="CD490">
        <f>IF($CH490&gt;=38,INDEX($AQ:$AQ,$CG490+38),"")</f>
      </c>
      <c r="CE490">
        <f>IF($CH490&gt;=39,INDEX($AQ:$AQ,$CG490+39),"")</f>
      </c>
      <c r="CF490">
        <f>IF($CH490&gt;=40,INDEX($AQ:$AQ,$CG490+40),"")</f>
      </c>
      <c r="CG490">
        <f>IFERROR(MATCH($AP490,$AQ$2:$AQ$134,0)+1,0)</f>
      </c>
      <c r="CH490">
        <f>IFERROR(INDEX($AR$2:$AR$134,MATCH($AP490,$AQ$2:$AQ$134,0)),0)</f>
      </c>
      <c r="CI490">
        <f>IFERROR(LEFT($L490,FIND(" - ",$L490)-1),$L490)</f>
      </c>
      <c r="CL490">
        <f>IF($DG490&gt;=1,INDEX($CJ:$CJ,$DF490+1),"")</f>
      </c>
      <c r="CM490">
        <f>IF($DG490&gt;=2,INDEX($CJ:$CJ,$DF490+2),"")</f>
      </c>
      <c r="CN490">
        <f>IF($DG490&gt;=3,INDEX($CJ:$CJ,$DF490+3),"")</f>
      </c>
      <c r="CO490">
        <f>IF($DG490&gt;=4,INDEX($CJ:$CJ,$DF490+4),"")</f>
      </c>
      <c r="CP490">
        <f>IF($DG490&gt;=5,INDEX($CJ:$CJ,$DF490+5),"")</f>
      </c>
      <c r="CQ490">
        <f>IF($DG490&gt;=6,INDEX($CJ:$CJ,$DF490+6),"")</f>
      </c>
      <c r="CR490">
        <f>IF($DG490&gt;=7,INDEX($CJ:$CJ,$DF490+7),"")</f>
      </c>
      <c r="CS490">
        <f>IF($DG490&gt;=8,INDEX($CJ:$CJ,$DF490+8),"")</f>
      </c>
      <c r="CT490">
        <f>IF($DG490&gt;=9,INDEX($CJ:$CJ,$DF490+9),"")</f>
      </c>
      <c r="CU490">
        <f>IF($DG490&gt;=10,INDEX($CJ:$CJ,$DF490+10),"")</f>
      </c>
      <c r="CV490">
        <f>IF($DG490&gt;=11,INDEX($CJ:$CJ,$DF490+11),"")</f>
      </c>
      <c r="CW490">
        <f>IF($DG490&gt;=12,INDEX($CJ:$CJ,$DF490+12),"")</f>
      </c>
      <c r="CX490">
        <f>IF($DG490&gt;=13,INDEX($CJ:$CJ,$DF490+13),"")</f>
      </c>
      <c r="CY490">
        <f>IF($DG490&gt;=14,INDEX($CJ:$CJ,$DF490+14),"")</f>
      </c>
      <c r="CZ490">
        <f>IF($DG490&gt;=15,INDEX($CJ:$CJ,$DF490+15),"")</f>
      </c>
      <c r="DA490">
        <f>IF($DG490&gt;=16,INDEX($CJ:$CJ,$DF490+16),"")</f>
      </c>
      <c r="DB490">
        <f>IF($DG490&gt;=17,INDEX($CJ:$CJ,$DF490+17),"")</f>
      </c>
      <c r="DC490">
        <f>IF($DG490&gt;=18,INDEX($CJ:$CJ,$DF490+18),"")</f>
      </c>
      <c r="DD490">
        <f>IF($DG490&gt;=19,INDEX($CJ:$CJ,$DF490+19),"")</f>
      </c>
      <c r="DE490">
        <f>IF($DG490&gt;=20,INDEX($CJ:$CJ,$DF490+20),"")</f>
      </c>
      <c r="DF490">
        <f>IFERROR(MATCH($CI490,$CJ$2:$CJ$263,0)+1,0)</f>
      </c>
      <c r="DG490">
        <f>IFERROR(INDEX($CK$2:$CK$263,MATCH($CI490,$CJ$2:$CJ$263,0)),0)</f>
      </c>
      <c r="DH490">
        <f>IFERROR(INDEX($AO:$AO,MATCH($N490,$AN:$AN,0))&amp;"","")</f>
      </c>
      <c r="DL490">
        <f>IF($GO490&gt;=1,INDEX($DI:$DI,$GN490+1),"")</f>
      </c>
      <c r="DM490">
        <f>IF($GO490&gt;=2,INDEX($DI:$DI,$GN490+2),"")</f>
      </c>
      <c r="DN490">
        <f>IF($GO490&gt;=3,INDEX($DI:$DI,$GN490+3),"")</f>
      </c>
      <c r="DO490">
        <f>IF($GO490&gt;=4,INDEX($DI:$DI,$GN490+4),"")</f>
      </c>
      <c r="DP490">
        <f>IF($GO490&gt;=5,INDEX($DI:$DI,$GN490+5),"")</f>
      </c>
      <c r="DQ490">
        <f>IF($GO490&gt;=6,INDEX($DI:$DI,$GN490+6),"")</f>
      </c>
      <c r="DR490">
        <f>IF($GO490&gt;=7,INDEX($DI:$DI,$GN490+7),"")</f>
      </c>
      <c r="DS490">
        <f>IF($GO490&gt;=8,INDEX($DI:$DI,$GN490+8),"")</f>
      </c>
      <c r="DT490">
        <f>IF($GO490&gt;=9,INDEX($DI:$DI,$GN490+9),"")</f>
      </c>
      <c r="DU490">
        <f>IF($GO490&gt;=10,INDEX($DI:$DI,$GN490+10),"")</f>
      </c>
      <c r="DV490">
        <f>IF($GO490&gt;=11,INDEX($DI:$DI,$GN490+11),"")</f>
      </c>
      <c r="DW490">
        <f>IF($GO490&gt;=12,INDEX($DI:$DI,$GN490+12),"")</f>
      </c>
      <c r="DX490">
        <f>IF($GO490&gt;=13,INDEX($DI:$DI,$GN490+13),"")</f>
      </c>
      <c r="DY490">
        <f>IF($GO490&gt;=14,INDEX($DI:$DI,$GN490+14),"")</f>
      </c>
      <c r="DZ490">
        <f>IF($GO490&gt;=15,INDEX($DI:$DI,$GN490+15),"")</f>
      </c>
      <c r="EA490">
        <f>IF($GO490&gt;=16,INDEX($DI:$DI,$GN490+16),"")</f>
      </c>
      <c r="EB490">
        <f>IF($GO490&gt;=17,INDEX($DI:$DI,$GN490+17),"")</f>
      </c>
      <c r="EC490">
        <f>IF($GO490&gt;=18,INDEX($DI:$DI,$GN490+18),"")</f>
      </c>
      <c r="ED490">
        <f>IF($GO490&gt;=19,INDEX($DI:$DI,$GN490+19),"")</f>
      </c>
      <c r="EE490">
        <f>IF($GO490&gt;=20,INDEX($DI:$DI,$GN490+20),"")</f>
      </c>
      <c r="EF490">
        <f>IF($GO490&gt;=21,INDEX($DI:$DI,$GN490+21),"")</f>
      </c>
      <c r="EG490">
        <f>IF($GO490&gt;=22,INDEX($DI:$DI,$GN490+22),"")</f>
      </c>
      <c r="EH490">
        <f>IF($GO490&gt;=23,INDEX($DI:$DI,$GN490+23),"")</f>
      </c>
      <c r="EI490">
        <f>IF($GO490&gt;=24,INDEX($DI:$DI,$GN490+24),"")</f>
      </c>
      <c r="EJ490">
        <f>IF($GO490&gt;=25,INDEX($DI:$DI,$GN490+25),"")</f>
      </c>
      <c r="EK490">
        <f>IF($GO490&gt;=26,INDEX($DI:$DI,$GN490+26),"")</f>
      </c>
      <c r="EL490">
        <f>IF($GO490&gt;=27,INDEX($DI:$DI,$GN490+27),"")</f>
      </c>
      <c r="EM490">
        <f>IF($GO490&gt;=28,INDEX($DI:$DI,$GN490+28),"")</f>
      </c>
      <c r="EN490">
        <f>IF($GO490&gt;=29,INDEX($DI:$DI,$GN490+29),"")</f>
      </c>
      <c r="EO490">
        <f>IF($GO490&gt;=30,INDEX($DI:$DI,$GN490+30),"")</f>
      </c>
      <c r="EP490">
        <f>IF($GO490&gt;=31,INDEX($DI:$DI,$GN490+31),"")</f>
      </c>
      <c r="EQ490">
        <f>IF($GO490&gt;=32,INDEX($DI:$DI,$GN490+32),"")</f>
      </c>
      <c r="ER490">
        <f>IF($GO490&gt;=33,INDEX($DI:$DI,$GN490+33),"")</f>
      </c>
      <c r="ES490">
        <f>IF($GO490&gt;=34,INDEX($DI:$DI,$GN490+34),"")</f>
      </c>
      <c r="ET490">
        <f>IF($GO490&gt;=35,INDEX($DI:$DI,$GN490+35),"")</f>
      </c>
      <c r="EU490">
        <f>IF($GO490&gt;=36,INDEX($DI:$DI,$GN490+36),"")</f>
      </c>
      <c r="EV490">
        <f>IF($GO490&gt;=37,INDEX($DI:$DI,$GN490+37),"")</f>
      </c>
      <c r="EW490">
        <f>IF($GO490&gt;=38,INDEX($DI:$DI,$GN490+38),"")</f>
      </c>
      <c r="EX490">
        <f>IF($GO490&gt;=39,INDEX($DI:$DI,$GN490+39),"")</f>
      </c>
      <c r="EY490">
        <f>IF($GO490&gt;=40,INDEX($DI:$DI,$GN490+40),"")</f>
      </c>
      <c r="EZ490">
        <f>IF($GO490&gt;=1,INDEX($DJ:$DJ,$GN490+1),"")</f>
      </c>
      <c r="FA490">
        <f>IF($GO490&gt;=2,INDEX($DJ:$DJ,$GN490+2),"")</f>
      </c>
      <c r="FB490">
        <f>IF($GO490&gt;=3,INDEX($DJ:$DJ,$GN490+3),"")</f>
      </c>
      <c r="FC490">
        <f>IF($GO490&gt;=4,INDEX($DJ:$DJ,$GN490+4),"")</f>
      </c>
      <c r="FD490">
        <f>IF($GO490&gt;=5,INDEX($DJ:$DJ,$GN490+5),"")</f>
      </c>
      <c r="FE490">
        <f>IF($GO490&gt;=6,INDEX($DJ:$DJ,$GN490+6),"")</f>
      </c>
      <c r="FF490">
        <f>IF($GO490&gt;=7,INDEX($DJ:$DJ,$GN490+7),"")</f>
      </c>
      <c r="FG490">
        <f>IF($GO490&gt;=8,INDEX($DJ:$DJ,$GN490+8),"")</f>
      </c>
      <c r="FH490">
        <f>IF($GO490&gt;=9,INDEX($DJ:$DJ,$GN490+9),"")</f>
      </c>
      <c r="FI490">
        <f>IF($GO490&gt;=10,INDEX($DJ:$DJ,$GN490+10),"")</f>
      </c>
      <c r="FJ490">
        <f>IF($GO490&gt;=11,INDEX($DJ:$DJ,$GN490+11),"")</f>
      </c>
      <c r="FK490">
        <f>IF($GO490&gt;=12,INDEX($DJ:$DJ,$GN490+12),"")</f>
      </c>
      <c r="FL490">
        <f>IF($GO490&gt;=13,INDEX($DJ:$DJ,$GN490+13),"")</f>
      </c>
      <c r="FM490">
        <f>IF($GO490&gt;=14,INDEX($DJ:$DJ,$GN490+14),"")</f>
      </c>
      <c r="FN490">
        <f>IF($GO490&gt;=15,INDEX($DJ:$DJ,$GN490+15),"")</f>
      </c>
      <c r="FO490">
        <f>IF($GO490&gt;=16,INDEX($DJ:$DJ,$GN490+16),"")</f>
      </c>
      <c r="FP490">
        <f>IF($GO490&gt;=17,INDEX($DJ:$DJ,$GN490+17),"")</f>
      </c>
      <c r="FQ490">
        <f>IF($GO490&gt;=18,INDEX($DJ:$DJ,$GN490+18),"")</f>
      </c>
      <c r="FR490">
        <f>IF($GO490&gt;=19,INDEX($DJ:$DJ,$GN490+19),"")</f>
      </c>
      <c r="FS490">
        <f>IF($GO490&gt;=20,INDEX($DJ:$DJ,$GN490+20),"")</f>
      </c>
      <c r="FT490">
        <f>IF($GO490&gt;=21,INDEX($DJ:$DJ,$GN490+21),"")</f>
      </c>
      <c r="FU490">
        <f>IF($GO490&gt;=22,INDEX($DJ:$DJ,$GN490+22),"")</f>
      </c>
      <c r="FV490">
        <f>IF($GO490&gt;=23,INDEX($DJ:$DJ,$GN490+23),"")</f>
      </c>
      <c r="FW490">
        <f>IF($GO490&gt;=24,INDEX($DJ:$DJ,$GN490+24),"")</f>
      </c>
      <c r="FX490">
        <f>IF($GO490&gt;=25,INDEX($DJ:$DJ,$GN490+25),"")</f>
      </c>
      <c r="FY490">
        <f>IF($GO490&gt;=26,INDEX($DJ:$DJ,$GN490+26),"")</f>
      </c>
      <c r="FZ490">
        <f>IF($GO490&gt;=27,INDEX($DJ:$DJ,$GN490+27),"")</f>
      </c>
      <c r="GA490">
        <f>IF($GO490&gt;=28,INDEX($DJ:$DJ,$GN490+28),"")</f>
      </c>
      <c r="GB490">
        <f>IF($GO490&gt;=29,INDEX($DJ:$DJ,$GN490+29),"")</f>
      </c>
      <c r="GC490">
        <f>IF($GO490&gt;=30,INDEX($DJ:$DJ,$GN490+30),"")</f>
      </c>
      <c r="GD490">
        <f>IF($GO490&gt;=31,INDEX($DJ:$DJ,$GN490+31),"")</f>
      </c>
      <c r="GE490">
        <f>IF($GO490&gt;=32,INDEX($DJ:$DJ,$GN490+32),"")</f>
      </c>
      <c r="GF490">
        <f>IF($GO490&gt;=33,INDEX($DJ:$DJ,$GN490+33),"")</f>
      </c>
      <c r="GG490">
        <f>IF($GO490&gt;=34,INDEX($DJ:$DJ,$GN490+34),"")</f>
      </c>
      <c r="GH490">
        <f>IF($GO490&gt;=35,INDEX($DJ:$DJ,$GN490+35),"")</f>
      </c>
      <c r="GI490">
        <f>IF($GO490&gt;=36,INDEX($DJ:$DJ,$GN490+36),"")</f>
      </c>
      <c r="GJ490">
        <f>IF($GO490&gt;=37,INDEX($DJ:$DJ,$GN490+37),"")</f>
      </c>
      <c r="GK490">
        <f>IF($GO490&gt;=38,INDEX($DJ:$DJ,$GN490+38),"")</f>
      </c>
      <c r="GL490">
        <f>IF($GO490&gt;=39,INDEX($DJ:$DJ,$GN490+39),"")</f>
      </c>
      <c r="GM490">
        <f>IF($GO490&gt;=40,INDEX($DJ:$DJ,$GN490+40),"")</f>
      </c>
      <c r="GN490">
        <f>IFERROR(MATCH($DH490,$DI$2:$DI$148,0)+1,0)</f>
      </c>
      <c r="GO490">
        <f>IFERROR(INDEX($DK$2:$DK$148,MATCH($DH490,$DI$2:$DI$148,0)),0)</f>
      </c>
      <c r="GP490">
        <f>IFERROR(MATCH($Y490,$DL$490:$EY$490,0),0)</f>
      </c>
      <c r="GQ490">
        <f>IF($GP490&gt;0,INDEX($EZ$490:$GM$490,$GP490),"")</f>
      </c>
      <c r="GT490">
        <f>IF($JC490&gt;=1,INDEX($GR:$GR,$JB490+1),"")</f>
      </c>
      <c r="GU490">
        <f>IF($JC490&gt;=2,INDEX($GR:$GR,$JB490+2),"")</f>
      </c>
      <c r="GV490">
        <f>IF($JC490&gt;=3,INDEX($GR:$GR,$JB490+3),"")</f>
      </c>
      <c r="GW490">
        <f>IF($JC490&gt;=4,INDEX($GR:$GR,$JB490+4),"")</f>
      </c>
      <c r="GX490">
        <f>IF($JC490&gt;=5,INDEX($GR:$GR,$JB490+5),"")</f>
      </c>
      <c r="GY490">
        <f>IF($JC490&gt;=6,INDEX($GR:$GR,$JB490+6),"")</f>
      </c>
      <c r="GZ490">
        <f>IF($JC490&gt;=7,INDEX($GR:$GR,$JB490+7),"")</f>
      </c>
      <c r="HA490">
        <f>IF($JC490&gt;=8,INDEX($GR:$GR,$JB490+8),"")</f>
      </c>
      <c r="HB490">
        <f>IF($JC490&gt;=9,INDEX($GR:$GR,$JB490+9),"")</f>
      </c>
      <c r="HC490">
        <f>IF($JC490&gt;=10,INDEX($GR:$GR,$JB490+10),"")</f>
      </c>
      <c r="HD490">
        <f>IF($JC490&gt;=11,INDEX($GR:$GR,$JB490+11),"")</f>
      </c>
      <c r="HE490">
        <f>IF($JC490&gt;=12,INDEX($GR:$GR,$JB490+12),"")</f>
      </c>
      <c r="HF490">
        <f>IF($JC490&gt;=13,INDEX($GR:$GR,$JB490+13),"")</f>
      </c>
      <c r="HG490">
        <f>IF($JC490&gt;=14,INDEX($GR:$GR,$JB490+14),"")</f>
      </c>
      <c r="HH490">
        <f>IF($JC490&gt;=15,INDEX($GR:$GR,$JB490+15),"")</f>
      </c>
      <c r="HI490">
        <f>IF($JC490&gt;=16,INDEX($GR:$GR,$JB490+16),"")</f>
      </c>
      <c r="HJ490">
        <f>IF($JC490&gt;=17,INDEX($GR:$GR,$JB490+17),"")</f>
      </c>
      <c r="HK490">
        <f>IF($JC490&gt;=18,INDEX($GR:$GR,$JB490+18),"")</f>
      </c>
      <c r="HL490">
        <f>IF($JC490&gt;=19,INDEX($GR:$GR,$JB490+19),"")</f>
      </c>
      <c r="HM490">
        <f>IF($JC490&gt;=20,INDEX($GR:$GR,$JB490+20),"")</f>
      </c>
      <c r="HN490">
        <f>IF($JC490&gt;=21,INDEX($GR:$GR,$JB490+21),"")</f>
      </c>
      <c r="HO490">
        <f>IF($JC490&gt;=22,INDEX($GR:$GR,$JB490+22),"")</f>
      </c>
      <c r="HP490">
        <f>IF($JC490&gt;=23,INDEX($GR:$GR,$JB490+23),"")</f>
      </c>
      <c r="HQ490">
        <f>IF($JC490&gt;=24,INDEX($GR:$GR,$JB490+24),"")</f>
      </c>
      <c r="HR490">
        <f>IF($JC490&gt;=25,INDEX($GR:$GR,$JB490+25),"")</f>
      </c>
      <c r="HS490">
        <f>IF($JC490&gt;=26,INDEX($GR:$GR,$JB490+26),"")</f>
      </c>
      <c r="HT490">
        <f>IF($JC490&gt;=27,INDEX($GR:$GR,$JB490+27),"")</f>
      </c>
      <c r="HU490">
        <f>IF($JC490&gt;=28,INDEX($GR:$GR,$JB490+28),"")</f>
      </c>
      <c r="HV490">
        <f>IF($JC490&gt;=29,INDEX($GR:$GR,$JB490+29),"")</f>
      </c>
      <c r="HW490">
        <f>IF($JC490&gt;=30,INDEX($GR:$GR,$JB490+30),"")</f>
      </c>
      <c r="HX490">
        <f>IF($JC490&gt;=31,INDEX($GR:$GR,$JB490+31),"")</f>
      </c>
      <c r="HY490">
        <f>IF($JC490&gt;=32,INDEX($GR:$GR,$JB490+32),"")</f>
      </c>
      <c r="HZ490">
        <f>IF($JC490&gt;=33,INDEX($GR:$GR,$JB490+33),"")</f>
      </c>
      <c r="IA490">
        <f>IF($JC490&gt;=34,INDEX($GR:$GR,$JB490+34),"")</f>
      </c>
      <c r="IB490">
        <f>IF($JC490&gt;=35,INDEX($GR:$GR,$JB490+35),"")</f>
      </c>
      <c r="IC490">
        <f>IF($JC490&gt;=36,INDEX($GR:$GR,$JB490+36),"")</f>
      </c>
      <c r="ID490">
        <f>IF($JC490&gt;=37,INDEX($GR:$GR,$JB490+37),"")</f>
      </c>
      <c r="IE490">
        <f>IF($JC490&gt;=38,INDEX($GR:$GR,$JB490+38),"")</f>
      </c>
      <c r="IF490">
        <f>IF($JC490&gt;=39,INDEX($GR:$GR,$JB490+39),"")</f>
      </c>
      <c r="IG490">
        <f>IF($JC490&gt;=40,INDEX($GR:$GR,$JB490+40),"")</f>
      </c>
      <c r="IH490">
        <f>IF($JC490&gt;=41,INDEX($GR:$GR,$JB490+41),"")</f>
      </c>
      <c r="II490">
        <f>IF($JC490&gt;=42,INDEX($GR:$GR,$JB490+42),"")</f>
      </c>
      <c r="IJ490">
        <f>IF($JC490&gt;=43,INDEX($GR:$GR,$JB490+43),"")</f>
      </c>
      <c r="IK490">
        <f>IF($JC490&gt;=44,INDEX($GR:$GR,$JB490+44),"")</f>
      </c>
      <c r="IL490">
        <f>IF($JC490&gt;=45,INDEX($GR:$GR,$JB490+45),"")</f>
      </c>
      <c r="IM490">
        <f>IF($JC490&gt;=46,INDEX($GR:$GR,$JB490+46),"")</f>
      </c>
      <c r="IN490">
        <f>IF($JC490&gt;=47,INDEX($GR:$GR,$JB490+47),"")</f>
      </c>
      <c r="IO490">
        <f>IF($JC490&gt;=48,INDEX($GR:$GR,$JB490+48),"")</f>
      </c>
      <c r="IP490">
        <f>IF($JC490&gt;=49,INDEX($GR:$GR,$JB490+49),"")</f>
      </c>
      <c r="IQ490">
        <f>IF($JC490&gt;=50,INDEX($GR:$GR,$JB490+50),"")</f>
      </c>
      <c r="IR490">
        <f>IF($JC490&gt;=51,INDEX($GR:$GR,$JB490+51),"")</f>
      </c>
      <c r="IS490">
        <f>IF($JC490&gt;=52,INDEX($GR:$GR,$JB490+52),"")</f>
      </c>
      <c r="IT490">
        <f>IF($JC490&gt;=53,INDEX($GR:$GR,$JB490+53),"")</f>
      </c>
      <c r="IU490">
        <f>IF($JC490&gt;=54,INDEX($GR:$GR,$JB490+54),"")</f>
      </c>
      <c r="IV490">
        <f>IF($JC490&gt;=55,INDEX($GR:$GR,$JB490+55),"")</f>
      </c>
      <c r="IW490">
        <f>IF($JC490&gt;=56,INDEX($GR:$GR,$JB490+56),"")</f>
      </c>
      <c r="IX490">
        <f>IF($JC490&gt;=57,INDEX($GR:$GR,$JB490+57),"")</f>
      </c>
      <c r="IY490">
        <f>IF($JC490&gt;=58,INDEX($GR:$GR,$JB490+58),"")</f>
      </c>
      <c r="IZ490">
        <f>IF($JC490&gt;=59,INDEX($GR:$GR,$JB490+59),"")</f>
      </c>
      <c r="JA490">
        <f>IF($JC490&gt;=60,INDEX($GR:$GR,$JB490+60),"")</f>
      </c>
      <c r="JB490">
        <f>IFERROR(MATCH($GQ490,$GR$2:$GR$324,0)+1,0)</f>
      </c>
      <c r="JC490">
        <f>IFERROR(INDEX($GS$2:$GS$324,MATCH($GQ490,$GR$2:$GR$324,0)),0)</f>
      </c>
      <c r="JD490" t="s">
        <v>40</v>
      </c>
      <c r="JE490" t="s">
        <v>40</v>
      </c>
    </row>
    <row r="491" spans="1:265" x14ac:dyDescent="0.25">
      <c r="Q491">
        <f>IF(OR($T491="",$P491=""),"",IFERROR($T491/$P491,0))</f>
      </c>
      <c r="R491">
        <f>IF($T491="","",
SUM($S491,$U491,$Z491,$V491,$X491)*
(1-IF($AA491="",0,VALUE($AA491)/100)))</f>
      </c>
      <c r="S491">
        <f>IF($T491="","",$T491)</f>
      </c>
      <c r="U491">
        <f>IF($T491="","",
IF($N491="","",
IF(ISNUMBER(SEARCH("exempt",LOWER($N491))),0,
$T491*(VALUE(SUBSTITUTE($N491,"%",""))/100))))</f>
      </c>
      <c r="AB491">
        <f>IFERROR(IF(FIND(" - ",$K491)&gt;0,MID($K491,FIND(" - ",$K491)+3,LEN($K491)),""),"")</f>
      </c>
      <c r="AK491" t="s">
        <v>1078</v>
      </c>
      <c r="AP491">
        <f>IFERROR(LEFT($K491,FIND(" - ",$K491)-1),$K491)</f>
      </c>
      <c r="AS491">
        <f>IF($CH491&gt;=1,INDEX($AQ:$AQ,$CG491+1),"")</f>
      </c>
      <c r="AT491">
        <f>IF($CH491&gt;=2,INDEX($AQ:$AQ,$CG491+2),"")</f>
      </c>
      <c r="AU491">
        <f>IF($CH491&gt;=3,INDEX($AQ:$AQ,$CG491+3),"")</f>
      </c>
      <c r="AV491">
        <f>IF($CH491&gt;=4,INDEX($AQ:$AQ,$CG491+4),"")</f>
      </c>
      <c r="AW491">
        <f>IF($CH491&gt;=5,INDEX($AQ:$AQ,$CG491+5),"")</f>
      </c>
      <c r="AX491">
        <f>IF($CH491&gt;=6,INDEX($AQ:$AQ,$CG491+6),"")</f>
      </c>
      <c r="AY491">
        <f>IF($CH491&gt;=7,INDEX($AQ:$AQ,$CG491+7),"")</f>
      </c>
      <c r="AZ491">
        <f>IF($CH491&gt;=8,INDEX($AQ:$AQ,$CG491+8),"")</f>
      </c>
      <c r="BA491">
        <f>IF($CH491&gt;=9,INDEX($AQ:$AQ,$CG491+9),"")</f>
      </c>
      <c r="BB491">
        <f>IF($CH491&gt;=10,INDEX($AQ:$AQ,$CG491+10),"")</f>
      </c>
      <c r="BC491">
        <f>IF($CH491&gt;=11,INDEX($AQ:$AQ,$CG491+11),"")</f>
      </c>
      <c r="BD491">
        <f>IF($CH491&gt;=12,INDEX($AQ:$AQ,$CG491+12),"")</f>
      </c>
      <c r="BE491">
        <f>IF($CH491&gt;=13,INDEX($AQ:$AQ,$CG491+13),"")</f>
      </c>
      <c r="BF491">
        <f>IF($CH491&gt;=14,INDEX($AQ:$AQ,$CG491+14),"")</f>
      </c>
      <c r="BG491">
        <f>IF($CH491&gt;=15,INDEX($AQ:$AQ,$CG491+15),"")</f>
      </c>
      <c r="BH491">
        <f>IF($CH491&gt;=16,INDEX($AQ:$AQ,$CG491+16),"")</f>
      </c>
      <c r="BI491">
        <f>IF($CH491&gt;=17,INDEX($AQ:$AQ,$CG491+17),"")</f>
      </c>
      <c r="BJ491">
        <f>IF($CH491&gt;=18,INDEX($AQ:$AQ,$CG491+18),"")</f>
      </c>
      <c r="BK491">
        <f>IF($CH491&gt;=19,INDEX($AQ:$AQ,$CG491+19),"")</f>
      </c>
      <c r="BL491">
        <f>IF($CH491&gt;=20,INDEX($AQ:$AQ,$CG491+20),"")</f>
      </c>
      <c r="BM491">
        <f>IF($CH491&gt;=21,INDEX($AQ:$AQ,$CG491+21),"")</f>
      </c>
      <c r="BN491">
        <f>IF($CH491&gt;=22,INDEX($AQ:$AQ,$CG491+22),"")</f>
      </c>
      <c r="BO491">
        <f>IF($CH491&gt;=23,INDEX($AQ:$AQ,$CG491+23),"")</f>
      </c>
      <c r="BP491">
        <f>IF($CH491&gt;=24,INDEX($AQ:$AQ,$CG491+24),"")</f>
      </c>
      <c r="BQ491">
        <f>IF($CH491&gt;=25,INDEX($AQ:$AQ,$CG491+25),"")</f>
      </c>
      <c r="BR491">
        <f>IF($CH491&gt;=26,INDEX($AQ:$AQ,$CG491+26),"")</f>
      </c>
      <c r="BS491">
        <f>IF($CH491&gt;=27,INDEX($AQ:$AQ,$CG491+27),"")</f>
      </c>
      <c r="BT491">
        <f>IF($CH491&gt;=28,INDEX($AQ:$AQ,$CG491+28),"")</f>
      </c>
      <c r="BU491">
        <f>IF($CH491&gt;=29,INDEX($AQ:$AQ,$CG491+29),"")</f>
      </c>
      <c r="BV491">
        <f>IF($CH491&gt;=30,INDEX($AQ:$AQ,$CG491+30),"")</f>
      </c>
      <c r="BW491">
        <f>IF($CH491&gt;=31,INDEX($AQ:$AQ,$CG491+31),"")</f>
      </c>
      <c r="BX491">
        <f>IF($CH491&gt;=32,INDEX($AQ:$AQ,$CG491+32),"")</f>
      </c>
      <c r="BY491">
        <f>IF($CH491&gt;=33,INDEX($AQ:$AQ,$CG491+33),"")</f>
      </c>
      <c r="BZ491">
        <f>IF($CH491&gt;=34,INDEX($AQ:$AQ,$CG491+34),"")</f>
      </c>
      <c r="CA491">
        <f>IF($CH491&gt;=35,INDEX($AQ:$AQ,$CG491+35),"")</f>
      </c>
      <c r="CB491">
        <f>IF($CH491&gt;=36,INDEX($AQ:$AQ,$CG491+36),"")</f>
      </c>
      <c r="CC491">
        <f>IF($CH491&gt;=37,INDEX($AQ:$AQ,$CG491+37),"")</f>
      </c>
      <c r="CD491">
        <f>IF($CH491&gt;=38,INDEX($AQ:$AQ,$CG491+38),"")</f>
      </c>
      <c r="CE491">
        <f>IF($CH491&gt;=39,INDEX($AQ:$AQ,$CG491+39),"")</f>
      </c>
      <c r="CF491">
        <f>IF($CH491&gt;=40,INDEX($AQ:$AQ,$CG491+40),"")</f>
      </c>
      <c r="CG491">
        <f>IFERROR(MATCH($AP491,$AQ$2:$AQ$134,0)+1,0)</f>
      </c>
      <c r="CH491">
        <f>IFERROR(INDEX($AR$2:$AR$134,MATCH($AP491,$AQ$2:$AQ$134,0)),0)</f>
      </c>
      <c r="CI491">
        <f>IFERROR(LEFT($L491,FIND(" - ",$L491)-1),$L491)</f>
      </c>
      <c r="CL491">
        <f>IF($DG491&gt;=1,INDEX($CJ:$CJ,$DF491+1),"")</f>
      </c>
      <c r="CM491">
        <f>IF($DG491&gt;=2,INDEX($CJ:$CJ,$DF491+2),"")</f>
      </c>
      <c r="CN491">
        <f>IF($DG491&gt;=3,INDEX($CJ:$CJ,$DF491+3),"")</f>
      </c>
      <c r="CO491">
        <f>IF($DG491&gt;=4,INDEX($CJ:$CJ,$DF491+4),"")</f>
      </c>
      <c r="CP491">
        <f>IF($DG491&gt;=5,INDEX($CJ:$CJ,$DF491+5),"")</f>
      </c>
      <c r="CQ491">
        <f>IF($DG491&gt;=6,INDEX($CJ:$CJ,$DF491+6),"")</f>
      </c>
      <c r="CR491">
        <f>IF($DG491&gt;=7,INDEX($CJ:$CJ,$DF491+7),"")</f>
      </c>
      <c r="CS491">
        <f>IF($DG491&gt;=8,INDEX($CJ:$CJ,$DF491+8),"")</f>
      </c>
      <c r="CT491">
        <f>IF($DG491&gt;=9,INDEX($CJ:$CJ,$DF491+9),"")</f>
      </c>
      <c r="CU491">
        <f>IF($DG491&gt;=10,INDEX($CJ:$CJ,$DF491+10),"")</f>
      </c>
      <c r="CV491">
        <f>IF($DG491&gt;=11,INDEX($CJ:$CJ,$DF491+11),"")</f>
      </c>
      <c r="CW491">
        <f>IF($DG491&gt;=12,INDEX($CJ:$CJ,$DF491+12),"")</f>
      </c>
      <c r="CX491">
        <f>IF($DG491&gt;=13,INDEX($CJ:$CJ,$DF491+13),"")</f>
      </c>
      <c r="CY491">
        <f>IF($DG491&gt;=14,INDEX($CJ:$CJ,$DF491+14),"")</f>
      </c>
      <c r="CZ491">
        <f>IF($DG491&gt;=15,INDEX($CJ:$CJ,$DF491+15),"")</f>
      </c>
      <c r="DA491">
        <f>IF($DG491&gt;=16,INDEX($CJ:$CJ,$DF491+16),"")</f>
      </c>
      <c r="DB491">
        <f>IF($DG491&gt;=17,INDEX($CJ:$CJ,$DF491+17),"")</f>
      </c>
      <c r="DC491">
        <f>IF($DG491&gt;=18,INDEX($CJ:$CJ,$DF491+18),"")</f>
      </c>
      <c r="DD491">
        <f>IF($DG491&gt;=19,INDEX($CJ:$CJ,$DF491+19),"")</f>
      </c>
      <c r="DE491">
        <f>IF($DG491&gt;=20,INDEX($CJ:$CJ,$DF491+20),"")</f>
      </c>
      <c r="DF491">
        <f>IFERROR(MATCH($CI491,$CJ$2:$CJ$263,0)+1,0)</f>
      </c>
      <c r="DG491">
        <f>IFERROR(INDEX($CK$2:$CK$263,MATCH($CI491,$CJ$2:$CJ$263,0)),0)</f>
      </c>
      <c r="DH491">
        <f>IFERROR(INDEX($AO:$AO,MATCH($N491,$AN:$AN,0))&amp;"","")</f>
      </c>
      <c r="DL491">
        <f>IF($GO491&gt;=1,INDEX($DI:$DI,$GN491+1),"")</f>
      </c>
      <c r="DM491">
        <f>IF($GO491&gt;=2,INDEX($DI:$DI,$GN491+2),"")</f>
      </c>
      <c r="DN491">
        <f>IF($GO491&gt;=3,INDEX($DI:$DI,$GN491+3),"")</f>
      </c>
      <c r="DO491">
        <f>IF($GO491&gt;=4,INDEX($DI:$DI,$GN491+4),"")</f>
      </c>
      <c r="DP491">
        <f>IF($GO491&gt;=5,INDEX($DI:$DI,$GN491+5),"")</f>
      </c>
      <c r="DQ491">
        <f>IF($GO491&gt;=6,INDEX($DI:$DI,$GN491+6),"")</f>
      </c>
      <c r="DR491">
        <f>IF($GO491&gt;=7,INDEX($DI:$DI,$GN491+7),"")</f>
      </c>
      <c r="DS491">
        <f>IF($GO491&gt;=8,INDEX($DI:$DI,$GN491+8),"")</f>
      </c>
      <c r="DT491">
        <f>IF($GO491&gt;=9,INDEX($DI:$DI,$GN491+9),"")</f>
      </c>
      <c r="DU491">
        <f>IF($GO491&gt;=10,INDEX($DI:$DI,$GN491+10),"")</f>
      </c>
      <c r="DV491">
        <f>IF($GO491&gt;=11,INDEX($DI:$DI,$GN491+11),"")</f>
      </c>
      <c r="DW491">
        <f>IF($GO491&gt;=12,INDEX($DI:$DI,$GN491+12),"")</f>
      </c>
      <c r="DX491">
        <f>IF($GO491&gt;=13,INDEX($DI:$DI,$GN491+13),"")</f>
      </c>
      <c r="DY491">
        <f>IF($GO491&gt;=14,INDEX($DI:$DI,$GN491+14),"")</f>
      </c>
      <c r="DZ491">
        <f>IF($GO491&gt;=15,INDEX($DI:$DI,$GN491+15),"")</f>
      </c>
      <c r="EA491">
        <f>IF($GO491&gt;=16,INDEX($DI:$DI,$GN491+16),"")</f>
      </c>
      <c r="EB491">
        <f>IF($GO491&gt;=17,INDEX($DI:$DI,$GN491+17),"")</f>
      </c>
      <c r="EC491">
        <f>IF($GO491&gt;=18,INDEX($DI:$DI,$GN491+18),"")</f>
      </c>
      <c r="ED491">
        <f>IF($GO491&gt;=19,INDEX($DI:$DI,$GN491+19),"")</f>
      </c>
      <c r="EE491">
        <f>IF($GO491&gt;=20,INDEX($DI:$DI,$GN491+20),"")</f>
      </c>
      <c r="EF491">
        <f>IF($GO491&gt;=21,INDEX($DI:$DI,$GN491+21),"")</f>
      </c>
      <c r="EG491">
        <f>IF($GO491&gt;=22,INDEX($DI:$DI,$GN491+22),"")</f>
      </c>
      <c r="EH491">
        <f>IF($GO491&gt;=23,INDEX($DI:$DI,$GN491+23),"")</f>
      </c>
      <c r="EI491">
        <f>IF($GO491&gt;=24,INDEX($DI:$DI,$GN491+24),"")</f>
      </c>
      <c r="EJ491">
        <f>IF($GO491&gt;=25,INDEX($DI:$DI,$GN491+25),"")</f>
      </c>
      <c r="EK491">
        <f>IF($GO491&gt;=26,INDEX($DI:$DI,$GN491+26),"")</f>
      </c>
      <c r="EL491">
        <f>IF($GO491&gt;=27,INDEX($DI:$DI,$GN491+27),"")</f>
      </c>
      <c r="EM491">
        <f>IF($GO491&gt;=28,INDEX($DI:$DI,$GN491+28),"")</f>
      </c>
      <c r="EN491">
        <f>IF($GO491&gt;=29,INDEX($DI:$DI,$GN491+29),"")</f>
      </c>
      <c r="EO491">
        <f>IF($GO491&gt;=30,INDEX($DI:$DI,$GN491+30),"")</f>
      </c>
      <c r="EP491">
        <f>IF($GO491&gt;=31,INDEX($DI:$DI,$GN491+31),"")</f>
      </c>
      <c r="EQ491">
        <f>IF($GO491&gt;=32,INDEX($DI:$DI,$GN491+32),"")</f>
      </c>
      <c r="ER491">
        <f>IF($GO491&gt;=33,INDEX($DI:$DI,$GN491+33),"")</f>
      </c>
      <c r="ES491">
        <f>IF($GO491&gt;=34,INDEX($DI:$DI,$GN491+34),"")</f>
      </c>
      <c r="ET491">
        <f>IF($GO491&gt;=35,INDEX($DI:$DI,$GN491+35),"")</f>
      </c>
      <c r="EU491">
        <f>IF($GO491&gt;=36,INDEX($DI:$DI,$GN491+36),"")</f>
      </c>
      <c r="EV491">
        <f>IF($GO491&gt;=37,INDEX($DI:$DI,$GN491+37),"")</f>
      </c>
      <c r="EW491">
        <f>IF($GO491&gt;=38,INDEX($DI:$DI,$GN491+38),"")</f>
      </c>
      <c r="EX491">
        <f>IF($GO491&gt;=39,INDEX($DI:$DI,$GN491+39),"")</f>
      </c>
      <c r="EY491">
        <f>IF($GO491&gt;=40,INDEX($DI:$DI,$GN491+40),"")</f>
      </c>
      <c r="EZ491">
        <f>IF($GO491&gt;=1,INDEX($DJ:$DJ,$GN491+1),"")</f>
      </c>
      <c r="FA491">
        <f>IF($GO491&gt;=2,INDEX($DJ:$DJ,$GN491+2),"")</f>
      </c>
      <c r="FB491">
        <f>IF($GO491&gt;=3,INDEX($DJ:$DJ,$GN491+3),"")</f>
      </c>
      <c r="FC491">
        <f>IF($GO491&gt;=4,INDEX($DJ:$DJ,$GN491+4),"")</f>
      </c>
      <c r="FD491">
        <f>IF($GO491&gt;=5,INDEX($DJ:$DJ,$GN491+5),"")</f>
      </c>
      <c r="FE491">
        <f>IF($GO491&gt;=6,INDEX($DJ:$DJ,$GN491+6),"")</f>
      </c>
      <c r="FF491">
        <f>IF($GO491&gt;=7,INDEX($DJ:$DJ,$GN491+7),"")</f>
      </c>
      <c r="FG491">
        <f>IF($GO491&gt;=8,INDEX($DJ:$DJ,$GN491+8),"")</f>
      </c>
      <c r="FH491">
        <f>IF($GO491&gt;=9,INDEX($DJ:$DJ,$GN491+9),"")</f>
      </c>
      <c r="FI491">
        <f>IF($GO491&gt;=10,INDEX($DJ:$DJ,$GN491+10),"")</f>
      </c>
      <c r="FJ491">
        <f>IF($GO491&gt;=11,INDEX($DJ:$DJ,$GN491+11),"")</f>
      </c>
      <c r="FK491">
        <f>IF($GO491&gt;=12,INDEX($DJ:$DJ,$GN491+12),"")</f>
      </c>
      <c r="FL491">
        <f>IF($GO491&gt;=13,INDEX($DJ:$DJ,$GN491+13),"")</f>
      </c>
      <c r="FM491">
        <f>IF($GO491&gt;=14,INDEX($DJ:$DJ,$GN491+14),"")</f>
      </c>
      <c r="FN491">
        <f>IF($GO491&gt;=15,INDEX($DJ:$DJ,$GN491+15),"")</f>
      </c>
      <c r="FO491">
        <f>IF($GO491&gt;=16,INDEX($DJ:$DJ,$GN491+16),"")</f>
      </c>
      <c r="FP491">
        <f>IF($GO491&gt;=17,INDEX($DJ:$DJ,$GN491+17),"")</f>
      </c>
      <c r="FQ491">
        <f>IF($GO491&gt;=18,INDEX($DJ:$DJ,$GN491+18),"")</f>
      </c>
      <c r="FR491">
        <f>IF($GO491&gt;=19,INDEX($DJ:$DJ,$GN491+19),"")</f>
      </c>
      <c r="FS491">
        <f>IF($GO491&gt;=20,INDEX($DJ:$DJ,$GN491+20),"")</f>
      </c>
      <c r="FT491">
        <f>IF($GO491&gt;=21,INDEX($DJ:$DJ,$GN491+21),"")</f>
      </c>
      <c r="FU491">
        <f>IF($GO491&gt;=22,INDEX($DJ:$DJ,$GN491+22),"")</f>
      </c>
      <c r="FV491">
        <f>IF($GO491&gt;=23,INDEX($DJ:$DJ,$GN491+23),"")</f>
      </c>
      <c r="FW491">
        <f>IF($GO491&gt;=24,INDEX($DJ:$DJ,$GN491+24),"")</f>
      </c>
      <c r="FX491">
        <f>IF($GO491&gt;=25,INDEX($DJ:$DJ,$GN491+25),"")</f>
      </c>
      <c r="FY491">
        <f>IF($GO491&gt;=26,INDEX($DJ:$DJ,$GN491+26),"")</f>
      </c>
      <c r="FZ491">
        <f>IF($GO491&gt;=27,INDEX($DJ:$DJ,$GN491+27),"")</f>
      </c>
      <c r="GA491">
        <f>IF($GO491&gt;=28,INDEX($DJ:$DJ,$GN491+28),"")</f>
      </c>
      <c r="GB491">
        <f>IF($GO491&gt;=29,INDEX($DJ:$DJ,$GN491+29),"")</f>
      </c>
      <c r="GC491">
        <f>IF($GO491&gt;=30,INDEX($DJ:$DJ,$GN491+30),"")</f>
      </c>
      <c r="GD491">
        <f>IF($GO491&gt;=31,INDEX($DJ:$DJ,$GN491+31),"")</f>
      </c>
      <c r="GE491">
        <f>IF($GO491&gt;=32,INDEX($DJ:$DJ,$GN491+32),"")</f>
      </c>
      <c r="GF491">
        <f>IF($GO491&gt;=33,INDEX($DJ:$DJ,$GN491+33),"")</f>
      </c>
      <c r="GG491">
        <f>IF($GO491&gt;=34,INDEX($DJ:$DJ,$GN491+34),"")</f>
      </c>
      <c r="GH491">
        <f>IF($GO491&gt;=35,INDEX($DJ:$DJ,$GN491+35),"")</f>
      </c>
      <c r="GI491">
        <f>IF($GO491&gt;=36,INDEX($DJ:$DJ,$GN491+36),"")</f>
      </c>
      <c r="GJ491">
        <f>IF($GO491&gt;=37,INDEX($DJ:$DJ,$GN491+37),"")</f>
      </c>
      <c r="GK491">
        <f>IF($GO491&gt;=38,INDEX($DJ:$DJ,$GN491+38),"")</f>
      </c>
      <c r="GL491">
        <f>IF($GO491&gt;=39,INDEX($DJ:$DJ,$GN491+39),"")</f>
      </c>
      <c r="GM491">
        <f>IF($GO491&gt;=40,INDEX($DJ:$DJ,$GN491+40),"")</f>
      </c>
      <c r="GN491">
        <f>IFERROR(MATCH($DH491,$DI$2:$DI$148,0)+1,0)</f>
      </c>
      <c r="GO491">
        <f>IFERROR(INDEX($DK$2:$DK$148,MATCH($DH491,$DI$2:$DI$148,0)),0)</f>
      </c>
      <c r="GP491">
        <f>IFERROR(MATCH($Y491,$DL$491:$EY$491,0),0)</f>
      </c>
      <c r="GQ491">
        <f>IF($GP491&gt;0,INDEX($EZ$491:$GM$491,$GP491),"")</f>
      </c>
      <c r="GT491">
        <f>IF($JC491&gt;=1,INDEX($GR:$GR,$JB491+1),"")</f>
      </c>
      <c r="GU491">
        <f>IF($JC491&gt;=2,INDEX($GR:$GR,$JB491+2),"")</f>
      </c>
      <c r="GV491">
        <f>IF($JC491&gt;=3,INDEX($GR:$GR,$JB491+3),"")</f>
      </c>
      <c r="GW491">
        <f>IF($JC491&gt;=4,INDEX($GR:$GR,$JB491+4),"")</f>
      </c>
      <c r="GX491">
        <f>IF($JC491&gt;=5,INDEX($GR:$GR,$JB491+5),"")</f>
      </c>
      <c r="GY491">
        <f>IF($JC491&gt;=6,INDEX($GR:$GR,$JB491+6),"")</f>
      </c>
      <c r="GZ491">
        <f>IF($JC491&gt;=7,INDEX($GR:$GR,$JB491+7),"")</f>
      </c>
      <c r="HA491">
        <f>IF($JC491&gt;=8,INDEX($GR:$GR,$JB491+8),"")</f>
      </c>
      <c r="HB491">
        <f>IF($JC491&gt;=9,INDEX($GR:$GR,$JB491+9),"")</f>
      </c>
      <c r="HC491">
        <f>IF($JC491&gt;=10,INDEX($GR:$GR,$JB491+10),"")</f>
      </c>
      <c r="HD491">
        <f>IF($JC491&gt;=11,INDEX($GR:$GR,$JB491+11),"")</f>
      </c>
      <c r="HE491">
        <f>IF($JC491&gt;=12,INDEX($GR:$GR,$JB491+12),"")</f>
      </c>
      <c r="HF491">
        <f>IF($JC491&gt;=13,INDEX($GR:$GR,$JB491+13),"")</f>
      </c>
      <c r="HG491">
        <f>IF($JC491&gt;=14,INDEX($GR:$GR,$JB491+14),"")</f>
      </c>
      <c r="HH491">
        <f>IF($JC491&gt;=15,INDEX($GR:$GR,$JB491+15),"")</f>
      </c>
      <c r="HI491">
        <f>IF($JC491&gt;=16,INDEX($GR:$GR,$JB491+16),"")</f>
      </c>
      <c r="HJ491">
        <f>IF($JC491&gt;=17,INDEX($GR:$GR,$JB491+17),"")</f>
      </c>
      <c r="HK491">
        <f>IF($JC491&gt;=18,INDEX($GR:$GR,$JB491+18),"")</f>
      </c>
      <c r="HL491">
        <f>IF($JC491&gt;=19,INDEX($GR:$GR,$JB491+19),"")</f>
      </c>
      <c r="HM491">
        <f>IF($JC491&gt;=20,INDEX($GR:$GR,$JB491+20),"")</f>
      </c>
      <c r="HN491">
        <f>IF($JC491&gt;=21,INDEX($GR:$GR,$JB491+21),"")</f>
      </c>
      <c r="HO491">
        <f>IF($JC491&gt;=22,INDEX($GR:$GR,$JB491+22),"")</f>
      </c>
      <c r="HP491">
        <f>IF($JC491&gt;=23,INDEX($GR:$GR,$JB491+23),"")</f>
      </c>
      <c r="HQ491">
        <f>IF($JC491&gt;=24,INDEX($GR:$GR,$JB491+24),"")</f>
      </c>
      <c r="HR491">
        <f>IF($JC491&gt;=25,INDEX($GR:$GR,$JB491+25),"")</f>
      </c>
      <c r="HS491">
        <f>IF($JC491&gt;=26,INDEX($GR:$GR,$JB491+26),"")</f>
      </c>
      <c r="HT491">
        <f>IF($JC491&gt;=27,INDEX($GR:$GR,$JB491+27),"")</f>
      </c>
      <c r="HU491">
        <f>IF($JC491&gt;=28,INDEX($GR:$GR,$JB491+28),"")</f>
      </c>
      <c r="HV491">
        <f>IF($JC491&gt;=29,INDEX($GR:$GR,$JB491+29),"")</f>
      </c>
      <c r="HW491">
        <f>IF($JC491&gt;=30,INDEX($GR:$GR,$JB491+30),"")</f>
      </c>
      <c r="HX491">
        <f>IF($JC491&gt;=31,INDEX($GR:$GR,$JB491+31),"")</f>
      </c>
      <c r="HY491">
        <f>IF($JC491&gt;=32,INDEX($GR:$GR,$JB491+32),"")</f>
      </c>
      <c r="HZ491">
        <f>IF($JC491&gt;=33,INDEX($GR:$GR,$JB491+33),"")</f>
      </c>
      <c r="IA491">
        <f>IF($JC491&gt;=34,INDEX($GR:$GR,$JB491+34),"")</f>
      </c>
      <c r="IB491">
        <f>IF($JC491&gt;=35,INDEX($GR:$GR,$JB491+35),"")</f>
      </c>
      <c r="IC491">
        <f>IF($JC491&gt;=36,INDEX($GR:$GR,$JB491+36),"")</f>
      </c>
      <c r="ID491">
        <f>IF($JC491&gt;=37,INDEX($GR:$GR,$JB491+37),"")</f>
      </c>
      <c r="IE491">
        <f>IF($JC491&gt;=38,INDEX($GR:$GR,$JB491+38),"")</f>
      </c>
      <c r="IF491">
        <f>IF($JC491&gt;=39,INDEX($GR:$GR,$JB491+39),"")</f>
      </c>
      <c r="IG491">
        <f>IF($JC491&gt;=40,INDEX($GR:$GR,$JB491+40),"")</f>
      </c>
      <c r="IH491">
        <f>IF($JC491&gt;=41,INDEX($GR:$GR,$JB491+41),"")</f>
      </c>
      <c r="II491">
        <f>IF($JC491&gt;=42,INDEX($GR:$GR,$JB491+42),"")</f>
      </c>
      <c r="IJ491">
        <f>IF($JC491&gt;=43,INDEX($GR:$GR,$JB491+43),"")</f>
      </c>
      <c r="IK491">
        <f>IF($JC491&gt;=44,INDEX($GR:$GR,$JB491+44),"")</f>
      </c>
      <c r="IL491">
        <f>IF($JC491&gt;=45,INDEX($GR:$GR,$JB491+45),"")</f>
      </c>
      <c r="IM491">
        <f>IF($JC491&gt;=46,INDEX($GR:$GR,$JB491+46),"")</f>
      </c>
      <c r="IN491">
        <f>IF($JC491&gt;=47,INDEX($GR:$GR,$JB491+47),"")</f>
      </c>
      <c r="IO491">
        <f>IF($JC491&gt;=48,INDEX($GR:$GR,$JB491+48),"")</f>
      </c>
      <c r="IP491">
        <f>IF($JC491&gt;=49,INDEX($GR:$GR,$JB491+49),"")</f>
      </c>
      <c r="IQ491">
        <f>IF($JC491&gt;=50,INDEX($GR:$GR,$JB491+50),"")</f>
      </c>
      <c r="IR491">
        <f>IF($JC491&gt;=51,INDEX($GR:$GR,$JB491+51),"")</f>
      </c>
      <c r="IS491">
        <f>IF($JC491&gt;=52,INDEX($GR:$GR,$JB491+52),"")</f>
      </c>
      <c r="IT491">
        <f>IF($JC491&gt;=53,INDEX($GR:$GR,$JB491+53),"")</f>
      </c>
      <c r="IU491">
        <f>IF($JC491&gt;=54,INDEX($GR:$GR,$JB491+54),"")</f>
      </c>
      <c r="IV491">
        <f>IF($JC491&gt;=55,INDEX($GR:$GR,$JB491+55),"")</f>
      </c>
      <c r="IW491">
        <f>IF($JC491&gt;=56,INDEX($GR:$GR,$JB491+56),"")</f>
      </c>
      <c r="IX491">
        <f>IF($JC491&gt;=57,INDEX($GR:$GR,$JB491+57),"")</f>
      </c>
      <c r="IY491">
        <f>IF($JC491&gt;=58,INDEX($GR:$GR,$JB491+58),"")</f>
      </c>
      <c r="IZ491">
        <f>IF($JC491&gt;=59,INDEX($GR:$GR,$JB491+59),"")</f>
      </c>
      <c r="JA491">
        <f>IF($JC491&gt;=60,INDEX($GR:$GR,$JB491+60),"")</f>
      </c>
      <c r="JB491">
        <f>IFERROR(MATCH($GQ491,$GR$2:$GR$324,0)+1,0)</f>
      </c>
      <c r="JC491">
        <f>IFERROR(INDEX($GS$2:$GS$324,MATCH($GQ491,$GR$2:$GR$324,0)),0)</f>
      </c>
      <c r="JD491" t="s">
        <v>40</v>
      </c>
      <c r="JE491" t="s">
        <v>40</v>
      </c>
    </row>
    <row r="492" spans="1:265" x14ac:dyDescent="0.25">
      <c r="Q492">
        <f>IF(OR($T492="",$P492=""),"",IFERROR($T492/$P492,0))</f>
      </c>
      <c r="R492">
        <f>IF($T492="","",
SUM($S492,$U492,$Z492,$V492,$X492)*
(1-IF($AA492="",0,VALUE($AA492)/100)))</f>
      </c>
      <c r="S492">
        <f>IF($T492="","",$T492)</f>
      </c>
      <c r="U492">
        <f>IF($T492="","",
IF($N492="","",
IF(ISNUMBER(SEARCH("exempt",LOWER($N492))),0,
$T492*(VALUE(SUBSTITUTE($N492,"%",""))/100))))</f>
      </c>
      <c r="AB492">
        <f>IFERROR(IF(FIND(" - ",$K492)&gt;0,MID($K492,FIND(" - ",$K492)+3,LEN($K492)),""),"")</f>
      </c>
      <c r="AK492" t="s">
        <v>1079</v>
      </c>
      <c r="AP492">
        <f>IFERROR(LEFT($K492,FIND(" - ",$K492)-1),$K492)</f>
      </c>
      <c r="AS492">
        <f>IF($CH492&gt;=1,INDEX($AQ:$AQ,$CG492+1),"")</f>
      </c>
      <c r="AT492">
        <f>IF($CH492&gt;=2,INDEX($AQ:$AQ,$CG492+2),"")</f>
      </c>
      <c r="AU492">
        <f>IF($CH492&gt;=3,INDEX($AQ:$AQ,$CG492+3),"")</f>
      </c>
      <c r="AV492">
        <f>IF($CH492&gt;=4,INDEX($AQ:$AQ,$CG492+4),"")</f>
      </c>
      <c r="AW492">
        <f>IF($CH492&gt;=5,INDEX($AQ:$AQ,$CG492+5),"")</f>
      </c>
      <c r="AX492">
        <f>IF($CH492&gt;=6,INDEX($AQ:$AQ,$CG492+6),"")</f>
      </c>
      <c r="AY492">
        <f>IF($CH492&gt;=7,INDEX($AQ:$AQ,$CG492+7),"")</f>
      </c>
      <c r="AZ492">
        <f>IF($CH492&gt;=8,INDEX($AQ:$AQ,$CG492+8),"")</f>
      </c>
      <c r="BA492">
        <f>IF($CH492&gt;=9,INDEX($AQ:$AQ,$CG492+9),"")</f>
      </c>
      <c r="BB492">
        <f>IF($CH492&gt;=10,INDEX($AQ:$AQ,$CG492+10),"")</f>
      </c>
      <c r="BC492">
        <f>IF($CH492&gt;=11,INDEX($AQ:$AQ,$CG492+11),"")</f>
      </c>
      <c r="BD492">
        <f>IF($CH492&gt;=12,INDEX($AQ:$AQ,$CG492+12),"")</f>
      </c>
      <c r="BE492">
        <f>IF($CH492&gt;=13,INDEX($AQ:$AQ,$CG492+13),"")</f>
      </c>
      <c r="BF492">
        <f>IF($CH492&gt;=14,INDEX($AQ:$AQ,$CG492+14),"")</f>
      </c>
      <c r="BG492">
        <f>IF($CH492&gt;=15,INDEX($AQ:$AQ,$CG492+15),"")</f>
      </c>
      <c r="BH492">
        <f>IF($CH492&gt;=16,INDEX($AQ:$AQ,$CG492+16),"")</f>
      </c>
      <c r="BI492">
        <f>IF($CH492&gt;=17,INDEX($AQ:$AQ,$CG492+17),"")</f>
      </c>
      <c r="BJ492">
        <f>IF($CH492&gt;=18,INDEX($AQ:$AQ,$CG492+18),"")</f>
      </c>
      <c r="BK492">
        <f>IF($CH492&gt;=19,INDEX($AQ:$AQ,$CG492+19),"")</f>
      </c>
      <c r="BL492">
        <f>IF($CH492&gt;=20,INDEX($AQ:$AQ,$CG492+20),"")</f>
      </c>
      <c r="BM492">
        <f>IF($CH492&gt;=21,INDEX($AQ:$AQ,$CG492+21),"")</f>
      </c>
      <c r="BN492">
        <f>IF($CH492&gt;=22,INDEX($AQ:$AQ,$CG492+22),"")</f>
      </c>
      <c r="BO492">
        <f>IF($CH492&gt;=23,INDEX($AQ:$AQ,$CG492+23),"")</f>
      </c>
      <c r="BP492">
        <f>IF($CH492&gt;=24,INDEX($AQ:$AQ,$CG492+24),"")</f>
      </c>
      <c r="BQ492">
        <f>IF($CH492&gt;=25,INDEX($AQ:$AQ,$CG492+25),"")</f>
      </c>
      <c r="BR492">
        <f>IF($CH492&gt;=26,INDEX($AQ:$AQ,$CG492+26),"")</f>
      </c>
      <c r="BS492">
        <f>IF($CH492&gt;=27,INDEX($AQ:$AQ,$CG492+27),"")</f>
      </c>
      <c r="BT492">
        <f>IF($CH492&gt;=28,INDEX($AQ:$AQ,$CG492+28),"")</f>
      </c>
      <c r="BU492">
        <f>IF($CH492&gt;=29,INDEX($AQ:$AQ,$CG492+29),"")</f>
      </c>
      <c r="BV492">
        <f>IF($CH492&gt;=30,INDEX($AQ:$AQ,$CG492+30),"")</f>
      </c>
      <c r="BW492">
        <f>IF($CH492&gt;=31,INDEX($AQ:$AQ,$CG492+31),"")</f>
      </c>
      <c r="BX492">
        <f>IF($CH492&gt;=32,INDEX($AQ:$AQ,$CG492+32),"")</f>
      </c>
      <c r="BY492">
        <f>IF($CH492&gt;=33,INDEX($AQ:$AQ,$CG492+33),"")</f>
      </c>
      <c r="BZ492">
        <f>IF($CH492&gt;=34,INDEX($AQ:$AQ,$CG492+34),"")</f>
      </c>
      <c r="CA492">
        <f>IF($CH492&gt;=35,INDEX($AQ:$AQ,$CG492+35),"")</f>
      </c>
      <c r="CB492">
        <f>IF($CH492&gt;=36,INDEX($AQ:$AQ,$CG492+36),"")</f>
      </c>
      <c r="CC492">
        <f>IF($CH492&gt;=37,INDEX($AQ:$AQ,$CG492+37),"")</f>
      </c>
      <c r="CD492">
        <f>IF($CH492&gt;=38,INDEX($AQ:$AQ,$CG492+38),"")</f>
      </c>
      <c r="CE492">
        <f>IF($CH492&gt;=39,INDEX($AQ:$AQ,$CG492+39),"")</f>
      </c>
      <c r="CF492">
        <f>IF($CH492&gt;=40,INDEX($AQ:$AQ,$CG492+40),"")</f>
      </c>
      <c r="CG492">
        <f>IFERROR(MATCH($AP492,$AQ$2:$AQ$134,0)+1,0)</f>
      </c>
      <c r="CH492">
        <f>IFERROR(INDEX($AR$2:$AR$134,MATCH($AP492,$AQ$2:$AQ$134,0)),0)</f>
      </c>
      <c r="CI492">
        <f>IFERROR(LEFT($L492,FIND(" - ",$L492)-1),$L492)</f>
      </c>
      <c r="CL492">
        <f>IF($DG492&gt;=1,INDEX($CJ:$CJ,$DF492+1),"")</f>
      </c>
      <c r="CM492">
        <f>IF($DG492&gt;=2,INDEX($CJ:$CJ,$DF492+2),"")</f>
      </c>
      <c r="CN492">
        <f>IF($DG492&gt;=3,INDEX($CJ:$CJ,$DF492+3),"")</f>
      </c>
      <c r="CO492">
        <f>IF($DG492&gt;=4,INDEX($CJ:$CJ,$DF492+4),"")</f>
      </c>
      <c r="CP492">
        <f>IF($DG492&gt;=5,INDEX($CJ:$CJ,$DF492+5),"")</f>
      </c>
      <c r="CQ492">
        <f>IF($DG492&gt;=6,INDEX($CJ:$CJ,$DF492+6),"")</f>
      </c>
      <c r="CR492">
        <f>IF($DG492&gt;=7,INDEX($CJ:$CJ,$DF492+7),"")</f>
      </c>
      <c r="CS492">
        <f>IF($DG492&gt;=8,INDEX($CJ:$CJ,$DF492+8),"")</f>
      </c>
      <c r="CT492">
        <f>IF($DG492&gt;=9,INDEX($CJ:$CJ,$DF492+9),"")</f>
      </c>
      <c r="CU492">
        <f>IF($DG492&gt;=10,INDEX($CJ:$CJ,$DF492+10),"")</f>
      </c>
      <c r="CV492">
        <f>IF($DG492&gt;=11,INDEX($CJ:$CJ,$DF492+11),"")</f>
      </c>
      <c r="CW492">
        <f>IF($DG492&gt;=12,INDEX($CJ:$CJ,$DF492+12),"")</f>
      </c>
      <c r="CX492">
        <f>IF($DG492&gt;=13,INDEX($CJ:$CJ,$DF492+13),"")</f>
      </c>
      <c r="CY492">
        <f>IF($DG492&gt;=14,INDEX($CJ:$CJ,$DF492+14),"")</f>
      </c>
      <c r="CZ492">
        <f>IF($DG492&gt;=15,INDEX($CJ:$CJ,$DF492+15),"")</f>
      </c>
      <c r="DA492">
        <f>IF($DG492&gt;=16,INDEX($CJ:$CJ,$DF492+16),"")</f>
      </c>
      <c r="DB492">
        <f>IF($DG492&gt;=17,INDEX($CJ:$CJ,$DF492+17),"")</f>
      </c>
      <c r="DC492">
        <f>IF($DG492&gt;=18,INDEX($CJ:$CJ,$DF492+18),"")</f>
      </c>
      <c r="DD492">
        <f>IF($DG492&gt;=19,INDEX($CJ:$CJ,$DF492+19),"")</f>
      </c>
      <c r="DE492">
        <f>IF($DG492&gt;=20,INDEX($CJ:$CJ,$DF492+20),"")</f>
      </c>
      <c r="DF492">
        <f>IFERROR(MATCH($CI492,$CJ$2:$CJ$263,0)+1,0)</f>
      </c>
      <c r="DG492">
        <f>IFERROR(INDEX($CK$2:$CK$263,MATCH($CI492,$CJ$2:$CJ$263,0)),0)</f>
      </c>
      <c r="DH492">
        <f>IFERROR(INDEX($AO:$AO,MATCH($N492,$AN:$AN,0))&amp;"","")</f>
      </c>
      <c r="DL492">
        <f>IF($GO492&gt;=1,INDEX($DI:$DI,$GN492+1),"")</f>
      </c>
      <c r="DM492">
        <f>IF($GO492&gt;=2,INDEX($DI:$DI,$GN492+2),"")</f>
      </c>
      <c r="DN492">
        <f>IF($GO492&gt;=3,INDEX($DI:$DI,$GN492+3),"")</f>
      </c>
      <c r="DO492">
        <f>IF($GO492&gt;=4,INDEX($DI:$DI,$GN492+4),"")</f>
      </c>
      <c r="DP492">
        <f>IF($GO492&gt;=5,INDEX($DI:$DI,$GN492+5),"")</f>
      </c>
      <c r="DQ492">
        <f>IF($GO492&gt;=6,INDEX($DI:$DI,$GN492+6),"")</f>
      </c>
      <c r="DR492">
        <f>IF($GO492&gt;=7,INDEX($DI:$DI,$GN492+7),"")</f>
      </c>
      <c r="DS492">
        <f>IF($GO492&gt;=8,INDEX($DI:$DI,$GN492+8),"")</f>
      </c>
      <c r="DT492">
        <f>IF($GO492&gt;=9,INDEX($DI:$DI,$GN492+9),"")</f>
      </c>
      <c r="DU492">
        <f>IF($GO492&gt;=10,INDEX($DI:$DI,$GN492+10),"")</f>
      </c>
      <c r="DV492">
        <f>IF($GO492&gt;=11,INDEX($DI:$DI,$GN492+11),"")</f>
      </c>
      <c r="DW492">
        <f>IF($GO492&gt;=12,INDEX($DI:$DI,$GN492+12),"")</f>
      </c>
      <c r="DX492">
        <f>IF($GO492&gt;=13,INDEX($DI:$DI,$GN492+13),"")</f>
      </c>
      <c r="DY492">
        <f>IF($GO492&gt;=14,INDEX($DI:$DI,$GN492+14),"")</f>
      </c>
      <c r="DZ492">
        <f>IF($GO492&gt;=15,INDEX($DI:$DI,$GN492+15),"")</f>
      </c>
      <c r="EA492">
        <f>IF($GO492&gt;=16,INDEX($DI:$DI,$GN492+16),"")</f>
      </c>
      <c r="EB492">
        <f>IF($GO492&gt;=17,INDEX($DI:$DI,$GN492+17),"")</f>
      </c>
      <c r="EC492">
        <f>IF($GO492&gt;=18,INDEX($DI:$DI,$GN492+18),"")</f>
      </c>
      <c r="ED492">
        <f>IF($GO492&gt;=19,INDEX($DI:$DI,$GN492+19),"")</f>
      </c>
      <c r="EE492">
        <f>IF($GO492&gt;=20,INDEX($DI:$DI,$GN492+20),"")</f>
      </c>
      <c r="EF492">
        <f>IF($GO492&gt;=21,INDEX($DI:$DI,$GN492+21),"")</f>
      </c>
      <c r="EG492">
        <f>IF($GO492&gt;=22,INDEX($DI:$DI,$GN492+22),"")</f>
      </c>
      <c r="EH492">
        <f>IF($GO492&gt;=23,INDEX($DI:$DI,$GN492+23),"")</f>
      </c>
      <c r="EI492">
        <f>IF($GO492&gt;=24,INDEX($DI:$DI,$GN492+24),"")</f>
      </c>
      <c r="EJ492">
        <f>IF($GO492&gt;=25,INDEX($DI:$DI,$GN492+25),"")</f>
      </c>
      <c r="EK492">
        <f>IF($GO492&gt;=26,INDEX($DI:$DI,$GN492+26),"")</f>
      </c>
      <c r="EL492">
        <f>IF($GO492&gt;=27,INDEX($DI:$DI,$GN492+27),"")</f>
      </c>
      <c r="EM492">
        <f>IF($GO492&gt;=28,INDEX($DI:$DI,$GN492+28),"")</f>
      </c>
      <c r="EN492">
        <f>IF($GO492&gt;=29,INDEX($DI:$DI,$GN492+29),"")</f>
      </c>
      <c r="EO492">
        <f>IF($GO492&gt;=30,INDEX($DI:$DI,$GN492+30),"")</f>
      </c>
      <c r="EP492">
        <f>IF($GO492&gt;=31,INDEX($DI:$DI,$GN492+31),"")</f>
      </c>
      <c r="EQ492">
        <f>IF($GO492&gt;=32,INDEX($DI:$DI,$GN492+32),"")</f>
      </c>
      <c r="ER492">
        <f>IF($GO492&gt;=33,INDEX($DI:$DI,$GN492+33),"")</f>
      </c>
      <c r="ES492">
        <f>IF($GO492&gt;=34,INDEX($DI:$DI,$GN492+34),"")</f>
      </c>
      <c r="ET492">
        <f>IF($GO492&gt;=35,INDEX($DI:$DI,$GN492+35),"")</f>
      </c>
      <c r="EU492">
        <f>IF($GO492&gt;=36,INDEX($DI:$DI,$GN492+36),"")</f>
      </c>
      <c r="EV492">
        <f>IF($GO492&gt;=37,INDEX($DI:$DI,$GN492+37),"")</f>
      </c>
      <c r="EW492">
        <f>IF($GO492&gt;=38,INDEX($DI:$DI,$GN492+38),"")</f>
      </c>
      <c r="EX492">
        <f>IF($GO492&gt;=39,INDEX($DI:$DI,$GN492+39),"")</f>
      </c>
      <c r="EY492">
        <f>IF($GO492&gt;=40,INDEX($DI:$DI,$GN492+40),"")</f>
      </c>
      <c r="EZ492">
        <f>IF($GO492&gt;=1,INDEX($DJ:$DJ,$GN492+1),"")</f>
      </c>
      <c r="FA492">
        <f>IF($GO492&gt;=2,INDEX($DJ:$DJ,$GN492+2),"")</f>
      </c>
      <c r="FB492">
        <f>IF($GO492&gt;=3,INDEX($DJ:$DJ,$GN492+3),"")</f>
      </c>
      <c r="FC492">
        <f>IF($GO492&gt;=4,INDEX($DJ:$DJ,$GN492+4),"")</f>
      </c>
      <c r="FD492">
        <f>IF($GO492&gt;=5,INDEX($DJ:$DJ,$GN492+5),"")</f>
      </c>
      <c r="FE492">
        <f>IF($GO492&gt;=6,INDEX($DJ:$DJ,$GN492+6),"")</f>
      </c>
      <c r="FF492">
        <f>IF($GO492&gt;=7,INDEX($DJ:$DJ,$GN492+7),"")</f>
      </c>
      <c r="FG492">
        <f>IF($GO492&gt;=8,INDEX($DJ:$DJ,$GN492+8),"")</f>
      </c>
      <c r="FH492">
        <f>IF($GO492&gt;=9,INDEX($DJ:$DJ,$GN492+9),"")</f>
      </c>
      <c r="FI492">
        <f>IF($GO492&gt;=10,INDEX($DJ:$DJ,$GN492+10),"")</f>
      </c>
      <c r="FJ492">
        <f>IF($GO492&gt;=11,INDEX($DJ:$DJ,$GN492+11),"")</f>
      </c>
      <c r="FK492">
        <f>IF($GO492&gt;=12,INDEX($DJ:$DJ,$GN492+12),"")</f>
      </c>
      <c r="FL492">
        <f>IF($GO492&gt;=13,INDEX($DJ:$DJ,$GN492+13),"")</f>
      </c>
      <c r="FM492">
        <f>IF($GO492&gt;=14,INDEX($DJ:$DJ,$GN492+14),"")</f>
      </c>
      <c r="FN492">
        <f>IF($GO492&gt;=15,INDEX($DJ:$DJ,$GN492+15),"")</f>
      </c>
      <c r="FO492">
        <f>IF($GO492&gt;=16,INDEX($DJ:$DJ,$GN492+16),"")</f>
      </c>
      <c r="FP492">
        <f>IF($GO492&gt;=17,INDEX($DJ:$DJ,$GN492+17),"")</f>
      </c>
      <c r="FQ492">
        <f>IF($GO492&gt;=18,INDEX($DJ:$DJ,$GN492+18),"")</f>
      </c>
      <c r="FR492">
        <f>IF($GO492&gt;=19,INDEX($DJ:$DJ,$GN492+19),"")</f>
      </c>
      <c r="FS492">
        <f>IF($GO492&gt;=20,INDEX($DJ:$DJ,$GN492+20),"")</f>
      </c>
      <c r="FT492">
        <f>IF($GO492&gt;=21,INDEX($DJ:$DJ,$GN492+21),"")</f>
      </c>
      <c r="FU492">
        <f>IF($GO492&gt;=22,INDEX($DJ:$DJ,$GN492+22),"")</f>
      </c>
      <c r="FV492">
        <f>IF($GO492&gt;=23,INDEX($DJ:$DJ,$GN492+23),"")</f>
      </c>
      <c r="FW492">
        <f>IF($GO492&gt;=24,INDEX($DJ:$DJ,$GN492+24),"")</f>
      </c>
      <c r="FX492">
        <f>IF($GO492&gt;=25,INDEX($DJ:$DJ,$GN492+25),"")</f>
      </c>
      <c r="FY492">
        <f>IF($GO492&gt;=26,INDEX($DJ:$DJ,$GN492+26),"")</f>
      </c>
      <c r="FZ492">
        <f>IF($GO492&gt;=27,INDEX($DJ:$DJ,$GN492+27),"")</f>
      </c>
      <c r="GA492">
        <f>IF($GO492&gt;=28,INDEX($DJ:$DJ,$GN492+28),"")</f>
      </c>
      <c r="GB492">
        <f>IF($GO492&gt;=29,INDEX($DJ:$DJ,$GN492+29),"")</f>
      </c>
      <c r="GC492">
        <f>IF($GO492&gt;=30,INDEX($DJ:$DJ,$GN492+30),"")</f>
      </c>
      <c r="GD492">
        <f>IF($GO492&gt;=31,INDEX($DJ:$DJ,$GN492+31),"")</f>
      </c>
      <c r="GE492">
        <f>IF($GO492&gt;=32,INDEX($DJ:$DJ,$GN492+32),"")</f>
      </c>
      <c r="GF492">
        <f>IF($GO492&gt;=33,INDEX($DJ:$DJ,$GN492+33),"")</f>
      </c>
      <c r="GG492">
        <f>IF($GO492&gt;=34,INDEX($DJ:$DJ,$GN492+34),"")</f>
      </c>
      <c r="GH492">
        <f>IF($GO492&gt;=35,INDEX($DJ:$DJ,$GN492+35),"")</f>
      </c>
      <c r="GI492">
        <f>IF($GO492&gt;=36,INDEX($DJ:$DJ,$GN492+36),"")</f>
      </c>
      <c r="GJ492">
        <f>IF($GO492&gt;=37,INDEX($DJ:$DJ,$GN492+37),"")</f>
      </c>
      <c r="GK492">
        <f>IF($GO492&gt;=38,INDEX($DJ:$DJ,$GN492+38),"")</f>
      </c>
      <c r="GL492">
        <f>IF($GO492&gt;=39,INDEX($DJ:$DJ,$GN492+39),"")</f>
      </c>
      <c r="GM492">
        <f>IF($GO492&gt;=40,INDEX($DJ:$DJ,$GN492+40),"")</f>
      </c>
      <c r="GN492">
        <f>IFERROR(MATCH($DH492,$DI$2:$DI$148,0)+1,0)</f>
      </c>
      <c r="GO492">
        <f>IFERROR(INDEX($DK$2:$DK$148,MATCH($DH492,$DI$2:$DI$148,0)),0)</f>
      </c>
      <c r="GP492">
        <f>IFERROR(MATCH($Y492,$DL$492:$EY$492,0),0)</f>
      </c>
      <c r="GQ492">
        <f>IF($GP492&gt;0,INDEX($EZ$492:$GM$492,$GP492),"")</f>
      </c>
      <c r="GT492">
        <f>IF($JC492&gt;=1,INDEX($GR:$GR,$JB492+1),"")</f>
      </c>
      <c r="GU492">
        <f>IF($JC492&gt;=2,INDEX($GR:$GR,$JB492+2),"")</f>
      </c>
      <c r="GV492">
        <f>IF($JC492&gt;=3,INDEX($GR:$GR,$JB492+3),"")</f>
      </c>
      <c r="GW492">
        <f>IF($JC492&gt;=4,INDEX($GR:$GR,$JB492+4),"")</f>
      </c>
      <c r="GX492">
        <f>IF($JC492&gt;=5,INDEX($GR:$GR,$JB492+5),"")</f>
      </c>
      <c r="GY492">
        <f>IF($JC492&gt;=6,INDEX($GR:$GR,$JB492+6),"")</f>
      </c>
      <c r="GZ492">
        <f>IF($JC492&gt;=7,INDEX($GR:$GR,$JB492+7),"")</f>
      </c>
      <c r="HA492">
        <f>IF($JC492&gt;=8,INDEX($GR:$GR,$JB492+8),"")</f>
      </c>
      <c r="HB492">
        <f>IF($JC492&gt;=9,INDEX($GR:$GR,$JB492+9),"")</f>
      </c>
      <c r="HC492">
        <f>IF($JC492&gt;=10,INDEX($GR:$GR,$JB492+10),"")</f>
      </c>
      <c r="HD492">
        <f>IF($JC492&gt;=11,INDEX($GR:$GR,$JB492+11),"")</f>
      </c>
      <c r="HE492">
        <f>IF($JC492&gt;=12,INDEX($GR:$GR,$JB492+12),"")</f>
      </c>
      <c r="HF492">
        <f>IF($JC492&gt;=13,INDEX($GR:$GR,$JB492+13),"")</f>
      </c>
      <c r="HG492">
        <f>IF($JC492&gt;=14,INDEX($GR:$GR,$JB492+14),"")</f>
      </c>
      <c r="HH492">
        <f>IF($JC492&gt;=15,INDEX($GR:$GR,$JB492+15),"")</f>
      </c>
      <c r="HI492">
        <f>IF($JC492&gt;=16,INDEX($GR:$GR,$JB492+16),"")</f>
      </c>
      <c r="HJ492">
        <f>IF($JC492&gt;=17,INDEX($GR:$GR,$JB492+17),"")</f>
      </c>
      <c r="HK492">
        <f>IF($JC492&gt;=18,INDEX($GR:$GR,$JB492+18),"")</f>
      </c>
      <c r="HL492">
        <f>IF($JC492&gt;=19,INDEX($GR:$GR,$JB492+19),"")</f>
      </c>
      <c r="HM492">
        <f>IF($JC492&gt;=20,INDEX($GR:$GR,$JB492+20),"")</f>
      </c>
      <c r="HN492">
        <f>IF($JC492&gt;=21,INDEX($GR:$GR,$JB492+21),"")</f>
      </c>
      <c r="HO492">
        <f>IF($JC492&gt;=22,INDEX($GR:$GR,$JB492+22),"")</f>
      </c>
      <c r="HP492">
        <f>IF($JC492&gt;=23,INDEX($GR:$GR,$JB492+23),"")</f>
      </c>
      <c r="HQ492">
        <f>IF($JC492&gt;=24,INDEX($GR:$GR,$JB492+24),"")</f>
      </c>
      <c r="HR492">
        <f>IF($JC492&gt;=25,INDEX($GR:$GR,$JB492+25),"")</f>
      </c>
      <c r="HS492">
        <f>IF($JC492&gt;=26,INDEX($GR:$GR,$JB492+26),"")</f>
      </c>
      <c r="HT492">
        <f>IF($JC492&gt;=27,INDEX($GR:$GR,$JB492+27),"")</f>
      </c>
      <c r="HU492">
        <f>IF($JC492&gt;=28,INDEX($GR:$GR,$JB492+28),"")</f>
      </c>
      <c r="HV492">
        <f>IF($JC492&gt;=29,INDEX($GR:$GR,$JB492+29),"")</f>
      </c>
      <c r="HW492">
        <f>IF($JC492&gt;=30,INDEX($GR:$GR,$JB492+30),"")</f>
      </c>
      <c r="HX492">
        <f>IF($JC492&gt;=31,INDEX($GR:$GR,$JB492+31),"")</f>
      </c>
      <c r="HY492">
        <f>IF($JC492&gt;=32,INDEX($GR:$GR,$JB492+32),"")</f>
      </c>
      <c r="HZ492">
        <f>IF($JC492&gt;=33,INDEX($GR:$GR,$JB492+33),"")</f>
      </c>
      <c r="IA492">
        <f>IF($JC492&gt;=34,INDEX($GR:$GR,$JB492+34),"")</f>
      </c>
      <c r="IB492">
        <f>IF($JC492&gt;=35,INDEX($GR:$GR,$JB492+35),"")</f>
      </c>
      <c r="IC492">
        <f>IF($JC492&gt;=36,INDEX($GR:$GR,$JB492+36),"")</f>
      </c>
      <c r="ID492">
        <f>IF($JC492&gt;=37,INDEX($GR:$GR,$JB492+37),"")</f>
      </c>
      <c r="IE492">
        <f>IF($JC492&gt;=38,INDEX($GR:$GR,$JB492+38),"")</f>
      </c>
      <c r="IF492">
        <f>IF($JC492&gt;=39,INDEX($GR:$GR,$JB492+39),"")</f>
      </c>
      <c r="IG492">
        <f>IF($JC492&gt;=40,INDEX($GR:$GR,$JB492+40),"")</f>
      </c>
      <c r="IH492">
        <f>IF($JC492&gt;=41,INDEX($GR:$GR,$JB492+41),"")</f>
      </c>
      <c r="II492">
        <f>IF($JC492&gt;=42,INDEX($GR:$GR,$JB492+42),"")</f>
      </c>
      <c r="IJ492">
        <f>IF($JC492&gt;=43,INDEX($GR:$GR,$JB492+43),"")</f>
      </c>
      <c r="IK492">
        <f>IF($JC492&gt;=44,INDEX($GR:$GR,$JB492+44),"")</f>
      </c>
      <c r="IL492">
        <f>IF($JC492&gt;=45,INDEX($GR:$GR,$JB492+45),"")</f>
      </c>
      <c r="IM492">
        <f>IF($JC492&gt;=46,INDEX($GR:$GR,$JB492+46),"")</f>
      </c>
      <c r="IN492">
        <f>IF($JC492&gt;=47,INDEX($GR:$GR,$JB492+47),"")</f>
      </c>
      <c r="IO492">
        <f>IF($JC492&gt;=48,INDEX($GR:$GR,$JB492+48),"")</f>
      </c>
      <c r="IP492">
        <f>IF($JC492&gt;=49,INDEX($GR:$GR,$JB492+49),"")</f>
      </c>
      <c r="IQ492">
        <f>IF($JC492&gt;=50,INDEX($GR:$GR,$JB492+50),"")</f>
      </c>
      <c r="IR492">
        <f>IF($JC492&gt;=51,INDEX($GR:$GR,$JB492+51),"")</f>
      </c>
      <c r="IS492">
        <f>IF($JC492&gt;=52,INDEX($GR:$GR,$JB492+52),"")</f>
      </c>
      <c r="IT492">
        <f>IF($JC492&gt;=53,INDEX($GR:$GR,$JB492+53),"")</f>
      </c>
      <c r="IU492">
        <f>IF($JC492&gt;=54,INDEX($GR:$GR,$JB492+54),"")</f>
      </c>
      <c r="IV492">
        <f>IF($JC492&gt;=55,INDEX($GR:$GR,$JB492+55),"")</f>
      </c>
      <c r="IW492">
        <f>IF($JC492&gt;=56,INDEX($GR:$GR,$JB492+56),"")</f>
      </c>
      <c r="IX492">
        <f>IF($JC492&gt;=57,INDEX($GR:$GR,$JB492+57),"")</f>
      </c>
      <c r="IY492">
        <f>IF($JC492&gt;=58,INDEX($GR:$GR,$JB492+58),"")</f>
      </c>
      <c r="IZ492">
        <f>IF($JC492&gt;=59,INDEX($GR:$GR,$JB492+59),"")</f>
      </c>
      <c r="JA492">
        <f>IF($JC492&gt;=60,INDEX($GR:$GR,$JB492+60),"")</f>
      </c>
      <c r="JB492">
        <f>IFERROR(MATCH($GQ492,$GR$2:$GR$324,0)+1,0)</f>
      </c>
      <c r="JC492">
        <f>IFERROR(INDEX($GS$2:$GS$324,MATCH($GQ492,$GR$2:$GR$324,0)),0)</f>
      </c>
      <c r="JD492" t="s">
        <v>40</v>
      </c>
      <c r="JE492" t="s">
        <v>40</v>
      </c>
    </row>
    <row r="493" spans="1:265" x14ac:dyDescent="0.25">
      <c r="Q493">
        <f>IF(OR($T493="",$P493=""),"",IFERROR($T493/$P493,0))</f>
      </c>
      <c r="R493">
        <f>IF($T493="","",
SUM($S493,$U493,$Z493,$V493,$X493)*
(1-IF($AA493="",0,VALUE($AA493)/100)))</f>
      </c>
      <c r="S493">
        <f>IF($T493="","",$T493)</f>
      </c>
      <c r="U493">
        <f>IF($T493="","",
IF($N493="","",
IF(ISNUMBER(SEARCH("exempt",LOWER($N493))),0,
$T493*(VALUE(SUBSTITUTE($N493,"%",""))/100))))</f>
      </c>
      <c r="AB493">
        <f>IFERROR(IF(FIND(" - ",$K493)&gt;0,MID($K493,FIND(" - ",$K493)+3,LEN($K493)),""),"")</f>
      </c>
      <c r="AK493" t="s">
        <v>1080</v>
      </c>
      <c r="AP493">
        <f>IFERROR(LEFT($K493,FIND(" - ",$K493)-1),$K493)</f>
      </c>
      <c r="AS493">
        <f>IF($CH493&gt;=1,INDEX($AQ:$AQ,$CG493+1),"")</f>
      </c>
      <c r="AT493">
        <f>IF($CH493&gt;=2,INDEX($AQ:$AQ,$CG493+2),"")</f>
      </c>
      <c r="AU493">
        <f>IF($CH493&gt;=3,INDEX($AQ:$AQ,$CG493+3),"")</f>
      </c>
      <c r="AV493">
        <f>IF($CH493&gt;=4,INDEX($AQ:$AQ,$CG493+4),"")</f>
      </c>
      <c r="AW493">
        <f>IF($CH493&gt;=5,INDEX($AQ:$AQ,$CG493+5),"")</f>
      </c>
      <c r="AX493">
        <f>IF($CH493&gt;=6,INDEX($AQ:$AQ,$CG493+6),"")</f>
      </c>
      <c r="AY493">
        <f>IF($CH493&gt;=7,INDEX($AQ:$AQ,$CG493+7),"")</f>
      </c>
      <c r="AZ493">
        <f>IF($CH493&gt;=8,INDEX($AQ:$AQ,$CG493+8),"")</f>
      </c>
      <c r="BA493">
        <f>IF($CH493&gt;=9,INDEX($AQ:$AQ,$CG493+9),"")</f>
      </c>
      <c r="BB493">
        <f>IF($CH493&gt;=10,INDEX($AQ:$AQ,$CG493+10),"")</f>
      </c>
      <c r="BC493">
        <f>IF($CH493&gt;=11,INDEX($AQ:$AQ,$CG493+11),"")</f>
      </c>
      <c r="BD493">
        <f>IF($CH493&gt;=12,INDEX($AQ:$AQ,$CG493+12),"")</f>
      </c>
      <c r="BE493">
        <f>IF($CH493&gt;=13,INDEX($AQ:$AQ,$CG493+13),"")</f>
      </c>
      <c r="BF493">
        <f>IF($CH493&gt;=14,INDEX($AQ:$AQ,$CG493+14),"")</f>
      </c>
      <c r="BG493">
        <f>IF($CH493&gt;=15,INDEX($AQ:$AQ,$CG493+15),"")</f>
      </c>
      <c r="BH493">
        <f>IF($CH493&gt;=16,INDEX($AQ:$AQ,$CG493+16),"")</f>
      </c>
      <c r="BI493">
        <f>IF($CH493&gt;=17,INDEX($AQ:$AQ,$CG493+17),"")</f>
      </c>
      <c r="BJ493">
        <f>IF($CH493&gt;=18,INDEX($AQ:$AQ,$CG493+18),"")</f>
      </c>
      <c r="BK493">
        <f>IF($CH493&gt;=19,INDEX($AQ:$AQ,$CG493+19),"")</f>
      </c>
      <c r="BL493">
        <f>IF($CH493&gt;=20,INDEX($AQ:$AQ,$CG493+20),"")</f>
      </c>
      <c r="BM493">
        <f>IF($CH493&gt;=21,INDEX($AQ:$AQ,$CG493+21),"")</f>
      </c>
      <c r="BN493">
        <f>IF($CH493&gt;=22,INDEX($AQ:$AQ,$CG493+22),"")</f>
      </c>
      <c r="BO493">
        <f>IF($CH493&gt;=23,INDEX($AQ:$AQ,$CG493+23),"")</f>
      </c>
      <c r="BP493">
        <f>IF($CH493&gt;=24,INDEX($AQ:$AQ,$CG493+24),"")</f>
      </c>
      <c r="BQ493">
        <f>IF($CH493&gt;=25,INDEX($AQ:$AQ,$CG493+25),"")</f>
      </c>
      <c r="BR493">
        <f>IF($CH493&gt;=26,INDEX($AQ:$AQ,$CG493+26),"")</f>
      </c>
      <c r="BS493">
        <f>IF($CH493&gt;=27,INDEX($AQ:$AQ,$CG493+27),"")</f>
      </c>
      <c r="BT493">
        <f>IF($CH493&gt;=28,INDEX($AQ:$AQ,$CG493+28),"")</f>
      </c>
      <c r="BU493">
        <f>IF($CH493&gt;=29,INDEX($AQ:$AQ,$CG493+29),"")</f>
      </c>
      <c r="BV493">
        <f>IF($CH493&gt;=30,INDEX($AQ:$AQ,$CG493+30),"")</f>
      </c>
      <c r="BW493">
        <f>IF($CH493&gt;=31,INDEX($AQ:$AQ,$CG493+31),"")</f>
      </c>
      <c r="BX493">
        <f>IF($CH493&gt;=32,INDEX($AQ:$AQ,$CG493+32),"")</f>
      </c>
      <c r="BY493">
        <f>IF($CH493&gt;=33,INDEX($AQ:$AQ,$CG493+33),"")</f>
      </c>
      <c r="BZ493">
        <f>IF($CH493&gt;=34,INDEX($AQ:$AQ,$CG493+34),"")</f>
      </c>
      <c r="CA493">
        <f>IF($CH493&gt;=35,INDEX($AQ:$AQ,$CG493+35),"")</f>
      </c>
      <c r="CB493">
        <f>IF($CH493&gt;=36,INDEX($AQ:$AQ,$CG493+36),"")</f>
      </c>
      <c r="CC493">
        <f>IF($CH493&gt;=37,INDEX($AQ:$AQ,$CG493+37),"")</f>
      </c>
      <c r="CD493">
        <f>IF($CH493&gt;=38,INDEX($AQ:$AQ,$CG493+38),"")</f>
      </c>
      <c r="CE493">
        <f>IF($CH493&gt;=39,INDEX($AQ:$AQ,$CG493+39),"")</f>
      </c>
      <c r="CF493">
        <f>IF($CH493&gt;=40,INDEX($AQ:$AQ,$CG493+40),"")</f>
      </c>
      <c r="CG493">
        <f>IFERROR(MATCH($AP493,$AQ$2:$AQ$134,0)+1,0)</f>
      </c>
      <c r="CH493">
        <f>IFERROR(INDEX($AR$2:$AR$134,MATCH($AP493,$AQ$2:$AQ$134,0)),0)</f>
      </c>
      <c r="CI493">
        <f>IFERROR(LEFT($L493,FIND(" - ",$L493)-1),$L493)</f>
      </c>
      <c r="CL493">
        <f>IF($DG493&gt;=1,INDEX($CJ:$CJ,$DF493+1),"")</f>
      </c>
      <c r="CM493">
        <f>IF($DG493&gt;=2,INDEX($CJ:$CJ,$DF493+2),"")</f>
      </c>
      <c r="CN493">
        <f>IF($DG493&gt;=3,INDEX($CJ:$CJ,$DF493+3),"")</f>
      </c>
      <c r="CO493">
        <f>IF($DG493&gt;=4,INDEX($CJ:$CJ,$DF493+4),"")</f>
      </c>
      <c r="CP493">
        <f>IF($DG493&gt;=5,INDEX($CJ:$CJ,$DF493+5),"")</f>
      </c>
      <c r="CQ493">
        <f>IF($DG493&gt;=6,INDEX($CJ:$CJ,$DF493+6),"")</f>
      </c>
      <c r="CR493">
        <f>IF($DG493&gt;=7,INDEX($CJ:$CJ,$DF493+7),"")</f>
      </c>
      <c r="CS493">
        <f>IF($DG493&gt;=8,INDEX($CJ:$CJ,$DF493+8),"")</f>
      </c>
      <c r="CT493">
        <f>IF($DG493&gt;=9,INDEX($CJ:$CJ,$DF493+9),"")</f>
      </c>
      <c r="CU493">
        <f>IF($DG493&gt;=10,INDEX($CJ:$CJ,$DF493+10),"")</f>
      </c>
      <c r="CV493">
        <f>IF($DG493&gt;=11,INDEX($CJ:$CJ,$DF493+11),"")</f>
      </c>
      <c r="CW493">
        <f>IF($DG493&gt;=12,INDEX($CJ:$CJ,$DF493+12),"")</f>
      </c>
      <c r="CX493">
        <f>IF($DG493&gt;=13,INDEX($CJ:$CJ,$DF493+13),"")</f>
      </c>
      <c r="CY493">
        <f>IF($DG493&gt;=14,INDEX($CJ:$CJ,$DF493+14),"")</f>
      </c>
      <c r="CZ493">
        <f>IF($DG493&gt;=15,INDEX($CJ:$CJ,$DF493+15),"")</f>
      </c>
      <c r="DA493">
        <f>IF($DG493&gt;=16,INDEX($CJ:$CJ,$DF493+16),"")</f>
      </c>
      <c r="DB493">
        <f>IF($DG493&gt;=17,INDEX($CJ:$CJ,$DF493+17),"")</f>
      </c>
      <c r="DC493">
        <f>IF($DG493&gt;=18,INDEX($CJ:$CJ,$DF493+18),"")</f>
      </c>
      <c r="DD493">
        <f>IF($DG493&gt;=19,INDEX($CJ:$CJ,$DF493+19),"")</f>
      </c>
      <c r="DE493">
        <f>IF($DG493&gt;=20,INDEX($CJ:$CJ,$DF493+20),"")</f>
      </c>
      <c r="DF493">
        <f>IFERROR(MATCH($CI493,$CJ$2:$CJ$263,0)+1,0)</f>
      </c>
      <c r="DG493">
        <f>IFERROR(INDEX($CK$2:$CK$263,MATCH($CI493,$CJ$2:$CJ$263,0)),0)</f>
      </c>
      <c r="DH493">
        <f>IFERROR(INDEX($AO:$AO,MATCH($N493,$AN:$AN,0))&amp;"","")</f>
      </c>
      <c r="DL493">
        <f>IF($GO493&gt;=1,INDEX($DI:$DI,$GN493+1),"")</f>
      </c>
      <c r="DM493">
        <f>IF($GO493&gt;=2,INDEX($DI:$DI,$GN493+2),"")</f>
      </c>
      <c r="DN493">
        <f>IF($GO493&gt;=3,INDEX($DI:$DI,$GN493+3),"")</f>
      </c>
      <c r="DO493">
        <f>IF($GO493&gt;=4,INDEX($DI:$DI,$GN493+4),"")</f>
      </c>
      <c r="DP493">
        <f>IF($GO493&gt;=5,INDEX($DI:$DI,$GN493+5),"")</f>
      </c>
      <c r="DQ493">
        <f>IF($GO493&gt;=6,INDEX($DI:$DI,$GN493+6),"")</f>
      </c>
      <c r="DR493">
        <f>IF($GO493&gt;=7,INDEX($DI:$DI,$GN493+7),"")</f>
      </c>
      <c r="DS493">
        <f>IF($GO493&gt;=8,INDEX($DI:$DI,$GN493+8),"")</f>
      </c>
      <c r="DT493">
        <f>IF($GO493&gt;=9,INDEX($DI:$DI,$GN493+9),"")</f>
      </c>
      <c r="DU493">
        <f>IF($GO493&gt;=10,INDEX($DI:$DI,$GN493+10),"")</f>
      </c>
      <c r="DV493">
        <f>IF($GO493&gt;=11,INDEX($DI:$DI,$GN493+11),"")</f>
      </c>
      <c r="DW493">
        <f>IF($GO493&gt;=12,INDEX($DI:$DI,$GN493+12),"")</f>
      </c>
      <c r="DX493">
        <f>IF($GO493&gt;=13,INDEX($DI:$DI,$GN493+13),"")</f>
      </c>
      <c r="DY493">
        <f>IF($GO493&gt;=14,INDEX($DI:$DI,$GN493+14),"")</f>
      </c>
      <c r="DZ493">
        <f>IF($GO493&gt;=15,INDEX($DI:$DI,$GN493+15),"")</f>
      </c>
      <c r="EA493">
        <f>IF($GO493&gt;=16,INDEX($DI:$DI,$GN493+16),"")</f>
      </c>
      <c r="EB493">
        <f>IF($GO493&gt;=17,INDEX($DI:$DI,$GN493+17),"")</f>
      </c>
      <c r="EC493">
        <f>IF($GO493&gt;=18,INDEX($DI:$DI,$GN493+18),"")</f>
      </c>
      <c r="ED493">
        <f>IF($GO493&gt;=19,INDEX($DI:$DI,$GN493+19),"")</f>
      </c>
      <c r="EE493">
        <f>IF($GO493&gt;=20,INDEX($DI:$DI,$GN493+20),"")</f>
      </c>
      <c r="EF493">
        <f>IF($GO493&gt;=21,INDEX($DI:$DI,$GN493+21),"")</f>
      </c>
      <c r="EG493">
        <f>IF($GO493&gt;=22,INDEX($DI:$DI,$GN493+22),"")</f>
      </c>
      <c r="EH493">
        <f>IF($GO493&gt;=23,INDEX($DI:$DI,$GN493+23),"")</f>
      </c>
      <c r="EI493">
        <f>IF($GO493&gt;=24,INDEX($DI:$DI,$GN493+24),"")</f>
      </c>
      <c r="EJ493">
        <f>IF($GO493&gt;=25,INDEX($DI:$DI,$GN493+25),"")</f>
      </c>
      <c r="EK493">
        <f>IF($GO493&gt;=26,INDEX($DI:$DI,$GN493+26),"")</f>
      </c>
      <c r="EL493">
        <f>IF($GO493&gt;=27,INDEX($DI:$DI,$GN493+27),"")</f>
      </c>
      <c r="EM493">
        <f>IF($GO493&gt;=28,INDEX($DI:$DI,$GN493+28),"")</f>
      </c>
      <c r="EN493">
        <f>IF($GO493&gt;=29,INDEX($DI:$DI,$GN493+29),"")</f>
      </c>
      <c r="EO493">
        <f>IF($GO493&gt;=30,INDEX($DI:$DI,$GN493+30),"")</f>
      </c>
      <c r="EP493">
        <f>IF($GO493&gt;=31,INDEX($DI:$DI,$GN493+31),"")</f>
      </c>
      <c r="EQ493">
        <f>IF($GO493&gt;=32,INDEX($DI:$DI,$GN493+32),"")</f>
      </c>
      <c r="ER493">
        <f>IF($GO493&gt;=33,INDEX($DI:$DI,$GN493+33),"")</f>
      </c>
      <c r="ES493">
        <f>IF($GO493&gt;=34,INDEX($DI:$DI,$GN493+34),"")</f>
      </c>
      <c r="ET493">
        <f>IF($GO493&gt;=35,INDEX($DI:$DI,$GN493+35),"")</f>
      </c>
      <c r="EU493">
        <f>IF($GO493&gt;=36,INDEX($DI:$DI,$GN493+36),"")</f>
      </c>
      <c r="EV493">
        <f>IF($GO493&gt;=37,INDEX($DI:$DI,$GN493+37),"")</f>
      </c>
      <c r="EW493">
        <f>IF($GO493&gt;=38,INDEX($DI:$DI,$GN493+38),"")</f>
      </c>
      <c r="EX493">
        <f>IF($GO493&gt;=39,INDEX($DI:$DI,$GN493+39),"")</f>
      </c>
      <c r="EY493">
        <f>IF($GO493&gt;=40,INDEX($DI:$DI,$GN493+40),"")</f>
      </c>
      <c r="EZ493">
        <f>IF($GO493&gt;=1,INDEX($DJ:$DJ,$GN493+1),"")</f>
      </c>
      <c r="FA493">
        <f>IF($GO493&gt;=2,INDEX($DJ:$DJ,$GN493+2),"")</f>
      </c>
      <c r="FB493">
        <f>IF($GO493&gt;=3,INDEX($DJ:$DJ,$GN493+3),"")</f>
      </c>
      <c r="FC493">
        <f>IF($GO493&gt;=4,INDEX($DJ:$DJ,$GN493+4),"")</f>
      </c>
      <c r="FD493">
        <f>IF($GO493&gt;=5,INDEX($DJ:$DJ,$GN493+5),"")</f>
      </c>
      <c r="FE493">
        <f>IF($GO493&gt;=6,INDEX($DJ:$DJ,$GN493+6),"")</f>
      </c>
      <c r="FF493">
        <f>IF($GO493&gt;=7,INDEX($DJ:$DJ,$GN493+7),"")</f>
      </c>
      <c r="FG493">
        <f>IF($GO493&gt;=8,INDEX($DJ:$DJ,$GN493+8),"")</f>
      </c>
      <c r="FH493">
        <f>IF($GO493&gt;=9,INDEX($DJ:$DJ,$GN493+9),"")</f>
      </c>
      <c r="FI493">
        <f>IF($GO493&gt;=10,INDEX($DJ:$DJ,$GN493+10),"")</f>
      </c>
      <c r="FJ493">
        <f>IF($GO493&gt;=11,INDEX($DJ:$DJ,$GN493+11),"")</f>
      </c>
      <c r="FK493">
        <f>IF($GO493&gt;=12,INDEX($DJ:$DJ,$GN493+12),"")</f>
      </c>
      <c r="FL493">
        <f>IF($GO493&gt;=13,INDEX($DJ:$DJ,$GN493+13),"")</f>
      </c>
      <c r="FM493">
        <f>IF($GO493&gt;=14,INDEX($DJ:$DJ,$GN493+14),"")</f>
      </c>
      <c r="FN493">
        <f>IF($GO493&gt;=15,INDEX($DJ:$DJ,$GN493+15),"")</f>
      </c>
      <c r="FO493">
        <f>IF($GO493&gt;=16,INDEX($DJ:$DJ,$GN493+16),"")</f>
      </c>
      <c r="FP493">
        <f>IF($GO493&gt;=17,INDEX($DJ:$DJ,$GN493+17),"")</f>
      </c>
      <c r="FQ493">
        <f>IF($GO493&gt;=18,INDEX($DJ:$DJ,$GN493+18),"")</f>
      </c>
      <c r="FR493">
        <f>IF($GO493&gt;=19,INDEX($DJ:$DJ,$GN493+19),"")</f>
      </c>
      <c r="FS493">
        <f>IF($GO493&gt;=20,INDEX($DJ:$DJ,$GN493+20),"")</f>
      </c>
      <c r="FT493">
        <f>IF($GO493&gt;=21,INDEX($DJ:$DJ,$GN493+21),"")</f>
      </c>
      <c r="FU493">
        <f>IF($GO493&gt;=22,INDEX($DJ:$DJ,$GN493+22),"")</f>
      </c>
      <c r="FV493">
        <f>IF($GO493&gt;=23,INDEX($DJ:$DJ,$GN493+23),"")</f>
      </c>
      <c r="FW493">
        <f>IF($GO493&gt;=24,INDEX($DJ:$DJ,$GN493+24),"")</f>
      </c>
      <c r="FX493">
        <f>IF($GO493&gt;=25,INDEX($DJ:$DJ,$GN493+25),"")</f>
      </c>
      <c r="FY493">
        <f>IF($GO493&gt;=26,INDEX($DJ:$DJ,$GN493+26),"")</f>
      </c>
      <c r="FZ493">
        <f>IF($GO493&gt;=27,INDEX($DJ:$DJ,$GN493+27),"")</f>
      </c>
      <c r="GA493">
        <f>IF($GO493&gt;=28,INDEX($DJ:$DJ,$GN493+28),"")</f>
      </c>
      <c r="GB493">
        <f>IF($GO493&gt;=29,INDEX($DJ:$DJ,$GN493+29),"")</f>
      </c>
      <c r="GC493">
        <f>IF($GO493&gt;=30,INDEX($DJ:$DJ,$GN493+30),"")</f>
      </c>
      <c r="GD493">
        <f>IF($GO493&gt;=31,INDEX($DJ:$DJ,$GN493+31),"")</f>
      </c>
      <c r="GE493">
        <f>IF($GO493&gt;=32,INDEX($DJ:$DJ,$GN493+32),"")</f>
      </c>
      <c r="GF493">
        <f>IF($GO493&gt;=33,INDEX($DJ:$DJ,$GN493+33),"")</f>
      </c>
      <c r="GG493">
        <f>IF($GO493&gt;=34,INDEX($DJ:$DJ,$GN493+34),"")</f>
      </c>
      <c r="GH493">
        <f>IF($GO493&gt;=35,INDEX($DJ:$DJ,$GN493+35),"")</f>
      </c>
      <c r="GI493">
        <f>IF($GO493&gt;=36,INDEX($DJ:$DJ,$GN493+36),"")</f>
      </c>
      <c r="GJ493">
        <f>IF($GO493&gt;=37,INDEX($DJ:$DJ,$GN493+37),"")</f>
      </c>
      <c r="GK493">
        <f>IF($GO493&gt;=38,INDEX($DJ:$DJ,$GN493+38),"")</f>
      </c>
      <c r="GL493">
        <f>IF($GO493&gt;=39,INDEX($DJ:$DJ,$GN493+39),"")</f>
      </c>
      <c r="GM493">
        <f>IF($GO493&gt;=40,INDEX($DJ:$DJ,$GN493+40),"")</f>
      </c>
      <c r="GN493">
        <f>IFERROR(MATCH($DH493,$DI$2:$DI$148,0)+1,0)</f>
      </c>
      <c r="GO493">
        <f>IFERROR(INDEX($DK$2:$DK$148,MATCH($DH493,$DI$2:$DI$148,0)),0)</f>
      </c>
      <c r="GP493">
        <f>IFERROR(MATCH($Y493,$DL$493:$EY$493,0),0)</f>
      </c>
      <c r="GQ493">
        <f>IF($GP493&gt;0,INDEX($EZ$493:$GM$493,$GP493),"")</f>
      </c>
      <c r="GT493">
        <f>IF($JC493&gt;=1,INDEX($GR:$GR,$JB493+1),"")</f>
      </c>
      <c r="GU493">
        <f>IF($JC493&gt;=2,INDEX($GR:$GR,$JB493+2),"")</f>
      </c>
      <c r="GV493">
        <f>IF($JC493&gt;=3,INDEX($GR:$GR,$JB493+3),"")</f>
      </c>
      <c r="GW493">
        <f>IF($JC493&gt;=4,INDEX($GR:$GR,$JB493+4),"")</f>
      </c>
      <c r="GX493">
        <f>IF($JC493&gt;=5,INDEX($GR:$GR,$JB493+5),"")</f>
      </c>
      <c r="GY493">
        <f>IF($JC493&gt;=6,INDEX($GR:$GR,$JB493+6),"")</f>
      </c>
      <c r="GZ493">
        <f>IF($JC493&gt;=7,INDEX($GR:$GR,$JB493+7),"")</f>
      </c>
      <c r="HA493">
        <f>IF($JC493&gt;=8,INDEX($GR:$GR,$JB493+8),"")</f>
      </c>
      <c r="HB493">
        <f>IF($JC493&gt;=9,INDEX($GR:$GR,$JB493+9),"")</f>
      </c>
      <c r="HC493">
        <f>IF($JC493&gt;=10,INDEX($GR:$GR,$JB493+10),"")</f>
      </c>
      <c r="HD493">
        <f>IF($JC493&gt;=11,INDEX($GR:$GR,$JB493+11),"")</f>
      </c>
      <c r="HE493">
        <f>IF($JC493&gt;=12,INDEX($GR:$GR,$JB493+12),"")</f>
      </c>
      <c r="HF493">
        <f>IF($JC493&gt;=13,INDEX($GR:$GR,$JB493+13),"")</f>
      </c>
      <c r="HG493">
        <f>IF($JC493&gt;=14,INDEX($GR:$GR,$JB493+14),"")</f>
      </c>
      <c r="HH493">
        <f>IF($JC493&gt;=15,INDEX($GR:$GR,$JB493+15),"")</f>
      </c>
      <c r="HI493">
        <f>IF($JC493&gt;=16,INDEX($GR:$GR,$JB493+16),"")</f>
      </c>
      <c r="HJ493">
        <f>IF($JC493&gt;=17,INDEX($GR:$GR,$JB493+17),"")</f>
      </c>
      <c r="HK493">
        <f>IF($JC493&gt;=18,INDEX($GR:$GR,$JB493+18),"")</f>
      </c>
      <c r="HL493">
        <f>IF($JC493&gt;=19,INDEX($GR:$GR,$JB493+19),"")</f>
      </c>
      <c r="HM493">
        <f>IF($JC493&gt;=20,INDEX($GR:$GR,$JB493+20),"")</f>
      </c>
      <c r="HN493">
        <f>IF($JC493&gt;=21,INDEX($GR:$GR,$JB493+21),"")</f>
      </c>
      <c r="HO493">
        <f>IF($JC493&gt;=22,INDEX($GR:$GR,$JB493+22),"")</f>
      </c>
      <c r="HP493">
        <f>IF($JC493&gt;=23,INDEX($GR:$GR,$JB493+23),"")</f>
      </c>
      <c r="HQ493">
        <f>IF($JC493&gt;=24,INDEX($GR:$GR,$JB493+24),"")</f>
      </c>
      <c r="HR493">
        <f>IF($JC493&gt;=25,INDEX($GR:$GR,$JB493+25),"")</f>
      </c>
      <c r="HS493">
        <f>IF($JC493&gt;=26,INDEX($GR:$GR,$JB493+26),"")</f>
      </c>
      <c r="HT493">
        <f>IF($JC493&gt;=27,INDEX($GR:$GR,$JB493+27),"")</f>
      </c>
      <c r="HU493">
        <f>IF($JC493&gt;=28,INDEX($GR:$GR,$JB493+28),"")</f>
      </c>
      <c r="HV493">
        <f>IF($JC493&gt;=29,INDEX($GR:$GR,$JB493+29),"")</f>
      </c>
      <c r="HW493">
        <f>IF($JC493&gt;=30,INDEX($GR:$GR,$JB493+30),"")</f>
      </c>
      <c r="HX493">
        <f>IF($JC493&gt;=31,INDEX($GR:$GR,$JB493+31),"")</f>
      </c>
      <c r="HY493">
        <f>IF($JC493&gt;=32,INDEX($GR:$GR,$JB493+32),"")</f>
      </c>
      <c r="HZ493">
        <f>IF($JC493&gt;=33,INDEX($GR:$GR,$JB493+33),"")</f>
      </c>
      <c r="IA493">
        <f>IF($JC493&gt;=34,INDEX($GR:$GR,$JB493+34),"")</f>
      </c>
      <c r="IB493">
        <f>IF($JC493&gt;=35,INDEX($GR:$GR,$JB493+35),"")</f>
      </c>
      <c r="IC493">
        <f>IF($JC493&gt;=36,INDEX($GR:$GR,$JB493+36),"")</f>
      </c>
      <c r="ID493">
        <f>IF($JC493&gt;=37,INDEX($GR:$GR,$JB493+37),"")</f>
      </c>
      <c r="IE493">
        <f>IF($JC493&gt;=38,INDEX($GR:$GR,$JB493+38),"")</f>
      </c>
      <c r="IF493">
        <f>IF($JC493&gt;=39,INDEX($GR:$GR,$JB493+39),"")</f>
      </c>
      <c r="IG493">
        <f>IF($JC493&gt;=40,INDEX($GR:$GR,$JB493+40),"")</f>
      </c>
      <c r="IH493">
        <f>IF($JC493&gt;=41,INDEX($GR:$GR,$JB493+41),"")</f>
      </c>
      <c r="II493">
        <f>IF($JC493&gt;=42,INDEX($GR:$GR,$JB493+42),"")</f>
      </c>
      <c r="IJ493">
        <f>IF($JC493&gt;=43,INDEX($GR:$GR,$JB493+43),"")</f>
      </c>
      <c r="IK493">
        <f>IF($JC493&gt;=44,INDEX($GR:$GR,$JB493+44),"")</f>
      </c>
      <c r="IL493">
        <f>IF($JC493&gt;=45,INDEX($GR:$GR,$JB493+45),"")</f>
      </c>
      <c r="IM493">
        <f>IF($JC493&gt;=46,INDEX($GR:$GR,$JB493+46),"")</f>
      </c>
      <c r="IN493">
        <f>IF($JC493&gt;=47,INDEX($GR:$GR,$JB493+47),"")</f>
      </c>
      <c r="IO493">
        <f>IF($JC493&gt;=48,INDEX($GR:$GR,$JB493+48),"")</f>
      </c>
      <c r="IP493">
        <f>IF($JC493&gt;=49,INDEX($GR:$GR,$JB493+49),"")</f>
      </c>
      <c r="IQ493">
        <f>IF($JC493&gt;=50,INDEX($GR:$GR,$JB493+50),"")</f>
      </c>
      <c r="IR493">
        <f>IF($JC493&gt;=51,INDEX($GR:$GR,$JB493+51),"")</f>
      </c>
      <c r="IS493">
        <f>IF($JC493&gt;=52,INDEX($GR:$GR,$JB493+52),"")</f>
      </c>
      <c r="IT493">
        <f>IF($JC493&gt;=53,INDEX($GR:$GR,$JB493+53),"")</f>
      </c>
      <c r="IU493">
        <f>IF($JC493&gt;=54,INDEX($GR:$GR,$JB493+54),"")</f>
      </c>
      <c r="IV493">
        <f>IF($JC493&gt;=55,INDEX($GR:$GR,$JB493+55),"")</f>
      </c>
      <c r="IW493">
        <f>IF($JC493&gt;=56,INDEX($GR:$GR,$JB493+56),"")</f>
      </c>
      <c r="IX493">
        <f>IF($JC493&gt;=57,INDEX($GR:$GR,$JB493+57),"")</f>
      </c>
      <c r="IY493">
        <f>IF($JC493&gt;=58,INDEX($GR:$GR,$JB493+58),"")</f>
      </c>
      <c r="IZ493">
        <f>IF($JC493&gt;=59,INDEX($GR:$GR,$JB493+59),"")</f>
      </c>
      <c r="JA493">
        <f>IF($JC493&gt;=60,INDEX($GR:$GR,$JB493+60),"")</f>
      </c>
      <c r="JB493">
        <f>IFERROR(MATCH($GQ493,$GR$2:$GR$324,0)+1,0)</f>
      </c>
      <c r="JC493">
        <f>IFERROR(INDEX($GS$2:$GS$324,MATCH($GQ493,$GR$2:$GR$324,0)),0)</f>
      </c>
      <c r="JD493" t="s">
        <v>40</v>
      </c>
      <c r="JE493" t="s">
        <v>40</v>
      </c>
    </row>
    <row r="494" spans="1:265" x14ac:dyDescent="0.25">
      <c r="Q494">
        <f>IF(OR($T494="",$P494=""),"",IFERROR($T494/$P494,0))</f>
      </c>
      <c r="R494">
        <f>IF($T494="","",
SUM($S494,$U494,$Z494,$V494,$X494)*
(1-IF($AA494="",0,VALUE($AA494)/100)))</f>
      </c>
      <c r="S494">
        <f>IF($T494="","",$T494)</f>
      </c>
      <c r="U494">
        <f>IF($T494="","",
IF($N494="","",
IF(ISNUMBER(SEARCH("exempt",LOWER($N494))),0,
$T494*(VALUE(SUBSTITUTE($N494,"%",""))/100))))</f>
      </c>
      <c r="AB494">
        <f>IFERROR(IF(FIND(" - ",$K494)&gt;0,MID($K494,FIND(" - ",$K494)+3,LEN($K494)),""),"")</f>
      </c>
      <c r="AK494" t="s">
        <v>1081</v>
      </c>
      <c r="AP494">
        <f>IFERROR(LEFT($K494,FIND(" - ",$K494)-1),$K494)</f>
      </c>
      <c r="AS494">
        <f>IF($CH494&gt;=1,INDEX($AQ:$AQ,$CG494+1),"")</f>
      </c>
      <c r="AT494">
        <f>IF($CH494&gt;=2,INDEX($AQ:$AQ,$CG494+2),"")</f>
      </c>
      <c r="AU494">
        <f>IF($CH494&gt;=3,INDEX($AQ:$AQ,$CG494+3),"")</f>
      </c>
      <c r="AV494">
        <f>IF($CH494&gt;=4,INDEX($AQ:$AQ,$CG494+4),"")</f>
      </c>
      <c r="AW494">
        <f>IF($CH494&gt;=5,INDEX($AQ:$AQ,$CG494+5),"")</f>
      </c>
      <c r="AX494">
        <f>IF($CH494&gt;=6,INDEX($AQ:$AQ,$CG494+6),"")</f>
      </c>
      <c r="AY494">
        <f>IF($CH494&gt;=7,INDEX($AQ:$AQ,$CG494+7),"")</f>
      </c>
      <c r="AZ494">
        <f>IF($CH494&gt;=8,INDEX($AQ:$AQ,$CG494+8),"")</f>
      </c>
      <c r="BA494">
        <f>IF($CH494&gt;=9,INDEX($AQ:$AQ,$CG494+9),"")</f>
      </c>
      <c r="BB494">
        <f>IF($CH494&gt;=10,INDEX($AQ:$AQ,$CG494+10),"")</f>
      </c>
      <c r="BC494">
        <f>IF($CH494&gt;=11,INDEX($AQ:$AQ,$CG494+11),"")</f>
      </c>
      <c r="BD494">
        <f>IF($CH494&gt;=12,INDEX($AQ:$AQ,$CG494+12),"")</f>
      </c>
      <c r="BE494">
        <f>IF($CH494&gt;=13,INDEX($AQ:$AQ,$CG494+13),"")</f>
      </c>
      <c r="BF494">
        <f>IF($CH494&gt;=14,INDEX($AQ:$AQ,$CG494+14),"")</f>
      </c>
      <c r="BG494">
        <f>IF($CH494&gt;=15,INDEX($AQ:$AQ,$CG494+15),"")</f>
      </c>
      <c r="BH494">
        <f>IF($CH494&gt;=16,INDEX($AQ:$AQ,$CG494+16),"")</f>
      </c>
      <c r="BI494">
        <f>IF($CH494&gt;=17,INDEX($AQ:$AQ,$CG494+17),"")</f>
      </c>
      <c r="BJ494">
        <f>IF($CH494&gt;=18,INDEX($AQ:$AQ,$CG494+18),"")</f>
      </c>
      <c r="BK494">
        <f>IF($CH494&gt;=19,INDEX($AQ:$AQ,$CG494+19),"")</f>
      </c>
      <c r="BL494">
        <f>IF($CH494&gt;=20,INDEX($AQ:$AQ,$CG494+20),"")</f>
      </c>
      <c r="BM494">
        <f>IF($CH494&gt;=21,INDEX($AQ:$AQ,$CG494+21),"")</f>
      </c>
      <c r="BN494">
        <f>IF($CH494&gt;=22,INDEX($AQ:$AQ,$CG494+22),"")</f>
      </c>
      <c r="BO494">
        <f>IF($CH494&gt;=23,INDEX($AQ:$AQ,$CG494+23),"")</f>
      </c>
      <c r="BP494">
        <f>IF($CH494&gt;=24,INDEX($AQ:$AQ,$CG494+24),"")</f>
      </c>
      <c r="BQ494">
        <f>IF($CH494&gt;=25,INDEX($AQ:$AQ,$CG494+25),"")</f>
      </c>
      <c r="BR494">
        <f>IF($CH494&gt;=26,INDEX($AQ:$AQ,$CG494+26),"")</f>
      </c>
      <c r="BS494">
        <f>IF($CH494&gt;=27,INDEX($AQ:$AQ,$CG494+27),"")</f>
      </c>
      <c r="BT494">
        <f>IF($CH494&gt;=28,INDEX($AQ:$AQ,$CG494+28),"")</f>
      </c>
      <c r="BU494">
        <f>IF($CH494&gt;=29,INDEX($AQ:$AQ,$CG494+29),"")</f>
      </c>
      <c r="BV494">
        <f>IF($CH494&gt;=30,INDEX($AQ:$AQ,$CG494+30),"")</f>
      </c>
      <c r="BW494">
        <f>IF($CH494&gt;=31,INDEX($AQ:$AQ,$CG494+31),"")</f>
      </c>
      <c r="BX494">
        <f>IF($CH494&gt;=32,INDEX($AQ:$AQ,$CG494+32),"")</f>
      </c>
      <c r="BY494">
        <f>IF($CH494&gt;=33,INDEX($AQ:$AQ,$CG494+33),"")</f>
      </c>
      <c r="BZ494">
        <f>IF($CH494&gt;=34,INDEX($AQ:$AQ,$CG494+34),"")</f>
      </c>
      <c r="CA494">
        <f>IF($CH494&gt;=35,INDEX($AQ:$AQ,$CG494+35),"")</f>
      </c>
      <c r="CB494">
        <f>IF($CH494&gt;=36,INDEX($AQ:$AQ,$CG494+36),"")</f>
      </c>
      <c r="CC494">
        <f>IF($CH494&gt;=37,INDEX($AQ:$AQ,$CG494+37),"")</f>
      </c>
      <c r="CD494">
        <f>IF($CH494&gt;=38,INDEX($AQ:$AQ,$CG494+38),"")</f>
      </c>
      <c r="CE494">
        <f>IF($CH494&gt;=39,INDEX($AQ:$AQ,$CG494+39),"")</f>
      </c>
      <c r="CF494">
        <f>IF($CH494&gt;=40,INDEX($AQ:$AQ,$CG494+40),"")</f>
      </c>
      <c r="CG494">
        <f>IFERROR(MATCH($AP494,$AQ$2:$AQ$134,0)+1,0)</f>
      </c>
      <c r="CH494">
        <f>IFERROR(INDEX($AR$2:$AR$134,MATCH($AP494,$AQ$2:$AQ$134,0)),0)</f>
      </c>
      <c r="CI494">
        <f>IFERROR(LEFT($L494,FIND(" - ",$L494)-1),$L494)</f>
      </c>
      <c r="CL494">
        <f>IF($DG494&gt;=1,INDEX($CJ:$CJ,$DF494+1),"")</f>
      </c>
      <c r="CM494">
        <f>IF($DG494&gt;=2,INDEX($CJ:$CJ,$DF494+2),"")</f>
      </c>
      <c r="CN494">
        <f>IF($DG494&gt;=3,INDEX($CJ:$CJ,$DF494+3),"")</f>
      </c>
      <c r="CO494">
        <f>IF($DG494&gt;=4,INDEX($CJ:$CJ,$DF494+4),"")</f>
      </c>
      <c r="CP494">
        <f>IF($DG494&gt;=5,INDEX($CJ:$CJ,$DF494+5),"")</f>
      </c>
      <c r="CQ494">
        <f>IF($DG494&gt;=6,INDEX($CJ:$CJ,$DF494+6),"")</f>
      </c>
      <c r="CR494">
        <f>IF($DG494&gt;=7,INDEX($CJ:$CJ,$DF494+7),"")</f>
      </c>
      <c r="CS494">
        <f>IF($DG494&gt;=8,INDEX($CJ:$CJ,$DF494+8),"")</f>
      </c>
      <c r="CT494">
        <f>IF($DG494&gt;=9,INDEX($CJ:$CJ,$DF494+9),"")</f>
      </c>
      <c r="CU494">
        <f>IF($DG494&gt;=10,INDEX($CJ:$CJ,$DF494+10),"")</f>
      </c>
      <c r="CV494">
        <f>IF($DG494&gt;=11,INDEX($CJ:$CJ,$DF494+11),"")</f>
      </c>
      <c r="CW494">
        <f>IF($DG494&gt;=12,INDEX($CJ:$CJ,$DF494+12),"")</f>
      </c>
      <c r="CX494">
        <f>IF($DG494&gt;=13,INDEX($CJ:$CJ,$DF494+13),"")</f>
      </c>
      <c r="CY494">
        <f>IF($DG494&gt;=14,INDEX($CJ:$CJ,$DF494+14),"")</f>
      </c>
      <c r="CZ494">
        <f>IF($DG494&gt;=15,INDEX($CJ:$CJ,$DF494+15),"")</f>
      </c>
      <c r="DA494">
        <f>IF($DG494&gt;=16,INDEX($CJ:$CJ,$DF494+16),"")</f>
      </c>
      <c r="DB494">
        <f>IF($DG494&gt;=17,INDEX($CJ:$CJ,$DF494+17),"")</f>
      </c>
      <c r="DC494">
        <f>IF($DG494&gt;=18,INDEX($CJ:$CJ,$DF494+18),"")</f>
      </c>
      <c r="DD494">
        <f>IF($DG494&gt;=19,INDEX($CJ:$CJ,$DF494+19),"")</f>
      </c>
      <c r="DE494">
        <f>IF($DG494&gt;=20,INDEX($CJ:$CJ,$DF494+20),"")</f>
      </c>
      <c r="DF494">
        <f>IFERROR(MATCH($CI494,$CJ$2:$CJ$263,0)+1,0)</f>
      </c>
      <c r="DG494">
        <f>IFERROR(INDEX($CK$2:$CK$263,MATCH($CI494,$CJ$2:$CJ$263,0)),0)</f>
      </c>
      <c r="DH494">
        <f>IFERROR(INDEX($AO:$AO,MATCH($N494,$AN:$AN,0))&amp;"","")</f>
      </c>
      <c r="DL494">
        <f>IF($GO494&gt;=1,INDEX($DI:$DI,$GN494+1),"")</f>
      </c>
      <c r="DM494">
        <f>IF($GO494&gt;=2,INDEX($DI:$DI,$GN494+2),"")</f>
      </c>
      <c r="DN494">
        <f>IF($GO494&gt;=3,INDEX($DI:$DI,$GN494+3),"")</f>
      </c>
      <c r="DO494">
        <f>IF($GO494&gt;=4,INDEX($DI:$DI,$GN494+4),"")</f>
      </c>
      <c r="DP494">
        <f>IF($GO494&gt;=5,INDEX($DI:$DI,$GN494+5),"")</f>
      </c>
      <c r="DQ494">
        <f>IF($GO494&gt;=6,INDEX($DI:$DI,$GN494+6),"")</f>
      </c>
      <c r="DR494">
        <f>IF($GO494&gt;=7,INDEX($DI:$DI,$GN494+7),"")</f>
      </c>
      <c r="DS494">
        <f>IF($GO494&gt;=8,INDEX($DI:$DI,$GN494+8),"")</f>
      </c>
      <c r="DT494">
        <f>IF($GO494&gt;=9,INDEX($DI:$DI,$GN494+9),"")</f>
      </c>
      <c r="DU494">
        <f>IF($GO494&gt;=10,INDEX($DI:$DI,$GN494+10),"")</f>
      </c>
      <c r="DV494">
        <f>IF($GO494&gt;=11,INDEX($DI:$DI,$GN494+11),"")</f>
      </c>
      <c r="DW494">
        <f>IF($GO494&gt;=12,INDEX($DI:$DI,$GN494+12),"")</f>
      </c>
      <c r="DX494">
        <f>IF($GO494&gt;=13,INDEX($DI:$DI,$GN494+13),"")</f>
      </c>
      <c r="DY494">
        <f>IF($GO494&gt;=14,INDEX($DI:$DI,$GN494+14),"")</f>
      </c>
      <c r="DZ494">
        <f>IF($GO494&gt;=15,INDEX($DI:$DI,$GN494+15),"")</f>
      </c>
      <c r="EA494">
        <f>IF($GO494&gt;=16,INDEX($DI:$DI,$GN494+16),"")</f>
      </c>
      <c r="EB494">
        <f>IF($GO494&gt;=17,INDEX($DI:$DI,$GN494+17),"")</f>
      </c>
      <c r="EC494">
        <f>IF($GO494&gt;=18,INDEX($DI:$DI,$GN494+18),"")</f>
      </c>
      <c r="ED494">
        <f>IF($GO494&gt;=19,INDEX($DI:$DI,$GN494+19),"")</f>
      </c>
      <c r="EE494">
        <f>IF($GO494&gt;=20,INDEX($DI:$DI,$GN494+20),"")</f>
      </c>
      <c r="EF494">
        <f>IF($GO494&gt;=21,INDEX($DI:$DI,$GN494+21),"")</f>
      </c>
      <c r="EG494">
        <f>IF($GO494&gt;=22,INDEX($DI:$DI,$GN494+22),"")</f>
      </c>
      <c r="EH494">
        <f>IF($GO494&gt;=23,INDEX($DI:$DI,$GN494+23),"")</f>
      </c>
      <c r="EI494">
        <f>IF($GO494&gt;=24,INDEX($DI:$DI,$GN494+24),"")</f>
      </c>
      <c r="EJ494">
        <f>IF($GO494&gt;=25,INDEX($DI:$DI,$GN494+25),"")</f>
      </c>
      <c r="EK494">
        <f>IF($GO494&gt;=26,INDEX($DI:$DI,$GN494+26),"")</f>
      </c>
      <c r="EL494">
        <f>IF($GO494&gt;=27,INDEX($DI:$DI,$GN494+27),"")</f>
      </c>
      <c r="EM494">
        <f>IF($GO494&gt;=28,INDEX($DI:$DI,$GN494+28),"")</f>
      </c>
      <c r="EN494">
        <f>IF($GO494&gt;=29,INDEX($DI:$DI,$GN494+29),"")</f>
      </c>
      <c r="EO494">
        <f>IF($GO494&gt;=30,INDEX($DI:$DI,$GN494+30),"")</f>
      </c>
      <c r="EP494">
        <f>IF($GO494&gt;=31,INDEX($DI:$DI,$GN494+31),"")</f>
      </c>
      <c r="EQ494">
        <f>IF($GO494&gt;=32,INDEX($DI:$DI,$GN494+32),"")</f>
      </c>
      <c r="ER494">
        <f>IF($GO494&gt;=33,INDEX($DI:$DI,$GN494+33),"")</f>
      </c>
      <c r="ES494">
        <f>IF($GO494&gt;=34,INDEX($DI:$DI,$GN494+34),"")</f>
      </c>
      <c r="ET494">
        <f>IF($GO494&gt;=35,INDEX($DI:$DI,$GN494+35),"")</f>
      </c>
      <c r="EU494">
        <f>IF($GO494&gt;=36,INDEX($DI:$DI,$GN494+36),"")</f>
      </c>
      <c r="EV494">
        <f>IF($GO494&gt;=37,INDEX($DI:$DI,$GN494+37),"")</f>
      </c>
      <c r="EW494">
        <f>IF($GO494&gt;=38,INDEX($DI:$DI,$GN494+38),"")</f>
      </c>
      <c r="EX494">
        <f>IF($GO494&gt;=39,INDEX($DI:$DI,$GN494+39),"")</f>
      </c>
      <c r="EY494">
        <f>IF($GO494&gt;=40,INDEX($DI:$DI,$GN494+40),"")</f>
      </c>
      <c r="EZ494">
        <f>IF($GO494&gt;=1,INDEX($DJ:$DJ,$GN494+1),"")</f>
      </c>
      <c r="FA494">
        <f>IF($GO494&gt;=2,INDEX($DJ:$DJ,$GN494+2),"")</f>
      </c>
      <c r="FB494">
        <f>IF($GO494&gt;=3,INDEX($DJ:$DJ,$GN494+3),"")</f>
      </c>
      <c r="FC494">
        <f>IF($GO494&gt;=4,INDEX($DJ:$DJ,$GN494+4),"")</f>
      </c>
      <c r="FD494">
        <f>IF($GO494&gt;=5,INDEX($DJ:$DJ,$GN494+5),"")</f>
      </c>
      <c r="FE494">
        <f>IF($GO494&gt;=6,INDEX($DJ:$DJ,$GN494+6),"")</f>
      </c>
      <c r="FF494">
        <f>IF($GO494&gt;=7,INDEX($DJ:$DJ,$GN494+7),"")</f>
      </c>
      <c r="FG494">
        <f>IF($GO494&gt;=8,INDEX($DJ:$DJ,$GN494+8),"")</f>
      </c>
      <c r="FH494">
        <f>IF($GO494&gt;=9,INDEX($DJ:$DJ,$GN494+9),"")</f>
      </c>
      <c r="FI494">
        <f>IF($GO494&gt;=10,INDEX($DJ:$DJ,$GN494+10),"")</f>
      </c>
      <c r="FJ494">
        <f>IF($GO494&gt;=11,INDEX($DJ:$DJ,$GN494+11),"")</f>
      </c>
      <c r="FK494">
        <f>IF($GO494&gt;=12,INDEX($DJ:$DJ,$GN494+12),"")</f>
      </c>
      <c r="FL494">
        <f>IF($GO494&gt;=13,INDEX($DJ:$DJ,$GN494+13),"")</f>
      </c>
      <c r="FM494">
        <f>IF($GO494&gt;=14,INDEX($DJ:$DJ,$GN494+14),"")</f>
      </c>
      <c r="FN494">
        <f>IF($GO494&gt;=15,INDEX($DJ:$DJ,$GN494+15),"")</f>
      </c>
      <c r="FO494">
        <f>IF($GO494&gt;=16,INDEX($DJ:$DJ,$GN494+16),"")</f>
      </c>
      <c r="FP494">
        <f>IF($GO494&gt;=17,INDEX($DJ:$DJ,$GN494+17),"")</f>
      </c>
      <c r="FQ494">
        <f>IF($GO494&gt;=18,INDEX($DJ:$DJ,$GN494+18),"")</f>
      </c>
      <c r="FR494">
        <f>IF($GO494&gt;=19,INDEX($DJ:$DJ,$GN494+19),"")</f>
      </c>
      <c r="FS494">
        <f>IF($GO494&gt;=20,INDEX($DJ:$DJ,$GN494+20),"")</f>
      </c>
      <c r="FT494">
        <f>IF($GO494&gt;=21,INDEX($DJ:$DJ,$GN494+21),"")</f>
      </c>
      <c r="FU494">
        <f>IF($GO494&gt;=22,INDEX($DJ:$DJ,$GN494+22),"")</f>
      </c>
      <c r="FV494">
        <f>IF($GO494&gt;=23,INDEX($DJ:$DJ,$GN494+23),"")</f>
      </c>
      <c r="FW494">
        <f>IF($GO494&gt;=24,INDEX($DJ:$DJ,$GN494+24),"")</f>
      </c>
      <c r="FX494">
        <f>IF($GO494&gt;=25,INDEX($DJ:$DJ,$GN494+25),"")</f>
      </c>
      <c r="FY494">
        <f>IF($GO494&gt;=26,INDEX($DJ:$DJ,$GN494+26),"")</f>
      </c>
      <c r="FZ494">
        <f>IF($GO494&gt;=27,INDEX($DJ:$DJ,$GN494+27),"")</f>
      </c>
      <c r="GA494">
        <f>IF($GO494&gt;=28,INDEX($DJ:$DJ,$GN494+28),"")</f>
      </c>
      <c r="GB494">
        <f>IF($GO494&gt;=29,INDEX($DJ:$DJ,$GN494+29),"")</f>
      </c>
      <c r="GC494">
        <f>IF($GO494&gt;=30,INDEX($DJ:$DJ,$GN494+30),"")</f>
      </c>
      <c r="GD494">
        <f>IF($GO494&gt;=31,INDEX($DJ:$DJ,$GN494+31),"")</f>
      </c>
      <c r="GE494">
        <f>IF($GO494&gt;=32,INDEX($DJ:$DJ,$GN494+32),"")</f>
      </c>
      <c r="GF494">
        <f>IF($GO494&gt;=33,INDEX($DJ:$DJ,$GN494+33),"")</f>
      </c>
      <c r="GG494">
        <f>IF($GO494&gt;=34,INDEX($DJ:$DJ,$GN494+34),"")</f>
      </c>
      <c r="GH494">
        <f>IF($GO494&gt;=35,INDEX($DJ:$DJ,$GN494+35),"")</f>
      </c>
      <c r="GI494">
        <f>IF($GO494&gt;=36,INDEX($DJ:$DJ,$GN494+36),"")</f>
      </c>
      <c r="GJ494">
        <f>IF($GO494&gt;=37,INDEX($DJ:$DJ,$GN494+37),"")</f>
      </c>
      <c r="GK494">
        <f>IF($GO494&gt;=38,INDEX($DJ:$DJ,$GN494+38),"")</f>
      </c>
      <c r="GL494">
        <f>IF($GO494&gt;=39,INDEX($DJ:$DJ,$GN494+39),"")</f>
      </c>
      <c r="GM494">
        <f>IF($GO494&gt;=40,INDEX($DJ:$DJ,$GN494+40),"")</f>
      </c>
      <c r="GN494">
        <f>IFERROR(MATCH($DH494,$DI$2:$DI$148,0)+1,0)</f>
      </c>
      <c r="GO494">
        <f>IFERROR(INDEX($DK$2:$DK$148,MATCH($DH494,$DI$2:$DI$148,0)),0)</f>
      </c>
      <c r="GP494">
        <f>IFERROR(MATCH($Y494,$DL$494:$EY$494,0),0)</f>
      </c>
      <c r="GQ494">
        <f>IF($GP494&gt;0,INDEX($EZ$494:$GM$494,$GP494),"")</f>
      </c>
      <c r="GT494">
        <f>IF($JC494&gt;=1,INDEX($GR:$GR,$JB494+1),"")</f>
      </c>
      <c r="GU494">
        <f>IF($JC494&gt;=2,INDEX($GR:$GR,$JB494+2),"")</f>
      </c>
      <c r="GV494">
        <f>IF($JC494&gt;=3,INDEX($GR:$GR,$JB494+3),"")</f>
      </c>
      <c r="GW494">
        <f>IF($JC494&gt;=4,INDEX($GR:$GR,$JB494+4),"")</f>
      </c>
      <c r="GX494">
        <f>IF($JC494&gt;=5,INDEX($GR:$GR,$JB494+5),"")</f>
      </c>
      <c r="GY494">
        <f>IF($JC494&gt;=6,INDEX($GR:$GR,$JB494+6),"")</f>
      </c>
      <c r="GZ494">
        <f>IF($JC494&gt;=7,INDEX($GR:$GR,$JB494+7),"")</f>
      </c>
      <c r="HA494">
        <f>IF($JC494&gt;=8,INDEX($GR:$GR,$JB494+8),"")</f>
      </c>
      <c r="HB494">
        <f>IF($JC494&gt;=9,INDEX($GR:$GR,$JB494+9),"")</f>
      </c>
      <c r="HC494">
        <f>IF($JC494&gt;=10,INDEX($GR:$GR,$JB494+10),"")</f>
      </c>
      <c r="HD494">
        <f>IF($JC494&gt;=11,INDEX($GR:$GR,$JB494+11),"")</f>
      </c>
      <c r="HE494">
        <f>IF($JC494&gt;=12,INDEX($GR:$GR,$JB494+12),"")</f>
      </c>
      <c r="HF494">
        <f>IF($JC494&gt;=13,INDEX($GR:$GR,$JB494+13),"")</f>
      </c>
      <c r="HG494">
        <f>IF($JC494&gt;=14,INDEX($GR:$GR,$JB494+14),"")</f>
      </c>
      <c r="HH494">
        <f>IF($JC494&gt;=15,INDEX($GR:$GR,$JB494+15),"")</f>
      </c>
      <c r="HI494">
        <f>IF($JC494&gt;=16,INDEX($GR:$GR,$JB494+16),"")</f>
      </c>
      <c r="HJ494">
        <f>IF($JC494&gt;=17,INDEX($GR:$GR,$JB494+17),"")</f>
      </c>
      <c r="HK494">
        <f>IF($JC494&gt;=18,INDEX($GR:$GR,$JB494+18),"")</f>
      </c>
      <c r="HL494">
        <f>IF($JC494&gt;=19,INDEX($GR:$GR,$JB494+19),"")</f>
      </c>
      <c r="HM494">
        <f>IF($JC494&gt;=20,INDEX($GR:$GR,$JB494+20),"")</f>
      </c>
      <c r="HN494">
        <f>IF($JC494&gt;=21,INDEX($GR:$GR,$JB494+21),"")</f>
      </c>
      <c r="HO494">
        <f>IF($JC494&gt;=22,INDEX($GR:$GR,$JB494+22),"")</f>
      </c>
      <c r="HP494">
        <f>IF($JC494&gt;=23,INDEX($GR:$GR,$JB494+23),"")</f>
      </c>
      <c r="HQ494">
        <f>IF($JC494&gt;=24,INDEX($GR:$GR,$JB494+24),"")</f>
      </c>
      <c r="HR494">
        <f>IF($JC494&gt;=25,INDEX($GR:$GR,$JB494+25),"")</f>
      </c>
      <c r="HS494">
        <f>IF($JC494&gt;=26,INDEX($GR:$GR,$JB494+26),"")</f>
      </c>
      <c r="HT494">
        <f>IF($JC494&gt;=27,INDEX($GR:$GR,$JB494+27),"")</f>
      </c>
      <c r="HU494">
        <f>IF($JC494&gt;=28,INDEX($GR:$GR,$JB494+28),"")</f>
      </c>
      <c r="HV494">
        <f>IF($JC494&gt;=29,INDEX($GR:$GR,$JB494+29),"")</f>
      </c>
      <c r="HW494">
        <f>IF($JC494&gt;=30,INDEX($GR:$GR,$JB494+30),"")</f>
      </c>
      <c r="HX494">
        <f>IF($JC494&gt;=31,INDEX($GR:$GR,$JB494+31),"")</f>
      </c>
      <c r="HY494">
        <f>IF($JC494&gt;=32,INDEX($GR:$GR,$JB494+32),"")</f>
      </c>
      <c r="HZ494">
        <f>IF($JC494&gt;=33,INDEX($GR:$GR,$JB494+33),"")</f>
      </c>
      <c r="IA494">
        <f>IF($JC494&gt;=34,INDEX($GR:$GR,$JB494+34),"")</f>
      </c>
      <c r="IB494">
        <f>IF($JC494&gt;=35,INDEX($GR:$GR,$JB494+35),"")</f>
      </c>
      <c r="IC494">
        <f>IF($JC494&gt;=36,INDEX($GR:$GR,$JB494+36),"")</f>
      </c>
      <c r="ID494">
        <f>IF($JC494&gt;=37,INDEX($GR:$GR,$JB494+37),"")</f>
      </c>
      <c r="IE494">
        <f>IF($JC494&gt;=38,INDEX($GR:$GR,$JB494+38),"")</f>
      </c>
      <c r="IF494">
        <f>IF($JC494&gt;=39,INDEX($GR:$GR,$JB494+39),"")</f>
      </c>
      <c r="IG494">
        <f>IF($JC494&gt;=40,INDEX($GR:$GR,$JB494+40),"")</f>
      </c>
      <c r="IH494">
        <f>IF($JC494&gt;=41,INDEX($GR:$GR,$JB494+41),"")</f>
      </c>
      <c r="II494">
        <f>IF($JC494&gt;=42,INDEX($GR:$GR,$JB494+42),"")</f>
      </c>
      <c r="IJ494">
        <f>IF($JC494&gt;=43,INDEX($GR:$GR,$JB494+43),"")</f>
      </c>
      <c r="IK494">
        <f>IF($JC494&gt;=44,INDEX($GR:$GR,$JB494+44),"")</f>
      </c>
      <c r="IL494">
        <f>IF($JC494&gt;=45,INDEX($GR:$GR,$JB494+45),"")</f>
      </c>
      <c r="IM494">
        <f>IF($JC494&gt;=46,INDEX($GR:$GR,$JB494+46),"")</f>
      </c>
      <c r="IN494">
        <f>IF($JC494&gt;=47,INDEX($GR:$GR,$JB494+47),"")</f>
      </c>
      <c r="IO494">
        <f>IF($JC494&gt;=48,INDEX($GR:$GR,$JB494+48),"")</f>
      </c>
      <c r="IP494">
        <f>IF($JC494&gt;=49,INDEX($GR:$GR,$JB494+49),"")</f>
      </c>
      <c r="IQ494">
        <f>IF($JC494&gt;=50,INDEX($GR:$GR,$JB494+50),"")</f>
      </c>
      <c r="IR494">
        <f>IF($JC494&gt;=51,INDEX($GR:$GR,$JB494+51),"")</f>
      </c>
      <c r="IS494">
        <f>IF($JC494&gt;=52,INDEX($GR:$GR,$JB494+52),"")</f>
      </c>
      <c r="IT494">
        <f>IF($JC494&gt;=53,INDEX($GR:$GR,$JB494+53),"")</f>
      </c>
      <c r="IU494">
        <f>IF($JC494&gt;=54,INDEX($GR:$GR,$JB494+54),"")</f>
      </c>
      <c r="IV494">
        <f>IF($JC494&gt;=55,INDEX($GR:$GR,$JB494+55),"")</f>
      </c>
      <c r="IW494">
        <f>IF($JC494&gt;=56,INDEX($GR:$GR,$JB494+56),"")</f>
      </c>
      <c r="IX494">
        <f>IF($JC494&gt;=57,INDEX($GR:$GR,$JB494+57),"")</f>
      </c>
      <c r="IY494">
        <f>IF($JC494&gt;=58,INDEX($GR:$GR,$JB494+58),"")</f>
      </c>
      <c r="IZ494">
        <f>IF($JC494&gt;=59,INDEX($GR:$GR,$JB494+59),"")</f>
      </c>
      <c r="JA494">
        <f>IF($JC494&gt;=60,INDEX($GR:$GR,$JB494+60),"")</f>
      </c>
      <c r="JB494">
        <f>IFERROR(MATCH($GQ494,$GR$2:$GR$324,0)+1,0)</f>
      </c>
      <c r="JC494">
        <f>IFERROR(INDEX($GS$2:$GS$324,MATCH($GQ494,$GR$2:$GR$324,0)),0)</f>
      </c>
      <c r="JD494" t="s">
        <v>40</v>
      </c>
      <c r="JE494" t="s">
        <v>40</v>
      </c>
    </row>
    <row r="495" spans="1:265" x14ac:dyDescent="0.25">
      <c r="Q495">
        <f>IF(OR($T495="",$P495=""),"",IFERROR($T495/$P495,0))</f>
      </c>
      <c r="R495">
        <f>IF($T495="","",
SUM($S495,$U495,$Z495,$V495,$X495)*
(1-IF($AA495="",0,VALUE($AA495)/100)))</f>
      </c>
      <c r="S495">
        <f>IF($T495="","",$T495)</f>
      </c>
      <c r="U495">
        <f>IF($T495="","",
IF($N495="","",
IF(ISNUMBER(SEARCH("exempt",LOWER($N495))),0,
$T495*(VALUE(SUBSTITUTE($N495,"%",""))/100))))</f>
      </c>
      <c r="AB495">
        <f>IFERROR(IF(FIND(" - ",$K495)&gt;0,MID($K495,FIND(" - ",$K495)+3,LEN($K495)),""),"")</f>
      </c>
      <c r="AK495" t="s">
        <v>1082</v>
      </c>
      <c r="AP495">
        <f>IFERROR(LEFT($K495,FIND(" - ",$K495)-1),$K495)</f>
      </c>
      <c r="AS495">
        <f>IF($CH495&gt;=1,INDEX($AQ:$AQ,$CG495+1),"")</f>
      </c>
      <c r="AT495">
        <f>IF($CH495&gt;=2,INDEX($AQ:$AQ,$CG495+2),"")</f>
      </c>
      <c r="AU495">
        <f>IF($CH495&gt;=3,INDEX($AQ:$AQ,$CG495+3),"")</f>
      </c>
      <c r="AV495">
        <f>IF($CH495&gt;=4,INDEX($AQ:$AQ,$CG495+4),"")</f>
      </c>
      <c r="AW495">
        <f>IF($CH495&gt;=5,INDEX($AQ:$AQ,$CG495+5),"")</f>
      </c>
      <c r="AX495">
        <f>IF($CH495&gt;=6,INDEX($AQ:$AQ,$CG495+6),"")</f>
      </c>
      <c r="AY495">
        <f>IF($CH495&gt;=7,INDEX($AQ:$AQ,$CG495+7),"")</f>
      </c>
      <c r="AZ495">
        <f>IF($CH495&gt;=8,INDEX($AQ:$AQ,$CG495+8),"")</f>
      </c>
      <c r="BA495">
        <f>IF($CH495&gt;=9,INDEX($AQ:$AQ,$CG495+9),"")</f>
      </c>
      <c r="BB495">
        <f>IF($CH495&gt;=10,INDEX($AQ:$AQ,$CG495+10),"")</f>
      </c>
      <c r="BC495">
        <f>IF($CH495&gt;=11,INDEX($AQ:$AQ,$CG495+11),"")</f>
      </c>
      <c r="BD495">
        <f>IF($CH495&gt;=12,INDEX($AQ:$AQ,$CG495+12),"")</f>
      </c>
      <c r="BE495">
        <f>IF($CH495&gt;=13,INDEX($AQ:$AQ,$CG495+13),"")</f>
      </c>
      <c r="BF495">
        <f>IF($CH495&gt;=14,INDEX($AQ:$AQ,$CG495+14),"")</f>
      </c>
      <c r="BG495">
        <f>IF($CH495&gt;=15,INDEX($AQ:$AQ,$CG495+15),"")</f>
      </c>
      <c r="BH495">
        <f>IF($CH495&gt;=16,INDEX($AQ:$AQ,$CG495+16),"")</f>
      </c>
      <c r="BI495">
        <f>IF($CH495&gt;=17,INDEX($AQ:$AQ,$CG495+17),"")</f>
      </c>
      <c r="BJ495">
        <f>IF($CH495&gt;=18,INDEX($AQ:$AQ,$CG495+18),"")</f>
      </c>
      <c r="BK495">
        <f>IF($CH495&gt;=19,INDEX($AQ:$AQ,$CG495+19),"")</f>
      </c>
      <c r="BL495">
        <f>IF($CH495&gt;=20,INDEX($AQ:$AQ,$CG495+20),"")</f>
      </c>
      <c r="BM495">
        <f>IF($CH495&gt;=21,INDEX($AQ:$AQ,$CG495+21),"")</f>
      </c>
      <c r="BN495">
        <f>IF($CH495&gt;=22,INDEX($AQ:$AQ,$CG495+22),"")</f>
      </c>
      <c r="BO495">
        <f>IF($CH495&gt;=23,INDEX($AQ:$AQ,$CG495+23),"")</f>
      </c>
      <c r="BP495">
        <f>IF($CH495&gt;=24,INDEX($AQ:$AQ,$CG495+24),"")</f>
      </c>
      <c r="BQ495">
        <f>IF($CH495&gt;=25,INDEX($AQ:$AQ,$CG495+25),"")</f>
      </c>
      <c r="BR495">
        <f>IF($CH495&gt;=26,INDEX($AQ:$AQ,$CG495+26),"")</f>
      </c>
      <c r="BS495">
        <f>IF($CH495&gt;=27,INDEX($AQ:$AQ,$CG495+27),"")</f>
      </c>
      <c r="BT495">
        <f>IF($CH495&gt;=28,INDEX($AQ:$AQ,$CG495+28),"")</f>
      </c>
      <c r="BU495">
        <f>IF($CH495&gt;=29,INDEX($AQ:$AQ,$CG495+29),"")</f>
      </c>
      <c r="BV495">
        <f>IF($CH495&gt;=30,INDEX($AQ:$AQ,$CG495+30),"")</f>
      </c>
      <c r="BW495">
        <f>IF($CH495&gt;=31,INDEX($AQ:$AQ,$CG495+31),"")</f>
      </c>
      <c r="BX495">
        <f>IF($CH495&gt;=32,INDEX($AQ:$AQ,$CG495+32),"")</f>
      </c>
      <c r="BY495">
        <f>IF($CH495&gt;=33,INDEX($AQ:$AQ,$CG495+33),"")</f>
      </c>
      <c r="BZ495">
        <f>IF($CH495&gt;=34,INDEX($AQ:$AQ,$CG495+34),"")</f>
      </c>
      <c r="CA495">
        <f>IF($CH495&gt;=35,INDEX($AQ:$AQ,$CG495+35),"")</f>
      </c>
      <c r="CB495">
        <f>IF($CH495&gt;=36,INDEX($AQ:$AQ,$CG495+36),"")</f>
      </c>
      <c r="CC495">
        <f>IF($CH495&gt;=37,INDEX($AQ:$AQ,$CG495+37),"")</f>
      </c>
      <c r="CD495">
        <f>IF($CH495&gt;=38,INDEX($AQ:$AQ,$CG495+38),"")</f>
      </c>
      <c r="CE495">
        <f>IF($CH495&gt;=39,INDEX($AQ:$AQ,$CG495+39),"")</f>
      </c>
      <c r="CF495">
        <f>IF($CH495&gt;=40,INDEX($AQ:$AQ,$CG495+40),"")</f>
      </c>
      <c r="CG495">
        <f>IFERROR(MATCH($AP495,$AQ$2:$AQ$134,0)+1,0)</f>
      </c>
      <c r="CH495">
        <f>IFERROR(INDEX($AR$2:$AR$134,MATCH($AP495,$AQ$2:$AQ$134,0)),0)</f>
      </c>
      <c r="CI495">
        <f>IFERROR(LEFT($L495,FIND(" - ",$L495)-1),$L495)</f>
      </c>
      <c r="CL495">
        <f>IF($DG495&gt;=1,INDEX($CJ:$CJ,$DF495+1),"")</f>
      </c>
      <c r="CM495">
        <f>IF($DG495&gt;=2,INDEX($CJ:$CJ,$DF495+2),"")</f>
      </c>
      <c r="CN495">
        <f>IF($DG495&gt;=3,INDEX($CJ:$CJ,$DF495+3),"")</f>
      </c>
      <c r="CO495">
        <f>IF($DG495&gt;=4,INDEX($CJ:$CJ,$DF495+4),"")</f>
      </c>
      <c r="CP495">
        <f>IF($DG495&gt;=5,INDEX($CJ:$CJ,$DF495+5),"")</f>
      </c>
      <c r="CQ495">
        <f>IF($DG495&gt;=6,INDEX($CJ:$CJ,$DF495+6),"")</f>
      </c>
      <c r="CR495">
        <f>IF($DG495&gt;=7,INDEX($CJ:$CJ,$DF495+7),"")</f>
      </c>
      <c r="CS495">
        <f>IF($DG495&gt;=8,INDEX($CJ:$CJ,$DF495+8),"")</f>
      </c>
      <c r="CT495">
        <f>IF($DG495&gt;=9,INDEX($CJ:$CJ,$DF495+9),"")</f>
      </c>
      <c r="CU495">
        <f>IF($DG495&gt;=10,INDEX($CJ:$CJ,$DF495+10),"")</f>
      </c>
      <c r="CV495">
        <f>IF($DG495&gt;=11,INDEX($CJ:$CJ,$DF495+11),"")</f>
      </c>
      <c r="CW495">
        <f>IF($DG495&gt;=12,INDEX($CJ:$CJ,$DF495+12),"")</f>
      </c>
      <c r="CX495">
        <f>IF($DG495&gt;=13,INDEX($CJ:$CJ,$DF495+13),"")</f>
      </c>
      <c r="CY495">
        <f>IF($DG495&gt;=14,INDEX($CJ:$CJ,$DF495+14),"")</f>
      </c>
      <c r="CZ495">
        <f>IF($DG495&gt;=15,INDEX($CJ:$CJ,$DF495+15),"")</f>
      </c>
      <c r="DA495">
        <f>IF($DG495&gt;=16,INDEX($CJ:$CJ,$DF495+16),"")</f>
      </c>
      <c r="DB495">
        <f>IF($DG495&gt;=17,INDEX($CJ:$CJ,$DF495+17),"")</f>
      </c>
      <c r="DC495">
        <f>IF($DG495&gt;=18,INDEX($CJ:$CJ,$DF495+18),"")</f>
      </c>
      <c r="DD495">
        <f>IF($DG495&gt;=19,INDEX($CJ:$CJ,$DF495+19),"")</f>
      </c>
      <c r="DE495">
        <f>IF($DG495&gt;=20,INDEX($CJ:$CJ,$DF495+20),"")</f>
      </c>
      <c r="DF495">
        <f>IFERROR(MATCH($CI495,$CJ$2:$CJ$263,0)+1,0)</f>
      </c>
      <c r="DG495">
        <f>IFERROR(INDEX($CK$2:$CK$263,MATCH($CI495,$CJ$2:$CJ$263,0)),0)</f>
      </c>
      <c r="DH495">
        <f>IFERROR(INDEX($AO:$AO,MATCH($N495,$AN:$AN,0))&amp;"","")</f>
      </c>
      <c r="DL495">
        <f>IF($GO495&gt;=1,INDEX($DI:$DI,$GN495+1),"")</f>
      </c>
      <c r="DM495">
        <f>IF($GO495&gt;=2,INDEX($DI:$DI,$GN495+2),"")</f>
      </c>
      <c r="DN495">
        <f>IF($GO495&gt;=3,INDEX($DI:$DI,$GN495+3),"")</f>
      </c>
      <c r="DO495">
        <f>IF($GO495&gt;=4,INDEX($DI:$DI,$GN495+4),"")</f>
      </c>
      <c r="DP495">
        <f>IF($GO495&gt;=5,INDEX($DI:$DI,$GN495+5),"")</f>
      </c>
      <c r="DQ495">
        <f>IF($GO495&gt;=6,INDEX($DI:$DI,$GN495+6),"")</f>
      </c>
      <c r="DR495">
        <f>IF($GO495&gt;=7,INDEX($DI:$DI,$GN495+7),"")</f>
      </c>
      <c r="DS495">
        <f>IF($GO495&gt;=8,INDEX($DI:$DI,$GN495+8),"")</f>
      </c>
      <c r="DT495">
        <f>IF($GO495&gt;=9,INDEX($DI:$DI,$GN495+9),"")</f>
      </c>
      <c r="DU495">
        <f>IF($GO495&gt;=10,INDEX($DI:$DI,$GN495+10),"")</f>
      </c>
      <c r="DV495">
        <f>IF($GO495&gt;=11,INDEX($DI:$DI,$GN495+11),"")</f>
      </c>
      <c r="DW495">
        <f>IF($GO495&gt;=12,INDEX($DI:$DI,$GN495+12),"")</f>
      </c>
      <c r="DX495">
        <f>IF($GO495&gt;=13,INDEX($DI:$DI,$GN495+13),"")</f>
      </c>
      <c r="DY495">
        <f>IF($GO495&gt;=14,INDEX($DI:$DI,$GN495+14),"")</f>
      </c>
      <c r="DZ495">
        <f>IF($GO495&gt;=15,INDEX($DI:$DI,$GN495+15),"")</f>
      </c>
      <c r="EA495">
        <f>IF($GO495&gt;=16,INDEX($DI:$DI,$GN495+16),"")</f>
      </c>
      <c r="EB495">
        <f>IF($GO495&gt;=17,INDEX($DI:$DI,$GN495+17),"")</f>
      </c>
      <c r="EC495">
        <f>IF($GO495&gt;=18,INDEX($DI:$DI,$GN495+18),"")</f>
      </c>
      <c r="ED495">
        <f>IF($GO495&gt;=19,INDEX($DI:$DI,$GN495+19),"")</f>
      </c>
      <c r="EE495">
        <f>IF($GO495&gt;=20,INDEX($DI:$DI,$GN495+20),"")</f>
      </c>
      <c r="EF495">
        <f>IF($GO495&gt;=21,INDEX($DI:$DI,$GN495+21),"")</f>
      </c>
      <c r="EG495">
        <f>IF($GO495&gt;=22,INDEX($DI:$DI,$GN495+22),"")</f>
      </c>
      <c r="EH495">
        <f>IF($GO495&gt;=23,INDEX($DI:$DI,$GN495+23),"")</f>
      </c>
      <c r="EI495">
        <f>IF($GO495&gt;=24,INDEX($DI:$DI,$GN495+24),"")</f>
      </c>
      <c r="EJ495">
        <f>IF($GO495&gt;=25,INDEX($DI:$DI,$GN495+25),"")</f>
      </c>
      <c r="EK495">
        <f>IF($GO495&gt;=26,INDEX($DI:$DI,$GN495+26),"")</f>
      </c>
      <c r="EL495">
        <f>IF($GO495&gt;=27,INDEX($DI:$DI,$GN495+27),"")</f>
      </c>
      <c r="EM495">
        <f>IF($GO495&gt;=28,INDEX($DI:$DI,$GN495+28),"")</f>
      </c>
      <c r="EN495">
        <f>IF($GO495&gt;=29,INDEX($DI:$DI,$GN495+29),"")</f>
      </c>
      <c r="EO495">
        <f>IF($GO495&gt;=30,INDEX($DI:$DI,$GN495+30),"")</f>
      </c>
      <c r="EP495">
        <f>IF($GO495&gt;=31,INDEX($DI:$DI,$GN495+31),"")</f>
      </c>
      <c r="EQ495">
        <f>IF($GO495&gt;=32,INDEX($DI:$DI,$GN495+32),"")</f>
      </c>
      <c r="ER495">
        <f>IF($GO495&gt;=33,INDEX($DI:$DI,$GN495+33),"")</f>
      </c>
      <c r="ES495">
        <f>IF($GO495&gt;=34,INDEX($DI:$DI,$GN495+34),"")</f>
      </c>
      <c r="ET495">
        <f>IF($GO495&gt;=35,INDEX($DI:$DI,$GN495+35),"")</f>
      </c>
      <c r="EU495">
        <f>IF($GO495&gt;=36,INDEX($DI:$DI,$GN495+36),"")</f>
      </c>
      <c r="EV495">
        <f>IF($GO495&gt;=37,INDEX($DI:$DI,$GN495+37),"")</f>
      </c>
      <c r="EW495">
        <f>IF($GO495&gt;=38,INDEX($DI:$DI,$GN495+38),"")</f>
      </c>
      <c r="EX495">
        <f>IF($GO495&gt;=39,INDEX($DI:$DI,$GN495+39),"")</f>
      </c>
      <c r="EY495">
        <f>IF($GO495&gt;=40,INDEX($DI:$DI,$GN495+40),"")</f>
      </c>
      <c r="EZ495">
        <f>IF($GO495&gt;=1,INDEX($DJ:$DJ,$GN495+1),"")</f>
      </c>
      <c r="FA495">
        <f>IF($GO495&gt;=2,INDEX($DJ:$DJ,$GN495+2),"")</f>
      </c>
      <c r="FB495">
        <f>IF($GO495&gt;=3,INDEX($DJ:$DJ,$GN495+3),"")</f>
      </c>
      <c r="FC495">
        <f>IF($GO495&gt;=4,INDEX($DJ:$DJ,$GN495+4),"")</f>
      </c>
      <c r="FD495">
        <f>IF($GO495&gt;=5,INDEX($DJ:$DJ,$GN495+5),"")</f>
      </c>
      <c r="FE495">
        <f>IF($GO495&gt;=6,INDEX($DJ:$DJ,$GN495+6),"")</f>
      </c>
      <c r="FF495">
        <f>IF($GO495&gt;=7,INDEX($DJ:$DJ,$GN495+7),"")</f>
      </c>
      <c r="FG495">
        <f>IF($GO495&gt;=8,INDEX($DJ:$DJ,$GN495+8),"")</f>
      </c>
      <c r="FH495">
        <f>IF($GO495&gt;=9,INDEX($DJ:$DJ,$GN495+9),"")</f>
      </c>
      <c r="FI495">
        <f>IF($GO495&gt;=10,INDEX($DJ:$DJ,$GN495+10),"")</f>
      </c>
      <c r="FJ495">
        <f>IF($GO495&gt;=11,INDEX($DJ:$DJ,$GN495+11),"")</f>
      </c>
      <c r="FK495">
        <f>IF($GO495&gt;=12,INDEX($DJ:$DJ,$GN495+12),"")</f>
      </c>
      <c r="FL495">
        <f>IF($GO495&gt;=13,INDEX($DJ:$DJ,$GN495+13),"")</f>
      </c>
      <c r="FM495">
        <f>IF($GO495&gt;=14,INDEX($DJ:$DJ,$GN495+14),"")</f>
      </c>
      <c r="FN495">
        <f>IF($GO495&gt;=15,INDEX($DJ:$DJ,$GN495+15),"")</f>
      </c>
      <c r="FO495">
        <f>IF($GO495&gt;=16,INDEX($DJ:$DJ,$GN495+16),"")</f>
      </c>
      <c r="FP495">
        <f>IF($GO495&gt;=17,INDEX($DJ:$DJ,$GN495+17),"")</f>
      </c>
      <c r="FQ495">
        <f>IF($GO495&gt;=18,INDEX($DJ:$DJ,$GN495+18),"")</f>
      </c>
      <c r="FR495">
        <f>IF($GO495&gt;=19,INDEX($DJ:$DJ,$GN495+19),"")</f>
      </c>
      <c r="FS495">
        <f>IF($GO495&gt;=20,INDEX($DJ:$DJ,$GN495+20),"")</f>
      </c>
      <c r="FT495">
        <f>IF($GO495&gt;=21,INDEX($DJ:$DJ,$GN495+21),"")</f>
      </c>
      <c r="FU495">
        <f>IF($GO495&gt;=22,INDEX($DJ:$DJ,$GN495+22),"")</f>
      </c>
      <c r="FV495">
        <f>IF($GO495&gt;=23,INDEX($DJ:$DJ,$GN495+23),"")</f>
      </c>
      <c r="FW495">
        <f>IF($GO495&gt;=24,INDEX($DJ:$DJ,$GN495+24),"")</f>
      </c>
      <c r="FX495">
        <f>IF($GO495&gt;=25,INDEX($DJ:$DJ,$GN495+25),"")</f>
      </c>
      <c r="FY495">
        <f>IF($GO495&gt;=26,INDEX($DJ:$DJ,$GN495+26),"")</f>
      </c>
      <c r="FZ495">
        <f>IF($GO495&gt;=27,INDEX($DJ:$DJ,$GN495+27),"")</f>
      </c>
      <c r="GA495">
        <f>IF($GO495&gt;=28,INDEX($DJ:$DJ,$GN495+28),"")</f>
      </c>
      <c r="GB495">
        <f>IF($GO495&gt;=29,INDEX($DJ:$DJ,$GN495+29),"")</f>
      </c>
      <c r="GC495">
        <f>IF($GO495&gt;=30,INDEX($DJ:$DJ,$GN495+30),"")</f>
      </c>
      <c r="GD495">
        <f>IF($GO495&gt;=31,INDEX($DJ:$DJ,$GN495+31),"")</f>
      </c>
      <c r="GE495">
        <f>IF($GO495&gt;=32,INDEX($DJ:$DJ,$GN495+32),"")</f>
      </c>
      <c r="GF495">
        <f>IF($GO495&gt;=33,INDEX($DJ:$DJ,$GN495+33),"")</f>
      </c>
      <c r="GG495">
        <f>IF($GO495&gt;=34,INDEX($DJ:$DJ,$GN495+34),"")</f>
      </c>
      <c r="GH495">
        <f>IF($GO495&gt;=35,INDEX($DJ:$DJ,$GN495+35),"")</f>
      </c>
      <c r="GI495">
        <f>IF($GO495&gt;=36,INDEX($DJ:$DJ,$GN495+36),"")</f>
      </c>
      <c r="GJ495">
        <f>IF($GO495&gt;=37,INDEX($DJ:$DJ,$GN495+37),"")</f>
      </c>
      <c r="GK495">
        <f>IF($GO495&gt;=38,INDEX($DJ:$DJ,$GN495+38),"")</f>
      </c>
      <c r="GL495">
        <f>IF($GO495&gt;=39,INDEX($DJ:$DJ,$GN495+39),"")</f>
      </c>
      <c r="GM495">
        <f>IF($GO495&gt;=40,INDEX($DJ:$DJ,$GN495+40),"")</f>
      </c>
      <c r="GN495">
        <f>IFERROR(MATCH($DH495,$DI$2:$DI$148,0)+1,0)</f>
      </c>
      <c r="GO495">
        <f>IFERROR(INDEX($DK$2:$DK$148,MATCH($DH495,$DI$2:$DI$148,0)),0)</f>
      </c>
      <c r="GP495">
        <f>IFERROR(MATCH($Y495,$DL$495:$EY$495,0),0)</f>
      </c>
      <c r="GQ495">
        <f>IF($GP495&gt;0,INDEX($EZ$495:$GM$495,$GP495),"")</f>
      </c>
      <c r="GT495">
        <f>IF($JC495&gt;=1,INDEX($GR:$GR,$JB495+1),"")</f>
      </c>
      <c r="GU495">
        <f>IF($JC495&gt;=2,INDEX($GR:$GR,$JB495+2),"")</f>
      </c>
      <c r="GV495">
        <f>IF($JC495&gt;=3,INDEX($GR:$GR,$JB495+3),"")</f>
      </c>
      <c r="GW495">
        <f>IF($JC495&gt;=4,INDEX($GR:$GR,$JB495+4),"")</f>
      </c>
      <c r="GX495">
        <f>IF($JC495&gt;=5,INDEX($GR:$GR,$JB495+5),"")</f>
      </c>
      <c r="GY495">
        <f>IF($JC495&gt;=6,INDEX($GR:$GR,$JB495+6),"")</f>
      </c>
      <c r="GZ495">
        <f>IF($JC495&gt;=7,INDEX($GR:$GR,$JB495+7),"")</f>
      </c>
      <c r="HA495">
        <f>IF($JC495&gt;=8,INDEX($GR:$GR,$JB495+8),"")</f>
      </c>
      <c r="HB495">
        <f>IF($JC495&gt;=9,INDEX($GR:$GR,$JB495+9),"")</f>
      </c>
      <c r="HC495">
        <f>IF($JC495&gt;=10,INDEX($GR:$GR,$JB495+10),"")</f>
      </c>
      <c r="HD495">
        <f>IF($JC495&gt;=11,INDEX($GR:$GR,$JB495+11),"")</f>
      </c>
      <c r="HE495">
        <f>IF($JC495&gt;=12,INDEX($GR:$GR,$JB495+12),"")</f>
      </c>
      <c r="HF495">
        <f>IF($JC495&gt;=13,INDEX($GR:$GR,$JB495+13),"")</f>
      </c>
      <c r="HG495">
        <f>IF($JC495&gt;=14,INDEX($GR:$GR,$JB495+14),"")</f>
      </c>
      <c r="HH495">
        <f>IF($JC495&gt;=15,INDEX($GR:$GR,$JB495+15),"")</f>
      </c>
      <c r="HI495">
        <f>IF($JC495&gt;=16,INDEX($GR:$GR,$JB495+16),"")</f>
      </c>
      <c r="HJ495">
        <f>IF($JC495&gt;=17,INDEX($GR:$GR,$JB495+17),"")</f>
      </c>
      <c r="HK495">
        <f>IF($JC495&gt;=18,INDEX($GR:$GR,$JB495+18),"")</f>
      </c>
      <c r="HL495">
        <f>IF($JC495&gt;=19,INDEX($GR:$GR,$JB495+19),"")</f>
      </c>
      <c r="HM495">
        <f>IF($JC495&gt;=20,INDEX($GR:$GR,$JB495+20),"")</f>
      </c>
      <c r="HN495">
        <f>IF($JC495&gt;=21,INDEX($GR:$GR,$JB495+21),"")</f>
      </c>
      <c r="HO495">
        <f>IF($JC495&gt;=22,INDEX($GR:$GR,$JB495+22),"")</f>
      </c>
      <c r="HP495">
        <f>IF($JC495&gt;=23,INDEX($GR:$GR,$JB495+23),"")</f>
      </c>
      <c r="HQ495">
        <f>IF($JC495&gt;=24,INDEX($GR:$GR,$JB495+24),"")</f>
      </c>
      <c r="HR495">
        <f>IF($JC495&gt;=25,INDEX($GR:$GR,$JB495+25),"")</f>
      </c>
      <c r="HS495">
        <f>IF($JC495&gt;=26,INDEX($GR:$GR,$JB495+26),"")</f>
      </c>
      <c r="HT495">
        <f>IF($JC495&gt;=27,INDEX($GR:$GR,$JB495+27),"")</f>
      </c>
      <c r="HU495">
        <f>IF($JC495&gt;=28,INDEX($GR:$GR,$JB495+28),"")</f>
      </c>
      <c r="HV495">
        <f>IF($JC495&gt;=29,INDEX($GR:$GR,$JB495+29),"")</f>
      </c>
      <c r="HW495">
        <f>IF($JC495&gt;=30,INDEX($GR:$GR,$JB495+30),"")</f>
      </c>
      <c r="HX495">
        <f>IF($JC495&gt;=31,INDEX($GR:$GR,$JB495+31),"")</f>
      </c>
      <c r="HY495">
        <f>IF($JC495&gt;=32,INDEX($GR:$GR,$JB495+32),"")</f>
      </c>
      <c r="HZ495">
        <f>IF($JC495&gt;=33,INDEX($GR:$GR,$JB495+33),"")</f>
      </c>
      <c r="IA495">
        <f>IF($JC495&gt;=34,INDEX($GR:$GR,$JB495+34),"")</f>
      </c>
      <c r="IB495">
        <f>IF($JC495&gt;=35,INDEX($GR:$GR,$JB495+35),"")</f>
      </c>
      <c r="IC495">
        <f>IF($JC495&gt;=36,INDEX($GR:$GR,$JB495+36),"")</f>
      </c>
      <c r="ID495">
        <f>IF($JC495&gt;=37,INDEX($GR:$GR,$JB495+37),"")</f>
      </c>
      <c r="IE495">
        <f>IF($JC495&gt;=38,INDEX($GR:$GR,$JB495+38),"")</f>
      </c>
      <c r="IF495">
        <f>IF($JC495&gt;=39,INDEX($GR:$GR,$JB495+39),"")</f>
      </c>
      <c r="IG495">
        <f>IF($JC495&gt;=40,INDEX($GR:$GR,$JB495+40),"")</f>
      </c>
      <c r="IH495">
        <f>IF($JC495&gt;=41,INDEX($GR:$GR,$JB495+41),"")</f>
      </c>
      <c r="II495">
        <f>IF($JC495&gt;=42,INDEX($GR:$GR,$JB495+42),"")</f>
      </c>
      <c r="IJ495">
        <f>IF($JC495&gt;=43,INDEX($GR:$GR,$JB495+43),"")</f>
      </c>
      <c r="IK495">
        <f>IF($JC495&gt;=44,INDEX($GR:$GR,$JB495+44),"")</f>
      </c>
      <c r="IL495">
        <f>IF($JC495&gt;=45,INDEX($GR:$GR,$JB495+45),"")</f>
      </c>
      <c r="IM495">
        <f>IF($JC495&gt;=46,INDEX($GR:$GR,$JB495+46),"")</f>
      </c>
      <c r="IN495">
        <f>IF($JC495&gt;=47,INDEX($GR:$GR,$JB495+47),"")</f>
      </c>
      <c r="IO495">
        <f>IF($JC495&gt;=48,INDEX($GR:$GR,$JB495+48),"")</f>
      </c>
      <c r="IP495">
        <f>IF($JC495&gt;=49,INDEX($GR:$GR,$JB495+49),"")</f>
      </c>
      <c r="IQ495">
        <f>IF($JC495&gt;=50,INDEX($GR:$GR,$JB495+50),"")</f>
      </c>
      <c r="IR495">
        <f>IF($JC495&gt;=51,INDEX($GR:$GR,$JB495+51),"")</f>
      </c>
      <c r="IS495">
        <f>IF($JC495&gt;=52,INDEX($GR:$GR,$JB495+52),"")</f>
      </c>
      <c r="IT495">
        <f>IF($JC495&gt;=53,INDEX($GR:$GR,$JB495+53),"")</f>
      </c>
      <c r="IU495">
        <f>IF($JC495&gt;=54,INDEX($GR:$GR,$JB495+54),"")</f>
      </c>
      <c r="IV495">
        <f>IF($JC495&gt;=55,INDEX($GR:$GR,$JB495+55),"")</f>
      </c>
      <c r="IW495">
        <f>IF($JC495&gt;=56,INDEX($GR:$GR,$JB495+56),"")</f>
      </c>
      <c r="IX495">
        <f>IF($JC495&gt;=57,INDEX($GR:$GR,$JB495+57),"")</f>
      </c>
      <c r="IY495">
        <f>IF($JC495&gt;=58,INDEX($GR:$GR,$JB495+58),"")</f>
      </c>
      <c r="IZ495">
        <f>IF($JC495&gt;=59,INDEX($GR:$GR,$JB495+59),"")</f>
      </c>
      <c r="JA495">
        <f>IF($JC495&gt;=60,INDEX($GR:$GR,$JB495+60),"")</f>
      </c>
      <c r="JB495">
        <f>IFERROR(MATCH($GQ495,$GR$2:$GR$324,0)+1,0)</f>
      </c>
      <c r="JC495">
        <f>IFERROR(INDEX($GS$2:$GS$324,MATCH($GQ495,$GR$2:$GR$324,0)),0)</f>
      </c>
      <c r="JD495" t="s">
        <v>40</v>
      </c>
      <c r="JE495" t="s">
        <v>40</v>
      </c>
    </row>
    <row r="496" spans="1:265" x14ac:dyDescent="0.25">
      <c r="Q496">
        <f>IF(OR($T496="",$P496=""),"",IFERROR($T496/$P496,0))</f>
      </c>
      <c r="R496">
        <f>IF($T496="","",
SUM($S496,$U496,$Z496,$V496,$X496)*
(1-IF($AA496="",0,VALUE($AA496)/100)))</f>
      </c>
      <c r="S496">
        <f>IF($T496="","",$T496)</f>
      </c>
      <c r="U496">
        <f>IF($T496="","",
IF($N496="","",
IF(ISNUMBER(SEARCH("exempt",LOWER($N496))),0,
$T496*(VALUE(SUBSTITUTE($N496,"%",""))/100))))</f>
      </c>
      <c r="AB496">
        <f>IFERROR(IF(FIND(" - ",$K496)&gt;0,MID($K496,FIND(" - ",$K496)+3,LEN($K496)),""),"")</f>
      </c>
      <c r="AK496" t="s">
        <v>1083</v>
      </c>
      <c r="AP496">
        <f>IFERROR(LEFT($K496,FIND(" - ",$K496)-1),$K496)</f>
      </c>
      <c r="AS496">
        <f>IF($CH496&gt;=1,INDEX($AQ:$AQ,$CG496+1),"")</f>
      </c>
      <c r="AT496">
        <f>IF($CH496&gt;=2,INDEX($AQ:$AQ,$CG496+2),"")</f>
      </c>
      <c r="AU496">
        <f>IF($CH496&gt;=3,INDEX($AQ:$AQ,$CG496+3),"")</f>
      </c>
      <c r="AV496">
        <f>IF($CH496&gt;=4,INDEX($AQ:$AQ,$CG496+4),"")</f>
      </c>
      <c r="AW496">
        <f>IF($CH496&gt;=5,INDEX($AQ:$AQ,$CG496+5),"")</f>
      </c>
      <c r="AX496">
        <f>IF($CH496&gt;=6,INDEX($AQ:$AQ,$CG496+6),"")</f>
      </c>
      <c r="AY496">
        <f>IF($CH496&gt;=7,INDEX($AQ:$AQ,$CG496+7),"")</f>
      </c>
      <c r="AZ496">
        <f>IF($CH496&gt;=8,INDEX($AQ:$AQ,$CG496+8),"")</f>
      </c>
      <c r="BA496">
        <f>IF($CH496&gt;=9,INDEX($AQ:$AQ,$CG496+9),"")</f>
      </c>
      <c r="BB496">
        <f>IF($CH496&gt;=10,INDEX($AQ:$AQ,$CG496+10),"")</f>
      </c>
      <c r="BC496">
        <f>IF($CH496&gt;=11,INDEX($AQ:$AQ,$CG496+11),"")</f>
      </c>
      <c r="BD496">
        <f>IF($CH496&gt;=12,INDEX($AQ:$AQ,$CG496+12),"")</f>
      </c>
      <c r="BE496">
        <f>IF($CH496&gt;=13,INDEX($AQ:$AQ,$CG496+13),"")</f>
      </c>
      <c r="BF496">
        <f>IF($CH496&gt;=14,INDEX($AQ:$AQ,$CG496+14),"")</f>
      </c>
      <c r="BG496">
        <f>IF($CH496&gt;=15,INDEX($AQ:$AQ,$CG496+15),"")</f>
      </c>
      <c r="BH496">
        <f>IF($CH496&gt;=16,INDEX($AQ:$AQ,$CG496+16),"")</f>
      </c>
      <c r="BI496">
        <f>IF($CH496&gt;=17,INDEX($AQ:$AQ,$CG496+17),"")</f>
      </c>
      <c r="BJ496">
        <f>IF($CH496&gt;=18,INDEX($AQ:$AQ,$CG496+18),"")</f>
      </c>
      <c r="BK496">
        <f>IF($CH496&gt;=19,INDEX($AQ:$AQ,$CG496+19),"")</f>
      </c>
      <c r="BL496">
        <f>IF($CH496&gt;=20,INDEX($AQ:$AQ,$CG496+20),"")</f>
      </c>
      <c r="BM496">
        <f>IF($CH496&gt;=21,INDEX($AQ:$AQ,$CG496+21),"")</f>
      </c>
      <c r="BN496">
        <f>IF($CH496&gt;=22,INDEX($AQ:$AQ,$CG496+22),"")</f>
      </c>
      <c r="BO496">
        <f>IF($CH496&gt;=23,INDEX($AQ:$AQ,$CG496+23),"")</f>
      </c>
      <c r="BP496">
        <f>IF($CH496&gt;=24,INDEX($AQ:$AQ,$CG496+24),"")</f>
      </c>
      <c r="BQ496">
        <f>IF($CH496&gt;=25,INDEX($AQ:$AQ,$CG496+25),"")</f>
      </c>
      <c r="BR496">
        <f>IF($CH496&gt;=26,INDEX($AQ:$AQ,$CG496+26),"")</f>
      </c>
      <c r="BS496">
        <f>IF($CH496&gt;=27,INDEX($AQ:$AQ,$CG496+27),"")</f>
      </c>
      <c r="BT496">
        <f>IF($CH496&gt;=28,INDEX($AQ:$AQ,$CG496+28),"")</f>
      </c>
      <c r="BU496">
        <f>IF($CH496&gt;=29,INDEX($AQ:$AQ,$CG496+29),"")</f>
      </c>
      <c r="BV496">
        <f>IF($CH496&gt;=30,INDEX($AQ:$AQ,$CG496+30),"")</f>
      </c>
      <c r="BW496">
        <f>IF($CH496&gt;=31,INDEX($AQ:$AQ,$CG496+31),"")</f>
      </c>
      <c r="BX496">
        <f>IF($CH496&gt;=32,INDEX($AQ:$AQ,$CG496+32),"")</f>
      </c>
      <c r="BY496">
        <f>IF($CH496&gt;=33,INDEX($AQ:$AQ,$CG496+33),"")</f>
      </c>
      <c r="BZ496">
        <f>IF($CH496&gt;=34,INDEX($AQ:$AQ,$CG496+34),"")</f>
      </c>
      <c r="CA496">
        <f>IF($CH496&gt;=35,INDEX($AQ:$AQ,$CG496+35),"")</f>
      </c>
      <c r="CB496">
        <f>IF($CH496&gt;=36,INDEX($AQ:$AQ,$CG496+36),"")</f>
      </c>
      <c r="CC496">
        <f>IF($CH496&gt;=37,INDEX($AQ:$AQ,$CG496+37),"")</f>
      </c>
      <c r="CD496">
        <f>IF($CH496&gt;=38,INDEX($AQ:$AQ,$CG496+38),"")</f>
      </c>
      <c r="CE496">
        <f>IF($CH496&gt;=39,INDEX($AQ:$AQ,$CG496+39),"")</f>
      </c>
      <c r="CF496">
        <f>IF($CH496&gt;=40,INDEX($AQ:$AQ,$CG496+40),"")</f>
      </c>
      <c r="CG496">
        <f>IFERROR(MATCH($AP496,$AQ$2:$AQ$134,0)+1,0)</f>
      </c>
      <c r="CH496">
        <f>IFERROR(INDEX($AR$2:$AR$134,MATCH($AP496,$AQ$2:$AQ$134,0)),0)</f>
      </c>
      <c r="CI496">
        <f>IFERROR(LEFT($L496,FIND(" - ",$L496)-1),$L496)</f>
      </c>
      <c r="CL496">
        <f>IF($DG496&gt;=1,INDEX($CJ:$CJ,$DF496+1),"")</f>
      </c>
      <c r="CM496">
        <f>IF($DG496&gt;=2,INDEX($CJ:$CJ,$DF496+2),"")</f>
      </c>
      <c r="CN496">
        <f>IF($DG496&gt;=3,INDEX($CJ:$CJ,$DF496+3),"")</f>
      </c>
      <c r="CO496">
        <f>IF($DG496&gt;=4,INDEX($CJ:$CJ,$DF496+4),"")</f>
      </c>
      <c r="CP496">
        <f>IF($DG496&gt;=5,INDEX($CJ:$CJ,$DF496+5),"")</f>
      </c>
      <c r="CQ496">
        <f>IF($DG496&gt;=6,INDEX($CJ:$CJ,$DF496+6),"")</f>
      </c>
      <c r="CR496">
        <f>IF($DG496&gt;=7,INDEX($CJ:$CJ,$DF496+7),"")</f>
      </c>
      <c r="CS496">
        <f>IF($DG496&gt;=8,INDEX($CJ:$CJ,$DF496+8),"")</f>
      </c>
      <c r="CT496">
        <f>IF($DG496&gt;=9,INDEX($CJ:$CJ,$DF496+9),"")</f>
      </c>
      <c r="CU496">
        <f>IF($DG496&gt;=10,INDEX($CJ:$CJ,$DF496+10),"")</f>
      </c>
      <c r="CV496">
        <f>IF($DG496&gt;=11,INDEX($CJ:$CJ,$DF496+11),"")</f>
      </c>
      <c r="CW496">
        <f>IF($DG496&gt;=12,INDEX($CJ:$CJ,$DF496+12),"")</f>
      </c>
      <c r="CX496">
        <f>IF($DG496&gt;=13,INDEX($CJ:$CJ,$DF496+13),"")</f>
      </c>
      <c r="CY496">
        <f>IF($DG496&gt;=14,INDEX($CJ:$CJ,$DF496+14),"")</f>
      </c>
      <c r="CZ496">
        <f>IF($DG496&gt;=15,INDEX($CJ:$CJ,$DF496+15),"")</f>
      </c>
      <c r="DA496">
        <f>IF($DG496&gt;=16,INDEX($CJ:$CJ,$DF496+16),"")</f>
      </c>
      <c r="DB496">
        <f>IF($DG496&gt;=17,INDEX($CJ:$CJ,$DF496+17),"")</f>
      </c>
      <c r="DC496">
        <f>IF($DG496&gt;=18,INDEX($CJ:$CJ,$DF496+18),"")</f>
      </c>
      <c r="DD496">
        <f>IF($DG496&gt;=19,INDEX($CJ:$CJ,$DF496+19),"")</f>
      </c>
      <c r="DE496">
        <f>IF($DG496&gt;=20,INDEX($CJ:$CJ,$DF496+20),"")</f>
      </c>
      <c r="DF496">
        <f>IFERROR(MATCH($CI496,$CJ$2:$CJ$263,0)+1,0)</f>
      </c>
      <c r="DG496">
        <f>IFERROR(INDEX($CK$2:$CK$263,MATCH($CI496,$CJ$2:$CJ$263,0)),0)</f>
      </c>
      <c r="DH496">
        <f>IFERROR(INDEX($AO:$AO,MATCH($N496,$AN:$AN,0))&amp;"","")</f>
      </c>
      <c r="DL496">
        <f>IF($GO496&gt;=1,INDEX($DI:$DI,$GN496+1),"")</f>
      </c>
      <c r="DM496">
        <f>IF($GO496&gt;=2,INDEX($DI:$DI,$GN496+2),"")</f>
      </c>
      <c r="DN496">
        <f>IF($GO496&gt;=3,INDEX($DI:$DI,$GN496+3),"")</f>
      </c>
      <c r="DO496">
        <f>IF($GO496&gt;=4,INDEX($DI:$DI,$GN496+4),"")</f>
      </c>
      <c r="DP496">
        <f>IF($GO496&gt;=5,INDEX($DI:$DI,$GN496+5),"")</f>
      </c>
      <c r="DQ496">
        <f>IF($GO496&gt;=6,INDEX($DI:$DI,$GN496+6),"")</f>
      </c>
      <c r="DR496">
        <f>IF($GO496&gt;=7,INDEX($DI:$DI,$GN496+7),"")</f>
      </c>
      <c r="DS496">
        <f>IF($GO496&gt;=8,INDEX($DI:$DI,$GN496+8),"")</f>
      </c>
      <c r="DT496">
        <f>IF($GO496&gt;=9,INDEX($DI:$DI,$GN496+9),"")</f>
      </c>
      <c r="DU496">
        <f>IF($GO496&gt;=10,INDEX($DI:$DI,$GN496+10),"")</f>
      </c>
      <c r="DV496">
        <f>IF($GO496&gt;=11,INDEX($DI:$DI,$GN496+11),"")</f>
      </c>
      <c r="DW496">
        <f>IF($GO496&gt;=12,INDEX($DI:$DI,$GN496+12),"")</f>
      </c>
      <c r="DX496">
        <f>IF($GO496&gt;=13,INDEX($DI:$DI,$GN496+13),"")</f>
      </c>
      <c r="DY496">
        <f>IF($GO496&gt;=14,INDEX($DI:$DI,$GN496+14),"")</f>
      </c>
      <c r="DZ496">
        <f>IF($GO496&gt;=15,INDEX($DI:$DI,$GN496+15),"")</f>
      </c>
      <c r="EA496">
        <f>IF($GO496&gt;=16,INDEX($DI:$DI,$GN496+16),"")</f>
      </c>
      <c r="EB496">
        <f>IF($GO496&gt;=17,INDEX($DI:$DI,$GN496+17),"")</f>
      </c>
      <c r="EC496">
        <f>IF($GO496&gt;=18,INDEX($DI:$DI,$GN496+18),"")</f>
      </c>
      <c r="ED496">
        <f>IF($GO496&gt;=19,INDEX($DI:$DI,$GN496+19),"")</f>
      </c>
      <c r="EE496">
        <f>IF($GO496&gt;=20,INDEX($DI:$DI,$GN496+20),"")</f>
      </c>
      <c r="EF496">
        <f>IF($GO496&gt;=21,INDEX($DI:$DI,$GN496+21),"")</f>
      </c>
      <c r="EG496">
        <f>IF($GO496&gt;=22,INDEX($DI:$DI,$GN496+22),"")</f>
      </c>
      <c r="EH496">
        <f>IF($GO496&gt;=23,INDEX($DI:$DI,$GN496+23),"")</f>
      </c>
      <c r="EI496">
        <f>IF($GO496&gt;=24,INDEX($DI:$DI,$GN496+24),"")</f>
      </c>
      <c r="EJ496">
        <f>IF($GO496&gt;=25,INDEX($DI:$DI,$GN496+25),"")</f>
      </c>
      <c r="EK496">
        <f>IF($GO496&gt;=26,INDEX($DI:$DI,$GN496+26),"")</f>
      </c>
      <c r="EL496">
        <f>IF($GO496&gt;=27,INDEX($DI:$DI,$GN496+27),"")</f>
      </c>
      <c r="EM496">
        <f>IF($GO496&gt;=28,INDEX($DI:$DI,$GN496+28),"")</f>
      </c>
      <c r="EN496">
        <f>IF($GO496&gt;=29,INDEX($DI:$DI,$GN496+29),"")</f>
      </c>
      <c r="EO496">
        <f>IF($GO496&gt;=30,INDEX($DI:$DI,$GN496+30),"")</f>
      </c>
      <c r="EP496">
        <f>IF($GO496&gt;=31,INDEX($DI:$DI,$GN496+31),"")</f>
      </c>
      <c r="EQ496">
        <f>IF($GO496&gt;=32,INDEX($DI:$DI,$GN496+32),"")</f>
      </c>
      <c r="ER496">
        <f>IF($GO496&gt;=33,INDEX($DI:$DI,$GN496+33),"")</f>
      </c>
      <c r="ES496">
        <f>IF($GO496&gt;=34,INDEX($DI:$DI,$GN496+34),"")</f>
      </c>
      <c r="ET496">
        <f>IF($GO496&gt;=35,INDEX($DI:$DI,$GN496+35),"")</f>
      </c>
      <c r="EU496">
        <f>IF($GO496&gt;=36,INDEX($DI:$DI,$GN496+36),"")</f>
      </c>
      <c r="EV496">
        <f>IF($GO496&gt;=37,INDEX($DI:$DI,$GN496+37),"")</f>
      </c>
      <c r="EW496">
        <f>IF($GO496&gt;=38,INDEX($DI:$DI,$GN496+38),"")</f>
      </c>
      <c r="EX496">
        <f>IF($GO496&gt;=39,INDEX($DI:$DI,$GN496+39),"")</f>
      </c>
      <c r="EY496">
        <f>IF($GO496&gt;=40,INDEX($DI:$DI,$GN496+40),"")</f>
      </c>
      <c r="EZ496">
        <f>IF($GO496&gt;=1,INDEX($DJ:$DJ,$GN496+1),"")</f>
      </c>
      <c r="FA496">
        <f>IF($GO496&gt;=2,INDEX($DJ:$DJ,$GN496+2),"")</f>
      </c>
      <c r="FB496">
        <f>IF($GO496&gt;=3,INDEX($DJ:$DJ,$GN496+3),"")</f>
      </c>
      <c r="FC496">
        <f>IF($GO496&gt;=4,INDEX($DJ:$DJ,$GN496+4),"")</f>
      </c>
      <c r="FD496">
        <f>IF($GO496&gt;=5,INDEX($DJ:$DJ,$GN496+5),"")</f>
      </c>
      <c r="FE496">
        <f>IF($GO496&gt;=6,INDEX($DJ:$DJ,$GN496+6),"")</f>
      </c>
      <c r="FF496">
        <f>IF($GO496&gt;=7,INDEX($DJ:$DJ,$GN496+7),"")</f>
      </c>
      <c r="FG496">
        <f>IF($GO496&gt;=8,INDEX($DJ:$DJ,$GN496+8),"")</f>
      </c>
      <c r="FH496">
        <f>IF($GO496&gt;=9,INDEX($DJ:$DJ,$GN496+9),"")</f>
      </c>
      <c r="FI496">
        <f>IF($GO496&gt;=10,INDEX($DJ:$DJ,$GN496+10),"")</f>
      </c>
      <c r="FJ496">
        <f>IF($GO496&gt;=11,INDEX($DJ:$DJ,$GN496+11),"")</f>
      </c>
      <c r="FK496">
        <f>IF($GO496&gt;=12,INDEX($DJ:$DJ,$GN496+12),"")</f>
      </c>
      <c r="FL496">
        <f>IF($GO496&gt;=13,INDEX($DJ:$DJ,$GN496+13),"")</f>
      </c>
      <c r="FM496">
        <f>IF($GO496&gt;=14,INDEX($DJ:$DJ,$GN496+14),"")</f>
      </c>
      <c r="FN496">
        <f>IF($GO496&gt;=15,INDEX($DJ:$DJ,$GN496+15),"")</f>
      </c>
      <c r="FO496">
        <f>IF($GO496&gt;=16,INDEX($DJ:$DJ,$GN496+16),"")</f>
      </c>
      <c r="FP496">
        <f>IF($GO496&gt;=17,INDEX($DJ:$DJ,$GN496+17),"")</f>
      </c>
      <c r="FQ496">
        <f>IF($GO496&gt;=18,INDEX($DJ:$DJ,$GN496+18),"")</f>
      </c>
      <c r="FR496">
        <f>IF($GO496&gt;=19,INDEX($DJ:$DJ,$GN496+19),"")</f>
      </c>
      <c r="FS496">
        <f>IF($GO496&gt;=20,INDEX($DJ:$DJ,$GN496+20),"")</f>
      </c>
      <c r="FT496">
        <f>IF($GO496&gt;=21,INDEX($DJ:$DJ,$GN496+21),"")</f>
      </c>
      <c r="FU496">
        <f>IF($GO496&gt;=22,INDEX($DJ:$DJ,$GN496+22),"")</f>
      </c>
      <c r="FV496">
        <f>IF($GO496&gt;=23,INDEX($DJ:$DJ,$GN496+23),"")</f>
      </c>
      <c r="FW496">
        <f>IF($GO496&gt;=24,INDEX($DJ:$DJ,$GN496+24),"")</f>
      </c>
      <c r="FX496">
        <f>IF($GO496&gt;=25,INDEX($DJ:$DJ,$GN496+25),"")</f>
      </c>
      <c r="FY496">
        <f>IF($GO496&gt;=26,INDEX($DJ:$DJ,$GN496+26),"")</f>
      </c>
      <c r="FZ496">
        <f>IF($GO496&gt;=27,INDEX($DJ:$DJ,$GN496+27),"")</f>
      </c>
      <c r="GA496">
        <f>IF($GO496&gt;=28,INDEX($DJ:$DJ,$GN496+28),"")</f>
      </c>
      <c r="GB496">
        <f>IF($GO496&gt;=29,INDEX($DJ:$DJ,$GN496+29),"")</f>
      </c>
      <c r="GC496">
        <f>IF($GO496&gt;=30,INDEX($DJ:$DJ,$GN496+30),"")</f>
      </c>
      <c r="GD496">
        <f>IF($GO496&gt;=31,INDEX($DJ:$DJ,$GN496+31),"")</f>
      </c>
      <c r="GE496">
        <f>IF($GO496&gt;=32,INDEX($DJ:$DJ,$GN496+32),"")</f>
      </c>
      <c r="GF496">
        <f>IF($GO496&gt;=33,INDEX($DJ:$DJ,$GN496+33),"")</f>
      </c>
      <c r="GG496">
        <f>IF($GO496&gt;=34,INDEX($DJ:$DJ,$GN496+34),"")</f>
      </c>
      <c r="GH496">
        <f>IF($GO496&gt;=35,INDEX($DJ:$DJ,$GN496+35),"")</f>
      </c>
      <c r="GI496">
        <f>IF($GO496&gt;=36,INDEX($DJ:$DJ,$GN496+36),"")</f>
      </c>
      <c r="GJ496">
        <f>IF($GO496&gt;=37,INDEX($DJ:$DJ,$GN496+37),"")</f>
      </c>
      <c r="GK496">
        <f>IF($GO496&gt;=38,INDEX($DJ:$DJ,$GN496+38),"")</f>
      </c>
      <c r="GL496">
        <f>IF($GO496&gt;=39,INDEX($DJ:$DJ,$GN496+39),"")</f>
      </c>
      <c r="GM496">
        <f>IF($GO496&gt;=40,INDEX($DJ:$DJ,$GN496+40),"")</f>
      </c>
      <c r="GN496">
        <f>IFERROR(MATCH($DH496,$DI$2:$DI$148,0)+1,0)</f>
      </c>
      <c r="GO496">
        <f>IFERROR(INDEX($DK$2:$DK$148,MATCH($DH496,$DI$2:$DI$148,0)),0)</f>
      </c>
      <c r="GP496">
        <f>IFERROR(MATCH($Y496,$DL$496:$EY$496,0),0)</f>
      </c>
      <c r="GQ496">
        <f>IF($GP496&gt;0,INDEX($EZ$496:$GM$496,$GP496),"")</f>
      </c>
      <c r="GT496">
        <f>IF($JC496&gt;=1,INDEX($GR:$GR,$JB496+1),"")</f>
      </c>
      <c r="GU496">
        <f>IF($JC496&gt;=2,INDEX($GR:$GR,$JB496+2),"")</f>
      </c>
      <c r="GV496">
        <f>IF($JC496&gt;=3,INDEX($GR:$GR,$JB496+3),"")</f>
      </c>
      <c r="GW496">
        <f>IF($JC496&gt;=4,INDEX($GR:$GR,$JB496+4),"")</f>
      </c>
      <c r="GX496">
        <f>IF($JC496&gt;=5,INDEX($GR:$GR,$JB496+5),"")</f>
      </c>
      <c r="GY496">
        <f>IF($JC496&gt;=6,INDEX($GR:$GR,$JB496+6),"")</f>
      </c>
      <c r="GZ496">
        <f>IF($JC496&gt;=7,INDEX($GR:$GR,$JB496+7),"")</f>
      </c>
      <c r="HA496">
        <f>IF($JC496&gt;=8,INDEX($GR:$GR,$JB496+8),"")</f>
      </c>
      <c r="HB496">
        <f>IF($JC496&gt;=9,INDEX($GR:$GR,$JB496+9),"")</f>
      </c>
      <c r="HC496">
        <f>IF($JC496&gt;=10,INDEX($GR:$GR,$JB496+10),"")</f>
      </c>
      <c r="HD496">
        <f>IF($JC496&gt;=11,INDEX($GR:$GR,$JB496+11),"")</f>
      </c>
      <c r="HE496">
        <f>IF($JC496&gt;=12,INDEX($GR:$GR,$JB496+12),"")</f>
      </c>
      <c r="HF496">
        <f>IF($JC496&gt;=13,INDEX($GR:$GR,$JB496+13),"")</f>
      </c>
      <c r="HG496">
        <f>IF($JC496&gt;=14,INDEX($GR:$GR,$JB496+14),"")</f>
      </c>
      <c r="HH496">
        <f>IF($JC496&gt;=15,INDEX($GR:$GR,$JB496+15),"")</f>
      </c>
      <c r="HI496">
        <f>IF($JC496&gt;=16,INDEX($GR:$GR,$JB496+16),"")</f>
      </c>
      <c r="HJ496">
        <f>IF($JC496&gt;=17,INDEX($GR:$GR,$JB496+17),"")</f>
      </c>
      <c r="HK496">
        <f>IF($JC496&gt;=18,INDEX($GR:$GR,$JB496+18),"")</f>
      </c>
      <c r="HL496">
        <f>IF($JC496&gt;=19,INDEX($GR:$GR,$JB496+19),"")</f>
      </c>
      <c r="HM496">
        <f>IF($JC496&gt;=20,INDEX($GR:$GR,$JB496+20),"")</f>
      </c>
      <c r="HN496">
        <f>IF($JC496&gt;=21,INDEX($GR:$GR,$JB496+21),"")</f>
      </c>
      <c r="HO496">
        <f>IF($JC496&gt;=22,INDEX($GR:$GR,$JB496+22),"")</f>
      </c>
      <c r="HP496">
        <f>IF($JC496&gt;=23,INDEX($GR:$GR,$JB496+23),"")</f>
      </c>
      <c r="HQ496">
        <f>IF($JC496&gt;=24,INDEX($GR:$GR,$JB496+24),"")</f>
      </c>
      <c r="HR496">
        <f>IF($JC496&gt;=25,INDEX($GR:$GR,$JB496+25),"")</f>
      </c>
      <c r="HS496">
        <f>IF($JC496&gt;=26,INDEX($GR:$GR,$JB496+26),"")</f>
      </c>
      <c r="HT496">
        <f>IF($JC496&gt;=27,INDEX($GR:$GR,$JB496+27),"")</f>
      </c>
      <c r="HU496">
        <f>IF($JC496&gt;=28,INDEX($GR:$GR,$JB496+28),"")</f>
      </c>
      <c r="HV496">
        <f>IF($JC496&gt;=29,INDEX($GR:$GR,$JB496+29),"")</f>
      </c>
      <c r="HW496">
        <f>IF($JC496&gt;=30,INDEX($GR:$GR,$JB496+30),"")</f>
      </c>
      <c r="HX496">
        <f>IF($JC496&gt;=31,INDEX($GR:$GR,$JB496+31),"")</f>
      </c>
      <c r="HY496">
        <f>IF($JC496&gt;=32,INDEX($GR:$GR,$JB496+32),"")</f>
      </c>
      <c r="HZ496">
        <f>IF($JC496&gt;=33,INDEX($GR:$GR,$JB496+33),"")</f>
      </c>
      <c r="IA496">
        <f>IF($JC496&gt;=34,INDEX($GR:$GR,$JB496+34),"")</f>
      </c>
      <c r="IB496">
        <f>IF($JC496&gt;=35,INDEX($GR:$GR,$JB496+35),"")</f>
      </c>
      <c r="IC496">
        <f>IF($JC496&gt;=36,INDEX($GR:$GR,$JB496+36),"")</f>
      </c>
      <c r="ID496">
        <f>IF($JC496&gt;=37,INDEX($GR:$GR,$JB496+37),"")</f>
      </c>
      <c r="IE496">
        <f>IF($JC496&gt;=38,INDEX($GR:$GR,$JB496+38),"")</f>
      </c>
      <c r="IF496">
        <f>IF($JC496&gt;=39,INDEX($GR:$GR,$JB496+39),"")</f>
      </c>
      <c r="IG496">
        <f>IF($JC496&gt;=40,INDEX($GR:$GR,$JB496+40),"")</f>
      </c>
      <c r="IH496">
        <f>IF($JC496&gt;=41,INDEX($GR:$GR,$JB496+41),"")</f>
      </c>
      <c r="II496">
        <f>IF($JC496&gt;=42,INDEX($GR:$GR,$JB496+42),"")</f>
      </c>
      <c r="IJ496">
        <f>IF($JC496&gt;=43,INDEX($GR:$GR,$JB496+43),"")</f>
      </c>
      <c r="IK496">
        <f>IF($JC496&gt;=44,INDEX($GR:$GR,$JB496+44),"")</f>
      </c>
      <c r="IL496">
        <f>IF($JC496&gt;=45,INDEX($GR:$GR,$JB496+45),"")</f>
      </c>
      <c r="IM496">
        <f>IF($JC496&gt;=46,INDEX($GR:$GR,$JB496+46),"")</f>
      </c>
      <c r="IN496">
        <f>IF($JC496&gt;=47,INDEX($GR:$GR,$JB496+47),"")</f>
      </c>
      <c r="IO496">
        <f>IF($JC496&gt;=48,INDEX($GR:$GR,$JB496+48),"")</f>
      </c>
      <c r="IP496">
        <f>IF($JC496&gt;=49,INDEX($GR:$GR,$JB496+49),"")</f>
      </c>
      <c r="IQ496">
        <f>IF($JC496&gt;=50,INDEX($GR:$GR,$JB496+50),"")</f>
      </c>
      <c r="IR496">
        <f>IF($JC496&gt;=51,INDEX($GR:$GR,$JB496+51),"")</f>
      </c>
      <c r="IS496">
        <f>IF($JC496&gt;=52,INDEX($GR:$GR,$JB496+52),"")</f>
      </c>
      <c r="IT496">
        <f>IF($JC496&gt;=53,INDEX($GR:$GR,$JB496+53),"")</f>
      </c>
      <c r="IU496">
        <f>IF($JC496&gt;=54,INDEX($GR:$GR,$JB496+54),"")</f>
      </c>
      <c r="IV496">
        <f>IF($JC496&gt;=55,INDEX($GR:$GR,$JB496+55),"")</f>
      </c>
      <c r="IW496">
        <f>IF($JC496&gt;=56,INDEX($GR:$GR,$JB496+56),"")</f>
      </c>
      <c r="IX496">
        <f>IF($JC496&gt;=57,INDEX($GR:$GR,$JB496+57),"")</f>
      </c>
      <c r="IY496">
        <f>IF($JC496&gt;=58,INDEX($GR:$GR,$JB496+58),"")</f>
      </c>
      <c r="IZ496">
        <f>IF($JC496&gt;=59,INDEX($GR:$GR,$JB496+59),"")</f>
      </c>
      <c r="JA496">
        <f>IF($JC496&gt;=60,INDEX($GR:$GR,$JB496+60),"")</f>
      </c>
      <c r="JB496">
        <f>IFERROR(MATCH($GQ496,$GR$2:$GR$324,0)+1,0)</f>
      </c>
      <c r="JC496">
        <f>IFERROR(INDEX($GS$2:$GS$324,MATCH($GQ496,$GR$2:$GR$324,0)),0)</f>
      </c>
      <c r="JD496" t="s">
        <v>40</v>
      </c>
      <c r="JE496" t="s">
        <v>40</v>
      </c>
    </row>
    <row r="497" spans="1:265" x14ac:dyDescent="0.25">
      <c r="Q497">
        <f>IF(OR($T497="",$P497=""),"",IFERROR($T497/$P497,0))</f>
      </c>
      <c r="R497">
        <f>IF($T497="","",
SUM($S497,$U497,$Z497,$V497,$X497)*
(1-IF($AA497="",0,VALUE($AA497)/100)))</f>
      </c>
      <c r="S497">
        <f>IF($T497="","",$T497)</f>
      </c>
      <c r="U497">
        <f>IF($T497="","",
IF($N497="","",
IF(ISNUMBER(SEARCH("exempt",LOWER($N497))),0,
$T497*(VALUE(SUBSTITUTE($N497,"%",""))/100))))</f>
      </c>
      <c r="AB497">
        <f>IFERROR(IF(FIND(" - ",$K497)&gt;0,MID($K497,FIND(" - ",$K497)+3,LEN($K497)),""),"")</f>
      </c>
      <c r="AK497" t="s">
        <v>1084</v>
      </c>
      <c r="AP497">
        <f>IFERROR(LEFT($K497,FIND(" - ",$K497)-1),$K497)</f>
      </c>
      <c r="AS497">
        <f>IF($CH497&gt;=1,INDEX($AQ:$AQ,$CG497+1),"")</f>
      </c>
      <c r="AT497">
        <f>IF($CH497&gt;=2,INDEX($AQ:$AQ,$CG497+2),"")</f>
      </c>
      <c r="AU497">
        <f>IF($CH497&gt;=3,INDEX($AQ:$AQ,$CG497+3),"")</f>
      </c>
      <c r="AV497">
        <f>IF($CH497&gt;=4,INDEX($AQ:$AQ,$CG497+4),"")</f>
      </c>
      <c r="AW497">
        <f>IF($CH497&gt;=5,INDEX($AQ:$AQ,$CG497+5),"")</f>
      </c>
      <c r="AX497">
        <f>IF($CH497&gt;=6,INDEX($AQ:$AQ,$CG497+6),"")</f>
      </c>
      <c r="AY497">
        <f>IF($CH497&gt;=7,INDEX($AQ:$AQ,$CG497+7),"")</f>
      </c>
      <c r="AZ497">
        <f>IF($CH497&gt;=8,INDEX($AQ:$AQ,$CG497+8),"")</f>
      </c>
      <c r="BA497">
        <f>IF($CH497&gt;=9,INDEX($AQ:$AQ,$CG497+9),"")</f>
      </c>
      <c r="BB497">
        <f>IF($CH497&gt;=10,INDEX($AQ:$AQ,$CG497+10),"")</f>
      </c>
      <c r="BC497">
        <f>IF($CH497&gt;=11,INDEX($AQ:$AQ,$CG497+11),"")</f>
      </c>
      <c r="BD497">
        <f>IF($CH497&gt;=12,INDEX($AQ:$AQ,$CG497+12),"")</f>
      </c>
      <c r="BE497">
        <f>IF($CH497&gt;=13,INDEX($AQ:$AQ,$CG497+13),"")</f>
      </c>
      <c r="BF497">
        <f>IF($CH497&gt;=14,INDEX($AQ:$AQ,$CG497+14),"")</f>
      </c>
      <c r="BG497">
        <f>IF($CH497&gt;=15,INDEX($AQ:$AQ,$CG497+15),"")</f>
      </c>
      <c r="BH497">
        <f>IF($CH497&gt;=16,INDEX($AQ:$AQ,$CG497+16),"")</f>
      </c>
      <c r="BI497">
        <f>IF($CH497&gt;=17,INDEX($AQ:$AQ,$CG497+17),"")</f>
      </c>
      <c r="BJ497">
        <f>IF($CH497&gt;=18,INDEX($AQ:$AQ,$CG497+18),"")</f>
      </c>
      <c r="BK497">
        <f>IF($CH497&gt;=19,INDEX($AQ:$AQ,$CG497+19),"")</f>
      </c>
      <c r="BL497">
        <f>IF($CH497&gt;=20,INDEX($AQ:$AQ,$CG497+20),"")</f>
      </c>
      <c r="BM497">
        <f>IF($CH497&gt;=21,INDEX($AQ:$AQ,$CG497+21),"")</f>
      </c>
      <c r="BN497">
        <f>IF($CH497&gt;=22,INDEX($AQ:$AQ,$CG497+22),"")</f>
      </c>
      <c r="BO497">
        <f>IF($CH497&gt;=23,INDEX($AQ:$AQ,$CG497+23),"")</f>
      </c>
      <c r="BP497">
        <f>IF($CH497&gt;=24,INDEX($AQ:$AQ,$CG497+24),"")</f>
      </c>
      <c r="BQ497">
        <f>IF($CH497&gt;=25,INDEX($AQ:$AQ,$CG497+25),"")</f>
      </c>
      <c r="BR497">
        <f>IF($CH497&gt;=26,INDEX($AQ:$AQ,$CG497+26),"")</f>
      </c>
      <c r="BS497">
        <f>IF($CH497&gt;=27,INDEX($AQ:$AQ,$CG497+27),"")</f>
      </c>
      <c r="BT497">
        <f>IF($CH497&gt;=28,INDEX($AQ:$AQ,$CG497+28),"")</f>
      </c>
      <c r="BU497">
        <f>IF($CH497&gt;=29,INDEX($AQ:$AQ,$CG497+29),"")</f>
      </c>
      <c r="BV497">
        <f>IF($CH497&gt;=30,INDEX($AQ:$AQ,$CG497+30),"")</f>
      </c>
      <c r="BW497">
        <f>IF($CH497&gt;=31,INDEX($AQ:$AQ,$CG497+31),"")</f>
      </c>
      <c r="BX497">
        <f>IF($CH497&gt;=32,INDEX($AQ:$AQ,$CG497+32),"")</f>
      </c>
      <c r="BY497">
        <f>IF($CH497&gt;=33,INDEX($AQ:$AQ,$CG497+33),"")</f>
      </c>
      <c r="BZ497">
        <f>IF($CH497&gt;=34,INDEX($AQ:$AQ,$CG497+34),"")</f>
      </c>
      <c r="CA497">
        <f>IF($CH497&gt;=35,INDEX($AQ:$AQ,$CG497+35),"")</f>
      </c>
      <c r="CB497">
        <f>IF($CH497&gt;=36,INDEX($AQ:$AQ,$CG497+36),"")</f>
      </c>
      <c r="CC497">
        <f>IF($CH497&gt;=37,INDEX($AQ:$AQ,$CG497+37),"")</f>
      </c>
      <c r="CD497">
        <f>IF($CH497&gt;=38,INDEX($AQ:$AQ,$CG497+38),"")</f>
      </c>
      <c r="CE497">
        <f>IF($CH497&gt;=39,INDEX($AQ:$AQ,$CG497+39),"")</f>
      </c>
      <c r="CF497">
        <f>IF($CH497&gt;=40,INDEX($AQ:$AQ,$CG497+40),"")</f>
      </c>
      <c r="CG497">
        <f>IFERROR(MATCH($AP497,$AQ$2:$AQ$134,0)+1,0)</f>
      </c>
      <c r="CH497">
        <f>IFERROR(INDEX($AR$2:$AR$134,MATCH($AP497,$AQ$2:$AQ$134,0)),0)</f>
      </c>
      <c r="CI497">
        <f>IFERROR(LEFT($L497,FIND(" - ",$L497)-1),$L497)</f>
      </c>
      <c r="CL497">
        <f>IF($DG497&gt;=1,INDEX($CJ:$CJ,$DF497+1),"")</f>
      </c>
      <c r="CM497">
        <f>IF($DG497&gt;=2,INDEX($CJ:$CJ,$DF497+2),"")</f>
      </c>
      <c r="CN497">
        <f>IF($DG497&gt;=3,INDEX($CJ:$CJ,$DF497+3),"")</f>
      </c>
      <c r="CO497">
        <f>IF($DG497&gt;=4,INDEX($CJ:$CJ,$DF497+4),"")</f>
      </c>
      <c r="CP497">
        <f>IF($DG497&gt;=5,INDEX($CJ:$CJ,$DF497+5),"")</f>
      </c>
      <c r="CQ497">
        <f>IF($DG497&gt;=6,INDEX($CJ:$CJ,$DF497+6),"")</f>
      </c>
      <c r="CR497">
        <f>IF($DG497&gt;=7,INDEX($CJ:$CJ,$DF497+7),"")</f>
      </c>
      <c r="CS497">
        <f>IF($DG497&gt;=8,INDEX($CJ:$CJ,$DF497+8),"")</f>
      </c>
      <c r="CT497">
        <f>IF($DG497&gt;=9,INDEX($CJ:$CJ,$DF497+9),"")</f>
      </c>
      <c r="CU497">
        <f>IF($DG497&gt;=10,INDEX($CJ:$CJ,$DF497+10),"")</f>
      </c>
      <c r="CV497">
        <f>IF($DG497&gt;=11,INDEX($CJ:$CJ,$DF497+11),"")</f>
      </c>
      <c r="CW497">
        <f>IF($DG497&gt;=12,INDEX($CJ:$CJ,$DF497+12),"")</f>
      </c>
      <c r="CX497">
        <f>IF($DG497&gt;=13,INDEX($CJ:$CJ,$DF497+13),"")</f>
      </c>
      <c r="CY497">
        <f>IF($DG497&gt;=14,INDEX($CJ:$CJ,$DF497+14),"")</f>
      </c>
      <c r="CZ497">
        <f>IF($DG497&gt;=15,INDEX($CJ:$CJ,$DF497+15),"")</f>
      </c>
      <c r="DA497">
        <f>IF($DG497&gt;=16,INDEX($CJ:$CJ,$DF497+16),"")</f>
      </c>
      <c r="DB497">
        <f>IF($DG497&gt;=17,INDEX($CJ:$CJ,$DF497+17),"")</f>
      </c>
      <c r="DC497">
        <f>IF($DG497&gt;=18,INDEX($CJ:$CJ,$DF497+18),"")</f>
      </c>
      <c r="DD497">
        <f>IF($DG497&gt;=19,INDEX($CJ:$CJ,$DF497+19),"")</f>
      </c>
      <c r="DE497">
        <f>IF($DG497&gt;=20,INDEX($CJ:$CJ,$DF497+20),"")</f>
      </c>
      <c r="DF497">
        <f>IFERROR(MATCH($CI497,$CJ$2:$CJ$263,0)+1,0)</f>
      </c>
      <c r="DG497">
        <f>IFERROR(INDEX($CK$2:$CK$263,MATCH($CI497,$CJ$2:$CJ$263,0)),0)</f>
      </c>
      <c r="DH497">
        <f>IFERROR(INDEX($AO:$AO,MATCH($N497,$AN:$AN,0))&amp;"","")</f>
      </c>
      <c r="DL497">
        <f>IF($GO497&gt;=1,INDEX($DI:$DI,$GN497+1),"")</f>
      </c>
      <c r="DM497">
        <f>IF($GO497&gt;=2,INDEX($DI:$DI,$GN497+2),"")</f>
      </c>
      <c r="DN497">
        <f>IF($GO497&gt;=3,INDEX($DI:$DI,$GN497+3),"")</f>
      </c>
      <c r="DO497">
        <f>IF($GO497&gt;=4,INDEX($DI:$DI,$GN497+4),"")</f>
      </c>
      <c r="DP497">
        <f>IF($GO497&gt;=5,INDEX($DI:$DI,$GN497+5),"")</f>
      </c>
      <c r="DQ497">
        <f>IF($GO497&gt;=6,INDEX($DI:$DI,$GN497+6),"")</f>
      </c>
      <c r="DR497">
        <f>IF($GO497&gt;=7,INDEX($DI:$DI,$GN497+7),"")</f>
      </c>
      <c r="DS497">
        <f>IF($GO497&gt;=8,INDEX($DI:$DI,$GN497+8),"")</f>
      </c>
      <c r="DT497">
        <f>IF($GO497&gt;=9,INDEX($DI:$DI,$GN497+9),"")</f>
      </c>
      <c r="DU497">
        <f>IF($GO497&gt;=10,INDEX($DI:$DI,$GN497+10),"")</f>
      </c>
      <c r="DV497">
        <f>IF($GO497&gt;=11,INDEX($DI:$DI,$GN497+11),"")</f>
      </c>
      <c r="DW497">
        <f>IF($GO497&gt;=12,INDEX($DI:$DI,$GN497+12),"")</f>
      </c>
      <c r="DX497">
        <f>IF($GO497&gt;=13,INDEX($DI:$DI,$GN497+13),"")</f>
      </c>
      <c r="DY497">
        <f>IF($GO497&gt;=14,INDEX($DI:$DI,$GN497+14),"")</f>
      </c>
      <c r="DZ497">
        <f>IF($GO497&gt;=15,INDEX($DI:$DI,$GN497+15),"")</f>
      </c>
      <c r="EA497">
        <f>IF($GO497&gt;=16,INDEX($DI:$DI,$GN497+16),"")</f>
      </c>
      <c r="EB497">
        <f>IF($GO497&gt;=17,INDEX($DI:$DI,$GN497+17),"")</f>
      </c>
      <c r="EC497">
        <f>IF($GO497&gt;=18,INDEX($DI:$DI,$GN497+18),"")</f>
      </c>
      <c r="ED497">
        <f>IF($GO497&gt;=19,INDEX($DI:$DI,$GN497+19),"")</f>
      </c>
      <c r="EE497">
        <f>IF($GO497&gt;=20,INDEX($DI:$DI,$GN497+20),"")</f>
      </c>
      <c r="EF497">
        <f>IF($GO497&gt;=21,INDEX($DI:$DI,$GN497+21),"")</f>
      </c>
      <c r="EG497">
        <f>IF($GO497&gt;=22,INDEX($DI:$DI,$GN497+22),"")</f>
      </c>
      <c r="EH497">
        <f>IF($GO497&gt;=23,INDEX($DI:$DI,$GN497+23),"")</f>
      </c>
      <c r="EI497">
        <f>IF($GO497&gt;=24,INDEX($DI:$DI,$GN497+24),"")</f>
      </c>
      <c r="EJ497">
        <f>IF($GO497&gt;=25,INDEX($DI:$DI,$GN497+25),"")</f>
      </c>
      <c r="EK497">
        <f>IF($GO497&gt;=26,INDEX($DI:$DI,$GN497+26),"")</f>
      </c>
      <c r="EL497">
        <f>IF($GO497&gt;=27,INDEX($DI:$DI,$GN497+27),"")</f>
      </c>
      <c r="EM497">
        <f>IF($GO497&gt;=28,INDEX($DI:$DI,$GN497+28),"")</f>
      </c>
      <c r="EN497">
        <f>IF($GO497&gt;=29,INDEX($DI:$DI,$GN497+29),"")</f>
      </c>
      <c r="EO497">
        <f>IF($GO497&gt;=30,INDEX($DI:$DI,$GN497+30),"")</f>
      </c>
      <c r="EP497">
        <f>IF($GO497&gt;=31,INDEX($DI:$DI,$GN497+31),"")</f>
      </c>
      <c r="EQ497">
        <f>IF($GO497&gt;=32,INDEX($DI:$DI,$GN497+32),"")</f>
      </c>
      <c r="ER497">
        <f>IF($GO497&gt;=33,INDEX($DI:$DI,$GN497+33),"")</f>
      </c>
      <c r="ES497">
        <f>IF($GO497&gt;=34,INDEX($DI:$DI,$GN497+34),"")</f>
      </c>
      <c r="ET497">
        <f>IF($GO497&gt;=35,INDEX($DI:$DI,$GN497+35),"")</f>
      </c>
      <c r="EU497">
        <f>IF($GO497&gt;=36,INDEX($DI:$DI,$GN497+36),"")</f>
      </c>
      <c r="EV497">
        <f>IF($GO497&gt;=37,INDEX($DI:$DI,$GN497+37),"")</f>
      </c>
      <c r="EW497">
        <f>IF($GO497&gt;=38,INDEX($DI:$DI,$GN497+38),"")</f>
      </c>
      <c r="EX497">
        <f>IF($GO497&gt;=39,INDEX($DI:$DI,$GN497+39),"")</f>
      </c>
      <c r="EY497">
        <f>IF($GO497&gt;=40,INDEX($DI:$DI,$GN497+40),"")</f>
      </c>
      <c r="EZ497">
        <f>IF($GO497&gt;=1,INDEX($DJ:$DJ,$GN497+1),"")</f>
      </c>
      <c r="FA497">
        <f>IF($GO497&gt;=2,INDEX($DJ:$DJ,$GN497+2),"")</f>
      </c>
      <c r="FB497">
        <f>IF($GO497&gt;=3,INDEX($DJ:$DJ,$GN497+3),"")</f>
      </c>
      <c r="FC497">
        <f>IF($GO497&gt;=4,INDEX($DJ:$DJ,$GN497+4),"")</f>
      </c>
      <c r="FD497">
        <f>IF($GO497&gt;=5,INDEX($DJ:$DJ,$GN497+5),"")</f>
      </c>
      <c r="FE497">
        <f>IF($GO497&gt;=6,INDEX($DJ:$DJ,$GN497+6),"")</f>
      </c>
      <c r="FF497">
        <f>IF($GO497&gt;=7,INDEX($DJ:$DJ,$GN497+7),"")</f>
      </c>
      <c r="FG497">
        <f>IF($GO497&gt;=8,INDEX($DJ:$DJ,$GN497+8),"")</f>
      </c>
      <c r="FH497">
        <f>IF($GO497&gt;=9,INDEX($DJ:$DJ,$GN497+9),"")</f>
      </c>
      <c r="FI497">
        <f>IF($GO497&gt;=10,INDEX($DJ:$DJ,$GN497+10),"")</f>
      </c>
      <c r="FJ497">
        <f>IF($GO497&gt;=11,INDEX($DJ:$DJ,$GN497+11),"")</f>
      </c>
      <c r="FK497">
        <f>IF($GO497&gt;=12,INDEX($DJ:$DJ,$GN497+12),"")</f>
      </c>
      <c r="FL497">
        <f>IF($GO497&gt;=13,INDEX($DJ:$DJ,$GN497+13),"")</f>
      </c>
      <c r="FM497">
        <f>IF($GO497&gt;=14,INDEX($DJ:$DJ,$GN497+14),"")</f>
      </c>
      <c r="FN497">
        <f>IF($GO497&gt;=15,INDEX($DJ:$DJ,$GN497+15),"")</f>
      </c>
      <c r="FO497">
        <f>IF($GO497&gt;=16,INDEX($DJ:$DJ,$GN497+16),"")</f>
      </c>
      <c r="FP497">
        <f>IF($GO497&gt;=17,INDEX($DJ:$DJ,$GN497+17),"")</f>
      </c>
      <c r="FQ497">
        <f>IF($GO497&gt;=18,INDEX($DJ:$DJ,$GN497+18),"")</f>
      </c>
      <c r="FR497">
        <f>IF($GO497&gt;=19,INDEX($DJ:$DJ,$GN497+19),"")</f>
      </c>
      <c r="FS497">
        <f>IF($GO497&gt;=20,INDEX($DJ:$DJ,$GN497+20),"")</f>
      </c>
      <c r="FT497">
        <f>IF($GO497&gt;=21,INDEX($DJ:$DJ,$GN497+21),"")</f>
      </c>
      <c r="FU497">
        <f>IF($GO497&gt;=22,INDEX($DJ:$DJ,$GN497+22),"")</f>
      </c>
      <c r="FV497">
        <f>IF($GO497&gt;=23,INDEX($DJ:$DJ,$GN497+23),"")</f>
      </c>
      <c r="FW497">
        <f>IF($GO497&gt;=24,INDEX($DJ:$DJ,$GN497+24),"")</f>
      </c>
      <c r="FX497">
        <f>IF($GO497&gt;=25,INDEX($DJ:$DJ,$GN497+25),"")</f>
      </c>
      <c r="FY497">
        <f>IF($GO497&gt;=26,INDEX($DJ:$DJ,$GN497+26),"")</f>
      </c>
      <c r="FZ497">
        <f>IF($GO497&gt;=27,INDEX($DJ:$DJ,$GN497+27),"")</f>
      </c>
      <c r="GA497">
        <f>IF($GO497&gt;=28,INDEX($DJ:$DJ,$GN497+28),"")</f>
      </c>
      <c r="GB497">
        <f>IF($GO497&gt;=29,INDEX($DJ:$DJ,$GN497+29),"")</f>
      </c>
      <c r="GC497">
        <f>IF($GO497&gt;=30,INDEX($DJ:$DJ,$GN497+30),"")</f>
      </c>
      <c r="GD497">
        <f>IF($GO497&gt;=31,INDEX($DJ:$DJ,$GN497+31),"")</f>
      </c>
      <c r="GE497">
        <f>IF($GO497&gt;=32,INDEX($DJ:$DJ,$GN497+32),"")</f>
      </c>
      <c r="GF497">
        <f>IF($GO497&gt;=33,INDEX($DJ:$DJ,$GN497+33),"")</f>
      </c>
      <c r="GG497">
        <f>IF($GO497&gt;=34,INDEX($DJ:$DJ,$GN497+34),"")</f>
      </c>
      <c r="GH497">
        <f>IF($GO497&gt;=35,INDEX($DJ:$DJ,$GN497+35),"")</f>
      </c>
      <c r="GI497">
        <f>IF($GO497&gt;=36,INDEX($DJ:$DJ,$GN497+36),"")</f>
      </c>
      <c r="GJ497">
        <f>IF($GO497&gt;=37,INDEX($DJ:$DJ,$GN497+37),"")</f>
      </c>
      <c r="GK497">
        <f>IF($GO497&gt;=38,INDEX($DJ:$DJ,$GN497+38),"")</f>
      </c>
      <c r="GL497">
        <f>IF($GO497&gt;=39,INDEX($DJ:$DJ,$GN497+39),"")</f>
      </c>
      <c r="GM497">
        <f>IF($GO497&gt;=40,INDEX($DJ:$DJ,$GN497+40),"")</f>
      </c>
      <c r="GN497">
        <f>IFERROR(MATCH($DH497,$DI$2:$DI$148,0)+1,0)</f>
      </c>
      <c r="GO497">
        <f>IFERROR(INDEX($DK$2:$DK$148,MATCH($DH497,$DI$2:$DI$148,0)),0)</f>
      </c>
      <c r="GP497">
        <f>IFERROR(MATCH($Y497,$DL$497:$EY$497,0),0)</f>
      </c>
      <c r="GQ497">
        <f>IF($GP497&gt;0,INDEX($EZ$497:$GM$497,$GP497),"")</f>
      </c>
      <c r="GT497">
        <f>IF($JC497&gt;=1,INDEX($GR:$GR,$JB497+1),"")</f>
      </c>
      <c r="GU497">
        <f>IF($JC497&gt;=2,INDEX($GR:$GR,$JB497+2),"")</f>
      </c>
      <c r="GV497">
        <f>IF($JC497&gt;=3,INDEX($GR:$GR,$JB497+3),"")</f>
      </c>
      <c r="GW497">
        <f>IF($JC497&gt;=4,INDEX($GR:$GR,$JB497+4),"")</f>
      </c>
      <c r="GX497">
        <f>IF($JC497&gt;=5,INDEX($GR:$GR,$JB497+5),"")</f>
      </c>
      <c r="GY497">
        <f>IF($JC497&gt;=6,INDEX($GR:$GR,$JB497+6),"")</f>
      </c>
      <c r="GZ497">
        <f>IF($JC497&gt;=7,INDEX($GR:$GR,$JB497+7),"")</f>
      </c>
      <c r="HA497">
        <f>IF($JC497&gt;=8,INDEX($GR:$GR,$JB497+8),"")</f>
      </c>
      <c r="HB497">
        <f>IF($JC497&gt;=9,INDEX($GR:$GR,$JB497+9),"")</f>
      </c>
      <c r="HC497">
        <f>IF($JC497&gt;=10,INDEX($GR:$GR,$JB497+10),"")</f>
      </c>
      <c r="HD497">
        <f>IF($JC497&gt;=11,INDEX($GR:$GR,$JB497+11),"")</f>
      </c>
      <c r="HE497">
        <f>IF($JC497&gt;=12,INDEX($GR:$GR,$JB497+12),"")</f>
      </c>
      <c r="HF497">
        <f>IF($JC497&gt;=13,INDEX($GR:$GR,$JB497+13),"")</f>
      </c>
      <c r="HG497">
        <f>IF($JC497&gt;=14,INDEX($GR:$GR,$JB497+14),"")</f>
      </c>
      <c r="HH497">
        <f>IF($JC497&gt;=15,INDEX($GR:$GR,$JB497+15),"")</f>
      </c>
      <c r="HI497">
        <f>IF($JC497&gt;=16,INDEX($GR:$GR,$JB497+16),"")</f>
      </c>
      <c r="HJ497">
        <f>IF($JC497&gt;=17,INDEX($GR:$GR,$JB497+17),"")</f>
      </c>
      <c r="HK497">
        <f>IF($JC497&gt;=18,INDEX($GR:$GR,$JB497+18),"")</f>
      </c>
      <c r="HL497">
        <f>IF($JC497&gt;=19,INDEX($GR:$GR,$JB497+19),"")</f>
      </c>
      <c r="HM497">
        <f>IF($JC497&gt;=20,INDEX($GR:$GR,$JB497+20),"")</f>
      </c>
      <c r="HN497">
        <f>IF($JC497&gt;=21,INDEX($GR:$GR,$JB497+21),"")</f>
      </c>
      <c r="HO497">
        <f>IF($JC497&gt;=22,INDEX($GR:$GR,$JB497+22),"")</f>
      </c>
      <c r="HP497">
        <f>IF($JC497&gt;=23,INDEX($GR:$GR,$JB497+23),"")</f>
      </c>
      <c r="HQ497">
        <f>IF($JC497&gt;=24,INDEX($GR:$GR,$JB497+24),"")</f>
      </c>
      <c r="HR497">
        <f>IF($JC497&gt;=25,INDEX($GR:$GR,$JB497+25),"")</f>
      </c>
      <c r="HS497">
        <f>IF($JC497&gt;=26,INDEX($GR:$GR,$JB497+26),"")</f>
      </c>
      <c r="HT497">
        <f>IF($JC497&gt;=27,INDEX($GR:$GR,$JB497+27),"")</f>
      </c>
      <c r="HU497">
        <f>IF($JC497&gt;=28,INDEX($GR:$GR,$JB497+28),"")</f>
      </c>
      <c r="HV497">
        <f>IF($JC497&gt;=29,INDEX($GR:$GR,$JB497+29),"")</f>
      </c>
      <c r="HW497">
        <f>IF($JC497&gt;=30,INDEX($GR:$GR,$JB497+30),"")</f>
      </c>
      <c r="HX497">
        <f>IF($JC497&gt;=31,INDEX($GR:$GR,$JB497+31),"")</f>
      </c>
      <c r="HY497">
        <f>IF($JC497&gt;=32,INDEX($GR:$GR,$JB497+32),"")</f>
      </c>
      <c r="HZ497">
        <f>IF($JC497&gt;=33,INDEX($GR:$GR,$JB497+33),"")</f>
      </c>
      <c r="IA497">
        <f>IF($JC497&gt;=34,INDEX($GR:$GR,$JB497+34),"")</f>
      </c>
      <c r="IB497">
        <f>IF($JC497&gt;=35,INDEX($GR:$GR,$JB497+35),"")</f>
      </c>
      <c r="IC497">
        <f>IF($JC497&gt;=36,INDEX($GR:$GR,$JB497+36),"")</f>
      </c>
      <c r="ID497">
        <f>IF($JC497&gt;=37,INDEX($GR:$GR,$JB497+37),"")</f>
      </c>
      <c r="IE497">
        <f>IF($JC497&gt;=38,INDEX($GR:$GR,$JB497+38),"")</f>
      </c>
      <c r="IF497">
        <f>IF($JC497&gt;=39,INDEX($GR:$GR,$JB497+39),"")</f>
      </c>
      <c r="IG497">
        <f>IF($JC497&gt;=40,INDEX($GR:$GR,$JB497+40),"")</f>
      </c>
      <c r="IH497">
        <f>IF($JC497&gt;=41,INDEX($GR:$GR,$JB497+41),"")</f>
      </c>
      <c r="II497">
        <f>IF($JC497&gt;=42,INDEX($GR:$GR,$JB497+42),"")</f>
      </c>
      <c r="IJ497">
        <f>IF($JC497&gt;=43,INDEX($GR:$GR,$JB497+43),"")</f>
      </c>
      <c r="IK497">
        <f>IF($JC497&gt;=44,INDEX($GR:$GR,$JB497+44),"")</f>
      </c>
      <c r="IL497">
        <f>IF($JC497&gt;=45,INDEX($GR:$GR,$JB497+45),"")</f>
      </c>
      <c r="IM497">
        <f>IF($JC497&gt;=46,INDEX($GR:$GR,$JB497+46),"")</f>
      </c>
      <c r="IN497">
        <f>IF($JC497&gt;=47,INDEX($GR:$GR,$JB497+47),"")</f>
      </c>
      <c r="IO497">
        <f>IF($JC497&gt;=48,INDEX($GR:$GR,$JB497+48),"")</f>
      </c>
      <c r="IP497">
        <f>IF($JC497&gt;=49,INDEX($GR:$GR,$JB497+49),"")</f>
      </c>
      <c r="IQ497">
        <f>IF($JC497&gt;=50,INDEX($GR:$GR,$JB497+50),"")</f>
      </c>
      <c r="IR497">
        <f>IF($JC497&gt;=51,INDEX($GR:$GR,$JB497+51),"")</f>
      </c>
      <c r="IS497">
        <f>IF($JC497&gt;=52,INDEX($GR:$GR,$JB497+52),"")</f>
      </c>
      <c r="IT497">
        <f>IF($JC497&gt;=53,INDEX($GR:$GR,$JB497+53),"")</f>
      </c>
      <c r="IU497">
        <f>IF($JC497&gt;=54,INDEX($GR:$GR,$JB497+54),"")</f>
      </c>
      <c r="IV497">
        <f>IF($JC497&gt;=55,INDEX($GR:$GR,$JB497+55),"")</f>
      </c>
      <c r="IW497">
        <f>IF($JC497&gt;=56,INDEX($GR:$GR,$JB497+56),"")</f>
      </c>
      <c r="IX497">
        <f>IF($JC497&gt;=57,INDEX($GR:$GR,$JB497+57),"")</f>
      </c>
      <c r="IY497">
        <f>IF($JC497&gt;=58,INDEX($GR:$GR,$JB497+58),"")</f>
      </c>
      <c r="IZ497">
        <f>IF($JC497&gt;=59,INDEX($GR:$GR,$JB497+59),"")</f>
      </c>
      <c r="JA497">
        <f>IF($JC497&gt;=60,INDEX($GR:$GR,$JB497+60),"")</f>
      </c>
      <c r="JB497">
        <f>IFERROR(MATCH($GQ497,$GR$2:$GR$324,0)+1,0)</f>
      </c>
      <c r="JC497">
        <f>IFERROR(INDEX($GS$2:$GS$324,MATCH($GQ497,$GR$2:$GR$324,0)),0)</f>
      </c>
      <c r="JD497" t="s">
        <v>40</v>
      </c>
      <c r="JE497" t="s">
        <v>40</v>
      </c>
    </row>
    <row r="498" spans="1:265" x14ac:dyDescent="0.25">
      <c r="Q498">
        <f>IF(OR($T498="",$P498=""),"",IFERROR($T498/$P498,0))</f>
      </c>
      <c r="R498">
        <f>IF($T498="","",
SUM($S498,$U498,$Z498,$V498,$X498)*
(1-IF($AA498="",0,VALUE($AA498)/100)))</f>
      </c>
      <c r="S498">
        <f>IF($T498="","",$T498)</f>
      </c>
      <c r="U498">
        <f>IF($T498="","",
IF($N498="","",
IF(ISNUMBER(SEARCH("exempt",LOWER($N498))),0,
$T498*(VALUE(SUBSTITUTE($N498,"%",""))/100))))</f>
      </c>
      <c r="AB498">
        <f>IFERROR(IF(FIND(" - ",$K498)&gt;0,MID($K498,FIND(" - ",$K498)+3,LEN($K498)),""),"")</f>
      </c>
      <c r="AK498" t="s">
        <v>1085</v>
      </c>
      <c r="AP498">
        <f>IFERROR(LEFT($K498,FIND(" - ",$K498)-1),$K498)</f>
      </c>
      <c r="AS498">
        <f>IF($CH498&gt;=1,INDEX($AQ:$AQ,$CG498+1),"")</f>
      </c>
      <c r="AT498">
        <f>IF($CH498&gt;=2,INDEX($AQ:$AQ,$CG498+2),"")</f>
      </c>
      <c r="AU498">
        <f>IF($CH498&gt;=3,INDEX($AQ:$AQ,$CG498+3),"")</f>
      </c>
      <c r="AV498">
        <f>IF($CH498&gt;=4,INDEX($AQ:$AQ,$CG498+4),"")</f>
      </c>
      <c r="AW498">
        <f>IF($CH498&gt;=5,INDEX($AQ:$AQ,$CG498+5),"")</f>
      </c>
      <c r="AX498">
        <f>IF($CH498&gt;=6,INDEX($AQ:$AQ,$CG498+6),"")</f>
      </c>
      <c r="AY498">
        <f>IF($CH498&gt;=7,INDEX($AQ:$AQ,$CG498+7),"")</f>
      </c>
      <c r="AZ498">
        <f>IF($CH498&gt;=8,INDEX($AQ:$AQ,$CG498+8),"")</f>
      </c>
      <c r="BA498">
        <f>IF($CH498&gt;=9,INDEX($AQ:$AQ,$CG498+9),"")</f>
      </c>
      <c r="BB498">
        <f>IF($CH498&gt;=10,INDEX($AQ:$AQ,$CG498+10),"")</f>
      </c>
      <c r="BC498">
        <f>IF($CH498&gt;=11,INDEX($AQ:$AQ,$CG498+11),"")</f>
      </c>
      <c r="BD498">
        <f>IF($CH498&gt;=12,INDEX($AQ:$AQ,$CG498+12),"")</f>
      </c>
      <c r="BE498">
        <f>IF($CH498&gt;=13,INDEX($AQ:$AQ,$CG498+13),"")</f>
      </c>
      <c r="BF498">
        <f>IF($CH498&gt;=14,INDEX($AQ:$AQ,$CG498+14),"")</f>
      </c>
      <c r="BG498">
        <f>IF($CH498&gt;=15,INDEX($AQ:$AQ,$CG498+15),"")</f>
      </c>
      <c r="BH498">
        <f>IF($CH498&gt;=16,INDEX($AQ:$AQ,$CG498+16),"")</f>
      </c>
      <c r="BI498">
        <f>IF($CH498&gt;=17,INDEX($AQ:$AQ,$CG498+17),"")</f>
      </c>
      <c r="BJ498">
        <f>IF($CH498&gt;=18,INDEX($AQ:$AQ,$CG498+18),"")</f>
      </c>
      <c r="BK498">
        <f>IF($CH498&gt;=19,INDEX($AQ:$AQ,$CG498+19),"")</f>
      </c>
      <c r="BL498">
        <f>IF($CH498&gt;=20,INDEX($AQ:$AQ,$CG498+20),"")</f>
      </c>
      <c r="BM498">
        <f>IF($CH498&gt;=21,INDEX($AQ:$AQ,$CG498+21),"")</f>
      </c>
      <c r="BN498">
        <f>IF($CH498&gt;=22,INDEX($AQ:$AQ,$CG498+22),"")</f>
      </c>
      <c r="BO498">
        <f>IF($CH498&gt;=23,INDEX($AQ:$AQ,$CG498+23),"")</f>
      </c>
      <c r="BP498">
        <f>IF($CH498&gt;=24,INDEX($AQ:$AQ,$CG498+24),"")</f>
      </c>
      <c r="BQ498">
        <f>IF($CH498&gt;=25,INDEX($AQ:$AQ,$CG498+25),"")</f>
      </c>
      <c r="BR498">
        <f>IF($CH498&gt;=26,INDEX($AQ:$AQ,$CG498+26),"")</f>
      </c>
      <c r="BS498">
        <f>IF($CH498&gt;=27,INDEX($AQ:$AQ,$CG498+27),"")</f>
      </c>
      <c r="BT498">
        <f>IF($CH498&gt;=28,INDEX($AQ:$AQ,$CG498+28),"")</f>
      </c>
      <c r="BU498">
        <f>IF($CH498&gt;=29,INDEX($AQ:$AQ,$CG498+29),"")</f>
      </c>
      <c r="BV498">
        <f>IF($CH498&gt;=30,INDEX($AQ:$AQ,$CG498+30),"")</f>
      </c>
      <c r="BW498">
        <f>IF($CH498&gt;=31,INDEX($AQ:$AQ,$CG498+31),"")</f>
      </c>
      <c r="BX498">
        <f>IF($CH498&gt;=32,INDEX($AQ:$AQ,$CG498+32),"")</f>
      </c>
      <c r="BY498">
        <f>IF($CH498&gt;=33,INDEX($AQ:$AQ,$CG498+33),"")</f>
      </c>
      <c r="BZ498">
        <f>IF($CH498&gt;=34,INDEX($AQ:$AQ,$CG498+34),"")</f>
      </c>
      <c r="CA498">
        <f>IF($CH498&gt;=35,INDEX($AQ:$AQ,$CG498+35),"")</f>
      </c>
      <c r="CB498">
        <f>IF($CH498&gt;=36,INDEX($AQ:$AQ,$CG498+36),"")</f>
      </c>
      <c r="CC498">
        <f>IF($CH498&gt;=37,INDEX($AQ:$AQ,$CG498+37),"")</f>
      </c>
      <c r="CD498">
        <f>IF($CH498&gt;=38,INDEX($AQ:$AQ,$CG498+38),"")</f>
      </c>
      <c r="CE498">
        <f>IF($CH498&gt;=39,INDEX($AQ:$AQ,$CG498+39),"")</f>
      </c>
      <c r="CF498">
        <f>IF($CH498&gt;=40,INDEX($AQ:$AQ,$CG498+40),"")</f>
      </c>
      <c r="CG498">
        <f>IFERROR(MATCH($AP498,$AQ$2:$AQ$134,0)+1,0)</f>
      </c>
      <c r="CH498">
        <f>IFERROR(INDEX($AR$2:$AR$134,MATCH($AP498,$AQ$2:$AQ$134,0)),0)</f>
      </c>
      <c r="CI498">
        <f>IFERROR(LEFT($L498,FIND(" - ",$L498)-1),$L498)</f>
      </c>
      <c r="CL498">
        <f>IF($DG498&gt;=1,INDEX($CJ:$CJ,$DF498+1),"")</f>
      </c>
      <c r="CM498">
        <f>IF($DG498&gt;=2,INDEX($CJ:$CJ,$DF498+2),"")</f>
      </c>
      <c r="CN498">
        <f>IF($DG498&gt;=3,INDEX($CJ:$CJ,$DF498+3),"")</f>
      </c>
      <c r="CO498">
        <f>IF($DG498&gt;=4,INDEX($CJ:$CJ,$DF498+4),"")</f>
      </c>
      <c r="CP498">
        <f>IF($DG498&gt;=5,INDEX($CJ:$CJ,$DF498+5),"")</f>
      </c>
      <c r="CQ498">
        <f>IF($DG498&gt;=6,INDEX($CJ:$CJ,$DF498+6),"")</f>
      </c>
      <c r="CR498">
        <f>IF($DG498&gt;=7,INDEX($CJ:$CJ,$DF498+7),"")</f>
      </c>
      <c r="CS498">
        <f>IF($DG498&gt;=8,INDEX($CJ:$CJ,$DF498+8),"")</f>
      </c>
      <c r="CT498">
        <f>IF($DG498&gt;=9,INDEX($CJ:$CJ,$DF498+9),"")</f>
      </c>
      <c r="CU498">
        <f>IF($DG498&gt;=10,INDEX($CJ:$CJ,$DF498+10),"")</f>
      </c>
      <c r="CV498">
        <f>IF($DG498&gt;=11,INDEX($CJ:$CJ,$DF498+11),"")</f>
      </c>
      <c r="CW498">
        <f>IF($DG498&gt;=12,INDEX($CJ:$CJ,$DF498+12),"")</f>
      </c>
      <c r="CX498">
        <f>IF($DG498&gt;=13,INDEX($CJ:$CJ,$DF498+13),"")</f>
      </c>
      <c r="CY498">
        <f>IF($DG498&gt;=14,INDEX($CJ:$CJ,$DF498+14),"")</f>
      </c>
      <c r="CZ498">
        <f>IF($DG498&gt;=15,INDEX($CJ:$CJ,$DF498+15),"")</f>
      </c>
      <c r="DA498">
        <f>IF($DG498&gt;=16,INDEX($CJ:$CJ,$DF498+16),"")</f>
      </c>
      <c r="DB498">
        <f>IF($DG498&gt;=17,INDEX($CJ:$CJ,$DF498+17),"")</f>
      </c>
      <c r="DC498">
        <f>IF($DG498&gt;=18,INDEX($CJ:$CJ,$DF498+18),"")</f>
      </c>
      <c r="DD498">
        <f>IF($DG498&gt;=19,INDEX($CJ:$CJ,$DF498+19),"")</f>
      </c>
      <c r="DE498">
        <f>IF($DG498&gt;=20,INDEX($CJ:$CJ,$DF498+20),"")</f>
      </c>
      <c r="DF498">
        <f>IFERROR(MATCH($CI498,$CJ$2:$CJ$263,0)+1,0)</f>
      </c>
      <c r="DG498">
        <f>IFERROR(INDEX($CK$2:$CK$263,MATCH($CI498,$CJ$2:$CJ$263,0)),0)</f>
      </c>
      <c r="DH498">
        <f>IFERROR(INDEX($AO:$AO,MATCH($N498,$AN:$AN,0))&amp;"","")</f>
      </c>
      <c r="DL498">
        <f>IF($GO498&gt;=1,INDEX($DI:$DI,$GN498+1),"")</f>
      </c>
      <c r="DM498">
        <f>IF($GO498&gt;=2,INDEX($DI:$DI,$GN498+2),"")</f>
      </c>
      <c r="DN498">
        <f>IF($GO498&gt;=3,INDEX($DI:$DI,$GN498+3),"")</f>
      </c>
      <c r="DO498">
        <f>IF($GO498&gt;=4,INDEX($DI:$DI,$GN498+4),"")</f>
      </c>
      <c r="DP498">
        <f>IF($GO498&gt;=5,INDEX($DI:$DI,$GN498+5),"")</f>
      </c>
      <c r="DQ498">
        <f>IF($GO498&gt;=6,INDEX($DI:$DI,$GN498+6),"")</f>
      </c>
      <c r="DR498">
        <f>IF($GO498&gt;=7,INDEX($DI:$DI,$GN498+7),"")</f>
      </c>
      <c r="DS498">
        <f>IF($GO498&gt;=8,INDEX($DI:$DI,$GN498+8),"")</f>
      </c>
      <c r="DT498">
        <f>IF($GO498&gt;=9,INDEX($DI:$DI,$GN498+9),"")</f>
      </c>
      <c r="DU498">
        <f>IF($GO498&gt;=10,INDEX($DI:$DI,$GN498+10),"")</f>
      </c>
      <c r="DV498">
        <f>IF($GO498&gt;=11,INDEX($DI:$DI,$GN498+11),"")</f>
      </c>
      <c r="DW498">
        <f>IF($GO498&gt;=12,INDEX($DI:$DI,$GN498+12),"")</f>
      </c>
      <c r="DX498">
        <f>IF($GO498&gt;=13,INDEX($DI:$DI,$GN498+13),"")</f>
      </c>
      <c r="DY498">
        <f>IF($GO498&gt;=14,INDEX($DI:$DI,$GN498+14),"")</f>
      </c>
      <c r="DZ498">
        <f>IF($GO498&gt;=15,INDEX($DI:$DI,$GN498+15),"")</f>
      </c>
      <c r="EA498">
        <f>IF($GO498&gt;=16,INDEX($DI:$DI,$GN498+16),"")</f>
      </c>
      <c r="EB498">
        <f>IF($GO498&gt;=17,INDEX($DI:$DI,$GN498+17),"")</f>
      </c>
      <c r="EC498">
        <f>IF($GO498&gt;=18,INDEX($DI:$DI,$GN498+18),"")</f>
      </c>
      <c r="ED498">
        <f>IF($GO498&gt;=19,INDEX($DI:$DI,$GN498+19),"")</f>
      </c>
      <c r="EE498">
        <f>IF($GO498&gt;=20,INDEX($DI:$DI,$GN498+20),"")</f>
      </c>
      <c r="EF498">
        <f>IF($GO498&gt;=21,INDEX($DI:$DI,$GN498+21),"")</f>
      </c>
      <c r="EG498">
        <f>IF($GO498&gt;=22,INDEX($DI:$DI,$GN498+22),"")</f>
      </c>
      <c r="EH498">
        <f>IF($GO498&gt;=23,INDEX($DI:$DI,$GN498+23),"")</f>
      </c>
      <c r="EI498">
        <f>IF($GO498&gt;=24,INDEX($DI:$DI,$GN498+24),"")</f>
      </c>
      <c r="EJ498">
        <f>IF($GO498&gt;=25,INDEX($DI:$DI,$GN498+25),"")</f>
      </c>
      <c r="EK498">
        <f>IF($GO498&gt;=26,INDEX($DI:$DI,$GN498+26),"")</f>
      </c>
      <c r="EL498">
        <f>IF($GO498&gt;=27,INDEX($DI:$DI,$GN498+27),"")</f>
      </c>
      <c r="EM498">
        <f>IF($GO498&gt;=28,INDEX($DI:$DI,$GN498+28),"")</f>
      </c>
      <c r="EN498">
        <f>IF($GO498&gt;=29,INDEX($DI:$DI,$GN498+29),"")</f>
      </c>
      <c r="EO498">
        <f>IF($GO498&gt;=30,INDEX($DI:$DI,$GN498+30),"")</f>
      </c>
      <c r="EP498">
        <f>IF($GO498&gt;=31,INDEX($DI:$DI,$GN498+31),"")</f>
      </c>
      <c r="EQ498">
        <f>IF($GO498&gt;=32,INDEX($DI:$DI,$GN498+32),"")</f>
      </c>
      <c r="ER498">
        <f>IF($GO498&gt;=33,INDEX($DI:$DI,$GN498+33),"")</f>
      </c>
      <c r="ES498">
        <f>IF($GO498&gt;=34,INDEX($DI:$DI,$GN498+34),"")</f>
      </c>
      <c r="ET498">
        <f>IF($GO498&gt;=35,INDEX($DI:$DI,$GN498+35),"")</f>
      </c>
      <c r="EU498">
        <f>IF($GO498&gt;=36,INDEX($DI:$DI,$GN498+36),"")</f>
      </c>
      <c r="EV498">
        <f>IF($GO498&gt;=37,INDEX($DI:$DI,$GN498+37),"")</f>
      </c>
      <c r="EW498">
        <f>IF($GO498&gt;=38,INDEX($DI:$DI,$GN498+38),"")</f>
      </c>
      <c r="EX498">
        <f>IF($GO498&gt;=39,INDEX($DI:$DI,$GN498+39),"")</f>
      </c>
      <c r="EY498">
        <f>IF($GO498&gt;=40,INDEX($DI:$DI,$GN498+40),"")</f>
      </c>
      <c r="EZ498">
        <f>IF($GO498&gt;=1,INDEX($DJ:$DJ,$GN498+1),"")</f>
      </c>
      <c r="FA498">
        <f>IF($GO498&gt;=2,INDEX($DJ:$DJ,$GN498+2),"")</f>
      </c>
      <c r="FB498">
        <f>IF($GO498&gt;=3,INDEX($DJ:$DJ,$GN498+3),"")</f>
      </c>
      <c r="FC498">
        <f>IF($GO498&gt;=4,INDEX($DJ:$DJ,$GN498+4),"")</f>
      </c>
      <c r="FD498">
        <f>IF($GO498&gt;=5,INDEX($DJ:$DJ,$GN498+5),"")</f>
      </c>
      <c r="FE498">
        <f>IF($GO498&gt;=6,INDEX($DJ:$DJ,$GN498+6),"")</f>
      </c>
      <c r="FF498">
        <f>IF($GO498&gt;=7,INDEX($DJ:$DJ,$GN498+7),"")</f>
      </c>
      <c r="FG498">
        <f>IF($GO498&gt;=8,INDEX($DJ:$DJ,$GN498+8),"")</f>
      </c>
      <c r="FH498">
        <f>IF($GO498&gt;=9,INDEX($DJ:$DJ,$GN498+9),"")</f>
      </c>
      <c r="FI498">
        <f>IF($GO498&gt;=10,INDEX($DJ:$DJ,$GN498+10),"")</f>
      </c>
      <c r="FJ498">
        <f>IF($GO498&gt;=11,INDEX($DJ:$DJ,$GN498+11),"")</f>
      </c>
      <c r="FK498">
        <f>IF($GO498&gt;=12,INDEX($DJ:$DJ,$GN498+12),"")</f>
      </c>
      <c r="FL498">
        <f>IF($GO498&gt;=13,INDEX($DJ:$DJ,$GN498+13),"")</f>
      </c>
      <c r="FM498">
        <f>IF($GO498&gt;=14,INDEX($DJ:$DJ,$GN498+14),"")</f>
      </c>
      <c r="FN498">
        <f>IF($GO498&gt;=15,INDEX($DJ:$DJ,$GN498+15),"")</f>
      </c>
      <c r="FO498">
        <f>IF($GO498&gt;=16,INDEX($DJ:$DJ,$GN498+16),"")</f>
      </c>
      <c r="FP498">
        <f>IF($GO498&gt;=17,INDEX($DJ:$DJ,$GN498+17),"")</f>
      </c>
      <c r="FQ498">
        <f>IF($GO498&gt;=18,INDEX($DJ:$DJ,$GN498+18),"")</f>
      </c>
      <c r="FR498">
        <f>IF($GO498&gt;=19,INDEX($DJ:$DJ,$GN498+19),"")</f>
      </c>
      <c r="FS498">
        <f>IF($GO498&gt;=20,INDEX($DJ:$DJ,$GN498+20),"")</f>
      </c>
      <c r="FT498">
        <f>IF($GO498&gt;=21,INDEX($DJ:$DJ,$GN498+21),"")</f>
      </c>
      <c r="FU498">
        <f>IF($GO498&gt;=22,INDEX($DJ:$DJ,$GN498+22),"")</f>
      </c>
      <c r="FV498">
        <f>IF($GO498&gt;=23,INDEX($DJ:$DJ,$GN498+23),"")</f>
      </c>
      <c r="FW498">
        <f>IF($GO498&gt;=24,INDEX($DJ:$DJ,$GN498+24),"")</f>
      </c>
      <c r="FX498">
        <f>IF($GO498&gt;=25,INDEX($DJ:$DJ,$GN498+25),"")</f>
      </c>
      <c r="FY498">
        <f>IF($GO498&gt;=26,INDEX($DJ:$DJ,$GN498+26),"")</f>
      </c>
      <c r="FZ498">
        <f>IF($GO498&gt;=27,INDEX($DJ:$DJ,$GN498+27),"")</f>
      </c>
      <c r="GA498">
        <f>IF($GO498&gt;=28,INDEX($DJ:$DJ,$GN498+28),"")</f>
      </c>
      <c r="GB498">
        <f>IF($GO498&gt;=29,INDEX($DJ:$DJ,$GN498+29),"")</f>
      </c>
      <c r="GC498">
        <f>IF($GO498&gt;=30,INDEX($DJ:$DJ,$GN498+30),"")</f>
      </c>
      <c r="GD498">
        <f>IF($GO498&gt;=31,INDEX($DJ:$DJ,$GN498+31),"")</f>
      </c>
      <c r="GE498">
        <f>IF($GO498&gt;=32,INDEX($DJ:$DJ,$GN498+32),"")</f>
      </c>
      <c r="GF498">
        <f>IF($GO498&gt;=33,INDEX($DJ:$DJ,$GN498+33),"")</f>
      </c>
      <c r="GG498">
        <f>IF($GO498&gt;=34,INDEX($DJ:$DJ,$GN498+34),"")</f>
      </c>
      <c r="GH498">
        <f>IF($GO498&gt;=35,INDEX($DJ:$DJ,$GN498+35),"")</f>
      </c>
      <c r="GI498">
        <f>IF($GO498&gt;=36,INDEX($DJ:$DJ,$GN498+36),"")</f>
      </c>
      <c r="GJ498">
        <f>IF($GO498&gt;=37,INDEX($DJ:$DJ,$GN498+37),"")</f>
      </c>
      <c r="GK498">
        <f>IF($GO498&gt;=38,INDEX($DJ:$DJ,$GN498+38),"")</f>
      </c>
      <c r="GL498">
        <f>IF($GO498&gt;=39,INDEX($DJ:$DJ,$GN498+39),"")</f>
      </c>
      <c r="GM498">
        <f>IF($GO498&gt;=40,INDEX($DJ:$DJ,$GN498+40),"")</f>
      </c>
      <c r="GN498">
        <f>IFERROR(MATCH($DH498,$DI$2:$DI$148,0)+1,0)</f>
      </c>
      <c r="GO498">
        <f>IFERROR(INDEX($DK$2:$DK$148,MATCH($DH498,$DI$2:$DI$148,0)),0)</f>
      </c>
      <c r="GP498">
        <f>IFERROR(MATCH($Y498,$DL$498:$EY$498,0),0)</f>
      </c>
      <c r="GQ498">
        <f>IF($GP498&gt;0,INDEX($EZ$498:$GM$498,$GP498),"")</f>
      </c>
      <c r="GT498">
        <f>IF($JC498&gt;=1,INDEX($GR:$GR,$JB498+1),"")</f>
      </c>
      <c r="GU498">
        <f>IF($JC498&gt;=2,INDEX($GR:$GR,$JB498+2),"")</f>
      </c>
      <c r="GV498">
        <f>IF($JC498&gt;=3,INDEX($GR:$GR,$JB498+3),"")</f>
      </c>
      <c r="GW498">
        <f>IF($JC498&gt;=4,INDEX($GR:$GR,$JB498+4),"")</f>
      </c>
      <c r="GX498">
        <f>IF($JC498&gt;=5,INDEX($GR:$GR,$JB498+5),"")</f>
      </c>
      <c r="GY498">
        <f>IF($JC498&gt;=6,INDEX($GR:$GR,$JB498+6),"")</f>
      </c>
      <c r="GZ498">
        <f>IF($JC498&gt;=7,INDEX($GR:$GR,$JB498+7),"")</f>
      </c>
      <c r="HA498">
        <f>IF($JC498&gt;=8,INDEX($GR:$GR,$JB498+8),"")</f>
      </c>
      <c r="HB498">
        <f>IF($JC498&gt;=9,INDEX($GR:$GR,$JB498+9),"")</f>
      </c>
      <c r="HC498">
        <f>IF($JC498&gt;=10,INDEX($GR:$GR,$JB498+10),"")</f>
      </c>
      <c r="HD498">
        <f>IF($JC498&gt;=11,INDEX($GR:$GR,$JB498+11),"")</f>
      </c>
      <c r="HE498">
        <f>IF($JC498&gt;=12,INDEX($GR:$GR,$JB498+12),"")</f>
      </c>
      <c r="HF498">
        <f>IF($JC498&gt;=13,INDEX($GR:$GR,$JB498+13),"")</f>
      </c>
      <c r="HG498">
        <f>IF($JC498&gt;=14,INDEX($GR:$GR,$JB498+14),"")</f>
      </c>
      <c r="HH498">
        <f>IF($JC498&gt;=15,INDEX($GR:$GR,$JB498+15),"")</f>
      </c>
      <c r="HI498">
        <f>IF($JC498&gt;=16,INDEX($GR:$GR,$JB498+16),"")</f>
      </c>
      <c r="HJ498">
        <f>IF($JC498&gt;=17,INDEX($GR:$GR,$JB498+17),"")</f>
      </c>
      <c r="HK498">
        <f>IF($JC498&gt;=18,INDEX($GR:$GR,$JB498+18),"")</f>
      </c>
      <c r="HL498">
        <f>IF($JC498&gt;=19,INDEX($GR:$GR,$JB498+19),"")</f>
      </c>
      <c r="HM498">
        <f>IF($JC498&gt;=20,INDEX($GR:$GR,$JB498+20),"")</f>
      </c>
      <c r="HN498">
        <f>IF($JC498&gt;=21,INDEX($GR:$GR,$JB498+21),"")</f>
      </c>
      <c r="HO498">
        <f>IF($JC498&gt;=22,INDEX($GR:$GR,$JB498+22),"")</f>
      </c>
      <c r="HP498">
        <f>IF($JC498&gt;=23,INDEX($GR:$GR,$JB498+23),"")</f>
      </c>
      <c r="HQ498">
        <f>IF($JC498&gt;=24,INDEX($GR:$GR,$JB498+24),"")</f>
      </c>
      <c r="HR498">
        <f>IF($JC498&gt;=25,INDEX($GR:$GR,$JB498+25),"")</f>
      </c>
      <c r="HS498">
        <f>IF($JC498&gt;=26,INDEX($GR:$GR,$JB498+26),"")</f>
      </c>
      <c r="HT498">
        <f>IF($JC498&gt;=27,INDEX($GR:$GR,$JB498+27),"")</f>
      </c>
      <c r="HU498">
        <f>IF($JC498&gt;=28,INDEX($GR:$GR,$JB498+28),"")</f>
      </c>
      <c r="HV498">
        <f>IF($JC498&gt;=29,INDEX($GR:$GR,$JB498+29),"")</f>
      </c>
      <c r="HW498">
        <f>IF($JC498&gt;=30,INDEX($GR:$GR,$JB498+30),"")</f>
      </c>
      <c r="HX498">
        <f>IF($JC498&gt;=31,INDEX($GR:$GR,$JB498+31),"")</f>
      </c>
      <c r="HY498">
        <f>IF($JC498&gt;=32,INDEX($GR:$GR,$JB498+32),"")</f>
      </c>
      <c r="HZ498">
        <f>IF($JC498&gt;=33,INDEX($GR:$GR,$JB498+33),"")</f>
      </c>
      <c r="IA498">
        <f>IF($JC498&gt;=34,INDEX($GR:$GR,$JB498+34),"")</f>
      </c>
      <c r="IB498">
        <f>IF($JC498&gt;=35,INDEX($GR:$GR,$JB498+35),"")</f>
      </c>
      <c r="IC498">
        <f>IF($JC498&gt;=36,INDEX($GR:$GR,$JB498+36),"")</f>
      </c>
      <c r="ID498">
        <f>IF($JC498&gt;=37,INDEX($GR:$GR,$JB498+37),"")</f>
      </c>
      <c r="IE498">
        <f>IF($JC498&gt;=38,INDEX($GR:$GR,$JB498+38),"")</f>
      </c>
      <c r="IF498">
        <f>IF($JC498&gt;=39,INDEX($GR:$GR,$JB498+39),"")</f>
      </c>
      <c r="IG498">
        <f>IF($JC498&gt;=40,INDEX($GR:$GR,$JB498+40),"")</f>
      </c>
      <c r="IH498">
        <f>IF($JC498&gt;=41,INDEX($GR:$GR,$JB498+41),"")</f>
      </c>
      <c r="II498">
        <f>IF($JC498&gt;=42,INDEX($GR:$GR,$JB498+42),"")</f>
      </c>
      <c r="IJ498">
        <f>IF($JC498&gt;=43,INDEX($GR:$GR,$JB498+43),"")</f>
      </c>
      <c r="IK498">
        <f>IF($JC498&gt;=44,INDEX($GR:$GR,$JB498+44),"")</f>
      </c>
      <c r="IL498">
        <f>IF($JC498&gt;=45,INDEX($GR:$GR,$JB498+45),"")</f>
      </c>
      <c r="IM498">
        <f>IF($JC498&gt;=46,INDEX($GR:$GR,$JB498+46),"")</f>
      </c>
      <c r="IN498">
        <f>IF($JC498&gt;=47,INDEX($GR:$GR,$JB498+47),"")</f>
      </c>
      <c r="IO498">
        <f>IF($JC498&gt;=48,INDEX($GR:$GR,$JB498+48),"")</f>
      </c>
      <c r="IP498">
        <f>IF($JC498&gt;=49,INDEX($GR:$GR,$JB498+49),"")</f>
      </c>
      <c r="IQ498">
        <f>IF($JC498&gt;=50,INDEX($GR:$GR,$JB498+50),"")</f>
      </c>
      <c r="IR498">
        <f>IF($JC498&gt;=51,INDEX($GR:$GR,$JB498+51),"")</f>
      </c>
      <c r="IS498">
        <f>IF($JC498&gt;=52,INDEX($GR:$GR,$JB498+52),"")</f>
      </c>
      <c r="IT498">
        <f>IF($JC498&gt;=53,INDEX($GR:$GR,$JB498+53),"")</f>
      </c>
      <c r="IU498">
        <f>IF($JC498&gt;=54,INDEX($GR:$GR,$JB498+54),"")</f>
      </c>
      <c r="IV498">
        <f>IF($JC498&gt;=55,INDEX($GR:$GR,$JB498+55),"")</f>
      </c>
      <c r="IW498">
        <f>IF($JC498&gt;=56,INDEX($GR:$GR,$JB498+56),"")</f>
      </c>
      <c r="IX498">
        <f>IF($JC498&gt;=57,INDEX($GR:$GR,$JB498+57),"")</f>
      </c>
      <c r="IY498">
        <f>IF($JC498&gt;=58,INDEX($GR:$GR,$JB498+58),"")</f>
      </c>
      <c r="IZ498">
        <f>IF($JC498&gt;=59,INDEX($GR:$GR,$JB498+59),"")</f>
      </c>
      <c r="JA498">
        <f>IF($JC498&gt;=60,INDEX($GR:$GR,$JB498+60),"")</f>
      </c>
      <c r="JB498">
        <f>IFERROR(MATCH($GQ498,$GR$2:$GR$324,0)+1,0)</f>
      </c>
      <c r="JC498">
        <f>IFERROR(INDEX($GS$2:$GS$324,MATCH($GQ498,$GR$2:$GR$324,0)),0)</f>
      </c>
      <c r="JD498" t="s">
        <v>40</v>
      </c>
      <c r="JE498" t="s">
        <v>40</v>
      </c>
    </row>
    <row r="499" spans="1:265" x14ac:dyDescent="0.25">
      <c r="Q499">
        <f>IF(OR($T499="",$P499=""),"",IFERROR($T499/$P499,0))</f>
      </c>
      <c r="R499">
        <f>IF($T499="","",
SUM($S499,$U499,$Z499,$V499,$X499)*
(1-IF($AA499="",0,VALUE($AA499)/100)))</f>
      </c>
      <c r="S499">
        <f>IF($T499="","",$T499)</f>
      </c>
      <c r="U499">
        <f>IF($T499="","",
IF($N499="","",
IF(ISNUMBER(SEARCH("exempt",LOWER($N499))),0,
$T499*(VALUE(SUBSTITUTE($N499,"%",""))/100))))</f>
      </c>
      <c r="AB499">
        <f>IFERROR(IF(FIND(" - ",$K499)&gt;0,MID($K499,FIND(" - ",$K499)+3,LEN($K499)),""),"")</f>
      </c>
      <c r="AK499" t="s">
        <v>1086</v>
      </c>
      <c r="AP499">
        <f>IFERROR(LEFT($K499,FIND(" - ",$K499)-1),$K499)</f>
      </c>
      <c r="AS499">
        <f>IF($CH499&gt;=1,INDEX($AQ:$AQ,$CG499+1),"")</f>
      </c>
      <c r="AT499">
        <f>IF($CH499&gt;=2,INDEX($AQ:$AQ,$CG499+2),"")</f>
      </c>
      <c r="AU499">
        <f>IF($CH499&gt;=3,INDEX($AQ:$AQ,$CG499+3),"")</f>
      </c>
      <c r="AV499">
        <f>IF($CH499&gt;=4,INDEX($AQ:$AQ,$CG499+4),"")</f>
      </c>
      <c r="AW499">
        <f>IF($CH499&gt;=5,INDEX($AQ:$AQ,$CG499+5),"")</f>
      </c>
      <c r="AX499">
        <f>IF($CH499&gt;=6,INDEX($AQ:$AQ,$CG499+6),"")</f>
      </c>
      <c r="AY499">
        <f>IF($CH499&gt;=7,INDEX($AQ:$AQ,$CG499+7),"")</f>
      </c>
      <c r="AZ499">
        <f>IF($CH499&gt;=8,INDEX($AQ:$AQ,$CG499+8),"")</f>
      </c>
      <c r="BA499">
        <f>IF($CH499&gt;=9,INDEX($AQ:$AQ,$CG499+9),"")</f>
      </c>
      <c r="BB499">
        <f>IF($CH499&gt;=10,INDEX($AQ:$AQ,$CG499+10),"")</f>
      </c>
      <c r="BC499">
        <f>IF($CH499&gt;=11,INDEX($AQ:$AQ,$CG499+11),"")</f>
      </c>
      <c r="BD499">
        <f>IF($CH499&gt;=12,INDEX($AQ:$AQ,$CG499+12),"")</f>
      </c>
      <c r="BE499">
        <f>IF($CH499&gt;=13,INDEX($AQ:$AQ,$CG499+13),"")</f>
      </c>
      <c r="BF499">
        <f>IF($CH499&gt;=14,INDEX($AQ:$AQ,$CG499+14),"")</f>
      </c>
      <c r="BG499">
        <f>IF($CH499&gt;=15,INDEX($AQ:$AQ,$CG499+15),"")</f>
      </c>
      <c r="BH499">
        <f>IF($CH499&gt;=16,INDEX($AQ:$AQ,$CG499+16),"")</f>
      </c>
      <c r="BI499">
        <f>IF($CH499&gt;=17,INDEX($AQ:$AQ,$CG499+17),"")</f>
      </c>
      <c r="BJ499">
        <f>IF($CH499&gt;=18,INDEX($AQ:$AQ,$CG499+18),"")</f>
      </c>
      <c r="BK499">
        <f>IF($CH499&gt;=19,INDEX($AQ:$AQ,$CG499+19),"")</f>
      </c>
      <c r="BL499">
        <f>IF($CH499&gt;=20,INDEX($AQ:$AQ,$CG499+20),"")</f>
      </c>
      <c r="BM499">
        <f>IF($CH499&gt;=21,INDEX($AQ:$AQ,$CG499+21),"")</f>
      </c>
      <c r="BN499">
        <f>IF($CH499&gt;=22,INDEX($AQ:$AQ,$CG499+22),"")</f>
      </c>
      <c r="BO499">
        <f>IF($CH499&gt;=23,INDEX($AQ:$AQ,$CG499+23),"")</f>
      </c>
      <c r="BP499">
        <f>IF($CH499&gt;=24,INDEX($AQ:$AQ,$CG499+24),"")</f>
      </c>
      <c r="BQ499">
        <f>IF($CH499&gt;=25,INDEX($AQ:$AQ,$CG499+25),"")</f>
      </c>
      <c r="BR499">
        <f>IF($CH499&gt;=26,INDEX($AQ:$AQ,$CG499+26),"")</f>
      </c>
      <c r="BS499">
        <f>IF($CH499&gt;=27,INDEX($AQ:$AQ,$CG499+27),"")</f>
      </c>
      <c r="BT499">
        <f>IF($CH499&gt;=28,INDEX($AQ:$AQ,$CG499+28),"")</f>
      </c>
      <c r="BU499">
        <f>IF($CH499&gt;=29,INDEX($AQ:$AQ,$CG499+29),"")</f>
      </c>
      <c r="BV499">
        <f>IF($CH499&gt;=30,INDEX($AQ:$AQ,$CG499+30),"")</f>
      </c>
      <c r="BW499">
        <f>IF($CH499&gt;=31,INDEX($AQ:$AQ,$CG499+31),"")</f>
      </c>
      <c r="BX499">
        <f>IF($CH499&gt;=32,INDEX($AQ:$AQ,$CG499+32),"")</f>
      </c>
      <c r="BY499">
        <f>IF($CH499&gt;=33,INDEX($AQ:$AQ,$CG499+33),"")</f>
      </c>
      <c r="BZ499">
        <f>IF($CH499&gt;=34,INDEX($AQ:$AQ,$CG499+34),"")</f>
      </c>
      <c r="CA499">
        <f>IF($CH499&gt;=35,INDEX($AQ:$AQ,$CG499+35),"")</f>
      </c>
      <c r="CB499">
        <f>IF($CH499&gt;=36,INDEX($AQ:$AQ,$CG499+36),"")</f>
      </c>
      <c r="CC499">
        <f>IF($CH499&gt;=37,INDEX($AQ:$AQ,$CG499+37),"")</f>
      </c>
      <c r="CD499">
        <f>IF($CH499&gt;=38,INDEX($AQ:$AQ,$CG499+38),"")</f>
      </c>
      <c r="CE499">
        <f>IF($CH499&gt;=39,INDEX($AQ:$AQ,$CG499+39),"")</f>
      </c>
      <c r="CF499">
        <f>IF($CH499&gt;=40,INDEX($AQ:$AQ,$CG499+40),"")</f>
      </c>
      <c r="CG499">
        <f>IFERROR(MATCH($AP499,$AQ$2:$AQ$134,0)+1,0)</f>
      </c>
      <c r="CH499">
        <f>IFERROR(INDEX($AR$2:$AR$134,MATCH($AP499,$AQ$2:$AQ$134,0)),0)</f>
      </c>
      <c r="CI499">
        <f>IFERROR(LEFT($L499,FIND(" - ",$L499)-1),$L499)</f>
      </c>
      <c r="CL499">
        <f>IF($DG499&gt;=1,INDEX($CJ:$CJ,$DF499+1),"")</f>
      </c>
      <c r="CM499">
        <f>IF($DG499&gt;=2,INDEX($CJ:$CJ,$DF499+2),"")</f>
      </c>
      <c r="CN499">
        <f>IF($DG499&gt;=3,INDEX($CJ:$CJ,$DF499+3),"")</f>
      </c>
      <c r="CO499">
        <f>IF($DG499&gt;=4,INDEX($CJ:$CJ,$DF499+4),"")</f>
      </c>
      <c r="CP499">
        <f>IF($DG499&gt;=5,INDEX($CJ:$CJ,$DF499+5),"")</f>
      </c>
      <c r="CQ499">
        <f>IF($DG499&gt;=6,INDEX($CJ:$CJ,$DF499+6),"")</f>
      </c>
      <c r="CR499">
        <f>IF($DG499&gt;=7,INDEX($CJ:$CJ,$DF499+7),"")</f>
      </c>
      <c r="CS499">
        <f>IF($DG499&gt;=8,INDEX($CJ:$CJ,$DF499+8),"")</f>
      </c>
      <c r="CT499">
        <f>IF($DG499&gt;=9,INDEX($CJ:$CJ,$DF499+9),"")</f>
      </c>
      <c r="CU499">
        <f>IF($DG499&gt;=10,INDEX($CJ:$CJ,$DF499+10),"")</f>
      </c>
      <c r="CV499">
        <f>IF($DG499&gt;=11,INDEX($CJ:$CJ,$DF499+11),"")</f>
      </c>
      <c r="CW499">
        <f>IF($DG499&gt;=12,INDEX($CJ:$CJ,$DF499+12),"")</f>
      </c>
      <c r="CX499">
        <f>IF($DG499&gt;=13,INDEX($CJ:$CJ,$DF499+13),"")</f>
      </c>
      <c r="CY499">
        <f>IF($DG499&gt;=14,INDEX($CJ:$CJ,$DF499+14),"")</f>
      </c>
      <c r="CZ499">
        <f>IF($DG499&gt;=15,INDEX($CJ:$CJ,$DF499+15),"")</f>
      </c>
      <c r="DA499">
        <f>IF($DG499&gt;=16,INDEX($CJ:$CJ,$DF499+16),"")</f>
      </c>
      <c r="DB499">
        <f>IF($DG499&gt;=17,INDEX($CJ:$CJ,$DF499+17),"")</f>
      </c>
      <c r="DC499">
        <f>IF($DG499&gt;=18,INDEX($CJ:$CJ,$DF499+18),"")</f>
      </c>
      <c r="DD499">
        <f>IF($DG499&gt;=19,INDEX($CJ:$CJ,$DF499+19),"")</f>
      </c>
      <c r="DE499">
        <f>IF($DG499&gt;=20,INDEX($CJ:$CJ,$DF499+20),"")</f>
      </c>
      <c r="DF499">
        <f>IFERROR(MATCH($CI499,$CJ$2:$CJ$263,0)+1,0)</f>
      </c>
      <c r="DG499">
        <f>IFERROR(INDEX($CK$2:$CK$263,MATCH($CI499,$CJ$2:$CJ$263,0)),0)</f>
      </c>
      <c r="DH499">
        <f>IFERROR(INDEX($AO:$AO,MATCH($N499,$AN:$AN,0))&amp;"","")</f>
      </c>
      <c r="DL499">
        <f>IF($GO499&gt;=1,INDEX($DI:$DI,$GN499+1),"")</f>
      </c>
      <c r="DM499">
        <f>IF($GO499&gt;=2,INDEX($DI:$DI,$GN499+2),"")</f>
      </c>
      <c r="DN499">
        <f>IF($GO499&gt;=3,INDEX($DI:$DI,$GN499+3),"")</f>
      </c>
      <c r="DO499">
        <f>IF($GO499&gt;=4,INDEX($DI:$DI,$GN499+4),"")</f>
      </c>
      <c r="DP499">
        <f>IF($GO499&gt;=5,INDEX($DI:$DI,$GN499+5),"")</f>
      </c>
      <c r="DQ499">
        <f>IF($GO499&gt;=6,INDEX($DI:$DI,$GN499+6),"")</f>
      </c>
      <c r="DR499">
        <f>IF($GO499&gt;=7,INDEX($DI:$DI,$GN499+7),"")</f>
      </c>
      <c r="DS499">
        <f>IF($GO499&gt;=8,INDEX($DI:$DI,$GN499+8),"")</f>
      </c>
      <c r="DT499">
        <f>IF($GO499&gt;=9,INDEX($DI:$DI,$GN499+9),"")</f>
      </c>
      <c r="DU499">
        <f>IF($GO499&gt;=10,INDEX($DI:$DI,$GN499+10),"")</f>
      </c>
      <c r="DV499">
        <f>IF($GO499&gt;=11,INDEX($DI:$DI,$GN499+11),"")</f>
      </c>
      <c r="DW499">
        <f>IF($GO499&gt;=12,INDEX($DI:$DI,$GN499+12),"")</f>
      </c>
      <c r="DX499">
        <f>IF($GO499&gt;=13,INDEX($DI:$DI,$GN499+13),"")</f>
      </c>
      <c r="DY499">
        <f>IF($GO499&gt;=14,INDEX($DI:$DI,$GN499+14),"")</f>
      </c>
      <c r="DZ499">
        <f>IF($GO499&gt;=15,INDEX($DI:$DI,$GN499+15),"")</f>
      </c>
      <c r="EA499">
        <f>IF($GO499&gt;=16,INDEX($DI:$DI,$GN499+16),"")</f>
      </c>
      <c r="EB499">
        <f>IF($GO499&gt;=17,INDEX($DI:$DI,$GN499+17),"")</f>
      </c>
      <c r="EC499">
        <f>IF($GO499&gt;=18,INDEX($DI:$DI,$GN499+18),"")</f>
      </c>
      <c r="ED499">
        <f>IF($GO499&gt;=19,INDEX($DI:$DI,$GN499+19),"")</f>
      </c>
      <c r="EE499">
        <f>IF($GO499&gt;=20,INDEX($DI:$DI,$GN499+20),"")</f>
      </c>
      <c r="EF499">
        <f>IF($GO499&gt;=21,INDEX($DI:$DI,$GN499+21),"")</f>
      </c>
      <c r="EG499">
        <f>IF($GO499&gt;=22,INDEX($DI:$DI,$GN499+22),"")</f>
      </c>
      <c r="EH499">
        <f>IF($GO499&gt;=23,INDEX($DI:$DI,$GN499+23),"")</f>
      </c>
      <c r="EI499">
        <f>IF($GO499&gt;=24,INDEX($DI:$DI,$GN499+24),"")</f>
      </c>
      <c r="EJ499">
        <f>IF($GO499&gt;=25,INDEX($DI:$DI,$GN499+25),"")</f>
      </c>
      <c r="EK499">
        <f>IF($GO499&gt;=26,INDEX($DI:$DI,$GN499+26),"")</f>
      </c>
      <c r="EL499">
        <f>IF($GO499&gt;=27,INDEX($DI:$DI,$GN499+27),"")</f>
      </c>
      <c r="EM499">
        <f>IF($GO499&gt;=28,INDEX($DI:$DI,$GN499+28),"")</f>
      </c>
      <c r="EN499">
        <f>IF($GO499&gt;=29,INDEX($DI:$DI,$GN499+29),"")</f>
      </c>
      <c r="EO499">
        <f>IF($GO499&gt;=30,INDEX($DI:$DI,$GN499+30),"")</f>
      </c>
      <c r="EP499">
        <f>IF($GO499&gt;=31,INDEX($DI:$DI,$GN499+31),"")</f>
      </c>
      <c r="EQ499">
        <f>IF($GO499&gt;=32,INDEX($DI:$DI,$GN499+32),"")</f>
      </c>
      <c r="ER499">
        <f>IF($GO499&gt;=33,INDEX($DI:$DI,$GN499+33),"")</f>
      </c>
      <c r="ES499">
        <f>IF($GO499&gt;=34,INDEX($DI:$DI,$GN499+34),"")</f>
      </c>
      <c r="ET499">
        <f>IF($GO499&gt;=35,INDEX($DI:$DI,$GN499+35),"")</f>
      </c>
      <c r="EU499">
        <f>IF($GO499&gt;=36,INDEX($DI:$DI,$GN499+36),"")</f>
      </c>
      <c r="EV499">
        <f>IF($GO499&gt;=37,INDEX($DI:$DI,$GN499+37),"")</f>
      </c>
      <c r="EW499">
        <f>IF($GO499&gt;=38,INDEX($DI:$DI,$GN499+38),"")</f>
      </c>
      <c r="EX499">
        <f>IF($GO499&gt;=39,INDEX($DI:$DI,$GN499+39),"")</f>
      </c>
      <c r="EY499">
        <f>IF($GO499&gt;=40,INDEX($DI:$DI,$GN499+40),"")</f>
      </c>
      <c r="EZ499">
        <f>IF($GO499&gt;=1,INDEX($DJ:$DJ,$GN499+1),"")</f>
      </c>
      <c r="FA499">
        <f>IF($GO499&gt;=2,INDEX($DJ:$DJ,$GN499+2),"")</f>
      </c>
      <c r="FB499">
        <f>IF($GO499&gt;=3,INDEX($DJ:$DJ,$GN499+3),"")</f>
      </c>
      <c r="FC499">
        <f>IF($GO499&gt;=4,INDEX($DJ:$DJ,$GN499+4),"")</f>
      </c>
      <c r="FD499">
        <f>IF($GO499&gt;=5,INDEX($DJ:$DJ,$GN499+5),"")</f>
      </c>
      <c r="FE499">
        <f>IF($GO499&gt;=6,INDEX($DJ:$DJ,$GN499+6),"")</f>
      </c>
      <c r="FF499">
        <f>IF($GO499&gt;=7,INDEX($DJ:$DJ,$GN499+7),"")</f>
      </c>
      <c r="FG499">
        <f>IF($GO499&gt;=8,INDEX($DJ:$DJ,$GN499+8),"")</f>
      </c>
      <c r="FH499">
        <f>IF($GO499&gt;=9,INDEX($DJ:$DJ,$GN499+9),"")</f>
      </c>
      <c r="FI499">
        <f>IF($GO499&gt;=10,INDEX($DJ:$DJ,$GN499+10),"")</f>
      </c>
      <c r="FJ499">
        <f>IF($GO499&gt;=11,INDEX($DJ:$DJ,$GN499+11),"")</f>
      </c>
      <c r="FK499">
        <f>IF($GO499&gt;=12,INDEX($DJ:$DJ,$GN499+12),"")</f>
      </c>
      <c r="FL499">
        <f>IF($GO499&gt;=13,INDEX($DJ:$DJ,$GN499+13),"")</f>
      </c>
      <c r="FM499">
        <f>IF($GO499&gt;=14,INDEX($DJ:$DJ,$GN499+14),"")</f>
      </c>
      <c r="FN499">
        <f>IF($GO499&gt;=15,INDEX($DJ:$DJ,$GN499+15),"")</f>
      </c>
      <c r="FO499">
        <f>IF($GO499&gt;=16,INDEX($DJ:$DJ,$GN499+16),"")</f>
      </c>
      <c r="FP499">
        <f>IF($GO499&gt;=17,INDEX($DJ:$DJ,$GN499+17),"")</f>
      </c>
      <c r="FQ499">
        <f>IF($GO499&gt;=18,INDEX($DJ:$DJ,$GN499+18),"")</f>
      </c>
      <c r="FR499">
        <f>IF($GO499&gt;=19,INDEX($DJ:$DJ,$GN499+19),"")</f>
      </c>
      <c r="FS499">
        <f>IF($GO499&gt;=20,INDEX($DJ:$DJ,$GN499+20),"")</f>
      </c>
      <c r="FT499">
        <f>IF($GO499&gt;=21,INDEX($DJ:$DJ,$GN499+21),"")</f>
      </c>
      <c r="FU499">
        <f>IF($GO499&gt;=22,INDEX($DJ:$DJ,$GN499+22),"")</f>
      </c>
      <c r="FV499">
        <f>IF($GO499&gt;=23,INDEX($DJ:$DJ,$GN499+23),"")</f>
      </c>
      <c r="FW499">
        <f>IF($GO499&gt;=24,INDEX($DJ:$DJ,$GN499+24),"")</f>
      </c>
      <c r="FX499">
        <f>IF($GO499&gt;=25,INDEX($DJ:$DJ,$GN499+25),"")</f>
      </c>
      <c r="FY499">
        <f>IF($GO499&gt;=26,INDEX($DJ:$DJ,$GN499+26),"")</f>
      </c>
      <c r="FZ499">
        <f>IF($GO499&gt;=27,INDEX($DJ:$DJ,$GN499+27),"")</f>
      </c>
      <c r="GA499">
        <f>IF($GO499&gt;=28,INDEX($DJ:$DJ,$GN499+28),"")</f>
      </c>
      <c r="GB499">
        <f>IF($GO499&gt;=29,INDEX($DJ:$DJ,$GN499+29),"")</f>
      </c>
      <c r="GC499">
        <f>IF($GO499&gt;=30,INDEX($DJ:$DJ,$GN499+30),"")</f>
      </c>
      <c r="GD499">
        <f>IF($GO499&gt;=31,INDEX($DJ:$DJ,$GN499+31),"")</f>
      </c>
      <c r="GE499">
        <f>IF($GO499&gt;=32,INDEX($DJ:$DJ,$GN499+32),"")</f>
      </c>
      <c r="GF499">
        <f>IF($GO499&gt;=33,INDEX($DJ:$DJ,$GN499+33),"")</f>
      </c>
      <c r="GG499">
        <f>IF($GO499&gt;=34,INDEX($DJ:$DJ,$GN499+34),"")</f>
      </c>
      <c r="GH499">
        <f>IF($GO499&gt;=35,INDEX($DJ:$DJ,$GN499+35),"")</f>
      </c>
      <c r="GI499">
        <f>IF($GO499&gt;=36,INDEX($DJ:$DJ,$GN499+36),"")</f>
      </c>
      <c r="GJ499">
        <f>IF($GO499&gt;=37,INDEX($DJ:$DJ,$GN499+37),"")</f>
      </c>
      <c r="GK499">
        <f>IF($GO499&gt;=38,INDEX($DJ:$DJ,$GN499+38),"")</f>
      </c>
      <c r="GL499">
        <f>IF($GO499&gt;=39,INDEX($DJ:$DJ,$GN499+39),"")</f>
      </c>
      <c r="GM499">
        <f>IF($GO499&gt;=40,INDEX($DJ:$DJ,$GN499+40),"")</f>
      </c>
      <c r="GN499">
        <f>IFERROR(MATCH($DH499,$DI$2:$DI$148,0)+1,0)</f>
      </c>
      <c r="GO499">
        <f>IFERROR(INDEX($DK$2:$DK$148,MATCH($DH499,$DI$2:$DI$148,0)),0)</f>
      </c>
      <c r="GP499">
        <f>IFERROR(MATCH($Y499,$DL$499:$EY$499,0),0)</f>
      </c>
      <c r="GQ499">
        <f>IF($GP499&gt;0,INDEX($EZ$499:$GM$499,$GP499),"")</f>
      </c>
      <c r="GT499">
        <f>IF($JC499&gt;=1,INDEX($GR:$GR,$JB499+1),"")</f>
      </c>
      <c r="GU499">
        <f>IF($JC499&gt;=2,INDEX($GR:$GR,$JB499+2),"")</f>
      </c>
      <c r="GV499">
        <f>IF($JC499&gt;=3,INDEX($GR:$GR,$JB499+3),"")</f>
      </c>
      <c r="GW499">
        <f>IF($JC499&gt;=4,INDEX($GR:$GR,$JB499+4),"")</f>
      </c>
      <c r="GX499">
        <f>IF($JC499&gt;=5,INDEX($GR:$GR,$JB499+5),"")</f>
      </c>
      <c r="GY499">
        <f>IF($JC499&gt;=6,INDEX($GR:$GR,$JB499+6),"")</f>
      </c>
      <c r="GZ499">
        <f>IF($JC499&gt;=7,INDEX($GR:$GR,$JB499+7),"")</f>
      </c>
      <c r="HA499">
        <f>IF($JC499&gt;=8,INDEX($GR:$GR,$JB499+8),"")</f>
      </c>
      <c r="HB499">
        <f>IF($JC499&gt;=9,INDEX($GR:$GR,$JB499+9),"")</f>
      </c>
      <c r="HC499">
        <f>IF($JC499&gt;=10,INDEX($GR:$GR,$JB499+10),"")</f>
      </c>
      <c r="HD499">
        <f>IF($JC499&gt;=11,INDEX($GR:$GR,$JB499+11),"")</f>
      </c>
      <c r="HE499">
        <f>IF($JC499&gt;=12,INDEX($GR:$GR,$JB499+12),"")</f>
      </c>
      <c r="HF499">
        <f>IF($JC499&gt;=13,INDEX($GR:$GR,$JB499+13),"")</f>
      </c>
      <c r="HG499">
        <f>IF($JC499&gt;=14,INDEX($GR:$GR,$JB499+14),"")</f>
      </c>
      <c r="HH499">
        <f>IF($JC499&gt;=15,INDEX($GR:$GR,$JB499+15),"")</f>
      </c>
      <c r="HI499">
        <f>IF($JC499&gt;=16,INDEX($GR:$GR,$JB499+16),"")</f>
      </c>
      <c r="HJ499">
        <f>IF($JC499&gt;=17,INDEX($GR:$GR,$JB499+17),"")</f>
      </c>
      <c r="HK499">
        <f>IF($JC499&gt;=18,INDEX($GR:$GR,$JB499+18),"")</f>
      </c>
      <c r="HL499">
        <f>IF($JC499&gt;=19,INDEX($GR:$GR,$JB499+19),"")</f>
      </c>
      <c r="HM499">
        <f>IF($JC499&gt;=20,INDEX($GR:$GR,$JB499+20),"")</f>
      </c>
      <c r="HN499">
        <f>IF($JC499&gt;=21,INDEX($GR:$GR,$JB499+21),"")</f>
      </c>
      <c r="HO499">
        <f>IF($JC499&gt;=22,INDEX($GR:$GR,$JB499+22),"")</f>
      </c>
      <c r="HP499">
        <f>IF($JC499&gt;=23,INDEX($GR:$GR,$JB499+23),"")</f>
      </c>
      <c r="HQ499">
        <f>IF($JC499&gt;=24,INDEX($GR:$GR,$JB499+24),"")</f>
      </c>
      <c r="HR499">
        <f>IF($JC499&gt;=25,INDEX($GR:$GR,$JB499+25),"")</f>
      </c>
      <c r="HS499">
        <f>IF($JC499&gt;=26,INDEX($GR:$GR,$JB499+26),"")</f>
      </c>
      <c r="HT499">
        <f>IF($JC499&gt;=27,INDEX($GR:$GR,$JB499+27),"")</f>
      </c>
      <c r="HU499">
        <f>IF($JC499&gt;=28,INDEX($GR:$GR,$JB499+28),"")</f>
      </c>
      <c r="HV499">
        <f>IF($JC499&gt;=29,INDEX($GR:$GR,$JB499+29),"")</f>
      </c>
      <c r="HW499">
        <f>IF($JC499&gt;=30,INDEX($GR:$GR,$JB499+30),"")</f>
      </c>
      <c r="HX499">
        <f>IF($JC499&gt;=31,INDEX($GR:$GR,$JB499+31),"")</f>
      </c>
      <c r="HY499">
        <f>IF($JC499&gt;=32,INDEX($GR:$GR,$JB499+32),"")</f>
      </c>
      <c r="HZ499">
        <f>IF($JC499&gt;=33,INDEX($GR:$GR,$JB499+33),"")</f>
      </c>
      <c r="IA499">
        <f>IF($JC499&gt;=34,INDEX($GR:$GR,$JB499+34),"")</f>
      </c>
      <c r="IB499">
        <f>IF($JC499&gt;=35,INDEX($GR:$GR,$JB499+35),"")</f>
      </c>
      <c r="IC499">
        <f>IF($JC499&gt;=36,INDEX($GR:$GR,$JB499+36),"")</f>
      </c>
      <c r="ID499">
        <f>IF($JC499&gt;=37,INDEX($GR:$GR,$JB499+37),"")</f>
      </c>
      <c r="IE499">
        <f>IF($JC499&gt;=38,INDEX($GR:$GR,$JB499+38),"")</f>
      </c>
      <c r="IF499">
        <f>IF($JC499&gt;=39,INDEX($GR:$GR,$JB499+39),"")</f>
      </c>
      <c r="IG499">
        <f>IF($JC499&gt;=40,INDEX($GR:$GR,$JB499+40),"")</f>
      </c>
      <c r="IH499">
        <f>IF($JC499&gt;=41,INDEX($GR:$GR,$JB499+41),"")</f>
      </c>
      <c r="II499">
        <f>IF($JC499&gt;=42,INDEX($GR:$GR,$JB499+42),"")</f>
      </c>
      <c r="IJ499">
        <f>IF($JC499&gt;=43,INDEX($GR:$GR,$JB499+43),"")</f>
      </c>
      <c r="IK499">
        <f>IF($JC499&gt;=44,INDEX($GR:$GR,$JB499+44),"")</f>
      </c>
      <c r="IL499">
        <f>IF($JC499&gt;=45,INDEX($GR:$GR,$JB499+45),"")</f>
      </c>
      <c r="IM499">
        <f>IF($JC499&gt;=46,INDEX($GR:$GR,$JB499+46),"")</f>
      </c>
      <c r="IN499">
        <f>IF($JC499&gt;=47,INDEX($GR:$GR,$JB499+47),"")</f>
      </c>
      <c r="IO499">
        <f>IF($JC499&gt;=48,INDEX($GR:$GR,$JB499+48),"")</f>
      </c>
      <c r="IP499">
        <f>IF($JC499&gt;=49,INDEX($GR:$GR,$JB499+49),"")</f>
      </c>
      <c r="IQ499">
        <f>IF($JC499&gt;=50,INDEX($GR:$GR,$JB499+50),"")</f>
      </c>
      <c r="IR499">
        <f>IF($JC499&gt;=51,INDEX($GR:$GR,$JB499+51),"")</f>
      </c>
      <c r="IS499">
        <f>IF($JC499&gt;=52,INDEX($GR:$GR,$JB499+52),"")</f>
      </c>
      <c r="IT499">
        <f>IF($JC499&gt;=53,INDEX($GR:$GR,$JB499+53),"")</f>
      </c>
      <c r="IU499">
        <f>IF($JC499&gt;=54,INDEX($GR:$GR,$JB499+54),"")</f>
      </c>
      <c r="IV499">
        <f>IF($JC499&gt;=55,INDEX($GR:$GR,$JB499+55),"")</f>
      </c>
      <c r="IW499">
        <f>IF($JC499&gt;=56,INDEX($GR:$GR,$JB499+56),"")</f>
      </c>
      <c r="IX499">
        <f>IF($JC499&gt;=57,INDEX($GR:$GR,$JB499+57),"")</f>
      </c>
      <c r="IY499">
        <f>IF($JC499&gt;=58,INDEX($GR:$GR,$JB499+58),"")</f>
      </c>
      <c r="IZ499">
        <f>IF($JC499&gt;=59,INDEX($GR:$GR,$JB499+59),"")</f>
      </c>
      <c r="JA499">
        <f>IF($JC499&gt;=60,INDEX($GR:$GR,$JB499+60),"")</f>
      </c>
      <c r="JB499">
        <f>IFERROR(MATCH($GQ499,$GR$2:$GR$324,0)+1,0)</f>
      </c>
      <c r="JC499">
        <f>IFERROR(INDEX($GS$2:$GS$324,MATCH($GQ499,$GR$2:$GR$324,0)),0)</f>
      </c>
      <c r="JD499" t="s">
        <v>40</v>
      </c>
      <c r="JE499" t="s">
        <v>40</v>
      </c>
    </row>
    <row r="500" spans="1:265" x14ac:dyDescent="0.25">
      <c r="Q500">
        <f>IF(OR($T500="",$P500=""),"",IFERROR($T500/$P500,0))</f>
      </c>
      <c r="R500">
        <f>IF($T500="","",
SUM($S500,$U500,$Z500,$V500,$X500)*
(1-IF($AA500="",0,VALUE($AA500)/100)))</f>
      </c>
      <c r="S500">
        <f>IF($T500="","",$T500)</f>
      </c>
      <c r="U500">
        <f>IF($T500="","",
IF($N500="","",
IF(ISNUMBER(SEARCH("exempt",LOWER($N500))),0,
$T500*(VALUE(SUBSTITUTE($N500,"%",""))/100))))</f>
      </c>
      <c r="AB500">
        <f>IFERROR(IF(FIND(" - ",$K500)&gt;0,MID($K500,FIND(" - ",$K500)+3,LEN($K500)),""),"")</f>
      </c>
      <c r="AK500" t="s">
        <v>1087</v>
      </c>
      <c r="AP500">
        <f>IFERROR(LEFT($K500,FIND(" - ",$K500)-1),$K500)</f>
      </c>
      <c r="AS500">
        <f>IF($CH500&gt;=1,INDEX($AQ:$AQ,$CG500+1),"")</f>
      </c>
      <c r="AT500">
        <f>IF($CH500&gt;=2,INDEX($AQ:$AQ,$CG500+2),"")</f>
      </c>
      <c r="AU500">
        <f>IF($CH500&gt;=3,INDEX($AQ:$AQ,$CG500+3),"")</f>
      </c>
      <c r="AV500">
        <f>IF($CH500&gt;=4,INDEX($AQ:$AQ,$CG500+4),"")</f>
      </c>
      <c r="AW500">
        <f>IF($CH500&gt;=5,INDEX($AQ:$AQ,$CG500+5),"")</f>
      </c>
      <c r="AX500">
        <f>IF($CH500&gt;=6,INDEX($AQ:$AQ,$CG500+6),"")</f>
      </c>
      <c r="AY500">
        <f>IF($CH500&gt;=7,INDEX($AQ:$AQ,$CG500+7),"")</f>
      </c>
      <c r="AZ500">
        <f>IF($CH500&gt;=8,INDEX($AQ:$AQ,$CG500+8),"")</f>
      </c>
      <c r="BA500">
        <f>IF($CH500&gt;=9,INDEX($AQ:$AQ,$CG500+9),"")</f>
      </c>
      <c r="BB500">
        <f>IF($CH500&gt;=10,INDEX($AQ:$AQ,$CG500+10),"")</f>
      </c>
      <c r="BC500">
        <f>IF($CH500&gt;=11,INDEX($AQ:$AQ,$CG500+11),"")</f>
      </c>
      <c r="BD500">
        <f>IF($CH500&gt;=12,INDEX($AQ:$AQ,$CG500+12),"")</f>
      </c>
      <c r="BE500">
        <f>IF($CH500&gt;=13,INDEX($AQ:$AQ,$CG500+13),"")</f>
      </c>
      <c r="BF500">
        <f>IF($CH500&gt;=14,INDEX($AQ:$AQ,$CG500+14),"")</f>
      </c>
      <c r="BG500">
        <f>IF($CH500&gt;=15,INDEX($AQ:$AQ,$CG500+15),"")</f>
      </c>
      <c r="BH500">
        <f>IF($CH500&gt;=16,INDEX($AQ:$AQ,$CG500+16),"")</f>
      </c>
      <c r="BI500">
        <f>IF($CH500&gt;=17,INDEX($AQ:$AQ,$CG500+17),"")</f>
      </c>
      <c r="BJ500">
        <f>IF($CH500&gt;=18,INDEX($AQ:$AQ,$CG500+18),"")</f>
      </c>
      <c r="BK500">
        <f>IF($CH500&gt;=19,INDEX($AQ:$AQ,$CG500+19),"")</f>
      </c>
      <c r="BL500">
        <f>IF($CH500&gt;=20,INDEX($AQ:$AQ,$CG500+20),"")</f>
      </c>
      <c r="BM500">
        <f>IF($CH500&gt;=21,INDEX($AQ:$AQ,$CG500+21),"")</f>
      </c>
      <c r="BN500">
        <f>IF($CH500&gt;=22,INDEX($AQ:$AQ,$CG500+22),"")</f>
      </c>
      <c r="BO500">
        <f>IF($CH500&gt;=23,INDEX($AQ:$AQ,$CG500+23),"")</f>
      </c>
      <c r="BP500">
        <f>IF($CH500&gt;=24,INDEX($AQ:$AQ,$CG500+24),"")</f>
      </c>
      <c r="BQ500">
        <f>IF($CH500&gt;=25,INDEX($AQ:$AQ,$CG500+25),"")</f>
      </c>
      <c r="BR500">
        <f>IF($CH500&gt;=26,INDEX($AQ:$AQ,$CG500+26),"")</f>
      </c>
      <c r="BS500">
        <f>IF($CH500&gt;=27,INDEX($AQ:$AQ,$CG500+27),"")</f>
      </c>
      <c r="BT500">
        <f>IF($CH500&gt;=28,INDEX($AQ:$AQ,$CG500+28),"")</f>
      </c>
      <c r="BU500">
        <f>IF($CH500&gt;=29,INDEX($AQ:$AQ,$CG500+29),"")</f>
      </c>
      <c r="BV500">
        <f>IF($CH500&gt;=30,INDEX($AQ:$AQ,$CG500+30),"")</f>
      </c>
      <c r="BW500">
        <f>IF($CH500&gt;=31,INDEX($AQ:$AQ,$CG500+31),"")</f>
      </c>
      <c r="BX500">
        <f>IF($CH500&gt;=32,INDEX($AQ:$AQ,$CG500+32),"")</f>
      </c>
      <c r="BY500">
        <f>IF($CH500&gt;=33,INDEX($AQ:$AQ,$CG500+33),"")</f>
      </c>
      <c r="BZ500">
        <f>IF($CH500&gt;=34,INDEX($AQ:$AQ,$CG500+34),"")</f>
      </c>
      <c r="CA500">
        <f>IF($CH500&gt;=35,INDEX($AQ:$AQ,$CG500+35),"")</f>
      </c>
      <c r="CB500">
        <f>IF($CH500&gt;=36,INDEX($AQ:$AQ,$CG500+36),"")</f>
      </c>
      <c r="CC500">
        <f>IF($CH500&gt;=37,INDEX($AQ:$AQ,$CG500+37),"")</f>
      </c>
      <c r="CD500">
        <f>IF($CH500&gt;=38,INDEX($AQ:$AQ,$CG500+38),"")</f>
      </c>
      <c r="CE500">
        <f>IF($CH500&gt;=39,INDEX($AQ:$AQ,$CG500+39),"")</f>
      </c>
      <c r="CF500">
        <f>IF($CH500&gt;=40,INDEX($AQ:$AQ,$CG500+40),"")</f>
      </c>
      <c r="CG500">
        <f>IFERROR(MATCH($AP500,$AQ$2:$AQ$134,0)+1,0)</f>
      </c>
      <c r="CH500">
        <f>IFERROR(INDEX($AR$2:$AR$134,MATCH($AP500,$AQ$2:$AQ$134,0)),0)</f>
      </c>
      <c r="CI500">
        <f>IFERROR(LEFT($L500,FIND(" - ",$L500)-1),$L500)</f>
      </c>
      <c r="CL500">
        <f>IF($DG500&gt;=1,INDEX($CJ:$CJ,$DF500+1),"")</f>
      </c>
      <c r="CM500">
        <f>IF($DG500&gt;=2,INDEX($CJ:$CJ,$DF500+2),"")</f>
      </c>
      <c r="CN500">
        <f>IF($DG500&gt;=3,INDEX($CJ:$CJ,$DF500+3),"")</f>
      </c>
      <c r="CO500">
        <f>IF($DG500&gt;=4,INDEX($CJ:$CJ,$DF500+4),"")</f>
      </c>
      <c r="CP500">
        <f>IF($DG500&gt;=5,INDEX($CJ:$CJ,$DF500+5),"")</f>
      </c>
      <c r="CQ500">
        <f>IF($DG500&gt;=6,INDEX($CJ:$CJ,$DF500+6),"")</f>
      </c>
      <c r="CR500">
        <f>IF($DG500&gt;=7,INDEX($CJ:$CJ,$DF500+7),"")</f>
      </c>
      <c r="CS500">
        <f>IF($DG500&gt;=8,INDEX($CJ:$CJ,$DF500+8),"")</f>
      </c>
      <c r="CT500">
        <f>IF($DG500&gt;=9,INDEX($CJ:$CJ,$DF500+9),"")</f>
      </c>
      <c r="CU500">
        <f>IF($DG500&gt;=10,INDEX($CJ:$CJ,$DF500+10),"")</f>
      </c>
      <c r="CV500">
        <f>IF($DG500&gt;=11,INDEX($CJ:$CJ,$DF500+11),"")</f>
      </c>
      <c r="CW500">
        <f>IF($DG500&gt;=12,INDEX($CJ:$CJ,$DF500+12),"")</f>
      </c>
      <c r="CX500">
        <f>IF($DG500&gt;=13,INDEX($CJ:$CJ,$DF500+13),"")</f>
      </c>
      <c r="CY500">
        <f>IF($DG500&gt;=14,INDEX($CJ:$CJ,$DF500+14),"")</f>
      </c>
      <c r="CZ500">
        <f>IF($DG500&gt;=15,INDEX($CJ:$CJ,$DF500+15),"")</f>
      </c>
      <c r="DA500">
        <f>IF($DG500&gt;=16,INDEX($CJ:$CJ,$DF500+16),"")</f>
      </c>
      <c r="DB500">
        <f>IF($DG500&gt;=17,INDEX($CJ:$CJ,$DF500+17),"")</f>
      </c>
      <c r="DC500">
        <f>IF($DG500&gt;=18,INDEX($CJ:$CJ,$DF500+18),"")</f>
      </c>
      <c r="DD500">
        <f>IF($DG500&gt;=19,INDEX($CJ:$CJ,$DF500+19),"")</f>
      </c>
      <c r="DE500">
        <f>IF($DG500&gt;=20,INDEX($CJ:$CJ,$DF500+20),"")</f>
      </c>
      <c r="DF500">
        <f>IFERROR(MATCH($CI500,$CJ$2:$CJ$263,0)+1,0)</f>
      </c>
      <c r="DG500">
        <f>IFERROR(INDEX($CK$2:$CK$263,MATCH($CI500,$CJ$2:$CJ$263,0)),0)</f>
      </c>
      <c r="DH500">
        <f>IFERROR(INDEX($AO:$AO,MATCH($N500,$AN:$AN,0))&amp;"","")</f>
      </c>
      <c r="DL500">
        <f>IF($GO500&gt;=1,INDEX($DI:$DI,$GN500+1),"")</f>
      </c>
      <c r="DM500">
        <f>IF($GO500&gt;=2,INDEX($DI:$DI,$GN500+2),"")</f>
      </c>
      <c r="DN500">
        <f>IF($GO500&gt;=3,INDEX($DI:$DI,$GN500+3),"")</f>
      </c>
      <c r="DO500">
        <f>IF($GO500&gt;=4,INDEX($DI:$DI,$GN500+4),"")</f>
      </c>
      <c r="DP500">
        <f>IF($GO500&gt;=5,INDEX($DI:$DI,$GN500+5),"")</f>
      </c>
      <c r="DQ500">
        <f>IF($GO500&gt;=6,INDEX($DI:$DI,$GN500+6),"")</f>
      </c>
      <c r="DR500">
        <f>IF($GO500&gt;=7,INDEX($DI:$DI,$GN500+7),"")</f>
      </c>
      <c r="DS500">
        <f>IF($GO500&gt;=8,INDEX($DI:$DI,$GN500+8),"")</f>
      </c>
      <c r="DT500">
        <f>IF($GO500&gt;=9,INDEX($DI:$DI,$GN500+9),"")</f>
      </c>
      <c r="DU500">
        <f>IF($GO500&gt;=10,INDEX($DI:$DI,$GN500+10),"")</f>
      </c>
      <c r="DV500">
        <f>IF($GO500&gt;=11,INDEX($DI:$DI,$GN500+11),"")</f>
      </c>
      <c r="DW500">
        <f>IF($GO500&gt;=12,INDEX($DI:$DI,$GN500+12),"")</f>
      </c>
      <c r="DX500">
        <f>IF($GO500&gt;=13,INDEX($DI:$DI,$GN500+13),"")</f>
      </c>
      <c r="DY500">
        <f>IF($GO500&gt;=14,INDEX($DI:$DI,$GN500+14),"")</f>
      </c>
      <c r="DZ500">
        <f>IF($GO500&gt;=15,INDEX($DI:$DI,$GN500+15),"")</f>
      </c>
      <c r="EA500">
        <f>IF($GO500&gt;=16,INDEX($DI:$DI,$GN500+16),"")</f>
      </c>
      <c r="EB500">
        <f>IF($GO500&gt;=17,INDEX($DI:$DI,$GN500+17),"")</f>
      </c>
      <c r="EC500">
        <f>IF($GO500&gt;=18,INDEX($DI:$DI,$GN500+18),"")</f>
      </c>
      <c r="ED500">
        <f>IF($GO500&gt;=19,INDEX($DI:$DI,$GN500+19),"")</f>
      </c>
      <c r="EE500">
        <f>IF($GO500&gt;=20,INDEX($DI:$DI,$GN500+20),"")</f>
      </c>
      <c r="EF500">
        <f>IF($GO500&gt;=21,INDEX($DI:$DI,$GN500+21),"")</f>
      </c>
      <c r="EG500">
        <f>IF($GO500&gt;=22,INDEX($DI:$DI,$GN500+22),"")</f>
      </c>
      <c r="EH500">
        <f>IF($GO500&gt;=23,INDEX($DI:$DI,$GN500+23),"")</f>
      </c>
      <c r="EI500">
        <f>IF($GO500&gt;=24,INDEX($DI:$DI,$GN500+24),"")</f>
      </c>
      <c r="EJ500">
        <f>IF($GO500&gt;=25,INDEX($DI:$DI,$GN500+25),"")</f>
      </c>
      <c r="EK500">
        <f>IF($GO500&gt;=26,INDEX($DI:$DI,$GN500+26),"")</f>
      </c>
      <c r="EL500">
        <f>IF($GO500&gt;=27,INDEX($DI:$DI,$GN500+27),"")</f>
      </c>
      <c r="EM500">
        <f>IF($GO500&gt;=28,INDEX($DI:$DI,$GN500+28),"")</f>
      </c>
      <c r="EN500">
        <f>IF($GO500&gt;=29,INDEX($DI:$DI,$GN500+29),"")</f>
      </c>
      <c r="EO500">
        <f>IF($GO500&gt;=30,INDEX($DI:$DI,$GN500+30),"")</f>
      </c>
      <c r="EP500">
        <f>IF($GO500&gt;=31,INDEX($DI:$DI,$GN500+31),"")</f>
      </c>
      <c r="EQ500">
        <f>IF($GO500&gt;=32,INDEX($DI:$DI,$GN500+32),"")</f>
      </c>
      <c r="ER500">
        <f>IF($GO500&gt;=33,INDEX($DI:$DI,$GN500+33),"")</f>
      </c>
      <c r="ES500">
        <f>IF($GO500&gt;=34,INDEX($DI:$DI,$GN500+34),"")</f>
      </c>
      <c r="ET500">
        <f>IF($GO500&gt;=35,INDEX($DI:$DI,$GN500+35),"")</f>
      </c>
      <c r="EU500">
        <f>IF($GO500&gt;=36,INDEX($DI:$DI,$GN500+36),"")</f>
      </c>
      <c r="EV500">
        <f>IF($GO500&gt;=37,INDEX($DI:$DI,$GN500+37),"")</f>
      </c>
      <c r="EW500">
        <f>IF($GO500&gt;=38,INDEX($DI:$DI,$GN500+38),"")</f>
      </c>
      <c r="EX500">
        <f>IF($GO500&gt;=39,INDEX($DI:$DI,$GN500+39),"")</f>
      </c>
      <c r="EY500">
        <f>IF($GO500&gt;=40,INDEX($DI:$DI,$GN500+40),"")</f>
      </c>
      <c r="EZ500">
        <f>IF($GO500&gt;=1,INDEX($DJ:$DJ,$GN500+1),"")</f>
      </c>
      <c r="FA500">
        <f>IF($GO500&gt;=2,INDEX($DJ:$DJ,$GN500+2),"")</f>
      </c>
      <c r="FB500">
        <f>IF($GO500&gt;=3,INDEX($DJ:$DJ,$GN500+3),"")</f>
      </c>
      <c r="FC500">
        <f>IF($GO500&gt;=4,INDEX($DJ:$DJ,$GN500+4),"")</f>
      </c>
      <c r="FD500">
        <f>IF($GO500&gt;=5,INDEX($DJ:$DJ,$GN500+5),"")</f>
      </c>
      <c r="FE500">
        <f>IF($GO500&gt;=6,INDEX($DJ:$DJ,$GN500+6),"")</f>
      </c>
      <c r="FF500">
        <f>IF($GO500&gt;=7,INDEX($DJ:$DJ,$GN500+7),"")</f>
      </c>
      <c r="FG500">
        <f>IF($GO500&gt;=8,INDEX($DJ:$DJ,$GN500+8),"")</f>
      </c>
      <c r="FH500">
        <f>IF($GO500&gt;=9,INDEX($DJ:$DJ,$GN500+9),"")</f>
      </c>
      <c r="FI500">
        <f>IF($GO500&gt;=10,INDEX($DJ:$DJ,$GN500+10),"")</f>
      </c>
      <c r="FJ500">
        <f>IF($GO500&gt;=11,INDEX($DJ:$DJ,$GN500+11),"")</f>
      </c>
      <c r="FK500">
        <f>IF($GO500&gt;=12,INDEX($DJ:$DJ,$GN500+12),"")</f>
      </c>
      <c r="FL500">
        <f>IF($GO500&gt;=13,INDEX($DJ:$DJ,$GN500+13),"")</f>
      </c>
      <c r="FM500">
        <f>IF($GO500&gt;=14,INDEX($DJ:$DJ,$GN500+14),"")</f>
      </c>
      <c r="FN500">
        <f>IF($GO500&gt;=15,INDEX($DJ:$DJ,$GN500+15),"")</f>
      </c>
      <c r="FO500">
        <f>IF($GO500&gt;=16,INDEX($DJ:$DJ,$GN500+16),"")</f>
      </c>
      <c r="FP500">
        <f>IF($GO500&gt;=17,INDEX($DJ:$DJ,$GN500+17),"")</f>
      </c>
      <c r="FQ500">
        <f>IF($GO500&gt;=18,INDEX($DJ:$DJ,$GN500+18),"")</f>
      </c>
      <c r="FR500">
        <f>IF($GO500&gt;=19,INDEX($DJ:$DJ,$GN500+19),"")</f>
      </c>
      <c r="FS500">
        <f>IF($GO500&gt;=20,INDEX($DJ:$DJ,$GN500+20),"")</f>
      </c>
      <c r="FT500">
        <f>IF($GO500&gt;=21,INDEX($DJ:$DJ,$GN500+21),"")</f>
      </c>
      <c r="FU500">
        <f>IF($GO500&gt;=22,INDEX($DJ:$DJ,$GN500+22),"")</f>
      </c>
      <c r="FV500">
        <f>IF($GO500&gt;=23,INDEX($DJ:$DJ,$GN500+23),"")</f>
      </c>
      <c r="FW500">
        <f>IF($GO500&gt;=24,INDEX($DJ:$DJ,$GN500+24),"")</f>
      </c>
      <c r="FX500">
        <f>IF($GO500&gt;=25,INDEX($DJ:$DJ,$GN500+25),"")</f>
      </c>
      <c r="FY500">
        <f>IF($GO500&gt;=26,INDEX($DJ:$DJ,$GN500+26),"")</f>
      </c>
      <c r="FZ500">
        <f>IF($GO500&gt;=27,INDEX($DJ:$DJ,$GN500+27),"")</f>
      </c>
      <c r="GA500">
        <f>IF($GO500&gt;=28,INDEX($DJ:$DJ,$GN500+28),"")</f>
      </c>
      <c r="GB500">
        <f>IF($GO500&gt;=29,INDEX($DJ:$DJ,$GN500+29),"")</f>
      </c>
      <c r="GC500">
        <f>IF($GO500&gt;=30,INDEX($DJ:$DJ,$GN500+30),"")</f>
      </c>
      <c r="GD500">
        <f>IF($GO500&gt;=31,INDEX($DJ:$DJ,$GN500+31),"")</f>
      </c>
      <c r="GE500">
        <f>IF($GO500&gt;=32,INDEX($DJ:$DJ,$GN500+32),"")</f>
      </c>
      <c r="GF500">
        <f>IF($GO500&gt;=33,INDEX($DJ:$DJ,$GN500+33),"")</f>
      </c>
      <c r="GG500">
        <f>IF($GO500&gt;=34,INDEX($DJ:$DJ,$GN500+34),"")</f>
      </c>
      <c r="GH500">
        <f>IF($GO500&gt;=35,INDEX($DJ:$DJ,$GN500+35),"")</f>
      </c>
      <c r="GI500">
        <f>IF($GO500&gt;=36,INDEX($DJ:$DJ,$GN500+36),"")</f>
      </c>
      <c r="GJ500">
        <f>IF($GO500&gt;=37,INDEX($DJ:$DJ,$GN500+37),"")</f>
      </c>
      <c r="GK500">
        <f>IF($GO500&gt;=38,INDEX($DJ:$DJ,$GN500+38),"")</f>
      </c>
      <c r="GL500">
        <f>IF($GO500&gt;=39,INDEX($DJ:$DJ,$GN500+39),"")</f>
      </c>
      <c r="GM500">
        <f>IF($GO500&gt;=40,INDEX($DJ:$DJ,$GN500+40),"")</f>
      </c>
      <c r="GN500">
        <f>IFERROR(MATCH($DH500,$DI$2:$DI$148,0)+1,0)</f>
      </c>
      <c r="GO500">
        <f>IFERROR(INDEX($DK$2:$DK$148,MATCH($DH500,$DI$2:$DI$148,0)),0)</f>
      </c>
      <c r="GP500">
        <f>IFERROR(MATCH($Y500,$DL$500:$EY$500,0),0)</f>
      </c>
      <c r="GQ500">
        <f>IF($GP500&gt;0,INDEX($EZ$500:$GM$500,$GP500),"")</f>
      </c>
      <c r="GT500">
        <f>IF($JC500&gt;=1,INDEX($GR:$GR,$JB500+1),"")</f>
      </c>
      <c r="GU500">
        <f>IF($JC500&gt;=2,INDEX($GR:$GR,$JB500+2),"")</f>
      </c>
      <c r="GV500">
        <f>IF($JC500&gt;=3,INDEX($GR:$GR,$JB500+3),"")</f>
      </c>
      <c r="GW500">
        <f>IF($JC500&gt;=4,INDEX($GR:$GR,$JB500+4),"")</f>
      </c>
      <c r="GX500">
        <f>IF($JC500&gt;=5,INDEX($GR:$GR,$JB500+5),"")</f>
      </c>
      <c r="GY500">
        <f>IF($JC500&gt;=6,INDEX($GR:$GR,$JB500+6),"")</f>
      </c>
      <c r="GZ500">
        <f>IF($JC500&gt;=7,INDEX($GR:$GR,$JB500+7),"")</f>
      </c>
      <c r="HA500">
        <f>IF($JC500&gt;=8,INDEX($GR:$GR,$JB500+8),"")</f>
      </c>
      <c r="HB500">
        <f>IF($JC500&gt;=9,INDEX($GR:$GR,$JB500+9),"")</f>
      </c>
      <c r="HC500">
        <f>IF($JC500&gt;=10,INDEX($GR:$GR,$JB500+10),"")</f>
      </c>
      <c r="HD500">
        <f>IF($JC500&gt;=11,INDEX($GR:$GR,$JB500+11),"")</f>
      </c>
      <c r="HE500">
        <f>IF($JC500&gt;=12,INDEX($GR:$GR,$JB500+12),"")</f>
      </c>
      <c r="HF500">
        <f>IF($JC500&gt;=13,INDEX($GR:$GR,$JB500+13),"")</f>
      </c>
      <c r="HG500">
        <f>IF($JC500&gt;=14,INDEX($GR:$GR,$JB500+14),"")</f>
      </c>
      <c r="HH500">
        <f>IF($JC500&gt;=15,INDEX($GR:$GR,$JB500+15),"")</f>
      </c>
      <c r="HI500">
        <f>IF($JC500&gt;=16,INDEX($GR:$GR,$JB500+16),"")</f>
      </c>
      <c r="HJ500">
        <f>IF($JC500&gt;=17,INDEX($GR:$GR,$JB500+17),"")</f>
      </c>
      <c r="HK500">
        <f>IF($JC500&gt;=18,INDEX($GR:$GR,$JB500+18),"")</f>
      </c>
      <c r="HL500">
        <f>IF($JC500&gt;=19,INDEX($GR:$GR,$JB500+19),"")</f>
      </c>
      <c r="HM500">
        <f>IF($JC500&gt;=20,INDEX($GR:$GR,$JB500+20),"")</f>
      </c>
      <c r="HN500">
        <f>IF($JC500&gt;=21,INDEX($GR:$GR,$JB500+21),"")</f>
      </c>
      <c r="HO500">
        <f>IF($JC500&gt;=22,INDEX($GR:$GR,$JB500+22),"")</f>
      </c>
      <c r="HP500">
        <f>IF($JC500&gt;=23,INDEX($GR:$GR,$JB500+23),"")</f>
      </c>
      <c r="HQ500">
        <f>IF($JC500&gt;=24,INDEX($GR:$GR,$JB500+24),"")</f>
      </c>
      <c r="HR500">
        <f>IF($JC500&gt;=25,INDEX($GR:$GR,$JB500+25),"")</f>
      </c>
      <c r="HS500">
        <f>IF($JC500&gt;=26,INDEX($GR:$GR,$JB500+26),"")</f>
      </c>
      <c r="HT500">
        <f>IF($JC500&gt;=27,INDEX($GR:$GR,$JB500+27),"")</f>
      </c>
      <c r="HU500">
        <f>IF($JC500&gt;=28,INDEX($GR:$GR,$JB500+28),"")</f>
      </c>
      <c r="HV500">
        <f>IF($JC500&gt;=29,INDEX($GR:$GR,$JB500+29),"")</f>
      </c>
      <c r="HW500">
        <f>IF($JC500&gt;=30,INDEX($GR:$GR,$JB500+30),"")</f>
      </c>
      <c r="HX500">
        <f>IF($JC500&gt;=31,INDEX($GR:$GR,$JB500+31),"")</f>
      </c>
      <c r="HY500">
        <f>IF($JC500&gt;=32,INDEX($GR:$GR,$JB500+32),"")</f>
      </c>
      <c r="HZ500">
        <f>IF($JC500&gt;=33,INDEX($GR:$GR,$JB500+33),"")</f>
      </c>
      <c r="IA500">
        <f>IF($JC500&gt;=34,INDEX($GR:$GR,$JB500+34),"")</f>
      </c>
      <c r="IB500">
        <f>IF($JC500&gt;=35,INDEX($GR:$GR,$JB500+35),"")</f>
      </c>
      <c r="IC500">
        <f>IF($JC500&gt;=36,INDEX($GR:$GR,$JB500+36),"")</f>
      </c>
      <c r="ID500">
        <f>IF($JC500&gt;=37,INDEX($GR:$GR,$JB500+37),"")</f>
      </c>
      <c r="IE500">
        <f>IF($JC500&gt;=38,INDEX($GR:$GR,$JB500+38),"")</f>
      </c>
      <c r="IF500">
        <f>IF($JC500&gt;=39,INDEX($GR:$GR,$JB500+39),"")</f>
      </c>
      <c r="IG500">
        <f>IF($JC500&gt;=40,INDEX($GR:$GR,$JB500+40),"")</f>
      </c>
      <c r="IH500">
        <f>IF($JC500&gt;=41,INDEX($GR:$GR,$JB500+41),"")</f>
      </c>
      <c r="II500">
        <f>IF($JC500&gt;=42,INDEX($GR:$GR,$JB500+42),"")</f>
      </c>
      <c r="IJ500">
        <f>IF($JC500&gt;=43,INDEX($GR:$GR,$JB500+43),"")</f>
      </c>
      <c r="IK500">
        <f>IF($JC500&gt;=44,INDEX($GR:$GR,$JB500+44),"")</f>
      </c>
      <c r="IL500">
        <f>IF($JC500&gt;=45,INDEX($GR:$GR,$JB500+45),"")</f>
      </c>
      <c r="IM500">
        <f>IF($JC500&gt;=46,INDEX($GR:$GR,$JB500+46),"")</f>
      </c>
      <c r="IN500">
        <f>IF($JC500&gt;=47,INDEX($GR:$GR,$JB500+47),"")</f>
      </c>
      <c r="IO500">
        <f>IF($JC500&gt;=48,INDEX($GR:$GR,$JB500+48),"")</f>
      </c>
      <c r="IP500">
        <f>IF($JC500&gt;=49,INDEX($GR:$GR,$JB500+49),"")</f>
      </c>
      <c r="IQ500">
        <f>IF($JC500&gt;=50,INDEX($GR:$GR,$JB500+50),"")</f>
      </c>
      <c r="IR500">
        <f>IF($JC500&gt;=51,INDEX($GR:$GR,$JB500+51),"")</f>
      </c>
      <c r="IS500">
        <f>IF($JC500&gt;=52,INDEX($GR:$GR,$JB500+52),"")</f>
      </c>
      <c r="IT500">
        <f>IF($JC500&gt;=53,INDEX($GR:$GR,$JB500+53),"")</f>
      </c>
      <c r="IU500">
        <f>IF($JC500&gt;=54,INDEX($GR:$GR,$JB500+54),"")</f>
      </c>
      <c r="IV500">
        <f>IF($JC500&gt;=55,INDEX($GR:$GR,$JB500+55),"")</f>
      </c>
      <c r="IW500">
        <f>IF($JC500&gt;=56,INDEX($GR:$GR,$JB500+56),"")</f>
      </c>
      <c r="IX500">
        <f>IF($JC500&gt;=57,INDEX($GR:$GR,$JB500+57),"")</f>
      </c>
      <c r="IY500">
        <f>IF($JC500&gt;=58,INDEX($GR:$GR,$JB500+58),"")</f>
      </c>
      <c r="IZ500">
        <f>IF($JC500&gt;=59,INDEX($GR:$GR,$JB500+59),"")</f>
      </c>
      <c r="JA500">
        <f>IF($JC500&gt;=60,INDEX($GR:$GR,$JB500+60),"")</f>
      </c>
      <c r="JB500">
        <f>IFERROR(MATCH($GQ500,$GR$2:$GR$324,0)+1,0)</f>
      </c>
      <c r="JC500">
        <f>IFERROR(INDEX($GS$2:$GS$324,MATCH($GQ500,$GR$2:$GR$324,0)),0)</f>
      </c>
      <c r="JD500" t="s">
        <v>40</v>
      </c>
      <c r="JE500" t="s">
        <v>40</v>
      </c>
    </row>
    <row r="501" spans="1:265" x14ac:dyDescent="0.25">
      <c r="Q501">
        <f>IF(OR($T501="",$P501=""),"",IFERROR($T501/$P501,0))</f>
      </c>
      <c r="R501">
        <f>IF($T501="","",
SUM($S501,$U501,$Z501,$V501,$X501)*
(1-IF($AA501="",0,VALUE($AA501)/100)))</f>
      </c>
      <c r="S501">
        <f>IF($T501="","",$T501)</f>
      </c>
      <c r="U501">
        <f>IF($T501="","",
IF($N501="","",
IF(ISNUMBER(SEARCH("exempt",LOWER($N501))),0,
$T501*(VALUE(SUBSTITUTE($N501,"%",""))/100))))</f>
      </c>
      <c r="AB501">
        <f>IFERROR(IF(FIND(" - ",$K501)&gt;0,MID($K501,FIND(" - ",$K501)+3,LEN($K501)),""),"")</f>
      </c>
      <c r="AK501" t="s">
        <v>1088</v>
      </c>
      <c r="AP501">
        <f>IFERROR(LEFT($K501,FIND(" - ",$K501)-1),$K501)</f>
      </c>
      <c r="AS501">
        <f>IF($CH501&gt;=1,INDEX($AQ:$AQ,$CG501+1),"")</f>
      </c>
      <c r="AT501">
        <f>IF($CH501&gt;=2,INDEX($AQ:$AQ,$CG501+2),"")</f>
      </c>
      <c r="AU501">
        <f>IF($CH501&gt;=3,INDEX($AQ:$AQ,$CG501+3),"")</f>
      </c>
      <c r="AV501">
        <f>IF($CH501&gt;=4,INDEX($AQ:$AQ,$CG501+4),"")</f>
      </c>
      <c r="AW501">
        <f>IF($CH501&gt;=5,INDEX($AQ:$AQ,$CG501+5),"")</f>
      </c>
      <c r="AX501">
        <f>IF($CH501&gt;=6,INDEX($AQ:$AQ,$CG501+6),"")</f>
      </c>
      <c r="AY501">
        <f>IF($CH501&gt;=7,INDEX($AQ:$AQ,$CG501+7),"")</f>
      </c>
      <c r="AZ501">
        <f>IF($CH501&gt;=8,INDEX($AQ:$AQ,$CG501+8),"")</f>
      </c>
      <c r="BA501">
        <f>IF($CH501&gt;=9,INDEX($AQ:$AQ,$CG501+9),"")</f>
      </c>
      <c r="BB501">
        <f>IF($CH501&gt;=10,INDEX($AQ:$AQ,$CG501+10),"")</f>
      </c>
      <c r="BC501">
        <f>IF($CH501&gt;=11,INDEX($AQ:$AQ,$CG501+11),"")</f>
      </c>
      <c r="BD501">
        <f>IF($CH501&gt;=12,INDEX($AQ:$AQ,$CG501+12),"")</f>
      </c>
      <c r="BE501">
        <f>IF($CH501&gt;=13,INDEX($AQ:$AQ,$CG501+13),"")</f>
      </c>
      <c r="BF501">
        <f>IF($CH501&gt;=14,INDEX($AQ:$AQ,$CG501+14),"")</f>
      </c>
      <c r="BG501">
        <f>IF($CH501&gt;=15,INDEX($AQ:$AQ,$CG501+15),"")</f>
      </c>
      <c r="BH501">
        <f>IF($CH501&gt;=16,INDEX($AQ:$AQ,$CG501+16),"")</f>
      </c>
      <c r="BI501">
        <f>IF($CH501&gt;=17,INDEX($AQ:$AQ,$CG501+17),"")</f>
      </c>
      <c r="BJ501">
        <f>IF($CH501&gt;=18,INDEX($AQ:$AQ,$CG501+18),"")</f>
      </c>
      <c r="BK501">
        <f>IF($CH501&gt;=19,INDEX($AQ:$AQ,$CG501+19),"")</f>
      </c>
      <c r="BL501">
        <f>IF($CH501&gt;=20,INDEX($AQ:$AQ,$CG501+20),"")</f>
      </c>
      <c r="BM501">
        <f>IF($CH501&gt;=21,INDEX($AQ:$AQ,$CG501+21),"")</f>
      </c>
      <c r="BN501">
        <f>IF($CH501&gt;=22,INDEX($AQ:$AQ,$CG501+22),"")</f>
      </c>
      <c r="BO501">
        <f>IF($CH501&gt;=23,INDEX($AQ:$AQ,$CG501+23),"")</f>
      </c>
      <c r="BP501">
        <f>IF($CH501&gt;=24,INDEX($AQ:$AQ,$CG501+24),"")</f>
      </c>
      <c r="BQ501">
        <f>IF($CH501&gt;=25,INDEX($AQ:$AQ,$CG501+25),"")</f>
      </c>
      <c r="BR501">
        <f>IF($CH501&gt;=26,INDEX($AQ:$AQ,$CG501+26),"")</f>
      </c>
      <c r="BS501">
        <f>IF($CH501&gt;=27,INDEX($AQ:$AQ,$CG501+27),"")</f>
      </c>
      <c r="BT501">
        <f>IF($CH501&gt;=28,INDEX($AQ:$AQ,$CG501+28),"")</f>
      </c>
      <c r="BU501">
        <f>IF($CH501&gt;=29,INDEX($AQ:$AQ,$CG501+29),"")</f>
      </c>
      <c r="BV501">
        <f>IF($CH501&gt;=30,INDEX($AQ:$AQ,$CG501+30),"")</f>
      </c>
      <c r="BW501">
        <f>IF($CH501&gt;=31,INDEX($AQ:$AQ,$CG501+31),"")</f>
      </c>
      <c r="BX501">
        <f>IF($CH501&gt;=32,INDEX($AQ:$AQ,$CG501+32),"")</f>
      </c>
      <c r="BY501">
        <f>IF($CH501&gt;=33,INDEX($AQ:$AQ,$CG501+33),"")</f>
      </c>
      <c r="BZ501">
        <f>IF($CH501&gt;=34,INDEX($AQ:$AQ,$CG501+34),"")</f>
      </c>
      <c r="CA501">
        <f>IF($CH501&gt;=35,INDEX($AQ:$AQ,$CG501+35),"")</f>
      </c>
      <c r="CB501">
        <f>IF($CH501&gt;=36,INDEX($AQ:$AQ,$CG501+36),"")</f>
      </c>
      <c r="CC501">
        <f>IF($CH501&gt;=37,INDEX($AQ:$AQ,$CG501+37),"")</f>
      </c>
      <c r="CD501">
        <f>IF($CH501&gt;=38,INDEX($AQ:$AQ,$CG501+38),"")</f>
      </c>
      <c r="CE501">
        <f>IF($CH501&gt;=39,INDEX($AQ:$AQ,$CG501+39),"")</f>
      </c>
      <c r="CF501">
        <f>IF($CH501&gt;=40,INDEX($AQ:$AQ,$CG501+40),"")</f>
      </c>
      <c r="CG501">
        <f>IFERROR(MATCH($AP501,$AQ$2:$AQ$134,0)+1,0)</f>
      </c>
      <c r="CH501">
        <f>IFERROR(INDEX($AR$2:$AR$134,MATCH($AP501,$AQ$2:$AQ$134,0)),0)</f>
      </c>
      <c r="CI501">
        <f>IFERROR(LEFT($L501,FIND(" - ",$L501)-1),$L501)</f>
      </c>
      <c r="CL501">
        <f>IF($DG501&gt;=1,INDEX($CJ:$CJ,$DF501+1),"")</f>
      </c>
      <c r="CM501">
        <f>IF($DG501&gt;=2,INDEX($CJ:$CJ,$DF501+2),"")</f>
      </c>
      <c r="CN501">
        <f>IF($DG501&gt;=3,INDEX($CJ:$CJ,$DF501+3),"")</f>
      </c>
      <c r="CO501">
        <f>IF($DG501&gt;=4,INDEX($CJ:$CJ,$DF501+4),"")</f>
      </c>
      <c r="CP501">
        <f>IF($DG501&gt;=5,INDEX($CJ:$CJ,$DF501+5),"")</f>
      </c>
      <c r="CQ501">
        <f>IF($DG501&gt;=6,INDEX($CJ:$CJ,$DF501+6),"")</f>
      </c>
      <c r="CR501">
        <f>IF($DG501&gt;=7,INDEX($CJ:$CJ,$DF501+7),"")</f>
      </c>
      <c r="CS501">
        <f>IF($DG501&gt;=8,INDEX($CJ:$CJ,$DF501+8),"")</f>
      </c>
      <c r="CT501">
        <f>IF($DG501&gt;=9,INDEX($CJ:$CJ,$DF501+9),"")</f>
      </c>
      <c r="CU501">
        <f>IF($DG501&gt;=10,INDEX($CJ:$CJ,$DF501+10),"")</f>
      </c>
      <c r="CV501">
        <f>IF($DG501&gt;=11,INDEX($CJ:$CJ,$DF501+11),"")</f>
      </c>
      <c r="CW501">
        <f>IF($DG501&gt;=12,INDEX($CJ:$CJ,$DF501+12),"")</f>
      </c>
      <c r="CX501">
        <f>IF($DG501&gt;=13,INDEX($CJ:$CJ,$DF501+13),"")</f>
      </c>
      <c r="CY501">
        <f>IF($DG501&gt;=14,INDEX($CJ:$CJ,$DF501+14),"")</f>
      </c>
      <c r="CZ501">
        <f>IF($DG501&gt;=15,INDEX($CJ:$CJ,$DF501+15),"")</f>
      </c>
      <c r="DA501">
        <f>IF($DG501&gt;=16,INDEX($CJ:$CJ,$DF501+16),"")</f>
      </c>
      <c r="DB501">
        <f>IF($DG501&gt;=17,INDEX($CJ:$CJ,$DF501+17),"")</f>
      </c>
      <c r="DC501">
        <f>IF($DG501&gt;=18,INDEX($CJ:$CJ,$DF501+18),"")</f>
      </c>
      <c r="DD501">
        <f>IF($DG501&gt;=19,INDEX($CJ:$CJ,$DF501+19),"")</f>
      </c>
      <c r="DE501">
        <f>IF($DG501&gt;=20,INDEX($CJ:$CJ,$DF501+20),"")</f>
      </c>
      <c r="DF501">
        <f>IFERROR(MATCH($CI501,$CJ$2:$CJ$263,0)+1,0)</f>
      </c>
      <c r="DG501">
        <f>IFERROR(INDEX($CK$2:$CK$263,MATCH($CI501,$CJ$2:$CJ$263,0)),0)</f>
      </c>
      <c r="DH501">
        <f>IFERROR(INDEX($AO:$AO,MATCH($N501,$AN:$AN,0))&amp;"","")</f>
      </c>
      <c r="DL501">
        <f>IF($GO501&gt;=1,INDEX($DI:$DI,$GN501+1),"")</f>
      </c>
      <c r="DM501">
        <f>IF($GO501&gt;=2,INDEX($DI:$DI,$GN501+2),"")</f>
      </c>
      <c r="DN501">
        <f>IF($GO501&gt;=3,INDEX($DI:$DI,$GN501+3),"")</f>
      </c>
      <c r="DO501">
        <f>IF($GO501&gt;=4,INDEX($DI:$DI,$GN501+4),"")</f>
      </c>
      <c r="DP501">
        <f>IF($GO501&gt;=5,INDEX($DI:$DI,$GN501+5),"")</f>
      </c>
      <c r="DQ501">
        <f>IF($GO501&gt;=6,INDEX($DI:$DI,$GN501+6),"")</f>
      </c>
      <c r="DR501">
        <f>IF($GO501&gt;=7,INDEX($DI:$DI,$GN501+7),"")</f>
      </c>
      <c r="DS501">
        <f>IF($GO501&gt;=8,INDEX($DI:$DI,$GN501+8),"")</f>
      </c>
      <c r="DT501">
        <f>IF($GO501&gt;=9,INDEX($DI:$DI,$GN501+9),"")</f>
      </c>
      <c r="DU501">
        <f>IF($GO501&gt;=10,INDEX($DI:$DI,$GN501+10),"")</f>
      </c>
      <c r="DV501">
        <f>IF($GO501&gt;=11,INDEX($DI:$DI,$GN501+11),"")</f>
      </c>
      <c r="DW501">
        <f>IF($GO501&gt;=12,INDEX($DI:$DI,$GN501+12),"")</f>
      </c>
      <c r="DX501">
        <f>IF($GO501&gt;=13,INDEX($DI:$DI,$GN501+13),"")</f>
      </c>
      <c r="DY501">
        <f>IF($GO501&gt;=14,INDEX($DI:$DI,$GN501+14),"")</f>
      </c>
      <c r="DZ501">
        <f>IF($GO501&gt;=15,INDEX($DI:$DI,$GN501+15),"")</f>
      </c>
      <c r="EA501">
        <f>IF($GO501&gt;=16,INDEX($DI:$DI,$GN501+16),"")</f>
      </c>
      <c r="EB501">
        <f>IF($GO501&gt;=17,INDEX($DI:$DI,$GN501+17),"")</f>
      </c>
      <c r="EC501">
        <f>IF($GO501&gt;=18,INDEX($DI:$DI,$GN501+18),"")</f>
      </c>
      <c r="ED501">
        <f>IF($GO501&gt;=19,INDEX($DI:$DI,$GN501+19),"")</f>
      </c>
      <c r="EE501">
        <f>IF($GO501&gt;=20,INDEX($DI:$DI,$GN501+20),"")</f>
      </c>
      <c r="EF501">
        <f>IF($GO501&gt;=21,INDEX($DI:$DI,$GN501+21),"")</f>
      </c>
      <c r="EG501">
        <f>IF($GO501&gt;=22,INDEX($DI:$DI,$GN501+22),"")</f>
      </c>
      <c r="EH501">
        <f>IF($GO501&gt;=23,INDEX($DI:$DI,$GN501+23),"")</f>
      </c>
      <c r="EI501">
        <f>IF($GO501&gt;=24,INDEX($DI:$DI,$GN501+24),"")</f>
      </c>
      <c r="EJ501">
        <f>IF($GO501&gt;=25,INDEX($DI:$DI,$GN501+25),"")</f>
      </c>
      <c r="EK501">
        <f>IF($GO501&gt;=26,INDEX($DI:$DI,$GN501+26),"")</f>
      </c>
      <c r="EL501">
        <f>IF($GO501&gt;=27,INDEX($DI:$DI,$GN501+27),"")</f>
      </c>
      <c r="EM501">
        <f>IF($GO501&gt;=28,INDEX($DI:$DI,$GN501+28),"")</f>
      </c>
      <c r="EN501">
        <f>IF($GO501&gt;=29,INDEX($DI:$DI,$GN501+29),"")</f>
      </c>
      <c r="EO501">
        <f>IF($GO501&gt;=30,INDEX($DI:$DI,$GN501+30),"")</f>
      </c>
      <c r="EP501">
        <f>IF($GO501&gt;=31,INDEX($DI:$DI,$GN501+31),"")</f>
      </c>
      <c r="EQ501">
        <f>IF($GO501&gt;=32,INDEX($DI:$DI,$GN501+32),"")</f>
      </c>
      <c r="ER501">
        <f>IF($GO501&gt;=33,INDEX($DI:$DI,$GN501+33),"")</f>
      </c>
      <c r="ES501">
        <f>IF($GO501&gt;=34,INDEX($DI:$DI,$GN501+34),"")</f>
      </c>
      <c r="ET501">
        <f>IF($GO501&gt;=35,INDEX($DI:$DI,$GN501+35),"")</f>
      </c>
      <c r="EU501">
        <f>IF($GO501&gt;=36,INDEX($DI:$DI,$GN501+36),"")</f>
      </c>
      <c r="EV501">
        <f>IF($GO501&gt;=37,INDEX($DI:$DI,$GN501+37),"")</f>
      </c>
      <c r="EW501">
        <f>IF($GO501&gt;=38,INDEX($DI:$DI,$GN501+38),"")</f>
      </c>
      <c r="EX501">
        <f>IF($GO501&gt;=39,INDEX($DI:$DI,$GN501+39),"")</f>
      </c>
      <c r="EY501">
        <f>IF($GO501&gt;=40,INDEX($DI:$DI,$GN501+40),"")</f>
      </c>
      <c r="EZ501">
        <f>IF($GO501&gt;=1,INDEX($DJ:$DJ,$GN501+1),"")</f>
      </c>
      <c r="FA501">
        <f>IF($GO501&gt;=2,INDEX($DJ:$DJ,$GN501+2),"")</f>
      </c>
      <c r="FB501">
        <f>IF($GO501&gt;=3,INDEX($DJ:$DJ,$GN501+3),"")</f>
      </c>
      <c r="FC501">
        <f>IF($GO501&gt;=4,INDEX($DJ:$DJ,$GN501+4),"")</f>
      </c>
      <c r="FD501">
        <f>IF($GO501&gt;=5,INDEX($DJ:$DJ,$GN501+5),"")</f>
      </c>
      <c r="FE501">
        <f>IF($GO501&gt;=6,INDEX($DJ:$DJ,$GN501+6),"")</f>
      </c>
      <c r="FF501">
        <f>IF($GO501&gt;=7,INDEX($DJ:$DJ,$GN501+7),"")</f>
      </c>
      <c r="FG501">
        <f>IF($GO501&gt;=8,INDEX($DJ:$DJ,$GN501+8),"")</f>
      </c>
      <c r="FH501">
        <f>IF($GO501&gt;=9,INDEX($DJ:$DJ,$GN501+9),"")</f>
      </c>
      <c r="FI501">
        <f>IF($GO501&gt;=10,INDEX($DJ:$DJ,$GN501+10),"")</f>
      </c>
      <c r="FJ501">
        <f>IF($GO501&gt;=11,INDEX($DJ:$DJ,$GN501+11),"")</f>
      </c>
      <c r="FK501">
        <f>IF($GO501&gt;=12,INDEX($DJ:$DJ,$GN501+12),"")</f>
      </c>
      <c r="FL501">
        <f>IF($GO501&gt;=13,INDEX($DJ:$DJ,$GN501+13),"")</f>
      </c>
      <c r="FM501">
        <f>IF($GO501&gt;=14,INDEX($DJ:$DJ,$GN501+14),"")</f>
      </c>
      <c r="FN501">
        <f>IF($GO501&gt;=15,INDEX($DJ:$DJ,$GN501+15),"")</f>
      </c>
      <c r="FO501">
        <f>IF($GO501&gt;=16,INDEX($DJ:$DJ,$GN501+16),"")</f>
      </c>
      <c r="FP501">
        <f>IF($GO501&gt;=17,INDEX($DJ:$DJ,$GN501+17),"")</f>
      </c>
      <c r="FQ501">
        <f>IF($GO501&gt;=18,INDEX($DJ:$DJ,$GN501+18),"")</f>
      </c>
      <c r="FR501">
        <f>IF($GO501&gt;=19,INDEX($DJ:$DJ,$GN501+19),"")</f>
      </c>
      <c r="FS501">
        <f>IF($GO501&gt;=20,INDEX($DJ:$DJ,$GN501+20),"")</f>
      </c>
      <c r="FT501">
        <f>IF($GO501&gt;=21,INDEX($DJ:$DJ,$GN501+21),"")</f>
      </c>
      <c r="FU501">
        <f>IF($GO501&gt;=22,INDEX($DJ:$DJ,$GN501+22),"")</f>
      </c>
      <c r="FV501">
        <f>IF($GO501&gt;=23,INDEX($DJ:$DJ,$GN501+23),"")</f>
      </c>
      <c r="FW501">
        <f>IF($GO501&gt;=24,INDEX($DJ:$DJ,$GN501+24),"")</f>
      </c>
      <c r="FX501">
        <f>IF($GO501&gt;=25,INDEX($DJ:$DJ,$GN501+25),"")</f>
      </c>
      <c r="FY501">
        <f>IF($GO501&gt;=26,INDEX($DJ:$DJ,$GN501+26),"")</f>
      </c>
      <c r="FZ501">
        <f>IF($GO501&gt;=27,INDEX($DJ:$DJ,$GN501+27),"")</f>
      </c>
      <c r="GA501">
        <f>IF($GO501&gt;=28,INDEX($DJ:$DJ,$GN501+28),"")</f>
      </c>
      <c r="GB501">
        <f>IF($GO501&gt;=29,INDEX($DJ:$DJ,$GN501+29),"")</f>
      </c>
      <c r="GC501">
        <f>IF($GO501&gt;=30,INDEX($DJ:$DJ,$GN501+30),"")</f>
      </c>
      <c r="GD501">
        <f>IF($GO501&gt;=31,INDEX($DJ:$DJ,$GN501+31),"")</f>
      </c>
      <c r="GE501">
        <f>IF($GO501&gt;=32,INDEX($DJ:$DJ,$GN501+32),"")</f>
      </c>
      <c r="GF501">
        <f>IF($GO501&gt;=33,INDEX($DJ:$DJ,$GN501+33),"")</f>
      </c>
      <c r="GG501">
        <f>IF($GO501&gt;=34,INDEX($DJ:$DJ,$GN501+34),"")</f>
      </c>
      <c r="GH501">
        <f>IF($GO501&gt;=35,INDEX($DJ:$DJ,$GN501+35),"")</f>
      </c>
      <c r="GI501">
        <f>IF($GO501&gt;=36,INDEX($DJ:$DJ,$GN501+36),"")</f>
      </c>
      <c r="GJ501">
        <f>IF($GO501&gt;=37,INDEX($DJ:$DJ,$GN501+37),"")</f>
      </c>
      <c r="GK501">
        <f>IF($GO501&gt;=38,INDEX($DJ:$DJ,$GN501+38),"")</f>
      </c>
      <c r="GL501">
        <f>IF($GO501&gt;=39,INDEX($DJ:$DJ,$GN501+39),"")</f>
      </c>
      <c r="GM501">
        <f>IF($GO501&gt;=40,INDEX($DJ:$DJ,$GN501+40),"")</f>
      </c>
      <c r="GN501">
        <f>IFERROR(MATCH($DH501,$DI$2:$DI$148,0)+1,0)</f>
      </c>
      <c r="GO501">
        <f>IFERROR(INDEX($DK$2:$DK$148,MATCH($DH501,$DI$2:$DI$148,0)),0)</f>
      </c>
      <c r="GP501">
        <f>IFERROR(MATCH($Y501,$DL$501:$EY$501,0),0)</f>
      </c>
      <c r="GQ501">
        <f>IF($GP501&gt;0,INDEX($EZ$501:$GM$501,$GP501),"")</f>
      </c>
      <c r="GT501">
        <f>IF($JC501&gt;=1,INDEX($GR:$GR,$JB501+1),"")</f>
      </c>
      <c r="GU501">
        <f>IF($JC501&gt;=2,INDEX($GR:$GR,$JB501+2),"")</f>
      </c>
      <c r="GV501">
        <f>IF($JC501&gt;=3,INDEX($GR:$GR,$JB501+3),"")</f>
      </c>
      <c r="GW501">
        <f>IF($JC501&gt;=4,INDEX($GR:$GR,$JB501+4),"")</f>
      </c>
      <c r="GX501">
        <f>IF($JC501&gt;=5,INDEX($GR:$GR,$JB501+5),"")</f>
      </c>
      <c r="GY501">
        <f>IF($JC501&gt;=6,INDEX($GR:$GR,$JB501+6),"")</f>
      </c>
      <c r="GZ501">
        <f>IF($JC501&gt;=7,INDEX($GR:$GR,$JB501+7),"")</f>
      </c>
      <c r="HA501">
        <f>IF($JC501&gt;=8,INDEX($GR:$GR,$JB501+8),"")</f>
      </c>
      <c r="HB501">
        <f>IF($JC501&gt;=9,INDEX($GR:$GR,$JB501+9),"")</f>
      </c>
      <c r="HC501">
        <f>IF($JC501&gt;=10,INDEX($GR:$GR,$JB501+10),"")</f>
      </c>
      <c r="HD501">
        <f>IF($JC501&gt;=11,INDEX($GR:$GR,$JB501+11),"")</f>
      </c>
      <c r="HE501">
        <f>IF($JC501&gt;=12,INDEX($GR:$GR,$JB501+12),"")</f>
      </c>
      <c r="HF501">
        <f>IF($JC501&gt;=13,INDEX($GR:$GR,$JB501+13),"")</f>
      </c>
      <c r="HG501">
        <f>IF($JC501&gt;=14,INDEX($GR:$GR,$JB501+14),"")</f>
      </c>
      <c r="HH501">
        <f>IF($JC501&gt;=15,INDEX($GR:$GR,$JB501+15),"")</f>
      </c>
      <c r="HI501">
        <f>IF($JC501&gt;=16,INDEX($GR:$GR,$JB501+16),"")</f>
      </c>
      <c r="HJ501">
        <f>IF($JC501&gt;=17,INDEX($GR:$GR,$JB501+17),"")</f>
      </c>
      <c r="HK501">
        <f>IF($JC501&gt;=18,INDEX($GR:$GR,$JB501+18),"")</f>
      </c>
      <c r="HL501">
        <f>IF($JC501&gt;=19,INDEX($GR:$GR,$JB501+19),"")</f>
      </c>
      <c r="HM501">
        <f>IF($JC501&gt;=20,INDEX($GR:$GR,$JB501+20),"")</f>
      </c>
      <c r="HN501">
        <f>IF($JC501&gt;=21,INDEX($GR:$GR,$JB501+21),"")</f>
      </c>
      <c r="HO501">
        <f>IF($JC501&gt;=22,INDEX($GR:$GR,$JB501+22),"")</f>
      </c>
      <c r="HP501">
        <f>IF($JC501&gt;=23,INDEX($GR:$GR,$JB501+23),"")</f>
      </c>
      <c r="HQ501">
        <f>IF($JC501&gt;=24,INDEX($GR:$GR,$JB501+24),"")</f>
      </c>
      <c r="HR501">
        <f>IF($JC501&gt;=25,INDEX($GR:$GR,$JB501+25),"")</f>
      </c>
      <c r="HS501">
        <f>IF($JC501&gt;=26,INDEX($GR:$GR,$JB501+26),"")</f>
      </c>
      <c r="HT501">
        <f>IF($JC501&gt;=27,INDEX($GR:$GR,$JB501+27),"")</f>
      </c>
      <c r="HU501">
        <f>IF($JC501&gt;=28,INDEX($GR:$GR,$JB501+28),"")</f>
      </c>
      <c r="HV501">
        <f>IF($JC501&gt;=29,INDEX($GR:$GR,$JB501+29),"")</f>
      </c>
      <c r="HW501">
        <f>IF($JC501&gt;=30,INDEX($GR:$GR,$JB501+30),"")</f>
      </c>
      <c r="HX501">
        <f>IF($JC501&gt;=31,INDEX($GR:$GR,$JB501+31),"")</f>
      </c>
      <c r="HY501">
        <f>IF($JC501&gt;=32,INDEX($GR:$GR,$JB501+32),"")</f>
      </c>
      <c r="HZ501">
        <f>IF($JC501&gt;=33,INDEX($GR:$GR,$JB501+33),"")</f>
      </c>
      <c r="IA501">
        <f>IF($JC501&gt;=34,INDEX($GR:$GR,$JB501+34),"")</f>
      </c>
      <c r="IB501">
        <f>IF($JC501&gt;=35,INDEX($GR:$GR,$JB501+35),"")</f>
      </c>
      <c r="IC501">
        <f>IF($JC501&gt;=36,INDEX($GR:$GR,$JB501+36),"")</f>
      </c>
      <c r="ID501">
        <f>IF($JC501&gt;=37,INDEX($GR:$GR,$JB501+37),"")</f>
      </c>
      <c r="IE501">
        <f>IF($JC501&gt;=38,INDEX($GR:$GR,$JB501+38),"")</f>
      </c>
      <c r="IF501">
        <f>IF($JC501&gt;=39,INDEX($GR:$GR,$JB501+39),"")</f>
      </c>
      <c r="IG501">
        <f>IF($JC501&gt;=40,INDEX($GR:$GR,$JB501+40),"")</f>
      </c>
      <c r="IH501">
        <f>IF($JC501&gt;=41,INDEX($GR:$GR,$JB501+41),"")</f>
      </c>
      <c r="II501">
        <f>IF($JC501&gt;=42,INDEX($GR:$GR,$JB501+42),"")</f>
      </c>
      <c r="IJ501">
        <f>IF($JC501&gt;=43,INDEX($GR:$GR,$JB501+43),"")</f>
      </c>
      <c r="IK501">
        <f>IF($JC501&gt;=44,INDEX($GR:$GR,$JB501+44),"")</f>
      </c>
      <c r="IL501">
        <f>IF($JC501&gt;=45,INDEX($GR:$GR,$JB501+45),"")</f>
      </c>
      <c r="IM501">
        <f>IF($JC501&gt;=46,INDEX($GR:$GR,$JB501+46),"")</f>
      </c>
      <c r="IN501">
        <f>IF($JC501&gt;=47,INDEX($GR:$GR,$JB501+47),"")</f>
      </c>
      <c r="IO501">
        <f>IF($JC501&gt;=48,INDEX($GR:$GR,$JB501+48),"")</f>
      </c>
      <c r="IP501">
        <f>IF($JC501&gt;=49,INDEX($GR:$GR,$JB501+49),"")</f>
      </c>
      <c r="IQ501">
        <f>IF($JC501&gt;=50,INDEX($GR:$GR,$JB501+50),"")</f>
      </c>
      <c r="IR501">
        <f>IF($JC501&gt;=51,INDEX($GR:$GR,$JB501+51),"")</f>
      </c>
      <c r="IS501">
        <f>IF($JC501&gt;=52,INDEX($GR:$GR,$JB501+52),"")</f>
      </c>
      <c r="IT501">
        <f>IF($JC501&gt;=53,INDEX($GR:$GR,$JB501+53),"")</f>
      </c>
      <c r="IU501">
        <f>IF($JC501&gt;=54,INDEX($GR:$GR,$JB501+54),"")</f>
      </c>
      <c r="IV501">
        <f>IF($JC501&gt;=55,INDEX($GR:$GR,$JB501+55),"")</f>
      </c>
      <c r="IW501">
        <f>IF($JC501&gt;=56,INDEX($GR:$GR,$JB501+56),"")</f>
      </c>
      <c r="IX501">
        <f>IF($JC501&gt;=57,INDEX($GR:$GR,$JB501+57),"")</f>
      </c>
      <c r="IY501">
        <f>IF($JC501&gt;=58,INDEX($GR:$GR,$JB501+58),"")</f>
      </c>
      <c r="IZ501">
        <f>IF($JC501&gt;=59,INDEX($GR:$GR,$JB501+59),"")</f>
      </c>
      <c r="JA501">
        <f>IF($JC501&gt;=60,INDEX($GR:$GR,$JB501+60),"")</f>
      </c>
      <c r="JB501">
        <f>IFERROR(MATCH($GQ501,$GR$2:$GR$324,0)+1,0)</f>
      </c>
      <c r="JC501">
        <f>IFERROR(INDEX($GS$2:$GS$324,MATCH($GQ501,$GR$2:$GR$324,0)),0)</f>
      </c>
      <c r="JD501" t="s">
        <v>40</v>
      </c>
      <c r="JE501" t="s">
        <v>40</v>
      </c>
    </row>
    <row r="502" spans="1:265" x14ac:dyDescent="0.25">
      <c r="Q502">
        <f>IF(OR($T502="",$P502=""),"",IFERROR($T502/$P502,0))</f>
      </c>
      <c r="R502">
        <f>IF($T502="","",
SUM($S502,$U502,$Z502,$V502,$X502)*
(1-IF($AA502="",0,VALUE($AA502)/100)))</f>
      </c>
      <c r="S502">
        <f>IF($T502="","",$T502)</f>
      </c>
      <c r="U502">
        <f>IF($T502="","",
IF($N502="","",
IF(ISNUMBER(SEARCH("exempt",LOWER($N502))),0,
$T502*(VALUE(SUBSTITUTE($N502,"%",""))/100))))</f>
      </c>
      <c r="AB502">
        <f>IFERROR(IF(FIND(" - ",$K502)&gt;0,MID($K502,FIND(" - ",$K502)+3,LEN($K502)),""),"")</f>
      </c>
      <c r="AK502" t="s">
        <v>1089</v>
      </c>
      <c r="AP502">
        <f>IFERROR(LEFT($K502,FIND(" - ",$K502)-1),$K502)</f>
      </c>
      <c r="AS502">
        <f>IF($CH502&gt;=1,INDEX($AQ:$AQ,$CG502+1),"")</f>
      </c>
      <c r="AT502">
        <f>IF($CH502&gt;=2,INDEX($AQ:$AQ,$CG502+2),"")</f>
      </c>
      <c r="AU502">
        <f>IF($CH502&gt;=3,INDEX($AQ:$AQ,$CG502+3),"")</f>
      </c>
      <c r="AV502">
        <f>IF($CH502&gt;=4,INDEX($AQ:$AQ,$CG502+4),"")</f>
      </c>
      <c r="AW502">
        <f>IF($CH502&gt;=5,INDEX($AQ:$AQ,$CG502+5),"")</f>
      </c>
      <c r="AX502">
        <f>IF($CH502&gt;=6,INDEX($AQ:$AQ,$CG502+6),"")</f>
      </c>
      <c r="AY502">
        <f>IF($CH502&gt;=7,INDEX($AQ:$AQ,$CG502+7),"")</f>
      </c>
      <c r="AZ502">
        <f>IF($CH502&gt;=8,INDEX($AQ:$AQ,$CG502+8),"")</f>
      </c>
      <c r="BA502">
        <f>IF($CH502&gt;=9,INDEX($AQ:$AQ,$CG502+9),"")</f>
      </c>
      <c r="BB502">
        <f>IF($CH502&gt;=10,INDEX($AQ:$AQ,$CG502+10),"")</f>
      </c>
      <c r="BC502">
        <f>IF($CH502&gt;=11,INDEX($AQ:$AQ,$CG502+11),"")</f>
      </c>
      <c r="BD502">
        <f>IF($CH502&gt;=12,INDEX($AQ:$AQ,$CG502+12),"")</f>
      </c>
      <c r="BE502">
        <f>IF($CH502&gt;=13,INDEX($AQ:$AQ,$CG502+13),"")</f>
      </c>
      <c r="BF502">
        <f>IF($CH502&gt;=14,INDEX($AQ:$AQ,$CG502+14),"")</f>
      </c>
      <c r="BG502">
        <f>IF($CH502&gt;=15,INDEX($AQ:$AQ,$CG502+15),"")</f>
      </c>
      <c r="BH502">
        <f>IF($CH502&gt;=16,INDEX($AQ:$AQ,$CG502+16),"")</f>
      </c>
      <c r="BI502">
        <f>IF($CH502&gt;=17,INDEX($AQ:$AQ,$CG502+17),"")</f>
      </c>
      <c r="BJ502">
        <f>IF($CH502&gt;=18,INDEX($AQ:$AQ,$CG502+18),"")</f>
      </c>
      <c r="BK502">
        <f>IF($CH502&gt;=19,INDEX($AQ:$AQ,$CG502+19),"")</f>
      </c>
      <c r="BL502">
        <f>IF($CH502&gt;=20,INDEX($AQ:$AQ,$CG502+20),"")</f>
      </c>
      <c r="BM502">
        <f>IF($CH502&gt;=21,INDEX($AQ:$AQ,$CG502+21),"")</f>
      </c>
      <c r="BN502">
        <f>IF($CH502&gt;=22,INDEX($AQ:$AQ,$CG502+22),"")</f>
      </c>
      <c r="BO502">
        <f>IF($CH502&gt;=23,INDEX($AQ:$AQ,$CG502+23),"")</f>
      </c>
      <c r="BP502">
        <f>IF($CH502&gt;=24,INDEX($AQ:$AQ,$CG502+24),"")</f>
      </c>
      <c r="BQ502">
        <f>IF($CH502&gt;=25,INDEX($AQ:$AQ,$CG502+25),"")</f>
      </c>
      <c r="BR502">
        <f>IF($CH502&gt;=26,INDEX($AQ:$AQ,$CG502+26),"")</f>
      </c>
      <c r="BS502">
        <f>IF($CH502&gt;=27,INDEX($AQ:$AQ,$CG502+27),"")</f>
      </c>
      <c r="BT502">
        <f>IF($CH502&gt;=28,INDEX($AQ:$AQ,$CG502+28),"")</f>
      </c>
      <c r="BU502">
        <f>IF($CH502&gt;=29,INDEX($AQ:$AQ,$CG502+29),"")</f>
      </c>
      <c r="BV502">
        <f>IF($CH502&gt;=30,INDEX($AQ:$AQ,$CG502+30),"")</f>
      </c>
      <c r="BW502">
        <f>IF($CH502&gt;=31,INDEX($AQ:$AQ,$CG502+31),"")</f>
      </c>
      <c r="BX502">
        <f>IF($CH502&gt;=32,INDEX($AQ:$AQ,$CG502+32),"")</f>
      </c>
      <c r="BY502">
        <f>IF($CH502&gt;=33,INDEX($AQ:$AQ,$CG502+33),"")</f>
      </c>
      <c r="BZ502">
        <f>IF($CH502&gt;=34,INDEX($AQ:$AQ,$CG502+34),"")</f>
      </c>
      <c r="CA502">
        <f>IF($CH502&gt;=35,INDEX($AQ:$AQ,$CG502+35),"")</f>
      </c>
      <c r="CB502">
        <f>IF($CH502&gt;=36,INDEX($AQ:$AQ,$CG502+36),"")</f>
      </c>
      <c r="CC502">
        <f>IF($CH502&gt;=37,INDEX($AQ:$AQ,$CG502+37),"")</f>
      </c>
      <c r="CD502">
        <f>IF($CH502&gt;=38,INDEX($AQ:$AQ,$CG502+38),"")</f>
      </c>
      <c r="CE502">
        <f>IF($CH502&gt;=39,INDEX($AQ:$AQ,$CG502+39),"")</f>
      </c>
      <c r="CF502">
        <f>IF($CH502&gt;=40,INDEX($AQ:$AQ,$CG502+40),"")</f>
      </c>
      <c r="CG502">
        <f>IFERROR(MATCH($AP502,$AQ$2:$AQ$134,0)+1,0)</f>
      </c>
      <c r="CH502">
        <f>IFERROR(INDEX($AR$2:$AR$134,MATCH($AP502,$AQ$2:$AQ$134,0)),0)</f>
      </c>
      <c r="CI502">
        <f>IFERROR(LEFT($L502,FIND(" - ",$L502)-1),$L502)</f>
      </c>
      <c r="CL502">
        <f>IF($DG502&gt;=1,INDEX($CJ:$CJ,$DF502+1),"")</f>
      </c>
      <c r="CM502">
        <f>IF($DG502&gt;=2,INDEX($CJ:$CJ,$DF502+2),"")</f>
      </c>
      <c r="CN502">
        <f>IF($DG502&gt;=3,INDEX($CJ:$CJ,$DF502+3),"")</f>
      </c>
      <c r="CO502">
        <f>IF($DG502&gt;=4,INDEX($CJ:$CJ,$DF502+4),"")</f>
      </c>
      <c r="CP502">
        <f>IF($DG502&gt;=5,INDEX($CJ:$CJ,$DF502+5),"")</f>
      </c>
      <c r="CQ502">
        <f>IF($DG502&gt;=6,INDEX($CJ:$CJ,$DF502+6),"")</f>
      </c>
      <c r="CR502">
        <f>IF($DG502&gt;=7,INDEX($CJ:$CJ,$DF502+7),"")</f>
      </c>
      <c r="CS502">
        <f>IF($DG502&gt;=8,INDEX($CJ:$CJ,$DF502+8),"")</f>
      </c>
      <c r="CT502">
        <f>IF($DG502&gt;=9,INDEX($CJ:$CJ,$DF502+9),"")</f>
      </c>
      <c r="CU502">
        <f>IF($DG502&gt;=10,INDEX($CJ:$CJ,$DF502+10),"")</f>
      </c>
      <c r="CV502">
        <f>IF($DG502&gt;=11,INDEX($CJ:$CJ,$DF502+11),"")</f>
      </c>
      <c r="CW502">
        <f>IF($DG502&gt;=12,INDEX($CJ:$CJ,$DF502+12),"")</f>
      </c>
      <c r="CX502">
        <f>IF($DG502&gt;=13,INDEX($CJ:$CJ,$DF502+13),"")</f>
      </c>
      <c r="CY502">
        <f>IF($DG502&gt;=14,INDEX($CJ:$CJ,$DF502+14),"")</f>
      </c>
      <c r="CZ502">
        <f>IF($DG502&gt;=15,INDEX($CJ:$CJ,$DF502+15),"")</f>
      </c>
      <c r="DA502">
        <f>IF($DG502&gt;=16,INDEX($CJ:$CJ,$DF502+16),"")</f>
      </c>
      <c r="DB502">
        <f>IF($DG502&gt;=17,INDEX($CJ:$CJ,$DF502+17),"")</f>
      </c>
      <c r="DC502">
        <f>IF($DG502&gt;=18,INDEX($CJ:$CJ,$DF502+18),"")</f>
      </c>
      <c r="DD502">
        <f>IF($DG502&gt;=19,INDEX($CJ:$CJ,$DF502+19),"")</f>
      </c>
      <c r="DE502">
        <f>IF($DG502&gt;=20,INDEX($CJ:$CJ,$DF502+20),"")</f>
      </c>
      <c r="DF502">
        <f>IFERROR(MATCH($CI502,$CJ$2:$CJ$263,0)+1,0)</f>
      </c>
      <c r="DG502">
        <f>IFERROR(INDEX($CK$2:$CK$263,MATCH($CI502,$CJ$2:$CJ$263,0)),0)</f>
      </c>
      <c r="DH502">
        <f>IFERROR(INDEX($AO:$AO,MATCH($N502,$AN:$AN,0))&amp;"","")</f>
      </c>
      <c r="DL502">
        <f>IF($GO502&gt;=1,INDEX($DI:$DI,$GN502+1),"")</f>
      </c>
      <c r="DM502">
        <f>IF($GO502&gt;=2,INDEX($DI:$DI,$GN502+2),"")</f>
      </c>
      <c r="DN502">
        <f>IF($GO502&gt;=3,INDEX($DI:$DI,$GN502+3),"")</f>
      </c>
      <c r="DO502">
        <f>IF($GO502&gt;=4,INDEX($DI:$DI,$GN502+4),"")</f>
      </c>
      <c r="DP502">
        <f>IF($GO502&gt;=5,INDEX($DI:$DI,$GN502+5),"")</f>
      </c>
      <c r="DQ502">
        <f>IF($GO502&gt;=6,INDEX($DI:$DI,$GN502+6),"")</f>
      </c>
      <c r="DR502">
        <f>IF($GO502&gt;=7,INDEX($DI:$DI,$GN502+7),"")</f>
      </c>
      <c r="DS502">
        <f>IF($GO502&gt;=8,INDEX($DI:$DI,$GN502+8),"")</f>
      </c>
      <c r="DT502">
        <f>IF($GO502&gt;=9,INDEX($DI:$DI,$GN502+9),"")</f>
      </c>
      <c r="DU502">
        <f>IF($GO502&gt;=10,INDEX($DI:$DI,$GN502+10),"")</f>
      </c>
      <c r="DV502">
        <f>IF($GO502&gt;=11,INDEX($DI:$DI,$GN502+11),"")</f>
      </c>
      <c r="DW502">
        <f>IF($GO502&gt;=12,INDEX($DI:$DI,$GN502+12),"")</f>
      </c>
      <c r="DX502">
        <f>IF($GO502&gt;=13,INDEX($DI:$DI,$GN502+13),"")</f>
      </c>
      <c r="DY502">
        <f>IF($GO502&gt;=14,INDEX($DI:$DI,$GN502+14),"")</f>
      </c>
      <c r="DZ502">
        <f>IF($GO502&gt;=15,INDEX($DI:$DI,$GN502+15),"")</f>
      </c>
      <c r="EA502">
        <f>IF($GO502&gt;=16,INDEX($DI:$DI,$GN502+16),"")</f>
      </c>
      <c r="EB502">
        <f>IF($GO502&gt;=17,INDEX($DI:$DI,$GN502+17),"")</f>
      </c>
      <c r="EC502">
        <f>IF($GO502&gt;=18,INDEX($DI:$DI,$GN502+18),"")</f>
      </c>
      <c r="ED502">
        <f>IF($GO502&gt;=19,INDEX($DI:$DI,$GN502+19),"")</f>
      </c>
      <c r="EE502">
        <f>IF($GO502&gt;=20,INDEX($DI:$DI,$GN502+20),"")</f>
      </c>
      <c r="EF502">
        <f>IF($GO502&gt;=21,INDEX($DI:$DI,$GN502+21),"")</f>
      </c>
      <c r="EG502">
        <f>IF($GO502&gt;=22,INDEX($DI:$DI,$GN502+22),"")</f>
      </c>
      <c r="EH502">
        <f>IF($GO502&gt;=23,INDEX($DI:$DI,$GN502+23),"")</f>
      </c>
      <c r="EI502">
        <f>IF($GO502&gt;=24,INDEX($DI:$DI,$GN502+24),"")</f>
      </c>
      <c r="EJ502">
        <f>IF($GO502&gt;=25,INDEX($DI:$DI,$GN502+25),"")</f>
      </c>
      <c r="EK502">
        <f>IF($GO502&gt;=26,INDEX($DI:$DI,$GN502+26),"")</f>
      </c>
      <c r="EL502">
        <f>IF($GO502&gt;=27,INDEX($DI:$DI,$GN502+27),"")</f>
      </c>
      <c r="EM502">
        <f>IF($GO502&gt;=28,INDEX($DI:$DI,$GN502+28),"")</f>
      </c>
      <c r="EN502">
        <f>IF($GO502&gt;=29,INDEX($DI:$DI,$GN502+29),"")</f>
      </c>
      <c r="EO502">
        <f>IF($GO502&gt;=30,INDEX($DI:$DI,$GN502+30),"")</f>
      </c>
      <c r="EP502">
        <f>IF($GO502&gt;=31,INDEX($DI:$DI,$GN502+31),"")</f>
      </c>
      <c r="EQ502">
        <f>IF($GO502&gt;=32,INDEX($DI:$DI,$GN502+32),"")</f>
      </c>
      <c r="ER502">
        <f>IF($GO502&gt;=33,INDEX($DI:$DI,$GN502+33),"")</f>
      </c>
      <c r="ES502">
        <f>IF($GO502&gt;=34,INDEX($DI:$DI,$GN502+34),"")</f>
      </c>
      <c r="ET502">
        <f>IF($GO502&gt;=35,INDEX($DI:$DI,$GN502+35),"")</f>
      </c>
      <c r="EU502">
        <f>IF($GO502&gt;=36,INDEX($DI:$DI,$GN502+36),"")</f>
      </c>
      <c r="EV502">
        <f>IF($GO502&gt;=37,INDEX($DI:$DI,$GN502+37),"")</f>
      </c>
      <c r="EW502">
        <f>IF($GO502&gt;=38,INDEX($DI:$DI,$GN502+38),"")</f>
      </c>
      <c r="EX502">
        <f>IF($GO502&gt;=39,INDEX($DI:$DI,$GN502+39),"")</f>
      </c>
      <c r="EY502">
        <f>IF($GO502&gt;=40,INDEX($DI:$DI,$GN502+40),"")</f>
      </c>
      <c r="EZ502">
        <f>IF($GO502&gt;=1,INDEX($DJ:$DJ,$GN502+1),"")</f>
      </c>
      <c r="FA502">
        <f>IF($GO502&gt;=2,INDEX($DJ:$DJ,$GN502+2),"")</f>
      </c>
      <c r="FB502">
        <f>IF($GO502&gt;=3,INDEX($DJ:$DJ,$GN502+3),"")</f>
      </c>
      <c r="FC502">
        <f>IF($GO502&gt;=4,INDEX($DJ:$DJ,$GN502+4),"")</f>
      </c>
      <c r="FD502">
        <f>IF($GO502&gt;=5,INDEX($DJ:$DJ,$GN502+5),"")</f>
      </c>
      <c r="FE502">
        <f>IF($GO502&gt;=6,INDEX($DJ:$DJ,$GN502+6),"")</f>
      </c>
      <c r="FF502">
        <f>IF($GO502&gt;=7,INDEX($DJ:$DJ,$GN502+7),"")</f>
      </c>
      <c r="FG502">
        <f>IF($GO502&gt;=8,INDEX($DJ:$DJ,$GN502+8),"")</f>
      </c>
      <c r="FH502">
        <f>IF($GO502&gt;=9,INDEX($DJ:$DJ,$GN502+9),"")</f>
      </c>
      <c r="FI502">
        <f>IF($GO502&gt;=10,INDEX($DJ:$DJ,$GN502+10),"")</f>
      </c>
      <c r="FJ502">
        <f>IF($GO502&gt;=11,INDEX($DJ:$DJ,$GN502+11),"")</f>
      </c>
      <c r="FK502">
        <f>IF($GO502&gt;=12,INDEX($DJ:$DJ,$GN502+12),"")</f>
      </c>
      <c r="FL502">
        <f>IF($GO502&gt;=13,INDEX($DJ:$DJ,$GN502+13),"")</f>
      </c>
      <c r="FM502">
        <f>IF($GO502&gt;=14,INDEX($DJ:$DJ,$GN502+14),"")</f>
      </c>
      <c r="FN502">
        <f>IF($GO502&gt;=15,INDEX($DJ:$DJ,$GN502+15),"")</f>
      </c>
      <c r="FO502">
        <f>IF($GO502&gt;=16,INDEX($DJ:$DJ,$GN502+16),"")</f>
      </c>
      <c r="FP502">
        <f>IF($GO502&gt;=17,INDEX($DJ:$DJ,$GN502+17),"")</f>
      </c>
      <c r="FQ502">
        <f>IF($GO502&gt;=18,INDEX($DJ:$DJ,$GN502+18),"")</f>
      </c>
      <c r="FR502">
        <f>IF($GO502&gt;=19,INDEX($DJ:$DJ,$GN502+19),"")</f>
      </c>
      <c r="FS502">
        <f>IF($GO502&gt;=20,INDEX($DJ:$DJ,$GN502+20),"")</f>
      </c>
      <c r="FT502">
        <f>IF($GO502&gt;=21,INDEX($DJ:$DJ,$GN502+21),"")</f>
      </c>
      <c r="FU502">
        <f>IF($GO502&gt;=22,INDEX($DJ:$DJ,$GN502+22),"")</f>
      </c>
      <c r="FV502">
        <f>IF($GO502&gt;=23,INDEX($DJ:$DJ,$GN502+23),"")</f>
      </c>
      <c r="FW502">
        <f>IF($GO502&gt;=24,INDEX($DJ:$DJ,$GN502+24),"")</f>
      </c>
      <c r="FX502">
        <f>IF($GO502&gt;=25,INDEX($DJ:$DJ,$GN502+25),"")</f>
      </c>
      <c r="FY502">
        <f>IF($GO502&gt;=26,INDEX($DJ:$DJ,$GN502+26),"")</f>
      </c>
      <c r="FZ502">
        <f>IF($GO502&gt;=27,INDEX($DJ:$DJ,$GN502+27),"")</f>
      </c>
      <c r="GA502">
        <f>IF($GO502&gt;=28,INDEX($DJ:$DJ,$GN502+28),"")</f>
      </c>
      <c r="GB502">
        <f>IF($GO502&gt;=29,INDEX($DJ:$DJ,$GN502+29),"")</f>
      </c>
      <c r="GC502">
        <f>IF($GO502&gt;=30,INDEX($DJ:$DJ,$GN502+30),"")</f>
      </c>
      <c r="GD502">
        <f>IF($GO502&gt;=31,INDEX($DJ:$DJ,$GN502+31),"")</f>
      </c>
      <c r="GE502">
        <f>IF($GO502&gt;=32,INDEX($DJ:$DJ,$GN502+32),"")</f>
      </c>
      <c r="GF502">
        <f>IF($GO502&gt;=33,INDEX($DJ:$DJ,$GN502+33),"")</f>
      </c>
      <c r="GG502">
        <f>IF($GO502&gt;=34,INDEX($DJ:$DJ,$GN502+34),"")</f>
      </c>
      <c r="GH502">
        <f>IF($GO502&gt;=35,INDEX($DJ:$DJ,$GN502+35),"")</f>
      </c>
      <c r="GI502">
        <f>IF($GO502&gt;=36,INDEX($DJ:$DJ,$GN502+36),"")</f>
      </c>
      <c r="GJ502">
        <f>IF($GO502&gt;=37,INDEX($DJ:$DJ,$GN502+37),"")</f>
      </c>
      <c r="GK502">
        <f>IF($GO502&gt;=38,INDEX($DJ:$DJ,$GN502+38),"")</f>
      </c>
      <c r="GL502">
        <f>IF($GO502&gt;=39,INDEX($DJ:$DJ,$GN502+39),"")</f>
      </c>
      <c r="GM502">
        <f>IF($GO502&gt;=40,INDEX($DJ:$DJ,$GN502+40),"")</f>
      </c>
      <c r="GN502">
        <f>IFERROR(MATCH($DH502,$DI$2:$DI$148,0)+1,0)</f>
      </c>
      <c r="GO502">
        <f>IFERROR(INDEX($DK$2:$DK$148,MATCH($DH502,$DI$2:$DI$148,0)),0)</f>
      </c>
      <c r="GP502">
        <f>IFERROR(MATCH($Y502,$DL$502:$EY$502,0),0)</f>
      </c>
      <c r="GQ502">
        <f>IF($GP502&gt;0,INDEX($EZ$502:$GM$502,$GP502),"")</f>
      </c>
      <c r="GT502">
        <f>IF($JC502&gt;=1,INDEX($GR:$GR,$JB502+1),"")</f>
      </c>
      <c r="GU502">
        <f>IF($JC502&gt;=2,INDEX($GR:$GR,$JB502+2),"")</f>
      </c>
      <c r="GV502">
        <f>IF($JC502&gt;=3,INDEX($GR:$GR,$JB502+3),"")</f>
      </c>
      <c r="GW502">
        <f>IF($JC502&gt;=4,INDEX($GR:$GR,$JB502+4),"")</f>
      </c>
      <c r="GX502">
        <f>IF($JC502&gt;=5,INDEX($GR:$GR,$JB502+5),"")</f>
      </c>
      <c r="GY502">
        <f>IF($JC502&gt;=6,INDEX($GR:$GR,$JB502+6),"")</f>
      </c>
      <c r="GZ502">
        <f>IF($JC502&gt;=7,INDEX($GR:$GR,$JB502+7),"")</f>
      </c>
      <c r="HA502">
        <f>IF($JC502&gt;=8,INDEX($GR:$GR,$JB502+8),"")</f>
      </c>
      <c r="HB502">
        <f>IF($JC502&gt;=9,INDEX($GR:$GR,$JB502+9),"")</f>
      </c>
      <c r="HC502">
        <f>IF($JC502&gt;=10,INDEX($GR:$GR,$JB502+10),"")</f>
      </c>
      <c r="HD502">
        <f>IF($JC502&gt;=11,INDEX($GR:$GR,$JB502+11),"")</f>
      </c>
      <c r="HE502">
        <f>IF($JC502&gt;=12,INDEX($GR:$GR,$JB502+12),"")</f>
      </c>
      <c r="HF502">
        <f>IF($JC502&gt;=13,INDEX($GR:$GR,$JB502+13),"")</f>
      </c>
      <c r="HG502">
        <f>IF($JC502&gt;=14,INDEX($GR:$GR,$JB502+14),"")</f>
      </c>
      <c r="HH502">
        <f>IF($JC502&gt;=15,INDEX($GR:$GR,$JB502+15),"")</f>
      </c>
      <c r="HI502">
        <f>IF($JC502&gt;=16,INDEX($GR:$GR,$JB502+16),"")</f>
      </c>
      <c r="HJ502">
        <f>IF($JC502&gt;=17,INDEX($GR:$GR,$JB502+17),"")</f>
      </c>
      <c r="HK502">
        <f>IF($JC502&gt;=18,INDEX($GR:$GR,$JB502+18),"")</f>
      </c>
      <c r="HL502">
        <f>IF($JC502&gt;=19,INDEX($GR:$GR,$JB502+19),"")</f>
      </c>
      <c r="HM502">
        <f>IF($JC502&gt;=20,INDEX($GR:$GR,$JB502+20),"")</f>
      </c>
      <c r="HN502">
        <f>IF($JC502&gt;=21,INDEX($GR:$GR,$JB502+21),"")</f>
      </c>
      <c r="HO502">
        <f>IF($JC502&gt;=22,INDEX($GR:$GR,$JB502+22),"")</f>
      </c>
      <c r="HP502">
        <f>IF($JC502&gt;=23,INDEX($GR:$GR,$JB502+23),"")</f>
      </c>
      <c r="HQ502">
        <f>IF($JC502&gt;=24,INDEX($GR:$GR,$JB502+24),"")</f>
      </c>
      <c r="HR502">
        <f>IF($JC502&gt;=25,INDEX($GR:$GR,$JB502+25),"")</f>
      </c>
      <c r="HS502">
        <f>IF($JC502&gt;=26,INDEX($GR:$GR,$JB502+26),"")</f>
      </c>
      <c r="HT502">
        <f>IF($JC502&gt;=27,INDEX($GR:$GR,$JB502+27),"")</f>
      </c>
      <c r="HU502">
        <f>IF($JC502&gt;=28,INDEX($GR:$GR,$JB502+28),"")</f>
      </c>
      <c r="HV502">
        <f>IF($JC502&gt;=29,INDEX($GR:$GR,$JB502+29),"")</f>
      </c>
      <c r="HW502">
        <f>IF($JC502&gt;=30,INDEX($GR:$GR,$JB502+30),"")</f>
      </c>
      <c r="HX502">
        <f>IF($JC502&gt;=31,INDEX($GR:$GR,$JB502+31),"")</f>
      </c>
      <c r="HY502">
        <f>IF($JC502&gt;=32,INDEX($GR:$GR,$JB502+32),"")</f>
      </c>
      <c r="HZ502">
        <f>IF($JC502&gt;=33,INDEX($GR:$GR,$JB502+33),"")</f>
      </c>
      <c r="IA502">
        <f>IF($JC502&gt;=34,INDEX($GR:$GR,$JB502+34),"")</f>
      </c>
      <c r="IB502">
        <f>IF($JC502&gt;=35,INDEX($GR:$GR,$JB502+35),"")</f>
      </c>
      <c r="IC502">
        <f>IF($JC502&gt;=36,INDEX($GR:$GR,$JB502+36),"")</f>
      </c>
      <c r="ID502">
        <f>IF($JC502&gt;=37,INDEX($GR:$GR,$JB502+37),"")</f>
      </c>
      <c r="IE502">
        <f>IF($JC502&gt;=38,INDEX($GR:$GR,$JB502+38),"")</f>
      </c>
      <c r="IF502">
        <f>IF($JC502&gt;=39,INDEX($GR:$GR,$JB502+39),"")</f>
      </c>
      <c r="IG502">
        <f>IF($JC502&gt;=40,INDEX($GR:$GR,$JB502+40),"")</f>
      </c>
      <c r="IH502">
        <f>IF($JC502&gt;=41,INDEX($GR:$GR,$JB502+41),"")</f>
      </c>
      <c r="II502">
        <f>IF($JC502&gt;=42,INDEX($GR:$GR,$JB502+42),"")</f>
      </c>
      <c r="IJ502">
        <f>IF($JC502&gt;=43,INDEX($GR:$GR,$JB502+43),"")</f>
      </c>
      <c r="IK502">
        <f>IF($JC502&gt;=44,INDEX($GR:$GR,$JB502+44),"")</f>
      </c>
      <c r="IL502">
        <f>IF($JC502&gt;=45,INDEX($GR:$GR,$JB502+45),"")</f>
      </c>
      <c r="IM502">
        <f>IF($JC502&gt;=46,INDEX($GR:$GR,$JB502+46),"")</f>
      </c>
      <c r="IN502">
        <f>IF($JC502&gt;=47,INDEX($GR:$GR,$JB502+47),"")</f>
      </c>
      <c r="IO502">
        <f>IF($JC502&gt;=48,INDEX($GR:$GR,$JB502+48),"")</f>
      </c>
      <c r="IP502">
        <f>IF($JC502&gt;=49,INDEX($GR:$GR,$JB502+49),"")</f>
      </c>
      <c r="IQ502">
        <f>IF($JC502&gt;=50,INDEX($GR:$GR,$JB502+50),"")</f>
      </c>
      <c r="IR502">
        <f>IF($JC502&gt;=51,INDEX($GR:$GR,$JB502+51),"")</f>
      </c>
      <c r="IS502">
        <f>IF($JC502&gt;=52,INDEX($GR:$GR,$JB502+52),"")</f>
      </c>
      <c r="IT502">
        <f>IF($JC502&gt;=53,INDEX($GR:$GR,$JB502+53),"")</f>
      </c>
      <c r="IU502">
        <f>IF($JC502&gt;=54,INDEX($GR:$GR,$JB502+54),"")</f>
      </c>
      <c r="IV502">
        <f>IF($JC502&gt;=55,INDEX($GR:$GR,$JB502+55),"")</f>
      </c>
      <c r="IW502">
        <f>IF($JC502&gt;=56,INDEX($GR:$GR,$JB502+56),"")</f>
      </c>
      <c r="IX502">
        <f>IF($JC502&gt;=57,INDEX($GR:$GR,$JB502+57),"")</f>
      </c>
      <c r="IY502">
        <f>IF($JC502&gt;=58,INDEX($GR:$GR,$JB502+58),"")</f>
      </c>
      <c r="IZ502">
        <f>IF($JC502&gt;=59,INDEX($GR:$GR,$JB502+59),"")</f>
      </c>
      <c r="JA502">
        <f>IF($JC502&gt;=60,INDEX($GR:$GR,$JB502+60),"")</f>
      </c>
      <c r="JB502">
        <f>IFERROR(MATCH($GQ502,$GR$2:$GR$324,0)+1,0)</f>
      </c>
      <c r="JC502">
        <f>IFERROR(INDEX($GS$2:$GS$324,MATCH($GQ502,$GR$2:$GR$324,0)),0)</f>
      </c>
      <c r="JD502" t="s">
        <v>40</v>
      </c>
      <c r="JE502" t="s">
        <v>40</v>
      </c>
    </row>
    <row r="503" spans="1:265" x14ac:dyDescent="0.25">
      <c r="Q503">
        <f>IF(OR($T503="",$P503=""),"",IFERROR($T503/$P503,0))</f>
      </c>
      <c r="R503">
        <f>IF($T503="","",
SUM($S503,$U503,$Z503,$V503,$X503)*
(1-IF($AA503="",0,VALUE($AA503)/100)))</f>
      </c>
      <c r="S503">
        <f>IF($T503="","",$T503)</f>
      </c>
      <c r="U503">
        <f>IF($T503="","",
IF($N503="","",
IF(ISNUMBER(SEARCH("exempt",LOWER($N503))),0,
$T503*(VALUE(SUBSTITUTE($N503,"%",""))/100))))</f>
      </c>
      <c r="AB503">
        <f>IFERROR(IF(FIND(" - ",$K503)&gt;0,MID($K503,FIND(" - ",$K503)+3,LEN($K503)),""),"")</f>
      </c>
      <c r="AK503" t="s">
        <v>1090</v>
      </c>
      <c r="AP503">
        <f>IFERROR(LEFT($K503,FIND(" - ",$K503)-1),$K503)</f>
      </c>
      <c r="AS503">
        <f>IF($CH503&gt;=1,INDEX($AQ:$AQ,$CG503+1),"")</f>
      </c>
      <c r="AT503">
        <f>IF($CH503&gt;=2,INDEX($AQ:$AQ,$CG503+2),"")</f>
      </c>
      <c r="AU503">
        <f>IF($CH503&gt;=3,INDEX($AQ:$AQ,$CG503+3),"")</f>
      </c>
      <c r="AV503">
        <f>IF($CH503&gt;=4,INDEX($AQ:$AQ,$CG503+4),"")</f>
      </c>
      <c r="AW503">
        <f>IF($CH503&gt;=5,INDEX($AQ:$AQ,$CG503+5),"")</f>
      </c>
      <c r="AX503">
        <f>IF($CH503&gt;=6,INDEX($AQ:$AQ,$CG503+6),"")</f>
      </c>
      <c r="AY503">
        <f>IF($CH503&gt;=7,INDEX($AQ:$AQ,$CG503+7),"")</f>
      </c>
      <c r="AZ503">
        <f>IF($CH503&gt;=8,INDEX($AQ:$AQ,$CG503+8),"")</f>
      </c>
      <c r="BA503">
        <f>IF($CH503&gt;=9,INDEX($AQ:$AQ,$CG503+9),"")</f>
      </c>
      <c r="BB503">
        <f>IF($CH503&gt;=10,INDEX($AQ:$AQ,$CG503+10),"")</f>
      </c>
      <c r="BC503">
        <f>IF($CH503&gt;=11,INDEX($AQ:$AQ,$CG503+11),"")</f>
      </c>
      <c r="BD503">
        <f>IF($CH503&gt;=12,INDEX($AQ:$AQ,$CG503+12),"")</f>
      </c>
      <c r="BE503">
        <f>IF($CH503&gt;=13,INDEX($AQ:$AQ,$CG503+13),"")</f>
      </c>
      <c r="BF503">
        <f>IF($CH503&gt;=14,INDEX($AQ:$AQ,$CG503+14),"")</f>
      </c>
      <c r="BG503">
        <f>IF($CH503&gt;=15,INDEX($AQ:$AQ,$CG503+15),"")</f>
      </c>
      <c r="BH503">
        <f>IF($CH503&gt;=16,INDEX($AQ:$AQ,$CG503+16),"")</f>
      </c>
      <c r="BI503">
        <f>IF($CH503&gt;=17,INDEX($AQ:$AQ,$CG503+17),"")</f>
      </c>
      <c r="BJ503">
        <f>IF($CH503&gt;=18,INDEX($AQ:$AQ,$CG503+18),"")</f>
      </c>
      <c r="BK503">
        <f>IF($CH503&gt;=19,INDEX($AQ:$AQ,$CG503+19),"")</f>
      </c>
      <c r="BL503">
        <f>IF($CH503&gt;=20,INDEX($AQ:$AQ,$CG503+20),"")</f>
      </c>
      <c r="BM503">
        <f>IF($CH503&gt;=21,INDEX($AQ:$AQ,$CG503+21),"")</f>
      </c>
      <c r="BN503">
        <f>IF($CH503&gt;=22,INDEX($AQ:$AQ,$CG503+22),"")</f>
      </c>
      <c r="BO503">
        <f>IF($CH503&gt;=23,INDEX($AQ:$AQ,$CG503+23),"")</f>
      </c>
      <c r="BP503">
        <f>IF($CH503&gt;=24,INDEX($AQ:$AQ,$CG503+24),"")</f>
      </c>
      <c r="BQ503">
        <f>IF($CH503&gt;=25,INDEX($AQ:$AQ,$CG503+25),"")</f>
      </c>
      <c r="BR503">
        <f>IF($CH503&gt;=26,INDEX($AQ:$AQ,$CG503+26),"")</f>
      </c>
      <c r="BS503">
        <f>IF($CH503&gt;=27,INDEX($AQ:$AQ,$CG503+27),"")</f>
      </c>
      <c r="BT503">
        <f>IF($CH503&gt;=28,INDEX($AQ:$AQ,$CG503+28),"")</f>
      </c>
      <c r="BU503">
        <f>IF($CH503&gt;=29,INDEX($AQ:$AQ,$CG503+29),"")</f>
      </c>
      <c r="BV503">
        <f>IF($CH503&gt;=30,INDEX($AQ:$AQ,$CG503+30),"")</f>
      </c>
      <c r="BW503">
        <f>IF($CH503&gt;=31,INDEX($AQ:$AQ,$CG503+31),"")</f>
      </c>
      <c r="BX503">
        <f>IF($CH503&gt;=32,INDEX($AQ:$AQ,$CG503+32),"")</f>
      </c>
      <c r="BY503">
        <f>IF($CH503&gt;=33,INDEX($AQ:$AQ,$CG503+33),"")</f>
      </c>
      <c r="BZ503">
        <f>IF($CH503&gt;=34,INDEX($AQ:$AQ,$CG503+34),"")</f>
      </c>
      <c r="CA503">
        <f>IF($CH503&gt;=35,INDEX($AQ:$AQ,$CG503+35),"")</f>
      </c>
      <c r="CB503">
        <f>IF($CH503&gt;=36,INDEX($AQ:$AQ,$CG503+36),"")</f>
      </c>
      <c r="CC503">
        <f>IF($CH503&gt;=37,INDEX($AQ:$AQ,$CG503+37),"")</f>
      </c>
      <c r="CD503">
        <f>IF($CH503&gt;=38,INDEX($AQ:$AQ,$CG503+38),"")</f>
      </c>
      <c r="CE503">
        <f>IF($CH503&gt;=39,INDEX($AQ:$AQ,$CG503+39),"")</f>
      </c>
      <c r="CF503">
        <f>IF($CH503&gt;=40,INDEX($AQ:$AQ,$CG503+40),"")</f>
      </c>
      <c r="CG503">
        <f>IFERROR(MATCH($AP503,$AQ$2:$AQ$134,0)+1,0)</f>
      </c>
      <c r="CH503">
        <f>IFERROR(INDEX($AR$2:$AR$134,MATCH($AP503,$AQ$2:$AQ$134,0)),0)</f>
      </c>
      <c r="CI503">
        <f>IFERROR(LEFT($L503,FIND(" - ",$L503)-1),$L503)</f>
      </c>
      <c r="CL503">
        <f>IF($DG503&gt;=1,INDEX($CJ:$CJ,$DF503+1),"")</f>
      </c>
      <c r="CM503">
        <f>IF($DG503&gt;=2,INDEX($CJ:$CJ,$DF503+2),"")</f>
      </c>
      <c r="CN503">
        <f>IF($DG503&gt;=3,INDEX($CJ:$CJ,$DF503+3),"")</f>
      </c>
      <c r="CO503">
        <f>IF($DG503&gt;=4,INDEX($CJ:$CJ,$DF503+4),"")</f>
      </c>
      <c r="CP503">
        <f>IF($DG503&gt;=5,INDEX($CJ:$CJ,$DF503+5),"")</f>
      </c>
      <c r="CQ503">
        <f>IF($DG503&gt;=6,INDEX($CJ:$CJ,$DF503+6),"")</f>
      </c>
      <c r="CR503">
        <f>IF($DG503&gt;=7,INDEX($CJ:$CJ,$DF503+7),"")</f>
      </c>
      <c r="CS503">
        <f>IF($DG503&gt;=8,INDEX($CJ:$CJ,$DF503+8),"")</f>
      </c>
      <c r="CT503">
        <f>IF($DG503&gt;=9,INDEX($CJ:$CJ,$DF503+9),"")</f>
      </c>
      <c r="CU503">
        <f>IF($DG503&gt;=10,INDEX($CJ:$CJ,$DF503+10),"")</f>
      </c>
      <c r="CV503">
        <f>IF($DG503&gt;=11,INDEX($CJ:$CJ,$DF503+11),"")</f>
      </c>
      <c r="CW503">
        <f>IF($DG503&gt;=12,INDEX($CJ:$CJ,$DF503+12),"")</f>
      </c>
      <c r="CX503">
        <f>IF($DG503&gt;=13,INDEX($CJ:$CJ,$DF503+13),"")</f>
      </c>
      <c r="CY503">
        <f>IF($DG503&gt;=14,INDEX($CJ:$CJ,$DF503+14),"")</f>
      </c>
      <c r="CZ503">
        <f>IF($DG503&gt;=15,INDEX($CJ:$CJ,$DF503+15),"")</f>
      </c>
      <c r="DA503">
        <f>IF($DG503&gt;=16,INDEX($CJ:$CJ,$DF503+16),"")</f>
      </c>
      <c r="DB503">
        <f>IF($DG503&gt;=17,INDEX($CJ:$CJ,$DF503+17),"")</f>
      </c>
      <c r="DC503">
        <f>IF($DG503&gt;=18,INDEX($CJ:$CJ,$DF503+18),"")</f>
      </c>
      <c r="DD503">
        <f>IF($DG503&gt;=19,INDEX($CJ:$CJ,$DF503+19),"")</f>
      </c>
      <c r="DE503">
        <f>IF($DG503&gt;=20,INDEX($CJ:$CJ,$DF503+20),"")</f>
      </c>
      <c r="DF503">
        <f>IFERROR(MATCH($CI503,$CJ$2:$CJ$263,0)+1,0)</f>
      </c>
      <c r="DG503">
        <f>IFERROR(INDEX($CK$2:$CK$263,MATCH($CI503,$CJ$2:$CJ$263,0)),0)</f>
      </c>
      <c r="DH503">
        <f>IFERROR(INDEX($AO:$AO,MATCH($N503,$AN:$AN,0))&amp;"","")</f>
      </c>
      <c r="DL503">
        <f>IF($GO503&gt;=1,INDEX($DI:$DI,$GN503+1),"")</f>
      </c>
      <c r="DM503">
        <f>IF($GO503&gt;=2,INDEX($DI:$DI,$GN503+2),"")</f>
      </c>
      <c r="DN503">
        <f>IF($GO503&gt;=3,INDEX($DI:$DI,$GN503+3),"")</f>
      </c>
      <c r="DO503">
        <f>IF($GO503&gt;=4,INDEX($DI:$DI,$GN503+4),"")</f>
      </c>
      <c r="DP503">
        <f>IF($GO503&gt;=5,INDEX($DI:$DI,$GN503+5),"")</f>
      </c>
      <c r="DQ503">
        <f>IF($GO503&gt;=6,INDEX($DI:$DI,$GN503+6),"")</f>
      </c>
      <c r="DR503">
        <f>IF($GO503&gt;=7,INDEX($DI:$DI,$GN503+7),"")</f>
      </c>
      <c r="DS503">
        <f>IF($GO503&gt;=8,INDEX($DI:$DI,$GN503+8),"")</f>
      </c>
      <c r="DT503">
        <f>IF($GO503&gt;=9,INDEX($DI:$DI,$GN503+9),"")</f>
      </c>
      <c r="DU503">
        <f>IF($GO503&gt;=10,INDEX($DI:$DI,$GN503+10),"")</f>
      </c>
      <c r="DV503">
        <f>IF($GO503&gt;=11,INDEX($DI:$DI,$GN503+11),"")</f>
      </c>
      <c r="DW503">
        <f>IF($GO503&gt;=12,INDEX($DI:$DI,$GN503+12),"")</f>
      </c>
      <c r="DX503">
        <f>IF($GO503&gt;=13,INDEX($DI:$DI,$GN503+13),"")</f>
      </c>
      <c r="DY503">
        <f>IF($GO503&gt;=14,INDEX($DI:$DI,$GN503+14),"")</f>
      </c>
      <c r="DZ503">
        <f>IF($GO503&gt;=15,INDEX($DI:$DI,$GN503+15),"")</f>
      </c>
      <c r="EA503">
        <f>IF($GO503&gt;=16,INDEX($DI:$DI,$GN503+16),"")</f>
      </c>
      <c r="EB503">
        <f>IF($GO503&gt;=17,INDEX($DI:$DI,$GN503+17),"")</f>
      </c>
      <c r="EC503">
        <f>IF($GO503&gt;=18,INDEX($DI:$DI,$GN503+18),"")</f>
      </c>
      <c r="ED503">
        <f>IF($GO503&gt;=19,INDEX($DI:$DI,$GN503+19),"")</f>
      </c>
      <c r="EE503">
        <f>IF($GO503&gt;=20,INDEX($DI:$DI,$GN503+20),"")</f>
      </c>
      <c r="EF503">
        <f>IF($GO503&gt;=21,INDEX($DI:$DI,$GN503+21),"")</f>
      </c>
      <c r="EG503">
        <f>IF($GO503&gt;=22,INDEX($DI:$DI,$GN503+22),"")</f>
      </c>
      <c r="EH503">
        <f>IF($GO503&gt;=23,INDEX($DI:$DI,$GN503+23),"")</f>
      </c>
      <c r="EI503">
        <f>IF($GO503&gt;=24,INDEX($DI:$DI,$GN503+24),"")</f>
      </c>
      <c r="EJ503">
        <f>IF($GO503&gt;=25,INDEX($DI:$DI,$GN503+25),"")</f>
      </c>
      <c r="EK503">
        <f>IF($GO503&gt;=26,INDEX($DI:$DI,$GN503+26),"")</f>
      </c>
      <c r="EL503">
        <f>IF($GO503&gt;=27,INDEX($DI:$DI,$GN503+27),"")</f>
      </c>
      <c r="EM503">
        <f>IF($GO503&gt;=28,INDEX($DI:$DI,$GN503+28),"")</f>
      </c>
      <c r="EN503">
        <f>IF($GO503&gt;=29,INDEX($DI:$DI,$GN503+29),"")</f>
      </c>
      <c r="EO503">
        <f>IF($GO503&gt;=30,INDEX($DI:$DI,$GN503+30),"")</f>
      </c>
      <c r="EP503">
        <f>IF($GO503&gt;=31,INDEX($DI:$DI,$GN503+31),"")</f>
      </c>
      <c r="EQ503">
        <f>IF($GO503&gt;=32,INDEX($DI:$DI,$GN503+32),"")</f>
      </c>
      <c r="ER503">
        <f>IF($GO503&gt;=33,INDEX($DI:$DI,$GN503+33),"")</f>
      </c>
      <c r="ES503">
        <f>IF($GO503&gt;=34,INDEX($DI:$DI,$GN503+34),"")</f>
      </c>
      <c r="ET503">
        <f>IF($GO503&gt;=35,INDEX($DI:$DI,$GN503+35),"")</f>
      </c>
      <c r="EU503">
        <f>IF($GO503&gt;=36,INDEX($DI:$DI,$GN503+36),"")</f>
      </c>
      <c r="EV503">
        <f>IF($GO503&gt;=37,INDEX($DI:$DI,$GN503+37),"")</f>
      </c>
      <c r="EW503">
        <f>IF($GO503&gt;=38,INDEX($DI:$DI,$GN503+38),"")</f>
      </c>
      <c r="EX503">
        <f>IF($GO503&gt;=39,INDEX($DI:$DI,$GN503+39),"")</f>
      </c>
      <c r="EY503">
        <f>IF($GO503&gt;=40,INDEX($DI:$DI,$GN503+40),"")</f>
      </c>
      <c r="EZ503">
        <f>IF($GO503&gt;=1,INDEX($DJ:$DJ,$GN503+1),"")</f>
      </c>
      <c r="FA503">
        <f>IF($GO503&gt;=2,INDEX($DJ:$DJ,$GN503+2),"")</f>
      </c>
      <c r="FB503">
        <f>IF($GO503&gt;=3,INDEX($DJ:$DJ,$GN503+3),"")</f>
      </c>
      <c r="FC503">
        <f>IF($GO503&gt;=4,INDEX($DJ:$DJ,$GN503+4),"")</f>
      </c>
      <c r="FD503">
        <f>IF($GO503&gt;=5,INDEX($DJ:$DJ,$GN503+5),"")</f>
      </c>
      <c r="FE503">
        <f>IF($GO503&gt;=6,INDEX($DJ:$DJ,$GN503+6),"")</f>
      </c>
      <c r="FF503">
        <f>IF($GO503&gt;=7,INDEX($DJ:$DJ,$GN503+7),"")</f>
      </c>
      <c r="FG503">
        <f>IF($GO503&gt;=8,INDEX($DJ:$DJ,$GN503+8),"")</f>
      </c>
      <c r="FH503">
        <f>IF($GO503&gt;=9,INDEX($DJ:$DJ,$GN503+9),"")</f>
      </c>
      <c r="FI503">
        <f>IF($GO503&gt;=10,INDEX($DJ:$DJ,$GN503+10),"")</f>
      </c>
      <c r="FJ503">
        <f>IF($GO503&gt;=11,INDEX($DJ:$DJ,$GN503+11),"")</f>
      </c>
      <c r="FK503">
        <f>IF($GO503&gt;=12,INDEX($DJ:$DJ,$GN503+12),"")</f>
      </c>
      <c r="FL503">
        <f>IF($GO503&gt;=13,INDEX($DJ:$DJ,$GN503+13),"")</f>
      </c>
      <c r="FM503">
        <f>IF($GO503&gt;=14,INDEX($DJ:$DJ,$GN503+14),"")</f>
      </c>
      <c r="FN503">
        <f>IF($GO503&gt;=15,INDEX($DJ:$DJ,$GN503+15),"")</f>
      </c>
      <c r="FO503">
        <f>IF($GO503&gt;=16,INDEX($DJ:$DJ,$GN503+16),"")</f>
      </c>
      <c r="FP503">
        <f>IF($GO503&gt;=17,INDEX($DJ:$DJ,$GN503+17),"")</f>
      </c>
      <c r="FQ503">
        <f>IF($GO503&gt;=18,INDEX($DJ:$DJ,$GN503+18),"")</f>
      </c>
      <c r="FR503">
        <f>IF($GO503&gt;=19,INDEX($DJ:$DJ,$GN503+19),"")</f>
      </c>
      <c r="FS503">
        <f>IF($GO503&gt;=20,INDEX($DJ:$DJ,$GN503+20),"")</f>
      </c>
      <c r="FT503">
        <f>IF($GO503&gt;=21,INDEX($DJ:$DJ,$GN503+21),"")</f>
      </c>
      <c r="FU503">
        <f>IF($GO503&gt;=22,INDEX($DJ:$DJ,$GN503+22),"")</f>
      </c>
      <c r="FV503">
        <f>IF($GO503&gt;=23,INDEX($DJ:$DJ,$GN503+23),"")</f>
      </c>
      <c r="FW503">
        <f>IF($GO503&gt;=24,INDEX($DJ:$DJ,$GN503+24),"")</f>
      </c>
      <c r="FX503">
        <f>IF($GO503&gt;=25,INDEX($DJ:$DJ,$GN503+25),"")</f>
      </c>
      <c r="FY503">
        <f>IF($GO503&gt;=26,INDEX($DJ:$DJ,$GN503+26),"")</f>
      </c>
      <c r="FZ503">
        <f>IF($GO503&gt;=27,INDEX($DJ:$DJ,$GN503+27),"")</f>
      </c>
      <c r="GA503">
        <f>IF($GO503&gt;=28,INDEX($DJ:$DJ,$GN503+28),"")</f>
      </c>
      <c r="GB503">
        <f>IF($GO503&gt;=29,INDEX($DJ:$DJ,$GN503+29),"")</f>
      </c>
      <c r="GC503">
        <f>IF($GO503&gt;=30,INDEX($DJ:$DJ,$GN503+30),"")</f>
      </c>
      <c r="GD503">
        <f>IF($GO503&gt;=31,INDEX($DJ:$DJ,$GN503+31),"")</f>
      </c>
      <c r="GE503">
        <f>IF($GO503&gt;=32,INDEX($DJ:$DJ,$GN503+32),"")</f>
      </c>
      <c r="GF503">
        <f>IF($GO503&gt;=33,INDEX($DJ:$DJ,$GN503+33),"")</f>
      </c>
      <c r="GG503">
        <f>IF($GO503&gt;=34,INDEX($DJ:$DJ,$GN503+34),"")</f>
      </c>
      <c r="GH503">
        <f>IF($GO503&gt;=35,INDEX($DJ:$DJ,$GN503+35),"")</f>
      </c>
      <c r="GI503">
        <f>IF($GO503&gt;=36,INDEX($DJ:$DJ,$GN503+36),"")</f>
      </c>
      <c r="GJ503">
        <f>IF($GO503&gt;=37,INDEX($DJ:$DJ,$GN503+37),"")</f>
      </c>
      <c r="GK503">
        <f>IF($GO503&gt;=38,INDEX($DJ:$DJ,$GN503+38),"")</f>
      </c>
      <c r="GL503">
        <f>IF($GO503&gt;=39,INDEX($DJ:$DJ,$GN503+39),"")</f>
      </c>
      <c r="GM503">
        <f>IF($GO503&gt;=40,INDEX($DJ:$DJ,$GN503+40),"")</f>
      </c>
      <c r="GN503">
        <f>IFERROR(MATCH($DH503,$DI$2:$DI$148,0)+1,0)</f>
      </c>
      <c r="GO503">
        <f>IFERROR(INDEX($DK$2:$DK$148,MATCH($DH503,$DI$2:$DI$148,0)),0)</f>
      </c>
      <c r="GP503">
        <f>IFERROR(MATCH($Y503,$DL$503:$EY$503,0),0)</f>
      </c>
      <c r="GQ503">
        <f>IF($GP503&gt;0,INDEX($EZ$503:$GM$503,$GP503),"")</f>
      </c>
      <c r="GT503">
        <f>IF($JC503&gt;=1,INDEX($GR:$GR,$JB503+1),"")</f>
      </c>
      <c r="GU503">
        <f>IF($JC503&gt;=2,INDEX($GR:$GR,$JB503+2),"")</f>
      </c>
      <c r="GV503">
        <f>IF($JC503&gt;=3,INDEX($GR:$GR,$JB503+3),"")</f>
      </c>
      <c r="GW503">
        <f>IF($JC503&gt;=4,INDEX($GR:$GR,$JB503+4),"")</f>
      </c>
      <c r="GX503">
        <f>IF($JC503&gt;=5,INDEX($GR:$GR,$JB503+5),"")</f>
      </c>
      <c r="GY503">
        <f>IF($JC503&gt;=6,INDEX($GR:$GR,$JB503+6),"")</f>
      </c>
      <c r="GZ503">
        <f>IF($JC503&gt;=7,INDEX($GR:$GR,$JB503+7),"")</f>
      </c>
      <c r="HA503">
        <f>IF($JC503&gt;=8,INDEX($GR:$GR,$JB503+8),"")</f>
      </c>
      <c r="HB503">
        <f>IF($JC503&gt;=9,INDEX($GR:$GR,$JB503+9),"")</f>
      </c>
      <c r="HC503">
        <f>IF($JC503&gt;=10,INDEX($GR:$GR,$JB503+10),"")</f>
      </c>
      <c r="HD503">
        <f>IF($JC503&gt;=11,INDEX($GR:$GR,$JB503+11),"")</f>
      </c>
      <c r="HE503">
        <f>IF($JC503&gt;=12,INDEX($GR:$GR,$JB503+12),"")</f>
      </c>
      <c r="HF503">
        <f>IF($JC503&gt;=13,INDEX($GR:$GR,$JB503+13),"")</f>
      </c>
      <c r="HG503">
        <f>IF($JC503&gt;=14,INDEX($GR:$GR,$JB503+14),"")</f>
      </c>
      <c r="HH503">
        <f>IF($JC503&gt;=15,INDEX($GR:$GR,$JB503+15),"")</f>
      </c>
      <c r="HI503">
        <f>IF($JC503&gt;=16,INDEX($GR:$GR,$JB503+16),"")</f>
      </c>
      <c r="HJ503">
        <f>IF($JC503&gt;=17,INDEX($GR:$GR,$JB503+17),"")</f>
      </c>
      <c r="HK503">
        <f>IF($JC503&gt;=18,INDEX($GR:$GR,$JB503+18),"")</f>
      </c>
      <c r="HL503">
        <f>IF($JC503&gt;=19,INDEX($GR:$GR,$JB503+19),"")</f>
      </c>
      <c r="HM503">
        <f>IF($JC503&gt;=20,INDEX($GR:$GR,$JB503+20),"")</f>
      </c>
      <c r="HN503">
        <f>IF($JC503&gt;=21,INDEX($GR:$GR,$JB503+21),"")</f>
      </c>
      <c r="HO503">
        <f>IF($JC503&gt;=22,INDEX($GR:$GR,$JB503+22),"")</f>
      </c>
      <c r="HP503">
        <f>IF($JC503&gt;=23,INDEX($GR:$GR,$JB503+23),"")</f>
      </c>
      <c r="HQ503">
        <f>IF($JC503&gt;=24,INDEX($GR:$GR,$JB503+24),"")</f>
      </c>
      <c r="HR503">
        <f>IF($JC503&gt;=25,INDEX($GR:$GR,$JB503+25),"")</f>
      </c>
      <c r="HS503">
        <f>IF($JC503&gt;=26,INDEX($GR:$GR,$JB503+26),"")</f>
      </c>
      <c r="HT503">
        <f>IF($JC503&gt;=27,INDEX($GR:$GR,$JB503+27),"")</f>
      </c>
      <c r="HU503">
        <f>IF($JC503&gt;=28,INDEX($GR:$GR,$JB503+28),"")</f>
      </c>
      <c r="HV503">
        <f>IF($JC503&gt;=29,INDEX($GR:$GR,$JB503+29),"")</f>
      </c>
      <c r="HW503">
        <f>IF($JC503&gt;=30,INDEX($GR:$GR,$JB503+30),"")</f>
      </c>
      <c r="HX503">
        <f>IF($JC503&gt;=31,INDEX($GR:$GR,$JB503+31),"")</f>
      </c>
      <c r="HY503">
        <f>IF($JC503&gt;=32,INDEX($GR:$GR,$JB503+32),"")</f>
      </c>
      <c r="HZ503">
        <f>IF($JC503&gt;=33,INDEX($GR:$GR,$JB503+33),"")</f>
      </c>
      <c r="IA503">
        <f>IF($JC503&gt;=34,INDEX($GR:$GR,$JB503+34),"")</f>
      </c>
      <c r="IB503">
        <f>IF($JC503&gt;=35,INDEX($GR:$GR,$JB503+35),"")</f>
      </c>
      <c r="IC503">
        <f>IF($JC503&gt;=36,INDEX($GR:$GR,$JB503+36),"")</f>
      </c>
      <c r="ID503">
        <f>IF($JC503&gt;=37,INDEX($GR:$GR,$JB503+37),"")</f>
      </c>
      <c r="IE503">
        <f>IF($JC503&gt;=38,INDEX($GR:$GR,$JB503+38),"")</f>
      </c>
      <c r="IF503">
        <f>IF($JC503&gt;=39,INDEX($GR:$GR,$JB503+39),"")</f>
      </c>
      <c r="IG503">
        <f>IF($JC503&gt;=40,INDEX($GR:$GR,$JB503+40),"")</f>
      </c>
      <c r="IH503">
        <f>IF($JC503&gt;=41,INDEX($GR:$GR,$JB503+41),"")</f>
      </c>
      <c r="II503">
        <f>IF($JC503&gt;=42,INDEX($GR:$GR,$JB503+42),"")</f>
      </c>
      <c r="IJ503">
        <f>IF($JC503&gt;=43,INDEX($GR:$GR,$JB503+43),"")</f>
      </c>
      <c r="IK503">
        <f>IF($JC503&gt;=44,INDEX($GR:$GR,$JB503+44),"")</f>
      </c>
      <c r="IL503">
        <f>IF($JC503&gt;=45,INDEX($GR:$GR,$JB503+45),"")</f>
      </c>
      <c r="IM503">
        <f>IF($JC503&gt;=46,INDEX($GR:$GR,$JB503+46),"")</f>
      </c>
      <c r="IN503">
        <f>IF($JC503&gt;=47,INDEX($GR:$GR,$JB503+47),"")</f>
      </c>
      <c r="IO503">
        <f>IF($JC503&gt;=48,INDEX($GR:$GR,$JB503+48),"")</f>
      </c>
      <c r="IP503">
        <f>IF($JC503&gt;=49,INDEX($GR:$GR,$JB503+49),"")</f>
      </c>
      <c r="IQ503">
        <f>IF($JC503&gt;=50,INDEX($GR:$GR,$JB503+50),"")</f>
      </c>
      <c r="IR503">
        <f>IF($JC503&gt;=51,INDEX($GR:$GR,$JB503+51),"")</f>
      </c>
      <c r="IS503">
        <f>IF($JC503&gt;=52,INDEX($GR:$GR,$JB503+52),"")</f>
      </c>
      <c r="IT503">
        <f>IF($JC503&gt;=53,INDEX($GR:$GR,$JB503+53),"")</f>
      </c>
      <c r="IU503">
        <f>IF($JC503&gt;=54,INDEX($GR:$GR,$JB503+54),"")</f>
      </c>
      <c r="IV503">
        <f>IF($JC503&gt;=55,INDEX($GR:$GR,$JB503+55),"")</f>
      </c>
      <c r="IW503">
        <f>IF($JC503&gt;=56,INDEX($GR:$GR,$JB503+56),"")</f>
      </c>
      <c r="IX503">
        <f>IF($JC503&gt;=57,INDEX($GR:$GR,$JB503+57),"")</f>
      </c>
      <c r="IY503">
        <f>IF($JC503&gt;=58,INDEX($GR:$GR,$JB503+58),"")</f>
      </c>
      <c r="IZ503">
        <f>IF($JC503&gt;=59,INDEX($GR:$GR,$JB503+59),"")</f>
      </c>
      <c r="JA503">
        <f>IF($JC503&gt;=60,INDEX($GR:$GR,$JB503+60),"")</f>
      </c>
      <c r="JB503">
        <f>IFERROR(MATCH($GQ503,$GR$2:$GR$324,0)+1,0)</f>
      </c>
      <c r="JC503">
        <f>IFERROR(INDEX($GS$2:$GS$324,MATCH($GQ503,$GR$2:$GR$324,0)),0)</f>
      </c>
      <c r="JD503" t="s">
        <v>40</v>
      </c>
      <c r="JE503" t="s">
        <v>40</v>
      </c>
    </row>
    <row r="504" spans="1:265" x14ac:dyDescent="0.25">
      <c r="Q504">
        <f>IF(OR($T504="",$P504=""),"",IFERROR($T504/$P504,0))</f>
      </c>
      <c r="R504">
        <f>IF($T504="","",
SUM($S504,$U504,$Z504,$V504,$X504)*
(1-IF($AA504="",0,VALUE($AA504)/100)))</f>
      </c>
      <c r="S504">
        <f>IF($T504="","",$T504)</f>
      </c>
      <c r="U504">
        <f>IF($T504="","",
IF($N504="","",
IF(ISNUMBER(SEARCH("exempt",LOWER($N504))),0,
$T504*(VALUE(SUBSTITUTE($N504,"%",""))/100))))</f>
      </c>
      <c r="AB504">
        <f>IFERROR(IF(FIND(" - ",$K504)&gt;0,MID($K504,FIND(" - ",$K504)+3,LEN($K504)),""),"")</f>
      </c>
      <c r="AK504" t="s">
        <v>1091</v>
      </c>
      <c r="AP504">
        <f>IFERROR(LEFT($K504,FIND(" - ",$K504)-1),$K504)</f>
      </c>
      <c r="AS504">
        <f>IF($CH504&gt;=1,INDEX($AQ:$AQ,$CG504+1),"")</f>
      </c>
      <c r="AT504">
        <f>IF($CH504&gt;=2,INDEX($AQ:$AQ,$CG504+2),"")</f>
      </c>
      <c r="AU504">
        <f>IF($CH504&gt;=3,INDEX($AQ:$AQ,$CG504+3),"")</f>
      </c>
      <c r="AV504">
        <f>IF($CH504&gt;=4,INDEX($AQ:$AQ,$CG504+4),"")</f>
      </c>
      <c r="AW504">
        <f>IF($CH504&gt;=5,INDEX($AQ:$AQ,$CG504+5),"")</f>
      </c>
      <c r="AX504">
        <f>IF($CH504&gt;=6,INDEX($AQ:$AQ,$CG504+6),"")</f>
      </c>
      <c r="AY504">
        <f>IF($CH504&gt;=7,INDEX($AQ:$AQ,$CG504+7),"")</f>
      </c>
      <c r="AZ504">
        <f>IF($CH504&gt;=8,INDEX($AQ:$AQ,$CG504+8),"")</f>
      </c>
      <c r="BA504">
        <f>IF($CH504&gt;=9,INDEX($AQ:$AQ,$CG504+9),"")</f>
      </c>
      <c r="BB504">
        <f>IF($CH504&gt;=10,INDEX($AQ:$AQ,$CG504+10),"")</f>
      </c>
      <c r="BC504">
        <f>IF($CH504&gt;=11,INDEX($AQ:$AQ,$CG504+11),"")</f>
      </c>
      <c r="BD504">
        <f>IF($CH504&gt;=12,INDEX($AQ:$AQ,$CG504+12),"")</f>
      </c>
      <c r="BE504">
        <f>IF($CH504&gt;=13,INDEX($AQ:$AQ,$CG504+13),"")</f>
      </c>
      <c r="BF504">
        <f>IF($CH504&gt;=14,INDEX($AQ:$AQ,$CG504+14),"")</f>
      </c>
      <c r="BG504">
        <f>IF($CH504&gt;=15,INDEX($AQ:$AQ,$CG504+15),"")</f>
      </c>
      <c r="BH504">
        <f>IF($CH504&gt;=16,INDEX($AQ:$AQ,$CG504+16),"")</f>
      </c>
      <c r="BI504">
        <f>IF($CH504&gt;=17,INDEX($AQ:$AQ,$CG504+17),"")</f>
      </c>
      <c r="BJ504">
        <f>IF($CH504&gt;=18,INDEX($AQ:$AQ,$CG504+18),"")</f>
      </c>
      <c r="BK504">
        <f>IF($CH504&gt;=19,INDEX($AQ:$AQ,$CG504+19),"")</f>
      </c>
      <c r="BL504">
        <f>IF($CH504&gt;=20,INDEX($AQ:$AQ,$CG504+20),"")</f>
      </c>
      <c r="BM504">
        <f>IF($CH504&gt;=21,INDEX($AQ:$AQ,$CG504+21),"")</f>
      </c>
      <c r="BN504">
        <f>IF($CH504&gt;=22,INDEX($AQ:$AQ,$CG504+22),"")</f>
      </c>
      <c r="BO504">
        <f>IF($CH504&gt;=23,INDEX($AQ:$AQ,$CG504+23),"")</f>
      </c>
      <c r="BP504">
        <f>IF($CH504&gt;=24,INDEX($AQ:$AQ,$CG504+24),"")</f>
      </c>
      <c r="BQ504">
        <f>IF($CH504&gt;=25,INDEX($AQ:$AQ,$CG504+25),"")</f>
      </c>
      <c r="BR504">
        <f>IF($CH504&gt;=26,INDEX($AQ:$AQ,$CG504+26),"")</f>
      </c>
      <c r="BS504">
        <f>IF($CH504&gt;=27,INDEX($AQ:$AQ,$CG504+27),"")</f>
      </c>
      <c r="BT504">
        <f>IF($CH504&gt;=28,INDEX($AQ:$AQ,$CG504+28),"")</f>
      </c>
      <c r="BU504">
        <f>IF($CH504&gt;=29,INDEX($AQ:$AQ,$CG504+29),"")</f>
      </c>
      <c r="BV504">
        <f>IF($CH504&gt;=30,INDEX($AQ:$AQ,$CG504+30),"")</f>
      </c>
      <c r="BW504">
        <f>IF($CH504&gt;=31,INDEX($AQ:$AQ,$CG504+31),"")</f>
      </c>
      <c r="BX504">
        <f>IF($CH504&gt;=32,INDEX($AQ:$AQ,$CG504+32),"")</f>
      </c>
      <c r="BY504">
        <f>IF($CH504&gt;=33,INDEX($AQ:$AQ,$CG504+33),"")</f>
      </c>
      <c r="BZ504">
        <f>IF($CH504&gt;=34,INDEX($AQ:$AQ,$CG504+34),"")</f>
      </c>
      <c r="CA504">
        <f>IF($CH504&gt;=35,INDEX($AQ:$AQ,$CG504+35),"")</f>
      </c>
      <c r="CB504">
        <f>IF($CH504&gt;=36,INDEX($AQ:$AQ,$CG504+36),"")</f>
      </c>
      <c r="CC504">
        <f>IF($CH504&gt;=37,INDEX($AQ:$AQ,$CG504+37),"")</f>
      </c>
      <c r="CD504">
        <f>IF($CH504&gt;=38,INDEX($AQ:$AQ,$CG504+38),"")</f>
      </c>
      <c r="CE504">
        <f>IF($CH504&gt;=39,INDEX($AQ:$AQ,$CG504+39),"")</f>
      </c>
      <c r="CF504">
        <f>IF($CH504&gt;=40,INDEX($AQ:$AQ,$CG504+40),"")</f>
      </c>
      <c r="CG504">
        <f>IFERROR(MATCH($AP504,$AQ$2:$AQ$134,0)+1,0)</f>
      </c>
      <c r="CH504">
        <f>IFERROR(INDEX($AR$2:$AR$134,MATCH($AP504,$AQ$2:$AQ$134,0)),0)</f>
      </c>
      <c r="CI504">
        <f>IFERROR(LEFT($L504,FIND(" - ",$L504)-1),$L504)</f>
      </c>
      <c r="CL504">
        <f>IF($DG504&gt;=1,INDEX($CJ:$CJ,$DF504+1),"")</f>
      </c>
      <c r="CM504">
        <f>IF($DG504&gt;=2,INDEX($CJ:$CJ,$DF504+2),"")</f>
      </c>
      <c r="CN504">
        <f>IF($DG504&gt;=3,INDEX($CJ:$CJ,$DF504+3),"")</f>
      </c>
      <c r="CO504">
        <f>IF($DG504&gt;=4,INDEX($CJ:$CJ,$DF504+4),"")</f>
      </c>
      <c r="CP504">
        <f>IF($DG504&gt;=5,INDEX($CJ:$CJ,$DF504+5),"")</f>
      </c>
      <c r="CQ504">
        <f>IF($DG504&gt;=6,INDEX($CJ:$CJ,$DF504+6),"")</f>
      </c>
      <c r="CR504">
        <f>IF($DG504&gt;=7,INDEX($CJ:$CJ,$DF504+7),"")</f>
      </c>
      <c r="CS504">
        <f>IF($DG504&gt;=8,INDEX($CJ:$CJ,$DF504+8),"")</f>
      </c>
      <c r="CT504">
        <f>IF($DG504&gt;=9,INDEX($CJ:$CJ,$DF504+9),"")</f>
      </c>
      <c r="CU504">
        <f>IF($DG504&gt;=10,INDEX($CJ:$CJ,$DF504+10),"")</f>
      </c>
      <c r="CV504">
        <f>IF($DG504&gt;=11,INDEX($CJ:$CJ,$DF504+11),"")</f>
      </c>
      <c r="CW504">
        <f>IF($DG504&gt;=12,INDEX($CJ:$CJ,$DF504+12),"")</f>
      </c>
      <c r="CX504">
        <f>IF($DG504&gt;=13,INDEX($CJ:$CJ,$DF504+13),"")</f>
      </c>
      <c r="CY504">
        <f>IF($DG504&gt;=14,INDEX($CJ:$CJ,$DF504+14),"")</f>
      </c>
      <c r="CZ504">
        <f>IF($DG504&gt;=15,INDEX($CJ:$CJ,$DF504+15),"")</f>
      </c>
      <c r="DA504">
        <f>IF($DG504&gt;=16,INDEX($CJ:$CJ,$DF504+16),"")</f>
      </c>
      <c r="DB504">
        <f>IF($DG504&gt;=17,INDEX($CJ:$CJ,$DF504+17),"")</f>
      </c>
      <c r="DC504">
        <f>IF($DG504&gt;=18,INDEX($CJ:$CJ,$DF504+18),"")</f>
      </c>
      <c r="DD504">
        <f>IF($DG504&gt;=19,INDEX($CJ:$CJ,$DF504+19),"")</f>
      </c>
      <c r="DE504">
        <f>IF($DG504&gt;=20,INDEX($CJ:$CJ,$DF504+20),"")</f>
      </c>
      <c r="DF504">
        <f>IFERROR(MATCH($CI504,$CJ$2:$CJ$263,0)+1,0)</f>
      </c>
      <c r="DG504">
        <f>IFERROR(INDEX($CK$2:$CK$263,MATCH($CI504,$CJ$2:$CJ$263,0)),0)</f>
      </c>
      <c r="DH504">
        <f>IFERROR(INDEX($AO:$AO,MATCH($N504,$AN:$AN,0))&amp;"","")</f>
      </c>
      <c r="DL504">
        <f>IF($GO504&gt;=1,INDEX($DI:$DI,$GN504+1),"")</f>
      </c>
      <c r="DM504">
        <f>IF($GO504&gt;=2,INDEX($DI:$DI,$GN504+2),"")</f>
      </c>
      <c r="DN504">
        <f>IF($GO504&gt;=3,INDEX($DI:$DI,$GN504+3),"")</f>
      </c>
      <c r="DO504">
        <f>IF($GO504&gt;=4,INDEX($DI:$DI,$GN504+4),"")</f>
      </c>
      <c r="DP504">
        <f>IF($GO504&gt;=5,INDEX($DI:$DI,$GN504+5),"")</f>
      </c>
      <c r="DQ504">
        <f>IF($GO504&gt;=6,INDEX($DI:$DI,$GN504+6),"")</f>
      </c>
      <c r="DR504">
        <f>IF($GO504&gt;=7,INDEX($DI:$DI,$GN504+7),"")</f>
      </c>
      <c r="DS504">
        <f>IF($GO504&gt;=8,INDEX($DI:$DI,$GN504+8),"")</f>
      </c>
      <c r="DT504">
        <f>IF($GO504&gt;=9,INDEX($DI:$DI,$GN504+9),"")</f>
      </c>
      <c r="DU504">
        <f>IF($GO504&gt;=10,INDEX($DI:$DI,$GN504+10),"")</f>
      </c>
      <c r="DV504">
        <f>IF($GO504&gt;=11,INDEX($DI:$DI,$GN504+11),"")</f>
      </c>
      <c r="DW504">
        <f>IF($GO504&gt;=12,INDEX($DI:$DI,$GN504+12),"")</f>
      </c>
      <c r="DX504">
        <f>IF($GO504&gt;=13,INDEX($DI:$DI,$GN504+13),"")</f>
      </c>
      <c r="DY504">
        <f>IF($GO504&gt;=14,INDEX($DI:$DI,$GN504+14),"")</f>
      </c>
      <c r="DZ504">
        <f>IF($GO504&gt;=15,INDEX($DI:$DI,$GN504+15),"")</f>
      </c>
      <c r="EA504">
        <f>IF($GO504&gt;=16,INDEX($DI:$DI,$GN504+16),"")</f>
      </c>
      <c r="EB504">
        <f>IF($GO504&gt;=17,INDEX($DI:$DI,$GN504+17),"")</f>
      </c>
      <c r="EC504">
        <f>IF($GO504&gt;=18,INDEX($DI:$DI,$GN504+18),"")</f>
      </c>
      <c r="ED504">
        <f>IF($GO504&gt;=19,INDEX($DI:$DI,$GN504+19),"")</f>
      </c>
      <c r="EE504">
        <f>IF($GO504&gt;=20,INDEX($DI:$DI,$GN504+20),"")</f>
      </c>
      <c r="EF504">
        <f>IF($GO504&gt;=21,INDEX($DI:$DI,$GN504+21),"")</f>
      </c>
      <c r="EG504">
        <f>IF($GO504&gt;=22,INDEX($DI:$DI,$GN504+22),"")</f>
      </c>
      <c r="EH504">
        <f>IF($GO504&gt;=23,INDEX($DI:$DI,$GN504+23),"")</f>
      </c>
      <c r="EI504">
        <f>IF($GO504&gt;=24,INDEX($DI:$DI,$GN504+24),"")</f>
      </c>
      <c r="EJ504">
        <f>IF($GO504&gt;=25,INDEX($DI:$DI,$GN504+25),"")</f>
      </c>
      <c r="EK504">
        <f>IF($GO504&gt;=26,INDEX($DI:$DI,$GN504+26),"")</f>
      </c>
      <c r="EL504">
        <f>IF($GO504&gt;=27,INDEX($DI:$DI,$GN504+27),"")</f>
      </c>
      <c r="EM504">
        <f>IF($GO504&gt;=28,INDEX($DI:$DI,$GN504+28),"")</f>
      </c>
      <c r="EN504">
        <f>IF($GO504&gt;=29,INDEX($DI:$DI,$GN504+29),"")</f>
      </c>
      <c r="EO504">
        <f>IF($GO504&gt;=30,INDEX($DI:$DI,$GN504+30),"")</f>
      </c>
      <c r="EP504">
        <f>IF($GO504&gt;=31,INDEX($DI:$DI,$GN504+31),"")</f>
      </c>
      <c r="EQ504">
        <f>IF($GO504&gt;=32,INDEX($DI:$DI,$GN504+32),"")</f>
      </c>
      <c r="ER504">
        <f>IF($GO504&gt;=33,INDEX($DI:$DI,$GN504+33),"")</f>
      </c>
      <c r="ES504">
        <f>IF($GO504&gt;=34,INDEX($DI:$DI,$GN504+34),"")</f>
      </c>
      <c r="ET504">
        <f>IF($GO504&gt;=35,INDEX($DI:$DI,$GN504+35),"")</f>
      </c>
      <c r="EU504">
        <f>IF($GO504&gt;=36,INDEX($DI:$DI,$GN504+36),"")</f>
      </c>
      <c r="EV504">
        <f>IF($GO504&gt;=37,INDEX($DI:$DI,$GN504+37),"")</f>
      </c>
      <c r="EW504">
        <f>IF($GO504&gt;=38,INDEX($DI:$DI,$GN504+38),"")</f>
      </c>
      <c r="EX504">
        <f>IF($GO504&gt;=39,INDEX($DI:$DI,$GN504+39),"")</f>
      </c>
      <c r="EY504">
        <f>IF($GO504&gt;=40,INDEX($DI:$DI,$GN504+40),"")</f>
      </c>
      <c r="EZ504">
        <f>IF($GO504&gt;=1,INDEX($DJ:$DJ,$GN504+1),"")</f>
      </c>
      <c r="FA504">
        <f>IF($GO504&gt;=2,INDEX($DJ:$DJ,$GN504+2),"")</f>
      </c>
      <c r="FB504">
        <f>IF($GO504&gt;=3,INDEX($DJ:$DJ,$GN504+3),"")</f>
      </c>
      <c r="FC504">
        <f>IF($GO504&gt;=4,INDEX($DJ:$DJ,$GN504+4),"")</f>
      </c>
      <c r="FD504">
        <f>IF($GO504&gt;=5,INDEX($DJ:$DJ,$GN504+5),"")</f>
      </c>
      <c r="FE504">
        <f>IF($GO504&gt;=6,INDEX($DJ:$DJ,$GN504+6),"")</f>
      </c>
      <c r="FF504">
        <f>IF($GO504&gt;=7,INDEX($DJ:$DJ,$GN504+7),"")</f>
      </c>
      <c r="FG504">
        <f>IF($GO504&gt;=8,INDEX($DJ:$DJ,$GN504+8),"")</f>
      </c>
      <c r="FH504">
        <f>IF($GO504&gt;=9,INDEX($DJ:$DJ,$GN504+9),"")</f>
      </c>
      <c r="FI504">
        <f>IF($GO504&gt;=10,INDEX($DJ:$DJ,$GN504+10),"")</f>
      </c>
      <c r="FJ504">
        <f>IF($GO504&gt;=11,INDEX($DJ:$DJ,$GN504+11),"")</f>
      </c>
      <c r="FK504">
        <f>IF($GO504&gt;=12,INDEX($DJ:$DJ,$GN504+12),"")</f>
      </c>
      <c r="FL504">
        <f>IF($GO504&gt;=13,INDEX($DJ:$DJ,$GN504+13),"")</f>
      </c>
      <c r="FM504">
        <f>IF($GO504&gt;=14,INDEX($DJ:$DJ,$GN504+14),"")</f>
      </c>
      <c r="FN504">
        <f>IF($GO504&gt;=15,INDEX($DJ:$DJ,$GN504+15),"")</f>
      </c>
      <c r="FO504">
        <f>IF($GO504&gt;=16,INDEX($DJ:$DJ,$GN504+16),"")</f>
      </c>
      <c r="FP504">
        <f>IF($GO504&gt;=17,INDEX($DJ:$DJ,$GN504+17),"")</f>
      </c>
      <c r="FQ504">
        <f>IF($GO504&gt;=18,INDEX($DJ:$DJ,$GN504+18),"")</f>
      </c>
      <c r="FR504">
        <f>IF($GO504&gt;=19,INDEX($DJ:$DJ,$GN504+19),"")</f>
      </c>
      <c r="FS504">
        <f>IF($GO504&gt;=20,INDEX($DJ:$DJ,$GN504+20),"")</f>
      </c>
      <c r="FT504">
        <f>IF($GO504&gt;=21,INDEX($DJ:$DJ,$GN504+21),"")</f>
      </c>
      <c r="FU504">
        <f>IF($GO504&gt;=22,INDEX($DJ:$DJ,$GN504+22),"")</f>
      </c>
      <c r="FV504">
        <f>IF($GO504&gt;=23,INDEX($DJ:$DJ,$GN504+23),"")</f>
      </c>
      <c r="FW504">
        <f>IF($GO504&gt;=24,INDEX($DJ:$DJ,$GN504+24),"")</f>
      </c>
      <c r="FX504">
        <f>IF($GO504&gt;=25,INDEX($DJ:$DJ,$GN504+25),"")</f>
      </c>
      <c r="FY504">
        <f>IF($GO504&gt;=26,INDEX($DJ:$DJ,$GN504+26),"")</f>
      </c>
      <c r="FZ504">
        <f>IF($GO504&gt;=27,INDEX($DJ:$DJ,$GN504+27),"")</f>
      </c>
      <c r="GA504">
        <f>IF($GO504&gt;=28,INDEX($DJ:$DJ,$GN504+28),"")</f>
      </c>
      <c r="GB504">
        <f>IF($GO504&gt;=29,INDEX($DJ:$DJ,$GN504+29),"")</f>
      </c>
      <c r="GC504">
        <f>IF($GO504&gt;=30,INDEX($DJ:$DJ,$GN504+30),"")</f>
      </c>
      <c r="GD504">
        <f>IF($GO504&gt;=31,INDEX($DJ:$DJ,$GN504+31),"")</f>
      </c>
      <c r="GE504">
        <f>IF($GO504&gt;=32,INDEX($DJ:$DJ,$GN504+32),"")</f>
      </c>
      <c r="GF504">
        <f>IF($GO504&gt;=33,INDEX($DJ:$DJ,$GN504+33),"")</f>
      </c>
      <c r="GG504">
        <f>IF($GO504&gt;=34,INDEX($DJ:$DJ,$GN504+34),"")</f>
      </c>
      <c r="GH504">
        <f>IF($GO504&gt;=35,INDEX($DJ:$DJ,$GN504+35),"")</f>
      </c>
      <c r="GI504">
        <f>IF($GO504&gt;=36,INDEX($DJ:$DJ,$GN504+36),"")</f>
      </c>
      <c r="GJ504">
        <f>IF($GO504&gt;=37,INDEX($DJ:$DJ,$GN504+37),"")</f>
      </c>
      <c r="GK504">
        <f>IF($GO504&gt;=38,INDEX($DJ:$DJ,$GN504+38),"")</f>
      </c>
      <c r="GL504">
        <f>IF($GO504&gt;=39,INDEX($DJ:$DJ,$GN504+39),"")</f>
      </c>
      <c r="GM504">
        <f>IF($GO504&gt;=40,INDEX($DJ:$DJ,$GN504+40),"")</f>
      </c>
      <c r="GN504">
        <f>IFERROR(MATCH($DH504,$DI$2:$DI$148,0)+1,0)</f>
      </c>
      <c r="GO504">
        <f>IFERROR(INDEX($DK$2:$DK$148,MATCH($DH504,$DI$2:$DI$148,0)),0)</f>
      </c>
      <c r="GP504">
        <f>IFERROR(MATCH($Y504,$DL$504:$EY$504,0),0)</f>
      </c>
      <c r="GQ504">
        <f>IF($GP504&gt;0,INDEX($EZ$504:$GM$504,$GP504),"")</f>
      </c>
      <c r="GT504">
        <f>IF($JC504&gt;=1,INDEX($GR:$GR,$JB504+1),"")</f>
      </c>
      <c r="GU504">
        <f>IF($JC504&gt;=2,INDEX($GR:$GR,$JB504+2),"")</f>
      </c>
      <c r="GV504">
        <f>IF($JC504&gt;=3,INDEX($GR:$GR,$JB504+3),"")</f>
      </c>
      <c r="GW504">
        <f>IF($JC504&gt;=4,INDEX($GR:$GR,$JB504+4),"")</f>
      </c>
      <c r="GX504">
        <f>IF($JC504&gt;=5,INDEX($GR:$GR,$JB504+5),"")</f>
      </c>
      <c r="GY504">
        <f>IF($JC504&gt;=6,INDEX($GR:$GR,$JB504+6),"")</f>
      </c>
      <c r="GZ504">
        <f>IF($JC504&gt;=7,INDEX($GR:$GR,$JB504+7),"")</f>
      </c>
      <c r="HA504">
        <f>IF($JC504&gt;=8,INDEX($GR:$GR,$JB504+8),"")</f>
      </c>
      <c r="HB504">
        <f>IF($JC504&gt;=9,INDEX($GR:$GR,$JB504+9),"")</f>
      </c>
      <c r="HC504">
        <f>IF($JC504&gt;=10,INDEX($GR:$GR,$JB504+10),"")</f>
      </c>
      <c r="HD504">
        <f>IF($JC504&gt;=11,INDEX($GR:$GR,$JB504+11),"")</f>
      </c>
      <c r="HE504">
        <f>IF($JC504&gt;=12,INDEX($GR:$GR,$JB504+12),"")</f>
      </c>
      <c r="HF504">
        <f>IF($JC504&gt;=13,INDEX($GR:$GR,$JB504+13),"")</f>
      </c>
      <c r="HG504">
        <f>IF($JC504&gt;=14,INDEX($GR:$GR,$JB504+14),"")</f>
      </c>
      <c r="HH504">
        <f>IF($JC504&gt;=15,INDEX($GR:$GR,$JB504+15),"")</f>
      </c>
      <c r="HI504">
        <f>IF($JC504&gt;=16,INDEX($GR:$GR,$JB504+16),"")</f>
      </c>
      <c r="HJ504">
        <f>IF($JC504&gt;=17,INDEX($GR:$GR,$JB504+17),"")</f>
      </c>
      <c r="HK504">
        <f>IF($JC504&gt;=18,INDEX($GR:$GR,$JB504+18),"")</f>
      </c>
      <c r="HL504">
        <f>IF($JC504&gt;=19,INDEX($GR:$GR,$JB504+19),"")</f>
      </c>
      <c r="HM504">
        <f>IF($JC504&gt;=20,INDEX($GR:$GR,$JB504+20),"")</f>
      </c>
      <c r="HN504">
        <f>IF($JC504&gt;=21,INDEX($GR:$GR,$JB504+21),"")</f>
      </c>
      <c r="HO504">
        <f>IF($JC504&gt;=22,INDEX($GR:$GR,$JB504+22),"")</f>
      </c>
      <c r="HP504">
        <f>IF($JC504&gt;=23,INDEX($GR:$GR,$JB504+23),"")</f>
      </c>
      <c r="HQ504">
        <f>IF($JC504&gt;=24,INDEX($GR:$GR,$JB504+24),"")</f>
      </c>
      <c r="HR504">
        <f>IF($JC504&gt;=25,INDEX($GR:$GR,$JB504+25),"")</f>
      </c>
      <c r="HS504">
        <f>IF($JC504&gt;=26,INDEX($GR:$GR,$JB504+26),"")</f>
      </c>
      <c r="HT504">
        <f>IF($JC504&gt;=27,INDEX($GR:$GR,$JB504+27),"")</f>
      </c>
      <c r="HU504">
        <f>IF($JC504&gt;=28,INDEX($GR:$GR,$JB504+28),"")</f>
      </c>
      <c r="HV504">
        <f>IF($JC504&gt;=29,INDEX($GR:$GR,$JB504+29),"")</f>
      </c>
      <c r="HW504">
        <f>IF($JC504&gt;=30,INDEX($GR:$GR,$JB504+30),"")</f>
      </c>
      <c r="HX504">
        <f>IF($JC504&gt;=31,INDEX($GR:$GR,$JB504+31),"")</f>
      </c>
      <c r="HY504">
        <f>IF($JC504&gt;=32,INDEX($GR:$GR,$JB504+32),"")</f>
      </c>
      <c r="HZ504">
        <f>IF($JC504&gt;=33,INDEX($GR:$GR,$JB504+33),"")</f>
      </c>
      <c r="IA504">
        <f>IF($JC504&gt;=34,INDEX($GR:$GR,$JB504+34),"")</f>
      </c>
      <c r="IB504">
        <f>IF($JC504&gt;=35,INDEX($GR:$GR,$JB504+35),"")</f>
      </c>
      <c r="IC504">
        <f>IF($JC504&gt;=36,INDEX($GR:$GR,$JB504+36),"")</f>
      </c>
      <c r="ID504">
        <f>IF($JC504&gt;=37,INDEX($GR:$GR,$JB504+37),"")</f>
      </c>
      <c r="IE504">
        <f>IF($JC504&gt;=38,INDEX($GR:$GR,$JB504+38),"")</f>
      </c>
      <c r="IF504">
        <f>IF($JC504&gt;=39,INDEX($GR:$GR,$JB504+39),"")</f>
      </c>
      <c r="IG504">
        <f>IF($JC504&gt;=40,INDEX($GR:$GR,$JB504+40),"")</f>
      </c>
      <c r="IH504">
        <f>IF($JC504&gt;=41,INDEX($GR:$GR,$JB504+41),"")</f>
      </c>
      <c r="II504">
        <f>IF($JC504&gt;=42,INDEX($GR:$GR,$JB504+42),"")</f>
      </c>
      <c r="IJ504">
        <f>IF($JC504&gt;=43,INDEX($GR:$GR,$JB504+43),"")</f>
      </c>
      <c r="IK504">
        <f>IF($JC504&gt;=44,INDEX($GR:$GR,$JB504+44),"")</f>
      </c>
      <c r="IL504">
        <f>IF($JC504&gt;=45,INDEX($GR:$GR,$JB504+45),"")</f>
      </c>
      <c r="IM504">
        <f>IF($JC504&gt;=46,INDEX($GR:$GR,$JB504+46),"")</f>
      </c>
      <c r="IN504">
        <f>IF($JC504&gt;=47,INDEX($GR:$GR,$JB504+47),"")</f>
      </c>
      <c r="IO504">
        <f>IF($JC504&gt;=48,INDEX($GR:$GR,$JB504+48),"")</f>
      </c>
      <c r="IP504">
        <f>IF($JC504&gt;=49,INDEX($GR:$GR,$JB504+49),"")</f>
      </c>
      <c r="IQ504">
        <f>IF($JC504&gt;=50,INDEX($GR:$GR,$JB504+50),"")</f>
      </c>
      <c r="IR504">
        <f>IF($JC504&gt;=51,INDEX($GR:$GR,$JB504+51),"")</f>
      </c>
      <c r="IS504">
        <f>IF($JC504&gt;=52,INDEX($GR:$GR,$JB504+52),"")</f>
      </c>
      <c r="IT504">
        <f>IF($JC504&gt;=53,INDEX($GR:$GR,$JB504+53),"")</f>
      </c>
      <c r="IU504">
        <f>IF($JC504&gt;=54,INDEX($GR:$GR,$JB504+54),"")</f>
      </c>
      <c r="IV504">
        <f>IF($JC504&gt;=55,INDEX($GR:$GR,$JB504+55),"")</f>
      </c>
      <c r="IW504">
        <f>IF($JC504&gt;=56,INDEX($GR:$GR,$JB504+56),"")</f>
      </c>
      <c r="IX504">
        <f>IF($JC504&gt;=57,INDEX($GR:$GR,$JB504+57),"")</f>
      </c>
      <c r="IY504">
        <f>IF($JC504&gt;=58,INDEX($GR:$GR,$JB504+58),"")</f>
      </c>
      <c r="IZ504">
        <f>IF($JC504&gt;=59,INDEX($GR:$GR,$JB504+59),"")</f>
      </c>
      <c r="JA504">
        <f>IF($JC504&gt;=60,INDEX($GR:$GR,$JB504+60),"")</f>
      </c>
      <c r="JB504">
        <f>IFERROR(MATCH($GQ504,$GR$2:$GR$324,0)+1,0)</f>
      </c>
      <c r="JC504">
        <f>IFERROR(INDEX($GS$2:$GS$324,MATCH($GQ504,$GR$2:$GR$324,0)),0)</f>
      </c>
      <c r="JD504" t="s">
        <v>40</v>
      </c>
      <c r="JE504" t="s">
        <v>40</v>
      </c>
    </row>
    <row r="505" spans="1:265" x14ac:dyDescent="0.25">
      <c r="Q505">
        <f>IF(OR($T505="",$P505=""),"",IFERROR($T505/$P505,0))</f>
      </c>
      <c r="R505">
        <f>IF($T505="","",
SUM($S505,$U505,$Z505,$V505,$X505)*
(1-IF($AA505="",0,VALUE($AA505)/100)))</f>
      </c>
      <c r="S505">
        <f>IF($T505="","",$T505)</f>
      </c>
      <c r="U505">
        <f>IF($T505="","",
IF($N505="","",
IF(ISNUMBER(SEARCH("exempt",LOWER($N505))),0,
$T505*(VALUE(SUBSTITUTE($N505,"%",""))/100))))</f>
      </c>
      <c r="AB505">
        <f>IFERROR(IF(FIND(" - ",$K505)&gt;0,MID($K505,FIND(" - ",$K505)+3,LEN($K505)),""),"")</f>
      </c>
      <c r="AK505" t="s">
        <v>1092</v>
      </c>
      <c r="AP505">
        <f>IFERROR(LEFT($K505,FIND(" - ",$K505)-1),$K505)</f>
      </c>
      <c r="AS505">
        <f>IF($CH505&gt;=1,INDEX($AQ:$AQ,$CG505+1),"")</f>
      </c>
      <c r="AT505">
        <f>IF($CH505&gt;=2,INDEX($AQ:$AQ,$CG505+2),"")</f>
      </c>
      <c r="AU505">
        <f>IF($CH505&gt;=3,INDEX($AQ:$AQ,$CG505+3),"")</f>
      </c>
      <c r="AV505">
        <f>IF($CH505&gt;=4,INDEX($AQ:$AQ,$CG505+4),"")</f>
      </c>
      <c r="AW505">
        <f>IF($CH505&gt;=5,INDEX($AQ:$AQ,$CG505+5),"")</f>
      </c>
      <c r="AX505">
        <f>IF($CH505&gt;=6,INDEX($AQ:$AQ,$CG505+6),"")</f>
      </c>
      <c r="AY505">
        <f>IF($CH505&gt;=7,INDEX($AQ:$AQ,$CG505+7),"")</f>
      </c>
      <c r="AZ505">
        <f>IF($CH505&gt;=8,INDEX($AQ:$AQ,$CG505+8),"")</f>
      </c>
      <c r="BA505">
        <f>IF($CH505&gt;=9,INDEX($AQ:$AQ,$CG505+9),"")</f>
      </c>
      <c r="BB505">
        <f>IF($CH505&gt;=10,INDEX($AQ:$AQ,$CG505+10),"")</f>
      </c>
      <c r="BC505">
        <f>IF($CH505&gt;=11,INDEX($AQ:$AQ,$CG505+11),"")</f>
      </c>
      <c r="BD505">
        <f>IF($CH505&gt;=12,INDEX($AQ:$AQ,$CG505+12),"")</f>
      </c>
      <c r="BE505">
        <f>IF($CH505&gt;=13,INDEX($AQ:$AQ,$CG505+13),"")</f>
      </c>
      <c r="BF505">
        <f>IF($CH505&gt;=14,INDEX($AQ:$AQ,$CG505+14),"")</f>
      </c>
      <c r="BG505">
        <f>IF($CH505&gt;=15,INDEX($AQ:$AQ,$CG505+15),"")</f>
      </c>
      <c r="BH505">
        <f>IF($CH505&gt;=16,INDEX($AQ:$AQ,$CG505+16),"")</f>
      </c>
      <c r="BI505">
        <f>IF($CH505&gt;=17,INDEX($AQ:$AQ,$CG505+17),"")</f>
      </c>
      <c r="BJ505">
        <f>IF($CH505&gt;=18,INDEX($AQ:$AQ,$CG505+18),"")</f>
      </c>
      <c r="BK505">
        <f>IF($CH505&gt;=19,INDEX($AQ:$AQ,$CG505+19),"")</f>
      </c>
      <c r="BL505">
        <f>IF($CH505&gt;=20,INDEX($AQ:$AQ,$CG505+20),"")</f>
      </c>
      <c r="BM505">
        <f>IF($CH505&gt;=21,INDEX($AQ:$AQ,$CG505+21),"")</f>
      </c>
      <c r="BN505">
        <f>IF($CH505&gt;=22,INDEX($AQ:$AQ,$CG505+22),"")</f>
      </c>
      <c r="BO505">
        <f>IF($CH505&gt;=23,INDEX($AQ:$AQ,$CG505+23),"")</f>
      </c>
      <c r="BP505">
        <f>IF($CH505&gt;=24,INDEX($AQ:$AQ,$CG505+24),"")</f>
      </c>
      <c r="BQ505">
        <f>IF($CH505&gt;=25,INDEX($AQ:$AQ,$CG505+25),"")</f>
      </c>
      <c r="BR505">
        <f>IF($CH505&gt;=26,INDEX($AQ:$AQ,$CG505+26),"")</f>
      </c>
      <c r="BS505">
        <f>IF($CH505&gt;=27,INDEX($AQ:$AQ,$CG505+27),"")</f>
      </c>
      <c r="BT505">
        <f>IF($CH505&gt;=28,INDEX($AQ:$AQ,$CG505+28),"")</f>
      </c>
      <c r="BU505">
        <f>IF($CH505&gt;=29,INDEX($AQ:$AQ,$CG505+29),"")</f>
      </c>
      <c r="BV505">
        <f>IF($CH505&gt;=30,INDEX($AQ:$AQ,$CG505+30),"")</f>
      </c>
      <c r="BW505">
        <f>IF($CH505&gt;=31,INDEX($AQ:$AQ,$CG505+31),"")</f>
      </c>
      <c r="BX505">
        <f>IF($CH505&gt;=32,INDEX($AQ:$AQ,$CG505+32),"")</f>
      </c>
      <c r="BY505">
        <f>IF($CH505&gt;=33,INDEX($AQ:$AQ,$CG505+33),"")</f>
      </c>
      <c r="BZ505">
        <f>IF($CH505&gt;=34,INDEX($AQ:$AQ,$CG505+34),"")</f>
      </c>
      <c r="CA505">
        <f>IF($CH505&gt;=35,INDEX($AQ:$AQ,$CG505+35),"")</f>
      </c>
      <c r="CB505">
        <f>IF($CH505&gt;=36,INDEX($AQ:$AQ,$CG505+36),"")</f>
      </c>
      <c r="CC505">
        <f>IF($CH505&gt;=37,INDEX($AQ:$AQ,$CG505+37),"")</f>
      </c>
      <c r="CD505">
        <f>IF($CH505&gt;=38,INDEX($AQ:$AQ,$CG505+38),"")</f>
      </c>
      <c r="CE505">
        <f>IF($CH505&gt;=39,INDEX($AQ:$AQ,$CG505+39),"")</f>
      </c>
      <c r="CF505">
        <f>IF($CH505&gt;=40,INDEX($AQ:$AQ,$CG505+40),"")</f>
      </c>
      <c r="CG505">
        <f>IFERROR(MATCH($AP505,$AQ$2:$AQ$134,0)+1,0)</f>
      </c>
      <c r="CH505">
        <f>IFERROR(INDEX($AR$2:$AR$134,MATCH($AP505,$AQ$2:$AQ$134,0)),0)</f>
      </c>
      <c r="CI505">
        <f>IFERROR(LEFT($L505,FIND(" - ",$L505)-1),$L505)</f>
      </c>
      <c r="CL505">
        <f>IF($DG505&gt;=1,INDEX($CJ:$CJ,$DF505+1),"")</f>
      </c>
      <c r="CM505">
        <f>IF($DG505&gt;=2,INDEX($CJ:$CJ,$DF505+2),"")</f>
      </c>
      <c r="CN505">
        <f>IF($DG505&gt;=3,INDEX($CJ:$CJ,$DF505+3),"")</f>
      </c>
      <c r="CO505">
        <f>IF($DG505&gt;=4,INDEX($CJ:$CJ,$DF505+4),"")</f>
      </c>
      <c r="CP505">
        <f>IF($DG505&gt;=5,INDEX($CJ:$CJ,$DF505+5),"")</f>
      </c>
      <c r="CQ505">
        <f>IF($DG505&gt;=6,INDEX($CJ:$CJ,$DF505+6),"")</f>
      </c>
      <c r="CR505">
        <f>IF($DG505&gt;=7,INDEX($CJ:$CJ,$DF505+7),"")</f>
      </c>
      <c r="CS505">
        <f>IF($DG505&gt;=8,INDEX($CJ:$CJ,$DF505+8),"")</f>
      </c>
      <c r="CT505">
        <f>IF($DG505&gt;=9,INDEX($CJ:$CJ,$DF505+9),"")</f>
      </c>
      <c r="CU505">
        <f>IF($DG505&gt;=10,INDEX($CJ:$CJ,$DF505+10),"")</f>
      </c>
      <c r="CV505">
        <f>IF($DG505&gt;=11,INDEX($CJ:$CJ,$DF505+11),"")</f>
      </c>
      <c r="CW505">
        <f>IF($DG505&gt;=12,INDEX($CJ:$CJ,$DF505+12),"")</f>
      </c>
      <c r="CX505">
        <f>IF($DG505&gt;=13,INDEX($CJ:$CJ,$DF505+13),"")</f>
      </c>
      <c r="CY505">
        <f>IF($DG505&gt;=14,INDEX($CJ:$CJ,$DF505+14),"")</f>
      </c>
      <c r="CZ505">
        <f>IF($DG505&gt;=15,INDEX($CJ:$CJ,$DF505+15),"")</f>
      </c>
      <c r="DA505">
        <f>IF($DG505&gt;=16,INDEX($CJ:$CJ,$DF505+16),"")</f>
      </c>
      <c r="DB505">
        <f>IF($DG505&gt;=17,INDEX($CJ:$CJ,$DF505+17),"")</f>
      </c>
      <c r="DC505">
        <f>IF($DG505&gt;=18,INDEX($CJ:$CJ,$DF505+18),"")</f>
      </c>
      <c r="DD505">
        <f>IF($DG505&gt;=19,INDEX($CJ:$CJ,$DF505+19),"")</f>
      </c>
      <c r="DE505">
        <f>IF($DG505&gt;=20,INDEX($CJ:$CJ,$DF505+20),"")</f>
      </c>
      <c r="DF505">
        <f>IFERROR(MATCH($CI505,$CJ$2:$CJ$263,0)+1,0)</f>
      </c>
      <c r="DG505">
        <f>IFERROR(INDEX($CK$2:$CK$263,MATCH($CI505,$CJ$2:$CJ$263,0)),0)</f>
      </c>
      <c r="DH505">
        <f>IFERROR(INDEX($AO:$AO,MATCH($N505,$AN:$AN,0))&amp;"","")</f>
      </c>
      <c r="DL505">
        <f>IF($GO505&gt;=1,INDEX($DI:$DI,$GN505+1),"")</f>
      </c>
      <c r="DM505">
        <f>IF($GO505&gt;=2,INDEX($DI:$DI,$GN505+2),"")</f>
      </c>
      <c r="DN505">
        <f>IF($GO505&gt;=3,INDEX($DI:$DI,$GN505+3),"")</f>
      </c>
      <c r="DO505">
        <f>IF($GO505&gt;=4,INDEX($DI:$DI,$GN505+4),"")</f>
      </c>
      <c r="DP505">
        <f>IF($GO505&gt;=5,INDEX($DI:$DI,$GN505+5),"")</f>
      </c>
      <c r="DQ505">
        <f>IF($GO505&gt;=6,INDEX($DI:$DI,$GN505+6),"")</f>
      </c>
      <c r="DR505">
        <f>IF($GO505&gt;=7,INDEX($DI:$DI,$GN505+7),"")</f>
      </c>
      <c r="DS505">
        <f>IF($GO505&gt;=8,INDEX($DI:$DI,$GN505+8),"")</f>
      </c>
      <c r="DT505">
        <f>IF($GO505&gt;=9,INDEX($DI:$DI,$GN505+9),"")</f>
      </c>
      <c r="DU505">
        <f>IF($GO505&gt;=10,INDEX($DI:$DI,$GN505+10),"")</f>
      </c>
      <c r="DV505">
        <f>IF($GO505&gt;=11,INDEX($DI:$DI,$GN505+11),"")</f>
      </c>
      <c r="DW505">
        <f>IF($GO505&gt;=12,INDEX($DI:$DI,$GN505+12),"")</f>
      </c>
      <c r="DX505">
        <f>IF($GO505&gt;=13,INDEX($DI:$DI,$GN505+13),"")</f>
      </c>
      <c r="DY505">
        <f>IF($GO505&gt;=14,INDEX($DI:$DI,$GN505+14),"")</f>
      </c>
      <c r="DZ505">
        <f>IF($GO505&gt;=15,INDEX($DI:$DI,$GN505+15),"")</f>
      </c>
      <c r="EA505">
        <f>IF($GO505&gt;=16,INDEX($DI:$DI,$GN505+16),"")</f>
      </c>
      <c r="EB505">
        <f>IF($GO505&gt;=17,INDEX($DI:$DI,$GN505+17),"")</f>
      </c>
      <c r="EC505">
        <f>IF($GO505&gt;=18,INDEX($DI:$DI,$GN505+18),"")</f>
      </c>
      <c r="ED505">
        <f>IF($GO505&gt;=19,INDEX($DI:$DI,$GN505+19),"")</f>
      </c>
      <c r="EE505">
        <f>IF($GO505&gt;=20,INDEX($DI:$DI,$GN505+20),"")</f>
      </c>
      <c r="EF505">
        <f>IF($GO505&gt;=21,INDEX($DI:$DI,$GN505+21),"")</f>
      </c>
      <c r="EG505">
        <f>IF($GO505&gt;=22,INDEX($DI:$DI,$GN505+22),"")</f>
      </c>
      <c r="EH505">
        <f>IF($GO505&gt;=23,INDEX($DI:$DI,$GN505+23),"")</f>
      </c>
      <c r="EI505">
        <f>IF($GO505&gt;=24,INDEX($DI:$DI,$GN505+24),"")</f>
      </c>
      <c r="EJ505">
        <f>IF($GO505&gt;=25,INDEX($DI:$DI,$GN505+25),"")</f>
      </c>
      <c r="EK505">
        <f>IF($GO505&gt;=26,INDEX($DI:$DI,$GN505+26),"")</f>
      </c>
      <c r="EL505">
        <f>IF($GO505&gt;=27,INDEX($DI:$DI,$GN505+27),"")</f>
      </c>
      <c r="EM505">
        <f>IF($GO505&gt;=28,INDEX($DI:$DI,$GN505+28),"")</f>
      </c>
      <c r="EN505">
        <f>IF($GO505&gt;=29,INDEX($DI:$DI,$GN505+29),"")</f>
      </c>
      <c r="EO505">
        <f>IF($GO505&gt;=30,INDEX($DI:$DI,$GN505+30),"")</f>
      </c>
      <c r="EP505">
        <f>IF($GO505&gt;=31,INDEX($DI:$DI,$GN505+31),"")</f>
      </c>
      <c r="EQ505">
        <f>IF($GO505&gt;=32,INDEX($DI:$DI,$GN505+32),"")</f>
      </c>
      <c r="ER505">
        <f>IF($GO505&gt;=33,INDEX($DI:$DI,$GN505+33),"")</f>
      </c>
      <c r="ES505">
        <f>IF($GO505&gt;=34,INDEX($DI:$DI,$GN505+34),"")</f>
      </c>
      <c r="ET505">
        <f>IF($GO505&gt;=35,INDEX($DI:$DI,$GN505+35),"")</f>
      </c>
      <c r="EU505">
        <f>IF($GO505&gt;=36,INDEX($DI:$DI,$GN505+36),"")</f>
      </c>
      <c r="EV505">
        <f>IF($GO505&gt;=37,INDEX($DI:$DI,$GN505+37),"")</f>
      </c>
      <c r="EW505">
        <f>IF($GO505&gt;=38,INDEX($DI:$DI,$GN505+38),"")</f>
      </c>
      <c r="EX505">
        <f>IF($GO505&gt;=39,INDEX($DI:$DI,$GN505+39),"")</f>
      </c>
      <c r="EY505">
        <f>IF($GO505&gt;=40,INDEX($DI:$DI,$GN505+40),"")</f>
      </c>
      <c r="EZ505">
        <f>IF($GO505&gt;=1,INDEX($DJ:$DJ,$GN505+1),"")</f>
      </c>
      <c r="FA505">
        <f>IF($GO505&gt;=2,INDEX($DJ:$DJ,$GN505+2),"")</f>
      </c>
      <c r="FB505">
        <f>IF($GO505&gt;=3,INDEX($DJ:$DJ,$GN505+3),"")</f>
      </c>
      <c r="FC505">
        <f>IF($GO505&gt;=4,INDEX($DJ:$DJ,$GN505+4),"")</f>
      </c>
      <c r="FD505">
        <f>IF($GO505&gt;=5,INDEX($DJ:$DJ,$GN505+5),"")</f>
      </c>
      <c r="FE505">
        <f>IF($GO505&gt;=6,INDEX($DJ:$DJ,$GN505+6),"")</f>
      </c>
      <c r="FF505">
        <f>IF($GO505&gt;=7,INDEX($DJ:$DJ,$GN505+7),"")</f>
      </c>
      <c r="FG505">
        <f>IF($GO505&gt;=8,INDEX($DJ:$DJ,$GN505+8),"")</f>
      </c>
      <c r="FH505">
        <f>IF($GO505&gt;=9,INDEX($DJ:$DJ,$GN505+9),"")</f>
      </c>
      <c r="FI505">
        <f>IF($GO505&gt;=10,INDEX($DJ:$DJ,$GN505+10),"")</f>
      </c>
      <c r="FJ505">
        <f>IF($GO505&gt;=11,INDEX($DJ:$DJ,$GN505+11),"")</f>
      </c>
      <c r="FK505">
        <f>IF($GO505&gt;=12,INDEX($DJ:$DJ,$GN505+12),"")</f>
      </c>
      <c r="FL505">
        <f>IF($GO505&gt;=13,INDEX($DJ:$DJ,$GN505+13),"")</f>
      </c>
      <c r="FM505">
        <f>IF($GO505&gt;=14,INDEX($DJ:$DJ,$GN505+14),"")</f>
      </c>
      <c r="FN505">
        <f>IF($GO505&gt;=15,INDEX($DJ:$DJ,$GN505+15),"")</f>
      </c>
      <c r="FO505">
        <f>IF($GO505&gt;=16,INDEX($DJ:$DJ,$GN505+16),"")</f>
      </c>
      <c r="FP505">
        <f>IF($GO505&gt;=17,INDEX($DJ:$DJ,$GN505+17),"")</f>
      </c>
      <c r="FQ505">
        <f>IF($GO505&gt;=18,INDEX($DJ:$DJ,$GN505+18),"")</f>
      </c>
      <c r="FR505">
        <f>IF($GO505&gt;=19,INDEX($DJ:$DJ,$GN505+19),"")</f>
      </c>
      <c r="FS505">
        <f>IF($GO505&gt;=20,INDEX($DJ:$DJ,$GN505+20),"")</f>
      </c>
      <c r="FT505">
        <f>IF($GO505&gt;=21,INDEX($DJ:$DJ,$GN505+21),"")</f>
      </c>
      <c r="FU505">
        <f>IF($GO505&gt;=22,INDEX($DJ:$DJ,$GN505+22),"")</f>
      </c>
      <c r="FV505">
        <f>IF($GO505&gt;=23,INDEX($DJ:$DJ,$GN505+23),"")</f>
      </c>
      <c r="FW505">
        <f>IF($GO505&gt;=24,INDEX($DJ:$DJ,$GN505+24),"")</f>
      </c>
      <c r="FX505">
        <f>IF($GO505&gt;=25,INDEX($DJ:$DJ,$GN505+25),"")</f>
      </c>
      <c r="FY505">
        <f>IF($GO505&gt;=26,INDEX($DJ:$DJ,$GN505+26),"")</f>
      </c>
      <c r="FZ505">
        <f>IF($GO505&gt;=27,INDEX($DJ:$DJ,$GN505+27),"")</f>
      </c>
      <c r="GA505">
        <f>IF($GO505&gt;=28,INDEX($DJ:$DJ,$GN505+28),"")</f>
      </c>
      <c r="GB505">
        <f>IF($GO505&gt;=29,INDEX($DJ:$DJ,$GN505+29),"")</f>
      </c>
      <c r="GC505">
        <f>IF($GO505&gt;=30,INDEX($DJ:$DJ,$GN505+30),"")</f>
      </c>
      <c r="GD505">
        <f>IF($GO505&gt;=31,INDEX($DJ:$DJ,$GN505+31),"")</f>
      </c>
      <c r="GE505">
        <f>IF($GO505&gt;=32,INDEX($DJ:$DJ,$GN505+32),"")</f>
      </c>
      <c r="GF505">
        <f>IF($GO505&gt;=33,INDEX($DJ:$DJ,$GN505+33),"")</f>
      </c>
      <c r="GG505">
        <f>IF($GO505&gt;=34,INDEX($DJ:$DJ,$GN505+34),"")</f>
      </c>
      <c r="GH505">
        <f>IF($GO505&gt;=35,INDEX($DJ:$DJ,$GN505+35),"")</f>
      </c>
      <c r="GI505">
        <f>IF($GO505&gt;=36,INDEX($DJ:$DJ,$GN505+36),"")</f>
      </c>
      <c r="GJ505">
        <f>IF($GO505&gt;=37,INDEX($DJ:$DJ,$GN505+37),"")</f>
      </c>
      <c r="GK505">
        <f>IF($GO505&gt;=38,INDEX($DJ:$DJ,$GN505+38),"")</f>
      </c>
      <c r="GL505">
        <f>IF($GO505&gt;=39,INDEX($DJ:$DJ,$GN505+39),"")</f>
      </c>
      <c r="GM505">
        <f>IF($GO505&gt;=40,INDEX($DJ:$DJ,$GN505+40),"")</f>
      </c>
      <c r="GN505">
        <f>IFERROR(MATCH($DH505,$DI$2:$DI$148,0)+1,0)</f>
      </c>
      <c r="GO505">
        <f>IFERROR(INDEX($DK$2:$DK$148,MATCH($DH505,$DI$2:$DI$148,0)),0)</f>
      </c>
      <c r="GP505">
        <f>IFERROR(MATCH($Y505,$DL$505:$EY$505,0),0)</f>
      </c>
      <c r="GQ505">
        <f>IF($GP505&gt;0,INDEX($EZ$505:$GM$505,$GP505),"")</f>
      </c>
      <c r="GT505">
        <f>IF($JC505&gt;=1,INDEX($GR:$GR,$JB505+1),"")</f>
      </c>
      <c r="GU505">
        <f>IF($JC505&gt;=2,INDEX($GR:$GR,$JB505+2),"")</f>
      </c>
      <c r="GV505">
        <f>IF($JC505&gt;=3,INDEX($GR:$GR,$JB505+3),"")</f>
      </c>
      <c r="GW505">
        <f>IF($JC505&gt;=4,INDEX($GR:$GR,$JB505+4),"")</f>
      </c>
      <c r="GX505">
        <f>IF($JC505&gt;=5,INDEX($GR:$GR,$JB505+5),"")</f>
      </c>
      <c r="GY505">
        <f>IF($JC505&gt;=6,INDEX($GR:$GR,$JB505+6),"")</f>
      </c>
      <c r="GZ505">
        <f>IF($JC505&gt;=7,INDEX($GR:$GR,$JB505+7),"")</f>
      </c>
      <c r="HA505">
        <f>IF($JC505&gt;=8,INDEX($GR:$GR,$JB505+8),"")</f>
      </c>
      <c r="HB505">
        <f>IF($JC505&gt;=9,INDEX($GR:$GR,$JB505+9),"")</f>
      </c>
      <c r="HC505">
        <f>IF($JC505&gt;=10,INDEX($GR:$GR,$JB505+10),"")</f>
      </c>
      <c r="HD505">
        <f>IF($JC505&gt;=11,INDEX($GR:$GR,$JB505+11),"")</f>
      </c>
      <c r="HE505">
        <f>IF($JC505&gt;=12,INDEX($GR:$GR,$JB505+12),"")</f>
      </c>
      <c r="HF505">
        <f>IF($JC505&gt;=13,INDEX($GR:$GR,$JB505+13),"")</f>
      </c>
      <c r="HG505">
        <f>IF($JC505&gt;=14,INDEX($GR:$GR,$JB505+14),"")</f>
      </c>
      <c r="HH505">
        <f>IF($JC505&gt;=15,INDEX($GR:$GR,$JB505+15),"")</f>
      </c>
      <c r="HI505">
        <f>IF($JC505&gt;=16,INDEX($GR:$GR,$JB505+16),"")</f>
      </c>
      <c r="HJ505">
        <f>IF($JC505&gt;=17,INDEX($GR:$GR,$JB505+17),"")</f>
      </c>
      <c r="HK505">
        <f>IF($JC505&gt;=18,INDEX($GR:$GR,$JB505+18),"")</f>
      </c>
      <c r="HL505">
        <f>IF($JC505&gt;=19,INDEX($GR:$GR,$JB505+19),"")</f>
      </c>
      <c r="HM505">
        <f>IF($JC505&gt;=20,INDEX($GR:$GR,$JB505+20),"")</f>
      </c>
      <c r="HN505">
        <f>IF($JC505&gt;=21,INDEX($GR:$GR,$JB505+21),"")</f>
      </c>
      <c r="HO505">
        <f>IF($JC505&gt;=22,INDEX($GR:$GR,$JB505+22),"")</f>
      </c>
      <c r="HP505">
        <f>IF($JC505&gt;=23,INDEX($GR:$GR,$JB505+23),"")</f>
      </c>
      <c r="HQ505">
        <f>IF($JC505&gt;=24,INDEX($GR:$GR,$JB505+24),"")</f>
      </c>
      <c r="HR505">
        <f>IF($JC505&gt;=25,INDEX($GR:$GR,$JB505+25),"")</f>
      </c>
      <c r="HS505">
        <f>IF($JC505&gt;=26,INDEX($GR:$GR,$JB505+26),"")</f>
      </c>
      <c r="HT505">
        <f>IF($JC505&gt;=27,INDEX($GR:$GR,$JB505+27),"")</f>
      </c>
      <c r="HU505">
        <f>IF($JC505&gt;=28,INDEX($GR:$GR,$JB505+28),"")</f>
      </c>
      <c r="HV505">
        <f>IF($JC505&gt;=29,INDEX($GR:$GR,$JB505+29),"")</f>
      </c>
      <c r="HW505">
        <f>IF($JC505&gt;=30,INDEX($GR:$GR,$JB505+30),"")</f>
      </c>
      <c r="HX505">
        <f>IF($JC505&gt;=31,INDEX($GR:$GR,$JB505+31),"")</f>
      </c>
      <c r="HY505">
        <f>IF($JC505&gt;=32,INDEX($GR:$GR,$JB505+32),"")</f>
      </c>
      <c r="HZ505">
        <f>IF($JC505&gt;=33,INDEX($GR:$GR,$JB505+33),"")</f>
      </c>
      <c r="IA505">
        <f>IF($JC505&gt;=34,INDEX($GR:$GR,$JB505+34),"")</f>
      </c>
      <c r="IB505">
        <f>IF($JC505&gt;=35,INDEX($GR:$GR,$JB505+35),"")</f>
      </c>
      <c r="IC505">
        <f>IF($JC505&gt;=36,INDEX($GR:$GR,$JB505+36),"")</f>
      </c>
      <c r="ID505">
        <f>IF($JC505&gt;=37,INDEX($GR:$GR,$JB505+37),"")</f>
      </c>
      <c r="IE505">
        <f>IF($JC505&gt;=38,INDEX($GR:$GR,$JB505+38),"")</f>
      </c>
      <c r="IF505">
        <f>IF($JC505&gt;=39,INDEX($GR:$GR,$JB505+39),"")</f>
      </c>
      <c r="IG505">
        <f>IF($JC505&gt;=40,INDEX($GR:$GR,$JB505+40),"")</f>
      </c>
      <c r="IH505">
        <f>IF($JC505&gt;=41,INDEX($GR:$GR,$JB505+41),"")</f>
      </c>
      <c r="II505">
        <f>IF($JC505&gt;=42,INDEX($GR:$GR,$JB505+42),"")</f>
      </c>
      <c r="IJ505">
        <f>IF($JC505&gt;=43,INDEX($GR:$GR,$JB505+43),"")</f>
      </c>
      <c r="IK505">
        <f>IF($JC505&gt;=44,INDEX($GR:$GR,$JB505+44),"")</f>
      </c>
      <c r="IL505">
        <f>IF($JC505&gt;=45,INDEX($GR:$GR,$JB505+45),"")</f>
      </c>
      <c r="IM505">
        <f>IF($JC505&gt;=46,INDEX($GR:$GR,$JB505+46),"")</f>
      </c>
      <c r="IN505">
        <f>IF($JC505&gt;=47,INDEX($GR:$GR,$JB505+47),"")</f>
      </c>
      <c r="IO505">
        <f>IF($JC505&gt;=48,INDEX($GR:$GR,$JB505+48),"")</f>
      </c>
      <c r="IP505">
        <f>IF($JC505&gt;=49,INDEX($GR:$GR,$JB505+49),"")</f>
      </c>
      <c r="IQ505">
        <f>IF($JC505&gt;=50,INDEX($GR:$GR,$JB505+50),"")</f>
      </c>
      <c r="IR505">
        <f>IF($JC505&gt;=51,INDEX($GR:$GR,$JB505+51),"")</f>
      </c>
      <c r="IS505">
        <f>IF($JC505&gt;=52,INDEX($GR:$GR,$JB505+52),"")</f>
      </c>
      <c r="IT505">
        <f>IF($JC505&gt;=53,INDEX($GR:$GR,$JB505+53),"")</f>
      </c>
      <c r="IU505">
        <f>IF($JC505&gt;=54,INDEX($GR:$GR,$JB505+54),"")</f>
      </c>
      <c r="IV505">
        <f>IF($JC505&gt;=55,INDEX($GR:$GR,$JB505+55),"")</f>
      </c>
      <c r="IW505">
        <f>IF($JC505&gt;=56,INDEX($GR:$GR,$JB505+56),"")</f>
      </c>
      <c r="IX505">
        <f>IF($JC505&gt;=57,INDEX($GR:$GR,$JB505+57),"")</f>
      </c>
      <c r="IY505">
        <f>IF($JC505&gt;=58,INDEX($GR:$GR,$JB505+58),"")</f>
      </c>
      <c r="IZ505">
        <f>IF($JC505&gt;=59,INDEX($GR:$GR,$JB505+59),"")</f>
      </c>
      <c r="JA505">
        <f>IF($JC505&gt;=60,INDEX($GR:$GR,$JB505+60),"")</f>
      </c>
      <c r="JB505">
        <f>IFERROR(MATCH($GQ505,$GR$2:$GR$324,0)+1,0)</f>
      </c>
      <c r="JC505">
        <f>IFERROR(INDEX($GS$2:$GS$324,MATCH($GQ505,$GR$2:$GR$324,0)),0)</f>
      </c>
      <c r="JD505" t="s">
        <v>40</v>
      </c>
      <c r="JE505" t="s">
        <v>40</v>
      </c>
    </row>
    <row r="506" spans="1:265" x14ac:dyDescent="0.25">
      <c r="Q506">
        <f>IF(OR($T506="",$P506=""),"",IFERROR($T506/$P506,0))</f>
      </c>
      <c r="R506">
        <f>IF($T506="","",
SUM($S506,$U506,$Z506,$V506,$X506)*
(1-IF($AA506="",0,VALUE($AA506)/100)))</f>
      </c>
      <c r="S506">
        <f>IF($T506="","",$T506)</f>
      </c>
      <c r="U506">
        <f>IF($T506="","",
IF($N506="","",
IF(ISNUMBER(SEARCH("exempt",LOWER($N506))),0,
$T506*(VALUE(SUBSTITUTE($N506,"%",""))/100))))</f>
      </c>
      <c r="AB506">
        <f>IFERROR(IF(FIND(" - ",$K506)&gt;0,MID($K506,FIND(" - ",$K506)+3,LEN($K506)),""),"")</f>
      </c>
      <c r="AK506" t="s">
        <v>1093</v>
      </c>
      <c r="AP506">
        <f>IFERROR(LEFT($K506,FIND(" - ",$K506)-1),$K506)</f>
      </c>
      <c r="AS506">
        <f>IF($CH506&gt;=1,INDEX($AQ:$AQ,$CG506+1),"")</f>
      </c>
      <c r="AT506">
        <f>IF($CH506&gt;=2,INDEX($AQ:$AQ,$CG506+2),"")</f>
      </c>
      <c r="AU506">
        <f>IF($CH506&gt;=3,INDEX($AQ:$AQ,$CG506+3),"")</f>
      </c>
      <c r="AV506">
        <f>IF($CH506&gt;=4,INDEX($AQ:$AQ,$CG506+4),"")</f>
      </c>
      <c r="AW506">
        <f>IF($CH506&gt;=5,INDEX($AQ:$AQ,$CG506+5),"")</f>
      </c>
      <c r="AX506">
        <f>IF($CH506&gt;=6,INDEX($AQ:$AQ,$CG506+6),"")</f>
      </c>
      <c r="AY506">
        <f>IF($CH506&gt;=7,INDEX($AQ:$AQ,$CG506+7),"")</f>
      </c>
      <c r="AZ506">
        <f>IF($CH506&gt;=8,INDEX($AQ:$AQ,$CG506+8),"")</f>
      </c>
      <c r="BA506">
        <f>IF($CH506&gt;=9,INDEX($AQ:$AQ,$CG506+9),"")</f>
      </c>
      <c r="BB506">
        <f>IF($CH506&gt;=10,INDEX($AQ:$AQ,$CG506+10),"")</f>
      </c>
      <c r="BC506">
        <f>IF($CH506&gt;=11,INDEX($AQ:$AQ,$CG506+11),"")</f>
      </c>
      <c r="BD506">
        <f>IF($CH506&gt;=12,INDEX($AQ:$AQ,$CG506+12),"")</f>
      </c>
      <c r="BE506">
        <f>IF($CH506&gt;=13,INDEX($AQ:$AQ,$CG506+13),"")</f>
      </c>
      <c r="BF506">
        <f>IF($CH506&gt;=14,INDEX($AQ:$AQ,$CG506+14),"")</f>
      </c>
      <c r="BG506">
        <f>IF($CH506&gt;=15,INDEX($AQ:$AQ,$CG506+15),"")</f>
      </c>
      <c r="BH506">
        <f>IF($CH506&gt;=16,INDEX($AQ:$AQ,$CG506+16),"")</f>
      </c>
      <c r="BI506">
        <f>IF($CH506&gt;=17,INDEX($AQ:$AQ,$CG506+17),"")</f>
      </c>
      <c r="BJ506">
        <f>IF($CH506&gt;=18,INDEX($AQ:$AQ,$CG506+18),"")</f>
      </c>
      <c r="BK506">
        <f>IF($CH506&gt;=19,INDEX($AQ:$AQ,$CG506+19),"")</f>
      </c>
      <c r="BL506">
        <f>IF($CH506&gt;=20,INDEX($AQ:$AQ,$CG506+20),"")</f>
      </c>
      <c r="BM506">
        <f>IF($CH506&gt;=21,INDEX($AQ:$AQ,$CG506+21),"")</f>
      </c>
      <c r="BN506">
        <f>IF($CH506&gt;=22,INDEX($AQ:$AQ,$CG506+22),"")</f>
      </c>
      <c r="BO506">
        <f>IF($CH506&gt;=23,INDEX($AQ:$AQ,$CG506+23),"")</f>
      </c>
      <c r="BP506">
        <f>IF($CH506&gt;=24,INDEX($AQ:$AQ,$CG506+24),"")</f>
      </c>
      <c r="BQ506">
        <f>IF($CH506&gt;=25,INDEX($AQ:$AQ,$CG506+25),"")</f>
      </c>
      <c r="BR506">
        <f>IF($CH506&gt;=26,INDEX($AQ:$AQ,$CG506+26),"")</f>
      </c>
      <c r="BS506">
        <f>IF($CH506&gt;=27,INDEX($AQ:$AQ,$CG506+27),"")</f>
      </c>
      <c r="BT506">
        <f>IF($CH506&gt;=28,INDEX($AQ:$AQ,$CG506+28),"")</f>
      </c>
      <c r="BU506">
        <f>IF($CH506&gt;=29,INDEX($AQ:$AQ,$CG506+29),"")</f>
      </c>
      <c r="BV506">
        <f>IF($CH506&gt;=30,INDEX($AQ:$AQ,$CG506+30),"")</f>
      </c>
      <c r="BW506">
        <f>IF($CH506&gt;=31,INDEX($AQ:$AQ,$CG506+31),"")</f>
      </c>
      <c r="BX506">
        <f>IF($CH506&gt;=32,INDEX($AQ:$AQ,$CG506+32),"")</f>
      </c>
      <c r="BY506">
        <f>IF($CH506&gt;=33,INDEX($AQ:$AQ,$CG506+33),"")</f>
      </c>
      <c r="BZ506">
        <f>IF($CH506&gt;=34,INDEX($AQ:$AQ,$CG506+34),"")</f>
      </c>
      <c r="CA506">
        <f>IF($CH506&gt;=35,INDEX($AQ:$AQ,$CG506+35),"")</f>
      </c>
      <c r="CB506">
        <f>IF($CH506&gt;=36,INDEX($AQ:$AQ,$CG506+36),"")</f>
      </c>
      <c r="CC506">
        <f>IF($CH506&gt;=37,INDEX($AQ:$AQ,$CG506+37),"")</f>
      </c>
      <c r="CD506">
        <f>IF($CH506&gt;=38,INDEX($AQ:$AQ,$CG506+38),"")</f>
      </c>
      <c r="CE506">
        <f>IF($CH506&gt;=39,INDEX($AQ:$AQ,$CG506+39),"")</f>
      </c>
      <c r="CF506">
        <f>IF($CH506&gt;=40,INDEX($AQ:$AQ,$CG506+40),"")</f>
      </c>
      <c r="CG506">
        <f>IFERROR(MATCH($AP506,$AQ$2:$AQ$134,0)+1,0)</f>
      </c>
      <c r="CH506">
        <f>IFERROR(INDEX($AR$2:$AR$134,MATCH($AP506,$AQ$2:$AQ$134,0)),0)</f>
      </c>
      <c r="CI506">
        <f>IFERROR(LEFT($L506,FIND(" - ",$L506)-1),$L506)</f>
      </c>
      <c r="CL506">
        <f>IF($DG506&gt;=1,INDEX($CJ:$CJ,$DF506+1),"")</f>
      </c>
      <c r="CM506">
        <f>IF($DG506&gt;=2,INDEX($CJ:$CJ,$DF506+2),"")</f>
      </c>
      <c r="CN506">
        <f>IF($DG506&gt;=3,INDEX($CJ:$CJ,$DF506+3),"")</f>
      </c>
      <c r="CO506">
        <f>IF($DG506&gt;=4,INDEX($CJ:$CJ,$DF506+4),"")</f>
      </c>
      <c r="CP506">
        <f>IF($DG506&gt;=5,INDEX($CJ:$CJ,$DF506+5),"")</f>
      </c>
      <c r="CQ506">
        <f>IF($DG506&gt;=6,INDEX($CJ:$CJ,$DF506+6),"")</f>
      </c>
      <c r="CR506">
        <f>IF($DG506&gt;=7,INDEX($CJ:$CJ,$DF506+7),"")</f>
      </c>
      <c r="CS506">
        <f>IF($DG506&gt;=8,INDEX($CJ:$CJ,$DF506+8),"")</f>
      </c>
      <c r="CT506">
        <f>IF($DG506&gt;=9,INDEX($CJ:$CJ,$DF506+9),"")</f>
      </c>
      <c r="CU506">
        <f>IF($DG506&gt;=10,INDEX($CJ:$CJ,$DF506+10),"")</f>
      </c>
      <c r="CV506">
        <f>IF($DG506&gt;=11,INDEX($CJ:$CJ,$DF506+11),"")</f>
      </c>
      <c r="CW506">
        <f>IF($DG506&gt;=12,INDEX($CJ:$CJ,$DF506+12),"")</f>
      </c>
      <c r="CX506">
        <f>IF($DG506&gt;=13,INDEX($CJ:$CJ,$DF506+13),"")</f>
      </c>
      <c r="CY506">
        <f>IF($DG506&gt;=14,INDEX($CJ:$CJ,$DF506+14),"")</f>
      </c>
      <c r="CZ506">
        <f>IF($DG506&gt;=15,INDEX($CJ:$CJ,$DF506+15),"")</f>
      </c>
      <c r="DA506">
        <f>IF($DG506&gt;=16,INDEX($CJ:$CJ,$DF506+16),"")</f>
      </c>
      <c r="DB506">
        <f>IF($DG506&gt;=17,INDEX($CJ:$CJ,$DF506+17),"")</f>
      </c>
      <c r="DC506">
        <f>IF($DG506&gt;=18,INDEX($CJ:$CJ,$DF506+18),"")</f>
      </c>
      <c r="DD506">
        <f>IF($DG506&gt;=19,INDEX($CJ:$CJ,$DF506+19),"")</f>
      </c>
      <c r="DE506">
        <f>IF($DG506&gt;=20,INDEX($CJ:$CJ,$DF506+20),"")</f>
      </c>
      <c r="DF506">
        <f>IFERROR(MATCH($CI506,$CJ$2:$CJ$263,0)+1,0)</f>
      </c>
      <c r="DG506">
        <f>IFERROR(INDEX($CK$2:$CK$263,MATCH($CI506,$CJ$2:$CJ$263,0)),0)</f>
      </c>
      <c r="DH506">
        <f>IFERROR(INDEX($AO:$AO,MATCH($N506,$AN:$AN,0))&amp;"","")</f>
      </c>
      <c r="DL506">
        <f>IF($GO506&gt;=1,INDEX($DI:$DI,$GN506+1),"")</f>
      </c>
      <c r="DM506">
        <f>IF($GO506&gt;=2,INDEX($DI:$DI,$GN506+2),"")</f>
      </c>
      <c r="DN506">
        <f>IF($GO506&gt;=3,INDEX($DI:$DI,$GN506+3),"")</f>
      </c>
      <c r="DO506">
        <f>IF($GO506&gt;=4,INDEX($DI:$DI,$GN506+4),"")</f>
      </c>
      <c r="DP506">
        <f>IF($GO506&gt;=5,INDEX($DI:$DI,$GN506+5),"")</f>
      </c>
      <c r="DQ506">
        <f>IF($GO506&gt;=6,INDEX($DI:$DI,$GN506+6),"")</f>
      </c>
      <c r="DR506">
        <f>IF($GO506&gt;=7,INDEX($DI:$DI,$GN506+7),"")</f>
      </c>
      <c r="DS506">
        <f>IF($GO506&gt;=8,INDEX($DI:$DI,$GN506+8),"")</f>
      </c>
      <c r="DT506">
        <f>IF($GO506&gt;=9,INDEX($DI:$DI,$GN506+9),"")</f>
      </c>
      <c r="DU506">
        <f>IF($GO506&gt;=10,INDEX($DI:$DI,$GN506+10),"")</f>
      </c>
      <c r="DV506">
        <f>IF($GO506&gt;=11,INDEX($DI:$DI,$GN506+11),"")</f>
      </c>
      <c r="DW506">
        <f>IF($GO506&gt;=12,INDEX($DI:$DI,$GN506+12),"")</f>
      </c>
      <c r="DX506">
        <f>IF($GO506&gt;=13,INDEX($DI:$DI,$GN506+13),"")</f>
      </c>
      <c r="DY506">
        <f>IF($GO506&gt;=14,INDEX($DI:$DI,$GN506+14),"")</f>
      </c>
      <c r="DZ506">
        <f>IF($GO506&gt;=15,INDEX($DI:$DI,$GN506+15),"")</f>
      </c>
      <c r="EA506">
        <f>IF($GO506&gt;=16,INDEX($DI:$DI,$GN506+16),"")</f>
      </c>
      <c r="EB506">
        <f>IF($GO506&gt;=17,INDEX($DI:$DI,$GN506+17),"")</f>
      </c>
      <c r="EC506">
        <f>IF($GO506&gt;=18,INDEX($DI:$DI,$GN506+18),"")</f>
      </c>
      <c r="ED506">
        <f>IF($GO506&gt;=19,INDEX($DI:$DI,$GN506+19),"")</f>
      </c>
      <c r="EE506">
        <f>IF($GO506&gt;=20,INDEX($DI:$DI,$GN506+20),"")</f>
      </c>
      <c r="EF506">
        <f>IF($GO506&gt;=21,INDEX($DI:$DI,$GN506+21),"")</f>
      </c>
      <c r="EG506">
        <f>IF($GO506&gt;=22,INDEX($DI:$DI,$GN506+22),"")</f>
      </c>
      <c r="EH506">
        <f>IF($GO506&gt;=23,INDEX($DI:$DI,$GN506+23),"")</f>
      </c>
      <c r="EI506">
        <f>IF($GO506&gt;=24,INDEX($DI:$DI,$GN506+24),"")</f>
      </c>
      <c r="EJ506">
        <f>IF($GO506&gt;=25,INDEX($DI:$DI,$GN506+25),"")</f>
      </c>
      <c r="EK506">
        <f>IF($GO506&gt;=26,INDEX($DI:$DI,$GN506+26),"")</f>
      </c>
      <c r="EL506">
        <f>IF($GO506&gt;=27,INDEX($DI:$DI,$GN506+27),"")</f>
      </c>
      <c r="EM506">
        <f>IF($GO506&gt;=28,INDEX($DI:$DI,$GN506+28),"")</f>
      </c>
      <c r="EN506">
        <f>IF($GO506&gt;=29,INDEX($DI:$DI,$GN506+29),"")</f>
      </c>
      <c r="EO506">
        <f>IF($GO506&gt;=30,INDEX($DI:$DI,$GN506+30),"")</f>
      </c>
      <c r="EP506">
        <f>IF($GO506&gt;=31,INDEX($DI:$DI,$GN506+31),"")</f>
      </c>
      <c r="EQ506">
        <f>IF($GO506&gt;=32,INDEX($DI:$DI,$GN506+32),"")</f>
      </c>
      <c r="ER506">
        <f>IF($GO506&gt;=33,INDEX($DI:$DI,$GN506+33),"")</f>
      </c>
      <c r="ES506">
        <f>IF($GO506&gt;=34,INDEX($DI:$DI,$GN506+34),"")</f>
      </c>
      <c r="ET506">
        <f>IF($GO506&gt;=35,INDEX($DI:$DI,$GN506+35),"")</f>
      </c>
      <c r="EU506">
        <f>IF($GO506&gt;=36,INDEX($DI:$DI,$GN506+36),"")</f>
      </c>
      <c r="EV506">
        <f>IF($GO506&gt;=37,INDEX($DI:$DI,$GN506+37),"")</f>
      </c>
      <c r="EW506">
        <f>IF($GO506&gt;=38,INDEX($DI:$DI,$GN506+38),"")</f>
      </c>
      <c r="EX506">
        <f>IF($GO506&gt;=39,INDEX($DI:$DI,$GN506+39),"")</f>
      </c>
      <c r="EY506">
        <f>IF($GO506&gt;=40,INDEX($DI:$DI,$GN506+40),"")</f>
      </c>
      <c r="EZ506">
        <f>IF($GO506&gt;=1,INDEX($DJ:$DJ,$GN506+1),"")</f>
      </c>
      <c r="FA506">
        <f>IF($GO506&gt;=2,INDEX($DJ:$DJ,$GN506+2),"")</f>
      </c>
      <c r="FB506">
        <f>IF($GO506&gt;=3,INDEX($DJ:$DJ,$GN506+3),"")</f>
      </c>
      <c r="FC506">
        <f>IF($GO506&gt;=4,INDEX($DJ:$DJ,$GN506+4),"")</f>
      </c>
      <c r="FD506">
        <f>IF($GO506&gt;=5,INDEX($DJ:$DJ,$GN506+5),"")</f>
      </c>
      <c r="FE506">
        <f>IF($GO506&gt;=6,INDEX($DJ:$DJ,$GN506+6),"")</f>
      </c>
      <c r="FF506">
        <f>IF($GO506&gt;=7,INDEX($DJ:$DJ,$GN506+7),"")</f>
      </c>
      <c r="FG506">
        <f>IF($GO506&gt;=8,INDEX($DJ:$DJ,$GN506+8),"")</f>
      </c>
      <c r="FH506">
        <f>IF($GO506&gt;=9,INDEX($DJ:$DJ,$GN506+9),"")</f>
      </c>
      <c r="FI506">
        <f>IF($GO506&gt;=10,INDEX($DJ:$DJ,$GN506+10),"")</f>
      </c>
      <c r="FJ506">
        <f>IF($GO506&gt;=11,INDEX($DJ:$DJ,$GN506+11),"")</f>
      </c>
      <c r="FK506">
        <f>IF($GO506&gt;=12,INDEX($DJ:$DJ,$GN506+12),"")</f>
      </c>
      <c r="FL506">
        <f>IF($GO506&gt;=13,INDEX($DJ:$DJ,$GN506+13),"")</f>
      </c>
      <c r="FM506">
        <f>IF($GO506&gt;=14,INDEX($DJ:$DJ,$GN506+14),"")</f>
      </c>
      <c r="FN506">
        <f>IF($GO506&gt;=15,INDEX($DJ:$DJ,$GN506+15),"")</f>
      </c>
      <c r="FO506">
        <f>IF($GO506&gt;=16,INDEX($DJ:$DJ,$GN506+16),"")</f>
      </c>
      <c r="FP506">
        <f>IF($GO506&gt;=17,INDEX($DJ:$DJ,$GN506+17),"")</f>
      </c>
      <c r="FQ506">
        <f>IF($GO506&gt;=18,INDEX($DJ:$DJ,$GN506+18),"")</f>
      </c>
      <c r="FR506">
        <f>IF($GO506&gt;=19,INDEX($DJ:$DJ,$GN506+19),"")</f>
      </c>
      <c r="FS506">
        <f>IF($GO506&gt;=20,INDEX($DJ:$DJ,$GN506+20),"")</f>
      </c>
      <c r="FT506">
        <f>IF($GO506&gt;=21,INDEX($DJ:$DJ,$GN506+21),"")</f>
      </c>
      <c r="FU506">
        <f>IF($GO506&gt;=22,INDEX($DJ:$DJ,$GN506+22),"")</f>
      </c>
      <c r="FV506">
        <f>IF($GO506&gt;=23,INDEX($DJ:$DJ,$GN506+23),"")</f>
      </c>
      <c r="FW506">
        <f>IF($GO506&gt;=24,INDEX($DJ:$DJ,$GN506+24),"")</f>
      </c>
      <c r="FX506">
        <f>IF($GO506&gt;=25,INDEX($DJ:$DJ,$GN506+25),"")</f>
      </c>
      <c r="FY506">
        <f>IF($GO506&gt;=26,INDEX($DJ:$DJ,$GN506+26),"")</f>
      </c>
      <c r="FZ506">
        <f>IF($GO506&gt;=27,INDEX($DJ:$DJ,$GN506+27),"")</f>
      </c>
      <c r="GA506">
        <f>IF($GO506&gt;=28,INDEX($DJ:$DJ,$GN506+28),"")</f>
      </c>
      <c r="GB506">
        <f>IF($GO506&gt;=29,INDEX($DJ:$DJ,$GN506+29),"")</f>
      </c>
      <c r="GC506">
        <f>IF($GO506&gt;=30,INDEX($DJ:$DJ,$GN506+30),"")</f>
      </c>
      <c r="GD506">
        <f>IF($GO506&gt;=31,INDEX($DJ:$DJ,$GN506+31),"")</f>
      </c>
      <c r="GE506">
        <f>IF($GO506&gt;=32,INDEX($DJ:$DJ,$GN506+32),"")</f>
      </c>
      <c r="GF506">
        <f>IF($GO506&gt;=33,INDEX($DJ:$DJ,$GN506+33),"")</f>
      </c>
      <c r="GG506">
        <f>IF($GO506&gt;=34,INDEX($DJ:$DJ,$GN506+34),"")</f>
      </c>
      <c r="GH506">
        <f>IF($GO506&gt;=35,INDEX($DJ:$DJ,$GN506+35),"")</f>
      </c>
      <c r="GI506">
        <f>IF($GO506&gt;=36,INDEX($DJ:$DJ,$GN506+36),"")</f>
      </c>
      <c r="GJ506">
        <f>IF($GO506&gt;=37,INDEX($DJ:$DJ,$GN506+37),"")</f>
      </c>
      <c r="GK506">
        <f>IF($GO506&gt;=38,INDEX($DJ:$DJ,$GN506+38),"")</f>
      </c>
      <c r="GL506">
        <f>IF($GO506&gt;=39,INDEX($DJ:$DJ,$GN506+39),"")</f>
      </c>
      <c r="GM506">
        <f>IF($GO506&gt;=40,INDEX($DJ:$DJ,$GN506+40),"")</f>
      </c>
      <c r="GN506">
        <f>IFERROR(MATCH($DH506,$DI$2:$DI$148,0)+1,0)</f>
      </c>
      <c r="GO506">
        <f>IFERROR(INDEX($DK$2:$DK$148,MATCH($DH506,$DI$2:$DI$148,0)),0)</f>
      </c>
      <c r="GP506">
        <f>IFERROR(MATCH($Y506,$DL$506:$EY$506,0),0)</f>
      </c>
      <c r="GQ506">
        <f>IF($GP506&gt;0,INDEX($EZ$506:$GM$506,$GP506),"")</f>
      </c>
      <c r="GT506">
        <f>IF($JC506&gt;=1,INDEX($GR:$GR,$JB506+1),"")</f>
      </c>
      <c r="GU506">
        <f>IF($JC506&gt;=2,INDEX($GR:$GR,$JB506+2),"")</f>
      </c>
      <c r="GV506">
        <f>IF($JC506&gt;=3,INDEX($GR:$GR,$JB506+3),"")</f>
      </c>
      <c r="GW506">
        <f>IF($JC506&gt;=4,INDEX($GR:$GR,$JB506+4),"")</f>
      </c>
      <c r="GX506">
        <f>IF($JC506&gt;=5,INDEX($GR:$GR,$JB506+5),"")</f>
      </c>
      <c r="GY506">
        <f>IF($JC506&gt;=6,INDEX($GR:$GR,$JB506+6),"")</f>
      </c>
      <c r="GZ506">
        <f>IF($JC506&gt;=7,INDEX($GR:$GR,$JB506+7),"")</f>
      </c>
      <c r="HA506">
        <f>IF($JC506&gt;=8,INDEX($GR:$GR,$JB506+8),"")</f>
      </c>
      <c r="HB506">
        <f>IF($JC506&gt;=9,INDEX($GR:$GR,$JB506+9),"")</f>
      </c>
      <c r="HC506">
        <f>IF($JC506&gt;=10,INDEX($GR:$GR,$JB506+10),"")</f>
      </c>
      <c r="HD506">
        <f>IF($JC506&gt;=11,INDEX($GR:$GR,$JB506+11),"")</f>
      </c>
      <c r="HE506">
        <f>IF($JC506&gt;=12,INDEX($GR:$GR,$JB506+12),"")</f>
      </c>
      <c r="HF506">
        <f>IF($JC506&gt;=13,INDEX($GR:$GR,$JB506+13),"")</f>
      </c>
      <c r="HG506">
        <f>IF($JC506&gt;=14,INDEX($GR:$GR,$JB506+14),"")</f>
      </c>
      <c r="HH506">
        <f>IF($JC506&gt;=15,INDEX($GR:$GR,$JB506+15),"")</f>
      </c>
      <c r="HI506">
        <f>IF($JC506&gt;=16,INDEX($GR:$GR,$JB506+16),"")</f>
      </c>
      <c r="HJ506">
        <f>IF($JC506&gt;=17,INDEX($GR:$GR,$JB506+17),"")</f>
      </c>
      <c r="HK506">
        <f>IF($JC506&gt;=18,INDEX($GR:$GR,$JB506+18),"")</f>
      </c>
      <c r="HL506">
        <f>IF($JC506&gt;=19,INDEX($GR:$GR,$JB506+19),"")</f>
      </c>
      <c r="HM506">
        <f>IF($JC506&gt;=20,INDEX($GR:$GR,$JB506+20),"")</f>
      </c>
      <c r="HN506">
        <f>IF($JC506&gt;=21,INDEX($GR:$GR,$JB506+21),"")</f>
      </c>
      <c r="HO506">
        <f>IF($JC506&gt;=22,INDEX($GR:$GR,$JB506+22),"")</f>
      </c>
      <c r="HP506">
        <f>IF($JC506&gt;=23,INDEX($GR:$GR,$JB506+23),"")</f>
      </c>
      <c r="HQ506">
        <f>IF($JC506&gt;=24,INDEX($GR:$GR,$JB506+24),"")</f>
      </c>
      <c r="HR506">
        <f>IF($JC506&gt;=25,INDEX($GR:$GR,$JB506+25),"")</f>
      </c>
      <c r="HS506">
        <f>IF($JC506&gt;=26,INDEX($GR:$GR,$JB506+26),"")</f>
      </c>
      <c r="HT506">
        <f>IF($JC506&gt;=27,INDEX($GR:$GR,$JB506+27),"")</f>
      </c>
      <c r="HU506">
        <f>IF($JC506&gt;=28,INDEX($GR:$GR,$JB506+28),"")</f>
      </c>
      <c r="HV506">
        <f>IF($JC506&gt;=29,INDEX($GR:$GR,$JB506+29),"")</f>
      </c>
      <c r="HW506">
        <f>IF($JC506&gt;=30,INDEX($GR:$GR,$JB506+30),"")</f>
      </c>
      <c r="HX506">
        <f>IF($JC506&gt;=31,INDEX($GR:$GR,$JB506+31),"")</f>
      </c>
      <c r="HY506">
        <f>IF($JC506&gt;=32,INDEX($GR:$GR,$JB506+32),"")</f>
      </c>
      <c r="HZ506">
        <f>IF($JC506&gt;=33,INDEX($GR:$GR,$JB506+33),"")</f>
      </c>
      <c r="IA506">
        <f>IF($JC506&gt;=34,INDEX($GR:$GR,$JB506+34),"")</f>
      </c>
      <c r="IB506">
        <f>IF($JC506&gt;=35,INDEX($GR:$GR,$JB506+35),"")</f>
      </c>
      <c r="IC506">
        <f>IF($JC506&gt;=36,INDEX($GR:$GR,$JB506+36),"")</f>
      </c>
      <c r="ID506">
        <f>IF($JC506&gt;=37,INDEX($GR:$GR,$JB506+37),"")</f>
      </c>
      <c r="IE506">
        <f>IF($JC506&gt;=38,INDEX($GR:$GR,$JB506+38),"")</f>
      </c>
      <c r="IF506">
        <f>IF($JC506&gt;=39,INDEX($GR:$GR,$JB506+39),"")</f>
      </c>
      <c r="IG506">
        <f>IF($JC506&gt;=40,INDEX($GR:$GR,$JB506+40),"")</f>
      </c>
      <c r="IH506">
        <f>IF($JC506&gt;=41,INDEX($GR:$GR,$JB506+41),"")</f>
      </c>
      <c r="II506">
        <f>IF($JC506&gt;=42,INDEX($GR:$GR,$JB506+42),"")</f>
      </c>
      <c r="IJ506">
        <f>IF($JC506&gt;=43,INDEX($GR:$GR,$JB506+43),"")</f>
      </c>
      <c r="IK506">
        <f>IF($JC506&gt;=44,INDEX($GR:$GR,$JB506+44),"")</f>
      </c>
      <c r="IL506">
        <f>IF($JC506&gt;=45,INDEX($GR:$GR,$JB506+45),"")</f>
      </c>
      <c r="IM506">
        <f>IF($JC506&gt;=46,INDEX($GR:$GR,$JB506+46),"")</f>
      </c>
      <c r="IN506">
        <f>IF($JC506&gt;=47,INDEX($GR:$GR,$JB506+47),"")</f>
      </c>
      <c r="IO506">
        <f>IF($JC506&gt;=48,INDEX($GR:$GR,$JB506+48),"")</f>
      </c>
      <c r="IP506">
        <f>IF($JC506&gt;=49,INDEX($GR:$GR,$JB506+49),"")</f>
      </c>
      <c r="IQ506">
        <f>IF($JC506&gt;=50,INDEX($GR:$GR,$JB506+50),"")</f>
      </c>
      <c r="IR506">
        <f>IF($JC506&gt;=51,INDEX($GR:$GR,$JB506+51),"")</f>
      </c>
      <c r="IS506">
        <f>IF($JC506&gt;=52,INDEX($GR:$GR,$JB506+52),"")</f>
      </c>
      <c r="IT506">
        <f>IF($JC506&gt;=53,INDEX($GR:$GR,$JB506+53),"")</f>
      </c>
      <c r="IU506">
        <f>IF($JC506&gt;=54,INDEX($GR:$GR,$JB506+54),"")</f>
      </c>
      <c r="IV506">
        <f>IF($JC506&gt;=55,INDEX($GR:$GR,$JB506+55),"")</f>
      </c>
      <c r="IW506">
        <f>IF($JC506&gt;=56,INDEX($GR:$GR,$JB506+56),"")</f>
      </c>
      <c r="IX506">
        <f>IF($JC506&gt;=57,INDEX($GR:$GR,$JB506+57),"")</f>
      </c>
      <c r="IY506">
        <f>IF($JC506&gt;=58,INDEX($GR:$GR,$JB506+58),"")</f>
      </c>
      <c r="IZ506">
        <f>IF($JC506&gt;=59,INDEX($GR:$GR,$JB506+59),"")</f>
      </c>
      <c r="JA506">
        <f>IF($JC506&gt;=60,INDEX($GR:$GR,$JB506+60),"")</f>
      </c>
      <c r="JB506">
        <f>IFERROR(MATCH($GQ506,$GR$2:$GR$324,0)+1,0)</f>
      </c>
      <c r="JC506">
        <f>IFERROR(INDEX($GS$2:$GS$324,MATCH($GQ506,$GR$2:$GR$324,0)),0)</f>
      </c>
      <c r="JD506" t="s">
        <v>40</v>
      </c>
      <c r="JE506" t="s">
        <v>40</v>
      </c>
    </row>
    <row r="507" spans="1:265" x14ac:dyDescent="0.25">
      <c r="Q507">
        <f>IF(OR($T507="",$P507=""),"",IFERROR($T507/$P507,0))</f>
      </c>
      <c r="R507">
        <f>IF($T507="","",
SUM($S507,$U507,$Z507,$V507,$X507)*
(1-IF($AA507="",0,VALUE($AA507)/100)))</f>
      </c>
      <c r="S507">
        <f>IF($T507="","",$T507)</f>
      </c>
      <c r="U507">
        <f>IF($T507="","",
IF($N507="","",
IF(ISNUMBER(SEARCH("exempt",LOWER($N507))),0,
$T507*(VALUE(SUBSTITUTE($N507,"%",""))/100))))</f>
      </c>
      <c r="AB507">
        <f>IFERROR(IF(FIND(" - ",$K507)&gt;0,MID($K507,FIND(" - ",$K507)+3,LEN($K507)),""),"")</f>
      </c>
      <c r="AK507" t="s">
        <v>1094</v>
      </c>
      <c r="AP507">
        <f>IFERROR(LEFT($K507,FIND(" - ",$K507)-1),$K507)</f>
      </c>
      <c r="AS507">
        <f>IF($CH507&gt;=1,INDEX($AQ:$AQ,$CG507+1),"")</f>
      </c>
      <c r="AT507">
        <f>IF($CH507&gt;=2,INDEX($AQ:$AQ,$CG507+2),"")</f>
      </c>
      <c r="AU507">
        <f>IF($CH507&gt;=3,INDEX($AQ:$AQ,$CG507+3),"")</f>
      </c>
      <c r="AV507">
        <f>IF($CH507&gt;=4,INDEX($AQ:$AQ,$CG507+4),"")</f>
      </c>
      <c r="AW507">
        <f>IF($CH507&gt;=5,INDEX($AQ:$AQ,$CG507+5),"")</f>
      </c>
      <c r="AX507">
        <f>IF($CH507&gt;=6,INDEX($AQ:$AQ,$CG507+6),"")</f>
      </c>
      <c r="AY507">
        <f>IF($CH507&gt;=7,INDEX($AQ:$AQ,$CG507+7),"")</f>
      </c>
      <c r="AZ507">
        <f>IF($CH507&gt;=8,INDEX($AQ:$AQ,$CG507+8),"")</f>
      </c>
      <c r="BA507">
        <f>IF($CH507&gt;=9,INDEX($AQ:$AQ,$CG507+9),"")</f>
      </c>
      <c r="BB507">
        <f>IF($CH507&gt;=10,INDEX($AQ:$AQ,$CG507+10),"")</f>
      </c>
      <c r="BC507">
        <f>IF($CH507&gt;=11,INDEX($AQ:$AQ,$CG507+11),"")</f>
      </c>
      <c r="BD507">
        <f>IF($CH507&gt;=12,INDEX($AQ:$AQ,$CG507+12),"")</f>
      </c>
      <c r="BE507">
        <f>IF($CH507&gt;=13,INDEX($AQ:$AQ,$CG507+13),"")</f>
      </c>
      <c r="BF507">
        <f>IF($CH507&gt;=14,INDEX($AQ:$AQ,$CG507+14),"")</f>
      </c>
      <c r="BG507">
        <f>IF($CH507&gt;=15,INDEX($AQ:$AQ,$CG507+15),"")</f>
      </c>
      <c r="BH507">
        <f>IF($CH507&gt;=16,INDEX($AQ:$AQ,$CG507+16),"")</f>
      </c>
      <c r="BI507">
        <f>IF($CH507&gt;=17,INDEX($AQ:$AQ,$CG507+17),"")</f>
      </c>
      <c r="BJ507">
        <f>IF($CH507&gt;=18,INDEX($AQ:$AQ,$CG507+18),"")</f>
      </c>
      <c r="BK507">
        <f>IF($CH507&gt;=19,INDEX($AQ:$AQ,$CG507+19),"")</f>
      </c>
      <c r="BL507">
        <f>IF($CH507&gt;=20,INDEX($AQ:$AQ,$CG507+20),"")</f>
      </c>
      <c r="BM507">
        <f>IF($CH507&gt;=21,INDEX($AQ:$AQ,$CG507+21),"")</f>
      </c>
      <c r="BN507">
        <f>IF($CH507&gt;=22,INDEX($AQ:$AQ,$CG507+22),"")</f>
      </c>
      <c r="BO507">
        <f>IF($CH507&gt;=23,INDEX($AQ:$AQ,$CG507+23),"")</f>
      </c>
      <c r="BP507">
        <f>IF($CH507&gt;=24,INDEX($AQ:$AQ,$CG507+24),"")</f>
      </c>
      <c r="BQ507">
        <f>IF($CH507&gt;=25,INDEX($AQ:$AQ,$CG507+25),"")</f>
      </c>
      <c r="BR507">
        <f>IF($CH507&gt;=26,INDEX($AQ:$AQ,$CG507+26),"")</f>
      </c>
      <c r="BS507">
        <f>IF($CH507&gt;=27,INDEX($AQ:$AQ,$CG507+27),"")</f>
      </c>
      <c r="BT507">
        <f>IF($CH507&gt;=28,INDEX($AQ:$AQ,$CG507+28),"")</f>
      </c>
      <c r="BU507">
        <f>IF($CH507&gt;=29,INDEX($AQ:$AQ,$CG507+29),"")</f>
      </c>
      <c r="BV507">
        <f>IF($CH507&gt;=30,INDEX($AQ:$AQ,$CG507+30),"")</f>
      </c>
      <c r="BW507">
        <f>IF($CH507&gt;=31,INDEX($AQ:$AQ,$CG507+31),"")</f>
      </c>
      <c r="BX507">
        <f>IF($CH507&gt;=32,INDEX($AQ:$AQ,$CG507+32),"")</f>
      </c>
      <c r="BY507">
        <f>IF($CH507&gt;=33,INDEX($AQ:$AQ,$CG507+33),"")</f>
      </c>
      <c r="BZ507">
        <f>IF($CH507&gt;=34,INDEX($AQ:$AQ,$CG507+34),"")</f>
      </c>
      <c r="CA507">
        <f>IF($CH507&gt;=35,INDEX($AQ:$AQ,$CG507+35),"")</f>
      </c>
      <c r="CB507">
        <f>IF($CH507&gt;=36,INDEX($AQ:$AQ,$CG507+36),"")</f>
      </c>
      <c r="CC507">
        <f>IF($CH507&gt;=37,INDEX($AQ:$AQ,$CG507+37),"")</f>
      </c>
      <c r="CD507">
        <f>IF($CH507&gt;=38,INDEX($AQ:$AQ,$CG507+38),"")</f>
      </c>
      <c r="CE507">
        <f>IF($CH507&gt;=39,INDEX($AQ:$AQ,$CG507+39),"")</f>
      </c>
      <c r="CF507">
        <f>IF($CH507&gt;=40,INDEX($AQ:$AQ,$CG507+40),"")</f>
      </c>
      <c r="CG507">
        <f>IFERROR(MATCH($AP507,$AQ$2:$AQ$134,0)+1,0)</f>
      </c>
      <c r="CH507">
        <f>IFERROR(INDEX($AR$2:$AR$134,MATCH($AP507,$AQ$2:$AQ$134,0)),0)</f>
      </c>
      <c r="CI507">
        <f>IFERROR(LEFT($L507,FIND(" - ",$L507)-1),$L507)</f>
      </c>
      <c r="CL507">
        <f>IF($DG507&gt;=1,INDEX($CJ:$CJ,$DF507+1),"")</f>
      </c>
      <c r="CM507">
        <f>IF($DG507&gt;=2,INDEX($CJ:$CJ,$DF507+2),"")</f>
      </c>
      <c r="CN507">
        <f>IF($DG507&gt;=3,INDEX($CJ:$CJ,$DF507+3),"")</f>
      </c>
      <c r="CO507">
        <f>IF($DG507&gt;=4,INDEX($CJ:$CJ,$DF507+4),"")</f>
      </c>
      <c r="CP507">
        <f>IF($DG507&gt;=5,INDEX($CJ:$CJ,$DF507+5),"")</f>
      </c>
      <c r="CQ507">
        <f>IF($DG507&gt;=6,INDEX($CJ:$CJ,$DF507+6),"")</f>
      </c>
      <c r="CR507">
        <f>IF($DG507&gt;=7,INDEX($CJ:$CJ,$DF507+7),"")</f>
      </c>
      <c r="CS507">
        <f>IF($DG507&gt;=8,INDEX($CJ:$CJ,$DF507+8),"")</f>
      </c>
      <c r="CT507">
        <f>IF($DG507&gt;=9,INDEX($CJ:$CJ,$DF507+9),"")</f>
      </c>
      <c r="CU507">
        <f>IF($DG507&gt;=10,INDEX($CJ:$CJ,$DF507+10),"")</f>
      </c>
      <c r="CV507">
        <f>IF($DG507&gt;=11,INDEX($CJ:$CJ,$DF507+11),"")</f>
      </c>
      <c r="CW507">
        <f>IF($DG507&gt;=12,INDEX($CJ:$CJ,$DF507+12),"")</f>
      </c>
      <c r="CX507">
        <f>IF($DG507&gt;=13,INDEX($CJ:$CJ,$DF507+13),"")</f>
      </c>
      <c r="CY507">
        <f>IF($DG507&gt;=14,INDEX($CJ:$CJ,$DF507+14),"")</f>
      </c>
      <c r="CZ507">
        <f>IF($DG507&gt;=15,INDEX($CJ:$CJ,$DF507+15),"")</f>
      </c>
      <c r="DA507">
        <f>IF($DG507&gt;=16,INDEX($CJ:$CJ,$DF507+16),"")</f>
      </c>
      <c r="DB507">
        <f>IF($DG507&gt;=17,INDEX($CJ:$CJ,$DF507+17),"")</f>
      </c>
      <c r="DC507">
        <f>IF($DG507&gt;=18,INDEX($CJ:$CJ,$DF507+18),"")</f>
      </c>
      <c r="DD507">
        <f>IF($DG507&gt;=19,INDEX($CJ:$CJ,$DF507+19),"")</f>
      </c>
      <c r="DE507">
        <f>IF($DG507&gt;=20,INDEX($CJ:$CJ,$DF507+20),"")</f>
      </c>
      <c r="DF507">
        <f>IFERROR(MATCH($CI507,$CJ$2:$CJ$263,0)+1,0)</f>
      </c>
      <c r="DG507">
        <f>IFERROR(INDEX($CK$2:$CK$263,MATCH($CI507,$CJ$2:$CJ$263,0)),0)</f>
      </c>
      <c r="DH507">
        <f>IFERROR(INDEX($AO:$AO,MATCH($N507,$AN:$AN,0))&amp;"","")</f>
      </c>
      <c r="DL507">
        <f>IF($GO507&gt;=1,INDEX($DI:$DI,$GN507+1),"")</f>
      </c>
      <c r="DM507">
        <f>IF($GO507&gt;=2,INDEX($DI:$DI,$GN507+2),"")</f>
      </c>
      <c r="DN507">
        <f>IF($GO507&gt;=3,INDEX($DI:$DI,$GN507+3),"")</f>
      </c>
      <c r="DO507">
        <f>IF($GO507&gt;=4,INDEX($DI:$DI,$GN507+4),"")</f>
      </c>
      <c r="DP507">
        <f>IF($GO507&gt;=5,INDEX($DI:$DI,$GN507+5),"")</f>
      </c>
      <c r="DQ507">
        <f>IF($GO507&gt;=6,INDEX($DI:$DI,$GN507+6),"")</f>
      </c>
      <c r="DR507">
        <f>IF($GO507&gt;=7,INDEX($DI:$DI,$GN507+7),"")</f>
      </c>
      <c r="DS507">
        <f>IF($GO507&gt;=8,INDEX($DI:$DI,$GN507+8),"")</f>
      </c>
      <c r="DT507">
        <f>IF($GO507&gt;=9,INDEX($DI:$DI,$GN507+9),"")</f>
      </c>
      <c r="DU507">
        <f>IF($GO507&gt;=10,INDEX($DI:$DI,$GN507+10),"")</f>
      </c>
      <c r="DV507">
        <f>IF($GO507&gt;=11,INDEX($DI:$DI,$GN507+11),"")</f>
      </c>
      <c r="DW507">
        <f>IF($GO507&gt;=12,INDEX($DI:$DI,$GN507+12),"")</f>
      </c>
      <c r="DX507">
        <f>IF($GO507&gt;=13,INDEX($DI:$DI,$GN507+13),"")</f>
      </c>
      <c r="DY507">
        <f>IF($GO507&gt;=14,INDEX($DI:$DI,$GN507+14),"")</f>
      </c>
      <c r="DZ507">
        <f>IF($GO507&gt;=15,INDEX($DI:$DI,$GN507+15),"")</f>
      </c>
      <c r="EA507">
        <f>IF($GO507&gt;=16,INDEX($DI:$DI,$GN507+16),"")</f>
      </c>
      <c r="EB507">
        <f>IF($GO507&gt;=17,INDEX($DI:$DI,$GN507+17),"")</f>
      </c>
      <c r="EC507">
        <f>IF($GO507&gt;=18,INDEX($DI:$DI,$GN507+18),"")</f>
      </c>
      <c r="ED507">
        <f>IF($GO507&gt;=19,INDEX($DI:$DI,$GN507+19),"")</f>
      </c>
      <c r="EE507">
        <f>IF($GO507&gt;=20,INDEX($DI:$DI,$GN507+20),"")</f>
      </c>
      <c r="EF507">
        <f>IF($GO507&gt;=21,INDEX($DI:$DI,$GN507+21),"")</f>
      </c>
      <c r="EG507">
        <f>IF($GO507&gt;=22,INDEX($DI:$DI,$GN507+22),"")</f>
      </c>
      <c r="EH507">
        <f>IF($GO507&gt;=23,INDEX($DI:$DI,$GN507+23),"")</f>
      </c>
      <c r="EI507">
        <f>IF($GO507&gt;=24,INDEX($DI:$DI,$GN507+24),"")</f>
      </c>
      <c r="EJ507">
        <f>IF($GO507&gt;=25,INDEX($DI:$DI,$GN507+25),"")</f>
      </c>
      <c r="EK507">
        <f>IF($GO507&gt;=26,INDEX($DI:$DI,$GN507+26),"")</f>
      </c>
      <c r="EL507">
        <f>IF($GO507&gt;=27,INDEX($DI:$DI,$GN507+27),"")</f>
      </c>
      <c r="EM507">
        <f>IF($GO507&gt;=28,INDEX($DI:$DI,$GN507+28),"")</f>
      </c>
      <c r="EN507">
        <f>IF($GO507&gt;=29,INDEX($DI:$DI,$GN507+29),"")</f>
      </c>
      <c r="EO507">
        <f>IF($GO507&gt;=30,INDEX($DI:$DI,$GN507+30),"")</f>
      </c>
      <c r="EP507">
        <f>IF($GO507&gt;=31,INDEX($DI:$DI,$GN507+31),"")</f>
      </c>
      <c r="EQ507">
        <f>IF($GO507&gt;=32,INDEX($DI:$DI,$GN507+32),"")</f>
      </c>
      <c r="ER507">
        <f>IF($GO507&gt;=33,INDEX($DI:$DI,$GN507+33),"")</f>
      </c>
      <c r="ES507">
        <f>IF($GO507&gt;=34,INDEX($DI:$DI,$GN507+34),"")</f>
      </c>
      <c r="ET507">
        <f>IF($GO507&gt;=35,INDEX($DI:$DI,$GN507+35),"")</f>
      </c>
      <c r="EU507">
        <f>IF($GO507&gt;=36,INDEX($DI:$DI,$GN507+36),"")</f>
      </c>
      <c r="EV507">
        <f>IF($GO507&gt;=37,INDEX($DI:$DI,$GN507+37),"")</f>
      </c>
      <c r="EW507">
        <f>IF($GO507&gt;=38,INDEX($DI:$DI,$GN507+38),"")</f>
      </c>
      <c r="EX507">
        <f>IF($GO507&gt;=39,INDEX($DI:$DI,$GN507+39),"")</f>
      </c>
      <c r="EY507">
        <f>IF($GO507&gt;=40,INDEX($DI:$DI,$GN507+40),"")</f>
      </c>
      <c r="EZ507">
        <f>IF($GO507&gt;=1,INDEX($DJ:$DJ,$GN507+1),"")</f>
      </c>
      <c r="FA507">
        <f>IF($GO507&gt;=2,INDEX($DJ:$DJ,$GN507+2),"")</f>
      </c>
      <c r="FB507">
        <f>IF($GO507&gt;=3,INDEX($DJ:$DJ,$GN507+3),"")</f>
      </c>
      <c r="FC507">
        <f>IF($GO507&gt;=4,INDEX($DJ:$DJ,$GN507+4),"")</f>
      </c>
      <c r="FD507">
        <f>IF($GO507&gt;=5,INDEX($DJ:$DJ,$GN507+5),"")</f>
      </c>
      <c r="FE507">
        <f>IF($GO507&gt;=6,INDEX($DJ:$DJ,$GN507+6),"")</f>
      </c>
      <c r="FF507">
        <f>IF($GO507&gt;=7,INDEX($DJ:$DJ,$GN507+7),"")</f>
      </c>
      <c r="FG507">
        <f>IF($GO507&gt;=8,INDEX($DJ:$DJ,$GN507+8),"")</f>
      </c>
      <c r="FH507">
        <f>IF($GO507&gt;=9,INDEX($DJ:$DJ,$GN507+9),"")</f>
      </c>
      <c r="FI507">
        <f>IF($GO507&gt;=10,INDEX($DJ:$DJ,$GN507+10),"")</f>
      </c>
      <c r="FJ507">
        <f>IF($GO507&gt;=11,INDEX($DJ:$DJ,$GN507+11),"")</f>
      </c>
      <c r="FK507">
        <f>IF($GO507&gt;=12,INDEX($DJ:$DJ,$GN507+12),"")</f>
      </c>
      <c r="FL507">
        <f>IF($GO507&gt;=13,INDEX($DJ:$DJ,$GN507+13),"")</f>
      </c>
      <c r="FM507">
        <f>IF($GO507&gt;=14,INDEX($DJ:$DJ,$GN507+14),"")</f>
      </c>
      <c r="FN507">
        <f>IF($GO507&gt;=15,INDEX($DJ:$DJ,$GN507+15),"")</f>
      </c>
      <c r="FO507">
        <f>IF($GO507&gt;=16,INDEX($DJ:$DJ,$GN507+16),"")</f>
      </c>
      <c r="FP507">
        <f>IF($GO507&gt;=17,INDEX($DJ:$DJ,$GN507+17),"")</f>
      </c>
      <c r="FQ507">
        <f>IF($GO507&gt;=18,INDEX($DJ:$DJ,$GN507+18),"")</f>
      </c>
      <c r="FR507">
        <f>IF($GO507&gt;=19,INDEX($DJ:$DJ,$GN507+19),"")</f>
      </c>
      <c r="FS507">
        <f>IF($GO507&gt;=20,INDEX($DJ:$DJ,$GN507+20),"")</f>
      </c>
      <c r="FT507">
        <f>IF($GO507&gt;=21,INDEX($DJ:$DJ,$GN507+21),"")</f>
      </c>
      <c r="FU507">
        <f>IF($GO507&gt;=22,INDEX($DJ:$DJ,$GN507+22),"")</f>
      </c>
      <c r="FV507">
        <f>IF($GO507&gt;=23,INDEX($DJ:$DJ,$GN507+23),"")</f>
      </c>
      <c r="FW507">
        <f>IF($GO507&gt;=24,INDEX($DJ:$DJ,$GN507+24),"")</f>
      </c>
      <c r="FX507">
        <f>IF($GO507&gt;=25,INDEX($DJ:$DJ,$GN507+25),"")</f>
      </c>
      <c r="FY507">
        <f>IF($GO507&gt;=26,INDEX($DJ:$DJ,$GN507+26),"")</f>
      </c>
      <c r="FZ507">
        <f>IF($GO507&gt;=27,INDEX($DJ:$DJ,$GN507+27),"")</f>
      </c>
      <c r="GA507">
        <f>IF($GO507&gt;=28,INDEX($DJ:$DJ,$GN507+28),"")</f>
      </c>
      <c r="GB507">
        <f>IF($GO507&gt;=29,INDEX($DJ:$DJ,$GN507+29),"")</f>
      </c>
      <c r="GC507">
        <f>IF($GO507&gt;=30,INDEX($DJ:$DJ,$GN507+30),"")</f>
      </c>
      <c r="GD507">
        <f>IF($GO507&gt;=31,INDEX($DJ:$DJ,$GN507+31),"")</f>
      </c>
      <c r="GE507">
        <f>IF($GO507&gt;=32,INDEX($DJ:$DJ,$GN507+32),"")</f>
      </c>
      <c r="GF507">
        <f>IF($GO507&gt;=33,INDEX($DJ:$DJ,$GN507+33),"")</f>
      </c>
      <c r="GG507">
        <f>IF($GO507&gt;=34,INDEX($DJ:$DJ,$GN507+34),"")</f>
      </c>
      <c r="GH507">
        <f>IF($GO507&gt;=35,INDEX($DJ:$DJ,$GN507+35),"")</f>
      </c>
      <c r="GI507">
        <f>IF($GO507&gt;=36,INDEX($DJ:$DJ,$GN507+36),"")</f>
      </c>
      <c r="GJ507">
        <f>IF($GO507&gt;=37,INDEX($DJ:$DJ,$GN507+37),"")</f>
      </c>
      <c r="GK507">
        <f>IF($GO507&gt;=38,INDEX($DJ:$DJ,$GN507+38),"")</f>
      </c>
      <c r="GL507">
        <f>IF($GO507&gt;=39,INDEX($DJ:$DJ,$GN507+39),"")</f>
      </c>
      <c r="GM507">
        <f>IF($GO507&gt;=40,INDEX($DJ:$DJ,$GN507+40),"")</f>
      </c>
      <c r="GN507">
        <f>IFERROR(MATCH($DH507,$DI$2:$DI$148,0)+1,0)</f>
      </c>
      <c r="GO507">
        <f>IFERROR(INDEX($DK$2:$DK$148,MATCH($DH507,$DI$2:$DI$148,0)),0)</f>
      </c>
      <c r="GP507">
        <f>IFERROR(MATCH($Y507,$DL$507:$EY$507,0),0)</f>
      </c>
      <c r="GQ507">
        <f>IF($GP507&gt;0,INDEX($EZ$507:$GM$507,$GP507),"")</f>
      </c>
      <c r="GT507">
        <f>IF($JC507&gt;=1,INDEX($GR:$GR,$JB507+1),"")</f>
      </c>
      <c r="GU507">
        <f>IF($JC507&gt;=2,INDEX($GR:$GR,$JB507+2),"")</f>
      </c>
      <c r="GV507">
        <f>IF($JC507&gt;=3,INDEX($GR:$GR,$JB507+3),"")</f>
      </c>
      <c r="GW507">
        <f>IF($JC507&gt;=4,INDEX($GR:$GR,$JB507+4),"")</f>
      </c>
      <c r="GX507">
        <f>IF($JC507&gt;=5,INDEX($GR:$GR,$JB507+5),"")</f>
      </c>
      <c r="GY507">
        <f>IF($JC507&gt;=6,INDEX($GR:$GR,$JB507+6),"")</f>
      </c>
      <c r="GZ507">
        <f>IF($JC507&gt;=7,INDEX($GR:$GR,$JB507+7),"")</f>
      </c>
      <c r="HA507">
        <f>IF($JC507&gt;=8,INDEX($GR:$GR,$JB507+8),"")</f>
      </c>
      <c r="HB507">
        <f>IF($JC507&gt;=9,INDEX($GR:$GR,$JB507+9),"")</f>
      </c>
      <c r="HC507">
        <f>IF($JC507&gt;=10,INDEX($GR:$GR,$JB507+10),"")</f>
      </c>
      <c r="HD507">
        <f>IF($JC507&gt;=11,INDEX($GR:$GR,$JB507+11),"")</f>
      </c>
      <c r="HE507">
        <f>IF($JC507&gt;=12,INDEX($GR:$GR,$JB507+12),"")</f>
      </c>
      <c r="HF507">
        <f>IF($JC507&gt;=13,INDEX($GR:$GR,$JB507+13),"")</f>
      </c>
      <c r="HG507">
        <f>IF($JC507&gt;=14,INDEX($GR:$GR,$JB507+14),"")</f>
      </c>
      <c r="HH507">
        <f>IF($JC507&gt;=15,INDEX($GR:$GR,$JB507+15),"")</f>
      </c>
      <c r="HI507">
        <f>IF($JC507&gt;=16,INDEX($GR:$GR,$JB507+16),"")</f>
      </c>
      <c r="HJ507">
        <f>IF($JC507&gt;=17,INDEX($GR:$GR,$JB507+17),"")</f>
      </c>
      <c r="HK507">
        <f>IF($JC507&gt;=18,INDEX($GR:$GR,$JB507+18),"")</f>
      </c>
      <c r="HL507">
        <f>IF($JC507&gt;=19,INDEX($GR:$GR,$JB507+19),"")</f>
      </c>
      <c r="HM507">
        <f>IF($JC507&gt;=20,INDEX($GR:$GR,$JB507+20),"")</f>
      </c>
      <c r="HN507">
        <f>IF($JC507&gt;=21,INDEX($GR:$GR,$JB507+21),"")</f>
      </c>
      <c r="HO507">
        <f>IF($JC507&gt;=22,INDEX($GR:$GR,$JB507+22),"")</f>
      </c>
      <c r="HP507">
        <f>IF($JC507&gt;=23,INDEX($GR:$GR,$JB507+23),"")</f>
      </c>
      <c r="HQ507">
        <f>IF($JC507&gt;=24,INDEX($GR:$GR,$JB507+24),"")</f>
      </c>
      <c r="HR507">
        <f>IF($JC507&gt;=25,INDEX($GR:$GR,$JB507+25),"")</f>
      </c>
      <c r="HS507">
        <f>IF($JC507&gt;=26,INDEX($GR:$GR,$JB507+26),"")</f>
      </c>
      <c r="HT507">
        <f>IF($JC507&gt;=27,INDEX($GR:$GR,$JB507+27),"")</f>
      </c>
      <c r="HU507">
        <f>IF($JC507&gt;=28,INDEX($GR:$GR,$JB507+28),"")</f>
      </c>
      <c r="HV507">
        <f>IF($JC507&gt;=29,INDEX($GR:$GR,$JB507+29),"")</f>
      </c>
      <c r="HW507">
        <f>IF($JC507&gt;=30,INDEX($GR:$GR,$JB507+30),"")</f>
      </c>
      <c r="HX507">
        <f>IF($JC507&gt;=31,INDEX($GR:$GR,$JB507+31),"")</f>
      </c>
      <c r="HY507">
        <f>IF($JC507&gt;=32,INDEX($GR:$GR,$JB507+32),"")</f>
      </c>
      <c r="HZ507">
        <f>IF($JC507&gt;=33,INDEX($GR:$GR,$JB507+33),"")</f>
      </c>
      <c r="IA507">
        <f>IF($JC507&gt;=34,INDEX($GR:$GR,$JB507+34),"")</f>
      </c>
      <c r="IB507">
        <f>IF($JC507&gt;=35,INDEX($GR:$GR,$JB507+35),"")</f>
      </c>
      <c r="IC507">
        <f>IF($JC507&gt;=36,INDEX($GR:$GR,$JB507+36),"")</f>
      </c>
      <c r="ID507">
        <f>IF($JC507&gt;=37,INDEX($GR:$GR,$JB507+37),"")</f>
      </c>
      <c r="IE507">
        <f>IF($JC507&gt;=38,INDEX($GR:$GR,$JB507+38),"")</f>
      </c>
      <c r="IF507">
        <f>IF($JC507&gt;=39,INDEX($GR:$GR,$JB507+39),"")</f>
      </c>
      <c r="IG507">
        <f>IF($JC507&gt;=40,INDEX($GR:$GR,$JB507+40),"")</f>
      </c>
      <c r="IH507">
        <f>IF($JC507&gt;=41,INDEX($GR:$GR,$JB507+41),"")</f>
      </c>
      <c r="II507">
        <f>IF($JC507&gt;=42,INDEX($GR:$GR,$JB507+42),"")</f>
      </c>
      <c r="IJ507">
        <f>IF($JC507&gt;=43,INDEX($GR:$GR,$JB507+43),"")</f>
      </c>
      <c r="IK507">
        <f>IF($JC507&gt;=44,INDEX($GR:$GR,$JB507+44),"")</f>
      </c>
      <c r="IL507">
        <f>IF($JC507&gt;=45,INDEX($GR:$GR,$JB507+45),"")</f>
      </c>
      <c r="IM507">
        <f>IF($JC507&gt;=46,INDEX($GR:$GR,$JB507+46),"")</f>
      </c>
      <c r="IN507">
        <f>IF($JC507&gt;=47,INDEX($GR:$GR,$JB507+47),"")</f>
      </c>
      <c r="IO507">
        <f>IF($JC507&gt;=48,INDEX($GR:$GR,$JB507+48),"")</f>
      </c>
      <c r="IP507">
        <f>IF($JC507&gt;=49,INDEX($GR:$GR,$JB507+49),"")</f>
      </c>
      <c r="IQ507">
        <f>IF($JC507&gt;=50,INDEX($GR:$GR,$JB507+50),"")</f>
      </c>
      <c r="IR507">
        <f>IF($JC507&gt;=51,INDEX($GR:$GR,$JB507+51),"")</f>
      </c>
      <c r="IS507">
        <f>IF($JC507&gt;=52,INDEX($GR:$GR,$JB507+52),"")</f>
      </c>
      <c r="IT507">
        <f>IF($JC507&gt;=53,INDEX($GR:$GR,$JB507+53),"")</f>
      </c>
      <c r="IU507">
        <f>IF($JC507&gt;=54,INDEX($GR:$GR,$JB507+54),"")</f>
      </c>
      <c r="IV507">
        <f>IF($JC507&gt;=55,INDEX($GR:$GR,$JB507+55),"")</f>
      </c>
      <c r="IW507">
        <f>IF($JC507&gt;=56,INDEX($GR:$GR,$JB507+56),"")</f>
      </c>
      <c r="IX507">
        <f>IF($JC507&gt;=57,INDEX($GR:$GR,$JB507+57),"")</f>
      </c>
      <c r="IY507">
        <f>IF($JC507&gt;=58,INDEX($GR:$GR,$JB507+58),"")</f>
      </c>
      <c r="IZ507">
        <f>IF($JC507&gt;=59,INDEX($GR:$GR,$JB507+59),"")</f>
      </c>
      <c r="JA507">
        <f>IF($JC507&gt;=60,INDEX($GR:$GR,$JB507+60),"")</f>
      </c>
      <c r="JB507">
        <f>IFERROR(MATCH($GQ507,$GR$2:$GR$324,0)+1,0)</f>
      </c>
      <c r="JC507">
        <f>IFERROR(INDEX($GS$2:$GS$324,MATCH($GQ507,$GR$2:$GR$324,0)),0)</f>
      </c>
      <c r="JD507" t="s">
        <v>40</v>
      </c>
      <c r="JE507" t="s">
        <v>40</v>
      </c>
    </row>
    <row r="508" spans="1:265" x14ac:dyDescent="0.25">
      <c r="Q508">
        <f>IF(OR($T508="",$P508=""),"",IFERROR($T508/$P508,0))</f>
      </c>
      <c r="R508">
        <f>IF($T508="","",
SUM($S508,$U508,$Z508,$V508,$X508)*
(1-IF($AA508="",0,VALUE($AA508)/100)))</f>
      </c>
      <c r="S508">
        <f>IF($T508="","",$T508)</f>
      </c>
      <c r="U508">
        <f>IF($T508="","",
IF($N508="","",
IF(ISNUMBER(SEARCH("exempt",LOWER($N508))),0,
$T508*(VALUE(SUBSTITUTE($N508,"%",""))/100))))</f>
      </c>
      <c r="AB508">
        <f>IFERROR(IF(FIND(" - ",$K508)&gt;0,MID($K508,FIND(" - ",$K508)+3,LEN($K508)),""),"")</f>
      </c>
      <c r="AK508" t="s">
        <v>1095</v>
      </c>
      <c r="AP508">
        <f>IFERROR(LEFT($K508,FIND(" - ",$K508)-1),$K508)</f>
      </c>
      <c r="AS508">
        <f>IF($CH508&gt;=1,INDEX($AQ:$AQ,$CG508+1),"")</f>
      </c>
      <c r="AT508">
        <f>IF($CH508&gt;=2,INDEX($AQ:$AQ,$CG508+2),"")</f>
      </c>
      <c r="AU508">
        <f>IF($CH508&gt;=3,INDEX($AQ:$AQ,$CG508+3),"")</f>
      </c>
      <c r="AV508">
        <f>IF($CH508&gt;=4,INDEX($AQ:$AQ,$CG508+4),"")</f>
      </c>
      <c r="AW508">
        <f>IF($CH508&gt;=5,INDEX($AQ:$AQ,$CG508+5),"")</f>
      </c>
      <c r="AX508">
        <f>IF($CH508&gt;=6,INDEX($AQ:$AQ,$CG508+6),"")</f>
      </c>
      <c r="AY508">
        <f>IF($CH508&gt;=7,INDEX($AQ:$AQ,$CG508+7),"")</f>
      </c>
      <c r="AZ508">
        <f>IF($CH508&gt;=8,INDEX($AQ:$AQ,$CG508+8),"")</f>
      </c>
      <c r="BA508">
        <f>IF($CH508&gt;=9,INDEX($AQ:$AQ,$CG508+9),"")</f>
      </c>
      <c r="BB508">
        <f>IF($CH508&gt;=10,INDEX($AQ:$AQ,$CG508+10),"")</f>
      </c>
      <c r="BC508">
        <f>IF($CH508&gt;=11,INDEX($AQ:$AQ,$CG508+11),"")</f>
      </c>
      <c r="BD508">
        <f>IF($CH508&gt;=12,INDEX($AQ:$AQ,$CG508+12),"")</f>
      </c>
      <c r="BE508">
        <f>IF($CH508&gt;=13,INDEX($AQ:$AQ,$CG508+13),"")</f>
      </c>
      <c r="BF508">
        <f>IF($CH508&gt;=14,INDEX($AQ:$AQ,$CG508+14),"")</f>
      </c>
      <c r="BG508">
        <f>IF($CH508&gt;=15,INDEX($AQ:$AQ,$CG508+15),"")</f>
      </c>
      <c r="BH508">
        <f>IF($CH508&gt;=16,INDEX($AQ:$AQ,$CG508+16),"")</f>
      </c>
      <c r="BI508">
        <f>IF($CH508&gt;=17,INDEX($AQ:$AQ,$CG508+17),"")</f>
      </c>
      <c r="BJ508">
        <f>IF($CH508&gt;=18,INDEX($AQ:$AQ,$CG508+18),"")</f>
      </c>
      <c r="BK508">
        <f>IF($CH508&gt;=19,INDEX($AQ:$AQ,$CG508+19),"")</f>
      </c>
      <c r="BL508">
        <f>IF($CH508&gt;=20,INDEX($AQ:$AQ,$CG508+20),"")</f>
      </c>
      <c r="BM508">
        <f>IF($CH508&gt;=21,INDEX($AQ:$AQ,$CG508+21),"")</f>
      </c>
      <c r="BN508">
        <f>IF($CH508&gt;=22,INDEX($AQ:$AQ,$CG508+22),"")</f>
      </c>
      <c r="BO508">
        <f>IF($CH508&gt;=23,INDEX($AQ:$AQ,$CG508+23),"")</f>
      </c>
      <c r="BP508">
        <f>IF($CH508&gt;=24,INDEX($AQ:$AQ,$CG508+24),"")</f>
      </c>
      <c r="BQ508">
        <f>IF($CH508&gt;=25,INDEX($AQ:$AQ,$CG508+25),"")</f>
      </c>
      <c r="BR508">
        <f>IF($CH508&gt;=26,INDEX($AQ:$AQ,$CG508+26),"")</f>
      </c>
      <c r="BS508">
        <f>IF($CH508&gt;=27,INDEX($AQ:$AQ,$CG508+27),"")</f>
      </c>
      <c r="BT508">
        <f>IF($CH508&gt;=28,INDEX($AQ:$AQ,$CG508+28),"")</f>
      </c>
      <c r="BU508">
        <f>IF($CH508&gt;=29,INDEX($AQ:$AQ,$CG508+29),"")</f>
      </c>
      <c r="BV508">
        <f>IF($CH508&gt;=30,INDEX($AQ:$AQ,$CG508+30),"")</f>
      </c>
      <c r="BW508">
        <f>IF($CH508&gt;=31,INDEX($AQ:$AQ,$CG508+31),"")</f>
      </c>
      <c r="BX508">
        <f>IF($CH508&gt;=32,INDEX($AQ:$AQ,$CG508+32),"")</f>
      </c>
      <c r="BY508">
        <f>IF($CH508&gt;=33,INDEX($AQ:$AQ,$CG508+33),"")</f>
      </c>
      <c r="BZ508">
        <f>IF($CH508&gt;=34,INDEX($AQ:$AQ,$CG508+34),"")</f>
      </c>
      <c r="CA508">
        <f>IF($CH508&gt;=35,INDEX($AQ:$AQ,$CG508+35),"")</f>
      </c>
      <c r="CB508">
        <f>IF($CH508&gt;=36,INDEX($AQ:$AQ,$CG508+36),"")</f>
      </c>
      <c r="CC508">
        <f>IF($CH508&gt;=37,INDEX($AQ:$AQ,$CG508+37),"")</f>
      </c>
      <c r="CD508">
        <f>IF($CH508&gt;=38,INDEX($AQ:$AQ,$CG508+38),"")</f>
      </c>
      <c r="CE508">
        <f>IF($CH508&gt;=39,INDEX($AQ:$AQ,$CG508+39),"")</f>
      </c>
      <c r="CF508">
        <f>IF($CH508&gt;=40,INDEX($AQ:$AQ,$CG508+40),"")</f>
      </c>
      <c r="CG508">
        <f>IFERROR(MATCH($AP508,$AQ$2:$AQ$134,0)+1,0)</f>
      </c>
      <c r="CH508">
        <f>IFERROR(INDEX($AR$2:$AR$134,MATCH($AP508,$AQ$2:$AQ$134,0)),0)</f>
      </c>
      <c r="CI508">
        <f>IFERROR(LEFT($L508,FIND(" - ",$L508)-1),$L508)</f>
      </c>
      <c r="CL508">
        <f>IF($DG508&gt;=1,INDEX($CJ:$CJ,$DF508+1),"")</f>
      </c>
      <c r="CM508">
        <f>IF($DG508&gt;=2,INDEX($CJ:$CJ,$DF508+2),"")</f>
      </c>
      <c r="CN508">
        <f>IF($DG508&gt;=3,INDEX($CJ:$CJ,$DF508+3),"")</f>
      </c>
      <c r="CO508">
        <f>IF($DG508&gt;=4,INDEX($CJ:$CJ,$DF508+4),"")</f>
      </c>
      <c r="CP508">
        <f>IF($DG508&gt;=5,INDEX($CJ:$CJ,$DF508+5),"")</f>
      </c>
      <c r="CQ508">
        <f>IF($DG508&gt;=6,INDEX($CJ:$CJ,$DF508+6),"")</f>
      </c>
      <c r="CR508">
        <f>IF($DG508&gt;=7,INDEX($CJ:$CJ,$DF508+7),"")</f>
      </c>
      <c r="CS508">
        <f>IF($DG508&gt;=8,INDEX($CJ:$CJ,$DF508+8),"")</f>
      </c>
      <c r="CT508">
        <f>IF($DG508&gt;=9,INDEX($CJ:$CJ,$DF508+9),"")</f>
      </c>
      <c r="CU508">
        <f>IF($DG508&gt;=10,INDEX($CJ:$CJ,$DF508+10),"")</f>
      </c>
      <c r="CV508">
        <f>IF($DG508&gt;=11,INDEX($CJ:$CJ,$DF508+11),"")</f>
      </c>
      <c r="CW508">
        <f>IF($DG508&gt;=12,INDEX($CJ:$CJ,$DF508+12),"")</f>
      </c>
      <c r="CX508">
        <f>IF($DG508&gt;=13,INDEX($CJ:$CJ,$DF508+13),"")</f>
      </c>
      <c r="CY508">
        <f>IF($DG508&gt;=14,INDEX($CJ:$CJ,$DF508+14),"")</f>
      </c>
      <c r="CZ508">
        <f>IF($DG508&gt;=15,INDEX($CJ:$CJ,$DF508+15),"")</f>
      </c>
      <c r="DA508">
        <f>IF($DG508&gt;=16,INDEX($CJ:$CJ,$DF508+16),"")</f>
      </c>
      <c r="DB508">
        <f>IF($DG508&gt;=17,INDEX($CJ:$CJ,$DF508+17),"")</f>
      </c>
      <c r="DC508">
        <f>IF($DG508&gt;=18,INDEX($CJ:$CJ,$DF508+18),"")</f>
      </c>
      <c r="DD508">
        <f>IF($DG508&gt;=19,INDEX($CJ:$CJ,$DF508+19),"")</f>
      </c>
      <c r="DE508">
        <f>IF($DG508&gt;=20,INDEX($CJ:$CJ,$DF508+20),"")</f>
      </c>
      <c r="DF508">
        <f>IFERROR(MATCH($CI508,$CJ$2:$CJ$263,0)+1,0)</f>
      </c>
      <c r="DG508">
        <f>IFERROR(INDEX($CK$2:$CK$263,MATCH($CI508,$CJ$2:$CJ$263,0)),0)</f>
      </c>
      <c r="DH508">
        <f>IFERROR(INDEX($AO:$AO,MATCH($N508,$AN:$AN,0))&amp;"","")</f>
      </c>
      <c r="DL508">
        <f>IF($GO508&gt;=1,INDEX($DI:$DI,$GN508+1),"")</f>
      </c>
      <c r="DM508">
        <f>IF($GO508&gt;=2,INDEX($DI:$DI,$GN508+2),"")</f>
      </c>
      <c r="DN508">
        <f>IF($GO508&gt;=3,INDEX($DI:$DI,$GN508+3),"")</f>
      </c>
      <c r="DO508">
        <f>IF($GO508&gt;=4,INDEX($DI:$DI,$GN508+4),"")</f>
      </c>
      <c r="DP508">
        <f>IF($GO508&gt;=5,INDEX($DI:$DI,$GN508+5),"")</f>
      </c>
      <c r="DQ508">
        <f>IF($GO508&gt;=6,INDEX($DI:$DI,$GN508+6),"")</f>
      </c>
      <c r="DR508">
        <f>IF($GO508&gt;=7,INDEX($DI:$DI,$GN508+7),"")</f>
      </c>
      <c r="DS508">
        <f>IF($GO508&gt;=8,INDEX($DI:$DI,$GN508+8),"")</f>
      </c>
      <c r="DT508">
        <f>IF($GO508&gt;=9,INDEX($DI:$DI,$GN508+9),"")</f>
      </c>
      <c r="DU508">
        <f>IF($GO508&gt;=10,INDEX($DI:$DI,$GN508+10),"")</f>
      </c>
      <c r="DV508">
        <f>IF($GO508&gt;=11,INDEX($DI:$DI,$GN508+11),"")</f>
      </c>
      <c r="DW508">
        <f>IF($GO508&gt;=12,INDEX($DI:$DI,$GN508+12),"")</f>
      </c>
      <c r="DX508">
        <f>IF($GO508&gt;=13,INDEX($DI:$DI,$GN508+13),"")</f>
      </c>
      <c r="DY508">
        <f>IF($GO508&gt;=14,INDEX($DI:$DI,$GN508+14),"")</f>
      </c>
      <c r="DZ508">
        <f>IF($GO508&gt;=15,INDEX($DI:$DI,$GN508+15),"")</f>
      </c>
      <c r="EA508">
        <f>IF($GO508&gt;=16,INDEX($DI:$DI,$GN508+16),"")</f>
      </c>
      <c r="EB508">
        <f>IF($GO508&gt;=17,INDEX($DI:$DI,$GN508+17),"")</f>
      </c>
      <c r="EC508">
        <f>IF($GO508&gt;=18,INDEX($DI:$DI,$GN508+18),"")</f>
      </c>
      <c r="ED508">
        <f>IF($GO508&gt;=19,INDEX($DI:$DI,$GN508+19),"")</f>
      </c>
      <c r="EE508">
        <f>IF($GO508&gt;=20,INDEX($DI:$DI,$GN508+20),"")</f>
      </c>
      <c r="EF508">
        <f>IF($GO508&gt;=21,INDEX($DI:$DI,$GN508+21),"")</f>
      </c>
      <c r="EG508">
        <f>IF($GO508&gt;=22,INDEX($DI:$DI,$GN508+22),"")</f>
      </c>
      <c r="EH508">
        <f>IF($GO508&gt;=23,INDEX($DI:$DI,$GN508+23),"")</f>
      </c>
      <c r="EI508">
        <f>IF($GO508&gt;=24,INDEX($DI:$DI,$GN508+24),"")</f>
      </c>
      <c r="EJ508">
        <f>IF($GO508&gt;=25,INDEX($DI:$DI,$GN508+25),"")</f>
      </c>
      <c r="EK508">
        <f>IF($GO508&gt;=26,INDEX($DI:$DI,$GN508+26),"")</f>
      </c>
      <c r="EL508">
        <f>IF($GO508&gt;=27,INDEX($DI:$DI,$GN508+27),"")</f>
      </c>
      <c r="EM508">
        <f>IF($GO508&gt;=28,INDEX($DI:$DI,$GN508+28),"")</f>
      </c>
      <c r="EN508">
        <f>IF($GO508&gt;=29,INDEX($DI:$DI,$GN508+29),"")</f>
      </c>
      <c r="EO508">
        <f>IF($GO508&gt;=30,INDEX($DI:$DI,$GN508+30),"")</f>
      </c>
      <c r="EP508">
        <f>IF($GO508&gt;=31,INDEX($DI:$DI,$GN508+31),"")</f>
      </c>
      <c r="EQ508">
        <f>IF($GO508&gt;=32,INDEX($DI:$DI,$GN508+32),"")</f>
      </c>
      <c r="ER508">
        <f>IF($GO508&gt;=33,INDEX($DI:$DI,$GN508+33),"")</f>
      </c>
      <c r="ES508">
        <f>IF($GO508&gt;=34,INDEX($DI:$DI,$GN508+34),"")</f>
      </c>
      <c r="ET508">
        <f>IF($GO508&gt;=35,INDEX($DI:$DI,$GN508+35),"")</f>
      </c>
      <c r="EU508">
        <f>IF($GO508&gt;=36,INDEX($DI:$DI,$GN508+36),"")</f>
      </c>
      <c r="EV508">
        <f>IF($GO508&gt;=37,INDEX($DI:$DI,$GN508+37),"")</f>
      </c>
      <c r="EW508">
        <f>IF($GO508&gt;=38,INDEX($DI:$DI,$GN508+38),"")</f>
      </c>
      <c r="EX508">
        <f>IF($GO508&gt;=39,INDEX($DI:$DI,$GN508+39),"")</f>
      </c>
      <c r="EY508">
        <f>IF($GO508&gt;=40,INDEX($DI:$DI,$GN508+40),"")</f>
      </c>
      <c r="EZ508">
        <f>IF($GO508&gt;=1,INDEX($DJ:$DJ,$GN508+1),"")</f>
      </c>
      <c r="FA508">
        <f>IF($GO508&gt;=2,INDEX($DJ:$DJ,$GN508+2),"")</f>
      </c>
      <c r="FB508">
        <f>IF($GO508&gt;=3,INDEX($DJ:$DJ,$GN508+3),"")</f>
      </c>
      <c r="FC508">
        <f>IF($GO508&gt;=4,INDEX($DJ:$DJ,$GN508+4),"")</f>
      </c>
      <c r="FD508">
        <f>IF($GO508&gt;=5,INDEX($DJ:$DJ,$GN508+5),"")</f>
      </c>
      <c r="FE508">
        <f>IF($GO508&gt;=6,INDEX($DJ:$DJ,$GN508+6),"")</f>
      </c>
      <c r="FF508">
        <f>IF($GO508&gt;=7,INDEX($DJ:$DJ,$GN508+7),"")</f>
      </c>
      <c r="FG508">
        <f>IF($GO508&gt;=8,INDEX($DJ:$DJ,$GN508+8),"")</f>
      </c>
      <c r="FH508">
        <f>IF($GO508&gt;=9,INDEX($DJ:$DJ,$GN508+9),"")</f>
      </c>
      <c r="FI508">
        <f>IF($GO508&gt;=10,INDEX($DJ:$DJ,$GN508+10),"")</f>
      </c>
      <c r="FJ508">
        <f>IF($GO508&gt;=11,INDEX($DJ:$DJ,$GN508+11),"")</f>
      </c>
      <c r="FK508">
        <f>IF($GO508&gt;=12,INDEX($DJ:$DJ,$GN508+12),"")</f>
      </c>
      <c r="FL508">
        <f>IF($GO508&gt;=13,INDEX($DJ:$DJ,$GN508+13),"")</f>
      </c>
      <c r="FM508">
        <f>IF($GO508&gt;=14,INDEX($DJ:$DJ,$GN508+14),"")</f>
      </c>
      <c r="FN508">
        <f>IF($GO508&gt;=15,INDEX($DJ:$DJ,$GN508+15),"")</f>
      </c>
      <c r="FO508">
        <f>IF($GO508&gt;=16,INDEX($DJ:$DJ,$GN508+16),"")</f>
      </c>
      <c r="FP508">
        <f>IF($GO508&gt;=17,INDEX($DJ:$DJ,$GN508+17),"")</f>
      </c>
      <c r="FQ508">
        <f>IF($GO508&gt;=18,INDEX($DJ:$DJ,$GN508+18),"")</f>
      </c>
      <c r="FR508">
        <f>IF($GO508&gt;=19,INDEX($DJ:$DJ,$GN508+19),"")</f>
      </c>
      <c r="FS508">
        <f>IF($GO508&gt;=20,INDEX($DJ:$DJ,$GN508+20),"")</f>
      </c>
      <c r="FT508">
        <f>IF($GO508&gt;=21,INDEX($DJ:$DJ,$GN508+21),"")</f>
      </c>
      <c r="FU508">
        <f>IF($GO508&gt;=22,INDEX($DJ:$DJ,$GN508+22),"")</f>
      </c>
      <c r="FV508">
        <f>IF($GO508&gt;=23,INDEX($DJ:$DJ,$GN508+23),"")</f>
      </c>
      <c r="FW508">
        <f>IF($GO508&gt;=24,INDEX($DJ:$DJ,$GN508+24),"")</f>
      </c>
      <c r="FX508">
        <f>IF($GO508&gt;=25,INDEX($DJ:$DJ,$GN508+25),"")</f>
      </c>
      <c r="FY508">
        <f>IF($GO508&gt;=26,INDEX($DJ:$DJ,$GN508+26),"")</f>
      </c>
      <c r="FZ508">
        <f>IF($GO508&gt;=27,INDEX($DJ:$DJ,$GN508+27),"")</f>
      </c>
      <c r="GA508">
        <f>IF($GO508&gt;=28,INDEX($DJ:$DJ,$GN508+28),"")</f>
      </c>
      <c r="GB508">
        <f>IF($GO508&gt;=29,INDEX($DJ:$DJ,$GN508+29),"")</f>
      </c>
      <c r="GC508">
        <f>IF($GO508&gt;=30,INDEX($DJ:$DJ,$GN508+30),"")</f>
      </c>
      <c r="GD508">
        <f>IF($GO508&gt;=31,INDEX($DJ:$DJ,$GN508+31),"")</f>
      </c>
      <c r="GE508">
        <f>IF($GO508&gt;=32,INDEX($DJ:$DJ,$GN508+32),"")</f>
      </c>
      <c r="GF508">
        <f>IF($GO508&gt;=33,INDEX($DJ:$DJ,$GN508+33),"")</f>
      </c>
      <c r="GG508">
        <f>IF($GO508&gt;=34,INDEX($DJ:$DJ,$GN508+34),"")</f>
      </c>
      <c r="GH508">
        <f>IF($GO508&gt;=35,INDEX($DJ:$DJ,$GN508+35),"")</f>
      </c>
      <c r="GI508">
        <f>IF($GO508&gt;=36,INDEX($DJ:$DJ,$GN508+36),"")</f>
      </c>
      <c r="GJ508">
        <f>IF($GO508&gt;=37,INDEX($DJ:$DJ,$GN508+37),"")</f>
      </c>
      <c r="GK508">
        <f>IF($GO508&gt;=38,INDEX($DJ:$DJ,$GN508+38),"")</f>
      </c>
      <c r="GL508">
        <f>IF($GO508&gt;=39,INDEX($DJ:$DJ,$GN508+39),"")</f>
      </c>
      <c r="GM508">
        <f>IF($GO508&gt;=40,INDEX($DJ:$DJ,$GN508+40),"")</f>
      </c>
      <c r="GN508">
        <f>IFERROR(MATCH($DH508,$DI$2:$DI$148,0)+1,0)</f>
      </c>
      <c r="GO508">
        <f>IFERROR(INDEX($DK$2:$DK$148,MATCH($DH508,$DI$2:$DI$148,0)),0)</f>
      </c>
      <c r="GP508">
        <f>IFERROR(MATCH($Y508,$DL$508:$EY$508,0),0)</f>
      </c>
      <c r="GQ508">
        <f>IF($GP508&gt;0,INDEX($EZ$508:$GM$508,$GP508),"")</f>
      </c>
      <c r="GT508">
        <f>IF($JC508&gt;=1,INDEX($GR:$GR,$JB508+1),"")</f>
      </c>
      <c r="GU508">
        <f>IF($JC508&gt;=2,INDEX($GR:$GR,$JB508+2),"")</f>
      </c>
      <c r="GV508">
        <f>IF($JC508&gt;=3,INDEX($GR:$GR,$JB508+3),"")</f>
      </c>
      <c r="GW508">
        <f>IF($JC508&gt;=4,INDEX($GR:$GR,$JB508+4),"")</f>
      </c>
      <c r="GX508">
        <f>IF($JC508&gt;=5,INDEX($GR:$GR,$JB508+5),"")</f>
      </c>
      <c r="GY508">
        <f>IF($JC508&gt;=6,INDEX($GR:$GR,$JB508+6),"")</f>
      </c>
      <c r="GZ508">
        <f>IF($JC508&gt;=7,INDEX($GR:$GR,$JB508+7),"")</f>
      </c>
      <c r="HA508">
        <f>IF($JC508&gt;=8,INDEX($GR:$GR,$JB508+8),"")</f>
      </c>
      <c r="HB508">
        <f>IF($JC508&gt;=9,INDEX($GR:$GR,$JB508+9),"")</f>
      </c>
      <c r="HC508">
        <f>IF($JC508&gt;=10,INDEX($GR:$GR,$JB508+10),"")</f>
      </c>
      <c r="HD508">
        <f>IF($JC508&gt;=11,INDEX($GR:$GR,$JB508+11),"")</f>
      </c>
      <c r="HE508">
        <f>IF($JC508&gt;=12,INDEX($GR:$GR,$JB508+12),"")</f>
      </c>
      <c r="HF508">
        <f>IF($JC508&gt;=13,INDEX($GR:$GR,$JB508+13),"")</f>
      </c>
      <c r="HG508">
        <f>IF($JC508&gt;=14,INDEX($GR:$GR,$JB508+14),"")</f>
      </c>
      <c r="HH508">
        <f>IF($JC508&gt;=15,INDEX($GR:$GR,$JB508+15),"")</f>
      </c>
      <c r="HI508">
        <f>IF($JC508&gt;=16,INDEX($GR:$GR,$JB508+16),"")</f>
      </c>
      <c r="HJ508">
        <f>IF($JC508&gt;=17,INDEX($GR:$GR,$JB508+17),"")</f>
      </c>
      <c r="HK508">
        <f>IF($JC508&gt;=18,INDEX($GR:$GR,$JB508+18),"")</f>
      </c>
      <c r="HL508">
        <f>IF($JC508&gt;=19,INDEX($GR:$GR,$JB508+19),"")</f>
      </c>
      <c r="HM508">
        <f>IF($JC508&gt;=20,INDEX($GR:$GR,$JB508+20),"")</f>
      </c>
      <c r="HN508">
        <f>IF($JC508&gt;=21,INDEX($GR:$GR,$JB508+21),"")</f>
      </c>
      <c r="HO508">
        <f>IF($JC508&gt;=22,INDEX($GR:$GR,$JB508+22),"")</f>
      </c>
      <c r="HP508">
        <f>IF($JC508&gt;=23,INDEX($GR:$GR,$JB508+23),"")</f>
      </c>
      <c r="HQ508">
        <f>IF($JC508&gt;=24,INDEX($GR:$GR,$JB508+24),"")</f>
      </c>
      <c r="HR508">
        <f>IF($JC508&gt;=25,INDEX($GR:$GR,$JB508+25),"")</f>
      </c>
      <c r="HS508">
        <f>IF($JC508&gt;=26,INDEX($GR:$GR,$JB508+26),"")</f>
      </c>
      <c r="HT508">
        <f>IF($JC508&gt;=27,INDEX($GR:$GR,$JB508+27),"")</f>
      </c>
      <c r="HU508">
        <f>IF($JC508&gt;=28,INDEX($GR:$GR,$JB508+28),"")</f>
      </c>
      <c r="HV508">
        <f>IF($JC508&gt;=29,INDEX($GR:$GR,$JB508+29),"")</f>
      </c>
      <c r="HW508">
        <f>IF($JC508&gt;=30,INDEX($GR:$GR,$JB508+30),"")</f>
      </c>
      <c r="HX508">
        <f>IF($JC508&gt;=31,INDEX($GR:$GR,$JB508+31),"")</f>
      </c>
      <c r="HY508">
        <f>IF($JC508&gt;=32,INDEX($GR:$GR,$JB508+32),"")</f>
      </c>
      <c r="HZ508">
        <f>IF($JC508&gt;=33,INDEX($GR:$GR,$JB508+33),"")</f>
      </c>
      <c r="IA508">
        <f>IF($JC508&gt;=34,INDEX($GR:$GR,$JB508+34),"")</f>
      </c>
      <c r="IB508">
        <f>IF($JC508&gt;=35,INDEX($GR:$GR,$JB508+35),"")</f>
      </c>
      <c r="IC508">
        <f>IF($JC508&gt;=36,INDEX($GR:$GR,$JB508+36),"")</f>
      </c>
      <c r="ID508">
        <f>IF($JC508&gt;=37,INDEX($GR:$GR,$JB508+37),"")</f>
      </c>
      <c r="IE508">
        <f>IF($JC508&gt;=38,INDEX($GR:$GR,$JB508+38),"")</f>
      </c>
      <c r="IF508">
        <f>IF($JC508&gt;=39,INDEX($GR:$GR,$JB508+39),"")</f>
      </c>
      <c r="IG508">
        <f>IF($JC508&gt;=40,INDEX($GR:$GR,$JB508+40),"")</f>
      </c>
      <c r="IH508">
        <f>IF($JC508&gt;=41,INDEX($GR:$GR,$JB508+41),"")</f>
      </c>
      <c r="II508">
        <f>IF($JC508&gt;=42,INDEX($GR:$GR,$JB508+42),"")</f>
      </c>
      <c r="IJ508">
        <f>IF($JC508&gt;=43,INDEX($GR:$GR,$JB508+43),"")</f>
      </c>
      <c r="IK508">
        <f>IF($JC508&gt;=44,INDEX($GR:$GR,$JB508+44),"")</f>
      </c>
      <c r="IL508">
        <f>IF($JC508&gt;=45,INDEX($GR:$GR,$JB508+45),"")</f>
      </c>
      <c r="IM508">
        <f>IF($JC508&gt;=46,INDEX($GR:$GR,$JB508+46),"")</f>
      </c>
      <c r="IN508">
        <f>IF($JC508&gt;=47,INDEX($GR:$GR,$JB508+47),"")</f>
      </c>
      <c r="IO508">
        <f>IF($JC508&gt;=48,INDEX($GR:$GR,$JB508+48),"")</f>
      </c>
      <c r="IP508">
        <f>IF($JC508&gt;=49,INDEX($GR:$GR,$JB508+49),"")</f>
      </c>
      <c r="IQ508">
        <f>IF($JC508&gt;=50,INDEX($GR:$GR,$JB508+50),"")</f>
      </c>
      <c r="IR508">
        <f>IF($JC508&gt;=51,INDEX($GR:$GR,$JB508+51),"")</f>
      </c>
      <c r="IS508">
        <f>IF($JC508&gt;=52,INDEX($GR:$GR,$JB508+52),"")</f>
      </c>
      <c r="IT508">
        <f>IF($JC508&gt;=53,INDEX($GR:$GR,$JB508+53),"")</f>
      </c>
      <c r="IU508">
        <f>IF($JC508&gt;=54,INDEX($GR:$GR,$JB508+54),"")</f>
      </c>
      <c r="IV508">
        <f>IF($JC508&gt;=55,INDEX($GR:$GR,$JB508+55),"")</f>
      </c>
      <c r="IW508">
        <f>IF($JC508&gt;=56,INDEX($GR:$GR,$JB508+56),"")</f>
      </c>
      <c r="IX508">
        <f>IF($JC508&gt;=57,INDEX($GR:$GR,$JB508+57),"")</f>
      </c>
      <c r="IY508">
        <f>IF($JC508&gt;=58,INDEX($GR:$GR,$JB508+58),"")</f>
      </c>
      <c r="IZ508">
        <f>IF($JC508&gt;=59,INDEX($GR:$GR,$JB508+59),"")</f>
      </c>
      <c r="JA508">
        <f>IF($JC508&gt;=60,INDEX($GR:$GR,$JB508+60),"")</f>
      </c>
      <c r="JB508">
        <f>IFERROR(MATCH($GQ508,$GR$2:$GR$324,0)+1,0)</f>
      </c>
      <c r="JC508">
        <f>IFERROR(INDEX($GS$2:$GS$324,MATCH($GQ508,$GR$2:$GR$324,0)),0)</f>
      </c>
      <c r="JD508" t="s">
        <v>40</v>
      </c>
      <c r="JE508" t="s">
        <v>40</v>
      </c>
    </row>
    <row r="509" spans="1:265" x14ac:dyDescent="0.25">
      <c r="Q509">
        <f>IF(OR($T509="",$P509=""),"",IFERROR($T509/$P509,0))</f>
      </c>
      <c r="R509">
        <f>IF($T509="","",
SUM($S509,$U509,$Z509,$V509,$X509)*
(1-IF($AA509="",0,VALUE($AA509)/100)))</f>
      </c>
      <c r="S509">
        <f>IF($T509="","",$T509)</f>
      </c>
      <c r="U509">
        <f>IF($T509="","",
IF($N509="","",
IF(ISNUMBER(SEARCH("exempt",LOWER($N509))),0,
$T509*(VALUE(SUBSTITUTE($N509,"%",""))/100))))</f>
      </c>
      <c r="AB509">
        <f>IFERROR(IF(FIND(" - ",$K509)&gt;0,MID($K509,FIND(" - ",$K509)+3,LEN($K509)),""),"")</f>
      </c>
      <c r="AK509" t="s">
        <v>1096</v>
      </c>
      <c r="AP509">
        <f>IFERROR(LEFT($K509,FIND(" - ",$K509)-1),$K509)</f>
      </c>
      <c r="AS509">
        <f>IF($CH509&gt;=1,INDEX($AQ:$AQ,$CG509+1),"")</f>
      </c>
      <c r="AT509">
        <f>IF($CH509&gt;=2,INDEX($AQ:$AQ,$CG509+2),"")</f>
      </c>
      <c r="AU509">
        <f>IF($CH509&gt;=3,INDEX($AQ:$AQ,$CG509+3),"")</f>
      </c>
      <c r="AV509">
        <f>IF($CH509&gt;=4,INDEX($AQ:$AQ,$CG509+4),"")</f>
      </c>
      <c r="AW509">
        <f>IF($CH509&gt;=5,INDEX($AQ:$AQ,$CG509+5),"")</f>
      </c>
      <c r="AX509">
        <f>IF($CH509&gt;=6,INDEX($AQ:$AQ,$CG509+6),"")</f>
      </c>
      <c r="AY509">
        <f>IF($CH509&gt;=7,INDEX($AQ:$AQ,$CG509+7),"")</f>
      </c>
      <c r="AZ509">
        <f>IF($CH509&gt;=8,INDEX($AQ:$AQ,$CG509+8),"")</f>
      </c>
      <c r="BA509">
        <f>IF($CH509&gt;=9,INDEX($AQ:$AQ,$CG509+9),"")</f>
      </c>
      <c r="BB509">
        <f>IF($CH509&gt;=10,INDEX($AQ:$AQ,$CG509+10),"")</f>
      </c>
      <c r="BC509">
        <f>IF($CH509&gt;=11,INDEX($AQ:$AQ,$CG509+11),"")</f>
      </c>
      <c r="BD509">
        <f>IF($CH509&gt;=12,INDEX($AQ:$AQ,$CG509+12),"")</f>
      </c>
      <c r="BE509">
        <f>IF($CH509&gt;=13,INDEX($AQ:$AQ,$CG509+13),"")</f>
      </c>
      <c r="BF509">
        <f>IF($CH509&gt;=14,INDEX($AQ:$AQ,$CG509+14),"")</f>
      </c>
      <c r="BG509">
        <f>IF($CH509&gt;=15,INDEX($AQ:$AQ,$CG509+15),"")</f>
      </c>
      <c r="BH509">
        <f>IF($CH509&gt;=16,INDEX($AQ:$AQ,$CG509+16),"")</f>
      </c>
      <c r="BI509">
        <f>IF($CH509&gt;=17,INDEX($AQ:$AQ,$CG509+17),"")</f>
      </c>
      <c r="BJ509">
        <f>IF($CH509&gt;=18,INDEX($AQ:$AQ,$CG509+18),"")</f>
      </c>
      <c r="BK509">
        <f>IF($CH509&gt;=19,INDEX($AQ:$AQ,$CG509+19),"")</f>
      </c>
      <c r="BL509">
        <f>IF($CH509&gt;=20,INDEX($AQ:$AQ,$CG509+20),"")</f>
      </c>
      <c r="BM509">
        <f>IF($CH509&gt;=21,INDEX($AQ:$AQ,$CG509+21),"")</f>
      </c>
      <c r="BN509">
        <f>IF($CH509&gt;=22,INDEX($AQ:$AQ,$CG509+22),"")</f>
      </c>
      <c r="BO509">
        <f>IF($CH509&gt;=23,INDEX($AQ:$AQ,$CG509+23),"")</f>
      </c>
      <c r="BP509">
        <f>IF($CH509&gt;=24,INDEX($AQ:$AQ,$CG509+24),"")</f>
      </c>
      <c r="BQ509">
        <f>IF($CH509&gt;=25,INDEX($AQ:$AQ,$CG509+25),"")</f>
      </c>
      <c r="BR509">
        <f>IF($CH509&gt;=26,INDEX($AQ:$AQ,$CG509+26),"")</f>
      </c>
      <c r="BS509">
        <f>IF($CH509&gt;=27,INDEX($AQ:$AQ,$CG509+27),"")</f>
      </c>
      <c r="BT509">
        <f>IF($CH509&gt;=28,INDEX($AQ:$AQ,$CG509+28),"")</f>
      </c>
      <c r="BU509">
        <f>IF($CH509&gt;=29,INDEX($AQ:$AQ,$CG509+29),"")</f>
      </c>
      <c r="BV509">
        <f>IF($CH509&gt;=30,INDEX($AQ:$AQ,$CG509+30),"")</f>
      </c>
      <c r="BW509">
        <f>IF($CH509&gt;=31,INDEX($AQ:$AQ,$CG509+31),"")</f>
      </c>
      <c r="BX509">
        <f>IF($CH509&gt;=32,INDEX($AQ:$AQ,$CG509+32),"")</f>
      </c>
      <c r="BY509">
        <f>IF($CH509&gt;=33,INDEX($AQ:$AQ,$CG509+33),"")</f>
      </c>
      <c r="BZ509">
        <f>IF($CH509&gt;=34,INDEX($AQ:$AQ,$CG509+34),"")</f>
      </c>
      <c r="CA509">
        <f>IF($CH509&gt;=35,INDEX($AQ:$AQ,$CG509+35),"")</f>
      </c>
      <c r="CB509">
        <f>IF($CH509&gt;=36,INDEX($AQ:$AQ,$CG509+36),"")</f>
      </c>
      <c r="CC509">
        <f>IF($CH509&gt;=37,INDEX($AQ:$AQ,$CG509+37),"")</f>
      </c>
      <c r="CD509">
        <f>IF($CH509&gt;=38,INDEX($AQ:$AQ,$CG509+38),"")</f>
      </c>
      <c r="CE509">
        <f>IF($CH509&gt;=39,INDEX($AQ:$AQ,$CG509+39),"")</f>
      </c>
      <c r="CF509">
        <f>IF($CH509&gt;=40,INDEX($AQ:$AQ,$CG509+40),"")</f>
      </c>
      <c r="CG509">
        <f>IFERROR(MATCH($AP509,$AQ$2:$AQ$134,0)+1,0)</f>
      </c>
      <c r="CH509">
        <f>IFERROR(INDEX($AR$2:$AR$134,MATCH($AP509,$AQ$2:$AQ$134,0)),0)</f>
      </c>
      <c r="CI509">
        <f>IFERROR(LEFT($L509,FIND(" - ",$L509)-1),$L509)</f>
      </c>
      <c r="CL509">
        <f>IF($DG509&gt;=1,INDEX($CJ:$CJ,$DF509+1),"")</f>
      </c>
      <c r="CM509">
        <f>IF($DG509&gt;=2,INDEX($CJ:$CJ,$DF509+2),"")</f>
      </c>
      <c r="CN509">
        <f>IF($DG509&gt;=3,INDEX($CJ:$CJ,$DF509+3),"")</f>
      </c>
      <c r="CO509">
        <f>IF($DG509&gt;=4,INDEX($CJ:$CJ,$DF509+4),"")</f>
      </c>
      <c r="CP509">
        <f>IF($DG509&gt;=5,INDEX($CJ:$CJ,$DF509+5),"")</f>
      </c>
      <c r="CQ509">
        <f>IF($DG509&gt;=6,INDEX($CJ:$CJ,$DF509+6),"")</f>
      </c>
      <c r="CR509">
        <f>IF($DG509&gt;=7,INDEX($CJ:$CJ,$DF509+7),"")</f>
      </c>
      <c r="CS509">
        <f>IF($DG509&gt;=8,INDEX($CJ:$CJ,$DF509+8),"")</f>
      </c>
      <c r="CT509">
        <f>IF($DG509&gt;=9,INDEX($CJ:$CJ,$DF509+9),"")</f>
      </c>
      <c r="CU509">
        <f>IF($DG509&gt;=10,INDEX($CJ:$CJ,$DF509+10),"")</f>
      </c>
      <c r="CV509">
        <f>IF($DG509&gt;=11,INDEX($CJ:$CJ,$DF509+11),"")</f>
      </c>
      <c r="CW509">
        <f>IF($DG509&gt;=12,INDEX($CJ:$CJ,$DF509+12),"")</f>
      </c>
      <c r="CX509">
        <f>IF($DG509&gt;=13,INDEX($CJ:$CJ,$DF509+13),"")</f>
      </c>
      <c r="CY509">
        <f>IF($DG509&gt;=14,INDEX($CJ:$CJ,$DF509+14),"")</f>
      </c>
      <c r="CZ509">
        <f>IF($DG509&gt;=15,INDEX($CJ:$CJ,$DF509+15),"")</f>
      </c>
      <c r="DA509">
        <f>IF($DG509&gt;=16,INDEX($CJ:$CJ,$DF509+16),"")</f>
      </c>
      <c r="DB509">
        <f>IF($DG509&gt;=17,INDEX($CJ:$CJ,$DF509+17),"")</f>
      </c>
      <c r="DC509">
        <f>IF($DG509&gt;=18,INDEX($CJ:$CJ,$DF509+18),"")</f>
      </c>
      <c r="DD509">
        <f>IF($DG509&gt;=19,INDEX($CJ:$CJ,$DF509+19),"")</f>
      </c>
      <c r="DE509">
        <f>IF($DG509&gt;=20,INDEX($CJ:$CJ,$DF509+20),"")</f>
      </c>
      <c r="DF509">
        <f>IFERROR(MATCH($CI509,$CJ$2:$CJ$263,0)+1,0)</f>
      </c>
      <c r="DG509">
        <f>IFERROR(INDEX($CK$2:$CK$263,MATCH($CI509,$CJ$2:$CJ$263,0)),0)</f>
      </c>
      <c r="DH509">
        <f>IFERROR(INDEX($AO:$AO,MATCH($N509,$AN:$AN,0))&amp;"","")</f>
      </c>
      <c r="DL509">
        <f>IF($GO509&gt;=1,INDEX($DI:$DI,$GN509+1),"")</f>
      </c>
      <c r="DM509">
        <f>IF($GO509&gt;=2,INDEX($DI:$DI,$GN509+2),"")</f>
      </c>
      <c r="DN509">
        <f>IF($GO509&gt;=3,INDEX($DI:$DI,$GN509+3),"")</f>
      </c>
      <c r="DO509">
        <f>IF($GO509&gt;=4,INDEX($DI:$DI,$GN509+4),"")</f>
      </c>
      <c r="DP509">
        <f>IF($GO509&gt;=5,INDEX($DI:$DI,$GN509+5),"")</f>
      </c>
      <c r="DQ509">
        <f>IF($GO509&gt;=6,INDEX($DI:$DI,$GN509+6),"")</f>
      </c>
      <c r="DR509">
        <f>IF($GO509&gt;=7,INDEX($DI:$DI,$GN509+7),"")</f>
      </c>
      <c r="DS509">
        <f>IF($GO509&gt;=8,INDEX($DI:$DI,$GN509+8),"")</f>
      </c>
      <c r="DT509">
        <f>IF($GO509&gt;=9,INDEX($DI:$DI,$GN509+9),"")</f>
      </c>
      <c r="DU509">
        <f>IF($GO509&gt;=10,INDEX($DI:$DI,$GN509+10),"")</f>
      </c>
      <c r="DV509">
        <f>IF($GO509&gt;=11,INDEX($DI:$DI,$GN509+11),"")</f>
      </c>
      <c r="DW509">
        <f>IF($GO509&gt;=12,INDEX($DI:$DI,$GN509+12),"")</f>
      </c>
      <c r="DX509">
        <f>IF($GO509&gt;=13,INDEX($DI:$DI,$GN509+13),"")</f>
      </c>
      <c r="DY509">
        <f>IF($GO509&gt;=14,INDEX($DI:$DI,$GN509+14),"")</f>
      </c>
      <c r="DZ509">
        <f>IF($GO509&gt;=15,INDEX($DI:$DI,$GN509+15),"")</f>
      </c>
      <c r="EA509">
        <f>IF($GO509&gt;=16,INDEX($DI:$DI,$GN509+16),"")</f>
      </c>
      <c r="EB509">
        <f>IF($GO509&gt;=17,INDEX($DI:$DI,$GN509+17),"")</f>
      </c>
      <c r="EC509">
        <f>IF($GO509&gt;=18,INDEX($DI:$DI,$GN509+18),"")</f>
      </c>
      <c r="ED509">
        <f>IF($GO509&gt;=19,INDEX($DI:$DI,$GN509+19),"")</f>
      </c>
      <c r="EE509">
        <f>IF($GO509&gt;=20,INDEX($DI:$DI,$GN509+20),"")</f>
      </c>
      <c r="EF509">
        <f>IF($GO509&gt;=21,INDEX($DI:$DI,$GN509+21),"")</f>
      </c>
      <c r="EG509">
        <f>IF($GO509&gt;=22,INDEX($DI:$DI,$GN509+22),"")</f>
      </c>
      <c r="EH509">
        <f>IF($GO509&gt;=23,INDEX($DI:$DI,$GN509+23),"")</f>
      </c>
      <c r="EI509">
        <f>IF($GO509&gt;=24,INDEX($DI:$DI,$GN509+24),"")</f>
      </c>
      <c r="EJ509">
        <f>IF($GO509&gt;=25,INDEX($DI:$DI,$GN509+25),"")</f>
      </c>
      <c r="EK509">
        <f>IF($GO509&gt;=26,INDEX($DI:$DI,$GN509+26),"")</f>
      </c>
      <c r="EL509">
        <f>IF($GO509&gt;=27,INDEX($DI:$DI,$GN509+27),"")</f>
      </c>
      <c r="EM509">
        <f>IF($GO509&gt;=28,INDEX($DI:$DI,$GN509+28),"")</f>
      </c>
      <c r="EN509">
        <f>IF($GO509&gt;=29,INDEX($DI:$DI,$GN509+29),"")</f>
      </c>
      <c r="EO509">
        <f>IF($GO509&gt;=30,INDEX($DI:$DI,$GN509+30),"")</f>
      </c>
      <c r="EP509">
        <f>IF($GO509&gt;=31,INDEX($DI:$DI,$GN509+31),"")</f>
      </c>
      <c r="EQ509">
        <f>IF($GO509&gt;=32,INDEX($DI:$DI,$GN509+32),"")</f>
      </c>
      <c r="ER509">
        <f>IF($GO509&gt;=33,INDEX($DI:$DI,$GN509+33),"")</f>
      </c>
      <c r="ES509">
        <f>IF($GO509&gt;=34,INDEX($DI:$DI,$GN509+34),"")</f>
      </c>
      <c r="ET509">
        <f>IF($GO509&gt;=35,INDEX($DI:$DI,$GN509+35),"")</f>
      </c>
      <c r="EU509">
        <f>IF($GO509&gt;=36,INDEX($DI:$DI,$GN509+36),"")</f>
      </c>
      <c r="EV509">
        <f>IF($GO509&gt;=37,INDEX($DI:$DI,$GN509+37),"")</f>
      </c>
      <c r="EW509">
        <f>IF($GO509&gt;=38,INDEX($DI:$DI,$GN509+38),"")</f>
      </c>
      <c r="EX509">
        <f>IF($GO509&gt;=39,INDEX($DI:$DI,$GN509+39),"")</f>
      </c>
      <c r="EY509">
        <f>IF($GO509&gt;=40,INDEX($DI:$DI,$GN509+40),"")</f>
      </c>
      <c r="EZ509">
        <f>IF($GO509&gt;=1,INDEX($DJ:$DJ,$GN509+1),"")</f>
      </c>
      <c r="FA509">
        <f>IF($GO509&gt;=2,INDEX($DJ:$DJ,$GN509+2),"")</f>
      </c>
      <c r="FB509">
        <f>IF($GO509&gt;=3,INDEX($DJ:$DJ,$GN509+3),"")</f>
      </c>
      <c r="FC509">
        <f>IF($GO509&gt;=4,INDEX($DJ:$DJ,$GN509+4),"")</f>
      </c>
      <c r="FD509">
        <f>IF($GO509&gt;=5,INDEX($DJ:$DJ,$GN509+5),"")</f>
      </c>
      <c r="FE509">
        <f>IF($GO509&gt;=6,INDEX($DJ:$DJ,$GN509+6),"")</f>
      </c>
      <c r="FF509">
        <f>IF($GO509&gt;=7,INDEX($DJ:$DJ,$GN509+7),"")</f>
      </c>
      <c r="FG509">
        <f>IF($GO509&gt;=8,INDEX($DJ:$DJ,$GN509+8),"")</f>
      </c>
      <c r="FH509">
        <f>IF($GO509&gt;=9,INDEX($DJ:$DJ,$GN509+9),"")</f>
      </c>
      <c r="FI509">
        <f>IF($GO509&gt;=10,INDEX($DJ:$DJ,$GN509+10),"")</f>
      </c>
      <c r="FJ509">
        <f>IF($GO509&gt;=11,INDEX($DJ:$DJ,$GN509+11),"")</f>
      </c>
      <c r="FK509">
        <f>IF($GO509&gt;=12,INDEX($DJ:$DJ,$GN509+12),"")</f>
      </c>
      <c r="FL509">
        <f>IF($GO509&gt;=13,INDEX($DJ:$DJ,$GN509+13),"")</f>
      </c>
      <c r="FM509">
        <f>IF($GO509&gt;=14,INDEX($DJ:$DJ,$GN509+14),"")</f>
      </c>
      <c r="FN509">
        <f>IF($GO509&gt;=15,INDEX($DJ:$DJ,$GN509+15),"")</f>
      </c>
      <c r="FO509">
        <f>IF($GO509&gt;=16,INDEX($DJ:$DJ,$GN509+16),"")</f>
      </c>
      <c r="FP509">
        <f>IF($GO509&gt;=17,INDEX($DJ:$DJ,$GN509+17),"")</f>
      </c>
      <c r="FQ509">
        <f>IF($GO509&gt;=18,INDEX($DJ:$DJ,$GN509+18),"")</f>
      </c>
      <c r="FR509">
        <f>IF($GO509&gt;=19,INDEX($DJ:$DJ,$GN509+19),"")</f>
      </c>
      <c r="FS509">
        <f>IF($GO509&gt;=20,INDEX($DJ:$DJ,$GN509+20),"")</f>
      </c>
      <c r="FT509">
        <f>IF($GO509&gt;=21,INDEX($DJ:$DJ,$GN509+21),"")</f>
      </c>
      <c r="FU509">
        <f>IF($GO509&gt;=22,INDEX($DJ:$DJ,$GN509+22),"")</f>
      </c>
      <c r="FV509">
        <f>IF($GO509&gt;=23,INDEX($DJ:$DJ,$GN509+23),"")</f>
      </c>
      <c r="FW509">
        <f>IF($GO509&gt;=24,INDEX($DJ:$DJ,$GN509+24),"")</f>
      </c>
      <c r="FX509">
        <f>IF($GO509&gt;=25,INDEX($DJ:$DJ,$GN509+25),"")</f>
      </c>
      <c r="FY509">
        <f>IF($GO509&gt;=26,INDEX($DJ:$DJ,$GN509+26),"")</f>
      </c>
      <c r="FZ509">
        <f>IF($GO509&gt;=27,INDEX($DJ:$DJ,$GN509+27),"")</f>
      </c>
      <c r="GA509">
        <f>IF($GO509&gt;=28,INDEX($DJ:$DJ,$GN509+28),"")</f>
      </c>
      <c r="GB509">
        <f>IF($GO509&gt;=29,INDEX($DJ:$DJ,$GN509+29),"")</f>
      </c>
      <c r="GC509">
        <f>IF($GO509&gt;=30,INDEX($DJ:$DJ,$GN509+30),"")</f>
      </c>
      <c r="GD509">
        <f>IF($GO509&gt;=31,INDEX($DJ:$DJ,$GN509+31),"")</f>
      </c>
      <c r="GE509">
        <f>IF($GO509&gt;=32,INDEX($DJ:$DJ,$GN509+32),"")</f>
      </c>
      <c r="GF509">
        <f>IF($GO509&gt;=33,INDEX($DJ:$DJ,$GN509+33),"")</f>
      </c>
      <c r="GG509">
        <f>IF($GO509&gt;=34,INDEX($DJ:$DJ,$GN509+34),"")</f>
      </c>
      <c r="GH509">
        <f>IF($GO509&gt;=35,INDEX($DJ:$DJ,$GN509+35),"")</f>
      </c>
      <c r="GI509">
        <f>IF($GO509&gt;=36,INDEX($DJ:$DJ,$GN509+36),"")</f>
      </c>
      <c r="GJ509">
        <f>IF($GO509&gt;=37,INDEX($DJ:$DJ,$GN509+37),"")</f>
      </c>
      <c r="GK509">
        <f>IF($GO509&gt;=38,INDEX($DJ:$DJ,$GN509+38),"")</f>
      </c>
      <c r="GL509">
        <f>IF($GO509&gt;=39,INDEX($DJ:$DJ,$GN509+39),"")</f>
      </c>
      <c r="GM509">
        <f>IF($GO509&gt;=40,INDEX($DJ:$DJ,$GN509+40),"")</f>
      </c>
      <c r="GN509">
        <f>IFERROR(MATCH($DH509,$DI$2:$DI$148,0)+1,0)</f>
      </c>
      <c r="GO509">
        <f>IFERROR(INDEX($DK$2:$DK$148,MATCH($DH509,$DI$2:$DI$148,0)),0)</f>
      </c>
      <c r="GP509">
        <f>IFERROR(MATCH($Y509,$DL$509:$EY$509,0),0)</f>
      </c>
      <c r="GQ509">
        <f>IF($GP509&gt;0,INDEX($EZ$509:$GM$509,$GP509),"")</f>
      </c>
      <c r="GT509">
        <f>IF($JC509&gt;=1,INDEX($GR:$GR,$JB509+1),"")</f>
      </c>
      <c r="GU509">
        <f>IF($JC509&gt;=2,INDEX($GR:$GR,$JB509+2),"")</f>
      </c>
      <c r="GV509">
        <f>IF($JC509&gt;=3,INDEX($GR:$GR,$JB509+3),"")</f>
      </c>
      <c r="GW509">
        <f>IF($JC509&gt;=4,INDEX($GR:$GR,$JB509+4),"")</f>
      </c>
      <c r="GX509">
        <f>IF($JC509&gt;=5,INDEX($GR:$GR,$JB509+5),"")</f>
      </c>
      <c r="GY509">
        <f>IF($JC509&gt;=6,INDEX($GR:$GR,$JB509+6),"")</f>
      </c>
      <c r="GZ509">
        <f>IF($JC509&gt;=7,INDEX($GR:$GR,$JB509+7),"")</f>
      </c>
      <c r="HA509">
        <f>IF($JC509&gt;=8,INDEX($GR:$GR,$JB509+8),"")</f>
      </c>
      <c r="HB509">
        <f>IF($JC509&gt;=9,INDEX($GR:$GR,$JB509+9),"")</f>
      </c>
      <c r="HC509">
        <f>IF($JC509&gt;=10,INDEX($GR:$GR,$JB509+10),"")</f>
      </c>
      <c r="HD509">
        <f>IF($JC509&gt;=11,INDEX($GR:$GR,$JB509+11),"")</f>
      </c>
      <c r="HE509">
        <f>IF($JC509&gt;=12,INDEX($GR:$GR,$JB509+12),"")</f>
      </c>
      <c r="HF509">
        <f>IF($JC509&gt;=13,INDEX($GR:$GR,$JB509+13),"")</f>
      </c>
      <c r="HG509">
        <f>IF($JC509&gt;=14,INDEX($GR:$GR,$JB509+14),"")</f>
      </c>
      <c r="HH509">
        <f>IF($JC509&gt;=15,INDEX($GR:$GR,$JB509+15),"")</f>
      </c>
      <c r="HI509">
        <f>IF($JC509&gt;=16,INDEX($GR:$GR,$JB509+16),"")</f>
      </c>
      <c r="HJ509">
        <f>IF($JC509&gt;=17,INDEX($GR:$GR,$JB509+17),"")</f>
      </c>
      <c r="HK509">
        <f>IF($JC509&gt;=18,INDEX($GR:$GR,$JB509+18),"")</f>
      </c>
      <c r="HL509">
        <f>IF($JC509&gt;=19,INDEX($GR:$GR,$JB509+19),"")</f>
      </c>
      <c r="HM509">
        <f>IF($JC509&gt;=20,INDEX($GR:$GR,$JB509+20),"")</f>
      </c>
      <c r="HN509">
        <f>IF($JC509&gt;=21,INDEX($GR:$GR,$JB509+21),"")</f>
      </c>
      <c r="HO509">
        <f>IF($JC509&gt;=22,INDEX($GR:$GR,$JB509+22),"")</f>
      </c>
      <c r="HP509">
        <f>IF($JC509&gt;=23,INDEX($GR:$GR,$JB509+23),"")</f>
      </c>
      <c r="HQ509">
        <f>IF($JC509&gt;=24,INDEX($GR:$GR,$JB509+24),"")</f>
      </c>
      <c r="HR509">
        <f>IF($JC509&gt;=25,INDEX($GR:$GR,$JB509+25),"")</f>
      </c>
      <c r="HS509">
        <f>IF($JC509&gt;=26,INDEX($GR:$GR,$JB509+26),"")</f>
      </c>
      <c r="HT509">
        <f>IF($JC509&gt;=27,INDEX($GR:$GR,$JB509+27),"")</f>
      </c>
      <c r="HU509">
        <f>IF($JC509&gt;=28,INDEX($GR:$GR,$JB509+28),"")</f>
      </c>
      <c r="HV509">
        <f>IF($JC509&gt;=29,INDEX($GR:$GR,$JB509+29),"")</f>
      </c>
      <c r="HW509">
        <f>IF($JC509&gt;=30,INDEX($GR:$GR,$JB509+30),"")</f>
      </c>
      <c r="HX509">
        <f>IF($JC509&gt;=31,INDEX($GR:$GR,$JB509+31),"")</f>
      </c>
      <c r="HY509">
        <f>IF($JC509&gt;=32,INDEX($GR:$GR,$JB509+32),"")</f>
      </c>
      <c r="HZ509">
        <f>IF($JC509&gt;=33,INDEX($GR:$GR,$JB509+33),"")</f>
      </c>
      <c r="IA509">
        <f>IF($JC509&gt;=34,INDEX($GR:$GR,$JB509+34),"")</f>
      </c>
      <c r="IB509">
        <f>IF($JC509&gt;=35,INDEX($GR:$GR,$JB509+35),"")</f>
      </c>
      <c r="IC509">
        <f>IF($JC509&gt;=36,INDEX($GR:$GR,$JB509+36),"")</f>
      </c>
      <c r="ID509">
        <f>IF($JC509&gt;=37,INDEX($GR:$GR,$JB509+37),"")</f>
      </c>
      <c r="IE509">
        <f>IF($JC509&gt;=38,INDEX($GR:$GR,$JB509+38),"")</f>
      </c>
      <c r="IF509">
        <f>IF($JC509&gt;=39,INDEX($GR:$GR,$JB509+39),"")</f>
      </c>
      <c r="IG509">
        <f>IF($JC509&gt;=40,INDEX($GR:$GR,$JB509+40),"")</f>
      </c>
      <c r="IH509">
        <f>IF($JC509&gt;=41,INDEX($GR:$GR,$JB509+41),"")</f>
      </c>
      <c r="II509">
        <f>IF($JC509&gt;=42,INDEX($GR:$GR,$JB509+42),"")</f>
      </c>
      <c r="IJ509">
        <f>IF($JC509&gt;=43,INDEX($GR:$GR,$JB509+43),"")</f>
      </c>
      <c r="IK509">
        <f>IF($JC509&gt;=44,INDEX($GR:$GR,$JB509+44),"")</f>
      </c>
      <c r="IL509">
        <f>IF($JC509&gt;=45,INDEX($GR:$GR,$JB509+45),"")</f>
      </c>
      <c r="IM509">
        <f>IF($JC509&gt;=46,INDEX($GR:$GR,$JB509+46),"")</f>
      </c>
      <c r="IN509">
        <f>IF($JC509&gt;=47,INDEX($GR:$GR,$JB509+47),"")</f>
      </c>
      <c r="IO509">
        <f>IF($JC509&gt;=48,INDEX($GR:$GR,$JB509+48),"")</f>
      </c>
      <c r="IP509">
        <f>IF($JC509&gt;=49,INDEX($GR:$GR,$JB509+49),"")</f>
      </c>
      <c r="IQ509">
        <f>IF($JC509&gt;=50,INDEX($GR:$GR,$JB509+50),"")</f>
      </c>
      <c r="IR509">
        <f>IF($JC509&gt;=51,INDEX($GR:$GR,$JB509+51),"")</f>
      </c>
      <c r="IS509">
        <f>IF($JC509&gt;=52,INDEX($GR:$GR,$JB509+52),"")</f>
      </c>
      <c r="IT509">
        <f>IF($JC509&gt;=53,INDEX($GR:$GR,$JB509+53),"")</f>
      </c>
      <c r="IU509">
        <f>IF($JC509&gt;=54,INDEX($GR:$GR,$JB509+54),"")</f>
      </c>
      <c r="IV509">
        <f>IF($JC509&gt;=55,INDEX($GR:$GR,$JB509+55),"")</f>
      </c>
      <c r="IW509">
        <f>IF($JC509&gt;=56,INDEX($GR:$GR,$JB509+56),"")</f>
      </c>
      <c r="IX509">
        <f>IF($JC509&gt;=57,INDEX($GR:$GR,$JB509+57),"")</f>
      </c>
      <c r="IY509">
        <f>IF($JC509&gt;=58,INDEX($GR:$GR,$JB509+58),"")</f>
      </c>
      <c r="IZ509">
        <f>IF($JC509&gt;=59,INDEX($GR:$GR,$JB509+59),"")</f>
      </c>
      <c r="JA509">
        <f>IF($JC509&gt;=60,INDEX($GR:$GR,$JB509+60),"")</f>
      </c>
      <c r="JB509">
        <f>IFERROR(MATCH($GQ509,$GR$2:$GR$324,0)+1,0)</f>
      </c>
      <c r="JC509">
        <f>IFERROR(INDEX($GS$2:$GS$324,MATCH($GQ509,$GR$2:$GR$324,0)),0)</f>
      </c>
      <c r="JD509" t="s">
        <v>40</v>
      </c>
      <c r="JE509" t="s">
        <v>40</v>
      </c>
    </row>
    <row r="510" spans="1:265" x14ac:dyDescent="0.25">
      <c r="Q510">
        <f>IF(OR($T510="",$P510=""),"",IFERROR($T510/$P510,0))</f>
      </c>
      <c r="R510">
        <f>IF($T510="","",
SUM($S510,$U510,$Z510,$V510,$X510)*
(1-IF($AA510="",0,VALUE($AA510)/100)))</f>
      </c>
      <c r="S510">
        <f>IF($T510="","",$T510)</f>
      </c>
      <c r="U510">
        <f>IF($T510="","",
IF($N510="","",
IF(ISNUMBER(SEARCH("exempt",LOWER($N510))),0,
$T510*(VALUE(SUBSTITUTE($N510,"%",""))/100))))</f>
      </c>
      <c r="AB510">
        <f>IFERROR(IF(FIND(" - ",$K510)&gt;0,MID($K510,FIND(" - ",$K510)+3,LEN($K510)),""),"")</f>
      </c>
      <c r="AK510" t="s">
        <v>1097</v>
      </c>
      <c r="AP510">
        <f>IFERROR(LEFT($K510,FIND(" - ",$K510)-1),$K510)</f>
      </c>
      <c r="AS510">
        <f>IF($CH510&gt;=1,INDEX($AQ:$AQ,$CG510+1),"")</f>
      </c>
      <c r="AT510">
        <f>IF($CH510&gt;=2,INDEX($AQ:$AQ,$CG510+2),"")</f>
      </c>
      <c r="AU510">
        <f>IF($CH510&gt;=3,INDEX($AQ:$AQ,$CG510+3),"")</f>
      </c>
      <c r="AV510">
        <f>IF($CH510&gt;=4,INDEX($AQ:$AQ,$CG510+4),"")</f>
      </c>
      <c r="AW510">
        <f>IF($CH510&gt;=5,INDEX($AQ:$AQ,$CG510+5),"")</f>
      </c>
      <c r="AX510">
        <f>IF($CH510&gt;=6,INDEX($AQ:$AQ,$CG510+6),"")</f>
      </c>
      <c r="AY510">
        <f>IF($CH510&gt;=7,INDEX($AQ:$AQ,$CG510+7),"")</f>
      </c>
      <c r="AZ510">
        <f>IF($CH510&gt;=8,INDEX($AQ:$AQ,$CG510+8),"")</f>
      </c>
      <c r="BA510">
        <f>IF($CH510&gt;=9,INDEX($AQ:$AQ,$CG510+9),"")</f>
      </c>
      <c r="BB510">
        <f>IF($CH510&gt;=10,INDEX($AQ:$AQ,$CG510+10),"")</f>
      </c>
      <c r="BC510">
        <f>IF($CH510&gt;=11,INDEX($AQ:$AQ,$CG510+11),"")</f>
      </c>
      <c r="BD510">
        <f>IF($CH510&gt;=12,INDEX($AQ:$AQ,$CG510+12),"")</f>
      </c>
      <c r="BE510">
        <f>IF($CH510&gt;=13,INDEX($AQ:$AQ,$CG510+13),"")</f>
      </c>
      <c r="BF510">
        <f>IF($CH510&gt;=14,INDEX($AQ:$AQ,$CG510+14),"")</f>
      </c>
      <c r="BG510">
        <f>IF($CH510&gt;=15,INDEX($AQ:$AQ,$CG510+15),"")</f>
      </c>
      <c r="BH510">
        <f>IF($CH510&gt;=16,INDEX($AQ:$AQ,$CG510+16),"")</f>
      </c>
      <c r="BI510">
        <f>IF($CH510&gt;=17,INDEX($AQ:$AQ,$CG510+17),"")</f>
      </c>
      <c r="BJ510">
        <f>IF($CH510&gt;=18,INDEX($AQ:$AQ,$CG510+18),"")</f>
      </c>
      <c r="BK510">
        <f>IF($CH510&gt;=19,INDEX($AQ:$AQ,$CG510+19),"")</f>
      </c>
      <c r="BL510">
        <f>IF($CH510&gt;=20,INDEX($AQ:$AQ,$CG510+20),"")</f>
      </c>
      <c r="BM510">
        <f>IF($CH510&gt;=21,INDEX($AQ:$AQ,$CG510+21),"")</f>
      </c>
      <c r="BN510">
        <f>IF($CH510&gt;=22,INDEX($AQ:$AQ,$CG510+22),"")</f>
      </c>
      <c r="BO510">
        <f>IF($CH510&gt;=23,INDEX($AQ:$AQ,$CG510+23),"")</f>
      </c>
      <c r="BP510">
        <f>IF($CH510&gt;=24,INDEX($AQ:$AQ,$CG510+24),"")</f>
      </c>
      <c r="BQ510">
        <f>IF($CH510&gt;=25,INDEX($AQ:$AQ,$CG510+25),"")</f>
      </c>
      <c r="BR510">
        <f>IF($CH510&gt;=26,INDEX($AQ:$AQ,$CG510+26),"")</f>
      </c>
      <c r="BS510">
        <f>IF($CH510&gt;=27,INDEX($AQ:$AQ,$CG510+27),"")</f>
      </c>
      <c r="BT510">
        <f>IF($CH510&gt;=28,INDEX($AQ:$AQ,$CG510+28),"")</f>
      </c>
      <c r="BU510">
        <f>IF($CH510&gt;=29,INDEX($AQ:$AQ,$CG510+29),"")</f>
      </c>
      <c r="BV510">
        <f>IF($CH510&gt;=30,INDEX($AQ:$AQ,$CG510+30),"")</f>
      </c>
      <c r="BW510">
        <f>IF($CH510&gt;=31,INDEX($AQ:$AQ,$CG510+31),"")</f>
      </c>
      <c r="BX510">
        <f>IF($CH510&gt;=32,INDEX($AQ:$AQ,$CG510+32),"")</f>
      </c>
      <c r="BY510">
        <f>IF($CH510&gt;=33,INDEX($AQ:$AQ,$CG510+33),"")</f>
      </c>
      <c r="BZ510">
        <f>IF($CH510&gt;=34,INDEX($AQ:$AQ,$CG510+34),"")</f>
      </c>
      <c r="CA510">
        <f>IF($CH510&gt;=35,INDEX($AQ:$AQ,$CG510+35),"")</f>
      </c>
      <c r="CB510">
        <f>IF($CH510&gt;=36,INDEX($AQ:$AQ,$CG510+36),"")</f>
      </c>
      <c r="CC510">
        <f>IF($CH510&gt;=37,INDEX($AQ:$AQ,$CG510+37),"")</f>
      </c>
      <c r="CD510">
        <f>IF($CH510&gt;=38,INDEX($AQ:$AQ,$CG510+38),"")</f>
      </c>
      <c r="CE510">
        <f>IF($CH510&gt;=39,INDEX($AQ:$AQ,$CG510+39),"")</f>
      </c>
      <c r="CF510">
        <f>IF($CH510&gt;=40,INDEX($AQ:$AQ,$CG510+40),"")</f>
      </c>
      <c r="CG510">
        <f>IFERROR(MATCH($AP510,$AQ$2:$AQ$134,0)+1,0)</f>
      </c>
      <c r="CH510">
        <f>IFERROR(INDEX($AR$2:$AR$134,MATCH($AP510,$AQ$2:$AQ$134,0)),0)</f>
      </c>
      <c r="CI510">
        <f>IFERROR(LEFT($L510,FIND(" - ",$L510)-1),$L510)</f>
      </c>
      <c r="CL510">
        <f>IF($DG510&gt;=1,INDEX($CJ:$CJ,$DF510+1),"")</f>
      </c>
      <c r="CM510">
        <f>IF($DG510&gt;=2,INDEX($CJ:$CJ,$DF510+2),"")</f>
      </c>
      <c r="CN510">
        <f>IF($DG510&gt;=3,INDEX($CJ:$CJ,$DF510+3),"")</f>
      </c>
      <c r="CO510">
        <f>IF($DG510&gt;=4,INDEX($CJ:$CJ,$DF510+4),"")</f>
      </c>
      <c r="CP510">
        <f>IF($DG510&gt;=5,INDEX($CJ:$CJ,$DF510+5),"")</f>
      </c>
      <c r="CQ510">
        <f>IF($DG510&gt;=6,INDEX($CJ:$CJ,$DF510+6),"")</f>
      </c>
      <c r="CR510">
        <f>IF($DG510&gt;=7,INDEX($CJ:$CJ,$DF510+7),"")</f>
      </c>
      <c r="CS510">
        <f>IF($DG510&gt;=8,INDEX($CJ:$CJ,$DF510+8),"")</f>
      </c>
      <c r="CT510">
        <f>IF($DG510&gt;=9,INDEX($CJ:$CJ,$DF510+9),"")</f>
      </c>
      <c r="CU510">
        <f>IF($DG510&gt;=10,INDEX($CJ:$CJ,$DF510+10),"")</f>
      </c>
      <c r="CV510">
        <f>IF($DG510&gt;=11,INDEX($CJ:$CJ,$DF510+11),"")</f>
      </c>
      <c r="CW510">
        <f>IF($DG510&gt;=12,INDEX($CJ:$CJ,$DF510+12),"")</f>
      </c>
      <c r="CX510">
        <f>IF($DG510&gt;=13,INDEX($CJ:$CJ,$DF510+13),"")</f>
      </c>
      <c r="CY510">
        <f>IF($DG510&gt;=14,INDEX($CJ:$CJ,$DF510+14),"")</f>
      </c>
      <c r="CZ510">
        <f>IF($DG510&gt;=15,INDEX($CJ:$CJ,$DF510+15),"")</f>
      </c>
      <c r="DA510">
        <f>IF($DG510&gt;=16,INDEX($CJ:$CJ,$DF510+16),"")</f>
      </c>
      <c r="DB510">
        <f>IF($DG510&gt;=17,INDEX($CJ:$CJ,$DF510+17),"")</f>
      </c>
      <c r="DC510">
        <f>IF($DG510&gt;=18,INDEX($CJ:$CJ,$DF510+18),"")</f>
      </c>
      <c r="DD510">
        <f>IF($DG510&gt;=19,INDEX($CJ:$CJ,$DF510+19),"")</f>
      </c>
      <c r="DE510">
        <f>IF($DG510&gt;=20,INDEX($CJ:$CJ,$DF510+20),"")</f>
      </c>
      <c r="DF510">
        <f>IFERROR(MATCH($CI510,$CJ$2:$CJ$263,0)+1,0)</f>
      </c>
      <c r="DG510">
        <f>IFERROR(INDEX($CK$2:$CK$263,MATCH($CI510,$CJ$2:$CJ$263,0)),0)</f>
      </c>
      <c r="DH510">
        <f>IFERROR(INDEX($AO:$AO,MATCH($N510,$AN:$AN,0))&amp;"","")</f>
      </c>
      <c r="DL510">
        <f>IF($GO510&gt;=1,INDEX($DI:$DI,$GN510+1),"")</f>
      </c>
      <c r="DM510">
        <f>IF($GO510&gt;=2,INDEX($DI:$DI,$GN510+2),"")</f>
      </c>
      <c r="DN510">
        <f>IF($GO510&gt;=3,INDEX($DI:$DI,$GN510+3),"")</f>
      </c>
      <c r="DO510">
        <f>IF($GO510&gt;=4,INDEX($DI:$DI,$GN510+4),"")</f>
      </c>
      <c r="DP510">
        <f>IF($GO510&gt;=5,INDEX($DI:$DI,$GN510+5),"")</f>
      </c>
      <c r="DQ510">
        <f>IF($GO510&gt;=6,INDEX($DI:$DI,$GN510+6),"")</f>
      </c>
      <c r="DR510">
        <f>IF($GO510&gt;=7,INDEX($DI:$DI,$GN510+7),"")</f>
      </c>
      <c r="DS510">
        <f>IF($GO510&gt;=8,INDEX($DI:$DI,$GN510+8),"")</f>
      </c>
      <c r="DT510">
        <f>IF($GO510&gt;=9,INDEX($DI:$DI,$GN510+9),"")</f>
      </c>
      <c r="DU510">
        <f>IF($GO510&gt;=10,INDEX($DI:$DI,$GN510+10),"")</f>
      </c>
      <c r="DV510">
        <f>IF($GO510&gt;=11,INDEX($DI:$DI,$GN510+11),"")</f>
      </c>
      <c r="DW510">
        <f>IF($GO510&gt;=12,INDEX($DI:$DI,$GN510+12),"")</f>
      </c>
      <c r="DX510">
        <f>IF($GO510&gt;=13,INDEX($DI:$DI,$GN510+13),"")</f>
      </c>
      <c r="DY510">
        <f>IF($GO510&gt;=14,INDEX($DI:$DI,$GN510+14),"")</f>
      </c>
      <c r="DZ510">
        <f>IF($GO510&gt;=15,INDEX($DI:$DI,$GN510+15),"")</f>
      </c>
      <c r="EA510">
        <f>IF($GO510&gt;=16,INDEX($DI:$DI,$GN510+16),"")</f>
      </c>
      <c r="EB510">
        <f>IF($GO510&gt;=17,INDEX($DI:$DI,$GN510+17),"")</f>
      </c>
      <c r="EC510">
        <f>IF($GO510&gt;=18,INDEX($DI:$DI,$GN510+18),"")</f>
      </c>
      <c r="ED510">
        <f>IF($GO510&gt;=19,INDEX($DI:$DI,$GN510+19),"")</f>
      </c>
      <c r="EE510">
        <f>IF($GO510&gt;=20,INDEX($DI:$DI,$GN510+20),"")</f>
      </c>
      <c r="EF510">
        <f>IF($GO510&gt;=21,INDEX($DI:$DI,$GN510+21),"")</f>
      </c>
      <c r="EG510">
        <f>IF($GO510&gt;=22,INDEX($DI:$DI,$GN510+22),"")</f>
      </c>
      <c r="EH510">
        <f>IF($GO510&gt;=23,INDEX($DI:$DI,$GN510+23),"")</f>
      </c>
      <c r="EI510">
        <f>IF($GO510&gt;=24,INDEX($DI:$DI,$GN510+24),"")</f>
      </c>
      <c r="EJ510">
        <f>IF($GO510&gt;=25,INDEX($DI:$DI,$GN510+25),"")</f>
      </c>
      <c r="EK510">
        <f>IF($GO510&gt;=26,INDEX($DI:$DI,$GN510+26),"")</f>
      </c>
      <c r="EL510">
        <f>IF($GO510&gt;=27,INDEX($DI:$DI,$GN510+27),"")</f>
      </c>
      <c r="EM510">
        <f>IF($GO510&gt;=28,INDEX($DI:$DI,$GN510+28),"")</f>
      </c>
      <c r="EN510">
        <f>IF($GO510&gt;=29,INDEX($DI:$DI,$GN510+29),"")</f>
      </c>
      <c r="EO510">
        <f>IF($GO510&gt;=30,INDEX($DI:$DI,$GN510+30),"")</f>
      </c>
      <c r="EP510">
        <f>IF($GO510&gt;=31,INDEX($DI:$DI,$GN510+31),"")</f>
      </c>
      <c r="EQ510">
        <f>IF($GO510&gt;=32,INDEX($DI:$DI,$GN510+32),"")</f>
      </c>
      <c r="ER510">
        <f>IF($GO510&gt;=33,INDEX($DI:$DI,$GN510+33),"")</f>
      </c>
      <c r="ES510">
        <f>IF($GO510&gt;=34,INDEX($DI:$DI,$GN510+34),"")</f>
      </c>
      <c r="ET510">
        <f>IF($GO510&gt;=35,INDEX($DI:$DI,$GN510+35),"")</f>
      </c>
      <c r="EU510">
        <f>IF($GO510&gt;=36,INDEX($DI:$DI,$GN510+36),"")</f>
      </c>
      <c r="EV510">
        <f>IF($GO510&gt;=37,INDEX($DI:$DI,$GN510+37),"")</f>
      </c>
      <c r="EW510">
        <f>IF($GO510&gt;=38,INDEX($DI:$DI,$GN510+38),"")</f>
      </c>
      <c r="EX510">
        <f>IF($GO510&gt;=39,INDEX($DI:$DI,$GN510+39),"")</f>
      </c>
      <c r="EY510">
        <f>IF($GO510&gt;=40,INDEX($DI:$DI,$GN510+40),"")</f>
      </c>
      <c r="EZ510">
        <f>IF($GO510&gt;=1,INDEX($DJ:$DJ,$GN510+1),"")</f>
      </c>
      <c r="FA510">
        <f>IF($GO510&gt;=2,INDEX($DJ:$DJ,$GN510+2),"")</f>
      </c>
      <c r="FB510">
        <f>IF($GO510&gt;=3,INDEX($DJ:$DJ,$GN510+3),"")</f>
      </c>
      <c r="FC510">
        <f>IF($GO510&gt;=4,INDEX($DJ:$DJ,$GN510+4),"")</f>
      </c>
      <c r="FD510">
        <f>IF($GO510&gt;=5,INDEX($DJ:$DJ,$GN510+5),"")</f>
      </c>
      <c r="FE510">
        <f>IF($GO510&gt;=6,INDEX($DJ:$DJ,$GN510+6),"")</f>
      </c>
      <c r="FF510">
        <f>IF($GO510&gt;=7,INDEX($DJ:$DJ,$GN510+7),"")</f>
      </c>
      <c r="FG510">
        <f>IF($GO510&gt;=8,INDEX($DJ:$DJ,$GN510+8),"")</f>
      </c>
      <c r="FH510">
        <f>IF($GO510&gt;=9,INDEX($DJ:$DJ,$GN510+9),"")</f>
      </c>
      <c r="FI510">
        <f>IF($GO510&gt;=10,INDEX($DJ:$DJ,$GN510+10),"")</f>
      </c>
      <c r="FJ510">
        <f>IF($GO510&gt;=11,INDEX($DJ:$DJ,$GN510+11),"")</f>
      </c>
      <c r="FK510">
        <f>IF($GO510&gt;=12,INDEX($DJ:$DJ,$GN510+12),"")</f>
      </c>
      <c r="FL510">
        <f>IF($GO510&gt;=13,INDEX($DJ:$DJ,$GN510+13),"")</f>
      </c>
      <c r="FM510">
        <f>IF($GO510&gt;=14,INDEX($DJ:$DJ,$GN510+14),"")</f>
      </c>
      <c r="FN510">
        <f>IF($GO510&gt;=15,INDEX($DJ:$DJ,$GN510+15),"")</f>
      </c>
      <c r="FO510">
        <f>IF($GO510&gt;=16,INDEX($DJ:$DJ,$GN510+16),"")</f>
      </c>
      <c r="FP510">
        <f>IF($GO510&gt;=17,INDEX($DJ:$DJ,$GN510+17),"")</f>
      </c>
      <c r="FQ510">
        <f>IF($GO510&gt;=18,INDEX($DJ:$DJ,$GN510+18),"")</f>
      </c>
      <c r="FR510">
        <f>IF($GO510&gt;=19,INDEX($DJ:$DJ,$GN510+19),"")</f>
      </c>
      <c r="FS510">
        <f>IF($GO510&gt;=20,INDEX($DJ:$DJ,$GN510+20),"")</f>
      </c>
      <c r="FT510">
        <f>IF($GO510&gt;=21,INDEX($DJ:$DJ,$GN510+21),"")</f>
      </c>
      <c r="FU510">
        <f>IF($GO510&gt;=22,INDEX($DJ:$DJ,$GN510+22),"")</f>
      </c>
      <c r="FV510">
        <f>IF($GO510&gt;=23,INDEX($DJ:$DJ,$GN510+23),"")</f>
      </c>
      <c r="FW510">
        <f>IF($GO510&gt;=24,INDEX($DJ:$DJ,$GN510+24),"")</f>
      </c>
      <c r="FX510">
        <f>IF($GO510&gt;=25,INDEX($DJ:$DJ,$GN510+25),"")</f>
      </c>
      <c r="FY510">
        <f>IF($GO510&gt;=26,INDEX($DJ:$DJ,$GN510+26),"")</f>
      </c>
      <c r="FZ510">
        <f>IF($GO510&gt;=27,INDEX($DJ:$DJ,$GN510+27),"")</f>
      </c>
      <c r="GA510">
        <f>IF($GO510&gt;=28,INDEX($DJ:$DJ,$GN510+28),"")</f>
      </c>
      <c r="GB510">
        <f>IF($GO510&gt;=29,INDEX($DJ:$DJ,$GN510+29),"")</f>
      </c>
      <c r="GC510">
        <f>IF($GO510&gt;=30,INDEX($DJ:$DJ,$GN510+30),"")</f>
      </c>
      <c r="GD510">
        <f>IF($GO510&gt;=31,INDEX($DJ:$DJ,$GN510+31),"")</f>
      </c>
      <c r="GE510">
        <f>IF($GO510&gt;=32,INDEX($DJ:$DJ,$GN510+32),"")</f>
      </c>
      <c r="GF510">
        <f>IF($GO510&gt;=33,INDEX($DJ:$DJ,$GN510+33),"")</f>
      </c>
      <c r="GG510">
        <f>IF($GO510&gt;=34,INDEX($DJ:$DJ,$GN510+34),"")</f>
      </c>
      <c r="GH510">
        <f>IF($GO510&gt;=35,INDEX($DJ:$DJ,$GN510+35),"")</f>
      </c>
      <c r="GI510">
        <f>IF($GO510&gt;=36,INDEX($DJ:$DJ,$GN510+36),"")</f>
      </c>
      <c r="GJ510">
        <f>IF($GO510&gt;=37,INDEX($DJ:$DJ,$GN510+37),"")</f>
      </c>
      <c r="GK510">
        <f>IF($GO510&gt;=38,INDEX($DJ:$DJ,$GN510+38),"")</f>
      </c>
      <c r="GL510">
        <f>IF($GO510&gt;=39,INDEX($DJ:$DJ,$GN510+39),"")</f>
      </c>
      <c r="GM510">
        <f>IF($GO510&gt;=40,INDEX($DJ:$DJ,$GN510+40),"")</f>
      </c>
      <c r="GN510">
        <f>IFERROR(MATCH($DH510,$DI$2:$DI$148,0)+1,0)</f>
      </c>
      <c r="GO510">
        <f>IFERROR(INDEX($DK$2:$DK$148,MATCH($DH510,$DI$2:$DI$148,0)),0)</f>
      </c>
      <c r="GP510">
        <f>IFERROR(MATCH($Y510,$DL$510:$EY$510,0),0)</f>
      </c>
      <c r="GQ510">
        <f>IF($GP510&gt;0,INDEX($EZ$510:$GM$510,$GP510),"")</f>
      </c>
      <c r="GT510">
        <f>IF($JC510&gt;=1,INDEX($GR:$GR,$JB510+1),"")</f>
      </c>
      <c r="GU510">
        <f>IF($JC510&gt;=2,INDEX($GR:$GR,$JB510+2),"")</f>
      </c>
      <c r="GV510">
        <f>IF($JC510&gt;=3,INDEX($GR:$GR,$JB510+3),"")</f>
      </c>
      <c r="GW510">
        <f>IF($JC510&gt;=4,INDEX($GR:$GR,$JB510+4),"")</f>
      </c>
      <c r="GX510">
        <f>IF($JC510&gt;=5,INDEX($GR:$GR,$JB510+5),"")</f>
      </c>
      <c r="GY510">
        <f>IF($JC510&gt;=6,INDEX($GR:$GR,$JB510+6),"")</f>
      </c>
      <c r="GZ510">
        <f>IF($JC510&gt;=7,INDEX($GR:$GR,$JB510+7),"")</f>
      </c>
      <c r="HA510">
        <f>IF($JC510&gt;=8,INDEX($GR:$GR,$JB510+8),"")</f>
      </c>
      <c r="HB510">
        <f>IF($JC510&gt;=9,INDEX($GR:$GR,$JB510+9),"")</f>
      </c>
      <c r="HC510">
        <f>IF($JC510&gt;=10,INDEX($GR:$GR,$JB510+10),"")</f>
      </c>
      <c r="HD510">
        <f>IF($JC510&gt;=11,INDEX($GR:$GR,$JB510+11),"")</f>
      </c>
      <c r="HE510">
        <f>IF($JC510&gt;=12,INDEX($GR:$GR,$JB510+12),"")</f>
      </c>
      <c r="HF510">
        <f>IF($JC510&gt;=13,INDEX($GR:$GR,$JB510+13),"")</f>
      </c>
      <c r="HG510">
        <f>IF($JC510&gt;=14,INDEX($GR:$GR,$JB510+14),"")</f>
      </c>
      <c r="HH510">
        <f>IF($JC510&gt;=15,INDEX($GR:$GR,$JB510+15),"")</f>
      </c>
      <c r="HI510">
        <f>IF($JC510&gt;=16,INDEX($GR:$GR,$JB510+16),"")</f>
      </c>
      <c r="HJ510">
        <f>IF($JC510&gt;=17,INDEX($GR:$GR,$JB510+17),"")</f>
      </c>
      <c r="HK510">
        <f>IF($JC510&gt;=18,INDEX($GR:$GR,$JB510+18),"")</f>
      </c>
      <c r="HL510">
        <f>IF($JC510&gt;=19,INDEX($GR:$GR,$JB510+19),"")</f>
      </c>
      <c r="HM510">
        <f>IF($JC510&gt;=20,INDEX($GR:$GR,$JB510+20),"")</f>
      </c>
      <c r="HN510">
        <f>IF($JC510&gt;=21,INDEX($GR:$GR,$JB510+21),"")</f>
      </c>
      <c r="HO510">
        <f>IF($JC510&gt;=22,INDEX($GR:$GR,$JB510+22),"")</f>
      </c>
      <c r="HP510">
        <f>IF($JC510&gt;=23,INDEX($GR:$GR,$JB510+23),"")</f>
      </c>
      <c r="HQ510">
        <f>IF($JC510&gt;=24,INDEX($GR:$GR,$JB510+24),"")</f>
      </c>
      <c r="HR510">
        <f>IF($JC510&gt;=25,INDEX($GR:$GR,$JB510+25),"")</f>
      </c>
      <c r="HS510">
        <f>IF($JC510&gt;=26,INDEX($GR:$GR,$JB510+26),"")</f>
      </c>
      <c r="HT510">
        <f>IF($JC510&gt;=27,INDEX($GR:$GR,$JB510+27),"")</f>
      </c>
      <c r="HU510">
        <f>IF($JC510&gt;=28,INDEX($GR:$GR,$JB510+28),"")</f>
      </c>
      <c r="HV510">
        <f>IF($JC510&gt;=29,INDEX($GR:$GR,$JB510+29),"")</f>
      </c>
      <c r="HW510">
        <f>IF($JC510&gt;=30,INDEX($GR:$GR,$JB510+30),"")</f>
      </c>
      <c r="HX510">
        <f>IF($JC510&gt;=31,INDEX($GR:$GR,$JB510+31),"")</f>
      </c>
      <c r="HY510">
        <f>IF($JC510&gt;=32,INDEX($GR:$GR,$JB510+32),"")</f>
      </c>
      <c r="HZ510">
        <f>IF($JC510&gt;=33,INDEX($GR:$GR,$JB510+33),"")</f>
      </c>
      <c r="IA510">
        <f>IF($JC510&gt;=34,INDEX($GR:$GR,$JB510+34),"")</f>
      </c>
      <c r="IB510">
        <f>IF($JC510&gt;=35,INDEX($GR:$GR,$JB510+35),"")</f>
      </c>
      <c r="IC510">
        <f>IF($JC510&gt;=36,INDEX($GR:$GR,$JB510+36),"")</f>
      </c>
      <c r="ID510">
        <f>IF($JC510&gt;=37,INDEX($GR:$GR,$JB510+37),"")</f>
      </c>
      <c r="IE510">
        <f>IF($JC510&gt;=38,INDEX($GR:$GR,$JB510+38),"")</f>
      </c>
      <c r="IF510">
        <f>IF($JC510&gt;=39,INDEX($GR:$GR,$JB510+39),"")</f>
      </c>
      <c r="IG510">
        <f>IF($JC510&gt;=40,INDEX($GR:$GR,$JB510+40),"")</f>
      </c>
      <c r="IH510">
        <f>IF($JC510&gt;=41,INDEX($GR:$GR,$JB510+41),"")</f>
      </c>
      <c r="II510">
        <f>IF($JC510&gt;=42,INDEX($GR:$GR,$JB510+42),"")</f>
      </c>
      <c r="IJ510">
        <f>IF($JC510&gt;=43,INDEX($GR:$GR,$JB510+43),"")</f>
      </c>
      <c r="IK510">
        <f>IF($JC510&gt;=44,INDEX($GR:$GR,$JB510+44),"")</f>
      </c>
      <c r="IL510">
        <f>IF($JC510&gt;=45,INDEX($GR:$GR,$JB510+45),"")</f>
      </c>
      <c r="IM510">
        <f>IF($JC510&gt;=46,INDEX($GR:$GR,$JB510+46),"")</f>
      </c>
      <c r="IN510">
        <f>IF($JC510&gt;=47,INDEX($GR:$GR,$JB510+47),"")</f>
      </c>
      <c r="IO510">
        <f>IF($JC510&gt;=48,INDEX($GR:$GR,$JB510+48),"")</f>
      </c>
      <c r="IP510">
        <f>IF($JC510&gt;=49,INDEX($GR:$GR,$JB510+49),"")</f>
      </c>
      <c r="IQ510">
        <f>IF($JC510&gt;=50,INDEX($GR:$GR,$JB510+50),"")</f>
      </c>
      <c r="IR510">
        <f>IF($JC510&gt;=51,INDEX($GR:$GR,$JB510+51),"")</f>
      </c>
      <c r="IS510">
        <f>IF($JC510&gt;=52,INDEX($GR:$GR,$JB510+52),"")</f>
      </c>
      <c r="IT510">
        <f>IF($JC510&gt;=53,INDEX($GR:$GR,$JB510+53),"")</f>
      </c>
      <c r="IU510">
        <f>IF($JC510&gt;=54,INDEX($GR:$GR,$JB510+54),"")</f>
      </c>
      <c r="IV510">
        <f>IF($JC510&gt;=55,INDEX($GR:$GR,$JB510+55),"")</f>
      </c>
      <c r="IW510">
        <f>IF($JC510&gt;=56,INDEX($GR:$GR,$JB510+56),"")</f>
      </c>
      <c r="IX510">
        <f>IF($JC510&gt;=57,INDEX($GR:$GR,$JB510+57),"")</f>
      </c>
      <c r="IY510">
        <f>IF($JC510&gt;=58,INDEX($GR:$GR,$JB510+58),"")</f>
      </c>
      <c r="IZ510">
        <f>IF($JC510&gt;=59,INDEX($GR:$GR,$JB510+59),"")</f>
      </c>
      <c r="JA510">
        <f>IF($JC510&gt;=60,INDEX($GR:$GR,$JB510+60),"")</f>
      </c>
      <c r="JB510">
        <f>IFERROR(MATCH($GQ510,$GR$2:$GR$324,0)+1,0)</f>
      </c>
      <c r="JC510">
        <f>IFERROR(INDEX($GS$2:$GS$324,MATCH($GQ510,$GR$2:$GR$324,0)),0)</f>
      </c>
      <c r="JD510" t="s">
        <v>40</v>
      </c>
      <c r="JE510" t="s">
        <v>40</v>
      </c>
    </row>
    <row r="511" spans="1:265" x14ac:dyDescent="0.25">
      <c r="Q511">
        <f>IF(OR($T511="",$P511=""),"",IFERROR($T511/$P511,0))</f>
      </c>
      <c r="R511">
        <f>IF($T511="","",
SUM($S511,$U511,$Z511,$V511,$X511)*
(1-IF($AA511="",0,VALUE($AA511)/100)))</f>
      </c>
      <c r="S511">
        <f>IF($T511="","",$T511)</f>
      </c>
      <c r="U511">
        <f>IF($T511="","",
IF($N511="","",
IF(ISNUMBER(SEARCH("exempt",LOWER($N511))),0,
$T511*(VALUE(SUBSTITUTE($N511,"%",""))/100))))</f>
      </c>
      <c r="AB511">
        <f>IFERROR(IF(FIND(" - ",$K511)&gt;0,MID($K511,FIND(" - ",$K511)+3,LEN($K511)),""),"")</f>
      </c>
      <c r="AK511" t="s">
        <v>1098</v>
      </c>
      <c r="AP511">
        <f>IFERROR(LEFT($K511,FIND(" - ",$K511)-1),$K511)</f>
      </c>
      <c r="AS511">
        <f>IF($CH511&gt;=1,INDEX($AQ:$AQ,$CG511+1),"")</f>
      </c>
      <c r="AT511">
        <f>IF($CH511&gt;=2,INDEX($AQ:$AQ,$CG511+2),"")</f>
      </c>
      <c r="AU511">
        <f>IF($CH511&gt;=3,INDEX($AQ:$AQ,$CG511+3),"")</f>
      </c>
      <c r="AV511">
        <f>IF($CH511&gt;=4,INDEX($AQ:$AQ,$CG511+4),"")</f>
      </c>
      <c r="AW511">
        <f>IF($CH511&gt;=5,INDEX($AQ:$AQ,$CG511+5),"")</f>
      </c>
      <c r="AX511">
        <f>IF($CH511&gt;=6,INDEX($AQ:$AQ,$CG511+6),"")</f>
      </c>
      <c r="AY511">
        <f>IF($CH511&gt;=7,INDEX($AQ:$AQ,$CG511+7),"")</f>
      </c>
      <c r="AZ511">
        <f>IF($CH511&gt;=8,INDEX($AQ:$AQ,$CG511+8),"")</f>
      </c>
      <c r="BA511">
        <f>IF($CH511&gt;=9,INDEX($AQ:$AQ,$CG511+9),"")</f>
      </c>
      <c r="BB511">
        <f>IF($CH511&gt;=10,INDEX($AQ:$AQ,$CG511+10),"")</f>
      </c>
      <c r="BC511">
        <f>IF($CH511&gt;=11,INDEX($AQ:$AQ,$CG511+11),"")</f>
      </c>
      <c r="BD511">
        <f>IF($CH511&gt;=12,INDEX($AQ:$AQ,$CG511+12),"")</f>
      </c>
      <c r="BE511">
        <f>IF($CH511&gt;=13,INDEX($AQ:$AQ,$CG511+13),"")</f>
      </c>
      <c r="BF511">
        <f>IF($CH511&gt;=14,INDEX($AQ:$AQ,$CG511+14),"")</f>
      </c>
      <c r="BG511">
        <f>IF($CH511&gt;=15,INDEX($AQ:$AQ,$CG511+15),"")</f>
      </c>
      <c r="BH511">
        <f>IF($CH511&gt;=16,INDEX($AQ:$AQ,$CG511+16),"")</f>
      </c>
      <c r="BI511">
        <f>IF($CH511&gt;=17,INDEX($AQ:$AQ,$CG511+17),"")</f>
      </c>
      <c r="BJ511">
        <f>IF($CH511&gt;=18,INDEX($AQ:$AQ,$CG511+18),"")</f>
      </c>
      <c r="BK511">
        <f>IF($CH511&gt;=19,INDEX($AQ:$AQ,$CG511+19),"")</f>
      </c>
      <c r="BL511">
        <f>IF($CH511&gt;=20,INDEX($AQ:$AQ,$CG511+20),"")</f>
      </c>
      <c r="BM511">
        <f>IF($CH511&gt;=21,INDEX($AQ:$AQ,$CG511+21),"")</f>
      </c>
      <c r="BN511">
        <f>IF($CH511&gt;=22,INDEX($AQ:$AQ,$CG511+22),"")</f>
      </c>
      <c r="BO511">
        <f>IF($CH511&gt;=23,INDEX($AQ:$AQ,$CG511+23),"")</f>
      </c>
      <c r="BP511">
        <f>IF($CH511&gt;=24,INDEX($AQ:$AQ,$CG511+24),"")</f>
      </c>
      <c r="BQ511">
        <f>IF($CH511&gt;=25,INDEX($AQ:$AQ,$CG511+25),"")</f>
      </c>
      <c r="BR511">
        <f>IF($CH511&gt;=26,INDEX($AQ:$AQ,$CG511+26),"")</f>
      </c>
      <c r="BS511">
        <f>IF($CH511&gt;=27,INDEX($AQ:$AQ,$CG511+27),"")</f>
      </c>
      <c r="BT511">
        <f>IF($CH511&gt;=28,INDEX($AQ:$AQ,$CG511+28),"")</f>
      </c>
      <c r="BU511">
        <f>IF($CH511&gt;=29,INDEX($AQ:$AQ,$CG511+29),"")</f>
      </c>
      <c r="BV511">
        <f>IF($CH511&gt;=30,INDEX($AQ:$AQ,$CG511+30),"")</f>
      </c>
      <c r="BW511">
        <f>IF($CH511&gt;=31,INDEX($AQ:$AQ,$CG511+31),"")</f>
      </c>
      <c r="BX511">
        <f>IF($CH511&gt;=32,INDEX($AQ:$AQ,$CG511+32),"")</f>
      </c>
      <c r="BY511">
        <f>IF($CH511&gt;=33,INDEX($AQ:$AQ,$CG511+33),"")</f>
      </c>
      <c r="BZ511">
        <f>IF($CH511&gt;=34,INDEX($AQ:$AQ,$CG511+34),"")</f>
      </c>
      <c r="CA511">
        <f>IF($CH511&gt;=35,INDEX($AQ:$AQ,$CG511+35),"")</f>
      </c>
      <c r="CB511">
        <f>IF($CH511&gt;=36,INDEX($AQ:$AQ,$CG511+36),"")</f>
      </c>
      <c r="CC511">
        <f>IF($CH511&gt;=37,INDEX($AQ:$AQ,$CG511+37),"")</f>
      </c>
      <c r="CD511">
        <f>IF($CH511&gt;=38,INDEX($AQ:$AQ,$CG511+38),"")</f>
      </c>
      <c r="CE511">
        <f>IF($CH511&gt;=39,INDEX($AQ:$AQ,$CG511+39),"")</f>
      </c>
      <c r="CF511">
        <f>IF($CH511&gt;=40,INDEX($AQ:$AQ,$CG511+40),"")</f>
      </c>
      <c r="CG511">
        <f>IFERROR(MATCH($AP511,$AQ$2:$AQ$134,0)+1,0)</f>
      </c>
      <c r="CH511">
        <f>IFERROR(INDEX($AR$2:$AR$134,MATCH($AP511,$AQ$2:$AQ$134,0)),0)</f>
      </c>
      <c r="CI511">
        <f>IFERROR(LEFT($L511,FIND(" - ",$L511)-1),$L511)</f>
      </c>
      <c r="CL511">
        <f>IF($DG511&gt;=1,INDEX($CJ:$CJ,$DF511+1),"")</f>
      </c>
      <c r="CM511">
        <f>IF($DG511&gt;=2,INDEX($CJ:$CJ,$DF511+2),"")</f>
      </c>
      <c r="CN511">
        <f>IF($DG511&gt;=3,INDEX($CJ:$CJ,$DF511+3),"")</f>
      </c>
      <c r="CO511">
        <f>IF($DG511&gt;=4,INDEX($CJ:$CJ,$DF511+4),"")</f>
      </c>
      <c r="CP511">
        <f>IF($DG511&gt;=5,INDEX($CJ:$CJ,$DF511+5),"")</f>
      </c>
      <c r="CQ511">
        <f>IF($DG511&gt;=6,INDEX($CJ:$CJ,$DF511+6),"")</f>
      </c>
      <c r="CR511">
        <f>IF($DG511&gt;=7,INDEX($CJ:$CJ,$DF511+7),"")</f>
      </c>
      <c r="CS511">
        <f>IF($DG511&gt;=8,INDEX($CJ:$CJ,$DF511+8),"")</f>
      </c>
      <c r="CT511">
        <f>IF($DG511&gt;=9,INDEX($CJ:$CJ,$DF511+9),"")</f>
      </c>
      <c r="CU511">
        <f>IF($DG511&gt;=10,INDEX($CJ:$CJ,$DF511+10),"")</f>
      </c>
      <c r="CV511">
        <f>IF($DG511&gt;=11,INDEX($CJ:$CJ,$DF511+11),"")</f>
      </c>
      <c r="CW511">
        <f>IF($DG511&gt;=12,INDEX($CJ:$CJ,$DF511+12),"")</f>
      </c>
      <c r="CX511">
        <f>IF($DG511&gt;=13,INDEX($CJ:$CJ,$DF511+13),"")</f>
      </c>
      <c r="CY511">
        <f>IF($DG511&gt;=14,INDEX($CJ:$CJ,$DF511+14),"")</f>
      </c>
      <c r="CZ511">
        <f>IF($DG511&gt;=15,INDEX($CJ:$CJ,$DF511+15),"")</f>
      </c>
      <c r="DA511">
        <f>IF($DG511&gt;=16,INDEX($CJ:$CJ,$DF511+16),"")</f>
      </c>
      <c r="DB511">
        <f>IF($DG511&gt;=17,INDEX($CJ:$CJ,$DF511+17),"")</f>
      </c>
      <c r="DC511">
        <f>IF($DG511&gt;=18,INDEX($CJ:$CJ,$DF511+18),"")</f>
      </c>
      <c r="DD511">
        <f>IF($DG511&gt;=19,INDEX($CJ:$CJ,$DF511+19),"")</f>
      </c>
      <c r="DE511">
        <f>IF($DG511&gt;=20,INDEX($CJ:$CJ,$DF511+20),"")</f>
      </c>
      <c r="DF511">
        <f>IFERROR(MATCH($CI511,$CJ$2:$CJ$263,0)+1,0)</f>
      </c>
      <c r="DG511">
        <f>IFERROR(INDEX($CK$2:$CK$263,MATCH($CI511,$CJ$2:$CJ$263,0)),0)</f>
      </c>
      <c r="DH511">
        <f>IFERROR(INDEX($AO:$AO,MATCH($N511,$AN:$AN,0))&amp;"","")</f>
      </c>
      <c r="DL511">
        <f>IF($GO511&gt;=1,INDEX($DI:$DI,$GN511+1),"")</f>
      </c>
      <c r="DM511">
        <f>IF($GO511&gt;=2,INDEX($DI:$DI,$GN511+2),"")</f>
      </c>
      <c r="DN511">
        <f>IF($GO511&gt;=3,INDEX($DI:$DI,$GN511+3),"")</f>
      </c>
      <c r="DO511">
        <f>IF($GO511&gt;=4,INDEX($DI:$DI,$GN511+4),"")</f>
      </c>
      <c r="DP511">
        <f>IF($GO511&gt;=5,INDEX($DI:$DI,$GN511+5),"")</f>
      </c>
      <c r="DQ511">
        <f>IF($GO511&gt;=6,INDEX($DI:$DI,$GN511+6),"")</f>
      </c>
      <c r="DR511">
        <f>IF($GO511&gt;=7,INDEX($DI:$DI,$GN511+7),"")</f>
      </c>
      <c r="DS511">
        <f>IF($GO511&gt;=8,INDEX($DI:$DI,$GN511+8),"")</f>
      </c>
      <c r="DT511">
        <f>IF($GO511&gt;=9,INDEX($DI:$DI,$GN511+9),"")</f>
      </c>
      <c r="DU511">
        <f>IF($GO511&gt;=10,INDEX($DI:$DI,$GN511+10),"")</f>
      </c>
      <c r="DV511">
        <f>IF($GO511&gt;=11,INDEX($DI:$DI,$GN511+11),"")</f>
      </c>
      <c r="DW511">
        <f>IF($GO511&gt;=12,INDEX($DI:$DI,$GN511+12),"")</f>
      </c>
      <c r="DX511">
        <f>IF($GO511&gt;=13,INDEX($DI:$DI,$GN511+13),"")</f>
      </c>
      <c r="DY511">
        <f>IF($GO511&gt;=14,INDEX($DI:$DI,$GN511+14),"")</f>
      </c>
      <c r="DZ511">
        <f>IF($GO511&gt;=15,INDEX($DI:$DI,$GN511+15),"")</f>
      </c>
      <c r="EA511">
        <f>IF($GO511&gt;=16,INDEX($DI:$DI,$GN511+16),"")</f>
      </c>
      <c r="EB511">
        <f>IF($GO511&gt;=17,INDEX($DI:$DI,$GN511+17),"")</f>
      </c>
      <c r="EC511">
        <f>IF($GO511&gt;=18,INDEX($DI:$DI,$GN511+18),"")</f>
      </c>
      <c r="ED511">
        <f>IF($GO511&gt;=19,INDEX($DI:$DI,$GN511+19),"")</f>
      </c>
      <c r="EE511">
        <f>IF($GO511&gt;=20,INDEX($DI:$DI,$GN511+20),"")</f>
      </c>
      <c r="EF511">
        <f>IF($GO511&gt;=21,INDEX($DI:$DI,$GN511+21),"")</f>
      </c>
      <c r="EG511">
        <f>IF($GO511&gt;=22,INDEX($DI:$DI,$GN511+22),"")</f>
      </c>
      <c r="EH511">
        <f>IF($GO511&gt;=23,INDEX($DI:$DI,$GN511+23),"")</f>
      </c>
      <c r="EI511">
        <f>IF($GO511&gt;=24,INDEX($DI:$DI,$GN511+24),"")</f>
      </c>
      <c r="EJ511">
        <f>IF($GO511&gt;=25,INDEX($DI:$DI,$GN511+25),"")</f>
      </c>
      <c r="EK511">
        <f>IF($GO511&gt;=26,INDEX($DI:$DI,$GN511+26),"")</f>
      </c>
      <c r="EL511">
        <f>IF($GO511&gt;=27,INDEX($DI:$DI,$GN511+27),"")</f>
      </c>
      <c r="EM511">
        <f>IF($GO511&gt;=28,INDEX($DI:$DI,$GN511+28),"")</f>
      </c>
      <c r="EN511">
        <f>IF($GO511&gt;=29,INDEX($DI:$DI,$GN511+29),"")</f>
      </c>
      <c r="EO511">
        <f>IF($GO511&gt;=30,INDEX($DI:$DI,$GN511+30),"")</f>
      </c>
      <c r="EP511">
        <f>IF($GO511&gt;=31,INDEX($DI:$DI,$GN511+31),"")</f>
      </c>
      <c r="EQ511">
        <f>IF($GO511&gt;=32,INDEX($DI:$DI,$GN511+32),"")</f>
      </c>
      <c r="ER511">
        <f>IF($GO511&gt;=33,INDEX($DI:$DI,$GN511+33),"")</f>
      </c>
      <c r="ES511">
        <f>IF($GO511&gt;=34,INDEX($DI:$DI,$GN511+34),"")</f>
      </c>
      <c r="ET511">
        <f>IF($GO511&gt;=35,INDEX($DI:$DI,$GN511+35),"")</f>
      </c>
      <c r="EU511">
        <f>IF($GO511&gt;=36,INDEX($DI:$DI,$GN511+36),"")</f>
      </c>
      <c r="EV511">
        <f>IF($GO511&gt;=37,INDEX($DI:$DI,$GN511+37),"")</f>
      </c>
      <c r="EW511">
        <f>IF($GO511&gt;=38,INDEX($DI:$DI,$GN511+38),"")</f>
      </c>
      <c r="EX511">
        <f>IF($GO511&gt;=39,INDEX($DI:$DI,$GN511+39),"")</f>
      </c>
      <c r="EY511">
        <f>IF($GO511&gt;=40,INDEX($DI:$DI,$GN511+40),"")</f>
      </c>
      <c r="EZ511">
        <f>IF($GO511&gt;=1,INDEX($DJ:$DJ,$GN511+1),"")</f>
      </c>
      <c r="FA511">
        <f>IF($GO511&gt;=2,INDEX($DJ:$DJ,$GN511+2),"")</f>
      </c>
      <c r="FB511">
        <f>IF($GO511&gt;=3,INDEX($DJ:$DJ,$GN511+3),"")</f>
      </c>
      <c r="FC511">
        <f>IF($GO511&gt;=4,INDEX($DJ:$DJ,$GN511+4),"")</f>
      </c>
      <c r="FD511">
        <f>IF($GO511&gt;=5,INDEX($DJ:$DJ,$GN511+5),"")</f>
      </c>
      <c r="FE511">
        <f>IF($GO511&gt;=6,INDEX($DJ:$DJ,$GN511+6),"")</f>
      </c>
      <c r="FF511">
        <f>IF($GO511&gt;=7,INDEX($DJ:$DJ,$GN511+7),"")</f>
      </c>
      <c r="FG511">
        <f>IF($GO511&gt;=8,INDEX($DJ:$DJ,$GN511+8),"")</f>
      </c>
      <c r="FH511">
        <f>IF($GO511&gt;=9,INDEX($DJ:$DJ,$GN511+9),"")</f>
      </c>
      <c r="FI511">
        <f>IF($GO511&gt;=10,INDEX($DJ:$DJ,$GN511+10),"")</f>
      </c>
      <c r="FJ511">
        <f>IF($GO511&gt;=11,INDEX($DJ:$DJ,$GN511+11),"")</f>
      </c>
      <c r="FK511">
        <f>IF($GO511&gt;=12,INDEX($DJ:$DJ,$GN511+12),"")</f>
      </c>
      <c r="FL511">
        <f>IF($GO511&gt;=13,INDEX($DJ:$DJ,$GN511+13),"")</f>
      </c>
      <c r="FM511">
        <f>IF($GO511&gt;=14,INDEX($DJ:$DJ,$GN511+14),"")</f>
      </c>
      <c r="FN511">
        <f>IF($GO511&gt;=15,INDEX($DJ:$DJ,$GN511+15),"")</f>
      </c>
      <c r="FO511">
        <f>IF($GO511&gt;=16,INDEX($DJ:$DJ,$GN511+16),"")</f>
      </c>
      <c r="FP511">
        <f>IF($GO511&gt;=17,INDEX($DJ:$DJ,$GN511+17),"")</f>
      </c>
      <c r="FQ511">
        <f>IF($GO511&gt;=18,INDEX($DJ:$DJ,$GN511+18),"")</f>
      </c>
      <c r="FR511">
        <f>IF($GO511&gt;=19,INDEX($DJ:$DJ,$GN511+19),"")</f>
      </c>
      <c r="FS511">
        <f>IF($GO511&gt;=20,INDEX($DJ:$DJ,$GN511+20),"")</f>
      </c>
      <c r="FT511">
        <f>IF($GO511&gt;=21,INDEX($DJ:$DJ,$GN511+21),"")</f>
      </c>
      <c r="FU511">
        <f>IF($GO511&gt;=22,INDEX($DJ:$DJ,$GN511+22),"")</f>
      </c>
      <c r="FV511">
        <f>IF($GO511&gt;=23,INDEX($DJ:$DJ,$GN511+23),"")</f>
      </c>
      <c r="FW511">
        <f>IF($GO511&gt;=24,INDEX($DJ:$DJ,$GN511+24),"")</f>
      </c>
      <c r="FX511">
        <f>IF($GO511&gt;=25,INDEX($DJ:$DJ,$GN511+25),"")</f>
      </c>
      <c r="FY511">
        <f>IF($GO511&gt;=26,INDEX($DJ:$DJ,$GN511+26),"")</f>
      </c>
      <c r="FZ511">
        <f>IF($GO511&gt;=27,INDEX($DJ:$DJ,$GN511+27),"")</f>
      </c>
      <c r="GA511">
        <f>IF($GO511&gt;=28,INDEX($DJ:$DJ,$GN511+28),"")</f>
      </c>
      <c r="GB511">
        <f>IF($GO511&gt;=29,INDEX($DJ:$DJ,$GN511+29),"")</f>
      </c>
      <c r="GC511">
        <f>IF($GO511&gt;=30,INDEX($DJ:$DJ,$GN511+30),"")</f>
      </c>
      <c r="GD511">
        <f>IF($GO511&gt;=31,INDEX($DJ:$DJ,$GN511+31),"")</f>
      </c>
      <c r="GE511">
        <f>IF($GO511&gt;=32,INDEX($DJ:$DJ,$GN511+32),"")</f>
      </c>
      <c r="GF511">
        <f>IF($GO511&gt;=33,INDEX($DJ:$DJ,$GN511+33),"")</f>
      </c>
      <c r="GG511">
        <f>IF($GO511&gt;=34,INDEX($DJ:$DJ,$GN511+34),"")</f>
      </c>
      <c r="GH511">
        <f>IF($GO511&gt;=35,INDEX($DJ:$DJ,$GN511+35),"")</f>
      </c>
      <c r="GI511">
        <f>IF($GO511&gt;=36,INDEX($DJ:$DJ,$GN511+36),"")</f>
      </c>
      <c r="GJ511">
        <f>IF($GO511&gt;=37,INDEX($DJ:$DJ,$GN511+37),"")</f>
      </c>
      <c r="GK511">
        <f>IF($GO511&gt;=38,INDEX($DJ:$DJ,$GN511+38),"")</f>
      </c>
      <c r="GL511">
        <f>IF($GO511&gt;=39,INDEX($DJ:$DJ,$GN511+39),"")</f>
      </c>
      <c r="GM511">
        <f>IF($GO511&gt;=40,INDEX($DJ:$DJ,$GN511+40),"")</f>
      </c>
      <c r="GN511">
        <f>IFERROR(MATCH($DH511,$DI$2:$DI$148,0)+1,0)</f>
      </c>
      <c r="GO511">
        <f>IFERROR(INDEX($DK$2:$DK$148,MATCH($DH511,$DI$2:$DI$148,0)),0)</f>
      </c>
      <c r="GP511">
        <f>IFERROR(MATCH($Y511,$DL$511:$EY$511,0),0)</f>
      </c>
      <c r="GQ511">
        <f>IF($GP511&gt;0,INDEX($EZ$511:$GM$511,$GP511),"")</f>
      </c>
      <c r="GT511">
        <f>IF($JC511&gt;=1,INDEX($GR:$GR,$JB511+1),"")</f>
      </c>
      <c r="GU511">
        <f>IF($JC511&gt;=2,INDEX($GR:$GR,$JB511+2),"")</f>
      </c>
      <c r="GV511">
        <f>IF($JC511&gt;=3,INDEX($GR:$GR,$JB511+3),"")</f>
      </c>
      <c r="GW511">
        <f>IF($JC511&gt;=4,INDEX($GR:$GR,$JB511+4),"")</f>
      </c>
      <c r="GX511">
        <f>IF($JC511&gt;=5,INDEX($GR:$GR,$JB511+5),"")</f>
      </c>
      <c r="GY511">
        <f>IF($JC511&gt;=6,INDEX($GR:$GR,$JB511+6),"")</f>
      </c>
      <c r="GZ511">
        <f>IF($JC511&gt;=7,INDEX($GR:$GR,$JB511+7),"")</f>
      </c>
      <c r="HA511">
        <f>IF($JC511&gt;=8,INDEX($GR:$GR,$JB511+8),"")</f>
      </c>
      <c r="HB511">
        <f>IF($JC511&gt;=9,INDEX($GR:$GR,$JB511+9),"")</f>
      </c>
      <c r="HC511">
        <f>IF($JC511&gt;=10,INDEX($GR:$GR,$JB511+10),"")</f>
      </c>
      <c r="HD511">
        <f>IF($JC511&gt;=11,INDEX($GR:$GR,$JB511+11),"")</f>
      </c>
      <c r="HE511">
        <f>IF($JC511&gt;=12,INDEX($GR:$GR,$JB511+12),"")</f>
      </c>
      <c r="HF511">
        <f>IF($JC511&gt;=13,INDEX($GR:$GR,$JB511+13),"")</f>
      </c>
      <c r="HG511">
        <f>IF($JC511&gt;=14,INDEX($GR:$GR,$JB511+14),"")</f>
      </c>
      <c r="HH511">
        <f>IF($JC511&gt;=15,INDEX($GR:$GR,$JB511+15),"")</f>
      </c>
      <c r="HI511">
        <f>IF($JC511&gt;=16,INDEX($GR:$GR,$JB511+16),"")</f>
      </c>
      <c r="HJ511">
        <f>IF($JC511&gt;=17,INDEX($GR:$GR,$JB511+17),"")</f>
      </c>
      <c r="HK511">
        <f>IF($JC511&gt;=18,INDEX($GR:$GR,$JB511+18),"")</f>
      </c>
      <c r="HL511">
        <f>IF($JC511&gt;=19,INDEX($GR:$GR,$JB511+19),"")</f>
      </c>
      <c r="HM511">
        <f>IF($JC511&gt;=20,INDEX($GR:$GR,$JB511+20),"")</f>
      </c>
      <c r="HN511">
        <f>IF($JC511&gt;=21,INDEX($GR:$GR,$JB511+21),"")</f>
      </c>
      <c r="HO511">
        <f>IF($JC511&gt;=22,INDEX($GR:$GR,$JB511+22),"")</f>
      </c>
      <c r="HP511">
        <f>IF($JC511&gt;=23,INDEX($GR:$GR,$JB511+23),"")</f>
      </c>
      <c r="HQ511">
        <f>IF($JC511&gt;=24,INDEX($GR:$GR,$JB511+24),"")</f>
      </c>
      <c r="HR511">
        <f>IF($JC511&gt;=25,INDEX($GR:$GR,$JB511+25),"")</f>
      </c>
      <c r="HS511">
        <f>IF($JC511&gt;=26,INDEX($GR:$GR,$JB511+26),"")</f>
      </c>
      <c r="HT511">
        <f>IF($JC511&gt;=27,INDEX($GR:$GR,$JB511+27),"")</f>
      </c>
      <c r="HU511">
        <f>IF($JC511&gt;=28,INDEX($GR:$GR,$JB511+28),"")</f>
      </c>
      <c r="HV511">
        <f>IF($JC511&gt;=29,INDEX($GR:$GR,$JB511+29),"")</f>
      </c>
      <c r="HW511">
        <f>IF($JC511&gt;=30,INDEX($GR:$GR,$JB511+30),"")</f>
      </c>
      <c r="HX511">
        <f>IF($JC511&gt;=31,INDEX($GR:$GR,$JB511+31),"")</f>
      </c>
      <c r="HY511">
        <f>IF($JC511&gt;=32,INDEX($GR:$GR,$JB511+32),"")</f>
      </c>
      <c r="HZ511">
        <f>IF($JC511&gt;=33,INDEX($GR:$GR,$JB511+33),"")</f>
      </c>
      <c r="IA511">
        <f>IF($JC511&gt;=34,INDEX($GR:$GR,$JB511+34),"")</f>
      </c>
      <c r="IB511">
        <f>IF($JC511&gt;=35,INDEX($GR:$GR,$JB511+35),"")</f>
      </c>
      <c r="IC511">
        <f>IF($JC511&gt;=36,INDEX($GR:$GR,$JB511+36),"")</f>
      </c>
      <c r="ID511">
        <f>IF($JC511&gt;=37,INDEX($GR:$GR,$JB511+37),"")</f>
      </c>
      <c r="IE511">
        <f>IF($JC511&gt;=38,INDEX($GR:$GR,$JB511+38),"")</f>
      </c>
      <c r="IF511">
        <f>IF($JC511&gt;=39,INDEX($GR:$GR,$JB511+39),"")</f>
      </c>
      <c r="IG511">
        <f>IF($JC511&gt;=40,INDEX($GR:$GR,$JB511+40),"")</f>
      </c>
      <c r="IH511">
        <f>IF($JC511&gt;=41,INDEX($GR:$GR,$JB511+41),"")</f>
      </c>
      <c r="II511">
        <f>IF($JC511&gt;=42,INDEX($GR:$GR,$JB511+42),"")</f>
      </c>
      <c r="IJ511">
        <f>IF($JC511&gt;=43,INDEX($GR:$GR,$JB511+43),"")</f>
      </c>
      <c r="IK511">
        <f>IF($JC511&gt;=44,INDEX($GR:$GR,$JB511+44),"")</f>
      </c>
      <c r="IL511">
        <f>IF($JC511&gt;=45,INDEX($GR:$GR,$JB511+45),"")</f>
      </c>
      <c r="IM511">
        <f>IF($JC511&gt;=46,INDEX($GR:$GR,$JB511+46),"")</f>
      </c>
      <c r="IN511">
        <f>IF($JC511&gt;=47,INDEX($GR:$GR,$JB511+47),"")</f>
      </c>
      <c r="IO511">
        <f>IF($JC511&gt;=48,INDEX($GR:$GR,$JB511+48),"")</f>
      </c>
      <c r="IP511">
        <f>IF($JC511&gt;=49,INDEX($GR:$GR,$JB511+49),"")</f>
      </c>
      <c r="IQ511">
        <f>IF($JC511&gt;=50,INDEX($GR:$GR,$JB511+50),"")</f>
      </c>
      <c r="IR511">
        <f>IF($JC511&gt;=51,INDEX($GR:$GR,$JB511+51),"")</f>
      </c>
      <c r="IS511">
        <f>IF($JC511&gt;=52,INDEX($GR:$GR,$JB511+52),"")</f>
      </c>
      <c r="IT511">
        <f>IF($JC511&gt;=53,INDEX($GR:$GR,$JB511+53),"")</f>
      </c>
      <c r="IU511">
        <f>IF($JC511&gt;=54,INDEX($GR:$GR,$JB511+54),"")</f>
      </c>
      <c r="IV511">
        <f>IF($JC511&gt;=55,INDEX($GR:$GR,$JB511+55),"")</f>
      </c>
      <c r="IW511">
        <f>IF($JC511&gt;=56,INDEX($GR:$GR,$JB511+56),"")</f>
      </c>
      <c r="IX511">
        <f>IF($JC511&gt;=57,INDEX($GR:$GR,$JB511+57),"")</f>
      </c>
      <c r="IY511">
        <f>IF($JC511&gt;=58,INDEX($GR:$GR,$JB511+58),"")</f>
      </c>
      <c r="IZ511">
        <f>IF($JC511&gt;=59,INDEX($GR:$GR,$JB511+59),"")</f>
      </c>
      <c r="JA511">
        <f>IF($JC511&gt;=60,INDEX($GR:$GR,$JB511+60),"")</f>
      </c>
      <c r="JB511">
        <f>IFERROR(MATCH($GQ511,$GR$2:$GR$324,0)+1,0)</f>
      </c>
      <c r="JC511">
        <f>IFERROR(INDEX($GS$2:$GS$324,MATCH($GQ511,$GR$2:$GR$324,0)),0)</f>
      </c>
      <c r="JD511" t="s">
        <v>40</v>
      </c>
      <c r="JE511" t="s">
        <v>40</v>
      </c>
    </row>
    <row r="512" spans="1:265" x14ac:dyDescent="0.25">
      <c r="Q512">
        <f>IF(OR($T512="",$P512=""),"",IFERROR($T512/$P512,0))</f>
      </c>
      <c r="R512">
        <f>IF($T512="","",
SUM($S512,$U512,$Z512,$V512,$X512)*
(1-IF($AA512="",0,VALUE($AA512)/100)))</f>
      </c>
      <c r="S512">
        <f>IF($T512="","",$T512)</f>
      </c>
      <c r="U512">
        <f>IF($T512="","",
IF($N512="","",
IF(ISNUMBER(SEARCH("exempt",LOWER($N512))),0,
$T512*(VALUE(SUBSTITUTE($N512,"%",""))/100))))</f>
      </c>
      <c r="AB512">
        <f>IFERROR(IF(FIND(" - ",$K512)&gt;0,MID($K512,FIND(" - ",$K512)+3,LEN($K512)),""),"")</f>
      </c>
      <c r="AK512" t="s">
        <v>1099</v>
      </c>
      <c r="AP512">
        <f>IFERROR(LEFT($K512,FIND(" - ",$K512)-1),$K512)</f>
      </c>
      <c r="AS512">
        <f>IF($CH512&gt;=1,INDEX($AQ:$AQ,$CG512+1),"")</f>
      </c>
      <c r="AT512">
        <f>IF($CH512&gt;=2,INDEX($AQ:$AQ,$CG512+2),"")</f>
      </c>
      <c r="AU512">
        <f>IF($CH512&gt;=3,INDEX($AQ:$AQ,$CG512+3),"")</f>
      </c>
      <c r="AV512">
        <f>IF($CH512&gt;=4,INDEX($AQ:$AQ,$CG512+4),"")</f>
      </c>
      <c r="AW512">
        <f>IF($CH512&gt;=5,INDEX($AQ:$AQ,$CG512+5),"")</f>
      </c>
      <c r="AX512">
        <f>IF($CH512&gt;=6,INDEX($AQ:$AQ,$CG512+6),"")</f>
      </c>
      <c r="AY512">
        <f>IF($CH512&gt;=7,INDEX($AQ:$AQ,$CG512+7),"")</f>
      </c>
      <c r="AZ512">
        <f>IF($CH512&gt;=8,INDEX($AQ:$AQ,$CG512+8),"")</f>
      </c>
      <c r="BA512">
        <f>IF($CH512&gt;=9,INDEX($AQ:$AQ,$CG512+9),"")</f>
      </c>
      <c r="BB512">
        <f>IF($CH512&gt;=10,INDEX($AQ:$AQ,$CG512+10),"")</f>
      </c>
      <c r="BC512">
        <f>IF($CH512&gt;=11,INDEX($AQ:$AQ,$CG512+11),"")</f>
      </c>
      <c r="BD512">
        <f>IF($CH512&gt;=12,INDEX($AQ:$AQ,$CG512+12),"")</f>
      </c>
      <c r="BE512">
        <f>IF($CH512&gt;=13,INDEX($AQ:$AQ,$CG512+13),"")</f>
      </c>
      <c r="BF512">
        <f>IF($CH512&gt;=14,INDEX($AQ:$AQ,$CG512+14),"")</f>
      </c>
      <c r="BG512">
        <f>IF($CH512&gt;=15,INDEX($AQ:$AQ,$CG512+15),"")</f>
      </c>
      <c r="BH512">
        <f>IF($CH512&gt;=16,INDEX($AQ:$AQ,$CG512+16),"")</f>
      </c>
      <c r="BI512">
        <f>IF($CH512&gt;=17,INDEX($AQ:$AQ,$CG512+17),"")</f>
      </c>
      <c r="BJ512">
        <f>IF($CH512&gt;=18,INDEX($AQ:$AQ,$CG512+18),"")</f>
      </c>
      <c r="BK512">
        <f>IF($CH512&gt;=19,INDEX($AQ:$AQ,$CG512+19),"")</f>
      </c>
      <c r="BL512">
        <f>IF($CH512&gt;=20,INDEX($AQ:$AQ,$CG512+20),"")</f>
      </c>
      <c r="BM512">
        <f>IF($CH512&gt;=21,INDEX($AQ:$AQ,$CG512+21),"")</f>
      </c>
      <c r="BN512">
        <f>IF($CH512&gt;=22,INDEX($AQ:$AQ,$CG512+22),"")</f>
      </c>
      <c r="BO512">
        <f>IF($CH512&gt;=23,INDEX($AQ:$AQ,$CG512+23),"")</f>
      </c>
      <c r="BP512">
        <f>IF($CH512&gt;=24,INDEX($AQ:$AQ,$CG512+24),"")</f>
      </c>
      <c r="BQ512">
        <f>IF($CH512&gt;=25,INDEX($AQ:$AQ,$CG512+25),"")</f>
      </c>
      <c r="BR512">
        <f>IF($CH512&gt;=26,INDEX($AQ:$AQ,$CG512+26),"")</f>
      </c>
      <c r="BS512">
        <f>IF($CH512&gt;=27,INDEX($AQ:$AQ,$CG512+27),"")</f>
      </c>
      <c r="BT512">
        <f>IF($CH512&gt;=28,INDEX($AQ:$AQ,$CG512+28),"")</f>
      </c>
      <c r="BU512">
        <f>IF($CH512&gt;=29,INDEX($AQ:$AQ,$CG512+29),"")</f>
      </c>
      <c r="BV512">
        <f>IF($CH512&gt;=30,INDEX($AQ:$AQ,$CG512+30),"")</f>
      </c>
      <c r="BW512">
        <f>IF($CH512&gt;=31,INDEX($AQ:$AQ,$CG512+31),"")</f>
      </c>
      <c r="BX512">
        <f>IF($CH512&gt;=32,INDEX($AQ:$AQ,$CG512+32),"")</f>
      </c>
      <c r="BY512">
        <f>IF($CH512&gt;=33,INDEX($AQ:$AQ,$CG512+33),"")</f>
      </c>
      <c r="BZ512">
        <f>IF($CH512&gt;=34,INDEX($AQ:$AQ,$CG512+34),"")</f>
      </c>
      <c r="CA512">
        <f>IF($CH512&gt;=35,INDEX($AQ:$AQ,$CG512+35),"")</f>
      </c>
      <c r="CB512">
        <f>IF($CH512&gt;=36,INDEX($AQ:$AQ,$CG512+36),"")</f>
      </c>
      <c r="CC512">
        <f>IF($CH512&gt;=37,INDEX($AQ:$AQ,$CG512+37),"")</f>
      </c>
      <c r="CD512">
        <f>IF($CH512&gt;=38,INDEX($AQ:$AQ,$CG512+38),"")</f>
      </c>
      <c r="CE512">
        <f>IF($CH512&gt;=39,INDEX($AQ:$AQ,$CG512+39),"")</f>
      </c>
      <c r="CF512">
        <f>IF($CH512&gt;=40,INDEX($AQ:$AQ,$CG512+40),"")</f>
      </c>
      <c r="CG512">
        <f>IFERROR(MATCH($AP512,$AQ$2:$AQ$134,0)+1,0)</f>
      </c>
      <c r="CH512">
        <f>IFERROR(INDEX($AR$2:$AR$134,MATCH($AP512,$AQ$2:$AQ$134,0)),0)</f>
      </c>
      <c r="CI512">
        <f>IFERROR(LEFT($L512,FIND(" - ",$L512)-1),$L512)</f>
      </c>
      <c r="CL512">
        <f>IF($DG512&gt;=1,INDEX($CJ:$CJ,$DF512+1),"")</f>
      </c>
      <c r="CM512">
        <f>IF($DG512&gt;=2,INDEX($CJ:$CJ,$DF512+2),"")</f>
      </c>
      <c r="CN512">
        <f>IF($DG512&gt;=3,INDEX($CJ:$CJ,$DF512+3),"")</f>
      </c>
      <c r="CO512">
        <f>IF($DG512&gt;=4,INDEX($CJ:$CJ,$DF512+4),"")</f>
      </c>
      <c r="CP512">
        <f>IF($DG512&gt;=5,INDEX($CJ:$CJ,$DF512+5),"")</f>
      </c>
      <c r="CQ512">
        <f>IF($DG512&gt;=6,INDEX($CJ:$CJ,$DF512+6),"")</f>
      </c>
      <c r="CR512">
        <f>IF($DG512&gt;=7,INDEX($CJ:$CJ,$DF512+7),"")</f>
      </c>
      <c r="CS512">
        <f>IF($DG512&gt;=8,INDEX($CJ:$CJ,$DF512+8),"")</f>
      </c>
      <c r="CT512">
        <f>IF($DG512&gt;=9,INDEX($CJ:$CJ,$DF512+9),"")</f>
      </c>
      <c r="CU512">
        <f>IF($DG512&gt;=10,INDEX($CJ:$CJ,$DF512+10),"")</f>
      </c>
      <c r="CV512">
        <f>IF($DG512&gt;=11,INDEX($CJ:$CJ,$DF512+11),"")</f>
      </c>
      <c r="CW512">
        <f>IF($DG512&gt;=12,INDEX($CJ:$CJ,$DF512+12),"")</f>
      </c>
      <c r="CX512">
        <f>IF($DG512&gt;=13,INDEX($CJ:$CJ,$DF512+13),"")</f>
      </c>
      <c r="CY512">
        <f>IF($DG512&gt;=14,INDEX($CJ:$CJ,$DF512+14),"")</f>
      </c>
      <c r="CZ512">
        <f>IF($DG512&gt;=15,INDEX($CJ:$CJ,$DF512+15),"")</f>
      </c>
      <c r="DA512">
        <f>IF($DG512&gt;=16,INDEX($CJ:$CJ,$DF512+16),"")</f>
      </c>
      <c r="DB512">
        <f>IF($DG512&gt;=17,INDEX($CJ:$CJ,$DF512+17),"")</f>
      </c>
      <c r="DC512">
        <f>IF($DG512&gt;=18,INDEX($CJ:$CJ,$DF512+18),"")</f>
      </c>
      <c r="DD512">
        <f>IF($DG512&gt;=19,INDEX($CJ:$CJ,$DF512+19),"")</f>
      </c>
      <c r="DE512">
        <f>IF($DG512&gt;=20,INDEX($CJ:$CJ,$DF512+20),"")</f>
      </c>
      <c r="DF512">
        <f>IFERROR(MATCH($CI512,$CJ$2:$CJ$263,0)+1,0)</f>
      </c>
      <c r="DG512">
        <f>IFERROR(INDEX($CK$2:$CK$263,MATCH($CI512,$CJ$2:$CJ$263,0)),0)</f>
      </c>
      <c r="DH512">
        <f>IFERROR(INDEX($AO:$AO,MATCH($N512,$AN:$AN,0))&amp;"","")</f>
      </c>
      <c r="DL512">
        <f>IF($GO512&gt;=1,INDEX($DI:$DI,$GN512+1),"")</f>
      </c>
      <c r="DM512">
        <f>IF($GO512&gt;=2,INDEX($DI:$DI,$GN512+2),"")</f>
      </c>
      <c r="DN512">
        <f>IF($GO512&gt;=3,INDEX($DI:$DI,$GN512+3),"")</f>
      </c>
      <c r="DO512">
        <f>IF($GO512&gt;=4,INDEX($DI:$DI,$GN512+4),"")</f>
      </c>
      <c r="DP512">
        <f>IF($GO512&gt;=5,INDEX($DI:$DI,$GN512+5),"")</f>
      </c>
      <c r="DQ512">
        <f>IF($GO512&gt;=6,INDEX($DI:$DI,$GN512+6),"")</f>
      </c>
      <c r="DR512">
        <f>IF($GO512&gt;=7,INDEX($DI:$DI,$GN512+7),"")</f>
      </c>
      <c r="DS512">
        <f>IF($GO512&gt;=8,INDEX($DI:$DI,$GN512+8),"")</f>
      </c>
      <c r="DT512">
        <f>IF($GO512&gt;=9,INDEX($DI:$DI,$GN512+9),"")</f>
      </c>
      <c r="DU512">
        <f>IF($GO512&gt;=10,INDEX($DI:$DI,$GN512+10),"")</f>
      </c>
      <c r="DV512">
        <f>IF($GO512&gt;=11,INDEX($DI:$DI,$GN512+11),"")</f>
      </c>
      <c r="DW512">
        <f>IF($GO512&gt;=12,INDEX($DI:$DI,$GN512+12),"")</f>
      </c>
      <c r="DX512">
        <f>IF($GO512&gt;=13,INDEX($DI:$DI,$GN512+13),"")</f>
      </c>
      <c r="DY512">
        <f>IF($GO512&gt;=14,INDEX($DI:$DI,$GN512+14),"")</f>
      </c>
      <c r="DZ512">
        <f>IF($GO512&gt;=15,INDEX($DI:$DI,$GN512+15),"")</f>
      </c>
      <c r="EA512">
        <f>IF($GO512&gt;=16,INDEX($DI:$DI,$GN512+16),"")</f>
      </c>
      <c r="EB512">
        <f>IF($GO512&gt;=17,INDEX($DI:$DI,$GN512+17),"")</f>
      </c>
      <c r="EC512">
        <f>IF($GO512&gt;=18,INDEX($DI:$DI,$GN512+18),"")</f>
      </c>
      <c r="ED512">
        <f>IF($GO512&gt;=19,INDEX($DI:$DI,$GN512+19),"")</f>
      </c>
      <c r="EE512">
        <f>IF($GO512&gt;=20,INDEX($DI:$DI,$GN512+20),"")</f>
      </c>
      <c r="EF512">
        <f>IF($GO512&gt;=21,INDEX($DI:$DI,$GN512+21),"")</f>
      </c>
      <c r="EG512">
        <f>IF($GO512&gt;=22,INDEX($DI:$DI,$GN512+22),"")</f>
      </c>
      <c r="EH512">
        <f>IF($GO512&gt;=23,INDEX($DI:$DI,$GN512+23),"")</f>
      </c>
      <c r="EI512">
        <f>IF($GO512&gt;=24,INDEX($DI:$DI,$GN512+24),"")</f>
      </c>
      <c r="EJ512">
        <f>IF($GO512&gt;=25,INDEX($DI:$DI,$GN512+25),"")</f>
      </c>
      <c r="EK512">
        <f>IF($GO512&gt;=26,INDEX($DI:$DI,$GN512+26),"")</f>
      </c>
      <c r="EL512">
        <f>IF($GO512&gt;=27,INDEX($DI:$DI,$GN512+27),"")</f>
      </c>
      <c r="EM512">
        <f>IF($GO512&gt;=28,INDEX($DI:$DI,$GN512+28),"")</f>
      </c>
      <c r="EN512">
        <f>IF($GO512&gt;=29,INDEX($DI:$DI,$GN512+29),"")</f>
      </c>
      <c r="EO512">
        <f>IF($GO512&gt;=30,INDEX($DI:$DI,$GN512+30),"")</f>
      </c>
      <c r="EP512">
        <f>IF($GO512&gt;=31,INDEX($DI:$DI,$GN512+31),"")</f>
      </c>
      <c r="EQ512">
        <f>IF($GO512&gt;=32,INDEX($DI:$DI,$GN512+32),"")</f>
      </c>
      <c r="ER512">
        <f>IF($GO512&gt;=33,INDEX($DI:$DI,$GN512+33),"")</f>
      </c>
      <c r="ES512">
        <f>IF($GO512&gt;=34,INDEX($DI:$DI,$GN512+34),"")</f>
      </c>
      <c r="ET512">
        <f>IF($GO512&gt;=35,INDEX($DI:$DI,$GN512+35),"")</f>
      </c>
      <c r="EU512">
        <f>IF($GO512&gt;=36,INDEX($DI:$DI,$GN512+36),"")</f>
      </c>
      <c r="EV512">
        <f>IF($GO512&gt;=37,INDEX($DI:$DI,$GN512+37),"")</f>
      </c>
      <c r="EW512">
        <f>IF($GO512&gt;=38,INDEX($DI:$DI,$GN512+38),"")</f>
      </c>
      <c r="EX512">
        <f>IF($GO512&gt;=39,INDEX($DI:$DI,$GN512+39),"")</f>
      </c>
      <c r="EY512">
        <f>IF($GO512&gt;=40,INDEX($DI:$DI,$GN512+40),"")</f>
      </c>
      <c r="EZ512">
        <f>IF($GO512&gt;=1,INDEX($DJ:$DJ,$GN512+1),"")</f>
      </c>
      <c r="FA512">
        <f>IF($GO512&gt;=2,INDEX($DJ:$DJ,$GN512+2),"")</f>
      </c>
      <c r="FB512">
        <f>IF($GO512&gt;=3,INDEX($DJ:$DJ,$GN512+3),"")</f>
      </c>
      <c r="FC512">
        <f>IF($GO512&gt;=4,INDEX($DJ:$DJ,$GN512+4),"")</f>
      </c>
      <c r="FD512">
        <f>IF($GO512&gt;=5,INDEX($DJ:$DJ,$GN512+5),"")</f>
      </c>
      <c r="FE512">
        <f>IF($GO512&gt;=6,INDEX($DJ:$DJ,$GN512+6),"")</f>
      </c>
      <c r="FF512">
        <f>IF($GO512&gt;=7,INDEX($DJ:$DJ,$GN512+7),"")</f>
      </c>
      <c r="FG512">
        <f>IF($GO512&gt;=8,INDEX($DJ:$DJ,$GN512+8),"")</f>
      </c>
      <c r="FH512">
        <f>IF($GO512&gt;=9,INDEX($DJ:$DJ,$GN512+9),"")</f>
      </c>
      <c r="FI512">
        <f>IF($GO512&gt;=10,INDEX($DJ:$DJ,$GN512+10),"")</f>
      </c>
      <c r="FJ512">
        <f>IF($GO512&gt;=11,INDEX($DJ:$DJ,$GN512+11),"")</f>
      </c>
      <c r="FK512">
        <f>IF($GO512&gt;=12,INDEX($DJ:$DJ,$GN512+12),"")</f>
      </c>
      <c r="FL512">
        <f>IF($GO512&gt;=13,INDEX($DJ:$DJ,$GN512+13),"")</f>
      </c>
      <c r="FM512">
        <f>IF($GO512&gt;=14,INDEX($DJ:$DJ,$GN512+14),"")</f>
      </c>
      <c r="FN512">
        <f>IF($GO512&gt;=15,INDEX($DJ:$DJ,$GN512+15),"")</f>
      </c>
      <c r="FO512">
        <f>IF($GO512&gt;=16,INDEX($DJ:$DJ,$GN512+16),"")</f>
      </c>
      <c r="FP512">
        <f>IF($GO512&gt;=17,INDEX($DJ:$DJ,$GN512+17),"")</f>
      </c>
      <c r="FQ512">
        <f>IF($GO512&gt;=18,INDEX($DJ:$DJ,$GN512+18),"")</f>
      </c>
      <c r="FR512">
        <f>IF($GO512&gt;=19,INDEX($DJ:$DJ,$GN512+19),"")</f>
      </c>
      <c r="FS512">
        <f>IF($GO512&gt;=20,INDEX($DJ:$DJ,$GN512+20),"")</f>
      </c>
      <c r="FT512">
        <f>IF($GO512&gt;=21,INDEX($DJ:$DJ,$GN512+21),"")</f>
      </c>
      <c r="FU512">
        <f>IF($GO512&gt;=22,INDEX($DJ:$DJ,$GN512+22),"")</f>
      </c>
      <c r="FV512">
        <f>IF($GO512&gt;=23,INDEX($DJ:$DJ,$GN512+23),"")</f>
      </c>
      <c r="FW512">
        <f>IF($GO512&gt;=24,INDEX($DJ:$DJ,$GN512+24),"")</f>
      </c>
      <c r="FX512">
        <f>IF($GO512&gt;=25,INDEX($DJ:$DJ,$GN512+25),"")</f>
      </c>
      <c r="FY512">
        <f>IF($GO512&gt;=26,INDEX($DJ:$DJ,$GN512+26),"")</f>
      </c>
      <c r="FZ512">
        <f>IF($GO512&gt;=27,INDEX($DJ:$DJ,$GN512+27),"")</f>
      </c>
      <c r="GA512">
        <f>IF($GO512&gt;=28,INDEX($DJ:$DJ,$GN512+28),"")</f>
      </c>
      <c r="GB512">
        <f>IF($GO512&gt;=29,INDEX($DJ:$DJ,$GN512+29),"")</f>
      </c>
      <c r="GC512">
        <f>IF($GO512&gt;=30,INDEX($DJ:$DJ,$GN512+30),"")</f>
      </c>
      <c r="GD512">
        <f>IF($GO512&gt;=31,INDEX($DJ:$DJ,$GN512+31),"")</f>
      </c>
      <c r="GE512">
        <f>IF($GO512&gt;=32,INDEX($DJ:$DJ,$GN512+32),"")</f>
      </c>
      <c r="GF512">
        <f>IF($GO512&gt;=33,INDEX($DJ:$DJ,$GN512+33),"")</f>
      </c>
      <c r="GG512">
        <f>IF($GO512&gt;=34,INDEX($DJ:$DJ,$GN512+34),"")</f>
      </c>
      <c r="GH512">
        <f>IF($GO512&gt;=35,INDEX($DJ:$DJ,$GN512+35),"")</f>
      </c>
      <c r="GI512">
        <f>IF($GO512&gt;=36,INDEX($DJ:$DJ,$GN512+36),"")</f>
      </c>
      <c r="GJ512">
        <f>IF($GO512&gt;=37,INDEX($DJ:$DJ,$GN512+37),"")</f>
      </c>
      <c r="GK512">
        <f>IF($GO512&gt;=38,INDEX($DJ:$DJ,$GN512+38),"")</f>
      </c>
      <c r="GL512">
        <f>IF($GO512&gt;=39,INDEX($DJ:$DJ,$GN512+39),"")</f>
      </c>
      <c r="GM512">
        <f>IF($GO512&gt;=40,INDEX($DJ:$DJ,$GN512+40),"")</f>
      </c>
      <c r="GN512">
        <f>IFERROR(MATCH($DH512,$DI$2:$DI$148,0)+1,0)</f>
      </c>
      <c r="GO512">
        <f>IFERROR(INDEX($DK$2:$DK$148,MATCH($DH512,$DI$2:$DI$148,0)),0)</f>
      </c>
      <c r="GP512">
        <f>IFERROR(MATCH($Y512,$DL$512:$EY$512,0),0)</f>
      </c>
      <c r="GQ512">
        <f>IF($GP512&gt;0,INDEX($EZ$512:$GM$512,$GP512),"")</f>
      </c>
      <c r="GT512">
        <f>IF($JC512&gt;=1,INDEX($GR:$GR,$JB512+1),"")</f>
      </c>
      <c r="GU512">
        <f>IF($JC512&gt;=2,INDEX($GR:$GR,$JB512+2),"")</f>
      </c>
      <c r="GV512">
        <f>IF($JC512&gt;=3,INDEX($GR:$GR,$JB512+3),"")</f>
      </c>
      <c r="GW512">
        <f>IF($JC512&gt;=4,INDEX($GR:$GR,$JB512+4),"")</f>
      </c>
      <c r="GX512">
        <f>IF($JC512&gt;=5,INDEX($GR:$GR,$JB512+5),"")</f>
      </c>
      <c r="GY512">
        <f>IF($JC512&gt;=6,INDEX($GR:$GR,$JB512+6),"")</f>
      </c>
      <c r="GZ512">
        <f>IF($JC512&gt;=7,INDEX($GR:$GR,$JB512+7),"")</f>
      </c>
      <c r="HA512">
        <f>IF($JC512&gt;=8,INDEX($GR:$GR,$JB512+8),"")</f>
      </c>
      <c r="HB512">
        <f>IF($JC512&gt;=9,INDEX($GR:$GR,$JB512+9),"")</f>
      </c>
      <c r="HC512">
        <f>IF($JC512&gt;=10,INDEX($GR:$GR,$JB512+10),"")</f>
      </c>
      <c r="HD512">
        <f>IF($JC512&gt;=11,INDEX($GR:$GR,$JB512+11),"")</f>
      </c>
      <c r="HE512">
        <f>IF($JC512&gt;=12,INDEX($GR:$GR,$JB512+12),"")</f>
      </c>
      <c r="HF512">
        <f>IF($JC512&gt;=13,INDEX($GR:$GR,$JB512+13),"")</f>
      </c>
      <c r="HG512">
        <f>IF($JC512&gt;=14,INDEX($GR:$GR,$JB512+14),"")</f>
      </c>
      <c r="HH512">
        <f>IF($JC512&gt;=15,INDEX($GR:$GR,$JB512+15),"")</f>
      </c>
      <c r="HI512">
        <f>IF($JC512&gt;=16,INDEX($GR:$GR,$JB512+16),"")</f>
      </c>
      <c r="HJ512">
        <f>IF($JC512&gt;=17,INDEX($GR:$GR,$JB512+17),"")</f>
      </c>
      <c r="HK512">
        <f>IF($JC512&gt;=18,INDEX($GR:$GR,$JB512+18),"")</f>
      </c>
      <c r="HL512">
        <f>IF($JC512&gt;=19,INDEX($GR:$GR,$JB512+19),"")</f>
      </c>
      <c r="HM512">
        <f>IF($JC512&gt;=20,INDEX($GR:$GR,$JB512+20),"")</f>
      </c>
      <c r="HN512">
        <f>IF($JC512&gt;=21,INDEX($GR:$GR,$JB512+21),"")</f>
      </c>
      <c r="HO512">
        <f>IF($JC512&gt;=22,INDEX($GR:$GR,$JB512+22),"")</f>
      </c>
      <c r="HP512">
        <f>IF($JC512&gt;=23,INDEX($GR:$GR,$JB512+23),"")</f>
      </c>
      <c r="HQ512">
        <f>IF($JC512&gt;=24,INDEX($GR:$GR,$JB512+24),"")</f>
      </c>
      <c r="HR512">
        <f>IF($JC512&gt;=25,INDEX($GR:$GR,$JB512+25),"")</f>
      </c>
      <c r="HS512">
        <f>IF($JC512&gt;=26,INDEX($GR:$GR,$JB512+26),"")</f>
      </c>
      <c r="HT512">
        <f>IF($JC512&gt;=27,INDEX($GR:$GR,$JB512+27),"")</f>
      </c>
      <c r="HU512">
        <f>IF($JC512&gt;=28,INDEX($GR:$GR,$JB512+28),"")</f>
      </c>
      <c r="HV512">
        <f>IF($JC512&gt;=29,INDEX($GR:$GR,$JB512+29),"")</f>
      </c>
      <c r="HW512">
        <f>IF($JC512&gt;=30,INDEX($GR:$GR,$JB512+30),"")</f>
      </c>
      <c r="HX512">
        <f>IF($JC512&gt;=31,INDEX($GR:$GR,$JB512+31),"")</f>
      </c>
      <c r="HY512">
        <f>IF($JC512&gt;=32,INDEX($GR:$GR,$JB512+32),"")</f>
      </c>
      <c r="HZ512">
        <f>IF($JC512&gt;=33,INDEX($GR:$GR,$JB512+33),"")</f>
      </c>
      <c r="IA512">
        <f>IF($JC512&gt;=34,INDEX($GR:$GR,$JB512+34),"")</f>
      </c>
      <c r="IB512">
        <f>IF($JC512&gt;=35,INDEX($GR:$GR,$JB512+35),"")</f>
      </c>
      <c r="IC512">
        <f>IF($JC512&gt;=36,INDEX($GR:$GR,$JB512+36),"")</f>
      </c>
      <c r="ID512">
        <f>IF($JC512&gt;=37,INDEX($GR:$GR,$JB512+37),"")</f>
      </c>
      <c r="IE512">
        <f>IF($JC512&gt;=38,INDEX($GR:$GR,$JB512+38),"")</f>
      </c>
      <c r="IF512">
        <f>IF($JC512&gt;=39,INDEX($GR:$GR,$JB512+39),"")</f>
      </c>
      <c r="IG512">
        <f>IF($JC512&gt;=40,INDEX($GR:$GR,$JB512+40),"")</f>
      </c>
      <c r="IH512">
        <f>IF($JC512&gt;=41,INDEX($GR:$GR,$JB512+41),"")</f>
      </c>
      <c r="II512">
        <f>IF($JC512&gt;=42,INDEX($GR:$GR,$JB512+42),"")</f>
      </c>
      <c r="IJ512">
        <f>IF($JC512&gt;=43,INDEX($GR:$GR,$JB512+43),"")</f>
      </c>
      <c r="IK512">
        <f>IF($JC512&gt;=44,INDEX($GR:$GR,$JB512+44),"")</f>
      </c>
      <c r="IL512">
        <f>IF($JC512&gt;=45,INDEX($GR:$GR,$JB512+45),"")</f>
      </c>
      <c r="IM512">
        <f>IF($JC512&gt;=46,INDEX($GR:$GR,$JB512+46),"")</f>
      </c>
      <c r="IN512">
        <f>IF($JC512&gt;=47,INDEX($GR:$GR,$JB512+47),"")</f>
      </c>
      <c r="IO512">
        <f>IF($JC512&gt;=48,INDEX($GR:$GR,$JB512+48),"")</f>
      </c>
      <c r="IP512">
        <f>IF($JC512&gt;=49,INDEX($GR:$GR,$JB512+49),"")</f>
      </c>
      <c r="IQ512">
        <f>IF($JC512&gt;=50,INDEX($GR:$GR,$JB512+50),"")</f>
      </c>
      <c r="IR512">
        <f>IF($JC512&gt;=51,INDEX($GR:$GR,$JB512+51),"")</f>
      </c>
      <c r="IS512">
        <f>IF($JC512&gt;=52,INDEX($GR:$GR,$JB512+52),"")</f>
      </c>
      <c r="IT512">
        <f>IF($JC512&gt;=53,INDEX($GR:$GR,$JB512+53),"")</f>
      </c>
      <c r="IU512">
        <f>IF($JC512&gt;=54,INDEX($GR:$GR,$JB512+54),"")</f>
      </c>
      <c r="IV512">
        <f>IF($JC512&gt;=55,INDEX($GR:$GR,$JB512+55),"")</f>
      </c>
      <c r="IW512">
        <f>IF($JC512&gt;=56,INDEX($GR:$GR,$JB512+56),"")</f>
      </c>
      <c r="IX512">
        <f>IF($JC512&gt;=57,INDEX($GR:$GR,$JB512+57),"")</f>
      </c>
      <c r="IY512">
        <f>IF($JC512&gt;=58,INDEX($GR:$GR,$JB512+58),"")</f>
      </c>
      <c r="IZ512">
        <f>IF($JC512&gt;=59,INDEX($GR:$GR,$JB512+59),"")</f>
      </c>
      <c r="JA512">
        <f>IF($JC512&gt;=60,INDEX($GR:$GR,$JB512+60),"")</f>
      </c>
      <c r="JB512">
        <f>IFERROR(MATCH($GQ512,$GR$2:$GR$324,0)+1,0)</f>
      </c>
      <c r="JC512">
        <f>IFERROR(INDEX($GS$2:$GS$324,MATCH($GQ512,$GR$2:$GR$324,0)),0)</f>
      </c>
      <c r="JD512" t="s">
        <v>40</v>
      </c>
      <c r="JE512" t="s">
        <v>40</v>
      </c>
    </row>
    <row r="513" spans="1:265" x14ac:dyDescent="0.25">
      <c r="Q513">
        <f>IF(OR($T513="",$P513=""),"",IFERROR($T513/$P513,0))</f>
      </c>
      <c r="R513">
        <f>IF($T513="","",
SUM($S513,$U513,$Z513,$V513,$X513)*
(1-IF($AA513="",0,VALUE($AA513)/100)))</f>
      </c>
      <c r="S513">
        <f>IF($T513="","",$T513)</f>
      </c>
      <c r="U513">
        <f>IF($T513="","",
IF($N513="","",
IF(ISNUMBER(SEARCH("exempt",LOWER($N513))),0,
$T513*(VALUE(SUBSTITUTE($N513,"%",""))/100))))</f>
      </c>
      <c r="AB513">
        <f>IFERROR(IF(FIND(" - ",$K513)&gt;0,MID($K513,FIND(" - ",$K513)+3,LEN($K513)),""),"")</f>
      </c>
      <c r="AK513" t="s">
        <v>1100</v>
      </c>
      <c r="AP513">
        <f>IFERROR(LEFT($K513,FIND(" - ",$K513)-1),$K513)</f>
      </c>
      <c r="AS513">
        <f>IF($CH513&gt;=1,INDEX($AQ:$AQ,$CG513+1),"")</f>
      </c>
      <c r="AT513">
        <f>IF($CH513&gt;=2,INDEX($AQ:$AQ,$CG513+2),"")</f>
      </c>
      <c r="AU513">
        <f>IF($CH513&gt;=3,INDEX($AQ:$AQ,$CG513+3),"")</f>
      </c>
      <c r="AV513">
        <f>IF($CH513&gt;=4,INDEX($AQ:$AQ,$CG513+4),"")</f>
      </c>
      <c r="AW513">
        <f>IF($CH513&gt;=5,INDEX($AQ:$AQ,$CG513+5),"")</f>
      </c>
      <c r="AX513">
        <f>IF($CH513&gt;=6,INDEX($AQ:$AQ,$CG513+6),"")</f>
      </c>
      <c r="AY513">
        <f>IF($CH513&gt;=7,INDEX($AQ:$AQ,$CG513+7),"")</f>
      </c>
      <c r="AZ513">
        <f>IF($CH513&gt;=8,INDEX($AQ:$AQ,$CG513+8),"")</f>
      </c>
      <c r="BA513">
        <f>IF($CH513&gt;=9,INDEX($AQ:$AQ,$CG513+9),"")</f>
      </c>
      <c r="BB513">
        <f>IF($CH513&gt;=10,INDEX($AQ:$AQ,$CG513+10),"")</f>
      </c>
      <c r="BC513">
        <f>IF($CH513&gt;=11,INDEX($AQ:$AQ,$CG513+11),"")</f>
      </c>
      <c r="BD513">
        <f>IF($CH513&gt;=12,INDEX($AQ:$AQ,$CG513+12),"")</f>
      </c>
      <c r="BE513">
        <f>IF($CH513&gt;=13,INDEX($AQ:$AQ,$CG513+13),"")</f>
      </c>
      <c r="BF513">
        <f>IF($CH513&gt;=14,INDEX($AQ:$AQ,$CG513+14),"")</f>
      </c>
      <c r="BG513">
        <f>IF($CH513&gt;=15,INDEX($AQ:$AQ,$CG513+15),"")</f>
      </c>
      <c r="BH513">
        <f>IF($CH513&gt;=16,INDEX($AQ:$AQ,$CG513+16),"")</f>
      </c>
      <c r="BI513">
        <f>IF($CH513&gt;=17,INDEX($AQ:$AQ,$CG513+17),"")</f>
      </c>
      <c r="BJ513">
        <f>IF($CH513&gt;=18,INDEX($AQ:$AQ,$CG513+18),"")</f>
      </c>
      <c r="BK513">
        <f>IF($CH513&gt;=19,INDEX($AQ:$AQ,$CG513+19),"")</f>
      </c>
      <c r="BL513">
        <f>IF($CH513&gt;=20,INDEX($AQ:$AQ,$CG513+20),"")</f>
      </c>
      <c r="BM513">
        <f>IF($CH513&gt;=21,INDEX($AQ:$AQ,$CG513+21),"")</f>
      </c>
      <c r="BN513">
        <f>IF($CH513&gt;=22,INDEX($AQ:$AQ,$CG513+22),"")</f>
      </c>
      <c r="BO513">
        <f>IF($CH513&gt;=23,INDEX($AQ:$AQ,$CG513+23),"")</f>
      </c>
      <c r="BP513">
        <f>IF($CH513&gt;=24,INDEX($AQ:$AQ,$CG513+24),"")</f>
      </c>
      <c r="BQ513">
        <f>IF($CH513&gt;=25,INDEX($AQ:$AQ,$CG513+25),"")</f>
      </c>
      <c r="BR513">
        <f>IF($CH513&gt;=26,INDEX($AQ:$AQ,$CG513+26),"")</f>
      </c>
      <c r="BS513">
        <f>IF($CH513&gt;=27,INDEX($AQ:$AQ,$CG513+27),"")</f>
      </c>
      <c r="BT513">
        <f>IF($CH513&gt;=28,INDEX($AQ:$AQ,$CG513+28),"")</f>
      </c>
      <c r="BU513">
        <f>IF($CH513&gt;=29,INDEX($AQ:$AQ,$CG513+29),"")</f>
      </c>
      <c r="BV513">
        <f>IF($CH513&gt;=30,INDEX($AQ:$AQ,$CG513+30),"")</f>
      </c>
      <c r="BW513">
        <f>IF($CH513&gt;=31,INDEX($AQ:$AQ,$CG513+31),"")</f>
      </c>
      <c r="BX513">
        <f>IF($CH513&gt;=32,INDEX($AQ:$AQ,$CG513+32),"")</f>
      </c>
      <c r="BY513">
        <f>IF($CH513&gt;=33,INDEX($AQ:$AQ,$CG513+33),"")</f>
      </c>
      <c r="BZ513">
        <f>IF($CH513&gt;=34,INDEX($AQ:$AQ,$CG513+34),"")</f>
      </c>
      <c r="CA513">
        <f>IF($CH513&gt;=35,INDEX($AQ:$AQ,$CG513+35),"")</f>
      </c>
      <c r="CB513">
        <f>IF($CH513&gt;=36,INDEX($AQ:$AQ,$CG513+36),"")</f>
      </c>
      <c r="CC513">
        <f>IF($CH513&gt;=37,INDEX($AQ:$AQ,$CG513+37),"")</f>
      </c>
      <c r="CD513">
        <f>IF($CH513&gt;=38,INDEX($AQ:$AQ,$CG513+38),"")</f>
      </c>
      <c r="CE513">
        <f>IF($CH513&gt;=39,INDEX($AQ:$AQ,$CG513+39),"")</f>
      </c>
      <c r="CF513">
        <f>IF($CH513&gt;=40,INDEX($AQ:$AQ,$CG513+40),"")</f>
      </c>
      <c r="CG513">
        <f>IFERROR(MATCH($AP513,$AQ$2:$AQ$134,0)+1,0)</f>
      </c>
      <c r="CH513">
        <f>IFERROR(INDEX($AR$2:$AR$134,MATCH($AP513,$AQ$2:$AQ$134,0)),0)</f>
      </c>
      <c r="CI513">
        <f>IFERROR(LEFT($L513,FIND(" - ",$L513)-1),$L513)</f>
      </c>
      <c r="CL513">
        <f>IF($DG513&gt;=1,INDEX($CJ:$CJ,$DF513+1),"")</f>
      </c>
      <c r="CM513">
        <f>IF($DG513&gt;=2,INDEX($CJ:$CJ,$DF513+2),"")</f>
      </c>
      <c r="CN513">
        <f>IF($DG513&gt;=3,INDEX($CJ:$CJ,$DF513+3),"")</f>
      </c>
      <c r="CO513">
        <f>IF($DG513&gt;=4,INDEX($CJ:$CJ,$DF513+4),"")</f>
      </c>
      <c r="CP513">
        <f>IF($DG513&gt;=5,INDEX($CJ:$CJ,$DF513+5),"")</f>
      </c>
      <c r="CQ513">
        <f>IF($DG513&gt;=6,INDEX($CJ:$CJ,$DF513+6),"")</f>
      </c>
      <c r="CR513">
        <f>IF($DG513&gt;=7,INDEX($CJ:$CJ,$DF513+7),"")</f>
      </c>
      <c r="CS513">
        <f>IF($DG513&gt;=8,INDEX($CJ:$CJ,$DF513+8),"")</f>
      </c>
      <c r="CT513">
        <f>IF($DG513&gt;=9,INDEX($CJ:$CJ,$DF513+9),"")</f>
      </c>
      <c r="CU513">
        <f>IF($DG513&gt;=10,INDEX($CJ:$CJ,$DF513+10),"")</f>
      </c>
      <c r="CV513">
        <f>IF($DG513&gt;=11,INDEX($CJ:$CJ,$DF513+11),"")</f>
      </c>
      <c r="CW513">
        <f>IF($DG513&gt;=12,INDEX($CJ:$CJ,$DF513+12),"")</f>
      </c>
      <c r="CX513">
        <f>IF($DG513&gt;=13,INDEX($CJ:$CJ,$DF513+13),"")</f>
      </c>
      <c r="CY513">
        <f>IF($DG513&gt;=14,INDEX($CJ:$CJ,$DF513+14),"")</f>
      </c>
      <c r="CZ513">
        <f>IF($DG513&gt;=15,INDEX($CJ:$CJ,$DF513+15),"")</f>
      </c>
      <c r="DA513">
        <f>IF($DG513&gt;=16,INDEX($CJ:$CJ,$DF513+16),"")</f>
      </c>
      <c r="DB513">
        <f>IF($DG513&gt;=17,INDEX($CJ:$CJ,$DF513+17),"")</f>
      </c>
      <c r="DC513">
        <f>IF($DG513&gt;=18,INDEX($CJ:$CJ,$DF513+18),"")</f>
      </c>
      <c r="DD513">
        <f>IF($DG513&gt;=19,INDEX($CJ:$CJ,$DF513+19),"")</f>
      </c>
      <c r="DE513">
        <f>IF($DG513&gt;=20,INDEX($CJ:$CJ,$DF513+20),"")</f>
      </c>
      <c r="DF513">
        <f>IFERROR(MATCH($CI513,$CJ$2:$CJ$263,0)+1,0)</f>
      </c>
      <c r="DG513">
        <f>IFERROR(INDEX($CK$2:$CK$263,MATCH($CI513,$CJ$2:$CJ$263,0)),0)</f>
      </c>
      <c r="DH513">
        <f>IFERROR(INDEX($AO:$AO,MATCH($N513,$AN:$AN,0))&amp;"","")</f>
      </c>
      <c r="DL513">
        <f>IF($GO513&gt;=1,INDEX($DI:$DI,$GN513+1),"")</f>
      </c>
      <c r="DM513">
        <f>IF($GO513&gt;=2,INDEX($DI:$DI,$GN513+2),"")</f>
      </c>
      <c r="DN513">
        <f>IF($GO513&gt;=3,INDEX($DI:$DI,$GN513+3),"")</f>
      </c>
      <c r="DO513">
        <f>IF($GO513&gt;=4,INDEX($DI:$DI,$GN513+4),"")</f>
      </c>
      <c r="DP513">
        <f>IF($GO513&gt;=5,INDEX($DI:$DI,$GN513+5),"")</f>
      </c>
      <c r="DQ513">
        <f>IF($GO513&gt;=6,INDEX($DI:$DI,$GN513+6),"")</f>
      </c>
      <c r="DR513">
        <f>IF($GO513&gt;=7,INDEX($DI:$DI,$GN513+7),"")</f>
      </c>
      <c r="DS513">
        <f>IF($GO513&gt;=8,INDEX($DI:$DI,$GN513+8),"")</f>
      </c>
      <c r="DT513">
        <f>IF($GO513&gt;=9,INDEX($DI:$DI,$GN513+9),"")</f>
      </c>
      <c r="DU513">
        <f>IF($GO513&gt;=10,INDEX($DI:$DI,$GN513+10),"")</f>
      </c>
      <c r="DV513">
        <f>IF($GO513&gt;=11,INDEX($DI:$DI,$GN513+11),"")</f>
      </c>
      <c r="DW513">
        <f>IF($GO513&gt;=12,INDEX($DI:$DI,$GN513+12),"")</f>
      </c>
      <c r="DX513">
        <f>IF($GO513&gt;=13,INDEX($DI:$DI,$GN513+13),"")</f>
      </c>
      <c r="DY513">
        <f>IF($GO513&gt;=14,INDEX($DI:$DI,$GN513+14),"")</f>
      </c>
      <c r="DZ513">
        <f>IF($GO513&gt;=15,INDEX($DI:$DI,$GN513+15),"")</f>
      </c>
      <c r="EA513">
        <f>IF($GO513&gt;=16,INDEX($DI:$DI,$GN513+16),"")</f>
      </c>
      <c r="EB513">
        <f>IF($GO513&gt;=17,INDEX($DI:$DI,$GN513+17),"")</f>
      </c>
      <c r="EC513">
        <f>IF($GO513&gt;=18,INDEX($DI:$DI,$GN513+18),"")</f>
      </c>
      <c r="ED513">
        <f>IF($GO513&gt;=19,INDEX($DI:$DI,$GN513+19),"")</f>
      </c>
      <c r="EE513">
        <f>IF($GO513&gt;=20,INDEX($DI:$DI,$GN513+20),"")</f>
      </c>
      <c r="EF513">
        <f>IF($GO513&gt;=21,INDEX($DI:$DI,$GN513+21),"")</f>
      </c>
      <c r="EG513">
        <f>IF($GO513&gt;=22,INDEX($DI:$DI,$GN513+22),"")</f>
      </c>
      <c r="EH513">
        <f>IF($GO513&gt;=23,INDEX($DI:$DI,$GN513+23),"")</f>
      </c>
      <c r="EI513">
        <f>IF($GO513&gt;=24,INDEX($DI:$DI,$GN513+24),"")</f>
      </c>
      <c r="EJ513">
        <f>IF($GO513&gt;=25,INDEX($DI:$DI,$GN513+25),"")</f>
      </c>
      <c r="EK513">
        <f>IF($GO513&gt;=26,INDEX($DI:$DI,$GN513+26),"")</f>
      </c>
      <c r="EL513">
        <f>IF($GO513&gt;=27,INDEX($DI:$DI,$GN513+27),"")</f>
      </c>
      <c r="EM513">
        <f>IF($GO513&gt;=28,INDEX($DI:$DI,$GN513+28),"")</f>
      </c>
      <c r="EN513">
        <f>IF($GO513&gt;=29,INDEX($DI:$DI,$GN513+29),"")</f>
      </c>
      <c r="EO513">
        <f>IF($GO513&gt;=30,INDEX($DI:$DI,$GN513+30),"")</f>
      </c>
      <c r="EP513">
        <f>IF($GO513&gt;=31,INDEX($DI:$DI,$GN513+31),"")</f>
      </c>
      <c r="EQ513">
        <f>IF($GO513&gt;=32,INDEX($DI:$DI,$GN513+32),"")</f>
      </c>
      <c r="ER513">
        <f>IF($GO513&gt;=33,INDEX($DI:$DI,$GN513+33),"")</f>
      </c>
      <c r="ES513">
        <f>IF($GO513&gt;=34,INDEX($DI:$DI,$GN513+34),"")</f>
      </c>
      <c r="ET513">
        <f>IF($GO513&gt;=35,INDEX($DI:$DI,$GN513+35),"")</f>
      </c>
      <c r="EU513">
        <f>IF($GO513&gt;=36,INDEX($DI:$DI,$GN513+36),"")</f>
      </c>
      <c r="EV513">
        <f>IF($GO513&gt;=37,INDEX($DI:$DI,$GN513+37),"")</f>
      </c>
      <c r="EW513">
        <f>IF($GO513&gt;=38,INDEX($DI:$DI,$GN513+38),"")</f>
      </c>
      <c r="EX513">
        <f>IF($GO513&gt;=39,INDEX($DI:$DI,$GN513+39),"")</f>
      </c>
      <c r="EY513">
        <f>IF($GO513&gt;=40,INDEX($DI:$DI,$GN513+40),"")</f>
      </c>
      <c r="EZ513">
        <f>IF($GO513&gt;=1,INDEX($DJ:$DJ,$GN513+1),"")</f>
      </c>
      <c r="FA513">
        <f>IF($GO513&gt;=2,INDEX($DJ:$DJ,$GN513+2),"")</f>
      </c>
      <c r="FB513">
        <f>IF($GO513&gt;=3,INDEX($DJ:$DJ,$GN513+3),"")</f>
      </c>
      <c r="FC513">
        <f>IF($GO513&gt;=4,INDEX($DJ:$DJ,$GN513+4),"")</f>
      </c>
      <c r="FD513">
        <f>IF($GO513&gt;=5,INDEX($DJ:$DJ,$GN513+5),"")</f>
      </c>
      <c r="FE513">
        <f>IF($GO513&gt;=6,INDEX($DJ:$DJ,$GN513+6),"")</f>
      </c>
      <c r="FF513">
        <f>IF($GO513&gt;=7,INDEX($DJ:$DJ,$GN513+7),"")</f>
      </c>
      <c r="FG513">
        <f>IF($GO513&gt;=8,INDEX($DJ:$DJ,$GN513+8),"")</f>
      </c>
      <c r="FH513">
        <f>IF($GO513&gt;=9,INDEX($DJ:$DJ,$GN513+9),"")</f>
      </c>
      <c r="FI513">
        <f>IF($GO513&gt;=10,INDEX($DJ:$DJ,$GN513+10),"")</f>
      </c>
      <c r="FJ513">
        <f>IF($GO513&gt;=11,INDEX($DJ:$DJ,$GN513+11),"")</f>
      </c>
      <c r="FK513">
        <f>IF($GO513&gt;=12,INDEX($DJ:$DJ,$GN513+12),"")</f>
      </c>
      <c r="FL513">
        <f>IF($GO513&gt;=13,INDEX($DJ:$DJ,$GN513+13),"")</f>
      </c>
      <c r="FM513">
        <f>IF($GO513&gt;=14,INDEX($DJ:$DJ,$GN513+14),"")</f>
      </c>
      <c r="FN513">
        <f>IF($GO513&gt;=15,INDEX($DJ:$DJ,$GN513+15),"")</f>
      </c>
      <c r="FO513">
        <f>IF($GO513&gt;=16,INDEX($DJ:$DJ,$GN513+16),"")</f>
      </c>
      <c r="FP513">
        <f>IF($GO513&gt;=17,INDEX($DJ:$DJ,$GN513+17),"")</f>
      </c>
      <c r="FQ513">
        <f>IF($GO513&gt;=18,INDEX($DJ:$DJ,$GN513+18),"")</f>
      </c>
      <c r="FR513">
        <f>IF($GO513&gt;=19,INDEX($DJ:$DJ,$GN513+19),"")</f>
      </c>
      <c r="FS513">
        <f>IF($GO513&gt;=20,INDEX($DJ:$DJ,$GN513+20),"")</f>
      </c>
      <c r="FT513">
        <f>IF($GO513&gt;=21,INDEX($DJ:$DJ,$GN513+21),"")</f>
      </c>
      <c r="FU513">
        <f>IF($GO513&gt;=22,INDEX($DJ:$DJ,$GN513+22),"")</f>
      </c>
      <c r="FV513">
        <f>IF($GO513&gt;=23,INDEX($DJ:$DJ,$GN513+23),"")</f>
      </c>
      <c r="FW513">
        <f>IF($GO513&gt;=24,INDEX($DJ:$DJ,$GN513+24),"")</f>
      </c>
      <c r="FX513">
        <f>IF($GO513&gt;=25,INDEX($DJ:$DJ,$GN513+25),"")</f>
      </c>
      <c r="FY513">
        <f>IF($GO513&gt;=26,INDEX($DJ:$DJ,$GN513+26),"")</f>
      </c>
      <c r="FZ513">
        <f>IF($GO513&gt;=27,INDEX($DJ:$DJ,$GN513+27),"")</f>
      </c>
      <c r="GA513">
        <f>IF($GO513&gt;=28,INDEX($DJ:$DJ,$GN513+28),"")</f>
      </c>
      <c r="GB513">
        <f>IF($GO513&gt;=29,INDEX($DJ:$DJ,$GN513+29),"")</f>
      </c>
      <c r="GC513">
        <f>IF($GO513&gt;=30,INDEX($DJ:$DJ,$GN513+30),"")</f>
      </c>
      <c r="GD513">
        <f>IF($GO513&gt;=31,INDEX($DJ:$DJ,$GN513+31),"")</f>
      </c>
      <c r="GE513">
        <f>IF($GO513&gt;=32,INDEX($DJ:$DJ,$GN513+32),"")</f>
      </c>
      <c r="GF513">
        <f>IF($GO513&gt;=33,INDEX($DJ:$DJ,$GN513+33),"")</f>
      </c>
      <c r="GG513">
        <f>IF($GO513&gt;=34,INDEX($DJ:$DJ,$GN513+34),"")</f>
      </c>
      <c r="GH513">
        <f>IF($GO513&gt;=35,INDEX($DJ:$DJ,$GN513+35),"")</f>
      </c>
      <c r="GI513">
        <f>IF($GO513&gt;=36,INDEX($DJ:$DJ,$GN513+36),"")</f>
      </c>
      <c r="GJ513">
        <f>IF($GO513&gt;=37,INDEX($DJ:$DJ,$GN513+37),"")</f>
      </c>
      <c r="GK513">
        <f>IF($GO513&gt;=38,INDEX($DJ:$DJ,$GN513+38),"")</f>
      </c>
      <c r="GL513">
        <f>IF($GO513&gt;=39,INDEX($DJ:$DJ,$GN513+39),"")</f>
      </c>
      <c r="GM513">
        <f>IF($GO513&gt;=40,INDEX($DJ:$DJ,$GN513+40),"")</f>
      </c>
      <c r="GN513">
        <f>IFERROR(MATCH($DH513,$DI$2:$DI$148,0)+1,0)</f>
      </c>
      <c r="GO513">
        <f>IFERROR(INDEX($DK$2:$DK$148,MATCH($DH513,$DI$2:$DI$148,0)),0)</f>
      </c>
      <c r="GP513">
        <f>IFERROR(MATCH($Y513,$DL$513:$EY$513,0),0)</f>
      </c>
      <c r="GQ513">
        <f>IF($GP513&gt;0,INDEX($EZ$513:$GM$513,$GP513),"")</f>
      </c>
      <c r="GT513">
        <f>IF($JC513&gt;=1,INDEX($GR:$GR,$JB513+1),"")</f>
      </c>
      <c r="GU513">
        <f>IF($JC513&gt;=2,INDEX($GR:$GR,$JB513+2),"")</f>
      </c>
      <c r="GV513">
        <f>IF($JC513&gt;=3,INDEX($GR:$GR,$JB513+3),"")</f>
      </c>
      <c r="GW513">
        <f>IF($JC513&gt;=4,INDEX($GR:$GR,$JB513+4),"")</f>
      </c>
      <c r="GX513">
        <f>IF($JC513&gt;=5,INDEX($GR:$GR,$JB513+5),"")</f>
      </c>
      <c r="GY513">
        <f>IF($JC513&gt;=6,INDEX($GR:$GR,$JB513+6),"")</f>
      </c>
      <c r="GZ513">
        <f>IF($JC513&gt;=7,INDEX($GR:$GR,$JB513+7),"")</f>
      </c>
      <c r="HA513">
        <f>IF($JC513&gt;=8,INDEX($GR:$GR,$JB513+8),"")</f>
      </c>
      <c r="HB513">
        <f>IF($JC513&gt;=9,INDEX($GR:$GR,$JB513+9),"")</f>
      </c>
      <c r="HC513">
        <f>IF($JC513&gt;=10,INDEX($GR:$GR,$JB513+10),"")</f>
      </c>
      <c r="HD513">
        <f>IF($JC513&gt;=11,INDEX($GR:$GR,$JB513+11),"")</f>
      </c>
      <c r="HE513">
        <f>IF($JC513&gt;=12,INDEX($GR:$GR,$JB513+12),"")</f>
      </c>
      <c r="HF513">
        <f>IF($JC513&gt;=13,INDEX($GR:$GR,$JB513+13),"")</f>
      </c>
      <c r="HG513">
        <f>IF($JC513&gt;=14,INDEX($GR:$GR,$JB513+14),"")</f>
      </c>
      <c r="HH513">
        <f>IF($JC513&gt;=15,INDEX($GR:$GR,$JB513+15),"")</f>
      </c>
      <c r="HI513">
        <f>IF($JC513&gt;=16,INDEX($GR:$GR,$JB513+16),"")</f>
      </c>
      <c r="HJ513">
        <f>IF($JC513&gt;=17,INDEX($GR:$GR,$JB513+17),"")</f>
      </c>
      <c r="HK513">
        <f>IF($JC513&gt;=18,INDEX($GR:$GR,$JB513+18),"")</f>
      </c>
      <c r="HL513">
        <f>IF($JC513&gt;=19,INDEX($GR:$GR,$JB513+19),"")</f>
      </c>
      <c r="HM513">
        <f>IF($JC513&gt;=20,INDEX($GR:$GR,$JB513+20),"")</f>
      </c>
      <c r="HN513">
        <f>IF($JC513&gt;=21,INDEX($GR:$GR,$JB513+21),"")</f>
      </c>
      <c r="HO513">
        <f>IF($JC513&gt;=22,INDEX($GR:$GR,$JB513+22),"")</f>
      </c>
      <c r="HP513">
        <f>IF($JC513&gt;=23,INDEX($GR:$GR,$JB513+23),"")</f>
      </c>
      <c r="HQ513">
        <f>IF($JC513&gt;=24,INDEX($GR:$GR,$JB513+24),"")</f>
      </c>
      <c r="HR513">
        <f>IF($JC513&gt;=25,INDEX($GR:$GR,$JB513+25),"")</f>
      </c>
      <c r="HS513">
        <f>IF($JC513&gt;=26,INDEX($GR:$GR,$JB513+26),"")</f>
      </c>
      <c r="HT513">
        <f>IF($JC513&gt;=27,INDEX($GR:$GR,$JB513+27),"")</f>
      </c>
      <c r="HU513">
        <f>IF($JC513&gt;=28,INDEX($GR:$GR,$JB513+28),"")</f>
      </c>
      <c r="HV513">
        <f>IF($JC513&gt;=29,INDEX($GR:$GR,$JB513+29),"")</f>
      </c>
      <c r="HW513">
        <f>IF($JC513&gt;=30,INDEX($GR:$GR,$JB513+30),"")</f>
      </c>
      <c r="HX513">
        <f>IF($JC513&gt;=31,INDEX($GR:$GR,$JB513+31),"")</f>
      </c>
      <c r="HY513">
        <f>IF($JC513&gt;=32,INDEX($GR:$GR,$JB513+32),"")</f>
      </c>
      <c r="HZ513">
        <f>IF($JC513&gt;=33,INDEX($GR:$GR,$JB513+33),"")</f>
      </c>
      <c r="IA513">
        <f>IF($JC513&gt;=34,INDEX($GR:$GR,$JB513+34),"")</f>
      </c>
      <c r="IB513">
        <f>IF($JC513&gt;=35,INDEX($GR:$GR,$JB513+35),"")</f>
      </c>
      <c r="IC513">
        <f>IF($JC513&gt;=36,INDEX($GR:$GR,$JB513+36),"")</f>
      </c>
      <c r="ID513">
        <f>IF($JC513&gt;=37,INDEX($GR:$GR,$JB513+37),"")</f>
      </c>
      <c r="IE513">
        <f>IF($JC513&gt;=38,INDEX($GR:$GR,$JB513+38),"")</f>
      </c>
      <c r="IF513">
        <f>IF($JC513&gt;=39,INDEX($GR:$GR,$JB513+39),"")</f>
      </c>
      <c r="IG513">
        <f>IF($JC513&gt;=40,INDEX($GR:$GR,$JB513+40),"")</f>
      </c>
      <c r="IH513">
        <f>IF($JC513&gt;=41,INDEX($GR:$GR,$JB513+41),"")</f>
      </c>
      <c r="II513">
        <f>IF($JC513&gt;=42,INDEX($GR:$GR,$JB513+42),"")</f>
      </c>
      <c r="IJ513">
        <f>IF($JC513&gt;=43,INDEX($GR:$GR,$JB513+43),"")</f>
      </c>
      <c r="IK513">
        <f>IF($JC513&gt;=44,INDEX($GR:$GR,$JB513+44),"")</f>
      </c>
      <c r="IL513">
        <f>IF($JC513&gt;=45,INDEX($GR:$GR,$JB513+45),"")</f>
      </c>
      <c r="IM513">
        <f>IF($JC513&gt;=46,INDEX($GR:$GR,$JB513+46),"")</f>
      </c>
      <c r="IN513">
        <f>IF($JC513&gt;=47,INDEX($GR:$GR,$JB513+47),"")</f>
      </c>
      <c r="IO513">
        <f>IF($JC513&gt;=48,INDEX($GR:$GR,$JB513+48),"")</f>
      </c>
      <c r="IP513">
        <f>IF($JC513&gt;=49,INDEX($GR:$GR,$JB513+49),"")</f>
      </c>
      <c r="IQ513">
        <f>IF($JC513&gt;=50,INDEX($GR:$GR,$JB513+50),"")</f>
      </c>
      <c r="IR513">
        <f>IF($JC513&gt;=51,INDEX($GR:$GR,$JB513+51),"")</f>
      </c>
      <c r="IS513">
        <f>IF($JC513&gt;=52,INDEX($GR:$GR,$JB513+52),"")</f>
      </c>
      <c r="IT513">
        <f>IF($JC513&gt;=53,INDEX($GR:$GR,$JB513+53),"")</f>
      </c>
      <c r="IU513">
        <f>IF($JC513&gt;=54,INDEX($GR:$GR,$JB513+54),"")</f>
      </c>
      <c r="IV513">
        <f>IF($JC513&gt;=55,INDEX($GR:$GR,$JB513+55),"")</f>
      </c>
      <c r="IW513">
        <f>IF($JC513&gt;=56,INDEX($GR:$GR,$JB513+56),"")</f>
      </c>
      <c r="IX513">
        <f>IF($JC513&gt;=57,INDEX($GR:$GR,$JB513+57),"")</f>
      </c>
      <c r="IY513">
        <f>IF($JC513&gt;=58,INDEX($GR:$GR,$JB513+58),"")</f>
      </c>
      <c r="IZ513">
        <f>IF($JC513&gt;=59,INDEX($GR:$GR,$JB513+59),"")</f>
      </c>
      <c r="JA513">
        <f>IF($JC513&gt;=60,INDEX($GR:$GR,$JB513+60),"")</f>
      </c>
      <c r="JB513">
        <f>IFERROR(MATCH($GQ513,$GR$2:$GR$324,0)+1,0)</f>
      </c>
      <c r="JC513">
        <f>IFERROR(INDEX($GS$2:$GS$324,MATCH($GQ513,$GR$2:$GR$324,0)),0)</f>
      </c>
      <c r="JD513" t="s">
        <v>40</v>
      </c>
      <c r="JE513" t="s">
        <v>40</v>
      </c>
    </row>
    <row r="514" spans="1:265" x14ac:dyDescent="0.25">
      <c r="Q514">
        <f>IF(OR($T514="",$P514=""),"",IFERROR($T514/$P514,0))</f>
      </c>
      <c r="R514">
        <f>IF($T514="","",
SUM($S514,$U514,$Z514,$V514,$X514)*
(1-IF($AA514="",0,VALUE($AA514)/100)))</f>
      </c>
      <c r="S514">
        <f>IF($T514="","",$T514)</f>
      </c>
      <c r="U514">
        <f>IF($T514="","",
IF($N514="","",
IF(ISNUMBER(SEARCH("exempt",LOWER($N514))),0,
$T514*(VALUE(SUBSTITUTE($N514,"%",""))/100))))</f>
      </c>
      <c r="AB514">
        <f>IFERROR(IF(FIND(" - ",$K514)&gt;0,MID($K514,FIND(" - ",$K514)+3,LEN($K514)),""),"")</f>
      </c>
      <c r="AK514" t="s">
        <v>1101</v>
      </c>
      <c r="AP514">
        <f>IFERROR(LEFT($K514,FIND(" - ",$K514)-1),$K514)</f>
      </c>
      <c r="AS514">
        <f>IF($CH514&gt;=1,INDEX($AQ:$AQ,$CG514+1),"")</f>
      </c>
      <c r="AT514">
        <f>IF($CH514&gt;=2,INDEX($AQ:$AQ,$CG514+2),"")</f>
      </c>
      <c r="AU514">
        <f>IF($CH514&gt;=3,INDEX($AQ:$AQ,$CG514+3),"")</f>
      </c>
      <c r="AV514">
        <f>IF($CH514&gt;=4,INDEX($AQ:$AQ,$CG514+4),"")</f>
      </c>
      <c r="AW514">
        <f>IF($CH514&gt;=5,INDEX($AQ:$AQ,$CG514+5),"")</f>
      </c>
      <c r="AX514">
        <f>IF($CH514&gt;=6,INDEX($AQ:$AQ,$CG514+6),"")</f>
      </c>
      <c r="AY514">
        <f>IF($CH514&gt;=7,INDEX($AQ:$AQ,$CG514+7),"")</f>
      </c>
      <c r="AZ514">
        <f>IF($CH514&gt;=8,INDEX($AQ:$AQ,$CG514+8),"")</f>
      </c>
      <c r="BA514">
        <f>IF($CH514&gt;=9,INDEX($AQ:$AQ,$CG514+9),"")</f>
      </c>
      <c r="BB514">
        <f>IF($CH514&gt;=10,INDEX($AQ:$AQ,$CG514+10),"")</f>
      </c>
      <c r="BC514">
        <f>IF($CH514&gt;=11,INDEX($AQ:$AQ,$CG514+11),"")</f>
      </c>
      <c r="BD514">
        <f>IF($CH514&gt;=12,INDEX($AQ:$AQ,$CG514+12),"")</f>
      </c>
      <c r="BE514">
        <f>IF($CH514&gt;=13,INDEX($AQ:$AQ,$CG514+13),"")</f>
      </c>
      <c r="BF514">
        <f>IF($CH514&gt;=14,INDEX($AQ:$AQ,$CG514+14),"")</f>
      </c>
      <c r="BG514">
        <f>IF($CH514&gt;=15,INDEX($AQ:$AQ,$CG514+15),"")</f>
      </c>
      <c r="BH514">
        <f>IF($CH514&gt;=16,INDEX($AQ:$AQ,$CG514+16),"")</f>
      </c>
      <c r="BI514">
        <f>IF($CH514&gt;=17,INDEX($AQ:$AQ,$CG514+17),"")</f>
      </c>
      <c r="BJ514">
        <f>IF($CH514&gt;=18,INDEX($AQ:$AQ,$CG514+18),"")</f>
      </c>
      <c r="BK514">
        <f>IF($CH514&gt;=19,INDEX($AQ:$AQ,$CG514+19),"")</f>
      </c>
      <c r="BL514">
        <f>IF($CH514&gt;=20,INDEX($AQ:$AQ,$CG514+20),"")</f>
      </c>
      <c r="BM514">
        <f>IF($CH514&gt;=21,INDEX($AQ:$AQ,$CG514+21),"")</f>
      </c>
      <c r="BN514">
        <f>IF($CH514&gt;=22,INDEX($AQ:$AQ,$CG514+22),"")</f>
      </c>
      <c r="BO514">
        <f>IF($CH514&gt;=23,INDEX($AQ:$AQ,$CG514+23),"")</f>
      </c>
      <c r="BP514">
        <f>IF($CH514&gt;=24,INDEX($AQ:$AQ,$CG514+24),"")</f>
      </c>
      <c r="BQ514">
        <f>IF($CH514&gt;=25,INDEX($AQ:$AQ,$CG514+25),"")</f>
      </c>
      <c r="BR514">
        <f>IF($CH514&gt;=26,INDEX($AQ:$AQ,$CG514+26),"")</f>
      </c>
      <c r="BS514">
        <f>IF($CH514&gt;=27,INDEX($AQ:$AQ,$CG514+27),"")</f>
      </c>
      <c r="BT514">
        <f>IF($CH514&gt;=28,INDEX($AQ:$AQ,$CG514+28),"")</f>
      </c>
      <c r="BU514">
        <f>IF($CH514&gt;=29,INDEX($AQ:$AQ,$CG514+29),"")</f>
      </c>
      <c r="BV514">
        <f>IF($CH514&gt;=30,INDEX($AQ:$AQ,$CG514+30),"")</f>
      </c>
      <c r="BW514">
        <f>IF($CH514&gt;=31,INDEX($AQ:$AQ,$CG514+31),"")</f>
      </c>
      <c r="BX514">
        <f>IF($CH514&gt;=32,INDEX($AQ:$AQ,$CG514+32),"")</f>
      </c>
      <c r="BY514">
        <f>IF($CH514&gt;=33,INDEX($AQ:$AQ,$CG514+33),"")</f>
      </c>
      <c r="BZ514">
        <f>IF($CH514&gt;=34,INDEX($AQ:$AQ,$CG514+34),"")</f>
      </c>
      <c r="CA514">
        <f>IF($CH514&gt;=35,INDEX($AQ:$AQ,$CG514+35),"")</f>
      </c>
      <c r="CB514">
        <f>IF($CH514&gt;=36,INDEX($AQ:$AQ,$CG514+36),"")</f>
      </c>
      <c r="CC514">
        <f>IF($CH514&gt;=37,INDEX($AQ:$AQ,$CG514+37),"")</f>
      </c>
      <c r="CD514">
        <f>IF($CH514&gt;=38,INDEX($AQ:$AQ,$CG514+38),"")</f>
      </c>
      <c r="CE514">
        <f>IF($CH514&gt;=39,INDEX($AQ:$AQ,$CG514+39),"")</f>
      </c>
      <c r="CF514">
        <f>IF($CH514&gt;=40,INDEX($AQ:$AQ,$CG514+40),"")</f>
      </c>
      <c r="CG514">
        <f>IFERROR(MATCH($AP514,$AQ$2:$AQ$134,0)+1,0)</f>
      </c>
      <c r="CH514">
        <f>IFERROR(INDEX($AR$2:$AR$134,MATCH($AP514,$AQ$2:$AQ$134,0)),0)</f>
      </c>
      <c r="CI514">
        <f>IFERROR(LEFT($L514,FIND(" - ",$L514)-1),$L514)</f>
      </c>
      <c r="CL514">
        <f>IF($DG514&gt;=1,INDEX($CJ:$CJ,$DF514+1),"")</f>
      </c>
      <c r="CM514">
        <f>IF($DG514&gt;=2,INDEX($CJ:$CJ,$DF514+2),"")</f>
      </c>
      <c r="CN514">
        <f>IF($DG514&gt;=3,INDEX($CJ:$CJ,$DF514+3),"")</f>
      </c>
      <c r="CO514">
        <f>IF($DG514&gt;=4,INDEX($CJ:$CJ,$DF514+4),"")</f>
      </c>
      <c r="CP514">
        <f>IF($DG514&gt;=5,INDEX($CJ:$CJ,$DF514+5),"")</f>
      </c>
      <c r="CQ514">
        <f>IF($DG514&gt;=6,INDEX($CJ:$CJ,$DF514+6),"")</f>
      </c>
      <c r="CR514">
        <f>IF($DG514&gt;=7,INDEX($CJ:$CJ,$DF514+7),"")</f>
      </c>
      <c r="CS514">
        <f>IF($DG514&gt;=8,INDEX($CJ:$CJ,$DF514+8),"")</f>
      </c>
      <c r="CT514">
        <f>IF($DG514&gt;=9,INDEX($CJ:$CJ,$DF514+9),"")</f>
      </c>
      <c r="CU514">
        <f>IF($DG514&gt;=10,INDEX($CJ:$CJ,$DF514+10),"")</f>
      </c>
      <c r="CV514">
        <f>IF($DG514&gt;=11,INDEX($CJ:$CJ,$DF514+11),"")</f>
      </c>
      <c r="CW514">
        <f>IF($DG514&gt;=12,INDEX($CJ:$CJ,$DF514+12),"")</f>
      </c>
      <c r="CX514">
        <f>IF($DG514&gt;=13,INDEX($CJ:$CJ,$DF514+13),"")</f>
      </c>
      <c r="CY514">
        <f>IF($DG514&gt;=14,INDEX($CJ:$CJ,$DF514+14),"")</f>
      </c>
      <c r="CZ514">
        <f>IF($DG514&gt;=15,INDEX($CJ:$CJ,$DF514+15),"")</f>
      </c>
      <c r="DA514">
        <f>IF($DG514&gt;=16,INDEX($CJ:$CJ,$DF514+16),"")</f>
      </c>
      <c r="DB514">
        <f>IF($DG514&gt;=17,INDEX($CJ:$CJ,$DF514+17),"")</f>
      </c>
      <c r="DC514">
        <f>IF($DG514&gt;=18,INDEX($CJ:$CJ,$DF514+18),"")</f>
      </c>
      <c r="DD514">
        <f>IF($DG514&gt;=19,INDEX($CJ:$CJ,$DF514+19),"")</f>
      </c>
      <c r="DE514">
        <f>IF($DG514&gt;=20,INDEX($CJ:$CJ,$DF514+20),"")</f>
      </c>
      <c r="DF514">
        <f>IFERROR(MATCH($CI514,$CJ$2:$CJ$263,0)+1,0)</f>
      </c>
      <c r="DG514">
        <f>IFERROR(INDEX($CK$2:$CK$263,MATCH($CI514,$CJ$2:$CJ$263,0)),0)</f>
      </c>
      <c r="DH514">
        <f>IFERROR(INDEX($AO:$AO,MATCH($N514,$AN:$AN,0))&amp;"","")</f>
      </c>
      <c r="DL514">
        <f>IF($GO514&gt;=1,INDEX($DI:$DI,$GN514+1),"")</f>
      </c>
      <c r="DM514">
        <f>IF($GO514&gt;=2,INDEX($DI:$DI,$GN514+2),"")</f>
      </c>
      <c r="DN514">
        <f>IF($GO514&gt;=3,INDEX($DI:$DI,$GN514+3),"")</f>
      </c>
      <c r="DO514">
        <f>IF($GO514&gt;=4,INDEX($DI:$DI,$GN514+4),"")</f>
      </c>
      <c r="DP514">
        <f>IF($GO514&gt;=5,INDEX($DI:$DI,$GN514+5),"")</f>
      </c>
      <c r="DQ514">
        <f>IF($GO514&gt;=6,INDEX($DI:$DI,$GN514+6),"")</f>
      </c>
      <c r="DR514">
        <f>IF($GO514&gt;=7,INDEX($DI:$DI,$GN514+7),"")</f>
      </c>
      <c r="DS514">
        <f>IF($GO514&gt;=8,INDEX($DI:$DI,$GN514+8),"")</f>
      </c>
      <c r="DT514">
        <f>IF($GO514&gt;=9,INDEX($DI:$DI,$GN514+9),"")</f>
      </c>
      <c r="DU514">
        <f>IF($GO514&gt;=10,INDEX($DI:$DI,$GN514+10),"")</f>
      </c>
      <c r="DV514">
        <f>IF($GO514&gt;=11,INDEX($DI:$DI,$GN514+11),"")</f>
      </c>
      <c r="DW514">
        <f>IF($GO514&gt;=12,INDEX($DI:$DI,$GN514+12),"")</f>
      </c>
      <c r="DX514">
        <f>IF($GO514&gt;=13,INDEX($DI:$DI,$GN514+13),"")</f>
      </c>
      <c r="DY514">
        <f>IF($GO514&gt;=14,INDEX($DI:$DI,$GN514+14),"")</f>
      </c>
      <c r="DZ514">
        <f>IF($GO514&gt;=15,INDEX($DI:$DI,$GN514+15),"")</f>
      </c>
      <c r="EA514">
        <f>IF($GO514&gt;=16,INDEX($DI:$DI,$GN514+16),"")</f>
      </c>
      <c r="EB514">
        <f>IF($GO514&gt;=17,INDEX($DI:$DI,$GN514+17),"")</f>
      </c>
      <c r="EC514">
        <f>IF($GO514&gt;=18,INDEX($DI:$DI,$GN514+18),"")</f>
      </c>
      <c r="ED514">
        <f>IF($GO514&gt;=19,INDEX($DI:$DI,$GN514+19),"")</f>
      </c>
      <c r="EE514">
        <f>IF($GO514&gt;=20,INDEX($DI:$DI,$GN514+20),"")</f>
      </c>
      <c r="EF514">
        <f>IF($GO514&gt;=21,INDEX($DI:$DI,$GN514+21),"")</f>
      </c>
      <c r="EG514">
        <f>IF($GO514&gt;=22,INDEX($DI:$DI,$GN514+22),"")</f>
      </c>
      <c r="EH514">
        <f>IF($GO514&gt;=23,INDEX($DI:$DI,$GN514+23),"")</f>
      </c>
      <c r="EI514">
        <f>IF($GO514&gt;=24,INDEX($DI:$DI,$GN514+24),"")</f>
      </c>
      <c r="EJ514">
        <f>IF($GO514&gt;=25,INDEX($DI:$DI,$GN514+25),"")</f>
      </c>
      <c r="EK514">
        <f>IF($GO514&gt;=26,INDEX($DI:$DI,$GN514+26),"")</f>
      </c>
      <c r="EL514">
        <f>IF($GO514&gt;=27,INDEX($DI:$DI,$GN514+27),"")</f>
      </c>
      <c r="EM514">
        <f>IF($GO514&gt;=28,INDEX($DI:$DI,$GN514+28),"")</f>
      </c>
      <c r="EN514">
        <f>IF($GO514&gt;=29,INDEX($DI:$DI,$GN514+29),"")</f>
      </c>
      <c r="EO514">
        <f>IF($GO514&gt;=30,INDEX($DI:$DI,$GN514+30),"")</f>
      </c>
      <c r="EP514">
        <f>IF($GO514&gt;=31,INDEX($DI:$DI,$GN514+31),"")</f>
      </c>
      <c r="EQ514">
        <f>IF($GO514&gt;=32,INDEX($DI:$DI,$GN514+32),"")</f>
      </c>
      <c r="ER514">
        <f>IF($GO514&gt;=33,INDEX($DI:$DI,$GN514+33),"")</f>
      </c>
      <c r="ES514">
        <f>IF($GO514&gt;=34,INDEX($DI:$DI,$GN514+34),"")</f>
      </c>
      <c r="ET514">
        <f>IF($GO514&gt;=35,INDEX($DI:$DI,$GN514+35),"")</f>
      </c>
      <c r="EU514">
        <f>IF($GO514&gt;=36,INDEX($DI:$DI,$GN514+36),"")</f>
      </c>
      <c r="EV514">
        <f>IF($GO514&gt;=37,INDEX($DI:$DI,$GN514+37),"")</f>
      </c>
      <c r="EW514">
        <f>IF($GO514&gt;=38,INDEX($DI:$DI,$GN514+38),"")</f>
      </c>
      <c r="EX514">
        <f>IF($GO514&gt;=39,INDEX($DI:$DI,$GN514+39),"")</f>
      </c>
      <c r="EY514">
        <f>IF($GO514&gt;=40,INDEX($DI:$DI,$GN514+40),"")</f>
      </c>
      <c r="EZ514">
        <f>IF($GO514&gt;=1,INDEX($DJ:$DJ,$GN514+1),"")</f>
      </c>
      <c r="FA514">
        <f>IF($GO514&gt;=2,INDEX($DJ:$DJ,$GN514+2),"")</f>
      </c>
      <c r="FB514">
        <f>IF($GO514&gt;=3,INDEX($DJ:$DJ,$GN514+3),"")</f>
      </c>
      <c r="FC514">
        <f>IF($GO514&gt;=4,INDEX($DJ:$DJ,$GN514+4),"")</f>
      </c>
      <c r="FD514">
        <f>IF($GO514&gt;=5,INDEX($DJ:$DJ,$GN514+5),"")</f>
      </c>
      <c r="FE514">
        <f>IF($GO514&gt;=6,INDEX($DJ:$DJ,$GN514+6),"")</f>
      </c>
      <c r="FF514">
        <f>IF($GO514&gt;=7,INDEX($DJ:$DJ,$GN514+7),"")</f>
      </c>
      <c r="FG514">
        <f>IF($GO514&gt;=8,INDEX($DJ:$DJ,$GN514+8),"")</f>
      </c>
      <c r="FH514">
        <f>IF($GO514&gt;=9,INDEX($DJ:$DJ,$GN514+9),"")</f>
      </c>
      <c r="FI514">
        <f>IF($GO514&gt;=10,INDEX($DJ:$DJ,$GN514+10),"")</f>
      </c>
      <c r="FJ514">
        <f>IF($GO514&gt;=11,INDEX($DJ:$DJ,$GN514+11),"")</f>
      </c>
      <c r="FK514">
        <f>IF($GO514&gt;=12,INDEX($DJ:$DJ,$GN514+12),"")</f>
      </c>
      <c r="FL514">
        <f>IF($GO514&gt;=13,INDEX($DJ:$DJ,$GN514+13),"")</f>
      </c>
      <c r="FM514">
        <f>IF($GO514&gt;=14,INDEX($DJ:$DJ,$GN514+14),"")</f>
      </c>
      <c r="FN514">
        <f>IF($GO514&gt;=15,INDEX($DJ:$DJ,$GN514+15),"")</f>
      </c>
      <c r="FO514">
        <f>IF($GO514&gt;=16,INDEX($DJ:$DJ,$GN514+16),"")</f>
      </c>
      <c r="FP514">
        <f>IF($GO514&gt;=17,INDEX($DJ:$DJ,$GN514+17),"")</f>
      </c>
      <c r="FQ514">
        <f>IF($GO514&gt;=18,INDEX($DJ:$DJ,$GN514+18),"")</f>
      </c>
      <c r="FR514">
        <f>IF($GO514&gt;=19,INDEX($DJ:$DJ,$GN514+19),"")</f>
      </c>
      <c r="FS514">
        <f>IF($GO514&gt;=20,INDEX($DJ:$DJ,$GN514+20),"")</f>
      </c>
      <c r="FT514">
        <f>IF($GO514&gt;=21,INDEX($DJ:$DJ,$GN514+21),"")</f>
      </c>
      <c r="FU514">
        <f>IF($GO514&gt;=22,INDEX($DJ:$DJ,$GN514+22),"")</f>
      </c>
      <c r="FV514">
        <f>IF($GO514&gt;=23,INDEX($DJ:$DJ,$GN514+23),"")</f>
      </c>
      <c r="FW514">
        <f>IF($GO514&gt;=24,INDEX($DJ:$DJ,$GN514+24),"")</f>
      </c>
      <c r="FX514">
        <f>IF($GO514&gt;=25,INDEX($DJ:$DJ,$GN514+25),"")</f>
      </c>
      <c r="FY514">
        <f>IF($GO514&gt;=26,INDEX($DJ:$DJ,$GN514+26),"")</f>
      </c>
      <c r="FZ514">
        <f>IF($GO514&gt;=27,INDEX($DJ:$DJ,$GN514+27),"")</f>
      </c>
      <c r="GA514">
        <f>IF($GO514&gt;=28,INDEX($DJ:$DJ,$GN514+28),"")</f>
      </c>
      <c r="GB514">
        <f>IF($GO514&gt;=29,INDEX($DJ:$DJ,$GN514+29),"")</f>
      </c>
      <c r="GC514">
        <f>IF($GO514&gt;=30,INDEX($DJ:$DJ,$GN514+30),"")</f>
      </c>
      <c r="GD514">
        <f>IF($GO514&gt;=31,INDEX($DJ:$DJ,$GN514+31),"")</f>
      </c>
      <c r="GE514">
        <f>IF($GO514&gt;=32,INDEX($DJ:$DJ,$GN514+32),"")</f>
      </c>
      <c r="GF514">
        <f>IF($GO514&gt;=33,INDEX($DJ:$DJ,$GN514+33),"")</f>
      </c>
      <c r="GG514">
        <f>IF($GO514&gt;=34,INDEX($DJ:$DJ,$GN514+34),"")</f>
      </c>
      <c r="GH514">
        <f>IF($GO514&gt;=35,INDEX($DJ:$DJ,$GN514+35),"")</f>
      </c>
      <c r="GI514">
        <f>IF($GO514&gt;=36,INDEX($DJ:$DJ,$GN514+36),"")</f>
      </c>
      <c r="GJ514">
        <f>IF($GO514&gt;=37,INDEX($DJ:$DJ,$GN514+37),"")</f>
      </c>
      <c r="GK514">
        <f>IF($GO514&gt;=38,INDEX($DJ:$DJ,$GN514+38),"")</f>
      </c>
      <c r="GL514">
        <f>IF($GO514&gt;=39,INDEX($DJ:$DJ,$GN514+39),"")</f>
      </c>
      <c r="GM514">
        <f>IF($GO514&gt;=40,INDEX($DJ:$DJ,$GN514+40),"")</f>
      </c>
      <c r="GN514">
        <f>IFERROR(MATCH($DH514,$DI$2:$DI$148,0)+1,0)</f>
      </c>
      <c r="GO514">
        <f>IFERROR(INDEX($DK$2:$DK$148,MATCH($DH514,$DI$2:$DI$148,0)),0)</f>
      </c>
      <c r="GP514">
        <f>IFERROR(MATCH($Y514,$DL$514:$EY$514,0),0)</f>
      </c>
      <c r="GQ514">
        <f>IF($GP514&gt;0,INDEX($EZ$514:$GM$514,$GP514),"")</f>
      </c>
      <c r="GT514">
        <f>IF($JC514&gt;=1,INDEX($GR:$GR,$JB514+1),"")</f>
      </c>
      <c r="GU514">
        <f>IF($JC514&gt;=2,INDEX($GR:$GR,$JB514+2),"")</f>
      </c>
      <c r="GV514">
        <f>IF($JC514&gt;=3,INDEX($GR:$GR,$JB514+3),"")</f>
      </c>
      <c r="GW514">
        <f>IF($JC514&gt;=4,INDEX($GR:$GR,$JB514+4),"")</f>
      </c>
      <c r="GX514">
        <f>IF($JC514&gt;=5,INDEX($GR:$GR,$JB514+5),"")</f>
      </c>
      <c r="GY514">
        <f>IF($JC514&gt;=6,INDEX($GR:$GR,$JB514+6),"")</f>
      </c>
      <c r="GZ514">
        <f>IF($JC514&gt;=7,INDEX($GR:$GR,$JB514+7),"")</f>
      </c>
      <c r="HA514">
        <f>IF($JC514&gt;=8,INDEX($GR:$GR,$JB514+8),"")</f>
      </c>
      <c r="HB514">
        <f>IF($JC514&gt;=9,INDEX($GR:$GR,$JB514+9),"")</f>
      </c>
      <c r="HC514">
        <f>IF($JC514&gt;=10,INDEX($GR:$GR,$JB514+10),"")</f>
      </c>
      <c r="HD514">
        <f>IF($JC514&gt;=11,INDEX($GR:$GR,$JB514+11),"")</f>
      </c>
      <c r="HE514">
        <f>IF($JC514&gt;=12,INDEX($GR:$GR,$JB514+12),"")</f>
      </c>
      <c r="HF514">
        <f>IF($JC514&gt;=13,INDEX($GR:$GR,$JB514+13),"")</f>
      </c>
      <c r="HG514">
        <f>IF($JC514&gt;=14,INDEX($GR:$GR,$JB514+14),"")</f>
      </c>
      <c r="HH514">
        <f>IF($JC514&gt;=15,INDEX($GR:$GR,$JB514+15),"")</f>
      </c>
      <c r="HI514">
        <f>IF($JC514&gt;=16,INDEX($GR:$GR,$JB514+16),"")</f>
      </c>
      <c r="HJ514">
        <f>IF($JC514&gt;=17,INDEX($GR:$GR,$JB514+17),"")</f>
      </c>
      <c r="HK514">
        <f>IF($JC514&gt;=18,INDEX($GR:$GR,$JB514+18),"")</f>
      </c>
      <c r="HL514">
        <f>IF($JC514&gt;=19,INDEX($GR:$GR,$JB514+19),"")</f>
      </c>
      <c r="HM514">
        <f>IF($JC514&gt;=20,INDEX($GR:$GR,$JB514+20),"")</f>
      </c>
      <c r="HN514">
        <f>IF($JC514&gt;=21,INDEX($GR:$GR,$JB514+21),"")</f>
      </c>
      <c r="HO514">
        <f>IF($JC514&gt;=22,INDEX($GR:$GR,$JB514+22),"")</f>
      </c>
      <c r="HP514">
        <f>IF($JC514&gt;=23,INDEX($GR:$GR,$JB514+23),"")</f>
      </c>
      <c r="HQ514">
        <f>IF($JC514&gt;=24,INDEX($GR:$GR,$JB514+24),"")</f>
      </c>
      <c r="HR514">
        <f>IF($JC514&gt;=25,INDEX($GR:$GR,$JB514+25),"")</f>
      </c>
      <c r="HS514">
        <f>IF($JC514&gt;=26,INDEX($GR:$GR,$JB514+26),"")</f>
      </c>
      <c r="HT514">
        <f>IF($JC514&gt;=27,INDEX($GR:$GR,$JB514+27),"")</f>
      </c>
      <c r="HU514">
        <f>IF($JC514&gt;=28,INDEX($GR:$GR,$JB514+28),"")</f>
      </c>
      <c r="HV514">
        <f>IF($JC514&gt;=29,INDEX($GR:$GR,$JB514+29),"")</f>
      </c>
      <c r="HW514">
        <f>IF($JC514&gt;=30,INDEX($GR:$GR,$JB514+30),"")</f>
      </c>
      <c r="HX514">
        <f>IF($JC514&gt;=31,INDEX($GR:$GR,$JB514+31),"")</f>
      </c>
      <c r="HY514">
        <f>IF($JC514&gt;=32,INDEX($GR:$GR,$JB514+32),"")</f>
      </c>
      <c r="HZ514">
        <f>IF($JC514&gt;=33,INDEX($GR:$GR,$JB514+33),"")</f>
      </c>
      <c r="IA514">
        <f>IF($JC514&gt;=34,INDEX($GR:$GR,$JB514+34),"")</f>
      </c>
      <c r="IB514">
        <f>IF($JC514&gt;=35,INDEX($GR:$GR,$JB514+35),"")</f>
      </c>
      <c r="IC514">
        <f>IF($JC514&gt;=36,INDEX($GR:$GR,$JB514+36),"")</f>
      </c>
      <c r="ID514">
        <f>IF($JC514&gt;=37,INDEX($GR:$GR,$JB514+37),"")</f>
      </c>
      <c r="IE514">
        <f>IF($JC514&gt;=38,INDEX($GR:$GR,$JB514+38),"")</f>
      </c>
      <c r="IF514">
        <f>IF($JC514&gt;=39,INDEX($GR:$GR,$JB514+39),"")</f>
      </c>
      <c r="IG514">
        <f>IF($JC514&gt;=40,INDEX($GR:$GR,$JB514+40),"")</f>
      </c>
      <c r="IH514">
        <f>IF($JC514&gt;=41,INDEX($GR:$GR,$JB514+41),"")</f>
      </c>
      <c r="II514">
        <f>IF($JC514&gt;=42,INDEX($GR:$GR,$JB514+42),"")</f>
      </c>
      <c r="IJ514">
        <f>IF($JC514&gt;=43,INDEX($GR:$GR,$JB514+43),"")</f>
      </c>
      <c r="IK514">
        <f>IF($JC514&gt;=44,INDEX($GR:$GR,$JB514+44),"")</f>
      </c>
      <c r="IL514">
        <f>IF($JC514&gt;=45,INDEX($GR:$GR,$JB514+45),"")</f>
      </c>
      <c r="IM514">
        <f>IF($JC514&gt;=46,INDEX($GR:$GR,$JB514+46),"")</f>
      </c>
      <c r="IN514">
        <f>IF($JC514&gt;=47,INDEX($GR:$GR,$JB514+47),"")</f>
      </c>
      <c r="IO514">
        <f>IF($JC514&gt;=48,INDEX($GR:$GR,$JB514+48),"")</f>
      </c>
      <c r="IP514">
        <f>IF($JC514&gt;=49,INDEX($GR:$GR,$JB514+49),"")</f>
      </c>
      <c r="IQ514">
        <f>IF($JC514&gt;=50,INDEX($GR:$GR,$JB514+50),"")</f>
      </c>
      <c r="IR514">
        <f>IF($JC514&gt;=51,INDEX($GR:$GR,$JB514+51),"")</f>
      </c>
      <c r="IS514">
        <f>IF($JC514&gt;=52,INDEX($GR:$GR,$JB514+52),"")</f>
      </c>
      <c r="IT514">
        <f>IF($JC514&gt;=53,INDEX($GR:$GR,$JB514+53),"")</f>
      </c>
      <c r="IU514">
        <f>IF($JC514&gt;=54,INDEX($GR:$GR,$JB514+54),"")</f>
      </c>
      <c r="IV514">
        <f>IF($JC514&gt;=55,INDEX($GR:$GR,$JB514+55),"")</f>
      </c>
      <c r="IW514">
        <f>IF($JC514&gt;=56,INDEX($GR:$GR,$JB514+56),"")</f>
      </c>
      <c r="IX514">
        <f>IF($JC514&gt;=57,INDEX($GR:$GR,$JB514+57),"")</f>
      </c>
      <c r="IY514">
        <f>IF($JC514&gt;=58,INDEX($GR:$GR,$JB514+58),"")</f>
      </c>
      <c r="IZ514">
        <f>IF($JC514&gt;=59,INDEX($GR:$GR,$JB514+59),"")</f>
      </c>
      <c r="JA514">
        <f>IF($JC514&gt;=60,INDEX($GR:$GR,$JB514+60),"")</f>
      </c>
      <c r="JB514">
        <f>IFERROR(MATCH($GQ514,$GR$2:$GR$324,0)+1,0)</f>
      </c>
      <c r="JC514">
        <f>IFERROR(INDEX($GS$2:$GS$324,MATCH($GQ514,$GR$2:$GR$324,0)),0)</f>
      </c>
      <c r="JD514" t="s">
        <v>40</v>
      </c>
      <c r="JE514" t="s">
        <v>40</v>
      </c>
    </row>
    <row r="515" spans="1:265" x14ac:dyDescent="0.25">
      <c r="Q515">
        <f>IF(OR($T515="",$P515=""),"",IFERROR($T515/$P515,0))</f>
      </c>
      <c r="R515">
        <f>IF($T515="","",
SUM($S515,$U515,$Z515,$V515,$X515)*
(1-IF($AA515="",0,VALUE($AA515)/100)))</f>
      </c>
      <c r="S515">
        <f>IF($T515="","",$T515)</f>
      </c>
      <c r="U515">
        <f>IF($T515="","",
IF($N515="","",
IF(ISNUMBER(SEARCH("exempt",LOWER($N515))),0,
$T515*(VALUE(SUBSTITUTE($N515,"%",""))/100))))</f>
      </c>
      <c r="AB515">
        <f>IFERROR(IF(FIND(" - ",$K515)&gt;0,MID($K515,FIND(" - ",$K515)+3,LEN($K515)),""),"")</f>
      </c>
      <c r="AK515" t="s">
        <v>1102</v>
      </c>
      <c r="AP515">
        <f>IFERROR(LEFT($K515,FIND(" - ",$K515)-1),$K515)</f>
      </c>
      <c r="AS515">
        <f>IF($CH515&gt;=1,INDEX($AQ:$AQ,$CG515+1),"")</f>
      </c>
      <c r="AT515">
        <f>IF($CH515&gt;=2,INDEX($AQ:$AQ,$CG515+2),"")</f>
      </c>
      <c r="AU515">
        <f>IF($CH515&gt;=3,INDEX($AQ:$AQ,$CG515+3),"")</f>
      </c>
      <c r="AV515">
        <f>IF($CH515&gt;=4,INDEX($AQ:$AQ,$CG515+4),"")</f>
      </c>
      <c r="AW515">
        <f>IF($CH515&gt;=5,INDEX($AQ:$AQ,$CG515+5),"")</f>
      </c>
      <c r="AX515">
        <f>IF($CH515&gt;=6,INDEX($AQ:$AQ,$CG515+6),"")</f>
      </c>
      <c r="AY515">
        <f>IF($CH515&gt;=7,INDEX($AQ:$AQ,$CG515+7),"")</f>
      </c>
      <c r="AZ515">
        <f>IF($CH515&gt;=8,INDEX($AQ:$AQ,$CG515+8),"")</f>
      </c>
      <c r="BA515">
        <f>IF($CH515&gt;=9,INDEX($AQ:$AQ,$CG515+9),"")</f>
      </c>
      <c r="BB515">
        <f>IF($CH515&gt;=10,INDEX($AQ:$AQ,$CG515+10),"")</f>
      </c>
      <c r="BC515">
        <f>IF($CH515&gt;=11,INDEX($AQ:$AQ,$CG515+11),"")</f>
      </c>
      <c r="BD515">
        <f>IF($CH515&gt;=12,INDEX($AQ:$AQ,$CG515+12),"")</f>
      </c>
      <c r="BE515">
        <f>IF($CH515&gt;=13,INDEX($AQ:$AQ,$CG515+13),"")</f>
      </c>
      <c r="BF515">
        <f>IF($CH515&gt;=14,INDEX($AQ:$AQ,$CG515+14),"")</f>
      </c>
      <c r="BG515">
        <f>IF($CH515&gt;=15,INDEX($AQ:$AQ,$CG515+15),"")</f>
      </c>
      <c r="BH515">
        <f>IF($CH515&gt;=16,INDEX($AQ:$AQ,$CG515+16),"")</f>
      </c>
      <c r="BI515">
        <f>IF($CH515&gt;=17,INDEX($AQ:$AQ,$CG515+17),"")</f>
      </c>
      <c r="BJ515">
        <f>IF($CH515&gt;=18,INDEX($AQ:$AQ,$CG515+18),"")</f>
      </c>
      <c r="BK515">
        <f>IF($CH515&gt;=19,INDEX($AQ:$AQ,$CG515+19),"")</f>
      </c>
      <c r="BL515">
        <f>IF($CH515&gt;=20,INDEX($AQ:$AQ,$CG515+20),"")</f>
      </c>
      <c r="BM515">
        <f>IF($CH515&gt;=21,INDEX($AQ:$AQ,$CG515+21),"")</f>
      </c>
      <c r="BN515">
        <f>IF($CH515&gt;=22,INDEX($AQ:$AQ,$CG515+22),"")</f>
      </c>
      <c r="BO515">
        <f>IF($CH515&gt;=23,INDEX($AQ:$AQ,$CG515+23),"")</f>
      </c>
      <c r="BP515">
        <f>IF($CH515&gt;=24,INDEX($AQ:$AQ,$CG515+24),"")</f>
      </c>
      <c r="BQ515">
        <f>IF($CH515&gt;=25,INDEX($AQ:$AQ,$CG515+25),"")</f>
      </c>
      <c r="BR515">
        <f>IF($CH515&gt;=26,INDEX($AQ:$AQ,$CG515+26),"")</f>
      </c>
      <c r="BS515">
        <f>IF($CH515&gt;=27,INDEX($AQ:$AQ,$CG515+27),"")</f>
      </c>
      <c r="BT515">
        <f>IF($CH515&gt;=28,INDEX($AQ:$AQ,$CG515+28),"")</f>
      </c>
      <c r="BU515">
        <f>IF($CH515&gt;=29,INDEX($AQ:$AQ,$CG515+29),"")</f>
      </c>
      <c r="BV515">
        <f>IF($CH515&gt;=30,INDEX($AQ:$AQ,$CG515+30),"")</f>
      </c>
      <c r="BW515">
        <f>IF($CH515&gt;=31,INDEX($AQ:$AQ,$CG515+31),"")</f>
      </c>
      <c r="BX515">
        <f>IF($CH515&gt;=32,INDEX($AQ:$AQ,$CG515+32),"")</f>
      </c>
      <c r="BY515">
        <f>IF($CH515&gt;=33,INDEX($AQ:$AQ,$CG515+33),"")</f>
      </c>
      <c r="BZ515">
        <f>IF($CH515&gt;=34,INDEX($AQ:$AQ,$CG515+34),"")</f>
      </c>
      <c r="CA515">
        <f>IF($CH515&gt;=35,INDEX($AQ:$AQ,$CG515+35),"")</f>
      </c>
      <c r="CB515">
        <f>IF($CH515&gt;=36,INDEX($AQ:$AQ,$CG515+36),"")</f>
      </c>
      <c r="CC515">
        <f>IF($CH515&gt;=37,INDEX($AQ:$AQ,$CG515+37),"")</f>
      </c>
      <c r="CD515">
        <f>IF($CH515&gt;=38,INDEX($AQ:$AQ,$CG515+38),"")</f>
      </c>
      <c r="CE515">
        <f>IF($CH515&gt;=39,INDEX($AQ:$AQ,$CG515+39),"")</f>
      </c>
      <c r="CF515">
        <f>IF($CH515&gt;=40,INDEX($AQ:$AQ,$CG515+40),"")</f>
      </c>
      <c r="CG515">
        <f>IFERROR(MATCH($AP515,$AQ$2:$AQ$134,0)+1,0)</f>
      </c>
      <c r="CH515">
        <f>IFERROR(INDEX($AR$2:$AR$134,MATCH($AP515,$AQ$2:$AQ$134,0)),0)</f>
      </c>
      <c r="CI515">
        <f>IFERROR(LEFT($L515,FIND(" - ",$L515)-1),$L515)</f>
      </c>
      <c r="CL515">
        <f>IF($DG515&gt;=1,INDEX($CJ:$CJ,$DF515+1),"")</f>
      </c>
      <c r="CM515">
        <f>IF($DG515&gt;=2,INDEX($CJ:$CJ,$DF515+2),"")</f>
      </c>
      <c r="CN515">
        <f>IF($DG515&gt;=3,INDEX($CJ:$CJ,$DF515+3),"")</f>
      </c>
      <c r="CO515">
        <f>IF($DG515&gt;=4,INDEX($CJ:$CJ,$DF515+4),"")</f>
      </c>
      <c r="CP515">
        <f>IF($DG515&gt;=5,INDEX($CJ:$CJ,$DF515+5),"")</f>
      </c>
      <c r="CQ515">
        <f>IF($DG515&gt;=6,INDEX($CJ:$CJ,$DF515+6),"")</f>
      </c>
      <c r="CR515">
        <f>IF($DG515&gt;=7,INDEX($CJ:$CJ,$DF515+7),"")</f>
      </c>
      <c r="CS515">
        <f>IF($DG515&gt;=8,INDEX($CJ:$CJ,$DF515+8),"")</f>
      </c>
      <c r="CT515">
        <f>IF($DG515&gt;=9,INDEX($CJ:$CJ,$DF515+9),"")</f>
      </c>
      <c r="CU515">
        <f>IF($DG515&gt;=10,INDEX($CJ:$CJ,$DF515+10),"")</f>
      </c>
      <c r="CV515">
        <f>IF($DG515&gt;=11,INDEX($CJ:$CJ,$DF515+11),"")</f>
      </c>
      <c r="CW515">
        <f>IF($DG515&gt;=12,INDEX($CJ:$CJ,$DF515+12),"")</f>
      </c>
      <c r="CX515">
        <f>IF($DG515&gt;=13,INDEX($CJ:$CJ,$DF515+13),"")</f>
      </c>
      <c r="CY515">
        <f>IF($DG515&gt;=14,INDEX($CJ:$CJ,$DF515+14),"")</f>
      </c>
      <c r="CZ515">
        <f>IF($DG515&gt;=15,INDEX($CJ:$CJ,$DF515+15),"")</f>
      </c>
      <c r="DA515">
        <f>IF($DG515&gt;=16,INDEX($CJ:$CJ,$DF515+16),"")</f>
      </c>
      <c r="DB515">
        <f>IF($DG515&gt;=17,INDEX($CJ:$CJ,$DF515+17),"")</f>
      </c>
      <c r="DC515">
        <f>IF($DG515&gt;=18,INDEX($CJ:$CJ,$DF515+18),"")</f>
      </c>
      <c r="DD515">
        <f>IF($DG515&gt;=19,INDEX($CJ:$CJ,$DF515+19),"")</f>
      </c>
      <c r="DE515">
        <f>IF($DG515&gt;=20,INDEX($CJ:$CJ,$DF515+20),"")</f>
      </c>
      <c r="DF515">
        <f>IFERROR(MATCH($CI515,$CJ$2:$CJ$263,0)+1,0)</f>
      </c>
      <c r="DG515">
        <f>IFERROR(INDEX($CK$2:$CK$263,MATCH($CI515,$CJ$2:$CJ$263,0)),0)</f>
      </c>
      <c r="DH515">
        <f>IFERROR(INDEX($AO:$AO,MATCH($N515,$AN:$AN,0))&amp;"","")</f>
      </c>
      <c r="DL515">
        <f>IF($GO515&gt;=1,INDEX($DI:$DI,$GN515+1),"")</f>
      </c>
      <c r="DM515">
        <f>IF($GO515&gt;=2,INDEX($DI:$DI,$GN515+2),"")</f>
      </c>
      <c r="DN515">
        <f>IF($GO515&gt;=3,INDEX($DI:$DI,$GN515+3),"")</f>
      </c>
      <c r="DO515">
        <f>IF($GO515&gt;=4,INDEX($DI:$DI,$GN515+4),"")</f>
      </c>
      <c r="DP515">
        <f>IF($GO515&gt;=5,INDEX($DI:$DI,$GN515+5),"")</f>
      </c>
      <c r="DQ515">
        <f>IF($GO515&gt;=6,INDEX($DI:$DI,$GN515+6),"")</f>
      </c>
      <c r="DR515">
        <f>IF($GO515&gt;=7,INDEX($DI:$DI,$GN515+7),"")</f>
      </c>
      <c r="DS515">
        <f>IF($GO515&gt;=8,INDEX($DI:$DI,$GN515+8),"")</f>
      </c>
      <c r="DT515">
        <f>IF($GO515&gt;=9,INDEX($DI:$DI,$GN515+9),"")</f>
      </c>
      <c r="DU515">
        <f>IF($GO515&gt;=10,INDEX($DI:$DI,$GN515+10),"")</f>
      </c>
      <c r="DV515">
        <f>IF($GO515&gt;=11,INDEX($DI:$DI,$GN515+11),"")</f>
      </c>
      <c r="DW515">
        <f>IF($GO515&gt;=12,INDEX($DI:$DI,$GN515+12),"")</f>
      </c>
      <c r="DX515">
        <f>IF($GO515&gt;=13,INDEX($DI:$DI,$GN515+13),"")</f>
      </c>
      <c r="DY515">
        <f>IF($GO515&gt;=14,INDEX($DI:$DI,$GN515+14),"")</f>
      </c>
      <c r="DZ515">
        <f>IF($GO515&gt;=15,INDEX($DI:$DI,$GN515+15),"")</f>
      </c>
      <c r="EA515">
        <f>IF($GO515&gt;=16,INDEX($DI:$DI,$GN515+16),"")</f>
      </c>
      <c r="EB515">
        <f>IF($GO515&gt;=17,INDEX($DI:$DI,$GN515+17),"")</f>
      </c>
      <c r="EC515">
        <f>IF($GO515&gt;=18,INDEX($DI:$DI,$GN515+18),"")</f>
      </c>
      <c r="ED515">
        <f>IF($GO515&gt;=19,INDEX($DI:$DI,$GN515+19),"")</f>
      </c>
      <c r="EE515">
        <f>IF($GO515&gt;=20,INDEX($DI:$DI,$GN515+20),"")</f>
      </c>
      <c r="EF515">
        <f>IF($GO515&gt;=21,INDEX($DI:$DI,$GN515+21),"")</f>
      </c>
      <c r="EG515">
        <f>IF($GO515&gt;=22,INDEX($DI:$DI,$GN515+22),"")</f>
      </c>
      <c r="EH515">
        <f>IF($GO515&gt;=23,INDEX($DI:$DI,$GN515+23),"")</f>
      </c>
      <c r="EI515">
        <f>IF($GO515&gt;=24,INDEX($DI:$DI,$GN515+24),"")</f>
      </c>
      <c r="EJ515">
        <f>IF($GO515&gt;=25,INDEX($DI:$DI,$GN515+25),"")</f>
      </c>
      <c r="EK515">
        <f>IF($GO515&gt;=26,INDEX($DI:$DI,$GN515+26),"")</f>
      </c>
      <c r="EL515">
        <f>IF($GO515&gt;=27,INDEX($DI:$DI,$GN515+27),"")</f>
      </c>
      <c r="EM515">
        <f>IF($GO515&gt;=28,INDEX($DI:$DI,$GN515+28),"")</f>
      </c>
      <c r="EN515">
        <f>IF($GO515&gt;=29,INDEX($DI:$DI,$GN515+29),"")</f>
      </c>
      <c r="EO515">
        <f>IF($GO515&gt;=30,INDEX($DI:$DI,$GN515+30),"")</f>
      </c>
      <c r="EP515">
        <f>IF($GO515&gt;=31,INDEX($DI:$DI,$GN515+31),"")</f>
      </c>
      <c r="EQ515">
        <f>IF($GO515&gt;=32,INDEX($DI:$DI,$GN515+32),"")</f>
      </c>
      <c r="ER515">
        <f>IF($GO515&gt;=33,INDEX($DI:$DI,$GN515+33),"")</f>
      </c>
      <c r="ES515">
        <f>IF($GO515&gt;=34,INDEX($DI:$DI,$GN515+34),"")</f>
      </c>
      <c r="ET515">
        <f>IF($GO515&gt;=35,INDEX($DI:$DI,$GN515+35),"")</f>
      </c>
      <c r="EU515">
        <f>IF($GO515&gt;=36,INDEX($DI:$DI,$GN515+36),"")</f>
      </c>
      <c r="EV515">
        <f>IF($GO515&gt;=37,INDEX($DI:$DI,$GN515+37),"")</f>
      </c>
      <c r="EW515">
        <f>IF($GO515&gt;=38,INDEX($DI:$DI,$GN515+38),"")</f>
      </c>
      <c r="EX515">
        <f>IF($GO515&gt;=39,INDEX($DI:$DI,$GN515+39),"")</f>
      </c>
      <c r="EY515">
        <f>IF($GO515&gt;=40,INDEX($DI:$DI,$GN515+40),"")</f>
      </c>
      <c r="EZ515">
        <f>IF($GO515&gt;=1,INDEX($DJ:$DJ,$GN515+1),"")</f>
      </c>
      <c r="FA515">
        <f>IF($GO515&gt;=2,INDEX($DJ:$DJ,$GN515+2),"")</f>
      </c>
      <c r="FB515">
        <f>IF($GO515&gt;=3,INDEX($DJ:$DJ,$GN515+3),"")</f>
      </c>
      <c r="FC515">
        <f>IF($GO515&gt;=4,INDEX($DJ:$DJ,$GN515+4),"")</f>
      </c>
      <c r="FD515">
        <f>IF($GO515&gt;=5,INDEX($DJ:$DJ,$GN515+5),"")</f>
      </c>
      <c r="FE515">
        <f>IF($GO515&gt;=6,INDEX($DJ:$DJ,$GN515+6),"")</f>
      </c>
      <c r="FF515">
        <f>IF($GO515&gt;=7,INDEX($DJ:$DJ,$GN515+7),"")</f>
      </c>
      <c r="FG515">
        <f>IF($GO515&gt;=8,INDEX($DJ:$DJ,$GN515+8),"")</f>
      </c>
      <c r="FH515">
        <f>IF($GO515&gt;=9,INDEX($DJ:$DJ,$GN515+9),"")</f>
      </c>
      <c r="FI515">
        <f>IF($GO515&gt;=10,INDEX($DJ:$DJ,$GN515+10),"")</f>
      </c>
      <c r="FJ515">
        <f>IF($GO515&gt;=11,INDEX($DJ:$DJ,$GN515+11),"")</f>
      </c>
      <c r="FK515">
        <f>IF($GO515&gt;=12,INDEX($DJ:$DJ,$GN515+12),"")</f>
      </c>
      <c r="FL515">
        <f>IF($GO515&gt;=13,INDEX($DJ:$DJ,$GN515+13),"")</f>
      </c>
      <c r="FM515">
        <f>IF($GO515&gt;=14,INDEX($DJ:$DJ,$GN515+14),"")</f>
      </c>
      <c r="FN515">
        <f>IF($GO515&gt;=15,INDEX($DJ:$DJ,$GN515+15),"")</f>
      </c>
      <c r="FO515">
        <f>IF($GO515&gt;=16,INDEX($DJ:$DJ,$GN515+16),"")</f>
      </c>
      <c r="FP515">
        <f>IF($GO515&gt;=17,INDEX($DJ:$DJ,$GN515+17),"")</f>
      </c>
      <c r="FQ515">
        <f>IF($GO515&gt;=18,INDEX($DJ:$DJ,$GN515+18),"")</f>
      </c>
      <c r="FR515">
        <f>IF($GO515&gt;=19,INDEX($DJ:$DJ,$GN515+19),"")</f>
      </c>
      <c r="FS515">
        <f>IF($GO515&gt;=20,INDEX($DJ:$DJ,$GN515+20),"")</f>
      </c>
      <c r="FT515">
        <f>IF($GO515&gt;=21,INDEX($DJ:$DJ,$GN515+21),"")</f>
      </c>
      <c r="FU515">
        <f>IF($GO515&gt;=22,INDEX($DJ:$DJ,$GN515+22),"")</f>
      </c>
      <c r="FV515">
        <f>IF($GO515&gt;=23,INDEX($DJ:$DJ,$GN515+23),"")</f>
      </c>
      <c r="FW515">
        <f>IF($GO515&gt;=24,INDEX($DJ:$DJ,$GN515+24),"")</f>
      </c>
      <c r="FX515">
        <f>IF($GO515&gt;=25,INDEX($DJ:$DJ,$GN515+25),"")</f>
      </c>
      <c r="FY515">
        <f>IF($GO515&gt;=26,INDEX($DJ:$DJ,$GN515+26),"")</f>
      </c>
      <c r="FZ515">
        <f>IF($GO515&gt;=27,INDEX($DJ:$DJ,$GN515+27),"")</f>
      </c>
      <c r="GA515">
        <f>IF($GO515&gt;=28,INDEX($DJ:$DJ,$GN515+28),"")</f>
      </c>
      <c r="GB515">
        <f>IF($GO515&gt;=29,INDEX($DJ:$DJ,$GN515+29),"")</f>
      </c>
      <c r="GC515">
        <f>IF($GO515&gt;=30,INDEX($DJ:$DJ,$GN515+30),"")</f>
      </c>
      <c r="GD515">
        <f>IF($GO515&gt;=31,INDEX($DJ:$DJ,$GN515+31),"")</f>
      </c>
      <c r="GE515">
        <f>IF($GO515&gt;=32,INDEX($DJ:$DJ,$GN515+32),"")</f>
      </c>
      <c r="GF515">
        <f>IF($GO515&gt;=33,INDEX($DJ:$DJ,$GN515+33),"")</f>
      </c>
      <c r="GG515">
        <f>IF($GO515&gt;=34,INDEX($DJ:$DJ,$GN515+34),"")</f>
      </c>
      <c r="GH515">
        <f>IF($GO515&gt;=35,INDEX($DJ:$DJ,$GN515+35),"")</f>
      </c>
      <c r="GI515">
        <f>IF($GO515&gt;=36,INDEX($DJ:$DJ,$GN515+36),"")</f>
      </c>
      <c r="GJ515">
        <f>IF($GO515&gt;=37,INDEX($DJ:$DJ,$GN515+37),"")</f>
      </c>
      <c r="GK515">
        <f>IF($GO515&gt;=38,INDEX($DJ:$DJ,$GN515+38),"")</f>
      </c>
      <c r="GL515">
        <f>IF($GO515&gt;=39,INDEX($DJ:$DJ,$GN515+39),"")</f>
      </c>
      <c r="GM515">
        <f>IF($GO515&gt;=40,INDEX($DJ:$DJ,$GN515+40),"")</f>
      </c>
      <c r="GN515">
        <f>IFERROR(MATCH($DH515,$DI$2:$DI$148,0)+1,0)</f>
      </c>
      <c r="GO515">
        <f>IFERROR(INDEX($DK$2:$DK$148,MATCH($DH515,$DI$2:$DI$148,0)),0)</f>
      </c>
      <c r="GP515">
        <f>IFERROR(MATCH($Y515,$DL$515:$EY$515,0),0)</f>
      </c>
      <c r="GQ515">
        <f>IF($GP515&gt;0,INDEX($EZ$515:$GM$515,$GP515),"")</f>
      </c>
      <c r="GT515">
        <f>IF($JC515&gt;=1,INDEX($GR:$GR,$JB515+1),"")</f>
      </c>
      <c r="GU515">
        <f>IF($JC515&gt;=2,INDEX($GR:$GR,$JB515+2),"")</f>
      </c>
      <c r="GV515">
        <f>IF($JC515&gt;=3,INDEX($GR:$GR,$JB515+3),"")</f>
      </c>
      <c r="GW515">
        <f>IF($JC515&gt;=4,INDEX($GR:$GR,$JB515+4),"")</f>
      </c>
      <c r="GX515">
        <f>IF($JC515&gt;=5,INDEX($GR:$GR,$JB515+5),"")</f>
      </c>
      <c r="GY515">
        <f>IF($JC515&gt;=6,INDEX($GR:$GR,$JB515+6),"")</f>
      </c>
      <c r="GZ515">
        <f>IF($JC515&gt;=7,INDEX($GR:$GR,$JB515+7),"")</f>
      </c>
      <c r="HA515">
        <f>IF($JC515&gt;=8,INDEX($GR:$GR,$JB515+8),"")</f>
      </c>
      <c r="HB515">
        <f>IF($JC515&gt;=9,INDEX($GR:$GR,$JB515+9),"")</f>
      </c>
      <c r="HC515">
        <f>IF($JC515&gt;=10,INDEX($GR:$GR,$JB515+10),"")</f>
      </c>
      <c r="HD515">
        <f>IF($JC515&gt;=11,INDEX($GR:$GR,$JB515+11),"")</f>
      </c>
      <c r="HE515">
        <f>IF($JC515&gt;=12,INDEX($GR:$GR,$JB515+12),"")</f>
      </c>
      <c r="HF515">
        <f>IF($JC515&gt;=13,INDEX($GR:$GR,$JB515+13),"")</f>
      </c>
      <c r="HG515">
        <f>IF($JC515&gt;=14,INDEX($GR:$GR,$JB515+14),"")</f>
      </c>
      <c r="HH515">
        <f>IF($JC515&gt;=15,INDEX($GR:$GR,$JB515+15),"")</f>
      </c>
      <c r="HI515">
        <f>IF($JC515&gt;=16,INDEX($GR:$GR,$JB515+16),"")</f>
      </c>
      <c r="HJ515">
        <f>IF($JC515&gt;=17,INDEX($GR:$GR,$JB515+17),"")</f>
      </c>
      <c r="HK515">
        <f>IF($JC515&gt;=18,INDEX($GR:$GR,$JB515+18),"")</f>
      </c>
      <c r="HL515">
        <f>IF($JC515&gt;=19,INDEX($GR:$GR,$JB515+19),"")</f>
      </c>
      <c r="HM515">
        <f>IF($JC515&gt;=20,INDEX($GR:$GR,$JB515+20),"")</f>
      </c>
      <c r="HN515">
        <f>IF($JC515&gt;=21,INDEX($GR:$GR,$JB515+21),"")</f>
      </c>
      <c r="HO515">
        <f>IF($JC515&gt;=22,INDEX($GR:$GR,$JB515+22),"")</f>
      </c>
      <c r="HP515">
        <f>IF($JC515&gt;=23,INDEX($GR:$GR,$JB515+23),"")</f>
      </c>
      <c r="HQ515">
        <f>IF($JC515&gt;=24,INDEX($GR:$GR,$JB515+24),"")</f>
      </c>
      <c r="HR515">
        <f>IF($JC515&gt;=25,INDEX($GR:$GR,$JB515+25),"")</f>
      </c>
      <c r="HS515">
        <f>IF($JC515&gt;=26,INDEX($GR:$GR,$JB515+26),"")</f>
      </c>
      <c r="HT515">
        <f>IF($JC515&gt;=27,INDEX($GR:$GR,$JB515+27),"")</f>
      </c>
      <c r="HU515">
        <f>IF($JC515&gt;=28,INDEX($GR:$GR,$JB515+28),"")</f>
      </c>
      <c r="HV515">
        <f>IF($JC515&gt;=29,INDEX($GR:$GR,$JB515+29),"")</f>
      </c>
      <c r="HW515">
        <f>IF($JC515&gt;=30,INDEX($GR:$GR,$JB515+30),"")</f>
      </c>
      <c r="HX515">
        <f>IF($JC515&gt;=31,INDEX($GR:$GR,$JB515+31),"")</f>
      </c>
      <c r="HY515">
        <f>IF($JC515&gt;=32,INDEX($GR:$GR,$JB515+32),"")</f>
      </c>
      <c r="HZ515">
        <f>IF($JC515&gt;=33,INDEX($GR:$GR,$JB515+33),"")</f>
      </c>
      <c r="IA515">
        <f>IF($JC515&gt;=34,INDEX($GR:$GR,$JB515+34),"")</f>
      </c>
      <c r="IB515">
        <f>IF($JC515&gt;=35,INDEX($GR:$GR,$JB515+35),"")</f>
      </c>
      <c r="IC515">
        <f>IF($JC515&gt;=36,INDEX($GR:$GR,$JB515+36),"")</f>
      </c>
      <c r="ID515">
        <f>IF($JC515&gt;=37,INDEX($GR:$GR,$JB515+37),"")</f>
      </c>
      <c r="IE515">
        <f>IF($JC515&gt;=38,INDEX($GR:$GR,$JB515+38),"")</f>
      </c>
      <c r="IF515">
        <f>IF($JC515&gt;=39,INDEX($GR:$GR,$JB515+39),"")</f>
      </c>
      <c r="IG515">
        <f>IF($JC515&gt;=40,INDEX($GR:$GR,$JB515+40),"")</f>
      </c>
      <c r="IH515">
        <f>IF($JC515&gt;=41,INDEX($GR:$GR,$JB515+41),"")</f>
      </c>
      <c r="II515">
        <f>IF($JC515&gt;=42,INDEX($GR:$GR,$JB515+42),"")</f>
      </c>
      <c r="IJ515">
        <f>IF($JC515&gt;=43,INDEX($GR:$GR,$JB515+43),"")</f>
      </c>
      <c r="IK515">
        <f>IF($JC515&gt;=44,INDEX($GR:$GR,$JB515+44),"")</f>
      </c>
      <c r="IL515">
        <f>IF($JC515&gt;=45,INDEX($GR:$GR,$JB515+45),"")</f>
      </c>
      <c r="IM515">
        <f>IF($JC515&gt;=46,INDEX($GR:$GR,$JB515+46),"")</f>
      </c>
      <c r="IN515">
        <f>IF($JC515&gt;=47,INDEX($GR:$GR,$JB515+47),"")</f>
      </c>
      <c r="IO515">
        <f>IF($JC515&gt;=48,INDEX($GR:$GR,$JB515+48),"")</f>
      </c>
      <c r="IP515">
        <f>IF($JC515&gt;=49,INDEX($GR:$GR,$JB515+49),"")</f>
      </c>
      <c r="IQ515">
        <f>IF($JC515&gt;=50,INDEX($GR:$GR,$JB515+50),"")</f>
      </c>
      <c r="IR515">
        <f>IF($JC515&gt;=51,INDEX($GR:$GR,$JB515+51),"")</f>
      </c>
      <c r="IS515">
        <f>IF($JC515&gt;=52,INDEX($GR:$GR,$JB515+52),"")</f>
      </c>
      <c r="IT515">
        <f>IF($JC515&gt;=53,INDEX($GR:$GR,$JB515+53),"")</f>
      </c>
      <c r="IU515">
        <f>IF($JC515&gt;=54,INDEX($GR:$GR,$JB515+54),"")</f>
      </c>
      <c r="IV515">
        <f>IF($JC515&gt;=55,INDEX($GR:$GR,$JB515+55),"")</f>
      </c>
      <c r="IW515">
        <f>IF($JC515&gt;=56,INDEX($GR:$GR,$JB515+56),"")</f>
      </c>
      <c r="IX515">
        <f>IF($JC515&gt;=57,INDEX($GR:$GR,$JB515+57),"")</f>
      </c>
      <c r="IY515">
        <f>IF($JC515&gt;=58,INDEX($GR:$GR,$JB515+58),"")</f>
      </c>
      <c r="IZ515">
        <f>IF($JC515&gt;=59,INDEX($GR:$GR,$JB515+59),"")</f>
      </c>
      <c r="JA515">
        <f>IF($JC515&gt;=60,INDEX($GR:$GR,$JB515+60),"")</f>
      </c>
      <c r="JB515">
        <f>IFERROR(MATCH($GQ515,$GR$2:$GR$324,0)+1,0)</f>
      </c>
      <c r="JC515">
        <f>IFERROR(INDEX($GS$2:$GS$324,MATCH($GQ515,$GR$2:$GR$324,0)),0)</f>
      </c>
      <c r="JD515" t="s">
        <v>40</v>
      </c>
      <c r="JE515" t="s">
        <v>40</v>
      </c>
    </row>
    <row r="516" spans="1:265" x14ac:dyDescent="0.25">
      <c r="Q516">
        <f>IF(OR($T516="",$P516=""),"",IFERROR($T516/$P516,0))</f>
      </c>
      <c r="R516">
        <f>IF($T516="","",
SUM($S516,$U516,$Z516,$V516,$X516)*
(1-IF($AA516="",0,VALUE($AA516)/100)))</f>
      </c>
      <c r="S516">
        <f>IF($T516="","",$T516)</f>
      </c>
      <c r="U516">
        <f>IF($T516="","",
IF($N516="","",
IF(ISNUMBER(SEARCH("exempt",LOWER($N516))),0,
$T516*(VALUE(SUBSTITUTE($N516,"%",""))/100))))</f>
      </c>
      <c r="AB516">
        <f>IFERROR(IF(FIND(" - ",$K516)&gt;0,MID($K516,FIND(" - ",$K516)+3,LEN($K516)),""),"")</f>
      </c>
      <c r="AK516" t="s">
        <v>1103</v>
      </c>
      <c r="AP516">
        <f>IFERROR(LEFT($K516,FIND(" - ",$K516)-1),$K516)</f>
      </c>
      <c r="AS516">
        <f>IF($CH516&gt;=1,INDEX($AQ:$AQ,$CG516+1),"")</f>
      </c>
      <c r="AT516">
        <f>IF($CH516&gt;=2,INDEX($AQ:$AQ,$CG516+2),"")</f>
      </c>
      <c r="AU516">
        <f>IF($CH516&gt;=3,INDEX($AQ:$AQ,$CG516+3),"")</f>
      </c>
      <c r="AV516">
        <f>IF($CH516&gt;=4,INDEX($AQ:$AQ,$CG516+4),"")</f>
      </c>
      <c r="AW516">
        <f>IF($CH516&gt;=5,INDEX($AQ:$AQ,$CG516+5),"")</f>
      </c>
      <c r="AX516">
        <f>IF($CH516&gt;=6,INDEX($AQ:$AQ,$CG516+6),"")</f>
      </c>
      <c r="AY516">
        <f>IF($CH516&gt;=7,INDEX($AQ:$AQ,$CG516+7),"")</f>
      </c>
      <c r="AZ516">
        <f>IF($CH516&gt;=8,INDEX($AQ:$AQ,$CG516+8),"")</f>
      </c>
      <c r="BA516">
        <f>IF($CH516&gt;=9,INDEX($AQ:$AQ,$CG516+9),"")</f>
      </c>
      <c r="BB516">
        <f>IF($CH516&gt;=10,INDEX($AQ:$AQ,$CG516+10),"")</f>
      </c>
      <c r="BC516">
        <f>IF($CH516&gt;=11,INDEX($AQ:$AQ,$CG516+11),"")</f>
      </c>
      <c r="BD516">
        <f>IF($CH516&gt;=12,INDEX($AQ:$AQ,$CG516+12),"")</f>
      </c>
      <c r="BE516">
        <f>IF($CH516&gt;=13,INDEX($AQ:$AQ,$CG516+13),"")</f>
      </c>
      <c r="BF516">
        <f>IF($CH516&gt;=14,INDEX($AQ:$AQ,$CG516+14),"")</f>
      </c>
      <c r="BG516">
        <f>IF($CH516&gt;=15,INDEX($AQ:$AQ,$CG516+15),"")</f>
      </c>
      <c r="BH516">
        <f>IF($CH516&gt;=16,INDEX($AQ:$AQ,$CG516+16),"")</f>
      </c>
      <c r="BI516">
        <f>IF($CH516&gt;=17,INDEX($AQ:$AQ,$CG516+17),"")</f>
      </c>
      <c r="BJ516">
        <f>IF($CH516&gt;=18,INDEX($AQ:$AQ,$CG516+18),"")</f>
      </c>
      <c r="BK516">
        <f>IF($CH516&gt;=19,INDEX($AQ:$AQ,$CG516+19),"")</f>
      </c>
      <c r="BL516">
        <f>IF($CH516&gt;=20,INDEX($AQ:$AQ,$CG516+20),"")</f>
      </c>
      <c r="BM516">
        <f>IF($CH516&gt;=21,INDEX($AQ:$AQ,$CG516+21),"")</f>
      </c>
      <c r="BN516">
        <f>IF($CH516&gt;=22,INDEX($AQ:$AQ,$CG516+22),"")</f>
      </c>
      <c r="BO516">
        <f>IF($CH516&gt;=23,INDEX($AQ:$AQ,$CG516+23),"")</f>
      </c>
      <c r="BP516">
        <f>IF($CH516&gt;=24,INDEX($AQ:$AQ,$CG516+24),"")</f>
      </c>
      <c r="BQ516">
        <f>IF($CH516&gt;=25,INDEX($AQ:$AQ,$CG516+25),"")</f>
      </c>
      <c r="BR516">
        <f>IF($CH516&gt;=26,INDEX($AQ:$AQ,$CG516+26),"")</f>
      </c>
      <c r="BS516">
        <f>IF($CH516&gt;=27,INDEX($AQ:$AQ,$CG516+27),"")</f>
      </c>
      <c r="BT516">
        <f>IF($CH516&gt;=28,INDEX($AQ:$AQ,$CG516+28),"")</f>
      </c>
      <c r="BU516">
        <f>IF($CH516&gt;=29,INDEX($AQ:$AQ,$CG516+29),"")</f>
      </c>
      <c r="BV516">
        <f>IF($CH516&gt;=30,INDEX($AQ:$AQ,$CG516+30),"")</f>
      </c>
      <c r="BW516">
        <f>IF($CH516&gt;=31,INDEX($AQ:$AQ,$CG516+31),"")</f>
      </c>
      <c r="BX516">
        <f>IF($CH516&gt;=32,INDEX($AQ:$AQ,$CG516+32),"")</f>
      </c>
      <c r="BY516">
        <f>IF($CH516&gt;=33,INDEX($AQ:$AQ,$CG516+33),"")</f>
      </c>
      <c r="BZ516">
        <f>IF($CH516&gt;=34,INDEX($AQ:$AQ,$CG516+34),"")</f>
      </c>
      <c r="CA516">
        <f>IF($CH516&gt;=35,INDEX($AQ:$AQ,$CG516+35),"")</f>
      </c>
      <c r="CB516">
        <f>IF($CH516&gt;=36,INDEX($AQ:$AQ,$CG516+36),"")</f>
      </c>
      <c r="CC516">
        <f>IF($CH516&gt;=37,INDEX($AQ:$AQ,$CG516+37),"")</f>
      </c>
      <c r="CD516">
        <f>IF($CH516&gt;=38,INDEX($AQ:$AQ,$CG516+38),"")</f>
      </c>
      <c r="CE516">
        <f>IF($CH516&gt;=39,INDEX($AQ:$AQ,$CG516+39),"")</f>
      </c>
      <c r="CF516">
        <f>IF($CH516&gt;=40,INDEX($AQ:$AQ,$CG516+40),"")</f>
      </c>
      <c r="CG516">
        <f>IFERROR(MATCH($AP516,$AQ$2:$AQ$134,0)+1,0)</f>
      </c>
      <c r="CH516">
        <f>IFERROR(INDEX($AR$2:$AR$134,MATCH($AP516,$AQ$2:$AQ$134,0)),0)</f>
      </c>
      <c r="CI516">
        <f>IFERROR(LEFT($L516,FIND(" - ",$L516)-1),$L516)</f>
      </c>
      <c r="CL516">
        <f>IF($DG516&gt;=1,INDEX($CJ:$CJ,$DF516+1),"")</f>
      </c>
      <c r="CM516">
        <f>IF($DG516&gt;=2,INDEX($CJ:$CJ,$DF516+2),"")</f>
      </c>
      <c r="CN516">
        <f>IF($DG516&gt;=3,INDEX($CJ:$CJ,$DF516+3),"")</f>
      </c>
      <c r="CO516">
        <f>IF($DG516&gt;=4,INDEX($CJ:$CJ,$DF516+4),"")</f>
      </c>
      <c r="CP516">
        <f>IF($DG516&gt;=5,INDEX($CJ:$CJ,$DF516+5),"")</f>
      </c>
      <c r="CQ516">
        <f>IF($DG516&gt;=6,INDEX($CJ:$CJ,$DF516+6),"")</f>
      </c>
      <c r="CR516">
        <f>IF($DG516&gt;=7,INDEX($CJ:$CJ,$DF516+7),"")</f>
      </c>
      <c r="CS516">
        <f>IF($DG516&gt;=8,INDEX($CJ:$CJ,$DF516+8),"")</f>
      </c>
      <c r="CT516">
        <f>IF($DG516&gt;=9,INDEX($CJ:$CJ,$DF516+9),"")</f>
      </c>
      <c r="CU516">
        <f>IF($DG516&gt;=10,INDEX($CJ:$CJ,$DF516+10),"")</f>
      </c>
      <c r="CV516">
        <f>IF($DG516&gt;=11,INDEX($CJ:$CJ,$DF516+11),"")</f>
      </c>
      <c r="CW516">
        <f>IF($DG516&gt;=12,INDEX($CJ:$CJ,$DF516+12),"")</f>
      </c>
      <c r="CX516">
        <f>IF($DG516&gt;=13,INDEX($CJ:$CJ,$DF516+13),"")</f>
      </c>
      <c r="CY516">
        <f>IF($DG516&gt;=14,INDEX($CJ:$CJ,$DF516+14),"")</f>
      </c>
      <c r="CZ516">
        <f>IF($DG516&gt;=15,INDEX($CJ:$CJ,$DF516+15),"")</f>
      </c>
      <c r="DA516">
        <f>IF($DG516&gt;=16,INDEX($CJ:$CJ,$DF516+16),"")</f>
      </c>
      <c r="DB516">
        <f>IF($DG516&gt;=17,INDEX($CJ:$CJ,$DF516+17),"")</f>
      </c>
      <c r="DC516">
        <f>IF($DG516&gt;=18,INDEX($CJ:$CJ,$DF516+18),"")</f>
      </c>
      <c r="DD516">
        <f>IF($DG516&gt;=19,INDEX($CJ:$CJ,$DF516+19),"")</f>
      </c>
      <c r="DE516">
        <f>IF($DG516&gt;=20,INDEX($CJ:$CJ,$DF516+20),"")</f>
      </c>
      <c r="DF516">
        <f>IFERROR(MATCH($CI516,$CJ$2:$CJ$263,0)+1,0)</f>
      </c>
      <c r="DG516">
        <f>IFERROR(INDEX($CK$2:$CK$263,MATCH($CI516,$CJ$2:$CJ$263,0)),0)</f>
      </c>
      <c r="DH516">
        <f>IFERROR(INDEX($AO:$AO,MATCH($N516,$AN:$AN,0))&amp;"","")</f>
      </c>
      <c r="DL516">
        <f>IF($GO516&gt;=1,INDEX($DI:$DI,$GN516+1),"")</f>
      </c>
      <c r="DM516">
        <f>IF($GO516&gt;=2,INDEX($DI:$DI,$GN516+2),"")</f>
      </c>
      <c r="DN516">
        <f>IF($GO516&gt;=3,INDEX($DI:$DI,$GN516+3),"")</f>
      </c>
      <c r="DO516">
        <f>IF($GO516&gt;=4,INDEX($DI:$DI,$GN516+4),"")</f>
      </c>
      <c r="DP516">
        <f>IF($GO516&gt;=5,INDEX($DI:$DI,$GN516+5),"")</f>
      </c>
      <c r="DQ516">
        <f>IF($GO516&gt;=6,INDEX($DI:$DI,$GN516+6),"")</f>
      </c>
      <c r="DR516">
        <f>IF($GO516&gt;=7,INDEX($DI:$DI,$GN516+7),"")</f>
      </c>
      <c r="DS516">
        <f>IF($GO516&gt;=8,INDEX($DI:$DI,$GN516+8),"")</f>
      </c>
      <c r="DT516">
        <f>IF($GO516&gt;=9,INDEX($DI:$DI,$GN516+9),"")</f>
      </c>
      <c r="DU516">
        <f>IF($GO516&gt;=10,INDEX($DI:$DI,$GN516+10),"")</f>
      </c>
      <c r="DV516">
        <f>IF($GO516&gt;=11,INDEX($DI:$DI,$GN516+11),"")</f>
      </c>
      <c r="DW516">
        <f>IF($GO516&gt;=12,INDEX($DI:$DI,$GN516+12),"")</f>
      </c>
      <c r="DX516">
        <f>IF($GO516&gt;=13,INDEX($DI:$DI,$GN516+13),"")</f>
      </c>
      <c r="DY516">
        <f>IF($GO516&gt;=14,INDEX($DI:$DI,$GN516+14),"")</f>
      </c>
      <c r="DZ516">
        <f>IF($GO516&gt;=15,INDEX($DI:$DI,$GN516+15),"")</f>
      </c>
      <c r="EA516">
        <f>IF($GO516&gt;=16,INDEX($DI:$DI,$GN516+16),"")</f>
      </c>
      <c r="EB516">
        <f>IF($GO516&gt;=17,INDEX($DI:$DI,$GN516+17),"")</f>
      </c>
      <c r="EC516">
        <f>IF($GO516&gt;=18,INDEX($DI:$DI,$GN516+18),"")</f>
      </c>
      <c r="ED516">
        <f>IF($GO516&gt;=19,INDEX($DI:$DI,$GN516+19),"")</f>
      </c>
      <c r="EE516">
        <f>IF($GO516&gt;=20,INDEX($DI:$DI,$GN516+20),"")</f>
      </c>
      <c r="EF516">
        <f>IF($GO516&gt;=21,INDEX($DI:$DI,$GN516+21),"")</f>
      </c>
      <c r="EG516">
        <f>IF($GO516&gt;=22,INDEX($DI:$DI,$GN516+22),"")</f>
      </c>
      <c r="EH516">
        <f>IF($GO516&gt;=23,INDEX($DI:$DI,$GN516+23),"")</f>
      </c>
      <c r="EI516">
        <f>IF($GO516&gt;=24,INDEX($DI:$DI,$GN516+24),"")</f>
      </c>
      <c r="EJ516">
        <f>IF($GO516&gt;=25,INDEX($DI:$DI,$GN516+25),"")</f>
      </c>
      <c r="EK516">
        <f>IF($GO516&gt;=26,INDEX($DI:$DI,$GN516+26),"")</f>
      </c>
      <c r="EL516">
        <f>IF($GO516&gt;=27,INDEX($DI:$DI,$GN516+27),"")</f>
      </c>
      <c r="EM516">
        <f>IF($GO516&gt;=28,INDEX($DI:$DI,$GN516+28),"")</f>
      </c>
      <c r="EN516">
        <f>IF($GO516&gt;=29,INDEX($DI:$DI,$GN516+29),"")</f>
      </c>
      <c r="EO516">
        <f>IF($GO516&gt;=30,INDEX($DI:$DI,$GN516+30),"")</f>
      </c>
      <c r="EP516">
        <f>IF($GO516&gt;=31,INDEX($DI:$DI,$GN516+31),"")</f>
      </c>
      <c r="EQ516">
        <f>IF($GO516&gt;=32,INDEX($DI:$DI,$GN516+32),"")</f>
      </c>
      <c r="ER516">
        <f>IF($GO516&gt;=33,INDEX($DI:$DI,$GN516+33),"")</f>
      </c>
      <c r="ES516">
        <f>IF($GO516&gt;=34,INDEX($DI:$DI,$GN516+34),"")</f>
      </c>
      <c r="ET516">
        <f>IF($GO516&gt;=35,INDEX($DI:$DI,$GN516+35),"")</f>
      </c>
      <c r="EU516">
        <f>IF($GO516&gt;=36,INDEX($DI:$DI,$GN516+36),"")</f>
      </c>
      <c r="EV516">
        <f>IF($GO516&gt;=37,INDEX($DI:$DI,$GN516+37),"")</f>
      </c>
      <c r="EW516">
        <f>IF($GO516&gt;=38,INDEX($DI:$DI,$GN516+38),"")</f>
      </c>
      <c r="EX516">
        <f>IF($GO516&gt;=39,INDEX($DI:$DI,$GN516+39),"")</f>
      </c>
      <c r="EY516">
        <f>IF($GO516&gt;=40,INDEX($DI:$DI,$GN516+40),"")</f>
      </c>
      <c r="EZ516">
        <f>IF($GO516&gt;=1,INDEX($DJ:$DJ,$GN516+1),"")</f>
      </c>
      <c r="FA516">
        <f>IF($GO516&gt;=2,INDEX($DJ:$DJ,$GN516+2),"")</f>
      </c>
      <c r="FB516">
        <f>IF($GO516&gt;=3,INDEX($DJ:$DJ,$GN516+3),"")</f>
      </c>
      <c r="FC516">
        <f>IF($GO516&gt;=4,INDEX($DJ:$DJ,$GN516+4),"")</f>
      </c>
      <c r="FD516">
        <f>IF($GO516&gt;=5,INDEX($DJ:$DJ,$GN516+5),"")</f>
      </c>
      <c r="FE516">
        <f>IF($GO516&gt;=6,INDEX($DJ:$DJ,$GN516+6),"")</f>
      </c>
      <c r="FF516">
        <f>IF($GO516&gt;=7,INDEX($DJ:$DJ,$GN516+7),"")</f>
      </c>
      <c r="FG516">
        <f>IF($GO516&gt;=8,INDEX($DJ:$DJ,$GN516+8),"")</f>
      </c>
      <c r="FH516">
        <f>IF($GO516&gt;=9,INDEX($DJ:$DJ,$GN516+9),"")</f>
      </c>
      <c r="FI516">
        <f>IF($GO516&gt;=10,INDEX($DJ:$DJ,$GN516+10),"")</f>
      </c>
      <c r="FJ516">
        <f>IF($GO516&gt;=11,INDEX($DJ:$DJ,$GN516+11),"")</f>
      </c>
      <c r="FK516">
        <f>IF($GO516&gt;=12,INDEX($DJ:$DJ,$GN516+12),"")</f>
      </c>
      <c r="FL516">
        <f>IF($GO516&gt;=13,INDEX($DJ:$DJ,$GN516+13),"")</f>
      </c>
      <c r="FM516">
        <f>IF($GO516&gt;=14,INDEX($DJ:$DJ,$GN516+14),"")</f>
      </c>
      <c r="FN516">
        <f>IF($GO516&gt;=15,INDEX($DJ:$DJ,$GN516+15),"")</f>
      </c>
      <c r="FO516">
        <f>IF($GO516&gt;=16,INDEX($DJ:$DJ,$GN516+16),"")</f>
      </c>
      <c r="FP516">
        <f>IF($GO516&gt;=17,INDEX($DJ:$DJ,$GN516+17),"")</f>
      </c>
      <c r="FQ516">
        <f>IF($GO516&gt;=18,INDEX($DJ:$DJ,$GN516+18),"")</f>
      </c>
      <c r="FR516">
        <f>IF($GO516&gt;=19,INDEX($DJ:$DJ,$GN516+19),"")</f>
      </c>
      <c r="FS516">
        <f>IF($GO516&gt;=20,INDEX($DJ:$DJ,$GN516+20),"")</f>
      </c>
      <c r="FT516">
        <f>IF($GO516&gt;=21,INDEX($DJ:$DJ,$GN516+21),"")</f>
      </c>
      <c r="FU516">
        <f>IF($GO516&gt;=22,INDEX($DJ:$DJ,$GN516+22),"")</f>
      </c>
      <c r="FV516">
        <f>IF($GO516&gt;=23,INDEX($DJ:$DJ,$GN516+23),"")</f>
      </c>
      <c r="FW516">
        <f>IF($GO516&gt;=24,INDEX($DJ:$DJ,$GN516+24),"")</f>
      </c>
      <c r="FX516">
        <f>IF($GO516&gt;=25,INDEX($DJ:$DJ,$GN516+25),"")</f>
      </c>
      <c r="FY516">
        <f>IF($GO516&gt;=26,INDEX($DJ:$DJ,$GN516+26),"")</f>
      </c>
      <c r="FZ516">
        <f>IF($GO516&gt;=27,INDEX($DJ:$DJ,$GN516+27),"")</f>
      </c>
      <c r="GA516">
        <f>IF($GO516&gt;=28,INDEX($DJ:$DJ,$GN516+28),"")</f>
      </c>
      <c r="GB516">
        <f>IF($GO516&gt;=29,INDEX($DJ:$DJ,$GN516+29),"")</f>
      </c>
      <c r="GC516">
        <f>IF($GO516&gt;=30,INDEX($DJ:$DJ,$GN516+30),"")</f>
      </c>
      <c r="GD516">
        <f>IF($GO516&gt;=31,INDEX($DJ:$DJ,$GN516+31),"")</f>
      </c>
      <c r="GE516">
        <f>IF($GO516&gt;=32,INDEX($DJ:$DJ,$GN516+32),"")</f>
      </c>
      <c r="GF516">
        <f>IF($GO516&gt;=33,INDEX($DJ:$DJ,$GN516+33),"")</f>
      </c>
      <c r="GG516">
        <f>IF($GO516&gt;=34,INDEX($DJ:$DJ,$GN516+34),"")</f>
      </c>
      <c r="GH516">
        <f>IF($GO516&gt;=35,INDEX($DJ:$DJ,$GN516+35),"")</f>
      </c>
      <c r="GI516">
        <f>IF($GO516&gt;=36,INDEX($DJ:$DJ,$GN516+36),"")</f>
      </c>
      <c r="GJ516">
        <f>IF($GO516&gt;=37,INDEX($DJ:$DJ,$GN516+37),"")</f>
      </c>
      <c r="GK516">
        <f>IF($GO516&gt;=38,INDEX($DJ:$DJ,$GN516+38),"")</f>
      </c>
      <c r="GL516">
        <f>IF($GO516&gt;=39,INDEX($DJ:$DJ,$GN516+39),"")</f>
      </c>
      <c r="GM516">
        <f>IF($GO516&gt;=40,INDEX($DJ:$DJ,$GN516+40),"")</f>
      </c>
      <c r="GN516">
        <f>IFERROR(MATCH($DH516,$DI$2:$DI$148,0)+1,0)</f>
      </c>
      <c r="GO516">
        <f>IFERROR(INDEX($DK$2:$DK$148,MATCH($DH516,$DI$2:$DI$148,0)),0)</f>
      </c>
      <c r="GP516">
        <f>IFERROR(MATCH($Y516,$DL$516:$EY$516,0),0)</f>
      </c>
      <c r="GQ516">
        <f>IF($GP516&gt;0,INDEX($EZ$516:$GM$516,$GP516),"")</f>
      </c>
      <c r="GT516">
        <f>IF($JC516&gt;=1,INDEX($GR:$GR,$JB516+1),"")</f>
      </c>
      <c r="GU516">
        <f>IF($JC516&gt;=2,INDEX($GR:$GR,$JB516+2),"")</f>
      </c>
      <c r="GV516">
        <f>IF($JC516&gt;=3,INDEX($GR:$GR,$JB516+3),"")</f>
      </c>
      <c r="GW516">
        <f>IF($JC516&gt;=4,INDEX($GR:$GR,$JB516+4),"")</f>
      </c>
      <c r="GX516">
        <f>IF($JC516&gt;=5,INDEX($GR:$GR,$JB516+5),"")</f>
      </c>
      <c r="GY516">
        <f>IF($JC516&gt;=6,INDEX($GR:$GR,$JB516+6),"")</f>
      </c>
      <c r="GZ516">
        <f>IF($JC516&gt;=7,INDEX($GR:$GR,$JB516+7),"")</f>
      </c>
      <c r="HA516">
        <f>IF($JC516&gt;=8,INDEX($GR:$GR,$JB516+8),"")</f>
      </c>
      <c r="HB516">
        <f>IF($JC516&gt;=9,INDEX($GR:$GR,$JB516+9),"")</f>
      </c>
      <c r="HC516">
        <f>IF($JC516&gt;=10,INDEX($GR:$GR,$JB516+10),"")</f>
      </c>
      <c r="HD516">
        <f>IF($JC516&gt;=11,INDEX($GR:$GR,$JB516+11),"")</f>
      </c>
      <c r="HE516">
        <f>IF($JC516&gt;=12,INDEX($GR:$GR,$JB516+12),"")</f>
      </c>
      <c r="HF516">
        <f>IF($JC516&gt;=13,INDEX($GR:$GR,$JB516+13),"")</f>
      </c>
      <c r="HG516">
        <f>IF($JC516&gt;=14,INDEX($GR:$GR,$JB516+14),"")</f>
      </c>
      <c r="HH516">
        <f>IF($JC516&gt;=15,INDEX($GR:$GR,$JB516+15),"")</f>
      </c>
      <c r="HI516">
        <f>IF($JC516&gt;=16,INDEX($GR:$GR,$JB516+16),"")</f>
      </c>
      <c r="HJ516">
        <f>IF($JC516&gt;=17,INDEX($GR:$GR,$JB516+17),"")</f>
      </c>
      <c r="HK516">
        <f>IF($JC516&gt;=18,INDEX($GR:$GR,$JB516+18),"")</f>
      </c>
      <c r="HL516">
        <f>IF($JC516&gt;=19,INDEX($GR:$GR,$JB516+19),"")</f>
      </c>
      <c r="HM516">
        <f>IF($JC516&gt;=20,INDEX($GR:$GR,$JB516+20),"")</f>
      </c>
      <c r="HN516">
        <f>IF($JC516&gt;=21,INDEX($GR:$GR,$JB516+21),"")</f>
      </c>
      <c r="HO516">
        <f>IF($JC516&gt;=22,INDEX($GR:$GR,$JB516+22),"")</f>
      </c>
      <c r="HP516">
        <f>IF($JC516&gt;=23,INDEX($GR:$GR,$JB516+23),"")</f>
      </c>
      <c r="HQ516">
        <f>IF($JC516&gt;=24,INDEX($GR:$GR,$JB516+24),"")</f>
      </c>
      <c r="HR516">
        <f>IF($JC516&gt;=25,INDEX($GR:$GR,$JB516+25),"")</f>
      </c>
      <c r="HS516">
        <f>IF($JC516&gt;=26,INDEX($GR:$GR,$JB516+26),"")</f>
      </c>
      <c r="HT516">
        <f>IF($JC516&gt;=27,INDEX($GR:$GR,$JB516+27),"")</f>
      </c>
      <c r="HU516">
        <f>IF($JC516&gt;=28,INDEX($GR:$GR,$JB516+28),"")</f>
      </c>
      <c r="HV516">
        <f>IF($JC516&gt;=29,INDEX($GR:$GR,$JB516+29),"")</f>
      </c>
      <c r="HW516">
        <f>IF($JC516&gt;=30,INDEX($GR:$GR,$JB516+30),"")</f>
      </c>
      <c r="HX516">
        <f>IF($JC516&gt;=31,INDEX($GR:$GR,$JB516+31),"")</f>
      </c>
      <c r="HY516">
        <f>IF($JC516&gt;=32,INDEX($GR:$GR,$JB516+32),"")</f>
      </c>
      <c r="HZ516">
        <f>IF($JC516&gt;=33,INDEX($GR:$GR,$JB516+33),"")</f>
      </c>
      <c r="IA516">
        <f>IF($JC516&gt;=34,INDEX($GR:$GR,$JB516+34),"")</f>
      </c>
      <c r="IB516">
        <f>IF($JC516&gt;=35,INDEX($GR:$GR,$JB516+35),"")</f>
      </c>
      <c r="IC516">
        <f>IF($JC516&gt;=36,INDEX($GR:$GR,$JB516+36),"")</f>
      </c>
      <c r="ID516">
        <f>IF($JC516&gt;=37,INDEX($GR:$GR,$JB516+37),"")</f>
      </c>
      <c r="IE516">
        <f>IF($JC516&gt;=38,INDEX($GR:$GR,$JB516+38),"")</f>
      </c>
      <c r="IF516">
        <f>IF($JC516&gt;=39,INDEX($GR:$GR,$JB516+39),"")</f>
      </c>
      <c r="IG516">
        <f>IF($JC516&gt;=40,INDEX($GR:$GR,$JB516+40),"")</f>
      </c>
      <c r="IH516">
        <f>IF($JC516&gt;=41,INDEX($GR:$GR,$JB516+41),"")</f>
      </c>
      <c r="II516">
        <f>IF($JC516&gt;=42,INDEX($GR:$GR,$JB516+42),"")</f>
      </c>
      <c r="IJ516">
        <f>IF($JC516&gt;=43,INDEX($GR:$GR,$JB516+43),"")</f>
      </c>
      <c r="IK516">
        <f>IF($JC516&gt;=44,INDEX($GR:$GR,$JB516+44),"")</f>
      </c>
      <c r="IL516">
        <f>IF($JC516&gt;=45,INDEX($GR:$GR,$JB516+45),"")</f>
      </c>
      <c r="IM516">
        <f>IF($JC516&gt;=46,INDEX($GR:$GR,$JB516+46),"")</f>
      </c>
      <c r="IN516">
        <f>IF($JC516&gt;=47,INDEX($GR:$GR,$JB516+47),"")</f>
      </c>
      <c r="IO516">
        <f>IF($JC516&gt;=48,INDEX($GR:$GR,$JB516+48),"")</f>
      </c>
      <c r="IP516">
        <f>IF($JC516&gt;=49,INDEX($GR:$GR,$JB516+49),"")</f>
      </c>
      <c r="IQ516">
        <f>IF($JC516&gt;=50,INDEX($GR:$GR,$JB516+50),"")</f>
      </c>
      <c r="IR516">
        <f>IF($JC516&gt;=51,INDEX($GR:$GR,$JB516+51),"")</f>
      </c>
      <c r="IS516">
        <f>IF($JC516&gt;=52,INDEX($GR:$GR,$JB516+52),"")</f>
      </c>
      <c r="IT516">
        <f>IF($JC516&gt;=53,INDEX($GR:$GR,$JB516+53),"")</f>
      </c>
      <c r="IU516">
        <f>IF($JC516&gt;=54,INDEX($GR:$GR,$JB516+54),"")</f>
      </c>
      <c r="IV516">
        <f>IF($JC516&gt;=55,INDEX($GR:$GR,$JB516+55),"")</f>
      </c>
      <c r="IW516">
        <f>IF($JC516&gt;=56,INDEX($GR:$GR,$JB516+56),"")</f>
      </c>
      <c r="IX516">
        <f>IF($JC516&gt;=57,INDEX($GR:$GR,$JB516+57),"")</f>
      </c>
      <c r="IY516">
        <f>IF($JC516&gt;=58,INDEX($GR:$GR,$JB516+58),"")</f>
      </c>
      <c r="IZ516">
        <f>IF($JC516&gt;=59,INDEX($GR:$GR,$JB516+59),"")</f>
      </c>
      <c r="JA516">
        <f>IF($JC516&gt;=60,INDEX($GR:$GR,$JB516+60),"")</f>
      </c>
      <c r="JB516">
        <f>IFERROR(MATCH($GQ516,$GR$2:$GR$324,0)+1,0)</f>
      </c>
      <c r="JC516">
        <f>IFERROR(INDEX($GS$2:$GS$324,MATCH($GQ516,$GR$2:$GR$324,0)),0)</f>
      </c>
      <c r="JD516" t="s">
        <v>40</v>
      </c>
      <c r="JE516" t="s">
        <v>40</v>
      </c>
    </row>
    <row r="517" spans="1:265" x14ac:dyDescent="0.25">
      <c r="Q517">
        <f>IF(OR($T517="",$P517=""),"",IFERROR($T517/$P517,0))</f>
      </c>
      <c r="R517">
        <f>IF($T517="","",
SUM($S517,$U517,$Z517,$V517,$X517)*
(1-IF($AA517="",0,VALUE($AA517)/100)))</f>
      </c>
      <c r="S517">
        <f>IF($T517="","",$T517)</f>
      </c>
      <c r="U517">
        <f>IF($T517="","",
IF($N517="","",
IF(ISNUMBER(SEARCH("exempt",LOWER($N517))),0,
$T517*(VALUE(SUBSTITUTE($N517,"%",""))/100))))</f>
      </c>
      <c r="AB517">
        <f>IFERROR(IF(FIND(" - ",$K517)&gt;0,MID($K517,FIND(" - ",$K517)+3,LEN($K517)),""),"")</f>
      </c>
      <c r="AK517" t="s">
        <v>1104</v>
      </c>
      <c r="AP517">
        <f>IFERROR(LEFT($K517,FIND(" - ",$K517)-1),$K517)</f>
      </c>
      <c r="AS517">
        <f>IF($CH517&gt;=1,INDEX($AQ:$AQ,$CG517+1),"")</f>
      </c>
      <c r="AT517">
        <f>IF($CH517&gt;=2,INDEX($AQ:$AQ,$CG517+2),"")</f>
      </c>
      <c r="AU517">
        <f>IF($CH517&gt;=3,INDEX($AQ:$AQ,$CG517+3),"")</f>
      </c>
      <c r="AV517">
        <f>IF($CH517&gt;=4,INDEX($AQ:$AQ,$CG517+4),"")</f>
      </c>
      <c r="AW517">
        <f>IF($CH517&gt;=5,INDEX($AQ:$AQ,$CG517+5),"")</f>
      </c>
      <c r="AX517">
        <f>IF($CH517&gt;=6,INDEX($AQ:$AQ,$CG517+6),"")</f>
      </c>
      <c r="AY517">
        <f>IF($CH517&gt;=7,INDEX($AQ:$AQ,$CG517+7),"")</f>
      </c>
      <c r="AZ517">
        <f>IF($CH517&gt;=8,INDEX($AQ:$AQ,$CG517+8),"")</f>
      </c>
      <c r="BA517">
        <f>IF($CH517&gt;=9,INDEX($AQ:$AQ,$CG517+9),"")</f>
      </c>
      <c r="BB517">
        <f>IF($CH517&gt;=10,INDEX($AQ:$AQ,$CG517+10),"")</f>
      </c>
      <c r="BC517">
        <f>IF($CH517&gt;=11,INDEX($AQ:$AQ,$CG517+11),"")</f>
      </c>
      <c r="BD517">
        <f>IF($CH517&gt;=12,INDEX($AQ:$AQ,$CG517+12),"")</f>
      </c>
      <c r="BE517">
        <f>IF($CH517&gt;=13,INDEX($AQ:$AQ,$CG517+13),"")</f>
      </c>
      <c r="BF517">
        <f>IF($CH517&gt;=14,INDEX($AQ:$AQ,$CG517+14),"")</f>
      </c>
      <c r="BG517">
        <f>IF($CH517&gt;=15,INDEX($AQ:$AQ,$CG517+15),"")</f>
      </c>
      <c r="BH517">
        <f>IF($CH517&gt;=16,INDEX($AQ:$AQ,$CG517+16),"")</f>
      </c>
      <c r="BI517">
        <f>IF($CH517&gt;=17,INDEX($AQ:$AQ,$CG517+17),"")</f>
      </c>
      <c r="BJ517">
        <f>IF($CH517&gt;=18,INDEX($AQ:$AQ,$CG517+18),"")</f>
      </c>
      <c r="BK517">
        <f>IF($CH517&gt;=19,INDEX($AQ:$AQ,$CG517+19),"")</f>
      </c>
      <c r="BL517">
        <f>IF($CH517&gt;=20,INDEX($AQ:$AQ,$CG517+20),"")</f>
      </c>
      <c r="BM517">
        <f>IF($CH517&gt;=21,INDEX($AQ:$AQ,$CG517+21),"")</f>
      </c>
      <c r="BN517">
        <f>IF($CH517&gt;=22,INDEX($AQ:$AQ,$CG517+22),"")</f>
      </c>
      <c r="BO517">
        <f>IF($CH517&gt;=23,INDEX($AQ:$AQ,$CG517+23),"")</f>
      </c>
      <c r="BP517">
        <f>IF($CH517&gt;=24,INDEX($AQ:$AQ,$CG517+24),"")</f>
      </c>
      <c r="BQ517">
        <f>IF($CH517&gt;=25,INDEX($AQ:$AQ,$CG517+25),"")</f>
      </c>
      <c r="BR517">
        <f>IF($CH517&gt;=26,INDEX($AQ:$AQ,$CG517+26),"")</f>
      </c>
      <c r="BS517">
        <f>IF($CH517&gt;=27,INDEX($AQ:$AQ,$CG517+27),"")</f>
      </c>
      <c r="BT517">
        <f>IF($CH517&gt;=28,INDEX($AQ:$AQ,$CG517+28),"")</f>
      </c>
      <c r="BU517">
        <f>IF($CH517&gt;=29,INDEX($AQ:$AQ,$CG517+29),"")</f>
      </c>
      <c r="BV517">
        <f>IF($CH517&gt;=30,INDEX($AQ:$AQ,$CG517+30),"")</f>
      </c>
      <c r="BW517">
        <f>IF($CH517&gt;=31,INDEX($AQ:$AQ,$CG517+31),"")</f>
      </c>
      <c r="BX517">
        <f>IF($CH517&gt;=32,INDEX($AQ:$AQ,$CG517+32),"")</f>
      </c>
      <c r="BY517">
        <f>IF($CH517&gt;=33,INDEX($AQ:$AQ,$CG517+33),"")</f>
      </c>
      <c r="BZ517">
        <f>IF($CH517&gt;=34,INDEX($AQ:$AQ,$CG517+34),"")</f>
      </c>
      <c r="CA517">
        <f>IF($CH517&gt;=35,INDEX($AQ:$AQ,$CG517+35),"")</f>
      </c>
      <c r="CB517">
        <f>IF($CH517&gt;=36,INDEX($AQ:$AQ,$CG517+36),"")</f>
      </c>
      <c r="CC517">
        <f>IF($CH517&gt;=37,INDEX($AQ:$AQ,$CG517+37),"")</f>
      </c>
      <c r="CD517">
        <f>IF($CH517&gt;=38,INDEX($AQ:$AQ,$CG517+38),"")</f>
      </c>
      <c r="CE517">
        <f>IF($CH517&gt;=39,INDEX($AQ:$AQ,$CG517+39),"")</f>
      </c>
      <c r="CF517">
        <f>IF($CH517&gt;=40,INDEX($AQ:$AQ,$CG517+40),"")</f>
      </c>
      <c r="CG517">
        <f>IFERROR(MATCH($AP517,$AQ$2:$AQ$134,0)+1,0)</f>
      </c>
      <c r="CH517">
        <f>IFERROR(INDEX($AR$2:$AR$134,MATCH($AP517,$AQ$2:$AQ$134,0)),0)</f>
      </c>
      <c r="CI517">
        <f>IFERROR(LEFT($L517,FIND(" - ",$L517)-1),$L517)</f>
      </c>
      <c r="CL517">
        <f>IF($DG517&gt;=1,INDEX($CJ:$CJ,$DF517+1),"")</f>
      </c>
      <c r="CM517">
        <f>IF($DG517&gt;=2,INDEX($CJ:$CJ,$DF517+2),"")</f>
      </c>
      <c r="CN517">
        <f>IF($DG517&gt;=3,INDEX($CJ:$CJ,$DF517+3),"")</f>
      </c>
      <c r="CO517">
        <f>IF($DG517&gt;=4,INDEX($CJ:$CJ,$DF517+4),"")</f>
      </c>
      <c r="CP517">
        <f>IF($DG517&gt;=5,INDEX($CJ:$CJ,$DF517+5),"")</f>
      </c>
      <c r="CQ517">
        <f>IF($DG517&gt;=6,INDEX($CJ:$CJ,$DF517+6),"")</f>
      </c>
      <c r="CR517">
        <f>IF($DG517&gt;=7,INDEX($CJ:$CJ,$DF517+7),"")</f>
      </c>
      <c r="CS517">
        <f>IF($DG517&gt;=8,INDEX($CJ:$CJ,$DF517+8),"")</f>
      </c>
      <c r="CT517">
        <f>IF($DG517&gt;=9,INDEX($CJ:$CJ,$DF517+9),"")</f>
      </c>
      <c r="CU517">
        <f>IF($DG517&gt;=10,INDEX($CJ:$CJ,$DF517+10),"")</f>
      </c>
      <c r="CV517">
        <f>IF($DG517&gt;=11,INDEX($CJ:$CJ,$DF517+11),"")</f>
      </c>
      <c r="CW517">
        <f>IF($DG517&gt;=12,INDEX($CJ:$CJ,$DF517+12),"")</f>
      </c>
      <c r="CX517">
        <f>IF($DG517&gt;=13,INDEX($CJ:$CJ,$DF517+13),"")</f>
      </c>
      <c r="CY517">
        <f>IF($DG517&gt;=14,INDEX($CJ:$CJ,$DF517+14),"")</f>
      </c>
      <c r="CZ517">
        <f>IF($DG517&gt;=15,INDEX($CJ:$CJ,$DF517+15),"")</f>
      </c>
      <c r="DA517">
        <f>IF($DG517&gt;=16,INDEX($CJ:$CJ,$DF517+16),"")</f>
      </c>
      <c r="DB517">
        <f>IF($DG517&gt;=17,INDEX($CJ:$CJ,$DF517+17),"")</f>
      </c>
      <c r="DC517">
        <f>IF($DG517&gt;=18,INDEX($CJ:$CJ,$DF517+18),"")</f>
      </c>
      <c r="DD517">
        <f>IF($DG517&gt;=19,INDEX($CJ:$CJ,$DF517+19),"")</f>
      </c>
      <c r="DE517">
        <f>IF($DG517&gt;=20,INDEX($CJ:$CJ,$DF517+20),"")</f>
      </c>
      <c r="DF517">
        <f>IFERROR(MATCH($CI517,$CJ$2:$CJ$263,0)+1,0)</f>
      </c>
      <c r="DG517">
        <f>IFERROR(INDEX($CK$2:$CK$263,MATCH($CI517,$CJ$2:$CJ$263,0)),0)</f>
      </c>
      <c r="DH517">
        <f>IFERROR(INDEX($AO:$AO,MATCH($N517,$AN:$AN,0))&amp;"","")</f>
      </c>
      <c r="DL517">
        <f>IF($GO517&gt;=1,INDEX($DI:$DI,$GN517+1),"")</f>
      </c>
      <c r="DM517">
        <f>IF($GO517&gt;=2,INDEX($DI:$DI,$GN517+2),"")</f>
      </c>
      <c r="DN517">
        <f>IF($GO517&gt;=3,INDEX($DI:$DI,$GN517+3),"")</f>
      </c>
      <c r="DO517">
        <f>IF($GO517&gt;=4,INDEX($DI:$DI,$GN517+4),"")</f>
      </c>
      <c r="DP517">
        <f>IF($GO517&gt;=5,INDEX($DI:$DI,$GN517+5),"")</f>
      </c>
      <c r="DQ517">
        <f>IF($GO517&gt;=6,INDEX($DI:$DI,$GN517+6),"")</f>
      </c>
      <c r="DR517">
        <f>IF($GO517&gt;=7,INDEX($DI:$DI,$GN517+7),"")</f>
      </c>
      <c r="DS517">
        <f>IF($GO517&gt;=8,INDEX($DI:$DI,$GN517+8),"")</f>
      </c>
      <c r="DT517">
        <f>IF($GO517&gt;=9,INDEX($DI:$DI,$GN517+9),"")</f>
      </c>
      <c r="DU517">
        <f>IF($GO517&gt;=10,INDEX($DI:$DI,$GN517+10),"")</f>
      </c>
      <c r="DV517">
        <f>IF($GO517&gt;=11,INDEX($DI:$DI,$GN517+11),"")</f>
      </c>
      <c r="DW517">
        <f>IF($GO517&gt;=12,INDEX($DI:$DI,$GN517+12),"")</f>
      </c>
      <c r="DX517">
        <f>IF($GO517&gt;=13,INDEX($DI:$DI,$GN517+13),"")</f>
      </c>
      <c r="DY517">
        <f>IF($GO517&gt;=14,INDEX($DI:$DI,$GN517+14),"")</f>
      </c>
      <c r="DZ517">
        <f>IF($GO517&gt;=15,INDEX($DI:$DI,$GN517+15),"")</f>
      </c>
      <c r="EA517">
        <f>IF($GO517&gt;=16,INDEX($DI:$DI,$GN517+16),"")</f>
      </c>
      <c r="EB517">
        <f>IF($GO517&gt;=17,INDEX($DI:$DI,$GN517+17),"")</f>
      </c>
      <c r="EC517">
        <f>IF($GO517&gt;=18,INDEX($DI:$DI,$GN517+18),"")</f>
      </c>
      <c r="ED517">
        <f>IF($GO517&gt;=19,INDEX($DI:$DI,$GN517+19),"")</f>
      </c>
      <c r="EE517">
        <f>IF($GO517&gt;=20,INDEX($DI:$DI,$GN517+20),"")</f>
      </c>
      <c r="EF517">
        <f>IF($GO517&gt;=21,INDEX($DI:$DI,$GN517+21),"")</f>
      </c>
      <c r="EG517">
        <f>IF($GO517&gt;=22,INDEX($DI:$DI,$GN517+22),"")</f>
      </c>
      <c r="EH517">
        <f>IF($GO517&gt;=23,INDEX($DI:$DI,$GN517+23),"")</f>
      </c>
      <c r="EI517">
        <f>IF($GO517&gt;=24,INDEX($DI:$DI,$GN517+24),"")</f>
      </c>
      <c r="EJ517">
        <f>IF($GO517&gt;=25,INDEX($DI:$DI,$GN517+25),"")</f>
      </c>
      <c r="EK517">
        <f>IF($GO517&gt;=26,INDEX($DI:$DI,$GN517+26),"")</f>
      </c>
      <c r="EL517">
        <f>IF($GO517&gt;=27,INDEX($DI:$DI,$GN517+27),"")</f>
      </c>
      <c r="EM517">
        <f>IF($GO517&gt;=28,INDEX($DI:$DI,$GN517+28),"")</f>
      </c>
      <c r="EN517">
        <f>IF($GO517&gt;=29,INDEX($DI:$DI,$GN517+29),"")</f>
      </c>
      <c r="EO517">
        <f>IF($GO517&gt;=30,INDEX($DI:$DI,$GN517+30),"")</f>
      </c>
      <c r="EP517">
        <f>IF($GO517&gt;=31,INDEX($DI:$DI,$GN517+31),"")</f>
      </c>
      <c r="EQ517">
        <f>IF($GO517&gt;=32,INDEX($DI:$DI,$GN517+32),"")</f>
      </c>
      <c r="ER517">
        <f>IF($GO517&gt;=33,INDEX($DI:$DI,$GN517+33),"")</f>
      </c>
      <c r="ES517">
        <f>IF($GO517&gt;=34,INDEX($DI:$DI,$GN517+34),"")</f>
      </c>
      <c r="ET517">
        <f>IF($GO517&gt;=35,INDEX($DI:$DI,$GN517+35),"")</f>
      </c>
      <c r="EU517">
        <f>IF($GO517&gt;=36,INDEX($DI:$DI,$GN517+36),"")</f>
      </c>
      <c r="EV517">
        <f>IF($GO517&gt;=37,INDEX($DI:$DI,$GN517+37),"")</f>
      </c>
      <c r="EW517">
        <f>IF($GO517&gt;=38,INDEX($DI:$DI,$GN517+38),"")</f>
      </c>
      <c r="EX517">
        <f>IF($GO517&gt;=39,INDEX($DI:$DI,$GN517+39),"")</f>
      </c>
      <c r="EY517">
        <f>IF($GO517&gt;=40,INDEX($DI:$DI,$GN517+40),"")</f>
      </c>
      <c r="EZ517">
        <f>IF($GO517&gt;=1,INDEX($DJ:$DJ,$GN517+1),"")</f>
      </c>
      <c r="FA517">
        <f>IF($GO517&gt;=2,INDEX($DJ:$DJ,$GN517+2),"")</f>
      </c>
      <c r="FB517">
        <f>IF($GO517&gt;=3,INDEX($DJ:$DJ,$GN517+3),"")</f>
      </c>
      <c r="FC517">
        <f>IF($GO517&gt;=4,INDEX($DJ:$DJ,$GN517+4),"")</f>
      </c>
      <c r="FD517">
        <f>IF($GO517&gt;=5,INDEX($DJ:$DJ,$GN517+5),"")</f>
      </c>
      <c r="FE517">
        <f>IF($GO517&gt;=6,INDEX($DJ:$DJ,$GN517+6),"")</f>
      </c>
      <c r="FF517">
        <f>IF($GO517&gt;=7,INDEX($DJ:$DJ,$GN517+7),"")</f>
      </c>
      <c r="FG517">
        <f>IF($GO517&gt;=8,INDEX($DJ:$DJ,$GN517+8),"")</f>
      </c>
      <c r="FH517">
        <f>IF($GO517&gt;=9,INDEX($DJ:$DJ,$GN517+9),"")</f>
      </c>
      <c r="FI517">
        <f>IF($GO517&gt;=10,INDEX($DJ:$DJ,$GN517+10),"")</f>
      </c>
      <c r="FJ517">
        <f>IF($GO517&gt;=11,INDEX($DJ:$DJ,$GN517+11),"")</f>
      </c>
      <c r="FK517">
        <f>IF($GO517&gt;=12,INDEX($DJ:$DJ,$GN517+12),"")</f>
      </c>
      <c r="FL517">
        <f>IF($GO517&gt;=13,INDEX($DJ:$DJ,$GN517+13),"")</f>
      </c>
      <c r="FM517">
        <f>IF($GO517&gt;=14,INDEX($DJ:$DJ,$GN517+14),"")</f>
      </c>
      <c r="FN517">
        <f>IF($GO517&gt;=15,INDEX($DJ:$DJ,$GN517+15),"")</f>
      </c>
      <c r="FO517">
        <f>IF($GO517&gt;=16,INDEX($DJ:$DJ,$GN517+16),"")</f>
      </c>
      <c r="FP517">
        <f>IF($GO517&gt;=17,INDEX($DJ:$DJ,$GN517+17),"")</f>
      </c>
      <c r="FQ517">
        <f>IF($GO517&gt;=18,INDEX($DJ:$DJ,$GN517+18),"")</f>
      </c>
      <c r="FR517">
        <f>IF($GO517&gt;=19,INDEX($DJ:$DJ,$GN517+19),"")</f>
      </c>
      <c r="FS517">
        <f>IF($GO517&gt;=20,INDEX($DJ:$DJ,$GN517+20),"")</f>
      </c>
      <c r="FT517">
        <f>IF($GO517&gt;=21,INDEX($DJ:$DJ,$GN517+21),"")</f>
      </c>
      <c r="FU517">
        <f>IF($GO517&gt;=22,INDEX($DJ:$DJ,$GN517+22),"")</f>
      </c>
      <c r="FV517">
        <f>IF($GO517&gt;=23,INDEX($DJ:$DJ,$GN517+23),"")</f>
      </c>
      <c r="FW517">
        <f>IF($GO517&gt;=24,INDEX($DJ:$DJ,$GN517+24),"")</f>
      </c>
      <c r="FX517">
        <f>IF($GO517&gt;=25,INDEX($DJ:$DJ,$GN517+25),"")</f>
      </c>
      <c r="FY517">
        <f>IF($GO517&gt;=26,INDEX($DJ:$DJ,$GN517+26),"")</f>
      </c>
      <c r="FZ517">
        <f>IF($GO517&gt;=27,INDEX($DJ:$DJ,$GN517+27),"")</f>
      </c>
      <c r="GA517">
        <f>IF($GO517&gt;=28,INDEX($DJ:$DJ,$GN517+28),"")</f>
      </c>
      <c r="GB517">
        <f>IF($GO517&gt;=29,INDEX($DJ:$DJ,$GN517+29),"")</f>
      </c>
      <c r="GC517">
        <f>IF($GO517&gt;=30,INDEX($DJ:$DJ,$GN517+30),"")</f>
      </c>
      <c r="GD517">
        <f>IF($GO517&gt;=31,INDEX($DJ:$DJ,$GN517+31),"")</f>
      </c>
      <c r="GE517">
        <f>IF($GO517&gt;=32,INDEX($DJ:$DJ,$GN517+32),"")</f>
      </c>
      <c r="GF517">
        <f>IF($GO517&gt;=33,INDEX($DJ:$DJ,$GN517+33),"")</f>
      </c>
      <c r="GG517">
        <f>IF($GO517&gt;=34,INDEX($DJ:$DJ,$GN517+34),"")</f>
      </c>
      <c r="GH517">
        <f>IF($GO517&gt;=35,INDEX($DJ:$DJ,$GN517+35),"")</f>
      </c>
      <c r="GI517">
        <f>IF($GO517&gt;=36,INDEX($DJ:$DJ,$GN517+36),"")</f>
      </c>
      <c r="GJ517">
        <f>IF($GO517&gt;=37,INDEX($DJ:$DJ,$GN517+37),"")</f>
      </c>
      <c r="GK517">
        <f>IF($GO517&gt;=38,INDEX($DJ:$DJ,$GN517+38),"")</f>
      </c>
      <c r="GL517">
        <f>IF($GO517&gt;=39,INDEX($DJ:$DJ,$GN517+39),"")</f>
      </c>
      <c r="GM517">
        <f>IF($GO517&gt;=40,INDEX($DJ:$DJ,$GN517+40),"")</f>
      </c>
      <c r="GN517">
        <f>IFERROR(MATCH($DH517,$DI$2:$DI$148,0)+1,0)</f>
      </c>
      <c r="GO517">
        <f>IFERROR(INDEX($DK$2:$DK$148,MATCH($DH517,$DI$2:$DI$148,0)),0)</f>
      </c>
      <c r="GP517">
        <f>IFERROR(MATCH($Y517,$DL$517:$EY$517,0),0)</f>
      </c>
      <c r="GQ517">
        <f>IF($GP517&gt;0,INDEX($EZ$517:$GM$517,$GP517),"")</f>
      </c>
      <c r="GT517">
        <f>IF($JC517&gt;=1,INDEX($GR:$GR,$JB517+1),"")</f>
      </c>
      <c r="GU517">
        <f>IF($JC517&gt;=2,INDEX($GR:$GR,$JB517+2),"")</f>
      </c>
      <c r="GV517">
        <f>IF($JC517&gt;=3,INDEX($GR:$GR,$JB517+3),"")</f>
      </c>
      <c r="GW517">
        <f>IF($JC517&gt;=4,INDEX($GR:$GR,$JB517+4),"")</f>
      </c>
      <c r="GX517">
        <f>IF($JC517&gt;=5,INDEX($GR:$GR,$JB517+5),"")</f>
      </c>
      <c r="GY517">
        <f>IF($JC517&gt;=6,INDEX($GR:$GR,$JB517+6),"")</f>
      </c>
      <c r="GZ517">
        <f>IF($JC517&gt;=7,INDEX($GR:$GR,$JB517+7),"")</f>
      </c>
      <c r="HA517">
        <f>IF($JC517&gt;=8,INDEX($GR:$GR,$JB517+8),"")</f>
      </c>
      <c r="HB517">
        <f>IF($JC517&gt;=9,INDEX($GR:$GR,$JB517+9),"")</f>
      </c>
      <c r="HC517">
        <f>IF($JC517&gt;=10,INDEX($GR:$GR,$JB517+10),"")</f>
      </c>
      <c r="HD517">
        <f>IF($JC517&gt;=11,INDEX($GR:$GR,$JB517+11),"")</f>
      </c>
      <c r="HE517">
        <f>IF($JC517&gt;=12,INDEX($GR:$GR,$JB517+12),"")</f>
      </c>
      <c r="HF517">
        <f>IF($JC517&gt;=13,INDEX($GR:$GR,$JB517+13),"")</f>
      </c>
      <c r="HG517">
        <f>IF($JC517&gt;=14,INDEX($GR:$GR,$JB517+14),"")</f>
      </c>
      <c r="HH517">
        <f>IF($JC517&gt;=15,INDEX($GR:$GR,$JB517+15),"")</f>
      </c>
      <c r="HI517">
        <f>IF($JC517&gt;=16,INDEX($GR:$GR,$JB517+16),"")</f>
      </c>
      <c r="HJ517">
        <f>IF($JC517&gt;=17,INDEX($GR:$GR,$JB517+17),"")</f>
      </c>
      <c r="HK517">
        <f>IF($JC517&gt;=18,INDEX($GR:$GR,$JB517+18),"")</f>
      </c>
      <c r="HL517">
        <f>IF($JC517&gt;=19,INDEX($GR:$GR,$JB517+19),"")</f>
      </c>
      <c r="HM517">
        <f>IF($JC517&gt;=20,INDEX($GR:$GR,$JB517+20),"")</f>
      </c>
      <c r="HN517">
        <f>IF($JC517&gt;=21,INDEX($GR:$GR,$JB517+21),"")</f>
      </c>
      <c r="HO517">
        <f>IF($JC517&gt;=22,INDEX($GR:$GR,$JB517+22),"")</f>
      </c>
      <c r="HP517">
        <f>IF($JC517&gt;=23,INDEX($GR:$GR,$JB517+23),"")</f>
      </c>
      <c r="HQ517">
        <f>IF($JC517&gt;=24,INDEX($GR:$GR,$JB517+24),"")</f>
      </c>
      <c r="HR517">
        <f>IF($JC517&gt;=25,INDEX($GR:$GR,$JB517+25),"")</f>
      </c>
      <c r="HS517">
        <f>IF($JC517&gt;=26,INDEX($GR:$GR,$JB517+26),"")</f>
      </c>
      <c r="HT517">
        <f>IF($JC517&gt;=27,INDEX($GR:$GR,$JB517+27),"")</f>
      </c>
      <c r="HU517">
        <f>IF($JC517&gt;=28,INDEX($GR:$GR,$JB517+28),"")</f>
      </c>
      <c r="HV517">
        <f>IF($JC517&gt;=29,INDEX($GR:$GR,$JB517+29),"")</f>
      </c>
      <c r="HW517">
        <f>IF($JC517&gt;=30,INDEX($GR:$GR,$JB517+30),"")</f>
      </c>
      <c r="HX517">
        <f>IF($JC517&gt;=31,INDEX($GR:$GR,$JB517+31),"")</f>
      </c>
      <c r="HY517">
        <f>IF($JC517&gt;=32,INDEX($GR:$GR,$JB517+32),"")</f>
      </c>
      <c r="HZ517">
        <f>IF($JC517&gt;=33,INDEX($GR:$GR,$JB517+33),"")</f>
      </c>
      <c r="IA517">
        <f>IF($JC517&gt;=34,INDEX($GR:$GR,$JB517+34),"")</f>
      </c>
      <c r="IB517">
        <f>IF($JC517&gt;=35,INDEX($GR:$GR,$JB517+35),"")</f>
      </c>
      <c r="IC517">
        <f>IF($JC517&gt;=36,INDEX($GR:$GR,$JB517+36),"")</f>
      </c>
      <c r="ID517">
        <f>IF($JC517&gt;=37,INDEX($GR:$GR,$JB517+37),"")</f>
      </c>
      <c r="IE517">
        <f>IF($JC517&gt;=38,INDEX($GR:$GR,$JB517+38),"")</f>
      </c>
      <c r="IF517">
        <f>IF($JC517&gt;=39,INDEX($GR:$GR,$JB517+39),"")</f>
      </c>
      <c r="IG517">
        <f>IF($JC517&gt;=40,INDEX($GR:$GR,$JB517+40),"")</f>
      </c>
      <c r="IH517">
        <f>IF($JC517&gt;=41,INDEX($GR:$GR,$JB517+41),"")</f>
      </c>
      <c r="II517">
        <f>IF($JC517&gt;=42,INDEX($GR:$GR,$JB517+42),"")</f>
      </c>
      <c r="IJ517">
        <f>IF($JC517&gt;=43,INDEX($GR:$GR,$JB517+43),"")</f>
      </c>
      <c r="IK517">
        <f>IF($JC517&gt;=44,INDEX($GR:$GR,$JB517+44),"")</f>
      </c>
      <c r="IL517">
        <f>IF($JC517&gt;=45,INDEX($GR:$GR,$JB517+45),"")</f>
      </c>
      <c r="IM517">
        <f>IF($JC517&gt;=46,INDEX($GR:$GR,$JB517+46),"")</f>
      </c>
      <c r="IN517">
        <f>IF($JC517&gt;=47,INDEX($GR:$GR,$JB517+47),"")</f>
      </c>
      <c r="IO517">
        <f>IF($JC517&gt;=48,INDEX($GR:$GR,$JB517+48),"")</f>
      </c>
      <c r="IP517">
        <f>IF($JC517&gt;=49,INDEX($GR:$GR,$JB517+49),"")</f>
      </c>
      <c r="IQ517">
        <f>IF($JC517&gt;=50,INDEX($GR:$GR,$JB517+50),"")</f>
      </c>
      <c r="IR517">
        <f>IF($JC517&gt;=51,INDEX($GR:$GR,$JB517+51),"")</f>
      </c>
      <c r="IS517">
        <f>IF($JC517&gt;=52,INDEX($GR:$GR,$JB517+52),"")</f>
      </c>
      <c r="IT517">
        <f>IF($JC517&gt;=53,INDEX($GR:$GR,$JB517+53),"")</f>
      </c>
      <c r="IU517">
        <f>IF($JC517&gt;=54,INDEX($GR:$GR,$JB517+54),"")</f>
      </c>
      <c r="IV517">
        <f>IF($JC517&gt;=55,INDEX($GR:$GR,$JB517+55),"")</f>
      </c>
      <c r="IW517">
        <f>IF($JC517&gt;=56,INDEX($GR:$GR,$JB517+56),"")</f>
      </c>
      <c r="IX517">
        <f>IF($JC517&gt;=57,INDEX($GR:$GR,$JB517+57),"")</f>
      </c>
      <c r="IY517">
        <f>IF($JC517&gt;=58,INDEX($GR:$GR,$JB517+58),"")</f>
      </c>
      <c r="IZ517">
        <f>IF($JC517&gt;=59,INDEX($GR:$GR,$JB517+59),"")</f>
      </c>
      <c r="JA517">
        <f>IF($JC517&gt;=60,INDEX($GR:$GR,$JB517+60),"")</f>
      </c>
      <c r="JB517">
        <f>IFERROR(MATCH($GQ517,$GR$2:$GR$324,0)+1,0)</f>
      </c>
      <c r="JC517">
        <f>IFERROR(INDEX($GS$2:$GS$324,MATCH($GQ517,$GR$2:$GR$324,0)),0)</f>
      </c>
      <c r="JD517" t="s">
        <v>40</v>
      </c>
      <c r="JE517" t="s">
        <v>40</v>
      </c>
    </row>
    <row r="518" spans="1:265" x14ac:dyDescent="0.25">
      <c r="Q518">
        <f>IF(OR($T518="",$P518=""),"",IFERROR($T518/$P518,0))</f>
      </c>
      <c r="R518">
        <f>IF($T518="","",
SUM($S518,$U518,$Z518,$V518,$X518)*
(1-IF($AA518="",0,VALUE($AA518)/100)))</f>
      </c>
      <c r="S518">
        <f>IF($T518="","",$T518)</f>
      </c>
      <c r="U518">
        <f>IF($T518="","",
IF($N518="","",
IF(ISNUMBER(SEARCH("exempt",LOWER($N518))),0,
$T518*(VALUE(SUBSTITUTE($N518,"%",""))/100))))</f>
      </c>
      <c r="AB518">
        <f>IFERROR(IF(FIND(" - ",$K518)&gt;0,MID($K518,FIND(" - ",$K518)+3,LEN($K518)),""),"")</f>
      </c>
      <c r="AK518" t="s">
        <v>1105</v>
      </c>
      <c r="AP518">
        <f>IFERROR(LEFT($K518,FIND(" - ",$K518)-1),$K518)</f>
      </c>
      <c r="AS518">
        <f>IF($CH518&gt;=1,INDEX($AQ:$AQ,$CG518+1),"")</f>
      </c>
      <c r="AT518">
        <f>IF($CH518&gt;=2,INDEX($AQ:$AQ,$CG518+2),"")</f>
      </c>
      <c r="AU518">
        <f>IF($CH518&gt;=3,INDEX($AQ:$AQ,$CG518+3),"")</f>
      </c>
      <c r="AV518">
        <f>IF($CH518&gt;=4,INDEX($AQ:$AQ,$CG518+4),"")</f>
      </c>
      <c r="AW518">
        <f>IF($CH518&gt;=5,INDEX($AQ:$AQ,$CG518+5),"")</f>
      </c>
      <c r="AX518">
        <f>IF($CH518&gt;=6,INDEX($AQ:$AQ,$CG518+6),"")</f>
      </c>
      <c r="AY518">
        <f>IF($CH518&gt;=7,INDEX($AQ:$AQ,$CG518+7),"")</f>
      </c>
      <c r="AZ518">
        <f>IF($CH518&gt;=8,INDEX($AQ:$AQ,$CG518+8),"")</f>
      </c>
      <c r="BA518">
        <f>IF($CH518&gt;=9,INDEX($AQ:$AQ,$CG518+9),"")</f>
      </c>
      <c r="BB518">
        <f>IF($CH518&gt;=10,INDEX($AQ:$AQ,$CG518+10),"")</f>
      </c>
      <c r="BC518">
        <f>IF($CH518&gt;=11,INDEX($AQ:$AQ,$CG518+11),"")</f>
      </c>
      <c r="BD518">
        <f>IF($CH518&gt;=12,INDEX($AQ:$AQ,$CG518+12),"")</f>
      </c>
      <c r="BE518">
        <f>IF($CH518&gt;=13,INDEX($AQ:$AQ,$CG518+13),"")</f>
      </c>
      <c r="BF518">
        <f>IF($CH518&gt;=14,INDEX($AQ:$AQ,$CG518+14),"")</f>
      </c>
      <c r="BG518">
        <f>IF($CH518&gt;=15,INDEX($AQ:$AQ,$CG518+15),"")</f>
      </c>
      <c r="BH518">
        <f>IF($CH518&gt;=16,INDEX($AQ:$AQ,$CG518+16),"")</f>
      </c>
      <c r="BI518">
        <f>IF($CH518&gt;=17,INDEX($AQ:$AQ,$CG518+17),"")</f>
      </c>
      <c r="BJ518">
        <f>IF($CH518&gt;=18,INDEX($AQ:$AQ,$CG518+18),"")</f>
      </c>
      <c r="BK518">
        <f>IF($CH518&gt;=19,INDEX($AQ:$AQ,$CG518+19),"")</f>
      </c>
      <c r="BL518">
        <f>IF($CH518&gt;=20,INDEX($AQ:$AQ,$CG518+20),"")</f>
      </c>
      <c r="BM518">
        <f>IF($CH518&gt;=21,INDEX($AQ:$AQ,$CG518+21),"")</f>
      </c>
      <c r="BN518">
        <f>IF($CH518&gt;=22,INDEX($AQ:$AQ,$CG518+22),"")</f>
      </c>
      <c r="BO518">
        <f>IF($CH518&gt;=23,INDEX($AQ:$AQ,$CG518+23),"")</f>
      </c>
      <c r="BP518">
        <f>IF($CH518&gt;=24,INDEX($AQ:$AQ,$CG518+24),"")</f>
      </c>
      <c r="BQ518">
        <f>IF($CH518&gt;=25,INDEX($AQ:$AQ,$CG518+25),"")</f>
      </c>
      <c r="BR518">
        <f>IF($CH518&gt;=26,INDEX($AQ:$AQ,$CG518+26),"")</f>
      </c>
      <c r="BS518">
        <f>IF($CH518&gt;=27,INDEX($AQ:$AQ,$CG518+27),"")</f>
      </c>
      <c r="BT518">
        <f>IF($CH518&gt;=28,INDEX($AQ:$AQ,$CG518+28),"")</f>
      </c>
      <c r="BU518">
        <f>IF($CH518&gt;=29,INDEX($AQ:$AQ,$CG518+29),"")</f>
      </c>
      <c r="BV518">
        <f>IF($CH518&gt;=30,INDEX($AQ:$AQ,$CG518+30),"")</f>
      </c>
      <c r="BW518">
        <f>IF($CH518&gt;=31,INDEX($AQ:$AQ,$CG518+31),"")</f>
      </c>
      <c r="BX518">
        <f>IF($CH518&gt;=32,INDEX($AQ:$AQ,$CG518+32),"")</f>
      </c>
      <c r="BY518">
        <f>IF($CH518&gt;=33,INDEX($AQ:$AQ,$CG518+33),"")</f>
      </c>
      <c r="BZ518">
        <f>IF($CH518&gt;=34,INDEX($AQ:$AQ,$CG518+34),"")</f>
      </c>
      <c r="CA518">
        <f>IF($CH518&gt;=35,INDEX($AQ:$AQ,$CG518+35),"")</f>
      </c>
      <c r="CB518">
        <f>IF($CH518&gt;=36,INDEX($AQ:$AQ,$CG518+36),"")</f>
      </c>
      <c r="CC518">
        <f>IF($CH518&gt;=37,INDEX($AQ:$AQ,$CG518+37),"")</f>
      </c>
      <c r="CD518">
        <f>IF($CH518&gt;=38,INDEX($AQ:$AQ,$CG518+38),"")</f>
      </c>
      <c r="CE518">
        <f>IF($CH518&gt;=39,INDEX($AQ:$AQ,$CG518+39),"")</f>
      </c>
      <c r="CF518">
        <f>IF($CH518&gt;=40,INDEX($AQ:$AQ,$CG518+40),"")</f>
      </c>
      <c r="CG518">
        <f>IFERROR(MATCH($AP518,$AQ$2:$AQ$134,0)+1,0)</f>
      </c>
      <c r="CH518">
        <f>IFERROR(INDEX($AR$2:$AR$134,MATCH($AP518,$AQ$2:$AQ$134,0)),0)</f>
      </c>
      <c r="CI518">
        <f>IFERROR(LEFT($L518,FIND(" - ",$L518)-1),$L518)</f>
      </c>
      <c r="CL518">
        <f>IF($DG518&gt;=1,INDEX($CJ:$CJ,$DF518+1),"")</f>
      </c>
      <c r="CM518">
        <f>IF($DG518&gt;=2,INDEX($CJ:$CJ,$DF518+2),"")</f>
      </c>
      <c r="CN518">
        <f>IF($DG518&gt;=3,INDEX($CJ:$CJ,$DF518+3),"")</f>
      </c>
      <c r="CO518">
        <f>IF($DG518&gt;=4,INDEX($CJ:$CJ,$DF518+4),"")</f>
      </c>
      <c r="CP518">
        <f>IF($DG518&gt;=5,INDEX($CJ:$CJ,$DF518+5),"")</f>
      </c>
      <c r="CQ518">
        <f>IF($DG518&gt;=6,INDEX($CJ:$CJ,$DF518+6),"")</f>
      </c>
      <c r="CR518">
        <f>IF($DG518&gt;=7,INDEX($CJ:$CJ,$DF518+7),"")</f>
      </c>
      <c r="CS518">
        <f>IF($DG518&gt;=8,INDEX($CJ:$CJ,$DF518+8),"")</f>
      </c>
      <c r="CT518">
        <f>IF($DG518&gt;=9,INDEX($CJ:$CJ,$DF518+9),"")</f>
      </c>
      <c r="CU518">
        <f>IF($DG518&gt;=10,INDEX($CJ:$CJ,$DF518+10),"")</f>
      </c>
      <c r="CV518">
        <f>IF($DG518&gt;=11,INDEX($CJ:$CJ,$DF518+11),"")</f>
      </c>
      <c r="CW518">
        <f>IF($DG518&gt;=12,INDEX($CJ:$CJ,$DF518+12),"")</f>
      </c>
      <c r="CX518">
        <f>IF($DG518&gt;=13,INDEX($CJ:$CJ,$DF518+13),"")</f>
      </c>
      <c r="CY518">
        <f>IF($DG518&gt;=14,INDEX($CJ:$CJ,$DF518+14),"")</f>
      </c>
      <c r="CZ518">
        <f>IF($DG518&gt;=15,INDEX($CJ:$CJ,$DF518+15),"")</f>
      </c>
      <c r="DA518">
        <f>IF($DG518&gt;=16,INDEX($CJ:$CJ,$DF518+16),"")</f>
      </c>
      <c r="DB518">
        <f>IF($DG518&gt;=17,INDEX($CJ:$CJ,$DF518+17),"")</f>
      </c>
      <c r="DC518">
        <f>IF($DG518&gt;=18,INDEX($CJ:$CJ,$DF518+18),"")</f>
      </c>
      <c r="DD518">
        <f>IF($DG518&gt;=19,INDEX($CJ:$CJ,$DF518+19),"")</f>
      </c>
      <c r="DE518">
        <f>IF($DG518&gt;=20,INDEX($CJ:$CJ,$DF518+20),"")</f>
      </c>
      <c r="DF518">
        <f>IFERROR(MATCH($CI518,$CJ$2:$CJ$263,0)+1,0)</f>
      </c>
      <c r="DG518">
        <f>IFERROR(INDEX($CK$2:$CK$263,MATCH($CI518,$CJ$2:$CJ$263,0)),0)</f>
      </c>
      <c r="DH518">
        <f>IFERROR(INDEX($AO:$AO,MATCH($N518,$AN:$AN,0))&amp;"","")</f>
      </c>
      <c r="DL518">
        <f>IF($GO518&gt;=1,INDEX($DI:$DI,$GN518+1),"")</f>
      </c>
      <c r="DM518">
        <f>IF($GO518&gt;=2,INDEX($DI:$DI,$GN518+2),"")</f>
      </c>
      <c r="DN518">
        <f>IF($GO518&gt;=3,INDEX($DI:$DI,$GN518+3),"")</f>
      </c>
      <c r="DO518">
        <f>IF($GO518&gt;=4,INDEX($DI:$DI,$GN518+4),"")</f>
      </c>
      <c r="DP518">
        <f>IF($GO518&gt;=5,INDEX($DI:$DI,$GN518+5),"")</f>
      </c>
      <c r="DQ518">
        <f>IF($GO518&gt;=6,INDEX($DI:$DI,$GN518+6),"")</f>
      </c>
      <c r="DR518">
        <f>IF($GO518&gt;=7,INDEX($DI:$DI,$GN518+7),"")</f>
      </c>
      <c r="DS518">
        <f>IF($GO518&gt;=8,INDEX($DI:$DI,$GN518+8),"")</f>
      </c>
      <c r="DT518">
        <f>IF($GO518&gt;=9,INDEX($DI:$DI,$GN518+9),"")</f>
      </c>
      <c r="DU518">
        <f>IF($GO518&gt;=10,INDEX($DI:$DI,$GN518+10),"")</f>
      </c>
      <c r="DV518">
        <f>IF($GO518&gt;=11,INDEX($DI:$DI,$GN518+11),"")</f>
      </c>
      <c r="DW518">
        <f>IF($GO518&gt;=12,INDEX($DI:$DI,$GN518+12),"")</f>
      </c>
      <c r="DX518">
        <f>IF($GO518&gt;=13,INDEX($DI:$DI,$GN518+13),"")</f>
      </c>
      <c r="DY518">
        <f>IF($GO518&gt;=14,INDEX($DI:$DI,$GN518+14),"")</f>
      </c>
      <c r="DZ518">
        <f>IF($GO518&gt;=15,INDEX($DI:$DI,$GN518+15),"")</f>
      </c>
      <c r="EA518">
        <f>IF($GO518&gt;=16,INDEX($DI:$DI,$GN518+16),"")</f>
      </c>
      <c r="EB518">
        <f>IF($GO518&gt;=17,INDEX($DI:$DI,$GN518+17),"")</f>
      </c>
      <c r="EC518">
        <f>IF($GO518&gt;=18,INDEX($DI:$DI,$GN518+18),"")</f>
      </c>
      <c r="ED518">
        <f>IF($GO518&gt;=19,INDEX($DI:$DI,$GN518+19),"")</f>
      </c>
      <c r="EE518">
        <f>IF($GO518&gt;=20,INDEX($DI:$DI,$GN518+20),"")</f>
      </c>
      <c r="EF518">
        <f>IF($GO518&gt;=21,INDEX($DI:$DI,$GN518+21),"")</f>
      </c>
      <c r="EG518">
        <f>IF($GO518&gt;=22,INDEX($DI:$DI,$GN518+22),"")</f>
      </c>
      <c r="EH518">
        <f>IF($GO518&gt;=23,INDEX($DI:$DI,$GN518+23),"")</f>
      </c>
      <c r="EI518">
        <f>IF($GO518&gt;=24,INDEX($DI:$DI,$GN518+24),"")</f>
      </c>
      <c r="EJ518">
        <f>IF($GO518&gt;=25,INDEX($DI:$DI,$GN518+25),"")</f>
      </c>
      <c r="EK518">
        <f>IF($GO518&gt;=26,INDEX($DI:$DI,$GN518+26),"")</f>
      </c>
      <c r="EL518">
        <f>IF($GO518&gt;=27,INDEX($DI:$DI,$GN518+27),"")</f>
      </c>
      <c r="EM518">
        <f>IF($GO518&gt;=28,INDEX($DI:$DI,$GN518+28),"")</f>
      </c>
      <c r="EN518">
        <f>IF($GO518&gt;=29,INDEX($DI:$DI,$GN518+29),"")</f>
      </c>
      <c r="EO518">
        <f>IF($GO518&gt;=30,INDEX($DI:$DI,$GN518+30),"")</f>
      </c>
      <c r="EP518">
        <f>IF($GO518&gt;=31,INDEX($DI:$DI,$GN518+31),"")</f>
      </c>
      <c r="EQ518">
        <f>IF($GO518&gt;=32,INDEX($DI:$DI,$GN518+32),"")</f>
      </c>
      <c r="ER518">
        <f>IF($GO518&gt;=33,INDEX($DI:$DI,$GN518+33),"")</f>
      </c>
      <c r="ES518">
        <f>IF($GO518&gt;=34,INDEX($DI:$DI,$GN518+34),"")</f>
      </c>
      <c r="ET518">
        <f>IF($GO518&gt;=35,INDEX($DI:$DI,$GN518+35),"")</f>
      </c>
      <c r="EU518">
        <f>IF($GO518&gt;=36,INDEX($DI:$DI,$GN518+36),"")</f>
      </c>
      <c r="EV518">
        <f>IF($GO518&gt;=37,INDEX($DI:$DI,$GN518+37),"")</f>
      </c>
      <c r="EW518">
        <f>IF($GO518&gt;=38,INDEX($DI:$DI,$GN518+38),"")</f>
      </c>
      <c r="EX518">
        <f>IF($GO518&gt;=39,INDEX($DI:$DI,$GN518+39),"")</f>
      </c>
      <c r="EY518">
        <f>IF($GO518&gt;=40,INDEX($DI:$DI,$GN518+40),"")</f>
      </c>
      <c r="EZ518">
        <f>IF($GO518&gt;=1,INDEX($DJ:$DJ,$GN518+1),"")</f>
      </c>
      <c r="FA518">
        <f>IF($GO518&gt;=2,INDEX($DJ:$DJ,$GN518+2),"")</f>
      </c>
      <c r="FB518">
        <f>IF($GO518&gt;=3,INDEX($DJ:$DJ,$GN518+3),"")</f>
      </c>
      <c r="FC518">
        <f>IF($GO518&gt;=4,INDEX($DJ:$DJ,$GN518+4),"")</f>
      </c>
      <c r="FD518">
        <f>IF($GO518&gt;=5,INDEX($DJ:$DJ,$GN518+5),"")</f>
      </c>
      <c r="FE518">
        <f>IF($GO518&gt;=6,INDEX($DJ:$DJ,$GN518+6),"")</f>
      </c>
      <c r="FF518">
        <f>IF($GO518&gt;=7,INDEX($DJ:$DJ,$GN518+7),"")</f>
      </c>
      <c r="FG518">
        <f>IF($GO518&gt;=8,INDEX($DJ:$DJ,$GN518+8),"")</f>
      </c>
      <c r="FH518">
        <f>IF($GO518&gt;=9,INDEX($DJ:$DJ,$GN518+9),"")</f>
      </c>
      <c r="FI518">
        <f>IF($GO518&gt;=10,INDEX($DJ:$DJ,$GN518+10),"")</f>
      </c>
      <c r="FJ518">
        <f>IF($GO518&gt;=11,INDEX($DJ:$DJ,$GN518+11),"")</f>
      </c>
      <c r="FK518">
        <f>IF($GO518&gt;=12,INDEX($DJ:$DJ,$GN518+12),"")</f>
      </c>
      <c r="FL518">
        <f>IF($GO518&gt;=13,INDEX($DJ:$DJ,$GN518+13),"")</f>
      </c>
      <c r="FM518">
        <f>IF($GO518&gt;=14,INDEX($DJ:$DJ,$GN518+14),"")</f>
      </c>
      <c r="FN518">
        <f>IF($GO518&gt;=15,INDEX($DJ:$DJ,$GN518+15),"")</f>
      </c>
      <c r="FO518">
        <f>IF($GO518&gt;=16,INDEX($DJ:$DJ,$GN518+16),"")</f>
      </c>
      <c r="FP518">
        <f>IF($GO518&gt;=17,INDEX($DJ:$DJ,$GN518+17),"")</f>
      </c>
      <c r="FQ518">
        <f>IF($GO518&gt;=18,INDEX($DJ:$DJ,$GN518+18),"")</f>
      </c>
      <c r="FR518">
        <f>IF($GO518&gt;=19,INDEX($DJ:$DJ,$GN518+19),"")</f>
      </c>
      <c r="FS518">
        <f>IF($GO518&gt;=20,INDEX($DJ:$DJ,$GN518+20),"")</f>
      </c>
      <c r="FT518">
        <f>IF($GO518&gt;=21,INDEX($DJ:$DJ,$GN518+21),"")</f>
      </c>
      <c r="FU518">
        <f>IF($GO518&gt;=22,INDEX($DJ:$DJ,$GN518+22),"")</f>
      </c>
      <c r="FV518">
        <f>IF($GO518&gt;=23,INDEX($DJ:$DJ,$GN518+23),"")</f>
      </c>
      <c r="FW518">
        <f>IF($GO518&gt;=24,INDEX($DJ:$DJ,$GN518+24),"")</f>
      </c>
      <c r="FX518">
        <f>IF($GO518&gt;=25,INDEX($DJ:$DJ,$GN518+25),"")</f>
      </c>
      <c r="FY518">
        <f>IF($GO518&gt;=26,INDEX($DJ:$DJ,$GN518+26),"")</f>
      </c>
      <c r="FZ518">
        <f>IF($GO518&gt;=27,INDEX($DJ:$DJ,$GN518+27),"")</f>
      </c>
      <c r="GA518">
        <f>IF($GO518&gt;=28,INDEX($DJ:$DJ,$GN518+28),"")</f>
      </c>
      <c r="GB518">
        <f>IF($GO518&gt;=29,INDEX($DJ:$DJ,$GN518+29),"")</f>
      </c>
      <c r="GC518">
        <f>IF($GO518&gt;=30,INDEX($DJ:$DJ,$GN518+30),"")</f>
      </c>
      <c r="GD518">
        <f>IF($GO518&gt;=31,INDEX($DJ:$DJ,$GN518+31),"")</f>
      </c>
      <c r="GE518">
        <f>IF($GO518&gt;=32,INDEX($DJ:$DJ,$GN518+32),"")</f>
      </c>
      <c r="GF518">
        <f>IF($GO518&gt;=33,INDEX($DJ:$DJ,$GN518+33),"")</f>
      </c>
      <c r="GG518">
        <f>IF($GO518&gt;=34,INDEX($DJ:$DJ,$GN518+34),"")</f>
      </c>
      <c r="GH518">
        <f>IF($GO518&gt;=35,INDEX($DJ:$DJ,$GN518+35),"")</f>
      </c>
      <c r="GI518">
        <f>IF($GO518&gt;=36,INDEX($DJ:$DJ,$GN518+36),"")</f>
      </c>
      <c r="GJ518">
        <f>IF($GO518&gt;=37,INDEX($DJ:$DJ,$GN518+37),"")</f>
      </c>
      <c r="GK518">
        <f>IF($GO518&gt;=38,INDEX($DJ:$DJ,$GN518+38),"")</f>
      </c>
      <c r="GL518">
        <f>IF($GO518&gt;=39,INDEX($DJ:$DJ,$GN518+39),"")</f>
      </c>
      <c r="GM518">
        <f>IF($GO518&gt;=40,INDEX($DJ:$DJ,$GN518+40),"")</f>
      </c>
      <c r="GN518">
        <f>IFERROR(MATCH($DH518,$DI$2:$DI$148,0)+1,0)</f>
      </c>
      <c r="GO518">
        <f>IFERROR(INDEX($DK$2:$DK$148,MATCH($DH518,$DI$2:$DI$148,0)),0)</f>
      </c>
      <c r="GP518">
        <f>IFERROR(MATCH($Y518,$DL$518:$EY$518,0),0)</f>
      </c>
      <c r="GQ518">
        <f>IF($GP518&gt;0,INDEX($EZ$518:$GM$518,$GP518),"")</f>
      </c>
      <c r="GT518">
        <f>IF($JC518&gt;=1,INDEX($GR:$GR,$JB518+1),"")</f>
      </c>
      <c r="GU518">
        <f>IF($JC518&gt;=2,INDEX($GR:$GR,$JB518+2),"")</f>
      </c>
      <c r="GV518">
        <f>IF($JC518&gt;=3,INDEX($GR:$GR,$JB518+3),"")</f>
      </c>
      <c r="GW518">
        <f>IF($JC518&gt;=4,INDEX($GR:$GR,$JB518+4),"")</f>
      </c>
      <c r="GX518">
        <f>IF($JC518&gt;=5,INDEX($GR:$GR,$JB518+5),"")</f>
      </c>
      <c r="GY518">
        <f>IF($JC518&gt;=6,INDEX($GR:$GR,$JB518+6),"")</f>
      </c>
      <c r="GZ518">
        <f>IF($JC518&gt;=7,INDEX($GR:$GR,$JB518+7),"")</f>
      </c>
      <c r="HA518">
        <f>IF($JC518&gt;=8,INDEX($GR:$GR,$JB518+8),"")</f>
      </c>
      <c r="HB518">
        <f>IF($JC518&gt;=9,INDEX($GR:$GR,$JB518+9),"")</f>
      </c>
      <c r="HC518">
        <f>IF($JC518&gt;=10,INDEX($GR:$GR,$JB518+10),"")</f>
      </c>
      <c r="HD518">
        <f>IF($JC518&gt;=11,INDEX($GR:$GR,$JB518+11),"")</f>
      </c>
      <c r="HE518">
        <f>IF($JC518&gt;=12,INDEX($GR:$GR,$JB518+12),"")</f>
      </c>
      <c r="HF518">
        <f>IF($JC518&gt;=13,INDEX($GR:$GR,$JB518+13),"")</f>
      </c>
      <c r="HG518">
        <f>IF($JC518&gt;=14,INDEX($GR:$GR,$JB518+14),"")</f>
      </c>
      <c r="HH518">
        <f>IF($JC518&gt;=15,INDEX($GR:$GR,$JB518+15),"")</f>
      </c>
      <c r="HI518">
        <f>IF($JC518&gt;=16,INDEX($GR:$GR,$JB518+16),"")</f>
      </c>
      <c r="HJ518">
        <f>IF($JC518&gt;=17,INDEX($GR:$GR,$JB518+17),"")</f>
      </c>
      <c r="HK518">
        <f>IF($JC518&gt;=18,INDEX($GR:$GR,$JB518+18),"")</f>
      </c>
      <c r="HL518">
        <f>IF($JC518&gt;=19,INDEX($GR:$GR,$JB518+19),"")</f>
      </c>
      <c r="HM518">
        <f>IF($JC518&gt;=20,INDEX($GR:$GR,$JB518+20),"")</f>
      </c>
      <c r="HN518">
        <f>IF($JC518&gt;=21,INDEX($GR:$GR,$JB518+21),"")</f>
      </c>
      <c r="HO518">
        <f>IF($JC518&gt;=22,INDEX($GR:$GR,$JB518+22),"")</f>
      </c>
      <c r="HP518">
        <f>IF($JC518&gt;=23,INDEX($GR:$GR,$JB518+23),"")</f>
      </c>
      <c r="HQ518">
        <f>IF($JC518&gt;=24,INDEX($GR:$GR,$JB518+24),"")</f>
      </c>
      <c r="HR518">
        <f>IF($JC518&gt;=25,INDEX($GR:$GR,$JB518+25),"")</f>
      </c>
      <c r="HS518">
        <f>IF($JC518&gt;=26,INDEX($GR:$GR,$JB518+26),"")</f>
      </c>
      <c r="HT518">
        <f>IF($JC518&gt;=27,INDEX($GR:$GR,$JB518+27),"")</f>
      </c>
      <c r="HU518">
        <f>IF($JC518&gt;=28,INDEX($GR:$GR,$JB518+28),"")</f>
      </c>
      <c r="HV518">
        <f>IF($JC518&gt;=29,INDEX($GR:$GR,$JB518+29),"")</f>
      </c>
      <c r="HW518">
        <f>IF($JC518&gt;=30,INDEX($GR:$GR,$JB518+30),"")</f>
      </c>
      <c r="HX518">
        <f>IF($JC518&gt;=31,INDEX($GR:$GR,$JB518+31),"")</f>
      </c>
      <c r="HY518">
        <f>IF($JC518&gt;=32,INDEX($GR:$GR,$JB518+32),"")</f>
      </c>
      <c r="HZ518">
        <f>IF($JC518&gt;=33,INDEX($GR:$GR,$JB518+33),"")</f>
      </c>
      <c r="IA518">
        <f>IF($JC518&gt;=34,INDEX($GR:$GR,$JB518+34),"")</f>
      </c>
      <c r="IB518">
        <f>IF($JC518&gt;=35,INDEX($GR:$GR,$JB518+35),"")</f>
      </c>
      <c r="IC518">
        <f>IF($JC518&gt;=36,INDEX($GR:$GR,$JB518+36),"")</f>
      </c>
      <c r="ID518">
        <f>IF($JC518&gt;=37,INDEX($GR:$GR,$JB518+37),"")</f>
      </c>
      <c r="IE518">
        <f>IF($JC518&gt;=38,INDEX($GR:$GR,$JB518+38),"")</f>
      </c>
      <c r="IF518">
        <f>IF($JC518&gt;=39,INDEX($GR:$GR,$JB518+39),"")</f>
      </c>
      <c r="IG518">
        <f>IF($JC518&gt;=40,INDEX($GR:$GR,$JB518+40),"")</f>
      </c>
      <c r="IH518">
        <f>IF($JC518&gt;=41,INDEX($GR:$GR,$JB518+41),"")</f>
      </c>
      <c r="II518">
        <f>IF($JC518&gt;=42,INDEX($GR:$GR,$JB518+42),"")</f>
      </c>
      <c r="IJ518">
        <f>IF($JC518&gt;=43,INDEX($GR:$GR,$JB518+43),"")</f>
      </c>
      <c r="IK518">
        <f>IF($JC518&gt;=44,INDEX($GR:$GR,$JB518+44),"")</f>
      </c>
      <c r="IL518">
        <f>IF($JC518&gt;=45,INDEX($GR:$GR,$JB518+45),"")</f>
      </c>
      <c r="IM518">
        <f>IF($JC518&gt;=46,INDEX($GR:$GR,$JB518+46),"")</f>
      </c>
      <c r="IN518">
        <f>IF($JC518&gt;=47,INDEX($GR:$GR,$JB518+47),"")</f>
      </c>
      <c r="IO518">
        <f>IF($JC518&gt;=48,INDEX($GR:$GR,$JB518+48),"")</f>
      </c>
      <c r="IP518">
        <f>IF($JC518&gt;=49,INDEX($GR:$GR,$JB518+49),"")</f>
      </c>
      <c r="IQ518">
        <f>IF($JC518&gt;=50,INDEX($GR:$GR,$JB518+50),"")</f>
      </c>
      <c r="IR518">
        <f>IF($JC518&gt;=51,INDEX($GR:$GR,$JB518+51),"")</f>
      </c>
      <c r="IS518">
        <f>IF($JC518&gt;=52,INDEX($GR:$GR,$JB518+52),"")</f>
      </c>
      <c r="IT518">
        <f>IF($JC518&gt;=53,INDEX($GR:$GR,$JB518+53),"")</f>
      </c>
      <c r="IU518">
        <f>IF($JC518&gt;=54,INDEX($GR:$GR,$JB518+54),"")</f>
      </c>
      <c r="IV518">
        <f>IF($JC518&gt;=55,INDEX($GR:$GR,$JB518+55),"")</f>
      </c>
      <c r="IW518">
        <f>IF($JC518&gt;=56,INDEX($GR:$GR,$JB518+56),"")</f>
      </c>
      <c r="IX518">
        <f>IF($JC518&gt;=57,INDEX($GR:$GR,$JB518+57),"")</f>
      </c>
      <c r="IY518">
        <f>IF($JC518&gt;=58,INDEX($GR:$GR,$JB518+58),"")</f>
      </c>
      <c r="IZ518">
        <f>IF($JC518&gt;=59,INDEX($GR:$GR,$JB518+59),"")</f>
      </c>
      <c r="JA518">
        <f>IF($JC518&gt;=60,INDEX($GR:$GR,$JB518+60),"")</f>
      </c>
      <c r="JB518">
        <f>IFERROR(MATCH($GQ518,$GR$2:$GR$324,0)+1,0)</f>
      </c>
      <c r="JC518">
        <f>IFERROR(INDEX($GS$2:$GS$324,MATCH($GQ518,$GR$2:$GR$324,0)),0)</f>
      </c>
      <c r="JD518" t="s">
        <v>40</v>
      </c>
      <c r="JE518" t="s">
        <v>40</v>
      </c>
    </row>
    <row r="519" spans="1:265" x14ac:dyDescent="0.25">
      <c r="Q519">
        <f>IF(OR($T519="",$P519=""),"",IFERROR($T519/$P519,0))</f>
      </c>
      <c r="R519">
        <f>IF($T519="","",
SUM($S519,$U519,$Z519,$V519,$X519)*
(1-IF($AA519="",0,VALUE($AA519)/100)))</f>
      </c>
      <c r="S519">
        <f>IF($T519="","",$T519)</f>
      </c>
      <c r="U519">
        <f>IF($T519="","",
IF($N519="","",
IF(ISNUMBER(SEARCH("exempt",LOWER($N519))),0,
$T519*(VALUE(SUBSTITUTE($N519,"%",""))/100))))</f>
      </c>
      <c r="AB519">
        <f>IFERROR(IF(FIND(" - ",$K519)&gt;0,MID($K519,FIND(" - ",$K519)+3,LEN($K519)),""),"")</f>
      </c>
      <c r="AK519" t="s">
        <v>1106</v>
      </c>
      <c r="AP519">
        <f>IFERROR(LEFT($K519,FIND(" - ",$K519)-1),$K519)</f>
      </c>
      <c r="AS519">
        <f>IF($CH519&gt;=1,INDEX($AQ:$AQ,$CG519+1),"")</f>
      </c>
      <c r="AT519">
        <f>IF($CH519&gt;=2,INDEX($AQ:$AQ,$CG519+2),"")</f>
      </c>
      <c r="AU519">
        <f>IF($CH519&gt;=3,INDEX($AQ:$AQ,$CG519+3),"")</f>
      </c>
      <c r="AV519">
        <f>IF($CH519&gt;=4,INDEX($AQ:$AQ,$CG519+4),"")</f>
      </c>
      <c r="AW519">
        <f>IF($CH519&gt;=5,INDEX($AQ:$AQ,$CG519+5),"")</f>
      </c>
      <c r="AX519">
        <f>IF($CH519&gt;=6,INDEX($AQ:$AQ,$CG519+6),"")</f>
      </c>
      <c r="AY519">
        <f>IF($CH519&gt;=7,INDEX($AQ:$AQ,$CG519+7),"")</f>
      </c>
      <c r="AZ519">
        <f>IF($CH519&gt;=8,INDEX($AQ:$AQ,$CG519+8),"")</f>
      </c>
      <c r="BA519">
        <f>IF($CH519&gt;=9,INDEX($AQ:$AQ,$CG519+9),"")</f>
      </c>
      <c r="BB519">
        <f>IF($CH519&gt;=10,INDEX($AQ:$AQ,$CG519+10),"")</f>
      </c>
      <c r="BC519">
        <f>IF($CH519&gt;=11,INDEX($AQ:$AQ,$CG519+11),"")</f>
      </c>
      <c r="BD519">
        <f>IF($CH519&gt;=12,INDEX($AQ:$AQ,$CG519+12),"")</f>
      </c>
      <c r="BE519">
        <f>IF($CH519&gt;=13,INDEX($AQ:$AQ,$CG519+13),"")</f>
      </c>
      <c r="BF519">
        <f>IF($CH519&gt;=14,INDEX($AQ:$AQ,$CG519+14),"")</f>
      </c>
      <c r="BG519">
        <f>IF($CH519&gt;=15,INDEX($AQ:$AQ,$CG519+15),"")</f>
      </c>
      <c r="BH519">
        <f>IF($CH519&gt;=16,INDEX($AQ:$AQ,$CG519+16),"")</f>
      </c>
      <c r="BI519">
        <f>IF($CH519&gt;=17,INDEX($AQ:$AQ,$CG519+17),"")</f>
      </c>
      <c r="BJ519">
        <f>IF($CH519&gt;=18,INDEX($AQ:$AQ,$CG519+18),"")</f>
      </c>
      <c r="BK519">
        <f>IF($CH519&gt;=19,INDEX($AQ:$AQ,$CG519+19),"")</f>
      </c>
      <c r="BL519">
        <f>IF($CH519&gt;=20,INDEX($AQ:$AQ,$CG519+20),"")</f>
      </c>
      <c r="BM519">
        <f>IF($CH519&gt;=21,INDEX($AQ:$AQ,$CG519+21),"")</f>
      </c>
      <c r="BN519">
        <f>IF($CH519&gt;=22,INDEX($AQ:$AQ,$CG519+22),"")</f>
      </c>
      <c r="BO519">
        <f>IF($CH519&gt;=23,INDEX($AQ:$AQ,$CG519+23),"")</f>
      </c>
      <c r="BP519">
        <f>IF($CH519&gt;=24,INDEX($AQ:$AQ,$CG519+24),"")</f>
      </c>
      <c r="BQ519">
        <f>IF($CH519&gt;=25,INDEX($AQ:$AQ,$CG519+25),"")</f>
      </c>
      <c r="BR519">
        <f>IF($CH519&gt;=26,INDEX($AQ:$AQ,$CG519+26),"")</f>
      </c>
      <c r="BS519">
        <f>IF($CH519&gt;=27,INDEX($AQ:$AQ,$CG519+27),"")</f>
      </c>
      <c r="BT519">
        <f>IF($CH519&gt;=28,INDEX($AQ:$AQ,$CG519+28),"")</f>
      </c>
      <c r="BU519">
        <f>IF($CH519&gt;=29,INDEX($AQ:$AQ,$CG519+29),"")</f>
      </c>
      <c r="BV519">
        <f>IF($CH519&gt;=30,INDEX($AQ:$AQ,$CG519+30),"")</f>
      </c>
      <c r="BW519">
        <f>IF($CH519&gt;=31,INDEX($AQ:$AQ,$CG519+31),"")</f>
      </c>
      <c r="BX519">
        <f>IF($CH519&gt;=32,INDEX($AQ:$AQ,$CG519+32),"")</f>
      </c>
      <c r="BY519">
        <f>IF($CH519&gt;=33,INDEX($AQ:$AQ,$CG519+33),"")</f>
      </c>
      <c r="BZ519">
        <f>IF($CH519&gt;=34,INDEX($AQ:$AQ,$CG519+34),"")</f>
      </c>
      <c r="CA519">
        <f>IF($CH519&gt;=35,INDEX($AQ:$AQ,$CG519+35),"")</f>
      </c>
      <c r="CB519">
        <f>IF($CH519&gt;=36,INDEX($AQ:$AQ,$CG519+36),"")</f>
      </c>
      <c r="CC519">
        <f>IF($CH519&gt;=37,INDEX($AQ:$AQ,$CG519+37),"")</f>
      </c>
      <c r="CD519">
        <f>IF($CH519&gt;=38,INDEX($AQ:$AQ,$CG519+38),"")</f>
      </c>
      <c r="CE519">
        <f>IF($CH519&gt;=39,INDEX($AQ:$AQ,$CG519+39),"")</f>
      </c>
      <c r="CF519">
        <f>IF($CH519&gt;=40,INDEX($AQ:$AQ,$CG519+40),"")</f>
      </c>
      <c r="CG519">
        <f>IFERROR(MATCH($AP519,$AQ$2:$AQ$134,0)+1,0)</f>
      </c>
      <c r="CH519">
        <f>IFERROR(INDEX($AR$2:$AR$134,MATCH($AP519,$AQ$2:$AQ$134,0)),0)</f>
      </c>
      <c r="CI519">
        <f>IFERROR(LEFT($L519,FIND(" - ",$L519)-1),$L519)</f>
      </c>
      <c r="CL519">
        <f>IF($DG519&gt;=1,INDEX($CJ:$CJ,$DF519+1),"")</f>
      </c>
      <c r="CM519">
        <f>IF($DG519&gt;=2,INDEX($CJ:$CJ,$DF519+2),"")</f>
      </c>
      <c r="CN519">
        <f>IF($DG519&gt;=3,INDEX($CJ:$CJ,$DF519+3),"")</f>
      </c>
      <c r="CO519">
        <f>IF($DG519&gt;=4,INDEX($CJ:$CJ,$DF519+4),"")</f>
      </c>
      <c r="CP519">
        <f>IF($DG519&gt;=5,INDEX($CJ:$CJ,$DF519+5),"")</f>
      </c>
      <c r="CQ519">
        <f>IF($DG519&gt;=6,INDEX($CJ:$CJ,$DF519+6),"")</f>
      </c>
      <c r="CR519">
        <f>IF($DG519&gt;=7,INDEX($CJ:$CJ,$DF519+7),"")</f>
      </c>
      <c r="CS519">
        <f>IF($DG519&gt;=8,INDEX($CJ:$CJ,$DF519+8),"")</f>
      </c>
      <c r="CT519">
        <f>IF($DG519&gt;=9,INDEX($CJ:$CJ,$DF519+9),"")</f>
      </c>
      <c r="CU519">
        <f>IF($DG519&gt;=10,INDEX($CJ:$CJ,$DF519+10),"")</f>
      </c>
      <c r="CV519">
        <f>IF($DG519&gt;=11,INDEX($CJ:$CJ,$DF519+11),"")</f>
      </c>
      <c r="CW519">
        <f>IF($DG519&gt;=12,INDEX($CJ:$CJ,$DF519+12),"")</f>
      </c>
      <c r="CX519">
        <f>IF($DG519&gt;=13,INDEX($CJ:$CJ,$DF519+13),"")</f>
      </c>
      <c r="CY519">
        <f>IF($DG519&gt;=14,INDEX($CJ:$CJ,$DF519+14),"")</f>
      </c>
      <c r="CZ519">
        <f>IF($DG519&gt;=15,INDEX($CJ:$CJ,$DF519+15),"")</f>
      </c>
      <c r="DA519">
        <f>IF($DG519&gt;=16,INDEX($CJ:$CJ,$DF519+16),"")</f>
      </c>
      <c r="DB519">
        <f>IF($DG519&gt;=17,INDEX($CJ:$CJ,$DF519+17),"")</f>
      </c>
      <c r="DC519">
        <f>IF($DG519&gt;=18,INDEX($CJ:$CJ,$DF519+18),"")</f>
      </c>
      <c r="DD519">
        <f>IF($DG519&gt;=19,INDEX($CJ:$CJ,$DF519+19),"")</f>
      </c>
      <c r="DE519">
        <f>IF($DG519&gt;=20,INDEX($CJ:$CJ,$DF519+20),"")</f>
      </c>
      <c r="DF519">
        <f>IFERROR(MATCH($CI519,$CJ$2:$CJ$263,0)+1,0)</f>
      </c>
      <c r="DG519">
        <f>IFERROR(INDEX($CK$2:$CK$263,MATCH($CI519,$CJ$2:$CJ$263,0)),0)</f>
      </c>
      <c r="DH519">
        <f>IFERROR(INDEX($AO:$AO,MATCH($N519,$AN:$AN,0))&amp;"","")</f>
      </c>
      <c r="DL519">
        <f>IF($GO519&gt;=1,INDEX($DI:$DI,$GN519+1),"")</f>
      </c>
      <c r="DM519">
        <f>IF($GO519&gt;=2,INDEX($DI:$DI,$GN519+2),"")</f>
      </c>
      <c r="DN519">
        <f>IF($GO519&gt;=3,INDEX($DI:$DI,$GN519+3),"")</f>
      </c>
      <c r="DO519">
        <f>IF($GO519&gt;=4,INDEX($DI:$DI,$GN519+4),"")</f>
      </c>
      <c r="DP519">
        <f>IF($GO519&gt;=5,INDEX($DI:$DI,$GN519+5),"")</f>
      </c>
      <c r="DQ519">
        <f>IF($GO519&gt;=6,INDEX($DI:$DI,$GN519+6),"")</f>
      </c>
      <c r="DR519">
        <f>IF($GO519&gt;=7,INDEX($DI:$DI,$GN519+7),"")</f>
      </c>
      <c r="DS519">
        <f>IF($GO519&gt;=8,INDEX($DI:$DI,$GN519+8),"")</f>
      </c>
      <c r="DT519">
        <f>IF($GO519&gt;=9,INDEX($DI:$DI,$GN519+9),"")</f>
      </c>
      <c r="DU519">
        <f>IF($GO519&gt;=10,INDEX($DI:$DI,$GN519+10),"")</f>
      </c>
      <c r="DV519">
        <f>IF($GO519&gt;=11,INDEX($DI:$DI,$GN519+11),"")</f>
      </c>
      <c r="DW519">
        <f>IF($GO519&gt;=12,INDEX($DI:$DI,$GN519+12),"")</f>
      </c>
      <c r="DX519">
        <f>IF($GO519&gt;=13,INDEX($DI:$DI,$GN519+13),"")</f>
      </c>
      <c r="DY519">
        <f>IF($GO519&gt;=14,INDEX($DI:$DI,$GN519+14),"")</f>
      </c>
      <c r="DZ519">
        <f>IF($GO519&gt;=15,INDEX($DI:$DI,$GN519+15),"")</f>
      </c>
      <c r="EA519">
        <f>IF($GO519&gt;=16,INDEX($DI:$DI,$GN519+16),"")</f>
      </c>
      <c r="EB519">
        <f>IF($GO519&gt;=17,INDEX($DI:$DI,$GN519+17),"")</f>
      </c>
      <c r="EC519">
        <f>IF($GO519&gt;=18,INDEX($DI:$DI,$GN519+18),"")</f>
      </c>
      <c r="ED519">
        <f>IF($GO519&gt;=19,INDEX($DI:$DI,$GN519+19),"")</f>
      </c>
      <c r="EE519">
        <f>IF($GO519&gt;=20,INDEX($DI:$DI,$GN519+20),"")</f>
      </c>
      <c r="EF519">
        <f>IF($GO519&gt;=21,INDEX($DI:$DI,$GN519+21),"")</f>
      </c>
      <c r="EG519">
        <f>IF($GO519&gt;=22,INDEX($DI:$DI,$GN519+22),"")</f>
      </c>
      <c r="EH519">
        <f>IF($GO519&gt;=23,INDEX($DI:$DI,$GN519+23),"")</f>
      </c>
      <c r="EI519">
        <f>IF($GO519&gt;=24,INDEX($DI:$DI,$GN519+24),"")</f>
      </c>
      <c r="EJ519">
        <f>IF($GO519&gt;=25,INDEX($DI:$DI,$GN519+25),"")</f>
      </c>
      <c r="EK519">
        <f>IF($GO519&gt;=26,INDEX($DI:$DI,$GN519+26),"")</f>
      </c>
      <c r="EL519">
        <f>IF($GO519&gt;=27,INDEX($DI:$DI,$GN519+27),"")</f>
      </c>
      <c r="EM519">
        <f>IF($GO519&gt;=28,INDEX($DI:$DI,$GN519+28),"")</f>
      </c>
      <c r="EN519">
        <f>IF($GO519&gt;=29,INDEX($DI:$DI,$GN519+29),"")</f>
      </c>
      <c r="EO519">
        <f>IF($GO519&gt;=30,INDEX($DI:$DI,$GN519+30),"")</f>
      </c>
      <c r="EP519">
        <f>IF($GO519&gt;=31,INDEX($DI:$DI,$GN519+31),"")</f>
      </c>
      <c r="EQ519">
        <f>IF($GO519&gt;=32,INDEX($DI:$DI,$GN519+32),"")</f>
      </c>
      <c r="ER519">
        <f>IF($GO519&gt;=33,INDEX($DI:$DI,$GN519+33),"")</f>
      </c>
      <c r="ES519">
        <f>IF($GO519&gt;=34,INDEX($DI:$DI,$GN519+34),"")</f>
      </c>
      <c r="ET519">
        <f>IF($GO519&gt;=35,INDEX($DI:$DI,$GN519+35),"")</f>
      </c>
      <c r="EU519">
        <f>IF($GO519&gt;=36,INDEX($DI:$DI,$GN519+36),"")</f>
      </c>
      <c r="EV519">
        <f>IF($GO519&gt;=37,INDEX($DI:$DI,$GN519+37),"")</f>
      </c>
      <c r="EW519">
        <f>IF($GO519&gt;=38,INDEX($DI:$DI,$GN519+38),"")</f>
      </c>
      <c r="EX519">
        <f>IF($GO519&gt;=39,INDEX($DI:$DI,$GN519+39),"")</f>
      </c>
      <c r="EY519">
        <f>IF($GO519&gt;=40,INDEX($DI:$DI,$GN519+40),"")</f>
      </c>
      <c r="EZ519">
        <f>IF($GO519&gt;=1,INDEX($DJ:$DJ,$GN519+1),"")</f>
      </c>
      <c r="FA519">
        <f>IF($GO519&gt;=2,INDEX($DJ:$DJ,$GN519+2),"")</f>
      </c>
      <c r="FB519">
        <f>IF($GO519&gt;=3,INDEX($DJ:$DJ,$GN519+3),"")</f>
      </c>
      <c r="FC519">
        <f>IF($GO519&gt;=4,INDEX($DJ:$DJ,$GN519+4),"")</f>
      </c>
      <c r="FD519">
        <f>IF($GO519&gt;=5,INDEX($DJ:$DJ,$GN519+5),"")</f>
      </c>
      <c r="FE519">
        <f>IF($GO519&gt;=6,INDEX($DJ:$DJ,$GN519+6),"")</f>
      </c>
      <c r="FF519">
        <f>IF($GO519&gt;=7,INDEX($DJ:$DJ,$GN519+7),"")</f>
      </c>
      <c r="FG519">
        <f>IF($GO519&gt;=8,INDEX($DJ:$DJ,$GN519+8),"")</f>
      </c>
      <c r="FH519">
        <f>IF($GO519&gt;=9,INDEX($DJ:$DJ,$GN519+9),"")</f>
      </c>
      <c r="FI519">
        <f>IF($GO519&gt;=10,INDEX($DJ:$DJ,$GN519+10),"")</f>
      </c>
      <c r="FJ519">
        <f>IF($GO519&gt;=11,INDEX($DJ:$DJ,$GN519+11),"")</f>
      </c>
      <c r="FK519">
        <f>IF($GO519&gt;=12,INDEX($DJ:$DJ,$GN519+12),"")</f>
      </c>
      <c r="FL519">
        <f>IF($GO519&gt;=13,INDEX($DJ:$DJ,$GN519+13),"")</f>
      </c>
      <c r="FM519">
        <f>IF($GO519&gt;=14,INDEX($DJ:$DJ,$GN519+14),"")</f>
      </c>
      <c r="FN519">
        <f>IF($GO519&gt;=15,INDEX($DJ:$DJ,$GN519+15),"")</f>
      </c>
      <c r="FO519">
        <f>IF($GO519&gt;=16,INDEX($DJ:$DJ,$GN519+16),"")</f>
      </c>
      <c r="FP519">
        <f>IF($GO519&gt;=17,INDEX($DJ:$DJ,$GN519+17),"")</f>
      </c>
      <c r="FQ519">
        <f>IF($GO519&gt;=18,INDEX($DJ:$DJ,$GN519+18),"")</f>
      </c>
      <c r="FR519">
        <f>IF($GO519&gt;=19,INDEX($DJ:$DJ,$GN519+19),"")</f>
      </c>
      <c r="FS519">
        <f>IF($GO519&gt;=20,INDEX($DJ:$DJ,$GN519+20),"")</f>
      </c>
      <c r="FT519">
        <f>IF($GO519&gt;=21,INDEX($DJ:$DJ,$GN519+21),"")</f>
      </c>
      <c r="FU519">
        <f>IF($GO519&gt;=22,INDEX($DJ:$DJ,$GN519+22),"")</f>
      </c>
      <c r="FV519">
        <f>IF($GO519&gt;=23,INDEX($DJ:$DJ,$GN519+23),"")</f>
      </c>
      <c r="FW519">
        <f>IF($GO519&gt;=24,INDEX($DJ:$DJ,$GN519+24),"")</f>
      </c>
      <c r="FX519">
        <f>IF($GO519&gt;=25,INDEX($DJ:$DJ,$GN519+25),"")</f>
      </c>
      <c r="FY519">
        <f>IF($GO519&gt;=26,INDEX($DJ:$DJ,$GN519+26),"")</f>
      </c>
      <c r="FZ519">
        <f>IF($GO519&gt;=27,INDEX($DJ:$DJ,$GN519+27),"")</f>
      </c>
      <c r="GA519">
        <f>IF($GO519&gt;=28,INDEX($DJ:$DJ,$GN519+28),"")</f>
      </c>
      <c r="GB519">
        <f>IF($GO519&gt;=29,INDEX($DJ:$DJ,$GN519+29),"")</f>
      </c>
      <c r="GC519">
        <f>IF($GO519&gt;=30,INDEX($DJ:$DJ,$GN519+30),"")</f>
      </c>
      <c r="GD519">
        <f>IF($GO519&gt;=31,INDEX($DJ:$DJ,$GN519+31),"")</f>
      </c>
      <c r="GE519">
        <f>IF($GO519&gt;=32,INDEX($DJ:$DJ,$GN519+32),"")</f>
      </c>
      <c r="GF519">
        <f>IF($GO519&gt;=33,INDEX($DJ:$DJ,$GN519+33),"")</f>
      </c>
      <c r="GG519">
        <f>IF($GO519&gt;=34,INDEX($DJ:$DJ,$GN519+34),"")</f>
      </c>
      <c r="GH519">
        <f>IF($GO519&gt;=35,INDEX($DJ:$DJ,$GN519+35),"")</f>
      </c>
      <c r="GI519">
        <f>IF($GO519&gt;=36,INDEX($DJ:$DJ,$GN519+36),"")</f>
      </c>
      <c r="GJ519">
        <f>IF($GO519&gt;=37,INDEX($DJ:$DJ,$GN519+37),"")</f>
      </c>
      <c r="GK519">
        <f>IF($GO519&gt;=38,INDEX($DJ:$DJ,$GN519+38),"")</f>
      </c>
      <c r="GL519">
        <f>IF($GO519&gt;=39,INDEX($DJ:$DJ,$GN519+39),"")</f>
      </c>
      <c r="GM519">
        <f>IF($GO519&gt;=40,INDEX($DJ:$DJ,$GN519+40),"")</f>
      </c>
      <c r="GN519">
        <f>IFERROR(MATCH($DH519,$DI$2:$DI$148,0)+1,0)</f>
      </c>
      <c r="GO519">
        <f>IFERROR(INDEX($DK$2:$DK$148,MATCH($DH519,$DI$2:$DI$148,0)),0)</f>
      </c>
      <c r="GP519">
        <f>IFERROR(MATCH($Y519,$DL$519:$EY$519,0),0)</f>
      </c>
      <c r="GQ519">
        <f>IF($GP519&gt;0,INDEX($EZ$519:$GM$519,$GP519),"")</f>
      </c>
      <c r="GT519">
        <f>IF($JC519&gt;=1,INDEX($GR:$GR,$JB519+1),"")</f>
      </c>
      <c r="GU519">
        <f>IF($JC519&gt;=2,INDEX($GR:$GR,$JB519+2),"")</f>
      </c>
      <c r="GV519">
        <f>IF($JC519&gt;=3,INDEX($GR:$GR,$JB519+3),"")</f>
      </c>
      <c r="GW519">
        <f>IF($JC519&gt;=4,INDEX($GR:$GR,$JB519+4),"")</f>
      </c>
      <c r="GX519">
        <f>IF($JC519&gt;=5,INDEX($GR:$GR,$JB519+5),"")</f>
      </c>
      <c r="GY519">
        <f>IF($JC519&gt;=6,INDEX($GR:$GR,$JB519+6),"")</f>
      </c>
      <c r="GZ519">
        <f>IF($JC519&gt;=7,INDEX($GR:$GR,$JB519+7),"")</f>
      </c>
      <c r="HA519">
        <f>IF($JC519&gt;=8,INDEX($GR:$GR,$JB519+8),"")</f>
      </c>
      <c r="HB519">
        <f>IF($JC519&gt;=9,INDEX($GR:$GR,$JB519+9),"")</f>
      </c>
      <c r="HC519">
        <f>IF($JC519&gt;=10,INDEX($GR:$GR,$JB519+10),"")</f>
      </c>
      <c r="HD519">
        <f>IF($JC519&gt;=11,INDEX($GR:$GR,$JB519+11),"")</f>
      </c>
      <c r="HE519">
        <f>IF($JC519&gt;=12,INDEX($GR:$GR,$JB519+12),"")</f>
      </c>
      <c r="HF519">
        <f>IF($JC519&gt;=13,INDEX($GR:$GR,$JB519+13),"")</f>
      </c>
      <c r="HG519">
        <f>IF($JC519&gt;=14,INDEX($GR:$GR,$JB519+14),"")</f>
      </c>
      <c r="HH519">
        <f>IF($JC519&gt;=15,INDEX($GR:$GR,$JB519+15),"")</f>
      </c>
      <c r="HI519">
        <f>IF($JC519&gt;=16,INDEX($GR:$GR,$JB519+16),"")</f>
      </c>
      <c r="HJ519">
        <f>IF($JC519&gt;=17,INDEX($GR:$GR,$JB519+17),"")</f>
      </c>
      <c r="HK519">
        <f>IF($JC519&gt;=18,INDEX($GR:$GR,$JB519+18),"")</f>
      </c>
      <c r="HL519">
        <f>IF($JC519&gt;=19,INDEX($GR:$GR,$JB519+19),"")</f>
      </c>
      <c r="HM519">
        <f>IF($JC519&gt;=20,INDEX($GR:$GR,$JB519+20),"")</f>
      </c>
      <c r="HN519">
        <f>IF($JC519&gt;=21,INDEX($GR:$GR,$JB519+21),"")</f>
      </c>
      <c r="HO519">
        <f>IF($JC519&gt;=22,INDEX($GR:$GR,$JB519+22),"")</f>
      </c>
      <c r="HP519">
        <f>IF($JC519&gt;=23,INDEX($GR:$GR,$JB519+23),"")</f>
      </c>
      <c r="HQ519">
        <f>IF($JC519&gt;=24,INDEX($GR:$GR,$JB519+24),"")</f>
      </c>
      <c r="HR519">
        <f>IF($JC519&gt;=25,INDEX($GR:$GR,$JB519+25),"")</f>
      </c>
      <c r="HS519">
        <f>IF($JC519&gt;=26,INDEX($GR:$GR,$JB519+26),"")</f>
      </c>
      <c r="HT519">
        <f>IF($JC519&gt;=27,INDEX($GR:$GR,$JB519+27),"")</f>
      </c>
      <c r="HU519">
        <f>IF($JC519&gt;=28,INDEX($GR:$GR,$JB519+28),"")</f>
      </c>
      <c r="HV519">
        <f>IF($JC519&gt;=29,INDEX($GR:$GR,$JB519+29),"")</f>
      </c>
      <c r="HW519">
        <f>IF($JC519&gt;=30,INDEX($GR:$GR,$JB519+30),"")</f>
      </c>
      <c r="HX519">
        <f>IF($JC519&gt;=31,INDEX($GR:$GR,$JB519+31),"")</f>
      </c>
      <c r="HY519">
        <f>IF($JC519&gt;=32,INDEX($GR:$GR,$JB519+32),"")</f>
      </c>
      <c r="HZ519">
        <f>IF($JC519&gt;=33,INDEX($GR:$GR,$JB519+33),"")</f>
      </c>
      <c r="IA519">
        <f>IF($JC519&gt;=34,INDEX($GR:$GR,$JB519+34),"")</f>
      </c>
      <c r="IB519">
        <f>IF($JC519&gt;=35,INDEX($GR:$GR,$JB519+35),"")</f>
      </c>
      <c r="IC519">
        <f>IF($JC519&gt;=36,INDEX($GR:$GR,$JB519+36),"")</f>
      </c>
      <c r="ID519">
        <f>IF($JC519&gt;=37,INDEX($GR:$GR,$JB519+37),"")</f>
      </c>
      <c r="IE519">
        <f>IF($JC519&gt;=38,INDEX($GR:$GR,$JB519+38),"")</f>
      </c>
      <c r="IF519">
        <f>IF($JC519&gt;=39,INDEX($GR:$GR,$JB519+39),"")</f>
      </c>
      <c r="IG519">
        <f>IF($JC519&gt;=40,INDEX($GR:$GR,$JB519+40),"")</f>
      </c>
      <c r="IH519">
        <f>IF($JC519&gt;=41,INDEX($GR:$GR,$JB519+41),"")</f>
      </c>
      <c r="II519">
        <f>IF($JC519&gt;=42,INDEX($GR:$GR,$JB519+42),"")</f>
      </c>
      <c r="IJ519">
        <f>IF($JC519&gt;=43,INDEX($GR:$GR,$JB519+43),"")</f>
      </c>
      <c r="IK519">
        <f>IF($JC519&gt;=44,INDEX($GR:$GR,$JB519+44),"")</f>
      </c>
      <c r="IL519">
        <f>IF($JC519&gt;=45,INDEX($GR:$GR,$JB519+45),"")</f>
      </c>
      <c r="IM519">
        <f>IF($JC519&gt;=46,INDEX($GR:$GR,$JB519+46),"")</f>
      </c>
      <c r="IN519">
        <f>IF($JC519&gt;=47,INDEX($GR:$GR,$JB519+47),"")</f>
      </c>
      <c r="IO519">
        <f>IF($JC519&gt;=48,INDEX($GR:$GR,$JB519+48),"")</f>
      </c>
      <c r="IP519">
        <f>IF($JC519&gt;=49,INDEX($GR:$GR,$JB519+49),"")</f>
      </c>
      <c r="IQ519">
        <f>IF($JC519&gt;=50,INDEX($GR:$GR,$JB519+50),"")</f>
      </c>
      <c r="IR519">
        <f>IF($JC519&gt;=51,INDEX($GR:$GR,$JB519+51),"")</f>
      </c>
      <c r="IS519">
        <f>IF($JC519&gt;=52,INDEX($GR:$GR,$JB519+52),"")</f>
      </c>
      <c r="IT519">
        <f>IF($JC519&gt;=53,INDEX($GR:$GR,$JB519+53),"")</f>
      </c>
      <c r="IU519">
        <f>IF($JC519&gt;=54,INDEX($GR:$GR,$JB519+54),"")</f>
      </c>
      <c r="IV519">
        <f>IF($JC519&gt;=55,INDEX($GR:$GR,$JB519+55),"")</f>
      </c>
      <c r="IW519">
        <f>IF($JC519&gt;=56,INDEX($GR:$GR,$JB519+56),"")</f>
      </c>
      <c r="IX519">
        <f>IF($JC519&gt;=57,INDEX($GR:$GR,$JB519+57),"")</f>
      </c>
      <c r="IY519">
        <f>IF($JC519&gt;=58,INDEX($GR:$GR,$JB519+58),"")</f>
      </c>
      <c r="IZ519">
        <f>IF($JC519&gt;=59,INDEX($GR:$GR,$JB519+59),"")</f>
      </c>
      <c r="JA519">
        <f>IF($JC519&gt;=60,INDEX($GR:$GR,$JB519+60),"")</f>
      </c>
      <c r="JB519">
        <f>IFERROR(MATCH($GQ519,$GR$2:$GR$324,0)+1,0)</f>
      </c>
      <c r="JC519">
        <f>IFERROR(INDEX($GS$2:$GS$324,MATCH($GQ519,$GR$2:$GR$324,0)),0)</f>
      </c>
      <c r="JD519" t="s">
        <v>40</v>
      </c>
      <c r="JE519" t="s">
        <v>40</v>
      </c>
    </row>
    <row r="520" spans="1:265" x14ac:dyDescent="0.25">
      <c r="Q520">
        <f>IF(OR($T520="",$P520=""),"",IFERROR($T520/$P520,0))</f>
      </c>
      <c r="R520">
        <f>IF($T520="","",
SUM($S520,$U520,$Z520,$V520,$X520)*
(1-IF($AA520="",0,VALUE($AA520)/100)))</f>
      </c>
      <c r="S520">
        <f>IF($T520="","",$T520)</f>
      </c>
      <c r="U520">
        <f>IF($T520="","",
IF($N520="","",
IF(ISNUMBER(SEARCH("exempt",LOWER($N520))),0,
$T520*(VALUE(SUBSTITUTE($N520,"%",""))/100))))</f>
      </c>
      <c r="AB520">
        <f>IFERROR(IF(FIND(" - ",$K520)&gt;0,MID($K520,FIND(" - ",$K520)+3,LEN($K520)),""),"")</f>
      </c>
      <c r="AK520" t="s">
        <v>1107</v>
      </c>
      <c r="AP520">
        <f>IFERROR(LEFT($K520,FIND(" - ",$K520)-1),$K520)</f>
      </c>
      <c r="AS520">
        <f>IF($CH520&gt;=1,INDEX($AQ:$AQ,$CG520+1),"")</f>
      </c>
      <c r="AT520">
        <f>IF($CH520&gt;=2,INDEX($AQ:$AQ,$CG520+2),"")</f>
      </c>
      <c r="AU520">
        <f>IF($CH520&gt;=3,INDEX($AQ:$AQ,$CG520+3),"")</f>
      </c>
      <c r="AV520">
        <f>IF($CH520&gt;=4,INDEX($AQ:$AQ,$CG520+4),"")</f>
      </c>
      <c r="AW520">
        <f>IF($CH520&gt;=5,INDEX($AQ:$AQ,$CG520+5),"")</f>
      </c>
      <c r="AX520">
        <f>IF($CH520&gt;=6,INDEX($AQ:$AQ,$CG520+6),"")</f>
      </c>
      <c r="AY520">
        <f>IF($CH520&gt;=7,INDEX($AQ:$AQ,$CG520+7),"")</f>
      </c>
      <c r="AZ520">
        <f>IF($CH520&gt;=8,INDEX($AQ:$AQ,$CG520+8),"")</f>
      </c>
      <c r="BA520">
        <f>IF($CH520&gt;=9,INDEX($AQ:$AQ,$CG520+9),"")</f>
      </c>
      <c r="BB520">
        <f>IF($CH520&gt;=10,INDEX($AQ:$AQ,$CG520+10),"")</f>
      </c>
      <c r="BC520">
        <f>IF($CH520&gt;=11,INDEX($AQ:$AQ,$CG520+11),"")</f>
      </c>
      <c r="BD520">
        <f>IF($CH520&gt;=12,INDEX($AQ:$AQ,$CG520+12),"")</f>
      </c>
      <c r="BE520">
        <f>IF($CH520&gt;=13,INDEX($AQ:$AQ,$CG520+13),"")</f>
      </c>
      <c r="BF520">
        <f>IF($CH520&gt;=14,INDEX($AQ:$AQ,$CG520+14),"")</f>
      </c>
      <c r="BG520">
        <f>IF($CH520&gt;=15,INDEX($AQ:$AQ,$CG520+15),"")</f>
      </c>
      <c r="BH520">
        <f>IF($CH520&gt;=16,INDEX($AQ:$AQ,$CG520+16),"")</f>
      </c>
      <c r="BI520">
        <f>IF($CH520&gt;=17,INDEX($AQ:$AQ,$CG520+17),"")</f>
      </c>
      <c r="BJ520">
        <f>IF($CH520&gt;=18,INDEX($AQ:$AQ,$CG520+18),"")</f>
      </c>
      <c r="BK520">
        <f>IF($CH520&gt;=19,INDEX($AQ:$AQ,$CG520+19),"")</f>
      </c>
      <c r="BL520">
        <f>IF($CH520&gt;=20,INDEX($AQ:$AQ,$CG520+20),"")</f>
      </c>
      <c r="BM520">
        <f>IF($CH520&gt;=21,INDEX($AQ:$AQ,$CG520+21),"")</f>
      </c>
      <c r="BN520">
        <f>IF($CH520&gt;=22,INDEX($AQ:$AQ,$CG520+22),"")</f>
      </c>
      <c r="BO520">
        <f>IF($CH520&gt;=23,INDEX($AQ:$AQ,$CG520+23),"")</f>
      </c>
      <c r="BP520">
        <f>IF($CH520&gt;=24,INDEX($AQ:$AQ,$CG520+24),"")</f>
      </c>
      <c r="BQ520">
        <f>IF($CH520&gt;=25,INDEX($AQ:$AQ,$CG520+25),"")</f>
      </c>
      <c r="BR520">
        <f>IF($CH520&gt;=26,INDEX($AQ:$AQ,$CG520+26),"")</f>
      </c>
      <c r="BS520">
        <f>IF($CH520&gt;=27,INDEX($AQ:$AQ,$CG520+27),"")</f>
      </c>
      <c r="BT520">
        <f>IF($CH520&gt;=28,INDEX($AQ:$AQ,$CG520+28),"")</f>
      </c>
      <c r="BU520">
        <f>IF($CH520&gt;=29,INDEX($AQ:$AQ,$CG520+29),"")</f>
      </c>
      <c r="BV520">
        <f>IF($CH520&gt;=30,INDEX($AQ:$AQ,$CG520+30),"")</f>
      </c>
      <c r="BW520">
        <f>IF($CH520&gt;=31,INDEX($AQ:$AQ,$CG520+31),"")</f>
      </c>
      <c r="BX520">
        <f>IF($CH520&gt;=32,INDEX($AQ:$AQ,$CG520+32),"")</f>
      </c>
      <c r="BY520">
        <f>IF($CH520&gt;=33,INDEX($AQ:$AQ,$CG520+33),"")</f>
      </c>
      <c r="BZ520">
        <f>IF($CH520&gt;=34,INDEX($AQ:$AQ,$CG520+34),"")</f>
      </c>
      <c r="CA520">
        <f>IF($CH520&gt;=35,INDEX($AQ:$AQ,$CG520+35),"")</f>
      </c>
      <c r="CB520">
        <f>IF($CH520&gt;=36,INDEX($AQ:$AQ,$CG520+36),"")</f>
      </c>
      <c r="CC520">
        <f>IF($CH520&gt;=37,INDEX($AQ:$AQ,$CG520+37),"")</f>
      </c>
      <c r="CD520">
        <f>IF($CH520&gt;=38,INDEX($AQ:$AQ,$CG520+38),"")</f>
      </c>
      <c r="CE520">
        <f>IF($CH520&gt;=39,INDEX($AQ:$AQ,$CG520+39),"")</f>
      </c>
      <c r="CF520">
        <f>IF($CH520&gt;=40,INDEX($AQ:$AQ,$CG520+40),"")</f>
      </c>
      <c r="CG520">
        <f>IFERROR(MATCH($AP520,$AQ$2:$AQ$134,0)+1,0)</f>
      </c>
      <c r="CH520">
        <f>IFERROR(INDEX($AR$2:$AR$134,MATCH($AP520,$AQ$2:$AQ$134,0)),0)</f>
      </c>
      <c r="CI520">
        <f>IFERROR(LEFT($L520,FIND(" - ",$L520)-1),$L520)</f>
      </c>
      <c r="CL520">
        <f>IF($DG520&gt;=1,INDEX($CJ:$CJ,$DF520+1),"")</f>
      </c>
      <c r="CM520">
        <f>IF($DG520&gt;=2,INDEX($CJ:$CJ,$DF520+2),"")</f>
      </c>
      <c r="CN520">
        <f>IF($DG520&gt;=3,INDEX($CJ:$CJ,$DF520+3),"")</f>
      </c>
      <c r="CO520">
        <f>IF($DG520&gt;=4,INDEX($CJ:$CJ,$DF520+4),"")</f>
      </c>
      <c r="CP520">
        <f>IF($DG520&gt;=5,INDEX($CJ:$CJ,$DF520+5),"")</f>
      </c>
      <c r="CQ520">
        <f>IF($DG520&gt;=6,INDEX($CJ:$CJ,$DF520+6),"")</f>
      </c>
      <c r="CR520">
        <f>IF($DG520&gt;=7,INDEX($CJ:$CJ,$DF520+7),"")</f>
      </c>
      <c r="CS520">
        <f>IF($DG520&gt;=8,INDEX($CJ:$CJ,$DF520+8),"")</f>
      </c>
      <c r="CT520">
        <f>IF($DG520&gt;=9,INDEX($CJ:$CJ,$DF520+9),"")</f>
      </c>
      <c r="CU520">
        <f>IF($DG520&gt;=10,INDEX($CJ:$CJ,$DF520+10),"")</f>
      </c>
      <c r="CV520">
        <f>IF($DG520&gt;=11,INDEX($CJ:$CJ,$DF520+11),"")</f>
      </c>
      <c r="CW520">
        <f>IF($DG520&gt;=12,INDEX($CJ:$CJ,$DF520+12),"")</f>
      </c>
      <c r="CX520">
        <f>IF($DG520&gt;=13,INDEX($CJ:$CJ,$DF520+13),"")</f>
      </c>
      <c r="CY520">
        <f>IF($DG520&gt;=14,INDEX($CJ:$CJ,$DF520+14),"")</f>
      </c>
      <c r="CZ520">
        <f>IF($DG520&gt;=15,INDEX($CJ:$CJ,$DF520+15),"")</f>
      </c>
      <c r="DA520">
        <f>IF($DG520&gt;=16,INDEX($CJ:$CJ,$DF520+16),"")</f>
      </c>
      <c r="DB520">
        <f>IF($DG520&gt;=17,INDEX($CJ:$CJ,$DF520+17),"")</f>
      </c>
      <c r="DC520">
        <f>IF($DG520&gt;=18,INDEX($CJ:$CJ,$DF520+18),"")</f>
      </c>
      <c r="DD520">
        <f>IF($DG520&gt;=19,INDEX($CJ:$CJ,$DF520+19),"")</f>
      </c>
      <c r="DE520">
        <f>IF($DG520&gt;=20,INDEX($CJ:$CJ,$DF520+20),"")</f>
      </c>
      <c r="DF520">
        <f>IFERROR(MATCH($CI520,$CJ$2:$CJ$263,0)+1,0)</f>
      </c>
      <c r="DG520">
        <f>IFERROR(INDEX($CK$2:$CK$263,MATCH($CI520,$CJ$2:$CJ$263,0)),0)</f>
      </c>
      <c r="DH520">
        <f>IFERROR(INDEX($AO:$AO,MATCH($N520,$AN:$AN,0))&amp;"","")</f>
      </c>
      <c r="DL520">
        <f>IF($GO520&gt;=1,INDEX($DI:$DI,$GN520+1),"")</f>
      </c>
      <c r="DM520">
        <f>IF($GO520&gt;=2,INDEX($DI:$DI,$GN520+2),"")</f>
      </c>
      <c r="DN520">
        <f>IF($GO520&gt;=3,INDEX($DI:$DI,$GN520+3),"")</f>
      </c>
      <c r="DO520">
        <f>IF($GO520&gt;=4,INDEX($DI:$DI,$GN520+4),"")</f>
      </c>
      <c r="DP520">
        <f>IF($GO520&gt;=5,INDEX($DI:$DI,$GN520+5),"")</f>
      </c>
      <c r="DQ520">
        <f>IF($GO520&gt;=6,INDEX($DI:$DI,$GN520+6),"")</f>
      </c>
      <c r="DR520">
        <f>IF($GO520&gt;=7,INDEX($DI:$DI,$GN520+7),"")</f>
      </c>
      <c r="DS520">
        <f>IF($GO520&gt;=8,INDEX($DI:$DI,$GN520+8),"")</f>
      </c>
      <c r="DT520">
        <f>IF($GO520&gt;=9,INDEX($DI:$DI,$GN520+9),"")</f>
      </c>
      <c r="DU520">
        <f>IF($GO520&gt;=10,INDEX($DI:$DI,$GN520+10),"")</f>
      </c>
      <c r="DV520">
        <f>IF($GO520&gt;=11,INDEX($DI:$DI,$GN520+11),"")</f>
      </c>
      <c r="DW520">
        <f>IF($GO520&gt;=12,INDEX($DI:$DI,$GN520+12),"")</f>
      </c>
      <c r="DX520">
        <f>IF($GO520&gt;=13,INDEX($DI:$DI,$GN520+13),"")</f>
      </c>
      <c r="DY520">
        <f>IF($GO520&gt;=14,INDEX($DI:$DI,$GN520+14),"")</f>
      </c>
      <c r="DZ520">
        <f>IF($GO520&gt;=15,INDEX($DI:$DI,$GN520+15),"")</f>
      </c>
      <c r="EA520">
        <f>IF($GO520&gt;=16,INDEX($DI:$DI,$GN520+16),"")</f>
      </c>
      <c r="EB520">
        <f>IF($GO520&gt;=17,INDEX($DI:$DI,$GN520+17),"")</f>
      </c>
      <c r="EC520">
        <f>IF($GO520&gt;=18,INDEX($DI:$DI,$GN520+18),"")</f>
      </c>
      <c r="ED520">
        <f>IF($GO520&gt;=19,INDEX($DI:$DI,$GN520+19),"")</f>
      </c>
      <c r="EE520">
        <f>IF($GO520&gt;=20,INDEX($DI:$DI,$GN520+20),"")</f>
      </c>
      <c r="EF520">
        <f>IF($GO520&gt;=21,INDEX($DI:$DI,$GN520+21),"")</f>
      </c>
      <c r="EG520">
        <f>IF($GO520&gt;=22,INDEX($DI:$DI,$GN520+22),"")</f>
      </c>
      <c r="EH520">
        <f>IF($GO520&gt;=23,INDEX($DI:$DI,$GN520+23),"")</f>
      </c>
      <c r="EI520">
        <f>IF($GO520&gt;=24,INDEX($DI:$DI,$GN520+24),"")</f>
      </c>
      <c r="EJ520">
        <f>IF($GO520&gt;=25,INDEX($DI:$DI,$GN520+25),"")</f>
      </c>
      <c r="EK520">
        <f>IF($GO520&gt;=26,INDEX($DI:$DI,$GN520+26),"")</f>
      </c>
      <c r="EL520">
        <f>IF($GO520&gt;=27,INDEX($DI:$DI,$GN520+27),"")</f>
      </c>
      <c r="EM520">
        <f>IF($GO520&gt;=28,INDEX($DI:$DI,$GN520+28),"")</f>
      </c>
      <c r="EN520">
        <f>IF($GO520&gt;=29,INDEX($DI:$DI,$GN520+29),"")</f>
      </c>
      <c r="EO520">
        <f>IF($GO520&gt;=30,INDEX($DI:$DI,$GN520+30),"")</f>
      </c>
      <c r="EP520">
        <f>IF($GO520&gt;=31,INDEX($DI:$DI,$GN520+31),"")</f>
      </c>
      <c r="EQ520">
        <f>IF($GO520&gt;=32,INDEX($DI:$DI,$GN520+32),"")</f>
      </c>
      <c r="ER520">
        <f>IF($GO520&gt;=33,INDEX($DI:$DI,$GN520+33),"")</f>
      </c>
      <c r="ES520">
        <f>IF($GO520&gt;=34,INDEX($DI:$DI,$GN520+34),"")</f>
      </c>
      <c r="ET520">
        <f>IF($GO520&gt;=35,INDEX($DI:$DI,$GN520+35),"")</f>
      </c>
      <c r="EU520">
        <f>IF($GO520&gt;=36,INDEX($DI:$DI,$GN520+36),"")</f>
      </c>
      <c r="EV520">
        <f>IF($GO520&gt;=37,INDEX($DI:$DI,$GN520+37),"")</f>
      </c>
      <c r="EW520">
        <f>IF($GO520&gt;=38,INDEX($DI:$DI,$GN520+38),"")</f>
      </c>
      <c r="EX520">
        <f>IF($GO520&gt;=39,INDEX($DI:$DI,$GN520+39),"")</f>
      </c>
      <c r="EY520">
        <f>IF($GO520&gt;=40,INDEX($DI:$DI,$GN520+40),"")</f>
      </c>
      <c r="EZ520">
        <f>IF($GO520&gt;=1,INDEX($DJ:$DJ,$GN520+1),"")</f>
      </c>
      <c r="FA520">
        <f>IF($GO520&gt;=2,INDEX($DJ:$DJ,$GN520+2),"")</f>
      </c>
      <c r="FB520">
        <f>IF($GO520&gt;=3,INDEX($DJ:$DJ,$GN520+3),"")</f>
      </c>
      <c r="FC520">
        <f>IF($GO520&gt;=4,INDEX($DJ:$DJ,$GN520+4),"")</f>
      </c>
      <c r="FD520">
        <f>IF($GO520&gt;=5,INDEX($DJ:$DJ,$GN520+5),"")</f>
      </c>
      <c r="FE520">
        <f>IF($GO520&gt;=6,INDEX($DJ:$DJ,$GN520+6),"")</f>
      </c>
      <c r="FF520">
        <f>IF($GO520&gt;=7,INDEX($DJ:$DJ,$GN520+7),"")</f>
      </c>
      <c r="FG520">
        <f>IF($GO520&gt;=8,INDEX($DJ:$DJ,$GN520+8),"")</f>
      </c>
      <c r="FH520">
        <f>IF($GO520&gt;=9,INDEX($DJ:$DJ,$GN520+9),"")</f>
      </c>
      <c r="FI520">
        <f>IF($GO520&gt;=10,INDEX($DJ:$DJ,$GN520+10),"")</f>
      </c>
      <c r="FJ520">
        <f>IF($GO520&gt;=11,INDEX($DJ:$DJ,$GN520+11),"")</f>
      </c>
      <c r="FK520">
        <f>IF($GO520&gt;=12,INDEX($DJ:$DJ,$GN520+12),"")</f>
      </c>
      <c r="FL520">
        <f>IF($GO520&gt;=13,INDEX($DJ:$DJ,$GN520+13),"")</f>
      </c>
      <c r="FM520">
        <f>IF($GO520&gt;=14,INDEX($DJ:$DJ,$GN520+14),"")</f>
      </c>
      <c r="FN520">
        <f>IF($GO520&gt;=15,INDEX($DJ:$DJ,$GN520+15),"")</f>
      </c>
      <c r="FO520">
        <f>IF($GO520&gt;=16,INDEX($DJ:$DJ,$GN520+16),"")</f>
      </c>
      <c r="FP520">
        <f>IF($GO520&gt;=17,INDEX($DJ:$DJ,$GN520+17),"")</f>
      </c>
      <c r="FQ520">
        <f>IF($GO520&gt;=18,INDEX($DJ:$DJ,$GN520+18),"")</f>
      </c>
      <c r="FR520">
        <f>IF($GO520&gt;=19,INDEX($DJ:$DJ,$GN520+19),"")</f>
      </c>
      <c r="FS520">
        <f>IF($GO520&gt;=20,INDEX($DJ:$DJ,$GN520+20),"")</f>
      </c>
      <c r="FT520">
        <f>IF($GO520&gt;=21,INDEX($DJ:$DJ,$GN520+21),"")</f>
      </c>
      <c r="FU520">
        <f>IF($GO520&gt;=22,INDEX($DJ:$DJ,$GN520+22),"")</f>
      </c>
      <c r="FV520">
        <f>IF($GO520&gt;=23,INDEX($DJ:$DJ,$GN520+23),"")</f>
      </c>
      <c r="FW520">
        <f>IF($GO520&gt;=24,INDEX($DJ:$DJ,$GN520+24),"")</f>
      </c>
      <c r="FX520">
        <f>IF($GO520&gt;=25,INDEX($DJ:$DJ,$GN520+25),"")</f>
      </c>
      <c r="FY520">
        <f>IF($GO520&gt;=26,INDEX($DJ:$DJ,$GN520+26),"")</f>
      </c>
      <c r="FZ520">
        <f>IF($GO520&gt;=27,INDEX($DJ:$DJ,$GN520+27),"")</f>
      </c>
      <c r="GA520">
        <f>IF($GO520&gt;=28,INDEX($DJ:$DJ,$GN520+28),"")</f>
      </c>
      <c r="GB520">
        <f>IF($GO520&gt;=29,INDEX($DJ:$DJ,$GN520+29),"")</f>
      </c>
      <c r="GC520">
        <f>IF($GO520&gt;=30,INDEX($DJ:$DJ,$GN520+30),"")</f>
      </c>
      <c r="GD520">
        <f>IF($GO520&gt;=31,INDEX($DJ:$DJ,$GN520+31),"")</f>
      </c>
      <c r="GE520">
        <f>IF($GO520&gt;=32,INDEX($DJ:$DJ,$GN520+32),"")</f>
      </c>
      <c r="GF520">
        <f>IF($GO520&gt;=33,INDEX($DJ:$DJ,$GN520+33),"")</f>
      </c>
      <c r="GG520">
        <f>IF($GO520&gt;=34,INDEX($DJ:$DJ,$GN520+34),"")</f>
      </c>
      <c r="GH520">
        <f>IF($GO520&gt;=35,INDEX($DJ:$DJ,$GN520+35),"")</f>
      </c>
      <c r="GI520">
        <f>IF($GO520&gt;=36,INDEX($DJ:$DJ,$GN520+36),"")</f>
      </c>
      <c r="GJ520">
        <f>IF($GO520&gt;=37,INDEX($DJ:$DJ,$GN520+37),"")</f>
      </c>
      <c r="GK520">
        <f>IF($GO520&gt;=38,INDEX($DJ:$DJ,$GN520+38),"")</f>
      </c>
      <c r="GL520">
        <f>IF($GO520&gt;=39,INDEX($DJ:$DJ,$GN520+39),"")</f>
      </c>
      <c r="GM520">
        <f>IF($GO520&gt;=40,INDEX($DJ:$DJ,$GN520+40),"")</f>
      </c>
      <c r="GN520">
        <f>IFERROR(MATCH($DH520,$DI$2:$DI$148,0)+1,0)</f>
      </c>
      <c r="GO520">
        <f>IFERROR(INDEX($DK$2:$DK$148,MATCH($DH520,$DI$2:$DI$148,0)),0)</f>
      </c>
      <c r="GP520">
        <f>IFERROR(MATCH($Y520,$DL$520:$EY$520,0),0)</f>
      </c>
      <c r="GQ520">
        <f>IF($GP520&gt;0,INDEX($EZ$520:$GM$520,$GP520),"")</f>
      </c>
      <c r="GT520">
        <f>IF($JC520&gt;=1,INDEX($GR:$GR,$JB520+1),"")</f>
      </c>
      <c r="GU520">
        <f>IF($JC520&gt;=2,INDEX($GR:$GR,$JB520+2),"")</f>
      </c>
      <c r="GV520">
        <f>IF($JC520&gt;=3,INDEX($GR:$GR,$JB520+3),"")</f>
      </c>
      <c r="GW520">
        <f>IF($JC520&gt;=4,INDEX($GR:$GR,$JB520+4),"")</f>
      </c>
      <c r="GX520">
        <f>IF($JC520&gt;=5,INDEX($GR:$GR,$JB520+5),"")</f>
      </c>
      <c r="GY520">
        <f>IF($JC520&gt;=6,INDEX($GR:$GR,$JB520+6),"")</f>
      </c>
      <c r="GZ520">
        <f>IF($JC520&gt;=7,INDEX($GR:$GR,$JB520+7),"")</f>
      </c>
      <c r="HA520">
        <f>IF($JC520&gt;=8,INDEX($GR:$GR,$JB520+8),"")</f>
      </c>
      <c r="HB520">
        <f>IF($JC520&gt;=9,INDEX($GR:$GR,$JB520+9),"")</f>
      </c>
      <c r="HC520">
        <f>IF($JC520&gt;=10,INDEX($GR:$GR,$JB520+10),"")</f>
      </c>
      <c r="HD520">
        <f>IF($JC520&gt;=11,INDEX($GR:$GR,$JB520+11),"")</f>
      </c>
      <c r="HE520">
        <f>IF($JC520&gt;=12,INDEX($GR:$GR,$JB520+12),"")</f>
      </c>
      <c r="HF520">
        <f>IF($JC520&gt;=13,INDEX($GR:$GR,$JB520+13),"")</f>
      </c>
      <c r="HG520">
        <f>IF($JC520&gt;=14,INDEX($GR:$GR,$JB520+14),"")</f>
      </c>
      <c r="HH520">
        <f>IF($JC520&gt;=15,INDEX($GR:$GR,$JB520+15),"")</f>
      </c>
      <c r="HI520">
        <f>IF($JC520&gt;=16,INDEX($GR:$GR,$JB520+16),"")</f>
      </c>
      <c r="HJ520">
        <f>IF($JC520&gt;=17,INDEX($GR:$GR,$JB520+17),"")</f>
      </c>
      <c r="HK520">
        <f>IF($JC520&gt;=18,INDEX($GR:$GR,$JB520+18),"")</f>
      </c>
      <c r="HL520">
        <f>IF($JC520&gt;=19,INDEX($GR:$GR,$JB520+19),"")</f>
      </c>
      <c r="HM520">
        <f>IF($JC520&gt;=20,INDEX($GR:$GR,$JB520+20),"")</f>
      </c>
      <c r="HN520">
        <f>IF($JC520&gt;=21,INDEX($GR:$GR,$JB520+21),"")</f>
      </c>
      <c r="HO520">
        <f>IF($JC520&gt;=22,INDEX($GR:$GR,$JB520+22),"")</f>
      </c>
      <c r="HP520">
        <f>IF($JC520&gt;=23,INDEX($GR:$GR,$JB520+23),"")</f>
      </c>
      <c r="HQ520">
        <f>IF($JC520&gt;=24,INDEX($GR:$GR,$JB520+24),"")</f>
      </c>
      <c r="HR520">
        <f>IF($JC520&gt;=25,INDEX($GR:$GR,$JB520+25),"")</f>
      </c>
      <c r="HS520">
        <f>IF($JC520&gt;=26,INDEX($GR:$GR,$JB520+26),"")</f>
      </c>
      <c r="HT520">
        <f>IF($JC520&gt;=27,INDEX($GR:$GR,$JB520+27),"")</f>
      </c>
      <c r="HU520">
        <f>IF($JC520&gt;=28,INDEX($GR:$GR,$JB520+28),"")</f>
      </c>
      <c r="HV520">
        <f>IF($JC520&gt;=29,INDEX($GR:$GR,$JB520+29),"")</f>
      </c>
      <c r="HW520">
        <f>IF($JC520&gt;=30,INDEX($GR:$GR,$JB520+30),"")</f>
      </c>
      <c r="HX520">
        <f>IF($JC520&gt;=31,INDEX($GR:$GR,$JB520+31),"")</f>
      </c>
      <c r="HY520">
        <f>IF($JC520&gt;=32,INDEX($GR:$GR,$JB520+32),"")</f>
      </c>
      <c r="HZ520">
        <f>IF($JC520&gt;=33,INDEX($GR:$GR,$JB520+33),"")</f>
      </c>
      <c r="IA520">
        <f>IF($JC520&gt;=34,INDEX($GR:$GR,$JB520+34),"")</f>
      </c>
      <c r="IB520">
        <f>IF($JC520&gt;=35,INDEX($GR:$GR,$JB520+35),"")</f>
      </c>
      <c r="IC520">
        <f>IF($JC520&gt;=36,INDEX($GR:$GR,$JB520+36),"")</f>
      </c>
      <c r="ID520">
        <f>IF($JC520&gt;=37,INDEX($GR:$GR,$JB520+37),"")</f>
      </c>
      <c r="IE520">
        <f>IF($JC520&gt;=38,INDEX($GR:$GR,$JB520+38),"")</f>
      </c>
      <c r="IF520">
        <f>IF($JC520&gt;=39,INDEX($GR:$GR,$JB520+39),"")</f>
      </c>
      <c r="IG520">
        <f>IF($JC520&gt;=40,INDEX($GR:$GR,$JB520+40),"")</f>
      </c>
      <c r="IH520">
        <f>IF($JC520&gt;=41,INDEX($GR:$GR,$JB520+41),"")</f>
      </c>
      <c r="II520">
        <f>IF($JC520&gt;=42,INDEX($GR:$GR,$JB520+42),"")</f>
      </c>
      <c r="IJ520">
        <f>IF($JC520&gt;=43,INDEX($GR:$GR,$JB520+43),"")</f>
      </c>
      <c r="IK520">
        <f>IF($JC520&gt;=44,INDEX($GR:$GR,$JB520+44),"")</f>
      </c>
      <c r="IL520">
        <f>IF($JC520&gt;=45,INDEX($GR:$GR,$JB520+45),"")</f>
      </c>
      <c r="IM520">
        <f>IF($JC520&gt;=46,INDEX($GR:$GR,$JB520+46),"")</f>
      </c>
      <c r="IN520">
        <f>IF($JC520&gt;=47,INDEX($GR:$GR,$JB520+47),"")</f>
      </c>
      <c r="IO520">
        <f>IF($JC520&gt;=48,INDEX($GR:$GR,$JB520+48),"")</f>
      </c>
      <c r="IP520">
        <f>IF($JC520&gt;=49,INDEX($GR:$GR,$JB520+49),"")</f>
      </c>
      <c r="IQ520">
        <f>IF($JC520&gt;=50,INDEX($GR:$GR,$JB520+50),"")</f>
      </c>
      <c r="IR520">
        <f>IF($JC520&gt;=51,INDEX($GR:$GR,$JB520+51),"")</f>
      </c>
      <c r="IS520">
        <f>IF($JC520&gt;=52,INDEX($GR:$GR,$JB520+52),"")</f>
      </c>
      <c r="IT520">
        <f>IF($JC520&gt;=53,INDEX($GR:$GR,$JB520+53),"")</f>
      </c>
      <c r="IU520">
        <f>IF($JC520&gt;=54,INDEX($GR:$GR,$JB520+54),"")</f>
      </c>
      <c r="IV520">
        <f>IF($JC520&gt;=55,INDEX($GR:$GR,$JB520+55),"")</f>
      </c>
      <c r="IW520">
        <f>IF($JC520&gt;=56,INDEX($GR:$GR,$JB520+56),"")</f>
      </c>
      <c r="IX520">
        <f>IF($JC520&gt;=57,INDEX($GR:$GR,$JB520+57),"")</f>
      </c>
      <c r="IY520">
        <f>IF($JC520&gt;=58,INDEX($GR:$GR,$JB520+58),"")</f>
      </c>
      <c r="IZ520">
        <f>IF($JC520&gt;=59,INDEX($GR:$GR,$JB520+59),"")</f>
      </c>
      <c r="JA520">
        <f>IF($JC520&gt;=60,INDEX($GR:$GR,$JB520+60),"")</f>
      </c>
      <c r="JB520">
        <f>IFERROR(MATCH($GQ520,$GR$2:$GR$324,0)+1,0)</f>
      </c>
      <c r="JC520">
        <f>IFERROR(INDEX($GS$2:$GS$324,MATCH($GQ520,$GR$2:$GR$324,0)),0)</f>
      </c>
      <c r="JD520" t="s">
        <v>40</v>
      </c>
      <c r="JE520" t="s">
        <v>40</v>
      </c>
    </row>
    <row r="521" spans="1:265" x14ac:dyDescent="0.25">
      <c r="Q521">
        <f>IF(OR($T521="",$P521=""),"",IFERROR($T521/$P521,0))</f>
      </c>
      <c r="R521">
        <f>IF($T521="","",
SUM($S521,$U521,$Z521,$V521,$X521)*
(1-IF($AA521="",0,VALUE($AA521)/100)))</f>
      </c>
      <c r="S521">
        <f>IF($T521="","",$T521)</f>
      </c>
      <c r="U521">
        <f>IF($T521="","",
IF($N521="","",
IF(ISNUMBER(SEARCH("exempt",LOWER($N521))),0,
$T521*(VALUE(SUBSTITUTE($N521,"%",""))/100))))</f>
      </c>
      <c r="AB521">
        <f>IFERROR(IF(FIND(" - ",$K521)&gt;0,MID($K521,FIND(" - ",$K521)+3,LEN($K521)),""),"")</f>
      </c>
      <c r="AK521" t="s">
        <v>1108</v>
      </c>
      <c r="AP521">
        <f>IFERROR(LEFT($K521,FIND(" - ",$K521)-1),$K521)</f>
      </c>
      <c r="AS521">
        <f>IF($CH521&gt;=1,INDEX($AQ:$AQ,$CG521+1),"")</f>
      </c>
      <c r="AT521">
        <f>IF($CH521&gt;=2,INDEX($AQ:$AQ,$CG521+2),"")</f>
      </c>
      <c r="AU521">
        <f>IF($CH521&gt;=3,INDEX($AQ:$AQ,$CG521+3),"")</f>
      </c>
      <c r="AV521">
        <f>IF($CH521&gt;=4,INDEX($AQ:$AQ,$CG521+4),"")</f>
      </c>
      <c r="AW521">
        <f>IF($CH521&gt;=5,INDEX($AQ:$AQ,$CG521+5),"")</f>
      </c>
      <c r="AX521">
        <f>IF($CH521&gt;=6,INDEX($AQ:$AQ,$CG521+6),"")</f>
      </c>
      <c r="AY521">
        <f>IF($CH521&gt;=7,INDEX($AQ:$AQ,$CG521+7),"")</f>
      </c>
      <c r="AZ521">
        <f>IF($CH521&gt;=8,INDEX($AQ:$AQ,$CG521+8),"")</f>
      </c>
      <c r="BA521">
        <f>IF($CH521&gt;=9,INDEX($AQ:$AQ,$CG521+9),"")</f>
      </c>
      <c r="BB521">
        <f>IF($CH521&gt;=10,INDEX($AQ:$AQ,$CG521+10),"")</f>
      </c>
      <c r="BC521">
        <f>IF($CH521&gt;=11,INDEX($AQ:$AQ,$CG521+11),"")</f>
      </c>
      <c r="BD521">
        <f>IF($CH521&gt;=12,INDEX($AQ:$AQ,$CG521+12),"")</f>
      </c>
      <c r="BE521">
        <f>IF($CH521&gt;=13,INDEX($AQ:$AQ,$CG521+13),"")</f>
      </c>
      <c r="BF521">
        <f>IF($CH521&gt;=14,INDEX($AQ:$AQ,$CG521+14),"")</f>
      </c>
      <c r="BG521">
        <f>IF($CH521&gt;=15,INDEX($AQ:$AQ,$CG521+15),"")</f>
      </c>
      <c r="BH521">
        <f>IF($CH521&gt;=16,INDEX($AQ:$AQ,$CG521+16),"")</f>
      </c>
      <c r="BI521">
        <f>IF($CH521&gt;=17,INDEX($AQ:$AQ,$CG521+17),"")</f>
      </c>
      <c r="BJ521">
        <f>IF($CH521&gt;=18,INDEX($AQ:$AQ,$CG521+18),"")</f>
      </c>
      <c r="BK521">
        <f>IF($CH521&gt;=19,INDEX($AQ:$AQ,$CG521+19),"")</f>
      </c>
      <c r="BL521">
        <f>IF($CH521&gt;=20,INDEX($AQ:$AQ,$CG521+20),"")</f>
      </c>
      <c r="BM521">
        <f>IF($CH521&gt;=21,INDEX($AQ:$AQ,$CG521+21),"")</f>
      </c>
      <c r="BN521">
        <f>IF($CH521&gt;=22,INDEX($AQ:$AQ,$CG521+22),"")</f>
      </c>
      <c r="BO521">
        <f>IF($CH521&gt;=23,INDEX($AQ:$AQ,$CG521+23),"")</f>
      </c>
      <c r="BP521">
        <f>IF($CH521&gt;=24,INDEX($AQ:$AQ,$CG521+24),"")</f>
      </c>
      <c r="BQ521">
        <f>IF($CH521&gt;=25,INDEX($AQ:$AQ,$CG521+25),"")</f>
      </c>
      <c r="BR521">
        <f>IF($CH521&gt;=26,INDEX($AQ:$AQ,$CG521+26),"")</f>
      </c>
      <c r="BS521">
        <f>IF($CH521&gt;=27,INDEX($AQ:$AQ,$CG521+27),"")</f>
      </c>
      <c r="BT521">
        <f>IF($CH521&gt;=28,INDEX($AQ:$AQ,$CG521+28),"")</f>
      </c>
      <c r="BU521">
        <f>IF($CH521&gt;=29,INDEX($AQ:$AQ,$CG521+29),"")</f>
      </c>
      <c r="BV521">
        <f>IF($CH521&gt;=30,INDEX($AQ:$AQ,$CG521+30),"")</f>
      </c>
      <c r="BW521">
        <f>IF($CH521&gt;=31,INDEX($AQ:$AQ,$CG521+31),"")</f>
      </c>
      <c r="BX521">
        <f>IF($CH521&gt;=32,INDEX($AQ:$AQ,$CG521+32),"")</f>
      </c>
      <c r="BY521">
        <f>IF($CH521&gt;=33,INDEX($AQ:$AQ,$CG521+33),"")</f>
      </c>
      <c r="BZ521">
        <f>IF($CH521&gt;=34,INDEX($AQ:$AQ,$CG521+34),"")</f>
      </c>
      <c r="CA521">
        <f>IF($CH521&gt;=35,INDEX($AQ:$AQ,$CG521+35),"")</f>
      </c>
      <c r="CB521">
        <f>IF($CH521&gt;=36,INDEX($AQ:$AQ,$CG521+36),"")</f>
      </c>
      <c r="CC521">
        <f>IF($CH521&gt;=37,INDEX($AQ:$AQ,$CG521+37),"")</f>
      </c>
      <c r="CD521">
        <f>IF($CH521&gt;=38,INDEX($AQ:$AQ,$CG521+38),"")</f>
      </c>
      <c r="CE521">
        <f>IF($CH521&gt;=39,INDEX($AQ:$AQ,$CG521+39),"")</f>
      </c>
      <c r="CF521">
        <f>IF($CH521&gt;=40,INDEX($AQ:$AQ,$CG521+40),"")</f>
      </c>
      <c r="CG521">
        <f>IFERROR(MATCH($AP521,$AQ$2:$AQ$134,0)+1,0)</f>
      </c>
      <c r="CH521">
        <f>IFERROR(INDEX($AR$2:$AR$134,MATCH($AP521,$AQ$2:$AQ$134,0)),0)</f>
      </c>
      <c r="CI521">
        <f>IFERROR(LEFT($L521,FIND(" - ",$L521)-1),$L521)</f>
      </c>
      <c r="CL521">
        <f>IF($DG521&gt;=1,INDEX($CJ:$CJ,$DF521+1),"")</f>
      </c>
      <c r="CM521">
        <f>IF($DG521&gt;=2,INDEX($CJ:$CJ,$DF521+2),"")</f>
      </c>
      <c r="CN521">
        <f>IF($DG521&gt;=3,INDEX($CJ:$CJ,$DF521+3),"")</f>
      </c>
      <c r="CO521">
        <f>IF($DG521&gt;=4,INDEX($CJ:$CJ,$DF521+4),"")</f>
      </c>
      <c r="CP521">
        <f>IF($DG521&gt;=5,INDEX($CJ:$CJ,$DF521+5),"")</f>
      </c>
      <c r="CQ521">
        <f>IF($DG521&gt;=6,INDEX($CJ:$CJ,$DF521+6),"")</f>
      </c>
      <c r="CR521">
        <f>IF($DG521&gt;=7,INDEX($CJ:$CJ,$DF521+7),"")</f>
      </c>
      <c r="CS521">
        <f>IF($DG521&gt;=8,INDEX($CJ:$CJ,$DF521+8),"")</f>
      </c>
      <c r="CT521">
        <f>IF($DG521&gt;=9,INDEX($CJ:$CJ,$DF521+9),"")</f>
      </c>
      <c r="CU521">
        <f>IF($DG521&gt;=10,INDEX($CJ:$CJ,$DF521+10),"")</f>
      </c>
      <c r="CV521">
        <f>IF($DG521&gt;=11,INDEX($CJ:$CJ,$DF521+11),"")</f>
      </c>
      <c r="CW521">
        <f>IF($DG521&gt;=12,INDEX($CJ:$CJ,$DF521+12),"")</f>
      </c>
      <c r="CX521">
        <f>IF($DG521&gt;=13,INDEX($CJ:$CJ,$DF521+13),"")</f>
      </c>
      <c r="CY521">
        <f>IF($DG521&gt;=14,INDEX($CJ:$CJ,$DF521+14),"")</f>
      </c>
      <c r="CZ521">
        <f>IF($DG521&gt;=15,INDEX($CJ:$CJ,$DF521+15),"")</f>
      </c>
      <c r="DA521">
        <f>IF($DG521&gt;=16,INDEX($CJ:$CJ,$DF521+16),"")</f>
      </c>
      <c r="DB521">
        <f>IF($DG521&gt;=17,INDEX($CJ:$CJ,$DF521+17),"")</f>
      </c>
      <c r="DC521">
        <f>IF($DG521&gt;=18,INDEX($CJ:$CJ,$DF521+18),"")</f>
      </c>
      <c r="DD521">
        <f>IF($DG521&gt;=19,INDEX($CJ:$CJ,$DF521+19),"")</f>
      </c>
      <c r="DE521">
        <f>IF($DG521&gt;=20,INDEX($CJ:$CJ,$DF521+20),"")</f>
      </c>
      <c r="DF521">
        <f>IFERROR(MATCH($CI521,$CJ$2:$CJ$263,0)+1,0)</f>
      </c>
      <c r="DG521">
        <f>IFERROR(INDEX($CK$2:$CK$263,MATCH($CI521,$CJ$2:$CJ$263,0)),0)</f>
      </c>
      <c r="DH521">
        <f>IFERROR(INDEX($AO:$AO,MATCH($N521,$AN:$AN,0))&amp;"","")</f>
      </c>
      <c r="DL521">
        <f>IF($GO521&gt;=1,INDEX($DI:$DI,$GN521+1),"")</f>
      </c>
      <c r="DM521">
        <f>IF($GO521&gt;=2,INDEX($DI:$DI,$GN521+2),"")</f>
      </c>
      <c r="DN521">
        <f>IF($GO521&gt;=3,INDEX($DI:$DI,$GN521+3),"")</f>
      </c>
      <c r="DO521">
        <f>IF($GO521&gt;=4,INDEX($DI:$DI,$GN521+4),"")</f>
      </c>
      <c r="DP521">
        <f>IF($GO521&gt;=5,INDEX($DI:$DI,$GN521+5),"")</f>
      </c>
      <c r="DQ521">
        <f>IF($GO521&gt;=6,INDEX($DI:$DI,$GN521+6),"")</f>
      </c>
      <c r="DR521">
        <f>IF($GO521&gt;=7,INDEX($DI:$DI,$GN521+7),"")</f>
      </c>
      <c r="DS521">
        <f>IF($GO521&gt;=8,INDEX($DI:$DI,$GN521+8),"")</f>
      </c>
      <c r="DT521">
        <f>IF($GO521&gt;=9,INDEX($DI:$DI,$GN521+9),"")</f>
      </c>
      <c r="DU521">
        <f>IF($GO521&gt;=10,INDEX($DI:$DI,$GN521+10),"")</f>
      </c>
      <c r="DV521">
        <f>IF($GO521&gt;=11,INDEX($DI:$DI,$GN521+11),"")</f>
      </c>
      <c r="DW521">
        <f>IF($GO521&gt;=12,INDEX($DI:$DI,$GN521+12),"")</f>
      </c>
      <c r="DX521">
        <f>IF($GO521&gt;=13,INDEX($DI:$DI,$GN521+13),"")</f>
      </c>
      <c r="DY521">
        <f>IF($GO521&gt;=14,INDEX($DI:$DI,$GN521+14),"")</f>
      </c>
      <c r="DZ521">
        <f>IF($GO521&gt;=15,INDEX($DI:$DI,$GN521+15),"")</f>
      </c>
      <c r="EA521">
        <f>IF($GO521&gt;=16,INDEX($DI:$DI,$GN521+16),"")</f>
      </c>
      <c r="EB521">
        <f>IF($GO521&gt;=17,INDEX($DI:$DI,$GN521+17),"")</f>
      </c>
      <c r="EC521">
        <f>IF($GO521&gt;=18,INDEX($DI:$DI,$GN521+18),"")</f>
      </c>
      <c r="ED521">
        <f>IF($GO521&gt;=19,INDEX($DI:$DI,$GN521+19),"")</f>
      </c>
      <c r="EE521">
        <f>IF($GO521&gt;=20,INDEX($DI:$DI,$GN521+20),"")</f>
      </c>
      <c r="EF521">
        <f>IF($GO521&gt;=21,INDEX($DI:$DI,$GN521+21),"")</f>
      </c>
      <c r="EG521">
        <f>IF($GO521&gt;=22,INDEX($DI:$DI,$GN521+22),"")</f>
      </c>
      <c r="EH521">
        <f>IF($GO521&gt;=23,INDEX($DI:$DI,$GN521+23),"")</f>
      </c>
      <c r="EI521">
        <f>IF($GO521&gt;=24,INDEX($DI:$DI,$GN521+24),"")</f>
      </c>
      <c r="EJ521">
        <f>IF($GO521&gt;=25,INDEX($DI:$DI,$GN521+25),"")</f>
      </c>
      <c r="EK521">
        <f>IF($GO521&gt;=26,INDEX($DI:$DI,$GN521+26),"")</f>
      </c>
      <c r="EL521">
        <f>IF($GO521&gt;=27,INDEX($DI:$DI,$GN521+27),"")</f>
      </c>
      <c r="EM521">
        <f>IF($GO521&gt;=28,INDEX($DI:$DI,$GN521+28),"")</f>
      </c>
      <c r="EN521">
        <f>IF($GO521&gt;=29,INDEX($DI:$DI,$GN521+29),"")</f>
      </c>
      <c r="EO521">
        <f>IF($GO521&gt;=30,INDEX($DI:$DI,$GN521+30),"")</f>
      </c>
      <c r="EP521">
        <f>IF($GO521&gt;=31,INDEX($DI:$DI,$GN521+31),"")</f>
      </c>
      <c r="EQ521">
        <f>IF($GO521&gt;=32,INDEX($DI:$DI,$GN521+32),"")</f>
      </c>
      <c r="ER521">
        <f>IF($GO521&gt;=33,INDEX($DI:$DI,$GN521+33),"")</f>
      </c>
      <c r="ES521">
        <f>IF($GO521&gt;=34,INDEX($DI:$DI,$GN521+34),"")</f>
      </c>
      <c r="ET521">
        <f>IF($GO521&gt;=35,INDEX($DI:$DI,$GN521+35),"")</f>
      </c>
      <c r="EU521">
        <f>IF($GO521&gt;=36,INDEX($DI:$DI,$GN521+36),"")</f>
      </c>
      <c r="EV521">
        <f>IF($GO521&gt;=37,INDEX($DI:$DI,$GN521+37),"")</f>
      </c>
      <c r="EW521">
        <f>IF($GO521&gt;=38,INDEX($DI:$DI,$GN521+38),"")</f>
      </c>
      <c r="EX521">
        <f>IF($GO521&gt;=39,INDEX($DI:$DI,$GN521+39),"")</f>
      </c>
      <c r="EY521">
        <f>IF($GO521&gt;=40,INDEX($DI:$DI,$GN521+40),"")</f>
      </c>
      <c r="EZ521">
        <f>IF($GO521&gt;=1,INDEX($DJ:$DJ,$GN521+1),"")</f>
      </c>
      <c r="FA521">
        <f>IF($GO521&gt;=2,INDEX($DJ:$DJ,$GN521+2),"")</f>
      </c>
      <c r="FB521">
        <f>IF($GO521&gt;=3,INDEX($DJ:$DJ,$GN521+3),"")</f>
      </c>
      <c r="FC521">
        <f>IF($GO521&gt;=4,INDEX($DJ:$DJ,$GN521+4),"")</f>
      </c>
      <c r="FD521">
        <f>IF($GO521&gt;=5,INDEX($DJ:$DJ,$GN521+5),"")</f>
      </c>
      <c r="FE521">
        <f>IF($GO521&gt;=6,INDEX($DJ:$DJ,$GN521+6),"")</f>
      </c>
      <c r="FF521">
        <f>IF($GO521&gt;=7,INDEX($DJ:$DJ,$GN521+7),"")</f>
      </c>
      <c r="FG521">
        <f>IF($GO521&gt;=8,INDEX($DJ:$DJ,$GN521+8),"")</f>
      </c>
      <c r="FH521">
        <f>IF($GO521&gt;=9,INDEX($DJ:$DJ,$GN521+9),"")</f>
      </c>
      <c r="FI521">
        <f>IF($GO521&gt;=10,INDEX($DJ:$DJ,$GN521+10),"")</f>
      </c>
      <c r="FJ521">
        <f>IF($GO521&gt;=11,INDEX($DJ:$DJ,$GN521+11),"")</f>
      </c>
      <c r="FK521">
        <f>IF($GO521&gt;=12,INDEX($DJ:$DJ,$GN521+12),"")</f>
      </c>
      <c r="FL521">
        <f>IF($GO521&gt;=13,INDEX($DJ:$DJ,$GN521+13),"")</f>
      </c>
      <c r="FM521">
        <f>IF($GO521&gt;=14,INDEX($DJ:$DJ,$GN521+14),"")</f>
      </c>
      <c r="FN521">
        <f>IF($GO521&gt;=15,INDEX($DJ:$DJ,$GN521+15),"")</f>
      </c>
      <c r="FO521">
        <f>IF($GO521&gt;=16,INDEX($DJ:$DJ,$GN521+16),"")</f>
      </c>
      <c r="FP521">
        <f>IF($GO521&gt;=17,INDEX($DJ:$DJ,$GN521+17),"")</f>
      </c>
      <c r="FQ521">
        <f>IF($GO521&gt;=18,INDEX($DJ:$DJ,$GN521+18),"")</f>
      </c>
      <c r="FR521">
        <f>IF($GO521&gt;=19,INDEX($DJ:$DJ,$GN521+19),"")</f>
      </c>
      <c r="FS521">
        <f>IF($GO521&gt;=20,INDEX($DJ:$DJ,$GN521+20),"")</f>
      </c>
      <c r="FT521">
        <f>IF($GO521&gt;=21,INDEX($DJ:$DJ,$GN521+21),"")</f>
      </c>
      <c r="FU521">
        <f>IF($GO521&gt;=22,INDEX($DJ:$DJ,$GN521+22),"")</f>
      </c>
      <c r="FV521">
        <f>IF($GO521&gt;=23,INDEX($DJ:$DJ,$GN521+23),"")</f>
      </c>
      <c r="FW521">
        <f>IF($GO521&gt;=24,INDEX($DJ:$DJ,$GN521+24),"")</f>
      </c>
      <c r="FX521">
        <f>IF($GO521&gt;=25,INDEX($DJ:$DJ,$GN521+25),"")</f>
      </c>
      <c r="FY521">
        <f>IF($GO521&gt;=26,INDEX($DJ:$DJ,$GN521+26),"")</f>
      </c>
      <c r="FZ521">
        <f>IF($GO521&gt;=27,INDEX($DJ:$DJ,$GN521+27),"")</f>
      </c>
      <c r="GA521">
        <f>IF($GO521&gt;=28,INDEX($DJ:$DJ,$GN521+28),"")</f>
      </c>
      <c r="GB521">
        <f>IF($GO521&gt;=29,INDEX($DJ:$DJ,$GN521+29),"")</f>
      </c>
      <c r="GC521">
        <f>IF($GO521&gt;=30,INDEX($DJ:$DJ,$GN521+30),"")</f>
      </c>
      <c r="GD521">
        <f>IF($GO521&gt;=31,INDEX($DJ:$DJ,$GN521+31),"")</f>
      </c>
      <c r="GE521">
        <f>IF($GO521&gt;=32,INDEX($DJ:$DJ,$GN521+32),"")</f>
      </c>
      <c r="GF521">
        <f>IF($GO521&gt;=33,INDEX($DJ:$DJ,$GN521+33),"")</f>
      </c>
      <c r="GG521">
        <f>IF($GO521&gt;=34,INDEX($DJ:$DJ,$GN521+34),"")</f>
      </c>
      <c r="GH521">
        <f>IF($GO521&gt;=35,INDEX($DJ:$DJ,$GN521+35),"")</f>
      </c>
      <c r="GI521">
        <f>IF($GO521&gt;=36,INDEX($DJ:$DJ,$GN521+36),"")</f>
      </c>
      <c r="GJ521">
        <f>IF($GO521&gt;=37,INDEX($DJ:$DJ,$GN521+37),"")</f>
      </c>
      <c r="GK521">
        <f>IF($GO521&gt;=38,INDEX($DJ:$DJ,$GN521+38),"")</f>
      </c>
      <c r="GL521">
        <f>IF($GO521&gt;=39,INDEX($DJ:$DJ,$GN521+39),"")</f>
      </c>
      <c r="GM521">
        <f>IF($GO521&gt;=40,INDEX($DJ:$DJ,$GN521+40),"")</f>
      </c>
      <c r="GN521">
        <f>IFERROR(MATCH($DH521,$DI$2:$DI$148,0)+1,0)</f>
      </c>
      <c r="GO521">
        <f>IFERROR(INDEX($DK$2:$DK$148,MATCH($DH521,$DI$2:$DI$148,0)),0)</f>
      </c>
      <c r="GP521">
        <f>IFERROR(MATCH($Y521,$DL$521:$EY$521,0),0)</f>
      </c>
      <c r="GQ521">
        <f>IF($GP521&gt;0,INDEX($EZ$521:$GM$521,$GP521),"")</f>
      </c>
      <c r="GT521">
        <f>IF($JC521&gt;=1,INDEX($GR:$GR,$JB521+1),"")</f>
      </c>
      <c r="GU521">
        <f>IF($JC521&gt;=2,INDEX($GR:$GR,$JB521+2),"")</f>
      </c>
      <c r="GV521">
        <f>IF($JC521&gt;=3,INDEX($GR:$GR,$JB521+3),"")</f>
      </c>
      <c r="GW521">
        <f>IF($JC521&gt;=4,INDEX($GR:$GR,$JB521+4),"")</f>
      </c>
      <c r="GX521">
        <f>IF($JC521&gt;=5,INDEX($GR:$GR,$JB521+5),"")</f>
      </c>
      <c r="GY521">
        <f>IF($JC521&gt;=6,INDEX($GR:$GR,$JB521+6),"")</f>
      </c>
      <c r="GZ521">
        <f>IF($JC521&gt;=7,INDEX($GR:$GR,$JB521+7),"")</f>
      </c>
      <c r="HA521">
        <f>IF($JC521&gt;=8,INDEX($GR:$GR,$JB521+8),"")</f>
      </c>
      <c r="HB521">
        <f>IF($JC521&gt;=9,INDEX($GR:$GR,$JB521+9),"")</f>
      </c>
      <c r="HC521">
        <f>IF($JC521&gt;=10,INDEX($GR:$GR,$JB521+10),"")</f>
      </c>
      <c r="HD521">
        <f>IF($JC521&gt;=11,INDEX($GR:$GR,$JB521+11),"")</f>
      </c>
      <c r="HE521">
        <f>IF($JC521&gt;=12,INDEX($GR:$GR,$JB521+12),"")</f>
      </c>
      <c r="HF521">
        <f>IF($JC521&gt;=13,INDEX($GR:$GR,$JB521+13),"")</f>
      </c>
      <c r="HG521">
        <f>IF($JC521&gt;=14,INDEX($GR:$GR,$JB521+14),"")</f>
      </c>
      <c r="HH521">
        <f>IF($JC521&gt;=15,INDEX($GR:$GR,$JB521+15),"")</f>
      </c>
      <c r="HI521">
        <f>IF($JC521&gt;=16,INDEX($GR:$GR,$JB521+16),"")</f>
      </c>
      <c r="HJ521">
        <f>IF($JC521&gt;=17,INDEX($GR:$GR,$JB521+17),"")</f>
      </c>
      <c r="HK521">
        <f>IF($JC521&gt;=18,INDEX($GR:$GR,$JB521+18),"")</f>
      </c>
      <c r="HL521">
        <f>IF($JC521&gt;=19,INDEX($GR:$GR,$JB521+19),"")</f>
      </c>
      <c r="HM521">
        <f>IF($JC521&gt;=20,INDEX($GR:$GR,$JB521+20),"")</f>
      </c>
      <c r="HN521">
        <f>IF($JC521&gt;=21,INDEX($GR:$GR,$JB521+21),"")</f>
      </c>
      <c r="HO521">
        <f>IF($JC521&gt;=22,INDEX($GR:$GR,$JB521+22),"")</f>
      </c>
      <c r="HP521">
        <f>IF($JC521&gt;=23,INDEX($GR:$GR,$JB521+23),"")</f>
      </c>
      <c r="HQ521">
        <f>IF($JC521&gt;=24,INDEX($GR:$GR,$JB521+24),"")</f>
      </c>
      <c r="HR521">
        <f>IF($JC521&gt;=25,INDEX($GR:$GR,$JB521+25),"")</f>
      </c>
      <c r="HS521">
        <f>IF($JC521&gt;=26,INDEX($GR:$GR,$JB521+26),"")</f>
      </c>
      <c r="HT521">
        <f>IF($JC521&gt;=27,INDEX($GR:$GR,$JB521+27),"")</f>
      </c>
      <c r="HU521">
        <f>IF($JC521&gt;=28,INDEX($GR:$GR,$JB521+28),"")</f>
      </c>
      <c r="HV521">
        <f>IF($JC521&gt;=29,INDEX($GR:$GR,$JB521+29),"")</f>
      </c>
      <c r="HW521">
        <f>IF($JC521&gt;=30,INDEX($GR:$GR,$JB521+30),"")</f>
      </c>
      <c r="HX521">
        <f>IF($JC521&gt;=31,INDEX($GR:$GR,$JB521+31),"")</f>
      </c>
      <c r="HY521">
        <f>IF($JC521&gt;=32,INDEX($GR:$GR,$JB521+32),"")</f>
      </c>
      <c r="HZ521">
        <f>IF($JC521&gt;=33,INDEX($GR:$GR,$JB521+33),"")</f>
      </c>
      <c r="IA521">
        <f>IF($JC521&gt;=34,INDEX($GR:$GR,$JB521+34),"")</f>
      </c>
      <c r="IB521">
        <f>IF($JC521&gt;=35,INDEX($GR:$GR,$JB521+35),"")</f>
      </c>
      <c r="IC521">
        <f>IF($JC521&gt;=36,INDEX($GR:$GR,$JB521+36),"")</f>
      </c>
      <c r="ID521">
        <f>IF($JC521&gt;=37,INDEX($GR:$GR,$JB521+37),"")</f>
      </c>
      <c r="IE521">
        <f>IF($JC521&gt;=38,INDEX($GR:$GR,$JB521+38),"")</f>
      </c>
      <c r="IF521">
        <f>IF($JC521&gt;=39,INDEX($GR:$GR,$JB521+39),"")</f>
      </c>
      <c r="IG521">
        <f>IF($JC521&gt;=40,INDEX($GR:$GR,$JB521+40),"")</f>
      </c>
      <c r="IH521">
        <f>IF($JC521&gt;=41,INDEX($GR:$GR,$JB521+41),"")</f>
      </c>
      <c r="II521">
        <f>IF($JC521&gt;=42,INDEX($GR:$GR,$JB521+42),"")</f>
      </c>
      <c r="IJ521">
        <f>IF($JC521&gt;=43,INDEX($GR:$GR,$JB521+43),"")</f>
      </c>
      <c r="IK521">
        <f>IF($JC521&gt;=44,INDEX($GR:$GR,$JB521+44),"")</f>
      </c>
      <c r="IL521">
        <f>IF($JC521&gt;=45,INDEX($GR:$GR,$JB521+45),"")</f>
      </c>
      <c r="IM521">
        <f>IF($JC521&gt;=46,INDEX($GR:$GR,$JB521+46),"")</f>
      </c>
      <c r="IN521">
        <f>IF($JC521&gt;=47,INDEX($GR:$GR,$JB521+47),"")</f>
      </c>
      <c r="IO521">
        <f>IF($JC521&gt;=48,INDEX($GR:$GR,$JB521+48),"")</f>
      </c>
      <c r="IP521">
        <f>IF($JC521&gt;=49,INDEX($GR:$GR,$JB521+49),"")</f>
      </c>
      <c r="IQ521">
        <f>IF($JC521&gt;=50,INDEX($GR:$GR,$JB521+50),"")</f>
      </c>
      <c r="IR521">
        <f>IF($JC521&gt;=51,INDEX($GR:$GR,$JB521+51),"")</f>
      </c>
      <c r="IS521">
        <f>IF($JC521&gt;=52,INDEX($GR:$GR,$JB521+52),"")</f>
      </c>
      <c r="IT521">
        <f>IF($JC521&gt;=53,INDEX($GR:$GR,$JB521+53),"")</f>
      </c>
      <c r="IU521">
        <f>IF($JC521&gt;=54,INDEX($GR:$GR,$JB521+54),"")</f>
      </c>
      <c r="IV521">
        <f>IF($JC521&gt;=55,INDEX($GR:$GR,$JB521+55),"")</f>
      </c>
      <c r="IW521">
        <f>IF($JC521&gt;=56,INDEX($GR:$GR,$JB521+56),"")</f>
      </c>
      <c r="IX521">
        <f>IF($JC521&gt;=57,INDEX($GR:$GR,$JB521+57),"")</f>
      </c>
      <c r="IY521">
        <f>IF($JC521&gt;=58,INDEX($GR:$GR,$JB521+58),"")</f>
      </c>
      <c r="IZ521">
        <f>IF($JC521&gt;=59,INDEX($GR:$GR,$JB521+59),"")</f>
      </c>
      <c r="JA521">
        <f>IF($JC521&gt;=60,INDEX($GR:$GR,$JB521+60),"")</f>
      </c>
      <c r="JB521">
        <f>IFERROR(MATCH($GQ521,$GR$2:$GR$324,0)+1,0)</f>
      </c>
      <c r="JC521">
        <f>IFERROR(INDEX($GS$2:$GS$324,MATCH($GQ521,$GR$2:$GR$324,0)),0)</f>
      </c>
      <c r="JD521" t="s">
        <v>40</v>
      </c>
      <c r="JE521" t="s">
        <v>40</v>
      </c>
    </row>
    <row r="522" spans="1:265" x14ac:dyDescent="0.25">
      <c r="Q522">
        <f>IF(OR($T522="",$P522=""),"",IFERROR($T522/$P522,0))</f>
      </c>
      <c r="R522">
        <f>IF($T522="","",
SUM($S522,$U522,$Z522,$V522,$X522)*
(1-IF($AA522="",0,VALUE($AA522)/100)))</f>
      </c>
      <c r="S522">
        <f>IF($T522="","",$T522)</f>
      </c>
      <c r="U522">
        <f>IF($T522="","",
IF($N522="","",
IF(ISNUMBER(SEARCH("exempt",LOWER($N522))),0,
$T522*(VALUE(SUBSTITUTE($N522,"%",""))/100))))</f>
      </c>
      <c r="AB522">
        <f>IFERROR(IF(FIND(" - ",$K522)&gt;0,MID($K522,FIND(" - ",$K522)+3,LEN($K522)),""),"")</f>
      </c>
      <c r="AK522" t="s">
        <v>1109</v>
      </c>
      <c r="AP522">
        <f>IFERROR(LEFT($K522,FIND(" - ",$K522)-1),$K522)</f>
      </c>
      <c r="AS522">
        <f>IF($CH522&gt;=1,INDEX($AQ:$AQ,$CG522+1),"")</f>
      </c>
      <c r="AT522">
        <f>IF($CH522&gt;=2,INDEX($AQ:$AQ,$CG522+2),"")</f>
      </c>
      <c r="AU522">
        <f>IF($CH522&gt;=3,INDEX($AQ:$AQ,$CG522+3),"")</f>
      </c>
      <c r="AV522">
        <f>IF($CH522&gt;=4,INDEX($AQ:$AQ,$CG522+4),"")</f>
      </c>
      <c r="AW522">
        <f>IF($CH522&gt;=5,INDEX($AQ:$AQ,$CG522+5),"")</f>
      </c>
      <c r="AX522">
        <f>IF($CH522&gt;=6,INDEX($AQ:$AQ,$CG522+6),"")</f>
      </c>
      <c r="AY522">
        <f>IF($CH522&gt;=7,INDEX($AQ:$AQ,$CG522+7),"")</f>
      </c>
      <c r="AZ522">
        <f>IF($CH522&gt;=8,INDEX($AQ:$AQ,$CG522+8),"")</f>
      </c>
      <c r="BA522">
        <f>IF($CH522&gt;=9,INDEX($AQ:$AQ,$CG522+9),"")</f>
      </c>
      <c r="BB522">
        <f>IF($CH522&gt;=10,INDEX($AQ:$AQ,$CG522+10),"")</f>
      </c>
      <c r="BC522">
        <f>IF($CH522&gt;=11,INDEX($AQ:$AQ,$CG522+11),"")</f>
      </c>
      <c r="BD522">
        <f>IF($CH522&gt;=12,INDEX($AQ:$AQ,$CG522+12),"")</f>
      </c>
      <c r="BE522">
        <f>IF($CH522&gt;=13,INDEX($AQ:$AQ,$CG522+13),"")</f>
      </c>
      <c r="BF522">
        <f>IF($CH522&gt;=14,INDEX($AQ:$AQ,$CG522+14),"")</f>
      </c>
      <c r="BG522">
        <f>IF($CH522&gt;=15,INDEX($AQ:$AQ,$CG522+15),"")</f>
      </c>
      <c r="BH522">
        <f>IF($CH522&gt;=16,INDEX($AQ:$AQ,$CG522+16),"")</f>
      </c>
      <c r="BI522">
        <f>IF($CH522&gt;=17,INDEX($AQ:$AQ,$CG522+17),"")</f>
      </c>
      <c r="BJ522">
        <f>IF($CH522&gt;=18,INDEX($AQ:$AQ,$CG522+18),"")</f>
      </c>
      <c r="BK522">
        <f>IF($CH522&gt;=19,INDEX($AQ:$AQ,$CG522+19),"")</f>
      </c>
      <c r="BL522">
        <f>IF($CH522&gt;=20,INDEX($AQ:$AQ,$CG522+20),"")</f>
      </c>
      <c r="BM522">
        <f>IF($CH522&gt;=21,INDEX($AQ:$AQ,$CG522+21),"")</f>
      </c>
      <c r="BN522">
        <f>IF($CH522&gt;=22,INDEX($AQ:$AQ,$CG522+22),"")</f>
      </c>
      <c r="BO522">
        <f>IF($CH522&gt;=23,INDEX($AQ:$AQ,$CG522+23),"")</f>
      </c>
      <c r="BP522">
        <f>IF($CH522&gt;=24,INDEX($AQ:$AQ,$CG522+24),"")</f>
      </c>
      <c r="BQ522">
        <f>IF($CH522&gt;=25,INDEX($AQ:$AQ,$CG522+25),"")</f>
      </c>
      <c r="BR522">
        <f>IF($CH522&gt;=26,INDEX($AQ:$AQ,$CG522+26),"")</f>
      </c>
      <c r="BS522">
        <f>IF($CH522&gt;=27,INDEX($AQ:$AQ,$CG522+27),"")</f>
      </c>
      <c r="BT522">
        <f>IF($CH522&gt;=28,INDEX($AQ:$AQ,$CG522+28),"")</f>
      </c>
      <c r="BU522">
        <f>IF($CH522&gt;=29,INDEX($AQ:$AQ,$CG522+29),"")</f>
      </c>
      <c r="BV522">
        <f>IF($CH522&gt;=30,INDEX($AQ:$AQ,$CG522+30),"")</f>
      </c>
      <c r="BW522">
        <f>IF($CH522&gt;=31,INDEX($AQ:$AQ,$CG522+31),"")</f>
      </c>
      <c r="BX522">
        <f>IF($CH522&gt;=32,INDEX($AQ:$AQ,$CG522+32),"")</f>
      </c>
      <c r="BY522">
        <f>IF($CH522&gt;=33,INDEX($AQ:$AQ,$CG522+33),"")</f>
      </c>
      <c r="BZ522">
        <f>IF($CH522&gt;=34,INDEX($AQ:$AQ,$CG522+34),"")</f>
      </c>
      <c r="CA522">
        <f>IF($CH522&gt;=35,INDEX($AQ:$AQ,$CG522+35),"")</f>
      </c>
      <c r="CB522">
        <f>IF($CH522&gt;=36,INDEX($AQ:$AQ,$CG522+36),"")</f>
      </c>
      <c r="CC522">
        <f>IF($CH522&gt;=37,INDEX($AQ:$AQ,$CG522+37),"")</f>
      </c>
      <c r="CD522">
        <f>IF($CH522&gt;=38,INDEX($AQ:$AQ,$CG522+38),"")</f>
      </c>
      <c r="CE522">
        <f>IF($CH522&gt;=39,INDEX($AQ:$AQ,$CG522+39),"")</f>
      </c>
      <c r="CF522">
        <f>IF($CH522&gt;=40,INDEX($AQ:$AQ,$CG522+40),"")</f>
      </c>
      <c r="CG522">
        <f>IFERROR(MATCH($AP522,$AQ$2:$AQ$134,0)+1,0)</f>
      </c>
      <c r="CH522">
        <f>IFERROR(INDEX($AR$2:$AR$134,MATCH($AP522,$AQ$2:$AQ$134,0)),0)</f>
      </c>
      <c r="CI522">
        <f>IFERROR(LEFT($L522,FIND(" - ",$L522)-1),$L522)</f>
      </c>
      <c r="CL522">
        <f>IF($DG522&gt;=1,INDEX($CJ:$CJ,$DF522+1),"")</f>
      </c>
      <c r="CM522">
        <f>IF($DG522&gt;=2,INDEX($CJ:$CJ,$DF522+2),"")</f>
      </c>
      <c r="CN522">
        <f>IF($DG522&gt;=3,INDEX($CJ:$CJ,$DF522+3),"")</f>
      </c>
      <c r="CO522">
        <f>IF($DG522&gt;=4,INDEX($CJ:$CJ,$DF522+4),"")</f>
      </c>
      <c r="CP522">
        <f>IF($DG522&gt;=5,INDEX($CJ:$CJ,$DF522+5),"")</f>
      </c>
      <c r="CQ522">
        <f>IF($DG522&gt;=6,INDEX($CJ:$CJ,$DF522+6),"")</f>
      </c>
      <c r="CR522">
        <f>IF($DG522&gt;=7,INDEX($CJ:$CJ,$DF522+7),"")</f>
      </c>
      <c r="CS522">
        <f>IF($DG522&gt;=8,INDEX($CJ:$CJ,$DF522+8),"")</f>
      </c>
      <c r="CT522">
        <f>IF($DG522&gt;=9,INDEX($CJ:$CJ,$DF522+9),"")</f>
      </c>
      <c r="CU522">
        <f>IF($DG522&gt;=10,INDEX($CJ:$CJ,$DF522+10),"")</f>
      </c>
      <c r="CV522">
        <f>IF($DG522&gt;=11,INDEX($CJ:$CJ,$DF522+11),"")</f>
      </c>
      <c r="CW522">
        <f>IF($DG522&gt;=12,INDEX($CJ:$CJ,$DF522+12),"")</f>
      </c>
      <c r="CX522">
        <f>IF($DG522&gt;=13,INDEX($CJ:$CJ,$DF522+13),"")</f>
      </c>
      <c r="CY522">
        <f>IF($DG522&gt;=14,INDEX($CJ:$CJ,$DF522+14),"")</f>
      </c>
      <c r="CZ522">
        <f>IF($DG522&gt;=15,INDEX($CJ:$CJ,$DF522+15),"")</f>
      </c>
      <c r="DA522">
        <f>IF($DG522&gt;=16,INDEX($CJ:$CJ,$DF522+16),"")</f>
      </c>
      <c r="DB522">
        <f>IF($DG522&gt;=17,INDEX($CJ:$CJ,$DF522+17),"")</f>
      </c>
      <c r="DC522">
        <f>IF($DG522&gt;=18,INDEX($CJ:$CJ,$DF522+18),"")</f>
      </c>
      <c r="DD522">
        <f>IF($DG522&gt;=19,INDEX($CJ:$CJ,$DF522+19),"")</f>
      </c>
      <c r="DE522">
        <f>IF($DG522&gt;=20,INDEX($CJ:$CJ,$DF522+20),"")</f>
      </c>
      <c r="DF522">
        <f>IFERROR(MATCH($CI522,$CJ$2:$CJ$263,0)+1,0)</f>
      </c>
      <c r="DG522">
        <f>IFERROR(INDEX($CK$2:$CK$263,MATCH($CI522,$CJ$2:$CJ$263,0)),0)</f>
      </c>
      <c r="DH522">
        <f>IFERROR(INDEX($AO:$AO,MATCH($N522,$AN:$AN,0))&amp;"","")</f>
      </c>
      <c r="DL522">
        <f>IF($GO522&gt;=1,INDEX($DI:$DI,$GN522+1),"")</f>
      </c>
      <c r="DM522">
        <f>IF($GO522&gt;=2,INDEX($DI:$DI,$GN522+2),"")</f>
      </c>
      <c r="DN522">
        <f>IF($GO522&gt;=3,INDEX($DI:$DI,$GN522+3),"")</f>
      </c>
      <c r="DO522">
        <f>IF($GO522&gt;=4,INDEX($DI:$DI,$GN522+4),"")</f>
      </c>
      <c r="DP522">
        <f>IF($GO522&gt;=5,INDEX($DI:$DI,$GN522+5),"")</f>
      </c>
      <c r="DQ522">
        <f>IF($GO522&gt;=6,INDEX($DI:$DI,$GN522+6),"")</f>
      </c>
      <c r="DR522">
        <f>IF($GO522&gt;=7,INDEX($DI:$DI,$GN522+7),"")</f>
      </c>
      <c r="DS522">
        <f>IF($GO522&gt;=8,INDEX($DI:$DI,$GN522+8),"")</f>
      </c>
      <c r="DT522">
        <f>IF($GO522&gt;=9,INDEX($DI:$DI,$GN522+9),"")</f>
      </c>
      <c r="DU522">
        <f>IF($GO522&gt;=10,INDEX($DI:$DI,$GN522+10),"")</f>
      </c>
      <c r="DV522">
        <f>IF($GO522&gt;=11,INDEX($DI:$DI,$GN522+11),"")</f>
      </c>
      <c r="DW522">
        <f>IF($GO522&gt;=12,INDEX($DI:$DI,$GN522+12),"")</f>
      </c>
      <c r="DX522">
        <f>IF($GO522&gt;=13,INDEX($DI:$DI,$GN522+13),"")</f>
      </c>
      <c r="DY522">
        <f>IF($GO522&gt;=14,INDEX($DI:$DI,$GN522+14),"")</f>
      </c>
      <c r="DZ522">
        <f>IF($GO522&gt;=15,INDEX($DI:$DI,$GN522+15),"")</f>
      </c>
      <c r="EA522">
        <f>IF($GO522&gt;=16,INDEX($DI:$DI,$GN522+16),"")</f>
      </c>
      <c r="EB522">
        <f>IF($GO522&gt;=17,INDEX($DI:$DI,$GN522+17),"")</f>
      </c>
      <c r="EC522">
        <f>IF($GO522&gt;=18,INDEX($DI:$DI,$GN522+18),"")</f>
      </c>
      <c r="ED522">
        <f>IF($GO522&gt;=19,INDEX($DI:$DI,$GN522+19),"")</f>
      </c>
      <c r="EE522">
        <f>IF($GO522&gt;=20,INDEX($DI:$DI,$GN522+20),"")</f>
      </c>
      <c r="EF522">
        <f>IF($GO522&gt;=21,INDEX($DI:$DI,$GN522+21),"")</f>
      </c>
      <c r="EG522">
        <f>IF($GO522&gt;=22,INDEX($DI:$DI,$GN522+22),"")</f>
      </c>
      <c r="EH522">
        <f>IF($GO522&gt;=23,INDEX($DI:$DI,$GN522+23),"")</f>
      </c>
      <c r="EI522">
        <f>IF($GO522&gt;=24,INDEX($DI:$DI,$GN522+24),"")</f>
      </c>
      <c r="EJ522">
        <f>IF($GO522&gt;=25,INDEX($DI:$DI,$GN522+25),"")</f>
      </c>
      <c r="EK522">
        <f>IF($GO522&gt;=26,INDEX($DI:$DI,$GN522+26),"")</f>
      </c>
      <c r="EL522">
        <f>IF($GO522&gt;=27,INDEX($DI:$DI,$GN522+27),"")</f>
      </c>
      <c r="EM522">
        <f>IF($GO522&gt;=28,INDEX($DI:$DI,$GN522+28),"")</f>
      </c>
      <c r="EN522">
        <f>IF($GO522&gt;=29,INDEX($DI:$DI,$GN522+29),"")</f>
      </c>
      <c r="EO522">
        <f>IF($GO522&gt;=30,INDEX($DI:$DI,$GN522+30),"")</f>
      </c>
      <c r="EP522">
        <f>IF($GO522&gt;=31,INDEX($DI:$DI,$GN522+31),"")</f>
      </c>
      <c r="EQ522">
        <f>IF($GO522&gt;=32,INDEX($DI:$DI,$GN522+32),"")</f>
      </c>
      <c r="ER522">
        <f>IF($GO522&gt;=33,INDEX($DI:$DI,$GN522+33),"")</f>
      </c>
      <c r="ES522">
        <f>IF($GO522&gt;=34,INDEX($DI:$DI,$GN522+34),"")</f>
      </c>
      <c r="ET522">
        <f>IF($GO522&gt;=35,INDEX($DI:$DI,$GN522+35),"")</f>
      </c>
      <c r="EU522">
        <f>IF($GO522&gt;=36,INDEX($DI:$DI,$GN522+36),"")</f>
      </c>
      <c r="EV522">
        <f>IF($GO522&gt;=37,INDEX($DI:$DI,$GN522+37),"")</f>
      </c>
      <c r="EW522">
        <f>IF($GO522&gt;=38,INDEX($DI:$DI,$GN522+38),"")</f>
      </c>
      <c r="EX522">
        <f>IF($GO522&gt;=39,INDEX($DI:$DI,$GN522+39),"")</f>
      </c>
      <c r="EY522">
        <f>IF($GO522&gt;=40,INDEX($DI:$DI,$GN522+40),"")</f>
      </c>
      <c r="EZ522">
        <f>IF($GO522&gt;=1,INDEX($DJ:$DJ,$GN522+1),"")</f>
      </c>
      <c r="FA522">
        <f>IF($GO522&gt;=2,INDEX($DJ:$DJ,$GN522+2),"")</f>
      </c>
      <c r="FB522">
        <f>IF($GO522&gt;=3,INDEX($DJ:$DJ,$GN522+3),"")</f>
      </c>
      <c r="FC522">
        <f>IF($GO522&gt;=4,INDEX($DJ:$DJ,$GN522+4),"")</f>
      </c>
      <c r="FD522">
        <f>IF($GO522&gt;=5,INDEX($DJ:$DJ,$GN522+5),"")</f>
      </c>
      <c r="FE522">
        <f>IF($GO522&gt;=6,INDEX($DJ:$DJ,$GN522+6),"")</f>
      </c>
      <c r="FF522">
        <f>IF($GO522&gt;=7,INDEX($DJ:$DJ,$GN522+7),"")</f>
      </c>
      <c r="FG522">
        <f>IF($GO522&gt;=8,INDEX($DJ:$DJ,$GN522+8),"")</f>
      </c>
      <c r="FH522">
        <f>IF($GO522&gt;=9,INDEX($DJ:$DJ,$GN522+9),"")</f>
      </c>
      <c r="FI522">
        <f>IF($GO522&gt;=10,INDEX($DJ:$DJ,$GN522+10),"")</f>
      </c>
      <c r="FJ522">
        <f>IF($GO522&gt;=11,INDEX($DJ:$DJ,$GN522+11),"")</f>
      </c>
      <c r="FK522">
        <f>IF($GO522&gt;=12,INDEX($DJ:$DJ,$GN522+12),"")</f>
      </c>
      <c r="FL522">
        <f>IF($GO522&gt;=13,INDEX($DJ:$DJ,$GN522+13),"")</f>
      </c>
      <c r="FM522">
        <f>IF($GO522&gt;=14,INDEX($DJ:$DJ,$GN522+14),"")</f>
      </c>
      <c r="FN522">
        <f>IF($GO522&gt;=15,INDEX($DJ:$DJ,$GN522+15),"")</f>
      </c>
      <c r="FO522">
        <f>IF($GO522&gt;=16,INDEX($DJ:$DJ,$GN522+16),"")</f>
      </c>
      <c r="FP522">
        <f>IF($GO522&gt;=17,INDEX($DJ:$DJ,$GN522+17),"")</f>
      </c>
      <c r="FQ522">
        <f>IF($GO522&gt;=18,INDEX($DJ:$DJ,$GN522+18),"")</f>
      </c>
      <c r="FR522">
        <f>IF($GO522&gt;=19,INDEX($DJ:$DJ,$GN522+19),"")</f>
      </c>
      <c r="FS522">
        <f>IF($GO522&gt;=20,INDEX($DJ:$DJ,$GN522+20),"")</f>
      </c>
      <c r="FT522">
        <f>IF($GO522&gt;=21,INDEX($DJ:$DJ,$GN522+21),"")</f>
      </c>
      <c r="FU522">
        <f>IF($GO522&gt;=22,INDEX($DJ:$DJ,$GN522+22),"")</f>
      </c>
      <c r="FV522">
        <f>IF($GO522&gt;=23,INDEX($DJ:$DJ,$GN522+23),"")</f>
      </c>
      <c r="FW522">
        <f>IF($GO522&gt;=24,INDEX($DJ:$DJ,$GN522+24),"")</f>
      </c>
      <c r="FX522">
        <f>IF($GO522&gt;=25,INDEX($DJ:$DJ,$GN522+25),"")</f>
      </c>
      <c r="FY522">
        <f>IF($GO522&gt;=26,INDEX($DJ:$DJ,$GN522+26),"")</f>
      </c>
      <c r="FZ522">
        <f>IF($GO522&gt;=27,INDEX($DJ:$DJ,$GN522+27),"")</f>
      </c>
      <c r="GA522">
        <f>IF($GO522&gt;=28,INDEX($DJ:$DJ,$GN522+28),"")</f>
      </c>
      <c r="GB522">
        <f>IF($GO522&gt;=29,INDEX($DJ:$DJ,$GN522+29),"")</f>
      </c>
      <c r="GC522">
        <f>IF($GO522&gt;=30,INDEX($DJ:$DJ,$GN522+30),"")</f>
      </c>
      <c r="GD522">
        <f>IF($GO522&gt;=31,INDEX($DJ:$DJ,$GN522+31),"")</f>
      </c>
      <c r="GE522">
        <f>IF($GO522&gt;=32,INDEX($DJ:$DJ,$GN522+32),"")</f>
      </c>
      <c r="GF522">
        <f>IF($GO522&gt;=33,INDEX($DJ:$DJ,$GN522+33),"")</f>
      </c>
      <c r="GG522">
        <f>IF($GO522&gt;=34,INDEX($DJ:$DJ,$GN522+34),"")</f>
      </c>
      <c r="GH522">
        <f>IF($GO522&gt;=35,INDEX($DJ:$DJ,$GN522+35),"")</f>
      </c>
      <c r="GI522">
        <f>IF($GO522&gt;=36,INDEX($DJ:$DJ,$GN522+36),"")</f>
      </c>
      <c r="GJ522">
        <f>IF($GO522&gt;=37,INDEX($DJ:$DJ,$GN522+37),"")</f>
      </c>
      <c r="GK522">
        <f>IF($GO522&gt;=38,INDEX($DJ:$DJ,$GN522+38),"")</f>
      </c>
      <c r="GL522">
        <f>IF($GO522&gt;=39,INDEX($DJ:$DJ,$GN522+39),"")</f>
      </c>
      <c r="GM522">
        <f>IF($GO522&gt;=40,INDEX($DJ:$DJ,$GN522+40),"")</f>
      </c>
      <c r="GN522">
        <f>IFERROR(MATCH($DH522,$DI$2:$DI$148,0)+1,0)</f>
      </c>
      <c r="GO522">
        <f>IFERROR(INDEX($DK$2:$DK$148,MATCH($DH522,$DI$2:$DI$148,0)),0)</f>
      </c>
      <c r="GP522">
        <f>IFERROR(MATCH($Y522,$DL$522:$EY$522,0),0)</f>
      </c>
      <c r="GQ522">
        <f>IF($GP522&gt;0,INDEX($EZ$522:$GM$522,$GP522),"")</f>
      </c>
      <c r="GT522">
        <f>IF($JC522&gt;=1,INDEX($GR:$GR,$JB522+1),"")</f>
      </c>
      <c r="GU522">
        <f>IF($JC522&gt;=2,INDEX($GR:$GR,$JB522+2),"")</f>
      </c>
      <c r="GV522">
        <f>IF($JC522&gt;=3,INDEX($GR:$GR,$JB522+3),"")</f>
      </c>
      <c r="GW522">
        <f>IF($JC522&gt;=4,INDEX($GR:$GR,$JB522+4),"")</f>
      </c>
      <c r="GX522">
        <f>IF($JC522&gt;=5,INDEX($GR:$GR,$JB522+5),"")</f>
      </c>
      <c r="GY522">
        <f>IF($JC522&gt;=6,INDEX($GR:$GR,$JB522+6),"")</f>
      </c>
      <c r="GZ522">
        <f>IF($JC522&gt;=7,INDEX($GR:$GR,$JB522+7),"")</f>
      </c>
      <c r="HA522">
        <f>IF($JC522&gt;=8,INDEX($GR:$GR,$JB522+8),"")</f>
      </c>
      <c r="HB522">
        <f>IF($JC522&gt;=9,INDEX($GR:$GR,$JB522+9),"")</f>
      </c>
      <c r="HC522">
        <f>IF($JC522&gt;=10,INDEX($GR:$GR,$JB522+10),"")</f>
      </c>
      <c r="HD522">
        <f>IF($JC522&gt;=11,INDEX($GR:$GR,$JB522+11),"")</f>
      </c>
      <c r="HE522">
        <f>IF($JC522&gt;=12,INDEX($GR:$GR,$JB522+12),"")</f>
      </c>
      <c r="HF522">
        <f>IF($JC522&gt;=13,INDEX($GR:$GR,$JB522+13),"")</f>
      </c>
      <c r="HG522">
        <f>IF($JC522&gt;=14,INDEX($GR:$GR,$JB522+14),"")</f>
      </c>
      <c r="HH522">
        <f>IF($JC522&gt;=15,INDEX($GR:$GR,$JB522+15),"")</f>
      </c>
      <c r="HI522">
        <f>IF($JC522&gt;=16,INDEX($GR:$GR,$JB522+16),"")</f>
      </c>
      <c r="HJ522">
        <f>IF($JC522&gt;=17,INDEX($GR:$GR,$JB522+17),"")</f>
      </c>
      <c r="HK522">
        <f>IF($JC522&gt;=18,INDEX($GR:$GR,$JB522+18),"")</f>
      </c>
      <c r="HL522">
        <f>IF($JC522&gt;=19,INDEX($GR:$GR,$JB522+19),"")</f>
      </c>
      <c r="HM522">
        <f>IF($JC522&gt;=20,INDEX($GR:$GR,$JB522+20),"")</f>
      </c>
      <c r="HN522">
        <f>IF($JC522&gt;=21,INDEX($GR:$GR,$JB522+21),"")</f>
      </c>
      <c r="HO522">
        <f>IF($JC522&gt;=22,INDEX($GR:$GR,$JB522+22),"")</f>
      </c>
      <c r="HP522">
        <f>IF($JC522&gt;=23,INDEX($GR:$GR,$JB522+23),"")</f>
      </c>
      <c r="HQ522">
        <f>IF($JC522&gt;=24,INDEX($GR:$GR,$JB522+24),"")</f>
      </c>
      <c r="HR522">
        <f>IF($JC522&gt;=25,INDEX($GR:$GR,$JB522+25),"")</f>
      </c>
      <c r="HS522">
        <f>IF($JC522&gt;=26,INDEX($GR:$GR,$JB522+26),"")</f>
      </c>
      <c r="HT522">
        <f>IF($JC522&gt;=27,INDEX($GR:$GR,$JB522+27),"")</f>
      </c>
      <c r="HU522">
        <f>IF($JC522&gt;=28,INDEX($GR:$GR,$JB522+28),"")</f>
      </c>
      <c r="HV522">
        <f>IF($JC522&gt;=29,INDEX($GR:$GR,$JB522+29),"")</f>
      </c>
      <c r="HW522">
        <f>IF($JC522&gt;=30,INDEX($GR:$GR,$JB522+30),"")</f>
      </c>
      <c r="HX522">
        <f>IF($JC522&gt;=31,INDEX($GR:$GR,$JB522+31),"")</f>
      </c>
      <c r="HY522">
        <f>IF($JC522&gt;=32,INDEX($GR:$GR,$JB522+32),"")</f>
      </c>
      <c r="HZ522">
        <f>IF($JC522&gt;=33,INDEX($GR:$GR,$JB522+33),"")</f>
      </c>
      <c r="IA522">
        <f>IF($JC522&gt;=34,INDEX($GR:$GR,$JB522+34),"")</f>
      </c>
      <c r="IB522">
        <f>IF($JC522&gt;=35,INDEX($GR:$GR,$JB522+35),"")</f>
      </c>
      <c r="IC522">
        <f>IF($JC522&gt;=36,INDEX($GR:$GR,$JB522+36),"")</f>
      </c>
      <c r="ID522">
        <f>IF($JC522&gt;=37,INDEX($GR:$GR,$JB522+37),"")</f>
      </c>
      <c r="IE522">
        <f>IF($JC522&gt;=38,INDEX($GR:$GR,$JB522+38),"")</f>
      </c>
      <c r="IF522">
        <f>IF($JC522&gt;=39,INDEX($GR:$GR,$JB522+39),"")</f>
      </c>
      <c r="IG522">
        <f>IF($JC522&gt;=40,INDEX($GR:$GR,$JB522+40),"")</f>
      </c>
      <c r="IH522">
        <f>IF($JC522&gt;=41,INDEX($GR:$GR,$JB522+41),"")</f>
      </c>
      <c r="II522">
        <f>IF($JC522&gt;=42,INDEX($GR:$GR,$JB522+42),"")</f>
      </c>
      <c r="IJ522">
        <f>IF($JC522&gt;=43,INDEX($GR:$GR,$JB522+43),"")</f>
      </c>
      <c r="IK522">
        <f>IF($JC522&gt;=44,INDEX($GR:$GR,$JB522+44),"")</f>
      </c>
      <c r="IL522">
        <f>IF($JC522&gt;=45,INDEX($GR:$GR,$JB522+45),"")</f>
      </c>
      <c r="IM522">
        <f>IF($JC522&gt;=46,INDEX($GR:$GR,$JB522+46),"")</f>
      </c>
      <c r="IN522">
        <f>IF($JC522&gt;=47,INDEX($GR:$GR,$JB522+47),"")</f>
      </c>
      <c r="IO522">
        <f>IF($JC522&gt;=48,INDEX($GR:$GR,$JB522+48),"")</f>
      </c>
      <c r="IP522">
        <f>IF($JC522&gt;=49,INDEX($GR:$GR,$JB522+49),"")</f>
      </c>
      <c r="IQ522">
        <f>IF($JC522&gt;=50,INDEX($GR:$GR,$JB522+50),"")</f>
      </c>
      <c r="IR522">
        <f>IF($JC522&gt;=51,INDEX($GR:$GR,$JB522+51),"")</f>
      </c>
      <c r="IS522">
        <f>IF($JC522&gt;=52,INDEX($GR:$GR,$JB522+52),"")</f>
      </c>
      <c r="IT522">
        <f>IF($JC522&gt;=53,INDEX($GR:$GR,$JB522+53),"")</f>
      </c>
      <c r="IU522">
        <f>IF($JC522&gt;=54,INDEX($GR:$GR,$JB522+54),"")</f>
      </c>
      <c r="IV522">
        <f>IF($JC522&gt;=55,INDEX($GR:$GR,$JB522+55),"")</f>
      </c>
      <c r="IW522">
        <f>IF($JC522&gt;=56,INDEX($GR:$GR,$JB522+56),"")</f>
      </c>
      <c r="IX522">
        <f>IF($JC522&gt;=57,INDEX($GR:$GR,$JB522+57),"")</f>
      </c>
      <c r="IY522">
        <f>IF($JC522&gt;=58,INDEX($GR:$GR,$JB522+58),"")</f>
      </c>
      <c r="IZ522">
        <f>IF($JC522&gt;=59,INDEX($GR:$GR,$JB522+59),"")</f>
      </c>
      <c r="JA522">
        <f>IF($JC522&gt;=60,INDEX($GR:$GR,$JB522+60),"")</f>
      </c>
      <c r="JB522">
        <f>IFERROR(MATCH($GQ522,$GR$2:$GR$324,0)+1,0)</f>
      </c>
      <c r="JC522">
        <f>IFERROR(INDEX($GS$2:$GS$324,MATCH($GQ522,$GR$2:$GR$324,0)),0)</f>
      </c>
      <c r="JD522" t="s">
        <v>40</v>
      </c>
      <c r="JE522" t="s">
        <v>40</v>
      </c>
    </row>
    <row r="523" spans="1:265" x14ac:dyDescent="0.25">
      <c r="Q523">
        <f>IF(OR($T523="",$P523=""),"",IFERROR($T523/$P523,0))</f>
      </c>
      <c r="R523">
        <f>IF($T523="","",
SUM($S523,$U523,$Z523,$V523,$X523)*
(1-IF($AA523="",0,VALUE($AA523)/100)))</f>
      </c>
      <c r="S523">
        <f>IF($T523="","",$T523)</f>
      </c>
      <c r="U523">
        <f>IF($T523="","",
IF($N523="","",
IF(ISNUMBER(SEARCH("exempt",LOWER($N523))),0,
$T523*(VALUE(SUBSTITUTE($N523,"%",""))/100))))</f>
      </c>
      <c r="AB523">
        <f>IFERROR(IF(FIND(" - ",$K523)&gt;0,MID($K523,FIND(" - ",$K523)+3,LEN($K523)),""),"")</f>
      </c>
      <c r="AK523" t="s">
        <v>1110</v>
      </c>
      <c r="AP523">
        <f>IFERROR(LEFT($K523,FIND(" - ",$K523)-1),$K523)</f>
      </c>
      <c r="AS523">
        <f>IF($CH523&gt;=1,INDEX($AQ:$AQ,$CG523+1),"")</f>
      </c>
      <c r="AT523">
        <f>IF($CH523&gt;=2,INDEX($AQ:$AQ,$CG523+2),"")</f>
      </c>
      <c r="AU523">
        <f>IF($CH523&gt;=3,INDEX($AQ:$AQ,$CG523+3),"")</f>
      </c>
      <c r="AV523">
        <f>IF($CH523&gt;=4,INDEX($AQ:$AQ,$CG523+4),"")</f>
      </c>
      <c r="AW523">
        <f>IF($CH523&gt;=5,INDEX($AQ:$AQ,$CG523+5),"")</f>
      </c>
      <c r="AX523">
        <f>IF($CH523&gt;=6,INDEX($AQ:$AQ,$CG523+6),"")</f>
      </c>
      <c r="AY523">
        <f>IF($CH523&gt;=7,INDEX($AQ:$AQ,$CG523+7),"")</f>
      </c>
      <c r="AZ523">
        <f>IF($CH523&gt;=8,INDEX($AQ:$AQ,$CG523+8),"")</f>
      </c>
      <c r="BA523">
        <f>IF($CH523&gt;=9,INDEX($AQ:$AQ,$CG523+9),"")</f>
      </c>
      <c r="BB523">
        <f>IF($CH523&gt;=10,INDEX($AQ:$AQ,$CG523+10),"")</f>
      </c>
      <c r="BC523">
        <f>IF($CH523&gt;=11,INDEX($AQ:$AQ,$CG523+11),"")</f>
      </c>
      <c r="BD523">
        <f>IF($CH523&gt;=12,INDEX($AQ:$AQ,$CG523+12),"")</f>
      </c>
      <c r="BE523">
        <f>IF($CH523&gt;=13,INDEX($AQ:$AQ,$CG523+13),"")</f>
      </c>
      <c r="BF523">
        <f>IF($CH523&gt;=14,INDEX($AQ:$AQ,$CG523+14),"")</f>
      </c>
      <c r="BG523">
        <f>IF($CH523&gt;=15,INDEX($AQ:$AQ,$CG523+15),"")</f>
      </c>
      <c r="BH523">
        <f>IF($CH523&gt;=16,INDEX($AQ:$AQ,$CG523+16),"")</f>
      </c>
      <c r="BI523">
        <f>IF($CH523&gt;=17,INDEX($AQ:$AQ,$CG523+17),"")</f>
      </c>
      <c r="BJ523">
        <f>IF($CH523&gt;=18,INDEX($AQ:$AQ,$CG523+18),"")</f>
      </c>
      <c r="BK523">
        <f>IF($CH523&gt;=19,INDEX($AQ:$AQ,$CG523+19),"")</f>
      </c>
      <c r="BL523">
        <f>IF($CH523&gt;=20,INDEX($AQ:$AQ,$CG523+20),"")</f>
      </c>
      <c r="BM523">
        <f>IF($CH523&gt;=21,INDEX($AQ:$AQ,$CG523+21),"")</f>
      </c>
      <c r="BN523">
        <f>IF($CH523&gt;=22,INDEX($AQ:$AQ,$CG523+22),"")</f>
      </c>
      <c r="BO523">
        <f>IF($CH523&gt;=23,INDEX($AQ:$AQ,$CG523+23),"")</f>
      </c>
      <c r="BP523">
        <f>IF($CH523&gt;=24,INDEX($AQ:$AQ,$CG523+24),"")</f>
      </c>
      <c r="BQ523">
        <f>IF($CH523&gt;=25,INDEX($AQ:$AQ,$CG523+25),"")</f>
      </c>
      <c r="BR523">
        <f>IF($CH523&gt;=26,INDEX($AQ:$AQ,$CG523+26),"")</f>
      </c>
      <c r="BS523">
        <f>IF($CH523&gt;=27,INDEX($AQ:$AQ,$CG523+27),"")</f>
      </c>
      <c r="BT523">
        <f>IF($CH523&gt;=28,INDEX($AQ:$AQ,$CG523+28),"")</f>
      </c>
      <c r="BU523">
        <f>IF($CH523&gt;=29,INDEX($AQ:$AQ,$CG523+29),"")</f>
      </c>
      <c r="BV523">
        <f>IF($CH523&gt;=30,INDEX($AQ:$AQ,$CG523+30),"")</f>
      </c>
      <c r="BW523">
        <f>IF($CH523&gt;=31,INDEX($AQ:$AQ,$CG523+31),"")</f>
      </c>
      <c r="BX523">
        <f>IF($CH523&gt;=32,INDEX($AQ:$AQ,$CG523+32),"")</f>
      </c>
      <c r="BY523">
        <f>IF($CH523&gt;=33,INDEX($AQ:$AQ,$CG523+33),"")</f>
      </c>
      <c r="BZ523">
        <f>IF($CH523&gt;=34,INDEX($AQ:$AQ,$CG523+34),"")</f>
      </c>
      <c r="CA523">
        <f>IF($CH523&gt;=35,INDEX($AQ:$AQ,$CG523+35),"")</f>
      </c>
      <c r="CB523">
        <f>IF($CH523&gt;=36,INDEX($AQ:$AQ,$CG523+36),"")</f>
      </c>
      <c r="CC523">
        <f>IF($CH523&gt;=37,INDEX($AQ:$AQ,$CG523+37),"")</f>
      </c>
      <c r="CD523">
        <f>IF($CH523&gt;=38,INDEX($AQ:$AQ,$CG523+38),"")</f>
      </c>
      <c r="CE523">
        <f>IF($CH523&gt;=39,INDEX($AQ:$AQ,$CG523+39),"")</f>
      </c>
      <c r="CF523">
        <f>IF($CH523&gt;=40,INDEX($AQ:$AQ,$CG523+40),"")</f>
      </c>
      <c r="CG523">
        <f>IFERROR(MATCH($AP523,$AQ$2:$AQ$134,0)+1,0)</f>
      </c>
      <c r="CH523">
        <f>IFERROR(INDEX($AR$2:$AR$134,MATCH($AP523,$AQ$2:$AQ$134,0)),0)</f>
      </c>
      <c r="CI523">
        <f>IFERROR(LEFT($L523,FIND(" - ",$L523)-1),$L523)</f>
      </c>
      <c r="CL523">
        <f>IF($DG523&gt;=1,INDEX($CJ:$CJ,$DF523+1),"")</f>
      </c>
      <c r="CM523">
        <f>IF($DG523&gt;=2,INDEX($CJ:$CJ,$DF523+2),"")</f>
      </c>
      <c r="CN523">
        <f>IF($DG523&gt;=3,INDEX($CJ:$CJ,$DF523+3),"")</f>
      </c>
      <c r="CO523">
        <f>IF($DG523&gt;=4,INDEX($CJ:$CJ,$DF523+4),"")</f>
      </c>
      <c r="CP523">
        <f>IF($DG523&gt;=5,INDEX($CJ:$CJ,$DF523+5),"")</f>
      </c>
      <c r="CQ523">
        <f>IF($DG523&gt;=6,INDEX($CJ:$CJ,$DF523+6),"")</f>
      </c>
      <c r="CR523">
        <f>IF($DG523&gt;=7,INDEX($CJ:$CJ,$DF523+7),"")</f>
      </c>
      <c r="CS523">
        <f>IF($DG523&gt;=8,INDEX($CJ:$CJ,$DF523+8),"")</f>
      </c>
      <c r="CT523">
        <f>IF($DG523&gt;=9,INDEX($CJ:$CJ,$DF523+9),"")</f>
      </c>
      <c r="CU523">
        <f>IF($DG523&gt;=10,INDEX($CJ:$CJ,$DF523+10),"")</f>
      </c>
      <c r="CV523">
        <f>IF($DG523&gt;=11,INDEX($CJ:$CJ,$DF523+11),"")</f>
      </c>
      <c r="CW523">
        <f>IF($DG523&gt;=12,INDEX($CJ:$CJ,$DF523+12),"")</f>
      </c>
      <c r="CX523">
        <f>IF($DG523&gt;=13,INDEX($CJ:$CJ,$DF523+13),"")</f>
      </c>
      <c r="CY523">
        <f>IF($DG523&gt;=14,INDEX($CJ:$CJ,$DF523+14),"")</f>
      </c>
      <c r="CZ523">
        <f>IF($DG523&gt;=15,INDEX($CJ:$CJ,$DF523+15),"")</f>
      </c>
      <c r="DA523">
        <f>IF($DG523&gt;=16,INDEX($CJ:$CJ,$DF523+16),"")</f>
      </c>
      <c r="DB523">
        <f>IF($DG523&gt;=17,INDEX($CJ:$CJ,$DF523+17),"")</f>
      </c>
      <c r="DC523">
        <f>IF($DG523&gt;=18,INDEX($CJ:$CJ,$DF523+18),"")</f>
      </c>
      <c r="DD523">
        <f>IF($DG523&gt;=19,INDEX($CJ:$CJ,$DF523+19),"")</f>
      </c>
      <c r="DE523">
        <f>IF($DG523&gt;=20,INDEX($CJ:$CJ,$DF523+20),"")</f>
      </c>
      <c r="DF523">
        <f>IFERROR(MATCH($CI523,$CJ$2:$CJ$263,0)+1,0)</f>
      </c>
      <c r="DG523">
        <f>IFERROR(INDEX($CK$2:$CK$263,MATCH($CI523,$CJ$2:$CJ$263,0)),0)</f>
      </c>
      <c r="DH523">
        <f>IFERROR(INDEX($AO:$AO,MATCH($N523,$AN:$AN,0))&amp;"","")</f>
      </c>
      <c r="DL523">
        <f>IF($GO523&gt;=1,INDEX($DI:$DI,$GN523+1),"")</f>
      </c>
      <c r="DM523">
        <f>IF($GO523&gt;=2,INDEX($DI:$DI,$GN523+2),"")</f>
      </c>
      <c r="DN523">
        <f>IF($GO523&gt;=3,INDEX($DI:$DI,$GN523+3),"")</f>
      </c>
      <c r="DO523">
        <f>IF($GO523&gt;=4,INDEX($DI:$DI,$GN523+4),"")</f>
      </c>
      <c r="DP523">
        <f>IF($GO523&gt;=5,INDEX($DI:$DI,$GN523+5),"")</f>
      </c>
      <c r="DQ523">
        <f>IF($GO523&gt;=6,INDEX($DI:$DI,$GN523+6),"")</f>
      </c>
      <c r="DR523">
        <f>IF($GO523&gt;=7,INDEX($DI:$DI,$GN523+7),"")</f>
      </c>
      <c r="DS523">
        <f>IF($GO523&gt;=8,INDEX($DI:$DI,$GN523+8),"")</f>
      </c>
      <c r="DT523">
        <f>IF($GO523&gt;=9,INDEX($DI:$DI,$GN523+9),"")</f>
      </c>
      <c r="DU523">
        <f>IF($GO523&gt;=10,INDEX($DI:$DI,$GN523+10),"")</f>
      </c>
      <c r="DV523">
        <f>IF($GO523&gt;=11,INDEX($DI:$DI,$GN523+11),"")</f>
      </c>
      <c r="DW523">
        <f>IF($GO523&gt;=12,INDEX($DI:$DI,$GN523+12),"")</f>
      </c>
      <c r="DX523">
        <f>IF($GO523&gt;=13,INDEX($DI:$DI,$GN523+13),"")</f>
      </c>
      <c r="DY523">
        <f>IF($GO523&gt;=14,INDEX($DI:$DI,$GN523+14),"")</f>
      </c>
      <c r="DZ523">
        <f>IF($GO523&gt;=15,INDEX($DI:$DI,$GN523+15),"")</f>
      </c>
      <c r="EA523">
        <f>IF($GO523&gt;=16,INDEX($DI:$DI,$GN523+16),"")</f>
      </c>
      <c r="EB523">
        <f>IF($GO523&gt;=17,INDEX($DI:$DI,$GN523+17),"")</f>
      </c>
      <c r="EC523">
        <f>IF($GO523&gt;=18,INDEX($DI:$DI,$GN523+18),"")</f>
      </c>
      <c r="ED523">
        <f>IF($GO523&gt;=19,INDEX($DI:$DI,$GN523+19),"")</f>
      </c>
      <c r="EE523">
        <f>IF($GO523&gt;=20,INDEX($DI:$DI,$GN523+20),"")</f>
      </c>
      <c r="EF523">
        <f>IF($GO523&gt;=21,INDEX($DI:$DI,$GN523+21),"")</f>
      </c>
      <c r="EG523">
        <f>IF($GO523&gt;=22,INDEX($DI:$DI,$GN523+22),"")</f>
      </c>
      <c r="EH523">
        <f>IF($GO523&gt;=23,INDEX($DI:$DI,$GN523+23),"")</f>
      </c>
      <c r="EI523">
        <f>IF($GO523&gt;=24,INDEX($DI:$DI,$GN523+24),"")</f>
      </c>
      <c r="EJ523">
        <f>IF($GO523&gt;=25,INDEX($DI:$DI,$GN523+25),"")</f>
      </c>
      <c r="EK523">
        <f>IF($GO523&gt;=26,INDEX($DI:$DI,$GN523+26),"")</f>
      </c>
      <c r="EL523">
        <f>IF($GO523&gt;=27,INDEX($DI:$DI,$GN523+27),"")</f>
      </c>
      <c r="EM523">
        <f>IF($GO523&gt;=28,INDEX($DI:$DI,$GN523+28),"")</f>
      </c>
      <c r="EN523">
        <f>IF($GO523&gt;=29,INDEX($DI:$DI,$GN523+29),"")</f>
      </c>
      <c r="EO523">
        <f>IF($GO523&gt;=30,INDEX($DI:$DI,$GN523+30),"")</f>
      </c>
      <c r="EP523">
        <f>IF($GO523&gt;=31,INDEX($DI:$DI,$GN523+31),"")</f>
      </c>
      <c r="EQ523">
        <f>IF($GO523&gt;=32,INDEX($DI:$DI,$GN523+32),"")</f>
      </c>
      <c r="ER523">
        <f>IF($GO523&gt;=33,INDEX($DI:$DI,$GN523+33),"")</f>
      </c>
      <c r="ES523">
        <f>IF($GO523&gt;=34,INDEX($DI:$DI,$GN523+34),"")</f>
      </c>
      <c r="ET523">
        <f>IF($GO523&gt;=35,INDEX($DI:$DI,$GN523+35),"")</f>
      </c>
      <c r="EU523">
        <f>IF($GO523&gt;=36,INDEX($DI:$DI,$GN523+36),"")</f>
      </c>
      <c r="EV523">
        <f>IF($GO523&gt;=37,INDEX($DI:$DI,$GN523+37),"")</f>
      </c>
      <c r="EW523">
        <f>IF($GO523&gt;=38,INDEX($DI:$DI,$GN523+38),"")</f>
      </c>
      <c r="EX523">
        <f>IF($GO523&gt;=39,INDEX($DI:$DI,$GN523+39),"")</f>
      </c>
      <c r="EY523">
        <f>IF($GO523&gt;=40,INDEX($DI:$DI,$GN523+40),"")</f>
      </c>
      <c r="EZ523">
        <f>IF($GO523&gt;=1,INDEX($DJ:$DJ,$GN523+1),"")</f>
      </c>
      <c r="FA523">
        <f>IF($GO523&gt;=2,INDEX($DJ:$DJ,$GN523+2),"")</f>
      </c>
      <c r="FB523">
        <f>IF($GO523&gt;=3,INDEX($DJ:$DJ,$GN523+3),"")</f>
      </c>
      <c r="FC523">
        <f>IF($GO523&gt;=4,INDEX($DJ:$DJ,$GN523+4),"")</f>
      </c>
      <c r="FD523">
        <f>IF($GO523&gt;=5,INDEX($DJ:$DJ,$GN523+5),"")</f>
      </c>
      <c r="FE523">
        <f>IF($GO523&gt;=6,INDEX($DJ:$DJ,$GN523+6),"")</f>
      </c>
      <c r="FF523">
        <f>IF($GO523&gt;=7,INDEX($DJ:$DJ,$GN523+7),"")</f>
      </c>
      <c r="FG523">
        <f>IF($GO523&gt;=8,INDEX($DJ:$DJ,$GN523+8),"")</f>
      </c>
      <c r="FH523">
        <f>IF($GO523&gt;=9,INDEX($DJ:$DJ,$GN523+9),"")</f>
      </c>
      <c r="FI523">
        <f>IF($GO523&gt;=10,INDEX($DJ:$DJ,$GN523+10),"")</f>
      </c>
      <c r="FJ523">
        <f>IF($GO523&gt;=11,INDEX($DJ:$DJ,$GN523+11),"")</f>
      </c>
      <c r="FK523">
        <f>IF($GO523&gt;=12,INDEX($DJ:$DJ,$GN523+12),"")</f>
      </c>
      <c r="FL523">
        <f>IF($GO523&gt;=13,INDEX($DJ:$DJ,$GN523+13),"")</f>
      </c>
      <c r="FM523">
        <f>IF($GO523&gt;=14,INDEX($DJ:$DJ,$GN523+14),"")</f>
      </c>
      <c r="FN523">
        <f>IF($GO523&gt;=15,INDEX($DJ:$DJ,$GN523+15),"")</f>
      </c>
      <c r="FO523">
        <f>IF($GO523&gt;=16,INDEX($DJ:$DJ,$GN523+16),"")</f>
      </c>
      <c r="FP523">
        <f>IF($GO523&gt;=17,INDEX($DJ:$DJ,$GN523+17),"")</f>
      </c>
      <c r="FQ523">
        <f>IF($GO523&gt;=18,INDEX($DJ:$DJ,$GN523+18),"")</f>
      </c>
      <c r="FR523">
        <f>IF($GO523&gt;=19,INDEX($DJ:$DJ,$GN523+19),"")</f>
      </c>
      <c r="FS523">
        <f>IF($GO523&gt;=20,INDEX($DJ:$DJ,$GN523+20),"")</f>
      </c>
      <c r="FT523">
        <f>IF($GO523&gt;=21,INDEX($DJ:$DJ,$GN523+21),"")</f>
      </c>
      <c r="FU523">
        <f>IF($GO523&gt;=22,INDEX($DJ:$DJ,$GN523+22),"")</f>
      </c>
      <c r="FV523">
        <f>IF($GO523&gt;=23,INDEX($DJ:$DJ,$GN523+23),"")</f>
      </c>
      <c r="FW523">
        <f>IF($GO523&gt;=24,INDEX($DJ:$DJ,$GN523+24),"")</f>
      </c>
      <c r="FX523">
        <f>IF($GO523&gt;=25,INDEX($DJ:$DJ,$GN523+25),"")</f>
      </c>
      <c r="FY523">
        <f>IF($GO523&gt;=26,INDEX($DJ:$DJ,$GN523+26),"")</f>
      </c>
      <c r="FZ523">
        <f>IF($GO523&gt;=27,INDEX($DJ:$DJ,$GN523+27),"")</f>
      </c>
      <c r="GA523">
        <f>IF($GO523&gt;=28,INDEX($DJ:$DJ,$GN523+28),"")</f>
      </c>
      <c r="GB523">
        <f>IF($GO523&gt;=29,INDEX($DJ:$DJ,$GN523+29),"")</f>
      </c>
      <c r="GC523">
        <f>IF($GO523&gt;=30,INDEX($DJ:$DJ,$GN523+30),"")</f>
      </c>
      <c r="GD523">
        <f>IF($GO523&gt;=31,INDEX($DJ:$DJ,$GN523+31),"")</f>
      </c>
      <c r="GE523">
        <f>IF($GO523&gt;=32,INDEX($DJ:$DJ,$GN523+32),"")</f>
      </c>
      <c r="GF523">
        <f>IF($GO523&gt;=33,INDEX($DJ:$DJ,$GN523+33),"")</f>
      </c>
      <c r="GG523">
        <f>IF($GO523&gt;=34,INDEX($DJ:$DJ,$GN523+34),"")</f>
      </c>
      <c r="GH523">
        <f>IF($GO523&gt;=35,INDEX($DJ:$DJ,$GN523+35),"")</f>
      </c>
      <c r="GI523">
        <f>IF($GO523&gt;=36,INDEX($DJ:$DJ,$GN523+36),"")</f>
      </c>
      <c r="GJ523">
        <f>IF($GO523&gt;=37,INDEX($DJ:$DJ,$GN523+37),"")</f>
      </c>
      <c r="GK523">
        <f>IF($GO523&gt;=38,INDEX($DJ:$DJ,$GN523+38),"")</f>
      </c>
      <c r="GL523">
        <f>IF($GO523&gt;=39,INDEX($DJ:$DJ,$GN523+39),"")</f>
      </c>
      <c r="GM523">
        <f>IF($GO523&gt;=40,INDEX($DJ:$DJ,$GN523+40),"")</f>
      </c>
      <c r="GN523">
        <f>IFERROR(MATCH($DH523,$DI$2:$DI$148,0)+1,0)</f>
      </c>
      <c r="GO523">
        <f>IFERROR(INDEX($DK$2:$DK$148,MATCH($DH523,$DI$2:$DI$148,0)),0)</f>
      </c>
      <c r="GP523">
        <f>IFERROR(MATCH($Y523,$DL$523:$EY$523,0),0)</f>
      </c>
      <c r="GQ523">
        <f>IF($GP523&gt;0,INDEX($EZ$523:$GM$523,$GP523),"")</f>
      </c>
      <c r="GT523">
        <f>IF($JC523&gt;=1,INDEX($GR:$GR,$JB523+1),"")</f>
      </c>
      <c r="GU523">
        <f>IF($JC523&gt;=2,INDEX($GR:$GR,$JB523+2),"")</f>
      </c>
      <c r="GV523">
        <f>IF($JC523&gt;=3,INDEX($GR:$GR,$JB523+3),"")</f>
      </c>
      <c r="GW523">
        <f>IF($JC523&gt;=4,INDEX($GR:$GR,$JB523+4),"")</f>
      </c>
      <c r="GX523">
        <f>IF($JC523&gt;=5,INDEX($GR:$GR,$JB523+5),"")</f>
      </c>
      <c r="GY523">
        <f>IF($JC523&gt;=6,INDEX($GR:$GR,$JB523+6),"")</f>
      </c>
      <c r="GZ523">
        <f>IF($JC523&gt;=7,INDEX($GR:$GR,$JB523+7),"")</f>
      </c>
      <c r="HA523">
        <f>IF($JC523&gt;=8,INDEX($GR:$GR,$JB523+8),"")</f>
      </c>
      <c r="HB523">
        <f>IF($JC523&gt;=9,INDEX($GR:$GR,$JB523+9),"")</f>
      </c>
      <c r="HC523">
        <f>IF($JC523&gt;=10,INDEX($GR:$GR,$JB523+10),"")</f>
      </c>
      <c r="HD523">
        <f>IF($JC523&gt;=11,INDEX($GR:$GR,$JB523+11),"")</f>
      </c>
      <c r="HE523">
        <f>IF($JC523&gt;=12,INDEX($GR:$GR,$JB523+12),"")</f>
      </c>
      <c r="HF523">
        <f>IF($JC523&gt;=13,INDEX($GR:$GR,$JB523+13),"")</f>
      </c>
      <c r="HG523">
        <f>IF($JC523&gt;=14,INDEX($GR:$GR,$JB523+14),"")</f>
      </c>
      <c r="HH523">
        <f>IF($JC523&gt;=15,INDEX($GR:$GR,$JB523+15),"")</f>
      </c>
      <c r="HI523">
        <f>IF($JC523&gt;=16,INDEX($GR:$GR,$JB523+16),"")</f>
      </c>
      <c r="HJ523">
        <f>IF($JC523&gt;=17,INDEX($GR:$GR,$JB523+17),"")</f>
      </c>
      <c r="HK523">
        <f>IF($JC523&gt;=18,INDEX($GR:$GR,$JB523+18),"")</f>
      </c>
      <c r="HL523">
        <f>IF($JC523&gt;=19,INDEX($GR:$GR,$JB523+19),"")</f>
      </c>
      <c r="HM523">
        <f>IF($JC523&gt;=20,INDEX($GR:$GR,$JB523+20),"")</f>
      </c>
      <c r="HN523">
        <f>IF($JC523&gt;=21,INDEX($GR:$GR,$JB523+21),"")</f>
      </c>
      <c r="HO523">
        <f>IF($JC523&gt;=22,INDEX($GR:$GR,$JB523+22),"")</f>
      </c>
      <c r="HP523">
        <f>IF($JC523&gt;=23,INDEX($GR:$GR,$JB523+23),"")</f>
      </c>
      <c r="HQ523">
        <f>IF($JC523&gt;=24,INDEX($GR:$GR,$JB523+24),"")</f>
      </c>
      <c r="HR523">
        <f>IF($JC523&gt;=25,INDEX($GR:$GR,$JB523+25),"")</f>
      </c>
      <c r="HS523">
        <f>IF($JC523&gt;=26,INDEX($GR:$GR,$JB523+26),"")</f>
      </c>
      <c r="HT523">
        <f>IF($JC523&gt;=27,INDEX($GR:$GR,$JB523+27),"")</f>
      </c>
      <c r="HU523">
        <f>IF($JC523&gt;=28,INDEX($GR:$GR,$JB523+28),"")</f>
      </c>
      <c r="HV523">
        <f>IF($JC523&gt;=29,INDEX($GR:$GR,$JB523+29),"")</f>
      </c>
      <c r="HW523">
        <f>IF($JC523&gt;=30,INDEX($GR:$GR,$JB523+30),"")</f>
      </c>
      <c r="HX523">
        <f>IF($JC523&gt;=31,INDEX($GR:$GR,$JB523+31),"")</f>
      </c>
      <c r="HY523">
        <f>IF($JC523&gt;=32,INDEX($GR:$GR,$JB523+32),"")</f>
      </c>
      <c r="HZ523">
        <f>IF($JC523&gt;=33,INDEX($GR:$GR,$JB523+33),"")</f>
      </c>
      <c r="IA523">
        <f>IF($JC523&gt;=34,INDEX($GR:$GR,$JB523+34),"")</f>
      </c>
      <c r="IB523">
        <f>IF($JC523&gt;=35,INDEX($GR:$GR,$JB523+35),"")</f>
      </c>
      <c r="IC523">
        <f>IF($JC523&gt;=36,INDEX($GR:$GR,$JB523+36),"")</f>
      </c>
      <c r="ID523">
        <f>IF($JC523&gt;=37,INDEX($GR:$GR,$JB523+37),"")</f>
      </c>
      <c r="IE523">
        <f>IF($JC523&gt;=38,INDEX($GR:$GR,$JB523+38),"")</f>
      </c>
      <c r="IF523">
        <f>IF($JC523&gt;=39,INDEX($GR:$GR,$JB523+39),"")</f>
      </c>
      <c r="IG523">
        <f>IF($JC523&gt;=40,INDEX($GR:$GR,$JB523+40),"")</f>
      </c>
      <c r="IH523">
        <f>IF($JC523&gt;=41,INDEX($GR:$GR,$JB523+41),"")</f>
      </c>
      <c r="II523">
        <f>IF($JC523&gt;=42,INDEX($GR:$GR,$JB523+42),"")</f>
      </c>
      <c r="IJ523">
        <f>IF($JC523&gt;=43,INDEX($GR:$GR,$JB523+43),"")</f>
      </c>
      <c r="IK523">
        <f>IF($JC523&gt;=44,INDEX($GR:$GR,$JB523+44),"")</f>
      </c>
      <c r="IL523">
        <f>IF($JC523&gt;=45,INDEX($GR:$GR,$JB523+45),"")</f>
      </c>
      <c r="IM523">
        <f>IF($JC523&gt;=46,INDEX($GR:$GR,$JB523+46),"")</f>
      </c>
      <c r="IN523">
        <f>IF($JC523&gt;=47,INDEX($GR:$GR,$JB523+47),"")</f>
      </c>
      <c r="IO523">
        <f>IF($JC523&gt;=48,INDEX($GR:$GR,$JB523+48),"")</f>
      </c>
      <c r="IP523">
        <f>IF($JC523&gt;=49,INDEX($GR:$GR,$JB523+49),"")</f>
      </c>
      <c r="IQ523">
        <f>IF($JC523&gt;=50,INDEX($GR:$GR,$JB523+50),"")</f>
      </c>
      <c r="IR523">
        <f>IF($JC523&gt;=51,INDEX($GR:$GR,$JB523+51),"")</f>
      </c>
      <c r="IS523">
        <f>IF($JC523&gt;=52,INDEX($GR:$GR,$JB523+52),"")</f>
      </c>
      <c r="IT523">
        <f>IF($JC523&gt;=53,INDEX($GR:$GR,$JB523+53),"")</f>
      </c>
      <c r="IU523">
        <f>IF($JC523&gt;=54,INDEX($GR:$GR,$JB523+54),"")</f>
      </c>
      <c r="IV523">
        <f>IF($JC523&gt;=55,INDEX($GR:$GR,$JB523+55),"")</f>
      </c>
      <c r="IW523">
        <f>IF($JC523&gt;=56,INDEX($GR:$GR,$JB523+56),"")</f>
      </c>
      <c r="IX523">
        <f>IF($JC523&gt;=57,INDEX($GR:$GR,$JB523+57),"")</f>
      </c>
      <c r="IY523">
        <f>IF($JC523&gt;=58,INDEX($GR:$GR,$JB523+58),"")</f>
      </c>
      <c r="IZ523">
        <f>IF($JC523&gt;=59,INDEX($GR:$GR,$JB523+59),"")</f>
      </c>
      <c r="JA523">
        <f>IF($JC523&gt;=60,INDEX($GR:$GR,$JB523+60),"")</f>
      </c>
      <c r="JB523">
        <f>IFERROR(MATCH($GQ523,$GR$2:$GR$324,0)+1,0)</f>
      </c>
      <c r="JC523">
        <f>IFERROR(INDEX($GS$2:$GS$324,MATCH($GQ523,$GR$2:$GR$324,0)),0)</f>
      </c>
      <c r="JD523" t="s">
        <v>40</v>
      </c>
      <c r="JE523" t="s">
        <v>40</v>
      </c>
    </row>
    <row r="524" spans="1:265" x14ac:dyDescent="0.25">
      <c r="Q524">
        <f>IF(OR($T524="",$P524=""),"",IFERROR($T524/$P524,0))</f>
      </c>
      <c r="R524">
        <f>IF($T524="","",
SUM($S524,$U524,$Z524,$V524,$X524)*
(1-IF($AA524="",0,VALUE($AA524)/100)))</f>
      </c>
      <c r="S524">
        <f>IF($T524="","",$T524)</f>
      </c>
      <c r="U524">
        <f>IF($T524="","",
IF($N524="","",
IF(ISNUMBER(SEARCH("exempt",LOWER($N524))),0,
$T524*(VALUE(SUBSTITUTE($N524,"%",""))/100))))</f>
      </c>
      <c r="AB524">
        <f>IFERROR(IF(FIND(" - ",$K524)&gt;0,MID($K524,FIND(" - ",$K524)+3,LEN($K524)),""),"")</f>
      </c>
      <c r="AK524" t="s">
        <v>1111</v>
      </c>
      <c r="AP524">
        <f>IFERROR(LEFT($K524,FIND(" - ",$K524)-1),$K524)</f>
      </c>
      <c r="AS524">
        <f>IF($CH524&gt;=1,INDEX($AQ:$AQ,$CG524+1),"")</f>
      </c>
      <c r="AT524">
        <f>IF($CH524&gt;=2,INDEX($AQ:$AQ,$CG524+2),"")</f>
      </c>
      <c r="AU524">
        <f>IF($CH524&gt;=3,INDEX($AQ:$AQ,$CG524+3),"")</f>
      </c>
      <c r="AV524">
        <f>IF($CH524&gt;=4,INDEX($AQ:$AQ,$CG524+4),"")</f>
      </c>
      <c r="AW524">
        <f>IF($CH524&gt;=5,INDEX($AQ:$AQ,$CG524+5),"")</f>
      </c>
      <c r="AX524">
        <f>IF($CH524&gt;=6,INDEX($AQ:$AQ,$CG524+6),"")</f>
      </c>
      <c r="AY524">
        <f>IF($CH524&gt;=7,INDEX($AQ:$AQ,$CG524+7),"")</f>
      </c>
      <c r="AZ524">
        <f>IF($CH524&gt;=8,INDEX($AQ:$AQ,$CG524+8),"")</f>
      </c>
      <c r="BA524">
        <f>IF($CH524&gt;=9,INDEX($AQ:$AQ,$CG524+9),"")</f>
      </c>
      <c r="BB524">
        <f>IF($CH524&gt;=10,INDEX($AQ:$AQ,$CG524+10),"")</f>
      </c>
      <c r="BC524">
        <f>IF($CH524&gt;=11,INDEX($AQ:$AQ,$CG524+11),"")</f>
      </c>
      <c r="BD524">
        <f>IF($CH524&gt;=12,INDEX($AQ:$AQ,$CG524+12),"")</f>
      </c>
      <c r="BE524">
        <f>IF($CH524&gt;=13,INDEX($AQ:$AQ,$CG524+13),"")</f>
      </c>
      <c r="BF524">
        <f>IF($CH524&gt;=14,INDEX($AQ:$AQ,$CG524+14),"")</f>
      </c>
      <c r="BG524">
        <f>IF($CH524&gt;=15,INDEX($AQ:$AQ,$CG524+15),"")</f>
      </c>
      <c r="BH524">
        <f>IF($CH524&gt;=16,INDEX($AQ:$AQ,$CG524+16),"")</f>
      </c>
      <c r="BI524">
        <f>IF($CH524&gt;=17,INDEX($AQ:$AQ,$CG524+17),"")</f>
      </c>
      <c r="BJ524">
        <f>IF($CH524&gt;=18,INDEX($AQ:$AQ,$CG524+18),"")</f>
      </c>
      <c r="BK524">
        <f>IF($CH524&gt;=19,INDEX($AQ:$AQ,$CG524+19),"")</f>
      </c>
      <c r="BL524">
        <f>IF($CH524&gt;=20,INDEX($AQ:$AQ,$CG524+20),"")</f>
      </c>
      <c r="BM524">
        <f>IF($CH524&gt;=21,INDEX($AQ:$AQ,$CG524+21),"")</f>
      </c>
      <c r="BN524">
        <f>IF($CH524&gt;=22,INDEX($AQ:$AQ,$CG524+22),"")</f>
      </c>
      <c r="BO524">
        <f>IF($CH524&gt;=23,INDEX($AQ:$AQ,$CG524+23),"")</f>
      </c>
      <c r="BP524">
        <f>IF($CH524&gt;=24,INDEX($AQ:$AQ,$CG524+24),"")</f>
      </c>
      <c r="BQ524">
        <f>IF($CH524&gt;=25,INDEX($AQ:$AQ,$CG524+25),"")</f>
      </c>
      <c r="BR524">
        <f>IF($CH524&gt;=26,INDEX($AQ:$AQ,$CG524+26),"")</f>
      </c>
      <c r="BS524">
        <f>IF($CH524&gt;=27,INDEX($AQ:$AQ,$CG524+27),"")</f>
      </c>
      <c r="BT524">
        <f>IF($CH524&gt;=28,INDEX($AQ:$AQ,$CG524+28),"")</f>
      </c>
      <c r="BU524">
        <f>IF($CH524&gt;=29,INDEX($AQ:$AQ,$CG524+29),"")</f>
      </c>
      <c r="BV524">
        <f>IF($CH524&gt;=30,INDEX($AQ:$AQ,$CG524+30),"")</f>
      </c>
      <c r="BW524">
        <f>IF($CH524&gt;=31,INDEX($AQ:$AQ,$CG524+31),"")</f>
      </c>
      <c r="BX524">
        <f>IF($CH524&gt;=32,INDEX($AQ:$AQ,$CG524+32),"")</f>
      </c>
      <c r="BY524">
        <f>IF($CH524&gt;=33,INDEX($AQ:$AQ,$CG524+33),"")</f>
      </c>
      <c r="BZ524">
        <f>IF($CH524&gt;=34,INDEX($AQ:$AQ,$CG524+34),"")</f>
      </c>
      <c r="CA524">
        <f>IF($CH524&gt;=35,INDEX($AQ:$AQ,$CG524+35),"")</f>
      </c>
      <c r="CB524">
        <f>IF($CH524&gt;=36,INDEX($AQ:$AQ,$CG524+36),"")</f>
      </c>
      <c r="CC524">
        <f>IF($CH524&gt;=37,INDEX($AQ:$AQ,$CG524+37),"")</f>
      </c>
      <c r="CD524">
        <f>IF($CH524&gt;=38,INDEX($AQ:$AQ,$CG524+38),"")</f>
      </c>
      <c r="CE524">
        <f>IF($CH524&gt;=39,INDEX($AQ:$AQ,$CG524+39),"")</f>
      </c>
      <c r="CF524">
        <f>IF($CH524&gt;=40,INDEX($AQ:$AQ,$CG524+40),"")</f>
      </c>
      <c r="CG524">
        <f>IFERROR(MATCH($AP524,$AQ$2:$AQ$134,0)+1,0)</f>
      </c>
      <c r="CH524">
        <f>IFERROR(INDEX($AR$2:$AR$134,MATCH($AP524,$AQ$2:$AQ$134,0)),0)</f>
      </c>
      <c r="CI524">
        <f>IFERROR(LEFT($L524,FIND(" - ",$L524)-1),$L524)</f>
      </c>
      <c r="CL524">
        <f>IF($DG524&gt;=1,INDEX($CJ:$CJ,$DF524+1),"")</f>
      </c>
      <c r="CM524">
        <f>IF($DG524&gt;=2,INDEX($CJ:$CJ,$DF524+2),"")</f>
      </c>
      <c r="CN524">
        <f>IF($DG524&gt;=3,INDEX($CJ:$CJ,$DF524+3),"")</f>
      </c>
      <c r="CO524">
        <f>IF($DG524&gt;=4,INDEX($CJ:$CJ,$DF524+4),"")</f>
      </c>
      <c r="CP524">
        <f>IF($DG524&gt;=5,INDEX($CJ:$CJ,$DF524+5),"")</f>
      </c>
      <c r="CQ524">
        <f>IF($DG524&gt;=6,INDEX($CJ:$CJ,$DF524+6),"")</f>
      </c>
      <c r="CR524">
        <f>IF($DG524&gt;=7,INDEX($CJ:$CJ,$DF524+7),"")</f>
      </c>
      <c r="CS524">
        <f>IF($DG524&gt;=8,INDEX($CJ:$CJ,$DF524+8),"")</f>
      </c>
      <c r="CT524">
        <f>IF($DG524&gt;=9,INDEX($CJ:$CJ,$DF524+9),"")</f>
      </c>
      <c r="CU524">
        <f>IF($DG524&gt;=10,INDEX($CJ:$CJ,$DF524+10),"")</f>
      </c>
      <c r="CV524">
        <f>IF($DG524&gt;=11,INDEX($CJ:$CJ,$DF524+11),"")</f>
      </c>
      <c r="CW524">
        <f>IF($DG524&gt;=12,INDEX($CJ:$CJ,$DF524+12),"")</f>
      </c>
      <c r="CX524">
        <f>IF($DG524&gt;=13,INDEX($CJ:$CJ,$DF524+13),"")</f>
      </c>
      <c r="CY524">
        <f>IF($DG524&gt;=14,INDEX($CJ:$CJ,$DF524+14),"")</f>
      </c>
      <c r="CZ524">
        <f>IF($DG524&gt;=15,INDEX($CJ:$CJ,$DF524+15),"")</f>
      </c>
      <c r="DA524">
        <f>IF($DG524&gt;=16,INDEX($CJ:$CJ,$DF524+16),"")</f>
      </c>
      <c r="DB524">
        <f>IF($DG524&gt;=17,INDEX($CJ:$CJ,$DF524+17),"")</f>
      </c>
      <c r="DC524">
        <f>IF($DG524&gt;=18,INDEX($CJ:$CJ,$DF524+18),"")</f>
      </c>
      <c r="DD524">
        <f>IF($DG524&gt;=19,INDEX($CJ:$CJ,$DF524+19),"")</f>
      </c>
      <c r="DE524">
        <f>IF($DG524&gt;=20,INDEX($CJ:$CJ,$DF524+20),"")</f>
      </c>
      <c r="DF524">
        <f>IFERROR(MATCH($CI524,$CJ$2:$CJ$263,0)+1,0)</f>
      </c>
      <c r="DG524">
        <f>IFERROR(INDEX($CK$2:$CK$263,MATCH($CI524,$CJ$2:$CJ$263,0)),0)</f>
      </c>
      <c r="DH524">
        <f>IFERROR(INDEX($AO:$AO,MATCH($N524,$AN:$AN,0))&amp;"","")</f>
      </c>
      <c r="DL524">
        <f>IF($GO524&gt;=1,INDEX($DI:$DI,$GN524+1),"")</f>
      </c>
      <c r="DM524">
        <f>IF($GO524&gt;=2,INDEX($DI:$DI,$GN524+2),"")</f>
      </c>
      <c r="DN524">
        <f>IF($GO524&gt;=3,INDEX($DI:$DI,$GN524+3),"")</f>
      </c>
      <c r="DO524">
        <f>IF($GO524&gt;=4,INDEX($DI:$DI,$GN524+4),"")</f>
      </c>
      <c r="DP524">
        <f>IF($GO524&gt;=5,INDEX($DI:$DI,$GN524+5),"")</f>
      </c>
      <c r="DQ524">
        <f>IF($GO524&gt;=6,INDEX($DI:$DI,$GN524+6),"")</f>
      </c>
      <c r="DR524">
        <f>IF($GO524&gt;=7,INDEX($DI:$DI,$GN524+7),"")</f>
      </c>
      <c r="DS524">
        <f>IF($GO524&gt;=8,INDEX($DI:$DI,$GN524+8),"")</f>
      </c>
      <c r="DT524">
        <f>IF($GO524&gt;=9,INDEX($DI:$DI,$GN524+9),"")</f>
      </c>
      <c r="DU524">
        <f>IF($GO524&gt;=10,INDEX($DI:$DI,$GN524+10),"")</f>
      </c>
      <c r="DV524">
        <f>IF($GO524&gt;=11,INDEX($DI:$DI,$GN524+11),"")</f>
      </c>
      <c r="DW524">
        <f>IF($GO524&gt;=12,INDEX($DI:$DI,$GN524+12),"")</f>
      </c>
      <c r="DX524">
        <f>IF($GO524&gt;=13,INDEX($DI:$DI,$GN524+13),"")</f>
      </c>
      <c r="DY524">
        <f>IF($GO524&gt;=14,INDEX($DI:$DI,$GN524+14),"")</f>
      </c>
      <c r="DZ524">
        <f>IF($GO524&gt;=15,INDEX($DI:$DI,$GN524+15),"")</f>
      </c>
      <c r="EA524">
        <f>IF($GO524&gt;=16,INDEX($DI:$DI,$GN524+16),"")</f>
      </c>
      <c r="EB524">
        <f>IF($GO524&gt;=17,INDEX($DI:$DI,$GN524+17),"")</f>
      </c>
      <c r="EC524">
        <f>IF($GO524&gt;=18,INDEX($DI:$DI,$GN524+18),"")</f>
      </c>
      <c r="ED524">
        <f>IF($GO524&gt;=19,INDEX($DI:$DI,$GN524+19),"")</f>
      </c>
      <c r="EE524">
        <f>IF($GO524&gt;=20,INDEX($DI:$DI,$GN524+20),"")</f>
      </c>
      <c r="EF524">
        <f>IF($GO524&gt;=21,INDEX($DI:$DI,$GN524+21),"")</f>
      </c>
      <c r="EG524">
        <f>IF($GO524&gt;=22,INDEX($DI:$DI,$GN524+22),"")</f>
      </c>
      <c r="EH524">
        <f>IF($GO524&gt;=23,INDEX($DI:$DI,$GN524+23),"")</f>
      </c>
      <c r="EI524">
        <f>IF($GO524&gt;=24,INDEX($DI:$DI,$GN524+24),"")</f>
      </c>
      <c r="EJ524">
        <f>IF($GO524&gt;=25,INDEX($DI:$DI,$GN524+25),"")</f>
      </c>
      <c r="EK524">
        <f>IF($GO524&gt;=26,INDEX($DI:$DI,$GN524+26),"")</f>
      </c>
      <c r="EL524">
        <f>IF($GO524&gt;=27,INDEX($DI:$DI,$GN524+27),"")</f>
      </c>
      <c r="EM524">
        <f>IF($GO524&gt;=28,INDEX($DI:$DI,$GN524+28),"")</f>
      </c>
      <c r="EN524">
        <f>IF($GO524&gt;=29,INDEX($DI:$DI,$GN524+29),"")</f>
      </c>
      <c r="EO524">
        <f>IF($GO524&gt;=30,INDEX($DI:$DI,$GN524+30),"")</f>
      </c>
      <c r="EP524">
        <f>IF($GO524&gt;=31,INDEX($DI:$DI,$GN524+31),"")</f>
      </c>
      <c r="EQ524">
        <f>IF($GO524&gt;=32,INDEX($DI:$DI,$GN524+32),"")</f>
      </c>
      <c r="ER524">
        <f>IF($GO524&gt;=33,INDEX($DI:$DI,$GN524+33),"")</f>
      </c>
      <c r="ES524">
        <f>IF($GO524&gt;=34,INDEX($DI:$DI,$GN524+34),"")</f>
      </c>
      <c r="ET524">
        <f>IF($GO524&gt;=35,INDEX($DI:$DI,$GN524+35),"")</f>
      </c>
      <c r="EU524">
        <f>IF($GO524&gt;=36,INDEX($DI:$DI,$GN524+36),"")</f>
      </c>
      <c r="EV524">
        <f>IF($GO524&gt;=37,INDEX($DI:$DI,$GN524+37),"")</f>
      </c>
      <c r="EW524">
        <f>IF($GO524&gt;=38,INDEX($DI:$DI,$GN524+38),"")</f>
      </c>
      <c r="EX524">
        <f>IF($GO524&gt;=39,INDEX($DI:$DI,$GN524+39),"")</f>
      </c>
      <c r="EY524">
        <f>IF($GO524&gt;=40,INDEX($DI:$DI,$GN524+40),"")</f>
      </c>
      <c r="EZ524">
        <f>IF($GO524&gt;=1,INDEX($DJ:$DJ,$GN524+1),"")</f>
      </c>
      <c r="FA524">
        <f>IF($GO524&gt;=2,INDEX($DJ:$DJ,$GN524+2),"")</f>
      </c>
      <c r="FB524">
        <f>IF($GO524&gt;=3,INDEX($DJ:$DJ,$GN524+3),"")</f>
      </c>
      <c r="FC524">
        <f>IF($GO524&gt;=4,INDEX($DJ:$DJ,$GN524+4),"")</f>
      </c>
      <c r="FD524">
        <f>IF($GO524&gt;=5,INDEX($DJ:$DJ,$GN524+5),"")</f>
      </c>
      <c r="FE524">
        <f>IF($GO524&gt;=6,INDEX($DJ:$DJ,$GN524+6),"")</f>
      </c>
      <c r="FF524">
        <f>IF($GO524&gt;=7,INDEX($DJ:$DJ,$GN524+7),"")</f>
      </c>
      <c r="FG524">
        <f>IF($GO524&gt;=8,INDEX($DJ:$DJ,$GN524+8),"")</f>
      </c>
      <c r="FH524">
        <f>IF($GO524&gt;=9,INDEX($DJ:$DJ,$GN524+9),"")</f>
      </c>
      <c r="FI524">
        <f>IF($GO524&gt;=10,INDEX($DJ:$DJ,$GN524+10),"")</f>
      </c>
      <c r="FJ524">
        <f>IF($GO524&gt;=11,INDEX($DJ:$DJ,$GN524+11),"")</f>
      </c>
      <c r="FK524">
        <f>IF($GO524&gt;=12,INDEX($DJ:$DJ,$GN524+12),"")</f>
      </c>
      <c r="FL524">
        <f>IF($GO524&gt;=13,INDEX($DJ:$DJ,$GN524+13),"")</f>
      </c>
      <c r="FM524">
        <f>IF($GO524&gt;=14,INDEX($DJ:$DJ,$GN524+14),"")</f>
      </c>
      <c r="FN524">
        <f>IF($GO524&gt;=15,INDEX($DJ:$DJ,$GN524+15),"")</f>
      </c>
      <c r="FO524">
        <f>IF($GO524&gt;=16,INDEX($DJ:$DJ,$GN524+16),"")</f>
      </c>
      <c r="FP524">
        <f>IF($GO524&gt;=17,INDEX($DJ:$DJ,$GN524+17),"")</f>
      </c>
      <c r="FQ524">
        <f>IF($GO524&gt;=18,INDEX($DJ:$DJ,$GN524+18),"")</f>
      </c>
      <c r="FR524">
        <f>IF($GO524&gt;=19,INDEX($DJ:$DJ,$GN524+19),"")</f>
      </c>
      <c r="FS524">
        <f>IF($GO524&gt;=20,INDEX($DJ:$DJ,$GN524+20),"")</f>
      </c>
      <c r="FT524">
        <f>IF($GO524&gt;=21,INDEX($DJ:$DJ,$GN524+21),"")</f>
      </c>
      <c r="FU524">
        <f>IF($GO524&gt;=22,INDEX($DJ:$DJ,$GN524+22),"")</f>
      </c>
      <c r="FV524">
        <f>IF($GO524&gt;=23,INDEX($DJ:$DJ,$GN524+23),"")</f>
      </c>
      <c r="FW524">
        <f>IF($GO524&gt;=24,INDEX($DJ:$DJ,$GN524+24),"")</f>
      </c>
      <c r="FX524">
        <f>IF($GO524&gt;=25,INDEX($DJ:$DJ,$GN524+25),"")</f>
      </c>
      <c r="FY524">
        <f>IF($GO524&gt;=26,INDEX($DJ:$DJ,$GN524+26),"")</f>
      </c>
      <c r="FZ524">
        <f>IF($GO524&gt;=27,INDEX($DJ:$DJ,$GN524+27),"")</f>
      </c>
      <c r="GA524">
        <f>IF($GO524&gt;=28,INDEX($DJ:$DJ,$GN524+28),"")</f>
      </c>
      <c r="GB524">
        <f>IF($GO524&gt;=29,INDEX($DJ:$DJ,$GN524+29),"")</f>
      </c>
      <c r="GC524">
        <f>IF($GO524&gt;=30,INDEX($DJ:$DJ,$GN524+30),"")</f>
      </c>
      <c r="GD524">
        <f>IF($GO524&gt;=31,INDEX($DJ:$DJ,$GN524+31),"")</f>
      </c>
      <c r="GE524">
        <f>IF($GO524&gt;=32,INDEX($DJ:$DJ,$GN524+32),"")</f>
      </c>
      <c r="GF524">
        <f>IF($GO524&gt;=33,INDEX($DJ:$DJ,$GN524+33),"")</f>
      </c>
      <c r="GG524">
        <f>IF($GO524&gt;=34,INDEX($DJ:$DJ,$GN524+34),"")</f>
      </c>
      <c r="GH524">
        <f>IF($GO524&gt;=35,INDEX($DJ:$DJ,$GN524+35),"")</f>
      </c>
      <c r="GI524">
        <f>IF($GO524&gt;=36,INDEX($DJ:$DJ,$GN524+36),"")</f>
      </c>
      <c r="GJ524">
        <f>IF($GO524&gt;=37,INDEX($DJ:$DJ,$GN524+37),"")</f>
      </c>
      <c r="GK524">
        <f>IF($GO524&gt;=38,INDEX($DJ:$DJ,$GN524+38),"")</f>
      </c>
      <c r="GL524">
        <f>IF($GO524&gt;=39,INDEX($DJ:$DJ,$GN524+39),"")</f>
      </c>
      <c r="GM524">
        <f>IF($GO524&gt;=40,INDEX($DJ:$DJ,$GN524+40),"")</f>
      </c>
      <c r="GN524">
        <f>IFERROR(MATCH($DH524,$DI$2:$DI$148,0)+1,0)</f>
      </c>
      <c r="GO524">
        <f>IFERROR(INDEX($DK$2:$DK$148,MATCH($DH524,$DI$2:$DI$148,0)),0)</f>
      </c>
      <c r="GP524">
        <f>IFERROR(MATCH($Y524,$DL$524:$EY$524,0),0)</f>
      </c>
      <c r="GQ524">
        <f>IF($GP524&gt;0,INDEX($EZ$524:$GM$524,$GP524),"")</f>
      </c>
      <c r="GT524">
        <f>IF($JC524&gt;=1,INDEX($GR:$GR,$JB524+1),"")</f>
      </c>
      <c r="GU524">
        <f>IF($JC524&gt;=2,INDEX($GR:$GR,$JB524+2),"")</f>
      </c>
      <c r="GV524">
        <f>IF($JC524&gt;=3,INDEX($GR:$GR,$JB524+3),"")</f>
      </c>
      <c r="GW524">
        <f>IF($JC524&gt;=4,INDEX($GR:$GR,$JB524+4),"")</f>
      </c>
      <c r="GX524">
        <f>IF($JC524&gt;=5,INDEX($GR:$GR,$JB524+5),"")</f>
      </c>
      <c r="GY524">
        <f>IF($JC524&gt;=6,INDEX($GR:$GR,$JB524+6),"")</f>
      </c>
      <c r="GZ524">
        <f>IF($JC524&gt;=7,INDEX($GR:$GR,$JB524+7),"")</f>
      </c>
      <c r="HA524">
        <f>IF($JC524&gt;=8,INDEX($GR:$GR,$JB524+8),"")</f>
      </c>
      <c r="HB524">
        <f>IF($JC524&gt;=9,INDEX($GR:$GR,$JB524+9),"")</f>
      </c>
      <c r="HC524">
        <f>IF($JC524&gt;=10,INDEX($GR:$GR,$JB524+10),"")</f>
      </c>
      <c r="HD524">
        <f>IF($JC524&gt;=11,INDEX($GR:$GR,$JB524+11),"")</f>
      </c>
      <c r="HE524">
        <f>IF($JC524&gt;=12,INDEX($GR:$GR,$JB524+12),"")</f>
      </c>
      <c r="HF524">
        <f>IF($JC524&gt;=13,INDEX($GR:$GR,$JB524+13),"")</f>
      </c>
      <c r="HG524">
        <f>IF($JC524&gt;=14,INDEX($GR:$GR,$JB524+14),"")</f>
      </c>
      <c r="HH524">
        <f>IF($JC524&gt;=15,INDEX($GR:$GR,$JB524+15),"")</f>
      </c>
      <c r="HI524">
        <f>IF($JC524&gt;=16,INDEX($GR:$GR,$JB524+16),"")</f>
      </c>
      <c r="HJ524">
        <f>IF($JC524&gt;=17,INDEX($GR:$GR,$JB524+17),"")</f>
      </c>
      <c r="HK524">
        <f>IF($JC524&gt;=18,INDEX($GR:$GR,$JB524+18),"")</f>
      </c>
      <c r="HL524">
        <f>IF($JC524&gt;=19,INDEX($GR:$GR,$JB524+19),"")</f>
      </c>
      <c r="HM524">
        <f>IF($JC524&gt;=20,INDEX($GR:$GR,$JB524+20),"")</f>
      </c>
      <c r="HN524">
        <f>IF($JC524&gt;=21,INDEX($GR:$GR,$JB524+21),"")</f>
      </c>
      <c r="HO524">
        <f>IF($JC524&gt;=22,INDEX($GR:$GR,$JB524+22),"")</f>
      </c>
      <c r="HP524">
        <f>IF($JC524&gt;=23,INDEX($GR:$GR,$JB524+23),"")</f>
      </c>
      <c r="HQ524">
        <f>IF($JC524&gt;=24,INDEX($GR:$GR,$JB524+24),"")</f>
      </c>
      <c r="HR524">
        <f>IF($JC524&gt;=25,INDEX($GR:$GR,$JB524+25),"")</f>
      </c>
      <c r="HS524">
        <f>IF($JC524&gt;=26,INDEX($GR:$GR,$JB524+26),"")</f>
      </c>
      <c r="HT524">
        <f>IF($JC524&gt;=27,INDEX($GR:$GR,$JB524+27),"")</f>
      </c>
      <c r="HU524">
        <f>IF($JC524&gt;=28,INDEX($GR:$GR,$JB524+28),"")</f>
      </c>
      <c r="HV524">
        <f>IF($JC524&gt;=29,INDEX($GR:$GR,$JB524+29),"")</f>
      </c>
      <c r="HW524">
        <f>IF($JC524&gt;=30,INDEX($GR:$GR,$JB524+30),"")</f>
      </c>
      <c r="HX524">
        <f>IF($JC524&gt;=31,INDEX($GR:$GR,$JB524+31),"")</f>
      </c>
      <c r="HY524">
        <f>IF($JC524&gt;=32,INDEX($GR:$GR,$JB524+32),"")</f>
      </c>
      <c r="HZ524">
        <f>IF($JC524&gt;=33,INDEX($GR:$GR,$JB524+33),"")</f>
      </c>
      <c r="IA524">
        <f>IF($JC524&gt;=34,INDEX($GR:$GR,$JB524+34),"")</f>
      </c>
      <c r="IB524">
        <f>IF($JC524&gt;=35,INDEX($GR:$GR,$JB524+35),"")</f>
      </c>
      <c r="IC524">
        <f>IF($JC524&gt;=36,INDEX($GR:$GR,$JB524+36),"")</f>
      </c>
      <c r="ID524">
        <f>IF($JC524&gt;=37,INDEX($GR:$GR,$JB524+37),"")</f>
      </c>
      <c r="IE524">
        <f>IF($JC524&gt;=38,INDEX($GR:$GR,$JB524+38),"")</f>
      </c>
      <c r="IF524">
        <f>IF($JC524&gt;=39,INDEX($GR:$GR,$JB524+39),"")</f>
      </c>
      <c r="IG524">
        <f>IF($JC524&gt;=40,INDEX($GR:$GR,$JB524+40),"")</f>
      </c>
      <c r="IH524">
        <f>IF($JC524&gt;=41,INDEX($GR:$GR,$JB524+41),"")</f>
      </c>
      <c r="II524">
        <f>IF($JC524&gt;=42,INDEX($GR:$GR,$JB524+42),"")</f>
      </c>
      <c r="IJ524">
        <f>IF($JC524&gt;=43,INDEX($GR:$GR,$JB524+43),"")</f>
      </c>
      <c r="IK524">
        <f>IF($JC524&gt;=44,INDEX($GR:$GR,$JB524+44),"")</f>
      </c>
      <c r="IL524">
        <f>IF($JC524&gt;=45,INDEX($GR:$GR,$JB524+45),"")</f>
      </c>
      <c r="IM524">
        <f>IF($JC524&gt;=46,INDEX($GR:$GR,$JB524+46),"")</f>
      </c>
      <c r="IN524">
        <f>IF($JC524&gt;=47,INDEX($GR:$GR,$JB524+47),"")</f>
      </c>
      <c r="IO524">
        <f>IF($JC524&gt;=48,INDEX($GR:$GR,$JB524+48),"")</f>
      </c>
      <c r="IP524">
        <f>IF($JC524&gt;=49,INDEX($GR:$GR,$JB524+49),"")</f>
      </c>
      <c r="IQ524">
        <f>IF($JC524&gt;=50,INDEX($GR:$GR,$JB524+50),"")</f>
      </c>
      <c r="IR524">
        <f>IF($JC524&gt;=51,INDEX($GR:$GR,$JB524+51),"")</f>
      </c>
      <c r="IS524">
        <f>IF($JC524&gt;=52,INDEX($GR:$GR,$JB524+52),"")</f>
      </c>
      <c r="IT524">
        <f>IF($JC524&gt;=53,INDEX($GR:$GR,$JB524+53),"")</f>
      </c>
      <c r="IU524">
        <f>IF($JC524&gt;=54,INDEX($GR:$GR,$JB524+54),"")</f>
      </c>
      <c r="IV524">
        <f>IF($JC524&gt;=55,INDEX($GR:$GR,$JB524+55),"")</f>
      </c>
      <c r="IW524">
        <f>IF($JC524&gt;=56,INDEX($GR:$GR,$JB524+56),"")</f>
      </c>
      <c r="IX524">
        <f>IF($JC524&gt;=57,INDEX($GR:$GR,$JB524+57),"")</f>
      </c>
      <c r="IY524">
        <f>IF($JC524&gt;=58,INDEX($GR:$GR,$JB524+58),"")</f>
      </c>
      <c r="IZ524">
        <f>IF($JC524&gt;=59,INDEX($GR:$GR,$JB524+59),"")</f>
      </c>
      <c r="JA524">
        <f>IF($JC524&gt;=60,INDEX($GR:$GR,$JB524+60),"")</f>
      </c>
      <c r="JB524">
        <f>IFERROR(MATCH($GQ524,$GR$2:$GR$324,0)+1,0)</f>
      </c>
      <c r="JC524">
        <f>IFERROR(INDEX($GS$2:$GS$324,MATCH($GQ524,$GR$2:$GR$324,0)),0)</f>
      </c>
      <c r="JD524" t="s">
        <v>40</v>
      </c>
      <c r="JE524" t="s">
        <v>40</v>
      </c>
    </row>
    <row r="525" spans="1:265" x14ac:dyDescent="0.25">
      <c r="Q525">
        <f>IF(OR($T525="",$P525=""),"",IFERROR($T525/$P525,0))</f>
      </c>
      <c r="R525">
        <f>IF($T525="","",
SUM($S525,$U525,$Z525,$V525,$X525)*
(1-IF($AA525="",0,VALUE($AA525)/100)))</f>
      </c>
      <c r="S525">
        <f>IF($T525="","",$T525)</f>
      </c>
      <c r="U525">
        <f>IF($T525="","",
IF($N525="","",
IF(ISNUMBER(SEARCH("exempt",LOWER($N525))),0,
$T525*(VALUE(SUBSTITUTE($N525,"%",""))/100))))</f>
      </c>
      <c r="AB525">
        <f>IFERROR(IF(FIND(" - ",$K525)&gt;0,MID($K525,FIND(" - ",$K525)+3,LEN($K525)),""),"")</f>
      </c>
      <c r="AK525" t="s">
        <v>1112</v>
      </c>
      <c r="AP525">
        <f>IFERROR(LEFT($K525,FIND(" - ",$K525)-1),$K525)</f>
      </c>
      <c r="AS525">
        <f>IF($CH525&gt;=1,INDEX($AQ:$AQ,$CG525+1),"")</f>
      </c>
      <c r="AT525">
        <f>IF($CH525&gt;=2,INDEX($AQ:$AQ,$CG525+2),"")</f>
      </c>
      <c r="AU525">
        <f>IF($CH525&gt;=3,INDEX($AQ:$AQ,$CG525+3),"")</f>
      </c>
      <c r="AV525">
        <f>IF($CH525&gt;=4,INDEX($AQ:$AQ,$CG525+4),"")</f>
      </c>
      <c r="AW525">
        <f>IF($CH525&gt;=5,INDEX($AQ:$AQ,$CG525+5),"")</f>
      </c>
      <c r="AX525">
        <f>IF($CH525&gt;=6,INDEX($AQ:$AQ,$CG525+6),"")</f>
      </c>
      <c r="AY525">
        <f>IF($CH525&gt;=7,INDEX($AQ:$AQ,$CG525+7),"")</f>
      </c>
      <c r="AZ525">
        <f>IF($CH525&gt;=8,INDEX($AQ:$AQ,$CG525+8),"")</f>
      </c>
      <c r="BA525">
        <f>IF($CH525&gt;=9,INDEX($AQ:$AQ,$CG525+9),"")</f>
      </c>
      <c r="BB525">
        <f>IF($CH525&gt;=10,INDEX($AQ:$AQ,$CG525+10),"")</f>
      </c>
      <c r="BC525">
        <f>IF($CH525&gt;=11,INDEX($AQ:$AQ,$CG525+11),"")</f>
      </c>
      <c r="BD525">
        <f>IF($CH525&gt;=12,INDEX($AQ:$AQ,$CG525+12),"")</f>
      </c>
      <c r="BE525">
        <f>IF($CH525&gt;=13,INDEX($AQ:$AQ,$CG525+13),"")</f>
      </c>
      <c r="BF525">
        <f>IF($CH525&gt;=14,INDEX($AQ:$AQ,$CG525+14),"")</f>
      </c>
      <c r="BG525">
        <f>IF($CH525&gt;=15,INDEX($AQ:$AQ,$CG525+15),"")</f>
      </c>
      <c r="BH525">
        <f>IF($CH525&gt;=16,INDEX($AQ:$AQ,$CG525+16),"")</f>
      </c>
      <c r="BI525">
        <f>IF($CH525&gt;=17,INDEX($AQ:$AQ,$CG525+17),"")</f>
      </c>
      <c r="BJ525">
        <f>IF($CH525&gt;=18,INDEX($AQ:$AQ,$CG525+18),"")</f>
      </c>
      <c r="BK525">
        <f>IF($CH525&gt;=19,INDEX($AQ:$AQ,$CG525+19),"")</f>
      </c>
      <c r="BL525">
        <f>IF($CH525&gt;=20,INDEX($AQ:$AQ,$CG525+20),"")</f>
      </c>
      <c r="BM525">
        <f>IF($CH525&gt;=21,INDEX($AQ:$AQ,$CG525+21),"")</f>
      </c>
      <c r="BN525">
        <f>IF($CH525&gt;=22,INDEX($AQ:$AQ,$CG525+22),"")</f>
      </c>
      <c r="BO525">
        <f>IF($CH525&gt;=23,INDEX($AQ:$AQ,$CG525+23),"")</f>
      </c>
      <c r="BP525">
        <f>IF($CH525&gt;=24,INDEX($AQ:$AQ,$CG525+24),"")</f>
      </c>
      <c r="BQ525">
        <f>IF($CH525&gt;=25,INDEX($AQ:$AQ,$CG525+25),"")</f>
      </c>
      <c r="BR525">
        <f>IF($CH525&gt;=26,INDEX($AQ:$AQ,$CG525+26),"")</f>
      </c>
      <c r="BS525">
        <f>IF($CH525&gt;=27,INDEX($AQ:$AQ,$CG525+27),"")</f>
      </c>
      <c r="BT525">
        <f>IF($CH525&gt;=28,INDEX($AQ:$AQ,$CG525+28),"")</f>
      </c>
      <c r="BU525">
        <f>IF($CH525&gt;=29,INDEX($AQ:$AQ,$CG525+29),"")</f>
      </c>
      <c r="BV525">
        <f>IF($CH525&gt;=30,INDEX($AQ:$AQ,$CG525+30),"")</f>
      </c>
      <c r="BW525">
        <f>IF($CH525&gt;=31,INDEX($AQ:$AQ,$CG525+31),"")</f>
      </c>
      <c r="BX525">
        <f>IF($CH525&gt;=32,INDEX($AQ:$AQ,$CG525+32),"")</f>
      </c>
      <c r="BY525">
        <f>IF($CH525&gt;=33,INDEX($AQ:$AQ,$CG525+33),"")</f>
      </c>
      <c r="BZ525">
        <f>IF($CH525&gt;=34,INDEX($AQ:$AQ,$CG525+34),"")</f>
      </c>
      <c r="CA525">
        <f>IF($CH525&gt;=35,INDEX($AQ:$AQ,$CG525+35),"")</f>
      </c>
      <c r="CB525">
        <f>IF($CH525&gt;=36,INDEX($AQ:$AQ,$CG525+36),"")</f>
      </c>
      <c r="CC525">
        <f>IF($CH525&gt;=37,INDEX($AQ:$AQ,$CG525+37),"")</f>
      </c>
      <c r="CD525">
        <f>IF($CH525&gt;=38,INDEX($AQ:$AQ,$CG525+38),"")</f>
      </c>
      <c r="CE525">
        <f>IF($CH525&gt;=39,INDEX($AQ:$AQ,$CG525+39),"")</f>
      </c>
      <c r="CF525">
        <f>IF($CH525&gt;=40,INDEX($AQ:$AQ,$CG525+40),"")</f>
      </c>
      <c r="CG525">
        <f>IFERROR(MATCH($AP525,$AQ$2:$AQ$134,0)+1,0)</f>
      </c>
      <c r="CH525">
        <f>IFERROR(INDEX($AR$2:$AR$134,MATCH($AP525,$AQ$2:$AQ$134,0)),0)</f>
      </c>
      <c r="CI525">
        <f>IFERROR(LEFT($L525,FIND(" - ",$L525)-1),$L525)</f>
      </c>
      <c r="CL525">
        <f>IF($DG525&gt;=1,INDEX($CJ:$CJ,$DF525+1),"")</f>
      </c>
      <c r="CM525">
        <f>IF($DG525&gt;=2,INDEX($CJ:$CJ,$DF525+2),"")</f>
      </c>
      <c r="CN525">
        <f>IF($DG525&gt;=3,INDEX($CJ:$CJ,$DF525+3),"")</f>
      </c>
      <c r="CO525">
        <f>IF($DG525&gt;=4,INDEX($CJ:$CJ,$DF525+4),"")</f>
      </c>
      <c r="CP525">
        <f>IF($DG525&gt;=5,INDEX($CJ:$CJ,$DF525+5),"")</f>
      </c>
      <c r="CQ525">
        <f>IF($DG525&gt;=6,INDEX($CJ:$CJ,$DF525+6),"")</f>
      </c>
      <c r="CR525">
        <f>IF($DG525&gt;=7,INDEX($CJ:$CJ,$DF525+7),"")</f>
      </c>
      <c r="CS525">
        <f>IF($DG525&gt;=8,INDEX($CJ:$CJ,$DF525+8),"")</f>
      </c>
      <c r="CT525">
        <f>IF($DG525&gt;=9,INDEX($CJ:$CJ,$DF525+9),"")</f>
      </c>
      <c r="CU525">
        <f>IF($DG525&gt;=10,INDEX($CJ:$CJ,$DF525+10),"")</f>
      </c>
      <c r="CV525">
        <f>IF($DG525&gt;=11,INDEX($CJ:$CJ,$DF525+11),"")</f>
      </c>
      <c r="CW525">
        <f>IF($DG525&gt;=12,INDEX($CJ:$CJ,$DF525+12),"")</f>
      </c>
      <c r="CX525">
        <f>IF($DG525&gt;=13,INDEX($CJ:$CJ,$DF525+13),"")</f>
      </c>
      <c r="CY525">
        <f>IF($DG525&gt;=14,INDEX($CJ:$CJ,$DF525+14),"")</f>
      </c>
      <c r="CZ525">
        <f>IF($DG525&gt;=15,INDEX($CJ:$CJ,$DF525+15),"")</f>
      </c>
      <c r="DA525">
        <f>IF($DG525&gt;=16,INDEX($CJ:$CJ,$DF525+16),"")</f>
      </c>
      <c r="DB525">
        <f>IF($DG525&gt;=17,INDEX($CJ:$CJ,$DF525+17),"")</f>
      </c>
      <c r="DC525">
        <f>IF($DG525&gt;=18,INDEX($CJ:$CJ,$DF525+18),"")</f>
      </c>
      <c r="DD525">
        <f>IF($DG525&gt;=19,INDEX($CJ:$CJ,$DF525+19),"")</f>
      </c>
      <c r="DE525">
        <f>IF($DG525&gt;=20,INDEX($CJ:$CJ,$DF525+20),"")</f>
      </c>
      <c r="DF525">
        <f>IFERROR(MATCH($CI525,$CJ$2:$CJ$263,0)+1,0)</f>
      </c>
      <c r="DG525">
        <f>IFERROR(INDEX($CK$2:$CK$263,MATCH($CI525,$CJ$2:$CJ$263,0)),0)</f>
      </c>
      <c r="DH525">
        <f>IFERROR(INDEX($AO:$AO,MATCH($N525,$AN:$AN,0))&amp;"","")</f>
      </c>
      <c r="DL525">
        <f>IF($GO525&gt;=1,INDEX($DI:$DI,$GN525+1),"")</f>
      </c>
      <c r="DM525">
        <f>IF($GO525&gt;=2,INDEX($DI:$DI,$GN525+2),"")</f>
      </c>
      <c r="DN525">
        <f>IF($GO525&gt;=3,INDEX($DI:$DI,$GN525+3),"")</f>
      </c>
      <c r="DO525">
        <f>IF($GO525&gt;=4,INDEX($DI:$DI,$GN525+4),"")</f>
      </c>
      <c r="DP525">
        <f>IF($GO525&gt;=5,INDEX($DI:$DI,$GN525+5),"")</f>
      </c>
      <c r="DQ525">
        <f>IF($GO525&gt;=6,INDEX($DI:$DI,$GN525+6),"")</f>
      </c>
      <c r="DR525">
        <f>IF($GO525&gt;=7,INDEX($DI:$DI,$GN525+7),"")</f>
      </c>
      <c r="DS525">
        <f>IF($GO525&gt;=8,INDEX($DI:$DI,$GN525+8),"")</f>
      </c>
      <c r="DT525">
        <f>IF($GO525&gt;=9,INDEX($DI:$DI,$GN525+9),"")</f>
      </c>
      <c r="DU525">
        <f>IF($GO525&gt;=10,INDEX($DI:$DI,$GN525+10),"")</f>
      </c>
      <c r="DV525">
        <f>IF($GO525&gt;=11,INDEX($DI:$DI,$GN525+11),"")</f>
      </c>
      <c r="DW525">
        <f>IF($GO525&gt;=12,INDEX($DI:$DI,$GN525+12),"")</f>
      </c>
      <c r="DX525">
        <f>IF($GO525&gt;=13,INDEX($DI:$DI,$GN525+13),"")</f>
      </c>
      <c r="DY525">
        <f>IF($GO525&gt;=14,INDEX($DI:$DI,$GN525+14),"")</f>
      </c>
      <c r="DZ525">
        <f>IF($GO525&gt;=15,INDEX($DI:$DI,$GN525+15),"")</f>
      </c>
      <c r="EA525">
        <f>IF($GO525&gt;=16,INDEX($DI:$DI,$GN525+16),"")</f>
      </c>
      <c r="EB525">
        <f>IF($GO525&gt;=17,INDEX($DI:$DI,$GN525+17),"")</f>
      </c>
      <c r="EC525">
        <f>IF($GO525&gt;=18,INDEX($DI:$DI,$GN525+18),"")</f>
      </c>
      <c r="ED525">
        <f>IF($GO525&gt;=19,INDEX($DI:$DI,$GN525+19),"")</f>
      </c>
      <c r="EE525">
        <f>IF($GO525&gt;=20,INDEX($DI:$DI,$GN525+20),"")</f>
      </c>
      <c r="EF525">
        <f>IF($GO525&gt;=21,INDEX($DI:$DI,$GN525+21),"")</f>
      </c>
      <c r="EG525">
        <f>IF($GO525&gt;=22,INDEX($DI:$DI,$GN525+22),"")</f>
      </c>
      <c r="EH525">
        <f>IF($GO525&gt;=23,INDEX($DI:$DI,$GN525+23),"")</f>
      </c>
      <c r="EI525">
        <f>IF($GO525&gt;=24,INDEX($DI:$DI,$GN525+24),"")</f>
      </c>
      <c r="EJ525">
        <f>IF($GO525&gt;=25,INDEX($DI:$DI,$GN525+25),"")</f>
      </c>
      <c r="EK525">
        <f>IF($GO525&gt;=26,INDEX($DI:$DI,$GN525+26),"")</f>
      </c>
      <c r="EL525">
        <f>IF($GO525&gt;=27,INDEX($DI:$DI,$GN525+27),"")</f>
      </c>
      <c r="EM525">
        <f>IF($GO525&gt;=28,INDEX($DI:$DI,$GN525+28),"")</f>
      </c>
      <c r="EN525">
        <f>IF($GO525&gt;=29,INDEX($DI:$DI,$GN525+29),"")</f>
      </c>
      <c r="EO525">
        <f>IF($GO525&gt;=30,INDEX($DI:$DI,$GN525+30),"")</f>
      </c>
      <c r="EP525">
        <f>IF($GO525&gt;=31,INDEX($DI:$DI,$GN525+31),"")</f>
      </c>
      <c r="EQ525">
        <f>IF($GO525&gt;=32,INDEX($DI:$DI,$GN525+32),"")</f>
      </c>
      <c r="ER525">
        <f>IF($GO525&gt;=33,INDEX($DI:$DI,$GN525+33),"")</f>
      </c>
      <c r="ES525">
        <f>IF($GO525&gt;=34,INDEX($DI:$DI,$GN525+34),"")</f>
      </c>
      <c r="ET525">
        <f>IF($GO525&gt;=35,INDEX($DI:$DI,$GN525+35),"")</f>
      </c>
      <c r="EU525">
        <f>IF($GO525&gt;=36,INDEX($DI:$DI,$GN525+36),"")</f>
      </c>
      <c r="EV525">
        <f>IF($GO525&gt;=37,INDEX($DI:$DI,$GN525+37),"")</f>
      </c>
      <c r="EW525">
        <f>IF($GO525&gt;=38,INDEX($DI:$DI,$GN525+38),"")</f>
      </c>
      <c r="EX525">
        <f>IF($GO525&gt;=39,INDEX($DI:$DI,$GN525+39),"")</f>
      </c>
      <c r="EY525">
        <f>IF($GO525&gt;=40,INDEX($DI:$DI,$GN525+40),"")</f>
      </c>
      <c r="EZ525">
        <f>IF($GO525&gt;=1,INDEX($DJ:$DJ,$GN525+1),"")</f>
      </c>
      <c r="FA525">
        <f>IF($GO525&gt;=2,INDEX($DJ:$DJ,$GN525+2),"")</f>
      </c>
      <c r="FB525">
        <f>IF($GO525&gt;=3,INDEX($DJ:$DJ,$GN525+3),"")</f>
      </c>
      <c r="FC525">
        <f>IF($GO525&gt;=4,INDEX($DJ:$DJ,$GN525+4),"")</f>
      </c>
      <c r="FD525">
        <f>IF($GO525&gt;=5,INDEX($DJ:$DJ,$GN525+5),"")</f>
      </c>
      <c r="FE525">
        <f>IF($GO525&gt;=6,INDEX($DJ:$DJ,$GN525+6),"")</f>
      </c>
      <c r="FF525">
        <f>IF($GO525&gt;=7,INDEX($DJ:$DJ,$GN525+7),"")</f>
      </c>
      <c r="FG525">
        <f>IF($GO525&gt;=8,INDEX($DJ:$DJ,$GN525+8),"")</f>
      </c>
      <c r="FH525">
        <f>IF($GO525&gt;=9,INDEX($DJ:$DJ,$GN525+9),"")</f>
      </c>
      <c r="FI525">
        <f>IF($GO525&gt;=10,INDEX($DJ:$DJ,$GN525+10),"")</f>
      </c>
      <c r="FJ525">
        <f>IF($GO525&gt;=11,INDEX($DJ:$DJ,$GN525+11),"")</f>
      </c>
      <c r="FK525">
        <f>IF($GO525&gt;=12,INDEX($DJ:$DJ,$GN525+12),"")</f>
      </c>
      <c r="FL525">
        <f>IF($GO525&gt;=13,INDEX($DJ:$DJ,$GN525+13),"")</f>
      </c>
      <c r="FM525">
        <f>IF($GO525&gt;=14,INDEX($DJ:$DJ,$GN525+14),"")</f>
      </c>
      <c r="FN525">
        <f>IF($GO525&gt;=15,INDEX($DJ:$DJ,$GN525+15),"")</f>
      </c>
      <c r="FO525">
        <f>IF($GO525&gt;=16,INDEX($DJ:$DJ,$GN525+16),"")</f>
      </c>
      <c r="FP525">
        <f>IF($GO525&gt;=17,INDEX($DJ:$DJ,$GN525+17),"")</f>
      </c>
      <c r="FQ525">
        <f>IF($GO525&gt;=18,INDEX($DJ:$DJ,$GN525+18),"")</f>
      </c>
      <c r="FR525">
        <f>IF($GO525&gt;=19,INDEX($DJ:$DJ,$GN525+19),"")</f>
      </c>
      <c r="FS525">
        <f>IF($GO525&gt;=20,INDEX($DJ:$DJ,$GN525+20),"")</f>
      </c>
      <c r="FT525">
        <f>IF($GO525&gt;=21,INDEX($DJ:$DJ,$GN525+21),"")</f>
      </c>
      <c r="FU525">
        <f>IF($GO525&gt;=22,INDEX($DJ:$DJ,$GN525+22),"")</f>
      </c>
      <c r="FV525">
        <f>IF($GO525&gt;=23,INDEX($DJ:$DJ,$GN525+23),"")</f>
      </c>
      <c r="FW525">
        <f>IF($GO525&gt;=24,INDEX($DJ:$DJ,$GN525+24),"")</f>
      </c>
      <c r="FX525">
        <f>IF($GO525&gt;=25,INDEX($DJ:$DJ,$GN525+25),"")</f>
      </c>
      <c r="FY525">
        <f>IF($GO525&gt;=26,INDEX($DJ:$DJ,$GN525+26),"")</f>
      </c>
      <c r="FZ525">
        <f>IF($GO525&gt;=27,INDEX($DJ:$DJ,$GN525+27),"")</f>
      </c>
      <c r="GA525">
        <f>IF($GO525&gt;=28,INDEX($DJ:$DJ,$GN525+28),"")</f>
      </c>
      <c r="GB525">
        <f>IF($GO525&gt;=29,INDEX($DJ:$DJ,$GN525+29),"")</f>
      </c>
      <c r="GC525">
        <f>IF($GO525&gt;=30,INDEX($DJ:$DJ,$GN525+30),"")</f>
      </c>
      <c r="GD525">
        <f>IF($GO525&gt;=31,INDEX($DJ:$DJ,$GN525+31),"")</f>
      </c>
      <c r="GE525">
        <f>IF($GO525&gt;=32,INDEX($DJ:$DJ,$GN525+32),"")</f>
      </c>
      <c r="GF525">
        <f>IF($GO525&gt;=33,INDEX($DJ:$DJ,$GN525+33),"")</f>
      </c>
      <c r="GG525">
        <f>IF($GO525&gt;=34,INDEX($DJ:$DJ,$GN525+34),"")</f>
      </c>
      <c r="GH525">
        <f>IF($GO525&gt;=35,INDEX($DJ:$DJ,$GN525+35),"")</f>
      </c>
      <c r="GI525">
        <f>IF($GO525&gt;=36,INDEX($DJ:$DJ,$GN525+36),"")</f>
      </c>
      <c r="GJ525">
        <f>IF($GO525&gt;=37,INDEX($DJ:$DJ,$GN525+37),"")</f>
      </c>
      <c r="GK525">
        <f>IF($GO525&gt;=38,INDEX($DJ:$DJ,$GN525+38),"")</f>
      </c>
      <c r="GL525">
        <f>IF($GO525&gt;=39,INDEX($DJ:$DJ,$GN525+39),"")</f>
      </c>
      <c r="GM525">
        <f>IF($GO525&gt;=40,INDEX($DJ:$DJ,$GN525+40),"")</f>
      </c>
      <c r="GN525">
        <f>IFERROR(MATCH($DH525,$DI$2:$DI$148,0)+1,0)</f>
      </c>
      <c r="GO525">
        <f>IFERROR(INDEX($DK$2:$DK$148,MATCH($DH525,$DI$2:$DI$148,0)),0)</f>
      </c>
      <c r="GP525">
        <f>IFERROR(MATCH($Y525,$DL$525:$EY$525,0),0)</f>
      </c>
      <c r="GQ525">
        <f>IF($GP525&gt;0,INDEX($EZ$525:$GM$525,$GP525),"")</f>
      </c>
      <c r="GT525">
        <f>IF($JC525&gt;=1,INDEX($GR:$GR,$JB525+1),"")</f>
      </c>
      <c r="GU525">
        <f>IF($JC525&gt;=2,INDEX($GR:$GR,$JB525+2),"")</f>
      </c>
      <c r="GV525">
        <f>IF($JC525&gt;=3,INDEX($GR:$GR,$JB525+3),"")</f>
      </c>
      <c r="GW525">
        <f>IF($JC525&gt;=4,INDEX($GR:$GR,$JB525+4),"")</f>
      </c>
      <c r="GX525">
        <f>IF($JC525&gt;=5,INDEX($GR:$GR,$JB525+5),"")</f>
      </c>
      <c r="GY525">
        <f>IF($JC525&gt;=6,INDEX($GR:$GR,$JB525+6),"")</f>
      </c>
      <c r="GZ525">
        <f>IF($JC525&gt;=7,INDEX($GR:$GR,$JB525+7),"")</f>
      </c>
      <c r="HA525">
        <f>IF($JC525&gt;=8,INDEX($GR:$GR,$JB525+8),"")</f>
      </c>
      <c r="HB525">
        <f>IF($JC525&gt;=9,INDEX($GR:$GR,$JB525+9),"")</f>
      </c>
      <c r="HC525">
        <f>IF($JC525&gt;=10,INDEX($GR:$GR,$JB525+10),"")</f>
      </c>
      <c r="HD525">
        <f>IF($JC525&gt;=11,INDEX($GR:$GR,$JB525+11),"")</f>
      </c>
      <c r="HE525">
        <f>IF($JC525&gt;=12,INDEX($GR:$GR,$JB525+12),"")</f>
      </c>
      <c r="HF525">
        <f>IF($JC525&gt;=13,INDEX($GR:$GR,$JB525+13),"")</f>
      </c>
      <c r="HG525">
        <f>IF($JC525&gt;=14,INDEX($GR:$GR,$JB525+14),"")</f>
      </c>
      <c r="HH525">
        <f>IF($JC525&gt;=15,INDEX($GR:$GR,$JB525+15),"")</f>
      </c>
      <c r="HI525">
        <f>IF($JC525&gt;=16,INDEX($GR:$GR,$JB525+16),"")</f>
      </c>
      <c r="HJ525">
        <f>IF($JC525&gt;=17,INDEX($GR:$GR,$JB525+17),"")</f>
      </c>
      <c r="HK525">
        <f>IF($JC525&gt;=18,INDEX($GR:$GR,$JB525+18),"")</f>
      </c>
      <c r="HL525">
        <f>IF($JC525&gt;=19,INDEX($GR:$GR,$JB525+19),"")</f>
      </c>
      <c r="HM525">
        <f>IF($JC525&gt;=20,INDEX($GR:$GR,$JB525+20),"")</f>
      </c>
      <c r="HN525">
        <f>IF($JC525&gt;=21,INDEX($GR:$GR,$JB525+21),"")</f>
      </c>
      <c r="HO525">
        <f>IF($JC525&gt;=22,INDEX($GR:$GR,$JB525+22),"")</f>
      </c>
      <c r="HP525">
        <f>IF($JC525&gt;=23,INDEX($GR:$GR,$JB525+23),"")</f>
      </c>
      <c r="HQ525">
        <f>IF($JC525&gt;=24,INDEX($GR:$GR,$JB525+24),"")</f>
      </c>
      <c r="HR525">
        <f>IF($JC525&gt;=25,INDEX($GR:$GR,$JB525+25),"")</f>
      </c>
      <c r="HS525">
        <f>IF($JC525&gt;=26,INDEX($GR:$GR,$JB525+26),"")</f>
      </c>
      <c r="HT525">
        <f>IF($JC525&gt;=27,INDEX($GR:$GR,$JB525+27),"")</f>
      </c>
      <c r="HU525">
        <f>IF($JC525&gt;=28,INDEX($GR:$GR,$JB525+28),"")</f>
      </c>
      <c r="HV525">
        <f>IF($JC525&gt;=29,INDEX($GR:$GR,$JB525+29),"")</f>
      </c>
      <c r="HW525">
        <f>IF($JC525&gt;=30,INDEX($GR:$GR,$JB525+30),"")</f>
      </c>
      <c r="HX525">
        <f>IF($JC525&gt;=31,INDEX($GR:$GR,$JB525+31),"")</f>
      </c>
      <c r="HY525">
        <f>IF($JC525&gt;=32,INDEX($GR:$GR,$JB525+32),"")</f>
      </c>
      <c r="HZ525">
        <f>IF($JC525&gt;=33,INDEX($GR:$GR,$JB525+33),"")</f>
      </c>
      <c r="IA525">
        <f>IF($JC525&gt;=34,INDEX($GR:$GR,$JB525+34),"")</f>
      </c>
      <c r="IB525">
        <f>IF($JC525&gt;=35,INDEX($GR:$GR,$JB525+35),"")</f>
      </c>
      <c r="IC525">
        <f>IF($JC525&gt;=36,INDEX($GR:$GR,$JB525+36),"")</f>
      </c>
      <c r="ID525">
        <f>IF($JC525&gt;=37,INDEX($GR:$GR,$JB525+37),"")</f>
      </c>
      <c r="IE525">
        <f>IF($JC525&gt;=38,INDEX($GR:$GR,$JB525+38),"")</f>
      </c>
      <c r="IF525">
        <f>IF($JC525&gt;=39,INDEX($GR:$GR,$JB525+39),"")</f>
      </c>
      <c r="IG525">
        <f>IF($JC525&gt;=40,INDEX($GR:$GR,$JB525+40),"")</f>
      </c>
      <c r="IH525">
        <f>IF($JC525&gt;=41,INDEX($GR:$GR,$JB525+41),"")</f>
      </c>
      <c r="II525">
        <f>IF($JC525&gt;=42,INDEX($GR:$GR,$JB525+42),"")</f>
      </c>
      <c r="IJ525">
        <f>IF($JC525&gt;=43,INDEX($GR:$GR,$JB525+43),"")</f>
      </c>
      <c r="IK525">
        <f>IF($JC525&gt;=44,INDEX($GR:$GR,$JB525+44),"")</f>
      </c>
      <c r="IL525">
        <f>IF($JC525&gt;=45,INDEX($GR:$GR,$JB525+45),"")</f>
      </c>
      <c r="IM525">
        <f>IF($JC525&gt;=46,INDEX($GR:$GR,$JB525+46),"")</f>
      </c>
      <c r="IN525">
        <f>IF($JC525&gt;=47,INDEX($GR:$GR,$JB525+47),"")</f>
      </c>
      <c r="IO525">
        <f>IF($JC525&gt;=48,INDEX($GR:$GR,$JB525+48),"")</f>
      </c>
      <c r="IP525">
        <f>IF($JC525&gt;=49,INDEX($GR:$GR,$JB525+49),"")</f>
      </c>
      <c r="IQ525">
        <f>IF($JC525&gt;=50,INDEX($GR:$GR,$JB525+50),"")</f>
      </c>
      <c r="IR525">
        <f>IF($JC525&gt;=51,INDEX($GR:$GR,$JB525+51),"")</f>
      </c>
      <c r="IS525">
        <f>IF($JC525&gt;=52,INDEX($GR:$GR,$JB525+52),"")</f>
      </c>
      <c r="IT525">
        <f>IF($JC525&gt;=53,INDEX($GR:$GR,$JB525+53),"")</f>
      </c>
      <c r="IU525">
        <f>IF($JC525&gt;=54,INDEX($GR:$GR,$JB525+54),"")</f>
      </c>
      <c r="IV525">
        <f>IF($JC525&gt;=55,INDEX($GR:$GR,$JB525+55),"")</f>
      </c>
      <c r="IW525">
        <f>IF($JC525&gt;=56,INDEX($GR:$GR,$JB525+56),"")</f>
      </c>
      <c r="IX525">
        <f>IF($JC525&gt;=57,INDEX($GR:$GR,$JB525+57),"")</f>
      </c>
      <c r="IY525">
        <f>IF($JC525&gt;=58,INDEX($GR:$GR,$JB525+58),"")</f>
      </c>
      <c r="IZ525">
        <f>IF($JC525&gt;=59,INDEX($GR:$GR,$JB525+59),"")</f>
      </c>
      <c r="JA525">
        <f>IF($JC525&gt;=60,INDEX($GR:$GR,$JB525+60),"")</f>
      </c>
      <c r="JB525">
        <f>IFERROR(MATCH($GQ525,$GR$2:$GR$324,0)+1,0)</f>
      </c>
      <c r="JC525">
        <f>IFERROR(INDEX($GS$2:$GS$324,MATCH($GQ525,$GR$2:$GR$324,0)),0)</f>
      </c>
      <c r="JD525" t="s">
        <v>40</v>
      </c>
      <c r="JE525" t="s">
        <v>40</v>
      </c>
    </row>
    <row r="526" spans="1:265" x14ac:dyDescent="0.25">
      <c r="Q526">
        <f>IF(OR($T526="",$P526=""),"",IFERROR($T526/$P526,0))</f>
      </c>
      <c r="R526">
        <f>IF($T526="","",
SUM($S526,$U526,$Z526,$V526,$X526)*
(1-IF($AA526="",0,VALUE($AA526)/100)))</f>
      </c>
      <c r="S526">
        <f>IF($T526="","",$T526)</f>
      </c>
      <c r="U526">
        <f>IF($T526="","",
IF($N526="","",
IF(ISNUMBER(SEARCH("exempt",LOWER($N526))),0,
$T526*(VALUE(SUBSTITUTE($N526,"%",""))/100))))</f>
      </c>
      <c r="AB526">
        <f>IFERROR(IF(FIND(" - ",$K526)&gt;0,MID($K526,FIND(" - ",$K526)+3,LEN($K526)),""),"")</f>
      </c>
      <c r="AK526" t="s">
        <v>1113</v>
      </c>
      <c r="AP526">
        <f>IFERROR(LEFT($K526,FIND(" - ",$K526)-1),$K526)</f>
      </c>
      <c r="AS526">
        <f>IF($CH526&gt;=1,INDEX($AQ:$AQ,$CG526+1),"")</f>
      </c>
      <c r="AT526">
        <f>IF($CH526&gt;=2,INDEX($AQ:$AQ,$CG526+2),"")</f>
      </c>
      <c r="AU526">
        <f>IF($CH526&gt;=3,INDEX($AQ:$AQ,$CG526+3),"")</f>
      </c>
      <c r="AV526">
        <f>IF($CH526&gt;=4,INDEX($AQ:$AQ,$CG526+4),"")</f>
      </c>
      <c r="AW526">
        <f>IF($CH526&gt;=5,INDEX($AQ:$AQ,$CG526+5),"")</f>
      </c>
      <c r="AX526">
        <f>IF($CH526&gt;=6,INDEX($AQ:$AQ,$CG526+6),"")</f>
      </c>
      <c r="AY526">
        <f>IF($CH526&gt;=7,INDEX($AQ:$AQ,$CG526+7),"")</f>
      </c>
      <c r="AZ526">
        <f>IF($CH526&gt;=8,INDEX($AQ:$AQ,$CG526+8),"")</f>
      </c>
      <c r="BA526">
        <f>IF($CH526&gt;=9,INDEX($AQ:$AQ,$CG526+9),"")</f>
      </c>
      <c r="BB526">
        <f>IF($CH526&gt;=10,INDEX($AQ:$AQ,$CG526+10),"")</f>
      </c>
      <c r="BC526">
        <f>IF($CH526&gt;=11,INDEX($AQ:$AQ,$CG526+11),"")</f>
      </c>
      <c r="BD526">
        <f>IF($CH526&gt;=12,INDEX($AQ:$AQ,$CG526+12),"")</f>
      </c>
      <c r="BE526">
        <f>IF($CH526&gt;=13,INDEX($AQ:$AQ,$CG526+13),"")</f>
      </c>
      <c r="BF526">
        <f>IF($CH526&gt;=14,INDEX($AQ:$AQ,$CG526+14),"")</f>
      </c>
      <c r="BG526">
        <f>IF($CH526&gt;=15,INDEX($AQ:$AQ,$CG526+15),"")</f>
      </c>
      <c r="BH526">
        <f>IF($CH526&gt;=16,INDEX($AQ:$AQ,$CG526+16),"")</f>
      </c>
      <c r="BI526">
        <f>IF($CH526&gt;=17,INDEX($AQ:$AQ,$CG526+17),"")</f>
      </c>
      <c r="BJ526">
        <f>IF($CH526&gt;=18,INDEX($AQ:$AQ,$CG526+18),"")</f>
      </c>
      <c r="BK526">
        <f>IF($CH526&gt;=19,INDEX($AQ:$AQ,$CG526+19),"")</f>
      </c>
      <c r="BL526">
        <f>IF($CH526&gt;=20,INDEX($AQ:$AQ,$CG526+20),"")</f>
      </c>
      <c r="BM526">
        <f>IF($CH526&gt;=21,INDEX($AQ:$AQ,$CG526+21),"")</f>
      </c>
      <c r="BN526">
        <f>IF($CH526&gt;=22,INDEX($AQ:$AQ,$CG526+22),"")</f>
      </c>
      <c r="BO526">
        <f>IF($CH526&gt;=23,INDEX($AQ:$AQ,$CG526+23),"")</f>
      </c>
      <c r="BP526">
        <f>IF($CH526&gt;=24,INDEX($AQ:$AQ,$CG526+24),"")</f>
      </c>
      <c r="BQ526">
        <f>IF($CH526&gt;=25,INDEX($AQ:$AQ,$CG526+25),"")</f>
      </c>
      <c r="BR526">
        <f>IF($CH526&gt;=26,INDEX($AQ:$AQ,$CG526+26),"")</f>
      </c>
      <c r="BS526">
        <f>IF($CH526&gt;=27,INDEX($AQ:$AQ,$CG526+27),"")</f>
      </c>
      <c r="BT526">
        <f>IF($CH526&gt;=28,INDEX($AQ:$AQ,$CG526+28),"")</f>
      </c>
      <c r="BU526">
        <f>IF($CH526&gt;=29,INDEX($AQ:$AQ,$CG526+29),"")</f>
      </c>
      <c r="BV526">
        <f>IF($CH526&gt;=30,INDEX($AQ:$AQ,$CG526+30),"")</f>
      </c>
      <c r="BW526">
        <f>IF($CH526&gt;=31,INDEX($AQ:$AQ,$CG526+31),"")</f>
      </c>
      <c r="BX526">
        <f>IF($CH526&gt;=32,INDEX($AQ:$AQ,$CG526+32),"")</f>
      </c>
      <c r="BY526">
        <f>IF($CH526&gt;=33,INDEX($AQ:$AQ,$CG526+33),"")</f>
      </c>
      <c r="BZ526">
        <f>IF($CH526&gt;=34,INDEX($AQ:$AQ,$CG526+34),"")</f>
      </c>
      <c r="CA526">
        <f>IF($CH526&gt;=35,INDEX($AQ:$AQ,$CG526+35),"")</f>
      </c>
      <c r="CB526">
        <f>IF($CH526&gt;=36,INDEX($AQ:$AQ,$CG526+36),"")</f>
      </c>
      <c r="CC526">
        <f>IF($CH526&gt;=37,INDEX($AQ:$AQ,$CG526+37),"")</f>
      </c>
      <c r="CD526">
        <f>IF($CH526&gt;=38,INDEX($AQ:$AQ,$CG526+38),"")</f>
      </c>
      <c r="CE526">
        <f>IF($CH526&gt;=39,INDEX($AQ:$AQ,$CG526+39),"")</f>
      </c>
      <c r="CF526">
        <f>IF($CH526&gt;=40,INDEX($AQ:$AQ,$CG526+40),"")</f>
      </c>
      <c r="CG526">
        <f>IFERROR(MATCH($AP526,$AQ$2:$AQ$134,0)+1,0)</f>
      </c>
      <c r="CH526">
        <f>IFERROR(INDEX($AR$2:$AR$134,MATCH($AP526,$AQ$2:$AQ$134,0)),0)</f>
      </c>
      <c r="CI526">
        <f>IFERROR(LEFT($L526,FIND(" - ",$L526)-1),$L526)</f>
      </c>
      <c r="CL526">
        <f>IF($DG526&gt;=1,INDEX($CJ:$CJ,$DF526+1),"")</f>
      </c>
      <c r="CM526">
        <f>IF($DG526&gt;=2,INDEX($CJ:$CJ,$DF526+2),"")</f>
      </c>
      <c r="CN526">
        <f>IF($DG526&gt;=3,INDEX($CJ:$CJ,$DF526+3),"")</f>
      </c>
      <c r="CO526">
        <f>IF($DG526&gt;=4,INDEX($CJ:$CJ,$DF526+4),"")</f>
      </c>
      <c r="CP526">
        <f>IF($DG526&gt;=5,INDEX($CJ:$CJ,$DF526+5),"")</f>
      </c>
      <c r="CQ526">
        <f>IF($DG526&gt;=6,INDEX($CJ:$CJ,$DF526+6),"")</f>
      </c>
      <c r="CR526">
        <f>IF($DG526&gt;=7,INDEX($CJ:$CJ,$DF526+7),"")</f>
      </c>
      <c r="CS526">
        <f>IF($DG526&gt;=8,INDEX($CJ:$CJ,$DF526+8),"")</f>
      </c>
      <c r="CT526">
        <f>IF($DG526&gt;=9,INDEX($CJ:$CJ,$DF526+9),"")</f>
      </c>
      <c r="CU526">
        <f>IF($DG526&gt;=10,INDEX($CJ:$CJ,$DF526+10),"")</f>
      </c>
      <c r="CV526">
        <f>IF($DG526&gt;=11,INDEX($CJ:$CJ,$DF526+11),"")</f>
      </c>
      <c r="CW526">
        <f>IF($DG526&gt;=12,INDEX($CJ:$CJ,$DF526+12),"")</f>
      </c>
      <c r="CX526">
        <f>IF($DG526&gt;=13,INDEX($CJ:$CJ,$DF526+13),"")</f>
      </c>
      <c r="CY526">
        <f>IF($DG526&gt;=14,INDEX($CJ:$CJ,$DF526+14),"")</f>
      </c>
      <c r="CZ526">
        <f>IF($DG526&gt;=15,INDEX($CJ:$CJ,$DF526+15),"")</f>
      </c>
      <c r="DA526">
        <f>IF($DG526&gt;=16,INDEX($CJ:$CJ,$DF526+16),"")</f>
      </c>
      <c r="DB526">
        <f>IF($DG526&gt;=17,INDEX($CJ:$CJ,$DF526+17),"")</f>
      </c>
      <c r="DC526">
        <f>IF($DG526&gt;=18,INDEX($CJ:$CJ,$DF526+18),"")</f>
      </c>
      <c r="DD526">
        <f>IF($DG526&gt;=19,INDEX($CJ:$CJ,$DF526+19),"")</f>
      </c>
      <c r="DE526">
        <f>IF($DG526&gt;=20,INDEX($CJ:$CJ,$DF526+20),"")</f>
      </c>
      <c r="DF526">
        <f>IFERROR(MATCH($CI526,$CJ$2:$CJ$263,0)+1,0)</f>
      </c>
      <c r="DG526">
        <f>IFERROR(INDEX($CK$2:$CK$263,MATCH($CI526,$CJ$2:$CJ$263,0)),0)</f>
      </c>
      <c r="DH526">
        <f>IFERROR(INDEX($AO:$AO,MATCH($N526,$AN:$AN,0))&amp;"","")</f>
      </c>
      <c r="DL526">
        <f>IF($GO526&gt;=1,INDEX($DI:$DI,$GN526+1),"")</f>
      </c>
      <c r="DM526">
        <f>IF($GO526&gt;=2,INDEX($DI:$DI,$GN526+2),"")</f>
      </c>
      <c r="DN526">
        <f>IF($GO526&gt;=3,INDEX($DI:$DI,$GN526+3),"")</f>
      </c>
      <c r="DO526">
        <f>IF($GO526&gt;=4,INDEX($DI:$DI,$GN526+4),"")</f>
      </c>
      <c r="DP526">
        <f>IF($GO526&gt;=5,INDEX($DI:$DI,$GN526+5),"")</f>
      </c>
      <c r="DQ526">
        <f>IF($GO526&gt;=6,INDEX($DI:$DI,$GN526+6),"")</f>
      </c>
      <c r="DR526">
        <f>IF($GO526&gt;=7,INDEX($DI:$DI,$GN526+7),"")</f>
      </c>
      <c r="DS526">
        <f>IF($GO526&gt;=8,INDEX($DI:$DI,$GN526+8),"")</f>
      </c>
      <c r="DT526">
        <f>IF($GO526&gt;=9,INDEX($DI:$DI,$GN526+9),"")</f>
      </c>
      <c r="DU526">
        <f>IF($GO526&gt;=10,INDEX($DI:$DI,$GN526+10),"")</f>
      </c>
      <c r="DV526">
        <f>IF($GO526&gt;=11,INDEX($DI:$DI,$GN526+11),"")</f>
      </c>
      <c r="DW526">
        <f>IF($GO526&gt;=12,INDEX($DI:$DI,$GN526+12),"")</f>
      </c>
      <c r="DX526">
        <f>IF($GO526&gt;=13,INDEX($DI:$DI,$GN526+13),"")</f>
      </c>
      <c r="DY526">
        <f>IF($GO526&gt;=14,INDEX($DI:$DI,$GN526+14),"")</f>
      </c>
      <c r="DZ526">
        <f>IF($GO526&gt;=15,INDEX($DI:$DI,$GN526+15),"")</f>
      </c>
      <c r="EA526">
        <f>IF($GO526&gt;=16,INDEX($DI:$DI,$GN526+16),"")</f>
      </c>
      <c r="EB526">
        <f>IF($GO526&gt;=17,INDEX($DI:$DI,$GN526+17),"")</f>
      </c>
      <c r="EC526">
        <f>IF($GO526&gt;=18,INDEX($DI:$DI,$GN526+18),"")</f>
      </c>
      <c r="ED526">
        <f>IF($GO526&gt;=19,INDEX($DI:$DI,$GN526+19),"")</f>
      </c>
      <c r="EE526">
        <f>IF($GO526&gt;=20,INDEX($DI:$DI,$GN526+20),"")</f>
      </c>
      <c r="EF526">
        <f>IF($GO526&gt;=21,INDEX($DI:$DI,$GN526+21),"")</f>
      </c>
      <c r="EG526">
        <f>IF($GO526&gt;=22,INDEX($DI:$DI,$GN526+22),"")</f>
      </c>
      <c r="EH526">
        <f>IF($GO526&gt;=23,INDEX($DI:$DI,$GN526+23),"")</f>
      </c>
      <c r="EI526">
        <f>IF($GO526&gt;=24,INDEX($DI:$DI,$GN526+24),"")</f>
      </c>
      <c r="EJ526">
        <f>IF($GO526&gt;=25,INDEX($DI:$DI,$GN526+25),"")</f>
      </c>
      <c r="EK526">
        <f>IF($GO526&gt;=26,INDEX($DI:$DI,$GN526+26),"")</f>
      </c>
      <c r="EL526">
        <f>IF($GO526&gt;=27,INDEX($DI:$DI,$GN526+27),"")</f>
      </c>
      <c r="EM526">
        <f>IF($GO526&gt;=28,INDEX($DI:$DI,$GN526+28),"")</f>
      </c>
      <c r="EN526">
        <f>IF($GO526&gt;=29,INDEX($DI:$DI,$GN526+29),"")</f>
      </c>
      <c r="EO526">
        <f>IF($GO526&gt;=30,INDEX($DI:$DI,$GN526+30),"")</f>
      </c>
      <c r="EP526">
        <f>IF($GO526&gt;=31,INDEX($DI:$DI,$GN526+31),"")</f>
      </c>
      <c r="EQ526">
        <f>IF($GO526&gt;=32,INDEX($DI:$DI,$GN526+32),"")</f>
      </c>
      <c r="ER526">
        <f>IF($GO526&gt;=33,INDEX($DI:$DI,$GN526+33),"")</f>
      </c>
      <c r="ES526">
        <f>IF($GO526&gt;=34,INDEX($DI:$DI,$GN526+34),"")</f>
      </c>
      <c r="ET526">
        <f>IF($GO526&gt;=35,INDEX($DI:$DI,$GN526+35),"")</f>
      </c>
      <c r="EU526">
        <f>IF($GO526&gt;=36,INDEX($DI:$DI,$GN526+36),"")</f>
      </c>
      <c r="EV526">
        <f>IF($GO526&gt;=37,INDEX($DI:$DI,$GN526+37),"")</f>
      </c>
      <c r="EW526">
        <f>IF($GO526&gt;=38,INDEX($DI:$DI,$GN526+38),"")</f>
      </c>
      <c r="EX526">
        <f>IF($GO526&gt;=39,INDEX($DI:$DI,$GN526+39),"")</f>
      </c>
      <c r="EY526">
        <f>IF($GO526&gt;=40,INDEX($DI:$DI,$GN526+40),"")</f>
      </c>
      <c r="EZ526">
        <f>IF($GO526&gt;=1,INDEX($DJ:$DJ,$GN526+1),"")</f>
      </c>
      <c r="FA526">
        <f>IF($GO526&gt;=2,INDEX($DJ:$DJ,$GN526+2),"")</f>
      </c>
      <c r="FB526">
        <f>IF($GO526&gt;=3,INDEX($DJ:$DJ,$GN526+3),"")</f>
      </c>
      <c r="FC526">
        <f>IF($GO526&gt;=4,INDEX($DJ:$DJ,$GN526+4),"")</f>
      </c>
      <c r="FD526">
        <f>IF($GO526&gt;=5,INDEX($DJ:$DJ,$GN526+5),"")</f>
      </c>
      <c r="FE526">
        <f>IF($GO526&gt;=6,INDEX($DJ:$DJ,$GN526+6),"")</f>
      </c>
      <c r="FF526">
        <f>IF($GO526&gt;=7,INDEX($DJ:$DJ,$GN526+7),"")</f>
      </c>
      <c r="FG526">
        <f>IF($GO526&gt;=8,INDEX($DJ:$DJ,$GN526+8),"")</f>
      </c>
      <c r="FH526">
        <f>IF($GO526&gt;=9,INDEX($DJ:$DJ,$GN526+9),"")</f>
      </c>
      <c r="FI526">
        <f>IF($GO526&gt;=10,INDEX($DJ:$DJ,$GN526+10),"")</f>
      </c>
      <c r="FJ526">
        <f>IF($GO526&gt;=11,INDEX($DJ:$DJ,$GN526+11),"")</f>
      </c>
      <c r="FK526">
        <f>IF($GO526&gt;=12,INDEX($DJ:$DJ,$GN526+12),"")</f>
      </c>
      <c r="FL526">
        <f>IF($GO526&gt;=13,INDEX($DJ:$DJ,$GN526+13),"")</f>
      </c>
      <c r="FM526">
        <f>IF($GO526&gt;=14,INDEX($DJ:$DJ,$GN526+14),"")</f>
      </c>
      <c r="FN526">
        <f>IF($GO526&gt;=15,INDEX($DJ:$DJ,$GN526+15),"")</f>
      </c>
      <c r="FO526">
        <f>IF($GO526&gt;=16,INDEX($DJ:$DJ,$GN526+16),"")</f>
      </c>
      <c r="FP526">
        <f>IF($GO526&gt;=17,INDEX($DJ:$DJ,$GN526+17),"")</f>
      </c>
      <c r="FQ526">
        <f>IF($GO526&gt;=18,INDEX($DJ:$DJ,$GN526+18),"")</f>
      </c>
      <c r="FR526">
        <f>IF($GO526&gt;=19,INDEX($DJ:$DJ,$GN526+19),"")</f>
      </c>
      <c r="FS526">
        <f>IF($GO526&gt;=20,INDEX($DJ:$DJ,$GN526+20),"")</f>
      </c>
      <c r="FT526">
        <f>IF($GO526&gt;=21,INDEX($DJ:$DJ,$GN526+21),"")</f>
      </c>
      <c r="FU526">
        <f>IF($GO526&gt;=22,INDEX($DJ:$DJ,$GN526+22),"")</f>
      </c>
      <c r="FV526">
        <f>IF($GO526&gt;=23,INDEX($DJ:$DJ,$GN526+23),"")</f>
      </c>
      <c r="FW526">
        <f>IF($GO526&gt;=24,INDEX($DJ:$DJ,$GN526+24),"")</f>
      </c>
      <c r="FX526">
        <f>IF($GO526&gt;=25,INDEX($DJ:$DJ,$GN526+25),"")</f>
      </c>
      <c r="FY526">
        <f>IF($GO526&gt;=26,INDEX($DJ:$DJ,$GN526+26),"")</f>
      </c>
      <c r="FZ526">
        <f>IF($GO526&gt;=27,INDEX($DJ:$DJ,$GN526+27),"")</f>
      </c>
      <c r="GA526">
        <f>IF($GO526&gt;=28,INDEX($DJ:$DJ,$GN526+28),"")</f>
      </c>
      <c r="GB526">
        <f>IF($GO526&gt;=29,INDEX($DJ:$DJ,$GN526+29),"")</f>
      </c>
      <c r="GC526">
        <f>IF($GO526&gt;=30,INDEX($DJ:$DJ,$GN526+30),"")</f>
      </c>
      <c r="GD526">
        <f>IF($GO526&gt;=31,INDEX($DJ:$DJ,$GN526+31),"")</f>
      </c>
      <c r="GE526">
        <f>IF($GO526&gt;=32,INDEX($DJ:$DJ,$GN526+32),"")</f>
      </c>
      <c r="GF526">
        <f>IF($GO526&gt;=33,INDEX($DJ:$DJ,$GN526+33),"")</f>
      </c>
      <c r="GG526">
        <f>IF($GO526&gt;=34,INDEX($DJ:$DJ,$GN526+34),"")</f>
      </c>
      <c r="GH526">
        <f>IF($GO526&gt;=35,INDEX($DJ:$DJ,$GN526+35),"")</f>
      </c>
      <c r="GI526">
        <f>IF($GO526&gt;=36,INDEX($DJ:$DJ,$GN526+36),"")</f>
      </c>
      <c r="GJ526">
        <f>IF($GO526&gt;=37,INDEX($DJ:$DJ,$GN526+37),"")</f>
      </c>
      <c r="GK526">
        <f>IF($GO526&gt;=38,INDEX($DJ:$DJ,$GN526+38),"")</f>
      </c>
      <c r="GL526">
        <f>IF($GO526&gt;=39,INDEX($DJ:$DJ,$GN526+39),"")</f>
      </c>
      <c r="GM526">
        <f>IF($GO526&gt;=40,INDEX($DJ:$DJ,$GN526+40),"")</f>
      </c>
      <c r="GN526">
        <f>IFERROR(MATCH($DH526,$DI$2:$DI$148,0)+1,0)</f>
      </c>
      <c r="GO526">
        <f>IFERROR(INDEX($DK$2:$DK$148,MATCH($DH526,$DI$2:$DI$148,0)),0)</f>
      </c>
      <c r="GP526">
        <f>IFERROR(MATCH($Y526,$DL$526:$EY$526,0),0)</f>
      </c>
      <c r="GQ526">
        <f>IF($GP526&gt;0,INDEX($EZ$526:$GM$526,$GP526),"")</f>
      </c>
      <c r="GT526">
        <f>IF($JC526&gt;=1,INDEX($GR:$GR,$JB526+1),"")</f>
      </c>
      <c r="GU526">
        <f>IF($JC526&gt;=2,INDEX($GR:$GR,$JB526+2),"")</f>
      </c>
      <c r="GV526">
        <f>IF($JC526&gt;=3,INDEX($GR:$GR,$JB526+3),"")</f>
      </c>
      <c r="GW526">
        <f>IF($JC526&gt;=4,INDEX($GR:$GR,$JB526+4),"")</f>
      </c>
      <c r="GX526">
        <f>IF($JC526&gt;=5,INDEX($GR:$GR,$JB526+5),"")</f>
      </c>
      <c r="GY526">
        <f>IF($JC526&gt;=6,INDEX($GR:$GR,$JB526+6),"")</f>
      </c>
      <c r="GZ526">
        <f>IF($JC526&gt;=7,INDEX($GR:$GR,$JB526+7),"")</f>
      </c>
      <c r="HA526">
        <f>IF($JC526&gt;=8,INDEX($GR:$GR,$JB526+8),"")</f>
      </c>
      <c r="HB526">
        <f>IF($JC526&gt;=9,INDEX($GR:$GR,$JB526+9),"")</f>
      </c>
      <c r="HC526">
        <f>IF($JC526&gt;=10,INDEX($GR:$GR,$JB526+10),"")</f>
      </c>
      <c r="HD526">
        <f>IF($JC526&gt;=11,INDEX($GR:$GR,$JB526+11),"")</f>
      </c>
      <c r="HE526">
        <f>IF($JC526&gt;=12,INDEX($GR:$GR,$JB526+12),"")</f>
      </c>
      <c r="HF526">
        <f>IF($JC526&gt;=13,INDEX($GR:$GR,$JB526+13),"")</f>
      </c>
      <c r="HG526">
        <f>IF($JC526&gt;=14,INDEX($GR:$GR,$JB526+14),"")</f>
      </c>
      <c r="HH526">
        <f>IF($JC526&gt;=15,INDEX($GR:$GR,$JB526+15),"")</f>
      </c>
      <c r="HI526">
        <f>IF($JC526&gt;=16,INDEX($GR:$GR,$JB526+16),"")</f>
      </c>
      <c r="HJ526">
        <f>IF($JC526&gt;=17,INDEX($GR:$GR,$JB526+17),"")</f>
      </c>
      <c r="HK526">
        <f>IF($JC526&gt;=18,INDEX($GR:$GR,$JB526+18),"")</f>
      </c>
      <c r="HL526">
        <f>IF($JC526&gt;=19,INDEX($GR:$GR,$JB526+19),"")</f>
      </c>
      <c r="HM526">
        <f>IF($JC526&gt;=20,INDEX($GR:$GR,$JB526+20),"")</f>
      </c>
      <c r="HN526">
        <f>IF($JC526&gt;=21,INDEX($GR:$GR,$JB526+21),"")</f>
      </c>
      <c r="HO526">
        <f>IF($JC526&gt;=22,INDEX($GR:$GR,$JB526+22),"")</f>
      </c>
      <c r="HP526">
        <f>IF($JC526&gt;=23,INDEX($GR:$GR,$JB526+23),"")</f>
      </c>
      <c r="HQ526">
        <f>IF($JC526&gt;=24,INDEX($GR:$GR,$JB526+24),"")</f>
      </c>
      <c r="HR526">
        <f>IF($JC526&gt;=25,INDEX($GR:$GR,$JB526+25),"")</f>
      </c>
      <c r="HS526">
        <f>IF($JC526&gt;=26,INDEX($GR:$GR,$JB526+26),"")</f>
      </c>
      <c r="HT526">
        <f>IF($JC526&gt;=27,INDEX($GR:$GR,$JB526+27),"")</f>
      </c>
      <c r="HU526">
        <f>IF($JC526&gt;=28,INDEX($GR:$GR,$JB526+28),"")</f>
      </c>
      <c r="HV526">
        <f>IF($JC526&gt;=29,INDEX($GR:$GR,$JB526+29),"")</f>
      </c>
      <c r="HW526">
        <f>IF($JC526&gt;=30,INDEX($GR:$GR,$JB526+30),"")</f>
      </c>
      <c r="HX526">
        <f>IF($JC526&gt;=31,INDEX($GR:$GR,$JB526+31),"")</f>
      </c>
      <c r="HY526">
        <f>IF($JC526&gt;=32,INDEX($GR:$GR,$JB526+32),"")</f>
      </c>
      <c r="HZ526">
        <f>IF($JC526&gt;=33,INDEX($GR:$GR,$JB526+33),"")</f>
      </c>
      <c r="IA526">
        <f>IF($JC526&gt;=34,INDEX($GR:$GR,$JB526+34),"")</f>
      </c>
      <c r="IB526">
        <f>IF($JC526&gt;=35,INDEX($GR:$GR,$JB526+35),"")</f>
      </c>
      <c r="IC526">
        <f>IF($JC526&gt;=36,INDEX($GR:$GR,$JB526+36),"")</f>
      </c>
      <c r="ID526">
        <f>IF($JC526&gt;=37,INDEX($GR:$GR,$JB526+37),"")</f>
      </c>
      <c r="IE526">
        <f>IF($JC526&gt;=38,INDEX($GR:$GR,$JB526+38),"")</f>
      </c>
      <c r="IF526">
        <f>IF($JC526&gt;=39,INDEX($GR:$GR,$JB526+39),"")</f>
      </c>
      <c r="IG526">
        <f>IF($JC526&gt;=40,INDEX($GR:$GR,$JB526+40),"")</f>
      </c>
      <c r="IH526">
        <f>IF($JC526&gt;=41,INDEX($GR:$GR,$JB526+41),"")</f>
      </c>
      <c r="II526">
        <f>IF($JC526&gt;=42,INDEX($GR:$GR,$JB526+42),"")</f>
      </c>
      <c r="IJ526">
        <f>IF($JC526&gt;=43,INDEX($GR:$GR,$JB526+43),"")</f>
      </c>
      <c r="IK526">
        <f>IF($JC526&gt;=44,INDEX($GR:$GR,$JB526+44),"")</f>
      </c>
      <c r="IL526">
        <f>IF($JC526&gt;=45,INDEX($GR:$GR,$JB526+45),"")</f>
      </c>
      <c r="IM526">
        <f>IF($JC526&gt;=46,INDEX($GR:$GR,$JB526+46),"")</f>
      </c>
      <c r="IN526">
        <f>IF($JC526&gt;=47,INDEX($GR:$GR,$JB526+47),"")</f>
      </c>
      <c r="IO526">
        <f>IF($JC526&gt;=48,INDEX($GR:$GR,$JB526+48),"")</f>
      </c>
      <c r="IP526">
        <f>IF($JC526&gt;=49,INDEX($GR:$GR,$JB526+49),"")</f>
      </c>
      <c r="IQ526">
        <f>IF($JC526&gt;=50,INDEX($GR:$GR,$JB526+50),"")</f>
      </c>
      <c r="IR526">
        <f>IF($JC526&gt;=51,INDEX($GR:$GR,$JB526+51),"")</f>
      </c>
      <c r="IS526">
        <f>IF($JC526&gt;=52,INDEX($GR:$GR,$JB526+52),"")</f>
      </c>
      <c r="IT526">
        <f>IF($JC526&gt;=53,INDEX($GR:$GR,$JB526+53),"")</f>
      </c>
      <c r="IU526">
        <f>IF($JC526&gt;=54,INDEX($GR:$GR,$JB526+54),"")</f>
      </c>
      <c r="IV526">
        <f>IF($JC526&gt;=55,INDEX($GR:$GR,$JB526+55),"")</f>
      </c>
      <c r="IW526">
        <f>IF($JC526&gt;=56,INDEX($GR:$GR,$JB526+56),"")</f>
      </c>
      <c r="IX526">
        <f>IF($JC526&gt;=57,INDEX($GR:$GR,$JB526+57),"")</f>
      </c>
      <c r="IY526">
        <f>IF($JC526&gt;=58,INDEX($GR:$GR,$JB526+58),"")</f>
      </c>
      <c r="IZ526">
        <f>IF($JC526&gt;=59,INDEX($GR:$GR,$JB526+59),"")</f>
      </c>
      <c r="JA526">
        <f>IF($JC526&gt;=60,INDEX($GR:$GR,$JB526+60),"")</f>
      </c>
      <c r="JB526">
        <f>IFERROR(MATCH($GQ526,$GR$2:$GR$324,0)+1,0)</f>
      </c>
      <c r="JC526">
        <f>IFERROR(INDEX($GS$2:$GS$324,MATCH($GQ526,$GR$2:$GR$324,0)),0)</f>
      </c>
      <c r="JD526" t="s">
        <v>40</v>
      </c>
      <c r="JE526" t="s">
        <v>40</v>
      </c>
    </row>
    <row r="527" spans="1:265" x14ac:dyDescent="0.25">
      <c r="Q527">
        <f>IF(OR($T527="",$P527=""),"",IFERROR($T527/$P527,0))</f>
      </c>
      <c r="R527">
        <f>IF($T527="","",
SUM($S527,$U527,$Z527,$V527,$X527)*
(1-IF($AA527="",0,VALUE($AA527)/100)))</f>
      </c>
      <c r="S527">
        <f>IF($T527="","",$T527)</f>
      </c>
      <c r="U527">
        <f>IF($T527="","",
IF($N527="","",
IF(ISNUMBER(SEARCH("exempt",LOWER($N527))),0,
$T527*(VALUE(SUBSTITUTE($N527,"%",""))/100))))</f>
      </c>
      <c r="AB527">
        <f>IFERROR(IF(FIND(" - ",$K527)&gt;0,MID($K527,FIND(" - ",$K527)+3,LEN($K527)),""),"")</f>
      </c>
      <c r="AK527" t="s">
        <v>1114</v>
      </c>
      <c r="AP527">
        <f>IFERROR(LEFT($K527,FIND(" - ",$K527)-1),$K527)</f>
      </c>
      <c r="AS527">
        <f>IF($CH527&gt;=1,INDEX($AQ:$AQ,$CG527+1),"")</f>
      </c>
      <c r="AT527">
        <f>IF($CH527&gt;=2,INDEX($AQ:$AQ,$CG527+2),"")</f>
      </c>
      <c r="AU527">
        <f>IF($CH527&gt;=3,INDEX($AQ:$AQ,$CG527+3),"")</f>
      </c>
      <c r="AV527">
        <f>IF($CH527&gt;=4,INDEX($AQ:$AQ,$CG527+4),"")</f>
      </c>
      <c r="AW527">
        <f>IF($CH527&gt;=5,INDEX($AQ:$AQ,$CG527+5),"")</f>
      </c>
      <c r="AX527">
        <f>IF($CH527&gt;=6,INDEX($AQ:$AQ,$CG527+6),"")</f>
      </c>
      <c r="AY527">
        <f>IF($CH527&gt;=7,INDEX($AQ:$AQ,$CG527+7),"")</f>
      </c>
      <c r="AZ527">
        <f>IF($CH527&gt;=8,INDEX($AQ:$AQ,$CG527+8),"")</f>
      </c>
      <c r="BA527">
        <f>IF($CH527&gt;=9,INDEX($AQ:$AQ,$CG527+9),"")</f>
      </c>
      <c r="BB527">
        <f>IF($CH527&gt;=10,INDEX($AQ:$AQ,$CG527+10),"")</f>
      </c>
      <c r="BC527">
        <f>IF($CH527&gt;=11,INDEX($AQ:$AQ,$CG527+11),"")</f>
      </c>
      <c r="BD527">
        <f>IF($CH527&gt;=12,INDEX($AQ:$AQ,$CG527+12),"")</f>
      </c>
      <c r="BE527">
        <f>IF($CH527&gt;=13,INDEX($AQ:$AQ,$CG527+13),"")</f>
      </c>
      <c r="BF527">
        <f>IF($CH527&gt;=14,INDEX($AQ:$AQ,$CG527+14),"")</f>
      </c>
      <c r="BG527">
        <f>IF($CH527&gt;=15,INDEX($AQ:$AQ,$CG527+15),"")</f>
      </c>
      <c r="BH527">
        <f>IF($CH527&gt;=16,INDEX($AQ:$AQ,$CG527+16),"")</f>
      </c>
      <c r="BI527">
        <f>IF($CH527&gt;=17,INDEX($AQ:$AQ,$CG527+17),"")</f>
      </c>
      <c r="BJ527">
        <f>IF($CH527&gt;=18,INDEX($AQ:$AQ,$CG527+18),"")</f>
      </c>
      <c r="BK527">
        <f>IF($CH527&gt;=19,INDEX($AQ:$AQ,$CG527+19),"")</f>
      </c>
      <c r="BL527">
        <f>IF($CH527&gt;=20,INDEX($AQ:$AQ,$CG527+20),"")</f>
      </c>
      <c r="BM527">
        <f>IF($CH527&gt;=21,INDEX($AQ:$AQ,$CG527+21),"")</f>
      </c>
      <c r="BN527">
        <f>IF($CH527&gt;=22,INDEX($AQ:$AQ,$CG527+22),"")</f>
      </c>
      <c r="BO527">
        <f>IF($CH527&gt;=23,INDEX($AQ:$AQ,$CG527+23),"")</f>
      </c>
      <c r="BP527">
        <f>IF($CH527&gt;=24,INDEX($AQ:$AQ,$CG527+24),"")</f>
      </c>
      <c r="BQ527">
        <f>IF($CH527&gt;=25,INDEX($AQ:$AQ,$CG527+25),"")</f>
      </c>
      <c r="BR527">
        <f>IF($CH527&gt;=26,INDEX($AQ:$AQ,$CG527+26),"")</f>
      </c>
      <c r="BS527">
        <f>IF($CH527&gt;=27,INDEX($AQ:$AQ,$CG527+27),"")</f>
      </c>
      <c r="BT527">
        <f>IF($CH527&gt;=28,INDEX($AQ:$AQ,$CG527+28),"")</f>
      </c>
      <c r="BU527">
        <f>IF($CH527&gt;=29,INDEX($AQ:$AQ,$CG527+29),"")</f>
      </c>
      <c r="BV527">
        <f>IF($CH527&gt;=30,INDEX($AQ:$AQ,$CG527+30),"")</f>
      </c>
      <c r="BW527">
        <f>IF($CH527&gt;=31,INDEX($AQ:$AQ,$CG527+31),"")</f>
      </c>
      <c r="BX527">
        <f>IF($CH527&gt;=32,INDEX($AQ:$AQ,$CG527+32),"")</f>
      </c>
      <c r="BY527">
        <f>IF($CH527&gt;=33,INDEX($AQ:$AQ,$CG527+33),"")</f>
      </c>
      <c r="BZ527">
        <f>IF($CH527&gt;=34,INDEX($AQ:$AQ,$CG527+34),"")</f>
      </c>
      <c r="CA527">
        <f>IF($CH527&gt;=35,INDEX($AQ:$AQ,$CG527+35),"")</f>
      </c>
      <c r="CB527">
        <f>IF($CH527&gt;=36,INDEX($AQ:$AQ,$CG527+36),"")</f>
      </c>
      <c r="CC527">
        <f>IF($CH527&gt;=37,INDEX($AQ:$AQ,$CG527+37),"")</f>
      </c>
      <c r="CD527">
        <f>IF($CH527&gt;=38,INDEX($AQ:$AQ,$CG527+38),"")</f>
      </c>
      <c r="CE527">
        <f>IF($CH527&gt;=39,INDEX($AQ:$AQ,$CG527+39),"")</f>
      </c>
      <c r="CF527">
        <f>IF($CH527&gt;=40,INDEX($AQ:$AQ,$CG527+40),"")</f>
      </c>
      <c r="CG527">
        <f>IFERROR(MATCH($AP527,$AQ$2:$AQ$134,0)+1,0)</f>
      </c>
      <c r="CH527">
        <f>IFERROR(INDEX($AR$2:$AR$134,MATCH($AP527,$AQ$2:$AQ$134,0)),0)</f>
      </c>
      <c r="CI527">
        <f>IFERROR(LEFT($L527,FIND(" - ",$L527)-1),$L527)</f>
      </c>
      <c r="CL527">
        <f>IF($DG527&gt;=1,INDEX($CJ:$CJ,$DF527+1),"")</f>
      </c>
      <c r="CM527">
        <f>IF($DG527&gt;=2,INDEX($CJ:$CJ,$DF527+2),"")</f>
      </c>
      <c r="CN527">
        <f>IF($DG527&gt;=3,INDEX($CJ:$CJ,$DF527+3),"")</f>
      </c>
      <c r="CO527">
        <f>IF($DG527&gt;=4,INDEX($CJ:$CJ,$DF527+4),"")</f>
      </c>
      <c r="CP527">
        <f>IF($DG527&gt;=5,INDEX($CJ:$CJ,$DF527+5),"")</f>
      </c>
      <c r="CQ527">
        <f>IF($DG527&gt;=6,INDEX($CJ:$CJ,$DF527+6),"")</f>
      </c>
      <c r="CR527">
        <f>IF($DG527&gt;=7,INDEX($CJ:$CJ,$DF527+7),"")</f>
      </c>
      <c r="CS527">
        <f>IF($DG527&gt;=8,INDEX($CJ:$CJ,$DF527+8),"")</f>
      </c>
      <c r="CT527">
        <f>IF($DG527&gt;=9,INDEX($CJ:$CJ,$DF527+9),"")</f>
      </c>
      <c r="CU527">
        <f>IF($DG527&gt;=10,INDEX($CJ:$CJ,$DF527+10),"")</f>
      </c>
      <c r="CV527">
        <f>IF($DG527&gt;=11,INDEX($CJ:$CJ,$DF527+11),"")</f>
      </c>
      <c r="CW527">
        <f>IF($DG527&gt;=12,INDEX($CJ:$CJ,$DF527+12),"")</f>
      </c>
      <c r="CX527">
        <f>IF($DG527&gt;=13,INDEX($CJ:$CJ,$DF527+13),"")</f>
      </c>
      <c r="CY527">
        <f>IF($DG527&gt;=14,INDEX($CJ:$CJ,$DF527+14),"")</f>
      </c>
      <c r="CZ527">
        <f>IF($DG527&gt;=15,INDEX($CJ:$CJ,$DF527+15),"")</f>
      </c>
      <c r="DA527">
        <f>IF($DG527&gt;=16,INDEX($CJ:$CJ,$DF527+16),"")</f>
      </c>
      <c r="DB527">
        <f>IF($DG527&gt;=17,INDEX($CJ:$CJ,$DF527+17),"")</f>
      </c>
      <c r="DC527">
        <f>IF($DG527&gt;=18,INDEX($CJ:$CJ,$DF527+18),"")</f>
      </c>
      <c r="DD527">
        <f>IF($DG527&gt;=19,INDEX($CJ:$CJ,$DF527+19),"")</f>
      </c>
      <c r="DE527">
        <f>IF($DG527&gt;=20,INDEX($CJ:$CJ,$DF527+20),"")</f>
      </c>
      <c r="DF527">
        <f>IFERROR(MATCH($CI527,$CJ$2:$CJ$263,0)+1,0)</f>
      </c>
      <c r="DG527">
        <f>IFERROR(INDEX($CK$2:$CK$263,MATCH($CI527,$CJ$2:$CJ$263,0)),0)</f>
      </c>
      <c r="DH527">
        <f>IFERROR(INDEX($AO:$AO,MATCH($N527,$AN:$AN,0))&amp;"","")</f>
      </c>
      <c r="DL527">
        <f>IF($GO527&gt;=1,INDEX($DI:$DI,$GN527+1),"")</f>
      </c>
      <c r="DM527">
        <f>IF($GO527&gt;=2,INDEX($DI:$DI,$GN527+2),"")</f>
      </c>
      <c r="DN527">
        <f>IF($GO527&gt;=3,INDEX($DI:$DI,$GN527+3),"")</f>
      </c>
      <c r="DO527">
        <f>IF($GO527&gt;=4,INDEX($DI:$DI,$GN527+4),"")</f>
      </c>
      <c r="DP527">
        <f>IF($GO527&gt;=5,INDEX($DI:$DI,$GN527+5),"")</f>
      </c>
      <c r="DQ527">
        <f>IF($GO527&gt;=6,INDEX($DI:$DI,$GN527+6),"")</f>
      </c>
      <c r="DR527">
        <f>IF($GO527&gt;=7,INDEX($DI:$DI,$GN527+7),"")</f>
      </c>
      <c r="DS527">
        <f>IF($GO527&gt;=8,INDEX($DI:$DI,$GN527+8),"")</f>
      </c>
      <c r="DT527">
        <f>IF($GO527&gt;=9,INDEX($DI:$DI,$GN527+9),"")</f>
      </c>
      <c r="DU527">
        <f>IF($GO527&gt;=10,INDEX($DI:$DI,$GN527+10),"")</f>
      </c>
      <c r="DV527">
        <f>IF($GO527&gt;=11,INDEX($DI:$DI,$GN527+11),"")</f>
      </c>
      <c r="DW527">
        <f>IF($GO527&gt;=12,INDEX($DI:$DI,$GN527+12),"")</f>
      </c>
      <c r="DX527">
        <f>IF($GO527&gt;=13,INDEX($DI:$DI,$GN527+13),"")</f>
      </c>
      <c r="DY527">
        <f>IF($GO527&gt;=14,INDEX($DI:$DI,$GN527+14),"")</f>
      </c>
      <c r="DZ527">
        <f>IF($GO527&gt;=15,INDEX($DI:$DI,$GN527+15),"")</f>
      </c>
      <c r="EA527">
        <f>IF($GO527&gt;=16,INDEX($DI:$DI,$GN527+16),"")</f>
      </c>
      <c r="EB527">
        <f>IF($GO527&gt;=17,INDEX($DI:$DI,$GN527+17),"")</f>
      </c>
      <c r="EC527">
        <f>IF($GO527&gt;=18,INDEX($DI:$DI,$GN527+18),"")</f>
      </c>
      <c r="ED527">
        <f>IF($GO527&gt;=19,INDEX($DI:$DI,$GN527+19),"")</f>
      </c>
      <c r="EE527">
        <f>IF($GO527&gt;=20,INDEX($DI:$DI,$GN527+20),"")</f>
      </c>
      <c r="EF527">
        <f>IF($GO527&gt;=21,INDEX($DI:$DI,$GN527+21),"")</f>
      </c>
      <c r="EG527">
        <f>IF($GO527&gt;=22,INDEX($DI:$DI,$GN527+22),"")</f>
      </c>
      <c r="EH527">
        <f>IF($GO527&gt;=23,INDEX($DI:$DI,$GN527+23),"")</f>
      </c>
      <c r="EI527">
        <f>IF($GO527&gt;=24,INDEX($DI:$DI,$GN527+24),"")</f>
      </c>
      <c r="EJ527">
        <f>IF($GO527&gt;=25,INDEX($DI:$DI,$GN527+25),"")</f>
      </c>
      <c r="EK527">
        <f>IF($GO527&gt;=26,INDEX($DI:$DI,$GN527+26),"")</f>
      </c>
      <c r="EL527">
        <f>IF($GO527&gt;=27,INDEX($DI:$DI,$GN527+27),"")</f>
      </c>
      <c r="EM527">
        <f>IF($GO527&gt;=28,INDEX($DI:$DI,$GN527+28),"")</f>
      </c>
      <c r="EN527">
        <f>IF($GO527&gt;=29,INDEX($DI:$DI,$GN527+29),"")</f>
      </c>
      <c r="EO527">
        <f>IF($GO527&gt;=30,INDEX($DI:$DI,$GN527+30),"")</f>
      </c>
      <c r="EP527">
        <f>IF($GO527&gt;=31,INDEX($DI:$DI,$GN527+31),"")</f>
      </c>
      <c r="EQ527">
        <f>IF($GO527&gt;=32,INDEX($DI:$DI,$GN527+32),"")</f>
      </c>
      <c r="ER527">
        <f>IF($GO527&gt;=33,INDEX($DI:$DI,$GN527+33),"")</f>
      </c>
      <c r="ES527">
        <f>IF($GO527&gt;=34,INDEX($DI:$DI,$GN527+34),"")</f>
      </c>
      <c r="ET527">
        <f>IF($GO527&gt;=35,INDEX($DI:$DI,$GN527+35),"")</f>
      </c>
      <c r="EU527">
        <f>IF($GO527&gt;=36,INDEX($DI:$DI,$GN527+36),"")</f>
      </c>
      <c r="EV527">
        <f>IF($GO527&gt;=37,INDEX($DI:$DI,$GN527+37),"")</f>
      </c>
      <c r="EW527">
        <f>IF($GO527&gt;=38,INDEX($DI:$DI,$GN527+38),"")</f>
      </c>
      <c r="EX527">
        <f>IF($GO527&gt;=39,INDEX($DI:$DI,$GN527+39),"")</f>
      </c>
      <c r="EY527">
        <f>IF($GO527&gt;=40,INDEX($DI:$DI,$GN527+40),"")</f>
      </c>
      <c r="EZ527">
        <f>IF($GO527&gt;=1,INDEX($DJ:$DJ,$GN527+1),"")</f>
      </c>
      <c r="FA527">
        <f>IF($GO527&gt;=2,INDEX($DJ:$DJ,$GN527+2),"")</f>
      </c>
      <c r="FB527">
        <f>IF($GO527&gt;=3,INDEX($DJ:$DJ,$GN527+3),"")</f>
      </c>
      <c r="FC527">
        <f>IF($GO527&gt;=4,INDEX($DJ:$DJ,$GN527+4),"")</f>
      </c>
      <c r="FD527">
        <f>IF($GO527&gt;=5,INDEX($DJ:$DJ,$GN527+5),"")</f>
      </c>
      <c r="FE527">
        <f>IF($GO527&gt;=6,INDEX($DJ:$DJ,$GN527+6),"")</f>
      </c>
      <c r="FF527">
        <f>IF($GO527&gt;=7,INDEX($DJ:$DJ,$GN527+7),"")</f>
      </c>
      <c r="FG527">
        <f>IF($GO527&gt;=8,INDEX($DJ:$DJ,$GN527+8),"")</f>
      </c>
      <c r="FH527">
        <f>IF($GO527&gt;=9,INDEX($DJ:$DJ,$GN527+9),"")</f>
      </c>
      <c r="FI527">
        <f>IF($GO527&gt;=10,INDEX($DJ:$DJ,$GN527+10),"")</f>
      </c>
      <c r="FJ527">
        <f>IF($GO527&gt;=11,INDEX($DJ:$DJ,$GN527+11),"")</f>
      </c>
      <c r="FK527">
        <f>IF($GO527&gt;=12,INDEX($DJ:$DJ,$GN527+12),"")</f>
      </c>
      <c r="FL527">
        <f>IF($GO527&gt;=13,INDEX($DJ:$DJ,$GN527+13),"")</f>
      </c>
      <c r="FM527">
        <f>IF($GO527&gt;=14,INDEX($DJ:$DJ,$GN527+14),"")</f>
      </c>
      <c r="FN527">
        <f>IF($GO527&gt;=15,INDEX($DJ:$DJ,$GN527+15),"")</f>
      </c>
      <c r="FO527">
        <f>IF($GO527&gt;=16,INDEX($DJ:$DJ,$GN527+16),"")</f>
      </c>
      <c r="FP527">
        <f>IF($GO527&gt;=17,INDEX($DJ:$DJ,$GN527+17),"")</f>
      </c>
      <c r="FQ527">
        <f>IF($GO527&gt;=18,INDEX($DJ:$DJ,$GN527+18),"")</f>
      </c>
      <c r="FR527">
        <f>IF($GO527&gt;=19,INDEX($DJ:$DJ,$GN527+19),"")</f>
      </c>
      <c r="FS527">
        <f>IF($GO527&gt;=20,INDEX($DJ:$DJ,$GN527+20),"")</f>
      </c>
      <c r="FT527">
        <f>IF($GO527&gt;=21,INDEX($DJ:$DJ,$GN527+21),"")</f>
      </c>
      <c r="FU527">
        <f>IF($GO527&gt;=22,INDEX($DJ:$DJ,$GN527+22),"")</f>
      </c>
      <c r="FV527">
        <f>IF($GO527&gt;=23,INDEX($DJ:$DJ,$GN527+23),"")</f>
      </c>
      <c r="FW527">
        <f>IF($GO527&gt;=24,INDEX($DJ:$DJ,$GN527+24),"")</f>
      </c>
      <c r="FX527">
        <f>IF($GO527&gt;=25,INDEX($DJ:$DJ,$GN527+25),"")</f>
      </c>
      <c r="FY527">
        <f>IF($GO527&gt;=26,INDEX($DJ:$DJ,$GN527+26),"")</f>
      </c>
      <c r="FZ527">
        <f>IF($GO527&gt;=27,INDEX($DJ:$DJ,$GN527+27),"")</f>
      </c>
      <c r="GA527">
        <f>IF($GO527&gt;=28,INDEX($DJ:$DJ,$GN527+28),"")</f>
      </c>
      <c r="GB527">
        <f>IF($GO527&gt;=29,INDEX($DJ:$DJ,$GN527+29),"")</f>
      </c>
      <c r="GC527">
        <f>IF($GO527&gt;=30,INDEX($DJ:$DJ,$GN527+30),"")</f>
      </c>
      <c r="GD527">
        <f>IF($GO527&gt;=31,INDEX($DJ:$DJ,$GN527+31),"")</f>
      </c>
      <c r="GE527">
        <f>IF($GO527&gt;=32,INDEX($DJ:$DJ,$GN527+32),"")</f>
      </c>
      <c r="GF527">
        <f>IF($GO527&gt;=33,INDEX($DJ:$DJ,$GN527+33),"")</f>
      </c>
      <c r="GG527">
        <f>IF($GO527&gt;=34,INDEX($DJ:$DJ,$GN527+34),"")</f>
      </c>
      <c r="GH527">
        <f>IF($GO527&gt;=35,INDEX($DJ:$DJ,$GN527+35),"")</f>
      </c>
      <c r="GI527">
        <f>IF($GO527&gt;=36,INDEX($DJ:$DJ,$GN527+36),"")</f>
      </c>
      <c r="GJ527">
        <f>IF($GO527&gt;=37,INDEX($DJ:$DJ,$GN527+37),"")</f>
      </c>
      <c r="GK527">
        <f>IF($GO527&gt;=38,INDEX($DJ:$DJ,$GN527+38),"")</f>
      </c>
      <c r="GL527">
        <f>IF($GO527&gt;=39,INDEX($DJ:$DJ,$GN527+39),"")</f>
      </c>
      <c r="GM527">
        <f>IF($GO527&gt;=40,INDEX($DJ:$DJ,$GN527+40),"")</f>
      </c>
      <c r="GN527">
        <f>IFERROR(MATCH($DH527,$DI$2:$DI$148,0)+1,0)</f>
      </c>
      <c r="GO527">
        <f>IFERROR(INDEX($DK$2:$DK$148,MATCH($DH527,$DI$2:$DI$148,0)),0)</f>
      </c>
      <c r="GP527">
        <f>IFERROR(MATCH($Y527,$DL$527:$EY$527,0),0)</f>
      </c>
      <c r="GQ527">
        <f>IF($GP527&gt;0,INDEX($EZ$527:$GM$527,$GP527),"")</f>
      </c>
      <c r="GT527">
        <f>IF($JC527&gt;=1,INDEX($GR:$GR,$JB527+1),"")</f>
      </c>
      <c r="GU527">
        <f>IF($JC527&gt;=2,INDEX($GR:$GR,$JB527+2),"")</f>
      </c>
      <c r="GV527">
        <f>IF($JC527&gt;=3,INDEX($GR:$GR,$JB527+3),"")</f>
      </c>
      <c r="GW527">
        <f>IF($JC527&gt;=4,INDEX($GR:$GR,$JB527+4),"")</f>
      </c>
      <c r="GX527">
        <f>IF($JC527&gt;=5,INDEX($GR:$GR,$JB527+5),"")</f>
      </c>
      <c r="GY527">
        <f>IF($JC527&gt;=6,INDEX($GR:$GR,$JB527+6),"")</f>
      </c>
      <c r="GZ527">
        <f>IF($JC527&gt;=7,INDEX($GR:$GR,$JB527+7),"")</f>
      </c>
      <c r="HA527">
        <f>IF($JC527&gt;=8,INDEX($GR:$GR,$JB527+8),"")</f>
      </c>
      <c r="HB527">
        <f>IF($JC527&gt;=9,INDEX($GR:$GR,$JB527+9),"")</f>
      </c>
      <c r="HC527">
        <f>IF($JC527&gt;=10,INDEX($GR:$GR,$JB527+10),"")</f>
      </c>
      <c r="HD527">
        <f>IF($JC527&gt;=11,INDEX($GR:$GR,$JB527+11),"")</f>
      </c>
      <c r="HE527">
        <f>IF($JC527&gt;=12,INDEX($GR:$GR,$JB527+12),"")</f>
      </c>
      <c r="HF527">
        <f>IF($JC527&gt;=13,INDEX($GR:$GR,$JB527+13),"")</f>
      </c>
      <c r="HG527">
        <f>IF($JC527&gt;=14,INDEX($GR:$GR,$JB527+14),"")</f>
      </c>
      <c r="HH527">
        <f>IF($JC527&gt;=15,INDEX($GR:$GR,$JB527+15),"")</f>
      </c>
      <c r="HI527">
        <f>IF($JC527&gt;=16,INDEX($GR:$GR,$JB527+16),"")</f>
      </c>
      <c r="HJ527">
        <f>IF($JC527&gt;=17,INDEX($GR:$GR,$JB527+17),"")</f>
      </c>
      <c r="HK527">
        <f>IF($JC527&gt;=18,INDEX($GR:$GR,$JB527+18),"")</f>
      </c>
      <c r="HL527">
        <f>IF($JC527&gt;=19,INDEX($GR:$GR,$JB527+19),"")</f>
      </c>
      <c r="HM527">
        <f>IF($JC527&gt;=20,INDEX($GR:$GR,$JB527+20),"")</f>
      </c>
      <c r="HN527">
        <f>IF($JC527&gt;=21,INDEX($GR:$GR,$JB527+21),"")</f>
      </c>
      <c r="HO527">
        <f>IF($JC527&gt;=22,INDEX($GR:$GR,$JB527+22),"")</f>
      </c>
      <c r="HP527">
        <f>IF($JC527&gt;=23,INDEX($GR:$GR,$JB527+23),"")</f>
      </c>
      <c r="HQ527">
        <f>IF($JC527&gt;=24,INDEX($GR:$GR,$JB527+24),"")</f>
      </c>
      <c r="HR527">
        <f>IF($JC527&gt;=25,INDEX($GR:$GR,$JB527+25),"")</f>
      </c>
      <c r="HS527">
        <f>IF($JC527&gt;=26,INDEX($GR:$GR,$JB527+26),"")</f>
      </c>
      <c r="HT527">
        <f>IF($JC527&gt;=27,INDEX($GR:$GR,$JB527+27),"")</f>
      </c>
      <c r="HU527">
        <f>IF($JC527&gt;=28,INDEX($GR:$GR,$JB527+28),"")</f>
      </c>
      <c r="HV527">
        <f>IF($JC527&gt;=29,INDEX($GR:$GR,$JB527+29),"")</f>
      </c>
      <c r="HW527">
        <f>IF($JC527&gt;=30,INDEX($GR:$GR,$JB527+30),"")</f>
      </c>
      <c r="HX527">
        <f>IF($JC527&gt;=31,INDEX($GR:$GR,$JB527+31),"")</f>
      </c>
      <c r="HY527">
        <f>IF($JC527&gt;=32,INDEX($GR:$GR,$JB527+32),"")</f>
      </c>
      <c r="HZ527">
        <f>IF($JC527&gt;=33,INDEX($GR:$GR,$JB527+33),"")</f>
      </c>
      <c r="IA527">
        <f>IF($JC527&gt;=34,INDEX($GR:$GR,$JB527+34),"")</f>
      </c>
      <c r="IB527">
        <f>IF($JC527&gt;=35,INDEX($GR:$GR,$JB527+35),"")</f>
      </c>
      <c r="IC527">
        <f>IF($JC527&gt;=36,INDEX($GR:$GR,$JB527+36),"")</f>
      </c>
      <c r="ID527">
        <f>IF($JC527&gt;=37,INDEX($GR:$GR,$JB527+37),"")</f>
      </c>
      <c r="IE527">
        <f>IF($JC527&gt;=38,INDEX($GR:$GR,$JB527+38),"")</f>
      </c>
      <c r="IF527">
        <f>IF($JC527&gt;=39,INDEX($GR:$GR,$JB527+39),"")</f>
      </c>
      <c r="IG527">
        <f>IF($JC527&gt;=40,INDEX($GR:$GR,$JB527+40),"")</f>
      </c>
      <c r="IH527">
        <f>IF($JC527&gt;=41,INDEX($GR:$GR,$JB527+41),"")</f>
      </c>
      <c r="II527">
        <f>IF($JC527&gt;=42,INDEX($GR:$GR,$JB527+42),"")</f>
      </c>
      <c r="IJ527">
        <f>IF($JC527&gt;=43,INDEX($GR:$GR,$JB527+43),"")</f>
      </c>
      <c r="IK527">
        <f>IF($JC527&gt;=44,INDEX($GR:$GR,$JB527+44),"")</f>
      </c>
      <c r="IL527">
        <f>IF($JC527&gt;=45,INDEX($GR:$GR,$JB527+45),"")</f>
      </c>
      <c r="IM527">
        <f>IF($JC527&gt;=46,INDEX($GR:$GR,$JB527+46),"")</f>
      </c>
      <c r="IN527">
        <f>IF($JC527&gt;=47,INDEX($GR:$GR,$JB527+47),"")</f>
      </c>
      <c r="IO527">
        <f>IF($JC527&gt;=48,INDEX($GR:$GR,$JB527+48),"")</f>
      </c>
      <c r="IP527">
        <f>IF($JC527&gt;=49,INDEX($GR:$GR,$JB527+49),"")</f>
      </c>
      <c r="IQ527">
        <f>IF($JC527&gt;=50,INDEX($GR:$GR,$JB527+50),"")</f>
      </c>
      <c r="IR527">
        <f>IF($JC527&gt;=51,INDEX($GR:$GR,$JB527+51),"")</f>
      </c>
      <c r="IS527">
        <f>IF($JC527&gt;=52,INDEX($GR:$GR,$JB527+52),"")</f>
      </c>
      <c r="IT527">
        <f>IF($JC527&gt;=53,INDEX($GR:$GR,$JB527+53),"")</f>
      </c>
      <c r="IU527">
        <f>IF($JC527&gt;=54,INDEX($GR:$GR,$JB527+54),"")</f>
      </c>
      <c r="IV527">
        <f>IF($JC527&gt;=55,INDEX($GR:$GR,$JB527+55),"")</f>
      </c>
      <c r="IW527">
        <f>IF($JC527&gt;=56,INDEX($GR:$GR,$JB527+56),"")</f>
      </c>
      <c r="IX527">
        <f>IF($JC527&gt;=57,INDEX($GR:$GR,$JB527+57),"")</f>
      </c>
      <c r="IY527">
        <f>IF($JC527&gt;=58,INDEX($GR:$GR,$JB527+58),"")</f>
      </c>
      <c r="IZ527">
        <f>IF($JC527&gt;=59,INDEX($GR:$GR,$JB527+59),"")</f>
      </c>
      <c r="JA527">
        <f>IF($JC527&gt;=60,INDEX($GR:$GR,$JB527+60),"")</f>
      </c>
      <c r="JB527">
        <f>IFERROR(MATCH($GQ527,$GR$2:$GR$324,0)+1,0)</f>
      </c>
      <c r="JC527">
        <f>IFERROR(INDEX($GS$2:$GS$324,MATCH($GQ527,$GR$2:$GR$324,0)),0)</f>
      </c>
      <c r="JD527" t="s">
        <v>40</v>
      </c>
      <c r="JE527" t="s">
        <v>40</v>
      </c>
    </row>
    <row r="528" spans="1:265" x14ac:dyDescent="0.25">
      <c r="Q528">
        <f>IF(OR($T528="",$P528=""),"",IFERROR($T528/$P528,0))</f>
      </c>
      <c r="R528">
        <f>IF($T528="","",
SUM($S528,$U528,$Z528,$V528,$X528)*
(1-IF($AA528="",0,VALUE($AA528)/100)))</f>
      </c>
      <c r="S528">
        <f>IF($T528="","",$T528)</f>
      </c>
      <c r="U528">
        <f>IF($T528="","",
IF($N528="","",
IF(ISNUMBER(SEARCH("exempt",LOWER($N528))),0,
$T528*(VALUE(SUBSTITUTE($N528,"%",""))/100))))</f>
      </c>
      <c r="AB528">
        <f>IFERROR(IF(FIND(" - ",$K528)&gt;0,MID($K528,FIND(" - ",$K528)+3,LEN($K528)),""),"")</f>
      </c>
      <c r="AK528" t="s">
        <v>1115</v>
      </c>
      <c r="AP528">
        <f>IFERROR(LEFT($K528,FIND(" - ",$K528)-1),$K528)</f>
      </c>
      <c r="AS528">
        <f>IF($CH528&gt;=1,INDEX($AQ:$AQ,$CG528+1),"")</f>
      </c>
      <c r="AT528">
        <f>IF($CH528&gt;=2,INDEX($AQ:$AQ,$CG528+2),"")</f>
      </c>
      <c r="AU528">
        <f>IF($CH528&gt;=3,INDEX($AQ:$AQ,$CG528+3),"")</f>
      </c>
      <c r="AV528">
        <f>IF($CH528&gt;=4,INDEX($AQ:$AQ,$CG528+4),"")</f>
      </c>
      <c r="AW528">
        <f>IF($CH528&gt;=5,INDEX($AQ:$AQ,$CG528+5),"")</f>
      </c>
      <c r="AX528">
        <f>IF($CH528&gt;=6,INDEX($AQ:$AQ,$CG528+6),"")</f>
      </c>
      <c r="AY528">
        <f>IF($CH528&gt;=7,INDEX($AQ:$AQ,$CG528+7),"")</f>
      </c>
      <c r="AZ528">
        <f>IF($CH528&gt;=8,INDEX($AQ:$AQ,$CG528+8),"")</f>
      </c>
      <c r="BA528">
        <f>IF($CH528&gt;=9,INDEX($AQ:$AQ,$CG528+9),"")</f>
      </c>
      <c r="BB528">
        <f>IF($CH528&gt;=10,INDEX($AQ:$AQ,$CG528+10),"")</f>
      </c>
      <c r="BC528">
        <f>IF($CH528&gt;=11,INDEX($AQ:$AQ,$CG528+11),"")</f>
      </c>
      <c r="BD528">
        <f>IF($CH528&gt;=12,INDEX($AQ:$AQ,$CG528+12),"")</f>
      </c>
      <c r="BE528">
        <f>IF($CH528&gt;=13,INDEX($AQ:$AQ,$CG528+13),"")</f>
      </c>
      <c r="BF528">
        <f>IF($CH528&gt;=14,INDEX($AQ:$AQ,$CG528+14),"")</f>
      </c>
      <c r="BG528">
        <f>IF($CH528&gt;=15,INDEX($AQ:$AQ,$CG528+15),"")</f>
      </c>
      <c r="BH528">
        <f>IF($CH528&gt;=16,INDEX($AQ:$AQ,$CG528+16),"")</f>
      </c>
      <c r="BI528">
        <f>IF($CH528&gt;=17,INDEX($AQ:$AQ,$CG528+17),"")</f>
      </c>
      <c r="BJ528">
        <f>IF($CH528&gt;=18,INDEX($AQ:$AQ,$CG528+18),"")</f>
      </c>
      <c r="BK528">
        <f>IF($CH528&gt;=19,INDEX($AQ:$AQ,$CG528+19),"")</f>
      </c>
      <c r="BL528">
        <f>IF($CH528&gt;=20,INDEX($AQ:$AQ,$CG528+20),"")</f>
      </c>
      <c r="BM528">
        <f>IF($CH528&gt;=21,INDEX($AQ:$AQ,$CG528+21),"")</f>
      </c>
      <c r="BN528">
        <f>IF($CH528&gt;=22,INDEX($AQ:$AQ,$CG528+22),"")</f>
      </c>
      <c r="BO528">
        <f>IF($CH528&gt;=23,INDEX($AQ:$AQ,$CG528+23),"")</f>
      </c>
      <c r="BP528">
        <f>IF($CH528&gt;=24,INDEX($AQ:$AQ,$CG528+24),"")</f>
      </c>
      <c r="BQ528">
        <f>IF($CH528&gt;=25,INDEX($AQ:$AQ,$CG528+25),"")</f>
      </c>
      <c r="BR528">
        <f>IF($CH528&gt;=26,INDEX($AQ:$AQ,$CG528+26),"")</f>
      </c>
      <c r="BS528">
        <f>IF($CH528&gt;=27,INDEX($AQ:$AQ,$CG528+27),"")</f>
      </c>
      <c r="BT528">
        <f>IF($CH528&gt;=28,INDEX($AQ:$AQ,$CG528+28),"")</f>
      </c>
      <c r="BU528">
        <f>IF($CH528&gt;=29,INDEX($AQ:$AQ,$CG528+29),"")</f>
      </c>
      <c r="BV528">
        <f>IF($CH528&gt;=30,INDEX($AQ:$AQ,$CG528+30),"")</f>
      </c>
      <c r="BW528">
        <f>IF($CH528&gt;=31,INDEX($AQ:$AQ,$CG528+31),"")</f>
      </c>
      <c r="BX528">
        <f>IF($CH528&gt;=32,INDEX($AQ:$AQ,$CG528+32),"")</f>
      </c>
      <c r="BY528">
        <f>IF($CH528&gt;=33,INDEX($AQ:$AQ,$CG528+33),"")</f>
      </c>
      <c r="BZ528">
        <f>IF($CH528&gt;=34,INDEX($AQ:$AQ,$CG528+34),"")</f>
      </c>
      <c r="CA528">
        <f>IF($CH528&gt;=35,INDEX($AQ:$AQ,$CG528+35),"")</f>
      </c>
      <c r="CB528">
        <f>IF($CH528&gt;=36,INDEX($AQ:$AQ,$CG528+36),"")</f>
      </c>
      <c r="CC528">
        <f>IF($CH528&gt;=37,INDEX($AQ:$AQ,$CG528+37),"")</f>
      </c>
      <c r="CD528">
        <f>IF($CH528&gt;=38,INDEX($AQ:$AQ,$CG528+38),"")</f>
      </c>
      <c r="CE528">
        <f>IF($CH528&gt;=39,INDEX($AQ:$AQ,$CG528+39),"")</f>
      </c>
      <c r="CF528">
        <f>IF($CH528&gt;=40,INDEX($AQ:$AQ,$CG528+40),"")</f>
      </c>
      <c r="CG528">
        <f>IFERROR(MATCH($AP528,$AQ$2:$AQ$134,0)+1,0)</f>
      </c>
      <c r="CH528">
        <f>IFERROR(INDEX($AR$2:$AR$134,MATCH($AP528,$AQ$2:$AQ$134,0)),0)</f>
      </c>
      <c r="CI528">
        <f>IFERROR(LEFT($L528,FIND(" - ",$L528)-1),$L528)</f>
      </c>
      <c r="CL528">
        <f>IF($DG528&gt;=1,INDEX($CJ:$CJ,$DF528+1),"")</f>
      </c>
      <c r="CM528">
        <f>IF($DG528&gt;=2,INDEX($CJ:$CJ,$DF528+2),"")</f>
      </c>
      <c r="CN528">
        <f>IF($DG528&gt;=3,INDEX($CJ:$CJ,$DF528+3),"")</f>
      </c>
      <c r="CO528">
        <f>IF($DG528&gt;=4,INDEX($CJ:$CJ,$DF528+4),"")</f>
      </c>
      <c r="CP528">
        <f>IF($DG528&gt;=5,INDEX($CJ:$CJ,$DF528+5),"")</f>
      </c>
      <c r="CQ528">
        <f>IF($DG528&gt;=6,INDEX($CJ:$CJ,$DF528+6),"")</f>
      </c>
      <c r="CR528">
        <f>IF($DG528&gt;=7,INDEX($CJ:$CJ,$DF528+7),"")</f>
      </c>
      <c r="CS528">
        <f>IF($DG528&gt;=8,INDEX($CJ:$CJ,$DF528+8),"")</f>
      </c>
      <c r="CT528">
        <f>IF($DG528&gt;=9,INDEX($CJ:$CJ,$DF528+9),"")</f>
      </c>
      <c r="CU528">
        <f>IF($DG528&gt;=10,INDEX($CJ:$CJ,$DF528+10),"")</f>
      </c>
      <c r="CV528">
        <f>IF($DG528&gt;=11,INDEX($CJ:$CJ,$DF528+11),"")</f>
      </c>
      <c r="CW528">
        <f>IF($DG528&gt;=12,INDEX($CJ:$CJ,$DF528+12),"")</f>
      </c>
      <c r="CX528">
        <f>IF($DG528&gt;=13,INDEX($CJ:$CJ,$DF528+13),"")</f>
      </c>
      <c r="CY528">
        <f>IF($DG528&gt;=14,INDEX($CJ:$CJ,$DF528+14),"")</f>
      </c>
      <c r="CZ528">
        <f>IF($DG528&gt;=15,INDEX($CJ:$CJ,$DF528+15),"")</f>
      </c>
      <c r="DA528">
        <f>IF($DG528&gt;=16,INDEX($CJ:$CJ,$DF528+16),"")</f>
      </c>
      <c r="DB528">
        <f>IF($DG528&gt;=17,INDEX($CJ:$CJ,$DF528+17),"")</f>
      </c>
      <c r="DC528">
        <f>IF($DG528&gt;=18,INDEX($CJ:$CJ,$DF528+18),"")</f>
      </c>
      <c r="DD528">
        <f>IF($DG528&gt;=19,INDEX($CJ:$CJ,$DF528+19),"")</f>
      </c>
      <c r="DE528">
        <f>IF($DG528&gt;=20,INDEX($CJ:$CJ,$DF528+20),"")</f>
      </c>
      <c r="DF528">
        <f>IFERROR(MATCH($CI528,$CJ$2:$CJ$263,0)+1,0)</f>
      </c>
      <c r="DG528">
        <f>IFERROR(INDEX($CK$2:$CK$263,MATCH($CI528,$CJ$2:$CJ$263,0)),0)</f>
      </c>
      <c r="DH528">
        <f>IFERROR(INDEX($AO:$AO,MATCH($N528,$AN:$AN,0))&amp;"","")</f>
      </c>
      <c r="DL528">
        <f>IF($GO528&gt;=1,INDEX($DI:$DI,$GN528+1),"")</f>
      </c>
      <c r="DM528">
        <f>IF($GO528&gt;=2,INDEX($DI:$DI,$GN528+2),"")</f>
      </c>
      <c r="DN528">
        <f>IF($GO528&gt;=3,INDEX($DI:$DI,$GN528+3),"")</f>
      </c>
      <c r="DO528">
        <f>IF($GO528&gt;=4,INDEX($DI:$DI,$GN528+4),"")</f>
      </c>
      <c r="DP528">
        <f>IF($GO528&gt;=5,INDEX($DI:$DI,$GN528+5),"")</f>
      </c>
      <c r="DQ528">
        <f>IF($GO528&gt;=6,INDEX($DI:$DI,$GN528+6),"")</f>
      </c>
      <c r="DR528">
        <f>IF($GO528&gt;=7,INDEX($DI:$DI,$GN528+7),"")</f>
      </c>
      <c r="DS528">
        <f>IF($GO528&gt;=8,INDEX($DI:$DI,$GN528+8),"")</f>
      </c>
      <c r="DT528">
        <f>IF($GO528&gt;=9,INDEX($DI:$DI,$GN528+9),"")</f>
      </c>
      <c r="DU528">
        <f>IF($GO528&gt;=10,INDEX($DI:$DI,$GN528+10),"")</f>
      </c>
      <c r="DV528">
        <f>IF($GO528&gt;=11,INDEX($DI:$DI,$GN528+11),"")</f>
      </c>
      <c r="DW528">
        <f>IF($GO528&gt;=12,INDEX($DI:$DI,$GN528+12),"")</f>
      </c>
      <c r="DX528">
        <f>IF($GO528&gt;=13,INDEX($DI:$DI,$GN528+13),"")</f>
      </c>
      <c r="DY528">
        <f>IF($GO528&gt;=14,INDEX($DI:$DI,$GN528+14),"")</f>
      </c>
      <c r="DZ528">
        <f>IF($GO528&gt;=15,INDEX($DI:$DI,$GN528+15),"")</f>
      </c>
      <c r="EA528">
        <f>IF($GO528&gt;=16,INDEX($DI:$DI,$GN528+16),"")</f>
      </c>
      <c r="EB528">
        <f>IF($GO528&gt;=17,INDEX($DI:$DI,$GN528+17),"")</f>
      </c>
      <c r="EC528">
        <f>IF($GO528&gt;=18,INDEX($DI:$DI,$GN528+18),"")</f>
      </c>
      <c r="ED528">
        <f>IF($GO528&gt;=19,INDEX($DI:$DI,$GN528+19),"")</f>
      </c>
      <c r="EE528">
        <f>IF($GO528&gt;=20,INDEX($DI:$DI,$GN528+20),"")</f>
      </c>
      <c r="EF528">
        <f>IF($GO528&gt;=21,INDEX($DI:$DI,$GN528+21),"")</f>
      </c>
      <c r="EG528">
        <f>IF($GO528&gt;=22,INDEX($DI:$DI,$GN528+22),"")</f>
      </c>
      <c r="EH528">
        <f>IF($GO528&gt;=23,INDEX($DI:$DI,$GN528+23),"")</f>
      </c>
      <c r="EI528">
        <f>IF($GO528&gt;=24,INDEX($DI:$DI,$GN528+24),"")</f>
      </c>
      <c r="EJ528">
        <f>IF($GO528&gt;=25,INDEX($DI:$DI,$GN528+25),"")</f>
      </c>
      <c r="EK528">
        <f>IF($GO528&gt;=26,INDEX($DI:$DI,$GN528+26),"")</f>
      </c>
      <c r="EL528">
        <f>IF($GO528&gt;=27,INDEX($DI:$DI,$GN528+27),"")</f>
      </c>
      <c r="EM528">
        <f>IF($GO528&gt;=28,INDEX($DI:$DI,$GN528+28),"")</f>
      </c>
      <c r="EN528">
        <f>IF($GO528&gt;=29,INDEX($DI:$DI,$GN528+29),"")</f>
      </c>
      <c r="EO528">
        <f>IF($GO528&gt;=30,INDEX($DI:$DI,$GN528+30),"")</f>
      </c>
      <c r="EP528">
        <f>IF($GO528&gt;=31,INDEX($DI:$DI,$GN528+31),"")</f>
      </c>
      <c r="EQ528">
        <f>IF($GO528&gt;=32,INDEX($DI:$DI,$GN528+32),"")</f>
      </c>
      <c r="ER528">
        <f>IF($GO528&gt;=33,INDEX($DI:$DI,$GN528+33),"")</f>
      </c>
      <c r="ES528">
        <f>IF($GO528&gt;=34,INDEX($DI:$DI,$GN528+34),"")</f>
      </c>
      <c r="ET528">
        <f>IF($GO528&gt;=35,INDEX($DI:$DI,$GN528+35),"")</f>
      </c>
      <c r="EU528">
        <f>IF($GO528&gt;=36,INDEX($DI:$DI,$GN528+36),"")</f>
      </c>
      <c r="EV528">
        <f>IF($GO528&gt;=37,INDEX($DI:$DI,$GN528+37),"")</f>
      </c>
      <c r="EW528">
        <f>IF($GO528&gt;=38,INDEX($DI:$DI,$GN528+38),"")</f>
      </c>
      <c r="EX528">
        <f>IF($GO528&gt;=39,INDEX($DI:$DI,$GN528+39),"")</f>
      </c>
      <c r="EY528">
        <f>IF($GO528&gt;=40,INDEX($DI:$DI,$GN528+40),"")</f>
      </c>
      <c r="EZ528">
        <f>IF($GO528&gt;=1,INDEX($DJ:$DJ,$GN528+1),"")</f>
      </c>
      <c r="FA528">
        <f>IF($GO528&gt;=2,INDEX($DJ:$DJ,$GN528+2),"")</f>
      </c>
      <c r="FB528">
        <f>IF($GO528&gt;=3,INDEX($DJ:$DJ,$GN528+3),"")</f>
      </c>
      <c r="FC528">
        <f>IF($GO528&gt;=4,INDEX($DJ:$DJ,$GN528+4),"")</f>
      </c>
      <c r="FD528">
        <f>IF($GO528&gt;=5,INDEX($DJ:$DJ,$GN528+5),"")</f>
      </c>
      <c r="FE528">
        <f>IF($GO528&gt;=6,INDEX($DJ:$DJ,$GN528+6),"")</f>
      </c>
      <c r="FF528">
        <f>IF($GO528&gt;=7,INDEX($DJ:$DJ,$GN528+7),"")</f>
      </c>
      <c r="FG528">
        <f>IF($GO528&gt;=8,INDEX($DJ:$DJ,$GN528+8),"")</f>
      </c>
      <c r="FH528">
        <f>IF($GO528&gt;=9,INDEX($DJ:$DJ,$GN528+9),"")</f>
      </c>
      <c r="FI528">
        <f>IF($GO528&gt;=10,INDEX($DJ:$DJ,$GN528+10),"")</f>
      </c>
      <c r="FJ528">
        <f>IF($GO528&gt;=11,INDEX($DJ:$DJ,$GN528+11),"")</f>
      </c>
      <c r="FK528">
        <f>IF($GO528&gt;=12,INDEX($DJ:$DJ,$GN528+12),"")</f>
      </c>
      <c r="FL528">
        <f>IF($GO528&gt;=13,INDEX($DJ:$DJ,$GN528+13),"")</f>
      </c>
      <c r="FM528">
        <f>IF($GO528&gt;=14,INDEX($DJ:$DJ,$GN528+14),"")</f>
      </c>
      <c r="FN528">
        <f>IF($GO528&gt;=15,INDEX($DJ:$DJ,$GN528+15),"")</f>
      </c>
      <c r="FO528">
        <f>IF($GO528&gt;=16,INDEX($DJ:$DJ,$GN528+16),"")</f>
      </c>
      <c r="FP528">
        <f>IF($GO528&gt;=17,INDEX($DJ:$DJ,$GN528+17),"")</f>
      </c>
      <c r="FQ528">
        <f>IF($GO528&gt;=18,INDEX($DJ:$DJ,$GN528+18),"")</f>
      </c>
      <c r="FR528">
        <f>IF($GO528&gt;=19,INDEX($DJ:$DJ,$GN528+19),"")</f>
      </c>
      <c r="FS528">
        <f>IF($GO528&gt;=20,INDEX($DJ:$DJ,$GN528+20),"")</f>
      </c>
      <c r="FT528">
        <f>IF($GO528&gt;=21,INDEX($DJ:$DJ,$GN528+21),"")</f>
      </c>
      <c r="FU528">
        <f>IF($GO528&gt;=22,INDEX($DJ:$DJ,$GN528+22),"")</f>
      </c>
      <c r="FV528">
        <f>IF($GO528&gt;=23,INDEX($DJ:$DJ,$GN528+23),"")</f>
      </c>
      <c r="FW528">
        <f>IF($GO528&gt;=24,INDEX($DJ:$DJ,$GN528+24),"")</f>
      </c>
      <c r="FX528">
        <f>IF($GO528&gt;=25,INDEX($DJ:$DJ,$GN528+25),"")</f>
      </c>
      <c r="FY528">
        <f>IF($GO528&gt;=26,INDEX($DJ:$DJ,$GN528+26),"")</f>
      </c>
      <c r="FZ528">
        <f>IF($GO528&gt;=27,INDEX($DJ:$DJ,$GN528+27),"")</f>
      </c>
      <c r="GA528">
        <f>IF($GO528&gt;=28,INDEX($DJ:$DJ,$GN528+28),"")</f>
      </c>
      <c r="GB528">
        <f>IF($GO528&gt;=29,INDEX($DJ:$DJ,$GN528+29),"")</f>
      </c>
      <c r="GC528">
        <f>IF($GO528&gt;=30,INDEX($DJ:$DJ,$GN528+30),"")</f>
      </c>
      <c r="GD528">
        <f>IF($GO528&gt;=31,INDEX($DJ:$DJ,$GN528+31),"")</f>
      </c>
      <c r="GE528">
        <f>IF($GO528&gt;=32,INDEX($DJ:$DJ,$GN528+32),"")</f>
      </c>
      <c r="GF528">
        <f>IF($GO528&gt;=33,INDEX($DJ:$DJ,$GN528+33),"")</f>
      </c>
      <c r="GG528">
        <f>IF($GO528&gt;=34,INDEX($DJ:$DJ,$GN528+34),"")</f>
      </c>
      <c r="GH528">
        <f>IF($GO528&gt;=35,INDEX($DJ:$DJ,$GN528+35),"")</f>
      </c>
      <c r="GI528">
        <f>IF($GO528&gt;=36,INDEX($DJ:$DJ,$GN528+36),"")</f>
      </c>
      <c r="GJ528">
        <f>IF($GO528&gt;=37,INDEX($DJ:$DJ,$GN528+37),"")</f>
      </c>
      <c r="GK528">
        <f>IF($GO528&gt;=38,INDEX($DJ:$DJ,$GN528+38),"")</f>
      </c>
      <c r="GL528">
        <f>IF($GO528&gt;=39,INDEX($DJ:$DJ,$GN528+39),"")</f>
      </c>
      <c r="GM528">
        <f>IF($GO528&gt;=40,INDEX($DJ:$DJ,$GN528+40),"")</f>
      </c>
      <c r="GN528">
        <f>IFERROR(MATCH($DH528,$DI$2:$DI$148,0)+1,0)</f>
      </c>
      <c r="GO528">
        <f>IFERROR(INDEX($DK$2:$DK$148,MATCH($DH528,$DI$2:$DI$148,0)),0)</f>
      </c>
      <c r="GP528">
        <f>IFERROR(MATCH($Y528,$DL$528:$EY$528,0),0)</f>
      </c>
      <c r="GQ528">
        <f>IF($GP528&gt;0,INDEX($EZ$528:$GM$528,$GP528),"")</f>
      </c>
      <c r="GT528">
        <f>IF($JC528&gt;=1,INDEX($GR:$GR,$JB528+1),"")</f>
      </c>
      <c r="GU528">
        <f>IF($JC528&gt;=2,INDEX($GR:$GR,$JB528+2),"")</f>
      </c>
      <c r="GV528">
        <f>IF($JC528&gt;=3,INDEX($GR:$GR,$JB528+3),"")</f>
      </c>
      <c r="GW528">
        <f>IF($JC528&gt;=4,INDEX($GR:$GR,$JB528+4),"")</f>
      </c>
      <c r="GX528">
        <f>IF($JC528&gt;=5,INDEX($GR:$GR,$JB528+5),"")</f>
      </c>
      <c r="GY528">
        <f>IF($JC528&gt;=6,INDEX($GR:$GR,$JB528+6),"")</f>
      </c>
      <c r="GZ528">
        <f>IF($JC528&gt;=7,INDEX($GR:$GR,$JB528+7),"")</f>
      </c>
      <c r="HA528">
        <f>IF($JC528&gt;=8,INDEX($GR:$GR,$JB528+8),"")</f>
      </c>
      <c r="HB528">
        <f>IF($JC528&gt;=9,INDEX($GR:$GR,$JB528+9),"")</f>
      </c>
      <c r="HC528">
        <f>IF($JC528&gt;=10,INDEX($GR:$GR,$JB528+10),"")</f>
      </c>
      <c r="HD528">
        <f>IF($JC528&gt;=11,INDEX($GR:$GR,$JB528+11),"")</f>
      </c>
      <c r="HE528">
        <f>IF($JC528&gt;=12,INDEX($GR:$GR,$JB528+12),"")</f>
      </c>
      <c r="HF528">
        <f>IF($JC528&gt;=13,INDEX($GR:$GR,$JB528+13),"")</f>
      </c>
      <c r="HG528">
        <f>IF($JC528&gt;=14,INDEX($GR:$GR,$JB528+14),"")</f>
      </c>
      <c r="HH528">
        <f>IF($JC528&gt;=15,INDEX($GR:$GR,$JB528+15),"")</f>
      </c>
      <c r="HI528">
        <f>IF($JC528&gt;=16,INDEX($GR:$GR,$JB528+16),"")</f>
      </c>
      <c r="HJ528">
        <f>IF($JC528&gt;=17,INDEX($GR:$GR,$JB528+17),"")</f>
      </c>
      <c r="HK528">
        <f>IF($JC528&gt;=18,INDEX($GR:$GR,$JB528+18),"")</f>
      </c>
      <c r="HL528">
        <f>IF($JC528&gt;=19,INDEX($GR:$GR,$JB528+19),"")</f>
      </c>
      <c r="HM528">
        <f>IF($JC528&gt;=20,INDEX($GR:$GR,$JB528+20),"")</f>
      </c>
      <c r="HN528">
        <f>IF($JC528&gt;=21,INDEX($GR:$GR,$JB528+21),"")</f>
      </c>
      <c r="HO528">
        <f>IF($JC528&gt;=22,INDEX($GR:$GR,$JB528+22),"")</f>
      </c>
      <c r="HP528">
        <f>IF($JC528&gt;=23,INDEX($GR:$GR,$JB528+23),"")</f>
      </c>
      <c r="HQ528">
        <f>IF($JC528&gt;=24,INDEX($GR:$GR,$JB528+24),"")</f>
      </c>
      <c r="HR528">
        <f>IF($JC528&gt;=25,INDEX($GR:$GR,$JB528+25),"")</f>
      </c>
      <c r="HS528">
        <f>IF($JC528&gt;=26,INDEX($GR:$GR,$JB528+26),"")</f>
      </c>
      <c r="HT528">
        <f>IF($JC528&gt;=27,INDEX($GR:$GR,$JB528+27),"")</f>
      </c>
      <c r="HU528">
        <f>IF($JC528&gt;=28,INDEX($GR:$GR,$JB528+28),"")</f>
      </c>
      <c r="HV528">
        <f>IF($JC528&gt;=29,INDEX($GR:$GR,$JB528+29),"")</f>
      </c>
      <c r="HW528">
        <f>IF($JC528&gt;=30,INDEX($GR:$GR,$JB528+30),"")</f>
      </c>
      <c r="HX528">
        <f>IF($JC528&gt;=31,INDEX($GR:$GR,$JB528+31),"")</f>
      </c>
      <c r="HY528">
        <f>IF($JC528&gt;=32,INDEX($GR:$GR,$JB528+32),"")</f>
      </c>
      <c r="HZ528">
        <f>IF($JC528&gt;=33,INDEX($GR:$GR,$JB528+33),"")</f>
      </c>
      <c r="IA528">
        <f>IF($JC528&gt;=34,INDEX($GR:$GR,$JB528+34),"")</f>
      </c>
      <c r="IB528">
        <f>IF($JC528&gt;=35,INDEX($GR:$GR,$JB528+35),"")</f>
      </c>
      <c r="IC528">
        <f>IF($JC528&gt;=36,INDEX($GR:$GR,$JB528+36),"")</f>
      </c>
      <c r="ID528">
        <f>IF($JC528&gt;=37,INDEX($GR:$GR,$JB528+37),"")</f>
      </c>
      <c r="IE528">
        <f>IF($JC528&gt;=38,INDEX($GR:$GR,$JB528+38),"")</f>
      </c>
      <c r="IF528">
        <f>IF($JC528&gt;=39,INDEX($GR:$GR,$JB528+39),"")</f>
      </c>
      <c r="IG528">
        <f>IF($JC528&gt;=40,INDEX($GR:$GR,$JB528+40),"")</f>
      </c>
      <c r="IH528">
        <f>IF($JC528&gt;=41,INDEX($GR:$GR,$JB528+41),"")</f>
      </c>
      <c r="II528">
        <f>IF($JC528&gt;=42,INDEX($GR:$GR,$JB528+42),"")</f>
      </c>
      <c r="IJ528">
        <f>IF($JC528&gt;=43,INDEX($GR:$GR,$JB528+43),"")</f>
      </c>
      <c r="IK528">
        <f>IF($JC528&gt;=44,INDEX($GR:$GR,$JB528+44),"")</f>
      </c>
      <c r="IL528">
        <f>IF($JC528&gt;=45,INDEX($GR:$GR,$JB528+45),"")</f>
      </c>
      <c r="IM528">
        <f>IF($JC528&gt;=46,INDEX($GR:$GR,$JB528+46),"")</f>
      </c>
      <c r="IN528">
        <f>IF($JC528&gt;=47,INDEX($GR:$GR,$JB528+47),"")</f>
      </c>
      <c r="IO528">
        <f>IF($JC528&gt;=48,INDEX($GR:$GR,$JB528+48),"")</f>
      </c>
      <c r="IP528">
        <f>IF($JC528&gt;=49,INDEX($GR:$GR,$JB528+49),"")</f>
      </c>
      <c r="IQ528">
        <f>IF($JC528&gt;=50,INDEX($GR:$GR,$JB528+50),"")</f>
      </c>
      <c r="IR528">
        <f>IF($JC528&gt;=51,INDEX($GR:$GR,$JB528+51),"")</f>
      </c>
      <c r="IS528">
        <f>IF($JC528&gt;=52,INDEX($GR:$GR,$JB528+52),"")</f>
      </c>
      <c r="IT528">
        <f>IF($JC528&gt;=53,INDEX($GR:$GR,$JB528+53),"")</f>
      </c>
      <c r="IU528">
        <f>IF($JC528&gt;=54,INDEX($GR:$GR,$JB528+54),"")</f>
      </c>
      <c r="IV528">
        <f>IF($JC528&gt;=55,INDEX($GR:$GR,$JB528+55),"")</f>
      </c>
      <c r="IW528">
        <f>IF($JC528&gt;=56,INDEX($GR:$GR,$JB528+56),"")</f>
      </c>
      <c r="IX528">
        <f>IF($JC528&gt;=57,INDEX($GR:$GR,$JB528+57),"")</f>
      </c>
      <c r="IY528">
        <f>IF($JC528&gt;=58,INDEX($GR:$GR,$JB528+58),"")</f>
      </c>
      <c r="IZ528">
        <f>IF($JC528&gt;=59,INDEX($GR:$GR,$JB528+59),"")</f>
      </c>
      <c r="JA528">
        <f>IF($JC528&gt;=60,INDEX($GR:$GR,$JB528+60),"")</f>
      </c>
      <c r="JB528">
        <f>IFERROR(MATCH($GQ528,$GR$2:$GR$324,0)+1,0)</f>
      </c>
      <c r="JC528">
        <f>IFERROR(INDEX($GS$2:$GS$324,MATCH($GQ528,$GR$2:$GR$324,0)),0)</f>
      </c>
      <c r="JD528" t="s">
        <v>40</v>
      </c>
      <c r="JE528" t="s">
        <v>40</v>
      </c>
    </row>
    <row r="529" spans="1:265" x14ac:dyDescent="0.25">
      <c r="Q529">
        <f>IF(OR($T529="",$P529=""),"",IFERROR($T529/$P529,0))</f>
      </c>
      <c r="R529">
        <f>IF($T529="","",
SUM($S529,$U529,$Z529,$V529,$X529)*
(1-IF($AA529="",0,VALUE($AA529)/100)))</f>
      </c>
      <c r="S529">
        <f>IF($T529="","",$T529)</f>
      </c>
      <c r="U529">
        <f>IF($T529="","",
IF($N529="","",
IF(ISNUMBER(SEARCH("exempt",LOWER($N529))),0,
$T529*(VALUE(SUBSTITUTE($N529,"%",""))/100))))</f>
      </c>
      <c r="AB529">
        <f>IFERROR(IF(FIND(" - ",$K529)&gt;0,MID($K529,FIND(" - ",$K529)+3,LEN($K529)),""),"")</f>
      </c>
      <c r="AK529" t="s">
        <v>1116</v>
      </c>
      <c r="AP529">
        <f>IFERROR(LEFT($K529,FIND(" - ",$K529)-1),$K529)</f>
      </c>
      <c r="AS529">
        <f>IF($CH529&gt;=1,INDEX($AQ:$AQ,$CG529+1),"")</f>
      </c>
      <c r="AT529">
        <f>IF($CH529&gt;=2,INDEX($AQ:$AQ,$CG529+2),"")</f>
      </c>
      <c r="AU529">
        <f>IF($CH529&gt;=3,INDEX($AQ:$AQ,$CG529+3),"")</f>
      </c>
      <c r="AV529">
        <f>IF($CH529&gt;=4,INDEX($AQ:$AQ,$CG529+4),"")</f>
      </c>
      <c r="AW529">
        <f>IF($CH529&gt;=5,INDEX($AQ:$AQ,$CG529+5),"")</f>
      </c>
      <c r="AX529">
        <f>IF($CH529&gt;=6,INDEX($AQ:$AQ,$CG529+6),"")</f>
      </c>
      <c r="AY529">
        <f>IF($CH529&gt;=7,INDEX($AQ:$AQ,$CG529+7),"")</f>
      </c>
      <c r="AZ529">
        <f>IF($CH529&gt;=8,INDEX($AQ:$AQ,$CG529+8),"")</f>
      </c>
      <c r="BA529">
        <f>IF($CH529&gt;=9,INDEX($AQ:$AQ,$CG529+9),"")</f>
      </c>
      <c r="BB529">
        <f>IF($CH529&gt;=10,INDEX($AQ:$AQ,$CG529+10),"")</f>
      </c>
      <c r="BC529">
        <f>IF($CH529&gt;=11,INDEX($AQ:$AQ,$CG529+11),"")</f>
      </c>
      <c r="BD529">
        <f>IF($CH529&gt;=12,INDEX($AQ:$AQ,$CG529+12),"")</f>
      </c>
      <c r="BE529">
        <f>IF($CH529&gt;=13,INDEX($AQ:$AQ,$CG529+13),"")</f>
      </c>
      <c r="BF529">
        <f>IF($CH529&gt;=14,INDEX($AQ:$AQ,$CG529+14),"")</f>
      </c>
      <c r="BG529">
        <f>IF($CH529&gt;=15,INDEX($AQ:$AQ,$CG529+15),"")</f>
      </c>
      <c r="BH529">
        <f>IF($CH529&gt;=16,INDEX($AQ:$AQ,$CG529+16),"")</f>
      </c>
      <c r="BI529">
        <f>IF($CH529&gt;=17,INDEX($AQ:$AQ,$CG529+17),"")</f>
      </c>
      <c r="BJ529">
        <f>IF($CH529&gt;=18,INDEX($AQ:$AQ,$CG529+18),"")</f>
      </c>
      <c r="BK529">
        <f>IF($CH529&gt;=19,INDEX($AQ:$AQ,$CG529+19),"")</f>
      </c>
      <c r="BL529">
        <f>IF($CH529&gt;=20,INDEX($AQ:$AQ,$CG529+20),"")</f>
      </c>
      <c r="BM529">
        <f>IF($CH529&gt;=21,INDEX($AQ:$AQ,$CG529+21),"")</f>
      </c>
      <c r="BN529">
        <f>IF($CH529&gt;=22,INDEX($AQ:$AQ,$CG529+22),"")</f>
      </c>
      <c r="BO529">
        <f>IF($CH529&gt;=23,INDEX($AQ:$AQ,$CG529+23),"")</f>
      </c>
      <c r="BP529">
        <f>IF($CH529&gt;=24,INDEX($AQ:$AQ,$CG529+24),"")</f>
      </c>
      <c r="BQ529">
        <f>IF($CH529&gt;=25,INDEX($AQ:$AQ,$CG529+25),"")</f>
      </c>
      <c r="BR529">
        <f>IF($CH529&gt;=26,INDEX($AQ:$AQ,$CG529+26),"")</f>
      </c>
      <c r="BS529">
        <f>IF($CH529&gt;=27,INDEX($AQ:$AQ,$CG529+27),"")</f>
      </c>
      <c r="BT529">
        <f>IF($CH529&gt;=28,INDEX($AQ:$AQ,$CG529+28),"")</f>
      </c>
      <c r="BU529">
        <f>IF($CH529&gt;=29,INDEX($AQ:$AQ,$CG529+29),"")</f>
      </c>
      <c r="BV529">
        <f>IF($CH529&gt;=30,INDEX($AQ:$AQ,$CG529+30),"")</f>
      </c>
      <c r="BW529">
        <f>IF($CH529&gt;=31,INDEX($AQ:$AQ,$CG529+31),"")</f>
      </c>
      <c r="BX529">
        <f>IF($CH529&gt;=32,INDEX($AQ:$AQ,$CG529+32),"")</f>
      </c>
      <c r="BY529">
        <f>IF($CH529&gt;=33,INDEX($AQ:$AQ,$CG529+33),"")</f>
      </c>
      <c r="BZ529">
        <f>IF($CH529&gt;=34,INDEX($AQ:$AQ,$CG529+34),"")</f>
      </c>
      <c r="CA529">
        <f>IF($CH529&gt;=35,INDEX($AQ:$AQ,$CG529+35),"")</f>
      </c>
      <c r="CB529">
        <f>IF($CH529&gt;=36,INDEX($AQ:$AQ,$CG529+36),"")</f>
      </c>
      <c r="CC529">
        <f>IF($CH529&gt;=37,INDEX($AQ:$AQ,$CG529+37),"")</f>
      </c>
      <c r="CD529">
        <f>IF($CH529&gt;=38,INDEX($AQ:$AQ,$CG529+38),"")</f>
      </c>
      <c r="CE529">
        <f>IF($CH529&gt;=39,INDEX($AQ:$AQ,$CG529+39),"")</f>
      </c>
      <c r="CF529">
        <f>IF($CH529&gt;=40,INDEX($AQ:$AQ,$CG529+40),"")</f>
      </c>
      <c r="CG529">
        <f>IFERROR(MATCH($AP529,$AQ$2:$AQ$134,0)+1,0)</f>
      </c>
      <c r="CH529">
        <f>IFERROR(INDEX($AR$2:$AR$134,MATCH($AP529,$AQ$2:$AQ$134,0)),0)</f>
      </c>
      <c r="CI529">
        <f>IFERROR(LEFT($L529,FIND(" - ",$L529)-1),$L529)</f>
      </c>
      <c r="CL529">
        <f>IF($DG529&gt;=1,INDEX($CJ:$CJ,$DF529+1),"")</f>
      </c>
      <c r="CM529">
        <f>IF($DG529&gt;=2,INDEX($CJ:$CJ,$DF529+2),"")</f>
      </c>
      <c r="CN529">
        <f>IF($DG529&gt;=3,INDEX($CJ:$CJ,$DF529+3),"")</f>
      </c>
      <c r="CO529">
        <f>IF($DG529&gt;=4,INDEX($CJ:$CJ,$DF529+4),"")</f>
      </c>
      <c r="CP529">
        <f>IF($DG529&gt;=5,INDEX($CJ:$CJ,$DF529+5),"")</f>
      </c>
      <c r="CQ529">
        <f>IF($DG529&gt;=6,INDEX($CJ:$CJ,$DF529+6),"")</f>
      </c>
      <c r="CR529">
        <f>IF($DG529&gt;=7,INDEX($CJ:$CJ,$DF529+7),"")</f>
      </c>
      <c r="CS529">
        <f>IF($DG529&gt;=8,INDEX($CJ:$CJ,$DF529+8),"")</f>
      </c>
      <c r="CT529">
        <f>IF($DG529&gt;=9,INDEX($CJ:$CJ,$DF529+9),"")</f>
      </c>
      <c r="CU529">
        <f>IF($DG529&gt;=10,INDEX($CJ:$CJ,$DF529+10),"")</f>
      </c>
      <c r="CV529">
        <f>IF($DG529&gt;=11,INDEX($CJ:$CJ,$DF529+11),"")</f>
      </c>
      <c r="CW529">
        <f>IF($DG529&gt;=12,INDEX($CJ:$CJ,$DF529+12),"")</f>
      </c>
      <c r="CX529">
        <f>IF($DG529&gt;=13,INDEX($CJ:$CJ,$DF529+13),"")</f>
      </c>
      <c r="CY529">
        <f>IF($DG529&gt;=14,INDEX($CJ:$CJ,$DF529+14),"")</f>
      </c>
      <c r="CZ529">
        <f>IF($DG529&gt;=15,INDEX($CJ:$CJ,$DF529+15),"")</f>
      </c>
      <c r="DA529">
        <f>IF($DG529&gt;=16,INDEX($CJ:$CJ,$DF529+16),"")</f>
      </c>
      <c r="DB529">
        <f>IF($DG529&gt;=17,INDEX($CJ:$CJ,$DF529+17),"")</f>
      </c>
      <c r="DC529">
        <f>IF($DG529&gt;=18,INDEX($CJ:$CJ,$DF529+18),"")</f>
      </c>
      <c r="DD529">
        <f>IF($DG529&gt;=19,INDEX($CJ:$CJ,$DF529+19),"")</f>
      </c>
      <c r="DE529">
        <f>IF($DG529&gt;=20,INDEX($CJ:$CJ,$DF529+20),"")</f>
      </c>
      <c r="DF529">
        <f>IFERROR(MATCH($CI529,$CJ$2:$CJ$263,0)+1,0)</f>
      </c>
      <c r="DG529">
        <f>IFERROR(INDEX($CK$2:$CK$263,MATCH($CI529,$CJ$2:$CJ$263,0)),0)</f>
      </c>
      <c r="DH529">
        <f>IFERROR(INDEX($AO:$AO,MATCH($N529,$AN:$AN,0))&amp;"","")</f>
      </c>
      <c r="DL529">
        <f>IF($GO529&gt;=1,INDEX($DI:$DI,$GN529+1),"")</f>
      </c>
      <c r="DM529">
        <f>IF($GO529&gt;=2,INDEX($DI:$DI,$GN529+2),"")</f>
      </c>
      <c r="DN529">
        <f>IF($GO529&gt;=3,INDEX($DI:$DI,$GN529+3),"")</f>
      </c>
      <c r="DO529">
        <f>IF($GO529&gt;=4,INDEX($DI:$DI,$GN529+4),"")</f>
      </c>
      <c r="DP529">
        <f>IF($GO529&gt;=5,INDEX($DI:$DI,$GN529+5),"")</f>
      </c>
      <c r="DQ529">
        <f>IF($GO529&gt;=6,INDEX($DI:$DI,$GN529+6),"")</f>
      </c>
      <c r="DR529">
        <f>IF($GO529&gt;=7,INDEX($DI:$DI,$GN529+7),"")</f>
      </c>
      <c r="DS529">
        <f>IF($GO529&gt;=8,INDEX($DI:$DI,$GN529+8),"")</f>
      </c>
      <c r="DT529">
        <f>IF($GO529&gt;=9,INDEX($DI:$DI,$GN529+9),"")</f>
      </c>
      <c r="DU529">
        <f>IF($GO529&gt;=10,INDEX($DI:$DI,$GN529+10),"")</f>
      </c>
      <c r="DV529">
        <f>IF($GO529&gt;=11,INDEX($DI:$DI,$GN529+11),"")</f>
      </c>
      <c r="DW529">
        <f>IF($GO529&gt;=12,INDEX($DI:$DI,$GN529+12),"")</f>
      </c>
      <c r="DX529">
        <f>IF($GO529&gt;=13,INDEX($DI:$DI,$GN529+13),"")</f>
      </c>
      <c r="DY529">
        <f>IF($GO529&gt;=14,INDEX($DI:$DI,$GN529+14),"")</f>
      </c>
      <c r="DZ529">
        <f>IF($GO529&gt;=15,INDEX($DI:$DI,$GN529+15),"")</f>
      </c>
      <c r="EA529">
        <f>IF($GO529&gt;=16,INDEX($DI:$DI,$GN529+16),"")</f>
      </c>
      <c r="EB529">
        <f>IF($GO529&gt;=17,INDEX($DI:$DI,$GN529+17),"")</f>
      </c>
      <c r="EC529">
        <f>IF($GO529&gt;=18,INDEX($DI:$DI,$GN529+18),"")</f>
      </c>
      <c r="ED529">
        <f>IF($GO529&gt;=19,INDEX($DI:$DI,$GN529+19),"")</f>
      </c>
      <c r="EE529">
        <f>IF($GO529&gt;=20,INDEX($DI:$DI,$GN529+20),"")</f>
      </c>
      <c r="EF529">
        <f>IF($GO529&gt;=21,INDEX($DI:$DI,$GN529+21),"")</f>
      </c>
      <c r="EG529">
        <f>IF($GO529&gt;=22,INDEX($DI:$DI,$GN529+22),"")</f>
      </c>
      <c r="EH529">
        <f>IF($GO529&gt;=23,INDEX($DI:$DI,$GN529+23),"")</f>
      </c>
      <c r="EI529">
        <f>IF($GO529&gt;=24,INDEX($DI:$DI,$GN529+24),"")</f>
      </c>
      <c r="EJ529">
        <f>IF($GO529&gt;=25,INDEX($DI:$DI,$GN529+25),"")</f>
      </c>
      <c r="EK529">
        <f>IF($GO529&gt;=26,INDEX($DI:$DI,$GN529+26),"")</f>
      </c>
      <c r="EL529">
        <f>IF($GO529&gt;=27,INDEX($DI:$DI,$GN529+27),"")</f>
      </c>
      <c r="EM529">
        <f>IF($GO529&gt;=28,INDEX($DI:$DI,$GN529+28),"")</f>
      </c>
      <c r="EN529">
        <f>IF($GO529&gt;=29,INDEX($DI:$DI,$GN529+29),"")</f>
      </c>
      <c r="EO529">
        <f>IF($GO529&gt;=30,INDEX($DI:$DI,$GN529+30),"")</f>
      </c>
      <c r="EP529">
        <f>IF($GO529&gt;=31,INDEX($DI:$DI,$GN529+31),"")</f>
      </c>
      <c r="EQ529">
        <f>IF($GO529&gt;=32,INDEX($DI:$DI,$GN529+32),"")</f>
      </c>
      <c r="ER529">
        <f>IF($GO529&gt;=33,INDEX($DI:$DI,$GN529+33),"")</f>
      </c>
      <c r="ES529">
        <f>IF($GO529&gt;=34,INDEX($DI:$DI,$GN529+34),"")</f>
      </c>
      <c r="ET529">
        <f>IF($GO529&gt;=35,INDEX($DI:$DI,$GN529+35),"")</f>
      </c>
      <c r="EU529">
        <f>IF($GO529&gt;=36,INDEX($DI:$DI,$GN529+36),"")</f>
      </c>
      <c r="EV529">
        <f>IF($GO529&gt;=37,INDEX($DI:$DI,$GN529+37),"")</f>
      </c>
      <c r="EW529">
        <f>IF($GO529&gt;=38,INDEX($DI:$DI,$GN529+38),"")</f>
      </c>
      <c r="EX529">
        <f>IF($GO529&gt;=39,INDEX($DI:$DI,$GN529+39),"")</f>
      </c>
      <c r="EY529">
        <f>IF($GO529&gt;=40,INDEX($DI:$DI,$GN529+40),"")</f>
      </c>
      <c r="EZ529">
        <f>IF($GO529&gt;=1,INDEX($DJ:$DJ,$GN529+1),"")</f>
      </c>
      <c r="FA529">
        <f>IF($GO529&gt;=2,INDEX($DJ:$DJ,$GN529+2),"")</f>
      </c>
      <c r="FB529">
        <f>IF($GO529&gt;=3,INDEX($DJ:$DJ,$GN529+3),"")</f>
      </c>
      <c r="FC529">
        <f>IF($GO529&gt;=4,INDEX($DJ:$DJ,$GN529+4),"")</f>
      </c>
      <c r="FD529">
        <f>IF($GO529&gt;=5,INDEX($DJ:$DJ,$GN529+5),"")</f>
      </c>
      <c r="FE529">
        <f>IF($GO529&gt;=6,INDEX($DJ:$DJ,$GN529+6),"")</f>
      </c>
      <c r="FF529">
        <f>IF($GO529&gt;=7,INDEX($DJ:$DJ,$GN529+7),"")</f>
      </c>
      <c r="FG529">
        <f>IF($GO529&gt;=8,INDEX($DJ:$DJ,$GN529+8),"")</f>
      </c>
      <c r="FH529">
        <f>IF($GO529&gt;=9,INDEX($DJ:$DJ,$GN529+9),"")</f>
      </c>
      <c r="FI529">
        <f>IF($GO529&gt;=10,INDEX($DJ:$DJ,$GN529+10),"")</f>
      </c>
      <c r="FJ529">
        <f>IF($GO529&gt;=11,INDEX($DJ:$DJ,$GN529+11),"")</f>
      </c>
      <c r="FK529">
        <f>IF($GO529&gt;=12,INDEX($DJ:$DJ,$GN529+12),"")</f>
      </c>
      <c r="FL529">
        <f>IF($GO529&gt;=13,INDEX($DJ:$DJ,$GN529+13),"")</f>
      </c>
      <c r="FM529">
        <f>IF($GO529&gt;=14,INDEX($DJ:$DJ,$GN529+14),"")</f>
      </c>
      <c r="FN529">
        <f>IF($GO529&gt;=15,INDEX($DJ:$DJ,$GN529+15),"")</f>
      </c>
      <c r="FO529">
        <f>IF($GO529&gt;=16,INDEX($DJ:$DJ,$GN529+16),"")</f>
      </c>
      <c r="FP529">
        <f>IF($GO529&gt;=17,INDEX($DJ:$DJ,$GN529+17),"")</f>
      </c>
      <c r="FQ529">
        <f>IF($GO529&gt;=18,INDEX($DJ:$DJ,$GN529+18),"")</f>
      </c>
      <c r="FR529">
        <f>IF($GO529&gt;=19,INDEX($DJ:$DJ,$GN529+19),"")</f>
      </c>
      <c r="FS529">
        <f>IF($GO529&gt;=20,INDEX($DJ:$DJ,$GN529+20),"")</f>
      </c>
      <c r="FT529">
        <f>IF($GO529&gt;=21,INDEX($DJ:$DJ,$GN529+21),"")</f>
      </c>
      <c r="FU529">
        <f>IF($GO529&gt;=22,INDEX($DJ:$DJ,$GN529+22),"")</f>
      </c>
      <c r="FV529">
        <f>IF($GO529&gt;=23,INDEX($DJ:$DJ,$GN529+23),"")</f>
      </c>
      <c r="FW529">
        <f>IF($GO529&gt;=24,INDEX($DJ:$DJ,$GN529+24),"")</f>
      </c>
      <c r="FX529">
        <f>IF($GO529&gt;=25,INDEX($DJ:$DJ,$GN529+25),"")</f>
      </c>
      <c r="FY529">
        <f>IF($GO529&gt;=26,INDEX($DJ:$DJ,$GN529+26),"")</f>
      </c>
      <c r="FZ529">
        <f>IF($GO529&gt;=27,INDEX($DJ:$DJ,$GN529+27),"")</f>
      </c>
      <c r="GA529">
        <f>IF($GO529&gt;=28,INDEX($DJ:$DJ,$GN529+28),"")</f>
      </c>
      <c r="GB529">
        <f>IF($GO529&gt;=29,INDEX($DJ:$DJ,$GN529+29),"")</f>
      </c>
      <c r="GC529">
        <f>IF($GO529&gt;=30,INDEX($DJ:$DJ,$GN529+30),"")</f>
      </c>
      <c r="GD529">
        <f>IF($GO529&gt;=31,INDEX($DJ:$DJ,$GN529+31),"")</f>
      </c>
      <c r="GE529">
        <f>IF($GO529&gt;=32,INDEX($DJ:$DJ,$GN529+32),"")</f>
      </c>
      <c r="GF529">
        <f>IF($GO529&gt;=33,INDEX($DJ:$DJ,$GN529+33),"")</f>
      </c>
      <c r="GG529">
        <f>IF($GO529&gt;=34,INDEX($DJ:$DJ,$GN529+34),"")</f>
      </c>
      <c r="GH529">
        <f>IF($GO529&gt;=35,INDEX($DJ:$DJ,$GN529+35),"")</f>
      </c>
      <c r="GI529">
        <f>IF($GO529&gt;=36,INDEX($DJ:$DJ,$GN529+36),"")</f>
      </c>
      <c r="GJ529">
        <f>IF($GO529&gt;=37,INDEX($DJ:$DJ,$GN529+37),"")</f>
      </c>
      <c r="GK529">
        <f>IF($GO529&gt;=38,INDEX($DJ:$DJ,$GN529+38),"")</f>
      </c>
      <c r="GL529">
        <f>IF($GO529&gt;=39,INDEX($DJ:$DJ,$GN529+39),"")</f>
      </c>
      <c r="GM529">
        <f>IF($GO529&gt;=40,INDEX($DJ:$DJ,$GN529+40),"")</f>
      </c>
      <c r="GN529">
        <f>IFERROR(MATCH($DH529,$DI$2:$DI$148,0)+1,0)</f>
      </c>
      <c r="GO529">
        <f>IFERROR(INDEX($DK$2:$DK$148,MATCH($DH529,$DI$2:$DI$148,0)),0)</f>
      </c>
      <c r="GP529">
        <f>IFERROR(MATCH($Y529,$DL$529:$EY$529,0),0)</f>
      </c>
      <c r="GQ529">
        <f>IF($GP529&gt;0,INDEX($EZ$529:$GM$529,$GP529),"")</f>
      </c>
      <c r="GT529">
        <f>IF($JC529&gt;=1,INDEX($GR:$GR,$JB529+1),"")</f>
      </c>
      <c r="GU529">
        <f>IF($JC529&gt;=2,INDEX($GR:$GR,$JB529+2),"")</f>
      </c>
      <c r="GV529">
        <f>IF($JC529&gt;=3,INDEX($GR:$GR,$JB529+3),"")</f>
      </c>
      <c r="GW529">
        <f>IF($JC529&gt;=4,INDEX($GR:$GR,$JB529+4),"")</f>
      </c>
      <c r="GX529">
        <f>IF($JC529&gt;=5,INDEX($GR:$GR,$JB529+5),"")</f>
      </c>
      <c r="GY529">
        <f>IF($JC529&gt;=6,INDEX($GR:$GR,$JB529+6),"")</f>
      </c>
      <c r="GZ529">
        <f>IF($JC529&gt;=7,INDEX($GR:$GR,$JB529+7),"")</f>
      </c>
      <c r="HA529">
        <f>IF($JC529&gt;=8,INDEX($GR:$GR,$JB529+8),"")</f>
      </c>
      <c r="HB529">
        <f>IF($JC529&gt;=9,INDEX($GR:$GR,$JB529+9),"")</f>
      </c>
      <c r="HC529">
        <f>IF($JC529&gt;=10,INDEX($GR:$GR,$JB529+10),"")</f>
      </c>
      <c r="HD529">
        <f>IF($JC529&gt;=11,INDEX($GR:$GR,$JB529+11),"")</f>
      </c>
      <c r="HE529">
        <f>IF($JC529&gt;=12,INDEX($GR:$GR,$JB529+12),"")</f>
      </c>
      <c r="HF529">
        <f>IF($JC529&gt;=13,INDEX($GR:$GR,$JB529+13),"")</f>
      </c>
      <c r="HG529">
        <f>IF($JC529&gt;=14,INDEX($GR:$GR,$JB529+14),"")</f>
      </c>
      <c r="HH529">
        <f>IF($JC529&gt;=15,INDEX($GR:$GR,$JB529+15),"")</f>
      </c>
      <c r="HI529">
        <f>IF($JC529&gt;=16,INDEX($GR:$GR,$JB529+16),"")</f>
      </c>
      <c r="HJ529">
        <f>IF($JC529&gt;=17,INDEX($GR:$GR,$JB529+17),"")</f>
      </c>
      <c r="HK529">
        <f>IF($JC529&gt;=18,INDEX($GR:$GR,$JB529+18),"")</f>
      </c>
      <c r="HL529">
        <f>IF($JC529&gt;=19,INDEX($GR:$GR,$JB529+19),"")</f>
      </c>
      <c r="HM529">
        <f>IF($JC529&gt;=20,INDEX($GR:$GR,$JB529+20),"")</f>
      </c>
      <c r="HN529">
        <f>IF($JC529&gt;=21,INDEX($GR:$GR,$JB529+21),"")</f>
      </c>
      <c r="HO529">
        <f>IF($JC529&gt;=22,INDEX($GR:$GR,$JB529+22),"")</f>
      </c>
      <c r="HP529">
        <f>IF($JC529&gt;=23,INDEX($GR:$GR,$JB529+23),"")</f>
      </c>
      <c r="HQ529">
        <f>IF($JC529&gt;=24,INDEX($GR:$GR,$JB529+24),"")</f>
      </c>
      <c r="HR529">
        <f>IF($JC529&gt;=25,INDEX($GR:$GR,$JB529+25),"")</f>
      </c>
      <c r="HS529">
        <f>IF($JC529&gt;=26,INDEX($GR:$GR,$JB529+26),"")</f>
      </c>
      <c r="HT529">
        <f>IF($JC529&gt;=27,INDEX($GR:$GR,$JB529+27),"")</f>
      </c>
      <c r="HU529">
        <f>IF($JC529&gt;=28,INDEX($GR:$GR,$JB529+28),"")</f>
      </c>
      <c r="HV529">
        <f>IF($JC529&gt;=29,INDEX($GR:$GR,$JB529+29),"")</f>
      </c>
      <c r="HW529">
        <f>IF($JC529&gt;=30,INDEX($GR:$GR,$JB529+30),"")</f>
      </c>
      <c r="HX529">
        <f>IF($JC529&gt;=31,INDEX($GR:$GR,$JB529+31),"")</f>
      </c>
      <c r="HY529">
        <f>IF($JC529&gt;=32,INDEX($GR:$GR,$JB529+32),"")</f>
      </c>
      <c r="HZ529">
        <f>IF($JC529&gt;=33,INDEX($GR:$GR,$JB529+33),"")</f>
      </c>
      <c r="IA529">
        <f>IF($JC529&gt;=34,INDEX($GR:$GR,$JB529+34),"")</f>
      </c>
      <c r="IB529">
        <f>IF($JC529&gt;=35,INDEX($GR:$GR,$JB529+35),"")</f>
      </c>
      <c r="IC529">
        <f>IF($JC529&gt;=36,INDEX($GR:$GR,$JB529+36),"")</f>
      </c>
      <c r="ID529">
        <f>IF($JC529&gt;=37,INDEX($GR:$GR,$JB529+37),"")</f>
      </c>
      <c r="IE529">
        <f>IF($JC529&gt;=38,INDEX($GR:$GR,$JB529+38),"")</f>
      </c>
      <c r="IF529">
        <f>IF($JC529&gt;=39,INDEX($GR:$GR,$JB529+39),"")</f>
      </c>
      <c r="IG529">
        <f>IF($JC529&gt;=40,INDEX($GR:$GR,$JB529+40),"")</f>
      </c>
      <c r="IH529">
        <f>IF($JC529&gt;=41,INDEX($GR:$GR,$JB529+41),"")</f>
      </c>
      <c r="II529">
        <f>IF($JC529&gt;=42,INDEX($GR:$GR,$JB529+42),"")</f>
      </c>
      <c r="IJ529">
        <f>IF($JC529&gt;=43,INDEX($GR:$GR,$JB529+43),"")</f>
      </c>
      <c r="IK529">
        <f>IF($JC529&gt;=44,INDEX($GR:$GR,$JB529+44),"")</f>
      </c>
      <c r="IL529">
        <f>IF($JC529&gt;=45,INDEX($GR:$GR,$JB529+45),"")</f>
      </c>
      <c r="IM529">
        <f>IF($JC529&gt;=46,INDEX($GR:$GR,$JB529+46),"")</f>
      </c>
      <c r="IN529">
        <f>IF($JC529&gt;=47,INDEX($GR:$GR,$JB529+47),"")</f>
      </c>
      <c r="IO529">
        <f>IF($JC529&gt;=48,INDEX($GR:$GR,$JB529+48),"")</f>
      </c>
      <c r="IP529">
        <f>IF($JC529&gt;=49,INDEX($GR:$GR,$JB529+49),"")</f>
      </c>
      <c r="IQ529">
        <f>IF($JC529&gt;=50,INDEX($GR:$GR,$JB529+50),"")</f>
      </c>
      <c r="IR529">
        <f>IF($JC529&gt;=51,INDEX($GR:$GR,$JB529+51),"")</f>
      </c>
      <c r="IS529">
        <f>IF($JC529&gt;=52,INDEX($GR:$GR,$JB529+52),"")</f>
      </c>
      <c r="IT529">
        <f>IF($JC529&gt;=53,INDEX($GR:$GR,$JB529+53),"")</f>
      </c>
      <c r="IU529">
        <f>IF($JC529&gt;=54,INDEX($GR:$GR,$JB529+54),"")</f>
      </c>
      <c r="IV529">
        <f>IF($JC529&gt;=55,INDEX($GR:$GR,$JB529+55),"")</f>
      </c>
      <c r="IW529">
        <f>IF($JC529&gt;=56,INDEX($GR:$GR,$JB529+56),"")</f>
      </c>
      <c r="IX529">
        <f>IF($JC529&gt;=57,INDEX($GR:$GR,$JB529+57),"")</f>
      </c>
      <c r="IY529">
        <f>IF($JC529&gt;=58,INDEX($GR:$GR,$JB529+58),"")</f>
      </c>
      <c r="IZ529">
        <f>IF($JC529&gt;=59,INDEX($GR:$GR,$JB529+59),"")</f>
      </c>
      <c r="JA529">
        <f>IF($JC529&gt;=60,INDEX($GR:$GR,$JB529+60),"")</f>
      </c>
      <c r="JB529">
        <f>IFERROR(MATCH($GQ529,$GR$2:$GR$324,0)+1,0)</f>
      </c>
      <c r="JC529">
        <f>IFERROR(INDEX($GS$2:$GS$324,MATCH($GQ529,$GR$2:$GR$324,0)),0)</f>
      </c>
      <c r="JD529" t="s">
        <v>40</v>
      </c>
      <c r="JE529" t="s">
        <v>40</v>
      </c>
    </row>
    <row r="530" spans="1:265" x14ac:dyDescent="0.25">
      <c r="Q530">
        <f>IF(OR($T530="",$P530=""),"",IFERROR($T530/$P530,0))</f>
      </c>
      <c r="R530">
        <f>IF($T530="","",
SUM($S530,$U530,$Z530,$V530,$X530)*
(1-IF($AA530="",0,VALUE($AA530)/100)))</f>
      </c>
      <c r="S530">
        <f>IF($T530="","",$T530)</f>
      </c>
      <c r="U530">
        <f>IF($T530="","",
IF($N530="","",
IF(ISNUMBER(SEARCH("exempt",LOWER($N530))),0,
$T530*(VALUE(SUBSTITUTE($N530,"%",""))/100))))</f>
      </c>
      <c r="AB530">
        <f>IFERROR(IF(FIND(" - ",$K530)&gt;0,MID($K530,FIND(" - ",$K530)+3,LEN($K530)),""),"")</f>
      </c>
      <c r="AK530" t="s">
        <v>1117</v>
      </c>
      <c r="AP530">
        <f>IFERROR(LEFT($K530,FIND(" - ",$K530)-1),$K530)</f>
      </c>
      <c r="AS530">
        <f>IF($CH530&gt;=1,INDEX($AQ:$AQ,$CG530+1),"")</f>
      </c>
      <c r="AT530">
        <f>IF($CH530&gt;=2,INDEX($AQ:$AQ,$CG530+2),"")</f>
      </c>
      <c r="AU530">
        <f>IF($CH530&gt;=3,INDEX($AQ:$AQ,$CG530+3),"")</f>
      </c>
      <c r="AV530">
        <f>IF($CH530&gt;=4,INDEX($AQ:$AQ,$CG530+4),"")</f>
      </c>
      <c r="AW530">
        <f>IF($CH530&gt;=5,INDEX($AQ:$AQ,$CG530+5),"")</f>
      </c>
      <c r="AX530">
        <f>IF($CH530&gt;=6,INDEX($AQ:$AQ,$CG530+6),"")</f>
      </c>
      <c r="AY530">
        <f>IF($CH530&gt;=7,INDEX($AQ:$AQ,$CG530+7),"")</f>
      </c>
      <c r="AZ530">
        <f>IF($CH530&gt;=8,INDEX($AQ:$AQ,$CG530+8),"")</f>
      </c>
      <c r="BA530">
        <f>IF($CH530&gt;=9,INDEX($AQ:$AQ,$CG530+9),"")</f>
      </c>
      <c r="BB530">
        <f>IF($CH530&gt;=10,INDEX($AQ:$AQ,$CG530+10),"")</f>
      </c>
      <c r="BC530">
        <f>IF($CH530&gt;=11,INDEX($AQ:$AQ,$CG530+11),"")</f>
      </c>
      <c r="BD530">
        <f>IF($CH530&gt;=12,INDEX($AQ:$AQ,$CG530+12),"")</f>
      </c>
      <c r="BE530">
        <f>IF($CH530&gt;=13,INDEX($AQ:$AQ,$CG530+13),"")</f>
      </c>
      <c r="BF530">
        <f>IF($CH530&gt;=14,INDEX($AQ:$AQ,$CG530+14),"")</f>
      </c>
      <c r="BG530">
        <f>IF($CH530&gt;=15,INDEX($AQ:$AQ,$CG530+15),"")</f>
      </c>
      <c r="BH530">
        <f>IF($CH530&gt;=16,INDEX($AQ:$AQ,$CG530+16),"")</f>
      </c>
      <c r="BI530">
        <f>IF($CH530&gt;=17,INDEX($AQ:$AQ,$CG530+17),"")</f>
      </c>
      <c r="BJ530">
        <f>IF($CH530&gt;=18,INDEX($AQ:$AQ,$CG530+18),"")</f>
      </c>
      <c r="BK530">
        <f>IF($CH530&gt;=19,INDEX($AQ:$AQ,$CG530+19),"")</f>
      </c>
      <c r="BL530">
        <f>IF($CH530&gt;=20,INDEX($AQ:$AQ,$CG530+20),"")</f>
      </c>
      <c r="BM530">
        <f>IF($CH530&gt;=21,INDEX($AQ:$AQ,$CG530+21),"")</f>
      </c>
      <c r="BN530">
        <f>IF($CH530&gt;=22,INDEX($AQ:$AQ,$CG530+22),"")</f>
      </c>
      <c r="BO530">
        <f>IF($CH530&gt;=23,INDEX($AQ:$AQ,$CG530+23),"")</f>
      </c>
      <c r="BP530">
        <f>IF($CH530&gt;=24,INDEX($AQ:$AQ,$CG530+24),"")</f>
      </c>
      <c r="BQ530">
        <f>IF($CH530&gt;=25,INDEX($AQ:$AQ,$CG530+25),"")</f>
      </c>
      <c r="BR530">
        <f>IF($CH530&gt;=26,INDEX($AQ:$AQ,$CG530+26),"")</f>
      </c>
      <c r="BS530">
        <f>IF($CH530&gt;=27,INDEX($AQ:$AQ,$CG530+27),"")</f>
      </c>
      <c r="BT530">
        <f>IF($CH530&gt;=28,INDEX($AQ:$AQ,$CG530+28),"")</f>
      </c>
      <c r="BU530">
        <f>IF($CH530&gt;=29,INDEX($AQ:$AQ,$CG530+29),"")</f>
      </c>
      <c r="BV530">
        <f>IF($CH530&gt;=30,INDEX($AQ:$AQ,$CG530+30),"")</f>
      </c>
      <c r="BW530">
        <f>IF($CH530&gt;=31,INDEX($AQ:$AQ,$CG530+31),"")</f>
      </c>
      <c r="BX530">
        <f>IF($CH530&gt;=32,INDEX($AQ:$AQ,$CG530+32),"")</f>
      </c>
      <c r="BY530">
        <f>IF($CH530&gt;=33,INDEX($AQ:$AQ,$CG530+33),"")</f>
      </c>
      <c r="BZ530">
        <f>IF($CH530&gt;=34,INDEX($AQ:$AQ,$CG530+34),"")</f>
      </c>
      <c r="CA530">
        <f>IF($CH530&gt;=35,INDEX($AQ:$AQ,$CG530+35),"")</f>
      </c>
      <c r="CB530">
        <f>IF($CH530&gt;=36,INDEX($AQ:$AQ,$CG530+36),"")</f>
      </c>
      <c r="CC530">
        <f>IF($CH530&gt;=37,INDEX($AQ:$AQ,$CG530+37),"")</f>
      </c>
      <c r="CD530">
        <f>IF($CH530&gt;=38,INDEX($AQ:$AQ,$CG530+38),"")</f>
      </c>
      <c r="CE530">
        <f>IF($CH530&gt;=39,INDEX($AQ:$AQ,$CG530+39),"")</f>
      </c>
      <c r="CF530">
        <f>IF($CH530&gt;=40,INDEX($AQ:$AQ,$CG530+40),"")</f>
      </c>
      <c r="CG530">
        <f>IFERROR(MATCH($AP530,$AQ$2:$AQ$134,0)+1,0)</f>
      </c>
      <c r="CH530">
        <f>IFERROR(INDEX($AR$2:$AR$134,MATCH($AP530,$AQ$2:$AQ$134,0)),0)</f>
      </c>
      <c r="CI530">
        <f>IFERROR(LEFT($L530,FIND(" - ",$L530)-1),$L530)</f>
      </c>
      <c r="CL530">
        <f>IF($DG530&gt;=1,INDEX($CJ:$CJ,$DF530+1),"")</f>
      </c>
      <c r="CM530">
        <f>IF($DG530&gt;=2,INDEX($CJ:$CJ,$DF530+2),"")</f>
      </c>
      <c r="CN530">
        <f>IF($DG530&gt;=3,INDEX($CJ:$CJ,$DF530+3),"")</f>
      </c>
      <c r="CO530">
        <f>IF($DG530&gt;=4,INDEX($CJ:$CJ,$DF530+4),"")</f>
      </c>
      <c r="CP530">
        <f>IF($DG530&gt;=5,INDEX($CJ:$CJ,$DF530+5),"")</f>
      </c>
      <c r="CQ530">
        <f>IF($DG530&gt;=6,INDEX($CJ:$CJ,$DF530+6),"")</f>
      </c>
      <c r="CR530">
        <f>IF($DG530&gt;=7,INDEX($CJ:$CJ,$DF530+7),"")</f>
      </c>
      <c r="CS530">
        <f>IF($DG530&gt;=8,INDEX($CJ:$CJ,$DF530+8),"")</f>
      </c>
      <c r="CT530">
        <f>IF($DG530&gt;=9,INDEX($CJ:$CJ,$DF530+9),"")</f>
      </c>
      <c r="CU530">
        <f>IF($DG530&gt;=10,INDEX($CJ:$CJ,$DF530+10),"")</f>
      </c>
      <c r="CV530">
        <f>IF($DG530&gt;=11,INDEX($CJ:$CJ,$DF530+11),"")</f>
      </c>
      <c r="CW530">
        <f>IF($DG530&gt;=12,INDEX($CJ:$CJ,$DF530+12),"")</f>
      </c>
      <c r="CX530">
        <f>IF($DG530&gt;=13,INDEX($CJ:$CJ,$DF530+13),"")</f>
      </c>
      <c r="CY530">
        <f>IF($DG530&gt;=14,INDEX($CJ:$CJ,$DF530+14),"")</f>
      </c>
      <c r="CZ530">
        <f>IF($DG530&gt;=15,INDEX($CJ:$CJ,$DF530+15),"")</f>
      </c>
      <c r="DA530">
        <f>IF($DG530&gt;=16,INDEX($CJ:$CJ,$DF530+16),"")</f>
      </c>
      <c r="DB530">
        <f>IF($DG530&gt;=17,INDEX($CJ:$CJ,$DF530+17),"")</f>
      </c>
      <c r="DC530">
        <f>IF($DG530&gt;=18,INDEX($CJ:$CJ,$DF530+18),"")</f>
      </c>
      <c r="DD530">
        <f>IF($DG530&gt;=19,INDEX($CJ:$CJ,$DF530+19),"")</f>
      </c>
      <c r="DE530">
        <f>IF($DG530&gt;=20,INDEX($CJ:$CJ,$DF530+20),"")</f>
      </c>
      <c r="DF530">
        <f>IFERROR(MATCH($CI530,$CJ$2:$CJ$263,0)+1,0)</f>
      </c>
      <c r="DG530">
        <f>IFERROR(INDEX($CK$2:$CK$263,MATCH($CI530,$CJ$2:$CJ$263,0)),0)</f>
      </c>
      <c r="DH530">
        <f>IFERROR(INDEX($AO:$AO,MATCH($N530,$AN:$AN,0))&amp;"","")</f>
      </c>
      <c r="DL530">
        <f>IF($GO530&gt;=1,INDEX($DI:$DI,$GN530+1),"")</f>
      </c>
      <c r="DM530">
        <f>IF($GO530&gt;=2,INDEX($DI:$DI,$GN530+2),"")</f>
      </c>
      <c r="DN530">
        <f>IF($GO530&gt;=3,INDEX($DI:$DI,$GN530+3),"")</f>
      </c>
      <c r="DO530">
        <f>IF($GO530&gt;=4,INDEX($DI:$DI,$GN530+4),"")</f>
      </c>
      <c r="DP530">
        <f>IF($GO530&gt;=5,INDEX($DI:$DI,$GN530+5),"")</f>
      </c>
      <c r="DQ530">
        <f>IF($GO530&gt;=6,INDEX($DI:$DI,$GN530+6),"")</f>
      </c>
      <c r="DR530">
        <f>IF($GO530&gt;=7,INDEX($DI:$DI,$GN530+7),"")</f>
      </c>
      <c r="DS530">
        <f>IF($GO530&gt;=8,INDEX($DI:$DI,$GN530+8),"")</f>
      </c>
      <c r="DT530">
        <f>IF($GO530&gt;=9,INDEX($DI:$DI,$GN530+9),"")</f>
      </c>
      <c r="DU530">
        <f>IF($GO530&gt;=10,INDEX($DI:$DI,$GN530+10),"")</f>
      </c>
      <c r="DV530">
        <f>IF($GO530&gt;=11,INDEX($DI:$DI,$GN530+11),"")</f>
      </c>
      <c r="DW530">
        <f>IF($GO530&gt;=12,INDEX($DI:$DI,$GN530+12),"")</f>
      </c>
      <c r="DX530">
        <f>IF($GO530&gt;=13,INDEX($DI:$DI,$GN530+13),"")</f>
      </c>
      <c r="DY530">
        <f>IF($GO530&gt;=14,INDEX($DI:$DI,$GN530+14),"")</f>
      </c>
      <c r="DZ530">
        <f>IF($GO530&gt;=15,INDEX($DI:$DI,$GN530+15),"")</f>
      </c>
      <c r="EA530">
        <f>IF($GO530&gt;=16,INDEX($DI:$DI,$GN530+16),"")</f>
      </c>
      <c r="EB530">
        <f>IF($GO530&gt;=17,INDEX($DI:$DI,$GN530+17),"")</f>
      </c>
      <c r="EC530">
        <f>IF($GO530&gt;=18,INDEX($DI:$DI,$GN530+18),"")</f>
      </c>
      <c r="ED530">
        <f>IF($GO530&gt;=19,INDEX($DI:$DI,$GN530+19),"")</f>
      </c>
      <c r="EE530">
        <f>IF($GO530&gt;=20,INDEX($DI:$DI,$GN530+20),"")</f>
      </c>
      <c r="EF530">
        <f>IF($GO530&gt;=21,INDEX($DI:$DI,$GN530+21),"")</f>
      </c>
      <c r="EG530">
        <f>IF($GO530&gt;=22,INDEX($DI:$DI,$GN530+22),"")</f>
      </c>
      <c r="EH530">
        <f>IF($GO530&gt;=23,INDEX($DI:$DI,$GN530+23),"")</f>
      </c>
      <c r="EI530">
        <f>IF($GO530&gt;=24,INDEX($DI:$DI,$GN530+24),"")</f>
      </c>
      <c r="EJ530">
        <f>IF($GO530&gt;=25,INDEX($DI:$DI,$GN530+25),"")</f>
      </c>
      <c r="EK530">
        <f>IF($GO530&gt;=26,INDEX($DI:$DI,$GN530+26),"")</f>
      </c>
      <c r="EL530">
        <f>IF($GO530&gt;=27,INDEX($DI:$DI,$GN530+27),"")</f>
      </c>
      <c r="EM530">
        <f>IF($GO530&gt;=28,INDEX($DI:$DI,$GN530+28),"")</f>
      </c>
      <c r="EN530">
        <f>IF($GO530&gt;=29,INDEX($DI:$DI,$GN530+29),"")</f>
      </c>
      <c r="EO530">
        <f>IF($GO530&gt;=30,INDEX($DI:$DI,$GN530+30),"")</f>
      </c>
      <c r="EP530">
        <f>IF($GO530&gt;=31,INDEX($DI:$DI,$GN530+31),"")</f>
      </c>
      <c r="EQ530">
        <f>IF($GO530&gt;=32,INDEX($DI:$DI,$GN530+32),"")</f>
      </c>
      <c r="ER530">
        <f>IF($GO530&gt;=33,INDEX($DI:$DI,$GN530+33),"")</f>
      </c>
      <c r="ES530">
        <f>IF($GO530&gt;=34,INDEX($DI:$DI,$GN530+34),"")</f>
      </c>
      <c r="ET530">
        <f>IF($GO530&gt;=35,INDEX($DI:$DI,$GN530+35),"")</f>
      </c>
      <c r="EU530">
        <f>IF($GO530&gt;=36,INDEX($DI:$DI,$GN530+36),"")</f>
      </c>
      <c r="EV530">
        <f>IF($GO530&gt;=37,INDEX($DI:$DI,$GN530+37),"")</f>
      </c>
      <c r="EW530">
        <f>IF($GO530&gt;=38,INDEX($DI:$DI,$GN530+38),"")</f>
      </c>
      <c r="EX530">
        <f>IF($GO530&gt;=39,INDEX($DI:$DI,$GN530+39),"")</f>
      </c>
      <c r="EY530">
        <f>IF($GO530&gt;=40,INDEX($DI:$DI,$GN530+40),"")</f>
      </c>
      <c r="EZ530">
        <f>IF($GO530&gt;=1,INDEX($DJ:$DJ,$GN530+1),"")</f>
      </c>
      <c r="FA530">
        <f>IF($GO530&gt;=2,INDEX($DJ:$DJ,$GN530+2),"")</f>
      </c>
      <c r="FB530">
        <f>IF($GO530&gt;=3,INDEX($DJ:$DJ,$GN530+3),"")</f>
      </c>
      <c r="FC530">
        <f>IF($GO530&gt;=4,INDEX($DJ:$DJ,$GN530+4),"")</f>
      </c>
      <c r="FD530">
        <f>IF($GO530&gt;=5,INDEX($DJ:$DJ,$GN530+5),"")</f>
      </c>
      <c r="FE530">
        <f>IF($GO530&gt;=6,INDEX($DJ:$DJ,$GN530+6),"")</f>
      </c>
      <c r="FF530">
        <f>IF($GO530&gt;=7,INDEX($DJ:$DJ,$GN530+7),"")</f>
      </c>
      <c r="FG530">
        <f>IF($GO530&gt;=8,INDEX($DJ:$DJ,$GN530+8),"")</f>
      </c>
      <c r="FH530">
        <f>IF($GO530&gt;=9,INDEX($DJ:$DJ,$GN530+9),"")</f>
      </c>
      <c r="FI530">
        <f>IF($GO530&gt;=10,INDEX($DJ:$DJ,$GN530+10),"")</f>
      </c>
      <c r="FJ530">
        <f>IF($GO530&gt;=11,INDEX($DJ:$DJ,$GN530+11),"")</f>
      </c>
      <c r="FK530">
        <f>IF($GO530&gt;=12,INDEX($DJ:$DJ,$GN530+12),"")</f>
      </c>
      <c r="FL530">
        <f>IF($GO530&gt;=13,INDEX($DJ:$DJ,$GN530+13),"")</f>
      </c>
      <c r="FM530">
        <f>IF($GO530&gt;=14,INDEX($DJ:$DJ,$GN530+14),"")</f>
      </c>
      <c r="FN530">
        <f>IF($GO530&gt;=15,INDEX($DJ:$DJ,$GN530+15),"")</f>
      </c>
      <c r="FO530">
        <f>IF($GO530&gt;=16,INDEX($DJ:$DJ,$GN530+16),"")</f>
      </c>
      <c r="FP530">
        <f>IF($GO530&gt;=17,INDEX($DJ:$DJ,$GN530+17),"")</f>
      </c>
      <c r="FQ530">
        <f>IF($GO530&gt;=18,INDEX($DJ:$DJ,$GN530+18),"")</f>
      </c>
      <c r="FR530">
        <f>IF($GO530&gt;=19,INDEX($DJ:$DJ,$GN530+19),"")</f>
      </c>
      <c r="FS530">
        <f>IF($GO530&gt;=20,INDEX($DJ:$DJ,$GN530+20),"")</f>
      </c>
      <c r="FT530">
        <f>IF($GO530&gt;=21,INDEX($DJ:$DJ,$GN530+21),"")</f>
      </c>
      <c r="FU530">
        <f>IF($GO530&gt;=22,INDEX($DJ:$DJ,$GN530+22),"")</f>
      </c>
      <c r="FV530">
        <f>IF($GO530&gt;=23,INDEX($DJ:$DJ,$GN530+23),"")</f>
      </c>
      <c r="FW530">
        <f>IF($GO530&gt;=24,INDEX($DJ:$DJ,$GN530+24),"")</f>
      </c>
      <c r="FX530">
        <f>IF($GO530&gt;=25,INDEX($DJ:$DJ,$GN530+25),"")</f>
      </c>
      <c r="FY530">
        <f>IF($GO530&gt;=26,INDEX($DJ:$DJ,$GN530+26),"")</f>
      </c>
      <c r="FZ530">
        <f>IF($GO530&gt;=27,INDEX($DJ:$DJ,$GN530+27),"")</f>
      </c>
      <c r="GA530">
        <f>IF($GO530&gt;=28,INDEX($DJ:$DJ,$GN530+28),"")</f>
      </c>
      <c r="GB530">
        <f>IF($GO530&gt;=29,INDEX($DJ:$DJ,$GN530+29),"")</f>
      </c>
      <c r="GC530">
        <f>IF($GO530&gt;=30,INDEX($DJ:$DJ,$GN530+30),"")</f>
      </c>
      <c r="GD530">
        <f>IF($GO530&gt;=31,INDEX($DJ:$DJ,$GN530+31),"")</f>
      </c>
      <c r="GE530">
        <f>IF($GO530&gt;=32,INDEX($DJ:$DJ,$GN530+32),"")</f>
      </c>
      <c r="GF530">
        <f>IF($GO530&gt;=33,INDEX($DJ:$DJ,$GN530+33),"")</f>
      </c>
      <c r="GG530">
        <f>IF($GO530&gt;=34,INDEX($DJ:$DJ,$GN530+34),"")</f>
      </c>
      <c r="GH530">
        <f>IF($GO530&gt;=35,INDEX($DJ:$DJ,$GN530+35),"")</f>
      </c>
      <c r="GI530">
        <f>IF($GO530&gt;=36,INDEX($DJ:$DJ,$GN530+36),"")</f>
      </c>
      <c r="GJ530">
        <f>IF($GO530&gt;=37,INDEX($DJ:$DJ,$GN530+37),"")</f>
      </c>
      <c r="GK530">
        <f>IF($GO530&gt;=38,INDEX($DJ:$DJ,$GN530+38),"")</f>
      </c>
      <c r="GL530">
        <f>IF($GO530&gt;=39,INDEX($DJ:$DJ,$GN530+39),"")</f>
      </c>
      <c r="GM530">
        <f>IF($GO530&gt;=40,INDEX($DJ:$DJ,$GN530+40),"")</f>
      </c>
      <c r="GN530">
        <f>IFERROR(MATCH($DH530,$DI$2:$DI$148,0)+1,0)</f>
      </c>
      <c r="GO530">
        <f>IFERROR(INDEX($DK$2:$DK$148,MATCH($DH530,$DI$2:$DI$148,0)),0)</f>
      </c>
      <c r="GP530">
        <f>IFERROR(MATCH($Y530,$DL$530:$EY$530,0),0)</f>
      </c>
      <c r="GQ530">
        <f>IF($GP530&gt;0,INDEX($EZ$530:$GM$530,$GP530),"")</f>
      </c>
      <c r="GT530">
        <f>IF($JC530&gt;=1,INDEX($GR:$GR,$JB530+1),"")</f>
      </c>
      <c r="GU530">
        <f>IF($JC530&gt;=2,INDEX($GR:$GR,$JB530+2),"")</f>
      </c>
      <c r="GV530">
        <f>IF($JC530&gt;=3,INDEX($GR:$GR,$JB530+3),"")</f>
      </c>
      <c r="GW530">
        <f>IF($JC530&gt;=4,INDEX($GR:$GR,$JB530+4),"")</f>
      </c>
      <c r="GX530">
        <f>IF($JC530&gt;=5,INDEX($GR:$GR,$JB530+5),"")</f>
      </c>
      <c r="GY530">
        <f>IF($JC530&gt;=6,INDEX($GR:$GR,$JB530+6),"")</f>
      </c>
      <c r="GZ530">
        <f>IF($JC530&gt;=7,INDEX($GR:$GR,$JB530+7),"")</f>
      </c>
      <c r="HA530">
        <f>IF($JC530&gt;=8,INDEX($GR:$GR,$JB530+8),"")</f>
      </c>
      <c r="HB530">
        <f>IF($JC530&gt;=9,INDEX($GR:$GR,$JB530+9),"")</f>
      </c>
      <c r="HC530">
        <f>IF($JC530&gt;=10,INDEX($GR:$GR,$JB530+10),"")</f>
      </c>
      <c r="HD530">
        <f>IF($JC530&gt;=11,INDEX($GR:$GR,$JB530+11),"")</f>
      </c>
      <c r="HE530">
        <f>IF($JC530&gt;=12,INDEX($GR:$GR,$JB530+12),"")</f>
      </c>
      <c r="HF530">
        <f>IF($JC530&gt;=13,INDEX($GR:$GR,$JB530+13),"")</f>
      </c>
      <c r="HG530">
        <f>IF($JC530&gt;=14,INDEX($GR:$GR,$JB530+14),"")</f>
      </c>
      <c r="HH530">
        <f>IF($JC530&gt;=15,INDEX($GR:$GR,$JB530+15),"")</f>
      </c>
      <c r="HI530">
        <f>IF($JC530&gt;=16,INDEX($GR:$GR,$JB530+16),"")</f>
      </c>
      <c r="HJ530">
        <f>IF($JC530&gt;=17,INDEX($GR:$GR,$JB530+17),"")</f>
      </c>
      <c r="HK530">
        <f>IF($JC530&gt;=18,INDEX($GR:$GR,$JB530+18),"")</f>
      </c>
      <c r="HL530">
        <f>IF($JC530&gt;=19,INDEX($GR:$GR,$JB530+19),"")</f>
      </c>
      <c r="HM530">
        <f>IF($JC530&gt;=20,INDEX($GR:$GR,$JB530+20),"")</f>
      </c>
      <c r="HN530">
        <f>IF($JC530&gt;=21,INDEX($GR:$GR,$JB530+21),"")</f>
      </c>
      <c r="HO530">
        <f>IF($JC530&gt;=22,INDEX($GR:$GR,$JB530+22),"")</f>
      </c>
      <c r="HP530">
        <f>IF($JC530&gt;=23,INDEX($GR:$GR,$JB530+23),"")</f>
      </c>
      <c r="HQ530">
        <f>IF($JC530&gt;=24,INDEX($GR:$GR,$JB530+24),"")</f>
      </c>
      <c r="HR530">
        <f>IF($JC530&gt;=25,INDEX($GR:$GR,$JB530+25),"")</f>
      </c>
      <c r="HS530">
        <f>IF($JC530&gt;=26,INDEX($GR:$GR,$JB530+26),"")</f>
      </c>
      <c r="HT530">
        <f>IF($JC530&gt;=27,INDEX($GR:$GR,$JB530+27),"")</f>
      </c>
      <c r="HU530">
        <f>IF($JC530&gt;=28,INDEX($GR:$GR,$JB530+28),"")</f>
      </c>
      <c r="HV530">
        <f>IF($JC530&gt;=29,INDEX($GR:$GR,$JB530+29),"")</f>
      </c>
      <c r="HW530">
        <f>IF($JC530&gt;=30,INDEX($GR:$GR,$JB530+30),"")</f>
      </c>
      <c r="HX530">
        <f>IF($JC530&gt;=31,INDEX($GR:$GR,$JB530+31),"")</f>
      </c>
      <c r="HY530">
        <f>IF($JC530&gt;=32,INDEX($GR:$GR,$JB530+32),"")</f>
      </c>
      <c r="HZ530">
        <f>IF($JC530&gt;=33,INDEX($GR:$GR,$JB530+33),"")</f>
      </c>
      <c r="IA530">
        <f>IF($JC530&gt;=34,INDEX($GR:$GR,$JB530+34),"")</f>
      </c>
      <c r="IB530">
        <f>IF($JC530&gt;=35,INDEX($GR:$GR,$JB530+35),"")</f>
      </c>
      <c r="IC530">
        <f>IF($JC530&gt;=36,INDEX($GR:$GR,$JB530+36),"")</f>
      </c>
      <c r="ID530">
        <f>IF($JC530&gt;=37,INDEX($GR:$GR,$JB530+37),"")</f>
      </c>
      <c r="IE530">
        <f>IF($JC530&gt;=38,INDEX($GR:$GR,$JB530+38),"")</f>
      </c>
      <c r="IF530">
        <f>IF($JC530&gt;=39,INDEX($GR:$GR,$JB530+39),"")</f>
      </c>
      <c r="IG530">
        <f>IF($JC530&gt;=40,INDEX($GR:$GR,$JB530+40),"")</f>
      </c>
      <c r="IH530">
        <f>IF($JC530&gt;=41,INDEX($GR:$GR,$JB530+41),"")</f>
      </c>
      <c r="II530">
        <f>IF($JC530&gt;=42,INDEX($GR:$GR,$JB530+42),"")</f>
      </c>
      <c r="IJ530">
        <f>IF($JC530&gt;=43,INDEX($GR:$GR,$JB530+43),"")</f>
      </c>
      <c r="IK530">
        <f>IF($JC530&gt;=44,INDEX($GR:$GR,$JB530+44),"")</f>
      </c>
      <c r="IL530">
        <f>IF($JC530&gt;=45,INDEX($GR:$GR,$JB530+45),"")</f>
      </c>
      <c r="IM530">
        <f>IF($JC530&gt;=46,INDEX($GR:$GR,$JB530+46),"")</f>
      </c>
      <c r="IN530">
        <f>IF($JC530&gt;=47,INDEX($GR:$GR,$JB530+47),"")</f>
      </c>
      <c r="IO530">
        <f>IF($JC530&gt;=48,INDEX($GR:$GR,$JB530+48),"")</f>
      </c>
      <c r="IP530">
        <f>IF($JC530&gt;=49,INDEX($GR:$GR,$JB530+49),"")</f>
      </c>
      <c r="IQ530">
        <f>IF($JC530&gt;=50,INDEX($GR:$GR,$JB530+50),"")</f>
      </c>
      <c r="IR530">
        <f>IF($JC530&gt;=51,INDEX($GR:$GR,$JB530+51),"")</f>
      </c>
      <c r="IS530">
        <f>IF($JC530&gt;=52,INDEX($GR:$GR,$JB530+52),"")</f>
      </c>
      <c r="IT530">
        <f>IF($JC530&gt;=53,INDEX($GR:$GR,$JB530+53),"")</f>
      </c>
      <c r="IU530">
        <f>IF($JC530&gt;=54,INDEX($GR:$GR,$JB530+54),"")</f>
      </c>
      <c r="IV530">
        <f>IF($JC530&gt;=55,INDEX($GR:$GR,$JB530+55),"")</f>
      </c>
      <c r="IW530">
        <f>IF($JC530&gt;=56,INDEX($GR:$GR,$JB530+56),"")</f>
      </c>
      <c r="IX530">
        <f>IF($JC530&gt;=57,INDEX($GR:$GR,$JB530+57),"")</f>
      </c>
      <c r="IY530">
        <f>IF($JC530&gt;=58,INDEX($GR:$GR,$JB530+58),"")</f>
      </c>
      <c r="IZ530">
        <f>IF($JC530&gt;=59,INDEX($GR:$GR,$JB530+59),"")</f>
      </c>
      <c r="JA530">
        <f>IF($JC530&gt;=60,INDEX($GR:$GR,$JB530+60),"")</f>
      </c>
      <c r="JB530">
        <f>IFERROR(MATCH($GQ530,$GR$2:$GR$324,0)+1,0)</f>
      </c>
      <c r="JC530">
        <f>IFERROR(INDEX($GS$2:$GS$324,MATCH($GQ530,$GR$2:$GR$324,0)),0)</f>
      </c>
      <c r="JD530" t="s">
        <v>40</v>
      </c>
      <c r="JE530" t="s">
        <v>40</v>
      </c>
    </row>
    <row r="531" spans="1:265" x14ac:dyDescent="0.25">
      <c r="Q531">
        <f>IF(OR($T531="",$P531=""),"",IFERROR($T531/$P531,0))</f>
      </c>
      <c r="R531">
        <f>IF($T531="","",
SUM($S531,$U531,$Z531,$V531,$X531)*
(1-IF($AA531="",0,VALUE($AA531)/100)))</f>
      </c>
      <c r="S531">
        <f>IF($T531="","",$T531)</f>
      </c>
      <c r="U531">
        <f>IF($T531="","",
IF($N531="","",
IF(ISNUMBER(SEARCH("exempt",LOWER($N531))),0,
$T531*(VALUE(SUBSTITUTE($N531,"%",""))/100))))</f>
      </c>
      <c r="AB531">
        <f>IFERROR(IF(FIND(" - ",$K531)&gt;0,MID($K531,FIND(" - ",$K531)+3,LEN($K531)),""),"")</f>
      </c>
      <c r="AK531" t="s">
        <v>1118</v>
      </c>
      <c r="AP531">
        <f>IFERROR(LEFT($K531,FIND(" - ",$K531)-1),$K531)</f>
      </c>
      <c r="AS531">
        <f>IF($CH531&gt;=1,INDEX($AQ:$AQ,$CG531+1),"")</f>
      </c>
      <c r="AT531">
        <f>IF($CH531&gt;=2,INDEX($AQ:$AQ,$CG531+2),"")</f>
      </c>
      <c r="AU531">
        <f>IF($CH531&gt;=3,INDEX($AQ:$AQ,$CG531+3),"")</f>
      </c>
      <c r="AV531">
        <f>IF($CH531&gt;=4,INDEX($AQ:$AQ,$CG531+4),"")</f>
      </c>
      <c r="AW531">
        <f>IF($CH531&gt;=5,INDEX($AQ:$AQ,$CG531+5),"")</f>
      </c>
      <c r="AX531">
        <f>IF($CH531&gt;=6,INDEX($AQ:$AQ,$CG531+6),"")</f>
      </c>
      <c r="AY531">
        <f>IF($CH531&gt;=7,INDEX($AQ:$AQ,$CG531+7),"")</f>
      </c>
      <c r="AZ531">
        <f>IF($CH531&gt;=8,INDEX($AQ:$AQ,$CG531+8),"")</f>
      </c>
      <c r="BA531">
        <f>IF($CH531&gt;=9,INDEX($AQ:$AQ,$CG531+9),"")</f>
      </c>
      <c r="BB531">
        <f>IF($CH531&gt;=10,INDEX($AQ:$AQ,$CG531+10),"")</f>
      </c>
      <c r="BC531">
        <f>IF($CH531&gt;=11,INDEX($AQ:$AQ,$CG531+11),"")</f>
      </c>
      <c r="BD531">
        <f>IF($CH531&gt;=12,INDEX($AQ:$AQ,$CG531+12),"")</f>
      </c>
      <c r="BE531">
        <f>IF($CH531&gt;=13,INDEX($AQ:$AQ,$CG531+13),"")</f>
      </c>
      <c r="BF531">
        <f>IF($CH531&gt;=14,INDEX($AQ:$AQ,$CG531+14),"")</f>
      </c>
      <c r="BG531">
        <f>IF($CH531&gt;=15,INDEX($AQ:$AQ,$CG531+15),"")</f>
      </c>
      <c r="BH531">
        <f>IF($CH531&gt;=16,INDEX($AQ:$AQ,$CG531+16),"")</f>
      </c>
      <c r="BI531">
        <f>IF($CH531&gt;=17,INDEX($AQ:$AQ,$CG531+17),"")</f>
      </c>
      <c r="BJ531">
        <f>IF($CH531&gt;=18,INDEX($AQ:$AQ,$CG531+18),"")</f>
      </c>
      <c r="BK531">
        <f>IF($CH531&gt;=19,INDEX($AQ:$AQ,$CG531+19),"")</f>
      </c>
      <c r="BL531">
        <f>IF($CH531&gt;=20,INDEX($AQ:$AQ,$CG531+20),"")</f>
      </c>
      <c r="BM531">
        <f>IF($CH531&gt;=21,INDEX($AQ:$AQ,$CG531+21),"")</f>
      </c>
      <c r="BN531">
        <f>IF($CH531&gt;=22,INDEX($AQ:$AQ,$CG531+22),"")</f>
      </c>
      <c r="BO531">
        <f>IF($CH531&gt;=23,INDEX($AQ:$AQ,$CG531+23),"")</f>
      </c>
      <c r="BP531">
        <f>IF($CH531&gt;=24,INDEX($AQ:$AQ,$CG531+24),"")</f>
      </c>
      <c r="BQ531">
        <f>IF($CH531&gt;=25,INDEX($AQ:$AQ,$CG531+25),"")</f>
      </c>
      <c r="BR531">
        <f>IF($CH531&gt;=26,INDEX($AQ:$AQ,$CG531+26),"")</f>
      </c>
      <c r="BS531">
        <f>IF($CH531&gt;=27,INDEX($AQ:$AQ,$CG531+27),"")</f>
      </c>
      <c r="BT531">
        <f>IF($CH531&gt;=28,INDEX($AQ:$AQ,$CG531+28),"")</f>
      </c>
      <c r="BU531">
        <f>IF($CH531&gt;=29,INDEX($AQ:$AQ,$CG531+29),"")</f>
      </c>
      <c r="BV531">
        <f>IF($CH531&gt;=30,INDEX($AQ:$AQ,$CG531+30),"")</f>
      </c>
      <c r="BW531">
        <f>IF($CH531&gt;=31,INDEX($AQ:$AQ,$CG531+31),"")</f>
      </c>
      <c r="BX531">
        <f>IF($CH531&gt;=32,INDEX($AQ:$AQ,$CG531+32),"")</f>
      </c>
      <c r="BY531">
        <f>IF($CH531&gt;=33,INDEX($AQ:$AQ,$CG531+33),"")</f>
      </c>
      <c r="BZ531">
        <f>IF($CH531&gt;=34,INDEX($AQ:$AQ,$CG531+34),"")</f>
      </c>
      <c r="CA531">
        <f>IF($CH531&gt;=35,INDEX($AQ:$AQ,$CG531+35),"")</f>
      </c>
      <c r="CB531">
        <f>IF($CH531&gt;=36,INDEX($AQ:$AQ,$CG531+36),"")</f>
      </c>
      <c r="CC531">
        <f>IF($CH531&gt;=37,INDEX($AQ:$AQ,$CG531+37),"")</f>
      </c>
      <c r="CD531">
        <f>IF($CH531&gt;=38,INDEX($AQ:$AQ,$CG531+38),"")</f>
      </c>
      <c r="CE531">
        <f>IF($CH531&gt;=39,INDEX($AQ:$AQ,$CG531+39),"")</f>
      </c>
      <c r="CF531">
        <f>IF($CH531&gt;=40,INDEX($AQ:$AQ,$CG531+40),"")</f>
      </c>
      <c r="CG531">
        <f>IFERROR(MATCH($AP531,$AQ$2:$AQ$134,0)+1,0)</f>
      </c>
      <c r="CH531">
        <f>IFERROR(INDEX($AR$2:$AR$134,MATCH($AP531,$AQ$2:$AQ$134,0)),0)</f>
      </c>
      <c r="CI531">
        <f>IFERROR(LEFT($L531,FIND(" - ",$L531)-1),$L531)</f>
      </c>
      <c r="CL531">
        <f>IF($DG531&gt;=1,INDEX($CJ:$CJ,$DF531+1),"")</f>
      </c>
      <c r="CM531">
        <f>IF($DG531&gt;=2,INDEX($CJ:$CJ,$DF531+2),"")</f>
      </c>
      <c r="CN531">
        <f>IF($DG531&gt;=3,INDEX($CJ:$CJ,$DF531+3),"")</f>
      </c>
      <c r="CO531">
        <f>IF($DG531&gt;=4,INDEX($CJ:$CJ,$DF531+4),"")</f>
      </c>
      <c r="CP531">
        <f>IF($DG531&gt;=5,INDEX($CJ:$CJ,$DF531+5),"")</f>
      </c>
      <c r="CQ531">
        <f>IF($DG531&gt;=6,INDEX($CJ:$CJ,$DF531+6),"")</f>
      </c>
      <c r="CR531">
        <f>IF($DG531&gt;=7,INDEX($CJ:$CJ,$DF531+7),"")</f>
      </c>
      <c r="CS531">
        <f>IF($DG531&gt;=8,INDEX($CJ:$CJ,$DF531+8),"")</f>
      </c>
      <c r="CT531">
        <f>IF($DG531&gt;=9,INDEX($CJ:$CJ,$DF531+9),"")</f>
      </c>
      <c r="CU531">
        <f>IF($DG531&gt;=10,INDEX($CJ:$CJ,$DF531+10),"")</f>
      </c>
      <c r="CV531">
        <f>IF($DG531&gt;=11,INDEX($CJ:$CJ,$DF531+11),"")</f>
      </c>
      <c r="CW531">
        <f>IF($DG531&gt;=12,INDEX($CJ:$CJ,$DF531+12),"")</f>
      </c>
      <c r="CX531">
        <f>IF($DG531&gt;=13,INDEX($CJ:$CJ,$DF531+13),"")</f>
      </c>
      <c r="CY531">
        <f>IF($DG531&gt;=14,INDEX($CJ:$CJ,$DF531+14),"")</f>
      </c>
      <c r="CZ531">
        <f>IF($DG531&gt;=15,INDEX($CJ:$CJ,$DF531+15),"")</f>
      </c>
      <c r="DA531">
        <f>IF($DG531&gt;=16,INDEX($CJ:$CJ,$DF531+16),"")</f>
      </c>
      <c r="DB531">
        <f>IF($DG531&gt;=17,INDEX($CJ:$CJ,$DF531+17),"")</f>
      </c>
      <c r="DC531">
        <f>IF($DG531&gt;=18,INDEX($CJ:$CJ,$DF531+18),"")</f>
      </c>
      <c r="DD531">
        <f>IF($DG531&gt;=19,INDEX($CJ:$CJ,$DF531+19),"")</f>
      </c>
      <c r="DE531">
        <f>IF($DG531&gt;=20,INDEX($CJ:$CJ,$DF531+20),"")</f>
      </c>
      <c r="DF531">
        <f>IFERROR(MATCH($CI531,$CJ$2:$CJ$263,0)+1,0)</f>
      </c>
      <c r="DG531">
        <f>IFERROR(INDEX($CK$2:$CK$263,MATCH($CI531,$CJ$2:$CJ$263,0)),0)</f>
      </c>
      <c r="DH531">
        <f>IFERROR(INDEX($AO:$AO,MATCH($N531,$AN:$AN,0))&amp;"","")</f>
      </c>
      <c r="DL531">
        <f>IF($GO531&gt;=1,INDEX($DI:$DI,$GN531+1),"")</f>
      </c>
      <c r="DM531">
        <f>IF($GO531&gt;=2,INDEX($DI:$DI,$GN531+2),"")</f>
      </c>
      <c r="DN531">
        <f>IF($GO531&gt;=3,INDEX($DI:$DI,$GN531+3),"")</f>
      </c>
      <c r="DO531">
        <f>IF($GO531&gt;=4,INDEX($DI:$DI,$GN531+4),"")</f>
      </c>
      <c r="DP531">
        <f>IF($GO531&gt;=5,INDEX($DI:$DI,$GN531+5),"")</f>
      </c>
      <c r="DQ531">
        <f>IF($GO531&gt;=6,INDEX($DI:$DI,$GN531+6),"")</f>
      </c>
      <c r="DR531">
        <f>IF($GO531&gt;=7,INDEX($DI:$DI,$GN531+7),"")</f>
      </c>
      <c r="DS531">
        <f>IF($GO531&gt;=8,INDEX($DI:$DI,$GN531+8),"")</f>
      </c>
      <c r="DT531">
        <f>IF($GO531&gt;=9,INDEX($DI:$DI,$GN531+9),"")</f>
      </c>
      <c r="DU531">
        <f>IF($GO531&gt;=10,INDEX($DI:$DI,$GN531+10),"")</f>
      </c>
      <c r="DV531">
        <f>IF($GO531&gt;=11,INDEX($DI:$DI,$GN531+11),"")</f>
      </c>
      <c r="DW531">
        <f>IF($GO531&gt;=12,INDEX($DI:$DI,$GN531+12),"")</f>
      </c>
      <c r="DX531">
        <f>IF($GO531&gt;=13,INDEX($DI:$DI,$GN531+13),"")</f>
      </c>
      <c r="DY531">
        <f>IF($GO531&gt;=14,INDEX($DI:$DI,$GN531+14),"")</f>
      </c>
      <c r="DZ531">
        <f>IF($GO531&gt;=15,INDEX($DI:$DI,$GN531+15),"")</f>
      </c>
      <c r="EA531">
        <f>IF($GO531&gt;=16,INDEX($DI:$DI,$GN531+16),"")</f>
      </c>
      <c r="EB531">
        <f>IF($GO531&gt;=17,INDEX($DI:$DI,$GN531+17),"")</f>
      </c>
      <c r="EC531">
        <f>IF($GO531&gt;=18,INDEX($DI:$DI,$GN531+18),"")</f>
      </c>
      <c r="ED531">
        <f>IF($GO531&gt;=19,INDEX($DI:$DI,$GN531+19),"")</f>
      </c>
      <c r="EE531">
        <f>IF($GO531&gt;=20,INDEX($DI:$DI,$GN531+20),"")</f>
      </c>
      <c r="EF531">
        <f>IF($GO531&gt;=21,INDEX($DI:$DI,$GN531+21),"")</f>
      </c>
      <c r="EG531">
        <f>IF($GO531&gt;=22,INDEX($DI:$DI,$GN531+22),"")</f>
      </c>
      <c r="EH531">
        <f>IF($GO531&gt;=23,INDEX($DI:$DI,$GN531+23),"")</f>
      </c>
      <c r="EI531">
        <f>IF($GO531&gt;=24,INDEX($DI:$DI,$GN531+24),"")</f>
      </c>
      <c r="EJ531">
        <f>IF($GO531&gt;=25,INDEX($DI:$DI,$GN531+25),"")</f>
      </c>
      <c r="EK531">
        <f>IF($GO531&gt;=26,INDEX($DI:$DI,$GN531+26),"")</f>
      </c>
      <c r="EL531">
        <f>IF($GO531&gt;=27,INDEX($DI:$DI,$GN531+27),"")</f>
      </c>
      <c r="EM531">
        <f>IF($GO531&gt;=28,INDEX($DI:$DI,$GN531+28),"")</f>
      </c>
      <c r="EN531">
        <f>IF($GO531&gt;=29,INDEX($DI:$DI,$GN531+29),"")</f>
      </c>
      <c r="EO531">
        <f>IF($GO531&gt;=30,INDEX($DI:$DI,$GN531+30),"")</f>
      </c>
      <c r="EP531">
        <f>IF($GO531&gt;=31,INDEX($DI:$DI,$GN531+31),"")</f>
      </c>
      <c r="EQ531">
        <f>IF($GO531&gt;=32,INDEX($DI:$DI,$GN531+32),"")</f>
      </c>
      <c r="ER531">
        <f>IF($GO531&gt;=33,INDEX($DI:$DI,$GN531+33),"")</f>
      </c>
      <c r="ES531">
        <f>IF($GO531&gt;=34,INDEX($DI:$DI,$GN531+34),"")</f>
      </c>
      <c r="ET531">
        <f>IF($GO531&gt;=35,INDEX($DI:$DI,$GN531+35),"")</f>
      </c>
      <c r="EU531">
        <f>IF($GO531&gt;=36,INDEX($DI:$DI,$GN531+36),"")</f>
      </c>
      <c r="EV531">
        <f>IF($GO531&gt;=37,INDEX($DI:$DI,$GN531+37),"")</f>
      </c>
      <c r="EW531">
        <f>IF($GO531&gt;=38,INDEX($DI:$DI,$GN531+38),"")</f>
      </c>
      <c r="EX531">
        <f>IF($GO531&gt;=39,INDEX($DI:$DI,$GN531+39),"")</f>
      </c>
      <c r="EY531">
        <f>IF($GO531&gt;=40,INDEX($DI:$DI,$GN531+40),"")</f>
      </c>
      <c r="EZ531">
        <f>IF($GO531&gt;=1,INDEX($DJ:$DJ,$GN531+1),"")</f>
      </c>
      <c r="FA531">
        <f>IF($GO531&gt;=2,INDEX($DJ:$DJ,$GN531+2),"")</f>
      </c>
      <c r="FB531">
        <f>IF($GO531&gt;=3,INDEX($DJ:$DJ,$GN531+3),"")</f>
      </c>
      <c r="FC531">
        <f>IF($GO531&gt;=4,INDEX($DJ:$DJ,$GN531+4),"")</f>
      </c>
      <c r="FD531">
        <f>IF($GO531&gt;=5,INDEX($DJ:$DJ,$GN531+5),"")</f>
      </c>
      <c r="FE531">
        <f>IF($GO531&gt;=6,INDEX($DJ:$DJ,$GN531+6),"")</f>
      </c>
      <c r="FF531">
        <f>IF($GO531&gt;=7,INDEX($DJ:$DJ,$GN531+7),"")</f>
      </c>
      <c r="FG531">
        <f>IF($GO531&gt;=8,INDEX($DJ:$DJ,$GN531+8),"")</f>
      </c>
      <c r="FH531">
        <f>IF($GO531&gt;=9,INDEX($DJ:$DJ,$GN531+9),"")</f>
      </c>
      <c r="FI531">
        <f>IF($GO531&gt;=10,INDEX($DJ:$DJ,$GN531+10),"")</f>
      </c>
      <c r="FJ531">
        <f>IF($GO531&gt;=11,INDEX($DJ:$DJ,$GN531+11),"")</f>
      </c>
      <c r="FK531">
        <f>IF($GO531&gt;=12,INDEX($DJ:$DJ,$GN531+12),"")</f>
      </c>
      <c r="FL531">
        <f>IF($GO531&gt;=13,INDEX($DJ:$DJ,$GN531+13),"")</f>
      </c>
      <c r="FM531">
        <f>IF($GO531&gt;=14,INDEX($DJ:$DJ,$GN531+14),"")</f>
      </c>
      <c r="FN531">
        <f>IF($GO531&gt;=15,INDEX($DJ:$DJ,$GN531+15),"")</f>
      </c>
      <c r="FO531">
        <f>IF($GO531&gt;=16,INDEX($DJ:$DJ,$GN531+16),"")</f>
      </c>
      <c r="FP531">
        <f>IF($GO531&gt;=17,INDEX($DJ:$DJ,$GN531+17),"")</f>
      </c>
      <c r="FQ531">
        <f>IF($GO531&gt;=18,INDEX($DJ:$DJ,$GN531+18),"")</f>
      </c>
      <c r="FR531">
        <f>IF($GO531&gt;=19,INDEX($DJ:$DJ,$GN531+19),"")</f>
      </c>
      <c r="FS531">
        <f>IF($GO531&gt;=20,INDEX($DJ:$DJ,$GN531+20),"")</f>
      </c>
      <c r="FT531">
        <f>IF($GO531&gt;=21,INDEX($DJ:$DJ,$GN531+21),"")</f>
      </c>
      <c r="FU531">
        <f>IF($GO531&gt;=22,INDEX($DJ:$DJ,$GN531+22),"")</f>
      </c>
      <c r="FV531">
        <f>IF($GO531&gt;=23,INDEX($DJ:$DJ,$GN531+23),"")</f>
      </c>
      <c r="FW531">
        <f>IF($GO531&gt;=24,INDEX($DJ:$DJ,$GN531+24),"")</f>
      </c>
      <c r="FX531">
        <f>IF($GO531&gt;=25,INDEX($DJ:$DJ,$GN531+25),"")</f>
      </c>
      <c r="FY531">
        <f>IF($GO531&gt;=26,INDEX($DJ:$DJ,$GN531+26),"")</f>
      </c>
      <c r="FZ531">
        <f>IF($GO531&gt;=27,INDEX($DJ:$DJ,$GN531+27),"")</f>
      </c>
      <c r="GA531">
        <f>IF($GO531&gt;=28,INDEX($DJ:$DJ,$GN531+28),"")</f>
      </c>
      <c r="GB531">
        <f>IF($GO531&gt;=29,INDEX($DJ:$DJ,$GN531+29),"")</f>
      </c>
      <c r="GC531">
        <f>IF($GO531&gt;=30,INDEX($DJ:$DJ,$GN531+30),"")</f>
      </c>
      <c r="GD531">
        <f>IF($GO531&gt;=31,INDEX($DJ:$DJ,$GN531+31),"")</f>
      </c>
      <c r="GE531">
        <f>IF($GO531&gt;=32,INDEX($DJ:$DJ,$GN531+32),"")</f>
      </c>
      <c r="GF531">
        <f>IF($GO531&gt;=33,INDEX($DJ:$DJ,$GN531+33),"")</f>
      </c>
      <c r="GG531">
        <f>IF($GO531&gt;=34,INDEX($DJ:$DJ,$GN531+34),"")</f>
      </c>
      <c r="GH531">
        <f>IF($GO531&gt;=35,INDEX($DJ:$DJ,$GN531+35),"")</f>
      </c>
      <c r="GI531">
        <f>IF($GO531&gt;=36,INDEX($DJ:$DJ,$GN531+36),"")</f>
      </c>
      <c r="GJ531">
        <f>IF($GO531&gt;=37,INDEX($DJ:$DJ,$GN531+37),"")</f>
      </c>
      <c r="GK531">
        <f>IF($GO531&gt;=38,INDEX($DJ:$DJ,$GN531+38),"")</f>
      </c>
      <c r="GL531">
        <f>IF($GO531&gt;=39,INDEX($DJ:$DJ,$GN531+39),"")</f>
      </c>
      <c r="GM531">
        <f>IF($GO531&gt;=40,INDEX($DJ:$DJ,$GN531+40),"")</f>
      </c>
      <c r="GN531">
        <f>IFERROR(MATCH($DH531,$DI$2:$DI$148,0)+1,0)</f>
      </c>
      <c r="GO531">
        <f>IFERROR(INDEX($DK$2:$DK$148,MATCH($DH531,$DI$2:$DI$148,0)),0)</f>
      </c>
      <c r="GP531">
        <f>IFERROR(MATCH($Y531,$DL$531:$EY$531,0),0)</f>
      </c>
      <c r="GQ531">
        <f>IF($GP531&gt;0,INDEX($EZ$531:$GM$531,$GP531),"")</f>
      </c>
      <c r="GT531">
        <f>IF($JC531&gt;=1,INDEX($GR:$GR,$JB531+1),"")</f>
      </c>
      <c r="GU531">
        <f>IF($JC531&gt;=2,INDEX($GR:$GR,$JB531+2),"")</f>
      </c>
      <c r="GV531">
        <f>IF($JC531&gt;=3,INDEX($GR:$GR,$JB531+3),"")</f>
      </c>
      <c r="GW531">
        <f>IF($JC531&gt;=4,INDEX($GR:$GR,$JB531+4),"")</f>
      </c>
      <c r="GX531">
        <f>IF($JC531&gt;=5,INDEX($GR:$GR,$JB531+5),"")</f>
      </c>
      <c r="GY531">
        <f>IF($JC531&gt;=6,INDEX($GR:$GR,$JB531+6),"")</f>
      </c>
      <c r="GZ531">
        <f>IF($JC531&gt;=7,INDEX($GR:$GR,$JB531+7),"")</f>
      </c>
      <c r="HA531">
        <f>IF($JC531&gt;=8,INDEX($GR:$GR,$JB531+8),"")</f>
      </c>
      <c r="HB531">
        <f>IF($JC531&gt;=9,INDEX($GR:$GR,$JB531+9),"")</f>
      </c>
      <c r="HC531">
        <f>IF($JC531&gt;=10,INDEX($GR:$GR,$JB531+10),"")</f>
      </c>
      <c r="HD531">
        <f>IF($JC531&gt;=11,INDEX($GR:$GR,$JB531+11),"")</f>
      </c>
      <c r="HE531">
        <f>IF($JC531&gt;=12,INDEX($GR:$GR,$JB531+12),"")</f>
      </c>
      <c r="HF531">
        <f>IF($JC531&gt;=13,INDEX($GR:$GR,$JB531+13),"")</f>
      </c>
      <c r="HG531">
        <f>IF($JC531&gt;=14,INDEX($GR:$GR,$JB531+14),"")</f>
      </c>
      <c r="HH531">
        <f>IF($JC531&gt;=15,INDEX($GR:$GR,$JB531+15),"")</f>
      </c>
      <c r="HI531">
        <f>IF($JC531&gt;=16,INDEX($GR:$GR,$JB531+16),"")</f>
      </c>
      <c r="HJ531">
        <f>IF($JC531&gt;=17,INDEX($GR:$GR,$JB531+17),"")</f>
      </c>
      <c r="HK531">
        <f>IF($JC531&gt;=18,INDEX($GR:$GR,$JB531+18),"")</f>
      </c>
      <c r="HL531">
        <f>IF($JC531&gt;=19,INDEX($GR:$GR,$JB531+19),"")</f>
      </c>
      <c r="HM531">
        <f>IF($JC531&gt;=20,INDEX($GR:$GR,$JB531+20),"")</f>
      </c>
      <c r="HN531">
        <f>IF($JC531&gt;=21,INDEX($GR:$GR,$JB531+21),"")</f>
      </c>
      <c r="HO531">
        <f>IF($JC531&gt;=22,INDEX($GR:$GR,$JB531+22),"")</f>
      </c>
      <c r="HP531">
        <f>IF($JC531&gt;=23,INDEX($GR:$GR,$JB531+23),"")</f>
      </c>
      <c r="HQ531">
        <f>IF($JC531&gt;=24,INDEX($GR:$GR,$JB531+24),"")</f>
      </c>
      <c r="HR531">
        <f>IF($JC531&gt;=25,INDEX($GR:$GR,$JB531+25),"")</f>
      </c>
      <c r="HS531">
        <f>IF($JC531&gt;=26,INDEX($GR:$GR,$JB531+26),"")</f>
      </c>
      <c r="HT531">
        <f>IF($JC531&gt;=27,INDEX($GR:$GR,$JB531+27),"")</f>
      </c>
      <c r="HU531">
        <f>IF($JC531&gt;=28,INDEX($GR:$GR,$JB531+28),"")</f>
      </c>
      <c r="HV531">
        <f>IF($JC531&gt;=29,INDEX($GR:$GR,$JB531+29),"")</f>
      </c>
      <c r="HW531">
        <f>IF($JC531&gt;=30,INDEX($GR:$GR,$JB531+30),"")</f>
      </c>
      <c r="HX531">
        <f>IF($JC531&gt;=31,INDEX($GR:$GR,$JB531+31),"")</f>
      </c>
      <c r="HY531">
        <f>IF($JC531&gt;=32,INDEX($GR:$GR,$JB531+32),"")</f>
      </c>
      <c r="HZ531">
        <f>IF($JC531&gt;=33,INDEX($GR:$GR,$JB531+33),"")</f>
      </c>
      <c r="IA531">
        <f>IF($JC531&gt;=34,INDEX($GR:$GR,$JB531+34),"")</f>
      </c>
      <c r="IB531">
        <f>IF($JC531&gt;=35,INDEX($GR:$GR,$JB531+35),"")</f>
      </c>
      <c r="IC531">
        <f>IF($JC531&gt;=36,INDEX($GR:$GR,$JB531+36),"")</f>
      </c>
      <c r="ID531">
        <f>IF($JC531&gt;=37,INDEX($GR:$GR,$JB531+37),"")</f>
      </c>
      <c r="IE531">
        <f>IF($JC531&gt;=38,INDEX($GR:$GR,$JB531+38),"")</f>
      </c>
      <c r="IF531">
        <f>IF($JC531&gt;=39,INDEX($GR:$GR,$JB531+39),"")</f>
      </c>
      <c r="IG531">
        <f>IF($JC531&gt;=40,INDEX($GR:$GR,$JB531+40),"")</f>
      </c>
      <c r="IH531">
        <f>IF($JC531&gt;=41,INDEX($GR:$GR,$JB531+41),"")</f>
      </c>
      <c r="II531">
        <f>IF($JC531&gt;=42,INDEX($GR:$GR,$JB531+42),"")</f>
      </c>
      <c r="IJ531">
        <f>IF($JC531&gt;=43,INDEX($GR:$GR,$JB531+43),"")</f>
      </c>
      <c r="IK531">
        <f>IF($JC531&gt;=44,INDEX($GR:$GR,$JB531+44),"")</f>
      </c>
      <c r="IL531">
        <f>IF($JC531&gt;=45,INDEX($GR:$GR,$JB531+45),"")</f>
      </c>
      <c r="IM531">
        <f>IF($JC531&gt;=46,INDEX($GR:$GR,$JB531+46),"")</f>
      </c>
      <c r="IN531">
        <f>IF($JC531&gt;=47,INDEX($GR:$GR,$JB531+47),"")</f>
      </c>
      <c r="IO531">
        <f>IF($JC531&gt;=48,INDEX($GR:$GR,$JB531+48),"")</f>
      </c>
      <c r="IP531">
        <f>IF($JC531&gt;=49,INDEX($GR:$GR,$JB531+49),"")</f>
      </c>
      <c r="IQ531">
        <f>IF($JC531&gt;=50,INDEX($GR:$GR,$JB531+50),"")</f>
      </c>
      <c r="IR531">
        <f>IF($JC531&gt;=51,INDEX($GR:$GR,$JB531+51),"")</f>
      </c>
      <c r="IS531">
        <f>IF($JC531&gt;=52,INDEX($GR:$GR,$JB531+52),"")</f>
      </c>
      <c r="IT531">
        <f>IF($JC531&gt;=53,INDEX($GR:$GR,$JB531+53),"")</f>
      </c>
      <c r="IU531">
        <f>IF($JC531&gt;=54,INDEX($GR:$GR,$JB531+54),"")</f>
      </c>
      <c r="IV531">
        <f>IF($JC531&gt;=55,INDEX($GR:$GR,$JB531+55),"")</f>
      </c>
      <c r="IW531">
        <f>IF($JC531&gt;=56,INDEX($GR:$GR,$JB531+56),"")</f>
      </c>
      <c r="IX531">
        <f>IF($JC531&gt;=57,INDEX($GR:$GR,$JB531+57),"")</f>
      </c>
      <c r="IY531">
        <f>IF($JC531&gt;=58,INDEX($GR:$GR,$JB531+58),"")</f>
      </c>
      <c r="IZ531">
        <f>IF($JC531&gt;=59,INDEX($GR:$GR,$JB531+59),"")</f>
      </c>
      <c r="JA531">
        <f>IF($JC531&gt;=60,INDEX($GR:$GR,$JB531+60),"")</f>
      </c>
      <c r="JB531">
        <f>IFERROR(MATCH($GQ531,$GR$2:$GR$324,0)+1,0)</f>
      </c>
      <c r="JC531">
        <f>IFERROR(INDEX($GS$2:$GS$324,MATCH($GQ531,$GR$2:$GR$324,0)),0)</f>
      </c>
      <c r="JD531" t="s">
        <v>40</v>
      </c>
      <c r="JE531" t="s">
        <v>40</v>
      </c>
    </row>
    <row r="532" spans="1:265" x14ac:dyDescent="0.25">
      <c r="Q532">
        <f>IF(OR($T532="",$P532=""),"",IFERROR($T532/$P532,0))</f>
      </c>
      <c r="R532">
        <f>IF($T532="","",
SUM($S532,$U532,$Z532,$V532,$X532)*
(1-IF($AA532="",0,VALUE($AA532)/100)))</f>
      </c>
      <c r="S532">
        <f>IF($T532="","",$T532)</f>
      </c>
      <c r="U532">
        <f>IF($T532="","",
IF($N532="","",
IF(ISNUMBER(SEARCH("exempt",LOWER($N532))),0,
$T532*(VALUE(SUBSTITUTE($N532,"%",""))/100))))</f>
      </c>
      <c r="AB532">
        <f>IFERROR(IF(FIND(" - ",$K532)&gt;0,MID($K532,FIND(" - ",$K532)+3,LEN($K532)),""),"")</f>
      </c>
      <c r="AK532" t="s">
        <v>1119</v>
      </c>
      <c r="AP532">
        <f>IFERROR(LEFT($K532,FIND(" - ",$K532)-1),$K532)</f>
      </c>
      <c r="AS532">
        <f>IF($CH532&gt;=1,INDEX($AQ:$AQ,$CG532+1),"")</f>
      </c>
      <c r="AT532">
        <f>IF($CH532&gt;=2,INDEX($AQ:$AQ,$CG532+2),"")</f>
      </c>
      <c r="AU532">
        <f>IF($CH532&gt;=3,INDEX($AQ:$AQ,$CG532+3),"")</f>
      </c>
      <c r="AV532">
        <f>IF($CH532&gt;=4,INDEX($AQ:$AQ,$CG532+4),"")</f>
      </c>
      <c r="AW532">
        <f>IF($CH532&gt;=5,INDEX($AQ:$AQ,$CG532+5),"")</f>
      </c>
      <c r="AX532">
        <f>IF($CH532&gt;=6,INDEX($AQ:$AQ,$CG532+6),"")</f>
      </c>
      <c r="AY532">
        <f>IF($CH532&gt;=7,INDEX($AQ:$AQ,$CG532+7),"")</f>
      </c>
      <c r="AZ532">
        <f>IF($CH532&gt;=8,INDEX($AQ:$AQ,$CG532+8),"")</f>
      </c>
      <c r="BA532">
        <f>IF($CH532&gt;=9,INDEX($AQ:$AQ,$CG532+9),"")</f>
      </c>
      <c r="BB532">
        <f>IF($CH532&gt;=10,INDEX($AQ:$AQ,$CG532+10),"")</f>
      </c>
      <c r="BC532">
        <f>IF($CH532&gt;=11,INDEX($AQ:$AQ,$CG532+11),"")</f>
      </c>
      <c r="BD532">
        <f>IF($CH532&gt;=12,INDEX($AQ:$AQ,$CG532+12),"")</f>
      </c>
      <c r="BE532">
        <f>IF($CH532&gt;=13,INDEX($AQ:$AQ,$CG532+13),"")</f>
      </c>
      <c r="BF532">
        <f>IF($CH532&gt;=14,INDEX($AQ:$AQ,$CG532+14),"")</f>
      </c>
      <c r="BG532">
        <f>IF($CH532&gt;=15,INDEX($AQ:$AQ,$CG532+15),"")</f>
      </c>
      <c r="BH532">
        <f>IF($CH532&gt;=16,INDEX($AQ:$AQ,$CG532+16),"")</f>
      </c>
      <c r="BI532">
        <f>IF($CH532&gt;=17,INDEX($AQ:$AQ,$CG532+17),"")</f>
      </c>
      <c r="BJ532">
        <f>IF($CH532&gt;=18,INDEX($AQ:$AQ,$CG532+18),"")</f>
      </c>
      <c r="BK532">
        <f>IF($CH532&gt;=19,INDEX($AQ:$AQ,$CG532+19),"")</f>
      </c>
      <c r="BL532">
        <f>IF($CH532&gt;=20,INDEX($AQ:$AQ,$CG532+20),"")</f>
      </c>
      <c r="BM532">
        <f>IF($CH532&gt;=21,INDEX($AQ:$AQ,$CG532+21),"")</f>
      </c>
      <c r="BN532">
        <f>IF($CH532&gt;=22,INDEX($AQ:$AQ,$CG532+22),"")</f>
      </c>
      <c r="BO532">
        <f>IF($CH532&gt;=23,INDEX($AQ:$AQ,$CG532+23),"")</f>
      </c>
      <c r="BP532">
        <f>IF($CH532&gt;=24,INDEX($AQ:$AQ,$CG532+24),"")</f>
      </c>
      <c r="BQ532">
        <f>IF($CH532&gt;=25,INDEX($AQ:$AQ,$CG532+25),"")</f>
      </c>
      <c r="BR532">
        <f>IF($CH532&gt;=26,INDEX($AQ:$AQ,$CG532+26),"")</f>
      </c>
      <c r="BS532">
        <f>IF($CH532&gt;=27,INDEX($AQ:$AQ,$CG532+27),"")</f>
      </c>
      <c r="BT532">
        <f>IF($CH532&gt;=28,INDEX($AQ:$AQ,$CG532+28),"")</f>
      </c>
      <c r="BU532">
        <f>IF($CH532&gt;=29,INDEX($AQ:$AQ,$CG532+29),"")</f>
      </c>
      <c r="BV532">
        <f>IF($CH532&gt;=30,INDEX($AQ:$AQ,$CG532+30),"")</f>
      </c>
      <c r="BW532">
        <f>IF($CH532&gt;=31,INDEX($AQ:$AQ,$CG532+31),"")</f>
      </c>
      <c r="BX532">
        <f>IF($CH532&gt;=32,INDEX($AQ:$AQ,$CG532+32),"")</f>
      </c>
      <c r="BY532">
        <f>IF($CH532&gt;=33,INDEX($AQ:$AQ,$CG532+33),"")</f>
      </c>
      <c r="BZ532">
        <f>IF($CH532&gt;=34,INDEX($AQ:$AQ,$CG532+34),"")</f>
      </c>
      <c r="CA532">
        <f>IF($CH532&gt;=35,INDEX($AQ:$AQ,$CG532+35),"")</f>
      </c>
      <c r="CB532">
        <f>IF($CH532&gt;=36,INDEX($AQ:$AQ,$CG532+36),"")</f>
      </c>
      <c r="CC532">
        <f>IF($CH532&gt;=37,INDEX($AQ:$AQ,$CG532+37),"")</f>
      </c>
      <c r="CD532">
        <f>IF($CH532&gt;=38,INDEX($AQ:$AQ,$CG532+38),"")</f>
      </c>
      <c r="CE532">
        <f>IF($CH532&gt;=39,INDEX($AQ:$AQ,$CG532+39),"")</f>
      </c>
      <c r="CF532">
        <f>IF($CH532&gt;=40,INDEX($AQ:$AQ,$CG532+40),"")</f>
      </c>
      <c r="CG532">
        <f>IFERROR(MATCH($AP532,$AQ$2:$AQ$134,0)+1,0)</f>
      </c>
      <c r="CH532">
        <f>IFERROR(INDEX($AR$2:$AR$134,MATCH($AP532,$AQ$2:$AQ$134,0)),0)</f>
      </c>
      <c r="CI532">
        <f>IFERROR(LEFT($L532,FIND(" - ",$L532)-1),$L532)</f>
      </c>
      <c r="CL532">
        <f>IF($DG532&gt;=1,INDEX($CJ:$CJ,$DF532+1),"")</f>
      </c>
      <c r="CM532">
        <f>IF($DG532&gt;=2,INDEX($CJ:$CJ,$DF532+2),"")</f>
      </c>
      <c r="CN532">
        <f>IF($DG532&gt;=3,INDEX($CJ:$CJ,$DF532+3),"")</f>
      </c>
      <c r="CO532">
        <f>IF($DG532&gt;=4,INDEX($CJ:$CJ,$DF532+4),"")</f>
      </c>
      <c r="CP532">
        <f>IF($DG532&gt;=5,INDEX($CJ:$CJ,$DF532+5),"")</f>
      </c>
      <c r="CQ532">
        <f>IF($DG532&gt;=6,INDEX($CJ:$CJ,$DF532+6),"")</f>
      </c>
      <c r="CR532">
        <f>IF($DG532&gt;=7,INDEX($CJ:$CJ,$DF532+7),"")</f>
      </c>
      <c r="CS532">
        <f>IF($DG532&gt;=8,INDEX($CJ:$CJ,$DF532+8),"")</f>
      </c>
      <c r="CT532">
        <f>IF($DG532&gt;=9,INDEX($CJ:$CJ,$DF532+9),"")</f>
      </c>
      <c r="CU532">
        <f>IF($DG532&gt;=10,INDEX($CJ:$CJ,$DF532+10),"")</f>
      </c>
      <c r="CV532">
        <f>IF($DG532&gt;=11,INDEX($CJ:$CJ,$DF532+11),"")</f>
      </c>
      <c r="CW532">
        <f>IF($DG532&gt;=12,INDEX($CJ:$CJ,$DF532+12),"")</f>
      </c>
      <c r="CX532">
        <f>IF($DG532&gt;=13,INDEX($CJ:$CJ,$DF532+13),"")</f>
      </c>
      <c r="CY532">
        <f>IF($DG532&gt;=14,INDEX($CJ:$CJ,$DF532+14),"")</f>
      </c>
      <c r="CZ532">
        <f>IF($DG532&gt;=15,INDEX($CJ:$CJ,$DF532+15),"")</f>
      </c>
      <c r="DA532">
        <f>IF($DG532&gt;=16,INDEX($CJ:$CJ,$DF532+16),"")</f>
      </c>
      <c r="DB532">
        <f>IF($DG532&gt;=17,INDEX($CJ:$CJ,$DF532+17),"")</f>
      </c>
      <c r="DC532">
        <f>IF($DG532&gt;=18,INDEX($CJ:$CJ,$DF532+18),"")</f>
      </c>
      <c r="DD532">
        <f>IF($DG532&gt;=19,INDEX($CJ:$CJ,$DF532+19),"")</f>
      </c>
      <c r="DE532">
        <f>IF($DG532&gt;=20,INDEX($CJ:$CJ,$DF532+20),"")</f>
      </c>
      <c r="DF532">
        <f>IFERROR(MATCH($CI532,$CJ$2:$CJ$263,0)+1,0)</f>
      </c>
      <c r="DG532">
        <f>IFERROR(INDEX($CK$2:$CK$263,MATCH($CI532,$CJ$2:$CJ$263,0)),0)</f>
      </c>
      <c r="DH532">
        <f>IFERROR(INDEX($AO:$AO,MATCH($N532,$AN:$AN,0))&amp;"","")</f>
      </c>
      <c r="DL532">
        <f>IF($GO532&gt;=1,INDEX($DI:$DI,$GN532+1),"")</f>
      </c>
      <c r="DM532">
        <f>IF($GO532&gt;=2,INDEX($DI:$DI,$GN532+2),"")</f>
      </c>
      <c r="DN532">
        <f>IF($GO532&gt;=3,INDEX($DI:$DI,$GN532+3),"")</f>
      </c>
      <c r="DO532">
        <f>IF($GO532&gt;=4,INDEX($DI:$DI,$GN532+4),"")</f>
      </c>
      <c r="DP532">
        <f>IF($GO532&gt;=5,INDEX($DI:$DI,$GN532+5),"")</f>
      </c>
      <c r="DQ532">
        <f>IF($GO532&gt;=6,INDEX($DI:$DI,$GN532+6),"")</f>
      </c>
      <c r="DR532">
        <f>IF($GO532&gt;=7,INDEX($DI:$DI,$GN532+7),"")</f>
      </c>
      <c r="DS532">
        <f>IF($GO532&gt;=8,INDEX($DI:$DI,$GN532+8),"")</f>
      </c>
      <c r="DT532">
        <f>IF($GO532&gt;=9,INDEX($DI:$DI,$GN532+9),"")</f>
      </c>
      <c r="DU532">
        <f>IF($GO532&gt;=10,INDEX($DI:$DI,$GN532+10),"")</f>
      </c>
      <c r="DV532">
        <f>IF($GO532&gt;=11,INDEX($DI:$DI,$GN532+11),"")</f>
      </c>
      <c r="DW532">
        <f>IF($GO532&gt;=12,INDEX($DI:$DI,$GN532+12),"")</f>
      </c>
      <c r="DX532">
        <f>IF($GO532&gt;=13,INDEX($DI:$DI,$GN532+13),"")</f>
      </c>
      <c r="DY532">
        <f>IF($GO532&gt;=14,INDEX($DI:$DI,$GN532+14),"")</f>
      </c>
      <c r="DZ532">
        <f>IF($GO532&gt;=15,INDEX($DI:$DI,$GN532+15),"")</f>
      </c>
      <c r="EA532">
        <f>IF($GO532&gt;=16,INDEX($DI:$DI,$GN532+16),"")</f>
      </c>
      <c r="EB532">
        <f>IF($GO532&gt;=17,INDEX($DI:$DI,$GN532+17),"")</f>
      </c>
      <c r="EC532">
        <f>IF($GO532&gt;=18,INDEX($DI:$DI,$GN532+18),"")</f>
      </c>
      <c r="ED532">
        <f>IF($GO532&gt;=19,INDEX($DI:$DI,$GN532+19),"")</f>
      </c>
      <c r="EE532">
        <f>IF($GO532&gt;=20,INDEX($DI:$DI,$GN532+20),"")</f>
      </c>
      <c r="EF532">
        <f>IF($GO532&gt;=21,INDEX($DI:$DI,$GN532+21),"")</f>
      </c>
      <c r="EG532">
        <f>IF($GO532&gt;=22,INDEX($DI:$DI,$GN532+22),"")</f>
      </c>
      <c r="EH532">
        <f>IF($GO532&gt;=23,INDEX($DI:$DI,$GN532+23),"")</f>
      </c>
      <c r="EI532">
        <f>IF($GO532&gt;=24,INDEX($DI:$DI,$GN532+24),"")</f>
      </c>
      <c r="EJ532">
        <f>IF($GO532&gt;=25,INDEX($DI:$DI,$GN532+25),"")</f>
      </c>
      <c r="EK532">
        <f>IF($GO532&gt;=26,INDEX($DI:$DI,$GN532+26),"")</f>
      </c>
      <c r="EL532">
        <f>IF($GO532&gt;=27,INDEX($DI:$DI,$GN532+27),"")</f>
      </c>
      <c r="EM532">
        <f>IF($GO532&gt;=28,INDEX($DI:$DI,$GN532+28),"")</f>
      </c>
      <c r="EN532">
        <f>IF($GO532&gt;=29,INDEX($DI:$DI,$GN532+29),"")</f>
      </c>
      <c r="EO532">
        <f>IF($GO532&gt;=30,INDEX($DI:$DI,$GN532+30),"")</f>
      </c>
      <c r="EP532">
        <f>IF($GO532&gt;=31,INDEX($DI:$DI,$GN532+31),"")</f>
      </c>
      <c r="EQ532">
        <f>IF($GO532&gt;=32,INDEX($DI:$DI,$GN532+32),"")</f>
      </c>
      <c r="ER532">
        <f>IF($GO532&gt;=33,INDEX($DI:$DI,$GN532+33),"")</f>
      </c>
      <c r="ES532">
        <f>IF($GO532&gt;=34,INDEX($DI:$DI,$GN532+34),"")</f>
      </c>
      <c r="ET532">
        <f>IF($GO532&gt;=35,INDEX($DI:$DI,$GN532+35),"")</f>
      </c>
      <c r="EU532">
        <f>IF($GO532&gt;=36,INDEX($DI:$DI,$GN532+36),"")</f>
      </c>
      <c r="EV532">
        <f>IF($GO532&gt;=37,INDEX($DI:$DI,$GN532+37),"")</f>
      </c>
      <c r="EW532">
        <f>IF($GO532&gt;=38,INDEX($DI:$DI,$GN532+38),"")</f>
      </c>
      <c r="EX532">
        <f>IF($GO532&gt;=39,INDEX($DI:$DI,$GN532+39),"")</f>
      </c>
      <c r="EY532">
        <f>IF($GO532&gt;=40,INDEX($DI:$DI,$GN532+40),"")</f>
      </c>
      <c r="EZ532">
        <f>IF($GO532&gt;=1,INDEX($DJ:$DJ,$GN532+1),"")</f>
      </c>
      <c r="FA532">
        <f>IF($GO532&gt;=2,INDEX($DJ:$DJ,$GN532+2),"")</f>
      </c>
      <c r="FB532">
        <f>IF($GO532&gt;=3,INDEX($DJ:$DJ,$GN532+3),"")</f>
      </c>
      <c r="FC532">
        <f>IF($GO532&gt;=4,INDEX($DJ:$DJ,$GN532+4),"")</f>
      </c>
      <c r="FD532">
        <f>IF($GO532&gt;=5,INDEX($DJ:$DJ,$GN532+5),"")</f>
      </c>
      <c r="FE532">
        <f>IF($GO532&gt;=6,INDEX($DJ:$DJ,$GN532+6),"")</f>
      </c>
      <c r="FF532">
        <f>IF($GO532&gt;=7,INDEX($DJ:$DJ,$GN532+7),"")</f>
      </c>
      <c r="FG532">
        <f>IF($GO532&gt;=8,INDEX($DJ:$DJ,$GN532+8),"")</f>
      </c>
      <c r="FH532">
        <f>IF($GO532&gt;=9,INDEX($DJ:$DJ,$GN532+9),"")</f>
      </c>
      <c r="FI532">
        <f>IF($GO532&gt;=10,INDEX($DJ:$DJ,$GN532+10),"")</f>
      </c>
      <c r="FJ532">
        <f>IF($GO532&gt;=11,INDEX($DJ:$DJ,$GN532+11),"")</f>
      </c>
      <c r="FK532">
        <f>IF($GO532&gt;=12,INDEX($DJ:$DJ,$GN532+12),"")</f>
      </c>
      <c r="FL532">
        <f>IF($GO532&gt;=13,INDEX($DJ:$DJ,$GN532+13),"")</f>
      </c>
      <c r="FM532">
        <f>IF($GO532&gt;=14,INDEX($DJ:$DJ,$GN532+14),"")</f>
      </c>
      <c r="FN532">
        <f>IF($GO532&gt;=15,INDEX($DJ:$DJ,$GN532+15),"")</f>
      </c>
      <c r="FO532">
        <f>IF($GO532&gt;=16,INDEX($DJ:$DJ,$GN532+16),"")</f>
      </c>
      <c r="FP532">
        <f>IF($GO532&gt;=17,INDEX($DJ:$DJ,$GN532+17),"")</f>
      </c>
      <c r="FQ532">
        <f>IF($GO532&gt;=18,INDEX($DJ:$DJ,$GN532+18),"")</f>
      </c>
      <c r="FR532">
        <f>IF($GO532&gt;=19,INDEX($DJ:$DJ,$GN532+19),"")</f>
      </c>
      <c r="FS532">
        <f>IF($GO532&gt;=20,INDEX($DJ:$DJ,$GN532+20),"")</f>
      </c>
      <c r="FT532">
        <f>IF($GO532&gt;=21,INDEX($DJ:$DJ,$GN532+21),"")</f>
      </c>
      <c r="FU532">
        <f>IF($GO532&gt;=22,INDEX($DJ:$DJ,$GN532+22),"")</f>
      </c>
      <c r="FV532">
        <f>IF($GO532&gt;=23,INDEX($DJ:$DJ,$GN532+23),"")</f>
      </c>
      <c r="FW532">
        <f>IF($GO532&gt;=24,INDEX($DJ:$DJ,$GN532+24),"")</f>
      </c>
      <c r="FX532">
        <f>IF($GO532&gt;=25,INDEX($DJ:$DJ,$GN532+25),"")</f>
      </c>
      <c r="FY532">
        <f>IF($GO532&gt;=26,INDEX($DJ:$DJ,$GN532+26),"")</f>
      </c>
      <c r="FZ532">
        <f>IF($GO532&gt;=27,INDEX($DJ:$DJ,$GN532+27),"")</f>
      </c>
      <c r="GA532">
        <f>IF($GO532&gt;=28,INDEX($DJ:$DJ,$GN532+28),"")</f>
      </c>
      <c r="GB532">
        <f>IF($GO532&gt;=29,INDEX($DJ:$DJ,$GN532+29),"")</f>
      </c>
      <c r="GC532">
        <f>IF($GO532&gt;=30,INDEX($DJ:$DJ,$GN532+30),"")</f>
      </c>
      <c r="GD532">
        <f>IF($GO532&gt;=31,INDEX($DJ:$DJ,$GN532+31),"")</f>
      </c>
      <c r="GE532">
        <f>IF($GO532&gt;=32,INDEX($DJ:$DJ,$GN532+32),"")</f>
      </c>
      <c r="GF532">
        <f>IF($GO532&gt;=33,INDEX($DJ:$DJ,$GN532+33),"")</f>
      </c>
      <c r="GG532">
        <f>IF($GO532&gt;=34,INDEX($DJ:$DJ,$GN532+34),"")</f>
      </c>
      <c r="GH532">
        <f>IF($GO532&gt;=35,INDEX($DJ:$DJ,$GN532+35),"")</f>
      </c>
      <c r="GI532">
        <f>IF($GO532&gt;=36,INDEX($DJ:$DJ,$GN532+36),"")</f>
      </c>
      <c r="GJ532">
        <f>IF($GO532&gt;=37,INDEX($DJ:$DJ,$GN532+37),"")</f>
      </c>
      <c r="GK532">
        <f>IF($GO532&gt;=38,INDEX($DJ:$DJ,$GN532+38),"")</f>
      </c>
      <c r="GL532">
        <f>IF($GO532&gt;=39,INDEX($DJ:$DJ,$GN532+39),"")</f>
      </c>
      <c r="GM532">
        <f>IF($GO532&gt;=40,INDEX($DJ:$DJ,$GN532+40),"")</f>
      </c>
      <c r="GN532">
        <f>IFERROR(MATCH($DH532,$DI$2:$DI$148,0)+1,0)</f>
      </c>
      <c r="GO532">
        <f>IFERROR(INDEX($DK$2:$DK$148,MATCH($DH532,$DI$2:$DI$148,0)),0)</f>
      </c>
      <c r="GP532">
        <f>IFERROR(MATCH($Y532,$DL$532:$EY$532,0),0)</f>
      </c>
      <c r="GQ532">
        <f>IF($GP532&gt;0,INDEX($EZ$532:$GM$532,$GP532),"")</f>
      </c>
      <c r="GT532">
        <f>IF($JC532&gt;=1,INDEX($GR:$GR,$JB532+1),"")</f>
      </c>
      <c r="GU532">
        <f>IF($JC532&gt;=2,INDEX($GR:$GR,$JB532+2),"")</f>
      </c>
      <c r="GV532">
        <f>IF($JC532&gt;=3,INDEX($GR:$GR,$JB532+3),"")</f>
      </c>
      <c r="GW532">
        <f>IF($JC532&gt;=4,INDEX($GR:$GR,$JB532+4),"")</f>
      </c>
      <c r="GX532">
        <f>IF($JC532&gt;=5,INDEX($GR:$GR,$JB532+5),"")</f>
      </c>
      <c r="GY532">
        <f>IF($JC532&gt;=6,INDEX($GR:$GR,$JB532+6),"")</f>
      </c>
      <c r="GZ532">
        <f>IF($JC532&gt;=7,INDEX($GR:$GR,$JB532+7),"")</f>
      </c>
      <c r="HA532">
        <f>IF($JC532&gt;=8,INDEX($GR:$GR,$JB532+8),"")</f>
      </c>
      <c r="HB532">
        <f>IF($JC532&gt;=9,INDEX($GR:$GR,$JB532+9),"")</f>
      </c>
      <c r="HC532">
        <f>IF($JC532&gt;=10,INDEX($GR:$GR,$JB532+10),"")</f>
      </c>
      <c r="HD532">
        <f>IF($JC532&gt;=11,INDEX($GR:$GR,$JB532+11),"")</f>
      </c>
      <c r="HE532">
        <f>IF($JC532&gt;=12,INDEX($GR:$GR,$JB532+12),"")</f>
      </c>
      <c r="HF532">
        <f>IF($JC532&gt;=13,INDEX($GR:$GR,$JB532+13),"")</f>
      </c>
      <c r="HG532">
        <f>IF($JC532&gt;=14,INDEX($GR:$GR,$JB532+14),"")</f>
      </c>
      <c r="HH532">
        <f>IF($JC532&gt;=15,INDEX($GR:$GR,$JB532+15),"")</f>
      </c>
      <c r="HI532">
        <f>IF($JC532&gt;=16,INDEX($GR:$GR,$JB532+16),"")</f>
      </c>
      <c r="HJ532">
        <f>IF($JC532&gt;=17,INDEX($GR:$GR,$JB532+17),"")</f>
      </c>
      <c r="HK532">
        <f>IF($JC532&gt;=18,INDEX($GR:$GR,$JB532+18),"")</f>
      </c>
      <c r="HL532">
        <f>IF($JC532&gt;=19,INDEX($GR:$GR,$JB532+19),"")</f>
      </c>
      <c r="HM532">
        <f>IF($JC532&gt;=20,INDEX($GR:$GR,$JB532+20),"")</f>
      </c>
      <c r="HN532">
        <f>IF($JC532&gt;=21,INDEX($GR:$GR,$JB532+21),"")</f>
      </c>
      <c r="HO532">
        <f>IF($JC532&gt;=22,INDEX($GR:$GR,$JB532+22),"")</f>
      </c>
      <c r="HP532">
        <f>IF($JC532&gt;=23,INDEX($GR:$GR,$JB532+23),"")</f>
      </c>
      <c r="HQ532">
        <f>IF($JC532&gt;=24,INDEX($GR:$GR,$JB532+24),"")</f>
      </c>
      <c r="HR532">
        <f>IF($JC532&gt;=25,INDEX($GR:$GR,$JB532+25),"")</f>
      </c>
      <c r="HS532">
        <f>IF($JC532&gt;=26,INDEX($GR:$GR,$JB532+26),"")</f>
      </c>
      <c r="HT532">
        <f>IF($JC532&gt;=27,INDEX($GR:$GR,$JB532+27),"")</f>
      </c>
      <c r="HU532">
        <f>IF($JC532&gt;=28,INDEX($GR:$GR,$JB532+28),"")</f>
      </c>
      <c r="HV532">
        <f>IF($JC532&gt;=29,INDEX($GR:$GR,$JB532+29),"")</f>
      </c>
      <c r="HW532">
        <f>IF($JC532&gt;=30,INDEX($GR:$GR,$JB532+30),"")</f>
      </c>
      <c r="HX532">
        <f>IF($JC532&gt;=31,INDEX($GR:$GR,$JB532+31),"")</f>
      </c>
      <c r="HY532">
        <f>IF($JC532&gt;=32,INDEX($GR:$GR,$JB532+32),"")</f>
      </c>
      <c r="HZ532">
        <f>IF($JC532&gt;=33,INDEX($GR:$GR,$JB532+33),"")</f>
      </c>
      <c r="IA532">
        <f>IF($JC532&gt;=34,INDEX($GR:$GR,$JB532+34),"")</f>
      </c>
      <c r="IB532">
        <f>IF($JC532&gt;=35,INDEX($GR:$GR,$JB532+35),"")</f>
      </c>
      <c r="IC532">
        <f>IF($JC532&gt;=36,INDEX($GR:$GR,$JB532+36),"")</f>
      </c>
      <c r="ID532">
        <f>IF($JC532&gt;=37,INDEX($GR:$GR,$JB532+37),"")</f>
      </c>
      <c r="IE532">
        <f>IF($JC532&gt;=38,INDEX($GR:$GR,$JB532+38),"")</f>
      </c>
      <c r="IF532">
        <f>IF($JC532&gt;=39,INDEX($GR:$GR,$JB532+39),"")</f>
      </c>
      <c r="IG532">
        <f>IF($JC532&gt;=40,INDEX($GR:$GR,$JB532+40),"")</f>
      </c>
      <c r="IH532">
        <f>IF($JC532&gt;=41,INDEX($GR:$GR,$JB532+41),"")</f>
      </c>
      <c r="II532">
        <f>IF($JC532&gt;=42,INDEX($GR:$GR,$JB532+42),"")</f>
      </c>
      <c r="IJ532">
        <f>IF($JC532&gt;=43,INDEX($GR:$GR,$JB532+43),"")</f>
      </c>
      <c r="IK532">
        <f>IF($JC532&gt;=44,INDEX($GR:$GR,$JB532+44),"")</f>
      </c>
      <c r="IL532">
        <f>IF($JC532&gt;=45,INDEX($GR:$GR,$JB532+45),"")</f>
      </c>
      <c r="IM532">
        <f>IF($JC532&gt;=46,INDEX($GR:$GR,$JB532+46),"")</f>
      </c>
      <c r="IN532">
        <f>IF($JC532&gt;=47,INDEX($GR:$GR,$JB532+47),"")</f>
      </c>
      <c r="IO532">
        <f>IF($JC532&gt;=48,INDEX($GR:$GR,$JB532+48),"")</f>
      </c>
      <c r="IP532">
        <f>IF($JC532&gt;=49,INDEX($GR:$GR,$JB532+49),"")</f>
      </c>
      <c r="IQ532">
        <f>IF($JC532&gt;=50,INDEX($GR:$GR,$JB532+50),"")</f>
      </c>
      <c r="IR532">
        <f>IF($JC532&gt;=51,INDEX($GR:$GR,$JB532+51),"")</f>
      </c>
      <c r="IS532">
        <f>IF($JC532&gt;=52,INDEX($GR:$GR,$JB532+52),"")</f>
      </c>
      <c r="IT532">
        <f>IF($JC532&gt;=53,INDEX($GR:$GR,$JB532+53),"")</f>
      </c>
      <c r="IU532">
        <f>IF($JC532&gt;=54,INDEX($GR:$GR,$JB532+54),"")</f>
      </c>
      <c r="IV532">
        <f>IF($JC532&gt;=55,INDEX($GR:$GR,$JB532+55),"")</f>
      </c>
      <c r="IW532">
        <f>IF($JC532&gt;=56,INDEX($GR:$GR,$JB532+56),"")</f>
      </c>
      <c r="IX532">
        <f>IF($JC532&gt;=57,INDEX($GR:$GR,$JB532+57),"")</f>
      </c>
      <c r="IY532">
        <f>IF($JC532&gt;=58,INDEX($GR:$GR,$JB532+58),"")</f>
      </c>
      <c r="IZ532">
        <f>IF($JC532&gt;=59,INDEX($GR:$GR,$JB532+59),"")</f>
      </c>
      <c r="JA532">
        <f>IF($JC532&gt;=60,INDEX($GR:$GR,$JB532+60),"")</f>
      </c>
      <c r="JB532">
        <f>IFERROR(MATCH($GQ532,$GR$2:$GR$324,0)+1,0)</f>
      </c>
      <c r="JC532">
        <f>IFERROR(INDEX($GS$2:$GS$324,MATCH($GQ532,$GR$2:$GR$324,0)),0)</f>
      </c>
      <c r="JD532" t="s">
        <v>40</v>
      </c>
      <c r="JE532" t="s">
        <v>40</v>
      </c>
    </row>
    <row r="533" spans="1:265" x14ac:dyDescent="0.25">
      <c r="Q533">
        <f>IF(OR($T533="",$P533=""),"",IFERROR($T533/$P533,0))</f>
      </c>
      <c r="R533">
        <f>IF($T533="","",
SUM($S533,$U533,$Z533,$V533,$X533)*
(1-IF($AA533="",0,VALUE($AA533)/100)))</f>
      </c>
      <c r="S533">
        <f>IF($T533="","",$T533)</f>
      </c>
      <c r="U533">
        <f>IF($T533="","",
IF($N533="","",
IF(ISNUMBER(SEARCH("exempt",LOWER($N533))),0,
$T533*(VALUE(SUBSTITUTE($N533,"%",""))/100))))</f>
      </c>
      <c r="AB533">
        <f>IFERROR(IF(FIND(" - ",$K533)&gt;0,MID($K533,FIND(" - ",$K533)+3,LEN($K533)),""),"")</f>
      </c>
      <c r="AK533" t="s">
        <v>1120</v>
      </c>
      <c r="AP533">
        <f>IFERROR(LEFT($K533,FIND(" - ",$K533)-1),$K533)</f>
      </c>
      <c r="AS533">
        <f>IF($CH533&gt;=1,INDEX($AQ:$AQ,$CG533+1),"")</f>
      </c>
      <c r="AT533">
        <f>IF($CH533&gt;=2,INDEX($AQ:$AQ,$CG533+2),"")</f>
      </c>
      <c r="AU533">
        <f>IF($CH533&gt;=3,INDEX($AQ:$AQ,$CG533+3),"")</f>
      </c>
      <c r="AV533">
        <f>IF($CH533&gt;=4,INDEX($AQ:$AQ,$CG533+4),"")</f>
      </c>
      <c r="AW533">
        <f>IF($CH533&gt;=5,INDEX($AQ:$AQ,$CG533+5),"")</f>
      </c>
      <c r="AX533">
        <f>IF($CH533&gt;=6,INDEX($AQ:$AQ,$CG533+6),"")</f>
      </c>
      <c r="AY533">
        <f>IF($CH533&gt;=7,INDEX($AQ:$AQ,$CG533+7),"")</f>
      </c>
      <c r="AZ533">
        <f>IF($CH533&gt;=8,INDEX($AQ:$AQ,$CG533+8),"")</f>
      </c>
      <c r="BA533">
        <f>IF($CH533&gt;=9,INDEX($AQ:$AQ,$CG533+9),"")</f>
      </c>
      <c r="BB533">
        <f>IF($CH533&gt;=10,INDEX($AQ:$AQ,$CG533+10),"")</f>
      </c>
      <c r="BC533">
        <f>IF($CH533&gt;=11,INDEX($AQ:$AQ,$CG533+11),"")</f>
      </c>
      <c r="BD533">
        <f>IF($CH533&gt;=12,INDEX($AQ:$AQ,$CG533+12),"")</f>
      </c>
      <c r="BE533">
        <f>IF($CH533&gt;=13,INDEX($AQ:$AQ,$CG533+13),"")</f>
      </c>
      <c r="BF533">
        <f>IF($CH533&gt;=14,INDEX($AQ:$AQ,$CG533+14),"")</f>
      </c>
      <c r="BG533">
        <f>IF($CH533&gt;=15,INDEX($AQ:$AQ,$CG533+15),"")</f>
      </c>
      <c r="BH533">
        <f>IF($CH533&gt;=16,INDEX($AQ:$AQ,$CG533+16),"")</f>
      </c>
      <c r="BI533">
        <f>IF($CH533&gt;=17,INDEX($AQ:$AQ,$CG533+17),"")</f>
      </c>
      <c r="BJ533">
        <f>IF($CH533&gt;=18,INDEX($AQ:$AQ,$CG533+18),"")</f>
      </c>
      <c r="BK533">
        <f>IF($CH533&gt;=19,INDEX($AQ:$AQ,$CG533+19),"")</f>
      </c>
      <c r="BL533">
        <f>IF($CH533&gt;=20,INDEX($AQ:$AQ,$CG533+20),"")</f>
      </c>
      <c r="BM533">
        <f>IF($CH533&gt;=21,INDEX($AQ:$AQ,$CG533+21),"")</f>
      </c>
      <c r="BN533">
        <f>IF($CH533&gt;=22,INDEX($AQ:$AQ,$CG533+22),"")</f>
      </c>
      <c r="BO533">
        <f>IF($CH533&gt;=23,INDEX($AQ:$AQ,$CG533+23),"")</f>
      </c>
      <c r="BP533">
        <f>IF($CH533&gt;=24,INDEX($AQ:$AQ,$CG533+24),"")</f>
      </c>
      <c r="BQ533">
        <f>IF($CH533&gt;=25,INDEX($AQ:$AQ,$CG533+25),"")</f>
      </c>
      <c r="BR533">
        <f>IF($CH533&gt;=26,INDEX($AQ:$AQ,$CG533+26),"")</f>
      </c>
      <c r="BS533">
        <f>IF($CH533&gt;=27,INDEX($AQ:$AQ,$CG533+27),"")</f>
      </c>
      <c r="BT533">
        <f>IF($CH533&gt;=28,INDEX($AQ:$AQ,$CG533+28),"")</f>
      </c>
      <c r="BU533">
        <f>IF($CH533&gt;=29,INDEX($AQ:$AQ,$CG533+29),"")</f>
      </c>
      <c r="BV533">
        <f>IF($CH533&gt;=30,INDEX($AQ:$AQ,$CG533+30),"")</f>
      </c>
      <c r="BW533">
        <f>IF($CH533&gt;=31,INDEX($AQ:$AQ,$CG533+31),"")</f>
      </c>
      <c r="BX533">
        <f>IF($CH533&gt;=32,INDEX($AQ:$AQ,$CG533+32),"")</f>
      </c>
      <c r="BY533">
        <f>IF($CH533&gt;=33,INDEX($AQ:$AQ,$CG533+33),"")</f>
      </c>
      <c r="BZ533">
        <f>IF($CH533&gt;=34,INDEX($AQ:$AQ,$CG533+34),"")</f>
      </c>
      <c r="CA533">
        <f>IF($CH533&gt;=35,INDEX($AQ:$AQ,$CG533+35),"")</f>
      </c>
      <c r="CB533">
        <f>IF($CH533&gt;=36,INDEX($AQ:$AQ,$CG533+36),"")</f>
      </c>
      <c r="CC533">
        <f>IF($CH533&gt;=37,INDEX($AQ:$AQ,$CG533+37),"")</f>
      </c>
      <c r="CD533">
        <f>IF($CH533&gt;=38,INDEX($AQ:$AQ,$CG533+38),"")</f>
      </c>
      <c r="CE533">
        <f>IF($CH533&gt;=39,INDEX($AQ:$AQ,$CG533+39),"")</f>
      </c>
      <c r="CF533">
        <f>IF($CH533&gt;=40,INDEX($AQ:$AQ,$CG533+40),"")</f>
      </c>
      <c r="CG533">
        <f>IFERROR(MATCH($AP533,$AQ$2:$AQ$134,0)+1,0)</f>
      </c>
      <c r="CH533">
        <f>IFERROR(INDEX($AR$2:$AR$134,MATCH($AP533,$AQ$2:$AQ$134,0)),0)</f>
      </c>
      <c r="CI533">
        <f>IFERROR(LEFT($L533,FIND(" - ",$L533)-1),$L533)</f>
      </c>
      <c r="CL533">
        <f>IF($DG533&gt;=1,INDEX($CJ:$CJ,$DF533+1),"")</f>
      </c>
      <c r="CM533">
        <f>IF($DG533&gt;=2,INDEX($CJ:$CJ,$DF533+2),"")</f>
      </c>
      <c r="CN533">
        <f>IF($DG533&gt;=3,INDEX($CJ:$CJ,$DF533+3),"")</f>
      </c>
      <c r="CO533">
        <f>IF($DG533&gt;=4,INDEX($CJ:$CJ,$DF533+4),"")</f>
      </c>
      <c r="CP533">
        <f>IF($DG533&gt;=5,INDEX($CJ:$CJ,$DF533+5),"")</f>
      </c>
      <c r="CQ533">
        <f>IF($DG533&gt;=6,INDEX($CJ:$CJ,$DF533+6),"")</f>
      </c>
      <c r="CR533">
        <f>IF($DG533&gt;=7,INDEX($CJ:$CJ,$DF533+7),"")</f>
      </c>
      <c r="CS533">
        <f>IF($DG533&gt;=8,INDEX($CJ:$CJ,$DF533+8),"")</f>
      </c>
      <c r="CT533">
        <f>IF($DG533&gt;=9,INDEX($CJ:$CJ,$DF533+9),"")</f>
      </c>
      <c r="CU533">
        <f>IF($DG533&gt;=10,INDEX($CJ:$CJ,$DF533+10),"")</f>
      </c>
      <c r="CV533">
        <f>IF($DG533&gt;=11,INDEX($CJ:$CJ,$DF533+11),"")</f>
      </c>
      <c r="CW533">
        <f>IF($DG533&gt;=12,INDEX($CJ:$CJ,$DF533+12),"")</f>
      </c>
      <c r="CX533">
        <f>IF($DG533&gt;=13,INDEX($CJ:$CJ,$DF533+13),"")</f>
      </c>
      <c r="CY533">
        <f>IF($DG533&gt;=14,INDEX($CJ:$CJ,$DF533+14),"")</f>
      </c>
      <c r="CZ533">
        <f>IF($DG533&gt;=15,INDEX($CJ:$CJ,$DF533+15),"")</f>
      </c>
      <c r="DA533">
        <f>IF($DG533&gt;=16,INDEX($CJ:$CJ,$DF533+16),"")</f>
      </c>
      <c r="DB533">
        <f>IF($DG533&gt;=17,INDEX($CJ:$CJ,$DF533+17),"")</f>
      </c>
      <c r="DC533">
        <f>IF($DG533&gt;=18,INDEX($CJ:$CJ,$DF533+18),"")</f>
      </c>
      <c r="DD533">
        <f>IF($DG533&gt;=19,INDEX($CJ:$CJ,$DF533+19),"")</f>
      </c>
      <c r="DE533">
        <f>IF($DG533&gt;=20,INDEX($CJ:$CJ,$DF533+20),"")</f>
      </c>
      <c r="DF533">
        <f>IFERROR(MATCH($CI533,$CJ$2:$CJ$263,0)+1,0)</f>
      </c>
      <c r="DG533">
        <f>IFERROR(INDEX($CK$2:$CK$263,MATCH($CI533,$CJ$2:$CJ$263,0)),0)</f>
      </c>
      <c r="DH533">
        <f>IFERROR(INDEX($AO:$AO,MATCH($N533,$AN:$AN,0))&amp;"","")</f>
      </c>
      <c r="DL533">
        <f>IF($GO533&gt;=1,INDEX($DI:$DI,$GN533+1),"")</f>
      </c>
      <c r="DM533">
        <f>IF($GO533&gt;=2,INDEX($DI:$DI,$GN533+2),"")</f>
      </c>
      <c r="DN533">
        <f>IF($GO533&gt;=3,INDEX($DI:$DI,$GN533+3),"")</f>
      </c>
      <c r="DO533">
        <f>IF($GO533&gt;=4,INDEX($DI:$DI,$GN533+4),"")</f>
      </c>
      <c r="DP533">
        <f>IF($GO533&gt;=5,INDEX($DI:$DI,$GN533+5),"")</f>
      </c>
      <c r="DQ533">
        <f>IF($GO533&gt;=6,INDEX($DI:$DI,$GN533+6),"")</f>
      </c>
      <c r="DR533">
        <f>IF($GO533&gt;=7,INDEX($DI:$DI,$GN533+7),"")</f>
      </c>
      <c r="DS533">
        <f>IF($GO533&gt;=8,INDEX($DI:$DI,$GN533+8),"")</f>
      </c>
      <c r="DT533">
        <f>IF($GO533&gt;=9,INDEX($DI:$DI,$GN533+9),"")</f>
      </c>
      <c r="DU533">
        <f>IF($GO533&gt;=10,INDEX($DI:$DI,$GN533+10),"")</f>
      </c>
      <c r="DV533">
        <f>IF($GO533&gt;=11,INDEX($DI:$DI,$GN533+11),"")</f>
      </c>
      <c r="DW533">
        <f>IF($GO533&gt;=12,INDEX($DI:$DI,$GN533+12),"")</f>
      </c>
      <c r="DX533">
        <f>IF($GO533&gt;=13,INDEX($DI:$DI,$GN533+13),"")</f>
      </c>
      <c r="DY533">
        <f>IF($GO533&gt;=14,INDEX($DI:$DI,$GN533+14),"")</f>
      </c>
      <c r="DZ533">
        <f>IF($GO533&gt;=15,INDEX($DI:$DI,$GN533+15),"")</f>
      </c>
      <c r="EA533">
        <f>IF($GO533&gt;=16,INDEX($DI:$DI,$GN533+16),"")</f>
      </c>
      <c r="EB533">
        <f>IF($GO533&gt;=17,INDEX($DI:$DI,$GN533+17),"")</f>
      </c>
      <c r="EC533">
        <f>IF($GO533&gt;=18,INDEX($DI:$DI,$GN533+18),"")</f>
      </c>
      <c r="ED533">
        <f>IF($GO533&gt;=19,INDEX($DI:$DI,$GN533+19),"")</f>
      </c>
      <c r="EE533">
        <f>IF($GO533&gt;=20,INDEX($DI:$DI,$GN533+20),"")</f>
      </c>
      <c r="EF533">
        <f>IF($GO533&gt;=21,INDEX($DI:$DI,$GN533+21),"")</f>
      </c>
      <c r="EG533">
        <f>IF($GO533&gt;=22,INDEX($DI:$DI,$GN533+22),"")</f>
      </c>
      <c r="EH533">
        <f>IF($GO533&gt;=23,INDEX($DI:$DI,$GN533+23),"")</f>
      </c>
      <c r="EI533">
        <f>IF($GO533&gt;=24,INDEX($DI:$DI,$GN533+24),"")</f>
      </c>
      <c r="EJ533">
        <f>IF($GO533&gt;=25,INDEX($DI:$DI,$GN533+25),"")</f>
      </c>
      <c r="EK533">
        <f>IF($GO533&gt;=26,INDEX($DI:$DI,$GN533+26),"")</f>
      </c>
      <c r="EL533">
        <f>IF($GO533&gt;=27,INDEX($DI:$DI,$GN533+27),"")</f>
      </c>
      <c r="EM533">
        <f>IF($GO533&gt;=28,INDEX($DI:$DI,$GN533+28),"")</f>
      </c>
      <c r="EN533">
        <f>IF($GO533&gt;=29,INDEX($DI:$DI,$GN533+29),"")</f>
      </c>
      <c r="EO533">
        <f>IF($GO533&gt;=30,INDEX($DI:$DI,$GN533+30),"")</f>
      </c>
      <c r="EP533">
        <f>IF($GO533&gt;=31,INDEX($DI:$DI,$GN533+31),"")</f>
      </c>
      <c r="EQ533">
        <f>IF($GO533&gt;=32,INDEX($DI:$DI,$GN533+32),"")</f>
      </c>
      <c r="ER533">
        <f>IF($GO533&gt;=33,INDEX($DI:$DI,$GN533+33),"")</f>
      </c>
      <c r="ES533">
        <f>IF($GO533&gt;=34,INDEX($DI:$DI,$GN533+34),"")</f>
      </c>
      <c r="ET533">
        <f>IF($GO533&gt;=35,INDEX($DI:$DI,$GN533+35),"")</f>
      </c>
      <c r="EU533">
        <f>IF($GO533&gt;=36,INDEX($DI:$DI,$GN533+36),"")</f>
      </c>
      <c r="EV533">
        <f>IF($GO533&gt;=37,INDEX($DI:$DI,$GN533+37),"")</f>
      </c>
      <c r="EW533">
        <f>IF($GO533&gt;=38,INDEX($DI:$DI,$GN533+38),"")</f>
      </c>
      <c r="EX533">
        <f>IF($GO533&gt;=39,INDEX($DI:$DI,$GN533+39),"")</f>
      </c>
      <c r="EY533">
        <f>IF($GO533&gt;=40,INDEX($DI:$DI,$GN533+40),"")</f>
      </c>
      <c r="EZ533">
        <f>IF($GO533&gt;=1,INDEX($DJ:$DJ,$GN533+1),"")</f>
      </c>
      <c r="FA533">
        <f>IF($GO533&gt;=2,INDEX($DJ:$DJ,$GN533+2),"")</f>
      </c>
      <c r="FB533">
        <f>IF($GO533&gt;=3,INDEX($DJ:$DJ,$GN533+3),"")</f>
      </c>
      <c r="FC533">
        <f>IF($GO533&gt;=4,INDEX($DJ:$DJ,$GN533+4),"")</f>
      </c>
      <c r="FD533">
        <f>IF($GO533&gt;=5,INDEX($DJ:$DJ,$GN533+5),"")</f>
      </c>
      <c r="FE533">
        <f>IF($GO533&gt;=6,INDEX($DJ:$DJ,$GN533+6),"")</f>
      </c>
      <c r="FF533">
        <f>IF($GO533&gt;=7,INDEX($DJ:$DJ,$GN533+7),"")</f>
      </c>
      <c r="FG533">
        <f>IF($GO533&gt;=8,INDEX($DJ:$DJ,$GN533+8),"")</f>
      </c>
      <c r="FH533">
        <f>IF($GO533&gt;=9,INDEX($DJ:$DJ,$GN533+9),"")</f>
      </c>
      <c r="FI533">
        <f>IF($GO533&gt;=10,INDEX($DJ:$DJ,$GN533+10),"")</f>
      </c>
      <c r="FJ533">
        <f>IF($GO533&gt;=11,INDEX($DJ:$DJ,$GN533+11),"")</f>
      </c>
      <c r="FK533">
        <f>IF($GO533&gt;=12,INDEX($DJ:$DJ,$GN533+12),"")</f>
      </c>
      <c r="FL533">
        <f>IF($GO533&gt;=13,INDEX($DJ:$DJ,$GN533+13),"")</f>
      </c>
      <c r="FM533">
        <f>IF($GO533&gt;=14,INDEX($DJ:$DJ,$GN533+14),"")</f>
      </c>
      <c r="FN533">
        <f>IF($GO533&gt;=15,INDEX($DJ:$DJ,$GN533+15),"")</f>
      </c>
      <c r="FO533">
        <f>IF($GO533&gt;=16,INDEX($DJ:$DJ,$GN533+16),"")</f>
      </c>
      <c r="FP533">
        <f>IF($GO533&gt;=17,INDEX($DJ:$DJ,$GN533+17),"")</f>
      </c>
      <c r="FQ533">
        <f>IF($GO533&gt;=18,INDEX($DJ:$DJ,$GN533+18),"")</f>
      </c>
      <c r="FR533">
        <f>IF($GO533&gt;=19,INDEX($DJ:$DJ,$GN533+19),"")</f>
      </c>
      <c r="FS533">
        <f>IF($GO533&gt;=20,INDEX($DJ:$DJ,$GN533+20),"")</f>
      </c>
      <c r="FT533">
        <f>IF($GO533&gt;=21,INDEX($DJ:$DJ,$GN533+21),"")</f>
      </c>
      <c r="FU533">
        <f>IF($GO533&gt;=22,INDEX($DJ:$DJ,$GN533+22),"")</f>
      </c>
      <c r="FV533">
        <f>IF($GO533&gt;=23,INDEX($DJ:$DJ,$GN533+23),"")</f>
      </c>
      <c r="FW533">
        <f>IF($GO533&gt;=24,INDEX($DJ:$DJ,$GN533+24),"")</f>
      </c>
      <c r="FX533">
        <f>IF($GO533&gt;=25,INDEX($DJ:$DJ,$GN533+25),"")</f>
      </c>
      <c r="FY533">
        <f>IF($GO533&gt;=26,INDEX($DJ:$DJ,$GN533+26),"")</f>
      </c>
      <c r="FZ533">
        <f>IF($GO533&gt;=27,INDEX($DJ:$DJ,$GN533+27),"")</f>
      </c>
      <c r="GA533">
        <f>IF($GO533&gt;=28,INDEX($DJ:$DJ,$GN533+28),"")</f>
      </c>
      <c r="GB533">
        <f>IF($GO533&gt;=29,INDEX($DJ:$DJ,$GN533+29),"")</f>
      </c>
      <c r="GC533">
        <f>IF($GO533&gt;=30,INDEX($DJ:$DJ,$GN533+30),"")</f>
      </c>
      <c r="GD533">
        <f>IF($GO533&gt;=31,INDEX($DJ:$DJ,$GN533+31),"")</f>
      </c>
      <c r="GE533">
        <f>IF($GO533&gt;=32,INDEX($DJ:$DJ,$GN533+32),"")</f>
      </c>
      <c r="GF533">
        <f>IF($GO533&gt;=33,INDEX($DJ:$DJ,$GN533+33),"")</f>
      </c>
      <c r="GG533">
        <f>IF($GO533&gt;=34,INDEX($DJ:$DJ,$GN533+34),"")</f>
      </c>
      <c r="GH533">
        <f>IF($GO533&gt;=35,INDEX($DJ:$DJ,$GN533+35),"")</f>
      </c>
      <c r="GI533">
        <f>IF($GO533&gt;=36,INDEX($DJ:$DJ,$GN533+36),"")</f>
      </c>
      <c r="GJ533">
        <f>IF($GO533&gt;=37,INDEX($DJ:$DJ,$GN533+37),"")</f>
      </c>
      <c r="GK533">
        <f>IF($GO533&gt;=38,INDEX($DJ:$DJ,$GN533+38),"")</f>
      </c>
      <c r="GL533">
        <f>IF($GO533&gt;=39,INDEX($DJ:$DJ,$GN533+39),"")</f>
      </c>
      <c r="GM533">
        <f>IF($GO533&gt;=40,INDEX($DJ:$DJ,$GN533+40),"")</f>
      </c>
      <c r="GN533">
        <f>IFERROR(MATCH($DH533,$DI$2:$DI$148,0)+1,0)</f>
      </c>
      <c r="GO533">
        <f>IFERROR(INDEX($DK$2:$DK$148,MATCH($DH533,$DI$2:$DI$148,0)),0)</f>
      </c>
      <c r="GP533">
        <f>IFERROR(MATCH($Y533,$DL$533:$EY$533,0),0)</f>
      </c>
      <c r="GQ533">
        <f>IF($GP533&gt;0,INDEX($EZ$533:$GM$533,$GP533),"")</f>
      </c>
      <c r="GT533">
        <f>IF($JC533&gt;=1,INDEX($GR:$GR,$JB533+1),"")</f>
      </c>
      <c r="GU533">
        <f>IF($JC533&gt;=2,INDEX($GR:$GR,$JB533+2),"")</f>
      </c>
      <c r="GV533">
        <f>IF($JC533&gt;=3,INDEX($GR:$GR,$JB533+3),"")</f>
      </c>
      <c r="GW533">
        <f>IF($JC533&gt;=4,INDEX($GR:$GR,$JB533+4),"")</f>
      </c>
      <c r="GX533">
        <f>IF($JC533&gt;=5,INDEX($GR:$GR,$JB533+5),"")</f>
      </c>
      <c r="GY533">
        <f>IF($JC533&gt;=6,INDEX($GR:$GR,$JB533+6),"")</f>
      </c>
      <c r="GZ533">
        <f>IF($JC533&gt;=7,INDEX($GR:$GR,$JB533+7),"")</f>
      </c>
      <c r="HA533">
        <f>IF($JC533&gt;=8,INDEX($GR:$GR,$JB533+8),"")</f>
      </c>
      <c r="HB533">
        <f>IF($JC533&gt;=9,INDEX($GR:$GR,$JB533+9),"")</f>
      </c>
      <c r="HC533">
        <f>IF($JC533&gt;=10,INDEX($GR:$GR,$JB533+10),"")</f>
      </c>
      <c r="HD533">
        <f>IF($JC533&gt;=11,INDEX($GR:$GR,$JB533+11),"")</f>
      </c>
      <c r="HE533">
        <f>IF($JC533&gt;=12,INDEX($GR:$GR,$JB533+12),"")</f>
      </c>
      <c r="HF533">
        <f>IF($JC533&gt;=13,INDEX($GR:$GR,$JB533+13),"")</f>
      </c>
      <c r="HG533">
        <f>IF($JC533&gt;=14,INDEX($GR:$GR,$JB533+14),"")</f>
      </c>
      <c r="HH533">
        <f>IF($JC533&gt;=15,INDEX($GR:$GR,$JB533+15),"")</f>
      </c>
      <c r="HI533">
        <f>IF($JC533&gt;=16,INDEX($GR:$GR,$JB533+16),"")</f>
      </c>
      <c r="HJ533">
        <f>IF($JC533&gt;=17,INDEX($GR:$GR,$JB533+17),"")</f>
      </c>
      <c r="HK533">
        <f>IF($JC533&gt;=18,INDEX($GR:$GR,$JB533+18),"")</f>
      </c>
      <c r="HL533">
        <f>IF($JC533&gt;=19,INDEX($GR:$GR,$JB533+19),"")</f>
      </c>
      <c r="HM533">
        <f>IF($JC533&gt;=20,INDEX($GR:$GR,$JB533+20),"")</f>
      </c>
      <c r="HN533">
        <f>IF($JC533&gt;=21,INDEX($GR:$GR,$JB533+21),"")</f>
      </c>
      <c r="HO533">
        <f>IF($JC533&gt;=22,INDEX($GR:$GR,$JB533+22),"")</f>
      </c>
      <c r="HP533">
        <f>IF($JC533&gt;=23,INDEX($GR:$GR,$JB533+23),"")</f>
      </c>
      <c r="HQ533">
        <f>IF($JC533&gt;=24,INDEX($GR:$GR,$JB533+24),"")</f>
      </c>
      <c r="HR533">
        <f>IF($JC533&gt;=25,INDEX($GR:$GR,$JB533+25),"")</f>
      </c>
      <c r="HS533">
        <f>IF($JC533&gt;=26,INDEX($GR:$GR,$JB533+26),"")</f>
      </c>
      <c r="HT533">
        <f>IF($JC533&gt;=27,INDEX($GR:$GR,$JB533+27),"")</f>
      </c>
      <c r="HU533">
        <f>IF($JC533&gt;=28,INDEX($GR:$GR,$JB533+28),"")</f>
      </c>
      <c r="HV533">
        <f>IF($JC533&gt;=29,INDEX($GR:$GR,$JB533+29),"")</f>
      </c>
      <c r="HW533">
        <f>IF($JC533&gt;=30,INDEX($GR:$GR,$JB533+30),"")</f>
      </c>
      <c r="HX533">
        <f>IF($JC533&gt;=31,INDEX($GR:$GR,$JB533+31),"")</f>
      </c>
      <c r="HY533">
        <f>IF($JC533&gt;=32,INDEX($GR:$GR,$JB533+32),"")</f>
      </c>
      <c r="HZ533">
        <f>IF($JC533&gt;=33,INDEX($GR:$GR,$JB533+33),"")</f>
      </c>
      <c r="IA533">
        <f>IF($JC533&gt;=34,INDEX($GR:$GR,$JB533+34),"")</f>
      </c>
      <c r="IB533">
        <f>IF($JC533&gt;=35,INDEX($GR:$GR,$JB533+35),"")</f>
      </c>
      <c r="IC533">
        <f>IF($JC533&gt;=36,INDEX($GR:$GR,$JB533+36),"")</f>
      </c>
      <c r="ID533">
        <f>IF($JC533&gt;=37,INDEX($GR:$GR,$JB533+37),"")</f>
      </c>
      <c r="IE533">
        <f>IF($JC533&gt;=38,INDEX($GR:$GR,$JB533+38),"")</f>
      </c>
      <c r="IF533">
        <f>IF($JC533&gt;=39,INDEX($GR:$GR,$JB533+39),"")</f>
      </c>
      <c r="IG533">
        <f>IF($JC533&gt;=40,INDEX($GR:$GR,$JB533+40),"")</f>
      </c>
      <c r="IH533">
        <f>IF($JC533&gt;=41,INDEX($GR:$GR,$JB533+41),"")</f>
      </c>
      <c r="II533">
        <f>IF($JC533&gt;=42,INDEX($GR:$GR,$JB533+42),"")</f>
      </c>
      <c r="IJ533">
        <f>IF($JC533&gt;=43,INDEX($GR:$GR,$JB533+43),"")</f>
      </c>
      <c r="IK533">
        <f>IF($JC533&gt;=44,INDEX($GR:$GR,$JB533+44),"")</f>
      </c>
      <c r="IL533">
        <f>IF($JC533&gt;=45,INDEX($GR:$GR,$JB533+45),"")</f>
      </c>
      <c r="IM533">
        <f>IF($JC533&gt;=46,INDEX($GR:$GR,$JB533+46),"")</f>
      </c>
      <c r="IN533">
        <f>IF($JC533&gt;=47,INDEX($GR:$GR,$JB533+47),"")</f>
      </c>
      <c r="IO533">
        <f>IF($JC533&gt;=48,INDEX($GR:$GR,$JB533+48),"")</f>
      </c>
      <c r="IP533">
        <f>IF($JC533&gt;=49,INDEX($GR:$GR,$JB533+49),"")</f>
      </c>
      <c r="IQ533">
        <f>IF($JC533&gt;=50,INDEX($GR:$GR,$JB533+50),"")</f>
      </c>
      <c r="IR533">
        <f>IF($JC533&gt;=51,INDEX($GR:$GR,$JB533+51),"")</f>
      </c>
      <c r="IS533">
        <f>IF($JC533&gt;=52,INDEX($GR:$GR,$JB533+52),"")</f>
      </c>
      <c r="IT533">
        <f>IF($JC533&gt;=53,INDEX($GR:$GR,$JB533+53),"")</f>
      </c>
      <c r="IU533">
        <f>IF($JC533&gt;=54,INDEX($GR:$GR,$JB533+54),"")</f>
      </c>
      <c r="IV533">
        <f>IF($JC533&gt;=55,INDEX($GR:$GR,$JB533+55),"")</f>
      </c>
      <c r="IW533">
        <f>IF($JC533&gt;=56,INDEX($GR:$GR,$JB533+56),"")</f>
      </c>
      <c r="IX533">
        <f>IF($JC533&gt;=57,INDEX($GR:$GR,$JB533+57),"")</f>
      </c>
      <c r="IY533">
        <f>IF($JC533&gt;=58,INDEX($GR:$GR,$JB533+58),"")</f>
      </c>
      <c r="IZ533">
        <f>IF($JC533&gt;=59,INDEX($GR:$GR,$JB533+59),"")</f>
      </c>
      <c r="JA533">
        <f>IF($JC533&gt;=60,INDEX($GR:$GR,$JB533+60),"")</f>
      </c>
      <c r="JB533">
        <f>IFERROR(MATCH($GQ533,$GR$2:$GR$324,0)+1,0)</f>
      </c>
      <c r="JC533">
        <f>IFERROR(INDEX($GS$2:$GS$324,MATCH($GQ533,$GR$2:$GR$324,0)),0)</f>
      </c>
      <c r="JD533" t="s">
        <v>40</v>
      </c>
      <c r="JE533" t="s">
        <v>40</v>
      </c>
    </row>
    <row r="534" spans="1:265" x14ac:dyDescent="0.25">
      <c r="Q534">
        <f>IF(OR($T534="",$P534=""),"",IFERROR($T534/$P534,0))</f>
      </c>
      <c r="R534">
        <f>IF($T534="","",
SUM($S534,$U534,$Z534,$V534,$X534)*
(1-IF($AA534="",0,VALUE($AA534)/100)))</f>
      </c>
      <c r="S534">
        <f>IF($T534="","",$T534)</f>
      </c>
      <c r="U534">
        <f>IF($T534="","",
IF($N534="","",
IF(ISNUMBER(SEARCH("exempt",LOWER($N534))),0,
$T534*(VALUE(SUBSTITUTE($N534,"%",""))/100))))</f>
      </c>
      <c r="AB534">
        <f>IFERROR(IF(FIND(" - ",$K534)&gt;0,MID($K534,FIND(" - ",$K534)+3,LEN($K534)),""),"")</f>
      </c>
      <c r="AK534" t="s">
        <v>1121</v>
      </c>
      <c r="AP534">
        <f>IFERROR(LEFT($K534,FIND(" - ",$K534)-1),$K534)</f>
      </c>
      <c r="AS534">
        <f>IF($CH534&gt;=1,INDEX($AQ:$AQ,$CG534+1),"")</f>
      </c>
      <c r="AT534">
        <f>IF($CH534&gt;=2,INDEX($AQ:$AQ,$CG534+2),"")</f>
      </c>
      <c r="AU534">
        <f>IF($CH534&gt;=3,INDEX($AQ:$AQ,$CG534+3),"")</f>
      </c>
      <c r="AV534">
        <f>IF($CH534&gt;=4,INDEX($AQ:$AQ,$CG534+4),"")</f>
      </c>
      <c r="AW534">
        <f>IF($CH534&gt;=5,INDEX($AQ:$AQ,$CG534+5),"")</f>
      </c>
      <c r="AX534">
        <f>IF($CH534&gt;=6,INDEX($AQ:$AQ,$CG534+6),"")</f>
      </c>
      <c r="AY534">
        <f>IF($CH534&gt;=7,INDEX($AQ:$AQ,$CG534+7),"")</f>
      </c>
      <c r="AZ534">
        <f>IF($CH534&gt;=8,INDEX($AQ:$AQ,$CG534+8),"")</f>
      </c>
      <c r="BA534">
        <f>IF($CH534&gt;=9,INDEX($AQ:$AQ,$CG534+9),"")</f>
      </c>
      <c r="BB534">
        <f>IF($CH534&gt;=10,INDEX($AQ:$AQ,$CG534+10),"")</f>
      </c>
      <c r="BC534">
        <f>IF($CH534&gt;=11,INDEX($AQ:$AQ,$CG534+11),"")</f>
      </c>
      <c r="BD534">
        <f>IF($CH534&gt;=12,INDEX($AQ:$AQ,$CG534+12),"")</f>
      </c>
      <c r="BE534">
        <f>IF($CH534&gt;=13,INDEX($AQ:$AQ,$CG534+13),"")</f>
      </c>
      <c r="BF534">
        <f>IF($CH534&gt;=14,INDEX($AQ:$AQ,$CG534+14),"")</f>
      </c>
      <c r="BG534">
        <f>IF($CH534&gt;=15,INDEX($AQ:$AQ,$CG534+15),"")</f>
      </c>
      <c r="BH534">
        <f>IF($CH534&gt;=16,INDEX($AQ:$AQ,$CG534+16),"")</f>
      </c>
      <c r="BI534">
        <f>IF($CH534&gt;=17,INDEX($AQ:$AQ,$CG534+17),"")</f>
      </c>
      <c r="BJ534">
        <f>IF($CH534&gt;=18,INDEX($AQ:$AQ,$CG534+18),"")</f>
      </c>
      <c r="BK534">
        <f>IF($CH534&gt;=19,INDEX($AQ:$AQ,$CG534+19),"")</f>
      </c>
      <c r="BL534">
        <f>IF($CH534&gt;=20,INDEX($AQ:$AQ,$CG534+20),"")</f>
      </c>
      <c r="BM534">
        <f>IF($CH534&gt;=21,INDEX($AQ:$AQ,$CG534+21),"")</f>
      </c>
      <c r="BN534">
        <f>IF($CH534&gt;=22,INDEX($AQ:$AQ,$CG534+22),"")</f>
      </c>
      <c r="BO534">
        <f>IF($CH534&gt;=23,INDEX($AQ:$AQ,$CG534+23),"")</f>
      </c>
      <c r="BP534">
        <f>IF($CH534&gt;=24,INDEX($AQ:$AQ,$CG534+24),"")</f>
      </c>
      <c r="BQ534">
        <f>IF($CH534&gt;=25,INDEX($AQ:$AQ,$CG534+25),"")</f>
      </c>
      <c r="BR534">
        <f>IF($CH534&gt;=26,INDEX($AQ:$AQ,$CG534+26),"")</f>
      </c>
      <c r="BS534">
        <f>IF($CH534&gt;=27,INDEX($AQ:$AQ,$CG534+27),"")</f>
      </c>
      <c r="BT534">
        <f>IF($CH534&gt;=28,INDEX($AQ:$AQ,$CG534+28),"")</f>
      </c>
      <c r="BU534">
        <f>IF($CH534&gt;=29,INDEX($AQ:$AQ,$CG534+29),"")</f>
      </c>
      <c r="BV534">
        <f>IF($CH534&gt;=30,INDEX($AQ:$AQ,$CG534+30),"")</f>
      </c>
      <c r="BW534">
        <f>IF($CH534&gt;=31,INDEX($AQ:$AQ,$CG534+31),"")</f>
      </c>
      <c r="BX534">
        <f>IF($CH534&gt;=32,INDEX($AQ:$AQ,$CG534+32),"")</f>
      </c>
      <c r="BY534">
        <f>IF($CH534&gt;=33,INDEX($AQ:$AQ,$CG534+33),"")</f>
      </c>
      <c r="BZ534">
        <f>IF($CH534&gt;=34,INDEX($AQ:$AQ,$CG534+34),"")</f>
      </c>
      <c r="CA534">
        <f>IF($CH534&gt;=35,INDEX($AQ:$AQ,$CG534+35),"")</f>
      </c>
      <c r="CB534">
        <f>IF($CH534&gt;=36,INDEX($AQ:$AQ,$CG534+36),"")</f>
      </c>
      <c r="CC534">
        <f>IF($CH534&gt;=37,INDEX($AQ:$AQ,$CG534+37),"")</f>
      </c>
      <c r="CD534">
        <f>IF($CH534&gt;=38,INDEX($AQ:$AQ,$CG534+38),"")</f>
      </c>
      <c r="CE534">
        <f>IF($CH534&gt;=39,INDEX($AQ:$AQ,$CG534+39),"")</f>
      </c>
      <c r="CF534">
        <f>IF($CH534&gt;=40,INDEX($AQ:$AQ,$CG534+40),"")</f>
      </c>
      <c r="CG534">
        <f>IFERROR(MATCH($AP534,$AQ$2:$AQ$134,0)+1,0)</f>
      </c>
      <c r="CH534">
        <f>IFERROR(INDEX($AR$2:$AR$134,MATCH($AP534,$AQ$2:$AQ$134,0)),0)</f>
      </c>
      <c r="CI534">
        <f>IFERROR(LEFT($L534,FIND(" - ",$L534)-1),$L534)</f>
      </c>
      <c r="CL534">
        <f>IF($DG534&gt;=1,INDEX($CJ:$CJ,$DF534+1),"")</f>
      </c>
      <c r="CM534">
        <f>IF($DG534&gt;=2,INDEX($CJ:$CJ,$DF534+2),"")</f>
      </c>
      <c r="CN534">
        <f>IF($DG534&gt;=3,INDEX($CJ:$CJ,$DF534+3),"")</f>
      </c>
      <c r="CO534">
        <f>IF($DG534&gt;=4,INDEX($CJ:$CJ,$DF534+4),"")</f>
      </c>
      <c r="CP534">
        <f>IF($DG534&gt;=5,INDEX($CJ:$CJ,$DF534+5),"")</f>
      </c>
      <c r="CQ534">
        <f>IF($DG534&gt;=6,INDEX($CJ:$CJ,$DF534+6),"")</f>
      </c>
      <c r="CR534">
        <f>IF($DG534&gt;=7,INDEX($CJ:$CJ,$DF534+7),"")</f>
      </c>
      <c r="CS534">
        <f>IF($DG534&gt;=8,INDEX($CJ:$CJ,$DF534+8),"")</f>
      </c>
      <c r="CT534">
        <f>IF($DG534&gt;=9,INDEX($CJ:$CJ,$DF534+9),"")</f>
      </c>
      <c r="CU534">
        <f>IF($DG534&gt;=10,INDEX($CJ:$CJ,$DF534+10),"")</f>
      </c>
      <c r="CV534">
        <f>IF($DG534&gt;=11,INDEX($CJ:$CJ,$DF534+11),"")</f>
      </c>
      <c r="CW534">
        <f>IF($DG534&gt;=12,INDEX($CJ:$CJ,$DF534+12),"")</f>
      </c>
      <c r="CX534">
        <f>IF($DG534&gt;=13,INDEX($CJ:$CJ,$DF534+13),"")</f>
      </c>
      <c r="CY534">
        <f>IF($DG534&gt;=14,INDEX($CJ:$CJ,$DF534+14),"")</f>
      </c>
      <c r="CZ534">
        <f>IF($DG534&gt;=15,INDEX($CJ:$CJ,$DF534+15),"")</f>
      </c>
      <c r="DA534">
        <f>IF($DG534&gt;=16,INDEX($CJ:$CJ,$DF534+16),"")</f>
      </c>
      <c r="DB534">
        <f>IF($DG534&gt;=17,INDEX($CJ:$CJ,$DF534+17),"")</f>
      </c>
      <c r="DC534">
        <f>IF($DG534&gt;=18,INDEX($CJ:$CJ,$DF534+18),"")</f>
      </c>
      <c r="DD534">
        <f>IF($DG534&gt;=19,INDEX($CJ:$CJ,$DF534+19),"")</f>
      </c>
      <c r="DE534">
        <f>IF($DG534&gt;=20,INDEX($CJ:$CJ,$DF534+20),"")</f>
      </c>
      <c r="DF534">
        <f>IFERROR(MATCH($CI534,$CJ$2:$CJ$263,0)+1,0)</f>
      </c>
      <c r="DG534">
        <f>IFERROR(INDEX($CK$2:$CK$263,MATCH($CI534,$CJ$2:$CJ$263,0)),0)</f>
      </c>
      <c r="DH534">
        <f>IFERROR(INDEX($AO:$AO,MATCH($N534,$AN:$AN,0))&amp;"","")</f>
      </c>
      <c r="DL534">
        <f>IF($GO534&gt;=1,INDEX($DI:$DI,$GN534+1),"")</f>
      </c>
      <c r="DM534">
        <f>IF($GO534&gt;=2,INDEX($DI:$DI,$GN534+2),"")</f>
      </c>
      <c r="DN534">
        <f>IF($GO534&gt;=3,INDEX($DI:$DI,$GN534+3),"")</f>
      </c>
      <c r="DO534">
        <f>IF($GO534&gt;=4,INDEX($DI:$DI,$GN534+4),"")</f>
      </c>
      <c r="DP534">
        <f>IF($GO534&gt;=5,INDEX($DI:$DI,$GN534+5),"")</f>
      </c>
      <c r="DQ534">
        <f>IF($GO534&gt;=6,INDEX($DI:$DI,$GN534+6),"")</f>
      </c>
      <c r="DR534">
        <f>IF($GO534&gt;=7,INDEX($DI:$DI,$GN534+7),"")</f>
      </c>
      <c r="DS534">
        <f>IF($GO534&gt;=8,INDEX($DI:$DI,$GN534+8),"")</f>
      </c>
      <c r="DT534">
        <f>IF($GO534&gt;=9,INDEX($DI:$DI,$GN534+9),"")</f>
      </c>
      <c r="DU534">
        <f>IF($GO534&gt;=10,INDEX($DI:$DI,$GN534+10),"")</f>
      </c>
      <c r="DV534">
        <f>IF($GO534&gt;=11,INDEX($DI:$DI,$GN534+11),"")</f>
      </c>
      <c r="DW534">
        <f>IF($GO534&gt;=12,INDEX($DI:$DI,$GN534+12),"")</f>
      </c>
      <c r="DX534">
        <f>IF($GO534&gt;=13,INDEX($DI:$DI,$GN534+13),"")</f>
      </c>
      <c r="DY534">
        <f>IF($GO534&gt;=14,INDEX($DI:$DI,$GN534+14),"")</f>
      </c>
      <c r="DZ534">
        <f>IF($GO534&gt;=15,INDEX($DI:$DI,$GN534+15),"")</f>
      </c>
      <c r="EA534">
        <f>IF($GO534&gt;=16,INDEX($DI:$DI,$GN534+16),"")</f>
      </c>
      <c r="EB534">
        <f>IF($GO534&gt;=17,INDEX($DI:$DI,$GN534+17),"")</f>
      </c>
      <c r="EC534">
        <f>IF($GO534&gt;=18,INDEX($DI:$DI,$GN534+18),"")</f>
      </c>
      <c r="ED534">
        <f>IF($GO534&gt;=19,INDEX($DI:$DI,$GN534+19),"")</f>
      </c>
      <c r="EE534">
        <f>IF($GO534&gt;=20,INDEX($DI:$DI,$GN534+20),"")</f>
      </c>
      <c r="EF534">
        <f>IF($GO534&gt;=21,INDEX($DI:$DI,$GN534+21),"")</f>
      </c>
      <c r="EG534">
        <f>IF($GO534&gt;=22,INDEX($DI:$DI,$GN534+22),"")</f>
      </c>
      <c r="EH534">
        <f>IF($GO534&gt;=23,INDEX($DI:$DI,$GN534+23),"")</f>
      </c>
      <c r="EI534">
        <f>IF($GO534&gt;=24,INDEX($DI:$DI,$GN534+24),"")</f>
      </c>
      <c r="EJ534">
        <f>IF($GO534&gt;=25,INDEX($DI:$DI,$GN534+25),"")</f>
      </c>
      <c r="EK534">
        <f>IF($GO534&gt;=26,INDEX($DI:$DI,$GN534+26),"")</f>
      </c>
      <c r="EL534">
        <f>IF($GO534&gt;=27,INDEX($DI:$DI,$GN534+27),"")</f>
      </c>
      <c r="EM534">
        <f>IF($GO534&gt;=28,INDEX($DI:$DI,$GN534+28),"")</f>
      </c>
      <c r="EN534">
        <f>IF($GO534&gt;=29,INDEX($DI:$DI,$GN534+29),"")</f>
      </c>
      <c r="EO534">
        <f>IF($GO534&gt;=30,INDEX($DI:$DI,$GN534+30),"")</f>
      </c>
      <c r="EP534">
        <f>IF($GO534&gt;=31,INDEX($DI:$DI,$GN534+31),"")</f>
      </c>
      <c r="EQ534">
        <f>IF($GO534&gt;=32,INDEX($DI:$DI,$GN534+32),"")</f>
      </c>
      <c r="ER534">
        <f>IF($GO534&gt;=33,INDEX($DI:$DI,$GN534+33),"")</f>
      </c>
      <c r="ES534">
        <f>IF($GO534&gt;=34,INDEX($DI:$DI,$GN534+34),"")</f>
      </c>
      <c r="ET534">
        <f>IF($GO534&gt;=35,INDEX($DI:$DI,$GN534+35),"")</f>
      </c>
      <c r="EU534">
        <f>IF($GO534&gt;=36,INDEX($DI:$DI,$GN534+36),"")</f>
      </c>
      <c r="EV534">
        <f>IF($GO534&gt;=37,INDEX($DI:$DI,$GN534+37),"")</f>
      </c>
      <c r="EW534">
        <f>IF($GO534&gt;=38,INDEX($DI:$DI,$GN534+38),"")</f>
      </c>
      <c r="EX534">
        <f>IF($GO534&gt;=39,INDEX($DI:$DI,$GN534+39),"")</f>
      </c>
      <c r="EY534">
        <f>IF($GO534&gt;=40,INDEX($DI:$DI,$GN534+40),"")</f>
      </c>
      <c r="EZ534">
        <f>IF($GO534&gt;=1,INDEX($DJ:$DJ,$GN534+1),"")</f>
      </c>
      <c r="FA534">
        <f>IF($GO534&gt;=2,INDEX($DJ:$DJ,$GN534+2),"")</f>
      </c>
      <c r="FB534">
        <f>IF($GO534&gt;=3,INDEX($DJ:$DJ,$GN534+3),"")</f>
      </c>
      <c r="FC534">
        <f>IF($GO534&gt;=4,INDEX($DJ:$DJ,$GN534+4),"")</f>
      </c>
      <c r="FD534">
        <f>IF($GO534&gt;=5,INDEX($DJ:$DJ,$GN534+5),"")</f>
      </c>
      <c r="FE534">
        <f>IF($GO534&gt;=6,INDEX($DJ:$DJ,$GN534+6),"")</f>
      </c>
      <c r="FF534">
        <f>IF($GO534&gt;=7,INDEX($DJ:$DJ,$GN534+7),"")</f>
      </c>
      <c r="FG534">
        <f>IF($GO534&gt;=8,INDEX($DJ:$DJ,$GN534+8),"")</f>
      </c>
      <c r="FH534">
        <f>IF($GO534&gt;=9,INDEX($DJ:$DJ,$GN534+9),"")</f>
      </c>
      <c r="FI534">
        <f>IF($GO534&gt;=10,INDEX($DJ:$DJ,$GN534+10),"")</f>
      </c>
      <c r="FJ534">
        <f>IF($GO534&gt;=11,INDEX($DJ:$DJ,$GN534+11),"")</f>
      </c>
      <c r="FK534">
        <f>IF($GO534&gt;=12,INDEX($DJ:$DJ,$GN534+12),"")</f>
      </c>
      <c r="FL534">
        <f>IF($GO534&gt;=13,INDEX($DJ:$DJ,$GN534+13),"")</f>
      </c>
      <c r="FM534">
        <f>IF($GO534&gt;=14,INDEX($DJ:$DJ,$GN534+14),"")</f>
      </c>
      <c r="FN534">
        <f>IF($GO534&gt;=15,INDEX($DJ:$DJ,$GN534+15),"")</f>
      </c>
      <c r="FO534">
        <f>IF($GO534&gt;=16,INDEX($DJ:$DJ,$GN534+16),"")</f>
      </c>
      <c r="FP534">
        <f>IF($GO534&gt;=17,INDEX($DJ:$DJ,$GN534+17),"")</f>
      </c>
      <c r="FQ534">
        <f>IF($GO534&gt;=18,INDEX($DJ:$DJ,$GN534+18),"")</f>
      </c>
      <c r="FR534">
        <f>IF($GO534&gt;=19,INDEX($DJ:$DJ,$GN534+19),"")</f>
      </c>
      <c r="FS534">
        <f>IF($GO534&gt;=20,INDEX($DJ:$DJ,$GN534+20),"")</f>
      </c>
      <c r="FT534">
        <f>IF($GO534&gt;=21,INDEX($DJ:$DJ,$GN534+21),"")</f>
      </c>
      <c r="FU534">
        <f>IF($GO534&gt;=22,INDEX($DJ:$DJ,$GN534+22),"")</f>
      </c>
      <c r="FV534">
        <f>IF($GO534&gt;=23,INDEX($DJ:$DJ,$GN534+23),"")</f>
      </c>
      <c r="FW534">
        <f>IF($GO534&gt;=24,INDEX($DJ:$DJ,$GN534+24),"")</f>
      </c>
      <c r="FX534">
        <f>IF($GO534&gt;=25,INDEX($DJ:$DJ,$GN534+25),"")</f>
      </c>
      <c r="FY534">
        <f>IF($GO534&gt;=26,INDEX($DJ:$DJ,$GN534+26),"")</f>
      </c>
      <c r="FZ534">
        <f>IF($GO534&gt;=27,INDEX($DJ:$DJ,$GN534+27),"")</f>
      </c>
      <c r="GA534">
        <f>IF($GO534&gt;=28,INDEX($DJ:$DJ,$GN534+28),"")</f>
      </c>
      <c r="GB534">
        <f>IF($GO534&gt;=29,INDEX($DJ:$DJ,$GN534+29),"")</f>
      </c>
      <c r="GC534">
        <f>IF($GO534&gt;=30,INDEX($DJ:$DJ,$GN534+30),"")</f>
      </c>
      <c r="GD534">
        <f>IF($GO534&gt;=31,INDEX($DJ:$DJ,$GN534+31),"")</f>
      </c>
      <c r="GE534">
        <f>IF($GO534&gt;=32,INDEX($DJ:$DJ,$GN534+32),"")</f>
      </c>
      <c r="GF534">
        <f>IF($GO534&gt;=33,INDEX($DJ:$DJ,$GN534+33),"")</f>
      </c>
      <c r="GG534">
        <f>IF($GO534&gt;=34,INDEX($DJ:$DJ,$GN534+34),"")</f>
      </c>
      <c r="GH534">
        <f>IF($GO534&gt;=35,INDEX($DJ:$DJ,$GN534+35),"")</f>
      </c>
      <c r="GI534">
        <f>IF($GO534&gt;=36,INDEX($DJ:$DJ,$GN534+36),"")</f>
      </c>
      <c r="GJ534">
        <f>IF($GO534&gt;=37,INDEX($DJ:$DJ,$GN534+37),"")</f>
      </c>
      <c r="GK534">
        <f>IF($GO534&gt;=38,INDEX($DJ:$DJ,$GN534+38),"")</f>
      </c>
      <c r="GL534">
        <f>IF($GO534&gt;=39,INDEX($DJ:$DJ,$GN534+39),"")</f>
      </c>
      <c r="GM534">
        <f>IF($GO534&gt;=40,INDEX($DJ:$DJ,$GN534+40),"")</f>
      </c>
      <c r="GN534">
        <f>IFERROR(MATCH($DH534,$DI$2:$DI$148,0)+1,0)</f>
      </c>
      <c r="GO534">
        <f>IFERROR(INDEX($DK$2:$DK$148,MATCH($DH534,$DI$2:$DI$148,0)),0)</f>
      </c>
      <c r="GP534">
        <f>IFERROR(MATCH($Y534,$DL$534:$EY$534,0),0)</f>
      </c>
      <c r="GQ534">
        <f>IF($GP534&gt;0,INDEX($EZ$534:$GM$534,$GP534),"")</f>
      </c>
      <c r="GT534">
        <f>IF($JC534&gt;=1,INDEX($GR:$GR,$JB534+1),"")</f>
      </c>
      <c r="GU534">
        <f>IF($JC534&gt;=2,INDEX($GR:$GR,$JB534+2),"")</f>
      </c>
      <c r="GV534">
        <f>IF($JC534&gt;=3,INDEX($GR:$GR,$JB534+3),"")</f>
      </c>
      <c r="GW534">
        <f>IF($JC534&gt;=4,INDEX($GR:$GR,$JB534+4),"")</f>
      </c>
      <c r="GX534">
        <f>IF($JC534&gt;=5,INDEX($GR:$GR,$JB534+5),"")</f>
      </c>
      <c r="GY534">
        <f>IF($JC534&gt;=6,INDEX($GR:$GR,$JB534+6),"")</f>
      </c>
      <c r="GZ534">
        <f>IF($JC534&gt;=7,INDEX($GR:$GR,$JB534+7),"")</f>
      </c>
      <c r="HA534">
        <f>IF($JC534&gt;=8,INDEX($GR:$GR,$JB534+8),"")</f>
      </c>
      <c r="HB534">
        <f>IF($JC534&gt;=9,INDEX($GR:$GR,$JB534+9),"")</f>
      </c>
      <c r="HC534">
        <f>IF($JC534&gt;=10,INDEX($GR:$GR,$JB534+10),"")</f>
      </c>
      <c r="HD534">
        <f>IF($JC534&gt;=11,INDEX($GR:$GR,$JB534+11),"")</f>
      </c>
      <c r="HE534">
        <f>IF($JC534&gt;=12,INDEX($GR:$GR,$JB534+12),"")</f>
      </c>
      <c r="HF534">
        <f>IF($JC534&gt;=13,INDEX($GR:$GR,$JB534+13),"")</f>
      </c>
      <c r="HG534">
        <f>IF($JC534&gt;=14,INDEX($GR:$GR,$JB534+14),"")</f>
      </c>
      <c r="HH534">
        <f>IF($JC534&gt;=15,INDEX($GR:$GR,$JB534+15),"")</f>
      </c>
      <c r="HI534">
        <f>IF($JC534&gt;=16,INDEX($GR:$GR,$JB534+16),"")</f>
      </c>
      <c r="HJ534">
        <f>IF($JC534&gt;=17,INDEX($GR:$GR,$JB534+17),"")</f>
      </c>
      <c r="HK534">
        <f>IF($JC534&gt;=18,INDEX($GR:$GR,$JB534+18),"")</f>
      </c>
      <c r="HL534">
        <f>IF($JC534&gt;=19,INDEX($GR:$GR,$JB534+19),"")</f>
      </c>
      <c r="HM534">
        <f>IF($JC534&gt;=20,INDEX($GR:$GR,$JB534+20),"")</f>
      </c>
      <c r="HN534">
        <f>IF($JC534&gt;=21,INDEX($GR:$GR,$JB534+21),"")</f>
      </c>
      <c r="HO534">
        <f>IF($JC534&gt;=22,INDEX($GR:$GR,$JB534+22),"")</f>
      </c>
      <c r="HP534">
        <f>IF($JC534&gt;=23,INDEX($GR:$GR,$JB534+23),"")</f>
      </c>
      <c r="HQ534">
        <f>IF($JC534&gt;=24,INDEX($GR:$GR,$JB534+24),"")</f>
      </c>
      <c r="HR534">
        <f>IF($JC534&gt;=25,INDEX($GR:$GR,$JB534+25),"")</f>
      </c>
      <c r="HS534">
        <f>IF($JC534&gt;=26,INDEX($GR:$GR,$JB534+26),"")</f>
      </c>
      <c r="HT534">
        <f>IF($JC534&gt;=27,INDEX($GR:$GR,$JB534+27),"")</f>
      </c>
      <c r="HU534">
        <f>IF($JC534&gt;=28,INDEX($GR:$GR,$JB534+28),"")</f>
      </c>
      <c r="HV534">
        <f>IF($JC534&gt;=29,INDEX($GR:$GR,$JB534+29),"")</f>
      </c>
      <c r="HW534">
        <f>IF($JC534&gt;=30,INDEX($GR:$GR,$JB534+30),"")</f>
      </c>
      <c r="HX534">
        <f>IF($JC534&gt;=31,INDEX($GR:$GR,$JB534+31),"")</f>
      </c>
      <c r="HY534">
        <f>IF($JC534&gt;=32,INDEX($GR:$GR,$JB534+32),"")</f>
      </c>
      <c r="HZ534">
        <f>IF($JC534&gt;=33,INDEX($GR:$GR,$JB534+33),"")</f>
      </c>
      <c r="IA534">
        <f>IF($JC534&gt;=34,INDEX($GR:$GR,$JB534+34),"")</f>
      </c>
      <c r="IB534">
        <f>IF($JC534&gt;=35,INDEX($GR:$GR,$JB534+35),"")</f>
      </c>
      <c r="IC534">
        <f>IF($JC534&gt;=36,INDEX($GR:$GR,$JB534+36),"")</f>
      </c>
      <c r="ID534">
        <f>IF($JC534&gt;=37,INDEX($GR:$GR,$JB534+37),"")</f>
      </c>
      <c r="IE534">
        <f>IF($JC534&gt;=38,INDEX($GR:$GR,$JB534+38),"")</f>
      </c>
      <c r="IF534">
        <f>IF($JC534&gt;=39,INDEX($GR:$GR,$JB534+39),"")</f>
      </c>
      <c r="IG534">
        <f>IF($JC534&gt;=40,INDEX($GR:$GR,$JB534+40),"")</f>
      </c>
      <c r="IH534">
        <f>IF($JC534&gt;=41,INDEX($GR:$GR,$JB534+41),"")</f>
      </c>
      <c r="II534">
        <f>IF($JC534&gt;=42,INDEX($GR:$GR,$JB534+42),"")</f>
      </c>
      <c r="IJ534">
        <f>IF($JC534&gt;=43,INDEX($GR:$GR,$JB534+43),"")</f>
      </c>
      <c r="IK534">
        <f>IF($JC534&gt;=44,INDEX($GR:$GR,$JB534+44),"")</f>
      </c>
      <c r="IL534">
        <f>IF($JC534&gt;=45,INDEX($GR:$GR,$JB534+45),"")</f>
      </c>
      <c r="IM534">
        <f>IF($JC534&gt;=46,INDEX($GR:$GR,$JB534+46),"")</f>
      </c>
      <c r="IN534">
        <f>IF($JC534&gt;=47,INDEX($GR:$GR,$JB534+47),"")</f>
      </c>
      <c r="IO534">
        <f>IF($JC534&gt;=48,INDEX($GR:$GR,$JB534+48),"")</f>
      </c>
      <c r="IP534">
        <f>IF($JC534&gt;=49,INDEX($GR:$GR,$JB534+49),"")</f>
      </c>
      <c r="IQ534">
        <f>IF($JC534&gt;=50,INDEX($GR:$GR,$JB534+50),"")</f>
      </c>
      <c r="IR534">
        <f>IF($JC534&gt;=51,INDEX($GR:$GR,$JB534+51),"")</f>
      </c>
      <c r="IS534">
        <f>IF($JC534&gt;=52,INDEX($GR:$GR,$JB534+52),"")</f>
      </c>
      <c r="IT534">
        <f>IF($JC534&gt;=53,INDEX($GR:$GR,$JB534+53),"")</f>
      </c>
      <c r="IU534">
        <f>IF($JC534&gt;=54,INDEX($GR:$GR,$JB534+54),"")</f>
      </c>
      <c r="IV534">
        <f>IF($JC534&gt;=55,INDEX($GR:$GR,$JB534+55),"")</f>
      </c>
      <c r="IW534">
        <f>IF($JC534&gt;=56,INDEX($GR:$GR,$JB534+56),"")</f>
      </c>
      <c r="IX534">
        <f>IF($JC534&gt;=57,INDEX($GR:$GR,$JB534+57),"")</f>
      </c>
      <c r="IY534">
        <f>IF($JC534&gt;=58,INDEX($GR:$GR,$JB534+58),"")</f>
      </c>
      <c r="IZ534">
        <f>IF($JC534&gt;=59,INDEX($GR:$GR,$JB534+59),"")</f>
      </c>
      <c r="JA534">
        <f>IF($JC534&gt;=60,INDEX($GR:$GR,$JB534+60),"")</f>
      </c>
      <c r="JB534">
        <f>IFERROR(MATCH($GQ534,$GR$2:$GR$324,0)+1,0)</f>
      </c>
      <c r="JC534">
        <f>IFERROR(INDEX($GS$2:$GS$324,MATCH($GQ534,$GR$2:$GR$324,0)),0)</f>
      </c>
      <c r="JD534" t="s">
        <v>40</v>
      </c>
      <c r="JE534" t="s">
        <v>40</v>
      </c>
    </row>
    <row r="535" spans="1:265" x14ac:dyDescent="0.25">
      <c r="Q535">
        <f>IF(OR($T535="",$P535=""),"",IFERROR($T535/$P535,0))</f>
      </c>
      <c r="R535">
        <f>IF($T535="","",
SUM($S535,$U535,$Z535,$V535,$X535)*
(1-IF($AA535="",0,VALUE($AA535)/100)))</f>
      </c>
      <c r="S535">
        <f>IF($T535="","",$T535)</f>
      </c>
      <c r="U535">
        <f>IF($T535="","",
IF($N535="","",
IF(ISNUMBER(SEARCH("exempt",LOWER($N535))),0,
$T535*(VALUE(SUBSTITUTE($N535,"%",""))/100))))</f>
      </c>
      <c r="AB535">
        <f>IFERROR(IF(FIND(" - ",$K535)&gt;0,MID($K535,FIND(" - ",$K535)+3,LEN($K535)),""),"")</f>
      </c>
      <c r="AK535" t="s">
        <v>1122</v>
      </c>
      <c r="AP535">
        <f>IFERROR(LEFT($K535,FIND(" - ",$K535)-1),$K535)</f>
      </c>
      <c r="AS535">
        <f>IF($CH535&gt;=1,INDEX($AQ:$AQ,$CG535+1),"")</f>
      </c>
      <c r="AT535">
        <f>IF($CH535&gt;=2,INDEX($AQ:$AQ,$CG535+2),"")</f>
      </c>
      <c r="AU535">
        <f>IF($CH535&gt;=3,INDEX($AQ:$AQ,$CG535+3),"")</f>
      </c>
      <c r="AV535">
        <f>IF($CH535&gt;=4,INDEX($AQ:$AQ,$CG535+4),"")</f>
      </c>
      <c r="AW535">
        <f>IF($CH535&gt;=5,INDEX($AQ:$AQ,$CG535+5),"")</f>
      </c>
      <c r="AX535">
        <f>IF($CH535&gt;=6,INDEX($AQ:$AQ,$CG535+6),"")</f>
      </c>
      <c r="AY535">
        <f>IF($CH535&gt;=7,INDEX($AQ:$AQ,$CG535+7),"")</f>
      </c>
      <c r="AZ535">
        <f>IF($CH535&gt;=8,INDEX($AQ:$AQ,$CG535+8),"")</f>
      </c>
      <c r="BA535">
        <f>IF($CH535&gt;=9,INDEX($AQ:$AQ,$CG535+9),"")</f>
      </c>
      <c r="BB535">
        <f>IF($CH535&gt;=10,INDEX($AQ:$AQ,$CG535+10),"")</f>
      </c>
      <c r="BC535">
        <f>IF($CH535&gt;=11,INDEX($AQ:$AQ,$CG535+11),"")</f>
      </c>
      <c r="BD535">
        <f>IF($CH535&gt;=12,INDEX($AQ:$AQ,$CG535+12),"")</f>
      </c>
      <c r="BE535">
        <f>IF($CH535&gt;=13,INDEX($AQ:$AQ,$CG535+13),"")</f>
      </c>
      <c r="BF535">
        <f>IF($CH535&gt;=14,INDEX($AQ:$AQ,$CG535+14),"")</f>
      </c>
      <c r="BG535">
        <f>IF($CH535&gt;=15,INDEX($AQ:$AQ,$CG535+15),"")</f>
      </c>
      <c r="BH535">
        <f>IF($CH535&gt;=16,INDEX($AQ:$AQ,$CG535+16),"")</f>
      </c>
      <c r="BI535">
        <f>IF($CH535&gt;=17,INDEX($AQ:$AQ,$CG535+17),"")</f>
      </c>
      <c r="BJ535">
        <f>IF($CH535&gt;=18,INDEX($AQ:$AQ,$CG535+18),"")</f>
      </c>
      <c r="BK535">
        <f>IF($CH535&gt;=19,INDEX($AQ:$AQ,$CG535+19),"")</f>
      </c>
      <c r="BL535">
        <f>IF($CH535&gt;=20,INDEX($AQ:$AQ,$CG535+20),"")</f>
      </c>
      <c r="BM535">
        <f>IF($CH535&gt;=21,INDEX($AQ:$AQ,$CG535+21),"")</f>
      </c>
      <c r="BN535">
        <f>IF($CH535&gt;=22,INDEX($AQ:$AQ,$CG535+22),"")</f>
      </c>
      <c r="BO535">
        <f>IF($CH535&gt;=23,INDEX($AQ:$AQ,$CG535+23),"")</f>
      </c>
      <c r="BP535">
        <f>IF($CH535&gt;=24,INDEX($AQ:$AQ,$CG535+24),"")</f>
      </c>
      <c r="BQ535">
        <f>IF($CH535&gt;=25,INDEX($AQ:$AQ,$CG535+25),"")</f>
      </c>
      <c r="BR535">
        <f>IF($CH535&gt;=26,INDEX($AQ:$AQ,$CG535+26),"")</f>
      </c>
      <c r="BS535">
        <f>IF($CH535&gt;=27,INDEX($AQ:$AQ,$CG535+27),"")</f>
      </c>
      <c r="BT535">
        <f>IF($CH535&gt;=28,INDEX($AQ:$AQ,$CG535+28),"")</f>
      </c>
      <c r="BU535">
        <f>IF($CH535&gt;=29,INDEX($AQ:$AQ,$CG535+29),"")</f>
      </c>
      <c r="BV535">
        <f>IF($CH535&gt;=30,INDEX($AQ:$AQ,$CG535+30),"")</f>
      </c>
      <c r="BW535">
        <f>IF($CH535&gt;=31,INDEX($AQ:$AQ,$CG535+31),"")</f>
      </c>
      <c r="BX535">
        <f>IF($CH535&gt;=32,INDEX($AQ:$AQ,$CG535+32),"")</f>
      </c>
      <c r="BY535">
        <f>IF($CH535&gt;=33,INDEX($AQ:$AQ,$CG535+33),"")</f>
      </c>
      <c r="BZ535">
        <f>IF($CH535&gt;=34,INDEX($AQ:$AQ,$CG535+34),"")</f>
      </c>
      <c r="CA535">
        <f>IF($CH535&gt;=35,INDEX($AQ:$AQ,$CG535+35),"")</f>
      </c>
      <c r="CB535">
        <f>IF($CH535&gt;=36,INDEX($AQ:$AQ,$CG535+36),"")</f>
      </c>
      <c r="CC535">
        <f>IF($CH535&gt;=37,INDEX($AQ:$AQ,$CG535+37),"")</f>
      </c>
      <c r="CD535">
        <f>IF($CH535&gt;=38,INDEX($AQ:$AQ,$CG535+38),"")</f>
      </c>
      <c r="CE535">
        <f>IF($CH535&gt;=39,INDEX($AQ:$AQ,$CG535+39),"")</f>
      </c>
      <c r="CF535">
        <f>IF($CH535&gt;=40,INDEX($AQ:$AQ,$CG535+40),"")</f>
      </c>
      <c r="CG535">
        <f>IFERROR(MATCH($AP535,$AQ$2:$AQ$134,0)+1,0)</f>
      </c>
      <c r="CH535">
        <f>IFERROR(INDEX($AR$2:$AR$134,MATCH($AP535,$AQ$2:$AQ$134,0)),0)</f>
      </c>
      <c r="CI535">
        <f>IFERROR(LEFT($L535,FIND(" - ",$L535)-1),$L535)</f>
      </c>
      <c r="CL535">
        <f>IF($DG535&gt;=1,INDEX($CJ:$CJ,$DF535+1),"")</f>
      </c>
      <c r="CM535">
        <f>IF($DG535&gt;=2,INDEX($CJ:$CJ,$DF535+2),"")</f>
      </c>
      <c r="CN535">
        <f>IF($DG535&gt;=3,INDEX($CJ:$CJ,$DF535+3),"")</f>
      </c>
      <c r="CO535">
        <f>IF($DG535&gt;=4,INDEX($CJ:$CJ,$DF535+4),"")</f>
      </c>
      <c r="CP535">
        <f>IF($DG535&gt;=5,INDEX($CJ:$CJ,$DF535+5),"")</f>
      </c>
      <c r="CQ535">
        <f>IF($DG535&gt;=6,INDEX($CJ:$CJ,$DF535+6),"")</f>
      </c>
      <c r="CR535">
        <f>IF($DG535&gt;=7,INDEX($CJ:$CJ,$DF535+7),"")</f>
      </c>
      <c r="CS535">
        <f>IF($DG535&gt;=8,INDEX($CJ:$CJ,$DF535+8),"")</f>
      </c>
      <c r="CT535">
        <f>IF($DG535&gt;=9,INDEX($CJ:$CJ,$DF535+9),"")</f>
      </c>
      <c r="CU535">
        <f>IF($DG535&gt;=10,INDEX($CJ:$CJ,$DF535+10),"")</f>
      </c>
      <c r="CV535">
        <f>IF($DG535&gt;=11,INDEX($CJ:$CJ,$DF535+11),"")</f>
      </c>
      <c r="CW535">
        <f>IF($DG535&gt;=12,INDEX($CJ:$CJ,$DF535+12),"")</f>
      </c>
      <c r="CX535">
        <f>IF($DG535&gt;=13,INDEX($CJ:$CJ,$DF535+13),"")</f>
      </c>
      <c r="CY535">
        <f>IF($DG535&gt;=14,INDEX($CJ:$CJ,$DF535+14),"")</f>
      </c>
      <c r="CZ535">
        <f>IF($DG535&gt;=15,INDEX($CJ:$CJ,$DF535+15),"")</f>
      </c>
      <c r="DA535">
        <f>IF($DG535&gt;=16,INDEX($CJ:$CJ,$DF535+16),"")</f>
      </c>
      <c r="DB535">
        <f>IF($DG535&gt;=17,INDEX($CJ:$CJ,$DF535+17),"")</f>
      </c>
      <c r="DC535">
        <f>IF($DG535&gt;=18,INDEX($CJ:$CJ,$DF535+18),"")</f>
      </c>
      <c r="DD535">
        <f>IF($DG535&gt;=19,INDEX($CJ:$CJ,$DF535+19),"")</f>
      </c>
      <c r="DE535">
        <f>IF($DG535&gt;=20,INDEX($CJ:$CJ,$DF535+20),"")</f>
      </c>
      <c r="DF535">
        <f>IFERROR(MATCH($CI535,$CJ$2:$CJ$263,0)+1,0)</f>
      </c>
      <c r="DG535">
        <f>IFERROR(INDEX($CK$2:$CK$263,MATCH($CI535,$CJ$2:$CJ$263,0)),0)</f>
      </c>
      <c r="DH535">
        <f>IFERROR(INDEX($AO:$AO,MATCH($N535,$AN:$AN,0))&amp;"","")</f>
      </c>
      <c r="DL535">
        <f>IF($GO535&gt;=1,INDEX($DI:$DI,$GN535+1),"")</f>
      </c>
      <c r="DM535">
        <f>IF($GO535&gt;=2,INDEX($DI:$DI,$GN535+2),"")</f>
      </c>
      <c r="DN535">
        <f>IF($GO535&gt;=3,INDEX($DI:$DI,$GN535+3),"")</f>
      </c>
      <c r="DO535">
        <f>IF($GO535&gt;=4,INDEX($DI:$DI,$GN535+4),"")</f>
      </c>
      <c r="DP535">
        <f>IF($GO535&gt;=5,INDEX($DI:$DI,$GN535+5),"")</f>
      </c>
      <c r="DQ535">
        <f>IF($GO535&gt;=6,INDEX($DI:$DI,$GN535+6),"")</f>
      </c>
      <c r="DR535">
        <f>IF($GO535&gt;=7,INDEX($DI:$DI,$GN535+7),"")</f>
      </c>
      <c r="DS535">
        <f>IF($GO535&gt;=8,INDEX($DI:$DI,$GN535+8),"")</f>
      </c>
      <c r="DT535">
        <f>IF($GO535&gt;=9,INDEX($DI:$DI,$GN535+9),"")</f>
      </c>
      <c r="DU535">
        <f>IF($GO535&gt;=10,INDEX($DI:$DI,$GN535+10),"")</f>
      </c>
      <c r="DV535">
        <f>IF($GO535&gt;=11,INDEX($DI:$DI,$GN535+11),"")</f>
      </c>
      <c r="DW535">
        <f>IF($GO535&gt;=12,INDEX($DI:$DI,$GN535+12),"")</f>
      </c>
      <c r="DX535">
        <f>IF($GO535&gt;=13,INDEX($DI:$DI,$GN535+13),"")</f>
      </c>
      <c r="DY535">
        <f>IF($GO535&gt;=14,INDEX($DI:$DI,$GN535+14),"")</f>
      </c>
      <c r="DZ535">
        <f>IF($GO535&gt;=15,INDEX($DI:$DI,$GN535+15),"")</f>
      </c>
      <c r="EA535">
        <f>IF($GO535&gt;=16,INDEX($DI:$DI,$GN535+16),"")</f>
      </c>
      <c r="EB535">
        <f>IF($GO535&gt;=17,INDEX($DI:$DI,$GN535+17),"")</f>
      </c>
      <c r="EC535">
        <f>IF($GO535&gt;=18,INDEX($DI:$DI,$GN535+18),"")</f>
      </c>
      <c r="ED535">
        <f>IF($GO535&gt;=19,INDEX($DI:$DI,$GN535+19),"")</f>
      </c>
      <c r="EE535">
        <f>IF($GO535&gt;=20,INDEX($DI:$DI,$GN535+20),"")</f>
      </c>
      <c r="EF535">
        <f>IF($GO535&gt;=21,INDEX($DI:$DI,$GN535+21),"")</f>
      </c>
      <c r="EG535">
        <f>IF($GO535&gt;=22,INDEX($DI:$DI,$GN535+22),"")</f>
      </c>
      <c r="EH535">
        <f>IF($GO535&gt;=23,INDEX($DI:$DI,$GN535+23),"")</f>
      </c>
      <c r="EI535">
        <f>IF($GO535&gt;=24,INDEX($DI:$DI,$GN535+24),"")</f>
      </c>
      <c r="EJ535">
        <f>IF($GO535&gt;=25,INDEX($DI:$DI,$GN535+25),"")</f>
      </c>
      <c r="EK535">
        <f>IF($GO535&gt;=26,INDEX($DI:$DI,$GN535+26),"")</f>
      </c>
      <c r="EL535">
        <f>IF($GO535&gt;=27,INDEX($DI:$DI,$GN535+27),"")</f>
      </c>
      <c r="EM535">
        <f>IF($GO535&gt;=28,INDEX($DI:$DI,$GN535+28),"")</f>
      </c>
      <c r="EN535">
        <f>IF($GO535&gt;=29,INDEX($DI:$DI,$GN535+29),"")</f>
      </c>
      <c r="EO535">
        <f>IF($GO535&gt;=30,INDEX($DI:$DI,$GN535+30),"")</f>
      </c>
      <c r="EP535">
        <f>IF($GO535&gt;=31,INDEX($DI:$DI,$GN535+31),"")</f>
      </c>
      <c r="EQ535">
        <f>IF($GO535&gt;=32,INDEX($DI:$DI,$GN535+32),"")</f>
      </c>
      <c r="ER535">
        <f>IF($GO535&gt;=33,INDEX($DI:$DI,$GN535+33),"")</f>
      </c>
      <c r="ES535">
        <f>IF($GO535&gt;=34,INDEX($DI:$DI,$GN535+34),"")</f>
      </c>
      <c r="ET535">
        <f>IF($GO535&gt;=35,INDEX($DI:$DI,$GN535+35),"")</f>
      </c>
      <c r="EU535">
        <f>IF($GO535&gt;=36,INDEX($DI:$DI,$GN535+36),"")</f>
      </c>
      <c r="EV535">
        <f>IF($GO535&gt;=37,INDEX($DI:$DI,$GN535+37),"")</f>
      </c>
      <c r="EW535">
        <f>IF($GO535&gt;=38,INDEX($DI:$DI,$GN535+38),"")</f>
      </c>
      <c r="EX535">
        <f>IF($GO535&gt;=39,INDEX($DI:$DI,$GN535+39),"")</f>
      </c>
      <c r="EY535">
        <f>IF($GO535&gt;=40,INDEX($DI:$DI,$GN535+40),"")</f>
      </c>
      <c r="EZ535">
        <f>IF($GO535&gt;=1,INDEX($DJ:$DJ,$GN535+1),"")</f>
      </c>
      <c r="FA535">
        <f>IF($GO535&gt;=2,INDEX($DJ:$DJ,$GN535+2),"")</f>
      </c>
      <c r="FB535">
        <f>IF($GO535&gt;=3,INDEX($DJ:$DJ,$GN535+3),"")</f>
      </c>
      <c r="FC535">
        <f>IF($GO535&gt;=4,INDEX($DJ:$DJ,$GN535+4),"")</f>
      </c>
      <c r="FD535">
        <f>IF($GO535&gt;=5,INDEX($DJ:$DJ,$GN535+5),"")</f>
      </c>
      <c r="FE535">
        <f>IF($GO535&gt;=6,INDEX($DJ:$DJ,$GN535+6),"")</f>
      </c>
      <c r="FF535">
        <f>IF($GO535&gt;=7,INDEX($DJ:$DJ,$GN535+7),"")</f>
      </c>
      <c r="FG535">
        <f>IF($GO535&gt;=8,INDEX($DJ:$DJ,$GN535+8),"")</f>
      </c>
      <c r="FH535">
        <f>IF($GO535&gt;=9,INDEX($DJ:$DJ,$GN535+9),"")</f>
      </c>
      <c r="FI535">
        <f>IF($GO535&gt;=10,INDEX($DJ:$DJ,$GN535+10),"")</f>
      </c>
      <c r="FJ535">
        <f>IF($GO535&gt;=11,INDEX($DJ:$DJ,$GN535+11),"")</f>
      </c>
      <c r="FK535">
        <f>IF($GO535&gt;=12,INDEX($DJ:$DJ,$GN535+12),"")</f>
      </c>
      <c r="FL535">
        <f>IF($GO535&gt;=13,INDEX($DJ:$DJ,$GN535+13),"")</f>
      </c>
      <c r="FM535">
        <f>IF($GO535&gt;=14,INDEX($DJ:$DJ,$GN535+14),"")</f>
      </c>
      <c r="FN535">
        <f>IF($GO535&gt;=15,INDEX($DJ:$DJ,$GN535+15),"")</f>
      </c>
      <c r="FO535">
        <f>IF($GO535&gt;=16,INDEX($DJ:$DJ,$GN535+16),"")</f>
      </c>
      <c r="FP535">
        <f>IF($GO535&gt;=17,INDEX($DJ:$DJ,$GN535+17),"")</f>
      </c>
      <c r="FQ535">
        <f>IF($GO535&gt;=18,INDEX($DJ:$DJ,$GN535+18),"")</f>
      </c>
      <c r="FR535">
        <f>IF($GO535&gt;=19,INDEX($DJ:$DJ,$GN535+19),"")</f>
      </c>
      <c r="FS535">
        <f>IF($GO535&gt;=20,INDEX($DJ:$DJ,$GN535+20),"")</f>
      </c>
      <c r="FT535">
        <f>IF($GO535&gt;=21,INDEX($DJ:$DJ,$GN535+21),"")</f>
      </c>
      <c r="FU535">
        <f>IF($GO535&gt;=22,INDEX($DJ:$DJ,$GN535+22),"")</f>
      </c>
      <c r="FV535">
        <f>IF($GO535&gt;=23,INDEX($DJ:$DJ,$GN535+23),"")</f>
      </c>
      <c r="FW535">
        <f>IF($GO535&gt;=24,INDEX($DJ:$DJ,$GN535+24),"")</f>
      </c>
      <c r="FX535">
        <f>IF($GO535&gt;=25,INDEX($DJ:$DJ,$GN535+25),"")</f>
      </c>
      <c r="FY535">
        <f>IF($GO535&gt;=26,INDEX($DJ:$DJ,$GN535+26),"")</f>
      </c>
      <c r="FZ535">
        <f>IF($GO535&gt;=27,INDEX($DJ:$DJ,$GN535+27),"")</f>
      </c>
      <c r="GA535">
        <f>IF($GO535&gt;=28,INDEX($DJ:$DJ,$GN535+28),"")</f>
      </c>
      <c r="GB535">
        <f>IF($GO535&gt;=29,INDEX($DJ:$DJ,$GN535+29),"")</f>
      </c>
      <c r="GC535">
        <f>IF($GO535&gt;=30,INDEX($DJ:$DJ,$GN535+30),"")</f>
      </c>
      <c r="GD535">
        <f>IF($GO535&gt;=31,INDEX($DJ:$DJ,$GN535+31),"")</f>
      </c>
      <c r="GE535">
        <f>IF($GO535&gt;=32,INDEX($DJ:$DJ,$GN535+32),"")</f>
      </c>
      <c r="GF535">
        <f>IF($GO535&gt;=33,INDEX($DJ:$DJ,$GN535+33),"")</f>
      </c>
      <c r="GG535">
        <f>IF($GO535&gt;=34,INDEX($DJ:$DJ,$GN535+34),"")</f>
      </c>
      <c r="GH535">
        <f>IF($GO535&gt;=35,INDEX($DJ:$DJ,$GN535+35),"")</f>
      </c>
      <c r="GI535">
        <f>IF($GO535&gt;=36,INDEX($DJ:$DJ,$GN535+36),"")</f>
      </c>
      <c r="GJ535">
        <f>IF($GO535&gt;=37,INDEX($DJ:$DJ,$GN535+37),"")</f>
      </c>
      <c r="GK535">
        <f>IF($GO535&gt;=38,INDEX($DJ:$DJ,$GN535+38),"")</f>
      </c>
      <c r="GL535">
        <f>IF($GO535&gt;=39,INDEX($DJ:$DJ,$GN535+39),"")</f>
      </c>
      <c r="GM535">
        <f>IF($GO535&gt;=40,INDEX($DJ:$DJ,$GN535+40),"")</f>
      </c>
      <c r="GN535">
        <f>IFERROR(MATCH($DH535,$DI$2:$DI$148,0)+1,0)</f>
      </c>
      <c r="GO535">
        <f>IFERROR(INDEX($DK$2:$DK$148,MATCH($DH535,$DI$2:$DI$148,0)),0)</f>
      </c>
      <c r="GP535">
        <f>IFERROR(MATCH($Y535,$DL$535:$EY$535,0),0)</f>
      </c>
      <c r="GQ535">
        <f>IF($GP535&gt;0,INDEX($EZ$535:$GM$535,$GP535),"")</f>
      </c>
      <c r="GT535">
        <f>IF($JC535&gt;=1,INDEX($GR:$GR,$JB535+1),"")</f>
      </c>
      <c r="GU535">
        <f>IF($JC535&gt;=2,INDEX($GR:$GR,$JB535+2),"")</f>
      </c>
      <c r="GV535">
        <f>IF($JC535&gt;=3,INDEX($GR:$GR,$JB535+3),"")</f>
      </c>
      <c r="GW535">
        <f>IF($JC535&gt;=4,INDEX($GR:$GR,$JB535+4),"")</f>
      </c>
      <c r="GX535">
        <f>IF($JC535&gt;=5,INDEX($GR:$GR,$JB535+5),"")</f>
      </c>
      <c r="GY535">
        <f>IF($JC535&gt;=6,INDEX($GR:$GR,$JB535+6),"")</f>
      </c>
      <c r="GZ535">
        <f>IF($JC535&gt;=7,INDEX($GR:$GR,$JB535+7),"")</f>
      </c>
      <c r="HA535">
        <f>IF($JC535&gt;=8,INDEX($GR:$GR,$JB535+8),"")</f>
      </c>
      <c r="HB535">
        <f>IF($JC535&gt;=9,INDEX($GR:$GR,$JB535+9),"")</f>
      </c>
      <c r="HC535">
        <f>IF($JC535&gt;=10,INDEX($GR:$GR,$JB535+10),"")</f>
      </c>
      <c r="HD535">
        <f>IF($JC535&gt;=11,INDEX($GR:$GR,$JB535+11),"")</f>
      </c>
      <c r="HE535">
        <f>IF($JC535&gt;=12,INDEX($GR:$GR,$JB535+12),"")</f>
      </c>
      <c r="HF535">
        <f>IF($JC535&gt;=13,INDEX($GR:$GR,$JB535+13),"")</f>
      </c>
      <c r="HG535">
        <f>IF($JC535&gt;=14,INDEX($GR:$GR,$JB535+14),"")</f>
      </c>
      <c r="HH535">
        <f>IF($JC535&gt;=15,INDEX($GR:$GR,$JB535+15),"")</f>
      </c>
      <c r="HI535">
        <f>IF($JC535&gt;=16,INDEX($GR:$GR,$JB535+16),"")</f>
      </c>
      <c r="HJ535">
        <f>IF($JC535&gt;=17,INDEX($GR:$GR,$JB535+17),"")</f>
      </c>
      <c r="HK535">
        <f>IF($JC535&gt;=18,INDEX($GR:$GR,$JB535+18),"")</f>
      </c>
      <c r="HL535">
        <f>IF($JC535&gt;=19,INDEX($GR:$GR,$JB535+19),"")</f>
      </c>
      <c r="HM535">
        <f>IF($JC535&gt;=20,INDEX($GR:$GR,$JB535+20),"")</f>
      </c>
      <c r="HN535">
        <f>IF($JC535&gt;=21,INDEX($GR:$GR,$JB535+21),"")</f>
      </c>
      <c r="HO535">
        <f>IF($JC535&gt;=22,INDEX($GR:$GR,$JB535+22),"")</f>
      </c>
      <c r="HP535">
        <f>IF($JC535&gt;=23,INDEX($GR:$GR,$JB535+23),"")</f>
      </c>
      <c r="HQ535">
        <f>IF($JC535&gt;=24,INDEX($GR:$GR,$JB535+24),"")</f>
      </c>
      <c r="HR535">
        <f>IF($JC535&gt;=25,INDEX($GR:$GR,$JB535+25),"")</f>
      </c>
      <c r="HS535">
        <f>IF($JC535&gt;=26,INDEX($GR:$GR,$JB535+26),"")</f>
      </c>
      <c r="HT535">
        <f>IF($JC535&gt;=27,INDEX($GR:$GR,$JB535+27),"")</f>
      </c>
      <c r="HU535">
        <f>IF($JC535&gt;=28,INDEX($GR:$GR,$JB535+28),"")</f>
      </c>
      <c r="HV535">
        <f>IF($JC535&gt;=29,INDEX($GR:$GR,$JB535+29),"")</f>
      </c>
      <c r="HW535">
        <f>IF($JC535&gt;=30,INDEX($GR:$GR,$JB535+30),"")</f>
      </c>
      <c r="HX535">
        <f>IF($JC535&gt;=31,INDEX($GR:$GR,$JB535+31),"")</f>
      </c>
      <c r="HY535">
        <f>IF($JC535&gt;=32,INDEX($GR:$GR,$JB535+32),"")</f>
      </c>
      <c r="HZ535">
        <f>IF($JC535&gt;=33,INDEX($GR:$GR,$JB535+33),"")</f>
      </c>
      <c r="IA535">
        <f>IF($JC535&gt;=34,INDEX($GR:$GR,$JB535+34),"")</f>
      </c>
      <c r="IB535">
        <f>IF($JC535&gt;=35,INDEX($GR:$GR,$JB535+35),"")</f>
      </c>
      <c r="IC535">
        <f>IF($JC535&gt;=36,INDEX($GR:$GR,$JB535+36),"")</f>
      </c>
      <c r="ID535">
        <f>IF($JC535&gt;=37,INDEX($GR:$GR,$JB535+37),"")</f>
      </c>
      <c r="IE535">
        <f>IF($JC535&gt;=38,INDEX($GR:$GR,$JB535+38),"")</f>
      </c>
      <c r="IF535">
        <f>IF($JC535&gt;=39,INDEX($GR:$GR,$JB535+39),"")</f>
      </c>
      <c r="IG535">
        <f>IF($JC535&gt;=40,INDEX($GR:$GR,$JB535+40),"")</f>
      </c>
      <c r="IH535">
        <f>IF($JC535&gt;=41,INDEX($GR:$GR,$JB535+41),"")</f>
      </c>
      <c r="II535">
        <f>IF($JC535&gt;=42,INDEX($GR:$GR,$JB535+42),"")</f>
      </c>
      <c r="IJ535">
        <f>IF($JC535&gt;=43,INDEX($GR:$GR,$JB535+43),"")</f>
      </c>
      <c r="IK535">
        <f>IF($JC535&gt;=44,INDEX($GR:$GR,$JB535+44),"")</f>
      </c>
      <c r="IL535">
        <f>IF($JC535&gt;=45,INDEX($GR:$GR,$JB535+45),"")</f>
      </c>
      <c r="IM535">
        <f>IF($JC535&gt;=46,INDEX($GR:$GR,$JB535+46),"")</f>
      </c>
      <c r="IN535">
        <f>IF($JC535&gt;=47,INDEX($GR:$GR,$JB535+47),"")</f>
      </c>
      <c r="IO535">
        <f>IF($JC535&gt;=48,INDEX($GR:$GR,$JB535+48),"")</f>
      </c>
      <c r="IP535">
        <f>IF($JC535&gt;=49,INDEX($GR:$GR,$JB535+49),"")</f>
      </c>
      <c r="IQ535">
        <f>IF($JC535&gt;=50,INDEX($GR:$GR,$JB535+50),"")</f>
      </c>
      <c r="IR535">
        <f>IF($JC535&gt;=51,INDEX($GR:$GR,$JB535+51),"")</f>
      </c>
      <c r="IS535">
        <f>IF($JC535&gt;=52,INDEX($GR:$GR,$JB535+52),"")</f>
      </c>
      <c r="IT535">
        <f>IF($JC535&gt;=53,INDEX($GR:$GR,$JB535+53),"")</f>
      </c>
      <c r="IU535">
        <f>IF($JC535&gt;=54,INDEX($GR:$GR,$JB535+54),"")</f>
      </c>
      <c r="IV535">
        <f>IF($JC535&gt;=55,INDEX($GR:$GR,$JB535+55),"")</f>
      </c>
      <c r="IW535">
        <f>IF($JC535&gt;=56,INDEX($GR:$GR,$JB535+56),"")</f>
      </c>
      <c r="IX535">
        <f>IF($JC535&gt;=57,INDEX($GR:$GR,$JB535+57),"")</f>
      </c>
      <c r="IY535">
        <f>IF($JC535&gt;=58,INDEX($GR:$GR,$JB535+58),"")</f>
      </c>
      <c r="IZ535">
        <f>IF($JC535&gt;=59,INDEX($GR:$GR,$JB535+59),"")</f>
      </c>
      <c r="JA535">
        <f>IF($JC535&gt;=60,INDEX($GR:$GR,$JB535+60),"")</f>
      </c>
      <c r="JB535">
        <f>IFERROR(MATCH($GQ535,$GR$2:$GR$324,0)+1,0)</f>
      </c>
      <c r="JC535">
        <f>IFERROR(INDEX($GS$2:$GS$324,MATCH($GQ535,$GR$2:$GR$324,0)),0)</f>
      </c>
      <c r="JD535" t="s">
        <v>40</v>
      </c>
      <c r="JE535" t="s">
        <v>40</v>
      </c>
    </row>
    <row r="536" spans="1:265" x14ac:dyDescent="0.25">
      <c r="Q536">
        <f>IF(OR($T536="",$P536=""),"",IFERROR($T536/$P536,0))</f>
      </c>
      <c r="R536">
        <f>IF($T536="","",
SUM($S536,$U536,$Z536,$V536,$X536)*
(1-IF($AA536="",0,VALUE($AA536)/100)))</f>
      </c>
      <c r="S536">
        <f>IF($T536="","",$T536)</f>
      </c>
      <c r="U536">
        <f>IF($T536="","",
IF($N536="","",
IF(ISNUMBER(SEARCH("exempt",LOWER($N536))),0,
$T536*(VALUE(SUBSTITUTE($N536,"%",""))/100))))</f>
      </c>
      <c r="AB536">
        <f>IFERROR(IF(FIND(" - ",$K536)&gt;0,MID($K536,FIND(" - ",$K536)+3,LEN($K536)),""),"")</f>
      </c>
      <c r="AK536" t="s">
        <v>1123</v>
      </c>
      <c r="AP536">
        <f>IFERROR(LEFT($K536,FIND(" - ",$K536)-1),$K536)</f>
      </c>
      <c r="AS536">
        <f>IF($CH536&gt;=1,INDEX($AQ:$AQ,$CG536+1),"")</f>
      </c>
      <c r="AT536">
        <f>IF($CH536&gt;=2,INDEX($AQ:$AQ,$CG536+2),"")</f>
      </c>
      <c r="AU536">
        <f>IF($CH536&gt;=3,INDEX($AQ:$AQ,$CG536+3),"")</f>
      </c>
      <c r="AV536">
        <f>IF($CH536&gt;=4,INDEX($AQ:$AQ,$CG536+4),"")</f>
      </c>
      <c r="AW536">
        <f>IF($CH536&gt;=5,INDEX($AQ:$AQ,$CG536+5),"")</f>
      </c>
      <c r="AX536">
        <f>IF($CH536&gt;=6,INDEX($AQ:$AQ,$CG536+6),"")</f>
      </c>
      <c r="AY536">
        <f>IF($CH536&gt;=7,INDEX($AQ:$AQ,$CG536+7),"")</f>
      </c>
      <c r="AZ536">
        <f>IF($CH536&gt;=8,INDEX($AQ:$AQ,$CG536+8),"")</f>
      </c>
      <c r="BA536">
        <f>IF($CH536&gt;=9,INDEX($AQ:$AQ,$CG536+9),"")</f>
      </c>
      <c r="BB536">
        <f>IF($CH536&gt;=10,INDEX($AQ:$AQ,$CG536+10),"")</f>
      </c>
      <c r="BC536">
        <f>IF($CH536&gt;=11,INDEX($AQ:$AQ,$CG536+11),"")</f>
      </c>
      <c r="BD536">
        <f>IF($CH536&gt;=12,INDEX($AQ:$AQ,$CG536+12),"")</f>
      </c>
      <c r="BE536">
        <f>IF($CH536&gt;=13,INDEX($AQ:$AQ,$CG536+13),"")</f>
      </c>
      <c r="BF536">
        <f>IF($CH536&gt;=14,INDEX($AQ:$AQ,$CG536+14),"")</f>
      </c>
      <c r="BG536">
        <f>IF($CH536&gt;=15,INDEX($AQ:$AQ,$CG536+15),"")</f>
      </c>
      <c r="BH536">
        <f>IF($CH536&gt;=16,INDEX($AQ:$AQ,$CG536+16),"")</f>
      </c>
      <c r="BI536">
        <f>IF($CH536&gt;=17,INDEX($AQ:$AQ,$CG536+17),"")</f>
      </c>
      <c r="BJ536">
        <f>IF($CH536&gt;=18,INDEX($AQ:$AQ,$CG536+18),"")</f>
      </c>
      <c r="BK536">
        <f>IF($CH536&gt;=19,INDEX($AQ:$AQ,$CG536+19),"")</f>
      </c>
      <c r="BL536">
        <f>IF($CH536&gt;=20,INDEX($AQ:$AQ,$CG536+20),"")</f>
      </c>
      <c r="BM536">
        <f>IF($CH536&gt;=21,INDEX($AQ:$AQ,$CG536+21),"")</f>
      </c>
      <c r="BN536">
        <f>IF($CH536&gt;=22,INDEX($AQ:$AQ,$CG536+22),"")</f>
      </c>
      <c r="BO536">
        <f>IF($CH536&gt;=23,INDEX($AQ:$AQ,$CG536+23),"")</f>
      </c>
      <c r="BP536">
        <f>IF($CH536&gt;=24,INDEX($AQ:$AQ,$CG536+24),"")</f>
      </c>
      <c r="BQ536">
        <f>IF($CH536&gt;=25,INDEX($AQ:$AQ,$CG536+25),"")</f>
      </c>
      <c r="BR536">
        <f>IF($CH536&gt;=26,INDEX($AQ:$AQ,$CG536+26),"")</f>
      </c>
      <c r="BS536">
        <f>IF($CH536&gt;=27,INDEX($AQ:$AQ,$CG536+27),"")</f>
      </c>
      <c r="BT536">
        <f>IF($CH536&gt;=28,INDEX($AQ:$AQ,$CG536+28),"")</f>
      </c>
      <c r="BU536">
        <f>IF($CH536&gt;=29,INDEX($AQ:$AQ,$CG536+29),"")</f>
      </c>
      <c r="BV536">
        <f>IF($CH536&gt;=30,INDEX($AQ:$AQ,$CG536+30),"")</f>
      </c>
      <c r="BW536">
        <f>IF($CH536&gt;=31,INDEX($AQ:$AQ,$CG536+31),"")</f>
      </c>
      <c r="BX536">
        <f>IF($CH536&gt;=32,INDEX($AQ:$AQ,$CG536+32),"")</f>
      </c>
      <c r="BY536">
        <f>IF($CH536&gt;=33,INDEX($AQ:$AQ,$CG536+33),"")</f>
      </c>
      <c r="BZ536">
        <f>IF($CH536&gt;=34,INDEX($AQ:$AQ,$CG536+34),"")</f>
      </c>
      <c r="CA536">
        <f>IF($CH536&gt;=35,INDEX($AQ:$AQ,$CG536+35),"")</f>
      </c>
      <c r="CB536">
        <f>IF($CH536&gt;=36,INDEX($AQ:$AQ,$CG536+36),"")</f>
      </c>
      <c r="CC536">
        <f>IF($CH536&gt;=37,INDEX($AQ:$AQ,$CG536+37),"")</f>
      </c>
      <c r="CD536">
        <f>IF($CH536&gt;=38,INDEX($AQ:$AQ,$CG536+38),"")</f>
      </c>
      <c r="CE536">
        <f>IF($CH536&gt;=39,INDEX($AQ:$AQ,$CG536+39),"")</f>
      </c>
      <c r="CF536">
        <f>IF($CH536&gt;=40,INDEX($AQ:$AQ,$CG536+40),"")</f>
      </c>
      <c r="CG536">
        <f>IFERROR(MATCH($AP536,$AQ$2:$AQ$134,0)+1,0)</f>
      </c>
      <c r="CH536">
        <f>IFERROR(INDEX($AR$2:$AR$134,MATCH($AP536,$AQ$2:$AQ$134,0)),0)</f>
      </c>
      <c r="CI536">
        <f>IFERROR(LEFT($L536,FIND(" - ",$L536)-1),$L536)</f>
      </c>
      <c r="CL536">
        <f>IF($DG536&gt;=1,INDEX($CJ:$CJ,$DF536+1),"")</f>
      </c>
      <c r="CM536">
        <f>IF($DG536&gt;=2,INDEX($CJ:$CJ,$DF536+2),"")</f>
      </c>
      <c r="CN536">
        <f>IF($DG536&gt;=3,INDEX($CJ:$CJ,$DF536+3),"")</f>
      </c>
      <c r="CO536">
        <f>IF($DG536&gt;=4,INDEX($CJ:$CJ,$DF536+4),"")</f>
      </c>
      <c r="CP536">
        <f>IF($DG536&gt;=5,INDEX($CJ:$CJ,$DF536+5),"")</f>
      </c>
      <c r="CQ536">
        <f>IF($DG536&gt;=6,INDEX($CJ:$CJ,$DF536+6),"")</f>
      </c>
      <c r="CR536">
        <f>IF($DG536&gt;=7,INDEX($CJ:$CJ,$DF536+7),"")</f>
      </c>
      <c r="CS536">
        <f>IF($DG536&gt;=8,INDEX($CJ:$CJ,$DF536+8),"")</f>
      </c>
      <c r="CT536">
        <f>IF($DG536&gt;=9,INDEX($CJ:$CJ,$DF536+9),"")</f>
      </c>
      <c r="CU536">
        <f>IF($DG536&gt;=10,INDEX($CJ:$CJ,$DF536+10),"")</f>
      </c>
      <c r="CV536">
        <f>IF($DG536&gt;=11,INDEX($CJ:$CJ,$DF536+11),"")</f>
      </c>
      <c r="CW536">
        <f>IF($DG536&gt;=12,INDEX($CJ:$CJ,$DF536+12),"")</f>
      </c>
      <c r="CX536">
        <f>IF($DG536&gt;=13,INDEX($CJ:$CJ,$DF536+13),"")</f>
      </c>
      <c r="CY536">
        <f>IF($DG536&gt;=14,INDEX($CJ:$CJ,$DF536+14),"")</f>
      </c>
      <c r="CZ536">
        <f>IF($DG536&gt;=15,INDEX($CJ:$CJ,$DF536+15),"")</f>
      </c>
      <c r="DA536">
        <f>IF($DG536&gt;=16,INDEX($CJ:$CJ,$DF536+16),"")</f>
      </c>
      <c r="DB536">
        <f>IF($DG536&gt;=17,INDEX($CJ:$CJ,$DF536+17),"")</f>
      </c>
      <c r="DC536">
        <f>IF($DG536&gt;=18,INDEX($CJ:$CJ,$DF536+18),"")</f>
      </c>
      <c r="DD536">
        <f>IF($DG536&gt;=19,INDEX($CJ:$CJ,$DF536+19),"")</f>
      </c>
      <c r="DE536">
        <f>IF($DG536&gt;=20,INDEX($CJ:$CJ,$DF536+20),"")</f>
      </c>
      <c r="DF536">
        <f>IFERROR(MATCH($CI536,$CJ$2:$CJ$263,0)+1,0)</f>
      </c>
      <c r="DG536">
        <f>IFERROR(INDEX($CK$2:$CK$263,MATCH($CI536,$CJ$2:$CJ$263,0)),0)</f>
      </c>
      <c r="DH536">
        <f>IFERROR(INDEX($AO:$AO,MATCH($N536,$AN:$AN,0))&amp;"","")</f>
      </c>
      <c r="DL536">
        <f>IF($GO536&gt;=1,INDEX($DI:$DI,$GN536+1),"")</f>
      </c>
      <c r="DM536">
        <f>IF($GO536&gt;=2,INDEX($DI:$DI,$GN536+2),"")</f>
      </c>
      <c r="DN536">
        <f>IF($GO536&gt;=3,INDEX($DI:$DI,$GN536+3),"")</f>
      </c>
      <c r="DO536">
        <f>IF($GO536&gt;=4,INDEX($DI:$DI,$GN536+4),"")</f>
      </c>
      <c r="DP536">
        <f>IF($GO536&gt;=5,INDEX($DI:$DI,$GN536+5),"")</f>
      </c>
      <c r="DQ536">
        <f>IF($GO536&gt;=6,INDEX($DI:$DI,$GN536+6),"")</f>
      </c>
      <c r="DR536">
        <f>IF($GO536&gt;=7,INDEX($DI:$DI,$GN536+7),"")</f>
      </c>
      <c r="DS536">
        <f>IF($GO536&gt;=8,INDEX($DI:$DI,$GN536+8),"")</f>
      </c>
      <c r="DT536">
        <f>IF($GO536&gt;=9,INDEX($DI:$DI,$GN536+9),"")</f>
      </c>
      <c r="DU536">
        <f>IF($GO536&gt;=10,INDEX($DI:$DI,$GN536+10),"")</f>
      </c>
      <c r="DV536">
        <f>IF($GO536&gt;=11,INDEX($DI:$DI,$GN536+11),"")</f>
      </c>
      <c r="DW536">
        <f>IF($GO536&gt;=12,INDEX($DI:$DI,$GN536+12),"")</f>
      </c>
      <c r="DX536">
        <f>IF($GO536&gt;=13,INDEX($DI:$DI,$GN536+13),"")</f>
      </c>
      <c r="DY536">
        <f>IF($GO536&gt;=14,INDEX($DI:$DI,$GN536+14),"")</f>
      </c>
      <c r="DZ536">
        <f>IF($GO536&gt;=15,INDEX($DI:$DI,$GN536+15),"")</f>
      </c>
      <c r="EA536">
        <f>IF($GO536&gt;=16,INDEX($DI:$DI,$GN536+16),"")</f>
      </c>
      <c r="EB536">
        <f>IF($GO536&gt;=17,INDEX($DI:$DI,$GN536+17),"")</f>
      </c>
      <c r="EC536">
        <f>IF($GO536&gt;=18,INDEX($DI:$DI,$GN536+18),"")</f>
      </c>
      <c r="ED536">
        <f>IF($GO536&gt;=19,INDEX($DI:$DI,$GN536+19),"")</f>
      </c>
      <c r="EE536">
        <f>IF($GO536&gt;=20,INDEX($DI:$DI,$GN536+20),"")</f>
      </c>
      <c r="EF536">
        <f>IF($GO536&gt;=21,INDEX($DI:$DI,$GN536+21),"")</f>
      </c>
      <c r="EG536">
        <f>IF($GO536&gt;=22,INDEX($DI:$DI,$GN536+22),"")</f>
      </c>
      <c r="EH536">
        <f>IF($GO536&gt;=23,INDEX($DI:$DI,$GN536+23),"")</f>
      </c>
      <c r="EI536">
        <f>IF($GO536&gt;=24,INDEX($DI:$DI,$GN536+24),"")</f>
      </c>
      <c r="EJ536">
        <f>IF($GO536&gt;=25,INDEX($DI:$DI,$GN536+25),"")</f>
      </c>
      <c r="EK536">
        <f>IF($GO536&gt;=26,INDEX($DI:$DI,$GN536+26),"")</f>
      </c>
      <c r="EL536">
        <f>IF($GO536&gt;=27,INDEX($DI:$DI,$GN536+27),"")</f>
      </c>
      <c r="EM536">
        <f>IF($GO536&gt;=28,INDEX($DI:$DI,$GN536+28),"")</f>
      </c>
      <c r="EN536">
        <f>IF($GO536&gt;=29,INDEX($DI:$DI,$GN536+29),"")</f>
      </c>
      <c r="EO536">
        <f>IF($GO536&gt;=30,INDEX($DI:$DI,$GN536+30),"")</f>
      </c>
      <c r="EP536">
        <f>IF($GO536&gt;=31,INDEX($DI:$DI,$GN536+31),"")</f>
      </c>
      <c r="EQ536">
        <f>IF($GO536&gt;=32,INDEX($DI:$DI,$GN536+32),"")</f>
      </c>
      <c r="ER536">
        <f>IF($GO536&gt;=33,INDEX($DI:$DI,$GN536+33),"")</f>
      </c>
      <c r="ES536">
        <f>IF($GO536&gt;=34,INDEX($DI:$DI,$GN536+34),"")</f>
      </c>
      <c r="ET536">
        <f>IF($GO536&gt;=35,INDEX($DI:$DI,$GN536+35),"")</f>
      </c>
      <c r="EU536">
        <f>IF($GO536&gt;=36,INDEX($DI:$DI,$GN536+36),"")</f>
      </c>
      <c r="EV536">
        <f>IF($GO536&gt;=37,INDEX($DI:$DI,$GN536+37),"")</f>
      </c>
      <c r="EW536">
        <f>IF($GO536&gt;=38,INDEX($DI:$DI,$GN536+38),"")</f>
      </c>
      <c r="EX536">
        <f>IF($GO536&gt;=39,INDEX($DI:$DI,$GN536+39),"")</f>
      </c>
      <c r="EY536">
        <f>IF($GO536&gt;=40,INDEX($DI:$DI,$GN536+40),"")</f>
      </c>
      <c r="EZ536">
        <f>IF($GO536&gt;=1,INDEX($DJ:$DJ,$GN536+1),"")</f>
      </c>
      <c r="FA536">
        <f>IF($GO536&gt;=2,INDEX($DJ:$DJ,$GN536+2),"")</f>
      </c>
      <c r="FB536">
        <f>IF($GO536&gt;=3,INDEX($DJ:$DJ,$GN536+3),"")</f>
      </c>
      <c r="FC536">
        <f>IF($GO536&gt;=4,INDEX($DJ:$DJ,$GN536+4),"")</f>
      </c>
      <c r="FD536">
        <f>IF($GO536&gt;=5,INDEX($DJ:$DJ,$GN536+5),"")</f>
      </c>
      <c r="FE536">
        <f>IF($GO536&gt;=6,INDEX($DJ:$DJ,$GN536+6),"")</f>
      </c>
      <c r="FF536">
        <f>IF($GO536&gt;=7,INDEX($DJ:$DJ,$GN536+7),"")</f>
      </c>
      <c r="FG536">
        <f>IF($GO536&gt;=8,INDEX($DJ:$DJ,$GN536+8),"")</f>
      </c>
      <c r="FH536">
        <f>IF($GO536&gt;=9,INDEX($DJ:$DJ,$GN536+9),"")</f>
      </c>
      <c r="FI536">
        <f>IF($GO536&gt;=10,INDEX($DJ:$DJ,$GN536+10),"")</f>
      </c>
      <c r="FJ536">
        <f>IF($GO536&gt;=11,INDEX($DJ:$DJ,$GN536+11),"")</f>
      </c>
      <c r="FK536">
        <f>IF($GO536&gt;=12,INDEX($DJ:$DJ,$GN536+12),"")</f>
      </c>
      <c r="FL536">
        <f>IF($GO536&gt;=13,INDEX($DJ:$DJ,$GN536+13),"")</f>
      </c>
      <c r="FM536">
        <f>IF($GO536&gt;=14,INDEX($DJ:$DJ,$GN536+14),"")</f>
      </c>
      <c r="FN536">
        <f>IF($GO536&gt;=15,INDEX($DJ:$DJ,$GN536+15),"")</f>
      </c>
      <c r="FO536">
        <f>IF($GO536&gt;=16,INDEX($DJ:$DJ,$GN536+16),"")</f>
      </c>
      <c r="FP536">
        <f>IF($GO536&gt;=17,INDEX($DJ:$DJ,$GN536+17),"")</f>
      </c>
      <c r="FQ536">
        <f>IF($GO536&gt;=18,INDEX($DJ:$DJ,$GN536+18),"")</f>
      </c>
      <c r="FR536">
        <f>IF($GO536&gt;=19,INDEX($DJ:$DJ,$GN536+19),"")</f>
      </c>
      <c r="FS536">
        <f>IF($GO536&gt;=20,INDEX($DJ:$DJ,$GN536+20),"")</f>
      </c>
      <c r="FT536">
        <f>IF($GO536&gt;=21,INDEX($DJ:$DJ,$GN536+21),"")</f>
      </c>
      <c r="FU536">
        <f>IF($GO536&gt;=22,INDEX($DJ:$DJ,$GN536+22),"")</f>
      </c>
      <c r="FV536">
        <f>IF($GO536&gt;=23,INDEX($DJ:$DJ,$GN536+23),"")</f>
      </c>
      <c r="FW536">
        <f>IF($GO536&gt;=24,INDEX($DJ:$DJ,$GN536+24),"")</f>
      </c>
      <c r="FX536">
        <f>IF($GO536&gt;=25,INDEX($DJ:$DJ,$GN536+25),"")</f>
      </c>
      <c r="FY536">
        <f>IF($GO536&gt;=26,INDEX($DJ:$DJ,$GN536+26),"")</f>
      </c>
      <c r="FZ536">
        <f>IF($GO536&gt;=27,INDEX($DJ:$DJ,$GN536+27),"")</f>
      </c>
      <c r="GA536">
        <f>IF($GO536&gt;=28,INDEX($DJ:$DJ,$GN536+28),"")</f>
      </c>
      <c r="GB536">
        <f>IF($GO536&gt;=29,INDEX($DJ:$DJ,$GN536+29),"")</f>
      </c>
      <c r="GC536">
        <f>IF($GO536&gt;=30,INDEX($DJ:$DJ,$GN536+30),"")</f>
      </c>
      <c r="GD536">
        <f>IF($GO536&gt;=31,INDEX($DJ:$DJ,$GN536+31),"")</f>
      </c>
      <c r="GE536">
        <f>IF($GO536&gt;=32,INDEX($DJ:$DJ,$GN536+32),"")</f>
      </c>
      <c r="GF536">
        <f>IF($GO536&gt;=33,INDEX($DJ:$DJ,$GN536+33),"")</f>
      </c>
      <c r="GG536">
        <f>IF($GO536&gt;=34,INDEX($DJ:$DJ,$GN536+34),"")</f>
      </c>
      <c r="GH536">
        <f>IF($GO536&gt;=35,INDEX($DJ:$DJ,$GN536+35),"")</f>
      </c>
      <c r="GI536">
        <f>IF($GO536&gt;=36,INDEX($DJ:$DJ,$GN536+36),"")</f>
      </c>
      <c r="GJ536">
        <f>IF($GO536&gt;=37,INDEX($DJ:$DJ,$GN536+37),"")</f>
      </c>
      <c r="GK536">
        <f>IF($GO536&gt;=38,INDEX($DJ:$DJ,$GN536+38),"")</f>
      </c>
      <c r="GL536">
        <f>IF($GO536&gt;=39,INDEX($DJ:$DJ,$GN536+39),"")</f>
      </c>
      <c r="GM536">
        <f>IF($GO536&gt;=40,INDEX($DJ:$DJ,$GN536+40),"")</f>
      </c>
      <c r="GN536">
        <f>IFERROR(MATCH($DH536,$DI$2:$DI$148,0)+1,0)</f>
      </c>
      <c r="GO536">
        <f>IFERROR(INDEX($DK$2:$DK$148,MATCH($DH536,$DI$2:$DI$148,0)),0)</f>
      </c>
      <c r="GP536">
        <f>IFERROR(MATCH($Y536,$DL$536:$EY$536,0),0)</f>
      </c>
      <c r="GQ536">
        <f>IF($GP536&gt;0,INDEX($EZ$536:$GM$536,$GP536),"")</f>
      </c>
      <c r="GT536">
        <f>IF($JC536&gt;=1,INDEX($GR:$GR,$JB536+1),"")</f>
      </c>
      <c r="GU536">
        <f>IF($JC536&gt;=2,INDEX($GR:$GR,$JB536+2),"")</f>
      </c>
      <c r="GV536">
        <f>IF($JC536&gt;=3,INDEX($GR:$GR,$JB536+3),"")</f>
      </c>
      <c r="GW536">
        <f>IF($JC536&gt;=4,INDEX($GR:$GR,$JB536+4),"")</f>
      </c>
      <c r="GX536">
        <f>IF($JC536&gt;=5,INDEX($GR:$GR,$JB536+5),"")</f>
      </c>
      <c r="GY536">
        <f>IF($JC536&gt;=6,INDEX($GR:$GR,$JB536+6),"")</f>
      </c>
      <c r="GZ536">
        <f>IF($JC536&gt;=7,INDEX($GR:$GR,$JB536+7),"")</f>
      </c>
      <c r="HA536">
        <f>IF($JC536&gt;=8,INDEX($GR:$GR,$JB536+8),"")</f>
      </c>
      <c r="HB536">
        <f>IF($JC536&gt;=9,INDEX($GR:$GR,$JB536+9),"")</f>
      </c>
      <c r="HC536">
        <f>IF($JC536&gt;=10,INDEX($GR:$GR,$JB536+10),"")</f>
      </c>
      <c r="HD536">
        <f>IF($JC536&gt;=11,INDEX($GR:$GR,$JB536+11),"")</f>
      </c>
      <c r="HE536">
        <f>IF($JC536&gt;=12,INDEX($GR:$GR,$JB536+12),"")</f>
      </c>
      <c r="HF536">
        <f>IF($JC536&gt;=13,INDEX($GR:$GR,$JB536+13),"")</f>
      </c>
      <c r="HG536">
        <f>IF($JC536&gt;=14,INDEX($GR:$GR,$JB536+14),"")</f>
      </c>
      <c r="HH536">
        <f>IF($JC536&gt;=15,INDEX($GR:$GR,$JB536+15),"")</f>
      </c>
      <c r="HI536">
        <f>IF($JC536&gt;=16,INDEX($GR:$GR,$JB536+16),"")</f>
      </c>
      <c r="HJ536">
        <f>IF($JC536&gt;=17,INDEX($GR:$GR,$JB536+17),"")</f>
      </c>
      <c r="HK536">
        <f>IF($JC536&gt;=18,INDEX($GR:$GR,$JB536+18),"")</f>
      </c>
      <c r="HL536">
        <f>IF($JC536&gt;=19,INDEX($GR:$GR,$JB536+19),"")</f>
      </c>
      <c r="HM536">
        <f>IF($JC536&gt;=20,INDEX($GR:$GR,$JB536+20),"")</f>
      </c>
      <c r="HN536">
        <f>IF($JC536&gt;=21,INDEX($GR:$GR,$JB536+21),"")</f>
      </c>
      <c r="HO536">
        <f>IF($JC536&gt;=22,INDEX($GR:$GR,$JB536+22),"")</f>
      </c>
      <c r="HP536">
        <f>IF($JC536&gt;=23,INDEX($GR:$GR,$JB536+23),"")</f>
      </c>
      <c r="HQ536">
        <f>IF($JC536&gt;=24,INDEX($GR:$GR,$JB536+24),"")</f>
      </c>
      <c r="HR536">
        <f>IF($JC536&gt;=25,INDEX($GR:$GR,$JB536+25),"")</f>
      </c>
      <c r="HS536">
        <f>IF($JC536&gt;=26,INDEX($GR:$GR,$JB536+26),"")</f>
      </c>
      <c r="HT536">
        <f>IF($JC536&gt;=27,INDEX($GR:$GR,$JB536+27),"")</f>
      </c>
      <c r="HU536">
        <f>IF($JC536&gt;=28,INDEX($GR:$GR,$JB536+28),"")</f>
      </c>
      <c r="HV536">
        <f>IF($JC536&gt;=29,INDEX($GR:$GR,$JB536+29),"")</f>
      </c>
      <c r="HW536">
        <f>IF($JC536&gt;=30,INDEX($GR:$GR,$JB536+30),"")</f>
      </c>
      <c r="HX536">
        <f>IF($JC536&gt;=31,INDEX($GR:$GR,$JB536+31),"")</f>
      </c>
      <c r="HY536">
        <f>IF($JC536&gt;=32,INDEX($GR:$GR,$JB536+32),"")</f>
      </c>
      <c r="HZ536">
        <f>IF($JC536&gt;=33,INDEX($GR:$GR,$JB536+33),"")</f>
      </c>
      <c r="IA536">
        <f>IF($JC536&gt;=34,INDEX($GR:$GR,$JB536+34),"")</f>
      </c>
      <c r="IB536">
        <f>IF($JC536&gt;=35,INDEX($GR:$GR,$JB536+35),"")</f>
      </c>
      <c r="IC536">
        <f>IF($JC536&gt;=36,INDEX($GR:$GR,$JB536+36),"")</f>
      </c>
      <c r="ID536">
        <f>IF($JC536&gt;=37,INDEX($GR:$GR,$JB536+37),"")</f>
      </c>
      <c r="IE536">
        <f>IF($JC536&gt;=38,INDEX($GR:$GR,$JB536+38),"")</f>
      </c>
      <c r="IF536">
        <f>IF($JC536&gt;=39,INDEX($GR:$GR,$JB536+39),"")</f>
      </c>
      <c r="IG536">
        <f>IF($JC536&gt;=40,INDEX($GR:$GR,$JB536+40),"")</f>
      </c>
      <c r="IH536">
        <f>IF($JC536&gt;=41,INDEX($GR:$GR,$JB536+41),"")</f>
      </c>
      <c r="II536">
        <f>IF($JC536&gt;=42,INDEX($GR:$GR,$JB536+42),"")</f>
      </c>
      <c r="IJ536">
        <f>IF($JC536&gt;=43,INDEX($GR:$GR,$JB536+43),"")</f>
      </c>
      <c r="IK536">
        <f>IF($JC536&gt;=44,INDEX($GR:$GR,$JB536+44),"")</f>
      </c>
      <c r="IL536">
        <f>IF($JC536&gt;=45,INDEX($GR:$GR,$JB536+45),"")</f>
      </c>
      <c r="IM536">
        <f>IF($JC536&gt;=46,INDEX($GR:$GR,$JB536+46),"")</f>
      </c>
      <c r="IN536">
        <f>IF($JC536&gt;=47,INDEX($GR:$GR,$JB536+47),"")</f>
      </c>
      <c r="IO536">
        <f>IF($JC536&gt;=48,INDEX($GR:$GR,$JB536+48),"")</f>
      </c>
      <c r="IP536">
        <f>IF($JC536&gt;=49,INDEX($GR:$GR,$JB536+49),"")</f>
      </c>
      <c r="IQ536">
        <f>IF($JC536&gt;=50,INDEX($GR:$GR,$JB536+50),"")</f>
      </c>
      <c r="IR536">
        <f>IF($JC536&gt;=51,INDEX($GR:$GR,$JB536+51),"")</f>
      </c>
      <c r="IS536">
        <f>IF($JC536&gt;=52,INDEX($GR:$GR,$JB536+52),"")</f>
      </c>
      <c r="IT536">
        <f>IF($JC536&gt;=53,INDEX($GR:$GR,$JB536+53),"")</f>
      </c>
      <c r="IU536">
        <f>IF($JC536&gt;=54,INDEX($GR:$GR,$JB536+54),"")</f>
      </c>
      <c r="IV536">
        <f>IF($JC536&gt;=55,INDEX($GR:$GR,$JB536+55),"")</f>
      </c>
      <c r="IW536">
        <f>IF($JC536&gt;=56,INDEX($GR:$GR,$JB536+56),"")</f>
      </c>
      <c r="IX536">
        <f>IF($JC536&gt;=57,INDEX($GR:$GR,$JB536+57),"")</f>
      </c>
      <c r="IY536">
        <f>IF($JC536&gt;=58,INDEX($GR:$GR,$JB536+58),"")</f>
      </c>
      <c r="IZ536">
        <f>IF($JC536&gt;=59,INDEX($GR:$GR,$JB536+59),"")</f>
      </c>
      <c r="JA536">
        <f>IF($JC536&gt;=60,INDEX($GR:$GR,$JB536+60),"")</f>
      </c>
      <c r="JB536">
        <f>IFERROR(MATCH($GQ536,$GR$2:$GR$324,0)+1,0)</f>
      </c>
      <c r="JC536">
        <f>IFERROR(INDEX($GS$2:$GS$324,MATCH($GQ536,$GR$2:$GR$324,0)),0)</f>
      </c>
      <c r="JD536" t="s">
        <v>40</v>
      </c>
      <c r="JE536" t="s">
        <v>40</v>
      </c>
    </row>
    <row r="537" spans="1:265" x14ac:dyDescent="0.25">
      <c r="Q537">
        <f>IF(OR($T537="",$P537=""),"",IFERROR($T537/$P537,0))</f>
      </c>
      <c r="R537">
        <f>IF($T537="","",
SUM($S537,$U537,$Z537,$V537,$X537)*
(1-IF($AA537="",0,VALUE($AA537)/100)))</f>
      </c>
      <c r="S537">
        <f>IF($T537="","",$T537)</f>
      </c>
      <c r="U537">
        <f>IF($T537="","",
IF($N537="","",
IF(ISNUMBER(SEARCH("exempt",LOWER($N537))),0,
$T537*(VALUE(SUBSTITUTE($N537,"%",""))/100))))</f>
      </c>
      <c r="AB537">
        <f>IFERROR(IF(FIND(" - ",$K537)&gt;0,MID($K537,FIND(" - ",$K537)+3,LEN($K537)),""),"")</f>
      </c>
      <c r="AK537" t="s">
        <v>1124</v>
      </c>
      <c r="AP537">
        <f>IFERROR(LEFT($K537,FIND(" - ",$K537)-1),$K537)</f>
      </c>
      <c r="AS537">
        <f>IF($CH537&gt;=1,INDEX($AQ:$AQ,$CG537+1),"")</f>
      </c>
      <c r="AT537">
        <f>IF($CH537&gt;=2,INDEX($AQ:$AQ,$CG537+2),"")</f>
      </c>
      <c r="AU537">
        <f>IF($CH537&gt;=3,INDEX($AQ:$AQ,$CG537+3),"")</f>
      </c>
      <c r="AV537">
        <f>IF($CH537&gt;=4,INDEX($AQ:$AQ,$CG537+4),"")</f>
      </c>
      <c r="AW537">
        <f>IF($CH537&gt;=5,INDEX($AQ:$AQ,$CG537+5),"")</f>
      </c>
      <c r="AX537">
        <f>IF($CH537&gt;=6,INDEX($AQ:$AQ,$CG537+6),"")</f>
      </c>
      <c r="AY537">
        <f>IF($CH537&gt;=7,INDEX($AQ:$AQ,$CG537+7),"")</f>
      </c>
      <c r="AZ537">
        <f>IF($CH537&gt;=8,INDEX($AQ:$AQ,$CG537+8),"")</f>
      </c>
      <c r="BA537">
        <f>IF($CH537&gt;=9,INDEX($AQ:$AQ,$CG537+9),"")</f>
      </c>
      <c r="BB537">
        <f>IF($CH537&gt;=10,INDEX($AQ:$AQ,$CG537+10),"")</f>
      </c>
      <c r="BC537">
        <f>IF($CH537&gt;=11,INDEX($AQ:$AQ,$CG537+11),"")</f>
      </c>
      <c r="BD537">
        <f>IF($CH537&gt;=12,INDEX($AQ:$AQ,$CG537+12),"")</f>
      </c>
      <c r="BE537">
        <f>IF($CH537&gt;=13,INDEX($AQ:$AQ,$CG537+13),"")</f>
      </c>
      <c r="BF537">
        <f>IF($CH537&gt;=14,INDEX($AQ:$AQ,$CG537+14),"")</f>
      </c>
      <c r="BG537">
        <f>IF($CH537&gt;=15,INDEX($AQ:$AQ,$CG537+15),"")</f>
      </c>
      <c r="BH537">
        <f>IF($CH537&gt;=16,INDEX($AQ:$AQ,$CG537+16),"")</f>
      </c>
      <c r="BI537">
        <f>IF($CH537&gt;=17,INDEX($AQ:$AQ,$CG537+17),"")</f>
      </c>
      <c r="BJ537">
        <f>IF($CH537&gt;=18,INDEX($AQ:$AQ,$CG537+18),"")</f>
      </c>
      <c r="BK537">
        <f>IF($CH537&gt;=19,INDEX($AQ:$AQ,$CG537+19),"")</f>
      </c>
      <c r="BL537">
        <f>IF($CH537&gt;=20,INDEX($AQ:$AQ,$CG537+20),"")</f>
      </c>
      <c r="BM537">
        <f>IF($CH537&gt;=21,INDEX($AQ:$AQ,$CG537+21),"")</f>
      </c>
      <c r="BN537">
        <f>IF($CH537&gt;=22,INDEX($AQ:$AQ,$CG537+22),"")</f>
      </c>
      <c r="BO537">
        <f>IF($CH537&gt;=23,INDEX($AQ:$AQ,$CG537+23),"")</f>
      </c>
      <c r="BP537">
        <f>IF($CH537&gt;=24,INDEX($AQ:$AQ,$CG537+24),"")</f>
      </c>
      <c r="BQ537">
        <f>IF($CH537&gt;=25,INDEX($AQ:$AQ,$CG537+25),"")</f>
      </c>
      <c r="BR537">
        <f>IF($CH537&gt;=26,INDEX($AQ:$AQ,$CG537+26),"")</f>
      </c>
      <c r="BS537">
        <f>IF($CH537&gt;=27,INDEX($AQ:$AQ,$CG537+27),"")</f>
      </c>
      <c r="BT537">
        <f>IF($CH537&gt;=28,INDEX($AQ:$AQ,$CG537+28),"")</f>
      </c>
      <c r="BU537">
        <f>IF($CH537&gt;=29,INDEX($AQ:$AQ,$CG537+29),"")</f>
      </c>
      <c r="BV537">
        <f>IF($CH537&gt;=30,INDEX($AQ:$AQ,$CG537+30),"")</f>
      </c>
      <c r="BW537">
        <f>IF($CH537&gt;=31,INDEX($AQ:$AQ,$CG537+31),"")</f>
      </c>
      <c r="BX537">
        <f>IF($CH537&gt;=32,INDEX($AQ:$AQ,$CG537+32),"")</f>
      </c>
      <c r="BY537">
        <f>IF($CH537&gt;=33,INDEX($AQ:$AQ,$CG537+33),"")</f>
      </c>
      <c r="BZ537">
        <f>IF($CH537&gt;=34,INDEX($AQ:$AQ,$CG537+34),"")</f>
      </c>
      <c r="CA537">
        <f>IF($CH537&gt;=35,INDEX($AQ:$AQ,$CG537+35),"")</f>
      </c>
      <c r="CB537">
        <f>IF($CH537&gt;=36,INDEX($AQ:$AQ,$CG537+36),"")</f>
      </c>
      <c r="CC537">
        <f>IF($CH537&gt;=37,INDEX($AQ:$AQ,$CG537+37),"")</f>
      </c>
      <c r="CD537">
        <f>IF($CH537&gt;=38,INDEX($AQ:$AQ,$CG537+38),"")</f>
      </c>
      <c r="CE537">
        <f>IF($CH537&gt;=39,INDEX($AQ:$AQ,$CG537+39),"")</f>
      </c>
      <c r="CF537">
        <f>IF($CH537&gt;=40,INDEX($AQ:$AQ,$CG537+40),"")</f>
      </c>
      <c r="CG537">
        <f>IFERROR(MATCH($AP537,$AQ$2:$AQ$134,0)+1,0)</f>
      </c>
      <c r="CH537">
        <f>IFERROR(INDEX($AR$2:$AR$134,MATCH($AP537,$AQ$2:$AQ$134,0)),0)</f>
      </c>
      <c r="CI537">
        <f>IFERROR(LEFT($L537,FIND(" - ",$L537)-1),$L537)</f>
      </c>
      <c r="CL537">
        <f>IF($DG537&gt;=1,INDEX($CJ:$CJ,$DF537+1),"")</f>
      </c>
      <c r="CM537">
        <f>IF($DG537&gt;=2,INDEX($CJ:$CJ,$DF537+2),"")</f>
      </c>
      <c r="CN537">
        <f>IF($DG537&gt;=3,INDEX($CJ:$CJ,$DF537+3),"")</f>
      </c>
      <c r="CO537">
        <f>IF($DG537&gt;=4,INDEX($CJ:$CJ,$DF537+4),"")</f>
      </c>
      <c r="CP537">
        <f>IF($DG537&gt;=5,INDEX($CJ:$CJ,$DF537+5),"")</f>
      </c>
      <c r="CQ537">
        <f>IF($DG537&gt;=6,INDEX($CJ:$CJ,$DF537+6),"")</f>
      </c>
      <c r="CR537">
        <f>IF($DG537&gt;=7,INDEX($CJ:$CJ,$DF537+7),"")</f>
      </c>
      <c r="CS537">
        <f>IF($DG537&gt;=8,INDEX($CJ:$CJ,$DF537+8),"")</f>
      </c>
      <c r="CT537">
        <f>IF($DG537&gt;=9,INDEX($CJ:$CJ,$DF537+9),"")</f>
      </c>
      <c r="CU537">
        <f>IF($DG537&gt;=10,INDEX($CJ:$CJ,$DF537+10),"")</f>
      </c>
      <c r="CV537">
        <f>IF($DG537&gt;=11,INDEX($CJ:$CJ,$DF537+11),"")</f>
      </c>
      <c r="CW537">
        <f>IF($DG537&gt;=12,INDEX($CJ:$CJ,$DF537+12),"")</f>
      </c>
      <c r="CX537">
        <f>IF($DG537&gt;=13,INDEX($CJ:$CJ,$DF537+13),"")</f>
      </c>
      <c r="CY537">
        <f>IF($DG537&gt;=14,INDEX($CJ:$CJ,$DF537+14),"")</f>
      </c>
      <c r="CZ537">
        <f>IF($DG537&gt;=15,INDEX($CJ:$CJ,$DF537+15),"")</f>
      </c>
      <c r="DA537">
        <f>IF($DG537&gt;=16,INDEX($CJ:$CJ,$DF537+16),"")</f>
      </c>
      <c r="DB537">
        <f>IF($DG537&gt;=17,INDEX($CJ:$CJ,$DF537+17),"")</f>
      </c>
      <c r="DC537">
        <f>IF($DG537&gt;=18,INDEX($CJ:$CJ,$DF537+18),"")</f>
      </c>
      <c r="DD537">
        <f>IF($DG537&gt;=19,INDEX($CJ:$CJ,$DF537+19),"")</f>
      </c>
      <c r="DE537">
        <f>IF($DG537&gt;=20,INDEX($CJ:$CJ,$DF537+20),"")</f>
      </c>
      <c r="DF537">
        <f>IFERROR(MATCH($CI537,$CJ$2:$CJ$263,0)+1,0)</f>
      </c>
      <c r="DG537">
        <f>IFERROR(INDEX($CK$2:$CK$263,MATCH($CI537,$CJ$2:$CJ$263,0)),0)</f>
      </c>
      <c r="DH537">
        <f>IFERROR(INDEX($AO:$AO,MATCH($N537,$AN:$AN,0))&amp;"","")</f>
      </c>
      <c r="DL537">
        <f>IF($GO537&gt;=1,INDEX($DI:$DI,$GN537+1),"")</f>
      </c>
      <c r="DM537">
        <f>IF($GO537&gt;=2,INDEX($DI:$DI,$GN537+2),"")</f>
      </c>
      <c r="DN537">
        <f>IF($GO537&gt;=3,INDEX($DI:$DI,$GN537+3),"")</f>
      </c>
      <c r="DO537">
        <f>IF($GO537&gt;=4,INDEX($DI:$DI,$GN537+4),"")</f>
      </c>
      <c r="DP537">
        <f>IF($GO537&gt;=5,INDEX($DI:$DI,$GN537+5),"")</f>
      </c>
      <c r="DQ537">
        <f>IF($GO537&gt;=6,INDEX($DI:$DI,$GN537+6),"")</f>
      </c>
      <c r="DR537">
        <f>IF($GO537&gt;=7,INDEX($DI:$DI,$GN537+7),"")</f>
      </c>
      <c r="DS537">
        <f>IF($GO537&gt;=8,INDEX($DI:$DI,$GN537+8),"")</f>
      </c>
      <c r="DT537">
        <f>IF($GO537&gt;=9,INDEX($DI:$DI,$GN537+9),"")</f>
      </c>
      <c r="DU537">
        <f>IF($GO537&gt;=10,INDEX($DI:$DI,$GN537+10),"")</f>
      </c>
      <c r="DV537">
        <f>IF($GO537&gt;=11,INDEX($DI:$DI,$GN537+11),"")</f>
      </c>
      <c r="DW537">
        <f>IF($GO537&gt;=12,INDEX($DI:$DI,$GN537+12),"")</f>
      </c>
      <c r="DX537">
        <f>IF($GO537&gt;=13,INDEX($DI:$DI,$GN537+13),"")</f>
      </c>
      <c r="DY537">
        <f>IF($GO537&gt;=14,INDEX($DI:$DI,$GN537+14),"")</f>
      </c>
      <c r="DZ537">
        <f>IF($GO537&gt;=15,INDEX($DI:$DI,$GN537+15),"")</f>
      </c>
      <c r="EA537">
        <f>IF($GO537&gt;=16,INDEX($DI:$DI,$GN537+16),"")</f>
      </c>
      <c r="EB537">
        <f>IF($GO537&gt;=17,INDEX($DI:$DI,$GN537+17),"")</f>
      </c>
      <c r="EC537">
        <f>IF($GO537&gt;=18,INDEX($DI:$DI,$GN537+18),"")</f>
      </c>
      <c r="ED537">
        <f>IF($GO537&gt;=19,INDEX($DI:$DI,$GN537+19),"")</f>
      </c>
      <c r="EE537">
        <f>IF($GO537&gt;=20,INDEX($DI:$DI,$GN537+20),"")</f>
      </c>
      <c r="EF537">
        <f>IF($GO537&gt;=21,INDEX($DI:$DI,$GN537+21),"")</f>
      </c>
      <c r="EG537">
        <f>IF($GO537&gt;=22,INDEX($DI:$DI,$GN537+22),"")</f>
      </c>
      <c r="EH537">
        <f>IF($GO537&gt;=23,INDEX($DI:$DI,$GN537+23),"")</f>
      </c>
      <c r="EI537">
        <f>IF($GO537&gt;=24,INDEX($DI:$DI,$GN537+24),"")</f>
      </c>
      <c r="EJ537">
        <f>IF($GO537&gt;=25,INDEX($DI:$DI,$GN537+25),"")</f>
      </c>
      <c r="EK537">
        <f>IF($GO537&gt;=26,INDEX($DI:$DI,$GN537+26),"")</f>
      </c>
      <c r="EL537">
        <f>IF($GO537&gt;=27,INDEX($DI:$DI,$GN537+27),"")</f>
      </c>
      <c r="EM537">
        <f>IF($GO537&gt;=28,INDEX($DI:$DI,$GN537+28),"")</f>
      </c>
      <c r="EN537">
        <f>IF($GO537&gt;=29,INDEX($DI:$DI,$GN537+29),"")</f>
      </c>
      <c r="EO537">
        <f>IF($GO537&gt;=30,INDEX($DI:$DI,$GN537+30),"")</f>
      </c>
      <c r="EP537">
        <f>IF($GO537&gt;=31,INDEX($DI:$DI,$GN537+31),"")</f>
      </c>
      <c r="EQ537">
        <f>IF($GO537&gt;=32,INDEX($DI:$DI,$GN537+32),"")</f>
      </c>
      <c r="ER537">
        <f>IF($GO537&gt;=33,INDEX($DI:$DI,$GN537+33),"")</f>
      </c>
      <c r="ES537">
        <f>IF($GO537&gt;=34,INDEX($DI:$DI,$GN537+34),"")</f>
      </c>
      <c r="ET537">
        <f>IF($GO537&gt;=35,INDEX($DI:$DI,$GN537+35),"")</f>
      </c>
      <c r="EU537">
        <f>IF($GO537&gt;=36,INDEX($DI:$DI,$GN537+36),"")</f>
      </c>
      <c r="EV537">
        <f>IF($GO537&gt;=37,INDEX($DI:$DI,$GN537+37),"")</f>
      </c>
      <c r="EW537">
        <f>IF($GO537&gt;=38,INDEX($DI:$DI,$GN537+38),"")</f>
      </c>
      <c r="EX537">
        <f>IF($GO537&gt;=39,INDEX($DI:$DI,$GN537+39),"")</f>
      </c>
      <c r="EY537">
        <f>IF($GO537&gt;=40,INDEX($DI:$DI,$GN537+40),"")</f>
      </c>
      <c r="EZ537">
        <f>IF($GO537&gt;=1,INDEX($DJ:$DJ,$GN537+1),"")</f>
      </c>
      <c r="FA537">
        <f>IF($GO537&gt;=2,INDEX($DJ:$DJ,$GN537+2),"")</f>
      </c>
      <c r="FB537">
        <f>IF($GO537&gt;=3,INDEX($DJ:$DJ,$GN537+3),"")</f>
      </c>
      <c r="FC537">
        <f>IF($GO537&gt;=4,INDEX($DJ:$DJ,$GN537+4),"")</f>
      </c>
      <c r="FD537">
        <f>IF($GO537&gt;=5,INDEX($DJ:$DJ,$GN537+5),"")</f>
      </c>
      <c r="FE537">
        <f>IF($GO537&gt;=6,INDEX($DJ:$DJ,$GN537+6),"")</f>
      </c>
      <c r="FF537">
        <f>IF($GO537&gt;=7,INDEX($DJ:$DJ,$GN537+7),"")</f>
      </c>
      <c r="FG537">
        <f>IF($GO537&gt;=8,INDEX($DJ:$DJ,$GN537+8),"")</f>
      </c>
      <c r="FH537">
        <f>IF($GO537&gt;=9,INDEX($DJ:$DJ,$GN537+9),"")</f>
      </c>
      <c r="FI537">
        <f>IF($GO537&gt;=10,INDEX($DJ:$DJ,$GN537+10),"")</f>
      </c>
      <c r="FJ537">
        <f>IF($GO537&gt;=11,INDEX($DJ:$DJ,$GN537+11),"")</f>
      </c>
      <c r="FK537">
        <f>IF($GO537&gt;=12,INDEX($DJ:$DJ,$GN537+12),"")</f>
      </c>
      <c r="FL537">
        <f>IF($GO537&gt;=13,INDEX($DJ:$DJ,$GN537+13),"")</f>
      </c>
      <c r="FM537">
        <f>IF($GO537&gt;=14,INDEX($DJ:$DJ,$GN537+14),"")</f>
      </c>
      <c r="FN537">
        <f>IF($GO537&gt;=15,INDEX($DJ:$DJ,$GN537+15),"")</f>
      </c>
      <c r="FO537">
        <f>IF($GO537&gt;=16,INDEX($DJ:$DJ,$GN537+16),"")</f>
      </c>
      <c r="FP537">
        <f>IF($GO537&gt;=17,INDEX($DJ:$DJ,$GN537+17),"")</f>
      </c>
      <c r="FQ537">
        <f>IF($GO537&gt;=18,INDEX($DJ:$DJ,$GN537+18),"")</f>
      </c>
      <c r="FR537">
        <f>IF($GO537&gt;=19,INDEX($DJ:$DJ,$GN537+19),"")</f>
      </c>
      <c r="FS537">
        <f>IF($GO537&gt;=20,INDEX($DJ:$DJ,$GN537+20),"")</f>
      </c>
      <c r="FT537">
        <f>IF($GO537&gt;=21,INDEX($DJ:$DJ,$GN537+21),"")</f>
      </c>
      <c r="FU537">
        <f>IF($GO537&gt;=22,INDEX($DJ:$DJ,$GN537+22),"")</f>
      </c>
      <c r="FV537">
        <f>IF($GO537&gt;=23,INDEX($DJ:$DJ,$GN537+23),"")</f>
      </c>
      <c r="FW537">
        <f>IF($GO537&gt;=24,INDEX($DJ:$DJ,$GN537+24),"")</f>
      </c>
      <c r="FX537">
        <f>IF($GO537&gt;=25,INDEX($DJ:$DJ,$GN537+25),"")</f>
      </c>
      <c r="FY537">
        <f>IF($GO537&gt;=26,INDEX($DJ:$DJ,$GN537+26),"")</f>
      </c>
      <c r="FZ537">
        <f>IF($GO537&gt;=27,INDEX($DJ:$DJ,$GN537+27),"")</f>
      </c>
      <c r="GA537">
        <f>IF($GO537&gt;=28,INDEX($DJ:$DJ,$GN537+28),"")</f>
      </c>
      <c r="GB537">
        <f>IF($GO537&gt;=29,INDEX($DJ:$DJ,$GN537+29),"")</f>
      </c>
      <c r="GC537">
        <f>IF($GO537&gt;=30,INDEX($DJ:$DJ,$GN537+30),"")</f>
      </c>
      <c r="GD537">
        <f>IF($GO537&gt;=31,INDEX($DJ:$DJ,$GN537+31),"")</f>
      </c>
      <c r="GE537">
        <f>IF($GO537&gt;=32,INDEX($DJ:$DJ,$GN537+32),"")</f>
      </c>
      <c r="GF537">
        <f>IF($GO537&gt;=33,INDEX($DJ:$DJ,$GN537+33),"")</f>
      </c>
      <c r="GG537">
        <f>IF($GO537&gt;=34,INDEX($DJ:$DJ,$GN537+34),"")</f>
      </c>
      <c r="GH537">
        <f>IF($GO537&gt;=35,INDEX($DJ:$DJ,$GN537+35),"")</f>
      </c>
      <c r="GI537">
        <f>IF($GO537&gt;=36,INDEX($DJ:$DJ,$GN537+36),"")</f>
      </c>
      <c r="GJ537">
        <f>IF($GO537&gt;=37,INDEX($DJ:$DJ,$GN537+37),"")</f>
      </c>
      <c r="GK537">
        <f>IF($GO537&gt;=38,INDEX($DJ:$DJ,$GN537+38),"")</f>
      </c>
      <c r="GL537">
        <f>IF($GO537&gt;=39,INDEX($DJ:$DJ,$GN537+39),"")</f>
      </c>
      <c r="GM537">
        <f>IF($GO537&gt;=40,INDEX($DJ:$DJ,$GN537+40),"")</f>
      </c>
      <c r="GN537">
        <f>IFERROR(MATCH($DH537,$DI$2:$DI$148,0)+1,0)</f>
      </c>
      <c r="GO537">
        <f>IFERROR(INDEX($DK$2:$DK$148,MATCH($DH537,$DI$2:$DI$148,0)),0)</f>
      </c>
      <c r="GP537">
        <f>IFERROR(MATCH($Y537,$DL$537:$EY$537,0),0)</f>
      </c>
      <c r="GQ537">
        <f>IF($GP537&gt;0,INDEX($EZ$537:$GM$537,$GP537),"")</f>
      </c>
      <c r="GT537">
        <f>IF($JC537&gt;=1,INDEX($GR:$GR,$JB537+1),"")</f>
      </c>
      <c r="GU537">
        <f>IF($JC537&gt;=2,INDEX($GR:$GR,$JB537+2),"")</f>
      </c>
      <c r="GV537">
        <f>IF($JC537&gt;=3,INDEX($GR:$GR,$JB537+3),"")</f>
      </c>
      <c r="GW537">
        <f>IF($JC537&gt;=4,INDEX($GR:$GR,$JB537+4),"")</f>
      </c>
      <c r="GX537">
        <f>IF($JC537&gt;=5,INDEX($GR:$GR,$JB537+5),"")</f>
      </c>
      <c r="GY537">
        <f>IF($JC537&gt;=6,INDEX($GR:$GR,$JB537+6),"")</f>
      </c>
      <c r="GZ537">
        <f>IF($JC537&gt;=7,INDEX($GR:$GR,$JB537+7),"")</f>
      </c>
      <c r="HA537">
        <f>IF($JC537&gt;=8,INDEX($GR:$GR,$JB537+8),"")</f>
      </c>
      <c r="HB537">
        <f>IF($JC537&gt;=9,INDEX($GR:$GR,$JB537+9),"")</f>
      </c>
      <c r="HC537">
        <f>IF($JC537&gt;=10,INDEX($GR:$GR,$JB537+10),"")</f>
      </c>
      <c r="HD537">
        <f>IF($JC537&gt;=11,INDEX($GR:$GR,$JB537+11),"")</f>
      </c>
      <c r="HE537">
        <f>IF($JC537&gt;=12,INDEX($GR:$GR,$JB537+12),"")</f>
      </c>
      <c r="HF537">
        <f>IF($JC537&gt;=13,INDEX($GR:$GR,$JB537+13),"")</f>
      </c>
      <c r="HG537">
        <f>IF($JC537&gt;=14,INDEX($GR:$GR,$JB537+14),"")</f>
      </c>
      <c r="HH537">
        <f>IF($JC537&gt;=15,INDEX($GR:$GR,$JB537+15),"")</f>
      </c>
      <c r="HI537">
        <f>IF($JC537&gt;=16,INDEX($GR:$GR,$JB537+16),"")</f>
      </c>
      <c r="HJ537">
        <f>IF($JC537&gt;=17,INDEX($GR:$GR,$JB537+17),"")</f>
      </c>
      <c r="HK537">
        <f>IF($JC537&gt;=18,INDEX($GR:$GR,$JB537+18),"")</f>
      </c>
      <c r="HL537">
        <f>IF($JC537&gt;=19,INDEX($GR:$GR,$JB537+19),"")</f>
      </c>
      <c r="HM537">
        <f>IF($JC537&gt;=20,INDEX($GR:$GR,$JB537+20),"")</f>
      </c>
      <c r="HN537">
        <f>IF($JC537&gt;=21,INDEX($GR:$GR,$JB537+21),"")</f>
      </c>
      <c r="HO537">
        <f>IF($JC537&gt;=22,INDEX($GR:$GR,$JB537+22),"")</f>
      </c>
      <c r="HP537">
        <f>IF($JC537&gt;=23,INDEX($GR:$GR,$JB537+23),"")</f>
      </c>
      <c r="HQ537">
        <f>IF($JC537&gt;=24,INDEX($GR:$GR,$JB537+24),"")</f>
      </c>
      <c r="HR537">
        <f>IF($JC537&gt;=25,INDEX($GR:$GR,$JB537+25),"")</f>
      </c>
      <c r="HS537">
        <f>IF($JC537&gt;=26,INDEX($GR:$GR,$JB537+26),"")</f>
      </c>
      <c r="HT537">
        <f>IF($JC537&gt;=27,INDEX($GR:$GR,$JB537+27),"")</f>
      </c>
      <c r="HU537">
        <f>IF($JC537&gt;=28,INDEX($GR:$GR,$JB537+28),"")</f>
      </c>
      <c r="HV537">
        <f>IF($JC537&gt;=29,INDEX($GR:$GR,$JB537+29),"")</f>
      </c>
      <c r="HW537">
        <f>IF($JC537&gt;=30,INDEX($GR:$GR,$JB537+30),"")</f>
      </c>
      <c r="HX537">
        <f>IF($JC537&gt;=31,INDEX($GR:$GR,$JB537+31),"")</f>
      </c>
      <c r="HY537">
        <f>IF($JC537&gt;=32,INDEX($GR:$GR,$JB537+32),"")</f>
      </c>
      <c r="HZ537">
        <f>IF($JC537&gt;=33,INDEX($GR:$GR,$JB537+33),"")</f>
      </c>
      <c r="IA537">
        <f>IF($JC537&gt;=34,INDEX($GR:$GR,$JB537+34),"")</f>
      </c>
      <c r="IB537">
        <f>IF($JC537&gt;=35,INDEX($GR:$GR,$JB537+35),"")</f>
      </c>
      <c r="IC537">
        <f>IF($JC537&gt;=36,INDEX($GR:$GR,$JB537+36),"")</f>
      </c>
      <c r="ID537">
        <f>IF($JC537&gt;=37,INDEX($GR:$GR,$JB537+37),"")</f>
      </c>
      <c r="IE537">
        <f>IF($JC537&gt;=38,INDEX($GR:$GR,$JB537+38),"")</f>
      </c>
      <c r="IF537">
        <f>IF($JC537&gt;=39,INDEX($GR:$GR,$JB537+39),"")</f>
      </c>
      <c r="IG537">
        <f>IF($JC537&gt;=40,INDEX($GR:$GR,$JB537+40),"")</f>
      </c>
      <c r="IH537">
        <f>IF($JC537&gt;=41,INDEX($GR:$GR,$JB537+41),"")</f>
      </c>
      <c r="II537">
        <f>IF($JC537&gt;=42,INDEX($GR:$GR,$JB537+42),"")</f>
      </c>
      <c r="IJ537">
        <f>IF($JC537&gt;=43,INDEX($GR:$GR,$JB537+43),"")</f>
      </c>
      <c r="IK537">
        <f>IF($JC537&gt;=44,INDEX($GR:$GR,$JB537+44),"")</f>
      </c>
      <c r="IL537">
        <f>IF($JC537&gt;=45,INDEX($GR:$GR,$JB537+45),"")</f>
      </c>
      <c r="IM537">
        <f>IF($JC537&gt;=46,INDEX($GR:$GR,$JB537+46),"")</f>
      </c>
      <c r="IN537">
        <f>IF($JC537&gt;=47,INDEX($GR:$GR,$JB537+47),"")</f>
      </c>
      <c r="IO537">
        <f>IF($JC537&gt;=48,INDEX($GR:$GR,$JB537+48),"")</f>
      </c>
      <c r="IP537">
        <f>IF($JC537&gt;=49,INDEX($GR:$GR,$JB537+49),"")</f>
      </c>
      <c r="IQ537">
        <f>IF($JC537&gt;=50,INDEX($GR:$GR,$JB537+50),"")</f>
      </c>
      <c r="IR537">
        <f>IF($JC537&gt;=51,INDEX($GR:$GR,$JB537+51),"")</f>
      </c>
      <c r="IS537">
        <f>IF($JC537&gt;=52,INDEX($GR:$GR,$JB537+52),"")</f>
      </c>
      <c r="IT537">
        <f>IF($JC537&gt;=53,INDEX($GR:$GR,$JB537+53),"")</f>
      </c>
      <c r="IU537">
        <f>IF($JC537&gt;=54,INDEX($GR:$GR,$JB537+54),"")</f>
      </c>
      <c r="IV537">
        <f>IF($JC537&gt;=55,INDEX($GR:$GR,$JB537+55),"")</f>
      </c>
      <c r="IW537">
        <f>IF($JC537&gt;=56,INDEX($GR:$GR,$JB537+56),"")</f>
      </c>
      <c r="IX537">
        <f>IF($JC537&gt;=57,INDEX($GR:$GR,$JB537+57),"")</f>
      </c>
      <c r="IY537">
        <f>IF($JC537&gt;=58,INDEX($GR:$GR,$JB537+58),"")</f>
      </c>
      <c r="IZ537">
        <f>IF($JC537&gt;=59,INDEX($GR:$GR,$JB537+59),"")</f>
      </c>
      <c r="JA537">
        <f>IF($JC537&gt;=60,INDEX($GR:$GR,$JB537+60),"")</f>
      </c>
      <c r="JB537">
        <f>IFERROR(MATCH($GQ537,$GR$2:$GR$324,0)+1,0)</f>
      </c>
      <c r="JC537">
        <f>IFERROR(INDEX($GS$2:$GS$324,MATCH($GQ537,$GR$2:$GR$324,0)),0)</f>
      </c>
      <c r="JD537" t="s">
        <v>40</v>
      </c>
      <c r="JE537" t="s">
        <v>40</v>
      </c>
    </row>
    <row r="538" spans="1:265" x14ac:dyDescent="0.25">
      <c r="Q538">
        <f>IF(OR($T538="",$P538=""),"",IFERROR($T538/$P538,0))</f>
      </c>
      <c r="R538">
        <f>IF($T538="","",
SUM($S538,$U538,$Z538,$V538,$X538)*
(1-IF($AA538="",0,VALUE($AA538)/100)))</f>
      </c>
      <c r="S538">
        <f>IF($T538="","",$T538)</f>
      </c>
      <c r="U538">
        <f>IF($T538="","",
IF($N538="","",
IF(ISNUMBER(SEARCH("exempt",LOWER($N538))),0,
$T538*(VALUE(SUBSTITUTE($N538,"%",""))/100))))</f>
      </c>
      <c r="AB538">
        <f>IFERROR(IF(FIND(" - ",$K538)&gt;0,MID($K538,FIND(" - ",$K538)+3,LEN($K538)),""),"")</f>
      </c>
      <c r="AK538" t="s">
        <v>1125</v>
      </c>
      <c r="AP538">
        <f>IFERROR(LEFT($K538,FIND(" - ",$K538)-1),$K538)</f>
      </c>
      <c r="AS538">
        <f>IF($CH538&gt;=1,INDEX($AQ:$AQ,$CG538+1),"")</f>
      </c>
      <c r="AT538">
        <f>IF($CH538&gt;=2,INDEX($AQ:$AQ,$CG538+2),"")</f>
      </c>
      <c r="AU538">
        <f>IF($CH538&gt;=3,INDEX($AQ:$AQ,$CG538+3),"")</f>
      </c>
      <c r="AV538">
        <f>IF($CH538&gt;=4,INDEX($AQ:$AQ,$CG538+4),"")</f>
      </c>
      <c r="AW538">
        <f>IF($CH538&gt;=5,INDEX($AQ:$AQ,$CG538+5),"")</f>
      </c>
      <c r="AX538">
        <f>IF($CH538&gt;=6,INDEX($AQ:$AQ,$CG538+6),"")</f>
      </c>
      <c r="AY538">
        <f>IF($CH538&gt;=7,INDEX($AQ:$AQ,$CG538+7),"")</f>
      </c>
      <c r="AZ538">
        <f>IF($CH538&gt;=8,INDEX($AQ:$AQ,$CG538+8),"")</f>
      </c>
      <c r="BA538">
        <f>IF($CH538&gt;=9,INDEX($AQ:$AQ,$CG538+9),"")</f>
      </c>
      <c r="BB538">
        <f>IF($CH538&gt;=10,INDEX($AQ:$AQ,$CG538+10),"")</f>
      </c>
      <c r="BC538">
        <f>IF($CH538&gt;=11,INDEX($AQ:$AQ,$CG538+11),"")</f>
      </c>
      <c r="BD538">
        <f>IF($CH538&gt;=12,INDEX($AQ:$AQ,$CG538+12),"")</f>
      </c>
      <c r="BE538">
        <f>IF($CH538&gt;=13,INDEX($AQ:$AQ,$CG538+13),"")</f>
      </c>
      <c r="BF538">
        <f>IF($CH538&gt;=14,INDEX($AQ:$AQ,$CG538+14),"")</f>
      </c>
      <c r="BG538">
        <f>IF($CH538&gt;=15,INDEX($AQ:$AQ,$CG538+15),"")</f>
      </c>
      <c r="BH538">
        <f>IF($CH538&gt;=16,INDEX($AQ:$AQ,$CG538+16),"")</f>
      </c>
      <c r="BI538">
        <f>IF($CH538&gt;=17,INDEX($AQ:$AQ,$CG538+17),"")</f>
      </c>
      <c r="BJ538">
        <f>IF($CH538&gt;=18,INDEX($AQ:$AQ,$CG538+18),"")</f>
      </c>
      <c r="BK538">
        <f>IF($CH538&gt;=19,INDEX($AQ:$AQ,$CG538+19),"")</f>
      </c>
      <c r="BL538">
        <f>IF($CH538&gt;=20,INDEX($AQ:$AQ,$CG538+20),"")</f>
      </c>
      <c r="BM538">
        <f>IF($CH538&gt;=21,INDEX($AQ:$AQ,$CG538+21),"")</f>
      </c>
      <c r="BN538">
        <f>IF($CH538&gt;=22,INDEX($AQ:$AQ,$CG538+22),"")</f>
      </c>
      <c r="BO538">
        <f>IF($CH538&gt;=23,INDEX($AQ:$AQ,$CG538+23),"")</f>
      </c>
      <c r="BP538">
        <f>IF($CH538&gt;=24,INDEX($AQ:$AQ,$CG538+24),"")</f>
      </c>
      <c r="BQ538">
        <f>IF($CH538&gt;=25,INDEX($AQ:$AQ,$CG538+25),"")</f>
      </c>
      <c r="BR538">
        <f>IF($CH538&gt;=26,INDEX($AQ:$AQ,$CG538+26),"")</f>
      </c>
      <c r="BS538">
        <f>IF($CH538&gt;=27,INDEX($AQ:$AQ,$CG538+27),"")</f>
      </c>
      <c r="BT538">
        <f>IF($CH538&gt;=28,INDEX($AQ:$AQ,$CG538+28),"")</f>
      </c>
      <c r="BU538">
        <f>IF($CH538&gt;=29,INDEX($AQ:$AQ,$CG538+29),"")</f>
      </c>
      <c r="BV538">
        <f>IF($CH538&gt;=30,INDEX($AQ:$AQ,$CG538+30),"")</f>
      </c>
      <c r="BW538">
        <f>IF($CH538&gt;=31,INDEX($AQ:$AQ,$CG538+31),"")</f>
      </c>
      <c r="BX538">
        <f>IF($CH538&gt;=32,INDEX($AQ:$AQ,$CG538+32),"")</f>
      </c>
      <c r="BY538">
        <f>IF($CH538&gt;=33,INDEX($AQ:$AQ,$CG538+33),"")</f>
      </c>
      <c r="BZ538">
        <f>IF($CH538&gt;=34,INDEX($AQ:$AQ,$CG538+34),"")</f>
      </c>
      <c r="CA538">
        <f>IF($CH538&gt;=35,INDEX($AQ:$AQ,$CG538+35),"")</f>
      </c>
      <c r="CB538">
        <f>IF($CH538&gt;=36,INDEX($AQ:$AQ,$CG538+36),"")</f>
      </c>
      <c r="CC538">
        <f>IF($CH538&gt;=37,INDEX($AQ:$AQ,$CG538+37),"")</f>
      </c>
      <c r="CD538">
        <f>IF($CH538&gt;=38,INDEX($AQ:$AQ,$CG538+38),"")</f>
      </c>
      <c r="CE538">
        <f>IF($CH538&gt;=39,INDEX($AQ:$AQ,$CG538+39),"")</f>
      </c>
      <c r="CF538">
        <f>IF($CH538&gt;=40,INDEX($AQ:$AQ,$CG538+40),"")</f>
      </c>
      <c r="CG538">
        <f>IFERROR(MATCH($AP538,$AQ$2:$AQ$134,0)+1,0)</f>
      </c>
      <c r="CH538">
        <f>IFERROR(INDEX($AR$2:$AR$134,MATCH($AP538,$AQ$2:$AQ$134,0)),0)</f>
      </c>
      <c r="CI538">
        <f>IFERROR(LEFT($L538,FIND(" - ",$L538)-1),$L538)</f>
      </c>
      <c r="CL538">
        <f>IF($DG538&gt;=1,INDEX($CJ:$CJ,$DF538+1),"")</f>
      </c>
      <c r="CM538">
        <f>IF($DG538&gt;=2,INDEX($CJ:$CJ,$DF538+2),"")</f>
      </c>
      <c r="CN538">
        <f>IF($DG538&gt;=3,INDEX($CJ:$CJ,$DF538+3),"")</f>
      </c>
      <c r="CO538">
        <f>IF($DG538&gt;=4,INDEX($CJ:$CJ,$DF538+4),"")</f>
      </c>
      <c r="CP538">
        <f>IF($DG538&gt;=5,INDEX($CJ:$CJ,$DF538+5),"")</f>
      </c>
      <c r="CQ538">
        <f>IF($DG538&gt;=6,INDEX($CJ:$CJ,$DF538+6),"")</f>
      </c>
      <c r="CR538">
        <f>IF($DG538&gt;=7,INDEX($CJ:$CJ,$DF538+7),"")</f>
      </c>
      <c r="CS538">
        <f>IF($DG538&gt;=8,INDEX($CJ:$CJ,$DF538+8),"")</f>
      </c>
      <c r="CT538">
        <f>IF($DG538&gt;=9,INDEX($CJ:$CJ,$DF538+9),"")</f>
      </c>
      <c r="CU538">
        <f>IF($DG538&gt;=10,INDEX($CJ:$CJ,$DF538+10),"")</f>
      </c>
      <c r="CV538">
        <f>IF($DG538&gt;=11,INDEX($CJ:$CJ,$DF538+11),"")</f>
      </c>
      <c r="CW538">
        <f>IF($DG538&gt;=12,INDEX($CJ:$CJ,$DF538+12),"")</f>
      </c>
      <c r="CX538">
        <f>IF($DG538&gt;=13,INDEX($CJ:$CJ,$DF538+13),"")</f>
      </c>
      <c r="CY538">
        <f>IF($DG538&gt;=14,INDEX($CJ:$CJ,$DF538+14),"")</f>
      </c>
      <c r="CZ538">
        <f>IF($DG538&gt;=15,INDEX($CJ:$CJ,$DF538+15),"")</f>
      </c>
      <c r="DA538">
        <f>IF($DG538&gt;=16,INDEX($CJ:$CJ,$DF538+16),"")</f>
      </c>
      <c r="DB538">
        <f>IF($DG538&gt;=17,INDEX($CJ:$CJ,$DF538+17),"")</f>
      </c>
      <c r="DC538">
        <f>IF($DG538&gt;=18,INDEX($CJ:$CJ,$DF538+18),"")</f>
      </c>
      <c r="DD538">
        <f>IF($DG538&gt;=19,INDEX($CJ:$CJ,$DF538+19),"")</f>
      </c>
      <c r="DE538">
        <f>IF($DG538&gt;=20,INDEX($CJ:$CJ,$DF538+20),"")</f>
      </c>
      <c r="DF538">
        <f>IFERROR(MATCH($CI538,$CJ$2:$CJ$263,0)+1,0)</f>
      </c>
      <c r="DG538">
        <f>IFERROR(INDEX($CK$2:$CK$263,MATCH($CI538,$CJ$2:$CJ$263,0)),0)</f>
      </c>
      <c r="DH538">
        <f>IFERROR(INDEX($AO:$AO,MATCH($N538,$AN:$AN,0))&amp;"","")</f>
      </c>
      <c r="DL538">
        <f>IF($GO538&gt;=1,INDEX($DI:$DI,$GN538+1),"")</f>
      </c>
      <c r="DM538">
        <f>IF($GO538&gt;=2,INDEX($DI:$DI,$GN538+2),"")</f>
      </c>
      <c r="DN538">
        <f>IF($GO538&gt;=3,INDEX($DI:$DI,$GN538+3),"")</f>
      </c>
      <c r="DO538">
        <f>IF($GO538&gt;=4,INDEX($DI:$DI,$GN538+4),"")</f>
      </c>
      <c r="DP538">
        <f>IF($GO538&gt;=5,INDEX($DI:$DI,$GN538+5),"")</f>
      </c>
      <c r="DQ538">
        <f>IF($GO538&gt;=6,INDEX($DI:$DI,$GN538+6),"")</f>
      </c>
      <c r="DR538">
        <f>IF($GO538&gt;=7,INDEX($DI:$DI,$GN538+7),"")</f>
      </c>
      <c r="DS538">
        <f>IF($GO538&gt;=8,INDEX($DI:$DI,$GN538+8),"")</f>
      </c>
      <c r="DT538">
        <f>IF($GO538&gt;=9,INDEX($DI:$DI,$GN538+9),"")</f>
      </c>
      <c r="DU538">
        <f>IF($GO538&gt;=10,INDEX($DI:$DI,$GN538+10),"")</f>
      </c>
      <c r="DV538">
        <f>IF($GO538&gt;=11,INDEX($DI:$DI,$GN538+11),"")</f>
      </c>
      <c r="DW538">
        <f>IF($GO538&gt;=12,INDEX($DI:$DI,$GN538+12),"")</f>
      </c>
      <c r="DX538">
        <f>IF($GO538&gt;=13,INDEX($DI:$DI,$GN538+13),"")</f>
      </c>
      <c r="DY538">
        <f>IF($GO538&gt;=14,INDEX($DI:$DI,$GN538+14),"")</f>
      </c>
      <c r="DZ538">
        <f>IF($GO538&gt;=15,INDEX($DI:$DI,$GN538+15),"")</f>
      </c>
      <c r="EA538">
        <f>IF($GO538&gt;=16,INDEX($DI:$DI,$GN538+16),"")</f>
      </c>
      <c r="EB538">
        <f>IF($GO538&gt;=17,INDEX($DI:$DI,$GN538+17),"")</f>
      </c>
      <c r="EC538">
        <f>IF($GO538&gt;=18,INDEX($DI:$DI,$GN538+18),"")</f>
      </c>
      <c r="ED538">
        <f>IF($GO538&gt;=19,INDEX($DI:$DI,$GN538+19),"")</f>
      </c>
      <c r="EE538">
        <f>IF($GO538&gt;=20,INDEX($DI:$DI,$GN538+20),"")</f>
      </c>
      <c r="EF538">
        <f>IF($GO538&gt;=21,INDEX($DI:$DI,$GN538+21),"")</f>
      </c>
      <c r="EG538">
        <f>IF($GO538&gt;=22,INDEX($DI:$DI,$GN538+22),"")</f>
      </c>
      <c r="EH538">
        <f>IF($GO538&gt;=23,INDEX($DI:$DI,$GN538+23),"")</f>
      </c>
      <c r="EI538">
        <f>IF($GO538&gt;=24,INDEX($DI:$DI,$GN538+24),"")</f>
      </c>
      <c r="EJ538">
        <f>IF($GO538&gt;=25,INDEX($DI:$DI,$GN538+25),"")</f>
      </c>
      <c r="EK538">
        <f>IF($GO538&gt;=26,INDEX($DI:$DI,$GN538+26),"")</f>
      </c>
      <c r="EL538">
        <f>IF($GO538&gt;=27,INDEX($DI:$DI,$GN538+27),"")</f>
      </c>
      <c r="EM538">
        <f>IF($GO538&gt;=28,INDEX($DI:$DI,$GN538+28),"")</f>
      </c>
      <c r="EN538">
        <f>IF($GO538&gt;=29,INDEX($DI:$DI,$GN538+29),"")</f>
      </c>
      <c r="EO538">
        <f>IF($GO538&gt;=30,INDEX($DI:$DI,$GN538+30),"")</f>
      </c>
      <c r="EP538">
        <f>IF($GO538&gt;=31,INDEX($DI:$DI,$GN538+31),"")</f>
      </c>
      <c r="EQ538">
        <f>IF($GO538&gt;=32,INDEX($DI:$DI,$GN538+32),"")</f>
      </c>
      <c r="ER538">
        <f>IF($GO538&gt;=33,INDEX($DI:$DI,$GN538+33),"")</f>
      </c>
      <c r="ES538">
        <f>IF($GO538&gt;=34,INDEX($DI:$DI,$GN538+34),"")</f>
      </c>
      <c r="ET538">
        <f>IF($GO538&gt;=35,INDEX($DI:$DI,$GN538+35),"")</f>
      </c>
      <c r="EU538">
        <f>IF($GO538&gt;=36,INDEX($DI:$DI,$GN538+36),"")</f>
      </c>
      <c r="EV538">
        <f>IF($GO538&gt;=37,INDEX($DI:$DI,$GN538+37),"")</f>
      </c>
      <c r="EW538">
        <f>IF($GO538&gt;=38,INDEX($DI:$DI,$GN538+38),"")</f>
      </c>
      <c r="EX538">
        <f>IF($GO538&gt;=39,INDEX($DI:$DI,$GN538+39),"")</f>
      </c>
      <c r="EY538">
        <f>IF($GO538&gt;=40,INDEX($DI:$DI,$GN538+40),"")</f>
      </c>
      <c r="EZ538">
        <f>IF($GO538&gt;=1,INDEX($DJ:$DJ,$GN538+1),"")</f>
      </c>
      <c r="FA538">
        <f>IF($GO538&gt;=2,INDEX($DJ:$DJ,$GN538+2),"")</f>
      </c>
      <c r="FB538">
        <f>IF($GO538&gt;=3,INDEX($DJ:$DJ,$GN538+3),"")</f>
      </c>
      <c r="FC538">
        <f>IF($GO538&gt;=4,INDEX($DJ:$DJ,$GN538+4),"")</f>
      </c>
      <c r="FD538">
        <f>IF($GO538&gt;=5,INDEX($DJ:$DJ,$GN538+5),"")</f>
      </c>
      <c r="FE538">
        <f>IF($GO538&gt;=6,INDEX($DJ:$DJ,$GN538+6),"")</f>
      </c>
      <c r="FF538">
        <f>IF($GO538&gt;=7,INDEX($DJ:$DJ,$GN538+7),"")</f>
      </c>
      <c r="FG538">
        <f>IF($GO538&gt;=8,INDEX($DJ:$DJ,$GN538+8),"")</f>
      </c>
      <c r="FH538">
        <f>IF($GO538&gt;=9,INDEX($DJ:$DJ,$GN538+9),"")</f>
      </c>
      <c r="FI538">
        <f>IF($GO538&gt;=10,INDEX($DJ:$DJ,$GN538+10),"")</f>
      </c>
      <c r="FJ538">
        <f>IF($GO538&gt;=11,INDEX($DJ:$DJ,$GN538+11),"")</f>
      </c>
      <c r="FK538">
        <f>IF($GO538&gt;=12,INDEX($DJ:$DJ,$GN538+12),"")</f>
      </c>
      <c r="FL538">
        <f>IF($GO538&gt;=13,INDEX($DJ:$DJ,$GN538+13),"")</f>
      </c>
      <c r="FM538">
        <f>IF($GO538&gt;=14,INDEX($DJ:$DJ,$GN538+14),"")</f>
      </c>
      <c r="FN538">
        <f>IF($GO538&gt;=15,INDEX($DJ:$DJ,$GN538+15),"")</f>
      </c>
      <c r="FO538">
        <f>IF($GO538&gt;=16,INDEX($DJ:$DJ,$GN538+16),"")</f>
      </c>
      <c r="FP538">
        <f>IF($GO538&gt;=17,INDEX($DJ:$DJ,$GN538+17),"")</f>
      </c>
      <c r="FQ538">
        <f>IF($GO538&gt;=18,INDEX($DJ:$DJ,$GN538+18),"")</f>
      </c>
      <c r="FR538">
        <f>IF($GO538&gt;=19,INDEX($DJ:$DJ,$GN538+19),"")</f>
      </c>
      <c r="FS538">
        <f>IF($GO538&gt;=20,INDEX($DJ:$DJ,$GN538+20),"")</f>
      </c>
      <c r="FT538">
        <f>IF($GO538&gt;=21,INDEX($DJ:$DJ,$GN538+21),"")</f>
      </c>
      <c r="FU538">
        <f>IF($GO538&gt;=22,INDEX($DJ:$DJ,$GN538+22),"")</f>
      </c>
      <c r="FV538">
        <f>IF($GO538&gt;=23,INDEX($DJ:$DJ,$GN538+23),"")</f>
      </c>
      <c r="FW538">
        <f>IF($GO538&gt;=24,INDEX($DJ:$DJ,$GN538+24),"")</f>
      </c>
      <c r="FX538">
        <f>IF($GO538&gt;=25,INDEX($DJ:$DJ,$GN538+25),"")</f>
      </c>
      <c r="FY538">
        <f>IF($GO538&gt;=26,INDEX($DJ:$DJ,$GN538+26),"")</f>
      </c>
      <c r="FZ538">
        <f>IF($GO538&gt;=27,INDEX($DJ:$DJ,$GN538+27),"")</f>
      </c>
      <c r="GA538">
        <f>IF($GO538&gt;=28,INDEX($DJ:$DJ,$GN538+28),"")</f>
      </c>
      <c r="GB538">
        <f>IF($GO538&gt;=29,INDEX($DJ:$DJ,$GN538+29),"")</f>
      </c>
      <c r="GC538">
        <f>IF($GO538&gt;=30,INDEX($DJ:$DJ,$GN538+30),"")</f>
      </c>
      <c r="GD538">
        <f>IF($GO538&gt;=31,INDEX($DJ:$DJ,$GN538+31),"")</f>
      </c>
      <c r="GE538">
        <f>IF($GO538&gt;=32,INDEX($DJ:$DJ,$GN538+32),"")</f>
      </c>
      <c r="GF538">
        <f>IF($GO538&gt;=33,INDEX($DJ:$DJ,$GN538+33),"")</f>
      </c>
      <c r="GG538">
        <f>IF($GO538&gt;=34,INDEX($DJ:$DJ,$GN538+34),"")</f>
      </c>
      <c r="GH538">
        <f>IF($GO538&gt;=35,INDEX($DJ:$DJ,$GN538+35),"")</f>
      </c>
      <c r="GI538">
        <f>IF($GO538&gt;=36,INDEX($DJ:$DJ,$GN538+36),"")</f>
      </c>
      <c r="GJ538">
        <f>IF($GO538&gt;=37,INDEX($DJ:$DJ,$GN538+37),"")</f>
      </c>
      <c r="GK538">
        <f>IF($GO538&gt;=38,INDEX($DJ:$DJ,$GN538+38),"")</f>
      </c>
      <c r="GL538">
        <f>IF($GO538&gt;=39,INDEX($DJ:$DJ,$GN538+39),"")</f>
      </c>
      <c r="GM538">
        <f>IF($GO538&gt;=40,INDEX($DJ:$DJ,$GN538+40),"")</f>
      </c>
      <c r="GN538">
        <f>IFERROR(MATCH($DH538,$DI$2:$DI$148,0)+1,0)</f>
      </c>
      <c r="GO538">
        <f>IFERROR(INDEX($DK$2:$DK$148,MATCH($DH538,$DI$2:$DI$148,0)),0)</f>
      </c>
      <c r="GP538">
        <f>IFERROR(MATCH($Y538,$DL$538:$EY$538,0),0)</f>
      </c>
      <c r="GQ538">
        <f>IF($GP538&gt;0,INDEX($EZ$538:$GM$538,$GP538),"")</f>
      </c>
      <c r="GT538">
        <f>IF($JC538&gt;=1,INDEX($GR:$GR,$JB538+1),"")</f>
      </c>
      <c r="GU538">
        <f>IF($JC538&gt;=2,INDEX($GR:$GR,$JB538+2),"")</f>
      </c>
      <c r="GV538">
        <f>IF($JC538&gt;=3,INDEX($GR:$GR,$JB538+3),"")</f>
      </c>
      <c r="GW538">
        <f>IF($JC538&gt;=4,INDEX($GR:$GR,$JB538+4),"")</f>
      </c>
      <c r="GX538">
        <f>IF($JC538&gt;=5,INDEX($GR:$GR,$JB538+5),"")</f>
      </c>
      <c r="GY538">
        <f>IF($JC538&gt;=6,INDEX($GR:$GR,$JB538+6),"")</f>
      </c>
      <c r="GZ538">
        <f>IF($JC538&gt;=7,INDEX($GR:$GR,$JB538+7),"")</f>
      </c>
      <c r="HA538">
        <f>IF($JC538&gt;=8,INDEX($GR:$GR,$JB538+8),"")</f>
      </c>
      <c r="HB538">
        <f>IF($JC538&gt;=9,INDEX($GR:$GR,$JB538+9),"")</f>
      </c>
      <c r="HC538">
        <f>IF($JC538&gt;=10,INDEX($GR:$GR,$JB538+10),"")</f>
      </c>
      <c r="HD538">
        <f>IF($JC538&gt;=11,INDEX($GR:$GR,$JB538+11),"")</f>
      </c>
      <c r="HE538">
        <f>IF($JC538&gt;=12,INDEX($GR:$GR,$JB538+12),"")</f>
      </c>
      <c r="HF538">
        <f>IF($JC538&gt;=13,INDEX($GR:$GR,$JB538+13),"")</f>
      </c>
      <c r="HG538">
        <f>IF($JC538&gt;=14,INDEX($GR:$GR,$JB538+14),"")</f>
      </c>
      <c r="HH538">
        <f>IF($JC538&gt;=15,INDEX($GR:$GR,$JB538+15),"")</f>
      </c>
      <c r="HI538">
        <f>IF($JC538&gt;=16,INDEX($GR:$GR,$JB538+16),"")</f>
      </c>
      <c r="HJ538">
        <f>IF($JC538&gt;=17,INDEX($GR:$GR,$JB538+17),"")</f>
      </c>
      <c r="HK538">
        <f>IF($JC538&gt;=18,INDEX($GR:$GR,$JB538+18),"")</f>
      </c>
      <c r="HL538">
        <f>IF($JC538&gt;=19,INDEX($GR:$GR,$JB538+19),"")</f>
      </c>
      <c r="HM538">
        <f>IF($JC538&gt;=20,INDEX($GR:$GR,$JB538+20),"")</f>
      </c>
      <c r="HN538">
        <f>IF($JC538&gt;=21,INDEX($GR:$GR,$JB538+21),"")</f>
      </c>
      <c r="HO538">
        <f>IF($JC538&gt;=22,INDEX($GR:$GR,$JB538+22),"")</f>
      </c>
      <c r="HP538">
        <f>IF($JC538&gt;=23,INDEX($GR:$GR,$JB538+23),"")</f>
      </c>
      <c r="HQ538">
        <f>IF($JC538&gt;=24,INDEX($GR:$GR,$JB538+24),"")</f>
      </c>
      <c r="HR538">
        <f>IF($JC538&gt;=25,INDEX($GR:$GR,$JB538+25),"")</f>
      </c>
      <c r="HS538">
        <f>IF($JC538&gt;=26,INDEX($GR:$GR,$JB538+26),"")</f>
      </c>
      <c r="HT538">
        <f>IF($JC538&gt;=27,INDEX($GR:$GR,$JB538+27),"")</f>
      </c>
      <c r="HU538">
        <f>IF($JC538&gt;=28,INDEX($GR:$GR,$JB538+28),"")</f>
      </c>
      <c r="HV538">
        <f>IF($JC538&gt;=29,INDEX($GR:$GR,$JB538+29),"")</f>
      </c>
      <c r="HW538">
        <f>IF($JC538&gt;=30,INDEX($GR:$GR,$JB538+30),"")</f>
      </c>
      <c r="HX538">
        <f>IF($JC538&gt;=31,INDEX($GR:$GR,$JB538+31),"")</f>
      </c>
      <c r="HY538">
        <f>IF($JC538&gt;=32,INDEX($GR:$GR,$JB538+32),"")</f>
      </c>
      <c r="HZ538">
        <f>IF($JC538&gt;=33,INDEX($GR:$GR,$JB538+33),"")</f>
      </c>
      <c r="IA538">
        <f>IF($JC538&gt;=34,INDEX($GR:$GR,$JB538+34),"")</f>
      </c>
      <c r="IB538">
        <f>IF($JC538&gt;=35,INDEX($GR:$GR,$JB538+35),"")</f>
      </c>
      <c r="IC538">
        <f>IF($JC538&gt;=36,INDEX($GR:$GR,$JB538+36),"")</f>
      </c>
      <c r="ID538">
        <f>IF($JC538&gt;=37,INDEX($GR:$GR,$JB538+37),"")</f>
      </c>
      <c r="IE538">
        <f>IF($JC538&gt;=38,INDEX($GR:$GR,$JB538+38),"")</f>
      </c>
      <c r="IF538">
        <f>IF($JC538&gt;=39,INDEX($GR:$GR,$JB538+39),"")</f>
      </c>
      <c r="IG538">
        <f>IF($JC538&gt;=40,INDEX($GR:$GR,$JB538+40),"")</f>
      </c>
      <c r="IH538">
        <f>IF($JC538&gt;=41,INDEX($GR:$GR,$JB538+41),"")</f>
      </c>
      <c r="II538">
        <f>IF($JC538&gt;=42,INDEX($GR:$GR,$JB538+42),"")</f>
      </c>
      <c r="IJ538">
        <f>IF($JC538&gt;=43,INDEX($GR:$GR,$JB538+43),"")</f>
      </c>
      <c r="IK538">
        <f>IF($JC538&gt;=44,INDEX($GR:$GR,$JB538+44),"")</f>
      </c>
      <c r="IL538">
        <f>IF($JC538&gt;=45,INDEX($GR:$GR,$JB538+45),"")</f>
      </c>
      <c r="IM538">
        <f>IF($JC538&gt;=46,INDEX($GR:$GR,$JB538+46),"")</f>
      </c>
      <c r="IN538">
        <f>IF($JC538&gt;=47,INDEX($GR:$GR,$JB538+47),"")</f>
      </c>
      <c r="IO538">
        <f>IF($JC538&gt;=48,INDEX($GR:$GR,$JB538+48),"")</f>
      </c>
      <c r="IP538">
        <f>IF($JC538&gt;=49,INDEX($GR:$GR,$JB538+49),"")</f>
      </c>
      <c r="IQ538">
        <f>IF($JC538&gt;=50,INDEX($GR:$GR,$JB538+50),"")</f>
      </c>
      <c r="IR538">
        <f>IF($JC538&gt;=51,INDEX($GR:$GR,$JB538+51),"")</f>
      </c>
      <c r="IS538">
        <f>IF($JC538&gt;=52,INDEX($GR:$GR,$JB538+52),"")</f>
      </c>
      <c r="IT538">
        <f>IF($JC538&gt;=53,INDEX($GR:$GR,$JB538+53),"")</f>
      </c>
      <c r="IU538">
        <f>IF($JC538&gt;=54,INDEX($GR:$GR,$JB538+54),"")</f>
      </c>
      <c r="IV538">
        <f>IF($JC538&gt;=55,INDEX($GR:$GR,$JB538+55),"")</f>
      </c>
      <c r="IW538">
        <f>IF($JC538&gt;=56,INDEX($GR:$GR,$JB538+56),"")</f>
      </c>
      <c r="IX538">
        <f>IF($JC538&gt;=57,INDEX($GR:$GR,$JB538+57),"")</f>
      </c>
      <c r="IY538">
        <f>IF($JC538&gt;=58,INDEX($GR:$GR,$JB538+58),"")</f>
      </c>
      <c r="IZ538">
        <f>IF($JC538&gt;=59,INDEX($GR:$GR,$JB538+59),"")</f>
      </c>
      <c r="JA538">
        <f>IF($JC538&gt;=60,INDEX($GR:$GR,$JB538+60),"")</f>
      </c>
      <c r="JB538">
        <f>IFERROR(MATCH($GQ538,$GR$2:$GR$324,0)+1,0)</f>
      </c>
      <c r="JC538">
        <f>IFERROR(INDEX($GS$2:$GS$324,MATCH($GQ538,$GR$2:$GR$324,0)),0)</f>
      </c>
      <c r="JD538" t="s">
        <v>40</v>
      </c>
      <c r="JE538" t="s">
        <v>40</v>
      </c>
    </row>
    <row r="539" spans="1:265" x14ac:dyDescent="0.25">
      <c r="Q539">
        <f>IF(OR($T539="",$P539=""),"",IFERROR($T539/$P539,0))</f>
      </c>
      <c r="R539">
        <f>IF($T539="","",
SUM($S539,$U539,$Z539,$V539,$X539)*
(1-IF($AA539="",0,VALUE($AA539)/100)))</f>
      </c>
      <c r="S539">
        <f>IF($T539="","",$T539)</f>
      </c>
      <c r="U539">
        <f>IF($T539="","",
IF($N539="","",
IF(ISNUMBER(SEARCH("exempt",LOWER($N539))),0,
$T539*(VALUE(SUBSTITUTE($N539,"%",""))/100))))</f>
      </c>
      <c r="AB539">
        <f>IFERROR(IF(FIND(" - ",$K539)&gt;0,MID($K539,FIND(" - ",$K539)+3,LEN($K539)),""),"")</f>
      </c>
      <c r="AK539" t="s">
        <v>1126</v>
      </c>
      <c r="AP539">
        <f>IFERROR(LEFT($K539,FIND(" - ",$K539)-1),$K539)</f>
      </c>
      <c r="AS539">
        <f>IF($CH539&gt;=1,INDEX($AQ:$AQ,$CG539+1),"")</f>
      </c>
      <c r="AT539">
        <f>IF($CH539&gt;=2,INDEX($AQ:$AQ,$CG539+2),"")</f>
      </c>
      <c r="AU539">
        <f>IF($CH539&gt;=3,INDEX($AQ:$AQ,$CG539+3),"")</f>
      </c>
      <c r="AV539">
        <f>IF($CH539&gt;=4,INDEX($AQ:$AQ,$CG539+4),"")</f>
      </c>
      <c r="AW539">
        <f>IF($CH539&gt;=5,INDEX($AQ:$AQ,$CG539+5),"")</f>
      </c>
      <c r="AX539">
        <f>IF($CH539&gt;=6,INDEX($AQ:$AQ,$CG539+6),"")</f>
      </c>
      <c r="AY539">
        <f>IF($CH539&gt;=7,INDEX($AQ:$AQ,$CG539+7),"")</f>
      </c>
      <c r="AZ539">
        <f>IF($CH539&gt;=8,INDEX($AQ:$AQ,$CG539+8),"")</f>
      </c>
      <c r="BA539">
        <f>IF($CH539&gt;=9,INDEX($AQ:$AQ,$CG539+9),"")</f>
      </c>
      <c r="BB539">
        <f>IF($CH539&gt;=10,INDEX($AQ:$AQ,$CG539+10),"")</f>
      </c>
      <c r="BC539">
        <f>IF($CH539&gt;=11,INDEX($AQ:$AQ,$CG539+11),"")</f>
      </c>
      <c r="BD539">
        <f>IF($CH539&gt;=12,INDEX($AQ:$AQ,$CG539+12),"")</f>
      </c>
      <c r="BE539">
        <f>IF($CH539&gt;=13,INDEX($AQ:$AQ,$CG539+13),"")</f>
      </c>
      <c r="BF539">
        <f>IF($CH539&gt;=14,INDEX($AQ:$AQ,$CG539+14),"")</f>
      </c>
      <c r="BG539">
        <f>IF($CH539&gt;=15,INDEX($AQ:$AQ,$CG539+15),"")</f>
      </c>
      <c r="BH539">
        <f>IF($CH539&gt;=16,INDEX($AQ:$AQ,$CG539+16),"")</f>
      </c>
      <c r="BI539">
        <f>IF($CH539&gt;=17,INDEX($AQ:$AQ,$CG539+17),"")</f>
      </c>
      <c r="BJ539">
        <f>IF($CH539&gt;=18,INDEX($AQ:$AQ,$CG539+18),"")</f>
      </c>
      <c r="BK539">
        <f>IF($CH539&gt;=19,INDEX($AQ:$AQ,$CG539+19),"")</f>
      </c>
      <c r="BL539">
        <f>IF($CH539&gt;=20,INDEX($AQ:$AQ,$CG539+20),"")</f>
      </c>
      <c r="BM539">
        <f>IF($CH539&gt;=21,INDEX($AQ:$AQ,$CG539+21),"")</f>
      </c>
      <c r="BN539">
        <f>IF($CH539&gt;=22,INDEX($AQ:$AQ,$CG539+22),"")</f>
      </c>
      <c r="BO539">
        <f>IF($CH539&gt;=23,INDEX($AQ:$AQ,$CG539+23),"")</f>
      </c>
      <c r="BP539">
        <f>IF($CH539&gt;=24,INDEX($AQ:$AQ,$CG539+24),"")</f>
      </c>
      <c r="BQ539">
        <f>IF($CH539&gt;=25,INDEX($AQ:$AQ,$CG539+25),"")</f>
      </c>
      <c r="BR539">
        <f>IF($CH539&gt;=26,INDEX($AQ:$AQ,$CG539+26),"")</f>
      </c>
      <c r="BS539">
        <f>IF($CH539&gt;=27,INDEX($AQ:$AQ,$CG539+27),"")</f>
      </c>
      <c r="BT539">
        <f>IF($CH539&gt;=28,INDEX($AQ:$AQ,$CG539+28),"")</f>
      </c>
      <c r="BU539">
        <f>IF($CH539&gt;=29,INDEX($AQ:$AQ,$CG539+29),"")</f>
      </c>
      <c r="BV539">
        <f>IF($CH539&gt;=30,INDEX($AQ:$AQ,$CG539+30),"")</f>
      </c>
      <c r="BW539">
        <f>IF($CH539&gt;=31,INDEX($AQ:$AQ,$CG539+31),"")</f>
      </c>
      <c r="BX539">
        <f>IF($CH539&gt;=32,INDEX($AQ:$AQ,$CG539+32),"")</f>
      </c>
      <c r="BY539">
        <f>IF($CH539&gt;=33,INDEX($AQ:$AQ,$CG539+33),"")</f>
      </c>
      <c r="BZ539">
        <f>IF($CH539&gt;=34,INDEX($AQ:$AQ,$CG539+34),"")</f>
      </c>
      <c r="CA539">
        <f>IF($CH539&gt;=35,INDEX($AQ:$AQ,$CG539+35),"")</f>
      </c>
      <c r="CB539">
        <f>IF($CH539&gt;=36,INDEX($AQ:$AQ,$CG539+36),"")</f>
      </c>
      <c r="CC539">
        <f>IF($CH539&gt;=37,INDEX($AQ:$AQ,$CG539+37),"")</f>
      </c>
      <c r="CD539">
        <f>IF($CH539&gt;=38,INDEX($AQ:$AQ,$CG539+38),"")</f>
      </c>
      <c r="CE539">
        <f>IF($CH539&gt;=39,INDEX($AQ:$AQ,$CG539+39),"")</f>
      </c>
      <c r="CF539">
        <f>IF($CH539&gt;=40,INDEX($AQ:$AQ,$CG539+40),"")</f>
      </c>
      <c r="CG539">
        <f>IFERROR(MATCH($AP539,$AQ$2:$AQ$134,0)+1,0)</f>
      </c>
      <c r="CH539">
        <f>IFERROR(INDEX($AR$2:$AR$134,MATCH($AP539,$AQ$2:$AQ$134,0)),0)</f>
      </c>
      <c r="CI539">
        <f>IFERROR(LEFT($L539,FIND(" - ",$L539)-1),$L539)</f>
      </c>
      <c r="CL539">
        <f>IF($DG539&gt;=1,INDEX($CJ:$CJ,$DF539+1),"")</f>
      </c>
      <c r="CM539">
        <f>IF($DG539&gt;=2,INDEX($CJ:$CJ,$DF539+2),"")</f>
      </c>
      <c r="CN539">
        <f>IF($DG539&gt;=3,INDEX($CJ:$CJ,$DF539+3),"")</f>
      </c>
      <c r="CO539">
        <f>IF($DG539&gt;=4,INDEX($CJ:$CJ,$DF539+4),"")</f>
      </c>
      <c r="CP539">
        <f>IF($DG539&gt;=5,INDEX($CJ:$CJ,$DF539+5),"")</f>
      </c>
      <c r="CQ539">
        <f>IF($DG539&gt;=6,INDEX($CJ:$CJ,$DF539+6),"")</f>
      </c>
      <c r="CR539">
        <f>IF($DG539&gt;=7,INDEX($CJ:$CJ,$DF539+7),"")</f>
      </c>
      <c r="CS539">
        <f>IF($DG539&gt;=8,INDEX($CJ:$CJ,$DF539+8),"")</f>
      </c>
      <c r="CT539">
        <f>IF($DG539&gt;=9,INDEX($CJ:$CJ,$DF539+9),"")</f>
      </c>
      <c r="CU539">
        <f>IF($DG539&gt;=10,INDEX($CJ:$CJ,$DF539+10),"")</f>
      </c>
      <c r="CV539">
        <f>IF($DG539&gt;=11,INDEX($CJ:$CJ,$DF539+11),"")</f>
      </c>
      <c r="CW539">
        <f>IF($DG539&gt;=12,INDEX($CJ:$CJ,$DF539+12),"")</f>
      </c>
      <c r="CX539">
        <f>IF($DG539&gt;=13,INDEX($CJ:$CJ,$DF539+13),"")</f>
      </c>
      <c r="CY539">
        <f>IF($DG539&gt;=14,INDEX($CJ:$CJ,$DF539+14),"")</f>
      </c>
      <c r="CZ539">
        <f>IF($DG539&gt;=15,INDEX($CJ:$CJ,$DF539+15),"")</f>
      </c>
      <c r="DA539">
        <f>IF($DG539&gt;=16,INDEX($CJ:$CJ,$DF539+16),"")</f>
      </c>
      <c r="DB539">
        <f>IF($DG539&gt;=17,INDEX($CJ:$CJ,$DF539+17),"")</f>
      </c>
      <c r="DC539">
        <f>IF($DG539&gt;=18,INDEX($CJ:$CJ,$DF539+18),"")</f>
      </c>
      <c r="DD539">
        <f>IF($DG539&gt;=19,INDEX($CJ:$CJ,$DF539+19),"")</f>
      </c>
      <c r="DE539">
        <f>IF($DG539&gt;=20,INDEX($CJ:$CJ,$DF539+20),"")</f>
      </c>
      <c r="DF539">
        <f>IFERROR(MATCH($CI539,$CJ$2:$CJ$263,0)+1,0)</f>
      </c>
      <c r="DG539">
        <f>IFERROR(INDEX($CK$2:$CK$263,MATCH($CI539,$CJ$2:$CJ$263,0)),0)</f>
      </c>
      <c r="DH539">
        <f>IFERROR(INDEX($AO:$AO,MATCH($N539,$AN:$AN,0))&amp;"","")</f>
      </c>
      <c r="DL539">
        <f>IF($GO539&gt;=1,INDEX($DI:$DI,$GN539+1),"")</f>
      </c>
      <c r="DM539">
        <f>IF($GO539&gt;=2,INDEX($DI:$DI,$GN539+2),"")</f>
      </c>
      <c r="DN539">
        <f>IF($GO539&gt;=3,INDEX($DI:$DI,$GN539+3),"")</f>
      </c>
      <c r="DO539">
        <f>IF($GO539&gt;=4,INDEX($DI:$DI,$GN539+4),"")</f>
      </c>
      <c r="DP539">
        <f>IF($GO539&gt;=5,INDEX($DI:$DI,$GN539+5),"")</f>
      </c>
      <c r="DQ539">
        <f>IF($GO539&gt;=6,INDEX($DI:$DI,$GN539+6),"")</f>
      </c>
      <c r="DR539">
        <f>IF($GO539&gt;=7,INDEX($DI:$DI,$GN539+7),"")</f>
      </c>
      <c r="DS539">
        <f>IF($GO539&gt;=8,INDEX($DI:$DI,$GN539+8),"")</f>
      </c>
      <c r="DT539">
        <f>IF($GO539&gt;=9,INDEX($DI:$DI,$GN539+9),"")</f>
      </c>
      <c r="DU539">
        <f>IF($GO539&gt;=10,INDEX($DI:$DI,$GN539+10),"")</f>
      </c>
      <c r="DV539">
        <f>IF($GO539&gt;=11,INDEX($DI:$DI,$GN539+11),"")</f>
      </c>
      <c r="DW539">
        <f>IF($GO539&gt;=12,INDEX($DI:$DI,$GN539+12),"")</f>
      </c>
      <c r="DX539">
        <f>IF($GO539&gt;=13,INDEX($DI:$DI,$GN539+13),"")</f>
      </c>
      <c r="DY539">
        <f>IF($GO539&gt;=14,INDEX($DI:$DI,$GN539+14),"")</f>
      </c>
      <c r="DZ539">
        <f>IF($GO539&gt;=15,INDEX($DI:$DI,$GN539+15),"")</f>
      </c>
      <c r="EA539">
        <f>IF($GO539&gt;=16,INDEX($DI:$DI,$GN539+16),"")</f>
      </c>
      <c r="EB539">
        <f>IF($GO539&gt;=17,INDEX($DI:$DI,$GN539+17),"")</f>
      </c>
      <c r="EC539">
        <f>IF($GO539&gt;=18,INDEX($DI:$DI,$GN539+18),"")</f>
      </c>
      <c r="ED539">
        <f>IF($GO539&gt;=19,INDEX($DI:$DI,$GN539+19),"")</f>
      </c>
      <c r="EE539">
        <f>IF($GO539&gt;=20,INDEX($DI:$DI,$GN539+20),"")</f>
      </c>
      <c r="EF539">
        <f>IF($GO539&gt;=21,INDEX($DI:$DI,$GN539+21),"")</f>
      </c>
      <c r="EG539">
        <f>IF($GO539&gt;=22,INDEX($DI:$DI,$GN539+22),"")</f>
      </c>
      <c r="EH539">
        <f>IF($GO539&gt;=23,INDEX($DI:$DI,$GN539+23),"")</f>
      </c>
      <c r="EI539">
        <f>IF($GO539&gt;=24,INDEX($DI:$DI,$GN539+24),"")</f>
      </c>
      <c r="EJ539">
        <f>IF($GO539&gt;=25,INDEX($DI:$DI,$GN539+25),"")</f>
      </c>
      <c r="EK539">
        <f>IF($GO539&gt;=26,INDEX($DI:$DI,$GN539+26),"")</f>
      </c>
      <c r="EL539">
        <f>IF($GO539&gt;=27,INDEX($DI:$DI,$GN539+27),"")</f>
      </c>
      <c r="EM539">
        <f>IF($GO539&gt;=28,INDEX($DI:$DI,$GN539+28),"")</f>
      </c>
      <c r="EN539">
        <f>IF($GO539&gt;=29,INDEX($DI:$DI,$GN539+29),"")</f>
      </c>
      <c r="EO539">
        <f>IF($GO539&gt;=30,INDEX($DI:$DI,$GN539+30),"")</f>
      </c>
      <c r="EP539">
        <f>IF($GO539&gt;=31,INDEX($DI:$DI,$GN539+31),"")</f>
      </c>
      <c r="EQ539">
        <f>IF($GO539&gt;=32,INDEX($DI:$DI,$GN539+32),"")</f>
      </c>
      <c r="ER539">
        <f>IF($GO539&gt;=33,INDEX($DI:$DI,$GN539+33),"")</f>
      </c>
      <c r="ES539">
        <f>IF($GO539&gt;=34,INDEX($DI:$DI,$GN539+34),"")</f>
      </c>
      <c r="ET539">
        <f>IF($GO539&gt;=35,INDEX($DI:$DI,$GN539+35),"")</f>
      </c>
      <c r="EU539">
        <f>IF($GO539&gt;=36,INDEX($DI:$DI,$GN539+36),"")</f>
      </c>
      <c r="EV539">
        <f>IF($GO539&gt;=37,INDEX($DI:$DI,$GN539+37),"")</f>
      </c>
      <c r="EW539">
        <f>IF($GO539&gt;=38,INDEX($DI:$DI,$GN539+38),"")</f>
      </c>
      <c r="EX539">
        <f>IF($GO539&gt;=39,INDEX($DI:$DI,$GN539+39),"")</f>
      </c>
      <c r="EY539">
        <f>IF($GO539&gt;=40,INDEX($DI:$DI,$GN539+40),"")</f>
      </c>
      <c r="EZ539">
        <f>IF($GO539&gt;=1,INDEX($DJ:$DJ,$GN539+1),"")</f>
      </c>
      <c r="FA539">
        <f>IF($GO539&gt;=2,INDEX($DJ:$DJ,$GN539+2),"")</f>
      </c>
      <c r="FB539">
        <f>IF($GO539&gt;=3,INDEX($DJ:$DJ,$GN539+3),"")</f>
      </c>
      <c r="FC539">
        <f>IF($GO539&gt;=4,INDEX($DJ:$DJ,$GN539+4),"")</f>
      </c>
      <c r="FD539">
        <f>IF($GO539&gt;=5,INDEX($DJ:$DJ,$GN539+5),"")</f>
      </c>
      <c r="FE539">
        <f>IF($GO539&gt;=6,INDEX($DJ:$DJ,$GN539+6),"")</f>
      </c>
      <c r="FF539">
        <f>IF($GO539&gt;=7,INDEX($DJ:$DJ,$GN539+7),"")</f>
      </c>
      <c r="FG539">
        <f>IF($GO539&gt;=8,INDEX($DJ:$DJ,$GN539+8),"")</f>
      </c>
      <c r="FH539">
        <f>IF($GO539&gt;=9,INDEX($DJ:$DJ,$GN539+9),"")</f>
      </c>
      <c r="FI539">
        <f>IF($GO539&gt;=10,INDEX($DJ:$DJ,$GN539+10),"")</f>
      </c>
      <c r="FJ539">
        <f>IF($GO539&gt;=11,INDEX($DJ:$DJ,$GN539+11),"")</f>
      </c>
      <c r="FK539">
        <f>IF($GO539&gt;=12,INDEX($DJ:$DJ,$GN539+12),"")</f>
      </c>
      <c r="FL539">
        <f>IF($GO539&gt;=13,INDEX($DJ:$DJ,$GN539+13),"")</f>
      </c>
      <c r="FM539">
        <f>IF($GO539&gt;=14,INDEX($DJ:$DJ,$GN539+14),"")</f>
      </c>
      <c r="FN539">
        <f>IF($GO539&gt;=15,INDEX($DJ:$DJ,$GN539+15),"")</f>
      </c>
      <c r="FO539">
        <f>IF($GO539&gt;=16,INDEX($DJ:$DJ,$GN539+16),"")</f>
      </c>
      <c r="FP539">
        <f>IF($GO539&gt;=17,INDEX($DJ:$DJ,$GN539+17),"")</f>
      </c>
      <c r="FQ539">
        <f>IF($GO539&gt;=18,INDEX($DJ:$DJ,$GN539+18),"")</f>
      </c>
      <c r="FR539">
        <f>IF($GO539&gt;=19,INDEX($DJ:$DJ,$GN539+19),"")</f>
      </c>
      <c r="FS539">
        <f>IF($GO539&gt;=20,INDEX($DJ:$DJ,$GN539+20),"")</f>
      </c>
      <c r="FT539">
        <f>IF($GO539&gt;=21,INDEX($DJ:$DJ,$GN539+21),"")</f>
      </c>
      <c r="FU539">
        <f>IF($GO539&gt;=22,INDEX($DJ:$DJ,$GN539+22),"")</f>
      </c>
      <c r="FV539">
        <f>IF($GO539&gt;=23,INDEX($DJ:$DJ,$GN539+23),"")</f>
      </c>
      <c r="FW539">
        <f>IF($GO539&gt;=24,INDEX($DJ:$DJ,$GN539+24),"")</f>
      </c>
      <c r="FX539">
        <f>IF($GO539&gt;=25,INDEX($DJ:$DJ,$GN539+25),"")</f>
      </c>
      <c r="FY539">
        <f>IF($GO539&gt;=26,INDEX($DJ:$DJ,$GN539+26),"")</f>
      </c>
      <c r="FZ539">
        <f>IF($GO539&gt;=27,INDEX($DJ:$DJ,$GN539+27),"")</f>
      </c>
      <c r="GA539">
        <f>IF($GO539&gt;=28,INDEX($DJ:$DJ,$GN539+28),"")</f>
      </c>
      <c r="GB539">
        <f>IF($GO539&gt;=29,INDEX($DJ:$DJ,$GN539+29),"")</f>
      </c>
      <c r="GC539">
        <f>IF($GO539&gt;=30,INDEX($DJ:$DJ,$GN539+30),"")</f>
      </c>
      <c r="GD539">
        <f>IF($GO539&gt;=31,INDEX($DJ:$DJ,$GN539+31),"")</f>
      </c>
      <c r="GE539">
        <f>IF($GO539&gt;=32,INDEX($DJ:$DJ,$GN539+32),"")</f>
      </c>
      <c r="GF539">
        <f>IF($GO539&gt;=33,INDEX($DJ:$DJ,$GN539+33),"")</f>
      </c>
      <c r="GG539">
        <f>IF($GO539&gt;=34,INDEX($DJ:$DJ,$GN539+34),"")</f>
      </c>
      <c r="GH539">
        <f>IF($GO539&gt;=35,INDEX($DJ:$DJ,$GN539+35),"")</f>
      </c>
      <c r="GI539">
        <f>IF($GO539&gt;=36,INDEX($DJ:$DJ,$GN539+36),"")</f>
      </c>
      <c r="GJ539">
        <f>IF($GO539&gt;=37,INDEX($DJ:$DJ,$GN539+37),"")</f>
      </c>
      <c r="GK539">
        <f>IF($GO539&gt;=38,INDEX($DJ:$DJ,$GN539+38),"")</f>
      </c>
      <c r="GL539">
        <f>IF($GO539&gt;=39,INDEX($DJ:$DJ,$GN539+39),"")</f>
      </c>
      <c r="GM539">
        <f>IF($GO539&gt;=40,INDEX($DJ:$DJ,$GN539+40),"")</f>
      </c>
      <c r="GN539">
        <f>IFERROR(MATCH($DH539,$DI$2:$DI$148,0)+1,0)</f>
      </c>
      <c r="GO539">
        <f>IFERROR(INDEX($DK$2:$DK$148,MATCH($DH539,$DI$2:$DI$148,0)),0)</f>
      </c>
      <c r="GP539">
        <f>IFERROR(MATCH($Y539,$DL$539:$EY$539,0),0)</f>
      </c>
      <c r="GQ539">
        <f>IF($GP539&gt;0,INDEX($EZ$539:$GM$539,$GP539),"")</f>
      </c>
      <c r="GT539">
        <f>IF($JC539&gt;=1,INDEX($GR:$GR,$JB539+1),"")</f>
      </c>
      <c r="GU539">
        <f>IF($JC539&gt;=2,INDEX($GR:$GR,$JB539+2),"")</f>
      </c>
      <c r="GV539">
        <f>IF($JC539&gt;=3,INDEX($GR:$GR,$JB539+3),"")</f>
      </c>
      <c r="GW539">
        <f>IF($JC539&gt;=4,INDEX($GR:$GR,$JB539+4),"")</f>
      </c>
      <c r="GX539">
        <f>IF($JC539&gt;=5,INDEX($GR:$GR,$JB539+5),"")</f>
      </c>
      <c r="GY539">
        <f>IF($JC539&gt;=6,INDEX($GR:$GR,$JB539+6),"")</f>
      </c>
      <c r="GZ539">
        <f>IF($JC539&gt;=7,INDEX($GR:$GR,$JB539+7),"")</f>
      </c>
      <c r="HA539">
        <f>IF($JC539&gt;=8,INDEX($GR:$GR,$JB539+8),"")</f>
      </c>
      <c r="HB539">
        <f>IF($JC539&gt;=9,INDEX($GR:$GR,$JB539+9),"")</f>
      </c>
      <c r="HC539">
        <f>IF($JC539&gt;=10,INDEX($GR:$GR,$JB539+10),"")</f>
      </c>
      <c r="HD539">
        <f>IF($JC539&gt;=11,INDEX($GR:$GR,$JB539+11),"")</f>
      </c>
      <c r="HE539">
        <f>IF($JC539&gt;=12,INDEX($GR:$GR,$JB539+12),"")</f>
      </c>
      <c r="HF539">
        <f>IF($JC539&gt;=13,INDEX($GR:$GR,$JB539+13),"")</f>
      </c>
      <c r="HG539">
        <f>IF($JC539&gt;=14,INDEX($GR:$GR,$JB539+14),"")</f>
      </c>
      <c r="HH539">
        <f>IF($JC539&gt;=15,INDEX($GR:$GR,$JB539+15),"")</f>
      </c>
      <c r="HI539">
        <f>IF($JC539&gt;=16,INDEX($GR:$GR,$JB539+16),"")</f>
      </c>
      <c r="HJ539">
        <f>IF($JC539&gt;=17,INDEX($GR:$GR,$JB539+17),"")</f>
      </c>
      <c r="HK539">
        <f>IF($JC539&gt;=18,INDEX($GR:$GR,$JB539+18),"")</f>
      </c>
      <c r="HL539">
        <f>IF($JC539&gt;=19,INDEX($GR:$GR,$JB539+19),"")</f>
      </c>
      <c r="HM539">
        <f>IF($JC539&gt;=20,INDEX($GR:$GR,$JB539+20),"")</f>
      </c>
      <c r="HN539">
        <f>IF($JC539&gt;=21,INDEX($GR:$GR,$JB539+21),"")</f>
      </c>
      <c r="HO539">
        <f>IF($JC539&gt;=22,INDEX($GR:$GR,$JB539+22),"")</f>
      </c>
      <c r="HP539">
        <f>IF($JC539&gt;=23,INDEX($GR:$GR,$JB539+23),"")</f>
      </c>
      <c r="HQ539">
        <f>IF($JC539&gt;=24,INDEX($GR:$GR,$JB539+24),"")</f>
      </c>
      <c r="HR539">
        <f>IF($JC539&gt;=25,INDEX($GR:$GR,$JB539+25),"")</f>
      </c>
      <c r="HS539">
        <f>IF($JC539&gt;=26,INDEX($GR:$GR,$JB539+26),"")</f>
      </c>
      <c r="HT539">
        <f>IF($JC539&gt;=27,INDEX($GR:$GR,$JB539+27),"")</f>
      </c>
      <c r="HU539">
        <f>IF($JC539&gt;=28,INDEX($GR:$GR,$JB539+28),"")</f>
      </c>
      <c r="HV539">
        <f>IF($JC539&gt;=29,INDEX($GR:$GR,$JB539+29),"")</f>
      </c>
      <c r="HW539">
        <f>IF($JC539&gt;=30,INDEX($GR:$GR,$JB539+30),"")</f>
      </c>
      <c r="HX539">
        <f>IF($JC539&gt;=31,INDEX($GR:$GR,$JB539+31),"")</f>
      </c>
      <c r="HY539">
        <f>IF($JC539&gt;=32,INDEX($GR:$GR,$JB539+32),"")</f>
      </c>
      <c r="HZ539">
        <f>IF($JC539&gt;=33,INDEX($GR:$GR,$JB539+33),"")</f>
      </c>
      <c r="IA539">
        <f>IF($JC539&gt;=34,INDEX($GR:$GR,$JB539+34),"")</f>
      </c>
      <c r="IB539">
        <f>IF($JC539&gt;=35,INDEX($GR:$GR,$JB539+35),"")</f>
      </c>
      <c r="IC539">
        <f>IF($JC539&gt;=36,INDEX($GR:$GR,$JB539+36),"")</f>
      </c>
      <c r="ID539">
        <f>IF($JC539&gt;=37,INDEX($GR:$GR,$JB539+37),"")</f>
      </c>
      <c r="IE539">
        <f>IF($JC539&gt;=38,INDEX($GR:$GR,$JB539+38),"")</f>
      </c>
      <c r="IF539">
        <f>IF($JC539&gt;=39,INDEX($GR:$GR,$JB539+39),"")</f>
      </c>
      <c r="IG539">
        <f>IF($JC539&gt;=40,INDEX($GR:$GR,$JB539+40),"")</f>
      </c>
      <c r="IH539">
        <f>IF($JC539&gt;=41,INDEX($GR:$GR,$JB539+41),"")</f>
      </c>
      <c r="II539">
        <f>IF($JC539&gt;=42,INDEX($GR:$GR,$JB539+42),"")</f>
      </c>
      <c r="IJ539">
        <f>IF($JC539&gt;=43,INDEX($GR:$GR,$JB539+43),"")</f>
      </c>
      <c r="IK539">
        <f>IF($JC539&gt;=44,INDEX($GR:$GR,$JB539+44),"")</f>
      </c>
      <c r="IL539">
        <f>IF($JC539&gt;=45,INDEX($GR:$GR,$JB539+45),"")</f>
      </c>
      <c r="IM539">
        <f>IF($JC539&gt;=46,INDEX($GR:$GR,$JB539+46),"")</f>
      </c>
      <c r="IN539">
        <f>IF($JC539&gt;=47,INDEX($GR:$GR,$JB539+47),"")</f>
      </c>
      <c r="IO539">
        <f>IF($JC539&gt;=48,INDEX($GR:$GR,$JB539+48),"")</f>
      </c>
      <c r="IP539">
        <f>IF($JC539&gt;=49,INDEX($GR:$GR,$JB539+49),"")</f>
      </c>
      <c r="IQ539">
        <f>IF($JC539&gt;=50,INDEX($GR:$GR,$JB539+50),"")</f>
      </c>
      <c r="IR539">
        <f>IF($JC539&gt;=51,INDEX($GR:$GR,$JB539+51),"")</f>
      </c>
      <c r="IS539">
        <f>IF($JC539&gt;=52,INDEX($GR:$GR,$JB539+52),"")</f>
      </c>
      <c r="IT539">
        <f>IF($JC539&gt;=53,INDEX($GR:$GR,$JB539+53),"")</f>
      </c>
      <c r="IU539">
        <f>IF($JC539&gt;=54,INDEX($GR:$GR,$JB539+54),"")</f>
      </c>
      <c r="IV539">
        <f>IF($JC539&gt;=55,INDEX($GR:$GR,$JB539+55),"")</f>
      </c>
      <c r="IW539">
        <f>IF($JC539&gt;=56,INDEX($GR:$GR,$JB539+56),"")</f>
      </c>
      <c r="IX539">
        <f>IF($JC539&gt;=57,INDEX($GR:$GR,$JB539+57),"")</f>
      </c>
      <c r="IY539">
        <f>IF($JC539&gt;=58,INDEX($GR:$GR,$JB539+58),"")</f>
      </c>
      <c r="IZ539">
        <f>IF($JC539&gt;=59,INDEX($GR:$GR,$JB539+59),"")</f>
      </c>
      <c r="JA539">
        <f>IF($JC539&gt;=60,INDEX($GR:$GR,$JB539+60),"")</f>
      </c>
      <c r="JB539">
        <f>IFERROR(MATCH($GQ539,$GR$2:$GR$324,0)+1,0)</f>
      </c>
      <c r="JC539">
        <f>IFERROR(INDEX($GS$2:$GS$324,MATCH($GQ539,$GR$2:$GR$324,0)),0)</f>
      </c>
      <c r="JD539" t="s">
        <v>40</v>
      </c>
      <c r="JE539" t="s">
        <v>40</v>
      </c>
    </row>
    <row r="540" spans="1:265" x14ac:dyDescent="0.25">
      <c r="Q540">
        <f>IF(OR($T540="",$P540=""),"",IFERROR($T540/$P540,0))</f>
      </c>
      <c r="R540">
        <f>IF($T540="","",
SUM($S540,$U540,$Z540,$V540,$X540)*
(1-IF($AA540="",0,VALUE($AA540)/100)))</f>
      </c>
      <c r="S540">
        <f>IF($T540="","",$T540)</f>
      </c>
      <c r="U540">
        <f>IF($T540="","",
IF($N540="","",
IF(ISNUMBER(SEARCH("exempt",LOWER($N540))),0,
$T540*(VALUE(SUBSTITUTE($N540,"%",""))/100))))</f>
      </c>
      <c r="AB540">
        <f>IFERROR(IF(FIND(" - ",$K540)&gt;0,MID($K540,FIND(" - ",$K540)+3,LEN($K540)),""),"")</f>
      </c>
      <c r="AK540" t="s">
        <v>1127</v>
      </c>
      <c r="AP540">
        <f>IFERROR(LEFT($K540,FIND(" - ",$K540)-1),$K540)</f>
      </c>
      <c r="AS540">
        <f>IF($CH540&gt;=1,INDEX($AQ:$AQ,$CG540+1),"")</f>
      </c>
      <c r="AT540">
        <f>IF($CH540&gt;=2,INDEX($AQ:$AQ,$CG540+2),"")</f>
      </c>
      <c r="AU540">
        <f>IF($CH540&gt;=3,INDEX($AQ:$AQ,$CG540+3),"")</f>
      </c>
      <c r="AV540">
        <f>IF($CH540&gt;=4,INDEX($AQ:$AQ,$CG540+4),"")</f>
      </c>
      <c r="AW540">
        <f>IF($CH540&gt;=5,INDEX($AQ:$AQ,$CG540+5),"")</f>
      </c>
      <c r="AX540">
        <f>IF($CH540&gt;=6,INDEX($AQ:$AQ,$CG540+6),"")</f>
      </c>
      <c r="AY540">
        <f>IF($CH540&gt;=7,INDEX($AQ:$AQ,$CG540+7),"")</f>
      </c>
      <c r="AZ540">
        <f>IF($CH540&gt;=8,INDEX($AQ:$AQ,$CG540+8),"")</f>
      </c>
      <c r="BA540">
        <f>IF($CH540&gt;=9,INDEX($AQ:$AQ,$CG540+9),"")</f>
      </c>
      <c r="BB540">
        <f>IF($CH540&gt;=10,INDEX($AQ:$AQ,$CG540+10),"")</f>
      </c>
      <c r="BC540">
        <f>IF($CH540&gt;=11,INDEX($AQ:$AQ,$CG540+11),"")</f>
      </c>
      <c r="BD540">
        <f>IF($CH540&gt;=12,INDEX($AQ:$AQ,$CG540+12),"")</f>
      </c>
      <c r="BE540">
        <f>IF($CH540&gt;=13,INDEX($AQ:$AQ,$CG540+13),"")</f>
      </c>
      <c r="BF540">
        <f>IF($CH540&gt;=14,INDEX($AQ:$AQ,$CG540+14),"")</f>
      </c>
      <c r="BG540">
        <f>IF($CH540&gt;=15,INDEX($AQ:$AQ,$CG540+15),"")</f>
      </c>
      <c r="BH540">
        <f>IF($CH540&gt;=16,INDEX($AQ:$AQ,$CG540+16),"")</f>
      </c>
      <c r="BI540">
        <f>IF($CH540&gt;=17,INDEX($AQ:$AQ,$CG540+17),"")</f>
      </c>
      <c r="BJ540">
        <f>IF($CH540&gt;=18,INDEX($AQ:$AQ,$CG540+18),"")</f>
      </c>
      <c r="BK540">
        <f>IF($CH540&gt;=19,INDEX($AQ:$AQ,$CG540+19),"")</f>
      </c>
      <c r="BL540">
        <f>IF($CH540&gt;=20,INDEX($AQ:$AQ,$CG540+20),"")</f>
      </c>
      <c r="BM540">
        <f>IF($CH540&gt;=21,INDEX($AQ:$AQ,$CG540+21),"")</f>
      </c>
      <c r="BN540">
        <f>IF($CH540&gt;=22,INDEX($AQ:$AQ,$CG540+22),"")</f>
      </c>
      <c r="BO540">
        <f>IF($CH540&gt;=23,INDEX($AQ:$AQ,$CG540+23),"")</f>
      </c>
      <c r="BP540">
        <f>IF($CH540&gt;=24,INDEX($AQ:$AQ,$CG540+24),"")</f>
      </c>
      <c r="BQ540">
        <f>IF($CH540&gt;=25,INDEX($AQ:$AQ,$CG540+25),"")</f>
      </c>
      <c r="BR540">
        <f>IF($CH540&gt;=26,INDEX($AQ:$AQ,$CG540+26),"")</f>
      </c>
      <c r="BS540">
        <f>IF($CH540&gt;=27,INDEX($AQ:$AQ,$CG540+27),"")</f>
      </c>
      <c r="BT540">
        <f>IF($CH540&gt;=28,INDEX($AQ:$AQ,$CG540+28),"")</f>
      </c>
      <c r="BU540">
        <f>IF($CH540&gt;=29,INDEX($AQ:$AQ,$CG540+29),"")</f>
      </c>
      <c r="BV540">
        <f>IF($CH540&gt;=30,INDEX($AQ:$AQ,$CG540+30),"")</f>
      </c>
      <c r="BW540">
        <f>IF($CH540&gt;=31,INDEX($AQ:$AQ,$CG540+31),"")</f>
      </c>
      <c r="BX540">
        <f>IF($CH540&gt;=32,INDEX($AQ:$AQ,$CG540+32),"")</f>
      </c>
      <c r="BY540">
        <f>IF($CH540&gt;=33,INDEX($AQ:$AQ,$CG540+33),"")</f>
      </c>
      <c r="BZ540">
        <f>IF($CH540&gt;=34,INDEX($AQ:$AQ,$CG540+34),"")</f>
      </c>
      <c r="CA540">
        <f>IF($CH540&gt;=35,INDEX($AQ:$AQ,$CG540+35),"")</f>
      </c>
      <c r="CB540">
        <f>IF($CH540&gt;=36,INDEX($AQ:$AQ,$CG540+36),"")</f>
      </c>
      <c r="CC540">
        <f>IF($CH540&gt;=37,INDEX($AQ:$AQ,$CG540+37),"")</f>
      </c>
      <c r="CD540">
        <f>IF($CH540&gt;=38,INDEX($AQ:$AQ,$CG540+38),"")</f>
      </c>
      <c r="CE540">
        <f>IF($CH540&gt;=39,INDEX($AQ:$AQ,$CG540+39),"")</f>
      </c>
      <c r="CF540">
        <f>IF($CH540&gt;=40,INDEX($AQ:$AQ,$CG540+40),"")</f>
      </c>
      <c r="CG540">
        <f>IFERROR(MATCH($AP540,$AQ$2:$AQ$134,0)+1,0)</f>
      </c>
      <c r="CH540">
        <f>IFERROR(INDEX($AR$2:$AR$134,MATCH($AP540,$AQ$2:$AQ$134,0)),0)</f>
      </c>
      <c r="CI540">
        <f>IFERROR(LEFT($L540,FIND(" - ",$L540)-1),$L540)</f>
      </c>
      <c r="CL540">
        <f>IF($DG540&gt;=1,INDEX($CJ:$CJ,$DF540+1),"")</f>
      </c>
      <c r="CM540">
        <f>IF($DG540&gt;=2,INDEX($CJ:$CJ,$DF540+2),"")</f>
      </c>
      <c r="CN540">
        <f>IF($DG540&gt;=3,INDEX($CJ:$CJ,$DF540+3),"")</f>
      </c>
      <c r="CO540">
        <f>IF($DG540&gt;=4,INDEX($CJ:$CJ,$DF540+4),"")</f>
      </c>
      <c r="CP540">
        <f>IF($DG540&gt;=5,INDEX($CJ:$CJ,$DF540+5),"")</f>
      </c>
      <c r="CQ540">
        <f>IF($DG540&gt;=6,INDEX($CJ:$CJ,$DF540+6),"")</f>
      </c>
      <c r="CR540">
        <f>IF($DG540&gt;=7,INDEX($CJ:$CJ,$DF540+7),"")</f>
      </c>
      <c r="CS540">
        <f>IF($DG540&gt;=8,INDEX($CJ:$CJ,$DF540+8),"")</f>
      </c>
      <c r="CT540">
        <f>IF($DG540&gt;=9,INDEX($CJ:$CJ,$DF540+9),"")</f>
      </c>
      <c r="CU540">
        <f>IF($DG540&gt;=10,INDEX($CJ:$CJ,$DF540+10),"")</f>
      </c>
      <c r="CV540">
        <f>IF($DG540&gt;=11,INDEX($CJ:$CJ,$DF540+11),"")</f>
      </c>
      <c r="CW540">
        <f>IF($DG540&gt;=12,INDEX($CJ:$CJ,$DF540+12),"")</f>
      </c>
      <c r="CX540">
        <f>IF($DG540&gt;=13,INDEX($CJ:$CJ,$DF540+13),"")</f>
      </c>
      <c r="CY540">
        <f>IF($DG540&gt;=14,INDEX($CJ:$CJ,$DF540+14),"")</f>
      </c>
      <c r="CZ540">
        <f>IF($DG540&gt;=15,INDEX($CJ:$CJ,$DF540+15),"")</f>
      </c>
      <c r="DA540">
        <f>IF($DG540&gt;=16,INDEX($CJ:$CJ,$DF540+16),"")</f>
      </c>
      <c r="DB540">
        <f>IF($DG540&gt;=17,INDEX($CJ:$CJ,$DF540+17),"")</f>
      </c>
      <c r="DC540">
        <f>IF($DG540&gt;=18,INDEX($CJ:$CJ,$DF540+18),"")</f>
      </c>
      <c r="DD540">
        <f>IF($DG540&gt;=19,INDEX($CJ:$CJ,$DF540+19),"")</f>
      </c>
      <c r="DE540">
        <f>IF($DG540&gt;=20,INDEX($CJ:$CJ,$DF540+20),"")</f>
      </c>
      <c r="DF540">
        <f>IFERROR(MATCH($CI540,$CJ$2:$CJ$263,0)+1,0)</f>
      </c>
      <c r="DG540">
        <f>IFERROR(INDEX($CK$2:$CK$263,MATCH($CI540,$CJ$2:$CJ$263,0)),0)</f>
      </c>
      <c r="DH540">
        <f>IFERROR(INDEX($AO:$AO,MATCH($N540,$AN:$AN,0))&amp;"","")</f>
      </c>
      <c r="DL540">
        <f>IF($GO540&gt;=1,INDEX($DI:$DI,$GN540+1),"")</f>
      </c>
      <c r="DM540">
        <f>IF($GO540&gt;=2,INDEX($DI:$DI,$GN540+2),"")</f>
      </c>
      <c r="DN540">
        <f>IF($GO540&gt;=3,INDEX($DI:$DI,$GN540+3),"")</f>
      </c>
      <c r="DO540">
        <f>IF($GO540&gt;=4,INDEX($DI:$DI,$GN540+4),"")</f>
      </c>
      <c r="DP540">
        <f>IF($GO540&gt;=5,INDEX($DI:$DI,$GN540+5),"")</f>
      </c>
      <c r="DQ540">
        <f>IF($GO540&gt;=6,INDEX($DI:$DI,$GN540+6),"")</f>
      </c>
      <c r="DR540">
        <f>IF($GO540&gt;=7,INDEX($DI:$DI,$GN540+7),"")</f>
      </c>
      <c r="DS540">
        <f>IF($GO540&gt;=8,INDEX($DI:$DI,$GN540+8),"")</f>
      </c>
      <c r="DT540">
        <f>IF($GO540&gt;=9,INDEX($DI:$DI,$GN540+9),"")</f>
      </c>
      <c r="DU540">
        <f>IF($GO540&gt;=10,INDEX($DI:$DI,$GN540+10),"")</f>
      </c>
      <c r="DV540">
        <f>IF($GO540&gt;=11,INDEX($DI:$DI,$GN540+11),"")</f>
      </c>
      <c r="DW540">
        <f>IF($GO540&gt;=12,INDEX($DI:$DI,$GN540+12),"")</f>
      </c>
      <c r="DX540">
        <f>IF($GO540&gt;=13,INDEX($DI:$DI,$GN540+13),"")</f>
      </c>
      <c r="DY540">
        <f>IF($GO540&gt;=14,INDEX($DI:$DI,$GN540+14),"")</f>
      </c>
      <c r="DZ540">
        <f>IF($GO540&gt;=15,INDEX($DI:$DI,$GN540+15),"")</f>
      </c>
      <c r="EA540">
        <f>IF($GO540&gt;=16,INDEX($DI:$DI,$GN540+16),"")</f>
      </c>
      <c r="EB540">
        <f>IF($GO540&gt;=17,INDEX($DI:$DI,$GN540+17),"")</f>
      </c>
      <c r="EC540">
        <f>IF($GO540&gt;=18,INDEX($DI:$DI,$GN540+18),"")</f>
      </c>
      <c r="ED540">
        <f>IF($GO540&gt;=19,INDEX($DI:$DI,$GN540+19),"")</f>
      </c>
      <c r="EE540">
        <f>IF($GO540&gt;=20,INDEX($DI:$DI,$GN540+20),"")</f>
      </c>
      <c r="EF540">
        <f>IF($GO540&gt;=21,INDEX($DI:$DI,$GN540+21),"")</f>
      </c>
      <c r="EG540">
        <f>IF($GO540&gt;=22,INDEX($DI:$DI,$GN540+22),"")</f>
      </c>
      <c r="EH540">
        <f>IF($GO540&gt;=23,INDEX($DI:$DI,$GN540+23),"")</f>
      </c>
      <c r="EI540">
        <f>IF($GO540&gt;=24,INDEX($DI:$DI,$GN540+24),"")</f>
      </c>
      <c r="EJ540">
        <f>IF($GO540&gt;=25,INDEX($DI:$DI,$GN540+25),"")</f>
      </c>
      <c r="EK540">
        <f>IF($GO540&gt;=26,INDEX($DI:$DI,$GN540+26),"")</f>
      </c>
      <c r="EL540">
        <f>IF($GO540&gt;=27,INDEX($DI:$DI,$GN540+27),"")</f>
      </c>
      <c r="EM540">
        <f>IF($GO540&gt;=28,INDEX($DI:$DI,$GN540+28),"")</f>
      </c>
      <c r="EN540">
        <f>IF($GO540&gt;=29,INDEX($DI:$DI,$GN540+29),"")</f>
      </c>
      <c r="EO540">
        <f>IF($GO540&gt;=30,INDEX($DI:$DI,$GN540+30),"")</f>
      </c>
      <c r="EP540">
        <f>IF($GO540&gt;=31,INDEX($DI:$DI,$GN540+31),"")</f>
      </c>
      <c r="EQ540">
        <f>IF($GO540&gt;=32,INDEX($DI:$DI,$GN540+32),"")</f>
      </c>
      <c r="ER540">
        <f>IF($GO540&gt;=33,INDEX($DI:$DI,$GN540+33),"")</f>
      </c>
      <c r="ES540">
        <f>IF($GO540&gt;=34,INDEX($DI:$DI,$GN540+34),"")</f>
      </c>
      <c r="ET540">
        <f>IF($GO540&gt;=35,INDEX($DI:$DI,$GN540+35),"")</f>
      </c>
      <c r="EU540">
        <f>IF($GO540&gt;=36,INDEX($DI:$DI,$GN540+36),"")</f>
      </c>
      <c r="EV540">
        <f>IF($GO540&gt;=37,INDEX($DI:$DI,$GN540+37),"")</f>
      </c>
      <c r="EW540">
        <f>IF($GO540&gt;=38,INDEX($DI:$DI,$GN540+38),"")</f>
      </c>
      <c r="EX540">
        <f>IF($GO540&gt;=39,INDEX($DI:$DI,$GN540+39),"")</f>
      </c>
      <c r="EY540">
        <f>IF($GO540&gt;=40,INDEX($DI:$DI,$GN540+40),"")</f>
      </c>
      <c r="EZ540">
        <f>IF($GO540&gt;=1,INDEX($DJ:$DJ,$GN540+1),"")</f>
      </c>
      <c r="FA540">
        <f>IF($GO540&gt;=2,INDEX($DJ:$DJ,$GN540+2),"")</f>
      </c>
      <c r="FB540">
        <f>IF($GO540&gt;=3,INDEX($DJ:$DJ,$GN540+3),"")</f>
      </c>
      <c r="FC540">
        <f>IF($GO540&gt;=4,INDEX($DJ:$DJ,$GN540+4),"")</f>
      </c>
      <c r="FD540">
        <f>IF($GO540&gt;=5,INDEX($DJ:$DJ,$GN540+5),"")</f>
      </c>
      <c r="FE540">
        <f>IF($GO540&gt;=6,INDEX($DJ:$DJ,$GN540+6),"")</f>
      </c>
      <c r="FF540">
        <f>IF($GO540&gt;=7,INDEX($DJ:$DJ,$GN540+7),"")</f>
      </c>
      <c r="FG540">
        <f>IF($GO540&gt;=8,INDEX($DJ:$DJ,$GN540+8),"")</f>
      </c>
      <c r="FH540">
        <f>IF($GO540&gt;=9,INDEX($DJ:$DJ,$GN540+9),"")</f>
      </c>
      <c r="FI540">
        <f>IF($GO540&gt;=10,INDEX($DJ:$DJ,$GN540+10),"")</f>
      </c>
      <c r="FJ540">
        <f>IF($GO540&gt;=11,INDEX($DJ:$DJ,$GN540+11),"")</f>
      </c>
      <c r="FK540">
        <f>IF($GO540&gt;=12,INDEX($DJ:$DJ,$GN540+12),"")</f>
      </c>
      <c r="FL540">
        <f>IF($GO540&gt;=13,INDEX($DJ:$DJ,$GN540+13),"")</f>
      </c>
      <c r="FM540">
        <f>IF($GO540&gt;=14,INDEX($DJ:$DJ,$GN540+14),"")</f>
      </c>
      <c r="FN540">
        <f>IF($GO540&gt;=15,INDEX($DJ:$DJ,$GN540+15),"")</f>
      </c>
      <c r="FO540">
        <f>IF($GO540&gt;=16,INDEX($DJ:$DJ,$GN540+16),"")</f>
      </c>
      <c r="FP540">
        <f>IF($GO540&gt;=17,INDEX($DJ:$DJ,$GN540+17),"")</f>
      </c>
      <c r="FQ540">
        <f>IF($GO540&gt;=18,INDEX($DJ:$DJ,$GN540+18),"")</f>
      </c>
      <c r="FR540">
        <f>IF($GO540&gt;=19,INDEX($DJ:$DJ,$GN540+19),"")</f>
      </c>
      <c r="FS540">
        <f>IF($GO540&gt;=20,INDEX($DJ:$DJ,$GN540+20),"")</f>
      </c>
      <c r="FT540">
        <f>IF($GO540&gt;=21,INDEX($DJ:$DJ,$GN540+21),"")</f>
      </c>
      <c r="FU540">
        <f>IF($GO540&gt;=22,INDEX($DJ:$DJ,$GN540+22),"")</f>
      </c>
      <c r="FV540">
        <f>IF($GO540&gt;=23,INDEX($DJ:$DJ,$GN540+23),"")</f>
      </c>
      <c r="FW540">
        <f>IF($GO540&gt;=24,INDEX($DJ:$DJ,$GN540+24),"")</f>
      </c>
      <c r="FX540">
        <f>IF($GO540&gt;=25,INDEX($DJ:$DJ,$GN540+25),"")</f>
      </c>
      <c r="FY540">
        <f>IF($GO540&gt;=26,INDEX($DJ:$DJ,$GN540+26),"")</f>
      </c>
      <c r="FZ540">
        <f>IF($GO540&gt;=27,INDEX($DJ:$DJ,$GN540+27),"")</f>
      </c>
      <c r="GA540">
        <f>IF($GO540&gt;=28,INDEX($DJ:$DJ,$GN540+28),"")</f>
      </c>
      <c r="GB540">
        <f>IF($GO540&gt;=29,INDEX($DJ:$DJ,$GN540+29),"")</f>
      </c>
      <c r="GC540">
        <f>IF($GO540&gt;=30,INDEX($DJ:$DJ,$GN540+30),"")</f>
      </c>
      <c r="GD540">
        <f>IF($GO540&gt;=31,INDEX($DJ:$DJ,$GN540+31),"")</f>
      </c>
      <c r="GE540">
        <f>IF($GO540&gt;=32,INDEX($DJ:$DJ,$GN540+32),"")</f>
      </c>
      <c r="GF540">
        <f>IF($GO540&gt;=33,INDEX($DJ:$DJ,$GN540+33),"")</f>
      </c>
      <c r="GG540">
        <f>IF($GO540&gt;=34,INDEX($DJ:$DJ,$GN540+34),"")</f>
      </c>
      <c r="GH540">
        <f>IF($GO540&gt;=35,INDEX($DJ:$DJ,$GN540+35),"")</f>
      </c>
      <c r="GI540">
        <f>IF($GO540&gt;=36,INDEX($DJ:$DJ,$GN540+36),"")</f>
      </c>
      <c r="GJ540">
        <f>IF($GO540&gt;=37,INDEX($DJ:$DJ,$GN540+37),"")</f>
      </c>
      <c r="GK540">
        <f>IF($GO540&gt;=38,INDEX($DJ:$DJ,$GN540+38),"")</f>
      </c>
      <c r="GL540">
        <f>IF($GO540&gt;=39,INDEX($DJ:$DJ,$GN540+39),"")</f>
      </c>
      <c r="GM540">
        <f>IF($GO540&gt;=40,INDEX($DJ:$DJ,$GN540+40),"")</f>
      </c>
      <c r="GN540">
        <f>IFERROR(MATCH($DH540,$DI$2:$DI$148,0)+1,0)</f>
      </c>
      <c r="GO540">
        <f>IFERROR(INDEX($DK$2:$DK$148,MATCH($DH540,$DI$2:$DI$148,0)),0)</f>
      </c>
      <c r="GP540">
        <f>IFERROR(MATCH($Y540,$DL$540:$EY$540,0),0)</f>
      </c>
      <c r="GQ540">
        <f>IF($GP540&gt;0,INDEX($EZ$540:$GM$540,$GP540),"")</f>
      </c>
      <c r="GT540">
        <f>IF($JC540&gt;=1,INDEX($GR:$GR,$JB540+1),"")</f>
      </c>
      <c r="GU540">
        <f>IF($JC540&gt;=2,INDEX($GR:$GR,$JB540+2),"")</f>
      </c>
      <c r="GV540">
        <f>IF($JC540&gt;=3,INDEX($GR:$GR,$JB540+3),"")</f>
      </c>
      <c r="GW540">
        <f>IF($JC540&gt;=4,INDEX($GR:$GR,$JB540+4),"")</f>
      </c>
      <c r="GX540">
        <f>IF($JC540&gt;=5,INDEX($GR:$GR,$JB540+5),"")</f>
      </c>
      <c r="GY540">
        <f>IF($JC540&gt;=6,INDEX($GR:$GR,$JB540+6),"")</f>
      </c>
      <c r="GZ540">
        <f>IF($JC540&gt;=7,INDEX($GR:$GR,$JB540+7),"")</f>
      </c>
      <c r="HA540">
        <f>IF($JC540&gt;=8,INDEX($GR:$GR,$JB540+8),"")</f>
      </c>
      <c r="HB540">
        <f>IF($JC540&gt;=9,INDEX($GR:$GR,$JB540+9),"")</f>
      </c>
      <c r="HC540">
        <f>IF($JC540&gt;=10,INDEX($GR:$GR,$JB540+10),"")</f>
      </c>
      <c r="HD540">
        <f>IF($JC540&gt;=11,INDEX($GR:$GR,$JB540+11),"")</f>
      </c>
      <c r="HE540">
        <f>IF($JC540&gt;=12,INDEX($GR:$GR,$JB540+12),"")</f>
      </c>
      <c r="HF540">
        <f>IF($JC540&gt;=13,INDEX($GR:$GR,$JB540+13),"")</f>
      </c>
      <c r="HG540">
        <f>IF($JC540&gt;=14,INDEX($GR:$GR,$JB540+14),"")</f>
      </c>
      <c r="HH540">
        <f>IF($JC540&gt;=15,INDEX($GR:$GR,$JB540+15),"")</f>
      </c>
      <c r="HI540">
        <f>IF($JC540&gt;=16,INDEX($GR:$GR,$JB540+16),"")</f>
      </c>
      <c r="HJ540">
        <f>IF($JC540&gt;=17,INDEX($GR:$GR,$JB540+17),"")</f>
      </c>
      <c r="HK540">
        <f>IF($JC540&gt;=18,INDEX($GR:$GR,$JB540+18),"")</f>
      </c>
      <c r="HL540">
        <f>IF($JC540&gt;=19,INDEX($GR:$GR,$JB540+19),"")</f>
      </c>
      <c r="HM540">
        <f>IF($JC540&gt;=20,INDEX($GR:$GR,$JB540+20),"")</f>
      </c>
      <c r="HN540">
        <f>IF($JC540&gt;=21,INDEX($GR:$GR,$JB540+21),"")</f>
      </c>
      <c r="HO540">
        <f>IF($JC540&gt;=22,INDEX($GR:$GR,$JB540+22),"")</f>
      </c>
      <c r="HP540">
        <f>IF($JC540&gt;=23,INDEX($GR:$GR,$JB540+23),"")</f>
      </c>
      <c r="HQ540">
        <f>IF($JC540&gt;=24,INDEX($GR:$GR,$JB540+24),"")</f>
      </c>
      <c r="HR540">
        <f>IF($JC540&gt;=25,INDEX($GR:$GR,$JB540+25),"")</f>
      </c>
      <c r="HS540">
        <f>IF($JC540&gt;=26,INDEX($GR:$GR,$JB540+26),"")</f>
      </c>
      <c r="HT540">
        <f>IF($JC540&gt;=27,INDEX($GR:$GR,$JB540+27),"")</f>
      </c>
      <c r="HU540">
        <f>IF($JC540&gt;=28,INDEX($GR:$GR,$JB540+28),"")</f>
      </c>
      <c r="HV540">
        <f>IF($JC540&gt;=29,INDEX($GR:$GR,$JB540+29),"")</f>
      </c>
      <c r="HW540">
        <f>IF($JC540&gt;=30,INDEX($GR:$GR,$JB540+30),"")</f>
      </c>
      <c r="HX540">
        <f>IF($JC540&gt;=31,INDEX($GR:$GR,$JB540+31),"")</f>
      </c>
      <c r="HY540">
        <f>IF($JC540&gt;=32,INDEX($GR:$GR,$JB540+32),"")</f>
      </c>
      <c r="HZ540">
        <f>IF($JC540&gt;=33,INDEX($GR:$GR,$JB540+33),"")</f>
      </c>
      <c r="IA540">
        <f>IF($JC540&gt;=34,INDEX($GR:$GR,$JB540+34),"")</f>
      </c>
      <c r="IB540">
        <f>IF($JC540&gt;=35,INDEX($GR:$GR,$JB540+35),"")</f>
      </c>
      <c r="IC540">
        <f>IF($JC540&gt;=36,INDEX($GR:$GR,$JB540+36),"")</f>
      </c>
      <c r="ID540">
        <f>IF($JC540&gt;=37,INDEX($GR:$GR,$JB540+37),"")</f>
      </c>
      <c r="IE540">
        <f>IF($JC540&gt;=38,INDEX($GR:$GR,$JB540+38),"")</f>
      </c>
      <c r="IF540">
        <f>IF($JC540&gt;=39,INDEX($GR:$GR,$JB540+39),"")</f>
      </c>
      <c r="IG540">
        <f>IF($JC540&gt;=40,INDEX($GR:$GR,$JB540+40),"")</f>
      </c>
      <c r="IH540">
        <f>IF($JC540&gt;=41,INDEX($GR:$GR,$JB540+41),"")</f>
      </c>
      <c r="II540">
        <f>IF($JC540&gt;=42,INDEX($GR:$GR,$JB540+42),"")</f>
      </c>
      <c r="IJ540">
        <f>IF($JC540&gt;=43,INDEX($GR:$GR,$JB540+43),"")</f>
      </c>
      <c r="IK540">
        <f>IF($JC540&gt;=44,INDEX($GR:$GR,$JB540+44),"")</f>
      </c>
      <c r="IL540">
        <f>IF($JC540&gt;=45,INDEX($GR:$GR,$JB540+45),"")</f>
      </c>
      <c r="IM540">
        <f>IF($JC540&gt;=46,INDEX($GR:$GR,$JB540+46),"")</f>
      </c>
      <c r="IN540">
        <f>IF($JC540&gt;=47,INDEX($GR:$GR,$JB540+47),"")</f>
      </c>
      <c r="IO540">
        <f>IF($JC540&gt;=48,INDEX($GR:$GR,$JB540+48),"")</f>
      </c>
      <c r="IP540">
        <f>IF($JC540&gt;=49,INDEX($GR:$GR,$JB540+49),"")</f>
      </c>
      <c r="IQ540">
        <f>IF($JC540&gt;=50,INDEX($GR:$GR,$JB540+50),"")</f>
      </c>
      <c r="IR540">
        <f>IF($JC540&gt;=51,INDEX($GR:$GR,$JB540+51),"")</f>
      </c>
      <c r="IS540">
        <f>IF($JC540&gt;=52,INDEX($GR:$GR,$JB540+52),"")</f>
      </c>
      <c r="IT540">
        <f>IF($JC540&gt;=53,INDEX($GR:$GR,$JB540+53),"")</f>
      </c>
      <c r="IU540">
        <f>IF($JC540&gt;=54,INDEX($GR:$GR,$JB540+54),"")</f>
      </c>
      <c r="IV540">
        <f>IF($JC540&gt;=55,INDEX($GR:$GR,$JB540+55),"")</f>
      </c>
      <c r="IW540">
        <f>IF($JC540&gt;=56,INDEX($GR:$GR,$JB540+56),"")</f>
      </c>
      <c r="IX540">
        <f>IF($JC540&gt;=57,INDEX($GR:$GR,$JB540+57),"")</f>
      </c>
      <c r="IY540">
        <f>IF($JC540&gt;=58,INDEX($GR:$GR,$JB540+58),"")</f>
      </c>
      <c r="IZ540">
        <f>IF($JC540&gt;=59,INDEX($GR:$GR,$JB540+59),"")</f>
      </c>
      <c r="JA540">
        <f>IF($JC540&gt;=60,INDEX($GR:$GR,$JB540+60),"")</f>
      </c>
      <c r="JB540">
        <f>IFERROR(MATCH($GQ540,$GR$2:$GR$324,0)+1,0)</f>
      </c>
      <c r="JC540">
        <f>IFERROR(INDEX($GS$2:$GS$324,MATCH($GQ540,$GR$2:$GR$324,0)),0)</f>
      </c>
      <c r="JD540" t="s">
        <v>40</v>
      </c>
      <c r="JE540" t="s">
        <v>40</v>
      </c>
    </row>
    <row r="541" spans="1:265" x14ac:dyDescent="0.25">
      <c r="Q541">
        <f>IF(OR($T541="",$P541=""),"",IFERROR($T541/$P541,0))</f>
      </c>
      <c r="R541">
        <f>IF($T541="","",
SUM($S541,$U541,$Z541,$V541,$X541)*
(1-IF($AA541="",0,VALUE($AA541)/100)))</f>
      </c>
      <c r="S541">
        <f>IF($T541="","",$T541)</f>
      </c>
      <c r="U541">
        <f>IF($T541="","",
IF($N541="","",
IF(ISNUMBER(SEARCH("exempt",LOWER($N541))),0,
$T541*(VALUE(SUBSTITUTE($N541,"%",""))/100))))</f>
      </c>
      <c r="AB541">
        <f>IFERROR(IF(FIND(" - ",$K541)&gt;0,MID($K541,FIND(" - ",$K541)+3,LEN($K541)),""),"")</f>
      </c>
      <c r="AK541" t="s">
        <v>1128</v>
      </c>
      <c r="AP541">
        <f>IFERROR(LEFT($K541,FIND(" - ",$K541)-1),$K541)</f>
      </c>
      <c r="AS541">
        <f>IF($CH541&gt;=1,INDEX($AQ:$AQ,$CG541+1),"")</f>
      </c>
      <c r="AT541">
        <f>IF($CH541&gt;=2,INDEX($AQ:$AQ,$CG541+2),"")</f>
      </c>
      <c r="AU541">
        <f>IF($CH541&gt;=3,INDEX($AQ:$AQ,$CG541+3),"")</f>
      </c>
      <c r="AV541">
        <f>IF($CH541&gt;=4,INDEX($AQ:$AQ,$CG541+4),"")</f>
      </c>
      <c r="AW541">
        <f>IF($CH541&gt;=5,INDEX($AQ:$AQ,$CG541+5),"")</f>
      </c>
      <c r="AX541">
        <f>IF($CH541&gt;=6,INDEX($AQ:$AQ,$CG541+6),"")</f>
      </c>
      <c r="AY541">
        <f>IF($CH541&gt;=7,INDEX($AQ:$AQ,$CG541+7),"")</f>
      </c>
      <c r="AZ541">
        <f>IF($CH541&gt;=8,INDEX($AQ:$AQ,$CG541+8),"")</f>
      </c>
      <c r="BA541">
        <f>IF($CH541&gt;=9,INDEX($AQ:$AQ,$CG541+9),"")</f>
      </c>
      <c r="BB541">
        <f>IF($CH541&gt;=10,INDEX($AQ:$AQ,$CG541+10),"")</f>
      </c>
      <c r="BC541">
        <f>IF($CH541&gt;=11,INDEX($AQ:$AQ,$CG541+11),"")</f>
      </c>
      <c r="BD541">
        <f>IF($CH541&gt;=12,INDEX($AQ:$AQ,$CG541+12),"")</f>
      </c>
      <c r="BE541">
        <f>IF($CH541&gt;=13,INDEX($AQ:$AQ,$CG541+13),"")</f>
      </c>
      <c r="BF541">
        <f>IF($CH541&gt;=14,INDEX($AQ:$AQ,$CG541+14),"")</f>
      </c>
      <c r="BG541">
        <f>IF($CH541&gt;=15,INDEX($AQ:$AQ,$CG541+15),"")</f>
      </c>
      <c r="BH541">
        <f>IF($CH541&gt;=16,INDEX($AQ:$AQ,$CG541+16),"")</f>
      </c>
      <c r="BI541">
        <f>IF($CH541&gt;=17,INDEX($AQ:$AQ,$CG541+17),"")</f>
      </c>
      <c r="BJ541">
        <f>IF($CH541&gt;=18,INDEX($AQ:$AQ,$CG541+18),"")</f>
      </c>
      <c r="BK541">
        <f>IF($CH541&gt;=19,INDEX($AQ:$AQ,$CG541+19),"")</f>
      </c>
      <c r="BL541">
        <f>IF($CH541&gt;=20,INDEX($AQ:$AQ,$CG541+20),"")</f>
      </c>
      <c r="BM541">
        <f>IF($CH541&gt;=21,INDEX($AQ:$AQ,$CG541+21),"")</f>
      </c>
      <c r="BN541">
        <f>IF($CH541&gt;=22,INDEX($AQ:$AQ,$CG541+22),"")</f>
      </c>
      <c r="BO541">
        <f>IF($CH541&gt;=23,INDEX($AQ:$AQ,$CG541+23),"")</f>
      </c>
      <c r="BP541">
        <f>IF($CH541&gt;=24,INDEX($AQ:$AQ,$CG541+24),"")</f>
      </c>
      <c r="BQ541">
        <f>IF($CH541&gt;=25,INDEX($AQ:$AQ,$CG541+25),"")</f>
      </c>
      <c r="BR541">
        <f>IF($CH541&gt;=26,INDEX($AQ:$AQ,$CG541+26),"")</f>
      </c>
      <c r="BS541">
        <f>IF($CH541&gt;=27,INDEX($AQ:$AQ,$CG541+27),"")</f>
      </c>
      <c r="BT541">
        <f>IF($CH541&gt;=28,INDEX($AQ:$AQ,$CG541+28),"")</f>
      </c>
      <c r="BU541">
        <f>IF($CH541&gt;=29,INDEX($AQ:$AQ,$CG541+29),"")</f>
      </c>
      <c r="BV541">
        <f>IF($CH541&gt;=30,INDEX($AQ:$AQ,$CG541+30),"")</f>
      </c>
      <c r="BW541">
        <f>IF($CH541&gt;=31,INDEX($AQ:$AQ,$CG541+31),"")</f>
      </c>
      <c r="BX541">
        <f>IF($CH541&gt;=32,INDEX($AQ:$AQ,$CG541+32),"")</f>
      </c>
      <c r="BY541">
        <f>IF($CH541&gt;=33,INDEX($AQ:$AQ,$CG541+33),"")</f>
      </c>
      <c r="BZ541">
        <f>IF($CH541&gt;=34,INDEX($AQ:$AQ,$CG541+34),"")</f>
      </c>
      <c r="CA541">
        <f>IF($CH541&gt;=35,INDEX($AQ:$AQ,$CG541+35),"")</f>
      </c>
      <c r="CB541">
        <f>IF($CH541&gt;=36,INDEX($AQ:$AQ,$CG541+36),"")</f>
      </c>
      <c r="CC541">
        <f>IF($CH541&gt;=37,INDEX($AQ:$AQ,$CG541+37),"")</f>
      </c>
      <c r="CD541">
        <f>IF($CH541&gt;=38,INDEX($AQ:$AQ,$CG541+38),"")</f>
      </c>
      <c r="CE541">
        <f>IF($CH541&gt;=39,INDEX($AQ:$AQ,$CG541+39),"")</f>
      </c>
      <c r="CF541">
        <f>IF($CH541&gt;=40,INDEX($AQ:$AQ,$CG541+40),"")</f>
      </c>
      <c r="CG541">
        <f>IFERROR(MATCH($AP541,$AQ$2:$AQ$134,0)+1,0)</f>
      </c>
      <c r="CH541">
        <f>IFERROR(INDEX($AR$2:$AR$134,MATCH($AP541,$AQ$2:$AQ$134,0)),0)</f>
      </c>
      <c r="CI541">
        <f>IFERROR(LEFT($L541,FIND(" - ",$L541)-1),$L541)</f>
      </c>
      <c r="CL541">
        <f>IF($DG541&gt;=1,INDEX($CJ:$CJ,$DF541+1),"")</f>
      </c>
      <c r="CM541">
        <f>IF($DG541&gt;=2,INDEX($CJ:$CJ,$DF541+2),"")</f>
      </c>
      <c r="CN541">
        <f>IF($DG541&gt;=3,INDEX($CJ:$CJ,$DF541+3),"")</f>
      </c>
      <c r="CO541">
        <f>IF($DG541&gt;=4,INDEX($CJ:$CJ,$DF541+4),"")</f>
      </c>
      <c r="CP541">
        <f>IF($DG541&gt;=5,INDEX($CJ:$CJ,$DF541+5),"")</f>
      </c>
      <c r="CQ541">
        <f>IF($DG541&gt;=6,INDEX($CJ:$CJ,$DF541+6),"")</f>
      </c>
      <c r="CR541">
        <f>IF($DG541&gt;=7,INDEX($CJ:$CJ,$DF541+7),"")</f>
      </c>
      <c r="CS541">
        <f>IF($DG541&gt;=8,INDEX($CJ:$CJ,$DF541+8),"")</f>
      </c>
      <c r="CT541">
        <f>IF($DG541&gt;=9,INDEX($CJ:$CJ,$DF541+9),"")</f>
      </c>
      <c r="CU541">
        <f>IF($DG541&gt;=10,INDEX($CJ:$CJ,$DF541+10),"")</f>
      </c>
      <c r="CV541">
        <f>IF($DG541&gt;=11,INDEX($CJ:$CJ,$DF541+11),"")</f>
      </c>
      <c r="CW541">
        <f>IF($DG541&gt;=12,INDEX($CJ:$CJ,$DF541+12),"")</f>
      </c>
      <c r="CX541">
        <f>IF($DG541&gt;=13,INDEX($CJ:$CJ,$DF541+13),"")</f>
      </c>
      <c r="CY541">
        <f>IF($DG541&gt;=14,INDEX($CJ:$CJ,$DF541+14),"")</f>
      </c>
      <c r="CZ541">
        <f>IF($DG541&gt;=15,INDEX($CJ:$CJ,$DF541+15),"")</f>
      </c>
      <c r="DA541">
        <f>IF($DG541&gt;=16,INDEX($CJ:$CJ,$DF541+16),"")</f>
      </c>
      <c r="DB541">
        <f>IF($DG541&gt;=17,INDEX($CJ:$CJ,$DF541+17),"")</f>
      </c>
      <c r="DC541">
        <f>IF($DG541&gt;=18,INDEX($CJ:$CJ,$DF541+18),"")</f>
      </c>
      <c r="DD541">
        <f>IF($DG541&gt;=19,INDEX($CJ:$CJ,$DF541+19),"")</f>
      </c>
      <c r="DE541">
        <f>IF($DG541&gt;=20,INDEX($CJ:$CJ,$DF541+20),"")</f>
      </c>
      <c r="DF541">
        <f>IFERROR(MATCH($CI541,$CJ$2:$CJ$263,0)+1,0)</f>
      </c>
      <c r="DG541">
        <f>IFERROR(INDEX($CK$2:$CK$263,MATCH($CI541,$CJ$2:$CJ$263,0)),0)</f>
      </c>
      <c r="DH541">
        <f>IFERROR(INDEX($AO:$AO,MATCH($N541,$AN:$AN,0))&amp;"","")</f>
      </c>
      <c r="DL541">
        <f>IF($GO541&gt;=1,INDEX($DI:$DI,$GN541+1),"")</f>
      </c>
      <c r="DM541">
        <f>IF($GO541&gt;=2,INDEX($DI:$DI,$GN541+2),"")</f>
      </c>
      <c r="DN541">
        <f>IF($GO541&gt;=3,INDEX($DI:$DI,$GN541+3),"")</f>
      </c>
      <c r="DO541">
        <f>IF($GO541&gt;=4,INDEX($DI:$DI,$GN541+4),"")</f>
      </c>
      <c r="DP541">
        <f>IF($GO541&gt;=5,INDEX($DI:$DI,$GN541+5),"")</f>
      </c>
      <c r="DQ541">
        <f>IF($GO541&gt;=6,INDEX($DI:$DI,$GN541+6),"")</f>
      </c>
      <c r="DR541">
        <f>IF($GO541&gt;=7,INDEX($DI:$DI,$GN541+7),"")</f>
      </c>
      <c r="DS541">
        <f>IF($GO541&gt;=8,INDEX($DI:$DI,$GN541+8),"")</f>
      </c>
      <c r="DT541">
        <f>IF($GO541&gt;=9,INDEX($DI:$DI,$GN541+9),"")</f>
      </c>
      <c r="DU541">
        <f>IF($GO541&gt;=10,INDEX($DI:$DI,$GN541+10),"")</f>
      </c>
      <c r="DV541">
        <f>IF($GO541&gt;=11,INDEX($DI:$DI,$GN541+11),"")</f>
      </c>
      <c r="DW541">
        <f>IF($GO541&gt;=12,INDEX($DI:$DI,$GN541+12),"")</f>
      </c>
      <c r="DX541">
        <f>IF($GO541&gt;=13,INDEX($DI:$DI,$GN541+13),"")</f>
      </c>
      <c r="DY541">
        <f>IF($GO541&gt;=14,INDEX($DI:$DI,$GN541+14),"")</f>
      </c>
      <c r="DZ541">
        <f>IF($GO541&gt;=15,INDEX($DI:$DI,$GN541+15),"")</f>
      </c>
      <c r="EA541">
        <f>IF($GO541&gt;=16,INDEX($DI:$DI,$GN541+16),"")</f>
      </c>
      <c r="EB541">
        <f>IF($GO541&gt;=17,INDEX($DI:$DI,$GN541+17),"")</f>
      </c>
      <c r="EC541">
        <f>IF($GO541&gt;=18,INDEX($DI:$DI,$GN541+18),"")</f>
      </c>
      <c r="ED541">
        <f>IF($GO541&gt;=19,INDEX($DI:$DI,$GN541+19),"")</f>
      </c>
      <c r="EE541">
        <f>IF($GO541&gt;=20,INDEX($DI:$DI,$GN541+20),"")</f>
      </c>
      <c r="EF541">
        <f>IF($GO541&gt;=21,INDEX($DI:$DI,$GN541+21),"")</f>
      </c>
      <c r="EG541">
        <f>IF($GO541&gt;=22,INDEX($DI:$DI,$GN541+22),"")</f>
      </c>
      <c r="EH541">
        <f>IF($GO541&gt;=23,INDEX($DI:$DI,$GN541+23),"")</f>
      </c>
      <c r="EI541">
        <f>IF($GO541&gt;=24,INDEX($DI:$DI,$GN541+24),"")</f>
      </c>
      <c r="EJ541">
        <f>IF($GO541&gt;=25,INDEX($DI:$DI,$GN541+25),"")</f>
      </c>
      <c r="EK541">
        <f>IF($GO541&gt;=26,INDEX($DI:$DI,$GN541+26),"")</f>
      </c>
      <c r="EL541">
        <f>IF($GO541&gt;=27,INDEX($DI:$DI,$GN541+27),"")</f>
      </c>
      <c r="EM541">
        <f>IF($GO541&gt;=28,INDEX($DI:$DI,$GN541+28),"")</f>
      </c>
      <c r="EN541">
        <f>IF($GO541&gt;=29,INDEX($DI:$DI,$GN541+29),"")</f>
      </c>
      <c r="EO541">
        <f>IF($GO541&gt;=30,INDEX($DI:$DI,$GN541+30),"")</f>
      </c>
      <c r="EP541">
        <f>IF($GO541&gt;=31,INDEX($DI:$DI,$GN541+31),"")</f>
      </c>
      <c r="EQ541">
        <f>IF($GO541&gt;=32,INDEX($DI:$DI,$GN541+32),"")</f>
      </c>
      <c r="ER541">
        <f>IF($GO541&gt;=33,INDEX($DI:$DI,$GN541+33),"")</f>
      </c>
      <c r="ES541">
        <f>IF($GO541&gt;=34,INDEX($DI:$DI,$GN541+34),"")</f>
      </c>
      <c r="ET541">
        <f>IF($GO541&gt;=35,INDEX($DI:$DI,$GN541+35),"")</f>
      </c>
      <c r="EU541">
        <f>IF($GO541&gt;=36,INDEX($DI:$DI,$GN541+36),"")</f>
      </c>
      <c r="EV541">
        <f>IF($GO541&gt;=37,INDEX($DI:$DI,$GN541+37),"")</f>
      </c>
      <c r="EW541">
        <f>IF($GO541&gt;=38,INDEX($DI:$DI,$GN541+38),"")</f>
      </c>
      <c r="EX541">
        <f>IF($GO541&gt;=39,INDEX($DI:$DI,$GN541+39),"")</f>
      </c>
      <c r="EY541">
        <f>IF($GO541&gt;=40,INDEX($DI:$DI,$GN541+40),"")</f>
      </c>
      <c r="EZ541">
        <f>IF($GO541&gt;=1,INDEX($DJ:$DJ,$GN541+1),"")</f>
      </c>
      <c r="FA541">
        <f>IF($GO541&gt;=2,INDEX($DJ:$DJ,$GN541+2),"")</f>
      </c>
      <c r="FB541">
        <f>IF($GO541&gt;=3,INDEX($DJ:$DJ,$GN541+3),"")</f>
      </c>
      <c r="FC541">
        <f>IF($GO541&gt;=4,INDEX($DJ:$DJ,$GN541+4),"")</f>
      </c>
      <c r="FD541">
        <f>IF($GO541&gt;=5,INDEX($DJ:$DJ,$GN541+5),"")</f>
      </c>
      <c r="FE541">
        <f>IF($GO541&gt;=6,INDEX($DJ:$DJ,$GN541+6),"")</f>
      </c>
      <c r="FF541">
        <f>IF($GO541&gt;=7,INDEX($DJ:$DJ,$GN541+7),"")</f>
      </c>
      <c r="FG541">
        <f>IF($GO541&gt;=8,INDEX($DJ:$DJ,$GN541+8),"")</f>
      </c>
      <c r="FH541">
        <f>IF($GO541&gt;=9,INDEX($DJ:$DJ,$GN541+9),"")</f>
      </c>
      <c r="FI541">
        <f>IF($GO541&gt;=10,INDEX($DJ:$DJ,$GN541+10),"")</f>
      </c>
      <c r="FJ541">
        <f>IF($GO541&gt;=11,INDEX($DJ:$DJ,$GN541+11),"")</f>
      </c>
      <c r="FK541">
        <f>IF($GO541&gt;=12,INDEX($DJ:$DJ,$GN541+12),"")</f>
      </c>
      <c r="FL541">
        <f>IF($GO541&gt;=13,INDEX($DJ:$DJ,$GN541+13),"")</f>
      </c>
      <c r="FM541">
        <f>IF($GO541&gt;=14,INDEX($DJ:$DJ,$GN541+14),"")</f>
      </c>
      <c r="FN541">
        <f>IF($GO541&gt;=15,INDEX($DJ:$DJ,$GN541+15),"")</f>
      </c>
      <c r="FO541">
        <f>IF($GO541&gt;=16,INDEX($DJ:$DJ,$GN541+16),"")</f>
      </c>
      <c r="FP541">
        <f>IF($GO541&gt;=17,INDEX($DJ:$DJ,$GN541+17),"")</f>
      </c>
      <c r="FQ541">
        <f>IF($GO541&gt;=18,INDEX($DJ:$DJ,$GN541+18),"")</f>
      </c>
      <c r="FR541">
        <f>IF($GO541&gt;=19,INDEX($DJ:$DJ,$GN541+19),"")</f>
      </c>
      <c r="FS541">
        <f>IF($GO541&gt;=20,INDEX($DJ:$DJ,$GN541+20),"")</f>
      </c>
      <c r="FT541">
        <f>IF($GO541&gt;=21,INDEX($DJ:$DJ,$GN541+21),"")</f>
      </c>
      <c r="FU541">
        <f>IF($GO541&gt;=22,INDEX($DJ:$DJ,$GN541+22),"")</f>
      </c>
      <c r="FV541">
        <f>IF($GO541&gt;=23,INDEX($DJ:$DJ,$GN541+23),"")</f>
      </c>
      <c r="FW541">
        <f>IF($GO541&gt;=24,INDEX($DJ:$DJ,$GN541+24),"")</f>
      </c>
      <c r="FX541">
        <f>IF($GO541&gt;=25,INDEX($DJ:$DJ,$GN541+25),"")</f>
      </c>
      <c r="FY541">
        <f>IF($GO541&gt;=26,INDEX($DJ:$DJ,$GN541+26),"")</f>
      </c>
      <c r="FZ541">
        <f>IF($GO541&gt;=27,INDEX($DJ:$DJ,$GN541+27),"")</f>
      </c>
      <c r="GA541">
        <f>IF($GO541&gt;=28,INDEX($DJ:$DJ,$GN541+28),"")</f>
      </c>
      <c r="GB541">
        <f>IF($GO541&gt;=29,INDEX($DJ:$DJ,$GN541+29),"")</f>
      </c>
      <c r="GC541">
        <f>IF($GO541&gt;=30,INDEX($DJ:$DJ,$GN541+30),"")</f>
      </c>
      <c r="GD541">
        <f>IF($GO541&gt;=31,INDEX($DJ:$DJ,$GN541+31),"")</f>
      </c>
      <c r="GE541">
        <f>IF($GO541&gt;=32,INDEX($DJ:$DJ,$GN541+32),"")</f>
      </c>
      <c r="GF541">
        <f>IF($GO541&gt;=33,INDEX($DJ:$DJ,$GN541+33),"")</f>
      </c>
      <c r="GG541">
        <f>IF($GO541&gt;=34,INDEX($DJ:$DJ,$GN541+34),"")</f>
      </c>
      <c r="GH541">
        <f>IF($GO541&gt;=35,INDEX($DJ:$DJ,$GN541+35),"")</f>
      </c>
      <c r="GI541">
        <f>IF($GO541&gt;=36,INDEX($DJ:$DJ,$GN541+36),"")</f>
      </c>
      <c r="GJ541">
        <f>IF($GO541&gt;=37,INDEX($DJ:$DJ,$GN541+37),"")</f>
      </c>
      <c r="GK541">
        <f>IF($GO541&gt;=38,INDEX($DJ:$DJ,$GN541+38),"")</f>
      </c>
      <c r="GL541">
        <f>IF($GO541&gt;=39,INDEX($DJ:$DJ,$GN541+39),"")</f>
      </c>
      <c r="GM541">
        <f>IF($GO541&gt;=40,INDEX($DJ:$DJ,$GN541+40),"")</f>
      </c>
      <c r="GN541">
        <f>IFERROR(MATCH($DH541,$DI$2:$DI$148,0)+1,0)</f>
      </c>
      <c r="GO541">
        <f>IFERROR(INDEX($DK$2:$DK$148,MATCH($DH541,$DI$2:$DI$148,0)),0)</f>
      </c>
      <c r="GP541">
        <f>IFERROR(MATCH($Y541,$DL$541:$EY$541,0),0)</f>
      </c>
      <c r="GQ541">
        <f>IF($GP541&gt;0,INDEX($EZ$541:$GM$541,$GP541),"")</f>
      </c>
      <c r="GT541">
        <f>IF($JC541&gt;=1,INDEX($GR:$GR,$JB541+1),"")</f>
      </c>
      <c r="GU541">
        <f>IF($JC541&gt;=2,INDEX($GR:$GR,$JB541+2),"")</f>
      </c>
      <c r="GV541">
        <f>IF($JC541&gt;=3,INDEX($GR:$GR,$JB541+3),"")</f>
      </c>
      <c r="GW541">
        <f>IF($JC541&gt;=4,INDEX($GR:$GR,$JB541+4),"")</f>
      </c>
      <c r="GX541">
        <f>IF($JC541&gt;=5,INDEX($GR:$GR,$JB541+5),"")</f>
      </c>
      <c r="GY541">
        <f>IF($JC541&gt;=6,INDEX($GR:$GR,$JB541+6),"")</f>
      </c>
      <c r="GZ541">
        <f>IF($JC541&gt;=7,INDEX($GR:$GR,$JB541+7),"")</f>
      </c>
      <c r="HA541">
        <f>IF($JC541&gt;=8,INDEX($GR:$GR,$JB541+8),"")</f>
      </c>
      <c r="HB541">
        <f>IF($JC541&gt;=9,INDEX($GR:$GR,$JB541+9),"")</f>
      </c>
      <c r="HC541">
        <f>IF($JC541&gt;=10,INDEX($GR:$GR,$JB541+10),"")</f>
      </c>
      <c r="HD541">
        <f>IF($JC541&gt;=11,INDEX($GR:$GR,$JB541+11),"")</f>
      </c>
      <c r="HE541">
        <f>IF($JC541&gt;=12,INDEX($GR:$GR,$JB541+12),"")</f>
      </c>
      <c r="HF541">
        <f>IF($JC541&gt;=13,INDEX($GR:$GR,$JB541+13),"")</f>
      </c>
      <c r="HG541">
        <f>IF($JC541&gt;=14,INDEX($GR:$GR,$JB541+14),"")</f>
      </c>
      <c r="HH541">
        <f>IF($JC541&gt;=15,INDEX($GR:$GR,$JB541+15),"")</f>
      </c>
      <c r="HI541">
        <f>IF($JC541&gt;=16,INDEX($GR:$GR,$JB541+16),"")</f>
      </c>
      <c r="HJ541">
        <f>IF($JC541&gt;=17,INDEX($GR:$GR,$JB541+17),"")</f>
      </c>
      <c r="HK541">
        <f>IF($JC541&gt;=18,INDEX($GR:$GR,$JB541+18),"")</f>
      </c>
      <c r="HL541">
        <f>IF($JC541&gt;=19,INDEX($GR:$GR,$JB541+19),"")</f>
      </c>
      <c r="HM541">
        <f>IF($JC541&gt;=20,INDEX($GR:$GR,$JB541+20),"")</f>
      </c>
      <c r="HN541">
        <f>IF($JC541&gt;=21,INDEX($GR:$GR,$JB541+21),"")</f>
      </c>
      <c r="HO541">
        <f>IF($JC541&gt;=22,INDEX($GR:$GR,$JB541+22),"")</f>
      </c>
      <c r="HP541">
        <f>IF($JC541&gt;=23,INDEX($GR:$GR,$JB541+23),"")</f>
      </c>
      <c r="HQ541">
        <f>IF($JC541&gt;=24,INDEX($GR:$GR,$JB541+24),"")</f>
      </c>
      <c r="HR541">
        <f>IF($JC541&gt;=25,INDEX($GR:$GR,$JB541+25),"")</f>
      </c>
      <c r="HS541">
        <f>IF($JC541&gt;=26,INDEX($GR:$GR,$JB541+26),"")</f>
      </c>
      <c r="HT541">
        <f>IF($JC541&gt;=27,INDEX($GR:$GR,$JB541+27),"")</f>
      </c>
      <c r="HU541">
        <f>IF($JC541&gt;=28,INDEX($GR:$GR,$JB541+28),"")</f>
      </c>
      <c r="HV541">
        <f>IF($JC541&gt;=29,INDEX($GR:$GR,$JB541+29),"")</f>
      </c>
      <c r="HW541">
        <f>IF($JC541&gt;=30,INDEX($GR:$GR,$JB541+30),"")</f>
      </c>
      <c r="HX541">
        <f>IF($JC541&gt;=31,INDEX($GR:$GR,$JB541+31),"")</f>
      </c>
      <c r="HY541">
        <f>IF($JC541&gt;=32,INDEX($GR:$GR,$JB541+32),"")</f>
      </c>
      <c r="HZ541">
        <f>IF($JC541&gt;=33,INDEX($GR:$GR,$JB541+33),"")</f>
      </c>
      <c r="IA541">
        <f>IF($JC541&gt;=34,INDEX($GR:$GR,$JB541+34),"")</f>
      </c>
      <c r="IB541">
        <f>IF($JC541&gt;=35,INDEX($GR:$GR,$JB541+35),"")</f>
      </c>
      <c r="IC541">
        <f>IF($JC541&gt;=36,INDEX($GR:$GR,$JB541+36),"")</f>
      </c>
      <c r="ID541">
        <f>IF($JC541&gt;=37,INDEX($GR:$GR,$JB541+37),"")</f>
      </c>
      <c r="IE541">
        <f>IF($JC541&gt;=38,INDEX($GR:$GR,$JB541+38),"")</f>
      </c>
      <c r="IF541">
        <f>IF($JC541&gt;=39,INDEX($GR:$GR,$JB541+39),"")</f>
      </c>
      <c r="IG541">
        <f>IF($JC541&gt;=40,INDEX($GR:$GR,$JB541+40),"")</f>
      </c>
      <c r="IH541">
        <f>IF($JC541&gt;=41,INDEX($GR:$GR,$JB541+41),"")</f>
      </c>
      <c r="II541">
        <f>IF($JC541&gt;=42,INDEX($GR:$GR,$JB541+42),"")</f>
      </c>
      <c r="IJ541">
        <f>IF($JC541&gt;=43,INDEX($GR:$GR,$JB541+43),"")</f>
      </c>
      <c r="IK541">
        <f>IF($JC541&gt;=44,INDEX($GR:$GR,$JB541+44),"")</f>
      </c>
      <c r="IL541">
        <f>IF($JC541&gt;=45,INDEX($GR:$GR,$JB541+45),"")</f>
      </c>
      <c r="IM541">
        <f>IF($JC541&gt;=46,INDEX($GR:$GR,$JB541+46),"")</f>
      </c>
      <c r="IN541">
        <f>IF($JC541&gt;=47,INDEX($GR:$GR,$JB541+47),"")</f>
      </c>
      <c r="IO541">
        <f>IF($JC541&gt;=48,INDEX($GR:$GR,$JB541+48),"")</f>
      </c>
      <c r="IP541">
        <f>IF($JC541&gt;=49,INDEX($GR:$GR,$JB541+49),"")</f>
      </c>
      <c r="IQ541">
        <f>IF($JC541&gt;=50,INDEX($GR:$GR,$JB541+50),"")</f>
      </c>
      <c r="IR541">
        <f>IF($JC541&gt;=51,INDEX($GR:$GR,$JB541+51),"")</f>
      </c>
      <c r="IS541">
        <f>IF($JC541&gt;=52,INDEX($GR:$GR,$JB541+52),"")</f>
      </c>
      <c r="IT541">
        <f>IF($JC541&gt;=53,INDEX($GR:$GR,$JB541+53),"")</f>
      </c>
      <c r="IU541">
        <f>IF($JC541&gt;=54,INDEX($GR:$GR,$JB541+54),"")</f>
      </c>
      <c r="IV541">
        <f>IF($JC541&gt;=55,INDEX($GR:$GR,$JB541+55),"")</f>
      </c>
      <c r="IW541">
        <f>IF($JC541&gt;=56,INDEX($GR:$GR,$JB541+56),"")</f>
      </c>
      <c r="IX541">
        <f>IF($JC541&gt;=57,INDEX($GR:$GR,$JB541+57),"")</f>
      </c>
      <c r="IY541">
        <f>IF($JC541&gt;=58,INDEX($GR:$GR,$JB541+58),"")</f>
      </c>
      <c r="IZ541">
        <f>IF($JC541&gt;=59,INDEX($GR:$GR,$JB541+59),"")</f>
      </c>
      <c r="JA541">
        <f>IF($JC541&gt;=60,INDEX($GR:$GR,$JB541+60),"")</f>
      </c>
      <c r="JB541">
        <f>IFERROR(MATCH($GQ541,$GR$2:$GR$324,0)+1,0)</f>
      </c>
      <c r="JC541">
        <f>IFERROR(INDEX($GS$2:$GS$324,MATCH($GQ541,$GR$2:$GR$324,0)),0)</f>
      </c>
      <c r="JD541" t="s">
        <v>40</v>
      </c>
      <c r="JE541" t="s">
        <v>40</v>
      </c>
    </row>
    <row r="542" spans="1:265" x14ac:dyDescent="0.25">
      <c r="Q542">
        <f>IF(OR($T542="",$P542=""),"",IFERROR($T542/$P542,0))</f>
      </c>
      <c r="R542">
        <f>IF($T542="","",
SUM($S542,$U542,$Z542,$V542,$X542)*
(1-IF($AA542="",0,VALUE($AA542)/100)))</f>
      </c>
      <c r="S542">
        <f>IF($T542="","",$T542)</f>
      </c>
      <c r="U542">
        <f>IF($T542="","",
IF($N542="","",
IF(ISNUMBER(SEARCH("exempt",LOWER($N542))),0,
$T542*(VALUE(SUBSTITUTE($N542,"%",""))/100))))</f>
      </c>
      <c r="AB542">
        <f>IFERROR(IF(FIND(" - ",$K542)&gt;0,MID($K542,FIND(" - ",$K542)+3,LEN($K542)),""),"")</f>
      </c>
      <c r="AK542" t="s">
        <v>1129</v>
      </c>
      <c r="AP542">
        <f>IFERROR(LEFT($K542,FIND(" - ",$K542)-1),$K542)</f>
      </c>
      <c r="AS542">
        <f>IF($CH542&gt;=1,INDEX($AQ:$AQ,$CG542+1),"")</f>
      </c>
      <c r="AT542">
        <f>IF($CH542&gt;=2,INDEX($AQ:$AQ,$CG542+2),"")</f>
      </c>
      <c r="AU542">
        <f>IF($CH542&gt;=3,INDEX($AQ:$AQ,$CG542+3),"")</f>
      </c>
      <c r="AV542">
        <f>IF($CH542&gt;=4,INDEX($AQ:$AQ,$CG542+4),"")</f>
      </c>
      <c r="AW542">
        <f>IF($CH542&gt;=5,INDEX($AQ:$AQ,$CG542+5),"")</f>
      </c>
      <c r="AX542">
        <f>IF($CH542&gt;=6,INDEX($AQ:$AQ,$CG542+6),"")</f>
      </c>
      <c r="AY542">
        <f>IF($CH542&gt;=7,INDEX($AQ:$AQ,$CG542+7),"")</f>
      </c>
      <c r="AZ542">
        <f>IF($CH542&gt;=8,INDEX($AQ:$AQ,$CG542+8),"")</f>
      </c>
      <c r="BA542">
        <f>IF($CH542&gt;=9,INDEX($AQ:$AQ,$CG542+9),"")</f>
      </c>
      <c r="BB542">
        <f>IF($CH542&gt;=10,INDEX($AQ:$AQ,$CG542+10),"")</f>
      </c>
      <c r="BC542">
        <f>IF($CH542&gt;=11,INDEX($AQ:$AQ,$CG542+11),"")</f>
      </c>
      <c r="BD542">
        <f>IF($CH542&gt;=12,INDEX($AQ:$AQ,$CG542+12),"")</f>
      </c>
      <c r="BE542">
        <f>IF($CH542&gt;=13,INDEX($AQ:$AQ,$CG542+13),"")</f>
      </c>
      <c r="BF542">
        <f>IF($CH542&gt;=14,INDEX($AQ:$AQ,$CG542+14),"")</f>
      </c>
      <c r="BG542">
        <f>IF($CH542&gt;=15,INDEX($AQ:$AQ,$CG542+15),"")</f>
      </c>
      <c r="BH542">
        <f>IF($CH542&gt;=16,INDEX($AQ:$AQ,$CG542+16),"")</f>
      </c>
      <c r="BI542">
        <f>IF($CH542&gt;=17,INDEX($AQ:$AQ,$CG542+17),"")</f>
      </c>
      <c r="BJ542">
        <f>IF($CH542&gt;=18,INDEX($AQ:$AQ,$CG542+18),"")</f>
      </c>
      <c r="BK542">
        <f>IF($CH542&gt;=19,INDEX($AQ:$AQ,$CG542+19),"")</f>
      </c>
      <c r="BL542">
        <f>IF($CH542&gt;=20,INDEX($AQ:$AQ,$CG542+20),"")</f>
      </c>
      <c r="BM542">
        <f>IF($CH542&gt;=21,INDEX($AQ:$AQ,$CG542+21),"")</f>
      </c>
      <c r="BN542">
        <f>IF($CH542&gt;=22,INDEX($AQ:$AQ,$CG542+22),"")</f>
      </c>
      <c r="BO542">
        <f>IF($CH542&gt;=23,INDEX($AQ:$AQ,$CG542+23),"")</f>
      </c>
      <c r="BP542">
        <f>IF($CH542&gt;=24,INDEX($AQ:$AQ,$CG542+24),"")</f>
      </c>
      <c r="BQ542">
        <f>IF($CH542&gt;=25,INDEX($AQ:$AQ,$CG542+25),"")</f>
      </c>
      <c r="BR542">
        <f>IF($CH542&gt;=26,INDEX($AQ:$AQ,$CG542+26),"")</f>
      </c>
      <c r="BS542">
        <f>IF($CH542&gt;=27,INDEX($AQ:$AQ,$CG542+27),"")</f>
      </c>
      <c r="BT542">
        <f>IF($CH542&gt;=28,INDEX($AQ:$AQ,$CG542+28),"")</f>
      </c>
      <c r="BU542">
        <f>IF($CH542&gt;=29,INDEX($AQ:$AQ,$CG542+29),"")</f>
      </c>
      <c r="BV542">
        <f>IF($CH542&gt;=30,INDEX($AQ:$AQ,$CG542+30),"")</f>
      </c>
      <c r="BW542">
        <f>IF($CH542&gt;=31,INDEX($AQ:$AQ,$CG542+31),"")</f>
      </c>
      <c r="BX542">
        <f>IF($CH542&gt;=32,INDEX($AQ:$AQ,$CG542+32),"")</f>
      </c>
      <c r="BY542">
        <f>IF($CH542&gt;=33,INDEX($AQ:$AQ,$CG542+33),"")</f>
      </c>
      <c r="BZ542">
        <f>IF($CH542&gt;=34,INDEX($AQ:$AQ,$CG542+34),"")</f>
      </c>
      <c r="CA542">
        <f>IF($CH542&gt;=35,INDEX($AQ:$AQ,$CG542+35),"")</f>
      </c>
      <c r="CB542">
        <f>IF($CH542&gt;=36,INDEX($AQ:$AQ,$CG542+36),"")</f>
      </c>
      <c r="CC542">
        <f>IF($CH542&gt;=37,INDEX($AQ:$AQ,$CG542+37),"")</f>
      </c>
      <c r="CD542">
        <f>IF($CH542&gt;=38,INDEX($AQ:$AQ,$CG542+38),"")</f>
      </c>
      <c r="CE542">
        <f>IF($CH542&gt;=39,INDEX($AQ:$AQ,$CG542+39),"")</f>
      </c>
      <c r="CF542">
        <f>IF($CH542&gt;=40,INDEX($AQ:$AQ,$CG542+40),"")</f>
      </c>
      <c r="CG542">
        <f>IFERROR(MATCH($AP542,$AQ$2:$AQ$134,0)+1,0)</f>
      </c>
      <c r="CH542">
        <f>IFERROR(INDEX($AR$2:$AR$134,MATCH($AP542,$AQ$2:$AQ$134,0)),0)</f>
      </c>
      <c r="CI542">
        <f>IFERROR(LEFT($L542,FIND(" - ",$L542)-1),$L542)</f>
      </c>
      <c r="CL542">
        <f>IF($DG542&gt;=1,INDEX($CJ:$CJ,$DF542+1),"")</f>
      </c>
      <c r="CM542">
        <f>IF($DG542&gt;=2,INDEX($CJ:$CJ,$DF542+2),"")</f>
      </c>
      <c r="CN542">
        <f>IF($DG542&gt;=3,INDEX($CJ:$CJ,$DF542+3),"")</f>
      </c>
      <c r="CO542">
        <f>IF($DG542&gt;=4,INDEX($CJ:$CJ,$DF542+4),"")</f>
      </c>
      <c r="CP542">
        <f>IF($DG542&gt;=5,INDEX($CJ:$CJ,$DF542+5),"")</f>
      </c>
      <c r="CQ542">
        <f>IF($DG542&gt;=6,INDEX($CJ:$CJ,$DF542+6),"")</f>
      </c>
      <c r="CR542">
        <f>IF($DG542&gt;=7,INDEX($CJ:$CJ,$DF542+7),"")</f>
      </c>
      <c r="CS542">
        <f>IF($DG542&gt;=8,INDEX($CJ:$CJ,$DF542+8),"")</f>
      </c>
      <c r="CT542">
        <f>IF($DG542&gt;=9,INDEX($CJ:$CJ,$DF542+9),"")</f>
      </c>
      <c r="CU542">
        <f>IF($DG542&gt;=10,INDEX($CJ:$CJ,$DF542+10),"")</f>
      </c>
      <c r="CV542">
        <f>IF($DG542&gt;=11,INDEX($CJ:$CJ,$DF542+11),"")</f>
      </c>
      <c r="CW542">
        <f>IF($DG542&gt;=12,INDEX($CJ:$CJ,$DF542+12),"")</f>
      </c>
      <c r="CX542">
        <f>IF($DG542&gt;=13,INDEX($CJ:$CJ,$DF542+13),"")</f>
      </c>
      <c r="CY542">
        <f>IF($DG542&gt;=14,INDEX($CJ:$CJ,$DF542+14),"")</f>
      </c>
      <c r="CZ542">
        <f>IF($DG542&gt;=15,INDEX($CJ:$CJ,$DF542+15),"")</f>
      </c>
      <c r="DA542">
        <f>IF($DG542&gt;=16,INDEX($CJ:$CJ,$DF542+16),"")</f>
      </c>
      <c r="DB542">
        <f>IF($DG542&gt;=17,INDEX($CJ:$CJ,$DF542+17),"")</f>
      </c>
      <c r="DC542">
        <f>IF($DG542&gt;=18,INDEX($CJ:$CJ,$DF542+18),"")</f>
      </c>
      <c r="DD542">
        <f>IF($DG542&gt;=19,INDEX($CJ:$CJ,$DF542+19),"")</f>
      </c>
      <c r="DE542">
        <f>IF($DG542&gt;=20,INDEX($CJ:$CJ,$DF542+20),"")</f>
      </c>
      <c r="DF542">
        <f>IFERROR(MATCH($CI542,$CJ$2:$CJ$263,0)+1,0)</f>
      </c>
      <c r="DG542">
        <f>IFERROR(INDEX($CK$2:$CK$263,MATCH($CI542,$CJ$2:$CJ$263,0)),0)</f>
      </c>
      <c r="DH542">
        <f>IFERROR(INDEX($AO:$AO,MATCH($N542,$AN:$AN,0))&amp;"","")</f>
      </c>
      <c r="DL542">
        <f>IF($GO542&gt;=1,INDEX($DI:$DI,$GN542+1),"")</f>
      </c>
      <c r="DM542">
        <f>IF($GO542&gt;=2,INDEX($DI:$DI,$GN542+2),"")</f>
      </c>
      <c r="DN542">
        <f>IF($GO542&gt;=3,INDEX($DI:$DI,$GN542+3),"")</f>
      </c>
      <c r="DO542">
        <f>IF($GO542&gt;=4,INDEX($DI:$DI,$GN542+4),"")</f>
      </c>
      <c r="DP542">
        <f>IF($GO542&gt;=5,INDEX($DI:$DI,$GN542+5),"")</f>
      </c>
      <c r="DQ542">
        <f>IF($GO542&gt;=6,INDEX($DI:$DI,$GN542+6),"")</f>
      </c>
      <c r="DR542">
        <f>IF($GO542&gt;=7,INDEX($DI:$DI,$GN542+7),"")</f>
      </c>
      <c r="DS542">
        <f>IF($GO542&gt;=8,INDEX($DI:$DI,$GN542+8),"")</f>
      </c>
      <c r="DT542">
        <f>IF($GO542&gt;=9,INDEX($DI:$DI,$GN542+9),"")</f>
      </c>
      <c r="DU542">
        <f>IF($GO542&gt;=10,INDEX($DI:$DI,$GN542+10),"")</f>
      </c>
      <c r="DV542">
        <f>IF($GO542&gt;=11,INDEX($DI:$DI,$GN542+11),"")</f>
      </c>
      <c r="DW542">
        <f>IF($GO542&gt;=12,INDEX($DI:$DI,$GN542+12),"")</f>
      </c>
      <c r="DX542">
        <f>IF($GO542&gt;=13,INDEX($DI:$DI,$GN542+13),"")</f>
      </c>
      <c r="DY542">
        <f>IF($GO542&gt;=14,INDEX($DI:$DI,$GN542+14),"")</f>
      </c>
      <c r="DZ542">
        <f>IF($GO542&gt;=15,INDEX($DI:$DI,$GN542+15),"")</f>
      </c>
      <c r="EA542">
        <f>IF($GO542&gt;=16,INDEX($DI:$DI,$GN542+16),"")</f>
      </c>
      <c r="EB542">
        <f>IF($GO542&gt;=17,INDEX($DI:$DI,$GN542+17),"")</f>
      </c>
      <c r="EC542">
        <f>IF($GO542&gt;=18,INDEX($DI:$DI,$GN542+18),"")</f>
      </c>
      <c r="ED542">
        <f>IF($GO542&gt;=19,INDEX($DI:$DI,$GN542+19),"")</f>
      </c>
      <c r="EE542">
        <f>IF($GO542&gt;=20,INDEX($DI:$DI,$GN542+20),"")</f>
      </c>
      <c r="EF542">
        <f>IF($GO542&gt;=21,INDEX($DI:$DI,$GN542+21),"")</f>
      </c>
      <c r="EG542">
        <f>IF($GO542&gt;=22,INDEX($DI:$DI,$GN542+22),"")</f>
      </c>
      <c r="EH542">
        <f>IF($GO542&gt;=23,INDEX($DI:$DI,$GN542+23),"")</f>
      </c>
      <c r="EI542">
        <f>IF($GO542&gt;=24,INDEX($DI:$DI,$GN542+24),"")</f>
      </c>
      <c r="EJ542">
        <f>IF($GO542&gt;=25,INDEX($DI:$DI,$GN542+25),"")</f>
      </c>
      <c r="EK542">
        <f>IF($GO542&gt;=26,INDEX($DI:$DI,$GN542+26),"")</f>
      </c>
      <c r="EL542">
        <f>IF($GO542&gt;=27,INDEX($DI:$DI,$GN542+27),"")</f>
      </c>
      <c r="EM542">
        <f>IF($GO542&gt;=28,INDEX($DI:$DI,$GN542+28),"")</f>
      </c>
      <c r="EN542">
        <f>IF($GO542&gt;=29,INDEX($DI:$DI,$GN542+29),"")</f>
      </c>
      <c r="EO542">
        <f>IF($GO542&gt;=30,INDEX($DI:$DI,$GN542+30),"")</f>
      </c>
      <c r="EP542">
        <f>IF($GO542&gt;=31,INDEX($DI:$DI,$GN542+31),"")</f>
      </c>
      <c r="EQ542">
        <f>IF($GO542&gt;=32,INDEX($DI:$DI,$GN542+32),"")</f>
      </c>
      <c r="ER542">
        <f>IF($GO542&gt;=33,INDEX($DI:$DI,$GN542+33),"")</f>
      </c>
      <c r="ES542">
        <f>IF($GO542&gt;=34,INDEX($DI:$DI,$GN542+34),"")</f>
      </c>
      <c r="ET542">
        <f>IF($GO542&gt;=35,INDEX($DI:$DI,$GN542+35),"")</f>
      </c>
      <c r="EU542">
        <f>IF($GO542&gt;=36,INDEX($DI:$DI,$GN542+36),"")</f>
      </c>
      <c r="EV542">
        <f>IF($GO542&gt;=37,INDEX($DI:$DI,$GN542+37),"")</f>
      </c>
      <c r="EW542">
        <f>IF($GO542&gt;=38,INDEX($DI:$DI,$GN542+38),"")</f>
      </c>
      <c r="EX542">
        <f>IF($GO542&gt;=39,INDEX($DI:$DI,$GN542+39),"")</f>
      </c>
      <c r="EY542">
        <f>IF($GO542&gt;=40,INDEX($DI:$DI,$GN542+40),"")</f>
      </c>
      <c r="EZ542">
        <f>IF($GO542&gt;=1,INDEX($DJ:$DJ,$GN542+1),"")</f>
      </c>
      <c r="FA542">
        <f>IF($GO542&gt;=2,INDEX($DJ:$DJ,$GN542+2),"")</f>
      </c>
      <c r="FB542">
        <f>IF($GO542&gt;=3,INDEX($DJ:$DJ,$GN542+3),"")</f>
      </c>
      <c r="FC542">
        <f>IF($GO542&gt;=4,INDEX($DJ:$DJ,$GN542+4),"")</f>
      </c>
      <c r="FD542">
        <f>IF($GO542&gt;=5,INDEX($DJ:$DJ,$GN542+5),"")</f>
      </c>
      <c r="FE542">
        <f>IF($GO542&gt;=6,INDEX($DJ:$DJ,$GN542+6),"")</f>
      </c>
      <c r="FF542">
        <f>IF($GO542&gt;=7,INDEX($DJ:$DJ,$GN542+7),"")</f>
      </c>
      <c r="FG542">
        <f>IF($GO542&gt;=8,INDEX($DJ:$DJ,$GN542+8),"")</f>
      </c>
      <c r="FH542">
        <f>IF($GO542&gt;=9,INDEX($DJ:$DJ,$GN542+9),"")</f>
      </c>
      <c r="FI542">
        <f>IF($GO542&gt;=10,INDEX($DJ:$DJ,$GN542+10),"")</f>
      </c>
      <c r="FJ542">
        <f>IF($GO542&gt;=11,INDEX($DJ:$DJ,$GN542+11),"")</f>
      </c>
      <c r="FK542">
        <f>IF($GO542&gt;=12,INDEX($DJ:$DJ,$GN542+12),"")</f>
      </c>
      <c r="FL542">
        <f>IF($GO542&gt;=13,INDEX($DJ:$DJ,$GN542+13),"")</f>
      </c>
      <c r="FM542">
        <f>IF($GO542&gt;=14,INDEX($DJ:$DJ,$GN542+14),"")</f>
      </c>
      <c r="FN542">
        <f>IF($GO542&gt;=15,INDEX($DJ:$DJ,$GN542+15),"")</f>
      </c>
      <c r="FO542">
        <f>IF($GO542&gt;=16,INDEX($DJ:$DJ,$GN542+16),"")</f>
      </c>
      <c r="FP542">
        <f>IF($GO542&gt;=17,INDEX($DJ:$DJ,$GN542+17),"")</f>
      </c>
      <c r="FQ542">
        <f>IF($GO542&gt;=18,INDEX($DJ:$DJ,$GN542+18),"")</f>
      </c>
      <c r="FR542">
        <f>IF($GO542&gt;=19,INDEX($DJ:$DJ,$GN542+19),"")</f>
      </c>
      <c r="FS542">
        <f>IF($GO542&gt;=20,INDEX($DJ:$DJ,$GN542+20),"")</f>
      </c>
      <c r="FT542">
        <f>IF($GO542&gt;=21,INDEX($DJ:$DJ,$GN542+21),"")</f>
      </c>
      <c r="FU542">
        <f>IF($GO542&gt;=22,INDEX($DJ:$DJ,$GN542+22),"")</f>
      </c>
      <c r="FV542">
        <f>IF($GO542&gt;=23,INDEX($DJ:$DJ,$GN542+23),"")</f>
      </c>
      <c r="FW542">
        <f>IF($GO542&gt;=24,INDEX($DJ:$DJ,$GN542+24),"")</f>
      </c>
      <c r="FX542">
        <f>IF($GO542&gt;=25,INDEX($DJ:$DJ,$GN542+25),"")</f>
      </c>
      <c r="FY542">
        <f>IF($GO542&gt;=26,INDEX($DJ:$DJ,$GN542+26),"")</f>
      </c>
      <c r="FZ542">
        <f>IF($GO542&gt;=27,INDEX($DJ:$DJ,$GN542+27),"")</f>
      </c>
      <c r="GA542">
        <f>IF($GO542&gt;=28,INDEX($DJ:$DJ,$GN542+28),"")</f>
      </c>
      <c r="GB542">
        <f>IF($GO542&gt;=29,INDEX($DJ:$DJ,$GN542+29),"")</f>
      </c>
      <c r="GC542">
        <f>IF($GO542&gt;=30,INDEX($DJ:$DJ,$GN542+30),"")</f>
      </c>
      <c r="GD542">
        <f>IF($GO542&gt;=31,INDEX($DJ:$DJ,$GN542+31),"")</f>
      </c>
      <c r="GE542">
        <f>IF($GO542&gt;=32,INDEX($DJ:$DJ,$GN542+32),"")</f>
      </c>
      <c r="GF542">
        <f>IF($GO542&gt;=33,INDEX($DJ:$DJ,$GN542+33),"")</f>
      </c>
      <c r="GG542">
        <f>IF($GO542&gt;=34,INDEX($DJ:$DJ,$GN542+34),"")</f>
      </c>
      <c r="GH542">
        <f>IF($GO542&gt;=35,INDEX($DJ:$DJ,$GN542+35),"")</f>
      </c>
      <c r="GI542">
        <f>IF($GO542&gt;=36,INDEX($DJ:$DJ,$GN542+36),"")</f>
      </c>
      <c r="GJ542">
        <f>IF($GO542&gt;=37,INDEX($DJ:$DJ,$GN542+37),"")</f>
      </c>
      <c r="GK542">
        <f>IF($GO542&gt;=38,INDEX($DJ:$DJ,$GN542+38),"")</f>
      </c>
      <c r="GL542">
        <f>IF($GO542&gt;=39,INDEX($DJ:$DJ,$GN542+39),"")</f>
      </c>
      <c r="GM542">
        <f>IF($GO542&gt;=40,INDEX($DJ:$DJ,$GN542+40),"")</f>
      </c>
      <c r="GN542">
        <f>IFERROR(MATCH($DH542,$DI$2:$DI$148,0)+1,0)</f>
      </c>
      <c r="GO542">
        <f>IFERROR(INDEX($DK$2:$DK$148,MATCH($DH542,$DI$2:$DI$148,0)),0)</f>
      </c>
      <c r="GP542">
        <f>IFERROR(MATCH($Y542,$DL$542:$EY$542,0),0)</f>
      </c>
      <c r="GQ542">
        <f>IF($GP542&gt;0,INDEX($EZ$542:$GM$542,$GP542),"")</f>
      </c>
      <c r="GT542">
        <f>IF($JC542&gt;=1,INDEX($GR:$GR,$JB542+1),"")</f>
      </c>
      <c r="GU542">
        <f>IF($JC542&gt;=2,INDEX($GR:$GR,$JB542+2),"")</f>
      </c>
      <c r="GV542">
        <f>IF($JC542&gt;=3,INDEX($GR:$GR,$JB542+3),"")</f>
      </c>
      <c r="GW542">
        <f>IF($JC542&gt;=4,INDEX($GR:$GR,$JB542+4),"")</f>
      </c>
      <c r="GX542">
        <f>IF($JC542&gt;=5,INDEX($GR:$GR,$JB542+5),"")</f>
      </c>
      <c r="GY542">
        <f>IF($JC542&gt;=6,INDEX($GR:$GR,$JB542+6),"")</f>
      </c>
      <c r="GZ542">
        <f>IF($JC542&gt;=7,INDEX($GR:$GR,$JB542+7),"")</f>
      </c>
      <c r="HA542">
        <f>IF($JC542&gt;=8,INDEX($GR:$GR,$JB542+8),"")</f>
      </c>
      <c r="HB542">
        <f>IF($JC542&gt;=9,INDEX($GR:$GR,$JB542+9),"")</f>
      </c>
      <c r="HC542">
        <f>IF($JC542&gt;=10,INDEX($GR:$GR,$JB542+10),"")</f>
      </c>
      <c r="HD542">
        <f>IF($JC542&gt;=11,INDEX($GR:$GR,$JB542+11),"")</f>
      </c>
      <c r="HE542">
        <f>IF($JC542&gt;=12,INDEX($GR:$GR,$JB542+12),"")</f>
      </c>
      <c r="HF542">
        <f>IF($JC542&gt;=13,INDEX($GR:$GR,$JB542+13),"")</f>
      </c>
      <c r="HG542">
        <f>IF($JC542&gt;=14,INDEX($GR:$GR,$JB542+14),"")</f>
      </c>
      <c r="HH542">
        <f>IF($JC542&gt;=15,INDEX($GR:$GR,$JB542+15),"")</f>
      </c>
      <c r="HI542">
        <f>IF($JC542&gt;=16,INDEX($GR:$GR,$JB542+16),"")</f>
      </c>
      <c r="HJ542">
        <f>IF($JC542&gt;=17,INDEX($GR:$GR,$JB542+17),"")</f>
      </c>
      <c r="HK542">
        <f>IF($JC542&gt;=18,INDEX($GR:$GR,$JB542+18),"")</f>
      </c>
      <c r="HL542">
        <f>IF($JC542&gt;=19,INDEX($GR:$GR,$JB542+19),"")</f>
      </c>
      <c r="HM542">
        <f>IF($JC542&gt;=20,INDEX($GR:$GR,$JB542+20),"")</f>
      </c>
      <c r="HN542">
        <f>IF($JC542&gt;=21,INDEX($GR:$GR,$JB542+21),"")</f>
      </c>
      <c r="HO542">
        <f>IF($JC542&gt;=22,INDEX($GR:$GR,$JB542+22),"")</f>
      </c>
      <c r="HP542">
        <f>IF($JC542&gt;=23,INDEX($GR:$GR,$JB542+23),"")</f>
      </c>
      <c r="HQ542">
        <f>IF($JC542&gt;=24,INDEX($GR:$GR,$JB542+24),"")</f>
      </c>
      <c r="HR542">
        <f>IF($JC542&gt;=25,INDEX($GR:$GR,$JB542+25),"")</f>
      </c>
      <c r="HS542">
        <f>IF($JC542&gt;=26,INDEX($GR:$GR,$JB542+26),"")</f>
      </c>
      <c r="HT542">
        <f>IF($JC542&gt;=27,INDEX($GR:$GR,$JB542+27),"")</f>
      </c>
      <c r="HU542">
        <f>IF($JC542&gt;=28,INDEX($GR:$GR,$JB542+28),"")</f>
      </c>
      <c r="HV542">
        <f>IF($JC542&gt;=29,INDEX($GR:$GR,$JB542+29),"")</f>
      </c>
      <c r="HW542">
        <f>IF($JC542&gt;=30,INDEX($GR:$GR,$JB542+30),"")</f>
      </c>
      <c r="HX542">
        <f>IF($JC542&gt;=31,INDEX($GR:$GR,$JB542+31),"")</f>
      </c>
      <c r="HY542">
        <f>IF($JC542&gt;=32,INDEX($GR:$GR,$JB542+32),"")</f>
      </c>
      <c r="HZ542">
        <f>IF($JC542&gt;=33,INDEX($GR:$GR,$JB542+33),"")</f>
      </c>
      <c r="IA542">
        <f>IF($JC542&gt;=34,INDEX($GR:$GR,$JB542+34),"")</f>
      </c>
      <c r="IB542">
        <f>IF($JC542&gt;=35,INDEX($GR:$GR,$JB542+35),"")</f>
      </c>
      <c r="IC542">
        <f>IF($JC542&gt;=36,INDEX($GR:$GR,$JB542+36),"")</f>
      </c>
      <c r="ID542">
        <f>IF($JC542&gt;=37,INDEX($GR:$GR,$JB542+37),"")</f>
      </c>
      <c r="IE542">
        <f>IF($JC542&gt;=38,INDEX($GR:$GR,$JB542+38),"")</f>
      </c>
      <c r="IF542">
        <f>IF($JC542&gt;=39,INDEX($GR:$GR,$JB542+39),"")</f>
      </c>
      <c r="IG542">
        <f>IF($JC542&gt;=40,INDEX($GR:$GR,$JB542+40),"")</f>
      </c>
      <c r="IH542">
        <f>IF($JC542&gt;=41,INDEX($GR:$GR,$JB542+41),"")</f>
      </c>
      <c r="II542">
        <f>IF($JC542&gt;=42,INDEX($GR:$GR,$JB542+42),"")</f>
      </c>
      <c r="IJ542">
        <f>IF($JC542&gt;=43,INDEX($GR:$GR,$JB542+43),"")</f>
      </c>
      <c r="IK542">
        <f>IF($JC542&gt;=44,INDEX($GR:$GR,$JB542+44),"")</f>
      </c>
      <c r="IL542">
        <f>IF($JC542&gt;=45,INDEX($GR:$GR,$JB542+45),"")</f>
      </c>
      <c r="IM542">
        <f>IF($JC542&gt;=46,INDEX($GR:$GR,$JB542+46),"")</f>
      </c>
      <c r="IN542">
        <f>IF($JC542&gt;=47,INDEX($GR:$GR,$JB542+47),"")</f>
      </c>
      <c r="IO542">
        <f>IF($JC542&gt;=48,INDEX($GR:$GR,$JB542+48),"")</f>
      </c>
      <c r="IP542">
        <f>IF($JC542&gt;=49,INDEX($GR:$GR,$JB542+49),"")</f>
      </c>
      <c r="IQ542">
        <f>IF($JC542&gt;=50,INDEX($GR:$GR,$JB542+50),"")</f>
      </c>
      <c r="IR542">
        <f>IF($JC542&gt;=51,INDEX($GR:$GR,$JB542+51),"")</f>
      </c>
      <c r="IS542">
        <f>IF($JC542&gt;=52,INDEX($GR:$GR,$JB542+52),"")</f>
      </c>
      <c r="IT542">
        <f>IF($JC542&gt;=53,INDEX($GR:$GR,$JB542+53),"")</f>
      </c>
      <c r="IU542">
        <f>IF($JC542&gt;=54,INDEX($GR:$GR,$JB542+54),"")</f>
      </c>
      <c r="IV542">
        <f>IF($JC542&gt;=55,INDEX($GR:$GR,$JB542+55),"")</f>
      </c>
      <c r="IW542">
        <f>IF($JC542&gt;=56,INDEX($GR:$GR,$JB542+56),"")</f>
      </c>
      <c r="IX542">
        <f>IF($JC542&gt;=57,INDEX($GR:$GR,$JB542+57),"")</f>
      </c>
      <c r="IY542">
        <f>IF($JC542&gt;=58,INDEX($GR:$GR,$JB542+58),"")</f>
      </c>
      <c r="IZ542">
        <f>IF($JC542&gt;=59,INDEX($GR:$GR,$JB542+59),"")</f>
      </c>
      <c r="JA542">
        <f>IF($JC542&gt;=60,INDEX($GR:$GR,$JB542+60),"")</f>
      </c>
      <c r="JB542">
        <f>IFERROR(MATCH($GQ542,$GR$2:$GR$324,0)+1,0)</f>
      </c>
      <c r="JC542">
        <f>IFERROR(INDEX($GS$2:$GS$324,MATCH($GQ542,$GR$2:$GR$324,0)),0)</f>
      </c>
      <c r="JD542" t="s">
        <v>40</v>
      </c>
      <c r="JE542" t="s">
        <v>40</v>
      </c>
    </row>
    <row r="543" spans="1:265" x14ac:dyDescent="0.25">
      <c r="Q543">
        <f>IF(OR($T543="",$P543=""),"",IFERROR($T543/$P543,0))</f>
      </c>
      <c r="R543">
        <f>IF($T543="","",
SUM($S543,$U543,$Z543,$V543,$X543)*
(1-IF($AA543="",0,VALUE($AA543)/100)))</f>
      </c>
      <c r="S543">
        <f>IF($T543="","",$T543)</f>
      </c>
      <c r="U543">
        <f>IF($T543="","",
IF($N543="","",
IF(ISNUMBER(SEARCH("exempt",LOWER($N543))),0,
$T543*(VALUE(SUBSTITUTE($N543,"%",""))/100))))</f>
      </c>
      <c r="AB543">
        <f>IFERROR(IF(FIND(" - ",$K543)&gt;0,MID($K543,FIND(" - ",$K543)+3,LEN($K543)),""),"")</f>
      </c>
      <c r="AK543" t="s">
        <v>1130</v>
      </c>
      <c r="AP543">
        <f>IFERROR(LEFT($K543,FIND(" - ",$K543)-1),$K543)</f>
      </c>
      <c r="AS543">
        <f>IF($CH543&gt;=1,INDEX($AQ:$AQ,$CG543+1),"")</f>
      </c>
      <c r="AT543">
        <f>IF($CH543&gt;=2,INDEX($AQ:$AQ,$CG543+2),"")</f>
      </c>
      <c r="AU543">
        <f>IF($CH543&gt;=3,INDEX($AQ:$AQ,$CG543+3),"")</f>
      </c>
      <c r="AV543">
        <f>IF($CH543&gt;=4,INDEX($AQ:$AQ,$CG543+4),"")</f>
      </c>
      <c r="AW543">
        <f>IF($CH543&gt;=5,INDEX($AQ:$AQ,$CG543+5),"")</f>
      </c>
      <c r="AX543">
        <f>IF($CH543&gt;=6,INDEX($AQ:$AQ,$CG543+6),"")</f>
      </c>
      <c r="AY543">
        <f>IF($CH543&gt;=7,INDEX($AQ:$AQ,$CG543+7),"")</f>
      </c>
      <c r="AZ543">
        <f>IF($CH543&gt;=8,INDEX($AQ:$AQ,$CG543+8),"")</f>
      </c>
      <c r="BA543">
        <f>IF($CH543&gt;=9,INDEX($AQ:$AQ,$CG543+9),"")</f>
      </c>
      <c r="BB543">
        <f>IF($CH543&gt;=10,INDEX($AQ:$AQ,$CG543+10),"")</f>
      </c>
      <c r="BC543">
        <f>IF($CH543&gt;=11,INDEX($AQ:$AQ,$CG543+11),"")</f>
      </c>
      <c r="BD543">
        <f>IF($CH543&gt;=12,INDEX($AQ:$AQ,$CG543+12),"")</f>
      </c>
      <c r="BE543">
        <f>IF($CH543&gt;=13,INDEX($AQ:$AQ,$CG543+13),"")</f>
      </c>
      <c r="BF543">
        <f>IF($CH543&gt;=14,INDEX($AQ:$AQ,$CG543+14),"")</f>
      </c>
      <c r="BG543">
        <f>IF($CH543&gt;=15,INDEX($AQ:$AQ,$CG543+15),"")</f>
      </c>
      <c r="BH543">
        <f>IF($CH543&gt;=16,INDEX($AQ:$AQ,$CG543+16),"")</f>
      </c>
      <c r="BI543">
        <f>IF($CH543&gt;=17,INDEX($AQ:$AQ,$CG543+17),"")</f>
      </c>
      <c r="BJ543">
        <f>IF($CH543&gt;=18,INDEX($AQ:$AQ,$CG543+18),"")</f>
      </c>
      <c r="BK543">
        <f>IF($CH543&gt;=19,INDEX($AQ:$AQ,$CG543+19),"")</f>
      </c>
      <c r="BL543">
        <f>IF($CH543&gt;=20,INDEX($AQ:$AQ,$CG543+20),"")</f>
      </c>
      <c r="BM543">
        <f>IF($CH543&gt;=21,INDEX($AQ:$AQ,$CG543+21),"")</f>
      </c>
      <c r="BN543">
        <f>IF($CH543&gt;=22,INDEX($AQ:$AQ,$CG543+22),"")</f>
      </c>
      <c r="BO543">
        <f>IF($CH543&gt;=23,INDEX($AQ:$AQ,$CG543+23),"")</f>
      </c>
      <c r="BP543">
        <f>IF($CH543&gt;=24,INDEX($AQ:$AQ,$CG543+24),"")</f>
      </c>
      <c r="BQ543">
        <f>IF($CH543&gt;=25,INDEX($AQ:$AQ,$CG543+25),"")</f>
      </c>
      <c r="BR543">
        <f>IF($CH543&gt;=26,INDEX($AQ:$AQ,$CG543+26),"")</f>
      </c>
      <c r="BS543">
        <f>IF($CH543&gt;=27,INDEX($AQ:$AQ,$CG543+27),"")</f>
      </c>
      <c r="BT543">
        <f>IF($CH543&gt;=28,INDEX($AQ:$AQ,$CG543+28),"")</f>
      </c>
      <c r="BU543">
        <f>IF($CH543&gt;=29,INDEX($AQ:$AQ,$CG543+29),"")</f>
      </c>
      <c r="BV543">
        <f>IF($CH543&gt;=30,INDEX($AQ:$AQ,$CG543+30),"")</f>
      </c>
      <c r="BW543">
        <f>IF($CH543&gt;=31,INDEX($AQ:$AQ,$CG543+31),"")</f>
      </c>
      <c r="BX543">
        <f>IF($CH543&gt;=32,INDEX($AQ:$AQ,$CG543+32),"")</f>
      </c>
      <c r="BY543">
        <f>IF($CH543&gt;=33,INDEX($AQ:$AQ,$CG543+33),"")</f>
      </c>
      <c r="BZ543">
        <f>IF($CH543&gt;=34,INDEX($AQ:$AQ,$CG543+34),"")</f>
      </c>
      <c r="CA543">
        <f>IF($CH543&gt;=35,INDEX($AQ:$AQ,$CG543+35),"")</f>
      </c>
      <c r="CB543">
        <f>IF($CH543&gt;=36,INDEX($AQ:$AQ,$CG543+36),"")</f>
      </c>
      <c r="CC543">
        <f>IF($CH543&gt;=37,INDEX($AQ:$AQ,$CG543+37),"")</f>
      </c>
      <c r="CD543">
        <f>IF($CH543&gt;=38,INDEX($AQ:$AQ,$CG543+38),"")</f>
      </c>
      <c r="CE543">
        <f>IF($CH543&gt;=39,INDEX($AQ:$AQ,$CG543+39),"")</f>
      </c>
      <c r="CF543">
        <f>IF($CH543&gt;=40,INDEX($AQ:$AQ,$CG543+40),"")</f>
      </c>
      <c r="CG543">
        <f>IFERROR(MATCH($AP543,$AQ$2:$AQ$134,0)+1,0)</f>
      </c>
      <c r="CH543">
        <f>IFERROR(INDEX($AR$2:$AR$134,MATCH($AP543,$AQ$2:$AQ$134,0)),0)</f>
      </c>
      <c r="CI543">
        <f>IFERROR(LEFT($L543,FIND(" - ",$L543)-1),$L543)</f>
      </c>
      <c r="CL543">
        <f>IF($DG543&gt;=1,INDEX($CJ:$CJ,$DF543+1),"")</f>
      </c>
      <c r="CM543">
        <f>IF($DG543&gt;=2,INDEX($CJ:$CJ,$DF543+2),"")</f>
      </c>
      <c r="CN543">
        <f>IF($DG543&gt;=3,INDEX($CJ:$CJ,$DF543+3),"")</f>
      </c>
      <c r="CO543">
        <f>IF($DG543&gt;=4,INDEX($CJ:$CJ,$DF543+4),"")</f>
      </c>
      <c r="CP543">
        <f>IF($DG543&gt;=5,INDEX($CJ:$CJ,$DF543+5),"")</f>
      </c>
      <c r="CQ543">
        <f>IF($DG543&gt;=6,INDEX($CJ:$CJ,$DF543+6),"")</f>
      </c>
      <c r="CR543">
        <f>IF($DG543&gt;=7,INDEX($CJ:$CJ,$DF543+7),"")</f>
      </c>
      <c r="CS543">
        <f>IF($DG543&gt;=8,INDEX($CJ:$CJ,$DF543+8),"")</f>
      </c>
      <c r="CT543">
        <f>IF($DG543&gt;=9,INDEX($CJ:$CJ,$DF543+9),"")</f>
      </c>
      <c r="CU543">
        <f>IF($DG543&gt;=10,INDEX($CJ:$CJ,$DF543+10),"")</f>
      </c>
      <c r="CV543">
        <f>IF($DG543&gt;=11,INDEX($CJ:$CJ,$DF543+11),"")</f>
      </c>
      <c r="CW543">
        <f>IF($DG543&gt;=12,INDEX($CJ:$CJ,$DF543+12),"")</f>
      </c>
      <c r="CX543">
        <f>IF($DG543&gt;=13,INDEX($CJ:$CJ,$DF543+13),"")</f>
      </c>
      <c r="CY543">
        <f>IF($DG543&gt;=14,INDEX($CJ:$CJ,$DF543+14),"")</f>
      </c>
      <c r="CZ543">
        <f>IF($DG543&gt;=15,INDEX($CJ:$CJ,$DF543+15),"")</f>
      </c>
      <c r="DA543">
        <f>IF($DG543&gt;=16,INDEX($CJ:$CJ,$DF543+16),"")</f>
      </c>
      <c r="DB543">
        <f>IF($DG543&gt;=17,INDEX($CJ:$CJ,$DF543+17),"")</f>
      </c>
      <c r="DC543">
        <f>IF($DG543&gt;=18,INDEX($CJ:$CJ,$DF543+18),"")</f>
      </c>
      <c r="DD543">
        <f>IF($DG543&gt;=19,INDEX($CJ:$CJ,$DF543+19),"")</f>
      </c>
      <c r="DE543">
        <f>IF($DG543&gt;=20,INDEX($CJ:$CJ,$DF543+20),"")</f>
      </c>
      <c r="DF543">
        <f>IFERROR(MATCH($CI543,$CJ$2:$CJ$263,0)+1,0)</f>
      </c>
      <c r="DG543">
        <f>IFERROR(INDEX($CK$2:$CK$263,MATCH($CI543,$CJ$2:$CJ$263,0)),0)</f>
      </c>
      <c r="DH543">
        <f>IFERROR(INDEX($AO:$AO,MATCH($N543,$AN:$AN,0))&amp;"","")</f>
      </c>
      <c r="DL543">
        <f>IF($GO543&gt;=1,INDEX($DI:$DI,$GN543+1),"")</f>
      </c>
      <c r="DM543">
        <f>IF($GO543&gt;=2,INDEX($DI:$DI,$GN543+2),"")</f>
      </c>
      <c r="DN543">
        <f>IF($GO543&gt;=3,INDEX($DI:$DI,$GN543+3),"")</f>
      </c>
      <c r="DO543">
        <f>IF($GO543&gt;=4,INDEX($DI:$DI,$GN543+4),"")</f>
      </c>
      <c r="DP543">
        <f>IF($GO543&gt;=5,INDEX($DI:$DI,$GN543+5),"")</f>
      </c>
      <c r="DQ543">
        <f>IF($GO543&gt;=6,INDEX($DI:$DI,$GN543+6),"")</f>
      </c>
      <c r="DR543">
        <f>IF($GO543&gt;=7,INDEX($DI:$DI,$GN543+7),"")</f>
      </c>
      <c r="DS543">
        <f>IF($GO543&gt;=8,INDEX($DI:$DI,$GN543+8),"")</f>
      </c>
      <c r="DT543">
        <f>IF($GO543&gt;=9,INDEX($DI:$DI,$GN543+9),"")</f>
      </c>
      <c r="DU543">
        <f>IF($GO543&gt;=10,INDEX($DI:$DI,$GN543+10),"")</f>
      </c>
      <c r="DV543">
        <f>IF($GO543&gt;=11,INDEX($DI:$DI,$GN543+11),"")</f>
      </c>
      <c r="DW543">
        <f>IF($GO543&gt;=12,INDEX($DI:$DI,$GN543+12),"")</f>
      </c>
      <c r="DX543">
        <f>IF($GO543&gt;=13,INDEX($DI:$DI,$GN543+13),"")</f>
      </c>
      <c r="DY543">
        <f>IF($GO543&gt;=14,INDEX($DI:$DI,$GN543+14),"")</f>
      </c>
      <c r="DZ543">
        <f>IF($GO543&gt;=15,INDEX($DI:$DI,$GN543+15),"")</f>
      </c>
      <c r="EA543">
        <f>IF($GO543&gt;=16,INDEX($DI:$DI,$GN543+16),"")</f>
      </c>
      <c r="EB543">
        <f>IF($GO543&gt;=17,INDEX($DI:$DI,$GN543+17),"")</f>
      </c>
      <c r="EC543">
        <f>IF($GO543&gt;=18,INDEX($DI:$DI,$GN543+18),"")</f>
      </c>
      <c r="ED543">
        <f>IF($GO543&gt;=19,INDEX($DI:$DI,$GN543+19),"")</f>
      </c>
      <c r="EE543">
        <f>IF($GO543&gt;=20,INDEX($DI:$DI,$GN543+20),"")</f>
      </c>
      <c r="EF543">
        <f>IF($GO543&gt;=21,INDEX($DI:$DI,$GN543+21),"")</f>
      </c>
      <c r="EG543">
        <f>IF($GO543&gt;=22,INDEX($DI:$DI,$GN543+22),"")</f>
      </c>
      <c r="EH543">
        <f>IF($GO543&gt;=23,INDEX($DI:$DI,$GN543+23),"")</f>
      </c>
      <c r="EI543">
        <f>IF($GO543&gt;=24,INDEX($DI:$DI,$GN543+24),"")</f>
      </c>
      <c r="EJ543">
        <f>IF($GO543&gt;=25,INDEX($DI:$DI,$GN543+25),"")</f>
      </c>
      <c r="EK543">
        <f>IF($GO543&gt;=26,INDEX($DI:$DI,$GN543+26),"")</f>
      </c>
      <c r="EL543">
        <f>IF($GO543&gt;=27,INDEX($DI:$DI,$GN543+27),"")</f>
      </c>
      <c r="EM543">
        <f>IF($GO543&gt;=28,INDEX($DI:$DI,$GN543+28),"")</f>
      </c>
      <c r="EN543">
        <f>IF($GO543&gt;=29,INDEX($DI:$DI,$GN543+29),"")</f>
      </c>
      <c r="EO543">
        <f>IF($GO543&gt;=30,INDEX($DI:$DI,$GN543+30),"")</f>
      </c>
      <c r="EP543">
        <f>IF($GO543&gt;=31,INDEX($DI:$DI,$GN543+31),"")</f>
      </c>
      <c r="EQ543">
        <f>IF($GO543&gt;=32,INDEX($DI:$DI,$GN543+32),"")</f>
      </c>
      <c r="ER543">
        <f>IF($GO543&gt;=33,INDEX($DI:$DI,$GN543+33),"")</f>
      </c>
      <c r="ES543">
        <f>IF($GO543&gt;=34,INDEX($DI:$DI,$GN543+34),"")</f>
      </c>
      <c r="ET543">
        <f>IF($GO543&gt;=35,INDEX($DI:$DI,$GN543+35),"")</f>
      </c>
      <c r="EU543">
        <f>IF($GO543&gt;=36,INDEX($DI:$DI,$GN543+36),"")</f>
      </c>
      <c r="EV543">
        <f>IF($GO543&gt;=37,INDEX($DI:$DI,$GN543+37),"")</f>
      </c>
      <c r="EW543">
        <f>IF($GO543&gt;=38,INDEX($DI:$DI,$GN543+38),"")</f>
      </c>
      <c r="EX543">
        <f>IF($GO543&gt;=39,INDEX($DI:$DI,$GN543+39),"")</f>
      </c>
      <c r="EY543">
        <f>IF($GO543&gt;=40,INDEX($DI:$DI,$GN543+40),"")</f>
      </c>
      <c r="EZ543">
        <f>IF($GO543&gt;=1,INDEX($DJ:$DJ,$GN543+1),"")</f>
      </c>
      <c r="FA543">
        <f>IF($GO543&gt;=2,INDEX($DJ:$DJ,$GN543+2),"")</f>
      </c>
      <c r="FB543">
        <f>IF($GO543&gt;=3,INDEX($DJ:$DJ,$GN543+3),"")</f>
      </c>
      <c r="FC543">
        <f>IF($GO543&gt;=4,INDEX($DJ:$DJ,$GN543+4),"")</f>
      </c>
      <c r="FD543">
        <f>IF($GO543&gt;=5,INDEX($DJ:$DJ,$GN543+5),"")</f>
      </c>
      <c r="FE543">
        <f>IF($GO543&gt;=6,INDEX($DJ:$DJ,$GN543+6),"")</f>
      </c>
      <c r="FF543">
        <f>IF($GO543&gt;=7,INDEX($DJ:$DJ,$GN543+7),"")</f>
      </c>
      <c r="FG543">
        <f>IF($GO543&gt;=8,INDEX($DJ:$DJ,$GN543+8),"")</f>
      </c>
      <c r="FH543">
        <f>IF($GO543&gt;=9,INDEX($DJ:$DJ,$GN543+9),"")</f>
      </c>
      <c r="FI543">
        <f>IF($GO543&gt;=10,INDEX($DJ:$DJ,$GN543+10),"")</f>
      </c>
      <c r="FJ543">
        <f>IF($GO543&gt;=11,INDEX($DJ:$DJ,$GN543+11),"")</f>
      </c>
      <c r="FK543">
        <f>IF($GO543&gt;=12,INDEX($DJ:$DJ,$GN543+12),"")</f>
      </c>
      <c r="FL543">
        <f>IF($GO543&gt;=13,INDEX($DJ:$DJ,$GN543+13),"")</f>
      </c>
      <c r="FM543">
        <f>IF($GO543&gt;=14,INDEX($DJ:$DJ,$GN543+14),"")</f>
      </c>
      <c r="FN543">
        <f>IF($GO543&gt;=15,INDEX($DJ:$DJ,$GN543+15),"")</f>
      </c>
      <c r="FO543">
        <f>IF($GO543&gt;=16,INDEX($DJ:$DJ,$GN543+16),"")</f>
      </c>
      <c r="FP543">
        <f>IF($GO543&gt;=17,INDEX($DJ:$DJ,$GN543+17),"")</f>
      </c>
      <c r="FQ543">
        <f>IF($GO543&gt;=18,INDEX($DJ:$DJ,$GN543+18),"")</f>
      </c>
      <c r="FR543">
        <f>IF($GO543&gt;=19,INDEX($DJ:$DJ,$GN543+19),"")</f>
      </c>
      <c r="FS543">
        <f>IF($GO543&gt;=20,INDEX($DJ:$DJ,$GN543+20),"")</f>
      </c>
      <c r="FT543">
        <f>IF($GO543&gt;=21,INDEX($DJ:$DJ,$GN543+21),"")</f>
      </c>
      <c r="FU543">
        <f>IF($GO543&gt;=22,INDEX($DJ:$DJ,$GN543+22),"")</f>
      </c>
      <c r="FV543">
        <f>IF($GO543&gt;=23,INDEX($DJ:$DJ,$GN543+23),"")</f>
      </c>
      <c r="FW543">
        <f>IF($GO543&gt;=24,INDEX($DJ:$DJ,$GN543+24),"")</f>
      </c>
      <c r="FX543">
        <f>IF($GO543&gt;=25,INDEX($DJ:$DJ,$GN543+25),"")</f>
      </c>
      <c r="FY543">
        <f>IF($GO543&gt;=26,INDEX($DJ:$DJ,$GN543+26),"")</f>
      </c>
      <c r="FZ543">
        <f>IF($GO543&gt;=27,INDEX($DJ:$DJ,$GN543+27),"")</f>
      </c>
      <c r="GA543">
        <f>IF($GO543&gt;=28,INDEX($DJ:$DJ,$GN543+28),"")</f>
      </c>
      <c r="GB543">
        <f>IF($GO543&gt;=29,INDEX($DJ:$DJ,$GN543+29),"")</f>
      </c>
      <c r="GC543">
        <f>IF($GO543&gt;=30,INDEX($DJ:$DJ,$GN543+30),"")</f>
      </c>
      <c r="GD543">
        <f>IF($GO543&gt;=31,INDEX($DJ:$DJ,$GN543+31),"")</f>
      </c>
      <c r="GE543">
        <f>IF($GO543&gt;=32,INDEX($DJ:$DJ,$GN543+32),"")</f>
      </c>
      <c r="GF543">
        <f>IF($GO543&gt;=33,INDEX($DJ:$DJ,$GN543+33),"")</f>
      </c>
      <c r="GG543">
        <f>IF($GO543&gt;=34,INDEX($DJ:$DJ,$GN543+34),"")</f>
      </c>
      <c r="GH543">
        <f>IF($GO543&gt;=35,INDEX($DJ:$DJ,$GN543+35),"")</f>
      </c>
      <c r="GI543">
        <f>IF($GO543&gt;=36,INDEX($DJ:$DJ,$GN543+36),"")</f>
      </c>
      <c r="GJ543">
        <f>IF($GO543&gt;=37,INDEX($DJ:$DJ,$GN543+37),"")</f>
      </c>
      <c r="GK543">
        <f>IF($GO543&gt;=38,INDEX($DJ:$DJ,$GN543+38),"")</f>
      </c>
      <c r="GL543">
        <f>IF($GO543&gt;=39,INDEX($DJ:$DJ,$GN543+39),"")</f>
      </c>
      <c r="GM543">
        <f>IF($GO543&gt;=40,INDEX($DJ:$DJ,$GN543+40),"")</f>
      </c>
      <c r="GN543">
        <f>IFERROR(MATCH($DH543,$DI$2:$DI$148,0)+1,0)</f>
      </c>
      <c r="GO543">
        <f>IFERROR(INDEX($DK$2:$DK$148,MATCH($DH543,$DI$2:$DI$148,0)),0)</f>
      </c>
      <c r="GP543">
        <f>IFERROR(MATCH($Y543,$DL$543:$EY$543,0),0)</f>
      </c>
      <c r="GQ543">
        <f>IF($GP543&gt;0,INDEX($EZ$543:$GM$543,$GP543),"")</f>
      </c>
      <c r="GT543">
        <f>IF($JC543&gt;=1,INDEX($GR:$GR,$JB543+1),"")</f>
      </c>
      <c r="GU543">
        <f>IF($JC543&gt;=2,INDEX($GR:$GR,$JB543+2),"")</f>
      </c>
      <c r="GV543">
        <f>IF($JC543&gt;=3,INDEX($GR:$GR,$JB543+3),"")</f>
      </c>
      <c r="GW543">
        <f>IF($JC543&gt;=4,INDEX($GR:$GR,$JB543+4),"")</f>
      </c>
      <c r="GX543">
        <f>IF($JC543&gt;=5,INDEX($GR:$GR,$JB543+5),"")</f>
      </c>
      <c r="GY543">
        <f>IF($JC543&gt;=6,INDEX($GR:$GR,$JB543+6),"")</f>
      </c>
      <c r="GZ543">
        <f>IF($JC543&gt;=7,INDEX($GR:$GR,$JB543+7),"")</f>
      </c>
      <c r="HA543">
        <f>IF($JC543&gt;=8,INDEX($GR:$GR,$JB543+8),"")</f>
      </c>
      <c r="HB543">
        <f>IF($JC543&gt;=9,INDEX($GR:$GR,$JB543+9),"")</f>
      </c>
      <c r="HC543">
        <f>IF($JC543&gt;=10,INDEX($GR:$GR,$JB543+10),"")</f>
      </c>
      <c r="HD543">
        <f>IF($JC543&gt;=11,INDEX($GR:$GR,$JB543+11),"")</f>
      </c>
      <c r="HE543">
        <f>IF($JC543&gt;=12,INDEX($GR:$GR,$JB543+12),"")</f>
      </c>
      <c r="HF543">
        <f>IF($JC543&gt;=13,INDEX($GR:$GR,$JB543+13),"")</f>
      </c>
      <c r="HG543">
        <f>IF($JC543&gt;=14,INDEX($GR:$GR,$JB543+14),"")</f>
      </c>
      <c r="HH543">
        <f>IF($JC543&gt;=15,INDEX($GR:$GR,$JB543+15),"")</f>
      </c>
      <c r="HI543">
        <f>IF($JC543&gt;=16,INDEX($GR:$GR,$JB543+16),"")</f>
      </c>
      <c r="HJ543">
        <f>IF($JC543&gt;=17,INDEX($GR:$GR,$JB543+17),"")</f>
      </c>
      <c r="HK543">
        <f>IF($JC543&gt;=18,INDEX($GR:$GR,$JB543+18),"")</f>
      </c>
      <c r="HL543">
        <f>IF($JC543&gt;=19,INDEX($GR:$GR,$JB543+19),"")</f>
      </c>
      <c r="HM543">
        <f>IF($JC543&gt;=20,INDEX($GR:$GR,$JB543+20),"")</f>
      </c>
      <c r="HN543">
        <f>IF($JC543&gt;=21,INDEX($GR:$GR,$JB543+21),"")</f>
      </c>
      <c r="HO543">
        <f>IF($JC543&gt;=22,INDEX($GR:$GR,$JB543+22),"")</f>
      </c>
      <c r="HP543">
        <f>IF($JC543&gt;=23,INDEX($GR:$GR,$JB543+23),"")</f>
      </c>
      <c r="HQ543">
        <f>IF($JC543&gt;=24,INDEX($GR:$GR,$JB543+24),"")</f>
      </c>
      <c r="HR543">
        <f>IF($JC543&gt;=25,INDEX($GR:$GR,$JB543+25),"")</f>
      </c>
      <c r="HS543">
        <f>IF($JC543&gt;=26,INDEX($GR:$GR,$JB543+26),"")</f>
      </c>
      <c r="HT543">
        <f>IF($JC543&gt;=27,INDEX($GR:$GR,$JB543+27),"")</f>
      </c>
      <c r="HU543">
        <f>IF($JC543&gt;=28,INDEX($GR:$GR,$JB543+28),"")</f>
      </c>
      <c r="HV543">
        <f>IF($JC543&gt;=29,INDEX($GR:$GR,$JB543+29),"")</f>
      </c>
      <c r="HW543">
        <f>IF($JC543&gt;=30,INDEX($GR:$GR,$JB543+30),"")</f>
      </c>
      <c r="HX543">
        <f>IF($JC543&gt;=31,INDEX($GR:$GR,$JB543+31),"")</f>
      </c>
      <c r="HY543">
        <f>IF($JC543&gt;=32,INDEX($GR:$GR,$JB543+32),"")</f>
      </c>
      <c r="HZ543">
        <f>IF($JC543&gt;=33,INDEX($GR:$GR,$JB543+33),"")</f>
      </c>
      <c r="IA543">
        <f>IF($JC543&gt;=34,INDEX($GR:$GR,$JB543+34),"")</f>
      </c>
      <c r="IB543">
        <f>IF($JC543&gt;=35,INDEX($GR:$GR,$JB543+35),"")</f>
      </c>
      <c r="IC543">
        <f>IF($JC543&gt;=36,INDEX($GR:$GR,$JB543+36),"")</f>
      </c>
      <c r="ID543">
        <f>IF($JC543&gt;=37,INDEX($GR:$GR,$JB543+37),"")</f>
      </c>
      <c r="IE543">
        <f>IF($JC543&gt;=38,INDEX($GR:$GR,$JB543+38),"")</f>
      </c>
      <c r="IF543">
        <f>IF($JC543&gt;=39,INDEX($GR:$GR,$JB543+39),"")</f>
      </c>
      <c r="IG543">
        <f>IF($JC543&gt;=40,INDEX($GR:$GR,$JB543+40),"")</f>
      </c>
      <c r="IH543">
        <f>IF($JC543&gt;=41,INDEX($GR:$GR,$JB543+41),"")</f>
      </c>
      <c r="II543">
        <f>IF($JC543&gt;=42,INDEX($GR:$GR,$JB543+42),"")</f>
      </c>
      <c r="IJ543">
        <f>IF($JC543&gt;=43,INDEX($GR:$GR,$JB543+43),"")</f>
      </c>
      <c r="IK543">
        <f>IF($JC543&gt;=44,INDEX($GR:$GR,$JB543+44),"")</f>
      </c>
      <c r="IL543">
        <f>IF($JC543&gt;=45,INDEX($GR:$GR,$JB543+45),"")</f>
      </c>
      <c r="IM543">
        <f>IF($JC543&gt;=46,INDEX($GR:$GR,$JB543+46),"")</f>
      </c>
      <c r="IN543">
        <f>IF($JC543&gt;=47,INDEX($GR:$GR,$JB543+47),"")</f>
      </c>
      <c r="IO543">
        <f>IF($JC543&gt;=48,INDEX($GR:$GR,$JB543+48),"")</f>
      </c>
      <c r="IP543">
        <f>IF($JC543&gt;=49,INDEX($GR:$GR,$JB543+49),"")</f>
      </c>
      <c r="IQ543">
        <f>IF($JC543&gt;=50,INDEX($GR:$GR,$JB543+50),"")</f>
      </c>
      <c r="IR543">
        <f>IF($JC543&gt;=51,INDEX($GR:$GR,$JB543+51),"")</f>
      </c>
      <c r="IS543">
        <f>IF($JC543&gt;=52,INDEX($GR:$GR,$JB543+52),"")</f>
      </c>
      <c r="IT543">
        <f>IF($JC543&gt;=53,INDEX($GR:$GR,$JB543+53),"")</f>
      </c>
      <c r="IU543">
        <f>IF($JC543&gt;=54,INDEX($GR:$GR,$JB543+54),"")</f>
      </c>
      <c r="IV543">
        <f>IF($JC543&gt;=55,INDEX($GR:$GR,$JB543+55),"")</f>
      </c>
      <c r="IW543">
        <f>IF($JC543&gt;=56,INDEX($GR:$GR,$JB543+56),"")</f>
      </c>
      <c r="IX543">
        <f>IF($JC543&gt;=57,INDEX($GR:$GR,$JB543+57),"")</f>
      </c>
      <c r="IY543">
        <f>IF($JC543&gt;=58,INDEX($GR:$GR,$JB543+58),"")</f>
      </c>
      <c r="IZ543">
        <f>IF($JC543&gt;=59,INDEX($GR:$GR,$JB543+59),"")</f>
      </c>
      <c r="JA543">
        <f>IF($JC543&gt;=60,INDEX($GR:$GR,$JB543+60),"")</f>
      </c>
      <c r="JB543">
        <f>IFERROR(MATCH($GQ543,$GR$2:$GR$324,0)+1,0)</f>
      </c>
      <c r="JC543">
        <f>IFERROR(INDEX($GS$2:$GS$324,MATCH($GQ543,$GR$2:$GR$324,0)),0)</f>
      </c>
      <c r="JD543" t="s">
        <v>40</v>
      </c>
      <c r="JE543" t="s">
        <v>40</v>
      </c>
    </row>
    <row r="544" spans="1:265" x14ac:dyDescent="0.25">
      <c r="Q544">
        <f>IF(OR($T544="",$P544=""),"",IFERROR($T544/$P544,0))</f>
      </c>
      <c r="R544">
        <f>IF($T544="","",
SUM($S544,$U544,$Z544,$V544,$X544)*
(1-IF($AA544="",0,VALUE($AA544)/100)))</f>
      </c>
      <c r="S544">
        <f>IF($T544="","",$T544)</f>
      </c>
      <c r="U544">
        <f>IF($T544="","",
IF($N544="","",
IF(ISNUMBER(SEARCH("exempt",LOWER($N544))),0,
$T544*(VALUE(SUBSTITUTE($N544,"%",""))/100))))</f>
      </c>
      <c r="AB544">
        <f>IFERROR(IF(FIND(" - ",$K544)&gt;0,MID($K544,FIND(" - ",$K544)+3,LEN($K544)),""),"")</f>
      </c>
      <c r="AK544" t="s">
        <v>1131</v>
      </c>
      <c r="AP544">
        <f>IFERROR(LEFT($K544,FIND(" - ",$K544)-1),$K544)</f>
      </c>
      <c r="AS544">
        <f>IF($CH544&gt;=1,INDEX($AQ:$AQ,$CG544+1),"")</f>
      </c>
      <c r="AT544">
        <f>IF($CH544&gt;=2,INDEX($AQ:$AQ,$CG544+2),"")</f>
      </c>
      <c r="AU544">
        <f>IF($CH544&gt;=3,INDEX($AQ:$AQ,$CG544+3),"")</f>
      </c>
      <c r="AV544">
        <f>IF($CH544&gt;=4,INDEX($AQ:$AQ,$CG544+4),"")</f>
      </c>
      <c r="AW544">
        <f>IF($CH544&gt;=5,INDEX($AQ:$AQ,$CG544+5),"")</f>
      </c>
      <c r="AX544">
        <f>IF($CH544&gt;=6,INDEX($AQ:$AQ,$CG544+6),"")</f>
      </c>
      <c r="AY544">
        <f>IF($CH544&gt;=7,INDEX($AQ:$AQ,$CG544+7),"")</f>
      </c>
      <c r="AZ544">
        <f>IF($CH544&gt;=8,INDEX($AQ:$AQ,$CG544+8),"")</f>
      </c>
      <c r="BA544">
        <f>IF($CH544&gt;=9,INDEX($AQ:$AQ,$CG544+9),"")</f>
      </c>
      <c r="BB544">
        <f>IF($CH544&gt;=10,INDEX($AQ:$AQ,$CG544+10),"")</f>
      </c>
      <c r="BC544">
        <f>IF($CH544&gt;=11,INDEX($AQ:$AQ,$CG544+11),"")</f>
      </c>
      <c r="BD544">
        <f>IF($CH544&gt;=12,INDEX($AQ:$AQ,$CG544+12),"")</f>
      </c>
      <c r="BE544">
        <f>IF($CH544&gt;=13,INDEX($AQ:$AQ,$CG544+13),"")</f>
      </c>
      <c r="BF544">
        <f>IF($CH544&gt;=14,INDEX($AQ:$AQ,$CG544+14),"")</f>
      </c>
      <c r="BG544">
        <f>IF($CH544&gt;=15,INDEX($AQ:$AQ,$CG544+15),"")</f>
      </c>
      <c r="BH544">
        <f>IF($CH544&gt;=16,INDEX($AQ:$AQ,$CG544+16),"")</f>
      </c>
      <c r="BI544">
        <f>IF($CH544&gt;=17,INDEX($AQ:$AQ,$CG544+17),"")</f>
      </c>
      <c r="BJ544">
        <f>IF($CH544&gt;=18,INDEX($AQ:$AQ,$CG544+18),"")</f>
      </c>
      <c r="BK544">
        <f>IF($CH544&gt;=19,INDEX($AQ:$AQ,$CG544+19),"")</f>
      </c>
      <c r="BL544">
        <f>IF($CH544&gt;=20,INDEX($AQ:$AQ,$CG544+20),"")</f>
      </c>
      <c r="BM544">
        <f>IF($CH544&gt;=21,INDEX($AQ:$AQ,$CG544+21),"")</f>
      </c>
      <c r="BN544">
        <f>IF($CH544&gt;=22,INDEX($AQ:$AQ,$CG544+22),"")</f>
      </c>
      <c r="BO544">
        <f>IF($CH544&gt;=23,INDEX($AQ:$AQ,$CG544+23),"")</f>
      </c>
      <c r="BP544">
        <f>IF($CH544&gt;=24,INDEX($AQ:$AQ,$CG544+24),"")</f>
      </c>
      <c r="BQ544">
        <f>IF($CH544&gt;=25,INDEX($AQ:$AQ,$CG544+25),"")</f>
      </c>
      <c r="BR544">
        <f>IF($CH544&gt;=26,INDEX($AQ:$AQ,$CG544+26),"")</f>
      </c>
      <c r="BS544">
        <f>IF($CH544&gt;=27,INDEX($AQ:$AQ,$CG544+27),"")</f>
      </c>
      <c r="BT544">
        <f>IF($CH544&gt;=28,INDEX($AQ:$AQ,$CG544+28),"")</f>
      </c>
      <c r="BU544">
        <f>IF($CH544&gt;=29,INDEX($AQ:$AQ,$CG544+29),"")</f>
      </c>
      <c r="BV544">
        <f>IF($CH544&gt;=30,INDEX($AQ:$AQ,$CG544+30),"")</f>
      </c>
      <c r="BW544">
        <f>IF($CH544&gt;=31,INDEX($AQ:$AQ,$CG544+31),"")</f>
      </c>
      <c r="BX544">
        <f>IF($CH544&gt;=32,INDEX($AQ:$AQ,$CG544+32),"")</f>
      </c>
      <c r="BY544">
        <f>IF($CH544&gt;=33,INDEX($AQ:$AQ,$CG544+33),"")</f>
      </c>
      <c r="BZ544">
        <f>IF($CH544&gt;=34,INDEX($AQ:$AQ,$CG544+34),"")</f>
      </c>
      <c r="CA544">
        <f>IF($CH544&gt;=35,INDEX($AQ:$AQ,$CG544+35),"")</f>
      </c>
      <c r="CB544">
        <f>IF($CH544&gt;=36,INDEX($AQ:$AQ,$CG544+36),"")</f>
      </c>
      <c r="CC544">
        <f>IF($CH544&gt;=37,INDEX($AQ:$AQ,$CG544+37),"")</f>
      </c>
      <c r="CD544">
        <f>IF($CH544&gt;=38,INDEX($AQ:$AQ,$CG544+38),"")</f>
      </c>
      <c r="CE544">
        <f>IF($CH544&gt;=39,INDEX($AQ:$AQ,$CG544+39),"")</f>
      </c>
      <c r="CF544">
        <f>IF($CH544&gt;=40,INDEX($AQ:$AQ,$CG544+40),"")</f>
      </c>
      <c r="CG544">
        <f>IFERROR(MATCH($AP544,$AQ$2:$AQ$134,0)+1,0)</f>
      </c>
      <c r="CH544">
        <f>IFERROR(INDEX($AR$2:$AR$134,MATCH($AP544,$AQ$2:$AQ$134,0)),0)</f>
      </c>
      <c r="CI544">
        <f>IFERROR(LEFT($L544,FIND(" - ",$L544)-1),$L544)</f>
      </c>
      <c r="CL544">
        <f>IF($DG544&gt;=1,INDEX($CJ:$CJ,$DF544+1),"")</f>
      </c>
      <c r="CM544">
        <f>IF($DG544&gt;=2,INDEX($CJ:$CJ,$DF544+2),"")</f>
      </c>
      <c r="CN544">
        <f>IF($DG544&gt;=3,INDEX($CJ:$CJ,$DF544+3),"")</f>
      </c>
      <c r="CO544">
        <f>IF($DG544&gt;=4,INDEX($CJ:$CJ,$DF544+4),"")</f>
      </c>
      <c r="CP544">
        <f>IF($DG544&gt;=5,INDEX($CJ:$CJ,$DF544+5),"")</f>
      </c>
      <c r="CQ544">
        <f>IF($DG544&gt;=6,INDEX($CJ:$CJ,$DF544+6),"")</f>
      </c>
      <c r="CR544">
        <f>IF($DG544&gt;=7,INDEX($CJ:$CJ,$DF544+7),"")</f>
      </c>
      <c r="CS544">
        <f>IF($DG544&gt;=8,INDEX($CJ:$CJ,$DF544+8),"")</f>
      </c>
      <c r="CT544">
        <f>IF($DG544&gt;=9,INDEX($CJ:$CJ,$DF544+9),"")</f>
      </c>
      <c r="CU544">
        <f>IF($DG544&gt;=10,INDEX($CJ:$CJ,$DF544+10),"")</f>
      </c>
      <c r="CV544">
        <f>IF($DG544&gt;=11,INDEX($CJ:$CJ,$DF544+11),"")</f>
      </c>
      <c r="CW544">
        <f>IF($DG544&gt;=12,INDEX($CJ:$CJ,$DF544+12),"")</f>
      </c>
      <c r="CX544">
        <f>IF($DG544&gt;=13,INDEX($CJ:$CJ,$DF544+13),"")</f>
      </c>
      <c r="CY544">
        <f>IF($DG544&gt;=14,INDEX($CJ:$CJ,$DF544+14),"")</f>
      </c>
      <c r="CZ544">
        <f>IF($DG544&gt;=15,INDEX($CJ:$CJ,$DF544+15),"")</f>
      </c>
      <c r="DA544">
        <f>IF($DG544&gt;=16,INDEX($CJ:$CJ,$DF544+16),"")</f>
      </c>
      <c r="DB544">
        <f>IF($DG544&gt;=17,INDEX($CJ:$CJ,$DF544+17),"")</f>
      </c>
      <c r="DC544">
        <f>IF($DG544&gt;=18,INDEX($CJ:$CJ,$DF544+18),"")</f>
      </c>
      <c r="DD544">
        <f>IF($DG544&gt;=19,INDEX($CJ:$CJ,$DF544+19),"")</f>
      </c>
      <c r="DE544">
        <f>IF($DG544&gt;=20,INDEX($CJ:$CJ,$DF544+20),"")</f>
      </c>
      <c r="DF544">
        <f>IFERROR(MATCH($CI544,$CJ$2:$CJ$263,0)+1,0)</f>
      </c>
      <c r="DG544">
        <f>IFERROR(INDEX($CK$2:$CK$263,MATCH($CI544,$CJ$2:$CJ$263,0)),0)</f>
      </c>
      <c r="DH544">
        <f>IFERROR(INDEX($AO:$AO,MATCH($N544,$AN:$AN,0))&amp;"","")</f>
      </c>
      <c r="DL544">
        <f>IF($GO544&gt;=1,INDEX($DI:$DI,$GN544+1),"")</f>
      </c>
      <c r="DM544">
        <f>IF($GO544&gt;=2,INDEX($DI:$DI,$GN544+2),"")</f>
      </c>
      <c r="DN544">
        <f>IF($GO544&gt;=3,INDEX($DI:$DI,$GN544+3),"")</f>
      </c>
      <c r="DO544">
        <f>IF($GO544&gt;=4,INDEX($DI:$DI,$GN544+4),"")</f>
      </c>
      <c r="DP544">
        <f>IF($GO544&gt;=5,INDEX($DI:$DI,$GN544+5),"")</f>
      </c>
      <c r="DQ544">
        <f>IF($GO544&gt;=6,INDEX($DI:$DI,$GN544+6),"")</f>
      </c>
      <c r="DR544">
        <f>IF($GO544&gt;=7,INDEX($DI:$DI,$GN544+7),"")</f>
      </c>
      <c r="DS544">
        <f>IF($GO544&gt;=8,INDEX($DI:$DI,$GN544+8),"")</f>
      </c>
      <c r="DT544">
        <f>IF($GO544&gt;=9,INDEX($DI:$DI,$GN544+9),"")</f>
      </c>
      <c r="DU544">
        <f>IF($GO544&gt;=10,INDEX($DI:$DI,$GN544+10),"")</f>
      </c>
      <c r="DV544">
        <f>IF($GO544&gt;=11,INDEX($DI:$DI,$GN544+11),"")</f>
      </c>
      <c r="DW544">
        <f>IF($GO544&gt;=12,INDEX($DI:$DI,$GN544+12),"")</f>
      </c>
      <c r="DX544">
        <f>IF($GO544&gt;=13,INDEX($DI:$DI,$GN544+13),"")</f>
      </c>
      <c r="DY544">
        <f>IF($GO544&gt;=14,INDEX($DI:$DI,$GN544+14),"")</f>
      </c>
      <c r="DZ544">
        <f>IF($GO544&gt;=15,INDEX($DI:$DI,$GN544+15),"")</f>
      </c>
      <c r="EA544">
        <f>IF($GO544&gt;=16,INDEX($DI:$DI,$GN544+16),"")</f>
      </c>
      <c r="EB544">
        <f>IF($GO544&gt;=17,INDEX($DI:$DI,$GN544+17),"")</f>
      </c>
      <c r="EC544">
        <f>IF($GO544&gt;=18,INDEX($DI:$DI,$GN544+18),"")</f>
      </c>
      <c r="ED544">
        <f>IF($GO544&gt;=19,INDEX($DI:$DI,$GN544+19),"")</f>
      </c>
      <c r="EE544">
        <f>IF($GO544&gt;=20,INDEX($DI:$DI,$GN544+20),"")</f>
      </c>
      <c r="EF544">
        <f>IF($GO544&gt;=21,INDEX($DI:$DI,$GN544+21),"")</f>
      </c>
      <c r="EG544">
        <f>IF($GO544&gt;=22,INDEX($DI:$DI,$GN544+22),"")</f>
      </c>
      <c r="EH544">
        <f>IF($GO544&gt;=23,INDEX($DI:$DI,$GN544+23),"")</f>
      </c>
      <c r="EI544">
        <f>IF($GO544&gt;=24,INDEX($DI:$DI,$GN544+24),"")</f>
      </c>
      <c r="EJ544">
        <f>IF($GO544&gt;=25,INDEX($DI:$DI,$GN544+25),"")</f>
      </c>
      <c r="EK544">
        <f>IF($GO544&gt;=26,INDEX($DI:$DI,$GN544+26),"")</f>
      </c>
      <c r="EL544">
        <f>IF($GO544&gt;=27,INDEX($DI:$DI,$GN544+27),"")</f>
      </c>
      <c r="EM544">
        <f>IF($GO544&gt;=28,INDEX($DI:$DI,$GN544+28),"")</f>
      </c>
      <c r="EN544">
        <f>IF($GO544&gt;=29,INDEX($DI:$DI,$GN544+29),"")</f>
      </c>
      <c r="EO544">
        <f>IF($GO544&gt;=30,INDEX($DI:$DI,$GN544+30),"")</f>
      </c>
      <c r="EP544">
        <f>IF($GO544&gt;=31,INDEX($DI:$DI,$GN544+31),"")</f>
      </c>
      <c r="EQ544">
        <f>IF($GO544&gt;=32,INDEX($DI:$DI,$GN544+32),"")</f>
      </c>
      <c r="ER544">
        <f>IF($GO544&gt;=33,INDEX($DI:$DI,$GN544+33),"")</f>
      </c>
      <c r="ES544">
        <f>IF($GO544&gt;=34,INDEX($DI:$DI,$GN544+34),"")</f>
      </c>
      <c r="ET544">
        <f>IF($GO544&gt;=35,INDEX($DI:$DI,$GN544+35),"")</f>
      </c>
      <c r="EU544">
        <f>IF($GO544&gt;=36,INDEX($DI:$DI,$GN544+36),"")</f>
      </c>
      <c r="EV544">
        <f>IF($GO544&gt;=37,INDEX($DI:$DI,$GN544+37),"")</f>
      </c>
      <c r="EW544">
        <f>IF($GO544&gt;=38,INDEX($DI:$DI,$GN544+38),"")</f>
      </c>
      <c r="EX544">
        <f>IF($GO544&gt;=39,INDEX($DI:$DI,$GN544+39),"")</f>
      </c>
      <c r="EY544">
        <f>IF($GO544&gt;=40,INDEX($DI:$DI,$GN544+40),"")</f>
      </c>
      <c r="EZ544">
        <f>IF($GO544&gt;=1,INDEX($DJ:$DJ,$GN544+1),"")</f>
      </c>
      <c r="FA544">
        <f>IF($GO544&gt;=2,INDEX($DJ:$DJ,$GN544+2),"")</f>
      </c>
      <c r="FB544">
        <f>IF($GO544&gt;=3,INDEX($DJ:$DJ,$GN544+3),"")</f>
      </c>
      <c r="FC544">
        <f>IF($GO544&gt;=4,INDEX($DJ:$DJ,$GN544+4),"")</f>
      </c>
      <c r="FD544">
        <f>IF($GO544&gt;=5,INDEX($DJ:$DJ,$GN544+5),"")</f>
      </c>
      <c r="FE544">
        <f>IF($GO544&gt;=6,INDEX($DJ:$DJ,$GN544+6),"")</f>
      </c>
      <c r="FF544">
        <f>IF($GO544&gt;=7,INDEX($DJ:$DJ,$GN544+7),"")</f>
      </c>
      <c r="FG544">
        <f>IF($GO544&gt;=8,INDEX($DJ:$DJ,$GN544+8),"")</f>
      </c>
      <c r="FH544">
        <f>IF($GO544&gt;=9,INDEX($DJ:$DJ,$GN544+9),"")</f>
      </c>
      <c r="FI544">
        <f>IF($GO544&gt;=10,INDEX($DJ:$DJ,$GN544+10),"")</f>
      </c>
      <c r="FJ544">
        <f>IF($GO544&gt;=11,INDEX($DJ:$DJ,$GN544+11),"")</f>
      </c>
      <c r="FK544">
        <f>IF($GO544&gt;=12,INDEX($DJ:$DJ,$GN544+12),"")</f>
      </c>
      <c r="FL544">
        <f>IF($GO544&gt;=13,INDEX($DJ:$DJ,$GN544+13),"")</f>
      </c>
      <c r="FM544">
        <f>IF($GO544&gt;=14,INDEX($DJ:$DJ,$GN544+14),"")</f>
      </c>
      <c r="FN544">
        <f>IF($GO544&gt;=15,INDEX($DJ:$DJ,$GN544+15),"")</f>
      </c>
      <c r="FO544">
        <f>IF($GO544&gt;=16,INDEX($DJ:$DJ,$GN544+16),"")</f>
      </c>
      <c r="FP544">
        <f>IF($GO544&gt;=17,INDEX($DJ:$DJ,$GN544+17),"")</f>
      </c>
      <c r="FQ544">
        <f>IF($GO544&gt;=18,INDEX($DJ:$DJ,$GN544+18),"")</f>
      </c>
      <c r="FR544">
        <f>IF($GO544&gt;=19,INDEX($DJ:$DJ,$GN544+19),"")</f>
      </c>
      <c r="FS544">
        <f>IF($GO544&gt;=20,INDEX($DJ:$DJ,$GN544+20),"")</f>
      </c>
      <c r="FT544">
        <f>IF($GO544&gt;=21,INDEX($DJ:$DJ,$GN544+21),"")</f>
      </c>
      <c r="FU544">
        <f>IF($GO544&gt;=22,INDEX($DJ:$DJ,$GN544+22),"")</f>
      </c>
      <c r="FV544">
        <f>IF($GO544&gt;=23,INDEX($DJ:$DJ,$GN544+23),"")</f>
      </c>
      <c r="FW544">
        <f>IF($GO544&gt;=24,INDEX($DJ:$DJ,$GN544+24),"")</f>
      </c>
      <c r="FX544">
        <f>IF($GO544&gt;=25,INDEX($DJ:$DJ,$GN544+25),"")</f>
      </c>
      <c r="FY544">
        <f>IF($GO544&gt;=26,INDEX($DJ:$DJ,$GN544+26),"")</f>
      </c>
      <c r="FZ544">
        <f>IF($GO544&gt;=27,INDEX($DJ:$DJ,$GN544+27),"")</f>
      </c>
      <c r="GA544">
        <f>IF($GO544&gt;=28,INDEX($DJ:$DJ,$GN544+28),"")</f>
      </c>
      <c r="GB544">
        <f>IF($GO544&gt;=29,INDEX($DJ:$DJ,$GN544+29),"")</f>
      </c>
      <c r="GC544">
        <f>IF($GO544&gt;=30,INDEX($DJ:$DJ,$GN544+30),"")</f>
      </c>
      <c r="GD544">
        <f>IF($GO544&gt;=31,INDEX($DJ:$DJ,$GN544+31),"")</f>
      </c>
      <c r="GE544">
        <f>IF($GO544&gt;=32,INDEX($DJ:$DJ,$GN544+32),"")</f>
      </c>
      <c r="GF544">
        <f>IF($GO544&gt;=33,INDEX($DJ:$DJ,$GN544+33),"")</f>
      </c>
      <c r="GG544">
        <f>IF($GO544&gt;=34,INDEX($DJ:$DJ,$GN544+34),"")</f>
      </c>
      <c r="GH544">
        <f>IF($GO544&gt;=35,INDEX($DJ:$DJ,$GN544+35),"")</f>
      </c>
      <c r="GI544">
        <f>IF($GO544&gt;=36,INDEX($DJ:$DJ,$GN544+36),"")</f>
      </c>
      <c r="GJ544">
        <f>IF($GO544&gt;=37,INDEX($DJ:$DJ,$GN544+37),"")</f>
      </c>
      <c r="GK544">
        <f>IF($GO544&gt;=38,INDEX($DJ:$DJ,$GN544+38),"")</f>
      </c>
      <c r="GL544">
        <f>IF($GO544&gt;=39,INDEX($DJ:$DJ,$GN544+39),"")</f>
      </c>
      <c r="GM544">
        <f>IF($GO544&gt;=40,INDEX($DJ:$DJ,$GN544+40),"")</f>
      </c>
      <c r="GN544">
        <f>IFERROR(MATCH($DH544,$DI$2:$DI$148,0)+1,0)</f>
      </c>
      <c r="GO544">
        <f>IFERROR(INDEX($DK$2:$DK$148,MATCH($DH544,$DI$2:$DI$148,0)),0)</f>
      </c>
      <c r="GP544">
        <f>IFERROR(MATCH($Y544,$DL$544:$EY$544,0),0)</f>
      </c>
      <c r="GQ544">
        <f>IF($GP544&gt;0,INDEX($EZ$544:$GM$544,$GP544),"")</f>
      </c>
      <c r="GT544">
        <f>IF($JC544&gt;=1,INDEX($GR:$GR,$JB544+1),"")</f>
      </c>
      <c r="GU544">
        <f>IF($JC544&gt;=2,INDEX($GR:$GR,$JB544+2),"")</f>
      </c>
      <c r="GV544">
        <f>IF($JC544&gt;=3,INDEX($GR:$GR,$JB544+3),"")</f>
      </c>
      <c r="GW544">
        <f>IF($JC544&gt;=4,INDEX($GR:$GR,$JB544+4),"")</f>
      </c>
      <c r="GX544">
        <f>IF($JC544&gt;=5,INDEX($GR:$GR,$JB544+5),"")</f>
      </c>
      <c r="GY544">
        <f>IF($JC544&gt;=6,INDEX($GR:$GR,$JB544+6),"")</f>
      </c>
      <c r="GZ544">
        <f>IF($JC544&gt;=7,INDEX($GR:$GR,$JB544+7),"")</f>
      </c>
      <c r="HA544">
        <f>IF($JC544&gt;=8,INDEX($GR:$GR,$JB544+8),"")</f>
      </c>
      <c r="HB544">
        <f>IF($JC544&gt;=9,INDEX($GR:$GR,$JB544+9),"")</f>
      </c>
      <c r="HC544">
        <f>IF($JC544&gt;=10,INDEX($GR:$GR,$JB544+10),"")</f>
      </c>
      <c r="HD544">
        <f>IF($JC544&gt;=11,INDEX($GR:$GR,$JB544+11),"")</f>
      </c>
      <c r="HE544">
        <f>IF($JC544&gt;=12,INDEX($GR:$GR,$JB544+12),"")</f>
      </c>
      <c r="HF544">
        <f>IF($JC544&gt;=13,INDEX($GR:$GR,$JB544+13),"")</f>
      </c>
      <c r="HG544">
        <f>IF($JC544&gt;=14,INDEX($GR:$GR,$JB544+14),"")</f>
      </c>
      <c r="HH544">
        <f>IF($JC544&gt;=15,INDEX($GR:$GR,$JB544+15),"")</f>
      </c>
      <c r="HI544">
        <f>IF($JC544&gt;=16,INDEX($GR:$GR,$JB544+16),"")</f>
      </c>
      <c r="HJ544">
        <f>IF($JC544&gt;=17,INDEX($GR:$GR,$JB544+17),"")</f>
      </c>
      <c r="HK544">
        <f>IF($JC544&gt;=18,INDEX($GR:$GR,$JB544+18),"")</f>
      </c>
      <c r="HL544">
        <f>IF($JC544&gt;=19,INDEX($GR:$GR,$JB544+19),"")</f>
      </c>
      <c r="HM544">
        <f>IF($JC544&gt;=20,INDEX($GR:$GR,$JB544+20),"")</f>
      </c>
      <c r="HN544">
        <f>IF($JC544&gt;=21,INDEX($GR:$GR,$JB544+21),"")</f>
      </c>
      <c r="HO544">
        <f>IF($JC544&gt;=22,INDEX($GR:$GR,$JB544+22),"")</f>
      </c>
      <c r="HP544">
        <f>IF($JC544&gt;=23,INDEX($GR:$GR,$JB544+23),"")</f>
      </c>
      <c r="HQ544">
        <f>IF($JC544&gt;=24,INDEX($GR:$GR,$JB544+24),"")</f>
      </c>
      <c r="HR544">
        <f>IF($JC544&gt;=25,INDEX($GR:$GR,$JB544+25),"")</f>
      </c>
      <c r="HS544">
        <f>IF($JC544&gt;=26,INDEX($GR:$GR,$JB544+26),"")</f>
      </c>
      <c r="HT544">
        <f>IF($JC544&gt;=27,INDEX($GR:$GR,$JB544+27),"")</f>
      </c>
      <c r="HU544">
        <f>IF($JC544&gt;=28,INDEX($GR:$GR,$JB544+28),"")</f>
      </c>
      <c r="HV544">
        <f>IF($JC544&gt;=29,INDEX($GR:$GR,$JB544+29),"")</f>
      </c>
      <c r="HW544">
        <f>IF($JC544&gt;=30,INDEX($GR:$GR,$JB544+30),"")</f>
      </c>
      <c r="HX544">
        <f>IF($JC544&gt;=31,INDEX($GR:$GR,$JB544+31),"")</f>
      </c>
      <c r="HY544">
        <f>IF($JC544&gt;=32,INDEX($GR:$GR,$JB544+32),"")</f>
      </c>
      <c r="HZ544">
        <f>IF($JC544&gt;=33,INDEX($GR:$GR,$JB544+33),"")</f>
      </c>
      <c r="IA544">
        <f>IF($JC544&gt;=34,INDEX($GR:$GR,$JB544+34),"")</f>
      </c>
      <c r="IB544">
        <f>IF($JC544&gt;=35,INDEX($GR:$GR,$JB544+35),"")</f>
      </c>
      <c r="IC544">
        <f>IF($JC544&gt;=36,INDEX($GR:$GR,$JB544+36),"")</f>
      </c>
      <c r="ID544">
        <f>IF($JC544&gt;=37,INDEX($GR:$GR,$JB544+37),"")</f>
      </c>
      <c r="IE544">
        <f>IF($JC544&gt;=38,INDEX($GR:$GR,$JB544+38),"")</f>
      </c>
      <c r="IF544">
        <f>IF($JC544&gt;=39,INDEX($GR:$GR,$JB544+39),"")</f>
      </c>
      <c r="IG544">
        <f>IF($JC544&gt;=40,INDEX($GR:$GR,$JB544+40),"")</f>
      </c>
      <c r="IH544">
        <f>IF($JC544&gt;=41,INDEX($GR:$GR,$JB544+41),"")</f>
      </c>
      <c r="II544">
        <f>IF($JC544&gt;=42,INDEX($GR:$GR,$JB544+42),"")</f>
      </c>
      <c r="IJ544">
        <f>IF($JC544&gt;=43,INDEX($GR:$GR,$JB544+43),"")</f>
      </c>
      <c r="IK544">
        <f>IF($JC544&gt;=44,INDEX($GR:$GR,$JB544+44),"")</f>
      </c>
      <c r="IL544">
        <f>IF($JC544&gt;=45,INDEX($GR:$GR,$JB544+45),"")</f>
      </c>
      <c r="IM544">
        <f>IF($JC544&gt;=46,INDEX($GR:$GR,$JB544+46),"")</f>
      </c>
      <c r="IN544">
        <f>IF($JC544&gt;=47,INDEX($GR:$GR,$JB544+47),"")</f>
      </c>
      <c r="IO544">
        <f>IF($JC544&gt;=48,INDEX($GR:$GR,$JB544+48),"")</f>
      </c>
      <c r="IP544">
        <f>IF($JC544&gt;=49,INDEX($GR:$GR,$JB544+49),"")</f>
      </c>
      <c r="IQ544">
        <f>IF($JC544&gt;=50,INDEX($GR:$GR,$JB544+50),"")</f>
      </c>
      <c r="IR544">
        <f>IF($JC544&gt;=51,INDEX($GR:$GR,$JB544+51),"")</f>
      </c>
      <c r="IS544">
        <f>IF($JC544&gt;=52,INDEX($GR:$GR,$JB544+52),"")</f>
      </c>
      <c r="IT544">
        <f>IF($JC544&gt;=53,INDEX($GR:$GR,$JB544+53),"")</f>
      </c>
      <c r="IU544">
        <f>IF($JC544&gt;=54,INDEX($GR:$GR,$JB544+54),"")</f>
      </c>
      <c r="IV544">
        <f>IF($JC544&gt;=55,INDEX($GR:$GR,$JB544+55),"")</f>
      </c>
      <c r="IW544">
        <f>IF($JC544&gt;=56,INDEX($GR:$GR,$JB544+56),"")</f>
      </c>
      <c r="IX544">
        <f>IF($JC544&gt;=57,INDEX($GR:$GR,$JB544+57),"")</f>
      </c>
      <c r="IY544">
        <f>IF($JC544&gt;=58,INDEX($GR:$GR,$JB544+58),"")</f>
      </c>
      <c r="IZ544">
        <f>IF($JC544&gt;=59,INDEX($GR:$GR,$JB544+59),"")</f>
      </c>
      <c r="JA544">
        <f>IF($JC544&gt;=60,INDEX($GR:$GR,$JB544+60),"")</f>
      </c>
      <c r="JB544">
        <f>IFERROR(MATCH($GQ544,$GR$2:$GR$324,0)+1,0)</f>
      </c>
      <c r="JC544">
        <f>IFERROR(INDEX($GS$2:$GS$324,MATCH($GQ544,$GR$2:$GR$324,0)),0)</f>
      </c>
      <c r="JD544" t="s">
        <v>40</v>
      </c>
      <c r="JE544" t="s">
        <v>40</v>
      </c>
    </row>
    <row r="545" spans="1:265" x14ac:dyDescent="0.25">
      <c r="Q545">
        <f>IF(OR($T545="",$P545=""),"",IFERROR($T545/$P545,0))</f>
      </c>
      <c r="R545">
        <f>IF($T545="","",
SUM($S545,$U545,$Z545,$V545,$X545)*
(1-IF($AA545="",0,VALUE($AA545)/100)))</f>
      </c>
      <c r="S545">
        <f>IF($T545="","",$T545)</f>
      </c>
      <c r="U545">
        <f>IF($T545="","",
IF($N545="","",
IF(ISNUMBER(SEARCH("exempt",LOWER($N545))),0,
$T545*(VALUE(SUBSTITUTE($N545,"%",""))/100))))</f>
      </c>
      <c r="AB545">
        <f>IFERROR(IF(FIND(" - ",$K545)&gt;0,MID($K545,FIND(" - ",$K545)+3,LEN($K545)),""),"")</f>
      </c>
      <c r="AK545" t="s">
        <v>1132</v>
      </c>
      <c r="AP545">
        <f>IFERROR(LEFT($K545,FIND(" - ",$K545)-1),$K545)</f>
      </c>
      <c r="AS545">
        <f>IF($CH545&gt;=1,INDEX($AQ:$AQ,$CG545+1),"")</f>
      </c>
      <c r="AT545">
        <f>IF($CH545&gt;=2,INDEX($AQ:$AQ,$CG545+2),"")</f>
      </c>
      <c r="AU545">
        <f>IF($CH545&gt;=3,INDEX($AQ:$AQ,$CG545+3),"")</f>
      </c>
      <c r="AV545">
        <f>IF($CH545&gt;=4,INDEX($AQ:$AQ,$CG545+4),"")</f>
      </c>
      <c r="AW545">
        <f>IF($CH545&gt;=5,INDEX($AQ:$AQ,$CG545+5),"")</f>
      </c>
      <c r="AX545">
        <f>IF($CH545&gt;=6,INDEX($AQ:$AQ,$CG545+6),"")</f>
      </c>
      <c r="AY545">
        <f>IF($CH545&gt;=7,INDEX($AQ:$AQ,$CG545+7),"")</f>
      </c>
      <c r="AZ545">
        <f>IF($CH545&gt;=8,INDEX($AQ:$AQ,$CG545+8),"")</f>
      </c>
      <c r="BA545">
        <f>IF($CH545&gt;=9,INDEX($AQ:$AQ,$CG545+9),"")</f>
      </c>
      <c r="BB545">
        <f>IF($CH545&gt;=10,INDEX($AQ:$AQ,$CG545+10),"")</f>
      </c>
      <c r="BC545">
        <f>IF($CH545&gt;=11,INDEX($AQ:$AQ,$CG545+11),"")</f>
      </c>
      <c r="BD545">
        <f>IF($CH545&gt;=12,INDEX($AQ:$AQ,$CG545+12),"")</f>
      </c>
      <c r="BE545">
        <f>IF($CH545&gt;=13,INDEX($AQ:$AQ,$CG545+13),"")</f>
      </c>
      <c r="BF545">
        <f>IF($CH545&gt;=14,INDEX($AQ:$AQ,$CG545+14),"")</f>
      </c>
      <c r="BG545">
        <f>IF($CH545&gt;=15,INDEX($AQ:$AQ,$CG545+15),"")</f>
      </c>
      <c r="BH545">
        <f>IF($CH545&gt;=16,INDEX($AQ:$AQ,$CG545+16),"")</f>
      </c>
      <c r="BI545">
        <f>IF($CH545&gt;=17,INDEX($AQ:$AQ,$CG545+17),"")</f>
      </c>
      <c r="BJ545">
        <f>IF($CH545&gt;=18,INDEX($AQ:$AQ,$CG545+18),"")</f>
      </c>
      <c r="BK545">
        <f>IF($CH545&gt;=19,INDEX($AQ:$AQ,$CG545+19),"")</f>
      </c>
      <c r="BL545">
        <f>IF($CH545&gt;=20,INDEX($AQ:$AQ,$CG545+20),"")</f>
      </c>
      <c r="BM545">
        <f>IF($CH545&gt;=21,INDEX($AQ:$AQ,$CG545+21),"")</f>
      </c>
      <c r="BN545">
        <f>IF($CH545&gt;=22,INDEX($AQ:$AQ,$CG545+22),"")</f>
      </c>
      <c r="BO545">
        <f>IF($CH545&gt;=23,INDEX($AQ:$AQ,$CG545+23),"")</f>
      </c>
      <c r="BP545">
        <f>IF($CH545&gt;=24,INDEX($AQ:$AQ,$CG545+24),"")</f>
      </c>
      <c r="BQ545">
        <f>IF($CH545&gt;=25,INDEX($AQ:$AQ,$CG545+25),"")</f>
      </c>
      <c r="BR545">
        <f>IF($CH545&gt;=26,INDEX($AQ:$AQ,$CG545+26),"")</f>
      </c>
      <c r="BS545">
        <f>IF($CH545&gt;=27,INDEX($AQ:$AQ,$CG545+27),"")</f>
      </c>
      <c r="BT545">
        <f>IF($CH545&gt;=28,INDEX($AQ:$AQ,$CG545+28),"")</f>
      </c>
      <c r="BU545">
        <f>IF($CH545&gt;=29,INDEX($AQ:$AQ,$CG545+29),"")</f>
      </c>
      <c r="BV545">
        <f>IF($CH545&gt;=30,INDEX($AQ:$AQ,$CG545+30),"")</f>
      </c>
      <c r="BW545">
        <f>IF($CH545&gt;=31,INDEX($AQ:$AQ,$CG545+31),"")</f>
      </c>
      <c r="BX545">
        <f>IF($CH545&gt;=32,INDEX($AQ:$AQ,$CG545+32),"")</f>
      </c>
      <c r="BY545">
        <f>IF($CH545&gt;=33,INDEX($AQ:$AQ,$CG545+33),"")</f>
      </c>
      <c r="BZ545">
        <f>IF($CH545&gt;=34,INDEX($AQ:$AQ,$CG545+34),"")</f>
      </c>
      <c r="CA545">
        <f>IF($CH545&gt;=35,INDEX($AQ:$AQ,$CG545+35),"")</f>
      </c>
      <c r="CB545">
        <f>IF($CH545&gt;=36,INDEX($AQ:$AQ,$CG545+36),"")</f>
      </c>
      <c r="CC545">
        <f>IF($CH545&gt;=37,INDEX($AQ:$AQ,$CG545+37),"")</f>
      </c>
      <c r="CD545">
        <f>IF($CH545&gt;=38,INDEX($AQ:$AQ,$CG545+38),"")</f>
      </c>
      <c r="CE545">
        <f>IF($CH545&gt;=39,INDEX($AQ:$AQ,$CG545+39),"")</f>
      </c>
      <c r="CF545">
        <f>IF($CH545&gt;=40,INDEX($AQ:$AQ,$CG545+40),"")</f>
      </c>
      <c r="CG545">
        <f>IFERROR(MATCH($AP545,$AQ$2:$AQ$134,0)+1,0)</f>
      </c>
      <c r="CH545">
        <f>IFERROR(INDEX($AR$2:$AR$134,MATCH($AP545,$AQ$2:$AQ$134,0)),0)</f>
      </c>
      <c r="CI545">
        <f>IFERROR(LEFT($L545,FIND(" - ",$L545)-1),$L545)</f>
      </c>
      <c r="CL545">
        <f>IF($DG545&gt;=1,INDEX($CJ:$CJ,$DF545+1),"")</f>
      </c>
      <c r="CM545">
        <f>IF($DG545&gt;=2,INDEX($CJ:$CJ,$DF545+2),"")</f>
      </c>
      <c r="CN545">
        <f>IF($DG545&gt;=3,INDEX($CJ:$CJ,$DF545+3),"")</f>
      </c>
      <c r="CO545">
        <f>IF($DG545&gt;=4,INDEX($CJ:$CJ,$DF545+4),"")</f>
      </c>
      <c r="CP545">
        <f>IF($DG545&gt;=5,INDEX($CJ:$CJ,$DF545+5),"")</f>
      </c>
      <c r="CQ545">
        <f>IF($DG545&gt;=6,INDEX($CJ:$CJ,$DF545+6),"")</f>
      </c>
      <c r="CR545">
        <f>IF($DG545&gt;=7,INDEX($CJ:$CJ,$DF545+7),"")</f>
      </c>
      <c r="CS545">
        <f>IF($DG545&gt;=8,INDEX($CJ:$CJ,$DF545+8),"")</f>
      </c>
      <c r="CT545">
        <f>IF($DG545&gt;=9,INDEX($CJ:$CJ,$DF545+9),"")</f>
      </c>
      <c r="CU545">
        <f>IF($DG545&gt;=10,INDEX($CJ:$CJ,$DF545+10),"")</f>
      </c>
      <c r="CV545">
        <f>IF($DG545&gt;=11,INDEX($CJ:$CJ,$DF545+11),"")</f>
      </c>
      <c r="CW545">
        <f>IF($DG545&gt;=12,INDEX($CJ:$CJ,$DF545+12),"")</f>
      </c>
      <c r="CX545">
        <f>IF($DG545&gt;=13,INDEX($CJ:$CJ,$DF545+13),"")</f>
      </c>
      <c r="CY545">
        <f>IF($DG545&gt;=14,INDEX($CJ:$CJ,$DF545+14),"")</f>
      </c>
      <c r="CZ545">
        <f>IF($DG545&gt;=15,INDEX($CJ:$CJ,$DF545+15),"")</f>
      </c>
      <c r="DA545">
        <f>IF($DG545&gt;=16,INDEX($CJ:$CJ,$DF545+16),"")</f>
      </c>
      <c r="DB545">
        <f>IF($DG545&gt;=17,INDEX($CJ:$CJ,$DF545+17),"")</f>
      </c>
      <c r="DC545">
        <f>IF($DG545&gt;=18,INDEX($CJ:$CJ,$DF545+18),"")</f>
      </c>
      <c r="DD545">
        <f>IF($DG545&gt;=19,INDEX($CJ:$CJ,$DF545+19),"")</f>
      </c>
      <c r="DE545">
        <f>IF($DG545&gt;=20,INDEX($CJ:$CJ,$DF545+20),"")</f>
      </c>
      <c r="DF545">
        <f>IFERROR(MATCH($CI545,$CJ$2:$CJ$263,0)+1,0)</f>
      </c>
      <c r="DG545">
        <f>IFERROR(INDEX($CK$2:$CK$263,MATCH($CI545,$CJ$2:$CJ$263,0)),0)</f>
      </c>
      <c r="DH545">
        <f>IFERROR(INDEX($AO:$AO,MATCH($N545,$AN:$AN,0))&amp;"","")</f>
      </c>
      <c r="DL545">
        <f>IF($GO545&gt;=1,INDEX($DI:$DI,$GN545+1),"")</f>
      </c>
      <c r="DM545">
        <f>IF($GO545&gt;=2,INDEX($DI:$DI,$GN545+2),"")</f>
      </c>
      <c r="DN545">
        <f>IF($GO545&gt;=3,INDEX($DI:$DI,$GN545+3),"")</f>
      </c>
      <c r="DO545">
        <f>IF($GO545&gt;=4,INDEX($DI:$DI,$GN545+4),"")</f>
      </c>
      <c r="DP545">
        <f>IF($GO545&gt;=5,INDEX($DI:$DI,$GN545+5),"")</f>
      </c>
      <c r="DQ545">
        <f>IF($GO545&gt;=6,INDEX($DI:$DI,$GN545+6),"")</f>
      </c>
      <c r="DR545">
        <f>IF($GO545&gt;=7,INDEX($DI:$DI,$GN545+7),"")</f>
      </c>
      <c r="DS545">
        <f>IF($GO545&gt;=8,INDEX($DI:$DI,$GN545+8),"")</f>
      </c>
      <c r="DT545">
        <f>IF($GO545&gt;=9,INDEX($DI:$DI,$GN545+9),"")</f>
      </c>
      <c r="DU545">
        <f>IF($GO545&gt;=10,INDEX($DI:$DI,$GN545+10),"")</f>
      </c>
      <c r="DV545">
        <f>IF($GO545&gt;=11,INDEX($DI:$DI,$GN545+11),"")</f>
      </c>
      <c r="DW545">
        <f>IF($GO545&gt;=12,INDEX($DI:$DI,$GN545+12),"")</f>
      </c>
      <c r="DX545">
        <f>IF($GO545&gt;=13,INDEX($DI:$DI,$GN545+13),"")</f>
      </c>
      <c r="DY545">
        <f>IF($GO545&gt;=14,INDEX($DI:$DI,$GN545+14),"")</f>
      </c>
      <c r="DZ545">
        <f>IF($GO545&gt;=15,INDEX($DI:$DI,$GN545+15),"")</f>
      </c>
      <c r="EA545">
        <f>IF($GO545&gt;=16,INDEX($DI:$DI,$GN545+16),"")</f>
      </c>
      <c r="EB545">
        <f>IF($GO545&gt;=17,INDEX($DI:$DI,$GN545+17),"")</f>
      </c>
      <c r="EC545">
        <f>IF($GO545&gt;=18,INDEX($DI:$DI,$GN545+18),"")</f>
      </c>
      <c r="ED545">
        <f>IF($GO545&gt;=19,INDEX($DI:$DI,$GN545+19),"")</f>
      </c>
      <c r="EE545">
        <f>IF($GO545&gt;=20,INDEX($DI:$DI,$GN545+20),"")</f>
      </c>
      <c r="EF545">
        <f>IF($GO545&gt;=21,INDEX($DI:$DI,$GN545+21),"")</f>
      </c>
      <c r="EG545">
        <f>IF($GO545&gt;=22,INDEX($DI:$DI,$GN545+22),"")</f>
      </c>
      <c r="EH545">
        <f>IF($GO545&gt;=23,INDEX($DI:$DI,$GN545+23),"")</f>
      </c>
      <c r="EI545">
        <f>IF($GO545&gt;=24,INDEX($DI:$DI,$GN545+24),"")</f>
      </c>
      <c r="EJ545">
        <f>IF($GO545&gt;=25,INDEX($DI:$DI,$GN545+25),"")</f>
      </c>
      <c r="EK545">
        <f>IF($GO545&gt;=26,INDEX($DI:$DI,$GN545+26),"")</f>
      </c>
      <c r="EL545">
        <f>IF($GO545&gt;=27,INDEX($DI:$DI,$GN545+27),"")</f>
      </c>
      <c r="EM545">
        <f>IF($GO545&gt;=28,INDEX($DI:$DI,$GN545+28),"")</f>
      </c>
      <c r="EN545">
        <f>IF($GO545&gt;=29,INDEX($DI:$DI,$GN545+29),"")</f>
      </c>
      <c r="EO545">
        <f>IF($GO545&gt;=30,INDEX($DI:$DI,$GN545+30),"")</f>
      </c>
      <c r="EP545">
        <f>IF($GO545&gt;=31,INDEX($DI:$DI,$GN545+31),"")</f>
      </c>
      <c r="EQ545">
        <f>IF($GO545&gt;=32,INDEX($DI:$DI,$GN545+32),"")</f>
      </c>
      <c r="ER545">
        <f>IF($GO545&gt;=33,INDEX($DI:$DI,$GN545+33),"")</f>
      </c>
      <c r="ES545">
        <f>IF($GO545&gt;=34,INDEX($DI:$DI,$GN545+34),"")</f>
      </c>
      <c r="ET545">
        <f>IF($GO545&gt;=35,INDEX($DI:$DI,$GN545+35),"")</f>
      </c>
      <c r="EU545">
        <f>IF($GO545&gt;=36,INDEX($DI:$DI,$GN545+36),"")</f>
      </c>
      <c r="EV545">
        <f>IF($GO545&gt;=37,INDEX($DI:$DI,$GN545+37),"")</f>
      </c>
      <c r="EW545">
        <f>IF($GO545&gt;=38,INDEX($DI:$DI,$GN545+38),"")</f>
      </c>
      <c r="EX545">
        <f>IF($GO545&gt;=39,INDEX($DI:$DI,$GN545+39),"")</f>
      </c>
      <c r="EY545">
        <f>IF($GO545&gt;=40,INDEX($DI:$DI,$GN545+40),"")</f>
      </c>
      <c r="EZ545">
        <f>IF($GO545&gt;=1,INDEX($DJ:$DJ,$GN545+1),"")</f>
      </c>
      <c r="FA545">
        <f>IF($GO545&gt;=2,INDEX($DJ:$DJ,$GN545+2),"")</f>
      </c>
      <c r="FB545">
        <f>IF($GO545&gt;=3,INDEX($DJ:$DJ,$GN545+3),"")</f>
      </c>
      <c r="FC545">
        <f>IF($GO545&gt;=4,INDEX($DJ:$DJ,$GN545+4),"")</f>
      </c>
      <c r="FD545">
        <f>IF($GO545&gt;=5,INDEX($DJ:$DJ,$GN545+5),"")</f>
      </c>
      <c r="FE545">
        <f>IF($GO545&gt;=6,INDEX($DJ:$DJ,$GN545+6),"")</f>
      </c>
      <c r="FF545">
        <f>IF($GO545&gt;=7,INDEX($DJ:$DJ,$GN545+7),"")</f>
      </c>
      <c r="FG545">
        <f>IF($GO545&gt;=8,INDEX($DJ:$DJ,$GN545+8),"")</f>
      </c>
      <c r="FH545">
        <f>IF($GO545&gt;=9,INDEX($DJ:$DJ,$GN545+9),"")</f>
      </c>
      <c r="FI545">
        <f>IF($GO545&gt;=10,INDEX($DJ:$DJ,$GN545+10),"")</f>
      </c>
      <c r="FJ545">
        <f>IF($GO545&gt;=11,INDEX($DJ:$DJ,$GN545+11),"")</f>
      </c>
      <c r="FK545">
        <f>IF($GO545&gt;=12,INDEX($DJ:$DJ,$GN545+12),"")</f>
      </c>
      <c r="FL545">
        <f>IF($GO545&gt;=13,INDEX($DJ:$DJ,$GN545+13),"")</f>
      </c>
      <c r="FM545">
        <f>IF($GO545&gt;=14,INDEX($DJ:$DJ,$GN545+14),"")</f>
      </c>
      <c r="FN545">
        <f>IF($GO545&gt;=15,INDEX($DJ:$DJ,$GN545+15),"")</f>
      </c>
      <c r="FO545">
        <f>IF($GO545&gt;=16,INDEX($DJ:$DJ,$GN545+16),"")</f>
      </c>
      <c r="FP545">
        <f>IF($GO545&gt;=17,INDEX($DJ:$DJ,$GN545+17),"")</f>
      </c>
      <c r="FQ545">
        <f>IF($GO545&gt;=18,INDEX($DJ:$DJ,$GN545+18),"")</f>
      </c>
      <c r="FR545">
        <f>IF($GO545&gt;=19,INDEX($DJ:$DJ,$GN545+19),"")</f>
      </c>
      <c r="FS545">
        <f>IF($GO545&gt;=20,INDEX($DJ:$DJ,$GN545+20),"")</f>
      </c>
      <c r="FT545">
        <f>IF($GO545&gt;=21,INDEX($DJ:$DJ,$GN545+21),"")</f>
      </c>
      <c r="FU545">
        <f>IF($GO545&gt;=22,INDEX($DJ:$DJ,$GN545+22),"")</f>
      </c>
      <c r="FV545">
        <f>IF($GO545&gt;=23,INDEX($DJ:$DJ,$GN545+23),"")</f>
      </c>
      <c r="FW545">
        <f>IF($GO545&gt;=24,INDEX($DJ:$DJ,$GN545+24),"")</f>
      </c>
      <c r="FX545">
        <f>IF($GO545&gt;=25,INDEX($DJ:$DJ,$GN545+25),"")</f>
      </c>
      <c r="FY545">
        <f>IF($GO545&gt;=26,INDEX($DJ:$DJ,$GN545+26),"")</f>
      </c>
      <c r="FZ545">
        <f>IF($GO545&gt;=27,INDEX($DJ:$DJ,$GN545+27),"")</f>
      </c>
      <c r="GA545">
        <f>IF($GO545&gt;=28,INDEX($DJ:$DJ,$GN545+28),"")</f>
      </c>
      <c r="GB545">
        <f>IF($GO545&gt;=29,INDEX($DJ:$DJ,$GN545+29),"")</f>
      </c>
      <c r="GC545">
        <f>IF($GO545&gt;=30,INDEX($DJ:$DJ,$GN545+30),"")</f>
      </c>
      <c r="GD545">
        <f>IF($GO545&gt;=31,INDEX($DJ:$DJ,$GN545+31),"")</f>
      </c>
      <c r="GE545">
        <f>IF($GO545&gt;=32,INDEX($DJ:$DJ,$GN545+32),"")</f>
      </c>
      <c r="GF545">
        <f>IF($GO545&gt;=33,INDEX($DJ:$DJ,$GN545+33),"")</f>
      </c>
      <c r="GG545">
        <f>IF($GO545&gt;=34,INDEX($DJ:$DJ,$GN545+34),"")</f>
      </c>
      <c r="GH545">
        <f>IF($GO545&gt;=35,INDEX($DJ:$DJ,$GN545+35),"")</f>
      </c>
      <c r="GI545">
        <f>IF($GO545&gt;=36,INDEX($DJ:$DJ,$GN545+36),"")</f>
      </c>
      <c r="GJ545">
        <f>IF($GO545&gt;=37,INDEX($DJ:$DJ,$GN545+37),"")</f>
      </c>
      <c r="GK545">
        <f>IF($GO545&gt;=38,INDEX($DJ:$DJ,$GN545+38),"")</f>
      </c>
      <c r="GL545">
        <f>IF($GO545&gt;=39,INDEX($DJ:$DJ,$GN545+39),"")</f>
      </c>
      <c r="GM545">
        <f>IF($GO545&gt;=40,INDEX($DJ:$DJ,$GN545+40),"")</f>
      </c>
      <c r="GN545">
        <f>IFERROR(MATCH($DH545,$DI$2:$DI$148,0)+1,0)</f>
      </c>
      <c r="GO545">
        <f>IFERROR(INDEX($DK$2:$DK$148,MATCH($DH545,$DI$2:$DI$148,0)),0)</f>
      </c>
      <c r="GP545">
        <f>IFERROR(MATCH($Y545,$DL$545:$EY$545,0),0)</f>
      </c>
      <c r="GQ545">
        <f>IF($GP545&gt;0,INDEX($EZ$545:$GM$545,$GP545),"")</f>
      </c>
      <c r="GT545">
        <f>IF($JC545&gt;=1,INDEX($GR:$GR,$JB545+1),"")</f>
      </c>
      <c r="GU545">
        <f>IF($JC545&gt;=2,INDEX($GR:$GR,$JB545+2),"")</f>
      </c>
      <c r="GV545">
        <f>IF($JC545&gt;=3,INDEX($GR:$GR,$JB545+3),"")</f>
      </c>
      <c r="GW545">
        <f>IF($JC545&gt;=4,INDEX($GR:$GR,$JB545+4),"")</f>
      </c>
      <c r="GX545">
        <f>IF($JC545&gt;=5,INDEX($GR:$GR,$JB545+5),"")</f>
      </c>
      <c r="GY545">
        <f>IF($JC545&gt;=6,INDEX($GR:$GR,$JB545+6),"")</f>
      </c>
      <c r="GZ545">
        <f>IF($JC545&gt;=7,INDEX($GR:$GR,$JB545+7),"")</f>
      </c>
      <c r="HA545">
        <f>IF($JC545&gt;=8,INDEX($GR:$GR,$JB545+8),"")</f>
      </c>
      <c r="HB545">
        <f>IF($JC545&gt;=9,INDEX($GR:$GR,$JB545+9),"")</f>
      </c>
      <c r="HC545">
        <f>IF($JC545&gt;=10,INDEX($GR:$GR,$JB545+10),"")</f>
      </c>
      <c r="HD545">
        <f>IF($JC545&gt;=11,INDEX($GR:$GR,$JB545+11),"")</f>
      </c>
      <c r="HE545">
        <f>IF($JC545&gt;=12,INDEX($GR:$GR,$JB545+12),"")</f>
      </c>
      <c r="HF545">
        <f>IF($JC545&gt;=13,INDEX($GR:$GR,$JB545+13),"")</f>
      </c>
      <c r="HG545">
        <f>IF($JC545&gt;=14,INDEX($GR:$GR,$JB545+14),"")</f>
      </c>
      <c r="HH545">
        <f>IF($JC545&gt;=15,INDEX($GR:$GR,$JB545+15),"")</f>
      </c>
      <c r="HI545">
        <f>IF($JC545&gt;=16,INDEX($GR:$GR,$JB545+16),"")</f>
      </c>
      <c r="HJ545">
        <f>IF($JC545&gt;=17,INDEX($GR:$GR,$JB545+17),"")</f>
      </c>
      <c r="HK545">
        <f>IF($JC545&gt;=18,INDEX($GR:$GR,$JB545+18),"")</f>
      </c>
      <c r="HL545">
        <f>IF($JC545&gt;=19,INDEX($GR:$GR,$JB545+19),"")</f>
      </c>
      <c r="HM545">
        <f>IF($JC545&gt;=20,INDEX($GR:$GR,$JB545+20),"")</f>
      </c>
      <c r="HN545">
        <f>IF($JC545&gt;=21,INDEX($GR:$GR,$JB545+21),"")</f>
      </c>
      <c r="HO545">
        <f>IF($JC545&gt;=22,INDEX($GR:$GR,$JB545+22),"")</f>
      </c>
      <c r="HP545">
        <f>IF($JC545&gt;=23,INDEX($GR:$GR,$JB545+23),"")</f>
      </c>
      <c r="HQ545">
        <f>IF($JC545&gt;=24,INDEX($GR:$GR,$JB545+24),"")</f>
      </c>
      <c r="HR545">
        <f>IF($JC545&gt;=25,INDEX($GR:$GR,$JB545+25),"")</f>
      </c>
      <c r="HS545">
        <f>IF($JC545&gt;=26,INDEX($GR:$GR,$JB545+26),"")</f>
      </c>
      <c r="HT545">
        <f>IF($JC545&gt;=27,INDEX($GR:$GR,$JB545+27),"")</f>
      </c>
      <c r="HU545">
        <f>IF($JC545&gt;=28,INDEX($GR:$GR,$JB545+28),"")</f>
      </c>
      <c r="HV545">
        <f>IF($JC545&gt;=29,INDEX($GR:$GR,$JB545+29),"")</f>
      </c>
      <c r="HW545">
        <f>IF($JC545&gt;=30,INDEX($GR:$GR,$JB545+30),"")</f>
      </c>
      <c r="HX545">
        <f>IF($JC545&gt;=31,INDEX($GR:$GR,$JB545+31),"")</f>
      </c>
      <c r="HY545">
        <f>IF($JC545&gt;=32,INDEX($GR:$GR,$JB545+32),"")</f>
      </c>
      <c r="HZ545">
        <f>IF($JC545&gt;=33,INDEX($GR:$GR,$JB545+33),"")</f>
      </c>
      <c r="IA545">
        <f>IF($JC545&gt;=34,INDEX($GR:$GR,$JB545+34),"")</f>
      </c>
      <c r="IB545">
        <f>IF($JC545&gt;=35,INDEX($GR:$GR,$JB545+35),"")</f>
      </c>
      <c r="IC545">
        <f>IF($JC545&gt;=36,INDEX($GR:$GR,$JB545+36),"")</f>
      </c>
      <c r="ID545">
        <f>IF($JC545&gt;=37,INDEX($GR:$GR,$JB545+37),"")</f>
      </c>
      <c r="IE545">
        <f>IF($JC545&gt;=38,INDEX($GR:$GR,$JB545+38),"")</f>
      </c>
      <c r="IF545">
        <f>IF($JC545&gt;=39,INDEX($GR:$GR,$JB545+39),"")</f>
      </c>
      <c r="IG545">
        <f>IF($JC545&gt;=40,INDEX($GR:$GR,$JB545+40),"")</f>
      </c>
      <c r="IH545">
        <f>IF($JC545&gt;=41,INDEX($GR:$GR,$JB545+41),"")</f>
      </c>
      <c r="II545">
        <f>IF($JC545&gt;=42,INDEX($GR:$GR,$JB545+42),"")</f>
      </c>
      <c r="IJ545">
        <f>IF($JC545&gt;=43,INDEX($GR:$GR,$JB545+43),"")</f>
      </c>
      <c r="IK545">
        <f>IF($JC545&gt;=44,INDEX($GR:$GR,$JB545+44),"")</f>
      </c>
      <c r="IL545">
        <f>IF($JC545&gt;=45,INDEX($GR:$GR,$JB545+45),"")</f>
      </c>
      <c r="IM545">
        <f>IF($JC545&gt;=46,INDEX($GR:$GR,$JB545+46),"")</f>
      </c>
      <c r="IN545">
        <f>IF($JC545&gt;=47,INDEX($GR:$GR,$JB545+47),"")</f>
      </c>
      <c r="IO545">
        <f>IF($JC545&gt;=48,INDEX($GR:$GR,$JB545+48),"")</f>
      </c>
      <c r="IP545">
        <f>IF($JC545&gt;=49,INDEX($GR:$GR,$JB545+49),"")</f>
      </c>
      <c r="IQ545">
        <f>IF($JC545&gt;=50,INDEX($GR:$GR,$JB545+50),"")</f>
      </c>
      <c r="IR545">
        <f>IF($JC545&gt;=51,INDEX($GR:$GR,$JB545+51),"")</f>
      </c>
      <c r="IS545">
        <f>IF($JC545&gt;=52,INDEX($GR:$GR,$JB545+52),"")</f>
      </c>
      <c r="IT545">
        <f>IF($JC545&gt;=53,INDEX($GR:$GR,$JB545+53),"")</f>
      </c>
      <c r="IU545">
        <f>IF($JC545&gt;=54,INDEX($GR:$GR,$JB545+54),"")</f>
      </c>
      <c r="IV545">
        <f>IF($JC545&gt;=55,INDEX($GR:$GR,$JB545+55),"")</f>
      </c>
      <c r="IW545">
        <f>IF($JC545&gt;=56,INDEX($GR:$GR,$JB545+56),"")</f>
      </c>
      <c r="IX545">
        <f>IF($JC545&gt;=57,INDEX($GR:$GR,$JB545+57),"")</f>
      </c>
      <c r="IY545">
        <f>IF($JC545&gt;=58,INDEX($GR:$GR,$JB545+58),"")</f>
      </c>
      <c r="IZ545">
        <f>IF($JC545&gt;=59,INDEX($GR:$GR,$JB545+59),"")</f>
      </c>
      <c r="JA545">
        <f>IF($JC545&gt;=60,INDEX($GR:$GR,$JB545+60),"")</f>
      </c>
      <c r="JB545">
        <f>IFERROR(MATCH($GQ545,$GR$2:$GR$324,0)+1,0)</f>
      </c>
      <c r="JC545">
        <f>IFERROR(INDEX($GS$2:$GS$324,MATCH($GQ545,$GR$2:$GR$324,0)),0)</f>
      </c>
      <c r="JD545" t="s">
        <v>40</v>
      </c>
      <c r="JE545" t="s">
        <v>40</v>
      </c>
    </row>
    <row r="546" spans="1:265" x14ac:dyDescent="0.25">
      <c r="Q546">
        <f>IF(OR($T546="",$P546=""),"",IFERROR($T546/$P546,0))</f>
      </c>
      <c r="R546">
        <f>IF($T546="","",
SUM($S546,$U546,$Z546,$V546,$X546)*
(1-IF($AA546="",0,VALUE($AA546)/100)))</f>
      </c>
      <c r="S546">
        <f>IF($T546="","",$T546)</f>
      </c>
      <c r="U546">
        <f>IF($T546="","",
IF($N546="","",
IF(ISNUMBER(SEARCH("exempt",LOWER($N546))),0,
$T546*(VALUE(SUBSTITUTE($N546,"%",""))/100))))</f>
      </c>
      <c r="AB546">
        <f>IFERROR(IF(FIND(" - ",$K546)&gt;0,MID($K546,FIND(" - ",$K546)+3,LEN($K546)),""),"")</f>
      </c>
      <c r="AK546" t="s">
        <v>1133</v>
      </c>
      <c r="AP546">
        <f>IFERROR(LEFT($K546,FIND(" - ",$K546)-1),$K546)</f>
      </c>
      <c r="AS546">
        <f>IF($CH546&gt;=1,INDEX($AQ:$AQ,$CG546+1),"")</f>
      </c>
      <c r="AT546">
        <f>IF($CH546&gt;=2,INDEX($AQ:$AQ,$CG546+2),"")</f>
      </c>
      <c r="AU546">
        <f>IF($CH546&gt;=3,INDEX($AQ:$AQ,$CG546+3),"")</f>
      </c>
      <c r="AV546">
        <f>IF($CH546&gt;=4,INDEX($AQ:$AQ,$CG546+4),"")</f>
      </c>
      <c r="AW546">
        <f>IF($CH546&gt;=5,INDEX($AQ:$AQ,$CG546+5),"")</f>
      </c>
      <c r="AX546">
        <f>IF($CH546&gt;=6,INDEX($AQ:$AQ,$CG546+6),"")</f>
      </c>
      <c r="AY546">
        <f>IF($CH546&gt;=7,INDEX($AQ:$AQ,$CG546+7),"")</f>
      </c>
      <c r="AZ546">
        <f>IF($CH546&gt;=8,INDEX($AQ:$AQ,$CG546+8),"")</f>
      </c>
      <c r="BA546">
        <f>IF($CH546&gt;=9,INDEX($AQ:$AQ,$CG546+9),"")</f>
      </c>
      <c r="BB546">
        <f>IF($CH546&gt;=10,INDEX($AQ:$AQ,$CG546+10),"")</f>
      </c>
      <c r="BC546">
        <f>IF($CH546&gt;=11,INDEX($AQ:$AQ,$CG546+11),"")</f>
      </c>
      <c r="BD546">
        <f>IF($CH546&gt;=12,INDEX($AQ:$AQ,$CG546+12),"")</f>
      </c>
      <c r="BE546">
        <f>IF($CH546&gt;=13,INDEX($AQ:$AQ,$CG546+13),"")</f>
      </c>
      <c r="BF546">
        <f>IF($CH546&gt;=14,INDEX($AQ:$AQ,$CG546+14),"")</f>
      </c>
      <c r="BG546">
        <f>IF($CH546&gt;=15,INDEX($AQ:$AQ,$CG546+15),"")</f>
      </c>
      <c r="BH546">
        <f>IF($CH546&gt;=16,INDEX($AQ:$AQ,$CG546+16),"")</f>
      </c>
      <c r="BI546">
        <f>IF($CH546&gt;=17,INDEX($AQ:$AQ,$CG546+17),"")</f>
      </c>
      <c r="BJ546">
        <f>IF($CH546&gt;=18,INDEX($AQ:$AQ,$CG546+18),"")</f>
      </c>
      <c r="BK546">
        <f>IF($CH546&gt;=19,INDEX($AQ:$AQ,$CG546+19),"")</f>
      </c>
      <c r="BL546">
        <f>IF($CH546&gt;=20,INDEX($AQ:$AQ,$CG546+20),"")</f>
      </c>
      <c r="BM546">
        <f>IF($CH546&gt;=21,INDEX($AQ:$AQ,$CG546+21),"")</f>
      </c>
      <c r="BN546">
        <f>IF($CH546&gt;=22,INDEX($AQ:$AQ,$CG546+22),"")</f>
      </c>
      <c r="BO546">
        <f>IF($CH546&gt;=23,INDEX($AQ:$AQ,$CG546+23),"")</f>
      </c>
      <c r="BP546">
        <f>IF($CH546&gt;=24,INDEX($AQ:$AQ,$CG546+24),"")</f>
      </c>
      <c r="BQ546">
        <f>IF($CH546&gt;=25,INDEX($AQ:$AQ,$CG546+25),"")</f>
      </c>
      <c r="BR546">
        <f>IF($CH546&gt;=26,INDEX($AQ:$AQ,$CG546+26),"")</f>
      </c>
      <c r="BS546">
        <f>IF($CH546&gt;=27,INDEX($AQ:$AQ,$CG546+27),"")</f>
      </c>
      <c r="BT546">
        <f>IF($CH546&gt;=28,INDEX($AQ:$AQ,$CG546+28),"")</f>
      </c>
      <c r="BU546">
        <f>IF($CH546&gt;=29,INDEX($AQ:$AQ,$CG546+29),"")</f>
      </c>
      <c r="BV546">
        <f>IF($CH546&gt;=30,INDEX($AQ:$AQ,$CG546+30),"")</f>
      </c>
      <c r="BW546">
        <f>IF($CH546&gt;=31,INDEX($AQ:$AQ,$CG546+31),"")</f>
      </c>
      <c r="BX546">
        <f>IF($CH546&gt;=32,INDEX($AQ:$AQ,$CG546+32),"")</f>
      </c>
      <c r="BY546">
        <f>IF($CH546&gt;=33,INDEX($AQ:$AQ,$CG546+33),"")</f>
      </c>
      <c r="BZ546">
        <f>IF($CH546&gt;=34,INDEX($AQ:$AQ,$CG546+34),"")</f>
      </c>
      <c r="CA546">
        <f>IF($CH546&gt;=35,INDEX($AQ:$AQ,$CG546+35),"")</f>
      </c>
      <c r="CB546">
        <f>IF($CH546&gt;=36,INDEX($AQ:$AQ,$CG546+36),"")</f>
      </c>
      <c r="CC546">
        <f>IF($CH546&gt;=37,INDEX($AQ:$AQ,$CG546+37),"")</f>
      </c>
      <c r="CD546">
        <f>IF($CH546&gt;=38,INDEX($AQ:$AQ,$CG546+38),"")</f>
      </c>
      <c r="CE546">
        <f>IF($CH546&gt;=39,INDEX($AQ:$AQ,$CG546+39),"")</f>
      </c>
      <c r="CF546">
        <f>IF($CH546&gt;=40,INDEX($AQ:$AQ,$CG546+40),"")</f>
      </c>
      <c r="CG546">
        <f>IFERROR(MATCH($AP546,$AQ$2:$AQ$134,0)+1,0)</f>
      </c>
      <c r="CH546">
        <f>IFERROR(INDEX($AR$2:$AR$134,MATCH($AP546,$AQ$2:$AQ$134,0)),0)</f>
      </c>
      <c r="CI546">
        <f>IFERROR(LEFT($L546,FIND(" - ",$L546)-1),$L546)</f>
      </c>
      <c r="CL546">
        <f>IF($DG546&gt;=1,INDEX($CJ:$CJ,$DF546+1),"")</f>
      </c>
      <c r="CM546">
        <f>IF($DG546&gt;=2,INDEX($CJ:$CJ,$DF546+2),"")</f>
      </c>
      <c r="CN546">
        <f>IF($DG546&gt;=3,INDEX($CJ:$CJ,$DF546+3),"")</f>
      </c>
      <c r="CO546">
        <f>IF($DG546&gt;=4,INDEX($CJ:$CJ,$DF546+4),"")</f>
      </c>
      <c r="CP546">
        <f>IF($DG546&gt;=5,INDEX($CJ:$CJ,$DF546+5),"")</f>
      </c>
      <c r="CQ546">
        <f>IF($DG546&gt;=6,INDEX($CJ:$CJ,$DF546+6),"")</f>
      </c>
      <c r="CR546">
        <f>IF($DG546&gt;=7,INDEX($CJ:$CJ,$DF546+7),"")</f>
      </c>
      <c r="CS546">
        <f>IF($DG546&gt;=8,INDEX($CJ:$CJ,$DF546+8),"")</f>
      </c>
      <c r="CT546">
        <f>IF($DG546&gt;=9,INDEX($CJ:$CJ,$DF546+9),"")</f>
      </c>
      <c r="CU546">
        <f>IF($DG546&gt;=10,INDEX($CJ:$CJ,$DF546+10),"")</f>
      </c>
      <c r="CV546">
        <f>IF($DG546&gt;=11,INDEX($CJ:$CJ,$DF546+11),"")</f>
      </c>
      <c r="CW546">
        <f>IF($DG546&gt;=12,INDEX($CJ:$CJ,$DF546+12),"")</f>
      </c>
      <c r="CX546">
        <f>IF($DG546&gt;=13,INDEX($CJ:$CJ,$DF546+13),"")</f>
      </c>
      <c r="CY546">
        <f>IF($DG546&gt;=14,INDEX($CJ:$CJ,$DF546+14),"")</f>
      </c>
      <c r="CZ546">
        <f>IF($DG546&gt;=15,INDEX($CJ:$CJ,$DF546+15),"")</f>
      </c>
      <c r="DA546">
        <f>IF($DG546&gt;=16,INDEX($CJ:$CJ,$DF546+16),"")</f>
      </c>
      <c r="DB546">
        <f>IF($DG546&gt;=17,INDEX($CJ:$CJ,$DF546+17),"")</f>
      </c>
      <c r="DC546">
        <f>IF($DG546&gt;=18,INDEX($CJ:$CJ,$DF546+18),"")</f>
      </c>
      <c r="DD546">
        <f>IF($DG546&gt;=19,INDEX($CJ:$CJ,$DF546+19),"")</f>
      </c>
      <c r="DE546">
        <f>IF($DG546&gt;=20,INDEX($CJ:$CJ,$DF546+20),"")</f>
      </c>
      <c r="DF546">
        <f>IFERROR(MATCH($CI546,$CJ$2:$CJ$263,0)+1,0)</f>
      </c>
      <c r="DG546">
        <f>IFERROR(INDEX($CK$2:$CK$263,MATCH($CI546,$CJ$2:$CJ$263,0)),0)</f>
      </c>
      <c r="DH546">
        <f>IFERROR(INDEX($AO:$AO,MATCH($N546,$AN:$AN,0))&amp;"","")</f>
      </c>
      <c r="DL546">
        <f>IF($GO546&gt;=1,INDEX($DI:$DI,$GN546+1),"")</f>
      </c>
      <c r="DM546">
        <f>IF($GO546&gt;=2,INDEX($DI:$DI,$GN546+2),"")</f>
      </c>
      <c r="DN546">
        <f>IF($GO546&gt;=3,INDEX($DI:$DI,$GN546+3),"")</f>
      </c>
      <c r="DO546">
        <f>IF($GO546&gt;=4,INDEX($DI:$DI,$GN546+4),"")</f>
      </c>
      <c r="DP546">
        <f>IF($GO546&gt;=5,INDEX($DI:$DI,$GN546+5),"")</f>
      </c>
      <c r="DQ546">
        <f>IF($GO546&gt;=6,INDEX($DI:$DI,$GN546+6),"")</f>
      </c>
      <c r="DR546">
        <f>IF($GO546&gt;=7,INDEX($DI:$DI,$GN546+7),"")</f>
      </c>
      <c r="DS546">
        <f>IF($GO546&gt;=8,INDEX($DI:$DI,$GN546+8),"")</f>
      </c>
      <c r="DT546">
        <f>IF($GO546&gt;=9,INDEX($DI:$DI,$GN546+9),"")</f>
      </c>
      <c r="DU546">
        <f>IF($GO546&gt;=10,INDEX($DI:$DI,$GN546+10),"")</f>
      </c>
      <c r="DV546">
        <f>IF($GO546&gt;=11,INDEX($DI:$DI,$GN546+11),"")</f>
      </c>
      <c r="DW546">
        <f>IF($GO546&gt;=12,INDEX($DI:$DI,$GN546+12),"")</f>
      </c>
      <c r="DX546">
        <f>IF($GO546&gt;=13,INDEX($DI:$DI,$GN546+13),"")</f>
      </c>
      <c r="DY546">
        <f>IF($GO546&gt;=14,INDEX($DI:$DI,$GN546+14),"")</f>
      </c>
      <c r="DZ546">
        <f>IF($GO546&gt;=15,INDEX($DI:$DI,$GN546+15),"")</f>
      </c>
      <c r="EA546">
        <f>IF($GO546&gt;=16,INDEX($DI:$DI,$GN546+16),"")</f>
      </c>
      <c r="EB546">
        <f>IF($GO546&gt;=17,INDEX($DI:$DI,$GN546+17),"")</f>
      </c>
      <c r="EC546">
        <f>IF($GO546&gt;=18,INDEX($DI:$DI,$GN546+18),"")</f>
      </c>
      <c r="ED546">
        <f>IF($GO546&gt;=19,INDEX($DI:$DI,$GN546+19),"")</f>
      </c>
      <c r="EE546">
        <f>IF($GO546&gt;=20,INDEX($DI:$DI,$GN546+20),"")</f>
      </c>
      <c r="EF546">
        <f>IF($GO546&gt;=21,INDEX($DI:$DI,$GN546+21),"")</f>
      </c>
      <c r="EG546">
        <f>IF($GO546&gt;=22,INDEX($DI:$DI,$GN546+22),"")</f>
      </c>
      <c r="EH546">
        <f>IF($GO546&gt;=23,INDEX($DI:$DI,$GN546+23),"")</f>
      </c>
      <c r="EI546">
        <f>IF($GO546&gt;=24,INDEX($DI:$DI,$GN546+24),"")</f>
      </c>
      <c r="EJ546">
        <f>IF($GO546&gt;=25,INDEX($DI:$DI,$GN546+25),"")</f>
      </c>
      <c r="EK546">
        <f>IF($GO546&gt;=26,INDEX($DI:$DI,$GN546+26),"")</f>
      </c>
      <c r="EL546">
        <f>IF($GO546&gt;=27,INDEX($DI:$DI,$GN546+27),"")</f>
      </c>
      <c r="EM546">
        <f>IF($GO546&gt;=28,INDEX($DI:$DI,$GN546+28),"")</f>
      </c>
      <c r="EN546">
        <f>IF($GO546&gt;=29,INDEX($DI:$DI,$GN546+29),"")</f>
      </c>
      <c r="EO546">
        <f>IF($GO546&gt;=30,INDEX($DI:$DI,$GN546+30),"")</f>
      </c>
      <c r="EP546">
        <f>IF($GO546&gt;=31,INDEX($DI:$DI,$GN546+31),"")</f>
      </c>
      <c r="EQ546">
        <f>IF($GO546&gt;=32,INDEX($DI:$DI,$GN546+32),"")</f>
      </c>
      <c r="ER546">
        <f>IF($GO546&gt;=33,INDEX($DI:$DI,$GN546+33),"")</f>
      </c>
      <c r="ES546">
        <f>IF($GO546&gt;=34,INDEX($DI:$DI,$GN546+34),"")</f>
      </c>
      <c r="ET546">
        <f>IF($GO546&gt;=35,INDEX($DI:$DI,$GN546+35),"")</f>
      </c>
      <c r="EU546">
        <f>IF($GO546&gt;=36,INDEX($DI:$DI,$GN546+36),"")</f>
      </c>
      <c r="EV546">
        <f>IF($GO546&gt;=37,INDEX($DI:$DI,$GN546+37),"")</f>
      </c>
      <c r="EW546">
        <f>IF($GO546&gt;=38,INDEX($DI:$DI,$GN546+38),"")</f>
      </c>
      <c r="EX546">
        <f>IF($GO546&gt;=39,INDEX($DI:$DI,$GN546+39),"")</f>
      </c>
      <c r="EY546">
        <f>IF($GO546&gt;=40,INDEX($DI:$DI,$GN546+40),"")</f>
      </c>
      <c r="EZ546">
        <f>IF($GO546&gt;=1,INDEX($DJ:$DJ,$GN546+1),"")</f>
      </c>
      <c r="FA546">
        <f>IF($GO546&gt;=2,INDEX($DJ:$DJ,$GN546+2),"")</f>
      </c>
      <c r="FB546">
        <f>IF($GO546&gt;=3,INDEX($DJ:$DJ,$GN546+3),"")</f>
      </c>
      <c r="FC546">
        <f>IF($GO546&gt;=4,INDEX($DJ:$DJ,$GN546+4),"")</f>
      </c>
      <c r="FD546">
        <f>IF($GO546&gt;=5,INDEX($DJ:$DJ,$GN546+5),"")</f>
      </c>
      <c r="FE546">
        <f>IF($GO546&gt;=6,INDEX($DJ:$DJ,$GN546+6),"")</f>
      </c>
      <c r="FF546">
        <f>IF($GO546&gt;=7,INDEX($DJ:$DJ,$GN546+7),"")</f>
      </c>
      <c r="FG546">
        <f>IF($GO546&gt;=8,INDEX($DJ:$DJ,$GN546+8),"")</f>
      </c>
      <c r="FH546">
        <f>IF($GO546&gt;=9,INDEX($DJ:$DJ,$GN546+9),"")</f>
      </c>
      <c r="FI546">
        <f>IF($GO546&gt;=10,INDEX($DJ:$DJ,$GN546+10),"")</f>
      </c>
      <c r="FJ546">
        <f>IF($GO546&gt;=11,INDEX($DJ:$DJ,$GN546+11),"")</f>
      </c>
      <c r="FK546">
        <f>IF($GO546&gt;=12,INDEX($DJ:$DJ,$GN546+12),"")</f>
      </c>
      <c r="FL546">
        <f>IF($GO546&gt;=13,INDEX($DJ:$DJ,$GN546+13),"")</f>
      </c>
      <c r="FM546">
        <f>IF($GO546&gt;=14,INDEX($DJ:$DJ,$GN546+14),"")</f>
      </c>
      <c r="FN546">
        <f>IF($GO546&gt;=15,INDEX($DJ:$DJ,$GN546+15),"")</f>
      </c>
      <c r="FO546">
        <f>IF($GO546&gt;=16,INDEX($DJ:$DJ,$GN546+16),"")</f>
      </c>
      <c r="FP546">
        <f>IF($GO546&gt;=17,INDEX($DJ:$DJ,$GN546+17),"")</f>
      </c>
      <c r="FQ546">
        <f>IF($GO546&gt;=18,INDEX($DJ:$DJ,$GN546+18),"")</f>
      </c>
      <c r="FR546">
        <f>IF($GO546&gt;=19,INDEX($DJ:$DJ,$GN546+19),"")</f>
      </c>
      <c r="FS546">
        <f>IF($GO546&gt;=20,INDEX($DJ:$DJ,$GN546+20),"")</f>
      </c>
      <c r="FT546">
        <f>IF($GO546&gt;=21,INDEX($DJ:$DJ,$GN546+21),"")</f>
      </c>
      <c r="FU546">
        <f>IF($GO546&gt;=22,INDEX($DJ:$DJ,$GN546+22),"")</f>
      </c>
      <c r="FV546">
        <f>IF($GO546&gt;=23,INDEX($DJ:$DJ,$GN546+23),"")</f>
      </c>
      <c r="FW546">
        <f>IF($GO546&gt;=24,INDEX($DJ:$DJ,$GN546+24),"")</f>
      </c>
      <c r="FX546">
        <f>IF($GO546&gt;=25,INDEX($DJ:$DJ,$GN546+25),"")</f>
      </c>
      <c r="FY546">
        <f>IF($GO546&gt;=26,INDEX($DJ:$DJ,$GN546+26),"")</f>
      </c>
      <c r="FZ546">
        <f>IF($GO546&gt;=27,INDEX($DJ:$DJ,$GN546+27),"")</f>
      </c>
      <c r="GA546">
        <f>IF($GO546&gt;=28,INDEX($DJ:$DJ,$GN546+28),"")</f>
      </c>
      <c r="GB546">
        <f>IF($GO546&gt;=29,INDEX($DJ:$DJ,$GN546+29),"")</f>
      </c>
      <c r="GC546">
        <f>IF($GO546&gt;=30,INDEX($DJ:$DJ,$GN546+30),"")</f>
      </c>
      <c r="GD546">
        <f>IF($GO546&gt;=31,INDEX($DJ:$DJ,$GN546+31),"")</f>
      </c>
      <c r="GE546">
        <f>IF($GO546&gt;=32,INDEX($DJ:$DJ,$GN546+32),"")</f>
      </c>
      <c r="GF546">
        <f>IF($GO546&gt;=33,INDEX($DJ:$DJ,$GN546+33),"")</f>
      </c>
      <c r="GG546">
        <f>IF($GO546&gt;=34,INDEX($DJ:$DJ,$GN546+34),"")</f>
      </c>
      <c r="GH546">
        <f>IF($GO546&gt;=35,INDEX($DJ:$DJ,$GN546+35),"")</f>
      </c>
      <c r="GI546">
        <f>IF($GO546&gt;=36,INDEX($DJ:$DJ,$GN546+36),"")</f>
      </c>
      <c r="GJ546">
        <f>IF($GO546&gt;=37,INDEX($DJ:$DJ,$GN546+37),"")</f>
      </c>
      <c r="GK546">
        <f>IF($GO546&gt;=38,INDEX($DJ:$DJ,$GN546+38),"")</f>
      </c>
      <c r="GL546">
        <f>IF($GO546&gt;=39,INDEX($DJ:$DJ,$GN546+39),"")</f>
      </c>
      <c r="GM546">
        <f>IF($GO546&gt;=40,INDEX($DJ:$DJ,$GN546+40),"")</f>
      </c>
      <c r="GN546">
        <f>IFERROR(MATCH($DH546,$DI$2:$DI$148,0)+1,0)</f>
      </c>
      <c r="GO546">
        <f>IFERROR(INDEX($DK$2:$DK$148,MATCH($DH546,$DI$2:$DI$148,0)),0)</f>
      </c>
      <c r="GP546">
        <f>IFERROR(MATCH($Y546,$DL$546:$EY$546,0),0)</f>
      </c>
      <c r="GQ546">
        <f>IF($GP546&gt;0,INDEX($EZ$546:$GM$546,$GP546),"")</f>
      </c>
      <c r="GT546">
        <f>IF($JC546&gt;=1,INDEX($GR:$GR,$JB546+1),"")</f>
      </c>
      <c r="GU546">
        <f>IF($JC546&gt;=2,INDEX($GR:$GR,$JB546+2),"")</f>
      </c>
      <c r="GV546">
        <f>IF($JC546&gt;=3,INDEX($GR:$GR,$JB546+3),"")</f>
      </c>
      <c r="GW546">
        <f>IF($JC546&gt;=4,INDEX($GR:$GR,$JB546+4),"")</f>
      </c>
      <c r="GX546">
        <f>IF($JC546&gt;=5,INDEX($GR:$GR,$JB546+5),"")</f>
      </c>
      <c r="GY546">
        <f>IF($JC546&gt;=6,INDEX($GR:$GR,$JB546+6),"")</f>
      </c>
      <c r="GZ546">
        <f>IF($JC546&gt;=7,INDEX($GR:$GR,$JB546+7),"")</f>
      </c>
      <c r="HA546">
        <f>IF($JC546&gt;=8,INDEX($GR:$GR,$JB546+8),"")</f>
      </c>
      <c r="HB546">
        <f>IF($JC546&gt;=9,INDEX($GR:$GR,$JB546+9),"")</f>
      </c>
      <c r="HC546">
        <f>IF($JC546&gt;=10,INDEX($GR:$GR,$JB546+10),"")</f>
      </c>
      <c r="HD546">
        <f>IF($JC546&gt;=11,INDEX($GR:$GR,$JB546+11),"")</f>
      </c>
      <c r="HE546">
        <f>IF($JC546&gt;=12,INDEX($GR:$GR,$JB546+12),"")</f>
      </c>
      <c r="HF546">
        <f>IF($JC546&gt;=13,INDEX($GR:$GR,$JB546+13),"")</f>
      </c>
      <c r="HG546">
        <f>IF($JC546&gt;=14,INDEX($GR:$GR,$JB546+14),"")</f>
      </c>
      <c r="HH546">
        <f>IF($JC546&gt;=15,INDEX($GR:$GR,$JB546+15),"")</f>
      </c>
      <c r="HI546">
        <f>IF($JC546&gt;=16,INDEX($GR:$GR,$JB546+16),"")</f>
      </c>
      <c r="HJ546">
        <f>IF($JC546&gt;=17,INDEX($GR:$GR,$JB546+17),"")</f>
      </c>
      <c r="HK546">
        <f>IF($JC546&gt;=18,INDEX($GR:$GR,$JB546+18),"")</f>
      </c>
      <c r="HL546">
        <f>IF($JC546&gt;=19,INDEX($GR:$GR,$JB546+19),"")</f>
      </c>
      <c r="HM546">
        <f>IF($JC546&gt;=20,INDEX($GR:$GR,$JB546+20),"")</f>
      </c>
      <c r="HN546">
        <f>IF($JC546&gt;=21,INDEX($GR:$GR,$JB546+21),"")</f>
      </c>
      <c r="HO546">
        <f>IF($JC546&gt;=22,INDEX($GR:$GR,$JB546+22),"")</f>
      </c>
      <c r="HP546">
        <f>IF($JC546&gt;=23,INDEX($GR:$GR,$JB546+23),"")</f>
      </c>
      <c r="HQ546">
        <f>IF($JC546&gt;=24,INDEX($GR:$GR,$JB546+24),"")</f>
      </c>
      <c r="HR546">
        <f>IF($JC546&gt;=25,INDEX($GR:$GR,$JB546+25),"")</f>
      </c>
      <c r="HS546">
        <f>IF($JC546&gt;=26,INDEX($GR:$GR,$JB546+26),"")</f>
      </c>
      <c r="HT546">
        <f>IF($JC546&gt;=27,INDEX($GR:$GR,$JB546+27),"")</f>
      </c>
      <c r="HU546">
        <f>IF($JC546&gt;=28,INDEX($GR:$GR,$JB546+28),"")</f>
      </c>
      <c r="HV546">
        <f>IF($JC546&gt;=29,INDEX($GR:$GR,$JB546+29),"")</f>
      </c>
      <c r="HW546">
        <f>IF($JC546&gt;=30,INDEX($GR:$GR,$JB546+30),"")</f>
      </c>
      <c r="HX546">
        <f>IF($JC546&gt;=31,INDEX($GR:$GR,$JB546+31),"")</f>
      </c>
      <c r="HY546">
        <f>IF($JC546&gt;=32,INDEX($GR:$GR,$JB546+32),"")</f>
      </c>
      <c r="HZ546">
        <f>IF($JC546&gt;=33,INDEX($GR:$GR,$JB546+33),"")</f>
      </c>
      <c r="IA546">
        <f>IF($JC546&gt;=34,INDEX($GR:$GR,$JB546+34),"")</f>
      </c>
      <c r="IB546">
        <f>IF($JC546&gt;=35,INDEX($GR:$GR,$JB546+35),"")</f>
      </c>
      <c r="IC546">
        <f>IF($JC546&gt;=36,INDEX($GR:$GR,$JB546+36),"")</f>
      </c>
      <c r="ID546">
        <f>IF($JC546&gt;=37,INDEX($GR:$GR,$JB546+37),"")</f>
      </c>
      <c r="IE546">
        <f>IF($JC546&gt;=38,INDEX($GR:$GR,$JB546+38),"")</f>
      </c>
      <c r="IF546">
        <f>IF($JC546&gt;=39,INDEX($GR:$GR,$JB546+39),"")</f>
      </c>
      <c r="IG546">
        <f>IF($JC546&gt;=40,INDEX($GR:$GR,$JB546+40),"")</f>
      </c>
      <c r="IH546">
        <f>IF($JC546&gt;=41,INDEX($GR:$GR,$JB546+41),"")</f>
      </c>
      <c r="II546">
        <f>IF($JC546&gt;=42,INDEX($GR:$GR,$JB546+42),"")</f>
      </c>
      <c r="IJ546">
        <f>IF($JC546&gt;=43,INDEX($GR:$GR,$JB546+43),"")</f>
      </c>
      <c r="IK546">
        <f>IF($JC546&gt;=44,INDEX($GR:$GR,$JB546+44),"")</f>
      </c>
      <c r="IL546">
        <f>IF($JC546&gt;=45,INDEX($GR:$GR,$JB546+45),"")</f>
      </c>
      <c r="IM546">
        <f>IF($JC546&gt;=46,INDEX($GR:$GR,$JB546+46),"")</f>
      </c>
      <c r="IN546">
        <f>IF($JC546&gt;=47,INDEX($GR:$GR,$JB546+47),"")</f>
      </c>
      <c r="IO546">
        <f>IF($JC546&gt;=48,INDEX($GR:$GR,$JB546+48),"")</f>
      </c>
      <c r="IP546">
        <f>IF($JC546&gt;=49,INDEX($GR:$GR,$JB546+49),"")</f>
      </c>
      <c r="IQ546">
        <f>IF($JC546&gt;=50,INDEX($GR:$GR,$JB546+50),"")</f>
      </c>
      <c r="IR546">
        <f>IF($JC546&gt;=51,INDEX($GR:$GR,$JB546+51),"")</f>
      </c>
      <c r="IS546">
        <f>IF($JC546&gt;=52,INDEX($GR:$GR,$JB546+52),"")</f>
      </c>
      <c r="IT546">
        <f>IF($JC546&gt;=53,INDEX($GR:$GR,$JB546+53),"")</f>
      </c>
      <c r="IU546">
        <f>IF($JC546&gt;=54,INDEX($GR:$GR,$JB546+54),"")</f>
      </c>
      <c r="IV546">
        <f>IF($JC546&gt;=55,INDEX($GR:$GR,$JB546+55),"")</f>
      </c>
      <c r="IW546">
        <f>IF($JC546&gt;=56,INDEX($GR:$GR,$JB546+56),"")</f>
      </c>
      <c r="IX546">
        <f>IF($JC546&gt;=57,INDEX($GR:$GR,$JB546+57),"")</f>
      </c>
      <c r="IY546">
        <f>IF($JC546&gt;=58,INDEX($GR:$GR,$JB546+58),"")</f>
      </c>
      <c r="IZ546">
        <f>IF($JC546&gt;=59,INDEX($GR:$GR,$JB546+59),"")</f>
      </c>
      <c r="JA546">
        <f>IF($JC546&gt;=60,INDEX($GR:$GR,$JB546+60),"")</f>
      </c>
      <c r="JB546">
        <f>IFERROR(MATCH($GQ546,$GR$2:$GR$324,0)+1,0)</f>
      </c>
      <c r="JC546">
        <f>IFERROR(INDEX($GS$2:$GS$324,MATCH($GQ546,$GR$2:$GR$324,0)),0)</f>
      </c>
      <c r="JD546" t="s">
        <v>40</v>
      </c>
      <c r="JE546" t="s">
        <v>40</v>
      </c>
    </row>
    <row r="547" spans="1:265" x14ac:dyDescent="0.25">
      <c r="Q547">
        <f>IF(OR($T547="",$P547=""),"",IFERROR($T547/$P547,0))</f>
      </c>
      <c r="R547">
        <f>IF($T547="","",
SUM($S547,$U547,$Z547,$V547,$X547)*
(1-IF($AA547="",0,VALUE($AA547)/100)))</f>
      </c>
      <c r="S547">
        <f>IF($T547="","",$T547)</f>
      </c>
      <c r="U547">
        <f>IF($T547="","",
IF($N547="","",
IF(ISNUMBER(SEARCH("exempt",LOWER($N547))),0,
$T547*(VALUE(SUBSTITUTE($N547,"%",""))/100))))</f>
      </c>
      <c r="AB547">
        <f>IFERROR(IF(FIND(" - ",$K547)&gt;0,MID($K547,FIND(" - ",$K547)+3,LEN($K547)),""),"")</f>
      </c>
      <c r="AK547" t="s">
        <v>1134</v>
      </c>
      <c r="AP547">
        <f>IFERROR(LEFT($K547,FIND(" - ",$K547)-1),$K547)</f>
      </c>
      <c r="AS547">
        <f>IF($CH547&gt;=1,INDEX($AQ:$AQ,$CG547+1),"")</f>
      </c>
      <c r="AT547">
        <f>IF($CH547&gt;=2,INDEX($AQ:$AQ,$CG547+2),"")</f>
      </c>
      <c r="AU547">
        <f>IF($CH547&gt;=3,INDEX($AQ:$AQ,$CG547+3),"")</f>
      </c>
      <c r="AV547">
        <f>IF($CH547&gt;=4,INDEX($AQ:$AQ,$CG547+4),"")</f>
      </c>
      <c r="AW547">
        <f>IF($CH547&gt;=5,INDEX($AQ:$AQ,$CG547+5),"")</f>
      </c>
      <c r="AX547">
        <f>IF($CH547&gt;=6,INDEX($AQ:$AQ,$CG547+6),"")</f>
      </c>
      <c r="AY547">
        <f>IF($CH547&gt;=7,INDEX($AQ:$AQ,$CG547+7),"")</f>
      </c>
      <c r="AZ547">
        <f>IF($CH547&gt;=8,INDEX($AQ:$AQ,$CG547+8),"")</f>
      </c>
      <c r="BA547">
        <f>IF($CH547&gt;=9,INDEX($AQ:$AQ,$CG547+9),"")</f>
      </c>
      <c r="BB547">
        <f>IF($CH547&gt;=10,INDEX($AQ:$AQ,$CG547+10),"")</f>
      </c>
      <c r="BC547">
        <f>IF($CH547&gt;=11,INDEX($AQ:$AQ,$CG547+11),"")</f>
      </c>
      <c r="BD547">
        <f>IF($CH547&gt;=12,INDEX($AQ:$AQ,$CG547+12),"")</f>
      </c>
      <c r="BE547">
        <f>IF($CH547&gt;=13,INDEX($AQ:$AQ,$CG547+13),"")</f>
      </c>
      <c r="BF547">
        <f>IF($CH547&gt;=14,INDEX($AQ:$AQ,$CG547+14),"")</f>
      </c>
      <c r="BG547">
        <f>IF($CH547&gt;=15,INDEX($AQ:$AQ,$CG547+15),"")</f>
      </c>
      <c r="BH547">
        <f>IF($CH547&gt;=16,INDEX($AQ:$AQ,$CG547+16),"")</f>
      </c>
      <c r="BI547">
        <f>IF($CH547&gt;=17,INDEX($AQ:$AQ,$CG547+17),"")</f>
      </c>
      <c r="BJ547">
        <f>IF($CH547&gt;=18,INDEX($AQ:$AQ,$CG547+18),"")</f>
      </c>
      <c r="BK547">
        <f>IF($CH547&gt;=19,INDEX($AQ:$AQ,$CG547+19),"")</f>
      </c>
      <c r="BL547">
        <f>IF($CH547&gt;=20,INDEX($AQ:$AQ,$CG547+20),"")</f>
      </c>
      <c r="BM547">
        <f>IF($CH547&gt;=21,INDEX($AQ:$AQ,$CG547+21),"")</f>
      </c>
      <c r="BN547">
        <f>IF($CH547&gt;=22,INDEX($AQ:$AQ,$CG547+22),"")</f>
      </c>
      <c r="BO547">
        <f>IF($CH547&gt;=23,INDEX($AQ:$AQ,$CG547+23),"")</f>
      </c>
      <c r="BP547">
        <f>IF($CH547&gt;=24,INDEX($AQ:$AQ,$CG547+24),"")</f>
      </c>
      <c r="BQ547">
        <f>IF($CH547&gt;=25,INDEX($AQ:$AQ,$CG547+25),"")</f>
      </c>
      <c r="BR547">
        <f>IF($CH547&gt;=26,INDEX($AQ:$AQ,$CG547+26),"")</f>
      </c>
      <c r="BS547">
        <f>IF($CH547&gt;=27,INDEX($AQ:$AQ,$CG547+27),"")</f>
      </c>
      <c r="BT547">
        <f>IF($CH547&gt;=28,INDEX($AQ:$AQ,$CG547+28),"")</f>
      </c>
      <c r="BU547">
        <f>IF($CH547&gt;=29,INDEX($AQ:$AQ,$CG547+29),"")</f>
      </c>
      <c r="BV547">
        <f>IF($CH547&gt;=30,INDEX($AQ:$AQ,$CG547+30),"")</f>
      </c>
      <c r="BW547">
        <f>IF($CH547&gt;=31,INDEX($AQ:$AQ,$CG547+31),"")</f>
      </c>
      <c r="BX547">
        <f>IF($CH547&gt;=32,INDEX($AQ:$AQ,$CG547+32),"")</f>
      </c>
      <c r="BY547">
        <f>IF($CH547&gt;=33,INDEX($AQ:$AQ,$CG547+33),"")</f>
      </c>
      <c r="BZ547">
        <f>IF($CH547&gt;=34,INDEX($AQ:$AQ,$CG547+34),"")</f>
      </c>
      <c r="CA547">
        <f>IF($CH547&gt;=35,INDEX($AQ:$AQ,$CG547+35),"")</f>
      </c>
      <c r="CB547">
        <f>IF($CH547&gt;=36,INDEX($AQ:$AQ,$CG547+36),"")</f>
      </c>
      <c r="CC547">
        <f>IF($CH547&gt;=37,INDEX($AQ:$AQ,$CG547+37),"")</f>
      </c>
      <c r="CD547">
        <f>IF($CH547&gt;=38,INDEX($AQ:$AQ,$CG547+38),"")</f>
      </c>
      <c r="CE547">
        <f>IF($CH547&gt;=39,INDEX($AQ:$AQ,$CG547+39),"")</f>
      </c>
      <c r="CF547">
        <f>IF($CH547&gt;=40,INDEX($AQ:$AQ,$CG547+40),"")</f>
      </c>
      <c r="CG547">
        <f>IFERROR(MATCH($AP547,$AQ$2:$AQ$134,0)+1,0)</f>
      </c>
      <c r="CH547">
        <f>IFERROR(INDEX($AR$2:$AR$134,MATCH($AP547,$AQ$2:$AQ$134,0)),0)</f>
      </c>
      <c r="CI547">
        <f>IFERROR(LEFT($L547,FIND(" - ",$L547)-1),$L547)</f>
      </c>
      <c r="CL547">
        <f>IF($DG547&gt;=1,INDEX($CJ:$CJ,$DF547+1),"")</f>
      </c>
      <c r="CM547">
        <f>IF($DG547&gt;=2,INDEX($CJ:$CJ,$DF547+2),"")</f>
      </c>
      <c r="CN547">
        <f>IF($DG547&gt;=3,INDEX($CJ:$CJ,$DF547+3),"")</f>
      </c>
      <c r="CO547">
        <f>IF($DG547&gt;=4,INDEX($CJ:$CJ,$DF547+4),"")</f>
      </c>
      <c r="CP547">
        <f>IF($DG547&gt;=5,INDEX($CJ:$CJ,$DF547+5),"")</f>
      </c>
      <c r="CQ547">
        <f>IF($DG547&gt;=6,INDEX($CJ:$CJ,$DF547+6),"")</f>
      </c>
      <c r="CR547">
        <f>IF($DG547&gt;=7,INDEX($CJ:$CJ,$DF547+7),"")</f>
      </c>
      <c r="CS547">
        <f>IF($DG547&gt;=8,INDEX($CJ:$CJ,$DF547+8),"")</f>
      </c>
      <c r="CT547">
        <f>IF($DG547&gt;=9,INDEX($CJ:$CJ,$DF547+9),"")</f>
      </c>
      <c r="CU547">
        <f>IF($DG547&gt;=10,INDEX($CJ:$CJ,$DF547+10),"")</f>
      </c>
      <c r="CV547">
        <f>IF($DG547&gt;=11,INDEX($CJ:$CJ,$DF547+11),"")</f>
      </c>
      <c r="CW547">
        <f>IF($DG547&gt;=12,INDEX($CJ:$CJ,$DF547+12),"")</f>
      </c>
      <c r="CX547">
        <f>IF($DG547&gt;=13,INDEX($CJ:$CJ,$DF547+13),"")</f>
      </c>
      <c r="CY547">
        <f>IF($DG547&gt;=14,INDEX($CJ:$CJ,$DF547+14),"")</f>
      </c>
      <c r="CZ547">
        <f>IF($DG547&gt;=15,INDEX($CJ:$CJ,$DF547+15),"")</f>
      </c>
      <c r="DA547">
        <f>IF($DG547&gt;=16,INDEX($CJ:$CJ,$DF547+16),"")</f>
      </c>
      <c r="DB547">
        <f>IF($DG547&gt;=17,INDEX($CJ:$CJ,$DF547+17),"")</f>
      </c>
      <c r="DC547">
        <f>IF($DG547&gt;=18,INDEX($CJ:$CJ,$DF547+18),"")</f>
      </c>
      <c r="DD547">
        <f>IF($DG547&gt;=19,INDEX($CJ:$CJ,$DF547+19),"")</f>
      </c>
      <c r="DE547">
        <f>IF($DG547&gt;=20,INDEX($CJ:$CJ,$DF547+20),"")</f>
      </c>
      <c r="DF547">
        <f>IFERROR(MATCH($CI547,$CJ$2:$CJ$263,0)+1,0)</f>
      </c>
      <c r="DG547">
        <f>IFERROR(INDEX($CK$2:$CK$263,MATCH($CI547,$CJ$2:$CJ$263,0)),0)</f>
      </c>
      <c r="DH547">
        <f>IFERROR(INDEX($AO:$AO,MATCH($N547,$AN:$AN,0))&amp;"","")</f>
      </c>
      <c r="DL547">
        <f>IF($GO547&gt;=1,INDEX($DI:$DI,$GN547+1),"")</f>
      </c>
      <c r="DM547">
        <f>IF($GO547&gt;=2,INDEX($DI:$DI,$GN547+2),"")</f>
      </c>
      <c r="DN547">
        <f>IF($GO547&gt;=3,INDEX($DI:$DI,$GN547+3),"")</f>
      </c>
      <c r="DO547">
        <f>IF($GO547&gt;=4,INDEX($DI:$DI,$GN547+4),"")</f>
      </c>
      <c r="DP547">
        <f>IF($GO547&gt;=5,INDEX($DI:$DI,$GN547+5),"")</f>
      </c>
      <c r="DQ547">
        <f>IF($GO547&gt;=6,INDEX($DI:$DI,$GN547+6),"")</f>
      </c>
      <c r="DR547">
        <f>IF($GO547&gt;=7,INDEX($DI:$DI,$GN547+7),"")</f>
      </c>
      <c r="DS547">
        <f>IF($GO547&gt;=8,INDEX($DI:$DI,$GN547+8),"")</f>
      </c>
      <c r="DT547">
        <f>IF($GO547&gt;=9,INDEX($DI:$DI,$GN547+9),"")</f>
      </c>
      <c r="DU547">
        <f>IF($GO547&gt;=10,INDEX($DI:$DI,$GN547+10),"")</f>
      </c>
      <c r="DV547">
        <f>IF($GO547&gt;=11,INDEX($DI:$DI,$GN547+11),"")</f>
      </c>
      <c r="DW547">
        <f>IF($GO547&gt;=12,INDEX($DI:$DI,$GN547+12),"")</f>
      </c>
      <c r="DX547">
        <f>IF($GO547&gt;=13,INDEX($DI:$DI,$GN547+13),"")</f>
      </c>
      <c r="DY547">
        <f>IF($GO547&gt;=14,INDEX($DI:$DI,$GN547+14),"")</f>
      </c>
      <c r="DZ547">
        <f>IF($GO547&gt;=15,INDEX($DI:$DI,$GN547+15),"")</f>
      </c>
      <c r="EA547">
        <f>IF($GO547&gt;=16,INDEX($DI:$DI,$GN547+16),"")</f>
      </c>
      <c r="EB547">
        <f>IF($GO547&gt;=17,INDEX($DI:$DI,$GN547+17),"")</f>
      </c>
      <c r="EC547">
        <f>IF($GO547&gt;=18,INDEX($DI:$DI,$GN547+18),"")</f>
      </c>
      <c r="ED547">
        <f>IF($GO547&gt;=19,INDEX($DI:$DI,$GN547+19),"")</f>
      </c>
      <c r="EE547">
        <f>IF($GO547&gt;=20,INDEX($DI:$DI,$GN547+20),"")</f>
      </c>
      <c r="EF547">
        <f>IF($GO547&gt;=21,INDEX($DI:$DI,$GN547+21),"")</f>
      </c>
      <c r="EG547">
        <f>IF($GO547&gt;=22,INDEX($DI:$DI,$GN547+22),"")</f>
      </c>
      <c r="EH547">
        <f>IF($GO547&gt;=23,INDEX($DI:$DI,$GN547+23),"")</f>
      </c>
      <c r="EI547">
        <f>IF($GO547&gt;=24,INDEX($DI:$DI,$GN547+24),"")</f>
      </c>
      <c r="EJ547">
        <f>IF($GO547&gt;=25,INDEX($DI:$DI,$GN547+25),"")</f>
      </c>
      <c r="EK547">
        <f>IF($GO547&gt;=26,INDEX($DI:$DI,$GN547+26),"")</f>
      </c>
      <c r="EL547">
        <f>IF($GO547&gt;=27,INDEX($DI:$DI,$GN547+27),"")</f>
      </c>
      <c r="EM547">
        <f>IF($GO547&gt;=28,INDEX($DI:$DI,$GN547+28),"")</f>
      </c>
      <c r="EN547">
        <f>IF($GO547&gt;=29,INDEX($DI:$DI,$GN547+29),"")</f>
      </c>
      <c r="EO547">
        <f>IF($GO547&gt;=30,INDEX($DI:$DI,$GN547+30),"")</f>
      </c>
      <c r="EP547">
        <f>IF($GO547&gt;=31,INDEX($DI:$DI,$GN547+31),"")</f>
      </c>
      <c r="EQ547">
        <f>IF($GO547&gt;=32,INDEX($DI:$DI,$GN547+32),"")</f>
      </c>
      <c r="ER547">
        <f>IF($GO547&gt;=33,INDEX($DI:$DI,$GN547+33),"")</f>
      </c>
      <c r="ES547">
        <f>IF($GO547&gt;=34,INDEX($DI:$DI,$GN547+34),"")</f>
      </c>
      <c r="ET547">
        <f>IF($GO547&gt;=35,INDEX($DI:$DI,$GN547+35),"")</f>
      </c>
      <c r="EU547">
        <f>IF($GO547&gt;=36,INDEX($DI:$DI,$GN547+36),"")</f>
      </c>
      <c r="EV547">
        <f>IF($GO547&gt;=37,INDEX($DI:$DI,$GN547+37),"")</f>
      </c>
      <c r="EW547">
        <f>IF($GO547&gt;=38,INDEX($DI:$DI,$GN547+38),"")</f>
      </c>
      <c r="EX547">
        <f>IF($GO547&gt;=39,INDEX($DI:$DI,$GN547+39),"")</f>
      </c>
      <c r="EY547">
        <f>IF($GO547&gt;=40,INDEX($DI:$DI,$GN547+40),"")</f>
      </c>
      <c r="EZ547">
        <f>IF($GO547&gt;=1,INDEX($DJ:$DJ,$GN547+1),"")</f>
      </c>
      <c r="FA547">
        <f>IF($GO547&gt;=2,INDEX($DJ:$DJ,$GN547+2),"")</f>
      </c>
      <c r="FB547">
        <f>IF($GO547&gt;=3,INDEX($DJ:$DJ,$GN547+3),"")</f>
      </c>
      <c r="FC547">
        <f>IF($GO547&gt;=4,INDEX($DJ:$DJ,$GN547+4),"")</f>
      </c>
      <c r="FD547">
        <f>IF($GO547&gt;=5,INDEX($DJ:$DJ,$GN547+5),"")</f>
      </c>
      <c r="FE547">
        <f>IF($GO547&gt;=6,INDEX($DJ:$DJ,$GN547+6),"")</f>
      </c>
      <c r="FF547">
        <f>IF($GO547&gt;=7,INDEX($DJ:$DJ,$GN547+7),"")</f>
      </c>
      <c r="FG547">
        <f>IF($GO547&gt;=8,INDEX($DJ:$DJ,$GN547+8),"")</f>
      </c>
      <c r="FH547">
        <f>IF($GO547&gt;=9,INDEX($DJ:$DJ,$GN547+9),"")</f>
      </c>
      <c r="FI547">
        <f>IF($GO547&gt;=10,INDEX($DJ:$DJ,$GN547+10),"")</f>
      </c>
      <c r="FJ547">
        <f>IF($GO547&gt;=11,INDEX($DJ:$DJ,$GN547+11),"")</f>
      </c>
      <c r="FK547">
        <f>IF($GO547&gt;=12,INDEX($DJ:$DJ,$GN547+12),"")</f>
      </c>
      <c r="FL547">
        <f>IF($GO547&gt;=13,INDEX($DJ:$DJ,$GN547+13),"")</f>
      </c>
      <c r="FM547">
        <f>IF($GO547&gt;=14,INDEX($DJ:$DJ,$GN547+14),"")</f>
      </c>
      <c r="FN547">
        <f>IF($GO547&gt;=15,INDEX($DJ:$DJ,$GN547+15),"")</f>
      </c>
      <c r="FO547">
        <f>IF($GO547&gt;=16,INDEX($DJ:$DJ,$GN547+16),"")</f>
      </c>
      <c r="FP547">
        <f>IF($GO547&gt;=17,INDEX($DJ:$DJ,$GN547+17),"")</f>
      </c>
      <c r="FQ547">
        <f>IF($GO547&gt;=18,INDEX($DJ:$DJ,$GN547+18),"")</f>
      </c>
      <c r="FR547">
        <f>IF($GO547&gt;=19,INDEX($DJ:$DJ,$GN547+19),"")</f>
      </c>
      <c r="FS547">
        <f>IF($GO547&gt;=20,INDEX($DJ:$DJ,$GN547+20),"")</f>
      </c>
      <c r="FT547">
        <f>IF($GO547&gt;=21,INDEX($DJ:$DJ,$GN547+21),"")</f>
      </c>
      <c r="FU547">
        <f>IF($GO547&gt;=22,INDEX($DJ:$DJ,$GN547+22),"")</f>
      </c>
      <c r="FV547">
        <f>IF($GO547&gt;=23,INDEX($DJ:$DJ,$GN547+23),"")</f>
      </c>
      <c r="FW547">
        <f>IF($GO547&gt;=24,INDEX($DJ:$DJ,$GN547+24),"")</f>
      </c>
      <c r="FX547">
        <f>IF($GO547&gt;=25,INDEX($DJ:$DJ,$GN547+25),"")</f>
      </c>
      <c r="FY547">
        <f>IF($GO547&gt;=26,INDEX($DJ:$DJ,$GN547+26),"")</f>
      </c>
      <c r="FZ547">
        <f>IF($GO547&gt;=27,INDEX($DJ:$DJ,$GN547+27),"")</f>
      </c>
      <c r="GA547">
        <f>IF($GO547&gt;=28,INDEX($DJ:$DJ,$GN547+28),"")</f>
      </c>
      <c r="GB547">
        <f>IF($GO547&gt;=29,INDEX($DJ:$DJ,$GN547+29),"")</f>
      </c>
      <c r="GC547">
        <f>IF($GO547&gt;=30,INDEX($DJ:$DJ,$GN547+30),"")</f>
      </c>
      <c r="GD547">
        <f>IF($GO547&gt;=31,INDEX($DJ:$DJ,$GN547+31),"")</f>
      </c>
      <c r="GE547">
        <f>IF($GO547&gt;=32,INDEX($DJ:$DJ,$GN547+32),"")</f>
      </c>
      <c r="GF547">
        <f>IF($GO547&gt;=33,INDEX($DJ:$DJ,$GN547+33),"")</f>
      </c>
      <c r="GG547">
        <f>IF($GO547&gt;=34,INDEX($DJ:$DJ,$GN547+34),"")</f>
      </c>
      <c r="GH547">
        <f>IF($GO547&gt;=35,INDEX($DJ:$DJ,$GN547+35),"")</f>
      </c>
      <c r="GI547">
        <f>IF($GO547&gt;=36,INDEX($DJ:$DJ,$GN547+36),"")</f>
      </c>
      <c r="GJ547">
        <f>IF($GO547&gt;=37,INDEX($DJ:$DJ,$GN547+37),"")</f>
      </c>
      <c r="GK547">
        <f>IF($GO547&gt;=38,INDEX($DJ:$DJ,$GN547+38),"")</f>
      </c>
      <c r="GL547">
        <f>IF($GO547&gt;=39,INDEX($DJ:$DJ,$GN547+39),"")</f>
      </c>
      <c r="GM547">
        <f>IF($GO547&gt;=40,INDEX($DJ:$DJ,$GN547+40),"")</f>
      </c>
      <c r="GN547">
        <f>IFERROR(MATCH($DH547,$DI$2:$DI$148,0)+1,0)</f>
      </c>
      <c r="GO547">
        <f>IFERROR(INDEX($DK$2:$DK$148,MATCH($DH547,$DI$2:$DI$148,0)),0)</f>
      </c>
      <c r="GP547">
        <f>IFERROR(MATCH($Y547,$DL$547:$EY$547,0),0)</f>
      </c>
      <c r="GQ547">
        <f>IF($GP547&gt;0,INDEX($EZ$547:$GM$547,$GP547),"")</f>
      </c>
      <c r="GT547">
        <f>IF($JC547&gt;=1,INDEX($GR:$GR,$JB547+1),"")</f>
      </c>
      <c r="GU547">
        <f>IF($JC547&gt;=2,INDEX($GR:$GR,$JB547+2),"")</f>
      </c>
      <c r="GV547">
        <f>IF($JC547&gt;=3,INDEX($GR:$GR,$JB547+3),"")</f>
      </c>
      <c r="GW547">
        <f>IF($JC547&gt;=4,INDEX($GR:$GR,$JB547+4),"")</f>
      </c>
      <c r="GX547">
        <f>IF($JC547&gt;=5,INDEX($GR:$GR,$JB547+5),"")</f>
      </c>
      <c r="GY547">
        <f>IF($JC547&gt;=6,INDEX($GR:$GR,$JB547+6),"")</f>
      </c>
      <c r="GZ547">
        <f>IF($JC547&gt;=7,INDEX($GR:$GR,$JB547+7),"")</f>
      </c>
      <c r="HA547">
        <f>IF($JC547&gt;=8,INDEX($GR:$GR,$JB547+8),"")</f>
      </c>
      <c r="HB547">
        <f>IF($JC547&gt;=9,INDEX($GR:$GR,$JB547+9),"")</f>
      </c>
      <c r="HC547">
        <f>IF($JC547&gt;=10,INDEX($GR:$GR,$JB547+10),"")</f>
      </c>
      <c r="HD547">
        <f>IF($JC547&gt;=11,INDEX($GR:$GR,$JB547+11),"")</f>
      </c>
      <c r="HE547">
        <f>IF($JC547&gt;=12,INDEX($GR:$GR,$JB547+12),"")</f>
      </c>
      <c r="HF547">
        <f>IF($JC547&gt;=13,INDEX($GR:$GR,$JB547+13),"")</f>
      </c>
      <c r="HG547">
        <f>IF($JC547&gt;=14,INDEX($GR:$GR,$JB547+14),"")</f>
      </c>
      <c r="HH547">
        <f>IF($JC547&gt;=15,INDEX($GR:$GR,$JB547+15),"")</f>
      </c>
      <c r="HI547">
        <f>IF($JC547&gt;=16,INDEX($GR:$GR,$JB547+16),"")</f>
      </c>
      <c r="HJ547">
        <f>IF($JC547&gt;=17,INDEX($GR:$GR,$JB547+17),"")</f>
      </c>
      <c r="HK547">
        <f>IF($JC547&gt;=18,INDEX($GR:$GR,$JB547+18),"")</f>
      </c>
      <c r="HL547">
        <f>IF($JC547&gt;=19,INDEX($GR:$GR,$JB547+19),"")</f>
      </c>
      <c r="HM547">
        <f>IF($JC547&gt;=20,INDEX($GR:$GR,$JB547+20),"")</f>
      </c>
      <c r="HN547">
        <f>IF($JC547&gt;=21,INDEX($GR:$GR,$JB547+21),"")</f>
      </c>
      <c r="HO547">
        <f>IF($JC547&gt;=22,INDEX($GR:$GR,$JB547+22),"")</f>
      </c>
      <c r="HP547">
        <f>IF($JC547&gt;=23,INDEX($GR:$GR,$JB547+23),"")</f>
      </c>
      <c r="HQ547">
        <f>IF($JC547&gt;=24,INDEX($GR:$GR,$JB547+24),"")</f>
      </c>
      <c r="HR547">
        <f>IF($JC547&gt;=25,INDEX($GR:$GR,$JB547+25),"")</f>
      </c>
      <c r="HS547">
        <f>IF($JC547&gt;=26,INDEX($GR:$GR,$JB547+26),"")</f>
      </c>
      <c r="HT547">
        <f>IF($JC547&gt;=27,INDEX($GR:$GR,$JB547+27),"")</f>
      </c>
      <c r="HU547">
        <f>IF($JC547&gt;=28,INDEX($GR:$GR,$JB547+28),"")</f>
      </c>
      <c r="HV547">
        <f>IF($JC547&gt;=29,INDEX($GR:$GR,$JB547+29),"")</f>
      </c>
      <c r="HW547">
        <f>IF($JC547&gt;=30,INDEX($GR:$GR,$JB547+30),"")</f>
      </c>
      <c r="HX547">
        <f>IF($JC547&gt;=31,INDEX($GR:$GR,$JB547+31),"")</f>
      </c>
      <c r="HY547">
        <f>IF($JC547&gt;=32,INDEX($GR:$GR,$JB547+32),"")</f>
      </c>
      <c r="HZ547">
        <f>IF($JC547&gt;=33,INDEX($GR:$GR,$JB547+33),"")</f>
      </c>
      <c r="IA547">
        <f>IF($JC547&gt;=34,INDEX($GR:$GR,$JB547+34),"")</f>
      </c>
      <c r="IB547">
        <f>IF($JC547&gt;=35,INDEX($GR:$GR,$JB547+35),"")</f>
      </c>
      <c r="IC547">
        <f>IF($JC547&gt;=36,INDEX($GR:$GR,$JB547+36),"")</f>
      </c>
      <c r="ID547">
        <f>IF($JC547&gt;=37,INDEX($GR:$GR,$JB547+37),"")</f>
      </c>
      <c r="IE547">
        <f>IF($JC547&gt;=38,INDEX($GR:$GR,$JB547+38),"")</f>
      </c>
      <c r="IF547">
        <f>IF($JC547&gt;=39,INDEX($GR:$GR,$JB547+39),"")</f>
      </c>
      <c r="IG547">
        <f>IF($JC547&gt;=40,INDEX($GR:$GR,$JB547+40),"")</f>
      </c>
      <c r="IH547">
        <f>IF($JC547&gt;=41,INDEX($GR:$GR,$JB547+41),"")</f>
      </c>
      <c r="II547">
        <f>IF($JC547&gt;=42,INDEX($GR:$GR,$JB547+42),"")</f>
      </c>
      <c r="IJ547">
        <f>IF($JC547&gt;=43,INDEX($GR:$GR,$JB547+43),"")</f>
      </c>
      <c r="IK547">
        <f>IF($JC547&gt;=44,INDEX($GR:$GR,$JB547+44),"")</f>
      </c>
      <c r="IL547">
        <f>IF($JC547&gt;=45,INDEX($GR:$GR,$JB547+45),"")</f>
      </c>
      <c r="IM547">
        <f>IF($JC547&gt;=46,INDEX($GR:$GR,$JB547+46),"")</f>
      </c>
      <c r="IN547">
        <f>IF($JC547&gt;=47,INDEX($GR:$GR,$JB547+47),"")</f>
      </c>
      <c r="IO547">
        <f>IF($JC547&gt;=48,INDEX($GR:$GR,$JB547+48),"")</f>
      </c>
      <c r="IP547">
        <f>IF($JC547&gt;=49,INDEX($GR:$GR,$JB547+49),"")</f>
      </c>
      <c r="IQ547">
        <f>IF($JC547&gt;=50,INDEX($GR:$GR,$JB547+50),"")</f>
      </c>
      <c r="IR547">
        <f>IF($JC547&gt;=51,INDEX($GR:$GR,$JB547+51),"")</f>
      </c>
      <c r="IS547">
        <f>IF($JC547&gt;=52,INDEX($GR:$GR,$JB547+52),"")</f>
      </c>
      <c r="IT547">
        <f>IF($JC547&gt;=53,INDEX($GR:$GR,$JB547+53),"")</f>
      </c>
      <c r="IU547">
        <f>IF($JC547&gt;=54,INDEX($GR:$GR,$JB547+54),"")</f>
      </c>
      <c r="IV547">
        <f>IF($JC547&gt;=55,INDEX($GR:$GR,$JB547+55),"")</f>
      </c>
      <c r="IW547">
        <f>IF($JC547&gt;=56,INDEX($GR:$GR,$JB547+56),"")</f>
      </c>
      <c r="IX547">
        <f>IF($JC547&gt;=57,INDEX($GR:$GR,$JB547+57),"")</f>
      </c>
      <c r="IY547">
        <f>IF($JC547&gt;=58,INDEX($GR:$GR,$JB547+58),"")</f>
      </c>
      <c r="IZ547">
        <f>IF($JC547&gt;=59,INDEX($GR:$GR,$JB547+59),"")</f>
      </c>
      <c r="JA547">
        <f>IF($JC547&gt;=60,INDEX($GR:$GR,$JB547+60),"")</f>
      </c>
      <c r="JB547">
        <f>IFERROR(MATCH($GQ547,$GR$2:$GR$324,0)+1,0)</f>
      </c>
      <c r="JC547">
        <f>IFERROR(INDEX($GS$2:$GS$324,MATCH($GQ547,$GR$2:$GR$324,0)),0)</f>
      </c>
      <c r="JD547" t="s">
        <v>40</v>
      </c>
      <c r="JE547" t="s">
        <v>40</v>
      </c>
    </row>
    <row r="548" spans="1:265" x14ac:dyDescent="0.25">
      <c r="Q548">
        <f>IF(OR($T548="",$P548=""),"",IFERROR($T548/$P548,0))</f>
      </c>
      <c r="R548">
        <f>IF($T548="","",
SUM($S548,$U548,$Z548,$V548,$X548)*
(1-IF($AA548="",0,VALUE($AA548)/100)))</f>
      </c>
      <c r="S548">
        <f>IF($T548="","",$T548)</f>
      </c>
      <c r="U548">
        <f>IF($T548="","",
IF($N548="","",
IF(ISNUMBER(SEARCH("exempt",LOWER($N548))),0,
$T548*(VALUE(SUBSTITUTE($N548,"%",""))/100))))</f>
      </c>
      <c r="AB548">
        <f>IFERROR(IF(FIND(" - ",$K548)&gt;0,MID($K548,FIND(" - ",$K548)+3,LEN($K548)),""),"")</f>
      </c>
      <c r="AK548" t="s">
        <v>1135</v>
      </c>
      <c r="AP548">
        <f>IFERROR(LEFT($K548,FIND(" - ",$K548)-1),$K548)</f>
      </c>
      <c r="AS548">
        <f>IF($CH548&gt;=1,INDEX($AQ:$AQ,$CG548+1),"")</f>
      </c>
      <c r="AT548">
        <f>IF($CH548&gt;=2,INDEX($AQ:$AQ,$CG548+2),"")</f>
      </c>
      <c r="AU548">
        <f>IF($CH548&gt;=3,INDEX($AQ:$AQ,$CG548+3),"")</f>
      </c>
      <c r="AV548">
        <f>IF($CH548&gt;=4,INDEX($AQ:$AQ,$CG548+4),"")</f>
      </c>
      <c r="AW548">
        <f>IF($CH548&gt;=5,INDEX($AQ:$AQ,$CG548+5),"")</f>
      </c>
      <c r="AX548">
        <f>IF($CH548&gt;=6,INDEX($AQ:$AQ,$CG548+6),"")</f>
      </c>
      <c r="AY548">
        <f>IF($CH548&gt;=7,INDEX($AQ:$AQ,$CG548+7),"")</f>
      </c>
      <c r="AZ548">
        <f>IF($CH548&gt;=8,INDEX($AQ:$AQ,$CG548+8),"")</f>
      </c>
      <c r="BA548">
        <f>IF($CH548&gt;=9,INDEX($AQ:$AQ,$CG548+9),"")</f>
      </c>
      <c r="BB548">
        <f>IF($CH548&gt;=10,INDEX($AQ:$AQ,$CG548+10),"")</f>
      </c>
      <c r="BC548">
        <f>IF($CH548&gt;=11,INDEX($AQ:$AQ,$CG548+11),"")</f>
      </c>
      <c r="BD548">
        <f>IF($CH548&gt;=12,INDEX($AQ:$AQ,$CG548+12),"")</f>
      </c>
      <c r="BE548">
        <f>IF($CH548&gt;=13,INDEX($AQ:$AQ,$CG548+13),"")</f>
      </c>
      <c r="BF548">
        <f>IF($CH548&gt;=14,INDEX($AQ:$AQ,$CG548+14),"")</f>
      </c>
      <c r="BG548">
        <f>IF($CH548&gt;=15,INDEX($AQ:$AQ,$CG548+15),"")</f>
      </c>
      <c r="BH548">
        <f>IF($CH548&gt;=16,INDEX($AQ:$AQ,$CG548+16),"")</f>
      </c>
      <c r="BI548">
        <f>IF($CH548&gt;=17,INDEX($AQ:$AQ,$CG548+17),"")</f>
      </c>
      <c r="BJ548">
        <f>IF($CH548&gt;=18,INDEX($AQ:$AQ,$CG548+18),"")</f>
      </c>
      <c r="BK548">
        <f>IF($CH548&gt;=19,INDEX($AQ:$AQ,$CG548+19),"")</f>
      </c>
      <c r="BL548">
        <f>IF($CH548&gt;=20,INDEX($AQ:$AQ,$CG548+20),"")</f>
      </c>
      <c r="BM548">
        <f>IF($CH548&gt;=21,INDEX($AQ:$AQ,$CG548+21),"")</f>
      </c>
      <c r="BN548">
        <f>IF($CH548&gt;=22,INDEX($AQ:$AQ,$CG548+22),"")</f>
      </c>
      <c r="BO548">
        <f>IF($CH548&gt;=23,INDEX($AQ:$AQ,$CG548+23),"")</f>
      </c>
      <c r="BP548">
        <f>IF($CH548&gt;=24,INDEX($AQ:$AQ,$CG548+24),"")</f>
      </c>
      <c r="BQ548">
        <f>IF($CH548&gt;=25,INDEX($AQ:$AQ,$CG548+25),"")</f>
      </c>
      <c r="BR548">
        <f>IF($CH548&gt;=26,INDEX($AQ:$AQ,$CG548+26),"")</f>
      </c>
      <c r="BS548">
        <f>IF($CH548&gt;=27,INDEX($AQ:$AQ,$CG548+27),"")</f>
      </c>
      <c r="BT548">
        <f>IF($CH548&gt;=28,INDEX($AQ:$AQ,$CG548+28),"")</f>
      </c>
      <c r="BU548">
        <f>IF($CH548&gt;=29,INDEX($AQ:$AQ,$CG548+29),"")</f>
      </c>
      <c r="BV548">
        <f>IF($CH548&gt;=30,INDEX($AQ:$AQ,$CG548+30),"")</f>
      </c>
      <c r="BW548">
        <f>IF($CH548&gt;=31,INDEX($AQ:$AQ,$CG548+31),"")</f>
      </c>
      <c r="BX548">
        <f>IF($CH548&gt;=32,INDEX($AQ:$AQ,$CG548+32),"")</f>
      </c>
      <c r="BY548">
        <f>IF($CH548&gt;=33,INDEX($AQ:$AQ,$CG548+33),"")</f>
      </c>
      <c r="BZ548">
        <f>IF($CH548&gt;=34,INDEX($AQ:$AQ,$CG548+34),"")</f>
      </c>
      <c r="CA548">
        <f>IF($CH548&gt;=35,INDEX($AQ:$AQ,$CG548+35),"")</f>
      </c>
      <c r="CB548">
        <f>IF($CH548&gt;=36,INDEX($AQ:$AQ,$CG548+36),"")</f>
      </c>
      <c r="CC548">
        <f>IF($CH548&gt;=37,INDEX($AQ:$AQ,$CG548+37),"")</f>
      </c>
      <c r="CD548">
        <f>IF($CH548&gt;=38,INDEX($AQ:$AQ,$CG548+38),"")</f>
      </c>
      <c r="CE548">
        <f>IF($CH548&gt;=39,INDEX($AQ:$AQ,$CG548+39),"")</f>
      </c>
      <c r="CF548">
        <f>IF($CH548&gt;=40,INDEX($AQ:$AQ,$CG548+40),"")</f>
      </c>
      <c r="CG548">
        <f>IFERROR(MATCH($AP548,$AQ$2:$AQ$134,0)+1,0)</f>
      </c>
      <c r="CH548">
        <f>IFERROR(INDEX($AR$2:$AR$134,MATCH($AP548,$AQ$2:$AQ$134,0)),0)</f>
      </c>
      <c r="CI548">
        <f>IFERROR(LEFT($L548,FIND(" - ",$L548)-1),$L548)</f>
      </c>
      <c r="CL548">
        <f>IF($DG548&gt;=1,INDEX($CJ:$CJ,$DF548+1),"")</f>
      </c>
      <c r="CM548">
        <f>IF($DG548&gt;=2,INDEX($CJ:$CJ,$DF548+2),"")</f>
      </c>
      <c r="CN548">
        <f>IF($DG548&gt;=3,INDEX($CJ:$CJ,$DF548+3),"")</f>
      </c>
      <c r="CO548">
        <f>IF($DG548&gt;=4,INDEX($CJ:$CJ,$DF548+4),"")</f>
      </c>
      <c r="CP548">
        <f>IF($DG548&gt;=5,INDEX($CJ:$CJ,$DF548+5),"")</f>
      </c>
      <c r="CQ548">
        <f>IF($DG548&gt;=6,INDEX($CJ:$CJ,$DF548+6),"")</f>
      </c>
      <c r="CR548">
        <f>IF($DG548&gt;=7,INDEX($CJ:$CJ,$DF548+7),"")</f>
      </c>
      <c r="CS548">
        <f>IF($DG548&gt;=8,INDEX($CJ:$CJ,$DF548+8),"")</f>
      </c>
      <c r="CT548">
        <f>IF($DG548&gt;=9,INDEX($CJ:$CJ,$DF548+9),"")</f>
      </c>
      <c r="CU548">
        <f>IF($DG548&gt;=10,INDEX($CJ:$CJ,$DF548+10),"")</f>
      </c>
      <c r="CV548">
        <f>IF($DG548&gt;=11,INDEX($CJ:$CJ,$DF548+11),"")</f>
      </c>
      <c r="CW548">
        <f>IF($DG548&gt;=12,INDEX($CJ:$CJ,$DF548+12),"")</f>
      </c>
      <c r="CX548">
        <f>IF($DG548&gt;=13,INDEX($CJ:$CJ,$DF548+13),"")</f>
      </c>
      <c r="CY548">
        <f>IF($DG548&gt;=14,INDEX($CJ:$CJ,$DF548+14),"")</f>
      </c>
      <c r="CZ548">
        <f>IF($DG548&gt;=15,INDEX($CJ:$CJ,$DF548+15),"")</f>
      </c>
      <c r="DA548">
        <f>IF($DG548&gt;=16,INDEX($CJ:$CJ,$DF548+16),"")</f>
      </c>
      <c r="DB548">
        <f>IF($DG548&gt;=17,INDEX($CJ:$CJ,$DF548+17),"")</f>
      </c>
      <c r="DC548">
        <f>IF($DG548&gt;=18,INDEX($CJ:$CJ,$DF548+18),"")</f>
      </c>
      <c r="DD548">
        <f>IF($DG548&gt;=19,INDEX($CJ:$CJ,$DF548+19),"")</f>
      </c>
      <c r="DE548">
        <f>IF($DG548&gt;=20,INDEX($CJ:$CJ,$DF548+20),"")</f>
      </c>
      <c r="DF548">
        <f>IFERROR(MATCH($CI548,$CJ$2:$CJ$263,0)+1,0)</f>
      </c>
      <c r="DG548">
        <f>IFERROR(INDEX($CK$2:$CK$263,MATCH($CI548,$CJ$2:$CJ$263,0)),0)</f>
      </c>
      <c r="DH548">
        <f>IFERROR(INDEX($AO:$AO,MATCH($N548,$AN:$AN,0))&amp;"","")</f>
      </c>
      <c r="DL548">
        <f>IF($GO548&gt;=1,INDEX($DI:$DI,$GN548+1),"")</f>
      </c>
      <c r="DM548">
        <f>IF($GO548&gt;=2,INDEX($DI:$DI,$GN548+2),"")</f>
      </c>
      <c r="DN548">
        <f>IF($GO548&gt;=3,INDEX($DI:$DI,$GN548+3),"")</f>
      </c>
      <c r="DO548">
        <f>IF($GO548&gt;=4,INDEX($DI:$DI,$GN548+4),"")</f>
      </c>
      <c r="DP548">
        <f>IF($GO548&gt;=5,INDEX($DI:$DI,$GN548+5),"")</f>
      </c>
      <c r="DQ548">
        <f>IF($GO548&gt;=6,INDEX($DI:$DI,$GN548+6),"")</f>
      </c>
      <c r="DR548">
        <f>IF($GO548&gt;=7,INDEX($DI:$DI,$GN548+7),"")</f>
      </c>
      <c r="DS548">
        <f>IF($GO548&gt;=8,INDEX($DI:$DI,$GN548+8),"")</f>
      </c>
      <c r="DT548">
        <f>IF($GO548&gt;=9,INDEX($DI:$DI,$GN548+9),"")</f>
      </c>
      <c r="DU548">
        <f>IF($GO548&gt;=10,INDEX($DI:$DI,$GN548+10),"")</f>
      </c>
      <c r="DV548">
        <f>IF($GO548&gt;=11,INDEX($DI:$DI,$GN548+11),"")</f>
      </c>
      <c r="DW548">
        <f>IF($GO548&gt;=12,INDEX($DI:$DI,$GN548+12),"")</f>
      </c>
      <c r="DX548">
        <f>IF($GO548&gt;=13,INDEX($DI:$DI,$GN548+13),"")</f>
      </c>
      <c r="DY548">
        <f>IF($GO548&gt;=14,INDEX($DI:$DI,$GN548+14),"")</f>
      </c>
      <c r="DZ548">
        <f>IF($GO548&gt;=15,INDEX($DI:$DI,$GN548+15),"")</f>
      </c>
      <c r="EA548">
        <f>IF($GO548&gt;=16,INDEX($DI:$DI,$GN548+16),"")</f>
      </c>
      <c r="EB548">
        <f>IF($GO548&gt;=17,INDEX($DI:$DI,$GN548+17),"")</f>
      </c>
      <c r="EC548">
        <f>IF($GO548&gt;=18,INDEX($DI:$DI,$GN548+18),"")</f>
      </c>
      <c r="ED548">
        <f>IF($GO548&gt;=19,INDEX($DI:$DI,$GN548+19),"")</f>
      </c>
      <c r="EE548">
        <f>IF($GO548&gt;=20,INDEX($DI:$DI,$GN548+20),"")</f>
      </c>
      <c r="EF548">
        <f>IF($GO548&gt;=21,INDEX($DI:$DI,$GN548+21),"")</f>
      </c>
      <c r="EG548">
        <f>IF($GO548&gt;=22,INDEX($DI:$DI,$GN548+22),"")</f>
      </c>
      <c r="EH548">
        <f>IF($GO548&gt;=23,INDEX($DI:$DI,$GN548+23),"")</f>
      </c>
      <c r="EI548">
        <f>IF($GO548&gt;=24,INDEX($DI:$DI,$GN548+24),"")</f>
      </c>
      <c r="EJ548">
        <f>IF($GO548&gt;=25,INDEX($DI:$DI,$GN548+25),"")</f>
      </c>
      <c r="EK548">
        <f>IF($GO548&gt;=26,INDEX($DI:$DI,$GN548+26),"")</f>
      </c>
      <c r="EL548">
        <f>IF($GO548&gt;=27,INDEX($DI:$DI,$GN548+27),"")</f>
      </c>
      <c r="EM548">
        <f>IF($GO548&gt;=28,INDEX($DI:$DI,$GN548+28),"")</f>
      </c>
      <c r="EN548">
        <f>IF($GO548&gt;=29,INDEX($DI:$DI,$GN548+29),"")</f>
      </c>
      <c r="EO548">
        <f>IF($GO548&gt;=30,INDEX($DI:$DI,$GN548+30),"")</f>
      </c>
      <c r="EP548">
        <f>IF($GO548&gt;=31,INDEX($DI:$DI,$GN548+31),"")</f>
      </c>
      <c r="EQ548">
        <f>IF($GO548&gt;=32,INDEX($DI:$DI,$GN548+32),"")</f>
      </c>
      <c r="ER548">
        <f>IF($GO548&gt;=33,INDEX($DI:$DI,$GN548+33),"")</f>
      </c>
      <c r="ES548">
        <f>IF($GO548&gt;=34,INDEX($DI:$DI,$GN548+34),"")</f>
      </c>
      <c r="ET548">
        <f>IF($GO548&gt;=35,INDEX($DI:$DI,$GN548+35),"")</f>
      </c>
      <c r="EU548">
        <f>IF($GO548&gt;=36,INDEX($DI:$DI,$GN548+36),"")</f>
      </c>
      <c r="EV548">
        <f>IF($GO548&gt;=37,INDEX($DI:$DI,$GN548+37),"")</f>
      </c>
      <c r="EW548">
        <f>IF($GO548&gt;=38,INDEX($DI:$DI,$GN548+38),"")</f>
      </c>
      <c r="EX548">
        <f>IF($GO548&gt;=39,INDEX($DI:$DI,$GN548+39),"")</f>
      </c>
      <c r="EY548">
        <f>IF($GO548&gt;=40,INDEX($DI:$DI,$GN548+40),"")</f>
      </c>
      <c r="EZ548">
        <f>IF($GO548&gt;=1,INDEX($DJ:$DJ,$GN548+1),"")</f>
      </c>
      <c r="FA548">
        <f>IF($GO548&gt;=2,INDEX($DJ:$DJ,$GN548+2),"")</f>
      </c>
      <c r="FB548">
        <f>IF($GO548&gt;=3,INDEX($DJ:$DJ,$GN548+3),"")</f>
      </c>
      <c r="FC548">
        <f>IF($GO548&gt;=4,INDEX($DJ:$DJ,$GN548+4),"")</f>
      </c>
      <c r="FD548">
        <f>IF($GO548&gt;=5,INDEX($DJ:$DJ,$GN548+5),"")</f>
      </c>
      <c r="FE548">
        <f>IF($GO548&gt;=6,INDEX($DJ:$DJ,$GN548+6),"")</f>
      </c>
      <c r="FF548">
        <f>IF($GO548&gt;=7,INDEX($DJ:$DJ,$GN548+7),"")</f>
      </c>
      <c r="FG548">
        <f>IF($GO548&gt;=8,INDEX($DJ:$DJ,$GN548+8),"")</f>
      </c>
      <c r="FH548">
        <f>IF($GO548&gt;=9,INDEX($DJ:$DJ,$GN548+9),"")</f>
      </c>
      <c r="FI548">
        <f>IF($GO548&gt;=10,INDEX($DJ:$DJ,$GN548+10),"")</f>
      </c>
      <c r="FJ548">
        <f>IF($GO548&gt;=11,INDEX($DJ:$DJ,$GN548+11),"")</f>
      </c>
      <c r="FK548">
        <f>IF($GO548&gt;=12,INDEX($DJ:$DJ,$GN548+12),"")</f>
      </c>
      <c r="FL548">
        <f>IF($GO548&gt;=13,INDEX($DJ:$DJ,$GN548+13),"")</f>
      </c>
      <c r="FM548">
        <f>IF($GO548&gt;=14,INDEX($DJ:$DJ,$GN548+14),"")</f>
      </c>
      <c r="FN548">
        <f>IF($GO548&gt;=15,INDEX($DJ:$DJ,$GN548+15),"")</f>
      </c>
      <c r="FO548">
        <f>IF($GO548&gt;=16,INDEX($DJ:$DJ,$GN548+16),"")</f>
      </c>
      <c r="FP548">
        <f>IF($GO548&gt;=17,INDEX($DJ:$DJ,$GN548+17),"")</f>
      </c>
      <c r="FQ548">
        <f>IF($GO548&gt;=18,INDEX($DJ:$DJ,$GN548+18),"")</f>
      </c>
      <c r="FR548">
        <f>IF($GO548&gt;=19,INDEX($DJ:$DJ,$GN548+19),"")</f>
      </c>
      <c r="FS548">
        <f>IF($GO548&gt;=20,INDEX($DJ:$DJ,$GN548+20),"")</f>
      </c>
      <c r="FT548">
        <f>IF($GO548&gt;=21,INDEX($DJ:$DJ,$GN548+21),"")</f>
      </c>
      <c r="FU548">
        <f>IF($GO548&gt;=22,INDEX($DJ:$DJ,$GN548+22),"")</f>
      </c>
      <c r="FV548">
        <f>IF($GO548&gt;=23,INDEX($DJ:$DJ,$GN548+23),"")</f>
      </c>
      <c r="FW548">
        <f>IF($GO548&gt;=24,INDEX($DJ:$DJ,$GN548+24),"")</f>
      </c>
      <c r="FX548">
        <f>IF($GO548&gt;=25,INDEX($DJ:$DJ,$GN548+25),"")</f>
      </c>
      <c r="FY548">
        <f>IF($GO548&gt;=26,INDEX($DJ:$DJ,$GN548+26),"")</f>
      </c>
      <c r="FZ548">
        <f>IF($GO548&gt;=27,INDEX($DJ:$DJ,$GN548+27),"")</f>
      </c>
      <c r="GA548">
        <f>IF($GO548&gt;=28,INDEX($DJ:$DJ,$GN548+28),"")</f>
      </c>
      <c r="GB548">
        <f>IF($GO548&gt;=29,INDEX($DJ:$DJ,$GN548+29),"")</f>
      </c>
      <c r="GC548">
        <f>IF($GO548&gt;=30,INDEX($DJ:$DJ,$GN548+30),"")</f>
      </c>
      <c r="GD548">
        <f>IF($GO548&gt;=31,INDEX($DJ:$DJ,$GN548+31),"")</f>
      </c>
      <c r="GE548">
        <f>IF($GO548&gt;=32,INDEX($DJ:$DJ,$GN548+32),"")</f>
      </c>
      <c r="GF548">
        <f>IF($GO548&gt;=33,INDEX($DJ:$DJ,$GN548+33),"")</f>
      </c>
      <c r="GG548">
        <f>IF($GO548&gt;=34,INDEX($DJ:$DJ,$GN548+34),"")</f>
      </c>
      <c r="GH548">
        <f>IF($GO548&gt;=35,INDEX($DJ:$DJ,$GN548+35),"")</f>
      </c>
      <c r="GI548">
        <f>IF($GO548&gt;=36,INDEX($DJ:$DJ,$GN548+36),"")</f>
      </c>
      <c r="GJ548">
        <f>IF($GO548&gt;=37,INDEX($DJ:$DJ,$GN548+37),"")</f>
      </c>
      <c r="GK548">
        <f>IF($GO548&gt;=38,INDEX($DJ:$DJ,$GN548+38),"")</f>
      </c>
      <c r="GL548">
        <f>IF($GO548&gt;=39,INDEX($DJ:$DJ,$GN548+39),"")</f>
      </c>
      <c r="GM548">
        <f>IF($GO548&gt;=40,INDEX($DJ:$DJ,$GN548+40),"")</f>
      </c>
      <c r="GN548">
        <f>IFERROR(MATCH($DH548,$DI$2:$DI$148,0)+1,0)</f>
      </c>
      <c r="GO548">
        <f>IFERROR(INDEX($DK$2:$DK$148,MATCH($DH548,$DI$2:$DI$148,0)),0)</f>
      </c>
      <c r="GP548">
        <f>IFERROR(MATCH($Y548,$DL$548:$EY$548,0),0)</f>
      </c>
      <c r="GQ548">
        <f>IF($GP548&gt;0,INDEX($EZ$548:$GM$548,$GP548),"")</f>
      </c>
      <c r="GT548">
        <f>IF($JC548&gt;=1,INDEX($GR:$GR,$JB548+1),"")</f>
      </c>
      <c r="GU548">
        <f>IF($JC548&gt;=2,INDEX($GR:$GR,$JB548+2),"")</f>
      </c>
      <c r="GV548">
        <f>IF($JC548&gt;=3,INDEX($GR:$GR,$JB548+3),"")</f>
      </c>
      <c r="GW548">
        <f>IF($JC548&gt;=4,INDEX($GR:$GR,$JB548+4),"")</f>
      </c>
      <c r="GX548">
        <f>IF($JC548&gt;=5,INDEX($GR:$GR,$JB548+5),"")</f>
      </c>
      <c r="GY548">
        <f>IF($JC548&gt;=6,INDEX($GR:$GR,$JB548+6),"")</f>
      </c>
      <c r="GZ548">
        <f>IF($JC548&gt;=7,INDEX($GR:$GR,$JB548+7),"")</f>
      </c>
      <c r="HA548">
        <f>IF($JC548&gt;=8,INDEX($GR:$GR,$JB548+8),"")</f>
      </c>
      <c r="HB548">
        <f>IF($JC548&gt;=9,INDEX($GR:$GR,$JB548+9),"")</f>
      </c>
      <c r="HC548">
        <f>IF($JC548&gt;=10,INDEX($GR:$GR,$JB548+10),"")</f>
      </c>
      <c r="HD548">
        <f>IF($JC548&gt;=11,INDEX($GR:$GR,$JB548+11),"")</f>
      </c>
      <c r="HE548">
        <f>IF($JC548&gt;=12,INDEX($GR:$GR,$JB548+12),"")</f>
      </c>
      <c r="HF548">
        <f>IF($JC548&gt;=13,INDEX($GR:$GR,$JB548+13),"")</f>
      </c>
      <c r="HG548">
        <f>IF($JC548&gt;=14,INDEX($GR:$GR,$JB548+14),"")</f>
      </c>
      <c r="HH548">
        <f>IF($JC548&gt;=15,INDEX($GR:$GR,$JB548+15),"")</f>
      </c>
      <c r="HI548">
        <f>IF($JC548&gt;=16,INDEX($GR:$GR,$JB548+16),"")</f>
      </c>
      <c r="HJ548">
        <f>IF($JC548&gt;=17,INDEX($GR:$GR,$JB548+17),"")</f>
      </c>
      <c r="HK548">
        <f>IF($JC548&gt;=18,INDEX($GR:$GR,$JB548+18),"")</f>
      </c>
      <c r="HL548">
        <f>IF($JC548&gt;=19,INDEX($GR:$GR,$JB548+19),"")</f>
      </c>
      <c r="HM548">
        <f>IF($JC548&gt;=20,INDEX($GR:$GR,$JB548+20),"")</f>
      </c>
      <c r="HN548">
        <f>IF($JC548&gt;=21,INDEX($GR:$GR,$JB548+21),"")</f>
      </c>
      <c r="HO548">
        <f>IF($JC548&gt;=22,INDEX($GR:$GR,$JB548+22),"")</f>
      </c>
      <c r="HP548">
        <f>IF($JC548&gt;=23,INDEX($GR:$GR,$JB548+23),"")</f>
      </c>
      <c r="HQ548">
        <f>IF($JC548&gt;=24,INDEX($GR:$GR,$JB548+24),"")</f>
      </c>
      <c r="HR548">
        <f>IF($JC548&gt;=25,INDEX($GR:$GR,$JB548+25),"")</f>
      </c>
      <c r="HS548">
        <f>IF($JC548&gt;=26,INDEX($GR:$GR,$JB548+26),"")</f>
      </c>
      <c r="HT548">
        <f>IF($JC548&gt;=27,INDEX($GR:$GR,$JB548+27),"")</f>
      </c>
      <c r="HU548">
        <f>IF($JC548&gt;=28,INDEX($GR:$GR,$JB548+28),"")</f>
      </c>
      <c r="HV548">
        <f>IF($JC548&gt;=29,INDEX($GR:$GR,$JB548+29),"")</f>
      </c>
      <c r="HW548">
        <f>IF($JC548&gt;=30,INDEX($GR:$GR,$JB548+30),"")</f>
      </c>
      <c r="HX548">
        <f>IF($JC548&gt;=31,INDEX($GR:$GR,$JB548+31),"")</f>
      </c>
      <c r="HY548">
        <f>IF($JC548&gt;=32,INDEX($GR:$GR,$JB548+32),"")</f>
      </c>
      <c r="HZ548">
        <f>IF($JC548&gt;=33,INDEX($GR:$GR,$JB548+33),"")</f>
      </c>
      <c r="IA548">
        <f>IF($JC548&gt;=34,INDEX($GR:$GR,$JB548+34),"")</f>
      </c>
      <c r="IB548">
        <f>IF($JC548&gt;=35,INDEX($GR:$GR,$JB548+35),"")</f>
      </c>
      <c r="IC548">
        <f>IF($JC548&gt;=36,INDEX($GR:$GR,$JB548+36),"")</f>
      </c>
      <c r="ID548">
        <f>IF($JC548&gt;=37,INDEX($GR:$GR,$JB548+37),"")</f>
      </c>
      <c r="IE548">
        <f>IF($JC548&gt;=38,INDEX($GR:$GR,$JB548+38),"")</f>
      </c>
      <c r="IF548">
        <f>IF($JC548&gt;=39,INDEX($GR:$GR,$JB548+39),"")</f>
      </c>
      <c r="IG548">
        <f>IF($JC548&gt;=40,INDEX($GR:$GR,$JB548+40),"")</f>
      </c>
      <c r="IH548">
        <f>IF($JC548&gt;=41,INDEX($GR:$GR,$JB548+41),"")</f>
      </c>
      <c r="II548">
        <f>IF($JC548&gt;=42,INDEX($GR:$GR,$JB548+42),"")</f>
      </c>
      <c r="IJ548">
        <f>IF($JC548&gt;=43,INDEX($GR:$GR,$JB548+43),"")</f>
      </c>
      <c r="IK548">
        <f>IF($JC548&gt;=44,INDEX($GR:$GR,$JB548+44),"")</f>
      </c>
      <c r="IL548">
        <f>IF($JC548&gt;=45,INDEX($GR:$GR,$JB548+45),"")</f>
      </c>
      <c r="IM548">
        <f>IF($JC548&gt;=46,INDEX($GR:$GR,$JB548+46),"")</f>
      </c>
      <c r="IN548">
        <f>IF($JC548&gt;=47,INDEX($GR:$GR,$JB548+47),"")</f>
      </c>
      <c r="IO548">
        <f>IF($JC548&gt;=48,INDEX($GR:$GR,$JB548+48),"")</f>
      </c>
      <c r="IP548">
        <f>IF($JC548&gt;=49,INDEX($GR:$GR,$JB548+49),"")</f>
      </c>
      <c r="IQ548">
        <f>IF($JC548&gt;=50,INDEX($GR:$GR,$JB548+50),"")</f>
      </c>
      <c r="IR548">
        <f>IF($JC548&gt;=51,INDEX($GR:$GR,$JB548+51),"")</f>
      </c>
      <c r="IS548">
        <f>IF($JC548&gt;=52,INDEX($GR:$GR,$JB548+52),"")</f>
      </c>
      <c r="IT548">
        <f>IF($JC548&gt;=53,INDEX($GR:$GR,$JB548+53),"")</f>
      </c>
      <c r="IU548">
        <f>IF($JC548&gt;=54,INDEX($GR:$GR,$JB548+54),"")</f>
      </c>
      <c r="IV548">
        <f>IF($JC548&gt;=55,INDEX($GR:$GR,$JB548+55),"")</f>
      </c>
      <c r="IW548">
        <f>IF($JC548&gt;=56,INDEX($GR:$GR,$JB548+56),"")</f>
      </c>
      <c r="IX548">
        <f>IF($JC548&gt;=57,INDEX($GR:$GR,$JB548+57),"")</f>
      </c>
      <c r="IY548">
        <f>IF($JC548&gt;=58,INDEX($GR:$GR,$JB548+58),"")</f>
      </c>
      <c r="IZ548">
        <f>IF($JC548&gt;=59,INDEX($GR:$GR,$JB548+59),"")</f>
      </c>
      <c r="JA548">
        <f>IF($JC548&gt;=60,INDEX($GR:$GR,$JB548+60),"")</f>
      </c>
      <c r="JB548">
        <f>IFERROR(MATCH($GQ548,$GR$2:$GR$324,0)+1,0)</f>
      </c>
      <c r="JC548">
        <f>IFERROR(INDEX($GS$2:$GS$324,MATCH($GQ548,$GR$2:$GR$324,0)),0)</f>
      </c>
      <c r="JD548" t="s">
        <v>40</v>
      </c>
      <c r="JE548" t="s">
        <v>40</v>
      </c>
    </row>
    <row r="549" spans="1:265" x14ac:dyDescent="0.25">
      <c r="Q549">
        <f>IF(OR($T549="",$P549=""),"",IFERROR($T549/$P549,0))</f>
      </c>
      <c r="R549">
        <f>IF($T549="","",
SUM($S549,$U549,$Z549,$V549,$X549)*
(1-IF($AA549="",0,VALUE($AA549)/100)))</f>
      </c>
      <c r="S549">
        <f>IF($T549="","",$T549)</f>
      </c>
      <c r="U549">
        <f>IF($T549="","",
IF($N549="","",
IF(ISNUMBER(SEARCH("exempt",LOWER($N549))),0,
$T549*(VALUE(SUBSTITUTE($N549,"%",""))/100))))</f>
      </c>
      <c r="AB549">
        <f>IFERROR(IF(FIND(" - ",$K549)&gt;0,MID($K549,FIND(" - ",$K549)+3,LEN($K549)),""),"")</f>
      </c>
      <c r="AK549" t="s">
        <v>1136</v>
      </c>
      <c r="AP549">
        <f>IFERROR(LEFT($K549,FIND(" - ",$K549)-1),$K549)</f>
      </c>
      <c r="AS549">
        <f>IF($CH549&gt;=1,INDEX($AQ:$AQ,$CG549+1),"")</f>
      </c>
      <c r="AT549">
        <f>IF($CH549&gt;=2,INDEX($AQ:$AQ,$CG549+2),"")</f>
      </c>
      <c r="AU549">
        <f>IF($CH549&gt;=3,INDEX($AQ:$AQ,$CG549+3),"")</f>
      </c>
      <c r="AV549">
        <f>IF($CH549&gt;=4,INDEX($AQ:$AQ,$CG549+4),"")</f>
      </c>
      <c r="AW549">
        <f>IF($CH549&gt;=5,INDEX($AQ:$AQ,$CG549+5),"")</f>
      </c>
      <c r="AX549">
        <f>IF($CH549&gt;=6,INDEX($AQ:$AQ,$CG549+6),"")</f>
      </c>
      <c r="AY549">
        <f>IF($CH549&gt;=7,INDEX($AQ:$AQ,$CG549+7),"")</f>
      </c>
      <c r="AZ549">
        <f>IF($CH549&gt;=8,INDEX($AQ:$AQ,$CG549+8),"")</f>
      </c>
      <c r="BA549">
        <f>IF($CH549&gt;=9,INDEX($AQ:$AQ,$CG549+9),"")</f>
      </c>
      <c r="BB549">
        <f>IF($CH549&gt;=10,INDEX($AQ:$AQ,$CG549+10),"")</f>
      </c>
      <c r="BC549">
        <f>IF($CH549&gt;=11,INDEX($AQ:$AQ,$CG549+11),"")</f>
      </c>
      <c r="BD549">
        <f>IF($CH549&gt;=12,INDEX($AQ:$AQ,$CG549+12),"")</f>
      </c>
      <c r="BE549">
        <f>IF($CH549&gt;=13,INDEX($AQ:$AQ,$CG549+13),"")</f>
      </c>
      <c r="BF549">
        <f>IF($CH549&gt;=14,INDEX($AQ:$AQ,$CG549+14),"")</f>
      </c>
      <c r="BG549">
        <f>IF($CH549&gt;=15,INDEX($AQ:$AQ,$CG549+15),"")</f>
      </c>
      <c r="BH549">
        <f>IF($CH549&gt;=16,INDEX($AQ:$AQ,$CG549+16),"")</f>
      </c>
      <c r="BI549">
        <f>IF($CH549&gt;=17,INDEX($AQ:$AQ,$CG549+17),"")</f>
      </c>
      <c r="BJ549">
        <f>IF($CH549&gt;=18,INDEX($AQ:$AQ,$CG549+18),"")</f>
      </c>
      <c r="BK549">
        <f>IF($CH549&gt;=19,INDEX($AQ:$AQ,$CG549+19),"")</f>
      </c>
      <c r="BL549">
        <f>IF($CH549&gt;=20,INDEX($AQ:$AQ,$CG549+20),"")</f>
      </c>
      <c r="BM549">
        <f>IF($CH549&gt;=21,INDEX($AQ:$AQ,$CG549+21),"")</f>
      </c>
      <c r="BN549">
        <f>IF($CH549&gt;=22,INDEX($AQ:$AQ,$CG549+22),"")</f>
      </c>
      <c r="BO549">
        <f>IF($CH549&gt;=23,INDEX($AQ:$AQ,$CG549+23),"")</f>
      </c>
      <c r="BP549">
        <f>IF($CH549&gt;=24,INDEX($AQ:$AQ,$CG549+24),"")</f>
      </c>
      <c r="BQ549">
        <f>IF($CH549&gt;=25,INDEX($AQ:$AQ,$CG549+25),"")</f>
      </c>
      <c r="BR549">
        <f>IF($CH549&gt;=26,INDEX($AQ:$AQ,$CG549+26),"")</f>
      </c>
      <c r="BS549">
        <f>IF($CH549&gt;=27,INDEX($AQ:$AQ,$CG549+27),"")</f>
      </c>
      <c r="BT549">
        <f>IF($CH549&gt;=28,INDEX($AQ:$AQ,$CG549+28),"")</f>
      </c>
      <c r="BU549">
        <f>IF($CH549&gt;=29,INDEX($AQ:$AQ,$CG549+29),"")</f>
      </c>
      <c r="BV549">
        <f>IF($CH549&gt;=30,INDEX($AQ:$AQ,$CG549+30),"")</f>
      </c>
      <c r="BW549">
        <f>IF($CH549&gt;=31,INDEX($AQ:$AQ,$CG549+31),"")</f>
      </c>
      <c r="BX549">
        <f>IF($CH549&gt;=32,INDEX($AQ:$AQ,$CG549+32),"")</f>
      </c>
      <c r="BY549">
        <f>IF($CH549&gt;=33,INDEX($AQ:$AQ,$CG549+33),"")</f>
      </c>
      <c r="BZ549">
        <f>IF($CH549&gt;=34,INDEX($AQ:$AQ,$CG549+34),"")</f>
      </c>
      <c r="CA549">
        <f>IF($CH549&gt;=35,INDEX($AQ:$AQ,$CG549+35),"")</f>
      </c>
      <c r="CB549">
        <f>IF($CH549&gt;=36,INDEX($AQ:$AQ,$CG549+36),"")</f>
      </c>
      <c r="CC549">
        <f>IF($CH549&gt;=37,INDEX($AQ:$AQ,$CG549+37),"")</f>
      </c>
      <c r="CD549">
        <f>IF($CH549&gt;=38,INDEX($AQ:$AQ,$CG549+38),"")</f>
      </c>
      <c r="CE549">
        <f>IF($CH549&gt;=39,INDEX($AQ:$AQ,$CG549+39),"")</f>
      </c>
      <c r="CF549">
        <f>IF($CH549&gt;=40,INDEX($AQ:$AQ,$CG549+40),"")</f>
      </c>
      <c r="CG549">
        <f>IFERROR(MATCH($AP549,$AQ$2:$AQ$134,0)+1,0)</f>
      </c>
      <c r="CH549">
        <f>IFERROR(INDEX($AR$2:$AR$134,MATCH($AP549,$AQ$2:$AQ$134,0)),0)</f>
      </c>
      <c r="CI549">
        <f>IFERROR(LEFT($L549,FIND(" - ",$L549)-1),$L549)</f>
      </c>
      <c r="CL549">
        <f>IF($DG549&gt;=1,INDEX($CJ:$CJ,$DF549+1),"")</f>
      </c>
      <c r="CM549">
        <f>IF($DG549&gt;=2,INDEX($CJ:$CJ,$DF549+2),"")</f>
      </c>
      <c r="CN549">
        <f>IF($DG549&gt;=3,INDEX($CJ:$CJ,$DF549+3),"")</f>
      </c>
      <c r="CO549">
        <f>IF($DG549&gt;=4,INDEX($CJ:$CJ,$DF549+4),"")</f>
      </c>
      <c r="CP549">
        <f>IF($DG549&gt;=5,INDEX($CJ:$CJ,$DF549+5),"")</f>
      </c>
      <c r="CQ549">
        <f>IF($DG549&gt;=6,INDEX($CJ:$CJ,$DF549+6),"")</f>
      </c>
      <c r="CR549">
        <f>IF($DG549&gt;=7,INDEX($CJ:$CJ,$DF549+7),"")</f>
      </c>
      <c r="CS549">
        <f>IF($DG549&gt;=8,INDEX($CJ:$CJ,$DF549+8),"")</f>
      </c>
      <c r="CT549">
        <f>IF($DG549&gt;=9,INDEX($CJ:$CJ,$DF549+9),"")</f>
      </c>
      <c r="CU549">
        <f>IF($DG549&gt;=10,INDEX($CJ:$CJ,$DF549+10),"")</f>
      </c>
      <c r="CV549">
        <f>IF($DG549&gt;=11,INDEX($CJ:$CJ,$DF549+11),"")</f>
      </c>
      <c r="CW549">
        <f>IF($DG549&gt;=12,INDEX($CJ:$CJ,$DF549+12),"")</f>
      </c>
      <c r="CX549">
        <f>IF($DG549&gt;=13,INDEX($CJ:$CJ,$DF549+13),"")</f>
      </c>
      <c r="CY549">
        <f>IF($DG549&gt;=14,INDEX($CJ:$CJ,$DF549+14),"")</f>
      </c>
      <c r="CZ549">
        <f>IF($DG549&gt;=15,INDEX($CJ:$CJ,$DF549+15),"")</f>
      </c>
      <c r="DA549">
        <f>IF($DG549&gt;=16,INDEX($CJ:$CJ,$DF549+16),"")</f>
      </c>
      <c r="DB549">
        <f>IF($DG549&gt;=17,INDEX($CJ:$CJ,$DF549+17),"")</f>
      </c>
      <c r="DC549">
        <f>IF($DG549&gt;=18,INDEX($CJ:$CJ,$DF549+18),"")</f>
      </c>
      <c r="DD549">
        <f>IF($DG549&gt;=19,INDEX($CJ:$CJ,$DF549+19),"")</f>
      </c>
      <c r="DE549">
        <f>IF($DG549&gt;=20,INDEX($CJ:$CJ,$DF549+20),"")</f>
      </c>
      <c r="DF549">
        <f>IFERROR(MATCH($CI549,$CJ$2:$CJ$263,0)+1,0)</f>
      </c>
      <c r="DG549">
        <f>IFERROR(INDEX($CK$2:$CK$263,MATCH($CI549,$CJ$2:$CJ$263,0)),0)</f>
      </c>
      <c r="DH549">
        <f>IFERROR(INDEX($AO:$AO,MATCH($N549,$AN:$AN,0))&amp;"","")</f>
      </c>
      <c r="DL549">
        <f>IF($GO549&gt;=1,INDEX($DI:$DI,$GN549+1),"")</f>
      </c>
      <c r="DM549">
        <f>IF($GO549&gt;=2,INDEX($DI:$DI,$GN549+2),"")</f>
      </c>
      <c r="DN549">
        <f>IF($GO549&gt;=3,INDEX($DI:$DI,$GN549+3),"")</f>
      </c>
      <c r="DO549">
        <f>IF($GO549&gt;=4,INDEX($DI:$DI,$GN549+4),"")</f>
      </c>
      <c r="DP549">
        <f>IF($GO549&gt;=5,INDEX($DI:$DI,$GN549+5),"")</f>
      </c>
      <c r="DQ549">
        <f>IF($GO549&gt;=6,INDEX($DI:$DI,$GN549+6),"")</f>
      </c>
      <c r="DR549">
        <f>IF($GO549&gt;=7,INDEX($DI:$DI,$GN549+7),"")</f>
      </c>
      <c r="DS549">
        <f>IF($GO549&gt;=8,INDEX($DI:$DI,$GN549+8),"")</f>
      </c>
      <c r="DT549">
        <f>IF($GO549&gt;=9,INDEX($DI:$DI,$GN549+9),"")</f>
      </c>
      <c r="DU549">
        <f>IF($GO549&gt;=10,INDEX($DI:$DI,$GN549+10),"")</f>
      </c>
      <c r="DV549">
        <f>IF($GO549&gt;=11,INDEX($DI:$DI,$GN549+11),"")</f>
      </c>
      <c r="DW549">
        <f>IF($GO549&gt;=12,INDEX($DI:$DI,$GN549+12),"")</f>
      </c>
      <c r="DX549">
        <f>IF($GO549&gt;=13,INDEX($DI:$DI,$GN549+13),"")</f>
      </c>
      <c r="DY549">
        <f>IF($GO549&gt;=14,INDEX($DI:$DI,$GN549+14),"")</f>
      </c>
      <c r="DZ549">
        <f>IF($GO549&gt;=15,INDEX($DI:$DI,$GN549+15),"")</f>
      </c>
      <c r="EA549">
        <f>IF($GO549&gt;=16,INDEX($DI:$DI,$GN549+16),"")</f>
      </c>
      <c r="EB549">
        <f>IF($GO549&gt;=17,INDEX($DI:$DI,$GN549+17),"")</f>
      </c>
      <c r="EC549">
        <f>IF($GO549&gt;=18,INDEX($DI:$DI,$GN549+18),"")</f>
      </c>
      <c r="ED549">
        <f>IF($GO549&gt;=19,INDEX($DI:$DI,$GN549+19),"")</f>
      </c>
      <c r="EE549">
        <f>IF($GO549&gt;=20,INDEX($DI:$DI,$GN549+20),"")</f>
      </c>
      <c r="EF549">
        <f>IF($GO549&gt;=21,INDEX($DI:$DI,$GN549+21),"")</f>
      </c>
      <c r="EG549">
        <f>IF($GO549&gt;=22,INDEX($DI:$DI,$GN549+22),"")</f>
      </c>
      <c r="EH549">
        <f>IF($GO549&gt;=23,INDEX($DI:$DI,$GN549+23),"")</f>
      </c>
      <c r="EI549">
        <f>IF($GO549&gt;=24,INDEX($DI:$DI,$GN549+24),"")</f>
      </c>
      <c r="EJ549">
        <f>IF($GO549&gt;=25,INDEX($DI:$DI,$GN549+25),"")</f>
      </c>
      <c r="EK549">
        <f>IF($GO549&gt;=26,INDEX($DI:$DI,$GN549+26),"")</f>
      </c>
      <c r="EL549">
        <f>IF($GO549&gt;=27,INDEX($DI:$DI,$GN549+27),"")</f>
      </c>
      <c r="EM549">
        <f>IF($GO549&gt;=28,INDEX($DI:$DI,$GN549+28),"")</f>
      </c>
      <c r="EN549">
        <f>IF($GO549&gt;=29,INDEX($DI:$DI,$GN549+29),"")</f>
      </c>
      <c r="EO549">
        <f>IF($GO549&gt;=30,INDEX($DI:$DI,$GN549+30),"")</f>
      </c>
      <c r="EP549">
        <f>IF($GO549&gt;=31,INDEX($DI:$DI,$GN549+31),"")</f>
      </c>
      <c r="EQ549">
        <f>IF($GO549&gt;=32,INDEX($DI:$DI,$GN549+32),"")</f>
      </c>
      <c r="ER549">
        <f>IF($GO549&gt;=33,INDEX($DI:$DI,$GN549+33),"")</f>
      </c>
      <c r="ES549">
        <f>IF($GO549&gt;=34,INDEX($DI:$DI,$GN549+34),"")</f>
      </c>
      <c r="ET549">
        <f>IF($GO549&gt;=35,INDEX($DI:$DI,$GN549+35),"")</f>
      </c>
      <c r="EU549">
        <f>IF($GO549&gt;=36,INDEX($DI:$DI,$GN549+36),"")</f>
      </c>
      <c r="EV549">
        <f>IF($GO549&gt;=37,INDEX($DI:$DI,$GN549+37),"")</f>
      </c>
      <c r="EW549">
        <f>IF($GO549&gt;=38,INDEX($DI:$DI,$GN549+38),"")</f>
      </c>
      <c r="EX549">
        <f>IF($GO549&gt;=39,INDEX($DI:$DI,$GN549+39),"")</f>
      </c>
      <c r="EY549">
        <f>IF($GO549&gt;=40,INDEX($DI:$DI,$GN549+40),"")</f>
      </c>
      <c r="EZ549">
        <f>IF($GO549&gt;=1,INDEX($DJ:$DJ,$GN549+1),"")</f>
      </c>
      <c r="FA549">
        <f>IF($GO549&gt;=2,INDEX($DJ:$DJ,$GN549+2),"")</f>
      </c>
      <c r="FB549">
        <f>IF($GO549&gt;=3,INDEX($DJ:$DJ,$GN549+3),"")</f>
      </c>
      <c r="FC549">
        <f>IF($GO549&gt;=4,INDEX($DJ:$DJ,$GN549+4),"")</f>
      </c>
      <c r="FD549">
        <f>IF($GO549&gt;=5,INDEX($DJ:$DJ,$GN549+5),"")</f>
      </c>
      <c r="FE549">
        <f>IF($GO549&gt;=6,INDEX($DJ:$DJ,$GN549+6),"")</f>
      </c>
      <c r="FF549">
        <f>IF($GO549&gt;=7,INDEX($DJ:$DJ,$GN549+7),"")</f>
      </c>
      <c r="FG549">
        <f>IF($GO549&gt;=8,INDEX($DJ:$DJ,$GN549+8),"")</f>
      </c>
      <c r="FH549">
        <f>IF($GO549&gt;=9,INDEX($DJ:$DJ,$GN549+9),"")</f>
      </c>
      <c r="FI549">
        <f>IF($GO549&gt;=10,INDEX($DJ:$DJ,$GN549+10),"")</f>
      </c>
      <c r="FJ549">
        <f>IF($GO549&gt;=11,INDEX($DJ:$DJ,$GN549+11),"")</f>
      </c>
      <c r="FK549">
        <f>IF($GO549&gt;=12,INDEX($DJ:$DJ,$GN549+12),"")</f>
      </c>
      <c r="FL549">
        <f>IF($GO549&gt;=13,INDEX($DJ:$DJ,$GN549+13),"")</f>
      </c>
      <c r="FM549">
        <f>IF($GO549&gt;=14,INDEX($DJ:$DJ,$GN549+14),"")</f>
      </c>
      <c r="FN549">
        <f>IF($GO549&gt;=15,INDEX($DJ:$DJ,$GN549+15),"")</f>
      </c>
      <c r="FO549">
        <f>IF($GO549&gt;=16,INDEX($DJ:$DJ,$GN549+16),"")</f>
      </c>
      <c r="FP549">
        <f>IF($GO549&gt;=17,INDEX($DJ:$DJ,$GN549+17),"")</f>
      </c>
      <c r="FQ549">
        <f>IF($GO549&gt;=18,INDEX($DJ:$DJ,$GN549+18),"")</f>
      </c>
      <c r="FR549">
        <f>IF($GO549&gt;=19,INDEX($DJ:$DJ,$GN549+19),"")</f>
      </c>
      <c r="FS549">
        <f>IF($GO549&gt;=20,INDEX($DJ:$DJ,$GN549+20),"")</f>
      </c>
      <c r="FT549">
        <f>IF($GO549&gt;=21,INDEX($DJ:$DJ,$GN549+21),"")</f>
      </c>
      <c r="FU549">
        <f>IF($GO549&gt;=22,INDEX($DJ:$DJ,$GN549+22),"")</f>
      </c>
      <c r="FV549">
        <f>IF($GO549&gt;=23,INDEX($DJ:$DJ,$GN549+23),"")</f>
      </c>
      <c r="FW549">
        <f>IF($GO549&gt;=24,INDEX($DJ:$DJ,$GN549+24),"")</f>
      </c>
      <c r="FX549">
        <f>IF($GO549&gt;=25,INDEX($DJ:$DJ,$GN549+25),"")</f>
      </c>
      <c r="FY549">
        <f>IF($GO549&gt;=26,INDEX($DJ:$DJ,$GN549+26),"")</f>
      </c>
      <c r="FZ549">
        <f>IF($GO549&gt;=27,INDEX($DJ:$DJ,$GN549+27),"")</f>
      </c>
      <c r="GA549">
        <f>IF($GO549&gt;=28,INDEX($DJ:$DJ,$GN549+28),"")</f>
      </c>
      <c r="GB549">
        <f>IF($GO549&gt;=29,INDEX($DJ:$DJ,$GN549+29),"")</f>
      </c>
      <c r="GC549">
        <f>IF($GO549&gt;=30,INDEX($DJ:$DJ,$GN549+30),"")</f>
      </c>
      <c r="GD549">
        <f>IF($GO549&gt;=31,INDEX($DJ:$DJ,$GN549+31),"")</f>
      </c>
      <c r="GE549">
        <f>IF($GO549&gt;=32,INDEX($DJ:$DJ,$GN549+32),"")</f>
      </c>
      <c r="GF549">
        <f>IF($GO549&gt;=33,INDEX($DJ:$DJ,$GN549+33),"")</f>
      </c>
      <c r="GG549">
        <f>IF($GO549&gt;=34,INDEX($DJ:$DJ,$GN549+34),"")</f>
      </c>
      <c r="GH549">
        <f>IF($GO549&gt;=35,INDEX($DJ:$DJ,$GN549+35),"")</f>
      </c>
      <c r="GI549">
        <f>IF($GO549&gt;=36,INDEX($DJ:$DJ,$GN549+36),"")</f>
      </c>
      <c r="GJ549">
        <f>IF($GO549&gt;=37,INDEX($DJ:$DJ,$GN549+37),"")</f>
      </c>
      <c r="GK549">
        <f>IF($GO549&gt;=38,INDEX($DJ:$DJ,$GN549+38),"")</f>
      </c>
      <c r="GL549">
        <f>IF($GO549&gt;=39,INDEX($DJ:$DJ,$GN549+39),"")</f>
      </c>
      <c r="GM549">
        <f>IF($GO549&gt;=40,INDEX($DJ:$DJ,$GN549+40),"")</f>
      </c>
      <c r="GN549">
        <f>IFERROR(MATCH($DH549,$DI$2:$DI$148,0)+1,0)</f>
      </c>
      <c r="GO549">
        <f>IFERROR(INDEX($DK$2:$DK$148,MATCH($DH549,$DI$2:$DI$148,0)),0)</f>
      </c>
      <c r="GP549">
        <f>IFERROR(MATCH($Y549,$DL$549:$EY$549,0),0)</f>
      </c>
      <c r="GQ549">
        <f>IF($GP549&gt;0,INDEX($EZ$549:$GM$549,$GP549),"")</f>
      </c>
      <c r="GT549">
        <f>IF($JC549&gt;=1,INDEX($GR:$GR,$JB549+1),"")</f>
      </c>
      <c r="GU549">
        <f>IF($JC549&gt;=2,INDEX($GR:$GR,$JB549+2),"")</f>
      </c>
      <c r="GV549">
        <f>IF($JC549&gt;=3,INDEX($GR:$GR,$JB549+3),"")</f>
      </c>
      <c r="GW549">
        <f>IF($JC549&gt;=4,INDEX($GR:$GR,$JB549+4),"")</f>
      </c>
      <c r="GX549">
        <f>IF($JC549&gt;=5,INDEX($GR:$GR,$JB549+5),"")</f>
      </c>
      <c r="GY549">
        <f>IF($JC549&gt;=6,INDEX($GR:$GR,$JB549+6),"")</f>
      </c>
      <c r="GZ549">
        <f>IF($JC549&gt;=7,INDEX($GR:$GR,$JB549+7),"")</f>
      </c>
      <c r="HA549">
        <f>IF($JC549&gt;=8,INDEX($GR:$GR,$JB549+8),"")</f>
      </c>
      <c r="HB549">
        <f>IF($JC549&gt;=9,INDEX($GR:$GR,$JB549+9),"")</f>
      </c>
      <c r="HC549">
        <f>IF($JC549&gt;=10,INDEX($GR:$GR,$JB549+10),"")</f>
      </c>
      <c r="HD549">
        <f>IF($JC549&gt;=11,INDEX($GR:$GR,$JB549+11),"")</f>
      </c>
      <c r="HE549">
        <f>IF($JC549&gt;=12,INDEX($GR:$GR,$JB549+12),"")</f>
      </c>
      <c r="HF549">
        <f>IF($JC549&gt;=13,INDEX($GR:$GR,$JB549+13),"")</f>
      </c>
      <c r="HG549">
        <f>IF($JC549&gt;=14,INDEX($GR:$GR,$JB549+14),"")</f>
      </c>
      <c r="HH549">
        <f>IF($JC549&gt;=15,INDEX($GR:$GR,$JB549+15),"")</f>
      </c>
      <c r="HI549">
        <f>IF($JC549&gt;=16,INDEX($GR:$GR,$JB549+16),"")</f>
      </c>
      <c r="HJ549">
        <f>IF($JC549&gt;=17,INDEX($GR:$GR,$JB549+17),"")</f>
      </c>
      <c r="HK549">
        <f>IF($JC549&gt;=18,INDEX($GR:$GR,$JB549+18),"")</f>
      </c>
      <c r="HL549">
        <f>IF($JC549&gt;=19,INDEX($GR:$GR,$JB549+19),"")</f>
      </c>
      <c r="HM549">
        <f>IF($JC549&gt;=20,INDEX($GR:$GR,$JB549+20),"")</f>
      </c>
      <c r="HN549">
        <f>IF($JC549&gt;=21,INDEX($GR:$GR,$JB549+21),"")</f>
      </c>
      <c r="HO549">
        <f>IF($JC549&gt;=22,INDEX($GR:$GR,$JB549+22),"")</f>
      </c>
      <c r="HP549">
        <f>IF($JC549&gt;=23,INDEX($GR:$GR,$JB549+23),"")</f>
      </c>
      <c r="HQ549">
        <f>IF($JC549&gt;=24,INDEX($GR:$GR,$JB549+24),"")</f>
      </c>
      <c r="HR549">
        <f>IF($JC549&gt;=25,INDEX($GR:$GR,$JB549+25),"")</f>
      </c>
      <c r="HS549">
        <f>IF($JC549&gt;=26,INDEX($GR:$GR,$JB549+26),"")</f>
      </c>
      <c r="HT549">
        <f>IF($JC549&gt;=27,INDEX($GR:$GR,$JB549+27),"")</f>
      </c>
      <c r="HU549">
        <f>IF($JC549&gt;=28,INDEX($GR:$GR,$JB549+28),"")</f>
      </c>
      <c r="HV549">
        <f>IF($JC549&gt;=29,INDEX($GR:$GR,$JB549+29),"")</f>
      </c>
      <c r="HW549">
        <f>IF($JC549&gt;=30,INDEX($GR:$GR,$JB549+30),"")</f>
      </c>
      <c r="HX549">
        <f>IF($JC549&gt;=31,INDEX($GR:$GR,$JB549+31),"")</f>
      </c>
      <c r="HY549">
        <f>IF($JC549&gt;=32,INDEX($GR:$GR,$JB549+32),"")</f>
      </c>
      <c r="HZ549">
        <f>IF($JC549&gt;=33,INDEX($GR:$GR,$JB549+33),"")</f>
      </c>
      <c r="IA549">
        <f>IF($JC549&gt;=34,INDEX($GR:$GR,$JB549+34),"")</f>
      </c>
      <c r="IB549">
        <f>IF($JC549&gt;=35,INDEX($GR:$GR,$JB549+35),"")</f>
      </c>
      <c r="IC549">
        <f>IF($JC549&gt;=36,INDEX($GR:$GR,$JB549+36),"")</f>
      </c>
      <c r="ID549">
        <f>IF($JC549&gt;=37,INDEX($GR:$GR,$JB549+37),"")</f>
      </c>
      <c r="IE549">
        <f>IF($JC549&gt;=38,INDEX($GR:$GR,$JB549+38),"")</f>
      </c>
      <c r="IF549">
        <f>IF($JC549&gt;=39,INDEX($GR:$GR,$JB549+39),"")</f>
      </c>
      <c r="IG549">
        <f>IF($JC549&gt;=40,INDEX($GR:$GR,$JB549+40),"")</f>
      </c>
      <c r="IH549">
        <f>IF($JC549&gt;=41,INDEX($GR:$GR,$JB549+41),"")</f>
      </c>
      <c r="II549">
        <f>IF($JC549&gt;=42,INDEX($GR:$GR,$JB549+42),"")</f>
      </c>
      <c r="IJ549">
        <f>IF($JC549&gt;=43,INDEX($GR:$GR,$JB549+43),"")</f>
      </c>
      <c r="IK549">
        <f>IF($JC549&gt;=44,INDEX($GR:$GR,$JB549+44),"")</f>
      </c>
      <c r="IL549">
        <f>IF($JC549&gt;=45,INDEX($GR:$GR,$JB549+45),"")</f>
      </c>
      <c r="IM549">
        <f>IF($JC549&gt;=46,INDEX($GR:$GR,$JB549+46),"")</f>
      </c>
      <c r="IN549">
        <f>IF($JC549&gt;=47,INDEX($GR:$GR,$JB549+47),"")</f>
      </c>
      <c r="IO549">
        <f>IF($JC549&gt;=48,INDEX($GR:$GR,$JB549+48),"")</f>
      </c>
      <c r="IP549">
        <f>IF($JC549&gt;=49,INDEX($GR:$GR,$JB549+49),"")</f>
      </c>
      <c r="IQ549">
        <f>IF($JC549&gt;=50,INDEX($GR:$GR,$JB549+50),"")</f>
      </c>
      <c r="IR549">
        <f>IF($JC549&gt;=51,INDEX($GR:$GR,$JB549+51),"")</f>
      </c>
      <c r="IS549">
        <f>IF($JC549&gt;=52,INDEX($GR:$GR,$JB549+52),"")</f>
      </c>
      <c r="IT549">
        <f>IF($JC549&gt;=53,INDEX($GR:$GR,$JB549+53),"")</f>
      </c>
      <c r="IU549">
        <f>IF($JC549&gt;=54,INDEX($GR:$GR,$JB549+54),"")</f>
      </c>
      <c r="IV549">
        <f>IF($JC549&gt;=55,INDEX($GR:$GR,$JB549+55),"")</f>
      </c>
      <c r="IW549">
        <f>IF($JC549&gt;=56,INDEX($GR:$GR,$JB549+56),"")</f>
      </c>
      <c r="IX549">
        <f>IF($JC549&gt;=57,INDEX($GR:$GR,$JB549+57),"")</f>
      </c>
      <c r="IY549">
        <f>IF($JC549&gt;=58,INDEX($GR:$GR,$JB549+58),"")</f>
      </c>
      <c r="IZ549">
        <f>IF($JC549&gt;=59,INDEX($GR:$GR,$JB549+59),"")</f>
      </c>
      <c r="JA549">
        <f>IF($JC549&gt;=60,INDEX($GR:$GR,$JB549+60),"")</f>
      </c>
      <c r="JB549">
        <f>IFERROR(MATCH($GQ549,$GR$2:$GR$324,0)+1,0)</f>
      </c>
      <c r="JC549">
        <f>IFERROR(INDEX($GS$2:$GS$324,MATCH($GQ549,$GR$2:$GR$324,0)),0)</f>
      </c>
      <c r="JD549" t="s">
        <v>40</v>
      </c>
      <c r="JE549" t="s">
        <v>40</v>
      </c>
    </row>
    <row r="550" spans="1:265" x14ac:dyDescent="0.25">
      <c r="Q550">
        <f>IF(OR($T550="",$P550=""),"",IFERROR($T550/$P550,0))</f>
      </c>
      <c r="R550">
        <f>IF($T550="","",
SUM($S550,$U550,$Z550,$V550,$X550)*
(1-IF($AA550="",0,VALUE($AA550)/100)))</f>
      </c>
      <c r="S550">
        <f>IF($T550="","",$T550)</f>
      </c>
      <c r="U550">
        <f>IF($T550="","",
IF($N550="","",
IF(ISNUMBER(SEARCH("exempt",LOWER($N550))),0,
$T550*(VALUE(SUBSTITUTE($N550,"%",""))/100))))</f>
      </c>
      <c r="AB550">
        <f>IFERROR(IF(FIND(" - ",$K550)&gt;0,MID($K550,FIND(" - ",$K550)+3,LEN($K550)),""),"")</f>
      </c>
      <c r="AK550" t="s">
        <v>1137</v>
      </c>
      <c r="AP550">
        <f>IFERROR(LEFT($K550,FIND(" - ",$K550)-1),$K550)</f>
      </c>
      <c r="AS550">
        <f>IF($CH550&gt;=1,INDEX($AQ:$AQ,$CG550+1),"")</f>
      </c>
      <c r="AT550">
        <f>IF($CH550&gt;=2,INDEX($AQ:$AQ,$CG550+2),"")</f>
      </c>
      <c r="AU550">
        <f>IF($CH550&gt;=3,INDEX($AQ:$AQ,$CG550+3),"")</f>
      </c>
      <c r="AV550">
        <f>IF($CH550&gt;=4,INDEX($AQ:$AQ,$CG550+4),"")</f>
      </c>
      <c r="AW550">
        <f>IF($CH550&gt;=5,INDEX($AQ:$AQ,$CG550+5),"")</f>
      </c>
      <c r="AX550">
        <f>IF($CH550&gt;=6,INDEX($AQ:$AQ,$CG550+6),"")</f>
      </c>
      <c r="AY550">
        <f>IF($CH550&gt;=7,INDEX($AQ:$AQ,$CG550+7),"")</f>
      </c>
      <c r="AZ550">
        <f>IF($CH550&gt;=8,INDEX($AQ:$AQ,$CG550+8),"")</f>
      </c>
      <c r="BA550">
        <f>IF($CH550&gt;=9,INDEX($AQ:$AQ,$CG550+9),"")</f>
      </c>
      <c r="BB550">
        <f>IF($CH550&gt;=10,INDEX($AQ:$AQ,$CG550+10),"")</f>
      </c>
      <c r="BC550">
        <f>IF($CH550&gt;=11,INDEX($AQ:$AQ,$CG550+11),"")</f>
      </c>
      <c r="BD550">
        <f>IF($CH550&gt;=12,INDEX($AQ:$AQ,$CG550+12),"")</f>
      </c>
      <c r="BE550">
        <f>IF($CH550&gt;=13,INDEX($AQ:$AQ,$CG550+13),"")</f>
      </c>
      <c r="BF550">
        <f>IF($CH550&gt;=14,INDEX($AQ:$AQ,$CG550+14),"")</f>
      </c>
      <c r="BG550">
        <f>IF($CH550&gt;=15,INDEX($AQ:$AQ,$CG550+15),"")</f>
      </c>
      <c r="BH550">
        <f>IF($CH550&gt;=16,INDEX($AQ:$AQ,$CG550+16),"")</f>
      </c>
      <c r="BI550">
        <f>IF($CH550&gt;=17,INDEX($AQ:$AQ,$CG550+17),"")</f>
      </c>
      <c r="BJ550">
        <f>IF($CH550&gt;=18,INDEX($AQ:$AQ,$CG550+18),"")</f>
      </c>
      <c r="BK550">
        <f>IF($CH550&gt;=19,INDEX($AQ:$AQ,$CG550+19),"")</f>
      </c>
      <c r="BL550">
        <f>IF($CH550&gt;=20,INDEX($AQ:$AQ,$CG550+20),"")</f>
      </c>
      <c r="BM550">
        <f>IF($CH550&gt;=21,INDEX($AQ:$AQ,$CG550+21),"")</f>
      </c>
      <c r="BN550">
        <f>IF($CH550&gt;=22,INDEX($AQ:$AQ,$CG550+22),"")</f>
      </c>
      <c r="BO550">
        <f>IF($CH550&gt;=23,INDEX($AQ:$AQ,$CG550+23),"")</f>
      </c>
      <c r="BP550">
        <f>IF($CH550&gt;=24,INDEX($AQ:$AQ,$CG550+24),"")</f>
      </c>
      <c r="BQ550">
        <f>IF($CH550&gt;=25,INDEX($AQ:$AQ,$CG550+25),"")</f>
      </c>
      <c r="BR550">
        <f>IF($CH550&gt;=26,INDEX($AQ:$AQ,$CG550+26),"")</f>
      </c>
      <c r="BS550">
        <f>IF($CH550&gt;=27,INDEX($AQ:$AQ,$CG550+27),"")</f>
      </c>
      <c r="BT550">
        <f>IF($CH550&gt;=28,INDEX($AQ:$AQ,$CG550+28),"")</f>
      </c>
      <c r="BU550">
        <f>IF($CH550&gt;=29,INDEX($AQ:$AQ,$CG550+29),"")</f>
      </c>
      <c r="BV550">
        <f>IF($CH550&gt;=30,INDEX($AQ:$AQ,$CG550+30),"")</f>
      </c>
      <c r="BW550">
        <f>IF($CH550&gt;=31,INDEX($AQ:$AQ,$CG550+31),"")</f>
      </c>
      <c r="BX550">
        <f>IF($CH550&gt;=32,INDEX($AQ:$AQ,$CG550+32),"")</f>
      </c>
      <c r="BY550">
        <f>IF($CH550&gt;=33,INDEX($AQ:$AQ,$CG550+33),"")</f>
      </c>
      <c r="BZ550">
        <f>IF($CH550&gt;=34,INDEX($AQ:$AQ,$CG550+34),"")</f>
      </c>
      <c r="CA550">
        <f>IF($CH550&gt;=35,INDEX($AQ:$AQ,$CG550+35),"")</f>
      </c>
      <c r="CB550">
        <f>IF($CH550&gt;=36,INDEX($AQ:$AQ,$CG550+36),"")</f>
      </c>
      <c r="CC550">
        <f>IF($CH550&gt;=37,INDEX($AQ:$AQ,$CG550+37),"")</f>
      </c>
      <c r="CD550">
        <f>IF($CH550&gt;=38,INDEX($AQ:$AQ,$CG550+38),"")</f>
      </c>
      <c r="CE550">
        <f>IF($CH550&gt;=39,INDEX($AQ:$AQ,$CG550+39),"")</f>
      </c>
      <c r="CF550">
        <f>IF($CH550&gt;=40,INDEX($AQ:$AQ,$CG550+40),"")</f>
      </c>
      <c r="CG550">
        <f>IFERROR(MATCH($AP550,$AQ$2:$AQ$134,0)+1,0)</f>
      </c>
      <c r="CH550">
        <f>IFERROR(INDEX($AR$2:$AR$134,MATCH($AP550,$AQ$2:$AQ$134,0)),0)</f>
      </c>
      <c r="CI550">
        <f>IFERROR(LEFT($L550,FIND(" - ",$L550)-1),$L550)</f>
      </c>
      <c r="CL550">
        <f>IF($DG550&gt;=1,INDEX($CJ:$CJ,$DF550+1),"")</f>
      </c>
      <c r="CM550">
        <f>IF($DG550&gt;=2,INDEX($CJ:$CJ,$DF550+2),"")</f>
      </c>
      <c r="CN550">
        <f>IF($DG550&gt;=3,INDEX($CJ:$CJ,$DF550+3),"")</f>
      </c>
      <c r="CO550">
        <f>IF($DG550&gt;=4,INDEX($CJ:$CJ,$DF550+4),"")</f>
      </c>
      <c r="CP550">
        <f>IF($DG550&gt;=5,INDEX($CJ:$CJ,$DF550+5),"")</f>
      </c>
      <c r="CQ550">
        <f>IF($DG550&gt;=6,INDEX($CJ:$CJ,$DF550+6),"")</f>
      </c>
      <c r="CR550">
        <f>IF($DG550&gt;=7,INDEX($CJ:$CJ,$DF550+7),"")</f>
      </c>
      <c r="CS550">
        <f>IF($DG550&gt;=8,INDEX($CJ:$CJ,$DF550+8),"")</f>
      </c>
      <c r="CT550">
        <f>IF($DG550&gt;=9,INDEX($CJ:$CJ,$DF550+9),"")</f>
      </c>
      <c r="CU550">
        <f>IF($DG550&gt;=10,INDEX($CJ:$CJ,$DF550+10),"")</f>
      </c>
      <c r="CV550">
        <f>IF($DG550&gt;=11,INDEX($CJ:$CJ,$DF550+11),"")</f>
      </c>
      <c r="CW550">
        <f>IF($DG550&gt;=12,INDEX($CJ:$CJ,$DF550+12),"")</f>
      </c>
      <c r="CX550">
        <f>IF($DG550&gt;=13,INDEX($CJ:$CJ,$DF550+13),"")</f>
      </c>
      <c r="CY550">
        <f>IF($DG550&gt;=14,INDEX($CJ:$CJ,$DF550+14),"")</f>
      </c>
      <c r="CZ550">
        <f>IF($DG550&gt;=15,INDEX($CJ:$CJ,$DF550+15),"")</f>
      </c>
      <c r="DA550">
        <f>IF($DG550&gt;=16,INDEX($CJ:$CJ,$DF550+16),"")</f>
      </c>
      <c r="DB550">
        <f>IF($DG550&gt;=17,INDEX($CJ:$CJ,$DF550+17),"")</f>
      </c>
      <c r="DC550">
        <f>IF($DG550&gt;=18,INDEX($CJ:$CJ,$DF550+18),"")</f>
      </c>
      <c r="DD550">
        <f>IF($DG550&gt;=19,INDEX($CJ:$CJ,$DF550+19),"")</f>
      </c>
      <c r="DE550">
        <f>IF($DG550&gt;=20,INDEX($CJ:$CJ,$DF550+20),"")</f>
      </c>
      <c r="DF550">
        <f>IFERROR(MATCH($CI550,$CJ$2:$CJ$263,0)+1,0)</f>
      </c>
      <c r="DG550">
        <f>IFERROR(INDEX($CK$2:$CK$263,MATCH($CI550,$CJ$2:$CJ$263,0)),0)</f>
      </c>
      <c r="DH550">
        <f>IFERROR(INDEX($AO:$AO,MATCH($N550,$AN:$AN,0))&amp;"","")</f>
      </c>
      <c r="DL550">
        <f>IF($GO550&gt;=1,INDEX($DI:$DI,$GN550+1),"")</f>
      </c>
      <c r="DM550">
        <f>IF($GO550&gt;=2,INDEX($DI:$DI,$GN550+2),"")</f>
      </c>
      <c r="DN550">
        <f>IF($GO550&gt;=3,INDEX($DI:$DI,$GN550+3),"")</f>
      </c>
      <c r="DO550">
        <f>IF($GO550&gt;=4,INDEX($DI:$DI,$GN550+4),"")</f>
      </c>
      <c r="DP550">
        <f>IF($GO550&gt;=5,INDEX($DI:$DI,$GN550+5),"")</f>
      </c>
      <c r="DQ550">
        <f>IF($GO550&gt;=6,INDEX($DI:$DI,$GN550+6),"")</f>
      </c>
      <c r="DR550">
        <f>IF($GO550&gt;=7,INDEX($DI:$DI,$GN550+7),"")</f>
      </c>
      <c r="DS550">
        <f>IF($GO550&gt;=8,INDEX($DI:$DI,$GN550+8),"")</f>
      </c>
      <c r="DT550">
        <f>IF($GO550&gt;=9,INDEX($DI:$DI,$GN550+9),"")</f>
      </c>
      <c r="DU550">
        <f>IF($GO550&gt;=10,INDEX($DI:$DI,$GN550+10),"")</f>
      </c>
      <c r="DV550">
        <f>IF($GO550&gt;=11,INDEX($DI:$DI,$GN550+11),"")</f>
      </c>
      <c r="DW550">
        <f>IF($GO550&gt;=12,INDEX($DI:$DI,$GN550+12),"")</f>
      </c>
      <c r="DX550">
        <f>IF($GO550&gt;=13,INDEX($DI:$DI,$GN550+13),"")</f>
      </c>
      <c r="DY550">
        <f>IF($GO550&gt;=14,INDEX($DI:$DI,$GN550+14),"")</f>
      </c>
      <c r="DZ550">
        <f>IF($GO550&gt;=15,INDEX($DI:$DI,$GN550+15),"")</f>
      </c>
      <c r="EA550">
        <f>IF($GO550&gt;=16,INDEX($DI:$DI,$GN550+16),"")</f>
      </c>
      <c r="EB550">
        <f>IF($GO550&gt;=17,INDEX($DI:$DI,$GN550+17),"")</f>
      </c>
      <c r="EC550">
        <f>IF($GO550&gt;=18,INDEX($DI:$DI,$GN550+18),"")</f>
      </c>
      <c r="ED550">
        <f>IF($GO550&gt;=19,INDEX($DI:$DI,$GN550+19),"")</f>
      </c>
      <c r="EE550">
        <f>IF($GO550&gt;=20,INDEX($DI:$DI,$GN550+20),"")</f>
      </c>
      <c r="EF550">
        <f>IF($GO550&gt;=21,INDEX($DI:$DI,$GN550+21),"")</f>
      </c>
      <c r="EG550">
        <f>IF($GO550&gt;=22,INDEX($DI:$DI,$GN550+22),"")</f>
      </c>
      <c r="EH550">
        <f>IF($GO550&gt;=23,INDEX($DI:$DI,$GN550+23),"")</f>
      </c>
      <c r="EI550">
        <f>IF($GO550&gt;=24,INDEX($DI:$DI,$GN550+24),"")</f>
      </c>
      <c r="EJ550">
        <f>IF($GO550&gt;=25,INDEX($DI:$DI,$GN550+25),"")</f>
      </c>
      <c r="EK550">
        <f>IF($GO550&gt;=26,INDEX($DI:$DI,$GN550+26),"")</f>
      </c>
      <c r="EL550">
        <f>IF($GO550&gt;=27,INDEX($DI:$DI,$GN550+27),"")</f>
      </c>
      <c r="EM550">
        <f>IF($GO550&gt;=28,INDEX($DI:$DI,$GN550+28),"")</f>
      </c>
      <c r="EN550">
        <f>IF($GO550&gt;=29,INDEX($DI:$DI,$GN550+29),"")</f>
      </c>
      <c r="EO550">
        <f>IF($GO550&gt;=30,INDEX($DI:$DI,$GN550+30),"")</f>
      </c>
      <c r="EP550">
        <f>IF($GO550&gt;=31,INDEX($DI:$DI,$GN550+31),"")</f>
      </c>
      <c r="EQ550">
        <f>IF($GO550&gt;=32,INDEX($DI:$DI,$GN550+32),"")</f>
      </c>
      <c r="ER550">
        <f>IF($GO550&gt;=33,INDEX($DI:$DI,$GN550+33),"")</f>
      </c>
      <c r="ES550">
        <f>IF($GO550&gt;=34,INDEX($DI:$DI,$GN550+34),"")</f>
      </c>
      <c r="ET550">
        <f>IF($GO550&gt;=35,INDEX($DI:$DI,$GN550+35),"")</f>
      </c>
      <c r="EU550">
        <f>IF($GO550&gt;=36,INDEX($DI:$DI,$GN550+36),"")</f>
      </c>
      <c r="EV550">
        <f>IF($GO550&gt;=37,INDEX($DI:$DI,$GN550+37),"")</f>
      </c>
      <c r="EW550">
        <f>IF($GO550&gt;=38,INDEX($DI:$DI,$GN550+38),"")</f>
      </c>
      <c r="EX550">
        <f>IF($GO550&gt;=39,INDEX($DI:$DI,$GN550+39),"")</f>
      </c>
      <c r="EY550">
        <f>IF($GO550&gt;=40,INDEX($DI:$DI,$GN550+40),"")</f>
      </c>
      <c r="EZ550">
        <f>IF($GO550&gt;=1,INDEX($DJ:$DJ,$GN550+1),"")</f>
      </c>
      <c r="FA550">
        <f>IF($GO550&gt;=2,INDEX($DJ:$DJ,$GN550+2),"")</f>
      </c>
      <c r="FB550">
        <f>IF($GO550&gt;=3,INDEX($DJ:$DJ,$GN550+3),"")</f>
      </c>
      <c r="FC550">
        <f>IF($GO550&gt;=4,INDEX($DJ:$DJ,$GN550+4),"")</f>
      </c>
      <c r="FD550">
        <f>IF($GO550&gt;=5,INDEX($DJ:$DJ,$GN550+5),"")</f>
      </c>
      <c r="FE550">
        <f>IF($GO550&gt;=6,INDEX($DJ:$DJ,$GN550+6),"")</f>
      </c>
      <c r="FF550">
        <f>IF($GO550&gt;=7,INDEX($DJ:$DJ,$GN550+7),"")</f>
      </c>
      <c r="FG550">
        <f>IF($GO550&gt;=8,INDEX($DJ:$DJ,$GN550+8),"")</f>
      </c>
      <c r="FH550">
        <f>IF($GO550&gt;=9,INDEX($DJ:$DJ,$GN550+9),"")</f>
      </c>
      <c r="FI550">
        <f>IF($GO550&gt;=10,INDEX($DJ:$DJ,$GN550+10),"")</f>
      </c>
      <c r="FJ550">
        <f>IF($GO550&gt;=11,INDEX($DJ:$DJ,$GN550+11),"")</f>
      </c>
      <c r="FK550">
        <f>IF($GO550&gt;=12,INDEX($DJ:$DJ,$GN550+12),"")</f>
      </c>
      <c r="FL550">
        <f>IF($GO550&gt;=13,INDEX($DJ:$DJ,$GN550+13),"")</f>
      </c>
      <c r="FM550">
        <f>IF($GO550&gt;=14,INDEX($DJ:$DJ,$GN550+14),"")</f>
      </c>
      <c r="FN550">
        <f>IF($GO550&gt;=15,INDEX($DJ:$DJ,$GN550+15),"")</f>
      </c>
      <c r="FO550">
        <f>IF($GO550&gt;=16,INDEX($DJ:$DJ,$GN550+16),"")</f>
      </c>
      <c r="FP550">
        <f>IF($GO550&gt;=17,INDEX($DJ:$DJ,$GN550+17),"")</f>
      </c>
      <c r="FQ550">
        <f>IF($GO550&gt;=18,INDEX($DJ:$DJ,$GN550+18),"")</f>
      </c>
      <c r="FR550">
        <f>IF($GO550&gt;=19,INDEX($DJ:$DJ,$GN550+19),"")</f>
      </c>
      <c r="FS550">
        <f>IF($GO550&gt;=20,INDEX($DJ:$DJ,$GN550+20),"")</f>
      </c>
      <c r="FT550">
        <f>IF($GO550&gt;=21,INDEX($DJ:$DJ,$GN550+21),"")</f>
      </c>
      <c r="FU550">
        <f>IF($GO550&gt;=22,INDEX($DJ:$DJ,$GN550+22),"")</f>
      </c>
      <c r="FV550">
        <f>IF($GO550&gt;=23,INDEX($DJ:$DJ,$GN550+23),"")</f>
      </c>
      <c r="FW550">
        <f>IF($GO550&gt;=24,INDEX($DJ:$DJ,$GN550+24),"")</f>
      </c>
      <c r="FX550">
        <f>IF($GO550&gt;=25,INDEX($DJ:$DJ,$GN550+25),"")</f>
      </c>
      <c r="FY550">
        <f>IF($GO550&gt;=26,INDEX($DJ:$DJ,$GN550+26),"")</f>
      </c>
      <c r="FZ550">
        <f>IF($GO550&gt;=27,INDEX($DJ:$DJ,$GN550+27),"")</f>
      </c>
      <c r="GA550">
        <f>IF($GO550&gt;=28,INDEX($DJ:$DJ,$GN550+28),"")</f>
      </c>
      <c r="GB550">
        <f>IF($GO550&gt;=29,INDEX($DJ:$DJ,$GN550+29),"")</f>
      </c>
      <c r="GC550">
        <f>IF($GO550&gt;=30,INDEX($DJ:$DJ,$GN550+30),"")</f>
      </c>
      <c r="GD550">
        <f>IF($GO550&gt;=31,INDEX($DJ:$DJ,$GN550+31),"")</f>
      </c>
      <c r="GE550">
        <f>IF($GO550&gt;=32,INDEX($DJ:$DJ,$GN550+32),"")</f>
      </c>
      <c r="GF550">
        <f>IF($GO550&gt;=33,INDEX($DJ:$DJ,$GN550+33),"")</f>
      </c>
      <c r="GG550">
        <f>IF($GO550&gt;=34,INDEX($DJ:$DJ,$GN550+34),"")</f>
      </c>
      <c r="GH550">
        <f>IF($GO550&gt;=35,INDEX($DJ:$DJ,$GN550+35),"")</f>
      </c>
      <c r="GI550">
        <f>IF($GO550&gt;=36,INDEX($DJ:$DJ,$GN550+36),"")</f>
      </c>
      <c r="GJ550">
        <f>IF($GO550&gt;=37,INDEX($DJ:$DJ,$GN550+37),"")</f>
      </c>
      <c r="GK550">
        <f>IF($GO550&gt;=38,INDEX($DJ:$DJ,$GN550+38),"")</f>
      </c>
      <c r="GL550">
        <f>IF($GO550&gt;=39,INDEX($DJ:$DJ,$GN550+39),"")</f>
      </c>
      <c r="GM550">
        <f>IF($GO550&gt;=40,INDEX($DJ:$DJ,$GN550+40),"")</f>
      </c>
      <c r="GN550">
        <f>IFERROR(MATCH($DH550,$DI$2:$DI$148,0)+1,0)</f>
      </c>
      <c r="GO550">
        <f>IFERROR(INDEX($DK$2:$DK$148,MATCH($DH550,$DI$2:$DI$148,0)),0)</f>
      </c>
      <c r="GP550">
        <f>IFERROR(MATCH($Y550,$DL$550:$EY$550,0),0)</f>
      </c>
      <c r="GQ550">
        <f>IF($GP550&gt;0,INDEX($EZ$550:$GM$550,$GP550),"")</f>
      </c>
      <c r="GT550">
        <f>IF($JC550&gt;=1,INDEX($GR:$GR,$JB550+1),"")</f>
      </c>
      <c r="GU550">
        <f>IF($JC550&gt;=2,INDEX($GR:$GR,$JB550+2),"")</f>
      </c>
      <c r="GV550">
        <f>IF($JC550&gt;=3,INDEX($GR:$GR,$JB550+3),"")</f>
      </c>
      <c r="GW550">
        <f>IF($JC550&gt;=4,INDEX($GR:$GR,$JB550+4),"")</f>
      </c>
      <c r="GX550">
        <f>IF($JC550&gt;=5,INDEX($GR:$GR,$JB550+5),"")</f>
      </c>
      <c r="GY550">
        <f>IF($JC550&gt;=6,INDEX($GR:$GR,$JB550+6),"")</f>
      </c>
      <c r="GZ550">
        <f>IF($JC550&gt;=7,INDEX($GR:$GR,$JB550+7),"")</f>
      </c>
      <c r="HA550">
        <f>IF($JC550&gt;=8,INDEX($GR:$GR,$JB550+8),"")</f>
      </c>
      <c r="HB550">
        <f>IF($JC550&gt;=9,INDEX($GR:$GR,$JB550+9),"")</f>
      </c>
      <c r="HC550">
        <f>IF($JC550&gt;=10,INDEX($GR:$GR,$JB550+10),"")</f>
      </c>
      <c r="HD550">
        <f>IF($JC550&gt;=11,INDEX($GR:$GR,$JB550+11),"")</f>
      </c>
      <c r="HE550">
        <f>IF($JC550&gt;=12,INDEX($GR:$GR,$JB550+12),"")</f>
      </c>
      <c r="HF550">
        <f>IF($JC550&gt;=13,INDEX($GR:$GR,$JB550+13),"")</f>
      </c>
      <c r="HG550">
        <f>IF($JC550&gt;=14,INDEX($GR:$GR,$JB550+14),"")</f>
      </c>
      <c r="HH550">
        <f>IF($JC550&gt;=15,INDEX($GR:$GR,$JB550+15),"")</f>
      </c>
      <c r="HI550">
        <f>IF($JC550&gt;=16,INDEX($GR:$GR,$JB550+16),"")</f>
      </c>
      <c r="HJ550">
        <f>IF($JC550&gt;=17,INDEX($GR:$GR,$JB550+17),"")</f>
      </c>
      <c r="HK550">
        <f>IF($JC550&gt;=18,INDEX($GR:$GR,$JB550+18),"")</f>
      </c>
      <c r="HL550">
        <f>IF($JC550&gt;=19,INDEX($GR:$GR,$JB550+19),"")</f>
      </c>
      <c r="HM550">
        <f>IF($JC550&gt;=20,INDEX($GR:$GR,$JB550+20),"")</f>
      </c>
      <c r="HN550">
        <f>IF($JC550&gt;=21,INDEX($GR:$GR,$JB550+21),"")</f>
      </c>
      <c r="HO550">
        <f>IF($JC550&gt;=22,INDEX($GR:$GR,$JB550+22),"")</f>
      </c>
      <c r="HP550">
        <f>IF($JC550&gt;=23,INDEX($GR:$GR,$JB550+23),"")</f>
      </c>
      <c r="HQ550">
        <f>IF($JC550&gt;=24,INDEX($GR:$GR,$JB550+24),"")</f>
      </c>
      <c r="HR550">
        <f>IF($JC550&gt;=25,INDEX($GR:$GR,$JB550+25),"")</f>
      </c>
      <c r="HS550">
        <f>IF($JC550&gt;=26,INDEX($GR:$GR,$JB550+26),"")</f>
      </c>
      <c r="HT550">
        <f>IF($JC550&gt;=27,INDEX($GR:$GR,$JB550+27),"")</f>
      </c>
      <c r="HU550">
        <f>IF($JC550&gt;=28,INDEX($GR:$GR,$JB550+28),"")</f>
      </c>
      <c r="HV550">
        <f>IF($JC550&gt;=29,INDEX($GR:$GR,$JB550+29),"")</f>
      </c>
      <c r="HW550">
        <f>IF($JC550&gt;=30,INDEX($GR:$GR,$JB550+30),"")</f>
      </c>
      <c r="HX550">
        <f>IF($JC550&gt;=31,INDEX($GR:$GR,$JB550+31),"")</f>
      </c>
      <c r="HY550">
        <f>IF($JC550&gt;=32,INDEX($GR:$GR,$JB550+32),"")</f>
      </c>
      <c r="HZ550">
        <f>IF($JC550&gt;=33,INDEX($GR:$GR,$JB550+33),"")</f>
      </c>
      <c r="IA550">
        <f>IF($JC550&gt;=34,INDEX($GR:$GR,$JB550+34),"")</f>
      </c>
      <c r="IB550">
        <f>IF($JC550&gt;=35,INDEX($GR:$GR,$JB550+35),"")</f>
      </c>
      <c r="IC550">
        <f>IF($JC550&gt;=36,INDEX($GR:$GR,$JB550+36),"")</f>
      </c>
      <c r="ID550">
        <f>IF($JC550&gt;=37,INDEX($GR:$GR,$JB550+37),"")</f>
      </c>
      <c r="IE550">
        <f>IF($JC550&gt;=38,INDEX($GR:$GR,$JB550+38),"")</f>
      </c>
      <c r="IF550">
        <f>IF($JC550&gt;=39,INDEX($GR:$GR,$JB550+39),"")</f>
      </c>
      <c r="IG550">
        <f>IF($JC550&gt;=40,INDEX($GR:$GR,$JB550+40),"")</f>
      </c>
      <c r="IH550">
        <f>IF($JC550&gt;=41,INDEX($GR:$GR,$JB550+41),"")</f>
      </c>
      <c r="II550">
        <f>IF($JC550&gt;=42,INDEX($GR:$GR,$JB550+42),"")</f>
      </c>
      <c r="IJ550">
        <f>IF($JC550&gt;=43,INDEX($GR:$GR,$JB550+43),"")</f>
      </c>
      <c r="IK550">
        <f>IF($JC550&gt;=44,INDEX($GR:$GR,$JB550+44),"")</f>
      </c>
      <c r="IL550">
        <f>IF($JC550&gt;=45,INDEX($GR:$GR,$JB550+45),"")</f>
      </c>
      <c r="IM550">
        <f>IF($JC550&gt;=46,INDEX($GR:$GR,$JB550+46),"")</f>
      </c>
      <c r="IN550">
        <f>IF($JC550&gt;=47,INDEX($GR:$GR,$JB550+47),"")</f>
      </c>
      <c r="IO550">
        <f>IF($JC550&gt;=48,INDEX($GR:$GR,$JB550+48),"")</f>
      </c>
      <c r="IP550">
        <f>IF($JC550&gt;=49,INDEX($GR:$GR,$JB550+49),"")</f>
      </c>
      <c r="IQ550">
        <f>IF($JC550&gt;=50,INDEX($GR:$GR,$JB550+50),"")</f>
      </c>
      <c r="IR550">
        <f>IF($JC550&gt;=51,INDEX($GR:$GR,$JB550+51),"")</f>
      </c>
      <c r="IS550">
        <f>IF($JC550&gt;=52,INDEX($GR:$GR,$JB550+52),"")</f>
      </c>
      <c r="IT550">
        <f>IF($JC550&gt;=53,INDEX($GR:$GR,$JB550+53),"")</f>
      </c>
      <c r="IU550">
        <f>IF($JC550&gt;=54,INDEX($GR:$GR,$JB550+54),"")</f>
      </c>
      <c r="IV550">
        <f>IF($JC550&gt;=55,INDEX($GR:$GR,$JB550+55),"")</f>
      </c>
      <c r="IW550">
        <f>IF($JC550&gt;=56,INDEX($GR:$GR,$JB550+56),"")</f>
      </c>
      <c r="IX550">
        <f>IF($JC550&gt;=57,INDEX($GR:$GR,$JB550+57),"")</f>
      </c>
      <c r="IY550">
        <f>IF($JC550&gt;=58,INDEX($GR:$GR,$JB550+58),"")</f>
      </c>
      <c r="IZ550">
        <f>IF($JC550&gt;=59,INDEX($GR:$GR,$JB550+59),"")</f>
      </c>
      <c r="JA550">
        <f>IF($JC550&gt;=60,INDEX($GR:$GR,$JB550+60),"")</f>
      </c>
      <c r="JB550">
        <f>IFERROR(MATCH($GQ550,$GR$2:$GR$324,0)+1,0)</f>
      </c>
      <c r="JC550">
        <f>IFERROR(INDEX($GS$2:$GS$324,MATCH($GQ550,$GR$2:$GR$324,0)),0)</f>
      </c>
      <c r="JD550" t="s">
        <v>40</v>
      </c>
      <c r="JE550" t="s">
        <v>40</v>
      </c>
    </row>
    <row r="551" spans="1:265" x14ac:dyDescent="0.25">
      <c r="Q551">
        <f>IF(OR($T551="",$P551=""),"",IFERROR($T551/$P551,0))</f>
      </c>
      <c r="R551">
        <f>IF($T551="","",
SUM($S551,$U551,$Z551,$V551,$X551)*
(1-IF($AA551="",0,VALUE($AA551)/100)))</f>
      </c>
      <c r="S551">
        <f>IF($T551="","",$T551)</f>
      </c>
      <c r="U551">
        <f>IF($T551="","",
IF($N551="","",
IF(ISNUMBER(SEARCH("exempt",LOWER($N551))),0,
$T551*(VALUE(SUBSTITUTE($N551,"%",""))/100))))</f>
      </c>
      <c r="AB551">
        <f>IFERROR(IF(FIND(" - ",$K551)&gt;0,MID($K551,FIND(" - ",$K551)+3,LEN($K551)),""),"")</f>
      </c>
      <c r="AK551" t="s">
        <v>1138</v>
      </c>
      <c r="AP551">
        <f>IFERROR(LEFT($K551,FIND(" - ",$K551)-1),$K551)</f>
      </c>
      <c r="AS551">
        <f>IF($CH551&gt;=1,INDEX($AQ:$AQ,$CG551+1),"")</f>
      </c>
      <c r="AT551">
        <f>IF($CH551&gt;=2,INDEX($AQ:$AQ,$CG551+2),"")</f>
      </c>
      <c r="AU551">
        <f>IF($CH551&gt;=3,INDEX($AQ:$AQ,$CG551+3),"")</f>
      </c>
      <c r="AV551">
        <f>IF($CH551&gt;=4,INDEX($AQ:$AQ,$CG551+4),"")</f>
      </c>
      <c r="AW551">
        <f>IF($CH551&gt;=5,INDEX($AQ:$AQ,$CG551+5),"")</f>
      </c>
      <c r="AX551">
        <f>IF($CH551&gt;=6,INDEX($AQ:$AQ,$CG551+6),"")</f>
      </c>
      <c r="AY551">
        <f>IF($CH551&gt;=7,INDEX($AQ:$AQ,$CG551+7),"")</f>
      </c>
      <c r="AZ551">
        <f>IF($CH551&gt;=8,INDEX($AQ:$AQ,$CG551+8),"")</f>
      </c>
      <c r="BA551">
        <f>IF($CH551&gt;=9,INDEX($AQ:$AQ,$CG551+9),"")</f>
      </c>
      <c r="BB551">
        <f>IF($CH551&gt;=10,INDEX($AQ:$AQ,$CG551+10),"")</f>
      </c>
      <c r="BC551">
        <f>IF($CH551&gt;=11,INDEX($AQ:$AQ,$CG551+11),"")</f>
      </c>
      <c r="BD551">
        <f>IF($CH551&gt;=12,INDEX($AQ:$AQ,$CG551+12),"")</f>
      </c>
      <c r="BE551">
        <f>IF($CH551&gt;=13,INDEX($AQ:$AQ,$CG551+13),"")</f>
      </c>
      <c r="BF551">
        <f>IF($CH551&gt;=14,INDEX($AQ:$AQ,$CG551+14),"")</f>
      </c>
      <c r="BG551">
        <f>IF($CH551&gt;=15,INDEX($AQ:$AQ,$CG551+15),"")</f>
      </c>
      <c r="BH551">
        <f>IF($CH551&gt;=16,INDEX($AQ:$AQ,$CG551+16),"")</f>
      </c>
      <c r="BI551">
        <f>IF($CH551&gt;=17,INDEX($AQ:$AQ,$CG551+17),"")</f>
      </c>
      <c r="BJ551">
        <f>IF($CH551&gt;=18,INDEX($AQ:$AQ,$CG551+18),"")</f>
      </c>
      <c r="BK551">
        <f>IF($CH551&gt;=19,INDEX($AQ:$AQ,$CG551+19),"")</f>
      </c>
      <c r="BL551">
        <f>IF($CH551&gt;=20,INDEX($AQ:$AQ,$CG551+20),"")</f>
      </c>
      <c r="BM551">
        <f>IF($CH551&gt;=21,INDEX($AQ:$AQ,$CG551+21),"")</f>
      </c>
      <c r="BN551">
        <f>IF($CH551&gt;=22,INDEX($AQ:$AQ,$CG551+22),"")</f>
      </c>
      <c r="BO551">
        <f>IF($CH551&gt;=23,INDEX($AQ:$AQ,$CG551+23),"")</f>
      </c>
      <c r="BP551">
        <f>IF($CH551&gt;=24,INDEX($AQ:$AQ,$CG551+24),"")</f>
      </c>
      <c r="BQ551">
        <f>IF($CH551&gt;=25,INDEX($AQ:$AQ,$CG551+25),"")</f>
      </c>
      <c r="BR551">
        <f>IF($CH551&gt;=26,INDEX($AQ:$AQ,$CG551+26),"")</f>
      </c>
      <c r="BS551">
        <f>IF($CH551&gt;=27,INDEX($AQ:$AQ,$CG551+27),"")</f>
      </c>
      <c r="BT551">
        <f>IF($CH551&gt;=28,INDEX($AQ:$AQ,$CG551+28),"")</f>
      </c>
      <c r="BU551">
        <f>IF($CH551&gt;=29,INDEX($AQ:$AQ,$CG551+29),"")</f>
      </c>
      <c r="BV551">
        <f>IF($CH551&gt;=30,INDEX($AQ:$AQ,$CG551+30),"")</f>
      </c>
      <c r="BW551">
        <f>IF($CH551&gt;=31,INDEX($AQ:$AQ,$CG551+31),"")</f>
      </c>
      <c r="BX551">
        <f>IF($CH551&gt;=32,INDEX($AQ:$AQ,$CG551+32),"")</f>
      </c>
      <c r="BY551">
        <f>IF($CH551&gt;=33,INDEX($AQ:$AQ,$CG551+33),"")</f>
      </c>
      <c r="BZ551">
        <f>IF($CH551&gt;=34,INDEX($AQ:$AQ,$CG551+34),"")</f>
      </c>
      <c r="CA551">
        <f>IF($CH551&gt;=35,INDEX($AQ:$AQ,$CG551+35),"")</f>
      </c>
      <c r="CB551">
        <f>IF($CH551&gt;=36,INDEX($AQ:$AQ,$CG551+36),"")</f>
      </c>
      <c r="CC551">
        <f>IF($CH551&gt;=37,INDEX($AQ:$AQ,$CG551+37),"")</f>
      </c>
      <c r="CD551">
        <f>IF($CH551&gt;=38,INDEX($AQ:$AQ,$CG551+38),"")</f>
      </c>
      <c r="CE551">
        <f>IF($CH551&gt;=39,INDEX($AQ:$AQ,$CG551+39),"")</f>
      </c>
      <c r="CF551">
        <f>IF($CH551&gt;=40,INDEX($AQ:$AQ,$CG551+40),"")</f>
      </c>
      <c r="CG551">
        <f>IFERROR(MATCH($AP551,$AQ$2:$AQ$134,0)+1,0)</f>
      </c>
      <c r="CH551">
        <f>IFERROR(INDEX($AR$2:$AR$134,MATCH($AP551,$AQ$2:$AQ$134,0)),0)</f>
      </c>
      <c r="CI551">
        <f>IFERROR(LEFT($L551,FIND(" - ",$L551)-1),$L551)</f>
      </c>
      <c r="CL551">
        <f>IF($DG551&gt;=1,INDEX($CJ:$CJ,$DF551+1),"")</f>
      </c>
      <c r="CM551">
        <f>IF($DG551&gt;=2,INDEX($CJ:$CJ,$DF551+2),"")</f>
      </c>
      <c r="CN551">
        <f>IF($DG551&gt;=3,INDEX($CJ:$CJ,$DF551+3),"")</f>
      </c>
      <c r="CO551">
        <f>IF($DG551&gt;=4,INDEX($CJ:$CJ,$DF551+4),"")</f>
      </c>
      <c r="CP551">
        <f>IF($DG551&gt;=5,INDEX($CJ:$CJ,$DF551+5),"")</f>
      </c>
      <c r="CQ551">
        <f>IF($DG551&gt;=6,INDEX($CJ:$CJ,$DF551+6),"")</f>
      </c>
      <c r="CR551">
        <f>IF($DG551&gt;=7,INDEX($CJ:$CJ,$DF551+7),"")</f>
      </c>
      <c r="CS551">
        <f>IF($DG551&gt;=8,INDEX($CJ:$CJ,$DF551+8),"")</f>
      </c>
      <c r="CT551">
        <f>IF($DG551&gt;=9,INDEX($CJ:$CJ,$DF551+9),"")</f>
      </c>
      <c r="CU551">
        <f>IF($DG551&gt;=10,INDEX($CJ:$CJ,$DF551+10),"")</f>
      </c>
      <c r="CV551">
        <f>IF($DG551&gt;=11,INDEX($CJ:$CJ,$DF551+11),"")</f>
      </c>
      <c r="CW551">
        <f>IF($DG551&gt;=12,INDEX($CJ:$CJ,$DF551+12),"")</f>
      </c>
      <c r="CX551">
        <f>IF($DG551&gt;=13,INDEX($CJ:$CJ,$DF551+13),"")</f>
      </c>
      <c r="CY551">
        <f>IF($DG551&gt;=14,INDEX($CJ:$CJ,$DF551+14),"")</f>
      </c>
      <c r="CZ551">
        <f>IF($DG551&gt;=15,INDEX($CJ:$CJ,$DF551+15),"")</f>
      </c>
      <c r="DA551">
        <f>IF($DG551&gt;=16,INDEX($CJ:$CJ,$DF551+16),"")</f>
      </c>
      <c r="DB551">
        <f>IF($DG551&gt;=17,INDEX($CJ:$CJ,$DF551+17),"")</f>
      </c>
      <c r="DC551">
        <f>IF($DG551&gt;=18,INDEX($CJ:$CJ,$DF551+18),"")</f>
      </c>
      <c r="DD551">
        <f>IF($DG551&gt;=19,INDEX($CJ:$CJ,$DF551+19),"")</f>
      </c>
      <c r="DE551">
        <f>IF($DG551&gt;=20,INDEX($CJ:$CJ,$DF551+20),"")</f>
      </c>
      <c r="DF551">
        <f>IFERROR(MATCH($CI551,$CJ$2:$CJ$263,0)+1,0)</f>
      </c>
      <c r="DG551">
        <f>IFERROR(INDEX($CK$2:$CK$263,MATCH($CI551,$CJ$2:$CJ$263,0)),0)</f>
      </c>
      <c r="DH551">
        <f>IFERROR(INDEX($AO:$AO,MATCH($N551,$AN:$AN,0))&amp;"","")</f>
      </c>
      <c r="DL551">
        <f>IF($GO551&gt;=1,INDEX($DI:$DI,$GN551+1),"")</f>
      </c>
      <c r="DM551">
        <f>IF($GO551&gt;=2,INDEX($DI:$DI,$GN551+2),"")</f>
      </c>
      <c r="DN551">
        <f>IF($GO551&gt;=3,INDEX($DI:$DI,$GN551+3),"")</f>
      </c>
      <c r="DO551">
        <f>IF($GO551&gt;=4,INDEX($DI:$DI,$GN551+4),"")</f>
      </c>
      <c r="DP551">
        <f>IF($GO551&gt;=5,INDEX($DI:$DI,$GN551+5),"")</f>
      </c>
      <c r="DQ551">
        <f>IF($GO551&gt;=6,INDEX($DI:$DI,$GN551+6),"")</f>
      </c>
      <c r="DR551">
        <f>IF($GO551&gt;=7,INDEX($DI:$DI,$GN551+7),"")</f>
      </c>
      <c r="DS551">
        <f>IF($GO551&gt;=8,INDEX($DI:$DI,$GN551+8),"")</f>
      </c>
      <c r="DT551">
        <f>IF($GO551&gt;=9,INDEX($DI:$DI,$GN551+9),"")</f>
      </c>
      <c r="DU551">
        <f>IF($GO551&gt;=10,INDEX($DI:$DI,$GN551+10),"")</f>
      </c>
      <c r="DV551">
        <f>IF($GO551&gt;=11,INDEX($DI:$DI,$GN551+11),"")</f>
      </c>
      <c r="DW551">
        <f>IF($GO551&gt;=12,INDEX($DI:$DI,$GN551+12),"")</f>
      </c>
      <c r="DX551">
        <f>IF($GO551&gt;=13,INDEX($DI:$DI,$GN551+13),"")</f>
      </c>
      <c r="DY551">
        <f>IF($GO551&gt;=14,INDEX($DI:$DI,$GN551+14),"")</f>
      </c>
      <c r="DZ551">
        <f>IF($GO551&gt;=15,INDEX($DI:$DI,$GN551+15),"")</f>
      </c>
      <c r="EA551">
        <f>IF($GO551&gt;=16,INDEX($DI:$DI,$GN551+16),"")</f>
      </c>
      <c r="EB551">
        <f>IF($GO551&gt;=17,INDEX($DI:$DI,$GN551+17),"")</f>
      </c>
      <c r="EC551">
        <f>IF($GO551&gt;=18,INDEX($DI:$DI,$GN551+18),"")</f>
      </c>
      <c r="ED551">
        <f>IF($GO551&gt;=19,INDEX($DI:$DI,$GN551+19),"")</f>
      </c>
      <c r="EE551">
        <f>IF($GO551&gt;=20,INDEX($DI:$DI,$GN551+20),"")</f>
      </c>
      <c r="EF551">
        <f>IF($GO551&gt;=21,INDEX($DI:$DI,$GN551+21),"")</f>
      </c>
      <c r="EG551">
        <f>IF($GO551&gt;=22,INDEX($DI:$DI,$GN551+22),"")</f>
      </c>
      <c r="EH551">
        <f>IF($GO551&gt;=23,INDEX($DI:$DI,$GN551+23),"")</f>
      </c>
      <c r="EI551">
        <f>IF($GO551&gt;=24,INDEX($DI:$DI,$GN551+24),"")</f>
      </c>
      <c r="EJ551">
        <f>IF($GO551&gt;=25,INDEX($DI:$DI,$GN551+25),"")</f>
      </c>
      <c r="EK551">
        <f>IF($GO551&gt;=26,INDEX($DI:$DI,$GN551+26),"")</f>
      </c>
      <c r="EL551">
        <f>IF($GO551&gt;=27,INDEX($DI:$DI,$GN551+27),"")</f>
      </c>
      <c r="EM551">
        <f>IF($GO551&gt;=28,INDEX($DI:$DI,$GN551+28),"")</f>
      </c>
      <c r="EN551">
        <f>IF($GO551&gt;=29,INDEX($DI:$DI,$GN551+29),"")</f>
      </c>
      <c r="EO551">
        <f>IF($GO551&gt;=30,INDEX($DI:$DI,$GN551+30),"")</f>
      </c>
      <c r="EP551">
        <f>IF($GO551&gt;=31,INDEX($DI:$DI,$GN551+31),"")</f>
      </c>
      <c r="EQ551">
        <f>IF($GO551&gt;=32,INDEX($DI:$DI,$GN551+32),"")</f>
      </c>
      <c r="ER551">
        <f>IF($GO551&gt;=33,INDEX($DI:$DI,$GN551+33),"")</f>
      </c>
      <c r="ES551">
        <f>IF($GO551&gt;=34,INDEX($DI:$DI,$GN551+34),"")</f>
      </c>
      <c r="ET551">
        <f>IF($GO551&gt;=35,INDEX($DI:$DI,$GN551+35),"")</f>
      </c>
      <c r="EU551">
        <f>IF($GO551&gt;=36,INDEX($DI:$DI,$GN551+36),"")</f>
      </c>
      <c r="EV551">
        <f>IF($GO551&gt;=37,INDEX($DI:$DI,$GN551+37),"")</f>
      </c>
      <c r="EW551">
        <f>IF($GO551&gt;=38,INDEX($DI:$DI,$GN551+38),"")</f>
      </c>
      <c r="EX551">
        <f>IF($GO551&gt;=39,INDEX($DI:$DI,$GN551+39),"")</f>
      </c>
      <c r="EY551">
        <f>IF($GO551&gt;=40,INDEX($DI:$DI,$GN551+40),"")</f>
      </c>
      <c r="EZ551">
        <f>IF($GO551&gt;=1,INDEX($DJ:$DJ,$GN551+1),"")</f>
      </c>
      <c r="FA551">
        <f>IF($GO551&gt;=2,INDEX($DJ:$DJ,$GN551+2),"")</f>
      </c>
      <c r="FB551">
        <f>IF($GO551&gt;=3,INDEX($DJ:$DJ,$GN551+3),"")</f>
      </c>
      <c r="FC551">
        <f>IF($GO551&gt;=4,INDEX($DJ:$DJ,$GN551+4),"")</f>
      </c>
      <c r="FD551">
        <f>IF($GO551&gt;=5,INDEX($DJ:$DJ,$GN551+5),"")</f>
      </c>
      <c r="FE551">
        <f>IF($GO551&gt;=6,INDEX($DJ:$DJ,$GN551+6),"")</f>
      </c>
      <c r="FF551">
        <f>IF($GO551&gt;=7,INDEX($DJ:$DJ,$GN551+7),"")</f>
      </c>
      <c r="FG551">
        <f>IF($GO551&gt;=8,INDEX($DJ:$DJ,$GN551+8),"")</f>
      </c>
      <c r="FH551">
        <f>IF($GO551&gt;=9,INDEX($DJ:$DJ,$GN551+9),"")</f>
      </c>
      <c r="FI551">
        <f>IF($GO551&gt;=10,INDEX($DJ:$DJ,$GN551+10),"")</f>
      </c>
      <c r="FJ551">
        <f>IF($GO551&gt;=11,INDEX($DJ:$DJ,$GN551+11),"")</f>
      </c>
      <c r="FK551">
        <f>IF($GO551&gt;=12,INDEX($DJ:$DJ,$GN551+12),"")</f>
      </c>
      <c r="FL551">
        <f>IF($GO551&gt;=13,INDEX($DJ:$DJ,$GN551+13),"")</f>
      </c>
      <c r="FM551">
        <f>IF($GO551&gt;=14,INDEX($DJ:$DJ,$GN551+14),"")</f>
      </c>
      <c r="FN551">
        <f>IF($GO551&gt;=15,INDEX($DJ:$DJ,$GN551+15),"")</f>
      </c>
      <c r="FO551">
        <f>IF($GO551&gt;=16,INDEX($DJ:$DJ,$GN551+16),"")</f>
      </c>
      <c r="FP551">
        <f>IF($GO551&gt;=17,INDEX($DJ:$DJ,$GN551+17),"")</f>
      </c>
      <c r="FQ551">
        <f>IF($GO551&gt;=18,INDEX($DJ:$DJ,$GN551+18),"")</f>
      </c>
      <c r="FR551">
        <f>IF($GO551&gt;=19,INDEX($DJ:$DJ,$GN551+19),"")</f>
      </c>
      <c r="FS551">
        <f>IF($GO551&gt;=20,INDEX($DJ:$DJ,$GN551+20),"")</f>
      </c>
      <c r="FT551">
        <f>IF($GO551&gt;=21,INDEX($DJ:$DJ,$GN551+21),"")</f>
      </c>
      <c r="FU551">
        <f>IF($GO551&gt;=22,INDEX($DJ:$DJ,$GN551+22),"")</f>
      </c>
      <c r="FV551">
        <f>IF($GO551&gt;=23,INDEX($DJ:$DJ,$GN551+23),"")</f>
      </c>
      <c r="FW551">
        <f>IF($GO551&gt;=24,INDEX($DJ:$DJ,$GN551+24),"")</f>
      </c>
      <c r="FX551">
        <f>IF($GO551&gt;=25,INDEX($DJ:$DJ,$GN551+25),"")</f>
      </c>
      <c r="FY551">
        <f>IF($GO551&gt;=26,INDEX($DJ:$DJ,$GN551+26),"")</f>
      </c>
      <c r="FZ551">
        <f>IF($GO551&gt;=27,INDEX($DJ:$DJ,$GN551+27),"")</f>
      </c>
      <c r="GA551">
        <f>IF($GO551&gt;=28,INDEX($DJ:$DJ,$GN551+28),"")</f>
      </c>
      <c r="GB551">
        <f>IF($GO551&gt;=29,INDEX($DJ:$DJ,$GN551+29),"")</f>
      </c>
      <c r="GC551">
        <f>IF($GO551&gt;=30,INDEX($DJ:$DJ,$GN551+30),"")</f>
      </c>
      <c r="GD551">
        <f>IF($GO551&gt;=31,INDEX($DJ:$DJ,$GN551+31),"")</f>
      </c>
      <c r="GE551">
        <f>IF($GO551&gt;=32,INDEX($DJ:$DJ,$GN551+32),"")</f>
      </c>
      <c r="GF551">
        <f>IF($GO551&gt;=33,INDEX($DJ:$DJ,$GN551+33),"")</f>
      </c>
      <c r="GG551">
        <f>IF($GO551&gt;=34,INDEX($DJ:$DJ,$GN551+34),"")</f>
      </c>
      <c r="GH551">
        <f>IF($GO551&gt;=35,INDEX($DJ:$DJ,$GN551+35),"")</f>
      </c>
      <c r="GI551">
        <f>IF($GO551&gt;=36,INDEX($DJ:$DJ,$GN551+36),"")</f>
      </c>
      <c r="GJ551">
        <f>IF($GO551&gt;=37,INDEX($DJ:$DJ,$GN551+37),"")</f>
      </c>
      <c r="GK551">
        <f>IF($GO551&gt;=38,INDEX($DJ:$DJ,$GN551+38),"")</f>
      </c>
      <c r="GL551">
        <f>IF($GO551&gt;=39,INDEX($DJ:$DJ,$GN551+39),"")</f>
      </c>
      <c r="GM551">
        <f>IF($GO551&gt;=40,INDEX($DJ:$DJ,$GN551+40),"")</f>
      </c>
      <c r="GN551">
        <f>IFERROR(MATCH($DH551,$DI$2:$DI$148,0)+1,0)</f>
      </c>
      <c r="GO551">
        <f>IFERROR(INDEX($DK$2:$DK$148,MATCH($DH551,$DI$2:$DI$148,0)),0)</f>
      </c>
      <c r="GP551">
        <f>IFERROR(MATCH($Y551,$DL$551:$EY$551,0),0)</f>
      </c>
      <c r="GQ551">
        <f>IF($GP551&gt;0,INDEX($EZ$551:$GM$551,$GP551),"")</f>
      </c>
      <c r="GT551">
        <f>IF($JC551&gt;=1,INDEX($GR:$GR,$JB551+1),"")</f>
      </c>
      <c r="GU551">
        <f>IF($JC551&gt;=2,INDEX($GR:$GR,$JB551+2),"")</f>
      </c>
      <c r="GV551">
        <f>IF($JC551&gt;=3,INDEX($GR:$GR,$JB551+3),"")</f>
      </c>
      <c r="GW551">
        <f>IF($JC551&gt;=4,INDEX($GR:$GR,$JB551+4),"")</f>
      </c>
      <c r="GX551">
        <f>IF($JC551&gt;=5,INDEX($GR:$GR,$JB551+5),"")</f>
      </c>
      <c r="GY551">
        <f>IF($JC551&gt;=6,INDEX($GR:$GR,$JB551+6),"")</f>
      </c>
      <c r="GZ551">
        <f>IF($JC551&gt;=7,INDEX($GR:$GR,$JB551+7),"")</f>
      </c>
      <c r="HA551">
        <f>IF($JC551&gt;=8,INDEX($GR:$GR,$JB551+8),"")</f>
      </c>
      <c r="HB551">
        <f>IF($JC551&gt;=9,INDEX($GR:$GR,$JB551+9),"")</f>
      </c>
      <c r="HC551">
        <f>IF($JC551&gt;=10,INDEX($GR:$GR,$JB551+10),"")</f>
      </c>
      <c r="HD551">
        <f>IF($JC551&gt;=11,INDEX($GR:$GR,$JB551+11),"")</f>
      </c>
      <c r="HE551">
        <f>IF($JC551&gt;=12,INDEX($GR:$GR,$JB551+12),"")</f>
      </c>
      <c r="HF551">
        <f>IF($JC551&gt;=13,INDEX($GR:$GR,$JB551+13),"")</f>
      </c>
      <c r="HG551">
        <f>IF($JC551&gt;=14,INDEX($GR:$GR,$JB551+14),"")</f>
      </c>
      <c r="HH551">
        <f>IF($JC551&gt;=15,INDEX($GR:$GR,$JB551+15),"")</f>
      </c>
      <c r="HI551">
        <f>IF($JC551&gt;=16,INDEX($GR:$GR,$JB551+16),"")</f>
      </c>
      <c r="HJ551">
        <f>IF($JC551&gt;=17,INDEX($GR:$GR,$JB551+17),"")</f>
      </c>
      <c r="HK551">
        <f>IF($JC551&gt;=18,INDEX($GR:$GR,$JB551+18),"")</f>
      </c>
      <c r="HL551">
        <f>IF($JC551&gt;=19,INDEX($GR:$GR,$JB551+19),"")</f>
      </c>
      <c r="HM551">
        <f>IF($JC551&gt;=20,INDEX($GR:$GR,$JB551+20),"")</f>
      </c>
      <c r="HN551">
        <f>IF($JC551&gt;=21,INDEX($GR:$GR,$JB551+21),"")</f>
      </c>
      <c r="HO551">
        <f>IF($JC551&gt;=22,INDEX($GR:$GR,$JB551+22),"")</f>
      </c>
      <c r="HP551">
        <f>IF($JC551&gt;=23,INDEX($GR:$GR,$JB551+23),"")</f>
      </c>
      <c r="HQ551">
        <f>IF($JC551&gt;=24,INDEX($GR:$GR,$JB551+24),"")</f>
      </c>
      <c r="HR551">
        <f>IF($JC551&gt;=25,INDEX($GR:$GR,$JB551+25),"")</f>
      </c>
      <c r="HS551">
        <f>IF($JC551&gt;=26,INDEX($GR:$GR,$JB551+26),"")</f>
      </c>
      <c r="HT551">
        <f>IF($JC551&gt;=27,INDEX($GR:$GR,$JB551+27),"")</f>
      </c>
      <c r="HU551">
        <f>IF($JC551&gt;=28,INDEX($GR:$GR,$JB551+28),"")</f>
      </c>
      <c r="HV551">
        <f>IF($JC551&gt;=29,INDEX($GR:$GR,$JB551+29),"")</f>
      </c>
      <c r="HW551">
        <f>IF($JC551&gt;=30,INDEX($GR:$GR,$JB551+30),"")</f>
      </c>
      <c r="HX551">
        <f>IF($JC551&gt;=31,INDEX($GR:$GR,$JB551+31),"")</f>
      </c>
      <c r="HY551">
        <f>IF($JC551&gt;=32,INDEX($GR:$GR,$JB551+32),"")</f>
      </c>
      <c r="HZ551">
        <f>IF($JC551&gt;=33,INDEX($GR:$GR,$JB551+33),"")</f>
      </c>
      <c r="IA551">
        <f>IF($JC551&gt;=34,INDEX($GR:$GR,$JB551+34),"")</f>
      </c>
      <c r="IB551">
        <f>IF($JC551&gt;=35,INDEX($GR:$GR,$JB551+35),"")</f>
      </c>
      <c r="IC551">
        <f>IF($JC551&gt;=36,INDEX($GR:$GR,$JB551+36),"")</f>
      </c>
      <c r="ID551">
        <f>IF($JC551&gt;=37,INDEX($GR:$GR,$JB551+37),"")</f>
      </c>
      <c r="IE551">
        <f>IF($JC551&gt;=38,INDEX($GR:$GR,$JB551+38),"")</f>
      </c>
      <c r="IF551">
        <f>IF($JC551&gt;=39,INDEX($GR:$GR,$JB551+39),"")</f>
      </c>
      <c r="IG551">
        <f>IF($JC551&gt;=40,INDEX($GR:$GR,$JB551+40),"")</f>
      </c>
      <c r="IH551">
        <f>IF($JC551&gt;=41,INDEX($GR:$GR,$JB551+41),"")</f>
      </c>
      <c r="II551">
        <f>IF($JC551&gt;=42,INDEX($GR:$GR,$JB551+42),"")</f>
      </c>
      <c r="IJ551">
        <f>IF($JC551&gt;=43,INDEX($GR:$GR,$JB551+43),"")</f>
      </c>
      <c r="IK551">
        <f>IF($JC551&gt;=44,INDEX($GR:$GR,$JB551+44),"")</f>
      </c>
      <c r="IL551">
        <f>IF($JC551&gt;=45,INDEX($GR:$GR,$JB551+45),"")</f>
      </c>
      <c r="IM551">
        <f>IF($JC551&gt;=46,INDEX($GR:$GR,$JB551+46),"")</f>
      </c>
      <c r="IN551">
        <f>IF($JC551&gt;=47,INDEX($GR:$GR,$JB551+47),"")</f>
      </c>
      <c r="IO551">
        <f>IF($JC551&gt;=48,INDEX($GR:$GR,$JB551+48),"")</f>
      </c>
      <c r="IP551">
        <f>IF($JC551&gt;=49,INDEX($GR:$GR,$JB551+49),"")</f>
      </c>
      <c r="IQ551">
        <f>IF($JC551&gt;=50,INDEX($GR:$GR,$JB551+50),"")</f>
      </c>
      <c r="IR551">
        <f>IF($JC551&gt;=51,INDEX($GR:$GR,$JB551+51),"")</f>
      </c>
      <c r="IS551">
        <f>IF($JC551&gt;=52,INDEX($GR:$GR,$JB551+52),"")</f>
      </c>
      <c r="IT551">
        <f>IF($JC551&gt;=53,INDEX($GR:$GR,$JB551+53),"")</f>
      </c>
      <c r="IU551">
        <f>IF($JC551&gt;=54,INDEX($GR:$GR,$JB551+54),"")</f>
      </c>
      <c r="IV551">
        <f>IF($JC551&gt;=55,INDEX($GR:$GR,$JB551+55),"")</f>
      </c>
      <c r="IW551">
        <f>IF($JC551&gt;=56,INDEX($GR:$GR,$JB551+56),"")</f>
      </c>
      <c r="IX551">
        <f>IF($JC551&gt;=57,INDEX($GR:$GR,$JB551+57),"")</f>
      </c>
      <c r="IY551">
        <f>IF($JC551&gt;=58,INDEX($GR:$GR,$JB551+58),"")</f>
      </c>
      <c r="IZ551">
        <f>IF($JC551&gt;=59,INDEX($GR:$GR,$JB551+59),"")</f>
      </c>
      <c r="JA551">
        <f>IF($JC551&gt;=60,INDEX($GR:$GR,$JB551+60),"")</f>
      </c>
      <c r="JB551">
        <f>IFERROR(MATCH($GQ551,$GR$2:$GR$324,0)+1,0)</f>
      </c>
      <c r="JC551">
        <f>IFERROR(INDEX($GS$2:$GS$324,MATCH($GQ551,$GR$2:$GR$324,0)),0)</f>
      </c>
      <c r="JD551" t="s">
        <v>40</v>
      </c>
      <c r="JE551" t="s">
        <v>40</v>
      </c>
    </row>
    <row r="552" spans="1:265" x14ac:dyDescent="0.25">
      <c r="Q552">
        <f>IF(OR($T552="",$P552=""),"",IFERROR($T552/$P552,0))</f>
      </c>
      <c r="R552">
        <f>IF($T552="","",
SUM($S552,$U552,$Z552,$V552,$X552)*
(1-IF($AA552="",0,VALUE($AA552)/100)))</f>
      </c>
      <c r="S552">
        <f>IF($T552="","",$T552)</f>
      </c>
      <c r="U552">
        <f>IF($T552="","",
IF($N552="","",
IF(ISNUMBER(SEARCH("exempt",LOWER($N552))),0,
$T552*(VALUE(SUBSTITUTE($N552,"%",""))/100))))</f>
      </c>
      <c r="AB552">
        <f>IFERROR(IF(FIND(" - ",$K552)&gt;0,MID($K552,FIND(" - ",$K552)+3,LEN($K552)),""),"")</f>
      </c>
      <c r="AK552" t="s">
        <v>1139</v>
      </c>
      <c r="AP552">
        <f>IFERROR(LEFT($K552,FIND(" - ",$K552)-1),$K552)</f>
      </c>
      <c r="AS552">
        <f>IF($CH552&gt;=1,INDEX($AQ:$AQ,$CG552+1),"")</f>
      </c>
      <c r="AT552">
        <f>IF($CH552&gt;=2,INDEX($AQ:$AQ,$CG552+2),"")</f>
      </c>
      <c r="AU552">
        <f>IF($CH552&gt;=3,INDEX($AQ:$AQ,$CG552+3),"")</f>
      </c>
      <c r="AV552">
        <f>IF($CH552&gt;=4,INDEX($AQ:$AQ,$CG552+4),"")</f>
      </c>
      <c r="AW552">
        <f>IF($CH552&gt;=5,INDEX($AQ:$AQ,$CG552+5),"")</f>
      </c>
      <c r="AX552">
        <f>IF($CH552&gt;=6,INDEX($AQ:$AQ,$CG552+6),"")</f>
      </c>
      <c r="AY552">
        <f>IF($CH552&gt;=7,INDEX($AQ:$AQ,$CG552+7),"")</f>
      </c>
      <c r="AZ552">
        <f>IF($CH552&gt;=8,INDEX($AQ:$AQ,$CG552+8),"")</f>
      </c>
      <c r="BA552">
        <f>IF($CH552&gt;=9,INDEX($AQ:$AQ,$CG552+9),"")</f>
      </c>
      <c r="BB552">
        <f>IF($CH552&gt;=10,INDEX($AQ:$AQ,$CG552+10),"")</f>
      </c>
      <c r="BC552">
        <f>IF($CH552&gt;=11,INDEX($AQ:$AQ,$CG552+11),"")</f>
      </c>
      <c r="BD552">
        <f>IF($CH552&gt;=12,INDEX($AQ:$AQ,$CG552+12),"")</f>
      </c>
      <c r="BE552">
        <f>IF($CH552&gt;=13,INDEX($AQ:$AQ,$CG552+13),"")</f>
      </c>
      <c r="BF552">
        <f>IF($CH552&gt;=14,INDEX($AQ:$AQ,$CG552+14),"")</f>
      </c>
      <c r="BG552">
        <f>IF($CH552&gt;=15,INDEX($AQ:$AQ,$CG552+15),"")</f>
      </c>
      <c r="BH552">
        <f>IF($CH552&gt;=16,INDEX($AQ:$AQ,$CG552+16),"")</f>
      </c>
      <c r="BI552">
        <f>IF($CH552&gt;=17,INDEX($AQ:$AQ,$CG552+17),"")</f>
      </c>
      <c r="BJ552">
        <f>IF($CH552&gt;=18,INDEX($AQ:$AQ,$CG552+18),"")</f>
      </c>
      <c r="BK552">
        <f>IF($CH552&gt;=19,INDEX($AQ:$AQ,$CG552+19),"")</f>
      </c>
      <c r="BL552">
        <f>IF($CH552&gt;=20,INDEX($AQ:$AQ,$CG552+20),"")</f>
      </c>
      <c r="BM552">
        <f>IF($CH552&gt;=21,INDEX($AQ:$AQ,$CG552+21),"")</f>
      </c>
      <c r="BN552">
        <f>IF($CH552&gt;=22,INDEX($AQ:$AQ,$CG552+22),"")</f>
      </c>
      <c r="BO552">
        <f>IF($CH552&gt;=23,INDEX($AQ:$AQ,$CG552+23),"")</f>
      </c>
      <c r="BP552">
        <f>IF($CH552&gt;=24,INDEX($AQ:$AQ,$CG552+24),"")</f>
      </c>
      <c r="BQ552">
        <f>IF($CH552&gt;=25,INDEX($AQ:$AQ,$CG552+25),"")</f>
      </c>
      <c r="BR552">
        <f>IF($CH552&gt;=26,INDEX($AQ:$AQ,$CG552+26),"")</f>
      </c>
      <c r="BS552">
        <f>IF($CH552&gt;=27,INDEX($AQ:$AQ,$CG552+27),"")</f>
      </c>
      <c r="BT552">
        <f>IF($CH552&gt;=28,INDEX($AQ:$AQ,$CG552+28),"")</f>
      </c>
      <c r="BU552">
        <f>IF($CH552&gt;=29,INDEX($AQ:$AQ,$CG552+29),"")</f>
      </c>
      <c r="BV552">
        <f>IF($CH552&gt;=30,INDEX($AQ:$AQ,$CG552+30),"")</f>
      </c>
      <c r="BW552">
        <f>IF($CH552&gt;=31,INDEX($AQ:$AQ,$CG552+31),"")</f>
      </c>
      <c r="BX552">
        <f>IF($CH552&gt;=32,INDEX($AQ:$AQ,$CG552+32),"")</f>
      </c>
      <c r="BY552">
        <f>IF($CH552&gt;=33,INDEX($AQ:$AQ,$CG552+33),"")</f>
      </c>
      <c r="BZ552">
        <f>IF($CH552&gt;=34,INDEX($AQ:$AQ,$CG552+34),"")</f>
      </c>
      <c r="CA552">
        <f>IF($CH552&gt;=35,INDEX($AQ:$AQ,$CG552+35),"")</f>
      </c>
      <c r="CB552">
        <f>IF($CH552&gt;=36,INDEX($AQ:$AQ,$CG552+36),"")</f>
      </c>
      <c r="CC552">
        <f>IF($CH552&gt;=37,INDEX($AQ:$AQ,$CG552+37),"")</f>
      </c>
      <c r="CD552">
        <f>IF($CH552&gt;=38,INDEX($AQ:$AQ,$CG552+38),"")</f>
      </c>
      <c r="CE552">
        <f>IF($CH552&gt;=39,INDEX($AQ:$AQ,$CG552+39),"")</f>
      </c>
      <c r="CF552">
        <f>IF($CH552&gt;=40,INDEX($AQ:$AQ,$CG552+40),"")</f>
      </c>
      <c r="CG552">
        <f>IFERROR(MATCH($AP552,$AQ$2:$AQ$134,0)+1,0)</f>
      </c>
      <c r="CH552">
        <f>IFERROR(INDEX($AR$2:$AR$134,MATCH($AP552,$AQ$2:$AQ$134,0)),0)</f>
      </c>
      <c r="CI552">
        <f>IFERROR(LEFT($L552,FIND(" - ",$L552)-1),$L552)</f>
      </c>
      <c r="CL552">
        <f>IF($DG552&gt;=1,INDEX($CJ:$CJ,$DF552+1),"")</f>
      </c>
      <c r="CM552">
        <f>IF($DG552&gt;=2,INDEX($CJ:$CJ,$DF552+2),"")</f>
      </c>
      <c r="CN552">
        <f>IF($DG552&gt;=3,INDEX($CJ:$CJ,$DF552+3),"")</f>
      </c>
      <c r="CO552">
        <f>IF($DG552&gt;=4,INDEX($CJ:$CJ,$DF552+4),"")</f>
      </c>
      <c r="CP552">
        <f>IF($DG552&gt;=5,INDEX($CJ:$CJ,$DF552+5),"")</f>
      </c>
      <c r="CQ552">
        <f>IF($DG552&gt;=6,INDEX($CJ:$CJ,$DF552+6),"")</f>
      </c>
      <c r="CR552">
        <f>IF($DG552&gt;=7,INDEX($CJ:$CJ,$DF552+7),"")</f>
      </c>
      <c r="CS552">
        <f>IF($DG552&gt;=8,INDEX($CJ:$CJ,$DF552+8),"")</f>
      </c>
      <c r="CT552">
        <f>IF($DG552&gt;=9,INDEX($CJ:$CJ,$DF552+9),"")</f>
      </c>
      <c r="CU552">
        <f>IF($DG552&gt;=10,INDEX($CJ:$CJ,$DF552+10),"")</f>
      </c>
      <c r="CV552">
        <f>IF($DG552&gt;=11,INDEX($CJ:$CJ,$DF552+11),"")</f>
      </c>
      <c r="CW552">
        <f>IF($DG552&gt;=12,INDEX($CJ:$CJ,$DF552+12),"")</f>
      </c>
      <c r="CX552">
        <f>IF($DG552&gt;=13,INDEX($CJ:$CJ,$DF552+13),"")</f>
      </c>
      <c r="CY552">
        <f>IF($DG552&gt;=14,INDEX($CJ:$CJ,$DF552+14),"")</f>
      </c>
      <c r="CZ552">
        <f>IF($DG552&gt;=15,INDEX($CJ:$CJ,$DF552+15),"")</f>
      </c>
      <c r="DA552">
        <f>IF($DG552&gt;=16,INDEX($CJ:$CJ,$DF552+16),"")</f>
      </c>
      <c r="DB552">
        <f>IF($DG552&gt;=17,INDEX($CJ:$CJ,$DF552+17),"")</f>
      </c>
      <c r="DC552">
        <f>IF($DG552&gt;=18,INDEX($CJ:$CJ,$DF552+18),"")</f>
      </c>
      <c r="DD552">
        <f>IF($DG552&gt;=19,INDEX($CJ:$CJ,$DF552+19),"")</f>
      </c>
      <c r="DE552">
        <f>IF($DG552&gt;=20,INDEX($CJ:$CJ,$DF552+20),"")</f>
      </c>
      <c r="DF552">
        <f>IFERROR(MATCH($CI552,$CJ$2:$CJ$263,0)+1,0)</f>
      </c>
      <c r="DG552">
        <f>IFERROR(INDEX($CK$2:$CK$263,MATCH($CI552,$CJ$2:$CJ$263,0)),0)</f>
      </c>
      <c r="DH552">
        <f>IFERROR(INDEX($AO:$AO,MATCH($N552,$AN:$AN,0))&amp;"","")</f>
      </c>
      <c r="DL552">
        <f>IF($GO552&gt;=1,INDEX($DI:$DI,$GN552+1),"")</f>
      </c>
      <c r="DM552">
        <f>IF($GO552&gt;=2,INDEX($DI:$DI,$GN552+2),"")</f>
      </c>
      <c r="DN552">
        <f>IF($GO552&gt;=3,INDEX($DI:$DI,$GN552+3),"")</f>
      </c>
      <c r="DO552">
        <f>IF($GO552&gt;=4,INDEX($DI:$DI,$GN552+4),"")</f>
      </c>
      <c r="DP552">
        <f>IF($GO552&gt;=5,INDEX($DI:$DI,$GN552+5),"")</f>
      </c>
      <c r="DQ552">
        <f>IF($GO552&gt;=6,INDEX($DI:$DI,$GN552+6),"")</f>
      </c>
      <c r="DR552">
        <f>IF($GO552&gt;=7,INDEX($DI:$DI,$GN552+7),"")</f>
      </c>
      <c r="DS552">
        <f>IF($GO552&gt;=8,INDEX($DI:$DI,$GN552+8),"")</f>
      </c>
      <c r="DT552">
        <f>IF($GO552&gt;=9,INDEX($DI:$DI,$GN552+9),"")</f>
      </c>
      <c r="DU552">
        <f>IF($GO552&gt;=10,INDEX($DI:$DI,$GN552+10),"")</f>
      </c>
      <c r="DV552">
        <f>IF($GO552&gt;=11,INDEX($DI:$DI,$GN552+11),"")</f>
      </c>
      <c r="DW552">
        <f>IF($GO552&gt;=12,INDEX($DI:$DI,$GN552+12),"")</f>
      </c>
      <c r="DX552">
        <f>IF($GO552&gt;=13,INDEX($DI:$DI,$GN552+13),"")</f>
      </c>
      <c r="DY552">
        <f>IF($GO552&gt;=14,INDEX($DI:$DI,$GN552+14),"")</f>
      </c>
      <c r="DZ552">
        <f>IF($GO552&gt;=15,INDEX($DI:$DI,$GN552+15),"")</f>
      </c>
      <c r="EA552">
        <f>IF($GO552&gt;=16,INDEX($DI:$DI,$GN552+16),"")</f>
      </c>
      <c r="EB552">
        <f>IF($GO552&gt;=17,INDEX($DI:$DI,$GN552+17),"")</f>
      </c>
      <c r="EC552">
        <f>IF($GO552&gt;=18,INDEX($DI:$DI,$GN552+18),"")</f>
      </c>
      <c r="ED552">
        <f>IF($GO552&gt;=19,INDEX($DI:$DI,$GN552+19),"")</f>
      </c>
      <c r="EE552">
        <f>IF($GO552&gt;=20,INDEX($DI:$DI,$GN552+20),"")</f>
      </c>
      <c r="EF552">
        <f>IF($GO552&gt;=21,INDEX($DI:$DI,$GN552+21),"")</f>
      </c>
      <c r="EG552">
        <f>IF($GO552&gt;=22,INDEX($DI:$DI,$GN552+22),"")</f>
      </c>
      <c r="EH552">
        <f>IF($GO552&gt;=23,INDEX($DI:$DI,$GN552+23),"")</f>
      </c>
      <c r="EI552">
        <f>IF($GO552&gt;=24,INDEX($DI:$DI,$GN552+24),"")</f>
      </c>
      <c r="EJ552">
        <f>IF($GO552&gt;=25,INDEX($DI:$DI,$GN552+25),"")</f>
      </c>
      <c r="EK552">
        <f>IF($GO552&gt;=26,INDEX($DI:$DI,$GN552+26),"")</f>
      </c>
      <c r="EL552">
        <f>IF($GO552&gt;=27,INDEX($DI:$DI,$GN552+27),"")</f>
      </c>
      <c r="EM552">
        <f>IF($GO552&gt;=28,INDEX($DI:$DI,$GN552+28),"")</f>
      </c>
      <c r="EN552">
        <f>IF($GO552&gt;=29,INDEX($DI:$DI,$GN552+29),"")</f>
      </c>
      <c r="EO552">
        <f>IF($GO552&gt;=30,INDEX($DI:$DI,$GN552+30),"")</f>
      </c>
      <c r="EP552">
        <f>IF($GO552&gt;=31,INDEX($DI:$DI,$GN552+31),"")</f>
      </c>
      <c r="EQ552">
        <f>IF($GO552&gt;=32,INDEX($DI:$DI,$GN552+32),"")</f>
      </c>
      <c r="ER552">
        <f>IF($GO552&gt;=33,INDEX($DI:$DI,$GN552+33),"")</f>
      </c>
      <c r="ES552">
        <f>IF($GO552&gt;=34,INDEX($DI:$DI,$GN552+34),"")</f>
      </c>
      <c r="ET552">
        <f>IF($GO552&gt;=35,INDEX($DI:$DI,$GN552+35),"")</f>
      </c>
      <c r="EU552">
        <f>IF($GO552&gt;=36,INDEX($DI:$DI,$GN552+36),"")</f>
      </c>
      <c r="EV552">
        <f>IF($GO552&gt;=37,INDEX($DI:$DI,$GN552+37),"")</f>
      </c>
      <c r="EW552">
        <f>IF($GO552&gt;=38,INDEX($DI:$DI,$GN552+38),"")</f>
      </c>
      <c r="EX552">
        <f>IF($GO552&gt;=39,INDEX($DI:$DI,$GN552+39),"")</f>
      </c>
      <c r="EY552">
        <f>IF($GO552&gt;=40,INDEX($DI:$DI,$GN552+40),"")</f>
      </c>
      <c r="EZ552">
        <f>IF($GO552&gt;=1,INDEX($DJ:$DJ,$GN552+1),"")</f>
      </c>
      <c r="FA552">
        <f>IF($GO552&gt;=2,INDEX($DJ:$DJ,$GN552+2),"")</f>
      </c>
      <c r="FB552">
        <f>IF($GO552&gt;=3,INDEX($DJ:$DJ,$GN552+3),"")</f>
      </c>
      <c r="FC552">
        <f>IF($GO552&gt;=4,INDEX($DJ:$DJ,$GN552+4),"")</f>
      </c>
      <c r="FD552">
        <f>IF($GO552&gt;=5,INDEX($DJ:$DJ,$GN552+5),"")</f>
      </c>
      <c r="FE552">
        <f>IF($GO552&gt;=6,INDEX($DJ:$DJ,$GN552+6),"")</f>
      </c>
      <c r="FF552">
        <f>IF($GO552&gt;=7,INDEX($DJ:$DJ,$GN552+7),"")</f>
      </c>
      <c r="FG552">
        <f>IF($GO552&gt;=8,INDEX($DJ:$DJ,$GN552+8),"")</f>
      </c>
      <c r="FH552">
        <f>IF($GO552&gt;=9,INDEX($DJ:$DJ,$GN552+9),"")</f>
      </c>
      <c r="FI552">
        <f>IF($GO552&gt;=10,INDEX($DJ:$DJ,$GN552+10),"")</f>
      </c>
      <c r="FJ552">
        <f>IF($GO552&gt;=11,INDEX($DJ:$DJ,$GN552+11),"")</f>
      </c>
      <c r="FK552">
        <f>IF($GO552&gt;=12,INDEX($DJ:$DJ,$GN552+12),"")</f>
      </c>
      <c r="FL552">
        <f>IF($GO552&gt;=13,INDEX($DJ:$DJ,$GN552+13),"")</f>
      </c>
      <c r="FM552">
        <f>IF($GO552&gt;=14,INDEX($DJ:$DJ,$GN552+14),"")</f>
      </c>
      <c r="FN552">
        <f>IF($GO552&gt;=15,INDEX($DJ:$DJ,$GN552+15),"")</f>
      </c>
      <c r="FO552">
        <f>IF($GO552&gt;=16,INDEX($DJ:$DJ,$GN552+16),"")</f>
      </c>
      <c r="FP552">
        <f>IF($GO552&gt;=17,INDEX($DJ:$DJ,$GN552+17),"")</f>
      </c>
      <c r="FQ552">
        <f>IF($GO552&gt;=18,INDEX($DJ:$DJ,$GN552+18),"")</f>
      </c>
      <c r="FR552">
        <f>IF($GO552&gt;=19,INDEX($DJ:$DJ,$GN552+19),"")</f>
      </c>
      <c r="FS552">
        <f>IF($GO552&gt;=20,INDEX($DJ:$DJ,$GN552+20),"")</f>
      </c>
      <c r="FT552">
        <f>IF($GO552&gt;=21,INDEX($DJ:$DJ,$GN552+21),"")</f>
      </c>
      <c r="FU552">
        <f>IF($GO552&gt;=22,INDEX($DJ:$DJ,$GN552+22),"")</f>
      </c>
      <c r="FV552">
        <f>IF($GO552&gt;=23,INDEX($DJ:$DJ,$GN552+23),"")</f>
      </c>
      <c r="FW552">
        <f>IF($GO552&gt;=24,INDEX($DJ:$DJ,$GN552+24),"")</f>
      </c>
      <c r="FX552">
        <f>IF($GO552&gt;=25,INDEX($DJ:$DJ,$GN552+25),"")</f>
      </c>
      <c r="FY552">
        <f>IF($GO552&gt;=26,INDEX($DJ:$DJ,$GN552+26),"")</f>
      </c>
      <c r="FZ552">
        <f>IF($GO552&gt;=27,INDEX($DJ:$DJ,$GN552+27),"")</f>
      </c>
      <c r="GA552">
        <f>IF($GO552&gt;=28,INDEX($DJ:$DJ,$GN552+28),"")</f>
      </c>
      <c r="GB552">
        <f>IF($GO552&gt;=29,INDEX($DJ:$DJ,$GN552+29),"")</f>
      </c>
      <c r="GC552">
        <f>IF($GO552&gt;=30,INDEX($DJ:$DJ,$GN552+30),"")</f>
      </c>
      <c r="GD552">
        <f>IF($GO552&gt;=31,INDEX($DJ:$DJ,$GN552+31),"")</f>
      </c>
      <c r="GE552">
        <f>IF($GO552&gt;=32,INDEX($DJ:$DJ,$GN552+32),"")</f>
      </c>
      <c r="GF552">
        <f>IF($GO552&gt;=33,INDEX($DJ:$DJ,$GN552+33),"")</f>
      </c>
      <c r="GG552">
        <f>IF($GO552&gt;=34,INDEX($DJ:$DJ,$GN552+34),"")</f>
      </c>
      <c r="GH552">
        <f>IF($GO552&gt;=35,INDEX($DJ:$DJ,$GN552+35),"")</f>
      </c>
      <c r="GI552">
        <f>IF($GO552&gt;=36,INDEX($DJ:$DJ,$GN552+36),"")</f>
      </c>
      <c r="GJ552">
        <f>IF($GO552&gt;=37,INDEX($DJ:$DJ,$GN552+37),"")</f>
      </c>
      <c r="GK552">
        <f>IF($GO552&gt;=38,INDEX($DJ:$DJ,$GN552+38),"")</f>
      </c>
      <c r="GL552">
        <f>IF($GO552&gt;=39,INDEX($DJ:$DJ,$GN552+39),"")</f>
      </c>
      <c r="GM552">
        <f>IF($GO552&gt;=40,INDEX($DJ:$DJ,$GN552+40),"")</f>
      </c>
      <c r="GN552">
        <f>IFERROR(MATCH($DH552,$DI$2:$DI$148,0)+1,0)</f>
      </c>
      <c r="GO552">
        <f>IFERROR(INDEX($DK$2:$DK$148,MATCH($DH552,$DI$2:$DI$148,0)),0)</f>
      </c>
      <c r="GP552">
        <f>IFERROR(MATCH($Y552,$DL$552:$EY$552,0),0)</f>
      </c>
      <c r="GQ552">
        <f>IF($GP552&gt;0,INDEX($EZ$552:$GM$552,$GP552),"")</f>
      </c>
      <c r="GT552">
        <f>IF($JC552&gt;=1,INDEX($GR:$GR,$JB552+1),"")</f>
      </c>
      <c r="GU552">
        <f>IF($JC552&gt;=2,INDEX($GR:$GR,$JB552+2),"")</f>
      </c>
      <c r="GV552">
        <f>IF($JC552&gt;=3,INDEX($GR:$GR,$JB552+3),"")</f>
      </c>
      <c r="GW552">
        <f>IF($JC552&gt;=4,INDEX($GR:$GR,$JB552+4),"")</f>
      </c>
      <c r="GX552">
        <f>IF($JC552&gt;=5,INDEX($GR:$GR,$JB552+5),"")</f>
      </c>
      <c r="GY552">
        <f>IF($JC552&gt;=6,INDEX($GR:$GR,$JB552+6),"")</f>
      </c>
      <c r="GZ552">
        <f>IF($JC552&gt;=7,INDEX($GR:$GR,$JB552+7),"")</f>
      </c>
      <c r="HA552">
        <f>IF($JC552&gt;=8,INDEX($GR:$GR,$JB552+8),"")</f>
      </c>
      <c r="HB552">
        <f>IF($JC552&gt;=9,INDEX($GR:$GR,$JB552+9),"")</f>
      </c>
      <c r="HC552">
        <f>IF($JC552&gt;=10,INDEX($GR:$GR,$JB552+10),"")</f>
      </c>
      <c r="HD552">
        <f>IF($JC552&gt;=11,INDEX($GR:$GR,$JB552+11),"")</f>
      </c>
      <c r="HE552">
        <f>IF($JC552&gt;=12,INDEX($GR:$GR,$JB552+12),"")</f>
      </c>
      <c r="HF552">
        <f>IF($JC552&gt;=13,INDEX($GR:$GR,$JB552+13),"")</f>
      </c>
      <c r="HG552">
        <f>IF($JC552&gt;=14,INDEX($GR:$GR,$JB552+14),"")</f>
      </c>
      <c r="HH552">
        <f>IF($JC552&gt;=15,INDEX($GR:$GR,$JB552+15),"")</f>
      </c>
      <c r="HI552">
        <f>IF($JC552&gt;=16,INDEX($GR:$GR,$JB552+16),"")</f>
      </c>
      <c r="HJ552">
        <f>IF($JC552&gt;=17,INDEX($GR:$GR,$JB552+17),"")</f>
      </c>
      <c r="HK552">
        <f>IF($JC552&gt;=18,INDEX($GR:$GR,$JB552+18),"")</f>
      </c>
      <c r="HL552">
        <f>IF($JC552&gt;=19,INDEX($GR:$GR,$JB552+19),"")</f>
      </c>
      <c r="HM552">
        <f>IF($JC552&gt;=20,INDEX($GR:$GR,$JB552+20),"")</f>
      </c>
      <c r="HN552">
        <f>IF($JC552&gt;=21,INDEX($GR:$GR,$JB552+21),"")</f>
      </c>
      <c r="HO552">
        <f>IF($JC552&gt;=22,INDEX($GR:$GR,$JB552+22),"")</f>
      </c>
      <c r="HP552">
        <f>IF($JC552&gt;=23,INDEX($GR:$GR,$JB552+23),"")</f>
      </c>
      <c r="HQ552">
        <f>IF($JC552&gt;=24,INDEX($GR:$GR,$JB552+24),"")</f>
      </c>
      <c r="HR552">
        <f>IF($JC552&gt;=25,INDEX($GR:$GR,$JB552+25),"")</f>
      </c>
      <c r="HS552">
        <f>IF($JC552&gt;=26,INDEX($GR:$GR,$JB552+26),"")</f>
      </c>
      <c r="HT552">
        <f>IF($JC552&gt;=27,INDEX($GR:$GR,$JB552+27),"")</f>
      </c>
      <c r="HU552">
        <f>IF($JC552&gt;=28,INDEX($GR:$GR,$JB552+28),"")</f>
      </c>
      <c r="HV552">
        <f>IF($JC552&gt;=29,INDEX($GR:$GR,$JB552+29),"")</f>
      </c>
      <c r="HW552">
        <f>IF($JC552&gt;=30,INDEX($GR:$GR,$JB552+30),"")</f>
      </c>
      <c r="HX552">
        <f>IF($JC552&gt;=31,INDEX($GR:$GR,$JB552+31),"")</f>
      </c>
      <c r="HY552">
        <f>IF($JC552&gt;=32,INDEX($GR:$GR,$JB552+32),"")</f>
      </c>
      <c r="HZ552">
        <f>IF($JC552&gt;=33,INDEX($GR:$GR,$JB552+33),"")</f>
      </c>
      <c r="IA552">
        <f>IF($JC552&gt;=34,INDEX($GR:$GR,$JB552+34),"")</f>
      </c>
      <c r="IB552">
        <f>IF($JC552&gt;=35,INDEX($GR:$GR,$JB552+35),"")</f>
      </c>
      <c r="IC552">
        <f>IF($JC552&gt;=36,INDEX($GR:$GR,$JB552+36),"")</f>
      </c>
      <c r="ID552">
        <f>IF($JC552&gt;=37,INDEX($GR:$GR,$JB552+37),"")</f>
      </c>
      <c r="IE552">
        <f>IF($JC552&gt;=38,INDEX($GR:$GR,$JB552+38),"")</f>
      </c>
      <c r="IF552">
        <f>IF($JC552&gt;=39,INDEX($GR:$GR,$JB552+39),"")</f>
      </c>
      <c r="IG552">
        <f>IF($JC552&gt;=40,INDEX($GR:$GR,$JB552+40),"")</f>
      </c>
      <c r="IH552">
        <f>IF($JC552&gt;=41,INDEX($GR:$GR,$JB552+41),"")</f>
      </c>
      <c r="II552">
        <f>IF($JC552&gt;=42,INDEX($GR:$GR,$JB552+42),"")</f>
      </c>
      <c r="IJ552">
        <f>IF($JC552&gt;=43,INDEX($GR:$GR,$JB552+43),"")</f>
      </c>
      <c r="IK552">
        <f>IF($JC552&gt;=44,INDEX($GR:$GR,$JB552+44),"")</f>
      </c>
      <c r="IL552">
        <f>IF($JC552&gt;=45,INDEX($GR:$GR,$JB552+45),"")</f>
      </c>
      <c r="IM552">
        <f>IF($JC552&gt;=46,INDEX($GR:$GR,$JB552+46),"")</f>
      </c>
      <c r="IN552">
        <f>IF($JC552&gt;=47,INDEX($GR:$GR,$JB552+47),"")</f>
      </c>
      <c r="IO552">
        <f>IF($JC552&gt;=48,INDEX($GR:$GR,$JB552+48),"")</f>
      </c>
      <c r="IP552">
        <f>IF($JC552&gt;=49,INDEX($GR:$GR,$JB552+49),"")</f>
      </c>
      <c r="IQ552">
        <f>IF($JC552&gt;=50,INDEX($GR:$GR,$JB552+50),"")</f>
      </c>
      <c r="IR552">
        <f>IF($JC552&gt;=51,INDEX($GR:$GR,$JB552+51),"")</f>
      </c>
      <c r="IS552">
        <f>IF($JC552&gt;=52,INDEX($GR:$GR,$JB552+52),"")</f>
      </c>
      <c r="IT552">
        <f>IF($JC552&gt;=53,INDEX($GR:$GR,$JB552+53),"")</f>
      </c>
      <c r="IU552">
        <f>IF($JC552&gt;=54,INDEX($GR:$GR,$JB552+54),"")</f>
      </c>
      <c r="IV552">
        <f>IF($JC552&gt;=55,INDEX($GR:$GR,$JB552+55),"")</f>
      </c>
      <c r="IW552">
        <f>IF($JC552&gt;=56,INDEX($GR:$GR,$JB552+56),"")</f>
      </c>
      <c r="IX552">
        <f>IF($JC552&gt;=57,INDEX($GR:$GR,$JB552+57),"")</f>
      </c>
      <c r="IY552">
        <f>IF($JC552&gt;=58,INDEX($GR:$GR,$JB552+58),"")</f>
      </c>
      <c r="IZ552">
        <f>IF($JC552&gt;=59,INDEX($GR:$GR,$JB552+59),"")</f>
      </c>
      <c r="JA552">
        <f>IF($JC552&gt;=60,INDEX($GR:$GR,$JB552+60),"")</f>
      </c>
      <c r="JB552">
        <f>IFERROR(MATCH($GQ552,$GR$2:$GR$324,0)+1,0)</f>
      </c>
      <c r="JC552">
        <f>IFERROR(INDEX($GS$2:$GS$324,MATCH($GQ552,$GR$2:$GR$324,0)),0)</f>
      </c>
      <c r="JD552" t="s">
        <v>40</v>
      </c>
      <c r="JE552" t="s">
        <v>40</v>
      </c>
    </row>
    <row r="553" spans="1:265" x14ac:dyDescent="0.25">
      <c r="Q553">
        <f>IF(OR($T553="",$P553=""),"",IFERROR($T553/$P553,0))</f>
      </c>
      <c r="R553">
        <f>IF($T553="","",
SUM($S553,$U553,$Z553,$V553,$X553)*
(1-IF($AA553="",0,VALUE($AA553)/100)))</f>
      </c>
      <c r="S553">
        <f>IF($T553="","",$T553)</f>
      </c>
      <c r="U553">
        <f>IF($T553="","",
IF($N553="","",
IF(ISNUMBER(SEARCH("exempt",LOWER($N553))),0,
$T553*(VALUE(SUBSTITUTE($N553,"%",""))/100))))</f>
      </c>
      <c r="AB553">
        <f>IFERROR(IF(FIND(" - ",$K553)&gt;0,MID($K553,FIND(" - ",$K553)+3,LEN($K553)),""),"")</f>
      </c>
      <c r="AK553" t="s">
        <v>1140</v>
      </c>
      <c r="AP553">
        <f>IFERROR(LEFT($K553,FIND(" - ",$K553)-1),$K553)</f>
      </c>
      <c r="AS553">
        <f>IF($CH553&gt;=1,INDEX($AQ:$AQ,$CG553+1),"")</f>
      </c>
      <c r="AT553">
        <f>IF($CH553&gt;=2,INDEX($AQ:$AQ,$CG553+2),"")</f>
      </c>
      <c r="AU553">
        <f>IF($CH553&gt;=3,INDEX($AQ:$AQ,$CG553+3),"")</f>
      </c>
      <c r="AV553">
        <f>IF($CH553&gt;=4,INDEX($AQ:$AQ,$CG553+4),"")</f>
      </c>
      <c r="AW553">
        <f>IF($CH553&gt;=5,INDEX($AQ:$AQ,$CG553+5),"")</f>
      </c>
      <c r="AX553">
        <f>IF($CH553&gt;=6,INDEX($AQ:$AQ,$CG553+6),"")</f>
      </c>
      <c r="AY553">
        <f>IF($CH553&gt;=7,INDEX($AQ:$AQ,$CG553+7),"")</f>
      </c>
      <c r="AZ553">
        <f>IF($CH553&gt;=8,INDEX($AQ:$AQ,$CG553+8),"")</f>
      </c>
      <c r="BA553">
        <f>IF($CH553&gt;=9,INDEX($AQ:$AQ,$CG553+9),"")</f>
      </c>
      <c r="BB553">
        <f>IF($CH553&gt;=10,INDEX($AQ:$AQ,$CG553+10),"")</f>
      </c>
      <c r="BC553">
        <f>IF($CH553&gt;=11,INDEX($AQ:$AQ,$CG553+11),"")</f>
      </c>
      <c r="BD553">
        <f>IF($CH553&gt;=12,INDEX($AQ:$AQ,$CG553+12),"")</f>
      </c>
      <c r="BE553">
        <f>IF($CH553&gt;=13,INDEX($AQ:$AQ,$CG553+13),"")</f>
      </c>
      <c r="BF553">
        <f>IF($CH553&gt;=14,INDEX($AQ:$AQ,$CG553+14),"")</f>
      </c>
      <c r="BG553">
        <f>IF($CH553&gt;=15,INDEX($AQ:$AQ,$CG553+15),"")</f>
      </c>
      <c r="BH553">
        <f>IF($CH553&gt;=16,INDEX($AQ:$AQ,$CG553+16),"")</f>
      </c>
      <c r="BI553">
        <f>IF($CH553&gt;=17,INDEX($AQ:$AQ,$CG553+17),"")</f>
      </c>
      <c r="BJ553">
        <f>IF($CH553&gt;=18,INDEX($AQ:$AQ,$CG553+18),"")</f>
      </c>
      <c r="BK553">
        <f>IF($CH553&gt;=19,INDEX($AQ:$AQ,$CG553+19),"")</f>
      </c>
      <c r="BL553">
        <f>IF($CH553&gt;=20,INDEX($AQ:$AQ,$CG553+20),"")</f>
      </c>
      <c r="BM553">
        <f>IF($CH553&gt;=21,INDEX($AQ:$AQ,$CG553+21),"")</f>
      </c>
      <c r="BN553">
        <f>IF($CH553&gt;=22,INDEX($AQ:$AQ,$CG553+22),"")</f>
      </c>
      <c r="BO553">
        <f>IF($CH553&gt;=23,INDEX($AQ:$AQ,$CG553+23),"")</f>
      </c>
      <c r="BP553">
        <f>IF($CH553&gt;=24,INDEX($AQ:$AQ,$CG553+24),"")</f>
      </c>
      <c r="BQ553">
        <f>IF($CH553&gt;=25,INDEX($AQ:$AQ,$CG553+25),"")</f>
      </c>
      <c r="BR553">
        <f>IF($CH553&gt;=26,INDEX($AQ:$AQ,$CG553+26),"")</f>
      </c>
      <c r="BS553">
        <f>IF($CH553&gt;=27,INDEX($AQ:$AQ,$CG553+27),"")</f>
      </c>
      <c r="BT553">
        <f>IF($CH553&gt;=28,INDEX($AQ:$AQ,$CG553+28),"")</f>
      </c>
      <c r="BU553">
        <f>IF($CH553&gt;=29,INDEX($AQ:$AQ,$CG553+29),"")</f>
      </c>
      <c r="BV553">
        <f>IF($CH553&gt;=30,INDEX($AQ:$AQ,$CG553+30),"")</f>
      </c>
      <c r="BW553">
        <f>IF($CH553&gt;=31,INDEX($AQ:$AQ,$CG553+31),"")</f>
      </c>
      <c r="BX553">
        <f>IF($CH553&gt;=32,INDEX($AQ:$AQ,$CG553+32),"")</f>
      </c>
      <c r="BY553">
        <f>IF($CH553&gt;=33,INDEX($AQ:$AQ,$CG553+33),"")</f>
      </c>
      <c r="BZ553">
        <f>IF($CH553&gt;=34,INDEX($AQ:$AQ,$CG553+34),"")</f>
      </c>
      <c r="CA553">
        <f>IF($CH553&gt;=35,INDEX($AQ:$AQ,$CG553+35),"")</f>
      </c>
      <c r="CB553">
        <f>IF($CH553&gt;=36,INDEX($AQ:$AQ,$CG553+36),"")</f>
      </c>
      <c r="CC553">
        <f>IF($CH553&gt;=37,INDEX($AQ:$AQ,$CG553+37),"")</f>
      </c>
      <c r="CD553">
        <f>IF($CH553&gt;=38,INDEX($AQ:$AQ,$CG553+38),"")</f>
      </c>
      <c r="CE553">
        <f>IF($CH553&gt;=39,INDEX($AQ:$AQ,$CG553+39),"")</f>
      </c>
      <c r="CF553">
        <f>IF($CH553&gt;=40,INDEX($AQ:$AQ,$CG553+40),"")</f>
      </c>
      <c r="CG553">
        <f>IFERROR(MATCH($AP553,$AQ$2:$AQ$134,0)+1,0)</f>
      </c>
      <c r="CH553">
        <f>IFERROR(INDEX($AR$2:$AR$134,MATCH($AP553,$AQ$2:$AQ$134,0)),0)</f>
      </c>
      <c r="CI553">
        <f>IFERROR(LEFT($L553,FIND(" - ",$L553)-1),$L553)</f>
      </c>
      <c r="CL553">
        <f>IF($DG553&gt;=1,INDEX($CJ:$CJ,$DF553+1),"")</f>
      </c>
      <c r="CM553">
        <f>IF($DG553&gt;=2,INDEX($CJ:$CJ,$DF553+2),"")</f>
      </c>
      <c r="CN553">
        <f>IF($DG553&gt;=3,INDEX($CJ:$CJ,$DF553+3),"")</f>
      </c>
      <c r="CO553">
        <f>IF($DG553&gt;=4,INDEX($CJ:$CJ,$DF553+4),"")</f>
      </c>
      <c r="CP553">
        <f>IF($DG553&gt;=5,INDEX($CJ:$CJ,$DF553+5),"")</f>
      </c>
      <c r="CQ553">
        <f>IF($DG553&gt;=6,INDEX($CJ:$CJ,$DF553+6),"")</f>
      </c>
      <c r="CR553">
        <f>IF($DG553&gt;=7,INDEX($CJ:$CJ,$DF553+7),"")</f>
      </c>
      <c r="CS553">
        <f>IF($DG553&gt;=8,INDEX($CJ:$CJ,$DF553+8),"")</f>
      </c>
      <c r="CT553">
        <f>IF($DG553&gt;=9,INDEX($CJ:$CJ,$DF553+9),"")</f>
      </c>
      <c r="CU553">
        <f>IF($DG553&gt;=10,INDEX($CJ:$CJ,$DF553+10),"")</f>
      </c>
      <c r="CV553">
        <f>IF($DG553&gt;=11,INDEX($CJ:$CJ,$DF553+11),"")</f>
      </c>
      <c r="CW553">
        <f>IF($DG553&gt;=12,INDEX($CJ:$CJ,$DF553+12),"")</f>
      </c>
      <c r="CX553">
        <f>IF($DG553&gt;=13,INDEX($CJ:$CJ,$DF553+13),"")</f>
      </c>
      <c r="CY553">
        <f>IF($DG553&gt;=14,INDEX($CJ:$CJ,$DF553+14),"")</f>
      </c>
      <c r="CZ553">
        <f>IF($DG553&gt;=15,INDEX($CJ:$CJ,$DF553+15),"")</f>
      </c>
      <c r="DA553">
        <f>IF($DG553&gt;=16,INDEX($CJ:$CJ,$DF553+16),"")</f>
      </c>
      <c r="DB553">
        <f>IF($DG553&gt;=17,INDEX($CJ:$CJ,$DF553+17),"")</f>
      </c>
      <c r="DC553">
        <f>IF($DG553&gt;=18,INDEX($CJ:$CJ,$DF553+18),"")</f>
      </c>
      <c r="DD553">
        <f>IF($DG553&gt;=19,INDEX($CJ:$CJ,$DF553+19),"")</f>
      </c>
      <c r="DE553">
        <f>IF($DG553&gt;=20,INDEX($CJ:$CJ,$DF553+20),"")</f>
      </c>
      <c r="DF553">
        <f>IFERROR(MATCH($CI553,$CJ$2:$CJ$263,0)+1,0)</f>
      </c>
      <c r="DG553">
        <f>IFERROR(INDEX($CK$2:$CK$263,MATCH($CI553,$CJ$2:$CJ$263,0)),0)</f>
      </c>
      <c r="DH553">
        <f>IFERROR(INDEX($AO:$AO,MATCH($N553,$AN:$AN,0))&amp;"","")</f>
      </c>
      <c r="DL553">
        <f>IF($GO553&gt;=1,INDEX($DI:$DI,$GN553+1),"")</f>
      </c>
      <c r="DM553">
        <f>IF($GO553&gt;=2,INDEX($DI:$DI,$GN553+2),"")</f>
      </c>
      <c r="DN553">
        <f>IF($GO553&gt;=3,INDEX($DI:$DI,$GN553+3),"")</f>
      </c>
      <c r="DO553">
        <f>IF($GO553&gt;=4,INDEX($DI:$DI,$GN553+4),"")</f>
      </c>
      <c r="DP553">
        <f>IF($GO553&gt;=5,INDEX($DI:$DI,$GN553+5),"")</f>
      </c>
      <c r="DQ553">
        <f>IF($GO553&gt;=6,INDEX($DI:$DI,$GN553+6),"")</f>
      </c>
      <c r="DR553">
        <f>IF($GO553&gt;=7,INDEX($DI:$DI,$GN553+7),"")</f>
      </c>
      <c r="DS553">
        <f>IF($GO553&gt;=8,INDEX($DI:$DI,$GN553+8),"")</f>
      </c>
      <c r="DT553">
        <f>IF($GO553&gt;=9,INDEX($DI:$DI,$GN553+9),"")</f>
      </c>
      <c r="DU553">
        <f>IF($GO553&gt;=10,INDEX($DI:$DI,$GN553+10),"")</f>
      </c>
      <c r="DV553">
        <f>IF($GO553&gt;=11,INDEX($DI:$DI,$GN553+11),"")</f>
      </c>
      <c r="DW553">
        <f>IF($GO553&gt;=12,INDEX($DI:$DI,$GN553+12),"")</f>
      </c>
      <c r="DX553">
        <f>IF($GO553&gt;=13,INDEX($DI:$DI,$GN553+13),"")</f>
      </c>
      <c r="DY553">
        <f>IF($GO553&gt;=14,INDEX($DI:$DI,$GN553+14),"")</f>
      </c>
      <c r="DZ553">
        <f>IF($GO553&gt;=15,INDEX($DI:$DI,$GN553+15),"")</f>
      </c>
      <c r="EA553">
        <f>IF($GO553&gt;=16,INDEX($DI:$DI,$GN553+16),"")</f>
      </c>
      <c r="EB553">
        <f>IF($GO553&gt;=17,INDEX($DI:$DI,$GN553+17),"")</f>
      </c>
      <c r="EC553">
        <f>IF($GO553&gt;=18,INDEX($DI:$DI,$GN553+18),"")</f>
      </c>
      <c r="ED553">
        <f>IF($GO553&gt;=19,INDEX($DI:$DI,$GN553+19),"")</f>
      </c>
      <c r="EE553">
        <f>IF($GO553&gt;=20,INDEX($DI:$DI,$GN553+20),"")</f>
      </c>
      <c r="EF553">
        <f>IF($GO553&gt;=21,INDEX($DI:$DI,$GN553+21),"")</f>
      </c>
      <c r="EG553">
        <f>IF($GO553&gt;=22,INDEX($DI:$DI,$GN553+22),"")</f>
      </c>
      <c r="EH553">
        <f>IF($GO553&gt;=23,INDEX($DI:$DI,$GN553+23),"")</f>
      </c>
      <c r="EI553">
        <f>IF($GO553&gt;=24,INDEX($DI:$DI,$GN553+24),"")</f>
      </c>
      <c r="EJ553">
        <f>IF($GO553&gt;=25,INDEX($DI:$DI,$GN553+25),"")</f>
      </c>
      <c r="EK553">
        <f>IF($GO553&gt;=26,INDEX($DI:$DI,$GN553+26),"")</f>
      </c>
      <c r="EL553">
        <f>IF($GO553&gt;=27,INDEX($DI:$DI,$GN553+27),"")</f>
      </c>
      <c r="EM553">
        <f>IF($GO553&gt;=28,INDEX($DI:$DI,$GN553+28),"")</f>
      </c>
      <c r="EN553">
        <f>IF($GO553&gt;=29,INDEX($DI:$DI,$GN553+29),"")</f>
      </c>
      <c r="EO553">
        <f>IF($GO553&gt;=30,INDEX($DI:$DI,$GN553+30),"")</f>
      </c>
      <c r="EP553">
        <f>IF($GO553&gt;=31,INDEX($DI:$DI,$GN553+31),"")</f>
      </c>
      <c r="EQ553">
        <f>IF($GO553&gt;=32,INDEX($DI:$DI,$GN553+32),"")</f>
      </c>
      <c r="ER553">
        <f>IF($GO553&gt;=33,INDEX($DI:$DI,$GN553+33),"")</f>
      </c>
      <c r="ES553">
        <f>IF($GO553&gt;=34,INDEX($DI:$DI,$GN553+34),"")</f>
      </c>
      <c r="ET553">
        <f>IF($GO553&gt;=35,INDEX($DI:$DI,$GN553+35),"")</f>
      </c>
      <c r="EU553">
        <f>IF($GO553&gt;=36,INDEX($DI:$DI,$GN553+36),"")</f>
      </c>
      <c r="EV553">
        <f>IF($GO553&gt;=37,INDEX($DI:$DI,$GN553+37),"")</f>
      </c>
      <c r="EW553">
        <f>IF($GO553&gt;=38,INDEX($DI:$DI,$GN553+38),"")</f>
      </c>
      <c r="EX553">
        <f>IF($GO553&gt;=39,INDEX($DI:$DI,$GN553+39),"")</f>
      </c>
      <c r="EY553">
        <f>IF($GO553&gt;=40,INDEX($DI:$DI,$GN553+40),"")</f>
      </c>
      <c r="EZ553">
        <f>IF($GO553&gt;=1,INDEX($DJ:$DJ,$GN553+1),"")</f>
      </c>
      <c r="FA553">
        <f>IF($GO553&gt;=2,INDEX($DJ:$DJ,$GN553+2),"")</f>
      </c>
      <c r="FB553">
        <f>IF($GO553&gt;=3,INDEX($DJ:$DJ,$GN553+3),"")</f>
      </c>
      <c r="FC553">
        <f>IF($GO553&gt;=4,INDEX($DJ:$DJ,$GN553+4),"")</f>
      </c>
      <c r="FD553">
        <f>IF($GO553&gt;=5,INDEX($DJ:$DJ,$GN553+5),"")</f>
      </c>
      <c r="FE553">
        <f>IF($GO553&gt;=6,INDEX($DJ:$DJ,$GN553+6),"")</f>
      </c>
      <c r="FF553">
        <f>IF($GO553&gt;=7,INDEX($DJ:$DJ,$GN553+7),"")</f>
      </c>
      <c r="FG553">
        <f>IF($GO553&gt;=8,INDEX($DJ:$DJ,$GN553+8),"")</f>
      </c>
      <c r="FH553">
        <f>IF($GO553&gt;=9,INDEX($DJ:$DJ,$GN553+9),"")</f>
      </c>
      <c r="FI553">
        <f>IF($GO553&gt;=10,INDEX($DJ:$DJ,$GN553+10),"")</f>
      </c>
      <c r="FJ553">
        <f>IF($GO553&gt;=11,INDEX($DJ:$DJ,$GN553+11),"")</f>
      </c>
      <c r="FK553">
        <f>IF($GO553&gt;=12,INDEX($DJ:$DJ,$GN553+12),"")</f>
      </c>
      <c r="FL553">
        <f>IF($GO553&gt;=13,INDEX($DJ:$DJ,$GN553+13),"")</f>
      </c>
      <c r="FM553">
        <f>IF($GO553&gt;=14,INDEX($DJ:$DJ,$GN553+14),"")</f>
      </c>
      <c r="FN553">
        <f>IF($GO553&gt;=15,INDEX($DJ:$DJ,$GN553+15),"")</f>
      </c>
      <c r="FO553">
        <f>IF($GO553&gt;=16,INDEX($DJ:$DJ,$GN553+16),"")</f>
      </c>
      <c r="FP553">
        <f>IF($GO553&gt;=17,INDEX($DJ:$DJ,$GN553+17),"")</f>
      </c>
      <c r="FQ553">
        <f>IF($GO553&gt;=18,INDEX($DJ:$DJ,$GN553+18),"")</f>
      </c>
      <c r="FR553">
        <f>IF($GO553&gt;=19,INDEX($DJ:$DJ,$GN553+19),"")</f>
      </c>
      <c r="FS553">
        <f>IF($GO553&gt;=20,INDEX($DJ:$DJ,$GN553+20),"")</f>
      </c>
      <c r="FT553">
        <f>IF($GO553&gt;=21,INDEX($DJ:$DJ,$GN553+21),"")</f>
      </c>
      <c r="FU553">
        <f>IF($GO553&gt;=22,INDEX($DJ:$DJ,$GN553+22),"")</f>
      </c>
      <c r="FV553">
        <f>IF($GO553&gt;=23,INDEX($DJ:$DJ,$GN553+23),"")</f>
      </c>
      <c r="FW553">
        <f>IF($GO553&gt;=24,INDEX($DJ:$DJ,$GN553+24),"")</f>
      </c>
      <c r="FX553">
        <f>IF($GO553&gt;=25,INDEX($DJ:$DJ,$GN553+25),"")</f>
      </c>
      <c r="FY553">
        <f>IF($GO553&gt;=26,INDEX($DJ:$DJ,$GN553+26),"")</f>
      </c>
      <c r="FZ553">
        <f>IF($GO553&gt;=27,INDEX($DJ:$DJ,$GN553+27),"")</f>
      </c>
      <c r="GA553">
        <f>IF($GO553&gt;=28,INDEX($DJ:$DJ,$GN553+28),"")</f>
      </c>
      <c r="GB553">
        <f>IF($GO553&gt;=29,INDEX($DJ:$DJ,$GN553+29),"")</f>
      </c>
      <c r="GC553">
        <f>IF($GO553&gt;=30,INDEX($DJ:$DJ,$GN553+30),"")</f>
      </c>
      <c r="GD553">
        <f>IF($GO553&gt;=31,INDEX($DJ:$DJ,$GN553+31),"")</f>
      </c>
      <c r="GE553">
        <f>IF($GO553&gt;=32,INDEX($DJ:$DJ,$GN553+32),"")</f>
      </c>
      <c r="GF553">
        <f>IF($GO553&gt;=33,INDEX($DJ:$DJ,$GN553+33),"")</f>
      </c>
      <c r="GG553">
        <f>IF($GO553&gt;=34,INDEX($DJ:$DJ,$GN553+34),"")</f>
      </c>
      <c r="GH553">
        <f>IF($GO553&gt;=35,INDEX($DJ:$DJ,$GN553+35),"")</f>
      </c>
      <c r="GI553">
        <f>IF($GO553&gt;=36,INDEX($DJ:$DJ,$GN553+36),"")</f>
      </c>
      <c r="GJ553">
        <f>IF($GO553&gt;=37,INDEX($DJ:$DJ,$GN553+37),"")</f>
      </c>
      <c r="GK553">
        <f>IF($GO553&gt;=38,INDEX($DJ:$DJ,$GN553+38),"")</f>
      </c>
      <c r="GL553">
        <f>IF($GO553&gt;=39,INDEX($DJ:$DJ,$GN553+39),"")</f>
      </c>
      <c r="GM553">
        <f>IF($GO553&gt;=40,INDEX($DJ:$DJ,$GN553+40),"")</f>
      </c>
      <c r="GN553">
        <f>IFERROR(MATCH($DH553,$DI$2:$DI$148,0)+1,0)</f>
      </c>
      <c r="GO553">
        <f>IFERROR(INDEX($DK$2:$DK$148,MATCH($DH553,$DI$2:$DI$148,0)),0)</f>
      </c>
      <c r="GP553">
        <f>IFERROR(MATCH($Y553,$DL$553:$EY$553,0),0)</f>
      </c>
      <c r="GQ553">
        <f>IF($GP553&gt;0,INDEX($EZ$553:$GM$553,$GP553),"")</f>
      </c>
      <c r="GT553">
        <f>IF($JC553&gt;=1,INDEX($GR:$GR,$JB553+1),"")</f>
      </c>
      <c r="GU553">
        <f>IF($JC553&gt;=2,INDEX($GR:$GR,$JB553+2),"")</f>
      </c>
      <c r="GV553">
        <f>IF($JC553&gt;=3,INDEX($GR:$GR,$JB553+3),"")</f>
      </c>
      <c r="GW553">
        <f>IF($JC553&gt;=4,INDEX($GR:$GR,$JB553+4),"")</f>
      </c>
      <c r="GX553">
        <f>IF($JC553&gt;=5,INDEX($GR:$GR,$JB553+5),"")</f>
      </c>
      <c r="GY553">
        <f>IF($JC553&gt;=6,INDEX($GR:$GR,$JB553+6),"")</f>
      </c>
      <c r="GZ553">
        <f>IF($JC553&gt;=7,INDEX($GR:$GR,$JB553+7),"")</f>
      </c>
      <c r="HA553">
        <f>IF($JC553&gt;=8,INDEX($GR:$GR,$JB553+8),"")</f>
      </c>
      <c r="HB553">
        <f>IF($JC553&gt;=9,INDEX($GR:$GR,$JB553+9),"")</f>
      </c>
      <c r="HC553">
        <f>IF($JC553&gt;=10,INDEX($GR:$GR,$JB553+10),"")</f>
      </c>
      <c r="HD553">
        <f>IF($JC553&gt;=11,INDEX($GR:$GR,$JB553+11),"")</f>
      </c>
      <c r="HE553">
        <f>IF($JC553&gt;=12,INDEX($GR:$GR,$JB553+12),"")</f>
      </c>
      <c r="HF553">
        <f>IF($JC553&gt;=13,INDEX($GR:$GR,$JB553+13),"")</f>
      </c>
      <c r="HG553">
        <f>IF($JC553&gt;=14,INDEX($GR:$GR,$JB553+14),"")</f>
      </c>
      <c r="HH553">
        <f>IF($JC553&gt;=15,INDEX($GR:$GR,$JB553+15),"")</f>
      </c>
      <c r="HI553">
        <f>IF($JC553&gt;=16,INDEX($GR:$GR,$JB553+16),"")</f>
      </c>
      <c r="HJ553">
        <f>IF($JC553&gt;=17,INDEX($GR:$GR,$JB553+17),"")</f>
      </c>
      <c r="HK553">
        <f>IF($JC553&gt;=18,INDEX($GR:$GR,$JB553+18),"")</f>
      </c>
      <c r="HL553">
        <f>IF($JC553&gt;=19,INDEX($GR:$GR,$JB553+19),"")</f>
      </c>
      <c r="HM553">
        <f>IF($JC553&gt;=20,INDEX($GR:$GR,$JB553+20),"")</f>
      </c>
      <c r="HN553">
        <f>IF($JC553&gt;=21,INDEX($GR:$GR,$JB553+21),"")</f>
      </c>
      <c r="HO553">
        <f>IF($JC553&gt;=22,INDEX($GR:$GR,$JB553+22),"")</f>
      </c>
      <c r="HP553">
        <f>IF($JC553&gt;=23,INDEX($GR:$GR,$JB553+23),"")</f>
      </c>
      <c r="HQ553">
        <f>IF($JC553&gt;=24,INDEX($GR:$GR,$JB553+24),"")</f>
      </c>
      <c r="HR553">
        <f>IF($JC553&gt;=25,INDEX($GR:$GR,$JB553+25),"")</f>
      </c>
      <c r="HS553">
        <f>IF($JC553&gt;=26,INDEX($GR:$GR,$JB553+26),"")</f>
      </c>
      <c r="HT553">
        <f>IF($JC553&gt;=27,INDEX($GR:$GR,$JB553+27),"")</f>
      </c>
      <c r="HU553">
        <f>IF($JC553&gt;=28,INDEX($GR:$GR,$JB553+28),"")</f>
      </c>
      <c r="HV553">
        <f>IF($JC553&gt;=29,INDEX($GR:$GR,$JB553+29),"")</f>
      </c>
      <c r="HW553">
        <f>IF($JC553&gt;=30,INDEX($GR:$GR,$JB553+30),"")</f>
      </c>
      <c r="HX553">
        <f>IF($JC553&gt;=31,INDEX($GR:$GR,$JB553+31),"")</f>
      </c>
      <c r="HY553">
        <f>IF($JC553&gt;=32,INDEX($GR:$GR,$JB553+32),"")</f>
      </c>
      <c r="HZ553">
        <f>IF($JC553&gt;=33,INDEX($GR:$GR,$JB553+33),"")</f>
      </c>
      <c r="IA553">
        <f>IF($JC553&gt;=34,INDEX($GR:$GR,$JB553+34),"")</f>
      </c>
      <c r="IB553">
        <f>IF($JC553&gt;=35,INDEX($GR:$GR,$JB553+35),"")</f>
      </c>
      <c r="IC553">
        <f>IF($JC553&gt;=36,INDEX($GR:$GR,$JB553+36),"")</f>
      </c>
      <c r="ID553">
        <f>IF($JC553&gt;=37,INDEX($GR:$GR,$JB553+37),"")</f>
      </c>
      <c r="IE553">
        <f>IF($JC553&gt;=38,INDEX($GR:$GR,$JB553+38),"")</f>
      </c>
      <c r="IF553">
        <f>IF($JC553&gt;=39,INDEX($GR:$GR,$JB553+39),"")</f>
      </c>
      <c r="IG553">
        <f>IF($JC553&gt;=40,INDEX($GR:$GR,$JB553+40),"")</f>
      </c>
      <c r="IH553">
        <f>IF($JC553&gt;=41,INDEX($GR:$GR,$JB553+41),"")</f>
      </c>
      <c r="II553">
        <f>IF($JC553&gt;=42,INDEX($GR:$GR,$JB553+42),"")</f>
      </c>
      <c r="IJ553">
        <f>IF($JC553&gt;=43,INDEX($GR:$GR,$JB553+43),"")</f>
      </c>
      <c r="IK553">
        <f>IF($JC553&gt;=44,INDEX($GR:$GR,$JB553+44),"")</f>
      </c>
      <c r="IL553">
        <f>IF($JC553&gt;=45,INDEX($GR:$GR,$JB553+45),"")</f>
      </c>
      <c r="IM553">
        <f>IF($JC553&gt;=46,INDEX($GR:$GR,$JB553+46),"")</f>
      </c>
      <c r="IN553">
        <f>IF($JC553&gt;=47,INDEX($GR:$GR,$JB553+47),"")</f>
      </c>
      <c r="IO553">
        <f>IF($JC553&gt;=48,INDEX($GR:$GR,$JB553+48),"")</f>
      </c>
      <c r="IP553">
        <f>IF($JC553&gt;=49,INDEX($GR:$GR,$JB553+49),"")</f>
      </c>
      <c r="IQ553">
        <f>IF($JC553&gt;=50,INDEX($GR:$GR,$JB553+50),"")</f>
      </c>
      <c r="IR553">
        <f>IF($JC553&gt;=51,INDEX($GR:$GR,$JB553+51),"")</f>
      </c>
      <c r="IS553">
        <f>IF($JC553&gt;=52,INDEX($GR:$GR,$JB553+52),"")</f>
      </c>
      <c r="IT553">
        <f>IF($JC553&gt;=53,INDEX($GR:$GR,$JB553+53),"")</f>
      </c>
      <c r="IU553">
        <f>IF($JC553&gt;=54,INDEX($GR:$GR,$JB553+54),"")</f>
      </c>
      <c r="IV553">
        <f>IF($JC553&gt;=55,INDEX($GR:$GR,$JB553+55),"")</f>
      </c>
      <c r="IW553">
        <f>IF($JC553&gt;=56,INDEX($GR:$GR,$JB553+56),"")</f>
      </c>
      <c r="IX553">
        <f>IF($JC553&gt;=57,INDEX($GR:$GR,$JB553+57),"")</f>
      </c>
      <c r="IY553">
        <f>IF($JC553&gt;=58,INDEX($GR:$GR,$JB553+58),"")</f>
      </c>
      <c r="IZ553">
        <f>IF($JC553&gt;=59,INDEX($GR:$GR,$JB553+59),"")</f>
      </c>
      <c r="JA553">
        <f>IF($JC553&gt;=60,INDEX($GR:$GR,$JB553+60),"")</f>
      </c>
      <c r="JB553">
        <f>IFERROR(MATCH($GQ553,$GR$2:$GR$324,0)+1,0)</f>
      </c>
      <c r="JC553">
        <f>IFERROR(INDEX($GS$2:$GS$324,MATCH($GQ553,$GR$2:$GR$324,0)),0)</f>
      </c>
      <c r="JD553" t="s">
        <v>40</v>
      </c>
      <c r="JE553" t="s">
        <v>40</v>
      </c>
    </row>
    <row r="554" spans="1:265" x14ac:dyDescent="0.25">
      <c r="Q554">
        <f>IF(OR($T554="",$P554=""),"",IFERROR($T554/$P554,0))</f>
      </c>
      <c r="R554">
        <f>IF($T554="","",
SUM($S554,$U554,$Z554,$V554,$X554)*
(1-IF($AA554="",0,VALUE($AA554)/100)))</f>
      </c>
      <c r="S554">
        <f>IF($T554="","",$T554)</f>
      </c>
      <c r="U554">
        <f>IF($T554="","",
IF($N554="","",
IF(ISNUMBER(SEARCH("exempt",LOWER($N554))),0,
$T554*(VALUE(SUBSTITUTE($N554,"%",""))/100))))</f>
      </c>
      <c r="AB554">
        <f>IFERROR(IF(FIND(" - ",$K554)&gt;0,MID($K554,FIND(" - ",$K554)+3,LEN($K554)),""),"")</f>
      </c>
      <c r="AK554" t="s">
        <v>1141</v>
      </c>
      <c r="AP554">
        <f>IFERROR(LEFT($K554,FIND(" - ",$K554)-1),$K554)</f>
      </c>
      <c r="AS554">
        <f>IF($CH554&gt;=1,INDEX($AQ:$AQ,$CG554+1),"")</f>
      </c>
      <c r="AT554">
        <f>IF($CH554&gt;=2,INDEX($AQ:$AQ,$CG554+2),"")</f>
      </c>
      <c r="AU554">
        <f>IF($CH554&gt;=3,INDEX($AQ:$AQ,$CG554+3),"")</f>
      </c>
      <c r="AV554">
        <f>IF($CH554&gt;=4,INDEX($AQ:$AQ,$CG554+4),"")</f>
      </c>
      <c r="AW554">
        <f>IF($CH554&gt;=5,INDEX($AQ:$AQ,$CG554+5),"")</f>
      </c>
      <c r="AX554">
        <f>IF($CH554&gt;=6,INDEX($AQ:$AQ,$CG554+6),"")</f>
      </c>
      <c r="AY554">
        <f>IF($CH554&gt;=7,INDEX($AQ:$AQ,$CG554+7),"")</f>
      </c>
      <c r="AZ554">
        <f>IF($CH554&gt;=8,INDEX($AQ:$AQ,$CG554+8),"")</f>
      </c>
      <c r="BA554">
        <f>IF($CH554&gt;=9,INDEX($AQ:$AQ,$CG554+9),"")</f>
      </c>
      <c r="BB554">
        <f>IF($CH554&gt;=10,INDEX($AQ:$AQ,$CG554+10),"")</f>
      </c>
      <c r="BC554">
        <f>IF($CH554&gt;=11,INDEX($AQ:$AQ,$CG554+11),"")</f>
      </c>
      <c r="BD554">
        <f>IF($CH554&gt;=12,INDEX($AQ:$AQ,$CG554+12),"")</f>
      </c>
      <c r="BE554">
        <f>IF($CH554&gt;=13,INDEX($AQ:$AQ,$CG554+13),"")</f>
      </c>
      <c r="BF554">
        <f>IF($CH554&gt;=14,INDEX($AQ:$AQ,$CG554+14),"")</f>
      </c>
      <c r="BG554">
        <f>IF($CH554&gt;=15,INDEX($AQ:$AQ,$CG554+15),"")</f>
      </c>
      <c r="BH554">
        <f>IF($CH554&gt;=16,INDEX($AQ:$AQ,$CG554+16),"")</f>
      </c>
      <c r="BI554">
        <f>IF($CH554&gt;=17,INDEX($AQ:$AQ,$CG554+17),"")</f>
      </c>
      <c r="BJ554">
        <f>IF($CH554&gt;=18,INDEX($AQ:$AQ,$CG554+18),"")</f>
      </c>
      <c r="BK554">
        <f>IF($CH554&gt;=19,INDEX($AQ:$AQ,$CG554+19),"")</f>
      </c>
      <c r="BL554">
        <f>IF($CH554&gt;=20,INDEX($AQ:$AQ,$CG554+20),"")</f>
      </c>
      <c r="BM554">
        <f>IF($CH554&gt;=21,INDEX($AQ:$AQ,$CG554+21),"")</f>
      </c>
      <c r="BN554">
        <f>IF($CH554&gt;=22,INDEX($AQ:$AQ,$CG554+22),"")</f>
      </c>
      <c r="BO554">
        <f>IF($CH554&gt;=23,INDEX($AQ:$AQ,$CG554+23),"")</f>
      </c>
      <c r="BP554">
        <f>IF($CH554&gt;=24,INDEX($AQ:$AQ,$CG554+24),"")</f>
      </c>
      <c r="BQ554">
        <f>IF($CH554&gt;=25,INDEX($AQ:$AQ,$CG554+25),"")</f>
      </c>
      <c r="BR554">
        <f>IF($CH554&gt;=26,INDEX($AQ:$AQ,$CG554+26),"")</f>
      </c>
      <c r="BS554">
        <f>IF($CH554&gt;=27,INDEX($AQ:$AQ,$CG554+27),"")</f>
      </c>
      <c r="BT554">
        <f>IF($CH554&gt;=28,INDEX($AQ:$AQ,$CG554+28),"")</f>
      </c>
      <c r="BU554">
        <f>IF($CH554&gt;=29,INDEX($AQ:$AQ,$CG554+29),"")</f>
      </c>
      <c r="BV554">
        <f>IF($CH554&gt;=30,INDEX($AQ:$AQ,$CG554+30),"")</f>
      </c>
      <c r="BW554">
        <f>IF($CH554&gt;=31,INDEX($AQ:$AQ,$CG554+31),"")</f>
      </c>
      <c r="BX554">
        <f>IF($CH554&gt;=32,INDEX($AQ:$AQ,$CG554+32),"")</f>
      </c>
      <c r="BY554">
        <f>IF($CH554&gt;=33,INDEX($AQ:$AQ,$CG554+33),"")</f>
      </c>
      <c r="BZ554">
        <f>IF($CH554&gt;=34,INDEX($AQ:$AQ,$CG554+34),"")</f>
      </c>
      <c r="CA554">
        <f>IF($CH554&gt;=35,INDEX($AQ:$AQ,$CG554+35),"")</f>
      </c>
      <c r="CB554">
        <f>IF($CH554&gt;=36,INDEX($AQ:$AQ,$CG554+36),"")</f>
      </c>
      <c r="CC554">
        <f>IF($CH554&gt;=37,INDEX($AQ:$AQ,$CG554+37),"")</f>
      </c>
      <c r="CD554">
        <f>IF($CH554&gt;=38,INDEX($AQ:$AQ,$CG554+38),"")</f>
      </c>
      <c r="CE554">
        <f>IF($CH554&gt;=39,INDEX($AQ:$AQ,$CG554+39),"")</f>
      </c>
      <c r="CF554">
        <f>IF($CH554&gt;=40,INDEX($AQ:$AQ,$CG554+40),"")</f>
      </c>
      <c r="CG554">
        <f>IFERROR(MATCH($AP554,$AQ$2:$AQ$134,0)+1,0)</f>
      </c>
      <c r="CH554">
        <f>IFERROR(INDEX($AR$2:$AR$134,MATCH($AP554,$AQ$2:$AQ$134,0)),0)</f>
      </c>
      <c r="CI554">
        <f>IFERROR(LEFT($L554,FIND(" - ",$L554)-1),$L554)</f>
      </c>
      <c r="CL554">
        <f>IF($DG554&gt;=1,INDEX($CJ:$CJ,$DF554+1),"")</f>
      </c>
      <c r="CM554">
        <f>IF($DG554&gt;=2,INDEX($CJ:$CJ,$DF554+2),"")</f>
      </c>
      <c r="CN554">
        <f>IF($DG554&gt;=3,INDEX($CJ:$CJ,$DF554+3),"")</f>
      </c>
      <c r="CO554">
        <f>IF($DG554&gt;=4,INDEX($CJ:$CJ,$DF554+4),"")</f>
      </c>
      <c r="CP554">
        <f>IF($DG554&gt;=5,INDEX($CJ:$CJ,$DF554+5),"")</f>
      </c>
      <c r="CQ554">
        <f>IF($DG554&gt;=6,INDEX($CJ:$CJ,$DF554+6),"")</f>
      </c>
      <c r="CR554">
        <f>IF($DG554&gt;=7,INDEX($CJ:$CJ,$DF554+7),"")</f>
      </c>
      <c r="CS554">
        <f>IF($DG554&gt;=8,INDEX($CJ:$CJ,$DF554+8),"")</f>
      </c>
      <c r="CT554">
        <f>IF($DG554&gt;=9,INDEX($CJ:$CJ,$DF554+9),"")</f>
      </c>
      <c r="CU554">
        <f>IF($DG554&gt;=10,INDEX($CJ:$CJ,$DF554+10),"")</f>
      </c>
      <c r="CV554">
        <f>IF($DG554&gt;=11,INDEX($CJ:$CJ,$DF554+11),"")</f>
      </c>
      <c r="CW554">
        <f>IF($DG554&gt;=12,INDEX($CJ:$CJ,$DF554+12),"")</f>
      </c>
      <c r="CX554">
        <f>IF($DG554&gt;=13,INDEX($CJ:$CJ,$DF554+13),"")</f>
      </c>
      <c r="CY554">
        <f>IF($DG554&gt;=14,INDEX($CJ:$CJ,$DF554+14),"")</f>
      </c>
      <c r="CZ554">
        <f>IF($DG554&gt;=15,INDEX($CJ:$CJ,$DF554+15),"")</f>
      </c>
      <c r="DA554">
        <f>IF($DG554&gt;=16,INDEX($CJ:$CJ,$DF554+16),"")</f>
      </c>
      <c r="DB554">
        <f>IF($DG554&gt;=17,INDEX($CJ:$CJ,$DF554+17),"")</f>
      </c>
      <c r="DC554">
        <f>IF($DG554&gt;=18,INDEX($CJ:$CJ,$DF554+18),"")</f>
      </c>
      <c r="DD554">
        <f>IF($DG554&gt;=19,INDEX($CJ:$CJ,$DF554+19),"")</f>
      </c>
      <c r="DE554">
        <f>IF($DG554&gt;=20,INDEX($CJ:$CJ,$DF554+20),"")</f>
      </c>
      <c r="DF554">
        <f>IFERROR(MATCH($CI554,$CJ$2:$CJ$263,0)+1,0)</f>
      </c>
      <c r="DG554">
        <f>IFERROR(INDEX($CK$2:$CK$263,MATCH($CI554,$CJ$2:$CJ$263,0)),0)</f>
      </c>
      <c r="DH554">
        <f>IFERROR(INDEX($AO:$AO,MATCH($N554,$AN:$AN,0))&amp;"","")</f>
      </c>
      <c r="DL554">
        <f>IF($GO554&gt;=1,INDEX($DI:$DI,$GN554+1),"")</f>
      </c>
      <c r="DM554">
        <f>IF($GO554&gt;=2,INDEX($DI:$DI,$GN554+2),"")</f>
      </c>
      <c r="DN554">
        <f>IF($GO554&gt;=3,INDEX($DI:$DI,$GN554+3),"")</f>
      </c>
      <c r="DO554">
        <f>IF($GO554&gt;=4,INDEX($DI:$DI,$GN554+4),"")</f>
      </c>
      <c r="DP554">
        <f>IF($GO554&gt;=5,INDEX($DI:$DI,$GN554+5),"")</f>
      </c>
      <c r="DQ554">
        <f>IF($GO554&gt;=6,INDEX($DI:$DI,$GN554+6),"")</f>
      </c>
      <c r="DR554">
        <f>IF($GO554&gt;=7,INDEX($DI:$DI,$GN554+7),"")</f>
      </c>
      <c r="DS554">
        <f>IF($GO554&gt;=8,INDEX($DI:$DI,$GN554+8),"")</f>
      </c>
      <c r="DT554">
        <f>IF($GO554&gt;=9,INDEX($DI:$DI,$GN554+9),"")</f>
      </c>
      <c r="DU554">
        <f>IF($GO554&gt;=10,INDEX($DI:$DI,$GN554+10),"")</f>
      </c>
      <c r="DV554">
        <f>IF($GO554&gt;=11,INDEX($DI:$DI,$GN554+11),"")</f>
      </c>
      <c r="DW554">
        <f>IF($GO554&gt;=12,INDEX($DI:$DI,$GN554+12),"")</f>
      </c>
      <c r="DX554">
        <f>IF($GO554&gt;=13,INDEX($DI:$DI,$GN554+13),"")</f>
      </c>
      <c r="DY554">
        <f>IF($GO554&gt;=14,INDEX($DI:$DI,$GN554+14),"")</f>
      </c>
      <c r="DZ554">
        <f>IF($GO554&gt;=15,INDEX($DI:$DI,$GN554+15),"")</f>
      </c>
      <c r="EA554">
        <f>IF($GO554&gt;=16,INDEX($DI:$DI,$GN554+16),"")</f>
      </c>
      <c r="EB554">
        <f>IF($GO554&gt;=17,INDEX($DI:$DI,$GN554+17),"")</f>
      </c>
      <c r="EC554">
        <f>IF($GO554&gt;=18,INDEX($DI:$DI,$GN554+18),"")</f>
      </c>
      <c r="ED554">
        <f>IF($GO554&gt;=19,INDEX($DI:$DI,$GN554+19),"")</f>
      </c>
      <c r="EE554">
        <f>IF($GO554&gt;=20,INDEX($DI:$DI,$GN554+20),"")</f>
      </c>
      <c r="EF554">
        <f>IF($GO554&gt;=21,INDEX($DI:$DI,$GN554+21),"")</f>
      </c>
      <c r="EG554">
        <f>IF($GO554&gt;=22,INDEX($DI:$DI,$GN554+22),"")</f>
      </c>
      <c r="EH554">
        <f>IF($GO554&gt;=23,INDEX($DI:$DI,$GN554+23),"")</f>
      </c>
      <c r="EI554">
        <f>IF($GO554&gt;=24,INDEX($DI:$DI,$GN554+24),"")</f>
      </c>
      <c r="EJ554">
        <f>IF($GO554&gt;=25,INDEX($DI:$DI,$GN554+25),"")</f>
      </c>
      <c r="EK554">
        <f>IF($GO554&gt;=26,INDEX($DI:$DI,$GN554+26),"")</f>
      </c>
      <c r="EL554">
        <f>IF($GO554&gt;=27,INDEX($DI:$DI,$GN554+27),"")</f>
      </c>
      <c r="EM554">
        <f>IF($GO554&gt;=28,INDEX($DI:$DI,$GN554+28),"")</f>
      </c>
      <c r="EN554">
        <f>IF($GO554&gt;=29,INDEX($DI:$DI,$GN554+29),"")</f>
      </c>
      <c r="EO554">
        <f>IF($GO554&gt;=30,INDEX($DI:$DI,$GN554+30),"")</f>
      </c>
      <c r="EP554">
        <f>IF($GO554&gt;=31,INDEX($DI:$DI,$GN554+31),"")</f>
      </c>
      <c r="EQ554">
        <f>IF($GO554&gt;=32,INDEX($DI:$DI,$GN554+32),"")</f>
      </c>
      <c r="ER554">
        <f>IF($GO554&gt;=33,INDEX($DI:$DI,$GN554+33),"")</f>
      </c>
      <c r="ES554">
        <f>IF($GO554&gt;=34,INDEX($DI:$DI,$GN554+34),"")</f>
      </c>
      <c r="ET554">
        <f>IF($GO554&gt;=35,INDEX($DI:$DI,$GN554+35),"")</f>
      </c>
      <c r="EU554">
        <f>IF($GO554&gt;=36,INDEX($DI:$DI,$GN554+36),"")</f>
      </c>
      <c r="EV554">
        <f>IF($GO554&gt;=37,INDEX($DI:$DI,$GN554+37),"")</f>
      </c>
      <c r="EW554">
        <f>IF($GO554&gt;=38,INDEX($DI:$DI,$GN554+38),"")</f>
      </c>
      <c r="EX554">
        <f>IF($GO554&gt;=39,INDEX($DI:$DI,$GN554+39),"")</f>
      </c>
      <c r="EY554">
        <f>IF($GO554&gt;=40,INDEX($DI:$DI,$GN554+40),"")</f>
      </c>
      <c r="EZ554">
        <f>IF($GO554&gt;=1,INDEX($DJ:$DJ,$GN554+1),"")</f>
      </c>
      <c r="FA554">
        <f>IF($GO554&gt;=2,INDEX($DJ:$DJ,$GN554+2),"")</f>
      </c>
      <c r="FB554">
        <f>IF($GO554&gt;=3,INDEX($DJ:$DJ,$GN554+3),"")</f>
      </c>
      <c r="FC554">
        <f>IF($GO554&gt;=4,INDEX($DJ:$DJ,$GN554+4),"")</f>
      </c>
      <c r="FD554">
        <f>IF($GO554&gt;=5,INDEX($DJ:$DJ,$GN554+5),"")</f>
      </c>
      <c r="FE554">
        <f>IF($GO554&gt;=6,INDEX($DJ:$DJ,$GN554+6),"")</f>
      </c>
      <c r="FF554">
        <f>IF($GO554&gt;=7,INDEX($DJ:$DJ,$GN554+7),"")</f>
      </c>
      <c r="FG554">
        <f>IF($GO554&gt;=8,INDEX($DJ:$DJ,$GN554+8),"")</f>
      </c>
      <c r="FH554">
        <f>IF($GO554&gt;=9,INDEX($DJ:$DJ,$GN554+9),"")</f>
      </c>
      <c r="FI554">
        <f>IF($GO554&gt;=10,INDEX($DJ:$DJ,$GN554+10),"")</f>
      </c>
      <c r="FJ554">
        <f>IF($GO554&gt;=11,INDEX($DJ:$DJ,$GN554+11),"")</f>
      </c>
      <c r="FK554">
        <f>IF($GO554&gt;=12,INDEX($DJ:$DJ,$GN554+12),"")</f>
      </c>
      <c r="FL554">
        <f>IF($GO554&gt;=13,INDEX($DJ:$DJ,$GN554+13),"")</f>
      </c>
      <c r="FM554">
        <f>IF($GO554&gt;=14,INDEX($DJ:$DJ,$GN554+14),"")</f>
      </c>
      <c r="FN554">
        <f>IF($GO554&gt;=15,INDEX($DJ:$DJ,$GN554+15),"")</f>
      </c>
      <c r="FO554">
        <f>IF($GO554&gt;=16,INDEX($DJ:$DJ,$GN554+16),"")</f>
      </c>
      <c r="FP554">
        <f>IF($GO554&gt;=17,INDEX($DJ:$DJ,$GN554+17),"")</f>
      </c>
      <c r="FQ554">
        <f>IF($GO554&gt;=18,INDEX($DJ:$DJ,$GN554+18),"")</f>
      </c>
      <c r="FR554">
        <f>IF($GO554&gt;=19,INDEX($DJ:$DJ,$GN554+19),"")</f>
      </c>
      <c r="FS554">
        <f>IF($GO554&gt;=20,INDEX($DJ:$DJ,$GN554+20),"")</f>
      </c>
      <c r="FT554">
        <f>IF($GO554&gt;=21,INDEX($DJ:$DJ,$GN554+21),"")</f>
      </c>
      <c r="FU554">
        <f>IF($GO554&gt;=22,INDEX($DJ:$DJ,$GN554+22),"")</f>
      </c>
      <c r="FV554">
        <f>IF($GO554&gt;=23,INDEX($DJ:$DJ,$GN554+23),"")</f>
      </c>
      <c r="FW554">
        <f>IF($GO554&gt;=24,INDEX($DJ:$DJ,$GN554+24),"")</f>
      </c>
      <c r="FX554">
        <f>IF($GO554&gt;=25,INDEX($DJ:$DJ,$GN554+25),"")</f>
      </c>
      <c r="FY554">
        <f>IF($GO554&gt;=26,INDEX($DJ:$DJ,$GN554+26),"")</f>
      </c>
      <c r="FZ554">
        <f>IF($GO554&gt;=27,INDEX($DJ:$DJ,$GN554+27),"")</f>
      </c>
      <c r="GA554">
        <f>IF($GO554&gt;=28,INDEX($DJ:$DJ,$GN554+28),"")</f>
      </c>
      <c r="GB554">
        <f>IF($GO554&gt;=29,INDEX($DJ:$DJ,$GN554+29),"")</f>
      </c>
      <c r="GC554">
        <f>IF($GO554&gt;=30,INDEX($DJ:$DJ,$GN554+30),"")</f>
      </c>
      <c r="GD554">
        <f>IF($GO554&gt;=31,INDEX($DJ:$DJ,$GN554+31),"")</f>
      </c>
      <c r="GE554">
        <f>IF($GO554&gt;=32,INDEX($DJ:$DJ,$GN554+32),"")</f>
      </c>
      <c r="GF554">
        <f>IF($GO554&gt;=33,INDEX($DJ:$DJ,$GN554+33),"")</f>
      </c>
      <c r="GG554">
        <f>IF($GO554&gt;=34,INDEX($DJ:$DJ,$GN554+34),"")</f>
      </c>
      <c r="GH554">
        <f>IF($GO554&gt;=35,INDEX($DJ:$DJ,$GN554+35),"")</f>
      </c>
      <c r="GI554">
        <f>IF($GO554&gt;=36,INDEX($DJ:$DJ,$GN554+36),"")</f>
      </c>
      <c r="GJ554">
        <f>IF($GO554&gt;=37,INDEX($DJ:$DJ,$GN554+37),"")</f>
      </c>
      <c r="GK554">
        <f>IF($GO554&gt;=38,INDEX($DJ:$DJ,$GN554+38),"")</f>
      </c>
      <c r="GL554">
        <f>IF($GO554&gt;=39,INDEX($DJ:$DJ,$GN554+39),"")</f>
      </c>
      <c r="GM554">
        <f>IF($GO554&gt;=40,INDEX($DJ:$DJ,$GN554+40),"")</f>
      </c>
      <c r="GN554">
        <f>IFERROR(MATCH($DH554,$DI$2:$DI$148,0)+1,0)</f>
      </c>
      <c r="GO554">
        <f>IFERROR(INDEX($DK$2:$DK$148,MATCH($DH554,$DI$2:$DI$148,0)),0)</f>
      </c>
      <c r="GP554">
        <f>IFERROR(MATCH($Y554,$DL$554:$EY$554,0),0)</f>
      </c>
      <c r="GQ554">
        <f>IF($GP554&gt;0,INDEX($EZ$554:$GM$554,$GP554),"")</f>
      </c>
      <c r="GT554">
        <f>IF($JC554&gt;=1,INDEX($GR:$GR,$JB554+1),"")</f>
      </c>
      <c r="GU554">
        <f>IF($JC554&gt;=2,INDEX($GR:$GR,$JB554+2),"")</f>
      </c>
      <c r="GV554">
        <f>IF($JC554&gt;=3,INDEX($GR:$GR,$JB554+3),"")</f>
      </c>
      <c r="GW554">
        <f>IF($JC554&gt;=4,INDEX($GR:$GR,$JB554+4),"")</f>
      </c>
      <c r="GX554">
        <f>IF($JC554&gt;=5,INDEX($GR:$GR,$JB554+5),"")</f>
      </c>
      <c r="GY554">
        <f>IF($JC554&gt;=6,INDEX($GR:$GR,$JB554+6),"")</f>
      </c>
      <c r="GZ554">
        <f>IF($JC554&gt;=7,INDEX($GR:$GR,$JB554+7),"")</f>
      </c>
      <c r="HA554">
        <f>IF($JC554&gt;=8,INDEX($GR:$GR,$JB554+8),"")</f>
      </c>
      <c r="HB554">
        <f>IF($JC554&gt;=9,INDEX($GR:$GR,$JB554+9),"")</f>
      </c>
      <c r="HC554">
        <f>IF($JC554&gt;=10,INDEX($GR:$GR,$JB554+10),"")</f>
      </c>
      <c r="HD554">
        <f>IF($JC554&gt;=11,INDEX($GR:$GR,$JB554+11),"")</f>
      </c>
      <c r="HE554">
        <f>IF($JC554&gt;=12,INDEX($GR:$GR,$JB554+12),"")</f>
      </c>
      <c r="HF554">
        <f>IF($JC554&gt;=13,INDEX($GR:$GR,$JB554+13),"")</f>
      </c>
      <c r="HG554">
        <f>IF($JC554&gt;=14,INDEX($GR:$GR,$JB554+14),"")</f>
      </c>
      <c r="HH554">
        <f>IF($JC554&gt;=15,INDEX($GR:$GR,$JB554+15),"")</f>
      </c>
      <c r="HI554">
        <f>IF($JC554&gt;=16,INDEX($GR:$GR,$JB554+16),"")</f>
      </c>
      <c r="HJ554">
        <f>IF($JC554&gt;=17,INDEX($GR:$GR,$JB554+17),"")</f>
      </c>
      <c r="HK554">
        <f>IF($JC554&gt;=18,INDEX($GR:$GR,$JB554+18),"")</f>
      </c>
      <c r="HL554">
        <f>IF($JC554&gt;=19,INDEX($GR:$GR,$JB554+19),"")</f>
      </c>
      <c r="HM554">
        <f>IF($JC554&gt;=20,INDEX($GR:$GR,$JB554+20),"")</f>
      </c>
      <c r="HN554">
        <f>IF($JC554&gt;=21,INDEX($GR:$GR,$JB554+21),"")</f>
      </c>
      <c r="HO554">
        <f>IF($JC554&gt;=22,INDEX($GR:$GR,$JB554+22),"")</f>
      </c>
      <c r="HP554">
        <f>IF($JC554&gt;=23,INDEX($GR:$GR,$JB554+23),"")</f>
      </c>
      <c r="HQ554">
        <f>IF($JC554&gt;=24,INDEX($GR:$GR,$JB554+24),"")</f>
      </c>
      <c r="HR554">
        <f>IF($JC554&gt;=25,INDEX($GR:$GR,$JB554+25),"")</f>
      </c>
      <c r="HS554">
        <f>IF($JC554&gt;=26,INDEX($GR:$GR,$JB554+26),"")</f>
      </c>
      <c r="HT554">
        <f>IF($JC554&gt;=27,INDEX($GR:$GR,$JB554+27),"")</f>
      </c>
      <c r="HU554">
        <f>IF($JC554&gt;=28,INDEX($GR:$GR,$JB554+28),"")</f>
      </c>
      <c r="HV554">
        <f>IF($JC554&gt;=29,INDEX($GR:$GR,$JB554+29),"")</f>
      </c>
      <c r="HW554">
        <f>IF($JC554&gt;=30,INDEX($GR:$GR,$JB554+30),"")</f>
      </c>
      <c r="HX554">
        <f>IF($JC554&gt;=31,INDEX($GR:$GR,$JB554+31),"")</f>
      </c>
      <c r="HY554">
        <f>IF($JC554&gt;=32,INDEX($GR:$GR,$JB554+32),"")</f>
      </c>
      <c r="HZ554">
        <f>IF($JC554&gt;=33,INDEX($GR:$GR,$JB554+33),"")</f>
      </c>
      <c r="IA554">
        <f>IF($JC554&gt;=34,INDEX($GR:$GR,$JB554+34),"")</f>
      </c>
      <c r="IB554">
        <f>IF($JC554&gt;=35,INDEX($GR:$GR,$JB554+35),"")</f>
      </c>
      <c r="IC554">
        <f>IF($JC554&gt;=36,INDEX($GR:$GR,$JB554+36),"")</f>
      </c>
      <c r="ID554">
        <f>IF($JC554&gt;=37,INDEX($GR:$GR,$JB554+37),"")</f>
      </c>
      <c r="IE554">
        <f>IF($JC554&gt;=38,INDEX($GR:$GR,$JB554+38),"")</f>
      </c>
      <c r="IF554">
        <f>IF($JC554&gt;=39,INDEX($GR:$GR,$JB554+39),"")</f>
      </c>
      <c r="IG554">
        <f>IF($JC554&gt;=40,INDEX($GR:$GR,$JB554+40),"")</f>
      </c>
      <c r="IH554">
        <f>IF($JC554&gt;=41,INDEX($GR:$GR,$JB554+41),"")</f>
      </c>
      <c r="II554">
        <f>IF($JC554&gt;=42,INDEX($GR:$GR,$JB554+42),"")</f>
      </c>
      <c r="IJ554">
        <f>IF($JC554&gt;=43,INDEX($GR:$GR,$JB554+43),"")</f>
      </c>
      <c r="IK554">
        <f>IF($JC554&gt;=44,INDEX($GR:$GR,$JB554+44),"")</f>
      </c>
      <c r="IL554">
        <f>IF($JC554&gt;=45,INDEX($GR:$GR,$JB554+45),"")</f>
      </c>
      <c r="IM554">
        <f>IF($JC554&gt;=46,INDEX($GR:$GR,$JB554+46),"")</f>
      </c>
      <c r="IN554">
        <f>IF($JC554&gt;=47,INDEX($GR:$GR,$JB554+47),"")</f>
      </c>
      <c r="IO554">
        <f>IF($JC554&gt;=48,INDEX($GR:$GR,$JB554+48),"")</f>
      </c>
      <c r="IP554">
        <f>IF($JC554&gt;=49,INDEX($GR:$GR,$JB554+49),"")</f>
      </c>
      <c r="IQ554">
        <f>IF($JC554&gt;=50,INDEX($GR:$GR,$JB554+50),"")</f>
      </c>
      <c r="IR554">
        <f>IF($JC554&gt;=51,INDEX($GR:$GR,$JB554+51),"")</f>
      </c>
      <c r="IS554">
        <f>IF($JC554&gt;=52,INDEX($GR:$GR,$JB554+52),"")</f>
      </c>
      <c r="IT554">
        <f>IF($JC554&gt;=53,INDEX($GR:$GR,$JB554+53),"")</f>
      </c>
      <c r="IU554">
        <f>IF($JC554&gt;=54,INDEX($GR:$GR,$JB554+54),"")</f>
      </c>
      <c r="IV554">
        <f>IF($JC554&gt;=55,INDEX($GR:$GR,$JB554+55),"")</f>
      </c>
      <c r="IW554">
        <f>IF($JC554&gt;=56,INDEX($GR:$GR,$JB554+56),"")</f>
      </c>
      <c r="IX554">
        <f>IF($JC554&gt;=57,INDEX($GR:$GR,$JB554+57),"")</f>
      </c>
      <c r="IY554">
        <f>IF($JC554&gt;=58,INDEX($GR:$GR,$JB554+58),"")</f>
      </c>
      <c r="IZ554">
        <f>IF($JC554&gt;=59,INDEX($GR:$GR,$JB554+59),"")</f>
      </c>
      <c r="JA554">
        <f>IF($JC554&gt;=60,INDEX($GR:$GR,$JB554+60),"")</f>
      </c>
      <c r="JB554">
        <f>IFERROR(MATCH($GQ554,$GR$2:$GR$324,0)+1,0)</f>
      </c>
      <c r="JC554">
        <f>IFERROR(INDEX($GS$2:$GS$324,MATCH($GQ554,$GR$2:$GR$324,0)),0)</f>
      </c>
      <c r="JD554" t="s">
        <v>40</v>
      </c>
      <c r="JE554" t="s">
        <v>40</v>
      </c>
    </row>
    <row r="555" spans="1:265" x14ac:dyDescent="0.25">
      <c r="Q555">
        <f>IF(OR($T555="",$P555=""),"",IFERROR($T555/$P555,0))</f>
      </c>
      <c r="R555">
        <f>IF($T555="","",
SUM($S555,$U555,$Z555,$V555,$X555)*
(1-IF($AA555="",0,VALUE($AA555)/100)))</f>
      </c>
      <c r="S555">
        <f>IF($T555="","",$T555)</f>
      </c>
      <c r="U555">
        <f>IF($T555="","",
IF($N555="","",
IF(ISNUMBER(SEARCH("exempt",LOWER($N555))),0,
$T555*(VALUE(SUBSTITUTE($N555,"%",""))/100))))</f>
      </c>
      <c r="AB555">
        <f>IFERROR(IF(FIND(" - ",$K555)&gt;0,MID($K555,FIND(" - ",$K555)+3,LEN($K555)),""),"")</f>
      </c>
      <c r="AK555" t="s">
        <v>1142</v>
      </c>
      <c r="AP555">
        <f>IFERROR(LEFT($K555,FIND(" - ",$K555)-1),$K555)</f>
      </c>
      <c r="AS555">
        <f>IF($CH555&gt;=1,INDEX($AQ:$AQ,$CG555+1),"")</f>
      </c>
      <c r="AT555">
        <f>IF($CH555&gt;=2,INDEX($AQ:$AQ,$CG555+2),"")</f>
      </c>
      <c r="AU555">
        <f>IF($CH555&gt;=3,INDEX($AQ:$AQ,$CG555+3),"")</f>
      </c>
      <c r="AV555">
        <f>IF($CH555&gt;=4,INDEX($AQ:$AQ,$CG555+4),"")</f>
      </c>
      <c r="AW555">
        <f>IF($CH555&gt;=5,INDEX($AQ:$AQ,$CG555+5),"")</f>
      </c>
      <c r="AX555">
        <f>IF($CH555&gt;=6,INDEX($AQ:$AQ,$CG555+6),"")</f>
      </c>
      <c r="AY555">
        <f>IF($CH555&gt;=7,INDEX($AQ:$AQ,$CG555+7),"")</f>
      </c>
      <c r="AZ555">
        <f>IF($CH555&gt;=8,INDEX($AQ:$AQ,$CG555+8),"")</f>
      </c>
      <c r="BA555">
        <f>IF($CH555&gt;=9,INDEX($AQ:$AQ,$CG555+9),"")</f>
      </c>
      <c r="BB555">
        <f>IF($CH555&gt;=10,INDEX($AQ:$AQ,$CG555+10),"")</f>
      </c>
      <c r="BC555">
        <f>IF($CH555&gt;=11,INDEX($AQ:$AQ,$CG555+11),"")</f>
      </c>
      <c r="BD555">
        <f>IF($CH555&gt;=12,INDEX($AQ:$AQ,$CG555+12),"")</f>
      </c>
      <c r="BE555">
        <f>IF($CH555&gt;=13,INDEX($AQ:$AQ,$CG555+13),"")</f>
      </c>
      <c r="BF555">
        <f>IF($CH555&gt;=14,INDEX($AQ:$AQ,$CG555+14),"")</f>
      </c>
      <c r="BG555">
        <f>IF($CH555&gt;=15,INDEX($AQ:$AQ,$CG555+15),"")</f>
      </c>
      <c r="BH555">
        <f>IF($CH555&gt;=16,INDEX($AQ:$AQ,$CG555+16),"")</f>
      </c>
      <c r="BI555">
        <f>IF($CH555&gt;=17,INDEX($AQ:$AQ,$CG555+17),"")</f>
      </c>
      <c r="BJ555">
        <f>IF($CH555&gt;=18,INDEX($AQ:$AQ,$CG555+18),"")</f>
      </c>
      <c r="BK555">
        <f>IF($CH555&gt;=19,INDEX($AQ:$AQ,$CG555+19),"")</f>
      </c>
      <c r="BL555">
        <f>IF($CH555&gt;=20,INDEX($AQ:$AQ,$CG555+20),"")</f>
      </c>
      <c r="BM555">
        <f>IF($CH555&gt;=21,INDEX($AQ:$AQ,$CG555+21),"")</f>
      </c>
      <c r="BN555">
        <f>IF($CH555&gt;=22,INDEX($AQ:$AQ,$CG555+22),"")</f>
      </c>
      <c r="BO555">
        <f>IF($CH555&gt;=23,INDEX($AQ:$AQ,$CG555+23),"")</f>
      </c>
      <c r="BP555">
        <f>IF($CH555&gt;=24,INDEX($AQ:$AQ,$CG555+24),"")</f>
      </c>
      <c r="BQ555">
        <f>IF($CH555&gt;=25,INDEX($AQ:$AQ,$CG555+25),"")</f>
      </c>
      <c r="BR555">
        <f>IF($CH555&gt;=26,INDEX($AQ:$AQ,$CG555+26),"")</f>
      </c>
      <c r="BS555">
        <f>IF($CH555&gt;=27,INDEX($AQ:$AQ,$CG555+27),"")</f>
      </c>
      <c r="BT555">
        <f>IF($CH555&gt;=28,INDEX($AQ:$AQ,$CG555+28),"")</f>
      </c>
      <c r="BU555">
        <f>IF($CH555&gt;=29,INDEX($AQ:$AQ,$CG555+29),"")</f>
      </c>
      <c r="BV555">
        <f>IF($CH555&gt;=30,INDEX($AQ:$AQ,$CG555+30),"")</f>
      </c>
      <c r="BW555">
        <f>IF($CH555&gt;=31,INDEX($AQ:$AQ,$CG555+31),"")</f>
      </c>
      <c r="BX555">
        <f>IF($CH555&gt;=32,INDEX($AQ:$AQ,$CG555+32),"")</f>
      </c>
      <c r="BY555">
        <f>IF($CH555&gt;=33,INDEX($AQ:$AQ,$CG555+33),"")</f>
      </c>
      <c r="BZ555">
        <f>IF($CH555&gt;=34,INDEX($AQ:$AQ,$CG555+34),"")</f>
      </c>
      <c r="CA555">
        <f>IF($CH555&gt;=35,INDEX($AQ:$AQ,$CG555+35),"")</f>
      </c>
      <c r="CB555">
        <f>IF($CH555&gt;=36,INDEX($AQ:$AQ,$CG555+36),"")</f>
      </c>
      <c r="CC555">
        <f>IF($CH555&gt;=37,INDEX($AQ:$AQ,$CG555+37),"")</f>
      </c>
      <c r="CD555">
        <f>IF($CH555&gt;=38,INDEX($AQ:$AQ,$CG555+38),"")</f>
      </c>
      <c r="CE555">
        <f>IF($CH555&gt;=39,INDEX($AQ:$AQ,$CG555+39),"")</f>
      </c>
      <c r="CF555">
        <f>IF($CH555&gt;=40,INDEX($AQ:$AQ,$CG555+40),"")</f>
      </c>
      <c r="CG555">
        <f>IFERROR(MATCH($AP555,$AQ$2:$AQ$134,0)+1,0)</f>
      </c>
      <c r="CH555">
        <f>IFERROR(INDEX($AR$2:$AR$134,MATCH($AP555,$AQ$2:$AQ$134,0)),0)</f>
      </c>
      <c r="CI555">
        <f>IFERROR(LEFT($L555,FIND(" - ",$L555)-1),$L555)</f>
      </c>
      <c r="CL555">
        <f>IF($DG555&gt;=1,INDEX($CJ:$CJ,$DF555+1),"")</f>
      </c>
      <c r="CM555">
        <f>IF($DG555&gt;=2,INDEX($CJ:$CJ,$DF555+2),"")</f>
      </c>
      <c r="CN555">
        <f>IF($DG555&gt;=3,INDEX($CJ:$CJ,$DF555+3),"")</f>
      </c>
      <c r="CO555">
        <f>IF($DG555&gt;=4,INDEX($CJ:$CJ,$DF555+4),"")</f>
      </c>
      <c r="CP555">
        <f>IF($DG555&gt;=5,INDEX($CJ:$CJ,$DF555+5),"")</f>
      </c>
      <c r="CQ555">
        <f>IF($DG555&gt;=6,INDEX($CJ:$CJ,$DF555+6),"")</f>
      </c>
      <c r="CR555">
        <f>IF($DG555&gt;=7,INDEX($CJ:$CJ,$DF555+7),"")</f>
      </c>
      <c r="CS555">
        <f>IF($DG555&gt;=8,INDEX($CJ:$CJ,$DF555+8),"")</f>
      </c>
      <c r="CT555">
        <f>IF($DG555&gt;=9,INDEX($CJ:$CJ,$DF555+9),"")</f>
      </c>
      <c r="CU555">
        <f>IF($DG555&gt;=10,INDEX($CJ:$CJ,$DF555+10),"")</f>
      </c>
      <c r="CV555">
        <f>IF($DG555&gt;=11,INDEX($CJ:$CJ,$DF555+11),"")</f>
      </c>
      <c r="CW555">
        <f>IF($DG555&gt;=12,INDEX($CJ:$CJ,$DF555+12),"")</f>
      </c>
      <c r="CX555">
        <f>IF($DG555&gt;=13,INDEX($CJ:$CJ,$DF555+13),"")</f>
      </c>
      <c r="CY555">
        <f>IF($DG555&gt;=14,INDEX($CJ:$CJ,$DF555+14),"")</f>
      </c>
      <c r="CZ555">
        <f>IF($DG555&gt;=15,INDEX($CJ:$CJ,$DF555+15),"")</f>
      </c>
      <c r="DA555">
        <f>IF($DG555&gt;=16,INDEX($CJ:$CJ,$DF555+16),"")</f>
      </c>
      <c r="DB555">
        <f>IF($DG555&gt;=17,INDEX($CJ:$CJ,$DF555+17),"")</f>
      </c>
      <c r="DC555">
        <f>IF($DG555&gt;=18,INDEX($CJ:$CJ,$DF555+18),"")</f>
      </c>
      <c r="DD555">
        <f>IF($DG555&gt;=19,INDEX($CJ:$CJ,$DF555+19),"")</f>
      </c>
      <c r="DE555">
        <f>IF($DG555&gt;=20,INDEX($CJ:$CJ,$DF555+20),"")</f>
      </c>
      <c r="DF555">
        <f>IFERROR(MATCH($CI555,$CJ$2:$CJ$263,0)+1,0)</f>
      </c>
      <c r="DG555">
        <f>IFERROR(INDEX($CK$2:$CK$263,MATCH($CI555,$CJ$2:$CJ$263,0)),0)</f>
      </c>
      <c r="DH555">
        <f>IFERROR(INDEX($AO:$AO,MATCH($N555,$AN:$AN,0))&amp;"","")</f>
      </c>
      <c r="DL555">
        <f>IF($GO555&gt;=1,INDEX($DI:$DI,$GN555+1),"")</f>
      </c>
      <c r="DM555">
        <f>IF($GO555&gt;=2,INDEX($DI:$DI,$GN555+2),"")</f>
      </c>
      <c r="DN555">
        <f>IF($GO555&gt;=3,INDEX($DI:$DI,$GN555+3),"")</f>
      </c>
      <c r="DO555">
        <f>IF($GO555&gt;=4,INDEX($DI:$DI,$GN555+4),"")</f>
      </c>
      <c r="DP555">
        <f>IF($GO555&gt;=5,INDEX($DI:$DI,$GN555+5),"")</f>
      </c>
      <c r="DQ555">
        <f>IF($GO555&gt;=6,INDEX($DI:$DI,$GN555+6),"")</f>
      </c>
      <c r="DR555">
        <f>IF($GO555&gt;=7,INDEX($DI:$DI,$GN555+7),"")</f>
      </c>
      <c r="DS555">
        <f>IF($GO555&gt;=8,INDEX($DI:$DI,$GN555+8),"")</f>
      </c>
      <c r="DT555">
        <f>IF($GO555&gt;=9,INDEX($DI:$DI,$GN555+9),"")</f>
      </c>
      <c r="DU555">
        <f>IF($GO555&gt;=10,INDEX($DI:$DI,$GN555+10),"")</f>
      </c>
      <c r="DV555">
        <f>IF($GO555&gt;=11,INDEX($DI:$DI,$GN555+11),"")</f>
      </c>
      <c r="DW555">
        <f>IF($GO555&gt;=12,INDEX($DI:$DI,$GN555+12),"")</f>
      </c>
      <c r="DX555">
        <f>IF($GO555&gt;=13,INDEX($DI:$DI,$GN555+13),"")</f>
      </c>
      <c r="DY555">
        <f>IF($GO555&gt;=14,INDEX($DI:$DI,$GN555+14),"")</f>
      </c>
      <c r="DZ555">
        <f>IF($GO555&gt;=15,INDEX($DI:$DI,$GN555+15),"")</f>
      </c>
      <c r="EA555">
        <f>IF($GO555&gt;=16,INDEX($DI:$DI,$GN555+16),"")</f>
      </c>
      <c r="EB555">
        <f>IF($GO555&gt;=17,INDEX($DI:$DI,$GN555+17),"")</f>
      </c>
      <c r="EC555">
        <f>IF($GO555&gt;=18,INDEX($DI:$DI,$GN555+18),"")</f>
      </c>
      <c r="ED555">
        <f>IF($GO555&gt;=19,INDEX($DI:$DI,$GN555+19),"")</f>
      </c>
      <c r="EE555">
        <f>IF($GO555&gt;=20,INDEX($DI:$DI,$GN555+20),"")</f>
      </c>
      <c r="EF555">
        <f>IF($GO555&gt;=21,INDEX($DI:$DI,$GN555+21),"")</f>
      </c>
      <c r="EG555">
        <f>IF($GO555&gt;=22,INDEX($DI:$DI,$GN555+22),"")</f>
      </c>
      <c r="EH555">
        <f>IF($GO555&gt;=23,INDEX($DI:$DI,$GN555+23),"")</f>
      </c>
      <c r="EI555">
        <f>IF($GO555&gt;=24,INDEX($DI:$DI,$GN555+24),"")</f>
      </c>
      <c r="EJ555">
        <f>IF($GO555&gt;=25,INDEX($DI:$DI,$GN555+25),"")</f>
      </c>
      <c r="EK555">
        <f>IF($GO555&gt;=26,INDEX($DI:$DI,$GN555+26),"")</f>
      </c>
      <c r="EL555">
        <f>IF($GO555&gt;=27,INDEX($DI:$DI,$GN555+27),"")</f>
      </c>
      <c r="EM555">
        <f>IF($GO555&gt;=28,INDEX($DI:$DI,$GN555+28),"")</f>
      </c>
      <c r="EN555">
        <f>IF($GO555&gt;=29,INDEX($DI:$DI,$GN555+29),"")</f>
      </c>
      <c r="EO555">
        <f>IF($GO555&gt;=30,INDEX($DI:$DI,$GN555+30),"")</f>
      </c>
      <c r="EP555">
        <f>IF($GO555&gt;=31,INDEX($DI:$DI,$GN555+31),"")</f>
      </c>
      <c r="EQ555">
        <f>IF($GO555&gt;=32,INDEX($DI:$DI,$GN555+32),"")</f>
      </c>
      <c r="ER555">
        <f>IF($GO555&gt;=33,INDEX($DI:$DI,$GN555+33),"")</f>
      </c>
      <c r="ES555">
        <f>IF($GO555&gt;=34,INDEX($DI:$DI,$GN555+34),"")</f>
      </c>
      <c r="ET555">
        <f>IF($GO555&gt;=35,INDEX($DI:$DI,$GN555+35),"")</f>
      </c>
      <c r="EU555">
        <f>IF($GO555&gt;=36,INDEX($DI:$DI,$GN555+36),"")</f>
      </c>
      <c r="EV555">
        <f>IF($GO555&gt;=37,INDEX($DI:$DI,$GN555+37),"")</f>
      </c>
      <c r="EW555">
        <f>IF($GO555&gt;=38,INDEX($DI:$DI,$GN555+38),"")</f>
      </c>
      <c r="EX555">
        <f>IF($GO555&gt;=39,INDEX($DI:$DI,$GN555+39),"")</f>
      </c>
      <c r="EY555">
        <f>IF($GO555&gt;=40,INDEX($DI:$DI,$GN555+40),"")</f>
      </c>
      <c r="EZ555">
        <f>IF($GO555&gt;=1,INDEX($DJ:$DJ,$GN555+1),"")</f>
      </c>
      <c r="FA555">
        <f>IF($GO555&gt;=2,INDEX($DJ:$DJ,$GN555+2),"")</f>
      </c>
      <c r="FB555">
        <f>IF($GO555&gt;=3,INDEX($DJ:$DJ,$GN555+3),"")</f>
      </c>
      <c r="FC555">
        <f>IF($GO555&gt;=4,INDEX($DJ:$DJ,$GN555+4),"")</f>
      </c>
      <c r="FD555">
        <f>IF($GO555&gt;=5,INDEX($DJ:$DJ,$GN555+5),"")</f>
      </c>
      <c r="FE555">
        <f>IF($GO555&gt;=6,INDEX($DJ:$DJ,$GN555+6),"")</f>
      </c>
      <c r="FF555">
        <f>IF($GO555&gt;=7,INDEX($DJ:$DJ,$GN555+7),"")</f>
      </c>
      <c r="FG555">
        <f>IF($GO555&gt;=8,INDEX($DJ:$DJ,$GN555+8),"")</f>
      </c>
      <c r="FH555">
        <f>IF($GO555&gt;=9,INDEX($DJ:$DJ,$GN555+9),"")</f>
      </c>
      <c r="FI555">
        <f>IF($GO555&gt;=10,INDEX($DJ:$DJ,$GN555+10),"")</f>
      </c>
      <c r="FJ555">
        <f>IF($GO555&gt;=11,INDEX($DJ:$DJ,$GN555+11),"")</f>
      </c>
      <c r="FK555">
        <f>IF($GO555&gt;=12,INDEX($DJ:$DJ,$GN555+12),"")</f>
      </c>
      <c r="FL555">
        <f>IF($GO555&gt;=13,INDEX($DJ:$DJ,$GN555+13),"")</f>
      </c>
      <c r="FM555">
        <f>IF($GO555&gt;=14,INDEX($DJ:$DJ,$GN555+14),"")</f>
      </c>
      <c r="FN555">
        <f>IF($GO555&gt;=15,INDEX($DJ:$DJ,$GN555+15),"")</f>
      </c>
      <c r="FO555">
        <f>IF($GO555&gt;=16,INDEX($DJ:$DJ,$GN555+16),"")</f>
      </c>
      <c r="FP555">
        <f>IF($GO555&gt;=17,INDEX($DJ:$DJ,$GN555+17),"")</f>
      </c>
      <c r="FQ555">
        <f>IF($GO555&gt;=18,INDEX($DJ:$DJ,$GN555+18),"")</f>
      </c>
      <c r="FR555">
        <f>IF($GO555&gt;=19,INDEX($DJ:$DJ,$GN555+19),"")</f>
      </c>
      <c r="FS555">
        <f>IF($GO555&gt;=20,INDEX($DJ:$DJ,$GN555+20),"")</f>
      </c>
      <c r="FT555">
        <f>IF($GO555&gt;=21,INDEX($DJ:$DJ,$GN555+21),"")</f>
      </c>
      <c r="FU555">
        <f>IF($GO555&gt;=22,INDEX($DJ:$DJ,$GN555+22),"")</f>
      </c>
      <c r="FV555">
        <f>IF($GO555&gt;=23,INDEX($DJ:$DJ,$GN555+23),"")</f>
      </c>
      <c r="FW555">
        <f>IF($GO555&gt;=24,INDEX($DJ:$DJ,$GN555+24),"")</f>
      </c>
      <c r="FX555">
        <f>IF($GO555&gt;=25,INDEX($DJ:$DJ,$GN555+25),"")</f>
      </c>
      <c r="FY555">
        <f>IF($GO555&gt;=26,INDEX($DJ:$DJ,$GN555+26),"")</f>
      </c>
      <c r="FZ555">
        <f>IF($GO555&gt;=27,INDEX($DJ:$DJ,$GN555+27),"")</f>
      </c>
      <c r="GA555">
        <f>IF($GO555&gt;=28,INDEX($DJ:$DJ,$GN555+28),"")</f>
      </c>
      <c r="GB555">
        <f>IF($GO555&gt;=29,INDEX($DJ:$DJ,$GN555+29),"")</f>
      </c>
      <c r="GC555">
        <f>IF($GO555&gt;=30,INDEX($DJ:$DJ,$GN555+30),"")</f>
      </c>
      <c r="GD555">
        <f>IF($GO555&gt;=31,INDEX($DJ:$DJ,$GN555+31),"")</f>
      </c>
      <c r="GE555">
        <f>IF($GO555&gt;=32,INDEX($DJ:$DJ,$GN555+32),"")</f>
      </c>
      <c r="GF555">
        <f>IF($GO555&gt;=33,INDEX($DJ:$DJ,$GN555+33),"")</f>
      </c>
      <c r="GG555">
        <f>IF($GO555&gt;=34,INDEX($DJ:$DJ,$GN555+34),"")</f>
      </c>
      <c r="GH555">
        <f>IF($GO555&gt;=35,INDEX($DJ:$DJ,$GN555+35),"")</f>
      </c>
      <c r="GI555">
        <f>IF($GO555&gt;=36,INDEX($DJ:$DJ,$GN555+36),"")</f>
      </c>
      <c r="GJ555">
        <f>IF($GO555&gt;=37,INDEX($DJ:$DJ,$GN555+37),"")</f>
      </c>
      <c r="GK555">
        <f>IF($GO555&gt;=38,INDEX($DJ:$DJ,$GN555+38),"")</f>
      </c>
      <c r="GL555">
        <f>IF($GO555&gt;=39,INDEX($DJ:$DJ,$GN555+39),"")</f>
      </c>
      <c r="GM555">
        <f>IF($GO555&gt;=40,INDEX($DJ:$DJ,$GN555+40),"")</f>
      </c>
      <c r="GN555">
        <f>IFERROR(MATCH($DH555,$DI$2:$DI$148,0)+1,0)</f>
      </c>
      <c r="GO555">
        <f>IFERROR(INDEX($DK$2:$DK$148,MATCH($DH555,$DI$2:$DI$148,0)),0)</f>
      </c>
      <c r="GP555">
        <f>IFERROR(MATCH($Y555,$DL$555:$EY$555,0),0)</f>
      </c>
      <c r="GQ555">
        <f>IF($GP555&gt;0,INDEX($EZ$555:$GM$555,$GP555),"")</f>
      </c>
      <c r="GT555">
        <f>IF($JC555&gt;=1,INDEX($GR:$GR,$JB555+1),"")</f>
      </c>
      <c r="GU555">
        <f>IF($JC555&gt;=2,INDEX($GR:$GR,$JB555+2),"")</f>
      </c>
      <c r="GV555">
        <f>IF($JC555&gt;=3,INDEX($GR:$GR,$JB555+3),"")</f>
      </c>
      <c r="GW555">
        <f>IF($JC555&gt;=4,INDEX($GR:$GR,$JB555+4),"")</f>
      </c>
      <c r="GX555">
        <f>IF($JC555&gt;=5,INDEX($GR:$GR,$JB555+5),"")</f>
      </c>
      <c r="GY555">
        <f>IF($JC555&gt;=6,INDEX($GR:$GR,$JB555+6),"")</f>
      </c>
      <c r="GZ555">
        <f>IF($JC555&gt;=7,INDEX($GR:$GR,$JB555+7),"")</f>
      </c>
      <c r="HA555">
        <f>IF($JC555&gt;=8,INDEX($GR:$GR,$JB555+8),"")</f>
      </c>
      <c r="HB555">
        <f>IF($JC555&gt;=9,INDEX($GR:$GR,$JB555+9),"")</f>
      </c>
      <c r="HC555">
        <f>IF($JC555&gt;=10,INDEX($GR:$GR,$JB555+10),"")</f>
      </c>
      <c r="HD555">
        <f>IF($JC555&gt;=11,INDEX($GR:$GR,$JB555+11),"")</f>
      </c>
      <c r="HE555">
        <f>IF($JC555&gt;=12,INDEX($GR:$GR,$JB555+12),"")</f>
      </c>
      <c r="HF555">
        <f>IF($JC555&gt;=13,INDEX($GR:$GR,$JB555+13),"")</f>
      </c>
      <c r="HG555">
        <f>IF($JC555&gt;=14,INDEX($GR:$GR,$JB555+14),"")</f>
      </c>
      <c r="HH555">
        <f>IF($JC555&gt;=15,INDEX($GR:$GR,$JB555+15),"")</f>
      </c>
      <c r="HI555">
        <f>IF($JC555&gt;=16,INDEX($GR:$GR,$JB555+16),"")</f>
      </c>
      <c r="HJ555">
        <f>IF($JC555&gt;=17,INDEX($GR:$GR,$JB555+17),"")</f>
      </c>
      <c r="HK555">
        <f>IF($JC555&gt;=18,INDEX($GR:$GR,$JB555+18),"")</f>
      </c>
      <c r="HL555">
        <f>IF($JC555&gt;=19,INDEX($GR:$GR,$JB555+19),"")</f>
      </c>
      <c r="HM555">
        <f>IF($JC555&gt;=20,INDEX($GR:$GR,$JB555+20),"")</f>
      </c>
      <c r="HN555">
        <f>IF($JC555&gt;=21,INDEX($GR:$GR,$JB555+21),"")</f>
      </c>
      <c r="HO555">
        <f>IF($JC555&gt;=22,INDEX($GR:$GR,$JB555+22),"")</f>
      </c>
      <c r="HP555">
        <f>IF($JC555&gt;=23,INDEX($GR:$GR,$JB555+23),"")</f>
      </c>
      <c r="HQ555">
        <f>IF($JC555&gt;=24,INDEX($GR:$GR,$JB555+24),"")</f>
      </c>
      <c r="HR555">
        <f>IF($JC555&gt;=25,INDEX($GR:$GR,$JB555+25),"")</f>
      </c>
      <c r="HS555">
        <f>IF($JC555&gt;=26,INDEX($GR:$GR,$JB555+26),"")</f>
      </c>
      <c r="HT555">
        <f>IF($JC555&gt;=27,INDEX($GR:$GR,$JB555+27),"")</f>
      </c>
      <c r="HU555">
        <f>IF($JC555&gt;=28,INDEX($GR:$GR,$JB555+28),"")</f>
      </c>
      <c r="HV555">
        <f>IF($JC555&gt;=29,INDEX($GR:$GR,$JB555+29),"")</f>
      </c>
      <c r="HW555">
        <f>IF($JC555&gt;=30,INDEX($GR:$GR,$JB555+30),"")</f>
      </c>
      <c r="HX555">
        <f>IF($JC555&gt;=31,INDEX($GR:$GR,$JB555+31),"")</f>
      </c>
      <c r="HY555">
        <f>IF($JC555&gt;=32,INDEX($GR:$GR,$JB555+32),"")</f>
      </c>
      <c r="HZ555">
        <f>IF($JC555&gt;=33,INDEX($GR:$GR,$JB555+33),"")</f>
      </c>
      <c r="IA555">
        <f>IF($JC555&gt;=34,INDEX($GR:$GR,$JB555+34),"")</f>
      </c>
      <c r="IB555">
        <f>IF($JC555&gt;=35,INDEX($GR:$GR,$JB555+35),"")</f>
      </c>
      <c r="IC555">
        <f>IF($JC555&gt;=36,INDEX($GR:$GR,$JB555+36),"")</f>
      </c>
      <c r="ID555">
        <f>IF($JC555&gt;=37,INDEX($GR:$GR,$JB555+37),"")</f>
      </c>
      <c r="IE555">
        <f>IF($JC555&gt;=38,INDEX($GR:$GR,$JB555+38),"")</f>
      </c>
      <c r="IF555">
        <f>IF($JC555&gt;=39,INDEX($GR:$GR,$JB555+39),"")</f>
      </c>
      <c r="IG555">
        <f>IF($JC555&gt;=40,INDEX($GR:$GR,$JB555+40),"")</f>
      </c>
      <c r="IH555">
        <f>IF($JC555&gt;=41,INDEX($GR:$GR,$JB555+41),"")</f>
      </c>
      <c r="II555">
        <f>IF($JC555&gt;=42,INDEX($GR:$GR,$JB555+42),"")</f>
      </c>
      <c r="IJ555">
        <f>IF($JC555&gt;=43,INDEX($GR:$GR,$JB555+43),"")</f>
      </c>
      <c r="IK555">
        <f>IF($JC555&gt;=44,INDEX($GR:$GR,$JB555+44),"")</f>
      </c>
      <c r="IL555">
        <f>IF($JC555&gt;=45,INDEX($GR:$GR,$JB555+45),"")</f>
      </c>
      <c r="IM555">
        <f>IF($JC555&gt;=46,INDEX($GR:$GR,$JB555+46),"")</f>
      </c>
      <c r="IN555">
        <f>IF($JC555&gt;=47,INDEX($GR:$GR,$JB555+47),"")</f>
      </c>
      <c r="IO555">
        <f>IF($JC555&gt;=48,INDEX($GR:$GR,$JB555+48),"")</f>
      </c>
      <c r="IP555">
        <f>IF($JC555&gt;=49,INDEX($GR:$GR,$JB555+49),"")</f>
      </c>
      <c r="IQ555">
        <f>IF($JC555&gt;=50,INDEX($GR:$GR,$JB555+50),"")</f>
      </c>
      <c r="IR555">
        <f>IF($JC555&gt;=51,INDEX($GR:$GR,$JB555+51),"")</f>
      </c>
      <c r="IS555">
        <f>IF($JC555&gt;=52,INDEX($GR:$GR,$JB555+52),"")</f>
      </c>
      <c r="IT555">
        <f>IF($JC555&gt;=53,INDEX($GR:$GR,$JB555+53),"")</f>
      </c>
      <c r="IU555">
        <f>IF($JC555&gt;=54,INDEX($GR:$GR,$JB555+54),"")</f>
      </c>
      <c r="IV555">
        <f>IF($JC555&gt;=55,INDEX($GR:$GR,$JB555+55),"")</f>
      </c>
      <c r="IW555">
        <f>IF($JC555&gt;=56,INDEX($GR:$GR,$JB555+56),"")</f>
      </c>
      <c r="IX555">
        <f>IF($JC555&gt;=57,INDEX($GR:$GR,$JB555+57),"")</f>
      </c>
      <c r="IY555">
        <f>IF($JC555&gt;=58,INDEX($GR:$GR,$JB555+58),"")</f>
      </c>
      <c r="IZ555">
        <f>IF($JC555&gt;=59,INDEX($GR:$GR,$JB555+59),"")</f>
      </c>
      <c r="JA555">
        <f>IF($JC555&gt;=60,INDEX($GR:$GR,$JB555+60),"")</f>
      </c>
      <c r="JB555">
        <f>IFERROR(MATCH($GQ555,$GR$2:$GR$324,0)+1,0)</f>
      </c>
      <c r="JC555">
        <f>IFERROR(INDEX($GS$2:$GS$324,MATCH($GQ555,$GR$2:$GR$324,0)),0)</f>
      </c>
      <c r="JD555" t="s">
        <v>40</v>
      </c>
      <c r="JE555" t="s">
        <v>40</v>
      </c>
    </row>
    <row r="556" spans="1:265" x14ac:dyDescent="0.25">
      <c r="Q556">
        <f>IF(OR($T556="",$P556=""),"",IFERROR($T556/$P556,0))</f>
      </c>
      <c r="R556">
        <f>IF($T556="","",
SUM($S556,$U556,$Z556,$V556,$X556)*
(1-IF($AA556="",0,VALUE($AA556)/100)))</f>
      </c>
      <c r="S556">
        <f>IF($T556="","",$T556)</f>
      </c>
      <c r="U556">
        <f>IF($T556="","",
IF($N556="","",
IF(ISNUMBER(SEARCH("exempt",LOWER($N556))),0,
$T556*(VALUE(SUBSTITUTE($N556,"%",""))/100))))</f>
      </c>
      <c r="AB556">
        <f>IFERROR(IF(FIND(" - ",$K556)&gt;0,MID($K556,FIND(" - ",$K556)+3,LEN($K556)),""),"")</f>
      </c>
      <c r="AK556" t="s">
        <v>1143</v>
      </c>
      <c r="AP556">
        <f>IFERROR(LEFT($K556,FIND(" - ",$K556)-1),$K556)</f>
      </c>
      <c r="AS556">
        <f>IF($CH556&gt;=1,INDEX($AQ:$AQ,$CG556+1),"")</f>
      </c>
      <c r="AT556">
        <f>IF($CH556&gt;=2,INDEX($AQ:$AQ,$CG556+2),"")</f>
      </c>
      <c r="AU556">
        <f>IF($CH556&gt;=3,INDEX($AQ:$AQ,$CG556+3),"")</f>
      </c>
      <c r="AV556">
        <f>IF($CH556&gt;=4,INDEX($AQ:$AQ,$CG556+4),"")</f>
      </c>
      <c r="AW556">
        <f>IF($CH556&gt;=5,INDEX($AQ:$AQ,$CG556+5),"")</f>
      </c>
      <c r="AX556">
        <f>IF($CH556&gt;=6,INDEX($AQ:$AQ,$CG556+6),"")</f>
      </c>
      <c r="AY556">
        <f>IF($CH556&gt;=7,INDEX($AQ:$AQ,$CG556+7),"")</f>
      </c>
      <c r="AZ556">
        <f>IF($CH556&gt;=8,INDEX($AQ:$AQ,$CG556+8),"")</f>
      </c>
      <c r="BA556">
        <f>IF($CH556&gt;=9,INDEX($AQ:$AQ,$CG556+9),"")</f>
      </c>
      <c r="BB556">
        <f>IF($CH556&gt;=10,INDEX($AQ:$AQ,$CG556+10),"")</f>
      </c>
      <c r="BC556">
        <f>IF($CH556&gt;=11,INDEX($AQ:$AQ,$CG556+11),"")</f>
      </c>
      <c r="BD556">
        <f>IF($CH556&gt;=12,INDEX($AQ:$AQ,$CG556+12),"")</f>
      </c>
      <c r="BE556">
        <f>IF($CH556&gt;=13,INDEX($AQ:$AQ,$CG556+13),"")</f>
      </c>
      <c r="BF556">
        <f>IF($CH556&gt;=14,INDEX($AQ:$AQ,$CG556+14),"")</f>
      </c>
      <c r="BG556">
        <f>IF($CH556&gt;=15,INDEX($AQ:$AQ,$CG556+15),"")</f>
      </c>
      <c r="BH556">
        <f>IF($CH556&gt;=16,INDEX($AQ:$AQ,$CG556+16),"")</f>
      </c>
      <c r="BI556">
        <f>IF($CH556&gt;=17,INDEX($AQ:$AQ,$CG556+17),"")</f>
      </c>
      <c r="BJ556">
        <f>IF($CH556&gt;=18,INDEX($AQ:$AQ,$CG556+18),"")</f>
      </c>
      <c r="BK556">
        <f>IF($CH556&gt;=19,INDEX($AQ:$AQ,$CG556+19),"")</f>
      </c>
      <c r="BL556">
        <f>IF($CH556&gt;=20,INDEX($AQ:$AQ,$CG556+20),"")</f>
      </c>
      <c r="BM556">
        <f>IF($CH556&gt;=21,INDEX($AQ:$AQ,$CG556+21),"")</f>
      </c>
      <c r="BN556">
        <f>IF($CH556&gt;=22,INDEX($AQ:$AQ,$CG556+22),"")</f>
      </c>
      <c r="BO556">
        <f>IF($CH556&gt;=23,INDEX($AQ:$AQ,$CG556+23),"")</f>
      </c>
      <c r="BP556">
        <f>IF($CH556&gt;=24,INDEX($AQ:$AQ,$CG556+24),"")</f>
      </c>
      <c r="BQ556">
        <f>IF($CH556&gt;=25,INDEX($AQ:$AQ,$CG556+25),"")</f>
      </c>
      <c r="BR556">
        <f>IF($CH556&gt;=26,INDEX($AQ:$AQ,$CG556+26),"")</f>
      </c>
      <c r="BS556">
        <f>IF($CH556&gt;=27,INDEX($AQ:$AQ,$CG556+27),"")</f>
      </c>
      <c r="BT556">
        <f>IF($CH556&gt;=28,INDEX($AQ:$AQ,$CG556+28),"")</f>
      </c>
      <c r="BU556">
        <f>IF($CH556&gt;=29,INDEX($AQ:$AQ,$CG556+29),"")</f>
      </c>
      <c r="BV556">
        <f>IF($CH556&gt;=30,INDEX($AQ:$AQ,$CG556+30),"")</f>
      </c>
      <c r="BW556">
        <f>IF($CH556&gt;=31,INDEX($AQ:$AQ,$CG556+31),"")</f>
      </c>
      <c r="BX556">
        <f>IF($CH556&gt;=32,INDEX($AQ:$AQ,$CG556+32),"")</f>
      </c>
      <c r="BY556">
        <f>IF($CH556&gt;=33,INDEX($AQ:$AQ,$CG556+33),"")</f>
      </c>
      <c r="BZ556">
        <f>IF($CH556&gt;=34,INDEX($AQ:$AQ,$CG556+34),"")</f>
      </c>
      <c r="CA556">
        <f>IF($CH556&gt;=35,INDEX($AQ:$AQ,$CG556+35),"")</f>
      </c>
      <c r="CB556">
        <f>IF($CH556&gt;=36,INDEX($AQ:$AQ,$CG556+36),"")</f>
      </c>
      <c r="CC556">
        <f>IF($CH556&gt;=37,INDEX($AQ:$AQ,$CG556+37),"")</f>
      </c>
      <c r="CD556">
        <f>IF($CH556&gt;=38,INDEX($AQ:$AQ,$CG556+38),"")</f>
      </c>
      <c r="CE556">
        <f>IF($CH556&gt;=39,INDEX($AQ:$AQ,$CG556+39),"")</f>
      </c>
      <c r="CF556">
        <f>IF($CH556&gt;=40,INDEX($AQ:$AQ,$CG556+40),"")</f>
      </c>
      <c r="CG556">
        <f>IFERROR(MATCH($AP556,$AQ$2:$AQ$134,0)+1,0)</f>
      </c>
      <c r="CH556">
        <f>IFERROR(INDEX($AR$2:$AR$134,MATCH($AP556,$AQ$2:$AQ$134,0)),0)</f>
      </c>
      <c r="CI556">
        <f>IFERROR(LEFT($L556,FIND(" - ",$L556)-1),$L556)</f>
      </c>
      <c r="CL556">
        <f>IF($DG556&gt;=1,INDEX($CJ:$CJ,$DF556+1),"")</f>
      </c>
      <c r="CM556">
        <f>IF($DG556&gt;=2,INDEX($CJ:$CJ,$DF556+2),"")</f>
      </c>
      <c r="CN556">
        <f>IF($DG556&gt;=3,INDEX($CJ:$CJ,$DF556+3),"")</f>
      </c>
      <c r="CO556">
        <f>IF($DG556&gt;=4,INDEX($CJ:$CJ,$DF556+4),"")</f>
      </c>
      <c r="CP556">
        <f>IF($DG556&gt;=5,INDEX($CJ:$CJ,$DF556+5),"")</f>
      </c>
      <c r="CQ556">
        <f>IF($DG556&gt;=6,INDEX($CJ:$CJ,$DF556+6),"")</f>
      </c>
      <c r="CR556">
        <f>IF($DG556&gt;=7,INDEX($CJ:$CJ,$DF556+7),"")</f>
      </c>
      <c r="CS556">
        <f>IF($DG556&gt;=8,INDEX($CJ:$CJ,$DF556+8),"")</f>
      </c>
      <c r="CT556">
        <f>IF($DG556&gt;=9,INDEX($CJ:$CJ,$DF556+9),"")</f>
      </c>
      <c r="CU556">
        <f>IF($DG556&gt;=10,INDEX($CJ:$CJ,$DF556+10),"")</f>
      </c>
      <c r="CV556">
        <f>IF($DG556&gt;=11,INDEX($CJ:$CJ,$DF556+11),"")</f>
      </c>
      <c r="CW556">
        <f>IF($DG556&gt;=12,INDEX($CJ:$CJ,$DF556+12),"")</f>
      </c>
      <c r="CX556">
        <f>IF($DG556&gt;=13,INDEX($CJ:$CJ,$DF556+13),"")</f>
      </c>
      <c r="CY556">
        <f>IF($DG556&gt;=14,INDEX($CJ:$CJ,$DF556+14),"")</f>
      </c>
      <c r="CZ556">
        <f>IF($DG556&gt;=15,INDEX($CJ:$CJ,$DF556+15),"")</f>
      </c>
      <c r="DA556">
        <f>IF($DG556&gt;=16,INDEX($CJ:$CJ,$DF556+16),"")</f>
      </c>
      <c r="DB556">
        <f>IF($DG556&gt;=17,INDEX($CJ:$CJ,$DF556+17),"")</f>
      </c>
      <c r="DC556">
        <f>IF($DG556&gt;=18,INDEX($CJ:$CJ,$DF556+18),"")</f>
      </c>
      <c r="DD556">
        <f>IF($DG556&gt;=19,INDEX($CJ:$CJ,$DF556+19),"")</f>
      </c>
      <c r="DE556">
        <f>IF($DG556&gt;=20,INDEX($CJ:$CJ,$DF556+20),"")</f>
      </c>
      <c r="DF556">
        <f>IFERROR(MATCH($CI556,$CJ$2:$CJ$263,0)+1,0)</f>
      </c>
      <c r="DG556">
        <f>IFERROR(INDEX($CK$2:$CK$263,MATCH($CI556,$CJ$2:$CJ$263,0)),0)</f>
      </c>
      <c r="DH556">
        <f>IFERROR(INDEX($AO:$AO,MATCH($N556,$AN:$AN,0))&amp;"","")</f>
      </c>
      <c r="DL556">
        <f>IF($GO556&gt;=1,INDEX($DI:$DI,$GN556+1),"")</f>
      </c>
      <c r="DM556">
        <f>IF($GO556&gt;=2,INDEX($DI:$DI,$GN556+2),"")</f>
      </c>
      <c r="DN556">
        <f>IF($GO556&gt;=3,INDEX($DI:$DI,$GN556+3),"")</f>
      </c>
      <c r="DO556">
        <f>IF($GO556&gt;=4,INDEX($DI:$DI,$GN556+4),"")</f>
      </c>
      <c r="DP556">
        <f>IF($GO556&gt;=5,INDEX($DI:$DI,$GN556+5),"")</f>
      </c>
      <c r="DQ556">
        <f>IF($GO556&gt;=6,INDEX($DI:$DI,$GN556+6),"")</f>
      </c>
      <c r="DR556">
        <f>IF($GO556&gt;=7,INDEX($DI:$DI,$GN556+7),"")</f>
      </c>
      <c r="DS556">
        <f>IF($GO556&gt;=8,INDEX($DI:$DI,$GN556+8),"")</f>
      </c>
      <c r="DT556">
        <f>IF($GO556&gt;=9,INDEX($DI:$DI,$GN556+9),"")</f>
      </c>
      <c r="DU556">
        <f>IF($GO556&gt;=10,INDEX($DI:$DI,$GN556+10),"")</f>
      </c>
      <c r="DV556">
        <f>IF($GO556&gt;=11,INDEX($DI:$DI,$GN556+11),"")</f>
      </c>
      <c r="DW556">
        <f>IF($GO556&gt;=12,INDEX($DI:$DI,$GN556+12),"")</f>
      </c>
      <c r="DX556">
        <f>IF($GO556&gt;=13,INDEX($DI:$DI,$GN556+13),"")</f>
      </c>
      <c r="DY556">
        <f>IF($GO556&gt;=14,INDEX($DI:$DI,$GN556+14),"")</f>
      </c>
      <c r="DZ556">
        <f>IF($GO556&gt;=15,INDEX($DI:$DI,$GN556+15),"")</f>
      </c>
      <c r="EA556">
        <f>IF($GO556&gt;=16,INDEX($DI:$DI,$GN556+16),"")</f>
      </c>
      <c r="EB556">
        <f>IF($GO556&gt;=17,INDEX($DI:$DI,$GN556+17),"")</f>
      </c>
      <c r="EC556">
        <f>IF($GO556&gt;=18,INDEX($DI:$DI,$GN556+18),"")</f>
      </c>
      <c r="ED556">
        <f>IF($GO556&gt;=19,INDEX($DI:$DI,$GN556+19),"")</f>
      </c>
      <c r="EE556">
        <f>IF($GO556&gt;=20,INDEX($DI:$DI,$GN556+20),"")</f>
      </c>
      <c r="EF556">
        <f>IF($GO556&gt;=21,INDEX($DI:$DI,$GN556+21),"")</f>
      </c>
      <c r="EG556">
        <f>IF($GO556&gt;=22,INDEX($DI:$DI,$GN556+22),"")</f>
      </c>
      <c r="EH556">
        <f>IF($GO556&gt;=23,INDEX($DI:$DI,$GN556+23),"")</f>
      </c>
      <c r="EI556">
        <f>IF($GO556&gt;=24,INDEX($DI:$DI,$GN556+24),"")</f>
      </c>
      <c r="EJ556">
        <f>IF($GO556&gt;=25,INDEX($DI:$DI,$GN556+25),"")</f>
      </c>
      <c r="EK556">
        <f>IF($GO556&gt;=26,INDEX($DI:$DI,$GN556+26),"")</f>
      </c>
      <c r="EL556">
        <f>IF($GO556&gt;=27,INDEX($DI:$DI,$GN556+27),"")</f>
      </c>
      <c r="EM556">
        <f>IF($GO556&gt;=28,INDEX($DI:$DI,$GN556+28),"")</f>
      </c>
      <c r="EN556">
        <f>IF($GO556&gt;=29,INDEX($DI:$DI,$GN556+29),"")</f>
      </c>
      <c r="EO556">
        <f>IF($GO556&gt;=30,INDEX($DI:$DI,$GN556+30),"")</f>
      </c>
      <c r="EP556">
        <f>IF($GO556&gt;=31,INDEX($DI:$DI,$GN556+31),"")</f>
      </c>
      <c r="EQ556">
        <f>IF($GO556&gt;=32,INDEX($DI:$DI,$GN556+32),"")</f>
      </c>
      <c r="ER556">
        <f>IF($GO556&gt;=33,INDEX($DI:$DI,$GN556+33),"")</f>
      </c>
      <c r="ES556">
        <f>IF($GO556&gt;=34,INDEX($DI:$DI,$GN556+34),"")</f>
      </c>
      <c r="ET556">
        <f>IF($GO556&gt;=35,INDEX($DI:$DI,$GN556+35),"")</f>
      </c>
      <c r="EU556">
        <f>IF($GO556&gt;=36,INDEX($DI:$DI,$GN556+36),"")</f>
      </c>
      <c r="EV556">
        <f>IF($GO556&gt;=37,INDEX($DI:$DI,$GN556+37),"")</f>
      </c>
      <c r="EW556">
        <f>IF($GO556&gt;=38,INDEX($DI:$DI,$GN556+38),"")</f>
      </c>
      <c r="EX556">
        <f>IF($GO556&gt;=39,INDEX($DI:$DI,$GN556+39),"")</f>
      </c>
      <c r="EY556">
        <f>IF($GO556&gt;=40,INDEX($DI:$DI,$GN556+40),"")</f>
      </c>
      <c r="EZ556">
        <f>IF($GO556&gt;=1,INDEX($DJ:$DJ,$GN556+1),"")</f>
      </c>
      <c r="FA556">
        <f>IF($GO556&gt;=2,INDEX($DJ:$DJ,$GN556+2),"")</f>
      </c>
      <c r="FB556">
        <f>IF($GO556&gt;=3,INDEX($DJ:$DJ,$GN556+3),"")</f>
      </c>
      <c r="FC556">
        <f>IF($GO556&gt;=4,INDEX($DJ:$DJ,$GN556+4),"")</f>
      </c>
      <c r="FD556">
        <f>IF($GO556&gt;=5,INDEX($DJ:$DJ,$GN556+5),"")</f>
      </c>
      <c r="FE556">
        <f>IF($GO556&gt;=6,INDEX($DJ:$DJ,$GN556+6),"")</f>
      </c>
      <c r="FF556">
        <f>IF($GO556&gt;=7,INDEX($DJ:$DJ,$GN556+7),"")</f>
      </c>
      <c r="FG556">
        <f>IF($GO556&gt;=8,INDEX($DJ:$DJ,$GN556+8),"")</f>
      </c>
      <c r="FH556">
        <f>IF($GO556&gt;=9,INDEX($DJ:$DJ,$GN556+9),"")</f>
      </c>
      <c r="FI556">
        <f>IF($GO556&gt;=10,INDEX($DJ:$DJ,$GN556+10),"")</f>
      </c>
      <c r="FJ556">
        <f>IF($GO556&gt;=11,INDEX($DJ:$DJ,$GN556+11),"")</f>
      </c>
      <c r="FK556">
        <f>IF($GO556&gt;=12,INDEX($DJ:$DJ,$GN556+12),"")</f>
      </c>
      <c r="FL556">
        <f>IF($GO556&gt;=13,INDEX($DJ:$DJ,$GN556+13),"")</f>
      </c>
      <c r="FM556">
        <f>IF($GO556&gt;=14,INDEX($DJ:$DJ,$GN556+14),"")</f>
      </c>
      <c r="FN556">
        <f>IF($GO556&gt;=15,INDEX($DJ:$DJ,$GN556+15),"")</f>
      </c>
      <c r="FO556">
        <f>IF($GO556&gt;=16,INDEX($DJ:$DJ,$GN556+16),"")</f>
      </c>
      <c r="FP556">
        <f>IF($GO556&gt;=17,INDEX($DJ:$DJ,$GN556+17),"")</f>
      </c>
      <c r="FQ556">
        <f>IF($GO556&gt;=18,INDEX($DJ:$DJ,$GN556+18),"")</f>
      </c>
      <c r="FR556">
        <f>IF($GO556&gt;=19,INDEX($DJ:$DJ,$GN556+19),"")</f>
      </c>
      <c r="FS556">
        <f>IF($GO556&gt;=20,INDEX($DJ:$DJ,$GN556+20),"")</f>
      </c>
      <c r="FT556">
        <f>IF($GO556&gt;=21,INDEX($DJ:$DJ,$GN556+21),"")</f>
      </c>
      <c r="FU556">
        <f>IF($GO556&gt;=22,INDEX($DJ:$DJ,$GN556+22),"")</f>
      </c>
      <c r="FV556">
        <f>IF($GO556&gt;=23,INDEX($DJ:$DJ,$GN556+23),"")</f>
      </c>
      <c r="FW556">
        <f>IF($GO556&gt;=24,INDEX($DJ:$DJ,$GN556+24),"")</f>
      </c>
      <c r="FX556">
        <f>IF($GO556&gt;=25,INDEX($DJ:$DJ,$GN556+25),"")</f>
      </c>
      <c r="FY556">
        <f>IF($GO556&gt;=26,INDEX($DJ:$DJ,$GN556+26),"")</f>
      </c>
      <c r="FZ556">
        <f>IF($GO556&gt;=27,INDEX($DJ:$DJ,$GN556+27),"")</f>
      </c>
      <c r="GA556">
        <f>IF($GO556&gt;=28,INDEX($DJ:$DJ,$GN556+28),"")</f>
      </c>
      <c r="GB556">
        <f>IF($GO556&gt;=29,INDEX($DJ:$DJ,$GN556+29),"")</f>
      </c>
      <c r="GC556">
        <f>IF($GO556&gt;=30,INDEX($DJ:$DJ,$GN556+30),"")</f>
      </c>
      <c r="GD556">
        <f>IF($GO556&gt;=31,INDEX($DJ:$DJ,$GN556+31),"")</f>
      </c>
      <c r="GE556">
        <f>IF($GO556&gt;=32,INDEX($DJ:$DJ,$GN556+32),"")</f>
      </c>
      <c r="GF556">
        <f>IF($GO556&gt;=33,INDEX($DJ:$DJ,$GN556+33),"")</f>
      </c>
      <c r="GG556">
        <f>IF($GO556&gt;=34,INDEX($DJ:$DJ,$GN556+34),"")</f>
      </c>
      <c r="GH556">
        <f>IF($GO556&gt;=35,INDEX($DJ:$DJ,$GN556+35),"")</f>
      </c>
      <c r="GI556">
        <f>IF($GO556&gt;=36,INDEX($DJ:$DJ,$GN556+36),"")</f>
      </c>
      <c r="GJ556">
        <f>IF($GO556&gt;=37,INDEX($DJ:$DJ,$GN556+37),"")</f>
      </c>
      <c r="GK556">
        <f>IF($GO556&gt;=38,INDEX($DJ:$DJ,$GN556+38),"")</f>
      </c>
      <c r="GL556">
        <f>IF($GO556&gt;=39,INDEX($DJ:$DJ,$GN556+39),"")</f>
      </c>
      <c r="GM556">
        <f>IF($GO556&gt;=40,INDEX($DJ:$DJ,$GN556+40),"")</f>
      </c>
      <c r="GN556">
        <f>IFERROR(MATCH($DH556,$DI$2:$DI$148,0)+1,0)</f>
      </c>
      <c r="GO556">
        <f>IFERROR(INDEX($DK$2:$DK$148,MATCH($DH556,$DI$2:$DI$148,0)),0)</f>
      </c>
      <c r="GP556">
        <f>IFERROR(MATCH($Y556,$DL$556:$EY$556,0),0)</f>
      </c>
      <c r="GQ556">
        <f>IF($GP556&gt;0,INDEX($EZ$556:$GM$556,$GP556),"")</f>
      </c>
      <c r="GT556">
        <f>IF($JC556&gt;=1,INDEX($GR:$GR,$JB556+1),"")</f>
      </c>
      <c r="GU556">
        <f>IF($JC556&gt;=2,INDEX($GR:$GR,$JB556+2),"")</f>
      </c>
      <c r="GV556">
        <f>IF($JC556&gt;=3,INDEX($GR:$GR,$JB556+3),"")</f>
      </c>
      <c r="GW556">
        <f>IF($JC556&gt;=4,INDEX($GR:$GR,$JB556+4),"")</f>
      </c>
      <c r="GX556">
        <f>IF($JC556&gt;=5,INDEX($GR:$GR,$JB556+5),"")</f>
      </c>
      <c r="GY556">
        <f>IF($JC556&gt;=6,INDEX($GR:$GR,$JB556+6),"")</f>
      </c>
      <c r="GZ556">
        <f>IF($JC556&gt;=7,INDEX($GR:$GR,$JB556+7),"")</f>
      </c>
      <c r="HA556">
        <f>IF($JC556&gt;=8,INDEX($GR:$GR,$JB556+8),"")</f>
      </c>
      <c r="HB556">
        <f>IF($JC556&gt;=9,INDEX($GR:$GR,$JB556+9),"")</f>
      </c>
      <c r="HC556">
        <f>IF($JC556&gt;=10,INDEX($GR:$GR,$JB556+10),"")</f>
      </c>
      <c r="HD556">
        <f>IF($JC556&gt;=11,INDEX($GR:$GR,$JB556+11),"")</f>
      </c>
      <c r="HE556">
        <f>IF($JC556&gt;=12,INDEX($GR:$GR,$JB556+12),"")</f>
      </c>
      <c r="HF556">
        <f>IF($JC556&gt;=13,INDEX($GR:$GR,$JB556+13),"")</f>
      </c>
      <c r="HG556">
        <f>IF($JC556&gt;=14,INDEX($GR:$GR,$JB556+14),"")</f>
      </c>
      <c r="HH556">
        <f>IF($JC556&gt;=15,INDEX($GR:$GR,$JB556+15),"")</f>
      </c>
      <c r="HI556">
        <f>IF($JC556&gt;=16,INDEX($GR:$GR,$JB556+16),"")</f>
      </c>
      <c r="HJ556">
        <f>IF($JC556&gt;=17,INDEX($GR:$GR,$JB556+17),"")</f>
      </c>
      <c r="HK556">
        <f>IF($JC556&gt;=18,INDEX($GR:$GR,$JB556+18),"")</f>
      </c>
      <c r="HL556">
        <f>IF($JC556&gt;=19,INDEX($GR:$GR,$JB556+19),"")</f>
      </c>
      <c r="HM556">
        <f>IF($JC556&gt;=20,INDEX($GR:$GR,$JB556+20),"")</f>
      </c>
      <c r="HN556">
        <f>IF($JC556&gt;=21,INDEX($GR:$GR,$JB556+21),"")</f>
      </c>
      <c r="HO556">
        <f>IF($JC556&gt;=22,INDEX($GR:$GR,$JB556+22),"")</f>
      </c>
      <c r="HP556">
        <f>IF($JC556&gt;=23,INDEX($GR:$GR,$JB556+23),"")</f>
      </c>
      <c r="HQ556">
        <f>IF($JC556&gt;=24,INDEX($GR:$GR,$JB556+24),"")</f>
      </c>
      <c r="HR556">
        <f>IF($JC556&gt;=25,INDEX($GR:$GR,$JB556+25),"")</f>
      </c>
      <c r="HS556">
        <f>IF($JC556&gt;=26,INDEX($GR:$GR,$JB556+26),"")</f>
      </c>
      <c r="HT556">
        <f>IF($JC556&gt;=27,INDEX($GR:$GR,$JB556+27),"")</f>
      </c>
      <c r="HU556">
        <f>IF($JC556&gt;=28,INDEX($GR:$GR,$JB556+28),"")</f>
      </c>
      <c r="HV556">
        <f>IF($JC556&gt;=29,INDEX($GR:$GR,$JB556+29),"")</f>
      </c>
      <c r="HW556">
        <f>IF($JC556&gt;=30,INDEX($GR:$GR,$JB556+30),"")</f>
      </c>
      <c r="HX556">
        <f>IF($JC556&gt;=31,INDEX($GR:$GR,$JB556+31),"")</f>
      </c>
      <c r="HY556">
        <f>IF($JC556&gt;=32,INDEX($GR:$GR,$JB556+32),"")</f>
      </c>
      <c r="HZ556">
        <f>IF($JC556&gt;=33,INDEX($GR:$GR,$JB556+33),"")</f>
      </c>
      <c r="IA556">
        <f>IF($JC556&gt;=34,INDEX($GR:$GR,$JB556+34),"")</f>
      </c>
      <c r="IB556">
        <f>IF($JC556&gt;=35,INDEX($GR:$GR,$JB556+35),"")</f>
      </c>
      <c r="IC556">
        <f>IF($JC556&gt;=36,INDEX($GR:$GR,$JB556+36),"")</f>
      </c>
      <c r="ID556">
        <f>IF($JC556&gt;=37,INDEX($GR:$GR,$JB556+37),"")</f>
      </c>
      <c r="IE556">
        <f>IF($JC556&gt;=38,INDEX($GR:$GR,$JB556+38),"")</f>
      </c>
      <c r="IF556">
        <f>IF($JC556&gt;=39,INDEX($GR:$GR,$JB556+39),"")</f>
      </c>
      <c r="IG556">
        <f>IF($JC556&gt;=40,INDEX($GR:$GR,$JB556+40),"")</f>
      </c>
      <c r="IH556">
        <f>IF($JC556&gt;=41,INDEX($GR:$GR,$JB556+41),"")</f>
      </c>
      <c r="II556">
        <f>IF($JC556&gt;=42,INDEX($GR:$GR,$JB556+42),"")</f>
      </c>
      <c r="IJ556">
        <f>IF($JC556&gt;=43,INDEX($GR:$GR,$JB556+43),"")</f>
      </c>
      <c r="IK556">
        <f>IF($JC556&gt;=44,INDEX($GR:$GR,$JB556+44),"")</f>
      </c>
      <c r="IL556">
        <f>IF($JC556&gt;=45,INDEX($GR:$GR,$JB556+45),"")</f>
      </c>
      <c r="IM556">
        <f>IF($JC556&gt;=46,INDEX($GR:$GR,$JB556+46),"")</f>
      </c>
      <c r="IN556">
        <f>IF($JC556&gt;=47,INDEX($GR:$GR,$JB556+47),"")</f>
      </c>
      <c r="IO556">
        <f>IF($JC556&gt;=48,INDEX($GR:$GR,$JB556+48),"")</f>
      </c>
      <c r="IP556">
        <f>IF($JC556&gt;=49,INDEX($GR:$GR,$JB556+49),"")</f>
      </c>
      <c r="IQ556">
        <f>IF($JC556&gt;=50,INDEX($GR:$GR,$JB556+50),"")</f>
      </c>
      <c r="IR556">
        <f>IF($JC556&gt;=51,INDEX($GR:$GR,$JB556+51),"")</f>
      </c>
      <c r="IS556">
        <f>IF($JC556&gt;=52,INDEX($GR:$GR,$JB556+52),"")</f>
      </c>
      <c r="IT556">
        <f>IF($JC556&gt;=53,INDEX($GR:$GR,$JB556+53),"")</f>
      </c>
      <c r="IU556">
        <f>IF($JC556&gt;=54,INDEX($GR:$GR,$JB556+54),"")</f>
      </c>
      <c r="IV556">
        <f>IF($JC556&gt;=55,INDEX($GR:$GR,$JB556+55),"")</f>
      </c>
      <c r="IW556">
        <f>IF($JC556&gt;=56,INDEX($GR:$GR,$JB556+56),"")</f>
      </c>
      <c r="IX556">
        <f>IF($JC556&gt;=57,INDEX($GR:$GR,$JB556+57),"")</f>
      </c>
      <c r="IY556">
        <f>IF($JC556&gt;=58,INDEX($GR:$GR,$JB556+58),"")</f>
      </c>
      <c r="IZ556">
        <f>IF($JC556&gt;=59,INDEX($GR:$GR,$JB556+59),"")</f>
      </c>
      <c r="JA556">
        <f>IF($JC556&gt;=60,INDEX($GR:$GR,$JB556+60),"")</f>
      </c>
      <c r="JB556">
        <f>IFERROR(MATCH($GQ556,$GR$2:$GR$324,0)+1,0)</f>
      </c>
      <c r="JC556">
        <f>IFERROR(INDEX($GS$2:$GS$324,MATCH($GQ556,$GR$2:$GR$324,0)),0)</f>
      </c>
      <c r="JD556" t="s">
        <v>40</v>
      </c>
      <c r="JE556" t="s">
        <v>40</v>
      </c>
    </row>
    <row r="557" spans="1:265" x14ac:dyDescent="0.25">
      <c r="Q557">
        <f>IF(OR($T557="",$P557=""),"",IFERROR($T557/$P557,0))</f>
      </c>
      <c r="R557">
        <f>IF($T557="","",
SUM($S557,$U557,$Z557,$V557,$X557)*
(1-IF($AA557="",0,VALUE($AA557)/100)))</f>
      </c>
      <c r="S557">
        <f>IF($T557="","",$T557)</f>
      </c>
      <c r="U557">
        <f>IF($T557="","",
IF($N557="","",
IF(ISNUMBER(SEARCH("exempt",LOWER($N557))),0,
$T557*(VALUE(SUBSTITUTE($N557,"%",""))/100))))</f>
      </c>
      <c r="AB557">
        <f>IFERROR(IF(FIND(" - ",$K557)&gt;0,MID($K557,FIND(" - ",$K557)+3,LEN($K557)),""),"")</f>
      </c>
      <c r="AK557" t="s">
        <v>1144</v>
      </c>
      <c r="AP557">
        <f>IFERROR(LEFT($K557,FIND(" - ",$K557)-1),$K557)</f>
      </c>
      <c r="AS557">
        <f>IF($CH557&gt;=1,INDEX($AQ:$AQ,$CG557+1),"")</f>
      </c>
      <c r="AT557">
        <f>IF($CH557&gt;=2,INDEX($AQ:$AQ,$CG557+2),"")</f>
      </c>
      <c r="AU557">
        <f>IF($CH557&gt;=3,INDEX($AQ:$AQ,$CG557+3),"")</f>
      </c>
      <c r="AV557">
        <f>IF($CH557&gt;=4,INDEX($AQ:$AQ,$CG557+4),"")</f>
      </c>
      <c r="AW557">
        <f>IF($CH557&gt;=5,INDEX($AQ:$AQ,$CG557+5),"")</f>
      </c>
      <c r="AX557">
        <f>IF($CH557&gt;=6,INDEX($AQ:$AQ,$CG557+6),"")</f>
      </c>
      <c r="AY557">
        <f>IF($CH557&gt;=7,INDEX($AQ:$AQ,$CG557+7),"")</f>
      </c>
      <c r="AZ557">
        <f>IF($CH557&gt;=8,INDEX($AQ:$AQ,$CG557+8),"")</f>
      </c>
      <c r="BA557">
        <f>IF($CH557&gt;=9,INDEX($AQ:$AQ,$CG557+9),"")</f>
      </c>
      <c r="BB557">
        <f>IF($CH557&gt;=10,INDEX($AQ:$AQ,$CG557+10),"")</f>
      </c>
      <c r="BC557">
        <f>IF($CH557&gt;=11,INDEX($AQ:$AQ,$CG557+11),"")</f>
      </c>
      <c r="BD557">
        <f>IF($CH557&gt;=12,INDEX($AQ:$AQ,$CG557+12),"")</f>
      </c>
      <c r="BE557">
        <f>IF($CH557&gt;=13,INDEX($AQ:$AQ,$CG557+13),"")</f>
      </c>
      <c r="BF557">
        <f>IF($CH557&gt;=14,INDEX($AQ:$AQ,$CG557+14),"")</f>
      </c>
      <c r="BG557">
        <f>IF($CH557&gt;=15,INDEX($AQ:$AQ,$CG557+15),"")</f>
      </c>
      <c r="BH557">
        <f>IF($CH557&gt;=16,INDEX($AQ:$AQ,$CG557+16),"")</f>
      </c>
      <c r="BI557">
        <f>IF($CH557&gt;=17,INDEX($AQ:$AQ,$CG557+17),"")</f>
      </c>
      <c r="BJ557">
        <f>IF($CH557&gt;=18,INDEX($AQ:$AQ,$CG557+18),"")</f>
      </c>
      <c r="BK557">
        <f>IF($CH557&gt;=19,INDEX($AQ:$AQ,$CG557+19),"")</f>
      </c>
      <c r="BL557">
        <f>IF($CH557&gt;=20,INDEX($AQ:$AQ,$CG557+20),"")</f>
      </c>
      <c r="BM557">
        <f>IF($CH557&gt;=21,INDEX($AQ:$AQ,$CG557+21),"")</f>
      </c>
      <c r="BN557">
        <f>IF($CH557&gt;=22,INDEX($AQ:$AQ,$CG557+22),"")</f>
      </c>
      <c r="BO557">
        <f>IF($CH557&gt;=23,INDEX($AQ:$AQ,$CG557+23),"")</f>
      </c>
      <c r="BP557">
        <f>IF($CH557&gt;=24,INDEX($AQ:$AQ,$CG557+24),"")</f>
      </c>
      <c r="BQ557">
        <f>IF($CH557&gt;=25,INDEX($AQ:$AQ,$CG557+25),"")</f>
      </c>
      <c r="BR557">
        <f>IF($CH557&gt;=26,INDEX($AQ:$AQ,$CG557+26),"")</f>
      </c>
      <c r="BS557">
        <f>IF($CH557&gt;=27,INDEX($AQ:$AQ,$CG557+27),"")</f>
      </c>
      <c r="BT557">
        <f>IF($CH557&gt;=28,INDEX($AQ:$AQ,$CG557+28),"")</f>
      </c>
      <c r="BU557">
        <f>IF($CH557&gt;=29,INDEX($AQ:$AQ,$CG557+29),"")</f>
      </c>
      <c r="BV557">
        <f>IF($CH557&gt;=30,INDEX($AQ:$AQ,$CG557+30),"")</f>
      </c>
      <c r="BW557">
        <f>IF($CH557&gt;=31,INDEX($AQ:$AQ,$CG557+31),"")</f>
      </c>
      <c r="BX557">
        <f>IF($CH557&gt;=32,INDEX($AQ:$AQ,$CG557+32),"")</f>
      </c>
      <c r="BY557">
        <f>IF($CH557&gt;=33,INDEX($AQ:$AQ,$CG557+33),"")</f>
      </c>
      <c r="BZ557">
        <f>IF($CH557&gt;=34,INDEX($AQ:$AQ,$CG557+34),"")</f>
      </c>
      <c r="CA557">
        <f>IF($CH557&gt;=35,INDEX($AQ:$AQ,$CG557+35),"")</f>
      </c>
      <c r="CB557">
        <f>IF($CH557&gt;=36,INDEX($AQ:$AQ,$CG557+36),"")</f>
      </c>
      <c r="CC557">
        <f>IF($CH557&gt;=37,INDEX($AQ:$AQ,$CG557+37),"")</f>
      </c>
      <c r="CD557">
        <f>IF($CH557&gt;=38,INDEX($AQ:$AQ,$CG557+38),"")</f>
      </c>
      <c r="CE557">
        <f>IF($CH557&gt;=39,INDEX($AQ:$AQ,$CG557+39),"")</f>
      </c>
      <c r="CF557">
        <f>IF($CH557&gt;=40,INDEX($AQ:$AQ,$CG557+40),"")</f>
      </c>
      <c r="CG557">
        <f>IFERROR(MATCH($AP557,$AQ$2:$AQ$134,0)+1,0)</f>
      </c>
      <c r="CH557">
        <f>IFERROR(INDEX($AR$2:$AR$134,MATCH($AP557,$AQ$2:$AQ$134,0)),0)</f>
      </c>
      <c r="CI557">
        <f>IFERROR(LEFT($L557,FIND(" - ",$L557)-1),$L557)</f>
      </c>
      <c r="CL557">
        <f>IF($DG557&gt;=1,INDEX($CJ:$CJ,$DF557+1),"")</f>
      </c>
      <c r="CM557">
        <f>IF($DG557&gt;=2,INDEX($CJ:$CJ,$DF557+2),"")</f>
      </c>
      <c r="CN557">
        <f>IF($DG557&gt;=3,INDEX($CJ:$CJ,$DF557+3),"")</f>
      </c>
      <c r="CO557">
        <f>IF($DG557&gt;=4,INDEX($CJ:$CJ,$DF557+4),"")</f>
      </c>
      <c r="CP557">
        <f>IF($DG557&gt;=5,INDEX($CJ:$CJ,$DF557+5),"")</f>
      </c>
      <c r="CQ557">
        <f>IF($DG557&gt;=6,INDEX($CJ:$CJ,$DF557+6),"")</f>
      </c>
      <c r="CR557">
        <f>IF($DG557&gt;=7,INDEX($CJ:$CJ,$DF557+7),"")</f>
      </c>
      <c r="CS557">
        <f>IF($DG557&gt;=8,INDEX($CJ:$CJ,$DF557+8),"")</f>
      </c>
      <c r="CT557">
        <f>IF($DG557&gt;=9,INDEX($CJ:$CJ,$DF557+9),"")</f>
      </c>
      <c r="CU557">
        <f>IF($DG557&gt;=10,INDEX($CJ:$CJ,$DF557+10),"")</f>
      </c>
      <c r="CV557">
        <f>IF($DG557&gt;=11,INDEX($CJ:$CJ,$DF557+11),"")</f>
      </c>
      <c r="CW557">
        <f>IF($DG557&gt;=12,INDEX($CJ:$CJ,$DF557+12),"")</f>
      </c>
      <c r="CX557">
        <f>IF($DG557&gt;=13,INDEX($CJ:$CJ,$DF557+13),"")</f>
      </c>
      <c r="CY557">
        <f>IF($DG557&gt;=14,INDEX($CJ:$CJ,$DF557+14),"")</f>
      </c>
      <c r="CZ557">
        <f>IF($DG557&gt;=15,INDEX($CJ:$CJ,$DF557+15),"")</f>
      </c>
      <c r="DA557">
        <f>IF($DG557&gt;=16,INDEX($CJ:$CJ,$DF557+16),"")</f>
      </c>
      <c r="DB557">
        <f>IF($DG557&gt;=17,INDEX($CJ:$CJ,$DF557+17),"")</f>
      </c>
      <c r="DC557">
        <f>IF($DG557&gt;=18,INDEX($CJ:$CJ,$DF557+18),"")</f>
      </c>
      <c r="DD557">
        <f>IF($DG557&gt;=19,INDEX($CJ:$CJ,$DF557+19),"")</f>
      </c>
      <c r="DE557">
        <f>IF($DG557&gt;=20,INDEX($CJ:$CJ,$DF557+20),"")</f>
      </c>
      <c r="DF557">
        <f>IFERROR(MATCH($CI557,$CJ$2:$CJ$263,0)+1,0)</f>
      </c>
      <c r="DG557">
        <f>IFERROR(INDEX($CK$2:$CK$263,MATCH($CI557,$CJ$2:$CJ$263,0)),0)</f>
      </c>
      <c r="DH557">
        <f>IFERROR(INDEX($AO:$AO,MATCH($N557,$AN:$AN,0))&amp;"","")</f>
      </c>
      <c r="DL557">
        <f>IF($GO557&gt;=1,INDEX($DI:$DI,$GN557+1),"")</f>
      </c>
      <c r="DM557">
        <f>IF($GO557&gt;=2,INDEX($DI:$DI,$GN557+2),"")</f>
      </c>
      <c r="DN557">
        <f>IF($GO557&gt;=3,INDEX($DI:$DI,$GN557+3),"")</f>
      </c>
      <c r="DO557">
        <f>IF($GO557&gt;=4,INDEX($DI:$DI,$GN557+4),"")</f>
      </c>
      <c r="DP557">
        <f>IF($GO557&gt;=5,INDEX($DI:$DI,$GN557+5),"")</f>
      </c>
      <c r="DQ557">
        <f>IF($GO557&gt;=6,INDEX($DI:$DI,$GN557+6),"")</f>
      </c>
      <c r="DR557">
        <f>IF($GO557&gt;=7,INDEX($DI:$DI,$GN557+7),"")</f>
      </c>
      <c r="DS557">
        <f>IF($GO557&gt;=8,INDEX($DI:$DI,$GN557+8),"")</f>
      </c>
      <c r="DT557">
        <f>IF($GO557&gt;=9,INDEX($DI:$DI,$GN557+9),"")</f>
      </c>
      <c r="DU557">
        <f>IF($GO557&gt;=10,INDEX($DI:$DI,$GN557+10),"")</f>
      </c>
      <c r="DV557">
        <f>IF($GO557&gt;=11,INDEX($DI:$DI,$GN557+11),"")</f>
      </c>
      <c r="DW557">
        <f>IF($GO557&gt;=12,INDEX($DI:$DI,$GN557+12),"")</f>
      </c>
      <c r="DX557">
        <f>IF($GO557&gt;=13,INDEX($DI:$DI,$GN557+13),"")</f>
      </c>
      <c r="DY557">
        <f>IF($GO557&gt;=14,INDEX($DI:$DI,$GN557+14),"")</f>
      </c>
      <c r="DZ557">
        <f>IF($GO557&gt;=15,INDEX($DI:$DI,$GN557+15),"")</f>
      </c>
      <c r="EA557">
        <f>IF($GO557&gt;=16,INDEX($DI:$DI,$GN557+16),"")</f>
      </c>
      <c r="EB557">
        <f>IF($GO557&gt;=17,INDEX($DI:$DI,$GN557+17),"")</f>
      </c>
      <c r="EC557">
        <f>IF($GO557&gt;=18,INDEX($DI:$DI,$GN557+18),"")</f>
      </c>
      <c r="ED557">
        <f>IF($GO557&gt;=19,INDEX($DI:$DI,$GN557+19),"")</f>
      </c>
      <c r="EE557">
        <f>IF($GO557&gt;=20,INDEX($DI:$DI,$GN557+20),"")</f>
      </c>
      <c r="EF557">
        <f>IF($GO557&gt;=21,INDEX($DI:$DI,$GN557+21),"")</f>
      </c>
      <c r="EG557">
        <f>IF($GO557&gt;=22,INDEX($DI:$DI,$GN557+22),"")</f>
      </c>
      <c r="EH557">
        <f>IF($GO557&gt;=23,INDEX($DI:$DI,$GN557+23),"")</f>
      </c>
      <c r="EI557">
        <f>IF($GO557&gt;=24,INDEX($DI:$DI,$GN557+24),"")</f>
      </c>
      <c r="EJ557">
        <f>IF($GO557&gt;=25,INDEX($DI:$DI,$GN557+25),"")</f>
      </c>
      <c r="EK557">
        <f>IF($GO557&gt;=26,INDEX($DI:$DI,$GN557+26),"")</f>
      </c>
      <c r="EL557">
        <f>IF($GO557&gt;=27,INDEX($DI:$DI,$GN557+27),"")</f>
      </c>
      <c r="EM557">
        <f>IF($GO557&gt;=28,INDEX($DI:$DI,$GN557+28),"")</f>
      </c>
      <c r="EN557">
        <f>IF($GO557&gt;=29,INDEX($DI:$DI,$GN557+29),"")</f>
      </c>
      <c r="EO557">
        <f>IF($GO557&gt;=30,INDEX($DI:$DI,$GN557+30),"")</f>
      </c>
      <c r="EP557">
        <f>IF($GO557&gt;=31,INDEX($DI:$DI,$GN557+31),"")</f>
      </c>
      <c r="EQ557">
        <f>IF($GO557&gt;=32,INDEX($DI:$DI,$GN557+32),"")</f>
      </c>
      <c r="ER557">
        <f>IF($GO557&gt;=33,INDEX($DI:$DI,$GN557+33),"")</f>
      </c>
      <c r="ES557">
        <f>IF($GO557&gt;=34,INDEX($DI:$DI,$GN557+34),"")</f>
      </c>
      <c r="ET557">
        <f>IF($GO557&gt;=35,INDEX($DI:$DI,$GN557+35),"")</f>
      </c>
      <c r="EU557">
        <f>IF($GO557&gt;=36,INDEX($DI:$DI,$GN557+36),"")</f>
      </c>
      <c r="EV557">
        <f>IF($GO557&gt;=37,INDEX($DI:$DI,$GN557+37),"")</f>
      </c>
      <c r="EW557">
        <f>IF($GO557&gt;=38,INDEX($DI:$DI,$GN557+38),"")</f>
      </c>
      <c r="EX557">
        <f>IF($GO557&gt;=39,INDEX($DI:$DI,$GN557+39),"")</f>
      </c>
      <c r="EY557">
        <f>IF($GO557&gt;=40,INDEX($DI:$DI,$GN557+40),"")</f>
      </c>
      <c r="EZ557">
        <f>IF($GO557&gt;=1,INDEX($DJ:$DJ,$GN557+1),"")</f>
      </c>
      <c r="FA557">
        <f>IF($GO557&gt;=2,INDEX($DJ:$DJ,$GN557+2),"")</f>
      </c>
      <c r="FB557">
        <f>IF($GO557&gt;=3,INDEX($DJ:$DJ,$GN557+3),"")</f>
      </c>
      <c r="FC557">
        <f>IF($GO557&gt;=4,INDEX($DJ:$DJ,$GN557+4),"")</f>
      </c>
      <c r="FD557">
        <f>IF($GO557&gt;=5,INDEX($DJ:$DJ,$GN557+5),"")</f>
      </c>
      <c r="FE557">
        <f>IF($GO557&gt;=6,INDEX($DJ:$DJ,$GN557+6),"")</f>
      </c>
      <c r="FF557">
        <f>IF($GO557&gt;=7,INDEX($DJ:$DJ,$GN557+7),"")</f>
      </c>
      <c r="FG557">
        <f>IF($GO557&gt;=8,INDEX($DJ:$DJ,$GN557+8),"")</f>
      </c>
      <c r="FH557">
        <f>IF($GO557&gt;=9,INDEX($DJ:$DJ,$GN557+9),"")</f>
      </c>
      <c r="FI557">
        <f>IF($GO557&gt;=10,INDEX($DJ:$DJ,$GN557+10),"")</f>
      </c>
      <c r="FJ557">
        <f>IF($GO557&gt;=11,INDEX($DJ:$DJ,$GN557+11),"")</f>
      </c>
      <c r="FK557">
        <f>IF($GO557&gt;=12,INDEX($DJ:$DJ,$GN557+12),"")</f>
      </c>
      <c r="FL557">
        <f>IF($GO557&gt;=13,INDEX($DJ:$DJ,$GN557+13),"")</f>
      </c>
      <c r="FM557">
        <f>IF($GO557&gt;=14,INDEX($DJ:$DJ,$GN557+14),"")</f>
      </c>
      <c r="FN557">
        <f>IF($GO557&gt;=15,INDEX($DJ:$DJ,$GN557+15),"")</f>
      </c>
      <c r="FO557">
        <f>IF($GO557&gt;=16,INDEX($DJ:$DJ,$GN557+16),"")</f>
      </c>
      <c r="FP557">
        <f>IF($GO557&gt;=17,INDEX($DJ:$DJ,$GN557+17),"")</f>
      </c>
      <c r="FQ557">
        <f>IF($GO557&gt;=18,INDEX($DJ:$DJ,$GN557+18),"")</f>
      </c>
      <c r="FR557">
        <f>IF($GO557&gt;=19,INDEX($DJ:$DJ,$GN557+19),"")</f>
      </c>
      <c r="FS557">
        <f>IF($GO557&gt;=20,INDEX($DJ:$DJ,$GN557+20),"")</f>
      </c>
      <c r="FT557">
        <f>IF($GO557&gt;=21,INDEX($DJ:$DJ,$GN557+21),"")</f>
      </c>
      <c r="FU557">
        <f>IF($GO557&gt;=22,INDEX($DJ:$DJ,$GN557+22),"")</f>
      </c>
      <c r="FV557">
        <f>IF($GO557&gt;=23,INDEX($DJ:$DJ,$GN557+23),"")</f>
      </c>
      <c r="FW557">
        <f>IF($GO557&gt;=24,INDEX($DJ:$DJ,$GN557+24),"")</f>
      </c>
      <c r="FX557">
        <f>IF($GO557&gt;=25,INDEX($DJ:$DJ,$GN557+25),"")</f>
      </c>
      <c r="FY557">
        <f>IF($GO557&gt;=26,INDEX($DJ:$DJ,$GN557+26),"")</f>
      </c>
      <c r="FZ557">
        <f>IF($GO557&gt;=27,INDEX($DJ:$DJ,$GN557+27),"")</f>
      </c>
      <c r="GA557">
        <f>IF($GO557&gt;=28,INDEX($DJ:$DJ,$GN557+28),"")</f>
      </c>
      <c r="GB557">
        <f>IF($GO557&gt;=29,INDEX($DJ:$DJ,$GN557+29),"")</f>
      </c>
      <c r="GC557">
        <f>IF($GO557&gt;=30,INDEX($DJ:$DJ,$GN557+30),"")</f>
      </c>
      <c r="GD557">
        <f>IF($GO557&gt;=31,INDEX($DJ:$DJ,$GN557+31),"")</f>
      </c>
      <c r="GE557">
        <f>IF($GO557&gt;=32,INDEX($DJ:$DJ,$GN557+32),"")</f>
      </c>
      <c r="GF557">
        <f>IF($GO557&gt;=33,INDEX($DJ:$DJ,$GN557+33),"")</f>
      </c>
      <c r="GG557">
        <f>IF($GO557&gt;=34,INDEX($DJ:$DJ,$GN557+34),"")</f>
      </c>
      <c r="GH557">
        <f>IF($GO557&gt;=35,INDEX($DJ:$DJ,$GN557+35),"")</f>
      </c>
      <c r="GI557">
        <f>IF($GO557&gt;=36,INDEX($DJ:$DJ,$GN557+36),"")</f>
      </c>
      <c r="GJ557">
        <f>IF($GO557&gt;=37,INDEX($DJ:$DJ,$GN557+37),"")</f>
      </c>
      <c r="GK557">
        <f>IF($GO557&gt;=38,INDEX($DJ:$DJ,$GN557+38),"")</f>
      </c>
      <c r="GL557">
        <f>IF($GO557&gt;=39,INDEX($DJ:$DJ,$GN557+39),"")</f>
      </c>
      <c r="GM557">
        <f>IF($GO557&gt;=40,INDEX($DJ:$DJ,$GN557+40),"")</f>
      </c>
      <c r="GN557">
        <f>IFERROR(MATCH($DH557,$DI$2:$DI$148,0)+1,0)</f>
      </c>
      <c r="GO557">
        <f>IFERROR(INDEX($DK$2:$DK$148,MATCH($DH557,$DI$2:$DI$148,0)),0)</f>
      </c>
      <c r="GP557">
        <f>IFERROR(MATCH($Y557,$DL$557:$EY$557,0),0)</f>
      </c>
      <c r="GQ557">
        <f>IF($GP557&gt;0,INDEX($EZ$557:$GM$557,$GP557),"")</f>
      </c>
      <c r="GT557">
        <f>IF($JC557&gt;=1,INDEX($GR:$GR,$JB557+1),"")</f>
      </c>
      <c r="GU557">
        <f>IF($JC557&gt;=2,INDEX($GR:$GR,$JB557+2),"")</f>
      </c>
      <c r="GV557">
        <f>IF($JC557&gt;=3,INDEX($GR:$GR,$JB557+3),"")</f>
      </c>
      <c r="GW557">
        <f>IF($JC557&gt;=4,INDEX($GR:$GR,$JB557+4),"")</f>
      </c>
      <c r="GX557">
        <f>IF($JC557&gt;=5,INDEX($GR:$GR,$JB557+5),"")</f>
      </c>
      <c r="GY557">
        <f>IF($JC557&gt;=6,INDEX($GR:$GR,$JB557+6),"")</f>
      </c>
      <c r="GZ557">
        <f>IF($JC557&gt;=7,INDEX($GR:$GR,$JB557+7),"")</f>
      </c>
      <c r="HA557">
        <f>IF($JC557&gt;=8,INDEX($GR:$GR,$JB557+8),"")</f>
      </c>
      <c r="HB557">
        <f>IF($JC557&gt;=9,INDEX($GR:$GR,$JB557+9),"")</f>
      </c>
      <c r="HC557">
        <f>IF($JC557&gt;=10,INDEX($GR:$GR,$JB557+10),"")</f>
      </c>
      <c r="HD557">
        <f>IF($JC557&gt;=11,INDEX($GR:$GR,$JB557+11),"")</f>
      </c>
      <c r="HE557">
        <f>IF($JC557&gt;=12,INDEX($GR:$GR,$JB557+12),"")</f>
      </c>
      <c r="HF557">
        <f>IF($JC557&gt;=13,INDEX($GR:$GR,$JB557+13),"")</f>
      </c>
      <c r="HG557">
        <f>IF($JC557&gt;=14,INDEX($GR:$GR,$JB557+14),"")</f>
      </c>
      <c r="HH557">
        <f>IF($JC557&gt;=15,INDEX($GR:$GR,$JB557+15),"")</f>
      </c>
      <c r="HI557">
        <f>IF($JC557&gt;=16,INDEX($GR:$GR,$JB557+16),"")</f>
      </c>
      <c r="HJ557">
        <f>IF($JC557&gt;=17,INDEX($GR:$GR,$JB557+17),"")</f>
      </c>
      <c r="HK557">
        <f>IF($JC557&gt;=18,INDEX($GR:$GR,$JB557+18),"")</f>
      </c>
      <c r="HL557">
        <f>IF($JC557&gt;=19,INDEX($GR:$GR,$JB557+19),"")</f>
      </c>
      <c r="HM557">
        <f>IF($JC557&gt;=20,INDEX($GR:$GR,$JB557+20),"")</f>
      </c>
      <c r="HN557">
        <f>IF($JC557&gt;=21,INDEX($GR:$GR,$JB557+21),"")</f>
      </c>
      <c r="HO557">
        <f>IF($JC557&gt;=22,INDEX($GR:$GR,$JB557+22),"")</f>
      </c>
      <c r="HP557">
        <f>IF($JC557&gt;=23,INDEX($GR:$GR,$JB557+23),"")</f>
      </c>
      <c r="HQ557">
        <f>IF($JC557&gt;=24,INDEX($GR:$GR,$JB557+24),"")</f>
      </c>
      <c r="HR557">
        <f>IF($JC557&gt;=25,INDEX($GR:$GR,$JB557+25),"")</f>
      </c>
      <c r="HS557">
        <f>IF($JC557&gt;=26,INDEX($GR:$GR,$JB557+26),"")</f>
      </c>
      <c r="HT557">
        <f>IF($JC557&gt;=27,INDEX($GR:$GR,$JB557+27),"")</f>
      </c>
      <c r="HU557">
        <f>IF($JC557&gt;=28,INDEX($GR:$GR,$JB557+28),"")</f>
      </c>
      <c r="HV557">
        <f>IF($JC557&gt;=29,INDEX($GR:$GR,$JB557+29),"")</f>
      </c>
      <c r="HW557">
        <f>IF($JC557&gt;=30,INDEX($GR:$GR,$JB557+30),"")</f>
      </c>
      <c r="HX557">
        <f>IF($JC557&gt;=31,INDEX($GR:$GR,$JB557+31),"")</f>
      </c>
      <c r="HY557">
        <f>IF($JC557&gt;=32,INDEX($GR:$GR,$JB557+32),"")</f>
      </c>
      <c r="HZ557">
        <f>IF($JC557&gt;=33,INDEX($GR:$GR,$JB557+33),"")</f>
      </c>
      <c r="IA557">
        <f>IF($JC557&gt;=34,INDEX($GR:$GR,$JB557+34),"")</f>
      </c>
      <c r="IB557">
        <f>IF($JC557&gt;=35,INDEX($GR:$GR,$JB557+35),"")</f>
      </c>
      <c r="IC557">
        <f>IF($JC557&gt;=36,INDEX($GR:$GR,$JB557+36),"")</f>
      </c>
      <c r="ID557">
        <f>IF($JC557&gt;=37,INDEX($GR:$GR,$JB557+37),"")</f>
      </c>
      <c r="IE557">
        <f>IF($JC557&gt;=38,INDEX($GR:$GR,$JB557+38),"")</f>
      </c>
      <c r="IF557">
        <f>IF($JC557&gt;=39,INDEX($GR:$GR,$JB557+39),"")</f>
      </c>
      <c r="IG557">
        <f>IF($JC557&gt;=40,INDEX($GR:$GR,$JB557+40),"")</f>
      </c>
      <c r="IH557">
        <f>IF($JC557&gt;=41,INDEX($GR:$GR,$JB557+41),"")</f>
      </c>
      <c r="II557">
        <f>IF($JC557&gt;=42,INDEX($GR:$GR,$JB557+42),"")</f>
      </c>
      <c r="IJ557">
        <f>IF($JC557&gt;=43,INDEX($GR:$GR,$JB557+43),"")</f>
      </c>
      <c r="IK557">
        <f>IF($JC557&gt;=44,INDEX($GR:$GR,$JB557+44),"")</f>
      </c>
      <c r="IL557">
        <f>IF($JC557&gt;=45,INDEX($GR:$GR,$JB557+45),"")</f>
      </c>
      <c r="IM557">
        <f>IF($JC557&gt;=46,INDEX($GR:$GR,$JB557+46),"")</f>
      </c>
      <c r="IN557">
        <f>IF($JC557&gt;=47,INDEX($GR:$GR,$JB557+47),"")</f>
      </c>
      <c r="IO557">
        <f>IF($JC557&gt;=48,INDEX($GR:$GR,$JB557+48),"")</f>
      </c>
      <c r="IP557">
        <f>IF($JC557&gt;=49,INDEX($GR:$GR,$JB557+49),"")</f>
      </c>
      <c r="IQ557">
        <f>IF($JC557&gt;=50,INDEX($GR:$GR,$JB557+50),"")</f>
      </c>
      <c r="IR557">
        <f>IF($JC557&gt;=51,INDEX($GR:$GR,$JB557+51),"")</f>
      </c>
      <c r="IS557">
        <f>IF($JC557&gt;=52,INDEX($GR:$GR,$JB557+52),"")</f>
      </c>
      <c r="IT557">
        <f>IF($JC557&gt;=53,INDEX($GR:$GR,$JB557+53),"")</f>
      </c>
      <c r="IU557">
        <f>IF($JC557&gt;=54,INDEX($GR:$GR,$JB557+54),"")</f>
      </c>
      <c r="IV557">
        <f>IF($JC557&gt;=55,INDEX($GR:$GR,$JB557+55),"")</f>
      </c>
      <c r="IW557">
        <f>IF($JC557&gt;=56,INDEX($GR:$GR,$JB557+56),"")</f>
      </c>
      <c r="IX557">
        <f>IF($JC557&gt;=57,INDEX($GR:$GR,$JB557+57),"")</f>
      </c>
      <c r="IY557">
        <f>IF($JC557&gt;=58,INDEX($GR:$GR,$JB557+58),"")</f>
      </c>
      <c r="IZ557">
        <f>IF($JC557&gt;=59,INDEX($GR:$GR,$JB557+59),"")</f>
      </c>
      <c r="JA557">
        <f>IF($JC557&gt;=60,INDEX($GR:$GR,$JB557+60),"")</f>
      </c>
      <c r="JB557">
        <f>IFERROR(MATCH($GQ557,$GR$2:$GR$324,0)+1,0)</f>
      </c>
      <c r="JC557">
        <f>IFERROR(INDEX($GS$2:$GS$324,MATCH($GQ557,$GR$2:$GR$324,0)),0)</f>
      </c>
      <c r="JD557" t="s">
        <v>40</v>
      </c>
      <c r="JE557" t="s">
        <v>40</v>
      </c>
    </row>
    <row r="558" spans="1:265" x14ac:dyDescent="0.25">
      <c r="Q558">
        <f>IF(OR($T558="",$P558=""),"",IFERROR($T558/$P558,0))</f>
      </c>
      <c r="R558">
        <f>IF($T558="","",
SUM($S558,$U558,$Z558,$V558,$X558)*
(1-IF($AA558="",0,VALUE($AA558)/100)))</f>
      </c>
      <c r="S558">
        <f>IF($T558="","",$T558)</f>
      </c>
      <c r="U558">
        <f>IF($T558="","",
IF($N558="","",
IF(ISNUMBER(SEARCH("exempt",LOWER($N558))),0,
$T558*(VALUE(SUBSTITUTE($N558,"%",""))/100))))</f>
      </c>
      <c r="AB558">
        <f>IFERROR(IF(FIND(" - ",$K558)&gt;0,MID($K558,FIND(" - ",$K558)+3,LEN($K558)),""),"")</f>
      </c>
      <c r="AK558" t="s">
        <v>1145</v>
      </c>
      <c r="AP558">
        <f>IFERROR(LEFT($K558,FIND(" - ",$K558)-1),$K558)</f>
      </c>
      <c r="AS558">
        <f>IF($CH558&gt;=1,INDEX($AQ:$AQ,$CG558+1),"")</f>
      </c>
      <c r="AT558">
        <f>IF($CH558&gt;=2,INDEX($AQ:$AQ,$CG558+2),"")</f>
      </c>
      <c r="AU558">
        <f>IF($CH558&gt;=3,INDEX($AQ:$AQ,$CG558+3),"")</f>
      </c>
      <c r="AV558">
        <f>IF($CH558&gt;=4,INDEX($AQ:$AQ,$CG558+4),"")</f>
      </c>
      <c r="AW558">
        <f>IF($CH558&gt;=5,INDEX($AQ:$AQ,$CG558+5),"")</f>
      </c>
      <c r="AX558">
        <f>IF($CH558&gt;=6,INDEX($AQ:$AQ,$CG558+6),"")</f>
      </c>
      <c r="AY558">
        <f>IF($CH558&gt;=7,INDEX($AQ:$AQ,$CG558+7),"")</f>
      </c>
      <c r="AZ558">
        <f>IF($CH558&gt;=8,INDEX($AQ:$AQ,$CG558+8),"")</f>
      </c>
      <c r="BA558">
        <f>IF($CH558&gt;=9,INDEX($AQ:$AQ,$CG558+9),"")</f>
      </c>
      <c r="BB558">
        <f>IF($CH558&gt;=10,INDEX($AQ:$AQ,$CG558+10),"")</f>
      </c>
      <c r="BC558">
        <f>IF($CH558&gt;=11,INDEX($AQ:$AQ,$CG558+11),"")</f>
      </c>
      <c r="BD558">
        <f>IF($CH558&gt;=12,INDEX($AQ:$AQ,$CG558+12),"")</f>
      </c>
      <c r="BE558">
        <f>IF($CH558&gt;=13,INDEX($AQ:$AQ,$CG558+13),"")</f>
      </c>
      <c r="BF558">
        <f>IF($CH558&gt;=14,INDEX($AQ:$AQ,$CG558+14),"")</f>
      </c>
      <c r="BG558">
        <f>IF($CH558&gt;=15,INDEX($AQ:$AQ,$CG558+15),"")</f>
      </c>
      <c r="BH558">
        <f>IF($CH558&gt;=16,INDEX($AQ:$AQ,$CG558+16),"")</f>
      </c>
      <c r="BI558">
        <f>IF($CH558&gt;=17,INDEX($AQ:$AQ,$CG558+17),"")</f>
      </c>
      <c r="BJ558">
        <f>IF($CH558&gt;=18,INDEX($AQ:$AQ,$CG558+18),"")</f>
      </c>
      <c r="BK558">
        <f>IF($CH558&gt;=19,INDEX($AQ:$AQ,$CG558+19),"")</f>
      </c>
      <c r="BL558">
        <f>IF($CH558&gt;=20,INDEX($AQ:$AQ,$CG558+20),"")</f>
      </c>
      <c r="BM558">
        <f>IF($CH558&gt;=21,INDEX($AQ:$AQ,$CG558+21),"")</f>
      </c>
      <c r="BN558">
        <f>IF($CH558&gt;=22,INDEX($AQ:$AQ,$CG558+22),"")</f>
      </c>
      <c r="BO558">
        <f>IF($CH558&gt;=23,INDEX($AQ:$AQ,$CG558+23),"")</f>
      </c>
      <c r="BP558">
        <f>IF($CH558&gt;=24,INDEX($AQ:$AQ,$CG558+24),"")</f>
      </c>
      <c r="BQ558">
        <f>IF($CH558&gt;=25,INDEX($AQ:$AQ,$CG558+25),"")</f>
      </c>
      <c r="BR558">
        <f>IF($CH558&gt;=26,INDEX($AQ:$AQ,$CG558+26),"")</f>
      </c>
      <c r="BS558">
        <f>IF($CH558&gt;=27,INDEX($AQ:$AQ,$CG558+27),"")</f>
      </c>
      <c r="BT558">
        <f>IF($CH558&gt;=28,INDEX($AQ:$AQ,$CG558+28),"")</f>
      </c>
      <c r="BU558">
        <f>IF($CH558&gt;=29,INDEX($AQ:$AQ,$CG558+29),"")</f>
      </c>
      <c r="BV558">
        <f>IF($CH558&gt;=30,INDEX($AQ:$AQ,$CG558+30),"")</f>
      </c>
      <c r="BW558">
        <f>IF($CH558&gt;=31,INDEX($AQ:$AQ,$CG558+31),"")</f>
      </c>
      <c r="BX558">
        <f>IF($CH558&gt;=32,INDEX($AQ:$AQ,$CG558+32),"")</f>
      </c>
      <c r="BY558">
        <f>IF($CH558&gt;=33,INDEX($AQ:$AQ,$CG558+33),"")</f>
      </c>
      <c r="BZ558">
        <f>IF($CH558&gt;=34,INDEX($AQ:$AQ,$CG558+34),"")</f>
      </c>
      <c r="CA558">
        <f>IF($CH558&gt;=35,INDEX($AQ:$AQ,$CG558+35),"")</f>
      </c>
      <c r="CB558">
        <f>IF($CH558&gt;=36,INDEX($AQ:$AQ,$CG558+36),"")</f>
      </c>
      <c r="CC558">
        <f>IF($CH558&gt;=37,INDEX($AQ:$AQ,$CG558+37),"")</f>
      </c>
      <c r="CD558">
        <f>IF($CH558&gt;=38,INDEX($AQ:$AQ,$CG558+38),"")</f>
      </c>
      <c r="CE558">
        <f>IF($CH558&gt;=39,INDEX($AQ:$AQ,$CG558+39),"")</f>
      </c>
      <c r="CF558">
        <f>IF($CH558&gt;=40,INDEX($AQ:$AQ,$CG558+40),"")</f>
      </c>
      <c r="CG558">
        <f>IFERROR(MATCH($AP558,$AQ$2:$AQ$134,0)+1,0)</f>
      </c>
      <c r="CH558">
        <f>IFERROR(INDEX($AR$2:$AR$134,MATCH($AP558,$AQ$2:$AQ$134,0)),0)</f>
      </c>
      <c r="CI558">
        <f>IFERROR(LEFT($L558,FIND(" - ",$L558)-1),$L558)</f>
      </c>
      <c r="CL558">
        <f>IF($DG558&gt;=1,INDEX($CJ:$CJ,$DF558+1),"")</f>
      </c>
      <c r="CM558">
        <f>IF($DG558&gt;=2,INDEX($CJ:$CJ,$DF558+2),"")</f>
      </c>
      <c r="CN558">
        <f>IF($DG558&gt;=3,INDEX($CJ:$CJ,$DF558+3),"")</f>
      </c>
      <c r="CO558">
        <f>IF($DG558&gt;=4,INDEX($CJ:$CJ,$DF558+4),"")</f>
      </c>
      <c r="CP558">
        <f>IF($DG558&gt;=5,INDEX($CJ:$CJ,$DF558+5),"")</f>
      </c>
      <c r="CQ558">
        <f>IF($DG558&gt;=6,INDEX($CJ:$CJ,$DF558+6),"")</f>
      </c>
      <c r="CR558">
        <f>IF($DG558&gt;=7,INDEX($CJ:$CJ,$DF558+7),"")</f>
      </c>
      <c r="CS558">
        <f>IF($DG558&gt;=8,INDEX($CJ:$CJ,$DF558+8),"")</f>
      </c>
      <c r="CT558">
        <f>IF($DG558&gt;=9,INDEX($CJ:$CJ,$DF558+9),"")</f>
      </c>
      <c r="CU558">
        <f>IF($DG558&gt;=10,INDEX($CJ:$CJ,$DF558+10),"")</f>
      </c>
      <c r="CV558">
        <f>IF($DG558&gt;=11,INDEX($CJ:$CJ,$DF558+11),"")</f>
      </c>
      <c r="CW558">
        <f>IF($DG558&gt;=12,INDEX($CJ:$CJ,$DF558+12),"")</f>
      </c>
      <c r="CX558">
        <f>IF($DG558&gt;=13,INDEX($CJ:$CJ,$DF558+13),"")</f>
      </c>
      <c r="CY558">
        <f>IF($DG558&gt;=14,INDEX($CJ:$CJ,$DF558+14),"")</f>
      </c>
      <c r="CZ558">
        <f>IF($DG558&gt;=15,INDEX($CJ:$CJ,$DF558+15),"")</f>
      </c>
      <c r="DA558">
        <f>IF($DG558&gt;=16,INDEX($CJ:$CJ,$DF558+16),"")</f>
      </c>
      <c r="DB558">
        <f>IF($DG558&gt;=17,INDEX($CJ:$CJ,$DF558+17),"")</f>
      </c>
      <c r="DC558">
        <f>IF($DG558&gt;=18,INDEX($CJ:$CJ,$DF558+18),"")</f>
      </c>
      <c r="DD558">
        <f>IF($DG558&gt;=19,INDEX($CJ:$CJ,$DF558+19),"")</f>
      </c>
      <c r="DE558">
        <f>IF($DG558&gt;=20,INDEX($CJ:$CJ,$DF558+20),"")</f>
      </c>
      <c r="DF558">
        <f>IFERROR(MATCH($CI558,$CJ$2:$CJ$263,0)+1,0)</f>
      </c>
      <c r="DG558">
        <f>IFERROR(INDEX($CK$2:$CK$263,MATCH($CI558,$CJ$2:$CJ$263,0)),0)</f>
      </c>
      <c r="DH558">
        <f>IFERROR(INDEX($AO:$AO,MATCH($N558,$AN:$AN,0))&amp;"","")</f>
      </c>
      <c r="DL558">
        <f>IF($GO558&gt;=1,INDEX($DI:$DI,$GN558+1),"")</f>
      </c>
      <c r="DM558">
        <f>IF($GO558&gt;=2,INDEX($DI:$DI,$GN558+2),"")</f>
      </c>
      <c r="DN558">
        <f>IF($GO558&gt;=3,INDEX($DI:$DI,$GN558+3),"")</f>
      </c>
      <c r="DO558">
        <f>IF($GO558&gt;=4,INDEX($DI:$DI,$GN558+4),"")</f>
      </c>
      <c r="DP558">
        <f>IF($GO558&gt;=5,INDEX($DI:$DI,$GN558+5),"")</f>
      </c>
      <c r="DQ558">
        <f>IF($GO558&gt;=6,INDEX($DI:$DI,$GN558+6),"")</f>
      </c>
      <c r="DR558">
        <f>IF($GO558&gt;=7,INDEX($DI:$DI,$GN558+7),"")</f>
      </c>
      <c r="DS558">
        <f>IF($GO558&gt;=8,INDEX($DI:$DI,$GN558+8),"")</f>
      </c>
      <c r="DT558">
        <f>IF($GO558&gt;=9,INDEX($DI:$DI,$GN558+9),"")</f>
      </c>
      <c r="DU558">
        <f>IF($GO558&gt;=10,INDEX($DI:$DI,$GN558+10),"")</f>
      </c>
      <c r="DV558">
        <f>IF($GO558&gt;=11,INDEX($DI:$DI,$GN558+11),"")</f>
      </c>
      <c r="DW558">
        <f>IF($GO558&gt;=12,INDEX($DI:$DI,$GN558+12),"")</f>
      </c>
      <c r="DX558">
        <f>IF($GO558&gt;=13,INDEX($DI:$DI,$GN558+13),"")</f>
      </c>
      <c r="DY558">
        <f>IF($GO558&gt;=14,INDEX($DI:$DI,$GN558+14),"")</f>
      </c>
      <c r="DZ558">
        <f>IF($GO558&gt;=15,INDEX($DI:$DI,$GN558+15),"")</f>
      </c>
      <c r="EA558">
        <f>IF($GO558&gt;=16,INDEX($DI:$DI,$GN558+16),"")</f>
      </c>
      <c r="EB558">
        <f>IF($GO558&gt;=17,INDEX($DI:$DI,$GN558+17),"")</f>
      </c>
      <c r="EC558">
        <f>IF($GO558&gt;=18,INDEX($DI:$DI,$GN558+18),"")</f>
      </c>
      <c r="ED558">
        <f>IF($GO558&gt;=19,INDEX($DI:$DI,$GN558+19),"")</f>
      </c>
      <c r="EE558">
        <f>IF($GO558&gt;=20,INDEX($DI:$DI,$GN558+20),"")</f>
      </c>
      <c r="EF558">
        <f>IF($GO558&gt;=21,INDEX($DI:$DI,$GN558+21),"")</f>
      </c>
      <c r="EG558">
        <f>IF($GO558&gt;=22,INDEX($DI:$DI,$GN558+22),"")</f>
      </c>
      <c r="EH558">
        <f>IF($GO558&gt;=23,INDEX($DI:$DI,$GN558+23),"")</f>
      </c>
      <c r="EI558">
        <f>IF($GO558&gt;=24,INDEX($DI:$DI,$GN558+24),"")</f>
      </c>
      <c r="EJ558">
        <f>IF($GO558&gt;=25,INDEX($DI:$DI,$GN558+25),"")</f>
      </c>
      <c r="EK558">
        <f>IF($GO558&gt;=26,INDEX($DI:$DI,$GN558+26),"")</f>
      </c>
      <c r="EL558">
        <f>IF($GO558&gt;=27,INDEX($DI:$DI,$GN558+27),"")</f>
      </c>
      <c r="EM558">
        <f>IF($GO558&gt;=28,INDEX($DI:$DI,$GN558+28),"")</f>
      </c>
      <c r="EN558">
        <f>IF($GO558&gt;=29,INDEX($DI:$DI,$GN558+29),"")</f>
      </c>
      <c r="EO558">
        <f>IF($GO558&gt;=30,INDEX($DI:$DI,$GN558+30),"")</f>
      </c>
      <c r="EP558">
        <f>IF($GO558&gt;=31,INDEX($DI:$DI,$GN558+31),"")</f>
      </c>
      <c r="EQ558">
        <f>IF($GO558&gt;=32,INDEX($DI:$DI,$GN558+32),"")</f>
      </c>
      <c r="ER558">
        <f>IF($GO558&gt;=33,INDEX($DI:$DI,$GN558+33),"")</f>
      </c>
      <c r="ES558">
        <f>IF($GO558&gt;=34,INDEX($DI:$DI,$GN558+34),"")</f>
      </c>
      <c r="ET558">
        <f>IF($GO558&gt;=35,INDEX($DI:$DI,$GN558+35),"")</f>
      </c>
      <c r="EU558">
        <f>IF($GO558&gt;=36,INDEX($DI:$DI,$GN558+36),"")</f>
      </c>
      <c r="EV558">
        <f>IF($GO558&gt;=37,INDEX($DI:$DI,$GN558+37),"")</f>
      </c>
      <c r="EW558">
        <f>IF($GO558&gt;=38,INDEX($DI:$DI,$GN558+38),"")</f>
      </c>
      <c r="EX558">
        <f>IF($GO558&gt;=39,INDEX($DI:$DI,$GN558+39),"")</f>
      </c>
      <c r="EY558">
        <f>IF($GO558&gt;=40,INDEX($DI:$DI,$GN558+40),"")</f>
      </c>
      <c r="EZ558">
        <f>IF($GO558&gt;=1,INDEX($DJ:$DJ,$GN558+1),"")</f>
      </c>
      <c r="FA558">
        <f>IF($GO558&gt;=2,INDEX($DJ:$DJ,$GN558+2),"")</f>
      </c>
      <c r="FB558">
        <f>IF($GO558&gt;=3,INDEX($DJ:$DJ,$GN558+3),"")</f>
      </c>
      <c r="FC558">
        <f>IF($GO558&gt;=4,INDEX($DJ:$DJ,$GN558+4),"")</f>
      </c>
      <c r="FD558">
        <f>IF($GO558&gt;=5,INDEX($DJ:$DJ,$GN558+5),"")</f>
      </c>
      <c r="FE558">
        <f>IF($GO558&gt;=6,INDEX($DJ:$DJ,$GN558+6),"")</f>
      </c>
      <c r="FF558">
        <f>IF($GO558&gt;=7,INDEX($DJ:$DJ,$GN558+7),"")</f>
      </c>
      <c r="FG558">
        <f>IF($GO558&gt;=8,INDEX($DJ:$DJ,$GN558+8),"")</f>
      </c>
      <c r="FH558">
        <f>IF($GO558&gt;=9,INDEX($DJ:$DJ,$GN558+9),"")</f>
      </c>
      <c r="FI558">
        <f>IF($GO558&gt;=10,INDEX($DJ:$DJ,$GN558+10),"")</f>
      </c>
      <c r="FJ558">
        <f>IF($GO558&gt;=11,INDEX($DJ:$DJ,$GN558+11),"")</f>
      </c>
      <c r="FK558">
        <f>IF($GO558&gt;=12,INDEX($DJ:$DJ,$GN558+12),"")</f>
      </c>
      <c r="FL558">
        <f>IF($GO558&gt;=13,INDEX($DJ:$DJ,$GN558+13),"")</f>
      </c>
      <c r="FM558">
        <f>IF($GO558&gt;=14,INDEX($DJ:$DJ,$GN558+14),"")</f>
      </c>
      <c r="FN558">
        <f>IF($GO558&gt;=15,INDEX($DJ:$DJ,$GN558+15),"")</f>
      </c>
      <c r="FO558">
        <f>IF($GO558&gt;=16,INDEX($DJ:$DJ,$GN558+16),"")</f>
      </c>
      <c r="FP558">
        <f>IF($GO558&gt;=17,INDEX($DJ:$DJ,$GN558+17),"")</f>
      </c>
      <c r="FQ558">
        <f>IF($GO558&gt;=18,INDEX($DJ:$DJ,$GN558+18),"")</f>
      </c>
      <c r="FR558">
        <f>IF($GO558&gt;=19,INDEX($DJ:$DJ,$GN558+19),"")</f>
      </c>
      <c r="FS558">
        <f>IF($GO558&gt;=20,INDEX($DJ:$DJ,$GN558+20),"")</f>
      </c>
      <c r="FT558">
        <f>IF($GO558&gt;=21,INDEX($DJ:$DJ,$GN558+21),"")</f>
      </c>
      <c r="FU558">
        <f>IF($GO558&gt;=22,INDEX($DJ:$DJ,$GN558+22),"")</f>
      </c>
      <c r="FV558">
        <f>IF($GO558&gt;=23,INDEX($DJ:$DJ,$GN558+23),"")</f>
      </c>
      <c r="FW558">
        <f>IF($GO558&gt;=24,INDEX($DJ:$DJ,$GN558+24),"")</f>
      </c>
      <c r="FX558">
        <f>IF($GO558&gt;=25,INDEX($DJ:$DJ,$GN558+25),"")</f>
      </c>
      <c r="FY558">
        <f>IF($GO558&gt;=26,INDEX($DJ:$DJ,$GN558+26),"")</f>
      </c>
      <c r="FZ558">
        <f>IF($GO558&gt;=27,INDEX($DJ:$DJ,$GN558+27),"")</f>
      </c>
      <c r="GA558">
        <f>IF($GO558&gt;=28,INDEX($DJ:$DJ,$GN558+28),"")</f>
      </c>
      <c r="GB558">
        <f>IF($GO558&gt;=29,INDEX($DJ:$DJ,$GN558+29),"")</f>
      </c>
      <c r="GC558">
        <f>IF($GO558&gt;=30,INDEX($DJ:$DJ,$GN558+30),"")</f>
      </c>
      <c r="GD558">
        <f>IF($GO558&gt;=31,INDEX($DJ:$DJ,$GN558+31),"")</f>
      </c>
      <c r="GE558">
        <f>IF($GO558&gt;=32,INDEX($DJ:$DJ,$GN558+32),"")</f>
      </c>
      <c r="GF558">
        <f>IF($GO558&gt;=33,INDEX($DJ:$DJ,$GN558+33),"")</f>
      </c>
      <c r="GG558">
        <f>IF($GO558&gt;=34,INDEX($DJ:$DJ,$GN558+34),"")</f>
      </c>
      <c r="GH558">
        <f>IF($GO558&gt;=35,INDEX($DJ:$DJ,$GN558+35),"")</f>
      </c>
      <c r="GI558">
        <f>IF($GO558&gt;=36,INDEX($DJ:$DJ,$GN558+36),"")</f>
      </c>
      <c r="GJ558">
        <f>IF($GO558&gt;=37,INDEX($DJ:$DJ,$GN558+37),"")</f>
      </c>
      <c r="GK558">
        <f>IF($GO558&gt;=38,INDEX($DJ:$DJ,$GN558+38),"")</f>
      </c>
      <c r="GL558">
        <f>IF($GO558&gt;=39,INDEX($DJ:$DJ,$GN558+39),"")</f>
      </c>
      <c r="GM558">
        <f>IF($GO558&gt;=40,INDEX($DJ:$DJ,$GN558+40),"")</f>
      </c>
      <c r="GN558">
        <f>IFERROR(MATCH($DH558,$DI$2:$DI$148,0)+1,0)</f>
      </c>
      <c r="GO558">
        <f>IFERROR(INDEX($DK$2:$DK$148,MATCH($DH558,$DI$2:$DI$148,0)),0)</f>
      </c>
      <c r="GP558">
        <f>IFERROR(MATCH($Y558,$DL$558:$EY$558,0),0)</f>
      </c>
      <c r="GQ558">
        <f>IF($GP558&gt;0,INDEX($EZ$558:$GM$558,$GP558),"")</f>
      </c>
      <c r="GT558">
        <f>IF($JC558&gt;=1,INDEX($GR:$GR,$JB558+1),"")</f>
      </c>
      <c r="GU558">
        <f>IF($JC558&gt;=2,INDEX($GR:$GR,$JB558+2),"")</f>
      </c>
      <c r="GV558">
        <f>IF($JC558&gt;=3,INDEX($GR:$GR,$JB558+3),"")</f>
      </c>
      <c r="GW558">
        <f>IF($JC558&gt;=4,INDEX($GR:$GR,$JB558+4),"")</f>
      </c>
      <c r="GX558">
        <f>IF($JC558&gt;=5,INDEX($GR:$GR,$JB558+5),"")</f>
      </c>
      <c r="GY558">
        <f>IF($JC558&gt;=6,INDEX($GR:$GR,$JB558+6),"")</f>
      </c>
      <c r="GZ558">
        <f>IF($JC558&gt;=7,INDEX($GR:$GR,$JB558+7),"")</f>
      </c>
      <c r="HA558">
        <f>IF($JC558&gt;=8,INDEX($GR:$GR,$JB558+8),"")</f>
      </c>
      <c r="HB558">
        <f>IF($JC558&gt;=9,INDEX($GR:$GR,$JB558+9),"")</f>
      </c>
      <c r="HC558">
        <f>IF($JC558&gt;=10,INDEX($GR:$GR,$JB558+10),"")</f>
      </c>
      <c r="HD558">
        <f>IF($JC558&gt;=11,INDEX($GR:$GR,$JB558+11),"")</f>
      </c>
      <c r="HE558">
        <f>IF($JC558&gt;=12,INDEX($GR:$GR,$JB558+12),"")</f>
      </c>
      <c r="HF558">
        <f>IF($JC558&gt;=13,INDEX($GR:$GR,$JB558+13),"")</f>
      </c>
      <c r="HG558">
        <f>IF($JC558&gt;=14,INDEX($GR:$GR,$JB558+14),"")</f>
      </c>
      <c r="HH558">
        <f>IF($JC558&gt;=15,INDEX($GR:$GR,$JB558+15),"")</f>
      </c>
      <c r="HI558">
        <f>IF($JC558&gt;=16,INDEX($GR:$GR,$JB558+16),"")</f>
      </c>
      <c r="HJ558">
        <f>IF($JC558&gt;=17,INDEX($GR:$GR,$JB558+17),"")</f>
      </c>
      <c r="HK558">
        <f>IF($JC558&gt;=18,INDEX($GR:$GR,$JB558+18),"")</f>
      </c>
      <c r="HL558">
        <f>IF($JC558&gt;=19,INDEX($GR:$GR,$JB558+19),"")</f>
      </c>
      <c r="HM558">
        <f>IF($JC558&gt;=20,INDEX($GR:$GR,$JB558+20),"")</f>
      </c>
      <c r="HN558">
        <f>IF($JC558&gt;=21,INDEX($GR:$GR,$JB558+21),"")</f>
      </c>
      <c r="HO558">
        <f>IF($JC558&gt;=22,INDEX($GR:$GR,$JB558+22),"")</f>
      </c>
      <c r="HP558">
        <f>IF($JC558&gt;=23,INDEX($GR:$GR,$JB558+23),"")</f>
      </c>
      <c r="HQ558">
        <f>IF($JC558&gt;=24,INDEX($GR:$GR,$JB558+24),"")</f>
      </c>
      <c r="HR558">
        <f>IF($JC558&gt;=25,INDEX($GR:$GR,$JB558+25),"")</f>
      </c>
      <c r="HS558">
        <f>IF($JC558&gt;=26,INDEX($GR:$GR,$JB558+26),"")</f>
      </c>
      <c r="HT558">
        <f>IF($JC558&gt;=27,INDEX($GR:$GR,$JB558+27),"")</f>
      </c>
      <c r="HU558">
        <f>IF($JC558&gt;=28,INDEX($GR:$GR,$JB558+28),"")</f>
      </c>
      <c r="HV558">
        <f>IF($JC558&gt;=29,INDEX($GR:$GR,$JB558+29),"")</f>
      </c>
      <c r="HW558">
        <f>IF($JC558&gt;=30,INDEX($GR:$GR,$JB558+30),"")</f>
      </c>
      <c r="HX558">
        <f>IF($JC558&gt;=31,INDEX($GR:$GR,$JB558+31),"")</f>
      </c>
      <c r="HY558">
        <f>IF($JC558&gt;=32,INDEX($GR:$GR,$JB558+32),"")</f>
      </c>
      <c r="HZ558">
        <f>IF($JC558&gt;=33,INDEX($GR:$GR,$JB558+33),"")</f>
      </c>
      <c r="IA558">
        <f>IF($JC558&gt;=34,INDEX($GR:$GR,$JB558+34),"")</f>
      </c>
      <c r="IB558">
        <f>IF($JC558&gt;=35,INDEX($GR:$GR,$JB558+35),"")</f>
      </c>
      <c r="IC558">
        <f>IF($JC558&gt;=36,INDEX($GR:$GR,$JB558+36),"")</f>
      </c>
      <c r="ID558">
        <f>IF($JC558&gt;=37,INDEX($GR:$GR,$JB558+37),"")</f>
      </c>
      <c r="IE558">
        <f>IF($JC558&gt;=38,INDEX($GR:$GR,$JB558+38),"")</f>
      </c>
      <c r="IF558">
        <f>IF($JC558&gt;=39,INDEX($GR:$GR,$JB558+39),"")</f>
      </c>
      <c r="IG558">
        <f>IF($JC558&gt;=40,INDEX($GR:$GR,$JB558+40),"")</f>
      </c>
      <c r="IH558">
        <f>IF($JC558&gt;=41,INDEX($GR:$GR,$JB558+41),"")</f>
      </c>
      <c r="II558">
        <f>IF($JC558&gt;=42,INDEX($GR:$GR,$JB558+42),"")</f>
      </c>
      <c r="IJ558">
        <f>IF($JC558&gt;=43,INDEX($GR:$GR,$JB558+43),"")</f>
      </c>
      <c r="IK558">
        <f>IF($JC558&gt;=44,INDEX($GR:$GR,$JB558+44),"")</f>
      </c>
      <c r="IL558">
        <f>IF($JC558&gt;=45,INDEX($GR:$GR,$JB558+45),"")</f>
      </c>
      <c r="IM558">
        <f>IF($JC558&gt;=46,INDEX($GR:$GR,$JB558+46),"")</f>
      </c>
      <c r="IN558">
        <f>IF($JC558&gt;=47,INDEX($GR:$GR,$JB558+47),"")</f>
      </c>
      <c r="IO558">
        <f>IF($JC558&gt;=48,INDEX($GR:$GR,$JB558+48),"")</f>
      </c>
      <c r="IP558">
        <f>IF($JC558&gt;=49,INDEX($GR:$GR,$JB558+49),"")</f>
      </c>
      <c r="IQ558">
        <f>IF($JC558&gt;=50,INDEX($GR:$GR,$JB558+50),"")</f>
      </c>
      <c r="IR558">
        <f>IF($JC558&gt;=51,INDEX($GR:$GR,$JB558+51),"")</f>
      </c>
      <c r="IS558">
        <f>IF($JC558&gt;=52,INDEX($GR:$GR,$JB558+52),"")</f>
      </c>
      <c r="IT558">
        <f>IF($JC558&gt;=53,INDEX($GR:$GR,$JB558+53),"")</f>
      </c>
      <c r="IU558">
        <f>IF($JC558&gt;=54,INDEX($GR:$GR,$JB558+54),"")</f>
      </c>
      <c r="IV558">
        <f>IF($JC558&gt;=55,INDEX($GR:$GR,$JB558+55),"")</f>
      </c>
      <c r="IW558">
        <f>IF($JC558&gt;=56,INDEX($GR:$GR,$JB558+56),"")</f>
      </c>
      <c r="IX558">
        <f>IF($JC558&gt;=57,INDEX($GR:$GR,$JB558+57),"")</f>
      </c>
      <c r="IY558">
        <f>IF($JC558&gt;=58,INDEX($GR:$GR,$JB558+58),"")</f>
      </c>
      <c r="IZ558">
        <f>IF($JC558&gt;=59,INDEX($GR:$GR,$JB558+59),"")</f>
      </c>
      <c r="JA558">
        <f>IF($JC558&gt;=60,INDEX($GR:$GR,$JB558+60),"")</f>
      </c>
      <c r="JB558">
        <f>IFERROR(MATCH($GQ558,$GR$2:$GR$324,0)+1,0)</f>
      </c>
      <c r="JC558">
        <f>IFERROR(INDEX($GS$2:$GS$324,MATCH($GQ558,$GR$2:$GR$324,0)),0)</f>
      </c>
      <c r="JD558" t="s">
        <v>40</v>
      </c>
      <c r="JE558" t="s">
        <v>40</v>
      </c>
    </row>
    <row r="559" spans="1:265" x14ac:dyDescent="0.25">
      <c r="Q559">
        <f>IF(OR($T559="",$P559=""),"",IFERROR($T559/$P559,0))</f>
      </c>
      <c r="R559">
        <f>IF($T559="","",
SUM($S559,$U559,$Z559,$V559,$X559)*
(1-IF($AA559="",0,VALUE($AA559)/100)))</f>
      </c>
      <c r="S559">
        <f>IF($T559="","",$T559)</f>
      </c>
      <c r="U559">
        <f>IF($T559="","",
IF($N559="","",
IF(ISNUMBER(SEARCH("exempt",LOWER($N559))),0,
$T559*(VALUE(SUBSTITUTE($N559,"%",""))/100))))</f>
      </c>
      <c r="AB559">
        <f>IFERROR(IF(FIND(" - ",$K559)&gt;0,MID($K559,FIND(" - ",$K559)+3,LEN($K559)),""),"")</f>
      </c>
      <c r="AK559" t="s">
        <v>1146</v>
      </c>
      <c r="AP559">
        <f>IFERROR(LEFT($K559,FIND(" - ",$K559)-1),$K559)</f>
      </c>
      <c r="AS559">
        <f>IF($CH559&gt;=1,INDEX($AQ:$AQ,$CG559+1),"")</f>
      </c>
      <c r="AT559">
        <f>IF($CH559&gt;=2,INDEX($AQ:$AQ,$CG559+2),"")</f>
      </c>
      <c r="AU559">
        <f>IF($CH559&gt;=3,INDEX($AQ:$AQ,$CG559+3),"")</f>
      </c>
      <c r="AV559">
        <f>IF($CH559&gt;=4,INDEX($AQ:$AQ,$CG559+4),"")</f>
      </c>
      <c r="AW559">
        <f>IF($CH559&gt;=5,INDEX($AQ:$AQ,$CG559+5),"")</f>
      </c>
      <c r="AX559">
        <f>IF($CH559&gt;=6,INDEX($AQ:$AQ,$CG559+6),"")</f>
      </c>
      <c r="AY559">
        <f>IF($CH559&gt;=7,INDEX($AQ:$AQ,$CG559+7),"")</f>
      </c>
      <c r="AZ559">
        <f>IF($CH559&gt;=8,INDEX($AQ:$AQ,$CG559+8),"")</f>
      </c>
      <c r="BA559">
        <f>IF($CH559&gt;=9,INDEX($AQ:$AQ,$CG559+9),"")</f>
      </c>
      <c r="BB559">
        <f>IF($CH559&gt;=10,INDEX($AQ:$AQ,$CG559+10),"")</f>
      </c>
      <c r="BC559">
        <f>IF($CH559&gt;=11,INDEX($AQ:$AQ,$CG559+11),"")</f>
      </c>
      <c r="BD559">
        <f>IF($CH559&gt;=12,INDEX($AQ:$AQ,$CG559+12),"")</f>
      </c>
      <c r="BE559">
        <f>IF($CH559&gt;=13,INDEX($AQ:$AQ,$CG559+13),"")</f>
      </c>
      <c r="BF559">
        <f>IF($CH559&gt;=14,INDEX($AQ:$AQ,$CG559+14),"")</f>
      </c>
      <c r="BG559">
        <f>IF($CH559&gt;=15,INDEX($AQ:$AQ,$CG559+15),"")</f>
      </c>
      <c r="BH559">
        <f>IF($CH559&gt;=16,INDEX($AQ:$AQ,$CG559+16),"")</f>
      </c>
      <c r="BI559">
        <f>IF($CH559&gt;=17,INDEX($AQ:$AQ,$CG559+17),"")</f>
      </c>
      <c r="BJ559">
        <f>IF($CH559&gt;=18,INDEX($AQ:$AQ,$CG559+18),"")</f>
      </c>
      <c r="BK559">
        <f>IF($CH559&gt;=19,INDEX($AQ:$AQ,$CG559+19),"")</f>
      </c>
      <c r="BL559">
        <f>IF($CH559&gt;=20,INDEX($AQ:$AQ,$CG559+20),"")</f>
      </c>
      <c r="BM559">
        <f>IF($CH559&gt;=21,INDEX($AQ:$AQ,$CG559+21),"")</f>
      </c>
      <c r="BN559">
        <f>IF($CH559&gt;=22,INDEX($AQ:$AQ,$CG559+22),"")</f>
      </c>
      <c r="BO559">
        <f>IF($CH559&gt;=23,INDEX($AQ:$AQ,$CG559+23),"")</f>
      </c>
      <c r="BP559">
        <f>IF($CH559&gt;=24,INDEX($AQ:$AQ,$CG559+24),"")</f>
      </c>
      <c r="BQ559">
        <f>IF($CH559&gt;=25,INDEX($AQ:$AQ,$CG559+25),"")</f>
      </c>
      <c r="BR559">
        <f>IF($CH559&gt;=26,INDEX($AQ:$AQ,$CG559+26),"")</f>
      </c>
      <c r="BS559">
        <f>IF($CH559&gt;=27,INDEX($AQ:$AQ,$CG559+27),"")</f>
      </c>
      <c r="BT559">
        <f>IF($CH559&gt;=28,INDEX($AQ:$AQ,$CG559+28),"")</f>
      </c>
      <c r="BU559">
        <f>IF($CH559&gt;=29,INDEX($AQ:$AQ,$CG559+29),"")</f>
      </c>
      <c r="BV559">
        <f>IF($CH559&gt;=30,INDEX($AQ:$AQ,$CG559+30),"")</f>
      </c>
      <c r="BW559">
        <f>IF($CH559&gt;=31,INDEX($AQ:$AQ,$CG559+31),"")</f>
      </c>
      <c r="BX559">
        <f>IF($CH559&gt;=32,INDEX($AQ:$AQ,$CG559+32),"")</f>
      </c>
      <c r="BY559">
        <f>IF($CH559&gt;=33,INDEX($AQ:$AQ,$CG559+33),"")</f>
      </c>
      <c r="BZ559">
        <f>IF($CH559&gt;=34,INDEX($AQ:$AQ,$CG559+34),"")</f>
      </c>
      <c r="CA559">
        <f>IF($CH559&gt;=35,INDEX($AQ:$AQ,$CG559+35),"")</f>
      </c>
      <c r="CB559">
        <f>IF($CH559&gt;=36,INDEX($AQ:$AQ,$CG559+36),"")</f>
      </c>
      <c r="CC559">
        <f>IF($CH559&gt;=37,INDEX($AQ:$AQ,$CG559+37),"")</f>
      </c>
      <c r="CD559">
        <f>IF($CH559&gt;=38,INDEX($AQ:$AQ,$CG559+38),"")</f>
      </c>
      <c r="CE559">
        <f>IF($CH559&gt;=39,INDEX($AQ:$AQ,$CG559+39),"")</f>
      </c>
      <c r="CF559">
        <f>IF($CH559&gt;=40,INDEX($AQ:$AQ,$CG559+40),"")</f>
      </c>
      <c r="CG559">
        <f>IFERROR(MATCH($AP559,$AQ$2:$AQ$134,0)+1,0)</f>
      </c>
      <c r="CH559">
        <f>IFERROR(INDEX($AR$2:$AR$134,MATCH($AP559,$AQ$2:$AQ$134,0)),0)</f>
      </c>
      <c r="CI559">
        <f>IFERROR(LEFT($L559,FIND(" - ",$L559)-1),$L559)</f>
      </c>
      <c r="CL559">
        <f>IF($DG559&gt;=1,INDEX($CJ:$CJ,$DF559+1),"")</f>
      </c>
      <c r="CM559">
        <f>IF($DG559&gt;=2,INDEX($CJ:$CJ,$DF559+2),"")</f>
      </c>
      <c r="CN559">
        <f>IF($DG559&gt;=3,INDEX($CJ:$CJ,$DF559+3),"")</f>
      </c>
      <c r="CO559">
        <f>IF($DG559&gt;=4,INDEX($CJ:$CJ,$DF559+4),"")</f>
      </c>
      <c r="CP559">
        <f>IF($DG559&gt;=5,INDEX($CJ:$CJ,$DF559+5),"")</f>
      </c>
      <c r="CQ559">
        <f>IF($DG559&gt;=6,INDEX($CJ:$CJ,$DF559+6),"")</f>
      </c>
      <c r="CR559">
        <f>IF($DG559&gt;=7,INDEX($CJ:$CJ,$DF559+7),"")</f>
      </c>
      <c r="CS559">
        <f>IF($DG559&gt;=8,INDEX($CJ:$CJ,$DF559+8),"")</f>
      </c>
      <c r="CT559">
        <f>IF($DG559&gt;=9,INDEX($CJ:$CJ,$DF559+9),"")</f>
      </c>
      <c r="CU559">
        <f>IF($DG559&gt;=10,INDEX($CJ:$CJ,$DF559+10),"")</f>
      </c>
      <c r="CV559">
        <f>IF($DG559&gt;=11,INDEX($CJ:$CJ,$DF559+11),"")</f>
      </c>
      <c r="CW559">
        <f>IF($DG559&gt;=12,INDEX($CJ:$CJ,$DF559+12),"")</f>
      </c>
      <c r="CX559">
        <f>IF($DG559&gt;=13,INDEX($CJ:$CJ,$DF559+13),"")</f>
      </c>
      <c r="CY559">
        <f>IF($DG559&gt;=14,INDEX($CJ:$CJ,$DF559+14),"")</f>
      </c>
      <c r="CZ559">
        <f>IF($DG559&gt;=15,INDEX($CJ:$CJ,$DF559+15),"")</f>
      </c>
      <c r="DA559">
        <f>IF($DG559&gt;=16,INDEX($CJ:$CJ,$DF559+16),"")</f>
      </c>
      <c r="DB559">
        <f>IF($DG559&gt;=17,INDEX($CJ:$CJ,$DF559+17),"")</f>
      </c>
      <c r="DC559">
        <f>IF($DG559&gt;=18,INDEX($CJ:$CJ,$DF559+18),"")</f>
      </c>
      <c r="DD559">
        <f>IF($DG559&gt;=19,INDEX($CJ:$CJ,$DF559+19),"")</f>
      </c>
      <c r="DE559">
        <f>IF($DG559&gt;=20,INDEX($CJ:$CJ,$DF559+20),"")</f>
      </c>
      <c r="DF559">
        <f>IFERROR(MATCH($CI559,$CJ$2:$CJ$263,0)+1,0)</f>
      </c>
      <c r="DG559">
        <f>IFERROR(INDEX($CK$2:$CK$263,MATCH($CI559,$CJ$2:$CJ$263,0)),0)</f>
      </c>
      <c r="DH559">
        <f>IFERROR(INDEX($AO:$AO,MATCH($N559,$AN:$AN,0))&amp;"","")</f>
      </c>
      <c r="DL559">
        <f>IF($GO559&gt;=1,INDEX($DI:$DI,$GN559+1),"")</f>
      </c>
      <c r="DM559">
        <f>IF($GO559&gt;=2,INDEX($DI:$DI,$GN559+2),"")</f>
      </c>
      <c r="DN559">
        <f>IF($GO559&gt;=3,INDEX($DI:$DI,$GN559+3),"")</f>
      </c>
      <c r="DO559">
        <f>IF($GO559&gt;=4,INDEX($DI:$DI,$GN559+4),"")</f>
      </c>
      <c r="DP559">
        <f>IF($GO559&gt;=5,INDEX($DI:$DI,$GN559+5),"")</f>
      </c>
      <c r="DQ559">
        <f>IF($GO559&gt;=6,INDEX($DI:$DI,$GN559+6),"")</f>
      </c>
      <c r="DR559">
        <f>IF($GO559&gt;=7,INDEX($DI:$DI,$GN559+7),"")</f>
      </c>
      <c r="DS559">
        <f>IF($GO559&gt;=8,INDEX($DI:$DI,$GN559+8),"")</f>
      </c>
      <c r="DT559">
        <f>IF($GO559&gt;=9,INDEX($DI:$DI,$GN559+9),"")</f>
      </c>
      <c r="DU559">
        <f>IF($GO559&gt;=10,INDEX($DI:$DI,$GN559+10),"")</f>
      </c>
      <c r="DV559">
        <f>IF($GO559&gt;=11,INDEX($DI:$DI,$GN559+11),"")</f>
      </c>
      <c r="DW559">
        <f>IF($GO559&gt;=12,INDEX($DI:$DI,$GN559+12),"")</f>
      </c>
      <c r="DX559">
        <f>IF($GO559&gt;=13,INDEX($DI:$DI,$GN559+13),"")</f>
      </c>
      <c r="DY559">
        <f>IF($GO559&gt;=14,INDEX($DI:$DI,$GN559+14),"")</f>
      </c>
      <c r="DZ559">
        <f>IF($GO559&gt;=15,INDEX($DI:$DI,$GN559+15),"")</f>
      </c>
      <c r="EA559">
        <f>IF($GO559&gt;=16,INDEX($DI:$DI,$GN559+16),"")</f>
      </c>
      <c r="EB559">
        <f>IF($GO559&gt;=17,INDEX($DI:$DI,$GN559+17),"")</f>
      </c>
      <c r="EC559">
        <f>IF($GO559&gt;=18,INDEX($DI:$DI,$GN559+18),"")</f>
      </c>
      <c r="ED559">
        <f>IF($GO559&gt;=19,INDEX($DI:$DI,$GN559+19),"")</f>
      </c>
      <c r="EE559">
        <f>IF($GO559&gt;=20,INDEX($DI:$DI,$GN559+20),"")</f>
      </c>
      <c r="EF559">
        <f>IF($GO559&gt;=21,INDEX($DI:$DI,$GN559+21),"")</f>
      </c>
      <c r="EG559">
        <f>IF($GO559&gt;=22,INDEX($DI:$DI,$GN559+22),"")</f>
      </c>
      <c r="EH559">
        <f>IF($GO559&gt;=23,INDEX($DI:$DI,$GN559+23),"")</f>
      </c>
      <c r="EI559">
        <f>IF($GO559&gt;=24,INDEX($DI:$DI,$GN559+24),"")</f>
      </c>
      <c r="EJ559">
        <f>IF($GO559&gt;=25,INDEX($DI:$DI,$GN559+25),"")</f>
      </c>
      <c r="EK559">
        <f>IF($GO559&gt;=26,INDEX($DI:$DI,$GN559+26),"")</f>
      </c>
      <c r="EL559">
        <f>IF($GO559&gt;=27,INDEX($DI:$DI,$GN559+27),"")</f>
      </c>
      <c r="EM559">
        <f>IF($GO559&gt;=28,INDEX($DI:$DI,$GN559+28),"")</f>
      </c>
      <c r="EN559">
        <f>IF($GO559&gt;=29,INDEX($DI:$DI,$GN559+29),"")</f>
      </c>
      <c r="EO559">
        <f>IF($GO559&gt;=30,INDEX($DI:$DI,$GN559+30),"")</f>
      </c>
      <c r="EP559">
        <f>IF($GO559&gt;=31,INDEX($DI:$DI,$GN559+31),"")</f>
      </c>
      <c r="EQ559">
        <f>IF($GO559&gt;=32,INDEX($DI:$DI,$GN559+32),"")</f>
      </c>
      <c r="ER559">
        <f>IF($GO559&gt;=33,INDEX($DI:$DI,$GN559+33),"")</f>
      </c>
      <c r="ES559">
        <f>IF($GO559&gt;=34,INDEX($DI:$DI,$GN559+34),"")</f>
      </c>
      <c r="ET559">
        <f>IF($GO559&gt;=35,INDEX($DI:$DI,$GN559+35),"")</f>
      </c>
      <c r="EU559">
        <f>IF($GO559&gt;=36,INDEX($DI:$DI,$GN559+36),"")</f>
      </c>
      <c r="EV559">
        <f>IF($GO559&gt;=37,INDEX($DI:$DI,$GN559+37),"")</f>
      </c>
      <c r="EW559">
        <f>IF($GO559&gt;=38,INDEX($DI:$DI,$GN559+38),"")</f>
      </c>
      <c r="EX559">
        <f>IF($GO559&gt;=39,INDEX($DI:$DI,$GN559+39),"")</f>
      </c>
      <c r="EY559">
        <f>IF($GO559&gt;=40,INDEX($DI:$DI,$GN559+40),"")</f>
      </c>
      <c r="EZ559">
        <f>IF($GO559&gt;=1,INDEX($DJ:$DJ,$GN559+1),"")</f>
      </c>
      <c r="FA559">
        <f>IF($GO559&gt;=2,INDEX($DJ:$DJ,$GN559+2),"")</f>
      </c>
      <c r="FB559">
        <f>IF($GO559&gt;=3,INDEX($DJ:$DJ,$GN559+3),"")</f>
      </c>
      <c r="FC559">
        <f>IF($GO559&gt;=4,INDEX($DJ:$DJ,$GN559+4),"")</f>
      </c>
      <c r="FD559">
        <f>IF($GO559&gt;=5,INDEX($DJ:$DJ,$GN559+5),"")</f>
      </c>
      <c r="FE559">
        <f>IF($GO559&gt;=6,INDEX($DJ:$DJ,$GN559+6),"")</f>
      </c>
      <c r="FF559">
        <f>IF($GO559&gt;=7,INDEX($DJ:$DJ,$GN559+7),"")</f>
      </c>
      <c r="FG559">
        <f>IF($GO559&gt;=8,INDEX($DJ:$DJ,$GN559+8),"")</f>
      </c>
      <c r="FH559">
        <f>IF($GO559&gt;=9,INDEX($DJ:$DJ,$GN559+9),"")</f>
      </c>
      <c r="FI559">
        <f>IF($GO559&gt;=10,INDEX($DJ:$DJ,$GN559+10),"")</f>
      </c>
      <c r="FJ559">
        <f>IF($GO559&gt;=11,INDEX($DJ:$DJ,$GN559+11),"")</f>
      </c>
      <c r="FK559">
        <f>IF($GO559&gt;=12,INDEX($DJ:$DJ,$GN559+12),"")</f>
      </c>
      <c r="FL559">
        <f>IF($GO559&gt;=13,INDEX($DJ:$DJ,$GN559+13),"")</f>
      </c>
      <c r="FM559">
        <f>IF($GO559&gt;=14,INDEX($DJ:$DJ,$GN559+14),"")</f>
      </c>
      <c r="FN559">
        <f>IF($GO559&gt;=15,INDEX($DJ:$DJ,$GN559+15),"")</f>
      </c>
      <c r="FO559">
        <f>IF($GO559&gt;=16,INDEX($DJ:$DJ,$GN559+16),"")</f>
      </c>
      <c r="FP559">
        <f>IF($GO559&gt;=17,INDEX($DJ:$DJ,$GN559+17),"")</f>
      </c>
      <c r="FQ559">
        <f>IF($GO559&gt;=18,INDEX($DJ:$DJ,$GN559+18),"")</f>
      </c>
      <c r="FR559">
        <f>IF($GO559&gt;=19,INDEX($DJ:$DJ,$GN559+19),"")</f>
      </c>
      <c r="FS559">
        <f>IF($GO559&gt;=20,INDEX($DJ:$DJ,$GN559+20),"")</f>
      </c>
      <c r="FT559">
        <f>IF($GO559&gt;=21,INDEX($DJ:$DJ,$GN559+21),"")</f>
      </c>
      <c r="FU559">
        <f>IF($GO559&gt;=22,INDEX($DJ:$DJ,$GN559+22),"")</f>
      </c>
      <c r="FV559">
        <f>IF($GO559&gt;=23,INDEX($DJ:$DJ,$GN559+23),"")</f>
      </c>
      <c r="FW559">
        <f>IF($GO559&gt;=24,INDEX($DJ:$DJ,$GN559+24),"")</f>
      </c>
      <c r="FX559">
        <f>IF($GO559&gt;=25,INDEX($DJ:$DJ,$GN559+25),"")</f>
      </c>
      <c r="FY559">
        <f>IF($GO559&gt;=26,INDEX($DJ:$DJ,$GN559+26),"")</f>
      </c>
      <c r="FZ559">
        <f>IF($GO559&gt;=27,INDEX($DJ:$DJ,$GN559+27),"")</f>
      </c>
      <c r="GA559">
        <f>IF($GO559&gt;=28,INDEX($DJ:$DJ,$GN559+28),"")</f>
      </c>
      <c r="GB559">
        <f>IF($GO559&gt;=29,INDEX($DJ:$DJ,$GN559+29),"")</f>
      </c>
      <c r="GC559">
        <f>IF($GO559&gt;=30,INDEX($DJ:$DJ,$GN559+30),"")</f>
      </c>
      <c r="GD559">
        <f>IF($GO559&gt;=31,INDEX($DJ:$DJ,$GN559+31),"")</f>
      </c>
      <c r="GE559">
        <f>IF($GO559&gt;=32,INDEX($DJ:$DJ,$GN559+32),"")</f>
      </c>
      <c r="GF559">
        <f>IF($GO559&gt;=33,INDEX($DJ:$DJ,$GN559+33),"")</f>
      </c>
      <c r="GG559">
        <f>IF($GO559&gt;=34,INDEX($DJ:$DJ,$GN559+34),"")</f>
      </c>
      <c r="GH559">
        <f>IF($GO559&gt;=35,INDEX($DJ:$DJ,$GN559+35),"")</f>
      </c>
      <c r="GI559">
        <f>IF($GO559&gt;=36,INDEX($DJ:$DJ,$GN559+36),"")</f>
      </c>
      <c r="GJ559">
        <f>IF($GO559&gt;=37,INDEX($DJ:$DJ,$GN559+37),"")</f>
      </c>
      <c r="GK559">
        <f>IF($GO559&gt;=38,INDEX($DJ:$DJ,$GN559+38),"")</f>
      </c>
      <c r="GL559">
        <f>IF($GO559&gt;=39,INDEX($DJ:$DJ,$GN559+39),"")</f>
      </c>
      <c r="GM559">
        <f>IF($GO559&gt;=40,INDEX($DJ:$DJ,$GN559+40),"")</f>
      </c>
      <c r="GN559">
        <f>IFERROR(MATCH($DH559,$DI$2:$DI$148,0)+1,0)</f>
      </c>
      <c r="GO559">
        <f>IFERROR(INDEX($DK$2:$DK$148,MATCH($DH559,$DI$2:$DI$148,0)),0)</f>
      </c>
      <c r="GP559">
        <f>IFERROR(MATCH($Y559,$DL$559:$EY$559,0),0)</f>
      </c>
      <c r="GQ559">
        <f>IF($GP559&gt;0,INDEX($EZ$559:$GM$559,$GP559),"")</f>
      </c>
      <c r="GT559">
        <f>IF($JC559&gt;=1,INDEX($GR:$GR,$JB559+1),"")</f>
      </c>
      <c r="GU559">
        <f>IF($JC559&gt;=2,INDEX($GR:$GR,$JB559+2),"")</f>
      </c>
      <c r="GV559">
        <f>IF($JC559&gt;=3,INDEX($GR:$GR,$JB559+3),"")</f>
      </c>
      <c r="GW559">
        <f>IF($JC559&gt;=4,INDEX($GR:$GR,$JB559+4),"")</f>
      </c>
      <c r="GX559">
        <f>IF($JC559&gt;=5,INDEX($GR:$GR,$JB559+5),"")</f>
      </c>
      <c r="GY559">
        <f>IF($JC559&gt;=6,INDEX($GR:$GR,$JB559+6),"")</f>
      </c>
      <c r="GZ559">
        <f>IF($JC559&gt;=7,INDEX($GR:$GR,$JB559+7),"")</f>
      </c>
      <c r="HA559">
        <f>IF($JC559&gt;=8,INDEX($GR:$GR,$JB559+8),"")</f>
      </c>
      <c r="HB559">
        <f>IF($JC559&gt;=9,INDEX($GR:$GR,$JB559+9),"")</f>
      </c>
      <c r="HC559">
        <f>IF($JC559&gt;=10,INDEX($GR:$GR,$JB559+10),"")</f>
      </c>
      <c r="HD559">
        <f>IF($JC559&gt;=11,INDEX($GR:$GR,$JB559+11),"")</f>
      </c>
      <c r="HE559">
        <f>IF($JC559&gt;=12,INDEX($GR:$GR,$JB559+12),"")</f>
      </c>
      <c r="HF559">
        <f>IF($JC559&gt;=13,INDEX($GR:$GR,$JB559+13),"")</f>
      </c>
      <c r="HG559">
        <f>IF($JC559&gt;=14,INDEX($GR:$GR,$JB559+14),"")</f>
      </c>
      <c r="HH559">
        <f>IF($JC559&gt;=15,INDEX($GR:$GR,$JB559+15),"")</f>
      </c>
      <c r="HI559">
        <f>IF($JC559&gt;=16,INDEX($GR:$GR,$JB559+16),"")</f>
      </c>
      <c r="HJ559">
        <f>IF($JC559&gt;=17,INDEX($GR:$GR,$JB559+17),"")</f>
      </c>
      <c r="HK559">
        <f>IF($JC559&gt;=18,INDEX($GR:$GR,$JB559+18),"")</f>
      </c>
      <c r="HL559">
        <f>IF($JC559&gt;=19,INDEX($GR:$GR,$JB559+19),"")</f>
      </c>
      <c r="HM559">
        <f>IF($JC559&gt;=20,INDEX($GR:$GR,$JB559+20),"")</f>
      </c>
      <c r="HN559">
        <f>IF($JC559&gt;=21,INDEX($GR:$GR,$JB559+21),"")</f>
      </c>
      <c r="HO559">
        <f>IF($JC559&gt;=22,INDEX($GR:$GR,$JB559+22),"")</f>
      </c>
      <c r="HP559">
        <f>IF($JC559&gt;=23,INDEX($GR:$GR,$JB559+23),"")</f>
      </c>
      <c r="HQ559">
        <f>IF($JC559&gt;=24,INDEX($GR:$GR,$JB559+24),"")</f>
      </c>
      <c r="HR559">
        <f>IF($JC559&gt;=25,INDEX($GR:$GR,$JB559+25),"")</f>
      </c>
      <c r="HS559">
        <f>IF($JC559&gt;=26,INDEX($GR:$GR,$JB559+26),"")</f>
      </c>
      <c r="HT559">
        <f>IF($JC559&gt;=27,INDEX($GR:$GR,$JB559+27),"")</f>
      </c>
      <c r="HU559">
        <f>IF($JC559&gt;=28,INDEX($GR:$GR,$JB559+28),"")</f>
      </c>
      <c r="HV559">
        <f>IF($JC559&gt;=29,INDEX($GR:$GR,$JB559+29),"")</f>
      </c>
      <c r="HW559">
        <f>IF($JC559&gt;=30,INDEX($GR:$GR,$JB559+30),"")</f>
      </c>
      <c r="HX559">
        <f>IF($JC559&gt;=31,INDEX($GR:$GR,$JB559+31),"")</f>
      </c>
      <c r="HY559">
        <f>IF($JC559&gt;=32,INDEX($GR:$GR,$JB559+32),"")</f>
      </c>
      <c r="HZ559">
        <f>IF($JC559&gt;=33,INDEX($GR:$GR,$JB559+33),"")</f>
      </c>
      <c r="IA559">
        <f>IF($JC559&gt;=34,INDEX($GR:$GR,$JB559+34),"")</f>
      </c>
      <c r="IB559">
        <f>IF($JC559&gt;=35,INDEX($GR:$GR,$JB559+35),"")</f>
      </c>
      <c r="IC559">
        <f>IF($JC559&gt;=36,INDEX($GR:$GR,$JB559+36),"")</f>
      </c>
      <c r="ID559">
        <f>IF($JC559&gt;=37,INDEX($GR:$GR,$JB559+37),"")</f>
      </c>
      <c r="IE559">
        <f>IF($JC559&gt;=38,INDEX($GR:$GR,$JB559+38),"")</f>
      </c>
      <c r="IF559">
        <f>IF($JC559&gt;=39,INDEX($GR:$GR,$JB559+39),"")</f>
      </c>
      <c r="IG559">
        <f>IF($JC559&gt;=40,INDEX($GR:$GR,$JB559+40),"")</f>
      </c>
      <c r="IH559">
        <f>IF($JC559&gt;=41,INDEX($GR:$GR,$JB559+41),"")</f>
      </c>
      <c r="II559">
        <f>IF($JC559&gt;=42,INDEX($GR:$GR,$JB559+42),"")</f>
      </c>
      <c r="IJ559">
        <f>IF($JC559&gt;=43,INDEX($GR:$GR,$JB559+43),"")</f>
      </c>
      <c r="IK559">
        <f>IF($JC559&gt;=44,INDEX($GR:$GR,$JB559+44),"")</f>
      </c>
      <c r="IL559">
        <f>IF($JC559&gt;=45,INDEX($GR:$GR,$JB559+45),"")</f>
      </c>
      <c r="IM559">
        <f>IF($JC559&gt;=46,INDEX($GR:$GR,$JB559+46),"")</f>
      </c>
      <c r="IN559">
        <f>IF($JC559&gt;=47,INDEX($GR:$GR,$JB559+47),"")</f>
      </c>
      <c r="IO559">
        <f>IF($JC559&gt;=48,INDEX($GR:$GR,$JB559+48),"")</f>
      </c>
      <c r="IP559">
        <f>IF($JC559&gt;=49,INDEX($GR:$GR,$JB559+49),"")</f>
      </c>
      <c r="IQ559">
        <f>IF($JC559&gt;=50,INDEX($GR:$GR,$JB559+50),"")</f>
      </c>
      <c r="IR559">
        <f>IF($JC559&gt;=51,INDEX($GR:$GR,$JB559+51),"")</f>
      </c>
      <c r="IS559">
        <f>IF($JC559&gt;=52,INDEX($GR:$GR,$JB559+52),"")</f>
      </c>
      <c r="IT559">
        <f>IF($JC559&gt;=53,INDEX($GR:$GR,$JB559+53),"")</f>
      </c>
      <c r="IU559">
        <f>IF($JC559&gt;=54,INDEX($GR:$GR,$JB559+54),"")</f>
      </c>
      <c r="IV559">
        <f>IF($JC559&gt;=55,INDEX($GR:$GR,$JB559+55),"")</f>
      </c>
      <c r="IW559">
        <f>IF($JC559&gt;=56,INDEX($GR:$GR,$JB559+56),"")</f>
      </c>
      <c r="IX559">
        <f>IF($JC559&gt;=57,INDEX($GR:$GR,$JB559+57),"")</f>
      </c>
      <c r="IY559">
        <f>IF($JC559&gt;=58,INDEX($GR:$GR,$JB559+58),"")</f>
      </c>
      <c r="IZ559">
        <f>IF($JC559&gt;=59,INDEX($GR:$GR,$JB559+59),"")</f>
      </c>
      <c r="JA559">
        <f>IF($JC559&gt;=60,INDEX($GR:$GR,$JB559+60),"")</f>
      </c>
      <c r="JB559">
        <f>IFERROR(MATCH($GQ559,$GR$2:$GR$324,0)+1,0)</f>
      </c>
      <c r="JC559">
        <f>IFERROR(INDEX($GS$2:$GS$324,MATCH($GQ559,$GR$2:$GR$324,0)),0)</f>
      </c>
      <c r="JD559" t="s">
        <v>40</v>
      </c>
      <c r="JE559" t="s">
        <v>40</v>
      </c>
    </row>
    <row r="560" spans="1:265" x14ac:dyDescent="0.25">
      <c r="Q560">
        <f>IF(OR($T560="",$P560=""),"",IFERROR($T560/$P560,0))</f>
      </c>
      <c r="R560">
        <f>IF($T560="","",
SUM($S560,$U560,$Z560,$V560,$X560)*
(1-IF($AA560="",0,VALUE($AA560)/100)))</f>
      </c>
      <c r="S560">
        <f>IF($T560="","",$T560)</f>
      </c>
      <c r="U560">
        <f>IF($T560="","",
IF($N560="","",
IF(ISNUMBER(SEARCH("exempt",LOWER($N560))),0,
$T560*(VALUE(SUBSTITUTE($N560,"%",""))/100))))</f>
      </c>
      <c r="AB560">
        <f>IFERROR(IF(FIND(" - ",$K560)&gt;0,MID($K560,FIND(" - ",$K560)+3,LEN($K560)),""),"")</f>
      </c>
      <c r="AK560" t="s">
        <v>1147</v>
      </c>
      <c r="AP560">
        <f>IFERROR(LEFT($K560,FIND(" - ",$K560)-1),$K560)</f>
      </c>
      <c r="AS560">
        <f>IF($CH560&gt;=1,INDEX($AQ:$AQ,$CG560+1),"")</f>
      </c>
      <c r="AT560">
        <f>IF($CH560&gt;=2,INDEX($AQ:$AQ,$CG560+2),"")</f>
      </c>
      <c r="AU560">
        <f>IF($CH560&gt;=3,INDEX($AQ:$AQ,$CG560+3),"")</f>
      </c>
      <c r="AV560">
        <f>IF($CH560&gt;=4,INDEX($AQ:$AQ,$CG560+4),"")</f>
      </c>
      <c r="AW560">
        <f>IF($CH560&gt;=5,INDEX($AQ:$AQ,$CG560+5),"")</f>
      </c>
      <c r="AX560">
        <f>IF($CH560&gt;=6,INDEX($AQ:$AQ,$CG560+6),"")</f>
      </c>
      <c r="AY560">
        <f>IF($CH560&gt;=7,INDEX($AQ:$AQ,$CG560+7),"")</f>
      </c>
      <c r="AZ560">
        <f>IF($CH560&gt;=8,INDEX($AQ:$AQ,$CG560+8),"")</f>
      </c>
      <c r="BA560">
        <f>IF($CH560&gt;=9,INDEX($AQ:$AQ,$CG560+9),"")</f>
      </c>
      <c r="BB560">
        <f>IF($CH560&gt;=10,INDEX($AQ:$AQ,$CG560+10),"")</f>
      </c>
      <c r="BC560">
        <f>IF($CH560&gt;=11,INDEX($AQ:$AQ,$CG560+11),"")</f>
      </c>
      <c r="BD560">
        <f>IF($CH560&gt;=12,INDEX($AQ:$AQ,$CG560+12),"")</f>
      </c>
      <c r="BE560">
        <f>IF($CH560&gt;=13,INDEX($AQ:$AQ,$CG560+13),"")</f>
      </c>
      <c r="BF560">
        <f>IF($CH560&gt;=14,INDEX($AQ:$AQ,$CG560+14),"")</f>
      </c>
      <c r="BG560">
        <f>IF($CH560&gt;=15,INDEX($AQ:$AQ,$CG560+15),"")</f>
      </c>
      <c r="BH560">
        <f>IF($CH560&gt;=16,INDEX($AQ:$AQ,$CG560+16),"")</f>
      </c>
      <c r="BI560">
        <f>IF($CH560&gt;=17,INDEX($AQ:$AQ,$CG560+17),"")</f>
      </c>
      <c r="BJ560">
        <f>IF($CH560&gt;=18,INDEX($AQ:$AQ,$CG560+18),"")</f>
      </c>
      <c r="BK560">
        <f>IF($CH560&gt;=19,INDEX($AQ:$AQ,$CG560+19),"")</f>
      </c>
      <c r="BL560">
        <f>IF($CH560&gt;=20,INDEX($AQ:$AQ,$CG560+20),"")</f>
      </c>
      <c r="BM560">
        <f>IF($CH560&gt;=21,INDEX($AQ:$AQ,$CG560+21),"")</f>
      </c>
      <c r="BN560">
        <f>IF($CH560&gt;=22,INDEX($AQ:$AQ,$CG560+22),"")</f>
      </c>
      <c r="BO560">
        <f>IF($CH560&gt;=23,INDEX($AQ:$AQ,$CG560+23),"")</f>
      </c>
      <c r="BP560">
        <f>IF($CH560&gt;=24,INDEX($AQ:$AQ,$CG560+24),"")</f>
      </c>
      <c r="BQ560">
        <f>IF($CH560&gt;=25,INDEX($AQ:$AQ,$CG560+25),"")</f>
      </c>
      <c r="BR560">
        <f>IF($CH560&gt;=26,INDEX($AQ:$AQ,$CG560+26),"")</f>
      </c>
      <c r="BS560">
        <f>IF($CH560&gt;=27,INDEX($AQ:$AQ,$CG560+27),"")</f>
      </c>
      <c r="BT560">
        <f>IF($CH560&gt;=28,INDEX($AQ:$AQ,$CG560+28),"")</f>
      </c>
      <c r="BU560">
        <f>IF($CH560&gt;=29,INDEX($AQ:$AQ,$CG560+29),"")</f>
      </c>
      <c r="BV560">
        <f>IF($CH560&gt;=30,INDEX($AQ:$AQ,$CG560+30),"")</f>
      </c>
      <c r="BW560">
        <f>IF($CH560&gt;=31,INDEX($AQ:$AQ,$CG560+31),"")</f>
      </c>
      <c r="BX560">
        <f>IF($CH560&gt;=32,INDEX($AQ:$AQ,$CG560+32),"")</f>
      </c>
      <c r="BY560">
        <f>IF($CH560&gt;=33,INDEX($AQ:$AQ,$CG560+33),"")</f>
      </c>
      <c r="BZ560">
        <f>IF($CH560&gt;=34,INDEX($AQ:$AQ,$CG560+34),"")</f>
      </c>
      <c r="CA560">
        <f>IF($CH560&gt;=35,INDEX($AQ:$AQ,$CG560+35),"")</f>
      </c>
      <c r="CB560">
        <f>IF($CH560&gt;=36,INDEX($AQ:$AQ,$CG560+36),"")</f>
      </c>
      <c r="CC560">
        <f>IF($CH560&gt;=37,INDEX($AQ:$AQ,$CG560+37),"")</f>
      </c>
      <c r="CD560">
        <f>IF($CH560&gt;=38,INDEX($AQ:$AQ,$CG560+38),"")</f>
      </c>
      <c r="CE560">
        <f>IF($CH560&gt;=39,INDEX($AQ:$AQ,$CG560+39),"")</f>
      </c>
      <c r="CF560">
        <f>IF($CH560&gt;=40,INDEX($AQ:$AQ,$CG560+40),"")</f>
      </c>
      <c r="CG560">
        <f>IFERROR(MATCH($AP560,$AQ$2:$AQ$134,0)+1,0)</f>
      </c>
      <c r="CH560">
        <f>IFERROR(INDEX($AR$2:$AR$134,MATCH($AP560,$AQ$2:$AQ$134,0)),0)</f>
      </c>
      <c r="CI560">
        <f>IFERROR(LEFT($L560,FIND(" - ",$L560)-1),$L560)</f>
      </c>
      <c r="CL560">
        <f>IF($DG560&gt;=1,INDEX($CJ:$CJ,$DF560+1),"")</f>
      </c>
      <c r="CM560">
        <f>IF($DG560&gt;=2,INDEX($CJ:$CJ,$DF560+2),"")</f>
      </c>
      <c r="CN560">
        <f>IF($DG560&gt;=3,INDEX($CJ:$CJ,$DF560+3),"")</f>
      </c>
      <c r="CO560">
        <f>IF($DG560&gt;=4,INDEX($CJ:$CJ,$DF560+4),"")</f>
      </c>
      <c r="CP560">
        <f>IF($DG560&gt;=5,INDEX($CJ:$CJ,$DF560+5),"")</f>
      </c>
      <c r="CQ560">
        <f>IF($DG560&gt;=6,INDEX($CJ:$CJ,$DF560+6),"")</f>
      </c>
      <c r="CR560">
        <f>IF($DG560&gt;=7,INDEX($CJ:$CJ,$DF560+7),"")</f>
      </c>
      <c r="CS560">
        <f>IF($DG560&gt;=8,INDEX($CJ:$CJ,$DF560+8),"")</f>
      </c>
      <c r="CT560">
        <f>IF($DG560&gt;=9,INDEX($CJ:$CJ,$DF560+9),"")</f>
      </c>
      <c r="CU560">
        <f>IF($DG560&gt;=10,INDEX($CJ:$CJ,$DF560+10),"")</f>
      </c>
      <c r="CV560">
        <f>IF($DG560&gt;=11,INDEX($CJ:$CJ,$DF560+11),"")</f>
      </c>
      <c r="CW560">
        <f>IF($DG560&gt;=12,INDEX($CJ:$CJ,$DF560+12),"")</f>
      </c>
      <c r="CX560">
        <f>IF($DG560&gt;=13,INDEX($CJ:$CJ,$DF560+13),"")</f>
      </c>
      <c r="CY560">
        <f>IF($DG560&gt;=14,INDEX($CJ:$CJ,$DF560+14),"")</f>
      </c>
      <c r="CZ560">
        <f>IF($DG560&gt;=15,INDEX($CJ:$CJ,$DF560+15),"")</f>
      </c>
      <c r="DA560">
        <f>IF($DG560&gt;=16,INDEX($CJ:$CJ,$DF560+16),"")</f>
      </c>
      <c r="DB560">
        <f>IF($DG560&gt;=17,INDEX($CJ:$CJ,$DF560+17),"")</f>
      </c>
      <c r="DC560">
        <f>IF($DG560&gt;=18,INDEX($CJ:$CJ,$DF560+18),"")</f>
      </c>
      <c r="DD560">
        <f>IF($DG560&gt;=19,INDEX($CJ:$CJ,$DF560+19),"")</f>
      </c>
      <c r="DE560">
        <f>IF($DG560&gt;=20,INDEX($CJ:$CJ,$DF560+20),"")</f>
      </c>
      <c r="DF560">
        <f>IFERROR(MATCH($CI560,$CJ$2:$CJ$263,0)+1,0)</f>
      </c>
      <c r="DG560">
        <f>IFERROR(INDEX($CK$2:$CK$263,MATCH($CI560,$CJ$2:$CJ$263,0)),0)</f>
      </c>
      <c r="DH560">
        <f>IFERROR(INDEX($AO:$AO,MATCH($N560,$AN:$AN,0))&amp;"","")</f>
      </c>
      <c r="DL560">
        <f>IF($GO560&gt;=1,INDEX($DI:$DI,$GN560+1),"")</f>
      </c>
      <c r="DM560">
        <f>IF($GO560&gt;=2,INDEX($DI:$DI,$GN560+2),"")</f>
      </c>
      <c r="DN560">
        <f>IF($GO560&gt;=3,INDEX($DI:$DI,$GN560+3),"")</f>
      </c>
      <c r="DO560">
        <f>IF($GO560&gt;=4,INDEX($DI:$DI,$GN560+4),"")</f>
      </c>
      <c r="DP560">
        <f>IF($GO560&gt;=5,INDEX($DI:$DI,$GN560+5),"")</f>
      </c>
      <c r="DQ560">
        <f>IF($GO560&gt;=6,INDEX($DI:$DI,$GN560+6),"")</f>
      </c>
      <c r="DR560">
        <f>IF($GO560&gt;=7,INDEX($DI:$DI,$GN560+7),"")</f>
      </c>
      <c r="DS560">
        <f>IF($GO560&gt;=8,INDEX($DI:$DI,$GN560+8),"")</f>
      </c>
      <c r="DT560">
        <f>IF($GO560&gt;=9,INDEX($DI:$DI,$GN560+9),"")</f>
      </c>
      <c r="DU560">
        <f>IF($GO560&gt;=10,INDEX($DI:$DI,$GN560+10),"")</f>
      </c>
      <c r="DV560">
        <f>IF($GO560&gt;=11,INDEX($DI:$DI,$GN560+11),"")</f>
      </c>
      <c r="DW560">
        <f>IF($GO560&gt;=12,INDEX($DI:$DI,$GN560+12),"")</f>
      </c>
      <c r="DX560">
        <f>IF($GO560&gt;=13,INDEX($DI:$DI,$GN560+13),"")</f>
      </c>
      <c r="DY560">
        <f>IF($GO560&gt;=14,INDEX($DI:$DI,$GN560+14),"")</f>
      </c>
      <c r="DZ560">
        <f>IF($GO560&gt;=15,INDEX($DI:$DI,$GN560+15),"")</f>
      </c>
      <c r="EA560">
        <f>IF($GO560&gt;=16,INDEX($DI:$DI,$GN560+16),"")</f>
      </c>
      <c r="EB560">
        <f>IF($GO560&gt;=17,INDEX($DI:$DI,$GN560+17),"")</f>
      </c>
      <c r="EC560">
        <f>IF($GO560&gt;=18,INDEX($DI:$DI,$GN560+18),"")</f>
      </c>
      <c r="ED560">
        <f>IF($GO560&gt;=19,INDEX($DI:$DI,$GN560+19),"")</f>
      </c>
      <c r="EE560">
        <f>IF($GO560&gt;=20,INDEX($DI:$DI,$GN560+20),"")</f>
      </c>
      <c r="EF560">
        <f>IF($GO560&gt;=21,INDEX($DI:$DI,$GN560+21),"")</f>
      </c>
      <c r="EG560">
        <f>IF($GO560&gt;=22,INDEX($DI:$DI,$GN560+22),"")</f>
      </c>
      <c r="EH560">
        <f>IF($GO560&gt;=23,INDEX($DI:$DI,$GN560+23),"")</f>
      </c>
      <c r="EI560">
        <f>IF($GO560&gt;=24,INDEX($DI:$DI,$GN560+24),"")</f>
      </c>
      <c r="EJ560">
        <f>IF($GO560&gt;=25,INDEX($DI:$DI,$GN560+25),"")</f>
      </c>
      <c r="EK560">
        <f>IF($GO560&gt;=26,INDEX($DI:$DI,$GN560+26),"")</f>
      </c>
      <c r="EL560">
        <f>IF($GO560&gt;=27,INDEX($DI:$DI,$GN560+27),"")</f>
      </c>
      <c r="EM560">
        <f>IF($GO560&gt;=28,INDEX($DI:$DI,$GN560+28),"")</f>
      </c>
      <c r="EN560">
        <f>IF($GO560&gt;=29,INDEX($DI:$DI,$GN560+29),"")</f>
      </c>
      <c r="EO560">
        <f>IF($GO560&gt;=30,INDEX($DI:$DI,$GN560+30),"")</f>
      </c>
      <c r="EP560">
        <f>IF($GO560&gt;=31,INDEX($DI:$DI,$GN560+31),"")</f>
      </c>
      <c r="EQ560">
        <f>IF($GO560&gt;=32,INDEX($DI:$DI,$GN560+32),"")</f>
      </c>
      <c r="ER560">
        <f>IF($GO560&gt;=33,INDEX($DI:$DI,$GN560+33),"")</f>
      </c>
      <c r="ES560">
        <f>IF($GO560&gt;=34,INDEX($DI:$DI,$GN560+34),"")</f>
      </c>
      <c r="ET560">
        <f>IF($GO560&gt;=35,INDEX($DI:$DI,$GN560+35),"")</f>
      </c>
      <c r="EU560">
        <f>IF($GO560&gt;=36,INDEX($DI:$DI,$GN560+36),"")</f>
      </c>
      <c r="EV560">
        <f>IF($GO560&gt;=37,INDEX($DI:$DI,$GN560+37),"")</f>
      </c>
      <c r="EW560">
        <f>IF($GO560&gt;=38,INDEX($DI:$DI,$GN560+38),"")</f>
      </c>
      <c r="EX560">
        <f>IF($GO560&gt;=39,INDEX($DI:$DI,$GN560+39),"")</f>
      </c>
      <c r="EY560">
        <f>IF($GO560&gt;=40,INDEX($DI:$DI,$GN560+40),"")</f>
      </c>
      <c r="EZ560">
        <f>IF($GO560&gt;=1,INDEX($DJ:$DJ,$GN560+1),"")</f>
      </c>
      <c r="FA560">
        <f>IF($GO560&gt;=2,INDEX($DJ:$DJ,$GN560+2),"")</f>
      </c>
      <c r="FB560">
        <f>IF($GO560&gt;=3,INDEX($DJ:$DJ,$GN560+3),"")</f>
      </c>
      <c r="FC560">
        <f>IF($GO560&gt;=4,INDEX($DJ:$DJ,$GN560+4),"")</f>
      </c>
      <c r="FD560">
        <f>IF($GO560&gt;=5,INDEX($DJ:$DJ,$GN560+5),"")</f>
      </c>
      <c r="FE560">
        <f>IF($GO560&gt;=6,INDEX($DJ:$DJ,$GN560+6),"")</f>
      </c>
      <c r="FF560">
        <f>IF($GO560&gt;=7,INDEX($DJ:$DJ,$GN560+7),"")</f>
      </c>
      <c r="FG560">
        <f>IF($GO560&gt;=8,INDEX($DJ:$DJ,$GN560+8),"")</f>
      </c>
      <c r="FH560">
        <f>IF($GO560&gt;=9,INDEX($DJ:$DJ,$GN560+9),"")</f>
      </c>
      <c r="FI560">
        <f>IF($GO560&gt;=10,INDEX($DJ:$DJ,$GN560+10),"")</f>
      </c>
      <c r="FJ560">
        <f>IF($GO560&gt;=11,INDEX($DJ:$DJ,$GN560+11),"")</f>
      </c>
      <c r="FK560">
        <f>IF($GO560&gt;=12,INDEX($DJ:$DJ,$GN560+12),"")</f>
      </c>
      <c r="FL560">
        <f>IF($GO560&gt;=13,INDEX($DJ:$DJ,$GN560+13),"")</f>
      </c>
      <c r="FM560">
        <f>IF($GO560&gt;=14,INDEX($DJ:$DJ,$GN560+14),"")</f>
      </c>
      <c r="FN560">
        <f>IF($GO560&gt;=15,INDEX($DJ:$DJ,$GN560+15),"")</f>
      </c>
      <c r="FO560">
        <f>IF($GO560&gt;=16,INDEX($DJ:$DJ,$GN560+16),"")</f>
      </c>
      <c r="FP560">
        <f>IF($GO560&gt;=17,INDEX($DJ:$DJ,$GN560+17),"")</f>
      </c>
      <c r="FQ560">
        <f>IF($GO560&gt;=18,INDEX($DJ:$DJ,$GN560+18),"")</f>
      </c>
      <c r="FR560">
        <f>IF($GO560&gt;=19,INDEX($DJ:$DJ,$GN560+19),"")</f>
      </c>
      <c r="FS560">
        <f>IF($GO560&gt;=20,INDEX($DJ:$DJ,$GN560+20),"")</f>
      </c>
      <c r="FT560">
        <f>IF($GO560&gt;=21,INDEX($DJ:$DJ,$GN560+21),"")</f>
      </c>
      <c r="FU560">
        <f>IF($GO560&gt;=22,INDEX($DJ:$DJ,$GN560+22),"")</f>
      </c>
      <c r="FV560">
        <f>IF($GO560&gt;=23,INDEX($DJ:$DJ,$GN560+23),"")</f>
      </c>
      <c r="FW560">
        <f>IF($GO560&gt;=24,INDEX($DJ:$DJ,$GN560+24),"")</f>
      </c>
      <c r="FX560">
        <f>IF($GO560&gt;=25,INDEX($DJ:$DJ,$GN560+25),"")</f>
      </c>
      <c r="FY560">
        <f>IF($GO560&gt;=26,INDEX($DJ:$DJ,$GN560+26),"")</f>
      </c>
      <c r="FZ560">
        <f>IF($GO560&gt;=27,INDEX($DJ:$DJ,$GN560+27),"")</f>
      </c>
      <c r="GA560">
        <f>IF($GO560&gt;=28,INDEX($DJ:$DJ,$GN560+28),"")</f>
      </c>
      <c r="GB560">
        <f>IF($GO560&gt;=29,INDEX($DJ:$DJ,$GN560+29),"")</f>
      </c>
      <c r="GC560">
        <f>IF($GO560&gt;=30,INDEX($DJ:$DJ,$GN560+30),"")</f>
      </c>
      <c r="GD560">
        <f>IF($GO560&gt;=31,INDEX($DJ:$DJ,$GN560+31),"")</f>
      </c>
      <c r="GE560">
        <f>IF($GO560&gt;=32,INDEX($DJ:$DJ,$GN560+32),"")</f>
      </c>
      <c r="GF560">
        <f>IF($GO560&gt;=33,INDEX($DJ:$DJ,$GN560+33),"")</f>
      </c>
      <c r="GG560">
        <f>IF($GO560&gt;=34,INDEX($DJ:$DJ,$GN560+34),"")</f>
      </c>
      <c r="GH560">
        <f>IF($GO560&gt;=35,INDEX($DJ:$DJ,$GN560+35),"")</f>
      </c>
      <c r="GI560">
        <f>IF($GO560&gt;=36,INDEX($DJ:$DJ,$GN560+36),"")</f>
      </c>
      <c r="GJ560">
        <f>IF($GO560&gt;=37,INDEX($DJ:$DJ,$GN560+37),"")</f>
      </c>
      <c r="GK560">
        <f>IF($GO560&gt;=38,INDEX($DJ:$DJ,$GN560+38),"")</f>
      </c>
      <c r="GL560">
        <f>IF($GO560&gt;=39,INDEX($DJ:$DJ,$GN560+39),"")</f>
      </c>
      <c r="GM560">
        <f>IF($GO560&gt;=40,INDEX($DJ:$DJ,$GN560+40),"")</f>
      </c>
      <c r="GN560">
        <f>IFERROR(MATCH($DH560,$DI$2:$DI$148,0)+1,0)</f>
      </c>
      <c r="GO560">
        <f>IFERROR(INDEX($DK$2:$DK$148,MATCH($DH560,$DI$2:$DI$148,0)),0)</f>
      </c>
      <c r="GP560">
        <f>IFERROR(MATCH($Y560,$DL$560:$EY$560,0),0)</f>
      </c>
      <c r="GQ560">
        <f>IF($GP560&gt;0,INDEX($EZ$560:$GM$560,$GP560),"")</f>
      </c>
      <c r="GT560">
        <f>IF($JC560&gt;=1,INDEX($GR:$GR,$JB560+1),"")</f>
      </c>
      <c r="GU560">
        <f>IF($JC560&gt;=2,INDEX($GR:$GR,$JB560+2),"")</f>
      </c>
      <c r="GV560">
        <f>IF($JC560&gt;=3,INDEX($GR:$GR,$JB560+3),"")</f>
      </c>
      <c r="GW560">
        <f>IF($JC560&gt;=4,INDEX($GR:$GR,$JB560+4),"")</f>
      </c>
      <c r="GX560">
        <f>IF($JC560&gt;=5,INDEX($GR:$GR,$JB560+5),"")</f>
      </c>
      <c r="GY560">
        <f>IF($JC560&gt;=6,INDEX($GR:$GR,$JB560+6),"")</f>
      </c>
      <c r="GZ560">
        <f>IF($JC560&gt;=7,INDEX($GR:$GR,$JB560+7),"")</f>
      </c>
      <c r="HA560">
        <f>IF($JC560&gt;=8,INDEX($GR:$GR,$JB560+8),"")</f>
      </c>
      <c r="HB560">
        <f>IF($JC560&gt;=9,INDEX($GR:$GR,$JB560+9),"")</f>
      </c>
      <c r="HC560">
        <f>IF($JC560&gt;=10,INDEX($GR:$GR,$JB560+10),"")</f>
      </c>
      <c r="HD560">
        <f>IF($JC560&gt;=11,INDEX($GR:$GR,$JB560+11),"")</f>
      </c>
      <c r="HE560">
        <f>IF($JC560&gt;=12,INDEX($GR:$GR,$JB560+12),"")</f>
      </c>
      <c r="HF560">
        <f>IF($JC560&gt;=13,INDEX($GR:$GR,$JB560+13),"")</f>
      </c>
      <c r="HG560">
        <f>IF($JC560&gt;=14,INDEX($GR:$GR,$JB560+14),"")</f>
      </c>
      <c r="HH560">
        <f>IF($JC560&gt;=15,INDEX($GR:$GR,$JB560+15),"")</f>
      </c>
      <c r="HI560">
        <f>IF($JC560&gt;=16,INDEX($GR:$GR,$JB560+16),"")</f>
      </c>
      <c r="HJ560">
        <f>IF($JC560&gt;=17,INDEX($GR:$GR,$JB560+17),"")</f>
      </c>
      <c r="HK560">
        <f>IF($JC560&gt;=18,INDEX($GR:$GR,$JB560+18),"")</f>
      </c>
      <c r="HL560">
        <f>IF($JC560&gt;=19,INDEX($GR:$GR,$JB560+19),"")</f>
      </c>
      <c r="HM560">
        <f>IF($JC560&gt;=20,INDEX($GR:$GR,$JB560+20),"")</f>
      </c>
      <c r="HN560">
        <f>IF($JC560&gt;=21,INDEX($GR:$GR,$JB560+21),"")</f>
      </c>
      <c r="HO560">
        <f>IF($JC560&gt;=22,INDEX($GR:$GR,$JB560+22),"")</f>
      </c>
      <c r="HP560">
        <f>IF($JC560&gt;=23,INDEX($GR:$GR,$JB560+23),"")</f>
      </c>
      <c r="HQ560">
        <f>IF($JC560&gt;=24,INDEX($GR:$GR,$JB560+24),"")</f>
      </c>
      <c r="HR560">
        <f>IF($JC560&gt;=25,INDEX($GR:$GR,$JB560+25),"")</f>
      </c>
      <c r="HS560">
        <f>IF($JC560&gt;=26,INDEX($GR:$GR,$JB560+26),"")</f>
      </c>
      <c r="HT560">
        <f>IF($JC560&gt;=27,INDEX($GR:$GR,$JB560+27),"")</f>
      </c>
      <c r="HU560">
        <f>IF($JC560&gt;=28,INDEX($GR:$GR,$JB560+28),"")</f>
      </c>
      <c r="HV560">
        <f>IF($JC560&gt;=29,INDEX($GR:$GR,$JB560+29),"")</f>
      </c>
      <c r="HW560">
        <f>IF($JC560&gt;=30,INDEX($GR:$GR,$JB560+30),"")</f>
      </c>
      <c r="HX560">
        <f>IF($JC560&gt;=31,INDEX($GR:$GR,$JB560+31),"")</f>
      </c>
      <c r="HY560">
        <f>IF($JC560&gt;=32,INDEX($GR:$GR,$JB560+32),"")</f>
      </c>
      <c r="HZ560">
        <f>IF($JC560&gt;=33,INDEX($GR:$GR,$JB560+33),"")</f>
      </c>
      <c r="IA560">
        <f>IF($JC560&gt;=34,INDEX($GR:$GR,$JB560+34),"")</f>
      </c>
      <c r="IB560">
        <f>IF($JC560&gt;=35,INDEX($GR:$GR,$JB560+35),"")</f>
      </c>
      <c r="IC560">
        <f>IF($JC560&gt;=36,INDEX($GR:$GR,$JB560+36),"")</f>
      </c>
      <c r="ID560">
        <f>IF($JC560&gt;=37,INDEX($GR:$GR,$JB560+37),"")</f>
      </c>
      <c r="IE560">
        <f>IF($JC560&gt;=38,INDEX($GR:$GR,$JB560+38),"")</f>
      </c>
      <c r="IF560">
        <f>IF($JC560&gt;=39,INDEX($GR:$GR,$JB560+39),"")</f>
      </c>
      <c r="IG560">
        <f>IF($JC560&gt;=40,INDEX($GR:$GR,$JB560+40),"")</f>
      </c>
      <c r="IH560">
        <f>IF($JC560&gt;=41,INDEX($GR:$GR,$JB560+41),"")</f>
      </c>
      <c r="II560">
        <f>IF($JC560&gt;=42,INDEX($GR:$GR,$JB560+42),"")</f>
      </c>
      <c r="IJ560">
        <f>IF($JC560&gt;=43,INDEX($GR:$GR,$JB560+43),"")</f>
      </c>
      <c r="IK560">
        <f>IF($JC560&gt;=44,INDEX($GR:$GR,$JB560+44),"")</f>
      </c>
      <c r="IL560">
        <f>IF($JC560&gt;=45,INDEX($GR:$GR,$JB560+45),"")</f>
      </c>
      <c r="IM560">
        <f>IF($JC560&gt;=46,INDEX($GR:$GR,$JB560+46),"")</f>
      </c>
      <c r="IN560">
        <f>IF($JC560&gt;=47,INDEX($GR:$GR,$JB560+47),"")</f>
      </c>
      <c r="IO560">
        <f>IF($JC560&gt;=48,INDEX($GR:$GR,$JB560+48),"")</f>
      </c>
      <c r="IP560">
        <f>IF($JC560&gt;=49,INDEX($GR:$GR,$JB560+49),"")</f>
      </c>
      <c r="IQ560">
        <f>IF($JC560&gt;=50,INDEX($GR:$GR,$JB560+50),"")</f>
      </c>
      <c r="IR560">
        <f>IF($JC560&gt;=51,INDEX($GR:$GR,$JB560+51),"")</f>
      </c>
      <c r="IS560">
        <f>IF($JC560&gt;=52,INDEX($GR:$GR,$JB560+52),"")</f>
      </c>
      <c r="IT560">
        <f>IF($JC560&gt;=53,INDEX($GR:$GR,$JB560+53),"")</f>
      </c>
      <c r="IU560">
        <f>IF($JC560&gt;=54,INDEX($GR:$GR,$JB560+54),"")</f>
      </c>
      <c r="IV560">
        <f>IF($JC560&gt;=55,INDEX($GR:$GR,$JB560+55),"")</f>
      </c>
      <c r="IW560">
        <f>IF($JC560&gt;=56,INDEX($GR:$GR,$JB560+56),"")</f>
      </c>
      <c r="IX560">
        <f>IF($JC560&gt;=57,INDEX($GR:$GR,$JB560+57),"")</f>
      </c>
      <c r="IY560">
        <f>IF($JC560&gt;=58,INDEX($GR:$GR,$JB560+58),"")</f>
      </c>
      <c r="IZ560">
        <f>IF($JC560&gt;=59,INDEX($GR:$GR,$JB560+59),"")</f>
      </c>
      <c r="JA560">
        <f>IF($JC560&gt;=60,INDEX($GR:$GR,$JB560+60),"")</f>
      </c>
      <c r="JB560">
        <f>IFERROR(MATCH($GQ560,$GR$2:$GR$324,0)+1,0)</f>
      </c>
      <c r="JC560">
        <f>IFERROR(INDEX($GS$2:$GS$324,MATCH($GQ560,$GR$2:$GR$324,0)),0)</f>
      </c>
      <c r="JD560" t="s">
        <v>40</v>
      </c>
      <c r="JE560" t="s">
        <v>40</v>
      </c>
    </row>
    <row r="561" spans="1:265" x14ac:dyDescent="0.25">
      <c r="Q561">
        <f>IF(OR($T561="",$P561=""),"",IFERROR($T561/$P561,0))</f>
      </c>
      <c r="R561">
        <f>IF($T561="","",
SUM($S561,$U561,$Z561,$V561,$X561)*
(1-IF($AA561="",0,VALUE($AA561)/100)))</f>
      </c>
      <c r="S561">
        <f>IF($T561="","",$T561)</f>
      </c>
      <c r="U561">
        <f>IF($T561="","",
IF($N561="","",
IF(ISNUMBER(SEARCH("exempt",LOWER($N561))),0,
$T561*(VALUE(SUBSTITUTE($N561,"%",""))/100))))</f>
      </c>
      <c r="AB561">
        <f>IFERROR(IF(FIND(" - ",$K561)&gt;0,MID($K561,FIND(" - ",$K561)+3,LEN($K561)),""),"")</f>
      </c>
      <c r="AK561" t="s">
        <v>1148</v>
      </c>
      <c r="AP561">
        <f>IFERROR(LEFT($K561,FIND(" - ",$K561)-1),$K561)</f>
      </c>
      <c r="AS561">
        <f>IF($CH561&gt;=1,INDEX($AQ:$AQ,$CG561+1),"")</f>
      </c>
      <c r="AT561">
        <f>IF($CH561&gt;=2,INDEX($AQ:$AQ,$CG561+2),"")</f>
      </c>
      <c r="AU561">
        <f>IF($CH561&gt;=3,INDEX($AQ:$AQ,$CG561+3),"")</f>
      </c>
      <c r="AV561">
        <f>IF($CH561&gt;=4,INDEX($AQ:$AQ,$CG561+4),"")</f>
      </c>
      <c r="AW561">
        <f>IF($CH561&gt;=5,INDEX($AQ:$AQ,$CG561+5),"")</f>
      </c>
      <c r="AX561">
        <f>IF($CH561&gt;=6,INDEX($AQ:$AQ,$CG561+6),"")</f>
      </c>
      <c r="AY561">
        <f>IF($CH561&gt;=7,INDEX($AQ:$AQ,$CG561+7),"")</f>
      </c>
      <c r="AZ561">
        <f>IF($CH561&gt;=8,INDEX($AQ:$AQ,$CG561+8),"")</f>
      </c>
      <c r="BA561">
        <f>IF($CH561&gt;=9,INDEX($AQ:$AQ,$CG561+9),"")</f>
      </c>
      <c r="BB561">
        <f>IF($CH561&gt;=10,INDEX($AQ:$AQ,$CG561+10),"")</f>
      </c>
      <c r="BC561">
        <f>IF($CH561&gt;=11,INDEX($AQ:$AQ,$CG561+11),"")</f>
      </c>
      <c r="BD561">
        <f>IF($CH561&gt;=12,INDEX($AQ:$AQ,$CG561+12),"")</f>
      </c>
      <c r="BE561">
        <f>IF($CH561&gt;=13,INDEX($AQ:$AQ,$CG561+13),"")</f>
      </c>
      <c r="BF561">
        <f>IF($CH561&gt;=14,INDEX($AQ:$AQ,$CG561+14),"")</f>
      </c>
      <c r="BG561">
        <f>IF($CH561&gt;=15,INDEX($AQ:$AQ,$CG561+15),"")</f>
      </c>
      <c r="BH561">
        <f>IF($CH561&gt;=16,INDEX($AQ:$AQ,$CG561+16),"")</f>
      </c>
      <c r="BI561">
        <f>IF($CH561&gt;=17,INDEX($AQ:$AQ,$CG561+17),"")</f>
      </c>
      <c r="BJ561">
        <f>IF($CH561&gt;=18,INDEX($AQ:$AQ,$CG561+18),"")</f>
      </c>
      <c r="BK561">
        <f>IF($CH561&gt;=19,INDEX($AQ:$AQ,$CG561+19),"")</f>
      </c>
      <c r="BL561">
        <f>IF($CH561&gt;=20,INDEX($AQ:$AQ,$CG561+20),"")</f>
      </c>
      <c r="BM561">
        <f>IF($CH561&gt;=21,INDEX($AQ:$AQ,$CG561+21),"")</f>
      </c>
      <c r="BN561">
        <f>IF($CH561&gt;=22,INDEX($AQ:$AQ,$CG561+22),"")</f>
      </c>
      <c r="BO561">
        <f>IF($CH561&gt;=23,INDEX($AQ:$AQ,$CG561+23),"")</f>
      </c>
      <c r="BP561">
        <f>IF($CH561&gt;=24,INDEX($AQ:$AQ,$CG561+24),"")</f>
      </c>
      <c r="BQ561">
        <f>IF($CH561&gt;=25,INDEX($AQ:$AQ,$CG561+25),"")</f>
      </c>
      <c r="BR561">
        <f>IF($CH561&gt;=26,INDEX($AQ:$AQ,$CG561+26),"")</f>
      </c>
      <c r="BS561">
        <f>IF($CH561&gt;=27,INDEX($AQ:$AQ,$CG561+27),"")</f>
      </c>
      <c r="BT561">
        <f>IF($CH561&gt;=28,INDEX($AQ:$AQ,$CG561+28),"")</f>
      </c>
      <c r="BU561">
        <f>IF($CH561&gt;=29,INDEX($AQ:$AQ,$CG561+29),"")</f>
      </c>
      <c r="BV561">
        <f>IF($CH561&gt;=30,INDEX($AQ:$AQ,$CG561+30),"")</f>
      </c>
      <c r="BW561">
        <f>IF($CH561&gt;=31,INDEX($AQ:$AQ,$CG561+31),"")</f>
      </c>
      <c r="BX561">
        <f>IF($CH561&gt;=32,INDEX($AQ:$AQ,$CG561+32),"")</f>
      </c>
      <c r="BY561">
        <f>IF($CH561&gt;=33,INDEX($AQ:$AQ,$CG561+33),"")</f>
      </c>
      <c r="BZ561">
        <f>IF($CH561&gt;=34,INDEX($AQ:$AQ,$CG561+34),"")</f>
      </c>
      <c r="CA561">
        <f>IF($CH561&gt;=35,INDEX($AQ:$AQ,$CG561+35),"")</f>
      </c>
      <c r="CB561">
        <f>IF($CH561&gt;=36,INDEX($AQ:$AQ,$CG561+36),"")</f>
      </c>
      <c r="CC561">
        <f>IF($CH561&gt;=37,INDEX($AQ:$AQ,$CG561+37),"")</f>
      </c>
      <c r="CD561">
        <f>IF($CH561&gt;=38,INDEX($AQ:$AQ,$CG561+38),"")</f>
      </c>
      <c r="CE561">
        <f>IF($CH561&gt;=39,INDEX($AQ:$AQ,$CG561+39),"")</f>
      </c>
      <c r="CF561">
        <f>IF($CH561&gt;=40,INDEX($AQ:$AQ,$CG561+40),"")</f>
      </c>
      <c r="CG561">
        <f>IFERROR(MATCH($AP561,$AQ$2:$AQ$134,0)+1,0)</f>
      </c>
      <c r="CH561">
        <f>IFERROR(INDEX($AR$2:$AR$134,MATCH($AP561,$AQ$2:$AQ$134,0)),0)</f>
      </c>
      <c r="CI561">
        <f>IFERROR(LEFT($L561,FIND(" - ",$L561)-1),$L561)</f>
      </c>
      <c r="CL561">
        <f>IF($DG561&gt;=1,INDEX($CJ:$CJ,$DF561+1),"")</f>
      </c>
      <c r="CM561">
        <f>IF($DG561&gt;=2,INDEX($CJ:$CJ,$DF561+2),"")</f>
      </c>
      <c r="CN561">
        <f>IF($DG561&gt;=3,INDEX($CJ:$CJ,$DF561+3),"")</f>
      </c>
      <c r="CO561">
        <f>IF($DG561&gt;=4,INDEX($CJ:$CJ,$DF561+4),"")</f>
      </c>
      <c r="CP561">
        <f>IF($DG561&gt;=5,INDEX($CJ:$CJ,$DF561+5),"")</f>
      </c>
      <c r="CQ561">
        <f>IF($DG561&gt;=6,INDEX($CJ:$CJ,$DF561+6),"")</f>
      </c>
      <c r="CR561">
        <f>IF($DG561&gt;=7,INDEX($CJ:$CJ,$DF561+7),"")</f>
      </c>
      <c r="CS561">
        <f>IF($DG561&gt;=8,INDEX($CJ:$CJ,$DF561+8),"")</f>
      </c>
      <c r="CT561">
        <f>IF($DG561&gt;=9,INDEX($CJ:$CJ,$DF561+9),"")</f>
      </c>
      <c r="CU561">
        <f>IF($DG561&gt;=10,INDEX($CJ:$CJ,$DF561+10),"")</f>
      </c>
      <c r="CV561">
        <f>IF($DG561&gt;=11,INDEX($CJ:$CJ,$DF561+11),"")</f>
      </c>
      <c r="CW561">
        <f>IF($DG561&gt;=12,INDEX($CJ:$CJ,$DF561+12),"")</f>
      </c>
      <c r="CX561">
        <f>IF($DG561&gt;=13,INDEX($CJ:$CJ,$DF561+13),"")</f>
      </c>
      <c r="CY561">
        <f>IF($DG561&gt;=14,INDEX($CJ:$CJ,$DF561+14),"")</f>
      </c>
      <c r="CZ561">
        <f>IF($DG561&gt;=15,INDEX($CJ:$CJ,$DF561+15),"")</f>
      </c>
      <c r="DA561">
        <f>IF($DG561&gt;=16,INDEX($CJ:$CJ,$DF561+16),"")</f>
      </c>
      <c r="DB561">
        <f>IF($DG561&gt;=17,INDEX($CJ:$CJ,$DF561+17),"")</f>
      </c>
      <c r="DC561">
        <f>IF($DG561&gt;=18,INDEX($CJ:$CJ,$DF561+18),"")</f>
      </c>
      <c r="DD561">
        <f>IF($DG561&gt;=19,INDEX($CJ:$CJ,$DF561+19),"")</f>
      </c>
      <c r="DE561">
        <f>IF($DG561&gt;=20,INDEX($CJ:$CJ,$DF561+20),"")</f>
      </c>
      <c r="DF561">
        <f>IFERROR(MATCH($CI561,$CJ$2:$CJ$263,0)+1,0)</f>
      </c>
      <c r="DG561">
        <f>IFERROR(INDEX($CK$2:$CK$263,MATCH($CI561,$CJ$2:$CJ$263,0)),0)</f>
      </c>
      <c r="DH561">
        <f>IFERROR(INDEX($AO:$AO,MATCH($N561,$AN:$AN,0))&amp;"","")</f>
      </c>
      <c r="DL561">
        <f>IF($GO561&gt;=1,INDEX($DI:$DI,$GN561+1),"")</f>
      </c>
      <c r="DM561">
        <f>IF($GO561&gt;=2,INDEX($DI:$DI,$GN561+2),"")</f>
      </c>
      <c r="DN561">
        <f>IF($GO561&gt;=3,INDEX($DI:$DI,$GN561+3),"")</f>
      </c>
      <c r="DO561">
        <f>IF($GO561&gt;=4,INDEX($DI:$DI,$GN561+4),"")</f>
      </c>
      <c r="DP561">
        <f>IF($GO561&gt;=5,INDEX($DI:$DI,$GN561+5),"")</f>
      </c>
      <c r="DQ561">
        <f>IF($GO561&gt;=6,INDEX($DI:$DI,$GN561+6),"")</f>
      </c>
      <c r="DR561">
        <f>IF($GO561&gt;=7,INDEX($DI:$DI,$GN561+7),"")</f>
      </c>
      <c r="DS561">
        <f>IF($GO561&gt;=8,INDEX($DI:$DI,$GN561+8),"")</f>
      </c>
      <c r="DT561">
        <f>IF($GO561&gt;=9,INDEX($DI:$DI,$GN561+9),"")</f>
      </c>
      <c r="DU561">
        <f>IF($GO561&gt;=10,INDEX($DI:$DI,$GN561+10),"")</f>
      </c>
      <c r="DV561">
        <f>IF($GO561&gt;=11,INDEX($DI:$DI,$GN561+11),"")</f>
      </c>
      <c r="DW561">
        <f>IF($GO561&gt;=12,INDEX($DI:$DI,$GN561+12),"")</f>
      </c>
      <c r="DX561">
        <f>IF($GO561&gt;=13,INDEX($DI:$DI,$GN561+13),"")</f>
      </c>
      <c r="DY561">
        <f>IF($GO561&gt;=14,INDEX($DI:$DI,$GN561+14),"")</f>
      </c>
      <c r="DZ561">
        <f>IF($GO561&gt;=15,INDEX($DI:$DI,$GN561+15),"")</f>
      </c>
      <c r="EA561">
        <f>IF($GO561&gt;=16,INDEX($DI:$DI,$GN561+16),"")</f>
      </c>
      <c r="EB561">
        <f>IF($GO561&gt;=17,INDEX($DI:$DI,$GN561+17),"")</f>
      </c>
      <c r="EC561">
        <f>IF($GO561&gt;=18,INDEX($DI:$DI,$GN561+18),"")</f>
      </c>
      <c r="ED561">
        <f>IF($GO561&gt;=19,INDEX($DI:$DI,$GN561+19),"")</f>
      </c>
      <c r="EE561">
        <f>IF($GO561&gt;=20,INDEX($DI:$DI,$GN561+20),"")</f>
      </c>
      <c r="EF561">
        <f>IF($GO561&gt;=21,INDEX($DI:$DI,$GN561+21),"")</f>
      </c>
      <c r="EG561">
        <f>IF($GO561&gt;=22,INDEX($DI:$DI,$GN561+22),"")</f>
      </c>
      <c r="EH561">
        <f>IF($GO561&gt;=23,INDEX($DI:$DI,$GN561+23),"")</f>
      </c>
      <c r="EI561">
        <f>IF($GO561&gt;=24,INDEX($DI:$DI,$GN561+24),"")</f>
      </c>
      <c r="EJ561">
        <f>IF($GO561&gt;=25,INDEX($DI:$DI,$GN561+25),"")</f>
      </c>
      <c r="EK561">
        <f>IF($GO561&gt;=26,INDEX($DI:$DI,$GN561+26),"")</f>
      </c>
      <c r="EL561">
        <f>IF($GO561&gt;=27,INDEX($DI:$DI,$GN561+27),"")</f>
      </c>
      <c r="EM561">
        <f>IF($GO561&gt;=28,INDEX($DI:$DI,$GN561+28),"")</f>
      </c>
      <c r="EN561">
        <f>IF($GO561&gt;=29,INDEX($DI:$DI,$GN561+29),"")</f>
      </c>
      <c r="EO561">
        <f>IF($GO561&gt;=30,INDEX($DI:$DI,$GN561+30),"")</f>
      </c>
      <c r="EP561">
        <f>IF($GO561&gt;=31,INDEX($DI:$DI,$GN561+31),"")</f>
      </c>
      <c r="EQ561">
        <f>IF($GO561&gt;=32,INDEX($DI:$DI,$GN561+32),"")</f>
      </c>
      <c r="ER561">
        <f>IF($GO561&gt;=33,INDEX($DI:$DI,$GN561+33),"")</f>
      </c>
      <c r="ES561">
        <f>IF($GO561&gt;=34,INDEX($DI:$DI,$GN561+34),"")</f>
      </c>
      <c r="ET561">
        <f>IF($GO561&gt;=35,INDEX($DI:$DI,$GN561+35),"")</f>
      </c>
      <c r="EU561">
        <f>IF($GO561&gt;=36,INDEX($DI:$DI,$GN561+36),"")</f>
      </c>
      <c r="EV561">
        <f>IF($GO561&gt;=37,INDEX($DI:$DI,$GN561+37),"")</f>
      </c>
      <c r="EW561">
        <f>IF($GO561&gt;=38,INDEX($DI:$DI,$GN561+38),"")</f>
      </c>
      <c r="EX561">
        <f>IF($GO561&gt;=39,INDEX($DI:$DI,$GN561+39),"")</f>
      </c>
      <c r="EY561">
        <f>IF($GO561&gt;=40,INDEX($DI:$DI,$GN561+40),"")</f>
      </c>
      <c r="EZ561">
        <f>IF($GO561&gt;=1,INDEX($DJ:$DJ,$GN561+1),"")</f>
      </c>
      <c r="FA561">
        <f>IF($GO561&gt;=2,INDEX($DJ:$DJ,$GN561+2),"")</f>
      </c>
      <c r="FB561">
        <f>IF($GO561&gt;=3,INDEX($DJ:$DJ,$GN561+3),"")</f>
      </c>
      <c r="FC561">
        <f>IF($GO561&gt;=4,INDEX($DJ:$DJ,$GN561+4),"")</f>
      </c>
      <c r="FD561">
        <f>IF($GO561&gt;=5,INDEX($DJ:$DJ,$GN561+5),"")</f>
      </c>
      <c r="FE561">
        <f>IF($GO561&gt;=6,INDEX($DJ:$DJ,$GN561+6),"")</f>
      </c>
      <c r="FF561">
        <f>IF($GO561&gt;=7,INDEX($DJ:$DJ,$GN561+7),"")</f>
      </c>
      <c r="FG561">
        <f>IF($GO561&gt;=8,INDEX($DJ:$DJ,$GN561+8),"")</f>
      </c>
      <c r="FH561">
        <f>IF($GO561&gt;=9,INDEX($DJ:$DJ,$GN561+9),"")</f>
      </c>
      <c r="FI561">
        <f>IF($GO561&gt;=10,INDEX($DJ:$DJ,$GN561+10),"")</f>
      </c>
      <c r="FJ561">
        <f>IF($GO561&gt;=11,INDEX($DJ:$DJ,$GN561+11),"")</f>
      </c>
      <c r="FK561">
        <f>IF($GO561&gt;=12,INDEX($DJ:$DJ,$GN561+12),"")</f>
      </c>
      <c r="FL561">
        <f>IF($GO561&gt;=13,INDEX($DJ:$DJ,$GN561+13),"")</f>
      </c>
      <c r="FM561">
        <f>IF($GO561&gt;=14,INDEX($DJ:$DJ,$GN561+14),"")</f>
      </c>
      <c r="FN561">
        <f>IF($GO561&gt;=15,INDEX($DJ:$DJ,$GN561+15),"")</f>
      </c>
      <c r="FO561">
        <f>IF($GO561&gt;=16,INDEX($DJ:$DJ,$GN561+16),"")</f>
      </c>
      <c r="FP561">
        <f>IF($GO561&gt;=17,INDEX($DJ:$DJ,$GN561+17),"")</f>
      </c>
      <c r="FQ561">
        <f>IF($GO561&gt;=18,INDEX($DJ:$DJ,$GN561+18),"")</f>
      </c>
      <c r="FR561">
        <f>IF($GO561&gt;=19,INDEX($DJ:$DJ,$GN561+19),"")</f>
      </c>
      <c r="FS561">
        <f>IF($GO561&gt;=20,INDEX($DJ:$DJ,$GN561+20),"")</f>
      </c>
      <c r="FT561">
        <f>IF($GO561&gt;=21,INDEX($DJ:$DJ,$GN561+21),"")</f>
      </c>
      <c r="FU561">
        <f>IF($GO561&gt;=22,INDEX($DJ:$DJ,$GN561+22),"")</f>
      </c>
      <c r="FV561">
        <f>IF($GO561&gt;=23,INDEX($DJ:$DJ,$GN561+23),"")</f>
      </c>
      <c r="FW561">
        <f>IF($GO561&gt;=24,INDEX($DJ:$DJ,$GN561+24),"")</f>
      </c>
      <c r="FX561">
        <f>IF($GO561&gt;=25,INDEX($DJ:$DJ,$GN561+25),"")</f>
      </c>
      <c r="FY561">
        <f>IF($GO561&gt;=26,INDEX($DJ:$DJ,$GN561+26),"")</f>
      </c>
      <c r="FZ561">
        <f>IF($GO561&gt;=27,INDEX($DJ:$DJ,$GN561+27),"")</f>
      </c>
      <c r="GA561">
        <f>IF($GO561&gt;=28,INDEX($DJ:$DJ,$GN561+28),"")</f>
      </c>
      <c r="GB561">
        <f>IF($GO561&gt;=29,INDEX($DJ:$DJ,$GN561+29),"")</f>
      </c>
      <c r="GC561">
        <f>IF($GO561&gt;=30,INDEX($DJ:$DJ,$GN561+30),"")</f>
      </c>
      <c r="GD561">
        <f>IF($GO561&gt;=31,INDEX($DJ:$DJ,$GN561+31),"")</f>
      </c>
      <c r="GE561">
        <f>IF($GO561&gt;=32,INDEX($DJ:$DJ,$GN561+32),"")</f>
      </c>
      <c r="GF561">
        <f>IF($GO561&gt;=33,INDEX($DJ:$DJ,$GN561+33),"")</f>
      </c>
      <c r="GG561">
        <f>IF($GO561&gt;=34,INDEX($DJ:$DJ,$GN561+34),"")</f>
      </c>
      <c r="GH561">
        <f>IF($GO561&gt;=35,INDEX($DJ:$DJ,$GN561+35),"")</f>
      </c>
      <c r="GI561">
        <f>IF($GO561&gt;=36,INDEX($DJ:$DJ,$GN561+36),"")</f>
      </c>
      <c r="GJ561">
        <f>IF($GO561&gt;=37,INDEX($DJ:$DJ,$GN561+37),"")</f>
      </c>
      <c r="GK561">
        <f>IF($GO561&gt;=38,INDEX($DJ:$DJ,$GN561+38),"")</f>
      </c>
      <c r="GL561">
        <f>IF($GO561&gt;=39,INDEX($DJ:$DJ,$GN561+39),"")</f>
      </c>
      <c r="GM561">
        <f>IF($GO561&gt;=40,INDEX($DJ:$DJ,$GN561+40),"")</f>
      </c>
      <c r="GN561">
        <f>IFERROR(MATCH($DH561,$DI$2:$DI$148,0)+1,0)</f>
      </c>
      <c r="GO561">
        <f>IFERROR(INDEX($DK$2:$DK$148,MATCH($DH561,$DI$2:$DI$148,0)),0)</f>
      </c>
      <c r="GP561">
        <f>IFERROR(MATCH($Y561,$DL$561:$EY$561,0),0)</f>
      </c>
      <c r="GQ561">
        <f>IF($GP561&gt;0,INDEX($EZ$561:$GM$561,$GP561),"")</f>
      </c>
      <c r="GT561">
        <f>IF($JC561&gt;=1,INDEX($GR:$GR,$JB561+1),"")</f>
      </c>
      <c r="GU561">
        <f>IF($JC561&gt;=2,INDEX($GR:$GR,$JB561+2),"")</f>
      </c>
      <c r="GV561">
        <f>IF($JC561&gt;=3,INDEX($GR:$GR,$JB561+3),"")</f>
      </c>
      <c r="GW561">
        <f>IF($JC561&gt;=4,INDEX($GR:$GR,$JB561+4),"")</f>
      </c>
      <c r="GX561">
        <f>IF($JC561&gt;=5,INDEX($GR:$GR,$JB561+5),"")</f>
      </c>
      <c r="GY561">
        <f>IF($JC561&gt;=6,INDEX($GR:$GR,$JB561+6),"")</f>
      </c>
      <c r="GZ561">
        <f>IF($JC561&gt;=7,INDEX($GR:$GR,$JB561+7),"")</f>
      </c>
      <c r="HA561">
        <f>IF($JC561&gt;=8,INDEX($GR:$GR,$JB561+8),"")</f>
      </c>
      <c r="HB561">
        <f>IF($JC561&gt;=9,INDEX($GR:$GR,$JB561+9),"")</f>
      </c>
      <c r="HC561">
        <f>IF($JC561&gt;=10,INDEX($GR:$GR,$JB561+10),"")</f>
      </c>
      <c r="HD561">
        <f>IF($JC561&gt;=11,INDEX($GR:$GR,$JB561+11),"")</f>
      </c>
      <c r="HE561">
        <f>IF($JC561&gt;=12,INDEX($GR:$GR,$JB561+12),"")</f>
      </c>
      <c r="HF561">
        <f>IF($JC561&gt;=13,INDEX($GR:$GR,$JB561+13),"")</f>
      </c>
      <c r="HG561">
        <f>IF($JC561&gt;=14,INDEX($GR:$GR,$JB561+14),"")</f>
      </c>
      <c r="HH561">
        <f>IF($JC561&gt;=15,INDEX($GR:$GR,$JB561+15),"")</f>
      </c>
      <c r="HI561">
        <f>IF($JC561&gt;=16,INDEX($GR:$GR,$JB561+16),"")</f>
      </c>
      <c r="HJ561">
        <f>IF($JC561&gt;=17,INDEX($GR:$GR,$JB561+17),"")</f>
      </c>
      <c r="HK561">
        <f>IF($JC561&gt;=18,INDEX($GR:$GR,$JB561+18),"")</f>
      </c>
      <c r="HL561">
        <f>IF($JC561&gt;=19,INDEX($GR:$GR,$JB561+19),"")</f>
      </c>
      <c r="HM561">
        <f>IF($JC561&gt;=20,INDEX($GR:$GR,$JB561+20),"")</f>
      </c>
      <c r="HN561">
        <f>IF($JC561&gt;=21,INDEX($GR:$GR,$JB561+21),"")</f>
      </c>
      <c r="HO561">
        <f>IF($JC561&gt;=22,INDEX($GR:$GR,$JB561+22),"")</f>
      </c>
      <c r="HP561">
        <f>IF($JC561&gt;=23,INDEX($GR:$GR,$JB561+23),"")</f>
      </c>
      <c r="HQ561">
        <f>IF($JC561&gt;=24,INDEX($GR:$GR,$JB561+24),"")</f>
      </c>
      <c r="HR561">
        <f>IF($JC561&gt;=25,INDEX($GR:$GR,$JB561+25),"")</f>
      </c>
      <c r="HS561">
        <f>IF($JC561&gt;=26,INDEX($GR:$GR,$JB561+26),"")</f>
      </c>
      <c r="HT561">
        <f>IF($JC561&gt;=27,INDEX($GR:$GR,$JB561+27),"")</f>
      </c>
      <c r="HU561">
        <f>IF($JC561&gt;=28,INDEX($GR:$GR,$JB561+28),"")</f>
      </c>
      <c r="HV561">
        <f>IF($JC561&gt;=29,INDEX($GR:$GR,$JB561+29),"")</f>
      </c>
      <c r="HW561">
        <f>IF($JC561&gt;=30,INDEX($GR:$GR,$JB561+30),"")</f>
      </c>
      <c r="HX561">
        <f>IF($JC561&gt;=31,INDEX($GR:$GR,$JB561+31),"")</f>
      </c>
      <c r="HY561">
        <f>IF($JC561&gt;=32,INDEX($GR:$GR,$JB561+32),"")</f>
      </c>
      <c r="HZ561">
        <f>IF($JC561&gt;=33,INDEX($GR:$GR,$JB561+33),"")</f>
      </c>
      <c r="IA561">
        <f>IF($JC561&gt;=34,INDEX($GR:$GR,$JB561+34),"")</f>
      </c>
      <c r="IB561">
        <f>IF($JC561&gt;=35,INDEX($GR:$GR,$JB561+35),"")</f>
      </c>
      <c r="IC561">
        <f>IF($JC561&gt;=36,INDEX($GR:$GR,$JB561+36),"")</f>
      </c>
      <c r="ID561">
        <f>IF($JC561&gt;=37,INDEX($GR:$GR,$JB561+37),"")</f>
      </c>
      <c r="IE561">
        <f>IF($JC561&gt;=38,INDEX($GR:$GR,$JB561+38),"")</f>
      </c>
      <c r="IF561">
        <f>IF($JC561&gt;=39,INDEX($GR:$GR,$JB561+39),"")</f>
      </c>
      <c r="IG561">
        <f>IF($JC561&gt;=40,INDEX($GR:$GR,$JB561+40),"")</f>
      </c>
      <c r="IH561">
        <f>IF($JC561&gt;=41,INDEX($GR:$GR,$JB561+41),"")</f>
      </c>
      <c r="II561">
        <f>IF($JC561&gt;=42,INDEX($GR:$GR,$JB561+42),"")</f>
      </c>
      <c r="IJ561">
        <f>IF($JC561&gt;=43,INDEX($GR:$GR,$JB561+43),"")</f>
      </c>
      <c r="IK561">
        <f>IF($JC561&gt;=44,INDEX($GR:$GR,$JB561+44),"")</f>
      </c>
      <c r="IL561">
        <f>IF($JC561&gt;=45,INDEX($GR:$GR,$JB561+45),"")</f>
      </c>
      <c r="IM561">
        <f>IF($JC561&gt;=46,INDEX($GR:$GR,$JB561+46),"")</f>
      </c>
      <c r="IN561">
        <f>IF($JC561&gt;=47,INDEX($GR:$GR,$JB561+47),"")</f>
      </c>
      <c r="IO561">
        <f>IF($JC561&gt;=48,INDEX($GR:$GR,$JB561+48),"")</f>
      </c>
      <c r="IP561">
        <f>IF($JC561&gt;=49,INDEX($GR:$GR,$JB561+49),"")</f>
      </c>
      <c r="IQ561">
        <f>IF($JC561&gt;=50,INDEX($GR:$GR,$JB561+50),"")</f>
      </c>
      <c r="IR561">
        <f>IF($JC561&gt;=51,INDEX($GR:$GR,$JB561+51),"")</f>
      </c>
      <c r="IS561">
        <f>IF($JC561&gt;=52,INDEX($GR:$GR,$JB561+52),"")</f>
      </c>
      <c r="IT561">
        <f>IF($JC561&gt;=53,INDEX($GR:$GR,$JB561+53),"")</f>
      </c>
      <c r="IU561">
        <f>IF($JC561&gt;=54,INDEX($GR:$GR,$JB561+54),"")</f>
      </c>
      <c r="IV561">
        <f>IF($JC561&gt;=55,INDEX($GR:$GR,$JB561+55),"")</f>
      </c>
      <c r="IW561">
        <f>IF($JC561&gt;=56,INDEX($GR:$GR,$JB561+56),"")</f>
      </c>
      <c r="IX561">
        <f>IF($JC561&gt;=57,INDEX($GR:$GR,$JB561+57),"")</f>
      </c>
      <c r="IY561">
        <f>IF($JC561&gt;=58,INDEX($GR:$GR,$JB561+58),"")</f>
      </c>
      <c r="IZ561">
        <f>IF($JC561&gt;=59,INDEX($GR:$GR,$JB561+59),"")</f>
      </c>
      <c r="JA561">
        <f>IF($JC561&gt;=60,INDEX($GR:$GR,$JB561+60),"")</f>
      </c>
      <c r="JB561">
        <f>IFERROR(MATCH($GQ561,$GR$2:$GR$324,0)+1,0)</f>
      </c>
      <c r="JC561">
        <f>IFERROR(INDEX($GS$2:$GS$324,MATCH($GQ561,$GR$2:$GR$324,0)),0)</f>
      </c>
      <c r="JD561" t="s">
        <v>40</v>
      </c>
      <c r="JE561" t="s">
        <v>40</v>
      </c>
    </row>
    <row r="562" spans="1:265" x14ac:dyDescent="0.25">
      <c r="Q562">
        <f>IF(OR($T562="",$P562=""),"",IFERROR($T562/$P562,0))</f>
      </c>
      <c r="R562">
        <f>IF($T562="","",
SUM($S562,$U562,$Z562,$V562,$X562)*
(1-IF($AA562="",0,VALUE($AA562)/100)))</f>
      </c>
      <c r="S562">
        <f>IF($T562="","",$T562)</f>
      </c>
      <c r="U562">
        <f>IF($T562="","",
IF($N562="","",
IF(ISNUMBER(SEARCH("exempt",LOWER($N562))),0,
$T562*(VALUE(SUBSTITUTE($N562,"%",""))/100))))</f>
      </c>
      <c r="AB562">
        <f>IFERROR(IF(FIND(" - ",$K562)&gt;0,MID($K562,FIND(" - ",$K562)+3,LEN($K562)),""),"")</f>
      </c>
      <c r="AK562" t="s">
        <v>1149</v>
      </c>
      <c r="AP562">
        <f>IFERROR(LEFT($K562,FIND(" - ",$K562)-1),$K562)</f>
      </c>
      <c r="AS562">
        <f>IF($CH562&gt;=1,INDEX($AQ:$AQ,$CG562+1),"")</f>
      </c>
      <c r="AT562">
        <f>IF($CH562&gt;=2,INDEX($AQ:$AQ,$CG562+2),"")</f>
      </c>
      <c r="AU562">
        <f>IF($CH562&gt;=3,INDEX($AQ:$AQ,$CG562+3),"")</f>
      </c>
      <c r="AV562">
        <f>IF($CH562&gt;=4,INDEX($AQ:$AQ,$CG562+4),"")</f>
      </c>
      <c r="AW562">
        <f>IF($CH562&gt;=5,INDEX($AQ:$AQ,$CG562+5),"")</f>
      </c>
      <c r="AX562">
        <f>IF($CH562&gt;=6,INDEX($AQ:$AQ,$CG562+6),"")</f>
      </c>
      <c r="AY562">
        <f>IF($CH562&gt;=7,INDEX($AQ:$AQ,$CG562+7),"")</f>
      </c>
      <c r="AZ562">
        <f>IF($CH562&gt;=8,INDEX($AQ:$AQ,$CG562+8),"")</f>
      </c>
      <c r="BA562">
        <f>IF($CH562&gt;=9,INDEX($AQ:$AQ,$CG562+9),"")</f>
      </c>
      <c r="BB562">
        <f>IF($CH562&gt;=10,INDEX($AQ:$AQ,$CG562+10),"")</f>
      </c>
      <c r="BC562">
        <f>IF($CH562&gt;=11,INDEX($AQ:$AQ,$CG562+11),"")</f>
      </c>
      <c r="BD562">
        <f>IF($CH562&gt;=12,INDEX($AQ:$AQ,$CG562+12),"")</f>
      </c>
      <c r="BE562">
        <f>IF($CH562&gt;=13,INDEX($AQ:$AQ,$CG562+13),"")</f>
      </c>
      <c r="BF562">
        <f>IF($CH562&gt;=14,INDEX($AQ:$AQ,$CG562+14),"")</f>
      </c>
      <c r="BG562">
        <f>IF($CH562&gt;=15,INDEX($AQ:$AQ,$CG562+15),"")</f>
      </c>
      <c r="BH562">
        <f>IF($CH562&gt;=16,INDEX($AQ:$AQ,$CG562+16),"")</f>
      </c>
      <c r="BI562">
        <f>IF($CH562&gt;=17,INDEX($AQ:$AQ,$CG562+17),"")</f>
      </c>
      <c r="BJ562">
        <f>IF($CH562&gt;=18,INDEX($AQ:$AQ,$CG562+18),"")</f>
      </c>
      <c r="BK562">
        <f>IF($CH562&gt;=19,INDEX($AQ:$AQ,$CG562+19),"")</f>
      </c>
      <c r="BL562">
        <f>IF($CH562&gt;=20,INDEX($AQ:$AQ,$CG562+20),"")</f>
      </c>
      <c r="BM562">
        <f>IF($CH562&gt;=21,INDEX($AQ:$AQ,$CG562+21),"")</f>
      </c>
      <c r="BN562">
        <f>IF($CH562&gt;=22,INDEX($AQ:$AQ,$CG562+22),"")</f>
      </c>
      <c r="BO562">
        <f>IF($CH562&gt;=23,INDEX($AQ:$AQ,$CG562+23),"")</f>
      </c>
      <c r="BP562">
        <f>IF($CH562&gt;=24,INDEX($AQ:$AQ,$CG562+24),"")</f>
      </c>
      <c r="BQ562">
        <f>IF($CH562&gt;=25,INDEX($AQ:$AQ,$CG562+25),"")</f>
      </c>
      <c r="BR562">
        <f>IF($CH562&gt;=26,INDEX($AQ:$AQ,$CG562+26),"")</f>
      </c>
      <c r="BS562">
        <f>IF($CH562&gt;=27,INDEX($AQ:$AQ,$CG562+27),"")</f>
      </c>
      <c r="BT562">
        <f>IF($CH562&gt;=28,INDEX($AQ:$AQ,$CG562+28),"")</f>
      </c>
      <c r="BU562">
        <f>IF($CH562&gt;=29,INDEX($AQ:$AQ,$CG562+29),"")</f>
      </c>
      <c r="BV562">
        <f>IF($CH562&gt;=30,INDEX($AQ:$AQ,$CG562+30),"")</f>
      </c>
      <c r="BW562">
        <f>IF($CH562&gt;=31,INDEX($AQ:$AQ,$CG562+31),"")</f>
      </c>
      <c r="BX562">
        <f>IF($CH562&gt;=32,INDEX($AQ:$AQ,$CG562+32),"")</f>
      </c>
      <c r="BY562">
        <f>IF($CH562&gt;=33,INDEX($AQ:$AQ,$CG562+33),"")</f>
      </c>
      <c r="BZ562">
        <f>IF($CH562&gt;=34,INDEX($AQ:$AQ,$CG562+34),"")</f>
      </c>
      <c r="CA562">
        <f>IF($CH562&gt;=35,INDEX($AQ:$AQ,$CG562+35),"")</f>
      </c>
      <c r="CB562">
        <f>IF($CH562&gt;=36,INDEX($AQ:$AQ,$CG562+36),"")</f>
      </c>
      <c r="CC562">
        <f>IF($CH562&gt;=37,INDEX($AQ:$AQ,$CG562+37),"")</f>
      </c>
      <c r="CD562">
        <f>IF($CH562&gt;=38,INDEX($AQ:$AQ,$CG562+38),"")</f>
      </c>
      <c r="CE562">
        <f>IF($CH562&gt;=39,INDEX($AQ:$AQ,$CG562+39),"")</f>
      </c>
      <c r="CF562">
        <f>IF($CH562&gt;=40,INDEX($AQ:$AQ,$CG562+40),"")</f>
      </c>
      <c r="CG562">
        <f>IFERROR(MATCH($AP562,$AQ$2:$AQ$134,0)+1,0)</f>
      </c>
      <c r="CH562">
        <f>IFERROR(INDEX($AR$2:$AR$134,MATCH($AP562,$AQ$2:$AQ$134,0)),0)</f>
      </c>
      <c r="CI562">
        <f>IFERROR(LEFT($L562,FIND(" - ",$L562)-1),$L562)</f>
      </c>
      <c r="CL562">
        <f>IF($DG562&gt;=1,INDEX($CJ:$CJ,$DF562+1),"")</f>
      </c>
      <c r="CM562">
        <f>IF($DG562&gt;=2,INDEX($CJ:$CJ,$DF562+2),"")</f>
      </c>
      <c r="CN562">
        <f>IF($DG562&gt;=3,INDEX($CJ:$CJ,$DF562+3),"")</f>
      </c>
      <c r="CO562">
        <f>IF($DG562&gt;=4,INDEX($CJ:$CJ,$DF562+4),"")</f>
      </c>
      <c r="CP562">
        <f>IF($DG562&gt;=5,INDEX($CJ:$CJ,$DF562+5),"")</f>
      </c>
      <c r="CQ562">
        <f>IF($DG562&gt;=6,INDEX($CJ:$CJ,$DF562+6),"")</f>
      </c>
      <c r="CR562">
        <f>IF($DG562&gt;=7,INDEX($CJ:$CJ,$DF562+7),"")</f>
      </c>
      <c r="CS562">
        <f>IF($DG562&gt;=8,INDEX($CJ:$CJ,$DF562+8),"")</f>
      </c>
      <c r="CT562">
        <f>IF($DG562&gt;=9,INDEX($CJ:$CJ,$DF562+9),"")</f>
      </c>
      <c r="CU562">
        <f>IF($DG562&gt;=10,INDEX($CJ:$CJ,$DF562+10),"")</f>
      </c>
      <c r="CV562">
        <f>IF($DG562&gt;=11,INDEX($CJ:$CJ,$DF562+11),"")</f>
      </c>
      <c r="CW562">
        <f>IF($DG562&gt;=12,INDEX($CJ:$CJ,$DF562+12),"")</f>
      </c>
      <c r="CX562">
        <f>IF($DG562&gt;=13,INDEX($CJ:$CJ,$DF562+13),"")</f>
      </c>
      <c r="CY562">
        <f>IF($DG562&gt;=14,INDEX($CJ:$CJ,$DF562+14),"")</f>
      </c>
      <c r="CZ562">
        <f>IF($DG562&gt;=15,INDEX($CJ:$CJ,$DF562+15),"")</f>
      </c>
      <c r="DA562">
        <f>IF($DG562&gt;=16,INDEX($CJ:$CJ,$DF562+16),"")</f>
      </c>
      <c r="DB562">
        <f>IF($DG562&gt;=17,INDEX($CJ:$CJ,$DF562+17),"")</f>
      </c>
      <c r="DC562">
        <f>IF($DG562&gt;=18,INDEX($CJ:$CJ,$DF562+18),"")</f>
      </c>
      <c r="DD562">
        <f>IF($DG562&gt;=19,INDEX($CJ:$CJ,$DF562+19),"")</f>
      </c>
      <c r="DE562">
        <f>IF($DG562&gt;=20,INDEX($CJ:$CJ,$DF562+20),"")</f>
      </c>
      <c r="DF562">
        <f>IFERROR(MATCH($CI562,$CJ$2:$CJ$263,0)+1,0)</f>
      </c>
      <c r="DG562">
        <f>IFERROR(INDEX($CK$2:$CK$263,MATCH($CI562,$CJ$2:$CJ$263,0)),0)</f>
      </c>
      <c r="DH562">
        <f>IFERROR(INDEX($AO:$AO,MATCH($N562,$AN:$AN,0))&amp;"","")</f>
      </c>
      <c r="DL562">
        <f>IF($GO562&gt;=1,INDEX($DI:$DI,$GN562+1),"")</f>
      </c>
      <c r="DM562">
        <f>IF($GO562&gt;=2,INDEX($DI:$DI,$GN562+2),"")</f>
      </c>
      <c r="DN562">
        <f>IF($GO562&gt;=3,INDEX($DI:$DI,$GN562+3),"")</f>
      </c>
      <c r="DO562">
        <f>IF($GO562&gt;=4,INDEX($DI:$DI,$GN562+4),"")</f>
      </c>
      <c r="DP562">
        <f>IF($GO562&gt;=5,INDEX($DI:$DI,$GN562+5),"")</f>
      </c>
      <c r="DQ562">
        <f>IF($GO562&gt;=6,INDEX($DI:$DI,$GN562+6),"")</f>
      </c>
      <c r="DR562">
        <f>IF($GO562&gt;=7,INDEX($DI:$DI,$GN562+7),"")</f>
      </c>
      <c r="DS562">
        <f>IF($GO562&gt;=8,INDEX($DI:$DI,$GN562+8),"")</f>
      </c>
      <c r="DT562">
        <f>IF($GO562&gt;=9,INDEX($DI:$DI,$GN562+9),"")</f>
      </c>
      <c r="DU562">
        <f>IF($GO562&gt;=10,INDEX($DI:$DI,$GN562+10),"")</f>
      </c>
      <c r="DV562">
        <f>IF($GO562&gt;=11,INDEX($DI:$DI,$GN562+11),"")</f>
      </c>
      <c r="DW562">
        <f>IF($GO562&gt;=12,INDEX($DI:$DI,$GN562+12),"")</f>
      </c>
      <c r="DX562">
        <f>IF($GO562&gt;=13,INDEX($DI:$DI,$GN562+13),"")</f>
      </c>
      <c r="DY562">
        <f>IF($GO562&gt;=14,INDEX($DI:$DI,$GN562+14),"")</f>
      </c>
      <c r="DZ562">
        <f>IF($GO562&gt;=15,INDEX($DI:$DI,$GN562+15),"")</f>
      </c>
      <c r="EA562">
        <f>IF($GO562&gt;=16,INDEX($DI:$DI,$GN562+16),"")</f>
      </c>
      <c r="EB562">
        <f>IF($GO562&gt;=17,INDEX($DI:$DI,$GN562+17),"")</f>
      </c>
      <c r="EC562">
        <f>IF($GO562&gt;=18,INDEX($DI:$DI,$GN562+18),"")</f>
      </c>
      <c r="ED562">
        <f>IF($GO562&gt;=19,INDEX($DI:$DI,$GN562+19),"")</f>
      </c>
      <c r="EE562">
        <f>IF($GO562&gt;=20,INDEX($DI:$DI,$GN562+20),"")</f>
      </c>
      <c r="EF562">
        <f>IF($GO562&gt;=21,INDEX($DI:$DI,$GN562+21),"")</f>
      </c>
      <c r="EG562">
        <f>IF($GO562&gt;=22,INDEX($DI:$DI,$GN562+22),"")</f>
      </c>
      <c r="EH562">
        <f>IF($GO562&gt;=23,INDEX($DI:$DI,$GN562+23),"")</f>
      </c>
      <c r="EI562">
        <f>IF($GO562&gt;=24,INDEX($DI:$DI,$GN562+24),"")</f>
      </c>
      <c r="EJ562">
        <f>IF($GO562&gt;=25,INDEX($DI:$DI,$GN562+25),"")</f>
      </c>
      <c r="EK562">
        <f>IF($GO562&gt;=26,INDEX($DI:$DI,$GN562+26),"")</f>
      </c>
      <c r="EL562">
        <f>IF($GO562&gt;=27,INDEX($DI:$DI,$GN562+27),"")</f>
      </c>
      <c r="EM562">
        <f>IF($GO562&gt;=28,INDEX($DI:$DI,$GN562+28),"")</f>
      </c>
      <c r="EN562">
        <f>IF($GO562&gt;=29,INDEX($DI:$DI,$GN562+29),"")</f>
      </c>
      <c r="EO562">
        <f>IF($GO562&gt;=30,INDEX($DI:$DI,$GN562+30),"")</f>
      </c>
      <c r="EP562">
        <f>IF($GO562&gt;=31,INDEX($DI:$DI,$GN562+31),"")</f>
      </c>
      <c r="EQ562">
        <f>IF($GO562&gt;=32,INDEX($DI:$DI,$GN562+32),"")</f>
      </c>
      <c r="ER562">
        <f>IF($GO562&gt;=33,INDEX($DI:$DI,$GN562+33),"")</f>
      </c>
      <c r="ES562">
        <f>IF($GO562&gt;=34,INDEX($DI:$DI,$GN562+34),"")</f>
      </c>
      <c r="ET562">
        <f>IF($GO562&gt;=35,INDEX($DI:$DI,$GN562+35),"")</f>
      </c>
      <c r="EU562">
        <f>IF($GO562&gt;=36,INDEX($DI:$DI,$GN562+36),"")</f>
      </c>
      <c r="EV562">
        <f>IF($GO562&gt;=37,INDEX($DI:$DI,$GN562+37),"")</f>
      </c>
      <c r="EW562">
        <f>IF($GO562&gt;=38,INDEX($DI:$DI,$GN562+38),"")</f>
      </c>
      <c r="EX562">
        <f>IF($GO562&gt;=39,INDEX($DI:$DI,$GN562+39),"")</f>
      </c>
      <c r="EY562">
        <f>IF($GO562&gt;=40,INDEX($DI:$DI,$GN562+40),"")</f>
      </c>
      <c r="EZ562">
        <f>IF($GO562&gt;=1,INDEX($DJ:$DJ,$GN562+1),"")</f>
      </c>
      <c r="FA562">
        <f>IF($GO562&gt;=2,INDEX($DJ:$DJ,$GN562+2),"")</f>
      </c>
      <c r="FB562">
        <f>IF($GO562&gt;=3,INDEX($DJ:$DJ,$GN562+3),"")</f>
      </c>
      <c r="FC562">
        <f>IF($GO562&gt;=4,INDEX($DJ:$DJ,$GN562+4),"")</f>
      </c>
      <c r="FD562">
        <f>IF($GO562&gt;=5,INDEX($DJ:$DJ,$GN562+5),"")</f>
      </c>
      <c r="FE562">
        <f>IF($GO562&gt;=6,INDEX($DJ:$DJ,$GN562+6),"")</f>
      </c>
      <c r="FF562">
        <f>IF($GO562&gt;=7,INDEX($DJ:$DJ,$GN562+7),"")</f>
      </c>
      <c r="FG562">
        <f>IF($GO562&gt;=8,INDEX($DJ:$DJ,$GN562+8),"")</f>
      </c>
      <c r="FH562">
        <f>IF($GO562&gt;=9,INDEX($DJ:$DJ,$GN562+9),"")</f>
      </c>
      <c r="FI562">
        <f>IF($GO562&gt;=10,INDEX($DJ:$DJ,$GN562+10),"")</f>
      </c>
      <c r="FJ562">
        <f>IF($GO562&gt;=11,INDEX($DJ:$DJ,$GN562+11),"")</f>
      </c>
      <c r="FK562">
        <f>IF($GO562&gt;=12,INDEX($DJ:$DJ,$GN562+12),"")</f>
      </c>
      <c r="FL562">
        <f>IF($GO562&gt;=13,INDEX($DJ:$DJ,$GN562+13),"")</f>
      </c>
      <c r="FM562">
        <f>IF($GO562&gt;=14,INDEX($DJ:$DJ,$GN562+14),"")</f>
      </c>
      <c r="FN562">
        <f>IF($GO562&gt;=15,INDEX($DJ:$DJ,$GN562+15),"")</f>
      </c>
      <c r="FO562">
        <f>IF($GO562&gt;=16,INDEX($DJ:$DJ,$GN562+16),"")</f>
      </c>
      <c r="FP562">
        <f>IF($GO562&gt;=17,INDEX($DJ:$DJ,$GN562+17),"")</f>
      </c>
      <c r="FQ562">
        <f>IF($GO562&gt;=18,INDEX($DJ:$DJ,$GN562+18),"")</f>
      </c>
      <c r="FR562">
        <f>IF($GO562&gt;=19,INDEX($DJ:$DJ,$GN562+19),"")</f>
      </c>
      <c r="FS562">
        <f>IF($GO562&gt;=20,INDEX($DJ:$DJ,$GN562+20),"")</f>
      </c>
      <c r="FT562">
        <f>IF($GO562&gt;=21,INDEX($DJ:$DJ,$GN562+21),"")</f>
      </c>
      <c r="FU562">
        <f>IF($GO562&gt;=22,INDEX($DJ:$DJ,$GN562+22),"")</f>
      </c>
      <c r="FV562">
        <f>IF($GO562&gt;=23,INDEX($DJ:$DJ,$GN562+23),"")</f>
      </c>
      <c r="FW562">
        <f>IF($GO562&gt;=24,INDEX($DJ:$DJ,$GN562+24),"")</f>
      </c>
      <c r="FX562">
        <f>IF($GO562&gt;=25,INDEX($DJ:$DJ,$GN562+25),"")</f>
      </c>
      <c r="FY562">
        <f>IF($GO562&gt;=26,INDEX($DJ:$DJ,$GN562+26),"")</f>
      </c>
      <c r="FZ562">
        <f>IF($GO562&gt;=27,INDEX($DJ:$DJ,$GN562+27),"")</f>
      </c>
      <c r="GA562">
        <f>IF($GO562&gt;=28,INDEX($DJ:$DJ,$GN562+28),"")</f>
      </c>
      <c r="GB562">
        <f>IF($GO562&gt;=29,INDEX($DJ:$DJ,$GN562+29),"")</f>
      </c>
      <c r="GC562">
        <f>IF($GO562&gt;=30,INDEX($DJ:$DJ,$GN562+30),"")</f>
      </c>
      <c r="GD562">
        <f>IF($GO562&gt;=31,INDEX($DJ:$DJ,$GN562+31),"")</f>
      </c>
      <c r="GE562">
        <f>IF($GO562&gt;=32,INDEX($DJ:$DJ,$GN562+32),"")</f>
      </c>
      <c r="GF562">
        <f>IF($GO562&gt;=33,INDEX($DJ:$DJ,$GN562+33),"")</f>
      </c>
      <c r="GG562">
        <f>IF($GO562&gt;=34,INDEX($DJ:$DJ,$GN562+34),"")</f>
      </c>
      <c r="GH562">
        <f>IF($GO562&gt;=35,INDEX($DJ:$DJ,$GN562+35),"")</f>
      </c>
      <c r="GI562">
        <f>IF($GO562&gt;=36,INDEX($DJ:$DJ,$GN562+36),"")</f>
      </c>
      <c r="GJ562">
        <f>IF($GO562&gt;=37,INDEX($DJ:$DJ,$GN562+37),"")</f>
      </c>
      <c r="GK562">
        <f>IF($GO562&gt;=38,INDEX($DJ:$DJ,$GN562+38),"")</f>
      </c>
      <c r="GL562">
        <f>IF($GO562&gt;=39,INDEX($DJ:$DJ,$GN562+39),"")</f>
      </c>
      <c r="GM562">
        <f>IF($GO562&gt;=40,INDEX($DJ:$DJ,$GN562+40),"")</f>
      </c>
      <c r="GN562">
        <f>IFERROR(MATCH($DH562,$DI$2:$DI$148,0)+1,0)</f>
      </c>
      <c r="GO562">
        <f>IFERROR(INDEX($DK$2:$DK$148,MATCH($DH562,$DI$2:$DI$148,0)),0)</f>
      </c>
      <c r="GP562">
        <f>IFERROR(MATCH($Y562,$DL$562:$EY$562,0),0)</f>
      </c>
      <c r="GQ562">
        <f>IF($GP562&gt;0,INDEX($EZ$562:$GM$562,$GP562),"")</f>
      </c>
      <c r="GT562">
        <f>IF($JC562&gt;=1,INDEX($GR:$GR,$JB562+1),"")</f>
      </c>
      <c r="GU562">
        <f>IF($JC562&gt;=2,INDEX($GR:$GR,$JB562+2),"")</f>
      </c>
      <c r="GV562">
        <f>IF($JC562&gt;=3,INDEX($GR:$GR,$JB562+3),"")</f>
      </c>
      <c r="GW562">
        <f>IF($JC562&gt;=4,INDEX($GR:$GR,$JB562+4),"")</f>
      </c>
      <c r="GX562">
        <f>IF($JC562&gt;=5,INDEX($GR:$GR,$JB562+5),"")</f>
      </c>
      <c r="GY562">
        <f>IF($JC562&gt;=6,INDEX($GR:$GR,$JB562+6),"")</f>
      </c>
      <c r="GZ562">
        <f>IF($JC562&gt;=7,INDEX($GR:$GR,$JB562+7),"")</f>
      </c>
      <c r="HA562">
        <f>IF($JC562&gt;=8,INDEX($GR:$GR,$JB562+8),"")</f>
      </c>
      <c r="HB562">
        <f>IF($JC562&gt;=9,INDEX($GR:$GR,$JB562+9),"")</f>
      </c>
      <c r="HC562">
        <f>IF($JC562&gt;=10,INDEX($GR:$GR,$JB562+10),"")</f>
      </c>
      <c r="HD562">
        <f>IF($JC562&gt;=11,INDEX($GR:$GR,$JB562+11),"")</f>
      </c>
      <c r="HE562">
        <f>IF($JC562&gt;=12,INDEX($GR:$GR,$JB562+12),"")</f>
      </c>
      <c r="HF562">
        <f>IF($JC562&gt;=13,INDEX($GR:$GR,$JB562+13),"")</f>
      </c>
      <c r="HG562">
        <f>IF($JC562&gt;=14,INDEX($GR:$GR,$JB562+14),"")</f>
      </c>
      <c r="HH562">
        <f>IF($JC562&gt;=15,INDEX($GR:$GR,$JB562+15),"")</f>
      </c>
      <c r="HI562">
        <f>IF($JC562&gt;=16,INDEX($GR:$GR,$JB562+16),"")</f>
      </c>
      <c r="HJ562">
        <f>IF($JC562&gt;=17,INDEX($GR:$GR,$JB562+17),"")</f>
      </c>
      <c r="HK562">
        <f>IF($JC562&gt;=18,INDEX($GR:$GR,$JB562+18),"")</f>
      </c>
      <c r="HL562">
        <f>IF($JC562&gt;=19,INDEX($GR:$GR,$JB562+19),"")</f>
      </c>
      <c r="HM562">
        <f>IF($JC562&gt;=20,INDEX($GR:$GR,$JB562+20),"")</f>
      </c>
      <c r="HN562">
        <f>IF($JC562&gt;=21,INDEX($GR:$GR,$JB562+21),"")</f>
      </c>
      <c r="HO562">
        <f>IF($JC562&gt;=22,INDEX($GR:$GR,$JB562+22),"")</f>
      </c>
      <c r="HP562">
        <f>IF($JC562&gt;=23,INDEX($GR:$GR,$JB562+23),"")</f>
      </c>
      <c r="HQ562">
        <f>IF($JC562&gt;=24,INDEX($GR:$GR,$JB562+24),"")</f>
      </c>
      <c r="HR562">
        <f>IF($JC562&gt;=25,INDEX($GR:$GR,$JB562+25),"")</f>
      </c>
      <c r="HS562">
        <f>IF($JC562&gt;=26,INDEX($GR:$GR,$JB562+26),"")</f>
      </c>
      <c r="HT562">
        <f>IF($JC562&gt;=27,INDEX($GR:$GR,$JB562+27),"")</f>
      </c>
      <c r="HU562">
        <f>IF($JC562&gt;=28,INDEX($GR:$GR,$JB562+28),"")</f>
      </c>
      <c r="HV562">
        <f>IF($JC562&gt;=29,INDEX($GR:$GR,$JB562+29),"")</f>
      </c>
      <c r="HW562">
        <f>IF($JC562&gt;=30,INDEX($GR:$GR,$JB562+30),"")</f>
      </c>
      <c r="HX562">
        <f>IF($JC562&gt;=31,INDEX($GR:$GR,$JB562+31),"")</f>
      </c>
      <c r="HY562">
        <f>IF($JC562&gt;=32,INDEX($GR:$GR,$JB562+32),"")</f>
      </c>
      <c r="HZ562">
        <f>IF($JC562&gt;=33,INDEX($GR:$GR,$JB562+33),"")</f>
      </c>
      <c r="IA562">
        <f>IF($JC562&gt;=34,INDEX($GR:$GR,$JB562+34),"")</f>
      </c>
      <c r="IB562">
        <f>IF($JC562&gt;=35,INDEX($GR:$GR,$JB562+35),"")</f>
      </c>
      <c r="IC562">
        <f>IF($JC562&gt;=36,INDEX($GR:$GR,$JB562+36),"")</f>
      </c>
      <c r="ID562">
        <f>IF($JC562&gt;=37,INDEX($GR:$GR,$JB562+37),"")</f>
      </c>
      <c r="IE562">
        <f>IF($JC562&gt;=38,INDEX($GR:$GR,$JB562+38),"")</f>
      </c>
      <c r="IF562">
        <f>IF($JC562&gt;=39,INDEX($GR:$GR,$JB562+39),"")</f>
      </c>
      <c r="IG562">
        <f>IF($JC562&gt;=40,INDEX($GR:$GR,$JB562+40),"")</f>
      </c>
      <c r="IH562">
        <f>IF($JC562&gt;=41,INDEX($GR:$GR,$JB562+41),"")</f>
      </c>
      <c r="II562">
        <f>IF($JC562&gt;=42,INDEX($GR:$GR,$JB562+42),"")</f>
      </c>
      <c r="IJ562">
        <f>IF($JC562&gt;=43,INDEX($GR:$GR,$JB562+43),"")</f>
      </c>
      <c r="IK562">
        <f>IF($JC562&gt;=44,INDEX($GR:$GR,$JB562+44),"")</f>
      </c>
      <c r="IL562">
        <f>IF($JC562&gt;=45,INDEX($GR:$GR,$JB562+45),"")</f>
      </c>
      <c r="IM562">
        <f>IF($JC562&gt;=46,INDEX($GR:$GR,$JB562+46),"")</f>
      </c>
      <c r="IN562">
        <f>IF($JC562&gt;=47,INDEX($GR:$GR,$JB562+47),"")</f>
      </c>
      <c r="IO562">
        <f>IF($JC562&gt;=48,INDEX($GR:$GR,$JB562+48),"")</f>
      </c>
      <c r="IP562">
        <f>IF($JC562&gt;=49,INDEX($GR:$GR,$JB562+49),"")</f>
      </c>
      <c r="IQ562">
        <f>IF($JC562&gt;=50,INDEX($GR:$GR,$JB562+50),"")</f>
      </c>
      <c r="IR562">
        <f>IF($JC562&gt;=51,INDEX($GR:$GR,$JB562+51),"")</f>
      </c>
      <c r="IS562">
        <f>IF($JC562&gt;=52,INDEX($GR:$GR,$JB562+52),"")</f>
      </c>
      <c r="IT562">
        <f>IF($JC562&gt;=53,INDEX($GR:$GR,$JB562+53),"")</f>
      </c>
      <c r="IU562">
        <f>IF($JC562&gt;=54,INDEX($GR:$GR,$JB562+54),"")</f>
      </c>
      <c r="IV562">
        <f>IF($JC562&gt;=55,INDEX($GR:$GR,$JB562+55),"")</f>
      </c>
      <c r="IW562">
        <f>IF($JC562&gt;=56,INDEX($GR:$GR,$JB562+56),"")</f>
      </c>
      <c r="IX562">
        <f>IF($JC562&gt;=57,INDEX($GR:$GR,$JB562+57),"")</f>
      </c>
      <c r="IY562">
        <f>IF($JC562&gt;=58,INDEX($GR:$GR,$JB562+58),"")</f>
      </c>
      <c r="IZ562">
        <f>IF($JC562&gt;=59,INDEX($GR:$GR,$JB562+59),"")</f>
      </c>
      <c r="JA562">
        <f>IF($JC562&gt;=60,INDEX($GR:$GR,$JB562+60),"")</f>
      </c>
      <c r="JB562">
        <f>IFERROR(MATCH($GQ562,$GR$2:$GR$324,0)+1,0)</f>
      </c>
      <c r="JC562">
        <f>IFERROR(INDEX($GS$2:$GS$324,MATCH($GQ562,$GR$2:$GR$324,0)),0)</f>
      </c>
      <c r="JD562" t="s">
        <v>40</v>
      </c>
      <c r="JE562" t="s">
        <v>40</v>
      </c>
    </row>
    <row r="563" spans="1:265" x14ac:dyDescent="0.25">
      <c r="Q563">
        <f>IF(OR($T563="",$P563=""),"",IFERROR($T563/$P563,0))</f>
      </c>
      <c r="R563">
        <f>IF($T563="","",
SUM($S563,$U563,$Z563,$V563,$X563)*
(1-IF($AA563="",0,VALUE($AA563)/100)))</f>
      </c>
      <c r="S563">
        <f>IF($T563="","",$T563)</f>
      </c>
      <c r="U563">
        <f>IF($T563="","",
IF($N563="","",
IF(ISNUMBER(SEARCH("exempt",LOWER($N563))),0,
$T563*(VALUE(SUBSTITUTE($N563,"%",""))/100))))</f>
      </c>
      <c r="AB563">
        <f>IFERROR(IF(FIND(" - ",$K563)&gt;0,MID($K563,FIND(" - ",$K563)+3,LEN($K563)),""),"")</f>
      </c>
      <c r="AK563" t="s">
        <v>1150</v>
      </c>
      <c r="AP563">
        <f>IFERROR(LEFT($K563,FIND(" - ",$K563)-1),$K563)</f>
      </c>
      <c r="AS563">
        <f>IF($CH563&gt;=1,INDEX($AQ:$AQ,$CG563+1),"")</f>
      </c>
      <c r="AT563">
        <f>IF($CH563&gt;=2,INDEX($AQ:$AQ,$CG563+2),"")</f>
      </c>
      <c r="AU563">
        <f>IF($CH563&gt;=3,INDEX($AQ:$AQ,$CG563+3),"")</f>
      </c>
      <c r="AV563">
        <f>IF($CH563&gt;=4,INDEX($AQ:$AQ,$CG563+4),"")</f>
      </c>
      <c r="AW563">
        <f>IF($CH563&gt;=5,INDEX($AQ:$AQ,$CG563+5),"")</f>
      </c>
      <c r="AX563">
        <f>IF($CH563&gt;=6,INDEX($AQ:$AQ,$CG563+6),"")</f>
      </c>
      <c r="AY563">
        <f>IF($CH563&gt;=7,INDEX($AQ:$AQ,$CG563+7),"")</f>
      </c>
      <c r="AZ563">
        <f>IF($CH563&gt;=8,INDEX($AQ:$AQ,$CG563+8),"")</f>
      </c>
      <c r="BA563">
        <f>IF($CH563&gt;=9,INDEX($AQ:$AQ,$CG563+9),"")</f>
      </c>
      <c r="BB563">
        <f>IF($CH563&gt;=10,INDEX($AQ:$AQ,$CG563+10),"")</f>
      </c>
      <c r="BC563">
        <f>IF($CH563&gt;=11,INDEX($AQ:$AQ,$CG563+11),"")</f>
      </c>
      <c r="BD563">
        <f>IF($CH563&gt;=12,INDEX($AQ:$AQ,$CG563+12),"")</f>
      </c>
      <c r="BE563">
        <f>IF($CH563&gt;=13,INDEX($AQ:$AQ,$CG563+13),"")</f>
      </c>
      <c r="BF563">
        <f>IF($CH563&gt;=14,INDEX($AQ:$AQ,$CG563+14),"")</f>
      </c>
      <c r="BG563">
        <f>IF($CH563&gt;=15,INDEX($AQ:$AQ,$CG563+15),"")</f>
      </c>
      <c r="BH563">
        <f>IF($CH563&gt;=16,INDEX($AQ:$AQ,$CG563+16),"")</f>
      </c>
      <c r="BI563">
        <f>IF($CH563&gt;=17,INDEX($AQ:$AQ,$CG563+17),"")</f>
      </c>
      <c r="BJ563">
        <f>IF($CH563&gt;=18,INDEX($AQ:$AQ,$CG563+18),"")</f>
      </c>
      <c r="BK563">
        <f>IF($CH563&gt;=19,INDEX($AQ:$AQ,$CG563+19),"")</f>
      </c>
      <c r="BL563">
        <f>IF($CH563&gt;=20,INDEX($AQ:$AQ,$CG563+20),"")</f>
      </c>
      <c r="BM563">
        <f>IF($CH563&gt;=21,INDEX($AQ:$AQ,$CG563+21),"")</f>
      </c>
      <c r="BN563">
        <f>IF($CH563&gt;=22,INDEX($AQ:$AQ,$CG563+22),"")</f>
      </c>
      <c r="BO563">
        <f>IF($CH563&gt;=23,INDEX($AQ:$AQ,$CG563+23),"")</f>
      </c>
      <c r="BP563">
        <f>IF($CH563&gt;=24,INDEX($AQ:$AQ,$CG563+24),"")</f>
      </c>
      <c r="BQ563">
        <f>IF($CH563&gt;=25,INDEX($AQ:$AQ,$CG563+25),"")</f>
      </c>
      <c r="BR563">
        <f>IF($CH563&gt;=26,INDEX($AQ:$AQ,$CG563+26),"")</f>
      </c>
      <c r="BS563">
        <f>IF($CH563&gt;=27,INDEX($AQ:$AQ,$CG563+27),"")</f>
      </c>
      <c r="BT563">
        <f>IF($CH563&gt;=28,INDEX($AQ:$AQ,$CG563+28),"")</f>
      </c>
      <c r="BU563">
        <f>IF($CH563&gt;=29,INDEX($AQ:$AQ,$CG563+29),"")</f>
      </c>
      <c r="BV563">
        <f>IF($CH563&gt;=30,INDEX($AQ:$AQ,$CG563+30),"")</f>
      </c>
      <c r="BW563">
        <f>IF($CH563&gt;=31,INDEX($AQ:$AQ,$CG563+31),"")</f>
      </c>
      <c r="BX563">
        <f>IF($CH563&gt;=32,INDEX($AQ:$AQ,$CG563+32),"")</f>
      </c>
      <c r="BY563">
        <f>IF($CH563&gt;=33,INDEX($AQ:$AQ,$CG563+33),"")</f>
      </c>
      <c r="BZ563">
        <f>IF($CH563&gt;=34,INDEX($AQ:$AQ,$CG563+34),"")</f>
      </c>
      <c r="CA563">
        <f>IF($CH563&gt;=35,INDEX($AQ:$AQ,$CG563+35),"")</f>
      </c>
      <c r="CB563">
        <f>IF($CH563&gt;=36,INDEX($AQ:$AQ,$CG563+36),"")</f>
      </c>
      <c r="CC563">
        <f>IF($CH563&gt;=37,INDEX($AQ:$AQ,$CG563+37),"")</f>
      </c>
      <c r="CD563">
        <f>IF($CH563&gt;=38,INDEX($AQ:$AQ,$CG563+38),"")</f>
      </c>
      <c r="CE563">
        <f>IF($CH563&gt;=39,INDEX($AQ:$AQ,$CG563+39),"")</f>
      </c>
      <c r="CF563">
        <f>IF($CH563&gt;=40,INDEX($AQ:$AQ,$CG563+40),"")</f>
      </c>
      <c r="CG563">
        <f>IFERROR(MATCH($AP563,$AQ$2:$AQ$134,0)+1,0)</f>
      </c>
      <c r="CH563">
        <f>IFERROR(INDEX($AR$2:$AR$134,MATCH($AP563,$AQ$2:$AQ$134,0)),0)</f>
      </c>
      <c r="CI563">
        <f>IFERROR(LEFT($L563,FIND(" - ",$L563)-1),$L563)</f>
      </c>
      <c r="CL563">
        <f>IF($DG563&gt;=1,INDEX($CJ:$CJ,$DF563+1),"")</f>
      </c>
      <c r="CM563">
        <f>IF($DG563&gt;=2,INDEX($CJ:$CJ,$DF563+2),"")</f>
      </c>
      <c r="CN563">
        <f>IF($DG563&gt;=3,INDEX($CJ:$CJ,$DF563+3),"")</f>
      </c>
      <c r="CO563">
        <f>IF($DG563&gt;=4,INDEX($CJ:$CJ,$DF563+4),"")</f>
      </c>
      <c r="CP563">
        <f>IF($DG563&gt;=5,INDEX($CJ:$CJ,$DF563+5),"")</f>
      </c>
      <c r="CQ563">
        <f>IF($DG563&gt;=6,INDEX($CJ:$CJ,$DF563+6),"")</f>
      </c>
      <c r="CR563">
        <f>IF($DG563&gt;=7,INDEX($CJ:$CJ,$DF563+7),"")</f>
      </c>
      <c r="CS563">
        <f>IF($DG563&gt;=8,INDEX($CJ:$CJ,$DF563+8),"")</f>
      </c>
      <c r="CT563">
        <f>IF($DG563&gt;=9,INDEX($CJ:$CJ,$DF563+9),"")</f>
      </c>
      <c r="CU563">
        <f>IF($DG563&gt;=10,INDEX($CJ:$CJ,$DF563+10),"")</f>
      </c>
      <c r="CV563">
        <f>IF($DG563&gt;=11,INDEX($CJ:$CJ,$DF563+11),"")</f>
      </c>
      <c r="CW563">
        <f>IF($DG563&gt;=12,INDEX($CJ:$CJ,$DF563+12),"")</f>
      </c>
      <c r="CX563">
        <f>IF($DG563&gt;=13,INDEX($CJ:$CJ,$DF563+13),"")</f>
      </c>
      <c r="CY563">
        <f>IF($DG563&gt;=14,INDEX($CJ:$CJ,$DF563+14),"")</f>
      </c>
      <c r="CZ563">
        <f>IF($DG563&gt;=15,INDEX($CJ:$CJ,$DF563+15),"")</f>
      </c>
      <c r="DA563">
        <f>IF($DG563&gt;=16,INDEX($CJ:$CJ,$DF563+16),"")</f>
      </c>
      <c r="DB563">
        <f>IF($DG563&gt;=17,INDEX($CJ:$CJ,$DF563+17),"")</f>
      </c>
      <c r="DC563">
        <f>IF($DG563&gt;=18,INDEX($CJ:$CJ,$DF563+18),"")</f>
      </c>
      <c r="DD563">
        <f>IF($DG563&gt;=19,INDEX($CJ:$CJ,$DF563+19),"")</f>
      </c>
      <c r="DE563">
        <f>IF($DG563&gt;=20,INDEX($CJ:$CJ,$DF563+20),"")</f>
      </c>
      <c r="DF563">
        <f>IFERROR(MATCH($CI563,$CJ$2:$CJ$263,0)+1,0)</f>
      </c>
      <c r="DG563">
        <f>IFERROR(INDEX($CK$2:$CK$263,MATCH($CI563,$CJ$2:$CJ$263,0)),0)</f>
      </c>
      <c r="DH563">
        <f>IFERROR(INDEX($AO:$AO,MATCH($N563,$AN:$AN,0))&amp;"","")</f>
      </c>
      <c r="DL563">
        <f>IF($GO563&gt;=1,INDEX($DI:$DI,$GN563+1),"")</f>
      </c>
      <c r="DM563">
        <f>IF($GO563&gt;=2,INDEX($DI:$DI,$GN563+2),"")</f>
      </c>
      <c r="DN563">
        <f>IF($GO563&gt;=3,INDEX($DI:$DI,$GN563+3),"")</f>
      </c>
      <c r="DO563">
        <f>IF($GO563&gt;=4,INDEX($DI:$DI,$GN563+4),"")</f>
      </c>
      <c r="DP563">
        <f>IF($GO563&gt;=5,INDEX($DI:$DI,$GN563+5),"")</f>
      </c>
      <c r="DQ563">
        <f>IF($GO563&gt;=6,INDEX($DI:$DI,$GN563+6),"")</f>
      </c>
      <c r="DR563">
        <f>IF($GO563&gt;=7,INDEX($DI:$DI,$GN563+7),"")</f>
      </c>
      <c r="DS563">
        <f>IF($GO563&gt;=8,INDEX($DI:$DI,$GN563+8),"")</f>
      </c>
      <c r="DT563">
        <f>IF($GO563&gt;=9,INDEX($DI:$DI,$GN563+9),"")</f>
      </c>
      <c r="DU563">
        <f>IF($GO563&gt;=10,INDEX($DI:$DI,$GN563+10),"")</f>
      </c>
      <c r="DV563">
        <f>IF($GO563&gt;=11,INDEX($DI:$DI,$GN563+11),"")</f>
      </c>
      <c r="DW563">
        <f>IF($GO563&gt;=12,INDEX($DI:$DI,$GN563+12),"")</f>
      </c>
      <c r="DX563">
        <f>IF($GO563&gt;=13,INDEX($DI:$DI,$GN563+13),"")</f>
      </c>
      <c r="DY563">
        <f>IF($GO563&gt;=14,INDEX($DI:$DI,$GN563+14),"")</f>
      </c>
      <c r="DZ563">
        <f>IF($GO563&gt;=15,INDEX($DI:$DI,$GN563+15),"")</f>
      </c>
      <c r="EA563">
        <f>IF($GO563&gt;=16,INDEX($DI:$DI,$GN563+16),"")</f>
      </c>
      <c r="EB563">
        <f>IF($GO563&gt;=17,INDEX($DI:$DI,$GN563+17),"")</f>
      </c>
      <c r="EC563">
        <f>IF($GO563&gt;=18,INDEX($DI:$DI,$GN563+18),"")</f>
      </c>
      <c r="ED563">
        <f>IF($GO563&gt;=19,INDEX($DI:$DI,$GN563+19),"")</f>
      </c>
      <c r="EE563">
        <f>IF($GO563&gt;=20,INDEX($DI:$DI,$GN563+20),"")</f>
      </c>
      <c r="EF563">
        <f>IF($GO563&gt;=21,INDEX($DI:$DI,$GN563+21),"")</f>
      </c>
      <c r="EG563">
        <f>IF($GO563&gt;=22,INDEX($DI:$DI,$GN563+22),"")</f>
      </c>
      <c r="EH563">
        <f>IF($GO563&gt;=23,INDEX($DI:$DI,$GN563+23),"")</f>
      </c>
      <c r="EI563">
        <f>IF($GO563&gt;=24,INDEX($DI:$DI,$GN563+24),"")</f>
      </c>
      <c r="EJ563">
        <f>IF($GO563&gt;=25,INDEX($DI:$DI,$GN563+25),"")</f>
      </c>
      <c r="EK563">
        <f>IF($GO563&gt;=26,INDEX($DI:$DI,$GN563+26),"")</f>
      </c>
      <c r="EL563">
        <f>IF($GO563&gt;=27,INDEX($DI:$DI,$GN563+27),"")</f>
      </c>
      <c r="EM563">
        <f>IF($GO563&gt;=28,INDEX($DI:$DI,$GN563+28),"")</f>
      </c>
      <c r="EN563">
        <f>IF($GO563&gt;=29,INDEX($DI:$DI,$GN563+29),"")</f>
      </c>
      <c r="EO563">
        <f>IF($GO563&gt;=30,INDEX($DI:$DI,$GN563+30),"")</f>
      </c>
      <c r="EP563">
        <f>IF($GO563&gt;=31,INDEX($DI:$DI,$GN563+31),"")</f>
      </c>
      <c r="EQ563">
        <f>IF($GO563&gt;=32,INDEX($DI:$DI,$GN563+32),"")</f>
      </c>
      <c r="ER563">
        <f>IF($GO563&gt;=33,INDEX($DI:$DI,$GN563+33),"")</f>
      </c>
      <c r="ES563">
        <f>IF($GO563&gt;=34,INDEX($DI:$DI,$GN563+34),"")</f>
      </c>
      <c r="ET563">
        <f>IF($GO563&gt;=35,INDEX($DI:$DI,$GN563+35),"")</f>
      </c>
      <c r="EU563">
        <f>IF($GO563&gt;=36,INDEX($DI:$DI,$GN563+36),"")</f>
      </c>
      <c r="EV563">
        <f>IF($GO563&gt;=37,INDEX($DI:$DI,$GN563+37),"")</f>
      </c>
      <c r="EW563">
        <f>IF($GO563&gt;=38,INDEX($DI:$DI,$GN563+38),"")</f>
      </c>
      <c r="EX563">
        <f>IF($GO563&gt;=39,INDEX($DI:$DI,$GN563+39),"")</f>
      </c>
      <c r="EY563">
        <f>IF($GO563&gt;=40,INDEX($DI:$DI,$GN563+40),"")</f>
      </c>
      <c r="EZ563">
        <f>IF($GO563&gt;=1,INDEX($DJ:$DJ,$GN563+1),"")</f>
      </c>
      <c r="FA563">
        <f>IF($GO563&gt;=2,INDEX($DJ:$DJ,$GN563+2),"")</f>
      </c>
      <c r="FB563">
        <f>IF($GO563&gt;=3,INDEX($DJ:$DJ,$GN563+3),"")</f>
      </c>
      <c r="FC563">
        <f>IF($GO563&gt;=4,INDEX($DJ:$DJ,$GN563+4),"")</f>
      </c>
      <c r="FD563">
        <f>IF($GO563&gt;=5,INDEX($DJ:$DJ,$GN563+5),"")</f>
      </c>
      <c r="FE563">
        <f>IF($GO563&gt;=6,INDEX($DJ:$DJ,$GN563+6),"")</f>
      </c>
      <c r="FF563">
        <f>IF($GO563&gt;=7,INDEX($DJ:$DJ,$GN563+7),"")</f>
      </c>
      <c r="FG563">
        <f>IF($GO563&gt;=8,INDEX($DJ:$DJ,$GN563+8),"")</f>
      </c>
      <c r="FH563">
        <f>IF($GO563&gt;=9,INDEX($DJ:$DJ,$GN563+9),"")</f>
      </c>
      <c r="FI563">
        <f>IF($GO563&gt;=10,INDEX($DJ:$DJ,$GN563+10),"")</f>
      </c>
      <c r="FJ563">
        <f>IF($GO563&gt;=11,INDEX($DJ:$DJ,$GN563+11),"")</f>
      </c>
      <c r="FK563">
        <f>IF($GO563&gt;=12,INDEX($DJ:$DJ,$GN563+12),"")</f>
      </c>
      <c r="FL563">
        <f>IF($GO563&gt;=13,INDEX($DJ:$DJ,$GN563+13),"")</f>
      </c>
      <c r="FM563">
        <f>IF($GO563&gt;=14,INDEX($DJ:$DJ,$GN563+14),"")</f>
      </c>
      <c r="FN563">
        <f>IF($GO563&gt;=15,INDEX($DJ:$DJ,$GN563+15),"")</f>
      </c>
      <c r="FO563">
        <f>IF($GO563&gt;=16,INDEX($DJ:$DJ,$GN563+16),"")</f>
      </c>
      <c r="FP563">
        <f>IF($GO563&gt;=17,INDEX($DJ:$DJ,$GN563+17),"")</f>
      </c>
      <c r="FQ563">
        <f>IF($GO563&gt;=18,INDEX($DJ:$DJ,$GN563+18),"")</f>
      </c>
      <c r="FR563">
        <f>IF($GO563&gt;=19,INDEX($DJ:$DJ,$GN563+19),"")</f>
      </c>
      <c r="FS563">
        <f>IF($GO563&gt;=20,INDEX($DJ:$DJ,$GN563+20),"")</f>
      </c>
      <c r="FT563">
        <f>IF($GO563&gt;=21,INDEX($DJ:$DJ,$GN563+21),"")</f>
      </c>
      <c r="FU563">
        <f>IF($GO563&gt;=22,INDEX($DJ:$DJ,$GN563+22),"")</f>
      </c>
      <c r="FV563">
        <f>IF($GO563&gt;=23,INDEX($DJ:$DJ,$GN563+23),"")</f>
      </c>
      <c r="FW563">
        <f>IF($GO563&gt;=24,INDEX($DJ:$DJ,$GN563+24),"")</f>
      </c>
      <c r="FX563">
        <f>IF($GO563&gt;=25,INDEX($DJ:$DJ,$GN563+25),"")</f>
      </c>
      <c r="FY563">
        <f>IF($GO563&gt;=26,INDEX($DJ:$DJ,$GN563+26),"")</f>
      </c>
      <c r="FZ563">
        <f>IF($GO563&gt;=27,INDEX($DJ:$DJ,$GN563+27),"")</f>
      </c>
      <c r="GA563">
        <f>IF($GO563&gt;=28,INDEX($DJ:$DJ,$GN563+28),"")</f>
      </c>
      <c r="GB563">
        <f>IF($GO563&gt;=29,INDEX($DJ:$DJ,$GN563+29),"")</f>
      </c>
      <c r="GC563">
        <f>IF($GO563&gt;=30,INDEX($DJ:$DJ,$GN563+30),"")</f>
      </c>
      <c r="GD563">
        <f>IF($GO563&gt;=31,INDEX($DJ:$DJ,$GN563+31),"")</f>
      </c>
      <c r="GE563">
        <f>IF($GO563&gt;=32,INDEX($DJ:$DJ,$GN563+32),"")</f>
      </c>
      <c r="GF563">
        <f>IF($GO563&gt;=33,INDEX($DJ:$DJ,$GN563+33),"")</f>
      </c>
      <c r="GG563">
        <f>IF($GO563&gt;=34,INDEX($DJ:$DJ,$GN563+34),"")</f>
      </c>
      <c r="GH563">
        <f>IF($GO563&gt;=35,INDEX($DJ:$DJ,$GN563+35),"")</f>
      </c>
      <c r="GI563">
        <f>IF($GO563&gt;=36,INDEX($DJ:$DJ,$GN563+36),"")</f>
      </c>
      <c r="GJ563">
        <f>IF($GO563&gt;=37,INDEX($DJ:$DJ,$GN563+37),"")</f>
      </c>
      <c r="GK563">
        <f>IF($GO563&gt;=38,INDEX($DJ:$DJ,$GN563+38),"")</f>
      </c>
      <c r="GL563">
        <f>IF($GO563&gt;=39,INDEX($DJ:$DJ,$GN563+39),"")</f>
      </c>
      <c r="GM563">
        <f>IF($GO563&gt;=40,INDEX($DJ:$DJ,$GN563+40),"")</f>
      </c>
      <c r="GN563">
        <f>IFERROR(MATCH($DH563,$DI$2:$DI$148,0)+1,0)</f>
      </c>
      <c r="GO563">
        <f>IFERROR(INDEX($DK$2:$DK$148,MATCH($DH563,$DI$2:$DI$148,0)),0)</f>
      </c>
      <c r="GP563">
        <f>IFERROR(MATCH($Y563,$DL$563:$EY$563,0),0)</f>
      </c>
      <c r="GQ563">
        <f>IF($GP563&gt;0,INDEX($EZ$563:$GM$563,$GP563),"")</f>
      </c>
      <c r="GT563">
        <f>IF($JC563&gt;=1,INDEX($GR:$GR,$JB563+1),"")</f>
      </c>
      <c r="GU563">
        <f>IF($JC563&gt;=2,INDEX($GR:$GR,$JB563+2),"")</f>
      </c>
      <c r="GV563">
        <f>IF($JC563&gt;=3,INDEX($GR:$GR,$JB563+3),"")</f>
      </c>
      <c r="GW563">
        <f>IF($JC563&gt;=4,INDEX($GR:$GR,$JB563+4),"")</f>
      </c>
      <c r="GX563">
        <f>IF($JC563&gt;=5,INDEX($GR:$GR,$JB563+5),"")</f>
      </c>
      <c r="GY563">
        <f>IF($JC563&gt;=6,INDEX($GR:$GR,$JB563+6),"")</f>
      </c>
      <c r="GZ563">
        <f>IF($JC563&gt;=7,INDEX($GR:$GR,$JB563+7),"")</f>
      </c>
      <c r="HA563">
        <f>IF($JC563&gt;=8,INDEX($GR:$GR,$JB563+8),"")</f>
      </c>
      <c r="HB563">
        <f>IF($JC563&gt;=9,INDEX($GR:$GR,$JB563+9),"")</f>
      </c>
      <c r="HC563">
        <f>IF($JC563&gt;=10,INDEX($GR:$GR,$JB563+10),"")</f>
      </c>
      <c r="HD563">
        <f>IF($JC563&gt;=11,INDEX($GR:$GR,$JB563+11),"")</f>
      </c>
      <c r="HE563">
        <f>IF($JC563&gt;=12,INDEX($GR:$GR,$JB563+12),"")</f>
      </c>
      <c r="HF563">
        <f>IF($JC563&gt;=13,INDEX($GR:$GR,$JB563+13),"")</f>
      </c>
      <c r="HG563">
        <f>IF($JC563&gt;=14,INDEX($GR:$GR,$JB563+14),"")</f>
      </c>
      <c r="HH563">
        <f>IF($JC563&gt;=15,INDEX($GR:$GR,$JB563+15),"")</f>
      </c>
      <c r="HI563">
        <f>IF($JC563&gt;=16,INDEX($GR:$GR,$JB563+16),"")</f>
      </c>
      <c r="HJ563">
        <f>IF($JC563&gt;=17,INDEX($GR:$GR,$JB563+17),"")</f>
      </c>
      <c r="HK563">
        <f>IF($JC563&gt;=18,INDEX($GR:$GR,$JB563+18),"")</f>
      </c>
      <c r="HL563">
        <f>IF($JC563&gt;=19,INDEX($GR:$GR,$JB563+19),"")</f>
      </c>
      <c r="HM563">
        <f>IF($JC563&gt;=20,INDEX($GR:$GR,$JB563+20),"")</f>
      </c>
      <c r="HN563">
        <f>IF($JC563&gt;=21,INDEX($GR:$GR,$JB563+21),"")</f>
      </c>
      <c r="HO563">
        <f>IF($JC563&gt;=22,INDEX($GR:$GR,$JB563+22),"")</f>
      </c>
      <c r="HP563">
        <f>IF($JC563&gt;=23,INDEX($GR:$GR,$JB563+23),"")</f>
      </c>
      <c r="HQ563">
        <f>IF($JC563&gt;=24,INDEX($GR:$GR,$JB563+24),"")</f>
      </c>
      <c r="HR563">
        <f>IF($JC563&gt;=25,INDEX($GR:$GR,$JB563+25),"")</f>
      </c>
      <c r="HS563">
        <f>IF($JC563&gt;=26,INDEX($GR:$GR,$JB563+26),"")</f>
      </c>
      <c r="HT563">
        <f>IF($JC563&gt;=27,INDEX($GR:$GR,$JB563+27),"")</f>
      </c>
      <c r="HU563">
        <f>IF($JC563&gt;=28,INDEX($GR:$GR,$JB563+28),"")</f>
      </c>
      <c r="HV563">
        <f>IF($JC563&gt;=29,INDEX($GR:$GR,$JB563+29),"")</f>
      </c>
      <c r="HW563">
        <f>IF($JC563&gt;=30,INDEX($GR:$GR,$JB563+30),"")</f>
      </c>
      <c r="HX563">
        <f>IF($JC563&gt;=31,INDEX($GR:$GR,$JB563+31),"")</f>
      </c>
      <c r="HY563">
        <f>IF($JC563&gt;=32,INDEX($GR:$GR,$JB563+32),"")</f>
      </c>
      <c r="HZ563">
        <f>IF($JC563&gt;=33,INDEX($GR:$GR,$JB563+33),"")</f>
      </c>
      <c r="IA563">
        <f>IF($JC563&gt;=34,INDEX($GR:$GR,$JB563+34),"")</f>
      </c>
      <c r="IB563">
        <f>IF($JC563&gt;=35,INDEX($GR:$GR,$JB563+35),"")</f>
      </c>
      <c r="IC563">
        <f>IF($JC563&gt;=36,INDEX($GR:$GR,$JB563+36),"")</f>
      </c>
      <c r="ID563">
        <f>IF($JC563&gt;=37,INDEX($GR:$GR,$JB563+37),"")</f>
      </c>
      <c r="IE563">
        <f>IF($JC563&gt;=38,INDEX($GR:$GR,$JB563+38),"")</f>
      </c>
      <c r="IF563">
        <f>IF($JC563&gt;=39,INDEX($GR:$GR,$JB563+39),"")</f>
      </c>
      <c r="IG563">
        <f>IF($JC563&gt;=40,INDEX($GR:$GR,$JB563+40),"")</f>
      </c>
      <c r="IH563">
        <f>IF($JC563&gt;=41,INDEX($GR:$GR,$JB563+41),"")</f>
      </c>
      <c r="II563">
        <f>IF($JC563&gt;=42,INDEX($GR:$GR,$JB563+42),"")</f>
      </c>
      <c r="IJ563">
        <f>IF($JC563&gt;=43,INDEX($GR:$GR,$JB563+43),"")</f>
      </c>
      <c r="IK563">
        <f>IF($JC563&gt;=44,INDEX($GR:$GR,$JB563+44),"")</f>
      </c>
      <c r="IL563">
        <f>IF($JC563&gt;=45,INDEX($GR:$GR,$JB563+45),"")</f>
      </c>
      <c r="IM563">
        <f>IF($JC563&gt;=46,INDEX($GR:$GR,$JB563+46),"")</f>
      </c>
      <c r="IN563">
        <f>IF($JC563&gt;=47,INDEX($GR:$GR,$JB563+47),"")</f>
      </c>
      <c r="IO563">
        <f>IF($JC563&gt;=48,INDEX($GR:$GR,$JB563+48),"")</f>
      </c>
      <c r="IP563">
        <f>IF($JC563&gt;=49,INDEX($GR:$GR,$JB563+49),"")</f>
      </c>
      <c r="IQ563">
        <f>IF($JC563&gt;=50,INDEX($GR:$GR,$JB563+50),"")</f>
      </c>
      <c r="IR563">
        <f>IF($JC563&gt;=51,INDEX($GR:$GR,$JB563+51),"")</f>
      </c>
      <c r="IS563">
        <f>IF($JC563&gt;=52,INDEX($GR:$GR,$JB563+52),"")</f>
      </c>
      <c r="IT563">
        <f>IF($JC563&gt;=53,INDEX($GR:$GR,$JB563+53),"")</f>
      </c>
      <c r="IU563">
        <f>IF($JC563&gt;=54,INDEX($GR:$GR,$JB563+54),"")</f>
      </c>
      <c r="IV563">
        <f>IF($JC563&gt;=55,INDEX($GR:$GR,$JB563+55),"")</f>
      </c>
      <c r="IW563">
        <f>IF($JC563&gt;=56,INDEX($GR:$GR,$JB563+56),"")</f>
      </c>
      <c r="IX563">
        <f>IF($JC563&gt;=57,INDEX($GR:$GR,$JB563+57),"")</f>
      </c>
      <c r="IY563">
        <f>IF($JC563&gt;=58,INDEX($GR:$GR,$JB563+58),"")</f>
      </c>
      <c r="IZ563">
        <f>IF($JC563&gt;=59,INDEX($GR:$GR,$JB563+59),"")</f>
      </c>
      <c r="JA563">
        <f>IF($JC563&gt;=60,INDEX($GR:$GR,$JB563+60),"")</f>
      </c>
      <c r="JB563">
        <f>IFERROR(MATCH($GQ563,$GR$2:$GR$324,0)+1,0)</f>
      </c>
      <c r="JC563">
        <f>IFERROR(INDEX($GS$2:$GS$324,MATCH($GQ563,$GR$2:$GR$324,0)),0)</f>
      </c>
      <c r="JD563" t="s">
        <v>40</v>
      </c>
      <c r="JE563" t="s">
        <v>40</v>
      </c>
    </row>
    <row r="564" spans="1:265" x14ac:dyDescent="0.25">
      <c r="Q564">
        <f>IF(OR($T564="",$P564=""),"",IFERROR($T564/$P564,0))</f>
      </c>
      <c r="R564">
        <f>IF($T564="","",
SUM($S564,$U564,$Z564,$V564,$X564)*
(1-IF($AA564="",0,VALUE($AA564)/100)))</f>
      </c>
      <c r="S564">
        <f>IF($T564="","",$T564)</f>
      </c>
      <c r="U564">
        <f>IF($T564="","",
IF($N564="","",
IF(ISNUMBER(SEARCH("exempt",LOWER($N564))),0,
$T564*(VALUE(SUBSTITUTE($N564,"%",""))/100))))</f>
      </c>
      <c r="AB564">
        <f>IFERROR(IF(FIND(" - ",$K564)&gt;0,MID($K564,FIND(" - ",$K564)+3,LEN($K564)),""),"")</f>
      </c>
      <c r="AK564" t="s">
        <v>1151</v>
      </c>
      <c r="AP564">
        <f>IFERROR(LEFT($K564,FIND(" - ",$K564)-1),$K564)</f>
      </c>
      <c r="AS564">
        <f>IF($CH564&gt;=1,INDEX($AQ:$AQ,$CG564+1),"")</f>
      </c>
      <c r="AT564">
        <f>IF($CH564&gt;=2,INDEX($AQ:$AQ,$CG564+2),"")</f>
      </c>
      <c r="AU564">
        <f>IF($CH564&gt;=3,INDEX($AQ:$AQ,$CG564+3),"")</f>
      </c>
      <c r="AV564">
        <f>IF($CH564&gt;=4,INDEX($AQ:$AQ,$CG564+4),"")</f>
      </c>
      <c r="AW564">
        <f>IF($CH564&gt;=5,INDEX($AQ:$AQ,$CG564+5),"")</f>
      </c>
      <c r="AX564">
        <f>IF($CH564&gt;=6,INDEX($AQ:$AQ,$CG564+6),"")</f>
      </c>
      <c r="AY564">
        <f>IF($CH564&gt;=7,INDEX($AQ:$AQ,$CG564+7),"")</f>
      </c>
      <c r="AZ564">
        <f>IF($CH564&gt;=8,INDEX($AQ:$AQ,$CG564+8),"")</f>
      </c>
      <c r="BA564">
        <f>IF($CH564&gt;=9,INDEX($AQ:$AQ,$CG564+9),"")</f>
      </c>
      <c r="BB564">
        <f>IF($CH564&gt;=10,INDEX($AQ:$AQ,$CG564+10),"")</f>
      </c>
      <c r="BC564">
        <f>IF($CH564&gt;=11,INDEX($AQ:$AQ,$CG564+11),"")</f>
      </c>
      <c r="BD564">
        <f>IF($CH564&gt;=12,INDEX($AQ:$AQ,$CG564+12),"")</f>
      </c>
      <c r="BE564">
        <f>IF($CH564&gt;=13,INDEX($AQ:$AQ,$CG564+13),"")</f>
      </c>
      <c r="BF564">
        <f>IF($CH564&gt;=14,INDEX($AQ:$AQ,$CG564+14),"")</f>
      </c>
      <c r="BG564">
        <f>IF($CH564&gt;=15,INDEX($AQ:$AQ,$CG564+15),"")</f>
      </c>
      <c r="BH564">
        <f>IF($CH564&gt;=16,INDEX($AQ:$AQ,$CG564+16),"")</f>
      </c>
      <c r="BI564">
        <f>IF($CH564&gt;=17,INDEX($AQ:$AQ,$CG564+17),"")</f>
      </c>
      <c r="BJ564">
        <f>IF($CH564&gt;=18,INDEX($AQ:$AQ,$CG564+18),"")</f>
      </c>
      <c r="BK564">
        <f>IF($CH564&gt;=19,INDEX($AQ:$AQ,$CG564+19),"")</f>
      </c>
      <c r="BL564">
        <f>IF($CH564&gt;=20,INDEX($AQ:$AQ,$CG564+20),"")</f>
      </c>
      <c r="BM564">
        <f>IF($CH564&gt;=21,INDEX($AQ:$AQ,$CG564+21),"")</f>
      </c>
      <c r="BN564">
        <f>IF($CH564&gt;=22,INDEX($AQ:$AQ,$CG564+22),"")</f>
      </c>
      <c r="BO564">
        <f>IF($CH564&gt;=23,INDEX($AQ:$AQ,$CG564+23),"")</f>
      </c>
      <c r="BP564">
        <f>IF($CH564&gt;=24,INDEX($AQ:$AQ,$CG564+24),"")</f>
      </c>
      <c r="BQ564">
        <f>IF($CH564&gt;=25,INDEX($AQ:$AQ,$CG564+25),"")</f>
      </c>
      <c r="BR564">
        <f>IF($CH564&gt;=26,INDEX($AQ:$AQ,$CG564+26),"")</f>
      </c>
      <c r="BS564">
        <f>IF($CH564&gt;=27,INDEX($AQ:$AQ,$CG564+27),"")</f>
      </c>
      <c r="BT564">
        <f>IF($CH564&gt;=28,INDEX($AQ:$AQ,$CG564+28),"")</f>
      </c>
      <c r="BU564">
        <f>IF($CH564&gt;=29,INDEX($AQ:$AQ,$CG564+29),"")</f>
      </c>
      <c r="BV564">
        <f>IF($CH564&gt;=30,INDEX($AQ:$AQ,$CG564+30),"")</f>
      </c>
      <c r="BW564">
        <f>IF($CH564&gt;=31,INDEX($AQ:$AQ,$CG564+31),"")</f>
      </c>
      <c r="BX564">
        <f>IF($CH564&gt;=32,INDEX($AQ:$AQ,$CG564+32),"")</f>
      </c>
      <c r="BY564">
        <f>IF($CH564&gt;=33,INDEX($AQ:$AQ,$CG564+33),"")</f>
      </c>
      <c r="BZ564">
        <f>IF($CH564&gt;=34,INDEX($AQ:$AQ,$CG564+34),"")</f>
      </c>
      <c r="CA564">
        <f>IF($CH564&gt;=35,INDEX($AQ:$AQ,$CG564+35),"")</f>
      </c>
      <c r="CB564">
        <f>IF($CH564&gt;=36,INDEX($AQ:$AQ,$CG564+36),"")</f>
      </c>
      <c r="CC564">
        <f>IF($CH564&gt;=37,INDEX($AQ:$AQ,$CG564+37),"")</f>
      </c>
      <c r="CD564">
        <f>IF($CH564&gt;=38,INDEX($AQ:$AQ,$CG564+38),"")</f>
      </c>
      <c r="CE564">
        <f>IF($CH564&gt;=39,INDEX($AQ:$AQ,$CG564+39),"")</f>
      </c>
      <c r="CF564">
        <f>IF($CH564&gt;=40,INDEX($AQ:$AQ,$CG564+40),"")</f>
      </c>
      <c r="CG564">
        <f>IFERROR(MATCH($AP564,$AQ$2:$AQ$134,0)+1,0)</f>
      </c>
      <c r="CH564">
        <f>IFERROR(INDEX($AR$2:$AR$134,MATCH($AP564,$AQ$2:$AQ$134,0)),0)</f>
      </c>
      <c r="CI564">
        <f>IFERROR(LEFT($L564,FIND(" - ",$L564)-1),$L564)</f>
      </c>
      <c r="CL564">
        <f>IF($DG564&gt;=1,INDEX($CJ:$CJ,$DF564+1),"")</f>
      </c>
      <c r="CM564">
        <f>IF($DG564&gt;=2,INDEX($CJ:$CJ,$DF564+2),"")</f>
      </c>
      <c r="CN564">
        <f>IF($DG564&gt;=3,INDEX($CJ:$CJ,$DF564+3),"")</f>
      </c>
      <c r="CO564">
        <f>IF($DG564&gt;=4,INDEX($CJ:$CJ,$DF564+4),"")</f>
      </c>
      <c r="CP564">
        <f>IF($DG564&gt;=5,INDEX($CJ:$CJ,$DF564+5),"")</f>
      </c>
      <c r="CQ564">
        <f>IF($DG564&gt;=6,INDEX($CJ:$CJ,$DF564+6),"")</f>
      </c>
      <c r="CR564">
        <f>IF($DG564&gt;=7,INDEX($CJ:$CJ,$DF564+7),"")</f>
      </c>
      <c r="CS564">
        <f>IF($DG564&gt;=8,INDEX($CJ:$CJ,$DF564+8),"")</f>
      </c>
      <c r="CT564">
        <f>IF($DG564&gt;=9,INDEX($CJ:$CJ,$DF564+9),"")</f>
      </c>
      <c r="CU564">
        <f>IF($DG564&gt;=10,INDEX($CJ:$CJ,$DF564+10),"")</f>
      </c>
      <c r="CV564">
        <f>IF($DG564&gt;=11,INDEX($CJ:$CJ,$DF564+11),"")</f>
      </c>
      <c r="CW564">
        <f>IF($DG564&gt;=12,INDEX($CJ:$CJ,$DF564+12),"")</f>
      </c>
      <c r="CX564">
        <f>IF($DG564&gt;=13,INDEX($CJ:$CJ,$DF564+13),"")</f>
      </c>
      <c r="CY564">
        <f>IF($DG564&gt;=14,INDEX($CJ:$CJ,$DF564+14),"")</f>
      </c>
      <c r="CZ564">
        <f>IF($DG564&gt;=15,INDEX($CJ:$CJ,$DF564+15),"")</f>
      </c>
      <c r="DA564">
        <f>IF($DG564&gt;=16,INDEX($CJ:$CJ,$DF564+16),"")</f>
      </c>
      <c r="DB564">
        <f>IF($DG564&gt;=17,INDEX($CJ:$CJ,$DF564+17),"")</f>
      </c>
      <c r="DC564">
        <f>IF($DG564&gt;=18,INDEX($CJ:$CJ,$DF564+18),"")</f>
      </c>
      <c r="DD564">
        <f>IF($DG564&gt;=19,INDEX($CJ:$CJ,$DF564+19),"")</f>
      </c>
      <c r="DE564">
        <f>IF($DG564&gt;=20,INDEX($CJ:$CJ,$DF564+20),"")</f>
      </c>
      <c r="DF564">
        <f>IFERROR(MATCH($CI564,$CJ$2:$CJ$263,0)+1,0)</f>
      </c>
      <c r="DG564">
        <f>IFERROR(INDEX($CK$2:$CK$263,MATCH($CI564,$CJ$2:$CJ$263,0)),0)</f>
      </c>
      <c r="DH564">
        <f>IFERROR(INDEX($AO:$AO,MATCH($N564,$AN:$AN,0))&amp;"","")</f>
      </c>
      <c r="DL564">
        <f>IF($GO564&gt;=1,INDEX($DI:$DI,$GN564+1),"")</f>
      </c>
      <c r="DM564">
        <f>IF($GO564&gt;=2,INDEX($DI:$DI,$GN564+2),"")</f>
      </c>
      <c r="DN564">
        <f>IF($GO564&gt;=3,INDEX($DI:$DI,$GN564+3),"")</f>
      </c>
      <c r="DO564">
        <f>IF($GO564&gt;=4,INDEX($DI:$DI,$GN564+4),"")</f>
      </c>
      <c r="DP564">
        <f>IF($GO564&gt;=5,INDEX($DI:$DI,$GN564+5),"")</f>
      </c>
      <c r="DQ564">
        <f>IF($GO564&gt;=6,INDEX($DI:$DI,$GN564+6),"")</f>
      </c>
      <c r="DR564">
        <f>IF($GO564&gt;=7,INDEX($DI:$DI,$GN564+7),"")</f>
      </c>
      <c r="DS564">
        <f>IF($GO564&gt;=8,INDEX($DI:$DI,$GN564+8),"")</f>
      </c>
      <c r="DT564">
        <f>IF($GO564&gt;=9,INDEX($DI:$DI,$GN564+9),"")</f>
      </c>
      <c r="DU564">
        <f>IF($GO564&gt;=10,INDEX($DI:$DI,$GN564+10),"")</f>
      </c>
      <c r="DV564">
        <f>IF($GO564&gt;=11,INDEX($DI:$DI,$GN564+11),"")</f>
      </c>
      <c r="DW564">
        <f>IF($GO564&gt;=12,INDEX($DI:$DI,$GN564+12),"")</f>
      </c>
      <c r="DX564">
        <f>IF($GO564&gt;=13,INDEX($DI:$DI,$GN564+13),"")</f>
      </c>
      <c r="DY564">
        <f>IF($GO564&gt;=14,INDEX($DI:$DI,$GN564+14),"")</f>
      </c>
      <c r="DZ564">
        <f>IF($GO564&gt;=15,INDEX($DI:$DI,$GN564+15),"")</f>
      </c>
      <c r="EA564">
        <f>IF($GO564&gt;=16,INDEX($DI:$DI,$GN564+16),"")</f>
      </c>
      <c r="EB564">
        <f>IF($GO564&gt;=17,INDEX($DI:$DI,$GN564+17),"")</f>
      </c>
      <c r="EC564">
        <f>IF($GO564&gt;=18,INDEX($DI:$DI,$GN564+18),"")</f>
      </c>
      <c r="ED564">
        <f>IF($GO564&gt;=19,INDEX($DI:$DI,$GN564+19),"")</f>
      </c>
      <c r="EE564">
        <f>IF($GO564&gt;=20,INDEX($DI:$DI,$GN564+20),"")</f>
      </c>
      <c r="EF564">
        <f>IF($GO564&gt;=21,INDEX($DI:$DI,$GN564+21),"")</f>
      </c>
      <c r="EG564">
        <f>IF($GO564&gt;=22,INDEX($DI:$DI,$GN564+22),"")</f>
      </c>
      <c r="EH564">
        <f>IF($GO564&gt;=23,INDEX($DI:$DI,$GN564+23),"")</f>
      </c>
      <c r="EI564">
        <f>IF($GO564&gt;=24,INDEX($DI:$DI,$GN564+24),"")</f>
      </c>
      <c r="EJ564">
        <f>IF($GO564&gt;=25,INDEX($DI:$DI,$GN564+25),"")</f>
      </c>
      <c r="EK564">
        <f>IF($GO564&gt;=26,INDEX($DI:$DI,$GN564+26),"")</f>
      </c>
      <c r="EL564">
        <f>IF($GO564&gt;=27,INDEX($DI:$DI,$GN564+27),"")</f>
      </c>
      <c r="EM564">
        <f>IF($GO564&gt;=28,INDEX($DI:$DI,$GN564+28),"")</f>
      </c>
      <c r="EN564">
        <f>IF($GO564&gt;=29,INDEX($DI:$DI,$GN564+29),"")</f>
      </c>
      <c r="EO564">
        <f>IF($GO564&gt;=30,INDEX($DI:$DI,$GN564+30),"")</f>
      </c>
      <c r="EP564">
        <f>IF($GO564&gt;=31,INDEX($DI:$DI,$GN564+31),"")</f>
      </c>
      <c r="EQ564">
        <f>IF($GO564&gt;=32,INDEX($DI:$DI,$GN564+32),"")</f>
      </c>
      <c r="ER564">
        <f>IF($GO564&gt;=33,INDEX($DI:$DI,$GN564+33),"")</f>
      </c>
      <c r="ES564">
        <f>IF($GO564&gt;=34,INDEX($DI:$DI,$GN564+34),"")</f>
      </c>
      <c r="ET564">
        <f>IF($GO564&gt;=35,INDEX($DI:$DI,$GN564+35),"")</f>
      </c>
      <c r="EU564">
        <f>IF($GO564&gt;=36,INDEX($DI:$DI,$GN564+36),"")</f>
      </c>
      <c r="EV564">
        <f>IF($GO564&gt;=37,INDEX($DI:$DI,$GN564+37),"")</f>
      </c>
      <c r="EW564">
        <f>IF($GO564&gt;=38,INDEX($DI:$DI,$GN564+38),"")</f>
      </c>
      <c r="EX564">
        <f>IF($GO564&gt;=39,INDEX($DI:$DI,$GN564+39),"")</f>
      </c>
      <c r="EY564">
        <f>IF($GO564&gt;=40,INDEX($DI:$DI,$GN564+40),"")</f>
      </c>
      <c r="EZ564">
        <f>IF($GO564&gt;=1,INDEX($DJ:$DJ,$GN564+1),"")</f>
      </c>
      <c r="FA564">
        <f>IF($GO564&gt;=2,INDEX($DJ:$DJ,$GN564+2),"")</f>
      </c>
      <c r="FB564">
        <f>IF($GO564&gt;=3,INDEX($DJ:$DJ,$GN564+3),"")</f>
      </c>
      <c r="FC564">
        <f>IF($GO564&gt;=4,INDEX($DJ:$DJ,$GN564+4),"")</f>
      </c>
      <c r="FD564">
        <f>IF($GO564&gt;=5,INDEX($DJ:$DJ,$GN564+5),"")</f>
      </c>
      <c r="FE564">
        <f>IF($GO564&gt;=6,INDEX($DJ:$DJ,$GN564+6),"")</f>
      </c>
      <c r="FF564">
        <f>IF($GO564&gt;=7,INDEX($DJ:$DJ,$GN564+7),"")</f>
      </c>
      <c r="FG564">
        <f>IF($GO564&gt;=8,INDEX($DJ:$DJ,$GN564+8),"")</f>
      </c>
      <c r="FH564">
        <f>IF($GO564&gt;=9,INDEX($DJ:$DJ,$GN564+9),"")</f>
      </c>
      <c r="FI564">
        <f>IF($GO564&gt;=10,INDEX($DJ:$DJ,$GN564+10),"")</f>
      </c>
      <c r="FJ564">
        <f>IF($GO564&gt;=11,INDEX($DJ:$DJ,$GN564+11),"")</f>
      </c>
      <c r="FK564">
        <f>IF($GO564&gt;=12,INDEX($DJ:$DJ,$GN564+12),"")</f>
      </c>
      <c r="FL564">
        <f>IF($GO564&gt;=13,INDEX($DJ:$DJ,$GN564+13),"")</f>
      </c>
      <c r="FM564">
        <f>IF($GO564&gt;=14,INDEX($DJ:$DJ,$GN564+14),"")</f>
      </c>
      <c r="FN564">
        <f>IF($GO564&gt;=15,INDEX($DJ:$DJ,$GN564+15),"")</f>
      </c>
      <c r="FO564">
        <f>IF($GO564&gt;=16,INDEX($DJ:$DJ,$GN564+16),"")</f>
      </c>
      <c r="FP564">
        <f>IF($GO564&gt;=17,INDEX($DJ:$DJ,$GN564+17),"")</f>
      </c>
      <c r="FQ564">
        <f>IF($GO564&gt;=18,INDEX($DJ:$DJ,$GN564+18),"")</f>
      </c>
      <c r="FR564">
        <f>IF($GO564&gt;=19,INDEX($DJ:$DJ,$GN564+19),"")</f>
      </c>
      <c r="FS564">
        <f>IF($GO564&gt;=20,INDEX($DJ:$DJ,$GN564+20),"")</f>
      </c>
      <c r="FT564">
        <f>IF($GO564&gt;=21,INDEX($DJ:$DJ,$GN564+21),"")</f>
      </c>
      <c r="FU564">
        <f>IF($GO564&gt;=22,INDEX($DJ:$DJ,$GN564+22),"")</f>
      </c>
      <c r="FV564">
        <f>IF($GO564&gt;=23,INDEX($DJ:$DJ,$GN564+23),"")</f>
      </c>
      <c r="FW564">
        <f>IF($GO564&gt;=24,INDEX($DJ:$DJ,$GN564+24),"")</f>
      </c>
      <c r="FX564">
        <f>IF($GO564&gt;=25,INDEX($DJ:$DJ,$GN564+25),"")</f>
      </c>
      <c r="FY564">
        <f>IF($GO564&gt;=26,INDEX($DJ:$DJ,$GN564+26),"")</f>
      </c>
      <c r="FZ564">
        <f>IF($GO564&gt;=27,INDEX($DJ:$DJ,$GN564+27),"")</f>
      </c>
      <c r="GA564">
        <f>IF($GO564&gt;=28,INDEX($DJ:$DJ,$GN564+28),"")</f>
      </c>
      <c r="GB564">
        <f>IF($GO564&gt;=29,INDEX($DJ:$DJ,$GN564+29),"")</f>
      </c>
      <c r="GC564">
        <f>IF($GO564&gt;=30,INDEX($DJ:$DJ,$GN564+30),"")</f>
      </c>
      <c r="GD564">
        <f>IF($GO564&gt;=31,INDEX($DJ:$DJ,$GN564+31),"")</f>
      </c>
      <c r="GE564">
        <f>IF($GO564&gt;=32,INDEX($DJ:$DJ,$GN564+32),"")</f>
      </c>
      <c r="GF564">
        <f>IF($GO564&gt;=33,INDEX($DJ:$DJ,$GN564+33),"")</f>
      </c>
      <c r="GG564">
        <f>IF($GO564&gt;=34,INDEX($DJ:$DJ,$GN564+34),"")</f>
      </c>
      <c r="GH564">
        <f>IF($GO564&gt;=35,INDEX($DJ:$DJ,$GN564+35),"")</f>
      </c>
      <c r="GI564">
        <f>IF($GO564&gt;=36,INDEX($DJ:$DJ,$GN564+36),"")</f>
      </c>
      <c r="GJ564">
        <f>IF($GO564&gt;=37,INDEX($DJ:$DJ,$GN564+37),"")</f>
      </c>
      <c r="GK564">
        <f>IF($GO564&gt;=38,INDEX($DJ:$DJ,$GN564+38),"")</f>
      </c>
      <c r="GL564">
        <f>IF($GO564&gt;=39,INDEX($DJ:$DJ,$GN564+39),"")</f>
      </c>
      <c r="GM564">
        <f>IF($GO564&gt;=40,INDEX($DJ:$DJ,$GN564+40),"")</f>
      </c>
      <c r="GN564">
        <f>IFERROR(MATCH($DH564,$DI$2:$DI$148,0)+1,0)</f>
      </c>
      <c r="GO564">
        <f>IFERROR(INDEX($DK$2:$DK$148,MATCH($DH564,$DI$2:$DI$148,0)),0)</f>
      </c>
      <c r="GP564">
        <f>IFERROR(MATCH($Y564,$DL$564:$EY$564,0),0)</f>
      </c>
      <c r="GQ564">
        <f>IF($GP564&gt;0,INDEX($EZ$564:$GM$564,$GP564),"")</f>
      </c>
      <c r="GT564">
        <f>IF($JC564&gt;=1,INDEX($GR:$GR,$JB564+1),"")</f>
      </c>
      <c r="GU564">
        <f>IF($JC564&gt;=2,INDEX($GR:$GR,$JB564+2),"")</f>
      </c>
      <c r="GV564">
        <f>IF($JC564&gt;=3,INDEX($GR:$GR,$JB564+3),"")</f>
      </c>
      <c r="GW564">
        <f>IF($JC564&gt;=4,INDEX($GR:$GR,$JB564+4),"")</f>
      </c>
      <c r="GX564">
        <f>IF($JC564&gt;=5,INDEX($GR:$GR,$JB564+5),"")</f>
      </c>
      <c r="GY564">
        <f>IF($JC564&gt;=6,INDEX($GR:$GR,$JB564+6),"")</f>
      </c>
      <c r="GZ564">
        <f>IF($JC564&gt;=7,INDEX($GR:$GR,$JB564+7),"")</f>
      </c>
      <c r="HA564">
        <f>IF($JC564&gt;=8,INDEX($GR:$GR,$JB564+8),"")</f>
      </c>
      <c r="HB564">
        <f>IF($JC564&gt;=9,INDEX($GR:$GR,$JB564+9),"")</f>
      </c>
      <c r="HC564">
        <f>IF($JC564&gt;=10,INDEX($GR:$GR,$JB564+10),"")</f>
      </c>
      <c r="HD564">
        <f>IF($JC564&gt;=11,INDEX($GR:$GR,$JB564+11),"")</f>
      </c>
      <c r="HE564">
        <f>IF($JC564&gt;=12,INDEX($GR:$GR,$JB564+12),"")</f>
      </c>
      <c r="HF564">
        <f>IF($JC564&gt;=13,INDEX($GR:$GR,$JB564+13),"")</f>
      </c>
      <c r="HG564">
        <f>IF($JC564&gt;=14,INDEX($GR:$GR,$JB564+14),"")</f>
      </c>
      <c r="HH564">
        <f>IF($JC564&gt;=15,INDEX($GR:$GR,$JB564+15),"")</f>
      </c>
      <c r="HI564">
        <f>IF($JC564&gt;=16,INDEX($GR:$GR,$JB564+16),"")</f>
      </c>
      <c r="HJ564">
        <f>IF($JC564&gt;=17,INDEX($GR:$GR,$JB564+17),"")</f>
      </c>
      <c r="HK564">
        <f>IF($JC564&gt;=18,INDEX($GR:$GR,$JB564+18),"")</f>
      </c>
      <c r="HL564">
        <f>IF($JC564&gt;=19,INDEX($GR:$GR,$JB564+19),"")</f>
      </c>
      <c r="HM564">
        <f>IF($JC564&gt;=20,INDEX($GR:$GR,$JB564+20),"")</f>
      </c>
      <c r="HN564">
        <f>IF($JC564&gt;=21,INDEX($GR:$GR,$JB564+21),"")</f>
      </c>
      <c r="HO564">
        <f>IF($JC564&gt;=22,INDEX($GR:$GR,$JB564+22),"")</f>
      </c>
      <c r="HP564">
        <f>IF($JC564&gt;=23,INDEX($GR:$GR,$JB564+23),"")</f>
      </c>
      <c r="HQ564">
        <f>IF($JC564&gt;=24,INDEX($GR:$GR,$JB564+24),"")</f>
      </c>
      <c r="HR564">
        <f>IF($JC564&gt;=25,INDEX($GR:$GR,$JB564+25),"")</f>
      </c>
      <c r="HS564">
        <f>IF($JC564&gt;=26,INDEX($GR:$GR,$JB564+26),"")</f>
      </c>
      <c r="HT564">
        <f>IF($JC564&gt;=27,INDEX($GR:$GR,$JB564+27),"")</f>
      </c>
      <c r="HU564">
        <f>IF($JC564&gt;=28,INDEX($GR:$GR,$JB564+28),"")</f>
      </c>
      <c r="HV564">
        <f>IF($JC564&gt;=29,INDEX($GR:$GR,$JB564+29),"")</f>
      </c>
      <c r="HW564">
        <f>IF($JC564&gt;=30,INDEX($GR:$GR,$JB564+30),"")</f>
      </c>
      <c r="HX564">
        <f>IF($JC564&gt;=31,INDEX($GR:$GR,$JB564+31),"")</f>
      </c>
      <c r="HY564">
        <f>IF($JC564&gt;=32,INDEX($GR:$GR,$JB564+32),"")</f>
      </c>
      <c r="HZ564">
        <f>IF($JC564&gt;=33,INDEX($GR:$GR,$JB564+33),"")</f>
      </c>
      <c r="IA564">
        <f>IF($JC564&gt;=34,INDEX($GR:$GR,$JB564+34),"")</f>
      </c>
      <c r="IB564">
        <f>IF($JC564&gt;=35,INDEX($GR:$GR,$JB564+35),"")</f>
      </c>
      <c r="IC564">
        <f>IF($JC564&gt;=36,INDEX($GR:$GR,$JB564+36),"")</f>
      </c>
      <c r="ID564">
        <f>IF($JC564&gt;=37,INDEX($GR:$GR,$JB564+37),"")</f>
      </c>
      <c r="IE564">
        <f>IF($JC564&gt;=38,INDEX($GR:$GR,$JB564+38),"")</f>
      </c>
      <c r="IF564">
        <f>IF($JC564&gt;=39,INDEX($GR:$GR,$JB564+39),"")</f>
      </c>
      <c r="IG564">
        <f>IF($JC564&gt;=40,INDEX($GR:$GR,$JB564+40),"")</f>
      </c>
      <c r="IH564">
        <f>IF($JC564&gt;=41,INDEX($GR:$GR,$JB564+41),"")</f>
      </c>
      <c r="II564">
        <f>IF($JC564&gt;=42,INDEX($GR:$GR,$JB564+42),"")</f>
      </c>
      <c r="IJ564">
        <f>IF($JC564&gt;=43,INDEX($GR:$GR,$JB564+43),"")</f>
      </c>
      <c r="IK564">
        <f>IF($JC564&gt;=44,INDEX($GR:$GR,$JB564+44),"")</f>
      </c>
      <c r="IL564">
        <f>IF($JC564&gt;=45,INDEX($GR:$GR,$JB564+45),"")</f>
      </c>
      <c r="IM564">
        <f>IF($JC564&gt;=46,INDEX($GR:$GR,$JB564+46),"")</f>
      </c>
      <c r="IN564">
        <f>IF($JC564&gt;=47,INDEX($GR:$GR,$JB564+47),"")</f>
      </c>
      <c r="IO564">
        <f>IF($JC564&gt;=48,INDEX($GR:$GR,$JB564+48),"")</f>
      </c>
      <c r="IP564">
        <f>IF($JC564&gt;=49,INDEX($GR:$GR,$JB564+49),"")</f>
      </c>
      <c r="IQ564">
        <f>IF($JC564&gt;=50,INDEX($GR:$GR,$JB564+50),"")</f>
      </c>
      <c r="IR564">
        <f>IF($JC564&gt;=51,INDEX($GR:$GR,$JB564+51),"")</f>
      </c>
      <c r="IS564">
        <f>IF($JC564&gt;=52,INDEX($GR:$GR,$JB564+52),"")</f>
      </c>
      <c r="IT564">
        <f>IF($JC564&gt;=53,INDEX($GR:$GR,$JB564+53),"")</f>
      </c>
      <c r="IU564">
        <f>IF($JC564&gt;=54,INDEX($GR:$GR,$JB564+54),"")</f>
      </c>
      <c r="IV564">
        <f>IF($JC564&gt;=55,INDEX($GR:$GR,$JB564+55),"")</f>
      </c>
      <c r="IW564">
        <f>IF($JC564&gt;=56,INDEX($GR:$GR,$JB564+56),"")</f>
      </c>
      <c r="IX564">
        <f>IF($JC564&gt;=57,INDEX($GR:$GR,$JB564+57),"")</f>
      </c>
      <c r="IY564">
        <f>IF($JC564&gt;=58,INDEX($GR:$GR,$JB564+58),"")</f>
      </c>
      <c r="IZ564">
        <f>IF($JC564&gt;=59,INDEX($GR:$GR,$JB564+59),"")</f>
      </c>
      <c r="JA564">
        <f>IF($JC564&gt;=60,INDEX($GR:$GR,$JB564+60),"")</f>
      </c>
      <c r="JB564">
        <f>IFERROR(MATCH($GQ564,$GR$2:$GR$324,0)+1,0)</f>
      </c>
      <c r="JC564">
        <f>IFERROR(INDEX($GS$2:$GS$324,MATCH($GQ564,$GR$2:$GR$324,0)),0)</f>
      </c>
      <c r="JD564" t="s">
        <v>40</v>
      </c>
      <c r="JE564" t="s">
        <v>40</v>
      </c>
    </row>
    <row r="565" spans="1:265" x14ac:dyDescent="0.25">
      <c r="Q565">
        <f>IF(OR($T565="",$P565=""),"",IFERROR($T565/$P565,0))</f>
      </c>
      <c r="R565">
        <f>IF($T565="","",
SUM($S565,$U565,$Z565,$V565,$X565)*
(1-IF($AA565="",0,VALUE($AA565)/100)))</f>
      </c>
      <c r="S565">
        <f>IF($T565="","",$T565)</f>
      </c>
      <c r="U565">
        <f>IF($T565="","",
IF($N565="","",
IF(ISNUMBER(SEARCH("exempt",LOWER($N565))),0,
$T565*(VALUE(SUBSTITUTE($N565,"%",""))/100))))</f>
      </c>
      <c r="AB565">
        <f>IFERROR(IF(FIND(" - ",$K565)&gt;0,MID($K565,FIND(" - ",$K565)+3,LEN($K565)),""),"")</f>
      </c>
      <c r="AK565" t="s">
        <v>1152</v>
      </c>
      <c r="AP565">
        <f>IFERROR(LEFT($K565,FIND(" - ",$K565)-1),$K565)</f>
      </c>
      <c r="AS565">
        <f>IF($CH565&gt;=1,INDEX($AQ:$AQ,$CG565+1),"")</f>
      </c>
      <c r="AT565">
        <f>IF($CH565&gt;=2,INDEX($AQ:$AQ,$CG565+2),"")</f>
      </c>
      <c r="AU565">
        <f>IF($CH565&gt;=3,INDEX($AQ:$AQ,$CG565+3),"")</f>
      </c>
      <c r="AV565">
        <f>IF($CH565&gt;=4,INDEX($AQ:$AQ,$CG565+4),"")</f>
      </c>
      <c r="AW565">
        <f>IF($CH565&gt;=5,INDEX($AQ:$AQ,$CG565+5),"")</f>
      </c>
      <c r="AX565">
        <f>IF($CH565&gt;=6,INDEX($AQ:$AQ,$CG565+6),"")</f>
      </c>
      <c r="AY565">
        <f>IF($CH565&gt;=7,INDEX($AQ:$AQ,$CG565+7),"")</f>
      </c>
      <c r="AZ565">
        <f>IF($CH565&gt;=8,INDEX($AQ:$AQ,$CG565+8),"")</f>
      </c>
      <c r="BA565">
        <f>IF($CH565&gt;=9,INDEX($AQ:$AQ,$CG565+9),"")</f>
      </c>
      <c r="BB565">
        <f>IF($CH565&gt;=10,INDEX($AQ:$AQ,$CG565+10),"")</f>
      </c>
      <c r="BC565">
        <f>IF($CH565&gt;=11,INDEX($AQ:$AQ,$CG565+11),"")</f>
      </c>
      <c r="BD565">
        <f>IF($CH565&gt;=12,INDEX($AQ:$AQ,$CG565+12),"")</f>
      </c>
      <c r="BE565">
        <f>IF($CH565&gt;=13,INDEX($AQ:$AQ,$CG565+13),"")</f>
      </c>
      <c r="BF565">
        <f>IF($CH565&gt;=14,INDEX($AQ:$AQ,$CG565+14),"")</f>
      </c>
      <c r="BG565">
        <f>IF($CH565&gt;=15,INDEX($AQ:$AQ,$CG565+15),"")</f>
      </c>
      <c r="BH565">
        <f>IF($CH565&gt;=16,INDEX($AQ:$AQ,$CG565+16),"")</f>
      </c>
      <c r="BI565">
        <f>IF($CH565&gt;=17,INDEX($AQ:$AQ,$CG565+17),"")</f>
      </c>
      <c r="BJ565">
        <f>IF($CH565&gt;=18,INDEX($AQ:$AQ,$CG565+18),"")</f>
      </c>
      <c r="BK565">
        <f>IF($CH565&gt;=19,INDEX($AQ:$AQ,$CG565+19),"")</f>
      </c>
      <c r="BL565">
        <f>IF($CH565&gt;=20,INDEX($AQ:$AQ,$CG565+20),"")</f>
      </c>
      <c r="BM565">
        <f>IF($CH565&gt;=21,INDEX($AQ:$AQ,$CG565+21),"")</f>
      </c>
      <c r="BN565">
        <f>IF($CH565&gt;=22,INDEX($AQ:$AQ,$CG565+22),"")</f>
      </c>
      <c r="BO565">
        <f>IF($CH565&gt;=23,INDEX($AQ:$AQ,$CG565+23),"")</f>
      </c>
      <c r="BP565">
        <f>IF($CH565&gt;=24,INDEX($AQ:$AQ,$CG565+24),"")</f>
      </c>
      <c r="BQ565">
        <f>IF($CH565&gt;=25,INDEX($AQ:$AQ,$CG565+25),"")</f>
      </c>
      <c r="BR565">
        <f>IF($CH565&gt;=26,INDEX($AQ:$AQ,$CG565+26),"")</f>
      </c>
      <c r="BS565">
        <f>IF($CH565&gt;=27,INDEX($AQ:$AQ,$CG565+27),"")</f>
      </c>
      <c r="BT565">
        <f>IF($CH565&gt;=28,INDEX($AQ:$AQ,$CG565+28),"")</f>
      </c>
      <c r="BU565">
        <f>IF($CH565&gt;=29,INDEX($AQ:$AQ,$CG565+29),"")</f>
      </c>
      <c r="BV565">
        <f>IF($CH565&gt;=30,INDEX($AQ:$AQ,$CG565+30),"")</f>
      </c>
      <c r="BW565">
        <f>IF($CH565&gt;=31,INDEX($AQ:$AQ,$CG565+31),"")</f>
      </c>
      <c r="BX565">
        <f>IF($CH565&gt;=32,INDEX($AQ:$AQ,$CG565+32),"")</f>
      </c>
      <c r="BY565">
        <f>IF($CH565&gt;=33,INDEX($AQ:$AQ,$CG565+33),"")</f>
      </c>
      <c r="BZ565">
        <f>IF($CH565&gt;=34,INDEX($AQ:$AQ,$CG565+34),"")</f>
      </c>
      <c r="CA565">
        <f>IF($CH565&gt;=35,INDEX($AQ:$AQ,$CG565+35),"")</f>
      </c>
      <c r="CB565">
        <f>IF($CH565&gt;=36,INDEX($AQ:$AQ,$CG565+36),"")</f>
      </c>
      <c r="CC565">
        <f>IF($CH565&gt;=37,INDEX($AQ:$AQ,$CG565+37),"")</f>
      </c>
      <c r="CD565">
        <f>IF($CH565&gt;=38,INDEX($AQ:$AQ,$CG565+38),"")</f>
      </c>
      <c r="CE565">
        <f>IF($CH565&gt;=39,INDEX($AQ:$AQ,$CG565+39),"")</f>
      </c>
      <c r="CF565">
        <f>IF($CH565&gt;=40,INDEX($AQ:$AQ,$CG565+40),"")</f>
      </c>
      <c r="CG565">
        <f>IFERROR(MATCH($AP565,$AQ$2:$AQ$134,0)+1,0)</f>
      </c>
      <c r="CH565">
        <f>IFERROR(INDEX($AR$2:$AR$134,MATCH($AP565,$AQ$2:$AQ$134,0)),0)</f>
      </c>
      <c r="CI565">
        <f>IFERROR(LEFT($L565,FIND(" - ",$L565)-1),$L565)</f>
      </c>
      <c r="CL565">
        <f>IF($DG565&gt;=1,INDEX($CJ:$CJ,$DF565+1),"")</f>
      </c>
      <c r="CM565">
        <f>IF($DG565&gt;=2,INDEX($CJ:$CJ,$DF565+2),"")</f>
      </c>
      <c r="CN565">
        <f>IF($DG565&gt;=3,INDEX($CJ:$CJ,$DF565+3),"")</f>
      </c>
      <c r="CO565">
        <f>IF($DG565&gt;=4,INDEX($CJ:$CJ,$DF565+4),"")</f>
      </c>
      <c r="CP565">
        <f>IF($DG565&gt;=5,INDEX($CJ:$CJ,$DF565+5),"")</f>
      </c>
      <c r="CQ565">
        <f>IF($DG565&gt;=6,INDEX($CJ:$CJ,$DF565+6),"")</f>
      </c>
      <c r="CR565">
        <f>IF($DG565&gt;=7,INDEX($CJ:$CJ,$DF565+7),"")</f>
      </c>
      <c r="CS565">
        <f>IF($DG565&gt;=8,INDEX($CJ:$CJ,$DF565+8),"")</f>
      </c>
      <c r="CT565">
        <f>IF($DG565&gt;=9,INDEX($CJ:$CJ,$DF565+9),"")</f>
      </c>
      <c r="CU565">
        <f>IF($DG565&gt;=10,INDEX($CJ:$CJ,$DF565+10),"")</f>
      </c>
      <c r="CV565">
        <f>IF($DG565&gt;=11,INDEX($CJ:$CJ,$DF565+11),"")</f>
      </c>
      <c r="CW565">
        <f>IF($DG565&gt;=12,INDEX($CJ:$CJ,$DF565+12),"")</f>
      </c>
      <c r="CX565">
        <f>IF($DG565&gt;=13,INDEX($CJ:$CJ,$DF565+13),"")</f>
      </c>
      <c r="CY565">
        <f>IF($DG565&gt;=14,INDEX($CJ:$CJ,$DF565+14),"")</f>
      </c>
      <c r="CZ565">
        <f>IF($DG565&gt;=15,INDEX($CJ:$CJ,$DF565+15),"")</f>
      </c>
      <c r="DA565">
        <f>IF($DG565&gt;=16,INDEX($CJ:$CJ,$DF565+16),"")</f>
      </c>
      <c r="DB565">
        <f>IF($DG565&gt;=17,INDEX($CJ:$CJ,$DF565+17),"")</f>
      </c>
      <c r="DC565">
        <f>IF($DG565&gt;=18,INDEX($CJ:$CJ,$DF565+18),"")</f>
      </c>
      <c r="DD565">
        <f>IF($DG565&gt;=19,INDEX($CJ:$CJ,$DF565+19),"")</f>
      </c>
      <c r="DE565">
        <f>IF($DG565&gt;=20,INDEX($CJ:$CJ,$DF565+20),"")</f>
      </c>
      <c r="DF565">
        <f>IFERROR(MATCH($CI565,$CJ$2:$CJ$263,0)+1,0)</f>
      </c>
      <c r="DG565">
        <f>IFERROR(INDEX($CK$2:$CK$263,MATCH($CI565,$CJ$2:$CJ$263,0)),0)</f>
      </c>
      <c r="DH565">
        <f>IFERROR(INDEX($AO:$AO,MATCH($N565,$AN:$AN,0))&amp;"","")</f>
      </c>
      <c r="DL565">
        <f>IF($GO565&gt;=1,INDEX($DI:$DI,$GN565+1),"")</f>
      </c>
      <c r="DM565">
        <f>IF($GO565&gt;=2,INDEX($DI:$DI,$GN565+2),"")</f>
      </c>
      <c r="DN565">
        <f>IF($GO565&gt;=3,INDEX($DI:$DI,$GN565+3),"")</f>
      </c>
      <c r="DO565">
        <f>IF($GO565&gt;=4,INDEX($DI:$DI,$GN565+4),"")</f>
      </c>
      <c r="DP565">
        <f>IF($GO565&gt;=5,INDEX($DI:$DI,$GN565+5),"")</f>
      </c>
      <c r="DQ565">
        <f>IF($GO565&gt;=6,INDEX($DI:$DI,$GN565+6),"")</f>
      </c>
      <c r="DR565">
        <f>IF($GO565&gt;=7,INDEX($DI:$DI,$GN565+7),"")</f>
      </c>
      <c r="DS565">
        <f>IF($GO565&gt;=8,INDEX($DI:$DI,$GN565+8),"")</f>
      </c>
      <c r="DT565">
        <f>IF($GO565&gt;=9,INDEX($DI:$DI,$GN565+9),"")</f>
      </c>
      <c r="DU565">
        <f>IF($GO565&gt;=10,INDEX($DI:$DI,$GN565+10),"")</f>
      </c>
      <c r="DV565">
        <f>IF($GO565&gt;=11,INDEX($DI:$DI,$GN565+11),"")</f>
      </c>
      <c r="DW565">
        <f>IF($GO565&gt;=12,INDEX($DI:$DI,$GN565+12),"")</f>
      </c>
      <c r="DX565">
        <f>IF($GO565&gt;=13,INDEX($DI:$DI,$GN565+13),"")</f>
      </c>
      <c r="DY565">
        <f>IF($GO565&gt;=14,INDEX($DI:$DI,$GN565+14),"")</f>
      </c>
      <c r="DZ565">
        <f>IF($GO565&gt;=15,INDEX($DI:$DI,$GN565+15),"")</f>
      </c>
      <c r="EA565">
        <f>IF($GO565&gt;=16,INDEX($DI:$DI,$GN565+16),"")</f>
      </c>
      <c r="EB565">
        <f>IF($GO565&gt;=17,INDEX($DI:$DI,$GN565+17),"")</f>
      </c>
      <c r="EC565">
        <f>IF($GO565&gt;=18,INDEX($DI:$DI,$GN565+18),"")</f>
      </c>
      <c r="ED565">
        <f>IF($GO565&gt;=19,INDEX($DI:$DI,$GN565+19),"")</f>
      </c>
      <c r="EE565">
        <f>IF($GO565&gt;=20,INDEX($DI:$DI,$GN565+20),"")</f>
      </c>
      <c r="EF565">
        <f>IF($GO565&gt;=21,INDEX($DI:$DI,$GN565+21),"")</f>
      </c>
      <c r="EG565">
        <f>IF($GO565&gt;=22,INDEX($DI:$DI,$GN565+22),"")</f>
      </c>
      <c r="EH565">
        <f>IF($GO565&gt;=23,INDEX($DI:$DI,$GN565+23),"")</f>
      </c>
      <c r="EI565">
        <f>IF($GO565&gt;=24,INDEX($DI:$DI,$GN565+24),"")</f>
      </c>
      <c r="EJ565">
        <f>IF($GO565&gt;=25,INDEX($DI:$DI,$GN565+25),"")</f>
      </c>
      <c r="EK565">
        <f>IF($GO565&gt;=26,INDEX($DI:$DI,$GN565+26),"")</f>
      </c>
      <c r="EL565">
        <f>IF($GO565&gt;=27,INDEX($DI:$DI,$GN565+27),"")</f>
      </c>
      <c r="EM565">
        <f>IF($GO565&gt;=28,INDEX($DI:$DI,$GN565+28),"")</f>
      </c>
      <c r="EN565">
        <f>IF($GO565&gt;=29,INDEX($DI:$DI,$GN565+29),"")</f>
      </c>
      <c r="EO565">
        <f>IF($GO565&gt;=30,INDEX($DI:$DI,$GN565+30),"")</f>
      </c>
      <c r="EP565">
        <f>IF($GO565&gt;=31,INDEX($DI:$DI,$GN565+31),"")</f>
      </c>
      <c r="EQ565">
        <f>IF($GO565&gt;=32,INDEX($DI:$DI,$GN565+32),"")</f>
      </c>
      <c r="ER565">
        <f>IF($GO565&gt;=33,INDEX($DI:$DI,$GN565+33),"")</f>
      </c>
      <c r="ES565">
        <f>IF($GO565&gt;=34,INDEX($DI:$DI,$GN565+34),"")</f>
      </c>
      <c r="ET565">
        <f>IF($GO565&gt;=35,INDEX($DI:$DI,$GN565+35),"")</f>
      </c>
      <c r="EU565">
        <f>IF($GO565&gt;=36,INDEX($DI:$DI,$GN565+36),"")</f>
      </c>
      <c r="EV565">
        <f>IF($GO565&gt;=37,INDEX($DI:$DI,$GN565+37),"")</f>
      </c>
      <c r="EW565">
        <f>IF($GO565&gt;=38,INDEX($DI:$DI,$GN565+38),"")</f>
      </c>
      <c r="EX565">
        <f>IF($GO565&gt;=39,INDEX($DI:$DI,$GN565+39),"")</f>
      </c>
      <c r="EY565">
        <f>IF($GO565&gt;=40,INDEX($DI:$DI,$GN565+40),"")</f>
      </c>
      <c r="EZ565">
        <f>IF($GO565&gt;=1,INDEX($DJ:$DJ,$GN565+1),"")</f>
      </c>
      <c r="FA565">
        <f>IF($GO565&gt;=2,INDEX($DJ:$DJ,$GN565+2),"")</f>
      </c>
      <c r="FB565">
        <f>IF($GO565&gt;=3,INDEX($DJ:$DJ,$GN565+3),"")</f>
      </c>
      <c r="FC565">
        <f>IF($GO565&gt;=4,INDEX($DJ:$DJ,$GN565+4),"")</f>
      </c>
      <c r="FD565">
        <f>IF($GO565&gt;=5,INDEX($DJ:$DJ,$GN565+5),"")</f>
      </c>
      <c r="FE565">
        <f>IF($GO565&gt;=6,INDEX($DJ:$DJ,$GN565+6),"")</f>
      </c>
      <c r="FF565">
        <f>IF($GO565&gt;=7,INDEX($DJ:$DJ,$GN565+7),"")</f>
      </c>
      <c r="FG565">
        <f>IF($GO565&gt;=8,INDEX($DJ:$DJ,$GN565+8),"")</f>
      </c>
      <c r="FH565">
        <f>IF($GO565&gt;=9,INDEX($DJ:$DJ,$GN565+9),"")</f>
      </c>
      <c r="FI565">
        <f>IF($GO565&gt;=10,INDEX($DJ:$DJ,$GN565+10),"")</f>
      </c>
      <c r="FJ565">
        <f>IF($GO565&gt;=11,INDEX($DJ:$DJ,$GN565+11),"")</f>
      </c>
      <c r="FK565">
        <f>IF($GO565&gt;=12,INDEX($DJ:$DJ,$GN565+12),"")</f>
      </c>
      <c r="FL565">
        <f>IF($GO565&gt;=13,INDEX($DJ:$DJ,$GN565+13),"")</f>
      </c>
      <c r="FM565">
        <f>IF($GO565&gt;=14,INDEX($DJ:$DJ,$GN565+14),"")</f>
      </c>
      <c r="FN565">
        <f>IF($GO565&gt;=15,INDEX($DJ:$DJ,$GN565+15),"")</f>
      </c>
      <c r="FO565">
        <f>IF($GO565&gt;=16,INDEX($DJ:$DJ,$GN565+16),"")</f>
      </c>
      <c r="FP565">
        <f>IF($GO565&gt;=17,INDEX($DJ:$DJ,$GN565+17),"")</f>
      </c>
      <c r="FQ565">
        <f>IF($GO565&gt;=18,INDEX($DJ:$DJ,$GN565+18),"")</f>
      </c>
      <c r="FR565">
        <f>IF($GO565&gt;=19,INDEX($DJ:$DJ,$GN565+19),"")</f>
      </c>
      <c r="FS565">
        <f>IF($GO565&gt;=20,INDEX($DJ:$DJ,$GN565+20),"")</f>
      </c>
      <c r="FT565">
        <f>IF($GO565&gt;=21,INDEX($DJ:$DJ,$GN565+21),"")</f>
      </c>
      <c r="FU565">
        <f>IF($GO565&gt;=22,INDEX($DJ:$DJ,$GN565+22),"")</f>
      </c>
      <c r="FV565">
        <f>IF($GO565&gt;=23,INDEX($DJ:$DJ,$GN565+23),"")</f>
      </c>
      <c r="FW565">
        <f>IF($GO565&gt;=24,INDEX($DJ:$DJ,$GN565+24),"")</f>
      </c>
      <c r="FX565">
        <f>IF($GO565&gt;=25,INDEX($DJ:$DJ,$GN565+25),"")</f>
      </c>
      <c r="FY565">
        <f>IF($GO565&gt;=26,INDEX($DJ:$DJ,$GN565+26),"")</f>
      </c>
      <c r="FZ565">
        <f>IF($GO565&gt;=27,INDEX($DJ:$DJ,$GN565+27),"")</f>
      </c>
      <c r="GA565">
        <f>IF($GO565&gt;=28,INDEX($DJ:$DJ,$GN565+28),"")</f>
      </c>
      <c r="GB565">
        <f>IF($GO565&gt;=29,INDEX($DJ:$DJ,$GN565+29),"")</f>
      </c>
      <c r="GC565">
        <f>IF($GO565&gt;=30,INDEX($DJ:$DJ,$GN565+30),"")</f>
      </c>
      <c r="GD565">
        <f>IF($GO565&gt;=31,INDEX($DJ:$DJ,$GN565+31),"")</f>
      </c>
      <c r="GE565">
        <f>IF($GO565&gt;=32,INDEX($DJ:$DJ,$GN565+32),"")</f>
      </c>
      <c r="GF565">
        <f>IF($GO565&gt;=33,INDEX($DJ:$DJ,$GN565+33),"")</f>
      </c>
      <c r="GG565">
        <f>IF($GO565&gt;=34,INDEX($DJ:$DJ,$GN565+34),"")</f>
      </c>
      <c r="GH565">
        <f>IF($GO565&gt;=35,INDEX($DJ:$DJ,$GN565+35),"")</f>
      </c>
      <c r="GI565">
        <f>IF($GO565&gt;=36,INDEX($DJ:$DJ,$GN565+36),"")</f>
      </c>
      <c r="GJ565">
        <f>IF($GO565&gt;=37,INDEX($DJ:$DJ,$GN565+37),"")</f>
      </c>
      <c r="GK565">
        <f>IF($GO565&gt;=38,INDEX($DJ:$DJ,$GN565+38),"")</f>
      </c>
      <c r="GL565">
        <f>IF($GO565&gt;=39,INDEX($DJ:$DJ,$GN565+39),"")</f>
      </c>
      <c r="GM565">
        <f>IF($GO565&gt;=40,INDEX($DJ:$DJ,$GN565+40),"")</f>
      </c>
      <c r="GN565">
        <f>IFERROR(MATCH($DH565,$DI$2:$DI$148,0)+1,0)</f>
      </c>
      <c r="GO565">
        <f>IFERROR(INDEX($DK$2:$DK$148,MATCH($DH565,$DI$2:$DI$148,0)),0)</f>
      </c>
      <c r="GP565">
        <f>IFERROR(MATCH($Y565,$DL$565:$EY$565,0),0)</f>
      </c>
      <c r="GQ565">
        <f>IF($GP565&gt;0,INDEX($EZ$565:$GM$565,$GP565),"")</f>
      </c>
      <c r="GT565">
        <f>IF($JC565&gt;=1,INDEX($GR:$GR,$JB565+1),"")</f>
      </c>
      <c r="GU565">
        <f>IF($JC565&gt;=2,INDEX($GR:$GR,$JB565+2),"")</f>
      </c>
      <c r="GV565">
        <f>IF($JC565&gt;=3,INDEX($GR:$GR,$JB565+3),"")</f>
      </c>
      <c r="GW565">
        <f>IF($JC565&gt;=4,INDEX($GR:$GR,$JB565+4),"")</f>
      </c>
      <c r="GX565">
        <f>IF($JC565&gt;=5,INDEX($GR:$GR,$JB565+5),"")</f>
      </c>
      <c r="GY565">
        <f>IF($JC565&gt;=6,INDEX($GR:$GR,$JB565+6),"")</f>
      </c>
      <c r="GZ565">
        <f>IF($JC565&gt;=7,INDEX($GR:$GR,$JB565+7),"")</f>
      </c>
      <c r="HA565">
        <f>IF($JC565&gt;=8,INDEX($GR:$GR,$JB565+8),"")</f>
      </c>
      <c r="HB565">
        <f>IF($JC565&gt;=9,INDEX($GR:$GR,$JB565+9),"")</f>
      </c>
      <c r="HC565">
        <f>IF($JC565&gt;=10,INDEX($GR:$GR,$JB565+10),"")</f>
      </c>
      <c r="HD565">
        <f>IF($JC565&gt;=11,INDEX($GR:$GR,$JB565+11),"")</f>
      </c>
      <c r="HE565">
        <f>IF($JC565&gt;=12,INDEX($GR:$GR,$JB565+12),"")</f>
      </c>
      <c r="HF565">
        <f>IF($JC565&gt;=13,INDEX($GR:$GR,$JB565+13),"")</f>
      </c>
      <c r="HG565">
        <f>IF($JC565&gt;=14,INDEX($GR:$GR,$JB565+14),"")</f>
      </c>
      <c r="HH565">
        <f>IF($JC565&gt;=15,INDEX($GR:$GR,$JB565+15),"")</f>
      </c>
      <c r="HI565">
        <f>IF($JC565&gt;=16,INDEX($GR:$GR,$JB565+16),"")</f>
      </c>
      <c r="HJ565">
        <f>IF($JC565&gt;=17,INDEX($GR:$GR,$JB565+17),"")</f>
      </c>
      <c r="HK565">
        <f>IF($JC565&gt;=18,INDEX($GR:$GR,$JB565+18),"")</f>
      </c>
      <c r="HL565">
        <f>IF($JC565&gt;=19,INDEX($GR:$GR,$JB565+19),"")</f>
      </c>
      <c r="HM565">
        <f>IF($JC565&gt;=20,INDEX($GR:$GR,$JB565+20),"")</f>
      </c>
      <c r="HN565">
        <f>IF($JC565&gt;=21,INDEX($GR:$GR,$JB565+21),"")</f>
      </c>
      <c r="HO565">
        <f>IF($JC565&gt;=22,INDEX($GR:$GR,$JB565+22),"")</f>
      </c>
      <c r="HP565">
        <f>IF($JC565&gt;=23,INDEX($GR:$GR,$JB565+23),"")</f>
      </c>
      <c r="HQ565">
        <f>IF($JC565&gt;=24,INDEX($GR:$GR,$JB565+24),"")</f>
      </c>
      <c r="HR565">
        <f>IF($JC565&gt;=25,INDEX($GR:$GR,$JB565+25),"")</f>
      </c>
      <c r="HS565">
        <f>IF($JC565&gt;=26,INDEX($GR:$GR,$JB565+26),"")</f>
      </c>
      <c r="HT565">
        <f>IF($JC565&gt;=27,INDEX($GR:$GR,$JB565+27),"")</f>
      </c>
      <c r="HU565">
        <f>IF($JC565&gt;=28,INDEX($GR:$GR,$JB565+28),"")</f>
      </c>
      <c r="HV565">
        <f>IF($JC565&gt;=29,INDEX($GR:$GR,$JB565+29),"")</f>
      </c>
      <c r="HW565">
        <f>IF($JC565&gt;=30,INDEX($GR:$GR,$JB565+30),"")</f>
      </c>
      <c r="HX565">
        <f>IF($JC565&gt;=31,INDEX($GR:$GR,$JB565+31),"")</f>
      </c>
      <c r="HY565">
        <f>IF($JC565&gt;=32,INDEX($GR:$GR,$JB565+32),"")</f>
      </c>
      <c r="HZ565">
        <f>IF($JC565&gt;=33,INDEX($GR:$GR,$JB565+33),"")</f>
      </c>
      <c r="IA565">
        <f>IF($JC565&gt;=34,INDEX($GR:$GR,$JB565+34),"")</f>
      </c>
      <c r="IB565">
        <f>IF($JC565&gt;=35,INDEX($GR:$GR,$JB565+35),"")</f>
      </c>
      <c r="IC565">
        <f>IF($JC565&gt;=36,INDEX($GR:$GR,$JB565+36),"")</f>
      </c>
      <c r="ID565">
        <f>IF($JC565&gt;=37,INDEX($GR:$GR,$JB565+37),"")</f>
      </c>
      <c r="IE565">
        <f>IF($JC565&gt;=38,INDEX($GR:$GR,$JB565+38),"")</f>
      </c>
      <c r="IF565">
        <f>IF($JC565&gt;=39,INDEX($GR:$GR,$JB565+39),"")</f>
      </c>
      <c r="IG565">
        <f>IF($JC565&gt;=40,INDEX($GR:$GR,$JB565+40),"")</f>
      </c>
      <c r="IH565">
        <f>IF($JC565&gt;=41,INDEX($GR:$GR,$JB565+41),"")</f>
      </c>
      <c r="II565">
        <f>IF($JC565&gt;=42,INDEX($GR:$GR,$JB565+42),"")</f>
      </c>
      <c r="IJ565">
        <f>IF($JC565&gt;=43,INDEX($GR:$GR,$JB565+43),"")</f>
      </c>
      <c r="IK565">
        <f>IF($JC565&gt;=44,INDEX($GR:$GR,$JB565+44),"")</f>
      </c>
      <c r="IL565">
        <f>IF($JC565&gt;=45,INDEX($GR:$GR,$JB565+45),"")</f>
      </c>
      <c r="IM565">
        <f>IF($JC565&gt;=46,INDEX($GR:$GR,$JB565+46),"")</f>
      </c>
      <c r="IN565">
        <f>IF($JC565&gt;=47,INDEX($GR:$GR,$JB565+47),"")</f>
      </c>
      <c r="IO565">
        <f>IF($JC565&gt;=48,INDEX($GR:$GR,$JB565+48),"")</f>
      </c>
      <c r="IP565">
        <f>IF($JC565&gt;=49,INDEX($GR:$GR,$JB565+49),"")</f>
      </c>
      <c r="IQ565">
        <f>IF($JC565&gt;=50,INDEX($GR:$GR,$JB565+50),"")</f>
      </c>
      <c r="IR565">
        <f>IF($JC565&gt;=51,INDEX($GR:$GR,$JB565+51),"")</f>
      </c>
      <c r="IS565">
        <f>IF($JC565&gt;=52,INDEX($GR:$GR,$JB565+52),"")</f>
      </c>
      <c r="IT565">
        <f>IF($JC565&gt;=53,INDEX($GR:$GR,$JB565+53),"")</f>
      </c>
      <c r="IU565">
        <f>IF($JC565&gt;=54,INDEX($GR:$GR,$JB565+54),"")</f>
      </c>
      <c r="IV565">
        <f>IF($JC565&gt;=55,INDEX($GR:$GR,$JB565+55),"")</f>
      </c>
      <c r="IW565">
        <f>IF($JC565&gt;=56,INDEX($GR:$GR,$JB565+56),"")</f>
      </c>
      <c r="IX565">
        <f>IF($JC565&gt;=57,INDEX($GR:$GR,$JB565+57),"")</f>
      </c>
      <c r="IY565">
        <f>IF($JC565&gt;=58,INDEX($GR:$GR,$JB565+58),"")</f>
      </c>
      <c r="IZ565">
        <f>IF($JC565&gt;=59,INDEX($GR:$GR,$JB565+59),"")</f>
      </c>
      <c r="JA565">
        <f>IF($JC565&gt;=60,INDEX($GR:$GR,$JB565+60),"")</f>
      </c>
      <c r="JB565">
        <f>IFERROR(MATCH($GQ565,$GR$2:$GR$324,0)+1,0)</f>
      </c>
      <c r="JC565">
        <f>IFERROR(INDEX($GS$2:$GS$324,MATCH($GQ565,$GR$2:$GR$324,0)),0)</f>
      </c>
      <c r="JD565" t="s">
        <v>40</v>
      </c>
      <c r="JE565" t="s">
        <v>40</v>
      </c>
    </row>
    <row r="566" spans="1:265" x14ac:dyDescent="0.25">
      <c r="Q566">
        <f>IF(OR($T566="",$P566=""),"",IFERROR($T566/$P566,0))</f>
      </c>
      <c r="R566">
        <f>IF($T566="","",
SUM($S566,$U566,$Z566,$V566,$X566)*
(1-IF($AA566="",0,VALUE($AA566)/100)))</f>
      </c>
      <c r="S566">
        <f>IF($T566="","",$T566)</f>
      </c>
      <c r="U566">
        <f>IF($T566="","",
IF($N566="","",
IF(ISNUMBER(SEARCH("exempt",LOWER($N566))),0,
$T566*(VALUE(SUBSTITUTE($N566,"%",""))/100))))</f>
      </c>
      <c r="AB566">
        <f>IFERROR(IF(FIND(" - ",$K566)&gt;0,MID($K566,FIND(" - ",$K566)+3,LEN($K566)),""),"")</f>
      </c>
      <c r="AK566" t="s">
        <v>1153</v>
      </c>
      <c r="AP566">
        <f>IFERROR(LEFT($K566,FIND(" - ",$K566)-1),$K566)</f>
      </c>
      <c r="AS566">
        <f>IF($CH566&gt;=1,INDEX($AQ:$AQ,$CG566+1),"")</f>
      </c>
      <c r="AT566">
        <f>IF($CH566&gt;=2,INDEX($AQ:$AQ,$CG566+2),"")</f>
      </c>
      <c r="AU566">
        <f>IF($CH566&gt;=3,INDEX($AQ:$AQ,$CG566+3),"")</f>
      </c>
      <c r="AV566">
        <f>IF($CH566&gt;=4,INDEX($AQ:$AQ,$CG566+4),"")</f>
      </c>
      <c r="AW566">
        <f>IF($CH566&gt;=5,INDEX($AQ:$AQ,$CG566+5),"")</f>
      </c>
      <c r="AX566">
        <f>IF($CH566&gt;=6,INDEX($AQ:$AQ,$CG566+6),"")</f>
      </c>
      <c r="AY566">
        <f>IF($CH566&gt;=7,INDEX($AQ:$AQ,$CG566+7),"")</f>
      </c>
      <c r="AZ566">
        <f>IF($CH566&gt;=8,INDEX($AQ:$AQ,$CG566+8),"")</f>
      </c>
      <c r="BA566">
        <f>IF($CH566&gt;=9,INDEX($AQ:$AQ,$CG566+9),"")</f>
      </c>
      <c r="BB566">
        <f>IF($CH566&gt;=10,INDEX($AQ:$AQ,$CG566+10),"")</f>
      </c>
      <c r="BC566">
        <f>IF($CH566&gt;=11,INDEX($AQ:$AQ,$CG566+11),"")</f>
      </c>
      <c r="BD566">
        <f>IF($CH566&gt;=12,INDEX($AQ:$AQ,$CG566+12),"")</f>
      </c>
      <c r="BE566">
        <f>IF($CH566&gt;=13,INDEX($AQ:$AQ,$CG566+13),"")</f>
      </c>
      <c r="BF566">
        <f>IF($CH566&gt;=14,INDEX($AQ:$AQ,$CG566+14),"")</f>
      </c>
      <c r="BG566">
        <f>IF($CH566&gt;=15,INDEX($AQ:$AQ,$CG566+15),"")</f>
      </c>
      <c r="BH566">
        <f>IF($CH566&gt;=16,INDEX($AQ:$AQ,$CG566+16),"")</f>
      </c>
      <c r="BI566">
        <f>IF($CH566&gt;=17,INDEX($AQ:$AQ,$CG566+17),"")</f>
      </c>
      <c r="BJ566">
        <f>IF($CH566&gt;=18,INDEX($AQ:$AQ,$CG566+18),"")</f>
      </c>
      <c r="BK566">
        <f>IF($CH566&gt;=19,INDEX($AQ:$AQ,$CG566+19),"")</f>
      </c>
      <c r="BL566">
        <f>IF($CH566&gt;=20,INDEX($AQ:$AQ,$CG566+20),"")</f>
      </c>
      <c r="BM566">
        <f>IF($CH566&gt;=21,INDEX($AQ:$AQ,$CG566+21),"")</f>
      </c>
      <c r="BN566">
        <f>IF($CH566&gt;=22,INDEX($AQ:$AQ,$CG566+22),"")</f>
      </c>
      <c r="BO566">
        <f>IF($CH566&gt;=23,INDEX($AQ:$AQ,$CG566+23),"")</f>
      </c>
      <c r="BP566">
        <f>IF($CH566&gt;=24,INDEX($AQ:$AQ,$CG566+24),"")</f>
      </c>
      <c r="BQ566">
        <f>IF($CH566&gt;=25,INDEX($AQ:$AQ,$CG566+25),"")</f>
      </c>
      <c r="BR566">
        <f>IF($CH566&gt;=26,INDEX($AQ:$AQ,$CG566+26),"")</f>
      </c>
      <c r="BS566">
        <f>IF($CH566&gt;=27,INDEX($AQ:$AQ,$CG566+27),"")</f>
      </c>
      <c r="BT566">
        <f>IF($CH566&gt;=28,INDEX($AQ:$AQ,$CG566+28),"")</f>
      </c>
      <c r="BU566">
        <f>IF($CH566&gt;=29,INDEX($AQ:$AQ,$CG566+29),"")</f>
      </c>
      <c r="BV566">
        <f>IF($CH566&gt;=30,INDEX($AQ:$AQ,$CG566+30),"")</f>
      </c>
      <c r="BW566">
        <f>IF($CH566&gt;=31,INDEX($AQ:$AQ,$CG566+31),"")</f>
      </c>
      <c r="BX566">
        <f>IF($CH566&gt;=32,INDEX($AQ:$AQ,$CG566+32),"")</f>
      </c>
      <c r="BY566">
        <f>IF($CH566&gt;=33,INDEX($AQ:$AQ,$CG566+33),"")</f>
      </c>
      <c r="BZ566">
        <f>IF($CH566&gt;=34,INDEX($AQ:$AQ,$CG566+34),"")</f>
      </c>
      <c r="CA566">
        <f>IF($CH566&gt;=35,INDEX($AQ:$AQ,$CG566+35),"")</f>
      </c>
      <c r="CB566">
        <f>IF($CH566&gt;=36,INDEX($AQ:$AQ,$CG566+36),"")</f>
      </c>
      <c r="CC566">
        <f>IF($CH566&gt;=37,INDEX($AQ:$AQ,$CG566+37),"")</f>
      </c>
      <c r="CD566">
        <f>IF($CH566&gt;=38,INDEX($AQ:$AQ,$CG566+38),"")</f>
      </c>
      <c r="CE566">
        <f>IF($CH566&gt;=39,INDEX($AQ:$AQ,$CG566+39),"")</f>
      </c>
      <c r="CF566">
        <f>IF($CH566&gt;=40,INDEX($AQ:$AQ,$CG566+40),"")</f>
      </c>
      <c r="CG566">
        <f>IFERROR(MATCH($AP566,$AQ$2:$AQ$134,0)+1,0)</f>
      </c>
      <c r="CH566">
        <f>IFERROR(INDEX($AR$2:$AR$134,MATCH($AP566,$AQ$2:$AQ$134,0)),0)</f>
      </c>
      <c r="CI566">
        <f>IFERROR(LEFT($L566,FIND(" - ",$L566)-1),$L566)</f>
      </c>
      <c r="CL566">
        <f>IF($DG566&gt;=1,INDEX($CJ:$CJ,$DF566+1),"")</f>
      </c>
      <c r="CM566">
        <f>IF($DG566&gt;=2,INDEX($CJ:$CJ,$DF566+2),"")</f>
      </c>
      <c r="CN566">
        <f>IF($DG566&gt;=3,INDEX($CJ:$CJ,$DF566+3),"")</f>
      </c>
      <c r="CO566">
        <f>IF($DG566&gt;=4,INDEX($CJ:$CJ,$DF566+4),"")</f>
      </c>
      <c r="CP566">
        <f>IF($DG566&gt;=5,INDEX($CJ:$CJ,$DF566+5),"")</f>
      </c>
      <c r="CQ566">
        <f>IF($DG566&gt;=6,INDEX($CJ:$CJ,$DF566+6),"")</f>
      </c>
      <c r="CR566">
        <f>IF($DG566&gt;=7,INDEX($CJ:$CJ,$DF566+7),"")</f>
      </c>
      <c r="CS566">
        <f>IF($DG566&gt;=8,INDEX($CJ:$CJ,$DF566+8),"")</f>
      </c>
      <c r="CT566">
        <f>IF($DG566&gt;=9,INDEX($CJ:$CJ,$DF566+9),"")</f>
      </c>
      <c r="CU566">
        <f>IF($DG566&gt;=10,INDEX($CJ:$CJ,$DF566+10),"")</f>
      </c>
      <c r="CV566">
        <f>IF($DG566&gt;=11,INDEX($CJ:$CJ,$DF566+11),"")</f>
      </c>
      <c r="CW566">
        <f>IF($DG566&gt;=12,INDEX($CJ:$CJ,$DF566+12),"")</f>
      </c>
      <c r="CX566">
        <f>IF($DG566&gt;=13,INDEX($CJ:$CJ,$DF566+13),"")</f>
      </c>
      <c r="CY566">
        <f>IF($DG566&gt;=14,INDEX($CJ:$CJ,$DF566+14),"")</f>
      </c>
      <c r="CZ566">
        <f>IF($DG566&gt;=15,INDEX($CJ:$CJ,$DF566+15),"")</f>
      </c>
      <c r="DA566">
        <f>IF($DG566&gt;=16,INDEX($CJ:$CJ,$DF566+16),"")</f>
      </c>
      <c r="DB566">
        <f>IF($DG566&gt;=17,INDEX($CJ:$CJ,$DF566+17),"")</f>
      </c>
      <c r="DC566">
        <f>IF($DG566&gt;=18,INDEX($CJ:$CJ,$DF566+18),"")</f>
      </c>
      <c r="DD566">
        <f>IF($DG566&gt;=19,INDEX($CJ:$CJ,$DF566+19),"")</f>
      </c>
      <c r="DE566">
        <f>IF($DG566&gt;=20,INDEX($CJ:$CJ,$DF566+20),"")</f>
      </c>
      <c r="DF566">
        <f>IFERROR(MATCH($CI566,$CJ$2:$CJ$263,0)+1,0)</f>
      </c>
      <c r="DG566">
        <f>IFERROR(INDEX($CK$2:$CK$263,MATCH($CI566,$CJ$2:$CJ$263,0)),0)</f>
      </c>
      <c r="DH566">
        <f>IFERROR(INDEX($AO:$AO,MATCH($N566,$AN:$AN,0))&amp;"","")</f>
      </c>
      <c r="DL566">
        <f>IF($GO566&gt;=1,INDEX($DI:$DI,$GN566+1),"")</f>
      </c>
      <c r="DM566">
        <f>IF($GO566&gt;=2,INDEX($DI:$DI,$GN566+2),"")</f>
      </c>
      <c r="DN566">
        <f>IF($GO566&gt;=3,INDEX($DI:$DI,$GN566+3),"")</f>
      </c>
      <c r="DO566">
        <f>IF($GO566&gt;=4,INDEX($DI:$DI,$GN566+4),"")</f>
      </c>
      <c r="DP566">
        <f>IF($GO566&gt;=5,INDEX($DI:$DI,$GN566+5),"")</f>
      </c>
      <c r="DQ566">
        <f>IF($GO566&gt;=6,INDEX($DI:$DI,$GN566+6),"")</f>
      </c>
      <c r="DR566">
        <f>IF($GO566&gt;=7,INDEX($DI:$DI,$GN566+7),"")</f>
      </c>
      <c r="DS566">
        <f>IF($GO566&gt;=8,INDEX($DI:$DI,$GN566+8),"")</f>
      </c>
      <c r="DT566">
        <f>IF($GO566&gt;=9,INDEX($DI:$DI,$GN566+9),"")</f>
      </c>
      <c r="DU566">
        <f>IF($GO566&gt;=10,INDEX($DI:$DI,$GN566+10),"")</f>
      </c>
      <c r="DV566">
        <f>IF($GO566&gt;=11,INDEX($DI:$DI,$GN566+11),"")</f>
      </c>
      <c r="DW566">
        <f>IF($GO566&gt;=12,INDEX($DI:$DI,$GN566+12),"")</f>
      </c>
      <c r="DX566">
        <f>IF($GO566&gt;=13,INDEX($DI:$DI,$GN566+13),"")</f>
      </c>
      <c r="DY566">
        <f>IF($GO566&gt;=14,INDEX($DI:$DI,$GN566+14),"")</f>
      </c>
      <c r="DZ566">
        <f>IF($GO566&gt;=15,INDEX($DI:$DI,$GN566+15),"")</f>
      </c>
      <c r="EA566">
        <f>IF($GO566&gt;=16,INDEX($DI:$DI,$GN566+16),"")</f>
      </c>
      <c r="EB566">
        <f>IF($GO566&gt;=17,INDEX($DI:$DI,$GN566+17),"")</f>
      </c>
      <c r="EC566">
        <f>IF($GO566&gt;=18,INDEX($DI:$DI,$GN566+18),"")</f>
      </c>
      <c r="ED566">
        <f>IF($GO566&gt;=19,INDEX($DI:$DI,$GN566+19),"")</f>
      </c>
      <c r="EE566">
        <f>IF($GO566&gt;=20,INDEX($DI:$DI,$GN566+20),"")</f>
      </c>
      <c r="EF566">
        <f>IF($GO566&gt;=21,INDEX($DI:$DI,$GN566+21),"")</f>
      </c>
      <c r="EG566">
        <f>IF($GO566&gt;=22,INDEX($DI:$DI,$GN566+22),"")</f>
      </c>
      <c r="EH566">
        <f>IF($GO566&gt;=23,INDEX($DI:$DI,$GN566+23),"")</f>
      </c>
      <c r="EI566">
        <f>IF($GO566&gt;=24,INDEX($DI:$DI,$GN566+24),"")</f>
      </c>
      <c r="EJ566">
        <f>IF($GO566&gt;=25,INDEX($DI:$DI,$GN566+25),"")</f>
      </c>
      <c r="EK566">
        <f>IF($GO566&gt;=26,INDEX($DI:$DI,$GN566+26),"")</f>
      </c>
      <c r="EL566">
        <f>IF($GO566&gt;=27,INDEX($DI:$DI,$GN566+27),"")</f>
      </c>
      <c r="EM566">
        <f>IF($GO566&gt;=28,INDEX($DI:$DI,$GN566+28),"")</f>
      </c>
      <c r="EN566">
        <f>IF($GO566&gt;=29,INDEX($DI:$DI,$GN566+29),"")</f>
      </c>
      <c r="EO566">
        <f>IF($GO566&gt;=30,INDEX($DI:$DI,$GN566+30),"")</f>
      </c>
      <c r="EP566">
        <f>IF($GO566&gt;=31,INDEX($DI:$DI,$GN566+31),"")</f>
      </c>
      <c r="EQ566">
        <f>IF($GO566&gt;=32,INDEX($DI:$DI,$GN566+32),"")</f>
      </c>
      <c r="ER566">
        <f>IF($GO566&gt;=33,INDEX($DI:$DI,$GN566+33),"")</f>
      </c>
      <c r="ES566">
        <f>IF($GO566&gt;=34,INDEX($DI:$DI,$GN566+34),"")</f>
      </c>
      <c r="ET566">
        <f>IF($GO566&gt;=35,INDEX($DI:$DI,$GN566+35),"")</f>
      </c>
      <c r="EU566">
        <f>IF($GO566&gt;=36,INDEX($DI:$DI,$GN566+36),"")</f>
      </c>
      <c r="EV566">
        <f>IF($GO566&gt;=37,INDEX($DI:$DI,$GN566+37),"")</f>
      </c>
      <c r="EW566">
        <f>IF($GO566&gt;=38,INDEX($DI:$DI,$GN566+38),"")</f>
      </c>
      <c r="EX566">
        <f>IF($GO566&gt;=39,INDEX($DI:$DI,$GN566+39),"")</f>
      </c>
      <c r="EY566">
        <f>IF($GO566&gt;=40,INDEX($DI:$DI,$GN566+40),"")</f>
      </c>
      <c r="EZ566">
        <f>IF($GO566&gt;=1,INDEX($DJ:$DJ,$GN566+1),"")</f>
      </c>
      <c r="FA566">
        <f>IF($GO566&gt;=2,INDEX($DJ:$DJ,$GN566+2),"")</f>
      </c>
      <c r="FB566">
        <f>IF($GO566&gt;=3,INDEX($DJ:$DJ,$GN566+3),"")</f>
      </c>
      <c r="FC566">
        <f>IF($GO566&gt;=4,INDEX($DJ:$DJ,$GN566+4),"")</f>
      </c>
      <c r="FD566">
        <f>IF($GO566&gt;=5,INDEX($DJ:$DJ,$GN566+5),"")</f>
      </c>
      <c r="FE566">
        <f>IF($GO566&gt;=6,INDEX($DJ:$DJ,$GN566+6),"")</f>
      </c>
      <c r="FF566">
        <f>IF($GO566&gt;=7,INDEX($DJ:$DJ,$GN566+7),"")</f>
      </c>
      <c r="FG566">
        <f>IF($GO566&gt;=8,INDEX($DJ:$DJ,$GN566+8),"")</f>
      </c>
      <c r="FH566">
        <f>IF($GO566&gt;=9,INDEX($DJ:$DJ,$GN566+9),"")</f>
      </c>
      <c r="FI566">
        <f>IF($GO566&gt;=10,INDEX($DJ:$DJ,$GN566+10),"")</f>
      </c>
      <c r="FJ566">
        <f>IF($GO566&gt;=11,INDEX($DJ:$DJ,$GN566+11),"")</f>
      </c>
      <c r="FK566">
        <f>IF($GO566&gt;=12,INDEX($DJ:$DJ,$GN566+12),"")</f>
      </c>
      <c r="FL566">
        <f>IF($GO566&gt;=13,INDEX($DJ:$DJ,$GN566+13),"")</f>
      </c>
      <c r="FM566">
        <f>IF($GO566&gt;=14,INDEX($DJ:$DJ,$GN566+14),"")</f>
      </c>
      <c r="FN566">
        <f>IF($GO566&gt;=15,INDEX($DJ:$DJ,$GN566+15),"")</f>
      </c>
      <c r="FO566">
        <f>IF($GO566&gt;=16,INDEX($DJ:$DJ,$GN566+16),"")</f>
      </c>
      <c r="FP566">
        <f>IF($GO566&gt;=17,INDEX($DJ:$DJ,$GN566+17),"")</f>
      </c>
      <c r="FQ566">
        <f>IF($GO566&gt;=18,INDEX($DJ:$DJ,$GN566+18),"")</f>
      </c>
      <c r="FR566">
        <f>IF($GO566&gt;=19,INDEX($DJ:$DJ,$GN566+19),"")</f>
      </c>
      <c r="FS566">
        <f>IF($GO566&gt;=20,INDEX($DJ:$DJ,$GN566+20),"")</f>
      </c>
      <c r="FT566">
        <f>IF($GO566&gt;=21,INDEX($DJ:$DJ,$GN566+21),"")</f>
      </c>
      <c r="FU566">
        <f>IF($GO566&gt;=22,INDEX($DJ:$DJ,$GN566+22),"")</f>
      </c>
      <c r="FV566">
        <f>IF($GO566&gt;=23,INDEX($DJ:$DJ,$GN566+23),"")</f>
      </c>
      <c r="FW566">
        <f>IF($GO566&gt;=24,INDEX($DJ:$DJ,$GN566+24),"")</f>
      </c>
      <c r="FX566">
        <f>IF($GO566&gt;=25,INDEX($DJ:$DJ,$GN566+25),"")</f>
      </c>
      <c r="FY566">
        <f>IF($GO566&gt;=26,INDEX($DJ:$DJ,$GN566+26),"")</f>
      </c>
      <c r="FZ566">
        <f>IF($GO566&gt;=27,INDEX($DJ:$DJ,$GN566+27),"")</f>
      </c>
      <c r="GA566">
        <f>IF($GO566&gt;=28,INDEX($DJ:$DJ,$GN566+28),"")</f>
      </c>
      <c r="GB566">
        <f>IF($GO566&gt;=29,INDEX($DJ:$DJ,$GN566+29),"")</f>
      </c>
      <c r="GC566">
        <f>IF($GO566&gt;=30,INDEX($DJ:$DJ,$GN566+30),"")</f>
      </c>
      <c r="GD566">
        <f>IF($GO566&gt;=31,INDEX($DJ:$DJ,$GN566+31),"")</f>
      </c>
      <c r="GE566">
        <f>IF($GO566&gt;=32,INDEX($DJ:$DJ,$GN566+32),"")</f>
      </c>
      <c r="GF566">
        <f>IF($GO566&gt;=33,INDEX($DJ:$DJ,$GN566+33),"")</f>
      </c>
      <c r="GG566">
        <f>IF($GO566&gt;=34,INDEX($DJ:$DJ,$GN566+34),"")</f>
      </c>
      <c r="GH566">
        <f>IF($GO566&gt;=35,INDEX($DJ:$DJ,$GN566+35),"")</f>
      </c>
      <c r="GI566">
        <f>IF($GO566&gt;=36,INDEX($DJ:$DJ,$GN566+36),"")</f>
      </c>
      <c r="GJ566">
        <f>IF($GO566&gt;=37,INDEX($DJ:$DJ,$GN566+37),"")</f>
      </c>
      <c r="GK566">
        <f>IF($GO566&gt;=38,INDEX($DJ:$DJ,$GN566+38),"")</f>
      </c>
      <c r="GL566">
        <f>IF($GO566&gt;=39,INDEX($DJ:$DJ,$GN566+39),"")</f>
      </c>
      <c r="GM566">
        <f>IF($GO566&gt;=40,INDEX($DJ:$DJ,$GN566+40),"")</f>
      </c>
      <c r="GN566">
        <f>IFERROR(MATCH($DH566,$DI$2:$DI$148,0)+1,0)</f>
      </c>
      <c r="GO566">
        <f>IFERROR(INDEX($DK$2:$DK$148,MATCH($DH566,$DI$2:$DI$148,0)),0)</f>
      </c>
      <c r="GP566">
        <f>IFERROR(MATCH($Y566,$DL$566:$EY$566,0),0)</f>
      </c>
      <c r="GQ566">
        <f>IF($GP566&gt;0,INDEX($EZ$566:$GM$566,$GP566),"")</f>
      </c>
      <c r="GT566">
        <f>IF($JC566&gt;=1,INDEX($GR:$GR,$JB566+1),"")</f>
      </c>
      <c r="GU566">
        <f>IF($JC566&gt;=2,INDEX($GR:$GR,$JB566+2),"")</f>
      </c>
      <c r="GV566">
        <f>IF($JC566&gt;=3,INDEX($GR:$GR,$JB566+3),"")</f>
      </c>
      <c r="GW566">
        <f>IF($JC566&gt;=4,INDEX($GR:$GR,$JB566+4),"")</f>
      </c>
      <c r="GX566">
        <f>IF($JC566&gt;=5,INDEX($GR:$GR,$JB566+5),"")</f>
      </c>
      <c r="GY566">
        <f>IF($JC566&gt;=6,INDEX($GR:$GR,$JB566+6),"")</f>
      </c>
      <c r="GZ566">
        <f>IF($JC566&gt;=7,INDEX($GR:$GR,$JB566+7),"")</f>
      </c>
      <c r="HA566">
        <f>IF($JC566&gt;=8,INDEX($GR:$GR,$JB566+8),"")</f>
      </c>
      <c r="HB566">
        <f>IF($JC566&gt;=9,INDEX($GR:$GR,$JB566+9),"")</f>
      </c>
      <c r="HC566">
        <f>IF($JC566&gt;=10,INDEX($GR:$GR,$JB566+10),"")</f>
      </c>
      <c r="HD566">
        <f>IF($JC566&gt;=11,INDEX($GR:$GR,$JB566+11),"")</f>
      </c>
      <c r="HE566">
        <f>IF($JC566&gt;=12,INDEX($GR:$GR,$JB566+12),"")</f>
      </c>
      <c r="HF566">
        <f>IF($JC566&gt;=13,INDEX($GR:$GR,$JB566+13),"")</f>
      </c>
      <c r="HG566">
        <f>IF($JC566&gt;=14,INDEX($GR:$GR,$JB566+14),"")</f>
      </c>
      <c r="HH566">
        <f>IF($JC566&gt;=15,INDEX($GR:$GR,$JB566+15),"")</f>
      </c>
      <c r="HI566">
        <f>IF($JC566&gt;=16,INDEX($GR:$GR,$JB566+16),"")</f>
      </c>
      <c r="HJ566">
        <f>IF($JC566&gt;=17,INDEX($GR:$GR,$JB566+17),"")</f>
      </c>
      <c r="HK566">
        <f>IF($JC566&gt;=18,INDEX($GR:$GR,$JB566+18),"")</f>
      </c>
      <c r="HL566">
        <f>IF($JC566&gt;=19,INDEX($GR:$GR,$JB566+19),"")</f>
      </c>
      <c r="HM566">
        <f>IF($JC566&gt;=20,INDEX($GR:$GR,$JB566+20),"")</f>
      </c>
      <c r="HN566">
        <f>IF($JC566&gt;=21,INDEX($GR:$GR,$JB566+21),"")</f>
      </c>
      <c r="HO566">
        <f>IF($JC566&gt;=22,INDEX($GR:$GR,$JB566+22),"")</f>
      </c>
      <c r="HP566">
        <f>IF($JC566&gt;=23,INDEX($GR:$GR,$JB566+23),"")</f>
      </c>
      <c r="HQ566">
        <f>IF($JC566&gt;=24,INDEX($GR:$GR,$JB566+24),"")</f>
      </c>
      <c r="HR566">
        <f>IF($JC566&gt;=25,INDEX($GR:$GR,$JB566+25),"")</f>
      </c>
      <c r="HS566">
        <f>IF($JC566&gt;=26,INDEX($GR:$GR,$JB566+26),"")</f>
      </c>
      <c r="HT566">
        <f>IF($JC566&gt;=27,INDEX($GR:$GR,$JB566+27),"")</f>
      </c>
      <c r="HU566">
        <f>IF($JC566&gt;=28,INDEX($GR:$GR,$JB566+28),"")</f>
      </c>
      <c r="HV566">
        <f>IF($JC566&gt;=29,INDEX($GR:$GR,$JB566+29),"")</f>
      </c>
      <c r="HW566">
        <f>IF($JC566&gt;=30,INDEX($GR:$GR,$JB566+30),"")</f>
      </c>
      <c r="HX566">
        <f>IF($JC566&gt;=31,INDEX($GR:$GR,$JB566+31),"")</f>
      </c>
      <c r="HY566">
        <f>IF($JC566&gt;=32,INDEX($GR:$GR,$JB566+32),"")</f>
      </c>
      <c r="HZ566">
        <f>IF($JC566&gt;=33,INDEX($GR:$GR,$JB566+33),"")</f>
      </c>
      <c r="IA566">
        <f>IF($JC566&gt;=34,INDEX($GR:$GR,$JB566+34),"")</f>
      </c>
      <c r="IB566">
        <f>IF($JC566&gt;=35,INDEX($GR:$GR,$JB566+35),"")</f>
      </c>
      <c r="IC566">
        <f>IF($JC566&gt;=36,INDEX($GR:$GR,$JB566+36),"")</f>
      </c>
      <c r="ID566">
        <f>IF($JC566&gt;=37,INDEX($GR:$GR,$JB566+37),"")</f>
      </c>
      <c r="IE566">
        <f>IF($JC566&gt;=38,INDEX($GR:$GR,$JB566+38),"")</f>
      </c>
      <c r="IF566">
        <f>IF($JC566&gt;=39,INDEX($GR:$GR,$JB566+39),"")</f>
      </c>
      <c r="IG566">
        <f>IF($JC566&gt;=40,INDEX($GR:$GR,$JB566+40),"")</f>
      </c>
      <c r="IH566">
        <f>IF($JC566&gt;=41,INDEX($GR:$GR,$JB566+41),"")</f>
      </c>
      <c r="II566">
        <f>IF($JC566&gt;=42,INDEX($GR:$GR,$JB566+42),"")</f>
      </c>
      <c r="IJ566">
        <f>IF($JC566&gt;=43,INDEX($GR:$GR,$JB566+43),"")</f>
      </c>
      <c r="IK566">
        <f>IF($JC566&gt;=44,INDEX($GR:$GR,$JB566+44),"")</f>
      </c>
      <c r="IL566">
        <f>IF($JC566&gt;=45,INDEX($GR:$GR,$JB566+45),"")</f>
      </c>
      <c r="IM566">
        <f>IF($JC566&gt;=46,INDEX($GR:$GR,$JB566+46),"")</f>
      </c>
      <c r="IN566">
        <f>IF($JC566&gt;=47,INDEX($GR:$GR,$JB566+47),"")</f>
      </c>
      <c r="IO566">
        <f>IF($JC566&gt;=48,INDEX($GR:$GR,$JB566+48),"")</f>
      </c>
      <c r="IP566">
        <f>IF($JC566&gt;=49,INDEX($GR:$GR,$JB566+49),"")</f>
      </c>
      <c r="IQ566">
        <f>IF($JC566&gt;=50,INDEX($GR:$GR,$JB566+50),"")</f>
      </c>
      <c r="IR566">
        <f>IF($JC566&gt;=51,INDEX($GR:$GR,$JB566+51),"")</f>
      </c>
      <c r="IS566">
        <f>IF($JC566&gt;=52,INDEX($GR:$GR,$JB566+52),"")</f>
      </c>
      <c r="IT566">
        <f>IF($JC566&gt;=53,INDEX($GR:$GR,$JB566+53),"")</f>
      </c>
      <c r="IU566">
        <f>IF($JC566&gt;=54,INDEX($GR:$GR,$JB566+54),"")</f>
      </c>
      <c r="IV566">
        <f>IF($JC566&gt;=55,INDEX($GR:$GR,$JB566+55),"")</f>
      </c>
      <c r="IW566">
        <f>IF($JC566&gt;=56,INDEX($GR:$GR,$JB566+56),"")</f>
      </c>
      <c r="IX566">
        <f>IF($JC566&gt;=57,INDEX($GR:$GR,$JB566+57),"")</f>
      </c>
      <c r="IY566">
        <f>IF($JC566&gt;=58,INDEX($GR:$GR,$JB566+58),"")</f>
      </c>
      <c r="IZ566">
        <f>IF($JC566&gt;=59,INDEX($GR:$GR,$JB566+59),"")</f>
      </c>
      <c r="JA566">
        <f>IF($JC566&gt;=60,INDEX($GR:$GR,$JB566+60),"")</f>
      </c>
      <c r="JB566">
        <f>IFERROR(MATCH($GQ566,$GR$2:$GR$324,0)+1,0)</f>
      </c>
      <c r="JC566">
        <f>IFERROR(INDEX($GS$2:$GS$324,MATCH($GQ566,$GR$2:$GR$324,0)),0)</f>
      </c>
      <c r="JD566" t="s">
        <v>40</v>
      </c>
      <c r="JE566" t="s">
        <v>40</v>
      </c>
    </row>
    <row r="567" spans="1:265" x14ac:dyDescent="0.25">
      <c r="Q567">
        <f>IF(OR($T567="",$P567=""),"",IFERROR($T567/$P567,0))</f>
      </c>
      <c r="R567">
        <f>IF($T567="","",
SUM($S567,$U567,$Z567,$V567,$X567)*
(1-IF($AA567="",0,VALUE($AA567)/100)))</f>
      </c>
      <c r="S567">
        <f>IF($T567="","",$T567)</f>
      </c>
      <c r="U567">
        <f>IF($T567="","",
IF($N567="","",
IF(ISNUMBER(SEARCH("exempt",LOWER($N567))),0,
$T567*(VALUE(SUBSTITUTE($N567,"%",""))/100))))</f>
      </c>
      <c r="AB567">
        <f>IFERROR(IF(FIND(" - ",$K567)&gt;0,MID($K567,FIND(" - ",$K567)+3,LEN($K567)),""),"")</f>
      </c>
      <c r="AK567" t="s">
        <v>1154</v>
      </c>
      <c r="AP567">
        <f>IFERROR(LEFT($K567,FIND(" - ",$K567)-1),$K567)</f>
      </c>
      <c r="AS567">
        <f>IF($CH567&gt;=1,INDEX($AQ:$AQ,$CG567+1),"")</f>
      </c>
      <c r="AT567">
        <f>IF($CH567&gt;=2,INDEX($AQ:$AQ,$CG567+2),"")</f>
      </c>
      <c r="AU567">
        <f>IF($CH567&gt;=3,INDEX($AQ:$AQ,$CG567+3),"")</f>
      </c>
      <c r="AV567">
        <f>IF($CH567&gt;=4,INDEX($AQ:$AQ,$CG567+4),"")</f>
      </c>
      <c r="AW567">
        <f>IF($CH567&gt;=5,INDEX($AQ:$AQ,$CG567+5),"")</f>
      </c>
      <c r="AX567">
        <f>IF($CH567&gt;=6,INDEX($AQ:$AQ,$CG567+6),"")</f>
      </c>
      <c r="AY567">
        <f>IF($CH567&gt;=7,INDEX($AQ:$AQ,$CG567+7),"")</f>
      </c>
      <c r="AZ567">
        <f>IF($CH567&gt;=8,INDEX($AQ:$AQ,$CG567+8),"")</f>
      </c>
      <c r="BA567">
        <f>IF($CH567&gt;=9,INDEX($AQ:$AQ,$CG567+9),"")</f>
      </c>
      <c r="BB567">
        <f>IF($CH567&gt;=10,INDEX($AQ:$AQ,$CG567+10),"")</f>
      </c>
      <c r="BC567">
        <f>IF($CH567&gt;=11,INDEX($AQ:$AQ,$CG567+11),"")</f>
      </c>
      <c r="BD567">
        <f>IF($CH567&gt;=12,INDEX($AQ:$AQ,$CG567+12),"")</f>
      </c>
      <c r="BE567">
        <f>IF($CH567&gt;=13,INDEX($AQ:$AQ,$CG567+13),"")</f>
      </c>
      <c r="BF567">
        <f>IF($CH567&gt;=14,INDEX($AQ:$AQ,$CG567+14),"")</f>
      </c>
      <c r="BG567">
        <f>IF($CH567&gt;=15,INDEX($AQ:$AQ,$CG567+15),"")</f>
      </c>
      <c r="BH567">
        <f>IF($CH567&gt;=16,INDEX($AQ:$AQ,$CG567+16),"")</f>
      </c>
      <c r="BI567">
        <f>IF($CH567&gt;=17,INDEX($AQ:$AQ,$CG567+17),"")</f>
      </c>
      <c r="BJ567">
        <f>IF($CH567&gt;=18,INDEX($AQ:$AQ,$CG567+18),"")</f>
      </c>
      <c r="BK567">
        <f>IF($CH567&gt;=19,INDEX($AQ:$AQ,$CG567+19),"")</f>
      </c>
      <c r="BL567">
        <f>IF($CH567&gt;=20,INDEX($AQ:$AQ,$CG567+20),"")</f>
      </c>
      <c r="BM567">
        <f>IF($CH567&gt;=21,INDEX($AQ:$AQ,$CG567+21),"")</f>
      </c>
      <c r="BN567">
        <f>IF($CH567&gt;=22,INDEX($AQ:$AQ,$CG567+22),"")</f>
      </c>
      <c r="BO567">
        <f>IF($CH567&gt;=23,INDEX($AQ:$AQ,$CG567+23),"")</f>
      </c>
      <c r="BP567">
        <f>IF($CH567&gt;=24,INDEX($AQ:$AQ,$CG567+24),"")</f>
      </c>
      <c r="BQ567">
        <f>IF($CH567&gt;=25,INDEX($AQ:$AQ,$CG567+25),"")</f>
      </c>
      <c r="BR567">
        <f>IF($CH567&gt;=26,INDEX($AQ:$AQ,$CG567+26),"")</f>
      </c>
      <c r="BS567">
        <f>IF($CH567&gt;=27,INDEX($AQ:$AQ,$CG567+27),"")</f>
      </c>
      <c r="BT567">
        <f>IF($CH567&gt;=28,INDEX($AQ:$AQ,$CG567+28),"")</f>
      </c>
      <c r="BU567">
        <f>IF($CH567&gt;=29,INDEX($AQ:$AQ,$CG567+29),"")</f>
      </c>
      <c r="BV567">
        <f>IF($CH567&gt;=30,INDEX($AQ:$AQ,$CG567+30),"")</f>
      </c>
      <c r="BW567">
        <f>IF($CH567&gt;=31,INDEX($AQ:$AQ,$CG567+31),"")</f>
      </c>
      <c r="BX567">
        <f>IF($CH567&gt;=32,INDEX($AQ:$AQ,$CG567+32),"")</f>
      </c>
      <c r="BY567">
        <f>IF($CH567&gt;=33,INDEX($AQ:$AQ,$CG567+33),"")</f>
      </c>
      <c r="BZ567">
        <f>IF($CH567&gt;=34,INDEX($AQ:$AQ,$CG567+34),"")</f>
      </c>
      <c r="CA567">
        <f>IF($CH567&gt;=35,INDEX($AQ:$AQ,$CG567+35),"")</f>
      </c>
      <c r="CB567">
        <f>IF($CH567&gt;=36,INDEX($AQ:$AQ,$CG567+36),"")</f>
      </c>
      <c r="CC567">
        <f>IF($CH567&gt;=37,INDEX($AQ:$AQ,$CG567+37),"")</f>
      </c>
      <c r="CD567">
        <f>IF($CH567&gt;=38,INDEX($AQ:$AQ,$CG567+38),"")</f>
      </c>
      <c r="CE567">
        <f>IF($CH567&gt;=39,INDEX($AQ:$AQ,$CG567+39),"")</f>
      </c>
      <c r="CF567">
        <f>IF($CH567&gt;=40,INDEX($AQ:$AQ,$CG567+40),"")</f>
      </c>
      <c r="CG567">
        <f>IFERROR(MATCH($AP567,$AQ$2:$AQ$134,0)+1,0)</f>
      </c>
      <c r="CH567">
        <f>IFERROR(INDEX($AR$2:$AR$134,MATCH($AP567,$AQ$2:$AQ$134,0)),0)</f>
      </c>
      <c r="CI567">
        <f>IFERROR(LEFT($L567,FIND(" - ",$L567)-1),$L567)</f>
      </c>
      <c r="CL567">
        <f>IF($DG567&gt;=1,INDEX($CJ:$CJ,$DF567+1),"")</f>
      </c>
      <c r="CM567">
        <f>IF($DG567&gt;=2,INDEX($CJ:$CJ,$DF567+2),"")</f>
      </c>
      <c r="CN567">
        <f>IF($DG567&gt;=3,INDEX($CJ:$CJ,$DF567+3),"")</f>
      </c>
      <c r="CO567">
        <f>IF($DG567&gt;=4,INDEX($CJ:$CJ,$DF567+4),"")</f>
      </c>
      <c r="CP567">
        <f>IF($DG567&gt;=5,INDEX($CJ:$CJ,$DF567+5),"")</f>
      </c>
      <c r="CQ567">
        <f>IF($DG567&gt;=6,INDEX($CJ:$CJ,$DF567+6),"")</f>
      </c>
      <c r="CR567">
        <f>IF($DG567&gt;=7,INDEX($CJ:$CJ,$DF567+7),"")</f>
      </c>
      <c r="CS567">
        <f>IF($DG567&gt;=8,INDEX($CJ:$CJ,$DF567+8),"")</f>
      </c>
      <c r="CT567">
        <f>IF($DG567&gt;=9,INDEX($CJ:$CJ,$DF567+9),"")</f>
      </c>
      <c r="CU567">
        <f>IF($DG567&gt;=10,INDEX($CJ:$CJ,$DF567+10),"")</f>
      </c>
      <c r="CV567">
        <f>IF($DG567&gt;=11,INDEX($CJ:$CJ,$DF567+11),"")</f>
      </c>
      <c r="CW567">
        <f>IF($DG567&gt;=12,INDEX($CJ:$CJ,$DF567+12),"")</f>
      </c>
      <c r="CX567">
        <f>IF($DG567&gt;=13,INDEX($CJ:$CJ,$DF567+13),"")</f>
      </c>
      <c r="CY567">
        <f>IF($DG567&gt;=14,INDEX($CJ:$CJ,$DF567+14),"")</f>
      </c>
      <c r="CZ567">
        <f>IF($DG567&gt;=15,INDEX($CJ:$CJ,$DF567+15),"")</f>
      </c>
      <c r="DA567">
        <f>IF($DG567&gt;=16,INDEX($CJ:$CJ,$DF567+16),"")</f>
      </c>
      <c r="DB567">
        <f>IF($DG567&gt;=17,INDEX($CJ:$CJ,$DF567+17),"")</f>
      </c>
      <c r="DC567">
        <f>IF($DG567&gt;=18,INDEX($CJ:$CJ,$DF567+18),"")</f>
      </c>
      <c r="DD567">
        <f>IF($DG567&gt;=19,INDEX($CJ:$CJ,$DF567+19),"")</f>
      </c>
      <c r="DE567">
        <f>IF($DG567&gt;=20,INDEX($CJ:$CJ,$DF567+20),"")</f>
      </c>
      <c r="DF567">
        <f>IFERROR(MATCH($CI567,$CJ$2:$CJ$263,0)+1,0)</f>
      </c>
      <c r="DG567">
        <f>IFERROR(INDEX($CK$2:$CK$263,MATCH($CI567,$CJ$2:$CJ$263,0)),0)</f>
      </c>
      <c r="DH567">
        <f>IFERROR(INDEX($AO:$AO,MATCH($N567,$AN:$AN,0))&amp;"","")</f>
      </c>
      <c r="DL567">
        <f>IF($GO567&gt;=1,INDEX($DI:$DI,$GN567+1),"")</f>
      </c>
      <c r="DM567">
        <f>IF($GO567&gt;=2,INDEX($DI:$DI,$GN567+2),"")</f>
      </c>
      <c r="DN567">
        <f>IF($GO567&gt;=3,INDEX($DI:$DI,$GN567+3),"")</f>
      </c>
      <c r="DO567">
        <f>IF($GO567&gt;=4,INDEX($DI:$DI,$GN567+4),"")</f>
      </c>
      <c r="DP567">
        <f>IF($GO567&gt;=5,INDEX($DI:$DI,$GN567+5),"")</f>
      </c>
      <c r="DQ567">
        <f>IF($GO567&gt;=6,INDEX($DI:$DI,$GN567+6),"")</f>
      </c>
      <c r="DR567">
        <f>IF($GO567&gt;=7,INDEX($DI:$DI,$GN567+7),"")</f>
      </c>
      <c r="DS567">
        <f>IF($GO567&gt;=8,INDEX($DI:$DI,$GN567+8),"")</f>
      </c>
      <c r="DT567">
        <f>IF($GO567&gt;=9,INDEX($DI:$DI,$GN567+9),"")</f>
      </c>
      <c r="DU567">
        <f>IF($GO567&gt;=10,INDEX($DI:$DI,$GN567+10),"")</f>
      </c>
      <c r="DV567">
        <f>IF($GO567&gt;=11,INDEX($DI:$DI,$GN567+11),"")</f>
      </c>
      <c r="DW567">
        <f>IF($GO567&gt;=12,INDEX($DI:$DI,$GN567+12),"")</f>
      </c>
      <c r="DX567">
        <f>IF($GO567&gt;=13,INDEX($DI:$DI,$GN567+13),"")</f>
      </c>
      <c r="DY567">
        <f>IF($GO567&gt;=14,INDEX($DI:$DI,$GN567+14),"")</f>
      </c>
      <c r="DZ567">
        <f>IF($GO567&gt;=15,INDEX($DI:$DI,$GN567+15),"")</f>
      </c>
      <c r="EA567">
        <f>IF($GO567&gt;=16,INDEX($DI:$DI,$GN567+16),"")</f>
      </c>
      <c r="EB567">
        <f>IF($GO567&gt;=17,INDEX($DI:$DI,$GN567+17),"")</f>
      </c>
      <c r="EC567">
        <f>IF($GO567&gt;=18,INDEX($DI:$DI,$GN567+18),"")</f>
      </c>
      <c r="ED567">
        <f>IF($GO567&gt;=19,INDEX($DI:$DI,$GN567+19),"")</f>
      </c>
      <c r="EE567">
        <f>IF($GO567&gt;=20,INDEX($DI:$DI,$GN567+20),"")</f>
      </c>
      <c r="EF567">
        <f>IF($GO567&gt;=21,INDEX($DI:$DI,$GN567+21),"")</f>
      </c>
      <c r="EG567">
        <f>IF($GO567&gt;=22,INDEX($DI:$DI,$GN567+22),"")</f>
      </c>
      <c r="EH567">
        <f>IF($GO567&gt;=23,INDEX($DI:$DI,$GN567+23),"")</f>
      </c>
      <c r="EI567">
        <f>IF($GO567&gt;=24,INDEX($DI:$DI,$GN567+24),"")</f>
      </c>
      <c r="EJ567">
        <f>IF($GO567&gt;=25,INDEX($DI:$DI,$GN567+25),"")</f>
      </c>
      <c r="EK567">
        <f>IF($GO567&gt;=26,INDEX($DI:$DI,$GN567+26),"")</f>
      </c>
      <c r="EL567">
        <f>IF($GO567&gt;=27,INDEX($DI:$DI,$GN567+27),"")</f>
      </c>
      <c r="EM567">
        <f>IF($GO567&gt;=28,INDEX($DI:$DI,$GN567+28),"")</f>
      </c>
      <c r="EN567">
        <f>IF($GO567&gt;=29,INDEX($DI:$DI,$GN567+29),"")</f>
      </c>
      <c r="EO567">
        <f>IF($GO567&gt;=30,INDEX($DI:$DI,$GN567+30),"")</f>
      </c>
      <c r="EP567">
        <f>IF($GO567&gt;=31,INDEX($DI:$DI,$GN567+31),"")</f>
      </c>
      <c r="EQ567">
        <f>IF($GO567&gt;=32,INDEX($DI:$DI,$GN567+32),"")</f>
      </c>
      <c r="ER567">
        <f>IF($GO567&gt;=33,INDEX($DI:$DI,$GN567+33),"")</f>
      </c>
      <c r="ES567">
        <f>IF($GO567&gt;=34,INDEX($DI:$DI,$GN567+34),"")</f>
      </c>
      <c r="ET567">
        <f>IF($GO567&gt;=35,INDEX($DI:$DI,$GN567+35),"")</f>
      </c>
      <c r="EU567">
        <f>IF($GO567&gt;=36,INDEX($DI:$DI,$GN567+36),"")</f>
      </c>
      <c r="EV567">
        <f>IF($GO567&gt;=37,INDEX($DI:$DI,$GN567+37),"")</f>
      </c>
      <c r="EW567">
        <f>IF($GO567&gt;=38,INDEX($DI:$DI,$GN567+38),"")</f>
      </c>
      <c r="EX567">
        <f>IF($GO567&gt;=39,INDEX($DI:$DI,$GN567+39),"")</f>
      </c>
      <c r="EY567">
        <f>IF($GO567&gt;=40,INDEX($DI:$DI,$GN567+40),"")</f>
      </c>
      <c r="EZ567">
        <f>IF($GO567&gt;=1,INDEX($DJ:$DJ,$GN567+1),"")</f>
      </c>
      <c r="FA567">
        <f>IF($GO567&gt;=2,INDEX($DJ:$DJ,$GN567+2),"")</f>
      </c>
      <c r="FB567">
        <f>IF($GO567&gt;=3,INDEX($DJ:$DJ,$GN567+3),"")</f>
      </c>
      <c r="FC567">
        <f>IF($GO567&gt;=4,INDEX($DJ:$DJ,$GN567+4),"")</f>
      </c>
      <c r="FD567">
        <f>IF($GO567&gt;=5,INDEX($DJ:$DJ,$GN567+5),"")</f>
      </c>
      <c r="FE567">
        <f>IF($GO567&gt;=6,INDEX($DJ:$DJ,$GN567+6),"")</f>
      </c>
      <c r="FF567">
        <f>IF($GO567&gt;=7,INDEX($DJ:$DJ,$GN567+7),"")</f>
      </c>
      <c r="FG567">
        <f>IF($GO567&gt;=8,INDEX($DJ:$DJ,$GN567+8),"")</f>
      </c>
      <c r="FH567">
        <f>IF($GO567&gt;=9,INDEX($DJ:$DJ,$GN567+9),"")</f>
      </c>
      <c r="FI567">
        <f>IF($GO567&gt;=10,INDEX($DJ:$DJ,$GN567+10),"")</f>
      </c>
      <c r="FJ567">
        <f>IF($GO567&gt;=11,INDEX($DJ:$DJ,$GN567+11),"")</f>
      </c>
      <c r="FK567">
        <f>IF($GO567&gt;=12,INDEX($DJ:$DJ,$GN567+12),"")</f>
      </c>
      <c r="FL567">
        <f>IF($GO567&gt;=13,INDEX($DJ:$DJ,$GN567+13),"")</f>
      </c>
      <c r="FM567">
        <f>IF($GO567&gt;=14,INDEX($DJ:$DJ,$GN567+14),"")</f>
      </c>
      <c r="FN567">
        <f>IF($GO567&gt;=15,INDEX($DJ:$DJ,$GN567+15),"")</f>
      </c>
      <c r="FO567">
        <f>IF($GO567&gt;=16,INDEX($DJ:$DJ,$GN567+16),"")</f>
      </c>
      <c r="FP567">
        <f>IF($GO567&gt;=17,INDEX($DJ:$DJ,$GN567+17),"")</f>
      </c>
      <c r="FQ567">
        <f>IF($GO567&gt;=18,INDEX($DJ:$DJ,$GN567+18),"")</f>
      </c>
      <c r="FR567">
        <f>IF($GO567&gt;=19,INDEX($DJ:$DJ,$GN567+19),"")</f>
      </c>
      <c r="FS567">
        <f>IF($GO567&gt;=20,INDEX($DJ:$DJ,$GN567+20),"")</f>
      </c>
      <c r="FT567">
        <f>IF($GO567&gt;=21,INDEX($DJ:$DJ,$GN567+21),"")</f>
      </c>
      <c r="FU567">
        <f>IF($GO567&gt;=22,INDEX($DJ:$DJ,$GN567+22),"")</f>
      </c>
      <c r="FV567">
        <f>IF($GO567&gt;=23,INDEX($DJ:$DJ,$GN567+23),"")</f>
      </c>
      <c r="FW567">
        <f>IF($GO567&gt;=24,INDEX($DJ:$DJ,$GN567+24),"")</f>
      </c>
      <c r="FX567">
        <f>IF($GO567&gt;=25,INDEX($DJ:$DJ,$GN567+25),"")</f>
      </c>
      <c r="FY567">
        <f>IF($GO567&gt;=26,INDEX($DJ:$DJ,$GN567+26),"")</f>
      </c>
      <c r="FZ567">
        <f>IF($GO567&gt;=27,INDEX($DJ:$DJ,$GN567+27),"")</f>
      </c>
      <c r="GA567">
        <f>IF($GO567&gt;=28,INDEX($DJ:$DJ,$GN567+28),"")</f>
      </c>
      <c r="GB567">
        <f>IF($GO567&gt;=29,INDEX($DJ:$DJ,$GN567+29),"")</f>
      </c>
      <c r="GC567">
        <f>IF($GO567&gt;=30,INDEX($DJ:$DJ,$GN567+30),"")</f>
      </c>
      <c r="GD567">
        <f>IF($GO567&gt;=31,INDEX($DJ:$DJ,$GN567+31),"")</f>
      </c>
      <c r="GE567">
        <f>IF($GO567&gt;=32,INDEX($DJ:$DJ,$GN567+32),"")</f>
      </c>
      <c r="GF567">
        <f>IF($GO567&gt;=33,INDEX($DJ:$DJ,$GN567+33),"")</f>
      </c>
      <c r="GG567">
        <f>IF($GO567&gt;=34,INDEX($DJ:$DJ,$GN567+34),"")</f>
      </c>
      <c r="GH567">
        <f>IF($GO567&gt;=35,INDEX($DJ:$DJ,$GN567+35),"")</f>
      </c>
      <c r="GI567">
        <f>IF($GO567&gt;=36,INDEX($DJ:$DJ,$GN567+36),"")</f>
      </c>
      <c r="GJ567">
        <f>IF($GO567&gt;=37,INDEX($DJ:$DJ,$GN567+37),"")</f>
      </c>
      <c r="GK567">
        <f>IF($GO567&gt;=38,INDEX($DJ:$DJ,$GN567+38),"")</f>
      </c>
      <c r="GL567">
        <f>IF($GO567&gt;=39,INDEX($DJ:$DJ,$GN567+39),"")</f>
      </c>
      <c r="GM567">
        <f>IF($GO567&gt;=40,INDEX($DJ:$DJ,$GN567+40),"")</f>
      </c>
      <c r="GN567">
        <f>IFERROR(MATCH($DH567,$DI$2:$DI$148,0)+1,0)</f>
      </c>
      <c r="GO567">
        <f>IFERROR(INDEX($DK$2:$DK$148,MATCH($DH567,$DI$2:$DI$148,0)),0)</f>
      </c>
      <c r="GP567">
        <f>IFERROR(MATCH($Y567,$DL$567:$EY$567,0),0)</f>
      </c>
      <c r="GQ567">
        <f>IF($GP567&gt;0,INDEX($EZ$567:$GM$567,$GP567),"")</f>
      </c>
      <c r="GT567">
        <f>IF($JC567&gt;=1,INDEX($GR:$GR,$JB567+1),"")</f>
      </c>
      <c r="GU567">
        <f>IF($JC567&gt;=2,INDEX($GR:$GR,$JB567+2),"")</f>
      </c>
      <c r="GV567">
        <f>IF($JC567&gt;=3,INDEX($GR:$GR,$JB567+3),"")</f>
      </c>
      <c r="GW567">
        <f>IF($JC567&gt;=4,INDEX($GR:$GR,$JB567+4),"")</f>
      </c>
      <c r="GX567">
        <f>IF($JC567&gt;=5,INDEX($GR:$GR,$JB567+5),"")</f>
      </c>
      <c r="GY567">
        <f>IF($JC567&gt;=6,INDEX($GR:$GR,$JB567+6),"")</f>
      </c>
      <c r="GZ567">
        <f>IF($JC567&gt;=7,INDEX($GR:$GR,$JB567+7),"")</f>
      </c>
      <c r="HA567">
        <f>IF($JC567&gt;=8,INDEX($GR:$GR,$JB567+8),"")</f>
      </c>
      <c r="HB567">
        <f>IF($JC567&gt;=9,INDEX($GR:$GR,$JB567+9),"")</f>
      </c>
      <c r="HC567">
        <f>IF($JC567&gt;=10,INDEX($GR:$GR,$JB567+10),"")</f>
      </c>
      <c r="HD567">
        <f>IF($JC567&gt;=11,INDEX($GR:$GR,$JB567+11),"")</f>
      </c>
      <c r="HE567">
        <f>IF($JC567&gt;=12,INDEX($GR:$GR,$JB567+12),"")</f>
      </c>
      <c r="HF567">
        <f>IF($JC567&gt;=13,INDEX($GR:$GR,$JB567+13),"")</f>
      </c>
      <c r="HG567">
        <f>IF($JC567&gt;=14,INDEX($GR:$GR,$JB567+14),"")</f>
      </c>
      <c r="HH567">
        <f>IF($JC567&gt;=15,INDEX($GR:$GR,$JB567+15),"")</f>
      </c>
      <c r="HI567">
        <f>IF($JC567&gt;=16,INDEX($GR:$GR,$JB567+16),"")</f>
      </c>
      <c r="HJ567">
        <f>IF($JC567&gt;=17,INDEX($GR:$GR,$JB567+17),"")</f>
      </c>
      <c r="HK567">
        <f>IF($JC567&gt;=18,INDEX($GR:$GR,$JB567+18),"")</f>
      </c>
      <c r="HL567">
        <f>IF($JC567&gt;=19,INDEX($GR:$GR,$JB567+19),"")</f>
      </c>
      <c r="HM567">
        <f>IF($JC567&gt;=20,INDEX($GR:$GR,$JB567+20),"")</f>
      </c>
      <c r="HN567">
        <f>IF($JC567&gt;=21,INDEX($GR:$GR,$JB567+21),"")</f>
      </c>
      <c r="HO567">
        <f>IF($JC567&gt;=22,INDEX($GR:$GR,$JB567+22),"")</f>
      </c>
      <c r="HP567">
        <f>IF($JC567&gt;=23,INDEX($GR:$GR,$JB567+23),"")</f>
      </c>
      <c r="HQ567">
        <f>IF($JC567&gt;=24,INDEX($GR:$GR,$JB567+24),"")</f>
      </c>
      <c r="HR567">
        <f>IF($JC567&gt;=25,INDEX($GR:$GR,$JB567+25),"")</f>
      </c>
      <c r="HS567">
        <f>IF($JC567&gt;=26,INDEX($GR:$GR,$JB567+26),"")</f>
      </c>
      <c r="HT567">
        <f>IF($JC567&gt;=27,INDEX($GR:$GR,$JB567+27),"")</f>
      </c>
      <c r="HU567">
        <f>IF($JC567&gt;=28,INDEX($GR:$GR,$JB567+28),"")</f>
      </c>
      <c r="HV567">
        <f>IF($JC567&gt;=29,INDEX($GR:$GR,$JB567+29),"")</f>
      </c>
      <c r="HW567">
        <f>IF($JC567&gt;=30,INDEX($GR:$GR,$JB567+30),"")</f>
      </c>
      <c r="HX567">
        <f>IF($JC567&gt;=31,INDEX($GR:$GR,$JB567+31),"")</f>
      </c>
      <c r="HY567">
        <f>IF($JC567&gt;=32,INDEX($GR:$GR,$JB567+32),"")</f>
      </c>
      <c r="HZ567">
        <f>IF($JC567&gt;=33,INDEX($GR:$GR,$JB567+33),"")</f>
      </c>
      <c r="IA567">
        <f>IF($JC567&gt;=34,INDEX($GR:$GR,$JB567+34),"")</f>
      </c>
      <c r="IB567">
        <f>IF($JC567&gt;=35,INDEX($GR:$GR,$JB567+35),"")</f>
      </c>
      <c r="IC567">
        <f>IF($JC567&gt;=36,INDEX($GR:$GR,$JB567+36),"")</f>
      </c>
      <c r="ID567">
        <f>IF($JC567&gt;=37,INDEX($GR:$GR,$JB567+37),"")</f>
      </c>
      <c r="IE567">
        <f>IF($JC567&gt;=38,INDEX($GR:$GR,$JB567+38),"")</f>
      </c>
      <c r="IF567">
        <f>IF($JC567&gt;=39,INDEX($GR:$GR,$JB567+39),"")</f>
      </c>
      <c r="IG567">
        <f>IF($JC567&gt;=40,INDEX($GR:$GR,$JB567+40),"")</f>
      </c>
      <c r="IH567">
        <f>IF($JC567&gt;=41,INDEX($GR:$GR,$JB567+41),"")</f>
      </c>
      <c r="II567">
        <f>IF($JC567&gt;=42,INDEX($GR:$GR,$JB567+42),"")</f>
      </c>
      <c r="IJ567">
        <f>IF($JC567&gt;=43,INDEX($GR:$GR,$JB567+43),"")</f>
      </c>
      <c r="IK567">
        <f>IF($JC567&gt;=44,INDEX($GR:$GR,$JB567+44),"")</f>
      </c>
      <c r="IL567">
        <f>IF($JC567&gt;=45,INDEX($GR:$GR,$JB567+45),"")</f>
      </c>
      <c r="IM567">
        <f>IF($JC567&gt;=46,INDEX($GR:$GR,$JB567+46),"")</f>
      </c>
      <c r="IN567">
        <f>IF($JC567&gt;=47,INDEX($GR:$GR,$JB567+47),"")</f>
      </c>
      <c r="IO567">
        <f>IF($JC567&gt;=48,INDEX($GR:$GR,$JB567+48),"")</f>
      </c>
      <c r="IP567">
        <f>IF($JC567&gt;=49,INDEX($GR:$GR,$JB567+49),"")</f>
      </c>
      <c r="IQ567">
        <f>IF($JC567&gt;=50,INDEX($GR:$GR,$JB567+50),"")</f>
      </c>
      <c r="IR567">
        <f>IF($JC567&gt;=51,INDEX($GR:$GR,$JB567+51),"")</f>
      </c>
      <c r="IS567">
        <f>IF($JC567&gt;=52,INDEX($GR:$GR,$JB567+52),"")</f>
      </c>
      <c r="IT567">
        <f>IF($JC567&gt;=53,INDEX($GR:$GR,$JB567+53),"")</f>
      </c>
      <c r="IU567">
        <f>IF($JC567&gt;=54,INDEX($GR:$GR,$JB567+54),"")</f>
      </c>
      <c r="IV567">
        <f>IF($JC567&gt;=55,INDEX($GR:$GR,$JB567+55),"")</f>
      </c>
      <c r="IW567">
        <f>IF($JC567&gt;=56,INDEX($GR:$GR,$JB567+56),"")</f>
      </c>
      <c r="IX567">
        <f>IF($JC567&gt;=57,INDEX($GR:$GR,$JB567+57),"")</f>
      </c>
      <c r="IY567">
        <f>IF($JC567&gt;=58,INDEX($GR:$GR,$JB567+58),"")</f>
      </c>
      <c r="IZ567">
        <f>IF($JC567&gt;=59,INDEX($GR:$GR,$JB567+59),"")</f>
      </c>
      <c r="JA567">
        <f>IF($JC567&gt;=60,INDEX($GR:$GR,$JB567+60),"")</f>
      </c>
      <c r="JB567">
        <f>IFERROR(MATCH($GQ567,$GR$2:$GR$324,0)+1,0)</f>
      </c>
      <c r="JC567">
        <f>IFERROR(INDEX($GS$2:$GS$324,MATCH($GQ567,$GR$2:$GR$324,0)),0)</f>
      </c>
      <c r="JD567" t="s">
        <v>40</v>
      </c>
      <c r="JE567" t="s">
        <v>40</v>
      </c>
    </row>
    <row r="568" spans="1:265" x14ac:dyDescent="0.25">
      <c r="Q568">
        <f>IF(OR($T568="",$P568=""),"",IFERROR($T568/$P568,0))</f>
      </c>
      <c r="R568">
        <f>IF($T568="","",
SUM($S568,$U568,$Z568,$V568,$X568)*
(1-IF($AA568="",0,VALUE($AA568)/100)))</f>
      </c>
      <c r="S568">
        <f>IF($T568="","",$T568)</f>
      </c>
      <c r="U568">
        <f>IF($T568="","",
IF($N568="","",
IF(ISNUMBER(SEARCH("exempt",LOWER($N568))),0,
$T568*(VALUE(SUBSTITUTE($N568,"%",""))/100))))</f>
      </c>
      <c r="AB568">
        <f>IFERROR(IF(FIND(" - ",$K568)&gt;0,MID($K568,FIND(" - ",$K568)+3,LEN($K568)),""),"")</f>
      </c>
      <c r="AK568" t="s">
        <v>1155</v>
      </c>
      <c r="AP568">
        <f>IFERROR(LEFT($K568,FIND(" - ",$K568)-1),$K568)</f>
      </c>
      <c r="AS568">
        <f>IF($CH568&gt;=1,INDEX($AQ:$AQ,$CG568+1),"")</f>
      </c>
      <c r="AT568">
        <f>IF($CH568&gt;=2,INDEX($AQ:$AQ,$CG568+2),"")</f>
      </c>
      <c r="AU568">
        <f>IF($CH568&gt;=3,INDEX($AQ:$AQ,$CG568+3),"")</f>
      </c>
      <c r="AV568">
        <f>IF($CH568&gt;=4,INDEX($AQ:$AQ,$CG568+4),"")</f>
      </c>
      <c r="AW568">
        <f>IF($CH568&gt;=5,INDEX($AQ:$AQ,$CG568+5),"")</f>
      </c>
      <c r="AX568">
        <f>IF($CH568&gt;=6,INDEX($AQ:$AQ,$CG568+6),"")</f>
      </c>
      <c r="AY568">
        <f>IF($CH568&gt;=7,INDEX($AQ:$AQ,$CG568+7),"")</f>
      </c>
      <c r="AZ568">
        <f>IF($CH568&gt;=8,INDEX($AQ:$AQ,$CG568+8),"")</f>
      </c>
      <c r="BA568">
        <f>IF($CH568&gt;=9,INDEX($AQ:$AQ,$CG568+9),"")</f>
      </c>
      <c r="BB568">
        <f>IF($CH568&gt;=10,INDEX($AQ:$AQ,$CG568+10),"")</f>
      </c>
      <c r="BC568">
        <f>IF($CH568&gt;=11,INDEX($AQ:$AQ,$CG568+11),"")</f>
      </c>
      <c r="BD568">
        <f>IF($CH568&gt;=12,INDEX($AQ:$AQ,$CG568+12),"")</f>
      </c>
      <c r="BE568">
        <f>IF($CH568&gt;=13,INDEX($AQ:$AQ,$CG568+13),"")</f>
      </c>
      <c r="BF568">
        <f>IF($CH568&gt;=14,INDEX($AQ:$AQ,$CG568+14),"")</f>
      </c>
      <c r="BG568">
        <f>IF($CH568&gt;=15,INDEX($AQ:$AQ,$CG568+15),"")</f>
      </c>
      <c r="BH568">
        <f>IF($CH568&gt;=16,INDEX($AQ:$AQ,$CG568+16),"")</f>
      </c>
      <c r="BI568">
        <f>IF($CH568&gt;=17,INDEX($AQ:$AQ,$CG568+17),"")</f>
      </c>
      <c r="BJ568">
        <f>IF($CH568&gt;=18,INDEX($AQ:$AQ,$CG568+18),"")</f>
      </c>
      <c r="BK568">
        <f>IF($CH568&gt;=19,INDEX($AQ:$AQ,$CG568+19),"")</f>
      </c>
      <c r="BL568">
        <f>IF($CH568&gt;=20,INDEX($AQ:$AQ,$CG568+20),"")</f>
      </c>
      <c r="BM568">
        <f>IF($CH568&gt;=21,INDEX($AQ:$AQ,$CG568+21),"")</f>
      </c>
      <c r="BN568">
        <f>IF($CH568&gt;=22,INDEX($AQ:$AQ,$CG568+22),"")</f>
      </c>
      <c r="BO568">
        <f>IF($CH568&gt;=23,INDEX($AQ:$AQ,$CG568+23),"")</f>
      </c>
      <c r="BP568">
        <f>IF($CH568&gt;=24,INDEX($AQ:$AQ,$CG568+24),"")</f>
      </c>
      <c r="BQ568">
        <f>IF($CH568&gt;=25,INDEX($AQ:$AQ,$CG568+25),"")</f>
      </c>
      <c r="BR568">
        <f>IF($CH568&gt;=26,INDEX($AQ:$AQ,$CG568+26),"")</f>
      </c>
      <c r="BS568">
        <f>IF($CH568&gt;=27,INDEX($AQ:$AQ,$CG568+27),"")</f>
      </c>
      <c r="BT568">
        <f>IF($CH568&gt;=28,INDEX($AQ:$AQ,$CG568+28),"")</f>
      </c>
      <c r="BU568">
        <f>IF($CH568&gt;=29,INDEX($AQ:$AQ,$CG568+29),"")</f>
      </c>
      <c r="BV568">
        <f>IF($CH568&gt;=30,INDEX($AQ:$AQ,$CG568+30),"")</f>
      </c>
      <c r="BW568">
        <f>IF($CH568&gt;=31,INDEX($AQ:$AQ,$CG568+31),"")</f>
      </c>
      <c r="BX568">
        <f>IF($CH568&gt;=32,INDEX($AQ:$AQ,$CG568+32),"")</f>
      </c>
      <c r="BY568">
        <f>IF($CH568&gt;=33,INDEX($AQ:$AQ,$CG568+33),"")</f>
      </c>
      <c r="BZ568">
        <f>IF($CH568&gt;=34,INDEX($AQ:$AQ,$CG568+34),"")</f>
      </c>
      <c r="CA568">
        <f>IF($CH568&gt;=35,INDEX($AQ:$AQ,$CG568+35),"")</f>
      </c>
      <c r="CB568">
        <f>IF($CH568&gt;=36,INDEX($AQ:$AQ,$CG568+36),"")</f>
      </c>
      <c r="CC568">
        <f>IF($CH568&gt;=37,INDEX($AQ:$AQ,$CG568+37),"")</f>
      </c>
      <c r="CD568">
        <f>IF($CH568&gt;=38,INDEX($AQ:$AQ,$CG568+38),"")</f>
      </c>
      <c r="CE568">
        <f>IF($CH568&gt;=39,INDEX($AQ:$AQ,$CG568+39),"")</f>
      </c>
      <c r="CF568">
        <f>IF($CH568&gt;=40,INDEX($AQ:$AQ,$CG568+40),"")</f>
      </c>
      <c r="CG568">
        <f>IFERROR(MATCH($AP568,$AQ$2:$AQ$134,0)+1,0)</f>
      </c>
      <c r="CH568">
        <f>IFERROR(INDEX($AR$2:$AR$134,MATCH($AP568,$AQ$2:$AQ$134,0)),0)</f>
      </c>
      <c r="CI568">
        <f>IFERROR(LEFT($L568,FIND(" - ",$L568)-1),$L568)</f>
      </c>
      <c r="CL568">
        <f>IF($DG568&gt;=1,INDEX($CJ:$CJ,$DF568+1),"")</f>
      </c>
      <c r="CM568">
        <f>IF($DG568&gt;=2,INDEX($CJ:$CJ,$DF568+2),"")</f>
      </c>
      <c r="CN568">
        <f>IF($DG568&gt;=3,INDEX($CJ:$CJ,$DF568+3),"")</f>
      </c>
      <c r="CO568">
        <f>IF($DG568&gt;=4,INDEX($CJ:$CJ,$DF568+4),"")</f>
      </c>
      <c r="CP568">
        <f>IF($DG568&gt;=5,INDEX($CJ:$CJ,$DF568+5),"")</f>
      </c>
      <c r="CQ568">
        <f>IF($DG568&gt;=6,INDEX($CJ:$CJ,$DF568+6),"")</f>
      </c>
      <c r="CR568">
        <f>IF($DG568&gt;=7,INDEX($CJ:$CJ,$DF568+7),"")</f>
      </c>
      <c r="CS568">
        <f>IF($DG568&gt;=8,INDEX($CJ:$CJ,$DF568+8),"")</f>
      </c>
      <c r="CT568">
        <f>IF($DG568&gt;=9,INDEX($CJ:$CJ,$DF568+9),"")</f>
      </c>
      <c r="CU568">
        <f>IF($DG568&gt;=10,INDEX($CJ:$CJ,$DF568+10),"")</f>
      </c>
      <c r="CV568">
        <f>IF($DG568&gt;=11,INDEX($CJ:$CJ,$DF568+11),"")</f>
      </c>
      <c r="CW568">
        <f>IF($DG568&gt;=12,INDEX($CJ:$CJ,$DF568+12),"")</f>
      </c>
      <c r="CX568">
        <f>IF($DG568&gt;=13,INDEX($CJ:$CJ,$DF568+13),"")</f>
      </c>
      <c r="CY568">
        <f>IF($DG568&gt;=14,INDEX($CJ:$CJ,$DF568+14),"")</f>
      </c>
      <c r="CZ568">
        <f>IF($DG568&gt;=15,INDEX($CJ:$CJ,$DF568+15),"")</f>
      </c>
      <c r="DA568">
        <f>IF($DG568&gt;=16,INDEX($CJ:$CJ,$DF568+16),"")</f>
      </c>
      <c r="DB568">
        <f>IF($DG568&gt;=17,INDEX($CJ:$CJ,$DF568+17),"")</f>
      </c>
      <c r="DC568">
        <f>IF($DG568&gt;=18,INDEX($CJ:$CJ,$DF568+18),"")</f>
      </c>
      <c r="DD568">
        <f>IF($DG568&gt;=19,INDEX($CJ:$CJ,$DF568+19),"")</f>
      </c>
      <c r="DE568">
        <f>IF($DG568&gt;=20,INDEX($CJ:$CJ,$DF568+20),"")</f>
      </c>
      <c r="DF568">
        <f>IFERROR(MATCH($CI568,$CJ$2:$CJ$263,0)+1,0)</f>
      </c>
      <c r="DG568">
        <f>IFERROR(INDEX($CK$2:$CK$263,MATCH($CI568,$CJ$2:$CJ$263,0)),0)</f>
      </c>
      <c r="DH568">
        <f>IFERROR(INDEX($AO:$AO,MATCH($N568,$AN:$AN,0))&amp;"","")</f>
      </c>
      <c r="DL568">
        <f>IF($GO568&gt;=1,INDEX($DI:$DI,$GN568+1),"")</f>
      </c>
      <c r="DM568">
        <f>IF($GO568&gt;=2,INDEX($DI:$DI,$GN568+2),"")</f>
      </c>
      <c r="DN568">
        <f>IF($GO568&gt;=3,INDEX($DI:$DI,$GN568+3),"")</f>
      </c>
      <c r="DO568">
        <f>IF($GO568&gt;=4,INDEX($DI:$DI,$GN568+4),"")</f>
      </c>
      <c r="DP568">
        <f>IF($GO568&gt;=5,INDEX($DI:$DI,$GN568+5),"")</f>
      </c>
      <c r="DQ568">
        <f>IF($GO568&gt;=6,INDEX($DI:$DI,$GN568+6),"")</f>
      </c>
      <c r="DR568">
        <f>IF($GO568&gt;=7,INDEX($DI:$DI,$GN568+7),"")</f>
      </c>
      <c r="DS568">
        <f>IF($GO568&gt;=8,INDEX($DI:$DI,$GN568+8),"")</f>
      </c>
      <c r="DT568">
        <f>IF($GO568&gt;=9,INDEX($DI:$DI,$GN568+9),"")</f>
      </c>
      <c r="DU568">
        <f>IF($GO568&gt;=10,INDEX($DI:$DI,$GN568+10),"")</f>
      </c>
      <c r="DV568">
        <f>IF($GO568&gt;=11,INDEX($DI:$DI,$GN568+11),"")</f>
      </c>
      <c r="DW568">
        <f>IF($GO568&gt;=12,INDEX($DI:$DI,$GN568+12),"")</f>
      </c>
      <c r="DX568">
        <f>IF($GO568&gt;=13,INDEX($DI:$DI,$GN568+13),"")</f>
      </c>
      <c r="DY568">
        <f>IF($GO568&gt;=14,INDEX($DI:$DI,$GN568+14),"")</f>
      </c>
      <c r="DZ568">
        <f>IF($GO568&gt;=15,INDEX($DI:$DI,$GN568+15),"")</f>
      </c>
      <c r="EA568">
        <f>IF($GO568&gt;=16,INDEX($DI:$DI,$GN568+16),"")</f>
      </c>
      <c r="EB568">
        <f>IF($GO568&gt;=17,INDEX($DI:$DI,$GN568+17),"")</f>
      </c>
      <c r="EC568">
        <f>IF($GO568&gt;=18,INDEX($DI:$DI,$GN568+18),"")</f>
      </c>
      <c r="ED568">
        <f>IF($GO568&gt;=19,INDEX($DI:$DI,$GN568+19),"")</f>
      </c>
      <c r="EE568">
        <f>IF($GO568&gt;=20,INDEX($DI:$DI,$GN568+20),"")</f>
      </c>
      <c r="EF568">
        <f>IF($GO568&gt;=21,INDEX($DI:$DI,$GN568+21),"")</f>
      </c>
      <c r="EG568">
        <f>IF($GO568&gt;=22,INDEX($DI:$DI,$GN568+22),"")</f>
      </c>
      <c r="EH568">
        <f>IF($GO568&gt;=23,INDEX($DI:$DI,$GN568+23),"")</f>
      </c>
      <c r="EI568">
        <f>IF($GO568&gt;=24,INDEX($DI:$DI,$GN568+24),"")</f>
      </c>
      <c r="EJ568">
        <f>IF($GO568&gt;=25,INDEX($DI:$DI,$GN568+25),"")</f>
      </c>
      <c r="EK568">
        <f>IF($GO568&gt;=26,INDEX($DI:$DI,$GN568+26),"")</f>
      </c>
      <c r="EL568">
        <f>IF($GO568&gt;=27,INDEX($DI:$DI,$GN568+27),"")</f>
      </c>
      <c r="EM568">
        <f>IF($GO568&gt;=28,INDEX($DI:$DI,$GN568+28),"")</f>
      </c>
      <c r="EN568">
        <f>IF($GO568&gt;=29,INDEX($DI:$DI,$GN568+29),"")</f>
      </c>
      <c r="EO568">
        <f>IF($GO568&gt;=30,INDEX($DI:$DI,$GN568+30),"")</f>
      </c>
      <c r="EP568">
        <f>IF($GO568&gt;=31,INDEX($DI:$DI,$GN568+31),"")</f>
      </c>
      <c r="EQ568">
        <f>IF($GO568&gt;=32,INDEX($DI:$DI,$GN568+32),"")</f>
      </c>
      <c r="ER568">
        <f>IF($GO568&gt;=33,INDEX($DI:$DI,$GN568+33),"")</f>
      </c>
      <c r="ES568">
        <f>IF($GO568&gt;=34,INDEX($DI:$DI,$GN568+34),"")</f>
      </c>
      <c r="ET568">
        <f>IF($GO568&gt;=35,INDEX($DI:$DI,$GN568+35),"")</f>
      </c>
      <c r="EU568">
        <f>IF($GO568&gt;=36,INDEX($DI:$DI,$GN568+36),"")</f>
      </c>
      <c r="EV568">
        <f>IF($GO568&gt;=37,INDEX($DI:$DI,$GN568+37),"")</f>
      </c>
      <c r="EW568">
        <f>IF($GO568&gt;=38,INDEX($DI:$DI,$GN568+38),"")</f>
      </c>
      <c r="EX568">
        <f>IF($GO568&gt;=39,INDEX($DI:$DI,$GN568+39),"")</f>
      </c>
      <c r="EY568">
        <f>IF($GO568&gt;=40,INDEX($DI:$DI,$GN568+40),"")</f>
      </c>
      <c r="EZ568">
        <f>IF($GO568&gt;=1,INDEX($DJ:$DJ,$GN568+1),"")</f>
      </c>
      <c r="FA568">
        <f>IF($GO568&gt;=2,INDEX($DJ:$DJ,$GN568+2),"")</f>
      </c>
      <c r="FB568">
        <f>IF($GO568&gt;=3,INDEX($DJ:$DJ,$GN568+3),"")</f>
      </c>
      <c r="FC568">
        <f>IF($GO568&gt;=4,INDEX($DJ:$DJ,$GN568+4),"")</f>
      </c>
      <c r="FD568">
        <f>IF($GO568&gt;=5,INDEX($DJ:$DJ,$GN568+5),"")</f>
      </c>
      <c r="FE568">
        <f>IF($GO568&gt;=6,INDEX($DJ:$DJ,$GN568+6),"")</f>
      </c>
      <c r="FF568">
        <f>IF($GO568&gt;=7,INDEX($DJ:$DJ,$GN568+7),"")</f>
      </c>
      <c r="FG568">
        <f>IF($GO568&gt;=8,INDEX($DJ:$DJ,$GN568+8),"")</f>
      </c>
      <c r="FH568">
        <f>IF($GO568&gt;=9,INDEX($DJ:$DJ,$GN568+9),"")</f>
      </c>
      <c r="FI568">
        <f>IF($GO568&gt;=10,INDEX($DJ:$DJ,$GN568+10),"")</f>
      </c>
      <c r="FJ568">
        <f>IF($GO568&gt;=11,INDEX($DJ:$DJ,$GN568+11),"")</f>
      </c>
      <c r="FK568">
        <f>IF($GO568&gt;=12,INDEX($DJ:$DJ,$GN568+12),"")</f>
      </c>
      <c r="FL568">
        <f>IF($GO568&gt;=13,INDEX($DJ:$DJ,$GN568+13),"")</f>
      </c>
      <c r="FM568">
        <f>IF($GO568&gt;=14,INDEX($DJ:$DJ,$GN568+14),"")</f>
      </c>
      <c r="FN568">
        <f>IF($GO568&gt;=15,INDEX($DJ:$DJ,$GN568+15),"")</f>
      </c>
      <c r="FO568">
        <f>IF($GO568&gt;=16,INDEX($DJ:$DJ,$GN568+16),"")</f>
      </c>
      <c r="FP568">
        <f>IF($GO568&gt;=17,INDEX($DJ:$DJ,$GN568+17),"")</f>
      </c>
      <c r="FQ568">
        <f>IF($GO568&gt;=18,INDEX($DJ:$DJ,$GN568+18),"")</f>
      </c>
      <c r="FR568">
        <f>IF($GO568&gt;=19,INDEX($DJ:$DJ,$GN568+19),"")</f>
      </c>
      <c r="FS568">
        <f>IF($GO568&gt;=20,INDEX($DJ:$DJ,$GN568+20),"")</f>
      </c>
      <c r="FT568">
        <f>IF($GO568&gt;=21,INDEX($DJ:$DJ,$GN568+21),"")</f>
      </c>
      <c r="FU568">
        <f>IF($GO568&gt;=22,INDEX($DJ:$DJ,$GN568+22),"")</f>
      </c>
      <c r="FV568">
        <f>IF($GO568&gt;=23,INDEX($DJ:$DJ,$GN568+23),"")</f>
      </c>
      <c r="FW568">
        <f>IF($GO568&gt;=24,INDEX($DJ:$DJ,$GN568+24),"")</f>
      </c>
      <c r="FX568">
        <f>IF($GO568&gt;=25,INDEX($DJ:$DJ,$GN568+25),"")</f>
      </c>
      <c r="FY568">
        <f>IF($GO568&gt;=26,INDEX($DJ:$DJ,$GN568+26),"")</f>
      </c>
      <c r="FZ568">
        <f>IF($GO568&gt;=27,INDEX($DJ:$DJ,$GN568+27),"")</f>
      </c>
      <c r="GA568">
        <f>IF($GO568&gt;=28,INDEX($DJ:$DJ,$GN568+28),"")</f>
      </c>
      <c r="GB568">
        <f>IF($GO568&gt;=29,INDEX($DJ:$DJ,$GN568+29),"")</f>
      </c>
      <c r="GC568">
        <f>IF($GO568&gt;=30,INDEX($DJ:$DJ,$GN568+30),"")</f>
      </c>
      <c r="GD568">
        <f>IF($GO568&gt;=31,INDEX($DJ:$DJ,$GN568+31),"")</f>
      </c>
      <c r="GE568">
        <f>IF($GO568&gt;=32,INDEX($DJ:$DJ,$GN568+32),"")</f>
      </c>
      <c r="GF568">
        <f>IF($GO568&gt;=33,INDEX($DJ:$DJ,$GN568+33),"")</f>
      </c>
      <c r="GG568">
        <f>IF($GO568&gt;=34,INDEX($DJ:$DJ,$GN568+34),"")</f>
      </c>
      <c r="GH568">
        <f>IF($GO568&gt;=35,INDEX($DJ:$DJ,$GN568+35),"")</f>
      </c>
      <c r="GI568">
        <f>IF($GO568&gt;=36,INDEX($DJ:$DJ,$GN568+36),"")</f>
      </c>
      <c r="GJ568">
        <f>IF($GO568&gt;=37,INDEX($DJ:$DJ,$GN568+37),"")</f>
      </c>
      <c r="GK568">
        <f>IF($GO568&gt;=38,INDEX($DJ:$DJ,$GN568+38),"")</f>
      </c>
      <c r="GL568">
        <f>IF($GO568&gt;=39,INDEX($DJ:$DJ,$GN568+39),"")</f>
      </c>
      <c r="GM568">
        <f>IF($GO568&gt;=40,INDEX($DJ:$DJ,$GN568+40),"")</f>
      </c>
      <c r="GN568">
        <f>IFERROR(MATCH($DH568,$DI$2:$DI$148,0)+1,0)</f>
      </c>
      <c r="GO568">
        <f>IFERROR(INDEX($DK$2:$DK$148,MATCH($DH568,$DI$2:$DI$148,0)),0)</f>
      </c>
      <c r="GP568">
        <f>IFERROR(MATCH($Y568,$DL$568:$EY$568,0),0)</f>
      </c>
      <c r="GQ568">
        <f>IF($GP568&gt;0,INDEX($EZ$568:$GM$568,$GP568),"")</f>
      </c>
      <c r="GT568">
        <f>IF($JC568&gt;=1,INDEX($GR:$GR,$JB568+1),"")</f>
      </c>
      <c r="GU568">
        <f>IF($JC568&gt;=2,INDEX($GR:$GR,$JB568+2),"")</f>
      </c>
      <c r="GV568">
        <f>IF($JC568&gt;=3,INDEX($GR:$GR,$JB568+3),"")</f>
      </c>
      <c r="GW568">
        <f>IF($JC568&gt;=4,INDEX($GR:$GR,$JB568+4),"")</f>
      </c>
      <c r="GX568">
        <f>IF($JC568&gt;=5,INDEX($GR:$GR,$JB568+5),"")</f>
      </c>
      <c r="GY568">
        <f>IF($JC568&gt;=6,INDEX($GR:$GR,$JB568+6),"")</f>
      </c>
      <c r="GZ568">
        <f>IF($JC568&gt;=7,INDEX($GR:$GR,$JB568+7),"")</f>
      </c>
      <c r="HA568">
        <f>IF($JC568&gt;=8,INDEX($GR:$GR,$JB568+8),"")</f>
      </c>
      <c r="HB568">
        <f>IF($JC568&gt;=9,INDEX($GR:$GR,$JB568+9),"")</f>
      </c>
      <c r="HC568">
        <f>IF($JC568&gt;=10,INDEX($GR:$GR,$JB568+10),"")</f>
      </c>
      <c r="HD568">
        <f>IF($JC568&gt;=11,INDEX($GR:$GR,$JB568+11),"")</f>
      </c>
      <c r="HE568">
        <f>IF($JC568&gt;=12,INDEX($GR:$GR,$JB568+12),"")</f>
      </c>
      <c r="HF568">
        <f>IF($JC568&gt;=13,INDEX($GR:$GR,$JB568+13),"")</f>
      </c>
      <c r="HG568">
        <f>IF($JC568&gt;=14,INDEX($GR:$GR,$JB568+14),"")</f>
      </c>
      <c r="HH568">
        <f>IF($JC568&gt;=15,INDEX($GR:$GR,$JB568+15),"")</f>
      </c>
      <c r="HI568">
        <f>IF($JC568&gt;=16,INDEX($GR:$GR,$JB568+16),"")</f>
      </c>
      <c r="HJ568">
        <f>IF($JC568&gt;=17,INDEX($GR:$GR,$JB568+17),"")</f>
      </c>
      <c r="HK568">
        <f>IF($JC568&gt;=18,INDEX($GR:$GR,$JB568+18),"")</f>
      </c>
      <c r="HL568">
        <f>IF($JC568&gt;=19,INDEX($GR:$GR,$JB568+19),"")</f>
      </c>
      <c r="HM568">
        <f>IF($JC568&gt;=20,INDEX($GR:$GR,$JB568+20),"")</f>
      </c>
      <c r="HN568">
        <f>IF($JC568&gt;=21,INDEX($GR:$GR,$JB568+21),"")</f>
      </c>
      <c r="HO568">
        <f>IF($JC568&gt;=22,INDEX($GR:$GR,$JB568+22),"")</f>
      </c>
      <c r="HP568">
        <f>IF($JC568&gt;=23,INDEX($GR:$GR,$JB568+23),"")</f>
      </c>
      <c r="HQ568">
        <f>IF($JC568&gt;=24,INDEX($GR:$GR,$JB568+24),"")</f>
      </c>
      <c r="HR568">
        <f>IF($JC568&gt;=25,INDEX($GR:$GR,$JB568+25),"")</f>
      </c>
      <c r="HS568">
        <f>IF($JC568&gt;=26,INDEX($GR:$GR,$JB568+26),"")</f>
      </c>
      <c r="HT568">
        <f>IF($JC568&gt;=27,INDEX($GR:$GR,$JB568+27),"")</f>
      </c>
      <c r="HU568">
        <f>IF($JC568&gt;=28,INDEX($GR:$GR,$JB568+28),"")</f>
      </c>
      <c r="HV568">
        <f>IF($JC568&gt;=29,INDEX($GR:$GR,$JB568+29),"")</f>
      </c>
      <c r="HW568">
        <f>IF($JC568&gt;=30,INDEX($GR:$GR,$JB568+30),"")</f>
      </c>
      <c r="HX568">
        <f>IF($JC568&gt;=31,INDEX($GR:$GR,$JB568+31),"")</f>
      </c>
      <c r="HY568">
        <f>IF($JC568&gt;=32,INDEX($GR:$GR,$JB568+32),"")</f>
      </c>
      <c r="HZ568">
        <f>IF($JC568&gt;=33,INDEX($GR:$GR,$JB568+33),"")</f>
      </c>
      <c r="IA568">
        <f>IF($JC568&gt;=34,INDEX($GR:$GR,$JB568+34),"")</f>
      </c>
      <c r="IB568">
        <f>IF($JC568&gt;=35,INDEX($GR:$GR,$JB568+35),"")</f>
      </c>
      <c r="IC568">
        <f>IF($JC568&gt;=36,INDEX($GR:$GR,$JB568+36),"")</f>
      </c>
      <c r="ID568">
        <f>IF($JC568&gt;=37,INDEX($GR:$GR,$JB568+37),"")</f>
      </c>
      <c r="IE568">
        <f>IF($JC568&gt;=38,INDEX($GR:$GR,$JB568+38),"")</f>
      </c>
      <c r="IF568">
        <f>IF($JC568&gt;=39,INDEX($GR:$GR,$JB568+39),"")</f>
      </c>
      <c r="IG568">
        <f>IF($JC568&gt;=40,INDEX($GR:$GR,$JB568+40),"")</f>
      </c>
      <c r="IH568">
        <f>IF($JC568&gt;=41,INDEX($GR:$GR,$JB568+41),"")</f>
      </c>
      <c r="II568">
        <f>IF($JC568&gt;=42,INDEX($GR:$GR,$JB568+42),"")</f>
      </c>
      <c r="IJ568">
        <f>IF($JC568&gt;=43,INDEX($GR:$GR,$JB568+43),"")</f>
      </c>
      <c r="IK568">
        <f>IF($JC568&gt;=44,INDEX($GR:$GR,$JB568+44),"")</f>
      </c>
      <c r="IL568">
        <f>IF($JC568&gt;=45,INDEX($GR:$GR,$JB568+45),"")</f>
      </c>
      <c r="IM568">
        <f>IF($JC568&gt;=46,INDEX($GR:$GR,$JB568+46),"")</f>
      </c>
      <c r="IN568">
        <f>IF($JC568&gt;=47,INDEX($GR:$GR,$JB568+47),"")</f>
      </c>
      <c r="IO568">
        <f>IF($JC568&gt;=48,INDEX($GR:$GR,$JB568+48),"")</f>
      </c>
      <c r="IP568">
        <f>IF($JC568&gt;=49,INDEX($GR:$GR,$JB568+49),"")</f>
      </c>
      <c r="IQ568">
        <f>IF($JC568&gt;=50,INDEX($GR:$GR,$JB568+50),"")</f>
      </c>
      <c r="IR568">
        <f>IF($JC568&gt;=51,INDEX($GR:$GR,$JB568+51),"")</f>
      </c>
      <c r="IS568">
        <f>IF($JC568&gt;=52,INDEX($GR:$GR,$JB568+52),"")</f>
      </c>
      <c r="IT568">
        <f>IF($JC568&gt;=53,INDEX($GR:$GR,$JB568+53),"")</f>
      </c>
      <c r="IU568">
        <f>IF($JC568&gt;=54,INDEX($GR:$GR,$JB568+54),"")</f>
      </c>
      <c r="IV568">
        <f>IF($JC568&gt;=55,INDEX($GR:$GR,$JB568+55),"")</f>
      </c>
      <c r="IW568">
        <f>IF($JC568&gt;=56,INDEX($GR:$GR,$JB568+56),"")</f>
      </c>
      <c r="IX568">
        <f>IF($JC568&gt;=57,INDEX($GR:$GR,$JB568+57),"")</f>
      </c>
      <c r="IY568">
        <f>IF($JC568&gt;=58,INDEX($GR:$GR,$JB568+58),"")</f>
      </c>
      <c r="IZ568">
        <f>IF($JC568&gt;=59,INDEX($GR:$GR,$JB568+59),"")</f>
      </c>
      <c r="JA568">
        <f>IF($JC568&gt;=60,INDEX($GR:$GR,$JB568+60),"")</f>
      </c>
      <c r="JB568">
        <f>IFERROR(MATCH($GQ568,$GR$2:$GR$324,0)+1,0)</f>
      </c>
      <c r="JC568">
        <f>IFERROR(INDEX($GS$2:$GS$324,MATCH($GQ568,$GR$2:$GR$324,0)),0)</f>
      </c>
      <c r="JD568" t="s">
        <v>40</v>
      </c>
      <c r="JE568" t="s">
        <v>40</v>
      </c>
    </row>
    <row r="569" spans="1:265" x14ac:dyDescent="0.25">
      <c r="Q569">
        <f>IF(OR($T569="",$P569=""),"",IFERROR($T569/$P569,0))</f>
      </c>
      <c r="R569">
        <f>IF($T569="","",
SUM($S569,$U569,$Z569,$V569,$X569)*
(1-IF($AA569="",0,VALUE($AA569)/100)))</f>
      </c>
      <c r="S569">
        <f>IF($T569="","",$T569)</f>
      </c>
      <c r="U569">
        <f>IF($T569="","",
IF($N569="","",
IF(ISNUMBER(SEARCH("exempt",LOWER($N569))),0,
$T569*(VALUE(SUBSTITUTE($N569,"%",""))/100))))</f>
      </c>
      <c r="AB569">
        <f>IFERROR(IF(FIND(" - ",$K569)&gt;0,MID($K569,FIND(" - ",$K569)+3,LEN($K569)),""),"")</f>
      </c>
      <c r="AK569" t="s">
        <v>1156</v>
      </c>
      <c r="AP569">
        <f>IFERROR(LEFT($K569,FIND(" - ",$K569)-1),$K569)</f>
      </c>
      <c r="AS569">
        <f>IF($CH569&gt;=1,INDEX($AQ:$AQ,$CG569+1),"")</f>
      </c>
      <c r="AT569">
        <f>IF($CH569&gt;=2,INDEX($AQ:$AQ,$CG569+2),"")</f>
      </c>
      <c r="AU569">
        <f>IF($CH569&gt;=3,INDEX($AQ:$AQ,$CG569+3),"")</f>
      </c>
      <c r="AV569">
        <f>IF($CH569&gt;=4,INDEX($AQ:$AQ,$CG569+4),"")</f>
      </c>
      <c r="AW569">
        <f>IF($CH569&gt;=5,INDEX($AQ:$AQ,$CG569+5),"")</f>
      </c>
      <c r="AX569">
        <f>IF($CH569&gt;=6,INDEX($AQ:$AQ,$CG569+6),"")</f>
      </c>
      <c r="AY569">
        <f>IF($CH569&gt;=7,INDEX($AQ:$AQ,$CG569+7),"")</f>
      </c>
      <c r="AZ569">
        <f>IF($CH569&gt;=8,INDEX($AQ:$AQ,$CG569+8),"")</f>
      </c>
      <c r="BA569">
        <f>IF($CH569&gt;=9,INDEX($AQ:$AQ,$CG569+9),"")</f>
      </c>
      <c r="BB569">
        <f>IF($CH569&gt;=10,INDEX($AQ:$AQ,$CG569+10),"")</f>
      </c>
      <c r="BC569">
        <f>IF($CH569&gt;=11,INDEX($AQ:$AQ,$CG569+11),"")</f>
      </c>
      <c r="BD569">
        <f>IF($CH569&gt;=12,INDEX($AQ:$AQ,$CG569+12),"")</f>
      </c>
      <c r="BE569">
        <f>IF($CH569&gt;=13,INDEX($AQ:$AQ,$CG569+13),"")</f>
      </c>
      <c r="BF569">
        <f>IF($CH569&gt;=14,INDEX($AQ:$AQ,$CG569+14),"")</f>
      </c>
      <c r="BG569">
        <f>IF($CH569&gt;=15,INDEX($AQ:$AQ,$CG569+15),"")</f>
      </c>
      <c r="BH569">
        <f>IF($CH569&gt;=16,INDEX($AQ:$AQ,$CG569+16),"")</f>
      </c>
      <c r="BI569">
        <f>IF($CH569&gt;=17,INDEX($AQ:$AQ,$CG569+17),"")</f>
      </c>
      <c r="BJ569">
        <f>IF($CH569&gt;=18,INDEX($AQ:$AQ,$CG569+18),"")</f>
      </c>
      <c r="BK569">
        <f>IF($CH569&gt;=19,INDEX($AQ:$AQ,$CG569+19),"")</f>
      </c>
      <c r="BL569">
        <f>IF($CH569&gt;=20,INDEX($AQ:$AQ,$CG569+20),"")</f>
      </c>
      <c r="BM569">
        <f>IF($CH569&gt;=21,INDEX($AQ:$AQ,$CG569+21),"")</f>
      </c>
      <c r="BN569">
        <f>IF($CH569&gt;=22,INDEX($AQ:$AQ,$CG569+22),"")</f>
      </c>
      <c r="BO569">
        <f>IF($CH569&gt;=23,INDEX($AQ:$AQ,$CG569+23),"")</f>
      </c>
      <c r="BP569">
        <f>IF($CH569&gt;=24,INDEX($AQ:$AQ,$CG569+24),"")</f>
      </c>
      <c r="BQ569">
        <f>IF($CH569&gt;=25,INDEX($AQ:$AQ,$CG569+25),"")</f>
      </c>
      <c r="BR569">
        <f>IF($CH569&gt;=26,INDEX($AQ:$AQ,$CG569+26),"")</f>
      </c>
      <c r="BS569">
        <f>IF($CH569&gt;=27,INDEX($AQ:$AQ,$CG569+27),"")</f>
      </c>
      <c r="BT569">
        <f>IF($CH569&gt;=28,INDEX($AQ:$AQ,$CG569+28),"")</f>
      </c>
      <c r="BU569">
        <f>IF($CH569&gt;=29,INDEX($AQ:$AQ,$CG569+29),"")</f>
      </c>
      <c r="BV569">
        <f>IF($CH569&gt;=30,INDEX($AQ:$AQ,$CG569+30),"")</f>
      </c>
      <c r="BW569">
        <f>IF($CH569&gt;=31,INDEX($AQ:$AQ,$CG569+31),"")</f>
      </c>
      <c r="BX569">
        <f>IF($CH569&gt;=32,INDEX($AQ:$AQ,$CG569+32),"")</f>
      </c>
      <c r="BY569">
        <f>IF($CH569&gt;=33,INDEX($AQ:$AQ,$CG569+33),"")</f>
      </c>
      <c r="BZ569">
        <f>IF($CH569&gt;=34,INDEX($AQ:$AQ,$CG569+34),"")</f>
      </c>
      <c r="CA569">
        <f>IF($CH569&gt;=35,INDEX($AQ:$AQ,$CG569+35),"")</f>
      </c>
      <c r="CB569">
        <f>IF($CH569&gt;=36,INDEX($AQ:$AQ,$CG569+36),"")</f>
      </c>
      <c r="CC569">
        <f>IF($CH569&gt;=37,INDEX($AQ:$AQ,$CG569+37),"")</f>
      </c>
      <c r="CD569">
        <f>IF($CH569&gt;=38,INDEX($AQ:$AQ,$CG569+38),"")</f>
      </c>
      <c r="CE569">
        <f>IF($CH569&gt;=39,INDEX($AQ:$AQ,$CG569+39),"")</f>
      </c>
      <c r="CF569">
        <f>IF($CH569&gt;=40,INDEX($AQ:$AQ,$CG569+40),"")</f>
      </c>
      <c r="CG569">
        <f>IFERROR(MATCH($AP569,$AQ$2:$AQ$134,0)+1,0)</f>
      </c>
      <c r="CH569">
        <f>IFERROR(INDEX($AR$2:$AR$134,MATCH($AP569,$AQ$2:$AQ$134,0)),0)</f>
      </c>
      <c r="CI569">
        <f>IFERROR(LEFT($L569,FIND(" - ",$L569)-1),$L569)</f>
      </c>
      <c r="CL569">
        <f>IF($DG569&gt;=1,INDEX($CJ:$CJ,$DF569+1),"")</f>
      </c>
      <c r="CM569">
        <f>IF($DG569&gt;=2,INDEX($CJ:$CJ,$DF569+2),"")</f>
      </c>
      <c r="CN569">
        <f>IF($DG569&gt;=3,INDEX($CJ:$CJ,$DF569+3),"")</f>
      </c>
      <c r="CO569">
        <f>IF($DG569&gt;=4,INDEX($CJ:$CJ,$DF569+4),"")</f>
      </c>
      <c r="CP569">
        <f>IF($DG569&gt;=5,INDEX($CJ:$CJ,$DF569+5),"")</f>
      </c>
      <c r="CQ569">
        <f>IF($DG569&gt;=6,INDEX($CJ:$CJ,$DF569+6),"")</f>
      </c>
      <c r="CR569">
        <f>IF($DG569&gt;=7,INDEX($CJ:$CJ,$DF569+7),"")</f>
      </c>
      <c r="CS569">
        <f>IF($DG569&gt;=8,INDEX($CJ:$CJ,$DF569+8),"")</f>
      </c>
      <c r="CT569">
        <f>IF($DG569&gt;=9,INDEX($CJ:$CJ,$DF569+9),"")</f>
      </c>
      <c r="CU569">
        <f>IF($DG569&gt;=10,INDEX($CJ:$CJ,$DF569+10),"")</f>
      </c>
      <c r="CV569">
        <f>IF($DG569&gt;=11,INDEX($CJ:$CJ,$DF569+11),"")</f>
      </c>
      <c r="CW569">
        <f>IF($DG569&gt;=12,INDEX($CJ:$CJ,$DF569+12),"")</f>
      </c>
      <c r="CX569">
        <f>IF($DG569&gt;=13,INDEX($CJ:$CJ,$DF569+13),"")</f>
      </c>
      <c r="CY569">
        <f>IF($DG569&gt;=14,INDEX($CJ:$CJ,$DF569+14),"")</f>
      </c>
      <c r="CZ569">
        <f>IF($DG569&gt;=15,INDEX($CJ:$CJ,$DF569+15),"")</f>
      </c>
      <c r="DA569">
        <f>IF($DG569&gt;=16,INDEX($CJ:$CJ,$DF569+16),"")</f>
      </c>
      <c r="DB569">
        <f>IF($DG569&gt;=17,INDEX($CJ:$CJ,$DF569+17),"")</f>
      </c>
      <c r="DC569">
        <f>IF($DG569&gt;=18,INDEX($CJ:$CJ,$DF569+18),"")</f>
      </c>
      <c r="DD569">
        <f>IF($DG569&gt;=19,INDEX($CJ:$CJ,$DF569+19),"")</f>
      </c>
      <c r="DE569">
        <f>IF($DG569&gt;=20,INDEX($CJ:$CJ,$DF569+20),"")</f>
      </c>
      <c r="DF569">
        <f>IFERROR(MATCH($CI569,$CJ$2:$CJ$263,0)+1,0)</f>
      </c>
      <c r="DG569">
        <f>IFERROR(INDEX($CK$2:$CK$263,MATCH($CI569,$CJ$2:$CJ$263,0)),0)</f>
      </c>
      <c r="DH569">
        <f>IFERROR(INDEX($AO:$AO,MATCH($N569,$AN:$AN,0))&amp;"","")</f>
      </c>
      <c r="DL569">
        <f>IF($GO569&gt;=1,INDEX($DI:$DI,$GN569+1),"")</f>
      </c>
      <c r="DM569">
        <f>IF($GO569&gt;=2,INDEX($DI:$DI,$GN569+2),"")</f>
      </c>
      <c r="DN569">
        <f>IF($GO569&gt;=3,INDEX($DI:$DI,$GN569+3),"")</f>
      </c>
      <c r="DO569">
        <f>IF($GO569&gt;=4,INDEX($DI:$DI,$GN569+4),"")</f>
      </c>
      <c r="DP569">
        <f>IF($GO569&gt;=5,INDEX($DI:$DI,$GN569+5),"")</f>
      </c>
      <c r="DQ569">
        <f>IF($GO569&gt;=6,INDEX($DI:$DI,$GN569+6),"")</f>
      </c>
      <c r="DR569">
        <f>IF($GO569&gt;=7,INDEX($DI:$DI,$GN569+7),"")</f>
      </c>
      <c r="DS569">
        <f>IF($GO569&gt;=8,INDEX($DI:$DI,$GN569+8),"")</f>
      </c>
      <c r="DT569">
        <f>IF($GO569&gt;=9,INDEX($DI:$DI,$GN569+9),"")</f>
      </c>
      <c r="DU569">
        <f>IF($GO569&gt;=10,INDEX($DI:$DI,$GN569+10),"")</f>
      </c>
      <c r="DV569">
        <f>IF($GO569&gt;=11,INDEX($DI:$DI,$GN569+11),"")</f>
      </c>
      <c r="DW569">
        <f>IF($GO569&gt;=12,INDEX($DI:$DI,$GN569+12),"")</f>
      </c>
      <c r="DX569">
        <f>IF($GO569&gt;=13,INDEX($DI:$DI,$GN569+13),"")</f>
      </c>
      <c r="DY569">
        <f>IF($GO569&gt;=14,INDEX($DI:$DI,$GN569+14),"")</f>
      </c>
      <c r="DZ569">
        <f>IF($GO569&gt;=15,INDEX($DI:$DI,$GN569+15),"")</f>
      </c>
      <c r="EA569">
        <f>IF($GO569&gt;=16,INDEX($DI:$DI,$GN569+16),"")</f>
      </c>
      <c r="EB569">
        <f>IF($GO569&gt;=17,INDEX($DI:$DI,$GN569+17),"")</f>
      </c>
      <c r="EC569">
        <f>IF($GO569&gt;=18,INDEX($DI:$DI,$GN569+18),"")</f>
      </c>
      <c r="ED569">
        <f>IF($GO569&gt;=19,INDEX($DI:$DI,$GN569+19),"")</f>
      </c>
      <c r="EE569">
        <f>IF($GO569&gt;=20,INDEX($DI:$DI,$GN569+20),"")</f>
      </c>
      <c r="EF569">
        <f>IF($GO569&gt;=21,INDEX($DI:$DI,$GN569+21),"")</f>
      </c>
      <c r="EG569">
        <f>IF($GO569&gt;=22,INDEX($DI:$DI,$GN569+22),"")</f>
      </c>
      <c r="EH569">
        <f>IF($GO569&gt;=23,INDEX($DI:$DI,$GN569+23),"")</f>
      </c>
      <c r="EI569">
        <f>IF($GO569&gt;=24,INDEX($DI:$DI,$GN569+24),"")</f>
      </c>
      <c r="EJ569">
        <f>IF($GO569&gt;=25,INDEX($DI:$DI,$GN569+25),"")</f>
      </c>
      <c r="EK569">
        <f>IF($GO569&gt;=26,INDEX($DI:$DI,$GN569+26),"")</f>
      </c>
      <c r="EL569">
        <f>IF($GO569&gt;=27,INDEX($DI:$DI,$GN569+27),"")</f>
      </c>
      <c r="EM569">
        <f>IF($GO569&gt;=28,INDEX($DI:$DI,$GN569+28),"")</f>
      </c>
      <c r="EN569">
        <f>IF($GO569&gt;=29,INDEX($DI:$DI,$GN569+29),"")</f>
      </c>
      <c r="EO569">
        <f>IF($GO569&gt;=30,INDEX($DI:$DI,$GN569+30),"")</f>
      </c>
      <c r="EP569">
        <f>IF($GO569&gt;=31,INDEX($DI:$DI,$GN569+31),"")</f>
      </c>
      <c r="EQ569">
        <f>IF($GO569&gt;=32,INDEX($DI:$DI,$GN569+32),"")</f>
      </c>
      <c r="ER569">
        <f>IF($GO569&gt;=33,INDEX($DI:$DI,$GN569+33),"")</f>
      </c>
      <c r="ES569">
        <f>IF($GO569&gt;=34,INDEX($DI:$DI,$GN569+34),"")</f>
      </c>
      <c r="ET569">
        <f>IF($GO569&gt;=35,INDEX($DI:$DI,$GN569+35),"")</f>
      </c>
      <c r="EU569">
        <f>IF($GO569&gt;=36,INDEX($DI:$DI,$GN569+36),"")</f>
      </c>
      <c r="EV569">
        <f>IF($GO569&gt;=37,INDEX($DI:$DI,$GN569+37),"")</f>
      </c>
      <c r="EW569">
        <f>IF($GO569&gt;=38,INDEX($DI:$DI,$GN569+38),"")</f>
      </c>
      <c r="EX569">
        <f>IF($GO569&gt;=39,INDEX($DI:$DI,$GN569+39),"")</f>
      </c>
      <c r="EY569">
        <f>IF($GO569&gt;=40,INDEX($DI:$DI,$GN569+40),"")</f>
      </c>
      <c r="EZ569">
        <f>IF($GO569&gt;=1,INDEX($DJ:$DJ,$GN569+1),"")</f>
      </c>
      <c r="FA569">
        <f>IF($GO569&gt;=2,INDEX($DJ:$DJ,$GN569+2),"")</f>
      </c>
      <c r="FB569">
        <f>IF($GO569&gt;=3,INDEX($DJ:$DJ,$GN569+3),"")</f>
      </c>
      <c r="FC569">
        <f>IF($GO569&gt;=4,INDEX($DJ:$DJ,$GN569+4),"")</f>
      </c>
      <c r="FD569">
        <f>IF($GO569&gt;=5,INDEX($DJ:$DJ,$GN569+5),"")</f>
      </c>
      <c r="FE569">
        <f>IF($GO569&gt;=6,INDEX($DJ:$DJ,$GN569+6),"")</f>
      </c>
      <c r="FF569">
        <f>IF($GO569&gt;=7,INDEX($DJ:$DJ,$GN569+7),"")</f>
      </c>
      <c r="FG569">
        <f>IF($GO569&gt;=8,INDEX($DJ:$DJ,$GN569+8),"")</f>
      </c>
      <c r="FH569">
        <f>IF($GO569&gt;=9,INDEX($DJ:$DJ,$GN569+9),"")</f>
      </c>
      <c r="FI569">
        <f>IF($GO569&gt;=10,INDEX($DJ:$DJ,$GN569+10),"")</f>
      </c>
      <c r="FJ569">
        <f>IF($GO569&gt;=11,INDEX($DJ:$DJ,$GN569+11),"")</f>
      </c>
      <c r="FK569">
        <f>IF($GO569&gt;=12,INDEX($DJ:$DJ,$GN569+12),"")</f>
      </c>
      <c r="FL569">
        <f>IF($GO569&gt;=13,INDEX($DJ:$DJ,$GN569+13),"")</f>
      </c>
      <c r="FM569">
        <f>IF($GO569&gt;=14,INDEX($DJ:$DJ,$GN569+14),"")</f>
      </c>
      <c r="FN569">
        <f>IF($GO569&gt;=15,INDEX($DJ:$DJ,$GN569+15),"")</f>
      </c>
      <c r="FO569">
        <f>IF($GO569&gt;=16,INDEX($DJ:$DJ,$GN569+16),"")</f>
      </c>
      <c r="FP569">
        <f>IF($GO569&gt;=17,INDEX($DJ:$DJ,$GN569+17),"")</f>
      </c>
      <c r="FQ569">
        <f>IF($GO569&gt;=18,INDEX($DJ:$DJ,$GN569+18),"")</f>
      </c>
      <c r="FR569">
        <f>IF($GO569&gt;=19,INDEX($DJ:$DJ,$GN569+19),"")</f>
      </c>
      <c r="FS569">
        <f>IF($GO569&gt;=20,INDEX($DJ:$DJ,$GN569+20),"")</f>
      </c>
      <c r="FT569">
        <f>IF($GO569&gt;=21,INDEX($DJ:$DJ,$GN569+21),"")</f>
      </c>
      <c r="FU569">
        <f>IF($GO569&gt;=22,INDEX($DJ:$DJ,$GN569+22),"")</f>
      </c>
      <c r="FV569">
        <f>IF($GO569&gt;=23,INDEX($DJ:$DJ,$GN569+23),"")</f>
      </c>
      <c r="FW569">
        <f>IF($GO569&gt;=24,INDEX($DJ:$DJ,$GN569+24),"")</f>
      </c>
      <c r="FX569">
        <f>IF($GO569&gt;=25,INDEX($DJ:$DJ,$GN569+25),"")</f>
      </c>
      <c r="FY569">
        <f>IF($GO569&gt;=26,INDEX($DJ:$DJ,$GN569+26),"")</f>
      </c>
      <c r="FZ569">
        <f>IF($GO569&gt;=27,INDEX($DJ:$DJ,$GN569+27),"")</f>
      </c>
      <c r="GA569">
        <f>IF($GO569&gt;=28,INDEX($DJ:$DJ,$GN569+28),"")</f>
      </c>
      <c r="GB569">
        <f>IF($GO569&gt;=29,INDEX($DJ:$DJ,$GN569+29),"")</f>
      </c>
      <c r="GC569">
        <f>IF($GO569&gt;=30,INDEX($DJ:$DJ,$GN569+30),"")</f>
      </c>
      <c r="GD569">
        <f>IF($GO569&gt;=31,INDEX($DJ:$DJ,$GN569+31),"")</f>
      </c>
      <c r="GE569">
        <f>IF($GO569&gt;=32,INDEX($DJ:$DJ,$GN569+32),"")</f>
      </c>
      <c r="GF569">
        <f>IF($GO569&gt;=33,INDEX($DJ:$DJ,$GN569+33),"")</f>
      </c>
      <c r="GG569">
        <f>IF($GO569&gt;=34,INDEX($DJ:$DJ,$GN569+34),"")</f>
      </c>
      <c r="GH569">
        <f>IF($GO569&gt;=35,INDEX($DJ:$DJ,$GN569+35),"")</f>
      </c>
      <c r="GI569">
        <f>IF($GO569&gt;=36,INDEX($DJ:$DJ,$GN569+36),"")</f>
      </c>
      <c r="GJ569">
        <f>IF($GO569&gt;=37,INDEX($DJ:$DJ,$GN569+37),"")</f>
      </c>
      <c r="GK569">
        <f>IF($GO569&gt;=38,INDEX($DJ:$DJ,$GN569+38),"")</f>
      </c>
      <c r="GL569">
        <f>IF($GO569&gt;=39,INDEX($DJ:$DJ,$GN569+39),"")</f>
      </c>
      <c r="GM569">
        <f>IF($GO569&gt;=40,INDEX($DJ:$DJ,$GN569+40),"")</f>
      </c>
      <c r="GN569">
        <f>IFERROR(MATCH($DH569,$DI$2:$DI$148,0)+1,0)</f>
      </c>
      <c r="GO569">
        <f>IFERROR(INDEX($DK$2:$DK$148,MATCH($DH569,$DI$2:$DI$148,0)),0)</f>
      </c>
      <c r="GP569">
        <f>IFERROR(MATCH($Y569,$DL$569:$EY$569,0),0)</f>
      </c>
      <c r="GQ569">
        <f>IF($GP569&gt;0,INDEX($EZ$569:$GM$569,$GP569),"")</f>
      </c>
      <c r="GT569">
        <f>IF($JC569&gt;=1,INDEX($GR:$GR,$JB569+1),"")</f>
      </c>
      <c r="GU569">
        <f>IF($JC569&gt;=2,INDEX($GR:$GR,$JB569+2),"")</f>
      </c>
      <c r="GV569">
        <f>IF($JC569&gt;=3,INDEX($GR:$GR,$JB569+3),"")</f>
      </c>
      <c r="GW569">
        <f>IF($JC569&gt;=4,INDEX($GR:$GR,$JB569+4),"")</f>
      </c>
      <c r="GX569">
        <f>IF($JC569&gt;=5,INDEX($GR:$GR,$JB569+5),"")</f>
      </c>
      <c r="GY569">
        <f>IF($JC569&gt;=6,INDEX($GR:$GR,$JB569+6),"")</f>
      </c>
      <c r="GZ569">
        <f>IF($JC569&gt;=7,INDEX($GR:$GR,$JB569+7),"")</f>
      </c>
      <c r="HA569">
        <f>IF($JC569&gt;=8,INDEX($GR:$GR,$JB569+8),"")</f>
      </c>
      <c r="HB569">
        <f>IF($JC569&gt;=9,INDEX($GR:$GR,$JB569+9),"")</f>
      </c>
      <c r="HC569">
        <f>IF($JC569&gt;=10,INDEX($GR:$GR,$JB569+10),"")</f>
      </c>
      <c r="HD569">
        <f>IF($JC569&gt;=11,INDEX($GR:$GR,$JB569+11),"")</f>
      </c>
      <c r="HE569">
        <f>IF($JC569&gt;=12,INDEX($GR:$GR,$JB569+12),"")</f>
      </c>
      <c r="HF569">
        <f>IF($JC569&gt;=13,INDEX($GR:$GR,$JB569+13),"")</f>
      </c>
      <c r="HG569">
        <f>IF($JC569&gt;=14,INDEX($GR:$GR,$JB569+14),"")</f>
      </c>
      <c r="HH569">
        <f>IF($JC569&gt;=15,INDEX($GR:$GR,$JB569+15),"")</f>
      </c>
      <c r="HI569">
        <f>IF($JC569&gt;=16,INDEX($GR:$GR,$JB569+16),"")</f>
      </c>
      <c r="HJ569">
        <f>IF($JC569&gt;=17,INDEX($GR:$GR,$JB569+17),"")</f>
      </c>
      <c r="HK569">
        <f>IF($JC569&gt;=18,INDEX($GR:$GR,$JB569+18),"")</f>
      </c>
      <c r="HL569">
        <f>IF($JC569&gt;=19,INDEX($GR:$GR,$JB569+19),"")</f>
      </c>
      <c r="HM569">
        <f>IF($JC569&gt;=20,INDEX($GR:$GR,$JB569+20),"")</f>
      </c>
      <c r="HN569">
        <f>IF($JC569&gt;=21,INDEX($GR:$GR,$JB569+21),"")</f>
      </c>
      <c r="HO569">
        <f>IF($JC569&gt;=22,INDEX($GR:$GR,$JB569+22),"")</f>
      </c>
      <c r="HP569">
        <f>IF($JC569&gt;=23,INDEX($GR:$GR,$JB569+23),"")</f>
      </c>
      <c r="HQ569">
        <f>IF($JC569&gt;=24,INDEX($GR:$GR,$JB569+24),"")</f>
      </c>
      <c r="HR569">
        <f>IF($JC569&gt;=25,INDEX($GR:$GR,$JB569+25),"")</f>
      </c>
      <c r="HS569">
        <f>IF($JC569&gt;=26,INDEX($GR:$GR,$JB569+26),"")</f>
      </c>
      <c r="HT569">
        <f>IF($JC569&gt;=27,INDEX($GR:$GR,$JB569+27),"")</f>
      </c>
      <c r="HU569">
        <f>IF($JC569&gt;=28,INDEX($GR:$GR,$JB569+28),"")</f>
      </c>
      <c r="HV569">
        <f>IF($JC569&gt;=29,INDEX($GR:$GR,$JB569+29),"")</f>
      </c>
      <c r="HW569">
        <f>IF($JC569&gt;=30,INDEX($GR:$GR,$JB569+30),"")</f>
      </c>
      <c r="HX569">
        <f>IF($JC569&gt;=31,INDEX($GR:$GR,$JB569+31),"")</f>
      </c>
      <c r="HY569">
        <f>IF($JC569&gt;=32,INDEX($GR:$GR,$JB569+32),"")</f>
      </c>
      <c r="HZ569">
        <f>IF($JC569&gt;=33,INDEX($GR:$GR,$JB569+33),"")</f>
      </c>
      <c r="IA569">
        <f>IF($JC569&gt;=34,INDEX($GR:$GR,$JB569+34),"")</f>
      </c>
      <c r="IB569">
        <f>IF($JC569&gt;=35,INDEX($GR:$GR,$JB569+35),"")</f>
      </c>
      <c r="IC569">
        <f>IF($JC569&gt;=36,INDEX($GR:$GR,$JB569+36),"")</f>
      </c>
      <c r="ID569">
        <f>IF($JC569&gt;=37,INDEX($GR:$GR,$JB569+37),"")</f>
      </c>
      <c r="IE569">
        <f>IF($JC569&gt;=38,INDEX($GR:$GR,$JB569+38),"")</f>
      </c>
      <c r="IF569">
        <f>IF($JC569&gt;=39,INDEX($GR:$GR,$JB569+39),"")</f>
      </c>
      <c r="IG569">
        <f>IF($JC569&gt;=40,INDEX($GR:$GR,$JB569+40),"")</f>
      </c>
      <c r="IH569">
        <f>IF($JC569&gt;=41,INDEX($GR:$GR,$JB569+41),"")</f>
      </c>
      <c r="II569">
        <f>IF($JC569&gt;=42,INDEX($GR:$GR,$JB569+42),"")</f>
      </c>
      <c r="IJ569">
        <f>IF($JC569&gt;=43,INDEX($GR:$GR,$JB569+43),"")</f>
      </c>
      <c r="IK569">
        <f>IF($JC569&gt;=44,INDEX($GR:$GR,$JB569+44),"")</f>
      </c>
      <c r="IL569">
        <f>IF($JC569&gt;=45,INDEX($GR:$GR,$JB569+45),"")</f>
      </c>
      <c r="IM569">
        <f>IF($JC569&gt;=46,INDEX($GR:$GR,$JB569+46),"")</f>
      </c>
      <c r="IN569">
        <f>IF($JC569&gt;=47,INDEX($GR:$GR,$JB569+47),"")</f>
      </c>
      <c r="IO569">
        <f>IF($JC569&gt;=48,INDEX($GR:$GR,$JB569+48),"")</f>
      </c>
      <c r="IP569">
        <f>IF($JC569&gt;=49,INDEX($GR:$GR,$JB569+49),"")</f>
      </c>
      <c r="IQ569">
        <f>IF($JC569&gt;=50,INDEX($GR:$GR,$JB569+50),"")</f>
      </c>
      <c r="IR569">
        <f>IF($JC569&gt;=51,INDEX($GR:$GR,$JB569+51),"")</f>
      </c>
      <c r="IS569">
        <f>IF($JC569&gt;=52,INDEX($GR:$GR,$JB569+52),"")</f>
      </c>
      <c r="IT569">
        <f>IF($JC569&gt;=53,INDEX($GR:$GR,$JB569+53),"")</f>
      </c>
      <c r="IU569">
        <f>IF($JC569&gt;=54,INDEX($GR:$GR,$JB569+54),"")</f>
      </c>
      <c r="IV569">
        <f>IF($JC569&gt;=55,INDEX($GR:$GR,$JB569+55),"")</f>
      </c>
      <c r="IW569">
        <f>IF($JC569&gt;=56,INDEX($GR:$GR,$JB569+56),"")</f>
      </c>
      <c r="IX569">
        <f>IF($JC569&gt;=57,INDEX($GR:$GR,$JB569+57),"")</f>
      </c>
      <c r="IY569">
        <f>IF($JC569&gt;=58,INDEX($GR:$GR,$JB569+58),"")</f>
      </c>
      <c r="IZ569">
        <f>IF($JC569&gt;=59,INDEX($GR:$GR,$JB569+59),"")</f>
      </c>
      <c r="JA569">
        <f>IF($JC569&gt;=60,INDEX($GR:$GR,$JB569+60),"")</f>
      </c>
      <c r="JB569">
        <f>IFERROR(MATCH($GQ569,$GR$2:$GR$324,0)+1,0)</f>
      </c>
      <c r="JC569">
        <f>IFERROR(INDEX($GS$2:$GS$324,MATCH($GQ569,$GR$2:$GR$324,0)),0)</f>
      </c>
      <c r="JD569" t="s">
        <v>40</v>
      </c>
      <c r="JE569" t="s">
        <v>40</v>
      </c>
    </row>
    <row r="570" spans="1:265" x14ac:dyDescent="0.25">
      <c r="Q570">
        <f>IF(OR($T570="",$P570=""),"",IFERROR($T570/$P570,0))</f>
      </c>
      <c r="R570">
        <f>IF($T570="","",
SUM($S570,$U570,$Z570,$V570,$X570)*
(1-IF($AA570="",0,VALUE($AA570)/100)))</f>
      </c>
      <c r="S570">
        <f>IF($T570="","",$T570)</f>
      </c>
      <c r="U570">
        <f>IF($T570="","",
IF($N570="","",
IF(ISNUMBER(SEARCH("exempt",LOWER($N570))),0,
$T570*(VALUE(SUBSTITUTE($N570,"%",""))/100))))</f>
      </c>
      <c r="AB570">
        <f>IFERROR(IF(FIND(" - ",$K570)&gt;0,MID($K570,FIND(" - ",$K570)+3,LEN($K570)),""),"")</f>
      </c>
      <c r="AK570" t="s">
        <v>1157</v>
      </c>
      <c r="AP570">
        <f>IFERROR(LEFT($K570,FIND(" - ",$K570)-1),$K570)</f>
      </c>
      <c r="AS570">
        <f>IF($CH570&gt;=1,INDEX($AQ:$AQ,$CG570+1),"")</f>
      </c>
      <c r="AT570">
        <f>IF($CH570&gt;=2,INDEX($AQ:$AQ,$CG570+2),"")</f>
      </c>
      <c r="AU570">
        <f>IF($CH570&gt;=3,INDEX($AQ:$AQ,$CG570+3),"")</f>
      </c>
      <c r="AV570">
        <f>IF($CH570&gt;=4,INDEX($AQ:$AQ,$CG570+4),"")</f>
      </c>
      <c r="AW570">
        <f>IF($CH570&gt;=5,INDEX($AQ:$AQ,$CG570+5),"")</f>
      </c>
      <c r="AX570">
        <f>IF($CH570&gt;=6,INDEX($AQ:$AQ,$CG570+6),"")</f>
      </c>
      <c r="AY570">
        <f>IF($CH570&gt;=7,INDEX($AQ:$AQ,$CG570+7),"")</f>
      </c>
      <c r="AZ570">
        <f>IF($CH570&gt;=8,INDEX($AQ:$AQ,$CG570+8),"")</f>
      </c>
      <c r="BA570">
        <f>IF($CH570&gt;=9,INDEX($AQ:$AQ,$CG570+9),"")</f>
      </c>
      <c r="BB570">
        <f>IF($CH570&gt;=10,INDEX($AQ:$AQ,$CG570+10),"")</f>
      </c>
      <c r="BC570">
        <f>IF($CH570&gt;=11,INDEX($AQ:$AQ,$CG570+11),"")</f>
      </c>
      <c r="BD570">
        <f>IF($CH570&gt;=12,INDEX($AQ:$AQ,$CG570+12),"")</f>
      </c>
      <c r="BE570">
        <f>IF($CH570&gt;=13,INDEX($AQ:$AQ,$CG570+13),"")</f>
      </c>
      <c r="BF570">
        <f>IF($CH570&gt;=14,INDEX($AQ:$AQ,$CG570+14),"")</f>
      </c>
      <c r="BG570">
        <f>IF($CH570&gt;=15,INDEX($AQ:$AQ,$CG570+15),"")</f>
      </c>
      <c r="BH570">
        <f>IF($CH570&gt;=16,INDEX($AQ:$AQ,$CG570+16),"")</f>
      </c>
      <c r="BI570">
        <f>IF($CH570&gt;=17,INDEX($AQ:$AQ,$CG570+17),"")</f>
      </c>
      <c r="BJ570">
        <f>IF($CH570&gt;=18,INDEX($AQ:$AQ,$CG570+18),"")</f>
      </c>
      <c r="BK570">
        <f>IF($CH570&gt;=19,INDEX($AQ:$AQ,$CG570+19),"")</f>
      </c>
      <c r="BL570">
        <f>IF($CH570&gt;=20,INDEX($AQ:$AQ,$CG570+20),"")</f>
      </c>
      <c r="BM570">
        <f>IF($CH570&gt;=21,INDEX($AQ:$AQ,$CG570+21),"")</f>
      </c>
      <c r="BN570">
        <f>IF($CH570&gt;=22,INDEX($AQ:$AQ,$CG570+22),"")</f>
      </c>
      <c r="BO570">
        <f>IF($CH570&gt;=23,INDEX($AQ:$AQ,$CG570+23),"")</f>
      </c>
      <c r="BP570">
        <f>IF($CH570&gt;=24,INDEX($AQ:$AQ,$CG570+24),"")</f>
      </c>
      <c r="BQ570">
        <f>IF($CH570&gt;=25,INDEX($AQ:$AQ,$CG570+25),"")</f>
      </c>
      <c r="BR570">
        <f>IF($CH570&gt;=26,INDEX($AQ:$AQ,$CG570+26),"")</f>
      </c>
      <c r="BS570">
        <f>IF($CH570&gt;=27,INDEX($AQ:$AQ,$CG570+27),"")</f>
      </c>
      <c r="BT570">
        <f>IF($CH570&gt;=28,INDEX($AQ:$AQ,$CG570+28),"")</f>
      </c>
      <c r="BU570">
        <f>IF($CH570&gt;=29,INDEX($AQ:$AQ,$CG570+29),"")</f>
      </c>
      <c r="BV570">
        <f>IF($CH570&gt;=30,INDEX($AQ:$AQ,$CG570+30),"")</f>
      </c>
      <c r="BW570">
        <f>IF($CH570&gt;=31,INDEX($AQ:$AQ,$CG570+31),"")</f>
      </c>
      <c r="BX570">
        <f>IF($CH570&gt;=32,INDEX($AQ:$AQ,$CG570+32),"")</f>
      </c>
      <c r="BY570">
        <f>IF($CH570&gt;=33,INDEX($AQ:$AQ,$CG570+33),"")</f>
      </c>
      <c r="BZ570">
        <f>IF($CH570&gt;=34,INDEX($AQ:$AQ,$CG570+34),"")</f>
      </c>
      <c r="CA570">
        <f>IF($CH570&gt;=35,INDEX($AQ:$AQ,$CG570+35),"")</f>
      </c>
      <c r="CB570">
        <f>IF($CH570&gt;=36,INDEX($AQ:$AQ,$CG570+36),"")</f>
      </c>
      <c r="CC570">
        <f>IF($CH570&gt;=37,INDEX($AQ:$AQ,$CG570+37),"")</f>
      </c>
      <c r="CD570">
        <f>IF($CH570&gt;=38,INDEX($AQ:$AQ,$CG570+38),"")</f>
      </c>
      <c r="CE570">
        <f>IF($CH570&gt;=39,INDEX($AQ:$AQ,$CG570+39),"")</f>
      </c>
      <c r="CF570">
        <f>IF($CH570&gt;=40,INDEX($AQ:$AQ,$CG570+40),"")</f>
      </c>
      <c r="CG570">
        <f>IFERROR(MATCH($AP570,$AQ$2:$AQ$134,0)+1,0)</f>
      </c>
      <c r="CH570">
        <f>IFERROR(INDEX($AR$2:$AR$134,MATCH($AP570,$AQ$2:$AQ$134,0)),0)</f>
      </c>
      <c r="CI570">
        <f>IFERROR(LEFT($L570,FIND(" - ",$L570)-1),$L570)</f>
      </c>
      <c r="CL570">
        <f>IF($DG570&gt;=1,INDEX($CJ:$CJ,$DF570+1),"")</f>
      </c>
      <c r="CM570">
        <f>IF($DG570&gt;=2,INDEX($CJ:$CJ,$DF570+2),"")</f>
      </c>
      <c r="CN570">
        <f>IF($DG570&gt;=3,INDEX($CJ:$CJ,$DF570+3),"")</f>
      </c>
      <c r="CO570">
        <f>IF($DG570&gt;=4,INDEX($CJ:$CJ,$DF570+4),"")</f>
      </c>
      <c r="CP570">
        <f>IF($DG570&gt;=5,INDEX($CJ:$CJ,$DF570+5),"")</f>
      </c>
      <c r="CQ570">
        <f>IF($DG570&gt;=6,INDEX($CJ:$CJ,$DF570+6),"")</f>
      </c>
      <c r="CR570">
        <f>IF($DG570&gt;=7,INDEX($CJ:$CJ,$DF570+7),"")</f>
      </c>
      <c r="CS570">
        <f>IF($DG570&gt;=8,INDEX($CJ:$CJ,$DF570+8),"")</f>
      </c>
      <c r="CT570">
        <f>IF($DG570&gt;=9,INDEX($CJ:$CJ,$DF570+9),"")</f>
      </c>
      <c r="CU570">
        <f>IF($DG570&gt;=10,INDEX($CJ:$CJ,$DF570+10),"")</f>
      </c>
      <c r="CV570">
        <f>IF($DG570&gt;=11,INDEX($CJ:$CJ,$DF570+11),"")</f>
      </c>
      <c r="CW570">
        <f>IF($DG570&gt;=12,INDEX($CJ:$CJ,$DF570+12),"")</f>
      </c>
      <c r="CX570">
        <f>IF($DG570&gt;=13,INDEX($CJ:$CJ,$DF570+13),"")</f>
      </c>
      <c r="CY570">
        <f>IF($DG570&gt;=14,INDEX($CJ:$CJ,$DF570+14),"")</f>
      </c>
      <c r="CZ570">
        <f>IF($DG570&gt;=15,INDEX($CJ:$CJ,$DF570+15),"")</f>
      </c>
      <c r="DA570">
        <f>IF($DG570&gt;=16,INDEX($CJ:$CJ,$DF570+16),"")</f>
      </c>
      <c r="DB570">
        <f>IF($DG570&gt;=17,INDEX($CJ:$CJ,$DF570+17),"")</f>
      </c>
      <c r="DC570">
        <f>IF($DG570&gt;=18,INDEX($CJ:$CJ,$DF570+18),"")</f>
      </c>
      <c r="DD570">
        <f>IF($DG570&gt;=19,INDEX($CJ:$CJ,$DF570+19),"")</f>
      </c>
      <c r="DE570">
        <f>IF($DG570&gt;=20,INDEX($CJ:$CJ,$DF570+20),"")</f>
      </c>
      <c r="DF570">
        <f>IFERROR(MATCH($CI570,$CJ$2:$CJ$263,0)+1,0)</f>
      </c>
      <c r="DG570">
        <f>IFERROR(INDEX($CK$2:$CK$263,MATCH($CI570,$CJ$2:$CJ$263,0)),0)</f>
      </c>
      <c r="DH570">
        <f>IFERROR(INDEX($AO:$AO,MATCH($N570,$AN:$AN,0))&amp;"","")</f>
      </c>
      <c r="DL570">
        <f>IF($GO570&gt;=1,INDEX($DI:$DI,$GN570+1),"")</f>
      </c>
      <c r="DM570">
        <f>IF($GO570&gt;=2,INDEX($DI:$DI,$GN570+2),"")</f>
      </c>
      <c r="DN570">
        <f>IF($GO570&gt;=3,INDEX($DI:$DI,$GN570+3),"")</f>
      </c>
      <c r="DO570">
        <f>IF($GO570&gt;=4,INDEX($DI:$DI,$GN570+4),"")</f>
      </c>
      <c r="DP570">
        <f>IF($GO570&gt;=5,INDEX($DI:$DI,$GN570+5),"")</f>
      </c>
      <c r="DQ570">
        <f>IF($GO570&gt;=6,INDEX($DI:$DI,$GN570+6),"")</f>
      </c>
      <c r="DR570">
        <f>IF($GO570&gt;=7,INDEX($DI:$DI,$GN570+7),"")</f>
      </c>
      <c r="DS570">
        <f>IF($GO570&gt;=8,INDEX($DI:$DI,$GN570+8),"")</f>
      </c>
      <c r="DT570">
        <f>IF($GO570&gt;=9,INDEX($DI:$DI,$GN570+9),"")</f>
      </c>
      <c r="DU570">
        <f>IF($GO570&gt;=10,INDEX($DI:$DI,$GN570+10),"")</f>
      </c>
      <c r="DV570">
        <f>IF($GO570&gt;=11,INDEX($DI:$DI,$GN570+11),"")</f>
      </c>
      <c r="DW570">
        <f>IF($GO570&gt;=12,INDEX($DI:$DI,$GN570+12),"")</f>
      </c>
      <c r="DX570">
        <f>IF($GO570&gt;=13,INDEX($DI:$DI,$GN570+13),"")</f>
      </c>
      <c r="DY570">
        <f>IF($GO570&gt;=14,INDEX($DI:$DI,$GN570+14),"")</f>
      </c>
      <c r="DZ570">
        <f>IF($GO570&gt;=15,INDEX($DI:$DI,$GN570+15),"")</f>
      </c>
      <c r="EA570">
        <f>IF($GO570&gt;=16,INDEX($DI:$DI,$GN570+16),"")</f>
      </c>
      <c r="EB570">
        <f>IF($GO570&gt;=17,INDEX($DI:$DI,$GN570+17),"")</f>
      </c>
      <c r="EC570">
        <f>IF($GO570&gt;=18,INDEX($DI:$DI,$GN570+18),"")</f>
      </c>
      <c r="ED570">
        <f>IF($GO570&gt;=19,INDEX($DI:$DI,$GN570+19),"")</f>
      </c>
      <c r="EE570">
        <f>IF($GO570&gt;=20,INDEX($DI:$DI,$GN570+20),"")</f>
      </c>
      <c r="EF570">
        <f>IF($GO570&gt;=21,INDEX($DI:$DI,$GN570+21),"")</f>
      </c>
      <c r="EG570">
        <f>IF($GO570&gt;=22,INDEX($DI:$DI,$GN570+22),"")</f>
      </c>
      <c r="EH570">
        <f>IF($GO570&gt;=23,INDEX($DI:$DI,$GN570+23),"")</f>
      </c>
      <c r="EI570">
        <f>IF($GO570&gt;=24,INDEX($DI:$DI,$GN570+24),"")</f>
      </c>
      <c r="EJ570">
        <f>IF($GO570&gt;=25,INDEX($DI:$DI,$GN570+25),"")</f>
      </c>
      <c r="EK570">
        <f>IF($GO570&gt;=26,INDEX($DI:$DI,$GN570+26),"")</f>
      </c>
      <c r="EL570">
        <f>IF($GO570&gt;=27,INDEX($DI:$DI,$GN570+27),"")</f>
      </c>
      <c r="EM570">
        <f>IF($GO570&gt;=28,INDEX($DI:$DI,$GN570+28),"")</f>
      </c>
      <c r="EN570">
        <f>IF($GO570&gt;=29,INDEX($DI:$DI,$GN570+29),"")</f>
      </c>
      <c r="EO570">
        <f>IF($GO570&gt;=30,INDEX($DI:$DI,$GN570+30),"")</f>
      </c>
      <c r="EP570">
        <f>IF($GO570&gt;=31,INDEX($DI:$DI,$GN570+31),"")</f>
      </c>
      <c r="EQ570">
        <f>IF($GO570&gt;=32,INDEX($DI:$DI,$GN570+32),"")</f>
      </c>
      <c r="ER570">
        <f>IF($GO570&gt;=33,INDEX($DI:$DI,$GN570+33),"")</f>
      </c>
      <c r="ES570">
        <f>IF($GO570&gt;=34,INDEX($DI:$DI,$GN570+34),"")</f>
      </c>
      <c r="ET570">
        <f>IF($GO570&gt;=35,INDEX($DI:$DI,$GN570+35),"")</f>
      </c>
      <c r="EU570">
        <f>IF($GO570&gt;=36,INDEX($DI:$DI,$GN570+36),"")</f>
      </c>
      <c r="EV570">
        <f>IF($GO570&gt;=37,INDEX($DI:$DI,$GN570+37),"")</f>
      </c>
      <c r="EW570">
        <f>IF($GO570&gt;=38,INDEX($DI:$DI,$GN570+38),"")</f>
      </c>
      <c r="EX570">
        <f>IF($GO570&gt;=39,INDEX($DI:$DI,$GN570+39),"")</f>
      </c>
      <c r="EY570">
        <f>IF($GO570&gt;=40,INDEX($DI:$DI,$GN570+40),"")</f>
      </c>
      <c r="EZ570">
        <f>IF($GO570&gt;=1,INDEX($DJ:$DJ,$GN570+1),"")</f>
      </c>
      <c r="FA570">
        <f>IF($GO570&gt;=2,INDEX($DJ:$DJ,$GN570+2),"")</f>
      </c>
      <c r="FB570">
        <f>IF($GO570&gt;=3,INDEX($DJ:$DJ,$GN570+3),"")</f>
      </c>
      <c r="FC570">
        <f>IF($GO570&gt;=4,INDEX($DJ:$DJ,$GN570+4),"")</f>
      </c>
      <c r="FD570">
        <f>IF($GO570&gt;=5,INDEX($DJ:$DJ,$GN570+5),"")</f>
      </c>
      <c r="FE570">
        <f>IF($GO570&gt;=6,INDEX($DJ:$DJ,$GN570+6),"")</f>
      </c>
      <c r="FF570">
        <f>IF($GO570&gt;=7,INDEX($DJ:$DJ,$GN570+7),"")</f>
      </c>
      <c r="FG570">
        <f>IF($GO570&gt;=8,INDEX($DJ:$DJ,$GN570+8),"")</f>
      </c>
      <c r="FH570">
        <f>IF($GO570&gt;=9,INDEX($DJ:$DJ,$GN570+9),"")</f>
      </c>
      <c r="FI570">
        <f>IF($GO570&gt;=10,INDEX($DJ:$DJ,$GN570+10),"")</f>
      </c>
      <c r="FJ570">
        <f>IF($GO570&gt;=11,INDEX($DJ:$DJ,$GN570+11),"")</f>
      </c>
      <c r="FK570">
        <f>IF($GO570&gt;=12,INDEX($DJ:$DJ,$GN570+12),"")</f>
      </c>
      <c r="FL570">
        <f>IF($GO570&gt;=13,INDEX($DJ:$DJ,$GN570+13),"")</f>
      </c>
      <c r="FM570">
        <f>IF($GO570&gt;=14,INDEX($DJ:$DJ,$GN570+14),"")</f>
      </c>
      <c r="FN570">
        <f>IF($GO570&gt;=15,INDEX($DJ:$DJ,$GN570+15),"")</f>
      </c>
      <c r="FO570">
        <f>IF($GO570&gt;=16,INDEX($DJ:$DJ,$GN570+16),"")</f>
      </c>
      <c r="FP570">
        <f>IF($GO570&gt;=17,INDEX($DJ:$DJ,$GN570+17),"")</f>
      </c>
      <c r="FQ570">
        <f>IF($GO570&gt;=18,INDEX($DJ:$DJ,$GN570+18),"")</f>
      </c>
      <c r="FR570">
        <f>IF($GO570&gt;=19,INDEX($DJ:$DJ,$GN570+19),"")</f>
      </c>
      <c r="FS570">
        <f>IF($GO570&gt;=20,INDEX($DJ:$DJ,$GN570+20),"")</f>
      </c>
      <c r="FT570">
        <f>IF($GO570&gt;=21,INDEX($DJ:$DJ,$GN570+21),"")</f>
      </c>
      <c r="FU570">
        <f>IF($GO570&gt;=22,INDEX($DJ:$DJ,$GN570+22),"")</f>
      </c>
      <c r="FV570">
        <f>IF($GO570&gt;=23,INDEX($DJ:$DJ,$GN570+23),"")</f>
      </c>
      <c r="FW570">
        <f>IF($GO570&gt;=24,INDEX($DJ:$DJ,$GN570+24),"")</f>
      </c>
      <c r="FX570">
        <f>IF($GO570&gt;=25,INDEX($DJ:$DJ,$GN570+25),"")</f>
      </c>
      <c r="FY570">
        <f>IF($GO570&gt;=26,INDEX($DJ:$DJ,$GN570+26),"")</f>
      </c>
      <c r="FZ570">
        <f>IF($GO570&gt;=27,INDEX($DJ:$DJ,$GN570+27),"")</f>
      </c>
      <c r="GA570">
        <f>IF($GO570&gt;=28,INDEX($DJ:$DJ,$GN570+28),"")</f>
      </c>
      <c r="GB570">
        <f>IF($GO570&gt;=29,INDEX($DJ:$DJ,$GN570+29),"")</f>
      </c>
      <c r="GC570">
        <f>IF($GO570&gt;=30,INDEX($DJ:$DJ,$GN570+30),"")</f>
      </c>
      <c r="GD570">
        <f>IF($GO570&gt;=31,INDEX($DJ:$DJ,$GN570+31),"")</f>
      </c>
      <c r="GE570">
        <f>IF($GO570&gt;=32,INDEX($DJ:$DJ,$GN570+32),"")</f>
      </c>
      <c r="GF570">
        <f>IF($GO570&gt;=33,INDEX($DJ:$DJ,$GN570+33),"")</f>
      </c>
      <c r="GG570">
        <f>IF($GO570&gt;=34,INDEX($DJ:$DJ,$GN570+34),"")</f>
      </c>
      <c r="GH570">
        <f>IF($GO570&gt;=35,INDEX($DJ:$DJ,$GN570+35),"")</f>
      </c>
      <c r="GI570">
        <f>IF($GO570&gt;=36,INDEX($DJ:$DJ,$GN570+36),"")</f>
      </c>
      <c r="GJ570">
        <f>IF($GO570&gt;=37,INDEX($DJ:$DJ,$GN570+37),"")</f>
      </c>
      <c r="GK570">
        <f>IF($GO570&gt;=38,INDEX($DJ:$DJ,$GN570+38),"")</f>
      </c>
      <c r="GL570">
        <f>IF($GO570&gt;=39,INDEX($DJ:$DJ,$GN570+39),"")</f>
      </c>
      <c r="GM570">
        <f>IF($GO570&gt;=40,INDEX($DJ:$DJ,$GN570+40),"")</f>
      </c>
      <c r="GN570">
        <f>IFERROR(MATCH($DH570,$DI$2:$DI$148,0)+1,0)</f>
      </c>
      <c r="GO570">
        <f>IFERROR(INDEX($DK$2:$DK$148,MATCH($DH570,$DI$2:$DI$148,0)),0)</f>
      </c>
      <c r="GP570">
        <f>IFERROR(MATCH($Y570,$DL$570:$EY$570,0),0)</f>
      </c>
      <c r="GQ570">
        <f>IF($GP570&gt;0,INDEX($EZ$570:$GM$570,$GP570),"")</f>
      </c>
      <c r="GT570">
        <f>IF($JC570&gt;=1,INDEX($GR:$GR,$JB570+1),"")</f>
      </c>
      <c r="GU570">
        <f>IF($JC570&gt;=2,INDEX($GR:$GR,$JB570+2),"")</f>
      </c>
      <c r="GV570">
        <f>IF($JC570&gt;=3,INDEX($GR:$GR,$JB570+3),"")</f>
      </c>
      <c r="GW570">
        <f>IF($JC570&gt;=4,INDEX($GR:$GR,$JB570+4),"")</f>
      </c>
      <c r="GX570">
        <f>IF($JC570&gt;=5,INDEX($GR:$GR,$JB570+5),"")</f>
      </c>
      <c r="GY570">
        <f>IF($JC570&gt;=6,INDEX($GR:$GR,$JB570+6),"")</f>
      </c>
      <c r="GZ570">
        <f>IF($JC570&gt;=7,INDEX($GR:$GR,$JB570+7),"")</f>
      </c>
      <c r="HA570">
        <f>IF($JC570&gt;=8,INDEX($GR:$GR,$JB570+8),"")</f>
      </c>
      <c r="HB570">
        <f>IF($JC570&gt;=9,INDEX($GR:$GR,$JB570+9),"")</f>
      </c>
      <c r="HC570">
        <f>IF($JC570&gt;=10,INDEX($GR:$GR,$JB570+10),"")</f>
      </c>
      <c r="HD570">
        <f>IF($JC570&gt;=11,INDEX($GR:$GR,$JB570+11),"")</f>
      </c>
      <c r="HE570">
        <f>IF($JC570&gt;=12,INDEX($GR:$GR,$JB570+12),"")</f>
      </c>
      <c r="HF570">
        <f>IF($JC570&gt;=13,INDEX($GR:$GR,$JB570+13),"")</f>
      </c>
      <c r="HG570">
        <f>IF($JC570&gt;=14,INDEX($GR:$GR,$JB570+14),"")</f>
      </c>
      <c r="HH570">
        <f>IF($JC570&gt;=15,INDEX($GR:$GR,$JB570+15),"")</f>
      </c>
      <c r="HI570">
        <f>IF($JC570&gt;=16,INDEX($GR:$GR,$JB570+16),"")</f>
      </c>
      <c r="HJ570">
        <f>IF($JC570&gt;=17,INDEX($GR:$GR,$JB570+17),"")</f>
      </c>
      <c r="HK570">
        <f>IF($JC570&gt;=18,INDEX($GR:$GR,$JB570+18),"")</f>
      </c>
      <c r="HL570">
        <f>IF($JC570&gt;=19,INDEX($GR:$GR,$JB570+19),"")</f>
      </c>
      <c r="HM570">
        <f>IF($JC570&gt;=20,INDEX($GR:$GR,$JB570+20),"")</f>
      </c>
      <c r="HN570">
        <f>IF($JC570&gt;=21,INDEX($GR:$GR,$JB570+21),"")</f>
      </c>
      <c r="HO570">
        <f>IF($JC570&gt;=22,INDEX($GR:$GR,$JB570+22),"")</f>
      </c>
      <c r="HP570">
        <f>IF($JC570&gt;=23,INDEX($GR:$GR,$JB570+23),"")</f>
      </c>
      <c r="HQ570">
        <f>IF($JC570&gt;=24,INDEX($GR:$GR,$JB570+24),"")</f>
      </c>
      <c r="HR570">
        <f>IF($JC570&gt;=25,INDEX($GR:$GR,$JB570+25),"")</f>
      </c>
      <c r="HS570">
        <f>IF($JC570&gt;=26,INDEX($GR:$GR,$JB570+26),"")</f>
      </c>
      <c r="HT570">
        <f>IF($JC570&gt;=27,INDEX($GR:$GR,$JB570+27),"")</f>
      </c>
      <c r="HU570">
        <f>IF($JC570&gt;=28,INDEX($GR:$GR,$JB570+28),"")</f>
      </c>
      <c r="HV570">
        <f>IF($JC570&gt;=29,INDEX($GR:$GR,$JB570+29),"")</f>
      </c>
      <c r="HW570">
        <f>IF($JC570&gt;=30,INDEX($GR:$GR,$JB570+30),"")</f>
      </c>
      <c r="HX570">
        <f>IF($JC570&gt;=31,INDEX($GR:$GR,$JB570+31),"")</f>
      </c>
      <c r="HY570">
        <f>IF($JC570&gt;=32,INDEX($GR:$GR,$JB570+32),"")</f>
      </c>
      <c r="HZ570">
        <f>IF($JC570&gt;=33,INDEX($GR:$GR,$JB570+33),"")</f>
      </c>
      <c r="IA570">
        <f>IF($JC570&gt;=34,INDEX($GR:$GR,$JB570+34),"")</f>
      </c>
      <c r="IB570">
        <f>IF($JC570&gt;=35,INDEX($GR:$GR,$JB570+35),"")</f>
      </c>
      <c r="IC570">
        <f>IF($JC570&gt;=36,INDEX($GR:$GR,$JB570+36),"")</f>
      </c>
      <c r="ID570">
        <f>IF($JC570&gt;=37,INDEX($GR:$GR,$JB570+37),"")</f>
      </c>
      <c r="IE570">
        <f>IF($JC570&gt;=38,INDEX($GR:$GR,$JB570+38),"")</f>
      </c>
      <c r="IF570">
        <f>IF($JC570&gt;=39,INDEX($GR:$GR,$JB570+39),"")</f>
      </c>
      <c r="IG570">
        <f>IF($JC570&gt;=40,INDEX($GR:$GR,$JB570+40),"")</f>
      </c>
      <c r="IH570">
        <f>IF($JC570&gt;=41,INDEX($GR:$GR,$JB570+41),"")</f>
      </c>
      <c r="II570">
        <f>IF($JC570&gt;=42,INDEX($GR:$GR,$JB570+42),"")</f>
      </c>
      <c r="IJ570">
        <f>IF($JC570&gt;=43,INDEX($GR:$GR,$JB570+43),"")</f>
      </c>
      <c r="IK570">
        <f>IF($JC570&gt;=44,INDEX($GR:$GR,$JB570+44),"")</f>
      </c>
      <c r="IL570">
        <f>IF($JC570&gt;=45,INDEX($GR:$GR,$JB570+45),"")</f>
      </c>
      <c r="IM570">
        <f>IF($JC570&gt;=46,INDEX($GR:$GR,$JB570+46),"")</f>
      </c>
      <c r="IN570">
        <f>IF($JC570&gt;=47,INDEX($GR:$GR,$JB570+47),"")</f>
      </c>
      <c r="IO570">
        <f>IF($JC570&gt;=48,INDEX($GR:$GR,$JB570+48),"")</f>
      </c>
      <c r="IP570">
        <f>IF($JC570&gt;=49,INDEX($GR:$GR,$JB570+49),"")</f>
      </c>
      <c r="IQ570">
        <f>IF($JC570&gt;=50,INDEX($GR:$GR,$JB570+50),"")</f>
      </c>
      <c r="IR570">
        <f>IF($JC570&gt;=51,INDEX($GR:$GR,$JB570+51),"")</f>
      </c>
      <c r="IS570">
        <f>IF($JC570&gt;=52,INDEX($GR:$GR,$JB570+52),"")</f>
      </c>
      <c r="IT570">
        <f>IF($JC570&gt;=53,INDEX($GR:$GR,$JB570+53),"")</f>
      </c>
      <c r="IU570">
        <f>IF($JC570&gt;=54,INDEX($GR:$GR,$JB570+54),"")</f>
      </c>
      <c r="IV570">
        <f>IF($JC570&gt;=55,INDEX($GR:$GR,$JB570+55),"")</f>
      </c>
      <c r="IW570">
        <f>IF($JC570&gt;=56,INDEX($GR:$GR,$JB570+56),"")</f>
      </c>
      <c r="IX570">
        <f>IF($JC570&gt;=57,INDEX($GR:$GR,$JB570+57),"")</f>
      </c>
      <c r="IY570">
        <f>IF($JC570&gt;=58,INDEX($GR:$GR,$JB570+58),"")</f>
      </c>
      <c r="IZ570">
        <f>IF($JC570&gt;=59,INDEX($GR:$GR,$JB570+59),"")</f>
      </c>
      <c r="JA570">
        <f>IF($JC570&gt;=60,INDEX($GR:$GR,$JB570+60),"")</f>
      </c>
      <c r="JB570">
        <f>IFERROR(MATCH($GQ570,$GR$2:$GR$324,0)+1,0)</f>
      </c>
      <c r="JC570">
        <f>IFERROR(INDEX($GS$2:$GS$324,MATCH($GQ570,$GR$2:$GR$324,0)),0)</f>
      </c>
      <c r="JD570" t="s">
        <v>40</v>
      </c>
      <c r="JE570" t="s">
        <v>40</v>
      </c>
    </row>
    <row r="571" spans="1:265" x14ac:dyDescent="0.25">
      <c r="Q571">
        <f>IF(OR($T571="",$P571=""),"",IFERROR($T571/$P571,0))</f>
      </c>
      <c r="R571">
        <f>IF($T571="","",
SUM($S571,$U571,$Z571,$V571,$X571)*
(1-IF($AA571="",0,VALUE($AA571)/100)))</f>
      </c>
      <c r="S571">
        <f>IF($T571="","",$T571)</f>
      </c>
      <c r="U571">
        <f>IF($T571="","",
IF($N571="","",
IF(ISNUMBER(SEARCH("exempt",LOWER($N571))),0,
$T571*(VALUE(SUBSTITUTE($N571,"%",""))/100))))</f>
      </c>
      <c r="AB571">
        <f>IFERROR(IF(FIND(" - ",$K571)&gt;0,MID($K571,FIND(" - ",$K571)+3,LEN($K571)),""),"")</f>
      </c>
      <c r="AK571" t="s">
        <v>1158</v>
      </c>
      <c r="AP571">
        <f>IFERROR(LEFT($K571,FIND(" - ",$K571)-1),$K571)</f>
      </c>
      <c r="AS571">
        <f>IF($CH571&gt;=1,INDEX($AQ:$AQ,$CG571+1),"")</f>
      </c>
      <c r="AT571">
        <f>IF($CH571&gt;=2,INDEX($AQ:$AQ,$CG571+2),"")</f>
      </c>
      <c r="AU571">
        <f>IF($CH571&gt;=3,INDEX($AQ:$AQ,$CG571+3),"")</f>
      </c>
      <c r="AV571">
        <f>IF($CH571&gt;=4,INDEX($AQ:$AQ,$CG571+4),"")</f>
      </c>
      <c r="AW571">
        <f>IF($CH571&gt;=5,INDEX($AQ:$AQ,$CG571+5),"")</f>
      </c>
      <c r="AX571">
        <f>IF($CH571&gt;=6,INDEX($AQ:$AQ,$CG571+6),"")</f>
      </c>
      <c r="AY571">
        <f>IF($CH571&gt;=7,INDEX($AQ:$AQ,$CG571+7),"")</f>
      </c>
      <c r="AZ571">
        <f>IF($CH571&gt;=8,INDEX($AQ:$AQ,$CG571+8),"")</f>
      </c>
      <c r="BA571">
        <f>IF($CH571&gt;=9,INDEX($AQ:$AQ,$CG571+9),"")</f>
      </c>
      <c r="BB571">
        <f>IF($CH571&gt;=10,INDEX($AQ:$AQ,$CG571+10),"")</f>
      </c>
      <c r="BC571">
        <f>IF($CH571&gt;=11,INDEX($AQ:$AQ,$CG571+11),"")</f>
      </c>
      <c r="BD571">
        <f>IF($CH571&gt;=12,INDEX($AQ:$AQ,$CG571+12),"")</f>
      </c>
      <c r="BE571">
        <f>IF($CH571&gt;=13,INDEX($AQ:$AQ,$CG571+13),"")</f>
      </c>
      <c r="BF571">
        <f>IF($CH571&gt;=14,INDEX($AQ:$AQ,$CG571+14),"")</f>
      </c>
      <c r="BG571">
        <f>IF($CH571&gt;=15,INDEX($AQ:$AQ,$CG571+15),"")</f>
      </c>
      <c r="BH571">
        <f>IF($CH571&gt;=16,INDEX($AQ:$AQ,$CG571+16),"")</f>
      </c>
      <c r="BI571">
        <f>IF($CH571&gt;=17,INDEX($AQ:$AQ,$CG571+17),"")</f>
      </c>
      <c r="BJ571">
        <f>IF($CH571&gt;=18,INDEX($AQ:$AQ,$CG571+18),"")</f>
      </c>
      <c r="BK571">
        <f>IF($CH571&gt;=19,INDEX($AQ:$AQ,$CG571+19),"")</f>
      </c>
      <c r="BL571">
        <f>IF($CH571&gt;=20,INDEX($AQ:$AQ,$CG571+20),"")</f>
      </c>
      <c r="BM571">
        <f>IF($CH571&gt;=21,INDEX($AQ:$AQ,$CG571+21),"")</f>
      </c>
      <c r="BN571">
        <f>IF($CH571&gt;=22,INDEX($AQ:$AQ,$CG571+22),"")</f>
      </c>
      <c r="BO571">
        <f>IF($CH571&gt;=23,INDEX($AQ:$AQ,$CG571+23),"")</f>
      </c>
      <c r="BP571">
        <f>IF($CH571&gt;=24,INDEX($AQ:$AQ,$CG571+24),"")</f>
      </c>
      <c r="BQ571">
        <f>IF($CH571&gt;=25,INDEX($AQ:$AQ,$CG571+25),"")</f>
      </c>
      <c r="BR571">
        <f>IF($CH571&gt;=26,INDEX($AQ:$AQ,$CG571+26),"")</f>
      </c>
      <c r="BS571">
        <f>IF($CH571&gt;=27,INDEX($AQ:$AQ,$CG571+27),"")</f>
      </c>
      <c r="BT571">
        <f>IF($CH571&gt;=28,INDEX($AQ:$AQ,$CG571+28),"")</f>
      </c>
      <c r="BU571">
        <f>IF($CH571&gt;=29,INDEX($AQ:$AQ,$CG571+29),"")</f>
      </c>
      <c r="BV571">
        <f>IF($CH571&gt;=30,INDEX($AQ:$AQ,$CG571+30),"")</f>
      </c>
      <c r="BW571">
        <f>IF($CH571&gt;=31,INDEX($AQ:$AQ,$CG571+31),"")</f>
      </c>
      <c r="BX571">
        <f>IF($CH571&gt;=32,INDEX($AQ:$AQ,$CG571+32),"")</f>
      </c>
      <c r="BY571">
        <f>IF($CH571&gt;=33,INDEX($AQ:$AQ,$CG571+33),"")</f>
      </c>
      <c r="BZ571">
        <f>IF($CH571&gt;=34,INDEX($AQ:$AQ,$CG571+34),"")</f>
      </c>
      <c r="CA571">
        <f>IF($CH571&gt;=35,INDEX($AQ:$AQ,$CG571+35),"")</f>
      </c>
      <c r="CB571">
        <f>IF($CH571&gt;=36,INDEX($AQ:$AQ,$CG571+36),"")</f>
      </c>
      <c r="CC571">
        <f>IF($CH571&gt;=37,INDEX($AQ:$AQ,$CG571+37),"")</f>
      </c>
      <c r="CD571">
        <f>IF($CH571&gt;=38,INDEX($AQ:$AQ,$CG571+38),"")</f>
      </c>
      <c r="CE571">
        <f>IF($CH571&gt;=39,INDEX($AQ:$AQ,$CG571+39),"")</f>
      </c>
      <c r="CF571">
        <f>IF($CH571&gt;=40,INDEX($AQ:$AQ,$CG571+40),"")</f>
      </c>
      <c r="CG571">
        <f>IFERROR(MATCH($AP571,$AQ$2:$AQ$134,0)+1,0)</f>
      </c>
      <c r="CH571">
        <f>IFERROR(INDEX($AR$2:$AR$134,MATCH($AP571,$AQ$2:$AQ$134,0)),0)</f>
      </c>
      <c r="CI571">
        <f>IFERROR(LEFT($L571,FIND(" - ",$L571)-1),$L571)</f>
      </c>
      <c r="CL571">
        <f>IF($DG571&gt;=1,INDEX($CJ:$CJ,$DF571+1),"")</f>
      </c>
      <c r="CM571">
        <f>IF($DG571&gt;=2,INDEX($CJ:$CJ,$DF571+2),"")</f>
      </c>
      <c r="CN571">
        <f>IF($DG571&gt;=3,INDEX($CJ:$CJ,$DF571+3),"")</f>
      </c>
      <c r="CO571">
        <f>IF($DG571&gt;=4,INDEX($CJ:$CJ,$DF571+4),"")</f>
      </c>
      <c r="CP571">
        <f>IF($DG571&gt;=5,INDEX($CJ:$CJ,$DF571+5),"")</f>
      </c>
      <c r="CQ571">
        <f>IF($DG571&gt;=6,INDEX($CJ:$CJ,$DF571+6),"")</f>
      </c>
      <c r="CR571">
        <f>IF($DG571&gt;=7,INDEX($CJ:$CJ,$DF571+7),"")</f>
      </c>
      <c r="CS571">
        <f>IF($DG571&gt;=8,INDEX($CJ:$CJ,$DF571+8),"")</f>
      </c>
      <c r="CT571">
        <f>IF($DG571&gt;=9,INDEX($CJ:$CJ,$DF571+9),"")</f>
      </c>
      <c r="CU571">
        <f>IF($DG571&gt;=10,INDEX($CJ:$CJ,$DF571+10),"")</f>
      </c>
      <c r="CV571">
        <f>IF($DG571&gt;=11,INDEX($CJ:$CJ,$DF571+11),"")</f>
      </c>
      <c r="CW571">
        <f>IF($DG571&gt;=12,INDEX($CJ:$CJ,$DF571+12),"")</f>
      </c>
      <c r="CX571">
        <f>IF($DG571&gt;=13,INDEX($CJ:$CJ,$DF571+13),"")</f>
      </c>
      <c r="CY571">
        <f>IF($DG571&gt;=14,INDEX($CJ:$CJ,$DF571+14),"")</f>
      </c>
      <c r="CZ571">
        <f>IF($DG571&gt;=15,INDEX($CJ:$CJ,$DF571+15),"")</f>
      </c>
      <c r="DA571">
        <f>IF($DG571&gt;=16,INDEX($CJ:$CJ,$DF571+16),"")</f>
      </c>
      <c r="DB571">
        <f>IF($DG571&gt;=17,INDEX($CJ:$CJ,$DF571+17),"")</f>
      </c>
      <c r="DC571">
        <f>IF($DG571&gt;=18,INDEX($CJ:$CJ,$DF571+18),"")</f>
      </c>
      <c r="DD571">
        <f>IF($DG571&gt;=19,INDEX($CJ:$CJ,$DF571+19),"")</f>
      </c>
      <c r="DE571">
        <f>IF($DG571&gt;=20,INDEX($CJ:$CJ,$DF571+20),"")</f>
      </c>
      <c r="DF571">
        <f>IFERROR(MATCH($CI571,$CJ$2:$CJ$263,0)+1,0)</f>
      </c>
      <c r="DG571">
        <f>IFERROR(INDEX($CK$2:$CK$263,MATCH($CI571,$CJ$2:$CJ$263,0)),0)</f>
      </c>
      <c r="DH571">
        <f>IFERROR(INDEX($AO:$AO,MATCH($N571,$AN:$AN,0))&amp;"","")</f>
      </c>
      <c r="DL571">
        <f>IF($GO571&gt;=1,INDEX($DI:$DI,$GN571+1),"")</f>
      </c>
      <c r="DM571">
        <f>IF($GO571&gt;=2,INDEX($DI:$DI,$GN571+2),"")</f>
      </c>
      <c r="DN571">
        <f>IF($GO571&gt;=3,INDEX($DI:$DI,$GN571+3),"")</f>
      </c>
      <c r="DO571">
        <f>IF($GO571&gt;=4,INDEX($DI:$DI,$GN571+4),"")</f>
      </c>
      <c r="DP571">
        <f>IF($GO571&gt;=5,INDEX($DI:$DI,$GN571+5),"")</f>
      </c>
      <c r="DQ571">
        <f>IF($GO571&gt;=6,INDEX($DI:$DI,$GN571+6),"")</f>
      </c>
      <c r="DR571">
        <f>IF($GO571&gt;=7,INDEX($DI:$DI,$GN571+7),"")</f>
      </c>
      <c r="DS571">
        <f>IF($GO571&gt;=8,INDEX($DI:$DI,$GN571+8),"")</f>
      </c>
      <c r="DT571">
        <f>IF($GO571&gt;=9,INDEX($DI:$DI,$GN571+9),"")</f>
      </c>
      <c r="DU571">
        <f>IF($GO571&gt;=10,INDEX($DI:$DI,$GN571+10),"")</f>
      </c>
      <c r="DV571">
        <f>IF($GO571&gt;=11,INDEX($DI:$DI,$GN571+11),"")</f>
      </c>
      <c r="DW571">
        <f>IF($GO571&gt;=12,INDEX($DI:$DI,$GN571+12),"")</f>
      </c>
      <c r="DX571">
        <f>IF($GO571&gt;=13,INDEX($DI:$DI,$GN571+13),"")</f>
      </c>
      <c r="DY571">
        <f>IF($GO571&gt;=14,INDEX($DI:$DI,$GN571+14),"")</f>
      </c>
      <c r="DZ571">
        <f>IF($GO571&gt;=15,INDEX($DI:$DI,$GN571+15),"")</f>
      </c>
      <c r="EA571">
        <f>IF($GO571&gt;=16,INDEX($DI:$DI,$GN571+16),"")</f>
      </c>
      <c r="EB571">
        <f>IF($GO571&gt;=17,INDEX($DI:$DI,$GN571+17),"")</f>
      </c>
      <c r="EC571">
        <f>IF($GO571&gt;=18,INDEX($DI:$DI,$GN571+18),"")</f>
      </c>
      <c r="ED571">
        <f>IF($GO571&gt;=19,INDEX($DI:$DI,$GN571+19),"")</f>
      </c>
      <c r="EE571">
        <f>IF($GO571&gt;=20,INDEX($DI:$DI,$GN571+20),"")</f>
      </c>
      <c r="EF571">
        <f>IF($GO571&gt;=21,INDEX($DI:$DI,$GN571+21),"")</f>
      </c>
      <c r="EG571">
        <f>IF($GO571&gt;=22,INDEX($DI:$DI,$GN571+22),"")</f>
      </c>
      <c r="EH571">
        <f>IF($GO571&gt;=23,INDEX($DI:$DI,$GN571+23),"")</f>
      </c>
      <c r="EI571">
        <f>IF($GO571&gt;=24,INDEX($DI:$DI,$GN571+24),"")</f>
      </c>
      <c r="EJ571">
        <f>IF($GO571&gt;=25,INDEX($DI:$DI,$GN571+25),"")</f>
      </c>
      <c r="EK571">
        <f>IF($GO571&gt;=26,INDEX($DI:$DI,$GN571+26),"")</f>
      </c>
      <c r="EL571">
        <f>IF($GO571&gt;=27,INDEX($DI:$DI,$GN571+27),"")</f>
      </c>
      <c r="EM571">
        <f>IF($GO571&gt;=28,INDEX($DI:$DI,$GN571+28),"")</f>
      </c>
      <c r="EN571">
        <f>IF($GO571&gt;=29,INDEX($DI:$DI,$GN571+29),"")</f>
      </c>
      <c r="EO571">
        <f>IF($GO571&gt;=30,INDEX($DI:$DI,$GN571+30),"")</f>
      </c>
      <c r="EP571">
        <f>IF($GO571&gt;=31,INDEX($DI:$DI,$GN571+31),"")</f>
      </c>
      <c r="EQ571">
        <f>IF($GO571&gt;=32,INDEX($DI:$DI,$GN571+32),"")</f>
      </c>
      <c r="ER571">
        <f>IF($GO571&gt;=33,INDEX($DI:$DI,$GN571+33),"")</f>
      </c>
      <c r="ES571">
        <f>IF($GO571&gt;=34,INDEX($DI:$DI,$GN571+34),"")</f>
      </c>
      <c r="ET571">
        <f>IF($GO571&gt;=35,INDEX($DI:$DI,$GN571+35),"")</f>
      </c>
      <c r="EU571">
        <f>IF($GO571&gt;=36,INDEX($DI:$DI,$GN571+36),"")</f>
      </c>
      <c r="EV571">
        <f>IF($GO571&gt;=37,INDEX($DI:$DI,$GN571+37),"")</f>
      </c>
      <c r="EW571">
        <f>IF($GO571&gt;=38,INDEX($DI:$DI,$GN571+38),"")</f>
      </c>
      <c r="EX571">
        <f>IF($GO571&gt;=39,INDEX($DI:$DI,$GN571+39),"")</f>
      </c>
      <c r="EY571">
        <f>IF($GO571&gt;=40,INDEX($DI:$DI,$GN571+40),"")</f>
      </c>
      <c r="EZ571">
        <f>IF($GO571&gt;=1,INDEX($DJ:$DJ,$GN571+1),"")</f>
      </c>
      <c r="FA571">
        <f>IF($GO571&gt;=2,INDEX($DJ:$DJ,$GN571+2),"")</f>
      </c>
      <c r="FB571">
        <f>IF($GO571&gt;=3,INDEX($DJ:$DJ,$GN571+3),"")</f>
      </c>
      <c r="FC571">
        <f>IF($GO571&gt;=4,INDEX($DJ:$DJ,$GN571+4),"")</f>
      </c>
      <c r="FD571">
        <f>IF($GO571&gt;=5,INDEX($DJ:$DJ,$GN571+5),"")</f>
      </c>
      <c r="FE571">
        <f>IF($GO571&gt;=6,INDEX($DJ:$DJ,$GN571+6),"")</f>
      </c>
      <c r="FF571">
        <f>IF($GO571&gt;=7,INDEX($DJ:$DJ,$GN571+7),"")</f>
      </c>
      <c r="FG571">
        <f>IF($GO571&gt;=8,INDEX($DJ:$DJ,$GN571+8),"")</f>
      </c>
      <c r="FH571">
        <f>IF($GO571&gt;=9,INDEX($DJ:$DJ,$GN571+9),"")</f>
      </c>
      <c r="FI571">
        <f>IF($GO571&gt;=10,INDEX($DJ:$DJ,$GN571+10),"")</f>
      </c>
      <c r="FJ571">
        <f>IF($GO571&gt;=11,INDEX($DJ:$DJ,$GN571+11),"")</f>
      </c>
      <c r="FK571">
        <f>IF($GO571&gt;=12,INDEX($DJ:$DJ,$GN571+12),"")</f>
      </c>
      <c r="FL571">
        <f>IF($GO571&gt;=13,INDEX($DJ:$DJ,$GN571+13),"")</f>
      </c>
      <c r="FM571">
        <f>IF($GO571&gt;=14,INDEX($DJ:$DJ,$GN571+14),"")</f>
      </c>
      <c r="FN571">
        <f>IF($GO571&gt;=15,INDEX($DJ:$DJ,$GN571+15),"")</f>
      </c>
      <c r="FO571">
        <f>IF($GO571&gt;=16,INDEX($DJ:$DJ,$GN571+16),"")</f>
      </c>
      <c r="FP571">
        <f>IF($GO571&gt;=17,INDEX($DJ:$DJ,$GN571+17),"")</f>
      </c>
      <c r="FQ571">
        <f>IF($GO571&gt;=18,INDEX($DJ:$DJ,$GN571+18),"")</f>
      </c>
      <c r="FR571">
        <f>IF($GO571&gt;=19,INDEX($DJ:$DJ,$GN571+19),"")</f>
      </c>
      <c r="FS571">
        <f>IF($GO571&gt;=20,INDEX($DJ:$DJ,$GN571+20),"")</f>
      </c>
      <c r="FT571">
        <f>IF($GO571&gt;=21,INDEX($DJ:$DJ,$GN571+21),"")</f>
      </c>
      <c r="FU571">
        <f>IF($GO571&gt;=22,INDEX($DJ:$DJ,$GN571+22),"")</f>
      </c>
      <c r="FV571">
        <f>IF($GO571&gt;=23,INDEX($DJ:$DJ,$GN571+23),"")</f>
      </c>
      <c r="FW571">
        <f>IF($GO571&gt;=24,INDEX($DJ:$DJ,$GN571+24),"")</f>
      </c>
      <c r="FX571">
        <f>IF($GO571&gt;=25,INDEX($DJ:$DJ,$GN571+25),"")</f>
      </c>
      <c r="FY571">
        <f>IF($GO571&gt;=26,INDEX($DJ:$DJ,$GN571+26),"")</f>
      </c>
      <c r="FZ571">
        <f>IF($GO571&gt;=27,INDEX($DJ:$DJ,$GN571+27),"")</f>
      </c>
      <c r="GA571">
        <f>IF($GO571&gt;=28,INDEX($DJ:$DJ,$GN571+28),"")</f>
      </c>
      <c r="GB571">
        <f>IF($GO571&gt;=29,INDEX($DJ:$DJ,$GN571+29),"")</f>
      </c>
      <c r="GC571">
        <f>IF($GO571&gt;=30,INDEX($DJ:$DJ,$GN571+30),"")</f>
      </c>
      <c r="GD571">
        <f>IF($GO571&gt;=31,INDEX($DJ:$DJ,$GN571+31),"")</f>
      </c>
      <c r="GE571">
        <f>IF($GO571&gt;=32,INDEX($DJ:$DJ,$GN571+32),"")</f>
      </c>
      <c r="GF571">
        <f>IF($GO571&gt;=33,INDEX($DJ:$DJ,$GN571+33),"")</f>
      </c>
      <c r="GG571">
        <f>IF($GO571&gt;=34,INDEX($DJ:$DJ,$GN571+34),"")</f>
      </c>
      <c r="GH571">
        <f>IF($GO571&gt;=35,INDEX($DJ:$DJ,$GN571+35),"")</f>
      </c>
      <c r="GI571">
        <f>IF($GO571&gt;=36,INDEX($DJ:$DJ,$GN571+36),"")</f>
      </c>
      <c r="GJ571">
        <f>IF($GO571&gt;=37,INDEX($DJ:$DJ,$GN571+37),"")</f>
      </c>
      <c r="GK571">
        <f>IF($GO571&gt;=38,INDEX($DJ:$DJ,$GN571+38),"")</f>
      </c>
      <c r="GL571">
        <f>IF($GO571&gt;=39,INDEX($DJ:$DJ,$GN571+39),"")</f>
      </c>
      <c r="GM571">
        <f>IF($GO571&gt;=40,INDEX($DJ:$DJ,$GN571+40),"")</f>
      </c>
      <c r="GN571">
        <f>IFERROR(MATCH($DH571,$DI$2:$DI$148,0)+1,0)</f>
      </c>
      <c r="GO571">
        <f>IFERROR(INDEX($DK$2:$DK$148,MATCH($DH571,$DI$2:$DI$148,0)),0)</f>
      </c>
      <c r="GP571">
        <f>IFERROR(MATCH($Y571,$DL$571:$EY$571,0),0)</f>
      </c>
      <c r="GQ571">
        <f>IF($GP571&gt;0,INDEX($EZ$571:$GM$571,$GP571),"")</f>
      </c>
      <c r="GT571">
        <f>IF($JC571&gt;=1,INDEX($GR:$GR,$JB571+1),"")</f>
      </c>
      <c r="GU571">
        <f>IF($JC571&gt;=2,INDEX($GR:$GR,$JB571+2),"")</f>
      </c>
      <c r="GV571">
        <f>IF($JC571&gt;=3,INDEX($GR:$GR,$JB571+3),"")</f>
      </c>
      <c r="GW571">
        <f>IF($JC571&gt;=4,INDEX($GR:$GR,$JB571+4),"")</f>
      </c>
      <c r="GX571">
        <f>IF($JC571&gt;=5,INDEX($GR:$GR,$JB571+5),"")</f>
      </c>
      <c r="GY571">
        <f>IF($JC571&gt;=6,INDEX($GR:$GR,$JB571+6),"")</f>
      </c>
      <c r="GZ571">
        <f>IF($JC571&gt;=7,INDEX($GR:$GR,$JB571+7),"")</f>
      </c>
      <c r="HA571">
        <f>IF($JC571&gt;=8,INDEX($GR:$GR,$JB571+8),"")</f>
      </c>
      <c r="HB571">
        <f>IF($JC571&gt;=9,INDEX($GR:$GR,$JB571+9),"")</f>
      </c>
      <c r="HC571">
        <f>IF($JC571&gt;=10,INDEX($GR:$GR,$JB571+10),"")</f>
      </c>
      <c r="HD571">
        <f>IF($JC571&gt;=11,INDEX($GR:$GR,$JB571+11),"")</f>
      </c>
      <c r="HE571">
        <f>IF($JC571&gt;=12,INDEX($GR:$GR,$JB571+12),"")</f>
      </c>
      <c r="HF571">
        <f>IF($JC571&gt;=13,INDEX($GR:$GR,$JB571+13),"")</f>
      </c>
      <c r="HG571">
        <f>IF($JC571&gt;=14,INDEX($GR:$GR,$JB571+14),"")</f>
      </c>
      <c r="HH571">
        <f>IF($JC571&gt;=15,INDEX($GR:$GR,$JB571+15),"")</f>
      </c>
      <c r="HI571">
        <f>IF($JC571&gt;=16,INDEX($GR:$GR,$JB571+16),"")</f>
      </c>
      <c r="HJ571">
        <f>IF($JC571&gt;=17,INDEX($GR:$GR,$JB571+17),"")</f>
      </c>
      <c r="HK571">
        <f>IF($JC571&gt;=18,INDEX($GR:$GR,$JB571+18),"")</f>
      </c>
      <c r="HL571">
        <f>IF($JC571&gt;=19,INDEX($GR:$GR,$JB571+19),"")</f>
      </c>
      <c r="HM571">
        <f>IF($JC571&gt;=20,INDEX($GR:$GR,$JB571+20),"")</f>
      </c>
      <c r="HN571">
        <f>IF($JC571&gt;=21,INDEX($GR:$GR,$JB571+21),"")</f>
      </c>
      <c r="HO571">
        <f>IF($JC571&gt;=22,INDEX($GR:$GR,$JB571+22),"")</f>
      </c>
      <c r="HP571">
        <f>IF($JC571&gt;=23,INDEX($GR:$GR,$JB571+23),"")</f>
      </c>
      <c r="HQ571">
        <f>IF($JC571&gt;=24,INDEX($GR:$GR,$JB571+24),"")</f>
      </c>
      <c r="HR571">
        <f>IF($JC571&gt;=25,INDEX($GR:$GR,$JB571+25),"")</f>
      </c>
      <c r="HS571">
        <f>IF($JC571&gt;=26,INDEX($GR:$GR,$JB571+26),"")</f>
      </c>
      <c r="HT571">
        <f>IF($JC571&gt;=27,INDEX($GR:$GR,$JB571+27),"")</f>
      </c>
      <c r="HU571">
        <f>IF($JC571&gt;=28,INDEX($GR:$GR,$JB571+28),"")</f>
      </c>
      <c r="HV571">
        <f>IF($JC571&gt;=29,INDEX($GR:$GR,$JB571+29),"")</f>
      </c>
      <c r="HW571">
        <f>IF($JC571&gt;=30,INDEX($GR:$GR,$JB571+30),"")</f>
      </c>
      <c r="HX571">
        <f>IF($JC571&gt;=31,INDEX($GR:$GR,$JB571+31),"")</f>
      </c>
      <c r="HY571">
        <f>IF($JC571&gt;=32,INDEX($GR:$GR,$JB571+32),"")</f>
      </c>
      <c r="HZ571">
        <f>IF($JC571&gt;=33,INDEX($GR:$GR,$JB571+33),"")</f>
      </c>
      <c r="IA571">
        <f>IF($JC571&gt;=34,INDEX($GR:$GR,$JB571+34),"")</f>
      </c>
      <c r="IB571">
        <f>IF($JC571&gt;=35,INDEX($GR:$GR,$JB571+35),"")</f>
      </c>
      <c r="IC571">
        <f>IF($JC571&gt;=36,INDEX($GR:$GR,$JB571+36),"")</f>
      </c>
      <c r="ID571">
        <f>IF($JC571&gt;=37,INDEX($GR:$GR,$JB571+37),"")</f>
      </c>
      <c r="IE571">
        <f>IF($JC571&gt;=38,INDEX($GR:$GR,$JB571+38),"")</f>
      </c>
      <c r="IF571">
        <f>IF($JC571&gt;=39,INDEX($GR:$GR,$JB571+39),"")</f>
      </c>
      <c r="IG571">
        <f>IF($JC571&gt;=40,INDEX($GR:$GR,$JB571+40),"")</f>
      </c>
      <c r="IH571">
        <f>IF($JC571&gt;=41,INDEX($GR:$GR,$JB571+41),"")</f>
      </c>
      <c r="II571">
        <f>IF($JC571&gt;=42,INDEX($GR:$GR,$JB571+42),"")</f>
      </c>
      <c r="IJ571">
        <f>IF($JC571&gt;=43,INDEX($GR:$GR,$JB571+43),"")</f>
      </c>
      <c r="IK571">
        <f>IF($JC571&gt;=44,INDEX($GR:$GR,$JB571+44),"")</f>
      </c>
      <c r="IL571">
        <f>IF($JC571&gt;=45,INDEX($GR:$GR,$JB571+45),"")</f>
      </c>
      <c r="IM571">
        <f>IF($JC571&gt;=46,INDEX($GR:$GR,$JB571+46),"")</f>
      </c>
      <c r="IN571">
        <f>IF($JC571&gt;=47,INDEX($GR:$GR,$JB571+47),"")</f>
      </c>
      <c r="IO571">
        <f>IF($JC571&gt;=48,INDEX($GR:$GR,$JB571+48),"")</f>
      </c>
      <c r="IP571">
        <f>IF($JC571&gt;=49,INDEX($GR:$GR,$JB571+49),"")</f>
      </c>
      <c r="IQ571">
        <f>IF($JC571&gt;=50,INDEX($GR:$GR,$JB571+50),"")</f>
      </c>
      <c r="IR571">
        <f>IF($JC571&gt;=51,INDEX($GR:$GR,$JB571+51),"")</f>
      </c>
      <c r="IS571">
        <f>IF($JC571&gt;=52,INDEX($GR:$GR,$JB571+52),"")</f>
      </c>
      <c r="IT571">
        <f>IF($JC571&gt;=53,INDEX($GR:$GR,$JB571+53),"")</f>
      </c>
      <c r="IU571">
        <f>IF($JC571&gt;=54,INDEX($GR:$GR,$JB571+54),"")</f>
      </c>
      <c r="IV571">
        <f>IF($JC571&gt;=55,INDEX($GR:$GR,$JB571+55),"")</f>
      </c>
      <c r="IW571">
        <f>IF($JC571&gt;=56,INDEX($GR:$GR,$JB571+56),"")</f>
      </c>
      <c r="IX571">
        <f>IF($JC571&gt;=57,INDEX($GR:$GR,$JB571+57),"")</f>
      </c>
      <c r="IY571">
        <f>IF($JC571&gt;=58,INDEX($GR:$GR,$JB571+58),"")</f>
      </c>
      <c r="IZ571">
        <f>IF($JC571&gt;=59,INDEX($GR:$GR,$JB571+59),"")</f>
      </c>
      <c r="JA571">
        <f>IF($JC571&gt;=60,INDEX($GR:$GR,$JB571+60),"")</f>
      </c>
      <c r="JB571">
        <f>IFERROR(MATCH($GQ571,$GR$2:$GR$324,0)+1,0)</f>
      </c>
      <c r="JC571">
        <f>IFERROR(INDEX($GS$2:$GS$324,MATCH($GQ571,$GR$2:$GR$324,0)),0)</f>
      </c>
      <c r="JD571" t="s">
        <v>40</v>
      </c>
      <c r="JE571" t="s">
        <v>40</v>
      </c>
    </row>
    <row r="572" spans="1:265" x14ac:dyDescent="0.25">
      <c r="Q572">
        <f>IF(OR($T572="",$P572=""),"",IFERROR($T572/$P572,0))</f>
      </c>
      <c r="R572">
        <f>IF($T572="","",
SUM($S572,$U572,$Z572,$V572,$X572)*
(1-IF($AA572="",0,VALUE($AA572)/100)))</f>
      </c>
      <c r="S572">
        <f>IF($T572="","",$T572)</f>
      </c>
      <c r="U572">
        <f>IF($T572="","",
IF($N572="","",
IF(ISNUMBER(SEARCH("exempt",LOWER($N572))),0,
$T572*(VALUE(SUBSTITUTE($N572,"%",""))/100))))</f>
      </c>
      <c r="AB572">
        <f>IFERROR(IF(FIND(" - ",$K572)&gt;0,MID($K572,FIND(" - ",$K572)+3,LEN($K572)),""),"")</f>
      </c>
      <c r="AK572" t="s">
        <v>1159</v>
      </c>
      <c r="AP572">
        <f>IFERROR(LEFT($K572,FIND(" - ",$K572)-1),$K572)</f>
      </c>
      <c r="AS572">
        <f>IF($CH572&gt;=1,INDEX($AQ:$AQ,$CG572+1),"")</f>
      </c>
      <c r="AT572">
        <f>IF($CH572&gt;=2,INDEX($AQ:$AQ,$CG572+2),"")</f>
      </c>
      <c r="AU572">
        <f>IF($CH572&gt;=3,INDEX($AQ:$AQ,$CG572+3),"")</f>
      </c>
      <c r="AV572">
        <f>IF($CH572&gt;=4,INDEX($AQ:$AQ,$CG572+4),"")</f>
      </c>
      <c r="AW572">
        <f>IF($CH572&gt;=5,INDEX($AQ:$AQ,$CG572+5),"")</f>
      </c>
      <c r="AX572">
        <f>IF($CH572&gt;=6,INDEX($AQ:$AQ,$CG572+6),"")</f>
      </c>
      <c r="AY572">
        <f>IF($CH572&gt;=7,INDEX($AQ:$AQ,$CG572+7),"")</f>
      </c>
      <c r="AZ572">
        <f>IF($CH572&gt;=8,INDEX($AQ:$AQ,$CG572+8),"")</f>
      </c>
      <c r="BA572">
        <f>IF($CH572&gt;=9,INDEX($AQ:$AQ,$CG572+9),"")</f>
      </c>
      <c r="BB572">
        <f>IF($CH572&gt;=10,INDEX($AQ:$AQ,$CG572+10),"")</f>
      </c>
      <c r="BC572">
        <f>IF($CH572&gt;=11,INDEX($AQ:$AQ,$CG572+11),"")</f>
      </c>
      <c r="BD572">
        <f>IF($CH572&gt;=12,INDEX($AQ:$AQ,$CG572+12),"")</f>
      </c>
      <c r="BE572">
        <f>IF($CH572&gt;=13,INDEX($AQ:$AQ,$CG572+13),"")</f>
      </c>
      <c r="BF572">
        <f>IF($CH572&gt;=14,INDEX($AQ:$AQ,$CG572+14),"")</f>
      </c>
      <c r="BG572">
        <f>IF($CH572&gt;=15,INDEX($AQ:$AQ,$CG572+15),"")</f>
      </c>
      <c r="BH572">
        <f>IF($CH572&gt;=16,INDEX($AQ:$AQ,$CG572+16),"")</f>
      </c>
      <c r="BI572">
        <f>IF($CH572&gt;=17,INDEX($AQ:$AQ,$CG572+17),"")</f>
      </c>
      <c r="BJ572">
        <f>IF($CH572&gt;=18,INDEX($AQ:$AQ,$CG572+18),"")</f>
      </c>
      <c r="BK572">
        <f>IF($CH572&gt;=19,INDEX($AQ:$AQ,$CG572+19),"")</f>
      </c>
      <c r="BL572">
        <f>IF($CH572&gt;=20,INDEX($AQ:$AQ,$CG572+20),"")</f>
      </c>
      <c r="BM572">
        <f>IF($CH572&gt;=21,INDEX($AQ:$AQ,$CG572+21),"")</f>
      </c>
      <c r="BN572">
        <f>IF($CH572&gt;=22,INDEX($AQ:$AQ,$CG572+22),"")</f>
      </c>
      <c r="BO572">
        <f>IF($CH572&gt;=23,INDEX($AQ:$AQ,$CG572+23),"")</f>
      </c>
      <c r="BP572">
        <f>IF($CH572&gt;=24,INDEX($AQ:$AQ,$CG572+24),"")</f>
      </c>
      <c r="BQ572">
        <f>IF($CH572&gt;=25,INDEX($AQ:$AQ,$CG572+25),"")</f>
      </c>
      <c r="BR572">
        <f>IF($CH572&gt;=26,INDEX($AQ:$AQ,$CG572+26),"")</f>
      </c>
      <c r="BS572">
        <f>IF($CH572&gt;=27,INDEX($AQ:$AQ,$CG572+27),"")</f>
      </c>
      <c r="BT572">
        <f>IF($CH572&gt;=28,INDEX($AQ:$AQ,$CG572+28),"")</f>
      </c>
      <c r="BU572">
        <f>IF($CH572&gt;=29,INDEX($AQ:$AQ,$CG572+29),"")</f>
      </c>
      <c r="BV572">
        <f>IF($CH572&gt;=30,INDEX($AQ:$AQ,$CG572+30),"")</f>
      </c>
      <c r="BW572">
        <f>IF($CH572&gt;=31,INDEX($AQ:$AQ,$CG572+31),"")</f>
      </c>
      <c r="BX572">
        <f>IF($CH572&gt;=32,INDEX($AQ:$AQ,$CG572+32),"")</f>
      </c>
      <c r="BY572">
        <f>IF($CH572&gt;=33,INDEX($AQ:$AQ,$CG572+33),"")</f>
      </c>
      <c r="BZ572">
        <f>IF($CH572&gt;=34,INDEX($AQ:$AQ,$CG572+34),"")</f>
      </c>
      <c r="CA572">
        <f>IF($CH572&gt;=35,INDEX($AQ:$AQ,$CG572+35),"")</f>
      </c>
      <c r="CB572">
        <f>IF($CH572&gt;=36,INDEX($AQ:$AQ,$CG572+36),"")</f>
      </c>
      <c r="CC572">
        <f>IF($CH572&gt;=37,INDEX($AQ:$AQ,$CG572+37),"")</f>
      </c>
      <c r="CD572">
        <f>IF($CH572&gt;=38,INDEX($AQ:$AQ,$CG572+38),"")</f>
      </c>
      <c r="CE572">
        <f>IF($CH572&gt;=39,INDEX($AQ:$AQ,$CG572+39),"")</f>
      </c>
      <c r="CF572">
        <f>IF($CH572&gt;=40,INDEX($AQ:$AQ,$CG572+40),"")</f>
      </c>
      <c r="CG572">
        <f>IFERROR(MATCH($AP572,$AQ$2:$AQ$134,0)+1,0)</f>
      </c>
      <c r="CH572">
        <f>IFERROR(INDEX($AR$2:$AR$134,MATCH($AP572,$AQ$2:$AQ$134,0)),0)</f>
      </c>
      <c r="CI572">
        <f>IFERROR(LEFT($L572,FIND(" - ",$L572)-1),$L572)</f>
      </c>
      <c r="CL572">
        <f>IF($DG572&gt;=1,INDEX($CJ:$CJ,$DF572+1),"")</f>
      </c>
      <c r="CM572">
        <f>IF($DG572&gt;=2,INDEX($CJ:$CJ,$DF572+2),"")</f>
      </c>
      <c r="CN572">
        <f>IF($DG572&gt;=3,INDEX($CJ:$CJ,$DF572+3),"")</f>
      </c>
      <c r="CO572">
        <f>IF($DG572&gt;=4,INDEX($CJ:$CJ,$DF572+4),"")</f>
      </c>
      <c r="CP572">
        <f>IF($DG572&gt;=5,INDEX($CJ:$CJ,$DF572+5),"")</f>
      </c>
      <c r="CQ572">
        <f>IF($DG572&gt;=6,INDEX($CJ:$CJ,$DF572+6),"")</f>
      </c>
      <c r="CR572">
        <f>IF($DG572&gt;=7,INDEX($CJ:$CJ,$DF572+7),"")</f>
      </c>
      <c r="CS572">
        <f>IF($DG572&gt;=8,INDEX($CJ:$CJ,$DF572+8),"")</f>
      </c>
      <c r="CT572">
        <f>IF($DG572&gt;=9,INDEX($CJ:$CJ,$DF572+9),"")</f>
      </c>
      <c r="CU572">
        <f>IF($DG572&gt;=10,INDEX($CJ:$CJ,$DF572+10),"")</f>
      </c>
      <c r="CV572">
        <f>IF($DG572&gt;=11,INDEX($CJ:$CJ,$DF572+11),"")</f>
      </c>
      <c r="CW572">
        <f>IF($DG572&gt;=12,INDEX($CJ:$CJ,$DF572+12),"")</f>
      </c>
      <c r="CX572">
        <f>IF($DG572&gt;=13,INDEX($CJ:$CJ,$DF572+13),"")</f>
      </c>
      <c r="CY572">
        <f>IF($DG572&gt;=14,INDEX($CJ:$CJ,$DF572+14),"")</f>
      </c>
      <c r="CZ572">
        <f>IF($DG572&gt;=15,INDEX($CJ:$CJ,$DF572+15),"")</f>
      </c>
      <c r="DA572">
        <f>IF($DG572&gt;=16,INDEX($CJ:$CJ,$DF572+16),"")</f>
      </c>
      <c r="DB572">
        <f>IF($DG572&gt;=17,INDEX($CJ:$CJ,$DF572+17),"")</f>
      </c>
      <c r="DC572">
        <f>IF($DG572&gt;=18,INDEX($CJ:$CJ,$DF572+18),"")</f>
      </c>
      <c r="DD572">
        <f>IF($DG572&gt;=19,INDEX($CJ:$CJ,$DF572+19),"")</f>
      </c>
      <c r="DE572">
        <f>IF($DG572&gt;=20,INDEX($CJ:$CJ,$DF572+20),"")</f>
      </c>
      <c r="DF572">
        <f>IFERROR(MATCH($CI572,$CJ$2:$CJ$263,0)+1,0)</f>
      </c>
      <c r="DG572">
        <f>IFERROR(INDEX($CK$2:$CK$263,MATCH($CI572,$CJ$2:$CJ$263,0)),0)</f>
      </c>
      <c r="DH572">
        <f>IFERROR(INDEX($AO:$AO,MATCH($N572,$AN:$AN,0))&amp;"","")</f>
      </c>
      <c r="DL572">
        <f>IF($GO572&gt;=1,INDEX($DI:$DI,$GN572+1),"")</f>
      </c>
      <c r="DM572">
        <f>IF($GO572&gt;=2,INDEX($DI:$DI,$GN572+2),"")</f>
      </c>
      <c r="DN572">
        <f>IF($GO572&gt;=3,INDEX($DI:$DI,$GN572+3),"")</f>
      </c>
      <c r="DO572">
        <f>IF($GO572&gt;=4,INDEX($DI:$DI,$GN572+4),"")</f>
      </c>
      <c r="DP572">
        <f>IF($GO572&gt;=5,INDEX($DI:$DI,$GN572+5),"")</f>
      </c>
      <c r="DQ572">
        <f>IF($GO572&gt;=6,INDEX($DI:$DI,$GN572+6),"")</f>
      </c>
      <c r="DR572">
        <f>IF($GO572&gt;=7,INDEX($DI:$DI,$GN572+7),"")</f>
      </c>
      <c r="DS572">
        <f>IF($GO572&gt;=8,INDEX($DI:$DI,$GN572+8),"")</f>
      </c>
      <c r="DT572">
        <f>IF($GO572&gt;=9,INDEX($DI:$DI,$GN572+9),"")</f>
      </c>
      <c r="DU572">
        <f>IF($GO572&gt;=10,INDEX($DI:$DI,$GN572+10),"")</f>
      </c>
      <c r="DV572">
        <f>IF($GO572&gt;=11,INDEX($DI:$DI,$GN572+11),"")</f>
      </c>
      <c r="DW572">
        <f>IF($GO572&gt;=12,INDEX($DI:$DI,$GN572+12),"")</f>
      </c>
      <c r="DX572">
        <f>IF($GO572&gt;=13,INDEX($DI:$DI,$GN572+13),"")</f>
      </c>
      <c r="DY572">
        <f>IF($GO572&gt;=14,INDEX($DI:$DI,$GN572+14),"")</f>
      </c>
      <c r="DZ572">
        <f>IF($GO572&gt;=15,INDEX($DI:$DI,$GN572+15),"")</f>
      </c>
      <c r="EA572">
        <f>IF($GO572&gt;=16,INDEX($DI:$DI,$GN572+16),"")</f>
      </c>
      <c r="EB572">
        <f>IF($GO572&gt;=17,INDEX($DI:$DI,$GN572+17),"")</f>
      </c>
      <c r="EC572">
        <f>IF($GO572&gt;=18,INDEX($DI:$DI,$GN572+18),"")</f>
      </c>
      <c r="ED572">
        <f>IF($GO572&gt;=19,INDEX($DI:$DI,$GN572+19),"")</f>
      </c>
      <c r="EE572">
        <f>IF($GO572&gt;=20,INDEX($DI:$DI,$GN572+20),"")</f>
      </c>
      <c r="EF572">
        <f>IF($GO572&gt;=21,INDEX($DI:$DI,$GN572+21),"")</f>
      </c>
      <c r="EG572">
        <f>IF($GO572&gt;=22,INDEX($DI:$DI,$GN572+22),"")</f>
      </c>
      <c r="EH572">
        <f>IF($GO572&gt;=23,INDEX($DI:$DI,$GN572+23),"")</f>
      </c>
      <c r="EI572">
        <f>IF($GO572&gt;=24,INDEX($DI:$DI,$GN572+24),"")</f>
      </c>
      <c r="EJ572">
        <f>IF($GO572&gt;=25,INDEX($DI:$DI,$GN572+25),"")</f>
      </c>
      <c r="EK572">
        <f>IF($GO572&gt;=26,INDEX($DI:$DI,$GN572+26),"")</f>
      </c>
      <c r="EL572">
        <f>IF($GO572&gt;=27,INDEX($DI:$DI,$GN572+27),"")</f>
      </c>
      <c r="EM572">
        <f>IF($GO572&gt;=28,INDEX($DI:$DI,$GN572+28),"")</f>
      </c>
      <c r="EN572">
        <f>IF($GO572&gt;=29,INDEX($DI:$DI,$GN572+29),"")</f>
      </c>
      <c r="EO572">
        <f>IF($GO572&gt;=30,INDEX($DI:$DI,$GN572+30),"")</f>
      </c>
      <c r="EP572">
        <f>IF($GO572&gt;=31,INDEX($DI:$DI,$GN572+31),"")</f>
      </c>
      <c r="EQ572">
        <f>IF($GO572&gt;=32,INDEX($DI:$DI,$GN572+32),"")</f>
      </c>
      <c r="ER572">
        <f>IF($GO572&gt;=33,INDEX($DI:$DI,$GN572+33),"")</f>
      </c>
      <c r="ES572">
        <f>IF($GO572&gt;=34,INDEX($DI:$DI,$GN572+34),"")</f>
      </c>
      <c r="ET572">
        <f>IF($GO572&gt;=35,INDEX($DI:$DI,$GN572+35),"")</f>
      </c>
      <c r="EU572">
        <f>IF($GO572&gt;=36,INDEX($DI:$DI,$GN572+36),"")</f>
      </c>
      <c r="EV572">
        <f>IF($GO572&gt;=37,INDEX($DI:$DI,$GN572+37),"")</f>
      </c>
      <c r="EW572">
        <f>IF($GO572&gt;=38,INDEX($DI:$DI,$GN572+38),"")</f>
      </c>
      <c r="EX572">
        <f>IF($GO572&gt;=39,INDEX($DI:$DI,$GN572+39),"")</f>
      </c>
      <c r="EY572">
        <f>IF($GO572&gt;=40,INDEX($DI:$DI,$GN572+40),"")</f>
      </c>
      <c r="EZ572">
        <f>IF($GO572&gt;=1,INDEX($DJ:$DJ,$GN572+1),"")</f>
      </c>
      <c r="FA572">
        <f>IF($GO572&gt;=2,INDEX($DJ:$DJ,$GN572+2),"")</f>
      </c>
      <c r="FB572">
        <f>IF($GO572&gt;=3,INDEX($DJ:$DJ,$GN572+3),"")</f>
      </c>
      <c r="FC572">
        <f>IF($GO572&gt;=4,INDEX($DJ:$DJ,$GN572+4),"")</f>
      </c>
      <c r="FD572">
        <f>IF($GO572&gt;=5,INDEX($DJ:$DJ,$GN572+5),"")</f>
      </c>
      <c r="FE572">
        <f>IF($GO572&gt;=6,INDEX($DJ:$DJ,$GN572+6),"")</f>
      </c>
      <c r="FF572">
        <f>IF($GO572&gt;=7,INDEX($DJ:$DJ,$GN572+7),"")</f>
      </c>
      <c r="FG572">
        <f>IF($GO572&gt;=8,INDEX($DJ:$DJ,$GN572+8),"")</f>
      </c>
      <c r="FH572">
        <f>IF($GO572&gt;=9,INDEX($DJ:$DJ,$GN572+9),"")</f>
      </c>
      <c r="FI572">
        <f>IF($GO572&gt;=10,INDEX($DJ:$DJ,$GN572+10),"")</f>
      </c>
      <c r="FJ572">
        <f>IF($GO572&gt;=11,INDEX($DJ:$DJ,$GN572+11),"")</f>
      </c>
      <c r="FK572">
        <f>IF($GO572&gt;=12,INDEX($DJ:$DJ,$GN572+12),"")</f>
      </c>
      <c r="FL572">
        <f>IF($GO572&gt;=13,INDEX($DJ:$DJ,$GN572+13),"")</f>
      </c>
      <c r="FM572">
        <f>IF($GO572&gt;=14,INDEX($DJ:$DJ,$GN572+14),"")</f>
      </c>
      <c r="FN572">
        <f>IF($GO572&gt;=15,INDEX($DJ:$DJ,$GN572+15),"")</f>
      </c>
      <c r="FO572">
        <f>IF($GO572&gt;=16,INDEX($DJ:$DJ,$GN572+16),"")</f>
      </c>
      <c r="FP572">
        <f>IF($GO572&gt;=17,INDEX($DJ:$DJ,$GN572+17),"")</f>
      </c>
      <c r="FQ572">
        <f>IF($GO572&gt;=18,INDEX($DJ:$DJ,$GN572+18),"")</f>
      </c>
      <c r="FR572">
        <f>IF($GO572&gt;=19,INDEX($DJ:$DJ,$GN572+19),"")</f>
      </c>
      <c r="FS572">
        <f>IF($GO572&gt;=20,INDEX($DJ:$DJ,$GN572+20),"")</f>
      </c>
      <c r="FT572">
        <f>IF($GO572&gt;=21,INDEX($DJ:$DJ,$GN572+21),"")</f>
      </c>
      <c r="FU572">
        <f>IF($GO572&gt;=22,INDEX($DJ:$DJ,$GN572+22),"")</f>
      </c>
      <c r="FV572">
        <f>IF($GO572&gt;=23,INDEX($DJ:$DJ,$GN572+23),"")</f>
      </c>
      <c r="FW572">
        <f>IF($GO572&gt;=24,INDEX($DJ:$DJ,$GN572+24),"")</f>
      </c>
      <c r="FX572">
        <f>IF($GO572&gt;=25,INDEX($DJ:$DJ,$GN572+25),"")</f>
      </c>
      <c r="FY572">
        <f>IF($GO572&gt;=26,INDEX($DJ:$DJ,$GN572+26),"")</f>
      </c>
      <c r="FZ572">
        <f>IF($GO572&gt;=27,INDEX($DJ:$DJ,$GN572+27),"")</f>
      </c>
      <c r="GA572">
        <f>IF($GO572&gt;=28,INDEX($DJ:$DJ,$GN572+28),"")</f>
      </c>
      <c r="GB572">
        <f>IF($GO572&gt;=29,INDEX($DJ:$DJ,$GN572+29),"")</f>
      </c>
      <c r="GC572">
        <f>IF($GO572&gt;=30,INDEX($DJ:$DJ,$GN572+30),"")</f>
      </c>
      <c r="GD572">
        <f>IF($GO572&gt;=31,INDEX($DJ:$DJ,$GN572+31),"")</f>
      </c>
      <c r="GE572">
        <f>IF($GO572&gt;=32,INDEX($DJ:$DJ,$GN572+32),"")</f>
      </c>
      <c r="GF572">
        <f>IF($GO572&gt;=33,INDEX($DJ:$DJ,$GN572+33),"")</f>
      </c>
      <c r="GG572">
        <f>IF($GO572&gt;=34,INDEX($DJ:$DJ,$GN572+34),"")</f>
      </c>
      <c r="GH572">
        <f>IF($GO572&gt;=35,INDEX($DJ:$DJ,$GN572+35),"")</f>
      </c>
      <c r="GI572">
        <f>IF($GO572&gt;=36,INDEX($DJ:$DJ,$GN572+36),"")</f>
      </c>
      <c r="GJ572">
        <f>IF($GO572&gt;=37,INDEX($DJ:$DJ,$GN572+37),"")</f>
      </c>
      <c r="GK572">
        <f>IF($GO572&gt;=38,INDEX($DJ:$DJ,$GN572+38),"")</f>
      </c>
      <c r="GL572">
        <f>IF($GO572&gt;=39,INDEX($DJ:$DJ,$GN572+39),"")</f>
      </c>
      <c r="GM572">
        <f>IF($GO572&gt;=40,INDEX($DJ:$DJ,$GN572+40),"")</f>
      </c>
      <c r="GN572">
        <f>IFERROR(MATCH($DH572,$DI$2:$DI$148,0)+1,0)</f>
      </c>
      <c r="GO572">
        <f>IFERROR(INDEX($DK$2:$DK$148,MATCH($DH572,$DI$2:$DI$148,0)),0)</f>
      </c>
      <c r="GP572">
        <f>IFERROR(MATCH($Y572,$DL$572:$EY$572,0),0)</f>
      </c>
      <c r="GQ572">
        <f>IF($GP572&gt;0,INDEX($EZ$572:$GM$572,$GP572),"")</f>
      </c>
      <c r="GT572">
        <f>IF($JC572&gt;=1,INDEX($GR:$GR,$JB572+1),"")</f>
      </c>
      <c r="GU572">
        <f>IF($JC572&gt;=2,INDEX($GR:$GR,$JB572+2),"")</f>
      </c>
      <c r="GV572">
        <f>IF($JC572&gt;=3,INDEX($GR:$GR,$JB572+3),"")</f>
      </c>
      <c r="GW572">
        <f>IF($JC572&gt;=4,INDEX($GR:$GR,$JB572+4),"")</f>
      </c>
      <c r="GX572">
        <f>IF($JC572&gt;=5,INDEX($GR:$GR,$JB572+5),"")</f>
      </c>
      <c r="GY572">
        <f>IF($JC572&gt;=6,INDEX($GR:$GR,$JB572+6),"")</f>
      </c>
      <c r="GZ572">
        <f>IF($JC572&gt;=7,INDEX($GR:$GR,$JB572+7),"")</f>
      </c>
      <c r="HA572">
        <f>IF($JC572&gt;=8,INDEX($GR:$GR,$JB572+8),"")</f>
      </c>
      <c r="HB572">
        <f>IF($JC572&gt;=9,INDEX($GR:$GR,$JB572+9),"")</f>
      </c>
      <c r="HC572">
        <f>IF($JC572&gt;=10,INDEX($GR:$GR,$JB572+10),"")</f>
      </c>
      <c r="HD572">
        <f>IF($JC572&gt;=11,INDEX($GR:$GR,$JB572+11),"")</f>
      </c>
      <c r="HE572">
        <f>IF($JC572&gt;=12,INDEX($GR:$GR,$JB572+12),"")</f>
      </c>
      <c r="HF572">
        <f>IF($JC572&gt;=13,INDEX($GR:$GR,$JB572+13),"")</f>
      </c>
      <c r="HG572">
        <f>IF($JC572&gt;=14,INDEX($GR:$GR,$JB572+14),"")</f>
      </c>
      <c r="HH572">
        <f>IF($JC572&gt;=15,INDEX($GR:$GR,$JB572+15),"")</f>
      </c>
      <c r="HI572">
        <f>IF($JC572&gt;=16,INDEX($GR:$GR,$JB572+16),"")</f>
      </c>
      <c r="HJ572">
        <f>IF($JC572&gt;=17,INDEX($GR:$GR,$JB572+17),"")</f>
      </c>
      <c r="HK572">
        <f>IF($JC572&gt;=18,INDEX($GR:$GR,$JB572+18),"")</f>
      </c>
      <c r="HL572">
        <f>IF($JC572&gt;=19,INDEX($GR:$GR,$JB572+19),"")</f>
      </c>
      <c r="HM572">
        <f>IF($JC572&gt;=20,INDEX($GR:$GR,$JB572+20),"")</f>
      </c>
      <c r="HN572">
        <f>IF($JC572&gt;=21,INDEX($GR:$GR,$JB572+21),"")</f>
      </c>
      <c r="HO572">
        <f>IF($JC572&gt;=22,INDEX($GR:$GR,$JB572+22),"")</f>
      </c>
      <c r="HP572">
        <f>IF($JC572&gt;=23,INDEX($GR:$GR,$JB572+23),"")</f>
      </c>
      <c r="HQ572">
        <f>IF($JC572&gt;=24,INDEX($GR:$GR,$JB572+24),"")</f>
      </c>
      <c r="HR572">
        <f>IF($JC572&gt;=25,INDEX($GR:$GR,$JB572+25),"")</f>
      </c>
      <c r="HS572">
        <f>IF($JC572&gt;=26,INDEX($GR:$GR,$JB572+26),"")</f>
      </c>
      <c r="HT572">
        <f>IF($JC572&gt;=27,INDEX($GR:$GR,$JB572+27),"")</f>
      </c>
      <c r="HU572">
        <f>IF($JC572&gt;=28,INDEX($GR:$GR,$JB572+28),"")</f>
      </c>
      <c r="HV572">
        <f>IF($JC572&gt;=29,INDEX($GR:$GR,$JB572+29),"")</f>
      </c>
      <c r="HW572">
        <f>IF($JC572&gt;=30,INDEX($GR:$GR,$JB572+30),"")</f>
      </c>
      <c r="HX572">
        <f>IF($JC572&gt;=31,INDEX($GR:$GR,$JB572+31),"")</f>
      </c>
      <c r="HY572">
        <f>IF($JC572&gt;=32,INDEX($GR:$GR,$JB572+32),"")</f>
      </c>
      <c r="HZ572">
        <f>IF($JC572&gt;=33,INDEX($GR:$GR,$JB572+33),"")</f>
      </c>
      <c r="IA572">
        <f>IF($JC572&gt;=34,INDEX($GR:$GR,$JB572+34),"")</f>
      </c>
      <c r="IB572">
        <f>IF($JC572&gt;=35,INDEX($GR:$GR,$JB572+35),"")</f>
      </c>
      <c r="IC572">
        <f>IF($JC572&gt;=36,INDEX($GR:$GR,$JB572+36),"")</f>
      </c>
      <c r="ID572">
        <f>IF($JC572&gt;=37,INDEX($GR:$GR,$JB572+37),"")</f>
      </c>
      <c r="IE572">
        <f>IF($JC572&gt;=38,INDEX($GR:$GR,$JB572+38),"")</f>
      </c>
      <c r="IF572">
        <f>IF($JC572&gt;=39,INDEX($GR:$GR,$JB572+39),"")</f>
      </c>
      <c r="IG572">
        <f>IF($JC572&gt;=40,INDEX($GR:$GR,$JB572+40),"")</f>
      </c>
      <c r="IH572">
        <f>IF($JC572&gt;=41,INDEX($GR:$GR,$JB572+41),"")</f>
      </c>
      <c r="II572">
        <f>IF($JC572&gt;=42,INDEX($GR:$GR,$JB572+42),"")</f>
      </c>
      <c r="IJ572">
        <f>IF($JC572&gt;=43,INDEX($GR:$GR,$JB572+43),"")</f>
      </c>
      <c r="IK572">
        <f>IF($JC572&gt;=44,INDEX($GR:$GR,$JB572+44),"")</f>
      </c>
      <c r="IL572">
        <f>IF($JC572&gt;=45,INDEX($GR:$GR,$JB572+45),"")</f>
      </c>
      <c r="IM572">
        <f>IF($JC572&gt;=46,INDEX($GR:$GR,$JB572+46),"")</f>
      </c>
      <c r="IN572">
        <f>IF($JC572&gt;=47,INDEX($GR:$GR,$JB572+47),"")</f>
      </c>
      <c r="IO572">
        <f>IF($JC572&gt;=48,INDEX($GR:$GR,$JB572+48),"")</f>
      </c>
      <c r="IP572">
        <f>IF($JC572&gt;=49,INDEX($GR:$GR,$JB572+49),"")</f>
      </c>
      <c r="IQ572">
        <f>IF($JC572&gt;=50,INDEX($GR:$GR,$JB572+50),"")</f>
      </c>
      <c r="IR572">
        <f>IF($JC572&gt;=51,INDEX($GR:$GR,$JB572+51),"")</f>
      </c>
      <c r="IS572">
        <f>IF($JC572&gt;=52,INDEX($GR:$GR,$JB572+52),"")</f>
      </c>
      <c r="IT572">
        <f>IF($JC572&gt;=53,INDEX($GR:$GR,$JB572+53),"")</f>
      </c>
      <c r="IU572">
        <f>IF($JC572&gt;=54,INDEX($GR:$GR,$JB572+54),"")</f>
      </c>
      <c r="IV572">
        <f>IF($JC572&gt;=55,INDEX($GR:$GR,$JB572+55),"")</f>
      </c>
      <c r="IW572">
        <f>IF($JC572&gt;=56,INDEX($GR:$GR,$JB572+56),"")</f>
      </c>
      <c r="IX572">
        <f>IF($JC572&gt;=57,INDEX($GR:$GR,$JB572+57),"")</f>
      </c>
      <c r="IY572">
        <f>IF($JC572&gt;=58,INDEX($GR:$GR,$JB572+58),"")</f>
      </c>
      <c r="IZ572">
        <f>IF($JC572&gt;=59,INDEX($GR:$GR,$JB572+59),"")</f>
      </c>
      <c r="JA572">
        <f>IF($JC572&gt;=60,INDEX($GR:$GR,$JB572+60),"")</f>
      </c>
      <c r="JB572">
        <f>IFERROR(MATCH($GQ572,$GR$2:$GR$324,0)+1,0)</f>
      </c>
      <c r="JC572">
        <f>IFERROR(INDEX($GS$2:$GS$324,MATCH($GQ572,$GR$2:$GR$324,0)),0)</f>
      </c>
      <c r="JD572" t="s">
        <v>40</v>
      </c>
      <c r="JE572" t="s">
        <v>40</v>
      </c>
    </row>
    <row r="573" spans="1:265" x14ac:dyDescent="0.25">
      <c r="Q573">
        <f>IF(OR($T573="",$P573=""),"",IFERROR($T573/$P573,0))</f>
      </c>
      <c r="R573">
        <f>IF($T573="","",
SUM($S573,$U573,$Z573,$V573,$X573)*
(1-IF($AA573="",0,VALUE($AA573)/100)))</f>
      </c>
      <c r="S573">
        <f>IF($T573="","",$T573)</f>
      </c>
      <c r="U573">
        <f>IF($T573="","",
IF($N573="","",
IF(ISNUMBER(SEARCH("exempt",LOWER($N573))),0,
$T573*(VALUE(SUBSTITUTE($N573,"%",""))/100))))</f>
      </c>
      <c r="AB573">
        <f>IFERROR(IF(FIND(" - ",$K573)&gt;0,MID($K573,FIND(" - ",$K573)+3,LEN($K573)),""),"")</f>
      </c>
      <c r="AK573" t="s">
        <v>1160</v>
      </c>
      <c r="AP573">
        <f>IFERROR(LEFT($K573,FIND(" - ",$K573)-1),$K573)</f>
      </c>
      <c r="AS573">
        <f>IF($CH573&gt;=1,INDEX($AQ:$AQ,$CG573+1),"")</f>
      </c>
      <c r="AT573">
        <f>IF($CH573&gt;=2,INDEX($AQ:$AQ,$CG573+2),"")</f>
      </c>
      <c r="AU573">
        <f>IF($CH573&gt;=3,INDEX($AQ:$AQ,$CG573+3),"")</f>
      </c>
      <c r="AV573">
        <f>IF($CH573&gt;=4,INDEX($AQ:$AQ,$CG573+4),"")</f>
      </c>
      <c r="AW573">
        <f>IF($CH573&gt;=5,INDEX($AQ:$AQ,$CG573+5),"")</f>
      </c>
      <c r="AX573">
        <f>IF($CH573&gt;=6,INDEX($AQ:$AQ,$CG573+6),"")</f>
      </c>
      <c r="AY573">
        <f>IF($CH573&gt;=7,INDEX($AQ:$AQ,$CG573+7),"")</f>
      </c>
      <c r="AZ573">
        <f>IF($CH573&gt;=8,INDEX($AQ:$AQ,$CG573+8),"")</f>
      </c>
      <c r="BA573">
        <f>IF($CH573&gt;=9,INDEX($AQ:$AQ,$CG573+9),"")</f>
      </c>
      <c r="BB573">
        <f>IF($CH573&gt;=10,INDEX($AQ:$AQ,$CG573+10),"")</f>
      </c>
      <c r="BC573">
        <f>IF($CH573&gt;=11,INDEX($AQ:$AQ,$CG573+11),"")</f>
      </c>
      <c r="BD573">
        <f>IF($CH573&gt;=12,INDEX($AQ:$AQ,$CG573+12),"")</f>
      </c>
      <c r="BE573">
        <f>IF($CH573&gt;=13,INDEX($AQ:$AQ,$CG573+13),"")</f>
      </c>
      <c r="BF573">
        <f>IF($CH573&gt;=14,INDEX($AQ:$AQ,$CG573+14),"")</f>
      </c>
      <c r="BG573">
        <f>IF($CH573&gt;=15,INDEX($AQ:$AQ,$CG573+15),"")</f>
      </c>
      <c r="BH573">
        <f>IF($CH573&gt;=16,INDEX($AQ:$AQ,$CG573+16),"")</f>
      </c>
      <c r="BI573">
        <f>IF($CH573&gt;=17,INDEX($AQ:$AQ,$CG573+17),"")</f>
      </c>
      <c r="BJ573">
        <f>IF($CH573&gt;=18,INDEX($AQ:$AQ,$CG573+18),"")</f>
      </c>
      <c r="BK573">
        <f>IF($CH573&gt;=19,INDEX($AQ:$AQ,$CG573+19),"")</f>
      </c>
      <c r="BL573">
        <f>IF($CH573&gt;=20,INDEX($AQ:$AQ,$CG573+20),"")</f>
      </c>
      <c r="BM573">
        <f>IF($CH573&gt;=21,INDEX($AQ:$AQ,$CG573+21),"")</f>
      </c>
      <c r="BN573">
        <f>IF($CH573&gt;=22,INDEX($AQ:$AQ,$CG573+22),"")</f>
      </c>
      <c r="BO573">
        <f>IF($CH573&gt;=23,INDEX($AQ:$AQ,$CG573+23),"")</f>
      </c>
      <c r="BP573">
        <f>IF($CH573&gt;=24,INDEX($AQ:$AQ,$CG573+24),"")</f>
      </c>
      <c r="BQ573">
        <f>IF($CH573&gt;=25,INDEX($AQ:$AQ,$CG573+25),"")</f>
      </c>
      <c r="BR573">
        <f>IF($CH573&gt;=26,INDEX($AQ:$AQ,$CG573+26),"")</f>
      </c>
      <c r="BS573">
        <f>IF($CH573&gt;=27,INDEX($AQ:$AQ,$CG573+27),"")</f>
      </c>
      <c r="BT573">
        <f>IF($CH573&gt;=28,INDEX($AQ:$AQ,$CG573+28),"")</f>
      </c>
      <c r="BU573">
        <f>IF($CH573&gt;=29,INDEX($AQ:$AQ,$CG573+29),"")</f>
      </c>
      <c r="BV573">
        <f>IF($CH573&gt;=30,INDEX($AQ:$AQ,$CG573+30),"")</f>
      </c>
      <c r="BW573">
        <f>IF($CH573&gt;=31,INDEX($AQ:$AQ,$CG573+31),"")</f>
      </c>
      <c r="BX573">
        <f>IF($CH573&gt;=32,INDEX($AQ:$AQ,$CG573+32),"")</f>
      </c>
      <c r="BY573">
        <f>IF($CH573&gt;=33,INDEX($AQ:$AQ,$CG573+33),"")</f>
      </c>
      <c r="BZ573">
        <f>IF($CH573&gt;=34,INDEX($AQ:$AQ,$CG573+34),"")</f>
      </c>
      <c r="CA573">
        <f>IF($CH573&gt;=35,INDEX($AQ:$AQ,$CG573+35),"")</f>
      </c>
      <c r="CB573">
        <f>IF($CH573&gt;=36,INDEX($AQ:$AQ,$CG573+36),"")</f>
      </c>
      <c r="CC573">
        <f>IF($CH573&gt;=37,INDEX($AQ:$AQ,$CG573+37),"")</f>
      </c>
      <c r="CD573">
        <f>IF($CH573&gt;=38,INDEX($AQ:$AQ,$CG573+38),"")</f>
      </c>
      <c r="CE573">
        <f>IF($CH573&gt;=39,INDEX($AQ:$AQ,$CG573+39),"")</f>
      </c>
      <c r="CF573">
        <f>IF($CH573&gt;=40,INDEX($AQ:$AQ,$CG573+40),"")</f>
      </c>
      <c r="CG573">
        <f>IFERROR(MATCH($AP573,$AQ$2:$AQ$134,0)+1,0)</f>
      </c>
      <c r="CH573">
        <f>IFERROR(INDEX($AR$2:$AR$134,MATCH($AP573,$AQ$2:$AQ$134,0)),0)</f>
      </c>
      <c r="CI573">
        <f>IFERROR(LEFT($L573,FIND(" - ",$L573)-1),$L573)</f>
      </c>
      <c r="CL573">
        <f>IF($DG573&gt;=1,INDEX($CJ:$CJ,$DF573+1),"")</f>
      </c>
      <c r="CM573">
        <f>IF($DG573&gt;=2,INDEX($CJ:$CJ,$DF573+2),"")</f>
      </c>
      <c r="CN573">
        <f>IF($DG573&gt;=3,INDEX($CJ:$CJ,$DF573+3),"")</f>
      </c>
      <c r="CO573">
        <f>IF($DG573&gt;=4,INDEX($CJ:$CJ,$DF573+4),"")</f>
      </c>
      <c r="CP573">
        <f>IF($DG573&gt;=5,INDEX($CJ:$CJ,$DF573+5),"")</f>
      </c>
      <c r="CQ573">
        <f>IF($DG573&gt;=6,INDEX($CJ:$CJ,$DF573+6),"")</f>
      </c>
      <c r="CR573">
        <f>IF($DG573&gt;=7,INDEX($CJ:$CJ,$DF573+7),"")</f>
      </c>
      <c r="CS573">
        <f>IF($DG573&gt;=8,INDEX($CJ:$CJ,$DF573+8),"")</f>
      </c>
      <c r="CT573">
        <f>IF($DG573&gt;=9,INDEX($CJ:$CJ,$DF573+9),"")</f>
      </c>
      <c r="CU573">
        <f>IF($DG573&gt;=10,INDEX($CJ:$CJ,$DF573+10),"")</f>
      </c>
      <c r="CV573">
        <f>IF($DG573&gt;=11,INDEX($CJ:$CJ,$DF573+11),"")</f>
      </c>
      <c r="CW573">
        <f>IF($DG573&gt;=12,INDEX($CJ:$CJ,$DF573+12),"")</f>
      </c>
      <c r="CX573">
        <f>IF($DG573&gt;=13,INDEX($CJ:$CJ,$DF573+13),"")</f>
      </c>
      <c r="CY573">
        <f>IF($DG573&gt;=14,INDEX($CJ:$CJ,$DF573+14),"")</f>
      </c>
      <c r="CZ573">
        <f>IF($DG573&gt;=15,INDEX($CJ:$CJ,$DF573+15),"")</f>
      </c>
      <c r="DA573">
        <f>IF($DG573&gt;=16,INDEX($CJ:$CJ,$DF573+16),"")</f>
      </c>
      <c r="DB573">
        <f>IF($DG573&gt;=17,INDEX($CJ:$CJ,$DF573+17),"")</f>
      </c>
      <c r="DC573">
        <f>IF($DG573&gt;=18,INDEX($CJ:$CJ,$DF573+18),"")</f>
      </c>
      <c r="DD573">
        <f>IF($DG573&gt;=19,INDEX($CJ:$CJ,$DF573+19),"")</f>
      </c>
      <c r="DE573">
        <f>IF($DG573&gt;=20,INDEX($CJ:$CJ,$DF573+20),"")</f>
      </c>
      <c r="DF573">
        <f>IFERROR(MATCH($CI573,$CJ$2:$CJ$263,0)+1,0)</f>
      </c>
      <c r="DG573">
        <f>IFERROR(INDEX($CK$2:$CK$263,MATCH($CI573,$CJ$2:$CJ$263,0)),0)</f>
      </c>
      <c r="DH573">
        <f>IFERROR(INDEX($AO:$AO,MATCH($N573,$AN:$AN,0))&amp;"","")</f>
      </c>
      <c r="DL573">
        <f>IF($GO573&gt;=1,INDEX($DI:$DI,$GN573+1),"")</f>
      </c>
      <c r="DM573">
        <f>IF($GO573&gt;=2,INDEX($DI:$DI,$GN573+2),"")</f>
      </c>
      <c r="DN573">
        <f>IF($GO573&gt;=3,INDEX($DI:$DI,$GN573+3),"")</f>
      </c>
      <c r="DO573">
        <f>IF($GO573&gt;=4,INDEX($DI:$DI,$GN573+4),"")</f>
      </c>
      <c r="DP573">
        <f>IF($GO573&gt;=5,INDEX($DI:$DI,$GN573+5),"")</f>
      </c>
      <c r="DQ573">
        <f>IF($GO573&gt;=6,INDEX($DI:$DI,$GN573+6),"")</f>
      </c>
      <c r="DR573">
        <f>IF($GO573&gt;=7,INDEX($DI:$DI,$GN573+7),"")</f>
      </c>
      <c r="DS573">
        <f>IF($GO573&gt;=8,INDEX($DI:$DI,$GN573+8),"")</f>
      </c>
      <c r="DT573">
        <f>IF($GO573&gt;=9,INDEX($DI:$DI,$GN573+9),"")</f>
      </c>
      <c r="DU573">
        <f>IF($GO573&gt;=10,INDEX($DI:$DI,$GN573+10),"")</f>
      </c>
      <c r="DV573">
        <f>IF($GO573&gt;=11,INDEX($DI:$DI,$GN573+11),"")</f>
      </c>
      <c r="DW573">
        <f>IF($GO573&gt;=12,INDEX($DI:$DI,$GN573+12),"")</f>
      </c>
      <c r="DX573">
        <f>IF($GO573&gt;=13,INDEX($DI:$DI,$GN573+13),"")</f>
      </c>
      <c r="DY573">
        <f>IF($GO573&gt;=14,INDEX($DI:$DI,$GN573+14),"")</f>
      </c>
      <c r="DZ573">
        <f>IF($GO573&gt;=15,INDEX($DI:$DI,$GN573+15),"")</f>
      </c>
      <c r="EA573">
        <f>IF($GO573&gt;=16,INDEX($DI:$DI,$GN573+16),"")</f>
      </c>
      <c r="EB573">
        <f>IF($GO573&gt;=17,INDEX($DI:$DI,$GN573+17),"")</f>
      </c>
      <c r="EC573">
        <f>IF($GO573&gt;=18,INDEX($DI:$DI,$GN573+18),"")</f>
      </c>
      <c r="ED573">
        <f>IF($GO573&gt;=19,INDEX($DI:$DI,$GN573+19),"")</f>
      </c>
      <c r="EE573">
        <f>IF($GO573&gt;=20,INDEX($DI:$DI,$GN573+20),"")</f>
      </c>
      <c r="EF573">
        <f>IF($GO573&gt;=21,INDEX($DI:$DI,$GN573+21),"")</f>
      </c>
      <c r="EG573">
        <f>IF($GO573&gt;=22,INDEX($DI:$DI,$GN573+22),"")</f>
      </c>
      <c r="EH573">
        <f>IF($GO573&gt;=23,INDEX($DI:$DI,$GN573+23),"")</f>
      </c>
      <c r="EI573">
        <f>IF($GO573&gt;=24,INDEX($DI:$DI,$GN573+24),"")</f>
      </c>
      <c r="EJ573">
        <f>IF($GO573&gt;=25,INDEX($DI:$DI,$GN573+25),"")</f>
      </c>
      <c r="EK573">
        <f>IF($GO573&gt;=26,INDEX($DI:$DI,$GN573+26),"")</f>
      </c>
      <c r="EL573">
        <f>IF($GO573&gt;=27,INDEX($DI:$DI,$GN573+27),"")</f>
      </c>
      <c r="EM573">
        <f>IF($GO573&gt;=28,INDEX($DI:$DI,$GN573+28),"")</f>
      </c>
      <c r="EN573">
        <f>IF($GO573&gt;=29,INDEX($DI:$DI,$GN573+29),"")</f>
      </c>
      <c r="EO573">
        <f>IF($GO573&gt;=30,INDEX($DI:$DI,$GN573+30),"")</f>
      </c>
      <c r="EP573">
        <f>IF($GO573&gt;=31,INDEX($DI:$DI,$GN573+31),"")</f>
      </c>
      <c r="EQ573">
        <f>IF($GO573&gt;=32,INDEX($DI:$DI,$GN573+32),"")</f>
      </c>
      <c r="ER573">
        <f>IF($GO573&gt;=33,INDEX($DI:$DI,$GN573+33),"")</f>
      </c>
      <c r="ES573">
        <f>IF($GO573&gt;=34,INDEX($DI:$DI,$GN573+34),"")</f>
      </c>
      <c r="ET573">
        <f>IF($GO573&gt;=35,INDEX($DI:$DI,$GN573+35),"")</f>
      </c>
      <c r="EU573">
        <f>IF($GO573&gt;=36,INDEX($DI:$DI,$GN573+36),"")</f>
      </c>
      <c r="EV573">
        <f>IF($GO573&gt;=37,INDEX($DI:$DI,$GN573+37),"")</f>
      </c>
      <c r="EW573">
        <f>IF($GO573&gt;=38,INDEX($DI:$DI,$GN573+38),"")</f>
      </c>
      <c r="EX573">
        <f>IF($GO573&gt;=39,INDEX($DI:$DI,$GN573+39),"")</f>
      </c>
      <c r="EY573">
        <f>IF($GO573&gt;=40,INDEX($DI:$DI,$GN573+40),"")</f>
      </c>
      <c r="EZ573">
        <f>IF($GO573&gt;=1,INDEX($DJ:$DJ,$GN573+1),"")</f>
      </c>
      <c r="FA573">
        <f>IF($GO573&gt;=2,INDEX($DJ:$DJ,$GN573+2),"")</f>
      </c>
      <c r="FB573">
        <f>IF($GO573&gt;=3,INDEX($DJ:$DJ,$GN573+3),"")</f>
      </c>
      <c r="FC573">
        <f>IF($GO573&gt;=4,INDEX($DJ:$DJ,$GN573+4),"")</f>
      </c>
      <c r="FD573">
        <f>IF($GO573&gt;=5,INDEX($DJ:$DJ,$GN573+5),"")</f>
      </c>
      <c r="FE573">
        <f>IF($GO573&gt;=6,INDEX($DJ:$DJ,$GN573+6),"")</f>
      </c>
      <c r="FF573">
        <f>IF($GO573&gt;=7,INDEX($DJ:$DJ,$GN573+7),"")</f>
      </c>
      <c r="FG573">
        <f>IF($GO573&gt;=8,INDEX($DJ:$DJ,$GN573+8),"")</f>
      </c>
      <c r="FH573">
        <f>IF($GO573&gt;=9,INDEX($DJ:$DJ,$GN573+9),"")</f>
      </c>
      <c r="FI573">
        <f>IF($GO573&gt;=10,INDEX($DJ:$DJ,$GN573+10),"")</f>
      </c>
      <c r="FJ573">
        <f>IF($GO573&gt;=11,INDEX($DJ:$DJ,$GN573+11),"")</f>
      </c>
      <c r="FK573">
        <f>IF($GO573&gt;=12,INDEX($DJ:$DJ,$GN573+12),"")</f>
      </c>
      <c r="FL573">
        <f>IF($GO573&gt;=13,INDEX($DJ:$DJ,$GN573+13),"")</f>
      </c>
      <c r="FM573">
        <f>IF($GO573&gt;=14,INDEX($DJ:$DJ,$GN573+14),"")</f>
      </c>
      <c r="FN573">
        <f>IF($GO573&gt;=15,INDEX($DJ:$DJ,$GN573+15),"")</f>
      </c>
      <c r="FO573">
        <f>IF($GO573&gt;=16,INDEX($DJ:$DJ,$GN573+16),"")</f>
      </c>
      <c r="FP573">
        <f>IF($GO573&gt;=17,INDEX($DJ:$DJ,$GN573+17),"")</f>
      </c>
      <c r="FQ573">
        <f>IF($GO573&gt;=18,INDEX($DJ:$DJ,$GN573+18),"")</f>
      </c>
      <c r="FR573">
        <f>IF($GO573&gt;=19,INDEX($DJ:$DJ,$GN573+19),"")</f>
      </c>
      <c r="FS573">
        <f>IF($GO573&gt;=20,INDEX($DJ:$DJ,$GN573+20),"")</f>
      </c>
      <c r="FT573">
        <f>IF($GO573&gt;=21,INDEX($DJ:$DJ,$GN573+21),"")</f>
      </c>
      <c r="FU573">
        <f>IF($GO573&gt;=22,INDEX($DJ:$DJ,$GN573+22),"")</f>
      </c>
      <c r="FV573">
        <f>IF($GO573&gt;=23,INDEX($DJ:$DJ,$GN573+23),"")</f>
      </c>
      <c r="FW573">
        <f>IF($GO573&gt;=24,INDEX($DJ:$DJ,$GN573+24),"")</f>
      </c>
      <c r="FX573">
        <f>IF($GO573&gt;=25,INDEX($DJ:$DJ,$GN573+25),"")</f>
      </c>
      <c r="FY573">
        <f>IF($GO573&gt;=26,INDEX($DJ:$DJ,$GN573+26),"")</f>
      </c>
      <c r="FZ573">
        <f>IF($GO573&gt;=27,INDEX($DJ:$DJ,$GN573+27),"")</f>
      </c>
      <c r="GA573">
        <f>IF($GO573&gt;=28,INDEX($DJ:$DJ,$GN573+28),"")</f>
      </c>
      <c r="GB573">
        <f>IF($GO573&gt;=29,INDEX($DJ:$DJ,$GN573+29),"")</f>
      </c>
      <c r="GC573">
        <f>IF($GO573&gt;=30,INDEX($DJ:$DJ,$GN573+30),"")</f>
      </c>
      <c r="GD573">
        <f>IF($GO573&gt;=31,INDEX($DJ:$DJ,$GN573+31),"")</f>
      </c>
      <c r="GE573">
        <f>IF($GO573&gt;=32,INDEX($DJ:$DJ,$GN573+32),"")</f>
      </c>
      <c r="GF573">
        <f>IF($GO573&gt;=33,INDEX($DJ:$DJ,$GN573+33),"")</f>
      </c>
      <c r="GG573">
        <f>IF($GO573&gt;=34,INDEX($DJ:$DJ,$GN573+34),"")</f>
      </c>
      <c r="GH573">
        <f>IF($GO573&gt;=35,INDEX($DJ:$DJ,$GN573+35),"")</f>
      </c>
      <c r="GI573">
        <f>IF($GO573&gt;=36,INDEX($DJ:$DJ,$GN573+36),"")</f>
      </c>
      <c r="GJ573">
        <f>IF($GO573&gt;=37,INDEX($DJ:$DJ,$GN573+37),"")</f>
      </c>
      <c r="GK573">
        <f>IF($GO573&gt;=38,INDEX($DJ:$DJ,$GN573+38),"")</f>
      </c>
      <c r="GL573">
        <f>IF($GO573&gt;=39,INDEX($DJ:$DJ,$GN573+39),"")</f>
      </c>
      <c r="GM573">
        <f>IF($GO573&gt;=40,INDEX($DJ:$DJ,$GN573+40),"")</f>
      </c>
      <c r="GN573">
        <f>IFERROR(MATCH($DH573,$DI$2:$DI$148,0)+1,0)</f>
      </c>
      <c r="GO573">
        <f>IFERROR(INDEX($DK$2:$DK$148,MATCH($DH573,$DI$2:$DI$148,0)),0)</f>
      </c>
      <c r="GP573">
        <f>IFERROR(MATCH($Y573,$DL$573:$EY$573,0),0)</f>
      </c>
      <c r="GQ573">
        <f>IF($GP573&gt;0,INDEX($EZ$573:$GM$573,$GP573),"")</f>
      </c>
      <c r="GT573">
        <f>IF($JC573&gt;=1,INDEX($GR:$GR,$JB573+1),"")</f>
      </c>
      <c r="GU573">
        <f>IF($JC573&gt;=2,INDEX($GR:$GR,$JB573+2),"")</f>
      </c>
      <c r="GV573">
        <f>IF($JC573&gt;=3,INDEX($GR:$GR,$JB573+3),"")</f>
      </c>
      <c r="GW573">
        <f>IF($JC573&gt;=4,INDEX($GR:$GR,$JB573+4),"")</f>
      </c>
      <c r="GX573">
        <f>IF($JC573&gt;=5,INDEX($GR:$GR,$JB573+5),"")</f>
      </c>
      <c r="GY573">
        <f>IF($JC573&gt;=6,INDEX($GR:$GR,$JB573+6),"")</f>
      </c>
      <c r="GZ573">
        <f>IF($JC573&gt;=7,INDEX($GR:$GR,$JB573+7),"")</f>
      </c>
      <c r="HA573">
        <f>IF($JC573&gt;=8,INDEX($GR:$GR,$JB573+8),"")</f>
      </c>
      <c r="HB573">
        <f>IF($JC573&gt;=9,INDEX($GR:$GR,$JB573+9),"")</f>
      </c>
      <c r="HC573">
        <f>IF($JC573&gt;=10,INDEX($GR:$GR,$JB573+10),"")</f>
      </c>
      <c r="HD573">
        <f>IF($JC573&gt;=11,INDEX($GR:$GR,$JB573+11),"")</f>
      </c>
      <c r="HE573">
        <f>IF($JC573&gt;=12,INDEX($GR:$GR,$JB573+12),"")</f>
      </c>
      <c r="HF573">
        <f>IF($JC573&gt;=13,INDEX($GR:$GR,$JB573+13),"")</f>
      </c>
      <c r="HG573">
        <f>IF($JC573&gt;=14,INDEX($GR:$GR,$JB573+14),"")</f>
      </c>
      <c r="HH573">
        <f>IF($JC573&gt;=15,INDEX($GR:$GR,$JB573+15),"")</f>
      </c>
      <c r="HI573">
        <f>IF($JC573&gt;=16,INDEX($GR:$GR,$JB573+16),"")</f>
      </c>
      <c r="HJ573">
        <f>IF($JC573&gt;=17,INDEX($GR:$GR,$JB573+17),"")</f>
      </c>
      <c r="HK573">
        <f>IF($JC573&gt;=18,INDEX($GR:$GR,$JB573+18),"")</f>
      </c>
      <c r="HL573">
        <f>IF($JC573&gt;=19,INDEX($GR:$GR,$JB573+19),"")</f>
      </c>
      <c r="HM573">
        <f>IF($JC573&gt;=20,INDEX($GR:$GR,$JB573+20),"")</f>
      </c>
      <c r="HN573">
        <f>IF($JC573&gt;=21,INDEX($GR:$GR,$JB573+21),"")</f>
      </c>
      <c r="HO573">
        <f>IF($JC573&gt;=22,INDEX($GR:$GR,$JB573+22),"")</f>
      </c>
      <c r="HP573">
        <f>IF($JC573&gt;=23,INDEX($GR:$GR,$JB573+23),"")</f>
      </c>
      <c r="HQ573">
        <f>IF($JC573&gt;=24,INDEX($GR:$GR,$JB573+24),"")</f>
      </c>
      <c r="HR573">
        <f>IF($JC573&gt;=25,INDEX($GR:$GR,$JB573+25),"")</f>
      </c>
      <c r="HS573">
        <f>IF($JC573&gt;=26,INDEX($GR:$GR,$JB573+26),"")</f>
      </c>
      <c r="HT573">
        <f>IF($JC573&gt;=27,INDEX($GR:$GR,$JB573+27),"")</f>
      </c>
      <c r="HU573">
        <f>IF($JC573&gt;=28,INDEX($GR:$GR,$JB573+28),"")</f>
      </c>
      <c r="HV573">
        <f>IF($JC573&gt;=29,INDEX($GR:$GR,$JB573+29),"")</f>
      </c>
      <c r="HW573">
        <f>IF($JC573&gt;=30,INDEX($GR:$GR,$JB573+30),"")</f>
      </c>
      <c r="HX573">
        <f>IF($JC573&gt;=31,INDEX($GR:$GR,$JB573+31),"")</f>
      </c>
      <c r="HY573">
        <f>IF($JC573&gt;=32,INDEX($GR:$GR,$JB573+32),"")</f>
      </c>
      <c r="HZ573">
        <f>IF($JC573&gt;=33,INDEX($GR:$GR,$JB573+33),"")</f>
      </c>
      <c r="IA573">
        <f>IF($JC573&gt;=34,INDEX($GR:$GR,$JB573+34),"")</f>
      </c>
      <c r="IB573">
        <f>IF($JC573&gt;=35,INDEX($GR:$GR,$JB573+35),"")</f>
      </c>
      <c r="IC573">
        <f>IF($JC573&gt;=36,INDEX($GR:$GR,$JB573+36),"")</f>
      </c>
      <c r="ID573">
        <f>IF($JC573&gt;=37,INDEX($GR:$GR,$JB573+37),"")</f>
      </c>
      <c r="IE573">
        <f>IF($JC573&gt;=38,INDEX($GR:$GR,$JB573+38),"")</f>
      </c>
      <c r="IF573">
        <f>IF($JC573&gt;=39,INDEX($GR:$GR,$JB573+39),"")</f>
      </c>
      <c r="IG573">
        <f>IF($JC573&gt;=40,INDEX($GR:$GR,$JB573+40),"")</f>
      </c>
      <c r="IH573">
        <f>IF($JC573&gt;=41,INDEX($GR:$GR,$JB573+41),"")</f>
      </c>
      <c r="II573">
        <f>IF($JC573&gt;=42,INDEX($GR:$GR,$JB573+42),"")</f>
      </c>
      <c r="IJ573">
        <f>IF($JC573&gt;=43,INDEX($GR:$GR,$JB573+43),"")</f>
      </c>
      <c r="IK573">
        <f>IF($JC573&gt;=44,INDEX($GR:$GR,$JB573+44),"")</f>
      </c>
      <c r="IL573">
        <f>IF($JC573&gt;=45,INDEX($GR:$GR,$JB573+45),"")</f>
      </c>
      <c r="IM573">
        <f>IF($JC573&gt;=46,INDEX($GR:$GR,$JB573+46),"")</f>
      </c>
      <c r="IN573">
        <f>IF($JC573&gt;=47,INDEX($GR:$GR,$JB573+47),"")</f>
      </c>
      <c r="IO573">
        <f>IF($JC573&gt;=48,INDEX($GR:$GR,$JB573+48),"")</f>
      </c>
      <c r="IP573">
        <f>IF($JC573&gt;=49,INDEX($GR:$GR,$JB573+49),"")</f>
      </c>
      <c r="IQ573">
        <f>IF($JC573&gt;=50,INDEX($GR:$GR,$JB573+50),"")</f>
      </c>
      <c r="IR573">
        <f>IF($JC573&gt;=51,INDEX($GR:$GR,$JB573+51),"")</f>
      </c>
      <c r="IS573">
        <f>IF($JC573&gt;=52,INDEX($GR:$GR,$JB573+52),"")</f>
      </c>
      <c r="IT573">
        <f>IF($JC573&gt;=53,INDEX($GR:$GR,$JB573+53),"")</f>
      </c>
      <c r="IU573">
        <f>IF($JC573&gt;=54,INDEX($GR:$GR,$JB573+54),"")</f>
      </c>
      <c r="IV573">
        <f>IF($JC573&gt;=55,INDEX($GR:$GR,$JB573+55),"")</f>
      </c>
      <c r="IW573">
        <f>IF($JC573&gt;=56,INDEX($GR:$GR,$JB573+56),"")</f>
      </c>
      <c r="IX573">
        <f>IF($JC573&gt;=57,INDEX($GR:$GR,$JB573+57),"")</f>
      </c>
      <c r="IY573">
        <f>IF($JC573&gt;=58,INDEX($GR:$GR,$JB573+58),"")</f>
      </c>
      <c r="IZ573">
        <f>IF($JC573&gt;=59,INDEX($GR:$GR,$JB573+59),"")</f>
      </c>
      <c r="JA573">
        <f>IF($JC573&gt;=60,INDEX($GR:$GR,$JB573+60),"")</f>
      </c>
      <c r="JB573">
        <f>IFERROR(MATCH($GQ573,$GR$2:$GR$324,0)+1,0)</f>
      </c>
      <c r="JC573">
        <f>IFERROR(INDEX($GS$2:$GS$324,MATCH($GQ573,$GR$2:$GR$324,0)),0)</f>
      </c>
      <c r="JD573" t="s">
        <v>40</v>
      </c>
      <c r="JE573" t="s">
        <v>40</v>
      </c>
    </row>
    <row r="574" spans="1:265" x14ac:dyDescent="0.25">
      <c r="Q574">
        <f>IF(OR($T574="",$P574=""),"",IFERROR($T574/$P574,0))</f>
      </c>
      <c r="R574">
        <f>IF($T574="","",
SUM($S574,$U574,$Z574,$V574,$X574)*
(1-IF($AA574="",0,VALUE($AA574)/100)))</f>
      </c>
      <c r="S574">
        <f>IF($T574="","",$T574)</f>
      </c>
      <c r="U574">
        <f>IF($T574="","",
IF($N574="","",
IF(ISNUMBER(SEARCH("exempt",LOWER($N574))),0,
$T574*(VALUE(SUBSTITUTE($N574,"%",""))/100))))</f>
      </c>
      <c r="AB574">
        <f>IFERROR(IF(FIND(" - ",$K574)&gt;0,MID($K574,FIND(" - ",$K574)+3,LEN($K574)),""),"")</f>
      </c>
      <c r="AK574" t="s">
        <v>1161</v>
      </c>
      <c r="AP574">
        <f>IFERROR(LEFT($K574,FIND(" - ",$K574)-1),$K574)</f>
      </c>
      <c r="AS574">
        <f>IF($CH574&gt;=1,INDEX($AQ:$AQ,$CG574+1),"")</f>
      </c>
      <c r="AT574">
        <f>IF($CH574&gt;=2,INDEX($AQ:$AQ,$CG574+2),"")</f>
      </c>
      <c r="AU574">
        <f>IF($CH574&gt;=3,INDEX($AQ:$AQ,$CG574+3),"")</f>
      </c>
      <c r="AV574">
        <f>IF($CH574&gt;=4,INDEX($AQ:$AQ,$CG574+4),"")</f>
      </c>
      <c r="AW574">
        <f>IF($CH574&gt;=5,INDEX($AQ:$AQ,$CG574+5),"")</f>
      </c>
      <c r="AX574">
        <f>IF($CH574&gt;=6,INDEX($AQ:$AQ,$CG574+6),"")</f>
      </c>
      <c r="AY574">
        <f>IF($CH574&gt;=7,INDEX($AQ:$AQ,$CG574+7),"")</f>
      </c>
      <c r="AZ574">
        <f>IF($CH574&gt;=8,INDEX($AQ:$AQ,$CG574+8),"")</f>
      </c>
      <c r="BA574">
        <f>IF($CH574&gt;=9,INDEX($AQ:$AQ,$CG574+9),"")</f>
      </c>
      <c r="BB574">
        <f>IF($CH574&gt;=10,INDEX($AQ:$AQ,$CG574+10),"")</f>
      </c>
      <c r="BC574">
        <f>IF($CH574&gt;=11,INDEX($AQ:$AQ,$CG574+11),"")</f>
      </c>
      <c r="BD574">
        <f>IF($CH574&gt;=12,INDEX($AQ:$AQ,$CG574+12),"")</f>
      </c>
      <c r="BE574">
        <f>IF($CH574&gt;=13,INDEX($AQ:$AQ,$CG574+13),"")</f>
      </c>
      <c r="BF574">
        <f>IF($CH574&gt;=14,INDEX($AQ:$AQ,$CG574+14),"")</f>
      </c>
      <c r="BG574">
        <f>IF($CH574&gt;=15,INDEX($AQ:$AQ,$CG574+15),"")</f>
      </c>
      <c r="BH574">
        <f>IF($CH574&gt;=16,INDEX($AQ:$AQ,$CG574+16),"")</f>
      </c>
      <c r="BI574">
        <f>IF($CH574&gt;=17,INDEX($AQ:$AQ,$CG574+17),"")</f>
      </c>
      <c r="BJ574">
        <f>IF($CH574&gt;=18,INDEX($AQ:$AQ,$CG574+18),"")</f>
      </c>
      <c r="BK574">
        <f>IF($CH574&gt;=19,INDEX($AQ:$AQ,$CG574+19),"")</f>
      </c>
      <c r="BL574">
        <f>IF($CH574&gt;=20,INDEX($AQ:$AQ,$CG574+20),"")</f>
      </c>
      <c r="BM574">
        <f>IF($CH574&gt;=21,INDEX($AQ:$AQ,$CG574+21),"")</f>
      </c>
      <c r="BN574">
        <f>IF($CH574&gt;=22,INDEX($AQ:$AQ,$CG574+22),"")</f>
      </c>
      <c r="BO574">
        <f>IF($CH574&gt;=23,INDEX($AQ:$AQ,$CG574+23),"")</f>
      </c>
      <c r="BP574">
        <f>IF($CH574&gt;=24,INDEX($AQ:$AQ,$CG574+24),"")</f>
      </c>
      <c r="BQ574">
        <f>IF($CH574&gt;=25,INDEX($AQ:$AQ,$CG574+25),"")</f>
      </c>
      <c r="BR574">
        <f>IF($CH574&gt;=26,INDEX($AQ:$AQ,$CG574+26),"")</f>
      </c>
      <c r="BS574">
        <f>IF($CH574&gt;=27,INDEX($AQ:$AQ,$CG574+27),"")</f>
      </c>
      <c r="BT574">
        <f>IF($CH574&gt;=28,INDEX($AQ:$AQ,$CG574+28),"")</f>
      </c>
      <c r="BU574">
        <f>IF($CH574&gt;=29,INDEX($AQ:$AQ,$CG574+29),"")</f>
      </c>
      <c r="BV574">
        <f>IF($CH574&gt;=30,INDEX($AQ:$AQ,$CG574+30),"")</f>
      </c>
      <c r="BW574">
        <f>IF($CH574&gt;=31,INDEX($AQ:$AQ,$CG574+31),"")</f>
      </c>
      <c r="BX574">
        <f>IF($CH574&gt;=32,INDEX($AQ:$AQ,$CG574+32),"")</f>
      </c>
      <c r="BY574">
        <f>IF($CH574&gt;=33,INDEX($AQ:$AQ,$CG574+33),"")</f>
      </c>
      <c r="BZ574">
        <f>IF($CH574&gt;=34,INDEX($AQ:$AQ,$CG574+34),"")</f>
      </c>
      <c r="CA574">
        <f>IF($CH574&gt;=35,INDEX($AQ:$AQ,$CG574+35),"")</f>
      </c>
      <c r="CB574">
        <f>IF($CH574&gt;=36,INDEX($AQ:$AQ,$CG574+36),"")</f>
      </c>
      <c r="CC574">
        <f>IF($CH574&gt;=37,INDEX($AQ:$AQ,$CG574+37),"")</f>
      </c>
      <c r="CD574">
        <f>IF($CH574&gt;=38,INDEX($AQ:$AQ,$CG574+38),"")</f>
      </c>
      <c r="CE574">
        <f>IF($CH574&gt;=39,INDEX($AQ:$AQ,$CG574+39),"")</f>
      </c>
      <c r="CF574">
        <f>IF($CH574&gt;=40,INDEX($AQ:$AQ,$CG574+40),"")</f>
      </c>
      <c r="CG574">
        <f>IFERROR(MATCH($AP574,$AQ$2:$AQ$134,0)+1,0)</f>
      </c>
      <c r="CH574">
        <f>IFERROR(INDEX($AR$2:$AR$134,MATCH($AP574,$AQ$2:$AQ$134,0)),0)</f>
      </c>
      <c r="CI574">
        <f>IFERROR(LEFT($L574,FIND(" - ",$L574)-1),$L574)</f>
      </c>
      <c r="CL574">
        <f>IF($DG574&gt;=1,INDEX($CJ:$CJ,$DF574+1),"")</f>
      </c>
      <c r="CM574">
        <f>IF($DG574&gt;=2,INDEX($CJ:$CJ,$DF574+2),"")</f>
      </c>
      <c r="CN574">
        <f>IF($DG574&gt;=3,INDEX($CJ:$CJ,$DF574+3),"")</f>
      </c>
      <c r="CO574">
        <f>IF($DG574&gt;=4,INDEX($CJ:$CJ,$DF574+4),"")</f>
      </c>
      <c r="CP574">
        <f>IF($DG574&gt;=5,INDEX($CJ:$CJ,$DF574+5),"")</f>
      </c>
      <c r="CQ574">
        <f>IF($DG574&gt;=6,INDEX($CJ:$CJ,$DF574+6),"")</f>
      </c>
      <c r="CR574">
        <f>IF($DG574&gt;=7,INDEX($CJ:$CJ,$DF574+7),"")</f>
      </c>
      <c r="CS574">
        <f>IF($DG574&gt;=8,INDEX($CJ:$CJ,$DF574+8),"")</f>
      </c>
      <c r="CT574">
        <f>IF($DG574&gt;=9,INDEX($CJ:$CJ,$DF574+9),"")</f>
      </c>
      <c r="CU574">
        <f>IF($DG574&gt;=10,INDEX($CJ:$CJ,$DF574+10),"")</f>
      </c>
      <c r="CV574">
        <f>IF($DG574&gt;=11,INDEX($CJ:$CJ,$DF574+11),"")</f>
      </c>
      <c r="CW574">
        <f>IF($DG574&gt;=12,INDEX($CJ:$CJ,$DF574+12),"")</f>
      </c>
      <c r="CX574">
        <f>IF($DG574&gt;=13,INDEX($CJ:$CJ,$DF574+13),"")</f>
      </c>
      <c r="CY574">
        <f>IF($DG574&gt;=14,INDEX($CJ:$CJ,$DF574+14),"")</f>
      </c>
      <c r="CZ574">
        <f>IF($DG574&gt;=15,INDEX($CJ:$CJ,$DF574+15),"")</f>
      </c>
      <c r="DA574">
        <f>IF($DG574&gt;=16,INDEX($CJ:$CJ,$DF574+16),"")</f>
      </c>
      <c r="DB574">
        <f>IF($DG574&gt;=17,INDEX($CJ:$CJ,$DF574+17),"")</f>
      </c>
      <c r="DC574">
        <f>IF($DG574&gt;=18,INDEX($CJ:$CJ,$DF574+18),"")</f>
      </c>
      <c r="DD574">
        <f>IF($DG574&gt;=19,INDEX($CJ:$CJ,$DF574+19),"")</f>
      </c>
      <c r="DE574">
        <f>IF($DG574&gt;=20,INDEX($CJ:$CJ,$DF574+20),"")</f>
      </c>
      <c r="DF574">
        <f>IFERROR(MATCH($CI574,$CJ$2:$CJ$263,0)+1,0)</f>
      </c>
      <c r="DG574">
        <f>IFERROR(INDEX($CK$2:$CK$263,MATCH($CI574,$CJ$2:$CJ$263,0)),0)</f>
      </c>
      <c r="DH574">
        <f>IFERROR(INDEX($AO:$AO,MATCH($N574,$AN:$AN,0))&amp;"","")</f>
      </c>
      <c r="DL574">
        <f>IF($GO574&gt;=1,INDEX($DI:$DI,$GN574+1),"")</f>
      </c>
      <c r="DM574">
        <f>IF($GO574&gt;=2,INDEX($DI:$DI,$GN574+2),"")</f>
      </c>
      <c r="DN574">
        <f>IF($GO574&gt;=3,INDEX($DI:$DI,$GN574+3),"")</f>
      </c>
      <c r="DO574">
        <f>IF($GO574&gt;=4,INDEX($DI:$DI,$GN574+4),"")</f>
      </c>
      <c r="DP574">
        <f>IF($GO574&gt;=5,INDEX($DI:$DI,$GN574+5),"")</f>
      </c>
      <c r="DQ574">
        <f>IF($GO574&gt;=6,INDEX($DI:$DI,$GN574+6),"")</f>
      </c>
      <c r="DR574">
        <f>IF($GO574&gt;=7,INDEX($DI:$DI,$GN574+7),"")</f>
      </c>
      <c r="DS574">
        <f>IF($GO574&gt;=8,INDEX($DI:$DI,$GN574+8),"")</f>
      </c>
      <c r="DT574">
        <f>IF($GO574&gt;=9,INDEX($DI:$DI,$GN574+9),"")</f>
      </c>
      <c r="DU574">
        <f>IF($GO574&gt;=10,INDEX($DI:$DI,$GN574+10),"")</f>
      </c>
      <c r="DV574">
        <f>IF($GO574&gt;=11,INDEX($DI:$DI,$GN574+11),"")</f>
      </c>
      <c r="DW574">
        <f>IF($GO574&gt;=12,INDEX($DI:$DI,$GN574+12),"")</f>
      </c>
      <c r="DX574">
        <f>IF($GO574&gt;=13,INDEX($DI:$DI,$GN574+13),"")</f>
      </c>
      <c r="DY574">
        <f>IF($GO574&gt;=14,INDEX($DI:$DI,$GN574+14),"")</f>
      </c>
      <c r="DZ574">
        <f>IF($GO574&gt;=15,INDEX($DI:$DI,$GN574+15),"")</f>
      </c>
      <c r="EA574">
        <f>IF($GO574&gt;=16,INDEX($DI:$DI,$GN574+16),"")</f>
      </c>
      <c r="EB574">
        <f>IF($GO574&gt;=17,INDEX($DI:$DI,$GN574+17),"")</f>
      </c>
      <c r="EC574">
        <f>IF($GO574&gt;=18,INDEX($DI:$DI,$GN574+18),"")</f>
      </c>
      <c r="ED574">
        <f>IF($GO574&gt;=19,INDEX($DI:$DI,$GN574+19),"")</f>
      </c>
      <c r="EE574">
        <f>IF($GO574&gt;=20,INDEX($DI:$DI,$GN574+20),"")</f>
      </c>
      <c r="EF574">
        <f>IF($GO574&gt;=21,INDEX($DI:$DI,$GN574+21),"")</f>
      </c>
      <c r="EG574">
        <f>IF($GO574&gt;=22,INDEX($DI:$DI,$GN574+22),"")</f>
      </c>
      <c r="EH574">
        <f>IF($GO574&gt;=23,INDEX($DI:$DI,$GN574+23),"")</f>
      </c>
      <c r="EI574">
        <f>IF($GO574&gt;=24,INDEX($DI:$DI,$GN574+24),"")</f>
      </c>
      <c r="EJ574">
        <f>IF($GO574&gt;=25,INDEX($DI:$DI,$GN574+25),"")</f>
      </c>
      <c r="EK574">
        <f>IF($GO574&gt;=26,INDEX($DI:$DI,$GN574+26),"")</f>
      </c>
      <c r="EL574">
        <f>IF($GO574&gt;=27,INDEX($DI:$DI,$GN574+27),"")</f>
      </c>
      <c r="EM574">
        <f>IF($GO574&gt;=28,INDEX($DI:$DI,$GN574+28),"")</f>
      </c>
      <c r="EN574">
        <f>IF($GO574&gt;=29,INDEX($DI:$DI,$GN574+29),"")</f>
      </c>
      <c r="EO574">
        <f>IF($GO574&gt;=30,INDEX($DI:$DI,$GN574+30),"")</f>
      </c>
      <c r="EP574">
        <f>IF($GO574&gt;=31,INDEX($DI:$DI,$GN574+31),"")</f>
      </c>
      <c r="EQ574">
        <f>IF($GO574&gt;=32,INDEX($DI:$DI,$GN574+32),"")</f>
      </c>
      <c r="ER574">
        <f>IF($GO574&gt;=33,INDEX($DI:$DI,$GN574+33),"")</f>
      </c>
      <c r="ES574">
        <f>IF($GO574&gt;=34,INDEX($DI:$DI,$GN574+34),"")</f>
      </c>
      <c r="ET574">
        <f>IF($GO574&gt;=35,INDEX($DI:$DI,$GN574+35),"")</f>
      </c>
      <c r="EU574">
        <f>IF($GO574&gt;=36,INDEX($DI:$DI,$GN574+36),"")</f>
      </c>
      <c r="EV574">
        <f>IF($GO574&gt;=37,INDEX($DI:$DI,$GN574+37),"")</f>
      </c>
      <c r="EW574">
        <f>IF($GO574&gt;=38,INDEX($DI:$DI,$GN574+38),"")</f>
      </c>
      <c r="EX574">
        <f>IF($GO574&gt;=39,INDEX($DI:$DI,$GN574+39),"")</f>
      </c>
      <c r="EY574">
        <f>IF($GO574&gt;=40,INDEX($DI:$DI,$GN574+40),"")</f>
      </c>
      <c r="EZ574">
        <f>IF($GO574&gt;=1,INDEX($DJ:$DJ,$GN574+1),"")</f>
      </c>
      <c r="FA574">
        <f>IF($GO574&gt;=2,INDEX($DJ:$DJ,$GN574+2),"")</f>
      </c>
      <c r="FB574">
        <f>IF($GO574&gt;=3,INDEX($DJ:$DJ,$GN574+3),"")</f>
      </c>
      <c r="FC574">
        <f>IF($GO574&gt;=4,INDEX($DJ:$DJ,$GN574+4),"")</f>
      </c>
      <c r="FD574">
        <f>IF($GO574&gt;=5,INDEX($DJ:$DJ,$GN574+5),"")</f>
      </c>
      <c r="FE574">
        <f>IF($GO574&gt;=6,INDEX($DJ:$DJ,$GN574+6),"")</f>
      </c>
      <c r="FF574">
        <f>IF($GO574&gt;=7,INDEX($DJ:$DJ,$GN574+7),"")</f>
      </c>
      <c r="FG574">
        <f>IF($GO574&gt;=8,INDEX($DJ:$DJ,$GN574+8),"")</f>
      </c>
      <c r="FH574">
        <f>IF($GO574&gt;=9,INDEX($DJ:$DJ,$GN574+9),"")</f>
      </c>
      <c r="FI574">
        <f>IF($GO574&gt;=10,INDEX($DJ:$DJ,$GN574+10),"")</f>
      </c>
      <c r="FJ574">
        <f>IF($GO574&gt;=11,INDEX($DJ:$DJ,$GN574+11),"")</f>
      </c>
      <c r="FK574">
        <f>IF($GO574&gt;=12,INDEX($DJ:$DJ,$GN574+12),"")</f>
      </c>
      <c r="FL574">
        <f>IF($GO574&gt;=13,INDEX($DJ:$DJ,$GN574+13),"")</f>
      </c>
      <c r="FM574">
        <f>IF($GO574&gt;=14,INDEX($DJ:$DJ,$GN574+14),"")</f>
      </c>
      <c r="FN574">
        <f>IF($GO574&gt;=15,INDEX($DJ:$DJ,$GN574+15),"")</f>
      </c>
      <c r="FO574">
        <f>IF($GO574&gt;=16,INDEX($DJ:$DJ,$GN574+16),"")</f>
      </c>
      <c r="FP574">
        <f>IF($GO574&gt;=17,INDEX($DJ:$DJ,$GN574+17),"")</f>
      </c>
      <c r="FQ574">
        <f>IF($GO574&gt;=18,INDEX($DJ:$DJ,$GN574+18),"")</f>
      </c>
      <c r="FR574">
        <f>IF($GO574&gt;=19,INDEX($DJ:$DJ,$GN574+19),"")</f>
      </c>
      <c r="FS574">
        <f>IF($GO574&gt;=20,INDEX($DJ:$DJ,$GN574+20),"")</f>
      </c>
      <c r="FT574">
        <f>IF($GO574&gt;=21,INDEX($DJ:$DJ,$GN574+21),"")</f>
      </c>
      <c r="FU574">
        <f>IF($GO574&gt;=22,INDEX($DJ:$DJ,$GN574+22),"")</f>
      </c>
      <c r="FV574">
        <f>IF($GO574&gt;=23,INDEX($DJ:$DJ,$GN574+23),"")</f>
      </c>
      <c r="FW574">
        <f>IF($GO574&gt;=24,INDEX($DJ:$DJ,$GN574+24),"")</f>
      </c>
      <c r="FX574">
        <f>IF($GO574&gt;=25,INDEX($DJ:$DJ,$GN574+25),"")</f>
      </c>
      <c r="FY574">
        <f>IF($GO574&gt;=26,INDEX($DJ:$DJ,$GN574+26),"")</f>
      </c>
      <c r="FZ574">
        <f>IF($GO574&gt;=27,INDEX($DJ:$DJ,$GN574+27),"")</f>
      </c>
      <c r="GA574">
        <f>IF($GO574&gt;=28,INDEX($DJ:$DJ,$GN574+28),"")</f>
      </c>
      <c r="GB574">
        <f>IF($GO574&gt;=29,INDEX($DJ:$DJ,$GN574+29),"")</f>
      </c>
      <c r="GC574">
        <f>IF($GO574&gt;=30,INDEX($DJ:$DJ,$GN574+30),"")</f>
      </c>
      <c r="GD574">
        <f>IF($GO574&gt;=31,INDEX($DJ:$DJ,$GN574+31),"")</f>
      </c>
      <c r="GE574">
        <f>IF($GO574&gt;=32,INDEX($DJ:$DJ,$GN574+32),"")</f>
      </c>
      <c r="GF574">
        <f>IF($GO574&gt;=33,INDEX($DJ:$DJ,$GN574+33),"")</f>
      </c>
      <c r="GG574">
        <f>IF($GO574&gt;=34,INDEX($DJ:$DJ,$GN574+34),"")</f>
      </c>
      <c r="GH574">
        <f>IF($GO574&gt;=35,INDEX($DJ:$DJ,$GN574+35),"")</f>
      </c>
      <c r="GI574">
        <f>IF($GO574&gt;=36,INDEX($DJ:$DJ,$GN574+36),"")</f>
      </c>
      <c r="GJ574">
        <f>IF($GO574&gt;=37,INDEX($DJ:$DJ,$GN574+37),"")</f>
      </c>
      <c r="GK574">
        <f>IF($GO574&gt;=38,INDEX($DJ:$DJ,$GN574+38),"")</f>
      </c>
      <c r="GL574">
        <f>IF($GO574&gt;=39,INDEX($DJ:$DJ,$GN574+39),"")</f>
      </c>
      <c r="GM574">
        <f>IF($GO574&gt;=40,INDEX($DJ:$DJ,$GN574+40),"")</f>
      </c>
      <c r="GN574">
        <f>IFERROR(MATCH($DH574,$DI$2:$DI$148,0)+1,0)</f>
      </c>
      <c r="GO574">
        <f>IFERROR(INDEX($DK$2:$DK$148,MATCH($DH574,$DI$2:$DI$148,0)),0)</f>
      </c>
      <c r="GP574">
        <f>IFERROR(MATCH($Y574,$DL$574:$EY$574,0),0)</f>
      </c>
      <c r="GQ574">
        <f>IF($GP574&gt;0,INDEX($EZ$574:$GM$574,$GP574),"")</f>
      </c>
      <c r="GT574">
        <f>IF($JC574&gt;=1,INDEX($GR:$GR,$JB574+1),"")</f>
      </c>
      <c r="GU574">
        <f>IF($JC574&gt;=2,INDEX($GR:$GR,$JB574+2),"")</f>
      </c>
      <c r="GV574">
        <f>IF($JC574&gt;=3,INDEX($GR:$GR,$JB574+3),"")</f>
      </c>
      <c r="GW574">
        <f>IF($JC574&gt;=4,INDEX($GR:$GR,$JB574+4),"")</f>
      </c>
      <c r="GX574">
        <f>IF($JC574&gt;=5,INDEX($GR:$GR,$JB574+5),"")</f>
      </c>
      <c r="GY574">
        <f>IF($JC574&gt;=6,INDEX($GR:$GR,$JB574+6),"")</f>
      </c>
      <c r="GZ574">
        <f>IF($JC574&gt;=7,INDEX($GR:$GR,$JB574+7),"")</f>
      </c>
      <c r="HA574">
        <f>IF($JC574&gt;=8,INDEX($GR:$GR,$JB574+8),"")</f>
      </c>
      <c r="HB574">
        <f>IF($JC574&gt;=9,INDEX($GR:$GR,$JB574+9),"")</f>
      </c>
      <c r="HC574">
        <f>IF($JC574&gt;=10,INDEX($GR:$GR,$JB574+10),"")</f>
      </c>
      <c r="HD574">
        <f>IF($JC574&gt;=11,INDEX($GR:$GR,$JB574+11),"")</f>
      </c>
      <c r="HE574">
        <f>IF($JC574&gt;=12,INDEX($GR:$GR,$JB574+12),"")</f>
      </c>
      <c r="HF574">
        <f>IF($JC574&gt;=13,INDEX($GR:$GR,$JB574+13),"")</f>
      </c>
      <c r="HG574">
        <f>IF($JC574&gt;=14,INDEX($GR:$GR,$JB574+14),"")</f>
      </c>
      <c r="HH574">
        <f>IF($JC574&gt;=15,INDEX($GR:$GR,$JB574+15),"")</f>
      </c>
      <c r="HI574">
        <f>IF($JC574&gt;=16,INDEX($GR:$GR,$JB574+16),"")</f>
      </c>
      <c r="HJ574">
        <f>IF($JC574&gt;=17,INDEX($GR:$GR,$JB574+17),"")</f>
      </c>
      <c r="HK574">
        <f>IF($JC574&gt;=18,INDEX($GR:$GR,$JB574+18),"")</f>
      </c>
      <c r="HL574">
        <f>IF($JC574&gt;=19,INDEX($GR:$GR,$JB574+19),"")</f>
      </c>
      <c r="HM574">
        <f>IF($JC574&gt;=20,INDEX($GR:$GR,$JB574+20),"")</f>
      </c>
      <c r="HN574">
        <f>IF($JC574&gt;=21,INDEX($GR:$GR,$JB574+21),"")</f>
      </c>
      <c r="HO574">
        <f>IF($JC574&gt;=22,INDEX($GR:$GR,$JB574+22),"")</f>
      </c>
      <c r="HP574">
        <f>IF($JC574&gt;=23,INDEX($GR:$GR,$JB574+23),"")</f>
      </c>
      <c r="HQ574">
        <f>IF($JC574&gt;=24,INDEX($GR:$GR,$JB574+24),"")</f>
      </c>
      <c r="HR574">
        <f>IF($JC574&gt;=25,INDEX($GR:$GR,$JB574+25),"")</f>
      </c>
      <c r="HS574">
        <f>IF($JC574&gt;=26,INDEX($GR:$GR,$JB574+26),"")</f>
      </c>
      <c r="HT574">
        <f>IF($JC574&gt;=27,INDEX($GR:$GR,$JB574+27),"")</f>
      </c>
      <c r="HU574">
        <f>IF($JC574&gt;=28,INDEX($GR:$GR,$JB574+28),"")</f>
      </c>
      <c r="HV574">
        <f>IF($JC574&gt;=29,INDEX($GR:$GR,$JB574+29),"")</f>
      </c>
      <c r="HW574">
        <f>IF($JC574&gt;=30,INDEX($GR:$GR,$JB574+30),"")</f>
      </c>
      <c r="HX574">
        <f>IF($JC574&gt;=31,INDEX($GR:$GR,$JB574+31),"")</f>
      </c>
      <c r="HY574">
        <f>IF($JC574&gt;=32,INDEX($GR:$GR,$JB574+32),"")</f>
      </c>
      <c r="HZ574">
        <f>IF($JC574&gt;=33,INDEX($GR:$GR,$JB574+33),"")</f>
      </c>
      <c r="IA574">
        <f>IF($JC574&gt;=34,INDEX($GR:$GR,$JB574+34),"")</f>
      </c>
      <c r="IB574">
        <f>IF($JC574&gt;=35,INDEX($GR:$GR,$JB574+35),"")</f>
      </c>
      <c r="IC574">
        <f>IF($JC574&gt;=36,INDEX($GR:$GR,$JB574+36),"")</f>
      </c>
      <c r="ID574">
        <f>IF($JC574&gt;=37,INDEX($GR:$GR,$JB574+37),"")</f>
      </c>
      <c r="IE574">
        <f>IF($JC574&gt;=38,INDEX($GR:$GR,$JB574+38),"")</f>
      </c>
      <c r="IF574">
        <f>IF($JC574&gt;=39,INDEX($GR:$GR,$JB574+39),"")</f>
      </c>
      <c r="IG574">
        <f>IF($JC574&gt;=40,INDEX($GR:$GR,$JB574+40),"")</f>
      </c>
      <c r="IH574">
        <f>IF($JC574&gt;=41,INDEX($GR:$GR,$JB574+41),"")</f>
      </c>
      <c r="II574">
        <f>IF($JC574&gt;=42,INDEX($GR:$GR,$JB574+42),"")</f>
      </c>
      <c r="IJ574">
        <f>IF($JC574&gt;=43,INDEX($GR:$GR,$JB574+43),"")</f>
      </c>
      <c r="IK574">
        <f>IF($JC574&gt;=44,INDEX($GR:$GR,$JB574+44),"")</f>
      </c>
      <c r="IL574">
        <f>IF($JC574&gt;=45,INDEX($GR:$GR,$JB574+45),"")</f>
      </c>
      <c r="IM574">
        <f>IF($JC574&gt;=46,INDEX($GR:$GR,$JB574+46),"")</f>
      </c>
      <c r="IN574">
        <f>IF($JC574&gt;=47,INDEX($GR:$GR,$JB574+47),"")</f>
      </c>
      <c r="IO574">
        <f>IF($JC574&gt;=48,INDEX($GR:$GR,$JB574+48),"")</f>
      </c>
      <c r="IP574">
        <f>IF($JC574&gt;=49,INDEX($GR:$GR,$JB574+49),"")</f>
      </c>
      <c r="IQ574">
        <f>IF($JC574&gt;=50,INDEX($GR:$GR,$JB574+50),"")</f>
      </c>
      <c r="IR574">
        <f>IF($JC574&gt;=51,INDEX($GR:$GR,$JB574+51),"")</f>
      </c>
      <c r="IS574">
        <f>IF($JC574&gt;=52,INDEX($GR:$GR,$JB574+52),"")</f>
      </c>
      <c r="IT574">
        <f>IF($JC574&gt;=53,INDEX($GR:$GR,$JB574+53),"")</f>
      </c>
      <c r="IU574">
        <f>IF($JC574&gt;=54,INDEX($GR:$GR,$JB574+54),"")</f>
      </c>
      <c r="IV574">
        <f>IF($JC574&gt;=55,INDEX($GR:$GR,$JB574+55),"")</f>
      </c>
      <c r="IW574">
        <f>IF($JC574&gt;=56,INDEX($GR:$GR,$JB574+56),"")</f>
      </c>
      <c r="IX574">
        <f>IF($JC574&gt;=57,INDEX($GR:$GR,$JB574+57),"")</f>
      </c>
      <c r="IY574">
        <f>IF($JC574&gt;=58,INDEX($GR:$GR,$JB574+58),"")</f>
      </c>
      <c r="IZ574">
        <f>IF($JC574&gt;=59,INDEX($GR:$GR,$JB574+59),"")</f>
      </c>
      <c r="JA574">
        <f>IF($JC574&gt;=60,INDEX($GR:$GR,$JB574+60),"")</f>
      </c>
      <c r="JB574">
        <f>IFERROR(MATCH($GQ574,$GR$2:$GR$324,0)+1,0)</f>
      </c>
      <c r="JC574">
        <f>IFERROR(INDEX($GS$2:$GS$324,MATCH($GQ574,$GR$2:$GR$324,0)),0)</f>
      </c>
      <c r="JD574" t="s">
        <v>40</v>
      </c>
      <c r="JE574" t="s">
        <v>40</v>
      </c>
    </row>
    <row r="575" spans="1:265" x14ac:dyDescent="0.25">
      <c r="Q575">
        <f>IF(OR($T575="",$P575=""),"",IFERROR($T575/$P575,0))</f>
      </c>
      <c r="R575">
        <f>IF($T575="","",
SUM($S575,$U575,$Z575,$V575,$X575)*
(1-IF($AA575="",0,VALUE($AA575)/100)))</f>
      </c>
      <c r="S575">
        <f>IF($T575="","",$T575)</f>
      </c>
      <c r="U575">
        <f>IF($T575="","",
IF($N575="","",
IF(ISNUMBER(SEARCH("exempt",LOWER($N575))),0,
$T575*(VALUE(SUBSTITUTE($N575,"%",""))/100))))</f>
      </c>
      <c r="AB575">
        <f>IFERROR(IF(FIND(" - ",$K575)&gt;0,MID($K575,FIND(" - ",$K575)+3,LEN($K575)),""),"")</f>
      </c>
      <c r="AK575" t="s">
        <v>1162</v>
      </c>
      <c r="AP575">
        <f>IFERROR(LEFT($K575,FIND(" - ",$K575)-1),$K575)</f>
      </c>
      <c r="AS575">
        <f>IF($CH575&gt;=1,INDEX($AQ:$AQ,$CG575+1),"")</f>
      </c>
      <c r="AT575">
        <f>IF($CH575&gt;=2,INDEX($AQ:$AQ,$CG575+2),"")</f>
      </c>
      <c r="AU575">
        <f>IF($CH575&gt;=3,INDEX($AQ:$AQ,$CG575+3),"")</f>
      </c>
      <c r="AV575">
        <f>IF($CH575&gt;=4,INDEX($AQ:$AQ,$CG575+4),"")</f>
      </c>
      <c r="AW575">
        <f>IF($CH575&gt;=5,INDEX($AQ:$AQ,$CG575+5),"")</f>
      </c>
      <c r="AX575">
        <f>IF($CH575&gt;=6,INDEX($AQ:$AQ,$CG575+6),"")</f>
      </c>
      <c r="AY575">
        <f>IF($CH575&gt;=7,INDEX($AQ:$AQ,$CG575+7),"")</f>
      </c>
      <c r="AZ575">
        <f>IF($CH575&gt;=8,INDEX($AQ:$AQ,$CG575+8),"")</f>
      </c>
      <c r="BA575">
        <f>IF($CH575&gt;=9,INDEX($AQ:$AQ,$CG575+9),"")</f>
      </c>
      <c r="BB575">
        <f>IF($CH575&gt;=10,INDEX($AQ:$AQ,$CG575+10),"")</f>
      </c>
      <c r="BC575">
        <f>IF($CH575&gt;=11,INDEX($AQ:$AQ,$CG575+11),"")</f>
      </c>
      <c r="BD575">
        <f>IF($CH575&gt;=12,INDEX($AQ:$AQ,$CG575+12),"")</f>
      </c>
      <c r="BE575">
        <f>IF($CH575&gt;=13,INDEX($AQ:$AQ,$CG575+13),"")</f>
      </c>
      <c r="BF575">
        <f>IF($CH575&gt;=14,INDEX($AQ:$AQ,$CG575+14),"")</f>
      </c>
      <c r="BG575">
        <f>IF($CH575&gt;=15,INDEX($AQ:$AQ,$CG575+15),"")</f>
      </c>
      <c r="BH575">
        <f>IF($CH575&gt;=16,INDEX($AQ:$AQ,$CG575+16),"")</f>
      </c>
      <c r="BI575">
        <f>IF($CH575&gt;=17,INDEX($AQ:$AQ,$CG575+17),"")</f>
      </c>
      <c r="BJ575">
        <f>IF($CH575&gt;=18,INDEX($AQ:$AQ,$CG575+18),"")</f>
      </c>
      <c r="BK575">
        <f>IF($CH575&gt;=19,INDEX($AQ:$AQ,$CG575+19),"")</f>
      </c>
      <c r="BL575">
        <f>IF($CH575&gt;=20,INDEX($AQ:$AQ,$CG575+20),"")</f>
      </c>
      <c r="BM575">
        <f>IF($CH575&gt;=21,INDEX($AQ:$AQ,$CG575+21),"")</f>
      </c>
      <c r="BN575">
        <f>IF($CH575&gt;=22,INDEX($AQ:$AQ,$CG575+22),"")</f>
      </c>
      <c r="BO575">
        <f>IF($CH575&gt;=23,INDEX($AQ:$AQ,$CG575+23),"")</f>
      </c>
      <c r="BP575">
        <f>IF($CH575&gt;=24,INDEX($AQ:$AQ,$CG575+24),"")</f>
      </c>
      <c r="BQ575">
        <f>IF($CH575&gt;=25,INDEX($AQ:$AQ,$CG575+25),"")</f>
      </c>
      <c r="BR575">
        <f>IF($CH575&gt;=26,INDEX($AQ:$AQ,$CG575+26),"")</f>
      </c>
      <c r="BS575">
        <f>IF($CH575&gt;=27,INDEX($AQ:$AQ,$CG575+27),"")</f>
      </c>
      <c r="BT575">
        <f>IF($CH575&gt;=28,INDEX($AQ:$AQ,$CG575+28),"")</f>
      </c>
      <c r="BU575">
        <f>IF($CH575&gt;=29,INDEX($AQ:$AQ,$CG575+29),"")</f>
      </c>
      <c r="BV575">
        <f>IF($CH575&gt;=30,INDEX($AQ:$AQ,$CG575+30),"")</f>
      </c>
      <c r="BW575">
        <f>IF($CH575&gt;=31,INDEX($AQ:$AQ,$CG575+31),"")</f>
      </c>
      <c r="BX575">
        <f>IF($CH575&gt;=32,INDEX($AQ:$AQ,$CG575+32),"")</f>
      </c>
      <c r="BY575">
        <f>IF($CH575&gt;=33,INDEX($AQ:$AQ,$CG575+33),"")</f>
      </c>
      <c r="BZ575">
        <f>IF($CH575&gt;=34,INDEX($AQ:$AQ,$CG575+34),"")</f>
      </c>
      <c r="CA575">
        <f>IF($CH575&gt;=35,INDEX($AQ:$AQ,$CG575+35),"")</f>
      </c>
      <c r="CB575">
        <f>IF($CH575&gt;=36,INDEX($AQ:$AQ,$CG575+36),"")</f>
      </c>
      <c r="CC575">
        <f>IF($CH575&gt;=37,INDEX($AQ:$AQ,$CG575+37),"")</f>
      </c>
      <c r="CD575">
        <f>IF($CH575&gt;=38,INDEX($AQ:$AQ,$CG575+38),"")</f>
      </c>
      <c r="CE575">
        <f>IF($CH575&gt;=39,INDEX($AQ:$AQ,$CG575+39),"")</f>
      </c>
      <c r="CF575">
        <f>IF($CH575&gt;=40,INDEX($AQ:$AQ,$CG575+40),"")</f>
      </c>
      <c r="CG575">
        <f>IFERROR(MATCH($AP575,$AQ$2:$AQ$134,0)+1,0)</f>
      </c>
      <c r="CH575">
        <f>IFERROR(INDEX($AR$2:$AR$134,MATCH($AP575,$AQ$2:$AQ$134,0)),0)</f>
      </c>
      <c r="CI575">
        <f>IFERROR(LEFT($L575,FIND(" - ",$L575)-1),$L575)</f>
      </c>
      <c r="CL575">
        <f>IF($DG575&gt;=1,INDEX($CJ:$CJ,$DF575+1),"")</f>
      </c>
      <c r="CM575">
        <f>IF($DG575&gt;=2,INDEX($CJ:$CJ,$DF575+2),"")</f>
      </c>
      <c r="CN575">
        <f>IF($DG575&gt;=3,INDEX($CJ:$CJ,$DF575+3),"")</f>
      </c>
      <c r="CO575">
        <f>IF($DG575&gt;=4,INDEX($CJ:$CJ,$DF575+4),"")</f>
      </c>
      <c r="CP575">
        <f>IF($DG575&gt;=5,INDEX($CJ:$CJ,$DF575+5),"")</f>
      </c>
      <c r="CQ575">
        <f>IF($DG575&gt;=6,INDEX($CJ:$CJ,$DF575+6),"")</f>
      </c>
      <c r="CR575">
        <f>IF($DG575&gt;=7,INDEX($CJ:$CJ,$DF575+7),"")</f>
      </c>
      <c r="CS575">
        <f>IF($DG575&gt;=8,INDEX($CJ:$CJ,$DF575+8),"")</f>
      </c>
      <c r="CT575">
        <f>IF($DG575&gt;=9,INDEX($CJ:$CJ,$DF575+9),"")</f>
      </c>
      <c r="CU575">
        <f>IF($DG575&gt;=10,INDEX($CJ:$CJ,$DF575+10),"")</f>
      </c>
      <c r="CV575">
        <f>IF($DG575&gt;=11,INDEX($CJ:$CJ,$DF575+11),"")</f>
      </c>
      <c r="CW575">
        <f>IF($DG575&gt;=12,INDEX($CJ:$CJ,$DF575+12),"")</f>
      </c>
      <c r="CX575">
        <f>IF($DG575&gt;=13,INDEX($CJ:$CJ,$DF575+13),"")</f>
      </c>
      <c r="CY575">
        <f>IF($DG575&gt;=14,INDEX($CJ:$CJ,$DF575+14),"")</f>
      </c>
      <c r="CZ575">
        <f>IF($DG575&gt;=15,INDEX($CJ:$CJ,$DF575+15),"")</f>
      </c>
      <c r="DA575">
        <f>IF($DG575&gt;=16,INDEX($CJ:$CJ,$DF575+16),"")</f>
      </c>
      <c r="DB575">
        <f>IF($DG575&gt;=17,INDEX($CJ:$CJ,$DF575+17),"")</f>
      </c>
      <c r="DC575">
        <f>IF($DG575&gt;=18,INDEX($CJ:$CJ,$DF575+18),"")</f>
      </c>
      <c r="DD575">
        <f>IF($DG575&gt;=19,INDEX($CJ:$CJ,$DF575+19),"")</f>
      </c>
      <c r="DE575">
        <f>IF($DG575&gt;=20,INDEX($CJ:$CJ,$DF575+20),"")</f>
      </c>
      <c r="DF575">
        <f>IFERROR(MATCH($CI575,$CJ$2:$CJ$263,0)+1,0)</f>
      </c>
      <c r="DG575">
        <f>IFERROR(INDEX($CK$2:$CK$263,MATCH($CI575,$CJ$2:$CJ$263,0)),0)</f>
      </c>
      <c r="DH575">
        <f>IFERROR(INDEX($AO:$AO,MATCH($N575,$AN:$AN,0))&amp;"","")</f>
      </c>
      <c r="DL575">
        <f>IF($GO575&gt;=1,INDEX($DI:$DI,$GN575+1),"")</f>
      </c>
      <c r="DM575">
        <f>IF($GO575&gt;=2,INDEX($DI:$DI,$GN575+2),"")</f>
      </c>
      <c r="DN575">
        <f>IF($GO575&gt;=3,INDEX($DI:$DI,$GN575+3),"")</f>
      </c>
      <c r="DO575">
        <f>IF($GO575&gt;=4,INDEX($DI:$DI,$GN575+4),"")</f>
      </c>
      <c r="DP575">
        <f>IF($GO575&gt;=5,INDEX($DI:$DI,$GN575+5),"")</f>
      </c>
      <c r="DQ575">
        <f>IF($GO575&gt;=6,INDEX($DI:$DI,$GN575+6),"")</f>
      </c>
      <c r="DR575">
        <f>IF($GO575&gt;=7,INDEX($DI:$DI,$GN575+7),"")</f>
      </c>
      <c r="DS575">
        <f>IF($GO575&gt;=8,INDEX($DI:$DI,$GN575+8),"")</f>
      </c>
      <c r="DT575">
        <f>IF($GO575&gt;=9,INDEX($DI:$DI,$GN575+9),"")</f>
      </c>
      <c r="DU575">
        <f>IF($GO575&gt;=10,INDEX($DI:$DI,$GN575+10),"")</f>
      </c>
      <c r="DV575">
        <f>IF($GO575&gt;=11,INDEX($DI:$DI,$GN575+11),"")</f>
      </c>
      <c r="DW575">
        <f>IF($GO575&gt;=12,INDEX($DI:$DI,$GN575+12),"")</f>
      </c>
      <c r="DX575">
        <f>IF($GO575&gt;=13,INDEX($DI:$DI,$GN575+13),"")</f>
      </c>
      <c r="DY575">
        <f>IF($GO575&gt;=14,INDEX($DI:$DI,$GN575+14),"")</f>
      </c>
      <c r="DZ575">
        <f>IF($GO575&gt;=15,INDEX($DI:$DI,$GN575+15),"")</f>
      </c>
      <c r="EA575">
        <f>IF($GO575&gt;=16,INDEX($DI:$DI,$GN575+16),"")</f>
      </c>
      <c r="EB575">
        <f>IF($GO575&gt;=17,INDEX($DI:$DI,$GN575+17),"")</f>
      </c>
      <c r="EC575">
        <f>IF($GO575&gt;=18,INDEX($DI:$DI,$GN575+18),"")</f>
      </c>
      <c r="ED575">
        <f>IF($GO575&gt;=19,INDEX($DI:$DI,$GN575+19),"")</f>
      </c>
      <c r="EE575">
        <f>IF($GO575&gt;=20,INDEX($DI:$DI,$GN575+20),"")</f>
      </c>
      <c r="EF575">
        <f>IF($GO575&gt;=21,INDEX($DI:$DI,$GN575+21),"")</f>
      </c>
      <c r="EG575">
        <f>IF($GO575&gt;=22,INDEX($DI:$DI,$GN575+22),"")</f>
      </c>
      <c r="EH575">
        <f>IF($GO575&gt;=23,INDEX($DI:$DI,$GN575+23),"")</f>
      </c>
      <c r="EI575">
        <f>IF($GO575&gt;=24,INDEX($DI:$DI,$GN575+24),"")</f>
      </c>
      <c r="EJ575">
        <f>IF($GO575&gt;=25,INDEX($DI:$DI,$GN575+25),"")</f>
      </c>
      <c r="EK575">
        <f>IF($GO575&gt;=26,INDEX($DI:$DI,$GN575+26),"")</f>
      </c>
      <c r="EL575">
        <f>IF($GO575&gt;=27,INDEX($DI:$DI,$GN575+27),"")</f>
      </c>
      <c r="EM575">
        <f>IF($GO575&gt;=28,INDEX($DI:$DI,$GN575+28),"")</f>
      </c>
      <c r="EN575">
        <f>IF($GO575&gt;=29,INDEX($DI:$DI,$GN575+29),"")</f>
      </c>
      <c r="EO575">
        <f>IF($GO575&gt;=30,INDEX($DI:$DI,$GN575+30),"")</f>
      </c>
      <c r="EP575">
        <f>IF($GO575&gt;=31,INDEX($DI:$DI,$GN575+31),"")</f>
      </c>
      <c r="EQ575">
        <f>IF($GO575&gt;=32,INDEX($DI:$DI,$GN575+32),"")</f>
      </c>
      <c r="ER575">
        <f>IF($GO575&gt;=33,INDEX($DI:$DI,$GN575+33),"")</f>
      </c>
      <c r="ES575">
        <f>IF($GO575&gt;=34,INDEX($DI:$DI,$GN575+34),"")</f>
      </c>
      <c r="ET575">
        <f>IF($GO575&gt;=35,INDEX($DI:$DI,$GN575+35),"")</f>
      </c>
      <c r="EU575">
        <f>IF($GO575&gt;=36,INDEX($DI:$DI,$GN575+36),"")</f>
      </c>
      <c r="EV575">
        <f>IF($GO575&gt;=37,INDEX($DI:$DI,$GN575+37),"")</f>
      </c>
      <c r="EW575">
        <f>IF($GO575&gt;=38,INDEX($DI:$DI,$GN575+38),"")</f>
      </c>
      <c r="EX575">
        <f>IF($GO575&gt;=39,INDEX($DI:$DI,$GN575+39),"")</f>
      </c>
      <c r="EY575">
        <f>IF($GO575&gt;=40,INDEX($DI:$DI,$GN575+40),"")</f>
      </c>
      <c r="EZ575">
        <f>IF($GO575&gt;=1,INDEX($DJ:$DJ,$GN575+1),"")</f>
      </c>
      <c r="FA575">
        <f>IF($GO575&gt;=2,INDEX($DJ:$DJ,$GN575+2),"")</f>
      </c>
      <c r="FB575">
        <f>IF($GO575&gt;=3,INDEX($DJ:$DJ,$GN575+3),"")</f>
      </c>
      <c r="FC575">
        <f>IF($GO575&gt;=4,INDEX($DJ:$DJ,$GN575+4),"")</f>
      </c>
      <c r="FD575">
        <f>IF($GO575&gt;=5,INDEX($DJ:$DJ,$GN575+5),"")</f>
      </c>
      <c r="FE575">
        <f>IF($GO575&gt;=6,INDEX($DJ:$DJ,$GN575+6),"")</f>
      </c>
      <c r="FF575">
        <f>IF($GO575&gt;=7,INDEX($DJ:$DJ,$GN575+7),"")</f>
      </c>
      <c r="FG575">
        <f>IF($GO575&gt;=8,INDEX($DJ:$DJ,$GN575+8),"")</f>
      </c>
      <c r="FH575">
        <f>IF($GO575&gt;=9,INDEX($DJ:$DJ,$GN575+9),"")</f>
      </c>
      <c r="FI575">
        <f>IF($GO575&gt;=10,INDEX($DJ:$DJ,$GN575+10),"")</f>
      </c>
      <c r="FJ575">
        <f>IF($GO575&gt;=11,INDEX($DJ:$DJ,$GN575+11),"")</f>
      </c>
      <c r="FK575">
        <f>IF($GO575&gt;=12,INDEX($DJ:$DJ,$GN575+12),"")</f>
      </c>
      <c r="FL575">
        <f>IF($GO575&gt;=13,INDEX($DJ:$DJ,$GN575+13),"")</f>
      </c>
      <c r="FM575">
        <f>IF($GO575&gt;=14,INDEX($DJ:$DJ,$GN575+14),"")</f>
      </c>
      <c r="FN575">
        <f>IF($GO575&gt;=15,INDEX($DJ:$DJ,$GN575+15),"")</f>
      </c>
      <c r="FO575">
        <f>IF($GO575&gt;=16,INDEX($DJ:$DJ,$GN575+16),"")</f>
      </c>
      <c r="FP575">
        <f>IF($GO575&gt;=17,INDEX($DJ:$DJ,$GN575+17),"")</f>
      </c>
      <c r="FQ575">
        <f>IF($GO575&gt;=18,INDEX($DJ:$DJ,$GN575+18),"")</f>
      </c>
      <c r="FR575">
        <f>IF($GO575&gt;=19,INDEX($DJ:$DJ,$GN575+19),"")</f>
      </c>
      <c r="FS575">
        <f>IF($GO575&gt;=20,INDEX($DJ:$DJ,$GN575+20),"")</f>
      </c>
      <c r="FT575">
        <f>IF($GO575&gt;=21,INDEX($DJ:$DJ,$GN575+21),"")</f>
      </c>
      <c r="FU575">
        <f>IF($GO575&gt;=22,INDEX($DJ:$DJ,$GN575+22),"")</f>
      </c>
      <c r="FV575">
        <f>IF($GO575&gt;=23,INDEX($DJ:$DJ,$GN575+23),"")</f>
      </c>
      <c r="FW575">
        <f>IF($GO575&gt;=24,INDEX($DJ:$DJ,$GN575+24),"")</f>
      </c>
      <c r="FX575">
        <f>IF($GO575&gt;=25,INDEX($DJ:$DJ,$GN575+25),"")</f>
      </c>
      <c r="FY575">
        <f>IF($GO575&gt;=26,INDEX($DJ:$DJ,$GN575+26),"")</f>
      </c>
      <c r="FZ575">
        <f>IF($GO575&gt;=27,INDEX($DJ:$DJ,$GN575+27),"")</f>
      </c>
      <c r="GA575">
        <f>IF($GO575&gt;=28,INDEX($DJ:$DJ,$GN575+28),"")</f>
      </c>
      <c r="GB575">
        <f>IF($GO575&gt;=29,INDEX($DJ:$DJ,$GN575+29),"")</f>
      </c>
      <c r="GC575">
        <f>IF($GO575&gt;=30,INDEX($DJ:$DJ,$GN575+30),"")</f>
      </c>
      <c r="GD575">
        <f>IF($GO575&gt;=31,INDEX($DJ:$DJ,$GN575+31),"")</f>
      </c>
      <c r="GE575">
        <f>IF($GO575&gt;=32,INDEX($DJ:$DJ,$GN575+32),"")</f>
      </c>
      <c r="GF575">
        <f>IF($GO575&gt;=33,INDEX($DJ:$DJ,$GN575+33),"")</f>
      </c>
      <c r="GG575">
        <f>IF($GO575&gt;=34,INDEX($DJ:$DJ,$GN575+34),"")</f>
      </c>
      <c r="GH575">
        <f>IF($GO575&gt;=35,INDEX($DJ:$DJ,$GN575+35),"")</f>
      </c>
      <c r="GI575">
        <f>IF($GO575&gt;=36,INDEX($DJ:$DJ,$GN575+36),"")</f>
      </c>
      <c r="GJ575">
        <f>IF($GO575&gt;=37,INDEX($DJ:$DJ,$GN575+37),"")</f>
      </c>
      <c r="GK575">
        <f>IF($GO575&gt;=38,INDEX($DJ:$DJ,$GN575+38),"")</f>
      </c>
      <c r="GL575">
        <f>IF($GO575&gt;=39,INDEX($DJ:$DJ,$GN575+39),"")</f>
      </c>
      <c r="GM575">
        <f>IF($GO575&gt;=40,INDEX($DJ:$DJ,$GN575+40),"")</f>
      </c>
      <c r="GN575">
        <f>IFERROR(MATCH($DH575,$DI$2:$DI$148,0)+1,0)</f>
      </c>
      <c r="GO575">
        <f>IFERROR(INDEX($DK$2:$DK$148,MATCH($DH575,$DI$2:$DI$148,0)),0)</f>
      </c>
      <c r="GP575">
        <f>IFERROR(MATCH($Y575,$DL$575:$EY$575,0),0)</f>
      </c>
      <c r="GQ575">
        <f>IF($GP575&gt;0,INDEX($EZ$575:$GM$575,$GP575),"")</f>
      </c>
      <c r="GT575">
        <f>IF($JC575&gt;=1,INDEX($GR:$GR,$JB575+1),"")</f>
      </c>
      <c r="GU575">
        <f>IF($JC575&gt;=2,INDEX($GR:$GR,$JB575+2),"")</f>
      </c>
      <c r="GV575">
        <f>IF($JC575&gt;=3,INDEX($GR:$GR,$JB575+3),"")</f>
      </c>
      <c r="GW575">
        <f>IF($JC575&gt;=4,INDEX($GR:$GR,$JB575+4),"")</f>
      </c>
      <c r="GX575">
        <f>IF($JC575&gt;=5,INDEX($GR:$GR,$JB575+5),"")</f>
      </c>
      <c r="GY575">
        <f>IF($JC575&gt;=6,INDEX($GR:$GR,$JB575+6),"")</f>
      </c>
      <c r="GZ575">
        <f>IF($JC575&gt;=7,INDEX($GR:$GR,$JB575+7),"")</f>
      </c>
      <c r="HA575">
        <f>IF($JC575&gt;=8,INDEX($GR:$GR,$JB575+8),"")</f>
      </c>
      <c r="HB575">
        <f>IF($JC575&gt;=9,INDEX($GR:$GR,$JB575+9),"")</f>
      </c>
      <c r="HC575">
        <f>IF($JC575&gt;=10,INDEX($GR:$GR,$JB575+10),"")</f>
      </c>
      <c r="HD575">
        <f>IF($JC575&gt;=11,INDEX($GR:$GR,$JB575+11),"")</f>
      </c>
      <c r="HE575">
        <f>IF($JC575&gt;=12,INDEX($GR:$GR,$JB575+12),"")</f>
      </c>
      <c r="HF575">
        <f>IF($JC575&gt;=13,INDEX($GR:$GR,$JB575+13),"")</f>
      </c>
      <c r="HG575">
        <f>IF($JC575&gt;=14,INDEX($GR:$GR,$JB575+14),"")</f>
      </c>
      <c r="HH575">
        <f>IF($JC575&gt;=15,INDEX($GR:$GR,$JB575+15),"")</f>
      </c>
      <c r="HI575">
        <f>IF($JC575&gt;=16,INDEX($GR:$GR,$JB575+16),"")</f>
      </c>
      <c r="HJ575">
        <f>IF($JC575&gt;=17,INDEX($GR:$GR,$JB575+17),"")</f>
      </c>
      <c r="HK575">
        <f>IF($JC575&gt;=18,INDEX($GR:$GR,$JB575+18),"")</f>
      </c>
      <c r="HL575">
        <f>IF($JC575&gt;=19,INDEX($GR:$GR,$JB575+19),"")</f>
      </c>
      <c r="HM575">
        <f>IF($JC575&gt;=20,INDEX($GR:$GR,$JB575+20),"")</f>
      </c>
      <c r="HN575">
        <f>IF($JC575&gt;=21,INDEX($GR:$GR,$JB575+21),"")</f>
      </c>
      <c r="HO575">
        <f>IF($JC575&gt;=22,INDEX($GR:$GR,$JB575+22),"")</f>
      </c>
      <c r="HP575">
        <f>IF($JC575&gt;=23,INDEX($GR:$GR,$JB575+23),"")</f>
      </c>
      <c r="HQ575">
        <f>IF($JC575&gt;=24,INDEX($GR:$GR,$JB575+24),"")</f>
      </c>
      <c r="HR575">
        <f>IF($JC575&gt;=25,INDEX($GR:$GR,$JB575+25),"")</f>
      </c>
      <c r="HS575">
        <f>IF($JC575&gt;=26,INDEX($GR:$GR,$JB575+26),"")</f>
      </c>
      <c r="HT575">
        <f>IF($JC575&gt;=27,INDEX($GR:$GR,$JB575+27),"")</f>
      </c>
      <c r="HU575">
        <f>IF($JC575&gt;=28,INDEX($GR:$GR,$JB575+28),"")</f>
      </c>
      <c r="HV575">
        <f>IF($JC575&gt;=29,INDEX($GR:$GR,$JB575+29),"")</f>
      </c>
      <c r="HW575">
        <f>IF($JC575&gt;=30,INDEX($GR:$GR,$JB575+30),"")</f>
      </c>
      <c r="HX575">
        <f>IF($JC575&gt;=31,INDEX($GR:$GR,$JB575+31),"")</f>
      </c>
      <c r="HY575">
        <f>IF($JC575&gt;=32,INDEX($GR:$GR,$JB575+32),"")</f>
      </c>
      <c r="HZ575">
        <f>IF($JC575&gt;=33,INDEX($GR:$GR,$JB575+33),"")</f>
      </c>
      <c r="IA575">
        <f>IF($JC575&gt;=34,INDEX($GR:$GR,$JB575+34),"")</f>
      </c>
      <c r="IB575">
        <f>IF($JC575&gt;=35,INDEX($GR:$GR,$JB575+35),"")</f>
      </c>
      <c r="IC575">
        <f>IF($JC575&gt;=36,INDEX($GR:$GR,$JB575+36),"")</f>
      </c>
      <c r="ID575">
        <f>IF($JC575&gt;=37,INDEX($GR:$GR,$JB575+37),"")</f>
      </c>
      <c r="IE575">
        <f>IF($JC575&gt;=38,INDEX($GR:$GR,$JB575+38),"")</f>
      </c>
      <c r="IF575">
        <f>IF($JC575&gt;=39,INDEX($GR:$GR,$JB575+39),"")</f>
      </c>
      <c r="IG575">
        <f>IF($JC575&gt;=40,INDEX($GR:$GR,$JB575+40),"")</f>
      </c>
      <c r="IH575">
        <f>IF($JC575&gt;=41,INDEX($GR:$GR,$JB575+41),"")</f>
      </c>
      <c r="II575">
        <f>IF($JC575&gt;=42,INDEX($GR:$GR,$JB575+42),"")</f>
      </c>
      <c r="IJ575">
        <f>IF($JC575&gt;=43,INDEX($GR:$GR,$JB575+43),"")</f>
      </c>
      <c r="IK575">
        <f>IF($JC575&gt;=44,INDEX($GR:$GR,$JB575+44),"")</f>
      </c>
      <c r="IL575">
        <f>IF($JC575&gt;=45,INDEX($GR:$GR,$JB575+45),"")</f>
      </c>
      <c r="IM575">
        <f>IF($JC575&gt;=46,INDEX($GR:$GR,$JB575+46),"")</f>
      </c>
      <c r="IN575">
        <f>IF($JC575&gt;=47,INDEX($GR:$GR,$JB575+47),"")</f>
      </c>
      <c r="IO575">
        <f>IF($JC575&gt;=48,INDEX($GR:$GR,$JB575+48),"")</f>
      </c>
      <c r="IP575">
        <f>IF($JC575&gt;=49,INDEX($GR:$GR,$JB575+49),"")</f>
      </c>
      <c r="IQ575">
        <f>IF($JC575&gt;=50,INDEX($GR:$GR,$JB575+50),"")</f>
      </c>
      <c r="IR575">
        <f>IF($JC575&gt;=51,INDEX($GR:$GR,$JB575+51),"")</f>
      </c>
      <c r="IS575">
        <f>IF($JC575&gt;=52,INDEX($GR:$GR,$JB575+52),"")</f>
      </c>
      <c r="IT575">
        <f>IF($JC575&gt;=53,INDEX($GR:$GR,$JB575+53),"")</f>
      </c>
      <c r="IU575">
        <f>IF($JC575&gt;=54,INDEX($GR:$GR,$JB575+54),"")</f>
      </c>
      <c r="IV575">
        <f>IF($JC575&gt;=55,INDEX($GR:$GR,$JB575+55),"")</f>
      </c>
      <c r="IW575">
        <f>IF($JC575&gt;=56,INDEX($GR:$GR,$JB575+56),"")</f>
      </c>
      <c r="IX575">
        <f>IF($JC575&gt;=57,INDEX($GR:$GR,$JB575+57),"")</f>
      </c>
      <c r="IY575">
        <f>IF($JC575&gt;=58,INDEX($GR:$GR,$JB575+58),"")</f>
      </c>
      <c r="IZ575">
        <f>IF($JC575&gt;=59,INDEX($GR:$GR,$JB575+59),"")</f>
      </c>
      <c r="JA575">
        <f>IF($JC575&gt;=60,INDEX($GR:$GR,$JB575+60),"")</f>
      </c>
      <c r="JB575">
        <f>IFERROR(MATCH($GQ575,$GR$2:$GR$324,0)+1,0)</f>
      </c>
      <c r="JC575">
        <f>IFERROR(INDEX($GS$2:$GS$324,MATCH($GQ575,$GR$2:$GR$324,0)),0)</f>
      </c>
      <c r="JD575" t="s">
        <v>40</v>
      </c>
      <c r="JE575" t="s">
        <v>40</v>
      </c>
    </row>
    <row r="576" spans="1:265" x14ac:dyDescent="0.25">
      <c r="Q576">
        <f>IF(OR($T576="",$P576=""),"",IFERROR($T576/$P576,0))</f>
      </c>
      <c r="R576">
        <f>IF($T576="","",
SUM($S576,$U576,$Z576,$V576,$X576)*
(1-IF($AA576="",0,VALUE($AA576)/100)))</f>
      </c>
      <c r="S576">
        <f>IF($T576="","",$T576)</f>
      </c>
      <c r="U576">
        <f>IF($T576="","",
IF($N576="","",
IF(ISNUMBER(SEARCH("exempt",LOWER($N576))),0,
$T576*(VALUE(SUBSTITUTE($N576,"%",""))/100))))</f>
      </c>
      <c r="AB576">
        <f>IFERROR(IF(FIND(" - ",$K576)&gt;0,MID($K576,FIND(" - ",$K576)+3,LEN($K576)),""),"")</f>
      </c>
      <c r="AK576" t="s">
        <v>1163</v>
      </c>
      <c r="AP576">
        <f>IFERROR(LEFT($K576,FIND(" - ",$K576)-1),$K576)</f>
      </c>
      <c r="AS576">
        <f>IF($CH576&gt;=1,INDEX($AQ:$AQ,$CG576+1),"")</f>
      </c>
      <c r="AT576">
        <f>IF($CH576&gt;=2,INDEX($AQ:$AQ,$CG576+2),"")</f>
      </c>
      <c r="AU576">
        <f>IF($CH576&gt;=3,INDEX($AQ:$AQ,$CG576+3),"")</f>
      </c>
      <c r="AV576">
        <f>IF($CH576&gt;=4,INDEX($AQ:$AQ,$CG576+4),"")</f>
      </c>
      <c r="AW576">
        <f>IF($CH576&gt;=5,INDEX($AQ:$AQ,$CG576+5),"")</f>
      </c>
      <c r="AX576">
        <f>IF($CH576&gt;=6,INDEX($AQ:$AQ,$CG576+6),"")</f>
      </c>
      <c r="AY576">
        <f>IF($CH576&gt;=7,INDEX($AQ:$AQ,$CG576+7),"")</f>
      </c>
      <c r="AZ576">
        <f>IF($CH576&gt;=8,INDEX($AQ:$AQ,$CG576+8),"")</f>
      </c>
      <c r="BA576">
        <f>IF($CH576&gt;=9,INDEX($AQ:$AQ,$CG576+9),"")</f>
      </c>
      <c r="BB576">
        <f>IF($CH576&gt;=10,INDEX($AQ:$AQ,$CG576+10),"")</f>
      </c>
      <c r="BC576">
        <f>IF($CH576&gt;=11,INDEX($AQ:$AQ,$CG576+11),"")</f>
      </c>
      <c r="BD576">
        <f>IF($CH576&gt;=12,INDEX($AQ:$AQ,$CG576+12),"")</f>
      </c>
      <c r="BE576">
        <f>IF($CH576&gt;=13,INDEX($AQ:$AQ,$CG576+13),"")</f>
      </c>
      <c r="BF576">
        <f>IF($CH576&gt;=14,INDEX($AQ:$AQ,$CG576+14),"")</f>
      </c>
      <c r="BG576">
        <f>IF($CH576&gt;=15,INDEX($AQ:$AQ,$CG576+15),"")</f>
      </c>
      <c r="BH576">
        <f>IF($CH576&gt;=16,INDEX($AQ:$AQ,$CG576+16),"")</f>
      </c>
      <c r="BI576">
        <f>IF($CH576&gt;=17,INDEX($AQ:$AQ,$CG576+17),"")</f>
      </c>
      <c r="BJ576">
        <f>IF($CH576&gt;=18,INDEX($AQ:$AQ,$CG576+18),"")</f>
      </c>
      <c r="BK576">
        <f>IF($CH576&gt;=19,INDEX($AQ:$AQ,$CG576+19),"")</f>
      </c>
      <c r="BL576">
        <f>IF($CH576&gt;=20,INDEX($AQ:$AQ,$CG576+20),"")</f>
      </c>
      <c r="BM576">
        <f>IF($CH576&gt;=21,INDEX($AQ:$AQ,$CG576+21),"")</f>
      </c>
      <c r="BN576">
        <f>IF($CH576&gt;=22,INDEX($AQ:$AQ,$CG576+22),"")</f>
      </c>
      <c r="BO576">
        <f>IF($CH576&gt;=23,INDEX($AQ:$AQ,$CG576+23),"")</f>
      </c>
      <c r="BP576">
        <f>IF($CH576&gt;=24,INDEX($AQ:$AQ,$CG576+24),"")</f>
      </c>
      <c r="BQ576">
        <f>IF($CH576&gt;=25,INDEX($AQ:$AQ,$CG576+25),"")</f>
      </c>
      <c r="BR576">
        <f>IF($CH576&gt;=26,INDEX($AQ:$AQ,$CG576+26),"")</f>
      </c>
      <c r="BS576">
        <f>IF($CH576&gt;=27,INDEX($AQ:$AQ,$CG576+27),"")</f>
      </c>
      <c r="BT576">
        <f>IF($CH576&gt;=28,INDEX($AQ:$AQ,$CG576+28),"")</f>
      </c>
      <c r="BU576">
        <f>IF($CH576&gt;=29,INDEX($AQ:$AQ,$CG576+29),"")</f>
      </c>
      <c r="BV576">
        <f>IF($CH576&gt;=30,INDEX($AQ:$AQ,$CG576+30),"")</f>
      </c>
      <c r="BW576">
        <f>IF($CH576&gt;=31,INDEX($AQ:$AQ,$CG576+31),"")</f>
      </c>
      <c r="BX576">
        <f>IF($CH576&gt;=32,INDEX($AQ:$AQ,$CG576+32),"")</f>
      </c>
      <c r="BY576">
        <f>IF($CH576&gt;=33,INDEX($AQ:$AQ,$CG576+33),"")</f>
      </c>
      <c r="BZ576">
        <f>IF($CH576&gt;=34,INDEX($AQ:$AQ,$CG576+34),"")</f>
      </c>
      <c r="CA576">
        <f>IF($CH576&gt;=35,INDEX($AQ:$AQ,$CG576+35),"")</f>
      </c>
      <c r="CB576">
        <f>IF($CH576&gt;=36,INDEX($AQ:$AQ,$CG576+36),"")</f>
      </c>
      <c r="CC576">
        <f>IF($CH576&gt;=37,INDEX($AQ:$AQ,$CG576+37),"")</f>
      </c>
      <c r="CD576">
        <f>IF($CH576&gt;=38,INDEX($AQ:$AQ,$CG576+38),"")</f>
      </c>
      <c r="CE576">
        <f>IF($CH576&gt;=39,INDEX($AQ:$AQ,$CG576+39),"")</f>
      </c>
      <c r="CF576">
        <f>IF($CH576&gt;=40,INDEX($AQ:$AQ,$CG576+40),"")</f>
      </c>
      <c r="CG576">
        <f>IFERROR(MATCH($AP576,$AQ$2:$AQ$134,0)+1,0)</f>
      </c>
      <c r="CH576">
        <f>IFERROR(INDEX($AR$2:$AR$134,MATCH($AP576,$AQ$2:$AQ$134,0)),0)</f>
      </c>
      <c r="CI576">
        <f>IFERROR(LEFT($L576,FIND(" - ",$L576)-1),$L576)</f>
      </c>
      <c r="CL576">
        <f>IF($DG576&gt;=1,INDEX($CJ:$CJ,$DF576+1),"")</f>
      </c>
      <c r="CM576">
        <f>IF($DG576&gt;=2,INDEX($CJ:$CJ,$DF576+2),"")</f>
      </c>
      <c r="CN576">
        <f>IF($DG576&gt;=3,INDEX($CJ:$CJ,$DF576+3),"")</f>
      </c>
      <c r="CO576">
        <f>IF($DG576&gt;=4,INDEX($CJ:$CJ,$DF576+4),"")</f>
      </c>
      <c r="CP576">
        <f>IF($DG576&gt;=5,INDEX($CJ:$CJ,$DF576+5),"")</f>
      </c>
      <c r="CQ576">
        <f>IF($DG576&gt;=6,INDEX($CJ:$CJ,$DF576+6),"")</f>
      </c>
      <c r="CR576">
        <f>IF($DG576&gt;=7,INDEX($CJ:$CJ,$DF576+7),"")</f>
      </c>
      <c r="CS576">
        <f>IF($DG576&gt;=8,INDEX($CJ:$CJ,$DF576+8),"")</f>
      </c>
      <c r="CT576">
        <f>IF($DG576&gt;=9,INDEX($CJ:$CJ,$DF576+9),"")</f>
      </c>
      <c r="CU576">
        <f>IF($DG576&gt;=10,INDEX($CJ:$CJ,$DF576+10),"")</f>
      </c>
      <c r="CV576">
        <f>IF($DG576&gt;=11,INDEX($CJ:$CJ,$DF576+11),"")</f>
      </c>
      <c r="CW576">
        <f>IF($DG576&gt;=12,INDEX($CJ:$CJ,$DF576+12),"")</f>
      </c>
      <c r="CX576">
        <f>IF($DG576&gt;=13,INDEX($CJ:$CJ,$DF576+13),"")</f>
      </c>
      <c r="CY576">
        <f>IF($DG576&gt;=14,INDEX($CJ:$CJ,$DF576+14),"")</f>
      </c>
      <c r="CZ576">
        <f>IF($DG576&gt;=15,INDEX($CJ:$CJ,$DF576+15),"")</f>
      </c>
      <c r="DA576">
        <f>IF($DG576&gt;=16,INDEX($CJ:$CJ,$DF576+16),"")</f>
      </c>
      <c r="DB576">
        <f>IF($DG576&gt;=17,INDEX($CJ:$CJ,$DF576+17),"")</f>
      </c>
      <c r="DC576">
        <f>IF($DG576&gt;=18,INDEX($CJ:$CJ,$DF576+18),"")</f>
      </c>
      <c r="DD576">
        <f>IF($DG576&gt;=19,INDEX($CJ:$CJ,$DF576+19),"")</f>
      </c>
      <c r="DE576">
        <f>IF($DG576&gt;=20,INDEX($CJ:$CJ,$DF576+20),"")</f>
      </c>
      <c r="DF576">
        <f>IFERROR(MATCH($CI576,$CJ$2:$CJ$263,0)+1,0)</f>
      </c>
      <c r="DG576">
        <f>IFERROR(INDEX($CK$2:$CK$263,MATCH($CI576,$CJ$2:$CJ$263,0)),0)</f>
      </c>
      <c r="DH576">
        <f>IFERROR(INDEX($AO:$AO,MATCH($N576,$AN:$AN,0))&amp;"","")</f>
      </c>
      <c r="DL576">
        <f>IF($GO576&gt;=1,INDEX($DI:$DI,$GN576+1),"")</f>
      </c>
      <c r="DM576">
        <f>IF($GO576&gt;=2,INDEX($DI:$DI,$GN576+2),"")</f>
      </c>
      <c r="DN576">
        <f>IF($GO576&gt;=3,INDEX($DI:$DI,$GN576+3),"")</f>
      </c>
      <c r="DO576">
        <f>IF($GO576&gt;=4,INDEX($DI:$DI,$GN576+4),"")</f>
      </c>
      <c r="DP576">
        <f>IF($GO576&gt;=5,INDEX($DI:$DI,$GN576+5),"")</f>
      </c>
      <c r="DQ576">
        <f>IF($GO576&gt;=6,INDEX($DI:$DI,$GN576+6),"")</f>
      </c>
      <c r="DR576">
        <f>IF($GO576&gt;=7,INDEX($DI:$DI,$GN576+7),"")</f>
      </c>
      <c r="DS576">
        <f>IF($GO576&gt;=8,INDEX($DI:$DI,$GN576+8),"")</f>
      </c>
      <c r="DT576">
        <f>IF($GO576&gt;=9,INDEX($DI:$DI,$GN576+9),"")</f>
      </c>
      <c r="DU576">
        <f>IF($GO576&gt;=10,INDEX($DI:$DI,$GN576+10),"")</f>
      </c>
      <c r="DV576">
        <f>IF($GO576&gt;=11,INDEX($DI:$DI,$GN576+11),"")</f>
      </c>
      <c r="DW576">
        <f>IF($GO576&gt;=12,INDEX($DI:$DI,$GN576+12),"")</f>
      </c>
      <c r="DX576">
        <f>IF($GO576&gt;=13,INDEX($DI:$DI,$GN576+13),"")</f>
      </c>
      <c r="DY576">
        <f>IF($GO576&gt;=14,INDEX($DI:$DI,$GN576+14),"")</f>
      </c>
      <c r="DZ576">
        <f>IF($GO576&gt;=15,INDEX($DI:$DI,$GN576+15),"")</f>
      </c>
      <c r="EA576">
        <f>IF($GO576&gt;=16,INDEX($DI:$DI,$GN576+16),"")</f>
      </c>
      <c r="EB576">
        <f>IF($GO576&gt;=17,INDEX($DI:$DI,$GN576+17),"")</f>
      </c>
      <c r="EC576">
        <f>IF($GO576&gt;=18,INDEX($DI:$DI,$GN576+18),"")</f>
      </c>
      <c r="ED576">
        <f>IF($GO576&gt;=19,INDEX($DI:$DI,$GN576+19),"")</f>
      </c>
      <c r="EE576">
        <f>IF($GO576&gt;=20,INDEX($DI:$DI,$GN576+20),"")</f>
      </c>
      <c r="EF576">
        <f>IF($GO576&gt;=21,INDEX($DI:$DI,$GN576+21),"")</f>
      </c>
      <c r="EG576">
        <f>IF($GO576&gt;=22,INDEX($DI:$DI,$GN576+22),"")</f>
      </c>
      <c r="EH576">
        <f>IF($GO576&gt;=23,INDEX($DI:$DI,$GN576+23),"")</f>
      </c>
      <c r="EI576">
        <f>IF($GO576&gt;=24,INDEX($DI:$DI,$GN576+24),"")</f>
      </c>
      <c r="EJ576">
        <f>IF($GO576&gt;=25,INDEX($DI:$DI,$GN576+25),"")</f>
      </c>
      <c r="EK576">
        <f>IF($GO576&gt;=26,INDEX($DI:$DI,$GN576+26),"")</f>
      </c>
      <c r="EL576">
        <f>IF($GO576&gt;=27,INDEX($DI:$DI,$GN576+27),"")</f>
      </c>
      <c r="EM576">
        <f>IF($GO576&gt;=28,INDEX($DI:$DI,$GN576+28),"")</f>
      </c>
      <c r="EN576">
        <f>IF($GO576&gt;=29,INDEX($DI:$DI,$GN576+29),"")</f>
      </c>
      <c r="EO576">
        <f>IF($GO576&gt;=30,INDEX($DI:$DI,$GN576+30),"")</f>
      </c>
      <c r="EP576">
        <f>IF($GO576&gt;=31,INDEX($DI:$DI,$GN576+31),"")</f>
      </c>
      <c r="EQ576">
        <f>IF($GO576&gt;=32,INDEX($DI:$DI,$GN576+32),"")</f>
      </c>
      <c r="ER576">
        <f>IF($GO576&gt;=33,INDEX($DI:$DI,$GN576+33),"")</f>
      </c>
      <c r="ES576">
        <f>IF($GO576&gt;=34,INDEX($DI:$DI,$GN576+34),"")</f>
      </c>
      <c r="ET576">
        <f>IF($GO576&gt;=35,INDEX($DI:$DI,$GN576+35),"")</f>
      </c>
      <c r="EU576">
        <f>IF($GO576&gt;=36,INDEX($DI:$DI,$GN576+36),"")</f>
      </c>
      <c r="EV576">
        <f>IF($GO576&gt;=37,INDEX($DI:$DI,$GN576+37),"")</f>
      </c>
      <c r="EW576">
        <f>IF($GO576&gt;=38,INDEX($DI:$DI,$GN576+38),"")</f>
      </c>
      <c r="EX576">
        <f>IF($GO576&gt;=39,INDEX($DI:$DI,$GN576+39),"")</f>
      </c>
      <c r="EY576">
        <f>IF($GO576&gt;=40,INDEX($DI:$DI,$GN576+40),"")</f>
      </c>
      <c r="EZ576">
        <f>IF($GO576&gt;=1,INDEX($DJ:$DJ,$GN576+1),"")</f>
      </c>
      <c r="FA576">
        <f>IF($GO576&gt;=2,INDEX($DJ:$DJ,$GN576+2),"")</f>
      </c>
      <c r="FB576">
        <f>IF($GO576&gt;=3,INDEX($DJ:$DJ,$GN576+3),"")</f>
      </c>
      <c r="FC576">
        <f>IF($GO576&gt;=4,INDEX($DJ:$DJ,$GN576+4),"")</f>
      </c>
      <c r="FD576">
        <f>IF($GO576&gt;=5,INDEX($DJ:$DJ,$GN576+5),"")</f>
      </c>
      <c r="FE576">
        <f>IF($GO576&gt;=6,INDEX($DJ:$DJ,$GN576+6),"")</f>
      </c>
      <c r="FF576">
        <f>IF($GO576&gt;=7,INDEX($DJ:$DJ,$GN576+7),"")</f>
      </c>
      <c r="FG576">
        <f>IF($GO576&gt;=8,INDEX($DJ:$DJ,$GN576+8),"")</f>
      </c>
      <c r="FH576">
        <f>IF($GO576&gt;=9,INDEX($DJ:$DJ,$GN576+9),"")</f>
      </c>
      <c r="FI576">
        <f>IF($GO576&gt;=10,INDEX($DJ:$DJ,$GN576+10),"")</f>
      </c>
      <c r="FJ576">
        <f>IF($GO576&gt;=11,INDEX($DJ:$DJ,$GN576+11),"")</f>
      </c>
      <c r="FK576">
        <f>IF($GO576&gt;=12,INDEX($DJ:$DJ,$GN576+12),"")</f>
      </c>
      <c r="FL576">
        <f>IF($GO576&gt;=13,INDEX($DJ:$DJ,$GN576+13),"")</f>
      </c>
      <c r="FM576">
        <f>IF($GO576&gt;=14,INDEX($DJ:$DJ,$GN576+14),"")</f>
      </c>
      <c r="FN576">
        <f>IF($GO576&gt;=15,INDEX($DJ:$DJ,$GN576+15),"")</f>
      </c>
      <c r="FO576">
        <f>IF($GO576&gt;=16,INDEX($DJ:$DJ,$GN576+16),"")</f>
      </c>
      <c r="FP576">
        <f>IF($GO576&gt;=17,INDEX($DJ:$DJ,$GN576+17),"")</f>
      </c>
      <c r="FQ576">
        <f>IF($GO576&gt;=18,INDEX($DJ:$DJ,$GN576+18),"")</f>
      </c>
      <c r="FR576">
        <f>IF($GO576&gt;=19,INDEX($DJ:$DJ,$GN576+19),"")</f>
      </c>
      <c r="FS576">
        <f>IF($GO576&gt;=20,INDEX($DJ:$DJ,$GN576+20),"")</f>
      </c>
      <c r="FT576">
        <f>IF($GO576&gt;=21,INDEX($DJ:$DJ,$GN576+21),"")</f>
      </c>
      <c r="FU576">
        <f>IF($GO576&gt;=22,INDEX($DJ:$DJ,$GN576+22),"")</f>
      </c>
      <c r="FV576">
        <f>IF($GO576&gt;=23,INDEX($DJ:$DJ,$GN576+23),"")</f>
      </c>
      <c r="FW576">
        <f>IF($GO576&gt;=24,INDEX($DJ:$DJ,$GN576+24),"")</f>
      </c>
      <c r="FX576">
        <f>IF($GO576&gt;=25,INDEX($DJ:$DJ,$GN576+25),"")</f>
      </c>
      <c r="FY576">
        <f>IF($GO576&gt;=26,INDEX($DJ:$DJ,$GN576+26),"")</f>
      </c>
      <c r="FZ576">
        <f>IF($GO576&gt;=27,INDEX($DJ:$DJ,$GN576+27),"")</f>
      </c>
      <c r="GA576">
        <f>IF($GO576&gt;=28,INDEX($DJ:$DJ,$GN576+28),"")</f>
      </c>
      <c r="GB576">
        <f>IF($GO576&gt;=29,INDEX($DJ:$DJ,$GN576+29),"")</f>
      </c>
      <c r="GC576">
        <f>IF($GO576&gt;=30,INDEX($DJ:$DJ,$GN576+30),"")</f>
      </c>
      <c r="GD576">
        <f>IF($GO576&gt;=31,INDEX($DJ:$DJ,$GN576+31),"")</f>
      </c>
      <c r="GE576">
        <f>IF($GO576&gt;=32,INDEX($DJ:$DJ,$GN576+32),"")</f>
      </c>
      <c r="GF576">
        <f>IF($GO576&gt;=33,INDEX($DJ:$DJ,$GN576+33),"")</f>
      </c>
      <c r="GG576">
        <f>IF($GO576&gt;=34,INDEX($DJ:$DJ,$GN576+34),"")</f>
      </c>
      <c r="GH576">
        <f>IF($GO576&gt;=35,INDEX($DJ:$DJ,$GN576+35),"")</f>
      </c>
      <c r="GI576">
        <f>IF($GO576&gt;=36,INDEX($DJ:$DJ,$GN576+36),"")</f>
      </c>
      <c r="GJ576">
        <f>IF($GO576&gt;=37,INDEX($DJ:$DJ,$GN576+37),"")</f>
      </c>
      <c r="GK576">
        <f>IF($GO576&gt;=38,INDEX($DJ:$DJ,$GN576+38),"")</f>
      </c>
      <c r="GL576">
        <f>IF($GO576&gt;=39,INDEX($DJ:$DJ,$GN576+39),"")</f>
      </c>
      <c r="GM576">
        <f>IF($GO576&gt;=40,INDEX($DJ:$DJ,$GN576+40),"")</f>
      </c>
      <c r="GN576">
        <f>IFERROR(MATCH($DH576,$DI$2:$DI$148,0)+1,0)</f>
      </c>
      <c r="GO576">
        <f>IFERROR(INDEX($DK$2:$DK$148,MATCH($DH576,$DI$2:$DI$148,0)),0)</f>
      </c>
      <c r="GP576">
        <f>IFERROR(MATCH($Y576,$DL$576:$EY$576,0),0)</f>
      </c>
      <c r="GQ576">
        <f>IF($GP576&gt;0,INDEX($EZ$576:$GM$576,$GP576),"")</f>
      </c>
      <c r="GT576">
        <f>IF($JC576&gt;=1,INDEX($GR:$GR,$JB576+1),"")</f>
      </c>
      <c r="GU576">
        <f>IF($JC576&gt;=2,INDEX($GR:$GR,$JB576+2),"")</f>
      </c>
      <c r="GV576">
        <f>IF($JC576&gt;=3,INDEX($GR:$GR,$JB576+3),"")</f>
      </c>
      <c r="GW576">
        <f>IF($JC576&gt;=4,INDEX($GR:$GR,$JB576+4),"")</f>
      </c>
      <c r="GX576">
        <f>IF($JC576&gt;=5,INDEX($GR:$GR,$JB576+5),"")</f>
      </c>
      <c r="GY576">
        <f>IF($JC576&gt;=6,INDEX($GR:$GR,$JB576+6),"")</f>
      </c>
      <c r="GZ576">
        <f>IF($JC576&gt;=7,INDEX($GR:$GR,$JB576+7),"")</f>
      </c>
      <c r="HA576">
        <f>IF($JC576&gt;=8,INDEX($GR:$GR,$JB576+8),"")</f>
      </c>
      <c r="HB576">
        <f>IF($JC576&gt;=9,INDEX($GR:$GR,$JB576+9),"")</f>
      </c>
      <c r="HC576">
        <f>IF($JC576&gt;=10,INDEX($GR:$GR,$JB576+10),"")</f>
      </c>
      <c r="HD576">
        <f>IF($JC576&gt;=11,INDEX($GR:$GR,$JB576+11),"")</f>
      </c>
      <c r="HE576">
        <f>IF($JC576&gt;=12,INDEX($GR:$GR,$JB576+12),"")</f>
      </c>
      <c r="HF576">
        <f>IF($JC576&gt;=13,INDEX($GR:$GR,$JB576+13),"")</f>
      </c>
      <c r="HG576">
        <f>IF($JC576&gt;=14,INDEX($GR:$GR,$JB576+14),"")</f>
      </c>
      <c r="HH576">
        <f>IF($JC576&gt;=15,INDEX($GR:$GR,$JB576+15),"")</f>
      </c>
      <c r="HI576">
        <f>IF($JC576&gt;=16,INDEX($GR:$GR,$JB576+16),"")</f>
      </c>
      <c r="HJ576">
        <f>IF($JC576&gt;=17,INDEX($GR:$GR,$JB576+17),"")</f>
      </c>
      <c r="HK576">
        <f>IF($JC576&gt;=18,INDEX($GR:$GR,$JB576+18),"")</f>
      </c>
      <c r="HL576">
        <f>IF($JC576&gt;=19,INDEX($GR:$GR,$JB576+19),"")</f>
      </c>
      <c r="HM576">
        <f>IF($JC576&gt;=20,INDEX($GR:$GR,$JB576+20),"")</f>
      </c>
      <c r="HN576">
        <f>IF($JC576&gt;=21,INDEX($GR:$GR,$JB576+21),"")</f>
      </c>
      <c r="HO576">
        <f>IF($JC576&gt;=22,INDEX($GR:$GR,$JB576+22),"")</f>
      </c>
      <c r="HP576">
        <f>IF($JC576&gt;=23,INDEX($GR:$GR,$JB576+23),"")</f>
      </c>
      <c r="HQ576">
        <f>IF($JC576&gt;=24,INDEX($GR:$GR,$JB576+24),"")</f>
      </c>
      <c r="HR576">
        <f>IF($JC576&gt;=25,INDEX($GR:$GR,$JB576+25),"")</f>
      </c>
      <c r="HS576">
        <f>IF($JC576&gt;=26,INDEX($GR:$GR,$JB576+26),"")</f>
      </c>
      <c r="HT576">
        <f>IF($JC576&gt;=27,INDEX($GR:$GR,$JB576+27),"")</f>
      </c>
      <c r="HU576">
        <f>IF($JC576&gt;=28,INDEX($GR:$GR,$JB576+28),"")</f>
      </c>
      <c r="HV576">
        <f>IF($JC576&gt;=29,INDEX($GR:$GR,$JB576+29),"")</f>
      </c>
      <c r="HW576">
        <f>IF($JC576&gt;=30,INDEX($GR:$GR,$JB576+30),"")</f>
      </c>
      <c r="HX576">
        <f>IF($JC576&gt;=31,INDEX($GR:$GR,$JB576+31),"")</f>
      </c>
      <c r="HY576">
        <f>IF($JC576&gt;=32,INDEX($GR:$GR,$JB576+32),"")</f>
      </c>
      <c r="HZ576">
        <f>IF($JC576&gt;=33,INDEX($GR:$GR,$JB576+33),"")</f>
      </c>
      <c r="IA576">
        <f>IF($JC576&gt;=34,INDEX($GR:$GR,$JB576+34),"")</f>
      </c>
      <c r="IB576">
        <f>IF($JC576&gt;=35,INDEX($GR:$GR,$JB576+35),"")</f>
      </c>
      <c r="IC576">
        <f>IF($JC576&gt;=36,INDEX($GR:$GR,$JB576+36),"")</f>
      </c>
      <c r="ID576">
        <f>IF($JC576&gt;=37,INDEX($GR:$GR,$JB576+37),"")</f>
      </c>
      <c r="IE576">
        <f>IF($JC576&gt;=38,INDEX($GR:$GR,$JB576+38),"")</f>
      </c>
      <c r="IF576">
        <f>IF($JC576&gt;=39,INDEX($GR:$GR,$JB576+39),"")</f>
      </c>
      <c r="IG576">
        <f>IF($JC576&gt;=40,INDEX($GR:$GR,$JB576+40),"")</f>
      </c>
      <c r="IH576">
        <f>IF($JC576&gt;=41,INDEX($GR:$GR,$JB576+41),"")</f>
      </c>
      <c r="II576">
        <f>IF($JC576&gt;=42,INDEX($GR:$GR,$JB576+42),"")</f>
      </c>
      <c r="IJ576">
        <f>IF($JC576&gt;=43,INDEX($GR:$GR,$JB576+43),"")</f>
      </c>
      <c r="IK576">
        <f>IF($JC576&gt;=44,INDEX($GR:$GR,$JB576+44),"")</f>
      </c>
      <c r="IL576">
        <f>IF($JC576&gt;=45,INDEX($GR:$GR,$JB576+45),"")</f>
      </c>
      <c r="IM576">
        <f>IF($JC576&gt;=46,INDEX($GR:$GR,$JB576+46),"")</f>
      </c>
      <c r="IN576">
        <f>IF($JC576&gt;=47,INDEX($GR:$GR,$JB576+47),"")</f>
      </c>
      <c r="IO576">
        <f>IF($JC576&gt;=48,INDEX($GR:$GR,$JB576+48),"")</f>
      </c>
      <c r="IP576">
        <f>IF($JC576&gt;=49,INDEX($GR:$GR,$JB576+49),"")</f>
      </c>
      <c r="IQ576">
        <f>IF($JC576&gt;=50,INDEX($GR:$GR,$JB576+50),"")</f>
      </c>
      <c r="IR576">
        <f>IF($JC576&gt;=51,INDEX($GR:$GR,$JB576+51),"")</f>
      </c>
      <c r="IS576">
        <f>IF($JC576&gt;=52,INDEX($GR:$GR,$JB576+52),"")</f>
      </c>
      <c r="IT576">
        <f>IF($JC576&gt;=53,INDEX($GR:$GR,$JB576+53),"")</f>
      </c>
      <c r="IU576">
        <f>IF($JC576&gt;=54,INDEX($GR:$GR,$JB576+54),"")</f>
      </c>
      <c r="IV576">
        <f>IF($JC576&gt;=55,INDEX($GR:$GR,$JB576+55),"")</f>
      </c>
      <c r="IW576">
        <f>IF($JC576&gt;=56,INDEX($GR:$GR,$JB576+56),"")</f>
      </c>
      <c r="IX576">
        <f>IF($JC576&gt;=57,INDEX($GR:$GR,$JB576+57),"")</f>
      </c>
      <c r="IY576">
        <f>IF($JC576&gt;=58,INDEX($GR:$GR,$JB576+58),"")</f>
      </c>
      <c r="IZ576">
        <f>IF($JC576&gt;=59,INDEX($GR:$GR,$JB576+59),"")</f>
      </c>
      <c r="JA576">
        <f>IF($JC576&gt;=60,INDEX($GR:$GR,$JB576+60),"")</f>
      </c>
      <c r="JB576">
        <f>IFERROR(MATCH($GQ576,$GR$2:$GR$324,0)+1,0)</f>
      </c>
      <c r="JC576">
        <f>IFERROR(INDEX($GS$2:$GS$324,MATCH($GQ576,$GR$2:$GR$324,0)),0)</f>
      </c>
      <c r="JD576" t="s">
        <v>40</v>
      </c>
      <c r="JE576" t="s">
        <v>40</v>
      </c>
    </row>
    <row r="577" spans="1:265" x14ac:dyDescent="0.25">
      <c r="Q577">
        <f>IF(OR($T577="",$P577=""),"",IFERROR($T577/$P577,0))</f>
      </c>
      <c r="R577">
        <f>IF($T577="","",
SUM($S577,$U577,$Z577,$V577,$X577)*
(1-IF($AA577="",0,VALUE($AA577)/100)))</f>
      </c>
      <c r="S577">
        <f>IF($T577="","",$T577)</f>
      </c>
      <c r="U577">
        <f>IF($T577="","",
IF($N577="","",
IF(ISNUMBER(SEARCH("exempt",LOWER($N577))),0,
$T577*(VALUE(SUBSTITUTE($N577,"%",""))/100))))</f>
      </c>
      <c r="AB577">
        <f>IFERROR(IF(FIND(" - ",$K577)&gt;0,MID($K577,FIND(" - ",$K577)+3,LEN($K577)),""),"")</f>
      </c>
      <c r="AK577" t="s">
        <v>1164</v>
      </c>
      <c r="AP577">
        <f>IFERROR(LEFT($K577,FIND(" - ",$K577)-1),$K577)</f>
      </c>
      <c r="AS577">
        <f>IF($CH577&gt;=1,INDEX($AQ:$AQ,$CG577+1),"")</f>
      </c>
      <c r="AT577">
        <f>IF($CH577&gt;=2,INDEX($AQ:$AQ,$CG577+2),"")</f>
      </c>
      <c r="AU577">
        <f>IF($CH577&gt;=3,INDEX($AQ:$AQ,$CG577+3),"")</f>
      </c>
      <c r="AV577">
        <f>IF($CH577&gt;=4,INDEX($AQ:$AQ,$CG577+4),"")</f>
      </c>
      <c r="AW577">
        <f>IF($CH577&gt;=5,INDEX($AQ:$AQ,$CG577+5),"")</f>
      </c>
      <c r="AX577">
        <f>IF($CH577&gt;=6,INDEX($AQ:$AQ,$CG577+6),"")</f>
      </c>
      <c r="AY577">
        <f>IF($CH577&gt;=7,INDEX($AQ:$AQ,$CG577+7),"")</f>
      </c>
      <c r="AZ577">
        <f>IF($CH577&gt;=8,INDEX($AQ:$AQ,$CG577+8),"")</f>
      </c>
      <c r="BA577">
        <f>IF($CH577&gt;=9,INDEX($AQ:$AQ,$CG577+9),"")</f>
      </c>
      <c r="BB577">
        <f>IF($CH577&gt;=10,INDEX($AQ:$AQ,$CG577+10),"")</f>
      </c>
      <c r="BC577">
        <f>IF($CH577&gt;=11,INDEX($AQ:$AQ,$CG577+11),"")</f>
      </c>
      <c r="BD577">
        <f>IF($CH577&gt;=12,INDEX($AQ:$AQ,$CG577+12),"")</f>
      </c>
      <c r="BE577">
        <f>IF($CH577&gt;=13,INDEX($AQ:$AQ,$CG577+13),"")</f>
      </c>
      <c r="BF577">
        <f>IF($CH577&gt;=14,INDEX($AQ:$AQ,$CG577+14),"")</f>
      </c>
      <c r="BG577">
        <f>IF($CH577&gt;=15,INDEX($AQ:$AQ,$CG577+15),"")</f>
      </c>
      <c r="BH577">
        <f>IF($CH577&gt;=16,INDEX($AQ:$AQ,$CG577+16),"")</f>
      </c>
      <c r="BI577">
        <f>IF($CH577&gt;=17,INDEX($AQ:$AQ,$CG577+17),"")</f>
      </c>
      <c r="BJ577">
        <f>IF($CH577&gt;=18,INDEX($AQ:$AQ,$CG577+18),"")</f>
      </c>
      <c r="BK577">
        <f>IF($CH577&gt;=19,INDEX($AQ:$AQ,$CG577+19),"")</f>
      </c>
      <c r="BL577">
        <f>IF($CH577&gt;=20,INDEX($AQ:$AQ,$CG577+20),"")</f>
      </c>
      <c r="BM577">
        <f>IF($CH577&gt;=21,INDEX($AQ:$AQ,$CG577+21),"")</f>
      </c>
      <c r="BN577">
        <f>IF($CH577&gt;=22,INDEX($AQ:$AQ,$CG577+22),"")</f>
      </c>
      <c r="BO577">
        <f>IF($CH577&gt;=23,INDEX($AQ:$AQ,$CG577+23),"")</f>
      </c>
      <c r="BP577">
        <f>IF($CH577&gt;=24,INDEX($AQ:$AQ,$CG577+24),"")</f>
      </c>
      <c r="BQ577">
        <f>IF($CH577&gt;=25,INDEX($AQ:$AQ,$CG577+25),"")</f>
      </c>
      <c r="BR577">
        <f>IF($CH577&gt;=26,INDEX($AQ:$AQ,$CG577+26),"")</f>
      </c>
      <c r="BS577">
        <f>IF($CH577&gt;=27,INDEX($AQ:$AQ,$CG577+27),"")</f>
      </c>
      <c r="BT577">
        <f>IF($CH577&gt;=28,INDEX($AQ:$AQ,$CG577+28),"")</f>
      </c>
      <c r="BU577">
        <f>IF($CH577&gt;=29,INDEX($AQ:$AQ,$CG577+29),"")</f>
      </c>
      <c r="BV577">
        <f>IF($CH577&gt;=30,INDEX($AQ:$AQ,$CG577+30),"")</f>
      </c>
      <c r="BW577">
        <f>IF($CH577&gt;=31,INDEX($AQ:$AQ,$CG577+31),"")</f>
      </c>
      <c r="BX577">
        <f>IF($CH577&gt;=32,INDEX($AQ:$AQ,$CG577+32),"")</f>
      </c>
      <c r="BY577">
        <f>IF($CH577&gt;=33,INDEX($AQ:$AQ,$CG577+33),"")</f>
      </c>
      <c r="BZ577">
        <f>IF($CH577&gt;=34,INDEX($AQ:$AQ,$CG577+34),"")</f>
      </c>
      <c r="CA577">
        <f>IF($CH577&gt;=35,INDEX($AQ:$AQ,$CG577+35),"")</f>
      </c>
      <c r="CB577">
        <f>IF($CH577&gt;=36,INDEX($AQ:$AQ,$CG577+36),"")</f>
      </c>
      <c r="CC577">
        <f>IF($CH577&gt;=37,INDEX($AQ:$AQ,$CG577+37),"")</f>
      </c>
      <c r="CD577">
        <f>IF($CH577&gt;=38,INDEX($AQ:$AQ,$CG577+38),"")</f>
      </c>
      <c r="CE577">
        <f>IF($CH577&gt;=39,INDEX($AQ:$AQ,$CG577+39),"")</f>
      </c>
      <c r="CF577">
        <f>IF($CH577&gt;=40,INDEX($AQ:$AQ,$CG577+40),"")</f>
      </c>
      <c r="CG577">
        <f>IFERROR(MATCH($AP577,$AQ$2:$AQ$134,0)+1,0)</f>
      </c>
      <c r="CH577">
        <f>IFERROR(INDEX($AR$2:$AR$134,MATCH($AP577,$AQ$2:$AQ$134,0)),0)</f>
      </c>
      <c r="CI577">
        <f>IFERROR(LEFT($L577,FIND(" - ",$L577)-1),$L577)</f>
      </c>
      <c r="CL577">
        <f>IF($DG577&gt;=1,INDEX($CJ:$CJ,$DF577+1),"")</f>
      </c>
      <c r="CM577">
        <f>IF($DG577&gt;=2,INDEX($CJ:$CJ,$DF577+2),"")</f>
      </c>
      <c r="CN577">
        <f>IF($DG577&gt;=3,INDEX($CJ:$CJ,$DF577+3),"")</f>
      </c>
      <c r="CO577">
        <f>IF($DG577&gt;=4,INDEX($CJ:$CJ,$DF577+4),"")</f>
      </c>
      <c r="CP577">
        <f>IF($DG577&gt;=5,INDEX($CJ:$CJ,$DF577+5),"")</f>
      </c>
      <c r="CQ577">
        <f>IF($DG577&gt;=6,INDEX($CJ:$CJ,$DF577+6),"")</f>
      </c>
      <c r="CR577">
        <f>IF($DG577&gt;=7,INDEX($CJ:$CJ,$DF577+7),"")</f>
      </c>
      <c r="CS577">
        <f>IF($DG577&gt;=8,INDEX($CJ:$CJ,$DF577+8),"")</f>
      </c>
      <c r="CT577">
        <f>IF($DG577&gt;=9,INDEX($CJ:$CJ,$DF577+9),"")</f>
      </c>
      <c r="CU577">
        <f>IF($DG577&gt;=10,INDEX($CJ:$CJ,$DF577+10),"")</f>
      </c>
      <c r="CV577">
        <f>IF($DG577&gt;=11,INDEX($CJ:$CJ,$DF577+11),"")</f>
      </c>
      <c r="CW577">
        <f>IF($DG577&gt;=12,INDEX($CJ:$CJ,$DF577+12),"")</f>
      </c>
      <c r="CX577">
        <f>IF($DG577&gt;=13,INDEX($CJ:$CJ,$DF577+13),"")</f>
      </c>
      <c r="CY577">
        <f>IF($DG577&gt;=14,INDEX($CJ:$CJ,$DF577+14),"")</f>
      </c>
      <c r="CZ577">
        <f>IF($DG577&gt;=15,INDEX($CJ:$CJ,$DF577+15),"")</f>
      </c>
      <c r="DA577">
        <f>IF($DG577&gt;=16,INDEX($CJ:$CJ,$DF577+16),"")</f>
      </c>
      <c r="DB577">
        <f>IF($DG577&gt;=17,INDEX($CJ:$CJ,$DF577+17),"")</f>
      </c>
      <c r="DC577">
        <f>IF($DG577&gt;=18,INDEX($CJ:$CJ,$DF577+18),"")</f>
      </c>
      <c r="DD577">
        <f>IF($DG577&gt;=19,INDEX($CJ:$CJ,$DF577+19),"")</f>
      </c>
      <c r="DE577">
        <f>IF($DG577&gt;=20,INDEX($CJ:$CJ,$DF577+20),"")</f>
      </c>
      <c r="DF577">
        <f>IFERROR(MATCH($CI577,$CJ$2:$CJ$263,0)+1,0)</f>
      </c>
      <c r="DG577">
        <f>IFERROR(INDEX($CK$2:$CK$263,MATCH($CI577,$CJ$2:$CJ$263,0)),0)</f>
      </c>
      <c r="DH577">
        <f>IFERROR(INDEX($AO:$AO,MATCH($N577,$AN:$AN,0))&amp;"","")</f>
      </c>
      <c r="DL577">
        <f>IF($GO577&gt;=1,INDEX($DI:$DI,$GN577+1),"")</f>
      </c>
      <c r="DM577">
        <f>IF($GO577&gt;=2,INDEX($DI:$DI,$GN577+2),"")</f>
      </c>
      <c r="DN577">
        <f>IF($GO577&gt;=3,INDEX($DI:$DI,$GN577+3),"")</f>
      </c>
      <c r="DO577">
        <f>IF($GO577&gt;=4,INDEX($DI:$DI,$GN577+4),"")</f>
      </c>
      <c r="DP577">
        <f>IF($GO577&gt;=5,INDEX($DI:$DI,$GN577+5),"")</f>
      </c>
      <c r="DQ577">
        <f>IF($GO577&gt;=6,INDEX($DI:$DI,$GN577+6),"")</f>
      </c>
      <c r="DR577">
        <f>IF($GO577&gt;=7,INDEX($DI:$DI,$GN577+7),"")</f>
      </c>
      <c r="DS577">
        <f>IF($GO577&gt;=8,INDEX($DI:$DI,$GN577+8),"")</f>
      </c>
      <c r="DT577">
        <f>IF($GO577&gt;=9,INDEX($DI:$DI,$GN577+9),"")</f>
      </c>
      <c r="DU577">
        <f>IF($GO577&gt;=10,INDEX($DI:$DI,$GN577+10),"")</f>
      </c>
      <c r="DV577">
        <f>IF($GO577&gt;=11,INDEX($DI:$DI,$GN577+11),"")</f>
      </c>
      <c r="DW577">
        <f>IF($GO577&gt;=12,INDEX($DI:$DI,$GN577+12),"")</f>
      </c>
      <c r="DX577">
        <f>IF($GO577&gt;=13,INDEX($DI:$DI,$GN577+13),"")</f>
      </c>
      <c r="DY577">
        <f>IF($GO577&gt;=14,INDEX($DI:$DI,$GN577+14),"")</f>
      </c>
      <c r="DZ577">
        <f>IF($GO577&gt;=15,INDEX($DI:$DI,$GN577+15),"")</f>
      </c>
      <c r="EA577">
        <f>IF($GO577&gt;=16,INDEX($DI:$DI,$GN577+16),"")</f>
      </c>
      <c r="EB577">
        <f>IF($GO577&gt;=17,INDEX($DI:$DI,$GN577+17),"")</f>
      </c>
      <c r="EC577">
        <f>IF($GO577&gt;=18,INDEX($DI:$DI,$GN577+18),"")</f>
      </c>
      <c r="ED577">
        <f>IF($GO577&gt;=19,INDEX($DI:$DI,$GN577+19),"")</f>
      </c>
      <c r="EE577">
        <f>IF($GO577&gt;=20,INDEX($DI:$DI,$GN577+20),"")</f>
      </c>
      <c r="EF577">
        <f>IF($GO577&gt;=21,INDEX($DI:$DI,$GN577+21),"")</f>
      </c>
      <c r="EG577">
        <f>IF($GO577&gt;=22,INDEX($DI:$DI,$GN577+22),"")</f>
      </c>
      <c r="EH577">
        <f>IF($GO577&gt;=23,INDEX($DI:$DI,$GN577+23),"")</f>
      </c>
      <c r="EI577">
        <f>IF($GO577&gt;=24,INDEX($DI:$DI,$GN577+24),"")</f>
      </c>
      <c r="EJ577">
        <f>IF($GO577&gt;=25,INDEX($DI:$DI,$GN577+25),"")</f>
      </c>
      <c r="EK577">
        <f>IF($GO577&gt;=26,INDEX($DI:$DI,$GN577+26),"")</f>
      </c>
      <c r="EL577">
        <f>IF($GO577&gt;=27,INDEX($DI:$DI,$GN577+27),"")</f>
      </c>
      <c r="EM577">
        <f>IF($GO577&gt;=28,INDEX($DI:$DI,$GN577+28),"")</f>
      </c>
      <c r="EN577">
        <f>IF($GO577&gt;=29,INDEX($DI:$DI,$GN577+29),"")</f>
      </c>
      <c r="EO577">
        <f>IF($GO577&gt;=30,INDEX($DI:$DI,$GN577+30),"")</f>
      </c>
      <c r="EP577">
        <f>IF($GO577&gt;=31,INDEX($DI:$DI,$GN577+31),"")</f>
      </c>
      <c r="EQ577">
        <f>IF($GO577&gt;=32,INDEX($DI:$DI,$GN577+32),"")</f>
      </c>
      <c r="ER577">
        <f>IF($GO577&gt;=33,INDEX($DI:$DI,$GN577+33),"")</f>
      </c>
      <c r="ES577">
        <f>IF($GO577&gt;=34,INDEX($DI:$DI,$GN577+34),"")</f>
      </c>
      <c r="ET577">
        <f>IF($GO577&gt;=35,INDEX($DI:$DI,$GN577+35),"")</f>
      </c>
      <c r="EU577">
        <f>IF($GO577&gt;=36,INDEX($DI:$DI,$GN577+36),"")</f>
      </c>
      <c r="EV577">
        <f>IF($GO577&gt;=37,INDEX($DI:$DI,$GN577+37),"")</f>
      </c>
      <c r="EW577">
        <f>IF($GO577&gt;=38,INDEX($DI:$DI,$GN577+38),"")</f>
      </c>
      <c r="EX577">
        <f>IF($GO577&gt;=39,INDEX($DI:$DI,$GN577+39),"")</f>
      </c>
      <c r="EY577">
        <f>IF($GO577&gt;=40,INDEX($DI:$DI,$GN577+40),"")</f>
      </c>
      <c r="EZ577">
        <f>IF($GO577&gt;=1,INDEX($DJ:$DJ,$GN577+1),"")</f>
      </c>
      <c r="FA577">
        <f>IF($GO577&gt;=2,INDEX($DJ:$DJ,$GN577+2),"")</f>
      </c>
      <c r="FB577">
        <f>IF($GO577&gt;=3,INDEX($DJ:$DJ,$GN577+3),"")</f>
      </c>
      <c r="FC577">
        <f>IF($GO577&gt;=4,INDEX($DJ:$DJ,$GN577+4),"")</f>
      </c>
      <c r="FD577">
        <f>IF($GO577&gt;=5,INDEX($DJ:$DJ,$GN577+5),"")</f>
      </c>
      <c r="FE577">
        <f>IF($GO577&gt;=6,INDEX($DJ:$DJ,$GN577+6),"")</f>
      </c>
      <c r="FF577">
        <f>IF($GO577&gt;=7,INDEX($DJ:$DJ,$GN577+7),"")</f>
      </c>
      <c r="FG577">
        <f>IF($GO577&gt;=8,INDEX($DJ:$DJ,$GN577+8),"")</f>
      </c>
      <c r="FH577">
        <f>IF($GO577&gt;=9,INDEX($DJ:$DJ,$GN577+9),"")</f>
      </c>
      <c r="FI577">
        <f>IF($GO577&gt;=10,INDEX($DJ:$DJ,$GN577+10),"")</f>
      </c>
      <c r="FJ577">
        <f>IF($GO577&gt;=11,INDEX($DJ:$DJ,$GN577+11),"")</f>
      </c>
      <c r="FK577">
        <f>IF($GO577&gt;=12,INDEX($DJ:$DJ,$GN577+12),"")</f>
      </c>
      <c r="FL577">
        <f>IF($GO577&gt;=13,INDEX($DJ:$DJ,$GN577+13),"")</f>
      </c>
      <c r="FM577">
        <f>IF($GO577&gt;=14,INDEX($DJ:$DJ,$GN577+14),"")</f>
      </c>
      <c r="FN577">
        <f>IF($GO577&gt;=15,INDEX($DJ:$DJ,$GN577+15),"")</f>
      </c>
      <c r="FO577">
        <f>IF($GO577&gt;=16,INDEX($DJ:$DJ,$GN577+16),"")</f>
      </c>
      <c r="FP577">
        <f>IF($GO577&gt;=17,INDEX($DJ:$DJ,$GN577+17),"")</f>
      </c>
      <c r="FQ577">
        <f>IF($GO577&gt;=18,INDEX($DJ:$DJ,$GN577+18),"")</f>
      </c>
      <c r="FR577">
        <f>IF($GO577&gt;=19,INDEX($DJ:$DJ,$GN577+19),"")</f>
      </c>
      <c r="FS577">
        <f>IF($GO577&gt;=20,INDEX($DJ:$DJ,$GN577+20),"")</f>
      </c>
      <c r="FT577">
        <f>IF($GO577&gt;=21,INDEX($DJ:$DJ,$GN577+21),"")</f>
      </c>
      <c r="FU577">
        <f>IF($GO577&gt;=22,INDEX($DJ:$DJ,$GN577+22),"")</f>
      </c>
      <c r="FV577">
        <f>IF($GO577&gt;=23,INDEX($DJ:$DJ,$GN577+23),"")</f>
      </c>
      <c r="FW577">
        <f>IF($GO577&gt;=24,INDEX($DJ:$DJ,$GN577+24),"")</f>
      </c>
      <c r="FX577">
        <f>IF($GO577&gt;=25,INDEX($DJ:$DJ,$GN577+25),"")</f>
      </c>
      <c r="FY577">
        <f>IF($GO577&gt;=26,INDEX($DJ:$DJ,$GN577+26),"")</f>
      </c>
      <c r="FZ577">
        <f>IF($GO577&gt;=27,INDEX($DJ:$DJ,$GN577+27),"")</f>
      </c>
      <c r="GA577">
        <f>IF($GO577&gt;=28,INDEX($DJ:$DJ,$GN577+28),"")</f>
      </c>
      <c r="GB577">
        <f>IF($GO577&gt;=29,INDEX($DJ:$DJ,$GN577+29),"")</f>
      </c>
      <c r="GC577">
        <f>IF($GO577&gt;=30,INDEX($DJ:$DJ,$GN577+30),"")</f>
      </c>
      <c r="GD577">
        <f>IF($GO577&gt;=31,INDEX($DJ:$DJ,$GN577+31),"")</f>
      </c>
      <c r="GE577">
        <f>IF($GO577&gt;=32,INDEX($DJ:$DJ,$GN577+32),"")</f>
      </c>
      <c r="GF577">
        <f>IF($GO577&gt;=33,INDEX($DJ:$DJ,$GN577+33),"")</f>
      </c>
      <c r="GG577">
        <f>IF($GO577&gt;=34,INDEX($DJ:$DJ,$GN577+34),"")</f>
      </c>
      <c r="GH577">
        <f>IF($GO577&gt;=35,INDEX($DJ:$DJ,$GN577+35),"")</f>
      </c>
      <c r="GI577">
        <f>IF($GO577&gt;=36,INDEX($DJ:$DJ,$GN577+36),"")</f>
      </c>
      <c r="GJ577">
        <f>IF($GO577&gt;=37,INDEX($DJ:$DJ,$GN577+37),"")</f>
      </c>
      <c r="GK577">
        <f>IF($GO577&gt;=38,INDEX($DJ:$DJ,$GN577+38),"")</f>
      </c>
      <c r="GL577">
        <f>IF($GO577&gt;=39,INDEX($DJ:$DJ,$GN577+39),"")</f>
      </c>
      <c r="GM577">
        <f>IF($GO577&gt;=40,INDEX($DJ:$DJ,$GN577+40),"")</f>
      </c>
      <c r="GN577">
        <f>IFERROR(MATCH($DH577,$DI$2:$DI$148,0)+1,0)</f>
      </c>
      <c r="GO577">
        <f>IFERROR(INDEX($DK$2:$DK$148,MATCH($DH577,$DI$2:$DI$148,0)),0)</f>
      </c>
      <c r="GP577">
        <f>IFERROR(MATCH($Y577,$DL$577:$EY$577,0),0)</f>
      </c>
      <c r="GQ577">
        <f>IF($GP577&gt;0,INDEX($EZ$577:$GM$577,$GP577),"")</f>
      </c>
      <c r="GT577">
        <f>IF($JC577&gt;=1,INDEX($GR:$GR,$JB577+1),"")</f>
      </c>
      <c r="GU577">
        <f>IF($JC577&gt;=2,INDEX($GR:$GR,$JB577+2),"")</f>
      </c>
      <c r="GV577">
        <f>IF($JC577&gt;=3,INDEX($GR:$GR,$JB577+3),"")</f>
      </c>
      <c r="GW577">
        <f>IF($JC577&gt;=4,INDEX($GR:$GR,$JB577+4),"")</f>
      </c>
      <c r="GX577">
        <f>IF($JC577&gt;=5,INDEX($GR:$GR,$JB577+5),"")</f>
      </c>
      <c r="GY577">
        <f>IF($JC577&gt;=6,INDEX($GR:$GR,$JB577+6),"")</f>
      </c>
      <c r="GZ577">
        <f>IF($JC577&gt;=7,INDEX($GR:$GR,$JB577+7),"")</f>
      </c>
      <c r="HA577">
        <f>IF($JC577&gt;=8,INDEX($GR:$GR,$JB577+8),"")</f>
      </c>
      <c r="HB577">
        <f>IF($JC577&gt;=9,INDEX($GR:$GR,$JB577+9),"")</f>
      </c>
      <c r="HC577">
        <f>IF($JC577&gt;=10,INDEX($GR:$GR,$JB577+10),"")</f>
      </c>
      <c r="HD577">
        <f>IF($JC577&gt;=11,INDEX($GR:$GR,$JB577+11),"")</f>
      </c>
      <c r="HE577">
        <f>IF($JC577&gt;=12,INDEX($GR:$GR,$JB577+12),"")</f>
      </c>
      <c r="HF577">
        <f>IF($JC577&gt;=13,INDEX($GR:$GR,$JB577+13),"")</f>
      </c>
      <c r="HG577">
        <f>IF($JC577&gt;=14,INDEX($GR:$GR,$JB577+14),"")</f>
      </c>
      <c r="HH577">
        <f>IF($JC577&gt;=15,INDEX($GR:$GR,$JB577+15),"")</f>
      </c>
      <c r="HI577">
        <f>IF($JC577&gt;=16,INDEX($GR:$GR,$JB577+16),"")</f>
      </c>
      <c r="HJ577">
        <f>IF($JC577&gt;=17,INDEX($GR:$GR,$JB577+17),"")</f>
      </c>
      <c r="HK577">
        <f>IF($JC577&gt;=18,INDEX($GR:$GR,$JB577+18),"")</f>
      </c>
      <c r="HL577">
        <f>IF($JC577&gt;=19,INDEX($GR:$GR,$JB577+19),"")</f>
      </c>
      <c r="HM577">
        <f>IF($JC577&gt;=20,INDEX($GR:$GR,$JB577+20),"")</f>
      </c>
      <c r="HN577">
        <f>IF($JC577&gt;=21,INDEX($GR:$GR,$JB577+21),"")</f>
      </c>
      <c r="HO577">
        <f>IF($JC577&gt;=22,INDEX($GR:$GR,$JB577+22),"")</f>
      </c>
      <c r="HP577">
        <f>IF($JC577&gt;=23,INDEX($GR:$GR,$JB577+23),"")</f>
      </c>
      <c r="HQ577">
        <f>IF($JC577&gt;=24,INDEX($GR:$GR,$JB577+24),"")</f>
      </c>
      <c r="HR577">
        <f>IF($JC577&gt;=25,INDEX($GR:$GR,$JB577+25),"")</f>
      </c>
      <c r="HS577">
        <f>IF($JC577&gt;=26,INDEX($GR:$GR,$JB577+26),"")</f>
      </c>
      <c r="HT577">
        <f>IF($JC577&gt;=27,INDEX($GR:$GR,$JB577+27),"")</f>
      </c>
      <c r="HU577">
        <f>IF($JC577&gt;=28,INDEX($GR:$GR,$JB577+28),"")</f>
      </c>
      <c r="HV577">
        <f>IF($JC577&gt;=29,INDEX($GR:$GR,$JB577+29),"")</f>
      </c>
      <c r="HW577">
        <f>IF($JC577&gt;=30,INDEX($GR:$GR,$JB577+30),"")</f>
      </c>
      <c r="HX577">
        <f>IF($JC577&gt;=31,INDEX($GR:$GR,$JB577+31),"")</f>
      </c>
      <c r="HY577">
        <f>IF($JC577&gt;=32,INDEX($GR:$GR,$JB577+32),"")</f>
      </c>
      <c r="HZ577">
        <f>IF($JC577&gt;=33,INDEX($GR:$GR,$JB577+33),"")</f>
      </c>
      <c r="IA577">
        <f>IF($JC577&gt;=34,INDEX($GR:$GR,$JB577+34),"")</f>
      </c>
      <c r="IB577">
        <f>IF($JC577&gt;=35,INDEX($GR:$GR,$JB577+35),"")</f>
      </c>
      <c r="IC577">
        <f>IF($JC577&gt;=36,INDEX($GR:$GR,$JB577+36),"")</f>
      </c>
      <c r="ID577">
        <f>IF($JC577&gt;=37,INDEX($GR:$GR,$JB577+37),"")</f>
      </c>
      <c r="IE577">
        <f>IF($JC577&gt;=38,INDEX($GR:$GR,$JB577+38),"")</f>
      </c>
      <c r="IF577">
        <f>IF($JC577&gt;=39,INDEX($GR:$GR,$JB577+39),"")</f>
      </c>
      <c r="IG577">
        <f>IF($JC577&gt;=40,INDEX($GR:$GR,$JB577+40),"")</f>
      </c>
      <c r="IH577">
        <f>IF($JC577&gt;=41,INDEX($GR:$GR,$JB577+41),"")</f>
      </c>
      <c r="II577">
        <f>IF($JC577&gt;=42,INDEX($GR:$GR,$JB577+42),"")</f>
      </c>
      <c r="IJ577">
        <f>IF($JC577&gt;=43,INDEX($GR:$GR,$JB577+43),"")</f>
      </c>
      <c r="IK577">
        <f>IF($JC577&gt;=44,INDEX($GR:$GR,$JB577+44),"")</f>
      </c>
      <c r="IL577">
        <f>IF($JC577&gt;=45,INDEX($GR:$GR,$JB577+45),"")</f>
      </c>
      <c r="IM577">
        <f>IF($JC577&gt;=46,INDEX($GR:$GR,$JB577+46),"")</f>
      </c>
      <c r="IN577">
        <f>IF($JC577&gt;=47,INDEX($GR:$GR,$JB577+47),"")</f>
      </c>
      <c r="IO577">
        <f>IF($JC577&gt;=48,INDEX($GR:$GR,$JB577+48),"")</f>
      </c>
      <c r="IP577">
        <f>IF($JC577&gt;=49,INDEX($GR:$GR,$JB577+49),"")</f>
      </c>
      <c r="IQ577">
        <f>IF($JC577&gt;=50,INDEX($GR:$GR,$JB577+50),"")</f>
      </c>
      <c r="IR577">
        <f>IF($JC577&gt;=51,INDEX($GR:$GR,$JB577+51),"")</f>
      </c>
      <c r="IS577">
        <f>IF($JC577&gt;=52,INDEX($GR:$GR,$JB577+52),"")</f>
      </c>
      <c r="IT577">
        <f>IF($JC577&gt;=53,INDEX($GR:$GR,$JB577+53),"")</f>
      </c>
      <c r="IU577">
        <f>IF($JC577&gt;=54,INDEX($GR:$GR,$JB577+54),"")</f>
      </c>
      <c r="IV577">
        <f>IF($JC577&gt;=55,INDEX($GR:$GR,$JB577+55),"")</f>
      </c>
      <c r="IW577">
        <f>IF($JC577&gt;=56,INDEX($GR:$GR,$JB577+56),"")</f>
      </c>
      <c r="IX577">
        <f>IF($JC577&gt;=57,INDEX($GR:$GR,$JB577+57),"")</f>
      </c>
      <c r="IY577">
        <f>IF($JC577&gt;=58,INDEX($GR:$GR,$JB577+58),"")</f>
      </c>
      <c r="IZ577">
        <f>IF($JC577&gt;=59,INDEX($GR:$GR,$JB577+59),"")</f>
      </c>
      <c r="JA577">
        <f>IF($JC577&gt;=60,INDEX($GR:$GR,$JB577+60),"")</f>
      </c>
      <c r="JB577">
        <f>IFERROR(MATCH($GQ577,$GR$2:$GR$324,0)+1,0)</f>
      </c>
      <c r="JC577">
        <f>IFERROR(INDEX($GS$2:$GS$324,MATCH($GQ577,$GR$2:$GR$324,0)),0)</f>
      </c>
      <c r="JD577" t="s">
        <v>40</v>
      </c>
      <c r="JE577" t="s">
        <v>40</v>
      </c>
    </row>
    <row r="578" spans="1:265" x14ac:dyDescent="0.25">
      <c r="Q578">
        <f>IF(OR($T578="",$P578=""),"",IFERROR($T578/$P578,0))</f>
      </c>
      <c r="R578">
        <f>IF($T578="","",
SUM($S578,$U578,$Z578,$V578,$X578)*
(1-IF($AA578="",0,VALUE($AA578)/100)))</f>
      </c>
      <c r="S578">
        <f>IF($T578="","",$T578)</f>
      </c>
      <c r="U578">
        <f>IF($T578="","",
IF($N578="","",
IF(ISNUMBER(SEARCH("exempt",LOWER($N578))),0,
$T578*(VALUE(SUBSTITUTE($N578,"%",""))/100))))</f>
      </c>
      <c r="AB578">
        <f>IFERROR(IF(FIND(" - ",$K578)&gt;0,MID($K578,FIND(" - ",$K578)+3,LEN($K578)),""),"")</f>
      </c>
      <c r="AK578" t="s">
        <v>1165</v>
      </c>
      <c r="AP578">
        <f>IFERROR(LEFT($K578,FIND(" - ",$K578)-1),$K578)</f>
      </c>
      <c r="AS578">
        <f>IF($CH578&gt;=1,INDEX($AQ:$AQ,$CG578+1),"")</f>
      </c>
      <c r="AT578">
        <f>IF($CH578&gt;=2,INDEX($AQ:$AQ,$CG578+2),"")</f>
      </c>
      <c r="AU578">
        <f>IF($CH578&gt;=3,INDEX($AQ:$AQ,$CG578+3),"")</f>
      </c>
      <c r="AV578">
        <f>IF($CH578&gt;=4,INDEX($AQ:$AQ,$CG578+4),"")</f>
      </c>
      <c r="AW578">
        <f>IF($CH578&gt;=5,INDEX($AQ:$AQ,$CG578+5),"")</f>
      </c>
      <c r="AX578">
        <f>IF($CH578&gt;=6,INDEX($AQ:$AQ,$CG578+6),"")</f>
      </c>
      <c r="AY578">
        <f>IF($CH578&gt;=7,INDEX($AQ:$AQ,$CG578+7),"")</f>
      </c>
      <c r="AZ578">
        <f>IF($CH578&gt;=8,INDEX($AQ:$AQ,$CG578+8),"")</f>
      </c>
      <c r="BA578">
        <f>IF($CH578&gt;=9,INDEX($AQ:$AQ,$CG578+9),"")</f>
      </c>
      <c r="BB578">
        <f>IF($CH578&gt;=10,INDEX($AQ:$AQ,$CG578+10),"")</f>
      </c>
      <c r="BC578">
        <f>IF($CH578&gt;=11,INDEX($AQ:$AQ,$CG578+11),"")</f>
      </c>
      <c r="BD578">
        <f>IF($CH578&gt;=12,INDEX($AQ:$AQ,$CG578+12),"")</f>
      </c>
      <c r="BE578">
        <f>IF($CH578&gt;=13,INDEX($AQ:$AQ,$CG578+13),"")</f>
      </c>
      <c r="BF578">
        <f>IF($CH578&gt;=14,INDEX($AQ:$AQ,$CG578+14),"")</f>
      </c>
      <c r="BG578">
        <f>IF($CH578&gt;=15,INDEX($AQ:$AQ,$CG578+15),"")</f>
      </c>
      <c r="BH578">
        <f>IF($CH578&gt;=16,INDEX($AQ:$AQ,$CG578+16),"")</f>
      </c>
      <c r="BI578">
        <f>IF($CH578&gt;=17,INDEX($AQ:$AQ,$CG578+17),"")</f>
      </c>
      <c r="BJ578">
        <f>IF($CH578&gt;=18,INDEX($AQ:$AQ,$CG578+18),"")</f>
      </c>
      <c r="BK578">
        <f>IF($CH578&gt;=19,INDEX($AQ:$AQ,$CG578+19),"")</f>
      </c>
      <c r="BL578">
        <f>IF($CH578&gt;=20,INDEX($AQ:$AQ,$CG578+20),"")</f>
      </c>
      <c r="BM578">
        <f>IF($CH578&gt;=21,INDEX($AQ:$AQ,$CG578+21),"")</f>
      </c>
      <c r="BN578">
        <f>IF($CH578&gt;=22,INDEX($AQ:$AQ,$CG578+22),"")</f>
      </c>
      <c r="BO578">
        <f>IF($CH578&gt;=23,INDEX($AQ:$AQ,$CG578+23),"")</f>
      </c>
      <c r="BP578">
        <f>IF($CH578&gt;=24,INDEX($AQ:$AQ,$CG578+24),"")</f>
      </c>
      <c r="BQ578">
        <f>IF($CH578&gt;=25,INDEX($AQ:$AQ,$CG578+25),"")</f>
      </c>
      <c r="BR578">
        <f>IF($CH578&gt;=26,INDEX($AQ:$AQ,$CG578+26),"")</f>
      </c>
      <c r="BS578">
        <f>IF($CH578&gt;=27,INDEX($AQ:$AQ,$CG578+27),"")</f>
      </c>
      <c r="BT578">
        <f>IF($CH578&gt;=28,INDEX($AQ:$AQ,$CG578+28),"")</f>
      </c>
      <c r="BU578">
        <f>IF($CH578&gt;=29,INDEX($AQ:$AQ,$CG578+29),"")</f>
      </c>
      <c r="BV578">
        <f>IF($CH578&gt;=30,INDEX($AQ:$AQ,$CG578+30),"")</f>
      </c>
      <c r="BW578">
        <f>IF($CH578&gt;=31,INDEX($AQ:$AQ,$CG578+31),"")</f>
      </c>
      <c r="BX578">
        <f>IF($CH578&gt;=32,INDEX($AQ:$AQ,$CG578+32),"")</f>
      </c>
      <c r="BY578">
        <f>IF($CH578&gt;=33,INDEX($AQ:$AQ,$CG578+33),"")</f>
      </c>
      <c r="BZ578">
        <f>IF($CH578&gt;=34,INDEX($AQ:$AQ,$CG578+34),"")</f>
      </c>
      <c r="CA578">
        <f>IF($CH578&gt;=35,INDEX($AQ:$AQ,$CG578+35),"")</f>
      </c>
      <c r="CB578">
        <f>IF($CH578&gt;=36,INDEX($AQ:$AQ,$CG578+36),"")</f>
      </c>
      <c r="CC578">
        <f>IF($CH578&gt;=37,INDEX($AQ:$AQ,$CG578+37),"")</f>
      </c>
      <c r="CD578">
        <f>IF($CH578&gt;=38,INDEX($AQ:$AQ,$CG578+38),"")</f>
      </c>
      <c r="CE578">
        <f>IF($CH578&gt;=39,INDEX($AQ:$AQ,$CG578+39),"")</f>
      </c>
      <c r="CF578">
        <f>IF($CH578&gt;=40,INDEX($AQ:$AQ,$CG578+40),"")</f>
      </c>
      <c r="CG578">
        <f>IFERROR(MATCH($AP578,$AQ$2:$AQ$134,0)+1,0)</f>
      </c>
      <c r="CH578">
        <f>IFERROR(INDEX($AR$2:$AR$134,MATCH($AP578,$AQ$2:$AQ$134,0)),0)</f>
      </c>
      <c r="CI578">
        <f>IFERROR(LEFT($L578,FIND(" - ",$L578)-1),$L578)</f>
      </c>
      <c r="CL578">
        <f>IF($DG578&gt;=1,INDEX($CJ:$CJ,$DF578+1),"")</f>
      </c>
      <c r="CM578">
        <f>IF($DG578&gt;=2,INDEX($CJ:$CJ,$DF578+2),"")</f>
      </c>
      <c r="CN578">
        <f>IF($DG578&gt;=3,INDEX($CJ:$CJ,$DF578+3),"")</f>
      </c>
      <c r="CO578">
        <f>IF($DG578&gt;=4,INDEX($CJ:$CJ,$DF578+4),"")</f>
      </c>
      <c r="CP578">
        <f>IF($DG578&gt;=5,INDEX($CJ:$CJ,$DF578+5),"")</f>
      </c>
      <c r="CQ578">
        <f>IF($DG578&gt;=6,INDEX($CJ:$CJ,$DF578+6),"")</f>
      </c>
      <c r="CR578">
        <f>IF($DG578&gt;=7,INDEX($CJ:$CJ,$DF578+7),"")</f>
      </c>
      <c r="CS578">
        <f>IF($DG578&gt;=8,INDEX($CJ:$CJ,$DF578+8),"")</f>
      </c>
      <c r="CT578">
        <f>IF($DG578&gt;=9,INDEX($CJ:$CJ,$DF578+9),"")</f>
      </c>
      <c r="CU578">
        <f>IF($DG578&gt;=10,INDEX($CJ:$CJ,$DF578+10),"")</f>
      </c>
      <c r="CV578">
        <f>IF($DG578&gt;=11,INDEX($CJ:$CJ,$DF578+11),"")</f>
      </c>
      <c r="CW578">
        <f>IF($DG578&gt;=12,INDEX($CJ:$CJ,$DF578+12),"")</f>
      </c>
      <c r="CX578">
        <f>IF($DG578&gt;=13,INDEX($CJ:$CJ,$DF578+13),"")</f>
      </c>
      <c r="CY578">
        <f>IF($DG578&gt;=14,INDEX($CJ:$CJ,$DF578+14),"")</f>
      </c>
      <c r="CZ578">
        <f>IF($DG578&gt;=15,INDEX($CJ:$CJ,$DF578+15),"")</f>
      </c>
      <c r="DA578">
        <f>IF($DG578&gt;=16,INDEX($CJ:$CJ,$DF578+16),"")</f>
      </c>
      <c r="DB578">
        <f>IF($DG578&gt;=17,INDEX($CJ:$CJ,$DF578+17),"")</f>
      </c>
      <c r="DC578">
        <f>IF($DG578&gt;=18,INDEX($CJ:$CJ,$DF578+18),"")</f>
      </c>
      <c r="DD578">
        <f>IF($DG578&gt;=19,INDEX($CJ:$CJ,$DF578+19),"")</f>
      </c>
      <c r="DE578">
        <f>IF($DG578&gt;=20,INDEX($CJ:$CJ,$DF578+20),"")</f>
      </c>
      <c r="DF578">
        <f>IFERROR(MATCH($CI578,$CJ$2:$CJ$263,0)+1,0)</f>
      </c>
      <c r="DG578">
        <f>IFERROR(INDEX($CK$2:$CK$263,MATCH($CI578,$CJ$2:$CJ$263,0)),0)</f>
      </c>
      <c r="DH578">
        <f>IFERROR(INDEX($AO:$AO,MATCH($N578,$AN:$AN,0))&amp;"","")</f>
      </c>
      <c r="DL578">
        <f>IF($GO578&gt;=1,INDEX($DI:$DI,$GN578+1),"")</f>
      </c>
      <c r="DM578">
        <f>IF($GO578&gt;=2,INDEX($DI:$DI,$GN578+2),"")</f>
      </c>
      <c r="DN578">
        <f>IF($GO578&gt;=3,INDEX($DI:$DI,$GN578+3),"")</f>
      </c>
      <c r="DO578">
        <f>IF($GO578&gt;=4,INDEX($DI:$DI,$GN578+4),"")</f>
      </c>
      <c r="DP578">
        <f>IF($GO578&gt;=5,INDEX($DI:$DI,$GN578+5),"")</f>
      </c>
      <c r="DQ578">
        <f>IF($GO578&gt;=6,INDEX($DI:$DI,$GN578+6),"")</f>
      </c>
      <c r="DR578">
        <f>IF($GO578&gt;=7,INDEX($DI:$DI,$GN578+7),"")</f>
      </c>
      <c r="DS578">
        <f>IF($GO578&gt;=8,INDEX($DI:$DI,$GN578+8),"")</f>
      </c>
      <c r="DT578">
        <f>IF($GO578&gt;=9,INDEX($DI:$DI,$GN578+9),"")</f>
      </c>
      <c r="DU578">
        <f>IF($GO578&gt;=10,INDEX($DI:$DI,$GN578+10),"")</f>
      </c>
      <c r="DV578">
        <f>IF($GO578&gt;=11,INDEX($DI:$DI,$GN578+11),"")</f>
      </c>
      <c r="DW578">
        <f>IF($GO578&gt;=12,INDEX($DI:$DI,$GN578+12),"")</f>
      </c>
      <c r="DX578">
        <f>IF($GO578&gt;=13,INDEX($DI:$DI,$GN578+13),"")</f>
      </c>
      <c r="DY578">
        <f>IF($GO578&gt;=14,INDEX($DI:$DI,$GN578+14),"")</f>
      </c>
      <c r="DZ578">
        <f>IF($GO578&gt;=15,INDEX($DI:$DI,$GN578+15),"")</f>
      </c>
      <c r="EA578">
        <f>IF($GO578&gt;=16,INDEX($DI:$DI,$GN578+16),"")</f>
      </c>
      <c r="EB578">
        <f>IF($GO578&gt;=17,INDEX($DI:$DI,$GN578+17),"")</f>
      </c>
      <c r="EC578">
        <f>IF($GO578&gt;=18,INDEX($DI:$DI,$GN578+18),"")</f>
      </c>
      <c r="ED578">
        <f>IF($GO578&gt;=19,INDEX($DI:$DI,$GN578+19),"")</f>
      </c>
      <c r="EE578">
        <f>IF($GO578&gt;=20,INDEX($DI:$DI,$GN578+20),"")</f>
      </c>
      <c r="EF578">
        <f>IF($GO578&gt;=21,INDEX($DI:$DI,$GN578+21),"")</f>
      </c>
      <c r="EG578">
        <f>IF($GO578&gt;=22,INDEX($DI:$DI,$GN578+22),"")</f>
      </c>
      <c r="EH578">
        <f>IF($GO578&gt;=23,INDEX($DI:$DI,$GN578+23),"")</f>
      </c>
      <c r="EI578">
        <f>IF($GO578&gt;=24,INDEX($DI:$DI,$GN578+24),"")</f>
      </c>
      <c r="EJ578">
        <f>IF($GO578&gt;=25,INDEX($DI:$DI,$GN578+25),"")</f>
      </c>
      <c r="EK578">
        <f>IF($GO578&gt;=26,INDEX($DI:$DI,$GN578+26),"")</f>
      </c>
      <c r="EL578">
        <f>IF($GO578&gt;=27,INDEX($DI:$DI,$GN578+27),"")</f>
      </c>
      <c r="EM578">
        <f>IF($GO578&gt;=28,INDEX($DI:$DI,$GN578+28),"")</f>
      </c>
      <c r="EN578">
        <f>IF($GO578&gt;=29,INDEX($DI:$DI,$GN578+29),"")</f>
      </c>
      <c r="EO578">
        <f>IF($GO578&gt;=30,INDEX($DI:$DI,$GN578+30),"")</f>
      </c>
      <c r="EP578">
        <f>IF($GO578&gt;=31,INDEX($DI:$DI,$GN578+31),"")</f>
      </c>
      <c r="EQ578">
        <f>IF($GO578&gt;=32,INDEX($DI:$DI,$GN578+32),"")</f>
      </c>
      <c r="ER578">
        <f>IF($GO578&gt;=33,INDEX($DI:$DI,$GN578+33),"")</f>
      </c>
      <c r="ES578">
        <f>IF($GO578&gt;=34,INDEX($DI:$DI,$GN578+34),"")</f>
      </c>
      <c r="ET578">
        <f>IF($GO578&gt;=35,INDEX($DI:$DI,$GN578+35),"")</f>
      </c>
      <c r="EU578">
        <f>IF($GO578&gt;=36,INDEX($DI:$DI,$GN578+36),"")</f>
      </c>
      <c r="EV578">
        <f>IF($GO578&gt;=37,INDEX($DI:$DI,$GN578+37),"")</f>
      </c>
      <c r="EW578">
        <f>IF($GO578&gt;=38,INDEX($DI:$DI,$GN578+38),"")</f>
      </c>
      <c r="EX578">
        <f>IF($GO578&gt;=39,INDEX($DI:$DI,$GN578+39),"")</f>
      </c>
      <c r="EY578">
        <f>IF($GO578&gt;=40,INDEX($DI:$DI,$GN578+40),"")</f>
      </c>
      <c r="EZ578">
        <f>IF($GO578&gt;=1,INDEX($DJ:$DJ,$GN578+1),"")</f>
      </c>
      <c r="FA578">
        <f>IF($GO578&gt;=2,INDEX($DJ:$DJ,$GN578+2),"")</f>
      </c>
      <c r="FB578">
        <f>IF($GO578&gt;=3,INDEX($DJ:$DJ,$GN578+3),"")</f>
      </c>
      <c r="FC578">
        <f>IF($GO578&gt;=4,INDEX($DJ:$DJ,$GN578+4),"")</f>
      </c>
      <c r="FD578">
        <f>IF($GO578&gt;=5,INDEX($DJ:$DJ,$GN578+5),"")</f>
      </c>
      <c r="FE578">
        <f>IF($GO578&gt;=6,INDEX($DJ:$DJ,$GN578+6),"")</f>
      </c>
      <c r="FF578">
        <f>IF($GO578&gt;=7,INDEX($DJ:$DJ,$GN578+7),"")</f>
      </c>
      <c r="FG578">
        <f>IF($GO578&gt;=8,INDEX($DJ:$DJ,$GN578+8),"")</f>
      </c>
      <c r="FH578">
        <f>IF($GO578&gt;=9,INDEX($DJ:$DJ,$GN578+9),"")</f>
      </c>
      <c r="FI578">
        <f>IF($GO578&gt;=10,INDEX($DJ:$DJ,$GN578+10),"")</f>
      </c>
      <c r="FJ578">
        <f>IF($GO578&gt;=11,INDEX($DJ:$DJ,$GN578+11),"")</f>
      </c>
      <c r="FK578">
        <f>IF($GO578&gt;=12,INDEX($DJ:$DJ,$GN578+12),"")</f>
      </c>
      <c r="FL578">
        <f>IF($GO578&gt;=13,INDEX($DJ:$DJ,$GN578+13),"")</f>
      </c>
      <c r="FM578">
        <f>IF($GO578&gt;=14,INDEX($DJ:$DJ,$GN578+14),"")</f>
      </c>
      <c r="FN578">
        <f>IF($GO578&gt;=15,INDEX($DJ:$DJ,$GN578+15),"")</f>
      </c>
      <c r="FO578">
        <f>IF($GO578&gt;=16,INDEX($DJ:$DJ,$GN578+16),"")</f>
      </c>
      <c r="FP578">
        <f>IF($GO578&gt;=17,INDEX($DJ:$DJ,$GN578+17),"")</f>
      </c>
      <c r="FQ578">
        <f>IF($GO578&gt;=18,INDEX($DJ:$DJ,$GN578+18),"")</f>
      </c>
      <c r="FR578">
        <f>IF($GO578&gt;=19,INDEX($DJ:$DJ,$GN578+19),"")</f>
      </c>
      <c r="FS578">
        <f>IF($GO578&gt;=20,INDEX($DJ:$DJ,$GN578+20),"")</f>
      </c>
      <c r="FT578">
        <f>IF($GO578&gt;=21,INDEX($DJ:$DJ,$GN578+21),"")</f>
      </c>
      <c r="FU578">
        <f>IF($GO578&gt;=22,INDEX($DJ:$DJ,$GN578+22),"")</f>
      </c>
      <c r="FV578">
        <f>IF($GO578&gt;=23,INDEX($DJ:$DJ,$GN578+23),"")</f>
      </c>
      <c r="FW578">
        <f>IF($GO578&gt;=24,INDEX($DJ:$DJ,$GN578+24),"")</f>
      </c>
      <c r="FX578">
        <f>IF($GO578&gt;=25,INDEX($DJ:$DJ,$GN578+25),"")</f>
      </c>
      <c r="FY578">
        <f>IF($GO578&gt;=26,INDEX($DJ:$DJ,$GN578+26),"")</f>
      </c>
      <c r="FZ578">
        <f>IF($GO578&gt;=27,INDEX($DJ:$DJ,$GN578+27),"")</f>
      </c>
      <c r="GA578">
        <f>IF($GO578&gt;=28,INDEX($DJ:$DJ,$GN578+28),"")</f>
      </c>
      <c r="GB578">
        <f>IF($GO578&gt;=29,INDEX($DJ:$DJ,$GN578+29),"")</f>
      </c>
      <c r="GC578">
        <f>IF($GO578&gt;=30,INDEX($DJ:$DJ,$GN578+30),"")</f>
      </c>
      <c r="GD578">
        <f>IF($GO578&gt;=31,INDEX($DJ:$DJ,$GN578+31),"")</f>
      </c>
      <c r="GE578">
        <f>IF($GO578&gt;=32,INDEX($DJ:$DJ,$GN578+32),"")</f>
      </c>
      <c r="GF578">
        <f>IF($GO578&gt;=33,INDEX($DJ:$DJ,$GN578+33),"")</f>
      </c>
      <c r="GG578">
        <f>IF($GO578&gt;=34,INDEX($DJ:$DJ,$GN578+34),"")</f>
      </c>
      <c r="GH578">
        <f>IF($GO578&gt;=35,INDEX($DJ:$DJ,$GN578+35),"")</f>
      </c>
      <c r="GI578">
        <f>IF($GO578&gt;=36,INDEX($DJ:$DJ,$GN578+36),"")</f>
      </c>
      <c r="GJ578">
        <f>IF($GO578&gt;=37,INDEX($DJ:$DJ,$GN578+37),"")</f>
      </c>
      <c r="GK578">
        <f>IF($GO578&gt;=38,INDEX($DJ:$DJ,$GN578+38),"")</f>
      </c>
      <c r="GL578">
        <f>IF($GO578&gt;=39,INDEX($DJ:$DJ,$GN578+39),"")</f>
      </c>
      <c r="GM578">
        <f>IF($GO578&gt;=40,INDEX($DJ:$DJ,$GN578+40),"")</f>
      </c>
      <c r="GN578">
        <f>IFERROR(MATCH($DH578,$DI$2:$DI$148,0)+1,0)</f>
      </c>
      <c r="GO578">
        <f>IFERROR(INDEX($DK$2:$DK$148,MATCH($DH578,$DI$2:$DI$148,0)),0)</f>
      </c>
      <c r="GP578">
        <f>IFERROR(MATCH($Y578,$DL$578:$EY$578,0),0)</f>
      </c>
      <c r="GQ578">
        <f>IF($GP578&gt;0,INDEX($EZ$578:$GM$578,$GP578),"")</f>
      </c>
      <c r="GT578">
        <f>IF($JC578&gt;=1,INDEX($GR:$GR,$JB578+1),"")</f>
      </c>
      <c r="GU578">
        <f>IF($JC578&gt;=2,INDEX($GR:$GR,$JB578+2),"")</f>
      </c>
      <c r="GV578">
        <f>IF($JC578&gt;=3,INDEX($GR:$GR,$JB578+3),"")</f>
      </c>
      <c r="GW578">
        <f>IF($JC578&gt;=4,INDEX($GR:$GR,$JB578+4),"")</f>
      </c>
      <c r="GX578">
        <f>IF($JC578&gt;=5,INDEX($GR:$GR,$JB578+5),"")</f>
      </c>
      <c r="GY578">
        <f>IF($JC578&gt;=6,INDEX($GR:$GR,$JB578+6),"")</f>
      </c>
      <c r="GZ578">
        <f>IF($JC578&gt;=7,INDEX($GR:$GR,$JB578+7),"")</f>
      </c>
      <c r="HA578">
        <f>IF($JC578&gt;=8,INDEX($GR:$GR,$JB578+8),"")</f>
      </c>
      <c r="HB578">
        <f>IF($JC578&gt;=9,INDEX($GR:$GR,$JB578+9),"")</f>
      </c>
      <c r="HC578">
        <f>IF($JC578&gt;=10,INDEX($GR:$GR,$JB578+10),"")</f>
      </c>
      <c r="HD578">
        <f>IF($JC578&gt;=11,INDEX($GR:$GR,$JB578+11),"")</f>
      </c>
      <c r="HE578">
        <f>IF($JC578&gt;=12,INDEX($GR:$GR,$JB578+12),"")</f>
      </c>
      <c r="HF578">
        <f>IF($JC578&gt;=13,INDEX($GR:$GR,$JB578+13),"")</f>
      </c>
      <c r="HG578">
        <f>IF($JC578&gt;=14,INDEX($GR:$GR,$JB578+14),"")</f>
      </c>
      <c r="HH578">
        <f>IF($JC578&gt;=15,INDEX($GR:$GR,$JB578+15),"")</f>
      </c>
      <c r="HI578">
        <f>IF($JC578&gt;=16,INDEX($GR:$GR,$JB578+16),"")</f>
      </c>
      <c r="HJ578">
        <f>IF($JC578&gt;=17,INDEX($GR:$GR,$JB578+17),"")</f>
      </c>
      <c r="HK578">
        <f>IF($JC578&gt;=18,INDEX($GR:$GR,$JB578+18),"")</f>
      </c>
      <c r="HL578">
        <f>IF($JC578&gt;=19,INDEX($GR:$GR,$JB578+19),"")</f>
      </c>
      <c r="HM578">
        <f>IF($JC578&gt;=20,INDEX($GR:$GR,$JB578+20),"")</f>
      </c>
      <c r="HN578">
        <f>IF($JC578&gt;=21,INDEX($GR:$GR,$JB578+21),"")</f>
      </c>
      <c r="HO578">
        <f>IF($JC578&gt;=22,INDEX($GR:$GR,$JB578+22),"")</f>
      </c>
      <c r="HP578">
        <f>IF($JC578&gt;=23,INDEX($GR:$GR,$JB578+23),"")</f>
      </c>
      <c r="HQ578">
        <f>IF($JC578&gt;=24,INDEX($GR:$GR,$JB578+24),"")</f>
      </c>
      <c r="HR578">
        <f>IF($JC578&gt;=25,INDEX($GR:$GR,$JB578+25),"")</f>
      </c>
      <c r="HS578">
        <f>IF($JC578&gt;=26,INDEX($GR:$GR,$JB578+26),"")</f>
      </c>
      <c r="HT578">
        <f>IF($JC578&gt;=27,INDEX($GR:$GR,$JB578+27),"")</f>
      </c>
      <c r="HU578">
        <f>IF($JC578&gt;=28,INDEX($GR:$GR,$JB578+28),"")</f>
      </c>
      <c r="HV578">
        <f>IF($JC578&gt;=29,INDEX($GR:$GR,$JB578+29),"")</f>
      </c>
      <c r="HW578">
        <f>IF($JC578&gt;=30,INDEX($GR:$GR,$JB578+30),"")</f>
      </c>
      <c r="HX578">
        <f>IF($JC578&gt;=31,INDEX($GR:$GR,$JB578+31),"")</f>
      </c>
      <c r="HY578">
        <f>IF($JC578&gt;=32,INDEX($GR:$GR,$JB578+32),"")</f>
      </c>
      <c r="HZ578">
        <f>IF($JC578&gt;=33,INDEX($GR:$GR,$JB578+33),"")</f>
      </c>
      <c r="IA578">
        <f>IF($JC578&gt;=34,INDEX($GR:$GR,$JB578+34),"")</f>
      </c>
      <c r="IB578">
        <f>IF($JC578&gt;=35,INDEX($GR:$GR,$JB578+35),"")</f>
      </c>
      <c r="IC578">
        <f>IF($JC578&gt;=36,INDEX($GR:$GR,$JB578+36),"")</f>
      </c>
      <c r="ID578">
        <f>IF($JC578&gt;=37,INDEX($GR:$GR,$JB578+37),"")</f>
      </c>
      <c r="IE578">
        <f>IF($JC578&gt;=38,INDEX($GR:$GR,$JB578+38),"")</f>
      </c>
      <c r="IF578">
        <f>IF($JC578&gt;=39,INDEX($GR:$GR,$JB578+39),"")</f>
      </c>
      <c r="IG578">
        <f>IF($JC578&gt;=40,INDEX($GR:$GR,$JB578+40),"")</f>
      </c>
      <c r="IH578">
        <f>IF($JC578&gt;=41,INDEX($GR:$GR,$JB578+41),"")</f>
      </c>
      <c r="II578">
        <f>IF($JC578&gt;=42,INDEX($GR:$GR,$JB578+42),"")</f>
      </c>
      <c r="IJ578">
        <f>IF($JC578&gt;=43,INDEX($GR:$GR,$JB578+43),"")</f>
      </c>
      <c r="IK578">
        <f>IF($JC578&gt;=44,INDEX($GR:$GR,$JB578+44),"")</f>
      </c>
      <c r="IL578">
        <f>IF($JC578&gt;=45,INDEX($GR:$GR,$JB578+45),"")</f>
      </c>
      <c r="IM578">
        <f>IF($JC578&gt;=46,INDEX($GR:$GR,$JB578+46),"")</f>
      </c>
      <c r="IN578">
        <f>IF($JC578&gt;=47,INDEX($GR:$GR,$JB578+47),"")</f>
      </c>
      <c r="IO578">
        <f>IF($JC578&gt;=48,INDEX($GR:$GR,$JB578+48),"")</f>
      </c>
      <c r="IP578">
        <f>IF($JC578&gt;=49,INDEX($GR:$GR,$JB578+49),"")</f>
      </c>
      <c r="IQ578">
        <f>IF($JC578&gt;=50,INDEX($GR:$GR,$JB578+50),"")</f>
      </c>
      <c r="IR578">
        <f>IF($JC578&gt;=51,INDEX($GR:$GR,$JB578+51),"")</f>
      </c>
      <c r="IS578">
        <f>IF($JC578&gt;=52,INDEX($GR:$GR,$JB578+52),"")</f>
      </c>
      <c r="IT578">
        <f>IF($JC578&gt;=53,INDEX($GR:$GR,$JB578+53),"")</f>
      </c>
      <c r="IU578">
        <f>IF($JC578&gt;=54,INDEX($GR:$GR,$JB578+54),"")</f>
      </c>
      <c r="IV578">
        <f>IF($JC578&gt;=55,INDEX($GR:$GR,$JB578+55),"")</f>
      </c>
      <c r="IW578">
        <f>IF($JC578&gt;=56,INDEX($GR:$GR,$JB578+56),"")</f>
      </c>
      <c r="IX578">
        <f>IF($JC578&gt;=57,INDEX($GR:$GR,$JB578+57),"")</f>
      </c>
      <c r="IY578">
        <f>IF($JC578&gt;=58,INDEX($GR:$GR,$JB578+58),"")</f>
      </c>
      <c r="IZ578">
        <f>IF($JC578&gt;=59,INDEX($GR:$GR,$JB578+59),"")</f>
      </c>
      <c r="JA578">
        <f>IF($JC578&gt;=60,INDEX($GR:$GR,$JB578+60),"")</f>
      </c>
      <c r="JB578">
        <f>IFERROR(MATCH($GQ578,$GR$2:$GR$324,0)+1,0)</f>
      </c>
      <c r="JC578">
        <f>IFERROR(INDEX($GS$2:$GS$324,MATCH($GQ578,$GR$2:$GR$324,0)),0)</f>
      </c>
      <c r="JD578" t="s">
        <v>40</v>
      </c>
      <c r="JE578" t="s">
        <v>40</v>
      </c>
    </row>
    <row r="579" spans="1:265" x14ac:dyDescent="0.25">
      <c r="Q579">
        <f>IF(OR($T579="",$P579=""),"",IFERROR($T579/$P579,0))</f>
      </c>
      <c r="R579">
        <f>IF($T579="","",
SUM($S579,$U579,$Z579,$V579,$X579)*
(1-IF($AA579="",0,VALUE($AA579)/100)))</f>
      </c>
      <c r="S579">
        <f>IF($T579="","",$T579)</f>
      </c>
      <c r="U579">
        <f>IF($T579="","",
IF($N579="","",
IF(ISNUMBER(SEARCH("exempt",LOWER($N579))),0,
$T579*(VALUE(SUBSTITUTE($N579,"%",""))/100))))</f>
      </c>
      <c r="AB579">
        <f>IFERROR(IF(FIND(" - ",$K579)&gt;0,MID($K579,FIND(" - ",$K579)+3,LEN($K579)),""),"")</f>
      </c>
      <c r="AK579" t="s">
        <v>1166</v>
      </c>
      <c r="AP579">
        <f>IFERROR(LEFT($K579,FIND(" - ",$K579)-1),$K579)</f>
      </c>
      <c r="AS579">
        <f>IF($CH579&gt;=1,INDEX($AQ:$AQ,$CG579+1),"")</f>
      </c>
      <c r="AT579">
        <f>IF($CH579&gt;=2,INDEX($AQ:$AQ,$CG579+2),"")</f>
      </c>
      <c r="AU579">
        <f>IF($CH579&gt;=3,INDEX($AQ:$AQ,$CG579+3),"")</f>
      </c>
      <c r="AV579">
        <f>IF($CH579&gt;=4,INDEX($AQ:$AQ,$CG579+4),"")</f>
      </c>
      <c r="AW579">
        <f>IF($CH579&gt;=5,INDEX($AQ:$AQ,$CG579+5),"")</f>
      </c>
      <c r="AX579">
        <f>IF($CH579&gt;=6,INDEX($AQ:$AQ,$CG579+6),"")</f>
      </c>
      <c r="AY579">
        <f>IF($CH579&gt;=7,INDEX($AQ:$AQ,$CG579+7),"")</f>
      </c>
      <c r="AZ579">
        <f>IF($CH579&gt;=8,INDEX($AQ:$AQ,$CG579+8),"")</f>
      </c>
      <c r="BA579">
        <f>IF($CH579&gt;=9,INDEX($AQ:$AQ,$CG579+9),"")</f>
      </c>
      <c r="BB579">
        <f>IF($CH579&gt;=10,INDEX($AQ:$AQ,$CG579+10),"")</f>
      </c>
      <c r="BC579">
        <f>IF($CH579&gt;=11,INDEX($AQ:$AQ,$CG579+11),"")</f>
      </c>
      <c r="BD579">
        <f>IF($CH579&gt;=12,INDEX($AQ:$AQ,$CG579+12),"")</f>
      </c>
      <c r="BE579">
        <f>IF($CH579&gt;=13,INDEX($AQ:$AQ,$CG579+13),"")</f>
      </c>
      <c r="BF579">
        <f>IF($CH579&gt;=14,INDEX($AQ:$AQ,$CG579+14),"")</f>
      </c>
      <c r="BG579">
        <f>IF($CH579&gt;=15,INDEX($AQ:$AQ,$CG579+15),"")</f>
      </c>
      <c r="BH579">
        <f>IF($CH579&gt;=16,INDEX($AQ:$AQ,$CG579+16),"")</f>
      </c>
      <c r="BI579">
        <f>IF($CH579&gt;=17,INDEX($AQ:$AQ,$CG579+17),"")</f>
      </c>
      <c r="BJ579">
        <f>IF($CH579&gt;=18,INDEX($AQ:$AQ,$CG579+18),"")</f>
      </c>
      <c r="BK579">
        <f>IF($CH579&gt;=19,INDEX($AQ:$AQ,$CG579+19),"")</f>
      </c>
      <c r="BL579">
        <f>IF($CH579&gt;=20,INDEX($AQ:$AQ,$CG579+20),"")</f>
      </c>
      <c r="BM579">
        <f>IF($CH579&gt;=21,INDEX($AQ:$AQ,$CG579+21),"")</f>
      </c>
      <c r="BN579">
        <f>IF($CH579&gt;=22,INDEX($AQ:$AQ,$CG579+22),"")</f>
      </c>
      <c r="BO579">
        <f>IF($CH579&gt;=23,INDEX($AQ:$AQ,$CG579+23),"")</f>
      </c>
      <c r="BP579">
        <f>IF($CH579&gt;=24,INDEX($AQ:$AQ,$CG579+24),"")</f>
      </c>
      <c r="BQ579">
        <f>IF($CH579&gt;=25,INDEX($AQ:$AQ,$CG579+25),"")</f>
      </c>
      <c r="BR579">
        <f>IF($CH579&gt;=26,INDEX($AQ:$AQ,$CG579+26),"")</f>
      </c>
      <c r="BS579">
        <f>IF($CH579&gt;=27,INDEX($AQ:$AQ,$CG579+27),"")</f>
      </c>
      <c r="BT579">
        <f>IF($CH579&gt;=28,INDEX($AQ:$AQ,$CG579+28),"")</f>
      </c>
      <c r="BU579">
        <f>IF($CH579&gt;=29,INDEX($AQ:$AQ,$CG579+29),"")</f>
      </c>
      <c r="BV579">
        <f>IF($CH579&gt;=30,INDEX($AQ:$AQ,$CG579+30),"")</f>
      </c>
      <c r="BW579">
        <f>IF($CH579&gt;=31,INDEX($AQ:$AQ,$CG579+31),"")</f>
      </c>
      <c r="BX579">
        <f>IF($CH579&gt;=32,INDEX($AQ:$AQ,$CG579+32),"")</f>
      </c>
      <c r="BY579">
        <f>IF($CH579&gt;=33,INDEX($AQ:$AQ,$CG579+33),"")</f>
      </c>
      <c r="BZ579">
        <f>IF($CH579&gt;=34,INDEX($AQ:$AQ,$CG579+34),"")</f>
      </c>
      <c r="CA579">
        <f>IF($CH579&gt;=35,INDEX($AQ:$AQ,$CG579+35),"")</f>
      </c>
      <c r="CB579">
        <f>IF($CH579&gt;=36,INDEX($AQ:$AQ,$CG579+36),"")</f>
      </c>
      <c r="CC579">
        <f>IF($CH579&gt;=37,INDEX($AQ:$AQ,$CG579+37),"")</f>
      </c>
      <c r="CD579">
        <f>IF($CH579&gt;=38,INDEX($AQ:$AQ,$CG579+38),"")</f>
      </c>
      <c r="CE579">
        <f>IF($CH579&gt;=39,INDEX($AQ:$AQ,$CG579+39),"")</f>
      </c>
      <c r="CF579">
        <f>IF($CH579&gt;=40,INDEX($AQ:$AQ,$CG579+40),"")</f>
      </c>
      <c r="CG579">
        <f>IFERROR(MATCH($AP579,$AQ$2:$AQ$134,0)+1,0)</f>
      </c>
      <c r="CH579">
        <f>IFERROR(INDEX($AR$2:$AR$134,MATCH($AP579,$AQ$2:$AQ$134,0)),0)</f>
      </c>
      <c r="CI579">
        <f>IFERROR(LEFT($L579,FIND(" - ",$L579)-1),$L579)</f>
      </c>
      <c r="CL579">
        <f>IF($DG579&gt;=1,INDEX($CJ:$CJ,$DF579+1),"")</f>
      </c>
      <c r="CM579">
        <f>IF($DG579&gt;=2,INDEX($CJ:$CJ,$DF579+2),"")</f>
      </c>
      <c r="CN579">
        <f>IF($DG579&gt;=3,INDEX($CJ:$CJ,$DF579+3),"")</f>
      </c>
      <c r="CO579">
        <f>IF($DG579&gt;=4,INDEX($CJ:$CJ,$DF579+4),"")</f>
      </c>
      <c r="CP579">
        <f>IF($DG579&gt;=5,INDEX($CJ:$CJ,$DF579+5),"")</f>
      </c>
      <c r="CQ579">
        <f>IF($DG579&gt;=6,INDEX($CJ:$CJ,$DF579+6),"")</f>
      </c>
      <c r="CR579">
        <f>IF($DG579&gt;=7,INDEX($CJ:$CJ,$DF579+7),"")</f>
      </c>
      <c r="CS579">
        <f>IF($DG579&gt;=8,INDEX($CJ:$CJ,$DF579+8),"")</f>
      </c>
      <c r="CT579">
        <f>IF($DG579&gt;=9,INDEX($CJ:$CJ,$DF579+9),"")</f>
      </c>
      <c r="CU579">
        <f>IF($DG579&gt;=10,INDEX($CJ:$CJ,$DF579+10),"")</f>
      </c>
      <c r="CV579">
        <f>IF($DG579&gt;=11,INDEX($CJ:$CJ,$DF579+11),"")</f>
      </c>
      <c r="CW579">
        <f>IF($DG579&gt;=12,INDEX($CJ:$CJ,$DF579+12),"")</f>
      </c>
      <c r="CX579">
        <f>IF($DG579&gt;=13,INDEX($CJ:$CJ,$DF579+13),"")</f>
      </c>
      <c r="CY579">
        <f>IF($DG579&gt;=14,INDEX($CJ:$CJ,$DF579+14),"")</f>
      </c>
      <c r="CZ579">
        <f>IF($DG579&gt;=15,INDEX($CJ:$CJ,$DF579+15),"")</f>
      </c>
      <c r="DA579">
        <f>IF($DG579&gt;=16,INDEX($CJ:$CJ,$DF579+16),"")</f>
      </c>
      <c r="DB579">
        <f>IF($DG579&gt;=17,INDEX($CJ:$CJ,$DF579+17),"")</f>
      </c>
      <c r="DC579">
        <f>IF($DG579&gt;=18,INDEX($CJ:$CJ,$DF579+18),"")</f>
      </c>
      <c r="DD579">
        <f>IF($DG579&gt;=19,INDEX($CJ:$CJ,$DF579+19),"")</f>
      </c>
      <c r="DE579">
        <f>IF($DG579&gt;=20,INDEX($CJ:$CJ,$DF579+20),"")</f>
      </c>
      <c r="DF579">
        <f>IFERROR(MATCH($CI579,$CJ$2:$CJ$263,0)+1,0)</f>
      </c>
      <c r="DG579">
        <f>IFERROR(INDEX($CK$2:$CK$263,MATCH($CI579,$CJ$2:$CJ$263,0)),0)</f>
      </c>
      <c r="DH579">
        <f>IFERROR(INDEX($AO:$AO,MATCH($N579,$AN:$AN,0))&amp;"","")</f>
      </c>
      <c r="DL579">
        <f>IF($GO579&gt;=1,INDEX($DI:$DI,$GN579+1),"")</f>
      </c>
      <c r="DM579">
        <f>IF($GO579&gt;=2,INDEX($DI:$DI,$GN579+2),"")</f>
      </c>
      <c r="DN579">
        <f>IF($GO579&gt;=3,INDEX($DI:$DI,$GN579+3),"")</f>
      </c>
      <c r="DO579">
        <f>IF($GO579&gt;=4,INDEX($DI:$DI,$GN579+4),"")</f>
      </c>
      <c r="DP579">
        <f>IF($GO579&gt;=5,INDEX($DI:$DI,$GN579+5),"")</f>
      </c>
      <c r="DQ579">
        <f>IF($GO579&gt;=6,INDEX($DI:$DI,$GN579+6),"")</f>
      </c>
      <c r="DR579">
        <f>IF($GO579&gt;=7,INDEX($DI:$DI,$GN579+7),"")</f>
      </c>
      <c r="DS579">
        <f>IF($GO579&gt;=8,INDEX($DI:$DI,$GN579+8),"")</f>
      </c>
      <c r="DT579">
        <f>IF($GO579&gt;=9,INDEX($DI:$DI,$GN579+9),"")</f>
      </c>
      <c r="DU579">
        <f>IF($GO579&gt;=10,INDEX($DI:$DI,$GN579+10),"")</f>
      </c>
      <c r="DV579">
        <f>IF($GO579&gt;=11,INDEX($DI:$DI,$GN579+11),"")</f>
      </c>
      <c r="DW579">
        <f>IF($GO579&gt;=12,INDEX($DI:$DI,$GN579+12),"")</f>
      </c>
      <c r="DX579">
        <f>IF($GO579&gt;=13,INDEX($DI:$DI,$GN579+13),"")</f>
      </c>
      <c r="DY579">
        <f>IF($GO579&gt;=14,INDEX($DI:$DI,$GN579+14),"")</f>
      </c>
      <c r="DZ579">
        <f>IF($GO579&gt;=15,INDEX($DI:$DI,$GN579+15),"")</f>
      </c>
      <c r="EA579">
        <f>IF($GO579&gt;=16,INDEX($DI:$DI,$GN579+16),"")</f>
      </c>
      <c r="EB579">
        <f>IF($GO579&gt;=17,INDEX($DI:$DI,$GN579+17),"")</f>
      </c>
      <c r="EC579">
        <f>IF($GO579&gt;=18,INDEX($DI:$DI,$GN579+18),"")</f>
      </c>
      <c r="ED579">
        <f>IF($GO579&gt;=19,INDEX($DI:$DI,$GN579+19),"")</f>
      </c>
      <c r="EE579">
        <f>IF($GO579&gt;=20,INDEX($DI:$DI,$GN579+20),"")</f>
      </c>
      <c r="EF579">
        <f>IF($GO579&gt;=21,INDEX($DI:$DI,$GN579+21),"")</f>
      </c>
      <c r="EG579">
        <f>IF($GO579&gt;=22,INDEX($DI:$DI,$GN579+22),"")</f>
      </c>
      <c r="EH579">
        <f>IF($GO579&gt;=23,INDEX($DI:$DI,$GN579+23),"")</f>
      </c>
      <c r="EI579">
        <f>IF($GO579&gt;=24,INDEX($DI:$DI,$GN579+24),"")</f>
      </c>
      <c r="EJ579">
        <f>IF($GO579&gt;=25,INDEX($DI:$DI,$GN579+25),"")</f>
      </c>
      <c r="EK579">
        <f>IF($GO579&gt;=26,INDEX($DI:$DI,$GN579+26),"")</f>
      </c>
      <c r="EL579">
        <f>IF($GO579&gt;=27,INDEX($DI:$DI,$GN579+27),"")</f>
      </c>
      <c r="EM579">
        <f>IF($GO579&gt;=28,INDEX($DI:$DI,$GN579+28),"")</f>
      </c>
      <c r="EN579">
        <f>IF($GO579&gt;=29,INDEX($DI:$DI,$GN579+29),"")</f>
      </c>
      <c r="EO579">
        <f>IF($GO579&gt;=30,INDEX($DI:$DI,$GN579+30),"")</f>
      </c>
      <c r="EP579">
        <f>IF($GO579&gt;=31,INDEX($DI:$DI,$GN579+31),"")</f>
      </c>
      <c r="EQ579">
        <f>IF($GO579&gt;=32,INDEX($DI:$DI,$GN579+32),"")</f>
      </c>
      <c r="ER579">
        <f>IF($GO579&gt;=33,INDEX($DI:$DI,$GN579+33),"")</f>
      </c>
      <c r="ES579">
        <f>IF($GO579&gt;=34,INDEX($DI:$DI,$GN579+34),"")</f>
      </c>
      <c r="ET579">
        <f>IF($GO579&gt;=35,INDEX($DI:$DI,$GN579+35),"")</f>
      </c>
      <c r="EU579">
        <f>IF($GO579&gt;=36,INDEX($DI:$DI,$GN579+36),"")</f>
      </c>
      <c r="EV579">
        <f>IF($GO579&gt;=37,INDEX($DI:$DI,$GN579+37),"")</f>
      </c>
      <c r="EW579">
        <f>IF($GO579&gt;=38,INDEX($DI:$DI,$GN579+38),"")</f>
      </c>
      <c r="EX579">
        <f>IF($GO579&gt;=39,INDEX($DI:$DI,$GN579+39),"")</f>
      </c>
      <c r="EY579">
        <f>IF($GO579&gt;=40,INDEX($DI:$DI,$GN579+40),"")</f>
      </c>
      <c r="EZ579">
        <f>IF($GO579&gt;=1,INDEX($DJ:$DJ,$GN579+1),"")</f>
      </c>
      <c r="FA579">
        <f>IF($GO579&gt;=2,INDEX($DJ:$DJ,$GN579+2),"")</f>
      </c>
      <c r="FB579">
        <f>IF($GO579&gt;=3,INDEX($DJ:$DJ,$GN579+3),"")</f>
      </c>
      <c r="FC579">
        <f>IF($GO579&gt;=4,INDEX($DJ:$DJ,$GN579+4),"")</f>
      </c>
      <c r="FD579">
        <f>IF($GO579&gt;=5,INDEX($DJ:$DJ,$GN579+5),"")</f>
      </c>
      <c r="FE579">
        <f>IF($GO579&gt;=6,INDEX($DJ:$DJ,$GN579+6),"")</f>
      </c>
      <c r="FF579">
        <f>IF($GO579&gt;=7,INDEX($DJ:$DJ,$GN579+7),"")</f>
      </c>
      <c r="FG579">
        <f>IF($GO579&gt;=8,INDEX($DJ:$DJ,$GN579+8),"")</f>
      </c>
      <c r="FH579">
        <f>IF($GO579&gt;=9,INDEX($DJ:$DJ,$GN579+9),"")</f>
      </c>
      <c r="FI579">
        <f>IF($GO579&gt;=10,INDEX($DJ:$DJ,$GN579+10),"")</f>
      </c>
      <c r="FJ579">
        <f>IF($GO579&gt;=11,INDEX($DJ:$DJ,$GN579+11),"")</f>
      </c>
      <c r="FK579">
        <f>IF($GO579&gt;=12,INDEX($DJ:$DJ,$GN579+12),"")</f>
      </c>
      <c r="FL579">
        <f>IF($GO579&gt;=13,INDEX($DJ:$DJ,$GN579+13),"")</f>
      </c>
      <c r="FM579">
        <f>IF($GO579&gt;=14,INDEX($DJ:$DJ,$GN579+14),"")</f>
      </c>
      <c r="FN579">
        <f>IF($GO579&gt;=15,INDEX($DJ:$DJ,$GN579+15),"")</f>
      </c>
      <c r="FO579">
        <f>IF($GO579&gt;=16,INDEX($DJ:$DJ,$GN579+16),"")</f>
      </c>
      <c r="FP579">
        <f>IF($GO579&gt;=17,INDEX($DJ:$DJ,$GN579+17),"")</f>
      </c>
      <c r="FQ579">
        <f>IF($GO579&gt;=18,INDEX($DJ:$DJ,$GN579+18),"")</f>
      </c>
      <c r="FR579">
        <f>IF($GO579&gt;=19,INDEX($DJ:$DJ,$GN579+19),"")</f>
      </c>
      <c r="FS579">
        <f>IF($GO579&gt;=20,INDEX($DJ:$DJ,$GN579+20),"")</f>
      </c>
      <c r="FT579">
        <f>IF($GO579&gt;=21,INDEX($DJ:$DJ,$GN579+21),"")</f>
      </c>
      <c r="FU579">
        <f>IF($GO579&gt;=22,INDEX($DJ:$DJ,$GN579+22),"")</f>
      </c>
      <c r="FV579">
        <f>IF($GO579&gt;=23,INDEX($DJ:$DJ,$GN579+23),"")</f>
      </c>
      <c r="FW579">
        <f>IF($GO579&gt;=24,INDEX($DJ:$DJ,$GN579+24),"")</f>
      </c>
      <c r="FX579">
        <f>IF($GO579&gt;=25,INDEX($DJ:$DJ,$GN579+25),"")</f>
      </c>
      <c r="FY579">
        <f>IF($GO579&gt;=26,INDEX($DJ:$DJ,$GN579+26),"")</f>
      </c>
      <c r="FZ579">
        <f>IF($GO579&gt;=27,INDEX($DJ:$DJ,$GN579+27),"")</f>
      </c>
      <c r="GA579">
        <f>IF($GO579&gt;=28,INDEX($DJ:$DJ,$GN579+28),"")</f>
      </c>
      <c r="GB579">
        <f>IF($GO579&gt;=29,INDEX($DJ:$DJ,$GN579+29),"")</f>
      </c>
      <c r="GC579">
        <f>IF($GO579&gt;=30,INDEX($DJ:$DJ,$GN579+30),"")</f>
      </c>
      <c r="GD579">
        <f>IF($GO579&gt;=31,INDEX($DJ:$DJ,$GN579+31),"")</f>
      </c>
      <c r="GE579">
        <f>IF($GO579&gt;=32,INDEX($DJ:$DJ,$GN579+32),"")</f>
      </c>
      <c r="GF579">
        <f>IF($GO579&gt;=33,INDEX($DJ:$DJ,$GN579+33),"")</f>
      </c>
      <c r="GG579">
        <f>IF($GO579&gt;=34,INDEX($DJ:$DJ,$GN579+34),"")</f>
      </c>
      <c r="GH579">
        <f>IF($GO579&gt;=35,INDEX($DJ:$DJ,$GN579+35),"")</f>
      </c>
      <c r="GI579">
        <f>IF($GO579&gt;=36,INDEX($DJ:$DJ,$GN579+36),"")</f>
      </c>
      <c r="GJ579">
        <f>IF($GO579&gt;=37,INDEX($DJ:$DJ,$GN579+37),"")</f>
      </c>
      <c r="GK579">
        <f>IF($GO579&gt;=38,INDEX($DJ:$DJ,$GN579+38),"")</f>
      </c>
      <c r="GL579">
        <f>IF($GO579&gt;=39,INDEX($DJ:$DJ,$GN579+39),"")</f>
      </c>
      <c r="GM579">
        <f>IF($GO579&gt;=40,INDEX($DJ:$DJ,$GN579+40),"")</f>
      </c>
      <c r="GN579">
        <f>IFERROR(MATCH($DH579,$DI$2:$DI$148,0)+1,0)</f>
      </c>
      <c r="GO579">
        <f>IFERROR(INDEX($DK$2:$DK$148,MATCH($DH579,$DI$2:$DI$148,0)),0)</f>
      </c>
      <c r="GP579">
        <f>IFERROR(MATCH($Y579,$DL$579:$EY$579,0),0)</f>
      </c>
      <c r="GQ579">
        <f>IF($GP579&gt;0,INDEX($EZ$579:$GM$579,$GP579),"")</f>
      </c>
      <c r="GT579">
        <f>IF($JC579&gt;=1,INDEX($GR:$GR,$JB579+1),"")</f>
      </c>
      <c r="GU579">
        <f>IF($JC579&gt;=2,INDEX($GR:$GR,$JB579+2),"")</f>
      </c>
      <c r="GV579">
        <f>IF($JC579&gt;=3,INDEX($GR:$GR,$JB579+3),"")</f>
      </c>
      <c r="GW579">
        <f>IF($JC579&gt;=4,INDEX($GR:$GR,$JB579+4),"")</f>
      </c>
      <c r="GX579">
        <f>IF($JC579&gt;=5,INDEX($GR:$GR,$JB579+5),"")</f>
      </c>
      <c r="GY579">
        <f>IF($JC579&gt;=6,INDEX($GR:$GR,$JB579+6),"")</f>
      </c>
      <c r="GZ579">
        <f>IF($JC579&gt;=7,INDEX($GR:$GR,$JB579+7),"")</f>
      </c>
      <c r="HA579">
        <f>IF($JC579&gt;=8,INDEX($GR:$GR,$JB579+8),"")</f>
      </c>
      <c r="HB579">
        <f>IF($JC579&gt;=9,INDEX($GR:$GR,$JB579+9),"")</f>
      </c>
      <c r="HC579">
        <f>IF($JC579&gt;=10,INDEX($GR:$GR,$JB579+10),"")</f>
      </c>
      <c r="HD579">
        <f>IF($JC579&gt;=11,INDEX($GR:$GR,$JB579+11),"")</f>
      </c>
      <c r="HE579">
        <f>IF($JC579&gt;=12,INDEX($GR:$GR,$JB579+12),"")</f>
      </c>
      <c r="HF579">
        <f>IF($JC579&gt;=13,INDEX($GR:$GR,$JB579+13),"")</f>
      </c>
      <c r="HG579">
        <f>IF($JC579&gt;=14,INDEX($GR:$GR,$JB579+14),"")</f>
      </c>
      <c r="HH579">
        <f>IF($JC579&gt;=15,INDEX($GR:$GR,$JB579+15),"")</f>
      </c>
      <c r="HI579">
        <f>IF($JC579&gt;=16,INDEX($GR:$GR,$JB579+16),"")</f>
      </c>
      <c r="HJ579">
        <f>IF($JC579&gt;=17,INDEX($GR:$GR,$JB579+17),"")</f>
      </c>
      <c r="HK579">
        <f>IF($JC579&gt;=18,INDEX($GR:$GR,$JB579+18),"")</f>
      </c>
      <c r="HL579">
        <f>IF($JC579&gt;=19,INDEX($GR:$GR,$JB579+19),"")</f>
      </c>
      <c r="HM579">
        <f>IF($JC579&gt;=20,INDEX($GR:$GR,$JB579+20),"")</f>
      </c>
      <c r="HN579">
        <f>IF($JC579&gt;=21,INDEX($GR:$GR,$JB579+21),"")</f>
      </c>
      <c r="HO579">
        <f>IF($JC579&gt;=22,INDEX($GR:$GR,$JB579+22),"")</f>
      </c>
      <c r="HP579">
        <f>IF($JC579&gt;=23,INDEX($GR:$GR,$JB579+23),"")</f>
      </c>
      <c r="HQ579">
        <f>IF($JC579&gt;=24,INDEX($GR:$GR,$JB579+24),"")</f>
      </c>
      <c r="HR579">
        <f>IF($JC579&gt;=25,INDEX($GR:$GR,$JB579+25),"")</f>
      </c>
      <c r="HS579">
        <f>IF($JC579&gt;=26,INDEX($GR:$GR,$JB579+26),"")</f>
      </c>
      <c r="HT579">
        <f>IF($JC579&gt;=27,INDEX($GR:$GR,$JB579+27),"")</f>
      </c>
      <c r="HU579">
        <f>IF($JC579&gt;=28,INDEX($GR:$GR,$JB579+28),"")</f>
      </c>
      <c r="HV579">
        <f>IF($JC579&gt;=29,INDEX($GR:$GR,$JB579+29),"")</f>
      </c>
      <c r="HW579">
        <f>IF($JC579&gt;=30,INDEX($GR:$GR,$JB579+30),"")</f>
      </c>
      <c r="HX579">
        <f>IF($JC579&gt;=31,INDEX($GR:$GR,$JB579+31),"")</f>
      </c>
      <c r="HY579">
        <f>IF($JC579&gt;=32,INDEX($GR:$GR,$JB579+32),"")</f>
      </c>
      <c r="HZ579">
        <f>IF($JC579&gt;=33,INDEX($GR:$GR,$JB579+33),"")</f>
      </c>
      <c r="IA579">
        <f>IF($JC579&gt;=34,INDEX($GR:$GR,$JB579+34),"")</f>
      </c>
      <c r="IB579">
        <f>IF($JC579&gt;=35,INDEX($GR:$GR,$JB579+35),"")</f>
      </c>
      <c r="IC579">
        <f>IF($JC579&gt;=36,INDEX($GR:$GR,$JB579+36),"")</f>
      </c>
      <c r="ID579">
        <f>IF($JC579&gt;=37,INDEX($GR:$GR,$JB579+37),"")</f>
      </c>
      <c r="IE579">
        <f>IF($JC579&gt;=38,INDEX($GR:$GR,$JB579+38),"")</f>
      </c>
      <c r="IF579">
        <f>IF($JC579&gt;=39,INDEX($GR:$GR,$JB579+39),"")</f>
      </c>
      <c r="IG579">
        <f>IF($JC579&gt;=40,INDEX($GR:$GR,$JB579+40),"")</f>
      </c>
      <c r="IH579">
        <f>IF($JC579&gt;=41,INDEX($GR:$GR,$JB579+41),"")</f>
      </c>
      <c r="II579">
        <f>IF($JC579&gt;=42,INDEX($GR:$GR,$JB579+42),"")</f>
      </c>
      <c r="IJ579">
        <f>IF($JC579&gt;=43,INDEX($GR:$GR,$JB579+43),"")</f>
      </c>
      <c r="IK579">
        <f>IF($JC579&gt;=44,INDEX($GR:$GR,$JB579+44),"")</f>
      </c>
      <c r="IL579">
        <f>IF($JC579&gt;=45,INDEX($GR:$GR,$JB579+45),"")</f>
      </c>
      <c r="IM579">
        <f>IF($JC579&gt;=46,INDEX($GR:$GR,$JB579+46),"")</f>
      </c>
      <c r="IN579">
        <f>IF($JC579&gt;=47,INDEX($GR:$GR,$JB579+47),"")</f>
      </c>
      <c r="IO579">
        <f>IF($JC579&gt;=48,INDEX($GR:$GR,$JB579+48),"")</f>
      </c>
      <c r="IP579">
        <f>IF($JC579&gt;=49,INDEX($GR:$GR,$JB579+49),"")</f>
      </c>
      <c r="IQ579">
        <f>IF($JC579&gt;=50,INDEX($GR:$GR,$JB579+50),"")</f>
      </c>
      <c r="IR579">
        <f>IF($JC579&gt;=51,INDEX($GR:$GR,$JB579+51),"")</f>
      </c>
      <c r="IS579">
        <f>IF($JC579&gt;=52,INDEX($GR:$GR,$JB579+52),"")</f>
      </c>
      <c r="IT579">
        <f>IF($JC579&gt;=53,INDEX($GR:$GR,$JB579+53),"")</f>
      </c>
      <c r="IU579">
        <f>IF($JC579&gt;=54,INDEX($GR:$GR,$JB579+54),"")</f>
      </c>
      <c r="IV579">
        <f>IF($JC579&gt;=55,INDEX($GR:$GR,$JB579+55),"")</f>
      </c>
      <c r="IW579">
        <f>IF($JC579&gt;=56,INDEX($GR:$GR,$JB579+56),"")</f>
      </c>
      <c r="IX579">
        <f>IF($JC579&gt;=57,INDEX($GR:$GR,$JB579+57),"")</f>
      </c>
      <c r="IY579">
        <f>IF($JC579&gt;=58,INDEX($GR:$GR,$JB579+58),"")</f>
      </c>
      <c r="IZ579">
        <f>IF($JC579&gt;=59,INDEX($GR:$GR,$JB579+59),"")</f>
      </c>
      <c r="JA579">
        <f>IF($JC579&gt;=60,INDEX($GR:$GR,$JB579+60),"")</f>
      </c>
      <c r="JB579">
        <f>IFERROR(MATCH($GQ579,$GR$2:$GR$324,0)+1,0)</f>
      </c>
      <c r="JC579">
        <f>IFERROR(INDEX($GS$2:$GS$324,MATCH($GQ579,$GR$2:$GR$324,0)),0)</f>
      </c>
      <c r="JD579" t="s">
        <v>40</v>
      </c>
      <c r="JE579" t="s">
        <v>40</v>
      </c>
    </row>
    <row r="580" spans="1:265" x14ac:dyDescent="0.25">
      <c r="Q580">
        <f>IF(OR($T580="",$P580=""),"",IFERROR($T580/$P580,0))</f>
      </c>
      <c r="R580">
        <f>IF($T580="","",
SUM($S580,$U580,$Z580,$V580,$X580)*
(1-IF($AA580="",0,VALUE($AA580)/100)))</f>
      </c>
      <c r="S580">
        <f>IF($T580="","",$T580)</f>
      </c>
      <c r="U580">
        <f>IF($T580="","",
IF($N580="","",
IF(ISNUMBER(SEARCH("exempt",LOWER($N580))),0,
$T580*(VALUE(SUBSTITUTE($N580,"%",""))/100))))</f>
      </c>
      <c r="AB580">
        <f>IFERROR(IF(FIND(" - ",$K580)&gt;0,MID($K580,FIND(" - ",$K580)+3,LEN($K580)),""),"")</f>
      </c>
      <c r="AK580" t="s">
        <v>1167</v>
      </c>
      <c r="AP580">
        <f>IFERROR(LEFT($K580,FIND(" - ",$K580)-1),$K580)</f>
      </c>
      <c r="AS580">
        <f>IF($CH580&gt;=1,INDEX($AQ:$AQ,$CG580+1),"")</f>
      </c>
      <c r="AT580">
        <f>IF($CH580&gt;=2,INDEX($AQ:$AQ,$CG580+2),"")</f>
      </c>
      <c r="AU580">
        <f>IF($CH580&gt;=3,INDEX($AQ:$AQ,$CG580+3),"")</f>
      </c>
      <c r="AV580">
        <f>IF($CH580&gt;=4,INDEX($AQ:$AQ,$CG580+4),"")</f>
      </c>
      <c r="AW580">
        <f>IF($CH580&gt;=5,INDEX($AQ:$AQ,$CG580+5),"")</f>
      </c>
      <c r="AX580">
        <f>IF($CH580&gt;=6,INDEX($AQ:$AQ,$CG580+6),"")</f>
      </c>
      <c r="AY580">
        <f>IF($CH580&gt;=7,INDEX($AQ:$AQ,$CG580+7),"")</f>
      </c>
      <c r="AZ580">
        <f>IF($CH580&gt;=8,INDEX($AQ:$AQ,$CG580+8),"")</f>
      </c>
      <c r="BA580">
        <f>IF($CH580&gt;=9,INDEX($AQ:$AQ,$CG580+9),"")</f>
      </c>
      <c r="BB580">
        <f>IF($CH580&gt;=10,INDEX($AQ:$AQ,$CG580+10),"")</f>
      </c>
      <c r="BC580">
        <f>IF($CH580&gt;=11,INDEX($AQ:$AQ,$CG580+11),"")</f>
      </c>
      <c r="BD580">
        <f>IF($CH580&gt;=12,INDEX($AQ:$AQ,$CG580+12),"")</f>
      </c>
      <c r="BE580">
        <f>IF($CH580&gt;=13,INDEX($AQ:$AQ,$CG580+13),"")</f>
      </c>
      <c r="BF580">
        <f>IF($CH580&gt;=14,INDEX($AQ:$AQ,$CG580+14),"")</f>
      </c>
      <c r="BG580">
        <f>IF($CH580&gt;=15,INDEX($AQ:$AQ,$CG580+15),"")</f>
      </c>
      <c r="BH580">
        <f>IF($CH580&gt;=16,INDEX($AQ:$AQ,$CG580+16),"")</f>
      </c>
      <c r="BI580">
        <f>IF($CH580&gt;=17,INDEX($AQ:$AQ,$CG580+17),"")</f>
      </c>
      <c r="BJ580">
        <f>IF($CH580&gt;=18,INDEX($AQ:$AQ,$CG580+18),"")</f>
      </c>
      <c r="BK580">
        <f>IF($CH580&gt;=19,INDEX($AQ:$AQ,$CG580+19),"")</f>
      </c>
      <c r="BL580">
        <f>IF($CH580&gt;=20,INDEX($AQ:$AQ,$CG580+20),"")</f>
      </c>
      <c r="BM580">
        <f>IF($CH580&gt;=21,INDEX($AQ:$AQ,$CG580+21),"")</f>
      </c>
      <c r="BN580">
        <f>IF($CH580&gt;=22,INDEX($AQ:$AQ,$CG580+22),"")</f>
      </c>
      <c r="BO580">
        <f>IF($CH580&gt;=23,INDEX($AQ:$AQ,$CG580+23),"")</f>
      </c>
      <c r="BP580">
        <f>IF($CH580&gt;=24,INDEX($AQ:$AQ,$CG580+24),"")</f>
      </c>
      <c r="BQ580">
        <f>IF($CH580&gt;=25,INDEX($AQ:$AQ,$CG580+25),"")</f>
      </c>
      <c r="BR580">
        <f>IF($CH580&gt;=26,INDEX($AQ:$AQ,$CG580+26),"")</f>
      </c>
      <c r="BS580">
        <f>IF($CH580&gt;=27,INDEX($AQ:$AQ,$CG580+27),"")</f>
      </c>
      <c r="BT580">
        <f>IF($CH580&gt;=28,INDEX($AQ:$AQ,$CG580+28),"")</f>
      </c>
      <c r="BU580">
        <f>IF($CH580&gt;=29,INDEX($AQ:$AQ,$CG580+29),"")</f>
      </c>
      <c r="BV580">
        <f>IF($CH580&gt;=30,INDEX($AQ:$AQ,$CG580+30),"")</f>
      </c>
      <c r="BW580">
        <f>IF($CH580&gt;=31,INDEX($AQ:$AQ,$CG580+31),"")</f>
      </c>
      <c r="BX580">
        <f>IF($CH580&gt;=32,INDEX($AQ:$AQ,$CG580+32),"")</f>
      </c>
      <c r="BY580">
        <f>IF($CH580&gt;=33,INDEX($AQ:$AQ,$CG580+33),"")</f>
      </c>
      <c r="BZ580">
        <f>IF($CH580&gt;=34,INDEX($AQ:$AQ,$CG580+34),"")</f>
      </c>
      <c r="CA580">
        <f>IF($CH580&gt;=35,INDEX($AQ:$AQ,$CG580+35),"")</f>
      </c>
      <c r="CB580">
        <f>IF($CH580&gt;=36,INDEX($AQ:$AQ,$CG580+36),"")</f>
      </c>
      <c r="CC580">
        <f>IF($CH580&gt;=37,INDEX($AQ:$AQ,$CG580+37),"")</f>
      </c>
      <c r="CD580">
        <f>IF($CH580&gt;=38,INDEX($AQ:$AQ,$CG580+38),"")</f>
      </c>
      <c r="CE580">
        <f>IF($CH580&gt;=39,INDEX($AQ:$AQ,$CG580+39),"")</f>
      </c>
      <c r="CF580">
        <f>IF($CH580&gt;=40,INDEX($AQ:$AQ,$CG580+40),"")</f>
      </c>
      <c r="CG580">
        <f>IFERROR(MATCH($AP580,$AQ$2:$AQ$134,0)+1,0)</f>
      </c>
      <c r="CH580">
        <f>IFERROR(INDEX($AR$2:$AR$134,MATCH($AP580,$AQ$2:$AQ$134,0)),0)</f>
      </c>
      <c r="CI580">
        <f>IFERROR(LEFT($L580,FIND(" - ",$L580)-1),$L580)</f>
      </c>
      <c r="CL580">
        <f>IF($DG580&gt;=1,INDEX($CJ:$CJ,$DF580+1),"")</f>
      </c>
      <c r="CM580">
        <f>IF($DG580&gt;=2,INDEX($CJ:$CJ,$DF580+2),"")</f>
      </c>
      <c r="CN580">
        <f>IF($DG580&gt;=3,INDEX($CJ:$CJ,$DF580+3),"")</f>
      </c>
      <c r="CO580">
        <f>IF($DG580&gt;=4,INDEX($CJ:$CJ,$DF580+4),"")</f>
      </c>
      <c r="CP580">
        <f>IF($DG580&gt;=5,INDEX($CJ:$CJ,$DF580+5),"")</f>
      </c>
      <c r="CQ580">
        <f>IF($DG580&gt;=6,INDEX($CJ:$CJ,$DF580+6),"")</f>
      </c>
      <c r="CR580">
        <f>IF($DG580&gt;=7,INDEX($CJ:$CJ,$DF580+7),"")</f>
      </c>
      <c r="CS580">
        <f>IF($DG580&gt;=8,INDEX($CJ:$CJ,$DF580+8),"")</f>
      </c>
      <c r="CT580">
        <f>IF($DG580&gt;=9,INDEX($CJ:$CJ,$DF580+9),"")</f>
      </c>
      <c r="CU580">
        <f>IF($DG580&gt;=10,INDEX($CJ:$CJ,$DF580+10),"")</f>
      </c>
      <c r="CV580">
        <f>IF($DG580&gt;=11,INDEX($CJ:$CJ,$DF580+11),"")</f>
      </c>
      <c r="CW580">
        <f>IF($DG580&gt;=12,INDEX($CJ:$CJ,$DF580+12),"")</f>
      </c>
      <c r="CX580">
        <f>IF($DG580&gt;=13,INDEX($CJ:$CJ,$DF580+13),"")</f>
      </c>
      <c r="CY580">
        <f>IF($DG580&gt;=14,INDEX($CJ:$CJ,$DF580+14),"")</f>
      </c>
      <c r="CZ580">
        <f>IF($DG580&gt;=15,INDEX($CJ:$CJ,$DF580+15),"")</f>
      </c>
      <c r="DA580">
        <f>IF($DG580&gt;=16,INDEX($CJ:$CJ,$DF580+16),"")</f>
      </c>
      <c r="DB580">
        <f>IF($DG580&gt;=17,INDEX($CJ:$CJ,$DF580+17),"")</f>
      </c>
      <c r="DC580">
        <f>IF($DG580&gt;=18,INDEX($CJ:$CJ,$DF580+18),"")</f>
      </c>
      <c r="DD580">
        <f>IF($DG580&gt;=19,INDEX($CJ:$CJ,$DF580+19),"")</f>
      </c>
      <c r="DE580">
        <f>IF($DG580&gt;=20,INDEX($CJ:$CJ,$DF580+20),"")</f>
      </c>
      <c r="DF580">
        <f>IFERROR(MATCH($CI580,$CJ$2:$CJ$263,0)+1,0)</f>
      </c>
      <c r="DG580">
        <f>IFERROR(INDEX($CK$2:$CK$263,MATCH($CI580,$CJ$2:$CJ$263,0)),0)</f>
      </c>
      <c r="DH580">
        <f>IFERROR(INDEX($AO:$AO,MATCH($N580,$AN:$AN,0))&amp;"","")</f>
      </c>
      <c r="DL580">
        <f>IF($GO580&gt;=1,INDEX($DI:$DI,$GN580+1),"")</f>
      </c>
      <c r="DM580">
        <f>IF($GO580&gt;=2,INDEX($DI:$DI,$GN580+2),"")</f>
      </c>
      <c r="DN580">
        <f>IF($GO580&gt;=3,INDEX($DI:$DI,$GN580+3),"")</f>
      </c>
      <c r="DO580">
        <f>IF($GO580&gt;=4,INDEX($DI:$DI,$GN580+4),"")</f>
      </c>
      <c r="DP580">
        <f>IF($GO580&gt;=5,INDEX($DI:$DI,$GN580+5),"")</f>
      </c>
      <c r="DQ580">
        <f>IF($GO580&gt;=6,INDEX($DI:$DI,$GN580+6),"")</f>
      </c>
      <c r="DR580">
        <f>IF($GO580&gt;=7,INDEX($DI:$DI,$GN580+7),"")</f>
      </c>
      <c r="DS580">
        <f>IF($GO580&gt;=8,INDEX($DI:$DI,$GN580+8),"")</f>
      </c>
      <c r="DT580">
        <f>IF($GO580&gt;=9,INDEX($DI:$DI,$GN580+9),"")</f>
      </c>
      <c r="DU580">
        <f>IF($GO580&gt;=10,INDEX($DI:$DI,$GN580+10),"")</f>
      </c>
      <c r="DV580">
        <f>IF($GO580&gt;=11,INDEX($DI:$DI,$GN580+11),"")</f>
      </c>
      <c r="DW580">
        <f>IF($GO580&gt;=12,INDEX($DI:$DI,$GN580+12),"")</f>
      </c>
      <c r="DX580">
        <f>IF($GO580&gt;=13,INDEX($DI:$DI,$GN580+13),"")</f>
      </c>
      <c r="DY580">
        <f>IF($GO580&gt;=14,INDEX($DI:$DI,$GN580+14),"")</f>
      </c>
      <c r="DZ580">
        <f>IF($GO580&gt;=15,INDEX($DI:$DI,$GN580+15),"")</f>
      </c>
      <c r="EA580">
        <f>IF($GO580&gt;=16,INDEX($DI:$DI,$GN580+16),"")</f>
      </c>
      <c r="EB580">
        <f>IF($GO580&gt;=17,INDEX($DI:$DI,$GN580+17),"")</f>
      </c>
      <c r="EC580">
        <f>IF($GO580&gt;=18,INDEX($DI:$DI,$GN580+18),"")</f>
      </c>
      <c r="ED580">
        <f>IF($GO580&gt;=19,INDEX($DI:$DI,$GN580+19),"")</f>
      </c>
      <c r="EE580">
        <f>IF($GO580&gt;=20,INDEX($DI:$DI,$GN580+20),"")</f>
      </c>
      <c r="EF580">
        <f>IF($GO580&gt;=21,INDEX($DI:$DI,$GN580+21),"")</f>
      </c>
      <c r="EG580">
        <f>IF($GO580&gt;=22,INDEX($DI:$DI,$GN580+22),"")</f>
      </c>
      <c r="EH580">
        <f>IF($GO580&gt;=23,INDEX($DI:$DI,$GN580+23),"")</f>
      </c>
      <c r="EI580">
        <f>IF($GO580&gt;=24,INDEX($DI:$DI,$GN580+24),"")</f>
      </c>
      <c r="EJ580">
        <f>IF($GO580&gt;=25,INDEX($DI:$DI,$GN580+25),"")</f>
      </c>
      <c r="EK580">
        <f>IF($GO580&gt;=26,INDEX($DI:$DI,$GN580+26),"")</f>
      </c>
      <c r="EL580">
        <f>IF($GO580&gt;=27,INDEX($DI:$DI,$GN580+27),"")</f>
      </c>
      <c r="EM580">
        <f>IF($GO580&gt;=28,INDEX($DI:$DI,$GN580+28),"")</f>
      </c>
      <c r="EN580">
        <f>IF($GO580&gt;=29,INDEX($DI:$DI,$GN580+29),"")</f>
      </c>
      <c r="EO580">
        <f>IF($GO580&gt;=30,INDEX($DI:$DI,$GN580+30),"")</f>
      </c>
      <c r="EP580">
        <f>IF($GO580&gt;=31,INDEX($DI:$DI,$GN580+31),"")</f>
      </c>
      <c r="EQ580">
        <f>IF($GO580&gt;=32,INDEX($DI:$DI,$GN580+32),"")</f>
      </c>
      <c r="ER580">
        <f>IF($GO580&gt;=33,INDEX($DI:$DI,$GN580+33),"")</f>
      </c>
      <c r="ES580">
        <f>IF($GO580&gt;=34,INDEX($DI:$DI,$GN580+34),"")</f>
      </c>
      <c r="ET580">
        <f>IF($GO580&gt;=35,INDEX($DI:$DI,$GN580+35),"")</f>
      </c>
      <c r="EU580">
        <f>IF($GO580&gt;=36,INDEX($DI:$DI,$GN580+36),"")</f>
      </c>
      <c r="EV580">
        <f>IF($GO580&gt;=37,INDEX($DI:$DI,$GN580+37),"")</f>
      </c>
      <c r="EW580">
        <f>IF($GO580&gt;=38,INDEX($DI:$DI,$GN580+38),"")</f>
      </c>
      <c r="EX580">
        <f>IF($GO580&gt;=39,INDEX($DI:$DI,$GN580+39),"")</f>
      </c>
      <c r="EY580">
        <f>IF($GO580&gt;=40,INDEX($DI:$DI,$GN580+40),"")</f>
      </c>
      <c r="EZ580">
        <f>IF($GO580&gt;=1,INDEX($DJ:$DJ,$GN580+1),"")</f>
      </c>
      <c r="FA580">
        <f>IF($GO580&gt;=2,INDEX($DJ:$DJ,$GN580+2),"")</f>
      </c>
      <c r="FB580">
        <f>IF($GO580&gt;=3,INDEX($DJ:$DJ,$GN580+3),"")</f>
      </c>
      <c r="FC580">
        <f>IF($GO580&gt;=4,INDEX($DJ:$DJ,$GN580+4),"")</f>
      </c>
      <c r="FD580">
        <f>IF($GO580&gt;=5,INDEX($DJ:$DJ,$GN580+5),"")</f>
      </c>
      <c r="FE580">
        <f>IF($GO580&gt;=6,INDEX($DJ:$DJ,$GN580+6),"")</f>
      </c>
      <c r="FF580">
        <f>IF($GO580&gt;=7,INDEX($DJ:$DJ,$GN580+7),"")</f>
      </c>
      <c r="FG580">
        <f>IF($GO580&gt;=8,INDEX($DJ:$DJ,$GN580+8),"")</f>
      </c>
      <c r="FH580">
        <f>IF($GO580&gt;=9,INDEX($DJ:$DJ,$GN580+9),"")</f>
      </c>
      <c r="FI580">
        <f>IF($GO580&gt;=10,INDEX($DJ:$DJ,$GN580+10),"")</f>
      </c>
      <c r="FJ580">
        <f>IF($GO580&gt;=11,INDEX($DJ:$DJ,$GN580+11),"")</f>
      </c>
      <c r="FK580">
        <f>IF($GO580&gt;=12,INDEX($DJ:$DJ,$GN580+12),"")</f>
      </c>
      <c r="FL580">
        <f>IF($GO580&gt;=13,INDEX($DJ:$DJ,$GN580+13),"")</f>
      </c>
      <c r="FM580">
        <f>IF($GO580&gt;=14,INDEX($DJ:$DJ,$GN580+14),"")</f>
      </c>
      <c r="FN580">
        <f>IF($GO580&gt;=15,INDEX($DJ:$DJ,$GN580+15),"")</f>
      </c>
      <c r="FO580">
        <f>IF($GO580&gt;=16,INDEX($DJ:$DJ,$GN580+16),"")</f>
      </c>
      <c r="FP580">
        <f>IF($GO580&gt;=17,INDEX($DJ:$DJ,$GN580+17),"")</f>
      </c>
      <c r="FQ580">
        <f>IF($GO580&gt;=18,INDEX($DJ:$DJ,$GN580+18),"")</f>
      </c>
      <c r="FR580">
        <f>IF($GO580&gt;=19,INDEX($DJ:$DJ,$GN580+19),"")</f>
      </c>
      <c r="FS580">
        <f>IF($GO580&gt;=20,INDEX($DJ:$DJ,$GN580+20),"")</f>
      </c>
      <c r="FT580">
        <f>IF($GO580&gt;=21,INDEX($DJ:$DJ,$GN580+21),"")</f>
      </c>
      <c r="FU580">
        <f>IF($GO580&gt;=22,INDEX($DJ:$DJ,$GN580+22),"")</f>
      </c>
      <c r="FV580">
        <f>IF($GO580&gt;=23,INDEX($DJ:$DJ,$GN580+23),"")</f>
      </c>
      <c r="FW580">
        <f>IF($GO580&gt;=24,INDEX($DJ:$DJ,$GN580+24),"")</f>
      </c>
      <c r="FX580">
        <f>IF($GO580&gt;=25,INDEX($DJ:$DJ,$GN580+25),"")</f>
      </c>
      <c r="FY580">
        <f>IF($GO580&gt;=26,INDEX($DJ:$DJ,$GN580+26),"")</f>
      </c>
      <c r="FZ580">
        <f>IF($GO580&gt;=27,INDEX($DJ:$DJ,$GN580+27),"")</f>
      </c>
      <c r="GA580">
        <f>IF($GO580&gt;=28,INDEX($DJ:$DJ,$GN580+28),"")</f>
      </c>
      <c r="GB580">
        <f>IF($GO580&gt;=29,INDEX($DJ:$DJ,$GN580+29),"")</f>
      </c>
      <c r="GC580">
        <f>IF($GO580&gt;=30,INDEX($DJ:$DJ,$GN580+30),"")</f>
      </c>
      <c r="GD580">
        <f>IF($GO580&gt;=31,INDEX($DJ:$DJ,$GN580+31),"")</f>
      </c>
      <c r="GE580">
        <f>IF($GO580&gt;=32,INDEX($DJ:$DJ,$GN580+32),"")</f>
      </c>
      <c r="GF580">
        <f>IF($GO580&gt;=33,INDEX($DJ:$DJ,$GN580+33),"")</f>
      </c>
      <c r="GG580">
        <f>IF($GO580&gt;=34,INDEX($DJ:$DJ,$GN580+34),"")</f>
      </c>
      <c r="GH580">
        <f>IF($GO580&gt;=35,INDEX($DJ:$DJ,$GN580+35),"")</f>
      </c>
      <c r="GI580">
        <f>IF($GO580&gt;=36,INDEX($DJ:$DJ,$GN580+36),"")</f>
      </c>
      <c r="GJ580">
        <f>IF($GO580&gt;=37,INDEX($DJ:$DJ,$GN580+37),"")</f>
      </c>
      <c r="GK580">
        <f>IF($GO580&gt;=38,INDEX($DJ:$DJ,$GN580+38),"")</f>
      </c>
      <c r="GL580">
        <f>IF($GO580&gt;=39,INDEX($DJ:$DJ,$GN580+39),"")</f>
      </c>
      <c r="GM580">
        <f>IF($GO580&gt;=40,INDEX($DJ:$DJ,$GN580+40),"")</f>
      </c>
      <c r="GN580">
        <f>IFERROR(MATCH($DH580,$DI$2:$DI$148,0)+1,0)</f>
      </c>
      <c r="GO580">
        <f>IFERROR(INDEX($DK$2:$DK$148,MATCH($DH580,$DI$2:$DI$148,0)),0)</f>
      </c>
      <c r="GP580">
        <f>IFERROR(MATCH($Y580,$DL$580:$EY$580,0),0)</f>
      </c>
      <c r="GQ580">
        <f>IF($GP580&gt;0,INDEX($EZ$580:$GM$580,$GP580),"")</f>
      </c>
      <c r="GT580">
        <f>IF($JC580&gt;=1,INDEX($GR:$GR,$JB580+1),"")</f>
      </c>
      <c r="GU580">
        <f>IF($JC580&gt;=2,INDEX($GR:$GR,$JB580+2),"")</f>
      </c>
      <c r="GV580">
        <f>IF($JC580&gt;=3,INDEX($GR:$GR,$JB580+3),"")</f>
      </c>
      <c r="GW580">
        <f>IF($JC580&gt;=4,INDEX($GR:$GR,$JB580+4),"")</f>
      </c>
      <c r="GX580">
        <f>IF($JC580&gt;=5,INDEX($GR:$GR,$JB580+5),"")</f>
      </c>
      <c r="GY580">
        <f>IF($JC580&gt;=6,INDEX($GR:$GR,$JB580+6),"")</f>
      </c>
      <c r="GZ580">
        <f>IF($JC580&gt;=7,INDEX($GR:$GR,$JB580+7),"")</f>
      </c>
      <c r="HA580">
        <f>IF($JC580&gt;=8,INDEX($GR:$GR,$JB580+8),"")</f>
      </c>
      <c r="HB580">
        <f>IF($JC580&gt;=9,INDEX($GR:$GR,$JB580+9),"")</f>
      </c>
      <c r="HC580">
        <f>IF($JC580&gt;=10,INDEX($GR:$GR,$JB580+10),"")</f>
      </c>
      <c r="HD580">
        <f>IF($JC580&gt;=11,INDEX($GR:$GR,$JB580+11),"")</f>
      </c>
      <c r="HE580">
        <f>IF($JC580&gt;=12,INDEX($GR:$GR,$JB580+12),"")</f>
      </c>
      <c r="HF580">
        <f>IF($JC580&gt;=13,INDEX($GR:$GR,$JB580+13),"")</f>
      </c>
      <c r="HG580">
        <f>IF($JC580&gt;=14,INDEX($GR:$GR,$JB580+14),"")</f>
      </c>
      <c r="HH580">
        <f>IF($JC580&gt;=15,INDEX($GR:$GR,$JB580+15),"")</f>
      </c>
      <c r="HI580">
        <f>IF($JC580&gt;=16,INDEX($GR:$GR,$JB580+16),"")</f>
      </c>
      <c r="HJ580">
        <f>IF($JC580&gt;=17,INDEX($GR:$GR,$JB580+17),"")</f>
      </c>
      <c r="HK580">
        <f>IF($JC580&gt;=18,INDEX($GR:$GR,$JB580+18),"")</f>
      </c>
      <c r="HL580">
        <f>IF($JC580&gt;=19,INDEX($GR:$GR,$JB580+19),"")</f>
      </c>
      <c r="HM580">
        <f>IF($JC580&gt;=20,INDEX($GR:$GR,$JB580+20),"")</f>
      </c>
      <c r="HN580">
        <f>IF($JC580&gt;=21,INDEX($GR:$GR,$JB580+21),"")</f>
      </c>
      <c r="HO580">
        <f>IF($JC580&gt;=22,INDEX($GR:$GR,$JB580+22),"")</f>
      </c>
      <c r="HP580">
        <f>IF($JC580&gt;=23,INDEX($GR:$GR,$JB580+23),"")</f>
      </c>
      <c r="HQ580">
        <f>IF($JC580&gt;=24,INDEX($GR:$GR,$JB580+24),"")</f>
      </c>
      <c r="HR580">
        <f>IF($JC580&gt;=25,INDEX($GR:$GR,$JB580+25),"")</f>
      </c>
      <c r="HS580">
        <f>IF($JC580&gt;=26,INDEX($GR:$GR,$JB580+26),"")</f>
      </c>
      <c r="HT580">
        <f>IF($JC580&gt;=27,INDEX($GR:$GR,$JB580+27),"")</f>
      </c>
      <c r="HU580">
        <f>IF($JC580&gt;=28,INDEX($GR:$GR,$JB580+28),"")</f>
      </c>
      <c r="HV580">
        <f>IF($JC580&gt;=29,INDEX($GR:$GR,$JB580+29),"")</f>
      </c>
      <c r="HW580">
        <f>IF($JC580&gt;=30,INDEX($GR:$GR,$JB580+30),"")</f>
      </c>
      <c r="HX580">
        <f>IF($JC580&gt;=31,INDEX($GR:$GR,$JB580+31),"")</f>
      </c>
      <c r="HY580">
        <f>IF($JC580&gt;=32,INDEX($GR:$GR,$JB580+32),"")</f>
      </c>
      <c r="HZ580">
        <f>IF($JC580&gt;=33,INDEX($GR:$GR,$JB580+33),"")</f>
      </c>
      <c r="IA580">
        <f>IF($JC580&gt;=34,INDEX($GR:$GR,$JB580+34),"")</f>
      </c>
      <c r="IB580">
        <f>IF($JC580&gt;=35,INDEX($GR:$GR,$JB580+35),"")</f>
      </c>
      <c r="IC580">
        <f>IF($JC580&gt;=36,INDEX($GR:$GR,$JB580+36),"")</f>
      </c>
      <c r="ID580">
        <f>IF($JC580&gt;=37,INDEX($GR:$GR,$JB580+37),"")</f>
      </c>
      <c r="IE580">
        <f>IF($JC580&gt;=38,INDEX($GR:$GR,$JB580+38),"")</f>
      </c>
      <c r="IF580">
        <f>IF($JC580&gt;=39,INDEX($GR:$GR,$JB580+39),"")</f>
      </c>
      <c r="IG580">
        <f>IF($JC580&gt;=40,INDEX($GR:$GR,$JB580+40),"")</f>
      </c>
      <c r="IH580">
        <f>IF($JC580&gt;=41,INDEX($GR:$GR,$JB580+41),"")</f>
      </c>
      <c r="II580">
        <f>IF($JC580&gt;=42,INDEX($GR:$GR,$JB580+42),"")</f>
      </c>
      <c r="IJ580">
        <f>IF($JC580&gt;=43,INDEX($GR:$GR,$JB580+43),"")</f>
      </c>
      <c r="IK580">
        <f>IF($JC580&gt;=44,INDEX($GR:$GR,$JB580+44),"")</f>
      </c>
      <c r="IL580">
        <f>IF($JC580&gt;=45,INDEX($GR:$GR,$JB580+45),"")</f>
      </c>
      <c r="IM580">
        <f>IF($JC580&gt;=46,INDEX($GR:$GR,$JB580+46),"")</f>
      </c>
      <c r="IN580">
        <f>IF($JC580&gt;=47,INDEX($GR:$GR,$JB580+47),"")</f>
      </c>
      <c r="IO580">
        <f>IF($JC580&gt;=48,INDEX($GR:$GR,$JB580+48),"")</f>
      </c>
      <c r="IP580">
        <f>IF($JC580&gt;=49,INDEX($GR:$GR,$JB580+49),"")</f>
      </c>
      <c r="IQ580">
        <f>IF($JC580&gt;=50,INDEX($GR:$GR,$JB580+50),"")</f>
      </c>
      <c r="IR580">
        <f>IF($JC580&gt;=51,INDEX($GR:$GR,$JB580+51),"")</f>
      </c>
      <c r="IS580">
        <f>IF($JC580&gt;=52,INDEX($GR:$GR,$JB580+52),"")</f>
      </c>
      <c r="IT580">
        <f>IF($JC580&gt;=53,INDEX($GR:$GR,$JB580+53),"")</f>
      </c>
      <c r="IU580">
        <f>IF($JC580&gt;=54,INDEX($GR:$GR,$JB580+54),"")</f>
      </c>
      <c r="IV580">
        <f>IF($JC580&gt;=55,INDEX($GR:$GR,$JB580+55),"")</f>
      </c>
      <c r="IW580">
        <f>IF($JC580&gt;=56,INDEX($GR:$GR,$JB580+56),"")</f>
      </c>
      <c r="IX580">
        <f>IF($JC580&gt;=57,INDEX($GR:$GR,$JB580+57),"")</f>
      </c>
      <c r="IY580">
        <f>IF($JC580&gt;=58,INDEX($GR:$GR,$JB580+58),"")</f>
      </c>
      <c r="IZ580">
        <f>IF($JC580&gt;=59,INDEX($GR:$GR,$JB580+59),"")</f>
      </c>
      <c r="JA580">
        <f>IF($JC580&gt;=60,INDEX($GR:$GR,$JB580+60),"")</f>
      </c>
      <c r="JB580">
        <f>IFERROR(MATCH($GQ580,$GR$2:$GR$324,0)+1,0)</f>
      </c>
      <c r="JC580">
        <f>IFERROR(INDEX($GS$2:$GS$324,MATCH($GQ580,$GR$2:$GR$324,0)),0)</f>
      </c>
      <c r="JD580" t="s">
        <v>40</v>
      </c>
      <c r="JE580" t="s">
        <v>40</v>
      </c>
    </row>
    <row r="581" spans="1:265" x14ac:dyDescent="0.25">
      <c r="Q581">
        <f>IF(OR($T581="",$P581=""),"",IFERROR($T581/$P581,0))</f>
      </c>
      <c r="R581">
        <f>IF($T581="","",
SUM($S581,$U581,$Z581,$V581,$X581)*
(1-IF($AA581="",0,VALUE($AA581)/100)))</f>
      </c>
      <c r="S581">
        <f>IF($T581="","",$T581)</f>
      </c>
      <c r="U581">
        <f>IF($T581="","",
IF($N581="","",
IF(ISNUMBER(SEARCH("exempt",LOWER($N581))),0,
$T581*(VALUE(SUBSTITUTE($N581,"%",""))/100))))</f>
      </c>
      <c r="AB581">
        <f>IFERROR(IF(FIND(" - ",$K581)&gt;0,MID($K581,FIND(" - ",$K581)+3,LEN($K581)),""),"")</f>
      </c>
      <c r="AK581" t="s">
        <v>1168</v>
      </c>
      <c r="AP581">
        <f>IFERROR(LEFT($K581,FIND(" - ",$K581)-1),$K581)</f>
      </c>
      <c r="AS581">
        <f>IF($CH581&gt;=1,INDEX($AQ:$AQ,$CG581+1),"")</f>
      </c>
      <c r="AT581">
        <f>IF($CH581&gt;=2,INDEX($AQ:$AQ,$CG581+2),"")</f>
      </c>
      <c r="AU581">
        <f>IF($CH581&gt;=3,INDEX($AQ:$AQ,$CG581+3),"")</f>
      </c>
      <c r="AV581">
        <f>IF($CH581&gt;=4,INDEX($AQ:$AQ,$CG581+4),"")</f>
      </c>
      <c r="AW581">
        <f>IF($CH581&gt;=5,INDEX($AQ:$AQ,$CG581+5),"")</f>
      </c>
      <c r="AX581">
        <f>IF($CH581&gt;=6,INDEX($AQ:$AQ,$CG581+6),"")</f>
      </c>
      <c r="AY581">
        <f>IF($CH581&gt;=7,INDEX($AQ:$AQ,$CG581+7),"")</f>
      </c>
      <c r="AZ581">
        <f>IF($CH581&gt;=8,INDEX($AQ:$AQ,$CG581+8),"")</f>
      </c>
      <c r="BA581">
        <f>IF($CH581&gt;=9,INDEX($AQ:$AQ,$CG581+9),"")</f>
      </c>
      <c r="BB581">
        <f>IF($CH581&gt;=10,INDEX($AQ:$AQ,$CG581+10),"")</f>
      </c>
      <c r="BC581">
        <f>IF($CH581&gt;=11,INDEX($AQ:$AQ,$CG581+11),"")</f>
      </c>
      <c r="BD581">
        <f>IF($CH581&gt;=12,INDEX($AQ:$AQ,$CG581+12),"")</f>
      </c>
      <c r="BE581">
        <f>IF($CH581&gt;=13,INDEX($AQ:$AQ,$CG581+13),"")</f>
      </c>
      <c r="BF581">
        <f>IF($CH581&gt;=14,INDEX($AQ:$AQ,$CG581+14),"")</f>
      </c>
      <c r="BG581">
        <f>IF($CH581&gt;=15,INDEX($AQ:$AQ,$CG581+15),"")</f>
      </c>
      <c r="BH581">
        <f>IF($CH581&gt;=16,INDEX($AQ:$AQ,$CG581+16),"")</f>
      </c>
      <c r="BI581">
        <f>IF($CH581&gt;=17,INDEX($AQ:$AQ,$CG581+17),"")</f>
      </c>
      <c r="BJ581">
        <f>IF($CH581&gt;=18,INDEX($AQ:$AQ,$CG581+18),"")</f>
      </c>
      <c r="BK581">
        <f>IF($CH581&gt;=19,INDEX($AQ:$AQ,$CG581+19),"")</f>
      </c>
      <c r="BL581">
        <f>IF($CH581&gt;=20,INDEX($AQ:$AQ,$CG581+20),"")</f>
      </c>
      <c r="BM581">
        <f>IF($CH581&gt;=21,INDEX($AQ:$AQ,$CG581+21),"")</f>
      </c>
      <c r="BN581">
        <f>IF($CH581&gt;=22,INDEX($AQ:$AQ,$CG581+22),"")</f>
      </c>
      <c r="BO581">
        <f>IF($CH581&gt;=23,INDEX($AQ:$AQ,$CG581+23),"")</f>
      </c>
      <c r="BP581">
        <f>IF($CH581&gt;=24,INDEX($AQ:$AQ,$CG581+24),"")</f>
      </c>
      <c r="BQ581">
        <f>IF($CH581&gt;=25,INDEX($AQ:$AQ,$CG581+25),"")</f>
      </c>
      <c r="BR581">
        <f>IF($CH581&gt;=26,INDEX($AQ:$AQ,$CG581+26),"")</f>
      </c>
      <c r="BS581">
        <f>IF($CH581&gt;=27,INDEX($AQ:$AQ,$CG581+27),"")</f>
      </c>
      <c r="BT581">
        <f>IF($CH581&gt;=28,INDEX($AQ:$AQ,$CG581+28),"")</f>
      </c>
      <c r="BU581">
        <f>IF($CH581&gt;=29,INDEX($AQ:$AQ,$CG581+29),"")</f>
      </c>
      <c r="BV581">
        <f>IF($CH581&gt;=30,INDEX($AQ:$AQ,$CG581+30),"")</f>
      </c>
      <c r="BW581">
        <f>IF($CH581&gt;=31,INDEX($AQ:$AQ,$CG581+31),"")</f>
      </c>
      <c r="BX581">
        <f>IF($CH581&gt;=32,INDEX($AQ:$AQ,$CG581+32),"")</f>
      </c>
      <c r="BY581">
        <f>IF($CH581&gt;=33,INDEX($AQ:$AQ,$CG581+33),"")</f>
      </c>
      <c r="BZ581">
        <f>IF($CH581&gt;=34,INDEX($AQ:$AQ,$CG581+34),"")</f>
      </c>
      <c r="CA581">
        <f>IF($CH581&gt;=35,INDEX($AQ:$AQ,$CG581+35),"")</f>
      </c>
      <c r="CB581">
        <f>IF($CH581&gt;=36,INDEX($AQ:$AQ,$CG581+36),"")</f>
      </c>
      <c r="CC581">
        <f>IF($CH581&gt;=37,INDEX($AQ:$AQ,$CG581+37),"")</f>
      </c>
      <c r="CD581">
        <f>IF($CH581&gt;=38,INDEX($AQ:$AQ,$CG581+38),"")</f>
      </c>
      <c r="CE581">
        <f>IF($CH581&gt;=39,INDEX($AQ:$AQ,$CG581+39),"")</f>
      </c>
      <c r="CF581">
        <f>IF($CH581&gt;=40,INDEX($AQ:$AQ,$CG581+40),"")</f>
      </c>
      <c r="CG581">
        <f>IFERROR(MATCH($AP581,$AQ$2:$AQ$134,0)+1,0)</f>
      </c>
      <c r="CH581">
        <f>IFERROR(INDEX($AR$2:$AR$134,MATCH($AP581,$AQ$2:$AQ$134,0)),0)</f>
      </c>
      <c r="CI581">
        <f>IFERROR(LEFT($L581,FIND(" - ",$L581)-1),$L581)</f>
      </c>
      <c r="CL581">
        <f>IF($DG581&gt;=1,INDEX($CJ:$CJ,$DF581+1),"")</f>
      </c>
      <c r="CM581">
        <f>IF($DG581&gt;=2,INDEX($CJ:$CJ,$DF581+2),"")</f>
      </c>
      <c r="CN581">
        <f>IF($DG581&gt;=3,INDEX($CJ:$CJ,$DF581+3),"")</f>
      </c>
      <c r="CO581">
        <f>IF($DG581&gt;=4,INDEX($CJ:$CJ,$DF581+4),"")</f>
      </c>
      <c r="CP581">
        <f>IF($DG581&gt;=5,INDEX($CJ:$CJ,$DF581+5),"")</f>
      </c>
      <c r="CQ581">
        <f>IF($DG581&gt;=6,INDEX($CJ:$CJ,$DF581+6),"")</f>
      </c>
      <c r="CR581">
        <f>IF($DG581&gt;=7,INDEX($CJ:$CJ,$DF581+7),"")</f>
      </c>
      <c r="CS581">
        <f>IF($DG581&gt;=8,INDEX($CJ:$CJ,$DF581+8),"")</f>
      </c>
      <c r="CT581">
        <f>IF($DG581&gt;=9,INDEX($CJ:$CJ,$DF581+9),"")</f>
      </c>
      <c r="CU581">
        <f>IF($DG581&gt;=10,INDEX($CJ:$CJ,$DF581+10),"")</f>
      </c>
      <c r="CV581">
        <f>IF($DG581&gt;=11,INDEX($CJ:$CJ,$DF581+11),"")</f>
      </c>
      <c r="CW581">
        <f>IF($DG581&gt;=12,INDEX($CJ:$CJ,$DF581+12),"")</f>
      </c>
      <c r="CX581">
        <f>IF($DG581&gt;=13,INDEX($CJ:$CJ,$DF581+13),"")</f>
      </c>
      <c r="CY581">
        <f>IF($DG581&gt;=14,INDEX($CJ:$CJ,$DF581+14),"")</f>
      </c>
      <c r="CZ581">
        <f>IF($DG581&gt;=15,INDEX($CJ:$CJ,$DF581+15),"")</f>
      </c>
      <c r="DA581">
        <f>IF($DG581&gt;=16,INDEX($CJ:$CJ,$DF581+16),"")</f>
      </c>
      <c r="DB581">
        <f>IF($DG581&gt;=17,INDEX($CJ:$CJ,$DF581+17),"")</f>
      </c>
      <c r="DC581">
        <f>IF($DG581&gt;=18,INDEX($CJ:$CJ,$DF581+18),"")</f>
      </c>
      <c r="DD581">
        <f>IF($DG581&gt;=19,INDEX($CJ:$CJ,$DF581+19),"")</f>
      </c>
      <c r="DE581">
        <f>IF($DG581&gt;=20,INDEX($CJ:$CJ,$DF581+20),"")</f>
      </c>
      <c r="DF581">
        <f>IFERROR(MATCH($CI581,$CJ$2:$CJ$263,0)+1,0)</f>
      </c>
      <c r="DG581">
        <f>IFERROR(INDEX($CK$2:$CK$263,MATCH($CI581,$CJ$2:$CJ$263,0)),0)</f>
      </c>
      <c r="DH581">
        <f>IFERROR(INDEX($AO:$AO,MATCH($N581,$AN:$AN,0))&amp;"","")</f>
      </c>
      <c r="DL581">
        <f>IF($GO581&gt;=1,INDEX($DI:$DI,$GN581+1),"")</f>
      </c>
      <c r="DM581">
        <f>IF($GO581&gt;=2,INDEX($DI:$DI,$GN581+2),"")</f>
      </c>
      <c r="DN581">
        <f>IF($GO581&gt;=3,INDEX($DI:$DI,$GN581+3),"")</f>
      </c>
      <c r="DO581">
        <f>IF($GO581&gt;=4,INDEX($DI:$DI,$GN581+4),"")</f>
      </c>
      <c r="DP581">
        <f>IF($GO581&gt;=5,INDEX($DI:$DI,$GN581+5),"")</f>
      </c>
      <c r="DQ581">
        <f>IF($GO581&gt;=6,INDEX($DI:$DI,$GN581+6),"")</f>
      </c>
      <c r="DR581">
        <f>IF($GO581&gt;=7,INDEX($DI:$DI,$GN581+7),"")</f>
      </c>
      <c r="DS581">
        <f>IF($GO581&gt;=8,INDEX($DI:$DI,$GN581+8),"")</f>
      </c>
      <c r="DT581">
        <f>IF($GO581&gt;=9,INDEX($DI:$DI,$GN581+9),"")</f>
      </c>
      <c r="DU581">
        <f>IF($GO581&gt;=10,INDEX($DI:$DI,$GN581+10),"")</f>
      </c>
      <c r="DV581">
        <f>IF($GO581&gt;=11,INDEX($DI:$DI,$GN581+11),"")</f>
      </c>
      <c r="DW581">
        <f>IF($GO581&gt;=12,INDEX($DI:$DI,$GN581+12),"")</f>
      </c>
      <c r="DX581">
        <f>IF($GO581&gt;=13,INDEX($DI:$DI,$GN581+13),"")</f>
      </c>
      <c r="DY581">
        <f>IF($GO581&gt;=14,INDEX($DI:$DI,$GN581+14),"")</f>
      </c>
      <c r="DZ581">
        <f>IF($GO581&gt;=15,INDEX($DI:$DI,$GN581+15),"")</f>
      </c>
      <c r="EA581">
        <f>IF($GO581&gt;=16,INDEX($DI:$DI,$GN581+16),"")</f>
      </c>
      <c r="EB581">
        <f>IF($GO581&gt;=17,INDEX($DI:$DI,$GN581+17),"")</f>
      </c>
      <c r="EC581">
        <f>IF($GO581&gt;=18,INDEX($DI:$DI,$GN581+18),"")</f>
      </c>
      <c r="ED581">
        <f>IF($GO581&gt;=19,INDEX($DI:$DI,$GN581+19),"")</f>
      </c>
      <c r="EE581">
        <f>IF($GO581&gt;=20,INDEX($DI:$DI,$GN581+20),"")</f>
      </c>
      <c r="EF581">
        <f>IF($GO581&gt;=21,INDEX($DI:$DI,$GN581+21),"")</f>
      </c>
      <c r="EG581">
        <f>IF($GO581&gt;=22,INDEX($DI:$DI,$GN581+22),"")</f>
      </c>
      <c r="EH581">
        <f>IF($GO581&gt;=23,INDEX($DI:$DI,$GN581+23),"")</f>
      </c>
      <c r="EI581">
        <f>IF($GO581&gt;=24,INDEX($DI:$DI,$GN581+24),"")</f>
      </c>
      <c r="EJ581">
        <f>IF($GO581&gt;=25,INDEX($DI:$DI,$GN581+25),"")</f>
      </c>
      <c r="EK581">
        <f>IF($GO581&gt;=26,INDEX($DI:$DI,$GN581+26),"")</f>
      </c>
      <c r="EL581">
        <f>IF($GO581&gt;=27,INDEX($DI:$DI,$GN581+27),"")</f>
      </c>
      <c r="EM581">
        <f>IF($GO581&gt;=28,INDEX($DI:$DI,$GN581+28),"")</f>
      </c>
      <c r="EN581">
        <f>IF($GO581&gt;=29,INDEX($DI:$DI,$GN581+29),"")</f>
      </c>
      <c r="EO581">
        <f>IF($GO581&gt;=30,INDEX($DI:$DI,$GN581+30),"")</f>
      </c>
      <c r="EP581">
        <f>IF($GO581&gt;=31,INDEX($DI:$DI,$GN581+31),"")</f>
      </c>
      <c r="EQ581">
        <f>IF($GO581&gt;=32,INDEX($DI:$DI,$GN581+32),"")</f>
      </c>
      <c r="ER581">
        <f>IF($GO581&gt;=33,INDEX($DI:$DI,$GN581+33),"")</f>
      </c>
      <c r="ES581">
        <f>IF($GO581&gt;=34,INDEX($DI:$DI,$GN581+34),"")</f>
      </c>
      <c r="ET581">
        <f>IF($GO581&gt;=35,INDEX($DI:$DI,$GN581+35),"")</f>
      </c>
      <c r="EU581">
        <f>IF($GO581&gt;=36,INDEX($DI:$DI,$GN581+36),"")</f>
      </c>
      <c r="EV581">
        <f>IF($GO581&gt;=37,INDEX($DI:$DI,$GN581+37),"")</f>
      </c>
      <c r="EW581">
        <f>IF($GO581&gt;=38,INDEX($DI:$DI,$GN581+38),"")</f>
      </c>
      <c r="EX581">
        <f>IF($GO581&gt;=39,INDEX($DI:$DI,$GN581+39),"")</f>
      </c>
      <c r="EY581">
        <f>IF($GO581&gt;=40,INDEX($DI:$DI,$GN581+40),"")</f>
      </c>
      <c r="EZ581">
        <f>IF($GO581&gt;=1,INDEX($DJ:$DJ,$GN581+1),"")</f>
      </c>
      <c r="FA581">
        <f>IF($GO581&gt;=2,INDEX($DJ:$DJ,$GN581+2),"")</f>
      </c>
      <c r="FB581">
        <f>IF($GO581&gt;=3,INDEX($DJ:$DJ,$GN581+3),"")</f>
      </c>
      <c r="FC581">
        <f>IF($GO581&gt;=4,INDEX($DJ:$DJ,$GN581+4),"")</f>
      </c>
      <c r="FD581">
        <f>IF($GO581&gt;=5,INDEX($DJ:$DJ,$GN581+5),"")</f>
      </c>
      <c r="FE581">
        <f>IF($GO581&gt;=6,INDEX($DJ:$DJ,$GN581+6),"")</f>
      </c>
      <c r="FF581">
        <f>IF($GO581&gt;=7,INDEX($DJ:$DJ,$GN581+7),"")</f>
      </c>
      <c r="FG581">
        <f>IF($GO581&gt;=8,INDEX($DJ:$DJ,$GN581+8),"")</f>
      </c>
      <c r="FH581">
        <f>IF($GO581&gt;=9,INDEX($DJ:$DJ,$GN581+9),"")</f>
      </c>
      <c r="FI581">
        <f>IF($GO581&gt;=10,INDEX($DJ:$DJ,$GN581+10),"")</f>
      </c>
      <c r="FJ581">
        <f>IF($GO581&gt;=11,INDEX($DJ:$DJ,$GN581+11),"")</f>
      </c>
      <c r="FK581">
        <f>IF($GO581&gt;=12,INDEX($DJ:$DJ,$GN581+12),"")</f>
      </c>
      <c r="FL581">
        <f>IF($GO581&gt;=13,INDEX($DJ:$DJ,$GN581+13),"")</f>
      </c>
      <c r="FM581">
        <f>IF($GO581&gt;=14,INDEX($DJ:$DJ,$GN581+14),"")</f>
      </c>
      <c r="FN581">
        <f>IF($GO581&gt;=15,INDEX($DJ:$DJ,$GN581+15),"")</f>
      </c>
      <c r="FO581">
        <f>IF($GO581&gt;=16,INDEX($DJ:$DJ,$GN581+16),"")</f>
      </c>
      <c r="FP581">
        <f>IF($GO581&gt;=17,INDEX($DJ:$DJ,$GN581+17),"")</f>
      </c>
      <c r="FQ581">
        <f>IF($GO581&gt;=18,INDEX($DJ:$DJ,$GN581+18),"")</f>
      </c>
      <c r="FR581">
        <f>IF($GO581&gt;=19,INDEX($DJ:$DJ,$GN581+19),"")</f>
      </c>
      <c r="FS581">
        <f>IF($GO581&gt;=20,INDEX($DJ:$DJ,$GN581+20),"")</f>
      </c>
      <c r="FT581">
        <f>IF($GO581&gt;=21,INDEX($DJ:$DJ,$GN581+21),"")</f>
      </c>
      <c r="FU581">
        <f>IF($GO581&gt;=22,INDEX($DJ:$DJ,$GN581+22),"")</f>
      </c>
      <c r="FV581">
        <f>IF($GO581&gt;=23,INDEX($DJ:$DJ,$GN581+23),"")</f>
      </c>
      <c r="FW581">
        <f>IF($GO581&gt;=24,INDEX($DJ:$DJ,$GN581+24),"")</f>
      </c>
      <c r="FX581">
        <f>IF($GO581&gt;=25,INDEX($DJ:$DJ,$GN581+25),"")</f>
      </c>
      <c r="FY581">
        <f>IF($GO581&gt;=26,INDEX($DJ:$DJ,$GN581+26),"")</f>
      </c>
      <c r="FZ581">
        <f>IF($GO581&gt;=27,INDEX($DJ:$DJ,$GN581+27),"")</f>
      </c>
      <c r="GA581">
        <f>IF($GO581&gt;=28,INDEX($DJ:$DJ,$GN581+28),"")</f>
      </c>
      <c r="GB581">
        <f>IF($GO581&gt;=29,INDEX($DJ:$DJ,$GN581+29),"")</f>
      </c>
      <c r="GC581">
        <f>IF($GO581&gt;=30,INDEX($DJ:$DJ,$GN581+30),"")</f>
      </c>
      <c r="GD581">
        <f>IF($GO581&gt;=31,INDEX($DJ:$DJ,$GN581+31),"")</f>
      </c>
      <c r="GE581">
        <f>IF($GO581&gt;=32,INDEX($DJ:$DJ,$GN581+32),"")</f>
      </c>
      <c r="GF581">
        <f>IF($GO581&gt;=33,INDEX($DJ:$DJ,$GN581+33),"")</f>
      </c>
      <c r="GG581">
        <f>IF($GO581&gt;=34,INDEX($DJ:$DJ,$GN581+34),"")</f>
      </c>
      <c r="GH581">
        <f>IF($GO581&gt;=35,INDEX($DJ:$DJ,$GN581+35),"")</f>
      </c>
      <c r="GI581">
        <f>IF($GO581&gt;=36,INDEX($DJ:$DJ,$GN581+36),"")</f>
      </c>
      <c r="GJ581">
        <f>IF($GO581&gt;=37,INDEX($DJ:$DJ,$GN581+37),"")</f>
      </c>
      <c r="GK581">
        <f>IF($GO581&gt;=38,INDEX($DJ:$DJ,$GN581+38),"")</f>
      </c>
      <c r="GL581">
        <f>IF($GO581&gt;=39,INDEX($DJ:$DJ,$GN581+39),"")</f>
      </c>
      <c r="GM581">
        <f>IF($GO581&gt;=40,INDEX($DJ:$DJ,$GN581+40),"")</f>
      </c>
      <c r="GN581">
        <f>IFERROR(MATCH($DH581,$DI$2:$DI$148,0)+1,0)</f>
      </c>
      <c r="GO581">
        <f>IFERROR(INDEX($DK$2:$DK$148,MATCH($DH581,$DI$2:$DI$148,0)),0)</f>
      </c>
      <c r="GP581">
        <f>IFERROR(MATCH($Y581,$DL$581:$EY$581,0),0)</f>
      </c>
      <c r="GQ581">
        <f>IF($GP581&gt;0,INDEX($EZ$581:$GM$581,$GP581),"")</f>
      </c>
      <c r="GT581">
        <f>IF($JC581&gt;=1,INDEX($GR:$GR,$JB581+1),"")</f>
      </c>
      <c r="GU581">
        <f>IF($JC581&gt;=2,INDEX($GR:$GR,$JB581+2),"")</f>
      </c>
      <c r="GV581">
        <f>IF($JC581&gt;=3,INDEX($GR:$GR,$JB581+3),"")</f>
      </c>
      <c r="GW581">
        <f>IF($JC581&gt;=4,INDEX($GR:$GR,$JB581+4),"")</f>
      </c>
      <c r="GX581">
        <f>IF($JC581&gt;=5,INDEX($GR:$GR,$JB581+5),"")</f>
      </c>
      <c r="GY581">
        <f>IF($JC581&gt;=6,INDEX($GR:$GR,$JB581+6),"")</f>
      </c>
      <c r="GZ581">
        <f>IF($JC581&gt;=7,INDEX($GR:$GR,$JB581+7),"")</f>
      </c>
      <c r="HA581">
        <f>IF($JC581&gt;=8,INDEX($GR:$GR,$JB581+8),"")</f>
      </c>
      <c r="HB581">
        <f>IF($JC581&gt;=9,INDEX($GR:$GR,$JB581+9),"")</f>
      </c>
      <c r="HC581">
        <f>IF($JC581&gt;=10,INDEX($GR:$GR,$JB581+10),"")</f>
      </c>
      <c r="HD581">
        <f>IF($JC581&gt;=11,INDEX($GR:$GR,$JB581+11),"")</f>
      </c>
      <c r="HE581">
        <f>IF($JC581&gt;=12,INDEX($GR:$GR,$JB581+12),"")</f>
      </c>
      <c r="HF581">
        <f>IF($JC581&gt;=13,INDEX($GR:$GR,$JB581+13),"")</f>
      </c>
      <c r="HG581">
        <f>IF($JC581&gt;=14,INDEX($GR:$GR,$JB581+14),"")</f>
      </c>
      <c r="HH581">
        <f>IF($JC581&gt;=15,INDEX($GR:$GR,$JB581+15),"")</f>
      </c>
      <c r="HI581">
        <f>IF($JC581&gt;=16,INDEX($GR:$GR,$JB581+16),"")</f>
      </c>
      <c r="HJ581">
        <f>IF($JC581&gt;=17,INDEX($GR:$GR,$JB581+17),"")</f>
      </c>
      <c r="HK581">
        <f>IF($JC581&gt;=18,INDEX($GR:$GR,$JB581+18),"")</f>
      </c>
      <c r="HL581">
        <f>IF($JC581&gt;=19,INDEX($GR:$GR,$JB581+19),"")</f>
      </c>
      <c r="HM581">
        <f>IF($JC581&gt;=20,INDEX($GR:$GR,$JB581+20),"")</f>
      </c>
      <c r="HN581">
        <f>IF($JC581&gt;=21,INDEX($GR:$GR,$JB581+21),"")</f>
      </c>
      <c r="HO581">
        <f>IF($JC581&gt;=22,INDEX($GR:$GR,$JB581+22),"")</f>
      </c>
      <c r="HP581">
        <f>IF($JC581&gt;=23,INDEX($GR:$GR,$JB581+23),"")</f>
      </c>
      <c r="HQ581">
        <f>IF($JC581&gt;=24,INDEX($GR:$GR,$JB581+24),"")</f>
      </c>
      <c r="HR581">
        <f>IF($JC581&gt;=25,INDEX($GR:$GR,$JB581+25),"")</f>
      </c>
      <c r="HS581">
        <f>IF($JC581&gt;=26,INDEX($GR:$GR,$JB581+26),"")</f>
      </c>
      <c r="HT581">
        <f>IF($JC581&gt;=27,INDEX($GR:$GR,$JB581+27),"")</f>
      </c>
      <c r="HU581">
        <f>IF($JC581&gt;=28,INDEX($GR:$GR,$JB581+28),"")</f>
      </c>
      <c r="HV581">
        <f>IF($JC581&gt;=29,INDEX($GR:$GR,$JB581+29),"")</f>
      </c>
      <c r="HW581">
        <f>IF($JC581&gt;=30,INDEX($GR:$GR,$JB581+30),"")</f>
      </c>
      <c r="HX581">
        <f>IF($JC581&gt;=31,INDEX($GR:$GR,$JB581+31),"")</f>
      </c>
      <c r="HY581">
        <f>IF($JC581&gt;=32,INDEX($GR:$GR,$JB581+32),"")</f>
      </c>
      <c r="HZ581">
        <f>IF($JC581&gt;=33,INDEX($GR:$GR,$JB581+33),"")</f>
      </c>
      <c r="IA581">
        <f>IF($JC581&gt;=34,INDEX($GR:$GR,$JB581+34),"")</f>
      </c>
      <c r="IB581">
        <f>IF($JC581&gt;=35,INDEX($GR:$GR,$JB581+35),"")</f>
      </c>
      <c r="IC581">
        <f>IF($JC581&gt;=36,INDEX($GR:$GR,$JB581+36),"")</f>
      </c>
      <c r="ID581">
        <f>IF($JC581&gt;=37,INDEX($GR:$GR,$JB581+37),"")</f>
      </c>
      <c r="IE581">
        <f>IF($JC581&gt;=38,INDEX($GR:$GR,$JB581+38),"")</f>
      </c>
      <c r="IF581">
        <f>IF($JC581&gt;=39,INDEX($GR:$GR,$JB581+39),"")</f>
      </c>
      <c r="IG581">
        <f>IF($JC581&gt;=40,INDEX($GR:$GR,$JB581+40),"")</f>
      </c>
      <c r="IH581">
        <f>IF($JC581&gt;=41,INDEX($GR:$GR,$JB581+41),"")</f>
      </c>
      <c r="II581">
        <f>IF($JC581&gt;=42,INDEX($GR:$GR,$JB581+42),"")</f>
      </c>
      <c r="IJ581">
        <f>IF($JC581&gt;=43,INDEX($GR:$GR,$JB581+43),"")</f>
      </c>
      <c r="IK581">
        <f>IF($JC581&gt;=44,INDEX($GR:$GR,$JB581+44),"")</f>
      </c>
      <c r="IL581">
        <f>IF($JC581&gt;=45,INDEX($GR:$GR,$JB581+45),"")</f>
      </c>
      <c r="IM581">
        <f>IF($JC581&gt;=46,INDEX($GR:$GR,$JB581+46),"")</f>
      </c>
      <c r="IN581">
        <f>IF($JC581&gt;=47,INDEX($GR:$GR,$JB581+47),"")</f>
      </c>
      <c r="IO581">
        <f>IF($JC581&gt;=48,INDEX($GR:$GR,$JB581+48),"")</f>
      </c>
      <c r="IP581">
        <f>IF($JC581&gt;=49,INDEX($GR:$GR,$JB581+49),"")</f>
      </c>
      <c r="IQ581">
        <f>IF($JC581&gt;=50,INDEX($GR:$GR,$JB581+50),"")</f>
      </c>
      <c r="IR581">
        <f>IF($JC581&gt;=51,INDEX($GR:$GR,$JB581+51),"")</f>
      </c>
      <c r="IS581">
        <f>IF($JC581&gt;=52,INDEX($GR:$GR,$JB581+52),"")</f>
      </c>
      <c r="IT581">
        <f>IF($JC581&gt;=53,INDEX($GR:$GR,$JB581+53),"")</f>
      </c>
      <c r="IU581">
        <f>IF($JC581&gt;=54,INDEX($GR:$GR,$JB581+54),"")</f>
      </c>
      <c r="IV581">
        <f>IF($JC581&gt;=55,INDEX($GR:$GR,$JB581+55),"")</f>
      </c>
      <c r="IW581">
        <f>IF($JC581&gt;=56,INDEX($GR:$GR,$JB581+56),"")</f>
      </c>
      <c r="IX581">
        <f>IF($JC581&gt;=57,INDEX($GR:$GR,$JB581+57),"")</f>
      </c>
      <c r="IY581">
        <f>IF($JC581&gt;=58,INDEX($GR:$GR,$JB581+58),"")</f>
      </c>
      <c r="IZ581">
        <f>IF($JC581&gt;=59,INDEX($GR:$GR,$JB581+59),"")</f>
      </c>
      <c r="JA581">
        <f>IF($JC581&gt;=60,INDEX($GR:$GR,$JB581+60),"")</f>
      </c>
      <c r="JB581">
        <f>IFERROR(MATCH($GQ581,$GR$2:$GR$324,0)+1,0)</f>
      </c>
      <c r="JC581">
        <f>IFERROR(INDEX($GS$2:$GS$324,MATCH($GQ581,$GR$2:$GR$324,0)),0)</f>
      </c>
      <c r="JD581" t="s">
        <v>40</v>
      </c>
      <c r="JE581" t="s">
        <v>40</v>
      </c>
    </row>
    <row r="582" spans="1:265" x14ac:dyDescent="0.25">
      <c r="Q582">
        <f>IF(OR($T582="",$P582=""),"",IFERROR($T582/$P582,0))</f>
      </c>
      <c r="R582">
        <f>IF($T582="","",
SUM($S582,$U582,$Z582,$V582,$X582)*
(1-IF($AA582="",0,VALUE($AA582)/100)))</f>
      </c>
      <c r="S582">
        <f>IF($T582="","",$T582)</f>
      </c>
      <c r="U582">
        <f>IF($T582="","",
IF($N582="","",
IF(ISNUMBER(SEARCH("exempt",LOWER($N582))),0,
$T582*(VALUE(SUBSTITUTE($N582,"%",""))/100))))</f>
      </c>
      <c r="AB582">
        <f>IFERROR(IF(FIND(" - ",$K582)&gt;0,MID($K582,FIND(" - ",$K582)+3,LEN($K582)),""),"")</f>
      </c>
      <c r="AK582" t="s">
        <v>1169</v>
      </c>
      <c r="AP582">
        <f>IFERROR(LEFT($K582,FIND(" - ",$K582)-1),$K582)</f>
      </c>
      <c r="AS582">
        <f>IF($CH582&gt;=1,INDEX($AQ:$AQ,$CG582+1),"")</f>
      </c>
      <c r="AT582">
        <f>IF($CH582&gt;=2,INDEX($AQ:$AQ,$CG582+2),"")</f>
      </c>
      <c r="AU582">
        <f>IF($CH582&gt;=3,INDEX($AQ:$AQ,$CG582+3),"")</f>
      </c>
      <c r="AV582">
        <f>IF($CH582&gt;=4,INDEX($AQ:$AQ,$CG582+4),"")</f>
      </c>
      <c r="AW582">
        <f>IF($CH582&gt;=5,INDEX($AQ:$AQ,$CG582+5),"")</f>
      </c>
      <c r="AX582">
        <f>IF($CH582&gt;=6,INDEX($AQ:$AQ,$CG582+6),"")</f>
      </c>
      <c r="AY582">
        <f>IF($CH582&gt;=7,INDEX($AQ:$AQ,$CG582+7),"")</f>
      </c>
      <c r="AZ582">
        <f>IF($CH582&gt;=8,INDEX($AQ:$AQ,$CG582+8),"")</f>
      </c>
      <c r="BA582">
        <f>IF($CH582&gt;=9,INDEX($AQ:$AQ,$CG582+9),"")</f>
      </c>
      <c r="BB582">
        <f>IF($CH582&gt;=10,INDEX($AQ:$AQ,$CG582+10),"")</f>
      </c>
      <c r="BC582">
        <f>IF($CH582&gt;=11,INDEX($AQ:$AQ,$CG582+11),"")</f>
      </c>
      <c r="BD582">
        <f>IF($CH582&gt;=12,INDEX($AQ:$AQ,$CG582+12),"")</f>
      </c>
      <c r="BE582">
        <f>IF($CH582&gt;=13,INDEX($AQ:$AQ,$CG582+13),"")</f>
      </c>
      <c r="BF582">
        <f>IF($CH582&gt;=14,INDEX($AQ:$AQ,$CG582+14),"")</f>
      </c>
      <c r="BG582">
        <f>IF($CH582&gt;=15,INDEX($AQ:$AQ,$CG582+15),"")</f>
      </c>
      <c r="BH582">
        <f>IF($CH582&gt;=16,INDEX($AQ:$AQ,$CG582+16),"")</f>
      </c>
      <c r="BI582">
        <f>IF($CH582&gt;=17,INDEX($AQ:$AQ,$CG582+17),"")</f>
      </c>
      <c r="BJ582">
        <f>IF($CH582&gt;=18,INDEX($AQ:$AQ,$CG582+18),"")</f>
      </c>
      <c r="BK582">
        <f>IF($CH582&gt;=19,INDEX($AQ:$AQ,$CG582+19),"")</f>
      </c>
      <c r="BL582">
        <f>IF($CH582&gt;=20,INDEX($AQ:$AQ,$CG582+20),"")</f>
      </c>
      <c r="BM582">
        <f>IF($CH582&gt;=21,INDEX($AQ:$AQ,$CG582+21),"")</f>
      </c>
      <c r="BN582">
        <f>IF($CH582&gt;=22,INDEX($AQ:$AQ,$CG582+22),"")</f>
      </c>
      <c r="BO582">
        <f>IF($CH582&gt;=23,INDEX($AQ:$AQ,$CG582+23),"")</f>
      </c>
      <c r="BP582">
        <f>IF($CH582&gt;=24,INDEX($AQ:$AQ,$CG582+24),"")</f>
      </c>
      <c r="BQ582">
        <f>IF($CH582&gt;=25,INDEX($AQ:$AQ,$CG582+25),"")</f>
      </c>
      <c r="BR582">
        <f>IF($CH582&gt;=26,INDEX($AQ:$AQ,$CG582+26),"")</f>
      </c>
      <c r="BS582">
        <f>IF($CH582&gt;=27,INDEX($AQ:$AQ,$CG582+27),"")</f>
      </c>
      <c r="BT582">
        <f>IF($CH582&gt;=28,INDEX($AQ:$AQ,$CG582+28),"")</f>
      </c>
      <c r="BU582">
        <f>IF($CH582&gt;=29,INDEX($AQ:$AQ,$CG582+29),"")</f>
      </c>
      <c r="BV582">
        <f>IF($CH582&gt;=30,INDEX($AQ:$AQ,$CG582+30),"")</f>
      </c>
      <c r="BW582">
        <f>IF($CH582&gt;=31,INDEX($AQ:$AQ,$CG582+31),"")</f>
      </c>
      <c r="BX582">
        <f>IF($CH582&gt;=32,INDEX($AQ:$AQ,$CG582+32),"")</f>
      </c>
      <c r="BY582">
        <f>IF($CH582&gt;=33,INDEX($AQ:$AQ,$CG582+33),"")</f>
      </c>
      <c r="BZ582">
        <f>IF($CH582&gt;=34,INDEX($AQ:$AQ,$CG582+34),"")</f>
      </c>
      <c r="CA582">
        <f>IF($CH582&gt;=35,INDEX($AQ:$AQ,$CG582+35),"")</f>
      </c>
      <c r="CB582">
        <f>IF($CH582&gt;=36,INDEX($AQ:$AQ,$CG582+36),"")</f>
      </c>
      <c r="CC582">
        <f>IF($CH582&gt;=37,INDEX($AQ:$AQ,$CG582+37),"")</f>
      </c>
      <c r="CD582">
        <f>IF($CH582&gt;=38,INDEX($AQ:$AQ,$CG582+38),"")</f>
      </c>
      <c r="CE582">
        <f>IF($CH582&gt;=39,INDEX($AQ:$AQ,$CG582+39),"")</f>
      </c>
      <c r="CF582">
        <f>IF($CH582&gt;=40,INDEX($AQ:$AQ,$CG582+40),"")</f>
      </c>
      <c r="CG582">
        <f>IFERROR(MATCH($AP582,$AQ$2:$AQ$134,0)+1,0)</f>
      </c>
      <c r="CH582">
        <f>IFERROR(INDEX($AR$2:$AR$134,MATCH($AP582,$AQ$2:$AQ$134,0)),0)</f>
      </c>
      <c r="CI582">
        <f>IFERROR(LEFT($L582,FIND(" - ",$L582)-1),$L582)</f>
      </c>
      <c r="CL582">
        <f>IF($DG582&gt;=1,INDEX($CJ:$CJ,$DF582+1),"")</f>
      </c>
      <c r="CM582">
        <f>IF($DG582&gt;=2,INDEX($CJ:$CJ,$DF582+2),"")</f>
      </c>
      <c r="CN582">
        <f>IF($DG582&gt;=3,INDEX($CJ:$CJ,$DF582+3),"")</f>
      </c>
      <c r="CO582">
        <f>IF($DG582&gt;=4,INDEX($CJ:$CJ,$DF582+4),"")</f>
      </c>
      <c r="CP582">
        <f>IF($DG582&gt;=5,INDEX($CJ:$CJ,$DF582+5),"")</f>
      </c>
      <c r="CQ582">
        <f>IF($DG582&gt;=6,INDEX($CJ:$CJ,$DF582+6),"")</f>
      </c>
      <c r="CR582">
        <f>IF($DG582&gt;=7,INDEX($CJ:$CJ,$DF582+7),"")</f>
      </c>
      <c r="CS582">
        <f>IF($DG582&gt;=8,INDEX($CJ:$CJ,$DF582+8),"")</f>
      </c>
      <c r="CT582">
        <f>IF($DG582&gt;=9,INDEX($CJ:$CJ,$DF582+9),"")</f>
      </c>
      <c r="CU582">
        <f>IF($DG582&gt;=10,INDEX($CJ:$CJ,$DF582+10),"")</f>
      </c>
      <c r="CV582">
        <f>IF($DG582&gt;=11,INDEX($CJ:$CJ,$DF582+11),"")</f>
      </c>
      <c r="CW582">
        <f>IF($DG582&gt;=12,INDEX($CJ:$CJ,$DF582+12),"")</f>
      </c>
      <c r="CX582">
        <f>IF($DG582&gt;=13,INDEX($CJ:$CJ,$DF582+13),"")</f>
      </c>
      <c r="CY582">
        <f>IF($DG582&gt;=14,INDEX($CJ:$CJ,$DF582+14),"")</f>
      </c>
      <c r="CZ582">
        <f>IF($DG582&gt;=15,INDEX($CJ:$CJ,$DF582+15),"")</f>
      </c>
      <c r="DA582">
        <f>IF($DG582&gt;=16,INDEX($CJ:$CJ,$DF582+16),"")</f>
      </c>
      <c r="DB582">
        <f>IF($DG582&gt;=17,INDEX($CJ:$CJ,$DF582+17),"")</f>
      </c>
      <c r="DC582">
        <f>IF($DG582&gt;=18,INDEX($CJ:$CJ,$DF582+18),"")</f>
      </c>
      <c r="DD582">
        <f>IF($DG582&gt;=19,INDEX($CJ:$CJ,$DF582+19),"")</f>
      </c>
      <c r="DE582">
        <f>IF($DG582&gt;=20,INDEX($CJ:$CJ,$DF582+20),"")</f>
      </c>
      <c r="DF582">
        <f>IFERROR(MATCH($CI582,$CJ$2:$CJ$263,0)+1,0)</f>
      </c>
      <c r="DG582">
        <f>IFERROR(INDEX($CK$2:$CK$263,MATCH($CI582,$CJ$2:$CJ$263,0)),0)</f>
      </c>
      <c r="DH582">
        <f>IFERROR(INDEX($AO:$AO,MATCH($N582,$AN:$AN,0))&amp;"","")</f>
      </c>
      <c r="DL582">
        <f>IF($GO582&gt;=1,INDEX($DI:$DI,$GN582+1),"")</f>
      </c>
      <c r="DM582">
        <f>IF($GO582&gt;=2,INDEX($DI:$DI,$GN582+2),"")</f>
      </c>
      <c r="DN582">
        <f>IF($GO582&gt;=3,INDEX($DI:$DI,$GN582+3),"")</f>
      </c>
      <c r="DO582">
        <f>IF($GO582&gt;=4,INDEX($DI:$DI,$GN582+4),"")</f>
      </c>
      <c r="DP582">
        <f>IF($GO582&gt;=5,INDEX($DI:$DI,$GN582+5),"")</f>
      </c>
      <c r="DQ582">
        <f>IF($GO582&gt;=6,INDEX($DI:$DI,$GN582+6),"")</f>
      </c>
      <c r="DR582">
        <f>IF($GO582&gt;=7,INDEX($DI:$DI,$GN582+7),"")</f>
      </c>
      <c r="DS582">
        <f>IF($GO582&gt;=8,INDEX($DI:$DI,$GN582+8),"")</f>
      </c>
      <c r="DT582">
        <f>IF($GO582&gt;=9,INDEX($DI:$DI,$GN582+9),"")</f>
      </c>
      <c r="DU582">
        <f>IF($GO582&gt;=10,INDEX($DI:$DI,$GN582+10),"")</f>
      </c>
      <c r="DV582">
        <f>IF($GO582&gt;=11,INDEX($DI:$DI,$GN582+11),"")</f>
      </c>
      <c r="DW582">
        <f>IF($GO582&gt;=12,INDEX($DI:$DI,$GN582+12),"")</f>
      </c>
      <c r="DX582">
        <f>IF($GO582&gt;=13,INDEX($DI:$DI,$GN582+13),"")</f>
      </c>
      <c r="DY582">
        <f>IF($GO582&gt;=14,INDEX($DI:$DI,$GN582+14),"")</f>
      </c>
      <c r="DZ582">
        <f>IF($GO582&gt;=15,INDEX($DI:$DI,$GN582+15),"")</f>
      </c>
      <c r="EA582">
        <f>IF($GO582&gt;=16,INDEX($DI:$DI,$GN582+16),"")</f>
      </c>
      <c r="EB582">
        <f>IF($GO582&gt;=17,INDEX($DI:$DI,$GN582+17),"")</f>
      </c>
      <c r="EC582">
        <f>IF($GO582&gt;=18,INDEX($DI:$DI,$GN582+18),"")</f>
      </c>
      <c r="ED582">
        <f>IF($GO582&gt;=19,INDEX($DI:$DI,$GN582+19),"")</f>
      </c>
      <c r="EE582">
        <f>IF($GO582&gt;=20,INDEX($DI:$DI,$GN582+20),"")</f>
      </c>
      <c r="EF582">
        <f>IF($GO582&gt;=21,INDEX($DI:$DI,$GN582+21),"")</f>
      </c>
      <c r="EG582">
        <f>IF($GO582&gt;=22,INDEX($DI:$DI,$GN582+22),"")</f>
      </c>
      <c r="EH582">
        <f>IF($GO582&gt;=23,INDEX($DI:$DI,$GN582+23),"")</f>
      </c>
      <c r="EI582">
        <f>IF($GO582&gt;=24,INDEX($DI:$DI,$GN582+24),"")</f>
      </c>
      <c r="EJ582">
        <f>IF($GO582&gt;=25,INDEX($DI:$DI,$GN582+25),"")</f>
      </c>
      <c r="EK582">
        <f>IF($GO582&gt;=26,INDEX($DI:$DI,$GN582+26),"")</f>
      </c>
      <c r="EL582">
        <f>IF($GO582&gt;=27,INDEX($DI:$DI,$GN582+27),"")</f>
      </c>
      <c r="EM582">
        <f>IF($GO582&gt;=28,INDEX($DI:$DI,$GN582+28),"")</f>
      </c>
      <c r="EN582">
        <f>IF($GO582&gt;=29,INDEX($DI:$DI,$GN582+29),"")</f>
      </c>
      <c r="EO582">
        <f>IF($GO582&gt;=30,INDEX($DI:$DI,$GN582+30),"")</f>
      </c>
      <c r="EP582">
        <f>IF($GO582&gt;=31,INDEX($DI:$DI,$GN582+31),"")</f>
      </c>
      <c r="EQ582">
        <f>IF($GO582&gt;=32,INDEX($DI:$DI,$GN582+32),"")</f>
      </c>
      <c r="ER582">
        <f>IF($GO582&gt;=33,INDEX($DI:$DI,$GN582+33),"")</f>
      </c>
      <c r="ES582">
        <f>IF($GO582&gt;=34,INDEX($DI:$DI,$GN582+34),"")</f>
      </c>
      <c r="ET582">
        <f>IF($GO582&gt;=35,INDEX($DI:$DI,$GN582+35),"")</f>
      </c>
      <c r="EU582">
        <f>IF($GO582&gt;=36,INDEX($DI:$DI,$GN582+36),"")</f>
      </c>
      <c r="EV582">
        <f>IF($GO582&gt;=37,INDEX($DI:$DI,$GN582+37),"")</f>
      </c>
      <c r="EW582">
        <f>IF($GO582&gt;=38,INDEX($DI:$DI,$GN582+38),"")</f>
      </c>
      <c r="EX582">
        <f>IF($GO582&gt;=39,INDEX($DI:$DI,$GN582+39),"")</f>
      </c>
      <c r="EY582">
        <f>IF($GO582&gt;=40,INDEX($DI:$DI,$GN582+40),"")</f>
      </c>
      <c r="EZ582">
        <f>IF($GO582&gt;=1,INDEX($DJ:$DJ,$GN582+1),"")</f>
      </c>
      <c r="FA582">
        <f>IF($GO582&gt;=2,INDEX($DJ:$DJ,$GN582+2),"")</f>
      </c>
      <c r="FB582">
        <f>IF($GO582&gt;=3,INDEX($DJ:$DJ,$GN582+3),"")</f>
      </c>
      <c r="FC582">
        <f>IF($GO582&gt;=4,INDEX($DJ:$DJ,$GN582+4),"")</f>
      </c>
      <c r="FD582">
        <f>IF($GO582&gt;=5,INDEX($DJ:$DJ,$GN582+5),"")</f>
      </c>
      <c r="FE582">
        <f>IF($GO582&gt;=6,INDEX($DJ:$DJ,$GN582+6),"")</f>
      </c>
      <c r="FF582">
        <f>IF($GO582&gt;=7,INDEX($DJ:$DJ,$GN582+7),"")</f>
      </c>
      <c r="FG582">
        <f>IF($GO582&gt;=8,INDEX($DJ:$DJ,$GN582+8),"")</f>
      </c>
      <c r="FH582">
        <f>IF($GO582&gt;=9,INDEX($DJ:$DJ,$GN582+9),"")</f>
      </c>
      <c r="FI582">
        <f>IF($GO582&gt;=10,INDEX($DJ:$DJ,$GN582+10),"")</f>
      </c>
      <c r="FJ582">
        <f>IF($GO582&gt;=11,INDEX($DJ:$DJ,$GN582+11),"")</f>
      </c>
      <c r="FK582">
        <f>IF($GO582&gt;=12,INDEX($DJ:$DJ,$GN582+12),"")</f>
      </c>
      <c r="FL582">
        <f>IF($GO582&gt;=13,INDEX($DJ:$DJ,$GN582+13),"")</f>
      </c>
      <c r="FM582">
        <f>IF($GO582&gt;=14,INDEX($DJ:$DJ,$GN582+14),"")</f>
      </c>
      <c r="FN582">
        <f>IF($GO582&gt;=15,INDEX($DJ:$DJ,$GN582+15),"")</f>
      </c>
      <c r="FO582">
        <f>IF($GO582&gt;=16,INDEX($DJ:$DJ,$GN582+16),"")</f>
      </c>
      <c r="FP582">
        <f>IF($GO582&gt;=17,INDEX($DJ:$DJ,$GN582+17),"")</f>
      </c>
      <c r="FQ582">
        <f>IF($GO582&gt;=18,INDEX($DJ:$DJ,$GN582+18),"")</f>
      </c>
      <c r="FR582">
        <f>IF($GO582&gt;=19,INDEX($DJ:$DJ,$GN582+19),"")</f>
      </c>
      <c r="FS582">
        <f>IF($GO582&gt;=20,INDEX($DJ:$DJ,$GN582+20),"")</f>
      </c>
      <c r="FT582">
        <f>IF($GO582&gt;=21,INDEX($DJ:$DJ,$GN582+21),"")</f>
      </c>
      <c r="FU582">
        <f>IF($GO582&gt;=22,INDEX($DJ:$DJ,$GN582+22),"")</f>
      </c>
      <c r="FV582">
        <f>IF($GO582&gt;=23,INDEX($DJ:$DJ,$GN582+23),"")</f>
      </c>
      <c r="FW582">
        <f>IF($GO582&gt;=24,INDEX($DJ:$DJ,$GN582+24),"")</f>
      </c>
      <c r="FX582">
        <f>IF($GO582&gt;=25,INDEX($DJ:$DJ,$GN582+25),"")</f>
      </c>
      <c r="FY582">
        <f>IF($GO582&gt;=26,INDEX($DJ:$DJ,$GN582+26),"")</f>
      </c>
      <c r="FZ582">
        <f>IF($GO582&gt;=27,INDEX($DJ:$DJ,$GN582+27),"")</f>
      </c>
      <c r="GA582">
        <f>IF($GO582&gt;=28,INDEX($DJ:$DJ,$GN582+28),"")</f>
      </c>
      <c r="GB582">
        <f>IF($GO582&gt;=29,INDEX($DJ:$DJ,$GN582+29),"")</f>
      </c>
      <c r="GC582">
        <f>IF($GO582&gt;=30,INDEX($DJ:$DJ,$GN582+30),"")</f>
      </c>
      <c r="GD582">
        <f>IF($GO582&gt;=31,INDEX($DJ:$DJ,$GN582+31),"")</f>
      </c>
      <c r="GE582">
        <f>IF($GO582&gt;=32,INDEX($DJ:$DJ,$GN582+32),"")</f>
      </c>
      <c r="GF582">
        <f>IF($GO582&gt;=33,INDEX($DJ:$DJ,$GN582+33),"")</f>
      </c>
      <c r="GG582">
        <f>IF($GO582&gt;=34,INDEX($DJ:$DJ,$GN582+34),"")</f>
      </c>
      <c r="GH582">
        <f>IF($GO582&gt;=35,INDEX($DJ:$DJ,$GN582+35),"")</f>
      </c>
      <c r="GI582">
        <f>IF($GO582&gt;=36,INDEX($DJ:$DJ,$GN582+36),"")</f>
      </c>
      <c r="GJ582">
        <f>IF($GO582&gt;=37,INDEX($DJ:$DJ,$GN582+37),"")</f>
      </c>
      <c r="GK582">
        <f>IF($GO582&gt;=38,INDEX($DJ:$DJ,$GN582+38),"")</f>
      </c>
      <c r="GL582">
        <f>IF($GO582&gt;=39,INDEX($DJ:$DJ,$GN582+39),"")</f>
      </c>
      <c r="GM582">
        <f>IF($GO582&gt;=40,INDEX($DJ:$DJ,$GN582+40),"")</f>
      </c>
      <c r="GN582">
        <f>IFERROR(MATCH($DH582,$DI$2:$DI$148,0)+1,0)</f>
      </c>
      <c r="GO582">
        <f>IFERROR(INDEX($DK$2:$DK$148,MATCH($DH582,$DI$2:$DI$148,0)),0)</f>
      </c>
      <c r="GP582">
        <f>IFERROR(MATCH($Y582,$DL$582:$EY$582,0),0)</f>
      </c>
      <c r="GQ582">
        <f>IF($GP582&gt;0,INDEX($EZ$582:$GM$582,$GP582),"")</f>
      </c>
      <c r="GT582">
        <f>IF($JC582&gt;=1,INDEX($GR:$GR,$JB582+1),"")</f>
      </c>
      <c r="GU582">
        <f>IF($JC582&gt;=2,INDEX($GR:$GR,$JB582+2),"")</f>
      </c>
      <c r="GV582">
        <f>IF($JC582&gt;=3,INDEX($GR:$GR,$JB582+3),"")</f>
      </c>
      <c r="GW582">
        <f>IF($JC582&gt;=4,INDEX($GR:$GR,$JB582+4),"")</f>
      </c>
      <c r="GX582">
        <f>IF($JC582&gt;=5,INDEX($GR:$GR,$JB582+5),"")</f>
      </c>
      <c r="GY582">
        <f>IF($JC582&gt;=6,INDEX($GR:$GR,$JB582+6),"")</f>
      </c>
      <c r="GZ582">
        <f>IF($JC582&gt;=7,INDEX($GR:$GR,$JB582+7),"")</f>
      </c>
      <c r="HA582">
        <f>IF($JC582&gt;=8,INDEX($GR:$GR,$JB582+8),"")</f>
      </c>
      <c r="HB582">
        <f>IF($JC582&gt;=9,INDEX($GR:$GR,$JB582+9),"")</f>
      </c>
      <c r="HC582">
        <f>IF($JC582&gt;=10,INDEX($GR:$GR,$JB582+10),"")</f>
      </c>
      <c r="HD582">
        <f>IF($JC582&gt;=11,INDEX($GR:$GR,$JB582+11),"")</f>
      </c>
      <c r="HE582">
        <f>IF($JC582&gt;=12,INDEX($GR:$GR,$JB582+12),"")</f>
      </c>
      <c r="HF582">
        <f>IF($JC582&gt;=13,INDEX($GR:$GR,$JB582+13),"")</f>
      </c>
      <c r="HG582">
        <f>IF($JC582&gt;=14,INDEX($GR:$GR,$JB582+14),"")</f>
      </c>
      <c r="HH582">
        <f>IF($JC582&gt;=15,INDEX($GR:$GR,$JB582+15),"")</f>
      </c>
      <c r="HI582">
        <f>IF($JC582&gt;=16,INDEX($GR:$GR,$JB582+16),"")</f>
      </c>
      <c r="HJ582">
        <f>IF($JC582&gt;=17,INDEX($GR:$GR,$JB582+17),"")</f>
      </c>
      <c r="HK582">
        <f>IF($JC582&gt;=18,INDEX($GR:$GR,$JB582+18),"")</f>
      </c>
      <c r="HL582">
        <f>IF($JC582&gt;=19,INDEX($GR:$GR,$JB582+19),"")</f>
      </c>
      <c r="HM582">
        <f>IF($JC582&gt;=20,INDEX($GR:$GR,$JB582+20),"")</f>
      </c>
      <c r="HN582">
        <f>IF($JC582&gt;=21,INDEX($GR:$GR,$JB582+21),"")</f>
      </c>
      <c r="HO582">
        <f>IF($JC582&gt;=22,INDEX($GR:$GR,$JB582+22),"")</f>
      </c>
      <c r="HP582">
        <f>IF($JC582&gt;=23,INDEX($GR:$GR,$JB582+23),"")</f>
      </c>
      <c r="HQ582">
        <f>IF($JC582&gt;=24,INDEX($GR:$GR,$JB582+24),"")</f>
      </c>
      <c r="HR582">
        <f>IF($JC582&gt;=25,INDEX($GR:$GR,$JB582+25),"")</f>
      </c>
      <c r="HS582">
        <f>IF($JC582&gt;=26,INDEX($GR:$GR,$JB582+26),"")</f>
      </c>
      <c r="HT582">
        <f>IF($JC582&gt;=27,INDEX($GR:$GR,$JB582+27),"")</f>
      </c>
      <c r="HU582">
        <f>IF($JC582&gt;=28,INDEX($GR:$GR,$JB582+28),"")</f>
      </c>
      <c r="HV582">
        <f>IF($JC582&gt;=29,INDEX($GR:$GR,$JB582+29),"")</f>
      </c>
      <c r="HW582">
        <f>IF($JC582&gt;=30,INDEX($GR:$GR,$JB582+30),"")</f>
      </c>
      <c r="HX582">
        <f>IF($JC582&gt;=31,INDEX($GR:$GR,$JB582+31),"")</f>
      </c>
      <c r="HY582">
        <f>IF($JC582&gt;=32,INDEX($GR:$GR,$JB582+32),"")</f>
      </c>
      <c r="HZ582">
        <f>IF($JC582&gt;=33,INDEX($GR:$GR,$JB582+33),"")</f>
      </c>
      <c r="IA582">
        <f>IF($JC582&gt;=34,INDEX($GR:$GR,$JB582+34),"")</f>
      </c>
      <c r="IB582">
        <f>IF($JC582&gt;=35,INDEX($GR:$GR,$JB582+35),"")</f>
      </c>
      <c r="IC582">
        <f>IF($JC582&gt;=36,INDEX($GR:$GR,$JB582+36),"")</f>
      </c>
      <c r="ID582">
        <f>IF($JC582&gt;=37,INDEX($GR:$GR,$JB582+37),"")</f>
      </c>
      <c r="IE582">
        <f>IF($JC582&gt;=38,INDEX($GR:$GR,$JB582+38),"")</f>
      </c>
      <c r="IF582">
        <f>IF($JC582&gt;=39,INDEX($GR:$GR,$JB582+39),"")</f>
      </c>
      <c r="IG582">
        <f>IF($JC582&gt;=40,INDEX($GR:$GR,$JB582+40),"")</f>
      </c>
      <c r="IH582">
        <f>IF($JC582&gt;=41,INDEX($GR:$GR,$JB582+41),"")</f>
      </c>
      <c r="II582">
        <f>IF($JC582&gt;=42,INDEX($GR:$GR,$JB582+42),"")</f>
      </c>
      <c r="IJ582">
        <f>IF($JC582&gt;=43,INDEX($GR:$GR,$JB582+43),"")</f>
      </c>
      <c r="IK582">
        <f>IF($JC582&gt;=44,INDEX($GR:$GR,$JB582+44),"")</f>
      </c>
      <c r="IL582">
        <f>IF($JC582&gt;=45,INDEX($GR:$GR,$JB582+45),"")</f>
      </c>
      <c r="IM582">
        <f>IF($JC582&gt;=46,INDEX($GR:$GR,$JB582+46),"")</f>
      </c>
      <c r="IN582">
        <f>IF($JC582&gt;=47,INDEX($GR:$GR,$JB582+47),"")</f>
      </c>
      <c r="IO582">
        <f>IF($JC582&gt;=48,INDEX($GR:$GR,$JB582+48),"")</f>
      </c>
      <c r="IP582">
        <f>IF($JC582&gt;=49,INDEX($GR:$GR,$JB582+49),"")</f>
      </c>
      <c r="IQ582">
        <f>IF($JC582&gt;=50,INDEX($GR:$GR,$JB582+50),"")</f>
      </c>
      <c r="IR582">
        <f>IF($JC582&gt;=51,INDEX($GR:$GR,$JB582+51),"")</f>
      </c>
      <c r="IS582">
        <f>IF($JC582&gt;=52,INDEX($GR:$GR,$JB582+52),"")</f>
      </c>
      <c r="IT582">
        <f>IF($JC582&gt;=53,INDEX($GR:$GR,$JB582+53),"")</f>
      </c>
      <c r="IU582">
        <f>IF($JC582&gt;=54,INDEX($GR:$GR,$JB582+54),"")</f>
      </c>
      <c r="IV582">
        <f>IF($JC582&gt;=55,INDEX($GR:$GR,$JB582+55),"")</f>
      </c>
      <c r="IW582">
        <f>IF($JC582&gt;=56,INDEX($GR:$GR,$JB582+56),"")</f>
      </c>
      <c r="IX582">
        <f>IF($JC582&gt;=57,INDEX($GR:$GR,$JB582+57),"")</f>
      </c>
      <c r="IY582">
        <f>IF($JC582&gt;=58,INDEX($GR:$GR,$JB582+58),"")</f>
      </c>
      <c r="IZ582">
        <f>IF($JC582&gt;=59,INDEX($GR:$GR,$JB582+59),"")</f>
      </c>
      <c r="JA582">
        <f>IF($JC582&gt;=60,INDEX($GR:$GR,$JB582+60),"")</f>
      </c>
      <c r="JB582">
        <f>IFERROR(MATCH($GQ582,$GR$2:$GR$324,0)+1,0)</f>
      </c>
      <c r="JC582">
        <f>IFERROR(INDEX($GS$2:$GS$324,MATCH($GQ582,$GR$2:$GR$324,0)),0)</f>
      </c>
      <c r="JD582" t="s">
        <v>40</v>
      </c>
      <c r="JE582" t="s">
        <v>40</v>
      </c>
    </row>
    <row r="583" spans="1:265" x14ac:dyDescent="0.25">
      <c r="Q583">
        <f>IF(OR($T583="",$P583=""),"",IFERROR($T583/$P583,0))</f>
      </c>
      <c r="R583">
        <f>IF($T583="","",
SUM($S583,$U583,$Z583,$V583,$X583)*
(1-IF($AA583="",0,VALUE($AA583)/100)))</f>
      </c>
      <c r="S583">
        <f>IF($T583="","",$T583)</f>
      </c>
      <c r="U583">
        <f>IF($T583="","",
IF($N583="","",
IF(ISNUMBER(SEARCH("exempt",LOWER($N583))),0,
$T583*(VALUE(SUBSTITUTE($N583,"%",""))/100))))</f>
      </c>
      <c r="AB583">
        <f>IFERROR(IF(FIND(" - ",$K583)&gt;0,MID($K583,FIND(" - ",$K583)+3,LEN($K583)),""),"")</f>
      </c>
      <c r="AK583" t="s">
        <v>1170</v>
      </c>
      <c r="AP583">
        <f>IFERROR(LEFT($K583,FIND(" - ",$K583)-1),$K583)</f>
      </c>
      <c r="AS583">
        <f>IF($CH583&gt;=1,INDEX($AQ:$AQ,$CG583+1),"")</f>
      </c>
      <c r="AT583">
        <f>IF($CH583&gt;=2,INDEX($AQ:$AQ,$CG583+2),"")</f>
      </c>
      <c r="AU583">
        <f>IF($CH583&gt;=3,INDEX($AQ:$AQ,$CG583+3),"")</f>
      </c>
      <c r="AV583">
        <f>IF($CH583&gt;=4,INDEX($AQ:$AQ,$CG583+4),"")</f>
      </c>
      <c r="AW583">
        <f>IF($CH583&gt;=5,INDEX($AQ:$AQ,$CG583+5),"")</f>
      </c>
      <c r="AX583">
        <f>IF($CH583&gt;=6,INDEX($AQ:$AQ,$CG583+6),"")</f>
      </c>
      <c r="AY583">
        <f>IF($CH583&gt;=7,INDEX($AQ:$AQ,$CG583+7),"")</f>
      </c>
      <c r="AZ583">
        <f>IF($CH583&gt;=8,INDEX($AQ:$AQ,$CG583+8),"")</f>
      </c>
      <c r="BA583">
        <f>IF($CH583&gt;=9,INDEX($AQ:$AQ,$CG583+9),"")</f>
      </c>
      <c r="BB583">
        <f>IF($CH583&gt;=10,INDEX($AQ:$AQ,$CG583+10),"")</f>
      </c>
      <c r="BC583">
        <f>IF($CH583&gt;=11,INDEX($AQ:$AQ,$CG583+11),"")</f>
      </c>
      <c r="BD583">
        <f>IF($CH583&gt;=12,INDEX($AQ:$AQ,$CG583+12),"")</f>
      </c>
      <c r="BE583">
        <f>IF($CH583&gt;=13,INDEX($AQ:$AQ,$CG583+13),"")</f>
      </c>
      <c r="BF583">
        <f>IF($CH583&gt;=14,INDEX($AQ:$AQ,$CG583+14),"")</f>
      </c>
      <c r="BG583">
        <f>IF($CH583&gt;=15,INDEX($AQ:$AQ,$CG583+15),"")</f>
      </c>
      <c r="BH583">
        <f>IF($CH583&gt;=16,INDEX($AQ:$AQ,$CG583+16),"")</f>
      </c>
      <c r="BI583">
        <f>IF($CH583&gt;=17,INDEX($AQ:$AQ,$CG583+17),"")</f>
      </c>
      <c r="BJ583">
        <f>IF($CH583&gt;=18,INDEX($AQ:$AQ,$CG583+18),"")</f>
      </c>
      <c r="BK583">
        <f>IF($CH583&gt;=19,INDEX($AQ:$AQ,$CG583+19),"")</f>
      </c>
      <c r="BL583">
        <f>IF($CH583&gt;=20,INDEX($AQ:$AQ,$CG583+20),"")</f>
      </c>
      <c r="BM583">
        <f>IF($CH583&gt;=21,INDEX($AQ:$AQ,$CG583+21),"")</f>
      </c>
      <c r="BN583">
        <f>IF($CH583&gt;=22,INDEX($AQ:$AQ,$CG583+22),"")</f>
      </c>
      <c r="BO583">
        <f>IF($CH583&gt;=23,INDEX($AQ:$AQ,$CG583+23),"")</f>
      </c>
      <c r="BP583">
        <f>IF($CH583&gt;=24,INDEX($AQ:$AQ,$CG583+24),"")</f>
      </c>
      <c r="BQ583">
        <f>IF($CH583&gt;=25,INDEX($AQ:$AQ,$CG583+25),"")</f>
      </c>
      <c r="BR583">
        <f>IF($CH583&gt;=26,INDEX($AQ:$AQ,$CG583+26),"")</f>
      </c>
      <c r="BS583">
        <f>IF($CH583&gt;=27,INDEX($AQ:$AQ,$CG583+27),"")</f>
      </c>
      <c r="BT583">
        <f>IF($CH583&gt;=28,INDEX($AQ:$AQ,$CG583+28),"")</f>
      </c>
      <c r="BU583">
        <f>IF($CH583&gt;=29,INDEX($AQ:$AQ,$CG583+29),"")</f>
      </c>
      <c r="BV583">
        <f>IF($CH583&gt;=30,INDEX($AQ:$AQ,$CG583+30),"")</f>
      </c>
      <c r="BW583">
        <f>IF($CH583&gt;=31,INDEX($AQ:$AQ,$CG583+31),"")</f>
      </c>
      <c r="BX583">
        <f>IF($CH583&gt;=32,INDEX($AQ:$AQ,$CG583+32),"")</f>
      </c>
      <c r="BY583">
        <f>IF($CH583&gt;=33,INDEX($AQ:$AQ,$CG583+33),"")</f>
      </c>
      <c r="BZ583">
        <f>IF($CH583&gt;=34,INDEX($AQ:$AQ,$CG583+34),"")</f>
      </c>
      <c r="CA583">
        <f>IF($CH583&gt;=35,INDEX($AQ:$AQ,$CG583+35),"")</f>
      </c>
      <c r="CB583">
        <f>IF($CH583&gt;=36,INDEX($AQ:$AQ,$CG583+36),"")</f>
      </c>
      <c r="CC583">
        <f>IF($CH583&gt;=37,INDEX($AQ:$AQ,$CG583+37),"")</f>
      </c>
      <c r="CD583">
        <f>IF($CH583&gt;=38,INDEX($AQ:$AQ,$CG583+38),"")</f>
      </c>
      <c r="CE583">
        <f>IF($CH583&gt;=39,INDEX($AQ:$AQ,$CG583+39),"")</f>
      </c>
      <c r="CF583">
        <f>IF($CH583&gt;=40,INDEX($AQ:$AQ,$CG583+40),"")</f>
      </c>
      <c r="CG583">
        <f>IFERROR(MATCH($AP583,$AQ$2:$AQ$134,0)+1,0)</f>
      </c>
      <c r="CH583">
        <f>IFERROR(INDEX($AR$2:$AR$134,MATCH($AP583,$AQ$2:$AQ$134,0)),0)</f>
      </c>
      <c r="CI583">
        <f>IFERROR(LEFT($L583,FIND(" - ",$L583)-1),$L583)</f>
      </c>
      <c r="CL583">
        <f>IF($DG583&gt;=1,INDEX($CJ:$CJ,$DF583+1),"")</f>
      </c>
      <c r="CM583">
        <f>IF($DG583&gt;=2,INDEX($CJ:$CJ,$DF583+2),"")</f>
      </c>
      <c r="CN583">
        <f>IF($DG583&gt;=3,INDEX($CJ:$CJ,$DF583+3),"")</f>
      </c>
      <c r="CO583">
        <f>IF($DG583&gt;=4,INDEX($CJ:$CJ,$DF583+4),"")</f>
      </c>
      <c r="CP583">
        <f>IF($DG583&gt;=5,INDEX($CJ:$CJ,$DF583+5),"")</f>
      </c>
      <c r="CQ583">
        <f>IF($DG583&gt;=6,INDEX($CJ:$CJ,$DF583+6),"")</f>
      </c>
      <c r="CR583">
        <f>IF($DG583&gt;=7,INDEX($CJ:$CJ,$DF583+7),"")</f>
      </c>
      <c r="CS583">
        <f>IF($DG583&gt;=8,INDEX($CJ:$CJ,$DF583+8),"")</f>
      </c>
      <c r="CT583">
        <f>IF($DG583&gt;=9,INDEX($CJ:$CJ,$DF583+9),"")</f>
      </c>
      <c r="CU583">
        <f>IF($DG583&gt;=10,INDEX($CJ:$CJ,$DF583+10),"")</f>
      </c>
      <c r="CV583">
        <f>IF($DG583&gt;=11,INDEX($CJ:$CJ,$DF583+11),"")</f>
      </c>
      <c r="CW583">
        <f>IF($DG583&gt;=12,INDEX($CJ:$CJ,$DF583+12),"")</f>
      </c>
      <c r="CX583">
        <f>IF($DG583&gt;=13,INDEX($CJ:$CJ,$DF583+13),"")</f>
      </c>
      <c r="CY583">
        <f>IF($DG583&gt;=14,INDEX($CJ:$CJ,$DF583+14),"")</f>
      </c>
      <c r="CZ583">
        <f>IF($DG583&gt;=15,INDEX($CJ:$CJ,$DF583+15),"")</f>
      </c>
      <c r="DA583">
        <f>IF($DG583&gt;=16,INDEX($CJ:$CJ,$DF583+16),"")</f>
      </c>
      <c r="DB583">
        <f>IF($DG583&gt;=17,INDEX($CJ:$CJ,$DF583+17),"")</f>
      </c>
      <c r="DC583">
        <f>IF($DG583&gt;=18,INDEX($CJ:$CJ,$DF583+18),"")</f>
      </c>
      <c r="DD583">
        <f>IF($DG583&gt;=19,INDEX($CJ:$CJ,$DF583+19),"")</f>
      </c>
      <c r="DE583">
        <f>IF($DG583&gt;=20,INDEX($CJ:$CJ,$DF583+20),"")</f>
      </c>
      <c r="DF583">
        <f>IFERROR(MATCH($CI583,$CJ$2:$CJ$263,0)+1,0)</f>
      </c>
      <c r="DG583">
        <f>IFERROR(INDEX($CK$2:$CK$263,MATCH($CI583,$CJ$2:$CJ$263,0)),0)</f>
      </c>
      <c r="DH583">
        <f>IFERROR(INDEX($AO:$AO,MATCH($N583,$AN:$AN,0))&amp;"","")</f>
      </c>
      <c r="DL583">
        <f>IF($GO583&gt;=1,INDEX($DI:$DI,$GN583+1),"")</f>
      </c>
      <c r="DM583">
        <f>IF($GO583&gt;=2,INDEX($DI:$DI,$GN583+2),"")</f>
      </c>
      <c r="DN583">
        <f>IF($GO583&gt;=3,INDEX($DI:$DI,$GN583+3),"")</f>
      </c>
      <c r="DO583">
        <f>IF($GO583&gt;=4,INDEX($DI:$DI,$GN583+4),"")</f>
      </c>
      <c r="DP583">
        <f>IF($GO583&gt;=5,INDEX($DI:$DI,$GN583+5),"")</f>
      </c>
      <c r="DQ583">
        <f>IF($GO583&gt;=6,INDEX($DI:$DI,$GN583+6),"")</f>
      </c>
      <c r="DR583">
        <f>IF($GO583&gt;=7,INDEX($DI:$DI,$GN583+7),"")</f>
      </c>
      <c r="DS583">
        <f>IF($GO583&gt;=8,INDEX($DI:$DI,$GN583+8),"")</f>
      </c>
      <c r="DT583">
        <f>IF($GO583&gt;=9,INDEX($DI:$DI,$GN583+9),"")</f>
      </c>
      <c r="DU583">
        <f>IF($GO583&gt;=10,INDEX($DI:$DI,$GN583+10),"")</f>
      </c>
      <c r="DV583">
        <f>IF($GO583&gt;=11,INDEX($DI:$DI,$GN583+11),"")</f>
      </c>
      <c r="DW583">
        <f>IF($GO583&gt;=12,INDEX($DI:$DI,$GN583+12),"")</f>
      </c>
      <c r="DX583">
        <f>IF($GO583&gt;=13,INDEX($DI:$DI,$GN583+13),"")</f>
      </c>
      <c r="DY583">
        <f>IF($GO583&gt;=14,INDEX($DI:$DI,$GN583+14),"")</f>
      </c>
      <c r="DZ583">
        <f>IF($GO583&gt;=15,INDEX($DI:$DI,$GN583+15),"")</f>
      </c>
      <c r="EA583">
        <f>IF($GO583&gt;=16,INDEX($DI:$DI,$GN583+16),"")</f>
      </c>
      <c r="EB583">
        <f>IF($GO583&gt;=17,INDEX($DI:$DI,$GN583+17),"")</f>
      </c>
      <c r="EC583">
        <f>IF($GO583&gt;=18,INDEX($DI:$DI,$GN583+18),"")</f>
      </c>
      <c r="ED583">
        <f>IF($GO583&gt;=19,INDEX($DI:$DI,$GN583+19),"")</f>
      </c>
      <c r="EE583">
        <f>IF($GO583&gt;=20,INDEX($DI:$DI,$GN583+20),"")</f>
      </c>
      <c r="EF583">
        <f>IF($GO583&gt;=21,INDEX($DI:$DI,$GN583+21),"")</f>
      </c>
      <c r="EG583">
        <f>IF($GO583&gt;=22,INDEX($DI:$DI,$GN583+22),"")</f>
      </c>
      <c r="EH583">
        <f>IF($GO583&gt;=23,INDEX($DI:$DI,$GN583+23),"")</f>
      </c>
      <c r="EI583">
        <f>IF($GO583&gt;=24,INDEX($DI:$DI,$GN583+24),"")</f>
      </c>
      <c r="EJ583">
        <f>IF($GO583&gt;=25,INDEX($DI:$DI,$GN583+25),"")</f>
      </c>
      <c r="EK583">
        <f>IF($GO583&gt;=26,INDEX($DI:$DI,$GN583+26),"")</f>
      </c>
      <c r="EL583">
        <f>IF($GO583&gt;=27,INDEX($DI:$DI,$GN583+27),"")</f>
      </c>
      <c r="EM583">
        <f>IF($GO583&gt;=28,INDEX($DI:$DI,$GN583+28),"")</f>
      </c>
      <c r="EN583">
        <f>IF($GO583&gt;=29,INDEX($DI:$DI,$GN583+29),"")</f>
      </c>
      <c r="EO583">
        <f>IF($GO583&gt;=30,INDEX($DI:$DI,$GN583+30),"")</f>
      </c>
      <c r="EP583">
        <f>IF($GO583&gt;=31,INDEX($DI:$DI,$GN583+31),"")</f>
      </c>
      <c r="EQ583">
        <f>IF($GO583&gt;=32,INDEX($DI:$DI,$GN583+32),"")</f>
      </c>
      <c r="ER583">
        <f>IF($GO583&gt;=33,INDEX($DI:$DI,$GN583+33),"")</f>
      </c>
      <c r="ES583">
        <f>IF($GO583&gt;=34,INDEX($DI:$DI,$GN583+34),"")</f>
      </c>
      <c r="ET583">
        <f>IF($GO583&gt;=35,INDEX($DI:$DI,$GN583+35),"")</f>
      </c>
      <c r="EU583">
        <f>IF($GO583&gt;=36,INDEX($DI:$DI,$GN583+36),"")</f>
      </c>
      <c r="EV583">
        <f>IF($GO583&gt;=37,INDEX($DI:$DI,$GN583+37),"")</f>
      </c>
      <c r="EW583">
        <f>IF($GO583&gt;=38,INDEX($DI:$DI,$GN583+38),"")</f>
      </c>
      <c r="EX583">
        <f>IF($GO583&gt;=39,INDEX($DI:$DI,$GN583+39),"")</f>
      </c>
      <c r="EY583">
        <f>IF($GO583&gt;=40,INDEX($DI:$DI,$GN583+40),"")</f>
      </c>
      <c r="EZ583">
        <f>IF($GO583&gt;=1,INDEX($DJ:$DJ,$GN583+1),"")</f>
      </c>
      <c r="FA583">
        <f>IF($GO583&gt;=2,INDEX($DJ:$DJ,$GN583+2),"")</f>
      </c>
      <c r="FB583">
        <f>IF($GO583&gt;=3,INDEX($DJ:$DJ,$GN583+3),"")</f>
      </c>
      <c r="FC583">
        <f>IF($GO583&gt;=4,INDEX($DJ:$DJ,$GN583+4),"")</f>
      </c>
      <c r="FD583">
        <f>IF($GO583&gt;=5,INDEX($DJ:$DJ,$GN583+5),"")</f>
      </c>
      <c r="FE583">
        <f>IF($GO583&gt;=6,INDEX($DJ:$DJ,$GN583+6),"")</f>
      </c>
      <c r="FF583">
        <f>IF($GO583&gt;=7,INDEX($DJ:$DJ,$GN583+7),"")</f>
      </c>
      <c r="FG583">
        <f>IF($GO583&gt;=8,INDEX($DJ:$DJ,$GN583+8),"")</f>
      </c>
      <c r="FH583">
        <f>IF($GO583&gt;=9,INDEX($DJ:$DJ,$GN583+9),"")</f>
      </c>
      <c r="FI583">
        <f>IF($GO583&gt;=10,INDEX($DJ:$DJ,$GN583+10),"")</f>
      </c>
      <c r="FJ583">
        <f>IF($GO583&gt;=11,INDEX($DJ:$DJ,$GN583+11),"")</f>
      </c>
      <c r="FK583">
        <f>IF($GO583&gt;=12,INDEX($DJ:$DJ,$GN583+12),"")</f>
      </c>
      <c r="FL583">
        <f>IF($GO583&gt;=13,INDEX($DJ:$DJ,$GN583+13),"")</f>
      </c>
      <c r="FM583">
        <f>IF($GO583&gt;=14,INDEX($DJ:$DJ,$GN583+14),"")</f>
      </c>
      <c r="FN583">
        <f>IF($GO583&gt;=15,INDEX($DJ:$DJ,$GN583+15),"")</f>
      </c>
      <c r="FO583">
        <f>IF($GO583&gt;=16,INDEX($DJ:$DJ,$GN583+16),"")</f>
      </c>
      <c r="FP583">
        <f>IF($GO583&gt;=17,INDEX($DJ:$DJ,$GN583+17),"")</f>
      </c>
      <c r="FQ583">
        <f>IF($GO583&gt;=18,INDEX($DJ:$DJ,$GN583+18),"")</f>
      </c>
      <c r="FR583">
        <f>IF($GO583&gt;=19,INDEX($DJ:$DJ,$GN583+19),"")</f>
      </c>
      <c r="FS583">
        <f>IF($GO583&gt;=20,INDEX($DJ:$DJ,$GN583+20),"")</f>
      </c>
      <c r="FT583">
        <f>IF($GO583&gt;=21,INDEX($DJ:$DJ,$GN583+21),"")</f>
      </c>
      <c r="FU583">
        <f>IF($GO583&gt;=22,INDEX($DJ:$DJ,$GN583+22),"")</f>
      </c>
      <c r="FV583">
        <f>IF($GO583&gt;=23,INDEX($DJ:$DJ,$GN583+23),"")</f>
      </c>
      <c r="FW583">
        <f>IF($GO583&gt;=24,INDEX($DJ:$DJ,$GN583+24),"")</f>
      </c>
      <c r="FX583">
        <f>IF($GO583&gt;=25,INDEX($DJ:$DJ,$GN583+25),"")</f>
      </c>
      <c r="FY583">
        <f>IF($GO583&gt;=26,INDEX($DJ:$DJ,$GN583+26),"")</f>
      </c>
      <c r="FZ583">
        <f>IF($GO583&gt;=27,INDEX($DJ:$DJ,$GN583+27),"")</f>
      </c>
      <c r="GA583">
        <f>IF($GO583&gt;=28,INDEX($DJ:$DJ,$GN583+28),"")</f>
      </c>
      <c r="GB583">
        <f>IF($GO583&gt;=29,INDEX($DJ:$DJ,$GN583+29),"")</f>
      </c>
      <c r="GC583">
        <f>IF($GO583&gt;=30,INDEX($DJ:$DJ,$GN583+30),"")</f>
      </c>
      <c r="GD583">
        <f>IF($GO583&gt;=31,INDEX($DJ:$DJ,$GN583+31),"")</f>
      </c>
      <c r="GE583">
        <f>IF($GO583&gt;=32,INDEX($DJ:$DJ,$GN583+32),"")</f>
      </c>
      <c r="GF583">
        <f>IF($GO583&gt;=33,INDEX($DJ:$DJ,$GN583+33),"")</f>
      </c>
      <c r="GG583">
        <f>IF($GO583&gt;=34,INDEX($DJ:$DJ,$GN583+34),"")</f>
      </c>
      <c r="GH583">
        <f>IF($GO583&gt;=35,INDEX($DJ:$DJ,$GN583+35),"")</f>
      </c>
      <c r="GI583">
        <f>IF($GO583&gt;=36,INDEX($DJ:$DJ,$GN583+36),"")</f>
      </c>
      <c r="GJ583">
        <f>IF($GO583&gt;=37,INDEX($DJ:$DJ,$GN583+37),"")</f>
      </c>
      <c r="GK583">
        <f>IF($GO583&gt;=38,INDEX($DJ:$DJ,$GN583+38),"")</f>
      </c>
      <c r="GL583">
        <f>IF($GO583&gt;=39,INDEX($DJ:$DJ,$GN583+39),"")</f>
      </c>
      <c r="GM583">
        <f>IF($GO583&gt;=40,INDEX($DJ:$DJ,$GN583+40),"")</f>
      </c>
      <c r="GN583">
        <f>IFERROR(MATCH($DH583,$DI$2:$DI$148,0)+1,0)</f>
      </c>
      <c r="GO583">
        <f>IFERROR(INDEX($DK$2:$DK$148,MATCH($DH583,$DI$2:$DI$148,0)),0)</f>
      </c>
      <c r="GP583">
        <f>IFERROR(MATCH($Y583,$DL$583:$EY$583,0),0)</f>
      </c>
      <c r="GQ583">
        <f>IF($GP583&gt;0,INDEX($EZ$583:$GM$583,$GP583),"")</f>
      </c>
      <c r="GT583">
        <f>IF($JC583&gt;=1,INDEX($GR:$GR,$JB583+1),"")</f>
      </c>
      <c r="GU583">
        <f>IF($JC583&gt;=2,INDEX($GR:$GR,$JB583+2),"")</f>
      </c>
      <c r="GV583">
        <f>IF($JC583&gt;=3,INDEX($GR:$GR,$JB583+3),"")</f>
      </c>
      <c r="GW583">
        <f>IF($JC583&gt;=4,INDEX($GR:$GR,$JB583+4),"")</f>
      </c>
      <c r="GX583">
        <f>IF($JC583&gt;=5,INDEX($GR:$GR,$JB583+5),"")</f>
      </c>
      <c r="GY583">
        <f>IF($JC583&gt;=6,INDEX($GR:$GR,$JB583+6),"")</f>
      </c>
      <c r="GZ583">
        <f>IF($JC583&gt;=7,INDEX($GR:$GR,$JB583+7),"")</f>
      </c>
      <c r="HA583">
        <f>IF($JC583&gt;=8,INDEX($GR:$GR,$JB583+8),"")</f>
      </c>
      <c r="HB583">
        <f>IF($JC583&gt;=9,INDEX($GR:$GR,$JB583+9),"")</f>
      </c>
      <c r="HC583">
        <f>IF($JC583&gt;=10,INDEX($GR:$GR,$JB583+10),"")</f>
      </c>
      <c r="HD583">
        <f>IF($JC583&gt;=11,INDEX($GR:$GR,$JB583+11),"")</f>
      </c>
      <c r="HE583">
        <f>IF($JC583&gt;=12,INDEX($GR:$GR,$JB583+12),"")</f>
      </c>
      <c r="HF583">
        <f>IF($JC583&gt;=13,INDEX($GR:$GR,$JB583+13),"")</f>
      </c>
      <c r="HG583">
        <f>IF($JC583&gt;=14,INDEX($GR:$GR,$JB583+14),"")</f>
      </c>
      <c r="HH583">
        <f>IF($JC583&gt;=15,INDEX($GR:$GR,$JB583+15),"")</f>
      </c>
      <c r="HI583">
        <f>IF($JC583&gt;=16,INDEX($GR:$GR,$JB583+16),"")</f>
      </c>
      <c r="HJ583">
        <f>IF($JC583&gt;=17,INDEX($GR:$GR,$JB583+17),"")</f>
      </c>
      <c r="HK583">
        <f>IF($JC583&gt;=18,INDEX($GR:$GR,$JB583+18),"")</f>
      </c>
      <c r="HL583">
        <f>IF($JC583&gt;=19,INDEX($GR:$GR,$JB583+19),"")</f>
      </c>
      <c r="HM583">
        <f>IF($JC583&gt;=20,INDEX($GR:$GR,$JB583+20),"")</f>
      </c>
      <c r="HN583">
        <f>IF($JC583&gt;=21,INDEX($GR:$GR,$JB583+21),"")</f>
      </c>
      <c r="HO583">
        <f>IF($JC583&gt;=22,INDEX($GR:$GR,$JB583+22),"")</f>
      </c>
      <c r="HP583">
        <f>IF($JC583&gt;=23,INDEX($GR:$GR,$JB583+23),"")</f>
      </c>
      <c r="HQ583">
        <f>IF($JC583&gt;=24,INDEX($GR:$GR,$JB583+24),"")</f>
      </c>
      <c r="HR583">
        <f>IF($JC583&gt;=25,INDEX($GR:$GR,$JB583+25),"")</f>
      </c>
      <c r="HS583">
        <f>IF($JC583&gt;=26,INDEX($GR:$GR,$JB583+26),"")</f>
      </c>
      <c r="HT583">
        <f>IF($JC583&gt;=27,INDEX($GR:$GR,$JB583+27),"")</f>
      </c>
      <c r="HU583">
        <f>IF($JC583&gt;=28,INDEX($GR:$GR,$JB583+28),"")</f>
      </c>
      <c r="HV583">
        <f>IF($JC583&gt;=29,INDEX($GR:$GR,$JB583+29),"")</f>
      </c>
      <c r="HW583">
        <f>IF($JC583&gt;=30,INDEX($GR:$GR,$JB583+30),"")</f>
      </c>
      <c r="HX583">
        <f>IF($JC583&gt;=31,INDEX($GR:$GR,$JB583+31),"")</f>
      </c>
      <c r="HY583">
        <f>IF($JC583&gt;=32,INDEX($GR:$GR,$JB583+32),"")</f>
      </c>
      <c r="HZ583">
        <f>IF($JC583&gt;=33,INDEX($GR:$GR,$JB583+33),"")</f>
      </c>
      <c r="IA583">
        <f>IF($JC583&gt;=34,INDEX($GR:$GR,$JB583+34),"")</f>
      </c>
      <c r="IB583">
        <f>IF($JC583&gt;=35,INDEX($GR:$GR,$JB583+35),"")</f>
      </c>
      <c r="IC583">
        <f>IF($JC583&gt;=36,INDEX($GR:$GR,$JB583+36),"")</f>
      </c>
      <c r="ID583">
        <f>IF($JC583&gt;=37,INDEX($GR:$GR,$JB583+37),"")</f>
      </c>
      <c r="IE583">
        <f>IF($JC583&gt;=38,INDEX($GR:$GR,$JB583+38),"")</f>
      </c>
      <c r="IF583">
        <f>IF($JC583&gt;=39,INDEX($GR:$GR,$JB583+39),"")</f>
      </c>
      <c r="IG583">
        <f>IF($JC583&gt;=40,INDEX($GR:$GR,$JB583+40),"")</f>
      </c>
      <c r="IH583">
        <f>IF($JC583&gt;=41,INDEX($GR:$GR,$JB583+41),"")</f>
      </c>
      <c r="II583">
        <f>IF($JC583&gt;=42,INDEX($GR:$GR,$JB583+42),"")</f>
      </c>
      <c r="IJ583">
        <f>IF($JC583&gt;=43,INDEX($GR:$GR,$JB583+43),"")</f>
      </c>
      <c r="IK583">
        <f>IF($JC583&gt;=44,INDEX($GR:$GR,$JB583+44),"")</f>
      </c>
      <c r="IL583">
        <f>IF($JC583&gt;=45,INDEX($GR:$GR,$JB583+45),"")</f>
      </c>
      <c r="IM583">
        <f>IF($JC583&gt;=46,INDEX($GR:$GR,$JB583+46),"")</f>
      </c>
      <c r="IN583">
        <f>IF($JC583&gt;=47,INDEX($GR:$GR,$JB583+47),"")</f>
      </c>
      <c r="IO583">
        <f>IF($JC583&gt;=48,INDEX($GR:$GR,$JB583+48),"")</f>
      </c>
      <c r="IP583">
        <f>IF($JC583&gt;=49,INDEX($GR:$GR,$JB583+49),"")</f>
      </c>
      <c r="IQ583">
        <f>IF($JC583&gt;=50,INDEX($GR:$GR,$JB583+50),"")</f>
      </c>
      <c r="IR583">
        <f>IF($JC583&gt;=51,INDEX($GR:$GR,$JB583+51),"")</f>
      </c>
      <c r="IS583">
        <f>IF($JC583&gt;=52,INDEX($GR:$GR,$JB583+52),"")</f>
      </c>
      <c r="IT583">
        <f>IF($JC583&gt;=53,INDEX($GR:$GR,$JB583+53),"")</f>
      </c>
      <c r="IU583">
        <f>IF($JC583&gt;=54,INDEX($GR:$GR,$JB583+54),"")</f>
      </c>
      <c r="IV583">
        <f>IF($JC583&gt;=55,INDEX($GR:$GR,$JB583+55),"")</f>
      </c>
      <c r="IW583">
        <f>IF($JC583&gt;=56,INDEX($GR:$GR,$JB583+56),"")</f>
      </c>
      <c r="IX583">
        <f>IF($JC583&gt;=57,INDEX($GR:$GR,$JB583+57),"")</f>
      </c>
      <c r="IY583">
        <f>IF($JC583&gt;=58,INDEX($GR:$GR,$JB583+58),"")</f>
      </c>
      <c r="IZ583">
        <f>IF($JC583&gt;=59,INDEX($GR:$GR,$JB583+59),"")</f>
      </c>
      <c r="JA583">
        <f>IF($JC583&gt;=60,INDEX($GR:$GR,$JB583+60),"")</f>
      </c>
      <c r="JB583">
        <f>IFERROR(MATCH($GQ583,$GR$2:$GR$324,0)+1,0)</f>
      </c>
      <c r="JC583">
        <f>IFERROR(INDEX($GS$2:$GS$324,MATCH($GQ583,$GR$2:$GR$324,0)),0)</f>
      </c>
      <c r="JD583" t="s">
        <v>40</v>
      </c>
      <c r="JE583" t="s">
        <v>40</v>
      </c>
    </row>
    <row r="584" spans="1:265" x14ac:dyDescent="0.25">
      <c r="Q584">
        <f>IF(OR($T584="",$P584=""),"",IFERROR($T584/$P584,0))</f>
      </c>
      <c r="R584">
        <f>IF($T584="","",
SUM($S584,$U584,$Z584,$V584,$X584)*
(1-IF($AA584="",0,VALUE($AA584)/100)))</f>
      </c>
      <c r="S584">
        <f>IF($T584="","",$T584)</f>
      </c>
      <c r="U584">
        <f>IF($T584="","",
IF($N584="","",
IF(ISNUMBER(SEARCH("exempt",LOWER($N584))),0,
$T584*(VALUE(SUBSTITUTE($N584,"%",""))/100))))</f>
      </c>
      <c r="AB584">
        <f>IFERROR(IF(FIND(" - ",$K584)&gt;0,MID($K584,FIND(" - ",$K584)+3,LEN($K584)),""),"")</f>
      </c>
      <c r="AK584" t="s">
        <v>1171</v>
      </c>
      <c r="AP584">
        <f>IFERROR(LEFT($K584,FIND(" - ",$K584)-1),$K584)</f>
      </c>
      <c r="AS584">
        <f>IF($CH584&gt;=1,INDEX($AQ:$AQ,$CG584+1),"")</f>
      </c>
      <c r="AT584">
        <f>IF($CH584&gt;=2,INDEX($AQ:$AQ,$CG584+2),"")</f>
      </c>
      <c r="AU584">
        <f>IF($CH584&gt;=3,INDEX($AQ:$AQ,$CG584+3),"")</f>
      </c>
      <c r="AV584">
        <f>IF($CH584&gt;=4,INDEX($AQ:$AQ,$CG584+4),"")</f>
      </c>
      <c r="AW584">
        <f>IF($CH584&gt;=5,INDEX($AQ:$AQ,$CG584+5),"")</f>
      </c>
      <c r="AX584">
        <f>IF($CH584&gt;=6,INDEX($AQ:$AQ,$CG584+6),"")</f>
      </c>
      <c r="AY584">
        <f>IF($CH584&gt;=7,INDEX($AQ:$AQ,$CG584+7),"")</f>
      </c>
      <c r="AZ584">
        <f>IF($CH584&gt;=8,INDEX($AQ:$AQ,$CG584+8),"")</f>
      </c>
      <c r="BA584">
        <f>IF($CH584&gt;=9,INDEX($AQ:$AQ,$CG584+9),"")</f>
      </c>
      <c r="BB584">
        <f>IF($CH584&gt;=10,INDEX($AQ:$AQ,$CG584+10),"")</f>
      </c>
      <c r="BC584">
        <f>IF($CH584&gt;=11,INDEX($AQ:$AQ,$CG584+11),"")</f>
      </c>
      <c r="BD584">
        <f>IF($CH584&gt;=12,INDEX($AQ:$AQ,$CG584+12),"")</f>
      </c>
      <c r="BE584">
        <f>IF($CH584&gt;=13,INDEX($AQ:$AQ,$CG584+13),"")</f>
      </c>
      <c r="BF584">
        <f>IF($CH584&gt;=14,INDEX($AQ:$AQ,$CG584+14),"")</f>
      </c>
      <c r="BG584">
        <f>IF($CH584&gt;=15,INDEX($AQ:$AQ,$CG584+15),"")</f>
      </c>
      <c r="BH584">
        <f>IF($CH584&gt;=16,INDEX($AQ:$AQ,$CG584+16),"")</f>
      </c>
      <c r="BI584">
        <f>IF($CH584&gt;=17,INDEX($AQ:$AQ,$CG584+17),"")</f>
      </c>
      <c r="BJ584">
        <f>IF($CH584&gt;=18,INDEX($AQ:$AQ,$CG584+18),"")</f>
      </c>
      <c r="BK584">
        <f>IF($CH584&gt;=19,INDEX($AQ:$AQ,$CG584+19),"")</f>
      </c>
      <c r="BL584">
        <f>IF($CH584&gt;=20,INDEX($AQ:$AQ,$CG584+20),"")</f>
      </c>
      <c r="BM584">
        <f>IF($CH584&gt;=21,INDEX($AQ:$AQ,$CG584+21),"")</f>
      </c>
      <c r="BN584">
        <f>IF($CH584&gt;=22,INDEX($AQ:$AQ,$CG584+22),"")</f>
      </c>
      <c r="BO584">
        <f>IF($CH584&gt;=23,INDEX($AQ:$AQ,$CG584+23),"")</f>
      </c>
      <c r="BP584">
        <f>IF($CH584&gt;=24,INDEX($AQ:$AQ,$CG584+24),"")</f>
      </c>
      <c r="BQ584">
        <f>IF($CH584&gt;=25,INDEX($AQ:$AQ,$CG584+25),"")</f>
      </c>
      <c r="BR584">
        <f>IF($CH584&gt;=26,INDEX($AQ:$AQ,$CG584+26),"")</f>
      </c>
      <c r="BS584">
        <f>IF($CH584&gt;=27,INDEX($AQ:$AQ,$CG584+27),"")</f>
      </c>
      <c r="BT584">
        <f>IF($CH584&gt;=28,INDEX($AQ:$AQ,$CG584+28),"")</f>
      </c>
      <c r="BU584">
        <f>IF($CH584&gt;=29,INDEX($AQ:$AQ,$CG584+29),"")</f>
      </c>
      <c r="BV584">
        <f>IF($CH584&gt;=30,INDEX($AQ:$AQ,$CG584+30),"")</f>
      </c>
      <c r="BW584">
        <f>IF($CH584&gt;=31,INDEX($AQ:$AQ,$CG584+31),"")</f>
      </c>
      <c r="BX584">
        <f>IF($CH584&gt;=32,INDEX($AQ:$AQ,$CG584+32),"")</f>
      </c>
      <c r="BY584">
        <f>IF($CH584&gt;=33,INDEX($AQ:$AQ,$CG584+33),"")</f>
      </c>
      <c r="BZ584">
        <f>IF($CH584&gt;=34,INDEX($AQ:$AQ,$CG584+34),"")</f>
      </c>
      <c r="CA584">
        <f>IF($CH584&gt;=35,INDEX($AQ:$AQ,$CG584+35),"")</f>
      </c>
      <c r="CB584">
        <f>IF($CH584&gt;=36,INDEX($AQ:$AQ,$CG584+36),"")</f>
      </c>
      <c r="CC584">
        <f>IF($CH584&gt;=37,INDEX($AQ:$AQ,$CG584+37),"")</f>
      </c>
      <c r="CD584">
        <f>IF($CH584&gt;=38,INDEX($AQ:$AQ,$CG584+38),"")</f>
      </c>
      <c r="CE584">
        <f>IF($CH584&gt;=39,INDEX($AQ:$AQ,$CG584+39),"")</f>
      </c>
      <c r="CF584">
        <f>IF($CH584&gt;=40,INDEX($AQ:$AQ,$CG584+40),"")</f>
      </c>
      <c r="CG584">
        <f>IFERROR(MATCH($AP584,$AQ$2:$AQ$134,0)+1,0)</f>
      </c>
      <c r="CH584">
        <f>IFERROR(INDEX($AR$2:$AR$134,MATCH($AP584,$AQ$2:$AQ$134,0)),0)</f>
      </c>
      <c r="CI584">
        <f>IFERROR(LEFT($L584,FIND(" - ",$L584)-1),$L584)</f>
      </c>
      <c r="CL584">
        <f>IF($DG584&gt;=1,INDEX($CJ:$CJ,$DF584+1),"")</f>
      </c>
      <c r="CM584">
        <f>IF($DG584&gt;=2,INDEX($CJ:$CJ,$DF584+2),"")</f>
      </c>
      <c r="CN584">
        <f>IF($DG584&gt;=3,INDEX($CJ:$CJ,$DF584+3),"")</f>
      </c>
      <c r="CO584">
        <f>IF($DG584&gt;=4,INDEX($CJ:$CJ,$DF584+4),"")</f>
      </c>
      <c r="CP584">
        <f>IF($DG584&gt;=5,INDEX($CJ:$CJ,$DF584+5),"")</f>
      </c>
      <c r="CQ584">
        <f>IF($DG584&gt;=6,INDEX($CJ:$CJ,$DF584+6),"")</f>
      </c>
      <c r="CR584">
        <f>IF($DG584&gt;=7,INDEX($CJ:$CJ,$DF584+7),"")</f>
      </c>
      <c r="CS584">
        <f>IF($DG584&gt;=8,INDEX($CJ:$CJ,$DF584+8),"")</f>
      </c>
      <c r="CT584">
        <f>IF($DG584&gt;=9,INDEX($CJ:$CJ,$DF584+9),"")</f>
      </c>
      <c r="CU584">
        <f>IF($DG584&gt;=10,INDEX($CJ:$CJ,$DF584+10),"")</f>
      </c>
      <c r="CV584">
        <f>IF($DG584&gt;=11,INDEX($CJ:$CJ,$DF584+11),"")</f>
      </c>
      <c r="CW584">
        <f>IF($DG584&gt;=12,INDEX($CJ:$CJ,$DF584+12),"")</f>
      </c>
      <c r="CX584">
        <f>IF($DG584&gt;=13,INDEX($CJ:$CJ,$DF584+13),"")</f>
      </c>
      <c r="CY584">
        <f>IF($DG584&gt;=14,INDEX($CJ:$CJ,$DF584+14),"")</f>
      </c>
      <c r="CZ584">
        <f>IF($DG584&gt;=15,INDEX($CJ:$CJ,$DF584+15),"")</f>
      </c>
      <c r="DA584">
        <f>IF($DG584&gt;=16,INDEX($CJ:$CJ,$DF584+16),"")</f>
      </c>
      <c r="DB584">
        <f>IF($DG584&gt;=17,INDEX($CJ:$CJ,$DF584+17),"")</f>
      </c>
      <c r="DC584">
        <f>IF($DG584&gt;=18,INDEX($CJ:$CJ,$DF584+18),"")</f>
      </c>
      <c r="DD584">
        <f>IF($DG584&gt;=19,INDEX($CJ:$CJ,$DF584+19),"")</f>
      </c>
      <c r="DE584">
        <f>IF($DG584&gt;=20,INDEX($CJ:$CJ,$DF584+20),"")</f>
      </c>
      <c r="DF584">
        <f>IFERROR(MATCH($CI584,$CJ$2:$CJ$263,0)+1,0)</f>
      </c>
      <c r="DG584">
        <f>IFERROR(INDEX($CK$2:$CK$263,MATCH($CI584,$CJ$2:$CJ$263,0)),0)</f>
      </c>
      <c r="DH584">
        <f>IFERROR(INDEX($AO:$AO,MATCH($N584,$AN:$AN,0))&amp;"","")</f>
      </c>
      <c r="DL584">
        <f>IF($GO584&gt;=1,INDEX($DI:$DI,$GN584+1),"")</f>
      </c>
      <c r="DM584">
        <f>IF($GO584&gt;=2,INDEX($DI:$DI,$GN584+2),"")</f>
      </c>
      <c r="DN584">
        <f>IF($GO584&gt;=3,INDEX($DI:$DI,$GN584+3),"")</f>
      </c>
      <c r="DO584">
        <f>IF($GO584&gt;=4,INDEX($DI:$DI,$GN584+4),"")</f>
      </c>
      <c r="DP584">
        <f>IF($GO584&gt;=5,INDEX($DI:$DI,$GN584+5),"")</f>
      </c>
      <c r="DQ584">
        <f>IF($GO584&gt;=6,INDEX($DI:$DI,$GN584+6),"")</f>
      </c>
      <c r="DR584">
        <f>IF($GO584&gt;=7,INDEX($DI:$DI,$GN584+7),"")</f>
      </c>
      <c r="DS584">
        <f>IF($GO584&gt;=8,INDEX($DI:$DI,$GN584+8),"")</f>
      </c>
      <c r="DT584">
        <f>IF($GO584&gt;=9,INDEX($DI:$DI,$GN584+9),"")</f>
      </c>
      <c r="DU584">
        <f>IF($GO584&gt;=10,INDEX($DI:$DI,$GN584+10),"")</f>
      </c>
      <c r="DV584">
        <f>IF($GO584&gt;=11,INDEX($DI:$DI,$GN584+11),"")</f>
      </c>
      <c r="DW584">
        <f>IF($GO584&gt;=12,INDEX($DI:$DI,$GN584+12),"")</f>
      </c>
      <c r="DX584">
        <f>IF($GO584&gt;=13,INDEX($DI:$DI,$GN584+13),"")</f>
      </c>
      <c r="DY584">
        <f>IF($GO584&gt;=14,INDEX($DI:$DI,$GN584+14),"")</f>
      </c>
      <c r="DZ584">
        <f>IF($GO584&gt;=15,INDEX($DI:$DI,$GN584+15),"")</f>
      </c>
      <c r="EA584">
        <f>IF($GO584&gt;=16,INDEX($DI:$DI,$GN584+16),"")</f>
      </c>
      <c r="EB584">
        <f>IF($GO584&gt;=17,INDEX($DI:$DI,$GN584+17),"")</f>
      </c>
      <c r="EC584">
        <f>IF($GO584&gt;=18,INDEX($DI:$DI,$GN584+18),"")</f>
      </c>
      <c r="ED584">
        <f>IF($GO584&gt;=19,INDEX($DI:$DI,$GN584+19),"")</f>
      </c>
      <c r="EE584">
        <f>IF($GO584&gt;=20,INDEX($DI:$DI,$GN584+20),"")</f>
      </c>
      <c r="EF584">
        <f>IF($GO584&gt;=21,INDEX($DI:$DI,$GN584+21),"")</f>
      </c>
      <c r="EG584">
        <f>IF($GO584&gt;=22,INDEX($DI:$DI,$GN584+22),"")</f>
      </c>
      <c r="EH584">
        <f>IF($GO584&gt;=23,INDEX($DI:$DI,$GN584+23),"")</f>
      </c>
      <c r="EI584">
        <f>IF($GO584&gt;=24,INDEX($DI:$DI,$GN584+24),"")</f>
      </c>
      <c r="EJ584">
        <f>IF($GO584&gt;=25,INDEX($DI:$DI,$GN584+25),"")</f>
      </c>
      <c r="EK584">
        <f>IF($GO584&gt;=26,INDEX($DI:$DI,$GN584+26),"")</f>
      </c>
      <c r="EL584">
        <f>IF($GO584&gt;=27,INDEX($DI:$DI,$GN584+27),"")</f>
      </c>
      <c r="EM584">
        <f>IF($GO584&gt;=28,INDEX($DI:$DI,$GN584+28),"")</f>
      </c>
      <c r="EN584">
        <f>IF($GO584&gt;=29,INDEX($DI:$DI,$GN584+29),"")</f>
      </c>
      <c r="EO584">
        <f>IF($GO584&gt;=30,INDEX($DI:$DI,$GN584+30),"")</f>
      </c>
      <c r="EP584">
        <f>IF($GO584&gt;=31,INDEX($DI:$DI,$GN584+31),"")</f>
      </c>
      <c r="EQ584">
        <f>IF($GO584&gt;=32,INDEX($DI:$DI,$GN584+32),"")</f>
      </c>
      <c r="ER584">
        <f>IF($GO584&gt;=33,INDEX($DI:$DI,$GN584+33),"")</f>
      </c>
      <c r="ES584">
        <f>IF($GO584&gt;=34,INDEX($DI:$DI,$GN584+34),"")</f>
      </c>
      <c r="ET584">
        <f>IF($GO584&gt;=35,INDEX($DI:$DI,$GN584+35),"")</f>
      </c>
      <c r="EU584">
        <f>IF($GO584&gt;=36,INDEX($DI:$DI,$GN584+36),"")</f>
      </c>
      <c r="EV584">
        <f>IF($GO584&gt;=37,INDEX($DI:$DI,$GN584+37),"")</f>
      </c>
      <c r="EW584">
        <f>IF($GO584&gt;=38,INDEX($DI:$DI,$GN584+38),"")</f>
      </c>
      <c r="EX584">
        <f>IF($GO584&gt;=39,INDEX($DI:$DI,$GN584+39),"")</f>
      </c>
      <c r="EY584">
        <f>IF($GO584&gt;=40,INDEX($DI:$DI,$GN584+40),"")</f>
      </c>
      <c r="EZ584">
        <f>IF($GO584&gt;=1,INDEX($DJ:$DJ,$GN584+1),"")</f>
      </c>
      <c r="FA584">
        <f>IF($GO584&gt;=2,INDEX($DJ:$DJ,$GN584+2),"")</f>
      </c>
      <c r="FB584">
        <f>IF($GO584&gt;=3,INDEX($DJ:$DJ,$GN584+3),"")</f>
      </c>
      <c r="FC584">
        <f>IF($GO584&gt;=4,INDEX($DJ:$DJ,$GN584+4),"")</f>
      </c>
      <c r="FD584">
        <f>IF($GO584&gt;=5,INDEX($DJ:$DJ,$GN584+5),"")</f>
      </c>
      <c r="FE584">
        <f>IF($GO584&gt;=6,INDEX($DJ:$DJ,$GN584+6),"")</f>
      </c>
      <c r="FF584">
        <f>IF($GO584&gt;=7,INDEX($DJ:$DJ,$GN584+7),"")</f>
      </c>
      <c r="FG584">
        <f>IF($GO584&gt;=8,INDEX($DJ:$DJ,$GN584+8),"")</f>
      </c>
      <c r="FH584">
        <f>IF($GO584&gt;=9,INDEX($DJ:$DJ,$GN584+9),"")</f>
      </c>
      <c r="FI584">
        <f>IF($GO584&gt;=10,INDEX($DJ:$DJ,$GN584+10),"")</f>
      </c>
      <c r="FJ584">
        <f>IF($GO584&gt;=11,INDEX($DJ:$DJ,$GN584+11),"")</f>
      </c>
      <c r="FK584">
        <f>IF($GO584&gt;=12,INDEX($DJ:$DJ,$GN584+12),"")</f>
      </c>
      <c r="FL584">
        <f>IF($GO584&gt;=13,INDEX($DJ:$DJ,$GN584+13),"")</f>
      </c>
      <c r="FM584">
        <f>IF($GO584&gt;=14,INDEX($DJ:$DJ,$GN584+14),"")</f>
      </c>
      <c r="FN584">
        <f>IF($GO584&gt;=15,INDEX($DJ:$DJ,$GN584+15),"")</f>
      </c>
      <c r="FO584">
        <f>IF($GO584&gt;=16,INDEX($DJ:$DJ,$GN584+16),"")</f>
      </c>
      <c r="FP584">
        <f>IF($GO584&gt;=17,INDEX($DJ:$DJ,$GN584+17),"")</f>
      </c>
      <c r="FQ584">
        <f>IF($GO584&gt;=18,INDEX($DJ:$DJ,$GN584+18),"")</f>
      </c>
      <c r="FR584">
        <f>IF($GO584&gt;=19,INDEX($DJ:$DJ,$GN584+19),"")</f>
      </c>
      <c r="FS584">
        <f>IF($GO584&gt;=20,INDEX($DJ:$DJ,$GN584+20),"")</f>
      </c>
      <c r="FT584">
        <f>IF($GO584&gt;=21,INDEX($DJ:$DJ,$GN584+21),"")</f>
      </c>
      <c r="FU584">
        <f>IF($GO584&gt;=22,INDEX($DJ:$DJ,$GN584+22),"")</f>
      </c>
      <c r="FV584">
        <f>IF($GO584&gt;=23,INDEX($DJ:$DJ,$GN584+23),"")</f>
      </c>
      <c r="FW584">
        <f>IF($GO584&gt;=24,INDEX($DJ:$DJ,$GN584+24),"")</f>
      </c>
      <c r="FX584">
        <f>IF($GO584&gt;=25,INDEX($DJ:$DJ,$GN584+25),"")</f>
      </c>
      <c r="FY584">
        <f>IF($GO584&gt;=26,INDEX($DJ:$DJ,$GN584+26),"")</f>
      </c>
      <c r="FZ584">
        <f>IF($GO584&gt;=27,INDEX($DJ:$DJ,$GN584+27),"")</f>
      </c>
      <c r="GA584">
        <f>IF($GO584&gt;=28,INDEX($DJ:$DJ,$GN584+28),"")</f>
      </c>
      <c r="GB584">
        <f>IF($GO584&gt;=29,INDEX($DJ:$DJ,$GN584+29),"")</f>
      </c>
      <c r="GC584">
        <f>IF($GO584&gt;=30,INDEX($DJ:$DJ,$GN584+30),"")</f>
      </c>
      <c r="GD584">
        <f>IF($GO584&gt;=31,INDEX($DJ:$DJ,$GN584+31),"")</f>
      </c>
      <c r="GE584">
        <f>IF($GO584&gt;=32,INDEX($DJ:$DJ,$GN584+32),"")</f>
      </c>
      <c r="GF584">
        <f>IF($GO584&gt;=33,INDEX($DJ:$DJ,$GN584+33),"")</f>
      </c>
      <c r="GG584">
        <f>IF($GO584&gt;=34,INDEX($DJ:$DJ,$GN584+34),"")</f>
      </c>
      <c r="GH584">
        <f>IF($GO584&gt;=35,INDEX($DJ:$DJ,$GN584+35),"")</f>
      </c>
      <c r="GI584">
        <f>IF($GO584&gt;=36,INDEX($DJ:$DJ,$GN584+36),"")</f>
      </c>
      <c r="GJ584">
        <f>IF($GO584&gt;=37,INDEX($DJ:$DJ,$GN584+37),"")</f>
      </c>
      <c r="GK584">
        <f>IF($GO584&gt;=38,INDEX($DJ:$DJ,$GN584+38),"")</f>
      </c>
      <c r="GL584">
        <f>IF($GO584&gt;=39,INDEX($DJ:$DJ,$GN584+39),"")</f>
      </c>
      <c r="GM584">
        <f>IF($GO584&gt;=40,INDEX($DJ:$DJ,$GN584+40),"")</f>
      </c>
      <c r="GN584">
        <f>IFERROR(MATCH($DH584,$DI$2:$DI$148,0)+1,0)</f>
      </c>
      <c r="GO584">
        <f>IFERROR(INDEX($DK$2:$DK$148,MATCH($DH584,$DI$2:$DI$148,0)),0)</f>
      </c>
      <c r="GP584">
        <f>IFERROR(MATCH($Y584,$DL$584:$EY$584,0),0)</f>
      </c>
      <c r="GQ584">
        <f>IF($GP584&gt;0,INDEX($EZ$584:$GM$584,$GP584),"")</f>
      </c>
      <c r="GT584">
        <f>IF($JC584&gt;=1,INDEX($GR:$GR,$JB584+1),"")</f>
      </c>
      <c r="GU584">
        <f>IF($JC584&gt;=2,INDEX($GR:$GR,$JB584+2),"")</f>
      </c>
      <c r="GV584">
        <f>IF($JC584&gt;=3,INDEX($GR:$GR,$JB584+3),"")</f>
      </c>
      <c r="GW584">
        <f>IF($JC584&gt;=4,INDEX($GR:$GR,$JB584+4),"")</f>
      </c>
      <c r="GX584">
        <f>IF($JC584&gt;=5,INDEX($GR:$GR,$JB584+5),"")</f>
      </c>
      <c r="GY584">
        <f>IF($JC584&gt;=6,INDEX($GR:$GR,$JB584+6),"")</f>
      </c>
      <c r="GZ584">
        <f>IF($JC584&gt;=7,INDEX($GR:$GR,$JB584+7),"")</f>
      </c>
      <c r="HA584">
        <f>IF($JC584&gt;=8,INDEX($GR:$GR,$JB584+8),"")</f>
      </c>
      <c r="HB584">
        <f>IF($JC584&gt;=9,INDEX($GR:$GR,$JB584+9),"")</f>
      </c>
      <c r="HC584">
        <f>IF($JC584&gt;=10,INDEX($GR:$GR,$JB584+10),"")</f>
      </c>
      <c r="HD584">
        <f>IF($JC584&gt;=11,INDEX($GR:$GR,$JB584+11),"")</f>
      </c>
      <c r="HE584">
        <f>IF($JC584&gt;=12,INDEX($GR:$GR,$JB584+12),"")</f>
      </c>
      <c r="HF584">
        <f>IF($JC584&gt;=13,INDEX($GR:$GR,$JB584+13),"")</f>
      </c>
      <c r="HG584">
        <f>IF($JC584&gt;=14,INDEX($GR:$GR,$JB584+14),"")</f>
      </c>
      <c r="HH584">
        <f>IF($JC584&gt;=15,INDEX($GR:$GR,$JB584+15),"")</f>
      </c>
      <c r="HI584">
        <f>IF($JC584&gt;=16,INDEX($GR:$GR,$JB584+16),"")</f>
      </c>
      <c r="HJ584">
        <f>IF($JC584&gt;=17,INDEX($GR:$GR,$JB584+17),"")</f>
      </c>
      <c r="HK584">
        <f>IF($JC584&gt;=18,INDEX($GR:$GR,$JB584+18),"")</f>
      </c>
      <c r="HL584">
        <f>IF($JC584&gt;=19,INDEX($GR:$GR,$JB584+19),"")</f>
      </c>
      <c r="HM584">
        <f>IF($JC584&gt;=20,INDEX($GR:$GR,$JB584+20),"")</f>
      </c>
      <c r="HN584">
        <f>IF($JC584&gt;=21,INDEX($GR:$GR,$JB584+21),"")</f>
      </c>
      <c r="HO584">
        <f>IF($JC584&gt;=22,INDEX($GR:$GR,$JB584+22),"")</f>
      </c>
      <c r="HP584">
        <f>IF($JC584&gt;=23,INDEX($GR:$GR,$JB584+23),"")</f>
      </c>
      <c r="HQ584">
        <f>IF($JC584&gt;=24,INDEX($GR:$GR,$JB584+24),"")</f>
      </c>
      <c r="HR584">
        <f>IF($JC584&gt;=25,INDEX($GR:$GR,$JB584+25),"")</f>
      </c>
      <c r="HS584">
        <f>IF($JC584&gt;=26,INDEX($GR:$GR,$JB584+26),"")</f>
      </c>
      <c r="HT584">
        <f>IF($JC584&gt;=27,INDEX($GR:$GR,$JB584+27),"")</f>
      </c>
      <c r="HU584">
        <f>IF($JC584&gt;=28,INDEX($GR:$GR,$JB584+28),"")</f>
      </c>
      <c r="HV584">
        <f>IF($JC584&gt;=29,INDEX($GR:$GR,$JB584+29),"")</f>
      </c>
      <c r="HW584">
        <f>IF($JC584&gt;=30,INDEX($GR:$GR,$JB584+30),"")</f>
      </c>
      <c r="HX584">
        <f>IF($JC584&gt;=31,INDEX($GR:$GR,$JB584+31),"")</f>
      </c>
      <c r="HY584">
        <f>IF($JC584&gt;=32,INDEX($GR:$GR,$JB584+32),"")</f>
      </c>
      <c r="HZ584">
        <f>IF($JC584&gt;=33,INDEX($GR:$GR,$JB584+33),"")</f>
      </c>
      <c r="IA584">
        <f>IF($JC584&gt;=34,INDEX($GR:$GR,$JB584+34),"")</f>
      </c>
      <c r="IB584">
        <f>IF($JC584&gt;=35,INDEX($GR:$GR,$JB584+35),"")</f>
      </c>
      <c r="IC584">
        <f>IF($JC584&gt;=36,INDEX($GR:$GR,$JB584+36),"")</f>
      </c>
      <c r="ID584">
        <f>IF($JC584&gt;=37,INDEX($GR:$GR,$JB584+37),"")</f>
      </c>
      <c r="IE584">
        <f>IF($JC584&gt;=38,INDEX($GR:$GR,$JB584+38),"")</f>
      </c>
      <c r="IF584">
        <f>IF($JC584&gt;=39,INDEX($GR:$GR,$JB584+39),"")</f>
      </c>
      <c r="IG584">
        <f>IF($JC584&gt;=40,INDEX($GR:$GR,$JB584+40),"")</f>
      </c>
      <c r="IH584">
        <f>IF($JC584&gt;=41,INDEX($GR:$GR,$JB584+41),"")</f>
      </c>
      <c r="II584">
        <f>IF($JC584&gt;=42,INDEX($GR:$GR,$JB584+42),"")</f>
      </c>
      <c r="IJ584">
        <f>IF($JC584&gt;=43,INDEX($GR:$GR,$JB584+43),"")</f>
      </c>
      <c r="IK584">
        <f>IF($JC584&gt;=44,INDEX($GR:$GR,$JB584+44),"")</f>
      </c>
      <c r="IL584">
        <f>IF($JC584&gt;=45,INDEX($GR:$GR,$JB584+45),"")</f>
      </c>
      <c r="IM584">
        <f>IF($JC584&gt;=46,INDEX($GR:$GR,$JB584+46),"")</f>
      </c>
      <c r="IN584">
        <f>IF($JC584&gt;=47,INDEX($GR:$GR,$JB584+47),"")</f>
      </c>
      <c r="IO584">
        <f>IF($JC584&gt;=48,INDEX($GR:$GR,$JB584+48),"")</f>
      </c>
      <c r="IP584">
        <f>IF($JC584&gt;=49,INDEX($GR:$GR,$JB584+49),"")</f>
      </c>
      <c r="IQ584">
        <f>IF($JC584&gt;=50,INDEX($GR:$GR,$JB584+50),"")</f>
      </c>
      <c r="IR584">
        <f>IF($JC584&gt;=51,INDEX($GR:$GR,$JB584+51),"")</f>
      </c>
      <c r="IS584">
        <f>IF($JC584&gt;=52,INDEX($GR:$GR,$JB584+52),"")</f>
      </c>
      <c r="IT584">
        <f>IF($JC584&gt;=53,INDEX($GR:$GR,$JB584+53),"")</f>
      </c>
      <c r="IU584">
        <f>IF($JC584&gt;=54,INDEX($GR:$GR,$JB584+54),"")</f>
      </c>
      <c r="IV584">
        <f>IF($JC584&gt;=55,INDEX($GR:$GR,$JB584+55),"")</f>
      </c>
      <c r="IW584">
        <f>IF($JC584&gt;=56,INDEX($GR:$GR,$JB584+56),"")</f>
      </c>
      <c r="IX584">
        <f>IF($JC584&gt;=57,INDEX($GR:$GR,$JB584+57),"")</f>
      </c>
      <c r="IY584">
        <f>IF($JC584&gt;=58,INDEX($GR:$GR,$JB584+58),"")</f>
      </c>
      <c r="IZ584">
        <f>IF($JC584&gt;=59,INDEX($GR:$GR,$JB584+59),"")</f>
      </c>
      <c r="JA584">
        <f>IF($JC584&gt;=60,INDEX($GR:$GR,$JB584+60),"")</f>
      </c>
      <c r="JB584">
        <f>IFERROR(MATCH($GQ584,$GR$2:$GR$324,0)+1,0)</f>
      </c>
      <c r="JC584">
        <f>IFERROR(INDEX($GS$2:$GS$324,MATCH($GQ584,$GR$2:$GR$324,0)),0)</f>
      </c>
      <c r="JD584" t="s">
        <v>40</v>
      </c>
      <c r="JE584" t="s">
        <v>40</v>
      </c>
    </row>
    <row r="585" spans="1:265" x14ac:dyDescent="0.25">
      <c r="Q585">
        <f>IF(OR($T585="",$P585=""),"",IFERROR($T585/$P585,0))</f>
      </c>
      <c r="R585">
        <f>IF($T585="","",
SUM($S585,$U585,$Z585,$V585,$X585)*
(1-IF($AA585="",0,VALUE($AA585)/100)))</f>
      </c>
      <c r="S585">
        <f>IF($T585="","",$T585)</f>
      </c>
      <c r="U585">
        <f>IF($T585="","",
IF($N585="","",
IF(ISNUMBER(SEARCH("exempt",LOWER($N585))),0,
$T585*(VALUE(SUBSTITUTE($N585,"%",""))/100))))</f>
      </c>
      <c r="AB585">
        <f>IFERROR(IF(FIND(" - ",$K585)&gt;0,MID($K585,FIND(" - ",$K585)+3,LEN($K585)),""),"")</f>
      </c>
      <c r="AK585" t="s">
        <v>1172</v>
      </c>
      <c r="AP585">
        <f>IFERROR(LEFT($K585,FIND(" - ",$K585)-1),$K585)</f>
      </c>
      <c r="AS585">
        <f>IF($CH585&gt;=1,INDEX($AQ:$AQ,$CG585+1),"")</f>
      </c>
      <c r="AT585">
        <f>IF($CH585&gt;=2,INDEX($AQ:$AQ,$CG585+2),"")</f>
      </c>
      <c r="AU585">
        <f>IF($CH585&gt;=3,INDEX($AQ:$AQ,$CG585+3),"")</f>
      </c>
      <c r="AV585">
        <f>IF($CH585&gt;=4,INDEX($AQ:$AQ,$CG585+4),"")</f>
      </c>
      <c r="AW585">
        <f>IF($CH585&gt;=5,INDEX($AQ:$AQ,$CG585+5),"")</f>
      </c>
      <c r="AX585">
        <f>IF($CH585&gt;=6,INDEX($AQ:$AQ,$CG585+6),"")</f>
      </c>
      <c r="AY585">
        <f>IF($CH585&gt;=7,INDEX($AQ:$AQ,$CG585+7),"")</f>
      </c>
      <c r="AZ585">
        <f>IF($CH585&gt;=8,INDEX($AQ:$AQ,$CG585+8),"")</f>
      </c>
      <c r="BA585">
        <f>IF($CH585&gt;=9,INDEX($AQ:$AQ,$CG585+9),"")</f>
      </c>
      <c r="BB585">
        <f>IF($CH585&gt;=10,INDEX($AQ:$AQ,$CG585+10),"")</f>
      </c>
      <c r="BC585">
        <f>IF($CH585&gt;=11,INDEX($AQ:$AQ,$CG585+11),"")</f>
      </c>
      <c r="BD585">
        <f>IF($CH585&gt;=12,INDEX($AQ:$AQ,$CG585+12),"")</f>
      </c>
      <c r="BE585">
        <f>IF($CH585&gt;=13,INDEX($AQ:$AQ,$CG585+13),"")</f>
      </c>
      <c r="BF585">
        <f>IF($CH585&gt;=14,INDEX($AQ:$AQ,$CG585+14),"")</f>
      </c>
      <c r="BG585">
        <f>IF($CH585&gt;=15,INDEX($AQ:$AQ,$CG585+15),"")</f>
      </c>
      <c r="BH585">
        <f>IF($CH585&gt;=16,INDEX($AQ:$AQ,$CG585+16),"")</f>
      </c>
      <c r="BI585">
        <f>IF($CH585&gt;=17,INDEX($AQ:$AQ,$CG585+17),"")</f>
      </c>
      <c r="BJ585">
        <f>IF($CH585&gt;=18,INDEX($AQ:$AQ,$CG585+18),"")</f>
      </c>
      <c r="BK585">
        <f>IF($CH585&gt;=19,INDEX($AQ:$AQ,$CG585+19),"")</f>
      </c>
      <c r="BL585">
        <f>IF($CH585&gt;=20,INDEX($AQ:$AQ,$CG585+20),"")</f>
      </c>
      <c r="BM585">
        <f>IF($CH585&gt;=21,INDEX($AQ:$AQ,$CG585+21),"")</f>
      </c>
      <c r="BN585">
        <f>IF($CH585&gt;=22,INDEX($AQ:$AQ,$CG585+22),"")</f>
      </c>
      <c r="BO585">
        <f>IF($CH585&gt;=23,INDEX($AQ:$AQ,$CG585+23),"")</f>
      </c>
      <c r="BP585">
        <f>IF($CH585&gt;=24,INDEX($AQ:$AQ,$CG585+24),"")</f>
      </c>
      <c r="BQ585">
        <f>IF($CH585&gt;=25,INDEX($AQ:$AQ,$CG585+25),"")</f>
      </c>
      <c r="BR585">
        <f>IF($CH585&gt;=26,INDEX($AQ:$AQ,$CG585+26),"")</f>
      </c>
      <c r="BS585">
        <f>IF($CH585&gt;=27,INDEX($AQ:$AQ,$CG585+27),"")</f>
      </c>
      <c r="BT585">
        <f>IF($CH585&gt;=28,INDEX($AQ:$AQ,$CG585+28),"")</f>
      </c>
      <c r="BU585">
        <f>IF($CH585&gt;=29,INDEX($AQ:$AQ,$CG585+29),"")</f>
      </c>
      <c r="BV585">
        <f>IF($CH585&gt;=30,INDEX($AQ:$AQ,$CG585+30),"")</f>
      </c>
      <c r="BW585">
        <f>IF($CH585&gt;=31,INDEX($AQ:$AQ,$CG585+31),"")</f>
      </c>
      <c r="BX585">
        <f>IF($CH585&gt;=32,INDEX($AQ:$AQ,$CG585+32),"")</f>
      </c>
      <c r="BY585">
        <f>IF($CH585&gt;=33,INDEX($AQ:$AQ,$CG585+33),"")</f>
      </c>
      <c r="BZ585">
        <f>IF($CH585&gt;=34,INDEX($AQ:$AQ,$CG585+34),"")</f>
      </c>
      <c r="CA585">
        <f>IF($CH585&gt;=35,INDEX($AQ:$AQ,$CG585+35),"")</f>
      </c>
      <c r="CB585">
        <f>IF($CH585&gt;=36,INDEX($AQ:$AQ,$CG585+36),"")</f>
      </c>
      <c r="CC585">
        <f>IF($CH585&gt;=37,INDEX($AQ:$AQ,$CG585+37),"")</f>
      </c>
      <c r="CD585">
        <f>IF($CH585&gt;=38,INDEX($AQ:$AQ,$CG585+38),"")</f>
      </c>
      <c r="CE585">
        <f>IF($CH585&gt;=39,INDEX($AQ:$AQ,$CG585+39),"")</f>
      </c>
      <c r="CF585">
        <f>IF($CH585&gt;=40,INDEX($AQ:$AQ,$CG585+40),"")</f>
      </c>
      <c r="CG585">
        <f>IFERROR(MATCH($AP585,$AQ$2:$AQ$134,0)+1,0)</f>
      </c>
      <c r="CH585">
        <f>IFERROR(INDEX($AR$2:$AR$134,MATCH($AP585,$AQ$2:$AQ$134,0)),0)</f>
      </c>
      <c r="CI585">
        <f>IFERROR(LEFT($L585,FIND(" - ",$L585)-1),$L585)</f>
      </c>
      <c r="CL585">
        <f>IF($DG585&gt;=1,INDEX($CJ:$CJ,$DF585+1),"")</f>
      </c>
      <c r="CM585">
        <f>IF($DG585&gt;=2,INDEX($CJ:$CJ,$DF585+2),"")</f>
      </c>
      <c r="CN585">
        <f>IF($DG585&gt;=3,INDEX($CJ:$CJ,$DF585+3),"")</f>
      </c>
      <c r="CO585">
        <f>IF($DG585&gt;=4,INDEX($CJ:$CJ,$DF585+4),"")</f>
      </c>
      <c r="CP585">
        <f>IF($DG585&gt;=5,INDEX($CJ:$CJ,$DF585+5),"")</f>
      </c>
      <c r="CQ585">
        <f>IF($DG585&gt;=6,INDEX($CJ:$CJ,$DF585+6),"")</f>
      </c>
      <c r="CR585">
        <f>IF($DG585&gt;=7,INDEX($CJ:$CJ,$DF585+7),"")</f>
      </c>
      <c r="CS585">
        <f>IF($DG585&gt;=8,INDEX($CJ:$CJ,$DF585+8),"")</f>
      </c>
      <c r="CT585">
        <f>IF($DG585&gt;=9,INDEX($CJ:$CJ,$DF585+9),"")</f>
      </c>
      <c r="CU585">
        <f>IF($DG585&gt;=10,INDEX($CJ:$CJ,$DF585+10),"")</f>
      </c>
      <c r="CV585">
        <f>IF($DG585&gt;=11,INDEX($CJ:$CJ,$DF585+11),"")</f>
      </c>
      <c r="CW585">
        <f>IF($DG585&gt;=12,INDEX($CJ:$CJ,$DF585+12),"")</f>
      </c>
      <c r="CX585">
        <f>IF($DG585&gt;=13,INDEX($CJ:$CJ,$DF585+13),"")</f>
      </c>
      <c r="CY585">
        <f>IF($DG585&gt;=14,INDEX($CJ:$CJ,$DF585+14),"")</f>
      </c>
      <c r="CZ585">
        <f>IF($DG585&gt;=15,INDEX($CJ:$CJ,$DF585+15),"")</f>
      </c>
      <c r="DA585">
        <f>IF($DG585&gt;=16,INDEX($CJ:$CJ,$DF585+16),"")</f>
      </c>
      <c r="DB585">
        <f>IF($DG585&gt;=17,INDEX($CJ:$CJ,$DF585+17),"")</f>
      </c>
      <c r="DC585">
        <f>IF($DG585&gt;=18,INDEX($CJ:$CJ,$DF585+18),"")</f>
      </c>
      <c r="DD585">
        <f>IF($DG585&gt;=19,INDEX($CJ:$CJ,$DF585+19),"")</f>
      </c>
      <c r="DE585">
        <f>IF($DG585&gt;=20,INDEX($CJ:$CJ,$DF585+20),"")</f>
      </c>
      <c r="DF585">
        <f>IFERROR(MATCH($CI585,$CJ$2:$CJ$263,0)+1,0)</f>
      </c>
      <c r="DG585">
        <f>IFERROR(INDEX($CK$2:$CK$263,MATCH($CI585,$CJ$2:$CJ$263,0)),0)</f>
      </c>
      <c r="DH585">
        <f>IFERROR(INDEX($AO:$AO,MATCH($N585,$AN:$AN,0))&amp;"","")</f>
      </c>
      <c r="DL585">
        <f>IF($GO585&gt;=1,INDEX($DI:$DI,$GN585+1),"")</f>
      </c>
      <c r="DM585">
        <f>IF($GO585&gt;=2,INDEX($DI:$DI,$GN585+2),"")</f>
      </c>
      <c r="DN585">
        <f>IF($GO585&gt;=3,INDEX($DI:$DI,$GN585+3),"")</f>
      </c>
      <c r="DO585">
        <f>IF($GO585&gt;=4,INDEX($DI:$DI,$GN585+4),"")</f>
      </c>
      <c r="DP585">
        <f>IF($GO585&gt;=5,INDEX($DI:$DI,$GN585+5),"")</f>
      </c>
      <c r="DQ585">
        <f>IF($GO585&gt;=6,INDEX($DI:$DI,$GN585+6),"")</f>
      </c>
      <c r="DR585">
        <f>IF($GO585&gt;=7,INDEX($DI:$DI,$GN585+7),"")</f>
      </c>
      <c r="DS585">
        <f>IF($GO585&gt;=8,INDEX($DI:$DI,$GN585+8),"")</f>
      </c>
      <c r="DT585">
        <f>IF($GO585&gt;=9,INDEX($DI:$DI,$GN585+9),"")</f>
      </c>
      <c r="DU585">
        <f>IF($GO585&gt;=10,INDEX($DI:$DI,$GN585+10),"")</f>
      </c>
      <c r="DV585">
        <f>IF($GO585&gt;=11,INDEX($DI:$DI,$GN585+11),"")</f>
      </c>
      <c r="DW585">
        <f>IF($GO585&gt;=12,INDEX($DI:$DI,$GN585+12),"")</f>
      </c>
      <c r="DX585">
        <f>IF($GO585&gt;=13,INDEX($DI:$DI,$GN585+13),"")</f>
      </c>
      <c r="DY585">
        <f>IF($GO585&gt;=14,INDEX($DI:$DI,$GN585+14),"")</f>
      </c>
      <c r="DZ585">
        <f>IF($GO585&gt;=15,INDEX($DI:$DI,$GN585+15),"")</f>
      </c>
      <c r="EA585">
        <f>IF($GO585&gt;=16,INDEX($DI:$DI,$GN585+16),"")</f>
      </c>
      <c r="EB585">
        <f>IF($GO585&gt;=17,INDEX($DI:$DI,$GN585+17),"")</f>
      </c>
      <c r="EC585">
        <f>IF($GO585&gt;=18,INDEX($DI:$DI,$GN585+18),"")</f>
      </c>
      <c r="ED585">
        <f>IF($GO585&gt;=19,INDEX($DI:$DI,$GN585+19),"")</f>
      </c>
      <c r="EE585">
        <f>IF($GO585&gt;=20,INDEX($DI:$DI,$GN585+20),"")</f>
      </c>
      <c r="EF585">
        <f>IF($GO585&gt;=21,INDEX($DI:$DI,$GN585+21),"")</f>
      </c>
      <c r="EG585">
        <f>IF($GO585&gt;=22,INDEX($DI:$DI,$GN585+22),"")</f>
      </c>
      <c r="EH585">
        <f>IF($GO585&gt;=23,INDEX($DI:$DI,$GN585+23),"")</f>
      </c>
      <c r="EI585">
        <f>IF($GO585&gt;=24,INDEX($DI:$DI,$GN585+24),"")</f>
      </c>
      <c r="EJ585">
        <f>IF($GO585&gt;=25,INDEX($DI:$DI,$GN585+25),"")</f>
      </c>
      <c r="EK585">
        <f>IF($GO585&gt;=26,INDEX($DI:$DI,$GN585+26),"")</f>
      </c>
      <c r="EL585">
        <f>IF($GO585&gt;=27,INDEX($DI:$DI,$GN585+27),"")</f>
      </c>
      <c r="EM585">
        <f>IF($GO585&gt;=28,INDEX($DI:$DI,$GN585+28),"")</f>
      </c>
      <c r="EN585">
        <f>IF($GO585&gt;=29,INDEX($DI:$DI,$GN585+29),"")</f>
      </c>
      <c r="EO585">
        <f>IF($GO585&gt;=30,INDEX($DI:$DI,$GN585+30),"")</f>
      </c>
      <c r="EP585">
        <f>IF($GO585&gt;=31,INDEX($DI:$DI,$GN585+31),"")</f>
      </c>
      <c r="EQ585">
        <f>IF($GO585&gt;=32,INDEX($DI:$DI,$GN585+32),"")</f>
      </c>
      <c r="ER585">
        <f>IF($GO585&gt;=33,INDEX($DI:$DI,$GN585+33),"")</f>
      </c>
      <c r="ES585">
        <f>IF($GO585&gt;=34,INDEX($DI:$DI,$GN585+34),"")</f>
      </c>
      <c r="ET585">
        <f>IF($GO585&gt;=35,INDEX($DI:$DI,$GN585+35),"")</f>
      </c>
      <c r="EU585">
        <f>IF($GO585&gt;=36,INDEX($DI:$DI,$GN585+36),"")</f>
      </c>
      <c r="EV585">
        <f>IF($GO585&gt;=37,INDEX($DI:$DI,$GN585+37),"")</f>
      </c>
      <c r="EW585">
        <f>IF($GO585&gt;=38,INDEX($DI:$DI,$GN585+38),"")</f>
      </c>
      <c r="EX585">
        <f>IF($GO585&gt;=39,INDEX($DI:$DI,$GN585+39),"")</f>
      </c>
      <c r="EY585">
        <f>IF($GO585&gt;=40,INDEX($DI:$DI,$GN585+40),"")</f>
      </c>
      <c r="EZ585">
        <f>IF($GO585&gt;=1,INDEX($DJ:$DJ,$GN585+1),"")</f>
      </c>
      <c r="FA585">
        <f>IF($GO585&gt;=2,INDEX($DJ:$DJ,$GN585+2),"")</f>
      </c>
      <c r="FB585">
        <f>IF($GO585&gt;=3,INDEX($DJ:$DJ,$GN585+3),"")</f>
      </c>
      <c r="FC585">
        <f>IF($GO585&gt;=4,INDEX($DJ:$DJ,$GN585+4),"")</f>
      </c>
      <c r="FD585">
        <f>IF($GO585&gt;=5,INDEX($DJ:$DJ,$GN585+5),"")</f>
      </c>
      <c r="FE585">
        <f>IF($GO585&gt;=6,INDEX($DJ:$DJ,$GN585+6),"")</f>
      </c>
      <c r="FF585">
        <f>IF($GO585&gt;=7,INDEX($DJ:$DJ,$GN585+7),"")</f>
      </c>
      <c r="FG585">
        <f>IF($GO585&gt;=8,INDEX($DJ:$DJ,$GN585+8),"")</f>
      </c>
      <c r="FH585">
        <f>IF($GO585&gt;=9,INDEX($DJ:$DJ,$GN585+9),"")</f>
      </c>
      <c r="FI585">
        <f>IF($GO585&gt;=10,INDEX($DJ:$DJ,$GN585+10),"")</f>
      </c>
      <c r="FJ585">
        <f>IF($GO585&gt;=11,INDEX($DJ:$DJ,$GN585+11),"")</f>
      </c>
      <c r="FK585">
        <f>IF($GO585&gt;=12,INDEX($DJ:$DJ,$GN585+12),"")</f>
      </c>
      <c r="FL585">
        <f>IF($GO585&gt;=13,INDEX($DJ:$DJ,$GN585+13),"")</f>
      </c>
      <c r="FM585">
        <f>IF($GO585&gt;=14,INDEX($DJ:$DJ,$GN585+14),"")</f>
      </c>
      <c r="FN585">
        <f>IF($GO585&gt;=15,INDEX($DJ:$DJ,$GN585+15),"")</f>
      </c>
      <c r="FO585">
        <f>IF($GO585&gt;=16,INDEX($DJ:$DJ,$GN585+16),"")</f>
      </c>
      <c r="FP585">
        <f>IF($GO585&gt;=17,INDEX($DJ:$DJ,$GN585+17),"")</f>
      </c>
      <c r="FQ585">
        <f>IF($GO585&gt;=18,INDEX($DJ:$DJ,$GN585+18),"")</f>
      </c>
      <c r="FR585">
        <f>IF($GO585&gt;=19,INDEX($DJ:$DJ,$GN585+19),"")</f>
      </c>
      <c r="FS585">
        <f>IF($GO585&gt;=20,INDEX($DJ:$DJ,$GN585+20),"")</f>
      </c>
      <c r="FT585">
        <f>IF($GO585&gt;=21,INDEX($DJ:$DJ,$GN585+21),"")</f>
      </c>
      <c r="FU585">
        <f>IF($GO585&gt;=22,INDEX($DJ:$DJ,$GN585+22),"")</f>
      </c>
      <c r="FV585">
        <f>IF($GO585&gt;=23,INDEX($DJ:$DJ,$GN585+23),"")</f>
      </c>
      <c r="FW585">
        <f>IF($GO585&gt;=24,INDEX($DJ:$DJ,$GN585+24),"")</f>
      </c>
      <c r="FX585">
        <f>IF($GO585&gt;=25,INDEX($DJ:$DJ,$GN585+25),"")</f>
      </c>
      <c r="FY585">
        <f>IF($GO585&gt;=26,INDEX($DJ:$DJ,$GN585+26),"")</f>
      </c>
      <c r="FZ585">
        <f>IF($GO585&gt;=27,INDEX($DJ:$DJ,$GN585+27),"")</f>
      </c>
      <c r="GA585">
        <f>IF($GO585&gt;=28,INDEX($DJ:$DJ,$GN585+28),"")</f>
      </c>
      <c r="GB585">
        <f>IF($GO585&gt;=29,INDEX($DJ:$DJ,$GN585+29),"")</f>
      </c>
      <c r="GC585">
        <f>IF($GO585&gt;=30,INDEX($DJ:$DJ,$GN585+30),"")</f>
      </c>
      <c r="GD585">
        <f>IF($GO585&gt;=31,INDEX($DJ:$DJ,$GN585+31),"")</f>
      </c>
      <c r="GE585">
        <f>IF($GO585&gt;=32,INDEX($DJ:$DJ,$GN585+32),"")</f>
      </c>
      <c r="GF585">
        <f>IF($GO585&gt;=33,INDEX($DJ:$DJ,$GN585+33),"")</f>
      </c>
      <c r="GG585">
        <f>IF($GO585&gt;=34,INDEX($DJ:$DJ,$GN585+34),"")</f>
      </c>
      <c r="GH585">
        <f>IF($GO585&gt;=35,INDEX($DJ:$DJ,$GN585+35),"")</f>
      </c>
      <c r="GI585">
        <f>IF($GO585&gt;=36,INDEX($DJ:$DJ,$GN585+36),"")</f>
      </c>
      <c r="GJ585">
        <f>IF($GO585&gt;=37,INDEX($DJ:$DJ,$GN585+37),"")</f>
      </c>
      <c r="GK585">
        <f>IF($GO585&gt;=38,INDEX($DJ:$DJ,$GN585+38),"")</f>
      </c>
      <c r="GL585">
        <f>IF($GO585&gt;=39,INDEX($DJ:$DJ,$GN585+39),"")</f>
      </c>
      <c r="GM585">
        <f>IF($GO585&gt;=40,INDEX($DJ:$DJ,$GN585+40),"")</f>
      </c>
      <c r="GN585">
        <f>IFERROR(MATCH($DH585,$DI$2:$DI$148,0)+1,0)</f>
      </c>
      <c r="GO585">
        <f>IFERROR(INDEX($DK$2:$DK$148,MATCH($DH585,$DI$2:$DI$148,0)),0)</f>
      </c>
      <c r="GP585">
        <f>IFERROR(MATCH($Y585,$DL$585:$EY$585,0),0)</f>
      </c>
      <c r="GQ585">
        <f>IF($GP585&gt;0,INDEX($EZ$585:$GM$585,$GP585),"")</f>
      </c>
      <c r="GT585">
        <f>IF($JC585&gt;=1,INDEX($GR:$GR,$JB585+1),"")</f>
      </c>
      <c r="GU585">
        <f>IF($JC585&gt;=2,INDEX($GR:$GR,$JB585+2),"")</f>
      </c>
      <c r="GV585">
        <f>IF($JC585&gt;=3,INDEX($GR:$GR,$JB585+3),"")</f>
      </c>
      <c r="GW585">
        <f>IF($JC585&gt;=4,INDEX($GR:$GR,$JB585+4),"")</f>
      </c>
      <c r="GX585">
        <f>IF($JC585&gt;=5,INDEX($GR:$GR,$JB585+5),"")</f>
      </c>
      <c r="GY585">
        <f>IF($JC585&gt;=6,INDEX($GR:$GR,$JB585+6),"")</f>
      </c>
      <c r="GZ585">
        <f>IF($JC585&gt;=7,INDEX($GR:$GR,$JB585+7),"")</f>
      </c>
      <c r="HA585">
        <f>IF($JC585&gt;=8,INDEX($GR:$GR,$JB585+8),"")</f>
      </c>
      <c r="HB585">
        <f>IF($JC585&gt;=9,INDEX($GR:$GR,$JB585+9),"")</f>
      </c>
      <c r="HC585">
        <f>IF($JC585&gt;=10,INDEX($GR:$GR,$JB585+10),"")</f>
      </c>
      <c r="HD585">
        <f>IF($JC585&gt;=11,INDEX($GR:$GR,$JB585+11),"")</f>
      </c>
      <c r="HE585">
        <f>IF($JC585&gt;=12,INDEX($GR:$GR,$JB585+12),"")</f>
      </c>
      <c r="HF585">
        <f>IF($JC585&gt;=13,INDEX($GR:$GR,$JB585+13),"")</f>
      </c>
      <c r="HG585">
        <f>IF($JC585&gt;=14,INDEX($GR:$GR,$JB585+14),"")</f>
      </c>
      <c r="HH585">
        <f>IF($JC585&gt;=15,INDEX($GR:$GR,$JB585+15),"")</f>
      </c>
      <c r="HI585">
        <f>IF($JC585&gt;=16,INDEX($GR:$GR,$JB585+16),"")</f>
      </c>
      <c r="HJ585">
        <f>IF($JC585&gt;=17,INDEX($GR:$GR,$JB585+17),"")</f>
      </c>
      <c r="HK585">
        <f>IF($JC585&gt;=18,INDEX($GR:$GR,$JB585+18),"")</f>
      </c>
      <c r="HL585">
        <f>IF($JC585&gt;=19,INDEX($GR:$GR,$JB585+19),"")</f>
      </c>
      <c r="HM585">
        <f>IF($JC585&gt;=20,INDEX($GR:$GR,$JB585+20),"")</f>
      </c>
      <c r="HN585">
        <f>IF($JC585&gt;=21,INDEX($GR:$GR,$JB585+21),"")</f>
      </c>
      <c r="HO585">
        <f>IF($JC585&gt;=22,INDEX($GR:$GR,$JB585+22),"")</f>
      </c>
      <c r="HP585">
        <f>IF($JC585&gt;=23,INDEX($GR:$GR,$JB585+23),"")</f>
      </c>
      <c r="HQ585">
        <f>IF($JC585&gt;=24,INDEX($GR:$GR,$JB585+24),"")</f>
      </c>
      <c r="HR585">
        <f>IF($JC585&gt;=25,INDEX($GR:$GR,$JB585+25),"")</f>
      </c>
      <c r="HS585">
        <f>IF($JC585&gt;=26,INDEX($GR:$GR,$JB585+26),"")</f>
      </c>
      <c r="HT585">
        <f>IF($JC585&gt;=27,INDEX($GR:$GR,$JB585+27),"")</f>
      </c>
      <c r="HU585">
        <f>IF($JC585&gt;=28,INDEX($GR:$GR,$JB585+28),"")</f>
      </c>
      <c r="HV585">
        <f>IF($JC585&gt;=29,INDEX($GR:$GR,$JB585+29),"")</f>
      </c>
      <c r="HW585">
        <f>IF($JC585&gt;=30,INDEX($GR:$GR,$JB585+30),"")</f>
      </c>
      <c r="HX585">
        <f>IF($JC585&gt;=31,INDEX($GR:$GR,$JB585+31),"")</f>
      </c>
      <c r="HY585">
        <f>IF($JC585&gt;=32,INDEX($GR:$GR,$JB585+32),"")</f>
      </c>
      <c r="HZ585">
        <f>IF($JC585&gt;=33,INDEX($GR:$GR,$JB585+33),"")</f>
      </c>
      <c r="IA585">
        <f>IF($JC585&gt;=34,INDEX($GR:$GR,$JB585+34),"")</f>
      </c>
      <c r="IB585">
        <f>IF($JC585&gt;=35,INDEX($GR:$GR,$JB585+35),"")</f>
      </c>
      <c r="IC585">
        <f>IF($JC585&gt;=36,INDEX($GR:$GR,$JB585+36),"")</f>
      </c>
      <c r="ID585">
        <f>IF($JC585&gt;=37,INDEX($GR:$GR,$JB585+37),"")</f>
      </c>
      <c r="IE585">
        <f>IF($JC585&gt;=38,INDEX($GR:$GR,$JB585+38),"")</f>
      </c>
      <c r="IF585">
        <f>IF($JC585&gt;=39,INDEX($GR:$GR,$JB585+39),"")</f>
      </c>
      <c r="IG585">
        <f>IF($JC585&gt;=40,INDEX($GR:$GR,$JB585+40),"")</f>
      </c>
      <c r="IH585">
        <f>IF($JC585&gt;=41,INDEX($GR:$GR,$JB585+41),"")</f>
      </c>
      <c r="II585">
        <f>IF($JC585&gt;=42,INDEX($GR:$GR,$JB585+42),"")</f>
      </c>
      <c r="IJ585">
        <f>IF($JC585&gt;=43,INDEX($GR:$GR,$JB585+43),"")</f>
      </c>
      <c r="IK585">
        <f>IF($JC585&gt;=44,INDEX($GR:$GR,$JB585+44),"")</f>
      </c>
      <c r="IL585">
        <f>IF($JC585&gt;=45,INDEX($GR:$GR,$JB585+45),"")</f>
      </c>
      <c r="IM585">
        <f>IF($JC585&gt;=46,INDEX($GR:$GR,$JB585+46),"")</f>
      </c>
      <c r="IN585">
        <f>IF($JC585&gt;=47,INDEX($GR:$GR,$JB585+47),"")</f>
      </c>
      <c r="IO585">
        <f>IF($JC585&gt;=48,INDEX($GR:$GR,$JB585+48),"")</f>
      </c>
      <c r="IP585">
        <f>IF($JC585&gt;=49,INDEX($GR:$GR,$JB585+49),"")</f>
      </c>
      <c r="IQ585">
        <f>IF($JC585&gt;=50,INDEX($GR:$GR,$JB585+50),"")</f>
      </c>
      <c r="IR585">
        <f>IF($JC585&gt;=51,INDEX($GR:$GR,$JB585+51),"")</f>
      </c>
      <c r="IS585">
        <f>IF($JC585&gt;=52,INDEX($GR:$GR,$JB585+52),"")</f>
      </c>
      <c r="IT585">
        <f>IF($JC585&gt;=53,INDEX($GR:$GR,$JB585+53),"")</f>
      </c>
      <c r="IU585">
        <f>IF($JC585&gt;=54,INDEX($GR:$GR,$JB585+54),"")</f>
      </c>
      <c r="IV585">
        <f>IF($JC585&gt;=55,INDEX($GR:$GR,$JB585+55),"")</f>
      </c>
      <c r="IW585">
        <f>IF($JC585&gt;=56,INDEX($GR:$GR,$JB585+56),"")</f>
      </c>
      <c r="IX585">
        <f>IF($JC585&gt;=57,INDEX($GR:$GR,$JB585+57),"")</f>
      </c>
      <c r="IY585">
        <f>IF($JC585&gt;=58,INDEX($GR:$GR,$JB585+58),"")</f>
      </c>
      <c r="IZ585">
        <f>IF($JC585&gt;=59,INDEX($GR:$GR,$JB585+59),"")</f>
      </c>
      <c r="JA585">
        <f>IF($JC585&gt;=60,INDEX($GR:$GR,$JB585+60),"")</f>
      </c>
      <c r="JB585">
        <f>IFERROR(MATCH($GQ585,$GR$2:$GR$324,0)+1,0)</f>
      </c>
      <c r="JC585">
        <f>IFERROR(INDEX($GS$2:$GS$324,MATCH($GQ585,$GR$2:$GR$324,0)),0)</f>
      </c>
      <c r="JD585" t="s">
        <v>40</v>
      </c>
      <c r="JE585" t="s">
        <v>40</v>
      </c>
    </row>
    <row r="586" spans="1:265" x14ac:dyDescent="0.25">
      <c r="Q586">
        <f>IF(OR($T586="",$P586=""),"",IFERROR($T586/$P586,0))</f>
      </c>
      <c r="R586">
        <f>IF($T586="","",
SUM($S586,$U586,$Z586,$V586,$X586)*
(1-IF($AA586="",0,VALUE($AA586)/100)))</f>
      </c>
      <c r="S586">
        <f>IF($T586="","",$T586)</f>
      </c>
      <c r="U586">
        <f>IF($T586="","",
IF($N586="","",
IF(ISNUMBER(SEARCH("exempt",LOWER($N586))),0,
$T586*(VALUE(SUBSTITUTE($N586,"%",""))/100))))</f>
      </c>
      <c r="AB586">
        <f>IFERROR(IF(FIND(" - ",$K586)&gt;0,MID($K586,FIND(" - ",$K586)+3,LEN($K586)),""),"")</f>
      </c>
      <c r="AK586" t="s">
        <v>1173</v>
      </c>
      <c r="AP586">
        <f>IFERROR(LEFT($K586,FIND(" - ",$K586)-1),$K586)</f>
      </c>
      <c r="AS586">
        <f>IF($CH586&gt;=1,INDEX($AQ:$AQ,$CG586+1),"")</f>
      </c>
      <c r="AT586">
        <f>IF($CH586&gt;=2,INDEX($AQ:$AQ,$CG586+2),"")</f>
      </c>
      <c r="AU586">
        <f>IF($CH586&gt;=3,INDEX($AQ:$AQ,$CG586+3),"")</f>
      </c>
      <c r="AV586">
        <f>IF($CH586&gt;=4,INDEX($AQ:$AQ,$CG586+4),"")</f>
      </c>
      <c r="AW586">
        <f>IF($CH586&gt;=5,INDEX($AQ:$AQ,$CG586+5),"")</f>
      </c>
      <c r="AX586">
        <f>IF($CH586&gt;=6,INDEX($AQ:$AQ,$CG586+6),"")</f>
      </c>
      <c r="AY586">
        <f>IF($CH586&gt;=7,INDEX($AQ:$AQ,$CG586+7),"")</f>
      </c>
      <c r="AZ586">
        <f>IF($CH586&gt;=8,INDEX($AQ:$AQ,$CG586+8),"")</f>
      </c>
      <c r="BA586">
        <f>IF($CH586&gt;=9,INDEX($AQ:$AQ,$CG586+9),"")</f>
      </c>
      <c r="BB586">
        <f>IF($CH586&gt;=10,INDEX($AQ:$AQ,$CG586+10),"")</f>
      </c>
      <c r="BC586">
        <f>IF($CH586&gt;=11,INDEX($AQ:$AQ,$CG586+11),"")</f>
      </c>
      <c r="BD586">
        <f>IF($CH586&gt;=12,INDEX($AQ:$AQ,$CG586+12),"")</f>
      </c>
      <c r="BE586">
        <f>IF($CH586&gt;=13,INDEX($AQ:$AQ,$CG586+13),"")</f>
      </c>
      <c r="BF586">
        <f>IF($CH586&gt;=14,INDEX($AQ:$AQ,$CG586+14),"")</f>
      </c>
      <c r="BG586">
        <f>IF($CH586&gt;=15,INDEX($AQ:$AQ,$CG586+15),"")</f>
      </c>
      <c r="BH586">
        <f>IF($CH586&gt;=16,INDEX($AQ:$AQ,$CG586+16),"")</f>
      </c>
      <c r="BI586">
        <f>IF($CH586&gt;=17,INDEX($AQ:$AQ,$CG586+17),"")</f>
      </c>
      <c r="BJ586">
        <f>IF($CH586&gt;=18,INDEX($AQ:$AQ,$CG586+18),"")</f>
      </c>
      <c r="BK586">
        <f>IF($CH586&gt;=19,INDEX($AQ:$AQ,$CG586+19),"")</f>
      </c>
      <c r="BL586">
        <f>IF($CH586&gt;=20,INDEX($AQ:$AQ,$CG586+20),"")</f>
      </c>
      <c r="BM586">
        <f>IF($CH586&gt;=21,INDEX($AQ:$AQ,$CG586+21),"")</f>
      </c>
      <c r="BN586">
        <f>IF($CH586&gt;=22,INDEX($AQ:$AQ,$CG586+22),"")</f>
      </c>
      <c r="BO586">
        <f>IF($CH586&gt;=23,INDEX($AQ:$AQ,$CG586+23),"")</f>
      </c>
      <c r="BP586">
        <f>IF($CH586&gt;=24,INDEX($AQ:$AQ,$CG586+24),"")</f>
      </c>
      <c r="BQ586">
        <f>IF($CH586&gt;=25,INDEX($AQ:$AQ,$CG586+25),"")</f>
      </c>
      <c r="BR586">
        <f>IF($CH586&gt;=26,INDEX($AQ:$AQ,$CG586+26),"")</f>
      </c>
      <c r="BS586">
        <f>IF($CH586&gt;=27,INDEX($AQ:$AQ,$CG586+27),"")</f>
      </c>
      <c r="BT586">
        <f>IF($CH586&gt;=28,INDEX($AQ:$AQ,$CG586+28),"")</f>
      </c>
      <c r="BU586">
        <f>IF($CH586&gt;=29,INDEX($AQ:$AQ,$CG586+29),"")</f>
      </c>
      <c r="BV586">
        <f>IF($CH586&gt;=30,INDEX($AQ:$AQ,$CG586+30),"")</f>
      </c>
      <c r="BW586">
        <f>IF($CH586&gt;=31,INDEX($AQ:$AQ,$CG586+31),"")</f>
      </c>
      <c r="BX586">
        <f>IF($CH586&gt;=32,INDEX($AQ:$AQ,$CG586+32),"")</f>
      </c>
      <c r="BY586">
        <f>IF($CH586&gt;=33,INDEX($AQ:$AQ,$CG586+33),"")</f>
      </c>
      <c r="BZ586">
        <f>IF($CH586&gt;=34,INDEX($AQ:$AQ,$CG586+34),"")</f>
      </c>
      <c r="CA586">
        <f>IF($CH586&gt;=35,INDEX($AQ:$AQ,$CG586+35),"")</f>
      </c>
      <c r="CB586">
        <f>IF($CH586&gt;=36,INDEX($AQ:$AQ,$CG586+36),"")</f>
      </c>
      <c r="CC586">
        <f>IF($CH586&gt;=37,INDEX($AQ:$AQ,$CG586+37),"")</f>
      </c>
      <c r="CD586">
        <f>IF($CH586&gt;=38,INDEX($AQ:$AQ,$CG586+38),"")</f>
      </c>
      <c r="CE586">
        <f>IF($CH586&gt;=39,INDEX($AQ:$AQ,$CG586+39),"")</f>
      </c>
      <c r="CF586">
        <f>IF($CH586&gt;=40,INDEX($AQ:$AQ,$CG586+40),"")</f>
      </c>
      <c r="CG586">
        <f>IFERROR(MATCH($AP586,$AQ$2:$AQ$134,0)+1,0)</f>
      </c>
      <c r="CH586">
        <f>IFERROR(INDEX($AR$2:$AR$134,MATCH($AP586,$AQ$2:$AQ$134,0)),0)</f>
      </c>
      <c r="CI586">
        <f>IFERROR(LEFT($L586,FIND(" - ",$L586)-1),$L586)</f>
      </c>
      <c r="CL586">
        <f>IF($DG586&gt;=1,INDEX($CJ:$CJ,$DF586+1),"")</f>
      </c>
      <c r="CM586">
        <f>IF($DG586&gt;=2,INDEX($CJ:$CJ,$DF586+2),"")</f>
      </c>
      <c r="CN586">
        <f>IF($DG586&gt;=3,INDEX($CJ:$CJ,$DF586+3),"")</f>
      </c>
      <c r="CO586">
        <f>IF($DG586&gt;=4,INDEX($CJ:$CJ,$DF586+4),"")</f>
      </c>
      <c r="CP586">
        <f>IF($DG586&gt;=5,INDEX($CJ:$CJ,$DF586+5),"")</f>
      </c>
      <c r="CQ586">
        <f>IF($DG586&gt;=6,INDEX($CJ:$CJ,$DF586+6),"")</f>
      </c>
      <c r="CR586">
        <f>IF($DG586&gt;=7,INDEX($CJ:$CJ,$DF586+7),"")</f>
      </c>
      <c r="CS586">
        <f>IF($DG586&gt;=8,INDEX($CJ:$CJ,$DF586+8),"")</f>
      </c>
      <c r="CT586">
        <f>IF($DG586&gt;=9,INDEX($CJ:$CJ,$DF586+9),"")</f>
      </c>
      <c r="CU586">
        <f>IF($DG586&gt;=10,INDEX($CJ:$CJ,$DF586+10),"")</f>
      </c>
      <c r="CV586">
        <f>IF($DG586&gt;=11,INDEX($CJ:$CJ,$DF586+11),"")</f>
      </c>
      <c r="CW586">
        <f>IF($DG586&gt;=12,INDEX($CJ:$CJ,$DF586+12),"")</f>
      </c>
      <c r="CX586">
        <f>IF($DG586&gt;=13,INDEX($CJ:$CJ,$DF586+13),"")</f>
      </c>
      <c r="CY586">
        <f>IF($DG586&gt;=14,INDEX($CJ:$CJ,$DF586+14),"")</f>
      </c>
      <c r="CZ586">
        <f>IF($DG586&gt;=15,INDEX($CJ:$CJ,$DF586+15),"")</f>
      </c>
      <c r="DA586">
        <f>IF($DG586&gt;=16,INDEX($CJ:$CJ,$DF586+16),"")</f>
      </c>
      <c r="DB586">
        <f>IF($DG586&gt;=17,INDEX($CJ:$CJ,$DF586+17),"")</f>
      </c>
      <c r="DC586">
        <f>IF($DG586&gt;=18,INDEX($CJ:$CJ,$DF586+18),"")</f>
      </c>
      <c r="DD586">
        <f>IF($DG586&gt;=19,INDEX($CJ:$CJ,$DF586+19),"")</f>
      </c>
      <c r="DE586">
        <f>IF($DG586&gt;=20,INDEX($CJ:$CJ,$DF586+20),"")</f>
      </c>
      <c r="DF586">
        <f>IFERROR(MATCH($CI586,$CJ$2:$CJ$263,0)+1,0)</f>
      </c>
      <c r="DG586">
        <f>IFERROR(INDEX($CK$2:$CK$263,MATCH($CI586,$CJ$2:$CJ$263,0)),0)</f>
      </c>
      <c r="DH586">
        <f>IFERROR(INDEX($AO:$AO,MATCH($N586,$AN:$AN,0))&amp;"","")</f>
      </c>
      <c r="DL586">
        <f>IF($GO586&gt;=1,INDEX($DI:$DI,$GN586+1),"")</f>
      </c>
      <c r="DM586">
        <f>IF($GO586&gt;=2,INDEX($DI:$DI,$GN586+2),"")</f>
      </c>
      <c r="DN586">
        <f>IF($GO586&gt;=3,INDEX($DI:$DI,$GN586+3),"")</f>
      </c>
      <c r="DO586">
        <f>IF($GO586&gt;=4,INDEX($DI:$DI,$GN586+4),"")</f>
      </c>
      <c r="DP586">
        <f>IF($GO586&gt;=5,INDEX($DI:$DI,$GN586+5),"")</f>
      </c>
      <c r="DQ586">
        <f>IF($GO586&gt;=6,INDEX($DI:$DI,$GN586+6),"")</f>
      </c>
      <c r="DR586">
        <f>IF($GO586&gt;=7,INDEX($DI:$DI,$GN586+7),"")</f>
      </c>
      <c r="DS586">
        <f>IF($GO586&gt;=8,INDEX($DI:$DI,$GN586+8),"")</f>
      </c>
      <c r="DT586">
        <f>IF($GO586&gt;=9,INDEX($DI:$DI,$GN586+9),"")</f>
      </c>
      <c r="DU586">
        <f>IF($GO586&gt;=10,INDEX($DI:$DI,$GN586+10),"")</f>
      </c>
      <c r="DV586">
        <f>IF($GO586&gt;=11,INDEX($DI:$DI,$GN586+11),"")</f>
      </c>
      <c r="DW586">
        <f>IF($GO586&gt;=12,INDEX($DI:$DI,$GN586+12),"")</f>
      </c>
      <c r="DX586">
        <f>IF($GO586&gt;=13,INDEX($DI:$DI,$GN586+13),"")</f>
      </c>
      <c r="DY586">
        <f>IF($GO586&gt;=14,INDEX($DI:$DI,$GN586+14),"")</f>
      </c>
      <c r="DZ586">
        <f>IF($GO586&gt;=15,INDEX($DI:$DI,$GN586+15),"")</f>
      </c>
      <c r="EA586">
        <f>IF($GO586&gt;=16,INDEX($DI:$DI,$GN586+16),"")</f>
      </c>
      <c r="EB586">
        <f>IF($GO586&gt;=17,INDEX($DI:$DI,$GN586+17),"")</f>
      </c>
      <c r="EC586">
        <f>IF($GO586&gt;=18,INDEX($DI:$DI,$GN586+18),"")</f>
      </c>
      <c r="ED586">
        <f>IF($GO586&gt;=19,INDEX($DI:$DI,$GN586+19),"")</f>
      </c>
      <c r="EE586">
        <f>IF($GO586&gt;=20,INDEX($DI:$DI,$GN586+20),"")</f>
      </c>
      <c r="EF586">
        <f>IF($GO586&gt;=21,INDEX($DI:$DI,$GN586+21),"")</f>
      </c>
      <c r="EG586">
        <f>IF($GO586&gt;=22,INDEX($DI:$DI,$GN586+22),"")</f>
      </c>
      <c r="EH586">
        <f>IF($GO586&gt;=23,INDEX($DI:$DI,$GN586+23),"")</f>
      </c>
      <c r="EI586">
        <f>IF($GO586&gt;=24,INDEX($DI:$DI,$GN586+24),"")</f>
      </c>
      <c r="EJ586">
        <f>IF($GO586&gt;=25,INDEX($DI:$DI,$GN586+25),"")</f>
      </c>
      <c r="EK586">
        <f>IF($GO586&gt;=26,INDEX($DI:$DI,$GN586+26),"")</f>
      </c>
      <c r="EL586">
        <f>IF($GO586&gt;=27,INDEX($DI:$DI,$GN586+27),"")</f>
      </c>
      <c r="EM586">
        <f>IF($GO586&gt;=28,INDEX($DI:$DI,$GN586+28),"")</f>
      </c>
      <c r="EN586">
        <f>IF($GO586&gt;=29,INDEX($DI:$DI,$GN586+29),"")</f>
      </c>
      <c r="EO586">
        <f>IF($GO586&gt;=30,INDEX($DI:$DI,$GN586+30),"")</f>
      </c>
      <c r="EP586">
        <f>IF($GO586&gt;=31,INDEX($DI:$DI,$GN586+31),"")</f>
      </c>
      <c r="EQ586">
        <f>IF($GO586&gt;=32,INDEX($DI:$DI,$GN586+32),"")</f>
      </c>
      <c r="ER586">
        <f>IF($GO586&gt;=33,INDEX($DI:$DI,$GN586+33),"")</f>
      </c>
      <c r="ES586">
        <f>IF($GO586&gt;=34,INDEX($DI:$DI,$GN586+34),"")</f>
      </c>
      <c r="ET586">
        <f>IF($GO586&gt;=35,INDEX($DI:$DI,$GN586+35),"")</f>
      </c>
      <c r="EU586">
        <f>IF($GO586&gt;=36,INDEX($DI:$DI,$GN586+36),"")</f>
      </c>
      <c r="EV586">
        <f>IF($GO586&gt;=37,INDEX($DI:$DI,$GN586+37),"")</f>
      </c>
      <c r="EW586">
        <f>IF($GO586&gt;=38,INDEX($DI:$DI,$GN586+38),"")</f>
      </c>
      <c r="EX586">
        <f>IF($GO586&gt;=39,INDEX($DI:$DI,$GN586+39),"")</f>
      </c>
      <c r="EY586">
        <f>IF($GO586&gt;=40,INDEX($DI:$DI,$GN586+40),"")</f>
      </c>
      <c r="EZ586">
        <f>IF($GO586&gt;=1,INDEX($DJ:$DJ,$GN586+1),"")</f>
      </c>
      <c r="FA586">
        <f>IF($GO586&gt;=2,INDEX($DJ:$DJ,$GN586+2),"")</f>
      </c>
      <c r="FB586">
        <f>IF($GO586&gt;=3,INDEX($DJ:$DJ,$GN586+3),"")</f>
      </c>
      <c r="FC586">
        <f>IF($GO586&gt;=4,INDEX($DJ:$DJ,$GN586+4),"")</f>
      </c>
      <c r="FD586">
        <f>IF($GO586&gt;=5,INDEX($DJ:$DJ,$GN586+5),"")</f>
      </c>
      <c r="FE586">
        <f>IF($GO586&gt;=6,INDEX($DJ:$DJ,$GN586+6),"")</f>
      </c>
      <c r="FF586">
        <f>IF($GO586&gt;=7,INDEX($DJ:$DJ,$GN586+7),"")</f>
      </c>
      <c r="FG586">
        <f>IF($GO586&gt;=8,INDEX($DJ:$DJ,$GN586+8),"")</f>
      </c>
      <c r="FH586">
        <f>IF($GO586&gt;=9,INDEX($DJ:$DJ,$GN586+9),"")</f>
      </c>
      <c r="FI586">
        <f>IF($GO586&gt;=10,INDEX($DJ:$DJ,$GN586+10),"")</f>
      </c>
      <c r="FJ586">
        <f>IF($GO586&gt;=11,INDEX($DJ:$DJ,$GN586+11),"")</f>
      </c>
      <c r="FK586">
        <f>IF($GO586&gt;=12,INDEX($DJ:$DJ,$GN586+12),"")</f>
      </c>
      <c r="FL586">
        <f>IF($GO586&gt;=13,INDEX($DJ:$DJ,$GN586+13),"")</f>
      </c>
      <c r="FM586">
        <f>IF($GO586&gt;=14,INDEX($DJ:$DJ,$GN586+14),"")</f>
      </c>
      <c r="FN586">
        <f>IF($GO586&gt;=15,INDEX($DJ:$DJ,$GN586+15),"")</f>
      </c>
      <c r="FO586">
        <f>IF($GO586&gt;=16,INDEX($DJ:$DJ,$GN586+16),"")</f>
      </c>
      <c r="FP586">
        <f>IF($GO586&gt;=17,INDEX($DJ:$DJ,$GN586+17),"")</f>
      </c>
      <c r="FQ586">
        <f>IF($GO586&gt;=18,INDEX($DJ:$DJ,$GN586+18),"")</f>
      </c>
      <c r="FR586">
        <f>IF($GO586&gt;=19,INDEX($DJ:$DJ,$GN586+19),"")</f>
      </c>
      <c r="FS586">
        <f>IF($GO586&gt;=20,INDEX($DJ:$DJ,$GN586+20),"")</f>
      </c>
      <c r="FT586">
        <f>IF($GO586&gt;=21,INDEX($DJ:$DJ,$GN586+21),"")</f>
      </c>
      <c r="FU586">
        <f>IF($GO586&gt;=22,INDEX($DJ:$DJ,$GN586+22),"")</f>
      </c>
      <c r="FV586">
        <f>IF($GO586&gt;=23,INDEX($DJ:$DJ,$GN586+23),"")</f>
      </c>
      <c r="FW586">
        <f>IF($GO586&gt;=24,INDEX($DJ:$DJ,$GN586+24),"")</f>
      </c>
      <c r="FX586">
        <f>IF($GO586&gt;=25,INDEX($DJ:$DJ,$GN586+25),"")</f>
      </c>
      <c r="FY586">
        <f>IF($GO586&gt;=26,INDEX($DJ:$DJ,$GN586+26),"")</f>
      </c>
      <c r="FZ586">
        <f>IF($GO586&gt;=27,INDEX($DJ:$DJ,$GN586+27),"")</f>
      </c>
      <c r="GA586">
        <f>IF($GO586&gt;=28,INDEX($DJ:$DJ,$GN586+28),"")</f>
      </c>
      <c r="GB586">
        <f>IF($GO586&gt;=29,INDEX($DJ:$DJ,$GN586+29),"")</f>
      </c>
      <c r="GC586">
        <f>IF($GO586&gt;=30,INDEX($DJ:$DJ,$GN586+30),"")</f>
      </c>
      <c r="GD586">
        <f>IF($GO586&gt;=31,INDEX($DJ:$DJ,$GN586+31),"")</f>
      </c>
      <c r="GE586">
        <f>IF($GO586&gt;=32,INDEX($DJ:$DJ,$GN586+32),"")</f>
      </c>
      <c r="GF586">
        <f>IF($GO586&gt;=33,INDEX($DJ:$DJ,$GN586+33),"")</f>
      </c>
      <c r="GG586">
        <f>IF($GO586&gt;=34,INDEX($DJ:$DJ,$GN586+34),"")</f>
      </c>
      <c r="GH586">
        <f>IF($GO586&gt;=35,INDEX($DJ:$DJ,$GN586+35),"")</f>
      </c>
      <c r="GI586">
        <f>IF($GO586&gt;=36,INDEX($DJ:$DJ,$GN586+36),"")</f>
      </c>
      <c r="GJ586">
        <f>IF($GO586&gt;=37,INDEX($DJ:$DJ,$GN586+37),"")</f>
      </c>
      <c r="GK586">
        <f>IF($GO586&gt;=38,INDEX($DJ:$DJ,$GN586+38),"")</f>
      </c>
      <c r="GL586">
        <f>IF($GO586&gt;=39,INDEX($DJ:$DJ,$GN586+39),"")</f>
      </c>
      <c r="GM586">
        <f>IF($GO586&gt;=40,INDEX($DJ:$DJ,$GN586+40),"")</f>
      </c>
      <c r="GN586">
        <f>IFERROR(MATCH($DH586,$DI$2:$DI$148,0)+1,0)</f>
      </c>
      <c r="GO586">
        <f>IFERROR(INDEX($DK$2:$DK$148,MATCH($DH586,$DI$2:$DI$148,0)),0)</f>
      </c>
      <c r="GP586">
        <f>IFERROR(MATCH($Y586,$DL$586:$EY$586,0),0)</f>
      </c>
      <c r="GQ586">
        <f>IF($GP586&gt;0,INDEX($EZ$586:$GM$586,$GP586),"")</f>
      </c>
      <c r="GT586">
        <f>IF($JC586&gt;=1,INDEX($GR:$GR,$JB586+1),"")</f>
      </c>
      <c r="GU586">
        <f>IF($JC586&gt;=2,INDEX($GR:$GR,$JB586+2),"")</f>
      </c>
      <c r="GV586">
        <f>IF($JC586&gt;=3,INDEX($GR:$GR,$JB586+3),"")</f>
      </c>
      <c r="GW586">
        <f>IF($JC586&gt;=4,INDEX($GR:$GR,$JB586+4),"")</f>
      </c>
      <c r="GX586">
        <f>IF($JC586&gt;=5,INDEX($GR:$GR,$JB586+5),"")</f>
      </c>
      <c r="GY586">
        <f>IF($JC586&gt;=6,INDEX($GR:$GR,$JB586+6),"")</f>
      </c>
      <c r="GZ586">
        <f>IF($JC586&gt;=7,INDEX($GR:$GR,$JB586+7),"")</f>
      </c>
      <c r="HA586">
        <f>IF($JC586&gt;=8,INDEX($GR:$GR,$JB586+8),"")</f>
      </c>
      <c r="HB586">
        <f>IF($JC586&gt;=9,INDEX($GR:$GR,$JB586+9),"")</f>
      </c>
      <c r="HC586">
        <f>IF($JC586&gt;=10,INDEX($GR:$GR,$JB586+10),"")</f>
      </c>
      <c r="HD586">
        <f>IF($JC586&gt;=11,INDEX($GR:$GR,$JB586+11),"")</f>
      </c>
      <c r="HE586">
        <f>IF($JC586&gt;=12,INDEX($GR:$GR,$JB586+12),"")</f>
      </c>
      <c r="HF586">
        <f>IF($JC586&gt;=13,INDEX($GR:$GR,$JB586+13),"")</f>
      </c>
      <c r="HG586">
        <f>IF($JC586&gt;=14,INDEX($GR:$GR,$JB586+14),"")</f>
      </c>
      <c r="HH586">
        <f>IF($JC586&gt;=15,INDEX($GR:$GR,$JB586+15),"")</f>
      </c>
      <c r="HI586">
        <f>IF($JC586&gt;=16,INDEX($GR:$GR,$JB586+16),"")</f>
      </c>
      <c r="HJ586">
        <f>IF($JC586&gt;=17,INDEX($GR:$GR,$JB586+17),"")</f>
      </c>
      <c r="HK586">
        <f>IF($JC586&gt;=18,INDEX($GR:$GR,$JB586+18),"")</f>
      </c>
      <c r="HL586">
        <f>IF($JC586&gt;=19,INDEX($GR:$GR,$JB586+19),"")</f>
      </c>
      <c r="HM586">
        <f>IF($JC586&gt;=20,INDEX($GR:$GR,$JB586+20),"")</f>
      </c>
      <c r="HN586">
        <f>IF($JC586&gt;=21,INDEX($GR:$GR,$JB586+21),"")</f>
      </c>
      <c r="HO586">
        <f>IF($JC586&gt;=22,INDEX($GR:$GR,$JB586+22),"")</f>
      </c>
      <c r="HP586">
        <f>IF($JC586&gt;=23,INDEX($GR:$GR,$JB586+23),"")</f>
      </c>
      <c r="HQ586">
        <f>IF($JC586&gt;=24,INDEX($GR:$GR,$JB586+24),"")</f>
      </c>
      <c r="HR586">
        <f>IF($JC586&gt;=25,INDEX($GR:$GR,$JB586+25),"")</f>
      </c>
      <c r="HS586">
        <f>IF($JC586&gt;=26,INDEX($GR:$GR,$JB586+26),"")</f>
      </c>
      <c r="HT586">
        <f>IF($JC586&gt;=27,INDEX($GR:$GR,$JB586+27),"")</f>
      </c>
      <c r="HU586">
        <f>IF($JC586&gt;=28,INDEX($GR:$GR,$JB586+28),"")</f>
      </c>
      <c r="HV586">
        <f>IF($JC586&gt;=29,INDEX($GR:$GR,$JB586+29),"")</f>
      </c>
      <c r="HW586">
        <f>IF($JC586&gt;=30,INDEX($GR:$GR,$JB586+30),"")</f>
      </c>
      <c r="HX586">
        <f>IF($JC586&gt;=31,INDEX($GR:$GR,$JB586+31),"")</f>
      </c>
      <c r="HY586">
        <f>IF($JC586&gt;=32,INDEX($GR:$GR,$JB586+32),"")</f>
      </c>
      <c r="HZ586">
        <f>IF($JC586&gt;=33,INDEX($GR:$GR,$JB586+33),"")</f>
      </c>
      <c r="IA586">
        <f>IF($JC586&gt;=34,INDEX($GR:$GR,$JB586+34),"")</f>
      </c>
      <c r="IB586">
        <f>IF($JC586&gt;=35,INDEX($GR:$GR,$JB586+35),"")</f>
      </c>
      <c r="IC586">
        <f>IF($JC586&gt;=36,INDEX($GR:$GR,$JB586+36),"")</f>
      </c>
      <c r="ID586">
        <f>IF($JC586&gt;=37,INDEX($GR:$GR,$JB586+37),"")</f>
      </c>
      <c r="IE586">
        <f>IF($JC586&gt;=38,INDEX($GR:$GR,$JB586+38),"")</f>
      </c>
      <c r="IF586">
        <f>IF($JC586&gt;=39,INDEX($GR:$GR,$JB586+39),"")</f>
      </c>
      <c r="IG586">
        <f>IF($JC586&gt;=40,INDEX($GR:$GR,$JB586+40),"")</f>
      </c>
      <c r="IH586">
        <f>IF($JC586&gt;=41,INDEX($GR:$GR,$JB586+41),"")</f>
      </c>
      <c r="II586">
        <f>IF($JC586&gt;=42,INDEX($GR:$GR,$JB586+42),"")</f>
      </c>
      <c r="IJ586">
        <f>IF($JC586&gt;=43,INDEX($GR:$GR,$JB586+43),"")</f>
      </c>
      <c r="IK586">
        <f>IF($JC586&gt;=44,INDEX($GR:$GR,$JB586+44),"")</f>
      </c>
      <c r="IL586">
        <f>IF($JC586&gt;=45,INDEX($GR:$GR,$JB586+45),"")</f>
      </c>
      <c r="IM586">
        <f>IF($JC586&gt;=46,INDEX($GR:$GR,$JB586+46),"")</f>
      </c>
      <c r="IN586">
        <f>IF($JC586&gt;=47,INDEX($GR:$GR,$JB586+47),"")</f>
      </c>
      <c r="IO586">
        <f>IF($JC586&gt;=48,INDEX($GR:$GR,$JB586+48),"")</f>
      </c>
      <c r="IP586">
        <f>IF($JC586&gt;=49,INDEX($GR:$GR,$JB586+49),"")</f>
      </c>
      <c r="IQ586">
        <f>IF($JC586&gt;=50,INDEX($GR:$GR,$JB586+50),"")</f>
      </c>
      <c r="IR586">
        <f>IF($JC586&gt;=51,INDEX($GR:$GR,$JB586+51),"")</f>
      </c>
      <c r="IS586">
        <f>IF($JC586&gt;=52,INDEX($GR:$GR,$JB586+52),"")</f>
      </c>
      <c r="IT586">
        <f>IF($JC586&gt;=53,INDEX($GR:$GR,$JB586+53),"")</f>
      </c>
      <c r="IU586">
        <f>IF($JC586&gt;=54,INDEX($GR:$GR,$JB586+54),"")</f>
      </c>
      <c r="IV586">
        <f>IF($JC586&gt;=55,INDEX($GR:$GR,$JB586+55),"")</f>
      </c>
      <c r="IW586">
        <f>IF($JC586&gt;=56,INDEX($GR:$GR,$JB586+56),"")</f>
      </c>
      <c r="IX586">
        <f>IF($JC586&gt;=57,INDEX($GR:$GR,$JB586+57),"")</f>
      </c>
      <c r="IY586">
        <f>IF($JC586&gt;=58,INDEX($GR:$GR,$JB586+58),"")</f>
      </c>
      <c r="IZ586">
        <f>IF($JC586&gt;=59,INDEX($GR:$GR,$JB586+59),"")</f>
      </c>
      <c r="JA586">
        <f>IF($JC586&gt;=60,INDEX($GR:$GR,$JB586+60),"")</f>
      </c>
      <c r="JB586">
        <f>IFERROR(MATCH($GQ586,$GR$2:$GR$324,0)+1,0)</f>
      </c>
      <c r="JC586">
        <f>IFERROR(INDEX($GS$2:$GS$324,MATCH($GQ586,$GR$2:$GR$324,0)),0)</f>
      </c>
      <c r="JD586" t="s">
        <v>40</v>
      </c>
      <c r="JE586" t="s">
        <v>40</v>
      </c>
    </row>
    <row r="587" spans="1:265" x14ac:dyDescent="0.25">
      <c r="Q587">
        <f>IF(OR($T587="",$P587=""),"",IFERROR($T587/$P587,0))</f>
      </c>
      <c r="R587">
        <f>IF($T587="","",
SUM($S587,$U587,$Z587,$V587,$X587)*
(1-IF($AA587="",0,VALUE($AA587)/100)))</f>
      </c>
      <c r="S587">
        <f>IF($T587="","",$T587)</f>
      </c>
      <c r="U587">
        <f>IF($T587="","",
IF($N587="","",
IF(ISNUMBER(SEARCH("exempt",LOWER($N587))),0,
$T587*(VALUE(SUBSTITUTE($N587,"%",""))/100))))</f>
      </c>
      <c r="AB587">
        <f>IFERROR(IF(FIND(" - ",$K587)&gt;0,MID($K587,FIND(" - ",$K587)+3,LEN($K587)),""),"")</f>
      </c>
      <c r="AK587" t="s">
        <v>1174</v>
      </c>
      <c r="AP587">
        <f>IFERROR(LEFT($K587,FIND(" - ",$K587)-1),$K587)</f>
      </c>
      <c r="AS587">
        <f>IF($CH587&gt;=1,INDEX($AQ:$AQ,$CG587+1),"")</f>
      </c>
      <c r="AT587">
        <f>IF($CH587&gt;=2,INDEX($AQ:$AQ,$CG587+2),"")</f>
      </c>
      <c r="AU587">
        <f>IF($CH587&gt;=3,INDEX($AQ:$AQ,$CG587+3),"")</f>
      </c>
      <c r="AV587">
        <f>IF($CH587&gt;=4,INDEX($AQ:$AQ,$CG587+4),"")</f>
      </c>
      <c r="AW587">
        <f>IF($CH587&gt;=5,INDEX($AQ:$AQ,$CG587+5),"")</f>
      </c>
      <c r="AX587">
        <f>IF($CH587&gt;=6,INDEX($AQ:$AQ,$CG587+6),"")</f>
      </c>
      <c r="AY587">
        <f>IF($CH587&gt;=7,INDEX($AQ:$AQ,$CG587+7),"")</f>
      </c>
      <c r="AZ587">
        <f>IF($CH587&gt;=8,INDEX($AQ:$AQ,$CG587+8),"")</f>
      </c>
      <c r="BA587">
        <f>IF($CH587&gt;=9,INDEX($AQ:$AQ,$CG587+9),"")</f>
      </c>
      <c r="BB587">
        <f>IF($CH587&gt;=10,INDEX($AQ:$AQ,$CG587+10),"")</f>
      </c>
      <c r="BC587">
        <f>IF($CH587&gt;=11,INDEX($AQ:$AQ,$CG587+11),"")</f>
      </c>
      <c r="BD587">
        <f>IF($CH587&gt;=12,INDEX($AQ:$AQ,$CG587+12),"")</f>
      </c>
      <c r="BE587">
        <f>IF($CH587&gt;=13,INDEX($AQ:$AQ,$CG587+13),"")</f>
      </c>
      <c r="BF587">
        <f>IF($CH587&gt;=14,INDEX($AQ:$AQ,$CG587+14),"")</f>
      </c>
      <c r="BG587">
        <f>IF($CH587&gt;=15,INDEX($AQ:$AQ,$CG587+15),"")</f>
      </c>
      <c r="BH587">
        <f>IF($CH587&gt;=16,INDEX($AQ:$AQ,$CG587+16),"")</f>
      </c>
      <c r="BI587">
        <f>IF($CH587&gt;=17,INDEX($AQ:$AQ,$CG587+17),"")</f>
      </c>
      <c r="BJ587">
        <f>IF($CH587&gt;=18,INDEX($AQ:$AQ,$CG587+18),"")</f>
      </c>
      <c r="BK587">
        <f>IF($CH587&gt;=19,INDEX($AQ:$AQ,$CG587+19),"")</f>
      </c>
      <c r="BL587">
        <f>IF($CH587&gt;=20,INDEX($AQ:$AQ,$CG587+20),"")</f>
      </c>
      <c r="BM587">
        <f>IF($CH587&gt;=21,INDEX($AQ:$AQ,$CG587+21),"")</f>
      </c>
      <c r="BN587">
        <f>IF($CH587&gt;=22,INDEX($AQ:$AQ,$CG587+22),"")</f>
      </c>
      <c r="BO587">
        <f>IF($CH587&gt;=23,INDEX($AQ:$AQ,$CG587+23),"")</f>
      </c>
      <c r="BP587">
        <f>IF($CH587&gt;=24,INDEX($AQ:$AQ,$CG587+24),"")</f>
      </c>
      <c r="BQ587">
        <f>IF($CH587&gt;=25,INDEX($AQ:$AQ,$CG587+25),"")</f>
      </c>
      <c r="BR587">
        <f>IF($CH587&gt;=26,INDEX($AQ:$AQ,$CG587+26),"")</f>
      </c>
      <c r="BS587">
        <f>IF($CH587&gt;=27,INDEX($AQ:$AQ,$CG587+27),"")</f>
      </c>
      <c r="BT587">
        <f>IF($CH587&gt;=28,INDEX($AQ:$AQ,$CG587+28),"")</f>
      </c>
      <c r="BU587">
        <f>IF($CH587&gt;=29,INDEX($AQ:$AQ,$CG587+29),"")</f>
      </c>
      <c r="BV587">
        <f>IF($CH587&gt;=30,INDEX($AQ:$AQ,$CG587+30),"")</f>
      </c>
      <c r="BW587">
        <f>IF($CH587&gt;=31,INDEX($AQ:$AQ,$CG587+31),"")</f>
      </c>
      <c r="BX587">
        <f>IF($CH587&gt;=32,INDEX($AQ:$AQ,$CG587+32),"")</f>
      </c>
      <c r="BY587">
        <f>IF($CH587&gt;=33,INDEX($AQ:$AQ,$CG587+33),"")</f>
      </c>
      <c r="BZ587">
        <f>IF($CH587&gt;=34,INDEX($AQ:$AQ,$CG587+34),"")</f>
      </c>
      <c r="CA587">
        <f>IF($CH587&gt;=35,INDEX($AQ:$AQ,$CG587+35),"")</f>
      </c>
      <c r="CB587">
        <f>IF($CH587&gt;=36,INDEX($AQ:$AQ,$CG587+36),"")</f>
      </c>
      <c r="CC587">
        <f>IF($CH587&gt;=37,INDEX($AQ:$AQ,$CG587+37),"")</f>
      </c>
      <c r="CD587">
        <f>IF($CH587&gt;=38,INDEX($AQ:$AQ,$CG587+38),"")</f>
      </c>
      <c r="CE587">
        <f>IF($CH587&gt;=39,INDEX($AQ:$AQ,$CG587+39),"")</f>
      </c>
      <c r="CF587">
        <f>IF($CH587&gt;=40,INDEX($AQ:$AQ,$CG587+40),"")</f>
      </c>
      <c r="CG587">
        <f>IFERROR(MATCH($AP587,$AQ$2:$AQ$134,0)+1,0)</f>
      </c>
      <c r="CH587">
        <f>IFERROR(INDEX($AR$2:$AR$134,MATCH($AP587,$AQ$2:$AQ$134,0)),0)</f>
      </c>
      <c r="CI587">
        <f>IFERROR(LEFT($L587,FIND(" - ",$L587)-1),$L587)</f>
      </c>
      <c r="CL587">
        <f>IF($DG587&gt;=1,INDEX($CJ:$CJ,$DF587+1),"")</f>
      </c>
      <c r="CM587">
        <f>IF($DG587&gt;=2,INDEX($CJ:$CJ,$DF587+2),"")</f>
      </c>
      <c r="CN587">
        <f>IF($DG587&gt;=3,INDEX($CJ:$CJ,$DF587+3),"")</f>
      </c>
      <c r="CO587">
        <f>IF($DG587&gt;=4,INDEX($CJ:$CJ,$DF587+4),"")</f>
      </c>
      <c r="CP587">
        <f>IF($DG587&gt;=5,INDEX($CJ:$CJ,$DF587+5),"")</f>
      </c>
      <c r="CQ587">
        <f>IF($DG587&gt;=6,INDEX($CJ:$CJ,$DF587+6),"")</f>
      </c>
      <c r="CR587">
        <f>IF($DG587&gt;=7,INDEX($CJ:$CJ,$DF587+7),"")</f>
      </c>
      <c r="CS587">
        <f>IF($DG587&gt;=8,INDEX($CJ:$CJ,$DF587+8),"")</f>
      </c>
      <c r="CT587">
        <f>IF($DG587&gt;=9,INDEX($CJ:$CJ,$DF587+9),"")</f>
      </c>
      <c r="CU587">
        <f>IF($DG587&gt;=10,INDEX($CJ:$CJ,$DF587+10),"")</f>
      </c>
      <c r="CV587">
        <f>IF($DG587&gt;=11,INDEX($CJ:$CJ,$DF587+11),"")</f>
      </c>
      <c r="CW587">
        <f>IF($DG587&gt;=12,INDEX($CJ:$CJ,$DF587+12),"")</f>
      </c>
      <c r="CX587">
        <f>IF($DG587&gt;=13,INDEX($CJ:$CJ,$DF587+13),"")</f>
      </c>
      <c r="CY587">
        <f>IF($DG587&gt;=14,INDEX($CJ:$CJ,$DF587+14),"")</f>
      </c>
      <c r="CZ587">
        <f>IF($DG587&gt;=15,INDEX($CJ:$CJ,$DF587+15),"")</f>
      </c>
      <c r="DA587">
        <f>IF($DG587&gt;=16,INDEX($CJ:$CJ,$DF587+16),"")</f>
      </c>
      <c r="DB587">
        <f>IF($DG587&gt;=17,INDEX($CJ:$CJ,$DF587+17),"")</f>
      </c>
      <c r="DC587">
        <f>IF($DG587&gt;=18,INDEX($CJ:$CJ,$DF587+18),"")</f>
      </c>
      <c r="DD587">
        <f>IF($DG587&gt;=19,INDEX($CJ:$CJ,$DF587+19),"")</f>
      </c>
      <c r="DE587">
        <f>IF($DG587&gt;=20,INDEX($CJ:$CJ,$DF587+20),"")</f>
      </c>
      <c r="DF587">
        <f>IFERROR(MATCH($CI587,$CJ$2:$CJ$263,0)+1,0)</f>
      </c>
      <c r="DG587">
        <f>IFERROR(INDEX($CK$2:$CK$263,MATCH($CI587,$CJ$2:$CJ$263,0)),0)</f>
      </c>
      <c r="DH587">
        <f>IFERROR(INDEX($AO:$AO,MATCH($N587,$AN:$AN,0))&amp;"","")</f>
      </c>
      <c r="DL587">
        <f>IF($GO587&gt;=1,INDEX($DI:$DI,$GN587+1),"")</f>
      </c>
      <c r="DM587">
        <f>IF($GO587&gt;=2,INDEX($DI:$DI,$GN587+2),"")</f>
      </c>
      <c r="DN587">
        <f>IF($GO587&gt;=3,INDEX($DI:$DI,$GN587+3),"")</f>
      </c>
      <c r="DO587">
        <f>IF($GO587&gt;=4,INDEX($DI:$DI,$GN587+4),"")</f>
      </c>
      <c r="DP587">
        <f>IF($GO587&gt;=5,INDEX($DI:$DI,$GN587+5),"")</f>
      </c>
      <c r="DQ587">
        <f>IF($GO587&gt;=6,INDEX($DI:$DI,$GN587+6),"")</f>
      </c>
      <c r="DR587">
        <f>IF($GO587&gt;=7,INDEX($DI:$DI,$GN587+7),"")</f>
      </c>
      <c r="DS587">
        <f>IF($GO587&gt;=8,INDEX($DI:$DI,$GN587+8),"")</f>
      </c>
      <c r="DT587">
        <f>IF($GO587&gt;=9,INDEX($DI:$DI,$GN587+9),"")</f>
      </c>
      <c r="DU587">
        <f>IF($GO587&gt;=10,INDEX($DI:$DI,$GN587+10),"")</f>
      </c>
      <c r="DV587">
        <f>IF($GO587&gt;=11,INDEX($DI:$DI,$GN587+11),"")</f>
      </c>
      <c r="DW587">
        <f>IF($GO587&gt;=12,INDEX($DI:$DI,$GN587+12),"")</f>
      </c>
      <c r="DX587">
        <f>IF($GO587&gt;=13,INDEX($DI:$DI,$GN587+13),"")</f>
      </c>
      <c r="DY587">
        <f>IF($GO587&gt;=14,INDEX($DI:$DI,$GN587+14),"")</f>
      </c>
      <c r="DZ587">
        <f>IF($GO587&gt;=15,INDEX($DI:$DI,$GN587+15),"")</f>
      </c>
      <c r="EA587">
        <f>IF($GO587&gt;=16,INDEX($DI:$DI,$GN587+16),"")</f>
      </c>
      <c r="EB587">
        <f>IF($GO587&gt;=17,INDEX($DI:$DI,$GN587+17),"")</f>
      </c>
      <c r="EC587">
        <f>IF($GO587&gt;=18,INDEX($DI:$DI,$GN587+18),"")</f>
      </c>
      <c r="ED587">
        <f>IF($GO587&gt;=19,INDEX($DI:$DI,$GN587+19),"")</f>
      </c>
      <c r="EE587">
        <f>IF($GO587&gt;=20,INDEX($DI:$DI,$GN587+20),"")</f>
      </c>
      <c r="EF587">
        <f>IF($GO587&gt;=21,INDEX($DI:$DI,$GN587+21),"")</f>
      </c>
      <c r="EG587">
        <f>IF($GO587&gt;=22,INDEX($DI:$DI,$GN587+22),"")</f>
      </c>
      <c r="EH587">
        <f>IF($GO587&gt;=23,INDEX($DI:$DI,$GN587+23),"")</f>
      </c>
      <c r="EI587">
        <f>IF($GO587&gt;=24,INDEX($DI:$DI,$GN587+24),"")</f>
      </c>
      <c r="EJ587">
        <f>IF($GO587&gt;=25,INDEX($DI:$DI,$GN587+25),"")</f>
      </c>
      <c r="EK587">
        <f>IF($GO587&gt;=26,INDEX($DI:$DI,$GN587+26),"")</f>
      </c>
      <c r="EL587">
        <f>IF($GO587&gt;=27,INDEX($DI:$DI,$GN587+27),"")</f>
      </c>
      <c r="EM587">
        <f>IF($GO587&gt;=28,INDEX($DI:$DI,$GN587+28),"")</f>
      </c>
      <c r="EN587">
        <f>IF($GO587&gt;=29,INDEX($DI:$DI,$GN587+29),"")</f>
      </c>
      <c r="EO587">
        <f>IF($GO587&gt;=30,INDEX($DI:$DI,$GN587+30),"")</f>
      </c>
      <c r="EP587">
        <f>IF($GO587&gt;=31,INDEX($DI:$DI,$GN587+31),"")</f>
      </c>
      <c r="EQ587">
        <f>IF($GO587&gt;=32,INDEX($DI:$DI,$GN587+32),"")</f>
      </c>
      <c r="ER587">
        <f>IF($GO587&gt;=33,INDEX($DI:$DI,$GN587+33),"")</f>
      </c>
      <c r="ES587">
        <f>IF($GO587&gt;=34,INDEX($DI:$DI,$GN587+34),"")</f>
      </c>
      <c r="ET587">
        <f>IF($GO587&gt;=35,INDEX($DI:$DI,$GN587+35),"")</f>
      </c>
      <c r="EU587">
        <f>IF($GO587&gt;=36,INDEX($DI:$DI,$GN587+36),"")</f>
      </c>
      <c r="EV587">
        <f>IF($GO587&gt;=37,INDEX($DI:$DI,$GN587+37),"")</f>
      </c>
      <c r="EW587">
        <f>IF($GO587&gt;=38,INDEX($DI:$DI,$GN587+38),"")</f>
      </c>
      <c r="EX587">
        <f>IF($GO587&gt;=39,INDEX($DI:$DI,$GN587+39),"")</f>
      </c>
      <c r="EY587">
        <f>IF($GO587&gt;=40,INDEX($DI:$DI,$GN587+40),"")</f>
      </c>
      <c r="EZ587">
        <f>IF($GO587&gt;=1,INDEX($DJ:$DJ,$GN587+1),"")</f>
      </c>
      <c r="FA587">
        <f>IF($GO587&gt;=2,INDEX($DJ:$DJ,$GN587+2),"")</f>
      </c>
      <c r="FB587">
        <f>IF($GO587&gt;=3,INDEX($DJ:$DJ,$GN587+3),"")</f>
      </c>
      <c r="FC587">
        <f>IF($GO587&gt;=4,INDEX($DJ:$DJ,$GN587+4),"")</f>
      </c>
      <c r="FD587">
        <f>IF($GO587&gt;=5,INDEX($DJ:$DJ,$GN587+5),"")</f>
      </c>
      <c r="FE587">
        <f>IF($GO587&gt;=6,INDEX($DJ:$DJ,$GN587+6),"")</f>
      </c>
      <c r="FF587">
        <f>IF($GO587&gt;=7,INDEX($DJ:$DJ,$GN587+7),"")</f>
      </c>
      <c r="FG587">
        <f>IF($GO587&gt;=8,INDEX($DJ:$DJ,$GN587+8),"")</f>
      </c>
      <c r="FH587">
        <f>IF($GO587&gt;=9,INDEX($DJ:$DJ,$GN587+9),"")</f>
      </c>
      <c r="FI587">
        <f>IF($GO587&gt;=10,INDEX($DJ:$DJ,$GN587+10),"")</f>
      </c>
      <c r="FJ587">
        <f>IF($GO587&gt;=11,INDEX($DJ:$DJ,$GN587+11),"")</f>
      </c>
      <c r="FK587">
        <f>IF($GO587&gt;=12,INDEX($DJ:$DJ,$GN587+12),"")</f>
      </c>
      <c r="FL587">
        <f>IF($GO587&gt;=13,INDEX($DJ:$DJ,$GN587+13),"")</f>
      </c>
      <c r="FM587">
        <f>IF($GO587&gt;=14,INDEX($DJ:$DJ,$GN587+14),"")</f>
      </c>
      <c r="FN587">
        <f>IF($GO587&gt;=15,INDEX($DJ:$DJ,$GN587+15),"")</f>
      </c>
      <c r="FO587">
        <f>IF($GO587&gt;=16,INDEX($DJ:$DJ,$GN587+16),"")</f>
      </c>
      <c r="FP587">
        <f>IF($GO587&gt;=17,INDEX($DJ:$DJ,$GN587+17),"")</f>
      </c>
      <c r="FQ587">
        <f>IF($GO587&gt;=18,INDEX($DJ:$DJ,$GN587+18),"")</f>
      </c>
      <c r="FR587">
        <f>IF($GO587&gt;=19,INDEX($DJ:$DJ,$GN587+19),"")</f>
      </c>
      <c r="FS587">
        <f>IF($GO587&gt;=20,INDEX($DJ:$DJ,$GN587+20),"")</f>
      </c>
      <c r="FT587">
        <f>IF($GO587&gt;=21,INDEX($DJ:$DJ,$GN587+21),"")</f>
      </c>
      <c r="FU587">
        <f>IF($GO587&gt;=22,INDEX($DJ:$DJ,$GN587+22),"")</f>
      </c>
      <c r="FV587">
        <f>IF($GO587&gt;=23,INDEX($DJ:$DJ,$GN587+23),"")</f>
      </c>
      <c r="FW587">
        <f>IF($GO587&gt;=24,INDEX($DJ:$DJ,$GN587+24),"")</f>
      </c>
      <c r="FX587">
        <f>IF($GO587&gt;=25,INDEX($DJ:$DJ,$GN587+25),"")</f>
      </c>
      <c r="FY587">
        <f>IF($GO587&gt;=26,INDEX($DJ:$DJ,$GN587+26),"")</f>
      </c>
      <c r="FZ587">
        <f>IF($GO587&gt;=27,INDEX($DJ:$DJ,$GN587+27),"")</f>
      </c>
      <c r="GA587">
        <f>IF($GO587&gt;=28,INDEX($DJ:$DJ,$GN587+28),"")</f>
      </c>
      <c r="GB587">
        <f>IF($GO587&gt;=29,INDEX($DJ:$DJ,$GN587+29),"")</f>
      </c>
      <c r="GC587">
        <f>IF($GO587&gt;=30,INDEX($DJ:$DJ,$GN587+30),"")</f>
      </c>
      <c r="GD587">
        <f>IF($GO587&gt;=31,INDEX($DJ:$DJ,$GN587+31),"")</f>
      </c>
      <c r="GE587">
        <f>IF($GO587&gt;=32,INDEX($DJ:$DJ,$GN587+32),"")</f>
      </c>
      <c r="GF587">
        <f>IF($GO587&gt;=33,INDEX($DJ:$DJ,$GN587+33),"")</f>
      </c>
      <c r="GG587">
        <f>IF($GO587&gt;=34,INDEX($DJ:$DJ,$GN587+34),"")</f>
      </c>
      <c r="GH587">
        <f>IF($GO587&gt;=35,INDEX($DJ:$DJ,$GN587+35),"")</f>
      </c>
      <c r="GI587">
        <f>IF($GO587&gt;=36,INDEX($DJ:$DJ,$GN587+36),"")</f>
      </c>
      <c r="GJ587">
        <f>IF($GO587&gt;=37,INDEX($DJ:$DJ,$GN587+37),"")</f>
      </c>
      <c r="GK587">
        <f>IF($GO587&gt;=38,INDEX($DJ:$DJ,$GN587+38),"")</f>
      </c>
      <c r="GL587">
        <f>IF($GO587&gt;=39,INDEX($DJ:$DJ,$GN587+39),"")</f>
      </c>
      <c r="GM587">
        <f>IF($GO587&gt;=40,INDEX($DJ:$DJ,$GN587+40),"")</f>
      </c>
      <c r="GN587">
        <f>IFERROR(MATCH($DH587,$DI$2:$DI$148,0)+1,0)</f>
      </c>
      <c r="GO587">
        <f>IFERROR(INDEX($DK$2:$DK$148,MATCH($DH587,$DI$2:$DI$148,0)),0)</f>
      </c>
      <c r="GP587">
        <f>IFERROR(MATCH($Y587,$DL$587:$EY$587,0),0)</f>
      </c>
      <c r="GQ587">
        <f>IF($GP587&gt;0,INDEX($EZ$587:$GM$587,$GP587),"")</f>
      </c>
      <c r="GT587">
        <f>IF($JC587&gt;=1,INDEX($GR:$GR,$JB587+1),"")</f>
      </c>
      <c r="GU587">
        <f>IF($JC587&gt;=2,INDEX($GR:$GR,$JB587+2),"")</f>
      </c>
      <c r="GV587">
        <f>IF($JC587&gt;=3,INDEX($GR:$GR,$JB587+3),"")</f>
      </c>
      <c r="GW587">
        <f>IF($JC587&gt;=4,INDEX($GR:$GR,$JB587+4),"")</f>
      </c>
      <c r="GX587">
        <f>IF($JC587&gt;=5,INDEX($GR:$GR,$JB587+5),"")</f>
      </c>
      <c r="GY587">
        <f>IF($JC587&gt;=6,INDEX($GR:$GR,$JB587+6),"")</f>
      </c>
      <c r="GZ587">
        <f>IF($JC587&gt;=7,INDEX($GR:$GR,$JB587+7),"")</f>
      </c>
      <c r="HA587">
        <f>IF($JC587&gt;=8,INDEX($GR:$GR,$JB587+8),"")</f>
      </c>
      <c r="HB587">
        <f>IF($JC587&gt;=9,INDEX($GR:$GR,$JB587+9),"")</f>
      </c>
      <c r="HC587">
        <f>IF($JC587&gt;=10,INDEX($GR:$GR,$JB587+10),"")</f>
      </c>
      <c r="HD587">
        <f>IF($JC587&gt;=11,INDEX($GR:$GR,$JB587+11),"")</f>
      </c>
      <c r="HE587">
        <f>IF($JC587&gt;=12,INDEX($GR:$GR,$JB587+12),"")</f>
      </c>
      <c r="HF587">
        <f>IF($JC587&gt;=13,INDEX($GR:$GR,$JB587+13),"")</f>
      </c>
      <c r="HG587">
        <f>IF($JC587&gt;=14,INDEX($GR:$GR,$JB587+14),"")</f>
      </c>
      <c r="HH587">
        <f>IF($JC587&gt;=15,INDEX($GR:$GR,$JB587+15),"")</f>
      </c>
      <c r="HI587">
        <f>IF($JC587&gt;=16,INDEX($GR:$GR,$JB587+16),"")</f>
      </c>
      <c r="HJ587">
        <f>IF($JC587&gt;=17,INDEX($GR:$GR,$JB587+17),"")</f>
      </c>
      <c r="HK587">
        <f>IF($JC587&gt;=18,INDEX($GR:$GR,$JB587+18),"")</f>
      </c>
      <c r="HL587">
        <f>IF($JC587&gt;=19,INDEX($GR:$GR,$JB587+19),"")</f>
      </c>
      <c r="HM587">
        <f>IF($JC587&gt;=20,INDEX($GR:$GR,$JB587+20),"")</f>
      </c>
      <c r="HN587">
        <f>IF($JC587&gt;=21,INDEX($GR:$GR,$JB587+21),"")</f>
      </c>
      <c r="HO587">
        <f>IF($JC587&gt;=22,INDEX($GR:$GR,$JB587+22),"")</f>
      </c>
      <c r="HP587">
        <f>IF($JC587&gt;=23,INDEX($GR:$GR,$JB587+23),"")</f>
      </c>
      <c r="HQ587">
        <f>IF($JC587&gt;=24,INDEX($GR:$GR,$JB587+24),"")</f>
      </c>
      <c r="HR587">
        <f>IF($JC587&gt;=25,INDEX($GR:$GR,$JB587+25),"")</f>
      </c>
      <c r="HS587">
        <f>IF($JC587&gt;=26,INDEX($GR:$GR,$JB587+26),"")</f>
      </c>
      <c r="HT587">
        <f>IF($JC587&gt;=27,INDEX($GR:$GR,$JB587+27),"")</f>
      </c>
      <c r="HU587">
        <f>IF($JC587&gt;=28,INDEX($GR:$GR,$JB587+28),"")</f>
      </c>
      <c r="HV587">
        <f>IF($JC587&gt;=29,INDEX($GR:$GR,$JB587+29),"")</f>
      </c>
      <c r="HW587">
        <f>IF($JC587&gt;=30,INDEX($GR:$GR,$JB587+30),"")</f>
      </c>
      <c r="HX587">
        <f>IF($JC587&gt;=31,INDEX($GR:$GR,$JB587+31),"")</f>
      </c>
      <c r="HY587">
        <f>IF($JC587&gt;=32,INDEX($GR:$GR,$JB587+32),"")</f>
      </c>
      <c r="HZ587">
        <f>IF($JC587&gt;=33,INDEX($GR:$GR,$JB587+33),"")</f>
      </c>
      <c r="IA587">
        <f>IF($JC587&gt;=34,INDEX($GR:$GR,$JB587+34),"")</f>
      </c>
      <c r="IB587">
        <f>IF($JC587&gt;=35,INDEX($GR:$GR,$JB587+35),"")</f>
      </c>
      <c r="IC587">
        <f>IF($JC587&gt;=36,INDEX($GR:$GR,$JB587+36),"")</f>
      </c>
      <c r="ID587">
        <f>IF($JC587&gt;=37,INDEX($GR:$GR,$JB587+37),"")</f>
      </c>
      <c r="IE587">
        <f>IF($JC587&gt;=38,INDEX($GR:$GR,$JB587+38),"")</f>
      </c>
      <c r="IF587">
        <f>IF($JC587&gt;=39,INDEX($GR:$GR,$JB587+39),"")</f>
      </c>
      <c r="IG587">
        <f>IF($JC587&gt;=40,INDEX($GR:$GR,$JB587+40),"")</f>
      </c>
      <c r="IH587">
        <f>IF($JC587&gt;=41,INDEX($GR:$GR,$JB587+41),"")</f>
      </c>
      <c r="II587">
        <f>IF($JC587&gt;=42,INDEX($GR:$GR,$JB587+42),"")</f>
      </c>
      <c r="IJ587">
        <f>IF($JC587&gt;=43,INDEX($GR:$GR,$JB587+43),"")</f>
      </c>
      <c r="IK587">
        <f>IF($JC587&gt;=44,INDEX($GR:$GR,$JB587+44),"")</f>
      </c>
      <c r="IL587">
        <f>IF($JC587&gt;=45,INDEX($GR:$GR,$JB587+45),"")</f>
      </c>
      <c r="IM587">
        <f>IF($JC587&gt;=46,INDEX($GR:$GR,$JB587+46),"")</f>
      </c>
      <c r="IN587">
        <f>IF($JC587&gt;=47,INDEX($GR:$GR,$JB587+47),"")</f>
      </c>
      <c r="IO587">
        <f>IF($JC587&gt;=48,INDEX($GR:$GR,$JB587+48),"")</f>
      </c>
      <c r="IP587">
        <f>IF($JC587&gt;=49,INDEX($GR:$GR,$JB587+49),"")</f>
      </c>
      <c r="IQ587">
        <f>IF($JC587&gt;=50,INDEX($GR:$GR,$JB587+50),"")</f>
      </c>
      <c r="IR587">
        <f>IF($JC587&gt;=51,INDEX($GR:$GR,$JB587+51),"")</f>
      </c>
      <c r="IS587">
        <f>IF($JC587&gt;=52,INDEX($GR:$GR,$JB587+52),"")</f>
      </c>
      <c r="IT587">
        <f>IF($JC587&gt;=53,INDEX($GR:$GR,$JB587+53),"")</f>
      </c>
      <c r="IU587">
        <f>IF($JC587&gt;=54,INDEX($GR:$GR,$JB587+54),"")</f>
      </c>
      <c r="IV587">
        <f>IF($JC587&gt;=55,INDEX($GR:$GR,$JB587+55),"")</f>
      </c>
      <c r="IW587">
        <f>IF($JC587&gt;=56,INDEX($GR:$GR,$JB587+56),"")</f>
      </c>
      <c r="IX587">
        <f>IF($JC587&gt;=57,INDEX($GR:$GR,$JB587+57),"")</f>
      </c>
      <c r="IY587">
        <f>IF($JC587&gt;=58,INDEX($GR:$GR,$JB587+58),"")</f>
      </c>
      <c r="IZ587">
        <f>IF($JC587&gt;=59,INDEX($GR:$GR,$JB587+59),"")</f>
      </c>
      <c r="JA587">
        <f>IF($JC587&gt;=60,INDEX($GR:$GR,$JB587+60),"")</f>
      </c>
      <c r="JB587">
        <f>IFERROR(MATCH($GQ587,$GR$2:$GR$324,0)+1,0)</f>
      </c>
      <c r="JC587">
        <f>IFERROR(INDEX($GS$2:$GS$324,MATCH($GQ587,$GR$2:$GR$324,0)),0)</f>
      </c>
      <c r="JD587" t="s">
        <v>40</v>
      </c>
      <c r="JE587" t="s">
        <v>40</v>
      </c>
    </row>
    <row r="588" spans="1:265" x14ac:dyDescent="0.25">
      <c r="Q588">
        <f>IF(OR($T588="",$P588=""),"",IFERROR($T588/$P588,0))</f>
      </c>
      <c r="R588">
        <f>IF($T588="","",
SUM($S588,$U588,$Z588,$V588,$X588)*
(1-IF($AA588="",0,VALUE($AA588)/100)))</f>
      </c>
      <c r="S588">
        <f>IF($T588="","",$T588)</f>
      </c>
      <c r="U588">
        <f>IF($T588="","",
IF($N588="","",
IF(ISNUMBER(SEARCH("exempt",LOWER($N588))),0,
$T588*(VALUE(SUBSTITUTE($N588,"%",""))/100))))</f>
      </c>
      <c r="AB588">
        <f>IFERROR(IF(FIND(" - ",$K588)&gt;0,MID($K588,FIND(" - ",$K588)+3,LEN($K588)),""),"")</f>
      </c>
      <c r="AK588" t="s">
        <v>1175</v>
      </c>
      <c r="AP588">
        <f>IFERROR(LEFT($K588,FIND(" - ",$K588)-1),$K588)</f>
      </c>
      <c r="AS588">
        <f>IF($CH588&gt;=1,INDEX($AQ:$AQ,$CG588+1),"")</f>
      </c>
      <c r="AT588">
        <f>IF($CH588&gt;=2,INDEX($AQ:$AQ,$CG588+2),"")</f>
      </c>
      <c r="AU588">
        <f>IF($CH588&gt;=3,INDEX($AQ:$AQ,$CG588+3),"")</f>
      </c>
      <c r="AV588">
        <f>IF($CH588&gt;=4,INDEX($AQ:$AQ,$CG588+4),"")</f>
      </c>
      <c r="AW588">
        <f>IF($CH588&gt;=5,INDEX($AQ:$AQ,$CG588+5),"")</f>
      </c>
      <c r="AX588">
        <f>IF($CH588&gt;=6,INDEX($AQ:$AQ,$CG588+6),"")</f>
      </c>
      <c r="AY588">
        <f>IF($CH588&gt;=7,INDEX($AQ:$AQ,$CG588+7),"")</f>
      </c>
      <c r="AZ588">
        <f>IF($CH588&gt;=8,INDEX($AQ:$AQ,$CG588+8),"")</f>
      </c>
      <c r="BA588">
        <f>IF($CH588&gt;=9,INDEX($AQ:$AQ,$CG588+9),"")</f>
      </c>
      <c r="BB588">
        <f>IF($CH588&gt;=10,INDEX($AQ:$AQ,$CG588+10),"")</f>
      </c>
      <c r="BC588">
        <f>IF($CH588&gt;=11,INDEX($AQ:$AQ,$CG588+11),"")</f>
      </c>
      <c r="BD588">
        <f>IF($CH588&gt;=12,INDEX($AQ:$AQ,$CG588+12),"")</f>
      </c>
      <c r="BE588">
        <f>IF($CH588&gt;=13,INDEX($AQ:$AQ,$CG588+13),"")</f>
      </c>
      <c r="BF588">
        <f>IF($CH588&gt;=14,INDEX($AQ:$AQ,$CG588+14),"")</f>
      </c>
      <c r="BG588">
        <f>IF($CH588&gt;=15,INDEX($AQ:$AQ,$CG588+15),"")</f>
      </c>
      <c r="BH588">
        <f>IF($CH588&gt;=16,INDEX($AQ:$AQ,$CG588+16),"")</f>
      </c>
      <c r="BI588">
        <f>IF($CH588&gt;=17,INDEX($AQ:$AQ,$CG588+17),"")</f>
      </c>
      <c r="BJ588">
        <f>IF($CH588&gt;=18,INDEX($AQ:$AQ,$CG588+18),"")</f>
      </c>
      <c r="BK588">
        <f>IF($CH588&gt;=19,INDEX($AQ:$AQ,$CG588+19),"")</f>
      </c>
      <c r="BL588">
        <f>IF($CH588&gt;=20,INDEX($AQ:$AQ,$CG588+20),"")</f>
      </c>
      <c r="BM588">
        <f>IF($CH588&gt;=21,INDEX($AQ:$AQ,$CG588+21),"")</f>
      </c>
      <c r="BN588">
        <f>IF($CH588&gt;=22,INDEX($AQ:$AQ,$CG588+22),"")</f>
      </c>
      <c r="BO588">
        <f>IF($CH588&gt;=23,INDEX($AQ:$AQ,$CG588+23),"")</f>
      </c>
      <c r="BP588">
        <f>IF($CH588&gt;=24,INDEX($AQ:$AQ,$CG588+24),"")</f>
      </c>
      <c r="BQ588">
        <f>IF($CH588&gt;=25,INDEX($AQ:$AQ,$CG588+25),"")</f>
      </c>
      <c r="BR588">
        <f>IF($CH588&gt;=26,INDEX($AQ:$AQ,$CG588+26),"")</f>
      </c>
      <c r="BS588">
        <f>IF($CH588&gt;=27,INDEX($AQ:$AQ,$CG588+27),"")</f>
      </c>
      <c r="BT588">
        <f>IF($CH588&gt;=28,INDEX($AQ:$AQ,$CG588+28),"")</f>
      </c>
      <c r="BU588">
        <f>IF($CH588&gt;=29,INDEX($AQ:$AQ,$CG588+29),"")</f>
      </c>
      <c r="BV588">
        <f>IF($CH588&gt;=30,INDEX($AQ:$AQ,$CG588+30),"")</f>
      </c>
      <c r="BW588">
        <f>IF($CH588&gt;=31,INDEX($AQ:$AQ,$CG588+31),"")</f>
      </c>
      <c r="BX588">
        <f>IF($CH588&gt;=32,INDEX($AQ:$AQ,$CG588+32),"")</f>
      </c>
      <c r="BY588">
        <f>IF($CH588&gt;=33,INDEX($AQ:$AQ,$CG588+33),"")</f>
      </c>
      <c r="BZ588">
        <f>IF($CH588&gt;=34,INDEX($AQ:$AQ,$CG588+34),"")</f>
      </c>
      <c r="CA588">
        <f>IF($CH588&gt;=35,INDEX($AQ:$AQ,$CG588+35),"")</f>
      </c>
      <c r="CB588">
        <f>IF($CH588&gt;=36,INDEX($AQ:$AQ,$CG588+36),"")</f>
      </c>
      <c r="CC588">
        <f>IF($CH588&gt;=37,INDEX($AQ:$AQ,$CG588+37),"")</f>
      </c>
      <c r="CD588">
        <f>IF($CH588&gt;=38,INDEX($AQ:$AQ,$CG588+38),"")</f>
      </c>
      <c r="CE588">
        <f>IF($CH588&gt;=39,INDEX($AQ:$AQ,$CG588+39),"")</f>
      </c>
      <c r="CF588">
        <f>IF($CH588&gt;=40,INDEX($AQ:$AQ,$CG588+40),"")</f>
      </c>
      <c r="CG588">
        <f>IFERROR(MATCH($AP588,$AQ$2:$AQ$134,0)+1,0)</f>
      </c>
      <c r="CH588">
        <f>IFERROR(INDEX($AR$2:$AR$134,MATCH($AP588,$AQ$2:$AQ$134,0)),0)</f>
      </c>
      <c r="CI588">
        <f>IFERROR(LEFT($L588,FIND(" - ",$L588)-1),$L588)</f>
      </c>
      <c r="CL588">
        <f>IF($DG588&gt;=1,INDEX($CJ:$CJ,$DF588+1),"")</f>
      </c>
      <c r="CM588">
        <f>IF($DG588&gt;=2,INDEX($CJ:$CJ,$DF588+2),"")</f>
      </c>
      <c r="CN588">
        <f>IF($DG588&gt;=3,INDEX($CJ:$CJ,$DF588+3),"")</f>
      </c>
      <c r="CO588">
        <f>IF($DG588&gt;=4,INDEX($CJ:$CJ,$DF588+4),"")</f>
      </c>
      <c r="CP588">
        <f>IF($DG588&gt;=5,INDEX($CJ:$CJ,$DF588+5),"")</f>
      </c>
      <c r="CQ588">
        <f>IF($DG588&gt;=6,INDEX($CJ:$CJ,$DF588+6),"")</f>
      </c>
      <c r="CR588">
        <f>IF($DG588&gt;=7,INDEX($CJ:$CJ,$DF588+7),"")</f>
      </c>
      <c r="CS588">
        <f>IF($DG588&gt;=8,INDEX($CJ:$CJ,$DF588+8),"")</f>
      </c>
      <c r="CT588">
        <f>IF($DG588&gt;=9,INDEX($CJ:$CJ,$DF588+9),"")</f>
      </c>
      <c r="CU588">
        <f>IF($DG588&gt;=10,INDEX($CJ:$CJ,$DF588+10),"")</f>
      </c>
      <c r="CV588">
        <f>IF($DG588&gt;=11,INDEX($CJ:$CJ,$DF588+11),"")</f>
      </c>
      <c r="CW588">
        <f>IF($DG588&gt;=12,INDEX($CJ:$CJ,$DF588+12),"")</f>
      </c>
      <c r="CX588">
        <f>IF($DG588&gt;=13,INDEX($CJ:$CJ,$DF588+13),"")</f>
      </c>
      <c r="CY588">
        <f>IF($DG588&gt;=14,INDEX($CJ:$CJ,$DF588+14),"")</f>
      </c>
      <c r="CZ588">
        <f>IF($DG588&gt;=15,INDEX($CJ:$CJ,$DF588+15),"")</f>
      </c>
      <c r="DA588">
        <f>IF($DG588&gt;=16,INDEX($CJ:$CJ,$DF588+16),"")</f>
      </c>
      <c r="DB588">
        <f>IF($DG588&gt;=17,INDEX($CJ:$CJ,$DF588+17),"")</f>
      </c>
      <c r="DC588">
        <f>IF($DG588&gt;=18,INDEX($CJ:$CJ,$DF588+18),"")</f>
      </c>
      <c r="DD588">
        <f>IF($DG588&gt;=19,INDEX($CJ:$CJ,$DF588+19),"")</f>
      </c>
      <c r="DE588">
        <f>IF($DG588&gt;=20,INDEX($CJ:$CJ,$DF588+20),"")</f>
      </c>
      <c r="DF588">
        <f>IFERROR(MATCH($CI588,$CJ$2:$CJ$263,0)+1,0)</f>
      </c>
      <c r="DG588">
        <f>IFERROR(INDEX($CK$2:$CK$263,MATCH($CI588,$CJ$2:$CJ$263,0)),0)</f>
      </c>
      <c r="DH588">
        <f>IFERROR(INDEX($AO:$AO,MATCH($N588,$AN:$AN,0))&amp;"","")</f>
      </c>
      <c r="DL588">
        <f>IF($GO588&gt;=1,INDEX($DI:$DI,$GN588+1),"")</f>
      </c>
      <c r="DM588">
        <f>IF($GO588&gt;=2,INDEX($DI:$DI,$GN588+2),"")</f>
      </c>
      <c r="DN588">
        <f>IF($GO588&gt;=3,INDEX($DI:$DI,$GN588+3),"")</f>
      </c>
      <c r="DO588">
        <f>IF($GO588&gt;=4,INDEX($DI:$DI,$GN588+4),"")</f>
      </c>
      <c r="DP588">
        <f>IF($GO588&gt;=5,INDEX($DI:$DI,$GN588+5),"")</f>
      </c>
      <c r="DQ588">
        <f>IF($GO588&gt;=6,INDEX($DI:$DI,$GN588+6),"")</f>
      </c>
      <c r="DR588">
        <f>IF($GO588&gt;=7,INDEX($DI:$DI,$GN588+7),"")</f>
      </c>
      <c r="DS588">
        <f>IF($GO588&gt;=8,INDEX($DI:$DI,$GN588+8),"")</f>
      </c>
      <c r="DT588">
        <f>IF($GO588&gt;=9,INDEX($DI:$DI,$GN588+9),"")</f>
      </c>
      <c r="DU588">
        <f>IF($GO588&gt;=10,INDEX($DI:$DI,$GN588+10),"")</f>
      </c>
      <c r="DV588">
        <f>IF($GO588&gt;=11,INDEX($DI:$DI,$GN588+11),"")</f>
      </c>
      <c r="DW588">
        <f>IF($GO588&gt;=12,INDEX($DI:$DI,$GN588+12),"")</f>
      </c>
      <c r="DX588">
        <f>IF($GO588&gt;=13,INDEX($DI:$DI,$GN588+13),"")</f>
      </c>
      <c r="DY588">
        <f>IF($GO588&gt;=14,INDEX($DI:$DI,$GN588+14),"")</f>
      </c>
      <c r="DZ588">
        <f>IF($GO588&gt;=15,INDEX($DI:$DI,$GN588+15),"")</f>
      </c>
      <c r="EA588">
        <f>IF($GO588&gt;=16,INDEX($DI:$DI,$GN588+16),"")</f>
      </c>
      <c r="EB588">
        <f>IF($GO588&gt;=17,INDEX($DI:$DI,$GN588+17),"")</f>
      </c>
      <c r="EC588">
        <f>IF($GO588&gt;=18,INDEX($DI:$DI,$GN588+18),"")</f>
      </c>
      <c r="ED588">
        <f>IF($GO588&gt;=19,INDEX($DI:$DI,$GN588+19),"")</f>
      </c>
      <c r="EE588">
        <f>IF($GO588&gt;=20,INDEX($DI:$DI,$GN588+20),"")</f>
      </c>
      <c r="EF588">
        <f>IF($GO588&gt;=21,INDEX($DI:$DI,$GN588+21),"")</f>
      </c>
      <c r="EG588">
        <f>IF($GO588&gt;=22,INDEX($DI:$DI,$GN588+22),"")</f>
      </c>
      <c r="EH588">
        <f>IF($GO588&gt;=23,INDEX($DI:$DI,$GN588+23),"")</f>
      </c>
      <c r="EI588">
        <f>IF($GO588&gt;=24,INDEX($DI:$DI,$GN588+24),"")</f>
      </c>
      <c r="EJ588">
        <f>IF($GO588&gt;=25,INDEX($DI:$DI,$GN588+25),"")</f>
      </c>
      <c r="EK588">
        <f>IF($GO588&gt;=26,INDEX($DI:$DI,$GN588+26),"")</f>
      </c>
      <c r="EL588">
        <f>IF($GO588&gt;=27,INDEX($DI:$DI,$GN588+27),"")</f>
      </c>
      <c r="EM588">
        <f>IF($GO588&gt;=28,INDEX($DI:$DI,$GN588+28),"")</f>
      </c>
      <c r="EN588">
        <f>IF($GO588&gt;=29,INDEX($DI:$DI,$GN588+29),"")</f>
      </c>
      <c r="EO588">
        <f>IF($GO588&gt;=30,INDEX($DI:$DI,$GN588+30),"")</f>
      </c>
      <c r="EP588">
        <f>IF($GO588&gt;=31,INDEX($DI:$DI,$GN588+31),"")</f>
      </c>
      <c r="EQ588">
        <f>IF($GO588&gt;=32,INDEX($DI:$DI,$GN588+32),"")</f>
      </c>
      <c r="ER588">
        <f>IF($GO588&gt;=33,INDEX($DI:$DI,$GN588+33),"")</f>
      </c>
      <c r="ES588">
        <f>IF($GO588&gt;=34,INDEX($DI:$DI,$GN588+34),"")</f>
      </c>
      <c r="ET588">
        <f>IF($GO588&gt;=35,INDEX($DI:$DI,$GN588+35),"")</f>
      </c>
      <c r="EU588">
        <f>IF($GO588&gt;=36,INDEX($DI:$DI,$GN588+36),"")</f>
      </c>
      <c r="EV588">
        <f>IF($GO588&gt;=37,INDEX($DI:$DI,$GN588+37),"")</f>
      </c>
      <c r="EW588">
        <f>IF($GO588&gt;=38,INDEX($DI:$DI,$GN588+38),"")</f>
      </c>
      <c r="EX588">
        <f>IF($GO588&gt;=39,INDEX($DI:$DI,$GN588+39),"")</f>
      </c>
      <c r="EY588">
        <f>IF($GO588&gt;=40,INDEX($DI:$DI,$GN588+40),"")</f>
      </c>
      <c r="EZ588">
        <f>IF($GO588&gt;=1,INDEX($DJ:$DJ,$GN588+1),"")</f>
      </c>
      <c r="FA588">
        <f>IF($GO588&gt;=2,INDEX($DJ:$DJ,$GN588+2),"")</f>
      </c>
      <c r="FB588">
        <f>IF($GO588&gt;=3,INDEX($DJ:$DJ,$GN588+3),"")</f>
      </c>
      <c r="FC588">
        <f>IF($GO588&gt;=4,INDEX($DJ:$DJ,$GN588+4),"")</f>
      </c>
      <c r="FD588">
        <f>IF($GO588&gt;=5,INDEX($DJ:$DJ,$GN588+5),"")</f>
      </c>
      <c r="FE588">
        <f>IF($GO588&gt;=6,INDEX($DJ:$DJ,$GN588+6),"")</f>
      </c>
      <c r="FF588">
        <f>IF($GO588&gt;=7,INDEX($DJ:$DJ,$GN588+7),"")</f>
      </c>
      <c r="FG588">
        <f>IF($GO588&gt;=8,INDEX($DJ:$DJ,$GN588+8),"")</f>
      </c>
      <c r="FH588">
        <f>IF($GO588&gt;=9,INDEX($DJ:$DJ,$GN588+9),"")</f>
      </c>
      <c r="FI588">
        <f>IF($GO588&gt;=10,INDEX($DJ:$DJ,$GN588+10),"")</f>
      </c>
      <c r="FJ588">
        <f>IF($GO588&gt;=11,INDEX($DJ:$DJ,$GN588+11),"")</f>
      </c>
      <c r="FK588">
        <f>IF($GO588&gt;=12,INDEX($DJ:$DJ,$GN588+12),"")</f>
      </c>
      <c r="FL588">
        <f>IF($GO588&gt;=13,INDEX($DJ:$DJ,$GN588+13),"")</f>
      </c>
      <c r="FM588">
        <f>IF($GO588&gt;=14,INDEX($DJ:$DJ,$GN588+14),"")</f>
      </c>
      <c r="FN588">
        <f>IF($GO588&gt;=15,INDEX($DJ:$DJ,$GN588+15),"")</f>
      </c>
      <c r="FO588">
        <f>IF($GO588&gt;=16,INDEX($DJ:$DJ,$GN588+16),"")</f>
      </c>
      <c r="FP588">
        <f>IF($GO588&gt;=17,INDEX($DJ:$DJ,$GN588+17),"")</f>
      </c>
      <c r="FQ588">
        <f>IF($GO588&gt;=18,INDEX($DJ:$DJ,$GN588+18),"")</f>
      </c>
      <c r="FR588">
        <f>IF($GO588&gt;=19,INDEX($DJ:$DJ,$GN588+19),"")</f>
      </c>
      <c r="FS588">
        <f>IF($GO588&gt;=20,INDEX($DJ:$DJ,$GN588+20),"")</f>
      </c>
      <c r="FT588">
        <f>IF($GO588&gt;=21,INDEX($DJ:$DJ,$GN588+21),"")</f>
      </c>
      <c r="FU588">
        <f>IF($GO588&gt;=22,INDEX($DJ:$DJ,$GN588+22),"")</f>
      </c>
      <c r="FV588">
        <f>IF($GO588&gt;=23,INDEX($DJ:$DJ,$GN588+23),"")</f>
      </c>
      <c r="FW588">
        <f>IF($GO588&gt;=24,INDEX($DJ:$DJ,$GN588+24),"")</f>
      </c>
      <c r="FX588">
        <f>IF($GO588&gt;=25,INDEX($DJ:$DJ,$GN588+25),"")</f>
      </c>
      <c r="FY588">
        <f>IF($GO588&gt;=26,INDEX($DJ:$DJ,$GN588+26),"")</f>
      </c>
      <c r="FZ588">
        <f>IF($GO588&gt;=27,INDEX($DJ:$DJ,$GN588+27),"")</f>
      </c>
      <c r="GA588">
        <f>IF($GO588&gt;=28,INDEX($DJ:$DJ,$GN588+28),"")</f>
      </c>
      <c r="GB588">
        <f>IF($GO588&gt;=29,INDEX($DJ:$DJ,$GN588+29),"")</f>
      </c>
      <c r="GC588">
        <f>IF($GO588&gt;=30,INDEX($DJ:$DJ,$GN588+30),"")</f>
      </c>
      <c r="GD588">
        <f>IF($GO588&gt;=31,INDEX($DJ:$DJ,$GN588+31),"")</f>
      </c>
      <c r="GE588">
        <f>IF($GO588&gt;=32,INDEX($DJ:$DJ,$GN588+32),"")</f>
      </c>
      <c r="GF588">
        <f>IF($GO588&gt;=33,INDEX($DJ:$DJ,$GN588+33),"")</f>
      </c>
      <c r="GG588">
        <f>IF($GO588&gt;=34,INDEX($DJ:$DJ,$GN588+34),"")</f>
      </c>
      <c r="GH588">
        <f>IF($GO588&gt;=35,INDEX($DJ:$DJ,$GN588+35),"")</f>
      </c>
      <c r="GI588">
        <f>IF($GO588&gt;=36,INDEX($DJ:$DJ,$GN588+36),"")</f>
      </c>
      <c r="GJ588">
        <f>IF($GO588&gt;=37,INDEX($DJ:$DJ,$GN588+37),"")</f>
      </c>
      <c r="GK588">
        <f>IF($GO588&gt;=38,INDEX($DJ:$DJ,$GN588+38),"")</f>
      </c>
      <c r="GL588">
        <f>IF($GO588&gt;=39,INDEX($DJ:$DJ,$GN588+39),"")</f>
      </c>
      <c r="GM588">
        <f>IF($GO588&gt;=40,INDEX($DJ:$DJ,$GN588+40),"")</f>
      </c>
      <c r="GN588">
        <f>IFERROR(MATCH($DH588,$DI$2:$DI$148,0)+1,0)</f>
      </c>
      <c r="GO588">
        <f>IFERROR(INDEX($DK$2:$DK$148,MATCH($DH588,$DI$2:$DI$148,0)),0)</f>
      </c>
      <c r="GP588">
        <f>IFERROR(MATCH($Y588,$DL$588:$EY$588,0),0)</f>
      </c>
      <c r="GQ588">
        <f>IF($GP588&gt;0,INDEX($EZ$588:$GM$588,$GP588),"")</f>
      </c>
      <c r="GT588">
        <f>IF($JC588&gt;=1,INDEX($GR:$GR,$JB588+1),"")</f>
      </c>
      <c r="GU588">
        <f>IF($JC588&gt;=2,INDEX($GR:$GR,$JB588+2),"")</f>
      </c>
      <c r="GV588">
        <f>IF($JC588&gt;=3,INDEX($GR:$GR,$JB588+3),"")</f>
      </c>
      <c r="GW588">
        <f>IF($JC588&gt;=4,INDEX($GR:$GR,$JB588+4),"")</f>
      </c>
      <c r="GX588">
        <f>IF($JC588&gt;=5,INDEX($GR:$GR,$JB588+5),"")</f>
      </c>
      <c r="GY588">
        <f>IF($JC588&gt;=6,INDEX($GR:$GR,$JB588+6),"")</f>
      </c>
      <c r="GZ588">
        <f>IF($JC588&gt;=7,INDEX($GR:$GR,$JB588+7),"")</f>
      </c>
      <c r="HA588">
        <f>IF($JC588&gt;=8,INDEX($GR:$GR,$JB588+8),"")</f>
      </c>
      <c r="HB588">
        <f>IF($JC588&gt;=9,INDEX($GR:$GR,$JB588+9),"")</f>
      </c>
      <c r="HC588">
        <f>IF($JC588&gt;=10,INDEX($GR:$GR,$JB588+10),"")</f>
      </c>
      <c r="HD588">
        <f>IF($JC588&gt;=11,INDEX($GR:$GR,$JB588+11),"")</f>
      </c>
      <c r="HE588">
        <f>IF($JC588&gt;=12,INDEX($GR:$GR,$JB588+12),"")</f>
      </c>
      <c r="HF588">
        <f>IF($JC588&gt;=13,INDEX($GR:$GR,$JB588+13),"")</f>
      </c>
      <c r="HG588">
        <f>IF($JC588&gt;=14,INDEX($GR:$GR,$JB588+14),"")</f>
      </c>
      <c r="HH588">
        <f>IF($JC588&gt;=15,INDEX($GR:$GR,$JB588+15),"")</f>
      </c>
      <c r="HI588">
        <f>IF($JC588&gt;=16,INDEX($GR:$GR,$JB588+16),"")</f>
      </c>
      <c r="HJ588">
        <f>IF($JC588&gt;=17,INDEX($GR:$GR,$JB588+17),"")</f>
      </c>
      <c r="HK588">
        <f>IF($JC588&gt;=18,INDEX($GR:$GR,$JB588+18),"")</f>
      </c>
      <c r="HL588">
        <f>IF($JC588&gt;=19,INDEX($GR:$GR,$JB588+19),"")</f>
      </c>
      <c r="HM588">
        <f>IF($JC588&gt;=20,INDEX($GR:$GR,$JB588+20),"")</f>
      </c>
      <c r="HN588">
        <f>IF($JC588&gt;=21,INDEX($GR:$GR,$JB588+21),"")</f>
      </c>
      <c r="HO588">
        <f>IF($JC588&gt;=22,INDEX($GR:$GR,$JB588+22),"")</f>
      </c>
      <c r="HP588">
        <f>IF($JC588&gt;=23,INDEX($GR:$GR,$JB588+23),"")</f>
      </c>
      <c r="HQ588">
        <f>IF($JC588&gt;=24,INDEX($GR:$GR,$JB588+24),"")</f>
      </c>
      <c r="HR588">
        <f>IF($JC588&gt;=25,INDEX($GR:$GR,$JB588+25),"")</f>
      </c>
      <c r="HS588">
        <f>IF($JC588&gt;=26,INDEX($GR:$GR,$JB588+26),"")</f>
      </c>
      <c r="HT588">
        <f>IF($JC588&gt;=27,INDEX($GR:$GR,$JB588+27),"")</f>
      </c>
      <c r="HU588">
        <f>IF($JC588&gt;=28,INDEX($GR:$GR,$JB588+28),"")</f>
      </c>
      <c r="HV588">
        <f>IF($JC588&gt;=29,INDEX($GR:$GR,$JB588+29),"")</f>
      </c>
      <c r="HW588">
        <f>IF($JC588&gt;=30,INDEX($GR:$GR,$JB588+30),"")</f>
      </c>
      <c r="HX588">
        <f>IF($JC588&gt;=31,INDEX($GR:$GR,$JB588+31),"")</f>
      </c>
      <c r="HY588">
        <f>IF($JC588&gt;=32,INDEX($GR:$GR,$JB588+32),"")</f>
      </c>
      <c r="HZ588">
        <f>IF($JC588&gt;=33,INDEX($GR:$GR,$JB588+33),"")</f>
      </c>
      <c r="IA588">
        <f>IF($JC588&gt;=34,INDEX($GR:$GR,$JB588+34),"")</f>
      </c>
      <c r="IB588">
        <f>IF($JC588&gt;=35,INDEX($GR:$GR,$JB588+35),"")</f>
      </c>
      <c r="IC588">
        <f>IF($JC588&gt;=36,INDEX($GR:$GR,$JB588+36),"")</f>
      </c>
      <c r="ID588">
        <f>IF($JC588&gt;=37,INDEX($GR:$GR,$JB588+37),"")</f>
      </c>
      <c r="IE588">
        <f>IF($JC588&gt;=38,INDEX($GR:$GR,$JB588+38),"")</f>
      </c>
      <c r="IF588">
        <f>IF($JC588&gt;=39,INDEX($GR:$GR,$JB588+39),"")</f>
      </c>
      <c r="IG588">
        <f>IF($JC588&gt;=40,INDEX($GR:$GR,$JB588+40),"")</f>
      </c>
      <c r="IH588">
        <f>IF($JC588&gt;=41,INDEX($GR:$GR,$JB588+41),"")</f>
      </c>
      <c r="II588">
        <f>IF($JC588&gt;=42,INDEX($GR:$GR,$JB588+42),"")</f>
      </c>
      <c r="IJ588">
        <f>IF($JC588&gt;=43,INDEX($GR:$GR,$JB588+43),"")</f>
      </c>
      <c r="IK588">
        <f>IF($JC588&gt;=44,INDEX($GR:$GR,$JB588+44),"")</f>
      </c>
      <c r="IL588">
        <f>IF($JC588&gt;=45,INDEX($GR:$GR,$JB588+45),"")</f>
      </c>
      <c r="IM588">
        <f>IF($JC588&gt;=46,INDEX($GR:$GR,$JB588+46),"")</f>
      </c>
      <c r="IN588">
        <f>IF($JC588&gt;=47,INDEX($GR:$GR,$JB588+47),"")</f>
      </c>
      <c r="IO588">
        <f>IF($JC588&gt;=48,INDEX($GR:$GR,$JB588+48),"")</f>
      </c>
      <c r="IP588">
        <f>IF($JC588&gt;=49,INDEX($GR:$GR,$JB588+49),"")</f>
      </c>
      <c r="IQ588">
        <f>IF($JC588&gt;=50,INDEX($GR:$GR,$JB588+50),"")</f>
      </c>
      <c r="IR588">
        <f>IF($JC588&gt;=51,INDEX($GR:$GR,$JB588+51),"")</f>
      </c>
      <c r="IS588">
        <f>IF($JC588&gt;=52,INDEX($GR:$GR,$JB588+52),"")</f>
      </c>
      <c r="IT588">
        <f>IF($JC588&gt;=53,INDEX($GR:$GR,$JB588+53),"")</f>
      </c>
      <c r="IU588">
        <f>IF($JC588&gt;=54,INDEX($GR:$GR,$JB588+54),"")</f>
      </c>
      <c r="IV588">
        <f>IF($JC588&gt;=55,INDEX($GR:$GR,$JB588+55),"")</f>
      </c>
      <c r="IW588">
        <f>IF($JC588&gt;=56,INDEX($GR:$GR,$JB588+56),"")</f>
      </c>
      <c r="IX588">
        <f>IF($JC588&gt;=57,INDEX($GR:$GR,$JB588+57),"")</f>
      </c>
      <c r="IY588">
        <f>IF($JC588&gt;=58,INDEX($GR:$GR,$JB588+58),"")</f>
      </c>
      <c r="IZ588">
        <f>IF($JC588&gt;=59,INDEX($GR:$GR,$JB588+59),"")</f>
      </c>
      <c r="JA588">
        <f>IF($JC588&gt;=60,INDEX($GR:$GR,$JB588+60),"")</f>
      </c>
      <c r="JB588">
        <f>IFERROR(MATCH($GQ588,$GR$2:$GR$324,0)+1,0)</f>
      </c>
      <c r="JC588">
        <f>IFERROR(INDEX($GS$2:$GS$324,MATCH($GQ588,$GR$2:$GR$324,0)),0)</f>
      </c>
      <c r="JD588" t="s">
        <v>40</v>
      </c>
      <c r="JE588" t="s">
        <v>40</v>
      </c>
    </row>
    <row r="589" spans="1:265" x14ac:dyDescent="0.25">
      <c r="Q589">
        <f>IF(OR($T589="",$P589=""),"",IFERROR($T589/$P589,0))</f>
      </c>
      <c r="R589">
        <f>IF($T589="","",
SUM($S589,$U589,$Z589,$V589,$X589)*
(1-IF($AA589="",0,VALUE($AA589)/100)))</f>
      </c>
      <c r="S589">
        <f>IF($T589="","",$T589)</f>
      </c>
      <c r="U589">
        <f>IF($T589="","",
IF($N589="","",
IF(ISNUMBER(SEARCH("exempt",LOWER($N589))),0,
$T589*(VALUE(SUBSTITUTE($N589,"%",""))/100))))</f>
      </c>
      <c r="AB589">
        <f>IFERROR(IF(FIND(" - ",$K589)&gt;0,MID($K589,FIND(" - ",$K589)+3,LEN($K589)),""),"")</f>
      </c>
      <c r="AK589" t="s">
        <v>1176</v>
      </c>
      <c r="AP589">
        <f>IFERROR(LEFT($K589,FIND(" - ",$K589)-1),$K589)</f>
      </c>
      <c r="AS589">
        <f>IF($CH589&gt;=1,INDEX($AQ:$AQ,$CG589+1),"")</f>
      </c>
      <c r="AT589">
        <f>IF($CH589&gt;=2,INDEX($AQ:$AQ,$CG589+2),"")</f>
      </c>
      <c r="AU589">
        <f>IF($CH589&gt;=3,INDEX($AQ:$AQ,$CG589+3),"")</f>
      </c>
      <c r="AV589">
        <f>IF($CH589&gt;=4,INDEX($AQ:$AQ,$CG589+4),"")</f>
      </c>
      <c r="AW589">
        <f>IF($CH589&gt;=5,INDEX($AQ:$AQ,$CG589+5),"")</f>
      </c>
      <c r="AX589">
        <f>IF($CH589&gt;=6,INDEX($AQ:$AQ,$CG589+6),"")</f>
      </c>
      <c r="AY589">
        <f>IF($CH589&gt;=7,INDEX($AQ:$AQ,$CG589+7),"")</f>
      </c>
      <c r="AZ589">
        <f>IF($CH589&gt;=8,INDEX($AQ:$AQ,$CG589+8),"")</f>
      </c>
      <c r="BA589">
        <f>IF($CH589&gt;=9,INDEX($AQ:$AQ,$CG589+9),"")</f>
      </c>
      <c r="BB589">
        <f>IF($CH589&gt;=10,INDEX($AQ:$AQ,$CG589+10),"")</f>
      </c>
      <c r="BC589">
        <f>IF($CH589&gt;=11,INDEX($AQ:$AQ,$CG589+11),"")</f>
      </c>
      <c r="BD589">
        <f>IF($CH589&gt;=12,INDEX($AQ:$AQ,$CG589+12),"")</f>
      </c>
      <c r="BE589">
        <f>IF($CH589&gt;=13,INDEX($AQ:$AQ,$CG589+13),"")</f>
      </c>
      <c r="BF589">
        <f>IF($CH589&gt;=14,INDEX($AQ:$AQ,$CG589+14),"")</f>
      </c>
      <c r="BG589">
        <f>IF($CH589&gt;=15,INDEX($AQ:$AQ,$CG589+15),"")</f>
      </c>
      <c r="BH589">
        <f>IF($CH589&gt;=16,INDEX($AQ:$AQ,$CG589+16),"")</f>
      </c>
      <c r="BI589">
        <f>IF($CH589&gt;=17,INDEX($AQ:$AQ,$CG589+17),"")</f>
      </c>
      <c r="BJ589">
        <f>IF($CH589&gt;=18,INDEX($AQ:$AQ,$CG589+18),"")</f>
      </c>
      <c r="BK589">
        <f>IF($CH589&gt;=19,INDEX($AQ:$AQ,$CG589+19),"")</f>
      </c>
      <c r="BL589">
        <f>IF($CH589&gt;=20,INDEX($AQ:$AQ,$CG589+20),"")</f>
      </c>
      <c r="BM589">
        <f>IF($CH589&gt;=21,INDEX($AQ:$AQ,$CG589+21),"")</f>
      </c>
      <c r="BN589">
        <f>IF($CH589&gt;=22,INDEX($AQ:$AQ,$CG589+22),"")</f>
      </c>
      <c r="BO589">
        <f>IF($CH589&gt;=23,INDEX($AQ:$AQ,$CG589+23),"")</f>
      </c>
      <c r="BP589">
        <f>IF($CH589&gt;=24,INDEX($AQ:$AQ,$CG589+24),"")</f>
      </c>
      <c r="BQ589">
        <f>IF($CH589&gt;=25,INDEX($AQ:$AQ,$CG589+25),"")</f>
      </c>
      <c r="BR589">
        <f>IF($CH589&gt;=26,INDEX($AQ:$AQ,$CG589+26),"")</f>
      </c>
      <c r="BS589">
        <f>IF($CH589&gt;=27,INDEX($AQ:$AQ,$CG589+27),"")</f>
      </c>
      <c r="BT589">
        <f>IF($CH589&gt;=28,INDEX($AQ:$AQ,$CG589+28),"")</f>
      </c>
      <c r="BU589">
        <f>IF($CH589&gt;=29,INDEX($AQ:$AQ,$CG589+29),"")</f>
      </c>
      <c r="BV589">
        <f>IF($CH589&gt;=30,INDEX($AQ:$AQ,$CG589+30),"")</f>
      </c>
      <c r="BW589">
        <f>IF($CH589&gt;=31,INDEX($AQ:$AQ,$CG589+31),"")</f>
      </c>
      <c r="BX589">
        <f>IF($CH589&gt;=32,INDEX($AQ:$AQ,$CG589+32),"")</f>
      </c>
      <c r="BY589">
        <f>IF($CH589&gt;=33,INDEX($AQ:$AQ,$CG589+33),"")</f>
      </c>
      <c r="BZ589">
        <f>IF($CH589&gt;=34,INDEX($AQ:$AQ,$CG589+34),"")</f>
      </c>
      <c r="CA589">
        <f>IF($CH589&gt;=35,INDEX($AQ:$AQ,$CG589+35),"")</f>
      </c>
      <c r="CB589">
        <f>IF($CH589&gt;=36,INDEX($AQ:$AQ,$CG589+36),"")</f>
      </c>
      <c r="CC589">
        <f>IF($CH589&gt;=37,INDEX($AQ:$AQ,$CG589+37),"")</f>
      </c>
      <c r="CD589">
        <f>IF($CH589&gt;=38,INDEX($AQ:$AQ,$CG589+38),"")</f>
      </c>
      <c r="CE589">
        <f>IF($CH589&gt;=39,INDEX($AQ:$AQ,$CG589+39),"")</f>
      </c>
      <c r="CF589">
        <f>IF($CH589&gt;=40,INDEX($AQ:$AQ,$CG589+40),"")</f>
      </c>
      <c r="CG589">
        <f>IFERROR(MATCH($AP589,$AQ$2:$AQ$134,0)+1,0)</f>
      </c>
      <c r="CH589">
        <f>IFERROR(INDEX($AR$2:$AR$134,MATCH($AP589,$AQ$2:$AQ$134,0)),0)</f>
      </c>
      <c r="CI589">
        <f>IFERROR(LEFT($L589,FIND(" - ",$L589)-1),$L589)</f>
      </c>
      <c r="CL589">
        <f>IF($DG589&gt;=1,INDEX($CJ:$CJ,$DF589+1),"")</f>
      </c>
      <c r="CM589">
        <f>IF($DG589&gt;=2,INDEX($CJ:$CJ,$DF589+2),"")</f>
      </c>
      <c r="CN589">
        <f>IF($DG589&gt;=3,INDEX($CJ:$CJ,$DF589+3),"")</f>
      </c>
      <c r="CO589">
        <f>IF($DG589&gt;=4,INDEX($CJ:$CJ,$DF589+4),"")</f>
      </c>
      <c r="CP589">
        <f>IF($DG589&gt;=5,INDEX($CJ:$CJ,$DF589+5),"")</f>
      </c>
      <c r="CQ589">
        <f>IF($DG589&gt;=6,INDEX($CJ:$CJ,$DF589+6),"")</f>
      </c>
      <c r="CR589">
        <f>IF($DG589&gt;=7,INDEX($CJ:$CJ,$DF589+7),"")</f>
      </c>
      <c r="CS589">
        <f>IF($DG589&gt;=8,INDEX($CJ:$CJ,$DF589+8),"")</f>
      </c>
      <c r="CT589">
        <f>IF($DG589&gt;=9,INDEX($CJ:$CJ,$DF589+9),"")</f>
      </c>
      <c r="CU589">
        <f>IF($DG589&gt;=10,INDEX($CJ:$CJ,$DF589+10),"")</f>
      </c>
      <c r="CV589">
        <f>IF($DG589&gt;=11,INDEX($CJ:$CJ,$DF589+11),"")</f>
      </c>
      <c r="CW589">
        <f>IF($DG589&gt;=12,INDEX($CJ:$CJ,$DF589+12),"")</f>
      </c>
      <c r="CX589">
        <f>IF($DG589&gt;=13,INDEX($CJ:$CJ,$DF589+13),"")</f>
      </c>
      <c r="CY589">
        <f>IF($DG589&gt;=14,INDEX($CJ:$CJ,$DF589+14),"")</f>
      </c>
      <c r="CZ589">
        <f>IF($DG589&gt;=15,INDEX($CJ:$CJ,$DF589+15),"")</f>
      </c>
      <c r="DA589">
        <f>IF($DG589&gt;=16,INDEX($CJ:$CJ,$DF589+16),"")</f>
      </c>
      <c r="DB589">
        <f>IF($DG589&gt;=17,INDEX($CJ:$CJ,$DF589+17),"")</f>
      </c>
      <c r="DC589">
        <f>IF($DG589&gt;=18,INDEX($CJ:$CJ,$DF589+18),"")</f>
      </c>
      <c r="DD589">
        <f>IF($DG589&gt;=19,INDEX($CJ:$CJ,$DF589+19),"")</f>
      </c>
      <c r="DE589">
        <f>IF($DG589&gt;=20,INDEX($CJ:$CJ,$DF589+20),"")</f>
      </c>
      <c r="DF589">
        <f>IFERROR(MATCH($CI589,$CJ$2:$CJ$263,0)+1,0)</f>
      </c>
      <c r="DG589">
        <f>IFERROR(INDEX($CK$2:$CK$263,MATCH($CI589,$CJ$2:$CJ$263,0)),0)</f>
      </c>
      <c r="DH589">
        <f>IFERROR(INDEX($AO:$AO,MATCH($N589,$AN:$AN,0))&amp;"","")</f>
      </c>
      <c r="DL589">
        <f>IF($GO589&gt;=1,INDEX($DI:$DI,$GN589+1),"")</f>
      </c>
      <c r="DM589">
        <f>IF($GO589&gt;=2,INDEX($DI:$DI,$GN589+2),"")</f>
      </c>
      <c r="DN589">
        <f>IF($GO589&gt;=3,INDEX($DI:$DI,$GN589+3),"")</f>
      </c>
      <c r="DO589">
        <f>IF($GO589&gt;=4,INDEX($DI:$DI,$GN589+4),"")</f>
      </c>
      <c r="DP589">
        <f>IF($GO589&gt;=5,INDEX($DI:$DI,$GN589+5),"")</f>
      </c>
      <c r="DQ589">
        <f>IF($GO589&gt;=6,INDEX($DI:$DI,$GN589+6),"")</f>
      </c>
      <c r="DR589">
        <f>IF($GO589&gt;=7,INDEX($DI:$DI,$GN589+7),"")</f>
      </c>
      <c r="DS589">
        <f>IF($GO589&gt;=8,INDEX($DI:$DI,$GN589+8),"")</f>
      </c>
      <c r="DT589">
        <f>IF($GO589&gt;=9,INDEX($DI:$DI,$GN589+9),"")</f>
      </c>
      <c r="DU589">
        <f>IF($GO589&gt;=10,INDEX($DI:$DI,$GN589+10),"")</f>
      </c>
      <c r="DV589">
        <f>IF($GO589&gt;=11,INDEX($DI:$DI,$GN589+11),"")</f>
      </c>
      <c r="DW589">
        <f>IF($GO589&gt;=12,INDEX($DI:$DI,$GN589+12),"")</f>
      </c>
      <c r="DX589">
        <f>IF($GO589&gt;=13,INDEX($DI:$DI,$GN589+13),"")</f>
      </c>
      <c r="DY589">
        <f>IF($GO589&gt;=14,INDEX($DI:$DI,$GN589+14),"")</f>
      </c>
      <c r="DZ589">
        <f>IF($GO589&gt;=15,INDEX($DI:$DI,$GN589+15),"")</f>
      </c>
      <c r="EA589">
        <f>IF($GO589&gt;=16,INDEX($DI:$DI,$GN589+16),"")</f>
      </c>
      <c r="EB589">
        <f>IF($GO589&gt;=17,INDEX($DI:$DI,$GN589+17),"")</f>
      </c>
      <c r="EC589">
        <f>IF($GO589&gt;=18,INDEX($DI:$DI,$GN589+18),"")</f>
      </c>
      <c r="ED589">
        <f>IF($GO589&gt;=19,INDEX($DI:$DI,$GN589+19),"")</f>
      </c>
      <c r="EE589">
        <f>IF($GO589&gt;=20,INDEX($DI:$DI,$GN589+20),"")</f>
      </c>
      <c r="EF589">
        <f>IF($GO589&gt;=21,INDEX($DI:$DI,$GN589+21),"")</f>
      </c>
      <c r="EG589">
        <f>IF($GO589&gt;=22,INDEX($DI:$DI,$GN589+22),"")</f>
      </c>
      <c r="EH589">
        <f>IF($GO589&gt;=23,INDEX($DI:$DI,$GN589+23),"")</f>
      </c>
      <c r="EI589">
        <f>IF($GO589&gt;=24,INDEX($DI:$DI,$GN589+24),"")</f>
      </c>
      <c r="EJ589">
        <f>IF($GO589&gt;=25,INDEX($DI:$DI,$GN589+25),"")</f>
      </c>
      <c r="EK589">
        <f>IF($GO589&gt;=26,INDEX($DI:$DI,$GN589+26),"")</f>
      </c>
      <c r="EL589">
        <f>IF($GO589&gt;=27,INDEX($DI:$DI,$GN589+27),"")</f>
      </c>
      <c r="EM589">
        <f>IF($GO589&gt;=28,INDEX($DI:$DI,$GN589+28),"")</f>
      </c>
      <c r="EN589">
        <f>IF($GO589&gt;=29,INDEX($DI:$DI,$GN589+29),"")</f>
      </c>
      <c r="EO589">
        <f>IF($GO589&gt;=30,INDEX($DI:$DI,$GN589+30),"")</f>
      </c>
      <c r="EP589">
        <f>IF($GO589&gt;=31,INDEX($DI:$DI,$GN589+31),"")</f>
      </c>
      <c r="EQ589">
        <f>IF($GO589&gt;=32,INDEX($DI:$DI,$GN589+32),"")</f>
      </c>
      <c r="ER589">
        <f>IF($GO589&gt;=33,INDEX($DI:$DI,$GN589+33),"")</f>
      </c>
      <c r="ES589">
        <f>IF($GO589&gt;=34,INDEX($DI:$DI,$GN589+34),"")</f>
      </c>
      <c r="ET589">
        <f>IF($GO589&gt;=35,INDEX($DI:$DI,$GN589+35),"")</f>
      </c>
      <c r="EU589">
        <f>IF($GO589&gt;=36,INDEX($DI:$DI,$GN589+36),"")</f>
      </c>
      <c r="EV589">
        <f>IF($GO589&gt;=37,INDEX($DI:$DI,$GN589+37),"")</f>
      </c>
      <c r="EW589">
        <f>IF($GO589&gt;=38,INDEX($DI:$DI,$GN589+38),"")</f>
      </c>
      <c r="EX589">
        <f>IF($GO589&gt;=39,INDEX($DI:$DI,$GN589+39),"")</f>
      </c>
      <c r="EY589">
        <f>IF($GO589&gt;=40,INDEX($DI:$DI,$GN589+40),"")</f>
      </c>
      <c r="EZ589">
        <f>IF($GO589&gt;=1,INDEX($DJ:$DJ,$GN589+1),"")</f>
      </c>
      <c r="FA589">
        <f>IF($GO589&gt;=2,INDEX($DJ:$DJ,$GN589+2),"")</f>
      </c>
      <c r="FB589">
        <f>IF($GO589&gt;=3,INDEX($DJ:$DJ,$GN589+3),"")</f>
      </c>
      <c r="FC589">
        <f>IF($GO589&gt;=4,INDEX($DJ:$DJ,$GN589+4),"")</f>
      </c>
      <c r="FD589">
        <f>IF($GO589&gt;=5,INDEX($DJ:$DJ,$GN589+5),"")</f>
      </c>
      <c r="FE589">
        <f>IF($GO589&gt;=6,INDEX($DJ:$DJ,$GN589+6),"")</f>
      </c>
      <c r="FF589">
        <f>IF($GO589&gt;=7,INDEX($DJ:$DJ,$GN589+7),"")</f>
      </c>
      <c r="FG589">
        <f>IF($GO589&gt;=8,INDEX($DJ:$DJ,$GN589+8),"")</f>
      </c>
      <c r="FH589">
        <f>IF($GO589&gt;=9,INDEX($DJ:$DJ,$GN589+9),"")</f>
      </c>
      <c r="FI589">
        <f>IF($GO589&gt;=10,INDEX($DJ:$DJ,$GN589+10),"")</f>
      </c>
      <c r="FJ589">
        <f>IF($GO589&gt;=11,INDEX($DJ:$DJ,$GN589+11),"")</f>
      </c>
      <c r="FK589">
        <f>IF($GO589&gt;=12,INDEX($DJ:$DJ,$GN589+12),"")</f>
      </c>
      <c r="FL589">
        <f>IF($GO589&gt;=13,INDEX($DJ:$DJ,$GN589+13),"")</f>
      </c>
      <c r="FM589">
        <f>IF($GO589&gt;=14,INDEX($DJ:$DJ,$GN589+14),"")</f>
      </c>
      <c r="FN589">
        <f>IF($GO589&gt;=15,INDEX($DJ:$DJ,$GN589+15),"")</f>
      </c>
      <c r="FO589">
        <f>IF($GO589&gt;=16,INDEX($DJ:$DJ,$GN589+16),"")</f>
      </c>
      <c r="FP589">
        <f>IF($GO589&gt;=17,INDEX($DJ:$DJ,$GN589+17),"")</f>
      </c>
      <c r="FQ589">
        <f>IF($GO589&gt;=18,INDEX($DJ:$DJ,$GN589+18),"")</f>
      </c>
      <c r="FR589">
        <f>IF($GO589&gt;=19,INDEX($DJ:$DJ,$GN589+19),"")</f>
      </c>
      <c r="FS589">
        <f>IF($GO589&gt;=20,INDEX($DJ:$DJ,$GN589+20),"")</f>
      </c>
      <c r="FT589">
        <f>IF($GO589&gt;=21,INDEX($DJ:$DJ,$GN589+21),"")</f>
      </c>
      <c r="FU589">
        <f>IF($GO589&gt;=22,INDEX($DJ:$DJ,$GN589+22),"")</f>
      </c>
      <c r="FV589">
        <f>IF($GO589&gt;=23,INDEX($DJ:$DJ,$GN589+23),"")</f>
      </c>
      <c r="FW589">
        <f>IF($GO589&gt;=24,INDEX($DJ:$DJ,$GN589+24),"")</f>
      </c>
      <c r="FX589">
        <f>IF($GO589&gt;=25,INDEX($DJ:$DJ,$GN589+25),"")</f>
      </c>
      <c r="FY589">
        <f>IF($GO589&gt;=26,INDEX($DJ:$DJ,$GN589+26),"")</f>
      </c>
      <c r="FZ589">
        <f>IF($GO589&gt;=27,INDEX($DJ:$DJ,$GN589+27),"")</f>
      </c>
      <c r="GA589">
        <f>IF($GO589&gt;=28,INDEX($DJ:$DJ,$GN589+28),"")</f>
      </c>
      <c r="GB589">
        <f>IF($GO589&gt;=29,INDEX($DJ:$DJ,$GN589+29),"")</f>
      </c>
      <c r="GC589">
        <f>IF($GO589&gt;=30,INDEX($DJ:$DJ,$GN589+30),"")</f>
      </c>
      <c r="GD589">
        <f>IF($GO589&gt;=31,INDEX($DJ:$DJ,$GN589+31),"")</f>
      </c>
      <c r="GE589">
        <f>IF($GO589&gt;=32,INDEX($DJ:$DJ,$GN589+32),"")</f>
      </c>
      <c r="GF589">
        <f>IF($GO589&gt;=33,INDEX($DJ:$DJ,$GN589+33),"")</f>
      </c>
      <c r="GG589">
        <f>IF($GO589&gt;=34,INDEX($DJ:$DJ,$GN589+34),"")</f>
      </c>
      <c r="GH589">
        <f>IF($GO589&gt;=35,INDEX($DJ:$DJ,$GN589+35),"")</f>
      </c>
      <c r="GI589">
        <f>IF($GO589&gt;=36,INDEX($DJ:$DJ,$GN589+36),"")</f>
      </c>
      <c r="GJ589">
        <f>IF($GO589&gt;=37,INDEX($DJ:$DJ,$GN589+37),"")</f>
      </c>
      <c r="GK589">
        <f>IF($GO589&gt;=38,INDEX($DJ:$DJ,$GN589+38),"")</f>
      </c>
      <c r="GL589">
        <f>IF($GO589&gt;=39,INDEX($DJ:$DJ,$GN589+39),"")</f>
      </c>
      <c r="GM589">
        <f>IF($GO589&gt;=40,INDEX($DJ:$DJ,$GN589+40),"")</f>
      </c>
      <c r="GN589">
        <f>IFERROR(MATCH($DH589,$DI$2:$DI$148,0)+1,0)</f>
      </c>
      <c r="GO589">
        <f>IFERROR(INDEX($DK$2:$DK$148,MATCH($DH589,$DI$2:$DI$148,0)),0)</f>
      </c>
      <c r="GP589">
        <f>IFERROR(MATCH($Y589,$DL$589:$EY$589,0),0)</f>
      </c>
      <c r="GQ589">
        <f>IF($GP589&gt;0,INDEX($EZ$589:$GM$589,$GP589),"")</f>
      </c>
      <c r="GT589">
        <f>IF($JC589&gt;=1,INDEX($GR:$GR,$JB589+1),"")</f>
      </c>
      <c r="GU589">
        <f>IF($JC589&gt;=2,INDEX($GR:$GR,$JB589+2),"")</f>
      </c>
      <c r="GV589">
        <f>IF($JC589&gt;=3,INDEX($GR:$GR,$JB589+3),"")</f>
      </c>
      <c r="GW589">
        <f>IF($JC589&gt;=4,INDEX($GR:$GR,$JB589+4),"")</f>
      </c>
      <c r="GX589">
        <f>IF($JC589&gt;=5,INDEX($GR:$GR,$JB589+5),"")</f>
      </c>
      <c r="GY589">
        <f>IF($JC589&gt;=6,INDEX($GR:$GR,$JB589+6),"")</f>
      </c>
      <c r="GZ589">
        <f>IF($JC589&gt;=7,INDEX($GR:$GR,$JB589+7),"")</f>
      </c>
      <c r="HA589">
        <f>IF($JC589&gt;=8,INDEX($GR:$GR,$JB589+8),"")</f>
      </c>
      <c r="HB589">
        <f>IF($JC589&gt;=9,INDEX($GR:$GR,$JB589+9),"")</f>
      </c>
      <c r="HC589">
        <f>IF($JC589&gt;=10,INDEX($GR:$GR,$JB589+10),"")</f>
      </c>
      <c r="HD589">
        <f>IF($JC589&gt;=11,INDEX($GR:$GR,$JB589+11),"")</f>
      </c>
      <c r="HE589">
        <f>IF($JC589&gt;=12,INDEX($GR:$GR,$JB589+12),"")</f>
      </c>
      <c r="HF589">
        <f>IF($JC589&gt;=13,INDEX($GR:$GR,$JB589+13),"")</f>
      </c>
      <c r="HG589">
        <f>IF($JC589&gt;=14,INDEX($GR:$GR,$JB589+14),"")</f>
      </c>
      <c r="HH589">
        <f>IF($JC589&gt;=15,INDEX($GR:$GR,$JB589+15),"")</f>
      </c>
      <c r="HI589">
        <f>IF($JC589&gt;=16,INDEX($GR:$GR,$JB589+16),"")</f>
      </c>
      <c r="HJ589">
        <f>IF($JC589&gt;=17,INDEX($GR:$GR,$JB589+17),"")</f>
      </c>
      <c r="HK589">
        <f>IF($JC589&gt;=18,INDEX($GR:$GR,$JB589+18),"")</f>
      </c>
      <c r="HL589">
        <f>IF($JC589&gt;=19,INDEX($GR:$GR,$JB589+19),"")</f>
      </c>
      <c r="HM589">
        <f>IF($JC589&gt;=20,INDEX($GR:$GR,$JB589+20),"")</f>
      </c>
      <c r="HN589">
        <f>IF($JC589&gt;=21,INDEX($GR:$GR,$JB589+21),"")</f>
      </c>
      <c r="HO589">
        <f>IF($JC589&gt;=22,INDEX($GR:$GR,$JB589+22),"")</f>
      </c>
      <c r="HP589">
        <f>IF($JC589&gt;=23,INDEX($GR:$GR,$JB589+23),"")</f>
      </c>
      <c r="HQ589">
        <f>IF($JC589&gt;=24,INDEX($GR:$GR,$JB589+24),"")</f>
      </c>
      <c r="HR589">
        <f>IF($JC589&gt;=25,INDEX($GR:$GR,$JB589+25),"")</f>
      </c>
      <c r="HS589">
        <f>IF($JC589&gt;=26,INDEX($GR:$GR,$JB589+26),"")</f>
      </c>
      <c r="HT589">
        <f>IF($JC589&gt;=27,INDEX($GR:$GR,$JB589+27),"")</f>
      </c>
      <c r="HU589">
        <f>IF($JC589&gt;=28,INDEX($GR:$GR,$JB589+28),"")</f>
      </c>
      <c r="HV589">
        <f>IF($JC589&gt;=29,INDEX($GR:$GR,$JB589+29),"")</f>
      </c>
      <c r="HW589">
        <f>IF($JC589&gt;=30,INDEX($GR:$GR,$JB589+30),"")</f>
      </c>
      <c r="HX589">
        <f>IF($JC589&gt;=31,INDEX($GR:$GR,$JB589+31),"")</f>
      </c>
      <c r="HY589">
        <f>IF($JC589&gt;=32,INDEX($GR:$GR,$JB589+32),"")</f>
      </c>
      <c r="HZ589">
        <f>IF($JC589&gt;=33,INDEX($GR:$GR,$JB589+33),"")</f>
      </c>
      <c r="IA589">
        <f>IF($JC589&gt;=34,INDEX($GR:$GR,$JB589+34),"")</f>
      </c>
      <c r="IB589">
        <f>IF($JC589&gt;=35,INDEX($GR:$GR,$JB589+35),"")</f>
      </c>
      <c r="IC589">
        <f>IF($JC589&gt;=36,INDEX($GR:$GR,$JB589+36),"")</f>
      </c>
      <c r="ID589">
        <f>IF($JC589&gt;=37,INDEX($GR:$GR,$JB589+37),"")</f>
      </c>
      <c r="IE589">
        <f>IF($JC589&gt;=38,INDEX($GR:$GR,$JB589+38),"")</f>
      </c>
      <c r="IF589">
        <f>IF($JC589&gt;=39,INDEX($GR:$GR,$JB589+39),"")</f>
      </c>
      <c r="IG589">
        <f>IF($JC589&gt;=40,INDEX($GR:$GR,$JB589+40),"")</f>
      </c>
      <c r="IH589">
        <f>IF($JC589&gt;=41,INDEX($GR:$GR,$JB589+41),"")</f>
      </c>
      <c r="II589">
        <f>IF($JC589&gt;=42,INDEX($GR:$GR,$JB589+42),"")</f>
      </c>
      <c r="IJ589">
        <f>IF($JC589&gt;=43,INDEX($GR:$GR,$JB589+43),"")</f>
      </c>
      <c r="IK589">
        <f>IF($JC589&gt;=44,INDEX($GR:$GR,$JB589+44),"")</f>
      </c>
      <c r="IL589">
        <f>IF($JC589&gt;=45,INDEX($GR:$GR,$JB589+45),"")</f>
      </c>
      <c r="IM589">
        <f>IF($JC589&gt;=46,INDEX($GR:$GR,$JB589+46),"")</f>
      </c>
      <c r="IN589">
        <f>IF($JC589&gt;=47,INDEX($GR:$GR,$JB589+47),"")</f>
      </c>
      <c r="IO589">
        <f>IF($JC589&gt;=48,INDEX($GR:$GR,$JB589+48),"")</f>
      </c>
      <c r="IP589">
        <f>IF($JC589&gt;=49,INDEX($GR:$GR,$JB589+49),"")</f>
      </c>
      <c r="IQ589">
        <f>IF($JC589&gt;=50,INDEX($GR:$GR,$JB589+50),"")</f>
      </c>
      <c r="IR589">
        <f>IF($JC589&gt;=51,INDEX($GR:$GR,$JB589+51),"")</f>
      </c>
      <c r="IS589">
        <f>IF($JC589&gt;=52,INDEX($GR:$GR,$JB589+52),"")</f>
      </c>
      <c r="IT589">
        <f>IF($JC589&gt;=53,INDEX($GR:$GR,$JB589+53),"")</f>
      </c>
      <c r="IU589">
        <f>IF($JC589&gt;=54,INDEX($GR:$GR,$JB589+54),"")</f>
      </c>
      <c r="IV589">
        <f>IF($JC589&gt;=55,INDEX($GR:$GR,$JB589+55),"")</f>
      </c>
      <c r="IW589">
        <f>IF($JC589&gt;=56,INDEX($GR:$GR,$JB589+56),"")</f>
      </c>
      <c r="IX589">
        <f>IF($JC589&gt;=57,INDEX($GR:$GR,$JB589+57),"")</f>
      </c>
      <c r="IY589">
        <f>IF($JC589&gt;=58,INDEX($GR:$GR,$JB589+58),"")</f>
      </c>
      <c r="IZ589">
        <f>IF($JC589&gt;=59,INDEX($GR:$GR,$JB589+59),"")</f>
      </c>
      <c r="JA589">
        <f>IF($JC589&gt;=60,INDEX($GR:$GR,$JB589+60),"")</f>
      </c>
      <c r="JB589">
        <f>IFERROR(MATCH($GQ589,$GR$2:$GR$324,0)+1,0)</f>
      </c>
      <c r="JC589">
        <f>IFERROR(INDEX($GS$2:$GS$324,MATCH($GQ589,$GR$2:$GR$324,0)),0)</f>
      </c>
      <c r="JD589" t="s">
        <v>40</v>
      </c>
      <c r="JE589" t="s">
        <v>40</v>
      </c>
    </row>
    <row r="590" spans="1:265" x14ac:dyDescent="0.25">
      <c r="Q590">
        <f>IF(OR($T590="",$P590=""),"",IFERROR($T590/$P590,0))</f>
      </c>
      <c r="R590">
        <f>IF($T590="","",
SUM($S590,$U590,$Z590,$V590,$X590)*
(1-IF($AA590="",0,VALUE($AA590)/100)))</f>
      </c>
      <c r="S590">
        <f>IF($T590="","",$T590)</f>
      </c>
      <c r="U590">
        <f>IF($T590="","",
IF($N590="","",
IF(ISNUMBER(SEARCH("exempt",LOWER($N590))),0,
$T590*(VALUE(SUBSTITUTE($N590,"%",""))/100))))</f>
      </c>
      <c r="AB590">
        <f>IFERROR(IF(FIND(" - ",$K590)&gt;0,MID($K590,FIND(" - ",$K590)+3,LEN($K590)),""),"")</f>
      </c>
      <c r="AK590" t="s">
        <v>1177</v>
      </c>
      <c r="AP590">
        <f>IFERROR(LEFT($K590,FIND(" - ",$K590)-1),$K590)</f>
      </c>
      <c r="AS590">
        <f>IF($CH590&gt;=1,INDEX($AQ:$AQ,$CG590+1),"")</f>
      </c>
      <c r="AT590">
        <f>IF($CH590&gt;=2,INDEX($AQ:$AQ,$CG590+2),"")</f>
      </c>
      <c r="AU590">
        <f>IF($CH590&gt;=3,INDEX($AQ:$AQ,$CG590+3),"")</f>
      </c>
      <c r="AV590">
        <f>IF($CH590&gt;=4,INDEX($AQ:$AQ,$CG590+4),"")</f>
      </c>
      <c r="AW590">
        <f>IF($CH590&gt;=5,INDEX($AQ:$AQ,$CG590+5),"")</f>
      </c>
      <c r="AX590">
        <f>IF($CH590&gt;=6,INDEX($AQ:$AQ,$CG590+6),"")</f>
      </c>
      <c r="AY590">
        <f>IF($CH590&gt;=7,INDEX($AQ:$AQ,$CG590+7),"")</f>
      </c>
      <c r="AZ590">
        <f>IF($CH590&gt;=8,INDEX($AQ:$AQ,$CG590+8),"")</f>
      </c>
      <c r="BA590">
        <f>IF($CH590&gt;=9,INDEX($AQ:$AQ,$CG590+9),"")</f>
      </c>
      <c r="BB590">
        <f>IF($CH590&gt;=10,INDEX($AQ:$AQ,$CG590+10),"")</f>
      </c>
      <c r="BC590">
        <f>IF($CH590&gt;=11,INDEX($AQ:$AQ,$CG590+11),"")</f>
      </c>
      <c r="BD590">
        <f>IF($CH590&gt;=12,INDEX($AQ:$AQ,$CG590+12),"")</f>
      </c>
      <c r="BE590">
        <f>IF($CH590&gt;=13,INDEX($AQ:$AQ,$CG590+13),"")</f>
      </c>
      <c r="BF590">
        <f>IF($CH590&gt;=14,INDEX($AQ:$AQ,$CG590+14),"")</f>
      </c>
      <c r="BG590">
        <f>IF($CH590&gt;=15,INDEX($AQ:$AQ,$CG590+15),"")</f>
      </c>
      <c r="BH590">
        <f>IF($CH590&gt;=16,INDEX($AQ:$AQ,$CG590+16),"")</f>
      </c>
      <c r="BI590">
        <f>IF($CH590&gt;=17,INDEX($AQ:$AQ,$CG590+17),"")</f>
      </c>
      <c r="BJ590">
        <f>IF($CH590&gt;=18,INDEX($AQ:$AQ,$CG590+18),"")</f>
      </c>
      <c r="BK590">
        <f>IF($CH590&gt;=19,INDEX($AQ:$AQ,$CG590+19),"")</f>
      </c>
      <c r="BL590">
        <f>IF($CH590&gt;=20,INDEX($AQ:$AQ,$CG590+20),"")</f>
      </c>
      <c r="BM590">
        <f>IF($CH590&gt;=21,INDEX($AQ:$AQ,$CG590+21),"")</f>
      </c>
      <c r="BN590">
        <f>IF($CH590&gt;=22,INDEX($AQ:$AQ,$CG590+22),"")</f>
      </c>
      <c r="BO590">
        <f>IF($CH590&gt;=23,INDEX($AQ:$AQ,$CG590+23),"")</f>
      </c>
      <c r="BP590">
        <f>IF($CH590&gt;=24,INDEX($AQ:$AQ,$CG590+24),"")</f>
      </c>
      <c r="BQ590">
        <f>IF($CH590&gt;=25,INDEX($AQ:$AQ,$CG590+25),"")</f>
      </c>
      <c r="BR590">
        <f>IF($CH590&gt;=26,INDEX($AQ:$AQ,$CG590+26),"")</f>
      </c>
      <c r="BS590">
        <f>IF($CH590&gt;=27,INDEX($AQ:$AQ,$CG590+27),"")</f>
      </c>
      <c r="BT590">
        <f>IF($CH590&gt;=28,INDEX($AQ:$AQ,$CG590+28),"")</f>
      </c>
      <c r="BU590">
        <f>IF($CH590&gt;=29,INDEX($AQ:$AQ,$CG590+29),"")</f>
      </c>
      <c r="BV590">
        <f>IF($CH590&gt;=30,INDEX($AQ:$AQ,$CG590+30),"")</f>
      </c>
      <c r="BW590">
        <f>IF($CH590&gt;=31,INDEX($AQ:$AQ,$CG590+31),"")</f>
      </c>
      <c r="BX590">
        <f>IF($CH590&gt;=32,INDEX($AQ:$AQ,$CG590+32),"")</f>
      </c>
      <c r="BY590">
        <f>IF($CH590&gt;=33,INDEX($AQ:$AQ,$CG590+33),"")</f>
      </c>
      <c r="BZ590">
        <f>IF($CH590&gt;=34,INDEX($AQ:$AQ,$CG590+34),"")</f>
      </c>
      <c r="CA590">
        <f>IF($CH590&gt;=35,INDEX($AQ:$AQ,$CG590+35),"")</f>
      </c>
      <c r="CB590">
        <f>IF($CH590&gt;=36,INDEX($AQ:$AQ,$CG590+36),"")</f>
      </c>
      <c r="CC590">
        <f>IF($CH590&gt;=37,INDEX($AQ:$AQ,$CG590+37),"")</f>
      </c>
      <c r="CD590">
        <f>IF($CH590&gt;=38,INDEX($AQ:$AQ,$CG590+38),"")</f>
      </c>
      <c r="CE590">
        <f>IF($CH590&gt;=39,INDEX($AQ:$AQ,$CG590+39),"")</f>
      </c>
      <c r="CF590">
        <f>IF($CH590&gt;=40,INDEX($AQ:$AQ,$CG590+40),"")</f>
      </c>
      <c r="CG590">
        <f>IFERROR(MATCH($AP590,$AQ$2:$AQ$134,0)+1,0)</f>
      </c>
      <c r="CH590">
        <f>IFERROR(INDEX($AR$2:$AR$134,MATCH($AP590,$AQ$2:$AQ$134,0)),0)</f>
      </c>
      <c r="CI590">
        <f>IFERROR(LEFT($L590,FIND(" - ",$L590)-1),$L590)</f>
      </c>
      <c r="CL590">
        <f>IF($DG590&gt;=1,INDEX($CJ:$CJ,$DF590+1),"")</f>
      </c>
      <c r="CM590">
        <f>IF($DG590&gt;=2,INDEX($CJ:$CJ,$DF590+2),"")</f>
      </c>
      <c r="CN590">
        <f>IF($DG590&gt;=3,INDEX($CJ:$CJ,$DF590+3),"")</f>
      </c>
      <c r="CO590">
        <f>IF($DG590&gt;=4,INDEX($CJ:$CJ,$DF590+4),"")</f>
      </c>
      <c r="CP590">
        <f>IF($DG590&gt;=5,INDEX($CJ:$CJ,$DF590+5),"")</f>
      </c>
      <c r="CQ590">
        <f>IF($DG590&gt;=6,INDEX($CJ:$CJ,$DF590+6),"")</f>
      </c>
      <c r="CR590">
        <f>IF($DG590&gt;=7,INDEX($CJ:$CJ,$DF590+7),"")</f>
      </c>
      <c r="CS590">
        <f>IF($DG590&gt;=8,INDEX($CJ:$CJ,$DF590+8),"")</f>
      </c>
      <c r="CT590">
        <f>IF($DG590&gt;=9,INDEX($CJ:$CJ,$DF590+9),"")</f>
      </c>
      <c r="CU590">
        <f>IF($DG590&gt;=10,INDEX($CJ:$CJ,$DF590+10),"")</f>
      </c>
      <c r="CV590">
        <f>IF($DG590&gt;=11,INDEX($CJ:$CJ,$DF590+11),"")</f>
      </c>
      <c r="CW590">
        <f>IF($DG590&gt;=12,INDEX($CJ:$CJ,$DF590+12),"")</f>
      </c>
      <c r="CX590">
        <f>IF($DG590&gt;=13,INDEX($CJ:$CJ,$DF590+13),"")</f>
      </c>
      <c r="CY590">
        <f>IF($DG590&gt;=14,INDEX($CJ:$CJ,$DF590+14),"")</f>
      </c>
      <c r="CZ590">
        <f>IF($DG590&gt;=15,INDEX($CJ:$CJ,$DF590+15),"")</f>
      </c>
      <c r="DA590">
        <f>IF($DG590&gt;=16,INDEX($CJ:$CJ,$DF590+16),"")</f>
      </c>
      <c r="DB590">
        <f>IF($DG590&gt;=17,INDEX($CJ:$CJ,$DF590+17),"")</f>
      </c>
      <c r="DC590">
        <f>IF($DG590&gt;=18,INDEX($CJ:$CJ,$DF590+18),"")</f>
      </c>
      <c r="DD590">
        <f>IF($DG590&gt;=19,INDEX($CJ:$CJ,$DF590+19),"")</f>
      </c>
      <c r="DE590">
        <f>IF($DG590&gt;=20,INDEX($CJ:$CJ,$DF590+20),"")</f>
      </c>
      <c r="DF590">
        <f>IFERROR(MATCH($CI590,$CJ$2:$CJ$263,0)+1,0)</f>
      </c>
      <c r="DG590">
        <f>IFERROR(INDEX($CK$2:$CK$263,MATCH($CI590,$CJ$2:$CJ$263,0)),0)</f>
      </c>
      <c r="DH590">
        <f>IFERROR(INDEX($AO:$AO,MATCH($N590,$AN:$AN,0))&amp;"","")</f>
      </c>
      <c r="DL590">
        <f>IF($GO590&gt;=1,INDEX($DI:$DI,$GN590+1),"")</f>
      </c>
      <c r="DM590">
        <f>IF($GO590&gt;=2,INDEX($DI:$DI,$GN590+2),"")</f>
      </c>
      <c r="DN590">
        <f>IF($GO590&gt;=3,INDEX($DI:$DI,$GN590+3),"")</f>
      </c>
      <c r="DO590">
        <f>IF($GO590&gt;=4,INDEX($DI:$DI,$GN590+4),"")</f>
      </c>
      <c r="DP590">
        <f>IF($GO590&gt;=5,INDEX($DI:$DI,$GN590+5),"")</f>
      </c>
      <c r="DQ590">
        <f>IF($GO590&gt;=6,INDEX($DI:$DI,$GN590+6),"")</f>
      </c>
      <c r="DR590">
        <f>IF($GO590&gt;=7,INDEX($DI:$DI,$GN590+7),"")</f>
      </c>
      <c r="DS590">
        <f>IF($GO590&gt;=8,INDEX($DI:$DI,$GN590+8),"")</f>
      </c>
      <c r="DT590">
        <f>IF($GO590&gt;=9,INDEX($DI:$DI,$GN590+9),"")</f>
      </c>
      <c r="DU590">
        <f>IF($GO590&gt;=10,INDEX($DI:$DI,$GN590+10),"")</f>
      </c>
      <c r="DV590">
        <f>IF($GO590&gt;=11,INDEX($DI:$DI,$GN590+11),"")</f>
      </c>
      <c r="DW590">
        <f>IF($GO590&gt;=12,INDEX($DI:$DI,$GN590+12),"")</f>
      </c>
      <c r="DX590">
        <f>IF($GO590&gt;=13,INDEX($DI:$DI,$GN590+13),"")</f>
      </c>
      <c r="DY590">
        <f>IF($GO590&gt;=14,INDEX($DI:$DI,$GN590+14),"")</f>
      </c>
      <c r="DZ590">
        <f>IF($GO590&gt;=15,INDEX($DI:$DI,$GN590+15),"")</f>
      </c>
      <c r="EA590">
        <f>IF($GO590&gt;=16,INDEX($DI:$DI,$GN590+16),"")</f>
      </c>
      <c r="EB590">
        <f>IF($GO590&gt;=17,INDEX($DI:$DI,$GN590+17),"")</f>
      </c>
      <c r="EC590">
        <f>IF($GO590&gt;=18,INDEX($DI:$DI,$GN590+18),"")</f>
      </c>
      <c r="ED590">
        <f>IF($GO590&gt;=19,INDEX($DI:$DI,$GN590+19),"")</f>
      </c>
      <c r="EE590">
        <f>IF($GO590&gt;=20,INDEX($DI:$DI,$GN590+20),"")</f>
      </c>
      <c r="EF590">
        <f>IF($GO590&gt;=21,INDEX($DI:$DI,$GN590+21),"")</f>
      </c>
      <c r="EG590">
        <f>IF($GO590&gt;=22,INDEX($DI:$DI,$GN590+22),"")</f>
      </c>
      <c r="EH590">
        <f>IF($GO590&gt;=23,INDEX($DI:$DI,$GN590+23),"")</f>
      </c>
      <c r="EI590">
        <f>IF($GO590&gt;=24,INDEX($DI:$DI,$GN590+24),"")</f>
      </c>
      <c r="EJ590">
        <f>IF($GO590&gt;=25,INDEX($DI:$DI,$GN590+25),"")</f>
      </c>
      <c r="EK590">
        <f>IF($GO590&gt;=26,INDEX($DI:$DI,$GN590+26),"")</f>
      </c>
      <c r="EL590">
        <f>IF($GO590&gt;=27,INDEX($DI:$DI,$GN590+27),"")</f>
      </c>
      <c r="EM590">
        <f>IF($GO590&gt;=28,INDEX($DI:$DI,$GN590+28),"")</f>
      </c>
      <c r="EN590">
        <f>IF($GO590&gt;=29,INDEX($DI:$DI,$GN590+29),"")</f>
      </c>
      <c r="EO590">
        <f>IF($GO590&gt;=30,INDEX($DI:$DI,$GN590+30),"")</f>
      </c>
      <c r="EP590">
        <f>IF($GO590&gt;=31,INDEX($DI:$DI,$GN590+31),"")</f>
      </c>
      <c r="EQ590">
        <f>IF($GO590&gt;=32,INDEX($DI:$DI,$GN590+32),"")</f>
      </c>
      <c r="ER590">
        <f>IF($GO590&gt;=33,INDEX($DI:$DI,$GN590+33),"")</f>
      </c>
      <c r="ES590">
        <f>IF($GO590&gt;=34,INDEX($DI:$DI,$GN590+34),"")</f>
      </c>
      <c r="ET590">
        <f>IF($GO590&gt;=35,INDEX($DI:$DI,$GN590+35),"")</f>
      </c>
      <c r="EU590">
        <f>IF($GO590&gt;=36,INDEX($DI:$DI,$GN590+36),"")</f>
      </c>
      <c r="EV590">
        <f>IF($GO590&gt;=37,INDEX($DI:$DI,$GN590+37),"")</f>
      </c>
      <c r="EW590">
        <f>IF($GO590&gt;=38,INDEX($DI:$DI,$GN590+38),"")</f>
      </c>
      <c r="EX590">
        <f>IF($GO590&gt;=39,INDEX($DI:$DI,$GN590+39),"")</f>
      </c>
      <c r="EY590">
        <f>IF($GO590&gt;=40,INDEX($DI:$DI,$GN590+40),"")</f>
      </c>
      <c r="EZ590">
        <f>IF($GO590&gt;=1,INDEX($DJ:$DJ,$GN590+1),"")</f>
      </c>
      <c r="FA590">
        <f>IF($GO590&gt;=2,INDEX($DJ:$DJ,$GN590+2),"")</f>
      </c>
      <c r="FB590">
        <f>IF($GO590&gt;=3,INDEX($DJ:$DJ,$GN590+3),"")</f>
      </c>
      <c r="FC590">
        <f>IF($GO590&gt;=4,INDEX($DJ:$DJ,$GN590+4),"")</f>
      </c>
      <c r="FD590">
        <f>IF($GO590&gt;=5,INDEX($DJ:$DJ,$GN590+5),"")</f>
      </c>
      <c r="FE590">
        <f>IF($GO590&gt;=6,INDEX($DJ:$DJ,$GN590+6),"")</f>
      </c>
      <c r="FF590">
        <f>IF($GO590&gt;=7,INDEX($DJ:$DJ,$GN590+7),"")</f>
      </c>
      <c r="FG590">
        <f>IF($GO590&gt;=8,INDEX($DJ:$DJ,$GN590+8),"")</f>
      </c>
      <c r="FH590">
        <f>IF($GO590&gt;=9,INDEX($DJ:$DJ,$GN590+9),"")</f>
      </c>
      <c r="FI590">
        <f>IF($GO590&gt;=10,INDEX($DJ:$DJ,$GN590+10),"")</f>
      </c>
      <c r="FJ590">
        <f>IF($GO590&gt;=11,INDEX($DJ:$DJ,$GN590+11),"")</f>
      </c>
      <c r="FK590">
        <f>IF($GO590&gt;=12,INDEX($DJ:$DJ,$GN590+12),"")</f>
      </c>
      <c r="FL590">
        <f>IF($GO590&gt;=13,INDEX($DJ:$DJ,$GN590+13),"")</f>
      </c>
      <c r="FM590">
        <f>IF($GO590&gt;=14,INDEX($DJ:$DJ,$GN590+14),"")</f>
      </c>
      <c r="FN590">
        <f>IF($GO590&gt;=15,INDEX($DJ:$DJ,$GN590+15),"")</f>
      </c>
      <c r="FO590">
        <f>IF($GO590&gt;=16,INDEX($DJ:$DJ,$GN590+16),"")</f>
      </c>
      <c r="FP590">
        <f>IF($GO590&gt;=17,INDEX($DJ:$DJ,$GN590+17),"")</f>
      </c>
      <c r="FQ590">
        <f>IF($GO590&gt;=18,INDEX($DJ:$DJ,$GN590+18),"")</f>
      </c>
      <c r="FR590">
        <f>IF($GO590&gt;=19,INDEX($DJ:$DJ,$GN590+19),"")</f>
      </c>
      <c r="FS590">
        <f>IF($GO590&gt;=20,INDEX($DJ:$DJ,$GN590+20),"")</f>
      </c>
      <c r="FT590">
        <f>IF($GO590&gt;=21,INDEX($DJ:$DJ,$GN590+21),"")</f>
      </c>
      <c r="FU590">
        <f>IF($GO590&gt;=22,INDEX($DJ:$DJ,$GN590+22),"")</f>
      </c>
      <c r="FV590">
        <f>IF($GO590&gt;=23,INDEX($DJ:$DJ,$GN590+23),"")</f>
      </c>
      <c r="FW590">
        <f>IF($GO590&gt;=24,INDEX($DJ:$DJ,$GN590+24),"")</f>
      </c>
      <c r="FX590">
        <f>IF($GO590&gt;=25,INDEX($DJ:$DJ,$GN590+25),"")</f>
      </c>
      <c r="FY590">
        <f>IF($GO590&gt;=26,INDEX($DJ:$DJ,$GN590+26),"")</f>
      </c>
      <c r="FZ590">
        <f>IF($GO590&gt;=27,INDEX($DJ:$DJ,$GN590+27),"")</f>
      </c>
      <c r="GA590">
        <f>IF($GO590&gt;=28,INDEX($DJ:$DJ,$GN590+28),"")</f>
      </c>
      <c r="GB590">
        <f>IF($GO590&gt;=29,INDEX($DJ:$DJ,$GN590+29),"")</f>
      </c>
      <c r="GC590">
        <f>IF($GO590&gt;=30,INDEX($DJ:$DJ,$GN590+30),"")</f>
      </c>
      <c r="GD590">
        <f>IF($GO590&gt;=31,INDEX($DJ:$DJ,$GN590+31),"")</f>
      </c>
      <c r="GE590">
        <f>IF($GO590&gt;=32,INDEX($DJ:$DJ,$GN590+32),"")</f>
      </c>
      <c r="GF590">
        <f>IF($GO590&gt;=33,INDEX($DJ:$DJ,$GN590+33),"")</f>
      </c>
      <c r="GG590">
        <f>IF($GO590&gt;=34,INDEX($DJ:$DJ,$GN590+34),"")</f>
      </c>
      <c r="GH590">
        <f>IF($GO590&gt;=35,INDEX($DJ:$DJ,$GN590+35),"")</f>
      </c>
      <c r="GI590">
        <f>IF($GO590&gt;=36,INDEX($DJ:$DJ,$GN590+36),"")</f>
      </c>
      <c r="GJ590">
        <f>IF($GO590&gt;=37,INDEX($DJ:$DJ,$GN590+37),"")</f>
      </c>
      <c r="GK590">
        <f>IF($GO590&gt;=38,INDEX($DJ:$DJ,$GN590+38),"")</f>
      </c>
      <c r="GL590">
        <f>IF($GO590&gt;=39,INDEX($DJ:$DJ,$GN590+39),"")</f>
      </c>
      <c r="GM590">
        <f>IF($GO590&gt;=40,INDEX($DJ:$DJ,$GN590+40),"")</f>
      </c>
      <c r="GN590">
        <f>IFERROR(MATCH($DH590,$DI$2:$DI$148,0)+1,0)</f>
      </c>
      <c r="GO590">
        <f>IFERROR(INDEX($DK$2:$DK$148,MATCH($DH590,$DI$2:$DI$148,0)),0)</f>
      </c>
      <c r="GP590">
        <f>IFERROR(MATCH($Y590,$DL$590:$EY$590,0),0)</f>
      </c>
      <c r="GQ590">
        <f>IF($GP590&gt;0,INDEX($EZ$590:$GM$590,$GP590),"")</f>
      </c>
      <c r="GT590">
        <f>IF($JC590&gt;=1,INDEX($GR:$GR,$JB590+1),"")</f>
      </c>
      <c r="GU590">
        <f>IF($JC590&gt;=2,INDEX($GR:$GR,$JB590+2),"")</f>
      </c>
      <c r="GV590">
        <f>IF($JC590&gt;=3,INDEX($GR:$GR,$JB590+3),"")</f>
      </c>
      <c r="GW590">
        <f>IF($JC590&gt;=4,INDEX($GR:$GR,$JB590+4),"")</f>
      </c>
      <c r="GX590">
        <f>IF($JC590&gt;=5,INDEX($GR:$GR,$JB590+5),"")</f>
      </c>
      <c r="GY590">
        <f>IF($JC590&gt;=6,INDEX($GR:$GR,$JB590+6),"")</f>
      </c>
      <c r="GZ590">
        <f>IF($JC590&gt;=7,INDEX($GR:$GR,$JB590+7),"")</f>
      </c>
      <c r="HA590">
        <f>IF($JC590&gt;=8,INDEX($GR:$GR,$JB590+8),"")</f>
      </c>
      <c r="HB590">
        <f>IF($JC590&gt;=9,INDEX($GR:$GR,$JB590+9),"")</f>
      </c>
      <c r="HC590">
        <f>IF($JC590&gt;=10,INDEX($GR:$GR,$JB590+10),"")</f>
      </c>
      <c r="HD590">
        <f>IF($JC590&gt;=11,INDEX($GR:$GR,$JB590+11),"")</f>
      </c>
      <c r="HE590">
        <f>IF($JC590&gt;=12,INDEX($GR:$GR,$JB590+12),"")</f>
      </c>
      <c r="HF590">
        <f>IF($JC590&gt;=13,INDEX($GR:$GR,$JB590+13),"")</f>
      </c>
      <c r="HG590">
        <f>IF($JC590&gt;=14,INDEX($GR:$GR,$JB590+14),"")</f>
      </c>
      <c r="HH590">
        <f>IF($JC590&gt;=15,INDEX($GR:$GR,$JB590+15),"")</f>
      </c>
      <c r="HI590">
        <f>IF($JC590&gt;=16,INDEX($GR:$GR,$JB590+16),"")</f>
      </c>
      <c r="HJ590">
        <f>IF($JC590&gt;=17,INDEX($GR:$GR,$JB590+17),"")</f>
      </c>
      <c r="HK590">
        <f>IF($JC590&gt;=18,INDEX($GR:$GR,$JB590+18),"")</f>
      </c>
      <c r="HL590">
        <f>IF($JC590&gt;=19,INDEX($GR:$GR,$JB590+19),"")</f>
      </c>
      <c r="HM590">
        <f>IF($JC590&gt;=20,INDEX($GR:$GR,$JB590+20),"")</f>
      </c>
      <c r="HN590">
        <f>IF($JC590&gt;=21,INDEX($GR:$GR,$JB590+21),"")</f>
      </c>
      <c r="HO590">
        <f>IF($JC590&gt;=22,INDEX($GR:$GR,$JB590+22),"")</f>
      </c>
      <c r="HP590">
        <f>IF($JC590&gt;=23,INDEX($GR:$GR,$JB590+23),"")</f>
      </c>
      <c r="HQ590">
        <f>IF($JC590&gt;=24,INDEX($GR:$GR,$JB590+24),"")</f>
      </c>
      <c r="HR590">
        <f>IF($JC590&gt;=25,INDEX($GR:$GR,$JB590+25),"")</f>
      </c>
      <c r="HS590">
        <f>IF($JC590&gt;=26,INDEX($GR:$GR,$JB590+26),"")</f>
      </c>
      <c r="HT590">
        <f>IF($JC590&gt;=27,INDEX($GR:$GR,$JB590+27),"")</f>
      </c>
      <c r="HU590">
        <f>IF($JC590&gt;=28,INDEX($GR:$GR,$JB590+28),"")</f>
      </c>
      <c r="HV590">
        <f>IF($JC590&gt;=29,INDEX($GR:$GR,$JB590+29),"")</f>
      </c>
      <c r="HW590">
        <f>IF($JC590&gt;=30,INDEX($GR:$GR,$JB590+30),"")</f>
      </c>
      <c r="HX590">
        <f>IF($JC590&gt;=31,INDEX($GR:$GR,$JB590+31),"")</f>
      </c>
      <c r="HY590">
        <f>IF($JC590&gt;=32,INDEX($GR:$GR,$JB590+32),"")</f>
      </c>
      <c r="HZ590">
        <f>IF($JC590&gt;=33,INDEX($GR:$GR,$JB590+33),"")</f>
      </c>
      <c r="IA590">
        <f>IF($JC590&gt;=34,INDEX($GR:$GR,$JB590+34),"")</f>
      </c>
      <c r="IB590">
        <f>IF($JC590&gt;=35,INDEX($GR:$GR,$JB590+35),"")</f>
      </c>
      <c r="IC590">
        <f>IF($JC590&gt;=36,INDEX($GR:$GR,$JB590+36),"")</f>
      </c>
      <c r="ID590">
        <f>IF($JC590&gt;=37,INDEX($GR:$GR,$JB590+37),"")</f>
      </c>
      <c r="IE590">
        <f>IF($JC590&gt;=38,INDEX($GR:$GR,$JB590+38),"")</f>
      </c>
      <c r="IF590">
        <f>IF($JC590&gt;=39,INDEX($GR:$GR,$JB590+39),"")</f>
      </c>
      <c r="IG590">
        <f>IF($JC590&gt;=40,INDEX($GR:$GR,$JB590+40),"")</f>
      </c>
      <c r="IH590">
        <f>IF($JC590&gt;=41,INDEX($GR:$GR,$JB590+41),"")</f>
      </c>
      <c r="II590">
        <f>IF($JC590&gt;=42,INDEX($GR:$GR,$JB590+42),"")</f>
      </c>
      <c r="IJ590">
        <f>IF($JC590&gt;=43,INDEX($GR:$GR,$JB590+43),"")</f>
      </c>
      <c r="IK590">
        <f>IF($JC590&gt;=44,INDEX($GR:$GR,$JB590+44),"")</f>
      </c>
      <c r="IL590">
        <f>IF($JC590&gt;=45,INDEX($GR:$GR,$JB590+45),"")</f>
      </c>
      <c r="IM590">
        <f>IF($JC590&gt;=46,INDEX($GR:$GR,$JB590+46),"")</f>
      </c>
      <c r="IN590">
        <f>IF($JC590&gt;=47,INDEX($GR:$GR,$JB590+47),"")</f>
      </c>
      <c r="IO590">
        <f>IF($JC590&gt;=48,INDEX($GR:$GR,$JB590+48),"")</f>
      </c>
      <c r="IP590">
        <f>IF($JC590&gt;=49,INDEX($GR:$GR,$JB590+49),"")</f>
      </c>
      <c r="IQ590">
        <f>IF($JC590&gt;=50,INDEX($GR:$GR,$JB590+50),"")</f>
      </c>
      <c r="IR590">
        <f>IF($JC590&gt;=51,INDEX($GR:$GR,$JB590+51),"")</f>
      </c>
      <c r="IS590">
        <f>IF($JC590&gt;=52,INDEX($GR:$GR,$JB590+52),"")</f>
      </c>
      <c r="IT590">
        <f>IF($JC590&gt;=53,INDEX($GR:$GR,$JB590+53),"")</f>
      </c>
      <c r="IU590">
        <f>IF($JC590&gt;=54,INDEX($GR:$GR,$JB590+54),"")</f>
      </c>
      <c r="IV590">
        <f>IF($JC590&gt;=55,INDEX($GR:$GR,$JB590+55),"")</f>
      </c>
      <c r="IW590">
        <f>IF($JC590&gt;=56,INDEX($GR:$GR,$JB590+56),"")</f>
      </c>
      <c r="IX590">
        <f>IF($JC590&gt;=57,INDEX($GR:$GR,$JB590+57),"")</f>
      </c>
      <c r="IY590">
        <f>IF($JC590&gt;=58,INDEX($GR:$GR,$JB590+58),"")</f>
      </c>
      <c r="IZ590">
        <f>IF($JC590&gt;=59,INDEX($GR:$GR,$JB590+59),"")</f>
      </c>
      <c r="JA590">
        <f>IF($JC590&gt;=60,INDEX($GR:$GR,$JB590+60),"")</f>
      </c>
      <c r="JB590">
        <f>IFERROR(MATCH($GQ590,$GR$2:$GR$324,0)+1,0)</f>
      </c>
      <c r="JC590">
        <f>IFERROR(INDEX($GS$2:$GS$324,MATCH($GQ590,$GR$2:$GR$324,0)),0)</f>
      </c>
      <c r="JD590" t="s">
        <v>40</v>
      </c>
      <c r="JE590" t="s">
        <v>40</v>
      </c>
    </row>
    <row r="591" spans="1:265" x14ac:dyDescent="0.25">
      <c r="Q591">
        <f>IF(OR($T591="",$P591=""),"",IFERROR($T591/$P591,0))</f>
      </c>
      <c r="R591">
        <f>IF($T591="","",
SUM($S591,$U591,$Z591,$V591,$X591)*
(1-IF($AA591="",0,VALUE($AA591)/100)))</f>
      </c>
      <c r="S591">
        <f>IF($T591="","",$T591)</f>
      </c>
      <c r="U591">
        <f>IF($T591="","",
IF($N591="","",
IF(ISNUMBER(SEARCH("exempt",LOWER($N591))),0,
$T591*(VALUE(SUBSTITUTE($N591,"%",""))/100))))</f>
      </c>
      <c r="AB591">
        <f>IFERROR(IF(FIND(" - ",$K591)&gt;0,MID($K591,FIND(" - ",$K591)+3,LEN($K591)),""),"")</f>
      </c>
      <c r="AK591" t="s">
        <v>1178</v>
      </c>
      <c r="AP591">
        <f>IFERROR(LEFT($K591,FIND(" - ",$K591)-1),$K591)</f>
      </c>
      <c r="AS591">
        <f>IF($CH591&gt;=1,INDEX($AQ:$AQ,$CG591+1),"")</f>
      </c>
      <c r="AT591">
        <f>IF($CH591&gt;=2,INDEX($AQ:$AQ,$CG591+2),"")</f>
      </c>
      <c r="AU591">
        <f>IF($CH591&gt;=3,INDEX($AQ:$AQ,$CG591+3),"")</f>
      </c>
      <c r="AV591">
        <f>IF($CH591&gt;=4,INDEX($AQ:$AQ,$CG591+4),"")</f>
      </c>
      <c r="AW591">
        <f>IF($CH591&gt;=5,INDEX($AQ:$AQ,$CG591+5),"")</f>
      </c>
      <c r="AX591">
        <f>IF($CH591&gt;=6,INDEX($AQ:$AQ,$CG591+6),"")</f>
      </c>
      <c r="AY591">
        <f>IF($CH591&gt;=7,INDEX($AQ:$AQ,$CG591+7),"")</f>
      </c>
      <c r="AZ591">
        <f>IF($CH591&gt;=8,INDEX($AQ:$AQ,$CG591+8),"")</f>
      </c>
      <c r="BA591">
        <f>IF($CH591&gt;=9,INDEX($AQ:$AQ,$CG591+9),"")</f>
      </c>
      <c r="BB591">
        <f>IF($CH591&gt;=10,INDEX($AQ:$AQ,$CG591+10),"")</f>
      </c>
      <c r="BC591">
        <f>IF($CH591&gt;=11,INDEX($AQ:$AQ,$CG591+11),"")</f>
      </c>
      <c r="BD591">
        <f>IF($CH591&gt;=12,INDEX($AQ:$AQ,$CG591+12),"")</f>
      </c>
      <c r="BE591">
        <f>IF($CH591&gt;=13,INDEX($AQ:$AQ,$CG591+13),"")</f>
      </c>
      <c r="BF591">
        <f>IF($CH591&gt;=14,INDEX($AQ:$AQ,$CG591+14),"")</f>
      </c>
      <c r="BG591">
        <f>IF($CH591&gt;=15,INDEX($AQ:$AQ,$CG591+15),"")</f>
      </c>
      <c r="BH591">
        <f>IF($CH591&gt;=16,INDEX($AQ:$AQ,$CG591+16),"")</f>
      </c>
      <c r="BI591">
        <f>IF($CH591&gt;=17,INDEX($AQ:$AQ,$CG591+17),"")</f>
      </c>
      <c r="BJ591">
        <f>IF($CH591&gt;=18,INDEX($AQ:$AQ,$CG591+18),"")</f>
      </c>
      <c r="BK591">
        <f>IF($CH591&gt;=19,INDEX($AQ:$AQ,$CG591+19),"")</f>
      </c>
      <c r="BL591">
        <f>IF($CH591&gt;=20,INDEX($AQ:$AQ,$CG591+20),"")</f>
      </c>
      <c r="BM591">
        <f>IF($CH591&gt;=21,INDEX($AQ:$AQ,$CG591+21),"")</f>
      </c>
      <c r="BN591">
        <f>IF($CH591&gt;=22,INDEX($AQ:$AQ,$CG591+22),"")</f>
      </c>
      <c r="BO591">
        <f>IF($CH591&gt;=23,INDEX($AQ:$AQ,$CG591+23),"")</f>
      </c>
      <c r="BP591">
        <f>IF($CH591&gt;=24,INDEX($AQ:$AQ,$CG591+24),"")</f>
      </c>
      <c r="BQ591">
        <f>IF($CH591&gt;=25,INDEX($AQ:$AQ,$CG591+25),"")</f>
      </c>
      <c r="BR591">
        <f>IF($CH591&gt;=26,INDEX($AQ:$AQ,$CG591+26),"")</f>
      </c>
      <c r="BS591">
        <f>IF($CH591&gt;=27,INDEX($AQ:$AQ,$CG591+27),"")</f>
      </c>
      <c r="BT591">
        <f>IF($CH591&gt;=28,INDEX($AQ:$AQ,$CG591+28),"")</f>
      </c>
      <c r="BU591">
        <f>IF($CH591&gt;=29,INDEX($AQ:$AQ,$CG591+29),"")</f>
      </c>
      <c r="BV591">
        <f>IF($CH591&gt;=30,INDEX($AQ:$AQ,$CG591+30),"")</f>
      </c>
      <c r="BW591">
        <f>IF($CH591&gt;=31,INDEX($AQ:$AQ,$CG591+31),"")</f>
      </c>
      <c r="BX591">
        <f>IF($CH591&gt;=32,INDEX($AQ:$AQ,$CG591+32),"")</f>
      </c>
      <c r="BY591">
        <f>IF($CH591&gt;=33,INDEX($AQ:$AQ,$CG591+33),"")</f>
      </c>
      <c r="BZ591">
        <f>IF($CH591&gt;=34,INDEX($AQ:$AQ,$CG591+34),"")</f>
      </c>
      <c r="CA591">
        <f>IF($CH591&gt;=35,INDEX($AQ:$AQ,$CG591+35),"")</f>
      </c>
      <c r="CB591">
        <f>IF($CH591&gt;=36,INDEX($AQ:$AQ,$CG591+36),"")</f>
      </c>
      <c r="CC591">
        <f>IF($CH591&gt;=37,INDEX($AQ:$AQ,$CG591+37),"")</f>
      </c>
      <c r="CD591">
        <f>IF($CH591&gt;=38,INDEX($AQ:$AQ,$CG591+38),"")</f>
      </c>
      <c r="CE591">
        <f>IF($CH591&gt;=39,INDEX($AQ:$AQ,$CG591+39),"")</f>
      </c>
      <c r="CF591">
        <f>IF($CH591&gt;=40,INDEX($AQ:$AQ,$CG591+40),"")</f>
      </c>
      <c r="CG591">
        <f>IFERROR(MATCH($AP591,$AQ$2:$AQ$134,0)+1,0)</f>
      </c>
      <c r="CH591">
        <f>IFERROR(INDEX($AR$2:$AR$134,MATCH($AP591,$AQ$2:$AQ$134,0)),0)</f>
      </c>
      <c r="CI591">
        <f>IFERROR(LEFT($L591,FIND(" - ",$L591)-1),$L591)</f>
      </c>
      <c r="CL591">
        <f>IF($DG591&gt;=1,INDEX($CJ:$CJ,$DF591+1),"")</f>
      </c>
      <c r="CM591">
        <f>IF($DG591&gt;=2,INDEX($CJ:$CJ,$DF591+2),"")</f>
      </c>
      <c r="CN591">
        <f>IF($DG591&gt;=3,INDEX($CJ:$CJ,$DF591+3),"")</f>
      </c>
      <c r="CO591">
        <f>IF($DG591&gt;=4,INDEX($CJ:$CJ,$DF591+4),"")</f>
      </c>
      <c r="CP591">
        <f>IF($DG591&gt;=5,INDEX($CJ:$CJ,$DF591+5),"")</f>
      </c>
      <c r="CQ591">
        <f>IF($DG591&gt;=6,INDEX($CJ:$CJ,$DF591+6),"")</f>
      </c>
      <c r="CR591">
        <f>IF($DG591&gt;=7,INDEX($CJ:$CJ,$DF591+7),"")</f>
      </c>
      <c r="CS591">
        <f>IF($DG591&gt;=8,INDEX($CJ:$CJ,$DF591+8),"")</f>
      </c>
      <c r="CT591">
        <f>IF($DG591&gt;=9,INDEX($CJ:$CJ,$DF591+9),"")</f>
      </c>
      <c r="CU591">
        <f>IF($DG591&gt;=10,INDEX($CJ:$CJ,$DF591+10),"")</f>
      </c>
      <c r="CV591">
        <f>IF($DG591&gt;=11,INDEX($CJ:$CJ,$DF591+11),"")</f>
      </c>
      <c r="CW591">
        <f>IF($DG591&gt;=12,INDEX($CJ:$CJ,$DF591+12),"")</f>
      </c>
      <c r="CX591">
        <f>IF($DG591&gt;=13,INDEX($CJ:$CJ,$DF591+13),"")</f>
      </c>
      <c r="CY591">
        <f>IF($DG591&gt;=14,INDEX($CJ:$CJ,$DF591+14),"")</f>
      </c>
      <c r="CZ591">
        <f>IF($DG591&gt;=15,INDEX($CJ:$CJ,$DF591+15),"")</f>
      </c>
      <c r="DA591">
        <f>IF($DG591&gt;=16,INDEX($CJ:$CJ,$DF591+16),"")</f>
      </c>
      <c r="DB591">
        <f>IF($DG591&gt;=17,INDEX($CJ:$CJ,$DF591+17),"")</f>
      </c>
      <c r="DC591">
        <f>IF($DG591&gt;=18,INDEX($CJ:$CJ,$DF591+18),"")</f>
      </c>
      <c r="DD591">
        <f>IF($DG591&gt;=19,INDEX($CJ:$CJ,$DF591+19),"")</f>
      </c>
      <c r="DE591">
        <f>IF($DG591&gt;=20,INDEX($CJ:$CJ,$DF591+20),"")</f>
      </c>
      <c r="DF591">
        <f>IFERROR(MATCH($CI591,$CJ$2:$CJ$263,0)+1,0)</f>
      </c>
      <c r="DG591">
        <f>IFERROR(INDEX($CK$2:$CK$263,MATCH($CI591,$CJ$2:$CJ$263,0)),0)</f>
      </c>
      <c r="DH591">
        <f>IFERROR(INDEX($AO:$AO,MATCH($N591,$AN:$AN,0))&amp;"","")</f>
      </c>
      <c r="DL591">
        <f>IF($GO591&gt;=1,INDEX($DI:$DI,$GN591+1),"")</f>
      </c>
      <c r="DM591">
        <f>IF($GO591&gt;=2,INDEX($DI:$DI,$GN591+2),"")</f>
      </c>
      <c r="DN591">
        <f>IF($GO591&gt;=3,INDEX($DI:$DI,$GN591+3),"")</f>
      </c>
      <c r="DO591">
        <f>IF($GO591&gt;=4,INDEX($DI:$DI,$GN591+4),"")</f>
      </c>
      <c r="DP591">
        <f>IF($GO591&gt;=5,INDEX($DI:$DI,$GN591+5),"")</f>
      </c>
      <c r="DQ591">
        <f>IF($GO591&gt;=6,INDEX($DI:$DI,$GN591+6),"")</f>
      </c>
      <c r="DR591">
        <f>IF($GO591&gt;=7,INDEX($DI:$DI,$GN591+7),"")</f>
      </c>
      <c r="DS591">
        <f>IF($GO591&gt;=8,INDEX($DI:$DI,$GN591+8),"")</f>
      </c>
      <c r="DT591">
        <f>IF($GO591&gt;=9,INDEX($DI:$DI,$GN591+9),"")</f>
      </c>
      <c r="DU591">
        <f>IF($GO591&gt;=10,INDEX($DI:$DI,$GN591+10),"")</f>
      </c>
      <c r="DV591">
        <f>IF($GO591&gt;=11,INDEX($DI:$DI,$GN591+11),"")</f>
      </c>
      <c r="DW591">
        <f>IF($GO591&gt;=12,INDEX($DI:$DI,$GN591+12),"")</f>
      </c>
      <c r="DX591">
        <f>IF($GO591&gt;=13,INDEX($DI:$DI,$GN591+13),"")</f>
      </c>
      <c r="DY591">
        <f>IF($GO591&gt;=14,INDEX($DI:$DI,$GN591+14),"")</f>
      </c>
      <c r="DZ591">
        <f>IF($GO591&gt;=15,INDEX($DI:$DI,$GN591+15),"")</f>
      </c>
      <c r="EA591">
        <f>IF($GO591&gt;=16,INDEX($DI:$DI,$GN591+16),"")</f>
      </c>
      <c r="EB591">
        <f>IF($GO591&gt;=17,INDEX($DI:$DI,$GN591+17),"")</f>
      </c>
      <c r="EC591">
        <f>IF($GO591&gt;=18,INDEX($DI:$DI,$GN591+18),"")</f>
      </c>
      <c r="ED591">
        <f>IF($GO591&gt;=19,INDEX($DI:$DI,$GN591+19),"")</f>
      </c>
      <c r="EE591">
        <f>IF($GO591&gt;=20,INDEX($DI:$DI,$GN591+20),"")</f>
      </c>
      <c r="EF591">
        <f>IF($GO591&gt;=21,INDEX($DI:$DI,$GN591+21),"")</f>
      </c>
      <c r="EG591">
        <f>IF($GO591&gt;=22,INDEX($DI:$DI,$GN591+22),"")</f>
      </c>
      <c r="EH591">
        <f>IF($GO591&gt;=23,INDEX($DI:$DI,$GN591+23),"")</f>
      </c>
      <c r="EI591">
        <f>IF($GO591&gt;=24,INDEX($DI:$DI,$GN591+24),"")</f>
      </c>
      <c r="EJ591">
        <f>IF($GO591&gt;=25,INDEX($DI:$DI,$GN591+25),"")</f>
      </c>
      <c r="EK591">
        <f>IF($GO591&gt;=26,INDEX($DI:$DI,$GN591+26),"")</f>
      </c>
      <c r="EL591">
        <f>IF($GO591&gt;=27,INDEX($DI:$DI,$GN591+27),"")</f>
      </c>
      <c r="EM591">
        <f>IF($GO591&gt;=28,INDEX($DI:$DI,$GN591+28),"")</f>
      </c>
      <c r="EN591">
        <f>IF($GO591&gt;=29,INDEX($DI:$DI,$GN591+29),"")</f>
      </c>
      <c r="EO591">
        <f>IF($GO591&gt;=30,INDEX($DI:$DI,$GN591+30),"")</f>
      </c>
      <c r="EP591">
        <f>IF($GO591&gt;=31,INDEX($DI:$DI,$GN591+31),"")</f>
      </c>
      <c r="EQ591">
        <f>IF($GO591&gt;=32,INDEX($DI:$DI,$GN591+32),"")</f>
      </c>
      <c r="ER591">
        <f>IF($GO591&gt;=33,INDEX($DI:$DI,$GN591+33),"")</f>
      </c>
      <c r="ES591">
        <f>IF($GO591&gt;=34,INDEX($DI:$DI,$GN591+34),"")</f>
      </c>
      <c r="ET591">
        <f>IF($GO591&gt;=35,INDEX($DI:$DI,$GN591+35),"")</f>
      </c>
      <c r="EU591">
        <f>IF($GO591&gt;=36,INDEX($DI:$DI,$GN591+36),"")</f>
      </c>
      <c r="EV591">
        <f>IF($GO591&gt;=37,INDEX($DI:$DI,$GN591+37),"")</f>
      </c>
      <c r="EW591">
        <f>IF($GO591&gt;=38,INDEX($DI:$DI,$GN591+38),"")</f>
      </c>
      <c r="EX591">
        <f>IF($GO591&gt;=39,INDEX($DI:$DI,$GN591+39),"")</f>
      </c>
      <c r="EY591">
        <f>IF($GO591&gt;=40,INDEX($DI:$DI,$GN591+40),"")</f>
      </c>
      <c r="EZ591">
        <f>IF($GO591&gt;=1,INDEX($DJ:$DJ,$GN591+1),"")</f>
      </c>
      <c r="FA591">
        <f>IF($GO591&gt;=2,INDEX($DJ:$DJ,$GN591+2),"")</f>
      </c>
      <c r="FB591">
        <f>IF($GO591&gt;=3,INDEX($DJ:$DJ,$GN591+3),"")</f>
      </c>
      <c r="FC591">
        <f>IF($GO591&gt;=4,INDEX($DJ:$DJ,$GN591+4),"")</f>
      </c>
      <c r="FD591">
        <f>IF($GO591&gt;=5,INDEX($DJ:$DJ,$GN591+5),"")</f>
      </c>
      <c r="FE591">
        <f>IF($GO591&gt;=6,INDEX($DJ:$DJ,$GN591+6),"")</f>
      </c>
      <c r="FF591">
        <f>IF($GO591&gt;=7,INDEX($DJ:$DJ,$GN591+7),"")</f>
      </c>
      <c r="FG591">
        <f>IF($GO591&gt;=8,INDEX($DJ:$DJ,$GN591+8),"")</f>
      </c>
      <c r="FH591">
        <f>IF($GO591&gt;=9,INDEX($DJ:$DJ,$GN591+9),"")</f>
      </c>
      <c r="FI591">
        <f>IF($GO591&gt;=10,INDEX($DJ:$DJ,$GN591+10),"")</f>
      </c>
      <c r="FJ591">
        <f>IF($GO591&gt;=11,INDEX($DJ:$DJ,$GN591+11),"")</f>
      </c>
      <c r="FK591">
        <f>IF($GO591&gt;=12,INDEX($DJ:$DJ,$GN591+12),"")</f>
      </c>
      <c r="FL591">
        <f>IF($GO591&gt;=13,INDEX($DJ:$DJ,$GN591+13),"")</f>
      </c>
      <c r="FM591">
        <f>IF($GO591&gt;=14,INDEX($DJ:$DJ,$GN591+14),"")</f>
      </c>
      <c r="FN591">
        <f>IF($GO591&gt;=15,INDEX($DJ:$DJ,$GN591+15),"")</f>
      </c>
      <c r="FO591">
        <f>IF($GO591&gt;=16,INDEX($DJ:$DJ,$GN591+16),"")</f>
      </c>
      <c r="FP591">
        <f>IF($GO591&gt;=17,INDEX($DJ:$DJ,$GN591+17),"")</f>
      </c>
      <c r="FQ591">
        <f>IF($GO591&gt;=18,INDEX($DJ:$DJ,$GN591+18),"")</f>
      </c>
      <c r="FR591">
        <f>IF($GO591&gt;=19,INDEX($DJ:$DJ,$GN591+19),"")</f>
      </c>
      <c r="FS591">
        <f>IF($GO591&gt;=20,INDEX($DJ:$DJ,$GN591+20),"")</f>
      </c>
      <c r="FT591">
        <f>IF($GO591&gt;=21,INDEX($DJ:$DJ,$GN591+21),"")</f>
      </c>
      <c r="FU591">
        <f>IF($GO591&gt;=22,INDEX($DJ:$DJ,$GN591+22),"")</f>
      </c>
      <c r="FV591">
        <f>IF($GO591&gt;=23,INDEX($DJ:$DJ,$GN591+23),"")</f>
      </c>
      <c r="FW591">
        <f>IF($GO591&gt;=24,INDEX($DJ:$DJ,$GN591+24),"")</f>
      </c>
      <c r="FX591">
        <f>IF($GO591&gt;=25,INDEX($DJ:$DJ,$GN591+25),"")</f>
      </c>
      <c r="FY591">
        <f>IF($GO591&gt;=26,INDEX($DJ:$DJ,$GN591+26),"")</f>
      </c>
      <c r="FZ591">
        <f>IF($GO591&gt;=27,INDEX($DJ:$DJ,$GN591+27),"")</f>
      </c>
      <c r="GA591">
        <f>IF($GO591&gt;=28,INDEX($DJ:$DJ,$GN591+28),"")</f>
      </c>
      <c r="GB591">
        <f>IF($GO591&gt;=29,INDEX($DJ:$DJ,$GN591+29),"")</f>
      </c>
      <c r="GC591">
        <f>IF($GO591&gt;=30,INDEX($DJ:$DJ,$GN591+30),"")</f>
      </c>
      <c r="GD591">
        <f>IF($GO591&gt;=31,INDEX($DJ:$DJ,$GN591+31),"")</f>
      </c>
      <c r="GE591">
        <f>IF($GO591&gt;=32,INDEX($DJ:$DJ,$GN591+32),"")</f>
      </c>
      <c r="GF591">
        <f>IF($GO591&gt;=33,INDEX($DJ:$DJ,$GN591+33),"")</f>
      </c>
      <c r="GG591">
        <f>IF($GO591&gt;=34,INDEX($DJ:$DJ,$GN591+34),"")</f>
      </c>
      <c r="GH591">
        <f>IF($GO591&gt;=35,INDEX($DJ:$DJ,$GN591+35),"")</f>
      </c>
      <c r="GI591">
        <f>IF($GO591&gt;=36,INDEX($DJ:$DJ,$GN591+36),"")</f>
      </c>
      <c r="GJ591">
        <f>IF($GO591&gt;=37,INDEX($DJ:$DJ,$GN591+37),"")</f>
      </c>
      <c r="GK591">
        <f>IF($GO591&gt;=38,INDEX($DJ:$DJ,$GN591+38),"")</f>
      </c>
      <c r="GL591">
        <f>IF($GO591&gt;=39,INDEX($DJ:$DJ,$GN591+39),"")</f>
      </c>
      <c r="GM591">
        <f>IF($GO591&gt;=40,INDEX($DJ:$DJ,$GN591+40),"")</f>
      </c>
      <c r="GN591">
        <f>IFERROR(MATCH($DH591,$DI$2:$DI$148,0)+1,0)</f>
      </c>
      <c r="GO591">
        <f>IFERROR(INDEX($DK$2:$DK$148,MATCH($DH591,$DI$2:$DI$148,0)),0)</f>
      </c>
      <c r="GP591">
        <f>IFERROR(MATCH($Y591,$DL$591:$EY$591,0),0)</f>
      </c>
      <c r="GQ591">
        <f>IF($GP591&gt;0,INDEX($EZ$591:$GM$591,$GP591),"")</f>
      </c>
      <c r="GT591">
        <f>IF($JC591&gt;=1,INDEX($GR:$GR,$JB591+1),"")</f>
      </c>
      <c r="GU591">
        <f>IF($JC591&gt;=2,INDEX($GR:$GR,$JB591+2),"")</f>
      </c>
      <c r="GV591">
        <f>IF($JC591&gt;=3,INDEX($GR:$GR,$JB591+3),"")</f>
      </c>
      <c r="GW591">
        <f>IF($JC591&gt;=4,INDEX($GR:$GR,$JB591+4),"")</f>
      </c>
      <c r="GX591">
        <f>IF($JC591&gt;=5,INDEX($GR:$GR,$JB591+5),"")</f>
      </c>
      <c r="GY591">
        <f>IF($JC591&gt;=6,INDEX($GR:$GR,$JB591+6),"")</f>
      </c>
      <c r="GZ591">
        <f>IF($JC591&gt;=7,INDEX($GR:$GR,$JB591+7),"")</f>
      </c>
      <c r="HA591">
        <f>IF($JC591&gt;=8,INDEX($GR:$GR,$JB591+8),"")</f>
      </c>
      <c r="HB591">
        <f>IF($JC591&gt;=9,INDEX($GR:$GR,$JB591+9),"")</f>
      </c>
      <c r="HC591">
        <f>IF($JC591&gt;=10,INDEX($GR:$GR,$JB591+10),"")</f>
      </c>
      <c r="HD591">
        <f>IF($JC591&gt;=11,INDEX($GR:$GR,$JB591+11),"")</f>
      </c>
      <c r="HE591">
        <f>IF($JC591&gt;=12,INDEX($GR:$GR,$JB591+12),"")</f>
      </c>
      <c r="HF591">
        <f>IF($JC591&gt;=13,INDEX($GR:$GR,$JB591+13),"")</f>
      </c>
      <c r="HG591">
        <f>IF($JC591&gt;=14,INDEX($GR:$GR,$JB591+14),"")</f>
      </c>
      <c r="HH591">
        <f>IF($JC591&gt;=15,INDEX($GR:$GR,$JB591+15),"")</f>
      </c>
      <c r="HI591">
        <f>IF($JC591&gt;=16,INDEX($GR:$GR,$JB591+16),"")</f>
      </c>
      <c r="HJ591">
        <f>IF($JC591&gt;=17,INDEX($GR:$GR,$JB591+17),"")</f>
      </c>
      <c r="HK591">
        <f>IF($JC591&gt;=18,INDEX($GR:$GR,$JB591+18),"")</f>
      </c>
      <c r="HL591">
        <f>IF($JC591&gt;=19,INDEX($GR:$GR,$JB591+19),"")</f>
      </c>
      <c r="HM591">
        <f>IF($JC591&gt;=20,INDEX($GR:$GR,$JB591+20),"")</f>
      </c>
      <c r="HN591">
        <f>IF($JC591&gt;=21,INDEX($GR:$GR,$JB591+21),"")</f>
      </c>
      <c r="HO591">
        <f>IF($JC591&gt;=22,INDEX($GR:$GR,$JB591+22),"")</f>
      </c>
      <c r="HP591">
        <f>IF($JC591&gt;=23,INDEX($GR:$GR,$JB591+23),"")</f>
      </c>
      <c r="HQ591">
        <f>IF($JC591&gt;=24,INDEX($GR:$GR,$JB591+24),"")</f>
      </c>
      <c r="HR591">
        <f>IF($JC591&gt;=25,INDEX($GR:$GR,$JB591+25),"")</f>
      </c>
      <c r="HS591">
        <f>IF($JC591&gt;=26,INDEX($GR:$GR,$JB591+26),"")</f>
      </c>
      <c r="HT591">
        <f>IF($JC591&gt;=27,INDEX($GR:$GR,$JB591+27),"")</f>
      </c>
      <c r="HU591">
        <f>IF($JC591&gt;=28,INDEX($GR:$GR,$JB591+28),"")</f>
      </c>
      <c r="HV591">
        <f>IF($JC591&gt;=29,INDEX($GR:$GR,$JB591+29),"")</f>
      </c>
      <c r="HW591">
        <f>IF($JC591&gt;=30,INDEX($GR:$GR,$JB591+30),"")</f>
      </c>
      <c r="HX591">
        <f>IF($JC591&gt;=31,INDEX($GR:$GR,$JB591+31),"")</f>
      </c>
      <c r="HY591">
        <f>IF($JC591&gt;=32,INDEX($GR:$GR,$JB591+32),"")</f>
      </c>
      <c r="HZ591">
        <f>IF($JC591&gt;=33,INDEX($GR:$GR,$JB591+33),"")</f>
      </c>
      <c r="IA591">
        <f>IF($JC591&gt;=34,INDEX($GR:$GR,$JB591+34),"")</f>
      </c>
      <c r="IB591">
        <f>IF($JC591&gt;=35,INDEX($GR:$GR,$JB591+35),"")</f>
      </c>
      <c r="IC591">
        <f>IF($JC591&gt;=36,INDEX($GR:$GR,$JB591+36),"")</f>
      </c>
      <c r="ID591">
        <f>IF($JC591&gt;=37,INDEX($GR:$GR,$JB591+37),"")</f>
      </c>
      <c r="IE591">
        <f>IF($JC591&gt;=38,INDEX($GR:$GR,$JB591+38),"")</f>
      </c>
      <c r="IF591">
        <f>IF($JC591&gt;=39,INDEX($GR:$GR,$JB591+39),"")</f>
      </c>
      <c r="IG591">
        <f>IF($JC591&gt;=40,INDEX($GR:$GR,$JB591+40),"")</f>
      </c>
      <c r="IH591">
        <f>IF($JC591&gt;=41,INDEX($GR:$GR,$JB591+41),"")</f>
      </c>
      <c r="II591">
        <f>IF($JC591&gt;=42,INDEX($GR:$GR,$JB591+42),"")</f>
      </c>
      <c r="IJ591">
        <f>IF($JC591&gt;=43,INDEX($GR:$GR,$JB591+43),"")</f>
      </c>
      <c r="IK591">
        <f>IF($JC591&gt;=44,INDEX($GR:$GR,$JB591+44),"")</f>
      </c>
      <c r="IL591">
        <f>IF($JC591&gt;=45,INDEX($GR:$GR,$JB591+45),"")</f>
      </c>
      <c r="IM591">
        <f>IF($JC591&gt;=46,INDEX($GR:$GR,$JB591+46),"")</f>
      </c>
      <c r="IN591">
        <f>IF($JC591&gt;=47,INDEX($GR:$GR,$JB591+47),"")</f>
      </c>
      <c r="IO591">
        <f>IF($JC591&gt;=48,INDEX($GR:$GR,$JB591+48),"")</f>
      </c>
      <c r="IP591">
        <f>IF($JC591&gt;=49,INDEX($GR:$GR,$JB591+49),"")</f>
      </c>
      <c r="IQ591">
        <f>IF($JC591&gt;=50,INDEX($GR:$GR,$JB591+50),"")</f>
      </c>
      <c r="IR591">
        <f>IF($JC591&gt;=51,INDEX($GR:$GR,$JB591+51),"")</f>
      </c>
      <c r="IS591">
        <f>IF($JC591&gt;=52,INDEX($GR:$GR,$JB591+52),"")</f>
      </c>
      <c r="IT591">
        <f>IF($JC591&gt;=53,INDEX($GR:$GR,$JB591+53),"")</f>
      </c>
      <c r="IU591">
        <f>IF($JC591&gt;=54,INDEX($GR:$GR,$JB591+54),"")</f>
      </c>
      <c r="IV591">
        <f>IF($JC591&gt;=55,INDEX($GR:$GR,$JB591+55),"")</f>
      </c>
      <c r="IW591">
        <f>IF($JC591&gt;=56,INDEX($GR:$GR,$JB591+56),"")</f>
      </c>
      <c r="IX591">
        <f>IF($JC591&gt;=57,INDEX($GR:$GR,$JB591+57),"")</f>
      </c>
      <c r="IY591">
        <f>IF($JC591&gt;=58,INDEX($GR:$GR,$JB591+58),"")</f>
      </c>
      <c r="IZ591">
        <f>IF($JC591&gt;=59,INDEX($GR:$GR,$JB591+59),"")</f>
      </c>
      <c r="JA591">
        <f>IF($JC591&gt;=60,INDEX($GR:$GR,$JB591+60),"")</f>
      </c>
      <c r="JB591">
        <f>IFERROR(MATCH($GQ591,$GR$2:$GR$324,0)+1,0)</f>
      </c>
      <c r="JC591">
        <f>IFERROR(INDEX($GS$2:$GS$324,MATCH($GQ591,$GR$2:$GR$324,0)),0)</f>
      </c>
      <c r="JD591" t="s">
        <v>40</v>
      </c>
      <c r="JE591" t="s">
        <v>40</v>
      </c>
    </row>
    <row r="592" spans="1:265" x14ac:dyDescent="0.25">
      <c r="Q592">
        <f>IF(OR($T592="",$P592=""),"",IFERROR($T592/$P592,0))</f>
      </c>
      <c r="R592">
        <f>IF($T592="","",
SUM($S592,$U592,$Z592,$V592,$X592)*
(1-IF($AA592="",0,VALUE($AA592)/100)))</f>
      </c>
      <c r="S592">
        <f>IF($T592="","",$T592)</f>
      </c>
      <c r="U592">
        <f>IF($T592="","",
IF($N592="","",
IF(ISNUMBER(SEARCH("exempt",LOWER($N592))),0,
$T592*(VALUE(SUBSTITUTE($N592,"%",""))/100))))</f>
      </c>
      <c r="AB592">
        <f>IFERROR(IF(FIND(" - ",$K592)&gt;0,MID($K592,FIND(" - ",$K592)+3,LEN($K592)),""),"")</f>
      </c>
      <c r="AK592" t="s">
        <v>1179</v>
      </c>
      <c r="AP592">
        <f>IFERROR(LEFT($K592,FIND(" - ",$K592)-1),$K592)</f>
      </c>
      <c r="AS592">
        <f>IF($CH592&gt;=1,INDEX($AQ:$AQ,$CG592+1),"")</f>
      </c>
      <c r="AT592">
        <f>IF($CH592&gt;=2,INDEX($AQ:$AQ,$CG592+2),"")</f>
      </c>
      <c r="AU592">
        <f>IF($CH592&gt;=3,INDEX($AQ:$AQ,$CG592+3),"")</f>
      </c>
      <c r="AV592">
        <f>IF($CH592&gt;=4,INDEX($AQ:$AQ,$CG592+4),"")</f>
      </c>
      <c r="AW592">
        <f>IF($CH592&gt;=5,INDEX($AQ:$AQ,$CG592+5),"")</f>
      </c>
      <c r="AX592">
        <f>IF($CH592&gt;=6,INDEX($AQ:$AQ,$CG592+6),"")</f>
      </c>
      <c r="AY592">
        <f>IF($CH592&gt;=7,INDEX($AQ:$AQ,$CG592+7),"")</f>
      </c>
      <c r="AZ592">
        <f>IF($CH592&gt;=8,INDEX($AQ:$AQ,$CG592+8),"")</f>
      </c>
      <c r="BA592">
        <f>IF($CH592&gt;=9,INDEX($AQ:$AQ,$CG592+9),"")</f>
      </c>
      <c r="BB592">
        <f>IF($CH592&gt;=10,INDEX($AQ:$AQ,$CG592+10),"")</f>
      </c>
      <c r="BC592">
        <f>IF($CH592&gt;=11,INDEX($AQ:$AQ,$CG592+11),"")</f>
      </c>
      <c r="BD592">
        <f>IF($CH592&gt;=12,INDEX($AQ:$AQ,$CG592+12),"")</f>
      </c>
      <c r="BE592">
        <f>IF($CH592&gt;=13,INDEX($AQ:$AQ,$CG592+13),"")</f>
      </c>
      <c r="BF592">
        <f>IF($CH592&gt;=14,INDEX($AQ:$AQ,$CG592+14),"")</f>
      </c>
      <c r="BG592">
        <f>IF($CH592&gt;=15,INDEX($AQ:$AQ,$CG592+15),"")</f>
      </c>
      <c r="BH592">
        <f>IF($CH592&gt;=16,INDEX($AQ:$AQ,$CG592+16),"")</f>
      </c>
      <c r="BI592">
        <f>IF($CH592&gt;=17,INDEX($AQ:$AQ,$CG592+17),"")</f>
      </c>
      <c r="BJ592">
        <f>IF($CH592&gt;=18,INDEX($AQ:$AQ,$CG592+18),"")</f>
      </c>
      <c r="BK592">
        <f>IF($CH592&gt;=19,INDEX($AQ:$AQ,$CG592+19),"")</f>
      </c>
      <c r="BL592">
        <f>IF($CH592&gt;=20,INDEX($AQ:$AQ,$CG592+20),"")</f>
      </c>
      <c r="BM592">
        <f>IF($CH592&gt;=21,INDEX($AQ:$AQ,$CG592+21),"")</f>
      </c>
      <c r="BN592">
        <f>IF($CH592&gt;=22,INDEX($AQ:$AQ,$CG592+22),"")</f>
      </c>
      <c r="BO592">
        <f>IF($CH592&gt;=23,INDEX($AQ:$AQ,$CG592+23),"")</f>
      </c>
      <c r="BP592">
        <f>IF($CH592&gt;=24,INDEX($AQ:$AQ,$CG592+24),"")</f>
      </c>
      <c r="BQ592">
        <f>IF($CH592&gt;=25,INDEX($AQ:$AQ,$CG592+25),"")</f>
      </c>
      <c r="BR592">
        <f>IF($CH592&gt;=26,INDEX($AQ:$AQ,$CG592+26),"")</f>
      </c>
      <c r="BS592">
        <f>IF($CH592&gt;=27,INDEX($AQ:$AQ,$CG592+27),"")</f>
      </c>
      <c r="BT592">
        <f>IF($CH592&gt;=28,INDEX($AQ:$AQ,$CG592+28),"")</f>
      </c>
      <c r="BU592">
        <f>IF($CH592&gt;=29,INDEX($AQ:$AQ,$CG592+29),"")</f>
      </c>
      <c r="BV592">
        <f>IF($CH592&gt;=30,INDEX($AQ:$AQ,$CG592+30),"")</f>
      </c>
      <c r="BW592">
        <f>IF($CH592&gt;=31,INDEX($AQ:$AQ,$CG592+31),"")</f>
      </c>
      <c r="BX592">
        <f>IF($CH592&gt;=32,INDEX($AQ:$AQ,$CG592+32),"")</f>
      </c>
      <c r="BY592">
        <f>IF($CH592&gt;=33,INDEX($AQ:$AQ,$CG592+33),"")</f>
      </c>
      <c r="BZ592">
        <f>IF($CH592&gt;=34,INDEX($AQ:$AQ,$CG592+34),"")</f>
      </c>
      <c r="CA592">
        <f>IF($CH592&gt;=35,INDEX($AQ:$AQ,$CG592+35),"")</f>
      </c>
      <c r="CB592">
        <f>IF($CH592&gt;=36,INDEX($AQ:$AQ,$CG592+36),"")</f>
      </c>
      <c r="CC592">
        <f>IF($CH592&gt;=37,INDEX($AQ:$AQ,$CG592+37),"")</f>
      </c>
      <c r="CD592">
        <f>IF($CH592&gt;=38,INDEX($AQ:$AQ,$CG592+38),"")</f>
      </c>
      <c r="CE592">
        <f>IF($CH592&gt;=39,INDEX($AQ:$AQ,$CG592+39),"")</f>
      </c>
      <c r="CF592">
        <f>IF($CH592&gt;=40,INDEX($AQ:$AQ,$CG592+40),"")</f>
      </c>
      <c r="CG592">
        <f>IFERROR(MATCH($AP592,$AQ$2:$AQ$134,0)+1,0)</f>
      </c>
      <c r="CH592">
        <f>IFERROR(INDEX($AR$2:$AR$134,MATCH($AP592,$AQ$2:$AQ$134,0)),0)</f>
      </c>
      <c r="CI592">
        <f>IFERROR(LEFT($L592,FIND(" - ",$L592)-1),$L592)</f>
      </c>
      <c r="CL592">
        <f>IF($DG592&gt;=1,INDEX($CJ:$CJ,$DF592+1),"")</f>
      </c>
      <c r="CM592">
        <f>IF($DG592&gt;=2,INDEX($CJ:$CJ,$DF592+2),"")</f>
      </c>
      <c r="CN592">
        <f>IF($DG592&gt;=3,INDEX($CJ:$CJ,$DF592+3),"")</f>
      </c>
      <c r="CO592">
        <f>IF($DG592&gt;=4,INDEX($CJ:$CJ,$DF592+4),"")</f>
      </c>
      <c r="CP592">
        <f>IF($DG592&gt;=5,INDEX($CJ:$CJ,$DF592+5),"")</f>
      </c>
      <c r="CQ592">
        <f>IF($DG592&gt;=6,INDEX($CJ:$CJ,$DF592+6),"")</f>
      </c>
      <c r="CR592">
        <f>IF($DG592&gt;=7,INDEX($CJ:$CJ,$DF592+7),"")</f>
      </c>
      <c r="CS592">
        <f>IF($DG592&gt;=8,INDEX($CJ:$CJ,$DF592+8),"")</f>
      </c>
      <c r="CT592">
        <f>IF($DG592&gt;=9,INDEX($CJ:$CJ,$DF592+9),"")</f>
      </c>
      <c r="CU592">
        <f>IF($DG592&gt;=10,INDEX($CJ:$CJ,$DF592+10),"")</f>
      </c>
      <c r="CV592">
        <f>IF($DG592&gt;=11,INDEX($CJ:$CJ,$DF592+11),"")</f>
      </c>
      <c r="CW592">
        <f>IF($DG592&gt;=12,INDEX($CJ:$CJ,$DF592+12),"")</f>
      </c>
      <c r="CX592">
        <f>IF($DG592&gt;=13,INDEX($CJ:$CJ,$DF592+13),"")</f>
      </c>
      <c r="CY592">
        <f>IF($DG592&gt;=14,INDEX($CJ:$CJ,$DF592+14),"")</f>
      </c>
      <c r="CZ592">
        <f>IF($DG592&gt;=15,INDEX($CJ:$CJ,$DF592+15),"")</f>
      </c>
      <c r="DA592">
        <f>IF($DG592&gt;=16,INDEX($CJ:$CJ,$DF592+16),"")</f>
      </c>
      <c r="DB592">
        <f>IF($DG592&gt;=17,INDEX($CJ:$CJ,$DF592+17),"")</f>
      </c>
      <c r="DC592">
        <f>IF($DG592&gt;=18,INDEX($CJ:$CJ,$DF592+18),"")</f>
      </c>
      <c r="DD592">
        <f>IF($DG592&gt;=19,INDEX($CJ:$CJ,$DF592+19),"")</f>
      </c>
      <c r="DE592">
        <f>IF($DG592&gt;=20,INDEX($CJ:$CJ,$DF592+20),"")</f>
      </c>
      <c r="DF592">
        <f>IFERROR(MATCH($CI592,$CJ$2:$CJ$263,0)+1,0)</f>
      </c>
      <c r="DG592">
        <f>IFERROR(INDEX($CK$2:$CK$263,MATCH($CI592,$CJ$2:$CJ$263,0)),0)</f>
      </c>
      <c r="DH592">
        <f>IFERROR(INDEX($AO:$AO,MATCH($N592,$AN:$AN,0))&amp;"","")</f>
      </c>
      <c r="DL592">
        <f>IF($GO592&gt;=1,INDEX($DI:$DI,$GN592+1),"")</f>
      </c>
      <c r="DM592">
        <f>IF($GO592&gt;=2,INDEX($DI:$DI,$GN592+2),"")</f>
      </c>
      <c r="DN592">
        <f>IF($GO592&gt;=3,INDEX($DI:$DI,$GN592+3),"")</f>
      </c>
      <c r="DO592">
        <f>IF($GO592&gt;=4,INDEX($DI:$DI,$GN592+4),"")</f>
      </c>
      <c r="DP592">
        <f>IF($GO592&gt;=5,INDEX($DI:$DI,$GN592+5),"")</f>
      </c>
      <c r="DQ592">
        <f>IF($GO592&gt;=6,INDEX($DI:$DI,$GN592+6),"")</f>
      </c>
      <c r="DR592">
        <f>IF($GO592&gt;=7,INDEX($DI:$DI,$GN592+7),"")</f>
      </c>
      <c r="DS592">
        <f>IF($GO592&gt;=8,INDEX($DI:$DI,$GN592+8),"")</f>
      </c>
      <c r="DT592">
        <f>IF($GO592&gt;=9,INDEX($DI:$DI,$GN592+9),"")</f>
      </c>
      <c r="DU592">
        <f>IF($GO592&gt;=10,INDEX($DI:$DI,$GN592+10),"")</f>
      </c>
      <c r="DV592">
        <f>IF($GO592&gt;=11,INDEX($DI:$DI,$GN592+11),"")</f>
      </c>
      <c r="DW592">
        <f>IF($GO592&gt;=12,INDEX($DI:$DI,$GN592+12),"")</f>
      </c>
      <c r="DX592">
        <f>IF($GO592&gt;=13,INDEX($DI:$DI,$GN592+13),"")</f>
      </c>
      <c r="DY592">
        <f>IF($GO592&gt;=14,INDEX($DI:$DI,$GN592+14),"")</f>
      </c>
      <c r="DZ592">
        <f>IF($GO592&gt;=15,INDEX($DI:$DI,$GN592+15),"")</f>
      </c>
      <c r="EA592">
        <f>IF($GO592&gt;=16,INDEX($DI:$DI,$GN592+16),"")</f>
      </c>
      <c r="EB592">
        <f>IF($GO592&gt;=17,INDEX($DI:$DI,$GN592+17),"")</f>
      </c>
      <c r="EC592">
        <f>IF($GO592&gt;=18,INDEX($DI:$DI,$GN592+18),"")</f>
      </c>
      <c r="ED592">
        <f>IF($GO592&gt;=19,INDEX($DI:$DI,$GN592+19),"")</f>
      </c>
      <c r="EE592">
        <f>IF($GO592&gt;=20,INDEX($DI:$DI,$GN592+20),"")</f>
      </c>
      <c r="EF592">
        <f>IF($GO592&gt;=21,INDEX($DI:$DI,$GN592+21),"")</f>
      </c>
      <c r="EG592">
        <f>IF($GO592&gt;=22,INDEX($DI:$DI,$GN592+22),"")</f>
      </c>
      <c r="EH592">
        <f>IF($GO592&gt;=23,INDEX($DI:$DI,$GN592+23),"")</f>
      </c>
      <c r="EI592">
        <f>IF($GO592&gt;=24,INDEX($DI:$DI,$GN592+24),"")</f>
      </c>
      <c r="EJ592">
        <f>IF($GO592&gt;=25,INDEX($DI:$DI,$GN592+25),"")</f>
      </c>
      <c r="EK592">
        <f>IF($GO592&gt;=26,INDEX($DI:$DI,$GN592+26),"")</f>
      </c>
      <c r="EL592">
        <f>IF($GO592&gt;=27,INDEX($DI:$DI,$GN592+27),"")</f>
      </c>
      <c r="EM592">
        <f>IF($GO592&gt;=28,INDEX($DI:$DI,$GN592+28),"")</f>
      </c>
      <c r="EN592">
        <f>IF($GO592&gt;=29,INDEX($DI:$DI,$GN592+29),"")</f>
      </c>
      <c r="EO592">
        <f>IF($GO592&gt;=30,INDEX($DI:$DI,$GN592+30),"")</f>
      </c>
      <c r="EP592">
        <f>IF($GO592&gt;=31,INDEX($DI:$DI,$GN592+31),"")</f>
      </c>
      <c r="EQ592">
        <f>IF($GO592&gt;=32,INDEX($DI:$DI,$GN592+32),"")</f>
      </c>
      <c r="ER592">
        <f>IF($GO592&gt;=33,INDEX($DI:$DI,$GN592+33),"")</f>
      </c>
      <c r="ES592">
        <f>IF($GO592&gt;=34,INDEX($DI:$DI,$GN592+34),"")</f>
      </c>
      <c r="ET592">
        <f>IF($GO592&gt;=35,INDEX($DI:$DI,$GN592+35),"")</f>
      </c>
      <c r="EU592">
        <f>IF($GO592&gt;=36,INDEX($DI:$DI,$GN592+36),"")</f>
      </c>
      <c r="EV592">
        <f>IF($GO592&gt;=37,INDEX($DI:$DI,$GN592+37),"")</f>
      </c>
      <c r="EW592">
        <f>IF($GO592&gt;=38,INDEX($DI:$DI,$GN592+38),"")</f>
      </c>
      <c r="EX592">
        <f>IF($GO592&gt;=39,INDEX($DI:$DI,$GN592+39),"")</f>
      </c>
      <c r="EY592">
        <f>IF($GO592&gt;=40,INDEX($DI:$DI,$GN592+40),"")</f>
      </c>
      <c r="EZ592">
        <f>IF($GO592&gt;=1,INDEX($DJ:$DJ,$GN592+1),"")</f>
      </c>
      <c r="FA592">
        <f>IF($GO592&gt;=2,INDEX($DJ:$DJ,$GN592+2),"")</f>
      </c>
      <c r="FB592">
        <f>IF($GO592&gt;=3,INDEX($DJ:$DJ,$GN592+3),"")</f>
      </c>
      <c r="FC592">
        <f>IF($GO592&gt;=4,INDEX($DJ:$DJ,$GN592+4),"")</f>
      </c>
      <c r="FD592">
        <f>IF($GO592&gt;=5,INDEX($DJ:$DJ,$GN592+5),"")</f>
      </c>
      <c r="FE592">
        <f>IF($GO592&gt;=6,INDEX($DJ:$DJ,$GN592+6),"")</f>
      </c>
      <c r="FF592">
        <f>IF($GO592&gt;=7,INDEX($DJ:$DJ,$GN592+7),"")</f>
      </c>
      <c r="FG592">
        <f>IF($GO592&gt;=8,INDEX($DJ:$DJ,$GN592+8),"")</f>
      </c>
      <c r="FH592">
        <f>IF($GO592&gt;=9,INDEX($DJ:$DJ,$GN592+9),"")</f>
      </c>
      <c r="FI592">
        <f>IF($GO592&gt;=10,INDEX($DJ:$DJ,$GN592+10),"")</f>
      </c>
      <c r="FJ592">
        <f>IF($GO592&gt;=11,INDEX($DJ:$DJ,$GN592+11),"")</f>
      </c>
      <c r="FK592">
        <f>IF($GO592&gt;=12,INDEX($DJ:$DJ,$GN592+12),"")</f>
      </c>
      <c r="FL592">
        <f>IF($GO592&gt;=13,INDEX($DJ:$DJ,$GN592+13),"")</f>
      </c>
      <c r="FM592">
        <f>IF($GO592&gt;=14,INDEX($DJ:$DJ,$GN592+14),"")</f>
      </c>
      <c r="FN592">
        <f>IF($GO592&gt;=15,INDEX($DJ:$DJ,$GN592+15),"")</f>
      </c>
      <c r="FO592">
        <f>IF($GO592&gt;=16,INDEX($DJ:$DJ,$GN592+16),"")</f>
      </c>
      <c r="FP592">
        <f>IF($GO592&gt;=17,INDEX($DJ:$DJ,$GN592+17),"")</f>
      </c>
      <c r="FQ592">
        <f>IF($GO592&gt;=18,INDEX($DJ:$DJ,$GN592+18),"")</f>
      </c>
      <c r="FR592">
        <f>IF($GO592&gt;=19,INDEX($DJ:$DJ,$GN592+19),"")</f>
      </c>
      <c r="FS592">
        <f>IF($GO592&gt;=20,INDEX($DJ:$DJ,$GN592+20),"")</f>
      </c>
      <c r="FT592">
        <f>IF($GO592&gt;=21,INDEX($DJ:$DJ,$GN592+21),"")</f>
      </c>
      <c r="FU592">
        <f>IF($GO592&gt;=22,INDEX($DJ:$DJ,$GN592+22),"")</f>
      </c>
      <c r="FV592">
        <f>IF($GO592&gt;=23,INDEX($DJ:$DJ,$GN592+23),"")</f>
      </c>
      <c r="FW592">
        <f>IF($GO592&gt;=24,INDEX($DJ:$DJ,$GN592+24),"")</f>
      </c>
      <c r="FX592">
        <f>IF($GO592&gt;=25,INDEX($DJ:$DJ,$GN592+25),"")</f>
      </c>
      <c r="FY592">
        <f>IF($GO592&gt;=26,INDEX($DJ:$DJ,$GN592+26),"")</f>
      </c>
      <c r="FZ592">
        <f>IF($GO592&gt;=27,INDEX($DJ:$DJ,$GN592+27),"")</f>
      </c>
      <c r="GA592">
        <f>IF($GO592&gt;=28,INDEX($DJ:$DJ,$GN592+28),"")</f>
      </c>
      <c r="GB592">
        <f>IF($GO592&gt;=29,INDEX($DJ:$DJ,$GN592+29),"")</f>
      </c>
      <c r="GC592">
        <f>IF($GO592&gt;=30,INDEX($DJ:$DJ,$GN592+30),"")</f>
      </c>
      <c r="GD592">
        <f>IF($GO592&gt;=31,INDEX($DJ:$DJ,$GN592+31),"")</f>
      </c>
      <c r="GE592">
        <f>IF($GO592&gt;=32,INDEX($DJ:$DJ,$GN592+32),"")</f>
      </c>
      <c r="GF592">
        <f>IF($GO592&gt;=33,INDEX($DJ:$DJ,$GN592+33),"")</f>
      </c>
      <c r="GG592">
        <f>IF($GO592&gt;=34,INDEX($DJ:$DJ,$GN592+34),"")</f>
      </c>
      <c r="GH592">
        <f>IF($GO592&gt;=35,INDEX($DJ:$DJ,$GN592+35),"")</f>
      </c>
      <c r="GI592">
        <f>IF($GO592&gt;=36,INDEX($DJ:$DJ,$GN592+36),"")</f>
      </c>
      <c r="GJ592">
        <f>IF($GO592&gt;=37,INDEX($DJ:$DJ,$GN592+37),"")</f>
      </c>
      <c r="GK592">
        <f>IF($GO592&gt;=38,INDEX($DJ:$DJ,$GN592+38),"")</f>
      </c>
      <c r="GL592">
        <f>IF($GO592&gt;=39,INDEX($DJ:$DJ,$GN592+39),"")</f>
      </c>
      <c r="GM592">
        <f>IF($GO592&gt;=40,INDEX($DJ:$DJ,$GN592+40),"")</f>
      </c>
      <c r="GN592">
        <f>IFERROR(MATCH($DH592,$DI$2:$DI$148,0)+1,0)</f>
      </c>
      <c r="GO592">
        <f>IFERROR(INDEX($DK$2:$DK$148,MATCH($DH592,$DI$2:$DI$148,0)),0)</f>
      </c>
      <c r="GP592">
        <f>IFERROR(MATCH($Y592,$DL$592:$EY$592,0),0)</f>
      </c>
      <c r="GQ592">
        <f>IF($GP592&gt;0,INDEX($EZ$592:$GM$592,$GP592),"")</f>
      </c>
      <c r="GT592">
        <f>IF($JC592&gt;=1,INDEX($GR:$GR,$JB592+1),"")</f>
      </c>
      <c r="GU592">
        <f>IF($JC592&gt;=2,INDEX($GR:$GR,$JB592+2),"")</f>
      </c>
      <c r="GV592">
        <f>IF($JC592&gt;=3,INDEX($GR:$GR,$JB592+3),"")</f>
      </c>
      <c r="GW592">
        <f>IF($JC592&gt;=4,INDEX($GR:$GR,$JB592+4),"")</f>
      </c>
      <c r="GX592">
        <f>IF($JC592&gt;=5,INDEX($GR:$GR,$JB592+5),"")</f>
      </c>
      <c r="GY592">
        <f>IF($JC592&gt;=6,INDEX($GR:$GR,$JB592+6),"")</f>
      </c>
      <c r="GZ592">
        <f>IF($JC592&gt;=7,INDEX($GR:$GR,$JB592+7),"")</f>
      </c>
      <c r="HA592">
        <f>IF($JC592&gt;=8,INDEX($GR:$GR,$JB592+8),"")</f>
      </c>
      <c r="HB592">
        <f>IF($JC592&gt;=9,INDEX($GR:$GR,$JB592+9),"")</f>
      </c>
      <c r="HC592">
        <f>IF($JC592&gt;=10,INDEX($GR:$GR,$JB592+10),"")</f>
      </c>
      <c r="HD592">
        <f>IF($JC592&gt;=11,INDEX($GR:$GR,$JB592+11),"")</f>
      </c>
      <c r="HE592">
        <f>IF($JC592&gt;=12,INDEX($GR:$GR,$JB592+12),"")</f>
      </c>
      <c r="HF592">
        <f>IF($JC592&gt;=13,INDEX($GR:$GR,$JB592+13),"")</f>
      </c>
      <c r="HG592">
        <f>IF($JC592&gt;=14,INDEX($GR:$GR,$JB592+14),"")</f>
      </c>
      <c r="HH592">
        <f>IF($JC592&gt;=15,INDEX($GR:$GR,$JB592+15),"")</f>
      </c>
      <c r="HI592">
        <f>IF($JC592&gt;=16,INDEX($GR:$GR,$JB592+16),"")</f>
      </c>
      <c r="HJ592">
        <f>IF($JC592&gt;=17,INDEX($GR:$GR,$JB592+17),"")</f>
      </c>
      <c r="HK592">
        <f>IF($JC592&gt;=18,INDEX($GR:$GR,$JB592+18),"")</f>
      </c>
      <c r="HL592">
        <f>IF($JC592&gt;=19,INDEX($GR:$GR,$JB592+19),"")</f>
      </c>
      <c r="HM592">
        <f>IF($JC592&gt;=20,INDEX($GR:$GR,$JB592+20),"")</f>
      </c>
      <c r="HN592">
        <f>IF($JC592&gt;=21,INDEX($GR:$GR,$JB592+21),"")</f>
      </c>
      <c r="HO592">
        <f>IF($JC592&gt;=22,INDEX($GR:$GR,$JB592+22),"")</f>
      </c>
      <c r="HP592">
        <f>IF($JC592&gt;=23,INDEX($GR:$GR,$JB592+23),"")</f>
      </c>
      <c r="HQ592">
        <f>IF($JC592&gt;=24,INDEX($GR:$GR,$JB592+24),"")</f>
      </c>
      <c r="HR592">
        <f>IF($JC592&gt;=25,INDEX($GR:$GR,$JB592+25),"")</f>
      </c>
      <c r="HS592">
        <f>IF($JC592&gt;=26,INDEX($GR:$GR,$JB592+26),"")</f>
      </c>
      <c r="HT592">
        <f>IF($JC592&gt;=27,INDEX($GR:$GR,$JB592+27),"")</f>
      </c>
      <c r="HU592">
        <f>IF($JC592&gt;=28,INDEX($GR:$GR,$JB592+28),"")</f>
      </c>
      <c r="HV592">
        <f>IF($JC592&gt;=29,INDEX($GR:$GR,$JB592+29),"")</f>
      </c>
      <c r="HW592">
        <f>IF($JC592&gt;=30,INDEX($GR:$GR,$JB592+30),"")</f>
      </c>
      <c r="HX592">
        <f>IF($JC592&gt;=31,INDEX($GR:$GR,$JB592+31),"")</f>
      </c>
      <c r="HY592">
        <f>IF($JC592&gt;=32,INDEX($GR:$GR,$JB592+32),"")</f>
      </c>
      <c r="HZ592">
        <f>IF($JC592&gt;=33,INDEX($GR:$GR,$JB592+33),"")</f>
      </c>
      <c r="IA592">
        <f>IF($JC592&gt;=34,INDEX($GR:$GR,$JB592+34),"")</f>
      </c>
      <c r="IB592">
        <f>IF($JC592&gt;=35,INDEX($GR:$GR,$JB592+35),"")</f>
      </c>
      <c r="IC592">
        <f>IF($JC592&gt;=36,INDEX($GR:$GR,$JB592+36),"")</f>
      </c>
      <c r="ID592">
        <f>IF($JC592&gt;=37,INDEX($GR:$GR,$JB592+37),"")</f>
      </c>
      <c r="IE592">
        <f>IF($JC592&gt;=38,INDEX($GR:$GR,$JB592+38),"")</f>
      </c>
      <c r="IF592">
        <f>IF($JC592&gt;=39,INDEX($GR:$GR,$JB592+39),"")</f>
      </c>
      <c r="IG592">
        <f>IF($JC592&gt;=40,INDEX($GR:$GR,$JB592+40),"")</f>
      </c>
      <c r="IH592">
        <f>IF($JC592&gt;=41,INDEX($GR:$GR,$JB592+41),"")</f>
      </c>
      <c r="II592">
        <f>IF($JC592&gt;=42,INDEX($GR:$GR,$JB592+42),"")</f>
      </c>
      <c r="IJ592">
        <f>IF($JC592&gt;=43,INDEX($GR:$GR,$JB592+43),"")</f>
      </c>
      <c r="IK592">
        <f>IF($JC592&gt;=44,INDEX($GR:$GR,$JB592+44),"")</f>
      </c>
      <c r="IL592">
        <f>IF($JC592&gt;=45,INDEX($GR:$GR,$JB592+45),"")</f>
      </c>
      <c r="IM592">
        <f>IF($JC592&gt;=46,INDEX($GR:$GR,$JB592+46),"")</f>
      </c>
      <c r="IN592">
        <f>IF($JC592&gt;=47,INDEX($GR:$GR,$JB592+47),"")</f>
      </c>
      <c r="IO592">
        <f>IF($JC592&gt;=48,INDEX($GR:$GR,$JB592+48),"")</f>
      </c>
      <c r="IP592">
        <f>IF($JC592&gt;=49,INDEX($GR:$GR,$JB592+49),"")</f>
      </c>
      <c r="IQ592">
        <f>IF($JC592&gt;=50,INDEX($GR:$GR,$JB592+50),"")</f>
      </c>
      <c r="IR592">
        <f>IF($JC592&gt;=51,INDEX($GR:$GR,$JB592+51),"")</f>
      </c>
      <c r="IS592">
        <f>IF($JC592&gt;=52,INDEX($GR:$GR,$JB592+52),"")</f>
      </c>
      <c r="IT592">
        <f>IF($JC592&gt;=53,INDEX($GR:$GR,$JB592+53),"")</f>
      </c>
      <c r="IU592">
        <f>IF($JC592&gt;=54,INDEX($GR:$GR,$JB592+54),"")</f>
      </c>
      <c r="IV592">
        <f>IF($JC592&gt;=55,INDEX($GR:$GR,$JB592+55),"")</f>
      </c>
      <c r="IW592">
        <f>IF($JC592&gt;=56,INDEX($GR:$GR,$JB592+56),"")</f>
      </c>
      <c r="IX592">
        <f>IF($JC592&gt;=57,INDEX($GR:$GR,$JB592+57),"")</f>
      </c>
      <c r="IY592">
        <f>IF($JC592&gt;=58,INDEX($GR:$GR,$JB592+58),"")</f>
      </c>
      <c r="IZ592">
        <f>IF($JC592&gt;=59,INDEX($GR:$GR,$JB592+59),"")</f>
      </c>
      <c r="JA592">
        <f>IF($JC592&gt;=60,INDEX($GR:$GR,$JB592+60),"")</f>
      </c>
      <c r="JB592">
        <f>IFERROR(MATCH($GQ592,$GR$2:$GR$324,0)+1,0)</f>
      </c>
      <c r="JC592">
        <f>IFERROR(INDEX($GS$2:$GS$324,MATCH($GQ592,$GR$2:$GR$324,0)),0)</f>
      </c>
      <c r="JD592" t="s">
        <v>40</v>
      </c>
      <c r="JE592" t="s">
        <v>40</v>
      </c>
    </row>
    <row r="593" spans="1:265" x14ac:dyDescent="0.25">
      <c r="Q593">
        <f>IF(OR($T593="",$P593=""),"",IFERROR($T593/$P593,0))</f>
      </c>
      <c r="R593">
        <f>IF($T593="","",
SUM($S593,$U593,$Z593,$V593,$X593)*
(1-IF($AA593="",0,VALUE($AA593)/100)))</f>
      </c>
      <c r="S593">
        <f>IF($T593="","",$T593)</f>
      </c>
      <c r="U593">
        <f>IF($T593="","",
IF($N593="","",
IF(ISNUMBER(SEARCH("exempt",LOWER($N593))),0,
$T593*(VALUE(SUBSTITUTE($N593,"%",""))/100))))</f>
      </c>
      <c r="AB593">
        <f>IFERROR(IF(FIND(" - ",$K593)&gt;0,MID($K593,FIND(" - ",$K593)+3,LEN($K593)),""),"")</f>
      </c>
      <c r="AK593" t="s">
        <v>1180</v>
      </c>
      <c r="AP593">
        <f>IFERROR(LEFT($K593,FIND(" - ",$K593)-1),$K593)</f>
      </c>
      <c r="AS593">
        <f>IF($CH593&gt;=1,INDEX($AQ:$AQ,$CG593+1),"")</f>
      </c>
      <c r="AT593">
        <f>IF($CH593&gt;=2,INDEX($AQ:$AQ,$CG593+2),"")</f>
      </c>
      <c r="AU593">
        <f>IF($CH593&gt;=3,INDEX($AQ:$AQ,$CG593+3),"")</f>
      </c>
      <c r="AV593">
        <f>IF($CH593&gt;=4,INDEX($AQ:$AQ,$CG593+4),"")</f>
      </c>
      <c r="AW593">
        <f>IF($CH593&gt;=5,INDEX($AQ:$AQ,$CG593+5),"")</f>
      </c>
      <c r="AX593">
        <f>IF($CH593&gt;=6,INDEX($AQ:$AQ,$CG593+6),"")</f>
      </c>
      <c r="AY593">
        <f>IF($CH593&gt;=7,INDEX($AQ:$AQ,$CG593+7),"")</f>
      </c>
      <c r="AZ593">
        <f>IF($CH593&gt;=8,INDEX($AQ:$AQ,$CG593+8),"")</f>
      </c>
      <c r="BA593">
        <f>IF($CH593&gt;=9,INDEX($AQ:$AQ,$CG593+9),"")</f>
      </c>
      <c r="BB593">
        <f>IF($CH593&gt;=10,INDEX($AQ:$AQ,$CG593+10),"")</f>
      </c>
      <c r="BC593">
        <f>IF($CH593&gt;=11,INDEX($AQ:$AQ,$CG593+11),"")</f>
      </c>
      <c r="BD593">
        <f>IF($CH593&gt;=12,INDEX($AQ:$AQ,$CG593+12),"")</f>
      </c>
      <c r="BE593">
        <f>IF($CH593&gt;=13,INDEX($AQ:$AQ,$CG593+13),"")</f>
      </c>
      <c r="BF593">
        <f>IF($CH593&gt;=14,INDEX($AQ:$AQ,$CG593+14),"")</f>
      </c>
      <c r="BG593">
        <f>IF($CH593&gt;=15,INDEX($AQ:$AQ,$CG593+15),"")</f>
      </c>
      <c r="BH593">
        <f>IF($CH593&gt;=16,INDEX($AQ:$AQ,$CG593+16),"")</f>
      </c>
      <c r="BI593">
        <f>IF($CH593&gt;=17,INDEX($AQ:$AQ,$CG593+17),"")</f>
      </c>
      <c r="BJ593">
        <f>IF($CH593&gt;=18,INDEX($AQ:$AQ,$CG593+18),"")</f>
      </c>
      <c r="BK593">
        <f>IF($CH593&gt;=19,INDEX($AQ:$AQ,$CG593+19),"")</f>
      </c>
      <c r="BL593">
        <f>IF($CH593&gt;=20,INDEX($AQ:$AQ,$CG593+20),"")</f>
      </c>
      <c r="BM593">
        <f>IF($CH593&gt;=21,INDEX($AQ:$AQ,$CG593+21),"")</f>
      </c>
      <c r="BN593">
        <f>IF($CH593&gt;=22,INDEX($AQ:$AQ,$CG593+22),"")</f>
      </c>
      <c r="BO593">
        <f>IF($CH593&gt;=23,INDEX($AQ:$AQ,$CG593+23),"")</f>
      </c>
      <c r="BP593">
        <f>IF($CH593&gt;=24,INDEX($AQ:$AQ,$CG593+24),"")</f>
      </c>
      <c r="BQ593">
        <f>IF($CH593&gt;=25,INDEX($AQ:$AQ,$CG593+25),"")</f>
      </c>
      <c r="BR593">
        <f>IF($CH593&gt;=26,INDEX($AQ:$AQ,$CG593+26),"")</f>
      </c>
      <c r="BS593">
        <f>IF($CH593&gt;=27,INDEX($AQ:$AQ,$CG593+27),"")</f>
      </c>
      <c r="BT593">
        <f>IF($CH593&gt;=28,INDEX($AQ:$AQ,$CG593+28),"")</f>
      </c>
      <c r="BU593">
        <f>IF($CH593&gt;=29,INDEX($AQ:$AQ,$CG593+29),"")</f>
      </c>
      <c r="BV593">
        <f>IF($CH593&gt;=30,INDEX($AQ:$AQ,$CG593+30),"")</f>
      </c>
      <c r="BW593">
        <f>IF($CH593&gt;=31,INDEX($AQ:$AQ,$CG593+31),"")</f>
      </c>
      <c r="BX593">
        <f>IF($CH593&gt;=32,INDEX($AQ:$AQ,$CG593+32),"")</f>
      </c>
      <c r="BY593">
        <f>IF($CH593&gt;=33,INDEX($AQ:$AQ,$CG593+33),"")</f>
      </c>
      <c r="BZ593">
        <f>IF($CH593&gt;=34,INDEX($AQ:$AQ,$CG593+34),"")</f>
      </c>
      <c r="CA593">
        <f>IF($CH593&gt;=35,INDEX($AQ:$AQ,$CG593+35),"")</f>
      </c>
      <c r="CB593">
        <f>IF($CH593&gt;=36,INDEX($AQ:$AQ,$CG593+36),"")</f>
      </c>
      <c r="CC593">
        <f>IF($CH593&gt;=37,INDEX($AQ:$AQ,$CG593+37),"")</f>
      </c>
      <c r="CD593">
        <f>IF($CH593&gt;=38,INDEX($AQ:$AQ,$CG593+38),"")</f>
      </c>
      <c r="CE593">
        <f>IF($CH593&gt;=39,INDEX($AQ:$AQ,$CG593+39),"")</f>
      </c>
      <c r="CF593">
        <f>IF($CH593&gt;=40,INDEX($AQ:$AQ,$CG593+40),"")</f>
      </c>
      <c r="CG593">
        <f>IFERROR(MATCH($AP593,$AQ$2:$AQ$134,0)+1,0)</f>
      </c>
      <c r="CH593">
        <f>IFERROR(INDEX($AR$2:$AR$134,MATCH($AP593,$AQ$2:$AQ$134,0)),0)</f>
      </c>
      <c r="CI593">
        <f>IFERROR(LEFT($L593,FIND(" - ",$L593)-1),$L593)</f>
      </c>
      <c r="CL593">
        <f>IF($DG593&gt;=1,INDEX($CJ:$CJ,$DF593+1),"")</f>
      </c>
      <c r="CM593">
        <f>IF($DG593&gt;=2,INDEX($CJ:$CJ,$DF593+2),"")</f>
      </c>
      <c r="CN593">
        <f>IF($DG593&gt;=3,INDEX($CJ:$CJ,$DF593+3),"")</f>
      </c>
      <c r="CO593">
        <f>IF($DG593&gt;=4,INDEX($CJ:$CJ,$DF593+4),"")</f>
      </c>
      <c r="CP593">
        <f>IF($DG593&gt;=5,INDEX($CJ:$CJ,$DF593+5),"")</f>
      </c>
      <c r="CQ593">
        <f>IF($DG593&gt;=6,INDEX($CJ:$CJ,$DF593+6),"")</f>
      </c>
      <c r="CR593">
        <f>IF($DG593&gt;=7,INDEX($CJ:$CJ,$DF593+7),"")</f>
      </c>
      <c r="CS593">
        <f>IF($DG593&gt;=8,INDEX($CJ:$CJ,$DF593+8),"")</f>
      </c>
      <c r="CT593">
        <f>IF($DG593&gt;=9,INDEX($CJ:$CJ,$DF593+9),"")</f>
      </c>
      <c r="CU593">
        <f>IF($DG593&gt;=10,INDEX($CJ:$CJ,$DF593+10),"")</f>
      </c>
      <c r="CV593">
        <f>IF($DG593&gt;=11,INDEX($CJ:$CJ,$DF593+11),"")</f>
      </c>
      <c r="CW593">
        <f>IF($DG593&gt;=12,INDEX($CJ:$CJ,$DF593+12),"")</f>
      </c>
      <c r="CX593">
        <f>IF($DG593&gt;=13,INDEX($CJ:$CJ,$DF593+13),"")</f>
      </c>
      <c r="CY593">
        <f>IF($DG593&gt;=14,INDEX($CJ:$CJ,$DF593+14),"")</f>
      </c>
      <c r="CZ593">
        <f>IF($DG593&gt;=15,INDEX($CJ:$CJ,$DF593+15),"")</f>
      </c>
      <c r="DA593">
        <f>IF($DG593&gt;=16,INDEX($CJ:$CJ,$DF593+16),"")</f>
      </c>
      <c r="DB593">
        <f>IF($DG593&gt;=17,INDEX($CJ:$CJ,$DF593+17),"")</f>
      </c>
      <c r="DC593">
        <f>IF($DG593&gt;=18,INDEX($CJ:$CJ,$DF593+18),"")</f>
      </c>
      <c r="DD593">
        <f>IF($DG593&gt;=19,INDEX($CJ:$CJ,$DF593+19),"")</f>
      </c>
      <c r="DE593">
        <f>IF($DG593&gt;=20,INDEX($CJ:$CJ,$DF593+20),"")</f>
      </c>
      <c r="DF593">
        <f>IFERROR(MATCH($CI593,$CJ$2:$CJ$263,0)+1,0)</f>
      </c>
      <c r="DG593">
        <f>IFERROR(INDEX($CK$2:$CK$263,MATCH($CI593,$CJ$2:$CJ$263,0)),0)</f>
      </c>
      <c r="DH593">
        <f>IFERROR(INDEX($AO:$AO,MATCH($N593,$AN:$AN,0))&amp;"","")</f>
      </c>
      <c r="DL593">
        <f>IF($GO593&gt;=1,INDEX($DI:$DI,$GN593+1),"")</f>
      </c>
      <c r="DM593">
        <f>IF($GO593&gt;=2,INDEX($DI:$DI,$GN593+2),"")</f>
      </c>
      <c r="DN593">
        <f>IF($GO593&gt;=3,INDEX($DI:$DI,$GN593+3),"")</f>
      </c>
      <c r="DO593">
        <f>IF($GO593&gt;=4,INDEX($DI:$DI,$GN593+4),"")</f>
      </c>
      <c r="DP593">
        <f>IF($GO593&gt;=5,INDEX($DI:$DI,$GN593+5),"")</f>
      </c>
      <c r="DQ593">
        <f>IF($GO593&gt;=6,INDEX($DI:$DI,$GN593+6),"")</f>
      </c>
      <c r="DR593">
        <f>IF($GO593&gt;=7,INDEX($DI:$DI,$GN593+7),"")</f>
      </c>
      <c r="DS593">
        <f>IF($GO593&gt;=8,INDEX($DI:$DI,$GN593+8),"")</f>
      </c>
      <c r="DT593">
        <f>IF($GO593&gt;=9,INDEX($DI:$DI,$GN593+9),"")</f>
      </c>
      <c r="DU593">
        <f>IF($GO593&gt;=10,INDEX($DI:$DI,$GN593+10),"")</f>
      </c>
      <c r="DV593">
        <f>IF($GO593&gt;=11,INDEX($DI:$DI,$GN593+11),"")</f>
      </c>
      <c r="DW593">
        <f>IF($GO593&gt;=12,INDEX($DI:$DI,$GN593+12),"")</f>
      </c>
      <c r="DX593">
        <f>IF($GO593&gt;=13,INDEX($DI:$DI,$GN593+13),"")</f>
      </c>
      <c r="DY593">
        <f>IF($GO593&gt;=14,INDEX($DI:$DI,$GN593+14),"")</f>
      </c>
      <c r="DZ593">
        <f>IF($GO593&gt;=15,INDEX($DI:$DI,$GN593+15),"")</f>
      </c>
      <c r="EA593">
        <f>IF($GO593&gt;=16,INDEX($DI:$DI,$GN593+16),"")</f>
      </c>
      <c r="EB593">
        <f>IF($GO593&gt;=17,INDEX($DI:$DI,$GN593+17),"")</f>
      </c>
      <c r="EC593">
        <f>IF($GO593&gt;=18,INDEX($DI:$DI,$GN593+18),"")</f>
      </c>
      <c r="ED593">
        <f>IF($GO593&gt;=19,INDEX($DI:$DI,$GN593+19),"")</f>
      </c>
      <c r="EE593">
        <f>IF($GO593&gt;=20,INDEX($DI:$DI,$GN593+20),"")</f>
      </c>
      <c r="EF593">
        <f>IF($GO593&gt;=21,INDEX($DI:$DI,$GN593+21),"")</f>
      </c>
      <c r="EG593">
        <f>IF($GO593&gt;=22,INDEX($DI:$DI,$GN593+22),"")</f>
      </c>
      <c r="EH593">
        <f>IF($GO593&gt;=23,INDEX($DI:$DI,$GN593+23),"")</f>
      </c>
      <c r="EI593">
        <f>IF($GO593&gt;=24,INDEX($DI:$DI,$GN593+24),"")</f>
      </c>
      <c r="EJ593">
        <f>IF($GO593&gt;=25,INDEX($DI:$DI,$GN593+25),"")</f>
      </c>
      <c r="EK593">
        <f>IF($GO593&gt;=26,INDEX($DI:$DI,$GN593+26),"")</f>
      </c>
      <c r="EL593">
        <f>IF($GO593&gt;=27,INDEX($DI:$DI,$GN593+27),"")</f>
      </c>
      <c r="EM593">
        <f>IF($GO593&gt;=28,INDEX($DI:$DI,$GN593+28),"")</f>
      </c>
      <c r="EN593">
        <f>IF($GO593&gt;=29,INDEX($DI:$DI,$GN593+29),"")</f>
      </c>
      <c r="EO593">
        <f>IF($GO593&gt;=30,INDEX($DI:$DI,$GN593+30),"")</f>
      </c>
      <c r="EP593">
        <f>IF($GO593&gt;=31,INDEX($DI:$DI,$GN593+31),"")</f>
      </c>
      <c r="EQ593">
        <f>IF($GO593&gt;=32,INDEX($DI:$DI,$GN593+32),"")</f>
      </c>
      <c r="ER593">
        <f>IF($GO593&gt;=33,INDEX($DI:$DI,$GN593+33),"")</f>
      </c>
      <c r="ES593">
        <f>IF($GO593&gt;=34,INDEX($DI:$DI,$GN593+34),"")</f>
      </c>
      <c r="ET593">
        <f>IF($GO593&gt;=35,INDEX($DI:$DI,$GN593+35),"")</f>
      </c>
      <c r="EU593">
        <f>IF($GO593&gt;=36,INDEX($DI:$DI,$GN593+36),"")</f>
      </c>
      <c r="EV593">
        <f>IF($GO593&gt;=37,INDEX($DI:$DI,$GN593+37),"")</f>
      </c>
      <c r="EW593">
        <f>IF($GO593&gt;=38,INDEX($DI:$DI,$GN593+38),"")</f>
      </c>
      <c r="EX593">
        <f>IF($GO593&gt;=39,INDEX($DI:$DI,$GN593+39),"")</f>
      </c>
      <c r="EY593">
        <f>IF($GO593&gt;=40,INDEX($DI:$DI,$GN593+40),"")</f>
      </c>
      <c r="EZ593">
        <f>IF($GO593&gt;=1,INDEX($DJ:$DJ,$GN593+1),"")</f>
      </c>
      <c r="FA593">
        <f>IF($GO593&gt;=2,INDEX($DJ:$DJ,$GN593+2),"")</f>
      </c>
      <c r="FB593">
        <f>IF($GO593&gt;=3,INDEX($DJ:$DJ,$GN593+3),"")</f>
      </c>
      <c r="FC593">
        <f>IF($GO593&gt;=4,INDEX($DJ:$DJ,$GN593+4),"")</f>
      </c>
      <c r="FD593">
        <f>IF($GO593&gt;=5,INDEX($DJ:$DJ,$GN593+5),"")</f>
      </c>
      <c r="FE593">
        <f>IF($GO593&gt;=6,INDEX($DJ:$DJ,$GN593+6),"")</f>
      </c>
      <c r="FF593">
        <f>IF($GO593&gt;=7,INDEX($DJ:$DJ,$GN593+7),"")</f>
      </c>
      <c r="FG593">
        <f>IF($GO593&gt;=8,INDEX($DJ:$DJ,$GN593+8),"")</f>
      </c>
      <c r="FH593">
        <f>IF($GO593&gt;=9,INDEX($DJ:$DJ,$GN593+9),"")</f>
      </c>
      <c r="FI593">
        <f>IF($GO593&gt;=10,INDEX($DJ:$DJ,$GN593+10),"")</f>
      </c>
      <c r="FJ593">
        <f>IF($GO593&gt;=11,INDEX($DJ:$DJ,$GN593+11),"")</f>
      </c>
      <c r="FK593">
        <f>IF($GO593&gt;=12,INDEX($DJ:$DJ,$GN593+12),"")</f>
      </c>
      <c r="FL593">
        <f>IF($GO593&gt;=13,INDEX($DJ:$DJ,$GN593+13),"")</f>
      </c>
      <c r="FM593">
        <f>IF($GO593&gt;=14,INDEX($DJ:$DJ,$GN593+14),"")</f>
      </c>
      <c r="FN593">
        <f>IF($GO593&gt;=15,INDEX($DJ:$DJ,$GN593+15),"")</f>
      </c>
      <c r="FO593">
        <f>IF($GO593&gt;=16,INDEX($DJ:$DJ,$GN593+16),"")</f>
      </c>
      <c r="FP593">
        <f>IF($GO593&gt;=17,INDEX($DJ:$DJ,$GN593+17),"")</f>
      </c>
      <c r="FQ593">
        <f>IF($GO593&gt;=18,INDEX($DJ:$DJ,$GN593+18),"")</f>
      </c>
      <c r="FR593">
        <f>IF($GO593&gt;=19,INDEX($DJ:$DJ,$GN593+19),"")</f>
      </c>
      <c r="FS593">
        <f>IF($GO593&gt;=20,INDEX($DJ:$DJ,$GN593+20),"")</f>
      </c>
      <c r="FT593">
        <f>IF($GO593&gt;=21,INDEX($DJ:$DJ,$GN593+21),"")</f>
      </c>
      <c r="FU593">
        <f>IF($GO593&gt;=22,INDEX($DJ:$DJ,$GN593+22),"")</f>
      </c>
      <c r="FV593">
        <f>IF($GO593&gt;=23,INDEX($DJ:$DJ,$GN593+23),"")</f>
      </c>
      <c r="FW593">
        <f>IF($GO593&gt;=24,INDEX($DJ:$DJ,$GN593+24),"")</f>
      </c>
      <c r="FX593">
        <f>IF($GO593&gt;=25,INDEX($DJ:$DJ,$GN593+25),"")</f>
      </c>
      <c r="FY593">
        <f>IF($GO593&gt;=26,INDEX($DJ:$DJ,$GN593+26),"")</f>
      </c>
      <c r="FZ593">
        <f>IF($GO593&gt;=27,INDEX($DJ:$DJ,$GN593+27),"")</f>
      </c>
      <c r="GA593">
        <f>IF($GO593&gt;=28,INDEX($DJ:$DJ,$GN593+28),"")</f>
      </c>
      <c r="GB593">
        <f>IF($GO593&gt;=29,INDEX($DJ:$DJ,$GN593+29),"")</f>
      </c>
      <c r="GC593">
        <f>IF($GO593&gt;=30,INDEX($DJ:$DJ,$GN593+30),"")</f>
      </c>
      <c r="GD593">
        <f>IF($GO593&gt;=31,INDEX($DJ:$DJ,$GN593+31),"")</f>
      </c>
      <c r="GE593">
        <f>IF($GO593&gt;=32,INDEX($DJ:$DJ,$GN593+32),"")</f>
      </c>
      <c r="GF593">
        <f>IF($GO593&gt;=33,INDEX($DJ:$DJ,$GN593+33),"")</f>
      </c>
      <c r="GG593">
        <f>IF($GO593&gt;=34,INDEX($DJ:$DJ,$GN593+34),"")</f>
      </c>
      <c r="GH593">
        <f>IF($GO593&gt;=35,INDEX($DJ:$DJ,$GN593+35),"")</f>
      </c>
      <c r="GI593">
        <f>IF($GO593&gt;=36,INDEX($DJ:$DJ,$GN593+36),"")</f>
      </c>
      <c r="GJ593">
        <f>IF($GO593&gt;=37,INDEX($DJ:$DJ,$GN593+37),"")</f>
      </c>
      <c r="GK593">
        <f>IF($GO593&gt;=38,INDEX($DJ:$DJ,$GN593+38),"")</f>
      </c>
      <c r="GL593">
        <f>IF($GO593&gt;=39,INDEX($DJ:$DJ,$GN593+39),"")</f>
      </c>
      <c r="GM593">
        <f>IF($GO593&gt;=40,INDEX($DJ:$DJ,$GN593+40),"")</f>
      </c>
      <c r="GN593">
        <f>IFERROR(MATCH($DH593,$DI$2:$DI$148,0)+1,0)</f>
      </c>
      <c r="GO593">
        <f>IFERROR(INDEX($DK$2:$DK$148,MATCH($DH593,$DI$2:$DI$148,0)),0)</f>
      </c>
      <c r="GP593">
        <f>IFERROR(MATCH($Y593,$DL$593:$EY$593,0),0)</f>
      </c>
      <c r="GQ593">
        <f>IF($GP593&gt;0,INDEX($EZ$593:$GM$593,$GP593),"")</f>
      </c>
      <c r="GT593">
        <f>IF($JC593&gt;=1,INDEX($GR:$GR,$JB593+1),"")</f>
      </c>
      <c r="GU593">
        <f>IF($JC593&gt;=2,INDEX($GR:$GR,$JB593+2),"")</f>
      </c>
      <c r="GV593">
        <f>IF($JC593&gt;=3,INDEX($GR:$GR,$JB593+3),"")</f>
      </c>
      <c r="GW593">
        <f>IF($JC593&gt;=4,INDEX($GR:$GR,$JB593+4),"")</f>
      </c>
      <c r="GX593">
        <f>IF($JC593&gt;=5,INDEX($GR:$GR,$JB593+5),"")</f>
      </c>
      <c r="GY593">
        <f>IF($JC593&gt;=6,INDEX($GR:$GR,$JB593+6),"")</f>
      </c>
      <c r="GZ593">
        <f>IF($JC593&gt;=7,INDEX($GR:$GR,$JB593+7),"")</f>
      </c>
      <c r="HA593">
        <f>IF($JC593&gt;=8,INDEX($GR:$GR,$JB593+8),"")</f>
      </c>
      <c r="HB593">
        <f>IF($JC593&gt;=9,INDEX($GR:$GR,$JB593+9),"")</f>
      </c>
      <c r="HC593">
        <f>IF($JC593&gt;=10,INDEX($GR:$GR,$JB593+10),"")</f>
      </c>
      <c r="HD593">
        <f>IF($JC593&gt;=11,INDEX($GR:$GR,$JB593+11),"")</f>
      </c>
      <c r="HE593">
        <f>IF($JC593&gt;=12,INDEX($GR:$GR,$JB593+12),"")</f>
      </c>
      <c r="HF593">
        <f>IF($JC593&gt;=13,INDEX($GR:$GR,$JB593+13),"")</f>
      </c>
      <c r="HG593">
        <f>IF($JC593&gt;=14,INDEX($GR:$GR,$JB593+14),"")</f>
      </c>
      <c r="HH593">
        <f>IF($JC593&gt;=15,INDEX($GR:$GR,$JB593+15),"")</f>
      </c>
      <c r="HI593">
        <f>IF($JC593&gt;=16,INDEX($GR:$GR,$JB593+16),"")</f>
      </c>
      <c r="HJ593">
        <f>IF($JC593&gt;=17,INDEX($GR:$GR,$JB593+17),"")</f>
      </c>
      <c r="HK593">
        <f>IF($JC593&gt;=18,INDEX($GR:$GR,$JB593+18),"")</f>
      </c>
      <c r="HL593">
        <f>IF($JC593&gt;=19,INDEX($GR:$GR,$JB593+19),"")</f>
      </c>
      <c r="HM593">
        <f>IF($JC593&gt;=20,INDEX($GR:$GR,$JB593+20),"")</f>
      </c>
      <c r="HN593">
        <f>IF($JC593&gt;=21,INDEX($GR:$GR,$JB593+21),"")</f>
      </c>
      <c r="HO593">
        <f>IF($JC593&gt;=22,INDEX($GR:$GR,$JB593+22),"")</f>
      </c>
      <c r="HP593">
        <f>IF($JC593&gt;=23,INDEX($GR:$GR,$JB593+23),"")</f>
      </c>
      <c r="HQ593">
        <f>IF($JC593&gt;=24,INDEX($GR:$GR,$JB593+24),"")</f>
      </c>
      <c r="HR593">
        <f>IF($JC593&gt;=25,INDEX($GR:$GR,$JB593+25),"")</f>
      </c>
      <c r="HS593">
        <f>IF($JC593&gt;=26,INDEX($GR:$GR,$JB593+26),"")</f>
      </c>
      <c r="HT593">
        <f>IF($JC593&gt;=27,INDEX($GR:$GR,$JB593+27),"")</f>
      </c>
      <c r="HU593">
        <f>IF($JC593&gt;=28,INDEX($GR:$GR,$JB593+28),"")</f>
      </c>
      <c r="HV593">
        <f>IF($JC593&gt;=29,INDEX($GR:$GR,$JB593+29),"")</f>
      </c>
      <c r="HW593">
        <f>IF($JC593&gt;=30,INDEX($GR:$GR,$JB593+30),"")</f>
      </c>
      <c r="HX593">
        <f>IF($JC593&gt;=31,INDEX($GR:$GR,$JB593+31),"")</f>
      </c>
      <c r="HY593">
        <f>IF($JC593&gt;=32,INDEX($GR:$GR,$JB593+32),"")</f>
      </c>
      <c r="HZ593">
        <f>IF($JC593&gt;=33,INDEX($GR:$GR,$JB593+33),"")</f>
      </c>
      <c r="IA593">
        <f>IF($JC593&gt;=34,INDEX($GR:$GR,$JB593+34),"")</f>
      </c>
      <c r="IB593">
        <f>IF($JC593&gt;=35,INDEX($GR:$GR,$JB593+35),"")</f>
      </c>
      <c r="IC593">
        <f>IF($JC593&gt;=36,INDEX($GR:$GR,$JB593+36),"")</f>
      </c>
      <c r="ID593">
        <f>IF($JC593&gt;=37,INDEX($GR:$GR,$JB593+37),"")</f>
      </c>
      <c r="IE593">
        <f>IF($JC593&gt;=38,INDEX($GR:$GR,$JB593+38),"")</f>
      </c>
      <c r="IF593">
        <f>IF($JC593&gt;=39,INDEX($GR:$GR,$JB593+39),"")</f>
      </c>
      <c r="IG593">
        <f>IF($JC593&gt;=40,INDEX($GR:$GR,$JB593+40),"")</f>
      </c>
      <c r="IH593">
        <f>IF($JC593&gt;=41,INDEX($GR:$GR,$JB593+41),"")</f>
      </c>
      <c r="II593">
        <f>IF($JC593&gt;=42,INDEX($GR:$GR,$JB593+42),"")</f>
      </c>
      <c r="IJ593">
        <f>IF($JC593&gt;=43,INDEX($GR:$GR,$JB593+43),"")</f>
      </c>
      <c r="IK593">
        <f>IF($JC593&gt;=44,INDEX($GR:$GR,$JB593+44),"")</f>
      </c>
      <c r="IL593">
        <f>IF($JC593&gt;=45,INDEX($GR:$GR,$JB593+45),"")</f>
      </c>
      <c r="IM593">
        <f>IF($JC593&gt;=46,INDEX($GR:$GR,$JB593+46),"")</f>
      </c>
      <c r="IN593">
        <f>IF($JC593&gt;=47,INDEX($GR:$GR,$JB593+47),"")</f>
      </c>
      <c r="IO593">
        <f>IF($JC593&gt;=48,INDEX($GR:$GR,$JB593+48),"")</f>
      </c>
      <c r="IP593">
        <f>IF($JC593&gt;=49,INDEX($GR:$GR,$JB593+49),"")</f>
      </c>
      <c r="IQ593">
        <f>IF($JC593&gt;=50,INDEX($GR:$GR,$JB593+50),"")</f>
      </c>
      <c r="IR593">
        <f>IF($JC593&gt;=51,INDEX($GR:$GR,$JB593+51),"")</f>
      </c>
      <c r="IS593">
        <f>IF($JC593&gt;=52,INDEX($GR:$GR,$JB593+52),"")</f>
      </c>
      <c r="IT593">
        <f>IF($JC593&gt;=53,INDEX($GR:$GR,$JB593+53),"")</f>
      </c>
      <c r="IU593">
        <f>IF($JC593&gt;=54,INDEX($GR:$GR,$JB593+54),"")</f>
      </c>
      <c r="IV593">
        <f>IF($JC593&gt;=55,INDEX($GR:$GR,$JB593+55),"")</f>
      </c>
      <c r="IW593">
        <f>IF($JC593&gt;=56,INDEX($GR:$GR,$JB593+56),"")</f>
      </c>
      <c r="IX593">
        <f>IF($JC593&gt;=57,INDEX($GR:$GR,$JB593+57),"")</f>
      </c>
      <c r="IY593">
        <f>IF($JC593&gt;=58,INDEX($GR:$GR,$JB593+58),"")</f>
      </c>
      <c r="IZ593">
        <f>IF($JC593&gt;=59,INDEX($GR:$GR,$JB593+59),"")</f>
      </c>
      <c r="JA593">
        <f>IF($JC593&gt;=60,INDEX($GR:$GR,$JB593+60),"")</f>
      </c>
      <c r="JB593">
        <f>IFERROR(MATCH($GQ593,$GR$2:$GR$324,0)+1,0)</f>
      </c>
      <c r="JC593">
        <f>IFERROR(INDEX($GS$2:$GS$324,MATCH($GQ593,$GR$2:$GR$324,0)),0)</f>
      </c>
      <c r="JD593" t="s">
        <v>40</v>
      </c>
      <c r="JE593" t="s">
        <v>40</v>
      </c>
    </row>
    <row r="594" spans="1:265" x14ac:dyDescent="0.25">
      <c r="Q594">
        <f>IF(OR($T594="",$P594=""),"",IFERROR($T594/$P594,0))</f>
      </c>
      <c r="R594">
        <f>IF($T594="","",
SUM($S594,$U594,$Z594,$V594,$X594)*
(1-IF($AA594="",0,VALUE($AA594)/100)))</f>
      </c>
      <c r="S594">
        <f>IF($T594="","",$T594)</f>
      </c>
      <c r="U594">
        <f>IF($T594="","",
IF($N594="","",
IF(ISNUMBER(SEARCH("exempt",LOWER($N594))),0,
$T594*(VALUE(SUBSTITUTE($N594,"%",""))/100))))</f>
      </c>
      <c r="AB594">
        <f>IFERROR(IF(FIND(" - ",$K594)&gt;0,MID($K594,FIND(" - ",$K594)+3,LEN($K594)),""),"")</f>
      </c>
      <c r="AK594" t="s">
        <v>1181</v>
      </c>
      <c r="AP594">
        <f>IFERROR(LEFT($K594,FIND(" - ",$K594)-1),$K594)</f>
      </c>
      <c r="AS594">
        <f>IF($CH594&gt;=1,INDEX($AQ:$AQ,$CG594+1),"")</f>
      </c>
      <c r="AT594">
        <f>IF($CH594&gt;=2,INDEX($AQ:$AQ,$CG594+2),"")</f>
      </c>
      <c r="AU594">
        <f>IF($CH594&gt;=3,INDEX($AQ:$AQ,$CG594+3),"")</f>
      </c>
      <c r="AV594">
        <f>IF($CH594&gt;=4,INDEX($AQ:$AQ,$CG594+4),"")</f>
      </c>
      <c r="AW594">
        <f>IF($CH594&gt;=5,INDEX($AQ:$AQ,$CG594+5),"")</f>
      </c>
      <c r="AX594">
        <f>IF($CH594&gt;=6,INDEX($AQ:$AQ,$CG594+6),"")</f>
      </c>
      <c r="AY594">
        <f>IF($CH594&gt;=7,INDEX($AQ:$AQ,$CG594+7),"")</f>
      </c>
      <c r="AZ594">
        <f>IF($CH594&gt;=8,INDEX($AQ:$AQ,$CG594+8),"")</f>
      </c>
      <c r="BA594">
        <f>IF($CH594&gt;=9,INDEX($AQ:$AQ,$CG594+9),"")</f>
      </c>
      <c r="BB594">
        <f>IF($CH594&gt;=10,INDEX($AQ:$AQ,$CG594+10),"")</f>
      </c>
      <c r="BC594">
        <f>IF($CH594&gt;=11,INDEX($AQ:$AQ,$CG594+11),"")</f>
      </c>
      <c r="BD594">
        <f>IF($CH594&gt;=12,INDEX($AQ:$AQ,$CG594+12),"")</f>
      </c>
      <c r="BE594">
        <f>IF($CH594&gt;=13,INDEX($AQ:$AQ,$CG594+13),"")</f>
      </c>
      <c r="BF594">
        <f>IF($CH594&gt;=14,INDEX($AQ:$AQ,$CG594+14),"")</f>
      </c>
      <c r="BG594">
        <f>IF($CH594&gt;=15,INDEX($AQ:$AQ,$CG594+15),"")</f>
      </c>
      <c r="BH594">
        <f>IF($CH594&gt;=16,INDEX($AQ:$AQ,$CG594+16),"")</f>
      </c>
      <c r="BI594">
        <f>IF($CH594&gt;=17,INDEX($AQ:$AQ,$CG594+17),"")</f>
      </c>
      <c r="BJ594">
        <f>IF($CH594&gt;=18,INDEX($AQ:$AQ,$CG594+18),"")</f>
      </c>
      <c r="BK594">
        <f>IF($CH594&gt;=19,INDEX($AQ:$AQ,$CG594+19),"")</f>
      </c>
      <c r="BL594">
        <f>IF($CH594&gt;=20,INDEX($AQ:$AQ,$CG594+20),"")</f>
      </c>
      <c r="BM594">
        <f>IF($CH594&gt;=21,INDEX($AQ:$AQ,$CG594+21),"")</f>
      </c>
      <c r="BN594">
        <f>IF($CH594&gt;=22,INDEX($AQ:$AQ,$CG594+22),"")</f>
      </c>
      <c r="BO594">
        <f>IF($CH594&gt;=23,INDEX($AQ:$AQ,$CG594+23),"")</f>
      </c>
      <c r="BP594">
        <f>IF($CH594&gt;=24,INDEX($AQ:$AQ,$CG594+24),"")</f>
      </c>
      <c r="BQ594">
        <f>IF($CH594&gt;=25,INDEX($AQ:$AQ,$CG594+25),"")</f>
      </c>
      <c r="BR594">
        <f>IF($CH594&gt;=26,INDEX($AQ:$AQ,$CG594+26),"")</f>
      </c>
      <c r="BS594">
        <f>IF($CH594&gt;=27,INDEX($AQ:$AQ,$CG594+27),"")</f>
      </c>
      <c r="BT594">
        <f>IF($CH594&gt;=28,INDEX($AQ:$AQ,$CG594+28),"")</f>
      </c>
      <c r="BU594">
        <f>IF($CH594&gt;=29,INDEX($AQ:$AQ,$CG594+29),"")</f>
      </c>
      <c r="BV594">
        <f>IF($CH594&gt;=30,INDEX($AQ:$AQ,$CG594+30),"")</f>
      </c>
      <c r="BW594">
        <f>IF($CH594&gt;=31,INDEX($AQ:$AQ,$CG594+31),"")</f>
      </c>
      <c r="BX594">
        <f>IF($CH594&gt;=32,INDEX($AQ:$AQ,$CG594+32),"")</f>
      </c>
      <c r="BY594">
        <f>IF($CH594&gt;=33,INDEX($AQ:$AQ,$CG594+33),"")</f>
      </c>
      <c r="BZ594">
        <f>IF($CH594&gt;=34,INDEX($AQ:$AQ,$CG594+34),"")</f>
      </c>
      <c r="CA594">
        <f>IF($CH594&gt;=35,INDEX($AQ:$AQ,$CG594+35),"")</f>
      </c>
      <c r="CB594">
        <f>IF($CH594&gt;=36,INDEX($AQ:$AQ,$CG594+36),"")</f>
      </c>
      <c r="CC594">
        <f>IF($CH594&gt;=37,INDEX($AQ:$AQ,$CG594+37),"")</f>
      </c>
      <c r="CD594">
        <f>IF($CH594&gt;=38,INDEX($AQ:$AQ,$CG594+38),"")</f>
      </c>
      <c r="CE594">
        <f>IF($CH594&gt;=39,INDEX($AQ:$AQ,$CG594+39),"")</f>
      </c>
      <c r="CF594">
        <f>IF($CH594&gt;=40,INDEX($AQ:$AQ,$CG594+40),"")</f>
      </c>
      <c r="CG594">
        <f>IFERROR(MATCH($AP594,$AQ$2:$AQ$134,0)+1,0)</f>
      </c>
      <c r="CH594">
        <f>IFERROR(INDEX($AR$2:$AR$134,MATCH($AP594,$AQ$2:$AQ$134,0)),0)</f>
      </c>
      <c r="CI594">
        <f>IFERROR(LEFT($L594,FIND(" - ",$L594)-1),$L594)</f>
      </c>
      <c r="CL594">
        <f>IF($DG594&gt;=1,INDEX($CJ:$CJ,$DF594+1),"")</f>
      </c>
      <c r="CM594">
        <f>IF($DG594&gt;=2,INDEX($CJ:$CJ,$DF594+2),"")</f>
      </c>
      <c r="CN594">
        <f>IF($DG594&gt;=3,INDEX($CJ:$CJ,$DF594+3),"")</f>
      </c>
      <c r="CO594">
        <f>IF($DG594&gt;=4,INDEX($CJ:$CJ,$DF594+4),"")</f>
      </c>
      <c r="CP594">
        <f>IF($DG594&gt;=5,INDEX($CJ:$CJ,$DF594+5),"")</f>
      </c>
      <c r="CQ594">
        <f>IF($DG594&gt;=6,INDEX($CJ:$CJ,$DF594+6),"")</f>
      </c>
      <c r="CR594">
        <f>IF($DG594&gt;=7,INDEX($CJ:$CJ,$DF594+7),"")</f>
      </c>
      <c r="CS594">
        <f>IF($DG594&gt;=8,INDEX($CJ:$CJ,$DF594+8),"")</f>
      </c>
      <c r="CT594">
        <f>IF($DG594&gt;=9,INDEX($CJ:$CJ,$DF594+9),"")</f>
      </c>
      <c r="CU594">
        <f>IF($DG594&gt;=10,INDEX($CJ:$CJ,$DF594+10),"")</f>
      </c>
      <c r="CV594">
        <f>IF($DG594&gt;=11,INDEX($CJ:$CJ,$DF594+11),"")</f>
      </c>
      <c r="CW594">
        <f>IF($DG594&gt;=12,INDEX($CJ:$CJ,$DF594+12),"")</f>
      </c>
      <c r="CX594">
        <f>IF($DG594&gt;=13,INDEX($CJ:$CJ,$DF594+13),"")</f>
      </c>
      <c r="CY594">
        <f>IF($DG594&gt;=14,INDEX($CJ:$CJ,$DF594+14),"")</f>
      </c>
      <c r="CZ594">
        <f>IF($DG594&gt;=15,INDEX($CJ:$CJ,$DF594+15),"")</f>
      </c>
      <c r="DA594">
        <f>IF($DG594&gt;=16,INDEX($CJ:$CJ,$DF594+16),"")</f>
      </c>
      <c r="DB594">
        <f>IF($DG594&gt;=17,INDEX($CJ:$CJ,$DF594+17),"")</f>
      </c>
      <c r="DC594">
        <f>IF($DG594&gt;=18,INDEX($CJ:$CJ,$DF594+18),"")</f>
      </c>
      <c r="DD594">
        <f>IF($DG594&gt;=19,INDEX($CJ:$CJ,$DF594+19),"")</f>
      </c>
      <c r="DE594">
        <f>IF($DG594&gt;=20,INDEX($CJ:$CJ,$DF594+20),"")</f>
      </c>
      <c r="DF594">
        <f>IFERROR(MATCH($CI594,$CJ$2:$CJ$263,0)+1,0)</f>
      </c>
      <c r="DG594">
        <f>IFERROR(INDEX($CK$2:$CK$263,MATCH($CI594,$CJ$2:$CJ$263,0)),0)</f>
      </c>
      <c r="DH594">
        <f>IFERROR(INDEX($AO:$AO,MATCH($N594,$AN:$AN,0))&amp;"","")</f>
      </c>
      <c r="DL594">
        <f>IF($GO594&gt;=1,INDEX($DI:$DI,$GN594+1),"")</f>
      </c>
      <c r="DM594">
        <f>IF($GO594&gt;=2,INDEX($DI:$DI,$GN594+2),"")</f>
      </c>
      <c r="DN594">
        <f>IF($GO594&gt;=3,INDEX($DI:$DI,$GN594+3),"")</f>
      </c>
      <c r="DO594">
        <f>IF($GO594&gt;=4,INDEX($DI:$DI,$GN594+4),"")</f>
      </c>
      <c r="DP594">
        <f>IF($GO594&gt;=5,INDEX($DI:$DI,$GN594+5),"")</f>
      </c>
      <c r="DQ594">
        <f>IF($GO594&gt;=6,INDEX($DI:$DI,$GN594+6),"")</f>
      </c>
      <c r="DR594">
        <f>IF($GO594&gt;=7,INDEX($DI:$DI,$GN594+7),"")</f>
      </c>
      <c r="DS594">
        <f>IF($GO594&gt;=8,INDEX($DI:$DI,$GN594+8),"")</f>
      </c>
      <c r="DT594">
        <f>IF($GO594&gt;=9,INDEX($DI:$DI,$GN594+9),"")</f>
      </c>
      <c r="DU594">
        <f>IF($GO594&gt;=10,INDEX($DI:$DI,$GN594+10),"")</f>
      </c>
      <c r="DV594">
        <f>IF($GO594&gt;=11,INDEX($DI:$DI,$GN594+11),"")</f>
      </c>
      <c r="DW594">
        <f>IF($GO594&gt;=12,INDEX($DI:$DI,$GN594+12),"")</f>
      </c>
      <c r="DX594">
        <f>IF($GO594&gt;=13,INDEX($DI:$DI,$GN594+13),"")</f>
      </c>
      <c r="DY594">
        <f>IF($GO594&gt;=14,INDEX($DI:$DI,$GN594+14),"")</f>
      </c>
      <c r="DZ594">
        <f>IF($GO594&gt;=15,INDEX($DI:$DI,$GN594+15),"")</f>
      </c>
      <c r="EA594">
        <f>IF($GO594&gt;=16,INDEX($DI:$DI,$GN594+16),"")</f>
      </c>
      <c r="EB594">
        <f>IF($GO594&gt;=17,INDEX($DI:$DI,$GN594+17),"")</f>
      </c>
      <c r="EC594">
        <f>IF($GO594&gt;=18,INDEX($DI:$DI,$GN594+18),"")</f>
      </c>
      <c r="ED594">
        <f>IF($GO594&gt;=19,INDEX($DI:$DI,$GN594+19),"")</f>
      </c>
      <c r="EE594">
        <f>IF($GO594&gt;=20,INDEX($DI:$DI,$GN594+20),"")</f>
      </c>
      <c r="EF594">
        <f>IF($GO594&gt;=21,INDEX($DI:$DI,$GN594+21),"")</f>
      </c>
      <c r="EG594">
        <f>IF($GO594&gt;=22,INDEX($DI:$DI,$GN594+22),"")</f>
      </c>
      <c r="EH594">
        <f>IF($GO594&gt;=23,INDEX($DI:$DI,$GN594+23),"")</f>
      </c>
      <c r="EI594">
        <f>IF($GO594&gt;=24,INDEX($DI:$DI,$GN594+24),"")</f>
      </c>
      <c r="EJ594">
        <f>IF($GO594&gt;=25,INDEX($DI:$DI,$GN594+25),"")</f>
      </c>
      <c r="EK594">
        <f>IF($GO594&gt;=26,INDEX($DI:$DI,$GN594+26),"")</f>
      </c>
      <c r="EL594">
        <f>IF($GO594&gt;=27,INDEX($DI:$DI,$GN594+27),"")</f>
      </c>
      <c r="EM594">
        <f>IF($GO594&gt;=28,INDEX($DI:$DI,$GN594+28),"")</f>
      </c>
      <c r="EN594">
        <f>IF($GO594&gt;=29,INDEX($DI:$DI,$GN594+29),"")</f>
      </c>
      <c r="EO594">
        <f>IF($GO594&gt;=30,INDEX($DI:$DI,$GN594+30),"")</f>
      </c>
      <c r="EP594">
        <f>IF($GO594&gt;=31,INDEX($DI:$DI,$GN594+31),"")</f>
      </c>
      <c r="EQ594">
        <f>IF($GO594&gt;=32,INDEX($DI:$DI,$GN594+32),"")</f>
      </c>
      <c r="ER594">
        <f>IF($GO594&gt;=33,INDEX($DI:$DI,$GN594+33),"")</f>
      </c>
      <c r="ES594">
        <f>IF($GO594&gt;=34,INDEX($DI:$DI,$GN594+34),"")</f>
      </c>
      <c r="ET594">
        <f>IF($GO594&gt;=35,INDEX($DI:$DI,$GN594+35),"")</f>
      </c>
      <c r="EU594">
        <f>IF($GO594&gt;=36,INDEX($DI:$DI,$GN594+36),"")</f>
      </c>
      <c r="EV594">
        <f>IF($GO594&gt;=37,INDEX($DI:$DI,$GN594+37),"")</f>
      </c>
      <c r="EW594">
        <f>IF($GO594&gt;=38,INDEX($DI:$DI,$GN594+38),"")</f>
      </c>
      <c r="EX594">
        <f>IF($GO594&gt;=39,INDEX($DI:$DI,$GN594+39),"")</f>
      </c>
      <c r="EY594">
        <f>IF($GO594&gt;=40,INDEX($DI:$DI,$GN594+40),"")</f>
      </c>
      <c r="EZ594">
        <f>IF($GO594&gt;=1,INDEX($DJ:$DJ,$GN594+1),"")</f>
      </c>
      <c r="FA594">
        <f>IF($GO594&gt;=2,INDEX($DJ:$DJ,$GN594+2),"")</f>
      </c>
      <c r="FB594">
        <f>IF($GO594&gt;=3,INDEX($DJ:$DJ,$GN594+3),"")</f>
      </c>
      <c r="FC594">
        <f>IF($GO594&gt;=4,INDEX($DJ:$DJ,$GN594+4),"")</f>
      </c>
      <c r="FD594">
        <f>IF($GO594&gt;=5,INDEX($DJ:$DJ,$GN594+5),"")</f>
      </c>
      <c r="FE594">
        <f>IF($GO594&gt;=6,INDEX($DJ:$DJ,$GN594+6),"")</f>
      </c>
      <c r="FF594">
        <f>IF($GO594&gt;=7,INDEX($DJ:$DJ,$GN594+7),"")</f>
      </c>
      <c r="FG594">
        <f>IF($GO594&gt;=8,INDEX($DJ:$DJ,$GN594+8),"")</f>
      </c>
      <c r="FH594">
        <f>IF($GO594&gt;=9,INDEX($DJ:$DJ,$GN594+9),"")</f>
      </c>
      <c r="FI594">
        <f>IF($GO594&gt;=10,INDEX($DJ:$DJ,$GN594+10),"")</f>
      </c>
      <c r="FJ594">
        <f>IF($GO594&gt;=11,INDEX($DJ:$DJ,$GN594+11),"")</f>
      </c>
      <c r="FK594">
        <f>IF($GO594&gt;=12,INDEX($DJ:$DJ,$GN594+12),"")</f>
      </c>
      <c r="FL594">
        <f>IF($GO594&gt;=13,INDEX($DJ:$DJ,$GN594+13),"")</f>
      </c>
      <c r="FM594">
        <f>IF($GO594&gt;=14,INDEX($DJ:$DJ,$GN594+14),"")</f>
      </c>
      <c r="FN594">
        <f>IF($GO594&gt;=15,INDEX($DJ:$DJ,$GN594+15),"")</f>
      </c>
      <c r="FO594">
        <f>IF($GO594&gt;=16,INDEX($DJ:$DJ,$GN594+16),"")</f>
      </c>
      <c r="FP594">
        <f>IF($GO594&gt;=17,INDEX($DJ:$DJ,$GN594+17),"")</f>
      </c>
      <c r="FQ594">
        <f>IF($GO594&gt;=18,INDEX($DJ:$DJ,$GN594+18),"")</f>
      </c>
      <c r="FR594">
        <f>IF($GO594&gt;=19,INDEX($DJ:$DJ,$GN594+19),"")</f>
      </c>
      <c r="FS594">
        <f>IF($GO594&gt;=20,INDEX($DJ:$DJ,$GN594+20),"")</f>
      </c>
      <c r="FT594">
        <f>IF($GO594&gt;=21,INDEX($DJ:$DJ,$GN594+21),"")</f>
      </c>
      <c r="FU594">
        <f>IF($GO594&gt;=22,INDEX($DJ:$DJ,$GN594+22),"")</f>
      </c>
      <c r="FV594">
        <f>IF($GO594&gt;=23,INDEX($DJ:$DJ,$GN594+23),"")</f>
      </c>
      <c r="FW594">
        <f>IF($GO594&gt;=24,INDEX($DJ:$DJ,$GN594+24),"")</f>
      </c>
      <c r="FX594">
        <f>IF($GO594&gt;=25,INDEX($DJ:$DJ,$GN594+25),"")</f>
      </c>
      <c r="FY594">
        <f>IF($GO594&gt;=26,INDEX($DJ:$DJ,$GN594+26),"")</f>
      </c>
      <c r="FZ594">
        <f>IF($GO594&gt;=27,INDEX($DJ:$DJ,$GN594+27),"")</f>
      </c>
      <c r="GA594">
        <f>IF($GO594&gt;=28,INDEX($DJ:$DJ,$GN594+28),"")</f>
      </c>
      <c r="GB594">
        <f>IF($GO594&gt;=29,INDEX($DJ:$DJ,$GN594+29),"")</f>
      </c>
      <c r="GC594">
        <f>IF($GO594&gt;=30,INDEX($DJ:$DJ,$GN594+30),"")</f>
      </c>
      <c r="GD594">
        <f>IF($GO594&gt;=31,INDEX($DJ:$DJ,$GN594+31),"")</f>
      </c>
      <c r="GE594">
        <f>IF($GO594&gt;=32,INDEX($DJ:$DJ,$GN594+32),"")</f>
      </c>
      <c r="GF594">
        <f>IF($GO594&gt;=33,INDEX($DJ:$DJ,$GN594+33),"")</f>
      </c>
      <c r="GG594">
        <f>IF($GO594&gt;=34,INDEX($DJ:$DJ,$GN594+34),"")</f>
      </c>
      <c r="GH594">
        <f>IF($GO594&gt;=35,INDEX($DJ:$DJ,$GN594+35),"")</f>
      </c>
      <c r="GI594">
        <f>IF($GO594&gt;=36,INDEX($DJ:$DJ,$GN594+36),"")</f>
      </c>
      <c r="GJ594">
        <f>IF($GO594&gt;=37,INDEX($DJ:$DJ,$GN594+37),"")</f>
      </c>
      <c r="GK594">
        <f>IF($GO594&gt;=38,INDEX($DJ:$DJ,$GN594+38),"")</f>
      </c>
      <c r="GL594">
        <f>IF($GO594&gt;=39,INDEX($DJ:$DJ,$GN594+39),"")</f>
      </c>
      <c r="GM594">
        <f>IF($GO594&gt;=40,INDEX($DJ:$DJ,$GN594+40),"")</f>
      </c>
      <c r="GN594">
        <f>IFERROR(MATCH($DH594,$DI$2:$DI$148,0)+1,0)</f>
      </c>
      <c r="GO594">
        <f>IFERROR(INDEX($DK$2:$DK$148,MATCH($DH594,$DI$2:$DI$148,0)),0)</f>
      </c>
      <c r="GP594">
        <f>IFERROR(MATCH($Y594,$DL$594:$EY$594,0),0)</f>
      </c>
      <c r="GQ594">
        <f>IF($GP594&gt;0,INDEX($EZ$594:$GM$594,$GP594),"")</f>
      </c>
      <c r="GT594">
        <f>IF($JC594&gt;=1,INDEX($GR:$GR,$JB594+1),"")</f>
      </c>
      <c r="GU594">
        <f>IF($JC594&gt;=2,INDEX($GR:$GR,$JB594+2),"")</f>
      </c>
      <c r="GV594">
        <f>IF($JC594&gt;=3,INDEX($GR:$GR,$JB594+3),"")</f>
      </c>
      <c r="GW594">
        <f>IF($JC594&gt;=4,INDEX($GR:$GR,$JB594+4),"")</f>
      </c>
      <c r="GX594">
        <f>IF($JC594&gt;=5,INDEX($GR:$GR,$JB594+5),"")</f>
      </c>
      <c r="GY594">
        <f>IF($JC594&gt;=6,INDEX($GR:$GR,$JB594+6),"")</f>
      </c>
      <c r="GZ594">
        <f>IF($JC594&gt;=7,INDEX($GR:$GR,$JB594+7),"")</f>
      </c>
      <c r="HA594">
        <f>IF($JC594&gt;=8,INDEX($GR:$GR,$JB594+8),"")</f>
      </c>
      <c r="HB594">
        <f>IF($JC594&gt;=9,INDEX($GR:$GR,$JB594+9),"")</f>
      </c>
      <c r="HC594">
        <f>IF($JC594&gt;=10,INDEX($GR:$GR,$JB594+10),"")</f>
      </c>
      <c r="HD594">
        <f>IF($JC594&gt;=11,INDEX($GR:$GR,$JB594+11),"")</f>
      </c>
      <c r="HE594">
        <f>IF($JC594&gt;=12,INDEX($GR:$GR,$JB594+12),"")</f>
      </c>
      <c r="HF594">
        <f>IF($JC594&gt;=13,INDEX($GR:$GR,$JB594+13),"")</f>
      </c>
      <c r="HG594">
        <f>IF($JC594&gt;=14,INDEX($GR:$GR,$JB594+14),"")</f>
      </c>
      <c r="HH594">
        <f>IF($JC594&gt;=15,INDEX($GR:$GR,$JB594+15),"")</f>
      </c>
      <c r="HI594">
        <f>IF($JC594&gt;=16,INDEX($GR:$GR,$JB594+16),"")</f>
      </c>
      <c r="HJ594">
        <f>IF($JC594&gt;=17,INDEX($GR:$GR,$JB594+17),"")</f>
      </c>
      <c r="HK594">
        <f>IF($JC594&gt;=18,INDEX($GR:$GR,$JB594+18),"")</f>
      </c>
      <c r="HL594">
        <f>IF($JC594&gt;=19,INDEX($GR:$GR,$JB594+19),"")</f>
      </c>
      <c r="HM594">
        <f>IF($JC594&gt;=20,INDEX($GR:$GR,$JB594+20),"")</f>
      </c>
      <c r="HN594">
        <f>IF($JC594&gt;=21,INDEX($GR:$GR,$JB594+21),"")</f>
      </c>
      <c r="HO594">
        <f>IF($JC594&gt;=22,INDEX($GR:$GR,$JB594+22),"")</f>
      </c>
      <c r="HP594">
        <f>IF($JC594&gt;=23,INDEX($GR:$GR,$JB594+23),"")</f>
      </c>
      <c r="HQ594">
        <f>IF($JC594&gt;=24,INDEX($GR:$GR,$JB594+24),"")</f>
      </c>
      <c r="HR594">
        <f>IF($JC594&gt;=25,INDEX($GR:$GR,$JB594+25),"")</f>
      </c>
      <c r="HS594">
        <f>IF($JC594&gt;=26,INDEX($GR:$GR,$JB594+26),"")</f>
      </c>
      <c r="HT594">
        <f>IF($JC594&gt;=27,INDEX($GR:$GR,$JB594+27),"")</f>
      </c>
      <c r="HU594">
        <f>IF($JC594&gt;=28,INDEX($GR:$GR,$JB594+28),"")</f>
      </c>
      <c r="HV594">
        <f>IF($JC594&gt;=29,INDEX($GR:$GR,$JB594+29),"")</f>
      </c>
      <c r="HW594">
        <f>IF($JC594&gt;=30,INDEX($GR:$GR,$JB594+30),"")</f>
      </c>
      <c r="HX594">
        <f>IF($JC594&gt;=31,INDEX($GR:$GR,$JB594+31),"")</f>
      </c>
      <c r="HY594">
        <f>IF($JC594&gt;=32,INDEX($GR:$GR,$JB594+32),"")</f>
      </c>
      <c r="HZ594">
        <f>IF($JC594&gt;=33,INDEX($GR:$GR,$JB594+33),"")</f>
      </c>
      <c r="IA594">
        <f>IF($JC594&gt;=34,INDEX($GR:$GR,$JB594+34),"")</f>
      </c>
      <c r="IB594">
        <f>IF($JC594&gt;=35,INDEX($GR:$GR,$JB594+35),"")</f>
      </c>
      <c r="IC594">
        <f>IF($JC594&gt;=36,INDEX($GR:$GR,$JB594+36),"")</f>
      </c>
      <c r="ID594">
        <f>IF($JC594&gt;=37,INDEX($GR:$GR,$JB594+37),"")</f>
      </c>
      <c r="IE594">
        <f>IF($JC594&gt;=38,INDEX($GR:$GR,$JB594+38),"")</f>
      </c>
      <c r="IF594">
        <f>IF($JC594&gt;=39,INDEX($GR:$GR,$JB594+39),"")</f>
      </c>
      <c r="IG594">
        <f>IF($JC594&gt;=40,INDEX($GR:$GR,$JB594+40),"")</f>
      </c>
      <c r="IH594">
        <f>IF($JC594&gt;=41,INDEX($GR:$GR,$JB594+41),"")</f>
      </c>
      <c r="II594">
        <f>IF($JC594&gt;=42,INDEX($GR:$GR,$JB594+42),"")</f>
      </c>
      <c r="IJ594">
        <f>IF($JC594&gt;=43,INDEX($GR:$GR,$JB594+43),"")</f>
      </c>
      <c r="IK594">
        <f>IF($JC594&gt;=44,INDEX($GR:$GR,$JB594+44),"")</f>
      </c>
      <c r="IL594">
        <f>IF($JC594&gt;=45,INDEX($GR:$GR,$JB594+45),"")</f>
      </c>
      <c r="IM594">
        <f>IF($JC594&gt;=46,INDEX($GR:$GR,$JB594+46),"")</f>
      </c>
      <c r="IN594">
        <f>IF($JC594&gt;=47,INDEX($GR:$GR,$JB594+47),"")</f>
      </c>
      <c r="IO594">
        <f>IF($JC594&gt;=48,INDEX($GR:$GR,$JB594+48),"")</f>
      </c>
      <c r="IP594">
        <f>IF($JC594&gt;=49,INDEX($GR:$GR,$JB594+49),"")</f>
      </c>
      <c r="IQ594">
        <f>IF($JC594&gt;=50,INDEX($GR:$GR,$JB594+50),"")</f>
      </c>
      <c r="IR594">
        <f>IF($JC594&gt;=51,INDEX($GR:$GR,$JB594+51),"")</f>
      </c>
      <c r="IS594">
        <f>IF($JC594&gt;=52,INDEX($GR:$GR,$JB594+52),"")</f>
      </c>
      <c r="IT594">
        <f>IF($JC594&gt;=53,INDEX($GR:$GR,$JB594+53),"")</f>
      </c>
      <c r="IU594">
        <f>IF($JC594&gt;=54,INDEX($GR:$GR,$JB594+54),"")</f>
      </c>
      <c r="IV594">
        <f>IF($JC594&gt;=55,INDEX($GR:$GR,$JB594+55),"")</f>
      </c>
      <c r="IW594">
        <f>IF($JC594&gt;=56,INDEX($GR:$GR,$JB594+56),"")</f>
      </c>
      <c r="IX594">
        <f>IF($JC594&gt;=57,INDEX($GR:$GR,$JB594+57),"")</f>
      </c>
      <c r="IY594">
        <f>IF($JC594&gt;=58,INDEX($GR:$GR,$JB594+58),"")</f>
      </c>
      <c r="IZ594">
        <f>IF($JC594&gt;=59,INDEX($GR:$GR,$JB594+59),"")</f>
      </c>
      <c r="JA594">
        <f>IF($JC594&gt;=60,INDEX($GR:$GR,$JB594+60),"")</f>
      </c>
      <c r="JB594">
        <f>IFERROR(MATCH($GQ594,$GR$2:$GR$324,0)+1,0)</f>
      </c>
      <c r="JC594">
        <f>IFERROR(INDEX($GS$2:$GS$324,MATCH($GQ594,$GR$2:$GR$324,0)),0)</f>
      </c>
      <c r="JD594" t="s">
        <v>40</v>
      </c>
      <c r="JE594" t="s">
        <v>40</v>
      </c>
    </row>
    <row r="595" spans="1:265" x14ac:dyDescent="0.25">
      <c r="Q595">
        <f>IF(OR($T595="",$P595=""),"",IFERROR($T595/$P595,0))</f>
      </c>
      <c r="R595">
        <f>IF($T595="","",
SUM($S595,$U595,$Z595,$V595,$X595)*
(1-IF($AA595="",0,VALUE($AA595)/100)))</f>
      </c>
      <c r="S595">
        <f>IF($T595="","",$T595)</f>
      </c>
      <c r="U595">
        <f>IF($T595="","",
IF($N595="","",
IF(ISNUMBER(SEARCH("exempt",LOWER($N595))),0,
$T595*(VALUE(SUBSTITUTE($N595,"%",""))/100))))</f>
      </c>
      <c r="AB595">
        <f>IFERROR(IF(FIND(" - ",$K595)&gt;0,MID($K595,FIND(" - ",$K595)+3,LEN($K595)),""),"")</f>
      </c>
      <c r="AK595" t="s">
        <v>1182</v>
      </c>
      <c r="AP595">
        <f>IFERROR(LEFT($K595,FIND(" - ",$K595)-1),$K595)</f>
      </c>
      <c r="AS595">
        <f>IF($CH595&gt;=1,INDEX($AQ:$AQ,$CG595+1),"")</f>
      </c>
      <c r="AT595">
        <f>IF($CH595&gt;=2,INDEX($AQ:$AQ,$CG595+2),"")</f>
      </c>
      <c r="AU595">
        <f>IF($CH595&gt;=3,INDEX($AQ:$AQ,$CG595+3),"")</f>
      </c>
      <c r="AV595">
        <f>IF($CH595&gt;=4,INDEX($AQ:$AQ,$CG595+4),"")</f>
      </c>
      <c r="AW595">
        <f>IF($CH595&gt;=5,INDEX($AQ:$AQ,$CG595+5),"")</f>
      </c>
      <c r="AX595">
        <f>IF($CH595&gt;=6,INDEX($AQ:$AQ,$CG595+6),"")</f>
      </c>
      <c r="AY595">
        <f>IF($CH595&gt;=7,INDEX($AQ:$AQ,$CG595+7),"")</f>
      </c>
      <c r="AZ595">
        <f>IF($CH595&gt;=8,INDEX($AQ:$AQ,$CG595+8),"")</f>
      </c>
      <c r="BA595">
        <f>IF($CH595&gt;=9,INDEX($AQ:$AQ,$CG595+9),"")</f>
      </c>
      <c r="BB595">
        <f>IF($CH595&gt;=10,INDEX($AQ:$AQ,$CG595+10),"")</f>
      </c>
      <c r="BC595">
        <f>IF($CH595&gt;=11,INDEX($AQ:$AQ,$CG595+11),"")</f>
      </c>
      <c r="BD595">
        <f>IF($CH595&gt;=12,INDEX($AQ:$AQ,$CG595+12),"")</f>
      </c>
      <c r="BE595">
        <f>IF($CH595&gt;=13,INDEX($AQ:$AQ,$CG595+13),"")</f>
      </c>
      <c r="BF595">
        <f>IF($CH595&gt;=14,INDEX($AQ:$AQ,$CG595+14),"")</f>
      </c>
      <c r="BG595">
        <f>IF($CH595&gt;=15,INDEX($AQ:$AQ,$CG595+15),"")</f>
      </c>
      <c r="BH595">
        <f>IF($CH595&gt;=16,INDEX($AQ:$AQ,$CG595+16),"")</f>
      </c>
      <c r="BI595">
        <f>IF($CH595&gt;=17,INDEX($AQ:$AQ,$CG595+17),"")</f>
      </c>
      <c r="BJ595">
        <f>IF($CH595&gt;=18,INDEX($AQ:$AQ,$CG595+18),"")</f>
      </c>
      <c r="BK595">
        <f>IF($CH595&gt;=19,INDEX($AQ:$AQ,$CG595+19),"")</f>
      </c>
      <c r="BL595">
        <f>IF($CH595&gt;=20,INDEX($AQ:$AQ,$CG595+20),"")</f>
      </c>
      <c r="BM595">
        <f>IF($CH595&gt;=21,INDEX($AQ:$AQ,$CG595+21),"")</f>
      </c>
      <c r="BN595">
        <f>IF($CH595&gt;=22,INDEX($AQ:$AQ,$CG595+22),"")</f>
      </c>
      <c r="BO595">
        <f>IF($CH595&gt;=23,INDEX($AQ:$AQ,$CG595+23),"")</f>
      </c>
      <c r="BP595">
        <f>IF($CH595&gt;=24,INDEX($AQ:$AQ,$CG595+24),"")</f>
      </c>
      <c r="BQ595">
        <f>IF($CH595&gt;=25,INDEX($AQ:$AQ,$CG595+25),"")</f>
      </c>
      <c r="BR595">
        <f>IF($CH595&gt;=26,INDEX($AQ:$AQ,$CG595+26),"")</f>
      </c>
      <c r="BS595">
        <f>IF($CH595&gt;=27,INDEX($AQ:$AQ,$CG595+27),"")</f>
      </c>
      <c r="BT595">
        <f>IF($CH595&gt;=28,INDEX($AQ:$AQ,$CG595+28),"")</f>
      </c>
      <c r="BU595">
        <f>IF($CH595&gt;=29,INDEX($AQ:$AQ,$CG595+29),"")</f>
      </c>
      <c r="BV595">
        <f>IF($CH595&gt;=30,INDEX($AQ:$AQ,$CG595+30),"")</f>
      </c>
      <c r="BW595">
        <f>IF($CH595&gt;=31,INDEX($AQ:$AQ,$CG595+31),"")</f>
      </c>
      <c r="BX595">
        <f>IF($CH595&gt;=32,INDEX($AQ:$AQ,$CG595+32),"")</f>
      </c>
      <c r="BY595">
        <f>IF($CH595&gt;=33,INDEX($AQ:$AQ,$CG595+33),"")</f>
      </c>
      <c r="BZ595">
        <f>IF($CH595&gt;=34,INDEX($AQ:$AQ,$CG595+34),"")</f>
      </c>
      <c r="CA595">
        <f>IF($CH595&gt;=35,INDEX($AQ:$AQ,$CG595+35),"")</f>
      </c>
      <c r="CB595">
        <f>IF($CH595&gt;=36,INDEX($AQ:$AQ,$CG595+36),"")</f>
      </c>
      <c r="CC595">
        <f>IF($CH595&gt;=37,INDEX($AQ:$AQ,$CG595+37),"")</f>
      </c>
      <c r="CD595">
        <f>IF($CH595&gt;=38,INDEX($AQ:$AQ,$CG595+38),"")</f>
      </c>
      <c r="CE595">
        <f>IF($CH595&gt;=39,INDEX($AQ:$AQ,$CG595+39),"")</f>
      </c>
      <c r="CF595">
        <f>IF($CH595&gt;=40,INDEX($AQ:$AQ,$CG595+40),"")</f>
      </c>
      <c r="CG595">
        <f>IFERROR(MATCH($AP595,$AQ$2:$AQ$134,0)+1,0)</f>
      </c>
      <c r="CH595">
        <f>IFERROR(INDEX($AR$2:$AR$134,MATCH($AP595,$AQ$2:$AQ$134,0)),0)</f>
      </c>
      <c r="CI595">
        <f>IFERROR(LEFT($L595,FIND(" - ",$L595)-1),$L595)</f>
      </c>
      <c r="CL595">
        <f>IF($DG595&gt;=1,INDEX($CJ:$CJ,$DF595+1),"")</f>
      </c>
      <c r="CM595">
        <f>IF($DG595&gt;=2,INDEX($CJ:$CJ,$DF595+2),"")</f>
      </c>
      <c r="CN595">
        <f>IF($DG595&gt;=3,INDEX($CJ:$CJ,$DF595+3),"")</f>
      </c>
      <c r="CO595">
        <f>IF($DG595&gt;=4,INDEX($CJ:$CJ,$DF595+4),"")</f>
      </c>
      <c r="CP595">
        <f>IF($DG595&gt;=5,INDEX($CJ:$CJ,$DF595+5),"")</f>
      </c>
      <c r="CQ595">
        <f>IF($DG595&gt;=6,INDEX($CJ:$CJ,$DF595+6),"")</f>
      </c>
      <c r="CR595">
        <f>IF($DG595&gt;=7,INDEX($CJ:$CJ,$DF595+7),"")</f>
      </c>
      <c r="CS595">
        <f>IF($DG595&gt;=8,INDEX($CJ:$CJ,$DF595+8),"")</f>
      </c>
      <c r="CT595">
        <f>IF($DG595&gt;=9,INDEX($CJ:$CJ,$DF595+9),"")</f>
      </c>
      <c r="CU595">
        <f>IF($DG595&gt;=10,INDEX($CJ:$CJ,$DF595+10),"")</f>
      </c>
      <c r="CV595">
        <f>IF($DG595&gt;=11,INDEX($CJ:$CJ,$DF595+11),"")</f>
      </c>
      <c r="CW595">
        <f>IF($DG595&gt;=12,INDEX($CJ:$CJ,$DF595+12),"")</f>
      </c>
      <c r="CX595">
        <f>IF($DG595&gt;=13,INDEX($CJ:$CJ,$DF595+13),"")</f>
      </c>
      <c r="CY595">
        <f>IF($DG595&gt;=14,INDEX($CJ:$CJ,$DF595+14),"")</f>
      </c>
      <c r="CZ595">
        <f>IF($DG595&gt;=15,INDEX($CJ:$CJ,$DF595+15),"")</f>
      </c>
      <c r="DA595">
        <f>IF($DG595&gt;=16,INDEX($CJ:$CJ,$DF595+16),"")</f>
      </c>
      <c r="DB595">
        <f>IF($DG595&gt;=17,INDEX($CJ:$CJ,$DF595+17),"")</f>
      </c>
      <c r="DC595">
        <f>IF($DG595&gt;=18,INDEX($CJ:$CJ,$DF595+18),"")</f>
      </c>
      <c r="DD595">
        <f>IF($DG595&gt;=19,INDEX($CJ:$CJ,$DF595+19),"")</f>
      </c>
      <c r="DE595">
        <f>IF($DG595&gt;=20,INDEX($CJ:$CJ,$DF595+20),"")</f>
      </c>
      <c r="DF595">
        <f>IFERROR(MATCH($CI595,$CJ$2:$CJ$263,0)+1,0)</f>
      </c>
      <c r="DG595">
        <f>IFERROR(INDEX($CK$2:$CK$263,MATCH($CI595,$CJ$2:$CJ$263,0)),0)</f>
      </c>
      <c r="DH595">
        <f>IFERROR(INDEX($AO:$AO,MATCH($N595,$AN:$AN,0))&amp;"","")</f>
      </c>
      <c r="DL595">
        <f>IF($GO595&gt;=1,INDEX($DI:$DI,$GN595+1),"")</f>
      </c>
      <c r="DM595">
        <f>IF($GO595&gt;=2,INDEX($DI:$DI,$GN595+2),"")</f>
      </c>
      <c r="DN595">
        <f>IF($GO595&gt;=3,INDEX($DI:$DI,$GN595+3),"")</f>
      </c>
      <c r="DO595">
        <f>IF($GO595&gt;=4,INDEX($DI:$DI,$GN595+4),"")</f>
      </c>
      <c r="DP595">
        <f>IF($GO595&gt;=5,INDEX($DI:$DI,$GN595+5),"")</f>
      </c>
      <c r="DQ595">
        <f>IF($GO595&gt;=6,INDEX($DI:$DI,$GN595+6),"")</f>
      </c>
      <c r="DR595">
        <f>IF($GO595&gt;=7,INDEX($DI:$DI,$GN595+7),"")</f>
      </c>
      <c r="DS595">
        <f>IF($GO595&gt;=8,INDEX($DI:$DI,$GN595+8),"")</f>
      </c>
      <c r="DT595">
        <f>IF($GO595&gt;=9,INDEX($DI:$DI,$GN595+9),"")</f>
      </c>
      <c r="DU595">
        <f>IF($GO595&gt;=10,INDEX($DI:$DI,$GN595+10),"")</f>
      </c>
      <c r="DV595">
        <f>IF($GO595&gt;=11,INDEX($DI:$DI,$GN595+11),"")</f>
      </c>
      <c r="DW595">
        <f>IF($GO595&gt;=12,INDEX($DI:$DI,$GN595+12),"")</f>
      </c>
      <c r="DX595">
        <f>IF($GO595&gt;=13,INDEX($DI:$DI,$GN595+13),"")</f>
      </c>
      <c r="DY595">
        <f>IF($GO595&gt;=14,INDEX($DI:$DI,$GN595+14),"")</f>
      </c>
      <c r="DZ595">
        <f>IF($GO595&gt;=15,INDEX($DI:$DI,$GN595+15),"")</f>
      </c>
      <c r="EA595">
        <f>IF($GO595&gt;=16,INDEX($DI:$DI,$GN595+16),"")</f>
      </c>
      <c r="EB595">
        <f>IF($GO595&gt;=17,INDEX($DI:$DI,$GN595+17),"")</f>
      </c>
      <c r="EC595">
        <f>IF($GO595&gt;=18,INDEX($DI:$DI,$GN595+18),"")</f>
      </c>
      <c r="ED595">
        <f>IF($GO595&gt;=19,INDEX($DI:$DI,$GN595+19),"")</f>
      </c>
      <c r="EE595">
        <f>IF($GO595&gt;=20,INDEX($DI:$DI,$GN595+20),"")</f>
      </c>
      <c r="EF595">
        <f>IF($GO595&gt;=21,INDEX($DI:$DI,$GN595+21),"")</f>
      </c>
      <c r="EG595">
        <f>IF($GO595&gt;=22,INDEX($DI:$DI,$GN595+22),"")</f>
      </c>
      <c r="EH595">
        <f>IF($GO595&gt;=23,INDEX($DI:$DI,$GN595+23),"")</f>
      </c>
      <c r="EI595">
        <f>IF($GO595&gt;=24,INDEX($DI:$DI,$GN595+24),"")</f>
      </c>
      <c r="EJ595">
        <f>IF($GO595&gt;=25,INDEX($DI:$DI,$GN595+25),"")</f>
      </c>
      <c r="EK595">
        <f>IF($GO595&gt;=26,INDEX($DI:$DI,$GN595+26),"")</f>
      </c>
      <c r="EL595">
        <f>IF($GO595&gt;=27,INDEX($DI:$DI,$GN595+27),"")</f>
      </c>
      <c r="EM595">
        <f>IF($GO595&gt;=28,INDEX($DI:$DI,$GN595+28),"")</f>
      </c>
      <c r="EN595">
        <f>IF($GO595&gt;=29,INDEX($DI:$DI,$GN595+29),"")</f>
      </c>
      <c r="EO595">
        <f>IF($GO595&gt;=30,INDEX($DI:$DI,$GN595+30),"")</f>
      </c>
      <c r="EP595">
        <f>IF($GO595&gt;=31,INDEX($DI:$DI,$GN595+31),"")</f>
      </c>
      <c r="EQ595">
        <f>IF($GO595&gt;=32,INDEX($DI:$DI,$GN595+32),"")</f>
      </c>
      <c r="ER595">
        <f>IF($GO595&gt;=33,INDEX($DI:$DI,$GN595+33),"")</f>
      </c>
      <c r="ES595">
        <f>IF($GO595&gt;=34,INDEX($DI:$DI,$GN595+34),"")</f>
      </c>
      <c r="ET595">
        <f>IF($GO595&gt;=35,INDEX($DI:$DI,$GN595+35),"")</f>
      </c>
      <c r="EU595">
        <f>IF($GO595&gt;=36,INDEX($DI:$DI,$GN595+36),"")</f>
      </c>
      <c r="EV595">
        <f>IF($GO595&gt;=37,INDEX($DI:$DI,$GN595+37),"")</f>
      </c>
      <c r="EW595">
        <f>IF($GO595&gt;=38,INDEX($DI:$DI,$GN595+38),"")</f>
      </c>
      <c r="EX595">
        <f>IF($GO595&gt;=39,INDEX($DI:$DI,$GN595+39),"")</f>
      </c>
      <c r="EY595">
        <f>IF($GO595&gt;=40,INDEX($DI:$DI,$GN595+40),"")</f>
      </c>
      <c r="EZ595">
        <f>IF($GO595&gt;=1,INDEX($DJ:$DJ,$GN595+1),"")</f>
      </c>
      <c r="FA595">
        <f>IF($GO595&gt;=2,INDEX($DJ:$DJ,$GN595+2),"")</f>
      </c>
      <c r="FB595">
        <f>IF($GO595&gt;=3,INDEX($DJ:$DJ,$GN595+3),"")</f>
      </c>
      <c r="FC595">
        <f>IF($GO595&gt;=4,INDEX($DJ:$DJ,$GN595+4),"")</f>
      </c>
      <c r="FD595">
        <f>IF($GO595&gt;=5,INDEX($DJ:$DJ,$GN595+5),"")</f>
      </c>
      <c r="FE595">
        <f>IF($GO595&gt;=6,INDEX($DJ:$DJ,$GN595+6),"")</f>
      </c>
      <c r="FF595">
        <f>IF($GO595&gt;=7,INDEX($DJ:$DJ,$GN595+7),"")</f>
      </c>
      <c r="FG595">
        <f>IF($GO595&gt;=8,INDEX($DJ:$DJ,$GN595+8),"")</f>
      </c>
      <c r="FH595">
        <f>IF($GO595&gt;=9,INDEX($DJ:$DJ,$GN595+9),"")</f>
      </c>
      <c r="FI595">
        <f>IF($GO595&gt;=10,INDEX($DJ:$DJ,$GN595+10),"")</f>
      </c>
      <c r="FJ595">
        <f>IF($GO595&gt;=11,INDEX($DJ:$DJ,$GN595+11),"")</f>
      </c>
      <c r="FK595">
        <f>IF($GO595&gt;=12,INDEX($DJ:$DJ,$GN595+12),"")</f>
      </c>
      <c r="FL595">
        <f>IF($GO595&gt;=13,INDEX($DJ:$DJ,$GN595+13),"")</f>
      </c>
      <c r="FM595">
        <f>IF($GO595&gt;=14,INDEX($DJ:$DJ,$GN595+14),"")</f>
      </c>
      <c r="FN595">
        <f>IF($GO595&gt;=15,INDEX($DJ:$DJ,$GN595+15),"")</f>
      </c>
      <c r="FO595">
        <f>IF($GO595&gt;=16,INDEX($DJ:$DJ,$GN595+16),"")</f>
      </c>
      <c r="FP595">
        <f>IF($GO595&gt;=17,INDEX($DJ:$DJ,$GN595+17),"")</f>
      </c>
      <c r="FQ595">
        <f>IF($GO595&gt;=18,INDEX($DJ:$DJ,$GN595+18),"")</f>
      </c>
      <c r="FR595">
        <f>IF($GO595&gt;=19,INDEX($DJ:$DJ,$GN595+19),"")</f>
      </c>
      <c r="FS595">
        <f>IF($GO595&gt;=20,INDEX($DJ:$DJ,$GN595+20),"")</f>
      </c>
      <c r="FT595">
        <f>IF($GO595&gt;=21,INDEX($DJ:$DJ,$GN595+21),"")</f>
      </c>
      <c r="FU595">
        <f>IF($GO595&gt;=22,INDEX($DJ:$DJ,$GN595+22),"")</f>
      </c>
      <c r="FV595">
        <f>IF($GO595&gt;=23,INDEX($DJ:$DJ,$GN595+23),"")</f>
      </c>
      <c r="FW595">
        <f>IF($GO595&gt;=24,INDEX($DJ:$DJ,$GN595+24),"")</f>
      </c>
      <c r="FX595">
        <f>IF($GO595&gt;=25,INDEX($DJ:$DJ,$GN595+25),"")</f>
      </c>
      <c r="FY595">
        <f>IF($GO595&gt;=26,INDEX($DJ:$DJ,$GN595+26),"")</f>
      </c>
      <c r="FZ595">
        <f>IF($GO595&gt;=27,INDEX($DJ:$DJ,$GN595+27),"")</f>
      </c>
      <c r="GA595">
        <f>IF($GO595&gt;=28,INDEX($DJ:$DJ,$GN595+28),"")</f>
      </c>
      <c r="GB595">
        <f>IF($GO595&gt;=29,INDEX($DJ:$DJ,$GN595+29),"")</f>
      </c>
      <c r="GC595">
        <f>IF($GO595&gt;=30,INDEX($DJ:$DJ,$GN595+30),"")</f>
      </c>
      <c r="GD595">
        <f>IF($GO595&gt;=31,INDEX($DJ:$DJ,$GN595+31),"")</f>
      </c>
      <c r="GE595">
        <f>IF($GO595&gt;=32,INDEX($DJ:$DJ,$GN595+32),"")</f>
      </c>
      <c r="GF595">
        <f>IF($GO595&gt;=33,INDEX($DJ:$DJ,$GN595+33),"")</f>
      </c>
      <c r="GG595">
        <f>IF($GO595&gt;=34,INDEX($DJ:$DJ,$GN595+34),"")</f>
      </c>
      <c r="GH595">
        <f>IF($GO595&gt;=35,INDEX($DJ:$DJ,$GN595+35),"")</f>
      </c>
      <c r="GI595">
        <f>IF($GO595&gt;=36,INDEX($DJ:$DJ,$GN595+36),"")</f>
      </c>
      <c r="GJ595">
        <f>IF($GO595&gt;=37,INDEX($DJ:$DJ,$GN595+37),"")</f>
      </c>
      <c r="GK595">
        <f>IF($GO595&gt;=38,INDEX($DJ:$DJ,$GN595+38),"")</f>
      </c>
      <c r="GL595">
        <f>IF($GO595&gt;=39,INDEX($DJ:$DJ,$GN595+39),"")</f>
      </c>
      <c r="GM595">
        <f>IF($GO595&gt;=40,INDEX($DJ:$DJ,$GN595+40),"")</f>
      </c>
      <c r="GN595">
        <f>IFERROR(MATCH($DH595,$DI$2:$DI$148,0)+1,0)</f>
      </c>
      <c r="GO595">
        <f>IFERROR(INDEX($DK$2:$DK$148,MATCH($DH595,$DI$2:$DI$148,0)),0)</f>
      </c>
      <c r="GP595">
        <f>IFERROR(MATCH($Y595,$DL$595:$EY$595,0),0)</f>
      </c>
      <c r="GQ595">
        <f>IF($GP595&gt;0,INDEX($EZ$595:$GM$595,$GP595),"")</f>
      </c>
      <c r="GT595">
        <f>IF($JC595&gt;=1,INDEX($GR:$GR,$JB595+1),"")</f>
      </c>
      <c r="GU595">
        <f>IF($JC595&gt;=2,INDEX($GR:$GR,$JB595+2),"")</f>
      </c>
      <c r="GV595">
        <f>IF($JC595&gt;=3,INDEX($GR:$GR,$JB595+3),"")</f>
      </c>
      <c r="GW595">
        <f>IF($JC595&gt;=4,INDEX($GR:$GR,$JB595+4),"")</f>
      </c>
      <c r="GX595">
        <f>IF($JC595&gt;=5,INDEX($GR:$GR,$JB595+5),"")</f>
      </c>
      <c r="GY595">
        <f>IF($JC595&gt;=6,INDEX($GR:$GR,$JB595+6),"")</f>
      </c>
      <c r="GZ595">
        <f>IF($JC595&gt;=7,INDEX($GR:$GR,$JB595+7),"")</f>
      </c>
      <c r="HA595">
        <f>IF($JC595&gt;=8,INDEX($GR:$GR,$JB595+8),"")</f>
      </c>
      <c r="HB595">
        <f>IF($JC595&gt;=9,INDEX($GR:$GR,$JB595+9),"")</f>
      </c>
      <c r="HC595">
        <f>IF($JC595&gt;=10,INDEX($GR:$GR,$JB595+10),"")</f>
      </c>
      <c r="HD595">
        <f>IF($JC595&gt;=11,INDEX($GR:$GR,$JB595+11),"")</f>
      </c>
      <c r="HE595">
        <f>IF($JC595&gt;=12,INDEX($GR:$GR,$JB595+12),"")</f>
      </c>
      <c r="HF595">
        <f>IF($JC595&gt;=13,INDEX($GR:$GR,$JB595+13),"")</f>
      </c>
      <c r="HG595">
        <f>IF($JC595&gt;=14,INDEX($GR:$GR,$JB595+14),"")</f>
      </c>
      <c r="HH595">
        <f>IF($JC595&gt;=15,INDEX($GR:$GR,$JB595+15),"")</f>
      </c>
      <c r="HI595">
        <f>IF($JC595&gt;=16,INDEX($GR:$GR,$JB595+16),"")</f>
      </c>
      <c r="HJ595">
        <f>IF($JC595&gt;=17,INDEX($GR:$GR,$JB595+17),"")</f>
      </c>
      <c r="HK595">
        <f>IF($JC595&gt;=18,INDEX($GR:$GR,$JB595+18),"")</f>
      </c>
      <c r="HL595">
        <f>IF($JC595&gt;=19,INDEX($GR:$GR,$JB595+19),"")</f>
      </c>
      <c r="HM595">
        <f>IF($JC595&gt;=20,INDEX($GR:$GR,$JB595+20),"")</f>
      </c>
      <c r="HN595">
        <f>IF($JC595&gt;=21,INDEX($GR:$GR,$JB595+21),"")</f>
      </c>
      <c r="HO595">
        <f>IF($JC595&gt;=22,INDEX($GR:$GR,$JB595+22),"")</f>
      </c>
      <c r="HP595">
        <f>IF($JC595&gt;=23,INDEX($GR:$GR,$JB595+23),"")</f>
      </c>
      <c r="HQ595">
        <f>IF($JC595&gt;=24,INDEX($GR:$GR,$JB595+24),"")</f>
      </c>
      <c r="HR595">
        <f>IF($JC595&gt;=25,INDEX($GR:$GR,$JB595+25),"")</f>
      </c>
      <c r="HS595">
        <f>IF($JC595&gt;=26,INDEX($GR:$GR,$JB595+26),"")</f>
      </c>
      <c r="HT595">
        <f>IF($JC595&gt;=27,INDEX($GR:$GR,$JB595+27),"")</f>
      </c>
      <c r="HU595">
        <f>IF($JC595&gt;=28,INDEX($GR:$GR,$JB595+28),"")</f>
      </c>
      <c r="HV595">
        <f>IF($JC595&gt;=29,INDEX($GR:$GR,$JB595+29),"")</f>
      </c>
      <c r="HW595">
        <f>IF($JC595&gt;=30,INDEX($GR:$GR,$JB595+30),"")</f>
      </c>
      <c r="HX595">
        <f>IF($JC595&gt;=31,INDEX($GR:$GR,$JB595+31),"")</f>
      </c>
      <c r="HY595">
        <f>IF($JC595&gt;=32,INDEX($GR:$GR,$JB595+32),"")</f>
      </c>
      <c r="HZ595">
        <f>IF($JC595&gt;=33,INDEX($GR:$GR,$JB595+33),"")</f>
      </c>
      <c r="IA595">
        <f>IF($JC595&gt;=34,INDEX($GR:$GR,$JB595+34),"")</f>
      </c>
      <c r="IB595">
        <f>IF($JC595&gt;=35,INDEX($GR:$GR,$JB595+35),"")</f>
      </c>
      <c r="IC595">
        <f>IF($JC595&gt;=36,INDEX($GR:$GR,$JB595+36),"")</f>
      </c>
      <c r="ID595">
        <f>IF($JC595&gt;=37,INDEX($GR:$GR,$JB595+37),"")</f>
      </c>
      <c r="IE595">
        <f>IF($JC595&gt;=38,INDEX($GR:$GR,$JB595+38),"")</f>
      </c>
      <c r="IF595">
        <f>IF($JC595&gt;=39,INDEX($GR:$GR,$JB595+39),"")</f>
      </c>
      <c r="IG595">
        <f>IF($JC595&gt;=40,INDEX($GR:$GR,$JB595+40),"")</f>
      </c>
      <c r="IH595">
        <f>IF($JC595&gt;=41,INDEX($GR:$GR,$JB595+41),"")</f>
      </c>
      <c r="II595">
        <f>IF($JC595&gt;=42,INDEX($GR:$GR,$JB595+42),"")</f>
      </c>
      <c r="IJ595">
        <f>IF($JC595&gt;=43,INDEX($GR:$GR,$JB595+43),"")</f>
      </c>
      <c r="IK595">
        <f>IF($JC595&gt;=44,INDEX($GR:$GR,$JB595+44),"")</f>
      </c>
      <c r="IL595">
        <f>IF($JC595&gt;=45,INDEX($GR:$GR,$JB595+45),"")</f>
      </c>
      <c r="IM595">
        <f>IF($JC595&gt;=46,INDEX($GR:$GR,$JB595+46),"")</f>
      </c>
      <c r="IN595">
        <f>IF($JC595&gt;=47,INDEX($GR:$GR,$JB595+47),"")</f>
      </c>
      <c r="IO595">
        <f>IF($JC595&gt;=48,INDEX($GR:$GR,$JB595+48),"")</f>
      </c>
      <c r="IP595">
        <f>IF($JC595&gt;=49,INDEX($GR:$GR,$JB595+49),"")</f>
      </c>
      <c r="IQ595">
        <f>IF($JC595&gt;=50,INDEX($GR:$GR,$JB595+50),"")</f>
      </c>
      <c r="IR595">
        <f>IF($JC595&gt;=51,INDEX($GR:$GR,$JB595+51),"")</f>
      </c>
      <c r="IS595">
        <f>IF($JC595&gt;=52,INDEX($GR:$GR,$JB595+52),"")</f>
      </c>
      <c r="IT595">
        <f>IF($JC595&gt;=53,INDEX($GR:$GR,$JB595+53),"")</f>
      </c>
      <c r="IU595">
        <f>IF($JC595&gt;=54,INDEX($GR:$GR,$JB595+54),"")</f>
      </c>
      <c r="IV595">
        <f>IF($JC595&gt;=55,INDEX($GR:$GR,$JB595+55),"")</f>
      </c>
      <c r="IW595">
        <f>IF($JC595&gt;=56,INDEX($GR:$GR,$JB595+56),"")</f>
      </c>
      <c r="IX595">
        <f>IF($JC595&gt;=57,INDEX($GR:$GR,$JB595+57),"")</f>
      </c>
      <c r="IY595">
        <f>IF($JC595&gt;=58,INDEX($GR:$GR,$JB595+58),"")</f>
      </c>
      <c r="IZ595">
        <f>IF($JC595&gt;=59,INDEX($GR:$GR,$JB595+59),"")</f>
      </c>
      <c r="JA595">
        <f>IF($JC595&gt;=60,INDEX($GR:$GR,$JB595+60),"")</f>
      </c>
      <c r="JB595">
        <f>IFERROR(MATCH($GQ595,$GR$2:$GR$324,0)+1,0)</f>
      </c>
      <c r="JC595">
        <f>IFERROR(INDEX($GS$2:$GS$324,MATCH($GQ595,$GR$2:$GR$324,0)),0)</f>
      </c>
      <c r="JD595" t="s">
        <v>40</v>
      </c>
      <c r="JE595" t="s">
        <v>40</v>
      </c>
    </row>
    <row r="596" spans="1:265" x14ac:dyDescent="0.25">
      <c r="Q596">
        <f>IF(OR($T596="",$P596=""),"",IFERROR($T596/$P596,0))</f>
      </c>
      <c r="R596">
        <f>IF($T596="","",
SUM($S596,$U596,$Z596,$V596,$X596)*
(1-IF($AA596="",0,VALUE($AA596)/100)))</f>
      </c>
      <c r="S596">
        <f>IF($T596="","",$T596)</f>
      </c>
      <c r="U596">
        <f>IF($T596="","",
IF($N596="","",
IF(ISNUMBER(SEARCH("exempt",LOWER($N596))),0,
$T596*(VALUE(SUBSTITUTE($N596,"%",""))/100))))</f>
      </c>
      <c r="AB596">
        <f>IFERROR(IF(FIND(" - ",$K596)&gt;0,MID($K596,FIND(" - ",$K596)+3,LEN($K596)),""),"")</f>
      </c>
      <c r="AK596" t="s">
        <v>1183</v>
      </c>
      <c r="AP596">
        <f>IFERROR(LEFT($K596,FIND(" - ",$K596)-1),$K596)</f>
      </c>
      <c r="AS596">
        <f>IF($CH596&gt;=1,INDEX($AQ:$AQ,$CG596+1),"")</f>
      </c>
      <c r="AT596">
        <f>IF($CH596&gt;=2,INDEX($AQ:$AQ,$CG596+2),"")</f>
      </c>
      <c r="AU596">
        <f>IF($CH596&gt;=3,INDEX($AQ:$AQ,$CG596+3),"")</f>
      </c>
      <c r="AV596">
        <f>IF($CH596&gt;=4,INDEX($AQ:$AQ,$CG596+4),"")</f>
      </c>
      <c r="AW596">
        <f>IF($CH596&gt;=5,INDEX($AQ:$AQ,$CG596+5),"")</f>
      </c>
      <c r="AX596">
        <f>IF($CH596&gt;=6,INDEX($AQ:$AQ,$CG596+6),"")</f>
      </c>
      <c r="AY596">
        <f>IF($CH596&gt;=7,INDEX($AQ:$AQ,$CG596+7),"")</f>
      </c>
      <c r="AZ596">
        <f>IF($CH596&gt;=8,INDEX($AQ:$AQ,$CG596+8),"")</f>
      </c>
      <c r="BA596">
        <f>IF($CH596&gt;=9,INDEX($AQ:$AQ,$CG596+9),"")</f>
      </c>
      <c r="BB596">
        <f>IF($CH596&gt;=10,INDEX($AQ:$AQ,$CG596+10),"")</f>
      </c>
      <c r="BC596">
        <f>IF($CH596&gt;=11,INDEX($AQ:$AQ,$CG596+11),"")</f>
      </c>
      <c r="BD596">
        <f>IF($CH596&gt;=12,INDEX($AQ:$AQ,$CG596+12),"")</f>
      </c>
      <c r="BE596">
        <f>IF($CH596&gt;=13,INDEX($AQ:$AQ,$CG596+13),"")</f>
      </c>
      <c r="BF596">
        <f>IF($CH596&gt;=14,INDEX($AQ:$AQ,$CG596+14),"")</f>
      </c>
      <c r="BG596">
        <f>IF($CH596&gt;=15,INDEX($AQ:$AQ,$CG596+15),"")</f>
      </c>
      <c r="BH596">
        <f>IF($CH596&gt;=16,INDEX($AQ:$AQ,$CG596+16),"")</f>
      </c>
      <c r="BI596">
        <f>IF($CH596&gt;=17,INDEX($AQ:$AQ,$CG596+17),"")</f>
      </c>
      <c r="BJ596">
        <f>IF($CH596&gt;=18,INDEX($AQ:$AQ,$CG596+18),"")</f>
      </c>
      <c r="BK596">
        <f>IF($CH596&gt;=19,INDEX($AQ:$AQ,$CG596+19),"")</f>
      </c>
      <c r="BL596">
        <f>IF($CH596&gt;=20,INDEX($AQ:$AQ,$CG596+20),"")</f>
      </c>
      <c r="BM596">
        <f>IF($CH596&gt;=21,INDEX($AQ:$AQ,$CG596+21),"")</f>
      </c>
      <c r="BN596">
        <f>IF($CH596&gt;=22,INDEX($AQ:$AQ,$CG596+22),"")</f>
      </c>
      <c r="BO596">
        <f>IF($CH596&gt;=23,INDEX($AQ:$AQ,$CG596+23),"")</f>
      </c>
      <c r="BP596">
        <f>IF($CH596&gt;=24,INDEX($AQ:$AQ,$CG596+24),"")</f>
      </c>
      <c r="BQ596">
        <f>IF($CH596&gt;=25,INDEX($AQ:$AQ,$CG596+25),"")</f>
      </c>
      <c r="BR596">
        <f>IF($CH596&gt;=26,INDEX($AQ:$AQ,$CG596+26),"")</f>
      </c>
      <c r="BS596">
        <f>IF($CH596&gt;=27,INDEX($AQ:$AQ,$CG596+27),"")</f>
      </c>
      <c r="BT596">
        <f>IF($CH596&gt;=28,INDEX($AQ:$AQ,$CG596+28),"")</f>
      </c>
      <c r="BU596">
        <f>IF($CH596&gt;=29,INDEX($AQ:$AQ,$CG596+29),"")</f>
      </c>
      <c r="BV596">
        <f>IF($CH596&gt;=30,INDEX($AQ:$AQ,$CG596+30),"")</f>
      </c>
      <c r="BW596">
        <f>IF($CH596&gt;=31,INDEX($AQ:$AQ,$CG596+31),"")</f>
      </c>
      <c r="BX596">
        <f>IF($CH596&gt;=32,INDEX($AQ:$AQ,$CG596+32),"")</f>
      </c>
      <c r="BY596">
        <f>IF($CH596&gt;=33,INDEX($AQ:$AQ,$CG596+33),"")</f>
      </c>
      <c r="BZ596">
        <f>IF($CH596&gt;=34,INDEX($AQ:$AQ,$CG596+34),"")</f>
      </c>
      <c r="CA596">
        <f>IF($CH596&gt;=35,INDEX($AQ:$AQ,$CG596+35),"")</f>
      </c>
      <c r="CB596">
        <f>IF($CH596&gt;=36,INDEX($AQ:$AQ,$CG596+36),"")</f>
      </c>
      <c r="CC596">
        <f>IF($CH596&gt;=37,INDEX($AQ:$AQ,$CG596+37),"")</f>
      </c>
      <c r="CD596">
        <f>IF($CH596&gt;=38,INDEX($AQ:$AQ,$CG596+38),"")</f>
      </c>
      <c r="CE596">
        <f>IF($CH596&gt;=39,INDEX($AQ:$AQ,$CG596+39),"")</f>
      </c>
      <c r="CF596">
        <f>IF($CH596&gt;=40,INDEX($AQ:$AQ,$CG596+40),"")</f>
      </c>
      <c r="CG596">
        <f>IFERROR(MATCH($AP596,$AQ$2:$AQ$134,0)+1,0)</f>
      </c>
      <c r="CH596">
        <f>IFERROR(INDEX($AR$2:$AR$134,MATCH($AP596,$AQ$2:$AQ$134,0)),0)</f>
      </c>
      <c r="CI596">
        <f>IFERROR(LEFT($L596,FIND(" - ",$L596)-1),$L596)</f>
      </c>
      <c r="CL596">
        <f>IF($DG596&gt;=1,INDEX($CJ:$CJ,$DF596+1),"")</f>
      </c>
      <c r="CM596">
        <f>IF($DG596&gt;=2,INDEX($CJ:$CJ,$DF596+2),"")</f>
      </c>
      <c r="CN596">
        <f>IF($DG596&gt;=3,INDEX($CJ:$CJ,$DF596+3),"")</f>
      </c>
      <c r="CO596">
        <f>IF($DG596&gt;=4,INDEX($CJ:$CJ,$DF596+4),"")</f>
      </c>
      <c r="CP596">
        <f>IF($DG596&gt;=5,INDEX($CJ:$CJ,$DF596+5),"")</f>
      </c>
      <c r="CQ596">
        <f>IF($DG596&gt;=6,INDEX($CJ:$CJ,$DF596+6),"")</f>
      </c>
      <c r="CR596">
        <f>IF($DG596&gt;=7,INDEX($CJ:$CJ,$DF596+7),"")</f>
      </c>
      <c r="CS596">
        <f>IF($DG596&gt;=8,INDEX($CJ:$CJ,$DF596+8),"")</f>
      </c>
      <c r="CT596">
        <f>IF($DG596&gt;=9,INDEX($CJ:$CJ,$DF596+9),"")</f>
      </c>
      <c r="CU596">
        <f>IF($DG596&gt;=10,INDEX($CJ:$CJ,$DF596+10),"")</f>
      </c>
      <c r="CV596">
        <f>IF($DG596&gt;=11,INDEX($CJ:$CJ,$DF596+11),"")</f>
      </c>
      <c r="CW596">
        <f>IF($DG596&gt;=12,INDEX($CJ:$CJ,$DF596+12),"")</f>
      </c>
      <c r="CX596">
        <f>IF($DG596&gt;=13,INDEX($CJ:$CJ,$DF596+13),"")</f>
      </c>
      <c r="CY596">
        <f>IF($DG596&gt;=14,INDEX($CJ:$CJ,$DF596+14),"")</f>
      </c>
      <c r="CZ596">
        <f>IF($DG596&gt;=15,INDEX($CJ:$CJ,$DF596+15),"")</f>
      </c>
      <c r="DA596">
        <f>IF($DG596&gt;=16,INDEX($CJ:$CJ,$DF596+16),"")</f>
      </c>
      <c r="DB596">
        <f>IF($DG596&gt;=17,INDEX($CJ:$CJ,$DF596+17),"")</f>
      </c>
      <c r="DC596">
        <f>IF($DG596&gt;=18,INDEX($CJ:$CJ,$DF596+18),"")</f>
      </c>
      <c r="DD596">
        <f>IF($DG596&gt;=19,INDEX($CJ:$CJ,$DF596+19),"")</f>
      </c>
      <c r="DE596">
        <f>IF($DG596&gt;=20,INDEX($CJ:$CJ,$DF596+20),"")</f>
      </c>
      <c r="DF596">
        <f>IFERROR(MATCH($CI596,$CJ$2:$CJ$263,0)+1,0)</f>
      </c>
      <c r="DG596">
        <f>IFERROR(INDEX($CK$2:$CK$263,MATCH($CI596,$CJ$2:$CJ$263,0)),0)</f>
      </c>
      <c r="DH596">
        <f>IFERROR(INDEX($AO:$AO,MATCH($N596,$AN:$AN,0))&amp;"","")</f>
      </c>
      <c r="DL596">
        <f>IF($GO596&gt;=1,INDEX($DI:$DI,$GN596+1),"")</f>
      </c>
      <c r="DM596">
        <f>IF($GO596&gt;=2,INDEX($DI:$DI,$GN596+2),"")</f>
      </c>
      <c r="DN596">
        <f>IF($GO596&gt;=3,INDEX($DI:$DI,$GN596+3),"")</f>
      </c>
      <c r="DO596">
        <f>IF($GO596&gt;=4,INDEX($DI:$DI,$GN596+4),"")</f>
      </c>
      <c r="DP596">
        <f>IF($GO596&gt;=5,INDEX($DI:$DI,$GN596+5),"")</f>
      </c>
      <c r="DQ596">
        <f>IF($GO596&gt;=6,INDEX($DI:$DI,$GN596+6),"")</f>
      </c>
      <c r="DR596">
        <f>IF($GO596&gt;=7,INDEX($DI:$DI,$GN596+7),"")</f>
      </c>
      <c r="DS596">
        <f>IF($GO596&gt;=8,INDEX($DI:$DI,$GN596+8),"")</f>
      </c>
      <c r="DT596">
        <f>IF($GO596&gt;=9,INDEX($DI:$DI,$GN596+9),"")</f>
      </c>
      <c r="DU596">
        <f>IF($GO596&gt;=10,INDEX($DI:$DI,$GN596+10),"")</f>
      </c>
      <c r="DV596">
        <f>IF($GO596&gt;=11,INDEX($DI:$DI,$GN596+11),"")</f>
      </c>
      <c r="DW596">
        <f>IF($GO596&gt;=12,INDEX($DI:$DI,$GN596+12),"")</f>
      </c>
      <c r="DX596">
        <f>IF($GO596&gt;=13,INDEX($DI:$DI,$GN596+13),"")</f>
      </c>
      <c r="DY596">
        <f>IF($GO596&gt;=14,INDEX($DI:$DI,$GN596+14),"")</f>
      </c>
      <c r="DZ596">
        <f>IF($GO596&gt;=15,INDEX($DI:$DI,$GN596+15),"")</f>
      </c>
      <c r="EA596">
        <f>IF($GO596&gt;=16,INDEX($DI:$DI,$GN596+16),"")</f>
      </c>
      <c r="EB596">
        <f>IF($GO596&gt;=17,INDEX($DI:$DI,$GN596+17),"")</f>
      </c>
      <c r="EC596">
        <f>IF($GO596&gt;=18,INDEX($DI:$DI,$GN596+18),"")</f>
      </c>
      <c r="ED596">
        <f>IF($GO596&gt;=19,INDEX($DI:$DI,$GN596+19),"")</f>
      </c>
      <c r="EE596">
        <f>IF($GO596&gt;=20,INDEX($DI:$DI,$GN596+20),"")</f>
      </c>
      <c r="EF596">
        <f>IF($GO596&gt;=21,INDEX($DI:$DI,$GN596+21),"")</f>
      </c>
      <c r="EG596">
        <f>IF($GO596&gt;=22,INDEX($DI:$DI,$GN596+22),"")</f>
      </c>
      <c r="EH596">
        <f>IF($GO596&gt;=23,INDEX($DI:$DI,$GN596+23),"")</f>
      </c>
      <c r="EI596">
        <f>IF($GO596&gt;=24,INDEX($DI:$DI,$GN596+24),"")</f>
      </c>
      <c r="EJ596">
        <f>IF($GO596&gt;=25,INDEX($DI:$DI,$GN596+25),"")</f>
      </c>
      <c r="EK596">
        <f>IF($GO596&gt;=26,INDEX($DI:$DI,$GN596+26),"")</f>
      </c>
      <c r="EL596">
        <f>IF($GO596&gt;=27,INDEX($DI:$DI,$GN596+27),"")</f>
      </c>
      <c r="EM596">
        <f>IF($GO596&gt;=28,INDEX($DI:$DI,$GN596+28),"")</f>
      </c>
      <c r="EN596">
        <f>IF($GO596&gt;=29,INDEX($DI:$DI,$GN596+29),"")</f>
      </c>
      <c r="EO596">
        <f>IF($GO596&gt;=30,INDEX($DI:$DI,$GN596+30),"")</f>
      </c>
      <c r="EP596">
        <f>IF($GO596&gt;=31,INDEX($DI:$DI,$GN596+31),"")</f>
      </c>
      <c r="EQ596">
        <f>IF($GO596&gt;=32,INDEX($DI:$DI,$GN596+32),"")</f>
      </c>
      <c r="ER596">
        <f>IF($GO596&gt;=33,INDEX($DI:$DI,$GN596+33),"")</f>
      </c>
      <c r="ES596">
        <f>IF($GO596&gt;=34,INDEX($DI:$DI,$GN596+34),"")</f>
      </c>
      <c r="ET596">
        <f>IF($GO596&gt;=35,INDEX($DI:$DI,$GN596+35),"")</f>
      </c>
      <c r="EU596">
        <f>IF($GO596&gt;=36,INDEX($DI:$DI,$GN596+36),"")</f>
      </c>
      <c r="EV596">
        <f>IF($GO596&gt;=37,INDEX($DI:$DI,$GN596+37),"")</f>
      </c>
      <c r="EW596">
        <f>IF($GO596&gt;=38,INDEX($DI:$DI,$GN596+38),"")</f>
      </c>
      <c r="EX596">
        <f>IF($GO596&gt;=39,INDEX($DI:$DI,$GN596+39),"")</f>
      </c>
      <c r="EY596">
        <f>IF($GO596&gt;=40,INDEX($DI:$DI,$GN596+40),"")</f>
      </c>
      <c r="EZ596">
        <f>IF($GO596&gt;=1,INDEX($DJ:$DJ,$GN596+1),"")</f>
      </c>
      <c r="FA596">
        <f>IF($GO596&gt;=2,INDEX($DJ:$DJ,$GN596+2),"")</f>
      </c>
      <c r="FB596">
        <f>IF($GO596&gt;=3,INDEX($DJ:$DJ,$GN596+3),"")</f>
      </c>
      <c r="FC596">
        <f>IF($GO596&gt;=4,INDEX($DJ:$DJ,$GN596+4),"")</f>
      </c>
      <c r="FD596">
        <f>IF($GO596&gt;=5,INDEX($DJ:$DJ,$GN596+5),"")</f>
      </c>
      <c r="FE596">
        <f>IF($GO596&gt;=6,INDEX($DJ:$DJ,$GN596+6),"")</f>
      </c>
      <c r="FF596">
        <f>IF($GO596&gt;=7,INDEX($DJ:$DJ,$GN596+7),"")</f>
      </c>
      <c r="FG596">
        <f>IF($GO596&gt;=8,INDEX($DJ:$DJ,$GN596+8),"")</f>
      </c>
      <c r="FH596">
        <f>IF($GO596&gt;=9,INDEX($DJ:$DJ,$GN596+9),"")</f>
      </c>
      <c r="FI596">
        <f>IF($GO596&gt;=10,INDEX($DJ:$DJ,$GN596+10),"")</f>
      </c>
      <c r="FJ596">
        <f>IF($GO596&gt;=11,INDEX($DJ:$DJ,$GN596+11),"")</f>
      </c>
      <c r="FK596">
        <f>IF($GO596&gt;=12,INDEX($DJ:$DJ,$GN596+12),"")</f>
      </c>
      <c r="FL596">
        <f>IF($GO596&gt;=13,INDEX($DJ:$DJ,$GN596+13),"")</f>
      </c>
      <c r="FM596">
        <f>IF($GO596&gt;=14,INDEX($DJ:$DJ,$GN596+14),"")</f>
      </c>
      <c r="FN596">
        <f>IF($GO596&gt;=15,INDEX($DJ:$DJ,$GN596+15),"")</f>
      </c>
      <c r="FO596">
        <f>IF($GO596&gt;=16,INDEX($DJ:$DJ,$GN596+16),"")</f>
      </c>
      <c r="FP596">
        <f>IF($GO596&gt;=17,INDEX($DJ:$DJ,$GN596+17),"")</f>
      </c>
      <c r="FQ596">
        <f>IF($GO596&gt;=18,INDEX($DJ:$DJ,$GN596+18),"")</f>
      </c>
      <c r="FR596">
        <f>IF($GO596&gt;=19,INDEX($DJ:$DJ,$GN596+19),"")</f>
      </c>
      <c r="FS596">
        <f>IF($GO596&gt;=20,INDEX($DJ:$DJ,$GN596+20),"")</f>
      </c>
      <c r="FT596">
        <f>IF($GO596&gt;=21,INDEX($DJ:$DJ,$GN596+21),"")</f>
      </c>
      <c r="FU596">
        <f>IF($GO596&gt;=22,INDEX($DJ:$DJ,$GN596+22),"")</f>
      </c>
      <c r="FV596">
        <f>IF($GO596&gt;=23,INDEX($DJ:$DJ,$GN596+23),"")</f>
      </c>
      <c r="FW596">
        <f>IF($GO596&gt;=24,INDEX($DJ:$DJ,$GN596+24),"")</f>
      </c>
      <c r="FX596">
        <f>IF($GO596&gt;=25,INDEX($DJ:$DJ,$GN596+25),"")</f>
      </c>
      <c r="FY596">
        <f>IF($GO596&gt;=26,INDEX($DJ:$DJ,$GN596+26),"")</f>
      </c>
      <c r="FZ596">
        <f>IF($GO596&gt;=27,INDEX($DJ:$DJ,$GN596+27),"")</f>
      </c>
      <c r="GA596">
        <f>IF($GO596&gt;=28,INDEX($DJ:$DJ,$GN596+28),"")</f>
      </c>
      <c r="GB596">
        <f>IF($GO596&gt;=29,INDEX($DJ:$DJ,$GN596+29),"")</f>
      </c>
      <c r="GC596">
        <f>IF($GO596&gt;=30,INDEX($DJ:$DJ,$GN596+30),"")</f>
      </c>
      <c r="GD596">
        <f>IF($GO596&gt;=31,INDEX($DJ:$DJ,$GN596+31),"")</f>
      </c>
      <c r="GE596">
        <f>IF($GO596&gt;=32,INDEX($DJ:$DJ,$GN596+32),"")</f>
      </c>
      <c r="GF596">
        <f>IF($GO596&gt;=33,INDEX($DJ:$DJ,$GN596+33),"")</f>
      </c>
      <c r="GG596">
        <f>IF($GO596&gt;=34,INDEX($DJ:$DJ,$GN596+34),"")</f>
      </c>
      <c r="GH596">
        <f>IF($GO596&gt;=35,INDEX($DJ:$DJ,$GN596+35),"")</f>
      </c>
      <c r="GI596">
        <f>IF($GO596&gt;=36,INDEX($DJ:$DJ,$GN596+36),"")</f>
      </c>
      <c r="GJ596">
        <f>IF($GO596&gt;=37,INDEX($DJ:$DJ,$GN596+37),"")</f>
      </c>
      <c r="GK596">
        <f>IF($GO596&gt;=38,INDEX($DJ:$DJ,$GN596+38),"")</f>
      </c>
      <c r="GL596">
        <f>IF($GO596&gt;=39,INDEX($DJ:$DJ,$GN596+39),"")</f>
      </c>
      <c r="GM596">
        <f>IF($GO596&gt;=40,INDEX($DJ:$DJ,$GN596+40),"")</f>
      </c>
      <c r="GN596">
        <f>IFERROR(MATCH($DH596,$DI$2:$DI$148,0)+1,0)</f>
      </c>
      <c r="GO596">
        <f>IFERROR(INDEX($DK$2:$DK$148,MATCH($DH596,$DI$2:$DI$148,0)),0)</f>
      </c>
      <c r="GP596">
        <f>IFERROR(MATCH($Y596,$DL$596:$EY$596,0),0)</f>
      </c>
      <c r="GQ596">
        <f>IF($GP596&gt;0,INDEX($EZ$596:$GM$596,$GP596),"")</f>
      </c>
      <c r="GT596">
        <f>IF($JC596&gt;=1,INDEX($GR:$GR,$JB596+1),"")</f>
      </c>
      <c r="GU596">
        <f>IF($JC596&gt;=2,INDEX($GR:$GR,$JB596+2),"")</f>
      </c>
      <c r="GV596">
        <f>IF($JC596&gt;=3,INDEX($GR:$GR,$JB596+3),"")</f>
      </c>
      <c r="GW596">
        <f>IF($JC596&gt;=4,INDEX($GR:$GR,$JB596+4),"")</f>
      </c>
      <c r="GX596">
        <f>IF($JC596&gt;=5,INDEX($GR:$GR,$JB596+5),"")</f>
      </c>
      <c r="GY596">
        <f>IF($JC596&gt;=6,INDEX($GR:$GR,$JB596+6),"")</f>
      </c>
      <c r="GZ596">
        <f>IF($JC596&gt;=7,INDEX($GR:$GR,$JB596+7),"")</f>
      </c>
      <c r="HA596">
        <f>IF($JC596&gt;=8,INDEX($GR:$GR,$JB596+8),"")</f>
      </c>
      <c r="HB596">
        <f>IF($JC596&gt;=9,INDEX($GR:$GR,$JB596+9),"")</f>
      </c>
      <c r="HC596">
        <f>IF($JC596&gt;=10,INDEX($GR:$GR,$JB596+10),"")</f>
      </c>
      <c r="HD596">
        <f>IF($JC596&gt;=11,INDEX($GR:$GR,$JB596+11),"")</f>
      </c>
      <c r="HE596">
        <f>IF($JC596&gt;=12,INDEX($GR:$GR,$JB596+12),"")</f>
      </c>
      <c r="HF596">
        <f>IF($JC596&gt;=13,INDEX($GR:$GR,$JB596+13),"")</f>
      </c>
      <c r="HG596">
        <f>IF($JC596&gt;=14,INDEX($GR:$GR,$JB596+14),"")</f>
      </c>
      <c r="HH596">
        <f>IF($JC596&gt;=15,INDEX($GR:$GR,$JB596+15),"")</f>
      </c>
      <c r="HI596">
        <f>IF($JC596&gt;=16,INDEX($GR:$GR,$JB596+16),"")</f>
      </c>
      <c r="HJ596">
        <f>IF($JC596&gt;=17,INDEX($GR:$GR,$JB596+17),"")</f>
      </c>
      <c r="HK596">
        <f>IF($JC596&gt;=18,INDEX($GR:$GR,$JB596+18),"")</f>
      </c>
      <c r="HL596">
        <f>IF($JC596&gt;=19,INDEX($GR:$GR,$JB596+19),"")</f>
      </c>
      <c r="HM596">
        <f>IF($JC596&gt;=20,INDEX($GR:$GR,$JB596+20),"")</f>
      </c>
      <c r="HN596">
        <f>IF($JC596&gt;=21,INDEX($GR:$GR,$JB596+21),"")</f>
      </c>
      <c r="HO596">
        <f>IF($JC596&gt;=22,INDEX($GR:$GR,$JB596+22),"")</f>
      </c>
      <c r="HP596">
        <f>IF($JC596&gt;=23,INDEX($GR:$GR,$JB596+23),"")</f>
      </c>
      <c r="HQ596">
        <f>IF($JC596&gt;=24,INDEX($GR:$GR,$JB596+24),"")</f>
      </c>
      <c r="HR596">
        <f>IF($JC596&gt;=25,INDEX($GR:$GR,$JB596+25),"")</f>
      </c>
      <c r="HS596">
        <f>IF($JC596&gt;=26,INDEX($GR:$GR,$JB596+26),"")</f>
      </c>
      <c r="HT596">
        <f>IF($JC596&gt;=27,INDEX($GR:$GR,$JB596+27),"")</f>
      </c>
      <c r="HU596">
        <f>IF($JC596&gt;=28,INDEX($GR:$GR,$JB596+28),"")</f>
      </c>
      <c r="HV596">
        <f>IF($JC596&gt;=29,INDEX($GR:$GR,$JB596+29),"")</f>
      </c>
      <c r="HW596">
        <f>IF($JC596&gt;=30,INDEX($GR:$GR,$JB596+30),"")</f>
      </c>
      <c r="HX596">
        <f>IF($JC596&gt;=31,INDEX($GR:$GR,$JB596+31),"")</f>
      </c>
      <c r="HY596">
        <f>IF($JC596&gt;=32,INDEX($GR:$GR,$JB596+32),"")</f>
      </c>
      <c r="HZ596">
        <f>IF($JC596&gt;=33,INDEX($GR:$GR,$JB596+33),"")</f>
      </c>
      <c r="IA596">
        <f>IF($JC596&gt;=34,INDEX($GR:$GR,$JB596+34),"")</f>
      </c>
      <c r="IB596">
        <f>IF($JC596&gt;=35,INDEX($GR:$GR,$JB596+35),"")</f>
      </c>
      <c r="IC596">
        <f>IF($JC596&gt;=36,INDEX($GR:$GR,$JB596+36),"")</f>
      </c>
      <c r="ID596">
        <f>IF($JC596&gt;=37,INDEX($GR:$GR,$JB596+37),"")</f>
      </c>
      <c r="IE596">
        <f>IF($JC596&gt;=38,INDEX($GR:$GR,$JB596+38),"")</f>
      </c>
      <c r="IF596">
        <f>IF($JC596&gt;=39,INDEX($GR:$GR,$JB596+39),"")</f>
      </c>
      <c r="IG596">
        <f>IF($JC596&gt;=40,INDEX($GR:$GR,$JB596+40),"")</f>
      </c>
      <c r="IH596">
        <f>IF($JC596&gt;=41,INDEX($GR:$GR,$JB596+41),"")</f>
      </c>
      <c r="II596">
        <f>IF($JC596&gt;=42,INDEX($GR:$GR,$JB596+42),"")</f>
      </c>
      <c r="IJ596">
        <f>IF($JC596&gt;=43,INDEX($GR:$GR,$JB596+43),"")</f>
      </c>
      <c r="IK596">
        <f>IF($JC596&gt;=44,INDEX($GR:$GR,$JB596+44),"")</f>
      </c>
      <c r="IL596">
        <f>IF($JC596&gt;=45,INDEX($GR:$GR,$JB596+45),"")</f>
      </c>
      <c r="IM596">
        <f>IF($JC596&gt;=46,INDEX($GR:$GR,$JB596+46),"")</f>
      </c>
      <c r="IN596">
        <f>IF($JC596&gt;=47,INDEX($GR:$GR,$JB596+47),"")</f>
      </c>
      <c r="IO596">
        <f>IF($JC596&gt;=48,INDEX($GR:$GR,$JB596+48),"")</f>
      </c>
      <c r="IP596">
        <f>IF($JC596&gt;=49,INDEX($GR:$GR,$JB596+49),"")</f>
      </c>
      <c r="IQ596">
        <f>IF($JC596&gt;=50,INDEX($GR:$GR,$JB596+50),"")</f>
      </c>
      <c r="IR596">
        <f>IF($JC596&gt;=51,INDEX($GR:$GR,$JB596+51),"")</f>
      </c>
      <c r="IS596">
        <f>IF($JC596&gt;=52,INDEX($GR:$GR,$JB596+52),"")</f>
      </c>
      <c r="IT596">
        <f>IF($JC596&gt;=53,INDEX($GR:$GR,$JB596+53),"")</f>
      </c>
      <c r="IU596">
        <f>IF($JC596&gt;=54,INDEX($GR:$GR,$JB596+54),"")</f>
      </c>
      <c r="IV596">
        <f>IF($JC596&gt;=55,INDEX($GR:$GR,$JB596+55),"")</f>
      </c>
      <c r="IW596">
        <f>IF($JC596&gt;=56,INDEX($GR:$GR,$JB596+56),"")</f>
      </c>
      <c r="IX596">
        <f>IF($JC596&gt;=57,INDEX($GR:$GR,$JB596+57),"")</f>
      </c>
      <c r="IY596">
        <f>IF($JC596&gt;=58,INDEX($GR:$GR,$JB596+58),"")</f>
      </c>
      <c r="IZ596">
        <f>IF($JC596&gt;=59,INDEX($GR:$GR,$JB596+59),"")</f>
      </c>
      <c r="JA596">
        <f>IF($JC596&gt;=60,INDEX($GR:$GR,$JB596+60),"")</f>
      </c>
      <c r="JB596">
        <f>IFERROR(MATCH($GQ596,$GR$2:$GR$324,0)+1,0)</f>
      </c>
      <c r="JC596">
        <f>IFERROR(INDEX($GS$2:$GS$324,MATCH($GQ596,$GR$2:$GR$324,0)),0)</f>
      </c>
      <c r="JD596" t="s">
        <v>40</v>
      </c>
      <c r="JE596" t="s">
        <v>40</v>
      </c>
    </row>
    <row r="597" spans="1:265" x14ac:dyDescent="0.25">
      <c r="Q597">
        <f>IF(OR($T597="",$P597=""),"",IFERROR($T597/$P597,0))</f>
      </c>
      <c r="R597">
        <f>IF($T597="","",
SUM($S597,$U597,$Z597,$V597,$X597)*
(1-IF($AA597="",0,VALUE($AA597)/100)))</f>
      </c>
      <c r="S597">
        <f>IF($T597="","",$T597)</f>
      </c>
      <c r="U597">
        <f>IF($T597="","",
IF($N597="","",
IF(ISNUMBER(SEARCH("exempt",LOWER($N597))),0,
$T597*(VALUE(SUBSTITUTE($N597,"%",""))/100))))</f>
      </c>
      <c r="AB597">
        <f>IFERROR(IF(FIND(" - ",$K597)&gt;0,MID($K597,FIND(" - ",$K597)+3,LEN($K597)),""),"")</f>
      </c>
      <c r="AK597" t="s">
        <v>1184</v>
      </c>
      <c r="AP597">
        <f>IFERROR(LEFT($K597,FIND(" - ",$K597)-1),$K597)</f>
      </c>
      <c r="AS597">
        <f>IF($CH597&gt;=1,INDEX($AQ:$AQ,$CG597+1),"")</f>
      </c>
      <c r="AT597">
        <f>IF($CH597&gt;=2,INDEX($AQ:$AQ,$CG597+2),"")</f>
      </c>
      <c r="AU597">
        <f>IF($CH597&gt;=3,INDEX($AQ:$AQ,$CG597+3),"")</f>
      </c>
      <c r="AV597">
        <f>IF($CH597&gt;=4,INDEX($AQ:$AQ,$CG597+4),"")</f>
      </c>
      <c r="AW597">
        <f>IF($CH597&gt;=5,INDEX($AQ:$AQ,$CG597+5),"")</f>
      </c>
      <c r="AX597">
        <f>IF($CH597&gt;=6,INDEX($AQ:$AQ,$CG597+6),"")</f>
      </c>
      <c r="AY597">
        <f>IF($CH597&gt;=7,INDEX($AQ:$AQ,$CG597+7),"")</f>
      </c>
      <c r="AZ597">
        <f>IF($CH597&gt;=8,INDEX($AQ:$AQ,$CG597+8),"")</f>
      </c>
      <c r="BA597">
        <f>IF($CH597&gt;=9,INDEX($AQ:$AQ,$CG597+9),"")</f>
      </c>
      <c r="BB597">
        <f>IF($CH597&gt;=10,INDEX($AQ:$AQ,$CG597+10),"")</f>
      </c>
      <c r="BC597">
        <f>IF($CH597&gt;=11,INDEX($AQ:$AQ,$CG597+11),"")</f>
      </c>
      <c r="BD597">
        <f>IF($CH597&gt;=12,INDEX($AQ:$AQ,$CG597+12),"")</f>
      </c>
      <c r="BE597">
        <f>IF($CH597&gt;=13,INDEX($AQ:$AQ,$CG597+13),"")</f>
      </c>
      <c r="BF597">
        <f>IF($CH597&gt;=14,INDEX($AQ:$AQ,$CG597+14),"")</f>
      </c>
      <c r="BG597">
        <f>IF($CH597&gt;=15,INDEX($AQ:$AQ,$CG597+15),"")</f>
      </c>
      <c r="BH597">
        <f>IF($CH597&gt;=16,INDEX($AQ:$AQ,$CG597+16),"")</f>
      </c>
      <c r="BI597">
        <f>IF($CH597&gt;=17,INDEX($AQ:$AQ,$CG597+17),"")</f>
      </c>
      <c r="BJ597">
        <f>IF($CH597&gt;=18,INDEX($AQ:$AQ,$CG597+18),"")</f>
      </c>
      <c r="BK597">
        <f>IF($CH597&gt;=19,INDEX($AQ:$AQ,$CG597+19),"")</f>
      </c>
      <c r="BL597">
        <f>IF($CH597&gt;=20,INDEX($AQ:$AQ,$CG597+20),"")</f>
      </c>
      <c r="BM597">
        <f>IF($CH597&gt;=21,INDEX($AQ:$AQ,$CG597+21),"")</f>
      </c>
      <c r="BN597">
        <f>IF($CH597&gt;=22,INDEX($AQ:$AQ,$CG597+22),"")</f>
      </c>
      <c r="BO597">
        <f>IF($CH597&gt;=23,INDEX($AQ:$AQ,$CG597+23),"")</f>
      </c>
      <c r="BP597">
        <f>IF($CH597&gt;=24,INDEX($AQ:$AQ,$CG597+24),"")</f>
      </c>
      <c r="BQ597">
        <f>IF($CH597&gt;=25,INDEX($AQ:$AQ,$CG597+25),"")</f>
      </c>
      <c r="BR597">
        <f>IF($CH597&gt;=26,INDEX($AQ:$AQ,$CG597+26),"")</f>
      </c>
      <c r="BS597">
        <f>IF($CH597&gt;=27,INDEX($AQ:$AQ,$CG597+27),"")</f>
      </c>
      <c r="BT597">
        <f>IF($CH597&gt;=28,INDEX($AQ:$AQ,$CG597+28),"")</f>
      </c>
      <c r="BU597">
        <f>IF($CH597&gt;=29,INDEX($AQ:$AQ,$CG597+29),"")</f>
      </c>
      <c r="BV597">
        <f>IF($CH597&gt;=30,INDEX($AQ:$AQ,$CG597+30),"")</f>
      </c>
      <c r="BW597">
        <f>IF($CH597&gt;=31,INDEX($AQ:$AQ,$CG597+31),"")</f>
      </c>
      <c r="BX597">
        <f>IF($CH597&gt;=32,INDEX($AQ:$AQ,$CG597+32),"")</f>
      </c>
      <c r="BY597">
        <f>IF($CH597&gt;=33,INDEX($AQ:$AQ,$CG597+33),"")</f>
      </c>
      <c r="BZ597">
        <f>IF($CH597&gt;=34,INDEX($AQ:$AQ,$CG597+34),"")</f>
      </c>
      <c r="CA597">
        <f>IF($CH597&gt;=35,INDEX($AQ:$AQ,$CG597+35),"")</f>
      </c>
      <c r="CB597">
        <f>IF($CH597&gt;=36,INDEX($AQ:$AQ,$CG597+36),"")</f>
      </c>
      <c r="CC597">
        <f>IF($CH597&gt;=37,INDEX($AQ:$AQ,$CG597+37),"")</f>
      </c>
      <c r="CD597">
        <f>IF($CH597&gt;=38,INDEX($AQ:$AQ,$CG597+38),"")</f>
      </c>
      <c r="CE597">
        <f>IF($CH597&gt;=39,INDEX($AQ:$AQ,$CG597+39),"")</f>
      </c>
      <c r="CF597">
        <f>IF($CH597&gt;=40,INDEX($AQ:$AQ,$CG597+40),"")</f>
      </c>
      <c r="CG597">
        <f>IFERROR(MATCH($AP597,$AQ$2:$AQ$134,0)+1,0)</f>
      </c>
      <c r="CH597">
        <f>IFERROR(INDEX($AR$2:$AR$134,MATCH($AP597,$AQ$2:$AQ$134,0)),0)</f>
      </c>
      <c r="CI597">
        <f>IFERROR(LEFT($L597,FIND(" - ",$L597)-1),$L597)</f>
      </c>
      <c r="CL597">
        <f>IF($DG597&gt;=1,INDEX($CJ:$CJ,$DF597+1),"")</f>
      </c>
      <c r="CM597">
        <f>IF($DG597&gt;=2,INDEX($CJ:$CJ,$DF597+2),"")</f>
      </c>
      <c r="CN597">
        <f>IF($DG597&gt;=3,INDEX($CJ:$CJ,$DF597+3),"")</f>
      </c>
      <c r="CO597">
        <f>IF($DG597&gt;=4,INDEX($CJ:$CJ,$DF597+4),"")</f>
      </c>
      <c r="CP597">
        <f>IF($DG597&gt;=5,INDEX($CJ:$CJ,$DF597+5),"")</f>
      </c>
      <c r="CQ597">
        <f>IF($DG597&gt;=6,INDEX($CJ:$CJ,$DF597+6),"")</f>
      </c>
      <c r="CR597">
        <f>IF($DG597&gt;=7,INDEX($CJ:$CJ,$DF597+7),"")</f>
      </c>
      <c r="CS597">
        <f>IF($DG597&gt;=8,INDEX($CJ:$CJ,$DF597+8),"")</f>
      </c>
      <c r="CT597">
        <f>IF($DG597&gt;=9,INDEX($CJ:$CJ,$DF597+9),"")</f>
      </c>
      <c r="CU597">
        <f>IF($DG597&gt;=10,INDEX($CJ:$CJ,$DF597+10),"")</f>
      </c>
      <c r="CV597">
        <f>IF($DG597&gt;=11,INDEX($CJ:$CJ,$DF597+11),"")</f>
      </c>
      <c r="CW597">
        <f>IF($DG597&gt;=12,INDEX($CJ:$CJ,$DF597+12),"")</f>
      </c>
      <c r="CX597">
        <f>IF($DG597&gt;=13,INDEX($CJ:$CJ,$DF597+13),"")</f>
      </c>
      <c r="CY597">
        <f>IF($DG597&gt;=14,INDEX($CJ:$CJ,$DF597+14),"")</f>
      </c>
      <c r="CZ597">
        <f>IF($DG597&gt;=15,INDEX($CJ:$CJ,$DF597+15),"")</f>
      </c>
      <c r="DA597">
        <f>IF($DG597&gt;=16,INDEX($CJ:$CJ,$DF597+16),"")</f>
      </c>
      <c r="DB597">
        <f>IF($DG597&gt;=17,INDEX($CJ:$CJ,$DF597+17),"")</f>
      </c>
      <c r="DC597">
        <f>IF($DG597&gt;=18,INDEX($CJ:$CJ,$DF597+18),"")</f>
      </c>
      <c r="DD597">
        <f>IF($DG597&gt;=19,INDEX($CJ:$CJ,$DF597+19),"")</f>
      </c>
      <c r="DE597">
        <f>IF($DG597&gt;=20,INDEX($CJ:$CJ,$DF597+20),"")</f>
      </c>
      <c r="DF597">
        <f>IFERROR(MATCH($CI597,$CJ$2:$CJ$263,0)+1,0)</f>
      </c>
      <c r="DG597">
        <f>IFERROR(INDEX($CK$2:$CK$263,MATCH($CI597,$CJ$2:$CJ$263,0)),0)</f>
      </c>
      <c r="DH597">
        <f>IFERROR(INDEX($AO:$AO,MATCH($N597,$AN:$AN,0))&amp;"","")</f>
      </c>
      <c r="DL597">
        <f>IF($GO597&gt;=1,INDEX($DI:$DI,$GN597+1),"")</f>
      </c>
      <c r="DM597">
        <f>IF($GO597&gt;=2,INDEX($DI:$DI,$GN597+2),"")</f>
      </c>
      <c r="DN597">
        <f>IF($GO597&gt;=3,INDEX($DI:$DI,$GN597+3),"")</f>
      </c>
      <c r="DO597">
        <f>IF($GO597&gt;=4,INDEX($DI:$DI,$GN597+4),"")</f>
      </c>
      <c r="DP597">
        <f>IF($GO597&gt;=5,INDEX($DI:$DI,$GN597+5),"")</f>
      </c>
      <c r="DQ597">
        <f>IF($GO597&gt;=6,INDEX($DI:$DI,$GN597+6),"")</f>
      </c>
      <c r="DR597">
        <f>IF($GO597&gt;=7,INDEX($DI:$DI,$GN597+7),"")</f>
      </c>
      <c r="DS597">
        <f>IF($GO597&gt;=8,INDEX($DI:$DI,$GN597+8),"")</f>
      </c>
      <c r="DT597">
        <f>IF($GO597&gt;=9,INDEX($DI:$DI,$GN597+9),"")</f>
      </c>
      <c r="DU597">
        <f>IF($GO597&gt;=10,INDEX($DI:$DI,$GN597+10),"")</f>
      </c>
      <c r="DV597">
        <f>IF($GO597&gt;=11,INDEX($DI:$DI,$GN597+11),"")</f>
      </c>
      <c r="DW597">
        <f>IF($GO597&gt;=12,INDEX($DI:$DI,$GN597+12),"")</f>
      </c>
      <c r="DX597">
        <f>IF($GO597&gt;=13,INDEX($DI:$DI,$GN597+13),"")</f>
      </c>
      <c r="DY597">
        <f>IF($GO597&gt;=14,INDEX($DI:$DI,$GN597+14),"")</f>
      </c>
      <c r="DZ597">
        <f>IF($GO597&gt;=15,INDEX($DI:$DI,$GN597+15),"")</f>
      </c>
      <c r="EA597">
        <f>IF($GO597&gt;=16,INDEX($DI:$DI,$GN597+16),"")</f>
      </c>
      <c r="EB597">
        <f>IF($GO597&gt;=17,INDEX($DI:$DI,$GN597+17),"")</f>
      </c>
      <c r="EC597">
        <f>IF($GO597&gt;=18,INDEX($DI:$DI,$GN597+18),"")</f>
      </c>
      <c r="ED597">
        <f>IF($GO597&gt;=19,INDEX($DI:$DI,$GN597+19),"")</f>
      </c>
      <c r="EE597">
        <f>IF($GO597&gt;=20,INDEX($DI:$DI,$GN597+20),"")</f>
      </c>
      <c r="EF597">
        <f>IF($GO597&gt;=21,INDEX($DI:$DI,$GN597+21),"")</f>
      </c>
      <c r="EG597">
        <f>IF($GO597&gt;=22,INDEX($DI:$DI,$GN597+22),"")</f>
      </c>
      <c r="EH597">
        <f>IF($GO597&gt;=23,INDEX($DI:$DI,$GN597+23),"")</f>
      </c>
      <c r="EI597">
        <f>IF($GO597&gt;=24,INDEX($DI:$DI,$GN597+24),"")</f>
      </c>
      <c r="EJ597">
        <f>IF($GO597&gt;=25,INDEX($DI:$DI,$GN597+25),"")</f>
      </c>
      <c r="EK597">
        <f>IF($GO597&gt;=26,INDEX($DI:$DI,$GN597+26),"")</f>
      </c>
      <c r="EL597">
        <f>IF($GO597&gt;=27,INDEX($DI:$DI,$GN597+27),"")</f>
      </c>
      <c r="EM597">
        <f>IF($GO597&gt;=28,INDEX($DI:$DI,$GN597+28),"")</f>
      </c>
      <c r="EN597">
        <f>IF($GO597&gt;=29,INDEX($DI:$DI,$GN597+29),"")</f>
      </c>
      <c r="EO597">
        <f>IF($GO597&gt;=30,INDEX($DI:$DI,$GN597+30),"")</f>
      </c>
      <c r="EP597">
        <f>IF($GO597&gt;=31,INDEX($DI:$DI,$GN597+31),"")</f>
      </c>
      <c r="EQ597">
        <f>IF($GO597&gt;=32,INDEX($DI:$DI,$GN597+32),"")</f>
      </c>
      <c r="ER597">
        <f>IF($GO597&gt;=33,INDEX($DI:$DI,$GN597+33),"")</f>
      </c>
      <c r="ES597">
        <f>IF($GO597&gt;=34,INDEX($DI:$DI,$GN597+34),"")</f>
      </c>
      <c r="ET597">
        <f>IF($GO597&gt;=35,INDEX($DI:$DI,$GN597+35),"")</f>
      </c>
      <c r="EU597">
        <f>IF($GO597&gt;=36,INDEX($DI:$DI,$GN597+36),"")</f>
      </c>
      <c r="EV597">
        <f>IF($GO597&gt;=37,INDEX($DI:$DI,$GN597+37),"")</f>
      </c>
      <c r="EW597">
        <f>IF($GO597&gt;=38,INDEX($DI:$DI,$GN597+38),"")</f>
      </c>
      <c r="EX597">
        <f>IF($GO597&gt;=39,INDEX($DI:$DI,$GN597+39),"")</f>
      </c>
      <c r="EY597">
        <f>IF($GO597&gt;=40,INDEX($DI:$DI,$GN597+40),"")</f>
      </c>
      <c r="EZ597">
        <f>IF($GO597&gt;=1,INDEX($DJ:$DJ,$GN597+1),"")</f>
      </c>
      <c r="FA597">
        <f>IF($GO597&gt;=2,INDEX($DJ:$DJ,$GN597+2),"")</f>
      </c>
      <c r="FB597">
        <f>IF($GO597&gt;=3,INDEX($DJ:$DJ,$GN597+3),"")</f>
      </c>
      <c r="FC597">
        <f>IF($GO597&gt;=4,INDEX($DJ:$DJ,$GN597+4),"")</f>
      </c>
      <c r="FD597">
        <f>IF($GO597&gt;=5,INDEX($DJ:$DJ,$GN597+5),"")</f>
      </c>
      <c r="FE597">
        <f>IF($GO597&gt;=6,INDEX($DJ:$DJ,$GN597+6),"")</f>
      </c>
      <c r="FF597">
        <f>IF($GO597&gt;=7,INDEX($DJ:$DJ,$GN597+7),"")</f>
      </c>
      <c r="FG597">
        <f>IF($GO597&gt;=8,INDEX($DJ:$DJ,$GN597+8),"")</f>
      </c>
      <c r="FH597">
        <f>IF($GO597&gt;=9,INDEX($DJ:$DJ,$GN597+9),"")</f>
      </c>
      <c r="FI597">
        <f>IF($GO597&gt;=10,INDEX($DJ:$DJ,$GN597+10),"")</f>
      </c>
      <c r="FJ597">
        <f>IF($GO597&gt;=11,INDEX($DJ:$DJ,$GN597+11),"")</f>
      </c>
      <c r="FK597">
        <f>IF($GO597&gt;=12,INDEX($DJ:$DJ,$GN597+12),"")</f>
      </c>
      <c r="FL597">
        <f>IF($GO597&gt;=13,INDEX($DJ:$DJ,$GN597+13),"")</f>
      </c>
      <c r="FM597">
        <f>IF($GO597&gt;=14,INDEX($DJ:$DJ,$GN597+14),"")</f>
      </c>
      <c r="FN597">
        <f>IF($GO597&gt;=15,INDEX($DJ:$DJ,$GN597+15),"")</f>
      </c>
      <c r="FO597">
        <f>IF($GO597&gt;=16,INDEX($DJ:$DJ,$GN597+16),"")</f>
      </c>
      <c r="FP597">
        <f>IF($GO597&gt;=17,INDEX($DJ:$DJ,$GN597+17),"")</f>
      </c>
      <c r="FQ597">
        <f>IF($GO597&gt;=18,INDEX($DJ:$DJ,$GN597+18),"")</f>
      </c>
      <c r="FR597">
        <f>IF($GO597&gt;=19,INDEX($DJ:$DJ,$GN597+19),"")</f>
      </c>
      <c r="FS597">
        <f>IF($GO597&gt;=20,INDEX($DJ:$DJ,$GN597+20),"")</f>
      </c>
      <c r="FT597">
        <f>IF($GO597&gt;=21,INDEX($DJ:$DJ,$GN597+21),"")</f>
      </c>
      <c r="FU597">
        <f>IF($GO597&gt;=22,INDEX($DJ:$DJ,$GN597+22),"")</f>
      </c>
      <c r="FV597">
        <f>IF($GO597&gt;=23,INDEX($DJ:$DJ,$GN597+23),"")</f>
      </c>
      <c r="FW597">
        <f>IF($GO597&gt;=24,INDEX($DJ:$DJ,$GN597+24),"")</f>
      </c>
      <c r="FX597">
        <f>IF($GO597&gt;=25,INDEX($DJ:$DJ,$GN597+25),"")</f>
      </c>
      <c r="FY597">
        <f>IF($GO597&gt;=26,INDEX($DJ:$DJ,$GN597+26),"")</f>
      </c>
      <c r="FZ597">
        <f>IF($GO597&gt;=27,INDEX($DJ:$DJ,$GN597+27),"")</f>
      </c>
      <c r="GA597">
        <f>IF($GO597&gt;=28,INDEX($DJ:$DJ,$GN597+28),"")</f>
      </c>
      <c r="GB597">
        <f>IF($GO597&gt;=29,INDEX($DJ:$DJ,$GN597+29),"")</f>
      </c>
      <c r="GC597">
        <f>IF($GO597&gt;=30,INDEX($DJ:$DJ,$GN597+30),"")</f>
      </c>
      <c r="GD597">
        <f>IF($GO597&gt;=31,INDEX($DJ:$DJ,$GN597+31),"")</f>
      </c>
      <c r="GE597">
        <f>IF($GO597&gt;=32,INDEX($DJ:$DJ,$GN597+32),"")</f>
      </c>
      <c r="GF597">
        <f>IF($GO597&gt;=33,INDEX($DJ:$DJ,$GN597+33),"")</f>
      </c>
      <c r="GG597">
        <f>IF($GO597&gt;=34,INDEX($DJ:$DJ,$GN597+34),"")</f>
      </c>
      <c r="GH597">
        <f>IF($GO597&gt;=35,INDEX($DJ:$DJ,$GN597+35),"")</f>
      </c>
      <c r="GI597">
        <f>IF($GO597&gt;=36,INDEX($DJ:$DJ,$GN597+36),"")</f>
      </c>
      <c r="GJ597">
        <f>IF($GO597&gt;=37,INDEX($DJ:$DJ,$GN597+37),"")</f>
      </c>
      <c r="GK597">
        <f>IF($GO597&gt;=38,INDEX($DJ:$DJ,$GN597+38),"")</f>
      </c>
      <c r="GL597">
        <f>IF($GO597&gt;=39,INDEX($DJ:$DJ,$GN597+39),"")</f>
      </c>
      <c r="GM597">
        <f>IF($GO597&gt;=40,INDEX($DJ:$DJ,$GN597+40),"")</f>
      </c>
      <c r="GN597">
        <f>IFERROR(MATCH($DH597,$DI$2:$DI$148,0)+1,0)</f>
      </c>
      <c r="GO597">
        <f>IFERROR(INDEX($DK$2:$DK$148,MATCH($DH597,$DI$2:$DI$148,0)),0)</f>
      </c>
      <c r="GP597">
        <f>IFERROR(MATCH($Y597,$DL$597:$EY$597,0),0)</f>
      </c>
      <c r="GQ597">
        <f>IF($GP597&gt;0,INDEX($EZ$597:$GM$597,$GP597),"")</f>
      </c>
      <c r="GT597">
        <f>IF($JC597&gt;=1,INDEX($GR:$GR,$JB597+1),"")</f>
      </c>
      <c r="GU597">
        <f>IF($JC597&gt;=2,INDEX($GR:$GR,$JB597+2),"")</f>
      </c>
      <c r="GV597">
        <f>IF($JC597&gt;=3,INDEX($GR:$GR,$JB597+3),"")</f>
      </c>
      <c r="GW597">
        <f>IF($JC597&gt;=4,INDEX($GR:$GR,$JB597+4),"")</f>
      </c>
      <c r="GX597">
        <f>IF($JC597&gt;=5,INDEX($GR:$GR,$JB597+5),"")</f>
      </c>
      <c r="GY597">
        <f>IF($JC597&gt;=6,INDEX($GR:$GR,$JB597+6),"")</f>
      </c>
      <c r="GZ597">
        <f>IF($JC597&gt;=7,INDEX($GR:$GR,$JB597+7),"")</f>
      </c>
      <c r="HA597">
        <f>IF($JC597&gt;=8,INDEX($GR:$GR,$JB597+8),"")</f>
      </c>
      <c r="HB597">
        <f>IF($JC597&gt;=9,INDEX($GR:$GR,$JB597+9),"")</f>
      </c>
      <c r="HC597">
        <f>IF($JC597&gt;=10,INDEX($GR:$GR,$JB597+10),"")</f>
      </c>
      <c r="HD597">
        <f>IF($JC597&gt;=11,INDEX($GR:$GR,$JB597+11),"")</f>
      </c>
      <c r="HE597">
        <f>IF($JC597&gt;=12,INDEX($GR:$GR,$JB597+12),"")</f>
      </c>
      <c r="HF597">
        <f>IF($JC597&gt;=13,INDEX($GR:$GR,$JB597+13),"")</f>
      </c>
      <c r="HG597">
        <f>IF($JC597&gt;=14,INDEX($GR:$GR,$JB597+14),"")</f>
      </c>
      <c r="HH597">
        <f>IF($JC597&gt;=15,INDEX($GR:$GR,$JB597+15),"")</f>
      </c>
      <c r="HI597">
        <f>IF($JC597&gt;=16,INDEX($GR:$GR,$JB597+16),"")</f>
      </c>
      <c r="HJ597">
        <f>IF($JC597&gt;=17,INDEX($GR:$GR,$JB597+17),"")</f>
      </c>
      <c r="HK597">
        <f>IF($JC597&gt;=18,INDEX($GR:$GR,$JB597+18),"")</f>
      </c>
      <c r="HL597">
        <f>IF($JC597&gt;=19,INDEX($GR:$GR,$JB597+19),"")</f>
      </c>
      <c r="HM597">
        <f>IF($JC597&gt;=20,INDEX($GR:$GR,$JB597+20),"")</f>
      </c>
      <c r="HN597">
        <f>IF($JC597&gt;=21,INDEX($GR:$GR,$JB597+21),"")</f>
      </c>
      <c r="HO597">
        <f>IF($JC597&gt;=22,INDEX($GR:$GR,$JB597+22),"")</f>
      </c>
      <c r="HP597">
        <f>IF($JC597&gt;=23,INDEX($GR:$GR,$JB597+23),"")</f>
      </c>
      <c r="HQ597">
        <f>IF($JC597&gt;=24,INDEX($GR:$GR,$JB597+24),"")</f>
      </c>
      <c r="HR597">
        <f>IF($JC597&gt;=25,INDEX($GR:$GR,$JB597+25),"")</f>
      </c>
      <c r="HS597">
        <f>IF($JC597&gt;=26,INDEX($GR:$GR,$JB597+26),"")</f>
      </c>
      <c r="HT597">
        <f>IF($JC597&gt;=27,INDEX($GR:$GR,$JB597+27),"")</f>
      </c>
      <c r="HU597">
        <f>IF($JC597&gt;=28,INDEX($GR:$GR,$JB597+28),"")</f>
      </c>
      <c r="HV597">
        <f>IF($JC597&gt;=29,INDEX($GR:$GR,$JB597+29),"")</f>
      </c>
      <c r="HW597">
        <f>IF($JC597&gt;=30,INDEX($GR:$GR,$JB597+30),"")</f>
      </c>
      <c r="HX597">
        <f>IF($JC597&gt;=31,INDEX($GR:$GR,$JB597+31),"")</f>
      </c>
      <c r="HY597">
        <f>IF($JC597&gt;=32,INDEX($GR:$GR,$JB597+32),"")</f>
      </c>
      <c r="HZ597">
        <f>IF($JC597&gt;=33,INDEX($GR:$GR,$JB597+33),"")</f>
      </c>
      <c r="IA597">
        <f>IF($JC597&gt;=34,INDEX($GR:$GR,$JB597+34),"")</f>
      </c>
      <c r="IB597">
        <f>IF($JC597&gt;=35,INDEX($GR:$GR,$JB597+35),"")</f>
      </c>
      <c r="IC597">
        <f>IF($JC597&gt;=36,INDEX($GR:$GR,$JB597+36),"")</f>
      </c>
      <c r="ID597">
        <f>IF($JC597&gt;=37,INDEX($GR:$GR,$JB597+37),"")</f>
      </c>
      <c r="IE597">
        <f>IF($JC597&gt;=38,INDEX($GR:$GR,$JB597+38),"")</f>
      </c>
      <c r="IF597">
        <f>IF($JC597&gt;=39,INDEX($GR:$GR,$JB597+39),"")</f>
      </c>
      <c r="IG597">
        <f>IF($JC597&gt;=40,INDEX($GR:$GR,$JB597+40),"")</f>
      </c>
      <c r="IH597">
        <f>IF($JC597&gt;=41,INDEX($GR:$GR,$JB597+41),"")</f>
      </c>
      <c r="II597">
        <f>IF($JC597&gt;=42,INDEX($GR:$GR,$JB597+42),"")</f>
      </c>
      <c r="IJ597">
        <f>IF($JC597&gt;=43,INDEX($GR:$GR,$JB597+43),"")</f>
      </c>
      <c r="IK597">
        <f>IF($JC597&gt;=44,INDEX($GR:$GR,$JB597+44),"")</f>
      </c>
      <c r="IL597">
        <f>IF($JC597&gt;=45,INDEX($GR:$GR,$JB597+45),"")</f>
      </c>
      <c r="IM597">
        <f>IF($JC597&gt;=46,INDEX($GR:$GR,$JB597+46),"")</f>
      </c>
      <c r="IN597">
        <f>IF($JC597&gt;=47,INDEX($GR:$GR,$JB597+47),"")</f>
      </c>
      <c r="IO597">
        <f>IF($JC597&gt;=48,INDEX($GR:$GR,$JB597+48),"")</f>
      </c>
      <c r="IP597">
        <f>IF($JC597&gt;=49,INDEX($GR:$GR,$JB597+49),"")</f>
      </c>
      <c r="IQ597">
        <f>IF($JC597&gt;=50,INDEX($GR:$GR,$JB597+50),"")</f>
      </c>
      <c r="IR597">
        <f>IF($JC597&gt;=51,INDEX($GR:$GR,$JB597+51),"")</f>
      </c>
      <c r="IS597">
        <f>IF($JC597&gt;=52,INDEX($GR:$GR,$JB597+52),"")</f>
      </c>
      <c r="IT597">
        <f>IF($JC597&gt;=53,INDEX($GR:$GR,$JB597+53),"")</f>
      </c>
      <c r="IU597">
        <f>IF($JC597&gt;=54,INDEX($GR:$GR,$JB597+54),"")</f>
      </c>
      <c r="IV597">
        <f>IF($JC597&gt;=55,INDEX($GR:$GR,$JB597+55),"")</f>
      </c>
      <c r="IW597">
        <f>IF($JC597&gt;=56,INDEX($GR:$GR,$JB597+56),"")</f>
      </c>
      <c r="IX597">
        <f>IF($JC597&gt;=57,INDEX($GR:$GR,$JB597+57),"")</f>
      </c>
      <c r="IY597">
        <f>IF($JC597&gt;=58,INDEX($GR:$GR,$JB597+58),"")</f>
      </c>
      <c r="IZ597">
        <f>IF($JC597&gt;=59,INDEX($GR:$GR,$JB597+59),"")</f>
      </c>
      <c r="JA597">
        <f>IF($JC597&gt;=60,INDEX($GR:$GR,$JB597+60),"")</f>
      </c>
      <c r="JB597">
        <f>IFERROR(MATCH($GQ597,$GR$2:$GR$324,0)+1,0)</f>
      </c>
      <c r="JC597">
        <f>IFERROR(INDEX($GS$2:$GS$324,MATCH($GQ597,$GR$2:$GR$324,0)),0)</f>
      </c>
      <c r="JD597" t="s">
        <v>40</v>
      </c>
      <c r="JE597" t="s">
        <v>40</v>
      </c>
    </row>
    <row r="598" spans="1:265" x14ac:dyDescent="0.25">
      <c r="Q598">
        <f>IF(OR($T598="",$P598=""),"",IFERROR($T598/$P598,0))</f>
      </c>
      <c r="R598">
        <f>IF($T598="","",
SUM($S598,$U598,$Z598,$V598,$X598)*
(1-IF($AA598="",0,VALUE($AA598)/100)))</f>
      </c>
      <c r="S598">
        <f>IF($T598="","",$T598)</f>
      </c>
      <c r="U598">
        <f>IF($T598="","",
IF($N598="","",
IF(ISNUMBER(SEARCH("exempt",LOWER($N598))),0,
$T598*(VALUE(SUBSTITUTE($N598,"%",""))/100))))</f>
      </c>
      <c r="AB598">
        <f>IFERROR(IF(FIND(" - ",$K598)&gt;0,MID($K598,FIND(" - ",$K598)+3,LEN($K598)),""),"")</f>
      </c>
      <c r="AK598" t="s">
        <v>1185</v>
      </c>
      <c r="AP598">
        <f>IFERROR(LEFT($K598,FIND(" - ",$K598)-1),$K598)</f>
      </c>
      <c r="AS598">
        <f>IF($CH598&gt;=1,INDEX($AQ:$AQ,$CG598+1),"")</f>
      </c>
      <c r="AT598">
        <f>IF($CH598&gt;=2,INDEX($AQ:$AQ,$CG598+2),"")</f>
      </c>
      <c r="AU598">
        <f>IF($CH598&gt;=3,INDEX($AQ:$AQ,$CG598+3),"")</f>
      </c>
      <c r="AV598">
        <f>IF($CH598&gt;=4,INDEX($AQ:$AQ,$CG598+4),"")</f>
      </c>
      <c r="AW598">
        <f>IF($CH598&gt;=5,INDEX($AQ:$AQ,$CG598+5),"")</f>
      </c>
      <c r="AX598">
        <f>IF($CH598&gt;=6,INDEX($AQ:$AQ,$CG598+6),"")</f>
      </c>
      <c r="AY598">
        <f>IF($CH598&gt;=7,INDEX($AQ:$AQ,$CG598+7),"")</f>
      </c>
      <c r="AZ598">
        <f>IF($CH598&gt;=8,INDEX($AQ:$AQ,$CG598+8),"")</f>
      </c>
      <c r="BA598">
        <f>IF($CH598&gt;=9,INDEX($AQ:$AQ,$CG598+9),"")</f>
      </c>
      <c r="BB598">
        <f>IF($CH598&gt;=10,INDEX($AQ:$AQ,$CG598+10),"")</f>
      </c>
      <c r="BC598">
        <f>IF($CH598&gt;=11,INDEX($AQ:$AQ,$CG598+11),"")</f>
      </c>
      <c r="BD598">
        <f>IF($CH598&gt;=12,INDEX($AQ:$AQ,$CG598+12),"")</f>
      </c>
      <c r="BE598">
        <f>IF($CH598&gt;=13,INDEX($AQ:$AQ,$CG598+13),"")</f>
      </c>
      <c r="BF598">
        <f>IF($CH598&gt;=14,INDEX($AQ:$AQ,$CG598+14),"")</f>
      </c>
      <c r="BG598">
        <f>IF($CH598&gt;=15,INDEX($AQ:$AQ,$CG598+15),"")</f>
      </c>
      <c r="BH598">
        <f>IF($CH598&gt;=16,INDEX($AQ:$AQ,$CG598+16),"")</f>
      </c>
      <c r="BI598">
        <f>IF($CH598&gt;=17,INDEX($AQ:$AQ,$CG598+17),"")</f>
      </c>
      <c r="BJ598">
        <f>IF($CH598&gt;=18,INDEX($AQ:$AQ,$CG598+18),"")</f>
      </c>
      <c r="BK598">
        <f>IF($CH598&gt;=19,INDEX($AQ:$AQ,$CG598+19),"")</f>
      </c>
      <c r="BL598">
        <f>IF($CH598&gt;=20,INDEX($AQ:$AQ,$CG598+20),"")</f>
      </c>
      <c r="BM598">
        <f>IF($CH598&gt;=21,INDEX($AQ:$AQ,$CG598+21),"")</f>
      </c>
      <c r="BN598">
        <f>IF($CH598&gt;=22,INDEX($AQ:$AQ,$CG598+22),"")</f>
      </c>
      <c r="BO598">
        <f>IF($CH598&gt;=23,INDEX($AQ:$AQ,$CG598+23),"")</f>
      </c>
      <c r="BP598">
        <f>IF($CH598&gt;=24,INDEX($AQ:$AQ,$CG598+24),"")</f>
      </c>
      <c r="BQ598">
        <f>IF($CH598&gt;=25,INDEX($AQ:$AQ,$CG598+25),"")</f>
      </c>
      <c r="BR598">
        <f>IF($CH598&gt;=26,INDEX($AQ:$AQ,$CG598+26),"")</f>
      </c>
      <c r="BS598">
        <f>IF($CH598&gt;=27,INDEX($AQ:$AQ,$CG598+27),"")</f>
      </c>
      <c r="BT598">
        <f>IF($CH598&gt;=28,INDEX($AQ:$AQ,$CG598+28),"")</f>
      </c>
      <c r="BU598">
        <f>IF($CH598&gt;=29,INDEX($AQ:$AQ,$CG598+29),"")</f>
      </c>
      <c r="BV598">
        <f>IF($CH598&gt;=30,INDEX($AQ:$AQ,$CG598+30),"")</f>
      </c>
      <c r="BW598">
        <f>IF($CH598&gt;=31,INDEX($AQ:$AQ,$CG598+31),"")</f>
      </c>
      <c r="BX598">
        <f>IF($CH598&gt;=32,INDEX($AQ:$AQ,$CG598+32),"")</f>
      </c>
      <c r="BY598">
        <f>IF($CH598&gt;=33,INDEX($AQ:$AQ,$CG598+33),"")</f>
      </c>
      <c r="BZ598">
        <f>IF($CH598&gt;=34,INDEX($AQ:$AQ,$CG598+34),"")</f>
      </c>
      <c r="CA598">
        <f>IF($CH598&gt;=35,INDEX($AQ:$AQ,$CG598+35),"")</f>
      </c>
      <c r="CB598">
        <f>IF($CH598&gt;=36,INDEX($AQ:$AQ,$CG598+36),"")</f>
      </c>
      <c r="CC598">
        <f>IF($CH598&gt;=37,INDEX($AQ:$AQ,$CG598+37),"")</f>
      </c>
      <c r="CD598">
        <f>IF($CH598&gt;=38,INDEX($AQ:$AQ,$CG598+38),"")</f>
      </c>
      <c r="CE598">
        <f>IF($CH598&gt;=39,INDEX($AQ:$AQ,$CG598+39),"")</f>
      </c>
      <c r="CF598">
        <f>IF($CH598&gt;=40,INDEX($AQ:$AQ,$CG598+40),"")</f>
      </c>
      <c r="CG598">
        <f>IFERROR(MATCH($AP598,$AQ$2:$AQ$134,0)+1,0)</f>
      </c>
      <c r="CH598">
        <f>IFERROR(INDEX($AR$2:$AR$134,MATCH($AP598,$AQ$2:$AQ$134,0)),0)</f>
      </c>
      <c r="CI598">
        <f>IFERROR(LEFT($L598,FIND(" - ",$L598)-1),$L598)</f>
      </c>
      <c r="CL598">
        <f>IF($DG598&gt;=1,INDEX($CJ:$CJ,$DF598+1),"")</f>
      </c>
      <c r="CM598">
        <f>IF($DG598&gt;=2,INDEX($CJ:$CJ,$DF598+2),"")</f>
      </c>
      <c r="CN598">
        <f>IF($DG598&gt;=3,INDEX($CJ:$CJ,$DF598+3),"")</f>
      </c>
      <c r="CO598">
        <f>IF($DG598&gt;=4,INDEX($CJ:$CJ,$DF598+4),"")</f>
      </c>
      <c r="CP598">
        <f>IF($DG598&gt;=5,INDEX($CJ:$CJ,$DF598+5),"")</f>
      </c>
      <c r="CQ598">
        <f>IF($DG598&gt;=6,INDEX($CJ:$CJ,$DF598+6),"")</f>
      </c>
      <c r="CR598">
        <f>IF($DG598&gt;=7,INDEX($CJ:$CJ,$DF598+7),"")</f>
      </c>
      <c r="CS598">
        <f>IF($DG598&gt;=8,INDEX($CJ:$CJ,$DF598+8),"")</f>
      </c>
      <c r="CT598">
        <f>IF($DG598&gt;=9,INDEX($CJ:$CJ,$DF598+9),"")</f>
      </c>
      <c r="CU598">
        <f>IF($DG598&gt;=10,INDEX($CJ:$CJ,$DF598+10),"")</f>
      </c>
      <c r="CV598">
        <f>IF($DG598&gt;=11,INDEX($CJ:$CJ,$DF598+11),"")</f>
      </c>
      <c r="CW598">
        <f>IF($DG598&gt;=12,INDEX($CJ:$CJ,$DF598+12),"")</f>
      </c>
      <c r="CX598">
        <f>IF($DG598&gt;=13,INDEX($CJ:$CJ,$DF598+13),"")</f>
      </c>
      <c r="CY598">
        <f>IF($DG598&gt;=14,INDEX($CJ:$CJ,$DF598+14),"")</f>
      </c>
      <c r="CZ598">
        <f>IF($DG598&gt;=15,INDEX($CJ:$CJ,$DF598+15),"")</f>
      </c>
      <c r="DA598">
        <f>IF($DG598&gt;=16,INDEX($CJ:$CJ,$DF598+16),"")</f>
      </c>
      <c r="DB598">
        <f>IF($DG598&gt;=17,INDEX($CJ:$CJ,$DF598+17),"")</f>
      </c>
      <c r="DC598">
        <f>IF($DG598&gt;=18,INDEX($CJ:$CJ,$DF598+18),"")</f>
      </c>
      <c r="DD598">
        <f>IF($DG598&gt;=19,INDEX($CJ:$CJ,$DF598+19),"")</f>
      </c>
      <c r="DE598">
        <f>IF($DG598&gt;=20,INDEX($CJ:$CJ,$DF598+20),"")</f>
      </c>
      <c r="DF598">
        <f>IFERROR(MATCH($CI598,$CJ$2:$CJ$263,0)+1,0)</f>
      </c>
      <c r="DG598">
        <f>IFERROR(INDEX($CK$2:$CK$263,MATCH($CI598,$CJ$2:$CJ$263,0)),0)</f>
      </c>
      <c r="DH598">
        <f>IFERROR(INDEX($AO:$AO,MATCH($N598,$AN:$AN,0))&amp;"","")</f>
      </c>
      <c r="DL598">
        <f>IF($GO598&gt;=1,INDEX($DI:$DI,$GN598+1),"")</f>
      </c>
      <c r="DM598">
        <f>IF($GO598&gt;=2,INDEX($DI:$DI,$GN598+2),"")</f>
      </c>
      <c r="DN598">
        <f>IF($GO598&gt;=3,INDEX($DI:$DI,$GN598+3),"")</f>
      </c>
      <c r="DO598">
        <f>IF($GO598&gt;=4,INDEX($DI:$DI,$GN598+4),"")</f>
      </c>
      <c r="DP598">
        <f>IF($GO598&gt;=5,INDEX($DI:$DI,$GN598+5),"")</f>
      </c>
      <c r="DQ598">
        <f>IF($GO598&gt;=6,INDEX($DI:$DI,$GN598+6),"")</f>
      </c>
      <c r="DR598">
        <f>IF($GO598&gt;=7,INDEX($DI:$DI,$GN598+7),"")</f>
      </c>
      <c r="DS598">
        <f>IF($GO598&gt;=8,INDEX($DI:$DI,$GN598+8),"")</f>
      </c>
      <c r="DT598">
        <f>IF($GO598&gt;=9,INDEX($DI:$DI,$GN598+9),"")</f>
      </c>
      <c r="DU598">
        <f>IF($GO598&gt;=10,INDEX($DI:$DI,$GN598+10),"")</f>
      </c>
      <c r="DV598">
        <f>IF($GO598&gt;=11,INDEX($DI:$DI,$GN598+11),"")</f>
      </c>
      <c r="DW598">
        <f>IF($GO598&gt;=12,INDEX($DI:$DI,$GN598+12),"")</f>
      </c>
      <c r="DX598">
        <f>IF($GO598&gt;=13,INDEX($DI:$DI,$GN598+13),"")</f>
      </c>
      <c r="DY598">
        <f>IF($GO598&gt;=14,INDEX($DI:$DI,$GN598+14),"")</f>
      </c>
      <c r="DZ598">
        <f>IF($GO598&gt;=15,INDEX($DI:$DI,$GN598+15),"")</f>
      </c>
      <c r="EA598">
        <f>IF($GO598&gt;=16,INDEX($DI:$DI,$GN598+16),"")</f>
      </c>
      <c r="EB598">
        <f>IF($GO598&gt;=17,INDEX($DI:$DI,$GN598+17),"")</f>
      </c>
      <c r="EC598">
        <f>IF($GO598&gt;=18,INDEX($DI:$DI,$GN598+18),"")</f>
      </c>
      <c r="ED598">
        <f>IF($GO598&gt;=19,INDEX($DI:$DI,$GN598+19),"")</f>
      </c>
      <c r="EE598">
        <f>IF($GO598&gt;=20,INDEX($DI:$DI,$GN598+20),"")</f>
      </c>
      <c r="EF598">
        <f>IF($GO598&gt;=21,INDEX($DI:$DI,$GN598+21),"")</f>
      </c>
      <c r="EG598">
        <f>IF($GO598&gt;=22,INDEX($DI:$DI,$GN598+22),"")</f>
      </c>
      <c r="EH598">
        <f>IF($GO598&gt;=23,INDEX($DI:$DI,$GN598+23),"")</f>
      </c>
      <c r="EI598">
        <f>IF($GO598&gt;=24,INDEX($DI:$DI,$GN598+24),"")</f>
      </c>
      <c r="EJ598">
        <f>IF($GO598&gt;=25,INDEX($DI:$DI,$GN598+25),"")</f>
      </c>
      <c r="EK598">
        <f>IF($GO598&gt;=26,INDEX($DI:$DI,$GN598+26),"")</f>
      </c>
      <c r="EL598">
        <f>IF($GO598&gt;=27,INDEX($DI:$DI,$GN598+27),"")</f>
      </c>
      <c r="EM598">
        <f>IF($GO598&gt;=28,INDEX($DI:$DI,$GN598+28),"")</f>
      </c>
      <c r="EN598">
        <f>IF($GO598&gt;=29,INDEX($DI:$DI,$GN598+29),"")</f>
      </c>
      <c r="EO598">
        <f>IF($GO598&gt;=30,INDEX($DI:$DI,$GN598+30),"")</f>
      </c>
      <c r="EP598">
        <f>IF($GO598&gt;=31,INDEX($DI:$DI,$GN598+31),"")</f>
      </c>
      <c r="EQ598">
        <f>IF($GO598&gt;=32,INDEX($DI:$DI,$GN598+32),"")</f>
      </c>
      <c r="ER598">
        <f>IF($GO598&gt;=33,INDEX($DI:$DI,$GN598+33),"")</f>
      </c>
      <c r="ES598">
        <f>IF($GO598&gt;=34,INDEX($DI:$DI,$GN598+34),"")</f>
      </c>
      <c r="ET598">
        <f>IF($GO598&gt;=35,INDEX($DI:$DI,$GN598+35),"")</f>
      </c>
      <c r="EU598">
        <f>IF($GO598&gt;=36,INDEX($DI:$DI,$GN598+36),"")</f>
      </c>
      <c r="EV598">
        <f>IF($GO598&gt;=37,INDEX($DI:$DI,$GN598+37),"")</f>
      </c>
      <c r="EW598">
        <f>IF($GO598&gt;=38,INDEX($DI:$DI,$GN598+38),"")</f>
      </c>
      <c r="EX598">
        <f>IF($GO598&gt;=39,INDEX($DI:$DI,$GN598+39),"")</f>
      </c>
      <c r="EY598">
        <f>IF($GO598&gt;=40,INDEX($DI:$DI,$GN598+40),"")</f>
      </c>
      <c r="EZ598">
        <f>IF($GO598&gt;=1,INDEX($DJ:$DJ,$GN598+1),"")</f>
      </c>
      <c r="FA598">
        <f>IF($GO598&gt;=2,INDEX($DJ:$DJ,$GN598+2),"")</f>
      </c>
      <c r="FB598">
        <f>IF($GO598&gt;=3,INDEX($DJ:$DJ,$GN598+3),"")</f>
      </c>
      <c r="FC598">
        <f>IF($GO598&gt;=4,INDEX($DJ:$DJ,$GN598+4),"")</f>
      </c>
      <c r="FD598">
        <f>IF($GO598&gt;=5,INDEX($DJ:$DJ,$GN598+5),"")</f>
      </c>
      <c r="FE598">
        <f>IF($GO598&gt;=6,INDEX($DJ:$DJ,$GN598+6),"")</f>
      </c>
      <c r="FF598">
        <f>IF($GO598&gt;=7,INDEX($DJ:$DJ,$GN598+7),"")</f>
      </c>
      <c r="FG598">
        <f>IF($GO598&gt;=8,INDEX($DJ:$DJ,$GN598+8),"")</f>
      </c>
      <c r="FH598">
        <f>IF($GO598&gt;=9,INDEX($DJ:$DJ,$GN598+9),"")</f>
      </c>
      <c r="FI598">
        <f>IF($GO598&gt;=10,INDEX($DJ:$DJ,$GN598+10),"")</f>
      </c>
      <c r="FJ598">
        <f>IF($GO598&gt;=11,INDEX($DJ:$DJ,$GN598+11),"")</f>
      </c>
      <c r="FK598">
        <f>IF($GO598&gt;=12,INDEX($DJ:$DJ,$GN598+12),"")</f>
      </c>
      <c r="FL598">
        <f>IF($GO598&gt;=13,INDEX($DJ:$DJ,$GN598+13),"")</f>
      </c>
      <c r="FM598">
        <f>IF($GO598&gt;=14,INDEX($DJ:$DJ,$GN598+14),"")</f>
      </c>
      <c r="FN598">
        <f>IF($GO598&gt;=15,INDEX($DJ:$DJ,$GN598+15),"")</f>
      </c>
      <c r="FO598">
        <f>IF($GO598&gt;=16,INDEX($DJ:$DJ,$GN598+16),"")</f>
      </c>
      <c r="FP598">
        <f>IF($GO598&gt;=17,INDEX($DJ:$DJ,$GN598+17),"")</f>
      </c>
      <c r="FQ598">
        <f>IF($GO598&gt;=18,INDEX($DJ:$DJ,$GN598+18),"")</f>
      </c>
      <c r="FR598">
        <f>IF($GO598&gt;=19,INDEX($DJ:$DJ,$GN598+19),"")</f>
      </c>
      <c r="FS598">
        <f>IF($GO598&gt;=20,INDEX($DJ:$DJ,$GN598+20),"")</f>
      </c>
      <c r="FT598">
        <f>IF($GO598&gt;=21,INDEX($DJ:$DJ,$GN598+21),"")</f>
      </c>
      <c r="FU598">
        <f>IF($GO598&gt;=22,INDEX($DJ:$DJ,$GN598+22),"")</f>
      </c>
      <c r="FV598">
        <f>IF($GO598&gt;=23,INDEX($DJ:$DJ,$GN598+23),"")</f>
      </c>
      <c r="FW598">
        <f>IF($GO598&gt;=24,INDEX($DJ:$DJ,$GN598+24),"")</f>
      </c>
      <c r="FX598">
        <f>IF($GO598&gt;=25,INDEX($DJ:$DJ,$GN598+25),"")</f>
      </c>
      <c r="FY598">
        <f>IF($GO598&gt;=26,INDEX($DJ:$DJ,$GN598+26),"")</f>
      </c>
      <c r="FZ598">
        <f>IF($GO598&gt;=27,INDEX($DJ:$DJ,$GN598+27),"")</f>
      </c>
      <c r="GA598">
        <f>IF($GO598&gt;=28,INDEX($DJ:$DJ,$GN598+28),"")</f>
      </c>
      <c r="GB598">
        <f>IF($GO598&gt;=29,INDEX($DJ:$DJ,$GN598+29),"")</f>
      </c>
      <c r="GC598">
        <f>IF($GO598&gt;=30,INDEX($DJ:$DJ,$GN598+30),"")</f>
      </c>
      <c r="GD598">
        <f>IF($GO598&gt;=31,INDEX($DJ:$DJ,$GN598+31),"")</f>
      </c>
      <c r="GE598">
        <f>IF($GO598&gt;=32,INDEX($DJ:$DJ,$GN598+32),"")</f>
      </c>
      <c r="GF598">
        <f>IF($GO598&gt;=33,INDEX($DJ:$DJ,$GN598+33),"")</f>
      </c>
      <c r="GG598">
        <f>IF($GO598&gt;=34,INDEX($DJ:$DJ,$GN598+34),"")</f>
      </c>
      <c r="GH598">
        <f>IF($GO598&gt;=35,INDEX($DJ:$DJ,$GN598+35),"")</f>
      </c>
      <c r="GI598">
        <f>IF($GO598&gt;=36,INDEX($DJ:$DJ,$GN598+36),"")</f>
      </c>
      <c r="GJ598">
        <f>IF($GO598&gt;=37,INDEX($DJ:$DJ,$GN598+37),"")</f>
      </c>
      <c r="GK598">
        <f>IF($GO598&gt;=38,INDEX($DJ:$DJ,$GN598+38),"")</f>
      </c>
      <c r="GL598">
        <f>IF($GO598&gt;=39,INDEX($DJ:$DJ,$GN598+39),"")</f>
      </c>
      <c r="GM598">
        <f>IF($GO598&gt;=40,INDEX($DJ:$DJ,$GN598+40),"")</f>
      </c>
      <c r="GN598">
        <f>IFERROR(MATCH($DH598,$DI$2:$DI$148,0)+1,0)</f>
      </c>
      <c r="GO598">
        <f>IFERROR(INDEX($DK$2:$DK$148,MATCH($DH598,$DI$2:$DI$148,0)),0)</f>
      </c>
      <c r="GP598">
        <f>IFERROR(MATCH($Y598,$DL$598:$EY$598,0),0)</f>
      </c>
      <c r="GQ598">
        <f>IF($GP598&gt;0,INDEX($EZ$598:$GM$598,$GP598),"")</f>
      </c>
      <c r="GT598">
        <f>IF($JC598&gt;=1,INDEX($GR:$GR,$JB598+1),"")</f>
      </c>
      <c r="GU598">
        <f>IF($JC598&gt;=2,INDEX($GR:$GR,$JB598+2),"")</f>
      </c>
      <c r="GV598">
        <f>IF($JC598&gt;=3,INDEX($GR:$GR,$JB598+3),"")</f>
      </c>
      <c r="GW598">
        <f>IF($JC598&gt;=4,INDEX($GR:$GR,$JB598+4),"")</f>
      </c>
      <c r="GX598">
        <f>IF($JC598&gt;=5,INDEX($GR:$GR,$JB598+5),"")</f>
      </c>
      <c r="GY598">
        <f>IF($JC598&gt;=6,INDEX($GR:$GR,$JB598+6),"")</f>
      </c>
      <c r="GZ598">
        <f>IF($JC598&gt;=7,INDEX($GR:$GR,$JB598+7),"")</f>
      </c>
      <c r="HA598">
        <f>IF($JC598&gt;=8,INDEX($GR:$GR,$JB598+8),"")</f>
      </c>
      <c r="HB598">
        <f>IF($JC598&gt;=9,INDEX($GR:$GR,$JB598+9),"")</f>
      </c>
      <c r="HC598">
        <f>IF($JC598&gt;=10,INDEX($GR:$GR,$JB598+10),"")</f>
      </c>
      <c r="HD598">
        <f>IF($JC598&gt;=11,INDEX($GR:$GR,$JB598+11),"")</f>
      </c>
      <c r="HE598">
        <f>IF($JC598&gt;=12,INDEX($GR:$GR,$JB598+12),"")</f>
      </c>
      <c r="HF598">
        <f>IF($JC598&gt;=13,INDEX($GR:$GR,$JB598+13),"")</f>
      </c>
      <c r="HG598">
        <f>IF($JC598&gt;=14,INDEX($GR:$GR,$JB598+14),"")</f>
      </c>
      <c r="HH598">
        <f>IF($JC598&gt;=15,INDEX($GR:$GR,$JB598+15),"")</f>
      </c>
      <c r="HI598">
        <f>IF($JC598&gt;=16,INDEX($GR:$GR,$JB598+16),"")</f>
      </c>
      <c r="HJ598">
        <f>IF($JC598&gt;=17,INDEX($GR:$GR,$JB598+17),"")</f>
      </c>
      <c r="HK598">
        <f>IF($JC598&gt;=18,INDEX($GR:$GR,$JB598+18),"")</f>
      </c>
      <c r="HL598">
        <f>IF($JC598&gt;=19,INDEX($GR:$GR,$JB598+19),"")</f>
      </c>
      <c r="HM598">
        <f>IF($JC598&gt;=20,INDEX($GR:$GR,$JB598+20),"")</f>
      </c>
      <c r="HN598">
        <f>IF($JC598&gt;=21,INDEX($GR:$GR,$JB598+21),"")</f>
      </c>
      <c r="HO598">
        <f>IF($JC598&gt;=22,INDEX($GR:$GR,$JB598+22),"")</f>
      </c>
      <c r="HP598">
        <f>IF($JC598&gt;=23,INDEX($GR:$GR,$JB598+23),"")</f>
      </c>
      <c r="HQ598">
        <f>IF($JC598&gt;=24,INDEX($GR:$GR,$JB598+24),"")</f>
      </c>
      <c r="HR598">
        <f>IF($JC598&gt;=25,INDEX($GR:$GR,$JB598+25),"")</f>
      </c>
      <c r="HS598">
        <f>IF($JC598&gt;=26,INDEX($GR:$GR,$JB598+26),"")</f>
      </c>
      <c r="HT598">
        <f>IF($JC598&gt;=27,INDEX($GR:$GR,$JB598+27),"")</f>
      </c>
      <c r="HU598">
        <f>IF($JC598&gt;=28,INDEX($GR:$GR,$JB598+28),"")</f>
      </c>
      <c r="HV598">
        <f>IF($JC598&gt;=29,INDEX($GR:$GR,$JB598+29),"")</f>
      </c>
      <c r="HW598">
        <f>IF($JC598&gt;=30,INDEX($GR:$GR,$JB598+30),"")</f>
      </c>
      <c r="HX598">
        <f>IF($JC598&gt;=31,INDEX($GR:$GR,$JB598+31),"")</f>
      </c>
      <c r="HY598">
        <f>IF($JC598&gt;=32,INDEX($GR:$GR,$JB598+32),"")</f>
      </c>
      <c r="HZ598">
        <f>IF($JC598&gt;=33,INDEX($GR:$GR,$JB598+33),"")</f>
      </c>
      <c r="IA598">
        <f>IF($JC598&gt;=34,INDEX($GR:$GR,$JB598+34),"")</f>
      </c>
      <c r="IB598">
        <f>IF($JC598&gt;=35,INDEX($GR:$GR,$JB598+35),"")</f>
      </c>
      <c r="IC598">
        <f>IF($JC598&gt;=36,INDEX($GR:$GR,$JB598+36),"")</f>
      </c>
      <c r="ID598">
        <f>IF($JC598&gt;=37,INDEX($GR:$GR,$JB598+37),"")</f>
      </c>
      <c r="IE598">
        <f>IF($JC598&gt;=38,INDEX($GR:$GR,$JB598+38),"")</f>
      </c>
      <c r="IF598">
        <f>IF($JC598&gt;=39,INDEX($GR:$GR,$JB598+39),"")</f>
      </c>
      <c r="IG598">
        <f>IF($JC598&gt;=40,INDEX($GR:$GR,$JB598+40),"")</f>
      </c>
      <c r="IH598">
        <f>IF($JC598&gt;=41,INDEX($GR:$GR,$JB598+41),"")</f>
      </c>
      <c r="II598">
        <f>IF($JC598&gt;=42,INDEX($GR:$GR,$JB598+42),"")</f>
      </c>
      <c r="IJ598">
        <f>IF($JC598&gt;=43,INDEX($GR:$GR,$JB598+43),"")</f>
      </c>
      <c r="IK598">
        <f>IF($JC598&gt;=44,INDEX($GR:$GR,$JB598+44),"")</f>
      </c>
      <c r="IL598">
        <f>IF($JC598&gt;=45,INDEX($GR:$GR,$JB598+45),"")</f>
      </c>
      <c r="IM598">
        <f>IF($JC598&gt;=46,INDEX($GR:$GR,$JB598+46),"")</f>
      </c>
      <c r="IN598">
        <f>IF($JC598&gt;=47,INDEX($GR:$GR,$JB598+47),"")</f>
      </c>
      <c r="IO598">
        <f>IF($JC598&gt;=48,INDEX($GR:$GR,$JB598+48),"")</f>
      </c>
      <c r="IP598">
        <f>IF($JC598&gt;=49,INDEX($GR:$GR,$JB598+49),"")</f>
      </c>
      <c r="IQ598">
        <f>IF($JC598&gt;=50,INDEX($GR:$GR,$JB598+50),"")</f>
      </c>
      <c r="IR598">
        <f>IF($JC598&gt;=51,INDEX($GR:$GR,$JB598+51),"")</f>
      </c>
      <c r="IS598">
        <f>IF($JC598&gt;=52,INDEX($GR:$GR,$JB598+52),"")</f>
      </c>
      <c r="IT598">
        <f>IF($JC598&gt;=53,INDEX($GR:$GR,$JB598+53),"")</f>
      </c>
      <c r="IU598">
        <f>IF($JC598&gt;=54,INDEX($GR:$GR,$JB598+54),"")</f>
      </c>
      <c r="IV598">
        <f>IF($JC598&gt;=55,INDEX($GR:$GR,$JB598+55),"")</f>
      </c>
      <c r="IW598">
        <f>IF($JC598&gt;=56,INDEX($GR:$GR,$JB598+56),"")</f>
      </c>
      <c r="IX598">
        <f>IF($JC598&gt;=57,INDEX($GR:$GR,$JB598+57),"")</f>
      </c>
      <c r="IY598">
        <f>IF($JC598&gt;=58,INDEX($GR:$GR,$JB598+58),"")</f>
      </c>
      <c r="IZ598">
        <f>IF($JC598&gt;=59,INDEX($GR:$GR,$JB598+59),"")</f>
      </c>
      <c r="JA598">
        <f>IF($JC598&gt;=60,INDEX($GR:$GR,$JB598+60),"")</f>
      </c>
      <c r="JB598">
        <f>IFERROR(MATCH($GQ598,$GR$2:$GR$324,0)+1,0)</f>
      </c>
      <c r="JC598">
        <f>IFERROR(INDEX($GS$2:$GS$324,MATCH($GQ598,$GR$2:$GR$324,0)),0)</f>
      </c>
      <c r="JD598" t="s">
        <v>40</v>
      </c>
      <c r="JE598" t="s">
        <v>40</v>
      </c>
    </row>
    <row r="599" spans="1:265" x14ac:dyDescent="0.25">
      <c r="Q599">
        <f>IF(OR($T599="",$P599=""),"",IFERROR($T599/$P599,0))</f>
      </c>
      <c r="R599">
        <f>IF($T599="","",
SUM($S599,$U599,$Z599,$V599,$X599)*
(1-IF($AA599="",0,VALUE($AA599)/100)))</f>
      </c>
      <c r="S599">
        <f>IF($T599="","",$T599)</f>
      </c>
      <c r="U599">
        <f>IF($T599="","",
IF($N599="","",
IF(ISNUMBER(SEARCH("exempt",LOWER($N599))),0,
$T599*(VALUE(SUBSTITUTE($N599,"%",""))/100))))</f>
      </c>
      <c r="AB599">
        <f>IFERROR(IF(FIND(" - ",$K599)&gt;0,MID($K599,FIND(" - ",$K599)+3,LEN($K599)),""),"")</f>
      </c>
      <c r="AK599" t="s">
        <v>1186</v>
      </c>
      <c r="AP599">
        <f>IFERROR(LEFT($K599,FIND(" - ",$K599)-1),$K599)</f>
      </c>
      <c r="AS599">
        <f>IF($CH599&gt;=1,INDEX($AQ:$AQ,$CG599+1),"")</f>
      </c>
      <c r="AT599">
        <f>IF($CH599&gt;=2,INDEX($AQ:$AQ,$CG599+2),"")</f>
      </c>
      <c r="AU599">
        <f>IF($CH599&gt;=3,INDEX($AQ:$AQ,$CG599+3),"")</f>
      </c>
      <c r="AV599">
        <f>IF($CH599&gt;=4,INDEX($AQ:$AQ,$CG599+4),"")</f>
      </c>
      <c r="AW599">
        <f>IF($CH599&gt;=5,INDEX($AQ:$AQ,$CG599+5),"")</f>
      </c>
      <c r="AX599">
        <f>IF($CH599&gt;=6,INDEX($AQ:$AQ,$CG599+6),"")</f>
      </c>
      <c r="AY599">
        <f>IF($CH599&gt;=7,INDEX($AQ:$AQ,$CG599+7),"")</f>
      </c>
      <c r="AZ599">
        <f>IF($CH599&gt;=8,INDEX($AQ:$AQ,$CG599+8),"")</f>
      </c>
      <c r="BA599">
        <f>IF($CH599&gt;=9,INDEX($AQ:$AQ,$CG599+9),"")</f>
      </c>
      <c r="BB599">
        <f>IF($CH599&gt;=10,INDEX($AQ:$AQ,$CG599+10),"")</f>
      </c>
      <c r="BC599">
        <f>IF($CH599&gt;=11,INDEX($AQ:$AQ,$CG599+11),"")</f>
      </c>
      <c r="BD599">
        <f>IF($CH599&gt;=12,INDEX($AQ:$AQ,$CG599+12),"")</f>
      </c>
      <c r="BE599">
        <f>IF($CH599&gt;=13,INDEX($AQ:$AQ,$CG599+13),"")</f>
      </c>
      <c r="BF599">
        <f>IF($CH599&gt;=14,INDEX($AQ:$AQ,$CG599+14),"")</f>
      </c>
      <c r="BG599">
        <f>IF($CH599&gt;=15,INDEX($AQ:$AQ,$CG599+15),"")</f>
      </c>
      <c r="BH599">
        <f>IF($CH599&gt;=16,INDEX($AQ:$AQ,$CG599+16),"")</f>
      </c>
      <c r="BI599">
        <f>IF($CH599&gt;=17,INDEX($AQ:$AQ,$CG599+17),"")</f>
      </c>
      <c r="BJ599">
        <f>IF($CH599&gt;=18,INDEX($AQ:$AQ,$CG599+18),"")</f>
      </c>
      <c r="BK599">
        <f>IF($CH599&gt;=19,INDEX($AQ:$AQ,$CG599+19),"")</f>
      </c>
      <c r="BL599">
        <f>IF($CH599&gt;=20,INDEX($AQ:$AQ,$CG599+20),"")</f>
      </c>
      <c r="BM599">
        <f>IF($CH599&gt;=21,INDEX($AQ:$AQ,$CG599+21),"")</f>
      </c>
      <c r="BN599">
        <f>IF($CH599&gt;=22,INDEX($AQ:$AQ,$CG599+22),"")</f>
      </c>
      <c r="BO599">
        <f>IF($CH599&gt;=23,INDEX($AQ:$AQ,$CG599+23),"")</f>
      </c>
      <c r="BP599">
        <f>IF($CH599&gt;=24,INDEX($AQ:$AQ,$CG599+24),"")</f>
      </c>
      <c r="BQ599">
        <f>IF($CH599&gt;=25,INDEX($AQ:$AQ,$CG599+25),"")</f>
      </c>
      <c r="BR599">
        <f>IF($CH599&gt;=26,INDEX($AQ:$AQ,$CG599+26),"")</f>
      </c>
      <c r="BS599">
        <f>IF($CH599&gt;=27,INDEX($AQ:$AQ,$CG599+27),"")</f>
      </c>
      <c r="BT599">
        <f>IF($CH599&gt;=28,INDEX($AQ:$AQ,$CG599+28),"")</f>
      </c>
      <c r="BU599">
        <f>IF($CH599&gt;=29,INDEX($AQ:$AQ,$CG599+29),"")</f>
      </c>
      <c r="BV599">
        <f>IF($CH599&gt;=30,INDEX($AQ:$AQ,$CG599+30),"")</f>
      </c>
      <c r="BW599">
        <f>IF($CH599&gt;=31,INDEX($AQ:$AQ,$CG599+31),"")</f>
      </c>
      <c r="BX599">
        <f>IF($CH599&gt;=32,INDEX($AQ:$AQ,$CG599+32),"")</f>
      </c>
      <c r="BY599">
        <f>IF($CH599&gt;=33,INDEX($AQ:$AQ,$CG599+33),"")</f>
      </c>
      <c r="BZ599">
        <f>IF($CH599&gt;=34,INDEX($AQ:$AQ,$CG599+34),"")</f>
      </c>
      <c r="CA599">
        <f>IF($CH599&gt;=35,INDEX($AQ:$AQ,$CG599+35),"")</f>
      </c>
      <c r="CB599">
        <f>IF($CH599&gt;=36,INDEX($AQ:$AQ,$CG599+36),"")</f>
      </c>
      <c r="CC599">
        <f>IF($CH599&gt;=37,INDEX($AQ:$AQ,$CG599+37),"")</f>
      </c>
      <c r="CD599">
        <f>IF($CH599&gt;=38,INDEX($AQ:$AQ,$CG599+38),"")</f>
      </c>
      <c r="CE599">
        <f>IF($CH599&gt;=39,INDEX($AQ:$AQ,$CG599+39),"")</f>
      </c>
      <c r="CF599">
        <f>IF($CH599&gt;=40,INDEX($AQ:$AQ,$CG599+40),"")</f>
      </c>
      <c r="CG599">
        <f>IFERROR(MATCH($AP599,$AQ$2:$AQ$134,0)+1,0)</f>
      </c>
      <c r="CH599">
        <f>IFERROR(INDEX($AR$2:$AR$134,MATCH($AP599,$AQ$2:$AQ$134,0)),0)</f>
      </c>
      <c r="CI599">
        <f>IFERROR(LEFT($L599,FIND(" - ",$L599)-1),$L599)</f>
      </c>
      <c r="CL599">
        <f>IF($DG599&gt;=1,INDEX($CJ:$CJ,$DF599+1),"")</f>
      </c>
      <c r="CM599">
        <f>IF($DG599&gt;=2,INDEX($CJ:$CJ,$DF599+2),"")</f>
      </c>
      <c r="CN599">
        <f>IF($DG599&gt;=3,INDEX($CJ:$CJ,$DF599+3),"")</f>
      </c>
      <c r="CO599">
        <f>IF($DG599&gt;=4,INDEX($CJ:$CJ,$DF599+4),"")</f>
      </c>
      <c r="CP599">
        <f>IF($DG599&gt;=5,INDEX($CJ:$CJ,$DF599+5),"")</f>
      </c>
      <c r="CQ599">
        <f>IF($DG599&gt;=6,INDEX($CJ:$CJ,$DF599+6),"")</f>
      </c>
      <c r="CR599">
        <f>IF($DG599&gt;=7,INDEX($CJ:$CJ,$DF599+7),"")</f>
      </c>
      <c r="CS599">
        <f>IF($DG599&gt;=8,INDEX($CJ:$CJ,$DF599+8),"")</f>
      </c>
      <c r="CT599">
        <f>IF($DG599&gt;=9,INDEX($CJ:$CJ,$DF599+9),"")</f>
      </c>
      <c r="CU599">
        <f>IF($DG599&gt;=10,INDEX($CJ:$CJ,$DF599+10),"")</f>
      </c>
      <c r="CV599">
        <f>IF($DG599&gt;=11,INDEX($CJ:$CJ,$DF599+11),"")</f>
      </c>
      <c r="CW599">
        <f>IF($DG599&gt;=12,INDEX($CJ:$CJ,$DF599+12),"")</f>
      </c>
      <c r="CX599">
        <f>IF($DG599&gt;=13,INDEX($CJ:$CJ,$DF599+13),"")</f>
      </c>
      <c r="CY599">
        <f>IF($DG599&gt;=14,INDEX($CJ:$CJ,$DF599+14),"")</f>
      </c>
      <c r="CZ599">
        <f>IF($DG599&gt;=15,INDEX($CJ:$CJ,$DF599+15),"")</f>
      </c>
      <c r="DA599">
        <f>IF($DG599&gt;=16,INDEX($CJ:$CJ,$DF599+16),"")</f>
      </c>
      <c r="DB599">
        <f>IF($DG599&gt;=17,INDEX($CJ:$CJ,$DF599+17),"")</f>
      </c>
      <c r="DC599">
        <f>IF($DG599&gt;=18,INDEX($CJ:$CJ,$DF599+18),"")</f>
      </c>
      <c r="DD599">
        <f>IF($DG599&gt;=19,INDEX($CJ:$CJ,$DF599+19),"")</f>
      </c>
      <c r="DE599">
        <f>IF($DG599&gt;=20,INDEX($CJ:$CJ,$DF599+20),"")</f>
      </c>
      <c r="DF599">
        <f>IFERROR(MATCH($CI599,$CJ$2:$CJ$263,0)+1,0)</f>
      </c>
      <c r="DG599">
        <f>IFERROR(INDEX($CK$2:$CK$263,MATCH($CI599,$CJ$2:$CJ$263,0)),0)</f>
      </c>
      <c r="DH599">
        <f>IFERROR(INDEX($AO:$AO,MATCH($N599,$AN:$AN,0))&amp;"","")</f>
      </c>
      <c r="DL599">
        <f>IF($GO599&gt;=1,INDEX($DI:$DI,$GN599+1),"")</f>
      </c>
      <c r="DM599">
        <f>IF($GO599&gt;=2,INDEX($DI:$DI,$GN599+2),"")</f>
      </c>
      <c r="DN599">
        <f>IF($GO599&gt;=3,INDEX($DI:$DI,$GN599+3),"")</f>
      </c>
      <c r="DO599">
        <f>IF($GO599&gt;=4,INDEX($DI:$DI,$GN599+4),"")</f>
      </c>
      <c r="DP599">
        <f>IF($GO599&gt;=5,INDEX($DI:$DI,$GN599+5),"")</f>
      </c>
      <c r="DQ599">
        <f>IF($GO599&gt;=6,INDEX($DI:$DI,$GN599+6),"")</f>
      </c>
      <c r="DR599">
        <f>IF($GO599&gt;=7,INDEX($DI:$DI,$GN599+7),"")</f>
      </c>
      <c r="DS599">
        <f>IF($GO599&gt;=8,INDEX($DI:$DI,$GN599+8),"")</f>
      </c>
      <c r="DT599">
        <f>IF($GO599&gt;=9,INDEX($DI:$DI,$GN599+9),"")</f>
      </c>
      <c r="DU599">
        <f>IF($GO599&gt;=10,INDEX($DI:$DI,$GN599+10),"")</f>
      </c>
      <c r="DV599">
        <f>IF($GO599&gt;=11,INDEX($DI:$DI,$GN599+11),"")</f>
      </c>
      <c r="DW599">
        <f>IF($GO599&gt;=12,INDEX($DI:$DI,$GN599+12),"")</f>
      </c>
      <c r="DX599">
        <f>IF($GO599&gt;=13,INDEX($DI:$DI,$GN599+13),"")</f>
      </c>
      <c r="DY599">
        <f>IF($GO599&gt;=14,INDEX($DI:$DI,$GN599+14),"")</f>
      </c>
      <c r="DZ599">
        <f>IF($GO599&gt;=15,INDEX($DI:$DI,$GN599+15),"")</f>
      </c>
      <c r="EA599">
        <f>IF($GO599&gt;=16,INDEX($DI:$DI,$GN599+16),"")</f>
      </c>
      <c r="EB599">
        <f>IF($GO599&gt;=17,INDEX($DI:$DI,$GN599+17),"")</f>
      </c>
      <c r="EC599">
        <f>IF($GO599&gt;=18,INDEX($DI:$DI,$GN599+18),"")</f>
      </c>
      <c r="ED599">
        <f>IF($GO599&gt;=19,INDEX($DI:$DI,$GN599+19),"")</f>
      </c>
      <c r="EE599">
        <f>IF($GO599&gt;=20,INDEX($DI:$DI,$GN599+20),"")</f>
      </c>
      <c r="EF599">
        <f>IF($GO599&gt;=21,INDEX($DI:$DI,$GN599+21),"")</f>
      </c>
      <c r="EG599">
        <f>IF($GO599&gt;=22,INDEX($DI:$DI,$GN599+22),"")</f>
      </c>
      <c r="EH599">
        <f>IF($GO599&gt;=23,INDEX($DI:$DI,$GN599+23),"")</f>
      </c>
      <c r="EI599">
        <f>IF($GO599&gt;=24,INDEX($DI:$DI,$GN599+24),"")</f>
      </c>
      <c r="EJ599">
        <f>IF($GO599&gt;=25,INDEX($DI:$DI,$GN599+25),"")</f>
      </c>
      <c r="EK599">
        <f>IF($GO599&gt;=26,INDEX($DI:$DI,$GN599+26),"")</f>
      </c>
      <c r="EL599">
        <f>IF($GO599&gt;=27,INDEX($DI:$DI,$GN599+27),"")</f>
      </c>
      <c r="EM599">
        <f>IF($GO599&gt;=28,INDEX($DI:$DI,$GN599+28),"")</f>
      </c>
      <c r="EN599">
        <f>IF($GO599&gt;=29,INDEX($DI:$DI,$GN599+29),"")</f>
      </c>
      <c r="EO599">
        <f>IF($GO599&gt;=30,INDEX($DI:$DI,$GN599+30),"")</f>
      </c>
      <c r="EP599">
        <f>IF($GO599&gt;=31,INDEX($DI:$DI,$GN599+31),"")</f>
      </c>
      <c r="EQ599">
        <f>IF($GO599&gt;=32,INDEX($DI:$DI,$GN599+32),"")</f>
      </c>
      <c r="ER599">
        <f>IF($GO599&gt;=33,INDEX($DI:$DI,$GN599+33),"")</f>
      </c>
      <c r="ES599">
        <f>IF($GO599&gt;=34,INDEX($DI:$DI,$GN599+34),"")</f>
      </c>
      <c r="ET599">
        <f>IF($GO599&gt;=35,INDEX($DI:$DI,$GN599+35),"")</f>
      </c>
      <c r="EU599">
        <f>IF($GO599&gt;=36,INDEX($DI:$DI,$GN599+36),"")</f>
      </c>
      <c r="EV599">
        <f>IF($GO599&gt;=37,INDEX($DI:$DI,$GN599+37),"")</f>
      </c>
      <c r="EW599">
        <f>IF($GO599&gt;=38,INDEX($DI:$DI,$GN599+38),"")</f>
      </c>
      <c r="EX599">
        <f>IF($GO599&gt;=39,INDEX($DI:$DI,$GN599+39),"")</f>
      </c>
      <c r="EY599">
        <f>IF($GO599&gt;=40,INDEX($DI:$DI,$GN599+40),"")</f>
      </c>
      <c r="EZ599">
        <f>IF($GO599&gt;=1,INDEX($DJ:$DJ,$GN599+1),"")</f>
      </c>
      <c r="FA599">
        <f>IF($GO599&gt;=2,INDEX($DJ:$DJ,$GN599+2),"")</f>
      </c>
      <c r="FB599">
        <f>IF($GO599&gt;=3,INDEX($DJ:$DJ,$GN599+3),"")</f>
      </c>
      <c r="FC599">
        <f>IF($GO599&gt;=4,INDEX($DJ:$DJ,$GN599+4),"")</f>
      </c>
      <c r="FD599">
        <f>IF($GO599&gt;=5,INDEX($DJ:$DJ,$GN599+5),"")</f>
      </c>
      <c r="FE599">
        <f>IF($GO599&gt;=6,INDEX($DJ:$DJ,$GN599+6),"")</f>
      </c>
      <c r="FF599">
        <f>IF($GO599&gt;=7,INDEX($DJ:$DJ,$GN599+7),"")</f>
      </c>
      <c r="FG599">
        <f>IF($GO599&gt;=8,INDEX($DJ:$DJ,$GN599+8),"")</f>
      </c>
      <c r="FH599">
        <f>IF($GO599&gt;=9,INDEX($DJ:$DJ,$GN599+9),"")</f>
      </c>
      <c r="FI599">
        <f>IF($GO599&gt;=10,INDEX($DJ:$DJ,$GN599+10),"")</f>
      </c>
      <c r="FJ599">
        <f>IF($GO599&gt;=11,INDEX($DJ:$DJ,$GN599+11),"")</f>
      </c>
      <c r="FK599">
        <f>IF($GO599&gt;=12,INDEX($DJ:$DJ,$GN599+12),"")</f>
      </c>
      <c r="FL599">
        <f>IF($GO599&gt;=13,INDEX($DJ:$DJ,$GN599+13),"")</f>
      </c>
      <c r="FM599">
        <f>IF($GO599&gt;=14,INDEX($DJ:$DJ,$GN599+14),"")</f>
      </c>
      <c r="FN599">
        <f>IF($GO599&gt;=15,INDEX($DJ:$DJ,$GN599+15),"")</f>
      </c>
      <c r="FO599">
        <f>IF($GO599&gt;=16,INDEX($DJ:$DJ,$GN599+16),"")</f>
      </c>
      <c r="FP599">
        <f>IF($GO599&gt;=17,INDEX($DJ:$DJ,$GN599+17),"")</f>
      </c>
      <c r="FQ599">
        <f>IF($GO599&gt;=18,INDEX($DJ:$DJ,$GN599+18),"")</f>
      </c>
      <c r="FR599">
        <f>IF($GO599&gt;=19,INDEX($DJ:$DJ,$GN599+19),"")</f>
      </c>
      <c r="FS599">
        <f>IF($GO599&gt;=20,INDEX($DJ:$DJ,$GN599+20),"")</f>
      </c>
      <c r="FT599">
        <f>IF($GO599&gt;=21,INDEX($DJ:$DJ,$GN599+21),"")</f>
      </c>
      <c r="FU599">
        <f>IF($GO599&gt;=22,INDEX($DJ:$DJ,$GN599+22),"")</f>
      </c>
      <c r="FV599">
        <f>IF($GO599&gt;=23,INDEX($DJ:$DJ,$GN599+23),"")</f>
      </c>
      <c r="FW599">
        <f>IF($GO599&gt;=24,INDEX($DJ:$DJ,$GN599+24),"")</f>
      </c>
      <c r="FX599">
        <f>IF($GO599&gt;=25,INDEX($DJ:$DJ,$GN599+25),"")</f>
      </c>
      <c r="FY599">
        <f>IF($GO599&gt;=26,INDEX($DJ:$DJ,$GN599+26),"")</f>
      </c>
      <c r="FZ599">
        <f>IF($GO599&gt;=27,INDEX($DJ:$DJ,$GN599+27),"")</f>
      </c>
      <c r="GA599">
        <f>IF($GO599&gt;=28,INDEX($DJ:$DJ,$GN599+28),"")</f>
      </c>
      <c r="GB599">
        <f>IF($GO599&gt;=29,INDEX($DJ:$DJ,$GN599+29),"")</f>
      </c>
      <c r="GC599">
        <f>IF($GO599&gt;=30,INDEX($DJ:$DJ,$GN599+30),"")</f>
      </c>
      <c r="GD599">
        <f>IF($GO599&gt;=31,INDEX($DJ:$DJ,$GN599+31),"")</f>
      </c>
      <c r="GE599">
        <f>IF($GO599&gt;=32,INDEX($DJ:$DJ,$GN599+32),"")</f>
      </c>
      <c r="GF599">
        <f>IF($GO599&gt;=33,INDEX($DJ:$DJ,$GN599+33),"")</f>
      </c>
      <c r="GG599">
        <f>IF($GO599&gt;=34,INDEX($DJ:$DJ,$GN599+34),"")</f>
      </c>
      <c r="GH599">
        <f>IF($GO599&gt;=35,INDEX($DJ:$DJ,$GN599+35),"")</f>
      </c>
      <c r="GI599">
        <f>IF($GO599&gt;=36,INDEX($DJ:$DJ,$GN599+36),"")</f>
      </c>
      <c r="GJ599">
        <f>IF($GO599&gt;=37,INDEX($DJ:$DJ,$GN599+37),"")</f>
      </c>
      <c r="GK599">
        <f>IF($GO599&gt;=38,INDEX($DJ:$DJ,$GN599+38),"")</f>
      </c>
      <c r="GL599">
        <f>IF($GO599&gt;=39,INDEX($DJ:$DJ,$GN599+39),"")</f>
      </c>
      <c r="GM599">
        <f>IF($GO599&gt;=40,INDEX($DJ:$DJ,$GN599+40),"")</f>
      </c>
      <c r="GN599">
        <f>IFERROR(MATCH($DH599,$DI$2:$DI$148,0)+1,0)</f>
      </c>
      <c r="GO599">
        <f>IFERROR(INDEX($DK$2:$DK$148,MATCH($DH599,$DI$2:$DI$148,0)),0)</f>
      </c>
      <c r="GP599">
        <f>IFERROR(MATCH($Y599,$DL$599:$EY$599,0),0)</f>
      </c>
      <c r="GQ599">
        <f>IF($GP599&gt;0,INDEX($EZ$599:$GM$599,$GP599),"")</f>
      </c>
      <c r="GT599">
        <f>IF($JC599&gt;=1,INDEX($GR:$GR,$JB599+1),"")</f>
      </c>
      <c r="GU599">
        <f>IF($JC599&gt;=2,INDEX($GR:$GR,$JB599+2),"")</f>
      </c>
      <c r="GV599">
        <f>IF($JC599&gt;=3,INDEX($GR:$GR,$JB599+3),"")</f>
      </c>
      <c r="GW599">
        <f>IF($JC599&gt;=4,INDEX($GR:$GR,$JB599+4),"")</f>
      </c>
      <c r="GX599">
        <f>IF($JC599&gt;=5,INDEX($GR:$GR,$JB599+5),"")</f>
      </c>
      <c r="GY599">
        <f>IF($JC599&gt;=6,INDEX($GR:$GR,$JB599+6),"")</f>
      </c>
      <c r="GZ599">
        <f>IF($JC599&gt;=7,INDEX($GR:$GR,$JB599+7),"")</f>
      </c>
      <c r="HA599">
        <f>IF($JC599&gt;=8,INDEX($GR:$GR,$JB599+8),"")</f>
      </c>
      <c r="HB599">
        <f>IF($JC599&gt;=9,INDEX($GR:$GR,$JB599+9),"")</f>
      </c>
      <c r="HC599">
        <f>IF($JC599&gt;=10,INDEX($GR:$GR,$JB599+10),"")</f>
      </c>
      <c r="HD599">
        <f>IF($JC599&gt;=11,INDEX($GR:$GR,$JB599+11),"")</f>
      </c>
      <c r="HE599">
        <f>IF($JC599&gt;=12,INDEX($GR:$GR,$JB599+12),"")</f>
      </c>
      <c r="HF599">
        <f>IF($JC599&gt;=13,INDEX($GR:$GR,$JB599+13),"")</f>
      </c>
      <c r="HG599">
        <f>IF($JC599&gt;=14,INDEX($GR:$GR,$JB599+14),"")</f>
      </c>
      <c r="HH599">
        <f>IF($JC599&gt;=15,INDEX($GR:$GR,$JB599+15),"")</f>
      </c>
      <c r="HI599">
        <f>IF($JC599&gt;=16,INDEX($GR:$GR,$JB599+16),"")</f>
      </c>
      <c r="HJ599">
        <f>IF($JC599&gt;=17,INDEX($GR:$GR,$JB599+17),"")</f>
      </c>
      <c r="HK599">
        <f>IF($JC599&gt;=18,INDEX($GR:$GR,$JB599+18),"")</f>
      </c>
      <c r="HL599">
        <f>IF($JC599&gt;=19,INDEX($GR:$GR,$JB599+19),"")</f>
      </c>
      <c r="HM599">
        <f>IF($JC599&gt;=20,INDEX($GR:$GR,$JB599+20),"")</f>
      </c>
      <c r="HN599">
        <f>IF($JC599&gt;=21,INDEX($GR:$GR,$JB599+21),"")</f>
      </c>
      <c r="HO599">
        <f>IF($JC599&gt;=22,INDEX($GR:$GR,$JB599+22),"")</f>
      </c>
      <c r="HP599">
        <f>IF($JC599&gt;=23,INDEX($GR:$GR,$JB599+23),"")</f>
      </c>
      <c r="HQ599">
        <f>IF($JC599&gt;=24,INDEX($GR:$GR,$JB599+24),"")</f>
      </c>
      <c r="HR599">
        <f>IF($JC599&gt;=25,INDEX($GR:$GR,$JB599+25),"")</f>
      </c>
      <c r="HS599">
        <f>IF($JC599&gt;=26,INDEX($GR:$GR,$JB599+26),"")</f>
      </c>
      <c r="HT599">
        <f>IF($JC599&gt;=27,INDEX($GR:$GR,$JB599+27),"")</f>
      </c>
      <c r="HU599">
        <f>IF($JC599&gt;=28,INDEX($GR:$GR,$JB599+28),"")</f>
      </c>
      <c r="HV599">
        <f>IF($JC599&gt;=29,INDEX($GR:$GR,$JB599+29),"")</f>
      </c>
      <c r="HW599">
        <f>IF($JC599&gt;=30,INDEX($GR:$GR,$JB599+30),"")</f>
      </c>
      <c r="HX599">
        <f>IF($JC599&gt;=31,INDEX($GR:$GR,$JB599+31),"")</f>
      </c>
      <c r="HY599">
        <f>IF($JC599&gt;=32,INDEX($GR:$GR,$JB599+32),"")</f>
      </c>
      <c r="HZ599">
        <f>IF($JC599&gt;=33,INDEX($GR:$GR,$JB599+33),"")</f>
      </c>
      <c r="IA599">
        <f>IF($JC599&gt;=34,INDEX($GR:$GR,$JB599+34),"")</f>
      </c>
      <c r="IB599">
        <f>IF($JC599&gt;=35,INDEX($GR:$GR,$JB599+35),"")</f>
      </c>
      <c r="IC599">
        <f>IF($JC599&gt;=36,INDEX($GR:$GR,$JB599+36),"")</f>
      </c>
      <c r="ID599">
        <f>IF($JC599&gt;=37,INDEX($GR:$GR,$JB599+37),"")</f>
      </c>
      <c r="IE599">
        <f>IF($JC599&gt;=38,INDEX($GR:$GR,$JB599+38),"")</f>
      </c>
      <c r="IF599">
        <f>IF($JC599&gt;=39,INDEX($GR:$GR,$JB599+39),"")</f>
      </c>
      <c r="IG599">
        <f>IF($JC599&gt;=40,INDEX($GR:$GR,$JB599+40),"")</f>
      </c>
      <c r="IH599">
        <f>IF($JC599&gt;=41,INDEX($GR:$GR,$JB599+41),"")</f>
      </c>
      <c r="II599">
        <f>IF($JC599&gt;=42,INDEX($GR:$GR,$JB599+42),"")</f>
      </c>
      <c r="IJ599">
        <f>IF($JC599&gt;=43,INDEX($GR:$GR,$JB599+43),"")</f>
      </c>
      <c r="IK599">
        <f>IF($JC599&gt;=44,INDEX($GR:$GR,$JB599+44),"")</f>
      </c>
      <c r="IL599">
        <f>IF($JC599&gt;=45,INDEX($GR:$GR,$JB599+45),"")</f>
      </c>
      <c r="IM599">
        <f>IF($JC599&gt;=46,INDEX($GR:$GR,$JB599+46),"")</f>
      </c>
      <c r="IN599">
        <f>IF($JC599&gt;=47,INDEX($GR:$GR,$JB599+47),"")</f>
      </c>
      <c r="IO599">
        <f>IF($JC599&gt;=48,INDEX($GR:$GR,$JB599+48),"")</f>
      </c>
      <c r="IP599">
        <f>IF($JC599&gt;=49,INDEX($GR:$GR,$JB599+49),"")</f>
      </c>
      <c r="IQ599">
        <f>IF($JC599&gt;=50,INDEX($GR:$GR,$JB599+50),"")</f>
      </c>
      <c r="IR599">
        <f>IF($JC599&gt;=51,INDEX($GR:$GR,$JB599+51),"")</f>
      </c>
      <c r="IS599">
        <f>IF($JC599&gt;=52,INDEX($GR:$GR,$JB599+52),"")</f>
      </c>
      <c r="IT599">
        <f>IF($JC599&gt;=53,INDEX($GR:$GR,$JB599+53),"")</f>
      </c>
      <c r="IU599">
        <f>IF($JC599&gt;=54,INDEX($GR:$GR,$JB599+54),"")</f>
      </c>
      <c r="IV599">
        <f>IF($JC599&gt;=55,INDEX($GR:$GR,$JB599+55),"")</f>
      </c>
      <c r="IW599">
        <f>IF($JC599&gt;=56,INDEX($GR:$GR,$JB599+56),"")</f>
      </c>
      <c r="IX599">
        <f>IF($JC599&gt;=57,INDEX($GR:$GR,$JB599+57),"")</f>
      </c>
      <c r="IY599">
        <f>IF($JC599&gt;=58,INDEX($GR:$GR,$JB599+58),"")</f>
      </c>
      <c r="IZ599">
        <f>IF($JC599&gt;=59,INDEX($GR:$GR,$JB599+59),"")</f>
      </c>
      <c r="JA599">
        <f>IF($JC599&gt;=60,INDEX($GR:$GR,$JB599+60),"")</f>
      </c>
      <c r="JB599">
        <f>IFERROR(MATCH($GQ599,$GR$2:$GR$324,0)+1,0)</f>
      </c>
      <c r="JC599">
        <f>IFERROR(INDEX($GS$2:$GS$324,MATCH($GQ599,$GR$2:$GR$324,0)),0)</f>
      </c>
      <c r="JD599" t="s">
        <v>40</v>
      </c>
      <c r="JE599" t="s">
        <v>40</v>
      </c>
    </row>
    <row r="600" spans="1:265" x14ac:dyDescent="0.25">
      <c r="Q600">
        <f>IF(OR($T600="",$P600=""),"",IFERROR($T600/$P600,0))</f>
      </c>
      <c r="R600">
        <f>IF($T600="","",
SUM($S600,$U600,$Z600,$V600,$X600)*
(1-IF($AA600="",0,VALUE($AA600)/100)))</f>
      </c>
      <c r="S600">
        <f>IF($T600="","",$T600)</f>
      </c>
      <c r="U600">
        <f>IF($T600="","",
IF($N600="","",
IF(ISNUMBER(SEARCH("exempt",LOWER($N600))),0,
$T600*(VALUE(SUBSTITUTE($N600,"%",""))/100))))</f>
      </c>
      <c r="AB600">
        <f>IFERROR(IF(FIND(" - ",$K600)&gt;0,MID($K600,FIND(" - ",$K600)+3,LEN($K600)),""),"")</f>
      </c>
      <c r="AK600" t="s">
        <v>1187</v>
      </c>
      <c r="AP600">
        <f>IFERROR(LEFT($K600,FIND(" - ",$K600)-1),$K600)</f>
      </c>
      <c r="AS600">
        <f>IF($CH600&gt;=1,INDEX($AQ:$AQ,$CG600+1),"")</f>
      </c>
      <c r="AT600">
        <f>IF($CH600&gt;=2,INDEX($AQ:$AQ,$CG600+2),"")</f>
      </c>
      <c r="AU600">
        <f>IF($CH600&gt;=3,INDEX($AQ:$AQ,$CG600+3),"")</f>
      </c>
      <c r="AV600">
        <f>IF($CH600&gt;=4,INDEX($AQ:$AQ,$CG600+4),"")</f>
      </c>
      <c r="AW600">
        <f>IF($CH600&gt;=5,INDEX($AQ:$AQ,$CG600+5),"")</f>
      </c>
      <c r="AX600">
        <f>IF($CH600&gt;=6,INDEX($AQ:$AQ,$CG600+6),"")</f>
      </c>
      <c r="AY600">
        <f>IF($CH600&gt;=7,INDEX($AQ:$AQ,$CG600+7),"")</f>
      </c>
      <c r="AZ600">
        <f>IF($CH600&gt;=8,INDEX($AQ:$AQ,$CG600+8),"")</f>
      </c>
      <c r="BA600">
        <f>IF($CH600&gt;=9,INDEX($AQ:$AQ,$CG600+9),"")</f>
      </c>
      <c r="BB600">
        <f>IF($CH600&gt;=10,INDEX($AQ:$AQ,$CG600+10),"")</f>
      </c>
      <c r="BC600">
        <f>IF($CH600&gt;=11,INDEX($AQ:$AQ,$CG600+11),"")</f>
      </c>
      <c r="BD600">
        <f>IF($CH600&gt;=12,INDEX($AQ:$AQ,$CG600+12),"")</f>
      </c>
      <c r="BE600">
        <f>IF($CH600&gt;=13,INDEX($AQ:$AQ,$CG600+13),"")</f>
      </c>
      <c r="BF600">
        <f>IF($CH600&gt;=14,INDEX($AQ:$AQ,$CG600+14),"")</f>
      </c>
      <c r="BG600">
        <f>IF($CH600&gt;=15,INDEX($AQ:$AQ,$CG600+15),"")</f>
      </c>
      <c r="BH600">
        <f>IF($CH600&gt;=16,INDEX($AQ:$AQ,$CG600+16),"")</f>
      </c>
      <c r="BI600">
        <f>IF($CH600&gt;=17,INDEX($AQ:$AQ,$CG600+17),"")</f>
      </c>
      <c r="BJ600">
        <f>IF($CH600&gt;=18,INDEX($AQ:$AQ,$CG600+18),"")</f>
      </c>
      <c r="BK600">
        <f>IF($CH600&gt;=19,INDEX($AQ:$AQ,$CG600+19),"")</f>
      </c>
      <c r="BL600">
        <f>IF($CH600&gt;=20,INDEX($AQ:$AQ,$CG600+20),"")</f>
      </c>
      <c r="BM600">
        <f>IF($CH600&gt;=21,INDEX($AQ:$AQ,$CG600+21),"")</f>
      </c>
      <c r="BN600">
        <f>IF($CH600&gt;=22,INDEX($AQ:$AQ,$CG600+22),"")</f>
      </c>
      <c r="BO600">
        <f>IF($CH600&gt;=23,INDEX($AQ:$AQ,$CG600+23),"")</f>
      </c>
      <c r="BP600">
        <f>IF($CH600&gt;=24,INDEX($AQ:$AQ,$CG600+24),"")</f>
      </c>
      <c r="BQ600">
        <f>IF($CH600&gt;=25,INDEX($AQ:$AQ,$CG600+25),"")</f>
      </c>
      <c r="BR600">
        <f>IF($CH600&gt;=26,INDEX($AQ:$AQ,$CG600+26),"")</f>
      </c>
      <c r="BS600">
        <f>IF($CH600&gt;=27,INDEX($AQ:$AQ,$CG600+27),"")</f>
      </c>
      <c r="BT600">
        <f>IF($CH600&gt;=28,INDEX($AQ:$AQ,$CG600+28),"")</f>
      </c>
      <c r="BU600">
        <f>IF($CH600&gt;=29,INDEX($AQ:$AQ,$CG600+29),"")</f>
      </c>
      <c r="BV600">
        <f>IF($CH600&gt;=30,INDEX($AQ:$AQ,$CG600+30),"")</f>
      </c>
      <c r="BW600">
        <f>IF($CH600&gt;=31,INDEX($AQ:$AQ,$CG600+31),"")</f>
      </c>
      <c r="BX600">
        <f>IF($CH600&gt;=32,INDEX($AQ:$AQ,$CG600+32),"")</f>
      </c>
      <c r="BY600">
        <f>IF($CH600&gt;=33,INDEX($AQ:$AQ,$CG600+33),"")</f>
      </c>
      <c r="BZ600">
        <f>IF($CH600&gt;=34,INDEX($AQ:$AQ,$CG600+34),"")</f>
      </c>
      <c r="CA600">
        <f>IF($CH600&gt;=35,INDEX($AQ:$AQ,$CG600+35),"")</f>
      </c>
      <c r="CB600">
        <f>IF($CH600&gt;=36,INDEX($AQ:$AQ,$CG600+36),"")</f>
      </c>
      <c r="CC600">
        <f>IF($CH600&gt;=37,INDEX($AQ:$AQ,$CG600+37),"")</f>
      </c>
      <c r="CD600">
        <f>IF($CH600&gt;=38,INDEX($AQ:$AQ,$CG600+38),"")</f>
      </c>
      <c r="CE600">
        <f>IF($CH600&gt;=39,INDEX($AQ:$AQ,$CG600+39),"")</f>
      </c>
      <c r="CF600">
        <f>IF($CH600&gt;=40,INDEX($AQ:$AQ,$CG600+40),"")</f>
      </c>
      <c r="CG600">
        <f>IFERROR(MATCH($AP600,$AQ$2:$AQ$134,0)+1,0)</f>
      </c>
      <c r="CH600">
        <f>IFERROR(INDEX($AR$2:$AR$134,MATCH($AP600,$AQ$2:$AQ$134,0)),0)</f>
      </c>
      <c r="CI600">
        <f>IFERROR(LEFT($L600,FIND(" - ",$L600)-1),$L600)</f>
      </c>
      <c r="CL600">
        <f>IF($DG600&gt;=1,INDEX($CJ:$CJ,$DF600+1),"")</f>
      </c>
      <c r="CM600">
        <f>IF($DG600&gt;=2,INDEX($CJ:$CJ,$DF600+2),"")</f>
      </c>
      <c r="CN600">
        <f>IF($DG600&gt;=3,INDEX($CJ:$CJ,$DF600+3),"")</f>
      </c>
      <c r="CO600">
        <f>IF($DG600&gt;=4,INDEX($CJ:$CJ,$DF600+4),"")</f>
      </c>
      <c r="CP600">
        <f>IF($DG600&gt;=5,INDEX($CJ:$CJ,$DF600+5),"")</f>
      </c>
      <c r="CQ600">
        <f>IF($DG600&gt;=6,INDEX($CJ:$CJ,$DF600+6),"")</f>
      </c>
      <c r="CR600">
        <f>IF($DG600&gt;=7,INDEX($CJ:$CJ,$DF600+7),"")</f>
      </c>
      <c r="CS600">
        <f>IF($DG600&gt;=8,INDEX($CJ:$CJ,$DF600+8),"")</f>
      </c>
      <c r="CT600">
        <f>IF($DG600&gt;=9,INDEX($CJ:$CJ,$DF600+9),"")</f>
      </c>
      <c r="CU600">
        <f>IF($DG600&gt;=10,INDEX($CJ:$CJ,$DF600+10),"")</f>
      </c>
      <c r="CV600">
        <f>IF($DG600&gt;=11,INDEX($CJ:$CJ,$DF600+11),"")</f>
      </c>
      <c r="CW600">
        <f>IF($DG600&gt;=12,INDEX($CJ:$CJ,$DF600+12),"")</f>
      </c>
      <c r="CX600">
        <f>IF($DG600&gt;=13,INDEX($CJ:$CJ,$DF600+13),"")</f>
      </c>
      <c r="CY600">
        <f>IF($DG600&gt;=14,INDEX($CJ:$CJ,$DF600+14),"")</f>
      </c>
      <c r="CZ600">
        <f>IF($DG600&gt;=15,INDEX($CJ:$CJ,$DF600+15),"")</f>
      </c>
      <c r="DA600">
        <f>IF($DG600&gt;=16,INDEX($CJ:$CJ,$DF600+16),"")</f>
      </c>
      <c r="DB600">
        <f>IF($DG600&gt;=17,INDEX($CJ:$CJ,$DF600+17),"")</f>
      </c>
      <c r="DC600">
        <f>IF($DG600&gt;=18,INDEX($CJ:$CJ,$DF600+18),"")</f>
      </c>
      <c r="DD600">
        <f>IF($DG600&gt;=19,INDEX($CJ:$CJ,$DF600+19),"")</f>
      </c>
      <c r="DE600">
        <f>IF($DG600&gt;=20,INDEX($CJ:$CJ,$DF600+20),"")</f>
      </c>
      <c r="DF600">
        <f>IFERROR(MATCH($CI600,$CJ$2:$CJ$263,0)+1,0)</f>
      </c>
      <c r="DG600">
        <f>IFERROR(INDEX($CK$2:$CK$263,MATCH($CI600,$CJ$2:$CJ$263,0)),0)</f>
      </c>
      <c r="DH600">
        <f>IFERROR(INDEX($AO:$AO,MATCH($N600,$AN:$AN,0))&amp;"","")</f>
      </c>
      <c r="DL600">
        <f>IF($GO600&gt;=1,INDEX($DI:$DI,$GN600+1),"")</f>
      </c>
      <c r="DM600">
        <f>IF($GO600&gt;=2,INDEX($DI:$DI,$GN600+2),"")</f>
      </c>
      <c r="DN600">
        <f>IF($GO600&gt;=3,INDEX($DI:$DI,$GN600+3),"")</f>
      </c>
      <c r="DO600">
        <f>IF($GO600&gt;=4,INDEX($DI:$DI,$GN600+4),"")</f>
      </c>
      <c r="DP600">
        <f>IF($GO600&gt;=5,INDEX($DI:$DI,$GN600+5),"")</f>
      </c>
      <c r="DQ600">
        <f>IF($GO600&gt;=6,INDEX($DI:$DI,$GN600+6),"")</f>
      </c>
      <c r="DR600">
        <f>IF($GO600&gt;=7,INDEX($DI:$DI,$GN600+7),"")</f>
      </c>
      <c r="DS600">
        <f>IF($GO600&gt;=8,INDEX($DI:$DI,$GN600+8),"")</f>
      </c>
      <c r="DT600">
        <f>IF($GO600&gt;=9,INDEX($DI:$DI,$GN600+9),"")</f>
      </c>
      <c r="DU600">
        <f>IF($GO600&gt;=10,INDEX($DI:$DI,$GN600+10),"")</f>
      </c>
      <c r="DV600">
        <f>IF($GO600&gt;=11,INDEX($DI:$DI,$GN600+11),"")</f>
      </c>
      <c r="DW600">
        <f>IF($GO600&gt;=12,INDEX($DI:$DI,$GN600+12),"")</f>
      </c>
      <c r="DX600">
        <f>IF($GO600&gt;=13,INDEX($DI:$DI,$GN600+13),"")</f>
      </c>
      <c r="DY600">
        <f>IF($GO600&gt;=14,INDEX($DI:$DI,$GN600+14),"")</f>
      </c>
      <c r="DZ600">
        <f>IF($GO600&gt;=15,INDEX($DI:$DI,$GN600+15),"")</f>
      </c>
      <c r="EA600">
        <f>IF($GO600&gt;=16,INDEX($DI:$DI,$GN600+16),"")</f>
      </c>
      <c r="EB600">
        <f>IF($GO600&gt;=17,INDEX($DI:$DI,$GN600+17),"")</f>
      </c>
      <c r="EC600">
        <f>IF($GO600&gt;=18,INDEX($DI:$DI,$GN600+18),"")</f>
      </c>
      <c r="ED600">
        <f>IF($GO600&gt;=19,INDEX($DI:$DI,$GN600+19),"")</f>
      </c>
      <c r="EE600">
        <f>IF($GO600&gt;=20,INDEX($DI:$DI,$GN600+20),"")</f>
      </c>
      <c r="EF600">
        <f>IF($GO600&gt;=21,INDEX($DI:$DI,$GN600+21),"")</f>
      </c>
      <c r="EG600">
        <f>IF($GO600&gt;=22,INDEX($DI:$DI,$GN600+22),"")</f>
      </c>
      <c r="EH600">
        <f>IF($GO600&gt;=23,INDEX($DI:$DI,$GN600+23),"")</f>
      </c>
      <c r="EI600">
        <f>IF($GO600&gt;=24,INDEX($DI:$DI,$GN600+24),"")</f>
      </c>
      <c r="EJ600">
        <f>IF($GO600&gt;=25,INDEX($DI:$DI,$GN600+25),"")</f>
      </c>
      <c r="EK600">
        <f>IF($GO600&gt;=26,INDEX($DI:$DI,$GN600+26),"")</f>
      </c>
      <c r="EL600">
        <f>IF($GO600&gt;=27,INDEX($DI:$DI,$GN600+27),"")</f>
      </c>
      <c r="EM600">
        <f>IF($GO600&gt;=28,INDEX($DI:$DI,$GN600+28),"")</f>
      </c>
      <c r="EN600">
        <f>IF($GO600&gt;=29,INDEX($DI:$DI,$GN600+29),"")</f>
      </c>
      <c r="EO600">
        <f>IF($GO600&gt;=30,INDEX($DI:$DI,$GN600+30),"")</f>
      </c>
      <c r="EP600">
        <f>IF($GO600&gt;=31,INDEX($DI:$DI,$GN600+31),"")</f>
      </c>
      <c r="EQ600">
        <f>IF($GO600&gt;=32,INDEX($DI:$DI,$GN600+32),"")</f>
      </c>
      <c r="ER600">
        <f>IF($GO600&gt;=33,INDEX($DI:$DI,$GN600+33),"")</f>
      </c>
      <c r="ES600">
        <f>IF($GO600&gt;=34,INDEX($DI:$DI,$GN600+34),"")</f>
      </c>
      <c r="ET600">
        <f>IF($GO600&gt;=35,INDEX($DI:$DI,$GN600+35),"")</f>
      </c>
      <c r="EU600">
        <f>IF($GO600&gt;=36,INDEX($DI:$DI,$GN600+36),"")</f>
      </c>
      <c r="EV600">
        <f>IF($GO600&gt;=37,INDEX($DI:$DI,$GN600+37),"")</f>
      </c>
      <c r="EW600">
        <f>IF($GO600&gt;=38,INDEX($DI:$DI,$GN600+38),"")</f>
      </c>
      <c r="EX600">
        <f>IF($GO600&gt;=39,INDEX($DI:$DI,$GN600+39),"")</f>
      </c>
      <c r="EY600">
        <f>IF($GO600&gt;=40,INDEX($DI:$DI,$GN600+40),"")</f>
      </c>
      <c r="EZ600">
        <f>IF($GO600&gt;=1,INDEX($DJ:$DJ,$GN600+1),"")</f>
      </c>
      <c r="FA600">
        <f>IF($GO600&gt;=2,INDEX($DJ:$DJ,$GN600+2),"")</f>
      </c>
      <c r="FB600">
        <f>IF($GO600&gt;=3,INDEX($DJ:$DJ,$GN600+3),"")</f>
      </c>
      <c r="FC600">
        <f>IF($GO600&gt;=4,INDEX($DJ:$DJ,$GN600+4),"")</f>
      </c>
      <c r="FD600">
        <f>IF($GO600&gt;=5,INDEX($DJ:$DJ,$GN600+5),"")</f>
      </c>
      <c r="FE600">
        <f>IF($GO600&gt;=6,INDEX($DJ:$DJ,$GN600+6),"")</f>
      </c>
      <c r="FF600">
        <f>IF($GO600&gt;=7,INDEX($DJ:$DJ,$GN600+7),"")</f>
      </c>
      <c r="FG600">
        <f>IF($GO600&gt;=8,INDEX($DJ:$DJ,$GN600+8),"")</f>
      </c>
      <c r="FH600">
        <f>IF($GO600&gt;=9,INDEX($DJ:$DJ,$GN600+9),"")</f>
      </c>
      <c r="FI600">
        <f>IF($GO600&gt;=10,INDEX($DJ:$DJ,$GN600+10),"")</f>
      </c>
      <c r="FJ600">
        <f>IF($GO600&gt;=11,INDEX($DJ:$DJ,$GN600+11),"")</f>
      </c>
      <c r="FK600">
        <f>IF($GO600&gt;=12,INDEX($DJ:$DJ,$GN600+12),"")</f>
      </c>
      <c r="FL600">
        <f>IF($GO600&gt;=13,INDEX($DJ:$DJ,$GN600+13),"")</f>
      </c>
      <c r="FM600">
        <f>IF($GO600&gt;=14,INDEX($DJ:$DJ,$GN600+14),"")</f>
      </c>
      <c r="FN600">
        <f>IF($GO600&gt;=15,INDEX($DJ:$DJ,$GN600+15),"")</f>
      </c>
      <c r="FO600">
        <f>IF($GO600&gt;=16,INDEX($DJ:$DJ,$GN600+16),"")</f>
      </c>
      <c r="FP600">
        <f>IF($GO600&gt;=17,INDEX($DJ:$DJ,$GN600+17),"")</f>
      </c>
      <c r="FQ600">
        <f>IF($GO600&gt;=18,INDEX($DJ:$DJ,$GN600+18),"")</f>
      </c>
      <c r="FR600">
        <f>IF($GO600&gt;=19,INDEX($DJ:$DJ,$GN600+19),"")</f>
      </c>
      <c r="FS600">
        <f>IF($GO600&gt;=20,INDEX($DJ:$DJ,$GN600+20),"")</f>
      </c>
      <c r="FT600">
        <f>IF($GO600&gt;=21,INDEX($DJ:$DJ,$GN600+21),"")</f>
      </c>
      <c r="FU600">
        <f>IF($GO600&gt;=22,INDEX($DJ:$DJ,$GN600+22),"")</f>
      </c>
      <c r="FV600">
        <f>IF($GO600&gt;=23,INDEX($DJ:$DJ,$GN600+23),"")</f>
      </c>
      <c r="FW600">
        <f>IF($GO600&gt;=24,INDEX($DJ:$DJ,$GN600+24),"")</f>
      </c>
      <c r="FX600">
        <f>IF($GO600&gt;=25,INDEX($DJ:$DJ,$GN600+25),"")</f>
      </c>
      <c r="FY600">
        <f>IF($GO600&gt;=26,INDEX($DJ:$DJ,$GN600+26),"")</f>
      </c>
      <c r="FZ600">
        <f>IF($GO600&gt;=27,INDEX($DJ:$DJ,$GN600+27),"")</f>
      </c>
      <c r="GA600">
        <f>IF($GO600&gt;=28,INDEX($DJ:$DJ,$GN600+28),"")</f>
      </c>
      <c r="GB600">
        <f>IF($GO600&gt;=29,INDEX($DJ:$DJ,$GN600+29),"")</f>
      </c>
      <c r="GC600">
        <f>IF($GO600&gt;=30,INDEX($DJ:$DJ,$GN600+30),"")</f>
      </c>
      <c r="GD600">
        <f>IF($GO600&gt;=31,INDEX($DJ:$DJ,$GN600+31),"")</f>
      </c>
      <c r="GE600">
        <f>IF($GO600&gt;=32,INDEX($DJ:$DJ,$GN600+32),"")</f>
      </c>
      <c r="GF600">
        <f>IF($GO600&gt;=33,INDEX($DJ:$DJ,$GN600+33),"")</f>
      </c>
      <c r="GG600">
        <f>IF($GO600&gt;=34,INDEX($DJ:$DJ,$GN600+34),"")</f>
      </c>
      <c r="GH600">
        <f>IF($GO600&gt;=35,INDEX($DJ:$DJ,$GN600+35),"")</f>
      </c>
      <c r="GI600">
        <f>IF($GO600&gt;=36,INDEX($DJ:$DJ,$GN600+36),"")</f>
      </c>
      <c r="GJ600">
        <f>IF($GO600&gt;=37,INDEX($DJ:$DJ,$GN600+37),"")</f>
      </c>
      <c r="GK600">
        <f>IF($GO600&gt;=38,INDEX($DJ:$DJ,$GN600+38),"")</f>
      </c>
      <c r="GL600">
        <f>IF($GO600&gt;=39,INDEX($DJ:$DJ,$GN600+39),"")</f>
      </c>
      <c r="GM600">
        <f>IF($GO600&gt;=40,INDEX($DJ:$DJ,$GN600+40),"")</f>
      </c>
      <c r="GN600">
        <f>IFERROR(MATCH($DH600,$DI$2:$DI$148,0)+1,0)</f>
      </c>
      <c r="GO600">
        <f>IFERROR(INDEX($DK$2:$DK$148,MATCH($DH600,$DI$2:$DI$148,0)),0)</f>
      </c>
      <c r="GP600">
        <f>IFERROR(MATCH($Y600,$DL$600:$EY$600,0),0)</f>
      </c>
      <c r="GQ600">
        <f>IF($GP600&gt;0,INDEX($EZ$600:$GM$600,$GP600),"")</f>
      </c>
      <c r="GT600">
        <f>IF($JC600&gt;=1,INDEX($GR:$GR,$JB600+1),"")</f>
      </c>
      <c r="GU600">
        <f>IF($JC600&gt;=2,INDEX($GR:$GR,$JB600+2),"")</f>
      </c>
      <c r="GV600">
        <f>IF($JC600&gt;=3,INDEX($GR:$GR,$JB600+3),"")</f>
      </c>
      <c r="GW600">
        <f>IF($JC600&gt;=4,INDEX($GR:$GR,$JB600+4),"")</f>
      </c>
      <c r="GX600">
        <f>IF($JC600&gt;=5,INDEX($GR:$GR,$JB600+5),"")</f>
      </c>
      <c r="GY600">
        <f>IF($JC600&gt;=6,INDEX($GR:$GR,$JB600+6),"")</f>
      </c>
      <c r="GZ600">
        <f>IF($JC600&gt;=7,INDEX($GR:$GR,$JB600+7),"")</f>
      </c>
      <c r="HA600">
        <f>IF($JC600&gt;=8,INDEX($GR:$GR,$JB600+8),"")</f>
      </c>
      <c r="HB600">
        <f>IF($JC600&gt;=9,INDEX($GR:$GR,$JB600+9),"")</f>
      </c>
      <c r="HC600">
        <f>IF($JC600&gt;=10,INDEX($GR:$GR,$JB600+10),"")</f>
      </c>
      <c r="HD600">
        <f>IF($JC600&gt;=11,INDEX($GR:$GR,$JB600+11),"")</f>
      </c>
      <c r="HE600">
        <f>IF($JC600&gt;=12,INDEX($GR:$GR,$JB600+12),"")</f>
      </c>
      <c r="HF600">
        <f>IF($JC600&gt;=13,INDEX($GR:$GR,$JB600+13),"")</f>
      </c>
      <c r="HG600">
        <f>IF($JC600&gt;=14,INDEX($GR:$GR,$JB600+14),"")</f>
      </c>
      <c r="HH600">
        <f>IF($JC600&gt;=15,INDEX($GR:$GR,$JB600+15),"")</f>
      </c>
      <c r="HI600">
        <f>IF($JC600&gt;=16,INDEX($GR:$GR,$JB600+16),"")</f>
      </c>
      <c r="HJ600">
        <f>IF($JC600&gt;=17,INDEX($GR:$GR,$JB600+17),"")</f>
      </c>
      <c r="HK600">
        <f>IF($JC600&gt;=18,INDEX($GR:$GR,$JB600+18),"")</f>
      </c>
      <c r="HL600">
        <f>IF($JC600&gt;=19,INDEX($GR:$GR,$JB600+19),"")</f>
      </c>
      <c r="HM600">
        <f>IF($JC600&gt;=20,INDEX($GR:$GR,$JB600+20),"")</f>
      </c>
      <c r="HN600">
        <f>IF($JC600&gt;=21,INDEX($GR:$GR,$JB600+21),"")</f>
      </c>
      <c r="HO600">
        <f>IF($JC600&gt;=22,INDEX($GR:$GR,$JB600+22),"")</f>
      </c>
      <c r="HP600">
        <f>IF($JC600&gt;=23,INDEX($GR:$GR,$JB600+23),"")</f>
      </c>
      <c r="HQ600">
        <f>IF($JC600&gt;=24,INDEX($GR:$GR,$JB600+24),"")</f>
      </c>
      <c r="HR600">
        <f>IF($JC600&gt;=25,INDEX($GR:$GR,$JB600+25),"")</f>
      </c>
      <c r="HS600">
        <f>IF($JC600&gt;=26,INDEX($GR:$GR,$JB600+26),"")</f>
      </c>
      <c r="HT600">
        <f>IF($JC600&gt;=27,INDEX($GR:$GR,$JB600+27),"")</f>
      </c>
      <c r="HU600">
        <f>IF($JC600&gt;=28,INDEX($GR:$GR,$JB600+28),"")</f>
      </c>
      <c r="HV600">
        <f>IF($JC600&gt;=29,INDEX($GR:$GR,$JB600+29),"")</f>
      </c>
      <c r="HW600">
        <f>IF($JC600&gt;=30,INDEX($GR:$GR,$JB600+30),"")</f>
      </c>
      <c r="HX600">
        <f>IF($JC600&gt;=31,INDEX($GR:$GR,$JB600+31),"")</f>
      </c>
      <c r="HY600">
        <f>IF($JC600&gt;=32,INDEX($GR:$GR,$JB600+32),"")</f>
      </c>
      <c r="HZ600">
        <f>IF($JC600&gt;=33,INDEX($GR:$GR,$JB600+33),"")</f>
      </c>
      <c r="IA600">
        <f>IF($JC600&gt;=34,INDEX($GR:$GR,$JB600+34),"")</f>
      </c>
      <c r="IB600">
        <f>IF($JC600&gt;=35,INDEX($GR:$GR,$JB600+35),"")</f>
      </c>
      <c r="IC600">
        <f>IF($JC600&gt;=36,INDEX($GR:$GR,$JB600+36),"")</f>
      </c>
      <c r="ID600">
        <f>IF($JC600&gt;=37,INDEX($GR:$GR,$JB600+37),"")</f>
      </c>
      <c r="IE600">
        <f>IF($JC600&gt;=38,INDEX($GR:$GR,$JB600+38),"")</f>
      </c>
      <c r="IF600">
        <f>IF($JC600&gt;=39,INDEX($GR:$GR,$JB600+39),"")</f>
      </c>
      <c r="IG600">
        <f>IF($JC600&gt;=40,INDEX($GR:$GR,$JB600+40),"")</f>
      </c>
      <c r="IH600">
        <f>IF($JC600&gt;=41,INDEX($GR:$GR,$JB600+41),"")</f>
      </c>
      <c r="II600">
        <f>IF($JC600&gt;=42,INDEX($GR:$GR,$JB600+42),"")</f>
      </c>
      <c r="IJ600">
        <f>IF($JC600&gt;=43,INDEX($GR:$GR,$JB600+43),"")</f>
      </c>
      <c r="IK600">
        <f>IF($JC600&gt;=44,INDEX($GR:$GR,$JB600+44),"")</f>
      </c>
      <c r="IL600">
        <f>IF($JC600&gt;=45,INDEX($GR:$GR,$JB600+45),"")</f>
      </c>
      <c r="IM600">
        <f>IF($JC600&gt;=46,INDEX($GR:$GR,$JB600+46),"")</f>
      </c>
      <c r="IN600">
        <f>IF($JC600&gt;=47,INDEX($GR:$GR,$JB600+47),"")</f>
      </c>
      <c r="IO600">
        <f>IF($JC600&gt;=48,INDEX($GR:$GR,$JB600+48),"")</f>
      </c>
      <c r="IP600">
        <f>IF($JC600&gt;=49,INDEX($GR:$GR,$JB600+49),"")</f>
      </c>
      <c r="IQ600">
        <f>IF($JC600&gt;=50,INDEX($GR:$GR,$JB600+50),"")</f>
      </c>
      <c r="IR600">
        <f>IF($JC600&gt;=51,INDEX($GR:$GR,$JB600+51),"")</f>
      </c>
      <c r="IS600">
        <f>IF($JC600&gt;=52,INDEX($GR:$GR,$JB600+52),"")</f>
      </c>
      <c r="IT600">
        <f>IF($JC600&gt;=53,INDEX($GR:$GR,$JB600+53),"")</f>
      </c>
      <c r="IU600">
        <f>IF($JC600&gt;=54,INDEX($GR:$GR,$JB600+54),"")</f>
      </c>
      <c r="IV600">
        <f>IF($JC600&gt;=55,INDEX($GR:$GR,$JB600+55),"")</f>
      </c>
      <c r="IW600">
        <f>IF($JC600&gt;=56,INDEX($GR:$GR,$JB600+56),"")</f>
      </c>
      <c r="IX600">
        <f>IF($JC600&gt;=57,INDEX($GR:$GR,$JB600+57),"")</f>
      </c>
      <c r="IY600">
        <f>IF($JC600&gt;=58,INDEX($GR:$GR,$JB600+58),"")</f>
      </c>
      <c r="IZ600">
        <f>IF($JC600&gt;=59,INDEX($GR:$GR,$JB600+59),"")</f>
      </c>
      <c r="JA600">
        <f>IF($JC600&gt;=60,INDEX($GR:$GR,$JB600+60),"")</f>
      </c>
      <c r="JB600">
        <f>IFERROR(MATCH($GQ600,$GR$2:$GR$324,0)+1,0)</f>
      </c>
      <c r="JC600">
        <f>IFERROR(INDEX($GS$2:$GS$324,MATCH($GQ600,$GR$2:$GR$324,0)),0)</f>
      </c>
      <c r="JD600" t="s">
        <v>40</v>
      </c>
      <c r="JE600" t="s">
        <v>40</v>
      </c>
    </row>
    <row r="601" spans="1:265" x14ac:dyDescent="0.25">
      <c r="Q601">
        <f>IF(OR($T601="",$P601=""),"",IFERROR($T601/$P601,0))</f>
      </c>
      <c r="R601">
        <f>IF($T601="","",
SUM($S601,$U601,$Z601,$V601,$X601)*
(1-IF($AA601="",0,VALUE($AA601)/100)))</f>
      </c>
      <c r="S601">
        <f>IF($T601="","",$T601)</f>
      </c>
      <c r="U601">
        <f>IF($T601="","",
IF($N601="","",
IF(ISNUMBER(SEARCH("exempt",LOWER($N601))),0,
$T601*(VALUE(SUBSTITUTE($N601,"%",""))/100))))</f>
      </c>
      <c r="AB601">
        <f>IFERROR(IF(FIND(" - ",$K601)&gt;0,MID($K601,FIND(" - ",$K601)+3,LEN($K601)),""),"")</f>
      </c>
      <c r="AK601" t="s">
        <v>1188</v>
      </c>
      <c r="AP601">
        <f>IFERROR(LEFT($K601,FIND(" - ",$K601)-1),$K601)</f>
      </c>
      <c r="AS601">
        <f>IF($CH601&gt;=1,INDEX($AQ:$AQ,$CG601+1),"")</f>
      </c>
      <c r="AT601">
        <f>IF($CH601&gt;=2,INDEX($AQ:$AQ,$CG601+2),"")</f>
      </c>
      <c r="AU601">
        <f>IF($CH601&gt;=3,INDEX($AQ:$AQ,$CG601+3),"")</f>
      </c>
      <c r="AV601">
        <f>IF($CH601&gt;=4,INDEX($AQ:$AQ,$CG601+4),"")</f>
      </c>
      <c r="AW601">
        <f>IF($CH601&gt;=5,INDEX($AQ:$AQ,$CG601+5),"")</f>
      </c>
      <c r="AX601">
        <f>IF($CH601&gt;=6,INDEX($AQ:$AQ,$CG601+6),"")</f>
      </c>
      <c r="AY601">
        <f>IF($CH601&gt;=7,INDEX($AQ:$AQ,$CG601+7),"")</f>
      </c>
      <c r="AZ601">
        <f>IF($CH601&gt;=8,INDEX($AQ:$AQ,$CG601+8),"")</f>
      </c>
      <c r="BA601">
        <f>IF($CH601&gt;=9,INDEX($AQ:$AQ,$CG601+9),"")</f>
      </c>
      <c r="BB601">
        <f>IF($CH601&gt;=10,INDEX($AQ:$AQ,$CG601+10),"")</f>
      </c>
      <c r="BC601">
        <f>IF($CH601&gt;=11,INDEX($AQ:$AQ,$CG601+11),"")</f>
      </c>
      <c r="BD601">
        <f>IF($CH601&gt;=12,INDEX($AQ:$AQ,$CG601+12),"")</f>
      </c>
      <c r="BE601">
        <f>IF($CH601&gt;=13,INDEX($AQ:$AQ,$CG601+13),"")</f>
      </c>
      <c r="BF601">
        <f>IF($CH601&gt;=14,INDEX($AQ:$AQ,$CG601+14),"")</f>
      </c>
      <c r="BG601">
        <f>IF($CH601&gt;=15,INDEX($AQ:$AQ,$CG601+15),"")</f>
      </c>
      <c r="BH601">
        <f>IF($CH601&gt;=16,INDEX($AQ:$AQ,$CG601+16),"")</f>
      </c>
      <c r="BI601">
        <f>IF($CH601&gt;=17,INDEX($AQ:$AQ,$CG601+17),"")</f>
      </c>
      <c r="BJ601">
        <f>IF($CH601&gt;=18,INDEX($AQ:$AQ,$CG601+18),"")</f>
      </c>
      <c r="BK601">
        <f>IF($CH601&gt;=19,INDEX($AQ:$AQ,$CG601+19),"")</f>
      </c>
      <c r="BL601">
        <f>IF($CH601&gt;=20,INDEX($AQ:$AQ,$CG601+20),"")</f>
      </c>
      <c r="BM601">
        <f>IF($CH601&gt;=21,INDEX($AQ:$AQ,$CG601+21),"")</f>
      </c>
      <c r="BN601">
        <f>IF($CH601&gt;=22,INDEX($AQ:$AQ,$CG601+22),"")</f>
      </c>
      <c r="BO601">
        <f>IF($CH601&gt;=23,INDEX($AQ:$AQ,$CG601+23),"")</f>
      </c>
      <c r="BP601">
        <f>IF($CH601&gt;=24,INDEX($AQ:$AQ,$CG601+24),"")</f>
      </c>
      <c r="BQ601">
        <f>IF($CH601&gt;=25,INDEX($AQ:$AQ,$CG601+25),"")</f>
      </c>
      <c r="BR601">
        <f>IF($CH601&gt;=26,INDEX($AQ:$AQ,$CG601+26),"")</f>
      </c>
      <c r="BS601">
        <f>IF($CH601&gt;=27,INDEX($AQ:$AQ,$CG601+27),"")</f>
      </c>
      <c r="BT601">
        <f>IF($CH601&gt;=28,INDEX($AQ:$AQ,$CG601+28),"")</f>
      </c>
      <c r="BU601">
        <f>IF($CH601&gt;=29,INDEX($AQ:$AQ,$CG601+29),"")</f>
      </c>
      <c r="BV601">
        <f>IF($CH601&gt;=30,INDEX($AQ:$AQ,$CG601+30),"")</f>
      </c>
      <c r="BW601">
        <f>IF($CH601&gt;=31,INDEX($AQ:$AQ,$CG601+31),"")</f>
      </c>
      <c r="BX601">
        <f>IF($CH601&gt;=32,INDEX($AQ:$AQ,$CG601+32),"")</f>
      </c>
      <c r="BY601">
        <f>IF($CH601&gt;=33,INDEX($AQ:$AQ,$CG601+33),"")</f>
      </c>
      <c r="BZ601">
        <f>IF($CH601&gt;=34,INDEX($AQ:$AQ,$CG601+34),"")</f>
      </c>
      <c r="CA601">
        <f>IF($CH601&gt;=35,INDEX($AQ:$AQ,$CG601+35),"")</f>
      </c>
      <c r="CB601">
        <f>IF($CH601&gt;=36,INDEX($AQ:$AQ,$CG601+36),"")</f>
      </c>
      <c r="CC601">
        <f>IF($CH601&gt;=37,INDEX($AQ:$AQ,$CG601+37),"")</f>
      </c>
      <c r="CD601">
        <f>IF($CH601&gt;=38,INDEX($AQ:$AQ,$CG601+38),"")</f>
      </c>
      <c r="CE601">
        <f>IF($CH601&gt;=39,INDEX($AQ:$AQ,$CG601+39),"")</f>
      </c>
      <c r="CF601">
        <f>IF($CH601&gt;=40,INDEX($AQ:$AQ,$CG601+40),"")</f>
      </c>
      <c r="CG601">
        <f>IFERROR(MATCH($AP601,$AQ$2:$AQ$134,0)+1,0)</f>
      </c>
      <c r="CH601">
        <f>IFERROR(INDEX($AR$2:$AR$134,MATCH($AP601,$AQ$2:$AQ$134,0)),0)</f>
      </c>
      <c r="CI601">
        <f>IFERROR(LEFT($L601,FIND(" - ",$L601)-1),$L601)</f>
      </c>
      <c r="CL601">
        <f>IF($DG601&gt;=1,INDEX($CJ:$CJ,$DF601+1),"")</f>
      </c>
      <c r="CM601">
        <f>IF($DG601&gt;=2,INDEX($CJ:$CJ,$DF601+2),"")</f>
      </c>
      <c r="CN601">
        <f>IF($DG601&gt;=3,INDEX($CJ:$CJ,$DF601+3),"")</f>
      </c>
      <c r="CO601">
        <f>IF($DG601&gt;=4,INDEX($CJ:$CJ,$DF601+4),"")</f>
      </c>
      <c r="CP601">
        <f>IF($DG601&gt;=5,INDEX($CJ:$CJ,$DF601+5),"")</f>
      </c>
      <c r="CQ601">
        <f>IF($DG601&gt;=6,INDEX($CJ:$CJ,$DF601+6),"")</f>
      </c>
      <c r="CR601">
        <f>IF($DG601&gt;=7,INDEX($CJ:$CJ,$DF601+7),"")</f>
      </c>
      <c r="CS601">
        <f>IF($DG601&gt;=8,INDEX($CJ:$CJ,$DF601+8),"")</f>
      </c>
      <c r="CT601">
        <f>IF($DG601&gt;=9,INDEX($CJ:$CJ,$DF601+9),"")</f>
      </c>
      <c r="CU601">
        <f>IF($DG601&gt;=10,INDEX($CJ:$CJ,$DF601+10),"")</f>
      </c>
      <c r="CV601">
        <f>IF($DG601&gt;=11,INDEX($CJ:$CJ,$DF601+11),"")</f>
      </c>
      <c r="CW601">
        <f>IF($DG601&gt;=12,INDEX($CJ:$CJ,$DF601+12),"")</f>
      </c>
      <c r="CX601">
        <f>IF($DG601&gt;=13,INDEX($CJ:$CJ,$DF601+13),"")</f>
      </c>
      <c r="CY601">
        <f>IF($DG601&gt;=14,INDEX($CJ:$CJ,$DF601+14),"")</f>
      </c>
      <c r="CZ601">
        <f>IF($DG601&gt;=15,INDEX($CJ:$CJ,$DF601+15),"")</f>
      </c>
      <c r="DA601">
        <f>IF($DG601&gt;=16,INDEX($CJ:$CJ,$DF601+16),"")</f>
      </c>
      <c r="DB601">
        <f>IF($DG601&gt;=17,INDEX($CJ:$CJ,$DF601+17),"")</f>
      </c>
      <c r="DC601">
        <f>IF($DG601&gt;=18,INDEX($CJ:$CJ,$DF601+18),"")</f>
      </c>
      <c r="DD601">
        <f>IF($DG601&gt;=19,INDEX($CJ:$CJ,$DF601+19),"")</f>
      </c>
      <c r="DE601">
        <f>IF($DG601&gt;=20,INDEX($CJ:$CJ,$DF601+20),"")</f>
      </c>
      <c r="DF601">
        <f>IFERROR(MATCH($CI601,$CJ$2:$CJ$263,0)+1,0)</f>
      </c>
      <c r="DG601">
        <f>IFERROR(INDEX($CK$2:$CK$263,MATCH($CI601,$CJ$2:$CJ$263,0)),0)</f>
      </c>
      <c r="DH601">
        <f>IFERROR(INDEX($AO:$AO,MATCH($N601,$AN:$AN,0))&amp;"","")</f>
      </c>
      <c r="DL601">
        <f>IF($GO601&gt;=1,INDEX($DI:$DI,$GN601+1),"")</f>
      </c>
      <c r="DM601">
        <f>IF($GO601&gt;=2,INDEX($DI:$DI,$GN601+2),"")</f>
      </c>
      <c r="DN601">
        <f>IF($GO601&gt;=3,INDEX($DI:$DI,$GN601+3),"")</f>
      </c>
      <c r="DO601">
        <f>IF($GO601&gt;=4,INDEX($DI:$DI,$GN601+4),"")</f>
      </c>
      <c r="DP601">
        <f>IF($GO601&gt;=5,INDEX($DI:$DI,$GN601+5),"")</f>
      </c>
      <c r="DQ601">
        <f>IF($GO601&gt;=6,INDEX($DI:$DI,$GN601+6),"")</f>
      </c>
      <c r="DR601">
        <f>IF($GO601&gt;=7,INDEX($DI:$DI,$GN601+7),"")</f>
      </c>
      <c r="DS601">
        <f>IF($GO601&gt;=8,INDEX($DI:$DI,$GN601+8),"")</f>
      </c>
      <c r="DT601">
        <f>IF($GO601&gt;=9,INDEX($DI:$DI,$GN601+9),"")</f>
      </c>
      <c r="DU601">
        <f>IF($GO601&gt;=10,INDEX($DI:$DI,$GN601+10),"")</f>
      </c>
      <c r="DV601">
        <f>IF($GO601&gt;=11,INDEX($DI:$DI,$GN601+11),"")</f>
      </c>
      <c r="DW601">
        <f>IF($GO601&gt;=12,INDEX($DI:$DI,$GN601+12),"")</f>
      </c>
      <c r="DX601">
        <f>IF($GO601&gt;=13,INDEX($DI:$DI,$GN601+13),"")</f>
      </c>
      <c r="DY601">
        <f>IF($GO601&gt;=14,INDEX($DI:$DI,$GN601+14),"")</f>
      </c>
      <c r="DZ601">
        <f>IF($GO601&gt;=15,INDEX($DI:$DI,$GN601+15),"")</f>
      </c>
      <c r="EA601">
        <f>IF($GO601&gt;=16,INDEX($DI:$DI,$GN601+16),"")</f>
      </c>
      <c r="EB601">
        <f>IF($GO601&gt;=17,INDEX($DI:$DI,$GN601+17),"")</f>
      </c>
      <c r="EC601">
        <f>IF($GO601&gt;=18,INDEX($DI:$DI,$GN601+18),"")</f>
      </c>
      <c r="ED601">
        <f>IF($GO601&gt;=19,INDEX($DI:$DI,$GN601+19),"")</f>
      </c>
      <c r="EE601">
        <f>IF($GO601&gt;=20,INDEX($DI:$DI,$GN601+20),"")</f>
      </c>
      <c r="EF601">
        <f>IF($GO601&gt;=21,INDEX($DI:$DI,$GN601+21),"")</f>
      </c>
      <c r="EG601">
        <f>IF($GO601&gt;=22,INDEX($DI:$DI,$GN601+22),"")</f>
      </c>
      <c r="EH601">
        <f>IF($GO601&gt;=23,INDEX($DI:$DI,$GN601+23),"")</f>
      </c>
      <c r="EI601">
        <f>IF($GO601&gt;=24,INDEX($DI:$DI,$GN601+24),"")</f>
      </c>
      <c r="EJ601">
        <f>IF($GO601&gt;=25,INDEX($DI:$DI,$GN601+25),"")</f>
      </c>
      <c r="EK601">
        <f>IF($GO601&gt;=26,INDEX($DI:$DI,$GN601+26),"")</f>
      </c>
      <c r="EL601">
        <f>IF($GO601&gt;=27,INDEX($DI:$DI,$GN601+27),"")</f>
      </c>
      <c r="EM601">
        <f>IF($GO601&gt;=28,INDEX($DI:$DI,$GN601+28),"")</f>
      </c>
      <c r="EN601">
        <f>IF($GO601&gt;=29,INDEX($DI:$DI,$GN601+29),"")</f>
      </c>
      <c r="EO601">
        <f>IF($GO601&gt;=30,INDEX($DI:$DI,$GN601+30),"")</f>
      </c>
      <c r="EP601">
        <f>IF($GO601&gt;=31,INDEX($DI:$DI,$GN601+31),"")</f>
      </c>
      <c r="EQ601">
        <f>IF($GO601&gt;=32,INDEX($DI:$DI,$GN601+32),"")</f>
      </c>
      <c r="ER601">
        <f>IF($GO601&gt;=33,INDEX($DI:$DI,$GN601+33),"")</f>
      </c>
      <c r="ES601">
        <f>IF($GO601&gt;=34,INDEX($DI:$DI,$GN601+34),"")</f>
      </c>
      <c r="ET601">
        <f>IF($GO601&gt;=35,INDEX($DI:$DI,$GN601+35),"")</f>
      </c>
      <c r="EU601">
        <f>IF($GO601&gt;=36,INDEX($DI:$DI,$GN601+36),"")</f>
      </c>
      <c r="EV601">
        <f>IF($GO601&gt;=37,INDEX($DI:$DI,$GN601+37),"")</f>
      </c>
      <c r="EW601">
        <f>IF($GO601&gt;=38,INDEX($DI:$DI,$GN601+38),"")</f>
      </c>
      <c r="EX601">
        <f>IF($GO601&gt;=39,INDEX($DI:$DI,$GN601+39),"")</f>
      </c>
      <c r="EY601">
        <f>IF($GO601&gt;=40,INDEX($DI:$DI,$GN601+40),"")</f>
      </c>
      <c r="EZ601">
        <f>IF($GO601&gt;=1,INDEX($DJ:$DJ,$GN601+1),"")</f>
      </c>
      <c r="FA601">
        <f>IF($GO601&gt;=2,INDEX($DJ:$DJ,$GN601+2),"")</f>
      </c>
      <c r="FB601">
        <f>IF($GO601&gt;=3,INDEX($DJ:$DJ,$GN601+3),"")</f>
      </c>
      <c r="FC601">
        <f>IF($GO601&gt;=4,INDEX($DJ:$DJ,$GN601+4),"")</f>
      </c>
      <c r="FD601">
        <f>IF($GO601&gt;=5,INDEX($DJ:$DJ,$GN601+5),"")</f>
      </c>
      <c r="FE601">
        <f>IF($GO601&gt;=6,INDEX($DJ:$DJ,$GN601+6),"")</f>
      </c>
      <c r="FF601">
        <f>IF($GO601&gt;=7,INDEX($DJ:$DJ,$GN601+7),"")</f>
      </c>
      <c r="FG601">
        <f>IF($GO601&gt;=8,INDEX($DJ:$DJ,$GN601+8),"")</f>
      </c>
      <c r="FH601">
        <f>IF($GO601&gt;=9,INDEX($DJ:$DJ,$GN601+9),"")</f>
      </c>
      <c r="FI601">
        <f>IF($GO601&gt;=10,INDEX($DJ:$DJ,$GN601+10),"")</f>
      </c>
      <c r="FJ601">
        <f>IF($GO601&gt;=11,INDEX($DJ:$DJ,$GN601+11),"")</f>
      </c>
      <c r="FK601">
        <f>IF($GO601&gt;=12,INDEX($DJ:$DJ,$GN601+12),"")</f>
      </c>
      <c r="FL601">
        <f>IF($GO601&gt;=13,INDEX($DJ:$DJ,$GN601+13),"")</f>
      </c>
      <c r="FM601">
        <f>IF($GO601&gt;=14,INDEX($DJ:$DJ,$GN601+14),"")</f>
      </c>
      <c r="FN601">
        <f>IF($GO601&gt;=15,INDEX($DJ:$DJ,$GN601+15),"")</f>
      </c>
      <c r="FO601">
        <f>IF($GO601&gt;=16,INDEX($DJ:$DJ,$GN601+16),"")</f>
      </c>
      <c r="FP601">
        <f>IF($GO601&gt;=17,INDEX($DJ:$DJ,$GN601+17),"")</f>
      </c>
      <c r="FQ601">
        <f>IF($GO601&gt;=18,INDEX($DJ:$DJ,$GN601+18),"")</f>
      </c>
      <c r="FR601">
        <f>IF($GO601&gt;=19,INDEX($DJ:$DJ,$GN601+19),"")</f>
      </c>
      <c r="FS601">
        <f>IF($GO601&gt;=20,INDEX($DJ:$DJ,$GN601+20),"")</f>
      </c>
      <c r="FT601">
        <f>IF($GO601&gt;=21,INDEX($DJ:$DJ,$GN601+21),"")</f>
      </c>
      <c r="FU601">
        <f>IF($GO601&gt;=22,INDEX($DJ:$DJ,$GN601+22),"")</f>
      </c>
      <c r="FV601">
        <f>IF($GO601&gt;=23,INDEX($DJ:$DJ,$GN601+23),"")</f>
      </c>
      <c r="FW601">
        <f>IF($GO601&gt;=24,INDEX($DJ:$DJ,$GN601+24),"")</f>
      </c>
      <c r="FX601">
        <f>IF($GO601&gt;=25,INDEX($DJ:$DJ,$GN601+25),"")</f>
      </c>
      <c r="FY601">
        <f>IF($GO601&gt;=26,INDEX($DJ:$DJ,$GN601+26),"")</f>
      </c>
      <c r="FZ601">
        <f>IF($GO601&gt;=27,INDEX($DJ:$DJ,$GN601+27),"")</f>
      </c>
      <c r="GA601">
        <f>IF($GO601&gt;=28,INDEX($DJ:$DJ,$GN601+28),"")</f>
      </c>
      <c r="GB601">
        <f>IF($GO601&gt;=29,INDEX($DJ:$DJ,$GN601+29),"")</f>
      </c>
      <c r="GC601">
        <f>IF($GO601&gt;=30,INDEX($DJ:$DJ,$GN601+30),"")</f>
      </c>
      <c r="GD601">
        <f>IF($GO601&gt;=31,INDEX($DJ:$DJ,$GN601+31),"")</f>
      </c>
      <c r="GE601">
        <f>IF($GO601&gt;=32,INDEX($DJ:$DJ,$GN601+32),"")</f>
      </c>
      <c r="GF601">
        <f>IF($GO601&gt;=33,INDEX($DJ:$DJ,$GN601+33),"")</f>
      </c>
      <c r="GG601">
        <f>IF($GO601&gt;=34,INDEX($DJ:$DJ,$GN601+34),"")</f>
      </c>
      <c r="GH601">
        <f>IF($GO601&gt;=35,INDEX($DJ:$DJ,$GN601+35),"")</f>
      </c>
      <c r="GI601">
        <f>IF($GO601&gt;=36,INDEX($DJ:$DJ,$GN601+36),"")</f>
      </c>
      <c r="GJ601">
        <f>IF($GO601&gt;=37,INDEX($DJ:$DJ,$GN601+37),"")</f>
      </c>
      <c r="GK601">
        <f>IF($GO601&gt;=38,INDEX($DJ:$DJ,$GN601+38),"")</f>
      </c>
      <c r="GL601">
        <f>IF($GO601&gt;=39,INDEX($DJ:$DJ,$GN601+39),"")</f>
      </c>
      <c r="GM601">
        <f>IF($GO601&gt;=40,INDEX($DJ:$DJ,$GN601+40),"")</f>
      </c>
      <c r="GN601">
        <f>IFERROR(MATCH($DH601,$DI$2:$DI$148,0)+1,0)</f>
      </c>
      <c r="GO601">
        <f>IFERROR(INDEX($DK$2:$DK$148,MATCH($DH601,$DI$2:$DI$148,0)),0)</f>
      </c>
      <c r="GP601">
        <f>IFERROR(MATCH($Y601,$DL$601:$EY$601,0),0)</f>
      </c>
      <c r="GQ601">
        <f>IF($GP601&gt;0,INDEX($EZ$601:$GM$601,$GP601),"")</f>
      </c>
      <c r="GT601">
        <f>IF($JC601&gt;=1,INDEX($GR:$GR,$JB601+1),"")</f>
      </c>
      <c r="GU601">
        <f>IF($JC601&gt;=2,INDEX($GR:$GR,$JB601+2),"")</f>
      </c>
      <c r="GV601">
        <f>IF($JC601&gt;=3,INDEX($GR:$GR,$JB601+3),"")</f>
      </c>
      <c r="GW601">
        <f>IF($JC601&gt;=4,INDEX($GR:$GR,$JB601+4),"")</f>
      </c>
      <c r="GX601">
        <f>IF($JC601&gt;=5,INDEX($GR:$GR,$JB601+5),"")</f>
      </c>
      <c r="GY601">
        <f>IF($JC601&gt;=6,INDEX($GR:$GR,$JB601+6),"")</f>
      </c>
      <c r="GZ601">
        <f>IF($JC601&gt;=7,INDEX($GR:$GR,$JB601+7),"")</f>
      </c>
      <c r="HA601">
        <f>IF($JC601&gt;=8,INDEX($GR:$GR,$JB601+8),"")</f>
      </c>
      <c r="HB601">
        <f>IF($JC601&gt;=9,INDEX($GR:$GR,$JB601+9),"")</f>
      </c>
      <c r="HC601">
        <f>IF($JC601&gt;=10,INDEX($GR:$GR,$JB601+10),"")</f>
      </c>
      <c r="HD601">
        <f>IF($JC601&gt;=11,INDEX($GR:$GR,$JB601+11),"")</f>
      </c>
      <c r="HE601">
        <f>IF($JC601&gt;=12,INDEX($GR:$GR,$JB601+12),"")</f>
      </c>
      <c r="HF601">
        <f>IF($JC601&gt;=13,INDEX($GR:$GR,$JB601+13),"")</f>
      </c>
      <c r="HG601">
        <f>IF($JC601&gt;=14,INDEX($GR:$GR,$JB601+14),"")</f>
      </c>
      <c r="HH601">
        <f>IF($JC601&gt;=15,INDEX($GR:$GR,$JB601+15),"")</f>
      </c>
      <c r="HI601">
        <f>IF($JC601&gt;=16,INDEX($GR:$GR,$JB601+16),"")</f>
      </c>
      <c r="HJ601">
        <f>IF($JC601&gt;=17,INDEX($GR:$GR,$JB601+17),"")</f>
      </c>
      <c r="HK601">
        <f>IF($JC601&gt;=18,INDEX($GR:$GR,$JB601+18),"")</f>
      </c>
      <c r="HL601">
        <f>IF($JC601&gt;=19,INDEX($GR:$GR,$JB601+19),"")</f>
      </c>
      <c r="HM601">
        <f>IF($JC601&gt;=20,INDEX($GR:$GR,$JB601+20),"")</f>
      </c>
      <c r="HN601">
        <f>IF($JC601&gt;=21,INDEX($GR:$GR,$JB601+21),"")</f>
      </c>
      <c r="HO601">
        <f>IF($JC601&gt;=22,INDEX($GR:$GR,$JB601+22),"")</f>
      </c>
      <c r="HP601">
        <f>IF($JC601&gt;=23,INDEX($GR:$GR,$JB601+23),"")</f>
      </c>
      <c r="HQ601">
        <f>IF($JC601&gt;=24,INDEX($GR:$GR,$JB601+24),"")</f>
      </c>
      <c r="HR601">
        <f>IF($JC601&gt;=25,INDEX($GR:$GR,$JB601+25),"")</f>
      </c>
      <c r="HS601">
        <f>IF($JC601&gt;=26,INDEX($GR:$GR,$JB601+26),"")</f>
      </c>
      <c r="HT601">
        <f>IF($JC601&gt;=27,INDEX($GR:$GR,$JB601+27),"")</f>
      </c>
      <c r="HU601">
        <f>IF($JC601&gt;=28,INDEX($GR:$GR,$JB601+28),"")</f>
      </c>
      <c r="HV601">
        <f>IF($JC601&gt;=29,INDEX($GR:$GR,$JB601+29),"")</f>
      </c>
      <c r="HW601">
        <f>IF($JC601&gt;=30,INDEX($GR:$GR,$JB601+30),"")</f>
      </c>
      <c r="HX601">
        <f>IF($JC601&gt;=31,INDEX($GR:$GR,$JB601+31),"")</f>
      </c>
      <c r="HY601">
        <f>IF($JC601&gt;=32,INDEX($GR:$GR,$JB601+32),"")</f>
      </c>
      <c r="HZ601">
        <f>IF($JC601&gt;=33,INDEX($GR:$GR,$JB601+33),"")</f>
      </c>
      <c r="IA601">
        <f>IF($JC601&gt;=34,INDEX($GR:$GR,$JB601+34),"")</f>
      </c>
      <c r="IB601">
        <f>IF($JC601&gt;=35,INDEX($GR:$GR,$JB601+35),"")</f>
      </c>
      <c r="IC601">
        <f>IF($JC601&gt;=36,INDEX($GR:$GR,$JB601+36),"")</f>
      </c>
      <c r="ID601">
        <f>IF($JC601&gt;=37,INDEX($GR:$GR,$JB601+37),"")</f>
      </c>
      <c r="IE601">
        <f>IF($JC601&gt;=38,INDEX($GR:$GR,$JB601+38),"")</f>
      </c>
      <c r="IF601">
        <f>IF($JC601&gt;=39,INDEX($GR:$GR,$JB601+39),"")</f>
      </c>
      <c r="IG601">
        <f>IF($JC601&gt;=40,INDEX($GR:$GR,$JB601+40),"")</f>
      </c>
      <c r="IH601">
        <f>IF($JC601&gt;=41,INDEX($GR:$GR,$JB601+41),"")</f>
      </c>
      <c r="II601">
        <f>IF($JC601&gt;=42,INDEX($GR:$GR,$JB601+42),"")</f>
      </c>
      <c r="IJ601">
        <f>IF($JC601&gt;=43,INDEX($GR:$GR,$JB601+43),"")</f>
      </c>
      <c r="IK601">
        <f>IF($JC601&gt;=44,INDEX($GR:$GR,$JB601+44),"")</f>
      </c>
      <c r="IL601">
        <f>IF($JC601&gt;=45,INDEX($GR:$GR,$JB601+45),"")</f>
      </c>
      <c r="IM601">
        <f>IF($JC601&gt;=46,INDEX($GR:$GR,$JB601+46),"")</f>
      </c>
      <c r="IN601">
        <f>IF($JC601&gt;=47,INDEX($GR:$GR,$JB601+47),"")</f>
      </c>
      <c r="IO601">
        <f>IF($JC601&gt;=48,INDEX($GR:$GR,$JB601+48),"")</f>
      </c>
      <c r="IP601">
        <f>IF($JC601&gt;=49,INDEX($GR:$GR,$JB601+49),"")</f>
      </c>
      <c r="IQ601">
        <f>IF($JC601&gt;=50,INDEX($GR:$GR,$JB601+50),"")</f>
      </c>
      <c r="IR601">
        <f>IF($JC601&gt;=51,INDEX($GR:$GR,$JB601+51),"")</f>
      </c>
      <c r="IS601">
        <f>IF($JC601&gt;=52,INDEX($GR:$GR,$JB601+52),"")</f>
      </c>
      <c r="IT601">
        <f>IF($JC601&gt;=53,INDEX($GR:$GR,$JB601+53),"")</f>
      </c>
      <c r="IU601">
        <f>IF($JC601&gt;=54,INDEX($GR:$GR,$JB601+54),"")</f>
      </c>
      <c r="IV601">
        <f>IF($JC601&gt;=55,INDEX($GR:$GR,$JB601+55),"")</f>
      </c>
      <c r="IW601">
        <f>IF($JC601&gt;=56,INDEX($GR:$GR,$JB601+56),"")</f>
      </c>
      <c r="IX601">
        <f>IF($JC601&gt;=57,INDEX($GR:$GR,$JB601+57),"")</f>
      </c>
      <c r="IY601">
        <f>IF($JC601&gt;=58,INDEX($GR:$GR,$JB601+58),"")</f>
      </c>
      <c r="IZ601">
        <f>IF($JC601&gt;=59,INDEX($GR:$GR,$JB601+59),"")</f>
      </c>
      <c r="JA601">
        <f>IF($JC601&gt;=60,INDEX($GR:$GR,$JB601+60),"")</f>
      </c>
      <c r="JB601">
        <f>IFERROR(MATCH($GQ601,$GR$2:$GR$324,0)+1,0)</f>
      </c>
      <c r="JC601">
        <f>IFERROR(INDEX($GS$2:$GS$324,MATCH($GQ601,$GR$2:$GR$324,0)),0)</f>
      </c>
      <c r="JD601" t="s">
        <v>40</v>
      </c>
      <c r="JE601" t="s">
        <v>40</v>
      </c>
    </row>
    <row r="602" spans="1:265" x14ac:dyDescent="0.25">
      <c r="Q602">
        <f>IF(OR($T602="",$P602=""),"",IFERROR($T602/$P602,0))</f>
      </c>
      <c r="R602">
        <f>IF($T602="","",
SUM($S602,$U602,$Z602,$V602,$X602)*
(1-IF($AA602="",0,VALUE($AA602)/100)))</f>
      </c>
      <c r="S602">
        <f>IF($T602="","",$T602)</f>
      </c>
      <c r="U602">
        <f>IF($T602="","",
IF($N602="","",
IF(ISNUMBER(SEARCH("exempt",LOWER($N602))),0,
$T602*(VALUE(SUBSTITUTE($N602,"%",""))/100))))</f>
      </c>
      <c r="AB602">
        <f>IFERROR(IF(FIND(" - ",$K602)&gt;0,MID($K602,FIND(" - ",$K602)+3,LEN($K602)),""),"")</f>
      </c>
      <c r="AK602" t="s">
        <v>1189</v>
      </c>
      <c r="AP602">
        <f>IFERROR(LEFT($K602,FIND(" - ",$K602)-1),$K602)</f>
      </c>
      <c r="AS602">
        <f>IF($CH602&gt;=1,INDEX($AQ:$AQ,$CG602+1),"")</f>
      </c>
      <c r="AT602">
        <f>IF($CH602&gt;=2,INDEX($AQ:$AQ,$CG602+2),"")</f>
      </c>
      <c r="AU602">
        <f>IF($CH602&gt;=3,INDEX($AQ:$AQ,$CG602+3),"")</f>
      </c>
      <c r="AV602">
        <f>IF($CH602&gt;=4,INDEX($AQ:$AQ,$CG602+4),"")</f>
      </c>
      <c r="AW602">
        <f>IF($CH602&gt;=5,INDEX($AQ:$AQ,$CG602+5),"")</f>
      </c>
      <c r="AX602">
        <f>IF($CH602&gt;=6,INDEX($AQ:$AQ,$CG602+6),"")</f>
      </c>
      <c r="AY602">
        <f>IF($CH602&gt;=7,INDEX($AQ:$AQ,$CG602+7),"")</f>
      </c>
      <c r="AZ602">
        <f>IF($CH602&gt;=8,INDEX($AQ:$AQ,$CG602+8),"")</f>
      </c>
      <c r="BA602">
        <f>IF($CH602&gt;=9,INDEX($AQ:$AQ,$CG602+9),"")</f>
      </c>
      <c r="BB602">
        <f>IF($CH602&gt;=10,INDEX($AQ:$AQ,$CG602+10),"")</f>
      </c>
      <c r="BC602">
        <f>IF($CH602&gt;=11,INDEX($AQ:$AQ,$CG602+11),"")</f>
      </c>
      <c r="BD602">
        <f>IF($CH602&gt;=12,INDEX($AQ:$AQ,$CG602+12),"")</f>
      </c>
      <c r="BE602">
        <f>IF($CH602&gt;=13,INDEX($AQ:$AQ,$CG602+13),"")</f>
      </c>
      <c r="BF602">
        <f>IF($CH602&gt;=14,INDEX($AQ:$AQ,$CG602+14),"")</f>
      </c>
      <c r="BG602">
        <f>IF($CH602&gt;=15,INDEX($AQ:$AQ,$CG602+15),"")</f>
      </c>
      <c r="BH602">
        <f>IF($CH602&gt;=16,INDEX($AQ:$AQ,$CG602+16),"")</f>
      </c>
      <c r="BI602">
        <f>IF($CH602&gt;=17,INDEX($AQ:$AQ,$CG602+17),"")</f>
      </c>
      <c r="BJ602">
        <f>IF($CH602&gt;=18,INDEX($AQ:$AQ,$CG602+18),"")</f>
      </c>
      <c r="BK602">
        <f>IF($CH602&gt;=19,INDEX($AQ:$AQ,$CG602+19),"")</f>
      </c>
      <c r="BL602">
        <f>IF($CH602&gt;=20,INDEX($AQ:$AQ,$CG602+20),"")</f>
      </c>
      <c r="BM602">
        <f>IF($CH602&gt;=21,INDEX($AQ:$AQ,$CG602+21),"")</f>
      </c>
      <c r="BN602">
        <f>IF($CH602&gt;=22,INDEX($AQ:$AQ,$CG602+22),"")</f>
      </c>
      <c r="BO602">
        <f>IF($CH602&gt;=23,INDEX($AQ:$AQ,$CG602+23),"")</f>
      </c>
      <c r="BP602">
        <f>IF($CH602&gt;=24,INDEX($AQ:$AQ,$CG602+24),"")</f>
      </c>
      <c r="BQ602">
        <f>IF($CH602&gt;=25,INDEX($AQ:$AQ,$CG602+25),"")</f>
      </c>
      <c r="BR602">
        <f>IF($CH602&gt;=26,INDEX($AQ:$AQ,$CG602+26),"")</f>
      </c>
      <c r="BS602">
        <f>IF($CH602&gt;=27,INDEX($AQ:$AQ,$CG602+27),"")</f>
      </c>
      <c r="BT602">
        <f>IF($CH602&gt;=28,INDEX($AQ:$AQ,$CG602+28),"")</f>
      </c>
      <c r="BU602">
        <f>IF($CH602&gt;=29,INDEX($AQ:$AQ,$CG602+29),"")</f>
      </c>
      <c r="BV602">
        <f>IF($CH602&gt;=30,INDEX($AQ:$AQ,$CG602+30),"")</f>
      </c>
      <c r="BW602">
        <f>IF($CH602&gt;=31,INDEX($AQ:$AQ,$CG602+31),"")</f>
      </c>
      <c r="BX602">
        <f>IF($CH602&gt;=32,INDEX($AQ:$AQ,$CG602+32),"")</f>
      </c>
      <c r="BY602">
        <f>IF($CH602&gt;=33,INDEX($AQ:$AQ,$CG602+33),"")</f>
      </c>
      <c r="BZ602">
        <f>IF($CH602&gt;=34,INDEX($AQ:$AQ,$CG602+34),"")</f>
      </c>
      <c r="CA602">
        <f>IF($CH602&gt;=35,INDEX($AQ:$AQ,$CG602+35),"")</f>
      </c>
      <c r="CB602">
        <f>IF($CH602&gt;=36,INDEX($AQ:$AQ,$CG602+36),"")</f>
      </c>
      <c r="CC602">
        <f>IF($CH602&gt;=37,INDEX($AQ:$AQ,$CG602+37),"")</f>
      </c>
      <c r="CD602">
        <f>IF($CH602&gt;=38,INDEX($AQ:$AQ,$CG602+38),"")</f>
      </c>
      <c r="CE602">
        <f>IF($CH602&gt;=39,INDEX($AQ:$AQ,$CG602+39),"")</f>
      </c>
      <c r="CF602">
        <f>IF($CH602&gt;=40,INDEX($AQ:$AQ,$CG602+40),"")</f>
      </c>
      <c r="CG602">
        <f>IFERROR(MATCH($AP602,$AQ$2:$AQ$134,0)+1,0)</f>
      </c>
      <c r="CH602">
        <f>IFERROR(INDEX($AR$2:$AR$134,MATCH($AP602,$AQ$2:$AQ$134,0)),0)</f>
      </c>
      <c r="CI602">
        <f>IFERROR(LEFT($L602,FIND(" - ",$L602)-1),$L602)</f>
      </c>
      <c r="CL602">
        <f>IF($DG602&gt;=1,INDEX($CJ:$CJ,$DF602+1),"")</f>
      </c>
      <c r="CM602">
        <f>IF($DG602&gt;=2,INDEX($CJ:$CJ,$DF602+2),"")</f>
      </c>
      <c r="CN602">
        <f>IF($DG602&gt;=3,INDEX($CJ:$CJ,$DF602+3),"")</f>
      </c>
      <c r="CO602">
        <f>IF($DG602&gt;=4,INDEX($CJ:$CJ,$DF602+4),"")</f>
      </c>
      <c r="CP602">
        <f>IF($DG602&gt;=5,INDEX($CJ:$CJ,$DF602+5),"")</f>
      </c>
      <c r="CQ602">
        <f>IF($DG602&gt;=6,INDEX($CJ:$CJ,$DF602+6),"")</f>
      </c>
      <c r="CR602">
        <f>IF($DG602&gt;=7,INDEX($CJ:$CJ,$DF602+7),"")</f>
      </c>
      <c r="CS602">
        <f>IF($DG602&gt;=8,INDEX($CJ:$CJ,$DF602+8),"")</f>
      </c>
      <c r="CT602">
        <f>IF($DG602&gt;=9,INDEX($CJ:$CJ,$DF602+9),"")</f>
      </c>
      <c r="CU602">
        <f>IF($DG602&gt;=10,INDEX($CJ:$CJ,$DF602+10),"")</f>
      </c>
      <c r="CV602">
        <f>IF($DG602&gt;=11,INDEX($CJ:$CJ,$DF602+11),"")</f>
      </c>
      <c r="CW602">
        <f>IF($DG602&gt;=12,INDEX($CJ:$CJ,$DF602+12),"")</f>
      </c>
      <c r="CX602">
        <f>IF($DG602&gt;=13,INDEX($CJ:$CJ,$DF602+13),"")</f>
      </c>
      <c r="CY602">
        <f>IF($DG602&gt;=14,INDEX($CJ:$CJ,$DF602+14),"")</f>
      </c>
      <c r="CZ602">
        <f>IF($DG602&gt;=15,INDEX($CJ:$CJ,$DF602+15),"")</f>
      </c>
      <c r="DA602">
        <f>IF($DG602&gt;=16,INDEX($CJ:$CJ,$DF602+16),"")</f>
      </c>
      <c r="DB602">
        <f>IF($DG602&gt;=17,INDEX($CJ:$CJ,$DF602+17),"")</f>
      </c>
      <c r="DC602">
        <f>IF($DG602&gt;=18,INDEX($CJ:$CJ,$DF602+18),"")</f>
      </c>
      <c r="DD602">
        <f>IF($DG602&gt;=19,INDEX($CJ:$CJ,$DF602+19),"")</f>
      </c>
      <c r="DE602">
        <f>IF($DG602&gt;=20,INDEX($CJ:$CJ,$DF602+20),"")</f>
      </c>
      <c r="DF602">
        <f>IFERROR(MATCH($CI602,$CJ$2:$CJ$263,0)+1,0)</f>
      </c>
      <c r="DG602">
        <f>IFERROR(INDEX($CK$2:$CK$263,MATCH($CI602,$CJ$2:$CJ$263,0)),0)</f>
      </c>
      <c r="DH602">
        <f>IFERROR(INDEX($AO:$AO,MATCH($N602,$AN:$AN,0))&amp;"","")</f>
      </c>
      <c r="DL602">
        <f>IF($GO602&gt;=1,INDEX($DI:$DI,$GN602+1),"")</f>
      </c>
      <c r="DM602">
        <f>IF($GO602&gt;=2,INDEX($DI:$DI,$GN602+2),"")</f>
      </c>
      <c r="DN602">
        <f>IF($GO602&gt;=3,INDEX($DI:$DI,$GN602+3),"")</f>
      </c>
      <c r="DO602">
        <f>IF($GO602&gt;=4,INDEX($DI:$DI,$GN602+4),"")</f>
      </c>
      <c r="DP602">
        <f>IF($GO602&gt;=5,INDEX($DI:$DI,$GN602+5),"")</f>
      </c>
      <c r="DQ602">
        <f>IF($GO602&gt;=6,INDEX($DI:$DI,$GN602+6),"")</f>
      </c>
      <c r="DR602">
        <f>IF($GO602&gt;=7,INDEX($DI:$DI,$GN602+7),"")</f>
      </c>
      <c r="DS602">
        <f>IF($GO602&gt;=8,INDEX($DI:$DI,$GN602+8),"")</f>
      </c>
      <c r="DT602">
        <f>IF($GO602&gt;=9,INDEX($DI:$DI,$GN602+9),"")</f>
      </c>
      <c r="DU602">
        <f>IF($GO602&gt;=10,INDEX($DI:$DI,$GN602+10),"")</f>
      </c>
      <c r="DV602">
        <f>IF($GO602&gt;=11,INDEX($DI:$DI,$GN602+11),"")</f>
      </c>
      <c r="DW602">
        <f>IF($GO602&gt;=12,INDEX($DI:$DI,$GN602+12),"")</f>
      </c>
      <c r="DX602">
        <f>IF($GO602&gt;=13,INDEX($DI:$DI,$GN602+13),"")</f>
      </c>
      <c r="DY602">
        <f>IF($GO602&gt;=14,INDEX($DI:$DI,$GN602+14),"")</f>
      </c>
      <c r="DZ602">
        <f>IF($GO602&gt;=15,INDEX($DI:$DI,$GN602+15),"")</f>
      </c>
      <c r="EA602">
        <f>IF($GO602&gt;=16,INDEX($DI:$DI,$GN602+16),"")</f>
      </c>
      <c r="EB602">
        <f>IF($GO602&gt;=17,INDEX($DI:$DI,$GN602+17),"")</f>
      </c>
      <c r="EC602">
        <f>IF($GO602&gt;=18,INDEX($DI:$DI,$GN602+18),"")</f>
      </c>
      <c r="ED602">
        <f>IF($GO602&gt;=19,INDEX($DI:$DI,$GN602+19),"")</f>
      </c>
      <c r="EE602">
        <f>IF($GO602&gt;=20,INDEX($DI:$DI,$GN602+20),"")</f>
      </c>
      <c r="EF602">
        <f>IF($GO602&gt;=21,INDEX($DI:$DI,$GN602+21),"")</f>
      </c>
      <c r="EG602">
        <f>IF($GO602&gt;=22,INDEX($DI:$DI,$GN602+22),"")</f>
      </c>
      <c r="EH602">
        <f>IF($GO602&gt;=23,INDEX($DI:$DI,$GN602+23),"")</f>
      </c>
      <c r="EI602">
        <f>IF($GO602&gt;=24,INDEX($DI:$DI,$GN602+24),"")</f>
      </c>
      <c r="EJ602">
        <f>IF($GO602&gt;=25,INDEX($DI:$DI,$GN602+25),"")</f>
      </c>
      <c r="EK602">
        <f>IF($GO602&gt;=26,INDEX($DI:$DI,$GN602+26),"")</f>
      </c>
      <c r="EL602">
        <f>IF($GO602&gt;=27,INDEX($DI:$DI,$GN602+27),"")</f>
      </c>
      <c r="EM602">
        <f>IF($GO602&gt;=28,INDEX($DI:$DI,$GN602+28),"")</f>
      </c>
      <c r="EN602">
        <f>IF($GO602&gt;=29,INDEX($DI:$DI,$GN602+29),"")</f>
      </c>
      <c r="EO602">
        <f>IF($GO602&gt;=30,INDEX($DI:$DI,$GN602+30),"")</f>
      </c>
      <c r="EP602">
        <f>IF($GO602&gt;=31,INDEX($DI:$DI,$GN602+31),"")</f>
      </c>
      <c r="EQ602">
        <f>IF($GO602&gt;=32,INDEX($DI:$DI,$GN602+32),"")</f>
      </c>
      <c r="ER602">
        <f>IF($GO602&gt;=33,INDEX($DI:$DI,$GN602+33),"")</f>
      </c>
      <c r="ES602">
        <f>IF($GO602&gt;=34,INDEX($DI:$DI,$GN602+34),"")</f>
      </c>
      <c r="ET602">
        <f>IF($GO602&gt;=35,INDEX($DI:$DI,$GN602+35),"")</f>
      </c>
      <c r="EU602">
        <f>IF($GO602&gt;=36,INDEX($DI:$DI,$GN602+36),"")</f>
      </c>
      <c r="EV602">
        <f>IF($GO602&gt;=37,INDEX($DI:$DI,$GN602+37),"")</f>
      </c>
      <c r="EW602">
        <f>IF($GO602&gt;=38,INDEX($DI:$DI,$GN602+38),"")</f>
      </c>
      <c r="EX602">
        <f>IF($GO602&gt;=39,INDEX($DI:$DI,$GN602+39),"")</f>
      </c>
      <c r="EY602">
        <f>IF($GO602&gt;=40,INDEX($DI:$DI,$GN602+40),"")</f>
      </c>
      <c r="EZ602">
        <f>IF($GO602&gt;=1,INDEX($DJ:$DJ,$GN602+1),"")</f>
      </c>
      <c r="FA602">
        <f>IF($GO602&gt;=2,INDEX($DJ:$DJ,$GN602+2),"")</f>
      </c>
      <c r="FB602">
        <f>IF($GO602&gt;=3,INDEX($DJ:$DJ,$GN602+3),"")</f>
      </c>
      <c r="FC602">
        <f>IF($GO602&gt;=4,INDEX($DJ:$DJ,$GN602+4),"")</f>
      </c>
      <c r="FD602">
        <f>IF($GO602&gt;=5,INDEX($DJ:$DJ,$GN602+5),"")</f>
      </c>
      <c r="FE602">
        <f>IF($GO602&gt;=6,INDEX($DJ:$DJ,$GN602+6),"")</f>
      </c>
      <c r="FF602">
        <f>IF($GO602&gt;=7,INDEX($DJ:$DJ,$GN602+7),"")</f>
      </c>
      <c r="FG602">
        <f>IF($GO602&gt;=8,INDEX($DJ:$DJ,$GN602+8),"")</f>
      </c>
      <c r="FH602">
        <f>IF($GO602&gt;=9,INDEX($DJ:$DJ,$GN602+9),"")</f>
      </c>
      <c r="FI602">
        <f>IF($GO602&gt;=10,INDEX($DJ:$DJ,$GN602+10),"")</f>
      </c>
      <c r="FJ602">
        <f>IF($GO602&gt;=11,INDEX($DJ:$DJ,$GN602+11),"")</f>
      </c>
      <c r="FK602">
        <f>IF($GO602&gt;=12,INDEX($DJ:$DJ,$GN602+12),"")</f>
      </c>
      <c r="FL602">
        <f>IF($GO602&gt;=13,INDEX($DJ:$DJ,$GN602+13),"")</f>
      </c>
      <c r="FM602">
        <f>IF($GO602&gt;=14,INDEX($DJ:$DJ,$GN602+14),"")</f>
      </c>
      <c r="FN602">
        <f>IF($GO602&gt;=15,INDEX($DJ:$DJ,$GN602+15),"")</f>
      </c>
      <c r="FO602">
        <f>IF($GO602&gt;=16,INDEX($DJ:$DJ,$GN602+16),"")</f>
      </c>
      <c r="FP602">
        <f>IF($GO602&gt;=17,INDEX($DJ:$DJ,$GN602+17),"")</f>
      </c>
      <c r="FQ602">
        <f>IF($GO602&gt;=18,INDEX($DJ:$DJ,$GN602+18),"")</f>
      </c>
      <c r="FR602">
        <f>IF($GO602&gt;=19,INDEX($DJ:$DJ,$GN602+19),"")</f>
      </c>
      <c r="FS602">
        <f>IF($GO602&gt;=20,INDEX($DJ:$DJ,$GN602+20),"")</f>
      </c>
      <c r="FT602">
        <f>IF($GO602&gt;=21,INDEX($DJ:$DJ,$GN602+21),"")</f>
      </c>
      <c r="FU602">
        <f>IF($GO602&gt;=22,INDEX($DJ:$DJ,$GN602+22),"")</f>
      </c>
      <c r="FV602">
        <f>IF($GO602&gt;=23,INDEX($DJ:$DJ,$GN602+23),"")</f>
      </c>
      <c r="FW602">
        <f>IF($GO602&gt;=24,INDEX($DJ:$DJ,$GN602+24),"")</f>
      </c>
      <c r="FX602">
        <f>IF($GO602&gt;=25,INDEX($DJ:$DJ,$GN602+25),"")</f>
      </c>
      <c r="FY602">
        <f>IF($GO602&gt;=26,INDEX($DJ:$DJ,$GN602+26),"")</f>
      </c>
      <c r="FZ602">
        <f>IF($GO602&gt;=27,INDEX($DJ:$DJ,$GN602+27),"")</f>
      </c>
      <c r="GA602">
        <f>IF($GO602&gt;=28,INDEX($DJ:$DJ,$GN602+28),"")</f>
      </c>
      <c r="GB602">
        <f>IF($GO602&gt;=29,INDEX($DJ:$DJ,$GN602+29),"")</f>
      </c>
      <c r="GC602">
        <f>IF($GO602&gt;=30,INDEX($DJ:$DJ,$GN602+30),"")</f>
      </c>
      <c r="GD602">
        <f>IF($GO602&gt;=31,INDEX($DJ:$DJ,$GN602+31),"")</f>
      </c>
      <c r="GE602">
        <f>IF($GO602&gt;=32,INDEX($DJ:$DJ,$GN602+32),"")</f>
      </c>
      <c r="GF602">
        <f>IF($GO602&gt;=33,INDEX($DJ:$DJ,$GN602+33),"")</f>
      </c>
      <c r="GG602">
        <f>IF($GO602&gt;=34,INDEX($DJ:$DJ,$GN602+34),"")</f>
      </c>
      <c r="GH602">
        <f>IF($GO602&gt;=35,INDEX($DJ:$DJ,$GN602+35),"")</f>
      </c>
      <c r="GI602">
        <f>IF($GO602&gt;=36,INDEX($DJ:$DJ,$GN602+36),"")</f>
      </c>
      <c r="GJ602">
        <f>IF($GO602&gt;=37,INDEX($DJ:$DJ,$GN602+37),"")</f>
      </c>
      <c r="GK602">
        <f>IF($GO602&gt;=38,INDEX($DJ:$DJ,$GN602+38),"")</f>
      </c>
      <c r="GL602">
        <f>IF($GO602&gt;=39,INDEX($DJ:$DJ,$GN602+39),"")</f>
      </c>
      <c r="GM602">
        <f>IF($GO602&gt;=40,INDEX($DJ:$DJ,$GN602+40),"")</f>
      </c>
      <c r="GN602">
        <f>IFERROR(MATCH($DH602,$DI$2:$DI$148,0)+1,0)</f>
      </c>
      <c r="GO602">
        <f>IFERROR(INDEX($DK$2:$DK$148,MATCH($DH602,$DI$2:$DI$148,0)),0)</f>
      </c>
      <c r="GP602">
        <f>IFERROR(MATCH($Y602,$DL$602:$EY$602,0),0)</f>
      </c>
      <c r="GQ602">
        <f>IF($GP602&gt;0,INDEX($EZ$602:$GM$602,$GP602),"")</f>
      </c>
      <c r="GT602">
        <f>IF($JC602&gt;=1,INDEX($GR:$GR,$JB602+1),"")</f>
      </c>
      <c r="GU602">
        <f>IF($JC602&gt;=2,INDEX($GR:$GR,$JB602+2),"")</f>
      </c>
      <c r="GV602">
        <f>IF($JC602&gt;=3,INDEX($GR:$GR,$JB602+3),"")</f>
      </c>
      <c r="GW602">
        <f>IF($JC602&gt;=4,INDEX($GR:$GR,$JB602+4),"")</f>
      </c>
      <c r="GX602">
        <f>IF($JC602&gt;=5,INDEX($GR:$GR,$JB602+5),"")</f>
      </c>
      <c r="GY602">
        <f>IF($JC602&gt;=6,INDEX($GR:$GR,$JB602+6),"")</f>
      </c>
      <c r="GZ602">
        <f>IF($JC602&gt;=7,INDEX($GR:$GR,$JB602+7),"")</f>
      </c>
      <c r="HA602">
        <f>IF($JC602&gt;=8,INDEX($GR:$GR,$JB602+8),"")</f>
      </c>
      <c r="HB602">
        <f>IF($JC602&gt;=9,INDEX($GR:$GR,$JB602+9),"")</f>
      </c>
      <c r="HC602">
        <f>IF($JC602&gt;=10,INDEX($GR:$GR,$JB602+10),"")</f>
      </c>
      <c r="HD602">
        <f>IF($JC602&gt;=11,INDEX($GR:$GR,$JB602+11),"")</f>
      </c>
      <c r="HE602">
        <f>IF($JC602&gt;=12,INDEX($GR:$GR,$JB602+12),"")</f>
      </c>
      <c r="HF602">
        <f>IF($JC602&gt;=13,INDEX($GR:$GR,$JB602+13),"")</f>
      </c>
      <c r="HG602">
        <f>IF($JC602&gt;=14,INDEX($GR:$GR,$JB602+14),"")</f>
      </c>
      <c r="HH602">
        <f>IF($JC602&gt;=15,INDEX($GR:$GR,$JB602+15),"")</f>
      </c>
      <c r="HI602">
        <f>IF($JC602&gt;=16,INDEX($GR:$GR,$JB602+16),"")</f>
      </c>
      <c r="HJ602">
        <f>IF($JC602&gt;=17,INDEX($GR:$GR,$JB602+17),"")</f>
      </c>
      <c r="HK602">
        <f>IF($JC602&gt;=18,INDEX($GR:$GR,$JB602+18),"")</f>
      </c>
      <c r="HL602">
        <f>IF($JC602&gt;=19,INDEX($GR:$GR,$JB602+19),"")</f>
      </c>
      <c r="HM602">
        <f>IF($JC602&gt;=20,INDEX($GR:$GR,$JB602+20),"")</f>
      </c>
      <c r="HN602">
        <f>IF($JC602&gt;=21,INDEX($GR:$GR,$JB602+21),"")</f>
      </c>
      <c r="HO602">
        <f>IF($JC602&gt;=22,INDEX($GR:$GR,$JB602+22),"")</f>
      </c>
      <c r="HP602">
        <f>IF($JC602&gt;=23,INDEX($GR:$GR,$JB602+23),"")</f>
      </c>
      <c r="HQ602">
        <f>IF($JC602&gt;=24,INDEX($GR:$GR,$JB602+24),"")</f>
      </c>
      <c r="HR602">
        <f>IF($JC602&gt;=25,INDEX($GR:$GR,$JB602+25),"")</f>
      </c>
      <c r="HS602">
        <f>IF($JC602&gt;=26,INDEX($GR:$GR,$JB602+26),"")</f>
      </c>
      <c r="HT602">
        <f>IF($JC602&gt;=27,INDEX($GR:$GR,$JB602+27),"")</f>
      </c>
      <c r="HU602">
        <f>IF($JC602&gt;=28,INDEX($GR:$GR,$JB602+28),"")</f>
      </c>
      <c r="HV602">
        <f>IF($JC602&gt;=29,INDEX($GR:$GR,$JB602+29),"")</f>
      </c>
      <c r="HW602">
        <f>IF($JC602&gt;=30,INDEX($GR:$GR,$JB602+30),"")</f>
      </c>
      <c r="HX602">
        <f>IF($JC602&gt;=31,INDEX($GR:$GR,$JB602+31),"")</f>
      </c>
      <c r="HY602">
        <f>IF($JC602&gt;=32,INDEX($GR:$GR,$JB602+32),"")</f>
      </c>
      <c r="HZ602">
        <f>IF($JC602&gt;=33,INDEX($GR:$GR,$JB602+33),"")</f>
      </c>
      <c r="IA602">
        <f>IF($JC602&gt;=34,INDEX($GR:$GR,$JB602+34),"")</f>
      </c>
      <c r="IB602">
        <f>IF($JC602&gt;=35,INDEX($GR:$GR,$JB602+35),"")</f>
      </c>
      <c r="IC602">
        <f>IF($JC602&gt;=36,INDEX($GR:$GR,$JB602+36),"")</f>
      </c>
      <c r="ID602">
        <f>IF($JC602&gt;=37,INDEX($GR:$GR,$JB602+37),"")</f>
      </c>
      <c r="IE602">
        <f>IF($JC602&gt;=38,INDEX($GR:$GR,$JB602+38),"")</f>
      </c>
      <c r="IF602">
        <f>IF($JC602&gt;=39,INDEX($GR:$GR,$JB602+39),"")</f>
      </c>
      <c r="IG602">
        <f>IF($JC602&gt;=40,INDEX($GR:$GR,$JB602+40),"")</f>
      </c>
      <c r="IH602">
        <f>IF($JC602&gt;=41,INDEX($GR:$GR,$JB602+41),"")</f>
      </c>
      <c r="II602">
        <f>IF($JC602&gt;=42,INDEX($GR:$GR,$JB602+42),"")</f>
      </c>
      <c r="IJ602">
        <f>IF($JC602&gt;=43,INDEX($GR:$GR,$JB602+43),"")</f>
      </c>
      <c r="IK602">
        <f>IF($JC602&gt;=44,INDEX($GR:$GR,$JB602+44),"")</f>
      </c>
      <c r="IL602">
        <f>IF($JC602&gt;=45,INDEX($GR:$GR,$JB602+45),"")</f>
      </c>
      <c r="IM602">
        <f>IF($JC602&gt;=46,INDEX($GR:$GR,$JB602+46),"")</f>
      </c>
      <c r="IN602">
        <f>IF($JC602&gt;=47,INDEX($GR:$GR,$JB602+47),"")</f>
      </c>
      <c r="IO602">
        <f>IF($JC602&gt;=48,INDEX($GR:$GR,$JB602+48),"")</f>
      </c>
      <c r="IP602">
        <f>IF($JC602&gt;=49,INDEX($GR:$GR,$JB602+49),"")</f>
      </c>
      <c r="IQ602">
        <f>IF($JC602&gt;=50,INDEX($GR:$GR,$JB602+50),"")</f>
      </c>
      <c r="IR602">
        <f>IF($JC602&gt;=51,INDEX($GR:$GR,$JB602+51),"")</f>
      </c>
      <c r="IS602">
        <f>IF($JC602&gt;=52,INDEX($GR:$GR,$JB602+52),"")</f>
      </c>
      <c r="IT602">
        <f>IF($JC602&gt;=53,INDEX($GR:$GR,$JB602+53),"")</f>
      </c>
      <c r="IU602">
        <f>IF($JC602&gt;=54,INDEX($GR:$GR,$JB602+54),"")</f>
      </c>
      <c r="IV602">
        <f>IF($JC602&gt;=55,INDEX($GR:$GR,$JB602+55),"")</f>
      </c>
      <c r="IW602">
        <f>IF($JC602&gt;=56,INDEX($GR:$GR,$JB602+56),"")</f>
      </c>
      <c r="IX602">
        <f>IF($JC602&gt;=57,INDEX($GR:$GR,$JB602+57),"")</f>
      </c>
      <c r="IY602">
        <f>IF($JC602&gt;=58,INDEX($GR:$GR,$JB602+58),"")</f>
      </c>
      <c r="IZ602">
        <f>IF($JC602&gt;=59,INDEX($GR:$GR,$JB602+59),"")</f>
      </c>
      <c r="JA602">
        <f>IF($JC602&gt;=60,INDEX($GR:$GR,$JB602+60),"")</f>
      </c>
      <c r="JB602">
        <f>IFERROR(MATCH($GQ602,$GR$2:$GR$324,0)+1,0)</f>
      </c>
      <c r="JC602">
        <f>IFERROR(INDEX($GS$2:$GS$324,MATCH($GQ602,$GR$2:$GR$324,0)),0)</f>
      </c>
      <c r="JD602" t="s">
        <v>40</v>
      </c>
      <c r="JE602" t="s">
        <v>40</v>
      </c>
    </row>
    <row r="603" spans="1:265" x14ac:dyDescent="0.25">
      <c r="Q603">
        <f>IF(OR($T603="",$P603=""),"",IFERROR($T603/$P603,0))</f>
      </c>
      <c r="R603">
        <f>IF($T603="","",
SUM($S603,$U603,$Z603,$V603,$X603)*
(1-IF($AA603="",0,VALUE($AA603)/100)))</f>
      </c>
      <c r="S603">
        <f>IF($T603="","",$T603)</f>
      </c>
      <c r="U603">
        <f>IF($T603="","",
IF($N603="","",
IF(ISNUMBER(SEARCH("exempt",LOWER($N603))),0,
$T603*(VALUE(SUBSTITUTE($N603,"%",""))/100))))</f>
      </c>
      <c r="AB603">
        <f>IFERROR(IF(FIND(" - ",$K603)&gt;0,MID($K603,FIND(" - ",$K603)+3,LEN($K603)),""),"")</f>
      </c>
      <c r="AK603" t="s">
        <v>1190</v>
      </c>
      <c r="AP603">
        <f>IFERROR(LEFT($K603,FIND(" - ",$K603)-1),$K603)</f>
      </c>
      <c r="AS603">
        <f>IF($CH603&gt;=1,INDEX($AQ:$AQ,$CG603+1),"")</f>
      </c>
      <c r="AT603">
        <f>IF($CH603&gt;=2,INDEX($AQ:$AQ,$CG603+2),"")</f>
      </c>
      <c r="AU603">
        <f>IF($CH603&gt;=3,INDEX($AQ:$AQ,$CG603+3),"")</f>
      </c>
      <c r="AV603">
        <f>IF($CH603&gt;=4,INDEX($AQ:$AQ,$CG603+4),"")</f>
      </c>
      <c r="AW603">
        <f>IF($CH603&gt;=5,INDEX($AQ:$AQ,$CG603+5),"")</f>
      </c>
      <c r="AX603">
        <f>IF($CH603&gt;=6,INDEX($AQ:$AQ,$CG603+6),"")</f>
      </c>
      <c r="AY603">
        <f>IF($CH603&gt;=7,INDEX($AQ:$AQ,$CG603+7),"")</f>
      </c>
      <c r="AZ603">
        <f>IF($CH603&gt;=8,INDEX($AQ:$AQ,$CG603+8),"")</f>
      </c>
      <c r="BA603">
        <f>IF($CH603&gt;=9,INDEX($AQ:$AQ,$CG603+9),"")</f>
      </c>
      <c r="BB603">
        <f>IF($CH603&gt;=10,INDEX($AQ:$AQ,$CG603+10),"")</f>
      </c>
      <c r="BC603">
        <f>IF($CH603&gt;=11,INDEX($AQ:$AQ,$CG603+11),"")</f>
      </c>
      <c r="BD603">
        <f>IF($CH603&gt;=12,INDEX($AQ:$AQ,$CG603+12),"")</f>
      </c>
      <c r="BE603">
        <f>IF($CH603&gt;=13,INDEX($AQ:$AQ,$CG603+13),"")</f>
      </c>
      <c r="BF603">
        <f>IF($CH603&gt;=14,INDEX($AQ:$AQ,$CG603+14),"")</f>
      </c>
      <c r="BG603">
        <f>IF($CH603&gt;=15,INDEX($AQ:$AQ,$CG603+15),"")</f>
      </c>
      <c r="BH603">
        <f>IF($CH603&gt;=16,INDEX($AQ:$AQ,$CG603+16),"")</f>
      </c>
      <c r="BI603">
        <f>IF($CH603&gt;=17,INDEX($AQ:$AQ,$CG603+17),"")</f>
      </c>
      <c r="BJ603">
        <f>IF($CH603&gt;=18,INDEX($AQ:$AQ,$CG603+18),"")</f>
      </c>
      <c r="BK603">
        <f>IF($CH603&gt;=19,INDEX($AQ:$AQ,$CG603+19),"")</f>
      </c>
      <c r="BL603">
        <f>IF($CH603&gt;=20,INDEX($AQ:$AQ,$CG603+20),"")</f>
      </c>
      <c r="BM603">
        <f>IF($CH603&gt;=21,INDEX($AQ:$AQ,$CG603+21),"")</f>
      </c>
      <c r="BN603">
        <f>IF($CH603&gt;=22,INDEX($AQ:$AQ,$CG603+22),"")</f>
      </c>
      <c r="BO603">
        <f>IF($CH603&gt;=23,INDEX($AQ:$AQ,$CG603+23),"")</f>
      </c>
      <c r="BP603">
        <f>IF($CH603&gt;=24,INDEX($AQ:$AQ,$CG603+24),"")</f>
      </c>
      <c r="BQ603">
        <f>IF($CH603&gt;=25,INDEX($AQ:$AQ,$CG603+25),"")</f>
      </c>
      <c r="BR603">
        <f>IF($CH603&gt;=26,INDEX($AQ:$AQ,$CG603+26),"")</f>
      </c>
      <c r="BS603">
        <f>IF($CH603&gt;=27,INDEX($AQ:$AQ,$CG603+27),"")</f>
      </c>
      <c r="BT603">
        <f>IF($CH603&gt;=28,INDEX($AQ:$AQ,$CG603+28),"")</f>
      </c>
      <c r="BU603">
        <f>IF($CH603&gt;=29,INDEX($AQ:$AQ,$CG603+29),"")</f>
      </c>
      <c r="BV603">
        <f>IF($CH603&gt;=30,INDEX($AQ:$AQ,$CG603+30),"")</f>
      </c>
      <c r="BW603">
        <f>IF($CH603&gt;=31,INDEX($AQ:$AQ,$CG603+31),"")</f>
      </c>
      <c r="BX603">
        <f>IF($CH603&gt;=32,INDEX($AQ:$AQ,$CG603+32),"")</f>
      </c>
      <c r="BY603">
        <f>IF($CH603&gt;=33,INDEX($AQ:$AQ,$CG603+33),"")</f>
      </c>
      <c r="BZ603">
        <f>IF($CH603&gt;=34,INDEX($AQ:$AQ,$CG603+34),"")</f>
      </c>
      <c r="CA603">
        <f>IF($CH603&gt;=35,INDEX($AQ:$AQ,$CG603+35),"")</f>
      </c>
      <c r="CB603">
        <f>IF($CH603&gt;=36,INDEX($AQ:$AQ,$CG603+36),"")</f>
      </c>
      <c r="CC603">
        <f>IF($CH603&gt;=37,INDEX($AQ:$AQ,$CG603+37),"")</f>
      </c>
      <c r="CD603">
        <f>IF($CH603&gt;=38,INDEX($AQ:$AQ,$CG603+38),"")</f>
      </c>
      <c r="CE603">
        <f>IF($CH603&gt;=39,INDEX($AQ:$AQ,$CG603+39),"")</f>
      </c>
      <c r="CF603">
        <f>IF($CH603&gt;=40,INDEX($AQ:$AQ,$CG603+40),"")</f>
      </c>
      <c r="CG603">
        <f>IFERROR(MATCH($AP603,$AQ$2:$AQ$134,0)+1,0)</f>
      </c>
      <c r="CH603">
        <f>IFERROR(INDEX($AR$2:$AR$134,MATCH($AP603,$AQ$2:$AQ$134,0)),0)</f>
      </c>
      <c r="CI603">
        <f>IFERROR(LEFT($L603,FIND(" - ",$L603)-1),$L603)</f>
      </c>
      <c r="CL603">
        <f>IF($DG603&gt;=1,INDEX($CJ:$CJ,$DF603+1),"")</f>
      </c>
      <c r="CM603">
        <f>IF($DG603&gt;=2,INDEX($CJ:$CJ,$DF603+2),"")</f>
      </c>
      <c r="CN603">
        <f>IF($DG603&gt;=3,INDEX($CJ:$CJ,$DF603+3),"")</f>
      </c>
      <c r="CO603">
        <f>IF($DG603&gt;=4,INDEX($CJ:$CJ,$DF603+4),"")</f>
      </c>
      <c r="CP603">
        <f>IF($DG603&gt;=5,INDEX($CJ:$CJ,$DF603+5),"")</f>
      </c>
      <c r="CQ603">
        <f>IF($DG603&gt;=6,INDEX($CJ:$CJ,$DF603+6),"")</f>
      </c>
      <c r="CR603">
        <f>IF($DG603&gt;=7,INDEX($CJ:$CJ,$DF603+7),"")</f>
      </c>
      <c r="CS603">
        <f>IF($DG603&gt;=8,INDEX($CJ:$CJ,$DF603+8),"")</f>
      </c>
      <c r="CT603">
        <f>IF($DG603&gt;=9,INDEX($CJ:$CJ,$DF603+9),"")</f>
      </c>
      <c r="CU603">
        <f>IF($DG603&gt;=10,INDEX($CJ:$CJ,$DF603+10),"")</f>
      </c>
      <c r="CV603">
        <f>IF($DG603&gt;=11,INDEX($CJ:$CJ,$DF603+11),"")</f>
      </c>
      <c r="CW603">
        <f>IF($DG603&gt;=12,INDEX($CJ:$CJ,$DF603+12),"")</f>
      </c>
      <c r="CX603">
        <f>IF($DG603&gt;=13,INDEX($CJ:$CJ,$DF603+13),"")</f>
      </c>
      <c r="CY603">
        <f>IF($DG603&gt;=14,INDEX($CJ:$CJ,$DF603+14),"")</f>
      </c>
      <c r="CZ603">
        <f>IF($DG603&gt;=15,INDEX($CJ:$CJ,$DF603+15),"")</f>
      </c>
      <c r="DA603">
        <f>IF($DG603&gt;=16,INDEX($CJ:$CJ,$DF603+16),"")</f>
      </c>
      <c r="DB603">
        <f>IF($DG603&gt;=17,INDEX($CJ:$CJ,$DF603+17),"")</f>
      </c>
      <c r="DC603">
        <f>IF($DG603&gt;=18,INDEX($CJ:$CJ,$DF603+18),"")</f>
      </c>
      <c r="DD603">
        <f>IF($DG603&gt;=19,INDEX($CJ:$CJ,$DF603+19),"")</f>
      </c>
      <c r="DE603">
        <f>IF($DG603&gt;=20,INDEX($CJ:$CJ,$DF603+20),"")</f>
      </c>
      <c r="DF603">
        <f>IFERROR(MATCH($CI603,$CJ$2:$CJ$263,0)+1,0)</f>
      </c>
      <c r="DG603">
        <f>IFERROR(INDEX($CK$2:$CK$263,MATCH($CI603,$CJ$2:$CJ$263,0)),0)</f>
      </c>
      <c r="DH603">
        <f>IFERROR(INDEX($AO:$AO,MATCH($N603,$AN:$AN,0))&amp;"","")</f>
      </c>
      <c r="DL603">
        <f>IF($GO603&gt;=1,INDEX($DI:$DI,$GN603+1),"")</f>
      </c>
      <c r="DM603">
        <f>IF($GO603&gt;=2,INDEX($DI:$DI,$GN603+2),"")</f>
      </c>
      <c r="DN603">
        <f>IF($GO603&gt;=3,INDEX($DI:$DI,$GN603+3),"")</f>
      </c>
      <c r="DO603">
        <f>IF($GO603&gt;=4,INDEX($DI:$DI,$GN603+4),"")</f>
      </c>
      <c r="DP603">
        <f>IF($GO603&gt;=5,INDEX($DI:$DI,$GN603+5),"")</f>
      </c>
      <c r="DQ603">
        <f>IF($GO603&gt;=6,INDEX($DI:$DI,$GN603+6),"")</f>
      </c>
      <c r="DR603">
        <f>IF($GO603&gt;=7,INDEX($DI:$DI,$GN603+7),"")</f>
      </c>
      <c r="DS603">
        <f>IF($GO603&gt;=8,INDEX($DI:$DI,$GN603+8),"")</f>
      </c>
      <c r="DT603">
        <f>IF($GO603&gt;=9,INDEX($DI:$DI,$GN603+9),"")</f>
      </c>
      <c r="DU603">
        <f>IF($GO603&gt;=10,INDEX($DI:$DI,$GN603+10),"")</f>
      </c>
      <c r="DV603">
        <f>IF($GO603&gt;=11,INDEX($DI:$DI,$GN603+11),"")</f>
      </c>
      <c r="DW603">
        <f>IF($GO603&gt;=12,INDEX($DI:$DI,$GN603+12),"")</f>
      </c>
      <c r="DX603">
        <f>IF($GO603&gt;=13,INDEX($DI:$DI,$GN603+13),"")</f>
      </c>
      <c r="DY603">
        <f>IF($GO603&gt;=14,INDEX($DI:$DI,$GN603+14),"")</f>
      </c>
      <c r="DZ603">
        <f>IF($GO603&gt;=15,INDEX($DI:$DI,$GN603+15),"")</f>
      </c>
      <c r="EA603">
        <f>IF($GO603&gt;=16,INDEX($DI:$DI,$GN603+16),"")</f>
      </c>
      <c r="EB603">
        <f>IF($GO603&gt;=17,INDEX($DI:$DI,$GN603+17),"")</f>
      </c>
      <c r="EC603">
        <f>IF($GO603&gt;=18,INDEX($DI:$DI,$GN603+18),"")</f>
      </c>
      <c r="ED603">
        <f>IF($GO603&gt;=19,INDEX($DI:$DI,$GN603+19),"")</f>
      </c>
      <c r="EE603">
        <f>IF($GO603&gt;=20,INDEX($DI:$DI,$GN603+20),"")</f>
      </c>
      <c r="EF603">
        <f>IF($GO603&gt;=21,INDEX($DI:$DI,$GN603+21),"")</f>
      </c>
      <c r="EG603">
        <f>IF($GO603&gt;=22,INDEX($DI:$DI,$GN603+22),"")</f>
      </c>
      <c r="EH603">
        <f>IF($GO603&gt;=23,INDEX($DI:$DI,$GN603+23),"")</f>
      </c>
      <c r="EI603">
        <f>IF($GO603&gt;=24,INDEX($DI:$DI,$GN603+24),"")</f>
      </c>
      <c r="EJ603">
        <f>IF($GO603&gt;=25,INDEX($DI:$DI,$GN603+25),"")</f>
      </c>
      <c r="EK603">
        <f>IF($GO603&gt;=26,INDEX($DI:$DI,$GN603+26),"")</f>
      </c>
      <c r="EL603">
        <f>IF($GO603&gt;=27,INDEX($DI:$DI,$GN603+27),"")</f>
      </c>
      <c r="EM603">
        <f>IF($GO603&gt;=28,INDEX($DI:$DI,$GN603+28),"")</f>
      </c>
      <c r="EN603">
        <f>IF($GO603&gt;=29,INDEX($DI:$DI,$GN603+29),"")</f>
      </c>
      <c r="EO603">
        <f>IF($GO603&gt;=30,INDEX($DI:$DI,$GN603+30),"")</f>
      </c>
      <c r="EP603">
        <f>IF($GO603&gt;=31,INDEX($DI:$DI,$GN603+31),"")</f>
      </c>
      <c r="EQ603">
        <f>IF($GO603&gt;=32,INDEX($DI:$DI,$GN603+32),"")</f>
      </c>
      <c r="ER603">
        <f>IF($GO603&gt;=33,INDEX($DI:$DI,$GN603+33),"")</f>
      </c>
      <c r="ES603">
        <f>IF($GO603&gt;=34,INDEX($DI:$DI,$GN603+34),"")</f>
      </c>
      <c r="ET603">
        <f>IF($GO603&gt;=35,INDEX($DI:$DI,$GN603+35),"")</f>
      </c>
      <c r="EU603">
        <f>IF($GO603&gt;=36,INDEX($DI:$DI,$GN603+36),"")</f>
      </c>
      <c r="EV603">
        <f>IF($GO603&gt;=37,INDEX($DI:$DI,$GN603+37),"")</f>
      </c>
      <c r="EW603">
        <f>IF($GO603&gt;=38,INDEX($DI:$DI,$GN603+38),"")</f>
      </c>
      <c r="EX603">
        <f>IF($GO603&gt;=39,INDEX($DI:$DI,$GN603+39),"")</f>
      </c>
      <c r="EY603">
        <f>IF($GO603&gt;=40,INDEX($DI:$DI,$GN603+40),"")</f>
      </c>
      <c r="EZ603">
        <f>IF($GO603&gt;=1,INDEX($DJ:$DJ,$GN603+1),"")</f>
      </c>
      <c r="FA603">
        <f>IF($GO603&gt;=2,INDEX($DJ:$DJ,$GN603+2),"")</f>
      </c>
      <c r="FB603">
        <f>IF($GO603&gt;=3,INDEX($DJ:$DJ,$GN603+3),"")</f>
      </c>
      <c r="FC603">
        <f>IF($GO603&gt;=4,INDEX($DJ:$DJ,$GN603+4),"")</f>
      </c>
      <c r="FD603">
        <f>IF($GO603&gt;=5,INDEX($DJ:$DJ,$GN603+5),"")</f>
      </c>
      <c r="FE603">
        <f>IF($GO603&gt;=6,INDEX($DJ:$DJ,$GN603+6),"")</f>
      </c>
      <c r="FF603">
        <f>IF($GO603&gt;=7,INDEX($DJ:$DJ,$GN603+7),"")</f>
      </c>
      <c r="FG603">
        <f>IF($GO603&gt;=8,INDEX($DJ:$DJ,$GN603+8),"")</f>
      </c>
      <c r="FH603">
        <f>IF($GO603&gt;=9,INDEX($DJ:$DJ,$GN603+9),"")</f>
      </c>
      <c r="FI603">
        <f>IF($GO603&gt;=10,INDEX($DJ:$DJ,$GN603+10),"")</f>
      </c>
      <c r="FJ603">
        <f>IF($GO603&gt;=11,INDEX($DJ:$DJ,$GN603+11),"")</f>
      </c>
      <c r="FK603">
        <f>IF($GO603&gt;=12,INDEX($DJ:$DJ,$GN603+12),"")</f>
      </c>
      <c r="FL603">
        <f>IF($GO603&gt;=13,INDEX($DJ:$DJ,$GN603+13),"")</f>
      </c>
      <c r="FM603">
        <f>IF($GO603&gt;=14,INDEX($DJ:$DJ,$GN603+14),"")</f>
      </c>
      <c r="FN603">
        <f>IF($GO603&gt;=15,INDEX($DJ:$DJ,$GN603+15),"")</f>
      </c>
      <c r="FO603">
        <f>IF($GO603&gt;=16,INDEX($DJ:$DJ,$GN603+16),"")</f>
      </c>
      <c r="FP603">
        <f>IF($GO603&gt;=17,INDEX($DJ:$DJ,$GN603+17),"")</f>
      </c>
      <c r="FQ603">
        <f>IF($GO603&gt;=18,INDEX($DJ:$DJ,$GN603+18),"")</f>
      </c>
      <c r="FR603">
        <f>IF($GO603&gt;=19,INDEX($DJ:$DJ,$GN603+19),"")</f>
      </c>
      <c r="FS603">
        <f>IF($GO603&gt;=20,INDEX($DJ:$DJ,$GN603+20),"")</f>
      </c>
      <c r="FT603">
        <f>IF($GO603&gt;=21,INDEX($DJ:$DJ,$GN603+21),"")</f>
      </c>
      <c r="FU603">
        <f>IF($GO603&gt;=22,INDEX($DJ:$DJ,$GN603+22),"")</f>
      </c>
      <c r="FV603">
        <f>IF($GO603&gt;=23,INDEX($DJ:$DJ,$GN603+23),"")</f>
      </c>
      <c r="FW603">
        <f>IF($GO603&gt;=24,INDEX($DJ:$DJ,$GN603+24),"")</f>
      </c>
      <c r="FX603">
        <f>IF($GO603&gt;=25,INDEX($DJ:$DJ,$GN603+25),"")</f>
      </c>
      <c r="FY603">
        <f>IF($GO603&gt;=26,INDEX($DJ:$DJ,$GN603+26),"")</f>
      </c>
      <c r="FZ603">
        <f>IF($GO603&gt;=27,INDEX($DJ:$DJ,$GN603+27),"")</f>
      </c>
      <c r="GA603">
        <f>IF($GO603&gt;=28,INDEX($DJ:$DJ,$GN603+28),"")</f>
      </c>
      <c r="GB603">
        <f>IF($GO603&gt;=29,INDEX($DJ:$DJ,$GN603+29),"")</f>
      </c>
      <c r="GC603">
        <f>IF($GO603&gt;=30,INDEX($DJ:$DJ,$GN603+30),"")</f>
      </c>
      <c r="GD603">
        <f>IF($GO603&gt;=31,INDEX($DJ:$DJ,$GN603+31),"")</f>
      </c>
      <c r="GE603">
        <f>IF($GO603&gt;=32,INDEX($DJ:$DJ,$GN603+32),"")</f>
      </c>
      <c r="GF603">
        <f>IF($GO603&gt;=33,INDEX($DJ:$DJ,$GN603+33),"")</f>
      </c>
      <c r="GG603">
        <f>IF($GO603&gt;=34,INDEX($DJ:$DJ,$GN603+34),"")</f>
      </c>
      <c r="GH603">
        <f>IF($GO603&gt;=35,INDEX($DJ:$DJ,$GN603+35),"")</f>
      </c>
      <c r="GI603">
        <f>IF($GO603&gt;=36,INDEX($DJ:$DJ,$GN603+36),"")</f>
      </c>
      <c r="GJ603">
        <f>IF($GO603&gt;=37,INDEX($DJ:$DJ,$GN603+37),"")</f>
      </c>
      <c r="GK603">
        <f>IF($GO603&gt;=38,INDEX($DJ:$DJ,$GN603+38),"")</f>
      </c>
      <c r="GL603">
        <f>IF($GO603&gt;=39,INDEX($DJ:$DJ,$GN603+39),"")</f>
      </c>
      <c r="GM603">
        <f>IF($GO603&gt;=40,INDEX($DJ:$DJ,$GN603+40),"")</f>
      </c>
      <c r="GN603">
        <f>IFERROR(MATCH($DH603,$DI$2:$DI$148,0)+1,0)</f>
      </c>
      <c r="GO603">
        <f>IFERROR(INDEX($DK$2:$DK$148,MATCH($DH603,$DI$2:$DI$148,0)),0)</f>
      </c>
      <c r="GP603">
        <f>IFERROR(MATCH($Y603,$DL$603:$EY$603,0),0)</f>
      </c>
      <c r="GQ603">
        <f>IF($GP603&gt;0,INDEX($EZ$603:$GM$603,$GP603),"")</f>
      </c>
      <c r="GT603">
        <f>IF($JC603&gt;=1,INDEX($GR:$GR,$JB603+1),"")</f>
      </c>
      <c r="GU603">
        <f>IF($JC603&gt;=2,INDEX($GR:$GR,$JB603+2),"")</f>
      </c>
      <c r="GV603">
        <f>IF($JC603&gt;=3,INDEX($GR:$GR,$JB603+3),"")</f>
      </c>
      <c r="GW603">
        <f>IF($JC603&gt;=4,INDEX($GR:$GR,$JB603+4),"")</f>
      </c>
      <c r="GX603">
        <f>IF($JC603&gt;=5,INDEX($GR:$GR,$JB603+5),"")</f>
      </c>
      <c r="GY603">
        <f>IF($JC603&gt;=6,INDEX($GR:$GR,$JB603+6),"")</f>
      </c>
      <c r="GZ603">
        <f>IF($JC603&gt;=7,INDEX($GR:$GR,$JB603+7),"")</f>
      </c>
      <c r="HA603">
        <f>IF($JC603&gt;=8,INDEX($GR:$GR,$JB603+8),"")</f>
      </c>
      <c r="HB603">
        <f>IF($JC603&gt;=9,INDEX($GR:$GR,$JB603+9),"")</f>
      </c>
      <c r="HC603">
        <f>IF($JC603&gt;=10,INDEX($GR:$GR,$JB603+10),"")</f>
      </c>
      <c r="HD603">
        <f>IF($JC603&gt;=11,INDEX($GR:$GR,$JB603+11),"")</f>
      </c>
      <c r="HE603">
        <f>IF($JC603&gt;=12,INDEX($GR:$GR,$JB603+12),"")</f>
      </c>
      <c r="HF603">
        <f>IF($JC603&gt;=13,INDEX($GR:$GR,$JB603+13),"")</f>
      </c>
      <c r="HG603">
        <f>IF($JC603&gt;=14,INDEX($GR:$GR,$JB603+14),"")</f>
      </c>
      <c r="HH603">
        <f>IF($JC603&gt;=15,INDEX($GR:$GR,$JB603+15),"")</f>
      </c>
      <c r="HI603">
        <f>IF($JC603&gt;=16,INDEX($GR:$GR,$JB603+16),"")</f>
      </c>
      <c r="HJ603">
        <f>IF($JC603&gt;=17,INDEX($GR:$GR,$JB603+17),"")</f>
      </c>
      <c r="HK603">
        <f>IF($JC603&gt;=18,INDEX($GR:$GR,$JB603+18),"")</f>
      </c>
      <c r="HL603">
        <f>IF($JC603&gt;=19,INDEX($GR:$GR,$JB603+19),"")</f>
      </c>
      <c r="HM603">
        <f>IF($JC603&gt;=20,INDEX($GR:$GR,$JB603+20),"")</f>
      </c>
      <c r="HN603">
        <f>IF($JC603&gt;=21,INDEX($GR:$GR,$JB603+21),"")</f>
      </c>
      <c r="HO603">
        <f>IF($JC603&gt;=22,INDEX($GR:$GR,$JB603+22),"")</f>
      </c>
      <c r="HP603">
        <f>IF($JC603&gt;=23,INDEX($GR:$GR,$JB603+23),"")</f>
      </c>
      <c r="HQ603">
        <f>IF($JC603&gt;=24,INDEX($GR:$GR,$JB603+24),"")</f>
      </c>
      <c r="HR603">
        <f>IF($JC603&gt;=25,INDEX($GR:$GR,$JB603+25),"")</f>
      </c>
      <c r="HS603">
        <f>IF($JC603&gt;=26,INDEX($GR:$GR,$JB603+26),"")</f>
      </c>
      <c r="HT603">
        <f>IF($JC603&gt;=27,INDEX($GR:$GR,$JB603+27),"")</f>
      </c>
      <c r="HU603">
        <f>IF($JC603&gt;=28,INDEX($GR:$GR,$JB603+28),"")</f>
      </c>
      <c r="HV603">
        <f>IF($JC603&gt;=29,INDEX($GR:$GR,$JB603+29),"")</f>
      </c>
      <c r="HW603">
        <f>IF($JC603&gt;=30,INDEX($GR:$GR,$JB603+30),"")</f>
      </c>
      <c r="HX603">
        <f>IF($JC603&gt;=31,INDEX($GR:$GR,$JB603+31),"")</f>
      </c>
      <c r="HY603">
        <f>IF($JC603&gt;=32,INDEX($GR:$GR,$JB603+32),"")</f>
      </c>
      <c r="HZ603">
        <f>IF($JC603&gt;=33,INDEX($GR:$GR,$JB603+33),"")</f>
      </c>
      <c r="IA603">
        <f>IF($JC603&gt;=34,INDEX($GR:$GR,$JB603+34),"")</f>
      </c>
      <c r="IB603">
        <f>IF($JC603&gt;=35,INDEX($GR:$GR,$JB603+35),"")</f>
      </c>
      <c r="IC603">
        <f>IF($JC603&gt;=36,INDEX($GR:$GR,$JB603+36),"")</f>
      </c>
      <c r="ID603">
        <f>IF($JC603&gt;=37,INDEX($GR:$GR,$JB603+37),"")</f>
      </c>
      <c r="IE603">
        <f>IF($JC603&gt;=38,INDEX($GR:$GR,$JB603+38),"")</f>
      </c>
      <c r="IF603">
        <f>IF($JC603&gt;=39,INDEX($GR:$GR,$JB603+39),"")</f>
      </c>
      <c r="IG603">
        <f>IF($JC603&gt;=40,INDEX($GR:$GR,$JB603+40),"")</f>
      </c>
      <c r="IH603">
        <f>IF($JC603&gt;=41,INDEX($GR:$GR,$JB603+41),"")</f>
      </c>
      <c r="II603">
        <f>IF($JC603&gt;=42,INDEX($GR:$GR,$JB603+42),"")</f>
      </c>
      <c r="IJ603">
        <f>IF($JC603&gt;=43,INDEX($GR:$GR,$JB603+43),"")</f>
      </c>
      <c r="IK603">
        <f>IF($JC603&gt;=44,INDEX($GR:$GR,$JB603+44),"")</f>
      </c>
      <c r="IL603">
        <f>IF($JC603&gt;=45,INDEX($GR:$GR,$JB603+45),"")</f>
      </c>
      <c r="IM603">
        <f>IF($JC603&gt;=46,INDEX($GR:$GR,$JB603+46),"")</f>
      </c>
      <c r="IN603">
        <f>IF($JC603&gt;=47,INDEX($GR:$GR,$JB603+47),"")</f>
      </c>
      <c r="IO603">
        <f>IF($JC603&gt;=48,INDEX($GR:$GR,$JB603+48),"")</f>
      </c>
      <c r="IP603">
        <f>IF($JC603&gt;=49,INDEX($GR:$GR,$JB603+49),"")</f>
      </c>
      <c r="IQ603">
        <f>IF($JC603&gt;=50,INDEX($GR:$GR,$JB603+50),"")</f>
      </c>
      <c r="IR603">
        <f>IF($JC603&gt;=51,INDEX($GR:$GR,$JB603+51),"")</f>
      </c>
      <c r="IS603">
        <f>IF($JC603&gt;=52,INDEX($GR:$GR,$JB603+52),"")</f>
      </c>
      <c r="IT603">
        <f>IF($JC603&gt;=53,INDEX($GR:$GR,$JB603+53),"")</f>
      </c>
      <c r="IU603">
        <f>IF($JC603&gt;=54,INDEX($GR:$GR,$JB603+54),"")</f>
      </c>
      <c r="IV603">
        <f>IF($JC603&gt;=55,INDEX($GR:$GR,$JB603+55),"")</f>
      </c>
      <c r="IW603">
        <f>IF($JC603&gt;=56,INDEX($GR:$GR,$JB603+56),"")</f>
      </c>
      <c r="IX603">
        <f>IF($JC603&gt;=57,INDEX($GR:$GR,$JB603+57),"")</f>
      </c>
      <c r="IY603">
        <f>IF($JC603&gt;=58,INDEX($GR:$GR,$JB603+58),"")</f>
      </c>
      <c r="IZ603">
        <f>IF($JC603&gt;=59,INDEX($GR:$GR,$JB603+59),"")</f>
      </c>
      <c r="JA603">
        <f>IF($JC603&gt;=60,INDEX($GR:$GR,$JB603+60),"")</f>
      </c>
      <c r="JB603">
        <f>IFERROR(MATCH($GQ603,$GR$2:$GR$324,0)+1,0)</f>
      </c>
      <c r="JC603">
        <f>IFERROR(INDEX($GS$2:$GS$324,MATCH($GQ603,$GR$2:$GR$324,0)),0)</f>
      </c>
      <c r="JD603" t="s">
        <v>40</v>
      </c>
      <c r="JE603" t="s">
        <v>40</v>
      </c>
    </row>
    <row r="604" spans="1:265" x14ac:dyDescent="0.25">
      <c r="Q604">
        <f>IF(OR($T604="",$P604=""),"",IFERROR($T604/$P604,0))</f>
      </c>
      <c r="R604">
        <f>IF($T604="","",
SUM($S604,$U604,$Z604,$V604,$X604)*
(1-IF($AA604="",0,VALUE($AA604)/100)))</f>
      </c>
      <c r="S604">
        <f>IF($T604="","",$T604)</f>
      </c>
      <c r="U604">
        <f>IF($T604="","",
IF($N604="","",
IF(ISNUMBER(SEARCH("exempt",LOWER($N604))),0,
$T604*(VALUE(SUBSTITUTE($N604,"%",""))/100))))</f>
      </c>
      <c r="AB604">
        <f>IFERROR(IF(FIND(" - ",$K604)&gt;0,MID($K604,FIND(" - ",$K604)+3,LEN($K604)),""),"")</f>
      </c>
      <c r="AK604" t="s">
        <v>1191</v>
      </c>
      <c r="AP604">
        <f>IFERROR(LEFT($K604,FIND(" - ",$K604)-1),$K604)</f>
      </c>
      <c r="AS604">
        <f>IF($CH604&gt;=1,INDEX($AQ:$AQ,$CG604+1),"")</f>
      </c>
      <c r="AT604">
        <f>IF($CH604&gt;=2,INDEX($AQ:$AQ,$CG604+2),"")</f>
      </c>
      <c r="AU604">
        <f>IF($CH604&gt;=3,INDEX($AQ:$AQ,$CG604+3),"")</f>
      </c>
      <c r="AV604">
        <f>IF($CH604&gt;=4,INDEX($AQ:$AQ,$CG604+4),"")</f>
      </c>
      <c r="AW604">
        <f>IF($CH604&gt;=5,INDEX($AQ:$AQ,$CG604+5),"")</f>
      </c>
      <c r="AX604">
        <f>IF($CH604&gt;=6,INDEX($AQ:$AQ,$CG604+6),"")</f>
      </c>
      <c r="AY604">
        <f>IF($CH604&gt;=7,INDEX($AQ:$AQ,$CG604+7),"")</f>
      </c>
      <c r="AZ604">
        <f>IF($CH604&gt;=8,INDEX($AQ:$AQ,$CG604+8),"")</f>
      </c>
      <c r="BA604">
        <f>IF($CH604&gt;=9,INDEX($AQ:$AQ,$CG604+9),"")</f>
      </c>
      <c r="BB604">
        <f>IF($CH604&gt;=10,INDEX($AQ:$AQ,$CG604+10),"")</f>
      </c>
      <c r="BC604">
        <f>IF($CH604&gt;=11,INDEX($AQ:$AQ,$CG604+11),"")</f>
      </c>
      <c r="BD604">
        <f>IF($CH604&gt;=12,INDEX($AQ:$AQ,$CG604+12),"")</f>
      </c>
      <c r="BE604">
        <f>IF($CH604&gt;=13,INDEX($AQ:$AQ,$CG604+13),"")</f>
      </c>
      <c r="BF604">
        <f>IF($CH604&gt;=14,INDEX($AQ:$AQ,$CG604+14),"")</f>
      </c>
      <c r="BG604">
        <f>IF($CH604&gt;=15,INDEX($AQ:$AQ,$CG604+15),"")</f>
      </c>
      <c r="BH604">
        <f>IF($CH604&gt;=16,INDEX($AQ:$AQ,$CG604+16),"")</f>
      </c>
      <c r="BI604">
        <f>IF($CH604&gt;=17,INDEX($AQ:$AQ,$CG604+17),"")</f>
      </c>
      <c r="BJ604">
        <f>IF($CH604&gt;=18,INDEX($AQ:$AQ,$CG604+18),"")</f>
      </c>
      <c r="BK604">
        <f>IF($CH604&gt;=19,INDEX($AQ:$AQ,$CG604+19),"")</f>
      </c>
      <c r="BL604">
        <f>IF($CH604&gt;=20,INDEX($AQ:$AQ,$CG604+20),"")</f>
      </c>
      <c r="BM604">
        <f>IF($CH604&gt;=21,INDEX($AQ:$AQ,$CG604+21),"")</f>
      </c>
      <c r="BN604">
        <f>IF($CH604&gt;=22,INDEX($AQ:$AQ,$CG604+22),"")</f>
      </c>
      <c r="BO604">
        <f>IF($CH604&gt;=23,INDEX($AQ:$AQ,$CG604+23),"")</f>
      </c>
      <c r="BP604">
        <f>IF($CH604&gt;=24,INDEX($AQ:$AQ,$CG604+24),"")</f>
      </c>
      <c r="BQ604">
        <f>IF($CH604&gt;=25,INDEX($AQ:$AQ,$CG604+25),"")</f>
      </c>
      <c r="BR604">
        <f>IF($CH604&gt;=26,INDEX($AQ:$AQ,$CG604+26),"")</f>
      </c>
      <c r="BS604">
        <f>IF($CH604&gt;=27,INDEX($AQ:$AQ,$CG604+27),"")</f>
      </c>
      <c r="BT604">
        <f>IF($CH604&gt;=28,INDEX($AQ:$AQ,$CG604+28),"")</f>
      </c>
      <c r="BU604">
        <f>IF($CH604&gt;=29,INDEX($AQ:$AQ,$CG604+29),"")</f>
      </c>
      <c r="BV604">
        <f>IF($CH604&gt;=30,INDEX($AQ:$AQ,$CG604+30),"")</f>
      </c>
      <c r="BW604">
        <f>IF($CH604&gt;=31,INDEX($AQ:$AQ,$CG604+31),"")</f>
      </c>
      <c r="BX604">
        <f>IF($CH604&gt;=32,INDEX($AQ:$AQ,$CG604+32),"")</f>
      </c>
      <c r="BY604">
        <f>IF($CH604&gt;=33,INDEX($AQ:$AQ,$CG604+33),"")</f>
      </c>
      <c r="BZ604">
        <f>IF($CH604&gt;=34,INDEX($AQ:$AQ,$CG604+34),"")</f>
      </c>
      <c r="CA604">
        <f>IF($CH604&gt;=35,INDEX($AQ:$AQ,$CG604+35),"")</f>
      </c>
      <c r="CB604">
        <f>IF($CH604&gt;=36,INDEX($AQ:$AQ,$CG604+36),"")</f>
      </c>
      <c r="CC604">
        <f>IF($CH604&gt;=37,INDEX($AQ:$AQ,$CG604+37),"")</f>
      </c>
      <c r="CD604">
        <f>IF($CH604&gt;=38,INDEX($AQ:$AQ,$CG604+38),"")</f>
      </c>
      <c r="CE604">
        <f>IF($CH604&gt;=39,INDEX($AQ:$AQ,$CG604+39),"")</f>
      </c>
      <c r="CF604">
        <f>IF($CH604&gt;=40,INDEX($AQ:$AQ,$CG604+40),"")</f>
      </c>
      <c r="CG604">
        <f>IFERROR(MATCH($AP604,$AQ$2:$AQ$134,0)+1,0)</f>
      </c>
      <c r="CH604">
        <f>IFERROR(INDEX($AR$2:$AR$134,MATCH($AP604,$AQ$2:$AQ$134,0)),0)</f>
      </c>
      <c r="CI604">
        <f>IFERROR(LEFT($L604,FIND(" - ",$L604)-1),$L604)</f>
      </c>
      <c r="CL604">
        <f>IF($DG604&gt;=1,INDEX($CJ:$CJ,$DF604+1),"")</f>
      </c>
      <c r="CM604">
        <f>IF($DG604&gt;=2,INDEX($CJ:$CJ,$DF604+2),"")</f>
      </c>
      <c r="CN604">
        <f>IF($DG604&gt;=3,INDEX($CJ:$CJ,$DF604+3),"")</f>
      </c>
      <c r="CO604">
        <f>IF($DG604&gt;=4,INDEX($CJ:$CJ,$DF604+4),"")</f>
      </c>
      <c r="CP604">
        <f>IF($DG604&gt;=5,INDEX($CJ:$CJ,$DF604+5),"")</f>
      </c>
      <c r="CQ604">
        <f>IF($DG604&gt;=6,INDEX($CJ:$CJ,$DF604+6),"")</f>
      </c>
      <c r="CR604">
        <f>IF($DG604&gt;=7,INDEX($CJ:$CJ,$DF604+7),"")</f>
      </c>
      <c r="CS604">
        <f>IF($DG604&gt;=8,INDEX($CJ:$CJ,$DF604+8),"")</f>
      </c>
      <c r="CT604">
        <f>IF($DG604&gt;=9,INDEX($CJ:$CJ,$DF604+9),"")</f>
      </c>
      <c r="CU604">
        <f>IF($DG604&gt;=10,INDEX($CJ:$CJ,$DF604+10),"")</f>
      </c>
      <c r="CV604">
        <f>IF($DG604&gt;=11,INDEX($CJ:$CJ,$DF604+11),"")</f>
      </c>
      <c r="CW604">
        <f>IF($DG604&gt;=12,INDEX($CJ:$CJ,$DF604+12),"")</f>
      </c>
      <c r="CX604">
        <f>IF($DG604&gt;=13,INDEX($CJ:$CJ,$DF604+13),"")</f>
      </c>
      <c r="CY604">
        <f>IF($DG604&gt;=14,INDEX($CJ:$CJ,$DF604+14),"")</f>
      </c>
      <c r="CZ604">
        <f>IF($DG604&gt;=15,INDEX($CJ:$CJ,$DF604+15),"")</f>
      </c>
      <c r="DA604">
        <f>IF($DG604&gt;=16,INDEX($CJ:$CJ,$DF604+16),"")</f>
      </c>
      <c r="DB604">
        <f>IF($DG604&gt;=17,INDEX($CJ:$CJ,$DF604+17),"")</f>
      </c>
      <c r="DC604">
        <f>IF($DG604&gt;=18,INDEX($CJ:$CJ,$DF604+18),"")</f>
      </c>
      <c r="DD604">
        <f>IF($DG604&gt;=19,INDEX($CJ:$CJ,$DF604+19),"")</f>
      </c>
      <c r="DE604">
        <f>IF($DG604&gt;=20,INDEX($CJ:$CJ,$DF604+20),"")</f>
      </c>
      <c r="DF604">
        <f>IFERROR(MATCH($CI604,$CJ$2:$CJ$263,0)+1,0)</f>
      </c>
      <c r="DG604">
        <f>IFERROR(INDEX($CK$2:$CK$263,MATCH($CI604,$CJ$2:$CJ$263,0)),0)</f>
      </c>
      <c r="DH604">
        <f>IFERROR(INDEX($AO:$AO,MATCH($N604,$AN:$AN,0))&amp;"","")</f>
      </c>
      <c r="DL604">
        <f>IF($GO604&gt;=1,INDEX($DI:$DI,$GN604+1),"")</f>
      </c>
      <c r="DM604">
        <f>IF($GO604&gt;=2,INDEX($DI:$DI,$GN604+2),"")</f>
      </c>
      <c r="DN604">
        <f>IF($GO604&gt;=3,INDEX($DI:$DI,$GN604+3),"")</f>
      </c>
      <c r="DO604">
        <f>IF($GO604&gt;=4,INDEX($DI:$DI,$GN604+4),"")</f>
      </c>
      <c r="DP604">
        <f>IF($GO604&gt;=5,INDEX($DI:$DI,$GN604+5),"")</f>
      </c>
      <c r="DQ604">
        <f>IF($GO604&gt;=6,INDEX($DI:$DI,$GN604+6),"")</f>
      </c>
      <c r="DR604">
        <f>IF($GO604&gt;=7,INDEX($DI:$DI,$GN604+7),"")</f>
      </c>
      <c r="DS604">
        <f>IF($GO604&gt;=8,INDEX($DI:$DI,$GN604+8),"")</f>
      </c>
      <c r="DT604">
        <f>IF($GO604&gt;=9,INDEX($DI:$DI,$GN604+9),"")</f>
      </c>
      <c r="DU604">
        <f>IF($GO604&gt;=10,INDEX($DI:$DI,$GN604+10),"")</f>
      </c>
      <c r="DV604">
        <f>IF($GO604&gt;=11,INDEX($DI:$DI,$GN604+11),"")</f>
      </c>
      <c r="DW604">
        <f>IF($GO604&gt;=12,INDEX($DI:$DI,$GN604+12),"")</f>
      </c>
      <c r="DX604">
        <f>IF($GO604&gt;=13,INDEX($DI:$DI,$GN604+13),"")</f>
      </c>
      <c r="DY604">
        <f>IF($GO604&gt;=14,INDEX($DI:$DI,$GN604+14),"")</f>
      </c>
      <c r="DZ604">
        <f>IF($GO604&gt;=15,INDEX($DI:$DI,$GN604+15),"")</f>
      </c>
      <c r="EA604">
        <f>IF($GO604&gt;=16,INDEX($DI:$DI,$GN604+16),"")</f>
      </c>
      <c r="EB604">
        <f>IF($GO604&gt;=17,INDEX($DI:$DI,$GN604+17),"")</f>
      </c>
      <c r="EC604">
        <f>IF($GO604&gt;=18,INDEX($DI:$DI,$GN604+18),"")</f>
      </c>
      <c r="ED604">
        <f>IF($GO604&gt;=19,INDEX($DI:$DI,$GN604+19),"")</f>
      </c>
      <c r="EE604">
        <f>IF($GO604&gt;=20,INDEX($DI:$DI,$GN604+20),"")</f>
      </c>
      <c r="EF604">
        <f>IF($GO604&gt;=21,INDEX($DI:$DI,$GN604+21),"")</f>
      </c>
      <c r="EG604">
        <f>IF($GO604&gt;=22,INDEX($DI:$DI,$GN604+22),"")</f>
      </c>
      <c r="EH604">
        <f>IF($GO604&gt;=23,INDEX($DI:$DI,$GN604+23),"")</f>
      </c>
      <c r="EI604">
        <f>IF($GO604&gt;=24,INDEX($DI:$DI,$GN604+24),"")</f>
      </c>
      <c r="EJ604">
        <f>IF($GO604&gt;=25,INDEX($DI:$DI,$GN604+25),"")</f>
      </c>
      <c r="EK604">
        <f>IF($GO604&gt;=26,INDEX($DI:$DI,$GN604+26),"")</f>
      </c>
      <c r="EL604">
        <f>IF($GO604&gt;=27,INDEX($DI:$DI,$GN604+27),"")</f>
      </c>
      <c r="EM604">
        <f>IF($GO604&gt;=28,INDEX($DI:$DI,$GN604+28),"")</f>
      </c>
      <c r="EN604">
        <f>IF($GO604&gt;=29,INDEX($DI:$DI,$GN604+29),"")</f>
      </c>
      <c r="EO604">
        <f>IF($GO604&gt;=30,INDEX($DI:$DI,$GN604+30),"")</f>
      </c>
      <c r="EP604">
        <f>IF($GO604&gt;=31,INDEX($DI:$DI,$GN604+31),"")</f>
      </c>
      <c r="EQ604">
        <f>IF($GO604&gt;=32,INDEX($DI:$DI,$GN604+32),"")</f>
      </c>
      <c r="ER604">
        <f>IF($GO604&gt;=33,INDEX($DI:$DI,$GN604+33),"")</f>
      </c>
      <c r="ES604">
        <f>IF($GO604&gt;=34,INDEX($DI:$DI,$GN604+34),"")</f>
      </c>
      <c r="ET604">
        <f>IF($GO604&gt;=35,INDEX($DI:$DI,$GN604+35),"")</f>
      </c>
      <c r="EU604">
        <f>IF($GO604&gt;=36,INDEX($DI:$DI,$GN604+36),"")</f>
      </c>
      <c r="EV604">
        <f>IF($GO604&gt;=37,INDEX($DI:$DI,$GN604+37),"")</f>
      </c>
      <c r="EW604">
        <f>IF($GO604&gt;=38,INDEX($DI:$DI,$GN604+38),"")</f>
      </c>
      <c r="EX604">
        <f>IF($GO604&gt;=39,INDEX($DI:$DI,$GN604+39),"")</f>
      </c>
      <c r="EY604">
        <f>IF($GO604&gt;=40,INDEX($DI:$DI,$GN604+40),"")</f>
      </c>
      <c r="EZ604">
        <f>IF($GO604&gt;=1,INDEX($DJ:$DJ,$GN604+1),"")</f>
      </c>
      <c r="FA604">
        <f>IF($GO604&gt;=2,INDEX($DJ:$DJ,$GN604+2),"")</f>
      </c>
      <c r="FB604">
        <f>IF($GO604&gt;=3,INDEX($DJ:$DJ,$GN604+3),"")</f>
      </c>
      <c r="FC604">
        <f>IF($GO604&gt;=4,INDEX($DJ:$DJ,$GN604+4),"")</f>
      </c>
      <c r="FD604">
        <f>IF($GO604&gt;=5,INDEX($DJ:$DJ,$GN604+5),"")</f>
      </c>
      <c r="FE604">
        <f>IF($GO604&gt;=6,INDEX($DJ:$DJ,$GN604+6),"")</f>
      </c>
      <c r="FF604">
        <f>IF($GO604&gt;=7,INDEX($DJ:$DJ,$GN604+7),"")</f>
      </c>
      <c r="FG604">
        <f>IF($GO604&gt;=8,INDEX($DJ:$DJ,$GN604+8),"")</f>
      </c>
      <c r="FH604">
        <f>IF($GO604&gt;=9,INDEX($DJ:$DJ,$GN604+9),"")</f>
      </c>
      <c r="FI604">
        <f>IF($GO604&gt;=10,INDEX($DJ:$DJ,$GN604+10),"")</f>
      </c>
      <c r="FJ604">
        <f>IF($GO604&gt;=11,INDEX($DJ:$DJ,$GN604+11),"")</f>
      </c>
      <c r="FK604">
        <f>IF($GO604&gt;=12,INDEX($DJ:$DJ,$GN604+12),"")</f>
      </c>
      <c r="FL604">
        <f>IF($GO604&gt;=13,INDEX($DJ:$DJ,$GN604+13),"")</f>
      </c>
      <c r="FM604">
        <f>IF($GO604&gt;=14,INDEX($DJ:$DJ,$GN604+14),"")</f>
      </c>
      <c r="FN604">
        <f>IF($GO604&gt;=15,INDEX($DJ:$DJ,$GN604+15),"")</f>
      </c>
      <c r="FO604">
        <f>IF($GO604&gt;=16,INDEX($DJ:$DJ,$GN604+16),"")</f>
      </c>
      <c r="FP604">
        <f>IF($GO604&gt;=17,INDEX($DJ:$DJ,$GN604+17),"")</f>
      </c>
      <c r="FQ604">
        <f>IF($GO604&gt;=18,INDEX($DJ:$DJ,$GN604+18),"")</f>
      </c>
      <c r="FR604">
        <f>IF($GO604&gt;=19,INDEX($DJ:$DJ,$GN604+19),"")</f>
      </c>
      <c r="FS604">
        <f>IF($GO604&gt;=20,INDEX($DJ:$DJ,$GN604+20),"")</f>
      </c>
      <c r="FT604">
        <f>IF($GO604&gt;=21,INDEX($DJ:$DJ,$GN604+21),"")</f>
      </c>
      <c r="FU604">
        <f>IF($GO604&gt;=22,INDEX($DJ:$DJ,$GN604+22),"")</f>
      </c>
      <c r="FV604">
        <f>IF($GO604&gt;=23,INDEX($DJ:$DJ,$GN604+23),"")</f>
      </c>
      <c r="FW604">
        <f>IF($GO604&gt;=24,INDEX($DJ:$DJ,$GN604+24),"")</f>
      </c>
      <c r="FX604">
        <f>IF($GO604&gt;=25,INDEX($DJ:$DJ,$GN604+25),"")</f>
      </c>
      <c r="FY604">
        <f>IF($GO604&gt;=26,INDEX($DJ:$DJ,$GN604+26),"")</f>
      </c>
      <c r="FZ604">
        <f>IF($GO604&gt;=27,INDEX($DJ:$DJ,$GN604+27),"")</f>
      </c>
      <c r="GA604">
        <f>IF($GO604&gt;=28,INDEX($DJ:$DJ,$GN604+28),"")</f>
      </c>
      <c r="GB604">
        <f>IF($GO604&gt;=29,INDEX($DJ:$DJ,$GN604+29),"")</f>
      </c>
      <c r="GC604">
        <f>IF($GO604&gt;=30,INDEX($DJ:$DJ,$GN604+30),"")</f>
      </c>
      <c r="GD604">
        <f>IF($GO604&gt;=31,INDEX($DJ:$DJ,$GN604+31),"")</f>
      </c>
      <c r="GE604">
        <f>IF($GO604&gt;=32,INDEX($DJ:$DJ,$GN604+32),"")</f>
      </c>
      <c r="GF604">
        <f>IF($GO604&gt;=33,INDEX($DJ:$DJ,$GN604+33),"")</f>
      </c>
      <c r="GG604">
        <f>IF($GO604&gt;=34,INDEX($DJ:$DJ,$GN604+34),"")</f>
      </c>
      <c r="GH604">
        <f>IF($GO604&gt;=35,INDEX($DJ:$DJ,$GN604+35),"")</f>
      </c>
      <c r="GI604">
        <f>IF($GO604&gt;=36,INDEX($DJ:$DJ,$GN604+36),"")</f>
      </c>
      <c r="GJ604">
        <f>IF($GO604&gt;=37,INDEX($DJ:$DJ,$GN604+37),"")</f>
      </c>
      <c r="GK604">
        <f>IF($GO604&gt;=38,INDEX($DJ:$DJ,$GN604+38),"")</f>
      </c>
      <c r="GL604">
        <f>IF($GO604&gt;=39,INDEX($DJ:$DJ,$GN604+39),"")</f>
      </c>
      <c r="GM604">
        <f>IF($GO604&gt;=40,INDEX($DJ:$DJ,$GN604+40),"")</f>
      </c>
      <c r="GN604">
        <f>IFERROR(MATCH($DH604,$DI$2:$DI$148,0)+1,0)</f>
      </c>
      <c r="GO604">
        <f>IFERROR(INDEX($DK$2:$DK$148,MATCH($DH604,$DI$2:$DI$148,0)),0)</f>
      </c>
      <c r="GP604">
        <f>IFERROR(MATCH($Y604,$DL$604:$EY$604,0),0)</f>
      </c>
      <c r="GQ604">
        <f>IF($GP604&gt;0,INDEX($EZ$604:$GM$604,$GP604),"")</f>
      </c>
      <c r="GT604">
        <f>IF($JC604&gt;=1,INDEX($GR:$GR,$JB604+1),"")</f>
      </c>
      <c r="GU604">
        <f>IF($JC604&gt;=2,INDEX($GR:$GR,$JB604+2),"")</f>
      </c>
      <c r="GV604">
        <f>IF($JC604&gt;=3,INDEX($GR:$GR,$JB604+3),"")</f>
      </c>
      <c r="GW604">
        <f>IF($JC604&gt;=4,INDEX($GR:$GR,$JB604+4),"")</f>
      </c>
      <c r="GX604">
        <f>IF($JC604&gt;=5,INDEX($GR:$GR,$JB604+5),"")</f>
      </c>
      <c r="GY604">
        <f>IF($JC604&gt;=6,INDEX($GR:$GR,$JB604+6),"")</f>
      </c>
      <c r="GZ604">
        <f>IF($JC604&gt;=7,INDEX($GR:$GR,$JB604+7),"")</f>
      </c>
      <c r="HA604">
        <f>IF($JC604&gt;=8,INDEX($GR:$GR,$JB604+8),"")</f>
      </c>
      <c r="HB604">
        <f>IF($JC604&gt;=9,INDEX($GR:$GR,$JB604+9),"")</f>
      </c>
      <c r="HC604">
        <f>IF($JC604&gt;=10,INDEX($GR:$GR,$JB604+10),"")</f>
      </c>
      <c r="HD604">
        <f>IF($JC604&gt;=11,INDEX($GR:$GR,$JB604+11),"")</f>
      </c>
      <c r="HE604">
        <f>IF($JC604&gt;=12,INDEX($GR:$GR,$JB604+12),"")</f>
      </c>
      <c r="HF604">
        <f>IF($JC604&gt;=13,INDEX($GR:$GR,$JB604+13),"")</f>
      </c>
      <c r="HG604">
        <f>IF($JC604&gt;=14,INDEX($GR:$GR,$JB604+14),"")</f>
      </c>
      <c r="HH604">
        <f>IF($JC604&gt;=15,INDEX($GR:$GR,$JB604+15),"")</f>
      </c>
      <c r="HI604">
        <f>IF($JC604&gt;=16,INDEX($GR:$GR,$JB604+16),"")</f>
      </c>
      <c r="HJ604">
        <f>IF($JC604&gt;=17,INDEX($GR:$GR,$JB604+17),"")</f>
      </c>
      <c r="HK604">
        <f>IF($JC604&gt;=18,INDEX($GR:$GR,$JB604+18),"")</f>
      </c>
      <c r="HL604">
        <f>IF($JC604&gt;=19,INDEX($GR:$GR,$JB604+19),"")</f>
      </c>
      <c r="HM604">
        <f>IF($JC604&gt;=20,INDEX($GR:$GR,$JB604+20),"")</f>
      </c>
      <c r="HN604">
        <f>IF($JC604&gt;=21,INDEX($GR:$GR,$JB604+21),"")</f>
      </c>
      <c r="HO604">
        <f>IF($JC604&gt;=22,INDEX($GR:$GR,$JB604+22),"")</f>
      </c>
      <c r="HP604">
        <f>IF($JC604&gt;=23,INDEX($GR:$GR,$JB604+23),"")</f>
      </c>
      <c r="HQ604">
        <f>IF($JC604&gt;=24,INDEX($GR:$GR,$JB604+24),"")</f>
      </c>
      <c r="HR604">
        <f>IF($JC604&gt;=25,INDEX($GR:$GR,$JB604+25),"")</f>
      </c>
      <c r="HS604">
        <f>IF($JC604&gt;=26,INDEX($GR:$GR,$JB604+26),"")</f>
      </c>
      <c r="HT604">
        <f>IF($JC604&gt;=27,INDEX($GR:$GR,$JB604+27),"")</f>
      </c>
      <c r="HU604">
        <f>IF($JC604&gt;=28,INDEX($GR:$GR,$JB604+28),"")</f>
      </c>
      <c r="HV604">
        <f>IF($JC604&gt;=29,INDEX($GR:$GR,$JB604+29),"")</f>
      </c>
      <c r="HW604">
        <f>IF($JC604&gt;=30,INDEX($GR:$GR,$JB604+30),"")</f>
      </c>
      <c r="HX604">
        <f>IF($JC604&gt;=31,INDEX($GR:$GR,$JB604+31),"")</f>
      </c>
      <c r="HY604">
        <f>IF($JC604&gt;=32,INDEX($GR:$GR,$JB604+32),"")</f>
      </c>
      <c r="HZ604">
        <f>IF($JC604&gt;=33,INDEX($GR:$GR,$JB604+33),"")</f>
      </c>
      <c r="IA604">
        <f>IF($JC604&gt;=34,INDEX($GR:$GR,$JB604+34),"")</f>
      </c>
      <c r="IB604">
        <f>IF($JC604&gt;=35,INDEX($GR:$GR,$JB604+35),"")</f>
      </c>
      <c r="IC604">
        <f>IF($JC604&gt;=36,INDEX($GR:$GR,$JB604+36),"")</f>
      </c>
      <c r="ID604">
        <f>IF($JC604&gt;=37,INDEX($GR:$GR,$JB604+37),"")</f>
      </c>
      <c r="IE604">
        <f>IF($JC604&gt;=38,INDEX($GR:$GR,$JB604+38),"")</f>
      </c>
      <c r="IF604">
        <f>IF($JC604&gt;=39,INDEX($GR:$GR,$JB604+39),"")</f>
      </c>
      <c r="IG604">
        <f>IF($JC604&gt;=40,INDEX($GR:$GR,$JB604+40),"")</f>
      </c>
      <c r="IH604">
        <f>IF($JC604&gt;=41,INDEX($GR:$GR,$JB604+41),"")</f>
      </c>
      <c r="II604">
        <f>IF($JC604&gt;=42,INDEX($GR:$GR,$JB604+42),"")</f>
      </c>
      <c r="IJ604">
        <f>IF($JC604&gt;=43,INDEX($GR:$GR,$JB604+43),"")</f>
      </c>
      <c r="IK604">
        <f>IF($JC604&gt;=44,INDEX($GR:$GR,$JB604+44),"")</f>
      </c>
      <c r="IL604">
        <f>IF($JC604&gt;=45,INDEX($GR:$GR,$JB604+45),"")</f>
      </c>
      <c r="IM604">
        <f>IF($JC604&gt;=46,INDEX($GR:$GR,$JB604+46),"")</f>
      </c>
      <c r="IN604">
        <f>IF($JC604&gt;=47,INDEX($GR:$GR,$JB604+47),"")</f>
      </c>
      <c r="IO604">
        <f>IF($JC604&gt;=48,INDEX($GR:$GR,$JB604+48),"")</f>
      </c>
      <c r="IP604">
        <f>IF($JC604&gt;=49,INDEX($GR:$GR,$JB604+49),"")</f>
      </c>
      <c r="IQ604">
        <f>IF($JC604&gt;=50,INDEX($GR:$GR,$JB604+50),"")</f>
      </c>
      <c r="IR604">
        <f>IF($JC604&gt;=51,INDEX($GR:$GR,$JB604+51),"")</f>
      </c>
      <c r="IS604">
        <f>IF($JC604&gt;=52,INDEX($GR:$GR,$JB604+52),"")</f>
      </c>
      <c r="IT604">
        <f>IF($JC604&gt;=53,INDEX($GR:$GR,$JB604+53),"")</f>
      </c>
      <c r="IU604">
        <f>IF($JC604&gt;=54,INDEX($GR:$GR,$JB604+54),"")</f>
      </c>
      <c r="IV604">
        <f>IF($JC604&gt;=55,INDEX($GR:$GR,$JB604+55),"")</f>
      </c>
      <c r="IW604">
        <f>IF($JC604&gt;=56,INDEX($GR:$GR,$JB604+56),"")</f>
      </c>
      <c r="IX604">
        <f>IF($JC604&gt;=57,INDEX($GR:$GR,$JB604+57),"")</f>
      </c>
      <c r="IY604">
        <f>IF($JC604&gt;=58,INDEX($GR:$GR,$JB604+58),"")</f>
      </c>
      <c r="IZ604">
        <f>IF($JC604&gt;=59,INDEX($GR:$GR,$JB604+59),"")</f>
      </c>
      <c r="JA604">
        <f>IF($JC604&gt;=60,INDEX($GR:$GR,$JB604+60),"")</f>
      </c>
      <c r="JB604">
        <f>IFERROR(MATCH($GQ604,$GR$2:$GR$324,0)+1,0)</f>
      </c>
      <c r="JC604">
        <f>IFERROR(INDEX($GS$2:$GS$324,MATCH($GQ604,$GR$2:$GR$324,0)),0)</f>
      </c>
      <c r="JD604" t="s">
        <v>40</v>
      </c>
      <c r="JE604" t="s">
        <v>40</v>
      </c>
    </row>
    <row r="605" spans="1:265" x14ac:dyDescent="0.25">
      <c r="Q605">
        <f>IF(OR($T605="",$P605=""),"",IFERROR($T605/$P605,0))</f>
      </c>
      <c r="R605">
        <f>IF($T605="","",
SUM($S605,$U605,$Z605,$V605,$X605)*
(1-IF($AA605="",0,VALUE($AA605)/100)))</f>
      </c>
      <c r="S605">
        <f>IF($T605="","",$T605)</f>
      </c>
      <c r="U605">
        <f>IF($T605="","",
IF($N605="","",
IF(ISNUMBER(SEARCH("exempt",LOWER($N605))),0,
$T605*(VALUE(SUBSTITUTE($N605,"%",""))/100))))</f>
      </c>
      <c r="AB605">
        <f>IFERROR(IF(FIND(" - ",$K605)&gt;0,MID($K605,FIND(" - ",$K605)+3,LEN($K605)),""),"")</f>
      </c>
      <c r="AK605" t="s">
        <v>1192</v>
      </c>
      <c r="AP605">
        <f>IFERROR(LEFT($K605,FIND(" - ",$K605)-1),$K605)</f>
      </c>
      <c r="AS605">
        <f>IF($CH605&gt;=1,INDEX($AQ:$AQ,$CG605+1),"")</f>
      </c>
      <c r="AT605">
        <f>IF($CH605&gt;=2,INDEX($AQ:$AQ,$CG605+2),"")</f>
      </c>
      <c r="AU605">
        <f>IF($CH605&gt;=3,INDEX($AQ:$AQ,$CG605+3),"")</f>
      </c>
      <c r="AV605">
        <f>IF($CH605&gt;=4,INDEX($AQ:$AQ,$CG605+4),"")</f>
      </c>
      <c r="AW605">
        <f>IF($CH605&gt;=5,INDEX($AQ:$AQ,$CG605+5),"")</f>
      </c>
      <c r="AX605">
        <f>IF($CH605&gt;=6,INDEX($AQ:$AQ,$CG605+6),"")</f>
      </c>
      <c r="AY605">
        <f>IF($CH605&gt;=7,INDEX($AQ:$AQ,$CG605+7),"")</f>
      </c>
      <c r="AZ605">
        <f>IF($CH605&gt;=8,INDEX($AQ:$AQ,$CG605+8),"")</f>
      </c>
      <c r="BA605">
        <f>IF($CH605&gt;=9,INDEX($AQ:$AQ,$CG605+9),"")</f>
      </c>
      <c r="BB605">
        <f>IF($CH605&gt;=10,INDEX($AQ:$AQ,$CG605+10),"")</f>
      </c>
      <c r="BC605">
        <f>IF($CH605&gt;=11,INDEX($AQ:$AQ,$CG605+11),"")</f>
      </c>
      <c r="BD605">
        <f>IF($CH605&gt;=12,INDEX($AQ:$AQ,$CG605+12),"")</f>
      </c>
      <c r="BE605">
        <f>IF($CH605&gt;=13,INDEX($AQ:$AQ,$CG605+13),"")</f>
      </c>
      <c r="BF605">
        <f>IF($CH605&gt;=14,INDEX($AQ:$AQ,$CG605+14),"")</f>
      </c>
      <c r="BG605">
        <f>IF($CH605&gt;=15,INDEX($AQ:$AQ,$CG605+15),"")</f>
      </c>
      <c r="BH605">
        <f>IF($CH605&gt;=16,INDEX($AQ:$AQ,$CG605+16),"")</f>
      </c>
      <c r="BI605">
        <f>IF($CH605&gt;=17,INDEX($AQ:$AQ,$CG605+17),"")</f>
      </c>
      <c r="BJ605">
        <f>IF($CH605&gt;=18,INDEX($AQ:$AQ,$CG605+18),"")</f>
      </c>
      <c r="BK605">
        <f>IF($CH605&gt;=19,INDEX($AQ:$AQ,$CG605+19),"")</f>
      </c>
      <c r="BL605">
        <f>IF($CH605&gt;=20,INDEX($AQ:$AQ,$CG605+20),"")</f>
      </c>
      <c r="BM605">
        <f>IF($CH605&gt;=21,INDEX($AQ:$AQ,$CG605+21),"")</f>
      </c>
      <c r="BN605">
        <f>IF($CH605&gt;=22,INDEX($AQ:$AQ,$CG605+22),"")</f>
      </c>
      <c r="BO605">
        <f>IF($CH605&gt;=23,INDEX($AQ:$AQ,$CG605+23),"")</f>
      </c>
      <c r="BP605">
        <f>IF($CH605&gt;=24,INDEX($AQ:$AQ,$CG605+24),"")</f>
      </c>
      <c r="BQ605">
        <f>IF($CH605&gt;=25,INDEX($AQ:$AQ,$CG605+25),"")</f>
      </c>
      <c r="BR605">
        <f>IF($CH605&gt;=26,INDEX($AQ:$AQ,$CG605+26),"")</f>
      </c>
      <c r="BS605">
        <f>IF($CH605&gt;=27,INDEX($AQ:$AQ,$CG605+27),"")</f>
      </c>
      <c r="BT605">
        <f>IF($CH605&gt;=28,INDEX($AQ:$AQ,$CG605+28),"")</f>
      </c>
      <c r="BU605">
        <f>IF($CH605&gt;=29,INDEX($AQ:$AQ,$CG605+29),"")</f>
      </c>
      <c r="BV605">
        <f>IF($CH605&gt;=30,INDEX($AQ:$AQ,$CG605+30),"")</f>
      </c>
      <c r="BW605">
        <f>IF($CH605&gt;=31,INDEX($AQ:$AQ,$CG605+31),"")</f>
      </c>
      <c r="BX605">
        <f>IF($CH605&gt;=32,INDEX($AQ:$AQ,$CG605+32),"")</f>
      </c>
      <c r="BY605">
        <f>IF($CH605&gt;=33,INDEX($AQ:$AQ,$CG605+33),"")</f>
      </c>
      <c r="BZ605">
        <f>IF($CH605&gt;=34,INDEX($AQ:$AQ,$CG605+34),"")</f>
      </c>
      <c r="CA605">
        <f>IF($CH605&gt;=35,INDEX($AQ:$AQ,$CG605+35),"")</f>
      </c>
      <c r="CB605">
        <f>IF($CH605&gt;=36,INDEX($AQ:$AQ,$CG605+36),"")</f>
      </c>
      <c r="CC605">
        <f>IF($CH605&gt;=37,INDEX($AQ:$AQ,$CG605+37),"")</f>
      </c>
      <c r="CD605">
        <f>IF($CH605&gt;=38,INDEX($AQ:$AQ,$CG605+38),"")</f>
      </c>
      <c r="CE605">
        <f>IF($CH605&gt;=39,INDEX($AQ:$AQ,$CG605+39),"")</f>
      </c>
      <c r="CF605">
        <f>IF($CH605&gt;=40,INDEX($AQ:$AQ,$CG605+40),"")</f>
      </c>
      <c r="CG605">
        <f>IFERROR(MATCH($AP605,$AQ$2:$AQ$134,0)+1,0)</f>
      </c>
      <c r="CH605">
        <f>IFERROR(INDEX($AR$2:$AR$134,MATCH($AP605,$AQ$2:$AQ$134,0)),0)</f>
      </c>
      <c r="CI605">
        <f>IFERROR(LEFT($L605,FIND(" - ",$L605)-1),$L605)</f>
      </c>
      <c r="CL605">
        <f>IF($DG605&gt;=1,INDEX($CJ:$CJ,$DF605+1),"")</f>
      </c>
      <c r="CM605">
        <f>IF($DG605&gt;=2,INDEX($CJ:$CJ,$DF605+2),"")</f>
      </c>
      <c r="CN605">
        <f>IF($DG605&gt;=3,INDEX($CJ:$CJ,$DF605+3),"")</f>
      </c>
      <c r="CO605">
        <f>IF($DG605&gt;=4,INDEX($CJ:$CJ,$DF605+4),"")</f>
      </c>
      <c r="CP605">
        <f>IF($DG605&gt;=5,INDEX($CJ:$CJ,$DF605+5),"")</f>
      </c>
      <c r="CQ605">
        <f>IF($DG605&gt;=6,INDEX($CJ:$CJ,$DF605+6),"")</f>
      </c>
      <c r="CR605">
        <f>IF($DG605&gt;=7,INDEX($CJ:$CJ,$DF605+7),"")</f>
      </c>
      <c r="CS605">
        <f>IF($DG605&gt;=8,INDEX($CJ:$CJ,$DF605+8),"")</f>
      </c>
      <c r="CT605">
        <f>IF($DG605&gt;=9,INDEX($CJ:$CJ,$DF605+9),"")</f>
      </c>
      <c r="CU605">
        <f>IF($DG605&gt;=10,INDEX($CJ:$CJ,$DF605+10),"")</f>
      </c>
      <c r="CV605">
        <f>IF($DG605&gt;=11,INDEX($CJ:$CJ,$DF605+11),"")</f>
      </c>
      <c r="CW605">
        <f>IF($DG605&gt;=12,INDEX($CJ:$CJ,$DF605+12),"")</f>
      </c>
      <c r="CX605">
        <f>IF($DG605&gt;=13,INDEX($CJ:$CJ,$DF605+13),"")</f>
      </c>
      <c r="CY605">
        <f>IF($DG605&gt;=14,INDEX($CJ:$CJ,$DF605+14),"")</f>
      </c>
      <c r="CZ605">
        <f>IF($DG605&gt;=15,INDEX($CJ:$CJ,$DF605+15),"")</f>
      </c>
      <c r="DA605">
        <f>IF($DG605&gt;=16,INDEX($CJ:$CJ,$DF605+16),"")</f>
      </c>
      <c r="DB605">
        <f>IF($DG605&gt;=17,INDEX($CJ:$CJ,$DF605+17),"")</f>
      </c>
      <c r="DC605">
        <f>IF($DG605&gt;=18,INDEX($CJ:$CJ,$DF605+18),"")</f>
      </c>
      <c r="DD605">
        <f>IF($DG605&gt;=19,INDEX($CJ:$CJ,$DF605+19),"")</f>
      </c>
      <c r="DE605">
        <f>IF($DG605&gt;=20,INDEX($CJ:$CJ,$DF605+20),"")</f>
      </c>
      <c r="DF605">
        <f>IFERROR(MATCH($CI605,$CJ$2:$CJ$263,0)+1,0)</f>
      </c>
      <c r="DG605">
        <f>IFERROR(INDEX($CK$2:$CK$263,MATCH($CI605,$CJ$2:$CJ$263,0)),0)</f>
      </c>
      <c r="DH605">
        <f>IFERROR(INDEX($AO:$AO,MATCH($N605,$AN:$AN,0))&amp;"","")</f>
      </c>
      <c r="DL605">
        <f>IF($GO605&gt;=1,INDEX($DI:$DI,$GN605+1),"")</f>
      </c>
      <c r="DM605">
        <f>IF($GO605&gt;=2,INDEX($DI:$DI,$GN605+2),"")</f>
      </c>
      <c r="DN605">
        <f>IF($GO605&gt;=3,INDEX($DI:$DI,$GN605+3),"")</f>
      </c>
      <c r="DO605">
        <f>IF($GO605&gt;=4,INDEX($DI:$DI,$GN605+4),"")</f>
      </c>
      <c r="DP605">
        <f>IF($GO605&gt;=5,INDEX($DI:$DI,$GN605+5),"")</f>
      </c>
      <c r="DQ605">
        <f>IF($GO605&gt;=6,INDEX($DI:$DI,$GN605+6),"")</f>
      </c>
      <c r="DR605">
        <f>IF($GO605&gt;=7,INDEX($DI:$DI,$GN605+7),"")</f>
      </c>
      <c r="DS605">
        <f>IF($GO605&gt;=8,INDEX($DI:$DI,$GN605+8),"")</f>
      </c>
      <c r="DT605">
        <f>IF($GO605&gt;=9,INDEX($DI:$DI,$GN605+9),"")</f>
      </c>
      <c r="DU605">
        <f>IF($GO605&gt;=10,INDEX($DI:$DI,$GN605+10),"")</f>
      </c>
      <c r="DV605">
        <f>IF($GO605&gt;=11,INDEX($DI:$DI,$GN605+11),"")</f>
      </c>
      <c r="DW605">
        <f>IF($GO605&gt;=12,INDEX($DI:$DI,$GN605+12),"")</f>
      </c>
      <c r="DX605">
        <f>IF($GO605&gt;=13,INDEX($DI:$DI,$GN605+13),"")</f>
      </c>
      <c r="DY605">
        <f>IF($GO605&gt;=14,INDEX($DI:$DI,$GN605+14),"")</f>
      </c>
      <c r="DZ605">
        <f>IF($GO605&gt;=15,INDEX($DI:$DI,$GN605+15),"")</f>
      </c>
      <c r="EA605">
        <f>IF($GO605&gt;=16,INDEX($DI:$DI,$GN605+16),"")</f>
      </c>
      <c r="EB605">
        <f>IF($GO605&gt;=17,INDEX($DI:$DI,$GN605+17),"")</f>
      </c>
      <c r="EC605">
        <f>IF($GO605&gt;=18,INDEX($DI:$DI,$GN605+18),"")</f>
      </c>
      <c r="ED605">
        <f>IF($GO605&gt;=19,INDEX($DI:$DI,$GN605+19),"")</f>
      </c>
      <c r="EE605">
        <f>IF($GO605&gt;=20,INDEX($DI:$DI,$GN605+20),"")</f>
      </c>
      <c r="EF605">
        <f>IF($GO605&gt;=21,INDEX($DI:$DI,$GN605+21),"")</f>
      </c>
      <c r="EG605">
        <f>IF($GO605&gt;=22,INDEX($DI:$DI,$GN605+22),"")</f>
      </c>
      <c r="EH605">
        <f>IF($GO605&gt;=23,INDEX($DI:$DI,$GN605+23),"")</f>
      </c>
      <c r="EI605">
        <f>IF($GO605&gt;=24,INDEX($DI:$DI,$GN605+24),"")</f>
      </c>
      <c r="EJ605">
        <f>IF($GO605&gt;=25,INDEX($DI:$DI,$GN605+25),"")</f>
      </c>
      <c r="EK605">
        <f>IF($GO605&gt;=26,INDEX($DI:$DI,$GN605+26),"")</f>
      </c>
      <c r="EL605">
        <f>IF($GO605&gt;=27,INDEX($DI:$DI,$GN605+27),"")</f>
      </c>
      <c r="EM605">
        <f>IF($GO605&gt;=28,INDEX($DI:$DI,$GN605+28),"")</f>
      </c>
      <c r="EN605">
        <f>IF($GO605&gt;=29,INDEX($DI:$DI,$GN605+29),"")</f>
      </c>
      <c r="EO605">
        <f>IF($GO605&gt;=30,INDEX($DI:$DI,$GN605+30),"")</f>
      </c>
      <c r="EP605">
        <f>IF($GO605&gt;=31,INDEX($DI:$DI,$GN605+31),"")</f>
      </c>
      <c r="EQ605">
        <f>IF($GO605&gt;=32,INDEX($DI:$DI,$GN605+32),"")</f>
      </c>
      <c r="ER605">
        <f>IF($GO605&gt;=33,INDEX($DI:$DI,$GN605+33),"")</f>
      </c>
      <c r="ES605">
        <f>IF($GO605&gt;=34,INDEX($DI:$DI,$GN605+34),"")</f>
      </c>
      <c r="ET605">
        <f>IF($GO605&gt;=35,INDEX($DI:$DI,$GN605+35),"")</f>
      </c>
      <c r="EU605">
        <f>IF($GO605&gt;=36,INDEX($DI:$DI,$GN605+36),"")</f>
      </c>
      <c r="EV605">
        <f>IF($GO605&gt;=37,INDEX($DI:$DI,$GN605+37),"")</f>
      </c>
      <c r="EW605">
        <f>IF($GO605&gt;=38,INDEX($DI:$DI,$GN605+38),"")</f>
      </c>
      <c r="EX605">
        <f>IF($GO605&gt;=39,INDEX($DI:$DI,$GN605+39),"")</f>
      </c>
      <c r="EY605">
        <f>IF($GO605&gt;=40,INDEX($DI:$DI,$GN605+40),"")</f>
      </c>
      <c r="EZ605">
        <f>IF($GO605&gt;=1,INDEX($DJ:$DJ,$GN605+1),"")</f>
      </c>
      <c r="FA605">
        <f>IF($GO605&gt;=2,INDEX($DJ:$DJ,$GN605+2),"")</f>
      </c>
      <c r="FB605">
        <f>IF($GO605&gt;=3,INDEX($DJ:$DJ,$GN605+3),"")</f>
      </c>
      <c r="FC605">
        <f>IF($GO605&gt;=4,INDEX($DJ:$DJ,$GN605+4),"")</f>
      </c>
      <c r="FD605">
        <f>IF($GO605&gt;=5,INDEX($DJ:$DJ,$GN605+5),"")</f>
      </c>
      <c r="FE605">
        <f>IF($GO605&gt;=6,INDEX($DJ:$DJ,$GN605+6),"")</f>
      </c>
      <c r="FF605">
        <f>IF($GO605&gt;=7,INDEX($DJ:$DJ,$GN605+7),"")</f>
      </c>
      <c r="FG605">
        <f>IF($GO605&gt;=8,INDEX($DJ:$DJ,$GN605+8),"")</f>
      </c>
      <c r="FH605">
        <f>IF($GO605&gt;=9,INDEX($DJ:$DJ,$GN605+9),"")</f>
      </c>
      <c r="FI605">
        <f>IF($GO605&gt;=10,INDEX($DJ:$DJ,$GN605+10),"")</f>
      </c>
      <c r="FJ605">
        <f>IF($GO605&gt;=11,INDEX($DJ:$DJ,$GN605+11),"")</f>
      </c>
      <c r="FK605">
        <f>IF($GO605&gt;=12,INDEX($DJ:$DJ,$GN605+12),"")</f>
      </c>
      <c r="FL605">
        <f>IF($GO605&gt;=13,INDEX($DJ:$DJ,$GN605+13),"")</f>
      </c>
      <c r="FM605">
        <f>IF($GO605&gt;=14,INDEX($DJ:$DJ,$GN605+14),"")</f>
      </c>
      <c r="FN605">
        <f>IF($GO605&gt;=15,INDEX($DJ:$DJ,$GN605+15),"")</f>
      </c>
      <c r="FO605">
        <f>IF($GO605&gt;=16,INDEX($DJ:$DJ,$GN605+16),"")</f>
      </c>
      <c r="FP605">
        <f>IF($GO605&gt;=17,INDEX($DJ:$DJ,$GN605+17),"")</f>
      </c>
      <c r="FQ605">
        <f>IF($GO605&gt;=18,INDEX($DJ:$DJ,$GN605+18),"")</f>
      </c>
      <c r="FR605">
        <f>IF($GO605&gt;=19,INDEX($DJ:$DJ,$GN605+19),"")</f>
      </c>
      <c r="FS605">
        <f>IF($GO605&gt;=20,INDEX($DJ:$DJ,$GN605+20),"")</f>
      </c>
      <c r="FT605">
        <f>IF($GO605&gt;=21,INDEX($DJ:$DJ,$GN605+21),"")</f>
      </c>
      <c r="FU605">
        <f>IF($GO605&gt;=22,INDEX($DJ:$DJ,$GN605+22),"")</f>
      </c>
      <c r="FV605">
        <f>IF($GO605&gt;=23,INDEX($DJ:$DJ,$GN605+23),"")</f>
      </c>
      <c r="FW605">
        <f>IF($GO605&gt;=24,INDEX($DJ:$DJ,$GN605+24),"")</f>
      </c>
      <c r="FX605">
        <f>IF($GO605&gt;=25,INDEX($DJ:$DJ,$GN605+25),"")</f>
      </c>
      <c r="FY605">
        <f>IF($GO605&gt;=26,INDEX($DJ:$DJ,$GN605+26),"")</f>
      </c>
      <c r="FZ605">
        <f>IF($GO605&gt;=27,INDEX($DJ:$DJ,$GN605+27),"")</f>
      </c>
      <c r="GA605">
        <f>IF($GO605&gt;=28,INDEX($DJ:$DJ,$GN605+28),"")</f>
      </c>
      <c r="GB605">
        <f>IF($GO605&gt;=29,INDEX($DJ:$DJ,$GN605+29),"")</f>
      </c>
      <c r="GC605">
        <f>IF($GO605&gt;=30,INDEX($DJ:$DJ,$GN605+30),"")</f>
      </c>
      <c r="GD605">
        <f>IF($GO605&gt;=31,INDEX($DJ:$DJ,$GN605+31),"")</f>
      </c>
      <c r="GE605">
        <f>IF($GO605&gt;=32,INDEX($DJ:$DJ,$GN605+32),"")</f>
      </c>
      <c r="GF605">
        <f>IF($GO605&gt;=33,INDEX($DJ:$DJ,$GN605+33),"")</f>
      </c>
      <c r="GG605">
        <f>IF($GO605&gt;=34,INDEX($DJ:$DJ,$GN605+34),"")</f>
      </c>
      <c r="GH605">
        <f>IF($GO605&gt;=35,INDEX($DJ:$DJ,$GN605+35),"")</f>
      </c>
      <c r="GI605">
        <f>IF($GO605&gt;=36,INDEX($DJ:$DJ,$GN605+36),"")</f>
      </c>
      <c r="GJ605">
        <f>IF($GO605&gt;=37,INDEX($DJ:$DJ,$GN605+37),"")</f>
      </c>
      <c r="GK605">
        <f>IF($GO605&gt;=38,INDEX($DJ:$DJ,$GN605+38),"")</f>
      </c>
      <c r="GL605">
        <f>IF($GO605&gt;=39,INDEX($DJ:$DJ,$GN605+39),"")</f>
      </c>
      <c r="GM605">
        <f>IF($GO605&gt;=40,INDEX($DJ:$DJ,$GN605+40),"")</f>
      </c>
      <c r="GN605">
        <f>IFERROR(MATCH($DH605,$DI$2:$DI$148,0)+1,0)</f>
      </c>
      <c r="GO605">
        <f>IFERROR(INDEX($DK$2:$DK$148,MATCH($DH605,$DI$2:$DI$148,0)),0)</f>
      </c>
      <c r="GP605">
        <f>IFERROR(MATCH($Y605,$DL$605:$EY$605,0),0)</f>
      </c>
      <c r="GQ605">
        <f>IF($GP605&gt;0,INDEX($EZ$605:$GM$605,$GP605),"")</f>
      </c>
      <c r="GT605">
        <f>IF($JC605&gt;=1,INDEX($GR:$GR,$JB605+1),"")</f>
      </c>
      <c r="GU605">
        <f>IF($JC605&gt;=2,INDEX($GR:$GR,$JB605+2),"")</f>
      </c>
      <c r="GV605">
        <f>IF($JC605&gt;=3,INDEX($GR:$GR,$JB605+3),"")</f>
      </c>
      <c r="GW605">
        <f>IF($JC605&gt;=4,INDEX($GR:$GR,$JB605+4),"")</f>
      </c>
      <c r="GX605">
        <f>IF($JC605&gt;=5,INDEX($GR:$GR,$JB605+5),"")</f>
      </c>
      <c r="GY605">
        <f>IF($JC605&gt;=6,INDEX($GR:$GR,$JB605+6),"")</f>
      </c>
      <c r="GZ605">
        <f>IF($JC605&gt;=7,INDEX($GR:$GR,$JB605+7),"")</f>
      </c>
      <c r="HA605">
        <f>IF($JC605&gt;=8,INDEX($GR:$GR,$JB605+8),"")</f>
      </c>
      <c r="HB605">
        <f>IF($JC605&gt;=9,INDEX($GR:$GR,$JB605+9),"")</f>
      </c>
      <c r="HC605">
        <f>IF($JC605&gt;=10,INDEX($GR:$GR,$JB605+10),"")</f>
      </c>
      <c r="HD605">
        <f>IF($JC605&gt;=11,INDEX($GR:$GR,$JB605+11),"")</f>
      </c>
      <c r="HE605">
        <f>IF($JC605&gt;=12,INDEX($GR:$GR,$JB605+12),"")</f>
      </c>
      <c r="HF605">
        <f>IF($JC605&gt;=13,INDEX($GR:$GR,$JB605+13),"")</f>
      </c>
      <c r="HG605">
        <f>IF($JC605&gt;=14,INDEX($GR:$GR,$JB605+14),"")</f>
      </c>
      <c r="HH605">
        <f>IF($JC605&gt;=15,INDEX($GR:$GR,$JB605+15),"")</f>
      </c>
      <c r="HI605">
        <f>IF($JC605&gt;=16,INDEX($GR:$GR,$JB605+16),"")</f>
      </c>
      <c r="HJ605">
        <f>IF($JC605&gt;=17,INDEX($GR:$GR,$JB605+17),"")</f>
      </c>
      <c r="HK605">
        <f>IF($JC605&gt;=18,INDEX($GR:$GR,$JB605+18),"")</f>
      </c>
      <c r="HL605">
        <f>IF($JC605&gt;=19,INDEX($GR:$GR,$JB605+19),"")</f>
      </c>
      <c r="HM605">
        <f>IF($JC605&gt;=20,INDEX($GR:$GR,$JB605+20),"")</f>
      </c>
      <c r="HN605">
        <f>IF($JC605&gt;=21,INDEX($GR:$GR,$JB605+21),"")</f>
      </c>
      <c r="HO605">
        <f>IF($JC605&gt;=22,INDEX($GR:$GR,$JB605+22),"")</f>
      </c>
      <c r="HP605">
        <f>IF($JC605&gt;=23,INDEX($GR:$GR,$JB605+23),"")</f>
      </c>
      <c r="HQ605">
        <f>IF($JC605&gt;=24,INDEX($GR:$GR,$JB605+24),"")</f>
      </c>
      <c r="HR605">
        <f>IF($JC605&gt;=25,INDEX($GR:$GR,$JB605+25),"")</f>
      </c>
      <c r="HS605">
        <f>IF($JC605&gt;=26,INDEX($GR:$GR,$JB605+26),"")</f>
      </c>
      <c r="HT605">
        <f>IF($JC605&gt;=27,INDEX($GR:$GR,$JB605+27),"")</f>
      </c>
      <c r="HU605">
        <f>IF($JC605&gt;=28,INDEX($GR:$GR,$JB605+28),"")</f>
      </c>
      <c r="HV605">
        <f>IF($JC605&gt;=29,INDEX($GR:$GR,$JB605+29),"")</f>
      </c>
      <c r="HW605">
        <f>IF($JC605&gt;=30,INDEX($GR:$GR,$JB605+30),"")</f>
      </c>
      <c r="HX605">
        <f>IF($JC605&gt;=31,INDEX($GR:$GR,$JB605+31),"")</f>
      </c>
      <c r="HY605">
        <f>IF($JC605&gt;=32,INDEX($GR:$GR,$JB605+32),"")</f>
      </c>
      <c r="HZ605">
        <f>IF($JC605&gt;=33,INDEX($GR:$GR,$JB605+33),"")</f>
      </c>
      <c r="IA605">
        <f>IF($JC605&gt;=34,INDEX($GR:$GR,$JB605+34),"")</f>
      </c>
      <c r="IB605">
        <f>IF($JC605&gt;=35,INDEX($GR:$GR,$JB605+35),"")</f>
      </c>
      <c r="IC605">
        <f>IF($JC605&gt;=36,INDEX($GR:$GR,$JB605+36),"")</f>
      </c>
      <c r="ID605">
        <f>IF($JC605&gt;=37,INDEX($GR:$GR,$JB605+37),"")</f>
      </c>
      <c r="IE605">
        <f>IF($JC605&gt;=38,INDEX($GR:$GR,$JB605+38),"")</f>
      </c>
      <c r="IF605">
        <f>IF($JC605&gt;=39,INDEX($GR:$GR,$JB605+39),"")</f>
      </c>
      <c r="IG605">
        <f>IF($JC605&gt;=40,INDEX($GR:$GR,$JB605+40),"")</f>
      </c>
      <c r="IH605">
        <f>IF($JC605&gt;=41,INDEX($GR:$GR,$JB605+41),"")</f>
      </c>
      <c r="II605">
        <f>IF($JC605&gt;=42,INDEX($GR:$GR,$JB605+42),"")</f>
      </c>
      <c r="IJ605">
        <f>IF($JC605&gt;=43,INDEX($GR:$GR,$JB605+43),"")</f>
      </c>
      <c r="IK605">
        <f>IF($JC605&gt;=44,INDEX($GR:$GR,$JB605+44),"")</f>
      </c>
      <c r="IL605">
        <f>IF($JC605&gt;=45,INDEX($GR:$GR,$JB605+45),"")</f>
      </c>
      <c r="IM605">
        <f>IF($JC605&gt;=46,INDEX($GR:$GR,$JB605+46),"")</f>
      </c>
      <c r="IN605">
        <f>IF($JC605&gt;=47,INDEX($GR:$GR,$JB605+47),"")</f>
      </c>
      <c r="IO605">
        <f>IF($JC605&gt;=48,INDEX($GR:$GR,$JB605+48),"")</f>
      </c>
      <c r="IP605">
        <f>IF($JC605&gt;=49,INDEX($GR:$GR,$JB605+49),"")</f>
      </c>
      <c r="IQ605">
        <f>IF($JC605&gt;=50,INDEX($GR:$GR,$JB605+50),"")</f>
      </c>
      <c r="IR605">
        <f>IF($JC605&gt;=51,INDEX($GR:$GR,$JB605+51),"")</f>
      </c>
      <c r="IS605">
        <f>IF($JC605&gt;=52,INDEX($GR:$GR,$JB605+52),"")</f>
      </c>
      <c r="IT605">
        <f>IF($JC605&gt;=53,INDEX($GR:$GR,$JB605+53),"")</f>
      </c>
      <c r="IU605">
        <f>IF($JC605&gt;=54,INDEX($GR:$GR,$JB605+54),"")</f>
      </c>
      <c r="IV605">
        <f>IF($JC605&gt;=55,INDEX($GR:$GR,$JB605+55),"")</f>
      </c>
      <c r="IW605">
        <f>IF($JC605&gt;=56,INDEX($GR:$GR,$JB605+56),"")</f>
      </c>
      <c r="IX605">
        <f>IF($JC605&gt;=57,INDEX($GR:$GR,$JB605+57),"")</f>
      </c>
      <c r="IY605">
        <f>IF($JC605&gt;=58,INDEX($GR:$GR,$JB605+58),"")</f>
      </c>
      <c r="IZ605">
        <f>IF($JC605&gt;=59,INDEX($GR:$GR,$JB605+59),"")</f>
      </c>
      <c r="JA605">
        <f>IF($JC605&gt;=60,INDEX($GR:$GR,$JB605+60),"")</f>
      </c>
      <c r="JB605">
        <f>IFERROR(MATCH($GQ605,$GR$2:$GR$324,0)+1,0)</f>
      </c>
      <c r="JC605">
        <f>IFERROR(INDEX($GS$2:$GS$324,MATCH($GQ605,$GR$2:$GR$324,0)),0)</f>
      </c>
      <c r="JD605" t="s">
        <v>40</v>
      </c>
      <c r="JE605" t="s">
        <v>40</v>
      </c>
    </row>
    <row r="606" spans="1:265" x14ac:dyDescent="0.25">
      <c r="Q606">
        <f>IF(OR($T606="",$P606=""),"",IFERROR($T606/$P606,0))</f>
      </c>
      <c r="R606">
        <f>IF($T606="","",
SUM($S606,$U606,$Z606,$V606,$X606)*
(1-IF($AA606="",0,VALUE($AA606)/100)))</f>
      </c>
      <c r="S606">
        <f>IF($T606="","",$T606)</f>
      </c>
      <c r="U606">
        <f>IF($T606="","",
IF($N606="","",
IF(ISNUMBER(SEARCH("exempt",LOWER($N606))),0,
$T606*(VALUE(SUBSTITUTE($N606,"%",""))/100))))</f>
      </c>
      <c r="AB606">
        <f>IFERROR(IF(FIND(" - ",$K606)&gt;0,MID($K606,FIND(" - ",$K606)+3,LEN($K606)),""),"")</f>
      </c>
      <c r="AK606" t="s">
        <v>1193</v>
      </c>
      <c r="AP606">
        <f>IFERROR(LEFT($K606,FIND(" - ",$K606)-1),$K606)</f>
      </c>
      <c r="AS606">
        <f>IF($CH606&gt;=1,INDEX($AQ:$AQ,$CG606+1),"")</f>
      </c>
      <c r="AT606">
        <f>IF($CH606&gt;=2,INDEX($AQ:$AQ,$CG606+2),"")</f>
      </c>
      <c r="AU606">
        <f>IF($CH606&gt;=3,INDEX($AQ:$AQ,$CG606+3),"")</f>
      </c>
      <c r="AV606">
        <f>IF($CH606&gt;=4,INDEX($AQ:$AQ,$CG606+4),"")</f>
      </c>
      <c r="AW606">
        <f>IF($CH606&gt;=5,INDEX($AQ:$AQ,$CG606+5),"")</f>
      </c>
      <c r="AX606">
        <f>IF($CH606&gt;=6,INDEX($AQ:$AQ,$CG606+6),"")</f>
      </c>
      <c r="AY606">
        <f>IF($CH606&gt;=7,INDEX($AQ:$AQ,$CG606+7),"")</f>
      </c>
      <c r="AZ606">
        <f>IF($CH606&gt;=8,INDEX($AQ:$AQ,$CG606+8),"")</f>
      </c>
      <c r="BA606">
        <f>IF($CH606&gt;=9,INDEX($AQ:$AQ,$CG606+9),"")</f>
      </c>
      <c r="BB606">
        <f>IF($CH606&gt;=10,INDEX($AQ:$AQ,$CG606+10),"")</f>
      </c>
      <c r="BC606">
        <f>IF($CH606&gt;=11,INDEX($AQ:$AQ,$CG606+11),"")</f>
      </c>
      <c r="BD606">
        <f>IF($CH606&gt;=12,INDEX($AQ:$AQ,$CG606+12),"")</f>
      </c>
      <c r="BE606">
        <f>IF($CH606&gt;=13,INDEX($AQ:$AQ,$CG606+13),"")</f>
      </c>
      <c r="BF606">
        <f>IF($CH606&gt;=14,INDEX($AQ:$AQ,$CG606+14),"")</f>
      </c>
      <c r="BG606">
        <f>IF($CH606&gt;=15,INDEX($AQ:$AQ,$CG606+15),"")</f>
      </c>
      <c r="BH606">
        <f>IF($CH606&gt;=16,INDEX($AQ:$AQ,$CG606+16),"")</f>
      </c>
      <c r="BI606">
        <f>IF($CH606&gt;=17,INDEX($AQ:$AQ,$CG606+17),"")</f>
      </c>
      <c r="BJ606">
        <f>IF($CH606&gt;=18,INDEX($AQ:$AQ,$CG606+18),"")</f>
      </c>
      <c r="BK606">
        <f>IF($CH606&gt;=19,INDEX($AQ:$AQ,$CG606+19),"")</f>
      </c>
      <c r="BL606">
        <f>IF($CH606&gt;=20,INDEX($AQ:$AQ,$CG606+20),"")</f>
      </c>
      <c r="BM606">
        <f>IF($CH606&gt;=21,INDEX($AQ:$AQ,$CG606+21),"")</f>
      </c>
      <c r="BN606">
        <f>IF($CH606&gt;=22,INDEX($AQ:$AQ,$CG606+22),"")</f>
      </c>
      <c r="BO606">
        <f>IF($CH606&gt;=23,INDEX($AQ:$AQ,$CG606+23),"")</f>
      </c>
      <c r="BP606">
        <f>IF($CH606&gt;=24,INDEX($AQ:$AQ,$CG606+24),"")</f>
      </c>
      <c r="BQ606">
        <f>IF($CH606&gt;=25,INDEX($AQ:$AQ,$CG606+25),"")</f>
      </c>
      <c r="BR606">
        <f>IF($CH606&gt;=26,INDEX($AQ:$AQ,$CG606+26),"")</f>
      </c>
      <c r="BS606">
        <f>IF($CH606&gt;=27,INDEX($AQ:$AQ,$CG606+27),"")</f>
      </c>
      <c r="BT606">
        <f>IF($CH606&gt;=28,INDEX($AQ:$AQ,$CG606+28),"")</f>
      </c>
      <c r="BU606">
        <f>IF($CH606&gt;=29,INDEX($AQ:$AQ,$CG606+29),"")</f>
      </c>
      <c r="BV606">
        <f>IF($CH606&gt;=30,INDEX($AQ:$AQ,$CG606+30),"")</f>
      </c>
      <c r="BW606">
        <f>IF($CH606&gt;=31,INDEX($AQ:$AQ,$CG606+31),"")</f>
      </c>
      <c r="BX606">
        <f>IF($CH606&gt;=32,INDEX($AQ:$AQ,$CG606+32),"")</f>
      </c>
      <c r="BY606">
        <f>IF($CH606&gt;=33,INDEX($AQ:$AQ,$CG606+33),"")</f>
      </c>
      <c r="BZ606">
        <f>IF($CH606&gt;=34,INDEX($AQ:$AQ,$CG606+34),"")</f>
      </c>
      <c r="CA606">
        <f>IF($CH606&gt;=35,INDEX($AQ:$AQ,$CG606+35),"")</f>
      </c>
      <c r="CB606">
        <f>IF($CH606&gt;=36,INDEX($AQ:$AQ,$CG606+36),"")</f>
      </c>
      <c r="CC606">
        <f>IF($CH606&gt;=37,INDEX($AQ:$AQ,$CG606+37),"")</f>
      </c>
      <c r="CD606">
        <f>IF($CH606&gt;=38,INDEX($AQ:$AQ,$CG606+38),"")</f>
      </c>
      <c r="CE606">
        <f>IF($CH606&gt;=39,INDEX($AQ:$AQ,$CG606+39),"")</f>
      </c>
      <c r="CF606">
        <f>IF($CH606&gt;=40,INDEX($AQ:$AQ,$CG606+40),"")</f>
      </c>
      <c r="CG606">
        <f>IFERROR(MATCH($AP606,$AQ$2:$AQ$134,0)+1,0)</f>
      </c>
      <c r="CH606">
        <f>IFERROR(INDEX($AR$2:$AR$134,MATCH($AP606,$AQ$2:$AQ$134,0)),0)</f>
      </c>
      <c r="CI606">
        <f>IFERROR(LEFT($L606,FIND(" - ",$L606)-1),$L606)</f>
      </c>
      <c r="CL606">
        <f>IF($DG606&gt;=1,INDEX($CJ:$CJ,$DF606+1),"")</f>
      </c>
      <c r="CM606">
        <f>IF($DG606&gt;=2,INDEX($CJ:$CJ,$DF606+2),"")</f>
      </c>
      <c r="CN606">
        <f>IF($DG606&gt;=3,INDEX($CJ:$CJ,$DF606+3),"")</f>
      </c>
      <c r="CO606">
        <f>IF($DG606&gt;=4,INDEX($CJ:$CJ,$DF606+4),"")</f>
      </c>
      <c r="CP606">
        <f>IF($DG606&gt;=5,INDEX($CJ:$CJ,$DF606+5),"")</f>
      </c>
      <c r="CQ606">
        <f>IF($DG606&gt;=6,INDEX($CJ:$CJ,$DF606+6),"")</f>
      </c>
      <c r="CR606">
        <f>IF($DG606&gt;=7,INDEX($CJ:$CJ,$DF606+7),"")</f>
      </c>
      <c r="CS606">
        <f>IF($DG606&gt;=8,INDEX($CJ:$CJ,$DF606+8),"")</f>
      </c>
      <c r="CT606">
        <f>IF($DG606&gt;=9,INDEX($CJ:$CJ,$DF606+9),"")</f>
      </c>
      <c r="CU606">
        <f>IF($DG606&gt;=10,INDEX($CJ:$CJ,$DF606+10),"")</f>
      </c>
      <c r="CV606">
        <f>IF($DG606&gt;=11,INDEX($CJ:$CJ,$DF606+11),"")</f>
      </c>
      <c r="CW606">
        <f>IF($DG606&gt;=12,INDEX($CJ:$CJ,$DF606+12),"")</f>
      </c>
      <c r="CX606">
        <f>IF($DG606&gt;=13,INDEX($CJ:$CJ,$DF606+13),"")</f>
      </c>
      <c r="CY606">
        <f>IF($DG606&gt;=14,INDEX($CJ:$CJ,$DF606+14),"")</f>
      </c>
      <c r="CZ606">
        <f>IF($DG606&gt;=15,INDEX($CJ:$CJ,$DF606+15),"")</f>
      </c>
      <c r="DA606">
        <f>IF($DG606&gt;=16,INDEX($CJ:$CJ,$DF606+16),"")</f>
      </c>
      <c r="DB606">
        <f>IF($DG606&gt;=17,INDEX($CJ:$CJ,$DF606+17),"")</f>
      </c>
      <c r="DC606">
        <f>IF($DG606&gt;=18,INDEX($CJ:$CJ,$DF606+18),"")</f>
      </c>
      <c r="DD606">
        <f>IF($DG606&gt;=19,INDEX($CJ:$CJ,$DF606+19),"")</f>
      </c>
      <c r="DE606">
        <f>IF($DG606&gt;=20,INDEX($CJ:$CJ,$DF606+20),"")</f>
      </c>
      <c r="DF606">
        <f>IFERROR(MATCH($CI606,$CJ$2:$CJ$263,0)+1,0)</f>
      </c>
      <c r="DG606">
        <f>IFERROR(INDEX($CK$2:$CK$263,MATCH($CI606,$CJ$2:$CJ$263,0)),0)</f>
      </c>
      <c r="DH606">
        <f>IFERROR(INDEX($AO:$AO,MATCH($N606,$AN:$AN,0))&amp;"","")</f>
      </c>
      <c r="DL606">
        <f>IF($GO606&gt;=1,INDEX($DI:$DI,$GN606+1),"")</f>
      </c>
      <c r="DM606">
        <f>IF($GO606&gt;=2,INDEX($DI:$DI,$GN606+2),"")</f>
      </c>
      <c r="DN606">
        <f>IF($GO606&gt;=3,INDEX($DI:$DI,$GN606+3),"")</f>
      </c>
      <c r="DO606">
        <f>IF($GO606&gt;=4,INDEX($DI:$DI,$GN606+4),"")</f>
      </c>
      <c r="DP606">
        <f>IF($GO606&gt;=5,INDEX($DI:$DI,$GN606+5),"")</f>
      </c>
      <c r="DQ606">
        <f>IF($GO606&gt;=6,INDEX($DI:$DI,$GN606+6),"")</f>
      </c>
      <c r="DR606">
        <f>IF($GO606&gt;=7,INDEX($DI:$DI,$GN606+7),"")</f>
      </c>
      <c r="DS606">
        <f>IF($GO606&gt;=8,INDEX($DI:$DI,$GN606+8),"")</f>
      </c>
      <c r="DT606">
        <f>IF($GO606&gt;=9,INDEX($DI:$DI,$GN606+9),"")</f>
      </c>
      <c r="DU606">
        <f>IF($GO606&gt;=10,INDEX($DI:$DI,$GN606+10),"")</f>
      </c>
      <c r="DV606">
        <f>IF($GO606&gt;=11,INDEX($DI:$DI,$GN606+11),"")</f>
      </c>
      <c r="DW606">
        <f>IF($GO606&gt;=12,INDEX($DI:$DI,$GN606+12),"")</f>
      </c>
      <c r="DX606">
        <f>IF($GO606&gt;=13,INDEX($DI:$DI,$GN606+13),"")</f>
      </c>
      <c r="DY606">
        <f>IF($GO606&gt;=14,INDEX($DI:$DI,$GN606+14),"")</f>
      </c>
      <c r="DZ606">
        <f>IF($GO606&gt;=15,INDEX($DI:$DI,$GN606+15),"")</f>
      </c>
      <c r="EA606">
        <f>IF($GO606&gt;=16,INDEX($DI:$DI,$GN606+16),"")</f>
      </c>
      <c r="EB606">
        <f>IF($GO606&gt;=17,INDEX($DI:$DI,$GN606+17),"")</f>
      </c>
      <c r="EC606">
        <f>IF($GO606&gt;=18,INDEX($DI:$DI,$GN606+18),"")</f>
      </c>
      <c r="ED606">
        <f>IF($GO606&gt;=19,INDEX($DI:$DI,$GN606+19),"")</f>
      </c>
      <c r="EE606">
        <f>IF($GO606&gt;=20,INDEX($DI:$DI,$GN606+20),"")</f>
      </c>
      <c r="EF606">
        <f>IF($GO606&gt;=21,INDEX($DI:$DI,$GN606+21),"")</f>
      </c>
      <c r="EG606">
        <f>IF($GO606&gt;=22,INDEX($DI:$DI,$GN606+22),"")</f>
      </c>
      <c r="EH606">
        <f>IF($GO606&gt;=23,INDEX($DI:$DI,$GN606+23),"")</f>
      </c>
      <c r="EI606">
        <f>IF($GO606&gt;=24,INDEX($DI:$DI,$GN606+24),"")</f>
      </c>
      <c r="EJ606">
        <f>IF($GO606&gt;=25,INDEX($DI:$DI,$GN606+25),"")</f>
      </c>
      <c r="EK606">
        <f>IF($GO606&gt;=26,INDEX($DI:$DI,$GN606+26),"")</f>
      </c>
      <c r="EL606">
        <f>IF($GO606&gt;=27,INDEX($DI:$DI,$GN606+27),"")</f>
      </c>
      <c r="EM606">
        <f>IF($GO606&gt;=28,INDEX($DI:$DI,$GN606+28),"")</f>
      </c>
      <c r="EN606">
        <f>IF($GO606&gt;=29,INDEX($DI:$DI,$GN606+29),"")</f>
      </c>
      <c r="EO606">
        <f>IF($GO606&gt;=30,INDEX($DI:$DI,$GN606+30),"")</f>
      </c>
      <c r="EP606">
        <f>IF($GO606&gt;=31,INDEX($DI:$DI,$GN606+31),"")</f>
      </c>
      <c r="EQ606">
        <f>IF($GO606&gt;=32,INDEX($DI:$DI,$GN606+32),"")</f>
      </c>
      <c r="ER606">
        <f>IF($GO606&gt;=33,INDEX($DI:$DI,$GN606+33),"")</f>
      </c>
      <c r="ES606">
        <f>IF($GO606&gt;=34,INDEX($DI:$DI,$GN606+34),"")</f>
      </c>
      <c r="ET606">
        <f>IF($GO606&gt;=35,INDEX($DI:$DI,$GN606+35),"")</f>
      </c>
      <c r="EU606">
        <f>IF($GO606&gt;=36,INDEX($DI:$DI,$GN606+36),"")</f>
      </c>
      <c r="EV606">
        <f>IF($GO606&gt;=37,INDEX($DI:$DI,$GN606+37),"")</f>
      </c>
      <c r="EW606">
        <f>IF($GO606&gt;=38,INDEX($DI:$DI,$GN606+38),"")</f>
      </c>
      <c r="EX606">
        <f>IF($GO606&gt;=39,INDEX($DI:$DI,$GN606+39),"")</f>
      </c>
      <c r="EY606">
        <f>IF($GO606&gt;=40,INDEX($DI:$DI,$GN606+40),"")</f>
      </c>
      <c r="EZ606">
        <f>IF($GO606&gt;=1,INDEX($DJ:$DJ,$GN606+1),"")</f>
      </c>
      <c r="FA606">
        <f>IF($GO606&gt;=2,INDEX($DJ:$DJ,$GN606+2),"")</f>
      </c>
      <c r="FB606">
        <f>IF($GO606&gt;=3,INDEX($DJ:$DJ,$GN606+3),"")</f>
      </c>
      <c r="FC606">
        <f>IF($GO606&gt;=4,INDEX($DJ:$DJ,$GN606+4),"")</f>
      </c>
      <c r="FD606">
        <f>IF($GO606&gt;=5,INDEX($DJ:$DJ,$GN606+5),"")</f>
      </c>
      <c r="FE606">
        <f>IF($GO606&gt;=6,INDEX($DJ:$DJ,$GN606+6),"")</f>
      </c>
      <c r="FF606">
        <f>IF($GO606&gt;=7,INDEX($DJ:$DJ,$GN606+7),"")</f>
      </c>
      <c r="FG606">
        <f>IF($GO606&gt;=8,INDEX($DJ:$DJ,$GN606+8),"")</f>
      </c>
      <c r="FH606">
        <f>IF($GO606&gt;=9,INDEX($DJ:$DJ,$GN606+9),"")</f>
      </c>
      <c r="FI606">
        <f>IF($GO606&gt;=10,INDEX($DJ:$DJ,$GN606+10),"")</f>
      </c>
      <c r="FJ606">
        <f>IF($GO606&gt;=11,INDEX($DJ:$DJ,$GN606+11),"")</f>
      </c>
      <c r="FK606">
        <f>IF($GO606&gt;=12,INDEX($DJ:$DJ,$GN606+12),"")</f>
      </c>
      <c r="FL606">
        <f>IF($GO606&gt;=13,INDEX($DJ:$DJ,$GN606+13),"")</f>
      </c>
      <c r="FM606">
        <f>IF($GO606&gt;=14,INDEX($DJ:$DJ,$GN606+14),"")</f>
      </c>
      <c r="FN606">
        <f>IF($GO606&gt;=15,INDEX($DJ:$DJ,$GN606+15),"")</f>
      </c>
      <c r="FO606">
        <f>IF($GO606&gt;=16,INDEX($DJ:$DJ,$GN606+16),"")</f>
      </c>
      <c r="FP606">
        <f>IF($GO606&gt;=17,INDEX($DJ:$DJ,$GN606+17),"")</f>
      </c>
      <c r="FQ606">
        <f>IF($GO606&gt;=18,INDEX($DJ:$DJ,$GN606+18),"")</f>
      </c>
      <c r="FR606">
        <f>IF($GO606&gt;=19,INDEX($DJ:$DJ,$GN606+19),"")</f>
      </c>
      <c r="FS606">
        <f>IF($GO606&gt;=20,INDEX($DJ:$DJ,$GN606+20),"")</f>
      </c>
      <c r="FT606">
        <f>IF($GO606&gt;=21,INDEX($DJ:$DJ,$GN606+21),"")</f>
      </c>
      <c r="FU606">
        <f>IF($GO606&gt;=22,INDEX($DJ:$DJ,$GN606+22),"")</f>
      </c>
      <c r="FV606">
        <f>IF($GO606&gt;=23,INDEX($DJ:$DJ,$GN606+23),"")</f>
      </c>
      <c r="FW606">
        <f>IF($GO606&gt;=24,INDEX($DJ:$DJ,$GN606+24),"")</f>
      </c>
      <c r="FX606">
        <f>IF($GO606&gt;=25,INDEX($DJ:$DJ,$GN606+25),"")</f>
      </c>
      <c r="FY606">
        <f>IF($GO606&gt;=26,INDEX($DJ:$DJ,$GN606+26),"")</f>
      </c>
      <c r="FZ606">
        <f>IF($GO606&gt;=27,INDEX($DJ:$DJ,$GN606+27),"")</f>
      </c>
      <c r="GA606">
        <f>IF($GO606&gt;=28,INDEX($DJ:$DJ,$GN606+28),"")</f>
      </c>
      <c r="GB606">
        <f>IF($GO606&gt;=29,INDEX($DJ:$DJ,$GN606+29),"")</f>
      </c>
      <c r="GC606">
        <f>IF($GO606&gt;=30,INDEX($DJ:$DJ,$GN606+30),"")</f>
      </c>
      <c r="GD606">
        <f>IF($GO606&gt;=31,INDEX($DJ:$DJ,$GN606+31),"")</f>
      </c>
      <c r="GE606">
        <f>IF($GO606&gt;=32,INDEX($DJ:$DJ,$GN606+32),"")</f>
      </c>
      <c r="GF606">
        <f>IF($GO606&gt;=33,INDEX($DJ:$DJ,$GN606+33),"")</f>
      </c>
      <c r="GG606">
        <f>IF($GO606&gt;=34,INDEX($DJ:$DJ,$GN606+34),"")</f>
      </c>
      <c r="GH606">
        <f>IF($GO606&gt;=35,INDEX($DJ:$DJ,$GN606+35),"")</f>
      </c>
      <c r="GI606">
        <f>IF($GO606&gt;=36,INDEX($DJ:$DJ,$GN606+36),"")</f>
      </c>
      <c r="GJ606">
        <f>IF($GO606&gt;=37,INDEX($DJ:$DJ,$GN606+37),"")</f>
      </c>
      <c r="GK606">
        <f>IF($GO606&gt;=38,INDEX($DJ:$DJ,$GN606+38),"")</f>
      </c>
      <c r="GL606">
        <f>IF($GO606&gt;=39,INDEX($DJ:$DJ,$GN606+39),"")</f>
      </c>
      <c r="GM606">
        <f>IF($GO606&gt;=40,INDEX($DJ:$DJ,$GN606+40),"")</f>
      </c>
      <c r="GN606">
        <f>IFERROR(MATCH($DH606,$DI$2:$DI$148,0)+1,0)</f>
      </c>
      <c r="GO606">
        <f>IFERROR(INDEX($DK$2:$DK$148,MATCH($DH606,$DI$2:$DI$148,0)),0)</f>
      </c>
      <c r="GP606">
        <f>IFERROR(MATCH($Y606,$DL$606:$EY$606,0),0)</f>
      </c>
      <c r="GQ606">
        <f>IF($GP606&gt;0,INDEX($EZ$606:$GM$606,$GP606),"")</f>
      </c>
      <c r="GT606">
        <f>IF($JC606&gt;=1,INDEX($GR:$GR,$JB606+1),"")</f>
      </c>
      <c r="GU606">
        <f>IF($JC606&gt;=2,INDEX($GR:$GR,$JB606+2),"")</f>
      </c>
      <c r="GV606">
        <f>IF($JC606&gt;=3,INDEX($GR:$GR,$JB606+3),"")</f>
      </c>
      <c r="GW606">
        <f>IF($JC606&gt;=4,INDEX($GR:$GR,$JB606+4),"")</f>
      </c>
      <c r="GX606">
        <f>IF($JC606&gt;=5,INDEX($GR:$GR,$JB606+5),"")</f>
      </c>
      <c r="GY606">
        <f>IF($JC606&gt;=6,INDEX($GR:$GR,$JB606+6),"")</f>
      </c>
      <c r="GZ606">
        <f>IF($JC606&gt;=7,INDEX($GR:$GR,$JB606+7),"")</f>
      </c>
      <c r="HA606">
        <f>IF($JC606&gt;=8,INDEX($GR:$GR,$JB606+8),"")</f>
      </c>
      <c r="HB606">
        <f>IF($JC606&gt;=9,INDEX($GR:$GR,$JB606+9),"")</f>
      </c>
      <c r="HC606">
        <f>IF($JC606&gt;=10,INDEX($GR:$GR,$JB606+10),"")</f>
      </c>
      <c r="HD606">
        <f>IF($JC606&gt;=11,INDEX($GR:$GR,$JB606+11),"")</f>
      </c>
      <c r="HE606">
        <f>IF($JC606&gt;=12,INDEX($GR:$GR,$JB606+12),"")</f>
      </c>
      <c r="HF606">
        <f>IF($JC606&gt;=13,INDEX($GR:$GR,$JB606+13),"")</f>
      </c>
      <c r="HG606">
        <f>IF($JC606&gt;=14,INDEX($GR:$GR,$JB606+14),"")</f>
      </c>
      <c r="HH606">
        <f>IF($JC606&gt;=15,INDEX($GR:$GR,$JB606+15),"")</f>
      </c>
      <c r="HI606">
        <f>IF($JC606&gt;=16,INDEX($GR:$GR,$JB606+16),"")</f>
      </c>
      <c r="HJ606">
        <f>IF($JC606&gt;=17,INDEX($GR:$GR,$JB606+17),"")</f>
      </c>
      <c r="HK606">
        <f>IF($JC606&gt;=18,INDEX($GR:$GR,$JB606+18),"")</f>
      </c>
      <c r="HL606">
        <f>IF($JC606&gt;=19,INDEX($GR:$GR,$JB606+19),"")</f>
      </c>
      <c r="HM606">
        <f>IF($JC606&gt;=20,INDEX($GR:$GR,$JB606+20),"")</f>
      </c>
      <c r="HN606">
        <f>IF($JC606&gt;=21,INDEX($GR:$GR,$JB606+21),"")</f>
      </c>
      <c r="HO606">
        <f>IF($JC606&gt;=22,INDEX($GR:$GR,$JB606+22),"")</f>
      </c>
      <c r="HP606">
        <f>IF($JC606&gt;=23,INDEX($GR:$GR,$JB606+23),"")</f>
      </c>
      <c r="HQ606">
        <f>IF($JC606&gt;=24,INDEX($GR:$GR,$JB606+24),"")</f>
      </c>
      <c r="HR606">
        <f>IF($JC606&gt;=25,INDEX($GR:$GR,$JB606+25),"")</f>
      </c>
      <c r="HS606">
        <f>IF($JC606&gt;=26,INDEX($GR:$GR,$JB606+26),"")</f>
      </c>
      <c r="HT606">
        <f>IF($JC606&gt;=27,INDEX($GR:$GR,$JB606+27),"")</f>
      </c>
      <c r="HU606">
        <f>IF($JC606&gt;=28,INDEX($GR:$GR,$JB606+28),"")</f>
      </c>
      <c r="HV606">
        <f>IF($JC606&gt;=29,INDEX($GR:$GR,$JB606+29),"")</f>
      </c>
      <c r="HW606">
        <f>IF($JC606&gt;=30,INDEX($GR:$GR,$JB606+30),"")</f>
      </c>
      <c r="HX606">
        <f>IF($JC606&gt;=31,INDEX($GR:$GR,$JB606+31),"")</f>
      </c>
      <c r="HY606">
        <f>IF($JC606&gt;=32,INDEX($GR:$GR,$JB606+32),"")</f>
      </c>
      <c r="HZ606">
        <f>IF($JC606&gt;=33,INDEX($GR:$GR,$JB606+33),"")</f>
      </c>
      <c r="IA606">
        <f>IF($JC606&gt;=34,INDEX($GR:$GR,$JB606+34),"")</f>
      </c>
      <c r="IB606">
        <f>IF($JC606&gt;=35,INDEX($GR:$GR,$JB606+35),"")</f>
      </c>
      <c r="IC606">
        <f>IF($JC606&gt;=36,INDEX($GR:$GR,$JB606+36),"")</f>
      </c>
      <c r="ID606">
        <f>IF($JC606&gt;=37,INDEX($GR:$GR,$JB606+37),"")</f>
      </c>
      <c r="IE606">
        <f>IF($JC606&gt;=38,INDEX($GR:$GR,$JB606+38),"")</f>
      </c>
      <c r="IF606">
        <f>IF($JC606&gt;=39,INDEX($GR:$GR,$JB606+39),"")</f>
      </c>
      <c r="IG606">
        <f>IF($JC606&gt;=40,INDEX($GR:$GR,$JB606+40),"")</f>
      </c>
      <c r="IH606">
        <f>IF($JC606&gt;=41,INDEX($GR:$GR,$JB606+41),"")</f>
      </c>
      <c r="II606">
        <f>IF($JC606&gt;=42,INDEX($GR:$GR,$JB606+42),"")</f>
      </c>
      <c r="IJ606">
        <f>IF($JC606&gt;=43,INDEX($GR:$GR,$JB606+43),"")</f>
      </c>
      <c r="IK606">
        <f>IF($JC606&gt;=44,INDEX($GR:$GR,$JB606+44),"")</f>
      </c>
      <c r="IL606">
        <f>IF($JC606&gt;=45,INDEX($GR:$GR,$JB606+45),"")</f>
      </c>
      <c r="IM606">
        <f>IF($JC606&gt;=46,INDEX($GR:$GR,$JB606+46),"")</f>
      </c>
      <c r="IN606">
        <f>IF($JC606&gt;=47,INDEX($GR:$GR,$JB606+47),"")</f>
      </c>
      <c r="IO606">
        <f>IF($JC606&gt;=48,INDEX($GR:$GR,$JB606+48),"")</f>
      </c>
      <c r="IP606">
        <f>IF($JC606&gt;=49,INDEX($GR:$GR,$JB606+49),"")</f>
      </c>
      <c r="IQ606">
        <f>IF($JC606&gt;=50,INDEX($GR:$GR,$JB606+50),"")</f>
      </c>
      <c r="IR606">
        <f>IF($JC606&gt;=51,INDEX($GR:$GR,$JB606+51),"")</f>
      </c>
      <c r="IS606">
        <f>IF($JC606&gt;=52,INDEX($GR:$GR,$JB606+52),"")</f>
      </c>
      <c r="IT606">
        <f>IF($JC606&gt;=53,INDEX($GR:$GR,$JB606+53),"")</f>
      </c>
      <c r="IU606">
        <f>IF($JC606&gt;=54,INDEX($GR:$GR,$JB606+54),"")</f>
      </c>
      <c r="IV606">
        <f>IF($JC606&gt;=55,INDEX($GR:$GR,$JB606+55),"")</f>
      </c>
      <c r="IW606">
        <f>IF($JC606&gt;=56,INDEX($GR:$GR,$JB606+56),"")</f>
      </c>
      <c r="IX606">
        <f>IF($JC606&gt;=57,INDEX($GR:$GR,$JB606+57),"")</f>
      </c>
      <c r="IY606">
        <f>IF($JC606&gt;=58,INDEX($GR:$GR,$JB606+58),"")</f>
      </c>
      <c r="IZ606">
        <f>IF($JC606&gt;=59,INDEX($GR:$GR,$JB606+59),"")</f>
      </c>
      <c r="JA606">
        <f>IF($JC606&gt;=60,INDEX($GR:$GR,$JB606+60),"")</f>
      </c>
      <c r="JB606">
        <f>IFERROR(MATCH($GQ606,$GR$2:$GR$324,0)+1,0)</f>
      </c>
      <c r="JC606">
        <f>IFERROR(INDEX($GS$2:$GS$324,MATCH($GQ606,$GR$2:$GR$324,0)),0)</f>
      </c>
      <c r="JD606" t="s">
        <v>40</v>
      </c>
      <c r="JE606" t="s">
        <v>40</v>
      </c>
    </row>
    <row r="607" spans="1:265" x14ac:dyDescent="0.25">
      <c r="Q607">
        <f>IF(OR($T607="",$P607=""),"",IFERROR($T607/$P607,0))</f>
      </c>
      <c r="R607">
        <f>IF($T607="","",
SUM($S607,$U607,$Z607,$V607,$X607)*
(1-IF($AA607="",0,VALUE($AA607)/100)))</f>
      </c>
      <c r="S607">
        <f>IF($T607="","",$T607)</f>
      </c>
      <c r="U607">
        <f>IF($T607="","",
IF($N607="","",
IF(ISNUMBER(SEARCH("exempt",LOWER($N607))),0,
$T607*(VALUE(SUBSTITUTE($N607,"%",""))/100))))</f>
      </c>
      <c r="AB607">
        <f>IFERROR(IF(FIND(" - ",$K607)&gt;0,MID($K607,FIND(" - ",$K607)+3,LEN($K607)),""),"")</f>
      </c>
      <c r="AK607" t="s">
        <v>1194</v>
      </c>
      <c r="AP607">
        <f>IFERROR(LEFT($K607,FIND(" - ",$K607)-1),$K607)</f>
      </c>
      <c r="AS607">
        <f>IF($CH607&gt;=1,INDEX($AQ:$AQ,$CG607+1),"")</f>
      </c>
      <c r="AT607">
        <f>IF($CH607&gt;=2,INDEX($AQ:$AQ,$CG607+2),"")</f>
      </c>
      <c r="AU607">
        <f>IF($CH607&gt;=3,INDEX($AQ:$AQ,$CG607+3),"")</f>
      </c>
      <c r="AV607">
        <f>IF($CH607&gt;=4,INDEX($AQ:$AQ,$CG607+4),"")</f>
      </c>
      <c r="AW607">
        <f>IF($CH607&gt;=5,INDEX($AQ:$AQ,$CG607+5),"")</f>
      </c>
      <c r="AX607">
        <f>IF($CH607&gt;=6,INDEX($AQ:$AQ,$CG607+6),"")</f>
      </c>
      <c r="AY607">
        <f>IF($CH607&gt;=7,INDEX($AQ:$AQ,$CG607+7),"")</f>
      </c>
      <c r="AZ607">
        <f>IF($CH607&gt;=8,INDEX($AQ:$AQ,$CG607+8),"")</f>
      </c>
      <c r="BA607">
        <f>IF($CH607&gt;=9,INDEX($AQ:$AQ,$CG607+9),"")</f>
      </c>
      <c r="BB607">
        <f>IF($CH607&gt;=10,INDEX($AQ:$AQ,$CG607+10),"")</f>
      </c>
      <c r="BC607">
        <f>IF($CH607&gt;=11,INDEX($AQ:$AQ,$CG607+11),"")</f>
      </c>
      <c r="BD607">
        <f>IF($CH607&gt;=12,INDEX($AQ:$AQ,$CG607+12),"")</f>
      </c>
      <c r="BE607">
        <f>IF($CH607&gt;=13,INDEX($AQ:$AQ,$CG607+13),"")</f>
      </c>
      <c r="BF607">
        <f>IF($CH607&gt;=14,INDEX($AQ:$AQ,$CG607+14),"")</f>
      </c>
      <c r="BG607">
        <f>IF($CH607&gt;=15,INDEX($AQ:$AQ,$CG607+15),"")</f>
      </c>
      <c r="BH607">
        <f>IF($CH607&gt;=16,INDEX($AQ:$AQ,$CG607+16),"")</f>
      </c>
      <c r="BI607">
        <f>IF($CH607&gt;=17,INDEX($AQ:$AQ,$CG607+17),"")</f>
      </c>
      <c r="BJ607">
        <f>IF($CH607&gt;=18,INDEX($AQ:$AQ,$CG607+18),"")</f>
      </c>
      <c r="BK607">
        <f>IF($CH607&gt;=19,INDEX($AQ:$AQ,$CG607+19),"")</f>
      </c>
      <c r="BL607">
        <f>IF($CH607&gt;=20,INDEX($AQ:$AQ,$CG607+20),"")</f>
      </c>
      <c r="BM607">
        <f>IF($CH607&gt;=21,INDEX($AQ:$AQ,$CG607+21),"")</f>
      </c>
      <c r="BN607">
        <f>IF($CH607&gt;=22,INDEX($AQ:$AQ,$CG607+22),"")</f>
      </c>
      <c r="BO607">
        <f>IF($CH607&gt;=23,INDEX($AQ:$AQ,$CG607+23),"")</f>
      </c>
      <c r="BP607">
        <f>IF($CH607&gt;=24,INDEX($AQ:$AQ,$CG607+24),"")</f>
      </c>
      <c r="BQ607">
        <f>IF($CH607&gt;=25,INDEX($AQ:$AQ,$CG607+25),"")</f>
      </c>
      <c r="BR607">
        <f>IF($CH607&gt;=26,INDEX($AQ:$AQ,$CG607+26),"")</f>
      </c>
      <c r="BS607">
        <f>IF($CH607&gt;=27,INDEX($AQ:$AQ,$CG607+27),"")</f>
      </c>
      <c r="BT607">
        <f>IF($CH607&gt;=28,INDEX($AQ:$AQ,$CG607+28),"")</f>
      </c>
      <c r="BU607">
        <f>IF($CH607&gt;=29,INDEX($AQ:$AQ,$CG607+29),"")</f>
      </c>
      <c r="BV607">
        <f>IF($CH607&gt;=30,INDEX($AQ:$AQ,$CG607+30),"")</f>
      </c>
      <c r="BW607">
        <f>IF($CH607&gt;=31,INDEX($AQ:$AQ,$CG607+31),"")</f>
      </c>
      <c r="BX607">
        <f>IF($CH607&gt;=32,INDEX($AQ:$AQ,$CG607+32),"")</f>
      </c>
      <c r="BY607">
        <f>IF($CH607&gt;=33,INDEX($AQ:$AQ,$CG607+33),"")</f>
      </c>
      <c r="BZ607">
        <f>IF($CH607&gt;=34,INDEX($AQ:$AQ,$CG607+34),"")</f>
      </c>
      <c r="CA607">
        <f>IF($CH607&gt;=35,INDEX($AQ:$AQ,$CG607+35),"")</f>
      </c>
      <c r="CB607">
        <f>IF($CH607&gt;=36,INDEX($AQ:$AQ,$CG607+36),"")</f>
      </c>
      <c r="CC607">
        <f>IF($CH607&gt;=37,INDEX($AQ:$AQ,$CG607+37),"")</f>
      </c>
      <c r="CD607">
        <f>IF($CH607&gt;=38,INDEX($AQ:$AQ,$CG607+38),"")</f>
      </c>
      <c r="CE607">
        <f>IF($CH607&gt;=39,INDEX($AQ:$AQ,$CG607+39),"")</f>
      </c>
      <c r="CF607">
        <f>IF($CH607&gt;=40,INDEX($AQ:$AQ,$CG607+40),"")</f>
      </c>
      <c r="CG607">
        <f>IFERROR(MATCH($AP607,$AQ$2:$AQ$134,0)+1,0)</f>
      </c>
      <c r="CH607">
        <f>IFERROR(INDEX($AR$2:$AR$134,MATCH($AP607,$AQ$2:$AQ$134,0)),0)</f>
      </c>
      <c r="CI607">
        <f>IFERROR(LEFT($L607,FIND(" - ",$L607)-1),$L607)</f>
      </c>
      <c r="CL607">
        <f>IF($DG607&gt;=1,INDEX($CJ:$CJ,$DF607+1),"")</f>
      </c>
      <c r="CM607">
        <f>IF($DG607&gt;=2,INDEX($CJ:$CJ,$DF607+2),"")</f>
      </c>
      <c r="CN607">
        <f>IF($DG607&gt;=3,INDEX($CJ:$CJ,$DF607+3),"")</f>
      </c>
      <c r="CO607">
        <f>IF($DG607&gt;=4,INDEX($CJ:$CJ,$DF607+4),"")</f>
      </c>
      <c r="CP607">
        <f>IF($DG607&gt;=5,INDEX($CJ:$CJ,$DF607+5),"")</f>
      </c>
      <c r="CQ607">
        <f>IF($DG607&gt;=6,INDEX($CJ:$CJ,$DF607+6),"")</f>
      </c>
      <c r="CR607">
        <f>IF($DG607&gt;=7,INDEX($CJ:$CJ,$DF607+7),"")</f>
      </c>
      <c r="CS607">
        <f>IF($DG607&gt;=8,INDEX($CJ:$CJ,$DF607+8),"")</f>
      </c>
      <c r="CT607">
        <f>IF($DG607&gt;=9,INDEX($CJ:$CJ,$DF607+9),"")</f>
      </c>
      <c r="CU607">
        <f>IF($DG607&gt;=10,INDEX($CJ:$CJ,$DF607+10),"")</f>
      </c>
      <c r="CV607">
        <f>IF($DG607&gt;=11,INDEX($CJ:$CJ,$DF607+11),"")</f>
      </c>
      <c r="CW607">
        <f>IF($DG607&gt;=12,INDEX($CJ:$CJ,$DF607+12),"")</f>
      </c>
      <c r="CX607">
        <f>IF($DG607&gt;=13,INDEX($CJ:$CJ,$DF607+13),"")</f>
      </c>
      <c r="CY607">
        <f>IF($DG607&gt;=14,INDEX($CJ:$CJ,$DF607+14),"")</f>
      </c>
      <c r="CZ607">
        <f>IF($DG607&gt;=15,INDEX($CJ:$CJ,$DF607+15),"")</f>
      </c>
      <c r="DA607">
        <f>IF($DG607&gt;=16,INDEX($CJ:$CJ,$DF607+16),"")</f>
      </c>
      <c r="DB607">
        <f>IF($DG607&gt;=17,INDEX($CJ:$CJ,$DF607+17),"")</f>
      </c>
      <c r="DC607">
        <f>IF($DG607&gt;=18,INDEX($CJ:$CJ,$DF607+18),"")</f>
      </c>
      <c r="DD607">
        <f>IF($DG607&gt;=19,INDEX($CJ:$CJ,$DF607+19),"")</f>
      </c>
      <c r="DE607">
        <f>IF($DG607&gt;=20,INDEX($CJ:$CJ,$DF607+20),"")</f>
      </c>
      <c r="DF607">
        <f>IFERROR(MATCH($CI607,$CJ$2:$CJ$263,0)+1,0)</f>
      </c>
      <c r="DG607">
        <f>IFERROR(INDEX($CK$2:$CK$263,MATCH($CI607,$CJ$2:$CJ$263,0)),0)</f>
      </c>
      <c r="DH607">
        <f>IFERROR(INDEX($AO:$AO,MATCH($N607,$AN:$AN,0))&amp;"","")</f>
      </c>
      <c r="DL607">
        <f>IF($GO607&gt;=1,INDEX($DI:$DI,$GN607+1),"")</f>
      </c>
      <c r="DM607">
        <f>IF($GO607&gt;=2,INDEX($DI:$DI,$GN607+2),"")</f>
      </c>
      <c r="DN607">
        <f>IF($GO607&gt;=3,INDEX($DI:$DI,$GN607+3),"")</f>
      </c>
      <c r="DO607">
        <f>IF($GO607&gt;=4,INDEX($DI:$DI,$GN607+4),"")</f>
      </c>
      <c r="DP607">
        <f>IF($GO607&gt;=5,INDEX($DI:$DI,$GN607+5),"")</f>
      </c>
      <c r="DQ607">
        <f>IF($GO607&gt;=6,INDEX($DI:$DI,$GN607+6),"")</f>
      </c>
      <c r="DR607">
        <f>IF($GO607&gt;=7,INDEX($DI:$DI,$GN607+7),"")</f>
      </c>
      <c r="DS607">
        <f>IF($GO607&gt;=8,INDEX($DI:$DI,$GN607+8),"")</f>
      </c>
      <c r="DT607">
        <f>IF($GO607&gt;=9,INDEX($DI:$DI,$GN607+9),"")</f>
      </c>
      <c r="DU607">
        <f>IF($GO607&gt;=10,INDEX($DI:$DI,$GN607+10),"")</f>
      </c>
      <c r="DV607">
        <f>IF($GO607&gt;=11,INDEX($DI:$DI,$GN607+11),"")</f>
      </c>
      <c r="DW607">
        <f>IF($GO607&gt;=12,INDEX($DI:$DI,$GN607+12),"")</f>
      </c>
      <c r="DX607">
        <f>IF($GO607&gt;=13,INDEX($DI:$DI,$GN607+13),"")</f>
      </c>
      <c r="DY607">
        <f>IF($GO607&gt;=14,INDEX($DI:$DI,$GN607+14),"")</f>
      </c>
      <c r="DZ607">
        <f>IF($GO607&gt;=15,INDEX($DI:$DI,$GN607+15),"")</f>
      </c>
      <c r="EA607">
        <f>IF($GO607&gt;=16,INDEX($DI:$DI,$GN607+16),"")</f>
      </c>
      <c r="EB607">
        <f>IF($GO607&gt;=17,INDEX($DI:$DI,$GN607+17),"")</f>
      </c>
      <c r="EC607">
        <f>IF($GO607&gt;=18,INDEX($DI:$DI,$GN607+18),"")</f>
      </c>
      <c r="ED607">
        <f>IF($GO607&gt;=19,INDEX($DI:$DI,$GN607+19),"")</f>
      </c>
      <c r="EE607">
        <f>IF($GO607&gt;=20,INDEX($DI:$DI,$GN607+20),"")</f>
      </c>
      <c r="EF607">
        <f>IF($GO607&gt;=21,INDEX($DI:$DI,$GN607+21),"")</f>
      </c>
      <c r="EG607">
        <f>IF($GO607&gt;=22,INDEX($DI:$DI,$GN607+22),"")</f>
      </c>
      <c r="EH607">
        <f>IF($GO607&gt;=23,INDEX($DI:$DI,$GN607+23),"")</f>
      </c>
      <c r="EI607">
        <f>IF($GO607&gt;=24,INDEX($DI:$DI,$GN607+24),"")</f>
      </c>
      <c r="EJ607">
        <f>IF($GO607&gt;=25,INDEX($DI:$DI,$GN607+25),"")</f>
      </c>
      <c r="EK607">
        <f>IF($GO607&gt;=26,INDEX($DI:$DI,$GN607+26),"")</f>
      </c>
      <c r="EL607">
        <f>IF($GO607&gt;=27,INDEX($DI:$DI,$GN607+27),"")</f>
      </c>
      <c r="EM607">
        <f>IF($GO607&gt;=28,INDEX($DI:$DI,$GN607+28),"")</f>
      </c>
      <c r="EN607">
        <f>IF($GO607&gt;=29,INDEX($DI:$DI,$GN607+29),"")</f>
      </c>
      <c r="EO607">
        <f>IF($GO607&gt;=30,INDEX($DI:$DI,$GN607+30),"")</f>
      </c>
      <c r="EP607">
        <f>IF($GO607&gt;=31,INDEX($DI:$DI,$GN607+31),"")</f>
      </c>
      <c r="EQ607">
        <f>IF($GO607&gt;=32,INDEX($DI:$DI,$GN607+32),"")</f>
      </c>
      <c r="ER607">
        <f>IF($GO607&gt;=33,INDEX($DI:$DI,$GN607+33),"")</f>
      </c>
      <c r="ES607">
        <f>IF($GO607&gt;=34,INDEX($DI:$DI,$GN607+34),"")</f>
      </c>
      <c r="ET607">
        <f>IF($GO607&gt;=35,INDEX($DI:$DI,$GN607+35),"")</f>
      </c>
      <c r="EU607">
        <f>IF($GO607&gt;=36,INDEX($DI:$DI,$GN607+36),"")</f>
      </c>
      <c r="EV607">
        <f>IF($GO607&gt;=37,INDEX($DI:$DI,$GN607+37),"")</f>
      </c>
      <c r="EW607">
        <f>IF($GO607&gt;=38,INDEX($DI:$DI,$GN607+38),"")</f>
      </c>
      <c r="EX607">
        <f>IF($GO607&gt;=39,INDEX($DI:$DI,$GN607+39),"")</f>
      </c>
      <c r="EY607">
        <f>IF($GO607&gt;=40,INDEX($DI:$DI,$GN607+40),"")</f>
      </c>
      <c r="EZ607">
        <f>IF($GO607&gt;=1,INDEX($DJ:$DJ,$GN607+1),"")</f>
      </c>
      <c r="FA607">
        <f>IF($GO607&gt;=2,INDEX($DJ:$DJ,$GN607+2),"")</f>
      </c>
      <c r="FB607">
        <f>IF($GO607&gt;=3,INDEX($DJ:$DJ,$GN607+3),"")</f>
      </c>
      <c r="FC607">
        <f>IF($GO607&gt;=4,INDEX($DJ:$DJ,$GN607+4),"")</f>
      </c>
      <c r="FD607">
        <f>IF($GO607&gt;=5,INDEX($DJ:$DJ,$GN607+5),"")</f>
      </c>
      <c r="FE607">
        <f>IF($GO607&gt;=6,INDEX($DJ:$DJ,$GN607+6),"")</f>
      </c>
      <c r="FF607">
        <f>IF($GO607&gt;=7,INDEX($DJ:$DJ,$GN607+7),"")</f>
      </c>
      <c r="FG607">
        <f>IF($GO607&gt;=8,INDEX($DJ:$DJ,$GN607+8),"")</f>
      </c>
      <c r="FH607">
        <f>IF($GO607&gt;=9,INDEX($DJ:$DJ,$GN607+9),"")</f>
      </c>
      <c r="FI607">
        <f>IF($GO607&gt;=10,INDEX($DJ:$DJ,$GN607+10),"")</f>
      </c>
      <c r="FJ607">
        <f>IF($GO607&gt;=11,INDEX($DJ:$DJ,$GN607+11),"")</f>
      </c>
      <c r="FK607">
        <f>IF($GO607&gt;=12,INDEX($DJ:$DJ,$GN607+12),"")</f>
      </c>
      <c r="FL607">
        <f>IF($GO607&gt;=13,INDEX($DJ:$DJ,$GN607+13),"")</f>
      </c>
      <c r="FM607">
        <f>IF($GO607&gt;=14,INDEX($DJ:$DJ,$GN607+14),"")</f>
      </c>
      <c r="FN607">
        <f>IF($GO607&gt;=15,INDEX($DJ:$DJ,$GN607+15),"")</f>
      </c>
      <c r="FO607">
        <f>IF($GO607&gt;=16,INDEX($DJ:$DJ,$GN607+16),"")</f>
      </c>
      <c r="FP607">
        <f>IF($GO607&gt;=17,INDEX($DJ:$DJ,$GN607+17),"")</f>
      </c>
      <c r="FQ607">
        <f>IF($GO607&gt;=18,INDEX($DJ:$DJ,$GN607+18),"")</f>
      </c>
      <c r="FR607">
        <f>IF($GO607&gt;=19,INDEX($DJ:$DJ,$GN607+19),"")</f>
      </c>
      <c r="FS607">
        <f>IF($GO607&gt;=20,INDEX($DJ:$DJ,$GN607+20),"")</f>
      </c>
      <c r="FT607">
        <f>IF($GO607&gt;=21,INDEX($DJ:$DJ,$GN607+21),"")</f>
      </c>
      <c r="FU607">
        <f>IF($GO607&gt;=22,INDEX($DJ:$DJ,$GN607+22),"")</f>
      </c>
      <c r="FV607">
        <f>IF($GO607&gt;=23,INDEX($DJ:$DJ,$GN607+23),"")</f>
      </c>
      <c r="FW607">
        <f>IF($GO607&gt;=24,INDEX($DJ:$DJ,$GN607+24),"")</f>
      </c>
      <c r="FX607">
        <f>IF($GO607&gt;=25,INDEX($DJ:$DJ,$GN607+25),"")</f>
      </c>
      <c r="FY607">
        <f>IF($GO607&gt;=26,INDEX($DJ:$DJ,$GN607+26),"")</f>
      </c>
      <c r="FZ607">
        <f>IF($GO607&gt;=27,INDEX($DJ:$DJ,$GN607+27),"")</f>
      </c>
      <c r="GA607">
        <f>IF($GO607&gt;=28,INDEX($DJ:$DJ,$GN607+28),"")</f>
      </c>
      <c r="GB607">
        <f>IF($GO607&gt;=29,INDEX($DJ:$DJ,$GN607+29),"")</f>
      </c>
      <c r="GC607">
        <f>IF($GO607&gt;=30,INDEX($DJ:$DJ,$GN607+30),"")</f>
      </c>
      <c r="GD607">
        <f>IF($GO607&gt;=31,INDEX($DJ:$DJ,$GN607+31),"")</f>
      </c>
      <c r="GE607">
        <f>IF($GO607&gt;=32,INDEX($DJ:$DJ,$GN607+32),"")</f>
      </c>
      <c r="GF607">
        <f>IF($GO607&gt;=33,INDEX($DJ:$DJ,$GN607+33),"")</f>
      </c>
      <c r="GG607">
        <f>IF($GO607&gt;=34,INDEX($DJ:$DJ,$GN607+34),"")</f>
      </c>
      <c r="GH607">
        <f>IF($GO607&gt;=35,INDEX($DJ:$DJ,$GN607+35),"")</f>
      </c>
      <c r="GI607">
        <f>IF($GO607&gt;=36,INDEX($DJ:$DJ,$GN607+36),"")</f>
      </c>
      <c r="GJ607">
        <f>IF($GO607&gt;=37,INDEX($DJ:$DJ,$GN607+37),"")</f>
      </c>
      <c r="GK607">
        <f>IF($GO607&gt;=38,INDEX($DJ:$DJ,$GN607+38),"")</f>
      </c>
      <c r="GL607">
        <f>IF($GO607&gt;=39,INDEX($DJ:$DJ,$GN607+39),"")</f>
      </c>
      <c r="GM607">
        <f>IF($GO607&gt;=40,INDEX($DJ:$DJ,$GN607+40),"")</f>
      </c>
      <c r="GN607">
        <f>IFERROR(MATCH($DH607,$DI$2:$DI$148,0)+1,0)</f>
      </c>
      <c r="GO607">
        <f>IFERROR(INDEX($DK$2:$DK$148,MATCH($DH607,$DI$2:$DI$148,0)),0)</f>
      </c>
      <c r="GP607">
        <f>IFERROR(MATCH($Y607,$DL$607:$EY$607,0),0)</f>
      </c>
      <c r="GQ607">
        <f>IF($GP607&gt;0,INDEX($EZ$607:$GM$607,$GP607),"")</f>
      </c>
      <c r="GT607">
        <f>IF($JC607&gt;=1,INDEX($GR:$GR,$JB607+1),"")</f>
      </c>
      <c r="GU607">
        <f>IF($JC607&gt;=2,INDEX($GR:$GR,$JB607+2),"")</f>
      </c>
      <c r="GV607">
        <f>IF($JC607&gt;=3,INDEX($GR:$GR,$JB607+3),"")</f>
      </c>
      <c r="GW607">
        <f>IF($JC607&gt;=4,INDEX($GR:$GR,$JB607+4),"")</f>
      </c>
      <c r="GX607">
        <f>IF($JC607&gt;=5,INDEX($GR:$GR,$JB607+5),"")</f>
      </c>
      <c r="GY607">
        <f>IF($JC607&gt;=6,INDEX($GR:$GR,$JB607+6),"")</f>
      </c>
      <c r="GZ607">
        <f>IF($JC607&gt;=7,INDEX($GR:$GR,$JB607+7),"")</f>
      </c>
      <c r="HA607">
        <f>IF($JC607&gt;=8,INDEX($GR:$GR,$JB607+8),"")</f>
      </c>
      <c r="HB607">
        <f>IF($JC607&gt;=9,INDEX($GR:$GR,$JB607+9),"")</f>
      </c>
      <c r="HC607">
        <f>IF($JC607&gt;=10,INDEX($GR:$GR,$JB607+10),"")</f>
      </c>
      <c r="HD607">
        <f>IF($JC607&gt;=11,INDEX($GR:$GR,$JB607+11),"")</f>
      </c>
      <c r="HE607">
        <f>IF($JC607&gt;=12,INDEX($GR:$GR,$JB607+12),"")</f>
      </c>
      <c r="HF607">
        <f>IF($JC607&gt;=13,INDEX($GR:$GR,$JB607+13),"")</f>
      </c>
      <c r="HG607">
        <f>IF($JC607&gt;=14,INDEX($GR:$GR,$JB607+14),"")</f>
      </c>
      <c r="HH607">
        <f>IF($JC607&gt;=15,INDEX($GR:$GR,$JB607+15),"")</f>
      </c>
      <c r="HI607">
        <f>IF($JC607&gt;=16,INDEX($GR:$GR,$JB607+16),"")</f>
      </c>
      <c r="HJ607">
        <f>IF($JC607&gt;=17,INDEX($GR:$GR,$JB607+17),"")</f>
      </c>
      <c r="HK607">
        <f>IF($JC607&gt;=18,INDEX($GR:$GR,$JB607+18),"")</f>
      </c>
      <c r="HL607">
        <f>IF($JC607&gt;=19,INDEX($GR:$GR,$JB607+19),"")</f>
      </c>
      <c r="HM607">
        <f>IF($JC607&gt;=20,INDEX($GR:$GR,$JB607+20),"")</f>
      </c>
      <c r="HN607">
        <f>IF($JC607&gt;=21,INDEX($GR:$GR,$JB607+21),"")</f>
      </c>
      <c r="HO607">
        <f>IF($JC607&gt;=22,INDEX($GR:$GR,$JB607+22),"")</f>
      </c>
      <c r="HP607">
        <f>IF($JC607&gt;=23,INDEX($GR:$GR,$JB607+23),"")</f>
      </c>
      <c r="HQ607">
        <f>IF($JC607&gt;=24,INDEX($GR:$GR,$JB607+24),"")</f>
      </c>
      <c r="HR607">
        <f>IF($JC607&gt;=25,INDEX($GR:$GR,$JB607+25),"")</f>
      </c>
      <c r="HS607">
        <f>IF($JC607&gt;=26,INDEX($GR:$GR,$JB607+26),"")</f>
      </c>
      <c r="HT607">
        <f>IF($JC607&gt;=27,INDEX($GR:$GR,$JB607+27),"")</f>
      </c>
      <c r="HU607">
        <f>IF($JC607&gt;=28,INDEX($GR:$GR,$JB607+28),"")</f>
      </c>
      <c r="HV607">
        <f>IF($JC607&gt;=29,INDEX($GR:$GR,$JB607+29),"")</f>
      </c>
      <c r="HW607">
        <f>IF($JC607&gt;=30,INDEX($GR:$GR,$JB607+30),"")</f>
      </c>
      <c r="HX607">
        <f>IF($JC607&gt;=31,INDEX($GR:$GR,$JB607+31),"")</f>
      </c>
      <c r="HY607">
        <f>IF($JC607&gt;=32,INDEX($GR:$GR,$JB607+32),"")</f>
      </c>
      <c r="HZ607">
        <f>IF($JC607&gt;=33,INDEX($GR:$GR,$JB607+33),"")</f>
      </c>
      <c r="IA607">
        <f>IF($JC607&gt;=34,INDEX($GR:$GR,$JB607+34),"")</f>
      </c>
      <c r="IB607">
        <f>IF($JC607&gt;=35,INDEX($GR:$GR,$JB607+35),"")</f>
      </c>
      <c r="IC607">
        <f>IF($JC607&gt;=36,INDEX($GR:$GR,$JB607+36),"")</f>
      </c>
      <c r="ID607">
        <f>IF($JC607&gt;=37,INDEX($GR:$GR,$JB607+37),"")</f>
      </c>
      <c r="IE607">
        <f>IF($JC607&gt;=38,INDEX($GR:$GR,$JB607+38),"")</f>
      </c>
      <c r="IF607">
        <f>IF($JC607&gt;=39,INDEX($GR:$GR,$JB607+39),"")</f>
      </c>
      <c r="IG607">
        <f>IF($JC607&gt;=40,INDEX($GR:$GR,$JB607+40),"")</f>
      </c>
      <c r="IH607">
        <f>IF($JC607&gt;=41,INDEX($GR:$GR,$JB607+41),"")</f>
      </c>
      <c r="II607">
        <f>IF($JC607&gt;=42,INDEX($GR:$GR,$JB607+42),"")</f>
      </c>
      <c r="IJ607">
        <f>IF($JC607&gt;=43,INDEX($GR:$GR,$JB607+43),"")</f>
      </c>
      <c r="IK607">
        <f>IF($JC607&gt;=44,INDEX($GR:$GR,$JB607+44),"")</f>
      </c>
      <c r="IL607">
        <f>IF($JC607&gt;=45,INDEX($GR:$GR,$JB607+45),"")</f>
      </c>
      <c r="IM607">
        <f>IF($JC607&gt;=46,INDEX($GR:$GR,$JB607+46),"")</f>
      </c>
      <c r="IN607">
        <f>IF($JC607&gt;=47,INDEX($GR:$GR,$JB607+47),"")</f>
      </c>
      <c r="IO607">
        <f>IF($JC607&gt;=48,INDEX($GR:$GR,$JB607+48),"")</f>
      </c>
      <c r="IP607">
        <f>IF($JC607&gt;=49,INDEX($GR:$GR,$JB607+49),"")</f>
      </c>
      <c r="IQ607">
        <f>IF($JC607&gt;=50,INDEX($GR:$GR,$JB607+50),"")</f>
      </c>
      <c r="IR607">
        <f>IF($JC607&gt;=51,INDEX($GR:$GR,$JB607+51),"")</f>
      </c>
      <c r="IS607">
        <f>IF($JC607&gt;=52,INDEX($GR:$GR,$JB607+52),"")</f>
      </c>
      <c r="IT607">
        <f>IF($JC607&gt;=53,INDEX($GR:$GR,$JB607+53),"")</f>
      </c>
      <c r="IU607">
        <f>IF($JC607&gt;=54,INDEX($GR:$GR,$JB607+54),"")</f>
      </c>
      <c r="IV607">
        <f>IF($JC607&gt;=55,INDEX($GR:$GR,$JB607+55),"")</f>
      </c>
      <c r="IW607">
        <f>IF($JC607&gt;=56,INDEX($GR:$GR,$JB607+56),"")</f>
      </c>
      <c r="IX607">
        <f>IF($JC607&gt;=57,INDEX($GR:$GR,$JB607+57),"")</f>
      </c>
      <c r="IY607">
        <f>IF($JC607&gt;=58,INDEX($GR:$GR,$JB607+58),"")</f>
      </c>
      <c r="IZ607">
        <f>IF($JC607&gt;=59,INDEX($GR:$GR,$JB607+59),"")</f>
      </c>
      <c r="JA607">
        <f>IF($JC607&gt;=60,INDEX($GR:$GR,$JB607+60),"")</f>
      </c>
      <c r="JB607">
        <f>IFERROR(MATCH($GQ607,$GR$2:$GR$324,0)+1,0)</f>
      </c>
      <c r="JC607">
        <f>IFERROR(INDEX($GS$2:$GS$324,MATCH($GQ607,$GR$2:$GR$324,0)),0)</f>
      </c>
      <c r="JD607" t="s">
        <v>40</v>
      </c>
      <c r="JE607" t="s">
        <v>40</v>
      </c>
    </row>
    <row r="608" spans="1:265" x14ac:dyDescent="0.25">
      <c r="Q608">
        <f>IF(OR($T608="",$P608=""),"",IFERROR($T608/$P608,0))</f>
      </c>
      <c r="R608">
        <f>IF($T608="","",
SUM($S608,$U608,$Z608,$V608,$X608)*
(1-IF($AA608="",0,VALUE($AA608)/100)))</f>
      </c>
      <c r="S608">
        <f>IF($T608="","",$T608)</f>
      </c>
      <c r="U608">
        <f>IF($T608="","",
IF($N608="","",
IF(ISNUMBER(SEARCH("exempt",LOWER($N608))),0,
$T608*(VALUE(SUBSTITUTE($N608,"%",""))/100))))</f>
      </c>
      <c r="AB608">
        <f>IFERROR(IF(FIND(" - ",$K608)&gt;0,MID($K608,FIND(" - ",$K608)+3,LEN($K608)),""),"")</f>
      </c>
      <c r="AK608" t="s">
        <v>1195</v>
      </c>
      <c r="AP608">
        <f>IFERROR(LEFT($K608,FIND(" - ",$K608)-1),$K608)</f>
      </c>
      <c r="AS608">
        <f>IF($CH608&gt;=1,INDEX($AQ:$AQ,$CG608+1),"")</f>
      </c>
      <c r="AT608">
        <f>IF($CH608&gt;=2,INDEX($AQ:$AQ,$CG608+2),"")</f>
      </c>
      <c r="AU608">
        <f>IF($CH608&gt;=3,INDEX($AQ:$AQ,$CG608+3),"")</f>
      </c>
      <c r="AV608">
        <f>IF($CH608&gt;=4,INDEX($AQ:$AQ,$CG608+4),"")</f>
      </c>
      <c r="AW608">
        <f>IF($CH608&gt;=5,INDEX($AQ:$AQ,$CG608+5),"")</f>
      </c>
      <c r="AX608">
        <f>IF($CH608&gt;=6,INDEX($AQ:$AQ,$CG608+6),"")</f>
      </c>
      <c r="AY608">
        <f>IF($CH608&gt;=7,INDEX($AQ:$AQ,$CG608+7),"")</f>
      </c>
      <c r="AZ608">
        <f>IF($CH608&gt;=8,INDEX($AQ:$AQ,$CG608+8),"")</f>
      </c>
      <c r="BA608">
        <f>IF($CH608&gt;=9,INDEX($AQ:$AQ,$CG608+9),"")</f>
      </c>
      <c r="BB608">
        <f>IF($CH608&gt;=10,INDEX($AQ:$AQ,$CG608+10),"")</f>
      </c>
      <c r="BC608">
        <f>IF($CH608&gt;=11,INDEX($AQ:$AQ,$CG608+11),"")</f>
      </c>
      <c r="BD608">
        <f>IF($CH608&gt;=12,INDEX($AQ:$AQ,$CG608+12),"")</f>
      </c>
      <c r="BE608">
        <f>IF($CH608&gt;=13,INDEX($AQ:$AQ,$CG608+13),"")</f>
      </c>
      <c r="BF608">
        <f>IF($CH608&gt;=14,INDEX($AQ:$AQ,$CG608+14),"")</f>
      </c>
      <c r="BG608">
        <f>IF($CH608&gt;=15,INDEX($AQ:$AQ,$CG608+15),"")</f>
      </c>
      <c r="BH608">
        <f>IF($CH608&gt;=16,INDEX($AQ:$AQ,$CG608+16),"")</f>
      </c>
      <c r="BI608">
        <f>IF($CH608&gt;=17,INDEX($AQ:$AQ,$CG608+17),"")</f>
      </c>
      <c r="BJ608">
        <f>IF($CH608&gt;=18,INDEX($AQ:$AQ,$CG608+18),"")</f>
      </c>
      <c r="BK608">
        <f>IF($CH608&gt;=19,INDEX($AQ:$AQ,$CG608+19),"")</f>
      </c>
      <c r="BL608">
        <f>IF($CH608&gt;=20,INDEX($AQ:$AQ,$CG608+20),"")</f>
      </c>
      <c r="BM608">
        <f>IF($CH608&gt;=21,INDEX($AQ:$AQ,$CG608+21),"")</f>
      </c>
      <c r="BN608">
        <f>IF($CH608&gt;=22,INDEX($AQ:$AQ,$CG608+22),"")</f>
      </c>
      <c r="BO608">
        <f>IF($CH608&gt;=23,INDEX($AQ:$AQ,$CG608+23),"")</f>
      </c>
      <c r="BP608">
        <f>IF($CH608&gt;=24,INDEX($AQ:$AQ,$CG608+24),"")</f>
      </c>
      <c r="BQ608">
        <f>IF($CH608&gt;=25,INDEX($AQ:$AQ,$CG608+25),"")</f>
      </c>
      <c r="BR608">
        <f>IF($CH608&gt;=26,INDEX($AQ:$AQ,$CG608+26),"")</f>
      </c>
      <c r="BS608">
        <f>IF($CH608&gt;=27,INDEX($AQ:$AQ,$CG608+27),"")</f>
      </c>
      <c r="BT608">
        <f>IF($CH608&gt;=28,INDEX($AQ:$AQ,$CG608+28),"")</f>
      </c>
      <c r="BU608">
        <f>IF($CH608&gt;=29,INDEX($AQ:$AQ,$CG608+29),"")</f>
      </c>
      <c r="BV608">
        <f>IF($CH608&gt;=30,INDEX($AQ:$AQ,$CG608+30),"")</f>
      </c>
      <c r="BW608">
        <f>IF($CH608&gt;=31,INDEX($AQ:$AQ,$CG608+31),"")</f>
      </c>
      <c r="BX608">
        <f>IF($CH608&gt;=32,INDEX($AQ:$AQ,$CG608+32),"")</f>
      </c>
      <c r="BY608">
        <f>IF($CH608&gt;=33,INDEX($AQ:$AQ,$CG608+33),"")</f>
      </c>
      <c r="BZ608">
        <f>IF($CH608&gt;=34,INDEX($AQ:$AQ,$CG608+34),"")</f>
      </c>
      <c r="CA608">
        <f>IF($CH608&gt;=35,INDEX($AQ:$AQ,$CG608+35),"")</f>
      </c>
      <c r="CB608">
        <f>IF($CH608&gt;=36,INDEX($AQ:$AQ,$CG608+36),"")</f>
      </c>
      <c r="CC608">
        <f>IF($CH608&gt;=37,INDEX($AQ:$AQ,$CG608+37),"")</f>
      </c>
      <c r="CD608">
        <f>IF($CH608&gt;=38,INDEX($AQ:$AQ,$CG608+38),"")</f>
      </c>
      <c r="CE608">
        <f>IF($CH608&gt;=39,INDEX($AQ:$AQ,$CG608+39),"")</f>
      </c>
      <c r="CF608">
        <f>IF($CH608&gt;=40,INDEX($AQ:$AQ,$CG608+40),"")</f>
      </c>
      <c r="CG608">
        <f>IFERROR(MATCH($AP608,$AQ$2:$AQ$134,0)+1,0)</f>
      </c>
      <c r="CH608">
        <f>IFERROR(INDEX($AR$2:$AR$134,MATCH($AP608,$AQ$2:$AQ$134,0)),0)</f>
      </c>
      <c r="CI608">
        <f>IFERROR(LEFT($L608,FIND(" - ",$L608)-1),$L608)</f>
      </c>
      <c r="CL608">
        <f>IF($DG608&gt;=1,INDEX($CJ:$CJ,$DF608+1),"")</f>
      </c>
      <c r="CM608">
        <f>IF($DG608&gt;=2,INDEX($CJ:$CJ,$DF608+2),"")</f>
      </c>
      <c r="CN608">
        <f>IF($DG608&gt;=3,INDEX($CJ:$CJ,$DF608+3),"")</f>
      </c>
      <c r="CO608">
        <f>IF($DG608&gt;=4,INDEX($CJ:$CJ,$DF608+4),"")</f>
      </c>
      <c r="CP608">
        <f>IF($DG608&gt;=5,INDEX($CJ:$CJ,$DF608+5),"")</f>
      </c>
      <c r="CQ608">
        <f>IF($DG608&gt;=6,INDEX($CJ:$CJ,$DF608+6),"")</f>
      </c>
      <c r="CR608">
        <f>IF($DG608&gt;=7,INDEX($CJ:$CJ,$DF608+7),"")</f>
      </c>
      <c r="CS608">
        <f>IF($DG608&gt;=8,INDEX($CJ:$CJ,$DF608+8),"")</f>
      </c>
      <c r="CT608">
        <f>IF($DG608&gt;=9,INDEX($CJ:$CJ,$DF608+9),"")</f>
      </c>
      <c r="CU608">
        <f>IF($DG608&gt;=10,INDEX($CJ:$CJ,$DF608+10),"")</f>
      </c>
      <c r="CV608">
        <f>IF($DG608&gt;=11,INDEX($CJ:$CJ,$DF608+11),"")</f>
      </c>
      <c r="CW608">
        <f>IF($DG608&gt;=12,INDEX($CJ:$CJ,$DF608+12),"")</f>
      </c>
      <c r="CX608">
        <f>IF($DG608&gt;=13,INDEX($CJ:$CJ,$DF608+13),"")</f>
      </c>
      <c r="CY608">
        <f>IF($DG608&gt;=14,INDEX($CJ:$CJ,$DF608+14),"")</f>
      </c>
      <c r="CZ608">
        <f>IF($DG608&gt;=15,INDEX($CJ:$CJ,$DF608+15),"")</f>
      </c>
      <c r="DA608">
        <f>IF($DG608&gt;=16,INDEX($CJ:$CJ,$DF608+16),"")</f>
      </c>
      <c r="DB608">
        <f>IF($DG608&gt;=17,INDEX($CJ:$CJ,$DF608+17),"")</f>
      </c>
      <c r="DC608">
        <f>IF($DG608&gt;=18,INDEX($CJ:$CJ,$DF608+18),"")</f>
      </c>
      <c r="DD608">
        <f>IF($DG608&gt;=19,INDEX($CJ:$CJ,$DF608+19),"")</f>
      </c>
      <c r="DE608">
        <f>IF($DG608&gt;=20,INDEX($CJ:$CJ,$DF608+20),"")</f>
      </c>
      <c r="DF608">
        <f>IFERROR(MATCH($CI608,$CJ$2:$CJ$263,0)+1,0)</f>
      </c>
      <c r="DG608">
        <f>IFERROR(INDEX($CK$2:$CK$263,MATCH($CI608,$CJ$2:$CJ$263,0)),0)</f>
      </c>
      <c r="DH608">
        <f>IFERROR(INDEX($AO:$AO,MATCH($N608,$AN:$AN,0))&amp;"","")</f>
      </c>
      <c r="DL608">
        <f>IF($GO608&gt;=1,INDEX($DI:$DI,$GN608+1),"")</f>
      </c>
      <c r="DM608">
        <f>IF($GO608&gt;=2,INDEX($DI:$DI,$GN608+2),"")</f>
      </c>
      <c r="DN608">
        <f>IF($GO608&gt;=3,INDEX($DI:$DI,$GN608+3),"")</f>
      </c>
      <c r="DO608">
        <f>IF($GO608&gt;=4,INDEX($DI:$DI,$GN608+4),"")</f>
      </c>
      <c r="DP608">
        <f>IF($GO608&gt;=5,INDEX($DI:$DI,$GN608+5),"")</f>
      </c>
      <c r="DQ608">
        <f>IF($GO608&gt;=6,INDEX($DI:$DI,$GN608+6),"")</f>
      </c>
      <c r="DR608">
        <f>IF($GO608&gt;=7,INDEX($DI:$DI,$GN608+7),"")</f>
      </c>
      <c r="DS608">
        <f>IF($GO608&gt;=8,INDEX($DI:$DI,$GN608+8),"")</f>
      </c>
      <c r="DT608">
        <f>IF($GO608&gt;=9,INDEX($DI:$DI,$GN608+9),"")</f>
      </c>
      <c r="DU608">
        <f>IF($GO608&gt;=10,INDEX($DI:$DI,$GN608+10),"")</f>
      </c>
      <c r="DV608">
        <f>IF($GO608&gt;=11,INDEX($DI:$DI,$GN608+11),"")</f>
      </c>
      <c r="DW608">
        <f>IF($GO608&gt;=12,INDEX($DI:$DI,$GN608+12),"")</f>
      </c>
      <c r="DX608">
        <f>IF($GO608&gt;=13,INDEX($DI:$DI,$GN608+13),"")</f>
      </c>
      <c r="DY608">
        <f>IF($GO608&gt;=14,INDEX($DI:$DI,$GN608+14),"")</f>
      </c>
      <c r="DZ608">
        <f>IF($GO608&gt;=15,INDEX($DI:$DI,$GN608+15),"")</f>
      </c>
      <c r="EA608">
        <f>IF($GO608&gt;=16,INDEX($DI:$DI,$GN608+16),"")</f>
      </c>
      <c r="EB608">
        <f>IF($GO608&gt;=17,INDEX($DI:$DI,$GN608+17),"")</f>
      </c>
      <c r="EC608">
        <f>IF($GO608&gt;=18,INDEX($DI:$DI,$GN608+18),"")</f>
      </c>
      <c r="ED608">
        <f>IF($GO608&gt;=19,INDEX($DI:$DI,$GN608+19),"")</f>
      </c>
      <c r="EE608">
        <f>IF($GO608&gt;=20,INDEX($DI:$DI,$GN608+20),"")</f>
      </c>
      <c r="EF608">
        <f>IF($GO608&gt;=21,INDEX($DI:$DI,$GN608+21),"")</f>
      </c>
      <c r="EG608">
        <f>IF($GO608&gt;=22,INDEX($DI:$DI,$GN608+22),"")</f>
      </c>
      <c r="EH608">
        <f>IF($GO608&gt;=23,INDEX($DI:$DI,$GN608+23),"")</f>
      </c>
      <c r="EI608">
        <f>IF($GO608&gt;=24,INDEX($DI:$DI,$GN608+24),"")</f>
      </c>
      <c r="EJ608">
        <f>IF($GO608&gt;=25,INDEX($DI:$DI,$GN608+25),"")</f>
      </c>
      <c r="EK608">
        <f>IF($GO608&gt;=26,INDEX($DI:$DI,$GN608+26),"")</f>
      </c>
      <c r="EL608">
        <f>IF($GO608&gt;=27,INDEX($DI:$DI,$GN608+27),"")</f>
      </c>
      <c r="EM608">
        <f>IF($GO608&gt;=28,INDEX($DI:$DI,$GN608+28),"")</f>
      </c>
      <c r="EN608">
        <f>IF($GO608&gt;=29,INDEX($DI:$DI,$GN608+29),"")</f>
      </c>
      <c r="EO608">
        <f>IF($GO608&gt;=30,INDEX($DI:$DI,$GN608+30),"")</f>
      </c>
      <c r="EP608">
        <f>IF($GO608&gt;=31,INDEX($DI:$DI,$GN608+31),"")</f>
      </c>
      <c r="EQ608">
        <f>IF($GO608&gt;=32,INDEX($DI:$DI,$GN608+32),"")</f>
      </c>
      <c r="ER608">
        <f>IF($GO608&gt;=33,INDEX($DI:$DI,$GN608+33),"")</f>
      </c>
      <c r="ES608">
        <f>IF($GO608&gt;=34,INDEX($DI:$DI,$GN608+34),"")</f>
      </c>
      <c r="ET608">
        <f>IF($GO608&gt;=35,INDEX($DI:$DI,$GN608+35),"")</f>
      </c>
      <c r="EU608">
        <f>IF($GO608&gt;=36,INDEX($DI:$DI,$GN608+36),"")</f>
      </c>
      <c r="EV608">
        <f>IF($GO608&gt;=37,INDEX($DI:$DI,$GN608+37),"")</f>
      </c>
      <c r="EW608">
        <f>IF($GO608&gt;=38,INDEX($DI:$DI,$GN608+38),"")</f>
      </c>
      <c r="EX608">
        <f>IF($GO608&gt;=39,INDEX($DI:$DI,$GN608+39),"")</f>
      </c>
      <c r="EY608">
        <f>IF($GO608&gt;=40,INDEX($DI:$DI,$GN608+40),"")</f>
      </c>
      <c r="EZ608">
        <f>IF($GO608&gt;=1,INDEX($DJ:$DJ,$GN608+1),"")</f>
      </c>
      <c r="FA608">
        <f>IF($GO608&gt;=2,INDEX($DJ:$DJ,$GN608+2),"")</f>
      </c>
      <c r="FB608">
        <f>IF($GO608&gt;=3,INDEX($DJ:$DJ,$GN608+3),"")</f>
      </c>
      <c r="FC608">
        <f>IF($GO608&gt;=4,INDEX($DJ:$DJ,$GN608+4),"")</f>
      </c>
      <c r="FD608">
        <f>IF($GO608&gt;=5,INDEX($DJ:$DJ,$GN608+5),"")</f>
      </c>
      <c r="FE608">
        <f>IF($GO608&gt;=6,INDEX($DJ:$DJ,$GN608+6),"")</f>
      </c>
      <c r="FF608">
        <f>IF($GO608&gt;=7,INDEX($DJ:$DJ,$GN608+7),"")</f>
      </c>
      <c r="FG608">
        <f>IF($GO608&gt;=8,INDEX($DJ:$DJ,$GN608+8),"")</f>
      </c>
      <c r="FH608">
        <f>IF($GO608&gt;=9,INDEX($DJ:$DJ,$GN608+9),"")</f>
      </c>
      <c r="FI608">
        <f>IF($GO608&gt;=10,INDEX($DJ:$DJ,$GN608+10),"")</f>
      </c>
      <c r="FJ608">
        <f>IF($GO608&gt;=11,INDEX($DJ:$DJ,$GN608+11),"")</f>
      </c>
      <c r="FK608">
        <f>IF($GO608&gt;=12,INDEX($DJ:$DJ,$GN608+12),"")</f>
      </c>
      <c r="FL608">
        <f>IF($GO608&gt;=13,INDEX($DJ:$DJ,$GN608+13),"")</f>
      </c>
      <c r="FM608">
        <f>IF($GO608&gt;=14,INDEX($DJ:$DJ,$GN608+14),"")</f>
      </c>
      <c r="FN608">
        <f>IF($GO608&gt;=15,INDEX($DJ:$DJ,$GN608+15),"")</f>
      </c>
      <c r="FO608">
        <f>IF($GO608&gt;=16,INDEX($DJ:$DJ,$GN608+16),"")</f>
      </c>
      <c r="FP608">
        <f>IF($GO608&gt;=17,INDEX($DJ:$DJ,$GN608+17),"")</f>
      </c>
      <c r="FQ608">
        <f>IF($GO608&gt;=18,INDEX($DJ:$DJ,$GN608+18),"")</f>
      </c>
      <c r="FR608">
        <f>IF($GO608&gt;=19,INDEX($DJ:$DJ,$GN608+19),"")</f>
      </c>
      <c r="FS608">
        <f>IF($GO608&gt;=20,INDEX($DJ:$DJ,$GN608+20),"")</f>
      </c>
      <c r="FT608">
        <f>IF($GO608&gt;=21,INDEX($DJ:$DJ,$GN608+21),"")</f>
      </c>
      <c r="FU608">
        <f>IF($GO608&gt;=22,INDEX($DJ:$DJ,$GN608+22),"")</f>
      </c>
      <c r="FV608">
        <f>IF($GO608&gt;=23,INDEX($DJ:$DJ,$GN608+23),"")</f>
      </c>
      <c r="FW608">
        <f>IF($GO608&gt;=24,INDEX($DJ:$DJ,$GN608+24),"")</f>
      </c>
      <c r="FX608">
        <f>IF($GO608&gt;=25,INDEX($DJ:$DJ,$GN608+25),"")</f>
      </c>
      <c r="FY608">
        <f>IF($GO608&gt;=26,INDEX($DJ:$DJ,$GN608+26),"")</f>
      </c>
      <c r="FZ608">
        <f>IF($GO608&gt;=27,INDEX($DJ:$DJ,$GN608+27),"")</f>
      </c>
      <c r="GA608">
        <f>IF($GO608&gt;=28,INDEX($DJ:$DJ,$GN608+28),"")</f>
      </c>
      <c r="GB608">
        <f>IF($GO608&gt;=29,INDEX($DJ:$DJ,$GN608+29),"")</f>
      </c>
      <c r="GC608">
        <f>IF($GO608&gt;=30,INDEX($DJ:$DJ,$GN608+30),"")</f>
      </c>
      <c r="GD608">
        <f>IF($GO608&gt;=31,INDEX($DJ:$DJ,$GN608+31),"")</f>
      </c>
      <c r="GE608">
        <f>IF($GO608&gt;=32,INDEX($DJ:$DJ,$GN608+32),"")</f>
      </c>
      <c r="GF608">
        <f>IF($GO608&gt;=33,INDEX($DJ:$DJ,$GN608+33),"")</f>
      </c>
      <c r="GG608">
        <f>IF($GO608&gt;=34,INDEX($DJ:$DJ,$GN608+34),"")</f>
      </c>
      <c r="GH608">
        <f>IF($GO608&gt;=35,INDEX($DJ:$DJ,$GN608+35),"")</f>
      </c>
      <c r="GI608">
        <f>IF($GO608&gt;=36,INDEX($DJ:$DJ,$GN608+36),"")</f>
      </c>
      <c r="GJ608">
        <f>IF($GO608&gt;=37,INDEX($DJ:$DJ,$GN608+37),"")</f>
      </c>
      <c r="GK608">
        <f>IF($GO608&gt;=38,INDEX($DJ:$DJ,$GN608+38),"")</f>
      </c>
      <c r="GL608">
        <f>IF($GO608&gt;=39,INDEX($DJ:$DJ,$GN608+39),"")</f>
      </c>
      <c r="GM608">
        <f>IF($GO608&gt;=40,INDEX($DJ:$DJ,$GN608+40),"")</f>
      </c>
      <c r="GN608">
        <f>IFERROR(MATCH($DH608,$DI$2:$DI$148,0)+1,0)</f>
      </c>
      <c r="GO608">
        <f>IFERROR(INDEX($DK$2:$DK$148,MATCH($DH608,$DI$2:$DI$148,0)),0)</f>
      </c>
      <c r="GP608">
        <f>IFERROR(MATCH($Y608,$DL$608:$EY$608,0),0)</f>
      </c>
      <c r="GQ608">
        <f>IF($GP608&gt;0,INDEX($EZ$608:$GM$608,$GP608),"")</f>
      </c>
      <c r="GT608">
        <f>IF($JC608&gt;=1,INDEX($GR:$GR,$JB608+1),"")</f>
      </c>
      <c r="GU608">
        <f>IF($JC608&gt;=2,INDEX($GR:$GR,$JB608+2),"")</f>
      </c>
      <c r="GV608">
        <f>IF($JC608&gt;=3,INDEX($GR:$GR,$JB608+3),"")</f>
      </c>
      <c r="GW608">
        <f>IF($JC608&gt;=4,INDEX($GR:$GR,$JB608+4),"")</f>
      </c>
      <c r="GX608">
        <f>IF($JC608&gt;=5,INDEX($GR:$GR,$JB608+5),"")</f>
      </c>
      <c r="GY608">
        <f>IF($JC608&gt;=6,INDEX($GR:$GR,$JB608+6),"")</f>
      </c>
      <c r="GZ608">
        <f>IF($JC608&gt;=7,INDEX($GR:$GR,$JB608+7),"")</f>
      </c>
      <c r="HA608">
        <f>IF($JC608&gt;=8,INDEX($GR:$GR,$JB608+8),"")</f>
      </c>
      <c r="HB608">
        <f>IF($JC608&gt;=9,INDEX($GR:$GR,$JB608+9),"")</f>
      </c>
      <c r="HC608">
        <f>IF($JC608&gt;=10,INDEX($GR:$GR,$JB608+10),"")</f>
      </c>
      <c r="HD608">
        <f>IF($JC608&gt;=11,INDEX($GR:$GR,$JB608+11),"")</f>
      </c>
      <c r="HE608">
        <f>IF($JC608&gt;=12,INDEX($GR:$GR,$JB608+12),"")</f>
      </c>
      <c r="HF608">
        <f>IF($JC608&gt;=13,INDEX($GR:$GR,$JB608+13),"")</f>
      </c>
      <c r="HG608">
        <f>IF($JC608&gt;=14,INDEX($GR:$GR,$JB608+14),"")</f>
      </c>
      <c r="HH608">
        <f>IF($JC608&gt;=15,INDEX($GR:$GR,$JB608+15),"")</f>
      </c>
      <c r="HI608">
        <f>IF($JC608&gt;=16,INDEX($GR:$GR,$JB608+16),"")</f>
      </c>
      <c r="HJ608">
        <f>IF($JC608&gt;=17,INDEX($GR:$GR,$JB608+17),"")</f>
      </c>
      <c r="HK608">
        <f>IF($JC608&gt;=18,INDEX($GR:$GR,$JB608+18),"")</f>
      </c>
      <c r="HL608">
        <f>IF($JC608&gt;=19,INDEX($GR:$GR,$JB608+19),"")</f>
      </c>
      <c r="HM608">
        <f>IF($JC608&gt;=20,INDEX($GR:$GR,$JB608+20),"")</f>
      </c>
      <c r="HN608">
        <f>IF($JC608&gt;=21,INDEX($GR:$GR,$JB608+21),"")</f>
      </c>
      <c r="HO608">
        <f>IF($JC608&gt;=22,INDEX($GR:$GR,$JB608+22),"")</f>
      </c>
      <c r="HP608">
        <f>IF($JC608&gt;=23,INDEX($GR:$GR,$JB608+23),"")</f>
      </c>
      <c r="HQ608">
        <f>IF($JC608&gt;=24,INDEX($GR:$GR,$JB608+24),"")</f>
      </c>
      <c r="HR608">
        <f>IF($JC608&gt;=25,INDEX($GR:$GR,$JB608+25),"")</f>
      </c>
      <c r="HS608">
        <f>IF($JC608&gt;=26,INDEX($GR:$GR,$JB608+26),"")</f>
      </c>
      <c r="HT608">
        <f>IF($JC608&gt;=27,INDEX($GR:$GR,$JB608+27),"")</f>
      </c>
      <c r="HU608">
        <f>IF($JC608&gt;=28,INDEX($GR:$GR,$JB608+28),"")</f>
      </c>
      <c r="HV608">
        <f>IF($JC608&gt;=29,INDEX($GR:$GR,$JB608+29),"")</f>
      </c>
      <c r="HW608">
        <f>IF($JC608&gt;=30,INDEX($GR:$GR,$JB608+30),"")</f>
      </c>
      <c r="HX608">
        <f>IF($JC608&gt;=31,INDEX($GR:$GR,$JB608+31),"")</f>
      </c>
      <c r="HY608">
        <f>IF($JC608&gt;=32,INDEX($GR:$GR,$JB608+32),"")</f>
      </c>
      <c r="HZ608">
        <f>IF($JC608&gt;=33,INDEX($GR:$GR,$JB608+33),"")</f>
      </c>
      <c r="IA608">
        <f>IF($JC608&gt;=34,INDEX($GR:$GR,$JB608+34),"")</f>
      </c>
      <c r="IB608">
        <f>IF($JC608&gt;=35,INDEX($GR:$GR,$JB608+35),"")</f>
      </c>
      <c r="IC608">
        <f>IF($JC608&gt;=36,INDEX($GR:$GR,$JB608+36),"")</f>
      </c>
      <c r="ID608">
        <f>IF($JC608&gt;=37,INDEX($GR:$GR,$JB608+37),"")</f>
      </c>
      <c r="IE608">
        <f>IF($JC608&gt;=38,INDEX($GR:$GR,$JB608+38),"")</f>
      </c>
      <c r="IF608">
        <f>IF($JC608&gt;=39,INDEX($GR:$GR,$JB608+39),"")</f>
      </c>
      <c r="IG608">
        <f>IF($JC608&gt;=40,INDEX($GR:$GR,$JB608+40),"")</f>
      </c>
      <c r="IH608">
        <f>IF($JC608&gt;=41,INDEX($GR:$GR,$JB608+41),"")</f>
      </c>
      <c r="II608">
        <f>IF($JC608&gt;=42,INDEX($GR:$GR,$JB608+42),"")</f>
      </c>
      <c r="IJ608">
        <f>IF($JC608&gt;=43,INDEX($GR:$GR,$JB608+43),"")</f>
      </c>
      <c r="IK608">
        <f>IF($JC608&gt;=44,INDEX($GR:$GR,$JB608+44),"")</f>
      </c>
      <c r="IL608">
        <f>IF($JC608&gt;=45,INDEX($GR:$GR,$JB608+45),"")</f>
      </c>
      <c r="IM608">
        <f>IF($JC608&gt;=46,INDEX($GR:$GR,$JB608+46),"")</f>
      </c>
      <c r="IN608">
        <f>IF($JC608&gt;=47,INDEX($GR:$GR,$JB608+47),"")</f>
      </c>
      <c r="IO608">
        <f>IF($JC608&gt;=48,INDEX($GR:$GR,$JB608+48),"")</f>
      </c>
      <c r="IP608">
        <f>IF($JC608&gt;=49,INDEX($GR:$GR,$JB608+49),"")</f>
      </c>
      <c r="IQ608">
        <f>IF($JC608&gt;=50,INDEX($GR:$GR,$JB608+50),"")</f>
      </c>
      <c r="IR608">
        <f>IF($JC608&gt;=51,INDEX($GR:$GR,$JB608+51),"")</f>
      </c>
      <c r="IS608">
        <f>IF($JC608&gt;=52,INDEX($GR:$GR,$JB608+52),"")</f>
      </c>
      <c r="IT608">
        <f>IF($JC608&gt;=53,INDEX($GR:$GR,$JB608+53),"")</f>
      </c>
      <c r="IU608">
        <f>IF($JC608&gt;=54,INDEX($GR:$GR,$JB608+54),"")</f>
      </c>
      <c r="IV608">
        <f>IF($JC608&gt;=55,INDEX($GR:$GR,$JB608+55),"")</f>
      </c>
      <c r="IW608">
        <f>IF($JC608&gt;=56,INDEX($GR:$GR,$JB608+56),"")</f>
      </c>
      <c r="IX608">
        <f>IF($JC608&gt;=57,INDEX($GR:$GR,$JB608+57),"")</f>
      </c>
      <c r="IY608">
        <f>IF($JC608&gt;=58,INDEX($GR:$GR,$JB608+58),"")</f>
      </c>
      <c r="IZ608">
        <f>IF($JC608&gt;=59,INDEX($GR:$GR,$JB608+59),"")</f>
      </c>
      <c r="JA608">
        <f>IF($JC608&gt;=60,INDEX($GR:$GR,$JB608+60),"")</f>
      </c>
      <c r="JB608">
        <f>IFERROR(MATCH($GQ608,$GR$2:$GR$324,0)+1,0)</f>
      </c>
      <c r="JC608">
        <f>IFERROR(INDEX($GS$2:$GS$324,MATCH($GQ608,$GR$2:$GR$324,0)),0)</f>
      </c>
      <c r="JD608" t="s">
        <v>40</v>
      </c>
      <c r="JE608" t="s">
        <v>40</v>
      </c>
    </row>
    <row r="609" spans="1:265" x14ac:dyDescent="0.25">
      <c r="Q609">
        <f>IF(OR($T609="",$P609=""),"",IFERROR($T609/$P609,0))</f>
      </c>
      <c r="R609">
        <f>IF($T609="","",
SUM($S609,$U609,$Z609,$V609,$X609)*
(1-IF($AA609="",0,VALUE($AA609)/100)))</f>
      </c>
      <c r="S609">
        <f>IF($T609="","",$T609)</f>
      </c>
      <c r="U609">
        <f>IF($T609="","",
IF($N609="","",
IF(ISNUMBER(SEARCH("exempt",LOWER($N609))),0,
$T609*(VALUE(SUBSTITUTE($N609,"%",""))/100))))</f>
      </c>
      <c r="AB609">
        <f>IFERROR(IF(FIND(" - ",$K609)&gt;0,MID($K609,FIND(" - ",$K609)+3,LEN($K609)),""),"")</f>
      </c>
      <c r="AK609" t="s">
        <v>1196</v>
      </c>
      <c r="AP609">
        <f>IFERROR(LEFT($K609,FIND(" - ",$K609)-1),$K609)</f>
      </c>
      <c r="AS609">
        <f>IF($CH609&gt;=1,INDEX($AQ:$AQ,$CG609+1),"")</f>
      </c>
      <c r="AT609">
        <f>IF($CH609&gt;=2,INDEX($AQ:$AQ,$CG609+2),"")</f>
      </c>
      <c r="AU609">
        <f>IF($CH609&gt;=3,INDEX($AQ:$AQ,$CG609+3),"")</f>
      </c>
      <c r="AV609">
        <f>IF($CH609&gt;=4,INDEX($AQ:$AQ,$CG609+4),"")</f>
      </c>
      <c r="AW609">
        <f>IF($CH609&gt;=5,INDEX($AQ:$AQ,$CG609+5),"")</f>
      </c>
      <c r="AX609">
        <f>IF($CH609&gt;=6,INDEX($AQ:$AQ,$CG609+6),"")</f>
      </c>
      <c r="AY609">
        <f>IF($CH609&gt;=7,INDEX($AQ:$AQ,$CG609+7),"")</f>
      </c>
      <c r="AZ609">
        <f>IF($CH609&gt;=8,INDEX($AQ:$AQ,$CG609+8),"")</f>
      </c>
      <c r="BA609">
        <f>IF($CH609&gt;=9,INDEX($AQ:$AQ,$CG609+9),"")</f>
      </c>
      <c r="BB609">
        <f>IF($CH609&gt;=10,INDEX($AQ:$AQ,$CG609+10),"")</f>
      </c>
      <c r="BC609">
        <f>IF($CH609&gt;=11,INDEX($AQ:$AQ,$CG609+11),"")</f>
      </c>
      <c r="BD609">
        <f>IF($CH609&gt;=12,INDEX($AQ:$AQ,$CG609+12),"")</f>
      </c>
      <c r="BE609">
        <f>IF($CH609&gt;=13,INDEX($AQ:$AQ,$CG609+13),"")</f>
      </c>
      <c r="BF609">
        <f>IF($CH609&gt;=14,INDEX($AQ:$AQ,$CG609+14),"")</f>
      </c>
      <c r="BG609">
        <f>IF($CH609&gt;=15,INDEX($AQ:$AQ,$CG609+15),"")</f>
      </c>
      <c r="BH609">
        <f>IF($CH609&gt;=16,INDEX($AQ:$AQ,$CG609+16),"")</f>
      </c>
      <c r="BI609">
        <f>IF($CH609&gt;=17,INDEX($AQ:$AQ,$CG609+17),"")</f>
      </c>
      <c r="BJ609">
        <f>IF($CH609&gt;=18,INDEX($AQ:$AQ,$CG609+18),"")</f>
      </c>
      <c r="BK609">
        <f>IF($CH609&gt;=19,INDEX($AQ:$AQ,$CG609+19),"")</f>
      </c>
      <c r="BL609">
        <f>IF($CH609&gt;=20,INDEX($AQ:$AQ,$CG609+20),"")</f>
      </c>
      <c r="BM609">
        <f>IF($CH609&gt;=21,INDEX($AQ:$AQ,$CG609+21),"")</f>
      </c>
      <c r="BN609">
        <f>IF($CH609&gt;=22,INDEX($AQ:$AQ,$CG609+22),"")</f>
      </c>
      <c r="BO609">
        <f>IF($CH609&gt;=23,INDEX($AQ:$AQ,$CG609+23),"")</f>
      </c>
      <c r="BP609">
        <f>IF($CH609&gt;=24,INDEX($AQ:$AQ,$CG609+24),"")</f>
      </c>
      <c r="BQ609">
        <f>IF($CH609&gt;=25,INDEX($AQ:$AQ,$CG609+25),"")</f>
      </c>
      <c r="BR609">
        <f>IF($CH609&gt;=26,INDEX($AQ:$AQ,$CG609+26),"")</f>
      </c>
      <c r="BS609">
        <f>IF($CH609&gt;=27,INDEX($AQ:$AQ,$CG609+27),"")</f>
      </c>
      <c r="BT609">
        <f>IF($CH609&gt;=28,INDEX($AQ:$AQ,$CG609+28),"")</f>
      </c>
      <c r="BU609">
        <f>IF($CH609&gt;=29,INDEX($AQ:$AQ,$CG609+29),"")</f>
      </c>
      <c r="BV609">
        <f>IF($CH609&gt;=30,INDEX($AQ:$AQ,$CG609+30),"")</f>
      </c>
      <c r="BW609">
        <f>IF($CH609&gt;=31,INDEX($AQ:$AQ,$CG609+31),"")</f>
      </c>
      <c r="BX609">
        <f>IF($CH609&gt;=32,INDEX($AQ:$AQ,$CG609+32),"")</f>
      </c>
      <c r="BY609">
        <f>IF($CH609&gt;=33,INDEX($AQ:$AQ,$CG609+33),"")</f>
      </c>
      <c r="BZ609">
        <f>IF($CH609&gt;=34,INDEX($AQ:$AQ,$CG609+34),"")</f>
      </c>
      <c r="CA609">
        <f>IF($CH609&gt;=35,INDEX($AQ:$AQ,$CG609+35),"")</f>
      </c>
      <c r="CB609">
        <f>IF($CH609&gt;=36,INDEX($AQ:$AQ,$CG609+36),"")</f>
      </c>
      <c r="CC609">
        <f>IF($CH609&gt;=37,INDEX($AQ:$AQ,$CG609+37),"")</f>
      </c>
      <c r="CD609">
        <f>IF($CH609&gt;=38,INDEX($AQ:$AQ,$CG609+38),"")</f>
      </c>
      <c r="CE609">
        <f>IF($CH609&gt;=39,INDEX($AQ:$AQ,$CG609+39),"")</f>
      </c>
      <c r="CF609">
        <f>IF($CH609&gt;=40,INDEX($AQ:$AQ,$CG609+40),"")</f>
      </c>
      <c r="CG609">
        <f>IFERROR(MATCH($AP609,$AQ$2:$AQ$134,0)+1,0)</f>
      </c>
      <c r="CH609">
        <f>IFERROR(INDEX($AR$2:$AR$134,MATCH($AP609,$AQ$2:$AQ$134,0)),0)</f>
      </c>
      <c r="CI609">
        <f>IFERROR(LEFT($L609,FIND(" - ",$L609)-1),$L609)</f>
      </c>
      <c r="CL609">
        <f>IF($DG609&gt;=1,INDEX($CJ:$CJ,$DF609+1),"")</f>
      </c>
      <c r="CM609">
        <f>IF($DG609&gt;=2,INDEX($CJ:$CJ,$DF609+2),"")</f>
      </c>
      <c r="CN609">
        <f>IF($DG609&gt;=3,INDEX($CJ:$CJ,$DF609+3),"")</f>
      </c>
      <c r="CO609">
        <f>IF($DG609&gt;=4,INDEX($CJ:$CJ,$DF609+4),"")</f>
      </c>
      <c r="CP609">
        <f>IF($DG609&gt;=5,INDEX($CJ:$CJ,$DF609+5),"")</f>
      </c>
      <c r="CQ609">
        <f>IF($DG609&gt;=6,INDEX($CJ:$CJ,$DF609+6),"")</f>
      </c>
      <c r="CR609">
        <f>IF($DG609&gt;=7,INDEX($CJ:$CJ,$DF609+7),"")</f>
      </c>
      <c r="CS609">
        <f>IF($DG609&gt;=8,INDEX($CJ:$CJ,$DF609+8),"")</f>
      </c>
      <c r="CT609">
        <f>IF($DG609&gt;=9,INDEX($CJ:$CJ,$DF609+9),"")</f>
      </c>
      <c r="CU609">
        <f>IF($DG609&gt;=10,INDEX($CJ:$CJ,$DF609+10),"")</f>
      </c>
      <c r="CV609">
        <f>IF($DG609&gt;=11,INDEX($CJ:$CJ,$DF609+11),"")</f>
      </c>
      <c r="CW609">
        <f>IF($DG609&gt;=12,INDEX($CJ:$CJ,$DF609+12),"")</f>
      </c>
      <c r="CX609">
        <f>IF($DG609&gt;=13,INDEX($CJ:$CJ,$DF609+13),"")</f>
      </c>
      <c r="CY609">
        <f>IF($DG609&gt;=14,INDEX($CJ:$CJ,$DF609+14),"")</f>
      </c>
      <c r="CZ609">
        <f>IF($DG609&gt;=15,INDEX($CJ:$CJ,$DF609+15),"")</f>
      </c>
      <c r="DA609">
        <f>IF($DG609&gt;=16,INDEX($CJ:$CJ,$DF609+16),"")</f>
      </c>
      <c r="DB609">
        <f>IF($DG609&gt;=17,INDEX($CJ:$CJ,$DF609+17),"")</f>
      </c>
      <c r="DC609">
        <f>IF($DG609&gt;=18,INDEX($CJ:$CJ,$DF609+18),"")</f>
      </c>
      <c r="DD609">
        <f>IF($DG609&gt;=19,INDEX($CJ:$CJ,$DF609+19),"")</f>
      </c>
      <c r="DE609">
        <f>IF($DG609&gt;=20,INDEX($CJ:$CJ,$DF609+20),"")</f>
      </c>
      <c r="DF609">
        <f>IFERROR(MATCH($CI609,$CJ$2:$CJ$263,0)+1,0)</f>
      </c>
      <c r="DG609">
        <f>IFERROR(INDEX($CK$2:$CK$263,MATCH($CI609,$CJ$2:$CJ$263,0)),0)</f>
      </c>
      <c r="DH609">
        <f>IFERROR(INDEX($AO:$AO,MATCH($N609,$AN:$AN,0))&amp;"","")</f>
      </c>
      <c r="DL609">
        <f>IF($GO609&gt;=1,INDEX($DI:$DI,$GN609+1),"")</f>
      </c>
      <c r="DM609">
        <f>IF($GO609&gt;=2,INDEX($DI:$DI,$GN609+2),"")</f>
      </c>
      <c r="DN609">
        <f>IF($GO609&gt;=3,INDEX($DI:$DI,$GN609+3),"")</f>
      </c>
      <c r="DO609">
        <f>IF($GO609&gt;=4,INDEX($DI:$DI,$GN609+4),"")</f>
      </c>
      <c r="DP609">
        <f>IF($GO609&gt;=5,INDEX($DI:$DI,$GN609+5),"")</f>
      </c>
      <c r="DQ609">
        <f>IF($GO609&gt;=6,INDEX($DI:$DI,$GN609+6),"")</f>
      </c>
      <c r="DR609">
        <f>IF($GO609&gt;=7,INDEX($DI:$DI,$GN609+7),"")</f>
      </c>
      <c r="DS609">
        <f>IF($GO609&gt;=8,INDEX($DI:$DI,$GN609+8),"")</f>
      </c>
      <c r="DT609">
        <f>IF($GO609&gt;=9,INDEX($DI:$DI,$GN609+9),"")</f>
      </c>
      <c r="DU609">
        <f>IF($GO609&gt;=10,INDEX($DI:$DI,$GN609+10),"")</f>
      </c>
      <c r="DV609">
        <f>IF($GO609&gt;=11,INDEX($DI:$DI,$GN609+11),"")</f>
      </c>
      <c r="DW609">
        <f>IF($GO609&gt;=12,INDEX($DI:$DI,$GN609+12),"")</f>
      </c>
      <c r="DX609">
        <f>IF($GO609&gt;=13,INDEX($DI:$DI,$GN609+13),"")</f>
      </c>
      <c r="DY609">
        <f>IF($GO609&gt;=14,INDEX($DI:$DI,$GN609+14),"")</f>
      </c>
      <c r="DZ609">
        <f>IF($GO609&gt;=15,INDEX($DI:$DI,$GN609+15),"")</f>
      </c>
      <c r="EA609">
        <f>IF($GO609&gt;=16,INDEX($DI:$DI,$GN609+16),"")</f>
      </c>
      <c r="EB609">
        <f>IF($GO609&gt;=17,INDEX($DI:$DI,$GN609+17),"")</f>
      </c>
      <c r="EC609">
        <f>IF($GO609&gt;=18,INDEX($DI:$DI,$GN609+18),"")</f>
      </c>
      <c r="ED609">
        <f>IF($GO609&gt;=19,INDEX($DI:$DI,$GN609+19),"")</f>
      </c>
      <c r="EE609">
        <f>IF($GO609&gt;=20,INDEX($DI:$DI,$GN609+20),"")</f>
      </c>
      <c r="EF609">
        <f>IF($GO609&gt;=21,INDEX($DI:$DI,$GN609+21),"")</f>
      </c>
      <c r="EG609">
        <f>IF($GO609&gt;=22,INDEX($DI:$DI,$GN609+22),"")</f>
      </c>
      <c r="EH609">
        <f>IF($GO609&gt;=23,INDEX($DI:$DI,$GN609+23),"")</f>
      </c>
      <c r="EI609">
        <f>IF($GO609&gt;=24,INDEX($DI:$DI,$GN609+24),"")</f>
      </c>
      <c r="EJ609">
        <f>IF($GO609&gt;=25,INDEX($DI:$DI,$GN609+25),"")</f>
      </c>
      <c r="EK609">
        <f>IF($GO609&gt;=26,INDEX($DI:$DI,$GN609+26),"")</f>
      </c>
      <c r="EL609">
        <f>IF($GO609&gt;=27,INDEX($DI:$DI,$GN609+27),"")</f>
      </c>
      <c r="EM609">
        <f>IF($GO609&gt;=28,INDEX($DI:$DI,$GN609+28),"")</f>
      </c>
      <c r="EN609">
        <f>IF($GO609&gt;=29,INDEX($DI:$DI,$GN609+29),"")</f>
      </c>
      <c r="EO609">
        <f>IF($GO609&gt;=30,INDEX($DI:$DI,$GN609+30),"")</f>
      </c>
      <c r="EP609">
        <f>IF($GO609&gt;=31,INDEX($DI:$DI,$GN609+31),"")</f>
      </c>
      <c r="EQ609">
        <f>IF($GO609&gt;=32,INDEX($DI:$DI,$GN609+32),"")</f>
      </c>
      <c r="ER609">
        <f>IF($GO609&gt;=33,INDEX($DI:$DI,$GN609+33),"")</f>
      </c>
      <c r="ES609">
        <f>IF($GO609&gt;=34,INDEX($DI:$DI,$GN609+34),"")</f>
      </c>
      <c r="ET609">
        <f>IF($GO609&gt;=35,INDEX($DI:$DI,$GN609+35),"")</f>
      </c>
      <c r="EU609">
        <f>IF($GO609&gt;=36,INDEX($DI:$DI,$GN609+36),"")</f>
      </c>
      <c r="EV609">
        <f>IF($GO609&gt;=37,INDEX($DI:$DI,$GN609+37),"")</f>
      </c>
      <c r="EW609">
        <f>IF($GO609&gt;=38,INDEX($DI:$DI,$GN609+38),"")</f>
      </c>
      <c r="EX609">
        <f>IF($GO609&gt;=39,INDEX($DI:$DI,$GN609+39),"")</f>
      </c>
      <c r="EY609">
        <f>IF($GO609&gt;=40,INDEX($DI:$DI,$GN609+40),"")</f>
      </c>
      <c r="EZ609">
        <f>IF($GO609&gt;=1,INDEX($DJ:$DJ,$GN609+1),"")</f>
      </c>
      <c r="FA609">
        <f>IF($GO609&gt;=2,INDEX($DJ:$DJ,$GN609+2),"")</f>
      </c>
      <c r="FB609">
        <f>IF($GO609&gt;=3,INDEX($DJ:$DJ,$GN609+3),"")</f>
      </c>
      <c r="FC609">
        <f>IF($GO609&gt;=4,INDEX($DJ:$DJ,$GN609+4),"")</f>
      </c>
      <c r="FD609">
        <f>IF($GO609&gt;=5,INDEX($DJ:$DJ,$GN609+5),"")</f>
      </c>
      <c r="FE609">
        <f>IF($GO609&gt;=6,INDEX($DJ:$DJ,$GN609+6),"")</f>
      </c>
      <c r="FF609">
        <f>IF($GO609&gt;=7,INDEX($DJ:$DJ,$GN609+7),"")</f>
      </c>
      <c r="FG609">
        <f>IF($GO609&gt;=8,INDEX($DJ:$DJ,$GN609+8),"")</f>
      </c>
      <c r="FH609">
        <f>IF($GO609&gt;=9,INDEX($DJ:$DJ,$GN609+9),"")</f>
      </c>
      <c r="FI609">
        <f>IF($GO609&gt;=10,INDEX($DJ:$DJ,$GN609+10),"")</f>
      </c>
      <c r="FJ609">
        <f>IF($GO609&gt;=11,INDEX($DJ:$DJ,$GN609+11),"")</f>
      </c>
      <c r="FK609">
        <f>IF($GO609&gt;=12,INDEX($DJ:$DJ,$GN609+12),"")</f>
      </c>
      <c r="FL609">
        <f>IF($GO609&gt;=13,INDEX($DJ:$DJ,$GN609+13),"")</f>
      </c>
      <c r="FM609">
        <f>IF($GO609&gt;=14,INDEX($DJ:$DJ,$GN609+14),"")</f>
      </c>
      <c r="FN609">
        <f>IF($GO609&gt;=15,INDEX($DJ:$DJ,$GN609+15),"")</f>
      </c>
      <c r="FO609">
        <f>IF($GO609&gt;=16,INDEX($DJ:$DJ,$GN609+16),"")</f>
      </c>
      <c r="FP609">
        <f>IF($GO609&gt;=17,INDEX($DJ:$DJ,$GN609+17),"")</f>
      </c>
      <c r="FQ609">
        <f>IF($GO609&gt;=18,INDEX($DJ:$DJ,$GN609+18),"")</f>
      </c>
      <c r="FR609">
        <f>IF($GO609&gt;=19,INDEX($DJ:$DJ,$GN609+19),"")</f>
      </c>
      <c r="FS609">
        <f>IF($GO609&gt;=20,INDEX($DJ:$DJ,$GN609+20),"")</f>
      </c>
      <c r="FT609">
        <f>IF($GO609&gt;=21,INDEX($DJ:$DJ,$GN609+21),"")</f>
      </c>
      <c r="FU609">
        <f>IF($GO609&gt;=22,INDEX($DJ:$DJ,$GN609+22),"")</f>
      </c>
      <c r="FV609">
        <f>IF($GO609&gt;=23,INDEX($DJ:$DJ,$GN609+23),"")</f>
      </c>
      <c r="FW609">
        <f>IF($GO609&gt;=24,INDEX($DJ:$DJ,$GN609+24),"")</f>
      </c>
      <c r="FX609">
        <f>IF($GO609&gt;=25,INDEX($DJ:$DJ,$GN609+25),"")</f>
      </c>
      <c r="FY609">
        <f>IF($GO609&gt;=26,INDEX($DJ:$DJ,$GN609+26),"")</f>
      </c>
      <c r="FZ609">
        <f>IF($GO609&gt;=27,INDEX($DJ:$DJ,$GN609+27),"")</f>
      </c>
      <c r="GA609">
        <f>IF($GO609&gt;=28,INDEX($DJ:$DJ,$GN609+28),"")</f>
      </c>
      <c r="GB609">
        <f>IF($GO609&gt;=29,INDEX($DJ:$DJ,$GN609+29),"")</f>
      </c>
      <c r="GC609">
        <f>IF($GO609&gt;=30,INDEX($DJ:$DJ,$GN609+30),"")</f>
      </c>
      <c r="GD609">
        <f>IF($GO609&gt;=31,INDEX($DJ:$DJ,$GN609+31),"")</f>
      </c>
      <c r="GE609">
        <f>IF($GO609&gt;=32,INDEX($DJ:$DJ,$GN609+32),"")</f>
      </c>
      <c r="GF609">
        <f>IF($GO609&gt;=33,INDEX($DJ:$DJ,$GN609+33),"")</f>
      </c>
      <c r="GG609">
        <f>IF($GO609&gt;=34,INDEX($DJ:$DJ,$GN609+34),"")</f>
      </c>
      <c r="GH609">
        <f>IF($GO609&gt;=35,INDEX($DJ:$DJ,$GN609+35),"")</f>
      </c>
      <c r="GI609">
        <f>IF($GO609&gt;=36,INDEX($DJ:$DJ,$GN609+36),"")</f>
      </c>
      <c r="GJ609">
        <f>IF($GO609&gt;=37,INDEX($DJ:$DJ,$GN609+37),"")</f>
      </c>
      <c r="GK609">
        <f>IF($GO609&gt;=38,INDEX($DJ:$DJ,$GN609+38),"")</f>
      </c>
      <c r="GL609">
        <f>IF($GO609&gt;=39,INDEX($DJ:$DJ,$GN609+39),"")</f>
      </c>
      <c r="GM609">
        <f>IF($GO609&gt;=40,INDEX($DJ:$DJ,$GN609+40),"")</f>
      </c>
      <c r="GN609">
        <f>IFERROR(MATCH($DH609,$DI$2:$DI$148,0)+1,0)</f>
      </c>
      <c r="GO609">
        <f>IFERROR(INDEX($DK$2:$DK$148,MATCH($DH609,$DI$2:$DI$148,0)),0)</f>
      </c>
      <c r="GP609">
        <f>IFERROR(MATCH($Y609,$DL$609:$EY$609,0),0)</f>
      </c>
      <c r="GQ609">
        <f>IF($GP609&gt;0,INDEX($EZ$609:$GM$609,$GP609),"")</f>
      </c>
      <c r="GT609">
        <f>IF($JC609&gt;=1,INDEX($GR:$GR,$JB609+1),"")</f>
      </c>
      <c r="GU609">
        <f>IF($JC609&gt;=2,INDEX($GR:$GR,$JB609+2),"")</f>
      </c>
      <c r="GV609">
        <f>IF($JC609&gt;=3,INDEX($GR:$GR,$JB609+3),"")</f>
      </c>
      <c r="GW609">
        <f>IF($JC609&gt;=4,INDEX($GR:$GR,$JB609+4),"")</f>
      </c>
      <c r="GX609">
        <f>IF($JC609&gt;=5,INDEX($GR:$GR,$JB609+5),"")</f>
      </c>
      <c r="GY609">
        <f>IF($JC609&gt;=6,INDEX($GR:$GR,$JB609+6),"")</f>
      </c>
      <c r="GZ609">
        <f>IF($JC609&gt;=7,INDEX($GR:$GR,$JB609+7),"")</f>
      </c>
      <c r="HA609">
        <f>IF($JC609&gt;=8,INDEX($GR:$GR,$JB609+8),"")</f>
      </c>
      <c r="HB609">
        <f>IF($JC609&gt;=9,INDEX($GR:$GR,$JB609+9),"")</f>
      </c>
      <c r="HC609">
        <f>IF($JC609&gt;=10,INDEX($GR:$GR,$JB609+10),"")</f>
      </c>
      <c r="HD609">
        <f>IF($JC609&gt;=11,INDEX($GR:$GR,$JB609+11),"")</f>
      </c>
      <c r="HE609">
        <f>IF($JC609&gt;=12,INDEX($GR:$GR,$JB609+12),"")</f>
      </c>
      <c r="HF609">
        <f>IF($JC609&gt;=13,INDEX($GR:$GR,$JB609+13),"")</f>
      </c>
      <c r="HG609">
        <f>IF($JC609&gt;=14,INDEX($GR:$GR,$JB609+14),"")</f>
      </c>
      <c r="HH609">
        <f>IF($JC609&gt;=15,INDEX($GR:$GR,$JB609+15),"")</f>
      </c>
      <c r="HI609">
        <f>IF($JC609&gt;=16,INDEX($GR:$GR,$JB609+16),"")</f>
      </c>
      <c r="HJ609">
        <f>IF($JC609&gt;=17,INDEX($GR:$GR,$JB609+17),"")</f>
      </c>
      <c r="HK609">
        <f>IF($JC609&gt;=18,INDEX($GR:$GR,$JB609+18),"")</f>
      </c>
      <c r="HL609">
        <f>IF($JC609&gt;=19,INDEX($GR:$GR,$JB609+19),"")</f>
      </c>
      <c r="HM609">
        <f>IF($JC609&gt;=20,INDEX($GR:$GR,$JB609+20),"")</f>
      </c>
      <c r="HN609">
        <f>IF($JC609&gt;=21,INDEX($GR:$GR,$JB609+21),"")</f>
      </c>
      <c r="HO609">
        <f>IF($JC609&gt;=22,INDEX($GR:$GR,$JB609+22),"")</f>
      </c>
      <c r="HP609">
        <f>IF($JC609&gt;=23,INDEX($GR:$GR,$JB609+23),"")</f>
      </c>
      <c r="HQ609">
        <f>IF($JC609&gt;=24,INDEX($GR:$GR,$JB609+24),"")</f>
      </c>
      <c r="HR609">
        <f>IF($JC609&gt;=25,INDEX($GR:$GR,$JB609+25),"")</f>
      </c>
      <c r="HS609">
        <f>IF($JC609&gt;=26,INDEX($GR:$GR,$JB609+26),"")</f>
      </c>
      <c r="HT609">
        <f>IF($JC609&gt;=27,INDEX($GR:$GR,$JB609+27),"")</f>
      </c>
      <c r="HU609">
        <f>IF($JC609&gt;=28,INDEX($GR:$GR,$JB609+28),"")</f>
      </c>
      <c r="HV609">
        <f>IF($JC609&gt;=29,INDEX($GR:$GR,$JB609+29),"")</f>
      </c>
      <c r="HW609">
        <f>IF($JC609&gt;=30,INDEX($GR:$GR,$JB609+30),"")</f>
      </c>
      <c r="HX609">
        <f>IF($JC609&gt;=31,INDEX($GR:$GR,$JB609+31),"")</f>
      </c>
      <c r="HY609">
        <f>IF($JC609&gt;=32,INDEX($GR:$GR,$JB609+32),"")</f>
      </c>
      <c r="HZ609">
        <f>IF($JC609&gt;=33,INDEX($GR:$GR,$JB609+33),"")</f>
      </c>
      <c r="IA609">
        <f>IF($JC609&gt;=34,INDEX($GR:$GR,$JB609+34),"")</f>
      </c>
      <c r="IB609">
        <f>IF($JC609&gt;=35,INDEX($GR:$GR,$JB609+35),"")</f>
      </c>
      <c r="IC609">
        <f>IF($JC609&gt;=36,INDEX($GR:$GR,$JB609+36),"")</f>
      </c>
      <c r="ID609">
        <f>IF($JC609&gt;=37,INDEX($GR:$GR,$JB609+37),"")</f>
      </c>
      <c r="IE609">
        <f>IF($JC609&gt;=38,INDEX($GR:$GR,$JB609+38),"")</f>
      </c>
      <c r="IF609">
        <f>IF($JC609&gt;=39,INDEX($GR:$GR,$JB609+39),"")</f>
      </c>
      <c r="IG609">
        <f>IF($JC609&gt;=40,INDEX($GR:$GR,$JB609+40),"")</f>
      </c>
      <c r="IH609">
        <f>IF($JC609&gt;=41,INDEX($GR:$GR,$JB609+41),"")</f>
      </c>
      <c r="II609">
        <f>IF($JC609&gt;=42,INDEX($GR:$GR,$JB609+42),"")</f>
      </c>
      <c r="IJ609">
        <f>IF($JC609&gt;=43,INDEX($GR:$GR,$JB609+43),"")</f>
      </c>
      <c r="IK609">
        <f>IF($JC609&gt;=44,INDEX($GR:$GR,$JB609+44),"")</f>
      </c>
      <c r="IL609">
        <f>IF($JC609&gt;=45,INDEX($GR:$GR,$JB609+45),"")</f>
      </c>
      <c r="IM609">
        <f>IF($JC609&gt;=46,INDEX($GR:$GR,$JB609+46),"")</f>
      </c>
      <c r="IN609">
        <f>IF($JC609&gt;=47,INDEX($GR:$GR,$JB609+47),"")</f>
      </c>
      <c r="IO609">
        <f>IF($JC609&gt;=48,INDEX($GR:$GR,$JB609+48),"")</f>
      </c>
      <c r="IP609">
        <f>IF($JC609&gt;=49,INDEX($GR:$GR,$JB609+49),"")</f>
      </c>
      <c r="IQ609">
        <f>IF($JC609&gt;=50,INDEX($GR:$GR,$JB609+50),"")</f>
      </c>
      <c r="IR609">
        <f>IF($JC609&gt;=51,INDEX($GR:$GR,$JB609+51),"")</f>
      </c>
      <c r="IS609">
        <f>IF($JC609&gt;=52,INDEX($GR:$GR,$JB609+52),"")</f>
      </c>
      <c r="IT609">
        <f>IF($JC609&gt;=53,INDEX($GR:$GR,$JB609+53),"")</f>
      </c>
      <c r="IU609">
        <f>IF($JC609&gt;=54,INDEX($GR:$GR,$JB609+54),"")</f>
      </c>
      <c r="IV609">
        <f>IF($JC609&gt;=55,INDEX($GR:$GR,$JB609+55),"")</f>
      </c>
      <c r="IW609">
        <f>IF($JC609&gt;=56,INDEX($GR:$GR,$JB609+56),"")</f>
      </c>
      <c r="IX609">
        <f>IF($JC609&gt;=57,INDEX($GR:$GR,$JB609+57),"")</f>
      </c>
      <c r="IY609">
        <f>IF($JC609&gt;=58,INDEX($GR:$GR,$JB609+58),"")</f>
      </c>
      <c r="IZ609">
        <f>IF($JC609&gt;=59,INDEX($GR:$GR,$JB609+59),"")</f>
      </c>
      <c r="JA609">
        <f>IF($JC609&gt;=60,INDEX($GR:$GR,$JB609+60),"")</f>
      </c>
      <c r="JB609">
        <f>IFERROR(MATCH($GQ609,$GR$2:$GR$324,0)+1,0)</f>
      </c>
      <c r="JC609">
        <f>IFERROR(INDEX($GS$2:$GS$324,MATCH($GQ609,$GR$2:$GR$324,0)),0)</f>
      </c>
      <c r="JD609" t="s">
        <v>40</v>
      </c>
      <c r="JE609" t="s">
        <v>40</v>
      </c>
    </row>
    <row r="610" spans="1:265" x14ac:dyDescent="0.25">
      <c r="Q610">
        <f>IF(OR($T610="",$P610=""),"",IFERROR($T610/$P610,0))</f>
      </c>
      <c r="R610">
        <f>IF($T610="","",
SUM($S610,$U610,$Z610,$V610,$X610)*
(1-IF($AA610="",0,VALUE($AA610)/100)))</f>
      </c>
      <c r="S610">
        <f>IF($T610="","",$T610)</f>
      </c>
      <c r="U610">
        <f>IF($T610="","",
IF($N610="","",
IF(ISNUMBER(SEARCH("exempt",LOWER($N610))),0,
$T610*(VALUE(SUBSTITUTE($N610,"%",""))/100))))</f>
      </c>
      <c r="AB610">
        <f>IFERROR(IF(FIND(" - ",$K610)&gt;0,MID($K610,FIND(" - ",$K610)+3,LEN($K610)),""),"")</f>
      </c>
      <c r="AK610" t="s">
        <v>1197</v>
      </c>
      <c r="AP610">
        <f>IFERROR(LEFT($K610,FIND(" - ",$K610)-1),$K610)</f>
      </c>
      <c r="AS610">
        <f>IF($CH610&gt;=1,INDEX($AQ:$AQ,$CG610+1),"")</f>
      </c>
      <c r="AT610">
        <f>IF($CH610&gt;=2,INDEX($AQ:$AQ,$CG610+2),"")</f>
      </c>
      <c r="AU610">
        <f>IF($CH610&gt;=3,INDEX($AQ:$AQ,$CG610+3),"")</f>
      </c>
      <c r="AV610">
        <f>IF($CH610&gt;=4,INDEX($AQ:$AQ,$CG610+4),"")</f>
      </c>
      <c r="AW610">
        <f>IF($CH610&gt;=5,INDEX($AQ:$AQ,$CG610+5),"")</f>
      </c>
      <c r="AX610">
        <f>IF($CH610&gt;=6,INDEX($AQ:$AQ,$CG610+6),"")</f>
      </c>
      <c r="AY610">
        <f>IF($CH610&gt;=7,INDEX($AQ:$AQ,$CG610+7),"")</f>
      </c>
      <c r="AZ610">
        <f>IF($CH610&gt;=8,INDEX($AQ:$AQ,$CG610+8),"")</f>
      </c>
      <c r="BA610">
        <f>IF($CH610&gt;=9,INDEX($AQ:$AQ,$CG610+9),"")</f>
      </c>
      <c r="BB610">
        <f>IF($CH610&gt;=10,INDEX($AQ:$AQ,$CG610+10),"")</f>
      </c>
      <c r="BC610">
        <f>IF($CH610&gt;=11,INDEX($AQ:$AQ,$CG610+11),"")</f>
      </c>
      <c r="BD610">
        <f>IF($CH610&gt;=12,INDEX($AQ:$AQ,$CG610+12),"")</f>
      </c>
      <c r="BE610">
        <f>IF($CH610&gt;=13,INDEX($AQ:$AQ,$CG610+13),"")</f>
      </c>
      <c r="BF610">
        <f>IF($CH610&gt;=14,INDEX($AQ:$AQ,$CG610+14),"")</f>
      </c>
      <c r="BG610">
        <f>IF($CH610&gt;=15,INDEX($AQ:$AQ,$CG610+15),"")</f>
      </c>
      <c r="BH610">
        <f>IF($CH610&gt;=16,INDEX($AQ:$AQ,$CG610+16),"")</f>
      </c>
      <c r="BI610">
        <f>IF($CH610&gt;=17,INDEX($AQ:$AQ,$CG610+17),"")</f>
      </c>
      <c r="BJ610">
        <f>IF($CH610&gt;=18,INDEX($AQ:$AQ,$CG610+18),"")</f>
      </c>
      <c r="BK610">
        <f>IF($CH610&gt;=19,INDEX($AQ:$AQ,$CG610+19),"")</f>
      </c>
      <c r="BL610">
        <f>IF($CH610&gt;=20,INDEX($AQ:$AQ,$CG610+20),"")</f>
      </c>
      <c r="BM610">
        <f>IF($CH610&gt;=21,INDEX($AQ:$AQ,$CG610+21),"")</f>
      </c>
      <c r="BN610">
        <f>IF($CH610&gt;=22,INDEX($AQ:$AQ,$CG610+22),"")</f>
      </c>
      <c r="BO610">
        <f>IF($CH610&gt;=23,INDEX($AQ:$AQ,$CG610+23),"")</f>
      </c>
      <c r="BP610">
        <f>IF($CH610&gt;=24,INDEX($AQ:$AQ,$CG610+24),"")</f>
      </c>
      <c r="BQ610">
        <f>IF($CH610&gt;=25,INDEX($AQ:$AQ,$CG610+25),"")</f>
      </c>
      <c r="BR610">
        <f>IF($CH610&gt;=26,INDEX($AQ:$AQ,$CG610+26),"")</f>
      </c>
      <c r="BS610">
        <f>IF($CH610&gt;=27,INDEX($AQ:$AQ,$CG610+27),"")</f>
      </c>
      <c r="BT610">
        <f>IF($CH610&gt;=28,INDEX($AQ:$AQ,$CG610+28),"")</f>
      </c>
      <c r="BU610">
        <f>IF($CH610&gt;=29,INDEX($AQ:$AQ,$CG610+29),"")</f>
      </c>
      <c r="BV610">
        <f>IF($CH610&gt;=30,INDEX($AQ:$AQ,$CG610+30),"")</f>
      </c>
      <c r="BW610">
        <f>IF($CH610&gt;=31,INDEX($AQ:$AQ,$CG610+31),"")</f>
      </c>
      <c r="BX610">
        <f>IF($CH610&gt;=32,INDEX($AQ:$AQ,$CG610+32),"")</f>
      </c>
      <c r="BY610">
        <f>IF($CH610&gt;=33,INDEX($AQ:$AQ,$CG610+33),"")</f>
      </c>
      <c r="BZ610">
        <f>IF($CH610&gt;=34,INDEX($AQ:$AQ,$CG610+34),"")</f>
      </c>
      <c r="CA610">
        <f>IF($CH610&gt;=35,INDEX($AQ:$AQ,$CG610+35),"")</f>
      </c>
      <c r="CB610">
        <f>IF($CH610&gt;=36,INDEX($AQ:$AQ,$CG610+36),"")</f>
      </c>
      <c r="CC610">
        <f>IF($CH610&gt;=37,INDEX($AQ:$AQ,$CG610+37),"")</f>
      </c>
      <c r="CD610">
        <f>IF($CH610&gt;=38,INDEX($AQ:$AQ,$CG610+38),"")</f>
      </c>
      <c r="CE610">
        <f>IF($CH610&gt;=39,INDEX($AQ:$AQ,$CG610+39),"")</f>
      </c>
      <c r="CF610">
        <f>IF($CH610&gt;=40,INDEX($AQ:$AQ,$CG610+40),"")</f>
      </c>
      <c r="CG610">
        <f>IFERROR(MATCH($AP610,$AQ$2:$AQ$134,0)+1,0)</f>
      </c>
      <c r="CH610">
        <f>IFERROR(INDEX($AR$2:$AR$134,MATCH($AP610,$AQ$2:$AQ$134,0)),0)</f>
      </c>
      <c r="CI610">
        <f>IFERROR(LEFT($L610,FIND(" - ",$L610)-1),$L610)</f>
      </c>
      <c r="CL610">
        <f>IF($DG610&gt;=1,INDEX($CJ:$CJ,$DF610+1),"")</f>
      </c>
      <c r="CM610">
        <f>IF($DG610&gt;=2,INDEX($CJ:$CJ,$DF610+2),"")</f>
      </c>
      <c r="CN610">
        <f>IF($DG610&gt;=3,INDEX($CJ:$CJ,$DF610+3),"")</f>
      </c>
      <c r="CO610">
        <f>IF($DG610&gt;=4,INDEX($CJ:$CJ,$DF610+4),"")</f>
      </c>
      <c r="CP610">
        <f>IF($DG610&gt;=5,INDEX($CJ:$CJ,$DF610+5),"")</f>
      </c>
      <c r="CQ610">
        <f>IF($DG610&gt;=6,INDEX($CJ:$CJ,$DF610+6),"")</f>
      </c>
      <c r="CR610">
        <f>IF($DG610&gt;=7,INDEX($CJ:$CJ,$DF610+7),"")</f>
      </c>
      <c r="CS610">
        <f>IF($DG610&gt;=8,INDEX($CJ:$CJ,$DF610+8),"")</f>
      </c>
      <c r="CT610">
        <f>IF($DG610&gt;=9,INDEX($CJ:$CJ,$DF610+9),"")</f>
      </c>
      <c r="CU610">
        <f>IF($DG610&gt;=10,INDEX($CJ:$CJ,$DF610+10),"")</f>
      </c>
      <c r="CV610">
        <f>IF($DG610&gt;=11,INDEX($CJ:$CJ,$DF610+11),"")</f>
      </c>
      <c r="CW610">
        <f>IF($DG610&gt;=12,INDEX($CJ:$CJ,$DF610+12),"")</f>
      </c>
      <c r="CX610">
        <f>IF($DG610&gt;=13,INDEX($CJ:$CJ,$DF610+13),"")</f>
      </c>
      <c r="CY610">
        <f>IF($DG610&gt;=14,INDEX($CJ:$CJ,$DF610+14),"")</f>
      </c>
      <c r="CZ610">
        <f>IF($DG610&gt;=15,INDEX($CJ:$CJ,$DF610+15),"")</f>
      </c>
      <c r="DA610">
        <f>IF($DG610&gt;=16,INDEX($CJ:$CJ,$DF610+16),"")</f>
      </c>
      <c r="DB610">
        <f>IF($DG610&gt;=17,INDEX($CJ:$CJ,$DF610+17),"")</f>
      </c>
      <c r="DC610">
        <f>IF($DG610&gt;=18,INDEX($CJ:$CJ,$DF610+18),"")</f>
      </c>
      <c r="DD610">
        <f>IF($DG610&gt;=19,INDEX($CJ:$CJ,$DF610+19),"")</f>
      </c>
      <c r="DE610">
        <f>IF($DG610&gt;=20,INDEX($CJ:$CJ,$DF610+20),"")</f>
      </c>
      <c r="DF610">
        <f>IFERROR(MATCH($CI610,$CJ$2:$CJ$263,0)+1,0)</f>
      </c>
      <c r="DG610">
        <f>IFERROR(INDEX($CK$2:$CK$263,MATCH($CI610,$CJ$2:$CJ$263,0)),0)</f>
      </c>
      <c r="DH610">
        <f>IFERROR(INDEX($AO:$AO,MATCH($N610,$AN:$AN,0))&amp;"","")</f>
      </c>
      <c r="DL610">
        <f>IF($GO610&gt;=1,INDEX($DI:$DI,$GN610+1),"")</f>
      </c>
      <c r="DM610">
        <f>IF($GO610&gt;=2,INDEX($DI:$DI,$GN610+2),"")</f>
      </c>
      <c r="DN610">
        <f>IF($GO610&gt;=3,INDEX($DI:$DI,$GN610+3),"")</f>
      </c>
      <c r="DO610">
        <f>IF($GO610&gt;=4,INDEX($DI:$DI,$GN610+4),"")</f>
      </c>
      <c r="DP610">
        <f>IF($GO610&gt;=5,INDEX($DI:$DI,$GN610+5),"")</f>
      </c>
      <c r="DQ610">
        <f>IF($GO610&gt;=6,INDEX($DI:$DI,$GN610+6),"")</f>
      </c>
      <c r="DR610">
        <f>IF($GO610&gt;=7,INDEX($DI:$DI,$GN610+7),"")</f>
      </c>
      <c r="DS610">
        <f>IF($GO610&gt;=8,INDEX($DI:$DI,$GN610+8),"")</f>
      </c>
      <c r="DT610">
        <f>IF($GO610&gt;=9,INDEX($DI:$DI,$GN610+9),"")</f>
      </c>
      <c r="DU610">
        <f>IF($GO610&gt;=10,INDEX($DI:$DI,$GN610+10),"")</f>
      </c>
      <c r="DV610">
        <f>IF($GO610&gt;=11,INDEX($DI:$DI,$GN610+11),"")</f>
      </c>
      <c r="DW610">
        <f>IF($GO610&gt;=12,INDEX($DI:$DI,$GN610+12),"")</f>
      </c>
      <c r="DX610">
        <f>IF($GO610&gt;=13,INDEX($DI:$DI,$GN610+13),"")</f>
      </c>
      <c r="DY610">
        <f>IF($GO610&gt;=14,INDEX($DI:$DI,$GN610+14),"")</f>
      </c>
      <c r="DZ610">
        <f>IF($GO610&gt;=15,INDEX($DI:$DI,$GN610+15),"")</f>
      </c>
      <c r="EA610">
        <f>IF($GO610&gt;=16,INDEX($DI:$DI,$GN610+16),"")</f>
      </c>
      <c r="EB610">
        <f>IF($GO610&gt;=17,INDEX($DI:$DI,$GN610+17),"")</f>
      </c>
      <c r="EC610">
        <f>IF($GO610&gt;=18,INDEX($DI:$DI,$GN610+18),"")</f>
      </c>
      <c r="ED610">
        <f>IF($GO610&gt;=19,INDEX($DI:$DI,$GN610+19),"")</f>
      </c>
      <c r="EE610">
        <f>IF($GO610&gt;=20,INDEX($DI:$DI,$GN610+20),"")</f>
      </c>
      <c r="EF610">
        <f>IF($GO610&gt;=21,INDEX($DI:$DI,$GN610+21),"")</f>
      </c>
      <c r="EG610">
        <f>IF($GO610&gt;=22,INDEX($DI:$DI,$GN610+22),"")</f>
      </c>
      <c r="EH610">
        <f>IF($GO610&gt;=23,INDEX($DI:$DI,$GN610+23),"")</f>
      </c>
      <c r="EI610">
        <f>IF($GO610&gt;=24,INDEX($DI:$DI,$GN610+24),"")</f>
      </c>
      <c r="EJ610">
        <f>IF($GO610&gt;=25,INDEX($DI:$DI,$GN610+25),"")</f>
      </c>
      <c r="EK610">
        <f>IF($GO610&gt;=26,INDEX($DI:$DI,$GN610+26),"")</f>
      </c>
      <c r="EL610">
        <f>IF($GO610&gt;=27,INDEX($DI:$DI,$GN610+27),"")</f>
      </c>
      <c r="EM610">
        <f>IF($GO610&gt;=28,INDEX($DI:$DI,$GN610+28),"")</f>
      </c>
      <c r="EN610">
        <f>IF($GO610&gt;=29,INDEX($DI:$DI,$GN610+29),"")</f>
      </c>
      <c r="EO610">
        <f>IF($GO610&gt;=30,INDEX($DI:$DI,$GN610+30),"")</f>
      </c>
      <c r="EP610">
        <f>IF($GO610&gt;=31,INDEX($DI:$DI,$GN610+31),"")</f>
      </c>
      <c r="EQ610">
        <f>IF($GO610&gt;=32,INDEX($DI:$DI,$GN610+32),"")</f>
      </c>
      <c r="ER610">
        <f>IF($GO610&gt;=33,INDEX($DI:$DI,$GN610+33),"")</f>
      </c>
      <c r="ES610">
        <f>IF($GO610&gt;=34,INDEX($DI:$DI,$GN610+34),"")</f>
      </c>
      <c r="ET610">
        <f>IF($GO610&gt;=35,INDEX($DI:$DI,$GN610+35),"")</f>
      </c>
      <c r="EU610">
        <f>IF($GO610&gt;=36,INDEX($DI:$DI,$GN610+36),"")</f>
      </c>
      <c r="EV610">
        <f>IF($GO610&gt;=37,INDEX($DI:$DI,$GN610+37),"")</f>
      </c>
      <c r="EW610">
        <f>IF($GO610&gt;=38,INDEX($DI:$DI,$GN610+38),"")</f>
      </c>
      <c r="EX610">
        <f>IF($GO610&gt;=39,INDEX($DI:$DI,$GN610+39),"")</f>
      </c>
      <c r="EY610">
        <f>IF($GO610&gt;=40,INDEX($DI:$DI,$GN610+40),"")</f>
      </c>
      <c r="EZ610">
        <f>IF($GO610&gt;=1,INDEX($DJ:$DJ,$GN610+1),"")</f>
      </c>
      <c r="FA610">
        <f>IF($GO610&gt;=2,INDEX($DJ:$DJ,$GN610+2),"")</f>
      </c>
      <c r="FB610">
        <f>IF($GO610&gt;=3,INDEX($DJ:$DJ,$GN610+3),"")</f>
      </c>
      <c r="FC610">
        <f>IF($GO610&gt;=4,INDEX($DJ:$DJ,$GN610+4),"")</f>
      </c>
      <c r="FD610">
        <f>IF($GO610&gt;=5,INDEX($DJ:$DJ,$GN610+5),"")</f>
      </c>
      <c r="FE610">
        <f>IF($GO610&gt;=6,INDEX($DJ:$DJ,$GN610+6),"")</f>
      </c>
      <c r="FF610">
        <f>IF($GO610&gt;=7,INDEX($DJ:$DJ,$GN610+7),"")</f>
      </c>
      <c r="FG610">
        <f>IF($GO610&gt;=8,INDEX($DJ:$DJ,$GN610+8),"")</f>
      </c>
      <c r="FH610">
        <f>IF($GO610&gt;=9,INDEX($DJ:$DJ,$GN610+9),"")</f>
      </c>
      <c r="FI610">
        <f>IF($GO610&gt;=10,INDEX($DJ:$DJ,$GN610+10),"")</f>
      </c>
      <c r="FJ610">
        <f>IF($GO610&gt;=11,INDEX($DJ:$DJ,$GN610+11),"")</f>
      </c>
      <c r="FK610">
        <f>IF($GO610&gt;=12,INDEX($DJ:$DJ,$GN610+12),"")</f>
      </c>
      <c r="FL610">
        <f>IF($GO610&gt;=13,INDEX($DJ:$DJ,$GN610+13),"")</f>
      </c>
      <c r="FM610">
        <f>IF($GO610&gt;=14,INDEX($DJ:$DJ,$GN610+14),"")</f>
      </c>
      <c r="FN610">
        <f>IF($GO610&gt;=15,INDEX($DJ:$DJ,$GN610+15),"")</f>
      </c>
      <c r="FO610">
        <f>IF($GO610&gt;=16,INDEX($DJ:$DJ,$GN610+16),"")</f>
      </c>
      <c r="FP610">
        <f>IF($GO610&gt;=17,INDEX($DJ:$DJ,$GN610+17),"")</f>
      </c>
      <c r="FQ610">
        <f>IF($GO610&gt;=18,INDEX($DJ:$DJ,$GN610+18),"")</f>
      </c>
      <c r="FR610">
        <f>IF($GO610&gt;=19,INDEX($DJ:$DJ,$GN610+19),"")</f>
      </c>
      <c r="FS610">
        <f>IF($GO610&gt;=20,INDEX($DJ:$DJ,$GN610+20),"")</f>
      </c>
      <c r="FT610">
        <f>IF($GO610&gt;=21,INDEX($DJ:$DJ,$GN610+21),"")</f>
      </c>
      <c r="FU610">
        <f>IF($GO610&gt;=22,INDEX($DJ:$DJ,$GN610+22),"")</f>
      </c>
      <c r="FV610">
        <f>IF($GO610&gt;=23,INDEX($DJ:$DJ,$GN610+23),"")</f>
      </c>
      <c r="FW610">
        <f>IF($GO610&gt;=24,INDEX($DJ:$DJ,$GN610+24),"")</f>
      </c>
      <c r="FX610">
        <f>IF($GO610&gt;=25,INDEX($DJ:$DJ,$GN610+25),"")</f>
      </c>
      <c r="FY610">
        <f>IF($GO610&gt;=26,INDEX($DJ:$DJ,$GN610+26),"")</f>
      </c>
      <c r="FZ610">
        <f>IF($GO610&gt;=27,INDEX($DJ:$DJ,$GN610+27),"")</f>
      </c>
      <c r="GA610">
        <f>IF($GO610&gt;=28,INDEX($DJ:$DJ,$GN610+28),"")</f>
      </c>
      <c r="GB610">
        <f>IF($GO610&gt;=29,INDEX($DJ:$DJ,$GN610+29),"")</f>
      </c>
      <c r="GC610">
        <f>IF($GO610&gt;=30,INDEX($DJ:$DJ,$GN610+30),"")</f>
      </c>
      <c r="GD610">
        <f>IF($GO610&gt;=31,INDEX($DJ:$DJ,$GN610+31),"")</f>
      </c>
      <c r="GE610">
        <f>IF($GO610&gt;=32,INDEX($DJ:$DJ,$GN610+32),"")</f>
      </c>
      <c r="GF610">
        <f>IF($GO610&gt;=33,INDEX($DJ:$DJ,$GN610+33),"")</f>
      </c>
      <c r="GG610">
        <f>IF($GO610&gt;=34,INDEX($DJ:$DJ,$GN610+34),"")</f>
      </c>
      <c r="GH610">
        <f>IF($GO610&gt;=35,INDEX($DJ:$DJ,$GN610+35),"")</f>
      </c>
      <c r="GI610">
        <f>IF($GO610&gt;=36,INDEX($DJ:$DJ,$GN610+36),"")</f>
      </c>
      <c r="GJ610">
        <f>IF($GO610&gt;=37,INDEX($DJ:$DJ,$GN610+37),"")</f>
      </c>
      <c r="GK610">
        <f>IF($GO610&gt;=38,INDEX($DJ:$DJ,$GN610+38),"")</f>
      </c>
      <c r="GL610">
        <f>IF($GO610&gt;=39,INDEX($DJ:$DJ,$GN610+39),"")</f>
      </c>
      <c r="GM610">
        <f>IF($GO610&gt;=40,INDEX($DJ:$DJ,$GN610+40),"")</f>
      </c>
      <c r="GN610">
        <f>IFERROR(MATCH($DH610,$DI$2:$DI$148,0)+1,0)</f>
      </c>
      <c r="GO610">
        <f>IFERROR(INDEX($DK$2:$DK$148,MATCH($DH610,$DI$2:$DI$148,0)),0)</f>
      </c>
      <c r="GP610">
        <f>IFERROR(MATCH($Y610,$DL$610:$EY$610,0),0)</f>
      </c>
      <c r="GQ610">
        <f>IF($GP610&gt;0,INDEX($EZ$610:$GM$610,$GP610),"")</f>
      </c>
      <c r="GT610">
        <f>IF($JC610&gt;=1,INDEX($GR:$GR,$JB610+1),"")</f>
      </c>
      <c r="GU610">
        <f>IF($JC610&gt;=2,INDEX($GR:$GR,$JB610+2),"")</f>
      </c>
      <c r="GV610">
        <f>IF($JC610&gt;=3,INDEX($GR:$GR,$JB610+3),"")</f>
      </c>
      <c r="GW610">
        <f>IF($JC610&gt;=4,INDEX($GR:$GR,$JB610+4),"")</f>
      </c>
      <c r="GX610">
        <f>IF($JC610&gt;=5,INDEX($GR:$GR,$JB610+5),"")</f>
      </c>
      <c r="GY610">
        <f>IF($JC610&gt;=6,INDEX($GR:$GR,$JB610+6),"")</f>
      </c>
      <c r="GZ610">
        <f>IF($JC610&gt;=7,INDEX($GR:$GR,$JB610+7),"")</f>
      </c>
      <c r="HA610">
        <f>IF($JC610&gt;=8,INDEX($GR:$GR,$JB610+8),"")</f>
      </c>
      <c r="HB610">
        <f>IF($JC610&gt;=9,INDEX($GR:$GR,$JB610+9),"")</f>
      </c>
      <c r="HC610">
        <f>IF($JC610&gt;=10,INDEX($GR:$GR,$JB610+10),"")</f>
      </c>
      <c r="HD610">
        <f>IF($JC610&gt;=11,INDEX($GR:$GR,$JB610+11),"")</f>
      </c>
      <c r="HE610">
        <f>IF($JC610&gt;=12,INDEX($GR:$GR,$JB610+12),"")</f>
      </c>
      <c r="HF610">
        <f>IF($JC610&gt;=13,INDEX($GR:$GR,$JB610+13),"")</f>
      </c>
      <c r="HG610">
        <f>IF($JC610&gt;=14,INDEX($GR:$GR,$JB610+14),"")</f>
      </c>
      <c r="HH610">
        <f>IF($JC610&gt;=15,INDEX($GR:$GR,$JB610+15),"")</f>
      </c>
      <c r="HI610">
        <f>IF($JC610&gt;=16,INDEX($GR:$GR,$JB610+16),"")</f>
      </c>
      <c r="HJ610">
        <f>IF($JC610&gt;=17,INDEX($GR:$GR,$JB610+17),"")</f>
      </c>
      <c r="HK610">
        <f>IF($JC610&gt;=18,INDEX($GR:$GR,$JB610+18),"")</f>
      </c>
      <c r="HL610">
        <f>IF($JC610&gt;=19,INDEX($GR:$GR,$JB610+19),"")</f>
      </c>
      <c r="HM610">
        <f>IF($JC610&gt;=20,INDEX($GR:$GR,$JB610+20),"")</f>
      </c>
      <c r="HN610">
        <f>IF($JC610&gt;=21,INDEX($GR:$GR,$JB610+21),"")</f>
      </c>
      <c r="HO610">
        <f>IF($JC610&gt;=22,INDEX($GR:$GR,$JB610+22),"")</f>
      </c>
      <c r="HP610">
        <f>IF($JC610&gt;=23,INDEX($GR:$GR,$JB610+23),"")</f>
      </c>
      <c r="HQ610">
        <f>IF($JC610&gt;=24,INDEX($GR:$GR,$JB610+24),"")</f>
      </c>
      <c r="HR610">
        <f>IF($JC610&gt;=25,INDEX($GR:$GR,$JB610+25),"")</f>
      </c>
      <c r="HS610">
        <f>IF($JC610&gt;=26,INDEX($GR:$GR,$JB610+26),"")</f>
      </c>
      <c r="HT610">
        <f>IF($JC610&gt;=27,INDEX($GR:$GR,$JB610+27),"")</f>
      </c>
      <c r="HU610">
        <f>IF($JC610&gt;=28,INDEX($GR:$GR,$JB610+28),"")</f>
      </c>
      <c r="HV610">
        <f>IF($JC610&gt;=29,INDEX($GR:$GR,$JB610+29),"")</f>
      </c>
      <c r="HW610">
        <f>IF($JC610&gt;=30,INDEX($GR:$GR,$JB610+30),"")</f>
      </c>
      <c r="HX610">
        <f>IF($JC610&gt;=31,INDEX($GR:$GR,$JB610+31),"")</f>
      </c>
      <c r="HY610">
        <f>IF($JC610&gt;=32,INDEX($GR:$GR,$JB610+32),"")</f>
      </c>
      <c r="HZ610">
        <f>IF($JC610&gt;=33,INDEX($GR:$GR,$JB610+33),"")</f>
      </c>
      <c r="IA610">
        <f>IF($JC610&gt;=34,INDEX($GR:$GR,$JB610+34),"")</f>
      </c>
      <c r="IB610">
        <f>IF($JC610&gt;=35,INDEX($GR:$GR,$JB610+35),"")</f>
      </c>
      <c r="IC610">
        <f>IF($JC610&gt;=36,INDEX($GR:$GR,$JB610+36),"")</f>
      </c>
      <c r="ID610">
        <f>IF($JC610&gt;=37,INDEX($GR:$GR,$JB610+37),"")</f>
      </c>
      <c r="IE610">
        <f>IF($JC610&gt;=38,INDEX($GR:$GR,$JB610+38),"")</f>
      </c>
      <c r="IF610">
        <f>IF($JC610&gt;=39,INDEX($GR:$GR,$JB610+39),"")</f>
      </c>
      <c r="IG610">
        <f>IF($JC610&gt;=40,INDEX($GR:$GR,$JB610+40),"")</f>
      </c>
      <c r="IH610">
        <f>IF($JC610&gt;=41,INDEX($GR:$GR,$JB610+41),"")</f>
      </c>
      <c r="II610">
        <f>IF($JC610&gt;=42,INDEX($GR:$GR,$JB610+42),"")</f>
      </c>
      <c r="IJ610">
        <f>IF($JC610&gt;=43,INDEX($GR:$GR,$JB610+43),"")</f>
      </c>
      <c r="IK610">
        <f>IF($JC610&gt;=44,INDEX($GR:$GR,$JB610+44),"")</f>
      </c>
      <c r="IL610">
        <f>IF($JC610&gt;=45,INDEX($GR:$GR,$JB610+45),"")</f>
      </c>
      <c r="IM610">
        <f>IF($JC610&gt;=46,INDEX($GR:$GR,$JB610+46),"")</f>
      </c>
      <c r="IN610">
        <f>IF($JC610&gt;=47,INDEX($GR:$GR,$JB610+47),"")</f>
      </c>
      <c r="IO610">
        <f>IF($JC610&gt;=48,INDEX($GR:$GR,$JB610+48),"")</f>
      </c>
      <c r="IP610">
        <f>IF($JC610&gt;=49,INDEX($GR:$GR,$JB610+49),"")</f>
      </c>
      <c r="IQ610">
        <f>IF($JC610&gt;=50,INDEX($GR:$GR,$JB610+50),"")</f>
      </c>
      <c r="IR610">
        <f>IF($JC610&gt;=51,INDEX($GR:$GR,$JB610+51),"")</f>
      </c>
      <c r="IS610">
        <f>IF($JC610&gt;=52,INDEX($GR:$GR,$JB610+52),"")</f>
      </c>
      <c r="IT610">
        <f>IF($JC610&gt;=53,INDEX($GR:$GR,$JB610+53),"")</f>
      </c>
      <c r="IU610">
        <f>IF($JC610&gt;=54,INDEX($GR:$GR,$JB610+54),"")</f>
      </c>
      <c r="IV610">
        <f>IF($JC610&gt;=55,INDEX($GR:$GR,$JB610+55),"")</f>
      </c>
      <c r="IW610">
        <f>IF($JC610&gt;=56,INDEX($GR:$GR,$JB610+56),"")</f>
      </c>
      <c r="IX610">
        <f>IF($JC610&gt;=57,INDEX($GR:$GR,$JB610+57),"")</f>
      </c>
      <c r="IY610">
        <f>IF($JC610&gt;=58,INDEX($GR:$GR,$JB610+58),"")</f>
      </c>
      <c r="IZ610">
        <f>IF($JC610&gt;=59,INDEX($GR:$GR,$JB610+59),"")</f>
      </c>
      <c r="JA610">
        <f>IF($JC610&gt;=60,INDEX($GR:$GR,$JB610+60),"")</f>
      </c>
      <c r="JB610">
        <f>IFERROR(MATCH($GQ610,$GR$2:$GR$324,0)+1,0)</f>
      </c>
      <c r="JC610">
        <f>IFERROR(INDEX($GS$2:$GS$324,MATCH($GQ610,$GR$2:$GR$324,0)),0)</f>
      </c>
      <c r="JD610" t="s">
        <v>40</v>
      </c>
      <c r="JE610" t="s">
        <v>40</v>
      </c>
    </row>
    <row r="611" spans="1:265" x14ac:dyDescent="0.25">
      <c r="Q611">
        <f>IF(OR($T611="",$P611=""),"",IFERROR($T611/$P611,0))</f>
      </c>
      <c r="R611">
        <f>IF($T611="","",
SUM($S611,$U611,$Z611,$V611,$X611)*
(1-IF($AA611="",0,VALUE($AA611)/100)))</f>
      </c>
      <c r="S611">
        <f>IF($T611="","",$T611)</f>
      </c>
      <c r="U611">
        <f>IF($T611="","",
IF($N611="","",
IF(ISNUMBER(SEARCH("exempt",LOWER($N611))),0,
$T611*(VALUE(SUBSTITUTE($N611,"%",""))/100))))</f>
      </c>
      <c r="AB611">
        <f>IFERROR(IF(FIND(" - ",$K611)&gt;0,MID($K611,FIND(" - ",$K611)+3,LEN($K611)),""),"")</f>
      </c>
      <c r="AK611" t="s">
        <v>1198</v>
      </c>
      <c r="AP611">
        <f>IFERROR(LEFT($K611,FIND(" - ",$K611)-1),$K611)</f>
      </c>
      <c r="AS611">
        <f>IF($CH611&gt;=1,INDEX($AQ:$AQ,$CG611+1),"")</f>
      </c>
      <c r="AT611">
        <f>IF($CH611&gt;=2,INDEX($AQ:$AQ,$CG611+2),"")</f>
      </c>
      <c r="AU611">
        <f>IF($CH611&gt;=3,INDEX($AQ:$AQ,$CG611+3),"")</f>
      </c>
      <c r="AV611">
        <f>IF($CH611&gt;=4,INDEX($AQ:$AQ,$CG611+4),"")</f>
      </c>
      <c r="AW611">
        <f>IF($CH611&gt;=5,INDEX($AQ:$AQ,$CG611+5),"")</f>
      </c>
      <c r="AX611">
        <f>IF($CH611&gt;=6,INDEX($AQ:$AQ,$CG611+6),"")</f>
      </c>
      <c r="AY611">
        <f>IF($CH611&gt;=7,INDEX($AQ:$AQ,$CG611+7),"")</f>
      </c>
      <c r="AZ611">
        <f>IF($CH611&gt;=8,INDEX($AQ:$AQ,$CG611+8),"")</f>
      </c>
      <c r="BA611">
        <f>IF($CH611&gt;=9,INDEX($AQ:$AQ,$CG611+9),"")</f>
      </c>
      <c r="BB611">
        <f>IF($CH611&gt;=10,INDEX($AQ:$AQ,$CG611+10),"")</f>
      </c>
      <c r="BC611">
        <f>IF($CH611&gt;=11,INDEX($AQ:$AQ,$CG611+11),"")</f>
      </c>
      <c r="BD611">
        <f>IF($CH611&gt;=12,INDEX($AQ:$AQ,$CG611+12),"")</f>
      </c>
      <c r="BE611">
        <f>IF($CH611&gt;=13,INDEX($AQ:$AQ,$CG611+13),"")</f>
      </c>
      <c r="BF611">
        <f>IF($CH611&gt;=14,INDEX($AQ:$AQ,$CG611+14),"")</f>
      </c>
      <c r="BG611">
        <f>IF($CH611&gt;=15,INDEX($AQ:$AQ,$CG611+15),"")</f>
      </c>
      <c r="BH611">
        <f>IF($CH611&gt;=16,INDEX($AQ:$AQ,$CG611+16),"")</f>
      </c>
      <c r="BI611">
        <f>IF($CH611&gt;=17,INDEX($AQ:$AQ,$CG611+17),"")</f>
      </c>
      <c r="BJ611">
        <f>IF($CH611&gt;=18,INDEX($AQ:$AQ,$CG611+18),"")</f>
      </c>
      <c r="BK611">
        <f>IF($CH611&gt;=19,INDEX($AQ:$AQ,$CG611+19),"")</f>
      </c>
      <c r="BL611">
        <f>IF($CH611&gt;=20,INDEX($AQ:$AQ,$CG611+20),"")</f>
      </c>
      <c r="BM611">
        <f>IF($CH611&gt;=21,INDEX($AQ:$AQ,$CG611+21),"")</f>
      </c>
      <c r="BN611">
        <f>IF($CH611&gt;=22,INDEX($AQ:$AQ,$CG611+22),"")</f>
      </c>
      <c r="BO611">
        <f>IF($CH611&gt;=23,INDEX($AQ:$AQ,$CG611+23),"")</f>
      </c>
      <c r="BP611">
        <f>IF($CH611&gt;=24,INDEX($AQ:$AQ,$CG611+24),"")</f>
      </c>
      <c r="BQ611">
        <f>IF($CH611&gt;=25,INDEX($AQ:$AQ,$CG611+25),"")</f>
      </c>
      <c r="BR611">
        <f>IF($CH611&gt;=26,INDEX($AQ:$AQ,$CG611+26),"")</f>
      </c>
      <c r="BS611">
        <f>IF($CH611&gt;=27,INDEX($AQ:$AQ,$CG611+27),"")</f>
      </c>
      <c r="BT611">
        <f>IF($CH611&gt;=28,INDEX($AQ:$AQ,$CG611+28),"")</f>
      </c>
      <c r="BU611">
        <f>IF($CH611&gt;=29,INDEX($AQ:$AQ,$CG611+29),"")</f>
      </c>
      <c r="BV611">
        <f>IF($CH611&gt;=30,INDEX($AQ:$AQ,$CG611+30),"")</f>
      </c>
      <c r="BW611">
        <f>IF($CH611&gt;=31,INDEX($AQ:$AQ,$CG611+31),"")</f>
      </c>
      <c r="BX611">
        <f>IF($CH611&gt;=32,INDEX($AQ:$AQ,$CG611+32),"")</f>
      </c>
      <c r="BY611">
        <f>IF($CH611&gt;=33,INDEX($AQ:$AQ,$CG611+33),"")</f>
      </c>
      <c r="BZ611">
        <f>IF($CH611&gt;=34,INDEX($AQ:$AQ,$CG611+34),"")</f>
      </c>
      <c r="CA611">
        <f>IF($CH611&gt;=35,INDEX($AQ:$AQ,$CG611+35),"")</f>
      </c>
      <c r="CB611">
        <f>IF($CH611&gt;=36,INDEX($AQ:$AQ,$CG611+36),"")</f>
      </c>
      <c r="CC611">
        <f>IF($CH611&gt;=37,INDEX($AQ:$AQ,$CG611+37),"")</f>
      </c>
      <c r="CD611">
        <f>IF($CH611&gt;=38,INDEX($AQ:$AQ,$CG611+38),"")</f>
      </c>
      <c r="CE611">
        <f>IF($CH611&gt;=39,INDEX($AQ:$AQ,$CG611+39),"")</f>
      </c>
      <c r="CF611">
        <f>IF($CH611&gt;=40,INDEX($AQ:$AQ,$CG611+40),"")</f>
      </c>
      <c r="CG611">
        <f>IFERROR(MATCH($AP611,$AQ$2:$AQ$134,0)+1,0)</f>
      </c>
      <c r="CH611">
        <f>IFERROR(INDEX($AR$2:$AR$134,MATCH($AP611,$AQ$2:$AQ$134,0)),0)</f>
      </c>
      <c r="CI611">
        <f>IFERROR(LEFT($L611,FIND(" - ",$L611)-1),$L611)</f>
      </c>
      <c r="CL611">
        <f>IF($DG611&gt;=1,INDEX($CJ:$CJ,$DF611+1),"")</f>
      </c>
      <c r="CM611">
        <f>IF($DG611&gt;=2,INDEX($CJ:$CJ,$DF611+2),"")</f>
      </c>
      <c r="CN611">
        <f>IF($DG611&gt;=3,INDEX($CJ:$CJ,$DF611+3),"")</f>
      </c>
      <c r="CO611">
        <f>IF($DG611&gt;=4,INDEX($CJ:$CJ,$DF611+4),"")</f>
      </c>
      <c r="CP611">
        <f>IF($DG611&gt;=5,INDEX($CJ:$CJ,$DF611+5),"")</f>
      </c>
      <c r="CQ611">
        <f>IF($DG611&gt;=6,INDEX($CJ:$CJ,$DF611+6),"")</f>
      </c>
      <c r="CR611">
        <f>IF($DG611&gt;=7,INDEX($CJ:$CJ,$DF611+7),"")</f>
      </c>
      <c r="CS611">
        <f>IF($DG611&gt;=8,INDEX($CJ:$CJ,$DF611+8),"")</f>
      </c>
      <c r="CT611">
        <f>IF($DG611&gt;=9,INDEX($CJ:$CJ,$DF611+9),"")</f>
      </c>
      <c r="CU611">
        <f>IF($DG611&gt;=10,INDEX($CJ:$CJ,$DF611+10),"")</f>
      </c>
      <c r="CV611">
        <f>IF($DG611&gt;=11,INDEX($CJ:$CJ,$DF611+11),"")</f>
      </c>
      <c r="CW611">
        <f>IF($DG611&gt;=12,INDEX($CJ:$CJ,$DF611+12),"")</f>
      </c>
      <c r="CX611">
        <f>IF($DG611&gt;=13,INDEX($CJ:$CJ,$DF611+13),"")</f>
      </c>
      <c r="CY611">
        <f>IF($DG611&gt;=14,INDEX($CJ:$CJ,$DF611+14),"")</f>
      </c>
      <c r="CZ611">
        <f>IF($DG611&gt;=15,INDEX($CJ:$CJ,$DF611+15),"")</f>
      </c>
      <c r="DA611">
        <f>IF($DG611&gt;=16,INDEX($CJ:$CJ,$DF611+16),"")</f>
      </c>
      <c r="DB611">
        <f>IF($DG611&gt;=17,INDEX($CJ:$CJ,$DF611+17),"")</f>
      </c>
      <c r="DC611">
        <f>IF($DG611&gt;=18,INDEX($CJ:$CJ,$DF611+18),"")</f>
      </c>
      <c r="DD611">
        <f>IF($DG611&gt;=19,INDEX($CJ:$CJ,$DF611+19),"")</f>
      </c>
      <c r="DE611">
        <f>IF($DG611&gt;=20,INDEX($CJ:$CJ,$DF611+20),"")</f>
      </c>
      <c r="DF611">
        <f>IFERROR(MATCH($CI611,$CJ$2:$CJ$263,0)+1,0)</f>
      </c>
      <c r="DG611">
        <f>IFERROR(INDEX($CK$2:$CK$263,MATCH($CI611,$CJ$2:$CJ$263,0)),0)</f>
      </c>
      <c r="DH611">
        <f>IFERROR(INDEX($AO:$AO,MATCH($N611,$AN:$AN,0))&amp;"","")</f>
      </c>
      <c r="DL611">
        <f>IF($GO611&gt;=1,INDEX($DI:$DI,$GN611+1),"")</f>
      </c>
      <c r="DM611">
        <f>IF($GO611&gt;=2,INDEX($DI:$DI,$GN611+2),"")</f>
      </c>
      <c r="DN611">
        <f>IF($GO611&gt;=3,INDEX($DI:$DI,$GN611+3),"")</f>
      </c>
      <c r="DO611">
        <f>IF($GO611&gt;=4,INDEX($DI:$DI,$GN611+4),"")</f>
      </c>
      <c r="DP611">
        <f>IF($GO611&gt;=5,INDEX($DI:$DI,$GN611+5),"")</f>
      </c>
      <c r="DQ611">
        <f>IF($GO611&gt;=6,INDEX($DI:$DI,$GN611+6),"")</f>
      </c>
      <c r="DR611">
        <f>IF($GO611&gt;=7,INDEX($DI:$DI,$GN611+7),"")</f>
      </c>
      <c r="DS611">
        <f>IF($GO611&gt;=8,INDEX($DI:$DI,$GN611+8),"")</f>
      </c>
      <c r="DT611">
        <f>IF($GO611&gt;=9,INDEX($DI:$DI,$GN611+9),"")</f>
      </c>
      <c r="DU611">
        <f>IF($GO611&gt;=10,INDEX($DI:$DI,$GN611+10),"")</f>
      </c>
      <c r="DV611">
        <f>IF($GO611&gt;=11,INDEX($DI:$DI,$GN611+11),"")</f>
      </c>
      <c r="DW611">
        <f>IF($GO611&gt;=12,INDEX($DI:$DI,$GN611+12),"")</f>
      </c>
      <c r="DX611">
        <f>IF($GO611&gt;=13,INDEX($DI:$DI,$GN611+13),"")</f>
      </c>
      <c r="DY611">
        <f>IF($GO611&gt;=14,INDEX($DI:$DI,$GN611+14),"")</f>
      </c>
      <c r="DZ611">
        <f>IF($GO611&gt;=15,INDEX($DI:$DI,$GN611+15),"")</f>
      </c>
      <c r="EA611">
        <f>IF($GO611&gt;=16,INDEX($DI:$DI,$GN611+16),"")</f>
      </c>
      <c r="EB611">
        <f>IF($GO611&gt;=17,INDEX($DI:$DI,$GN611+17),"")</f>
      </c>
      <c r="EC611">
        <f>IF($GO611&gt;=18,INDEX($DI:$DI,$GN611+18),"")</f>
      </c>
      <c r="ED611">
        <f>IF($GO611&gt;=19,INDEX($DI:$DI,$GN611+19),"")</f>
      </c>
      <c r="EE611">
        <f>IF($GO611&gt;=20,INDEX($DI:$DI,$GN611+20),"")</f>
      </c>
      <c r="EF611">
        <f>IF($GO611&gt;=21,INDEX($DI:$DI,$GN611+21),"")</f>
      </c>
      <c r="EG611">
        <f>IF($GO611&gt;=22,INDEX($DI:$DI,$GN611+22),"")</f>
      </c>
      <c r="EH611">
        <f>IF($GO611&gt;=23,INDEX($DI:$DI,$GN611+23),"")</f>
      </c>
      <c r="EI611">
        <f>IF($GO611&gt;=24,INDEX($DI:$DI,$GN611+24),"")</f>
      </c>
      <c r="EJ611">
        <f>IF($GO611&gt;=25,INDEX($DI:$DI,$GN611+25),"")</f>
      </c>
      <c r="EK611">
        <f>IF($GO611&gt;=26,INDEX($DI:$DI,$GN611+26),"")</f>
      </c>
      <c r="EL611">
        <f>IF($GO611&gt;=27,INDEX($DI:$DI,$GN611+27),"")</f>
      </c>
      <c r="EM611">
        <f>IF($GO611&gt;=28,INDEX($DI:$DI,$GN611+28),"")</f>
      </c>
      <c r="EN611">
        <f>IF($GO611&gt;=29,INDEX($DI:$DI,$GN611+29),"")</f>
      </c>
      <c r="EO611">
        <f>IF($GO611&gt;=30,INDEX($DI:$DI,$GN611+30),"")</f>
      </c>
      <c r="EP611">
        <f>IF($GO611&gt;=31,INDEX($DI:$DI,$GN611+31),"")</f>
      </c>
      <c r="EQ611">
        <f>IF($GO611&gt;=32,INDEX($DI:$DI,$GN611+32),"")</f>
      </c>
      <c r="ER611">
        <f>IF($GO611&gt;=33,INDEX($DI:$DI,$GN611+33),"")</f>
      </c>
      <c r="ES611">
        <f>IF($GO611&gt;=34,INDEX($DI:$DI,$GN611+34),"")</f>
      </c>
      <c r="ET611">
        <f>IF($GO611&gt;=35,INDEX($DI:$DI,$GN611+35),"")</f>
      </c>
      <c r="EU611">
        <f>IF($GO611&gt;=36,INDEX($DI:$DI,$GN611+36),"")</f>
      </c>
      <c r="EV611">
        <f>IF($GO611&gt;=37,INDEX($DI:$DI,$GN611+37),"")</f>
      </c>
      <c r="EW611">
        <f>IF($GO611&gt;=38,INDEX($DI:$DI,$GN611+38),"")</f>
      </c>
      <c r="EX611">
        <f>IF($GO611&gt;=39,INDEX($DI:$DI,$GN611+39),"")</f>
      </c>
      <c r="EY611">
        <f>IF($GO611&gt;=40,INDEX($DI:$DI,$GN611+40),"")</f>
      </c>
      <c r="EZ611">
        <f>IF($GO611&gt;=1,INDEX($DJ:$DJ,$GN611+1),"")</f>
      </c>
      <c r="FA611">
        <f>IF($GO611&gt;=2,INDEX($DJ:$DJ,$GN611+2),"")</f>
      </c>
      <c r="FB611">
        <f>IF($GO611&gt;=3,INDEX($DJ:$DJ,$GN611+3),"")</f>
      </c>
      <c r="FC611">
        <f>IF($GO611&gt;=4,INDEX($DJ:$DJ,$GN611+4),"")</f>
      </c>
      <c r="FD611">
        <f>IF($GO611&gt;=5,INDEX($DJ:$DJ,$GN611+5),"")</f>
      </c>
      <c r="FE611">
        <f>IF($GO611&gt;=6,INDEX($DJ:$DJ,$GN611+6),"")</f>
      </c>
      <c r="FF611">
        <f>IF($GO611&gt;=7,INDEX($DJ:$DJ,$GN611+7),"")</f>
      </c>
      <c r="FG611">
        <f>IF($GO611&gt;=8,INDEX($DJ:$DJ,$GN611+8),"")</f>
      </c>
      <c r="FH611">
        <f>IF($GO611&gt;=9,INDEX($DJ:$DJ,$GN611+9),"")</f>
      </c>
      <c r="FI611">
        <f>IF($GO611&gt;=10,INDEX($DJ:$DJ,$GN611+10),"")</f>
      </c>
      <c r="FJ611">
        <f>IF($GO611&gt;=11,INDEX($DJ:$DJ,$GN611+11),"")</f>
      </c>
      <c r="FK611">
        <f>IF($GO611&gt;=12,INDEX($DJ:$DJ,$GN611+12),"")</f>
      </c>
      <c r="FL611">
        <f>IF($GO611&gt;=13,INDEX($DJ:$DJ,$GN611+13),"")</f>
      </c>
      <c r="FM611">
        <f>IF($GO611&gt;=14,INDEX($DJ:$DJ,$GN611+14),"")</f>
      </c>
      <c r="FN611">
        <f>IF($GO611&gt;=15,INDEX($DJ:$DJ,$GN611+15),"")</f>
      </c>
      <c r="FO611">
        <f>IF($GO611&gt;=16,INDEX($DJ:$DJ,$GN611+16),"")</f>
      </c>
      <c r="FP611">
        <f>IF($GO611&gt;=17,INDEX($DJ:$DJ,$GN611+17),"")</f>
      </c>
      <c r="FQ611">
        <f>IF($GO611&gt;=18,INDEX($DJ:$DJ,$GN611+18),"")</f>
      </c>
      <c r="FR611">
        <f>IF($GO611&gt;=19,INDEX($DJ:$DJ,$GN611+19),"")</f>
      </c>
      <c r="FS611">
        <f>IF($GO611&gt;=20,INDEX($DJ:$DJ,$GN611+20),"")</f>
      </c>
      <c r="FT611">
        <f>IF($GO611&gt;=21,INDEX($DJ:$DJ,$GN611+21),"")</f>
      </c>
      <c r="FU611">
        <f>IF($GO611&gt;=22,INDEX($DJ:$DJ,$GN611+22),"")</f>
      </c>
      <c r="FV611">
        <f>IF($GO611&gt;=23,INDEX($DJ:$DJ,$GN611+23),"")</f>
      </c>
      <c r="FW611">
        <f>IF($GO611&gt;=24,INDEX($DJ:$DJ,$GN611+24),"")</f>
      </c>
      <c r="FX611">
        <f>IF($GO611&gt;=25,INDEX($DJ:$DJ,$GN611+25),"")</f>
      </c>
      <c r="FY611">
        <f>IF($GO611&gt;=26,INDEX($DJ:$DJ,$GN611+26),"")</f>
      </c>
      <c r="FZ611">
        <f>IF($GO611&gt;=27,INDEX($DJ:$DJ,$GN611+27),"")</f>
      </c>
      <c r="GA611">
        <f>IF($GO611&gt;=28,INDEX($DJ:$DJ,$GN611+28),"")</f>
      </c>
      <c r="GB611">
        <f>IF($GO611&gt;=29,INDEX($DJ:$DJ,$GN611+29),"")</f>
      </c>
      <c r="GC611">
        <f>IF($GO611&gt;=30,INDEX($DJ:$DJ,$GN611+30),"")</f>
      </c>
      <c r="GD611">
        <f>IF($GO611&gt;=31,INDEX($DJ:$DJ,$GN611+31),"")</f>
      </c>
      <c r="GE611">
        <f>IF($GO611&gt;=32,INDEX($DJ:$DJ,$GN611+32),"")</f>
      </c>
      <c r="GF611">
        <f>IF($GO611&gt;=33,INDEX($DJ:$DJ,$GN611+33),"")</f>
      </c>
      <c r="GG611">
        <f>IF($GO611&gt;=34,INDEX($DJ:$DJ,$GN611+34),"")</f>
      </c>
      <c r="GH611">
        <f>IF($GO611&gt;=35,INDEX($DJ:$DJ,$GN611+35),"")</f>
      </c>
      <c r="GI611">
        <f>IF($GO611&gt;=36,INDEX($DJ:$DJ,$GN611+36),"")</f>
      </c>
      <c r="GJ611">
        <f>IF($GO611&gt;=37,INDEX($DJ:$DJ,$GN611+37),"")</f>
      </c>
      <c r="GK611">
        <f>IF($GO611&gt;=38,INDEX($DJ:$DJ,$GN611+38),"")</f>
      </c>
      <c r="GL611">
        <f>IF($GO611&gt;=39,INDEX($DJ:$DJ,$GN611+39),"")</f>
      </c>
      <c r="GM611">
        <f>IF($GO611&gt;=40,INDEX($DJ:$DJ,$GN611+40),"")</f>
      </c>
      <c r="GN611">
        <f>IFERROR(MATCH($DH611,$DI$2:$DI$148,0)+1,0)</f>
      </c>
      <c r="GO611">
        <f>IFERROR(INDEX($DK$2:$DK$148,MATCH($DH611,$DI$2:$DI$148,0)),0)</f>
      </c>
      <c r="GP611">
        <f>IFERROR(MATCH($Y611,$DL$611:$EY$611,0),0)</f>
      </c>
      <c r="GQ611">
        <f>IF($GP611&gt;0,INDEX($EZ$611:$GM$611,$GP611),"")</f>
      </c>
      <c r="GT611">
        <f>IF($JC611&gt;=1,INDEX($GR:$GR,$JB611+1),"")</f>
      </c>
      <c r="GU611">
        <f>IF($JC611&gt;=2,INDEX($GR:$GR,$JB611+2),"")</f>
      </c>
      <c r="GV611">
        <f>IF($JC611&gt;=3,INDEX($GR:$GR,$JB611+3),"")</f>
      </c>
      <c r="GW611">
        <f>IF($JC611&gt;=4,INDEX($GR:$GR,$JB611+4),"")</f>
      </c>
      <c r="GX611">
        <f>IF($JC611&gt;=5,INDEX($GR:$GR,$JB611+5),"")</f>
      </c>
      <c r="GY611">
        <f>IF($JC611&gt;=6,INDEX($GR:$GR,$JB611+6),"")</f>
      </c>
      <c r="GZ611">
        <f>IF($JC611&gt;=7,INDEX($GR:$GR,$JB611+7),"")</f>
      </c>
      <c r="HA611">
        <f>IF($JC611&gt;=8,INDEX($GR:$GR,$JB611+8),"")</f>
      </c>
      <c r="HB611">
        <f>IF($JC611&gt;=9,INDEX($GR:$GR,$JB611+9),"")</f>
      </c>
      <c r="HC611">
        <f>IF($JC611&gt;=10,INDEX($GR:$GR,$JB611+10),"")</f>
      </c>
      <c r="HD611">
        <f>IF($JC611&gt;=11,INDEX($GR:$GR,$JB611+11),"")</f>
      </c>
      <c r="HE611">
        <f>IF($JC611&gt;=12,INDEX($GR:$GR,$JB611+12),"")</f>
      </c>
      <c r="HF611">
        <f>IF($JC611&gt;=13,INDEX($GR:$GR,$JB611+13),"")</f>
      </c>
      <c r="HG611">
        <f>IF($JC611&gt;=14,INDEX($GR:$GR,$JB611+14),"")</f>
      </c>
      <c r="HH611">
        <f>IF($JC611&gt;=15,INDEX($GR:$GR,$JB611+15),"")</f>
      </c>
      <c r="HI611">
        <f>IF($JC611&gt;=16,INDEX($GR:$GR,$JB611+16),"")</f>
      </c>
      <c r="HJ611">
        <f>IF($JC611&gt;=17,INDEX($GR:$GR,$JB611+17),"")</f>
      </c>
      <c r="HK611">
        <f>IF($JC611&gt;=18,INDEX($GR:$GR,$JB611+18),"")</f>
      </c>
      <c r="HL611">
        <f>IF($JC611&gt;=19,INDEX($GR:$GR,$JB611+19),"")</f>
      </c>
      <c r="HM611">
        <f>IF($JC611&gt;=20,INDEX($GR:$GR,$JB611+20),"")</f>
      </c>
      <c r="HN611">
        <f>IF($JC611&gt;=21,INDEX($GR:$GR,$JB611+21),"")</f>
      </c>
      <c r="HO611">
        <f>IF($JC611&gt;=22,INDEX($GR:$GR,$JB611+22),"")</f>
      </c>
      <c r="HP611">
        <f>IF($JC611&gt;=23,INDEX($GR:$GR,$JB611+23),"")</f>
      </c>
      <c r="HQ611">
        <f>IF($JC611&gt;=24,INDEX($GR:$GR,$JB611+24),"")</f>
      </c>
      <c r="HR611">
        <f>IF($JC611&gt;=25,INDEX($GR:$GR,$JB611+25),"")</f>
      </c>
      <c r="HS611">
        <f>IF($JC611&gt;=26,INDEX($GR:$GR,$JB611+26),"")</f>
      </c>
      <c r="HT611">
        <f>IF($JC611&gt;=27,INDEX($GR:$GR,$JB611+27),"")</f>
      </c>
      <c r="HU611">
        <f>IF($JC611&gt;=28,INDEX($GR:$GR,$JB611+28),"")</f>
      </c>
      <c r="HV611">
        <f>IF($JC611&gt;=29,INDEX($GR:$GR,$JB611+29),"")</f>
      </c>
      <c r="HW611">
        <f>IF($JC611&gt;=30,INDEX($GR:$GR,$JB611+30),"")</f>
      </c>
      <c r="HX611">
        <f>IF($JC611&gt;=31,INDEX($GR:$GR,$JB611+31),"")</f>
      </c>
      <c r="HY611">
        <f>IF($JC611&gt;=32,INDEX($GR:$GR,$JB611+32),"")</f>
      </c>
      <c r="HZ611">
        <f>IF($JC611&gt;=33,INDEX($GR:$GR,$JB611+33),"")</f>
      </c>
      <c r="IA611">
        <f>IF($JC611&gt;=34,INDEX($GR:$GR,$JB611+34),"")</f>
      </c>
      <c r="IB611">
        <f>IF($JC611&gt;=35,INDEX($GR:$GR,$JB611+35),"")</f>
      </c>
      <c r="IC611">
        <f>IF($JC611&gt;=36,INDEX($GR:$GR,$JB611+36),"")</f>
      </c>
      <c r="ID611">
        <f>IF($JC611&gt;=37,INDEX($GR:$GR,$JB611+37),"")</f>
      </c>
      <c r="IE611">
        <f>IF($JC611&gt;=38,INDEX($GR:$GR,$JB611+38),"")</f>
      </c>
      <c r="IF611">
        <f>IF($JC611&gt;=39,INDEX($GR:$GR,$JB611+39),"")</f>
      </c>
      <c r="IG611">
        <f>IF($JC611&gt;=40,INDEX($GR:$GR,$JB611+40),"")</f>
      </c>
      <c r="IH611">
        <f>IF($JC611&gt;=41,INDEX($GR:$GR,$JB611+41),"")</f>
      </c>
      <c r="II611">
        <f>IF($JC611&gt;=42,INDEX($GR:$GR,$JB611+42),"")</f>
      </c>
      <c r="IJ611">
        <f>IF($JC611&gt;=43,INDEX($GR:$GR,$JB611+43),"")</f>
      </c>
      <c r="IK611">
        <f>IF($JC611&gt;=44,INDEX($GR:$GR,$JB611+44),"")</f>
      </c>
      <c r="IL611">
        <f>IF($JC611&gt;=45,INDEX($GR:$GR,$JB611+45),"")</f>
      </c>
      <c r="IM611">
        <f>IF($JC611&gt;=46,INDEX($GR:$GR,$JB611+46),"")</f>
      </c>
      <c r="IN611">
        <f>IF($JC611&gt;=47,INDEX($GR:$GR,$JB611+47),"")</f>
      </c>
      <c r="IO611">
        <f>IF($JC611&gt;=48,INDEX($GR:$GR,$JB611+48),"")</f>
      </c>
      <c r="IP611">
        <f>IF($JC611&gt;=49,INDEX($GR:$GR,$JB611+49),"")</f>
      </c>
      <c r="IQ611">
        <f>IF($JC611&gt;=50,INDEX($GR:$GR,$JB611+50),"")</f>
      </c>
      <c r="IR611">
        <f>IF($JC611&gt;=51,INDEX($GR:$GR,$JB611+51),"")</f>
      </c>
      <c r="IS611">
        <f>IF($JC611&gt;=52,INDEX($GR:$GR,$JB611+52),"")</f>
      </c>
      <c r="IT611">
        <f>IF($JC611&gt;=53,INDEX($GR:$GR,$JB611+53),"")</f>
      </c>
      <c r="IU611">
        <f>IF($JC611&gt;=54,INDEX($GR:$GR,$JB611+54),"")</f>
      </c>
      <c r="IV611">
        <f>IF($JC611&gt;=55,INDEX($GR:$GR,$JB611+55),"")</f>
      </c>
      <c r="IW611">
        <f>IF($JC611&gt;=56,INDEX($GR:$GR,$JB611+56),"")</f>
      </c>
      <c r="IX611">
        <f>IF($JC611&gt;=57,INDEX($GR:$GR,$JB611+57),"")</f>
      </c>
      <c r="IY611">
        <f>IF($JC611&gt;=58,INDEX($GR:$GR,$JB611+58),"")</f>
      </c>
      <c r="IZ611">
        <f>IF($JC611&gt;=59,INDEX($GR:$GR,$JB611+59),"")</f>
      </c>
      <c r="JA611">
        <f>IF($JC611&gt;=60,INDEX($GR:$GR,$JB611+60),"")</f>
      </c>
      <c r="JB611">
        <f>IFERROR(MATCH($GQ611,$GR$2:$GR$324,0)+1,0)</f>
      </c>
      <c r="JC611">
        <f>IFERROR(INDEX($GS$2:$GS$324,MATCH($GQ611,$GR$2:$GR$324,0)),0)</f>
      </c>
      <c r="JD611" t="s">
        <v>40</v>
      </c>
      <c r="JE611" t="s">
        <v>40</v>
      </c>
    </row>
    <row r="612" spans="1:265" x14ac:dyDescent="0.25">
      <c r="Q612">
        <f>IF(OR($T612="",$P612=""),"",IFERROR($T612/$P612,0))</f>
      </c>
      <c r="R612">
        <f>IF($T612="","",
SUM($S612,$U612,$Z612,$V612,$X612)*
(1-IF($AA612="",0,VALUE($AA612)/100)))</f>
      </c>
      <c r="S612">
        <f>IF($T612="","",$T612)</f>
      </c>
      <c r="U612">
        <f>IF($T612="","",
IF($N612="","",
IF(ISNUMBER(SEARCH("exempt",LOWER($N612))),0,
$T612*(VALUE(SUBSTITUTE($N612,"%",""))/100))))</f>
      </c>
      <c r="AB612">
        <f>IFERROR(IF(FIND(" - ",$K612)&gt;0,MID($K612,FIND(" - ",$K612)+3,LEN($K612)),""),"")</f>
      </c>
      <c r="AK612" t="s">
        <v>1199</v>
      </c>
      <c r="AP612">
        <f>IFERROR(LEFT($K612,FIND(" - ",$K612)-1),$K612)</f>
      </c>
      <c r="AS612">
        <f>IF($CH612&gt;=1,INDEX($AQ:$AQ,$CG612+1),"")</f>
      </c>
      <c r="AT612">
        <f>IF($CH612&gt;=2,INDEX($AQ:$AQ,$CG612+2),"")</f>
      </c>
      <c r="AU612">
        <f>IF($CH612&gt;=3,INDEX($AQ:$AQ,$CG612+3),"")</f>
      </c>
      <c r="AV612">
        <f>IF($CH612&gt;=4,INDEX($AQ:$AQ,$CG612+4),"")</f>
      </c>
      <c r="AW612">
        <f>IF($CH612&gt;=5,INDEX($AQ:$AQ,$CG612+5),"")</f>
      </c>
      <c r="AX612">
        <f>IF($CH612&gt;=6,INDEX($AQ:$AQ,$CG612+6),"")</f>
      </c>
      <c r="AY612">
        <f>IF($CH612&gt;=7,INDEX($AQ:$AQ,$CG612+7),"")</f>
      </c>
      <c r="AZ612">
        <f>IF($CH612&gt;=8,INDEX($AQ:$AQ,$CG612+8),"")</f>
      </c>
      <c r="BA612">
        <f>IF($CH612&gt;=9,INDEX($AQ:$AQ,$CG612+9),"")</f>
      </c>
      <c r="BB612">
        <f>IF($CH612&gt;=10,INDEX($AQ:$AQ,$CG612+10),"")</f>
      </c>
      <c r="BC612">
        <f>IF($CH612&gt;=11,INDEX($AQ:$AQ,$CG612+11),"")</f>
      </c>
      <c r="BD612">
        <f>IF($CH612&gt;=12,INDEX($AQ:$AQ,$CG612+12),"")</f>
      </c>
      <c r="BE612">
        <f>IF($CH612&gt;=13,INDEX($AQ:$AQ,$CG612+13),"")</f>
      </c>
      <c r="BF612">
        <f>IF($CH612&gt;=14,INDEX($AQ:$AQ,$CG612+14),"")</f>
      </c>
      <c r="BG612">
        <f>IF($CH612&gt;=15,INDEX($AQ:$AQ,$CG612+15),"")</f>
      </c>
      <c r="BH612">
        <f>IF($CH612&gt;=16,INDEX($AQ:$AQ,$CG612+16),"")</f>
      </c>
      <c r="BI612">
        <f>IF($CH612&gt;=17,INDEX($AQ:$AQ,$CG612+17),"")</f>
      </c>
      <c r="BJ612">
        <f>IF($CH612&gt;=18,INDEX($AQ:$AQ,$CG612+18),"")</f>
      </c>
      <c r="BK612">
        <f>IF($CH612&gt;=19,INDEX($AQ:$AQ,$CG612+19),"")</f>
      </c>
      <c r="BL612">
        <f>IF($CH612&gt;=20,INDEX($AQ:$AQ,$CG612+20),"")</f>
      </c>
      <c r="BM612">
        <f>IF($CH612&gt;=21,INDEX($AQ:$AQ,$CG612+21),"")</f>
      </c>
      <c r="BN612">
        <f>IF($CH612&gt;=22,INDEX($AQ:$AQ,$CG612+22),"")</f>
      </c>
      <c r="BO612">
        <f>IF($CH612&gt;=23,INDEX($AQ:$AQ,$CG612+23),"")</f>
      </c>
      <c r="BP612">
        <f>IF($CH612&gt;=24,INDEX($AQ:$AQ,$CG612+24),"")</f>
      </c>
      <c r="BQ612">
        <f>IF($CH612&gt;=25,INDEX($AQ:$AQ,$CG612+25),"")</f>
      </c>
      <c r="BR612">
        <f>IF($CH612&gt;=26,INDEX($AQ:$AQ,$CG612+26),"")</f>
      </c>
      <c r="BS612">
        <f>IF($CH612&gt;=27,INDEX($AQ:$AQ,$CG612+27),"")</f>
      </c>
      <c r="BT612">
        <f>IF($CH612&gt;=28,INDEX($AQ:$AQ,$CG612+28),"")</f>
      </c>
      <c r="BU612">
        <f>IF($CH612&gt;=29,INDEX($AQ:$AQ,$CG612+29),"")</f>
      </c>
      <c r="BV612">
        <f>IF($CH612&gt;=30,INDEX($AQ:$AQ,$CG612+30),"")</f>
      </c>
      <c r="BW612">
        <f>IF($CH612&gt;=31,INDEX($AQ:$AQ,$CG612+31),"")</f>
      </c>
      <c r="BX612">
        <f>IF($CH612&gt;=32,INDEX($AQ:$AQ,$CG612+32),"")</f>
      </c>
      <c r="BY612">
        <f>IF($CH612&gt;=33,INDEX($AQ:$AQ,$CG612+33),"")</f>
      </c>
      <c r="BZ612">
        <f>IF($CH612&gt;=34,INDEX($AQ:$AQ,$CG612+34),"")</f>
      </c>
      <c r="CA612">
        <f>IF($CH612&gt;=35,INDEX($AQ:$AQ,$CG612+35),"")</f>
      </c>
      <c r="CB612">
        <f>IF($CH612&gt;=36,INDEX($AQ:$AQ,$CG612+36),"")</f>
      </c>
      <c r="CC612">
        <f>IF($CH612&gt;=37,INDEX($AQ:$AQ,$CG612+37),"")</f>
      </c>
      <c r="CD612">
        <f>IF($CH612&gt;=38,INDEX($AQ:$AQ,$CG612+38),"")</f>
      </c>
      <c r="CE612">
        <f>IF($CH612&gt;=39,INDEX($AQ:$AQ,$CG612+39),"")</f>
      </c>
      <c r="CF612">
        <f>IF($CH612&gt;=40,INDEX($AQ:$AQ,$CG612+40),"")</f>
      </c>
      <c r="CG612">
        <f>IFERROR(MATCH($AP612,$AQ$2:$AQ$134,0)+1,0)</f>
      </c>
      <c r="CH612">
        <f>IFERROR(INDEX($AR$2:$AR$134,MATCH($AP612,$AQ$2:$AQ$134,0)),0)</f>
      </c>
      <c r="CI612">
        <f>IFERROR(LEFT($L612,FIND(" - ",$L612)-1),$L612)</f>
      </c>
      <c r="CL612">
        <f>IF($DG612&gt;=1,INDEX($CJ:$CJ,$DF612+1),"")</f>
      </c>
      <c r="CM612">
        <f>IF($DG612&gt;=2,INDEX($CJ:$CJ,$DF612+2),"")</f>
      </c>
      <c r="CN612">
        <f>IF($DG612&gt;=3,INDEX($CJ:$CJ,$DF612+3),"")</f>
      </c>
      <c r="CO612">
        <f>IF($DG612&gt;=4,INDEX($CJ:$CJ,$DF612+4),"")</f>
      </c>
      <c r="CP612">
        <f>IF($DG612&gt;=5,INDEX($CJ:$CJ,$DF612+5),"")</f>
      </c>
      <c r="CQ612">
        <f>IF($DG612&gt;=6,INDEX($CJ:$CJ,$DF612+6),"")</f>
      </c>
      <c r="CR612">
        <f>IF($DG612&gt;=7,INDEX($CJ:$CJ,$DF612+7),"")</f>
      </c>
      <c r="CS612">
        <f>IF($DG612&gt;=8,INDEX($CJ:$CJ,$DF612+8),"")</f>
      </c>
      <c r="CT612">
        <f>IF($DG612&gt;=9,INDEX($CJ:$CJ,$DF612+9),"")</f>
      </c>
      <c r="CU612">
        <f>IF($DG612&gt;=10,INDEX($CJ:$CJ,$DF612+10),"")</f>
      </c>
      <c r="CV612">
        <f>IF($DG612&gt;=11,INDEX($CJ:$CJ,$DF612+11),"")</f>
      </c>
      <c r="CW612">
        <f>IF($DG612&gt;=12,INDEX($CJ:$CJ,$DF612+12),"")</f>
      </c>
      <c r="CX612">
        <f>IF($DG612&gt;=13,INDEX($CJ:$CJ,$DF612+13),"")</f>
      </c>
      <c r="CY612">
        <f>IF($DG612&gt;=14,INDEX($CJ:$CJ,$DF612+14),"")</f>
      </c>
      <c r="CZ612">
        <f>IF($DG612&gt;=15,INDEX($CJ:$CJ,$DF612+15),"")</f>
      </c>
      <c r="DA612">
        <f>IF($DG612&gt;=16,INDEX($CJ:$CJ,$DF612+16),"")</f>
      </c>
      <c r="DB612">
        <f>IF($DG612&gt;=17,INDEX($CJ:$CJ,$DF612+17),"")</f>
      </c>
      <c r="DC612">
        <f>IF($DG612&gt;=18,INDEX($CJ:$CJ,$DF612+18),"")</f>
      </c>
      <c r="DD612">
        <f>IF($DG612&gt;=19,INDEX($CJ:$CJ,$DF612+19),"")</f>
      </c>
      <c r="DE612">
        <f>IF($DG612&gt;=20,INDEX($CJ:$CJ,$DF612+20),"")</f>
      </c>
      <c r="DF612">
        <f>IFERROR(MATCH($CI612,$CJ$2:$CJ$263,0)+1,0)</f>
      </c>
      <c r="DG612">
        <f>IFERROR(INDEX($CK$2:$CK$263,MATCH($CI612,$CJ$2:$CJ$263,0)),0)</f>
      </c>
      <c r="DH612">
        <f>IFERROR(INDEX($AO:$AO,MATCH($N612,$AN:$AN,0))&amp;"","")</f>
      </c>
      <c r="DL612">
        <f>IF($GO612&gt;=1,INDEX($DI:$DI,$GN612+1),"")</f>
      </c>
      <c r="DM612">
        <f>IF($GO612&gt;=2,INDEX($DI:$DI,$GN612+2),"")</f>
      </c>
      <c r="DN612">
        <f>IF($GO612&gt;=3,INDEX($DI:$DI,$GN612+3),"")</f>
      </c>
      <c r="DO612">
        <f>IF($GO612&gt;=4,INDEX($DI:$DI,$GN612+4),"")</f>
      </c>
      <c r="DP612">
        <f>IF($GO612&gt;=5,INDEX($DI:$DI,$GN612+5),"")</f>
      </c>
      <c r="DQ612">
        <f>IF($GO612&gt;=6,INDEX($DI:$DI,$GN612+6),"")</f>
      </c>
      <c r="DR612">
        <f>IF($GO612&gt;=7,INDEX($DI:$DI,$GN612+7),"")</f>
      </c>
      <c r="DS612">
        <f>IF($GO612&gt;=8,INDEX($DI:$DI,$GN612+8),"")</f>
      </c>
      <c r="DT612">
        <f>IF($GO612&gt;=9,INDEX($DI:$DI,$GN612+9),"")</f>
      </c>
      <c r="DU612">
        <f>IF($GO612&gt;=10,INDEX($DI:$DI,$GN612+10),"")</f>
      </c>
      <c r="DV612">
        <f>IF($GO612&gt;=11,INDEX($DI:$DI,$GN612+11),"")</f>
      </c>
      <c r="DW612">
        <f>IF($GO612&gt;=12,INDEX($DI:$DI,$GN612+12),"")</f>
      </c>
      <c r="DX612">
        <f>IF($GO612&gt;=13,INDEX($DI:$DI,$GN612+13),"")</f>
      </c>
      <c r="DY612">
        <f>IF($GO612&gt;=14,INDEX($DI:$DI,$GN612+14),"")</f>
      </c>
      <c r="DZ612">
        <f>IF($GO612&gt;=15,INDEX($DI:$DI,$GN612+15),"")</f>
      </c>
      <c r="EA612">
        <f>IF($GO612&gt;=16,INDEX($DI:$DI,$GN612+16),"")</f>
      </c>
      <c r="EB612">
        <f>IF($GO612&gt;=17,INDEX($DI:$DI,$GN612+17),"")</f>
      </c>
      <c r="EC612">
        <f>IF($GO612&gt;=18,INDEX($DI:$DI,$GN612+18),"")</f>
      </c>
      <c r="ED612">
        <f>IF($GO612&gt;=19,INDEX($DI:$DI,$GN612+19),"")</f>
      </c>
      <c r="EE612">
        <f>IF($GO612&gt;=20,INDEX($DI:$DI,$GN612+20),"")</f>
      </c>
      <c r="EF612">
        <f>IF($GO612&gt;=21,INDEX($DI:$DI,$GN612+21),"")</f>
      </c>
      <c r="EG612">
        <f>IF($GO612&gt;=22,INDEX($DI:$DI,$GN612+22),"")</f>
      </c>
      <c r="EH612">
        <f>IF($GO612&gt;=23,INDEX($DI:$DI,$GN612+23),"")</f>
      </c>
      <c r="EI612">
        <f>IF($GO612&gt;=24,INDEX($DI:$DI,$GN612+24),"")</f>
      </c>
      <c r="EJ612">
        <f>IF($GO612&gt;=25,INDEX($DI:$DI,$GN612+25),"")</f>
      </c>
      <c r="EK612">
        <f>IF($GO612&gt;=26,INDEX($DI:$DI,$GN612+26),"")</f>
      </c>
      <c r="EL612">
        <f>IF($GO612&gt;=27,INDEX($DI:$DI,$GN612+27),"")</f>
      </c>
      <c r="EM612">
        <f>IF($GO612&gt;=28,INDEX($DI:$DI,$GN612+28),"")</f>
      </c>
      <c r="EN612">
        <f>IF($GO612&gt;=29,INDEX($DI:$DI,$GN612+29),"")</f>
      </c>
      <c r="EO612">
        <f>IF($GO612&gt;=30,INDEX($DI:$DI,$GN612+30),"")</f>
      </c>
      <c r="EP612">
        <f>IF($GO612&gt;=31,INDEX($DI:$DI,$GN612+31),"")</f>
      </c>
      <c r="EQ612">
        <f>IF($GO612&gt;=32,INDEX($DI:$DI,$GN612+32),"")</f>
      </c>
      <c r="ER612">
        <f>IF($GO612&gt;=33,INDEX($DI:$DI,$GN612+33),"")</f>
      </c>
      <c r="ES612">
        <f>IF($GO612&gt;=34,INDEX($DI:$DI,$GN612+34),"")</f>
      </c>
      <c r="ET612">
        <f>IF($GO612&gt;=35,INDEX($DI:$DI,$GN612+35),"")</f>
      </c>
      <c r="EU612">
        <f>IF($GO612&gt;=36,INDEX($DI:$DI,$GN612+36),"")</f>
      </c>
      <c r="EV612">
        <f>IF($GO612&gt;=37,INDEX($DI:$DI,$GN612+37),"")</f>
      </c>
      <c r="EW612">
        <f>IF($GO612&gt;=38,INDEX($DI:$DI,$GN612+38),"")</f>
      </c>
      <c r="EX612">
        <f>IF($GO612&gt;=39,INDEX($DI:$DI,$GN612+39),"")</f>
      </c>
      <c r="EY612">
        <f>IF($GO612&gt;=40,INDEX($DI:$DI,$GN612+40),"")</f>
      </c>
      <c r="EZ612">
        <f>IF($GO612&gt;=1,INDEX($DJ:$DJ,$GN612+1),"")</f>
      </c>
      <c r="FA612">
        <f>IF($GO612&gt;=2,INDEX($DJ:$DJ,$GN612+2),"")</f>
      </c>
      <c r="FB612">
        <f>IF($GO612&gt;=3,INDEX($DJ:$DJ,$GN612+3),"")</f>
      </c>
      <c r="FC612">
        <f>IF($GO612&gt;=4,INDEX($DJ:$DJ,$GN612+4),"")</f>
      </c>
      <c r="FD612">
        <f>IF($GO612&gt;=5,INDEX($DJ:$DJ,$GN612+5),"")</f>
      </c>
      <c r="FE612">
        <f>IF($GO612&gt;=6,INDEX($DJ:$DJ,$GN612+6),"")</f>
      </c>
      <c r="FF612">
        <f>IF($GO612&gt;=7,INDEX($DJ:$DJ,$GN612+7),"")</f>
      </c>
      <c r="FG612">
        <f>IF($GO612&gt;=8,INDEX($DJ:$DJ,$GN612+8),"")</f>
      </c>
      <c r="FH612">
        <f>IF($GO612&gt;=9,INDEX($DJ:$DJ,$GN612+9),"")</f>
      </c>
      <c r="FI612">
        <f>IF($GO612&gt;=10,INDEX($DJ:$DJ,$GN612+10),"")</f>
      </c>
      <c r="FJ612">
        <f>IF($GO612&gt;=11,INDEX($DJ:$DJ,$GN612+11),"")</f>
      </c>
      <c r="FK612">
        <f>IF($GO612&gt;=12,INDEX($DJ:$DJ,$GN612+12),"")</f>
      </c>
      <c r="FL612">
        <f>IF($GO612&gt;=13,INDEX($DJ:$DJ,$GN612+13),"")</f>
      </c>
      <c r="FM612">
        <f>IF($GO612&gt;=14,INDEX($DJ:$DJ,$GN612+14),"")</f>
      </c>
      <c r="FN612">
        <f>IF($GO612&gt;=15,INDEX($DJ:$DJ,$GN612+15),"")</f>
      </c>
      <c r="FO612">
        <f>IF($GO612&gt;=16,INDEX($DJ:$DJ,$GN612+16),"")</f>
      </c>
      <c r="FP612">
        <f>IF($GO612&gt;=17,INDEX($DJ:$DJ,$GN612+17),"")</f>
      </c>
      <c r="FQ612">
        <f>IF($GO612&gt;=18,INDEX($DJ:$DJ,$GN612+18),"")</f>
      </c>
      <c r="FR612">
        <f>IF($GO612&gt;=19,INDEX($DJ:$DJ,$GN612+19),"")</f>
      </c>
      <c r="FS612">
        <f>IF($GO612&gt;=20,INDEX($DJ:$DJ,$GN612+20),"")</f>
      </c>
      <c r="FT612">
        <f>IF($GO612&gt;=21,INDEX($DJ:$DJ,$GN612+21),"")</f>
      </c>
      <c r="FU612">
        <f>IF($GO612&gt;=22,INDEX($DJ:$DJ,$GN612+22),"")</f>
      </c>
      <c r="FV612">
        <f>IF($GO612&gt;=23,INDEX($DJ:$DJ,$GN612+23),"")</f>
      </c>
      <c r="FW612">
        <f>IF($GO612&gt;=24,INDEX($DJ:$DJ,$GN612+24),"")</f>
      </c>
      <c r="FX612">
        <f>IF($GO612&gt;=25,INDEX($DJ:$DJ,$GN612+25),"")</f>
      </c>
      <c r="FY612">
        <f>IF($GO612&gt;=26,INDEX($DJ:$DJ,$GN612+26),"")</f>
      </c>
      <c r="FZ612">
        <f>IF($GO612&gt;=27,INDEX($DJ:$DJ,$GN612+27),"")</f>
      </c>
      <c r="GA612">
        <f>IF($GO612&gt;=28,INDEX($DJ:$DJ,$GN612+28),"")</f>
      </c>
      <c r="GB612">
        <f>IF($GO612&gt;=29,INDEX($DJ:$DJ,$GN612+29),"")</f>
      </c>
      <c r="GC612">
        <f>IF($GO612&gt;=30,INDEX($DJ:$DJ,$GN612+30),"")</f>
      </c>
      <c r="GD612">
        <f>IF($GO612&gt;=31,INDEX($DJ:$DJ,$GN612+31),"")</f>
      </c>
      <c r="GE612">
        <f>IF($GO612&gt;=32,INDEX($DJ:$DJ,$GN612+32),"")</f>
      </c>
      <c r="GF612">
        <f>IF($GO612&gt;=33,INDEX($DJ:$DJ,$GN612+33),"")</f>
      </c>
      <c r="GG612">
        <f>IF($GO612&gt;=34,INDEX($DJ:$DJ,$GN612+34),"")</f>
      </c>
      <c r="GH612">
        <f>IF($GO612&gt;=35,INDEX($DJ:$DJ,$GN612+35),"")</f>
      </c>
      <c r="GI612">
        <f>IF($GO612&gt;=36,INDEX($DJ:$DJ,$GN612+36),"")</f>
      </c>
      <c r="GJ612">
        <f>IF($GO612&gt;=37,INDEX($DJ:$DJ,$GN612+37),"")</f>
      </c>
      <c r="GK612">
        <f>IF($GO612&gt;=38,INDEX($DJ:$DJ,$GN612+38),"")</f>
      </c>
      <c r="GL612">
        <f>IF($GO612&gt;=39,INDEX($DJ:$DJ,$GN612+39),"")</f>
      </c>
      <c r="GM612">
        <f>IF($GO612&gt;=40,INDEX($DJ:$DJ,$GN612+40),"")</f>
      </c>
      <c r="GN612">
        <f>IFERROR(MATCH($DH612,$DI$2:$DI$148,0)+1,0)</f>
      </c>
      <c r="GO612">
        <f>IFERROR(INDEX($DK$2:$DK$148,MATCH($DH612,$DI$2:$DI$148,0)),0)</f>
      </c>
      <c r="GP612">
        <f>IFERROR(MATCH($Y612,$DL$612:$EY$612,0),0)</f>
      </c>
      <c r="GQ612">
        <f>IF($GP612&gt;0,INDEX($EZ$612:$GM$612,$GP612),"")</f>
      </c>
      <c r="GT612">
        <f>IF($JC612&gt;=1,INDEX($GR:$GR,$JB612+1),"")</f>
      </c>
      <c r="GU612">
        <f>IF($JC612&gt;=2,INDEX($GR:$GR,$JB612+2),"")</f>
      </c>
      <c r="GV612">
        <f>IF($JC612&gt;=3,INDEX($GR:$GR,$JB612+3),"")</f>
      </c>
      <c r="GW612">
        <f>IF($JC612&gt;=4,INDEX($GR:$GR,$JB612+4),"")</f>
      </c>
      <c r="GX612">
        <f>IF($JC612&gt;=5,INDEX($GR:$GR,$JB612+5),"")</f>
      </c>
      <c r="GY612">
        <f>IF($JC612&gt;=6,INDEX($GR:$GR,$JB612+6),"")</f>
      </c>
      <c r="GZ612">
        <f>IF($JC612&gt;=7,INDEX($GR:$GR,$JB612+7),"")</f>
      </c>
      <c r="HA612">
        <f>IF($JC612&gt;=8,INDEX($GR:$GR,$JB612+8),"")</f>
      </c>
      <c r="HB612">
        <f>IF($JC612&gt;=9,INDEX($GR:$GR,$JB612+9),"")</f>
      </c>
      <c r="HC612">
        <f>IF($JC612&gt;=10,INDEX($GR:$GR,$JB612+10),"")</f>
      </c>
      <c r="HD612">
        <f>IF($JC612&gt;=11,INDEX($GR:$GR,$JB612+11),"")</f>
      </c>
      <c r="HE612">
        <f>IF($JC612&gt;=12,INDEX($GR:$GR,$JB612+12),"")</f>
      </c>
      <c r="HF612">
        <f>IF($JC612&gt;=13,INDEX($GR:$GR,$JB612+13),"")</f>
      </c>
      <c r="HG612">
        <f>IF($JC612&gt;=14,INDEX($GR:$GR,$JB612+14),"")</f>
      </c>
      <c r="HH612">
        <f>IF($JC612&gt;=15,INDEX($GR:$GR,$JB612+15),"")</f>
      </c>
      <c r="HI612">
        <f>IF($JC612&gt;=16,INDEX($GR:$GR,$JB612+16),"")</f>
      </c>
      <c r="HJ612">
        <f>IF($JC612&gt;=17,INDEX($GR:$GR,$JB612+17),"")</f>
      </c>
      <c r="HK612">
        <f>IF($JC612&gt;=18,INDEX($GR:$GR,$JB612+18),"")</f>
      </c>
      <c r="HL612">
        <f>IF($JC612&gt;=19,INDEX($GR:$GR,$JB612+19),"")</f>
      </c>
      <c r="HM612">
        <f>IF($JC612&gt;=20,INDEX($GR:$GR,$JB612+20),"")</f>
      </c>
      <c r="HN612">
        <f>IF($JC612&gt;=21,INDEX($GR:$GR,$JB612+21),"")</f>
      </c>
      <c r="HO612">
        <f>IF($JC612&gt;=22,INDEX($GR:$GR,$JB612+22),"")</f>
      </c>
      <c r="HP612">
        <f>IF($JC612&gt;=23,INDEX($GR:$GR,$JB612+23),"")</f>
      </c>
      <c r="HQ612">
        <f>IF($JC612&gt;=24,INDEX($GR:$GR,$JB612+24),"")</f>
      </c>
      <c r="HR612">
        <f>IF($JC612&gt;=25,INDEX($GR:$GR,$JB612+25),"")</f>
      </c>
      <c r="HS612">
        <f>IF($JC612&gt;=26,INDEX($GR:$GR,$JB612+26),"")</f>
      </c>
      <c r="HT612">
        <f>IF($JC612&gt;=27,INDEX($GR:$GR,$JB612+27),"")</f>
      </c>
      <c r="HU612">
        <f>IF($JC612&gt;=28,INDEX($GR:$GR,$JB612+28),"")</f>
      </c>
      <c r="HV612">
        <f>IF($JC612&gt;=29,INDEX($GR:$GR,$JB612+29),"")</f>
      </c>
      <c r="HW612">
        <f>IF($JC612&gt;=30,INDEX($GR:$GR,$JB612+30),"")</f>
      </c>
      <c r="HX612">
        <f>IF($JC612&gt;=31,INDEX($GR:$GR,$JB612+31),"")</f>
      </c>
      <c r="HY612">
        <f>IF($JC612&gt;=32,INDEX($GR:$GR,$JB612+32),"")</f>
      </c>
      <c r="HZ612">
        <f>IF($JC612&gt;=33,INDEX($GR:$GR,$JB612+33),"")</f>
      </c>
      <c r="IA612">
        <f>IF($JC612&gt;=34,INDEX($GR:$GR,$JB612+34),"")</f>
      </c>
      <c r="IB612">
        <f>IF($JC612&gt;=35,INDEX($GR:$GR,$JB612+35),"")</f>
      </c>
      <c r="IC612">
        <f>IF($JC612&gt;=36,INDEX($GR:$GR,$JB612+36),"")</f>
      </c>
      <c r="ID612">
        <f>IF($JC612&gt;=37,INDEX($GR:$GR,$JB612+37),"")</f>
      </c>
      <c r="IE612">
        <f>IF($JC612&gt;=38,INDEX($GR:$GR,$JB612+38),"")</f>
      </c>
      <c r="IF612">
        <f>IF($JC612&gt;=39,INDEX($GR:$GR,$JB612+39),"")</f>
      </c>
      <c r="IG612">
        <f>IF($JC612&gt;=40,INDEX($GR:$GR,$JB612+40),"")</f>
      </c>
      <c r="IH612">
        <f>IF($JC612&gt;=41,INDEX($GR:$GR,$JB612+41),"")</f>
      </c>
      <c r="II612">
        <f>IF($JC612&gt;=42,INDEX($GR:$GR,$JB612+42),"")</f>
      </c>
      <c r="IJ612">
        <f>IF($JC612&gt;=43,INDEX($GR:$GR,$JB612+43),"")</f>
      </c>
      <c r="IK612">
        <f>IF($JC612&gt;=44,INDEX($GR:$GR,$JB612+44),"")</f>
      </c>
      <c r="IL612">
        <f>IF($JC612&gt;=45,INDEX($GR:$GR,$JB612+45),"")</f>
      </c>
      <c r="IM612">
        <f>IF($JC612&gt;=46,INDEX($GR:$GR,$JB612+46),"")</f>
      </c>
      <c r="IN612">
        <f>IF($JC612&gt;=47,INDEX($GR:$GR,$JB612+47),"")</f>
      </c>
      <c r="IO612">
        <f>IF($JC612&gt;=48,INDEX($GR:$GR,$JB612+48),"")</f>
      </c>
      <c r="IP612">
        <f>IF($JC612&gt;=49,INDEX($GR:$GR,$JB612+49),"")</f>
      </c>
      <c r="IQ612">
        <f>IF($JC612&gt;=50,INDEX($GR:$GR,$JB612+50),"")</f>
      </c>
      <c r="IR612">
        <f>IF($JC612&gt;=51,INDEX($GR:$GR,$JB612+51),"")</f>
      </c>
      <c r="IS612">
        <f>IF($JC612&gt;=52,INDEX($GR:$GR,$JB612+52),"")</f>
      </c>
      <c r="IT612">
        <f>IF($JC612&gt;=53,INDEX($GR:$GR,$JB612+53),"")</f>
      </c>
      <c r="IU612">
        <f>IF($JC612&gt;=54,INDEX($GR:$GR,$JB612+54),"")</f>
      </c>
      <c r="IV612">
        <f>IF($JC612&gt;=55,INDEX($GR:$GR,$JB612+55),"")</f>
      </c>
      <c r="IW612">
        <f>IF($JC612&gt;=56,INDEX($GR:$GR,$JB612+56),"")</f>
      </c>
      <c r="IX612">
        <f>IF($JC612&gt;=57,INDEX($GR:$GR,$JB612+57),"")</f>
      </c>
      <c r="IY612">
        <f>IF($JC612&gt;=58,INDEX($GR:$GR,$JB612+58),"")</f>
      </c>
      <c r="IZ612">
        <f>IF($JC612&gt;=59,INDEX($GR:$GR,$JB612+59),"")</f>
      </c>
      <c r="JA612">
        <f>IF($JC612&gt;=60,INDEX($GR:$GR,$JB612+60),"")</f>
      </c>
      <c r="JB612">
        <f>IFERROR(MATCH($GQ612,$GR$2:$GR$324,0)+1,0)</f>
      </c>
      <c r="JC612">
        <f>IFERROR(INDEX($GS$2:$GS$324,MATCH($GQ612,$GR$2:$GR$324,0)),0)</f>
      </c>
      <c r="JD612" t="s">
        <v>40</v>
      </c>
      <c r="JE612" t="s">
        <v>40</v>
      </c>
    </row>
    <row r="613" spans="1:265" x14ac:dyDescent="0.25">
      <c r="Q613">
        <f>IF(OR($T613="",$P613=""),"",IFERROR($T613/$P613,0))</f>
      </c>
      <c r="R613">
        <f>IF($T613="","",
SUM($S613,$U613,$Z613,$V613,$X613)*
(1-IF($AA613="",0,VALUE($AA613)/100)))</f>
      </c>
      <c r="S613">
        <f>IF($T613="","",$T613)</f>
      </c>
      <c r="U613">
        <f>IF($T613="","",
IF($N613="","",
IF(ISNUMBER(SEARCH("exempt",LOWER($N613))),0,
$T613*(VALUE(SUBSTITUTE($N613,"%",""))/100))))</f>
      </c>
      <c r="AB613">
        <f>IFERROR(IF(FIND(" - ",$K613)&gt;0,MID($K613,FIND(" - ",$K613)+3,LEN($K613)),""),"")</f>
      </c>
      <c r="AK613" t="s">
        <v>1200</v>
      </c>
      <c r="AP613">
        <f>IFERROR(LEFT($K613,FIND(" - ",$K613)-1),$K613)</f>
      </c>
      <c r="AS613">
        <f>IF($CH613&gt;=1,INDEX($AQ:$AQ,$CG613+1),"")</f>
      </c>
      <c r="AT613">
        <f>IF($CH613&gt;=2,INDEX($AQ:$AQ,$CG613+2),"")</f>
      </c>
      <c r="AU613">
        <f>IF($CH613&gt;=3,INDEX($AQ:$AQ,$CG613+3),"")</f>
      </c>
      <c r="AV613">
        <f>IF($CH613&gt;=4,INDEX($AQ:$AQ,$CG613+4),"")</f>
      </c>
      <c r="AW613">
        <f>IF($CH613&gt;=5,INDEX($AQ:$AQ,$CG613+5),"")</f>
      </c>
      <c r="AX613">
        <f>IF($CH613&gt;=6,INDEX($AQ:$AQ,$CG613+6),"")</f>
      </c>
      <c r="AY613">
        <f>IF($CH613&gt;=7,INDEX($AQ:$AQ,$CG613+7),"")</f>
      </c>
      <c r="AZ613">
        <f>IF($CH613&gt;=8,INDEX($AQ:$AQ,$CG613+8),"")</f>
      </c>
      <c r="BA613">
        <f>IF($CH613&gt;=9,INDEX($AQ:$AQ,$CG613+9),"")</f>
      </c>
      <c r="BB613">
        <f>IF($CH613&gt;=10,INDEX($AQ:$AQ,$CG613+10),"")</f>
      </c>
      <c r="BC613">
        <f>IF($CH613&gt;=11,INDEX($AQ:$AQ,$CG613+11),"")</f>
      </c>
      <c r="BD613">
        <f>IF($CH613&gt;=12,INDEX($AQ:$AQ,$CG613+12),"")</f>
      </c>
      <c r="BE613">
        <f>IF($CH613&gt;=13,INDEX($AQ:$AQ,$CG613+13),"")</f>
      </c>
      <c r="BF613">
        <f>IF($CH613&gt;=14,INDEX($AQ:$AQ,$CG613+14),"")</f>
      </c>
      <c r="BG613">
        <f>IF($CH613&gt;=15,INDEX($AQ:$AQ,$CG613+15),"")</f>
      </c>
      <c r="BH613">
        <f>IF($CH613&gt;=16,INDEX($AQ:$AQ,$CG613+16),"")</f>
      </c>
      <c r="BI613">
        <f>IF($CH613&gt;=17,INDEX($AQ:$AQ,$CG613+17),"")</f>
      </c>
      <c r="BJ613">
        <f>IF($CH613&gt;=18,INDEX($AQ:$AQ,$CG613+18),"")</f>
      </c>
      <c r="BK613">
        <f>IF($CH613&gt;=19,INDEX($AQ:$AQ,$CG613+19),"")</f>
      </c>
      <c r="BL613">
        <f>IF($CH613&gt;=20,INDEX($AQ:$AQ,$CG613+20),"")</f>
      </c>
      <c r="BM613">
        <f>IF($CH613&gt;=21,INDEX($AQ:$AQ,$CG613+21),"")</f>
      </c>
      <c r="BN613">
        <f>IF($CH613&gt;=22,INDEX($AQ:$AQ,$CG613+22),"")</f>
      </c>
      <c r="BO613">
        <f>IF($CH613&gt;=23,INDEX($AQ:$AQ,$CG613+23),"")</f>
      </c>
      <c r="BP613">
        <f>IF($CH613&gt;=24,INDEX($AQ:$AQ,$CG613+24),"")</f>
      </c>
      <c r="BQ613">
        <f>IF($CH613&gt;=25,INDEX($AQ:$AQ,$CG613+25),"")</f>
      </c>
      <c r="BR613">
        <f>IF($CH613&gt;=26,INDEX($AQ:$AQ,$CG613+26),"")</f>
      </c>
      <c r="BS613">
        <f>IF($CH613&gt;=27,INDEX($AQ:$AQ,$CG613+27),"")</f>
      </c>
      <c r="BT613">
        <f>IF($CH613&gt;=28,INDEX($AQ:$AQ,$CG613+28),"")</f>
      </c>
      <c r="BU613">
        <f>IF($CH613&gt;=29,INDEX($AQ:$AQ,$CG613+29),"")</f>
      </c>
      <c r="BV613">
        <f>IF($CH613&gt;=30,INDEX($AQ:$AQ,$CG613+30),"")</f>
      </c>
      <c r="BW613">
        <f>IF($CH613&gt;=31,INDEX($AQ:$AQ,$CG613+31),"")</f>
      </c>
      <c r="BX613">
        <f>IF($CH613&gt;=32,INDEX($AQ:$AQ,$CG613+32),"")</f>
      </c>
      <c r="BY613">
        <f>IF($CH613&gt;=33,INDEX($AQ:$AQ,$CG613+33),"")</f>
      </c>
      <c r="BZ613">
        <f>IF($CH613&gt;=34,INDEX($AQ:$AQ,$CG613+34),"")</f>
      </c>
      <c r="CA613">
        <f>IF($CH613&gt;=35,INDEX($AQ:$AQ,$CG613+35),"")</f>
      </c>
      <c r="CB613">
        <f>IF($CH613&gt;=36,INDEX($AQ:$AQ,$CG613+36),"")</f>
      </c>
      <c r="CC613">
        <f>IF($CH613&gt;=37,INDEX($AQ:$AQ,$CG613+37),"")</f>
      </c>
      <c r="CD613">
        <f>IF($CH613&gt;=38,INDEX($AQ:$AQ,$CG613+38),"")</f>
      </c>
      <c r="CE613">
        <f>IF($CH613&gt;=39,INDEX($AQ:$AQ,$CG613+39),"")</f>
      </c>
      <c r="CF613">
        <f>IF($CH613&gt;=40,INDEX($AQ:$AQ,$CG613+40),"")</f>
      </c>
      <c r="CG613">
        <f>IFERROR(MATCH($AP613,$AQ$2:$AQ$134,0)+1,0)</f>
      </c>
      <c r="CH613">
        <f>IFERROR(INDEX($AR$2:$AR$134,MATCH($AP613,$AQ$2:$AQ$134,0)),0)</f>
      </c>
      <c r="CI613">
        <f>IFERROR(LEFT($L613,FIND(" - ",$L613)-1),$L613)</f>
      </c>
      <c r="CL613">
        <f>IF($DG613&gt;=1,INDEX($CJ:$CJ,$DF613+1),"")</f>
      </c>
      <c r="CM613">
        <f>IF($DG613&gt;=2,INDEX($CJ:$CJ,$DF613+2),"")</f>
      </c>
      <c r="CN613">
        <f>IF($DG613&gt;=3,INDEX($CJ:$CJ,$DF613+3),"")</f>
      </c>
      <c r="CO613">
        <f>IF($DG613&gt;=4,INDEX($CJ:$CJ,$DF613+4),"")</f>
      </c>
      <c r="CP613">
        <f>IF($DG613&gt;=5,INDEX($CJ:$CJ,$DF613+5),"")</f>
      </c>
      <c r="CQ613">
        <f>IF($DG613&gt;=6,INDEX($CJ:$CJ,$DF613+6),"")</f>
      </c>
      <c r="CR613">
        <f>IF($DG613&gt;=7,INDEX($CJ:$CJ,$DF613+7),"")</f>
      </c>
      <c r="CS613">
        <f>IF($DG613&gt;=8,INDEX($CJ:$CJ,$DF613+8),"")</f>
      </c>
      <c r="CT613">
        <f>IF($DG613&gt;=9,INDEX($CJ:$CJ,$DF613+9),"")</f>
      </c>
      <c r="CU613">
        <f>IF($DG613&gt;=10,INDEX($CJ:$CJ,$DF613+10),"")</f>
      </c>
      <c r="CV613">
        <f>IF($DG613&gt;=11,INDEX($CJ:$CJ,$DF613+11),"")</f>
      </c>
      <c r="CW613">
        <f>IF($DG613&gt;=12,INDEX($CJ:$CJ,$DF613+12),"")</f>
      </c>
      <c r="CX613">
        <f>IF($DG613&gt;=13,INDEX($CJ:$CJ,$DF613+13),"")</f>
      </c>
      <c r="CY613">
        <f>IF($DG613&gt;=14,INDEX($CJ:$CJ,$DF613+14),"")</f>
      </c>
      <c r="CZ613">
        <f>IF($DG613&gt;=15,INDEX($CJ:$CJ,$DF613+15),"")</f>
      </c>
      <c r="DA613">
        <f>IF($DG613&gt;=16,INDEX($CJ:$CJ,$DF613+16),"")</f>
      </c>
      <c r="DB613">
        <f>IF($DG613&gt;=17,INDEX($CJ:$CJ,$DF613+17),"")</f>
      </c>
      <c r="DC613">
        <f>IF($DG613&gt;=18,INDEX($CJ:$CJ,$DF613+18),"")</f>
      </c>
      <c r="DD613">
        <f>IF($DG613&gt;=19,INDEX($CJ:$CJ,$DF613+19),"")</f>
      </c>
      <c r="DE613">
        <f>IF($DG613&gt;=20,INDEX($CJ:$CJ,$DF613+20),"")</f>
      </c>
      <c r="DF613">
        <f>IFERROR(MATCH($CI613,$CJ$2:$CJ$263,0)+1,0)</f>
      </c>
      <c r="DG613">
        <f>IFERROR(INDEX($CK$2:$CK$263,MATCH($CI613,$CJ$2:$CJ$263,0)),0)</f>
      </c>
      <c r="DH613">
        <f>IFERROR(INDEX($AO:$AO,MATCH($N613,$AN:$AN,0))&amp;"","")</f>
      </c>
      <c r="DL613">
        <f>IF($GO613&gt;=1,INDEX($DI:$DI,$GN613+1),"")</f>
      </c>
      <c r="DM613">
        <f>IF($GO613&gt;=2,INDEX($DI:$DI,$GN613+2),"")</f>
      </c>
      <c r="DN613">
        <f>IF($GO613&gt;=3,INDEX($DI:$DI,$GN613+3),"")</f>
      </c>
      <c r="DO613">
        <f>IF($GO613&gt;=4,INDEX($DI:$DI,$GN613+4),"")</f>
      </c>
      <c r="DP613">
        <f>IF($GO613&gt;=5,INDEX($DI:$DI,$GN613+5),"")</f>
      </c>
      <c r="DQ613">
        <f>IF($GO613&gt;=6,INDEX($DI:$DI,$GN613+6),"")</f>
      </c>
      <c r="DR613">
        <f>IF($GO613&gt;=7,INDEX($DI:$DI,$GN613+7),"")</f>
      </c>
      <c r="DS613">
        <f>IF($GO613&gt;=8,INDEX($DI:$DI,$GN613+8),"")</f>
      </c>
      <c r="DT613">
        <f>IF($GO613&gt;=9,INDEX($DI:$DI,$GN613+9),"")</f>
      </c>
      <c r="DU613">
        <f>IF($GO613&gt;=10,INDEX($DI:$DI,$GN613+10),"")</f>
      </c>
      <c r="DV613">
        <f>IF($GO613&gt;=11,INDEX($DI:$DI,$GN613+11),"")</f>
      </c>
      <c r="DW613">
        <f>IF($GO613&gt;=12,INDEX($DI:$DI,$GN613+12),"")</f>
      </c>
      <c r="DX613">
        <f>IF($GO613&gt;=13,INDEX($DI:$DI,$GN613+13),"")</f>
      </c>
      <c r="DY613">
        <f>IF($GO613&gt;=14,INDEX($DI:$DI,$GN613+14),"")</f>
      </c>
      <c r="DZ613">
        <f>IF($GO613&gt;=15,INDEX($DI:$DI,$GN613+15),"")</f>
      </c>
      <c r="EA613">
        <f>IF($GO613&gt;=16,INDEX($DI:$DI,$GN613+16),"")</f>
      </c>
      <c r="EB613">
        <f>IF($GO613&gt;=17,INDEX($DI:$DI,$GN613+17),"")</f>
      </c>
      <c r="EC613">
        <f>IF($GO613&gt;=18,INDEX($DI:$DI,$GN613+18),"")</f>
      </c>
      <c r="ED613">
        <f>IF($GO613&gt;=19,INDEX($DI:$DI,$GN613+19),"")</f>
      </c>
      <c r="EE613">
        <f>IF($GO613&gt;=20,INDEX($DI:$DI,$GN613+20),"")</f>
      </c>
      <c r="EF613">
        <f>IF($GO613&gt;=21,INDEX($DI:$DI,$GN613+21),"")</f>
      </c>
      <c r="EG613">
        <f>IF($GO613&gt;=22,INDEX($DI:$DI,$GN613+22),"")</f>
      </c>
      <c r="EH613">
        <f>IF($GO613&gt;=23,INDEX($DI:$DI,$GN613+23),"")</f>
      </c>
      <c r="EI613">
        <f>IF($GO613&gt;=24,INDEX($DI:$DI,$GN613+24),"")</f>
      </c>
      <c r="EJ613">
        <f>IF($GO613&gt;=25,INDEX($DI:$DI,$GN613+25),"")</f>
      </c>
      <c r="EK613">
        <f>IF($GO613&gt;=26,INDEX($DI:$DI,$GN613+26),"")</f>
      </c>
      <c r="EL613">
        <f>IF($GO613&gt;=27,INDEX($DI:$DI,$GN613+27),"")</f>
      </c>
      <c r="EM613">
        <f>IF($GO613&gt;=28,INDEX($DI:$DI,$GN613+28),"")</f>
      </c>
      <c r="EN613">
        <f>IF($GO613&gt;=29,INDEX($DI:$DI,$GN613+29),"")</f>
      </c>
      <c r="EO613">
        <f>IF($GO613&gt;=30,INDEX($DI:$DI,$GN613+30),"")</f>
      </c>
      <c r="EP613">
        <f>IF($GO613&gt;=31,INDEX($DI:$DI,$GN613+31),"")</f>
      </c>
      <c r="EQ613">
        <f>IF($GO613&gt;=32,INDEX($DI:$DI,$GN613+32),"")</f>
      </c>
      <c r="ER613">
        <f>IF($GO613&gt;=33,INDEX($DI:$DI,$GN613+33),"")</f>
      </c>
      <c r="ES613">
        <f>IF($GO613&gt;=34,INDEX($DI:$DI,$GN613+34),"")</f>
      </c>
      <c r="ET613">
        <f>IF($GO613&gt;=35,INDEX($DI:$DI,$GN613+35),"")</f>
      </c>
      <c r="EU613">
        <f>IF($GO613&gt;=36,INDEX($DI:$DI,$GN613+36),"")</f>
      </c>
      <c r="EV613">
        <f>IF($GO613&gt;=37,INDEX($DI:$DI,$GN613+37),"")</f>
      </c>
      <c r="EW613">
        <f>IF($GO613&gt;=38,INDEX($DI:$DI,$GN613+38),"")</f>
      </c>
      <c r="EX613">
        <f>IF($GO613&gt;=39,INDEX($DI:$DI,$GN613+39),"")</f>
      </c>
      <c r="EY613">
        <f>IF($GO613&gt;=40,INDEX($DI:$DI,$GN613+40),"")</f>
      </c>
      <c r="EZ613">
        <f>IF($GO613&gt;=1,INDEX($DJ:$DJ,$GN613+1),"")</f>
      </c>
      <c r="FA613">
        <f>IF($GO613&gt;=2,INDEX($DJ:$DJ,$GN613+2),"")</f>
      </c>
      <c r="FB613">
        <f>IF($GO613&gt;=3,INDEX($DJ:$DJ,$GN613+3),"")</f>
      </c>
      <c r="FC613">
        <f>IF($GO613&gt;=4,INDEX($DJ:$DJ,$GN613+4),"")</f>
      </c>
      <c r="FD613">
        <f>IF($GO613&gt;=5,INDEX($DJ:$DJ,$GN613+5),"")</f>
      </c>
      <c r="FE613">
        <f>IF($GO613&gt;=6,INDEX($DJ:$DJ,$GN613+6),"")</f>
      </c>
      <c r="FF613">
        <f>IF($GO613&gt;=7,INDEX($DJ:$DJ,$GN613+7),"")</f>
      </c>
      <c r="FG613">
        <f>IF($GO613&gt;=8,INDEX($DJ:$DJ,$GN613+8),"")</f>
      </c>
      <c r="FH613">
        <f>IF($GO613&gt;=9,INDEX($DJ:$DJ,$GN613+9),"")</f>
      </c>
      <c r="FI613">
        <f>IF($GO613&gt;=10,INDEX($DJ:$DJ,$GN613+10),"")</f>
      </c>
      <c r="FJ613">
        <f>IF($GO613&gt;=11,INDEX($DJ:$DJ,$GN613+11),"")</f>
      </c>
      <c r="FK613">
        <f>IF($GO613&gt;=12,INDEX($DJ:$DJ,$GN613+12),"")</f>
      </c>
      <c r="FL613">
        <f>IF($GO613&gt;=13,INDEX($DJ:$DJ,$GN613+13),"")</f>
      </c>
      <c r="FM613">
        <f>IF($GO613&gt;=14,INDEX($DJ:$DJ,$GN613+14),"")</f>
      </c>
      <c r="FN613">
        <f>IF($GO613&gt;=15,INDEX($DJ:$DJ,$GN613+15),"")</f>
      </c>
      <c r="FO613">
        <f>IF($GO613&gt;=16,INDEX($DJ:$DJ,$GN613+16),"")</f>
      </c>
      <c r="FP613">
        <f>IF($GO613&gt;=17,INDEX($DJ:$DJ,$GN613+17),"")</f>
      </c>
      <c r="FQ613">
        <f>IF($GO613&gt;=18,INDEX($DJ:$DJ,$GN613+18),"")</f>
      </c>
      <c r="FR613">
        <f>IF($GO613&gt;=19,INDEX($DJ:$DJ,$GN613+19),"")</f>
      </c>
      <c r="FS613">
        <f>IF($GO613&gt;=20,INDEX($DJ:$DJ,$GN613+20),"")</f>
      </c>
      <c r="FT613">
        <f>IF($GO613&gt;=21,INDEX($DJ:$DJ,$GN613+21),"")</f>
      </c>
      <c r="FU613">
        <f>IF($GO613&gt;=22,INDEX($DJ:$DJ,$GN613+22),"")</f>
      </c>
      <c r="FV613">
        <f>IF($GO613&gt;=23,INDEX($DJ:$DJ,$GN613+23),"")</f>
      </c>
      <c r="FW613">
        <f>IF($GO613&gt;=24,INDEX($DJ:$DJ,$GN613+24),"")</f>
      </c>
      <c r="FX613">
        <f>IF($GO613&gt;=25,INDEX($DJ:$DJ,$GN613+25),"")</f>
      </c>
      <c r="FY613">
        <f>IF($GO613&gt;=26,INDEX($DJ:$DJ,$GN613+26),"")</f>
      </c>
      <c r="FZ613">
        <f>IF($GO613&gt;=27,INDEX($DJ:$DJ,$GN613+27),"")</f>
      </c>
      <c r="GA613">
        <f>IF($GO613&gt;=28,INDEX($DJ:$DJ,$GN613+28),"")</f>
      </c>
      <c r="GB613">
        <f>IF($GO613&gt;=29,INDEX($DJ:$DJ,$GN613+29),"")</f>
      </c>
      <c r="GC613">
        <f>IF($GO613&gt;=30,INDEX($DJ:$DJ,$GN613+30),"")</f>
      </c>
      <c r="GD613">
        <f>IF($GO613&gt;=31,INDEX($DJ:$DJ,$GN613+31),"")</f>
      </c>
      <c r="GE613">
        <f>IF($GO613&gt;=32,INDEX($DJ:$DJ,$GN613+32),"")</f>
      </c>
      <c r="GF613">
        <f>IF($GO613&gt;=33,INDEX($DJ:$DJ,$GN613+33),"")</f>
      </c>
      <c r="GG613">
        <f>IF($GO613&gt;=34,INDEX($DJ:$DJ,$GN613+34),"")</f>
      </c>
      <c r="GH613">
        <f>IF($GO613&gt;=35,INDEX($DJ:$DJ,$GN613+35),"")</f>
      </c>
      <c r="GI613">
        <f>IF($GO613&gt;=36,INDEX($DJ:$DJ,$GN613+36),"")</f>
      </c>
      <c r="GJ613">
        <f>IF($GO613&gt;=37,INDEX($DJ:$DJ,$GN613+37),"")</f>
      </c>
      <c r="GK613">
        <f>IF($GO613&gt;=38,INDEX($DJ:$DJ,$GN613+38),"")</f>
      </c>
      <c r="GL613">
        <f>IF($GO613&gt;=39,INDEX($DJ:$DJ,$GN613+39),"")</f>
      </c>
      <c r="GM613">
        <f>IF($GO613&gt;=40,INDEX($DJ:$DJ,$GN613+40),"")</f>
      </c>
      <c r="GN613">
        <f>IFERROR(MATCH($DH613,$DI$2:$DI$148,0)+1,0)</f>
      </c>
      <c r="GO613">
        <f>IFERROR(INDEX($DK$2:$DK$148,MATCH($DH613,$DI$2:$DI$148,0)),0)</f>
      </c>
      <c r="GP613">
        <f>IFERROR(MATCH($Y613,$DL$613:$EY$613,0),0)</f>
      </c>
      <c r="GQ613">
        <f>IF($GP613&gt;0,INDEX($EZ$613:$GM$613,$GP613),"")</f>
      </c>
      <c r="GT613">
        <f>IF($JC613&gt;=1,INDEX($GR:$GR,$JB613+1),"")</f>
      </c>
      <c r="GU613">
        <f>IF($JC613&gt;=2,INDEX($GR:$GR,$JB613+2),"")</f>
      </c>
      <c r="GV613">
        <f>IF($JC613&gt;=3,INDEX($GR:$GR,$JB613+3),"")</f>
      </c>
      <c r="GW613">
        <f>IF($JC613&gt;=4,INDEX($GR:$GR,$JB613+4),"")</f>
      </c>
      <c r="GX613">
        <f>IF($JC613&gt;=5,INDEX($GR:$GR,$JB613+5),"")</f>
      </c>
      <c r="GY613">
        <f>IF($JC613&gt;=6,INDEX($GR:$GR,$JB613+6),"")</f>
      </c>
      <c r="GZ613">
        <f>IF($JC613&gt;=7,INDEX($GR:$GR,$JB613+7),"")</f>
      </c>
      <c r="HA613">
        <f>IF($JC613&gt;=8,INDEX($GR:$GR,$JB613+8),"")</f>
      </c>
      <c r="HB613">
        <f>IF($JC613&gt;=9,INDEX($GR:$GR,$JB613+9),"")</f>
      </c>
      <c r="HC613">
        <f>IF($JC613&gt;=10,INDEX($GR:$GR,$JB613+10),"")</f>
      </c>
      <c r="HD613">
        <f>IF($JC613&gt;=11,INDEX($GR:$GR,$JB613+11),"")</f>
      </c>
      <c r="HE613">
        <f>IF($JC613&gt;=12,INDEX($GR:$GR,$JB613+12),"")</f>
      </c>
      <c r="HF613">
        <f>IF($JC613&gt;=13,INDEX($GR:$GR,$JB613+13),"")</f>
      </c>
      <c r="HG613">
        <f>IF($JC613&gt;=14,INDEX($GR:$GR,$JB613+14),"")</f>
      </c>
      <c r="HH613">
        <f>IF($JC613&gt;=15,INDEX($GR:$GR,$JB613+15),"")</f>
      </c>
      <c r="HI613">
        <f>IF($JC613&gt;=16,INDEX($GR:$GR,$JB613+16),"")</f>
      </c>
      <c r="HJ613">
        <f>IF($JC613&gt;=17,INDEX($GR:$GR,$JB613+17),"")</f>
      </c>
      <c r="HK613">
        <f>IF($JC613&gt;=18,INDEX($GR:$GR,$JB613+18),"")</f>
      </c>
      <c r="HL613">
        <f>IF($JC613&gt;=19,INDEX($GR:$GR,$JB613+19),"")</f>
      </c>
      <c r="HM613">
        <f>IF($JC613&gt;=20,INDEX($GR:$GR,$JB613+20),"")</f>
      </c>
      <c r="HN613">
        <f>IF($JC613&gt;=21,INDEX($GR:$GR,$JB613+21),"")</f>
      </c>
      <c r="HO613">
        <f>IF($JC613&gt;=22,INDEX($GR:$GR,$JB613+22),"")</f>
      </c>
      <c r="HP613">
        <f>IF($JC613&gt;=23,INDEX($GR:$GR,$JB613+23),"")</f>
      </c>
      <c r="HQ613">
        <f>IF($JC613&gt;=24,INDEX($GR:$GR,$JB613+24),"")</f>
      </c>
      <c r="HR613">
        <f>IF($JC613&gt;=25,INDEX($GR:$GR,$JB613+25),"")</f>
      </c>
      <c r="HS613">
        <f>IF($JC613&gt;=26,INDEX($GR:$GR,$JB613+26),"")</f>
      </c>
      <c r="HT613">
        <f>IF($JC613&gt;=27,INDEX($GR:$GR,$JB613+27),"")</f>
      </c>
      <c r="HU613">
        <f>IF($JC613&gt;=28,INDEX($GR:$GR,$JB613+28),"")</f>
      </c>
      <c r="HV613">
        <f>IF($JC613&gt;=29,INDEX($GR:$GR,$JB613+29),"")</f>
      </c>
      <c r="HW613">
        <f>IF($JC613&gt;=30,INDEX($GR:$GR,$JB613+30),"")</f>
      </c>
      <c r="HX613">
        <f>IF($JC613&gt;=31,INDEX($GR:$GR,$JB613+31),"")</f>
      </c>
      <c r="HY613">
        <f>IF($JC613&gt;=32,INDEX($GR:$GR,$JB613+32),"")</f>
      </c>
      <c r="HZ613">
        <f>IF($JC613&gt;=33,INDEX($GR:$GR,$JB613+33),"")</f>
      </c>
      <c r="IA613">
        <f>IF($JC613&gt;=34,INDEX($GR:$GR,$JB613+34),"")</f>
      </c>
      <c r="IB613">
        <f>IF($JC613&gt;=35,INDEX($GR:$GR,$JB613+35),"")</f>
      </c>
      <c r="IC613">
        <f>IF($JC613&gt;=36,INDEX($GR:$GR,$JB613+36),"")</f>
      </c>
      <c r="ID613">
        <f>IF($JC613&gt;=37,INDEX($GR:$GR,$JB613+37),"")</f>
      </c>
      <c r="IE613">
        <f>IF($JC613&gt;=38,INDEX($GR:$GR,$JB613+38),"")</f>
      </c>
      <c r="IF613">
        <f>IF($JC613&gt;=39,INDEX($GR:$GR,$JB613+39),"")</f>
      </c>
      <c r="IG613">
        <f>IF($JC613&gt;=40,INDEX($GR:$GR,$JB613+40),"")</f>
      </c>
      <c r="IH613">
        <f>IF($JC613&gt;=41,INDEX($GR:$GR,$JB613+41),"")</f>
      </c>
      <c r="II613">
        <f>IF($JC613&gt;=42,INDEX($GR:$GR,$JB613+42),"")</f>
      </c>
      <c r="IJ613">
        <f>IF($JC613&gt;=43,INDEX($GR:$GR,$JB613+43),"")</f>
      </c>
      <c r="IK613">
        <f>IF($JC613&gt;=44,INDEX($GR:$GR,$JB613+44),"")</f>
      </c>
      <c r="IL613">
        <f>IF($JC613&gt;=45,INDEX($GR:$GR,$JB613+45),"")</f>
      </c>
      <c r="IM613">
        <f>IF($JC613&gt;=46,INDEX($GR:$GR,$JB613+46),"")</f>
      </c>
      <c r="IN613">
        <f>IF($JC613&gt;=47,INDEX($GR:$GR,$JB613+47),"")</f>
      </c>
      <c r="IO613">
        <f>IF($JC613&gt;=48,INDEX($GR:$GR,$JB613+48),"")</f>
      </c>
      <c r="IP613">
        <f>IF($JC613&gt;=49,INDEX($GR:$GR,$JB613+49),"")</f>
      </c>
      <c r="IQ613">
        <f>IF($JC613&gt;=50,INDEX($GR:$GR,$JB613+50),"")</f>
      </c>
      <c r="IR613">
        <f>IF($JC613&gt;=51,INDEX($GR:$GR,$JB613+51),"")</f>
      </c>
      <c r="IS613">
        <f>IF($JC613&gt;=52,INDEX($GR:$GR,$JB613+52),"")</f>
      </c>
      <c r="IT613">
        <f>IF($JC613&gt;=53,INDEX($GR:$GR,$JB613+53),"")</f>
      </c>
      <c r="IU613">
        <f>IF($JC613&gt;=54,INDEX($GR:$GR,$JB613+54),"")</f>
      </c>
      <c r="IV613">
        <f>IF($JC613&gt;=55,INDEX($GR:$GR,$JB613+55),"")</f>
      </c>
      <c r="IW613">
        <f>IF($JC613&gt;=56,INDEX($GR:$GR,$JB613+56),"")</f>
      </c>
      <c r="IX613">
        <f>IF($JC613&gt;=57,INDEX($GR:$GR,$JB613+57),"")</f>
      </c>
      <c r="IY613">
        <f>IF($JC613&gt;=58,INDEX($GR:$GR,$JB613+58),"")</f>
      </c>
      <c r="IZ613">
        <f>IF($JC613&gt;=59,INDEX($GR:$GR,$JB613+59),"")</f>
      </c>
      <c r="JA613">
        <f>IF($JC613&gt;=60,INDEX($GR:$GR,$JB613+60),"")</f>
      </c>
      <c r="JB613">
        <f>IFERROR(MATCH($GQ613,$GR$2:$GR$324,0)+1,0)</f>
      </c>
      <c r="JC613">
        <f>IFERROR(INDEX($GS$2:$GS$324,MATCH($GQ613,$GR$2:$GR$324,0)),0)</f>
      </c>
      <c r="JD613" t="s">
        <v>40</v>
      </c>
      <c r="JE613" t="s">
        <v>40</v>
      </c>
    </row>
    <row r="614" spans="1:265" x14ac:dyDescent="0.25">
      <c r="Q614">
        <f>IF(OR($T614="",$P614=""),"",IFERROR($T614/$P614,0))</f>
      </c>
      <c r="R614">
        <f>IF($T614="","",
SUM($S614,$U614,$Z614,$V614,$X614)*
(1-IF($AA614="",0,VALUE($AA614)/100)))</f>
      </c>
      <c r="S614">
        <f>IF($T614="","",$T614)</f>
      </c>
      <c r="U614">
        <f>IF($T614="","",
IF($N614="","",
IF(ISNUMBER(SEARCH("exempt",LOWER($N614))),0,
$T614*(VALUE(SUBSTITUTE($N614,"%",""))/100))))</f>
      </c>
      <c r="AB614">
        <f>IFERROR(IF(FIND(" - ",$K614)&gt;0,MID($K614,FIND(" - ",$K614)+3,LEN($K614)),""),"")</f>
      </c>
      <c r="AK614" t="s">
        <v>1201</v>
      </c>
      <c r="AP614">
        <f>IFERROR(LEFT($K614,FIND(" - ",$K614)-1),$K614)</f>
      </c>
      <c r="AS614">
        <f>IF($CH614&gt;=1,INDEX($AQ:$AQ,$CG614+1),"")</f>
      </c>
      <c r="AT614">
        <f>IF($CH614&gt;=2,INDEX($AQ:$AQ,$CG614+2),"")</f>
      </c>
      <c r="AU614">
        <f>IF($CH614&gt;=3,INDEX($AQ:$AQ,$CG614+3),"")</f>
      </c>
      <c r="AV614">
        <f>IF($CH614&gt;=4,INDEX($AQ:$AQ,$CG614+4),"")</f>
      </c>
      <c r="AW614">
        <f>IF($CH614&gt;=5,INDEX($AQ:$AQ,$CG614+5),"")</f>
      </c>
      <c r="AX614">
        <f>IF($CH614&gt;=6,INDEX($AQ:$AQ,$CG614+6),"")</f>
      </c>
      <c r="AY614">
        <f>IF($CH614&gt;=7,INDEX($AQ:$AQ,$CG614+7),"")</f>
      </c>
      <c r="AZ614">
        <f>IF($CH614&gt;=8,INDEX($AQ:$AQ,$CG614+8),"")</f>
      </c>
      <c r="BA614">
        <f>IF($CH614&gt;=9,INDEX($AQ:$AQ,$CG614+9),"")</f>
      </c>
      <c r="BB614">
        <f>IF($CH614&gt;=10,INDEX($AQ:$AQ,$CG614+10),"")</f>
      </c>
      <c r="BC614">
        <f>IF($CH614&gt;=11,INDEX($AQ:$AQ,$CG614+11),"")</f>
      </c>
      <c r="BD614">
        <f>IF($CH614&gt;=12,INDEX($AQ:$AQ,$CG614+12),"")</f>
      </c>
      <c r="BE614">
        <f>IF($CH614&gt;=13,INDEX($AQ:$AQ,$CG614+13),"")</f>
      </c>
      <c r="BF614">
        <f>IF($CH614&gt;=14,INDEX($AQ:$AQ,$CG614+14),"")</f>
      </c>
      <c r="BG614">
        <f>IF($CH614&gt;=15,INDEX($AQ:$AQ,$CG614+15),"")</f>
      </c>
      <c r="BH614">
        <f>IF($CH614&gt;=16,INDEX($AQ:$AQ,$CG614+16),"")</f>
      </c>
      <c r="BI614">
        <f>IF($CH614&gt;=17,INDEX($AQ:$AQ,$CG614+17),"")</f>
      </c>
      <c r="BJ614">
        <f>IF($CH614&gt;=18,INDEX($AQ:$AQ,$CG614+18),"")</f>
      </c>
      <c r="BK614">
        <f>IF($CH614&gt;=19,INDEX($AQ:$AQ,$CG614+19),"")</f>
      </c>
      <c r="BL614">
        <f>IF($CH614&gt;=20,INDEX($AQ:$AQ,$CG614+20),"")</f>
      </c>
      <c r="BM614">
        <f>IF($CH614&gt;=21,INDEX($AQ:$AQ,$CG614+21),"")</f>
      </c>
      <c r="BN614">
        <f>IF($CH614&gt;=22,INDEX($AQ:$AQ,$CG614+22),"")</f>
      </c>
      <c r="BO614">
        <f>IF($CH614&gt;=23,INDEX($AQ:$AQ,$CG614+23),"")</f>
      </c>
      <c r="BP614">
        <f>IF($CH614&gt;=24,INDEX($AQ:$AQ,$CG614+24),"")</f>
      </c>
      <c r="BQ614">
        <f>IF($CH614&gt;=25,INDEX($AQ:$AQ,$CG614+25),"")</f>
      </c>
      <c r="BR614">
        <f>IF($CH614&gt;=26,INDEX($AQ:$AQ,$CG614+26),"")</f>
      </c>
      <c r="BS614">
        <f>IF($CH614&gt;=27,INDEX($AQ:$AQ,$CG614+27),"")</f>
      </c>
      <c r="BT614">
        <f>IF($CH614&gt;=28,INDEX($AQ:$AQ,$CG614+28),"")</f>
      </c>
      <c r="BU614">
        <f>IF($CH614&gt;=29,INDEX($AQ:$AQ,$CG614+29),"")</f>
      </c>
      <c r="BV614">
        <f>IF($CH614&gt;=30,INDEX($AQ:$AQ,$CG614+30),"")</f>
      </c>
      <c r="BW614">
        <f>IF($CH614&gt;=31,INDEX($AQ:$AQ,$CG614+31),"")</f>
      </c>
      <c r="BX614">
        <f>IF($CH614&gt;=32,INDEX($AQ:$AQ,$CG614+32),"")</f>
      </c>
      <c r="BY614">
        <f>IF($CH614&gt;=33,INDEX($AQ:$AQ,$CG614+33),"")</f>
      </c>
      <c r="BZ614">
        <f>IF($CH614&gt;=34,INDEX($AQ:$AQ,$CG614+34),"")</f>
      </c>
      <c r="CA614">
        <f>IF($CH614&gt;=35,INDEX($AQ:$AQ,$CG614+35),"")</f>
      </c>
      <c r="CB614">
        <f>IF($CH614&gt;=36,INDEX($AQ:$AQ,$CG614+36),"")</f>
      </c>
      <c r="CC614">
        <f>IF($CH614&gt;=37,INDEX($AQ:$AQ,$CG614+37),"")</f>
      </c>
      <c r="CD614">
        <f>IF($CH614&gt;=38,INDEX($AQ:$AQ,$CG614+38),"")</f>
      </c>
      <c r="CE614">
        <f>IF($CH614&gt;=39,INDEX($AQ:$AQ,$CG614+39),"")</f>
      </c>
      <c r="CF614">
        <f>IF($CH614&gt;=40,INDEX($AQ:$AQ,$CG614+40),"")</f>
      </c>
      <c r="CG614">
        <f>IFERROR(MATCH($AP614,$AQ$2:$AQ$134,0)+1,0)</f>
      </c>
      <c r="CH614">
        <f>IFERROR(INDEX($AR$2:$AR$134,MATCH($AP614,$AQ$2:$AQ$134,0)),0)</f>
      </c>
      <c r="CI614">
        <f>IFERROR(LEFT($L614,FIND(" - ",$L614)-1),$L614)</f>
      </c>
      <c r="CL614">
        <f>IF($DG614&gt;=1,INDEX($CJ:$CJ,$DF614+1),"")</f>
      </c>
      <c r="CM614">
        <f>IF($DG614&gt;=2,INDEX($CJ:$CJ,$DF614+2),"")</f>
      </c>
      <c r="CN614">
        <f>IF($DG614&gt;=3,INDEX($CJ:$CJ,$DF614+3),"")</f>
      </c>
      <c r="CO614">
        <f>IF($DG614&gt;=4,INDEX($CJ:$CJ,$DF614+4),"")</f>
      </c>
      <c r="CP614">
        <f>IF($DG614&gt;=5,INDEX($CJ:$CJ,$DF614+5),"")</f>
      </c>
      <c r="CQ614">
        <f>IF($DG614&gt;=6,INDEX($CJ:$CJ,$DF614+6),"")</f>
      </c>
      <c r="CR614">
        <f>IF($DG614&gt;=7,INDEX($CJ:$CJ,$DF614+7),"")</f>
      </c>
      <c r="CS614">
        <f>IF($DG614&gt;=8,INDEX($CJ:$CJ,$DF614+8),"")</f>
      </c>
      <c r="CT614">
        <f>IF($DG614&gt;=9,INDEX($CJ:$CJ,$DF614+9),"")</f>
      </c>
      <c r="CU614">
        <f>IF($DG614&gt;=10,INDEX($CJ:$CJ,$DF614+10),"")</f>
      </c>
      <c r="CV614">
        <f>IF($DG614&gt;=11,INDEX($CJ:$CJ,$DF614+11),"")</f>
      </c>
      <c r="CW614">
        <f>IF($DG614&gt;=12,INDEX($CJ:$CJ,$DF614+12),"")</f>
      </c>
      <c r="CX614">
        <f>IF($DG614&gt;=13,INDEX($CJ:$CJ,$DF614+13),"")</f>
      </c>
      <c r="CY614">
        <f>IF($DG614&gt;=14,INDEX($CJ:$CJ,$DF614+14),"")</f>
      </c>
      <c r="CZ614">
        <f>IF($DG614&gt;=15,INDEX($CJ:$CJ,$DF614+15),"")</f>
      </c>
      <c r="DA614">
        <f>IF($DG614&gt;=16,INDEX($CJ:$CJ,$DF614+16),"")</f>
      </c>
      <c r="DB614">
        <f>IF($DG614&gt;=17,INDEX($CJ:$CJ,$DF614+17),"")</f>
      </c>
      <c r="DC614">
        <f>IF($DG614&gt;=18,INDEX($CJ:$CJ,$DF614+18),"")</f>
      </c>
      <c r="DD614">
        <f>IF($DG614&gt;=19,INDEX($CJ:$CJ,$DF614+19),"")</f>
      </c>
      <c r="DE614">
        <f>IF($DG614&gt;=20,INDEX($CJ:$CJ,$DF614+20),"")</f>
      </c>
      <c r="DF614">
        <f>IFERROR(MATCH($CI614,$CJ$2:$CJ$263,0)+1,0)</f>
      </c>
      <c r="DG614">
        <f>IFERROR(INDEX($CK$2:$CK$263,MATCH($CI614,$CJ$2:$CJ$263,0)),0)</f>
      </c>
      <c r="DH614">
        <f>IFERROR(INDEX($AO:$AO,MATCH($N614,$AN:$AN,0))&amp;"","")</f>
      </c>
      <c r="DL614">
        <f>IF($GO614&gt;=1,INDEX($DI:$DI,$GN614+1),"")</f>
      </c>
      <c r="DM614">
        <f>IF($GO614&gt;=2,INDEX($DI:$DI,$GN614+2),"")</f>
      </c>
      <c r="DN614">
        <f>IF($GO614&gt;=3,INDEX($DI:$DI,$GN614+3),"")</f>
      </c>
      <c r="DO614">
        <f>IF($GO614&gt;=4,INDEX($DI:$DI,$GN614+4),"")</f>
      </c>
      <c r="DP614">
        <f>IF($GO614&gt;=5,INDEX($DI:$DI,$GN614+5),"")</f>
      </c>
      <c r="DQ614">
        <f>IF($GO614&gt;=6,INDEX($DI:$DI,$GN614+6),"")</f>
      </c>
      <c r="DR614">
        <f>IF($GO614&gt;=7,INDEX($DI:$DI,$GN614+7),"")</f>
      </c>
      <c r="DS614">
        <f>IF($GO614&gt;=8,INDEX($DI:$DI,$GN614+8),"")</f>
      </c>
      <c r="DT614">
        <f>IF($GO614&gt;=9,INDEX($DI:$DI,$GN614+9),"")</f>
      </c>
      <c r="DU614">
        <f>IF($GO614&gt;=10,INDEX($DI:$DI,$GN614+10),"")</f>
      </c>
      <c r="DV614">
        <f>IF($GO614&gt;=11,INDEX($DI:$DI,$GN614+11),"")</f>
      </c>
      <c r="DW614">
        <f>IF($GO614&gt;=12,INDEX($DI:$DI,$GN614+12),"")</f>
      </c>
      <c r="DX614">
        <f>IF($GO614&gt;=13,INDEX($DI:$DI,$GN614+13),"")</f>
      </c>
      <c r="DY614">
        <f>IF($GO614&gt;=14,INDEX($DI:$DI,$GN614+14),"")</f>
      </c>
      <c r="DZ614">
        <f>IF($GO614&gt;=15,INDEX($DI:$DI,$GN614+15),"")</f>
      </c>
      <c r="EA614">
        <f>IF($GO614&gt;=16,INDEX($DI:$DI,$GN614+16),"")</f>
      </c>
      <c r="EB614">
        <f>IF($GO614&gt;=17,INDEX($DI:$DI,$GN614+17),"")</f>
      </c>
      <c r="EC614">
        <f>IF($GO614&gt;=18,INDEX($DI:$DI,$GN614+18),"")</f>
      </c>
      <c r="ED614">
        <f>IF($GO614&gt;=19,INDEX($DI:$DI,$GN614+19),"")</f>
      </c>
      <c r="EE614">
        <f>IF($GO614&gt;=20,INDEX($DI:$DI,$GN614+20),"")</f>
      </c>
      <c r="EF614">
        <f>IF($GO614&gt;=21,INDEX($DI:$DI,$GN614+21),"")</f>
      </c>
      <c r="EG614">
        <f>IF($GO614&gt;=22,INDEX($DI:$DI,$GN614+22),"")</f>
      </c>
      <c r="EH614">
        <f>IF($GO614&gt;=23,INDEX($DI:$DI,$GN614+23),"")</f>
      </c>
      <c r="EI614">
        <f>IF($GO614&gt;=24,INDEX($DI:$DI,$GN614+24),"")</f>
      </c>
      <c r="EJ614">
        <f>IF($GO614&gt;=25,INDEX($DI:$DI,$GN614+25),"")</f>
      </c>
      <c r="EK614">
        <f>IF($GO614&gt;=26,INDEX($DI:$DI,$GN614+26),"")</f>
      </c>
      <c r="EL614">
        <f>IF($GO614&gt;=27,INDEX($DI:$DI,$GN614+27),"")</f>
      </c>
      <c r="EM614">
        <f>IF($GO614&gt;=28,INDEX($DI:$DI,$GN614+28),"")</f>
      </c>
      <c r="EN614">
        <f>IF($GO614&gt;=29,INDEX($DI:$DI,$GN614+29),"")</f>
      </c>
      <c r="EO614">
        <f>IF($GO614&gt;=30,INDEX($DI:$DI,$GN614+30),"")</f>
      </c>
      <c r="EP614">
        <f>IF($GO614&gt;=31,INDEX($DI:$DI,$GN614+31),"")</f>
      </c>
      <c r="EQ614">
        <f>IF($GO614&gt;=32,INDEX($DI:$DI,$GN614+32),"")</f>
      </c>
      <c r="ER614">
        <f>IF($GO614&gt;=33,INDEX($DI:$DI,$GN614+33),"")</f>
      </c>
      <c r="ES614">
        <f>IF($GO614&gt;=34,INDEX($DI:$DI,$GN614+34),"")</f>
      </c>
      <c r="ET614">
        <f>IF($GO614&gt;=35,INDEX($DI:$DI,$GN614+35),"")</f>
      </c>
      <c r="EU614">
        <f>IF($GO614&gt;=36,INDEX($DI:$DI,$GN614+36),"")</f>
      </c>
      <c r="EV614">
        <f>IF($GO614&gt;=37,INDEX($DI:$DI,$GN614+37),"")</f>
      </c>
      <c r="EW614">
        <f>IF($GO614&gt;=38,INDEX($DI:$DI,$GN614+38),"")</f>
      </c>
      <c r="EX614">
        <f>IF($GO614&gt;=39,INDEX($DI:$DI,$GN614+39),"")</f>
      </c>
      <c r="EY614">
        <f>IF($GO614&gt;=40,INDEX($DI:$DI,$GN614+40),"")</f>
      </c>
      <c r="EZ614">
        <f>IF($GO614&gt;=1,INDEX($DJ:$DJ,$GN614+1),"")</f>
      </c>
      <c r="FA614">
        <f>IF($GO614&gt;=2,INDEX($DJ:$DJ,$GN614+2),"")</f>
      </c>
      <c r="FB614">
        <f>IF($GO614&gt;=3,INDEX($DJ:$DJ,$GN614+3),"")</f>
      </c>
      <c r="FC614">
        <f>IF($GO614&gt;=4,INDEX($DJ:$DJ,$GN614+4),"")</f>
      </c>
      <c r="FD614">
        <f>IF($GO614&gt;=5,INDEX($DJ:$DJ,$GN614+5),"")</f>
      </c>
      <c r="FE614">
        <f>IF($GO614&gt;=6,INDEX($DJ:$DJ,$GN614+6),"")</f>
      </c>
      <c r="FF614">
        <f>IF($GO614&gt;=7,INDEX($DJ:$DJ,$GN614+7),"")</f>
      </c>
      <c r="FG614">
        <f>IF($GO614&gt;=8,INDEX($DJ:$DJ,$GN614+8),"")</f>
      </c>
      <c r="FH614">
        <f>IF($GO614&gt;=9,INDEX($DJ:$DJ,$GN614+9),"")</f>
      </c>
      <c r="FI614">
        <f>IF($GO614&gt;=10,INDEX($DJ:$DJ,$GN614+10),"")</f>
      </c>
      <c r="FJ614">
        <f>IF($GO614&gt;=11,INDEX($DJ:$DJ,$GN614+11),"")</f>
      </c>
      <c r="FK614">
        <f>IF($GO614&gt;=12,INDEX($DJ:$DJ,$GN614+12),"")</f>
      </c>
      <c r="FL614">
        <f>IF($GO614&gt;=13,INDEX($DJ:$DJ,$GN614+13),"")</f>
      </c>
      <c r="FM614">
        <f>IF($GO614&gt;=14,INDEX($DJ:$DJ,$GN614+14),"")</f>
      </c>
      <c r="FN614">
        <f>IF($GO614&gt;=15,INDEX($DJ:$DJ,$GN614+15),"")</f>
      </c>
      <c r="FO614">
        <f>IF($GO614&gt;=16,INDEX($DJ:$DJ,$GN614+16),"")</f>
      </c>
      <c r="FP614">
        <f>IF($GO614&gt;=17,INDEX($DJ:$DJ,$GN614+17),"")</f>
      </c>
      <c r="FQ614">
        <f>IF($GO614&gt;=18,INDEX($DJ:$DJ,$GN614+18),"")</f>
      </c>
      <c r="FR614">
        <f>IF($GO614&gt;=19,INDEX($DJ:$DJ,$GN614+19),"")</f>
      </c>
      <c r="FS614">
        <f>IF($GO614&gt;=20,INDEX($DJ:$DJ,$GN614+20),"")</f>
      </c>
      <c r="FT614">
        <f>IF($GO614&gt;=21,INDEX($DJ:$DJ,$GN614+21),"")</f>
      </c>
      <c r="FU614">
        <f>IF($GO614&gt;=22,INDEX($DJ:$DJ,$GN614+22),"")</f>
      </c>
      <c r="FV614">
        <f>IF($GO614&gt;=23,INDEX($DJ:$DJ,$GN614+23),"")</f>
      </c>
      <c r="FW614">
        <f>IF($GO614&gt;=24,INDEX($DJ:$DJ,$GN614+24),"")</f>
      </c>
      <c r="FX614">
        <f>IF($GO614&gt;=25,INDEX($DJ:$DJ,$GN614+25),"")</f>
      </c>
      <c r="FY614">
        <f>IF($GO614&gt;=26,INDEX($DJ:$DJ,$GN614+26),"")</f>
      </c>
      <c r="FZ614">
        <f>IF($GO614&gt;=27,INDEX($DJ:$DJ,$GN614+27),"")</f>
      </c>
      <c r="GA614">
        <f>IF($GO614&gt;=28,INDEX($DJ:$DJ,$GN614+28),"")</f>
      </c>
      <c r="GB614">
        <f>IF($GO614&gt;=29,INDEX($DJ:$DJ,$GN614+29),"")</f>
      </c>
      <c r="GC614">
        <f>IF($GO614&gt;=30,INDEX($DJ:$DJ,$GN614+30),"")</f>
      </c>
      <c r="GD614">
        <f>IF($GO614&gt;=31,INDEX($DJ:$DJ,$GN614+31),"")</f>
      </c>
      <c r="GE614">
        <f>IF($GO614&gt;=32,INDEX($DJ:$DJ,$GN614+32),"")</f>
      </c>
      <c r="GF614">
        <f>IF($GO614&gt;=33,INDEX($DJ:$DJ,$GN614+33),"")</f>
      </c>
      <c r="GG614">
        <f>IF($GO614&gt;=34,INDEX($DJ:$DJ,$GN614+34),"")</f>
      </c>
      <c r="GH614">
        <f>IF($GO614&gt;=35,INDEX($DJ:$DJ,$GN614+35),"")</f>
      </c>
      <c r="GI614">
        <f>IF($GO614&gt;=36,INDEX($DJ:$DJ,$GN614+36),"")</f>
      </c>
      <c r="GJ614">
        <f>IF($GO614&gt;=37,INDEX($DJ:$DJ,$GN614+37),"")</f>
      </c>
      <c r="GK614">
        <f>IF($GO614&gt;=38,INDEX($DJ:$DJ,$GN614+38),"")</f>
      </c>
      <c r="GL614">
        <f>IF($GO614&gt;=39,INDEX($DJ:$DJ,$GN614+39),"")</f>
      </c>
      <c r="GM614">
        <f>IF($GO614&gt;=40,INDEX($DJ:$DJ,$GN614+40),"")</f>
      </c>
      <c r="GN614">
        <f>IFERROR(MATCH($DH614,$DI$2:$DI$148,0)+1,0)</f>
      </c>
      <c r="GO614">
        <f>IFERROR(INDEX($DK$2:$DK$148,MATCH($DH614,$DI$2:$DI$148,0)),0)</f>
      </c>
      <c r="GP614">
        <f>IFERROR(MATCH($Y614,$DL$614:$EY$614,0),0)</f>
      </c>
      <c r="GQ614">
        <f>IF($GP614&gt;0,INDEX($EZ$614:$GM$614,$GP614),"")</f>
      </c>
      <c r="GT614">
        <f>IF($JC614&gt;=1,INDEX($GR:$GR,$JB614+1),"")</f>
      </c>
      <c r="GU614">
        <f>IF($JC614&gt;=2,INDEX($GR:$GR,$JB614+2),"")</f>
      </c>
      <c r="GV614">
        <f>IF($JC614&gt;=3,INDEX($GR:$GR,$JB614+3),"")</f>
      </c>
      <c r="GW614">
        <f>IF($JC614&gt;=4,INDEX($GR:$GR,$JB614+4),"")</f>
      </c>
      <c r="GX614">
        <f>IF($JC614&gt;=5,INDEX($GR:$GR,$JB614+5),"")</f>
      </c>
      <c r="GY614">
        <f>IF($JC614&gt;=6,INDEX($GR:$GR,$JB614+6),"")</f>
      </c>
      <c r="GZ614">
        <f>IF($JC614&gt;=7,INDEX($GR:$GR,$JB614+7),"")</f>
      </c>
      <c r="HA614">
        <f>IF($JC614&gt;=8,INDEX($GR:$GR,$JB614+8),"")</f>
      </c>
      <c r="HB614">
        <f>IF($JC614&gt;=9,INDEX($GR:$GR,$JB614+9),"")</f>
      </c>
      <c r="HC614">
        <f>IF($JC614&gt;=10,INDEX($GR:$GR,$JB614+10),"")</f>
      </c>
      <c r="HD614">
        <f>IF($JC614&gt;=11,INDEX($GR:$GR,$JB614+11),"")</f>
      </c>
      <c r="HE614">
        <f>IF($JC614&gt;=12,INDEX($GR:$GR,$JB614+12),"")</f>
      </c>
      <c r="HF614">
        <f>IF($JC614&gt;=13,INDEX($GR:$GR,$JB614+13),"")</f>
      </c>
      <c r="HG614">
        <f>IF($JC614&gt;=14,INDEX($GR:$GR,$JB614+14),"")</f>
      </c>
      <c r="HH614">
        <f>IF($JC614&gt;=15,INDEX($GR:$GR,$JB614+15),"")</f>
      </c>
      <c r="HI614">
        <f>IF($JC614&gt;=16,INDEX($GR:$GR,$JB614+16),"")</f>
      </c>
      <c r="HJ614">
        <f>IF($JC614&gt;=17,INDEX($GR:$GR,$JB614+17),"")</f>
      </c>
      <c r="HK614">
        <f>IF($JC614&gt;=18,INDEX($GR:$GR,$JB614+18),"")</f>
      </c>
      <c r="HL614">
        <f>IF($JC614&gt;=19,INDEX($GR:$GR,$JB614+19),"")</f>
      </c>
      <c r="HM614">
        <f>IF($JC614&gt;=20,INDEX($GR:$GR,$JB614+20),"")</f>
      </c>
      <c r="HN614">
        <f>IF($JC614&gt;=21,INDEX($GR:$GR,$JB614+21),"")</f>
      </c>
      <c r="HO614">
        <f>IF($JC614&gt;=22,INDEX($GR:$GR,$JB614+22),"")</f>
      </c>
      <c r="HP614">
        <f>IF($JC614&gt;=23,INDEX($GR:$GR,$JB614+23),"")</f>
      </c>
      <c r="HQ614">
        <f>IF($JC614&gt;=24,INDEX($GR:$GR,$JB614+24),"")</f>
      </c>
      <c r="HR614">
        <f>IF($JC614&gt;=25,INDEX($GR:$GR,$JB614+25),"")</f>
      </c>
      <c r="HS614">
        <f>IF($JC614&gt;=26,INDEX($GR:$GR,$JB614+26),"")</f>
      </c>
      <c r="HT614">
        <f>IF($JC614&gt;=27,INDEX($GR:$GR,$JB614+27),"")</f>
      </c>
      <c r="HU614">
        <f>IF($JC614&gt;=28,INDEX($GR:$GR,$JB614+28),"")</f>
      </c>
      <c r="HV614">
        <f>IF($JC614&gt;=29,INDEX($GR:$GR,$JB614+29),"")</f>
      </c>
      <c r="HW614">
        <f>IF($JC614&gt;=30,INDEX($GR:$GR,$JB614+30),"")</f>
      </c>
      <c r="HX614">
        <f>IF($JC614&gt;=31,INDEX($GR:$GR,$JB614+31),"")</f>
      </c>
      <c r="HY614">
        <f>IF($JC614&gt;=32,INDEX($GR:$GR,$JB614+32),"")</f>
      </c>
      <c r="HZ614">
        <f>IF($JC614&gt;=33,INDEX($GR:$GR,$JB614+33),"")</f>
      </c>
      <c r="IA614">
        <f>IF($JC614&gt;=34,INDEX($GR:$GR,$JB614+34),"")</f>
      </c>
      <c r="IB614">
        <f>IF($JC614&gt;=35,INDEX($GR:$GR,$JB614+35),"")</f>
      </c>
      <c r="IC614">
        <f>IF($JC614&gt;=36,INDEX($GR:$GR,$JB614+36),"")</f>
      </c>
      <c r="ID614">
        <f>IF($JC614&gt;=37,INDEX($GR:$GR,$JB614+37),"")</f>
      </c>
      <c r="IE614">
        <f>IF($JC614&gt;=38,INDEX($GR:$GR,$JB614+38),"")</f>
      </c>
      <c r="IF614">
        <f>IF($JC614&gt;=39,INDEX($GR:$GR,$JB614+39),"")</f>
      </c>
      <c r="IG614">
        <f>IF($JC614&gt;=40,INDEX($GR:$GR,$JB614+40),"")</f>
      </c>
      <c r="IH614">
        <f>IF($JC614&gt;=41,INDEX($GR:$GR,$JB614+41),"")</f>
      </c>
      <c r="II614">
        <f>IF($JC614&gt;=42,INDEX($GR:$GR,$JB614+42),"")</f>
      </c>
      <c r="IJ614">
        <f>IF($JC614&gt;=43,INDEX($GR:$GR,$JB614+43),"")</f>
      </c>
      <c r="IK614">
        <f>IF($JC614&gt;=44,INDEX($GR:$GR,$JB614+44),"")</f>
      </c>
      <c r="IL614">
        <f>IF($JC614&gt;=45,INDEX($GR:$GR,$JB614+45),"")</f>
      </c>
      <c r="IM614">
        <f>IF($JC614&gt;=46,INDEX($GR:$GR,$JB614+46),"")</f>
      </c>
      <c r="IN614">
        <f>IF($JC614&gt;=47,INDEX($GR:$GR,$JB614+47),"")</f>
      </c>
      <c r="IO614">
        <f>IF($JC614&gt;=48,INDEX($GR:$GR,$JB614+48),"")</f>
      </c>
      <c r="IP614">
        <f>IF($JC614&gt;=49,INDEX($GR:$GR,$JB614+49),"")</f>
      </c>
      <c r="IQ614">
        <f>IF($JC614&gt;=50,INDEX($GR:$GR,$JB614+50),"")</f>
      </c>
      <c r="IR614">
        <f>IF($JC614&gt;=51,INDEX($GR:$GR,$JB614+51),"")</f>
      </c>
      <c r="IS614">
        <f>IF($JC614&gt;=52,INDEX($GR:$GR,$JB614+52),"")</f>
      </c>
      <c r="IT614">
        <f>IF($JC614&gt;=53,INDEX($GR:$GR,$JB614+53),"")</f>
      </c>
      <c r="IU614">
        <f>IF($JC614&gt;=54,INDEX($GR:$GR,$JB614+54),"")</f>
      </c>
      <c r="IV614">
        <f>IF($JC614&gt;=55,INDEX($GR:$GR,$JB614+55),"")</f>
      </c>
      <c r="IW614">
        <f>IF($JC614&gt;=56,INDEX($GR:$GR,$JB614+56),"")</f>
      </c>
      <c r="IX614">
        <f>IF($JC614&gt;=57,INDEX($GR:$GR,$JB614+57),"")</f>
      </c>
      <c r="IY614">
        <f>IF($JC614&gt;=58,INDEX($GR:$GR,$JB614+58),"")</f>
      </c>
      <c r="IZ614">
        <f>IF($JC614&gt;=59,INDEX($GR:$GR,$JB614+59),"")</f>
      </c>
      <c r="JA614">
        <f>IF($JC614&gt;=60,INDEX($GR:$GR,$JB614+60),"")</f>
      </c>
      <c r="JB614">
        <f>IFERROR(MATCH($GQ614,$GR$2:$GR$324,0)+1,0)</f>
      </c>
      <c r="JC614">
        <f>IFERROR(INDEX($GS$2:$GS$324,MATCH($GQ614,$GR$2:$GR$324,0)),0)</f>
      </c>
      <c r="JD614" t="s">
        <v>40</v>
      </c>
      <c r="JE614" t="s">
        <v>40</v>
      </c>
    </row>
    <row r="615" spans="1:265" x14ac:dyDescent="0.25">
      <c r="Q615">
        <f>IF(OR($T615="",$P615=""),"",IFERROR($T615/$P615,0))</f>
      </c>
      <c r="R615">
        <f>IF($T615="","",
SUM($S615,$U615,$Z615,$V615,$X615)*
(1-IF($AA615="",0,VALUE($AA615)/100)))</f>
      </c>
      <c r="S615">
        <f>IF($T615="","",$T615)</f>
      </c>
      <c r="U615">
        <f>IF($T615="","",
IF($N615="","",
IF(ISNUMBER(SEARCH("exempt",LOWER($N615))),0,
$T615*(VALUE(SUBSTITUTE($N615,"%",""))/100))))</f>
      </c>
      <c r="AB615">
        <f>IFERROR(IF(FIND(" - ",$K615)&gt;0,MID($K615,FIND(" - ",$K615)+3,LEN($K615)),""),"")</f>
      </c>
      <c r="AK615" t="s">
        <v>1202</v>
      </c>
      <c r="AP615">
        <f>IFERROR(LEFT($K615,FIND(" - ",$K615)-1),$K615)</f>
      </c>
      <c r="AS615">
        <f>IF($CH615&gt;=1,INDEX($AQ:$AQ,$CG615+1),"")</f>
      </c>
      <c r="AT615">
        <f>IF($CH615&gt;=2,INDEX($AQ:$AQ,$CG615+2),"")</f>
      </c>
      <c r="AU615">
        <f>IF($CH615&gt;=3,INDEX($AQ:$AQ,$CG615+3),"")</f>
      </c>
      <c r="AV615">
        <f>IF($CH615&gt;=4,INDEX($AQ:$AQ,$CG615+4),"")</f>
      </c>
      <c r="AW615">
        <f>IF($CH615&gt;=5,INDEX($AQ:$AQ,$CG615+5),"")</f>
      </c>
      <c r="AX615">
        <f>IF($CH615&gt;=6,INDEX($AQ:$AQ,$CG615+6),"")</f>
      </c>
      <c r="AY615">
        <f>IF($CH615&gt;=7,INDEX($AQ:$AQ,$CG615+7),"")</f>
      </c>
      <c r="AZ615">
        <f>IF($CH615&gt;=8,INDEX($AQ:$AQ,$CG615+8),"")</f>
      </c>
      <c r="BA615">
        <f>IF($CH615&gt;=9,INDEX($AQ:$AQ,$CG615+9),"")</f>
      </c>
      <c r="BB615">
        <f>IF($CH615&gt;=10,INDEX($AQ:$AQ,$CG615+10),"")</f>
      </c>
      <c r="BC615">
        <f>IF($CH615&gt;=11,INDEX($AQ:$AQ,$CG615+11),"")</f>
      </c>
      <c r="BD615">
        <f>IF($CH615&gt;=12,INDEX($AQ:$AQ,$CG615+12),"")</f>
      </c>
      <c r="BE615">
        <f>IF($CH615&gt;=13,INDEX($AQ:$AQ,$CG615+13),"")</f>
      </c>
      <c r="BF615">
        <f>IF($CH615&gt;=14,INDEX($AQ:$AQ,$CG615+14),"")</f>
      </c>
      <c r="BG615">
        <f>IF($CH615&gt;=15,INDEX($AQ:$AQ,$CG615+15),"")</f>
      </c>
      <c r="BH615">
        <f>IF($CH615&gt;=16,INDEX($AQ:$AQ,$CG615+16),"")</f>
      </c>
      <c r="BI615">
        <f>IF($CH615&gt;=17,INDEX($AQ:$AQ,$CG615+17),"")</f>
      </c>
      <c r="BJ615">
        <f>IF($CH615&gt;=18,INDEX($AQ:$AQ,$CG615+18),"")</f>
      </c>
      <c r="BK615">
        <f>IF($CH615&gt;=19,INDEX($AQ:$AQ,$CG615+19),"")</f>
      </c>
      <c r="BL615">
        <f>IF($CH615&gt;=20,INDEX($AQ:$AQ,$CG615+20),"")</f>
      </c>
      <c r="BM615">
        <f>IF($CH615&gt;=21,INDEX($AQ:$AQ,$CG615+21),"")</f>
      </c>
      <c r="BN615">
        <f>IF($CH615&gt;=22,INDEX($AQ:$AQ,$CG615+22),"")</f>
      </c>
      <c r="BO615">
        <f>IF($CH615&gt;=23,INDEX($AQ:$AQ,$CG615+23),"")</f>
      </c>
      <c r="BP615">
        <f>IF($CH615&gt;=24,INDEX($AQ:$AQ,$CG615+24),"")</f>
      </c>
      <c r="BQ615">
        <f>IF($CH615&gt;=25,INDEX($AQ:$AQ,$CG615+25),"")</f>
      </c>
      <c r="BR615">
        <f>IF($CH615&gt;=26,INDEX($AQ:$AQ,$CG615+26),"")</f>
      </c>
      <c r="BS615">
        <f>IF($CH615&gt;=27,INDEX($AQ:$AQ,$CG615+27),"")</f>
      </c>
      <c r="BT615">
        <f>IF($CH615&gt;=28,INDEX($AQ:$AQ,$CG615+28),"")</f>
      </c>
      <c r="BU615">
        <f>IF($CH615&gt;=29,INDEX($AQ:$AQ,$CG615+29),"")</f>
      </c>
      <c r="BV615">
        <f>IF($CH615&gt;=30,INDEX($AQ:$AQ,$CG615+30),"")</f>
      </c>
      <c r="BW615">
        <f>IF($CH615&gt;=31,INDEX($AQ:$AQ,$CG615+31),"")</f>
      </c>
      <c r="BX615">
        <f>IF($CH615&gt;=32,INDEX($AQ:$AQ,$CG615+32),"")</f>
      </c>
      <c r="BY615">
        <f>IF($CH615&gt;=33,INDEX($AQ:$AQ,$CG615+33),"")</f>
      </c>
      <c r="BZ615">
        <f>IF($CH615&gt;=34,INDEX($AQ:$AQ,$CG615+34),"")</f>
      </c>
      <c r="CA615">
        <f>IF($CH615&gt;=35,INDEX($AQ:$AQ,$CG615+35),"")</f>
      </c>
      <c r="CB615">
        <f>IF($CH615&gt;=36,INDEX($AQ:$AQ,$CG615+36),"")</f>
      </c>
      <c r="CC615">
        <f>IF($CH615&gt;=37,INDEX($AQ:$AQ,$CG615+37),"")</f>
      </c>
      <c r="CD615">
        <f>IF($CH615&gt;=38,INDEX($AQ:$AQ,$CG615+38),"")</f>
      </c>
      <c r="CE615">
        <f>IF($CH615&gt;=39,INDEX($AQ:$AQ,$CG615+39),"")</f>
      </c>
      <c r="CF615">
        <f>IF($CH615&gt;=40,INDEX($AQ:$AQ,$CG615+40),"")</f>
      </c>
      <c r="CG615">
        <f>IFERROR(MATCH($AP615,$AQ$2:$AQ$134,0)+1,0)</f>
      </c>
      <c r="CH615">
        <f>IFERROR(INDEX($AR$2:$AR$134,MATCH($AP615,$AQ$2:$AQ$134,0)),0)</f>
      </c>
      <c r="CI615">
        <f>IFERROR(LEFT($L615,FIND(" - ",$L615)-1),$L615)</f>
      </c>
      <c r="CL615">
        <f>IF($DG615&gt;=1,INDEX($CJ:$CJ,$DF615+1),"")</f>
      </c>
      <c r="CM615">
        <f>IF($DG615&gt;=2,INDEX($CJ:$CJ,$DF615+2),"")</f>
      </c>
      <c r="CN615">
        <f>IF($DG615&gt;=3,INDEX($CJ:$CJ,$DF615+3),"")</f>
      </c>
      <c r="CO615">
        <f>IF($DG615&gt;=4,INDEX($CJ:$CJ,$DF615+4),"")</f>
      </c>
      <c r="CP615">
        <f>IF($DG615&gt;=5,INDEX($CJ:$CJ,$DF615+5),"")</f>
      </c>
      <c r="CQ615">
        <f>IF($DG615&gt;=6,INDEX($CJ:$CJ,$DF615+6),"")</f>
      </c>
      <c r="CR615">
        <f>IF($DG615&gt;=7,INDEX($CJ:$CJ,$DF615+7),"")</f>
      </c>
      <c r="CS615">
        <f>IF($DG615&gt;=8,INDEX($CJ:$CJ,$DF615+8),"")</f>
      </c>
      <c r="CT615">
        <f>IF($DG615&gt;=9,INDEX($CJ:$CJ,$DF615+9),"")</f>
      </c>
      <c r="CU615">
        <f>IF($DG615&gt;=10,INDEX($CJ:$CJ,$DF615+10),"")</f>
      </c>
      <c r="CV615">
        <f>IF($DG615&gt;=11,INDEX($CJ:$CJ,$DF615+11),"")</f>
      </c>
      <c r="CW615">
        <f>IF($DG615&gt;=12,INDEX($CJ:$CJ,$DF615+12),"")</f>
      </c>
      <c r="CX615">
        <f>IF($DG615&gt;=13,INDEX($CJ:$CJ,$DF615+13),"")</f>
      </c>
      <c r="CY615">
        <f>IF($DG615&gt;=14,INDEX($CJ:$CJ,$DF615+14),"")</f>
      </c>
      <c r="CZ615">
        <f>IF($DG615&gt;=15,INDEX($CJ:$CJ,$DF615+15),"")</f>
      </c>
      <c r="DA615">
        <f>IF($DG615&gt;=16,INDEX($CJ:$CJ,$DF615+16),"")</f>
      </c>
      <c r="DB615">
        <f>IF($DG615&gt;=17,INDEX($CJ:$CJ,$DF615+17),"")</f>
      </c>
      <c r="DC615">
        <f>IF($DG615&gt;=18,INDEX($CJ:$CJ,$DF615+18),"")</f>
      </c>
      <c r="DD615">
        <f>IF($DG615&gt;=19,INDEX($CJ:$CJ,$DF615+19),"")</f>
      </c>
      <c r="DE615">
        <f>IF($DG615&gt;=20,INDEX($CJ:$CJ,$DF615+20),"")</f>
      </c>
      <c r="DF615">
        <f>IFERROR(MATCH($CI615,$CJ$2:$CJ$263,0)+1,0)</f>
      </c>
      <c r="DG615">
        <f>IFERROR(INDEX($CK$2:$CK$263,MATCH($CI615,$CJ$2:$CJ$263,0)),0)</f>
      </c>
      <c r="DH615">
        <f>IFERROR(INDEX($AO:$AO,MATCH($N615,$AN:$AN,0))&amp;"","")</f>
      </c>
      <c r="DL615">
        <f>IF($GO615&gt;=1,INDEX($DI:$DI,$GN615+1),"")</f>
      </c>
      <c r="DM615">
        <f>IF($GO615&gt;=2,INDEX($DI:$DI,$GN615+2),"")</f>
      </c>
      <c r="DN615">
        <f>IF($GO615&gt;=3,INDEX($DI:$DI,$GN615+3),"")</f>
      </c>
      <c r="DO615">
        <f>IF($GO615&gt;=4,INDEX($DI:$DI,$GN615+4),"")</f>
      </c>
      <c r="DP615">
        <f>IF($GO615&gt;=5,INDEX($DI:$DI,$GN615+5),"")</f>
      </c>
      <c r="DQ615">
        <f>IF($GO615&gt;=6,INDEX($DI:$DI,$GN615+6),"")</f>
      </c>
      <c r="DR615">
        <f>IF($GO615&gt;=7,INDEX($DI:$DI,$GN615+7),"")</f>
      </c>
      <c r="DS615">
        <f>IF($GO615&gt;=8,INDEX($DI:$DI,$GN615+8),"")</f>
      </c>
      <c r="DT615">
        <f>IF($GO615&gt;=9,INDEX($DI:$DI,$GN615+9),"")</f>
      </c>
      <c r="DU615">
        <f>IF($GO615&gt;=10,INDEX($DI:$DI,$GN615+10),"")</f>
      </c>
      <c r="DV615">
        <f>IF($GO615&gt;=11,INDEX($DI:$DI,$GN615+11),"")</f>
      </c>
      <c r="DW615">
        <f>IF($GO615&gt;=12,INDEX($DI:$DI,$GN615+12),"")</f>
      </c>
      <c r="DX615">
        <f>IF($GO615&gt;=13,INDEX($DI:$DI,$GN615+13),"")</f>
      </c>
      <c r="DY615">
        <f>IF($GO615&gt;=14,INDEX($DI:$DI,$GN615+14),"")</f>
      </c>
      <c r="DZ615">
        <f>IF($GO615&gt;=15,INDEX($DI:$DI,$GN615+15),"")</f>
      </c>
      <c r="EA615">
        <f>IF($GO615&gt;=16,INDEX($DI:$DI,$GN615+16),"")</f>
      </c>
      <c r="EB615">
        <f>IF($GO615&gt;=17,INDEX($DI:$DI,$GN615+17),"")</f>
      </c>
      <c r="EC615">
        <f>IF($GO615&gt;=18,INDEX($DI:$DI,$GN615+18),"")</f>
      </c>
      <c r="ED615">
        <f>IF($GO615&gt;=19,INDEX($DI:$DI,$GN615+19),"")</f>
      </c>
      <c r="EE615">
        <f>IF($GO615&gt;=20,INDEX($DI:$DI,$GN615+20),"")</f>
      </c>
      <c r="EF615">
        <f>IF($GO615&gt;=21,INDEX($DI:$DI,$GN615+21),"")</f>
      </c>
      <c r="EG615">
        <f>IF($GO615&gt;=22,INDEX($DI:$DI,$GN615+22),"")</f>
      </c>
      <c r="EH615">
        <f>IF($GO615&gt;=23,INDEX($DI:$DI,$GN615+23),"")</f>
      </c>
      <c r="EI615">
        <f>IF($GO615&gt;=24,INDEX($DI:$DI,$GN615+24),"")</f>
      </c>
      <c r="EJ615">
        <f>IF($GO615&gt;=25,INDEX($DI:$DI,$GN615+25),"")</f>
      </c>
      <c r="EK615">
        <f>IF($GO615&gt;=26,INDEX($DI:$DI,$GN615+26),"")</f>
      </c>
      <c r="EL615">
        <f>IF($GO615&gt;=27,INDEX($DI:$DI,$GN615+27),"")</f>
      </c>
      <c r="EM615">
        <f>IF($GO615&gt;=28,INDEX($DI:$DI,$GN615+28),"")</f>
      </c>
      <c r="EN615">
        <f>IF($GO615&gt;=29,INDEX($DI:$DI,$GN615+29),"")</f>
      </c>
      <c r="EO615">
        <f>IF($GO615&gt;=30,INDEX($DI:$DI,$GN615+30),"")</f>
      </c>
      <c r="EP615">
        <f>IF($GO615&gt;=31,INDEX($DI:$DI,$GN615+31),"")</f>
      </c>
      <c r="EQ615">
        <f>IF($GO615&gt;=32,INDEX($DI:$DI,$GN615+32),"")</f>
      </c>
      <c r="ER615">
        <f>IF($GO615&gt;=33,INDEX($DI:$DI,$GN615+33),"")</f>
      </c>
      <c r="ES615">
        <f>IF($GO615&gt;=34,INDEX($DI:$DI,$GN615+34),"")</f>
      </c>
      <c r="ET615">
        <f>IF($GO615&gt;=35,INDEX($DI:$DI,$GN615+35),"")</f>
      </c>
      <c r="EU615">
        <f>IF($GO615&gt;=36,INDEX($DI:$DI,$GN615+36),"")</f>
      </c>
      <c r="EV615">
        <f>IF($GO615&gt;=37,INDEX($DI:$DI,$GN615+37),"")</f>
      </c>
      <c r="EW615">
        <f>IF($GO615&gt;=38,INDEX($DI:$DI,$GN615+38),"")</f>
      </c>
      <c r="EX615">
        <f>IF($GO615&gt;=39,INDEX($DI:$DI,$GN615+39),"")</f>
      </c>
      <c r="EY615">
        <f>IF($GO615&gt;=40,INDEX($DI:$DI,$GN615+40),"")</f>
      </c>
      <c r="EZ615">
        <f>IF($GO615&gt;=1,INDEX($DJ:$DJ,$GN615+1),"")</f>
      </c>
      <c r="FA615">
        <f>IF($GO615&gt;=2,INDEX($DJ:$DJ,$GN615+2),"")</f>
      </c>
      <c r="FB615">
        <f>IF($GO615&gt;=3,INDEX($DJ:$DJ,$GN615+3),"")</f>
      </c>
      <c r="FC615">
        <f>IF($GO615&gt;=4,INDEX($DJ:$DJ,$GN615+4),"")</f>
      </c>
      <c r="FD615">
        <f>IF($GO615&gt;=5,INDEX($DJ:$DJ,$GN615+5),"")</f>
      </c>
      <c r="FE615">
        <f>IF($GO615&gt;=6,INDEX($DJ:$DJ,$GN615+6),"")</f>
      </c>
      <c r="FF615">
        <f>IF($GO615&gt;=7,INDEX($DJ:$DJ,$GN615+7),"")</f>
      </c>
      <c r="FG615">
        <f>IF($GO615&gt;=8,INDEX($DJ:$DJ,$GN615+8),"")</f>
      </c>
      <c r="FH615">
        <f>IF($GO615&gt;=9,INDEX($DJ:$DJ,$GN615+9),"")</f>
      </c>
      <c r="FI615">
        <f>IF($GO615&gt;=10,INDEX($DJ:$DJ,$GN615+10),"")</f>
      </c>
      <c r="FJ615">
        <f>IF($GO615&gt;=11,INDEX($DJ:$DJ,$GN615+11),"")</f>
      </c>
      <c r="FK615">
        <f>IF($GO615&gt;=12,INDEX($DJ:$DJ,$GN615+12),"")</f>
      </c>
      <c r="FL615">
        <f>IF($GO615&gt;=13,INDEX($DJ:$DJ,$GN615+13),"")</f>
      </c>
      <c r="FM615">
        <f>IF($GO615&gt;=14,INDEX($DJ:$DJ,$GN615+14),"")</f>
      </c>
      <c r="FN615">
        <f>IF($GO615&gt;=15,INDEX($DJ:$DJ,$GN615+15),"")</f>
      </c>
      <c r="FO615">
        <f>IF($GO615&gt;=16,INDEX($DJ:$DJ,$GN615+16),"")</f>
      </c>
      <c r="FP615">
        <f>IF($GO615&gt;=17,INDEX($DJ:$DJ,$GN615+17),"")</f>
      </c>
      <c r="FQ615">
        <f>IF($GO615&gt;=18,INDEX($DJ:$DJ,$GN615+18),"")</f>
      </c>
      <c r="FR615">
        <f>IF($GO615&gt;=19,INDEX($DJ:$DJ,$GN615+19),"")</f>
      </c>
      <c r="FS615">
        <f>IF($GO615&gt;=20,INDEX($DJ:$DJ,$GN615+20),"")</f>
      </c>
      <c r="FT615">
        <f>IF($GO615&gt;=21,INDEX($DJ:$DJ,$GN615+21),"")</f>
      </c>
      <c r="FU615">
        <f>IF($GO615&gt;=22,INDEX($DJ:$DJ,$GN615+22),"")</f>
      </c>
      <c r="FV615">
        <f>IF($GO615&gt;=23,INDEX($DJ:$DJ,$GN615+23),"")</f>
      </c>
      <c r="FW615">
        <f>IF($GO615&gt;=24,INDEX($DJ:$DJ,$GN615+24),"")</f>
      </c>
      <c r="FX615">
        <f>IF($GO615&gt;=25,INDEX($DJ:$DJ,$GN615+25),"")</f>
      </c>
      <c r="FY615">
        <f>IF($GO615&gt;=26,INDEX($DJ:$DJ,$GN615+26),"")</f>
      </c>
      <c r="FZ615">
        <f>IF($GO615&gt;=27,INDEX($DJ:$DJ,$GN615+27),"")</f>
      </c>
      <c r="GA615">
        <f>IF($GO615&gt;=28,INDEX($DJ:$DJ,$GN615+28),"")</f>
      </c>
      <c r="GB615">
        <f>IF($GO615&gt;=29,INDEX($DJ:$DJ,$GN615+29),"")</f>
      </c>
      <c r="GC615">
        <f>IF($GO615&gt;=30,INDEX($DJ:$DJ,$GN615+30),"")</f>
      </c>
      <c r="GD615">
        <f>IF($GO615&gt;=31,INDEX($DJ:$DJ,$GN615+31),"")</f>
      </c>
      <c r="GE615">
        <f>IF($GO615&gt;=32,INDEX($DJ:$DJ,$GN615+32),"")</f>
      </c>
      <c r="GF615">
        <f>IF($GO615&gt;=33,INDEX($DJ:$DJ,$GN615+33),"")</f>
      </c>
      <c r="GG615">
        <f>IF($GO615&gt;=34,INDEX($DJ:$DJ,$GN615+34),"")</f>
      </c>
      <c r="GH615">
        <f>IF($GO615&gt;=35,INDEX($DJ:$DJ,$GN615+35),"")</f>
      </c>
      <c r="GI615">
        <f>IF($GO615&gt;=36,INDEX($DJ:$DJ,$GN615+36),"")</f>
      </c>
      <c r="GJ615">
        <f>IF($GO615&gt;=37,INDEX($DJ:$DJ,$GN615+37),"")</f>
      </c>
      <c r="GK615">
        <f>IF($GO615&gt;=38,INDEX($DJ:$DJ,$GN615+38),"")</f>
      </c>
      <c r="GL615">
        <f>IF($GO615&gt;=39,INDEX($DJ:$DJ,$GN615+39),"")</f>
      </c>
      <c r="GM615">
        <f>IF($GO615&gt;=40,INDEX($DJ:$DJ,$GN615+40),"")</f>
      </c>
      <c r="GN615">
        <f>IFERROR(MATCH($DH615,$DI$2:$DI$148,0)+1,0)</f>
      </c>
      <c r="GO615">
        <f>IFERROR(INDEX($DK$2:$DK$148,MATCH($DH615,$DI$2:$DI$148,0)),0)</f>
      </c>
      <c r="GP615">
        <f>IFERROR(MATCH($Y615,$DL$615:$EY$615,0),0)</f>
      </c>
      <c r="GQ615">
        <f>IF($GP615&gt;0,INDEX($EZ$615:$GM$615,$GP615),"")</f>
      </c>
      <c r="GT615">
        <f>IF($JC615&gt;=1,INDEX($GR:$GR,$JB615+1),"")</f>
      </c>
      <c r="GU615">
        <f>IF($JC615&gt;=2,INDEX($GR:$GR,$JB615+2),"")</f>
      </c>
      <c r="GV615">
        <f>IF($JC615&gt;=3,INDEX($GR:$GR,$JB615+3),"")</f>
      </c>
      <c r="GW615">
        <f>IF($JC615&gt;=4,INDEX($GR:$GR,$JB615+4),"")</f>
      </c>
      <c r="GX615">
        <f>IF($JC615&gt;=5,INDEX($GR:$GR,$JB615+5),"")</f>
      </c>
      <c r="GY615">
        <f>IF($JC615&gt;=6,INDEX($GR:$GR,$JB615+6),"")</f>
      </c>
      <c r="GZ615">
        <f>IF($JC615&gt;=7,INDEX($GR:$GR,$JB615+7),"")</f>
      </c>
      <c r="HA615">
        <f>IF($JC615&gt;=8,INDEX($GR:$GR,$JB615+8),"")</f>
      </c>
      <c r="HB615">
        <f>IF($JC615&gt;=9,INDEX($GR:$GR,$JB615+9),"")</f>
      </c>
      <c r="HC615">
        <f>IF($JC615&gt;=10,INDEX($GR:$GR,$JB615+10),"")</f>
      </c>
      <c r="HD615">
        <f>IF($JC615&gt;=11,INDEX($GR:$GR,$JB615+11),"")</f>
      </c>
      <c r="HE615">
        <f>IF($JC615&gt;=12,INDEX($GR:$GR,$JB615+12),"")</f>
      </c>
      <c r="HF615">
        <f>IF($JC615&gt;=13,INDEX($GR:$GR,$JB615+13),"")</f>
      </c>
      <c r="HG615">
        <f>IF($JC615&gt;=14,INDEX($GR:$GR,$JB615+14),"")</f>
      </c>
      <c r="HH615">
        <f>IF($JC615&gt;=15,INDEX($GR:$GR,$JB615+15),"")</f>
      </c>
      <c r="HI615">
        <f>IF($JC615&gt;=16,INDEX($GR:$GR,$JB615+16),"")</f>
      </c>
      <c r="HJ615">
        <f>IF($JC615&gt;=17,INDEX($GR:$GR,$JB615+17),"")</f>
      </c>
      <c r="HK615">
        <f>IF($JC615&gt;=18,INDEX($GR:$GR,$JB615+18),"")</f>
      </c>
      <c r="HL615">
        <f>IF($JC615&gt;=19,INDEX($GR:$GR,$JB615+19),"")</f>
      </c>
      <c r="HM615">
        <f>IF($JC615&gt;=20,INDEX($GR:$GR,$JB615+20),"")</f>
      </c>
      <c r="HN615">
        <f>IF($JC615&gt;=21,INDEX($GR:$GR,$JB615+21),"")</f>
      </c>
      <c r="HO615">
        <f>IF($JC615&gt;=22,INDEX($GR:$GR,$JB615+22),"")</f>
      </c>
      <c r="HP615">
        <f>IF($JC615&gt;=23,INDEX($GR:$GR,$JB615+23),"")</f>
      </c>
      <c r="HQ615">
        <f>IF($JC615&gt;=24,INDEX($GR:$GR,$JB615+24),"")</f>
      </c>
      <c r="HR615">
        <f>IF($JC615&gt;=25,INDEX($GR:$GR,$JB615+25),"")</f>
      </c>
      <c r="HS615">
        <f>IF($JC615&gt;=26,INDEX($GR:$GR,$JB615+26),"")</f>
      </c>
      <c r="HT615">
        <f>IF($JC615&gt;=27,INDEX($GR:$GR,$JB615+27),"")</f>
      </c>
      <c r="HU615">
        <f>IF($JC615&gt;=28,INDEX($GR:$GR,$JB615+28),"")</f>
      </c>
      <c r="HV615">
        <f>IF($JC615&gt;=29,INDEX($GR:$GR,$JB615+29),"")</f>
      </c>
      <c r="HW615">
        <f>IF($JC615&gt;=30,INDEX($GR:$GR,$JB615+30),"")</f>
      </c>
      <c r="HX615">
        <f>IF($JC615&gt;=31,INDEX($GR:$GR,$JB615+31),"")</f>
      </c>
      <c r="HY615">
        <f>IF($JC615&gt;=32,INDEX($GR:$GR,$JB615+32),"")</f>
      </c>
      <c r="HZ615">
        <f>IF($JC615&gt;=33,INDEX($GR:$GR,$JB615+33),"")</f>
      </c>
      <c r="IA615">
        <f>IF($JC615&gt;=34,INDEX($GR:$GR,$JB615+34),"")</f>
      </c>
      <c r="IB615">
        <f>IF($JC615&gt;=35,INDEX($GR:$GR,$JB615+35),"")</f>
      </c>
      <c r="IC615">
        <f>IF($JC615&gt;=36,INDEX($GR:$GR,$JB615+36),"")</f>
      </c>
      <c r="ID615">
        <f>IF($JC615&gt;=37,INDEX($GR:$GR,$JB615+37),"")</f>
      </c>
      <c r="IE615">
        <f>IF($JC615&gt;=38,INDEX($GR:$GR,$JB615+38),"")</f>
      </c>
      <c r="IF615">
        <f>IF($JC615&gt;=39,INDEX($GR:$GR,$JB615+39),"")</f>
      </c>
      <c r="IG615">
        <f>IF($JC615&gt;=40,INDEX($GR:$GR,$JB615+40),"")</f>
      </c>
      <c r="IH615">
        <f>IF($JC615&gt;=41,INDEX($GR:$GR,$JB615+41),"")</f>
      </c>
      <c r="II615">
        <f>IF($JC615&gt;=42,INDEX($GR:$GR,$JB615+42),"")</f>
      </c>
      <c r="IJ615">
        <f>IF($JC615&gt;=43,INDEX($GR:$GR,$JB615+43),"")</f>
      </c>
      <c r="IK615">
        <f>IF($JC615&gt;=44,INDEX($GR:$GR,$JB615+44),"")</f>
      </c>
      <c r="IL615">
        <f>IF($JC615&gt;=45,INDEX($GR:$GR,$JB615+45),"")</f>
      </c>
      <c r="IM615">
        <f>IF($JC615&gt;=46,INDEX($GR:$GR,$JB615+46),"")</f>
      </c>
      <c r="IN615">
        <f>IF($JC615&gt;=47,INDEX($GR:$GR,$JB615+47),"")</f>
      </c>
      <c r="IO615">
        <f>IF($JC615&gt;=48,INDEX($GR:$GR,$JB615+48),"")</f>
      </c>
      <c r="IP615">
        <f>IF($JC615&gt;=49,INDEX($GR:$GR,$JB615+49),"")</f>
      </c>
      <c r="IQ615">
        <f>IF($JC615&gt;=50,INDEX($GR:$GR,$JB615+50),"")</f>
      </c>
      <c r="IR615">
        <f>IF($JC615&gt;=51,INDEX($GR:$GR,$JB615+51),"")</f>
      </c>
      <c r="IS615">
        <f>IF($JC615&gt;=52,INDEX($GR:$GR,$JB615+52),"")</f>
      </c>
      <c r="IT615">
        <f>IF($JC615&gt;=53,INDEX($GR:$GR,$JB615+53),"")</f>
      </c>
      <c r="IU615">
        <f>IF($JC615&gt;=54,INDEX($GR:$GR,$JB615+54),"")</f>
      </c>
      <c r="IV615">
        <f>IF($JC615&gt;=55,INDEX($GR:$GR,$JB615+55),"")</f>
      </c>
      <c r="IW615">
        <f>IF($JC615&gt;=56,INDEX($GR:$GR,$JB615+56),"")</f>
      </c>
      <c r="IX615">
        <f>IF($JC615&gt;=57,INDEX($GR:$GR,$JB615+57),"")</f>
      </c>
      <c r="IY615">
        <f>IF($JC615&gt;=58,INDEX($GR:$GR,$JB615+58),"")</f>
      </c>
      <c r="IZ615">
        <f>IF($JC615&gt;=59,INDEX($GR:$GR,$JB615+59),"")</f>
      </c>
      <c r="JA615">
        <f>IF($JC615&gt;=60,INDEX($GR:$GR,$JB615+60),"")</f>
      </c>
      <c r="JB615">
        <f>IFERROR(MATCH($GQ615,$GR$2:$GR$324,0)+1,0)</f>
      </c>
      <c r="JC615">
        <f>IFERROR(INDEX($GS$2:$GS$324,MATCH($GQ615,$GR$2:$GR$324,0)),0)</f>
      </c>
      <c r="JD615" t="s">
        <v>40</v>
      </c>
      <c r="JE615" t="s">
        <v>40</v>
      </c>
    </row>
    <row r="616" spans="1:265" x14ac:dyDescent="0.25">
      <c r="Q616">
        <f>IF(OR($T616="",$P616=""),"",IFERROR($T616/$P616,0))</f>
      </c>
      <c r="R616">
        <f>IF($T616="","",
SUM($S616,$U616,$Z616,$V616,$X616)*
(1-IF($AA616="",0,VALUE($AA616)/100)))</f>
      </c>
      <c r="S616">
        <f>IF($T616="","",$T616)</f>
      </c>
      <c r="U616">
        <f>IF($T616="","",
IF($N616="","",
IF(ISNUMBER(SEARCH("exempt",LOWER($N616))),0,
$T616*(VALUE(SUBSTITUTE($N616,"%",""))/100))))</f>
      </c>
      <c r="AB616">
        <f>IFERROR(IF(FIND(" - ",$K616)&gt;0,MID($K616,FIND(" - ",$K616)+3,LEN($K616)),""),"")</f>
      </c>
      <c r="AK616" t="s">
        <v>1203</v>
      </c>
      <c r="AP616">
        <f>IFERROR(LEFT($K616,FIND(" - ",$K616)-1),$K616)</f>
      </c>
      <c r="AS616">
        <f>IF($CH616&gt;=1,INDEX($AQ:$AQ,$CG616+1),"")</f>
      </c>
      <c r="AT616">
        <f>IF($CH616&gt;=2,INDEX($AQ:$AQ,$CG616+2),"")</f>
      </c>
      <c r="AU616">
        <f>IF($CH616&gt;=3,INDEX($AQ:$AQ,$CG616+3),"")</f>
      </c>
      <c r="AV616">
        <f>IF($CH616&gt;=4,INDEX($AQ:$AQ,$CG616+4),"")</f>
      </c>
      <c r="AW616">
        <f>IF($CH616&gt;=5,INDEX($AQ:$AQ,$CG616+5),"")</f>
      </c>
      <c r="AX616">
        <f>IF($CH616&gt;=6,INDEX($AQ:$AQ,$CG616+6),"")</f>
      </c>
      <c r="AY616">
        <f>IF($CH616&gt;=7,INDEX($AQ:$AQ,$CG616+7),"")</f>
      </c>
      <c r="AZ616">
        <f>IF($CH616&gt;=8,INDEX($AQ:$AQ,$CG616+8),"")</f>
      </c>
      <c r="BA616">
        <f>IF($CH616&gt;=9,INDEX($AQ:$AQ,$CG616+9),"")</f>
      </c>
      <c r="BB616">
        <f>IF($CH616&gt;=10,INDEX($AQ:$AQ,$CG616+10),"")</f>
      </c>
      <c r="BC616">
        <f>IF($CH616&gt;=11,INDEX($AQ:$AQ,$CG616+11),"")</f>
      </c>
      <c r="BD616">
        <f>IF($CH616&gt;=12,INDEX($AQ:$AQ,$CG616+12),"")</f>
      </c>
      <c r="BE616">
        <f>IF($CH616&gt;=13,INDEX($AQ:$AQ,$CG616+13),"")</f>
      </c>
      <c r="BF616">
        <f>IF($CH616&gt;=14,INDEX($AQ:$AQ,$CG616+14),"")</f>
      </c>
      <c r="BG616">
        <f>IF($CH616&gt;=15,INDEX($AQ:$AQ,$CG616+15),"")</f>
      </c>
      <c r="BH616">
        <f>IF($CH616&gt;=16,INDEX($AQ:$AQ,$CG616+16),"")</f>
      </c>
      <c r="BI616">
        <f>IF($CH616&gt;=17,INDEX($AQ:$AQ,$CG616+17),"")</f>
      </c>
      <c r="BJ616">
        <f>IF($CH616&gt;=18,INDEX($AQ:$AQ,$CG616+18),"")</f>
      </c>
      <c r="BK616">
        <f>IF($CH616&gt;=19,INDEX($AQ:$AQ,$CG616+19),"")</f>
      </c>
      <c r="BL616">
        <f>IF($CH616&gt;=20,INDEX($AQ:$AQ,$CG616+20),"")</f>
      </c>
      <c r="BM616">
        <f>IF($CH616&gt;=21,INDEX($AQ:$AQ,$CG616+21),"")</f>
      </c>
      <c r="BN616">
        <f>IF($CH616&gt;=22,INDEX($AQ:$AQ,$CG616+22),"")</f>
      </c>
      <c r="BO616">
        <f>IF($CH616&gt;=23,INDEX($AQ:$AQ,$CG616+23),"")</f>
      </c>
      <c r="BP616">
        <f>IF($CH616&gt;=24,INDEX($AQ:$AQ,$CG616+24),"")</f>
      </c>
      <c r="BQ616">
        <f>IF($CH616&gt;=25,INDEX($AQ:$AQ,$CG616+25),"")</f>
      </c>
      <c r="BR616">
        <f>IF($CH616&gt;=26,INDEX($AQ:$AQ,$CG616+26),"")</f>
      </c>
      <c r="BS616">
        <f>IF($CH616&gt;=27,INDEX($AQ:$AQ,$CG616+27),"")</f>
      </c>
      <c r="BT616">
        <f>IF($CH616&gt;=28,INDEX($AQ:$AQ,$CG616+28),"")</f>
      </c>
      <c r="BU616">
        <f>IF($CH616&gt;=29,INDEX($AQ:$AQ,$CG616+29),"")</f>
      </c>
      <c r="BV616">
        <f>IF($CH616&gt;=30,INDEX($AQ:$AQ,$CG616+30),"")</f>
      </c>
      <c r="BW616">
        <f>IF($CH616&gt;=31,INDEX($AQ:$AQ,$CG616+31),"")</f>
      </c>
      <c r="BX616">
        <f>IF($CH616&gt;=32,INDEX($AQ:$AQ,$CG616+32),"")</f>
      </c>
      <c r="BY616">
        <f>IF($CH616&gt;=33,INDEX($AQ:$AQ,$CG616+33),"")</f>
      </c>
      <c r="BZ616">
        <f>IF($CH616&gt;=34,INDEX($AQ:$AQ,$CG616+34),"")</f>
      </c>
      <c r="CA616">
        <f>IF($CH616&gt;=35,INDEX($AQ:$AQ,$CG616+35),"")</f>
      </c>
      <c r="CB616">
        <f>IF($CH616&gt;=36,INDEX($AQ:$AQ,$CG616+36),"")</f>
      </c>
      <c r="CC616">
        <f>IF($CH616&gt;=37,INDEX($AQ:$AQ,$CG616+37),"")</f>
      </c>
      <c r="CD616">
        <f>IF($CH616&gt;=38,INDEX($AQ:$AQ,$CG616+38),"")</f>
      </c>
      <c r="CE616">
        <f>IF($CH616&gt;=39,INDEX($AQ:$AQ,$CG616+39),"")</f>
      </c>
      <c r="CF616">
        <f>IF($CH616&gt;=40,INDEX($AQ:$AQ,$CG616+40),"")</f>
      </c>
      <c r="CG616">
        <f>IFERROR(MATCH($AP616,$AQ$2:$AQ$134,0)+1,0)</f>
      </c>
      <c r="CH616">
        <f>IFERROR(INDEX($AR$2:$AR$134,MATCH($AP616,$AQ$2:$AQ$134,0)),0)</f>
      </c>
      <c r="CI616">
        <f>IFERROR(LEFT($L616,FIND(" - ",$L616)-1),$L616)</f>
      </c>
      <c r="CL616">
        <f>IF($DG616&gt;=1,INDEX($CJ:$CJ,$DF616+1),"")</f>
      </c>
      <c r="CM616">
        <f>IF($DG616&gt;=2,INDEX($CJ:$CJ,$DF616+2),"")</f>
      </c>
      <c r="CN616">
        <f>IF($DG616&gt;=3,INDEX($CJ:$CJ,$DF616+3),"")</f>
      </c>
      <c r="CO616">
        <f>IF($DG616&gt;=4,INDEX($CJ:$CJ,$DF616+4),"")</f>
      </c>
      <c r="CP616">
        <f>IF($DG616&gt;=5,INDEX($CJ:$CJ,$DF616+5),"")</f>
      </c>
      <c r="CQ616">
        <f>IF($DG616&gt;=6,INDEX($CJ:$CJ,$DF616+6),"")</f>
      </c>
      <c r="CR616">
        <f>IF($DG616&gt;=7,INDEX($CJ:$CJ,$DF616+7),"")</f>
      </c>
      <c r="CS616">
        <f>IF($DG616&gt;=8,INDEX($CJ:$CJ,$DF616+8),"")</f>
      </c>
      <c r="CT616">
        <f>IF($DG616&gt;=9,INDEX($CJ:$CJ,$DF616+9),"")</f>
      </c>
      <c r="CU616">
        <f>IF($DG616&gt;=10,INDEX($CJ:$CJ,$DF616+10),"")</f>
      </c>
      <c r="CV616">
        <f>IF($DG616&gt;=11,INDEX($CJ:$CJ,$DF616+11),"")</f>
      </c>
      <c r="CW616">
        <f>IF($DG616&gt;=12,INDEX($CJ:$CJ,$DF616+12),"")</f>
      </c>
      <c r="CX616">
        <f>IF($DG616&gt;=13,INDEX($CJ:$CJ,$DF616+13),"")</f>
      </c>
      <c r="CY616">
        <f>IF($DG616&gt;=14,INDEX($CJ:$CJ,$DF616+14),"")</f>
      </c>
      <c r="CZ616">
        <f>IF($DG616&gt;=15,INDEX($CJ:$CJ,$DF616+15),"")</f>
      </c>
      <c r="DA616">
        <f>IF($DG616&gt;=16,INDEX($CJ:$CJ,$DF616+16),"")</f>
      </c>
      <c r="DB616">
        <f>IF($DG616&gt;=17,INDEX($CJ:$CJ,$DF616+17),"")</f>
      </c>
      <c r="DC616">
        <f>IF($DG616&gt;=18,INDEX($CJ:$CJ,$DF616+18),"")</f>
      </c>
      <c r="DD616">
        <f>IF($DG616&gt;=19,INDEX($CJ:$CJ,$DF616+19),"")</f>
      </c>
      <c r="DE616">
        <f>IF($DG616&gt;=20,INDEX($CJ:$CJ,$DF616+20),"")</f>
      </c>
      <c r="DF616">
        <f>IFERROR(MATCH($CI616,$CJ$2:$CJ$263,0)+1,0)</f>
      </c>
      <c r="DG616">
        <f>IFERROR(INDEX($CK$2:$CK$263,MATCH($CI616,$CJ$2:$CJ$263,0)),0)</f>
      </c>
      <c r="DH616">
        <f>IFERROR(INDEX($AO:$AO,MATCH($N616,$AN:$AN,0))&amp;"","")</f>
      </c>
      <c r="DL616">
        <f>IF($GO616&gt;=1,INDEX($DI:$DI,$GN616+1),"")</f>
      </c>
      <c r="DM616">
        <f>IF($GO616&gt;=2,INDEX($DI:$DI,$GN616+2),"")</f>
      </c>
      <c r="DN616">
        <f>IF($GO616&gt;=3,INDEX($DI:$DI,$GN616+3),"")</f>
      </c>
      <c r="DO616">
        <f>IF($GO616&gt;=4,INDEX($DI:$DI,$GN616+4),"")</f>
      </c>
      <c r="DP616">
        <f>IF($GO616&gt;=5,INDEX($DI:$DI,$GN616+5),"")</f>
      </c>
      <c r="DQ616">
        <f>IF($GO616&gt;=6,INDEX($DI:$DI,$GN616+6),"")</f>
      </c>
      <c r="DR616">
        <f>IF($GO616&gt;=7,INDEX($DI:$DI,$GN616+7),"")</f>
      </c>
      <c r="DS616">
        <f>IF($GO616&gt;=8,INDEX($DI:$DI,$GN616+8),"")</f>
      </c>
      <c r="DT616">
        <f>IF($GO616&gt;=9,INDEX($DI:$DI,$GN616+9),"")</f>
      </c>
      <c r="DU616">
        <f>IF($GO616&gt;=10,INDEX($DI:$DI,$GN616+10),"")</f>
      </c>
      <c r="DV616">
        <f>IF($GO616&gt;=11,INDEX($DI:$DI,$GN616+11),"")</f>
      </c>
      <c r="DW616">
        <f>IF($GO616&gt;=12,INDEX($DI:$DI,$GN616+12),"")</f>
      </c>
      <c r="DX616">
        <f>IF($GO616&gt;=13,INDEX($DI:$DI,$GN616+13),"")</f>
      </c>
      <c r="DY616">
        <f>IF($GO616&gt;=14,INDEX($DI:$DI,$GN616+14),"")</f>
      </c>
      <c r="DZ616">
        <f>IF($GO616&gt;=15,INDEX($DI:$DI,$GN616+15),"")</f>
      </c>
      <c r="EA616">
        <f>IF($GO616&gt;=16,INDEX($DI:$DI,$GN616+16),"")</f>
      </c>
      <c r="EB616">
        <f>IF($GO616&gt;=17,INDEX($DI:$DI,$GN616+17),"")</f>
      </c>
      <c r="EC616">
        <f>IF($GO616&gt;=18,INDEX($DI:$DI,$GN616+18),"")</f>
      </c>
      <c r="ED616">
        <f>IF($GO616&gt;=19,INDEX($DI:$DI,$GN616+19),"")</f>
      </c>
      <c r="EE616">
        <f>IF($GO616&gt;=20,INDEX($DI:$DI,$GN616+20),"")</f>
      </c>
      <c r="EF616">
        <f>IF($GO616&gt;=21,INDEX($DI:$DI,$GN616+21),"")</f>
      </c>
      <c r="EG616">
        <f>IF($GO616&gt;=22,INDEX($DI:$DI,$GN616+22),"")</f>
      </c>
      <c r="EH616">
        <f>IF($GO616&gt;=23,INDEX($DI:$DI,$GN616+23),"")</f>
      </c>
      <c r="EI616">
        <f>IF($GO616&gt;=24,INDEX($DI:$DI,$GN616+24),"")</f>
      </c>
      <c r="EJ616">
        <f>IF($GO616&gt;=25,INDEX($DI:$DI,$GN616+25),"")</f>
      </c>
      <c r="EK616">
        <f>IF($GO616&gt;=26,INDEX($DI:$DI,$GN616+26),"")</f>
      </c>
      <c r="EL616">
        <f>IF($GO616&gt;=27,INDEX($DI:$DI,$GN616+27),"")</f>
      </c>
      <c r="EM616">
        <f>IF($GO616&gt;=28,INDEX($DI:$DI,$GN616+28),"")</f>
      </c>
      <c r="EN616">
        <f>IF($GO616&gt;=29,INDEX($DI:$DI,$GN616+29),"")</f>
      </c>
      <c r="EO616">
        <f>IF($GO616&gt;=30,INDEX($DI:$DI,$GN616+30),"")</f>
      </c>
      <c r="EP616">
        <f>IF($GO616&gt;=31,INDEX($DI:$DI,$GN616+31),"")</f>
      </c>
      <c r="EQ616">
        <f>IF($GO616&gt;=32,INDEX($DI:$DI,$GN616+32),"")</f>
      </c>
      <c r="ER616">
        <f>IF($GO616&gt;=33,INDEX($DI:$DI,$GN616+33),"")</f>
      </c>
      <c r="ES616">
        <f>IF($GO616&gt;=34,INDEX($DI:$DI,$GN616+34),"")</f>
      </c>
      <c r="ET616">
        <f>IF($GO616&gt;=35,INDEX($DI:$DI,$GN616+35),"")</f>
      </c>
      <c r="EU616">
        <f>IF($GO616&gt;=36,INDEX($DI:$DI,$GN616+36),"")</f>
      </c>
      <c r="EV616">
        <f>IF($GO616&gt;=37,INDEX($DI:$DI,$GN616+37),"")</f>
      </c>
      <c r="EW616">
        <f>IF($GO616&gt;=38,INDEX($DI:$DI,$GN616+38),"")</f>
      </c>
      <c r="EX616">
        <f>IF($GO616&gt;=39,INDEX($DI:$DI,$GN616+39),"")</f>
      </c>
      <c r="EY616">
        <f>IF($GO616&gt;=40,INDEX($DI:$DI,$GN616+40),"")</f>
      </c>
      <c r="EZ616">
        <f>IF($GO616&gt;=1,INDEX($DJ:$DJ,$GN616+1),"")</f>
      </c>
      <c r="FA616">
        <f>IF($GO616&gt;=2,INDEX($DJ:$DJ,$GN616+2),"")</f>
      </c>
      <c r="FB616">
        <f>IF($GO616&gt;=3,INDEX($DJ:$DJ,$GN616+3),"")</f>
      </c>
      <c r="FC616">
        <f>IF($GO616&gt;=4,INDEX($DJ:$DJ,$GN616+4),"")</f>
      </c>
      <c r="FD616">
        <f>IF($GO616&gt;=5,INDEX($DJ:$DJ,$GN616+5),"")</f>
      </c>
      <c r="FE616">
        <f>IF($GO616&gt;=6,INDEX($DJ:$DJ,$GN616+6),"")</f>
      </c>
      <c r="FF616">
        <f>IF($GO616&gt;=7,INDEX($DJ:$DJ,$GN616+7),"")</f>
      </c>
      <c r="FG616">
        <f>IF($GO616&gt;=8,INDEX($DJ:$DJ,$GN616+8),"")</f>
      </c>
      <c r="FH616">
        <f>IF($GO616&gt;=9,INDEX($DJ:$DJ,$GN616+9),"")</f>
      </c>
      <c r="FI616">
        <f>IF($GO616&gt;=10,INDEX($DJ:$DJ,$GN616+10),"")</f>
      </c>
      <c r="FJ616">
        <f>IF($GO616&gt;=11,INDEX($DJ:$DJ,$GN616+11),"")</f>
      </c>
      <c r="FK616">
        <f>IF($GO616&gt;=12,INDEX($DJ:$DJ,$GN616+12),"")</f>
      </c>
      <c r="FL616">
        <f>IF($GO616&gt;=13,INDEX($DJ:$DJ,$GN616+13),"")</f>
      </c>
      <c r="FM616">
        <f>IF($GO616&gt;=14,INDEX($DJ:$DJ,$GN616+14),"")</f>
      </c>
      <c r="FN616">
        <f>IF($GO616&gt;=15,INDEX($DJ:$DJ,$GN616+15),"")</f>
      </c>
      <c r="FO616">
        <f>IF($GO616&gt;=16,INDEX($DJ:$DJ,$GN616+16),"")</f>
      </c>
      <c r="FP616">
        <f>IF($GO616&gt;=17,INDEX($DJ:$DJ,$GN616+17),"")</f>
      </c>
      <c r="FQ616">
        <f>IF($GO616&gt;=18,INDEX($DJ:$DJ,$GN616+18),"")</f>
      </c>
      <c r="FR616">
        <f>IF($GO616&gt;=19,INDEX($DJ:$DJ,$GN616+19),"")</f>
      </c>
      <c r="FS616">
        <f>IF($GO616&gt;=20,INDEX($DJ:$DJ,$GN616+20),"")</f>
      </c>
      <c r="FT616">
        <f>IF($GO616&gt;=21,INDEX($DJ:$DJ,$GN616+21),"")</f>
      </c>
      <c r="FU616">
        <f>IF($GO616&gt;=22,INDEX($DJ:$DJ,$GN616+22),"")</f>
      </c>
      <c r="FV616">
        <f>IF($GO616&gt;=23,INDEX($DJ:$DJ,$GN616+23),"")</f>
      </c>
      <c r="FW616">
        <f>IF($GO616&gt;=24,INDEX($DJ:$DJ,$GN616+24),"")</f>
      </c>
      <c r="FX616">
        <f>IF($GO616&gt;=25,INDEX($DJ:$DJ,$GN616+25),"")</f>
      </c>
      <c r="FY616">
        <f>IF($GO616&gt;=26,INDEX($DJ:$DJ,$GN616+26),"")</f>
      </c>
      <c r="FZ616">
        <f>IF($GO616&gt;=27,INDEX($DJ:$DJ,$GN616+27),"")</f>
      </c>
      <c r="GA616">
        <f>IF($GO616&gt;=28,INDEX($DJ:$DJ,$GN616+28),"")</f>
      </c>
      <c r="GB616">
        <f>IF($GO616&gt;=29,INDEX($DJ:$DJ,$GN616+29),"")</f>
      </c>
      <c r="GC616">
        <f>IF($GO616&gt;=30,INDEX($DJ:$DJ,$GN616+30),"")</f>
      </c>
      <c r="GD616">
        <f>IF($GO616&gt;=31,INDEX($DJ:$DJ,$GN616+31),"")</f>
      </c>
      <c r="GE616">
        <f>IF($GO616&gt;=32,INDEX($DJ:$DJ,$GN616+32),"")</f>
      </c>
      <c r="GF616">
        <f>IF($GO616&gt;=33,INDEX($DJ:$DJ,$GN616+33),"")</f>
      </c>
      <c r="GG616">
        <f>IF($GO616&gt;=34,INDEX($DJ:$DJ,$GN616+34),"")</f>
      </c>
      <c r="GH616">
        <f>IF($GO616&gt;=35,INDEX($DJ:$DJ,$GN616+35),"")</f>
      </c>
      <c r="GI616">
        <f>IF($GO616&gt;=36,INDEX($DJ:$DJ,$GN616+36),"")</f>
      </c>
      <c r="GJ616">
        <f>IF($GO616&gt;=37,INDEX($DJ:$DJ,$GN616+37),"")</f>
      </c>
      <c r="GK616">
        <f>IF($GO616&gt;=38,INDEX($DJ:$DJ,$GN616+38),"")</f>
      </c>
      <c r="GL616">
        <f>IF($GO616&gt;=39,INDEX($DJ:$DJ,$GN616+39),"")</f>
      </c>
      <c r="GM616">
        <f>IF($GO616&gt;=40,INDEX($DJ:$DJ,$GN616+40),"")</f>
      </c>
      <c r="GN616">
        <f>IFERROR(MATCH($DH616,$DI$2:$DI$148,0)+1,0)</f>
      </c>
      <c r="GO616">
        <f>IFERROR(INDEX($DK$2:$DK$148,MATCH($DH616,$DI$2:$DI$148,0)),0)</f>
      </c>
      <c r="GP616">
        <f>IFERROR(MATCH($Y616,$DL$616:$EY$616,0),0)</f>
      </c>
      <c r="GQ616">
        <f>IF($GP616&gt;0,INDEX($EZ$616:$GM$616,$GP616),"")</f>
      </c>
      <c r="GT616">
        <f>IF($JC616&gt;=1,INDEX($GR:$GR,$JB616+1),"")</f>
      </c>
      <c r="GU616">
        <f>IF($JC616&gt;=2,INDEX($GR:$GR,$JB616+2),"")</f>
      </c>
      <c r="GV616">
        <f>IF($JC616&gt;=3,INDEX($GR:$GR,$JB616+3),"")</f>
      </c>
      <c r="GW616">
        <f>IF($JC616&gt;=4,INDEX($GR:$GR,$JB616+4),"")</f>
      </c>
      <c r="GX616">
        <f>IF($JC616&gt;=5,INDEX($GR:$GR,$JB616+5),"")</f>
      </c>
      <c r="GY616">
        <f>IF($JC616&gt;=6,INDEX($GR:$GR,$JB616+6),"")</f>
      </c>
      <c r="GZ616">
        <f>IF($JC616&gt;=7,INDEX($GR:$GR,$JB616+7),"")</f>
      </c>
      <c r="HA616">
        <f>IF($JC616&gt;=8,INDEX($GR:$GR,$JB616+8),"")</f>
      </c>
      <c r="HB616">
        <f>IF($JC616&gt;=9,INDEX($GR:$GR,$JB616+9),"")</f>
      </c>
      <c r="HC616">
        <f>IF($JC616&gt;=10,INDEX($GR:$GR,$JB616+10),"")</f>
      </c>
      <c r="HD616">
        <f>IF($JC616&gt;=11,INDEX($GR:$GR,$JB616+11),"")</f>
      </c>
      <c r="HE616">
        <f>IF($JC616&gt;=12,INDEX($GR:$GR,$JB616+12),"")</f>
      </c>
      <c r="HF616">
        <f>IF($JC616&gt;=13,INDEX($GR:$GR,$JB616+13),"")</f>
      </c>
      <c r="HG616">
        <f>IF($JC616&gt;=14,INDEX($GR:$GR,$JB616+14),"")</f>
      </c>
      <c r="HH616">
        <f>IF($JC616&gt;=15,INDEX($GR:$GR,$JB616+15),"")</f>
      </c>
      <c r="HI616">
        <f>IF($JC616&gt;=16,INDEX($GR:$GR,$JB616+16),"")</f>
      </c>
      <c r="HJ616">
        <f>IF($JC616&gt;=17,INDEX($GR:$GR,$JB616+17),"")</f>
      </c>
      <c r="HK616">
        <f>IF($JC616&gt;=18,INDEX($GR:$GR,$JB616+18),"")</f>
      </c>
      <c r="HL616">
        <f>IF($JC616&gt;=19,INDEX($GR:$GR,$JB616+19),"")</f>
      </c>
      <c r="HM616">
        <f>IF($JC616&gt;=20,INDEX($GR:$GR,$JB616+20),"")</f>
      </c>
      <c r="HN616">
        <f>IF($JC616&gt;=21,INDEX($GR:$GR,$JB616+21),"")</f>
      </c>
      <c r="HO616">
        <f>IF($JC616&gt;=22,INDEX($GR:$GR,$JB616+22),"")</f>
      </c>
      <c r="HP616">
        <f>IF($JC616&gt;=23,INDEX($GR:$GR,$JB616+23),"")</f>
      </c>
      <c r="HQ616">
        <f>IF($JC616&gt;=24,INDEX($GR:$GR,$JB616+24),"")</f>
      </c>
      <c r="HR616">
        <f>IF($JC616&gt;=25,INDEX($GR:$GR,$JB616+25),"")</f>
      </c>
      <c r="HS616">
        <f>IF($JC616&gt;=26,INDEX($GR:$GR,$JB616+26),"")</f>
      </c>
      <c r="HT616">
        <f>IF($JC616&gt;=27,INDEX($GR:$GR,$JB616+27),"")</f>
      </c>
      <c r="HU616">
        <f>IF($JC616&gt;=28,INDEX($GR:$GR,$JB616+28),"")</f>
      </c>
      <c r="HV616">
        <f>IF($JC616&gt;=29,INDEX($GR:$GR,$JB616+29),"")</f>
      </c>
      <c r="HW616">
        <f>IF($JC616&gt;=30,INDEX($GR:$GR,$JB616+30),"")</f>
      </c>
      <c r="HX616">
        <f>IF($JC616&gt;=31,INDEX($GR:$GR,$JB616+31),"")</f>
      </c>
      <c r="HY616">
        <f>IF($JC616&gt;=32,INDEX($GR:$GR,$JB616+32),"")</f>
      </c>
      <c r="HZ616">
        <f>IF($JC616&gt;=33,INDEX($GR:$GR,$JB616+33),"")</f>
      </c>
      <c r="IA616">
        <f>IF($JC616&gt;=34,INDEX($GR:$GR,$JB616+34),"")</f>
      </c>
      <c r="IB616">
        <f>IF($JC616&gt;=35,INDEX($GR:$GR,$JB616+35),"")</f>
      </c>
      <c r="IC616">
        <f>IF($JC616&gt;=36,INDEX($GR:$GR,$JB616+36),"")</f>
      </c>
      <c r="ID616">
        <f>IF($JC616&gt;=37,INDEX($GR:$GR,$JB616+37),"")</f>
      </c>
      <c r="IE616">
        <f>IF($JC616&gt;=38,INDEX($GR:$GR,$JB616+38),"")</f>
      </c>
      <c r="IF616">
        <f>IF($JC616&gt;=39,INDEX($GR:$GR,$JB616+39),"")</f>
      </c>
      <c r="IG616">
        <f>IF($JC616&gt;=40,INDEX($GR:$GR,$JB616+40),"")</f>
      </c>
      <c r="IH616">
        <f>IF($JC616&gt;=41,INDEX($GR:$GR,$JB616+41),"")</f>
      </c>
      <c r="II616">
        <f>IF($JC616&gt;=42,INDEX($GR:$GR,$JB616+42),"")</f>
      </c>
      <c r="IJ616">
        <f>IF($JC616&gt;=43,INDEX($GR:$GR,$JB616+43),"")</f>
      </c>
      <c r="IK616">
        <f>IF($JC616&gt;=44,INDEX($GR:$GR,$JB616+44),"")</f>
      </c>
      <c r="IL616">
        <f>IF($JC616&gt;=45,INDEX($GR:$GR,$JB616+45),"")</f>
      </c>
      <c r="IM616">
        <f>IF($JC616&gt;=46,INDEX($GR:$GR,$JB616+46),"")</f>
      </c>
      <c r="IN616">
        <f>IF($JC616&gt;=47,INDEX($GR:$GR,$JB616+47),"")</f>
      </c>
      <c r="IO616">
        <f>IF($JC616&gt;=48,INDEX($GR:$GR,$JB616+48),"")</f>
      </c>
      <c r="IP616">
        <f>IF($JC616&gt;=49,INDEX($GR:$GR,$JB616+49),"")</f>
      </c>
      <c r="IQ616">
        <f>IF($JC616&gt;=50,INDEX($GR:$GR,$JB616+50),"")</f>
      </c>
      <c r="IR616">
        <f>IF($JC616&gt;=51,INDEX($GR:$GR,$JB616+51),"")</f>
      </c>
      <c r="IS616">
        <f>IF($JC616&gt;=52,INDEX($GR:$GR,$JB616+52),"")</f>
      </c>
      <c r="IT616">
        <f>IF($JC616&gt;=53,INDEX($GR:$GR,$JB616+53),"")</f>
      </c>
      <c r="IU616">
        <f>IF($JC616&gt;=54,INDEX($GR:$GR,$JB616+54),"")</f>
      </c>
      <c r="IV616">
        <f>IF($JC616&gt;=55,INDEX($GR:$GR,$JB616+55),"")</f>
      </c>
      <c r="IW616">
        <f>IF($JC616&gt;=56,INDEX($GR:$GR,$JB616+56),"")</f>
      </c>
      <c r="IX616">
        <f>IF($JC616&gt;=57,INDEX($GR:$GR,$JB616+57),"")</f>
      </c>
      <c r="IY616">
        <f>IF($JC616&gt;=58,INDEX($GR:$GR,$JB616+58),"")</f>
      </c>
      <c r="IZ616">
        <f>IF($JC616&gt;=59,INDEX($GR:$GR,$JB616+59),"")</f>
      </c>
      <c r="JA616">
        <f>IF($JC616&gt;=60,INDEX($GR:$GR,$JB616+60),"")</f>
      </c>
      <c r="JB616">
        <f>IFERROR(MATCH($GQ616,$GR$2:$GR$324,0)+1,0)</f>
      </c>
      <c r="JC616">
        <f>IFERROR(INDEX($GS$2:$GS$324,MATCH($GQ616,$GR$2:$GR$324,0)),0)</f>
      </c>
      <c r="JD616" t="s">
        <v>40</v>
      </c>
      <c r="JE616" t="s">
        <v>40</v>
      </c>
    </row>
    <row r="617" spans="1:265" x14ac:dyDescent="0.25">
      <c r="Q617">
        <f>IF(OR($T617="",$P617=""),"",IFERROR($T617/$P617,0))</f>
      </c>
      <c r="R617">
        <f>IF($T617="","",
SUM($S617,$U617,$Z617,$V617,$X617)*
(1-IF($AA617="",0,VALUE($AA617)/100)))</f>
      </c>
      <c r="S617">
        <f>IF($T617="","",$T617)</f>
      </c>
      <c r="U617">
        <f>IF($T617="","",
IF($N617="","",
IF(ISNUMBER(SEARCH("exempt",LOWER($N617))),0,
$T617*(VALUE(SUBSTITUTE($N617,"%",""))/100))))</f>
      </c>
      <c r="AB617">
        <f>IFERROR(IF(FIND(" - ",$K617)&gt;0,MID($K617,FIND(" - ",$K617)+3,LEN($K617)),""),"")</f>
      </c>
      <c r="AK617" t="s">
        <v>1204</v>
      </c>
      <c r="AP617">
        <f>IFERROR(LEFT($K617,FIND(" - ",$K617)-1),$K617)</f>
      </c>
      <c r="AS617">
        <f>IF($CH617&gt;=1,INDEX($AQ:$AQ,$CG617+1),"")</f>
      </c>
      <c r="AT617">
        <f>IF($CH617&gt;=2,INDEX($AQ:$AQ,$CG617+2),"")</f>
      </c>
      <c r="AU617">
        <f>IF($CH617&gt;=3,INDEX($AQ:$AQ,$CG617+3),"")</f>
      </c>
      <c r="AV617">
        <f>IF($CH617&gt;=4,INDEX($AQ:$AQ,$CG617+4),"")</f>
      </c>
      <c r="AW617">
        <f>IF($CH617&gt;=5,INDEX($AQ:$AQ,$CG617+5),"")</f>
      </c>
      <c r="AX617">
        <f>IF($CH617&gt;=6,INDEX($AQ:$AQ,$CG617+6),"")</f>
      </c>
      <c r="AY617">
        <f>IF($CH617&gt;=7,INDEX($AQ:$AQ,$CG617+7),"")</f>
      </c>
      <c r="AZ617">
        <f>IF($CH617&gt;=8,INDEX($AQ:$AQ,$CG617+8),"")</f>
      </c>
      <c r="BA617">
        <f>IF($CH617&gt;=9,INDEX($AQ:$AQ,$CG617+9),"")</f>
      </c>
      <c r="BB617">
        <f>IF($CH617&gt;=10,INDEX($AQ:$AQ,$CG617+10),"")</f>
      </c>
      <c r="BC617">
        <f>IF($CH617&gt;=11,INDEX($AQ:$AQ,$CG617+11),"")</f>
      </c>
      <c r="BD617">
        <f>IF($CH617&gt;=12,INDEX($AQ:$AQ,$CG617+12),"")</f>
      </c>
      <c r="BE617">
        <f>IF($CH617&gt;=13,INDEX($AQ:$AQ,$CG617+13),"")</f>
      </c>
      <c r="BF617">
        <f>IF($CH617&gt;=14,INDEX($AQ:$AQ,$CG617+14),"")</f>
      </c>
      <c r="BG617">
        <f>IF($CH617&gt;=15,INDEX($AQ:$AQ,$CG617+15),"")</f>
      </c>
      <c r="BH617">
        <f>IF($CH617&gt;=16,INDEX($AQ:$AQ,$CG617+16),"")</f>
      </c>
      <c r="BI617">
        <f>IF($CH617&gt;=17,INDEX($AQ:$AQ,$CG617+17),"")</f>
      </c>
      <c r="BJ617">
        <f>IF($CH617&gt;=18,INDEX($AQ:$AQ,$CG617+18),"")</f>
      </c>
      <c r="BK617">
        <f>IF($CH617&gt;=19,INDEX($AQ:$AQ,$CG617+19),"")</f>
      </c>
      <c r="BL617">
        <f>IF($CH617&gt;=20,INDEX($AQ:$AQ,$CG617+20),"")</f>
      </c>
      <c r="BM617">
        <f>IF($CH617&gt;=21,INDEX($AQ:$AQ,$CG617+21),"")</f>
      </c>
      <c r="BN617">
        <f>IF($CH617&gt;=22,INDEX($AQ:$AQ,$CG617+22),"")</f>
      </c>
      <c r="BO617">
        <f>IF($CH617&gt;=23,INDEX($AQ:$AQ,$CG617+23),"")</f>
      </c>
      <c r="BP617">
        <f>IF($CH617&gt;=24,INDEX($AQ:$AQ,$CG617+24),"")</f>
      </c>
      <c r="BQ617">
        <f>IF($CH617&gt;=25,INDEX($AQ:$AQ,$CG617+25),"")</f>
      </c>
      <c r="BR617">
        <f>IF($CH617&gt;=26,INDEX($AQ:$AQ,$CG617+26),"")</f>
      </c>
      <c r="BS617">
        <f>IF($CH617&gt;=27,INDEX($AQ:$AQ,$CG617+27),"")</f>
      </c>
      <c r="BT617">
        <f>IF($CH617&gt;=28,INDEX($AQ:$AQ,$CG617+28),"")</f>
      </c>
      <c r="BU617">
        <f>IF($CH617&gt;=29,INDEX($AQ:$AQ,$CG617+29),"")</f>
      </c>
      <c r="BV617">
        <f>IF($CH617&gt;=30,INDEX($AQ:$AQ,$CG617+30),"")</f>
      </c>
      <c r="BW617">
        <f>IF($CH617&gt;=31,INDEX($AQ:$AQ,$CG617+31),"")</f>
      </c>
      <c r="BX617">
        <f>IF($CH617&gt;=32,INDEX($AQ:$AQ,$CG617+32),"")</f>
      </c>
      <c r="BY617">
        <f>IF($CH617&gt;=33,INDEX($AQ:$AQ,$CG617+33),"")</f>
      </c>
      <c r="BZ617">
        <f>IF($CH617&gt;=34,INDEX($AQ:$AQ,$CG617+34),"")</f>
      </c>
      <c r="CA617">
        <f>IF($CH617&gt;=35,INDEX($AQ:$AQ,$CG617+35),"")</f>
      </c>
      <c r="CB617">
        <f>IF($CH617&gt;=36,INDEX($AQ:$AQ,$CG617+36),"")</f>
      </c>
      <c r="CC617">
        <f>IF($CH617&gt;=37,INDEX($AQ:$AQ,$CG617+37),"")</f>
      </c>
      <c r="CD617">
        <f>IF($CH617&gt;=38,INDEX($AQ:$AQ,$CG617+38),"")</f>
      </c>
      <c r="CE617">
        <f>IF($CH617&gt;=39,INDEX($AQ:$AQ,$CG617+39),"")</f>
      </c>
      <c r="CF617">
        <f>IF($CH617&gt;=40,INDEX($AQ:$AQ,$CG617+40),"")</f>
      </c>
      <c r="CG617">
        <f>IFERROR(MATCH($AP617,$AQ$2:$AQ$134,0)+1,0)</f>
      </c>
      <c r="CH617">
        <f>IFERROR(INDEX($AR$2:$AR$134,MATCH($AP617,$AQ$2:$AQ$134,0)),0)</f>
      </c>
      <c r="CI617">
        <f>IFERROR(LEFT($L617,FIND(" - ",$L617)-1),$L617)</f>
      </c>
      <c r="CL617">
        <f>IF($DG617&gt;=1,INDEX($CJ:$CJ,$DF617+1),"")</f>
      </c>
      <c r="CM617">
        <f>IF($DG617&gt;=2,INDEX($CJ:$CJ,$DF617+2),"")</f>
      </c>
      <c r="CN617">
        <f>IF($DG617&gt;=3,INDEX($CJ:$CJ,$DF617+3),"")</f>
      </c>
      <c r="CO617">
        <f>IF($DG617&gt;=4,INDEX($CJ:$CJ,$DF617+4),"")</f>
      </c>
      <c r="CP617">
        <f>IF($DG617&gt;=5,INDEX($CJ:$CJ,$DF617+5),"")</f>
      </c>
      <c r="CQ617">
        <f>IF($DG617&gt;=6,INDEX($CJ:$CJ,$DF617+6),"")</f>
      </c>
      <c r="CR617">
        <f>IF($DG617&gt;=7,INDEX($CJ:$CJ,$DF617+7),"")</f>
      </c>
      <c r="CS617">
        <f>IF($DG617&gt;=8,INDEX($CJ:$CJ,$DF617+8),"")</f>
      </c>
      <c r="CT617">
        <f>IF($DG617&gt;=9,INDEX($CJ:$CJ,$DF617+9),"")</f>
      </c>
      <c r="CU617">
        <f>IF($DG617&gt;=10,INDEX($CJ:$CJ,$DF617+10),"")</f>
      </c>
      <c r="CV617">
        <f>IF($DG617&gt;=11,INDEX($CJ:$CJ,$DF617+11),"")</f>
      </c>
      <c r="CW617">
        <f>IF($DG617&gt;=12,INDEX($CJ:$CJ,$DF617+12),"")</f>
      </c>
      <c r="CX617">
        <f>IF($DG617&gt;=13,INDEX($CJ:$CJ,$DF617+13),"")</f>
      </c>
      <c r="CY617">
        <f>IF($DG617&gt;=14,INDEX($CJ:$CJ,$DF617+14),"")</f>
      </c>
      <c r="CZ617">
        <f>IF($DG617&gt;=15,INDEX($CJ:$CJ,$DF617+15),"")</f>
      </c>
      <c r="DA617">
        <f>IF($DG617&gt;=16,INDEX($CJ:$CJ,$DF617+16),"")</f>
      </c>
      <c r="DB617">
        <f>IF($DG617&gt;=17,INDEX($CJ:$CJ,$DF617+17),"")</f>
      </c>
      <c r="DC617">
        <f>IF($DG617&gt;=18,INDEX($CJ:$CJ,$DF617+18),"")</f>
      </c>
      <c r="DD617">
        <f>IF($DG617&gt;=19,INDEX($CJ:$CJ,$DF617+19),"")</f>
      </c>
      <c r="DE617">
        <f>IF($DG617&gt;=20,INDEX($CJ:$CJ,$DF617+20),"")</f>
      </c>
      <c r="DF617">
        <f>IFERROR(MATCH($CI617,$CJ$2:$CJ$263,0)+1,0)</f>
      </c>
      <c r="DG617">
        <f>IFERROR(INDEX($CK$2:$CK$263,MATCH($CI617,$CJ$2:$CJ$263,0)),0)</f>
      </c>
      <c r="DH617">
        <f>IFERROR(INDEX($AO:$AO,MATCH($N617,$AN:$AN,0))&amp;"","")</f>
      </c>
      <c r="DL617">
        <f>IF($GO617&gt;=1,INDEX($DI:$DI,$GN617+1),"")</f>
      </c>
      <c r="DM617">
        <f>IF($GO617&gt;=2,INDEX($DI:$DI,$GN617+2),"")</f>
      </c>
      <c r="DN617">
        <f>IF($GO617&gt;=3,INDEX($DI:$DI,$GN617+3),"")</f>
      </c>
      <c r="DO617">
        <f>IF($GO617&gt;=4,INDEX($DI:$DI,$GN617+4),"")</f>
      </c>
      <c r="DP617">
        <f>IF($GO617&gt;=5,INDEX($DI:$DI,$GN617+5),"")</f>
      </c>
      <c r="DQ617">
        <f>IF($GO617&gt;=6,INDEX($DI:$DI,$GN617+6),"")</f>
      </c>
      <c r="DR617">
        <f>IF($GO617&gt;=7,INDEX($DI:$DI,$GN617+7),"")</f>
      </c>
      <c r="DS617">
        <f>IF($GO617&gt;=8,INDEX($DI:$DI,$GN617+8),"")</f>
      </c>
      <c r="DT617">
        <f>IF($GO617&gt;=9,INDEX($DI:$DI,$GN617+9),"")</f>
      </c>
      <c r="DU617">
        <f>IF($GO617&gt;=10,INDEX($DI:$DI,$GN617+10),"")</f>
      </c>
      <c r="DV617">
        <f>IF($GO617&gt;=11,INDEX($DI:$DI,$GN617+11),"")</f>
      </c>
      <c r="DW617">
        <f>IF($GO617&gt;=12,INDEX($DI:$DI,$GN617+12),"")</f>
      </c>
      <c r="DX617">
        <f>IF($GO617&gt;=13,INDEX($DI:$DI,$GN617+13),"")</f>
      </c>
      <c r="DY617">
        <f>IF($GO617&gt;=14,INDEX($DI:$DI,$GN617+14),"")</f>
      </c>
      <c r="DZ617">
        <f>IF($GO617&gt;=15,INDEX($DI:$DI,$GN617+15),"")</f>
      </c>
      <c r="EA617">
        <f>IF($GO617&gt;=16,INDEX($DI:$DI,$GN617+16),"")</f>
      </c>
      <c r="EB617">
        <f>IF($GO617&gt;=17,INDEX($DI:$DI,$GN617+17),"")</f>
      </c>
      <c r="EC617">
        <f>IF($GO617&gt;=18,INDEX($DI:$DI,$GN617+18),"")</f>
      </c>
      <c r="ED617">
        <f>IF($GO617&gt;=19,INDEX($DI:$DI,$GN617+19),"")</f>
      </c>
      <c r="EE617">
        <f>IF($GO617&gt;=20,INDEX($DI:$DI,$GN617+20),"")</f>
      </c>
      <c r="EF617">
        <f>IF($GO617&gt;=21,INDEX($DI:$DI,$GN617+21),"")</f>
      </c>
      <c r="EG617">
        <f>IF($GO617&gt;=22,INDEX($DI:$DI,$GN617+22),"")</f>
      </c>
      <c r="EH617">
        <f>IF($GO617&gt;=23,INDEX($DI:$DI,$GN617+23),"")</f>
      </c>
      <c r="EI617">
        <f>IF($GO617&gt;=24,INDEX($DI:$DI,$GN617+24),"")</f>
      </c>
      <c r="EJ617">
        <f>IF($GO617&gt;=25,INDEX($DI:$DI,$GN617+25),"")</f>
      </c>
      <c r="EK617">
        <f>IF($GO617&gt;=26,INDEX($DI:$DI,$GN617+26),"")</f>
      </c>
      <c r="EL617">
        <f>IF($GO617&gt;=27,INDEX($DI:$DI,$GN617+27),"")</f>
      </c>
      <c r="EM617">
        <f>IF($GO617&gt;=28,INDEX($DI:$DI,$GN617+28),"")</f>
      </c>
      <c r="EN617">
        <f>IF($GO617&gt;=29,INDEX($DI:$DI,$GN617+29),"")</f>
      </c>
      <c r="EO617">
        <f>IF($GO617&gt;=30,INDEX($DI:$DI,$GN617+30),"")</f>
      </c>
      <c r="EP617">
        <f>IF($GO617&gt;=31,INDEX($DI:$DI,$GN617+31),"")</f>
      </c>
      <c r="EQ617">
        <f>IF($GO617&gt;=32,INDEX($DI:$DI,$GN617+32),"")</f>
      </c>
      <c r="ER617">
        <f>IF($GO617&gt;=33,INDEX($DI:$DI,$GN617+33),"")</f>
      </c>
      <c r="ES617">
        <f>IF($GO617&gt;=34,INDEX($DI:$DI,$GN617+34),"")</f>
      </c>
      <c r="ET617">
        <f>IF($GO617&gt;=35,INDEX($DI:$DI,$GN617+35),"")</f>
      </c>
      <c r="EU617">
        <f>IF($GO617&gt;=36,INDEX($DI:$DI,$GN617+36),"")</f>
      </c>
      <c r="EV617">
        <f>IF($GO617&gt;=37,INDEX($DI:$DI,$GN617+37),"")</f>
      </c>
      <c r="EW617">
        <f>IF($GO617&gt;=38,INDEX($DI:$DI,$GN617+38),"")</f>
      </c>
      <c r="EX617">
        <f>IF($GO617&gt;=39,INDEX($DI:$DI,$GN617+39),"")</f>
      </c>
      <c r="EY617">
        <f>IF($GO617&gt;=40,INDEX($DI:$DI,$GN617+40),"")</f>
      </c>
      <c r="EZ617">
        <f>IF($GO617&gt;=1,INDEX($DJ:$DJ,$GN617+1),"")</f>
      </c>
      <c r="FA617">
        <f>IF($GO617&gt;=2,INDEX($DJ:$DJ,$GN617+2),"")</f>
      </c>
      <c r="FB617">
        <f>IF($GO617&gt;=3,INDEX($DJ:$DJ,$GN617+3),"")</f>
      </c>
      <c r="FC617">
        <f>IF($GO617&gt;=4,INDEX($DJ:$DJ,$GN617+4),"")</f>
      </c>
      <c r="FD617">
        <f>IF($GO617&gt;=5,INDEX($DJ:$DJ,$GN617+5),"")</f>
      </c>
      <c r="FE617">
        <f>IF($GO617&gt;=6,INDEX($DJ:$DJ,$GN617+6),"")</f>
      </c>
      <c r="FF617">
        <f>IF($GO617&gt;=7,INDEX($DJ:$DJ,$GN617+7),"")</f>
      </c>
      <c r="FG617">
        <f>IF($GO617&gt;=8,INDEX($DJ:$DJ,$GN617+8),"")</f>
      </c>
      <c r="FH617">
        <f>IF($GO617&gt;=9,INDEX($DJ:$DJ,$GN617+9),"")</f>
      </c>
      <c r="FI617">
        <f>IF($GO617&gt;=10,INDEX($DJ:$DJ,$GN617+10),"")</f>
      </c>
      <c r="FJ617">
        <f>IF($GO617&gt;=11,INDEX($DJ:$DJ,$GN617+11),"")</f>
      </c>
      <c r="FK617">
        <f>IF($GO617&gt;=12,INDEX($DJ:$DJ,$GN617+12),"")</f>
      </c>
      <c r="FL617">
        <f>IF($GO617&gt;=13,INDEX($DJ:$DJ,$GN617+13),"")</f>
      </c>
      <c r="FM617">
        <f>IF($GO617&gt;=14,INDEX($DJ:$DJ,$GN617+14),"")</f>
      </c>
      <c r="FN617">
        <f>IF($GO617&gt;=15,INDEX($DJ:$DJ,$GN617+15),"")</f>
      </c>
      <c r="FO617">
        <f>IF($GO617&gt;=16,INDEX($DJ:$DJ,$GN617+16),"")</f>
      </c>
      <c r="FP617">
        <f>IF($GO617&gt;=17,INDEX($DJ:$DJ,$GN617+17),"")</f>
      </c>
      <c r="FQ617">
        <f>IF($GO617&gt;=18,INDEX($DJ:$DJ,$GN617+18),"")</f>
      </c>
      <c r="FR617">
        <f>IF($GO617&gt;=19,INDEX($DJ:$DJ,$GN617+19),"")</f>
      </c>
      <c r="FS617">
        <f>IF($GO617&gt;=20,INDEX($DJ:$DJ,$GN617+20),"")</f>
      </c>
      <c r="FT617">
        <f>IF($GO617&gt;=21,INDEX($DJ:$DJ,$GN617+21),"")</f>
      </c>
      <c r="FU617">
        <f>IF($GO617&gt;=22,INDEX($DJ:$DJ,$GN617+22),"")</f>
      </c>
      <c r="FV617">
        <f>IF($GO617&gt;=23,INDEX($DJ:$DJ,$GN617+23),"")</f>
      </c>
      <c r="FW617">
        <f>IF($GO617&gt;=24,INDEX($DJ:$DJ,$GN617+24),"")</f>
      </c>
      <c r="FX617">
        <f>IF($GO617&gt;=25,INDEX($DJ:$DJ,$GN617+25),"")</f>
      </c>
      <c r="FY617">
        <f>IF($GO617&gt;=26,INDEX($DJ:$DJ,$GN617+26),"")</f>
      </c>
      <c r="FZ617">
        <f>IF($GO617&gt;=27,INDEX($DJ:$DJ,$GN617+27),"")</f>
      </c>
      <c r="GA617">
        <f>IF($GO617&gt;=28,INDEX($DJ:$DJ,$GN617+28),"")</f>
      </c>
      <c r="GB617">
        <f>IF($GO617&gt;=29,INDEX($DJ:$DJ,$GN617+29),"")</f>
      </c>
      <c r="GC617">
        <f>IF($GO617&gt;=30,INDEX($DJ:$DJ,$GN617+30),"")</f>
      </c>
      <c r="GD617">
        <f>IF($GO617&gt;=31,INDEX($DJ:$DJ,$GN617+31),"")</f>
      </c>
      <c r="GE617">
        <f>IF($GO617&gt;=32,INDEX($DJ:$DJ,$GN617+32),"")</f>
      </c>
      <c r="GF617">
        <f>IF($GO617&gt;=33,INDEX($DJ:$DJ,$GN617+33),"")</f>
      </c>
      <c r="GG617">
        <f>IF($GO617&gt;=34,INDEX($DJ:$DJ,$GN617+34),"")</f>
      </c>
      <c r="GH617">
        <f>IF($GO617&gt;=35,INDEX($DJ:$DJ,$GN617+35),"")</f>
      </c>
      <c r="GI617">
        <f>IF($GO617&gt;=36,INDEX($DJ:$DJ,$GN617+36),"")</f>
      </c>
      <c r="GJ617">
        <f>IF($GO617&gt;=37,INDEX($DJ:$DJ,$GN617+37),"")</f>
      </c>
      <c r="GK617">
        <f>IF($GO617&gt;=38,INDEX($DJ:$DJ,$GN617+38),"")</f>
      </c>
      <c r="GL617">
        <f>IF($GO617&gt;=39,INDEX($DJ:$DJ,$GN617+39),"")</f>
      </c>
      <c r="GM617">
        <f>IF($GO617&gt;=40,INDEX($DJ:$DJ,$GN617+40),"")</f>
      </c>
      <c r="GN617">
        <f>IFERROR(MATCH($DH617,$DI$2:$DI$148,0)+1,0)</f>
      </c>
      <c r="GO617">
        <f>IFERROR(INDEX($DK$2:$DK$148,MATCH($DH617,$DI$2:$DI$148,0)),0)</f>
      </c>
      <c r="GP617">
        <f>IFERROR(MATCH($Y617,$DL$617:$EY$617,0),0)</f>
      </c>
      <c r="GQ617">
        <f>IF($GP617&gt;0,INDEX($EZ$617:$GM$617,$GP617),"")</f>
      </c>
      <c r="GT617">
        <f>IF($JC617&gt;=1,INDEX($GR:$GR,$JB617+1),"")</f>
      </c>
      <c r="GU617">
        <f>IF($JC617&gt;=2,INDEX($GR:$GR,$JB617+2),"")</f>
      </c>
      <c r="GV617">
        <f>IF($JC617&gt;=3,INDEX($GR:$GR,$JB617+3),"")</f>
      </c>
      <c r="GW617">
        <f>IF($JC617&gt;=4,INDEX($GR:$GR,$JB617+4),"")</f>
      </c>
      <c r="GX617">
        <f>IF($JC617&gt;=5,INDEX($GR:$GR,$JB617+5),"")</f>
      </c>
      <c r="GY617">
        <f>IF($JC617&gt;=6,INDEX($GR:$GR,$JB617+6),"")</f>
      </c>
      <c r="GZ617">
        <f>IF($JC617&gt;=7,INDEX($GR:$GR,$JB617+7),"")</f>
      </c>
      <c r="HA617">
        <f>IF($JC617&gt;=8,INDEX($GR:$GR,$JB617+8),"")</f>
      </c>
      <c r="HB617">
        <f>IF($JC617&gt;=9,INDEX($GR:$GR,$JB617+9),"")</f>
      </c>
      <c r="HC617">
        <f>IF($JC617&gt;=10,INDEX($GR:$GR,$JB617+10),"")</f>
      </c>
      <c r="HD617">
        <f>IF($JC617&gt;=11,INDEX($GR:$GR,$JB617+11),"")</f>
      </c>
      <c r="HE617">
        <f>IF($JC617&gt;=12,INDEX($GR:$GR,$JB617+12),"")</f>
      </c>
      <c r="HF617">
        <f>IF($JC617&gt;=13,INDEX($GR:$GR,$JB617+13),"")</f>
      </c>
      <c r="HG617">
        <f>IF($JC617&gt;=14,INDEX($GR:$GR,$JB617+14),"")</f>
      </c>
      <c r="HH617">
        <f>IF($JC617&gt;=15,INDEX($GR:$GR,$JB617+15),"")</f>
      </c>
      <c r="HI617">
        <f>IF($JC617&gt;=16,INDEX($GR:$GR,$JB617+16),"")</f>
      </c>
      <c r="HJ617">
        <f>IF($JC617&gt;=17,INDEX($GR:$GR,$JB617+17),"")</f>
      </c>
      <c r="HK617">
        <f>IF($JC617&gt;=18,INDEX($GR:$GR,$JB617+18),"")</f>
      </c>
      <c r="HL617">
        <f>IF($JC617&gt;=19,INDEX($GR:$GR,$JB617+19),"")</f>
      </c>
      <c r="HM617">
        <f>IF($JC617&gt;=20,INDEX($GR:$GR,$JB617+20),"")</f>
      </c>
      <c r="HN617">
        <f>IF($JC617&gt;=21,INDEX($GR:$GR,$JB617+21),"")</f>
      </c>
      <c r="HO617">
        <f>IF($JC617&gt;=22,INDEX($GR:$GR,$JB617+22),"")</f>
      </c>
      <c r="HP617">
        <f>IF($JC617&gt;=23,INDEX($GR:$GR,$JB617+23),"")</f>
      </c>
      <c r="HQ617">
        <f>IF($JC617&gt;=24,INDEX($GR:$GR,$JB617+24),"")</f>
      </c>
      <c r="HR617">
        <f>IF($JC617&gt;=25,INDEX($GR:$GR,$JB617+25),"")</f>
      </c>
      <c r="HS617">
        <f>IF($JC617&gt;=26,INDEX($GR:$GR,$JB617+26),"")</f>
      </c>
      <c r="HT617">
        <f>IF($JC617&gt;=27,INDEX($GR:$GR,$JB617+27),"")</f>
      </c>
      <c r="HU617">
        <f>IF($JC617&gt;=28,INDEX($GR:$GR,$JB617+28),"")</f>
      </c>
      <c r="HV617">
        <f>IF($JC617&gt;=29,INDEX($GR:$GR,$JB617+29),"")</f>
      </c>
      <c r="HW617">
        <f>IF($JC617&gt;=30,INDEX($GR:$GR,$JB617+30),"")</f>
      </c>
      <c r="HX617">
        <f>IF($JC617&gt;=31,INDEX($GR:$GR,$JB617+31),"")</f>
      </c>
      <c r="HY617">
        <f>IF($JC617&gt;=32,INDEX($GR:$GR,$JB617+32),"")</f>
      </c>
      <c r="HZ617">
        <f>IF($JC617&gt;=33,INDEX($GR:$GR,$JB617+33),"")</f>
      </c>
      <c r="IA617">
        <f>IF($JC617&gt;=34,INDEX($GR:$GR,$JB617+34),"")</f>
      </c>
      <c r="IB617">
        <f>IF($JC617&gt;=35,INDEX($GR:$GR,$JB617+35),"")</f>
      </c>
      <c r="IC617">
        <f>IF($JC617&gt;=36,INDEX($GR:$GR,$JB617+36),"")</f>
      </c>
      <c r="ID617">
        <f>IF($JC617&gt;=37,INDEX($GR:$GR,$JB617+37),"")</f>
      </c>
      <c r="IE617">
        <f>IF($JC617&gt;=38,INDEX($GR:$GR,$JB617+38),"")</f>
      </c>
      <c r="IF617">
        <f>IF($JC617&gt;=39,INDEX($GR:$GR,$JB617+39),"")</f>
      </c>
      <c r="IG617">
        <f>IF($JC617&gt;=40,INDEX($GR:$GR,$JB617+40),"")</f>
      </c>
      <c r="IH617">
        <f>IF($JC617&gt;=41,INDEX($GR:$GR,$JB617+41),"")</f>
      </c>
      <c r="II617">
        <f>IF($JC617&gt;=42,INDEX($GR:$GR,$JB617+42),"")</f>
      </c>
      <c r="IJ617">
        <f>IF($JC617&gt;=43,INDEX($GR:$GR,$JB617+43),"")</f>
      </c>
      <c r="IK617">
        <f>IF($JC617&gt;=44,INDEX($GR:$GR,$JB617+44),"")</f>
      </c>
      <c r="IL617">
        <f>IF($JC617&gt;=45,INDEX($GR:$GR,$JB617+45),"")</f>
      </c>
      <c r="IM617">
        <f>IF($JC617&gt;=46,INDEX($GR:$GR,$JB617+46),"")</f>
      </c>
      <c r="IN617">
        <f>IF($JC617&gt;=47,INDEX($GR:$GR,$JB617+47),"")</f>
      </c>
      <c r="IO617">
        <f>IF($JC617&gt;=48,INDEX($GR:$GR,$JB617+48),"")</f>
      </c>
      <c r="IP617">
        <f>IF($JC617&gt;=49,INDEX($GR:$GR,$JB617+49),"")</f>
      </c>
      <c r="IQ617">
        <f>IF($JC617&gt;=50,INDEX($GR:$GR,$JB617+50),"")</f>
      </c>
      <c r="IR617">
        <f>IF($JC617&gt;=51,INDEX($GR:$GR,$JB617+51),"")</f>
      </c>
      <c r="IS617">
        <f>IF($JC617&gt;=52,INDEX($GR:$GR,$JB617+52),"")</f>
      </c>
      <c r="IT617">
        <f>IF($JC617&gt;=53,INDEX($GR:$GR,$JB617+53),"")</f>
      </c>
      <c r="IU617">
        <f>IF($JC617&gt;=54,INDEX($GR:$GR,$JB617+54),"")</f>
      </c>
      <c r="IV617">
        <f>IF($JC617&gt;=55,INDEX($GR:$GR,$JB617+55),"")</f>
      </c>
      <c r="IW617">
        <f>IF($JC617&gt;=56,INDEX($GR:$GR,$JB617+56),"")</f>
      </c>
      <c r="IX617">
        <f>IF($JC617&gt;=57,INDEX($GR:$GR,$JB617+57),"")</f>
      </c>
      <c r="IY617">
        <f>IF($JC617&gt;=58,INDEX($GR:$GR,$JB617+58),"")</f>
      </c>
      <c r="IZ617">
        <f>IF($JC617&gt;=59,INDEX($GR:$GR,$JB617+59),"")</f>
      </c>
      <c r="JA617">
        <f>IF($JC617&gt;=60,INDEX($GR:$GR,$JB617+60),"")</f>
      </c>
      <c r="JB617">
        <f>IFERROR(MATCH($GQ617,$GR$2:$GR$324,0)+1,0)</f>
      </c>
      <c r="JC617">
        <f>IFERROR(INDEX($GS$2:$GS$324,MATCH($GQ617,$GR$2:$GR$324,0)),0)</f>
      </c>
      <c r="JD617" t="s">
        <v>40</v>
      </c>
      <c r="JE617" t="s">
        <v>40</v>
      </c>
    </row>
    <row r="618" spans="1:265" x14ac:dyDescent="0.25">
      <c r="Q618">
        <f>IF(OR($T618="",$P618=""),"",IFERROR($T618/$P618,0))</f>
      </c>
      <c r="R618">
        <f>IF($T618="","",
SUM($S618,$U618,$Z618,$V618,$X618)*
(1-IF($AA618="",0,VALUE($AA618)/100)))</f>
      </c>
      <c r="S618">
        <f>IF($T618="","",$T618)</f>
      </c>
      <c r="U618">
        <f>IF($T618="","",
IF($N618="","",
IF(ISNUMBER(SEARCH("exempt",LOWER($N618))),0,
$T618*(VALUE(SUBSTITUTE($N618,"%",""))/100))))</f>
      </c>
      <c r="AB618">
        <f>IFERROR(IF(FIND(" - ",$K618)&gt;0,MID($K618,FIND(" - ",$K618)+3,LEN($K618)),""),"")</f>
      </c>
      <c r="AK618" t="s">
        <v>1205</v>
      </c>
      <c r="AP618">
        <f>IFERROR(LEFT($K618,FIND(" - ",$K618)-1),$K618)</f>
      </c>
      <c r="AS618">
        <f>IF($CH618&gt;=1,INDEX($AQ:$AQ,$CG618+1),"")</f>
      </c>
      <c r="AT618">
        <f>IF($CH618&gt;=2,INDEX($AQ:$AQ,$CG618+2),"")</f>
      </c>
      <c r="AU618">
        <f>IF($CH618&gt;=3,INDEX($AQ:$AQ,$CG618+3),"")</f>
      </c>
      <c r="AV618">
        <f>IF($CH618&gt;=4,INDEX($AQ:$AQ,$CG618+4),"")</f>
      </c>
      <c r="AW618">
        <f>IF($CH618&gt;=5,INDEX($AQ:$AQ,$CG618+5),"")</f>
      </c>
      <c r="AX618">
        <f>IF($CH618&gt;=6,INDEX($AQ:$AQ,$CG618+6),"")</f>
      </c>
      <c r="AY618">
        <f>IF($CH618&gt;=7,INDEX($AQ:$AQ,$CG618+7),"")</f>
      </c>
      <c r="AZ618">
        <f>IF($CH618&gt;=8,INDEX($AQ:$AQ,$CG618+8),"")</f>
      </c>
      <c r="BA618">
        <f>IF($CH618&gt;=9,INDEX($AQ:$AQ,$CG618+9),"")</f>
      </c>
      <c r="BB618">
        <f>IF($CH618&gt;=10,INDEX($AQ:$AQ,$CG618+10),"")</f>
      </c>
      <c r="BC618">
        <f>IF($CH618&gt;=11,INDEX($AQ:$AQ,$CG618+11),"")</f>
      </c>
      <c r="BD618">
        <f>IF($CH618&gt;=12,INDEX($AQ:$AQ,$CG618+12),"")</f>
      </c>
      <c r="BE618">
        <f>IF($CH618&gt;=13,INDEX($AQ:$AQ,$CG618+13),"")</f>
      </c>
      <c r="BF618">
        <f>IF($CH618&gt;=14,INDEX($AQ:$AQ,$CG618+14),"")</f>
      </c>
      <c r="BG618">
        <f>IF($CH618&gt;=15,INDEX($AQ:$AQ,$CG618+15),"")</f>
      </c>
      <c r="BH618">
        <f>IF($CH618&gt;=16,INDEX($AQ:$AQ,$CG618+16),"")</f>
      </c>
      <c r="BI618">
        <f>IF($CH618&gt;=17,INDEX($AQ:$AQ,$CG618+17),"")</f>
      </c>
      <c r="BJ618">
        <f>IF($CH618&gt;=18,INDEX($AQ:$AQ,$CG618+18),"")</f>
      </c>
      <c r="BK618">
        <f>IF($CH618&gt;=19,INDEX($AQ:$AQ,$CG618+19),"")</f>
      </c>
      <c r="BL618">
        <f>IF($CH618&gt;=20,INDEX($AQ:$AQ,$CG618+20),"")</f>
      </c>
      <c r="BM618">
        <f>IF($CH618&gt;=21,INDEX($AQ:$AQ,$CG618+21),"")</f>
      </c>
      <c r="BN618">
        <f>IF($CH618&gt;=22,INDEX($AQ:$AQ,$CG618+22),"")</f>
      </c>
      <c r="BO618">
        <f>IF($CH618&gt;=23,INDEX($AQ:$AQ,$CG618+23),"")</f>
      </c>
      <c r="BP618">
        <f>IF($CH618&gt;=24,INDEX($AQ:$AQ,$CG618+24),"")</f>
      </c>
      <c r="BQ618">
        <f>IF($CH618&gt;=25,INDEX($AQ:$AQ,$CG618+25),"")</f>
      </c>
      <c r="BR618">
        <f>IF($CH618&gt;=26,INDEX($AQ:$AQ,$CG618+26),"")</f>
      </c>
      <c r="BS618">
        <f>IF($CH618&gt;=27,INDEX($AQ:$AQ,$CG618+27),"")</f>
      </c>
      <c r="BT618">
        <f>IF($CH618&gt;=28,INDEX($AQ:$AQ,$CG618+28),"")</f>
      </c>
      <c r="BU618">
        <f>IF($CH618&gt;=29,INDEX($AQ:$AQ,$CG618+29),"")</f>
      </c>
      <c r="BV618">
        <f>IF($CH618&gt;=30,INDEX($AQ:$AQ,$CG618+30),"")</f>
      </c>
      <c r="BW618">
        <f>IF($CH618&gt;=31,INDEX($AQ:$AQ,$CG618+31),"")</f>
      </c>
      <c r="BX618">
        <f>IF($CH618&gt;=32,INDEX($AQ:$AQ,$CG618+32),"")</f>
      </c>
      <c r="BY618">
        <f>IF($CH618&gt;=33,INDEX($AQ:$AQ,$CG618+33),"")</f>
      </c>
      <c r="BZ618">
        <f>IF($CH618&gt;=34,INDEX($AQ:$AQ,$CG618+34),"")</f>
      </c>
      <c r="CA618">
        <f>IF($CH618&gt;=35,INDEX($AQ:$AQ,$CG618+35),"")</f>
      </c>
      <c r="CB618">
        <f>IF($CH618&gt;=36,INDEX($AQ:$AQ,$CG618+36),"")</f>
      </c>
      <c r="CC618">
        <f>IF($CH618&gt;=37,INDEX($AQ:$AQ,$CG618+37),"")</f>
      </c>
      <c r="CD618">
        <f>IF($CH618&gt;=38,INDEX($AQ:$AQ,$CG618+38),"")</f>
      </c>
      <c r="CE618">
        <f>IF($CH618&gt;=39,INDEX($AQ:$AQ,$CG618+39),"")</f>
      </c>
      <c r="CF618">
        <f>IF($CH618&gt;=40,INDEX($AQ:$AQ,$CG618+40),"")</f>
      </c>
      <c r="CG618">
        <f>IFERROR(MATCH($AP618,$AQ$2:$AQ$134,0)+1,0)</f>
      </c>
      <c r="CH618">
        <f>IFERROR(INDEX($AR$2:$AR$134,MATCH($AP618,$AQ$2:$AQ$134,0)),0)</f>
      </c>
      <c r="CI618">
        <f>IFERROR(LEFT($L618,FIND(" - ",$L618)-1),$L618)</f>
      </c>
      <c r="CL618">
        <f>IF($DG618&gt;=1,INDEX($CJ:$CJ,$DF618+1),"")</f>
      </c>
      <c r="CM618">
        <f>IF($DG618&gt;=2,INDEX($CJ:$CJ,$DF618+2),"")</f>
      </c>
      <c r="CN618">
        <f>IF($DG618&gt;=3,INDEX($CJ:$CJ,$DF618+3),"")</f>
      </c>
      <c r="CO618">
        <f>IF($DG618&gt;=4,INDEX($CJ:$CJ,$DF618+4),"")</f>
      </c>
      <c r="CP618">
        <f>IF($DG618&gt;=5,INDEX($CJ:$CJ,$DF618+5),"")</f>
      </c>
      <c r="CQ618">
        <f>IF($DG618&gt;=6,INDEX($CJ:$CJ,$DF618+6),"")</f>
      </c>
      <c r="CR618">
        <f>IF($DG618&gt;=7,INDEX($CJ:$CJ,$DF618+7),"")</f>
      </c>
      <c r="CS618">
        <f>IF($DG618&gt;=8,INDEX($CJ:$CJ,$DF618+8),"")</f>
      </c>
      <c r="CT618">
        <f>IF($DG618&gt;=9,INDEX($CJ:$CJ,$DF618+9),"")</f>
      </c>
      <c r="CU618">
        <f>IF($DG618&gt;=10,INDEX($CJ:$CJ,$DF618+10),"")</f>
      </c>
      <c r="CV618">
        <f>IF($DG618&gt;=11,INDEX($CJ:$CJ,$DF618+11),"")</f>
      </c>
      <c r="CW618">
        <f>IF($DG618&gt;=12,INDEX($CJ:$CJ,$DF618+12),"")</f>
      </c>
      <c r="CX618">
        <f>IF($DG618&gt;=13,INDEX($CJ:$CJ,$DF618+13),"")</f>
      </c>
      <c r="CY618">
        <f>IF($DG618&gt;=14,INDEX($CJ:$CJ,$DF618+14),"")</f>
      </c>
      <c r="CZ618">
        <f>IF($DG618&gt;=15,INDEX($CJ:$CJ,$DF618+15),"")</f>
      </c>
      <c r="DA618">
        <f>IF($DG618&gt;=16,INDEX($CJ:$CJ,$DF618+16),"")</f>
      </c>
      <c r="DB618">
        <f>IF($DG618&gt;=17,INDEX($CJ:$CJ,$DF618+17),"")</f>
      </c>
      <c r="DC618">
        <f>IF($DG618&gt;=18,INDEX($CJ:$CJ,$DF618+18),"")</f>
      </c>
      <c r="DD618">
        <f>IF($DG618&gt;=19,INDEX($CJ:$CJ,$DF618+19),"")</f>
      </c>
      <c r="DE618">
        <f>IF($DG618&gt;=20,INDEX($CJ:$CJ,$DF618+20),"")</f>
      </c>
      <c r="DF618">
        <f>IFERROR(MATCH($CI618,$CJ$2:$CJ$263,0)+1,0)</f>
      </c>
      <c r="DG618">
        <f>IFERROR(INDEX($CK$2:$CK$263,MATCH($CI618,$CJ$2:$CJ$263,0)),0)</f>
      </c>
      <c r="DH618">
        <f>IFERROR(INDEX($AO:$AO,MATCH($N618,$AN:$AN,0))&amp;"","")</f>
      </c>
      <c r="DL618">
        <f>IF($GO618&gt;=1,INDEX($DI:$DI,$GN618+1),"")</f>
      </c>
      <c r="DM618">
        <f>IF($GO618&gt;=2,INDEX($DI:$DI,$GN618+2),"")</f>
      </c>
      <c r="DN618">
        <f>IF($GO618&gt;=3,INDEX($DI:$DI,$GN618+3),"")</f>
      </c>
      <c r="DO618">
        <f>IF($GO618&gt;=4,INDEX($DI:$DI,$GN618+4),"")</f>
      </c>
      <c r="DP618">
        <f>IF($GO618&gt;=5,INDEX($DI:$DI,$GN618+5),"")</f>
      </c>
      <c r="DQ618">
        <f>IF($GO618&gt;=6,INDEX($DI:$DI,$GN618+6),"")</f>
      </c>
      <c r="DR618">
        <f>IF($GO618&gt;=7,INDEX($DI:$DI,$GN618+7),"")</f>
      </c>
      <c r="DS618">
        <f>IF($GO618&gt;=8,INDEX($DI:$DI,$GN618+8),"")</f>
      </c>
      <c r="DT618">
        <f>IF($GO618&gt;=9,INDEX($DI:$DI,$GN618+9),"")</f>
      </c>
      <c r="DU618">
        <f>IF($GO618&gt;=10,INDEX($DI:$DI,$GN618+10),"")</f>
      </c>
      <c r="DV618">
        <f>IF($GO618&gt;=11,INDEX($DI:$DI,$GN618+11),"")</f>
      </c>
      <c r="DW618">
        <f>IF($GO618&gt;=12,INDEX($DI:$DI,$GN618+12),"")</f>
      </c>
      <c r="DX618">
        <f>IF($GO618&gt;=13,INDEX($DI:$DI,$GN618+13),"")</f>
      </c>
      <c r="DY618">
        <f>IF($GO618&gt;=14,INDEX($DI:$DI,$GN618+14),"")</f>
      </c>
      <c r="DZ618">
        <f>IF($GO618&gt;=15,INDEX($DI:$DI,$GN618+15),"")</f>
      </c>
      <c r="EA618">
        <f>IF($GO618&gt;=16,INDEX($DI:$DI,$GN618+16),"")</f>
      </c>
      <c r="EB618">
        <f>IF($GO618&gt;=17,INDEX($DI:$DI,$GN618+17),"")</f>
      </c>
      <c r="EC618">
        <f>IF($GO618&gt;=18,INDEX($DI:$DI,$GN618+18),"")</f>
      </c>
      <c r="ED618">
        <f>IF($GO618&gt;=19,INDEX($DI:$DI,$GN618+19),"")</f>
      </c>
      <c r="EE618">
        <f>IF($GO618&gt;=20,INDEX($DI:$DI,$GN618+20),"")</f>
      </c>
      <c r="EF618">
        <f>IF($GO618&gt;=21,INDEX($DI:$DI,$GN618+21),"")</f>
      </c>
      <c r="EG618">
        <f>IF($GO618&gt;=22,INDEX($DI:$DI,$GN618+22),"")</f>
      </c>
      <c r="EH618">
        <f>IF($GO618&gt;=23,INDEX($DI:$DI,$GN618+23),"")</f>
      </c>
      <c r="EI618">
        <f>IF($GO618&gt;=24,INDEX($DI:$DI,$GN618+24),"")</f>
      </c>
      <c r="EJ618">
        <f>IF($GO618&gt;=25,INDEX($DI:$DI,$GN618+25),"")</f>
      </c>
      <c r="EK618">
        <f>IF($GO618&gt;=26,INDEX($DI:$DI,$GN618+26),"")</f>
      </c>
      <c r="EL618">
        <f>IF($GO618&gt;=27,INDEX($DI:$DI,$GN618+27),"")</f>
      </c>
      <c r="EM618">
        <f>IF($GO618&gt;=28,INDEX($DI:$DI,$GN618+28),"")</f>
      </c>
      <c r="EN618">
        <f>IF($GO618&gt;=29,INDEX($DI:$DI,$GN618+29),"")</f>
      </c>
      <c r="EO618">
        <f>IF($GO618&gt;=30,INDEX($DI:$DI,$GN618+30),"")</f>
      </c>
      <c r="EP618">
        <f>IF($GO618&gt;=31,INDEX($DI:$DI,$GN618+31),"")</f>
      </c>
      <c r="EQ618">
        <f>IF($GO618&gt;=32,INDEX($DI:$DI,$GN618+32),"")</f>
      </c>
      <c r="ER618">
        <f>IF($GO618&gt;=33,INDEX($DI:$DI,$GN618+33),"")</f>
      </c>
      <c r="ES618">
        <f>IF($GO618&gt;=34,INDEX($DI:$DI,$GN618+34),"")</f>
      </c>
      <c r="ET618">
        <f>IF($GO618&gt;=35,INDEX($DI:$DI,$GN618+35),"")</f>
      </c>
      <c r="EU618">
        <f>IF($GO618&gt;=36,INDEX($DI:$DI,$GN618+36),"")</f>
      </c>
      <c r="EV618">
        <f>IF($GO618&gt;=37,INDEX($DI:$DI,$GN618+37),"")</f>
      </c>
      <c r="EW618">
        <f>IF($GO618&gt;=38,INDEX($DI:$DI,$GN618+38),"")</f>
      </c>
      <c r="EX618">
        <f>IF($GO618&gt;=39,INDEX($DI:$DI,$GN618+39),"")</f>
      </c>
      <c r="EY618">
        <f>IF($GO618&gt;=40,INDEX($DI:$DI,$GN618+40),"")</f>
      </c>
      <c r="EZ618">
        <f>IF($GO618&gt;=1,INDEX($DJ:$DJ,$GN618+1),"")</f>
      </c>
      <c r="FA618">
        <f>IF($GO618&gt;=2,INDEX($DJ:$DJ,$GN618+2),"")</f>
      </c>
      <c r="FB618">
        <f>IF($GO618&gt;=3,INDEX($DJ:$DJ,$GN618+3),"")</f>
      </c>
      <c r="FC618">
        <f>IF($GO618&gt;=4,INDEX($DJ:$DJ,$GN618+4),"")</f>
      </c>
      <c r="FD618">
        <f>IF($GO618&gt;=5,INDEX($DJ:$DJ,$GN618+5),"")</f>
      </c>
      <c r="FE618">
        <f>IF($GO618&gt;=6,INDEX($DJ:$DJ,$GN618+6),"")</f>
      </c>
      <c r="FF618">
        <f>IF($GO618&gt;=7,INDEX($DJ:$DJ,$GN618+7),"")</f>
      </c>
      <c r="FG618">
        <f>IF($GO618&gt;=8,INDEX($DJ:$DJ,$GN618+8),"")</f>
      </c>
      <c r="FH618">
        <f>IF($GO618&gt;=9,INDEX($DJ:$DJ,$GN618+9),"")</f>
      </c>
      <c r="FI618">
        <f>IF($GO618&gt;=10,INDEX($DJ:$DJ,$GN618+10),"")</f>
      </c>
      <c r="FJ618">
        <f>IF($GO618&gt;=11,INDEX($DJ:$DJ,$GN618+11),"")</f>
      </c>
      <c r="FK618">
        <f>IF($GO618&gt;=12,INDEX($DJ:$DJ,$GN618+12),"")</f>
      </c>
      <c r="FL618">
        <f>IF($GO618&gt;=13,INDEX($DJ:$DJ,$GN618+13),"")</f>
      </c>
      <c r="FM618">
        <f>IF($GO618&gt;=14,INDEX($DJ:$DJ,$GN618+14),"")</f>
      </c>
      <c r="FN618">
        <f>IF($GO618&gt;=15,INDEX($DJ:$DJ,$GN618+15),"")</f>
      </c>
      <c r="FO618">
        <f>IF($GO618&gt;=16,INDEX($DJ:$DJ,$GN618+16),"")</f>
      </c>
      <c r="FP618">
        <f>IF($GO618&gt;=17,INDEX($DJ:$DJ,$GN618+17),"")</f>
      </c>
      <c r="FQ618">
        <f>IF($GO618&gt;=18,INDEX($DJ:$DJ,$GN618+18),"")</f>
      </c>
      <c r="FR618">
        <f>IF($GO618&gt;=19,INDEX($DJ:$DJ,$GN618+19),"")</f>
      </c>
      <c r="FS618">
        <f>IF($GO618&gt;=20,INDEX($DJ:$DJ,$GN618+20),"")</f>
      </c>
      <c r="FT618">
        <f>IF($GO618&gt;=21,INDEX($DJ:$DJ,$GN618+21),"")</f>
      </c>
      <c r="FU618">
        <f>IF($GO618&gt;=22,INDEX($DJ:$DJ,$GN618+22),"")</f>
      </c>
      <c r="FV618">
        <f>IF($GO618&gt;=23,INDEX($DJ:$DJ,$GN618+23),"")</f>
      </c>
      <c r="FW618">
        <f>IF($GO618&gt;=24,INDEX($DJ:$DJ,$GN618+24),"")</f>
      </c>
      <c r="FX618">
        <f>IF($GO618&gt;=25,INDEX($DJ:$DJ,$GN618+25),"")</f>
      </c>
      <c r="FY618">
        <f>IF($GO618&gt;=26,INDEX($DJ:$DJ,$GN618+26),"")</f>
      </c>
      <c r="FZ618">
        <f>IF($GO618&gt;=27,INDEX($DJ:$DJ,$GN618+27),"")</f>
      </c>
      <c r="GA618">
        <f>IF($GO618&gt;=28,INDEX($DJ:$DJ,$GN618+28),"")</f>
      </c>
      <c r="GB618">
        <f>IF($GO618&gt;=29,INDEX($DJ:$DJ,$GN618+29),"")</f>
      </c>
      <c r="GC618">
        <f>IF($GO618&gt;=30,INDEX($DJ:$DJ,$GN618+30),"")</f>
      </c>
      <c r="GD618">
        <f>IF($GO618&gt;=31,INDEX($DJ:$DJ,$GN618+31),"")</f>
      </c>
      <c r="GE618">
        <f>IF($GO618&gt;=32,INDEX($DJ:$DJ,$GN618+32),"")</f>
      </c>
      <c r="GF618">
        <f>IF($GO618&gt;=33,INDEX($DJ:$DJ,$GN618+33),"")</f>
      </c>
      <c r="GG618">
        <f>IF($GO618&gt;=34,INDEX($DJ:$DJ,$GN618+34),"")</f>
      </c>
      <c r="GH618">
        <f>IF($GO618&gt;=35,INDEX($DJ:$DJ,$GN618+35),"")</f>
      </c>
      <c r="GI618">
        <f>IF($GO618&gt;=36,INDEX($DJ:$DJ,$GN618+36),"")</f>
      </c>
      <c r="GJ618">
        <f>IF($GO618&gt;=37,INDEX($DJ:$DJ,$GN618+37),"")</f>
      </c>
      <c r="GK618">
        <f>IF($GO618&gt;=38,INDEX($DJ:$DJ,$GN618+38),"")</f>
      </c>
      <c r="GL618">
        <f>IF($GO618&gt;=39,INDEX($DJ:$DJ,$GN618+39),"")</f>
      </c>
      <c r="GM618">
        <f>IF($GO618&gt;=40,INDEX($DJ:$DJ,$GN618+40),"")</f>
      </c>
      <c r="GN618">
        <f>IFERROR(MATCH($DH618,$DI$2:$DI$148,0)+1,0)</f>
      </c>
      <c r="GO618">
        <f>IFERROR(INDEX($DK$2:$DK$148,MATCH($DH618,$DI$2:$DI$148,0)),0)</f>
      </c>
      <c r="GP618">
        <f>IFERROR(MATCH($Y618,$DL$618:$EY$618,0),0)</f>
      </c>
      <c r="GQ618">
        <f>IF($GP618&gt;0,INDEX($EZ$618:$GM$618,$GP618),"")</f>
      </c>
      <c r="GT618">
        <f>IF($JC618&gt;=1,INDEX($GR:$GR,$JB618+1),"")</f>
      </c>
      <c r="GU618">
        <f>IF($JC618&gt;=2,INDEX($GR:$GR,$JB618+2),"")</f>
      </c>
      <c r="GV618">
        <f>IF($JC618&gt;=3,INDEX($GR:$GR,$JB618+3),"")</f>
      </c>
      <c r="GW618">
        <f>IF($JC618&gt;=4,INDEX($GR:$GR,$JB618+4),"")</f>
      </c>
      <c r="GX618">
        <f>IF($JC618&gt;=5,INDEX($GR:$GR,$JB618+5),"")</f>
      </c>
      <c r="GY618">
        <f>IF($JC618&gt;=6,INDEX($GR:$GR,$JB618+6),"")</f>
      </c>
      <c r="GZ618">
        <f>IF($JC618&gt;=7,INDEX($GR:$GR,$JB618+7),"")</f>
      </c>
      <c r="HA618">
        <f>IF($JC618&gt;=8,INDEX($GR:$GR,$JB618+8),"")</f>
      </c>
      <c r="HB618">
        <f>IF($JC618&gt;=9,INDEX($GR:$GR,$JB618+9),"")</f>
      </c>
      <c r="HC618">
        <f>IF($JC618&gt;=10,INDEX($GR:$GR,$JB618+10),"")</f>
      </c>
      <c r="HD618">
        <f>IF($JC618&gt;=11,INDEX($GR:$GR,$JB618+11),"")</f>
      </c>
      <c r="HE618">
        <f>IF($JC618&gt;=12,INDEX($GR:$GR,$JB618+12),"")</f>
      </c>
      <c r="HF618">
        <f>IF($JC618&gt;=13,INDEX($GR:$GR,$JB618+13),"")</f>
      </c>
      <c r="HG618">
        <f>IF($JC618&gt;=14,INDEX($GR:$GR,$JB618+14),"")</f>
      </c>
      <c r="HH618">
        <f>IF($JC618&gt;=15,INDEX($GR:$GR,$JB618+15),"")</f>
      </c>
      <c r="HI618">
        <f>IF($JC618&gt;=16,INDEX($GR:$GR,$JB618+16),"")</f>
      </c>
      <c r="HJ618">
        <f>IF($JC618&gt;=17,INDEX($GR:$GR,$JB618+17),"")</f>
      </c>
      <c r="HK618">
        <f>IF($JC618&gt;=18,INDEX($GR:$GR,$JB618+18),"")</f>
      </c>
      <c r="HL618">
        <f>IF($JC618&gt;=19,INDEX($GR:$GR,$JB618+19),"")</f>
      </c>
      <c r="HM618">
        <f>IF($JC618&gt;=20,INDEX($GR:$GR,$JB618+20),"")</f>
      </c>
      <c r="HN618">
        <f>IF($JC618&gt;=21,INDEX($GR:$GR,$JB618+21),"")</f>
      </c>
      <c r="HO618">
        <f>IF($JC618&gt;=22,INDEX($GR:$GR,$JB618+22),"")</f>
      </c>
      <c r="HP618">
        <f>IF($JC618&gt;=23,INDEX($GR:$GR,$JB618+23),"")</f>
      </c>
      <c r="HQ618">
        <f>IF($JC618&gt;=24,INDEX($GR:$GR,$JB618+24),"")</f>
      </c>
      <c r="HR618">
        <f>IF($JC618&gt;=25,INDEX($GR:$GR,$JB618+25),"")</f>
      </c>
      <c r="HS618">
        <f>IF($JC618&gt;=26,INDEX($GR:$GR,$JB618+26),"")</f>
      </c>
      <c r="HT618">
        <f>IF($JC618&gt;=27,INDEX($GR:$GR,$JB618+27),"")</f>
      </c>
      <c r="HU618">
        <f>IF($JC618&gt;=28,INDEX($GR:$GR,$JB618+28),"")</f>
      </c>
      <c r="HV618">
        <f>IF($JC618&gt;=29,INDEX($GR:$GR,$JB618+29),"")</f>
      </c>
      <c r="HW618">
        <f>IF($JC618&gt;=30,INDEX($GR:$GR,$JB618+30),"")</f>
      </c>
      <c r="HX618">
        <f>IF($JC618&gt;=31,INDEX($GR:$GR,$JB618+31),"")</f>
      </c>
      <c r="HY618">
        <f>IF($JC618&gt;=32,INDEX($GR:$GR,$JB618+32),"")</f>
      </c>
      <c r="HZ618">
        <f>IF($JC618&gt;=33,INDEX($GR:$GR,$JB618+33),"")</f>
      </c>
      <c r="IA618">
        <f>IF($JC618&gt;=34,INDEX($GR:$GR,$JB618+34),"")</f>
      </c>
      <c r="IB618">
        <f>IF($JC618&gt;=35,INDEX($GR:$GR,$JB618+35),"")</f>
      </c>
      <c r="IC618">
        <f>IF($JC618&gt;=36,INDEX($GR:$GR,$JB618+36),"")</f>
      </c>
      <c r="ID618">
        <f>IF($JC618&gt;=37,INDEX($GR:$GR,$JB618+37),"")</f>
      </c>
      <c r="IE618">
        <f>IF($JC618&gt;=38,INDEX($GR:$GR,$JB618+38),"")</f>
      </c>
      <c r="IF618">
        <f>IF($JC618&gt;=39,INDEX($GR:$GR,$JB618+39),"")</f>
      </c>
      <c r="IG618">
        <f>IF($JC618&gt;=40,INDEX($GR:$GR,$JB618+40),"")</f>
      </c>
      <c r="IH618">
        <f>IF($JC618&gt;=41,INDEX($GR:$GR,$JB618+41),"")</f>
      </c>
      <c r="II618">
        <f>IF($JC618&gt;=42,INDEX($GR:$GR,$JB618+42),"")</f>
      </c>
      <c r="IJ618">
        <f>IF($JC618&gt;=43,INDEX($GR:$GR,$JB618+43),"")</f>
      </c>
      <c r="IK618">
        <f>IF($JC618&gt;=44,INDEX($GR:$GR,$JB618+44),"")</f>
      </c>
      <c r="IL618">
        <f>IF($JC618&gt;=45,INDEX($GR:$GR,$JB618+45),"")</f>
      </c>
      <c r="IM618">
        <f>IF($JC618&gt;=46,INDEX($GR:$GR,$JB618+46),"")</f>
      </c>
      <c r="IN618">
        <f>IF($JC618&gt;=47,INDEX($GR:$GR,$JB618+47),"")</f>
      </c>
      <c r="IO618">
        <f>IF($JC618&gt;=48,INDEX($GR:$GR,$JB618+48),"")</f>
      </c>
      <c r="IP618">
        <f>IF($JC618&gt;=49,INDEX($GR:$GR,$JB618+49),"")</f>
      </c>
      <c r="IQ618">
        <f>IF($JC618&gt;=50,INDEX($GR:$GR,$JB618+50),"")</f>
      </c>
      <c r="IR618">
        <f>IF($JC618&gt;=51,INDEX($GR:$GR,$JB618+51),"")</f>
      </c>
      <c r="IS618">
        <f>IF($JC618&gt;=52,INDEX($GR:$GR,$JB618+52),"")</f>
      </c>
      <c r="IT618">
        <f>IF($JC618&gt;=53,INDEX($GR:$GR,$JB618+53),"")</f>
      </c>
      <c r="IU618">
        <f>IF($JC618&gt;=54,INDEX($GR:$GR,$JB618+54),"")</f>
      </c>
      <c r="IV618">
        <f>IF($JC618&gt;=55,INDEX($GR:$GR,$JB618+55),"")</f>
      </c>
      <c r="IW618">
        <f>IF($JC618&gt;=56,INDEX($GR:$GR,$JB618+56),"")</f>
      </c>
      <c r="IX618">
        <f>IF($JC618&gt;=57,INDEX($GR:$GR,$JB618+57),"")</f>
      </c>
      <c r="IY618">
        <f>IF($JC618&gt;=58,INDEX($GR:$GR,$JB618+58),"")</f>
      </c>
      <c r="IZ618">
        <f>IF($JC618&gt;=59,INDEX($GR:$GR,$JB618+59),"")</f>
      </c>
      <c r="JA618">
        <f>IF($JC618&gt;=60,INDEX($GR:$GR,$JB618+60),"")</f>
      </c>
      <c r="JB618">
        <f>IFERROR(MATCH($GQ618,$GR$2:$GR$324,0)+1,0)</f>
      </c>
      <c r="JC618">
        <f>IFERROR(INDEX($GS$2:$GS$324,MATCH($GQ618,$GR$2:$GR$324,0)),0)</f>
      </c>
      <c r="JD618" t="s">
        <v>40</v>
      </c>
      <c r="JE618" t="s">
        <v>40</v>
      </c>
    </row>
    <row r="619" spans="1:265" x14ac:dyDescent="0.25">
      <c r="Q619">
        <f>IF(OR($T619="",$P619=""),"",IFERROR($T619/$P619,0))</f>
      </c>
      <c r="R619">
        <f>IF($T619="","",
SUM($S619,$U619,$Z619,$V619,$X619)*
(1-IF($AA619="",0,VALUE($AA619)/100)))</f>
      </c>
      <c r="S619">
        <f>IF($T619="","",$T619)</f>
      </c>
      <c r="U619">
        <f>IF($T619="","",
IF($N619="","",
IF(ISNUMBER(SEARCH("exempt",LOWER($N619))),0,
$T619*(VALUE(SUBSTITUTE($N619,"%",""))/100))))</f>
      </c>
      <c r="AB619">
        <f>IFERROR(IF(FIND(" - ",$K619)&gt;0,MID($K619,FIND(" - ",$K619)+3,LEN($K619)),""),"")</f>
      </c>
      <c r="AK619" t="s">
        <v>1206</v>
      </c>
      <c r="AP619">
        <f>IFERROR(LEFT($K619,FIND(" - ",$K619)-1),$K619)</f>
      </c>
      <c r="AS619">
        <f>IF($CH619&gt;=1,INDEX($AQ:$AQ,$CG619+1),"")</f>
      </c>
      <c r="AT619">
        <f>IF($CH619&gt;=2,INDEX($AQ:$AQ,$CG619+2),"")</f>
      </c>
      <c r="AU619">
        <f>IF($CH619&gt;=3,INDEX($AQ:$AQ,$CG619+3),"")</f>
      </c>
      <c r="AV619">
        <f>IF($CH619&gt;=4,INDEX($AQ:$AQ,$CG619+4),"")</f>
      </c>
      <c r="AW619">
        <f>IF($CH619&gt;=5,INDEX($AQ:$AQ,$CG619+5),"")</f>
      </c>
      <c r="AX619">
        <f>IF($CH619&gt;=6,INDEX($AQ:$AQ,$CG619+6),"")</f>
      </c>
      <c r="AY619">
        <f>IF($CH619&gt;=7,INDEX($AQ:$AQ,$CG619+7),"")</f>
      </c>
      <c r="AZ619">
        <f>IF($CH619&gt;=8,INDEX($AQ:$AQ,$CG619+8),"")</f>
      </c>
      <c r="BA619">
        <f>IF($CH619&gt;=9,INDEX($AQ:$AQ,$CG619+9),"")</f>
      </c>
      <c r="BB619">
        <f>IF($CH619&gt;=10,INDEX($AQ:$AQ,$CG619+10),"")</f>
      </c>
      <c r="BC619">
        <f>IF($CH619&gt;=11,INDEX($AQ:$AQ,$CG619+11),"")</f>
      </c>
      <c r="BD619">
        <f>IF($CH619&gt;=12,INDEX($AQ:$AQ,$CG619+12),"")</f>
      </c>
      <c r="BE619">
        <f>IF($CH619&gt;=13,INDEX($AQ:$AQ,$CG619+13),"")</f>
      </c>
      <c r="BF619">
        <f>IF($CH619&gt;=14,INDEX($AQ:$AQ,$CG619+14),"")</f>
      </c>
      <c r="BG619">
        <f>IF($CH619&gt;=15,INDEX($AQ:$AQ,$CG619+15),"")</f>
      </c>
      <c r="BH619">
        <f>IF($CH619&gt;=16,INDEX($AQ:$AQ,$CG619+16),"")</f>
      </c>
      <c r="BI619">
        <f>IF($CH619&gt;=17,INDEX($AQ:$AQ,$CG619+17),"")</f>
      </c>
      <c r="BJ619">
        <f>IF($CH619&gt;=18,INDEX($AQ:$AQ,$CG619+18),"")</f>
      </c>
      <c r="BK619">
        <f>IF($CH619&gt;=19,INDEX($AQ:$AQ,$CG619+19),"")</f>
      </c>
      <c r="BL619">
        <f>IF($CH619&gt;=20,INDEX($AQ:$AQ,$CG619+20),"")</f>
      </c>
      <c r="BM619">
        <f>IF($CH619&gt;=21,INDEX($AQ:$AQ,$CG619+21),"")</f>
      </c>
      <c r="BN619">
        <f>IF($CH619&gt;=22,INDEX($AQ:$AQ,$CG619+22),"")</f>
      </c>
      <c r="BO619">
        <f>IF($CH619&gt;=23,INDEX($AQ:$AQ,$CG619+23),"")</f>
      </c>
      <c r="BP619">
        <f>IF($CH619&gt;=24,INDEX($AQ:$AQ,$CG619+24),"")</f>
      </c>
      <c r="BQ619">
        <f>IF($CH619&gt;=25,INDEX($AQ:$AQ,$CG619+25),"")</f>
      </c>
      <c r="BR619">
        <f>IF($CH619&gt;=26,INDEX($AQ:$AQ,$CG619+26),"")</f>
      </c>
      <c r="BS619">
        <f>IF($CH619&gt;=27,INDEX($AQ:$AQ,$CG619+27),"")</f>
      </c>
      <c r="BT619">
        <f>IF($CH619&gt;=28,INDEX($AQ:$AQ,$CG619+28),"")</f>
      </c>
      <c r="BU619">
        <f>IF($CH619&gt;=29,INDEX($AQ:$AQ,$CG619+29),"")</f>
      </c>
      <c r="BV619">
        <f>IF($CH619&gt;=30,INDEX($AQ:$AQ,$CG619+30),"")</f>
      </c>
      <c r="BW619">
        <f>IF($CH619&gt;=31,INDEX($AQ:$AQ,$CG619+31),"")</f>
      </c>
      <c r="BX619">
        <f>IF($CH619&gt;=32,INDEX($AQ:$AQ,$CG619+32),"")</f>
      </c>
      <c r="BY619">
        <f>IF($CH619&gt;=33,INDEX($AQ:$AQ,$CG619+33),"")</f>
      </c>
      <c r="BZ619">
        <f>IF($CH619&gt;=34,INDEX($AQ:$AQ,$CG619+34),"")</f>
      </c>
      <c r="CA619">
        <f>IF($CH619&gt;=35,INDEX($AQ:$AQ,$CG619+35),"")</f>
      </c>
      <c r="CB619">
        <f>IF($CH619&gt;=36,INDEX($AQ:$AQ,$CG619+36),"")</f>
      </c>
      <c r="CC619">
        <f>IF($CH619&gt;=37,INDEX($AQ:$AQ,$CG619+37),"")</f>
      </c>
      <c r="CD619">
        <f>IF($CH619&gt;=38,INDEX($AQ:$AQ,$CG619+38),"")</f>
      </c>
      <c r="CE619">
        <f>IF($CH619&gt;=39,INDEX($AQ:$AQ,$CG619+39),"")</f>
      </c>
      <c r="CF619">
        <f>IF($CH619&gt;=40,INDEX($AQ:$AQ,$CG619+40),"")</f>
      </c>
      <c r="CG619">
        <f>IFERROR(MATCH($AP619,$AQ$2:$AQ$134,0)+1,0)</f>
      </c>
      <c r="CH619">
        <f>IFERROR(INDEX($AR$2:$AR$134,MATCH($AP619,$AQ$2:$AQ$134,0)),0)</f>
      </c>
      <c r="CI619">
        <f>IFERROR(LEFT($L619,FIND(" - ",$L619)-1),$L619)</f>
      </c>
      <c r="CL619">
        <f>IF($DG619&gt;=1,INDEX($CJ:$CJ,$DF619+1),"")</f>
      </c>
      <c r="CM619">
        <f>IF($DG619&gt;=2,INDEX($CJ:$CJ,$DF619+2),"")</f>
      </c>
      <c r="CN619">
        <f>IF($DG619&gt;=3,INDEX($CJ:$CJ,$DF619+3),"")</f>
      </c>
      <c r="CO619">
        <f>IF($DG619&gt;=4,INDEX($CJ:$CJ,$DF619+4),"")</f>
      </c>
      <c r="CP619">
        <f>IF($DG619&gt;=5,INDEX($CJ:$CJ,$DF619+5),"")</f>
      </c>
      <c r="CQ619">
        <f>IF($DG619&gt;=6,INDEX($CJ:$CJ,$DF619+6),"")</f>
      </c>
      <c r="CR619">
        <f>IF($DG619&gt;=7,INDEX($CJ:$CJ,$DF619+7),"")</f>
      </c>
      <c r="CS619">
        <f>IF($DG619&gt;=8,INDEX($CJ:$CJ,$DF619+8),"")</f>
      </c>
      <c r="CT619">
        <f>IF($DG619&gt;=9,INDEX($CJ:$CJ,$DF619+9),"")</f>
      </c>
      <c r="CU619">
        <f>IF($DG619&gt;=10,INDEX($CJ:$CJ,$DF619+10),"")</f>
      </c>
      <c r="CV619">
        <f>IF($DG619&gt;=11,INDEX($CJ:$CJ,$DF619+11),"")</f>
      </c>
      <c r="CW619">
        <f>IF($DG619&gt;=12,INDEX($CJ:$CJ,$DF619+12),"")</f>
      </c>
      <c r="CX619">
        <f>IF($DG619&gt;=13,INDEX($CJ:$CJ,$DF619+13),"")</f>
      </c>
      <c r="CY619">
        <f>IF($DG619&gt;=14,INDEX($CJ:$CJ,$DF619+14),"")</f>
      </c>
      <c r="CZ619">
        <f>IF($DG619&gt;=15,INDEX($CJ:$CJ,$DF619+15),"")</f>
      </c>
      <c r="DA619">
        <f>IF($DG619&gt;=16,INDEX($CJ:$CJ,$DF619+16),"")</f>
      </c>
      <c r="DB619">
        <f>IF($DG619&gt;=17,INDEX($CJ:$CJ,$DF619+17),"")</f>
      </c>
      <c r="DC619">
        <f>IF($DG619&gt;=18,INDEX($CJ:$CJ,$DF619+18),"")</f>
      </c>
      <c r="DD619">
        <f>IF($DG619&gt;=19,INDEX($CJ:$CJ,$DF619+19),"")</f>
      </c>
      <c r="DE619">
        <f>IF($DG619&gt;=20,INDEX($CJ:$CJ,$DF619+20),"")</f>
      </c>
      <c r="DF619">
        <f>IFERROR(MATCH($CI619,$CJ$2:$CJ$263,0)+1,0)</f>
      </c>
      <c r="DG619">
        <f>IFERROR(INDEX($CK$2:$CK$263,MATCH($CI619,$CJ$2:$CJ$263,0)),0)</f>
      </c>
      <c r="DH619">
        <f>IFERROR(INDEX($AO:$AO,MATCH($N619,$AN:$AN,0))&amp;"","")</f>
      </c>
      <c r="DL619">
        <f>IF($GO619&gt;=1,INDEX($DI:$DI,$GN619+1),"")</f>
      </c>
      <c r="DM619">
        <f>IF($GO619&gt;=2,INDEX($DI:$DI,$GN619+2),"")</f>
      </c>
      <c r="DN619">
        <f>IF($GO619&gt;=3,INDEX($DI:$DI,$GN619+3),"")</f>
      </c>
      <c r="DO619">
        <f>IF($GO619&gt;=4,INDEX($DI:$DI,$GN619+4),"")</f>
      </c>
      <c r="DP619">
        <f>IF($GO619&gt;=5,INDEX($DI:$DI,$GN619+5),"")</f>
      </c>
      <c r="DQ619">
        <f>IF($GO619&gt;=6,INDEX($DI:$DI,$GN619+6),"")</f>
      </c>
      <c r="DR619">
        <f>IF($GO619&gt;=7,INDEX($DI:$DI,$GN619+7),"")</f>
      </c>
      <c r="DS619">
        <f>IF($GO619&gt;=8,INDEX($DI:$DI,$GN619+8),"")</f>
      </c>
      <c r="DT619">
        <f>IF($GO619&gt;=9,INDEX($DI:$DI,$GN619+9),"")</f>
      </c>
      <c r="DU619">
        <f>IF($GO619&gt;=10,INDEX($DI:$DI,$GN619+10),"")</f>
      </c>
      <c r="DV619">
        <f>IF($GO619&gt;=11,INDEX($DI:$DI,$GN619+11),"")</f>
      </c>
      <c r="DW619">
        <f>IF($GO619&gt;=12,INDEX($DI:$DI,$GN619+12),"")</f>
      </c>
      <c r="DX619">
        <f>IF($GO619&gt;=13,INDEX($DI:$DI,$GN619+13),"")</f>
      </c>
      <c r="DY619">
        <f>IF($GO619&gt;=14,INDEX($DI:$DI,$GN619+14),"")</f>
      </c>
      <c r="DZ619">
        <f>IF($GO619&gt;=15,INDEX($DI:$DI,$GN619+15),"")</f>
      </c>
      <c r="EA619">
        <f>IF($GO619&gt;=16,INDEX($DI:$DI,$GN619+16),"")</f>
      </c>
      <c r="EB619">
        <f>IF($GO619&gt;=17,INDEX($DI:$DI,$GN619+17),"")</f>
      </c>
      <c r="EC619">
        <f>IF($GO619&gt;=18,INDEX($DI:$DI,$GN619+18),"")</f>
      </c>
      <c r="ED619">
        <f>IF($GO619&gt;=19,INDEX($DI:$DI,$GN619+19),"")</f>
      </c>
      <c r="EE619">
        <f>IF($GO619&gt;=20,INDEX($DI:$DI,$GN619+20),"")</f>
      </c>
      <c r="EF619">
        <f>IF($GO619&gt;=21,INDEX($DI:$DI,$GN619+21),"")</f>
      </c>
      <c r="EG619">
        <f>IF($GO619&gt;=22,INDEX($DI:$DI,$GN619+22),"")</f>
      </c>
      <c r="EH619">
        <f>IF($GO619&gt;=23,INDEX($DI:$DI,$GN619+23),"")</f>
      </c>
      <c r="EI619">
        <f>IF($GO619&gt;=24,INDEX($DI:$DI,$GN619+24),"")</f>
      </c>
      <c r="EJ619">
        <f>IF($GO619&gt;=25,INDEX($DI:$DI,$GN619+25),"")</f>
      </c>
      <c r="EK619">
        <f>IF($GO619&gt;=26,INDEX($DI:$DI,$GN619+26),"")</f>
      </c>
      <c r="EL619">
        <f>IF($GO619&gt;=27,INDEX($DI:$DI,$GN619+27),"")</f>
      </c>
      <c r="EM619">
        <f>IF($GO619&gt;=28,INDEX($DI:$DI,$GN619+28),"")</f>
      </c>
      <c r="EN619">
        <f>IF($GO619&gt;=29,INDEX($DI:$DI,$GN619+29),"")</f>
      </c>
      <c r="EO619">
        <f>IF($GO619&gt;=30,INDEX($DI:$DI,$GN619+30),"")</f>
      </c>
      <c r="EP619">
        <f>IF($GO619&gt;=31,INDEX($DI:$DI,$GN619+31),"")</f>
      </c>
      <c r="EQ619">
        <f>IF($GO619&gt;=32,INDEX($DI:$DI,$GN619+32),"")</f>
      </c>
      <c r="ER619">
        <f>IF($GO619&gt;=33,INDEX($DI:$DI,$GN619+33),"")</f>
      </c>
      <c r="ES619">
        <f>IF($GO619&gt;=34,INDEX($DI:$DI,$GN619+34),"")</f>
      </c>
      <c r="ET619">
        <f>IF($GO619&gt;=35,INDEX($DI:$DI,$GN619+35),"")</f>
      </c>
      <c r="EU619">
        <f>IF($GO619&gt;=36,INDEX($DI:$DI,$GN619+36),"")</f>
      </c>
      <c r="EV619">
        <f>IF($GO619&gt;=37,INDEX($DI:$DI,$GN619+37),"")</f>
      </c>
      <c r="EW619">
        <f>IF($GO619&gt;=38,INDEX($DI:$DI,$GN619+38),"")</f>
      </c>
      <c r="EX619">
        <f>IF($GO619&gt;=39,INDEX($DI:$DI,$GN619+39),"")</f>
      </c>
      <c r="EY619">
        <f>IF($GO619&gt;=40,INDEX($DI:$DI,$GN619+40),"")</f>
      </c>
      <c r="EZ619">
        <f>IF($GO619&gt;=1,INDEX($DJ:$DJ,$GN619+1),"")</f>
      </c>
      <c r="FA619">
        <f>IF($GO619&gt;=2,INDEX($DJ:$DJ,$GN619+2),"")</f>
      </c>
      <c r="FB619">
        <f>IF($GO619&gt;=3,INDEX($DJ:$DJ,$GN619+3),"")</f>
      </c>
      <c r="FC619">
        <f>IF($GO619&gt;=4,INDEX($DJ:$DJ,$GN619+4),"")</f>
      </c>
      <c r="FD619">
        <f>IF($GO619&gt;=5,INDEX($DJ:$DJ,$GN619+5),"")</f>
      </c>
      <c r="FE619">
        <f>IF($GO619&gt;=6,INDEX($DJ:$DJ,$GN619+6),"")</f>
      </c>
      <c r="FF619">
        <f>IF($GO619&gt;=7,INDEX($DJ:$DJ,$GN619+7),"")</f>
      </c>
      <c r="FG619">
        <f>IF($GO619&gt;=8,INDEX($DJ:$DJ,$GN619+8),"")</f>
      </c>
      <c r="FH619">
        <f>IF($GO619&gt;=9,INDEX($DJ:$DJ,$GN619+9),"")</f>
      </c>
      <c r="FI619">
        <f>IF($GO619&gt;=10,INDEX($DJ:$DJ,$GN619+10),"")</f>
      </c>
      <c r="FJ619">
        <f>IF($GO619&gt;=11,INDEX($DJ:$DJ,$GN619+11),"")</f>
      </c>
      <c r="FK619">
        <f>IF($GO619&gt;=12,INDEX($DJ:$DJ,$GN619+12),"")</f>
      </c>
      <c r="FL619">
        <f>IF($GO619&gt;=13,INDEX($DJ:$DJ,$GN619+13),"")</f>
      </c>
      <c r="FM619">
        <f>IF($GO619&gt;=14,INDEX($DJ:$DJ,$GN619+14),"")</f>
      </c>
      <c r="FN619">
        <f>IF($GO619&gt;=15,INDEX($DJ:$DJ,$GN619+15),"")</f>
      </c>
      <c r="FO619">
        <f>IF($GO619&gt;=16,INDEX($DJ:$DJ,$GN619+16),"")</f>
      </c>
      <c r="FP619">
        <f>IF($GO619&gt;=17,INDEX($DJ:$DJ,$GN619+17),"")</f>
      </c>
      <c r="FQ619">
        <f>IF($GO619&gt;=18,INDEX($DJ:$DJ,$GN619+18),"")</f>
      </c>
      <c r="FR619">
        <f>IF($GO619&gt;=19,INDEX($DJ:$DJ,$GN619+19),"")</f>
      </c>
      <c r="FS619">
        <f>IF($GO619&gt;=20,INDEX($DJ:$DJ,$GN619+20),"")</f>
      </c>
      <c r="FT619">
        <f>IF($GO619&gt;=21,INDEX($DJ:$DJ,$GN619+21),"")</f>
      </c>
      <c r="FU619">
        <f>IF($GO619&gt;=22,INDEX($DJ:$DJ,$GN619+22),"")</f>
      </c>
      <c r="FV619">
        <f>IF($GO619&gt;=23,INDEX($DJ:$DJ,$GN619+23),"")</f>
      </c>
      <c r="FW619">
        <f>IF($GO619&gt;=24,INDEX($DJ:$DJ,$GN619+24),"")</f>
      </c>
      <c r="FX619">
        <f>IF($GO619&gt;=25,INDEX($DJ:$DJ,$GN619+25),"")</f>
      </c>
      <c r="FY619">
        <f>IF($GO619&gt;=26,INDEX($DJ:$DJ,$GN619+26),"")</f>
      </c>
      <c r="FZ619">
        <f>IF($GO619&gt;=27,INDEX($DJ:$DJ,$GN619+27),"")</f>
      </c>
      <c r="GA619">
        <f>IF($GO619&gt;=28,INDEX($DJ:$DJ,$GN619+28),"")</f>
      </c>
      <c r="GB619">
        <f>IF($GO619&gt;=29,INDEX($DJ:$DJ,$GN619+29),"")</f>
      </c>
      <c r="GC619">
        <f>IF($GO619&gt;=30,INDEX($DJ:$DJ,$GN619+30),"")</f>
      </c>
      <c r="GD619">
        <f>IF($GO619&gt;=31,INDEX($DJ:$DJ,$GN619+31),"")</f>
      </c>
      <c r="GE619">
        <f>IF($GO619&gt;=32,INDEX($DJ:$DJ,$GN619+32),"")</f>
      </c>
      <c r="GF619">
        <f>IF($GO619&gt;=33,INDEX($DJ:$DJ,$GN619+33),"")</f>
      </c>
      <c r="GG619">
        <f>IF($GO619&gt;=34,INDEX($DJ:$DJ,$GN619+34),"")</f>
      </c>
      <c r="GH619">
        <f>IF($GO619&gt;=35,INDEX($DJ:$DJ,$GN619+35),"")</f>
      </c>
      <c r="GI619">
        <f>IF($GO619&gt;=36,INDEX($DJ:$DJ,$GN619+36),"")</f>
      </c>
      <c r="GJ619">
        <f>IF($GO619&gt;=37,INDEX($DJ:$DJ,$GN619+37),"")</f>
      </c>
      <c r="GK619">
        <f>IF($GO619&gt;=38,INDEX($DJ:$DJ,$GN619+38),"")</f>
      </c>
      <c r="GL619">
        <f>IF($GO619&gt;=39,INDEX($DJ:$DJ,$GN619+39),"")</f>
      </c>
      <c r="GM619">
        <f>IF($GO619&gt;=40,INDEX($DJ:$DJ,$GN619+40),"")</f>
      </c>
      <c r="GN619">
        <f>IFERROR(MATCH($DH619,$DI$2:$DI$148,0)+1,0)</f>
      </c>
      <c r="GO619">
        <f>IFERROR(INDEX($DK$2:$DK$148,MATCH($DH619,$DI$2:$DI$148,0)),0)</f>
      </c>
      <c r="GP619">
        <f>IFERROR(MATCH($Y619,$DL$619:$EY$619,0),0)</f>
      </c>
      <c r="GQ619">
        <f>IF($GP619&gt;0,INDEX($EZ$619:$GM$619,$GP619),"")</f>
      </c>
      <c r="GT619">
        <f>IF($JC619&gt;=1,INDEX($GR:$GR,$JB619+1),"")</f>
      </c>
      <c r="GU619">
        <f>IF($JC619&gt;=2,INDEX($GR:$GR,$JB619+2),"")</f>
      </c>
      <c r="GV619">
        <f>IF($JC619&gt;=3,INDEX($GR:$GR,$JB619+3),"")</f>
      </c>
      <c r="GW619">
        <f>IF($JC619&gt;=4,INDEX($GR:$GR,$JB619+4),"")</f>
      </c>
      <c r="GX619">
        <f>IF($JC619&gt;=5,INDEX($GR:$GR,$JB619+5),"")</f>
      </c>
      <c r="GY619">
        <f>IF($JC619&gt;=6,INDEX($GR:$GR,$JB619+6),"")</f>
      </c>
      <c r="GZ619">
        <f>IF($JC619&gt;=7,INDEX($GR:$GR,$JB619+7),"")</f>
      </c>
      <c r="HA619">
        <f>IF($JC619&gt;=8,INDEX($GR:$GR,$JB619+8),"")</f>
      </c>
      <c r="HB619">
        <f>IF($JC619&gt;=9,INDEX($GR:$GR,$JB619+9),"")</f>
      </c>
      <c r="HC619">
        <f>IF($JC619&gt;=10,INDEX($GR:$GR,$JB619+10),"")</f>
      </c>
      <c r="HD619">
        <f>IF($JC619&gt;=11,INDEX($GR:$GR,$JB619+11),"")</f>
      </c>
      <c r="HE619">
        <f>IF($JC619&gt;=12,INDEX($GR:$GR,$JB619+12),"")</f>
      </c>
      <c r="HF619">
        <f>IF($JC619&gt;=13,INDEX($GR:$GR,$JB619+13),"")</f>
      </c>
      <c r="HG619">
        <f>IF($JC619&gt;=14,INDEX($GR:$GR,$JB619+14),"")</f>
      </c>
      <c r="HH619">
        <f>IF($JC619&gt;=15,INDEX($GR:$GR,$JB619+15),"")</f>
      </c>
      <c r="HI619">
        <f>IF($JC619&gt;=16,INDEX($GR:$GR,$JB619+16),"")</f>
      </c>
      <c r="HJ619">
        <f>IF($JC619&gt;=17,INDEX($GR:$GR,$JB619+17),"")</f>
      </c>
      <c r="HK619">
        <f>IF($JC619&gt;=18,INDEX($GR:$GR,$JB619+18),"")</f>
      </c>
      <c r="HL619">
        <f>IF($JC619&gt;=19,INDEX($GR:$GR,$JB619+19),"")</f>
      </c>
      <c r="HM619">
        <f>IF($JC619&gt;=20,INDEX($GR:$GR,$JB619+20),"")</f>
      </c>
      <c r="HN619">
        <f>IF($JC619&gt;=21,INDEX($GR:$GR,$JB619+21),"")</f>
      </c>
      <c r="HO619">
        <f>IF($JC619&gt;=22,INDEX($GR:$GR,$JB619+22),"")</f>
      </c>
      <c r="HP619">
        <f>IF($JC619&gt;=23,INDEX($GR:$GR,$JB619+23),"")</f>
      </c>
      <c r="HQ619">
        <f>IF($JC619&gt;=24,INDEX($GR:$GR,$JB619+24),"")</f>
      </c>
      <c r="HR619">
        <f>IF($JC619&gt;=25,INDEX($GR:$GR,$JB619+25),"")</f>
      </c>
      <c r="HS619">
        <f>IF($JC619&gt;=26,INDEX($GR:$GR,$JB619+26),"")</f>
      </c>
      <c r="HT619">
        <f>IF($JC619&gt;=27,INDEX($GR:$GR,$JB619+27),"")</f>
      </c>
      <c r="HU619">
        <f>IF($JC619&gt;=28,INDEX($GR:$GR,$JB619+28),"")</f>
      </c>
      <c r="HV619">
        <f>IF($JC619&gt;=29,INDEX($GR:$GR,$JB619+29),"")</f>
      </c>
      <c r="HW619">
        <f>IF($JC619&gt;=30,INDEX($GR:$GR,$JB619+30),"")</f>
      </c>
      <c r="HX619">
        <f>IF($JC619&gt;=31,INDEX($GR:$GR,$JB619+31),"")</f>
      </c>
      <c r="HY619">
        <f>IF($JC619&gt;=32,INDEX($GR:$GR,$JB619+32),"")</f>
      </c>
      <c r="HZ619">
        <f>IF($JC619&gt;=33,INDEX($GR:$GR,$JB619+33),"")</f>
      </c>
      <c r="IA619">
        <f>IF($JC619&gt;=34,INDEX($GR:$GR,$JB619+34),"")</f>
      </c>
      <c r="IB619">
        <f>IF($JC619&gt;=35,INDEX($GR:$GR,$JB619+35),"")</f>
      </c>
      <c r="IC619">
        <f>IF($JC619&gt;=36,INDEX($GR:$GR,$JB619+36),"")</f>
      </c>
      <c r="ID619">
        <f>IF($JC619&gt;=37,INDEX($GR:$GR,$JB619+37),"")</f>
      </c>
      <c r="IE619">
        <f>IF($JC619&gt;=38,INDEX($GR:$GR,$JB619+38),"")</f>
      </c>
      <c r="IF619">
        <f>IF($JC619&gt;=39,INDEX($GR:$GR,$JB619+39),"")</f>
      </c>
      <c r="IG619">
        <f>IF($JC619&gt;=40,INDEX($GR:$GR,$JB619+40),"")</f>
      </c>
      <c r="IH619">
        <f>IF($JC619&gt;=41,INDEX($GR:$GR,$JB619+41),"")</f>
      </c>
      <c r="II619">
        <f>IF($JC619&gt;=42,INDEX($GR:$GR,$JB619+42),"")</f>
      </c>
      <c r="IJ619">
        <f>IF($JC619&gt;=43,INDEX($GR:$GR,$JB619+43),"")</f>
      </c>
      <c r="IK619">
        <f>IF($JC619&gt;=44,INDEX($GR:$GR,$JB619+44),"")</f>
      </c>
      <c r="IL619">
        <f>IF($JC619&gt;=45,INDEX($GR:$GR,$JB619+45),"")</f>
      </c>
      <c r="IM619">
        <f>IF($JC619&gt;=46,INDEX($GR:$GR,$JB619+46),"")</f>
      </c>
      <c r="IN619">
        <f>IF($JC619&gt;=47,INDEX($GR:$GR,$JB619+47),"")</f>
      </c>
      <c r="IO619">
        <f>IF($JC619&gt;=48,INDEX($GR:$GR,$JB619+48),"")</f>
      </c>
      <c r="IP619">
        <f>IF($JC619&gt;=49,INDEX($GR:$GR,$JB619+49),"")</f>
      </c>
      <c r="IQ619">
        <f>IF($JC619&gt;=50,INDEX($GR:$GR,$JB619+50),"")</f>
      </c>
      <c r="IR619">
        <f>IF($JC619&gt;=51,INDEX($GR:$GR,$JB619+51),"")</f>
      </c>
      <c r="IS619">
        <f>IF($JC619&gt;=52,INDEX($GR:$GR,$JB619+52),"")</f>
      </c>
      <c r="IT619">
        <f>IF($JC619&gt;=53,INDEX($GR:$GR,$JB619+53),"")</f>
      </c>
      <c r="IU619">
        <f>IF($JC619&gt;=54,INDEX($GR:$GR,$JB619+54),"")</f>
      </c>
      <c r="IV619">
        <f>IF($JC619&gt;=55,INDEX($GR:$GR,$JB619+55),"")</f>
      </c>
      <c r="IW619">
        <f>IF($JC619&gt;=56,INDEX($GR:$GR,$JB619+56),"")</f>
      </c>
      <c r="IX619">
        <f>IF($JC619&gt;=57,INDEX($GR:$GR,$JB619+57),"")</f>
      </c>
      <c r="IY619">
        <f>IF($JC619&gt;=58,INDEX($GR:$GR,$JB619+58),"")</f>
      </c>
      <c r="IZ619">
        <f>IF($JC619&gt;=59,INDEX($GR:$GR,$JB619+59),"")</f>
      </c>
      <c r="JA619">
        <f>IF($JC619&gt;=60,INDEX($GR:$GR,$JB619+60),"")</f>
      </c>
      <c r="JB619">
        <f>IFERROR(MATCH($GQ619,$GR$2:$GR$324,0)+1,0)</f>
      </c>
      <c r="JC619">
        <f>IFERROR(INDEX($GS$2:$GS$324,MATCH($GQ619,$GR$2:$GR$324,0)),0)</f>
      </c>
      <c r="JD619" t="s">
        <v>40</v>
      </c>
      <c r="JE619" t="s">
        <v>40</v>
      </c>
    </row>
    <row r="620" spans="1:265" x14ac:dyDescent="0.25">
      <c r="Q620">
        <f>IF(OR($T620="",$P620=""),"",IFERROR($T620/$P620,0))</f>
      </c>
      <c r="R620">
        <f>IF($T620="","",
SUM($S620,$U620,$Z620,$V620,$X620)*
(1-IF($AA620="",0,VALUE($AA620)/100)))</f>
      </c>
      <c r="S620">
        <f>IF($T620="","",$T620)</f>
      </c>
      <c r="U620">
        <f>IF($T620="","",
IF($N620="","",
IF(ISNUMBER(SEARCH("exempt",LOWER($N620))),0,
$T620*(VALUE(SUBSTITUTE($N620,"%",""))/100))))</f>
      </c>
      <c r="AB620">
        <f>IFERROR(IF(FIND(" - ",$K620)&gt;0,MID($K620,FIND(" - ",$K620)+3,LEN($K620)),""),"")</f>
      </c>
      <c r="AK620" t="s">
        <v>1207</v>
      </c>
      <c r="AP620">
        <f>IFERROR(LEFT($K620,FIND(" - ",$K620)-1),$K620)</f>
      </c>
      <c r="AS620">
        <f>IF($CH620&gt;=1,INDEX($AQ:$AQ,$CG620+1),"")</f>
      </c>
      <c r="AT620">
        <f>IF($CH620&gt;=2,INDEX($AQ:$AQ,$CG620+2),"")</f>
      </c>
      <c r="AU620">
        <f>IF($CH620&gt;=3,INDEX($AQ:$AQ,$CG620+3),"")</f>
      </c>
      <c r="AV620">
        <f>IF($CH620&gt;=4,INDEX($AQ:$AQ,$CG620+4),"")</f>
      </c>
      <c r="AW620">
        <f>IF($CH620&gt;=5,INDEX($AQ:$AQ,$CG620+5),"")</f>
      </c>
      <c r="AX620">
        <f>IF($CH620&gt;=6,INDEX($AQ:$AQ,$CG620+6),"")</f>
      </c>
      <c r="AY620">
        <f>IF($CH620&gt;=7,INDEX($AQ:$AQ,$CG620+7),"")</f>
      </c>
      <c r="AZ620">
        <f>IF($CH620&gt;=8,INDEX($AQ:$AQ,$CG620+8),"")</f>
      </c>
      <c r="BA620">
        <f>IF($CH620&gt;=9,INDEX($AQ:$AQ,$CG620+9),"")</f>
      </c>
      <c r="BB620">
        <f>IF($CH620&gt;=10,INDEX($AQ:$AQ,$CG620+10),"")</f>
      </c>
      <c r="BC620">
        <f>IF($CH620&gt;=11,INDEX($AQ:$AQ,$CG620+11),"")</f>
      </c>
      <c r="BD620">
        <f>IF($CH620&gt;=12,INDEX($AQ:$AQ,$CG620+12),"")</f>
      </c>
      <c r="BE620">
        <f>IF($CH620&gt;=13,INDEX($AQ:$AQ,$CG620+13),"")</f>
      </c>
      <c r="BF620">
        <f>IF($CH620&gt;=14,INDEX($AQ:$AQ,$CG620+14),"")</f>
      </c>
      <c r="BG620">
        <f>IF($CH620&gt;=15,INDEX($AQ:$AQ,$CG620+15),"")</f>
      </c>
      <c r="BH620">
        <f>IF($CH620&gt;=16,INDEX($AQ:$AQ,$CG620+16),"")</f>
      </c>
      <c r="BI620">
        <f>IF($CH620&gt;=17,INDEX($AQ:$AQ,$CG620+17),"")</f>
      </c>
      <c r="BJ620">
        <f>IF($CH620&gt;=18,INDEX($AQ:$AQ,$CG620+18),"")</f>
      </c>
      <c r="BK620">
        <f>IF($CH620&gt;=19,INDEX($AQ:$AQ,$CG620+19),"")</f>
      </c>
      <c r="BL620">
        <f>IF($CH620&gt;=20,INDEX($AQ:$AQ,$CG620+20),"")</f>
      </c>
      <c r="BM620">
        <f>IF($CH620&gt;=21,INDEX($AQ:$AQ,$CG620+21),"")</f>
      </c>
      <c r="BN620">
        <f>IF($CH620&gt;=22,INDEX($AQ:$AQ,$CG620+22),"")</f>
      </c>
      <c r="BO620">
        <f>IF($CH620&gt;=23,INDEX($AQ:$AQ,$CG620+23),"")</f>
      </c>
      <c r="BP620">
        <f>IF($CH620&gt;=24,INDEX($AQ:$AQ,$CG620+24),"")</f>
      </c>
      <c r="BQ620">
        <f>IF($CH620&gt;=25,INDEX($AQ:$AQ,$CG620+25),"")</f>
      </c>
      <c r="BR620">
        <f>IF($CH620&gt;=26,INDEX($AQ:$AQ,$CG620+26),"")</f>
      </c>
      <c r="BS620">
        <f>IF($CH620&gt;=27,INDEX($AQ:$AQ,$CG620+27),"")</f>
      </c>
      <c r="BT620">
        <f>IF($CH620&gt;=28,INDEX($AQ:$AQ,$CG620+28),"")</f>
      </c>
      <c r="BU620">
        <f>IF($CH620&gt;=29,INDEX($AQ:$AQ,$CG620+29),"")</f>
      </c>
      <c r="BV620">
        <f>IF($CH620&gt;=30,INDEX($AQ:$AQ,$CG620+30),"")</f>
      </c>
      <c r="BW620">
        <f>IF($CH620&gt;=31,INDEX($AQ:$AQ,$CG620+31),"")</f>
      </c>
      <c r="BX620">
        <f>IF($CH620&gt;=32,INDEX($AQ:$AQ,$CG620+32),"")</f>
      </c>
      <c r="BY620">
        <f>IF($CH620&gt;=33,INDEX($AQ:$AQ,$CG620+33),"")</f>
      </c>
      <c r="BZ620">
        <f>IF($CH620&gt;=34,INDEX($AQ:$AQ,$CG620+34),"")</f>
      </c>
      <c r="CA620">
        <f>IF($CH620&gt;=35,INDEX($AQ:$AQ,$CG620+35),"")</f>
      </c>
      <c r="CB620">
        <f>IF($CH620&gt;=36,INDEX($AQ:$AQ,$CG620+36),"")</f>
      </c>
      <c r="CC620">
        <f>IF($CH620&gt;=37,INDEX($AQ:$AQ,$CG620+37),"")</f>
      </c>
      <c r="CD620">
        <f>IF($CH620&gt;=38,INDEX($AQ:$AQ,$CG620+38),"")</f>
      </c>
      <c r="CE620">
        <f>IF($CH620&gt;=39,INDEX($AQ:$AQ,$CG620+39),"")</f>
      </c>
      <c r="CF620">
        <f>IF($CH620&gt;=40,INDEX($AQ:$AQ,$CG620+40),"")</f>
      </c>
      <c r="CG620">
        <f>IFERROR(MATCH($AP620,$AQ$2:$AQ$134,0)+1,0)</f>
      </c>
      <c r="CH620">
        <f>IFERROR(INDEX($AR$2:$AR$134,MATCH($AP620,$AQ$2:$AQ$134,0)),0)</f>
      </c>
      <c r="CI620">
        <f>IFERROR(LEFT($L620,FIND(" - ",$L620)-1),$L620)</f>
      </c>
      <c r="CL620">
        <f>IF($DG620&gt;=1,INDEX($CJ:$CJ,$DF620+1),"")</f>
      </c>
      <c r="CM620">
        <f>IF($DG620&gt;=2,INDEX($CJ:$CJ,$DF620+2),"")</f>
      </c>
      <c r="CN620">
        <f>IF($DG620&gt;=3,INDEX($CJ:$CJ,$DF620+3),"")</f>
      </c>
      <c r="CO620">
        <f>IF($DG620&gt;=4,INDEX($CJ:$CJ,$DF620+4),"")</f>
      </c>
      <c r="CP620">
        <f>IF($DG620&gt;=5,INDEX($CJ:$CJ,$DF620+5),"")</f>
      </c>
      <c r="CQ620">
        <f>IF($DG620&gt;=6,INDEX($CJ:$CJ,$DF620+6),"")</f>
      </c>
      <c r="CR620">
        <f>IF($DG620&gt;=7,INDEX($CJ:$CJ,$DF620+7),"")</f>
      </c>
      <c r="CS620">
        <f>IF($DG620&gt;=8,INDEX($CJ:$CJ,$DF620+8),"")</f>
      </c>
      <c r="CT620">
        <f>IF($DG620&gt;=9,INDEX($CJ:$CJ,$DF620+9),"")</f>
      </c>
      <c r="CU620">
        <f>IF($DG620&gt;=10,INDEX($CJ:$CJ,$DF620+10),"")</f>
      </c>
      <c r="CV620">
        <f>IF($DG620&gt;=11,INDEX($CJ:$CJ,$DF620+11),"")</f>
      </c>
      <c r="CW620">
        <f>IF($DG620&gt;=12,INDEX($CJ:$CJ,$DF620+12),"")</f>
      </c>
      <c r="CX620">
        <f>IF($DG620&gt;=13,INDEX($CJ:$CJ,$DF620+13),"")</f>
      </c>
      <c r="CY620">
        <f>IF($DG620&gt;=14,INDEX($CJ:$CJ,$DF620+14),"")</f>
      </c>
      <c r="CZ620">
        <f>IF($DG620&gt;=15,INDEX($CJ:$CJ,$DF620+15),"")</f>
      </c>
      <c r="DA620">
        <f>IF($DG620&gt;=16,INDEX($CJ:$CJ,$DF620+16),"")</f>
      </c>
      <c r="DB620">
        <f>IF($DG620&gt;=17,INDEX($CJ:$CJ,$DF620+17),"")</f>
      </c>
      <c r="DC620">
        <f>IF($DG620&gt;=18,INDEX($CJ:$CJ,$DF620+18),"")</f>
      </c>
      <c r="DD620">
        <f>IF($DG620&gt;=19,INDEX($CJ:$CJ,$DF620+19),"")</f>
      </c>
      <c r="DE620">
        <f>IF($DG620&gt;=20,INDEX($CJ:$CJ,$DF620+20),"")</f>
      </c>
      <c r="DF620">
        <f>IFERROR(MATCH($CI620,$CJ$2:$CJ$263,0)+1,0)</f>
      </c>
      <c r="DG620">
        <f>IFERROR(INDEX($CK$2:$CK$263,MATCH($CI620,$CJ$2:$CJ$263,0)),0)</f>
      </c>
      <c r="DH620">
        <f>IFERROR(INDEX($AO:$AO,MATCH($N620,$AN:$AN,0))&amp;"","")</f>
      </c>
      <c r="DL620">
        <f>IF($GO620&gt;=1,INDEX($DI:$DI,$GN620+1),"")</f>
      </c>
      <c r="DM620">
        <f>IF($GO620&gt;=2,INDEX($DI:$DI,$GN620+2),"")</f>
      </c>
      <c r="DN620">
        <f>IF($GO620&gt;=3,INDEX($DI:$DI,$GN620+3),"")</f>
      </c>
      <c r="DO620">
        <f>IF($GO620&gt;=4,INDEX($DI:$DI,$GN620+4),"")</f>
      </c>
      <c r="DP620">
        <f>IF($GO620&gt;=5,INDEX($DI:$DI,$GN620+5),"")</f>
      </c>
      <c r="DQ620">
        <f>IF($GO620&gt;=6,INDEX($DI:$DI,$GN620+6),"")</f>
      </c>
      <c r="DR620">
        <f>IF($GO620&gt;=7,INDEX($DI:$DI,$GN620+7),"")</f>
      </c>
      <c r="DS620">
        <f>IF($GO620&gt;=8,INDEX($DI:$DI,$GN620+8),"")</f>
      </c>
      <c r="DT620">
        <f>IF($GO620&gt;=9,INDEX($DI:$DI,$GN620+9),"")</f>
      </c>
      <c r="DU620">
        <f>IF($GO620&gt;=10,INDEX($DI:$DI,$GN620+10),"")</f>
      </c>
      <c r="DV620">
        <f>IF($GO620&gt;=11,INDEX($DI:$DI,$GN620+11),"")</f>
      </c>
      <c r="DW620">
        <f>IF($GO620&gt;=12,INDEX($DI:$DI,$GN620+12),"")</f>
      </c>
      <c r="DX620">
        <f>IF($GO620&gt;=13,INDEX($DI:$DI,$GN620+13),"")</f>
      </c>
      <c r="DY620">
        <f>IF($GO620&gt;=14,INDEX($DI:$DI,$GN620+14),"")</f>
      </c>
      <c r="DZ620">
        <f>IF($GO620&gt;=15,INDEX($DI:$DI,$GN620+15),"")</f>
      </c>
      <c r="EA620">
        <f>IF($GO620&gt;=16,INDEX($DI:$DI,$GN620+16),"")</f>
      </c>
      <c r="EB620">
        <f>IF($GO620&gt;=17,INDEX($DI:$DI,$GN620+17),"")</f>
      </c>
      <c r="EC620">
        <f>IF($GO620&gt;=18,INDEX($DI:$DI,$GN620+18),"")</f>
      </c>
      <c r="ED620">
        <f>IF($GO620&gt;=19,INDEX($DI:$DI,$GN620+19),"")</f>
      </c>
      <c r="EE620">
        <f>IF($GO620&gt;=20,INDEX($DI:$DI,$GN620+20),"")</f>
      </c>
      <c r="EF620">
        <f>IF($GO620&gt;=21,INDEX($DI:$DI,$GN620+21),"")</f>
      </c>
      <c r="EG620">
        <f>IF($GO620&gt;=22,INDEX($DI:$DI,$GN620+22),"")</f>
      </c>
      <c r="EH620">
        <f>IF($GO620&gt;=23,INDEX($DI:$DI,$GN620+23),"")</f>
      </c>
      <c r="EI620">
        <f>IF($GO620&gt;=24,INDEX($DI:$DI,$GN620+24),"")</f>
      </c>
      <c r="EJ620">
        <f>IF($GO620&gt;=25,INDEX($DI:$DI,$GN620+25),"")</f>
      </c>
      <c r="EK620">
        <f>IF($GO620&gt;=26,INDEX($DI:$DI,$GN620+26),"")</f>
      </c>
      <c r="EL620">
        <f>IF($GO620&gt;=27,INDEX($DI:$DI,$GN620+27),"")</f>
      </c>
      <c r="EM620">
        <f>IF($GO620&gt;=28,INDEX($DI:$DI,$GN620+28),"")</f>
      </c>
      <c r="EN620">
        <f>IF($GO620&gt;=29,INDEX($DI:$DI,$GN620+29),"")</f>
      </c>
      <c r="EO620">
        <f>IF($GO620&gt;=30,INDEX($DI:$DI,$GN620+30),"")</f>
      </c>
      <c r="EP620">
        <f>IF($GO620&gt;=31,INDEX($DI:$DI,$GN620+31),"")</f>
      </c>
      <c r="EQ620">
        <f>IF($GO620&gt;=32,INDEX($DI:$DI,$GN620+32),"")</f>
      </c>
      <c r="ER620">
        <f>IF($GO620&gt;=33,INDEX($DI:$DI,$GN620+33),"")</f>
      </c>
      <c r="ES620">
        <f>IF($GO620&gt;=34,INDEX($DI:$DI,$GN620+34),"")</f>
      </c>
      <c r="ET620">
        <f>IF($GO620&gt;=35,INDEX($DI:$DI,$GN620+35),"")</f>
      </c>
      <c r="EU620">
        <f>IF($GO620&gt;=36,INDEX($DI:$DI,$GN620+36),"")</f>
      </c>
      <c r="EV620">
        <f>IF($GO620&gt;=37,INDEX($DI:$DI,$GN620+37),"")</f>
      </c>
      <c r="EW620">
        <f>IF($GO620&gt;=38,INDEX($DI:$DI,$GN620+38),"")</f>
      </c>
      <c r="EX620">
        <f>IF($GO620&gt;=39,INDEX($DI:$DI,$GN620+39),"")</f>
      </c>
      <c r="EY620">
        <f>IF($GO620&gt;=40,INDEX($DI:$DI,$GN620+40),"")</f>
      </c>
      <c r="EZ620">
        <f>IF($GO620&gt;=1,INDEX($DJ:$DJ,$GN620+1),"")</f>
      </c>
      <c r="FA620">
        <f>IF($GO620&gt;=2,INDEX($DJ:$DJ,$GN620+2),"")</f>
      </c>
      <c r="FB620">
        <f>IF($GO620&gt;=3,INDEX($DJ:$DJ,$GN620+3),"")</f>
      </c>
      <c r="FC620">
        <f>IF($GO620&gt;=4,INDEX($DJ:$DJ,$GN620+4),"")</f>
      </c>
      <c r="FD620">
        <f>IF($GO620&gt;=5,INDEX($DJ:$DJ,$GN620+5),"")</f>
      </c>
      <c r="FE620">
        <f>IF($GO620&gt;=6,INDEX($DJ:$DJ,$GN620+6),"")</f>
      </c>
      <c r="FF620">
        <f>IF($GO620&gt;=7,INDEX($DJ:$DJ,$GN620+7),"")</f>
      </c>
      <c r="FG620">
        <f>IF($GO620&gt;=8,INDEX($DJ:$DJ,$GN620+8),"")</f>
      </c>
      <c r="FH620">
        <f>IF($GO620&gt;=9,INDEX($DJ:$DJ,$GN620+9),"")</f>
      </c>
      <c r="FI620">
        <f>IF($GO620&gt;=10,INDEX($DJ:$DJ,$GN620+10),"")</f>
      </c>
      <c r="FJ620">
        <f>IF($GO620&gt;=11,INDEX($DJ:$DJ,$GN620+11),"")</f>
      </c>
      <c r="FK620">
        <f>IF($GO620&gt;=12,INDEX($DJ:$DJ,$GN620+12),"")</f>
      </c>
      <c r="FL620">
        <f>IF($GO620&gt;=13,INDEX($DJ:$DJ,$GN620+13),"")</f>
      </c>
      <c r="FM620">
        <f>IF($GO620&gt;=14,INDEX($DJ:$DJ,$GN620+14),"")</f>
      </c>
      <c r="FN620">
        <f>IF($GO620&gt;=15,INDEX($DJ:$DJ,$GN620+15),"")</f>
      </c>
      <c r="FO620">
        <f>IF($GO620&gt;=16,INDEX($DJ:$DJ,$GN620+16),"")</f>
      </c>
      <c r="FP620">
        <f>IF($GO620&gt;=17,INDEX($DJ:$DJ,$GN620+17),"")</f>
      </c>
      <c r="FQ620">
        <f>IF($GO620&gt;=18,INDEX($DJ:$DJ,$GN620+18),"")</f>
      </c>
      <c r="FR620">
        <f>IF($GO620&gt;=19,INDEX($DJ:$DJ,$GN620+19),"")</f>
      </c>
      <c r="FS620">
        <f>IF($GO620&gt;=20,INDEX($DJ:$DJ,$GN620+20),"")</f>
      </c>
      <c r="FT620">
        <f>IF($GO620&gt;=21,INDEX($DJ:$DJ,$GN620+21),"")</f>
      </c>
      <c r="FU620">
        <f>IF($GO620&gt;=22,INDEX($DJ:$DJ,$GN620+22),"")</f>
      </c>
      <c r="FV620">
        <f>IF($GO620&gt;=23,INDEX($DJ:$DJ,$GN620+23),"")</f>
      </c>
      <c r="FW620">
        <f>IF($GO620&gt;=24,INDEX($DJ:$DJ,$GN620+24),"")</f>
      </c>
      <c r="FX620">
        <f>IF($GO620&gt;=25,INDEX($DJ:$DJ,$GN620+25),"")</f>
      </c>
      <c r="FY620">
        <f>IF($GO620&gt;=26,INDEX($DJ:$DJ,$GN620+26),"")</f>
      </c>
      <c r="FZ620">
        <f>IF($GO620&gt;=27,INDEX($DJ:$DJ,$GN620+27),"")</f>
      </c>
      <c r="GA620">
        <f>IF($GO620&gt;=28,INDEX($DJ:$DJ,$GN620+28),"")</f>
      </c>
      <c r="GB620">
        <f>IF($GO620&gt;=29,INDEX($DJ:$DJ,$GN620+29),"")</f>
      </c>
      <c r="GC620">
        <f>IF($GO620&gt;=30,INDEX($DJ:$DJ,$GN620+30),"")</f>
      </c>
      <c r="GD620">
        <f>IF($GO620&gt;=31,INDEX($DJ:$DJ,$GN620+31),"")</f>
      </c>
      <c r="GE620">
        <f>IF($GO620&gt;=32,INDEX($DJ:$DJ,$GN620+32),"")</f>
      </c>
      <c r="GF620">
        <f>IF($GO620&gt;=33,INDEX($DJ:$DJ,$GN620+33),"")</f>
      </c>
      <c r="GG620">
        <f>IF($GO620&gt;=34,INDEX($DJ:$DJ,$GN620+34),"")</f>
      </c>
      <c r="GH620">
        <f>IF($GO620&gt;=35,INDEX($DJ:$DJ,$GN620+35),"")</f>
      </c>
      <c r="GI620">
        <f>IF($GO620&gt;=36,INDEX($DJ:$DJ,$GN620+36),"")</f>
      </c>
      <c r="GJ620">
        <f>IF($GO620&gt;=37,INDEX($DJ:$DJ,$GN620+37),"")</f>
      </c>
      <c r="GK620">
        <f>IF($GO620&gt;=38,INDEX($DJ:$DJ,$GN620+38),"")</f>
      </c>
      <c r="GL620">
        <f>IF($GO620&gt;=39,INDEX($DJ:$DJ,$GN620+39),"")</f>
      </c>
      <c r="GM620">
        <f>IF($GO620&gt;=40,INDEX($DJ:$DJ,$GN620+40),"")</f>
      </c>
      <c r="GN620">
        <f>IFERROR(MATCH($DH620,$DI$2:$DI$148,0)+1,0)</f>
      </c>
      <c r="GO620">
        <f>IFERROR(INDEX($DK$2:$DK$148,MATCH($DH620,$DI$2:$DI$148,0)),0)</f>
      </c>
      <c r="GP620">
        <f>IFERROR(MATCH($Y620,$DL$620:$EY$620,0),0)</f>
      </c>
      <c r="GQ620">
        <f>IF($GP620&gt;0,INDEX($EZ$620:$GM$620,$GP620),"")</f>
      </c>
      <c r="GT620">
        <f>IF($JC620&gt;=1,INDEX($GR:$GR,$JB620+1),"")</f>
      </c>
      <c r="GU620">
        <f>IF($JC620&gt;=2,INDEX($GR:$GR,$JB620+2),"")</f>
      </c>
      <c r="GV620">
        <f>IF($JC620&gt;=3,INDEX($GR:$GR,$JB620+3),"")</f>
      </c>
      <c r="GW620">
        <f>IF($JC620&gt;=4,INDEX($GR:$GR,$JB620+4),"")</f>
      </c>
      <c r="GX620">
        <f>IF($JC620&gt;=5,INDEX($GR:$GR,$JB620+5),"")</f>
      </c>
      <c r="GY620">
        <f>IF($JC620&gt;=6,INDEX($GR:$GR,$JB620+6),"")</f>
      </c>
      <c r="GZ620">
        <f>IF($JC620&gt;=7,INDEX($GR:$GR,$JB620+7),"")</f>
      </c>
      <c r="HA620">
        <f>IF($JC620&gt;=8,INDEX($GR:$GR,$JB620+8),"")</f>
      </c>
      <c r="HB620">
        <f>IF($JC620&gt;=9,INDEX($GR:$GR,$JB620+9),"")</f>
      </c>
      <c r="HC620">
        <f>IF($JC620&gt;=10,INDEX($GR:$GR,$JB620+10),"")</f>
      </c>
      <c r="HD620">
        <f>IF($JC620&gt;=11,INDEX($GR:$GR,$JB620+11),"")</f>
      </c>
      <c r="HE620">
        <f>IF($JC620&gt;=12,INDEX($GR:$GR,$JB620+12),"")</f>
      </c>
      <c r="HF620">
        <f>IF($JC620&gt;=13,INDEX($GR:$GR,$JB620+13),"")</f>
      </c>
      <c r="HG620">
        <f>IF($JC620&gt;=14,INDEX($GR:$GR,$JB620+14),"")</f>
      </c>
      <c r="HH620">
        <f>IF($JC620&gt;=15,INDEX($GR:$GR,$JB620+15),"")</f>
      </c>
      <c r="HI620">
        <f>IF($JC620&gt;=16,INDEX($GR:$GR,$JB620+16),"")</f>
      </c>
      <c r="HJ620">
        <f>IF($JC620&gt;=17,INDEX($GR:$GR,$JB620+17),"")</f>
      </c>
      <c r="HK620">
        <f>IF($JC620&gt;=18,INDEX($GR:$GR,$JB620+18),"")</f>
      </c>
      <c r="HL620">
        <f>IF($JC620&gt;=19,INDEX($GR:$GR,$JB620+19),"")</f>
      </c>
      <c r="HM620">
        <f>IF($JC620&gt;=20,INDEX($GR:$GR,$JB620+20),"")</f>
      </c>
      <c r="HN620">
        <f>IF($JC620&gt;=21,INDEX($GR:$GR,$JB620+21),"")</f>
      </c>
      <c r="HO620">
        <f>IF($JC620&gt;=22,INDEX($GR:$GR,$JB620+22),"")</f>
      </c>
      <c r="HP620">
        <f>IF($JC620&gt;=23,INDEX($GR:$GR,$JB620+23),"")</f>
      </c>
      <c r="HQ620">
        <f>IF($JC620&gt;=24,INDEX($GR:$GR,$JB620+24),"")</f>
      </c>
      <c r="HR620">
        <f>IF($JC620&gt;=25,INDEX($GR:$GR,$JB620+25),"")</f>
      </c>
      <c r="HS620">
        <f>IF($JC620&gt;=26,INDEX($GR:$GR,$JB620+26),"")</f>
      </c>
      <c r="HT620">
        <f>IF($JC620&gt;=27,INDEX($GR:$GR,$JB620+27),"")</f>
      </c>
      <c r="HU620">
        <f>IF($JC620&gt;=28,INDEX($GR:$GR,$JB620+28),"")</f>
      </c>
      <c r="HV620">
        <f>IF($JC620&gt;=29,INDEX($GR:$GR,$JB620+29),"")</f>
      </c>
      <c r="HW620">
        <f>IF($JC620&gt;=30,INDEX($GR:$GR,$JB620+30),"")</f>
      </c>
      <c r="HX620">
        <f>IF($JC620&gt;=31,INDEX($GR:$GR,$JB620+31),"")</f>
      </c>
      <c r="HY620">
        <f>IF($JC620&gt;=32,INDEX($GR:$GR,$JB620+32),"")</f>
      </c>
      <c r="HZ620">
        <f>IF($JC620&gt;=33,INDEX($GR:$GR,$JB620+33),"")</f>
      </c>
      <c r="IA620">
        <f>IF($JC620&gt;=34,INDEX($GR:$GR,$JB620+34),"")</f>
      </c>
      <c r="IB620">
        <f>IF($JC620&gt;=35,INDEX($GR:$GR,$JB620+35),"")</f>
      </c>
      <c r="IC620">
        <f>IF($JC620&gt;=36,INDEX($GR:$GR,$JB620+36),"")</f>
      </c>
      <c r="ID620">
        <f>IF($JC620&gt;=37,INDEX($GR:$GR,$JB620+37),"")</f>
      </c>
      <c r="IE620">
        <f>IF($JC620&gt;=38,INDEX($GR:$GR,$JB620+38),"")</f>
      </c>
      <c r="IF620">
        <f>IF($JC620&gt;=39,INDEX($GR:$GR,$JB620+39),"")</f>
      </c>
      <c r="IG620">
        <f>IF($JC620&gt;=40,INDEX($GR:$GR,$JB620+40),"")</f>
      </c>
      <c r="IH620">
        <f>IF($JC620&gt;=41,INDEX($GR:$GR,$JB620+41),"")</f>
      </c>
      <c r="II620">
        <f>IF($JC620&gt;=42,INDEX($GR:$GR,$JB620+42),"")</f>
      </c>
      <c r="IJ620">
        <f>IF($JC620&gt;=43,INDEX($GR:$GR,$JB620+43),"")</f>
      </c>
      <c r="IK620">
        <f>IF($JC620&gt;=44,INDEX($GR:$GR,$JB620+44),"")</f>
      </c>
      <c r="IL620">
        <f>IF($JC620&gt;=45,INDEX($GR:$GR,$JB620+45),"")</f>
      </c>
      <c r="IM620">
        <f>IF($JC620&gt;=46,INDEX($GR:$GR,$JB620+46),"")</f>
      </c>
      <c r="IN620">
        <f>IF($JC620&gt;=47,INDEX($GR:$GR,$JB620+47),"")</f>
      </c>
      <c r="IO620">
        <f>IF($JC620&gt;=48,INDEX($GR:$GR,$JB620+48),"")</f>
      </c>
      <c r="IP620">
        <f>IF($JC620&gt;=49,INDEX($GR:$GR,$JB620+49),"")</f>
      </c>
      <c r="IQ620">
        <f>IF($JC620&gt;=50,INDEX($GR:$GR,$JB620+50),"")</f>
      </c>
      <c r="IR620">
        <f>IF($JC620&gt;=51,INDEX($GR:$GR,$JB620+51),"")</f>
      </c>
      <c r="IS620">
        <f>IF($JC620&gt;=52,INDEX($GR:$GR,$JB620+52),"")</f>
      </c>
      <c r="IT620">
        <f>IF($JC620&gt;=53,INDEX($GR:$GR,$JB620+53),"")</f>
      </c>
      <c r="IU620">
        <f>IF($JC620&gt;=54,INDEX($GR:$GR,$JB620+54),"")</f>
      </c>
      <c r="IV620">
        <f>IF($JC620&gt;=55,INDEX($GR:$GR,$JB620+55),"")</f>
      </c>
      <c r="IW620">
        <f>IF($JC620&gt;=56,INDEX($GR:$GR,$JB620+56),"")</f>
      </c>
      <c r="IX620">
        <f>IF($JC620&gt;=57,INDEX($GR:$GR,$JB620+57),"")</f>
      </c>
      <c r="IY620">
        <f>IF($JC620&gt;=58,INDEX($GR:$GR,$JB620+58),"")</f>
      </c>
      <c r="IZ620">
        <f>IF($JC620&gt;=59,INDEX($GR:$GR,$JB620+59),"")</f>
      </c>
      <c r="JA620">
        <f>IF($JC620&gt;=60,INDEX($GR:$GR,$JB620+60),"")</f>
      </c>
      <c r="JB620">
        <f>IFERROR(MATCH($GQ620,$GR$2:$GR$324,0)+1,0)</f>
      </c>
      <c r="JC620">
        <f>IFERROR(INDEX($GS$2:$GS$324,MATCH($GQ620,$GR$2:$GR$324,0)),0)</f>
      </c>
      <c r="JD620" t="s">
        <v>40</v>
      </c>
      <c r="JE620" t="s">
        <v>40</v>
      </c>
    </row>
    <row r="621" spans="1:265" x14ac:dyDescent="0.25">
      <c r="Q621">
        <f>IF(OR($T621="",$P621=""),"",IFERROR($T621/$P621,0))</f>
      </c>
      <c r="R621">
        <f>IF($T621="","",
SUM($S621,$U621,$Z621,$V621,$X621)*
(1-IF($AA621="",0,VALUE($AA621)/100)))</f>
      </c>
      <c r="S621">
        <f>IF($T621="","",$T621)</f>
      </c>
      <c r="U621">
        <f>IF($T621="","",
IF($N621="","",
IF(ISNUMBER(SEARCH("exempt",LOWER($N621))),0,
$T621*(VALUE(SUBSTITUTE($N621,"%",""))/100))))</f>
      </c>
      <c r="AB621">
        <f>IFERROR(IF(FIND(" - ",$K621)&gt;0,MID($K621,FIND(" - ",$K621)+3,LEN($K621)),""),"")</f>
      </c>
      <c r="AK621" t="s">
        <v>1208</v>
      </c>
      <c r="AP621">
        <f>IFERROR(LEFT($K621,FIND(" - ",$K621)-1),$K621)</f>
      </c>
      <c r="AS621">
        <f>IF($CH621&gt;=1,INDEX($AQ:$AQ,$CG621+1),"")</f>
      </c>
      <c r="AT621">
        <f>IF($CH621&gt;=2,INDEX($AQ:$AQ,$CG621+2),"")</f>
      </c>
      <c r="AU621">
        <f>IF($CH621&gt;=3,INDEX($AQ:$AQ,$CG621+3),"")</f>
      </c>
      <c r="AV621">
        <f>IF($CH621&gt;=4,INDEX($AQ:$AQ,$CG621+4),"")</f>
      </c>
      <c r="AW621">
        <f>IF($CH621&gt;=5,INDEX($AQ:$AQ,$CG621+5),"")</f>
      </c>
      <c r="AX621">
        <f>IF($CH621&gt;=6,INDEX($AQ:$AQ,$CG621+6),"")</f>
      </c>
      <c r="AY621">
        <f>IF($CH621&gt;=7,INDEX($AQ:$AQ,$CG621+7),"")</f>
      </c>
      <c r="AZ621">
        <f>IF($CH621&gt;=8,INDEX($AQ:$AQ,$CG621+8),"")</f>
      </c>
      <c r="BA621">
        <f>IF($CH621&gt;=9,INDEX($AQ:$AQ,$CG621+9),"")</f>
      </c>
      <c r="BB621">
        <f>IF($CH621&gt;=10,INDEX($AQ:$AQ,$CG621+10),"")</f>
      </c>
      <c r="BC621">
        <f>IF($CH621&gt;=11,INDEX($AQ:$AQ,$CG621+11),"")</f>
      </c>
      <c r="BD621">
        <f>IF($CH621&gt;=12,INDEX($AQ:$AQ,$CG621+12),"")</f>
      </c>
      <c r="BE621">
        <f>IF($CH621&gt;=13,INDEX($AQ:$AQ,$CG621+13),"")</f>
      </c>
      <c r="BF621">
        <f>IF($CH621&gt;=14,INDEX($AQ:$AQ,$CG621+14),"")</f>
      </c>
      <c r="BG621">
        <f>IF($CH621&gt;=15,INDEX($AQ:$AQ,$CG621+15),"")</f>
      </c>
      <c r="BH621">
        <f>IF($CH621&gt;=16,INDEX($AQ:$AQ,$CG621+16),"")</f>
      </c>
      <c r="BI621">
        <f>IF($CH621&gt;=17,INDEX($AQ:$AQ,$CG621+17),"")</f>
      </c>
      <c r="BJ621">
        <f>IF($CH621&gt;=18,INDEX($AQ:$AQ,$CG621+18),"")</f>
      </c>
      <c r="BK621">
        <f>IF($CH621&gt;=19,INDEX($AQ:$AQ,$CG621+19),"")</f>
      </c>
      <c r="BL621">
        <f>IF($CH621&gt;=20,INDEX($AQ:$AQ,$CG621+20),"")</f>
      </c>
      <c r="BM621">
        <f>IF($CH621&gt;=21,INDEX($AQ:$AQ,$CG621+21),"")</f>
      </c>
      <c r="BN621">
        <f>IF($CH621&gt;=22,INDEX($AQ:$AQ,$CG621+22),"")</f>
      </c>
      <c r="BO621">
        <f>IF($CH621&gt;=23,INDEX($AQ:$AQ,$CG621+23),"")</f>
      </c>
      <c r="BP621">
        <f>IF($CH621&gt;=24,INDEX($AQ:$AQ,$CG621+24),"")</f>
      </c>
      <c r="BQ621">
        <f>IF($CH621&gt;=25,INDEX($AQ:$AQ,$CG621+25),"")</f>
      </c>
      <c r="BR621">
        <f>IF($CH621&gt;=26,INDEX($AQ:$AQ,$CG621+26),"")</f>
      </c>
      <c r="BS621">
        <f>IF($CH621&gt;=27,INDEX($AQ:$AQ,$CG621+27),"")</f>
      </c>
      <c r="BT621">
        <f>IF($CH621&gt;=28,INDEX($AQ:$AQ,$CG621+28),"")</f>
      </c>
      <c r="BU621">
        <f>IF($CH621&gt;=29,INDEX($AQ:$AQ,$CG621+29),"")</f>
      </c>
      <c r="BV621">
        <f>IF($CH621&gt;=30,INDEX($AQ:$AQ,$CG621+30),"")</f>
      </c>
      <c r="BW621">
        <f>IF($CH621&gt;=31,INDEX($AQ:$AQ,$CG621+31),"")</f>
      </c>
      <c r="BX621">
        <f>IF($CH621&gt;=32,INDEX($AQ:$AQ,$CG621+32),"")</f>
      </c>
      <c r="BY621">
        <f>IF($CH621&gt;=33,INDEX($AQ:$AQ,$CG621+33),"")</f>
      </c>
      <c r="BZ621">
        <f>IF($CH621&gt;=34,INDEX($AQ:$AQ,$CG621+34),"")</f>
      </c>
      <c r="CA621">
        <f>IF($CH621&gt;=35,INDEX($AQ:$AQ,$CG621+35),"")</f>
      </c>
      <c r="CB621">
        <f>IF($CH621&gt;=36,INDEX($AQ:$AQ,$CG621+36),"")</f>
      </c>
      <c r="CC621">
        <f>IF($CH621&gt;=37,INDEX($AQ:$AQ,$CG621+37),"")</f>
      </c>
      <c r="CD621">
        <f>IF($CH621&gt;=38,INDEX($AQ:$AQ,$CG621+38),"")</f>
      </c>
      <c r="CE621">
        <f>IF($CH621&gt;=39,INDEX($AQ:$AQ,$CG621+39),"")</f>
      </c>
      <c r="CF621">
        <f>IF($CH621&gt;=40,INDEX($AQ:$AQ,$CG621+40),"")</f>
      </c>
      <c r="CG621">
        <f>IFERROR(MATCH($AP621,$AQ$2:$AQ$134,0)+1,0)</f>
      </c>
      <c r="CH621">
        <f>IFERROR(INDEX($AR$2:$AR$134,MATCH($AP621,$AQ$2:$AQ$134,0)),0)</f>
      </c>
      <c r="CI621">
        <f>IFERROR(LEFT($L621,FIND(" - ",$L621)-1),$L621)</f>
      </c>
      <c r="CL621">
        <f>IF($DG621&gt;=1,INDEX($CJ:$CJ,$DF621+1),"")</f>
      </c>
      <c r="CM621">
        <f>IF($DG621&gt;=2,INDEX($CJ:$CJ,$DF621+2),"")</f>
      </c>
      <c r="CN621">
        <f>IF($DG621&gt;=3,INDEX($CJ:$CJ,$DF621+3),"")</f>
      </c>
      <c r="CO621">
        <f>IF($DG621&gt;=4,INDEX($CJ:$CJ,$DF621+4),"")</f>
      </c>
      <c r="CP621">
        <f>IF($DG621&gt;=5,INDEX($CJ:$CJ,$DF621+5),"")</f>
      </c>
      <c r="CQ621">
        <f>IF($DG621&gt;=6,INDEX($CJ:$CJ,$DF621+6),"")</f>
      </c>
      <c r="CR621">
        <f>IF($DG621&gt;=7,INDEX($CJ:$CJ,$DF621+7),"")</f>
      </c>
      <c r="CS621">
        <f>IF($DG621&gt;=8,INDEX($CJ:$CJ,$DF621+8),"")</f>
      </c>
      <c r="CT621">
        <f>IF($DG621&gt;=9,INDEX($CJ:$CJ,$DF621+9),"")</f>
      </c>
      <c r="CU621">
        <f>IF($DG621&gt;=10,INDEX($CJ:$CJ,$DF621+10),"")</f>
      </c>
      <c r="CV621">
        <f>IF($DG621&gt;=11,INDEX($CJ:$CJ,$DF621+11),"")</f>
      </c>
      <c r="CW621">
        <f>IF($DG621&gt;=12,INDEX($CJ:$CJ,$DF621+12),"")</f>
      </c>
      <c r="CX621">
        <f>IF($DG621&gt;=13,INDEX($CJ:$CJ,$DF621+13),"")</f>
      </c>
      <c r="CY621">
        <f>IF($DG621&gt;=14,INDEX($CJ:$CJ,$DF621+14),"")</f>
      </c>
      <c r="CZ621">
        <f>IF($DG621&gt;=15,INDEX($CJ:$CJ,$DF621+15),"")</f>
      </c>
      <c r="DA621">
        <f>IF($DG621&gt;=16,INDEX($CJ:$CJ,$DF621+16),"")</f>
      </c>
      <c r="DB621">
        <f>IF($DG621&gt;=17,INDEX($CJ:$CJ,$DF621+17),"")</f>
      </c>
      <c r="DC621">
        <f>IF($DG621&gt;=18,INDEX($CJ:$CJ,$DF621+18),"")</f>
      </c>
      <c r="DD621">
        <f>IF($DG621&gt;=19,INDEX($CJ:$CJ,$DF621+19),"")</f>
      </c>
      <c r="DE621">
        <f>IF($DG621&gt;=20,INDEX($CJ:$CJ,$DF621+20),"")</f>
      </c>
      <c r="DF621">
        <f>IFERROR(MATCH($CI621,$CJ$2:$CJ$263,0)+1,0)</f>
      </c>
      <c r="DG621">
        <f>IFERROR(INDEX($CK$2:$CK$263,MATCH($CI621,$CJ$2:$CJ$263,0)),0)</f>
      </c>
      <c r="DH621">
        <f>IFERROR(INDEX($AO:$AO,MATCH($N621,$AN:$AN,0))&amp;"","")</f>
      </c>
      <c r="DL621">
        <f>IF($GO621&gt;=1,INDEX($DI:$DI,$GN621+1),"")</f>
      </c>
      <c r="DM621">
        <f>IF($GO621&gt;=2,INDEX($DI:$DI,$GN621+2),"")</f>
      </c>
      <c r="DN621">
        <f>IF($GO621&gt;=3,INDEX($DI:$DI,$GN621+3),"")</f>
      </c>
      <c r="DO621">
        <f>IF($GO621&gt;=4,INDEX($DI:$DI,$GN621+4),"")</f>
      </c>
      <c r="DP621">
        <f>IF($GO621&gt;=5,INDEX($DI:$DI,$GN621+5),"")</f>
      </c>
      <c r="DQ621">
        <f>IF($GO621&gt;=6,INDEX($DI:$DI,$GN621+6),"")</f>
      </c>
      <c r="DR621">
        <f>IF($GO621&gt;=7,INDEX($DI:$DI,$GN621+7),"")</f>
      </c>
      <c r="DS621">
        <f>IF($GO621&gt;=8,INDEX($DI:$DI,$GN621+8),"")</f>
      </c>
      <c r="DT621">
        <f>IF($GO621&gt;=9,INDEX($DI:$DI,$GN621+9),"")</f>
      </c>
      <c r="DU621">
        <f>IF($GO621&gt;=10,INDEX($DI:$DI,$GN621+10),"")</f>
      </c>
      <c r="DV621">
        <f>IF($GO621&gt;=11,INDEX($DI:$DI,$GN621+11),"")</f>
      </c>
      <c r="DW621">
        <f>IF($GO621&gt;=12,INDEX($DI:$DI,$GN621+12),"")</f>
      </c>
      <c r="DX621">
        <f>IF($GO621&gt;=13,INDEX($DI:$DI,$GN621+13),"")</f>
      </c>
      <c r="DY621">
        <f>IF($GO621&gt;=14,INDEX($DI:$DI,$GN621+14),"")</f>
      </c>
      <c r="DZ621">
        <f>IF($GO621&gt;=15,INDEX($DI:$DI,$GN621+15),"")</f>
      </c>
      <c r="EA621">
        <f>IF($GO621&gt;=16,INDEX($DI:$DI,$GN621+16),"")</f>
      </c>
      <c r="EB621">
        <f>IF($GO621&gt;=17,INDEX($DI:$DI,$GN621+17),"")</f>
      </c>
      <c r="EC621">
        <f>IF($GO621&gt;=18,INDEX($DI:$DI,$GN621+18),"")</f>
      </c>
      <c r="ED621">
        <f>IF($GO621&gt;=19,INDEX($DI:$DI,$GN621+19),"")</f>
      </c>
      <c r="EE621">
        <f>IF($GO621&gt;=20,INDEX($DI:$DI,$GN621+20),"")</f>
      </c>
      <c r="EF621">
        <f>IF($GO621&gt;=21,INDEX($DI:$DI,$GN621+21),"")</f>
      </c>
      <c r="EG621">
        <f>IF($GO621&gt;=22,INDEX($DI:$DI,$GN621+22),"")</f>
      </c>
      <c r="EH621">
        <f>IF($GO621&gt;=23,INDEX($DI:$DI,$GN621+23),"")</f>
      </c>
      <c r="EI621">
        <f>IF($GO621&gt;=24,INDEX($DI:$DI,$GN621+24),"")</f>
      </c>
      <c r="EJ621">
        <f>IF($GO621&gt;=25,INDEX($DI:$DI,$GN621+25),"")</f>
      </c>
      <c r="EK621">
        <f>IF($GO621&gt;=26,INDEX($DI:$DI,$GN621+26),"")</f>
      </c>
      <c r="EL621">
        <f>IF($GO621&gt;=27,INDEX($DI:$DI,$GN621+27),"")</f>
      </c>
      <c r="EM621">
        <f>IF($GO621&gt;=28,INDEX($DI:$DI,$GN621+28),"")</f>
      </c>
      <c r="EN621">
        <f>IF($GO621&gt;=29,INDEX($DI:$DI,$GN621+29),"")</f>
      </c>
      <c r="EO621">
        <f>IF($GO621&gt;=30,INDEX($DI:$DI,$GN621+30),"")</f>
      </c>
      <c r="EP621">
        <f>IF($GO621&gt;=31,INDEX($DI:$DI,$GN621+31),"")</f>
      </c>
      <c r="EQ621">
        <f>IF($GO621&gt;=32,INDEX($DI:$DI,$GN621+32),"")</f>
      </c>
      <c r="ER621">
        <f>IF($GO621&gt;=33,INDEX($DI:$DI,$GN621+33),"")</f>
      </c>
      <c r="ES621">
        <f>IF($GO621&gt;=34,INDEX($DI:$DI,$GN621+34),"")</f>
      </c>
      <c r="ET621">
        <f>IF($GO621&gt;=35,INDEX($DI:$DI,$GN621+35),"")</f>
      </c>
      <c r="EU621">
        <f>IF($GO621&gt;=36,INDEX($DI:$DI,$GN621+36),"")</f>
      </c>
      <c r="EV621">
        <f>IF($GO621&gt;=37,INDEX($DI:$DI,$GN621+37),"")</f>
      </c>
      <c r="EW621">
        <f>IF($GO621&gt;=38,INDEX($DI:$DI,$GN621+38),"")</f>
      </c>
      <c r="EX621">
        <f>IF($GO621&gt;=39,INDEX($DI:$DI,$GN621+39),"")</f>
      </c>
      <c r="EY621">
        <f>IF($GO621&gt;=40,INDEX($DI:$DI,$GN621+40),"")</f>
      </c>
      <c r="EZ621">
        <f>IF($GO621&gt;=1,INDEX($DJ:$DJ,$GN621+1),"")</f>
      </c>
      <c r="FA621">
        <f>IF($GO621&gt;=2,INDEX($DJ:$DJ,$GN621+2),"")</f>
      </c>
      <c r="FB621">
        <f>IF($GO621&gt;=3,INDEX($DJ:$DJ,$GN621+3),"")</f>
      </c>
      <c r="FC621">
        <f>IF($GO621&gt;=4,INDEX($DJ:$DJ,$GN621+4),"")</f>
      </c>
      <c r="FD621">
        <f>IF($GO621&gt;=5,INDEX($DJ:$DJ,$GN621+5),"")</f>
      </c>
      <c r="FE621">
        <f>IF($GO621&gt;=6,INDEX($DJ:$DJ,$GN621+6),"")</f>
      </c>
      <c r="FF621">
        <f>IF($GO621&gt;=7,INDEX($DJ:$DJ,$GN621+7),"")</f>
      </c>
      <c r="FG621">
        <f>IF($GO621&gt;=8,INDEX($DJ:$DJ,$GN621+8),"")</f>
      </c>
      <c r="FH621">
        <f>IF($GO621&gt;=9,INDEX($DJ:$DJ,$GN621+9),"")</f>
      </c>
      <c r="FI621">
        <f>IF($GO621&gt;=10,INDEX($DJ:$DJ,$GN621+10),"")</f>
      </c>
      <c r="FJ621">
        <f>IF($GO621&gt;=11,INDEX($DJ:$DJ,$GN621+11),"")</f>
      </c>
      <c r="FK621">
        <f>IF($GO621&gt;=12,INDEX($DJ:$DJ,$GN621+12),"")</f>
      </c>
      <c r="FL621">
        <f>IF($GO621&gt;=13,INDEX($DJ:$DJ,$GN621+13),"")</f>
      </c>
      <c r="FM621">
        <f>IF($GO621&gt;=14,INDEX($DJ:$DJ,$GN621+14),"")</f>
      </c>
      <c r="FN621">
        <f>IF($GO621&gt;=15,INDEX($DJ:$DJ,$GN621+15),"")</f>
      </c>
      <c r="FO621">
        <f>IF($GO621&gt;=16,INDEX($DJ:$DJ,$GN621+16),"")</f>
      </c>
      <c r="FP621">
        <f>IF($GO621&gt;=17,INDEX($DJ:$DJ,$GN621+17),"")</f>
      </c>
      <c r="FQ621">
        <f>IF($GO621&gt;=18,INDEX($DJ:$DJ,$GN621+18),"")</f>
      </c>
      <c r="FR621">
        <f>IF($GO621&gt;=19,INDEX($DJ:$DJ,$GN621+19),"")</f>
      </c>
      <c r="FS621">
        <f>IF($GO621&gt;=20,INDEX($DJ:$DJ,$GN621+20),"")</f>
      </c>
      <c r="FT621">
        <f>IF($GO621&gt;=21,INDEX($DJ:$DJ,$GN621+21),"")</f>
      </c>
      <c r="FU621">
        <f>IF($GO621&gt;=22,INDEX($DJ:$DJ,$GN621+22),"")</f>
      </c>
      <c r="FV621">
        <f>IF($GO621&gt;=23,INDEX($DJ:$DJ,$GN621+23),"")</f>
      </c>
      <c r="FW621">
        <f>IF($GO621&gt;=24,INDEX($DJ:$DJ,$GN621+24),"")</f>
      </c>
      <c r="FX621">
        <f>IF($GO621&gt;=25,INDEX($DJ:$DJ,$GN621+25),"")</f>
      </c>
      <c r="FY621">
        <f>IF($GO621&gt;=26,INDEX($DJ:$DJ,$GN621+26),"")</f>
      </c>
      <c r="FZ621">
        <f>IF($GO621&gt;=27,INDEX($DJ:$DJ,$GN621+27),"")</f>
      </c>
      <c r="GA621">
        <f>IF($GO621&gt;=28,INDEX($DJ:$DJ,$GN621+28),"")</f>
      </c>
      <c r="GB621">
        <f>IF($GO621&gt;=29,INDEX($DJ:$DJ,$GN621+29),"")</f>
      </c>
      <c r="GC621">
        <f>IF($GO621&gt;=30,INDEX($DJ:$DJ,$GN621+30),"")</f>
      </c>
      <c r="GD621">
        <f>IF($GO621&gt;=31,INDEX($DJ:$DJ,$GN621+31),"")</f>
      </c>
      <c r="GE621">
        <f>IF($GO621&gt;=32,INDEX($DJ:$DJ,$GN621+32),"")</f>
      </c>
      <c r="GF621">
        <f>IF($GO621&gt;=33,INDEX($DJ:$DJ,$GN621+33),"")</f>
      </c>
      <c r="GG621">
        <f>IF($GO621&gt;=34,INDEX($DJ:$DJ,$GN621+34),"")</f>
      </c>
      <c r="GH621">
        <f>IF($GO621&gt;=35,INDEX($DJ:$DJ,$GN621+35),"")</f>
      </c>
      <c r="GI621">
        <f>IF($GO621&gt;=36,INDEX($DJ:$DJ,$GN621+36),"")</f>
      </c>
      <c r="GJ621">
        <f>IF($GO621&gt;=37,INDEX($DJ:$DJ,$GN621+37),"")</f>
      </c>
      <c r="GK621">
        <f>IF($GO621&gt;=38,INDEX($DJ:$DJ,$GN621+38),"")</f>
      </c>
      <c r="GL621">
        <f>IF($GO621&gt;=39,INDEX($DJ:$DJ,$GN621+39),"")</f>
      </c>
      <c r="GM621">
        <f>IF($GO621&gt;=40,INDEX($DJ:$DJ,$GN621+40),"")</f>
      </c>
      <c r="GN621">
        <f>IFERROR(MATCH($DH621,$DI$2:$DI$148,0)+1,0)</f>
      </c>
      <c r="GO621">
        <f>IFERROR(INDEX($DK$2:$DK$148,MATCH($DH621,$DI$2:$DI$148,0)),0)</f>
      </c>
      <c r="GP621">
        <f>IFERROR(MATCH($Y621,$DL$621:$EY$621,0),0)</f>
      </c>
      <c r="GQ621">
        <f>IF($GP621&gt;0,INDEX($EZ$621:$GM$621,$GP621),"")</f>
      </c>
      <c r="GT621">
        <f>IF($JC621&gt;=1,INDEX($GR:$GR,$JB621+1),"")</f>
      </c>
      <c r="GU621">
        <f>IF($JC621&gt;=2,INDEX($GR:$GR,$JB621+2),"")</f>
      </c>
      <c r="GV621">
        <f>IF($JC621&gt;=3,INDEX($GR:$GR,$JB621+3),"")</f>
      </c>
      <c r="GW621">
        <f>IF($JC621&gt;=4,INDEX($GR:$GR,$JB621+4),"")</f>
      </c>
      <c r="GX621">
        <f>IF($JC621&gt;=5,INDEX($GR:$GR,$JB621+5),"")</f>
      </c>
      <c r="GY621">
        <f>IF($JC621&gt;=6,INDEX($GR:$GR,$JB621+6),"")</f>
      </c>
      <c r="GZ621">
        <f>IF($JC621&gt;=7,INDEX($GR:$GR,$JB621+7),"")</f>
      </c>
      <c r="HA621">
        <f>IF($JC621&gt;=8,INDEX($GR:$GR,$JB621+8),"")</f>
      </c>
      <c r="HB621">
        <f>IF($JC621&gt;=9,INDEX($GR:$GR,$JB621+9),"")</f>
      </c>
      <c r="HC621">
        <f>IF($JC621&gt;=10,INDEX($GR:$GR,$JB621+10),"")</f>
      </c>
      <c r="HD621">
        <f>IF($JC621&gt;=11,INDEX($GR:$GR,$JB621+11),"")</f>
      </c>
      <c r="HE621">
        <f>IF($JC621&gt;=12,INDEX($GR:$GR,$JB621+12),"")</f>
      </c>
      <c r="HF621">
        <f>IF($JC621&gt;=13,INDEX($GR:$GR,$JB621+13),"")</f>
      </c>
      <c r="HG621">
        <f>IF($JC621&gt;=14,INDEX($GR:$GR,$JB621+14),"")</f>
      </c>
      <c r="HH621">
        <f>IF($JC621&gt;=15,INDEX($GR:$GR,$JB621+15),"")</f>
      </c>
      <c r="HI621">
        <f>IF($JC621&gt;=16,INDEX($GR:$GR,$JB621+16),"")</f>
      </c>
      <c r="HJ621">
        <f>IF($JC621&gt;=17,INDEX($GR:$GR,$JB621+17),"")</f>
      </c>
      <c r="HK621">
        <f>IF($JC621&gt;=18,INDEX($GR:$GR,$JB621+18),"")</f>
      </c>
      <c r="HL621">
        <f>IF($JC621&gt;=19,INDEX($GR:$GR,$JB621+19),"")</f>
      </c>
      <c r="HM621">
        <f>IF($JC621&gt;=20,INDEX($GR:$GR,$JB621+20),"")</f>
      </c>
      <c r="HN621">
        <f>IF($JC621&gt;=21,INDEX($GR:$GR,$JB621+21),"")</f>
      </c>
      <c r="HO621">
        <f>IF($JC621&gt;=22,INDEX($GR:$GR,$JB621+22),"")</f>
      </c>
      <c r="HP621">
        <f>IF($JC621&gt;=23,INDEX($GR:$GR,$JB621+23),"")</f>
      </c>
      <c r="HQ621">
        <f>IF($JC621&gt;=24,INDEX($GR:$GR,$JB621+24),"")</f>
      </c>
      <c r="HR621">
        <f>IF($JC621&gt;=25,INDEX($GR:$GR,$JB621+25),"")</f>
      </c>
      <c r="HS621">
        <f>IF($JC621&gt;=26,INDEX($GR:$GR,$JB621+26),"")</f>
      </c>
      <c r="HT621">
        <f>IF($JC621&gt;=27,INDEX($GR:$GR,$JB621+27),"")</f>
      </c>
      <c r="HU621">
        <f>IF($JC621&gt;=28,INDEX($GR:$GR,$JB621+28),"")</f>
      </c>
      <c r="HV621">
        <f>IF($JC621&gt;=29,INDEX($GR:$GR,$JB621+29),"")</f>
      </c>
      <c r="HW621">
        <f>IF($JC621&gt;=30,INDEX($GR:$GR,$JB621+30),"")</f>
      </c>
      <c r="HX621">
        <f>IF($JC621&gt;=31,INDEX($GR:$GR,$JB621+31),"")</f>
      </c>
      <c r="HY621">
        <f>IF($JC621&gt;=32,INDEX($GR:$GR,$JB621+32),"")</f>
      </c>
      <c r="HZ621">
        <f>IF($JC621&gt;=33,INDEX($GR:$GR,$JB621+33),"")</f>
      </c>
      <c r="IA621">
        <f>IF($JC621&gt;=34,INDEX($GR:$GR,$JB621+34),"")</f>
      </c>
      <c r="IB621">
        <f>IF($JC621&gt;=35,INDEX($GR:$GR,$JB621+35),"")</f>
      </c>
      <c r="IC621">
        <f>IF($JC621&gt;=36,INDEX($GR:$GR,$JB621+36),"")</f>
      </c>
      <c r="ID621">
        <f>IF($JC621&gt;=37,INDEX($GR:$GR,$JB621+37),"")</f>
      </c>
      <c r="IE621">
        <f>IF($JC621&gt;=38,INDEX($GR:$GR,$JB621+38),"")</f>
      </c>
      <c r="IF621">
        <f>IF($JC621&gt;=39,INDEX($GR:$GR,$JB621+39),"")</f>
      </c>
      <c r="IG621">
        <f>IF($JC621&gt;=40,INDEX($GR:$GR,$JB621+40),"")</f>
      </c>
      <c r="IH621">
        <f>IF($JC621&gt;=41,INDEX($GR:$GR,$JB621+41),"")</f>
      </c>
      <c r="II621">
        <f>IF($JC621&gt;=42,INDEX($GR:$GR,$JB621+42),"")</f>
      </c>
      <c r="IJ621">
        <f>IF($JC621&gt;=43,INDEX($GR:$GR,$JB621+43),"")</f>
      </c>
      <c r="IK621">
        <f>IF($JC621&gt;=44,INDEX($GR:$GR,$JB621+44),"")</f>
      </c>
      <c r="IL621">
        <f>IF($JC621&gt;=45,INDEX($GR:$GR,$JB621+45),"")</f>
      </c>
      <c r="IM621">
        <f>IF($JC621&gt;=46,INDEX($GR:$GR,$JB621+46),"")</f>
      </c>
      <c r="IN621">
        <f>IF($JC621&gt;=47,INDEX($GR:$GR,$JB621+47),"")</f>
      </c>
      <c r="IO621">
        <f>IF($JC621&gt;=48,INDEX($GR:$GR,$JB621+48),"")</f>
      </c>
      <c r="IP621">
        <f>IF($JC621&gt;=49,INDEX($GR:$GR,$JB621+49),"")</f>
      </c>
      <c r="IQ621">
        <f>IF($JC621&gt;=50,INDEX($GR:$GR,$JB621+50),"")</f>
      </c>
      <c r="IR621">
        <f>IF($JC621&gt;=51,INDEX($GR:$GR,$JB621+51),"")</f>
      </c>
      <c r="IS621">
        <f>IF($JC621&gt;=52,INDEX($GR:$GR,$JB621+52),"")</f>
      </c>
      <c r="IT621">
        <f>IF($JC621&gt;=53,INDEX($GR:$GR,$JB621+53),"")</f>
      </c>
      <c r="IU621">
        <f>IF($JC621&gt;=54,INDEX($GR:$GR,$JB621+54),"")</f>
      </c>
      <c r="IV621">
        <f>IF($JC621&gt;=55,INDEX($GR:$GR,$JB621+55),"")</f>
      </c>
      <c r="IW621">
        <f>IF($JC621&gt;=56,INDEX($GR:$GR,$JB621+56),"")</f>
      </c>
      <c r="IX621">
        <f>IF($JC621&gt;=57,INDEX($GR:$GR,$JB621+57),"")</f>
      </c>
      <c r="IY621">
        <f>IF($JC621&gt;=58,INDEX($GR:$GR,$JB621+58),"")</f>
      </c>
      <c r="IZ621">
        <f>IF($JC621&gt;=59,INDEX($GR:$GR,$JB621+59),"")</f>
      </c>
      <c r="JA621">
        <f>IF($JC621&gt;=60,INDEX($GR:$GR,$JB621+60),"")</f>
      </c>
      <c r="JB621">
        <f>IFERROR(MATCH($GQ621,$GR$2:$GR$324,0)+1,0)</f>
      </c>
      <c r="JC621">
        <f>IFERROR(INDEX($GS$2:$GS$324,MATCH($GQ621,$GR$2:$GR$324,0)),0)</f>
      </c>
      <c r="JD621" t="s">
        <v>40</v>
      </c>
      <c r="JE621" t="s">
        <v>40</v>
      </c>
    </row>
    <row r="622" spans="1:265" x14ac:dyDescent="0.25">
      <c r="Q622">
        <f>IF(OR($T622="",$P622=""),"",IFERROR($T622/$P622,0))</f>
      </c>
      <c r="R622">
        <f>IF($T622="","",
SUM($S622,$U622,$Z622,$V622,$X622)*
(1-IF($AA622="",0,VALUE($AA622)/100)))</f>
      </c>
      <c r="S622">
        <f>IF($T622="","",$T622)</f>
      </c>
      <c r="U622">
        <f>IF($T622="","",
IF($N622="","",
IF(ISNUMBER(SEARCH("exempt",LOWER($N622))),0,
$T622*(VALUE(SUBSTITUTE($N622,"%",""))/100))))</f>
      </c>
      <c r="AB622">
        <f>IFERROR(IF(FIND(" - ",$K622)&gt;0,MID($K622,FIND(" - ",$K622)+3,LEN($K622)),""),"")</f>
      </c>
      <c r="AK622" t="s">
        <v>1209</v>
      </c>
      <c r="AP622">
        <f>IFERROR(LEFT($K622,FIND(" - ",$K622)-1),$K622)</f>
      </c>
      <c r="AS622">
        <f>IF($CH622&gt;=1,INDEX($AQ:$AQ,$CG622+1),"")</f>
      </c>
      <c r="AT622">
        <f>IF($CH622&gt;=2,INDEX($AQ:$AQ,$CG622+2),"")</f>
      </c>
      <c r="AU622">
        <f>IF($CH622&gt;=3,INDEX($AQ:$AQ,$CG622+3),"")</f>
      </c>
      <c r="AV622">
        <f>IF($CH622&gt;=4,INDEX($AQ:$AQ,$CG622+4),"")</f>
      </c>
      <c r="AW622">
        <f>IF($CH622&gt;=5,INDEX($AQ:$AQ,$CG622+5),"")</f>
      </c>
      <c r="AX622">
        <f>IF($CH622&gt;=6,INDEX($AQ:$AQ,$CG622+6),"")</f>
      </c>
      <c r="AY622">
        <f>IF($CH622&gt;=7,INDEX($AQ:$AQ,$CG622+7),"")</f>
      </c>
      <c r="AZ622">
        <f>IF($CH622&gt;=8,INDEX($AQ:$AQ,$CG622+8),"")</f>
      </c>
      <c r="BA622">
        <f>IF($CH622&gt;=9,INDEX($AQ:$AQ,$CG622+9),"")</f>
      </c>
      <c r="BB622">
        <f>IF($CH622&gt;=10,INDEX($AQ:$AQ,$CG622+10),"")</f>
      </c>
      <c r="BC622">
        <f>IF($CH622&gt;=11,INDEX($AQ:$AQ,$CG622+11),"")</f>
      </c>
      <c r="BD622">
        <f>IF($CH622&gt;=12,INDEX($AQ:$AQ,$CG622+12),"")</f>
      </c>
      <c r="BE622">
        <f>IF($CH622&gt;=13,INDEX($AQ:$AQ,$CG622+13),"")</f>
      </c>
      <c r="BF622">
        <f>IF($CH622&gt;=14,INDEX($AQ:$AQ,$CG622+14),"")</f>
      </c>
      <c r="BG622">
        <f>IF($CH622&gt;=15,INDEX($AQ:$AQ,$CG622+15),"")</f>
      </c>
      <c r="BH622">
        <f>IF($CH622&gt;=16,INDEX($AQ:$AQ,$CG622+16),"")</f>
      </c>
      <c r="BI622">
        <f>IF($CH622&gt;=17,INDEX($AQ:$AQ,$CG622+17),"")</f>
      </c>
      <c r="BJ622">
        <f>IF($CH622&gt;=18,INDEX($AQ:$AQ,$CG622+18),"")</f>
      </c>
      <c r="BK622">
        <f>IF($CH622&gt;=19,INDEX($AQ:$AQ,$CG622+19),"")</f>
      </c>
      <c r="BL622">
        <f>IF($CH622&gt;=20,INDEX($AQ:$AQ,$CG622+20),"")</f>
      </c>
      <c r="BM622">
        <f>IF($CH622&gt;=21,INDEX($AQ:$AQ,$CG622+21),"")</f>
      </c>
      <c r="BN622">
        <f>IF($CH622&gt;=22,INDEX($AQ:$AQ,$CG622+22),"")</f>
      </c>
      <c r="BO622">
        <f>IF($CH622&gt;=23,INDEX($AQ:$AQ,$CG622+23),"")</f>
      </c>
      <c r="BP622">
        <f>IF($CH622&gt;=24,INDEX($AQ:$AQ,$CG622+24),"")</f>
      </c>
      <c r="BQ622">
        <f>IF($CH622&gt;=25,INDEX($AQ:$AQ,$CG622+25),"")</f>
      </c>
      <c r="BR622">
        <f>IF($CH622&gt;=26,INDEX($AQ:$AQ,$CG622+26),"")</f>
      </c>
      <c r="BS622">
        <f>IF($CH622&gt;=27,INDEX($AQ:$AQ,$CG622+27),"")</f>
      </c>
      <c r="BT622">
        <f>IF($CH622&gt;=28,INDEX($AQ:$AQ,$CG622+28),"")</f>
      </c>
      <c r="BU622">
        <f>IF($CH622&gt;=29,INDEX($AQ:$AQ,$CG622+29),"")</f>
      </c>
      <c r="BV622">
        <f>IF($CH622&gt;=30,INDEX($AQ:$AQ,$CG622+30),"")</f>
      </c>
      <c r="BW622">
        <f>IF($CH622&gt;=31,INDEX($AQ:$AQ,$CG622+31),"")</f>
      </c>
      <c r="BX622">
        <f>IF($CH622&gt;=32,INDEX($AQ:$AQ,$CG622+32),"")</f>
      </c>
      <c r="BY622">
        <f>IF($CH622&gt;=33,INDEX($AQ:$AQ,$CG622+33),"")</f>
      </c>
      <c r="BZ622">
        <f>IF($CH622&gt;=34,INDEX($AQ:$AQ,$CG622+34),"")</f>
      </c>
      <c r="CA622">
        <f>IF($CH622&gt;=35,INDEX($AQ:$AQ,$CG622+35),"")</f>
      </c>
      <c r="CB622">
        <f>IF($CH622&gt;=36,INDEX($AQ:$AQ,$CG622+36),"")</f>
      </c>
      <c r="CC622">
        <f>IF($CH622&gt;=37,INDEX($AQ:$AQ,$CG622+37),"")</f>
      </c>
      <c r="CD622">
        <f>IF($CH622&gt;=38,INDEX($AQ:$AQ,$CG622+38),"")</f>
      </c>
      <c r="CE622">
        <f>IF($CH622&gt;=39,INDEX($AQ:$AQ,$CG622+39),"")</f>
      </c>
      <c r="CF622">
        <f>IF($CH622&gt;=40,INDEX($AQ:$AQ,$CG622+40),"")</f>
      </c>
      <c r="CG622">
        <f>IFERROR(MATCH($AP622,$AQ$2:$AQ$134,0)+1,0)</f>
      </c>
      <c r="CH622">
        <f>IFERROR(INDEX($AR$2:$AR$134,MATCH($AP622,$AQ$2:$AQ$134,0)),0)</f>
      </c>
      <c r="CI622">
        <f>IFERROR(LEFT($L622,FIND(" - ",$L622)-1),$L622)</f>
      </c>
      <c r="CL622">
        <f>IF($DG622&gt;=1,INDEX($CJ:$CJ,$DF622+1),"")</f>
      </c>
      <c r="CM622">
        <f>IF($DG622&gt;=2,INDEX($CJ:$CJ,$DF622+2),"")</f>
      </c>
      <c r="CN622">
        <f>IF($DG622&gt;=3,INDEX($CJ:$CJ,$DF622+3),"")</f>
      </c>
      <c r="CO622">
        <f>IF($DG622&gt;=4,INDEX($CJ:$CJ,$DF622+4),"")</f>
      </c>
      <c r="CP622">
        <f>IF($DG622&gt;=5,INDEX($CJ:$CJ,$DF622+5),"")</f>
      </c>
      <c r="CQ622">
        <f>IF($DG622&gt;=6,INDEX($CJ:$CJ,$DF622+6),"")</f>
      </c>
      <c r="CR622">
        <f>IF($DG622&gt;=7,INDEX($CJ:$CJ,$DF622+7),"")</f>
      </c>
      <c r="CS622">
        <f>IF($DG622&gt;=8,INDEX($CJ:$CJ,$DF622+8),"")</f>
      </c>
      <c r="CT622">
        <f>IF($DG622&gt;=9,INDEX($CJ:$CJ,$DF622+9),"")</f>
      </c>
      <c r="CU622">
        <f>IF($DG622&gt;=10,INDEX($CJ:$CJ,$DF622+10),"")</f>
      </c>
      <c r="CV622">
        <f>IF($DG622&gt;=11,INDEX($CJ:$CJ,$DF622+11),"")</f>
      </c>
      <c r="CW622">
        <f>IF($DG622&gt;=12,INDEX($CJ:$CJ,$DF622+12),"")</f>
      </c>
      <c r="CX622">
        <f>IF($DG622&gt;=13,INDEX($CJ:$CJ,$DF622+13),"")</f>
      </c>
      <c r="CY622">
        <f>IF($DG622&gt;=14,INDEX($CJ:$CJ,$DF622+14),"")</f>
      </c>
      <c r="CZ622">
        <f>IF($DG622&gt;=15,INDEX($CJ:$CJ,$DF622+15),"")</f>
      </c>
      <c r="DA622">
        <f>IF($DG622&gt;=16,INDEX($CJ:$CJ,$DF622+16),"")</f>
      </c>
      <c r="DB622">
        <f>IF($DG622&gt;=17,INDEX($CJ:$CJ,$DF622+17),"")</f>
      </c>
      <c r="DC622">
        <f>IF($DG622&gt;=18,INDEX($CJ:$CJ,$DF622+18),"")</f>
      </c>
      <c r="DD622">
        <f>IF($DG622&gt;=19,INDEX($CJ:$CJ,$DF622+19),"")</f>
      </c>
      <c r="DE622">
        <f>IF($DG622&gt;=20,INDEX($CJ:$CJ,$DF622+20),"")</f>
      </c>
      <c r="DF622">
        <f>IFERROR(MATCH($CI622,$CJ$2:$CJ$263,0)+1,0)</f>
      </c>
      <c r="DG622">
        <f>IFERROR(INDEX($CK$2:$CK$263,MATCH($CI622,$CJ$2:$CJ$263,0)),0)</f>
      </c>
      <c r="DH622">
        <f>IFERROR(INDEX($AO:$AO,MATCH($N622,$AN:$AN,0))&amp;"","")</f>
      </c>
      <c r="DL622">
        <f>IF($GO622&gt;=1,INDEX($DI:$DI,$GN622+1),"")</f>
      </c>
      <c r="DM622">
        <f>IF($GO622&gt;=2,INDEX($DI:$DI,$GN622+2),"")</f>
      </c>
      <c r="DN622">
        <f>IF($GO622&gt;=3,INDEX($DI:$DI,$GN622+3),"")</f>
      </c>
      <c r="DO622">
        <f>IF($GO622&gt;=4,INDEX($DI:$DI,$GN622+4),"")</f>
      </c>
      <c r="DP622">
        <f>IF($GO622&gt;=5,INDEX($DI:$DI,$GN622+5),"")</f>
      </c>
      <c r="DQ622">
        <f>IF($GO622&gt;=6,INDEX($DI:$DI,$GN622+6),"")</f>
      </c>
      <c r="DR622">
        <f>IF($GO622&gt;=7,INDEX($DI:$DI,$GN622+7),"")</f>
      </c>
      <c r="DS622">
        <f>IF($GO622&gt;=8,INDEX($DI:$DI,$GN622+8),"")</f>
      </c>
      <c r="DT622">
        <f>IF($GO622&gt;=9,INDEX($DI:$DI,$GN622+9),"")</f>
      </c>
      <c r="DU622">
        <f>IF($GO622&gt;=10,INDEX($DI:$DI,$GN622+10),"")</f>
      </c>
      <c r="DV622">
        <f>IF($GO622&gt;=11,INDEX($DI:$DI,$GN622+11),"")</f>
      </c>
      <c r="DW622">
        <f>IF($GO622&gt;=12,INDEX($DI:$DI,$GN622+12),"")</f>
      </c>
      <c r="DX622">
        <f>IF($GO622&gt;=13,INDEX($DI:$DI,$GN622+13),"")</f>
      </c>
      <c r="DY622">
        <f>IF($GO622&gt;=14,INDEX($DI:$DI,$GN622+14),"")</f>
      </c>
      <c r="DZ622">
        <f>IF($GO622&gt;=15,INDEX($DI:$DI,$GN622+15),"")</f>
      </c>
      <c r="EA622">
        <f>IF($GO622&gt;=16,INDEX($DI:$DI,$GN622+16),"")</f>
      </c>
      <c r="EB622">
        <f>IF($GO622&gt;=17,INDEX($DI:$DI,$GN622+17),"")</f>
      </c>
      <c r="EC622">
        <f>IF($GO622&gt;=18,INDEX($DI:$DI,$GN622+18),"")</f>
      </c>
      <c r="ED622">
        <f>IF($GO622&gt;=19,INDEX($DI:$DI,$GN622+19),"")</f>
      </c>
      <c r="EE622">
        <f>IF($GO622&gt;=20,INDEX($DI:$DI,$GN622+20),"")</f>
      </c>
      <c r="EF622">
        <f>IF($GO622&gt;=21,INDEX($DI:$DI,$GN622+21),"")</f>
      </c>
      <c r="EG622">
        <f>IF($GO622&gt;=22,INDEX($DI:$DI,$GN622+22),"")</f>
      </c>
      <c r="EH622">
        <f>IF($GO622&gt;=23,INDEX($DI:$DI,$GN622+23),"")</f>
      </c>
      <c r="EI622">
        <f>IF($GO622&gt;=24,INDEX($DI:$DI,$GN622+24),"")</f>
      </c>
      <c r="EJ622">
        <f>IF($GO622&gt;=25,INDEX($DI:$DI,$GN622+25),"")</f>
      </c>
      <c r="EK622">
        <f>IF($GO622&gt;=26,INDEX($DI:$DI,$GN622+26),"")</f>
      </c>
      <c r="EL622">
        <f>IF($GO622&gt;=27,INDEX($DI:$DI,$GN622+27),"")</f>
      </c>
      <c r="EM622">
        <f>IF($GO622&gt;=28,INDEX($DI:$DI,$GN622+28),"")</f>
      </c>
      <c r="EN622">
        <f>IF($GO622&gt;=29,INDEX($DI:$DI,$GN622+29),"")</f>
      </c>
      <c r="EO622">
        <f>IF($GO622&gt;=30,INDEX($DI:$DI,$GN622+30),"")</f>
      </c>
      <c r="EP622">
        <f>IF($GO622&gt;=31,INDEX($DI:$DI,$GN622+31),"")</f>
      </c>
      <c r="EQ622">
        <f>IF($GO622&gt;=32,INDEX($DI:$DI,$GN622+32),"")</f>
      </c>
      <c r="ER622">
        <f>IF($GO622&gt;=33,INDEX($DI:$DI,$GN622+33),"")</f>
      </c>
      <c r="ES622">
        <f>IF($GO622&gt;=34,INDEX($DI:$DI,$GN622+34),"")</f>
      </c>
      <c r="ET622">
        <f>IF($GO622&gt;=35,INDEX($DI:$DI,$GN622+35),"")</f>
      </c>
      <c r="EU622">
        <f>IF($GO622&gt;=36,INDEX($DI:$DI,$GN622+36),"")</f>
      </c>
      <c r="EV622">
        <f>IF($GO622&gt;=37,INDEX($DI:$DI,$GN622+37),"")</f>
      </c>
      <c r="EW622">
        <f>IF($GO622&gt;=38,INDEX($DI:$DI,$GN622+38),"")</f>
      </c>
      <c r="EX622">
        <f>IF($GO622&gt;=39,INDEX($DI:$DI,$GN622+39),"")</f>
      </c>
      <c r="EY622">
        <f>IF($GO622&gt;=40,INDEX($DI:$DI,$GN622+40),"")</f>
      </c>
      <c r="EZ622">
        <f>IF($GO622&gt;=1,INDEX($DJ:$DJ,$GN622+1),"")</f>
      </c>
      <c r="FA622">
        <f>IF($GO622&gt;=2,INDEX($DJ:$DJ,$GN622+2),"")</f>
      </c>
      <c r="FB622">
        <f>IF($GO622&gt;=3,INDEX($DJ:$DJ,$GN622+3),"")</f>
      </c>
      <c r="FC622">
        <f>IF($GO622&gt;=4,INDEX($DJ:$DJ,$GN622+4),"")</f>
      </c>
      <c r="FD622">
        <f>IF($GO622&gt;=5,INDEX($DJ:$DJ,$GN622+5),"")</f>
      </c>
      <c r="FE622">
        <f>IF($GO622&gt;=6,INDEX($DJ:$DJ,$GN622+6),"")</f>
      </c>
      <c r="FF622">
        <f>IF($GO622&gt;=7,INDEX($DJ:$DJ,$GN622+7),"")</f>
      </c>
      <c r="FG622">
        <f>IF($GO622&gt;=8,INDEX($DJ:$DJ,$GN622+8),"")</f>
      </c>
      <c r="FH622">
        <f>IF($GO622&gt;=9,INDEX($DJ:$DJ,$GN622+9),"")</f>
      </c>
      <c r="FI622">
        <f>IF($GO622&gt;=10,INDEX($DJ:$DJ,$GN622+10),"")</f>
      </c>
      <c r="FJ622">
        <f>IF($GO622&gt;=11,INDEX($DJ:$DJ,$GN622+11),"")</f>
      </c>
      <c r="FK622">
        <f>IF($GO622&gt;=12,INDEX($DJ:$DJ,$GN622+12),"")</f>
      </c>
      <c r="FL622">
        <f>IF($GO622&gt;=13,INDEX($DJ:$DJ,$GN622+13),"")</f>
      </c>
      <c r="FM622">
        <f>IF($GO622&gt;=14,INDEX($DJ:$DJ,$GN622+14),"")</f>
      </c>
      <c r="FN622">
        <f>IF($GO622&gt;=15,INDEX($DJ:$DJ,$GN622+15),"")</f>
      </c>
      <c r="FO622">
        <f>IF($GO622&gt;=16,INDEX($DJ:$DJ,$GN622+16),"")</f>
      </c>
      <c r="FP622">
        <f>IF($GO622&gt;=17,INDEX($DJ:$DJ,$GN622+17),"")</f>
      </c>
      <c r="FQ622">
        <f>IF($GO622&gt;=18,INDEX($DJ:$DJ,$GN622+18),"")</f>
      </c>
      <c r="FR622">
        <f>IF($GO622&gt;=19,INDEX($DJ:$DJ,$GN622+19),"")</f>
      </c>
      <c r="FS622">
        <f>IF($GO622&gt;=20,INDEX($DJ:$DJ,$GN622+20),"")</f>
      </c>
      <c r="FT622">
        <f>IF($GO622&gt;=21,INDEX($DJ:$DJ,$GN622+21),"")</f>
      </c>
      <c r="FU622">
        <f>IF($GO622&gt;=22,INDEX($DJ:$DJ,$GN622+22),"")</f>
      </c>
      <c r="FV622">
        <f>IF($GO622&gt;=23,INDEX($DJ:$DJ,$GN622+23),"")</f>
      </c>
      <c r="FW622">
        <f>IF($GO622&gt;=24,INDEX($DJ:$DJ,$GN622+24),"")</f>
      </c>
      <c r="FX622">
        <f>IF($GO622&gt;=25,INDEX($DJ:$DJ,$GN622+25),"")</f>
      </c>
      <c r="FY622">
        <f>IF($GO622&gt;=26,INDEX($DJ:$DJ,$GN622+26),"")</f>
      </c>
      <c r="FZ622">
        <f>IF($GO622&gt;=27,INDEX($DJ:$DJ,$GN622+27),"")</f>
      </c>
      <c r="GA622">
        <f>IF($GO622&gt;=28,INDEX($DJ:$DJ,$GN622+28),"")</f>
      </c>
      <c r="GB622">
        <f>IF($GO622&gt;=29,INDEX($DJ:$DJ,$GN622+29),"")</f>
      </c>
      <c r="GC622">
        <f>IF($GO622&gt;=30,INDEX($DJ:$DJ,$GN622+30),"")</f>
      </c>
      <c r="GD622">
        <f>IF($GO622&gt;=31,INDEX($DJ:$DJ,$GN622+31),"")</f>
      </c>
      <c r="GE622">
        <f>IF($GO622&gt;=32,INDEX($DJ:$DJ,$GN622+32),"")</f>
      </c>
      <c r="GF622">
        <f>IF($GO622&gt;=33,INDEX($DJ:$DJ,$GN622+33),"")</f>
      </c>
      <c r="GG622">
        <f>IF($GO622&gt;=34,INDEX($DJ:$DJ,$GN622+34),"")</f>
      </c>
      <c r="GH622">
        <f>IF($GO622&gt;=35,INDEX($DJ:$DJ,$GN622+35),"")</f>
      </c>
      <c r="GI622">
        <f>IF($GO622&gt;=36,INDEX($DJ:$DJ,$GN622+36),"")</f>
      </c>
      <c r="GJ622">
        <f>IF($GO622&gt;=37,INDEX($DJ:$DJ,$GN622+37),"")</f>
      </c>
      <c r="GK622">
        <f>IF($GO622&gt;=38,INDEX($DJ:$DJ,$GN622+38),"")</f>
      </c>
      <c r="GL622">
        <f>IF($GO622&gt;=39,INDEX($DJ:$DJ,$GN622+39),"")</f>
      </c>
      <c r="GM622">
        <f>IF($GO622&gt;=40,INDEX($DJ:$DJ,$GN622+40),"")</f>
      </c>
      <c r="GN622">
        <f>IFERROR(MATCH($DH622,$DI$2:$DI$148,0)+1,0)</f>
      </c>
      <c r="GO622">
        <f>IFERROR(INDEX($DK$2:$DK$148,MATCH($DH622,$DI$2:$DI$148,0)),0)</f>
      </c>
      <c r="GP622">
        <f>IFERROR(MATCH($Y622,$DL$622:$EY$622,0),0)</f>
      </c>
      <c r="GQ622">
        <f>IF($GP622&gt;0,INDEX($EZ$622:$GM$622,$GP622),"")</f>
      </c>
      <c r="GT622">
        <f>IF($JC622&gt;=1,INDEX($GR:$GR,$JB622+1),"")</f>
      </c>
      <c r="GU622">
        <f>IF($JC622&gt;=2,INDEX($GR:$GR,$JB622+2),"")</f>
      </c>
      <c r="GV622">
        <f>IF($JC622&gt;=3,INDEX($GR:$GR,$JB622+3),"")</f>
      </c>
      <c r="GW622">
        <f>IF($JC622&gt;=4,INDEX($GR:$GR,$JB622+4),"")</f>
      </c>
      <c r="GX622">
        <f>IF($JC622&gt;=5,INDEX($GR:$GR,$JB622+5),"")</f>
      </c>
      <c r="GY622">
        <f>IF($JC622&gt;=6,INDEX($GR:$GR,$JB622+6),"")</f>
      </c>
      <c r="GZ622">
        <f>IF($JC622&gt;=7,INDEX($GR:$GR,$JB622+7),"")</f>
      </c>
      <c r="HA622">
        <f>IF($JC622&gt;=8,INDEX($GR:$GR,$JB622+8),"")</f>
      </c>
      <c r="HB622">
        <f>IF($JC622&gt;=9,INDEX($GR:$GR,$JB622+9),"")</f>
      </c>
      <c r="HC622">
        <f>IF($JC622&gt;=10,INDEX($GR:$GR,$JB622+10),"")</f>
      </c>
      <c r="HD622">
        <f>IF($JC622&gt;=11,INDEX($GR:$GR,$JB622+11),"")</f>
      </c>
      <c r="HE622">
        <f>IF($JC622&gt;=12,INDEX($GR:$GR,$JB622+12),"")</f>
      </c>
      <c r="HF622">
        <f>IF($JC622&gt;=13,INDEX($GR:$GR,$JB622+13),"")</f>
      </c>
      <c r="HG622">
        <f>IF($JC622&gt;=14,INDEX($GR:$GR,$JB622+14),"")</f>
      </c>
      <c r="HH622">
        <f>IF($JC622&gt;=15,INDEX($GR:$GR,$JB622+15),"")</f>
      </c>
      <c r="HI622">
        <f>IF($JC622&gt;=16,INDEX($GR:$GR,$JB622+16),"")</f>
      </c>
      <c r="HJ622">
        <f>IF($JC622&gt;=17,INDEX($GR:$GR,$JB622+17),"")</f>
      </c>
      <c r="HK622">
        <f>IF($JC622&gt;=18,INDEX($GR:$GR,$JB622+18),"")</f>
      </c>
      <c r="HL622">
        <f>IF($JC622&gt;=19,INDEX($GR:$GR,$JB622+19),"")</f>
      </c>
      <c r="HM622">
        <f>IF($JC622&gt;=20,INDEX($GR:$GR,$JB622+20),"")</f>
      </c>
      <c r="HN622">
        <f>IF($JC622&gt;=21,INDEX($GR:$GR,$JB622+21),"")</f>
      </c>
      <c r="HO622">
        <f>IF($JC622&gt;=22,INDEX($GR:$GR,$JB622+22),"")</f>
      </c>
      <c r="HP622">
        <f>IF($JC622&gt;=23,INDEX($GR:$GR,$JB622+23),"")</f>
      </c>
      <c r="HQ622">
        <f>IF($JC622&gt;=24,INDEX($GR:$GR,$JB622+24),"")</f>
      </c>
      <c r="HR622">
        <f>IF($JC622&gt;=25,INDEX($GR:$GR,$JB622+25),"")</f>
      </c>
      <c r="HS622">
        <f>IF($JC622&gt;=26,INDEX($GR:$GR,$JB622+26),"")</f>
      </c>
      <c r="HT622">
        <f>IF($JC622&gt;=27,INDEX($GR:$GR,$JB622+27),"")</f>
      </c>
      <c r="HU622">
        <f>IF($JC622&gt;=28,INDEX($GR:$GR,$JB622+28),"")</f>
      </c>
      <c r="HV622">
        <f>IF($JC622&gt;=29,INDEX($GR:$GR,$JB622+29),"")</f>
      </c>
      <c r="HW622">
        <f>IF($JC622&gt;=30,INDEX($GR:$GR,$JB622+30),"")</f>
      </c>
      <c r="HX622">
        <f>IF($JC622&gt;=31,INDEX($GR:$GR,$JB622+31),"")</f>
      </c>
      <c r="HY622">
        <f>IF($JC622&gt;=32,INDEX($GR:$GR,$JB622+32),"")</f>
      </c>
      <c r="HZ622">
        <f>IF($JC622&gt;=33,INDEX($GR:$GR,$JB622+33),"")</f>
      </c>
      <c r="IA622">
        <f>IF($JC622&gt;=34,INDEX($GR:$GR,$JB622+34),"")</f>
      </c>
      <c r="IB622">
        <f>IF($JC622&gt;=35,INDEX($GR:$GR,$JB622+35),"")</f>
      </c>
      <c r="IC622">
        <f>IF($JC622&gt;=36,INDEX($GR:$GR,$JB622+36),"")</f>
      </c>
      <c r="ID622">
        <f>IF($JC622&gt;=37,INDEX($GR:$GR,$JB622+37),"")</f>
      </c>
      <c r="IE622">
        <f>IF($JC622&gt;=38,INDEX($GR:$GR,$JB622+38),"")</f>
      </c>
      <c r="IF622">
        <f>IF($JC622&gt;=39,INDEX($GR:$GR,$JB622+39),"")</f>
      </c>
      <c r="IG622">
        <f>IF($JC622&gt;=40,INDEX($GR:$GR,$JB622+40),"")</f>
      </c>
      <c r="IH622">
        <f>IF($JC622&gt;=41,INDEX($GR:$GR,$JB622+41),"")</f>
      </c>
      <c r="II622">
        <f>IF($JC622&gt;=42,INDEX($GR:$GR,$JB622+42),"")</f>
      </c>
      <c r="IJ622">
        <f>IF($JC622&gt;=43,INDEX($GR:$GR,$JB622+43),"")</f>
      </c>
      <c r="IK622">
        <f>IF($JC622&gt;=44,INDEX($GR:$GR,$JB622+44),"")</f>
      </c>
      <c r="IL622">
        <f>IF($JC622&gt;=45,INDEX($GR:$GR,$JB622+45),"")</f>
      </c>
      <c r="IM622">
        <f>IF($JC622&gt;=46,INDEX($GR:$GR,$JB622+46),"")</f>
      </c>
      <c r="IN622">
        <f>IF($JC622&gt;=47,INDEX($GR:$GR,$JB622+47),"")</f>
      </c>
      <c r="IO622">
        <f>IF($JC622&gt;=48,INDEX($GR:$GR,$JB622+48),"")</f>
      </c>
      <c r="IP622">
        <f>IF($JC622&gt;=49,INDEX($GR:$GR,$JB622+49),"")</f>
      </c>
      <c r="IQ622">
        <f>IF($JC622&gt;=50,INDEX($GR:$GR,$JB622+50),"")</f>
      </c>
      <c r="IR622">
        <f>IF($JC622&gt;=51,INDEX($GR:$GR,$JB622+51),"")</f>
      </c>
      <c r="IS622">
        <f>IF($JC622&gt;=52,INDEX($GR:$GR,$JB622+52),"")</f>
      </c>
      <c r="IT622">
        <f>IF($JC622&gt;=53,INDEX($GR:$GR,$JB622+53),"")</f>
      </c>
      <c r="IU622">
        <f>IF($JC622&gt;=54,INDEX($GR:$GR,$JB622+54),"")</f>
      </c>
      <c r="IV622">
        <f>IF($JC622&gt;=55,INDEX($GR:$GR,$JB622+55),"")</f>
      </c>
      <c r="IW622">
        <f>IF($JC622&gt;=56,INDEX($GR:$GR,$JB622+56),"")</f>
      </c>
      <c r="IX622">
        <f>IF($JC622&gt;=57,INDEX($GR:$GR,$JB622+57),"")</f>
      </c>
      <c r="IY622">
        <f>IF($JC622&gt;=58,INDEX($GR:$GR,$JB622+58),"")</f>
      </c>
      <c r="IZ622">
        <f>IF($JC622&gt;=59,INDEX($GR:$GR,$JB622+59),"")</f>
      </c>
      <c r="JA622">
        <f>IF($JC622&gt;=60,INDEX($GR:$GR,$JB622+60),"")</f>
      </c>
      <c r="JB622">
        <f>IFERROR(MATCH($GQ622,$GR$2:$GR$324,0)+1,0)</f>
      </c>
      <c r="JC622">
        <f>IFERROR(INDEX($GS$2:$GS$324,MATCH($GQ622,$GR$2:$GR$324,0)),0)</f>
      </c>
      <c r="JD622" t="s">
        <v>40</v>
      </c>
      <c r="JE622" t="s">
        <v>40</v>
      </c>
    </row>
    <row r="623" spans="1:265" x14ac:dyDescent="0.25">
      <c r="Q623">
        <f>IF(OR($T623="",$P623=""),"",IFERROR($T623/$P623,0))</f>
      </c>
      <c r="R623">
        <f>IF($T623="","",
SUM($S623,$U623,$Z623,$V623,$X623)*
(1-IF($AA623="",0,VALUE($AA623)/100)))</f>
      </c>
      <c r="S623">
        <f>IF($T623="","",$T623)</f>
      </c>
      <c r="U623">
        <f>IF($T623="","",
IF($N623="","",
IF(ISNUMBER(SEARCH("exempt",LOWER($N623))),0,
$T623*(VALUE(SUBSTITUTE($N623,"%",""))/100))))</f>
      </c>
      <c r="AB623">
        <f>IFERROR(IF(FIND(" - ",$K623)&gt;0,MID($K623,FIND(" - ",$K623)+3,LEN($K623)),""),"")</f>
      </c>
      <c r="AK623" t="s">
        <v>1210</v>
      </c>
      <c r="AP623">
        <f>IFERROR(LEFT($K623,FIND(" - ",$K623)-1),$K623)</f>
      </c>
      <c r="AS623">
        <f>IF($CH623&gt;=1,INDEX($AQ:$AQ,$CG623+1),"")</f>
      </c>
      <c r="AT623">
        <f>IF($CH623&gt;=2,INDEX($AQ:$AQ,$CG623+2),"")</f>
      </c>
      <c r="AU623">
        <f>IF($CH623&gt;=3,INDEX($AQ:$AQ,$CG623+3),"")</f>
      </c>
      <c r="AV623">
        <f>IF($CH623&gt;=4,INDEX($AQ:$AQ,$CG623+4),"")</f>
      </c>
      <c r="AW623">
        <f>IF($CH623&gt;=5,INDEX($AQ:$AQ,$CG623+5),"")</f>
      </c>
      <c r="AX623">
        <f>IF($CH623&gt;=6,INDEX($AQ:$AQ,$CG623+6),"")</f>
      </c>
      <c r="AY623">
        <f>IF($CH623&gt;=7,INDEX($AQ:$AQ,$CG623+7),"")</f>
      </c>
      <c r="AZ623">
        <f>IF($CH623&gt;=8,INDEX($AQ:$AQ,$CG623+8),"")</f>
      </c>
      <c r="BA623">
        <f>IF($CH623&gt;=9,INDEX($AQ:$AQ,$CG623+9),"")</f>
      </c>
      <c r="BB623">
        <f>IF($CH623&gt;=10,INDEX($AQ:$AQ,$CG623+10),"")</f>
      </c>
      <c r="BC623">
        <f>IF($CH623&gt;=11,INDEX($AQ:$AQ,$CG623+11),"")</f>
      </c>
      <c r="BD623">
        <f>IF($CH623&gt;=12,INDEX($AQ:$AQ,$CG623+12),"")</f>
      </c>
      <c r="BE623">
        <f>IF($CH623&gt;=13,INDEX($AQ:$AQ,$CG623+13),"")</f>
      </c>
      <c r="BF623">
        <f>IF($CH623&gt;=14,INDEX($AQ:$AQ,$CG623+14),"")</f>
      </c>
      <c r="BG623">
        <f>IF($CH623&gt;=15,INDEX($AQ:$AQ,$CG623+15),"")</f>
      </c>
      <c r="BH623">
        <f>IF($CH623&gt;=16,INDEX($AQ:$AQ,$CG623+16),"")</f>
      </c>
      <c r="BI623">
        <f>IF($CH623&gt;=17,INDEX($AQ:$AQ,$CG623+17),"")</f>
      </c>
      <c r="BJ623">
        <f>IF($CH623&gt;=18,INDEX($AQ:$AQ,$CG623+18),"")</f>
      </c>
      <c r="BK623">
        <f>IF($CH623&gt;=19,INDEX($AQ:$AQ,$CG623+19),"")</f>
      </c>
      <c r="BL623">
        <f>IF($CH623&gt;=20,INDEX($AQ:$AQ,$CG623+20),"")</f>
      </c>
      <c r="BM623">
        <f>IF($CH623&gt;=21,INDEX($AQ:$AQ,$CG623+21),"")</f>
      </c>
      <c r="BN623">
        <f>IF($CH623&gt;=22,INDEX($AQ:$AQ,$CG623+22),"")</f>
      </c>
      <c r="BO623">
        <f>IF($CH623&gt;=23,INDEX($AQ:$AQ,$CG623+23),"")</f>
      </c>
      <c r="BP623">
        <f>IF($CH623&gt;=24,INDEX($AQ:$AQ,$CG623+24),"")</f>
      </c>
      <c r="BQ623">
        <f>IF($CH623&gt;=25,INDEX($AQ:$AQ,$CG623+25),"")</f>
      </c>
      <c r="BR623">
        <f>IF($CH623&gt;=26,INDEX($AQ:$AQ,$CG623+26),"")</f>
      </c>
      <c r="BS623">
        <f>IF($CH623&gt;=27,INDEX($AQ:$AQ,$CG623+27),"")</f>
      </c>
      <c r="BT623">
        <f>IF($CH623&gt;=28,INDEX($AQ:$AQ,$CG623+28),"")</f>
      </c>
      <c r="BU623">
        <f>IF($CH623&gt;=29,INDEX($AQ:$AQ,$CG623+29),"")</f>
      </c>
      <c r="BV623">
        <f>IF($CH623&gt;=30,INDEX($AQ:$AQ,$CG623+30),"")</f>
      </c>
      <c r="BW623">
        <f>IF($CH623&gt;=31,INDEX($AQ:$AQ,$CG623+31),"")</f>
      </c>
      <c r="BX623">
        <f>IF($CH623&gt;=32,INDEX($AQ:$AQ,$CG623+32),"")</f>
      </c>
      <c r="BY623">
        <f>IF($CH623&gt;=33,INDEX($AQ:$AQ,$CG623+33),"")</f>
      </c>
      <c r="BZ623">
        <f>IF($CH623&gt;=34,INDEX($AQ:$AQ,$CG623+34),"")</f>
      </c>
      <c r="CA623">
        <f>IF($CH623&gt;=35,INDEX($AQ:$AQ,$CG623+35),"")</f>
      </c>
      <c r="CB623">
        <f>IF($CH623&gt;=36,INDEX($AQ:$AQ,$CG623+36),"")</f>
      </c>
      <c r="CC623">
        <f>IF($CH623&gt;=37,INDEX($AQ:$AQ,$CG623+37),"")</f>
      </c>
      <c r="CD623">
        <f>IF($CH623&gt;=38,INDEX($AQ:$AQ,$CG623+38),"")</f>
      </c>
      <c r="CE623">
        <f>IF($CH623&gt;=39,INDEX($AQ:$AQ,$CG623+39),"")</f>
      </c>
      <c r="CF623">
        <f>IF($CH623&gt;=40,INDEX($AQ:$AQ,$CG623+40),"")</f>
      </c>
      <c r="CG623">
        <f>IFERROR(MATCH($AP623,$AQ$2:$AQ$134,0)+1,0)</f>
      </c>
      <c r="CH623">
        <f>IFERROR(INDEX($AR$2:$AR$134,MATCH($AP623,$AQ$2:$AQ$134,0)),0)</f>
      </c>
      <c r="CI623">
        <f>IFERROR(LEFT($L623,FIND(" - ",$L623)-1),$L623)</f>
      </c>
      <c r="CL623">
        <f>IF($DG623&gt;=1,INDEX($CJ:$CJ,$DF623+1),"")</f>
      </c>
      <c r="CM623">
        <f>IF($DG623&gt;=2,INDEX($CJ:$CJ,$DF623+2),"")</f>
      </c>
      <c r="CN623">
        <f>IF($DG623&gt;=3,INDEX($CJ:$CJ,$DF623+3),"")</f>
      </c>
      <c r="CO623">
        <f>IF($DG623&gt;=4,INDEX($CJ:$CJ,$DF623+4),"")</f>
      </c>
      <c r="CP623">
        <f>IF($DG623&gt;=5,INDEX($CJ:$CJ,$DF623+5),"")</f>
      </c>
      <c r="CQ623">
        <f>IF($DG623&gt;=6,INDEX($CJ:$CJ,$DF623+6),"")</f>
      </c>
      <c r="CR623">
        <f>IF($DG623&gt;=7,INDEX($CJ:$CJ,$DF623+7),"")</f>
      </c>
      <c r="CS623">
        <f>IF($DG623&gt;=8,INDEX($CJ:$CJ,$DF623+8),"")</f>
      </c>
      <c r="CT623">
        <f>IF($DG623&gt;=9,INDEX($CJ:$CJ,$DF623+9),"")</f>
      </c>
      <c r="CU623">
        <f>IF($DG623&gt;=10,INDEX($CJ:$CJ,$DF623+10),"")</f>
      </c>
      <c r="CV623">
        <f>IF($DG623&gt;=11,INDEX($CJ:$CJ,$DF623+11),"")</f>
      </c>
      <c r="CW623">
        <f>IF($DG623&gt;=12,INDEX($CJ:$CJ,$DF623+12),"")</f>
      </c>
      <c r="CX623">
        <f>IF($DG623&gt;=13,INDEX($CJ:$CJ,$DF623+13),"")</f>
      </c>
      <c r="CY623">
        <f>IF($DG623&gt;=14,INDEX($CJ:$CJ,$DF623+14),"")</f>
      </c>
      <c r="CZ623">
        <f>IF($DG623&gt;=15,INDEX($CJ:$CJ,$DF623+15),"")</f>
      </c>
      <c r="DA623">
        <f>IF($DG623&gt;=16,INDEX($CJ:$CJ,$DF623+16),"")</f>
      </c>
      <c r="DB623">
        <f>IF($DG623&gt;=17,INDEX($CJ:$CJ,$DF623+17),"")</f>
      </c>
      <c r="DC623">
        <f>IF($DG623&gt;=18,INDEX($CJ:$CJ,$DF623+18),"")</f>
      </c>
      <c r="DD623">
        <f>IF($DG623&gt;=19,INDEX($CJ:$CJ,$DF623+19),"")</f>
      </c>
      <c r="DE623">
        <f>IF($DG623&gt;=20,INDEX($CJ:$CJ,$DF623+20),"")</f>
      </c>
      <c r="DF623">
        <f>IFERROR(MATCH($CI623,$CJ$2:$CJ$263,0)+1,0)</f>
      </c>
      <c r="DG623">
        <f>IFERROR(INDEX($CK$2:$CK$263,MATCH($CI623,$CJ$2:$CJ$263,0)),0)</f>
      </c>
      <c r="DH623">
        <f>IFERROR(INDEX($AO:$AO,MATCH($N623,$AN:$AN,0))&amp;"","")</f>
      </c>
      <c r="DL623">
        <f>IF($GO623&gt;=1,INDEX($DI:$DI,$GN623+1),"")</f>
      </c>
      <c r="DM623">
        <f>IF($GO623&gt;=2,INDEX($DI:$DI,$GN623+2),"")</f>
      </c>
      <c r="DN623">
        <f>IF($GO623&gt;=3,INDEX($DI:$DI,$GN623+3),"")</f>
      </c>
      <c r="DO623">
        <f>IF($GO623&gt;=4,INDEX($DI:$DI,$GN623+4),"")</f>
      </c>
      <c r="DP623">
        <f>IF($GO623&gt;=5,INDEX($DI:$DI,$GN623+5),"")</f>
      </c>
      <c r="DQ623">
        <f>IF($GO623&gt;=6,INDEX($DI:$DI,$GN623+6),"")</f>
      </c>
      <c r="DR623">
        <f>IF($GO623&gt;=7,INDEX($DI:$DI,$GN623+7),"")</f>
      </c>
      <c r="DS623">
        <f>IF($GO623&gt;=8,INDEX($DI:$DI,$GN623+8),"")</f>
      </c>
      <c r="DT623">
        <f>IF($GO623&gt;=9,INDEX($DI:$DI,$GN623+9),"")</f>
      </c>
      <c r="DU623">
        <f>IF($GO623&gt;=10,INDEX($DI:$DI,$GN623+10),"")</f>
      </c>
      <c r="DV623">
        <f>IF($GO623&gt;=11,INDEX($DI:$DI,$GN623+11),"")</f>
      </c>
      <c r="DW623">
        <f>IF($GO623&gt;=12,INDEX($DI:$DI,$GN623+12),"")</f>
      </c>
      <c r="DX623">
        <f>IF($GO623&gt;=13,INDEX($DI:$DI,$GN623+13),"")</f>
      </c>
      <c r="DY623">
        <f>IF($GO623&gt;=14,INDEX($DI:$DI,$GN623+14),"")</f>
      </c>
      <c r="DZ623">
        <f>IF($GO623&gt;=15,INDEX($DI:$DI,$GN623+15),"")</f>
      </c>
      <c r="EA623">
        <f>IF($GO623&gt;=16,INDEX($DI:$DI,$GN623+16),"")</f>
      </c>
      <c r="EB623">
        <f>IF($GO623&gt;=17,INDEX($DI:$DI,$GN623+17),"")</f>
      </c>
      <c r="EC623">
        <f>IF($GO623&gt;=18,INDEX($DI:$DI,$GN623+18),"")</f>
      </c>
      <c r="ED623">
        <f>IF($GO623&gt;=19,INDEX($DI:$DI,$GN623+19),"")</f>
      </c>
      <c r="EE623">
        <f>IF($GO623&gt;=20,INDEX($DI:$DI,$GN623+20),"")</f>
      </c>
      <c r="EF623">
        <f>IF($GO623&gt;=21,INDEX($DI:$DI,$GN623+21),"")</f>
      </c>
      <c r="EG623">
        <f>IF($GO623&gt;=22,INDEX($DI:$DI,$GN623+22),"")</f>
      </c>
      <c r="EH623">
        <f>IF($GO623&gt;=23,INDEX($DI:$DI,$GN623+23),"")</f>
      </c>
      <c r="EI623">
        <f>IF($GO623&gt;=24,INDEX($DI:$DI,$GN623+24),"")</f>
      </c>
      <c r="EJ623">
        <f>IF($GO623&gt;=25,INDEX($DI:$DI,$GN623+25),"")</f>
      </c>
      <c r="EK623">
        <f>IF($GO623&gt;=26,INDEX($DI:$DI,$GN623+26),"")</f>
      </c>
      <c r="EL623">
        <f>IF($GO623&gt;=27,INDEX($DI:$DI,$GN623+27),"")</f>
      </c>
      <c r="EM623">
        <f>IF($GO623&gt;=28,INDEX($DI:$DI,$GN623+28),"")</f>
      </c>
      <c r="EN623">
        <f>IF($GO623&gt;=29,INDEX($DI:$DI,$GN623+29),"")</f>
      </c>
      <c r="EO623">
        <f>IF($GO623&gt;=30,INDEX($DI:$DI,$GN623+30),"")</f>
      </c>
      <c r="EP623">
        <f>IF($GO623&gt;=31,INDEX($DI:$DI,$GN623+31),"")</f>
      </c>
      <c r="EQ623">
        <f>IF($GO623&gt;=32,INDEX($DI:$DI,$GN623+32),"")</f>
      </c>
      <c r="ER623">
        <f>IF($GO623&gt;=33,INDEX($DI:$DI,$GN623+33),"")</f>
      </c>
      <c r="ES623">
        <f>IF($GO623&gt;=34,INDEX($DI:$DI,$GN623+34),"")</f>
      </c>
      <c r="ET623">
        <f>IF($GO623&gt;=35,INDEX($DI:$DI,$GN623+35),"")</f>
      </c>
      <c r="EU623">
        <f>IF($GO623&gt;=36,INDEX($DI:$DI,$GN623+36),"")</f>
      </c>
      <c r="EV623">
        <f>IF($GO623&gt;=37,INDEX($DI:$DI,$GN623+37),"")</f>
      </c>
      <c r="EW623">
        <f>IF($GO623&gt;=38,INDEX($DI:$DI,$GN623+38),"")</f>
      </c>
      <c r="EX623">
        <f>IF($GO623&gt;=39,INDEX($DI:$DI,$GN623+39),"")</f>
      </c>
      <c r="EY623">
        <f>IF($GO623&gt;=40,INDEX($DI:$DI,$GN623+40),"")</f>
      </c>
      <c r="EZ623">
        <f>IF($GO623&gt;=1,INDEX($DJ:$DJ,$GN623+1),"")</f>
      </c>
      <c r="FA623">
        <f>IF($GO623&gt;=2,INDEX($DJ:$DJ,$GN623+2),"")</f>
      </c>
      <c r="FB623">
        <f>IF($GO623&gt;=3,INDEX($DJ:$DJ,$GN623+3),"")</f>
      </c>
      <c r="FC623">
        <f>IF($GO623&gt;=4,INDEX($DJ:$DJ,$GN623+4),"")</f>
      </c>
      <c r="FD623">
        <f>IF($GO623&gt;=5,INDEX($DJ:$DJ,$GN623+5),"")</f>
      </c>
      <c r="FE623">
        <f>IF($GO623&gt;=6,INDEX($DJ:$DJ,$GN623+6),"")</f>
      </c>
      <c r="FF623">
        <f>IF($GO623&gt;=7,INDEX($DJ:$DJ,$GN623+7),"")</f>
      </c>
      <c r="FG623">
        <f>IF($GO623&gt;=8,INDEX($DJ:$DJ,$GN623+8),"")</f>
      </c>
      <c r="FH623">
        <f>IF($GO623&gt;=9,INDEX($DJ:$DJ,$GN623+9),"")</f>
      </c>
      <c r="FI623">
        <f>IF($GO623&gt;=10,INDEX($DJ:$DJ,$GN623+10),"")</f>
      </c>
      <c r="FJ623">
        <f>IF($GO623&gt;=11,INDEX($DJ:$DJ,$GN623+11),"")</f>
      </c>
      <c r="FK623">
        <f>IF($GO623&gt;=12,INDEX($DJ:$DJ,$GN623+12),"")</f>
      </c>
      <c r="FL623">
        <f>IF($GO623&gt;=13,INDEX($DJ:$DJ,$GN623+13),"")</f>
      </c>
      <c r="FM623">
        <f>IF($GO623&gt;=14,INDEX($DJ:$DJ,$GN623+14),"")</f>
      </c>
      <c r="FN623">
        <f>IF($GO623&gt;=15,INDEX($DJ:$DJ,$GN623+15),"")</f>
      </c>
      <c r="FO623">
        <f>IF($GO623&gt;=16,INDEX($DJ:$DJ,$GN623+16),"")</f>
      </c>
      <c r="FP623">
        <f>IF($GO623&gt;=17,INDEX($DJ:$DJ,$GN623+17),"")</f>
      </c>
      <c r="FQ623">
        <f>IF($GO623&gt;=18,INDEX($DJ:$DJ,$GN623+18),"")</f>
      </c>
      <c r="FR623">
        <f>IF($GO623&gt;=19,INDEX($DJ:$DJ,$GN623+19),"")</f>
      </c>
      <c r="FS623">
        <f>IF($GO623&gt;=20,INDEX($DJ:$DJ,$GN623+20),"")</f>
      </c>
      <c r="FT623">
        <f>IF($GO623&gt;=21,INDEX($DJ:$DJ,$GN623+21),"")</f>
      </c>
      <c r="FU623">
        <f>IF($GO623&gt;=22,INDEX($DJ:$DJ,$GN623+22),"")</f>
      </c>
      <c r="FV623">
        <f>IF($GO623&gt;=23,INDEX($DJ:$DJ,$GN623+23),"")</f>
      </c>
      <c r="FW623">
        <f>IF($GO623&gt;=24,INDEX($DJ:$DJ,$GN623+24),"")</f>
      </c>
      <c r="FX623">
        <f>IF($GO623&gt;=25,INDEX($DJ:$DJ,$GN623+25),"")</f>
      </c>
      <c r="FY623">
        <f>IF($GO623&gt;=26,INDEX($DJ:$DJ,$GN623+26),"")</f>
      </c>
      <c r="FZ623">
        <f>IF($GO623&gt;=27,INDEX($DJ:$DJ,$GN623+27),"")</f>
      </c>
      <c r="GA623">
        <f>IF($GO623&gt;=28,INDEX($DJ:$DJ,$GN623+28),"")</f>
      </c>
      <c r="GB623">
        <f>IF($GO623&gt;=29,INDEX($DJ:$DJ,$GN623+29),"")</f>
      </c>
      <c r="GC623">
        <f>IF($GO623&gt;=30,INDEX($DJ:$DJ,$GN623+30),"")</f>
      </c>
      <c r="GD623">
        <f>IF($GO623&gt;=31,INDEX($DJ:$DJ,$GN623+31),"")</f>
      </c>
      <c r="GE623">
        <f>IF($GO623&gt;=32,INDEX($DJ:$DJ,$GN623+32),"")</f>
      </c>
      <c r="GF623">
        <f>IF($GO623&gt;=33,INDEX($DJ:$DJ,$GN623+33),"")</f>
      </c>
      <c r="GG623">
        <f>IF($GO623&gt;=34,INDEX($DJ:$DJ,$GN623+34),"")</f>
      </c>
      <c r="GH623">
        <f>IF($GO623&gt;=35,INDEX($DJ:$DJ,$GN623+35),"")</f>
      </c>
      <c r="GI623">
        <f>IF($GO623&gt;=36,INDEX($DJ:$DJ,$GN623+36),"")</f>
      </c>
      <c r="GJ623">
        <f>IF($GO623&gt;=37,INDEX($DJ:$DJ,$GN623+37),"")</f>
      </c>
      <c r="GK623">
        <f>IF($GO623&gt;=38,INDEX($DJ:$DJ,$GN623+38),"")</f>
      </c>
      <c r="GL623">
        <f>IF($GO623&gt;=39,INDEX($DJ:$DJ,$GN623+39),"")</f>
      </c>
      <c r="GM623">
        <f>IF($GO623&gt;=40,INDEX($DJ:$DJ,$GN623+40),"")</f>
      </c>
      <c r="GN623">
        <f>IFERROR(MATCH($DH623,$DI$2:$DI$148,0)+1,0)</f>
      </c>
      <c r="GO623">
        <f>IFERROR(INDEX($DK$2:$DK$148,MATCH($DH623,$DI$2:$DI$148,0)),0)</f>
      </c>
      <c r="GP623">
        <f>IFERROR(MATCH($Y623,$DL$623:$EY$623,0),0)</f>
      </c>
      <c r="GQ623">
        <f>IF($GP623&gt;0,INDEX($EZ$623:$GM$623,$GP623),"")</f>
      </c>
      <c r="GT623">
        <f>IF($JC623&gt;=1,INDEX($GR:$GR,$JB623+1),"")</f>
      </c>
      <c r="GU623">
        <f>IF($JC623&gt;=2,INDEX($GR:$GR,$JB623+2),"")</f>
      </c>
      <c r="GV623">
        <f>IF($JC623&gt;=3,INDEX($GR:$GR,$JB623+3),"")</f>
      </c>
      <c r="GW623">
        <f>IF($JC623&gt;=4,INDEX($GR:$GR,$JB623+4),"")</f>
      </c>
      <c r="GX623">
        <f>IF($JC623&gt;=5,INDEX($GR:$GR,$JB623+5),"")</f>
      </c>
      <c r="GY623">
        <f>IF($JC623&gt;=6,INDEX($GR:$GR,$JB623+6),"")</f>
      </c>
      <c r="GZ623">
        <f>IF($JC623&gt;=7,INDEX($GR:$GR,$JB623+7),"")</f>
      </c>
      <c r="HA623">
        <f>IF($JC623&gt;=8,INDEX($GR:$GR,$JB623+8),"")</f>
      </c>
      <c r="HB623">
        <f>IF($JC623&gt;=9,INDEX($GR:$GR,$JB623+9),"")</f>
      </c>
      <c r="HC623">
        <f>IF($JC623&gt;=10,INDEX($GR:$GR,$JB623+10),"")</f>
      </c>
      <c r="HD623">
        <f>IF($JC623&gt;=11,INDEX($GR:$GR,$JB623+11),"")</f>
      </c>
      <c r="HE623">
        <f>IF($JC623&gt;=12,INDEX($GR:$GR,$JB623+12),"")</f>
      </c>
      <c r="HF623">
        <f>IF($JC623&gt;=13,INDEX($GR:$GR,$JB623+13),"")</f>
      </c>
      <c r="HG623">
        <f>IF($JC623&gt;=14,INDEX($GR:$GR,$JB623+14),"")</f>
      </c>
      <c r="HH623">
        <f>IF($JC623&gt;=15,INDEX($GR:$GR,$JB623+15),"")</f>
      </c>
      <c r="HI623">
        <f>IF($JC623&gt;=16,INDEX($GR:$GR,$JB623+16),"")</f>
      </c>
      <c r="HJ623">
        <f>IF($JC623&gt;=17,INDEX($GR:$GR,$JB623+17),"")</f>
      </c>
      <c r="HK623">
        <f>IF($JC623&gt;=18,INDEX($GR:$GR,$JB623+18),"")</f>
      </c>
      <c r="HL623">
        <f>IF($JC623&gt;=19,INDEX($GR:$GR,$JB623+19),"")</f>
      </c>
      <c r="HM623">
        <f>IF($JC623&gt;=20,INDEX($GR:$GR,$JB623+20),"")</f>
      </c>
      <c r="HN623">
        <f>IF($JC623&gt;=21,INDEX($GR:$GR,$JB623+21),"")</f>
      </c>
      <c r="HO623">
        <f>IF($JC623&gt;=22,INDEX($GR:$GR,$JB623+22),"")</f>
      </c>
      <c r="HP623">
        <f>IF($JC623&gt;=23,INDEX($GR:$GR,$JB623+23),"")</f>
      </c>
      <c r="HQ623">
        <f>IF($JC623&gt;=24,INDEX($GR:$GR,$JB623+24),"")</f>
      </c>
      <c r="HR623">
        <f>IF($JC623&gt;=25,INDEX($GR:$GR,$JB623+25),"")</f>
      </c>
      <c r="HS623">
        <f>IF($JC623&gt;=26,INDEX($GR:$GR,$JB623+26),"")</f>
      </c>
      <c r="HT623">
        <f>IF($JC623&gt;=27,INDEX($GR:$GR,$JB623+27),"")</f>
      </c>
      <c r="HU623">
        <f>IF($JC623&gt;=28,INDEX($GR:$GR,$JB623+28),"")</f>
      </c>
      <c r="HV623">
        <f>IF($JC623&gt;=29,INDEX($GR:$GR,$JB623+29),"")</f>
      </c>
      <c r="HW623">
        <f>IF($JC623&gt;=30,INDEX($GR:$GR,$JB623+30),"")</f>
      </c>
      <c r="HX623">
        <f>IF($JC623&gt;=31,INDEX($GR:$GR,$JB623+31),"")</f>
      </c>
      <c r="HY623">
        <f>IF($JC623&gt;=32,INDEX($GR:$GR,$JB623+32),"")</f>
      </c>
      <c r="HZ623">
        <f>IF($JC623&gt;=33,INDEX($GR:$GR,$JB623+33),"")</f>
      </c>
      <c r="IA623">
        <f>IF($JC623&gt;=34,INDEX($GR:$GR,$JB623+34),"")</f>
      </c>
      <c r="IB623">
        <f>IF($JC623&gt;=35,INDEX($GR:$GR,$JB623+35),"")</f>
      </c>
      <c r="IC623">
        <f>IF($JC623&gt;=36,INDEX($GR:$GR,$JB623+36),"")</f>
      </c>
      <c r="ID623">
        <f>IF($JC623&gt;=37,INDEX($GR:$GR,$JB623+37),"")</f>
      </c>
      <c r="IE623">
        <f>IF($JC623&gt;=38,INDEX($GR:$GR,$JB623+38),"")</f>
      </c>
      <c r="IF623">
        <f>IF($JC623&gt;=39,INDEX($GR:$GR,$JB623+39),"")</f>
      </c>
      <c r="IG623">
        <f>IF($JC623&gt;=40,INDEX($GR:$GR,$JB623+40),"")</f>
      </c>
      <c r="IH623">
        <f>IF($JC623&gt;=41,INDEX($GR:$GR,$JB623+41),"")</f>
      </c>
      <c r="II623">
        <f>IF($JC623&gt;=42,INDEX($GR:$GR,$JB623+42),"")</f>
      </c>
      <c r="IJ623">
        <f>IF($JC623&gt;=43,INDEX($GR:$GR,$JB623+43),"")</f>
      </c>
      <c r="IK623">
        <f>IF($JC623&gt;=44,INDEX($GR:$GR,$JB623+44),"")</f>
      </c>
      <c r="IL623">
        <f>IF($JC623&gt;=45,INDEX($GR:$GR,$JB623+45),"")</f>
      </c>
      <c r="IM623">
        <f>IF($JC623&gt;=46,INDEX($GR:$GR,$JB623+46),"")</f>
      </c>
      <c r="IN623">
        <f>IF($JC623&gt;=47,INDEX($GR:$GR,$JB623+47),"")</f>
      </c>
      <c r="IO623">
        <f>IF($JC623&gt;=48,INDEX($GR:$GR,$JB623+48),"")</f>
      </c>
      <c r="IP623">
        <f>IF($JC623&gt;=49,INDEX($GR:$GR,$JB623+49),"")</f>
      </c>
      <c r="IQ623">
        <f>IF($JC623&gt;=50,INDEX($GR:$GR,$JB623+50),"")</f>
      </c>
      <c r="IR623">
        <f>IF($JC623&gt;=51,INDEX($GR:$GR,$JB623+51),"")</f>
      </c>
      <c r="IS623">
        <f>IF($JC623&gt;=52,INDEX($GR:$GR,$JB623+52),"")</f>
      </c>
      <c r="IT623">
        <f>IF($JC623&gt;=53,INDEX($GR:$GR,$JB623+53),"")</f>
      </c>
      <c r="IU623">
        <f>IF($JC623&gt;=54,INDEX($GR:$GR,$JB623+54),"")</f>
      </c>
      <c r="IV623">
        <f>IF($JC623&gt;=55,INDEX($GR:$GR,$JB623+55),"")</f>
      </c>
      <c r="IW623">
        <f>IF($JC623&gt;=56,INDEX($GR:$GR,$JB623+56),"")</f>
      </c>
      <c r="IX623">
        <f>IF($JC623&gt;=57,INDEX($GR:$GR,$JB623+57),"")</f>
      </c>
      <c r="IY623">
        <f>IF($JC623&gt;=58,INDEX($GR:$GR,$JB623+58),"")</f>
      </c>
      <c r="IZ623">
        <f>IF($JC623&gt;=59,INDEX($GR:$GR,$JB623+59),"")</f>
      </c>
      <c r="JA623">
        <f>IF($JC623&gt;=60,INDEX($GR:$GR,$JB623+60),"")</f>
      </c>
      <c r="JB623">
        <f>IFERROR(MATCH($GQ623,$GR$2:$GR$324,0)+1,0)</f>
      </c>
      <c r="JC623">
        <f>IFERROR(INDEX($GS$2:$GS$324,MATCH($GQ623,$GR$2:$GR$324,0)),0)</f>
      </c>
      <c r="JD623" t="s">
        <v>40</v>
      </c>
      <c r="JE623" t="s">
        <v>40</v>
      </c>
    </row>
    <row r="624" spans="1:265" x14ac:dyDescent="0.25">
      <c r="Q624">
        <f>IF(OR($T624="",$P624=""),"",IFERROR($T624/$P624,0))</f>
      </c>
      <c r="R624">
        <f>IF($T624="","",
SUM($S624,$U624,$Z624,$V624,$X624)*
(1-IF($AA624="",0,VALUE($AA624)/100)))</f>
      </c>
      <c r="S624">
        <f>IF($T624="","",$T624)</f>
      </c>
      <c r="U624">
        <f>IF($T624="","",
IF($N624="","",
IF(ISNUMBER(SEARCH("exempt",LOWER($N624))),0,
$T624*(VALUE(SUBSTITUTE($N624,"%",""))/100))))</f>
      </c>
      <c r="AB624">
        <f>IFERROR(IF(FIND(" - ",$K624)&gt;0,MID($K624,FIND(" - ",$K624)+3,LEN($K624)),""),"")</f>
      </c>
      <c r="AK624" t="s">
        <v>1211</v>
      </c>
      <c r="AP624">
        <f>IFERROR(LEFT($K624,FIND(" - ",$K624)-1),$K624)</f>
      </c>
      <c r="AS624">
        <f>IF($CH624&gt;=1,INDEX($AQ:$AQ,$CG624+1),"")</f>
      </c>
      <c r="AT624">
        <f>IF($CH624&gt;=2,INDEX($AQ:$AQ,$CG624+2),"")</f>
      </c>
      <c r="AU624">
        <f>IF($CH624&gt;=3,INDEX($AQ:$AQ,$CG624+3),"")</f>
      </c>
      <c r="AV624">
        <f>IF($CH624&gt;=4,INDEX($AQ:$AQ,$CG624+4),"")</f>
      </c>
      <c r="AW624">
        <f>IF($CH624&gt;=5,INDEX($AQ:$AQ,$CG624+5),"")</f>
      </c>
      <c r="AX624">
        <f>IF($CH624&gt;=6,INDEX($AQ:$AQ,$CG624+6),"")</f>
      </c>
      <c r="AY624">
        <f>IF($CH624&gt;=7,INDEX($AQ:$AQ,$CG624+7),"")</f>
      </c>
      <c r="AZ624">
        <f>IF($CH624&gt;=8,INDEX($AQ:$AQ,$CG624+8),"")</f>
      </c>
      <c r="BA624">
        <f>IF($CH624&gt;=9,INDEX($AQ:$AQ,$CG624+9),"")</f>
      </c>
      <c r="BB624">
        <f>IF($CH624&gt;=10,INDEX($AQ:$AQ,$CG624+10),"")</f>
      </c>
      <c r="BC624">
        <f>IF($CH624&gt;=11,INDEX($AQ:$AQ,$CG624+11),"")</f>
      </c>
      <c r="BD624">
        <f>IF($CH624&gt;=12,INDEX($AQ:$AQ,$CG624+12),"")</f>
      </c>
      <c r="BE624">
        <f>IF($CH624&gt;=13,INDEX($AQ:$AQ,$CG624+13),"")</f>
      </c>
      <c r="BF624">
        <f>IF($CH624&gt;=14,INDEX($AQ:$AQ,$CG624+14),"")</f>
      </c>
      <c r="BG624">
        <f>IF($CH624&gt;=15,INDEX($AQ:$AQ,$CG624+15),"")</f>
      </c>
      <c r="BH624">
        <f>IF($CH624&gt;=16,INDEX($AQ:$AQ,$CG624+16),"")</f>
      </c>
      <c r="BI624">
        <f>IF($CH624&gt;=17,INDEX($AQ:$AQ,$CG624+17),"")</f>
      </c>
      <c r="BJ624">
        <f>IF($CH624&gt;=18,INDEX($AQ:$AQ,$CG624+18),"")</f>
      </c>
      <c r="BK624">
        <f>IF($CH624&gt;=19,INDEX($AQ:$AQ,$CG624+19),"")</f>
      </c>
      <c r="BL624">
        <f>IF($CH624&gt;=20,INDEX($AQ:$AQ,$CG624+20),"")</f>
      </c>
      <c r="BM624">
        <f>IF($CH624&gt;=21,INDEX($AQ:$AQ,$CG624+21),"")</f>
      </c>
      <c r="BN624">
        <f>IF($CH624&gt;=22,INDEX($AQ:$AQ,$CG624+22),"")</f>
      </c>
      <c r="BO624">
        <f>IF($CH624&gt;=23,INDEX($AQ:$AQ,$CG624+23),"")</f>
      </c>
      <c r="BP624">
        <f>IF($CH624&gt;=24,INDEX($AQ:$AQ,$CG624+24),"")</f>
      </c>
      <c r="BQ624">
        <f>IF($CH624&gt;=25,INDEX($AQ:$AQ,$CG624+25),"")</f>
      </c>
      <c r="BR624">
        <f>IF($CH624&gt;=26,INDEX($AQ:$AQ,$CG624+26),"")</f>
      </c>
      <c r="BS624">
        <f>IF($CH624&gt;=27,INDEX($AQ:$AQ,$CG624+27),"")</f>
      </c>
      <c r="BT624">
        <f>IF($CH624&gt;=28,INDEX($AQ:$AQ,$CG624+28),"")</f>
      </c>
      <c r="BU624">
        <f>IF($CH624&gt;=29,INDEX($AQ:$AQ,$CG624+29),"")</f>
      </c>
      <c r="BV624">
        <f>IF($CH624&gt;=30,INDEX($AQ:$AQ,$CG624+30),"")</f>
      </c>
      <c r="BW624">
        <f>IF($CH624&gt;=31,INDEX($AQ:$AQ,$CG624+31),"")</f>
      </c>
      <c r="BX624">
        <f>IF($CH624&gt;=32,INDEX($AQ:$AQ,$CG624+32),"")</f>
      </c>
      <c r="BY624">
        <f>IF($CH624&gt;=33,INDEX($AQ:$AQ,$CG624+33),"")</f>
      </c>
      <c r="BZ624">
        <f>IF($CH624&gt;=34,INDEX($AQ:$AQ,$CG624+34),"")</f>
      </c>
      <c r="CA624">
        <f>IF($CH624&gt;=35,INDEX($AQ:$AQ,$CG624+35),"")</f>
      </c>
      <c r="CB624">
        <f>IF($CH624&gt;=36,INDEX($AQ:$AQ,$CG624+36),"")</f>
      </c>
      <c r="CC624">
        <f>IF($CH624&gt;=37,INDEX($AQ:$AQ,$CG624+37),"")</f>
      </c>
      <c r="CD624">
        <f>IF($CH624&gt;=38,INDEX($AQ:$AQ,$CG624+38),"")</f>
      </c>
      <c r="CE624">
        <f>IF($CH624&gt;=39,INDEX($AQ:$AQ,$CG624+39),"")</f>
      </c>
      <c r="CF624">
        <f>IF($CH624&gt;=40,INDEX($AQ:$AQ,$CG624+40),"")</f>
      </c>
      <c r="CG624">
        <f>IFERROR(MATCH($AP624,$AQ$2:$AQ$134,0)+1,0)</f>
      </c>
      <c r="CH624">
        <f>IFERROR(INDEX($AR$2:$AR$134,MATCH($AP624,$AQ$2:$AQ$134,0)),0)</f>
      </c>
      <c r="CI624">
        <f>IFERROR(LEFT($L624,FIND(" - ",$L624)-1),$L624)</f>
      </c>
      <c r="CL624">
        <f>IF($DG624&gt;=1,INDEX($CJ:$CJ,$DF624+1),"")</f>
      </c>
      <c r="CM624">
        <f>IF($DG624&gt;=2,INDEX($CJ:$CJ,$DF624+2),"")</f>
      </c>
      <c r="CN624">
        <f>IF($DG624&gt;=3,INDEX($CJ:$CJ,$DF624+3),"")</f>
      </c>
      <c r="CO624">
        <f>IF($DG624&gt;=4,INDEX($CJ:$CJ,$DF624+4),"")</f>
      </c>
      <c r="CP624">
        <f>IF($DG624&gt;=5,INDEX($CJ:$CJ,$DF624+5),"")</f>
      </c>
      <c r="CQ624">
        <f>IF($DG624&gt;=6,INDEX($CJ:$CJ,$DF624+6),"")</f>
      </c>
      <c r="CR624">
        <f>IF($DG624&gt;=7,INDEX($CJ:$CJ,$DF624+7),"")</f>
      </c>
      <c r="CS624">
        <f>IF($DG624&gt;=8,INDEX($CJ:$CJ,$DF624+8),"")</f>
      </c>
      <c r="CT624">
        <f>IF($DG624&gt;=9,INDEX($CJ:$CJ,$DF624+9),"")</f>
      </c>
      <c r="CU624">
        <f>IF($DG624&gt;=10,INDEX($CJ:$CJ,$DF624+10),"")</f>
      </c>
      <c r="CV624">
        <f>IF($DG624&gt;=11,INDEX($CJ:$CJ,$DF624+11),"")</f>
      </c>
      <c r="CW624">
        <f>IF($DG624&gt;=12,INDEX($CJ:$CJ,$DF624+12),"")</f>
      </c>
      <c r="CX624">
        <f>IF($DG624&gt;=13,INDEX($CJ:$CJ,$DF624+13),"")</f>
      </c>
      <c r="CY624">
        <f>IF($DG624&gt;=14,INDEX($CJ:$CJ,$DF624+14),"")</f>
      </c>
      <c r="CZ624">
        <f>IF($DG624&gt;=15,INDEX($CJ:$CJ,$DF624+15),"")</f>
      </c>
      <c r="DA624">
        <f>IF($DG624&gt;=16,INDEX($CJ:$CJ,$DF624+16),"")</f>
      </c>
      <c r="DB624">
        <f>IF($DG624&gt;=17,INDEX($CJ:$CJ,$DF624+17),"")</f>
      </c>
      <c r="DC624">
        <f>IF($DG624&gt;=18,INDEX($CJ:$CJ,$DF624+18),"")</f>
      </c>
      <c r="DD624">
        <f>IF($DG624&gt;=19,INDEX($CJ:$CJ,$DF624+19),"")</f>
      </c>
      <c r="DE624">
        <f>IF($DG624&gt;=20,INDEX($CJ:$CJ,$DF624+20),"")</f>
      </c>
      <c r="DF624">
        <f>IFERROR(MATCH($CI624,$CJ$2:$CJ$263,0)+1,0)</f>
      </c>
      <c r="DG624">
        <f>IFERROR(INDEX($CK$2:$CK$263,MATCH($CI624,$CJ$2:$CJ$263,0)),0)</f>
      </c>
      <c r="DH624">
        <f>IFERROR(INDEX($AO:$AO,MATCH($N624,$AN:$AN,0))&amp;"","")</f>
      </c>
      <c r="DL624">
        <f>IF($GO624&gt;=1,INDEX($DI:$DI,$GN624+1),"")</f>
      </c>
      <c r="DM624">
        <f>IF($GO624&gt;=2,INDEX($DI:$DI,$GN624+2),"")</f>
      </c>
      <c r="DN624">
        <f>IF($GO624&gt;=3,INDEX($DI:$DI,$GN624+3),"")</f>
      </c>
      <c r="DO624">
        <f>IF($GO624&gt;=4,INDEX($DI:$DI,$GN624+4),"")</f>
      </c>
      <c r="DP624">
        <f>IF($GO624&gt;=5,INDEX($DI:$DI,$GN624+5),"")</f>
      </c>
      <c r="DQ624">
        <f>IF($GO624&gt;=6,INDEX($DI:$DI,$GN624+6),"")</f>
      </c>
      <c r="DR624">
        <f>IF($GO624&gt;=7,INDEX($DI:$DI,$GN624+7),"")</f>
      </c>
      <c r="DS624">
        <f>IF($GO624&gt;=8,INDEX($DI:$DI,$GN624+8),"")</f>
      </c>
      <c r="DT624">
        <f>IF($GO624&gt;=9,INDEX($DI:$DI,$GN624+9),"")</f>
      </c>
      <c r="DU624">
        <f>IF($GO624&gt;=10,INDEX($DI:$DI,$GN624+10),"")</f>
      </c>
      <c r="DV624">
        <f>IF($GO624&gt;=11,INDEX($DI:$DI,$GN624+11),"")</f>
      </c>
      <c r="DW624">
        <f>IF($GO624&gt;=12,INDEX($DI:$DI,$GN624+12),"")</f>
      </c>
      <c r="DX624">
        <f>IF($GO624&gt;=13,INDEX($DI:$DI,$GN624+13),"")</f>
      </c>
      <c r="DY624">
        <f>IF($GO624&gt;=14,INDEX($DI:$DI,$GN624+14),"")</f>
      </c>
      <c r="DZ624">
        <f>IF($GO624&gt;=15,INDEX($DI:$DI,$GN624+15),"")</f>
      </c>
      <c r="EA624">
        <f>IF($GO624&gt;=16,INDEX($DI:$DI,$GN624+16),"")</f>
      </c>
      <c r="EB624">
        <f>IF($GO624&gt;=17,INDEX($DI:$DI,$GN624+17),"")</f>
      </c>
      <c r="EC624">
        <f>IF($GO624&gt;=18,INDEX($DI:$DI,$GN624+18),"")</f>
      </c>
      <c r="ED624">
        <f>IF($GO624&gt;=19,INDEX($DI:$DI,$GN624+19),"")</f>
      </c>
      <c r="EE624">
        <f>IF($GO624&gt;=20,INDEX($DI:$DI,$GN624+20),"")</f>
      </c>
      <c r="EF624">
        <f>IF($GO624&gt;=21,INDEX($DI:$DI,$GN624+21),"")</f>
      </c>
      <c r="EG624">
        <f>IF($GO624&gt;=22,INDEX($DI:$DI,$GN624+22),"")</f>
      </c>
      <c r="EH624">
        <f>IF($GO624&gt;=23,INDEX($DI:$DI,$GN624+23),"")</f>
      </c>
      <c r="EI624">
        <f>IF($GO624&gt;=24,INDEX($DI:$DI,$GN624+24),"")</f>
      </c>
      <c r="EJ624">
        <f>IF($GO624&gt;=25,INDEX($DI:$DI,$GN624+25),"")</f>
      </c>
      <c r="EK624">
        <f>IF($GO624&gt;=26,INDEX($DI:$DI,$GN624+26),"")</f>
      </c>
      <c r="EL624">
        <f>IF($GO624&gt;=27,INDEX($DI:$DI,$GN624+27),"")</f>
      </c>
      <c r="EM624">
        <f>IF($GO624&gt;=28,INDEX($DI:$DI,$GN624+28),"")</f>
      </c>
      <c r="EN624">
        <f>IF($GO624&gt;=29,INDEX($DI:$DI,$GN624+29),"")</f>
      </c>
      <c r="EO624">
        <f>IF($GO624&gt;=30,INDEX($DI:$DI,$GN624+30),"")</f>
      </c>
      <c r="EP624">
        <f>IF($GO624&gt;=31,INDEX($DI:$DI,$GN624+31),"")</f>
      </c>
      <c r="EQ624">
        <f>IF($GO624&gt;=32,INDEX($DI:$DI,$GN624+32),"")</f>
      </c>
      <c r="ER624">
        <f>IF($GO624&gt;=33,INDEX($DI:$DI,$GN624+33),"")</f>
      </c>
      <c r="ES624">
        <f>IF($GO624&gt;=34,INDEX($DI:$DI,$GN624+34),"")</f>
      </c>
      <c r="ET624">
        <f>IF($GO624&gt;=35,INDEX($DI:$DI,$GN624+35),"")</f>
      </c>
      <c r="EU624">
        <f>IF($GO624&gt;=36,INDEX($DI:$DI,$GN624+36),"")</f>
      </c>
      <c r="EV624">
        <f>IF($GO624&gt;=37,INDEX($DI:$DI,$GN624+37),"")</f>
      </c>
      <c r="EW624">
        <f>IF($GO624&gt;=38,INDEX($DI:$DI,$GN624+38),"")</f>
      </c>
      <c r="EX624">
        <f>IF($GO624&gt;=39,INDEX($DI:$DI,$GN624+39),"")</f>
      </c>
      <c r="EY624">
        <f>IF($GO624&gt;=40,INDEX($DI:$DI,$GN624+40),"")</f>
      </c>
      <c r="EZ624">
        <f>IF($GO624&gt;=1,INDEX($DJ:$DJ,$GN624+1),"")</f>
      </c>
      <c r="FA624">
        <f>IF($GO624&gt;=2,INDEX($DJ:$DJ,$GN624+2),"")</f>
      </c>
      <c r="FB624">
        <f>IF($GO624&gt;=3,INDEX($DJ:$DJ,$GN624+3),"")</f>
      </c>
      <c r="FC624">
        <f>IF($GO624&gt;=4,INDEX($DJ:$DJ,$GN624+4),"")</f>
      </c>
      <c r="FD624">
        <f>IF($GO624&gt;=5,INDEX($DJ:$DJ,$GN624+5),"")</f>
      </c>
      <c r="FE624">
        <f>IF($GO624&gt;=6,INDEX($DJ:$DJ,$GN624+6),"")</f>
      </c>
      <c r="FF624">
        <f>IF($GO624&gt;=7,INDEX($DJ:$DJ,$GN624+7),"")</f>
      </c>
      <c r="FG624">
        <f>IF($GO624&gt;=8,INDEX($DJ:$DJ,$GN624+8),"")</f>
      </c>
      <c r="FH624">
        <f>IF($GO624&gt;=9,INDEX($DJ:$DJ,$GN624+9),"")</f>
      </c>
      <c r="FI624">
        <f>IF($GO624&gt;=10,INDEX($DJ:$DJ,$GN624+10),"")</f>
      </c>
      <c r="FJ624">
        <f>IF($GO624&gt;=11,INDEX($DJ:$DJ,$GN624+11),"")</f>
      </c>
      <c r="FK624">
        <f>IF($GO624&gt;=12,INDEX($DJ:$DJ,$GN624+12),"")</f>
      </c>
      <c r="FL624">
        <f>IF($GO624&gt;=13,INDEX($DJ:$DJ,$GN624+13),"")</f>
      </c>
      <c r="FM624">
        <f>IF($GO624&gt;=14,INDEX($DJ:$DJ,$GN624+14),"")</f>
      </c>
      <c r="FN624">
        <f>IF($GO624&gt;=15,INDEX($DJ:$DJ,$GN624+15),"")</f>
      </c>
      <c r="FO624">
        <f>IF($GO624&gt;=16,INDEX($DJ:$DJ,$GN624+16),"")</f>
      </c>
      <c r="FP624">
        <f>IF($GO624&gt;=17,INDEX($DJ:$DJ,$GN624+17),"")</f>
      </c>
      <c r="FQ624">
        <f>IF($GO624&gt;=18,INDEX($DJ:$DJ,$GN624+18),"")</f>
      </c>
      <c r="FR624">
        <f>IF($GO624&gt;=19,INDEX($DJ:$DJ,$GN624+19),"")</f>
      </c>
      <c r="FS624">
        <f>IF($GO624&gt;=20,INDEX($DJ:$DJ,$GN624+20),"")</f>
      </c>
      <c r="FT624">
        <f>IF($GO624&gt;=21,INDEX($DJ:$DJ,$GN624+21),"")</f>
      </c>
      <c r="FU624">
        <f>IF($GO624&gt;=22,INDEX($DJ:$DJ,$GN624+22),"")</f>
      </c>
      <c r="FV624">
        <f>IF($GO624&gt;=23,INDEX($DJ:$DJ,$GN624+23),"")</f>
      </c>
      <c r="FW624">
        <f>IF($GO624&gt;=24,INDEX($DJ:$DJ,$GN624+24),"")</f>
      </c>
      <c r="FX624">
        <f>IF($GO624&gt;=25,INDEX($DJ:$DJ,$GN624+25),"")</f>
      </c>
      <c r="FY624">
        <f>IF($GO624&gt;=26,INDEX($DJ:$DJ,$GN624+26),"")</f>
      </c>
      <c r="FZ624">
        <f>IF($GO624&gt;=27,INDEX($DJ:$DJ,$GN624+27),"")</f>
      </c>
      <c r="GA624">
        <f>IF($GO624&gt;=28,INDEX($DJ:$DJ,$GN624+28),"")</f>
      </c>
      <c r="GB624">
        <f>IF($GO624&gt;=29,INDEX($DJ:$DJ,$GN624+29),"")</f>
      </c>
      <c r="GC624">
        <f>IF($GO624&gt;=30,INDEX($DJ:$DJ,$GN624+30),"")</f>
      </c>
      <c r="GD624">
        <f>IF($GO624&gt;=31,INDEX($DJ:$DJ,$GN624+31),"")</f>
      </c>
      <c r="GE624">
        <f>IF($GO624&gt;=32,INDEX($DJ:$DJ,$GN624+32),"")</f>
      </c>
      <c r="GF624">
        <f>IF($GO624&gt;=33,INDEX($DJ:$DJ,$GN624+33),"")</f>
      </c>
      <c r="GG624">
        <f>IF($GO624&gt;=34,INDEX($DJ:$DJ,$GN624+34),"")</f>
      </c>
      <c r="GH624">
        <f>IF($GO624&gt;=35,INDEX($DJ:$DJ,$GN624+35),"")</f>
      </c>
      <c r="GI624">
        <f>IF($GO624&gt;=36,INDEX($DJ:$DJ,$GN624+36),"")</f>
      </c>
      <c r="GJ624">
        <f>IF($GO624&gt;=37,INDEX($DJ:$DJ,$GN624+37),"")</f>
      </c>
      <c r="GK624">
        <f>IF($GO624&gt;=38,INDEX($DJ:$DJ,$GN624+38),"")</f>
      </c>
      <c r="GL624">
        <f>IF($GO624&gt;=39,INDEX($DJ:$DJ,$GN624+39),"")</f>
      </c>
      <c r="GM624">
        <f>IF($GO624&gt;=40,INDEX($DJ:$DJ,$GN624+40),"")</f>
      </c>
      <c r="GN624">
        <f>IFERROR(MATCH($DH624,$DI$2:$DI$148,0)+1,0)</f>
      </c>
      <c r="GO624">
        <f>IFERROR(INDEX($DK$2:$DK$148,MATCH($DH624,$DI$2:$DI$148,0)),0)</f>
      </c>
      <c r="GP624">
        <f>IFERROR(MATCH($Y624,$DL$624:$EY$624,0),0)</f>
      </c>
      <c r="GQ624">
        <f>IF($GP624&gt;0,INDEX($EZ$624:$GM$624,$GP624),"")</f>
      </c>
      <c r="GT624">
        <f>IF($JC624&gt;=1,INDEX($GR:$GR,$JB624+1),"")</f>
      </c>
      <c r="GU624">
        <f>IF($JC624&gt;=2,INDEX($GR:$GR,$JB624+2),"")</f>
      </c>
      <c r="GV624">
        <f>IF($JC624&gt;=3,INDEX($GR:$GR,$JB624+3),"")</f>
      </c>
      <c r="GW624">
        <f>IF($JC624&gt;=4,INDEX($GR:$GR,$JB624+4),"")</f>
      </c>
      <c r="GX624">
        <f>IF($JC624&gt;=5,INDEX($GR:$GR,$JB624+5),"")</f>
      </c>
      <c r="GY624">
        <f>IF($JC624&gt;=6,INDEX($GR:$GR,$JB624+6),"")</f>
      </c>
      <c r="GZ624">
        <f>IF($JC624&gt;=7,INDEX($GR:$GR,$JB624+7),"")</f>
      </c>
      <c r="HA624">
        <f>IF($JC624&gt;=8,INDEX($GR:$GR,$JB624+8),"")</f>
      </c>
      <c r="HB624">
        <f>IF($JC624&gt;=9,INDEX($GR:$GR,$JB624+9),"")</f>
      </c>
      <c r="HC624">
        <f>IF($JC624&gt;=10,INDEX($GR:$GR,$JB624+10),"")</f>
      </c>
      <c r="HD624">
        <f>IF($JC624&gt;=11,INDEX($GR:$GR,$JB624+11),"")</f>
      </c>
      <c r="HE624">
        <f>IF($JC624&gt;=12,INDEX($GR:$GR,$JB624+12),"")</f>
      </c>
      <c r="HF624">
        <f>IF($JC624&gt;=13,INDEX($GR:$GR,$JB624+13),"")</f>
      </c>
      <c r="HG624">
        <f>IF($JC624&gt;=14,INDEX($GR:$GR,$JB624+14),"")</f>
      </c>
      <c r="HH624">
        <f>IF($JC624&gt;=15,INDEX($GR:$GR,$JB624+15),"")</f>
      </c>
      <c r="HI624">
        <f>IF($JC624&gt;=16,INDEX($GR:$GR,$JB624+16),"")</f>
      </c>
      <c r="HJ624">
        <f>IF($JC624&gt;=17,INDEX($GR:$GR,$JB624+17),"")</f>
      </c>
      <c r="HK624">
        <f>IF($JC624&gt;=18,INDEX($GR:$GR,$JB624+18),"")</f>
      </c>
      <c r="HL624">
        <f>IF($JC624&gt;=19,INDEX($GR:$GR,$JB624+19),"")</f>
      </c>
      <c r="HM624">
        <f>IF($JC624&gt;=20,INDEX($GR:$GR,$JB624+20),"")</f>
      </c>
      <c r="HN624">
        <f>IF($JC624&gt;=21,INDEX($GR:$GR,$JB624+21),"")</f>
      </c>
      <c r="HO624">
        <f>IF($JC624&gt;=22,INDEX($GR:$GR,$JB624+22),"")</f>
      </c>
      <c r="HP624">
        <f>IF($JC624&gt;=23,INDEX($GR:$GR,$JB624+23),"")</f>
      </c>
      <c r="HQ624">
        <f>IF($JC624&gt;=24,INDEX($GR:$GR,$JB624+24),"")</f>
      </c>
      <c r="HR624">
        <f>IF($JC624&gt;=25,INDEX($GR:$GR,$JB624+25),"")</f>
      </c>
      <c r="HS624">
        <f>IF($JC624&gt;=26,INDEX($GR:$GR,$JB624+26),"")</f>
      </c>
      <c r="HT624">
        <f>IF($JC624&gt;=27,INDEX($GR:$GR,$JB624+27),"")</f>
      </c>
      <c r="HU624">
        <f>IF($JC624&gt;=28,INDEX($GR:$GR,$JB624+28),"")</f>
      </c>
      <c r="HV624">
        <f>IF($JC624&gt;=29,INDEX($GR:$GR,$JB624+29),"")</f>
      </c>
      <c r="HW624">
        <f>IF($JC624&gt;=30,INDEX($GR:$GR,$JB624+30),"")</f>
      </c>
      <c r="HX624">
        <f>IF($JC624&gt;=31,INDEX($GR:$GR,$JB624+31),"")</f>
      </c>
      <c r="HY624">
        <f>IF($JC624&gt;=32,INDEX($GR:$GR,$JB624+32),"")</f>
      </c>
      <c r="HZ624">
        <f>IF($JC624&gt;=33,INDEX($GR:$GR,$JB624+33),"")</f>
      </c>
      <c r="IA624">
        <f>IF($JC624&gt;=34,INDEX($GR:$GR,$JB624+34),"")</f>
      </c>
      <c r="IB624">
        <f>IF($JC624&gt;=35,INDEX($GR:$GR,$JB624+35),"")</f>
      </c>
      <c r="IC624">
        <f>IF($JC624&gt;=36,INDEX($GR:$GR,$JB624+36),"")</f>
      </c>
      <c r="ID624">
        <f>IF($JC624&gt;=37,INDEX($GR:$GR,$JB624+37),"")</f>
      </c>
      <c r="IE624">
        <f>IF($JC624&gt;=38,INDEX($GR:$GR,$JB624+38),"")</f>
      </c>
      <c r="IF624">
        <f>IF($JC624&gt;=39,INDEX($GR:$GR,$JB624+39),"")</f>
      </c>
      <c r="IG624">
        <f>IF($JC624&gt;=40,INDEX($GR:$GR,$JB624+40),"")</f>
      </c>
      <c r="IH624">
        <f>IF($JC624&gt;=41,INDEX($GR:$GR,$JB624+41),"")</f>
      </c>
      <c r="II624">
        <f>IF($JC624&gt;=42,INDEX($GR:$GR,$JB624+42),"")</f>
      </c>
      <c r="IJ624">
        <f>IF($JC624&gt;=43,INDEX($GR:$GR,$JB624+43),"")</f>
      </c>
      <c r="IK624">
        <f>IF($JC624&gt;=44,INDEX($GR:$GR,$JB624+44),"")</f>
      </c>
      <c r="IL624">
        <f>IF($JC624&gt;=45,INDEX($GR:$GR,$JB624+45),"")</f>
      </c>
      <c r="IM624">
        <f>IF($JC624&gt;=46,INDEX($GR:$GR,$JB624+46),"")</f>
      </c>
      <c r="IN624">
        <f>IF($JC624&gt;=47,INDEX($GR:$GR,$JB624+47),"")</f>
      </c>
      <c r="IO624">
        <f>IF($JC624&gt;=48,INDEX($GR:$GR,$JB624+48),"")</f>
      </c>
      <c r="IP624">
        <f>IF($JC624&gt;=49,INDEX($GR:$GR,$JB624+49),"")</f>
      </c>
      <c r="IQ624">
        <f>IF($JC624&gt;=50,INDEX($GR:$GR,$JB624+50),"")</f>
      </c>
      <c r="IR624">
        <f>IF($JC624&gt;=51,INDEX($GR:$GR,$JB624+51),"")</f>
      </c>
      <c r="IS624">
        <f>IF($JC624&gt;=52,INDEX($GR:$GR,$JB624+52),"")</f>
      </c>
      <c r="IT624">
        <f>IF($JC624&gt;=53,INDEX($GR:$GR,$JB624+53),"")</f>
      </c>
      <c r="IU624">
        <f>IF($JC624&gt;=54,INDEX($GR:$GR,$JB624+54),"")</f>
      </c>
      <c r="IV624">
        <f>IF($JC624&gt;=55,INDEX($GR:$GR,$JB624+55),"")</f>
      </c>
      <c r="IW624">
        <f>IF($JC624&gt;=56,INDEX($GR:$GR,$JB624+56),"")</f>
      </c>
      <c r="IX624">
        <f>IF($JC624&gt;=57,INDEX($GR:$GR,$JB624+57),"")</f>
      </c>
      <c r="IY624">
        <f>IF($JC624&gt;=58,INDEX($GR:$GR,$JB624+58),"")</f>
      </c>
      <c r="IZ624">
        <f>IF($JC624&gt;=59,INDEX($GR:$GR,$JB624+59),"")</f>
      </c>
      <c r="JA624">
        <f>IF($JC624&gt;=60,INDEX($GR:$GR,$JB624+60),"")</f>
      </c>
      <c r="JB624">
        <f>IFERROR(MATCH($GQ624,$GR$2:$GR$324,0)+1,0)</f>
      </c>
      <c r="JC624">
        <f>IFERROR(INDEX($GS$2:$GS$324,MATCH($GQ624,$GR$2:$GR$324,0)),0)</f>
      </c>
      <c r="JD624" t="s">
        <v>40</v>
      </c>
      <c r="JE624" t="s">
        <v>40</v>
      </c>
    </row>
    <row r="625" spans="1:265" x14ac:dyDescent="0.25">
      <c r="Q625">
        <f>IF(OR($T625="",$P625=""),"",IFERROR($T625/$P625,0))</f>
      </c>
      <c r="R625">
        <f>IF($T625="","",
SUM($S625,$U625,$Z625,$V625,$X625)*
(1-IF($AA625="",0,VALUE($AA625)/100)))</f>
      </c>
      <c r="S625">
        <f>IF($T625="","",$T625)</f>
      </c>
      <c r="U625">
        <f>IF($T625="","",
IF($N625="","",
IF(ISNUMBER(SEARCH("exempt",LOWER($N625))),0,
$T625*(VALUE(SUBSTITUTE($N625,"%",""))/100))))</f>
      </c>
      <c r="AB625">
        <f>IFERROR(IF(FIND(" - ",$K625)&gt;0,MID($K625,FIND(" - ",$K625)+3,LEN($K625)),""),"")</f>
      </c>
      <c r="AK625" t="s">
        <v>1212</v>
      </c>
      <c r="AP625">
        <f>IFERROR(LEFT($K625,FIND(" - ",$K625)-1),$K625)</f>
      </c>
      <c r="AS625">
        <f>IF($CH625&gt;=1,INDEX($AQ:$AQ,$CG625+1),"")</f>
      </c>
      <c r="AT625">
        <f>IF($CH625&gt;=2,INDEX($AQ:$AQ,$CG625+2),"")</f>
      </c>
      <c r="AU625">
        <f>IF($CH625&gt;=3,INDEX($AQ:$AQ,$CG625+3),"")</f>
      </c>
      <c r="AV625">
        <f>IF($CH625&gt;=4,INDEX($AQ:$AQ,$CG625+4),"")</f>
      </c>
      <c r="AW625">
        <f>IF($CH625&gt;=5,INDEX($AQ:$AQ,$CG625+5),"")</f>
      </c>
      <c r="AX625">
        <f>IF($CH625&gt;=6,INDEX($AQ:$AQ,$CG625+6),"")</f>
      </c>
      <c r="AY625">
        <f>IF($CH625&gt;=7,INDEX($AQ:$AQ,$CG625+7),"")</f>
      </c>
      <c r="AZ625">
        <f>IF($CH625&gt;=8,INDEX($AQ:$AQ,$CG625+8),"")</f>
      </c>
      <c r="BA625">
        <f>IF($CH625&gt;=9,INDEX($AQ:$AQ,$CG625+9),"")</f>
      </c>
      <c r="BB625">
        <f>IF($CH625&gt;=10,INDEX($AQ:$AQ,$CG625+10),"")</f>
      </c>
      <c r="BC625">
        <f>IF($CH625&gt;=11,INDEX($AQ:$AQ,$CG625+11),"")</f>
      </c>
      <c r="BD625">
        <f>IF($CH625&gt;=12,INDEX($AQ:$AQ,$CG625+12),"")</f>
      </c>
      <c r="BE625">
        <f>IF($CH625&gt;=13,INDEX($AQ:$AQ,$CG625+13),"")</f>
      </c>
      <c r="BF625">
        <f>IF($CH625&gt;=14,INDEX($AQ:$AQ,$CG625+14),"")</f>
      </c>
      <c r="BG625">
        <f>IF($CH625&gt;=15,INDEX($AQ:$AQ,$CG625+15),"")</f>
      </c>
      <c r="BH625">
        <f>IF($CH625&gt;=16,INDEX($AQ:$AQ,$CG625+16),"")</f>
      </c>
      <c r="BI625">
        <f>IF($CH625&gt;=17,INDEX($AQ:$AQ,$CG625+17),"")</f>
      </c>
      <c r="BJ625">
        <f>IF($CH625&gt;=18,INDEX($AQ:$AQ,$CG625+18),"")</f>
      </c>
      <c r="BK625">
        <f>IF($CH625&gt;=19,INDEX($AQ:$AQ,$CG625+19),"")</f>
      </c>
      <c r="BL625">
        <f>IF($CH625&gt;=20,INDEX($AQ:$AQ,$CG625+20),"")</f>
      </c>
      <c r="BM625">
        <f>IF($CH625&gt;=21,INDEX($AQ:$AQ,$CG625+21),"")</f>
      </c>
      <c r="BN625">
        <f>IF($CH625&gt;=22,INDEX($AQ:$AQ,$CG625+22),"")</f>
      </c>
      <c r="BO625">
        <f>IF($CH625&gt;=23,INDEX($AQ:$AQ,$CG625+23),"")</f>
      </c>
      <c r="BP625">
        <f>IF($CH625&gt;=24,INDEX($AQ:$AQ,$CG625+24),"")</f>
      </c>
      <c r="BQ625">
        <f>IF($CH625&gt;=25,INDEX($AQ:$AQ,$CG625+25),"")</f>
      </c>
      <c r="BR625">
        <f>IF($CH625&gt;=26,INDEX($AQ:$AQ,$CG625+26),"")</f>
      </c>
      <c r="BS625">
        <f>IF($CH625&gt;=27,INDEX($AQ:$AQ,$CG625+27),"")</f>
      </c>
      <c r="BT625">
        <f>IF($CH625&gt;=28,INDEX($AQ:$AQ,$CG625+28),"")</f>
      </c>
      <c r="BU625">
        <f>IF($CH625&gt;=29,INDEX($AQ:$AQ,$CG625+29),"")</f>
      </c>
      <c r="BV625">
        <f>IF($CH625&gt;=30,INDEX($AQ:$AQ,$CG625+30),"")</f>
      </c>
      <c r="BW625">
        <f>IF($CH625&gt;=31,INDEX($AQ:$AQ,$CG625+31),"")</f>
      </c>
      <c r="BX625">
        <f>IF($CH625&gt;=32,INDEX($AQ:$AQ,$CG625+32),"")</f>
      </c>
      <c r="BY625">
        <f>IF($CH625&gt;=33,INDEX($AQ:$AQ,$CG625+33),"")</f>
      </c>
      <c r="BZ625">
        <f>IF($CH625&gt;=34,INDEX($AQ:$AQ,$CG625+34),"")</f>
      </c>
      <c r="CA625">
        <f>IF($CH625&gt;=35,INDEX($AQ:$AQ,$CG625+35),"")</f>
      </c>
      <c r="CB625">
        <f>IF($CH625&gt;=36,INDEX($AQ:$AQ,$CG625+36),"")</f>
      </c>
      <c r="CC625">
        <f>IF($CH625&gt;=37,INDEX($AQ:$AQ,$CG625+37),"")</f>
      </c>
      <c r="CD625">
        <f>IF($CH625&gt;=38,INDEX($AQ:$AQ,$CG625+38),"")</f>
      </c>
      <c r="CE625">
        <f>IF($CH625&gt;=39,INDEX($AQ:$AQ,$CG625+39),"")</f>
      </c>
      <c r="CF625">
        <f>IF($CH625&gt;=40,INDEX($AQ:$AQ,$CG625+40),"")</f>
      </c>
      <c r="CG625">
        <f>IFERROR(MATCH($AP625,$AQ$2:$AQ$134,0)+1,0)</f>
      </c>
      <c r="CH625">
        <f>IFERROR(INDEX($AR$2:$AR$134,MATCH($AP625,$AQ$2:$AQ$134,0)),0)</f>
      </c>
      <c r="CI625">
        <f>IFERROR(LEFT($L625,FIND(" - ",$L625)-1),$L625)</f>
      </c>
      <c r="CL625">
        <f>IF($DG625&gt;=1,INDEX($CJ:$CJ,$DF625+1),"")</f>
      </c>
      <c r="CM625">
        <f>IF($DG625&gt;=2,INDEX($CJ:$CJ,$DF625+2),"")</f>
      </c>
      <c r="CN625">
        <f>IF($DG625&gt;=3,INDEX($CJ:$CJ,$DF625+3),"")</f>
      </c>
      <c r="CO625">
        <f>IF($DG625&gt;=4,INDEX($CJ:$CJ,$DF625+4),"")</f>
      </c>
      <c r="CP625">
        <f>IF($DG625&gt;=5,INDEX($CJ:$CJ,$DF625+5),"")</f>
      </c>
      <c r="CQ625">
        <f>IF($DG625&gt;=6,INDEX($CJ:$CJ,$DF625+6),"")</f>
      </c>
      <c r="CR625">
        <f>IF($DG625&gt;=7,INDEX($CJ:$CJ,$DF625+7),"")</f>
      </c>
      <c r="CS625">
        <f>IF($DG625&gt;=8,INDEX($CJ:$CJ,$DF625+8),"")</f>
      </c>
      <c r="CT625">
        <f>IF($DG625&gt;=9,INDEX($CJ:$CJ,$DF625+9),"")</f>
      </c>
      <c r="CU625">
        <f>IF($DG625&gt;=10,INDEX($CJ:$CJ,$DF625+10),"")</f>
      </c>
      <c r="CV625">
        <f>IF($DG625&gt;=11,INDEX($CJ:$CJ,$DF625+11),"")</f>
      </c>
      <c r="CW625">
        <f>IF($DG625&gt;=12,INDEX($CJ:$CJ,$DF625+12),"")</f>
      </c>
      <c r="CX625">
        <f>IF($DG625&gt;=13,INDEX($CJ:$CJ,$DF625+13),"")</f>
      </c>
      <c r="CY625">
        <f>IF($DG625&gt;=14,INDEX($CJ:$CJ,$DF625+14),"")</f>
      </c>
      <c r="CZ625">
        <f>IF($DG625&gt;=15,INDEX($CJ:$CJ,$DF625+15),"")</f>
      </c>
      <c r="DA625">
        <f>IF($DG625&gt;=16,INDEX($CJ:$CJ,$DF625+16),"")</f>
      </c>
      <c r="DB625">
        <f>IF($DG625&gt;=17,INDEX($CJ:$CJ,$DF625+17),"")</f>
      </c>
      <c r="DC625">
        <f>IF($DG625&gt;=18,INDEX($CJ:$CJ,$DF625+18),"")</f>
      </c>
      <c r="DD625">
        <f>IF($DG625&gt;=19,INDEX($CJ:$CJ,$DF625+19),"")</f>
      </c>
      <c r="DE625">
        <f>IF($DG625&gt;=20,INDEX($CJ:$CJ,$DF625+20),"")</f>
      </c>
      <c r="DF625">
        <f>IFERROR(MATCH($CI625,$CJ$2:$CJ$263,0)+1,0)</f>
      </c>
      <c r="DG625">
        <f>IFERROR(INDEX($CK$2:$CK$263,MATCH($CI625,$CJ$2:$CJ$263,0)),0)</f>
      </c>
      <c r="DH625">
        <f>IFERROR(INDEX($AO:$AO,MATCH($N625,$AN:$AN,0))&amp;"","")</f>
      </c>
      <c r="DL625">
        <f>IF($GO625&gt;=1,INDEX($DI:$DI,$GN625+1),"")</f>
      </c>
      <c r="DM625">
        <f>IF($GO625&gt;=2,INDEX($DI:$DI,$GN625+2),"")</f>
      </c>
      <c r="DN625">
        <f>IF($GO625&gt;=3,INDEX($DI:$DI,$GN625+3),"")</f>
      </c>
      <c r="DO625">
        <f>IF($GO625&gt;=4,INDEX($DI:$DI,$GN625+4),"")</f>
      </c>
      <c r="DP625">
        <f>IF($GO625&gt;=5,INDEX($DI:$DI,$GN625+5),"")</f>
      </c>
      <c r="DQ625">
        <f>IF($GO625&gt;=6,INDEX($DI:$DI,$GN625+6),"")</f>
      </c>
      <c r="DR625">
        <f>IF($GO625&gt;=7,INDEX($DI:$DI,$GN625+7),"")</f>
      </c>
      <c r="DS625">
        <f>IF($GO625&gt;=8,INDEX($DI:$DI,$GN625+8),"")</f>
      </c>
      <c r="DT625">
        <f>IF($GO625&gt;=9,INDEX($DI:$DI,$GN625+9),"")</f>
      </c>
      <c r="DU625">
        <f>IF($GO625&gt;=10,INDEX($DI:$DI,$GN625+10),"")</f>
      </c>
      <c r="DV625">
        <f>IF($GO625&gt;=11,INDEX($DI:$DI,$GN625+11),"")</f>
      </c>
      <c r="DW625">
        <f>IF($GO625&gt;=12,INDEX($DI:$DI,$GN625+12),"")</f>
      </c>
      <c r="DX625">
        <f>IF($GO625&gt;=13,INDEX($DI:$DI,$GN625+13),"")</f>
      </c>
      <c r="DY625">
        <f>IF($GO625&gt;=14,INDEX($DI:$DI,$GN625+14),"")</f>
      </c>
      <c r="DZ625">
        <f>IF($GO625&gt;=15,INDEX($DI:$DI,$GN625+15),"")</f>
      </c>
      <c r="EA625">
        <f>IF($GO625&gt;=16,INDEX($DI:$DI,$GN625+16),"")</f>
      </c>
      <c r="EB625">
        <f>IF($GO625&gt;=17,INDEX($DI:$DI,$GN625+17),"")</f>
      </c>
      <c r="EC625">
        <f>IF($GO625&gt;=18,INDEX($DI:$DI,$GN625+18),"")</f>
      </c>
      <c r="ED625">
        <f>IF($GO625&gt;=19,INDEX($DI:$DI,$GN625+19),"")</f>
      </c>
      <c r="EE625">
        <f>IF($GO625&gt;=20,INDEX($DI:$DI,$GN625+20),"")</f>
      </c>
      <c r="EF625">
        <f>IF($GO625&gt;=21,INDEX($DI:$DI,$GN625+21),"")</f>
      </c>
      <c r="EG625">
        <f>IF($GO625&gt;=22,INDEX($DI:$DI,$GN625+22),"")</f>
      </c>
      <c r="EH625">
        <f>IF($GO625&gt;=23,INDEX($DI:$DI,$GN625+23),"")</f>
      </c>
      <c r="EI625">
        <f>IF($GO625&gt;=24,INDEX($DI:$DI,$GN625+24),"")</f>
      </c>
      <c r="EJ625">
        <f>IF($GO625&gt;=25,INDEX($DI:$DI,$GN625+25),"")</f>
      </c>
      <c r="EK625">
        <f>IF($GO625&gt;=26,INDEX($DI:$DI,$GN625+26),"")</f>
      </c>
      <c r="EL625">
        <f>IF($GO625&gt;=27,INDEX($DI:$DI,$GN625+27),"")</f>
      </c>
      <c r="EM625">
        <f>IF($GO625&gt;=28,INDEX($DI:$DI,$GN625+28),"")</f>
      </c>
      <c r="EN625">
        <f>IF($GO625&gt;=29,INDEX($DI:$DI,$GN625+29),"")</f>
      </c>
      <c r="EO625">
        <f>IF($GO625&gt;=30,INDEX($DI:$DI,$GN625+30),"")</f>
      </c>
      <c r="EP625">
        <f>IF($GO625&gt;=31,INDEX($DI:$DI,$GN625+31),"")</f>
      </c>
      <c r="EQ625">
        <f>IF($GO625&gt;=32,INDEX($DI:$DI,$GN625+32),"")</f>
      </c>
      <c r="ER625">
        <f>IF($GO625&gt;=33,INDEX($DI:$DI,$GN625+33),"")</f>
      </c>
      <c r="ES625">
        <f>IF($GO625&gt;=34,INDEX($DI:$DI,$GN625+34),"")</f>
      </c>
      <c r="ET625">
        <f>IF($GO625&gt;=35,INDEX($DI:$DI,$GN625+35),"")</f>
      </c>
      <c r="EU625">
        <f>IF($GO625&gt;=36,INDEX($DI:$DI,$GN625+36),"")</f>
      </c>
      <c r="EV625">
        <f>IF($GO625&gt;=37,INDEX($DI:$DI,$GN625+37),"")</f>
      </c>
      <c r="EW625">
        <f>IF($GO625&gt;=38,INDEX($DI:$DI,$GN625+38),"")</f>
      </c>
      <c r="EX625">
        <f>IF($GO625&gt;=39,INDEX($DI:$DI,$GN625+39),"")</f>
      </c>
      <c r="EY625">
        <f>IF($GO625&gt;=40,INDEX($DI:$DI,$GN625+40),"")</f>
      </c>
      <c r="EZ625">
        <f>IF($GO625&gt;=1,INDEX($DJ:$DJ,$GN625+1),"")</f>
      </c>
      <c r="FA625">
        <f>IF($GO625&gt;=2,INDEX($DJ:$DJ,$GN625+2),"")</f>
      </c>
      <c r="FB625">
        <f>IF($GO625&gt;=3,INDEX($DJ:$DJ,$GN625+3),"")</f>
      </c>
      <c r="FC625">
        <f>IF($GO625&gt;=4,INDEX($DJ:$DJ,$GN625+4),"")</f>
      </c>
      <c r="FD625">
        <f>IF($GO625&gt;=5,INDEX($DJ:$DJ,$GN625+5),"")</f>
      </c>
      <c r="FE625">
        <f>IF($GO625&gt;=6,INDEX($DJ:$DJ,$GN625+6),"")</f>
      </c>
      <c r="FF625">
        <f>IF($GO625&gt;=7,INDEX($DJ:$DJ,$GN625+7),"")</f>
      </c>
      <c r="FG625">
        <f>IF($GO625&gt;=8,INDEX($DJ:$DJ,$GN625+8),"")</f>
      </c>
      <c r="FH625">
        <f>IF($GO625&gt;=9,INDEX($DJ:$DJ,$GN625+9),"")</f>
      </c>
      <c r="FI625">
        <f>IF($GO625&gt;=10,INDEX($DJ:$DJ,$GN625+10),"")</f>
      </c>
      <c r="FJ625">
        <f>IF($GO625&gt;=11,INDEX($DJ:$DJ,$GN625+11),"")</f>
      </c>
      <c r="FK625">
        <f>IF($GO625&gt;=12,INDEX($DJ:$DJ,$GN625+12),"")</f>
      </c>
      <c r="FL625">
        <f>IF($GO625&gt;=13,INDEX($DJ:$DJ,$GN625+13),"")</f>
      </c>
      <c r="FM625">
        <f>IF($GO625&gt;=14,INDEX($DJ:$DJ,$GN625+14),"")</f>
      </c>
      <c r="FN625">
        <f>IF($GO625&gt;=15,INDEX($DJ:$DJ,$GN625+15),"")</f>
      </c>
      <c r="FO625">
        <f>IF($GO625&gt;=16,INDEX($DJ:$DJ,$GN625+16),"")</f>
      </c>
      <c r="FP625">
        <f>IF($GO625&gt;=17,INDEX($DJ:$DJ,$GN625+17),"")</f>
      </c>
      <c r="FQ625">
        <f>IF($GO625&gt;=18,INDEX($DJ:$DJ,$GN625+18),"")</f>
      </c>
      <c r="FR625">
        <f>IF($GO625&gt;=19,INDEX($DJ:$DJ,$GN625+19),"")</f>
      </c>
      <c r="FS625">
        <f>IF($GO625&gt;=20,INDEX($DJ:$DJ,$GN625+20),"")</f>
      </c>
      <c r="FT625">
        <f>IF($GO625&gt;=21,INDEX($DJ:$DJ,$GN625+21),"")</f>
      </c>
      <c r="FU625">
        <f>IF($GO625&gt;=22,INDEX($DJ:$DJ,$GN625+22),"")</f>
      </c>
      <c r="FV625">
        <f>IF($GO625&gt;=23,INDEX($DJ:$DJ,$GN625+23),"")</f>
      </c>
      <c r="FW625">
        <f>IF($GO625&gt;=24,INDEX($DJ:$DJ,$GN625+24),"")</f>
      </c>
      <c r="FX625">
        <f>IF($GO625&gt;=25,INDEX($DJ:$DJ,$GN625+25),"")</f>
      </c>
      <c r="FY625">
        <f>IF($GO625&gt;=26,INDEX($DJ:$DJ,$GN625+26),"")</f>
      </c>
      <c r="FZ625">
        <f>IF($GO625&gt;=27,INDEX($DJ:$DJ,$GN625+27),"")</f>
      </c>
      <c r="GA625">
        <f>IF($GO625&gt;=28,INDEX($DJ:$DJ,$GN625+28),"")</f>
      </c>
      <c r="GB625">
        <f>IF($GO625&gt;=29,INDEX($DJ:$DJ,$GN625+29),"")</f>
      </c>
      <c r="GC625">
        <f>IF($GO625&gt;=30,INDEX($DJ:$DJ,$GN625+30),"")</f>
      </c>
      <c r="GD625">
        <f>IF($GO625&gt;=31,INDEX($DJ:$DJ,$GN625+31),"")</f>
      </c>
      <c r="GE625">
        <f>IF($GO625&gt;=32,INDEX($DJ:$DJ,$GN625+32),"")</f>
      </c>
      <c r="GF625">
        <f>IF($GO625&gt;=33,INDEX($DJ:$DJ,$GN625+33),"")</f>
      </c>
      <c r="GG625">
        <f>IF($GO625&gt;=34,INDEX($DJ:$DJ,$GN625+34),"")</f>
      </c>
      <c r="GH625">
        <f>IF($GO625&gt;=35,INDEX($DJ:$DJ,$GN625+35),"")</f>
      </c>
      <c r="GI625">
        <f>IF($GO625&gt;=36,INDEX($DJ:$DJ,$GN625+36),"")</f>
      </c>
      <c r="GJ625">
        <f>IF($GO625&gt;=37,INDEX($DJ:$DJ,$GN625+37),"")</f>
      </c>
      <c r="GK625">
        <f>IF($GO625&gt;=38,INDEX($DJ:$DJ,$GN625+38),"")</f>
      </c>
      <c r="GL625">
        <f>IF($GO625&gt;=39,INDEX($DJ:$DJ,$GN625+39),"")</f>
      </c>
      <c r="GM625">
        <f>IF($GO625&gt;=40,INDEX($DJ:$DJ,$GN625+40),"")</f>
      </c>
      <c r="GN625">
        <f>IFERROR(MATCH($DH625,$DI$2:$DI$148,0)+1,0)</f>
      </c>
      <c r="GO625">
        <f>IFERROR(INDEX($DK$2:$DK$148,MATCH($DH625,$DI$2:$DI$148,0)),0)</f>
      </c>
      <c r="GP625">
        <f>IFERROR(MATCH($Y625,$DL$625:$EY$625,0),0)</f>
      </c>
      <c r="GQ625">
        <f>IF($GP625&gt;0,INDEX($EZ$625:$GM$625,$GP625),"")</f>
      </c>
      <c r="GT625">
        <f>IF($JC625&gt;=1,INDEX($GR:$GR,$JB625+1),"")</f>
      </c>
      <c r="GU625">
        <f>IF($JC625&gt;=2,INDEX($GR:$GR,$JB625+2),"")</f>
      </c>
      <c r="GV625">
        <f>IF($JC625&gt;=3,INDEX($GR:$GR,$JB625+3),"")</f>
      </c>
      <c r="GW625">
        <f>IF($JC625&gt;=4,INDEX($GR:$GR,$JB625+4),"")</f>
      </c>
      <c r="GX625">
        <f>IF($JC625&gt;=5,INDEX($GR:$GR,$JB625+5),"")</f>
      </c>
      <c r="GY625">
        <f>IF($JC625&gt;=6,INDEX($GR:$GR,$JB625+6),"")</f>
      </c>
      <c r="GZ625">
        <f>IF($JC625&gt;=7,INDEX($GR:$GR,$JB625+7),"")</f>
      </c>
      <c r="HA625">
        <f>IF($JC625&gt;=8,INDEX($GR:$GR,$JB625+8),"")</f>
      </c>
      <c r="HB625">
        <f>IF($JC625&gt;=9,INDEX($GR:$GR,$JB625+9),"")</f>
      </c>
      <c r="HC625">
        <f>IF($JC625&gt;=10,INDEX($GR:$GR,$JB625+10),"")</f>
      </c>
      <c r="HD625">
        <f>IF($JC625&gt;=11,INDEX($GR:$GR,$JB625+11),"")</f>
      </c>
      <c r="HE625">
        <f>IF($JC625&gt;=12,INDEX($GR:$GR,$JB625+12),"")</f>
      </c>
      <c r="HF625">
        <f>IF($JC625&gt;=13,INDEX($GR:$GR,$JB625+13),"")</f>
      </c>
      <c r="HG625">
        <f>IF($JC625&gt;=14,INDEX($GR:$GR,$JB625+14),"")</f>
      </c>
      <c r="HH625">
        <f>IF($JC625&gt;=15,INDEX($GR:$GR,$JB625+15),"")</f>
      </c>
      <c r="HI625">
        <f>IF($JC625&gt;=16,INDEX($GR:$GR,$JB625+16),"")</f>
      </c>
      <c r="HJ625">
        <f>IF($JC625&gt;=17,INDEX($GR:$GR,$JB625+17),"")</f>
      </c>
      <c r="HK625">
        <f>IF($JC625&gt;=18,INDEX($GR:$GR,$JB625+18),"")</f>
      </c>
      <c r="HL625">
        <f>IF($JC625&gt;=19,INDEX($GR:$GR,$JB625+19),"")</f>
      </c>
      <c r="HM625">
        <f>IF($JC625&gt;=20,INDEX($GR:$GR,$JB625+20),"")</f>
      </c>
      <c r="HN625">
        <f>IF($JC625&gt;=21,INDEX($GR:$GR,$JB625+21),"")</f>
      </c>
      <c r="HO625">
        <f>IF($JC625&gt;=22,INDEX($GR:$GR,$JB625+22),"")</f>
      </c>
      <c r="HP625">
        <f>IF($JC625&gt;=23,INDEX($GR:$GR,$JB625+23),"")</f>
      </c>
      <c r="HQ625">
        <f>IF($JC625&gt;=24,INDEX($GR:$GR,$JB625+24),"")</f>
      </c>
      <c r="HR625">
        <f>IF($JC625&gt;=25,INDEX($GR:$GR,$JB625+25),"")</f>
      </c>
      <c r="HS625">
        <f>IF($JC625&gt;=26,INDEX($GR:$GR,$JB625+26),"")</f>
      </c>
      <c r="HT625">
        <f>IF($JC625&gt;=27,INDEX($GR:$GR,$JB625+27),"")</f>
      </c>
      <c r="HU625">
        <f>IF($JC625&gt;=28,INDEX($GR:$GR,$JB625+28),"")</f>
      </c>
      <c r="HV625">
        <f>IF($JC625&gt;=29,INDEX($GR:$GR,$JB625+29),"")</f>
      </c>
      <c r="HW625">
        <f>IF($JC625&gt;=30,INDEX($GR:$GR,$JB625+30),"")</f>
      </c>
      <c r="HX625">
        <f>IF($JC625&gt;=31,INDEX($GR:$GR,$JB625+31),"")</f>
      </c>
      <c r="HY625">
        <f>IF($JC625&gt;=32,INDEX($GR:$GR,$JB625+32),"")</f>
      </c>
      <c r="HZ625">
        <f>IF($JC625&gt;=33,INDEX($GR:$GR,$JB625+33),"")</f>
      </c>
      <c r="IA625">
        <f>IF($JC625&gt;=34,INDEX($GR:$GR,$JB625+34),"")</f>
      </c>
      <c r="IB625">
        <f>IF($JC625&gt;=35,INDEX($GR:$GR,$JB625+35),"")</f>
      </c>
      <c r="IC625">
        <f>IF($JC625&gt;=36,INDEX($GR:$GR,$JB625+36),"")</f>
      </c>
      <c r="ID625">
        <f>IF($JC625&gt;=37,INDEX($GR:$GR,$JB625+37),"")</f>
      </c>
      <c r="IE625">
        <f>IF($JC625&gt;=38,INDEX($GR:$GR,$JB625+38),"")</f>
      </c>
      <c r="IF625">
        <f>IF($JC625&gt;=39,INDEX($GR:$GR,$JB625+39),"")</f>
      </c>
      <c r="IG625">
        <f>IF($JC625&gt;=40,INDEX($GR:$GR,$JB625+40),"")</f>
      </c>
      <c r="IH625">
        <f>IF($JC625&gt;=41,INDEX($GR:$GR,$JB625+41),"")</f>
      </c>
      <c r="II625">
        <f>IF($JC625&gt;=42,INDEX($GR:$GR,$JB625+42),"")</f>
      </c>
      <c r="IJ625">
        <f>IF($JC625&gt;=43,INDEX($GR:$GR,$JB625+43),"")</f>
      </c>
      <c r="IK625">
        <f>IF($JC625&gt;=44,INDEX($GR:$GR,$JB625+44),"")</f>
      </c>
      <c r="IL625">
        <f>IF($JC625&gt;=45,INDEX($GR:$GR,$JB625+45),"")</f>
      </c>
      <c r="IM625">
        <f>IF($JC625&gt;=46,INDEX($GR:$GR,$JB625+46),"")</f>
      </c>
      <c r="IN625">
        <f>IF($JC625&gt;=47,INDEX($GR:$GR,$JB625+47),"")</f>
      </c>
      <c r="IO625">
        <f>IF($JC625&gt;=48,INDEX($GR:$GR,$JB625+48),"")</f>
      </c>
      <c r="IP625">
        <f>IF($JC625&gt;=49,INDEX($GR:$GR,$JB625+49),"")</f>
      </c>
      <c r="IQ625">
        <f>IF($JC625&gt;=50,INDEX($GR:$GR,$JB625+50),"")</f>
      </c>
      <c r="IR625">
        <f>IF($JC625&gt;=51,INDEX($GR:$GR,$JB625+51),"")</f>
      </c>
      <c r="IS625">
        <f>IF($JC625&gt;=52,INDEX($GR:$GR,$JB625+52),"")</f>
      </c>
      <c r="IT625">
        <f>IF($JC625&gt;=53,INDEX($GR:$GR,$JB625+53),"")</f>
      </c>
      <c r="IU625">
        <f>IF($JC625&gt;=54,INDEX($GR:$GR,$JB625+54),"")</f>
      </c>
      <c r="IV625">
        <f>IF($JC625&gt;=55,INDEX($GR:$GR,$JB625+55),"")</f>
      </c>
      <c r="IW625">
        <f>IF($JC625&gt;=56,INDEX($GR:$GR,$JB625+56),"")</f>
      </c>
      <c r="IX625">
        <f>IF($JC625&gt;=57,INDEX($GR:$GR,$JB625+57),"")</f>
      </c>
      <c r="IY625">
        <f>IF($JC625&gt;=58,INDEX($GR:$GR,$JB625+58),"")</f>
      </c>
      <c r="IZ625">
        <f>IF($JC625&gt;=59,INDEX($GR:$GR,$JB625+59),"")</f>
      </c>
      <c r="JA625">
        <f>IF($JC625&gt;=60,INDEX($GR:$GR,$JB625+60),"")</f>
      </c>
      <c r="JB625">
        <f>IFERROR(MATCH($GQ625,$GR$2:$GR$324,0)+1,0)</f>
      </c>
      <c r="JC625">
        <f>IFERROR(INDEX($GS$2:$GS$324,MATCH($GQ625,$GR$2:$GR$324,0)),0)</f>
      </c>
      <c r="JD625" t="s">
        <v>40</v>
      </c>
      <c r="JE625" t="s">
        <v>40</v>
      </c>
    </row>
    <row r="626" spans="1:265" x14ac:dyDescent="0.25">
      <c r="Q626">
        <f>IF(OR($T626="",$P626=""),"",IFERROR($T626/$P626,0))</f>
      </c>
      <c r="R626">
        <f>IF($T626="","",
SUM($S626,$U626,$Z626,$V626,$X626)*
(1-IF($AA626="",0,VALUE($AA626)/100)))</f>
      </c>
      <c r="S626">
        <f>IF($T626="","",$T626)</f>
      </c>
      <c r="U626">
        <f>IF($T626="","",
IF($N626="","",
IF(ISNUMBER(SEARCH("exempt",LOWER($N626))),0,
$T626*(VALUE(SUBSTITUTE($N626,"%",""))/100))))</f>
      </c>
      <c r="AB626">
        <f>IFERROR(IF(FIND(" - ",$K626)&gt;0,MID($K626,FIND(" - ",$K626)+3,LEN($K626)),""),"")</f>
      </c>
      <c r="AK626" t="s">
        <v>1213</v>
      </c>
      <c r="AP626">
        <f>IFERROR(LEFT($K626,FIND(" - ",$K626)-1),$K626)</f>
      </c>
      <c r="AS626">
        <f>IF($CH626&gt;=1,INDEX($AQ:$AQ,$CG626+1),"")</f>
      </c>
      <c r="AT626">
        <f>IF($CH626&gt;=2,INDEX($AQ:$AQ,$CG626+2),"")</f>
      </c>
      <c r="AU626">
        <f>IF($CH626&gt;=3,INDEX($AQ:$AQ,$CG626+3),"")</f>
      </c>
      <c r="AV626">
        <f>IF($CH626&gt;=4,INDEX($AQ:$AQ,$CG626+4),"")</f>
      </c>
      <c r="AW626">
        <f>IF($CH626&gt;=5,INDEX($AQ:$AQ,$CG626+5),"")</f>
      </c>
      <c r="AX626">
        <f>IF($CH626&gt;=6,INDEX($AQ:$AQ,$CG626+6),"")</f>
      </c>
      <c r="AY626">
        <f>IF($CH626&gt;=7,INDEX($AQ:$AQ,$CG626+7),"")</f>
      </c>
      <c r="AZ626">
        <f>IF($CH626&gt;=8,INDEX($AQ:$AQ,$CG626+8),"")</f>
      </c>
      <c r="BA626">
        <f>IF($CH626&gt;=9,INDEX($AQ:$AQ,$CG626+9),"")</f>
      </c>
      <c r="BB626">
        <f>IF($CH626&gt;=10,INDEX($AQ:$AQ,$CG626+10),"")</f>
      </c>
      <c r="BC626">
        <f>IF($CH626&gt;=11,INDEX($AQ:$AQ,$CG626+11),"")</f>
      </c>
      <c r="BD626">
        <f>IF($CH626&gt;=12,INDEX($AQ:$AQ,$CG626+12),"")</f>
      </c>
      <c r="BE626">
        <f>IF($CH626&gt;=13,INDEX($AQ:$AQ,$CG626+13),"")</f>
      </c>
      <c r="BF626">
        <f>IF($CH626&gt;=14,INDEX($AQ:$AQ,$CG626+14),"")</f>
      </c>
      <c r="BG626">
        <f>IF($CH626&gt;=15,INDEX($AQ:$AQ,$CG626+15),"")</f>
      </c>
      <c r="BH626">
        <f>IF($CH626&gt;=16,INDEX($AQ:$AQ,$CG626+16),"")</f>
      </c>
      <c r="BI626">
        <f>IF($CH626&gt;=17,INDEX($AQ:$AQ,$CG626+17),"")</f>
      </c>
      <c r="BJ626">
        <f>IF($CH626&gt;=18,INDEX($AQ:$AQ,$CG626+18),"")</f>
      </c>
      <c r="BK626">
        <f>IF($CH626&gt;=19,INDEX($AQ:$AQ,$CG626+19),"")</f>
      </c>
      <c r="BL626">
        <f>IF($CH626&gt;=20,INDEX($AQ:$AQ,$CG626+20),"")</f>
      </c>
      <c r="BM626">
        <f>IF($CH626&gt;=21,INDEX($AQ:$AQ,$CG626+21),"")</f>
      </c>
      <c r="BN626">
        <f>IF($CH626&gt;=22,INDEX($AQ:$AQ,$CG626+22),"")</f>
      </c>
      <c r="BO626">
        <f>IF($CH626&gt;=23,INDEX($AQ:$AQ,$CG626+23),"")</f>
      </c>
      <c r="BP626">
        <f>IF($CH626&gt;=24,INDEX($AQ:$AQ,$CG626+24),"")</f>
      </c>
      <c r="BQ626">
        <f>IF($CH626&gt;=25,INDEX($AQ:$AQ,$CG626+25),"")</f>
      </c>
      <c r="BR626">
        <f>IF($CH626&gt;=26,INDEX($AQ:$AQ,$CG626+26),"")</f>
      </c>
      <c r="BS626">
        <f>IF($CH626&gt;=27,INDEX($AQ:$AQ,$CG626+27),"")</f>
      </c>
      <c r="BT626">
        <f>IF($CH626&gt;=28,INDEX($AQ:$AQ,$CG626+28),"")</f>
      </c>
      <c r="BU626">
        <f>IF($CH626&gt;=29,INDEX($AQ:$AQ,$CG626+29),"")</f>
      </c>
      <c r="BV626">
        <f>IF($CH626&gt;=30,INDEX($AQ:$AQ,$CG626+30),"")</f>
      </c>
      <c r="BW626">
        <f>IF($CH626&gt;=31,INDEX($AQ:$AQ,$CG626+31),"")</f>
      </c>
      <c r="BX626">
        <f>IF($CH626&gt;=32,INDEX($AQ:$AQ,$CG626+32),"")</f>
      </c>
      <c r="BY626">
        <f>IF($CH626&gt;=33,INDEX($AQ:$AQ,$CG626+33),"")</f>
      </c>
      <c r="BZ626">
        <f>IF($CH626&gt;=34,INDEX($AQ:$AQ,$CG626+34),"")</f>
      </c>
      <c r="CA626">
        <f>IF($CH626&gt;=35,INDEX($AQ:$AQ,$CG626+35),"")</f>
      </c>
      <c r="CB626">
        <f>IF($CH626&gt;=36,INDEX($AQ:$AQ,$CG626+36),"")</f>
      </c>
      <c r="CC626">
        <f>IF($CH626&gt;=37,INDEX($AQ:$AQ,$CG626+37),"")</f>
      </c>
      <c r="CD626">
        <f>IF($CH626&gt;=38,INDEX($AQ:$AQ,$CG626+38),"")</f>
      </c>
      <c r="CE626">
        <f>IF($CH626&gt;=39,INDEX($AQ:$AQ,$CG626+39),"")</f>
      </c>
      <c r="CF626">
        <f>IF($CH626&gt;=40,INDEX($AQ:$AQ,$CG626+40),"")</f>
      </c>
      <c r="CG626">
        <f>IFERROR(MATCH($AP626,$AQ$2:$AQ$134,0)+1,0)</f>
      </c>
      <c r="CH626">
        <f>IFERROR(INDEX($AR$2:$AR$134,MATCH($AP626,$AQ$2:$AQ$134,0)),0)</f>
      </c>
      <c r="CI626">
        <f>IFERROR(LEFT($L626,FIND(" - ",$L626)-1),$L626)</f>
      </c>
      <c r="CL626">
        <f>IF($DG626&gt;=1,INDEX($CJ:$CJ,$DF626+1),"")</f>
      </c>
      <c r="CM626">
        <f>IF($DG626&gt;=2,INDEX($CJ:$CJ,$DF626+2),"")</f>
      </c>
      <c r="CN626">
        <f>IF($DG626&gt;=3,INDEX($CJ:$CJ,$DF626+3),"")</f>
      </c>
      <c r="CO626">
        <f>IF($DG626&gt;=4,INDEX($CJ:$CJ,$DF626+4),"")</f>
      </c>
      <c r="CP626">
        <f>IF($DG626&gt;=5,INDEX($CJ:$CJ,$DF626+5),"")</f>
      </c>
      <c r="CQ626">
        <f>IF($DG626&gt;=6,INDEX($CJ:$CJ,$DF626+6),"")</f>
      </c>
      <c r="CR626">
        <f>IF($DG626&gt;=7,INDEX($CJ:$CJ,$DF626+7),"")</f>
      </c>
      <c r="CS626">
        <f>IF($DG626&gt;=8,INDEX($CJ:$CJ,$DF626+8),"")</f>
      </c>
      <c r="CT626">
        <f>IF($DG626&gt;=9,INDEX($CJ:$CJ,$DF626+9),"")</f>
      </c>
      <c r="CU626">
        <f>IF($DG626&gt;=10,INDEX($CJ:$CJ,$DF626+10),"")</f>
      </c>
      <c r="CV626">
        <f>IF($DG626&gt;=11,INDEX($CJ:$CJ,$DF626+11),"")</f>
      </c>
      <c r="CW626">
        <f>IF($DG626&gt;=12,INDEX($CJ:$CJ,$DF626+12),"")</f>
      </c>
      <c r="CX626">
        <f>IF($DG626&gt;=13,INDEX($CJ:$CJ,$DF626+13),"")</f>
      </c>
      <c r="CY626">
        <f>IF($DG626&gt;=14,INDEX($CJ:$CJ,$DF626+14),"")</f>
      </c>
      <c r="CZ626">
        <f>IF($DG626&gt;=15,INDEX($CJ:$CJ,$DF626+15),"")</f>
      </c>
      <c r="DA626">
        <f>IF($DG626&gt;=16,INDEX($CJ:$CJ,$DF626+16),"")</f>
      </c>
      <c r="DB626">
        <f>IF($DG626&gt;=17,INDEX($CJ:$CJ,$DF626+17),"")</f>
      </c>
      <c r="DC626">
        <f>IF($DG626&gt;=18,INDEX($CJ:$CJ,$DF626+18),"")</f>
      </c>
      <c r="DD626">
        <f>IF($DG626&gt;=19,INDEX($CJ:$CJ,$DF626+19),"")</f>
      </c>
      <c r="DE626">
        <f>IF($DG626&gt;=20,INDEX($CJ:$CJ,$DF626+20),"")</f>
      </c>
      <c r="DF626">
        <f>IFERROR(MATCH($CI626,$CJ$2:$CJ$263,0)+1,0)</f>
      </c>
      <c r="DG626">
        <f>IFERROR(INDEX($CK$2:$CK$263,MATCH($CI626,$CJ$2:$CJ$263,0)),0)</f>
      </c>
      <c r="DH626">
        <f>IFERROR(INDEX($AO:$AO,MATCH($N626,$AN:$AN,0))&amp;"","")</f>
      </c>
      <c r="DL626">
        <f>IF($GO626&gt;=1,INDEX($DI:$DI,$GN626+1),"")</f>
      </c>
      <c r="DM626">
        <f>IF($GO626&gt;=2,INDEX($DI:$DI,$GN626+2),"")</f>
      </c>
      <c r="DN626">
        <f>IF($GO626&gt;=3,INDEX($DI:$DI,$GN626+3),"")</f>
      </c>
      <c r="DO626">
        <f>IF($GO626&gt;=4,INDEX($DI:$DI,$GN626+4),"")</f>
      </c>
      <c r="DP626">
        <f>IF($GO626&gt;=5,INDEX($DI:$DI,$GN626+5),"")</f>
      </c>
      <c r="DQ626">
        <f>IF($GO626&gt;=6,INDEX($DI:$DI,$GN626+6),"")</f>
      </c>
      <c r="DR626">
        <f>IF($GO626&gt;=7,INDEX($DI:$DI,$GN626+7),"")</f>
      </c>
      <c r="DS626">
        <f>IF($GO626&gt;=8,INDEX($DI:$DI,$GN626+8),"")</f>
      </c>
      <c r="DT626">
        <f>IF($GO626&gt;=9,INDEX($DI:$DI,$GN626+9),"")</f>
      </c>
      <c r="DU626">
        <f>IF($GO626&gt;=10,INDEX($DI:$DI,$GN626+10),"")</f>
      </c>
      <c r="DV626">
        <f>IF($GO626&gt;=11,INDEX($DI:$DI,$GN626+11),"")</f>
      </c>
      <c r="DW626">
        <f>IF($GO626&gt;=12,INDEX($DI:$DI,$GN626+12),"")</f>
      </c>
      <c r="DX626">
        <f>IF($GO626&gt;=13,INDEX($DI:$DI,$GN626+13),"")</f>
      </c>
      <c r="DY626">
        <f>IF($GO626&gt;=14,INDEX($DI:$DI,$GN626+14),"")</f>
      </c>
      <c r="DZ626">
        <f>IF($GO626&gt;=15,INDEX($DI:$DI,$GN626+15),"")</f>
      </c>
      <c r="EA626">
        <f>IF($GO626&gt;=16,INDEX($DI:$DI,$GN626+16),"")</f>
      </c>
      <c r="EB626">
        <f>IF($GO626&gt;=17,INDEX($DI:$DI,$GN626+17),"")</f>
      </c>
      <c r="EC626">
        <f>IF($GO626&gt;=18,INDEX($DI:$DI,$GN626+18),"")</f>
      </c>
      <c r="ED626">
        <f>IF($GO626&gt;=19,INDEX($DI:$DI,$GN626+19),"")</f>
      </c>
      <c r="EE626">
        <f>IF($GO626&gt;=20,INDEX($DI:$DI,$GN626+20),"")</f>
      </c>
      <c r="EF626">
        <f>IF($GO626&gt;=21,INDEX($DI:$DI,$GN626+21),"")</f>
      </c>
      <c r="EG626">
        <f>IF($GO626&gt;=22,INDEX($DI:$DI,$GN626+22),"")</f>
      </c>
      <c r="EH626">
        <f>IF($GO626&gt;=23,INDEX($DI:$DI,$GN626+23),"")</f>
      </c>
      <c r="EI626">
        <f>IF($GO626&gt;=24,INDEX($DI:$DI,$GN626+24),"")</f>
      </c>
      <c r="EJ626">
        <f>IF($GO626&gt;=25,INDEX($DI:$DI,$GN626+25),"")</f>
      </c>
      <c r="EK626">
        <f>IF($GO626&gt;=26,INDEX($DI:$DI,$GN626+26),"")</f>
      </c>
      <c r="EL626">
        <f>IF($GO626&gt;=27,INDEX($DI:$DI,$GN626+27),"")</f>
      </c>
      <c r="EM626">
        <f>IF($GO626&gt;=28,INDEX($DI:$DI,$GN626+28),"")</f>
      </c>
      <c r="EN626">
        <f>IF($GO626&gt;=29,INDEX($DI:$DI,$GN626+29),"")</f>
      </c>
      <c r="EO626">
        <f>IF($GO626&gt;=30,INDEX($DI:$DI,$GN626+30),"")</f>
      </c>
      <c r="EP626">
        <f>IF($GO626&gt;=31,INDEX($DI:$DI,$GN626+31),"")</f>
      </c>
      <c r="EQ626">
        <f>IF($GO626&gt;=32,INDEX($DI:$DI,$GN626+32),"")</f>
      </c>
      <c r="ER626">
        <f>IF($GO626&gt;=33,INDEX($DI:$DI,$GN626+33),"")</f>
      </c>
      <c r="ES626">
        <f>IF($GO626&gt;=34,INDEX($DI:$DI,$GN626+34),"")</f>
      </c>
      <c r="ET626">
        <f>IF($GO626&gt;=35,INDEX($DI:$DI,$GN626+35),"")</f>
      </c>
      <c r="EU626">
        <f>IF($GO626&gt;=36,INDEX($DI:$DI,$GN626+36),"")</f>
      </c>
      <c r="EV626">
        <f>IF($GO626&gt;=37,INDEX($DI:$DI,$GN626+37),"")</f>
      </c>
      <c r="EW626">
        <f>IF($GO626&gt;=38,INDEX($DI:$DI,$GN626+38),"")</f>
      </c>
      <c r="EX626">
        <f>IF($GO626&gt;=39,INDEX($DI:$DI,$GN626+39),"")</f>
      </c>
      <c r="EY626">
        <f>IF($GO626&gt;=40,INDEX($DI:$DI,$GN626+40),"")</f>
      </c>
      <c r="EZ626">
        <f>IF($GO626&gt;=1,INDEX($DJ:$DJ,$GN626+1),"")</f>
      </c>
      <c r="FA626">
        <f>IF($GO626&gt;=2,INDEX($DJ:$DJ,$GN626+2),"")</f>
      </c>
      <c r="FB626">
        <f>IF($GO626&gt;=3,INDEX($DJ:$DJ,$GN626+3),"")</f>
      </c>
      <c r="FC626">
        <f>IF($GO626&gt;=4,INDEX($DJ:$DJ,$GN626+4),"")</f>
      </c>
      <c r="FD626">
        <f>IF($GO626&gt;=5,INDEX($DJ:$DJ,$GN626+5),"")</f>
      </c>
      <c r="FE626">
        <f>IF($GO626&gt;=6,INDEX($DJ:$DJ,$GN626+6),"")</f>
      </c>
      <c r="FF626">
        <f>IF($GO626&gt;=7,INDEX($DJ:$DJ,$GN626+7),"")</f>
      </c>
      <c r="FG626">
        <f>IF($GO626&gt;=8,INDEX($DJ:$DJ,$GN626+8),"")</f>
      </c>
      <c r="FH626">
        <f>IF($GO626&gt;=9,INDEX($DJ:$DJ,$GN626+9),"")</f>
      </c>
      <c r="FI626">
        <f>IF($GO626&gt;=10,INDEX($DJ:$DJ,$GN626+10),"")</f>
      </c>
      <c r="FJ626">
        <f>IF($GO626&gt;=11,INDEX($DJ:$DJ,$GN626+11),"")</f>
      </c>
      <c r="FK626">
        <f>IF($GO626&gt;=12,INDEX($DJ:$DJ,$GN626+12),"")</f>
      </c>
      <c r="FL626">
        <f>IF($GO626&gt;=13,INDEX($DJ:$DJ,$GN626+13),"")</f>
      </c>
      <c r="FM626">
        <f>IF($GO626&gt;=14,INDEX($DJ:$DJ,$GN626+14),"")</f>
      </c>
      <c r="FN626">
        <f>IF($GO626&gt;=15,INDEX($DJ:$DJ,$GN626+15),"")</f>
      </c>
      <c r="FO626">
        <f>IF($GO626&gt;=16,INDEX($DJ:$DJ,$GN626+16),"")</f>
      </c>
      <c r="FP626">
        <f>IF($GO626&gt;=17,INDEX($DJ:$DJ,$GN626+17),"")</f>
      </c>
      <c r="FQ626">
        <f>IF($GO626&gt;=18,INDEX($DJ:$DJ,$GN626+18),"")</f>
      </c>
      <c r="FR626">
        <f>IF($GO626&gt;=19,INDEX($DJ:$DJ,$GN626+19),"")</f>
      </c>
      <c r="FS626">
        <f>IF($GO626&gt;=20,INDEX($DJ:$DJ,$GN626+20),"")</f>
      </c>
      <c r="FT626">
        <f>IF($GO626&gt;=21,INDEX($DJ:$DJ,$GN626+21),"")</f>
      </c>
      <c r="FU626">
        <f>IF($GO626&gt;=22,INDEX($DJ:$DJ,$GN626+22),"")</f>
      </c>
      <c r="FV626">
        <f>IF($GO626&gt;=23,INDEX($DJ:$DJ,$GN626+23),"")</f>
      </c>
      <c r="FW626">
        <f>IF($GO626&gt;=24,INDEX($DJ:$DJ,$GN626+24),"")</f>
      </c>
      <c r="FX626">
        <f>IF($GO626&gt;=25,INDEX($DJ:$DJ,$GN626+25),"")</f>
      </c>
      <c r="FY626">
        <f>IF($GO626&gt;=26,INDEX($DJ:$DJ,$GN626+26),"")</f>
      </c>
      <c r="FZ626">
        <f>IF($GO626&gt;=27,INDEX($DJ:$DJ,$GN626+27),"")</f>
      </c>
      <c r="GA626">
        <f>IF($GO626&gt;=28,INDEX($DJ:$DJ,$GN626+28),"")</f>
      </c>
      <c r="GB626">
        <f>IF($GO626&gt;=29,INDEX($DJ:$DJ,$GN626+29),"")</f>
      </c>
      <c r="GC626">
        <f>IF($GO626&gt;=30,INDEX($DJ:$DJ,$GN626+30),"")</f>
      </c>
      <c r="GD626">
        <f>IF($GO626&gt;=31,INDEX($DJ:$DJ,$GN626+31),"")</f>
      </c>
      <c r="GE626">
        <f>IF($GO626&gt;=32,INDEX($DJ:$DJ,$GN626+32),"")</f>
      </c>
      <c r="GF626">
        <f>IF($GO626&gt;=33,INDEX($DJ:$DJ,$GN626+33),"")</f>
      </c>
      <c r="GG626">
        <f>IF($GO626&gt;=34,INDEX($DJ:$DJ,$GN626+34),"")</f>
      </c>
      <c r="GH626">
        <f>IF($GO626&gt;=35,INDEX($DJ:$DJ,$GN626+35),"")</f>
      </c>
      <c r="GI626">
        <f>IF($GO626&gt;=36,INDEX($DJ:$DJ,$GN626+36),"")</f>
      </c>
      <c r="GJ626">
        <f>IF($GO626&gt;=37,INDEX($DJ:$DJ,$GN626+37),"")</f>
      </c>
      <c r="GK626">
        <f>IF($GO626&gt;=38,INDEX($DJ:$DJ,$GN626+38),"")</f>
      </c>
      <c r="GL626">
        <f>IF($GO626&gt;=39,INDEX($DJ:$DJ,$GN626+39),"")</f>
      </c>
      <c r="GM626">
        <f>IF($GO626&gt;=40,INDEX($DJ:$DJ,$GN626+40),"")</f>
      </c>
      <c r="GN626">
        <f>IFERROR(MATCH($DH626,$DI$2:$DI$148,0)+1,0)</f>
      </c>
      <c r="GO626">
        <f>IFERROR(INDEX($DK$2:$DK$148,MATCH($DH626,$DI$2:$DI$148,0)),0)</f>
      </c>
      <c r="GP626">
        <f>IFERROR(MATCH($Y626,$DL$626:$EY$626,0),0)</f>
      </c>
      <c r="GQ626">
        <f>IF($GP626&gt;0,INDEX($EZ$626:$GM$626,$GP626),"")</f>
      </c>
      <c r="GT626">
        <f>IF($JC626&gt;=1,INDEX($GR:$GR,$JB626+1),"")</f>
      </c>
      <c r="GU626">
        <f>IF($JC626&gt;=2,INDEX($GR:$GR,$JB626+2),"")</f>
      </c>
      <c r="GV626">
        <f>IF($JC626&gt;=3,INDEX($GR:$GR,$JB626+3),"")</f>
      </c>
      <c r="GW626">
        <f>IF($JC626&gt;=4,INDEX($GR:$GR,$JB626+4),"")</f>
      </c>
      <c r="GX626">
        <f>IF($JC626&gt;=5,INDEX($GR:$GR,$JB626+5),"")</f>
      </c>
      <c r="GY626">
        <f>IF($JC626&gt;=6,INDEX($GR:$GR,$JB626+6),"")</f>
      </c>
      <c r="GZ626">
        <f>IF($JC626&gt;=7,INDEX($GR:$GR,$JB626+7),"")</f>
      </c>
      <c r="HA626">
        <f>IF($JC626&gt;=8,INDEX($GR:$GR,$JB626+8),"")</f>
      </c>
      <c r="HB626">
        <f>IF($JC626&gt;=9,INDEX($GR:$GR,$JB626+9),"")</f>
      </c>
      <c r="HC626">
        <f>IF($JC626&gt;=10,INDEX($GR:$GR,$JB626+10),"")</f>
      </c>
      <c r="HD626">
        <f>IF($JC626&gt;=11,INDEX($GR:$GR,$JB626+11),"")</f>
      </c>
      <c r="HE626">
        <f>IF($JC626&gt;=12,INDEX($GR:$GR,$JB626+12),"")</f>
      </c>
      <c r="HF626">
        <f>IF($JC626&gt;=13,INDEX($GR:$GR,$JB626+13),"")</f>
      </c>
      <c r="HG626">
        <f>IF($JC626&gt;=14,INDEX($GR:$GR,$JB626+14),"")</f>
      </c>
      <c r="HH626">
        <f>IF($JC626&gt;=15,INDEX($GR:$GR,$JB626+15),"")</f>
      </c>
      <c r="HI626">
        <f>IF($JC626&gt;=16,INDEX($GR:$GR,$JB626+16),"")</f>
      </c>
      <c r="HJ626">
        <f>IF($JC626&gt;=17,INDEX($GR:$GR,$JB626+17),"")</f>
      </c>
      <c r="HK626">
        <f>IF($JC626&gt;=18,INDEX($GR:$GR,$JB626+18),"")</f>
      </c>
      <c r="HL626">
        <f>IF($JC626&gt;=19,INDEX($GR:$GR,$JB626+19),"")</f>
      </c>
      <c r="HM626">
        <f>IF($JC626&gt;=20,INDEX($GR:$GR,$JB626+20),"")</f>
      </c>
      <c r="HN626">
        <f>IF($JC626&gt;=21,INDEX($GR:$GR,$JB626+21),"")</f>
      </c>
      <c r="HO626">
        <f>IF($JC626&gt;=22,INDEX($GR:$GR,$JB626+22),"")</f>
      </c>
      <c r="HP626">
        <f>IF($JC626&gt;=23,INDEX($GR:$GR,$JB626+23),"")</f>
      </c>
      <c r="HQ626">
        <f>IF($JC626&gt;=24,INDEX($GR:$GR,$JB626+24),"")</f>
      </c>
      <c r="HR626">
        <f>IF($JC626&gt;=25,INDEX($GR:$GR,$JB626+25),"")</f>
      </c>
      <c r="HS626">
        <f>IF($JC626&gt;=26,INDEX($GR:$GR,$JB626+26),"")</f>
      </c>
      <c r="HT626">
        <f>IF($JC626&gt;=27,INDEX($GR:$GR,$JB626+27),"")</f>
      </c>
      <c r="HU626">
        <f>IF($JC626&gt;=28,INDEX($GR:$GR,$JB626+28),"")</f>
      </c>
      <c r="HV626">
        <f>IF($JC626&gt;=29,INDEX($GR:$GR,$JB626+29),"")</f>
      </c>
      <c r="HW626">
        <f>IF($JC626&gt;=30,INDEX($GR:$GR,$JB626+30),"")</f>
      </c>
      <c r="HX626">
        <f>IF($JC626&gt;=31,INDEX($GR:$GR,$JB626+31),"")</f>
      </c>
      <c r="HY626">
        <f>IF($JC626&gt;=32,INDEX($GR:$GR,$JB626+32),"")</f>
      </c>
      <c r="HZ626">
        <f>IF($JC626&gt;=33,INDEX($GR:$GR,$JB626+33),"")</f>
      </c>
      <c r="IA626">
        <f>IF($JC626&gt;=34,INDEX($GR:$GR,$JB626+34),"")</f>
      </c>
      <c r="IB626">
        <f>IF($JC626&gt;=35,INDEX($GR:$GR,$JB626+35),"")</f>
      </c>
      <c r="IC626">
        <f>IF($JC626&gt;=36,INDEX($GR:$GR,$JB626+36),"")</f>
      </c>
      <c r="ID626">
        <f>IF($JC626&gt;=37,INDEX($GR:$GR,$JB626+37),"")</f>
      </c>
      <c r="IE626">
        <f>IF($JC626&gt;=38,INDEX($GR:$GR,$JB626+38),"")</f>
      </c>
      <c r="IF626">
        <f>IF($JC626&gt;=39,INDEX($GR:$GR,$JB626+39),"")</f>
      </c>
      <c r="IG626">
        <f>IF($JC626&gt;=40,INDEX($GR:$GR,$JB626+40),"")</f>
      </c>
      <c r="IH626">
        <f>IF($JC626&gt;=41,INDEX($GR:$GR,$JB626+41),"")</f>
      </c>
      <c r="II626">
        <f>IF($JC626&gt;=42,INDEX($GR:$GR,$JB626+42),"")</f>
      </c>
      <c r="IJ626">
        <f>IF($JC626&gt;=43,INDEX($GR:$GR,$JB626+43),"")</f>
      </c>
      <c r="IK626">
        <f>IF($JC626&gt;=44,INDEX($GR:$GR,$JB626+44),"")</f>
      </c>
      <c r="IL626">
        <f>IF($JC626&gt;=45,INDEX($GR:$GR,$JB626+45),"")</f>
      </c>
      <c r="IM626">
        <f>IF($JC626&gt;=46,INDEX($GR:$GR,$JB626+46),"")</f>
      </c>
      <c r="IN626">
        <f>IF($JC626&gt;=47,INDEX($GR:$GR,$JB626+47),"")</f>
      </c>
      <c r="IO626">
        <f>IF($JC626&gt;=48,INDEX($GR:$GR,$JB626+48),"")</f>
      </c>
      <c r="IP626">
        <f>IF($JC626&gt;=49,INDEX($GR:$GR,$JB626+49),"")</f>
      </c>
      <c r="IQ626">
        <f>IF($JC626&gt;=50,INDEX($GR:$GR,$JB626+50),"")</f>
      </c>
      <c r="IR626">
        <f>IF($JC626&gt;=51,INDEX($GR:$GR,$JB626+51),"")</f>
      </c>
      <c r="IS626">
        <f>IF($JC626&gt;=52,INDEX($GR:$GR,$JB626+52),"")</f>
      </c>
      <c r="IT626">
        <f>IF($JC626&gt;=53,INDEX($GR:$GR,$JB626+53),"")</f>
      </c>
      <c r="IU626">
        <f>IF($JC626&gt;=54,INDEX($GR:$GR,$JB626+54),"")</f>
      </c>
      <c r="IV626">
        <f>IF($JC626&gt;=55,INDEX($GR:$GR,$JB626+55),"")</f>
      </c>
      <c r="IW626">
        <f>IF($JC626&gt;=56,INDEX($GR:$GR,$JB626+56),"")</f>
      </c>
      <c r="IX626">
        <f>IF($JC626&gt;=57,INDEX($GR:$GR,$JB626+57),"")</f>
      </c>
      <c r="IY626">
        <f>IF($JC626&gt;=58,INDEX($GR:$GR,$JB626+58),"")</f>
      </c>
      <c r="IZ626">
        <f>IF($JC626&gt;=59,INDEX($GR:$GR,$JB626+59),"")</f>
      </c>
      <c r="JA626">
        <f>IF($JC626&gt;=60,INDEX($GR:$GR,$JB626+60),"")</f>
      </c>
      <c r="JB626">
        <f>IFERROR(MATCH($GQ626,$GR$2:$GR$324,0)+1,0)</f>
      </c>
      <c r="JC626">
        <f>IFERROR(INDEX($GS$2:$GS$324,MATCH($GQ626,$GR$2:$GR$324,0)),0)</f>
      </c>
      <c r="JD626" t="s">
        <v>40</v>
      </c>
      <c r="JE626" t="s">
        <v>40</v>
      </c>
    </row>
    <row r="627" spans="1:265" x14ac:dyDescent="0.25">
      <c r="Q627">
        <f>IF(OR($T627="",$P627=""),"",IFERROR($T627/$P627,0))</f>
      </c>
      <c r="R627">
        <f>IF($T627="","",
SUM($S627,$U627,$Z627,$V627,$X627)*
(1-IF($AA627="",0,VALUE($AA627)/100)))</f>
      </c>
      <c r="S627">
        <f>IF($T627="","",$T627)</f>
      </c>
      <c r="U627">
        <f>IF($T627="","",
IF($N627="","",
IF(ISNUMBER(SEARCH("exempt",LOWER($N627))),0,
$T627*(VALUE(SUBSTITUTE($N627,"%",""))/100))))</f>
      </c>
      <c r="AB627">
        <f>IFERROR(IF(FIND(" - ",$K627)&gt;0,MID($K627,FIND(" - ",$K627)+3,LEN($K627)),""),"")</f>
      </c>
      <c r="AK627" t="s">
        <v>1214</v>
      </c>
      <c r="AP627">
        <f>IFERROR(LEFT($K627,FIND(" - ",$K627)-1),$K627)</f>
      </c>
      <c r="AS627">
        <f>IF($CH627&gt;=1,INDEX($AQ:$AQ,$CG627+1),"")</f>
      </c>
      <c r="AT627">
        <f>IF($CH627&gt;=2,INDEX($AQ:$AQ,$CG627+2),"")</f>
      </c>
      <c r="AU627">
        <f>IF($CH627&gt;=3,INDEX($AQ:$AQ,$CG627+3),"")</f>
      </c>
      <c r="AV627">
        <f>IF($CH627&gt;=4,INDEX($AQ:$AQ,$CG627+4),"")</f>
      </c>
      <c r="AW627">
        <f>IF($CH627&gt;=5,INDEX($AQ:$AQ,$CG627+5),"")</f>
      </c>
      <c r="AX627">
        <f>IF($CH627&gt;=6,INDEX($AQ:$AQ,$CG627+6),"")</f>
      </c>
      <c r="AY627">
        <f>IF($CH627&gt;=7,INDEX($AQ:$AQ,$CG627+7),"")</f>
      </c>
      <c r="AZ627">
        <f>IF($CH627&gt;=8,INDEX($AQ:$AQ,$CG627+8),"")</f>
      </c>
      <c r="BA627">
        <f>IF($CH627&gt;=9,INDEX($AQ:$AQ,$CG627+9),"")</f>
      </c>
      <c r="BB627">
        <f>IF($CH627&gt;=10,INDEX($AQ:$AQ,$CG627+10),"")</f>
      </c>
      <c r="BC627">
        <f>IF($CH627&gt;=11,INDEX($AQ:$AQ,$CG627+11),"")</f>
      </c>
      <c r="BD627">
        <f>IF($CH627&gt;=12,INDEX($AQ:$AQ,$CG627+12),"")</f>
      </c>
      <c r="BE627">
        <f>IF($CH627&gt;=13,INDEX($AQ:$AQ,$CG627+13),"")</f>
      </c>
      <c r="BF627">
        <f>IF($CH627&gt;=14,INDEX($AQ:$AQ,$CG627+14),"")</f>
      </c>
      <c r="BG627">
        <f>IF($CH627&gt;=15,INDEX($AQ:$AQ,$CG627+15),"")</f>
      </c>
      <c r="BH627">
        <f>IF($CH627&gt;=16,INDEX($AQ:$AQ,$CG627+16),"")</f>
      </c>
      <c r="BI627">
        <f>IF($CH627&gt;=17,INDEX($AQ:$AQ,$CG627+17),"")</f>
      </c>
      <c r="BJ627">
        <f>IF($CH627&gt;=18,INDEX($AQ:$AQ,$CG627+18),"")</f>
      </c>
      <c r="BK627">
        <f>IF($CH627&gt;=19,INDEX($AQ:$AQ,$CG627+19),"")</f>
      </c>
      <c r="BL627">
        <f>IF($CH627&gt;=20,INDEX($AQ:$AQ,$CG627+20),"")</f>
      </c>
      <c r="BM627">
        <f>IF($CH627&gt;=21,INDEX($AQ:$AQ,$CG627+21),"")</f>
      </c>
      <c r="BN627">
        <f>IF($CH627&gt;=22,INDEX($AQ:$AQ,$CG627+22),"")</f>
      </c>
      <c r="BO627">
        <f>IF($CH627&gt;=23,INDEX($AQ:$AQ,$CG627+23),"")</f>
      </c>
      <c r="BP627">
        <f>IF($CH627&gt;=24,INDEX($AQ:$AQ,$CG627+24),"")</f>
      </c>
      <c r="BQ627">
        <f>IF($CH627&gt;=25,INDEX($AQ:$AQ,$CG627+25),"")</f>
      </c>
      <c r="BR627">
        <f>IF($CH627&gt;=26,INDEX($AQ:$AQ,$CG627+26),"")</f>
      </c>
      <c r="BS627">
        <f>IF($CH627&gt;=27,INDEX($AQ:$AQ,$CG627+27),"")</f>
      </c>
      <c r="BT627">
        <f>IF($CH627&gt;=28,INDEX($AQ:$AQ,$CG627+28),"")</f>
      </c>
      <c r="BU627">
        <f>IF($CH627&gt;=29,INDEX($AQ:$AQ,$CG627+29),"")</f>
      </c>
      <c r="BV627">
        <f>IF($CH627&gt;=30,INDEX($AQ:$AQ,$CG627+30),"")</f>
      </c>
      <c r="BW627">
        <f>IF($CH627&gt;=31,INDEX($AQ:$AQ,$CG627+31),"")</f>
      </c>
      <c r="BX627">
        <f>IF($CH627&gt;=32,INDEX($AQ:$AQ,$CG627+32),"")</f>
      </c>
      <c r="BY627">
        <f>IF($CH627&gt;=33,INDEX($AQ:$AQ,$CG627+33),"")</f>
      </c>
      <c r="BZ627">
        <f>IF($CH627&gt;=34,INDEX($AQ:$AQ,$CG627+34),"")</f>
      </c>
      <c r="CA627">
        <f>IF($CH627&gt;=35,INDEX($AQ:$AQ,$CG627+35),"")</f>
      </c>
      <c r="CB627">
        <f>IF($CH627&gt;=36,INDEX($AQ:$AQ,$CG627+36),"")</f>
      </c>
      <c r="CC627">
        <f>IF($CH627&gt;=37,INDEX($AQ:$AQ,$CG627+37),"")</f>
      </c>
      <c r="CD627">
        <f>IF($CH627&gt;=38,INDEX($AQ:$AQ,$CG627+38),"")</f>
      </c>
      <c r="CE627">
        <f>IF($CH627&gt;=39,INDEX($AQ:$AQ,$CG627+39),"")</f>
      </c>
      <c r="CF627">
        <f>IF($CH627&gt;=40,INDEX($AQ:$AQ,$CG627+40),"")</f>
      </c>
      <c r="CG627">
        <f>IFERROR(MATCH($AP627,$AQ$2:$AQ$134,0)+1,0)</f>
      </c>
      <c r="CH627">
        <f>IFERROR(INDEX($AR$2:$AR$134,MATCH($AP627,$AQ$2:$AQ$134,0)),0)</f>
      </c>
      <c r="CI627">
        <f>IFERROR(LEFT($L627,FIND(" - ",$L627)-1),$L627)</f>
      </c>
      <c r="CL627">
        <f>IF($DG627&gt;=1,INDEX($CJ:$CJ,$DF627+1),"")</f>
      </c>
      <c r="CM627">
        <f>IF($DG627&gt;=2,INDEX($CJ:$CJ,$DF627+2),"")</f>
      </c>
      <c r="CN627">
        <f>IF($DG627&gt;=3,INDEX($CJ:$CJ,$DF627+3),"")</f>
      </c>
      <c r="CO627">
        <f>IF($DG627&gt;=4,INDEX($CJ:$CJ,$DF627+4),"")</f>
      </c>
      <c r="CP627">
        <f>IF($DG627&gt;=5,INDEX($CJ:$CJ,$DF627+5),"")</f>
      </c>
      <c r="CQ627">
        <f>IF($DG627&gt;=6,INDEX($CJ:$CJ,$DF627+6),"")</f>
      </c>
      <c r="CR627">
        <f>IF($DG627&gt;=7,INDEX($CJ:$CJ,$DF627+7),"")</f>
      </c>
      <c r="CS627">
        <f>IF($DG627&gt;=8,INDEX($CJ:$CJ,$DF627+8),"")</f>
      </c>
      <c r="CT627">
        <f>IF($DG627&gt;=9,INDEX($CJ:$CJ,$DF627+9),"")</f>
      </c>
      <c r="CU627">
        <f>IF($DG627&gt;=10,INDEX($CJ:$CJ,$DF627+10),"")</f>
      </c>
      <c r="CV627">
        <f>IF($DG627&gt;=11,INDEX($CJ:$CJ,$DF627+11),"")</f>
      </c>
      <c r="CW627">
        <f>IF($DG627&gt;=12,INDEX($CJ:$CJ,$DF627+12),"")</f>
      </c>
      <c r="CX627">
        <f>IF($DG627&gt;=13,INDEX($CJ:$CJ,$DF627+13),"")</f>
      </c>
      <c r="CY627">
        <f>IF($DG627&gt;=14,INDEX($CJ:$CJ,$DF627+14),"")</f>
      </c>
      <c r="CZ627">
        <f>IF($DG627&gt;=15,INDEX($CJ:$CJ,$DF627+15),"")</f>
      </c>
      <c r="DA627">
        <f>IF($DG627&gt;=16,INDEX($CJ:$CJ,$DF627+16),"")</f>
      </c>
      <c r="DB627">
        <f>IF($DG627&gt;=17,INDEX($CJ:$CJ,$DF627+17),"")</f>
      </c>
      <c r="DC627">
        <f>IF($DG627&gt;=18,INDEX($CJ:$CJ,$DF627+18),"")</f>
      </c>
      <c r="DD627">
        <f>IF($DG627&gt;=19,INDEX($CJ:$CJ,$DF627+19),"")</f>
      </c>
      <c r="DE627">
        <f>IF($DG627&gt;=20,INDEX($CJ:$CJ,$DF627+20),"")</f>
      </c>
      <c r="DF627">
        <f>IFERROR(MATCH($CI627,$CJ$2:$CJ$263,0)+1,0)</f>
      </c>
      <c r="DG627">
        <f>IFERROR(INDEX($CK$2:$CK$263,MATCH($CI627,$CJ$2:$CJ$263,0)),0)</f>
      </c>
      <c r="DH627">
        <f>IFERROR(INDEX($AO:$AO,MATCH($N627,$AN:$AN,0))&amp;"","")</f>
      </c>
      <c r="DL627">
        <f>IF($GO627&gt;=1,INDEX($DI:$DI,$GN627+1),"")</f>
      </c>
      <c r="DM627">
        <f>IF($GO627&gt;=2,INDEX($DI:$DI,$GN627+2),"")</f>
      </c>
      <c r="DN627">
        <f>IF($GO627&gt;=3,INDEX($DI:$DI,$GN627+3),"")</f>
      </c>
      <c r="DO627">
        <f>IF($GO627&gt;=4,INDEX($DI:$DI,$GN627+4),"")</f>
      </c>
      <c r="DP627">
        <f>IF($GO627&gt;=5,INDEX($DI:$DI,$GN627+5),"")</f>
      </c>
      <c r="DQ627">
        <f>IF($GO627&gt;=6,INDEX($DI:$DI,$GN627+6),"")</f>
      </c>
      <c r="DR627">
        <f>IF($GO627&gt;=7,INDEX($DI:$DI,$GN627+7),"")</f>
      </c>
      <c r="DS627">
        <f>IF($GO627&gt;=8,INDEX($DI:$DI,$GN627+8),"")</f>
      </c>
      <c r="DT627">
        <f>IF($GO627&gt;=9,INDEX($DI:$DI,$GN627+9),"")</f>
      </c>
      <c r="DU627">
        <f>IF($GO627&gt;=10,INDEX($DI:$DI,$GN627+10),"")</f>
      </c>
      <c r="DV627">
        <f>IF($GO627&gt;=11,INDEX($DI:$DI,$GN627+11),"")</f>
      </c>
      <c r="DW627">
        <f>IF($GO627&gt;=12,INDEX($DI:$DI,$GN627+12),"")</f>
      </c>
      <c r="DX627">
        <f>IF($GO627&gt;=13,INDEX($DI:$DI,$GN627+13),"")</f>
      </c>
      <c r="DY627">
        <f>IF($GO627&gt;=14,INDEX($DI:$DI,$GN627+14),"")</f>
      </c>
      <c r="DZ627">
        <f>IF($GO627&gt;=15,INDEX($DI:$DI,$GN627+15),"")</f>
      </c>
      <c r="EA627">
        <f>IF($GO627&gt;=16,INDEX($DI:$DI,$GN627+16),"")</f>
      </c>
      <c r="EB627">
        <f>IF($GO627&gt;=17,INDEX($DI:$DI,$GN627+17),"")</f>
      </c>
      <c r="EC627">
        <f>IF($GO627&gt;=18,INDEX($DI:$DI,$GN627+18),"")</f>
      </c>
      <c r="ED627">
        <f>IF($GO627&gt;=19,INDEX($DI:$DI,$GN627+19),"")</f>
      </c>
      <c r="EE627">
        <f>IF($GO627&gt;=20,INDEX($DI:$DI,$GN627+20),"")</f>
      </c>
      <c r="EF627">
        <f>IF($GO627&gt;=21,INDEX($DI:$DI,$GN627+21),"")</f>
      </c>
      <c r="EG627">
        <f>IF($GO627&gt;=22,INDEX($DI:$DI,$GN627+22),"")</f>
      </c>
      <c r="EH627">
        <f>IF($GO627&gt;=23,INDEX($DI:$DI,$GN627+23),"")</f>
      </c>
      <c r="EI627">
        <f>IF($GO627&gt;=24,INDEX($DI:$DI,$GN627+24),"")</f>
      </c>
      <c r="EJ627">
        <f>IF($GO627&gt;=25,INDEX($DI:$DI,$GN627+25),"")</f>
      </c>
      <c r="EK627">
        <f>IF($GO627&gt;=26,INDEX($DI:$DI,$GN627+26),"")</f>
      </c>
      <c r="EL627">
        <f>IF($GO627&gt;=27,INDEX($DI:$DI,$GN627+27),"")</f>
      </c>
      <c r="EM627">
        <f>IF($GO627&gt;=28,INDEX($DI:$DI,$GN627+28),"")</f>
      </c>
      <c r="EN627">
        <f>IF($GO627&gt;=29,INDEX($DI:$DI,$GN627+29),"")</f>
      </c>
      <c r="EO627">
        <f>IF($GO627&gt;=30,INDEX($DI:$DI,$GN627+30),"")</f>
      </c>
      <c r="EP627">
        <f>IF($GO627&gt;=31,INDEX($DI:$DI,$GN627+31),"")</f>
      </c>
      <c r="EQ627">
        <f>IF($GO627&gt;=32,INDEX($DI:$DI,$GN627+32),"")</f>
      </c>
      <c r="ER627">
        <f>IF($GO627&gt;=33,INDEX($DI:$DI,$GN627+33),"")</f>
      </c>
      <c r="ES627">
        <f>IF($GO627&gt;=34,INDEX($DI:$DI,$GN627+34),"")</f>
      </c>
      <c r="ET627">
        <f>IF($GO627&gt;=35,INDEX($DI:$DI,$GN627+35),"")</f>
      </c>
      <c r="EU627">
        <f>IF($GO627&gt;=36,INDEX($DI:$DI,$GN627+36),"")</f>
      </c>
      <c r="EV627">
        <f>IF($GO627&gt;=37,INDEX($DI:$DI,$GN627+37),"")</f>
      </c>
      <c r="EW627">
        <f>IF($GO627&gt;=38,INDEX($DI:$DI,$GN627+38),"")</f>
      </c>
      <c r="EX627">
        <f>IF($GO627&gt;=39,INDEX($DI:$DI,$GN627+39),"")</f>
      </c>
      <c r="EY627">
        <f>IF($GO627&gt;=40,INDEX($DI:$DI,$GN627+40),"")</f>
      </c>
      <c r="EZ627">
        <f>IF($GO627&gt;=1,INDEX($DJ:$DJ,$GN627+1),"")</f>
      </c>
      <c r="FA627">
        <f>IF($GO627&gt;=2,INDEX($DJ:$DJ,$GN627+2),"")</f>
      </c>
      <c r="FB627">
        <f>IF($GO627&gt;=3,INDEX($DJ:$DJ,$GN627+3),"")</f>
      </c>
      <c r="FC627">
        <f>IF($GO627&gt;=4,INDEX($DJ:$DJ,$GN627+4),"")</f>
      </c>
      <c r="FD627">
        <f>IF($GO627&gt;=5,INDEX($DJ:$DJ,$GN627+5),"")</f>
      </c>
      <c r="FE627">
        <f>IF($GO627&gt;=6,INDEX($DJ:$DJ,$GN627+6),"")</f>
      </c>
      <c r="FF627">
        <f>IF($GO627&gt;=7,INDEX($DJ:$DJ,$GN627+7),"")</f>
      </c>
      <c r="FG627">
        <f>IF($GO627&gt;=8,INDEX($DJ:$DJ,$GN627+8),"")</f>
      </c>
      <c r="FH627">
        <f>IF($GO627&gt;=9,INDEX($DJ:$DJ,$GN627+9),"")</f>
      </c>
      <c r="FI627">
        <f>IF($GO627&gt;=10,INDEX($DJ:$DJ,$GN627+10),"")</f>
      </c>
      <c r="FJ627">
        <f>IF($GO627&gt;=11,INDEX($DJ:$DJ,$GN627+11),"")</f>
      </c>
      <c r="FK627">
        <f>IF($GO627&gt;=12,INDEX($DJ:$DJ,$GN627+12),"")</f>
      </c>
      <c r="FL627">
        <f>IF($GO627&gt;=13,INDEX($DJ:$DJ,$GN627+13),"")</f>
      </c>
      <c r="FM627">
        <f>IF($GO627&gt;=14,INDEX($DJ:$DJ,$GN627+14),"")</f>
      </c>
      <c r="FN627">
        <f>IF($GO627&gt;=15,INDEX($DJ:$DJ,$GN627+15),"")</f>
      </c>
      <c r="FO627">
        <f>IF($GO627&gt;=16,INDEX($DJ:$DJ,$GN627+16),"")</f>
      </c>
      <c r="FP627">
        <f>IF($GO627&gt;=17,INDEX($DJ:$DJ,$GN627+17),"")</f>
      </c>
      <c r="FQ627">
        <f>IF($GO627&gt;=18,INDEX($DJ:$DJ,$GN627+18),"")</f>
      </c>
      <c r="FR627">
        <f>IF($GO627&gt;=19,INDEX($DJ:$DJ,$GN627+19),"")</f>
      </c>
      <c r="FS627">
        <f>IF($GO627&gt;=20,INDEX($DJ:$DJ,$GN627+20),"")</f>
      </c>
      <c r="FT627">
        <f>IF($GO627&gt;=21,INDEX($DJ:$DJ,$GN627+21),"")</f>
      </c>
      <c r="FU627">
        <f>IF($GO627&gt;=22,INDEX($DJ:$DJ,$GN627+22),"")</f>
      </c>
      <c r="FV627">
        <f>IF($GO627&gt;=23,INDEX($DJ:$DJ,$GN627+23),"")</f>
      </c>
      <c r="FW627">
        <f>IF($GO627&gt;=24,INDEX($DJ:$DJ,$GN627+24),"")</f>
      </c>
      <c r="FX627">
        <f>IF($GO627&gt;=25,INDEX($DJ:$DJ,$GN627+25),"")</f>
      </c>
      <c r="FY627">
        <f>IF($GO627&gt;=26,INDEX($DJ:$DJ,$GN627+26),"")</f>
      </c>
      <c r="FZ627">
        <f>IF($GO627&gt;=27,INDEX($DJ:$DJ,$GN627+27),"")</f>
      </c>
      <c r="GA627">
        <f>IF($GO627&gt;=28,INDEX($DJ:$DJ,$GN627+28),"")</f>
      </c>
      <c r="GB627">
        <f>IF($GO627&gt;=29,INDEX($DJ:$DJ,$GN627+29),"")</f>
      </c>
      <c r="GC627">
        <f>IF($GO627&gt;=30,INDEX($DJ:$DJ,$GN627+30),"")</f>
      </c>
      <c r="GD627">
        <f>IF($GO627&gt;=31,INDEX($DJ:$DJ,$GN627+31),"")</f>
      </c>
      <c r="GE627">
        <f>IF($GO627&gt;=32,INDEX($DJ:$DJ,$GN627+32),"")</f>
      </c>
      <c r="GF627">
        <f>IF($GO627&gt;=33,INDEX($DJ:$DJ,$GN627+33),"")</f>
      </c>
      <c r="GG627">
        <f>IF($GO627&gt;=34,INDEX($DJ:$DJ,$GN627+34),"")</f>
      </c>
      <c r="GH627">
        <f>IF($GO627&gt;=35,INDEX($DJ:$DJ,$GN627+35),"")</f>
      </c>
      <c r="GI627">
        <f>IF($GO627&gt;=36,INDEX($DJ:$DJ,$GN627+36),"")</f>
      </c>
      <c r="GJ627">
        <f>IF($GO627&gt;=37,INDEX($DJ:$DJ,$GN627+37),"")</f>
      </c>
      <c r="GK627">
        <f>IF($GO627&gt;=38,INDEX($DJ:$DJ,$GN627+38),"")</f>
      </c>
      <c r="GL627">
        <f>IF($GO627&gt;=39,INDEX($DJ:$DJ,$GN627+39),"")</f>
      </c>
      <c r="GM627">
        <f>IF($GO627&gt;=40,INDEX($DJ:$DJ,$GN627+40),"")</f>
      </c>
      <c r="GN627">
        <f>IFERROR(MATCH($DH627,$DI$2:$DI$148,0)+1,0)</f>
      </c>
      <c r="GO627">
        <f>IFERROR(INDEX($DK$2:$DK$148,MATCH($DH627,$DI$2:$DI$148,0)),0)</f>
      </c>
      <c r="GP627">
        <f>IFERROR(MATCH($Y627,$DL$627:$EY$627,0),0)</f>
      </c>
      <c r="GQ627">
        <f>IF($GP627&gt;0,INDEX($EZ$627:$GM$627,$GP627),"")</f>
      </c>
      <c r="GT627">
        <f>IF($JC627&gt;=1,INDEX($GR:$GR,$JB627+1),"")</f>
      </c>
      <c r="GU627">
        <f>IF($JC627&gt;=2,INDEX($GR:$GR,$JB627+2),"")</f>
      </c>
      <c r="GV627">
        <f>IF($JC627&gt;=3,INDEX($GR:$GR,$JB627+3),"")</f>
      </c>
      <c r="GW627">
        <f>IF($JC627&gt;=4,INDEX($GR:$GR,$JB627+4),"")</f>
      </c>
      <c r="GX627">
        <f>IF($JC627&gt;=5,INDEX($GR:$GR,$JB627+5),"")</f>
      </c>
      <c r="GY627">
        <f>IF($JC627&gt;=6,INDEX($GR:$GR,$JB627+6),"")</f>
      </c>
      <c r="GZ627">
        <f>IF($JC627&gt;=7,INDEX($GR:$GR,$JB627+7),"")</f>
      </c>
      <c r="HA627">
        <f>IF($JC627&gt;=8,INDEX($GR:$GR,$JB627+8),"")</f>
      </c>
      <c r="HB627">
        <f>IF($JC627&gt;=9,INDEX($GR:$GR,$JB627+9),"")</f>
      </c>
      <c r="HC627">
        <f>IF($JC627&gt;=10,INDEX($GR:$GR,$JB627+10),"")</f>
      </c>
      <c r="HD627">
        <f>IF($JC627&gt;=11,INDEX($GR:$GR,$JB627+11),"")</f>
      </c>
      <c r="HE627">
        <f>IF($JC627&gt;=12,INDEX($GR:$GR,$JB627+12),"")</f>
      </c>
      <c r="HF627">
        <f>IF($JC627&gt;=13,INDEX($GR:$GR,$JB627+13),"")</f>
      </c>
      <c r="HG627">
        <f>IF($JC627&gt;=14,INDEX($GR:$GR,$JB627+14),"")</f>
      </c>
      <c r="HH627">
        <f>IF($JC627&gt;=15,INDEX($GR:$GR,$JB627+15),"")</f>
      </c>
      <c r="HI627">
        <f>IF($JC627&gt;=16,INDEX($GR:$GR,$JB627+16),"")</f>
      </c>
      <c r="HJ627">
        <f>IF($JC627&gt;=17,INDEX($GR:$GR,$JB627+17),"")</f>
      </c>
      <c r="HK627">
        <f>IF($JC627&gt;=18,INDEX($GR:$GR,$JB627+18),"")</f>
      </c>
      <c r="HL627">
        <f>IF($JC627&gt;=19,INDEX($GR:$GR,$JB627+19),"")</f>
      </c>
      <c r="HM627">
        <f>IF($JC627&gt;=20,INDEX($GR:$GR,$JB627+20),"")</f>
      </c>
      <c r="HN627">
        <f>IF($JC627&gt;=21,INDEX($GR:$GR,$JB627+21),"")</f>
      </c>
      <c r="HO627">
        <f>IF($JC627&gt;=22,INDEX($GR:$GR,$JB627+22),"")</f>
      </c>
      <c r="HP627">
        <f>IF($JC627&gt;=23,INDEX($GR:$GR,$JB627+23),"")</f>
      </c>
      <c r="HQ627">
        <f>IF($JC627&gt;=24,INDEX($GR:$GR,$JB627+24),"")</f>
      </c>
      <c r="HR627">
        <f>IF($JC627&gt;=25,INDEX($GR:$GR,$JB627+25),"")</f>
      </c>
      <c r="HS627">
        <f>IF($JC627&gt;=26,INDEX($GR:$GR,$JB627+26),"")</f>
      </c>
      <c r="HT627">
        <f>IF($JC627&gt;=27,INDEX($GR:$GR,$JB627+27),"")</f>
      </c>
      <c r="HU627">
        <f>IF($JC627&gt;=28,INDEX($GR:$GR,$JB627+28),"")</f>
      </c>
      <c r="HV627">
        <f>IF($JC627&gt;=29,INDEX($GR:$GR,$JB627+29),"")</f>
      </c>
      <c r="HW627">
        <f>IF($JC627&gt;=30,INDEX($GR:$GR,$JB627+30),"")</f>
      </c>
      <c r="HX627">
        <f>IF($JC627&gt;=31,INDEX($GR:$GR,$JB627+31),"")</f>
      </c>
      <c r="HY627">
        <f>IF($JC627&gt;=32,INDEX($GR:$GR,$JB627+32),"")</f>
      </c>
      <c r="HZ627">
        <f>IF($JC627&gt;=33,INDEX($GR:$GR,$JB627+33),"")</f>
      </c>
      <c r="IA627">
        <f>IF($JC627&gt;=34,INDEX($GR:$GR,$JB627+34),"")</f>
      </c>
      <c r="IB627">
        <f>IF($JC627&gt;=35,INDEX($GR:$GR,$JB627+35),"")</f>
      </c>
      <c r="IC627">
        <f>IF($JC627&gt;=36,INDEX($GR:$GR,$JB627+36),"")</f>
      </c>
      <c r="ID627">
        <f>IF($JC627&gt;=37,INDEX($GR:$GR,$JB627+37),"")</f>
      </c>
      <c r="IE627">
        <f>IF($JC627&gt;=38,INDEX($GR:$GR,$JB627+38),"")</f>
      </c>
      <c r="IF627">
        <f>IF($JC627&gt;=39,INDEX($GR:$GR,$JB627+39),"")</f>
      </c>
      <c r="IG627">
        <f>IF($JC627&gt;=40,INDEX($GR:$GR,$JB627+40),"")</f>
      </c>
      <c r="IH627">
        <f>IF($JC627&gt;=41,INDEX($GR:$GR,$JB627+41),"")</f>
      </c>
      <c r="II627">
        <f>IF($JC627&gt;=42,INDEX($GR:$GR,$JB627+42),"")</f>
      </c>
      <c r="IJ627">
        <f>IF($JC627&gt;=43,INDEX($GR:$GR,$JB627+43),"")</f>
      </c>
      <c r="IK627">
        <f>IF($JC627&gt;=44,INDEX($GR:$GR,$JB627+44),"")</f>
      </c>
      <c r="IL627">
        <f>IF($JC627&gt;=45,INDEX($GR:$GR,$JB627+45),"")</f>
      </c>
      <c r="IM627">
        <f>IF($JC627&gt;=46,INDEX($GR:$GR,$JB627+46),"")</f>
      </c>
      <c r="IN627">
        <f>IF($JC627&gt;=47,INDEX($GR:$GR,$JB627+47),"")</f>
      </c>
      <c r="IO627">
        <f>IF($JC627&gt;=48,INDEX($GR:$GR,$JB627+48),"")</f>
      </c>
      <c r="IP627">
        <f>IF($JC627&gt;=49,INDEX($GR:$GR,$JB627+49),"")</f>
      </c>
      <c r="IQ627">
        <f>IF($JC627&gt;=50,INDEX($GR:$GR,$JB627+50),"")</f>
      </c>
      <c r="IR627">
        <f>IF($JC627&gt;=51,INDEX($GR:$GR,$JB627+51),"")</f>
      </c>
      <c r="IS627">
        <f>IF($JC627&gt;=52,INDEX($GR:$GR,$JB627+52),"")</f>
      </c>
      <c r="IT627">
        <f>IF($JC627&gt;=53,INDEX($GR:$GR,$JB627+53),"")</f>
      </c>
      <c r="IU627">
        <f>IF($JC627&gt;=54,INDEX($GR:$GR,$JB627+54),"")</f>
      </c>
      <c r="IV627">
        <f>IF($JC627&gt;=55,INDEX($GR:$GR,$JB627+55),"")</f>
      </c>
      <c r="IW627">
        <f>IF($JC627&gt;=56,INDEX($GR:$GR,$JB627+56),"")</f>
      </c>
      <c r="IX627">
        <f>IF($JC627&gt;=57,INDEX($GR:$GR,$JB627+57),"")</f>
      </c>
      <c r="IY627">
        <f>IF($JC627&gt;=58,INDEX($GR:$GR,$JB627+58),"")</f>
      </c>
      <c r="IZ627">
        <f>IF($JC627&gt;=59,INDEX($GR:$GR,$JB627+59),"")</f>
      </c>
      <c r="JA627">
        <f>IF($JC627&gt;=60,INDEX($GR:$GR,$JB627+60),"")</f>
      </c>
      <c r="JB627">
        <f>IFERROR(MATCH($GQ627,$GR$2:$GR$324,0)+1,0)</f>
      </c>
      <c r="JC627">
        <f>IFERROR(INDEX($GS$2:$GS$324,MATCH($GQ627,$GR$2:$GR$324,0)),0)</f>
      </c>
      <c r="JD627" t="s">
        <v>40</v>
      </c>
      <c r="JE627" t="s">
        <v>40</v>
      </c>
    </row>
    <row r="628" spans="1:265" x14ac:dyDescent="0.25">
      <c r="Q628">
        <f>IF(OR($T628="",$P628=""),"",IFERROR($T628/$P628,0))</f>
      </c>
      <c r="R628">
        <f>IF($T628="","",
SUM($S628,$U628,$Z628,$V628,$X628)*
(1-IF($AA628="",0,VALUE($AA628)/100)))</f>
      </c>
      <c r="S628">
        <f>IF($T628="","",$T628)</f>
      </c>
      <c r="U628">
        <f>IF($T628="","",
IF($N628="","",
IF(ISNUMBER(SEARCH("exempt",LOWER($N628))),0,
$T628*(VALUE(SUBSTITUTE($N628,"%",""))/100))))</f>
      </c>
      <c r="AB628">
        <f>IFERROR(IF(FIND(" - ",$K628)&gt;0,MID($K628,FIND(" - ",$K628)+3,LEN($K628)),""),"")</f>
      </c>
      <c r="AK628" t="s">
        <v>1215</v>
      </c>
      <c r="AP628">
        <f>IFERROR(LEFT($K628,FIND(" - ",$K628)-1),$K628)</f>
      </c>
      <c r="AS628">
        <f>IF($CH628&gt;=1,INDEX($AQ:$AQ,$CG628+1),"")</f>
      </c>
      <c r="AT628">
        <f>IF($CH628&gt;=2,INDEX($AQ:$AQ,$CG628+2),"")</f>
      </c>
      <c r="AU628">
        <f>IF($CH628&gt;=3,INDEX($AQ:$AQ,$CG628+3),"")</f>
      </c>
      <c r="AV628">
        <f>IF($CH628&gt;=4,INDEX($AQ:$AQ,$CG628+4),"")</f>
      </c>
      <c r="AW628">
        <f>IF($CH628&gt;=5,INDEX($AQ:$AQ,$CG628+5),"")</f>
      </c>
      <c r="AX628">
        <f>IF($CH628&gt;=6,INDEX($AQ:$AQ,$CG628+6),"")</f>
      </c>
      <c r="AY628">
        <f>IF($CH628&gt;=7,INDEX($AQ:$AQ,$CG628+7),"")</f>
      </c>
      <c r="AZ628">
        <f>IF($CH628&gt;=8,INDEX($AQ:$AQ,$CG628+8),"")</f>
      </c>
      <c r="BA628">
        <f>IF($CH628&gt;=9,INDEX($AQ:$AQ,$CG628+9),"")</f>
      </c>
      <c r="BB628">
        <f>IF($CH628&gt;=10,INDEX($AQ:$AQ,$CG628+10),"")</f>
      </c>
      <c r="BC628">
        <f>IF($CH628&gt;=11,INDEX($AQ:$AQ,$CG628+11),"")</f>
      </c>
      <c r="BD628">
        <f>IF($CH628&gt;=12,INDEX($AQ:$AQ,$CG628+12),"")</f>
      </c>
      <c r="BE628">
        <f>IF($CH628&gt;=13,INDEX($AQ:$AQ,$CG628+13),"")</f>
      </c>
      <c r="BF628">
        <f>IF($CH628&gt;=14,INDEX($AQ:$AQ,$CG628+14),"")</f>
      </c>
      <c r="BG628">
        <f>IF($CH628&gt;=15,INDEX($AQ:$AQ,$CG628+15),"")</f>
      </c>
      <c r="BH628">
        <f>IF($CH628&gt;=16,INDEX($AQ:$AQ,$CG628+16),"")</f>
      </c>
      <c r="BI628">
        <f>IF($CH628&gt;=17,INDEX($AQ:$AQ,$CG628+17),"")</f>
      </c>
      <c r="BJ628">
        <f>IF($CH628&gt;=18,INDEX($AQ:$AQ,$CG628+18),"")</f>
      </c>
      <c r="BK628">
        <f>IF($CH628&gt;=19,INDEX($AQ:$AQ,$CG628+19),"")</f>
      </c>
      <c r="BL628">
        <f>IF($CH628&gt;=20,INDEX($AQ:$AQ,$CG628+20),"")</f>
      </c>
      <c r="BM628">
        <f>IF($CH628&gt;=21,INDEX($AQ:$AQ,$CG628+21),"")</f>
      </c>
      <c r="BN628">
        <f>IF($CH628&gt;=22,INDEX($AQ:$AQ,$CG628+22),"")</f>
      </c>
      <c r="BO628">
        <f>IF($CH628&gt;=23,INDEX($AQ:$AQ,$CG628+23),"")</f>
      </c>
      <c r="BP628">
        <f>IF($CH628&gt;=24,INDEX($AQ:$AQ,$CG628+24),"")</f>
      </c>
      <c r="BQ628">
        <f>IF($CH628&gt;=25,INDEX($AQ:$AQ,$CG628+25),"")</f>
      </c>
      <c r="BR628">
        <f>IF($CH628&gt;=26,INDEX($AQ:$AQ,$CG628+26),"")</f>
      </c>
      <c r="BS628">
        <f>IF($CH628&gt;=27,INDEX($AQ:$AQ,$CG628+27),"")</f>
      </c>
      <c r="BT628">
        <f>IF($CH628&gt;=28,INDEX($AQ:$AQ,$CG628+28),"")</f>
      </c>
      <c r="BU628">
        <f>IF($CH628&gt;=29,INDEX($AQ:$AQ,$CG628+29),"")</f>
      </c>
      <c r="BV628">
        <f>IF($CH628&gt;=30,INDEX($AQ:$AQ,$CG628+30),"")</f>
      </c>
      <c r="BW628">
        <f>IF($CH628&gt;=31,INDEX($AQ:$AQ,$CG628+31),"")</f>
      </c>
      <c r="BX628">
        <f>IF($CH628&gt;=32,INDEX($AQ:$AQ,$CG628+32),"")</f>
      </c>
      <c r="BY628">
        <f>IF($CH628&gt;=33,INDEX($AQ:$AQ,$CG628+33),"")</f>
      </c>
      <c r="BZ628">
        <f>IF($CH628&gt;=34,INDEX($AQ:$AQ,$CG628+34),"")</f>
      </c>
      <c r="CA628">
        <f>IF($CH628&gt;=35,INDEX($AQ:$AQ,$CG628+35),"")</f>
      </c>
      <c r="CB628">
        <f>IF($CH628&gt;=36,INDEX($AQ:$AQ,$CG628+36),"")</f>
      </c>
      <c r="CC628">
        <f>IF($CH628&gt;=37,INDEX($AQ:$AQ,$CG628+37),"")</f>
      </c>
      <c r="CD628">
        <f>IF($CH628&gt;=38,INDEX($AQ:$AQ,$CG628+38),"")</f>
      </c>
      <c r="CE628">
        <f>IF($CH628&gt;=39,INDEX($AQ:$AQ,$CG628+39),"")</f>
      </c>
      <c r="CF628">
        <f>IF($CH628&gt;=40,INDEX($AQ:$AQ,$CG628+40),"")</f>
      </c>
      <c r="CG628">
        <f>IFERROR(MATCH($AP628,$AQ$2:$AQ$134,0)+1,0)</f>
      </c>
      <c r="CH628">
        <f>IFERROR(INDEX($AR$2:$AR$134,MATCH($AP628,$AQ$2:$AQ$134,0)),0)</f>
      </c>
      <c r="CI628">
        <f>IFERROR(LEFT($L628,FIND(" - ",$L628)-1),$L628)</f>
      </c>
      <c r="CL628">
        <f>IF($DG628&gt;=1,INDEX($CJ:$CJ,$DF628+1),"")</f>
      </c>
      <c r="CM628">
        <f>IF($DG628&gt;=2,INDEX($CJ:$CJ,$DF628+2),"")</f>
      </c>
      <c r="CN628">
        <f>IF($DG628&gt;=3,INDEX($CJ:$CJ,$DF628+3),"")</f>
      </c>
      <c r="CO628">
        <f>IF($DG628&gt;=4,INDEX($CJ:$CJ,$DF628+4),"")</f>
      </c>
      <c r="CP628">
        <f>IF($DG628&gt;=5,INDEX($CJ:$CJ,$DF628+5),"")</f>
      </c>
      <c r="CQ628">
        <f>IF($DG628&gt;=6,INDEX($CJ:$CJ,$DF628+6),"")</f>
      </c>
      <c r="CR628">
        <f>IF($DG628&gt;=7,INDEX($CJ:$CJ,$DF628+7),"")</f>
      </c>
      <c r="CS628">
        <f>IF($DG628&gt;=8,INDEX($CJ:$CJ,$DF628+8),"")</f>
      </c>
      <c r="CT628">
        <f>IF($DG628&gt;=9,INDEX($CJ:$CJ,$DF628+9),"")</f>
      </c>
      <c r="CU628">
        <f>IF($DG628&gt;=10,INDEX($CJ:$CJ,$DF628+10),"")</f>
      </c>
      <c r="CV628">
        <f>IF($DG628&gt;=11,INDEX($CJ:$CJ,$DF628+11),"")</f>
      </c>
      <c r="CW628">
        <f>IF($DG628&gt;=12,INDEX($CJ:$CJ,$DF628+12),"")</f>
      </c>
      <c r="CX628">
        <f>IF($DG628&gt;=13,INDEX($CJ:$CJ,$DF628+13),"")</f>
      </c>
      <c r="CY628">
        <f>IF($DG628&gt;=14,INDEX($CJ:$CJ,$DF628+14),"")</f>
      </c>
      <c r="CZ628">
        <f>IF($DG628&gt;=15,INDEX($CJ:$CJ,$DF628+15),"")</f>
      </c>
      <c r="DA628">
        <f>IF($DG628&gt;=16,INDEX($CJ:$CJ,$DF628+16),"")</f>
      </c>
      <c r="DB628">
        <f>IF($DG628&gt;=17,INDEX($CJ:$CJ,$DF628+17),"")</f>
      </c>
      <c r="DC628">
        <f>IF($DG628&gt;=18,INDEX($CJ:$CJ,$DF628+18),"")</f>
      </c>
      <c r="DD628">
        <f>IF($DG628&gt;=19,INDEX($CJ:$CJ,$DF628+19),"")</f>
      </c>
      <c r="DE628">
        <f>IF($DG628&gt;=20,INDEX($CJ:$CJ,$DF628+20),"")</f>
      </c>
      <c r="DF628">
        <f>IFERROR(MATCH($CI628,$CJ$2:$CJ$263,0)+1,0)</f>
      </c>
      <c r="DG628">
        <f>IFERROR(INDEX($CK$2:$CK$263,MATCH($CI628,$CJ$2:$CJ$263,0)),0)</f>
      </c>
      <c r="DH628">
        <f>IFERROR(INDEX($AO:$AO,MATCH($N628,$AN:$AN,0))&amp;"","")</f>
      </c>
      <c r="DL628">
        <f>IF($GO628&gt;=1,INDEX($DI:$DI,$GN628+1),"")</f>
      </c>
      <c r="DM628">
        <f>IF($GO628&gt;=2,INDEX($DI:$DI,$GN628+2),"")</f>
      </c>
      <c r="DN628">
        <f>IF($GO628&gt;=3,INDEX($DI:$DI,$GN628+3),"")</f>
      </c>
      <c r="DO628">
        <f>IF($GO628&gt;=4,INDEX($DI:$DI,$GN628+4),"")</f>
      </c>
      <c r="DP628">
        <f>IF($GO628&gt;=5,INDEX($DI:$DI,$GN628+5),"")</f>
      </c>
      <c r="DQ628">
        <f>IF($GO628&gt;=6,INDEX($DI:$DI,$GN628+6),"")</f>
      </c>
      <c r="DR628">
        <f>IF($GO628&gt;=7,INDEX($DI:$DI,$GN628+7),"")</f>
      </c>
      <c r="DS628">
        <f>IF($GO628&gt;=8,INDEX($DI:$DI,$GN628+8),"")</f>
      </c>
      <c r="DT628">
        <f>IF($GO628&gt;=9,INDEX($DI:$DI,$GN628+9),"")</f>
      </c>
      <c r="DU628">
        <f>IF($GO628&gt;=10,INDEX($DI:$DI,$GN628+10),"")</f>
      </c>
      <c r="DV628">
        <f>IF($GO628&gt;=11,INDEX($DI:$DI,$GN628+11),"")</f>
      </c>
      <c r="DW628">
        <f>IF($GO628&gt;=12,INDEX($DI:$DI,$GN628+12),"")</f>
      </c>
      <c r="DX628">
        <f>IF($GO628&gt;=13,INDEX($DI:$DI,$GN628+13),"")</f>
      </c>
      <c r="DY628">
        <f>IF($GO628&gt;=14,INDEX($DI:$DI,$GN628+14),"")</f>
      </c>
      <c r="DZ628">
        <f>IF($GO628&gt;=15,INDEX($DI:$DI,$GN628+15),"")</f>
      </c>
      <c r="EA628">
        <f>IF($GO628&gt;=16,INDEX($DI:$DI,$GN628+16),"")</f>
      </c>
      <c r="EB628">
        <f>IF($GO628&gt;=17,INDEX($DI:$DI,$GN628+17),"")</f>
      </c>
      <c r="EC628">
        <f>IF($GO628&gt;=18,INDEX($DI:$DI,$GN628+18),"")</f>
      </c>
      <c r="ED628">
        <f>IF($GO628&gt;=19,INDEX($DI:$DI,$GN628+19),"")</f>
      </c>
      <c r="EE628">
        <f>IF($GO628&gt;=20,INDEX($DI:$DI,$GN628+20),"")</f>
      </c>
      <c r="EF628">
        <f>IF($GO628&gt;=21,INDEX($DI:$DI,$GN628+21),"")</f>
      </c>
      <c r="EG628">
        <f>IF($GO628&gt;=22,INDEX($DI:$DI,$GN628+22),"")</f>
      </c>
      <c r="EH628">
        <f>IF($GO628&gt;=23,INDEX($DI:$DI,$GN628+23),"")</f>
      </c>
      <c r="EI628">
        <f>IF($GO628&gt;=24,INDEX($DI:$DI,$GN628+24),"")</f>
      </c>
      <c r="EJ628">
        <f>IF($GO628&gt;=25,INDEX($DI:$DI,$GN628+25),"")</f>
      </c>
      <c r="EK628">
        <f>IF($GO628&gt;=26,INDEX($DI:$DI,$GN628+26),"")</f>
      </c>
      <c r="EL628">
        <f>IF($GO628&gt;=27,INDEX($DI:$DI,$GN628+27),"")</f>
      </c>
      <c r="EM628">
        <f>IF($GO628&gt;=28,INDEX($DI:$DI,$GN628+28),"")</f>
      </c>
      <c r="EN628">
        <f>IF($GO628&gt;=29,INDEX($DI:$DI,$GN628+29),"")</f>
      </c>
      <c r="EO628">
        <f>IF($GO628&gt;=30,INDEX($DI:$DI,$GN628+30),"")</f>
      </c>
      <c r="EP628">
        <f>IF($GO628&gt;=31,INDEX($DI:$DI,$GN628+31),"")</f>
      </c>
      <c r="EQ628">
        <f>IF($GO628&gt;=32,INDEX($DI:$DI,$GN628+32),"")</f>
      </c>
      <c r="ER628">
        <f>IF($GO628&gt;=33,INDEX($DI:$DI,$GN628+33),"")</f>
      </c>
      <c r="ES628">
        <f>IF($GO628&gt;=34,INDEX($DI:$DI,$GN628+34),"")</f>
      </c>
      <c r="ET628">
        <f>IF($GO628&gt;=35,INDEX($DI:$DI,$GN628+35),"")</f>
      </c>
      <c r="EU628">
        <f>IF($GO628&gt;=36,INDEX($DI:$DI,$GN628+36),"")</f>
      </c>
      <c r="EV628">
        <f>IF($GO628&gt;=37,INDEX($DI:$DI,$GN628+37),"")</f>
      </c>
      <c r="EW628">
        <f>IF($GO628&gt;=38,INDEX($DI:$DI,$GN628+38),"")</f>
      </c>
      <c r="EX628">
        <f>IF($GO628&gt;=39,INDEX($DI:$DI,$GN628+39),"")</f>
      </c>
      <c r="EY628">
        <f>IF($GO628&gt;=40,INDEX($DI:$DI,$GN628+40),"")</f>
      </c>
      <c r="EZ628">
        <f>IF($GO628&gt;=1,INDEX($DJ:$DJ,$GN628+1),"")</f>
      </c>
      <c r="FA628">
        <f>IF($GO628&gt;=2,INDEX($DJ:$DJ,$GN628+2),"")</f>
      </c>
      <c r="FB628">
        <f>IF($GO628&gt;=3,INDEX($DJ:$DJ,$GN628+3),"")</f>
      </c>
      <c r="FC628">
        <f>IF($GO628&gt;=4,INDEX($DJ:$DJ,$GN628+4),"")</f>
      </c>
      <c r="FD628">
        <f>IF($GO628&gt;=5,INDEX($DJ:$DJ,$GN628+5),"")</f>
      </c>
      <c r="FE628">
        <f>IF($GO628&gt;=6,INDEX($DJ:$DJ,$GN628+6),"")</f>
      </c>
      <c r="FF628">
        <f>IF($GO628&gt;=7,INDEX($DJ:$DJ,$GN628+7),"")</f>
      </c>
      <c r="FG628">
        <f>IF($GO628&gt;=8,INDEX($DJ:$DJ,$GN628+8),"")</f>
      </c>
      <c r="FH628">
        <f>IF($GO628&gt;=9,INDEX($DJ:$DJ,$GN628+9),"")</f>
      </c>
      <c r="FI628">
        <f>IF($GO628&gt;=10,INDEX($DJ:$DJ,$GN628+10),"")</f>
      </c>
      <c r="FJ628">
        <f>IF($GO628&gt;=11,INDEX($DJ:$DJ,$GN628+11),"")</f>
      </c>
      <c r="FK628">
        <f>IF($GO628&gt;=12,INDEX($DJ:$DJ,$GN628+12),"")</f>
      </c>
      <c r="FL628">
        <f>IF($GO628&gt;=13,INDEX($DJ:$DJ,$GN628+13),"")</f>
      </c>
      <c r="FM628">
        <f>IF($GO628&gt;=14,INDEX($DJ:$DJ,$GN628+14),"")</f>
      </c>
      <c r="FN628">
        <f>IF($GO628&gt;=15,INDEX($DJ:$DJ,$GN628+15),"")</f>
      </c>
      <c r="FO628">
        <f>IF($GO628&gt;=16,INDEX($DJ:$DJ,$GN628+16),"")</f>
      </c>
      <c r="FP628">
        <f>IF($GO628&gt;=17,INDEX($DJ:$DJ,$GN628+17),"")</f>
      </c>
      <c r="FQ628">
        <f>IF($GO628&gt;=18,INDEX($DJ:$DJ,$GN628+18),"")</f>
      </c>
      <c r="FR628">
        <f>IF($GO628&gt;=19,INDEX($DJ:$DJ,$GN628+19),"")</f>
      </c>
      <c r="FS628">
        <f>IF($GO628&gt;=20,INDEX($DJ:$DJ,$GN628+20),"")</f>
      </c>
      <c r="FT628">
        <f>IF($GO628&gt;=21,INDEX($DJ:$DJ,$GN628+21),"")</f>
      </c>
      <c r="FU628">
        <f>IF($GO628&gt;=22,INDEX($DJ:$DJ,$GN628+22),"")</f>
      </c>
      <c r="FV628">
        <f>IF($GO628&gt;=23,INDEX($DJ:$DJ,$GN628+23),"")</f>
      </c>
      <c r="FW628">
        <f>IF($GO628&gt;=24,INDEX($DJ:$DJ,$GN628+24),"")</f>
      </c>
      <c r="FX628">
        <f>IF($GO628&gt;=25,INDEX($DJ:$DJ,$GN628+25),"")</f>
      </c>
      <c r="FY628">
        <f>IF($GO628&gt;=26,INDEX($DJ:$DJ,$GN628+26),"")</f>
      </c>
      <c r="FZ628">
        <f>IF($GO628&gt;=27,INDEX($DJ:$DJ,$GN628+27),"")</f>
      </c>
      <c r="GA628">
        <f>IF($GO628&gt;=28,INDEX($DJ:$DJ,$GN628+28),"")</f>
      </c>
      <c r="GB628">
        <f>IF($GO628&gt;=29,INDEX($DJ:$DJ,$GN628+29),"")</f>
      </c>
      <c r="GC628">
        <f>IF($GO628&gt;=30,INDEX($DJ:$DJ,$GN628+30),"")</f>
      </c>
      <c r="GD628">
        <f>IF($GO628&gt;=31,INDEX($DJ:$DJ,$GN628+31),"")</f>
      </c>
      <c r="GE628">
        <f>IF($GO628&gt;=32,INDEX($DJ:$DJ,$GN628+32),"")</f>
      </c>
      <c r="GF628">
        <f>IF($GO628&gt;=33,INDEX($DJ:$DJ,$GN628+33),"")</f>
      </c>
      <c r="GG628">
        <f>IF($GO628&gt;=34,INDEX($DJ:$DJ,$GN628+34),"")</f>
      </c>
      <c r="GH628">
        <f>IF($GO628&gt;=35,INDEX($DJ:$DJ,$GN628+35),"")</f>
      </c>
      <c r="GI628">
        <f>IF($GO628&gt;=36,INDEX($DJ:$DJ,$GN628+36),"")</f>
      </c>
      <c r="GJ628">
        <f>IF($GO628&gt;=37,INDEX($DJ:$DJ,$GN628+37),"")</f>
      </c>
      <c r="GK628">
        <f>IF($GO628&gt;=38,INDEX($DJ:$DJ,$GN628+38),"")</f>
      </c>
      <c r="GL628">
        <f>IF($GO628&gt;=39,INDEX($DJ:$DJ,$GN628+39),"")</f>
      </c>
      <c r="GM628">
        <f>IF($GO628&gt;=40,INDEX($DJ:$DJ,$GN628+40),"")</f>
      </c>
      <c r="GN628">
        <f>IFERROR(MATCH($DH628,$DI$2:$DI$148,0)+1,0)</f>
      </c>
      <c r="GO628">
        <f>IFERROR(INDEX($DK$2:$DK$148,MATCH($DH628,$DI$2:$DI$148,0)),0)</f>
      </c>
      <c r="GP628">
        <f>IFERROR(MATCH($Y628,$DL$628:$EY$628,0),0)</f>
      </c>
      <c r="GQ628">
        <f>IF($GP628&gt;0,INDEX($EZ$628:$GM$628,$GP628),"")</f>
      </c>
      <c r="GT628">
        <f>IF($JC628&gt;=1,INDEX($GR:$GR,$JB628+1),"")</f>
      </c>
      <c r="GU628">
        <f>IF($JC628&gt;=2,INDEX($GR:$GR,$JB628+2),"")</f>
      </c>
      <c r="GV628">
        <f>IF($JC628&gt;=3,INDEX($GR:$GR,$JB628+3),"")</f>
      </c>
      <c r="GW628">
        <f>IF($JC628&gt;=4,INDEX($GR:$GR,$JB628+4),"")</f>
      </c>
      <c r="GX628">
        <f>IF($JC628&gt;=5,INDEX($GR:$GR,$JB628+5),"")</f>
      </c>
      <c r="GY628">
        <f>IF($JC628&gt;=6,INDEX($GR:$GR,$JB628+6),"")</f>
      </c>
      <c r="GZ628">
        <f>IF($JC628&gt;=7,INDEX($GR:$GR,$JB628+7),"")</f>
      </c>
      <c r="HA628">
        <f>IF($JC628&gt;=8,INDEX($GR:$GR,$JB628+8),"")</f>
      </c>
      <c r="HB628">
        <f>IF($JC628&gt;=9,INDEX($GR:$GR,$JB628+9),"")</f>
      </c>
      <c r="HC628">
        <f>IF($JC628&gt;=10,INDEX($GR:$GR,$JB628+10),"")</f>
      </c>
      <c r="HD628">
        <f>IF($JC628&gt;=11,INDEX($GR:$GR,$JB628+11),"")</f>
      </c>
      <c r="HE628">
        <f>IF($JC628&gt;=12,INDEX($GR:$GR,$JB628+12),"")</f>
      </c>
      <c r="HF628">
        <f>IF($JC628&gt;=13,INDEX($GR:$GR,$JB628+13),"")</f>
      </c>
      <c r="HG628">
        <f>IF($JC628&gt;=14,INDEX($GR:$GR,$JB628+14),"")</f>
      </c>
      <c r="HH628">
        <f>IF($JC628&gt;=15,INDEX($GR:$GR,$JB628+15),"")</f>
      </c>
      <c r="HI628">
        <f>IF($JC628&gt;=16,INDEX($GR:$GR,$JB628+16),"")</f>
      </c>
      <c r="HJ628">
        <f>IF($JC628&gt;=17,INDEX($GR:$GR,$JB628+17),"")</f>
      </c>
      <c r="HK628">
        <f>IF($JC628&gt;=18,INDEX($GR:$GR,$JB628+18),"")</f>
      </c>
      <c r="HL628">
        <f>IF($JC628&gt;=19,INDEX($GR:$GR,$JB628+19),"")</f>
      </c>
      <c r="HM628">
        <f>IF($JC628&gt;=20,INDEX($GR:$GR,$JB628+20),"")</f>
      </c>
      <c r="HN628">
        <f>IF($JC628&gt;=21,INDEX($GR:$GR,$JB628+21),"")</f>
      </c>
      <c r="HO628">
        <f>IF($JC628&gt;=22,INDEX($GR:$GR,$JB628+22),"")</f>
      </c>
      <c r="HP628">
        <f>IF($JC628&gt;=23,INDEX($GR:$GR,$JB628+23),"")</f>
      </c>
      <c r="HQ628">
        <f>IF($JC628&gt;=24,INDEX($GR:$GR,$JB628+24),"")</f>
      </c>
      <c r="HR628">
        <f>IF($JC628&gt;=25,INDEX($GR:$GR,$JB628+25),"")</f>
      </c>
      <c r="HS628">
        <f>IF($JC628&gt;=26,INDEX($GR:$GR,$JB628+26),"")</f>
      </c>
      <c r="HT628">
        <f>IF($JC628&gt;=27,INDEX($GR:$GR,$JB628+27),"")</f>
      </c>
      <c r="HU628">
        <f>IF($JC628&gt;=28,INDEX($GR:$GR,$JB628+28),"")</f>
      </c>
      <c r="HV628">
        <f>IF($JC628&gt;=29,INDEX($GR:$GR,$JB628+29),"")</f>
      </c>
      <c r="HW628">
        <f>IF($JC628&gt;=30,INDEX($GR:$GR,$JB628+30),"")</f>
      </c>
      <c r="HX628">
        <f>IF($JC628&gt;=31,INDEX($GR:$GR,$JB628+31),"")</f>
      </c>
      <c r="HY628">
        <f>IF($JC628&gt;=32,INDEX($GR:$GR,$JB628+32),"")</f>
      </c>
      <c r="HZ628">
        <f>IF($JC628&gt;=33,INDEX($GR:$GR,$JB628+33),"")</f>
      </c>
      <c r="IA628">
        <f>IF($JC628&gt;=34,INDEX($GR:$GR,$JB628+34),"")</f>
      </c>
      <c r="IB628">
        <f>IF($JC628&gt;=35,INDEX($GR:$GR,$JB628+35),"")</f>
      </c>
      <c r="IC628">
        <f>IF($JC628&gt;=36,INDEX($GR:$GR,$JB628+36),"")</f>
      </c>
      <c r="ID628">
        <f>IF($JC628&gt;=37,INDEX($GR:$GR,$JB628+37),"")</f>
      </c>
      <c r="IE628">
        <f>IF($JC628&gt;=38,INDEX($GR:$GR,$JB628+38),"")</f>
      </c>
      <c r="IF628">
        <f>IF($JC628&gt;=39,INDEX($GR:$GR,$JB628+39),"")</f>
      </c>
      <c r="IG628">
        <f>IF($JC628&gt;=40,INDEX($GR:$GR,$JB628+40),"")</f>
      </c>
      <c r="IH628">
        <f>IF($JC628&gt;=41,INDEX($GR:$GR,$JB628+41),"")</f>
      </c>
      <c r="II628">
        <f>IF($JC628&gt;=42,INDEX($GR:$GR,$JB628+42),"")</f>
      </c>
      <c r="IJ628">
        <f>IF($JC628&gt;=43,INDEX($GR:$GR,$JB628+43),"")</f>
      </c>
      <c r="IK628">
        <f>IF($JC628&gt;=44,INDEX($GR:$GR,$JB628+44),"")</f>
      </c>
      <c r="IL628">
        <f>IF($JC628&gt;=45,INDEX($GR:$GR,$JB628+45),"")</f>
      </c>
      <c r="IM628">
        <f>IF($JC628&gt;=46,INDEX($GR:$GR,$JB628+46),"")</f>
      </c>
      <c r="IN628">
        <f>IF($JC628&gt;=47,INDEX($GR:$GR,$JB628+47),"")</f>
      </c>
      <c r="IO628">
        <f>IF($JC628&gt;=48,INDEX($GR:$GR,$JB628+48),"")</f>
      </c>
      <c r="IP628">
        <f>IF($JC628&gt;=49,INDEX($GR:$GR,$JB628+49),"")</f>
      </c>
      <c r="IQ628">
        <f>IF($JC628&gt;=50,INDEX($GR:$GR,$JB628+50),"")</f>
      </c>
      <c r="IR628">
        <f>IF($JC628&gt;=51,INDEX($GR:$GR,$JB628+51),"")</f>
      </c>
      <c r="IS628">
        <f>IF($JC628&gt;=52,INDEX($GR:$GR,$JB628+52),"")</f>
      </c>
      <c r="IT628">
        <f>IF($JC628&gt;=53,INDEX($GR:$GR,$JB628+53),"")</f>
      </c>
      <c r="IU628">
        <f>IF($JC628&gt;=54,INDEX($GR:$GR,$JB628+54),"")</f>
      </c>
      <c r="IV628">
        <f>IF($JC628&gt;=55,INDEX($GR:$GR,$JB628+55),"")</f>
      </c>
      <c r="IW628">
        <f>IF($JC628&gt;=56,INDEX($GR:$GR,$JB628+56),"")</f>
      </c>
      <c r="IX628">
        <f>IF($JC628&gt;=57,INDEX($GR:$GR,$JB628+57),"")</f>
      </c>
      <c r="IY628">
        <f>IF($JC628&gt;=58,INDEX($GR:$GR,$JB628+58),"")</f>
      </c>
      <c r="IZ628">
        <f>IF($JC628&gt;=59,INDEX($GR:$GR,$JB628+59),"")</f>
      </c>
      <c r="JA628">
        <f>IF($JC628&gt;=60,INDEX($GR:$GR,$JB628+60),"")</f>
      </c>
      <c r="JB628">
        <f>IFERROR(MATCH($GQ628,$GR$2:$GR$324,0)+1,0)</f>
      </c>
      <c r="JC628">
        <f>IFERROR(INDEX($GS$2:$GS$324,MATCH($GQ628,$GR$2:$GR$324,0)),0)</f>
      </c>
      <c r="JD628" t="s">
        <v>40</v>
      </c>
      <c r="JE628" t="s">
        <v>40</v>
      </c>
    </row>
    <row r="629" spans="1:265" x14ac:dyDescent="0.25">
      <c r="Q629">
        <f>IF(OR($T629="",$P629=""),"",IFERROR($T629/$P629,0))</f>
      </c>
      <c r="R629">
        <f>IF($T629="","",
SUM($S629,$U629,$Z629,$V629,$X629)*
(1-IF($AA629="",0,VALUE($AA629)/100)))</f>
      </c>
      <c r="S629">
        <f>IF($T629="","",$T629)</f>
      </c>
      <c r="U629">
        <f>IF($T629="","",
IF($N629="","",
IF(ISNUMBER(SEARCH("exempt",LOWER($N629))),0,
$T629*(VALUE(SUBSTITUTE($N629,"%",""))/100))))</f>
      </c>
      <c r="AB629">
        <f>IFERROR(IF(FIND(" - ",$K629)&gt;0,MID($K629,FIND(" - ",$K629)+3,LEN($K629)),""),"")</f>
      </c>
      <c r="AK629" t="s">
        <v>1216</v>
      </c>
      <c r="AP629">
        <f>IFERROR(LEFT($K629,FIND(" - ",$K629)-1),$K629)</f>
      </c>
      <c r="AS629">
        <f>IF($CH629&gt;=1,INDEX($AQ:$AQ,$CG629+1),"")</f>
      </c>
      <c r="AT629">
        <f>IF($CH629&gt;=2,INDEX($AQ:$AQ,$CG629+2),"")</f>
      </c>
      <c r="AU629">
        <f>IF($CH629&gt;=3,INDEX($AQ:$AQ,$CG629+3),"")</f>
      </c>
      <c r="AV629">
        <f>IF($CH629&gt;=4,INDEX($AQ:$AQ,$CG629+4),"")</f>
      </c>
      <c r="AW629">
        <f>IF($CH629&gt;=5,INDEX($AQ:$AQ,$CG629+5),"")</f>
      </c>
      <c r="AX629">
        <f>IF($CH629&gt;=6,INDEX($AQ:$AQ,$CG629+6),"")</f>
      </c>
      <c r="AY629">
        <f>IF($CH629&gt;=7,INDEX($AQ:$AQ,$CG629+7),"")</f>
      </c>
      <c r="AZ629">
        <f>IF($CH629&gt;=8,INDEX($AQ:$AQ,$CG629+8),"")</f>
      </c>
      <c r="BA629">
        <f>IF($CH629&gt;=9,INDEX($AQ:$AQ,$CG629+9),"")</f>
      </c>
      <c r="BB629">
        <f>IF($CH629&gt;=10,INDEX($AQ:$AQ,$CG629+10),"")</f>
      </c>
      <c r="BC629">
        <f>IF($CH629&gt;=11,INDEX($AQ:$AQ,$CG629+11),"")</f>
      </c>
      <c r="BD629">
        <f>IF($CH629&gt;=12,INDEX($AQ:$AQ,$CG629+12),"")</f>
      </c>
      <c r="BE629">
        <f>IF($CH629&gt;=13,INDEX($AQ:$AQ,$CG629+13),"")</f>
      </c>
      <c r="BF629">
        <f>IF($CH629&gt;=14,INDEX($AQ:$AQ,$CG629+14),"")</f>
      </c>
      <c r="BG629">
        <f>IF($CH629&gt;=15,INDEX($AQ:$AQ,$CG629+15),"")</f>
      </c>
      <c r="BH629">
        <f>IF($CH629&gt;=16,INDEX($AQ:$AQ,$CG629+16),"")</f>
      </c>
      <c r="BI629">
        <f>IF($CH629&gt;=17,INDEX($AQ:$AQ,$CG629+17),"")</f>
      </c>
      <c r="BJ629">
        <f>IF($CH629&gt;=18,INDEX($AQ:$AQ,$CG629+18),"")</f>
      </c>
      <c r="BK629">
        <f>IF($CH629&gt;=19,INDEX($AQ:$AQ,$CG629+19),"")</f>
      </c>
      <c r="BL629">
        <f>IF($CH629&gt;=20,INDEX($AQ:$AQ,$CG629+20),"")</f>
      </c>
      <c r="BM629">
        <f>IF($CH629&gt;=21,INDEX($AQ:$AQ,$CG629+21),"")</f>
      </c>
      <c r="BN629">
        <f>IF($CH629&gt;=22,INDEX($AQ:$AQ,$CG629+22),"")</f>
      </c>
      <c r="BO629">
        <f>IF($CH629&gt;=23,INDEX($AQ:$AQ,$CG629+23),"")</f>
      </c>
      <c r="BP629">
        <f>IF($CH629&gt;=24,INDEX($AQ:$AQ,$CG629+24),"")</f>
      </c>
      <c r="BQ629">
        <f>IF($CH629&gt;=25,INDEX($AQ:$AQ,$CG629+25),"")</f>
      </c>
      <c r="BR629">
        <f>IF($CH629&gt;=26,INDEX($AQ:$AQ,$CG629+26),"")</f>
      </c>
      <c r="BS629">
        <f>IF($CH629&gt;=27,INDEX($AQ:$AQ,$CG629+27),"")</f>
      </c>
      <c r="BT629">
        <f>IF($CH629&gt;=28,INDEX($AQ:$AQ,$CG629+28),"")</f>
      </c>
      <c r="BU629">
        <f>IF($CH629&gt;=29,INDEX($AQ:$AQ,$CG629+29),"")</f>
      </c>
      <c r="BV629">
        <f>IF($CH629&gt;=30,INDEX($AQ:$AQ,$CG629+30),"")</f>
      </c>
      <c r="BW629">
        <f>IF($CH629&gt;=31,INDEX($AQ:$AQ,$CG629+31),"")</f>
      </c>
      <c r="BX629">
        <f>IF($CH629&gt;=32,INDEX($AQ:$AQ,$CG629+32),"")</f>
      </c>
      <c r="BY629">
        <f>IF($CH629&gt;=33,INDEX($AQ:$AQ,$CG629+33),"")</f>
      </c>
      <c r="BZ629">
        <f>IF($CH629&gt;=34,INDEX($AQ:$AQ,$CG629+34),"")</f>
      </c>
      <c r="CA629">
        <f>IF($CH629&gt;=35,INDEX($AQ:$AQ,$CG629+35),"")</f>
      </c>
      <c r="CB629">
        <f>IF($CH629&gt;=36,INDEX($AQ:$AQ,$CG629+36),"")</f>
      </c>
      <c r="CC629">
        <f>IF($CH629&gt;=37,INDEX($AQ:$AQ,$CG629+37),"")</f>
      </c>
      <c r="CD629">
        <f>IF($CH629&gt;=38,INDEX($AQ:$AQ,$CG629+38),"")</f>
      </c>
      <c r="CE629">
        <f>IF($CH629&gt;=39,INDEX($AQ:$AQ,$CG629+39),"")</f>
      </c>
      <c r="CF629">
        <f>IF($CH629&gt;=40,INDEX($AQ:$AQ,$CG629+40),"")</f>
      </c>
      <c r="CG629">
        <f>IFERROR(MATCH($AP629,$AQ$2:$AQ$134,0)+1,0)</f>
      </c>
      <c r="CH629">
        <f>IFERROR(INDEX($AR$2:$AR$134,MATCH($AP629,$AQ$2:$AQ$134,0)),0)</f>
      </c>
      <c r="CI629">
        <f>IFERROR(LEFT($L629,FIND(" - ",$L629)-1),$L629)</f>
      </c>
      <c r="CL629">
        <f>IF($DG629&gt;=1,INDEX($CJ:$CJ,$DF629+1),"")</f>
      </c>
      <c r="CM629">
        <f>IF($DG629&gt;=2,INDEX($CJ:$CJ,$DF629+2),"")</f>
      </c>
      <c r="CN629">
        <f>IF($DG629&gt;=3,INDEX($CJ:$CJ,$DF629+3),"")</f>
      </c>
      <c r="CO629">
        <f>IF($DG629&gt;=4,INDEX($CJ:$CJ,$DF629+4),"")</f>
      </c>
      <c r="CP629">
        <f>IF($DG629&gt;=5,INDEX($CJ:$CJ,$DF629+5),"")</f>
      </c>
      <c r="CQ629">
        <f>IF($DG629&gt;=6,INDEX($CJ:$CJ,$DF629+6),"")</f>
      </c>
      <c r="CR629">
        <f>IF($DG629&gt;=7,INDEX($CJ:$CJ,$DF629+7),"")</f>
      </c>
      <c r="CS629">
        <f>IF($DG629&gt;=8,INDEX($CJ:$CJ,$DF629+8),"")</f>
      </c>
      <c r="CT629">
        <f>IF($DG629&gt;=9,INDEX($CJ:$CJ,$DF629+9),"")</f>
      </c>
      <c r="CU629">
        <f>IF($DG629&gt;=10,INDEX($CJ:$CJ,$DF629+10),"")</f>
      </c>
      <c r="CV629">
        <f>IF($DG629&gt;=11,INDEX($CJ:$CJ,$DF629+11),"")</f>
      </c>
      <c r="CW629">
        <f>IF($DG629&gt;=12,INDEX($CJ:$CJ,$DF629+12),"")</f>
      </c>
      <c r="CX629">
        <f>IF($DG629&gt;=13,INDEX($CJ:$CJ,$DF629+13),"")</f>
      </c>
      <c r="CY629">
        <f>IF($DG629&gt;=14,INDEX($CJ:$CJ,$DF629+14),"")</f>
      </c>
      <c r="CZ629">
        <f>IF($DG629&gt;=15,INDEX($CJ:$CJ,$DF629+15),"")</f>
      </c>
      <c r="DA629">
        <f>IF($DG629&gt;=16,INDEX($CJ:$CJ,$DF629+16),"")</f>
      </c>
      <c r="DB629">
        <f>IF($DG629&gt;=17,INDEX($CJ:$CJ,$DF629+17),"")</f>
      </c>
      <c r="DC629">
        <f>IF($DG629&gt;=18,INDEX($CJ:$CJ,$DF629+18),"")</f>
      </c>
      <c r="DD629">
        <f>IF($DG629&gt;=19,INDEX($CJ:$CJ,$DF629+19),"")</f>
      </c>
      <c r="DE629">
        <f>IF($DG629&gt;=20,INDEX($CJ:$CJ,$DF629+20),"")</f>
      </c>
      <c r="DF629">
        <f>IFERROR(MATCH($CI629,$CJ$2:$CJ$263,0)+1,0)</f>
      </c>
      <c r="DG629">
        <f>IFERROR(INDEX($CK$2:$CK$263,MATCH($CI629,$CJ$2:$CJ$263,0)),0)</f>
      </c>
      <c r="DH629">
        <f>IFERROR(INDEX($AO:$AO,MATCH($N629,$AN:$AN,0))&amp;"","")</f>
      </c>
      <c r="DL629">
        <f>IF($GO629&gt;=1,INDEX($DI:$DI,$GN629+1),"")</f>
      </c>
      <c r="DM629">
        <f>IF($GO629&gt;=2,INDEX($DI:$DI,$GN629+2),"")</f>
      </c>
      <c r="DN629">
        <f>IF($GO629&gt;=3,INDEX($DI:$DI,$GN629+3),"")</f>
      </c>
      <c r="DO629">
        <f>IF($GO629&gt;=4,INDEX($DI:$DI,$GN629+4),"")</f>
      </c>
      <c r="DP629">
        <f>IF($GO629&gt;=5,INDEX($DI:$DI,$GN629+5),"")</f>
      </c>
      <c r="DQ629">
        <f>IF($GO629&gt;=6,INDEX($DI:$DI,$GN629+6),"")</f>
      </c>
      <c r="DR629">
        <f>IF($GO629&gt;=7,INDEX($DI:$DI,$GN629+7),"")</f>
      </c>
      <c r="DS629">
        <f>IF($GO629&gt;=8,INDEX($DI:$DI,$GN629+8),"")</f>
      </c>
      <c r="DT629">
        <f>IF($GO629&gt;=9,INDEX($DI:$DI,$GN629+9),"")</f>
      </c>
      <c r="DU629">
        <f>IF($GO629&gt;=10,INDEX($DI:$DI,$GN629+10),"")</f>
      </c>
      <c r="DV629">
        <f>IF($GO629&gt;=11,INDEX($DI:$DI,$GN629+11),"")</f>
      </c>
      <c r="DW629">
        <f>IF($GO629&gt;=12,INDEX($DI:$DI,$GN629+12),"")</f>
      </c>
      <c r="DX629">
        <f>IF($GO629&gt;=13,INDEX($DI:$DI,$GN629+13),"")</f>
      </c>
      <c r="DY629">
        <f>IF($GO629&gt;=14,INDEX($DI:$DI,$GN629+14),"")</f>
      </c>
      <c r="DZ629">
        <f>IF($GO629&gt;=15,INDEX($DI:$DI,$GN629+15),"")</f>
      </c>
      <c r="EA629">
        <f>IF($GO629&gt;=16,INDEX($DI:$DI,$GN629+16),"")</f>
      </c>
      <c r="EB629">
        <f>IF($GO629&gt;=17,INDEX($DI:$DI,$GN629+17),"")</f>
      </c>
      <c r="EC629">
        <f>IF($GO629&gt;=18,INDEX($DI:$DI,$GN629+18),"")</f>
      </c>
      <c r="ED629">
        <f>IF($GO629&gt;=19,INDEX($DI:$DI,$GN629+19),"")</f>
      </c>
      <c r="EE629">
        <f>IF($GO629&gt;=20,INDEX($DI:$DI,$GN629+20),"")</f>
      </c>
      <c r="EF629">
        <f>IF($GO629&gt;=21,INDEX($DI:$DI,$GN629+21),"")</f>
      </c>
      <c r="EG629">
        <f>IF($GO629&gt;=22,INDEX($DI:$DI,$GN629+22),"")</f>
      </c>
      <c r="EH629">
        <f>IF($GO629&gt;=23,INDEX($DI:$DI,$GN629+23),"")</f>
      </c>
      <c r="EI629">
        <f>IF($GO629&gt;=24,INDEX($DI:$DI,$GN629+24),"")</f>
      </c>
      <c r="EJ629">
        <f>IF($GO629&gt;=25,INDEX($DI:$DI,$GN629+25),"")</f>
      </c>
      <c r="EK629">
        <f>IF($GO629&gt;=26,INDEX($DI:$DI,$GN629+26),"")</f>
      </c>
      <c r="EL629">
        <f>IF($GO629&gt;=27,INDEX($DI:$DI,$GN629+27),"")</f>
      </c>
      <c r="EM629">
        <f>IF($GO629&gt;=28,INDEX($DI:$DI,$GN629+28),"")</f>
      </c>
      <c r="EN629">
        <f>IF($GO629&gt;=29,INDEX($DI:$DI,$GN629+29),"")</f>
      </c>
      <c r="EO629">
        <f>IF($GO629&gt;=30,INDEX($DI:$DI,$GN629+30),"")</f>
      </c>
      <c r="EP629">
        <f>IF($GO629&gt;=31,INDEX($DI:$DI,$GN629+31),"")</f>
      </c>
      <c r="EQ629">
        <f>IF($GO629&gt;=32,INDEX($DI:$DI,$GN629+32),"")</f>
      </c>
      <c r="ER629">
        <f>IF($GO629&gt;=33,INDEX($DI:$DI,$GN629+33),"")</f>
      </c>
      <c r="ES629">
        <f>IF($GO629&gt;=34,INDEX($DI:$DI,$GN629+34),"")</f>
      </c>
      <c r="ET629">
        <f>IF($GO629&gt;=35,INDEX($DI:$DI,$GN629+35),"")</f>
      </c>
      <c r="EU629">
        <f>IF($GO629&gt;=36,INDEX($DI:$DI,$GN629+36),"")</f>
      </c>
      <c r="EV629">
        <f>IF($GO629&gt;=37,INDEX($DI:$DI,$GN629+37),"")</f>
      </c>
      <c r="EW629">
        <f>IF($GO629&gt;=38,INDEX($DI:$DI,$GN629+38),"")</f>
      </c>
      <c r="EX629">
        <f>IF($GO629&gt;=39,INDEX($DI:$DI,$GN629+39),"")</f>
      </c>
      <c r="EY629">
        <f>IF($GO629&gt;=40,INDEX($DI:$DI,$GN629+40),"")</f>
      </c>
      <c r="EZ629">
        <f>IF($GO629&gt;=1,INDEX($DJ:$DJ,$GN629+1),"")</f>
      </c>
      <c r="FA629">
        <f>IF($GO629&gt;=2,INDEX($DJ:$DJ,$GN629+2),"")</f>
      </c>
      <c r="FB629">
        <f>IF($GO629&gt;=3,INDEX($DJ:$DJ,$GN629+3),"")</f>
      </c>
      <c r="FC629">
        <f>IF($GO629&gt;=4,INDEX($DJ:$DJ,$GN629+4),"")</f>
      </c>
      <c r="FD629">
        <f>IF($GO629&gt;=5,INDEX($DJ:$DJ,$GN629+5),"")</f>
      </c>
      <c r="FE629">
        <f>IF($GO629&gt;=6,INDEX($DJ:$DJ,$GN629+6),"")</f>
      </c>
      <c r="FF629">
        <f>IF($GO629&gt;=7,INDEX($DJ:$DJ,$GN629+7),"")</f>
      </c>
      <c r="FG629">
        <f>IF($GO629&gt;=8,INDEX($DJ:$DJ,$GN629+8),"")</f>
      </c>
      <c r="FH629">
        <f>IF($GO629&gt;=9,INDEX($DJ:$DJ,$GN629+9),"")</f>
      </c>
      <c r="FI629">
        <f>IF($GO629&gt;=10,INDEX($DJ:$DJ,$GN629+10),"")</f>
      </c>
      <c r="FJ629">
        <f>IF($GO629&gt;=11,INDEX($DJ:$DJ,$GN629+11),"")</f>
      </c>
      <c r="FK629">
        <f>IF($GO629&gt;=12,INDEX($DJ:$DJ,$GN629+12),"")</f>
      </c>
      <c r="FL629">
        <f>IF($GO629&gt;=13,INDEX($DJ:$DJ,$GN629+13),"")</f>
      </c>
      <c r="FM629">
        <f>IF($GO629&gt;=14,INDEX($DJ:$DJ,$GN629+14),"")</f>
      </c>
      <c r="FN629">
        <f>IF($GO629&gt;=15,INDEX($DJ:$DJ,$GN629+15),"")</f>
      </c>
      <c r="FO629">
        <f>IF($GO629&gt;=16,INDEX($DJ:$DJ,$GN629+16),"")</f>
      </c>
      <c r="FP629">
        <f>IF($GO629&gt;=17,INDEX($DJ:$DJ,$GN629+17),"")</f>
      </c>
      <c r="FQ629">
        <f>IF($GO629&gt;=18,INDEX($DJ:$DJ,$GN629+18),"")</f>
      </c>
      <c r="FR629">
        <f>IF($GO629&gt;=19,INDEX($DJ:$DJ,$GN629+19),"")</f>
      </c>
      <c r="FS629">
        <f>IF($GO629&gt;=20,INDEX($DJ:$DJ,$GN629+20),"")</f>
      </c>
      <c r="FT629">
        <f>IF($GO629&gt;=21,INDEX($DJ:$DJ,$GN629+21),"")</f>
      </c>
      <c r="FU629">
        <f>IF($GO629&gt;=22,INDEX($DJ:$DJ,$GN629+22),"")</f>
      </c>
      <c r="FV629">
        <f>IF($GO629&gt;=23,INDEX($DJ:$DJ,$GN629+23),"")</f>
      </c>
      <c r="FW629">
        <f>IF($GO629&gt;=24,INDEX($DJ:$DJ,$GN629+24),"")</f>
      </c>
      <c r="FX629">
        <f>IF($GO629&gt;=25,INDEX($DJ:$DJ,$GN629+25),"")</f>
      </c>
      <c r="FY629">
        <f>IF($GO629&gt;=26,INDEX($DJ:$DJ,$GN629+26),"")</f>
      </c>
      <c r="FZ629">
        <f>IF($GO629&gt;=27,INDEX($DJ:$DJ,$GN629+27),"")</f>
      </c>
      <c r="GA629">
        <f>IF($GO629&gt;=28,INDEX($DJ:$DJ,$GN629+28),"")</f>
      </c>
      <c r="GB629">
        <f>IF($GO629&gt;=29,INDEX($DJ:$DJ,$GN629+29),"")</f>
      </c>
      <c r="GC629">
        <f>IF($GO629&gt;=30,INDEX($DJ:$DJ,$GN629+30),"")</f>
      </c>
      <c r="GD629">
        <f>IF($GO629&gt;=31,INDEX($DJ:$DJ,$GN629+31),"")</f>
      </c>
      <c r="GE629">
        <f>IF($GO629&gt;=32,INDEX($DJ:$DJ,$GN629+32),"")</f>
      </c>
      <c r="GF629">
        <f>IF($GO629&gt;=33,INDEX($DJ:$DJ,$GN629+33),"")</f>
      </c>
      <c r="GG629">
        <f>IF($GO629&gt;=34,INDEX($DJ:$DJ,$GN629+34),"")</f>
      </c>
      <c r="GH629">
        <f>IF($GO629&gt;=35,INDEX($DJ:$DJ,$GN629+35),"")</f>
      </c>
      <c r="GI629">
        <f>IF($GO629&gt;=36,INDEX($DJ:$DJ,$GN629+36),"")</f>
      </c>
      <c r="GJ629">
        <f>IF($GO629&gt;=37,INDEX($DJ:$DJ,$GN629+37),"")</f>
      </c>
      <c r="GK629">
        <f>IF($GO629&gt;=38,INDEX($DJ:$DJ,$GN629+38),"")</f>
      </c>
      <c r="GL629">
        <f>IF($GO629&gt;=39,INDEX($DJ:$DJ,$GN629+39),"")</f>
      </c>
      <c r="GM629">
        <f>IF($GO629&gt;=40,INDEX($DJ:$DJ,$GN629+40),"")</f>
      </c>
      <c r="GN629">
        <f>IFERROR(MATCH($DH629,$DI$2:$DI$148,0)+1,0)</f>
      </c>
      <c r="GO629">
        <f>IFERROR(INDEX($DK$2:$DK$148,MATCH($DH629,$DI$2:$DI$148,0)),0)</f>
      </c>
      <c r="GP629">
        <f>IFERROR(MATCH($Y629,$DL$629:$EY$629,0),0)</f>
      </c>
      <c r="GQ629">
        <f>IF($GP629&gt;0,INDEX($EZ$629:$GM$629,$GP629),"")</f>
      </c>
      <c r="GT629">
        <f>IF($JC629&gt;=1,INDEX($GR:$GR,$JB629+1),"")</f>
      </c>
      <c r="GU629">
        <f>IF($JC629&gt;=2,INDEX($GR:$GR,$JB629+2),"")</f>
      </c>
      <c r="GV629">
        <f>IF($JC629&gt;=3,INDEX($GR:$GR,$JB629+3),"")</f>
      </c>
      <c r="GW629">
        <f>IF($JC629&gt;=4,INDEX($GR:$GR,$JB629+4),"")</f>
      </c>
      <c r="GX629">
        <f>IF($JC629&gt;=5,INDEX($GR:$GR,$JB629+5),"")</f>
      </c>
      <c r="GY629">
        <f>IF($JC629&gt;=6,INDEX($GR:$GR,$JB629+6),"")</f>
      </c>
      <c r="GZ629">
        <f>IF($JC629&gt;=7,INDEX($GR:$GR,$JB629+7),"")</f>
      </c>
      <c r="HA629">
        <f>IF($JC629&gt;=8,INDEX($GR:$GR,$JB629+8),"")</f>
      </c>
      <c r="HB629">
        <f>IF($JC629&gt;=9,INDEX($GR:$GR,$JB629+9),"")</f>
      </c>
      <c r="HC629">
        <f>IF($JC629&gt;=10,INDEX($GR:$GR,$JB629+10),"")</f>
      </c>
      <c r="HD629">
        <f>IF($JC629&gt;=11,INDEX($GR:$GR,$JB629+11),"")</f>
      </c>
      <c r="HE629">
        <f>IF($JC629&gt;=12,INDEX($GR:$GR,$JB629+12),"")</f>
      </c>
      <c r="HF629">
        <f>IF($JC629&gt;=13,INDEX($GR:$GR,$JB629+13),"")</f>
      </c>
      <c r="HG629">
        <f>IF($JC629&gt;=14,INDEX($GR:$GR,$JB629+14),"")</f>
      </c>
      <c r="HH629">
        <f>IF($JC629&gt;=15,INDEX($GR:$GR,$JB629+15),"")</f>
      </c>
      <c r="HI629">
        <f>IF($JC629&gt;=16,INDEX($GR:$GR,$JB629+16),"")</f>
      </c>
      <c r="HJ629">
        <f>IF($JC629&gt;=17,INDEX($GR:$GR,$JB629+17),"")</f>
      </c>
      <c r="HK629">
        <f>IF($JC629&gt;=18,INDEX($GR:$GR,$JB629+18),"")</f>
      </c>
      <c r="HL629">
        <f>IF($JC629&gt;=19,INDEX($GR:$GR,$JB629+19),"")</f>
      </c>
      <c r="HM629">
        <f>IF($JC629&gt;=20,INDEX($GR:$GR,$JB629+20),"")</f>
      </c>
      <c r="HN629">
        <f>IF($JC629&gt;=21,INDEX($GR:$GR,$JB629+21),"")</f>
      </c>
      <c r="HO629">
        <f>IF($JC629&gt;=22,INDEX($GR:$GR,$JB629+22),"")</f>
      </c>
      <c r="HP629">
        <f>IF($JC629&gt;=23,INDEX($GR:$GR,$JB629+23),"")</f>
      </c>
      <c r="HQ629">
        <f>IF($JC629&gt;=24,INDEX($GR:$GR,$JB629+24),"")</f>
      </c>
      <c r="HR629">
        <f>IF($JC629&gt;=25,INDEX($GR:$GR,$JB629+25),"")</f>
      </c>
      <c r="HS629">
        <f>IF($JC629&gt;=26,INDEX($GR:$GR,$JB629+26),"")</f>
      </c>
      <c r="HT629">
        <f>IF($JC629&gt;=27,INDEX($GR:$GR,$JB629+27),"")</f>
      </c>
      <c r="HU629">
        <f>IF($JC629&gt;=28,INDEX($GR:$GR,$JB629+28),"")</f>
      </c>
      <c r="HV629">
        <f>IF($JC629&gt;=29,INDEX($GR:$GR,$JB629+29),"")</f>
      </c>
      <c r="HW629">
        <f>IF($JC629&gt;=30,INDEX($GR:$GR,$JB629+30),"")</f>
      </c>
      <c r="HX629">
        <f>IF($JC629&gt;=31,INDEX($GR:$GR,$JB629+31),"")</f>
      </c>
      <c r="HY629">
        <f>IF($JC629&gt;=32,INDEX($GR:$GR,$JB629+32),"")</f>
      </c>
      <c r="HZ629">
        <f>IF($JC629&gt;=33,INDEX($GR:$GR,$JB629+33),"")</f>
      </c>
      <c r="IA629">
        <f>IF($JC629&gt;=34,INDEX($GR:$GR,$JB629+34),"")</f>
      </c>
      <c r="IB629">
        <f>IF($JC629&gt;=35,INDEX($GR:$GR,$JB629+35),"")</f>
      </c>
      <c r="IC629">
        <f>IF($JC629&gt;=36,INDEX($GR:$GR,$JB629+36),"")</f>
      </c>
      <c r="ID629">
        <f>IF($JC629&gt;=37,INDEX($GR:$GR,$JB629+37),"")</f>
      </c>
      <c r="IE629">
        <f>IF($JC629&gt;=38,INDEX($GR:$GR,$JB629+38),"")</f>
      </c>
      <c r="IF629">
        <f>IF($JC629&gt;=39,INDEX($GR:$GR,$JB629+39),"")</f>
      </c>
      <c r="IG629">
        <f>IF($JC629&gt;=40,INDEX($GR:$GR,$JB629+40),"")</f>
      </c>
      <c r="IH629">
        <f>IF($JC629&gt;=41,INDEX($GR:$GR,$JB629+41),"")</f>
      </c>
      <c r="II629">
        <f>IF($JC629&gt;=42,INDEX($GR:$GR,$JB629+42),"")</f>
      </c>
      <c r="IJ629">
        <f>IF($JC629&gt;=43,INDEX($GR:$GR,$JB629+43),"")</f>
      </c>
      <c r="IK629">
        <f>IF($JC629&gt;=44,INDEX($GR:$GR,$JB629+44),"")</f>
      </c>
      <c r="IL629">
        <f>IF($JC629&gt;=45,INDEX($GR:$GR,$JB629+45),"")</f>
      </c>
      <c r="IM629">
        <f>IF($JC629&gt;=46,INDEX($GR:$GR,$JB629+46),"")</f>
      </c>
      <c r="IN629">
        <f>IF($JC629&gt;=47,INDEX($GR:$GR,$JB629+47),"")</f>
      </c>
      <c r="IO629">
        <f>IF($JC629&gt;=48,INDEX($GR:$GR,$JB629+48),"")</f>
      </c>
      <c r="IP629">
        <f>IF($JC629&gt;=49,INDEX($GR:$GR,$JB629+49),"")</f>
      </c>
      <c r="IQ629">
        <f>IF($JC629&gt;=50,INDEX($GR:$GR,$JB629+50),"")</f>
      </c>
      <c r="IR629">
        <f>IF($JC629&gt;=51,INDEX($GR:$GR,$JB629+51),"")</f>
      </c>
      <c r="IS629">
        <f>IF($JC629&gt;=52,INDEX($GR:$GR,$JB629+52),"")</f>
      </c>
      <c r="IT629">
        <f>IF($JC629&gt;=53,INDEX($GR:$GR,$JB629+53),"")</f>
      </c>
      <c r="IU629">
        <f>IF($JC629&gt;=54,INDEX($GR:$GR,$JB629+54),"")</f>
      </c>
      <c r="IV629">
        <f>IF($JC629&gt;=55,INDEX($GR:$GR,$JB629+55),"")</f>
      </c>
      <c r="IW629">
        <f>IF($JC629&gt;=56,INDEX($GR:$GR,$JB629+56),"")</f>
      </c>
      <c r="IX629">
        <f>IF($JC629&gt;=57,INDEX($GR:$GR,$JB629+57),"")</f>
      </c>
      <c r="IY629">
        <f>IF($JC629&gt;=58,INDEX($GR:$GR,$JB629+58),"")</f>
      </c>
      <c r="IZ629">
        <f>IF($JC629&gt;=59,INDEX($GR:$GR,$JB629+59),"")</f>
      </c>
      <c r="JA629">
        <f>IF($JC629&gt;=60,INDEX($GR:$GR,$JB629+60),"")</f>
      </c>
      <c r="JB629">
        <f>IFERROR(MATCH($GQ629,$GR$2:$GR$324,0)+1,0)</f>
      </c>
      <c r="JC629">
        <f>IFERROR(INDEX($GS$2:$GS$324,MATCH($GQ629,$GR$2:$GR$324,0)),0)</f>
      </c>
      <c r="JD629" t="s">
        <v>40</v>
      </c>
      <c r="JE629" t="s">
        <v>40</v>
      </c>
    </row>
    <row r="630" spans="1:265" x14ac:dyDescent="0.25">
      <c r="Q630">
        <f>IF(OR($T630="",$P630=""),"",IFERROR($T630/$P630,0))</f>
      </c>
      <c r="R630">
        <f>IF($T630="","",
SUM($S630,$U630,$Z630,$V630,$X630)*
(1-IF($AA630="",0,VALUE($AA630)/100)))</f>
      </c>
      <c r="S630">
        <f>IF($T630="","",$T630)</f>
      </c>
      <c r="U630">
        <f>IF($T630="","",
IF($N630="","",
IF(ISNUMBER(SEARCH("exempt",LOWER($N630))),0,
$T630*(VALUE(SUBSTITUTE($N630,"%",""))/100))))</f>
      </c>
      <c r="AB630">
        <f>IFERROR(IF(FIND(" - ",$K630)&gt;0,MID($K630,FIND(" - ",$K630)+3,LEN($K630)),""),"")</f>
      </c>
      <c r="AK630" t="s">
        <v>1217</v>
      </c>
      <c r="AP630">
        <f>IFERROR(LEFT($K630,FIND(" - ",$K630)-1),$K630)</f>
      </c>
      <c r="AS630">
        <f>IF($CH630&gt;=1,INDEX($AQ:$AQ,$CG630+1),"")</f>
      </c>
      <c r="AT630">
        <f>IF($CH630&gt;=2,INDEX($AQ:$AQ,$CG630+2),"")</f>
      </c>
      <c r="AU630">
        <f>IF($CH630&gt;=3,INDEX($AQ:$AQ,$CG630+3),"")</f>
      </c>
      <c r="AV630">
        <f>IF($CH630&gt;=4,INDEX($AQ:$AQ,$CG630+4),"")</f>
      </c>
      <c r="AW630">
        <f>IF($CH630&gt;=5,INDEX($AQ:$AQ,$CG630+5),"")</f>
      </c>
      <c r="AX630">
        <f>IF($CH630&gt;=6,INDEX($AQ:$AQ,$CG630+6),"")</f>
      </c>
      <c r="AY630">
        <f>IF($CH630&gt;=7,INDEX($AQ:$AQ,$CG630+7),"")</f>
      </c>
      <c r="AZ630">
        <f>IF($CH630&gt;=8,INDEX($AQ:$AQ,$CG630+8),"")</f>
      </c>
      <c r="BA630">
        <f>IF($CH630&gt;=9,INDEX($AQ:$AQ,$CG630+9),"")</f>
      </c>
      <c r="BB630">
        <f>IF($CH630&gt;=10,INDEX($AQ:$AQ,$CG630+10),"")</f>
      </c>
      <c r="BC630">
        <f>IF($CH630&gt;=11,INDEX($AQ:$AQ,$CG630+11),"")</f>
      </c>
      <c r="BD630">
        <f>IF($CH630&gt;=12,INDEX($AQ:$AQ,$CG630+12),"")</f>
      </c>
      <c r="BE630">
        <f>IF($CH630&gt;=13,INDEX($AQ:$AQ,$CG630+13),"")</f>
      </c>
      <c r="BF630">
        <f>IF($CH630&gt;=14,INDEX($AQ:$AQ,$CG630+14),"")</f>
      </c>
      <c r="BG630">
        <f>IF($CH630&gt;=15,INDEX($AQ:$AQ,$CG630+15),"")</f>
      </c>
      <c r="BH630">
        <f>IF($CH630&gt;=16,INDEX($AQ:$AQ,$CG630+16),"")</f>
      </c>
      <c r="BI630">
        <f>IF($CH630&gt;=17,INDEX($AQ:$AQ,$CG630+17),"")</f>
      </c>
      <c r="BJ630">
        <f>IF($CH630&gt;=18,INDEX($AQ:$AQ,$CG630+18),"")</f>
      </c>
      <c r="BK630">
        <f>IF($CH630&gt;=19,INDEX($AQ:$AQ,$CG630+19),"")</f>
      </c>
      <c r="BL630">
        <f>IF($CH630&gt;=20,INDEX($AQ:$AQ,$CG630+20),"")</f>
      </c>
      <c r="BM630">
        <f>IF($CH630&gt;=21,INDEX($AQ:$AQ,$CG630+21),"")</f>
      </c>
      <c r="BN630">
        <f>IF($CH630&gt;=22,INDEX($AQ:$AQ,$CG630+22),"")</f>
      </c>
      <c r="BO630">
        <f>IF($CH630&gt;=23,INDEX($AQ:$AQ,$CG630+23),"")</f>
      </c>
      <c r="BP630">
        <f>IF($CH630&gt;=24,INDEX($AQ:$AQ,$CG630+24),"")</f>
      </c>
      <c r="BQ630">
        <f>IF($CH630&gt;=25,INDEX($AQ:$AQ,$CG630+25),"")</f>
      </c>
      <c r="BR630">
        <f>IF($CH630&gt;=26,INDEX($AQ:$AQ,$CG630+26),"")</f>
      </c>
      <c r="BS630">
        <f>IF($CH630&gt;=27,INDEX($AQ:$AQ,$CG630+27),"")</f>
      </c>
      <c r="BT630">
        <f>IF($CH630&gt;=28,INDEX($AQ:$AQ,$CG630+28),"")</f>
      </c>
      <c r="BU630">
        <f>IF($CH630&gt;=29,INDEX($AQ:$AQ,$CG630+29),"")</f>
      </c>
      <c r="BV630">
        <f>IF($CH630&gt;=30,INDEX($AQ:$AQ,$CG630+30),"")</f>
      </c>
      <c r="BW630">
        <f>IF($CH630&gt;=31,INDEX($AQ:$AQ,$CG630+31),"")</f>
      </c>
      <c r="BX630">
        <f>IF($CH630&gt;=32,INDEX($AQ:$AQ,$CG630+32),"")</f>
      </c>
      <c r="BY630">
        <f>IF($CH630&gt;=33,INDEX($AQ:$AQ,$CG630+33),"")</f>
      </c>
      <c r="BZ630">
        <f>IF($CH630&gt;=34,INDEX($AQ:$AQ,$CG630+34),"")</f>
      </c>
      <c r="CA630">
        <f>IF($CH630&gt;=35,INDEX($AQ:$AQ,$CG630+35),"")</f>
      </c>
      <c r="CB630">
        <f>IF($CH630&gt;=36,INDEX($AQ:$AQ,$CG630+36),"")</f>
      </c>
      <c r="CC630">
        <f>IF($CH630&gt;=37,INDEX($AQ:$AQ,$CG630+37),"")</f>
      </c>
      <c r="CD630">
        <f>IF($CH630&gt;=38,INDEX($AQ:$AQ,$CG630+38),"")</f>
      </c>
      <c r="CE630">
        <f>IF($CH630&gt;=39,INDEX($AQ:$AQ,$CG630+39),"")</f>
      </c>
      <c r="CF630">
        <f>IF($CH630&gt;=40,INDEX($AQ:$AQ,$CG630+40),"")</f>
      </c>
      <c r="CG630">
        <f>IFERROR(MATCH($AP630,$AQ$2:$AQ$134,0)+1,0)</f>
      </c>
      <c r="CH630">
        <f>IFERROR(INDEX($AR$2:$AR$134,MATCH($AP630,$AQ$2:$AQ$134,0)),0)</f>
      </c>
      <c r="CI630">
        <f>IFERROR(LEFT($L630,FIND(" - ",$L630)-1),$L630)</f>
      </c>
      <c r="CL630">
        <f>IF($DG630&gt;=1,INDEX($CJ:$CJ,$DF630+1),"")</f>
      </c>
      <c r="CM630">
        <f>IF($DG630&gt;=2,INDEX($CJ:$CJ,$DF630+2),"")</f>
      </c>
      <c r="CN630">
        <f>IF($DG630&gt;=3,INDEX($CJ:$CJ,$DF630+3),"")</f>
      </c>
      <c r="CO630">
        <f>IF($DG630&gt;=4,INDEX($CJ:$CJ,$DF630+4),"")</f>
      </c>
      <c r="CP630">
        <f>IF($DG630&gt;=5,INDEX($CJ:$CJ,$DF630+5),"")</f>
      </c>
      <c r="CQ630">
        <f>IF($DG630&gt;=6,INDEX($CJ:$CJ,$DF630+6),"")</f>
      </c>
      <c r="CR630">
        <f>IF($DG630&gt;=7,INDEX($CJ:$CJ,$DF630+7),"")</f>
      </c>
      <c r="CS630">
        <f>IF($DG630&gt;=8,INDEX($CJ:$CJ,$DF630+8),"")</f>
      </c>
      <c r="CT630">
        <f>IF($DG630&gt;=9,INDEX($CJ:$CJ,$DF630+9),"")</f>
      </c>
      <c r="CU630">
        <f>IF($DG630&gt;=10,INDEX($CJ:$CJ,$DF630+10),"")</f>
      </c>
      <c r="CV630">
        <f>IF($DG630&gt;=11,INDEX($CJ:$CJ,$DF630+11),"")</f>
      </c>
      <c r="CW630">
        <f>IF($DG630&gt;=12,INDEX($CJ:$CJ,$DF630+12),"")</f>
      </c>
      <c r="CX630">
        <f>IF($DG630&gt;=13,INDEX($CJ:$CJ,$DF630+13),"")</f>
      </c>
      <c r="CY630">
        <f>IF($DG630&gt;=14,INDEX($CJ:$CJ,$DF630+14),"")</f>
      </c>
      <c r="CZ630">
        <f>IF($DG630&gt;=15,INDEX($CJ:$CJ,$DF630+15),"")</f>
      </c>
      <c r="DA630">
        <f>IF($DG630&gt;=16,INDEX($CJ:$CJ,$DF630+16),"")</f>
      </c>
      <c r="DB630">
        <f>IF($DG630&gt;=17,INDEX($CJ:$CJ,$DF630+17),"")</f>
      </c>
      <c r="DC630">
        <f>IF($DG630&gt;=18,INDEX($CJ:$CJ,$DF630+18),"")</f>
      </c>
      <c r="DD630">
        <f>IF($DG630&gt;=19,INDEX($CJ:$CJ,$DF630+19),"")</f>
      </c>
      <c r="DE630">
        <f>IF($DG630&gt;=20,INDEX($CJ:$CJ,$DF630+20),"")</f>
      </c>
      <c r="DF630">
        <f>IFERROR(MATCH($CI630,$CJ$2:$CJ$263,0)+1,0)</f>
      </c>
      <c r="DG630">
        <f>IFERROR(INDEX($CK$2:$CK$263,MATCH($CI630,$CJ$2:$CJ$263,0)),0)</f>
      </c>
      <c r="DH630">
        <f>IFERROR(INDEX($AO:$AO,MATCH($N630,$AN:$AN,0))&amp;"","")</f>
      </c>
      <c r="DL630">
        <f>IF($GO630&gt;=1,INDEX($DI:$DI,$GN630+1),"")</f>
      </c>
      <c r="DM630">
        <f>IF($GO630&gt;=2,INDEX($DI:$DI,$GN630+2),"")</f>
      </c>
      <c r="DN630">
        <f>IF($GO630&gt;=3,INDEX($DI:$DI,$GN630+3),"")</f>
      </c>
      <c r="DO630">
        <f>IF($GO630&gt;=4,INDEX($DI:$DI,$GN630+4),"")</f>
      </c>
      <c r="DP630">
        <f>IF($GO630&gt;=5,INDEX($DI:$DI,$GN630+5),"")</f>
      </c>
      <c r="DQ630">
        <f>IF($GO630&gt;=6,INDEX($DI:$DI,$GN630+6),"")</f>
      </c>
      <c r="DR630">
        <f>IF($GO630&gt;=7,INDEX($DI:$DI,$GN630+7),"")</f>
      </c>
      <c r="DS630">
        <f>IF($GO630&gt;=8,INDEX($DI:$DI,$GN630+8),"")</f>
      </c>
      <c r="DT630">
        <f>IF($GO630&gt;=9,INDEX($DI:$DI,$GN630+9),"")</f>
      </c>
      <c r="DU630">
        <f>IF($GO630&gt;=10,INDEX($DI:$DI,$GN630+10),"")</f>
      </c>
      <c r="DV630">
        <f>IF($GO630&gt;=11,INDEX($DI:$DI,$GN630+11),"")</f>
      </c>
      <c r="DW630">
        <f>IF($GO630&gt;=12,INDEX($DI:$DI,$GN630+12),"")</f>
      </c>
      <c r="DX630">
        <f>IF($GO630&gt;=13,INDEX($DI:$DI,$GN630+13),"")</f>
      </c>
      <c r="DY630">
        <f>IF($GO630&gt;=14,INDEX($DI:$DI,$GN630+14),"")</f>
      </c>
      <c r="DZ630">
        <f>IF($GO630&gt;=15,INDEX($DI:$DI,$GN630+15),"")</f>
      </c>
      <c r="EA630">
        <f>IF($GO630&gt;=16,INDEX($DI:$DI,$GN630+16),"")</f>
      </c>
      <c r="EB630">
        <f>IF($GO630&gt;=17,INDEX($DI:$DI,$GN630+17),"")</f>
      </c>
      <c r="EC630">
        <f>IF($GO630&gt;=18,INDEX($DI:$DI,$GN630+18),"")</f>
      </c>
      <c r="ED630">
        <f>IF($GO630&gt;=19,INDEX($DI:$DI,$GN630+19),"")</f>
      </c>
      <c r="EE630">
        <f>IF($GO630&gt;=20,INDEX($DI:$DI,$GN630+20),"")</f>
      </c>
      <c r="EF630">
        <f>IF($GO630&gt;=21,INDEX($DI:$DI,$GN630+21),"")</f>
      </c>
      <c r="EG630">
        <f>IF($GO630&gt;=22,INDEX($DI:$DI,$GN630+22),"")</f>
      </c>
      <c r="EH630">
        <f>IF($GO630&gt;=23,INDEX($DI:$DI,$GN630+23),"")</f>
      </c>
      <c r="EI630">
        <f>IF($GO630&gt;=24,INDEX($DI:$DI,$GN630+24),"")</f>
      </c>
      <c r="EJ630">
        <f>IF($GO630&gt;=25,INDEX($DI:$DI,$GN630+25),"")</f>
      </c>
      <c r="EK630">
        <f>IF($GO630&gt;=26,INDEX($DI:$DI,$GN630+26),"")</f>
      </c>
      <c r="EL630">
        <f>IF($GO630&gt;=27,INDEX($DI:$DI,$GN630+27),"")</f>
      </c>
      <c r="EM630">
        <f>IF($GO630&gt;=28,INDEX($DI:$DI,$GN630+28),"")</f>
      </c>
      <c r="EN630">
        <f>IF($GO630&gt;=29,INDEX($DI:$DI,$GN630+29),"")</f>
      </c>
      <c r="EO630">
        <f>IF($GO630&gt;=30,INDEX($DI:$DI,$GN630+30),"")</f>
      </c>
      <c r="EP630">
        <f>IF($GO630&gt;=31,INDEX($DI:$DI,$GN630+31),"")</f>
      </c>
      <c r="EQ630">
        <f>IF($GO630&gt;=32,INDEX($DI:$DI,$GN630+32),"")</f>
      </c>
      <c r="ER630">
        <f>IF($GO630&gt;=33,INDEX($DI:$DI,$GN630+33),"")</f>
      </c>
      <c r="ES630">
        <f>IF($GO630&gt;=34,INDEX($DI:$DI,$GN630+34),"")</f>
      </c>
      <c r="ET630">
        <f>IF($GO630&gt;=35,INDEX($DI:$DI,$GN630+35),"")</f>
      </c>
      <c r="EU630">
        <f>IF($GO630&gt;=36,INDEX($DI:$DI,$GN630+36),"")</f>
      </c>
      <c r="EV630">
        <f>IF($GO630&gt;=37,INDEX($DI:$DI,$GN630+37),"")</f>
      </c>
      <c r="EW630">
        <f>IF($GO630&gt;=38,INDEX($DI:$DI,$GN630+38),"")</f>
      </c>
      <c r="EX630">
        <f>IF($GO630&gt;=39,INDEX($DI:$DI,$GN630+39),"")</f>
      </c>
      <c r="EY630">
        <f>IF($GO630&gt;=40,INDEX($DI:$DI,$GN630+40),"")</f>
      </c>
      <c r="EZ630">
        <f>IF($GO630&gt;=1,INDEX($DJ:$DJ,$GN630+1),"")</f>
      </c>
      <c r="FA630">
        <f>IF($GO630&gt;=2,INDEX($DJ:$DJ,$GN630+2),"")</f>
      </c>
      <c r="FB630">
        <f>IF($GO630&gt;=3,INDEX($DJ:$DJ,$GN630+3),"")</f>
      </c>
      <c r="FC630">
        <f>IF($GO630&gt;=4,INDEX($DJ:$DJ,$GN630+4),"")</f>
      </c>
      <c r="FD630">
        <f>IF($GO630&gt;=5,INDEX($DJ:$DJ,$GN630+5),"")</f>
      </c>
      <c r="FE630">
        <f>IF($GO630&gt;=6,INDEX($DJ:$DJ,$GN630+6),"")</f>
      </c>
      <c r="FF630">
        <f>IF($GO630&gt;=7,INDEX($DJ:$DJ,$GN630+7),"")</f>
      </c>
      <c r="FG630">
        <f>IF($GO630&gt;=8,INDEX($DJ:$DJ,$GN630+8),"")</f>
      </c>
      <c r="FH630">
        <f>IF($GO630&gt;=9,INDEX($DJ:$DJ,$GN630+9),"")</f>
      </c>
      <c r="FI630">
        <f>IF($GO630&gt;=10,INDEX($DJ:$DJ,$GN630+10),"")</f>
      </c>
      <c r="FJ630">
        <f>IF($GO630&gt;=11,INDEX($DJ:$DJ,$GN630+11),"")</f>
      </c>
      <c r="FK630">
        <f>IF($GO630&gt;=12,INDEX($DJ:$DJ,$GN630+12),"")</f>
      </c>
      <c r="FL630">
        <f>IF($GO630&gt;=13,INDEX($DJ:$DJ,$GN630+13),"")</f>
      </c>
      <c r="FM630">
        <f>IF($GO630&gt;=14,INDEX($DJ:$DJ,$GN630+14),"")</f>
      </c>
      <c r="FN630">
        <f>IF($GO630&gt;=15,INDEX($DJ:$DJ,$GN630+15),"")</f>
      </c>
      <c r="FO630">
        <f>IF($GO630&gt;=16,INDEX($DJ:$DJ,$GN630+16),"")</f>
      </c>
      <c r="FP630">
        <f>IF($GO630&gt;=17,INDEX($DJ:$DJ,$GN630+17),"")</f>
      </c>
      <c r="FQ630">
        <f>IF($GO630&gt;=18,INDEX($DJ:$DJ,$GN630+18),"")</f>
      </c>
      <c r="FR630">
        <f>IF($GO630&gt;=19,INDEX($DJ:$DJ,$GN630+19),"")</f>
      </c>
      <c r="FS630">
        <f>IF($GO630&gt;=20,INDEX($DJ:$DJ,$GN630+20),"")</f>
      </c>
      <c r="FT630">
        <f>IF($GO630&gt;=21,INDEX($DJ:$DJ,$GN630+21),"")</f>
      </c>
      <c r="FU630">
        <f>IF($GO630&gt;=22,INDEX($DJ:$DJ,$GN630+22),"")</f>
      </c>
      <c r="FV630">
        <f>IF($GO630&gt;=23,INDEX($DJ:$DJ,$GN630+23),"")</f>
      </c>
      <c r="FW630">
        <f>IF($GO630&gt;=24,INDEX($DJ:$DJ,$GN630+24),"")</f>
      </c>
      <c r="FX630">
        <f>IF($GO630&gt;=25,INDEX($DJ:$DJ,$GN630+25),"")</f>
      </c>
      <c r="FY630">
        <f>IF($GO630&gt;=26,INDEX($DJ:$DJ,$GN630+26),"")</f>
      </c>
      <c r="FZ630">
        <f>IF($GO630&gt;=27,INDEX($DJ:$DJ,$GN630+27),"")</f>
      </c>
      <c r="GA630">
        <f>IF($GO630&gt;=28,INDEX($DJ:$DJ,$GN630+28),"")</f>
      </c>
      <c r="GB630">
        <f>IF($GO630&gt;=29,INDEX($DJ:$DJ,$GN630+29),"")</f>
      </c>
      <c r="GC630">
        <f>IF($GO630&gt;=30,INDEX($DJ:$DJ,$GN630+30),"")</f>
      </c>
      <c r="GD630">
        <f>IF($GO630&gt;=31,INDEX($DJ:$DJ,$GN630+31),"")</f>
      </c>
      <c r="GE630">
        <f>IF($GO630&gt;=32,INDEX($DJ:$DJ,$GN630+32),"")</f>
      </c>
      <c r="GF630">
        <f>IF($GO630&gt;=33,INDEX($DJ:$DJ,$GN630+33),"")</f>
      </c>
      <c r="GG630">
        <f>IF($GO630&gt;=34,INDEX($DJ:$DJ,$GN630+34),"")</f>
      </c>
      <c r="GH630">
        <f>IF($GO630&gt;=35,INDEX($DJ:$DJ,$GN630+35),"")</f>
      </c>
      <c r="GI630">
        <f>IF($GO630&gt;=36,INDEX($DJ:$DJ,$GN630+36),"")</f>
      </c>
      <c r="GJ630">
        <f>IF($GO630&gt;=37,INDEX($DJ:$DJ,$GN630+37),"")</f>
      </c>
      <c r="GK630">
        <f>IF($GO630&gt;=38,INDEX($DJ:$DJ,$GN630+38),"")</f>
      </c>
      <c r="GL630">
        <f>IF($GO630&gt;=39,INDEX($DJ:$DJ,$GN630+39),"")</f>
      </c>
      <c r="GM630">
        <f>IF($GO630&gt;=40,INDEX($DJ:$DJ,$GN630+40),"")</f>
      </c>
      <c r="GN630">
        <f>IFERROR(MATCH($DH630,$DI$2:$DI$148,0)+1,0)</f>
      </c>
      <c r="GO630">
        <f>IFERROR(INDEX($DK$2:$DK$148,MATCH($DH630,$DI$2:$DI$148,0)),0)</f>
      </c>
      <c r="GP630">
        <f>IFERROR(MATCH($Y630,$DL$630:$EY$630,0),0)</f>
      </c>
      <c r="GQ630">
        <f>IF($GP630&gt;0,INDEX($EZ$630:$GM$630,$GP630),"")</f>
      </c>
      <c r="GT630">
        <f>IF($JC630&gt;=1,INDEX($GR:$GR,$JB630+1),"")</f>
      </c>
      <c r="GU630">
        <f>IF($JC630&gt;=2,INDEX($GR:$GR,$JB630+2),"")</f>
      </c>
      <c r="GV630">
        <f>IF($JC630&gt;=3,INDEX($GR:$GR,$JB630+3),"")</f>
      </c>
      <c r="GW630">
        <f>IF($JC630&gt;=4,INDEX($GR:$GR,$JB630+4),"")</f>
      </c>
      <c r="GX630">
        <f>IF($JC630&gt;=5,INDEX($GR:$GR,$JB630+5),"")</f>
      </c>
      <c r="GY630">
        <f>IF($JC630&gt;=6,INDEX($GR:$GR,$JB630+6),"")</f>
      </c>
      <c r="GZ630">
        <f>IF($JC630&gt;=7,INDEX($GR:$GR,$JB630+7),"")</f>
      </c>
      <c r="HA630">
        <f>IF($JC630&gt;=8,INDEX($GR:$GR,$JB630+8),"")</f>
      </c>
      <c r="HB630">
        <f>IF($JC630&gt;=9,INDEX($GR:$GR,$JB630+9),"")</f>
      </c>
      <c r="HC630">
        <f>IF($JC630&gt;=10,INDEX($GR:$GR,$JB630+10),"")</f>
      </c>
      <c r="HD630">
        <f>IF($JC630&gt;=11,INDEX($GR:$GR,$JB630+11),"")</f>
      </c>
      <c r="HE630">
        <f>IF($JC630&gt;=12,INDEX($GR:$GR,$JB630+12),"")</f>
      </c>
      <c r="HF630">
        <f>IF($JC630&gt;=13,INDEX($GR:$GR,$JB630+13),"")</f>
      </c>
      <c r="HG630">
        <f>IF($JC630&gt;=14,INDEX($GR:$GR,$JB630+14),"")</f>
      </c>
      <c r="HH630">
        <f>IF($JC630&gt;=15,INDEX($GR:$GR,$JB630+15),"")</f>
      </c>
      <c r="HI630">
        <f>IF($JC630&gt;=16,INDEX($GR:$GR,$JB630+16),"")</f>
      </c>
      <c r="HJ630">
        <f>IF($JC630&gt;=17,INDEX($GR:$GR,$JB630+17),"")</f>
      </c>
      <c r="HK630">
        <f>IF($JC630&gt;=18,INDEX($GR:$GR,$JB630+18),"")</f>
      </c>
      <c r="HL630">
        <f>IF($JC630&gt;=19,INDEX($GR:$GR,$JB630+19),"")</f>
      </c>
      <c r="HM630">
        <f>IF($JC630&gt;=20,INDEX($GR:$GR,$JB630+20),"")</f>
      </c>
      <c r="HN630">
        <f>IF($JC630&gt;=21,INDEX($GR:$GR,$JB630+21),"")</f>
      </c>
      <c r="HO630">
        <f>IF($JC630&gt;=22,INDEX($GR:$GR,$JB630+22),"")</f>
      </c>
      <c r="HP630">
        <f>IF($JC630&gt;=23,INDEX($GR:$GR,$JB630+23),"")</f>
      </c>
      <c r="HQ630">
        <f>IF($JC630&gt;=24,INDEX($GR:$GR,$JB630+24),"")</f>
      </c>
      <c r="HR630">
        <f>IF($JC630&gt;=25,INDEX($GR:$GR,$JB630+25),"")</f>
      </c>
      <c r="HS630">
        <f>IF($JC630&gt;=26,INDEX($GR:$GR,$JB630+26),"")</f>
      </c>
      <c r="HT630">
        <f>IF($JC630&gt;=27,INDEX($GR:$GR,$JB630+27),"")</f>
      </c>
      <c r="HU630">
        <f>IF($JC630&gt;=28,INDEX($GR:$GR,$JB630+28),"")</f>
      </c>
      <c r="HV630">
        <f>IF($JC630&gt;=29,INDEX($GR:$GR,$JB630+29),"")</f>
      </c>
      <c r="HW630">
        <f>IF($JC630&gt;=30,INDEX($GR:$GR,$JB630+30),"")</f>
      </c>
      <c r="HX630">
        <f>IF($JC630&gt;=31,INDEX($GR:$GR,$JB630+31),"")</f>
      </c>
      <c r="HY630">
        <f>IF($JC630&gt;=32,INDEX($GR:$GR,$JB630+32),"")</f>
      </c>
      <c r="HZ630">
        <f>IF($JC630&gt;=33,INDEX($GR:$GR,$JB630+33),"")</f>
      </c>
      <c r="IA630">
        <f>IF($JC630&gt;=34,INDEX($GR:$GR,$JB630+34),"")</f>
      </c>
      <c r="IB630">
        <f>IF($JC630&gt;=35,INDEX($GR:$GR,$JB630+35),"")</f>
      </c>
      <c r="IC630">
        <f>IF($JC630&gt;=36,INDEX($GR:$GR,$JB630+36),"")</f>
      </c>
      <c r="ID630">
        <f>IF($JC630&gt;=37,INDEX($GR:$GR,$JB630+37),"")</f>
      </c>
      <c r="IE630">
        <f>IF($JC630&gt;=38,INDEX($GR:$GR,$JB630+38),"")</f>
      </c>
      <c r="IF630">
        <f>IF($JC630&gt;=39,INDEX($GR:$GR,$JB630+39),"")</f>
      </c>
      <c r="IG630">
        <f>IF($JC630&gt;=40,INDEX($GR:$GR,$JB630+40),"")</f>
      </c>
      <c r="IH630">
        <f>IF($JC630&gt;=41,INDEX($GR:$GR,$JB630+41),"")</f>
      </c>
      <c r="II630">
        <f>IF($JC630&gt;=42,INDEX($GR:$GR,$JB630+42),"")</f>
      </c>
      <c r="IJ630">
        <f>IF($JC630&gt;=43,INDEX($GR:$GR,$JB630+43),"")</f>
      </c>
      <c r="IK630">
        <f>IF($JC630&gt;=44,INDEX($GR:$GR,$JB630+44),"")</f>
      </c>
      <c r="IL630">
        <f>IF($JC630&gt;=45,INDEX($GR:$GR,$JB630+45),"")</f>
      </c>
      <c r="IM630">
        <f>IF($JC630&gt;=46,INDEX($GR:$GR,$JB630+46),"")</f>
      </c>
      <c r="IN630">
        <f>IF($JC630&gt;=47,INDEX($GR:$GR,$JB630+47),"")</f>
      </c>
      <c r="IO630">
        <f>IF($JC630&gt;=48,INDEX($GR:$GR,$JB630+48),"")</f>
      </c>
      <c r="IP630">
        <f>IF($JC630&gt;=49,INDEX($GR:$GR,$JB630+49),"")</f>
      </c>
      <c r="IQ630">
        <f>IF($JC630&gt;=50,INDEX($GR:$GR,$JB630+50),"")</f>
      </c>
      <c r="IR630">
        <f>IF($JC630&gt;=51,INDEX($GR:$GR,$JB630+51),"")</f>
      </c>
      <c r="IS630">
        <f>IF($JC630&gt;=52,INDEX($GR:$GR,$JB630+52),"")</f>
      </c>
      <c r="IT630">
        <f>IF($JC630&gt;=53,INDEX($GR:$GR,$JB630+53),"")</f>
      </c>
      <c r="IU630">
        <f>IF($JC630&gt;=54,INDEX($GR:$GR,$JB630+54),"")</f>
      </c>
      <c r="IV630">
        <f>IF($JC630&gt;=55,INDEX($GR:$GR,$JB630+55),"")</f>
      </c>
      <c r="IW630">
        <f>IF($JC630&gt;=56,INDEX($GR:$GR,$JB630+56),"")</f>
      </c>
      <c r="IX630">
        <f>IF($JC630&gt;=57,INDEX($GR:$GR,$JB630+57),"")</f>
      </c>
      <c r="IY630">
        <f>IF($JC630&gt;=58,INDEX($GR:$GR,$JB630+58),"")</f>
      </c>
      <c r="IZ630">
        <f>IF($JC630&gt;=59,INDEX($GR:$GR,$JB630+59),"")</f>
      </c>
      <c r="JA630">
        <f>IF($JC630&gt;=60,INDEX($GR:$GR,$JB630+60),"")</f>
      </c>
      <c r="JB630">
        <f>IFERROR(MATCH($GQ630,$GR$2:$GR$324,0)+1,0)</f>
      </c>
      <c r="JC630">
        <f>IFERROR(INDEX($GS$2:$GS$324,MATCH($GQ630,$GR$2:$GR$324,0)),0)</f>
      </c>
      <c r="JD630" t="s">
        <v>40</v>
      </c>
      <c r="JE630" t="s">
        <v>40</v>
      </c>
    </row>
    <row r="631" spans="1:265" x14ac:dyDescent="0.25">
      <c r="Q631">
        <f>IF(OR($T631="",$P631=""),"",IFERROR($T631/$P631,0))</f>
      </c>
      <c r="R631">
        <f>IF($T631="","",
SUM($S631,$U631,$Z631,$V631,$X631)*
(1-IF($AA631="",0,VALUE($AA631)/100)))</f>
      </c>
      <c r="S631">
        <f>IF($T631="","",$T631)</f>
      </c>
      <c r="U631">
        <f>IF($T631="","",
IF($N631="","",
IF(ISNUMBER(SEARCH("exempt",LOWER($N631))),0,
$T631*(VALUE(SUBSTITUTE($N631,"%",""))/100))))</f>
      </c>
      <c r="AB631">
        <f>IFERROR(IF(FIND(" - ",$K631)&gt;0,MID($K631,FIND(" - ",$K631)+3,LEN($K631)),""),"")</f>
      </c>
      <c r="AK631" t="s">
        <v>1218</v>
      </c>
      <c r="AP631">
        <f>IFERROR(LEFT($K631,FIND(" - ",$K631)-1),$K631)</f>
      </c>
      <c r="AS631">
        <f>IF($CH631&gt;=1,INDEX($AQ:$AQ,$CG631+1),"")</f>
      </c>
      <c r="AT631">
        <f>IF($CH631&gt;=2,INDEX($AQ:$AQ,$CG631+2),"")</f>
      </c>
      <c r="AU631">
        <f>IF($CH631&gt;=3,INDEX($AQ:$AQ,$CG631+3),"")</f>
      </c>
      <c r="AV631">
        <f>IF($CH631&gt;=4,INDEX($AQ:$AQ,$CG631+4),"")</f>
      </c>
      <c r="AW631">
        <f>IF($CH631&gt;=5,INDEX($AQ:$AQ,$CG631+5),"")</f>
      </c>
      <c r="AX631">
        <f>IF($CH631&gt;=6,INDEX($AQ:$AQ,$CG631+6),"")</f>
      </c>
      <c r="AY631">
        <f>IF($CH631&gt;=7,INDEX($AQ:$AQ,$CG631+7),"")</f>
      </c>
      <c r="AZ631">
        <f>IF($CH631&gt;=8,INDEX($AQ:$AQ,$CG631+8),"")</f>
      </c>
      <c r="BA631">
        <f>IF($CH631&gt;=9,INDEX($AQ:$AQ,$CG631+9),"")</f>
      </c>
      <c r="BB631">
        <f>IF($CH631&gt;=10,INDEX($AQ:$AQ,$CG631+10),"")</f>
      </c>
      <c r="BC631">
        <f>IF($CH631&gt;=11,INDEX($AQ:$AQ,$CG631+11),"")</f>
      </c>
      <c r="BD631">
        <f>IF($CH631&gt;=12,INDEX($AQ:$AQ,$CG631+12),"")</f>
      </c>
      <c r="BE631">
        <f>IF($CH631&gt;=13,INDEX($AQ:$AQ,$CG631+13),"")</f>
      </c>
      <c r="BF631">
        <f>IF($CH631&gt;=14,INDEX($AQ:$AQ,$CG631+14),"")</f>
      </c>
      <c r="BG631">
        <f>IF($CH631&gt;=15,INDEX($AQ:$AQ,$CG631+15),"")</f>
      </c>
      <c r="BH631">
        <f>IF($CH631&gt;=16,INDEX($AQ:$AQ,$CG631+16),"")</f>
      </c>
      <c r="BI631">
        <f>IF($CH631&gt;=17,INDEX($AQ:$AQ,$CG631+17),"")</f>
      </c>
      <c r="BJ631">
        <f>IF($CH631&gt;=18,INDEX($AQ:$AQ,$CG631+18),"")</f>
      </c>
      <c r="BK631">
        <f>IF($CH631&gt;=19,INDEX($AQ:$AQ,$CG631+19),"")</f>
      </c>
      <c r="BL631">
        <f>IF($CH631&gt;=20,INDEX($AQ:$AQ,$CG631+20),"")</f>
      </c>
      <c r="BM631">
        <f>IF($CH631&gt;=21,INDEX($AQ:$AQ,$CG631+21),"")</f>
      </c>
      <c r="BN631">
        <f>IF($CH631&gt;=22,INDEX($AQ:$AQ,$CG631+22),"")</f>
      </c>
      <c r="BO631">
        <f>IF($CH631&gt;=23,INDEX($AQ:$AQ,$CG631+23),"")</f>
      </c>
      <c r="BP631">
        <f>IF($CH631&gt;=24,INDEX($AQ:$AQ,$CG631+24),"")</f>
      </c>
      <c r="BQ631">
        <f>IF($CH631&gt;=25,INDEX($AQ:$AQ,$CG631+25),"")</f>
      </c>
      <c r="BR631">
        <f>IF($CH631&gt;=26,INDEX($AQ:$AQ,$CG631+26),"")</f>
      </c>
      <c r="BS631">
        <f>IF($CH631&gt;=27,INDEX($AQ:$AQ,$CG631+27),"")</f>
      </c>
      <c r="BT631">
        <f>IF($CH631&gt;=28,INDEX($AQ:$AQ,$CG631+28),"")</f>
      </c>
      <c r="BU631">
        <f>IF($CH631&gt;=29,INDEX($AQ:$AQ,$CG631+29),"")</f>
      </c>
      <c r="BV631">
        <f>IF($CH631&gt;=30,INDEX($AQ:$AQ,$CG631+30),"")</f>
      </c>
      <c r="BW631">
        <f>IF($CH631&gt;=31,INDEX($AQ:$AQ,$CG631+31),"")</f>
      </c>
      <c r="BX631">
        <f>IF($CH631&gt;=32,INDEX($AQ:$AQ,$CG631+32),"")</f>
      </c>
      <c r="BY631">
        <f>IF($CH631&gt;=33,INDEX($AQ:$AQ,$CG631+33),"")</f>
      </c>
      <c r="BZ631">
        <f>IF($CH631&gt;=34,INDEX($AQ:$AQ,$CG631+34),"")</f>
      </c>
      <c r="CA631">
        <f>IF($CH631&gt;=35,INDEX($AQ:$AQ,$CG631+35),"")</f>
      </c>
      <c r="CB631">
        <f>IF($CH631&gt;=36,INDEX($AQ:$AQ,$CG631+36),"")</f>
      </c>
      <c r="CC631">
        <f>IF($CH631&gt;=37,INDEX($AQ:$AQ,$CG631+37),"")</f>
      </c>
      <c r="CD631">
        <f>IF($CH631&gt;=38,INDEX($AQ:$AQ,$CG631+38),"")</f>
      </c>
      <c r="CE631">
        <f>IF($CH631&gt;=39,INDEX($AQ:$AQ,$CG631+39),"")</f>
      </c>
      <c r="CF631">
        <f>IF($CH631&gt;=40,INDEX($AQ:$AQ,$CG631+40),"")</f>
      </c>
      <c r="CG631">
        <f>IFERROR(MATCH($AP631,$AQ$2:$AQ$134,0)+1,0)</f>
      </c>
      <c r="CH631">
        <f>IFERROR(INDEX($AR$2:$AR$134,MATCH($AP631,$AQ$2:$AQ$134,0)),0)</f>
      </c>
      <c r="CI631">
        <f>IFERROR(LEFT($L631,FIND(" - ",$L631)-1),$L631)</f>
      </c>
      <c r="CL631">
        <f>IF($DG631&gt;=1,INDEX($CJ:$CJ,$DF631+1),"")</f>
      </c>
      <c r="CM631">
        <f>IF($DG631&gt;=2,INDEX($CJ:$CJ,$DF631+2),"")</f>
      </c>
      <c r="CN631">
        <f>IF($DG631&gt;=3,INDEX($CJ:$CJ,$DF631+3),"")</f>
      </c>
      <c r="CO631">
        <f>IF($DG631&gt;=4,INDEX($CJ:$CJ,$DF631+4),"")</f>
      </c>
      <c r="CP631">
        <f>IF($DG631&gt;=5,INDEX($CJ:$CJ,$DF631+5),"")</f>
      </c>
      <c r="CQ631">
        <f>IF($DG631&gt;=6,INDEX($CJ:$CJ,$DF631+6),"")</f>
      </c>
      <c r="CR631">
        <f>IF($DG631&gt;=7,INDEX($CJ:$CJ,$DF631+7),"")</f>
      </c>
      <c r="CS631">
        <f>IF($DG631&gt;=8,INDEX($CJ:$CJ,$DF631+8),"")</f>
      </c>
      <c r="CT631">
        <f>IF($DG631&gt;=9,INDEX($CJ:$CJ,$DF631+9),"")</f>
      </c>
      <c r="CU631">
        <f>IF($DG631&gt;=10,INDEX($CJ:$CJ,$DF631+10),"")</f>
      </c>
      <c r="CV631">
        <f>IF($DG631&gt;=11,INDEX($CJ:$CJ,$DF631+11),"")</f>
      </c>
      <c r="CW631">
        <f>IF($DG631&gt;=12,INDEX($CJ:$CJ,$DF631+12),"")</f>
      </c>
      <c r="CX631">
        <f>IF($DG631&gt;=13,INDEX($CJ:$CJ,$DF631+13),"")</f>
      </c>
      <c r="CY631">
        <f>IF($DG631&gt;=14,INDEX($CJ:$CJ,$DF631+14),"")</f>
      </c>
      <c r="CZ631">
        <f>IF($DG631&gt;=15,INDEX($CJ:$CJ,$DF631+15),"")</f>
      </c>
      <c r="DA631">
        <f>IF($DG631&gt;=16,INDEX($CJ:$CJ,$DF631+16),"")</f>
      </c>
      <c r="DB631">
        <f>IF($DG631&gt;=17,INDEX($CJ:$CJ,$DF631+17),"")</f>
      </c>
      <c r="DC631">
        <f>IF($DG631&gt;=18,INDEX($CJ:$CJ,$DF631+18),"")</f>
      </c>
      <c r="DD631">
        <f>IF($DG631&gt;=19,INDEX($CJ:$CJ,$DF631+19),"")</f>
      </c>
      <c r="DE631">
        <f>IF($DG631&gt;=20,INDEX($CJ:$CJ,$DF631+20),"")</f>
      </c>
      <c r="DF631">
        <f>IFERROR(MATCH($CI631,$CJ$2:$CJ$263,0)+1,0)</f>
      </c>
      <c r="DG631">
        <f>IFERROR(INDEX($CK$2:$CK$263,MATCH($CI631,$CJ$2:$CJ$263,0)),0)</f>
      </c>
      <c r="DH631">
        <f>IFERROR(INDEX($AO:$AO,MATCH($N631,$AN:$AN,0))&amp;"","")</f>
      </c>
      <c r="DL631">
        <f>IF($GO631&gt;=1,INDEX($DI:$DI,$GN631+1),"")</f>
      </c>
      <c r="DM631">
        <f>IF($GO631&gt;=2,INDEX($DI:$DI,$GN631+2),"")</f>
      </c>
      <c r="DN631">
        <f>IF($GO631&gt;=3,INDEX($DI:$DI,$GN631+3),"")</f>
      </c>
      <c r="DO631">
        <f>IF($GO631&gt;=4,INDEX($DI:$DI,$GN631+4),"")</f>
      </c>
      <c r="DP631">
        <f>IF($GO631&gt;=5,INDEX($DI:$DI,$GN631+5),"")</f>
      </c>
      <c r="DQ631">
        <f>IF($GO631&gt;=6,INDEX($DI:$DI,$GN631+6),"")</f>
      </c>
      <c r="DR631">
        <f>IF($GO631&gt;=7,INDEX($DI:$DI,$GN631+7),"")</f>
      </c>
      <c r="DS631">
        <f>IF($GO631&gt;=8,INDEX($DI:$DI,$GN631+8),"")</f>
      </c>
      <c r="DT631">
        <f>IF($GO631&gt;=9,INDEX($DI:$DI,$GN631+9),"")</f>
      </c>
      <c r="DU631">
        <f>IF($GO631&gt;=10,INDEX($DI:$DI,$GN631+10),"")</f>
      </c>
      <c r="DV631">
        <f>IF($GO631&gt;=11,INDEX($DI:$DI,$GN631+11),"")</f>
      </c>
      <c r="DW631">
        <f>IF($GO631&gt;=12,INDEX($DI:$DI,$GN631+12),"")</f>
      </c>
      <c r="DX631">
        <f>IF($GO631&gt;=13,INDEX($DI:$DI,$GN631+13),"")</f>
      </c>
      <c r="DY631">
        <f>IF($GO631&gt;=14,INDEX($DI:$DI,$GN631+14),"")</f>
      </c>
      <c r="DZ631">
        <f>IF($GO631&gt;=15,INDEX($DI:$DI,$GN631+15),"")</f>
      </c>
      <c r="EA631">
        <f>IF($GO631&gt;=16,INDEX($DI:$DI,$GN631+16),"")</f>
      </c>
      <c r="EB631">
        <f>IF($GO631&gt;=17,INDEX($DI:$DI,$GN631+17),"")</f>
      </c>
      <c r="EC631">
        <f>IF($GO631&gt;=18,INDEX($DI:$DI,$GN631+18),"")</f>
      </c>
      <c r="ED631">
        <f>IF($GO631&gt;=19,INDEX($DI:$DI,$GN631+19),"")</f>
      </c>
      <c r="EE631">
        <f>IF($GO631&gt;=20,INDEX($DI:$DI,$GN631+20),"")</f>
      </c>
      <c r="EF631">
        <f>IF($GO631&gt;=21,INDEX($DI:$DI,$GN631+21),"")</f>
      </c>
      <c r="EG631">
        <f>IF($GO631&gt;=22,INDEX($DI:$DI,$GN631+22),"")</f>
      </c>
      <c r="EH631">
        <f>IF($GO631&gt;=23,INDEX($DI:$DI,$GN631+23),"")</f>
      </c>
      <c r="EI631">
        <f>IF($GO631&gt;=24,INDEX($DI:$DI,$GN631+24),"")</f>
      </c>
      <c r="EJ631">
        <f>IF($GO631&gt;=25,INDEX($DI:$DI,$GN631+25),"")</f>
      </c>
      <c r="EK631">
        <f>IF($GO631&gt;=26,INDEX($DI:$DI,$GN631+26),"")</f>
      </c>
      <c r="EL631">
        <f>IF($GO631&gt;=27,INDEX($DI:$DI,$GN631+27),"")</f>
      </c>
      <c r="EM631">
        <f>IF($GO631&gt;=28,INDEX($DI:$DI,$GN631+28),"")</f>
      </c>
      <c r="EN631">
        <f>IF($GO631&gt;=29,INDEX($DI:$DI,$GN631+29),"")</f>
      </c>
      <c r="EO631">
        <f>IF($GO631&gt;=30,INDEX($DI:$DI,$GN631+30),"")</f>
      </c>
      <c r="EP631">
        <f>IF($GO631&gt;=31,INDEX($DI:$DI,$GN631+31),"")</f>
      </c>
      <c r="EQ631">
        <f>IF($GO631&gt;=32,INDEX($DI:$DI,$GN631+32),"")</f>
      </c>
      <c r="ER631">
        <f>IF($GO631&gt;=33,INDEX($DI:$DI,$GN631+33),"")</f>
      </c>
      <c r="ES631">
        <f>IF($GO631&gt;=34,INDEX($DI:$DI,$GN631+34),"")</f>
      </c>
      <c r="ET631">
        <f>IF($GO631&gt;=35,INDEX($DI:$DI,$GN631+35),"")</f>
      </c>
      <c r="EU631">
        <f>IF($GO631&gt;=36,INDEX($DI:$DI,$GN631+36),"")</f>
      </c>
      <c r="EV631">
        <f>IF($GO631&gt;=37,INDEX($DI:$DI,$GN631+37),"")</f>
      </c>
      <c r="EW631">
        <f>IF($GO631&gt;=38,INDEX($DI:$DI,$GN631+38),"")</f>
      </c>
      <c r="EX631">
        <f>IF($GO631&gt;=39,INDEX($DI:$DI,$GN631+39),"")</f>
      </c>
      <c r="EY631">
        <f>IF($GO631&gt;=40,INDEX($DI:$DI,$GN631+40),"")</f>
      </c>
      <c r="EZ631">
        <f>IF($GO631&gt;=1,INDEX($DJ:$DJ,$GN631+1),"")</f>
      </c>
      <c r="FA631">
        <f>IF($GO631&gt;=2,INDEX($DJ:$DJ,$GN631+2),"")</f>
      </c>
      <c r="FB631">
        <f>IF($GO631&gt;=3,INDEX($DJ:$DJ,$GN631+3),"")</f>
      </c>
      <c r="FC631">
        <f>IF($GO631&gt;=4,INDEX($DJ:$DJ,$GN631+4),"")</f>
      </c>
      <c r="FD631">
        <f>IF($GO631&gt;=5,INDEX($DJ:$DJ,$GN631+5),"")</f>
      </c>
      <c r="FE631">
        <f>IF($GO631&gt;=6,INDEX($DJ:$DJ,$GN631+6),"")</f>
      </c>
      <c r="FF631">
        <f>IF($GO631&gt;=7,INDEX($DJ:$DJ,$GN631+7),"")</f>
      </c>
      <c r="FG631">
        <f>IF($GO631&gt;=8,INDEX($DJ:$DJ,$GN631+8),"")</f>
      </c>
      <c r="FH631">
        <f>IF($GO631&gt;=9,INDEX($DJ:$DJ,$GN631+9),"")</f>
      </c>
      <c r="FI631">
        <f>IF($GO631&gt;=10,INDEX($DJ:$DJ,$GN631+10),"")</f>
      </c>
      <c r="FJ631">
        <f>IF($GO631&gt;=11,INDEX($DJ:$DJ,$GN631+11),"")</f>
      </c>
      <c r="FK631">
        <f>IF($GO631&gt;=12,INDEX($DJ:$DJ,$GN631+12),"")</f>
      </c>
      <c r="FL631">
        <f>IF($GO631&gt;=13,INDEX($DJ:$DJ,$GN631+13),"")</f>
      </c>
      <c r="FM631">
        <f>IF($GO631&gt;=14,INDEX($DJ:$DJ,$GN631+14),"")</f>
      </c>
      <c r="FN631">
        <f>IF($GO631&gt;=15,INDEX($DJ:$DJ,$GN631+15),"")</f>
      </c>
      <c r="FO631">
        <f>IF($GO631&gt;=16,INDEX($DJ:$DJ,$GN631+16),"")</f>
      </c>
      <c r="FP631">
        <f>IF($GO631&gt;=17,INDEX($DJ:$DJ,$GN631+17),"")</f>
      </c>
      <c r="FQ631">
        <f>IF($GO631&gt;=18,INDEX($DJ:$DJ,$GN631+18),"")</f>
      </c>
      <c r="FR631">
        <f>IF($GO631&gt;=19,INDEX($DJ:$DJ,$GN631+19),"")</f>
      </c>
      <c r="FS631">
        <f>IF($GO631&gt;=20,INDEX($DJ:$DJ,$GN631+20),"")</f>
      </c>
      <c r="FT631">
        <f>IF($GO631&gt;=21,INDEX($DJ:$DJ,$GN631+21),"")</f>
      </c>
      <c r="FU631">
        <f>IF($GO631&gt;=22,INDEX($DJ:$DJ,$GN631+22),"")</f>
      </c>
      <c r="FV631">
        <f>IF($GO631&gt;=23,INDEX($DJ:$DJ,$GN631+23),"")</f>
      </c>
      <c r="FW631">
        <f>IF($GO631&gt;=24,INDEX($DJ:$DJ,$GN631+24),"")</f>
      </c>
      <c r="FX631">
        <f>IF($GO631&gt;=25,INDEX($DJ:$DJ,$GN631+25),"")</f>
      </c>
      <c r="FY631">
        <f>IF($GO631&gt;=26,INDEX($DJ:$DJ,$GN631+26),"")</f>
      </c>
      <c r="FZ631">
        <f>IF($GO631&gt;=27,INDEX($DJ:$DJ,$GN631+27),"")</f>
      </c>
      <c r="GA631">
        <f>IF($GO631&gt;=28,INDEX($DJ:$DJ,$GN631+28),"")</f>
      </c>
      <c r="GB631">
        <f>IF($GO631&gt;=29,INDEX($DJ:$DJ,$GN631+29),"")</f>
      </c>
      <c r="GC631">
        <f>IF($GO631&gt;=30,INDEX($DJ:$DJ,$GN631+30),"")</f>
      </c>
      <c r="GD631">
        <f>IF($GO631&gt;=31,INDEX($DJ:$DJ,$GN631+31),"")</f>
      </c>
      <c r="GE631">
        <f>IF($GO631&gt;=32,INDEX($DJ:$DJ,$GN631+32),"")</f>
      </c>
      <c r="GF631">
        <f>IF($GO631&gt;=33,INDEX($DJ:$DJ,$GN631+33),"")</f>
      </c>
      <c r="GG631">
        <f>IF($GO631&gt;=34,INDEX($DJ:$DJ,$GN631+34),"")</f>
      </c>
      <c r="GH631">
        <f>IF($GO631&gt;=35,INDEX($DJ:$DJ,$GN631+35),"")</f>
      </c>
      <c r="GI631">
        <f>IF($GO631&gt;=36,INDEX($DJ:$DJ,$GN631+36),"")</f>
      </c>
      <c r="GJ631">
        <f>IF($GO631&gt;=37,INDEX($DJ:$DJ,$GN631+37),"")</f>
      </c>
      <c r="GK631">
        <f>IF($GO631&gt;=38,INDEX($DJ:$DJ,$GN631+38),"")</f>
      </c>
      <c r="GL631">
        <f>IF($GO631&gt;=39,INDEX($DJ:$DJ,$GN631+39),"")</f>
      </c>
      <c r="GM631">
        <f>IF($GO631&gt;=40,INDEX($DJ:$DJ,$GN631+40),"")</f>
      </c>
      <c r="GN631">
        <f>IFERROR(MATCH($DH631,$DI$2:$DI$148,0)+1,0)</f>
      </c>
      <c r="GO631">
        <f>IFERROR(INDEX($DK$2:$DK$148,MATCH($DH631,$DI$2:$DI$148,0)),0)</f>
      </c>
      <c r="GP631">
        <f>IFERROR(MATCH($Y631,$DL$631:$EY$631,0),0)</f>
      </c>
      <c r="GQ631">
        <f>IF($GP631&gt;0,INDEX($EZ$631:$GM$631,$GP631),"")</f>
      </c>
      <c r="GT631">
        <f>IF($JC631&gt;=1,INDEX($GR:$GR,$JB631+1),"")</f>
      </c>
      <c r="GU631">
        <f>IF($JC631&gt;=2,INDEX($GR:$GR,$JB631+2),"")</f>
      </c>
      <c r="GV631">
        <f>IF($JC631&gt;=3,INDEX($GR:$GR,$JB631+3),"")</f>
      </c>
      <c r="GW631">
        <f>IF($JC631&gt;=4,INDEX($GR:$GR,$JB631+4),"")</f>
      </c>
      <c r="GX631">
        <f>IF($JC631&gt;=5,INDEX($GR:$GR,$JB631+5),"")</f>
      </c>
      <c r="GY631">
        <f>IF($JC631&gt;=6,INDEX($GR:$GR,$JB631+6),"")</f>
      </c>
      <c r="GZ631">
        <f>IF($JC631&gt;=7,INDEX($GR:$GR,$JB631+7),"")</f>
      </c>
      <c r="HA631">
        <f>IF($JC631&gt;=8,INDEX($GR:$GR,$JB631+8),"")</f>
      </c>
      <c r="HB631">
        <f>IF($JC631&gt;=9,INDEX($GR:$GR,$JB631+9),"")</f>
      </c>
      <c r="HC631">
        <f>IF($JC631&gt;=10,INDEX($GR:$GR,$JB631+10),"")</f>
      </c>
      <c r="HD631">
        <f>IF($JC631&gt;=11,INDEX($GR:$GR,$JB631+11),"")</f>
      </c>
      <c r="HE631">
        <f>IF($JC631&gt;=12,INDEX($GR:$GR,$JB631+12),"")</f>
      </c>
      <c r="HF631">
        <f>IF($JC631&gt;=13,INDEX($GR:$GR,$JB631+13),"")</f>
      </c>
      <c r="HG631">
        <f>IF($JC631&gt;=14,INDEX($GR:$GR,$JB631+14),"")</f>
      </c>
      <c r="HH631">
        <f>IF($JC631&gt;=15,INDEX($GR:$GR,$JB631+15),"")</f>
      </c>
      <c r="HI631">
        <f>IF($JC631&gt;=16,INDEX($GR:$GR,$JB631+16),"")</f>
      </c>
      <c r="HJ631">
        <f>IF($JC631&gt;=17,INDEX($GR:$GR,$JB631+17),"")</f>
      </c>
      <c r="HK631">
        <f>IF($JC631&gt;=18,INDEX($GR:$GR,$JB631+18),"")</f>
      </c>
      <c r="HL631">
        <f>IF($JC631&gt;=19,INDEX($GR:$GR,$JB631+19),"")</f>
      </c>
      <c r="HM631">
        <f>IF($JC631&gt;=20,INDEX($GR:$GR,$JB631+20),"")</f>
      </c>
      <c r="HN631">
        <f>IF($JC631&gt;=21,INDEX($GR:$GR,$JB631+21),"")</f>
      </c>
      <c r="HO631">
        <f>IF($JC631&gt;=22,INDEX($GR:$GR,$JB631+22),"")</f>
      </c>
      <c r="HP631">
        <f>IF($JC631&gt;=23,INDEX($GR:$GR,$JB631+23),"")</f>
      </c>
      <c r="HQ631">
        <f>IF($JC631&gt;=24,INDEX($GR:$GR,$JB631+24),"")</f>
      </c>
      <c r="HR631">
        <f>IF($JC631&gt;=25,INDEX($GR:$GR,$JB631+25),"")</f>
      </c>
      <c r="HS631">
        <f>IF($JC631&gt;=26,INDEX($GR:$GR,$JB631+26),"")</f>
      </c>
      <c r="HT631">
        <f>IF($JC631&gt;=27,INDEX($GR:$GR,$JB631+27),"")</f>
      </c>
      <c r="HU631">
        <f>IF($JC631&gt;=28,INDEX($GR:$GR,$JB631+28),"")</f>
      </c>
      <c r="HV631">
        <f>IF($JC631&gt;=29,INDEX($GR:$GR,$JB631+29),"")</f>
      </c>
      <c r="HW631">
        <f>IF($JC631&gt;=30,INDEX($GR:$GR,$JB631+30),"")</f>
      </c>
      <c r="HX631">
        <f>IF($JC631&gt;=31,INDEX($GR:$GR,$JB631+31),"")</f>
      </c>
      <c r="HY631">
        <f>IF($JC631&gt;=32,INDEX($GR:$GR,$JB631+32),"")</f>
      </c>
      <c r="HZ631">
        <f>IF($JC631&gt;=33,INDEX($GR:$GR,$JB631+33),"")</f>
      </c>
      <c r="IA631">
        <f>IF($JC631&gt;=34,INDEX($GR:$GR,$JB631+34),"")</f>
      </c>
      <c r="IB631">
        <f>IF($JC631&gt;=35,INDEX($GR:$GR,$JB631+35),"")</f>
      </c>
      <c r="IC631">
        <f>IF($JC631&gt;=36,INDEX($GR:$GR,$JB631+36),"")</f>
      </c>
      <c r="ID631">
        <f>IF($JC631&gt;=37,INDEX($GR:$GR,$JB631+37),"")</f>
      </c>
      <c r="IE631">
        <f>IF($JC631&gt;=38,INDEX($GR:$GR,$JB631+38),"")</f>
      </c>
      <c r="IF631">
        <f>IF($JC631&gt;=39,INDEX($GR:$GR,$JB631+39),"")</f>
      </c>
      <c r="IG631">
        <f>IF($JC631&gt;=40,INDEX($GR:$GR,$JB631+40),"")</f>
      </c>
      <c r="IH631">
        <f>IF($JC631&gt;=41,INDEX($GR:$GR,$JB631+41),"")</f>
      </c>
      <c r="II631">
        <f>IF($JC631&gt;=42,INDEX($GR:$GR,$JB631+42),"")</f>
      </c>
      <c r="IJ631">
        <f>IF($JC631&gt;=43,INDEX($GR:$GR,$JB631+43),"")</f>
      </c>
      <c r="IK631">
        <f>IF($JC631&gt;=44,INDEX($GR:$GR,$JB631+44),"")</f>
      </c>
      <c r="IL631">
        <f>IF($JC631&gt;=45,INDEX($GR:$GR,$JB631+45),"")</f>
      </c>
      <c r="IM631">
        <f>IF($JC631&gt;=46,INDEX($GR:$GR,$JB631+46),"")</f>
      </c>
      <c r="IN631">
        <f>IF($JC631&gt;=47,INDEX($GR:$GR,$JB631+47),"")</f>
      </c>
      <c r="IO631">
        <f>IF($JC631&gt;=48,INDEX($GR:$GR,$JB631+48),"")</f>
      </c>
      <c r="IP631">
        <f>IF($JC631&gt;=49,INDEX($GR:$GR,$JB631+49),"")</f>
      </c>
      <c r="IQ631">
        <f>IF($JC631&gt;=50,INDEX($GR:$GR,$JB631+50),"")</f>
      </c>
      <c r="IR631">
        <f>IF($JC631&gt;=51,INDEX($GR:$GR,$JB631+51),"")</f>
      </c>
      <c r="IS631">
        <f>IF($JC631&gt;=52,INDEX($GR:$GR,$JB631+52),"")</f>
      </c>
      <c r="IT631">
        <f>IF($JC631&gt;=53,INDEX($GR:$GR,$JB631+53),"")</f>
      </c>
      <c r="IU631">
        <f>IF($JC631&gt;=54,INDEX($GR:$GR,$JB631+54),"")</f>
      </c>
      <c r="IV631">
        <f>IF($JC631&gt;=55,INDEX($GR:$GR,$JB631+55),"")</f>
      </c>
      <c r="IW631">
        <f>IF($JC631&gt;=56,INDEX($GR:$GR,$JB631+56),"")</f>
      </c>
      <c r="IX631">
        <f>IF($JC631&gt;=57,INDEX($GR:$GR,$JB631+57),"")</f>
      </c>
      <c r="IY631">
        <f>IF($JC631&gt;=58,INDEX($GR:$GR,$JB631+58),"")</f>
      </c>
      <c r="IZ631">
        <f>IF($JC631&gt;=59,INDEX($GR:$GR,$JB631+59),"")</f>
      </c>
      <c r="JA631">
        <f>IF($JC631&gt;=60,INDEX($GR:$GR,$JB631+60),"")</f>
      </c>
      <c r="JB631">
        <f>IFERROR(MATCH($GQ631,$GR$2:$GR$324,0)+1,0)</f>
      </c>
      <c r="JC631">
        <f>IFERROR(INDEX($GS$2:$GS$324,MATCH($GQ631,$GR$2:$GR$324,0)),0)</f>
      </c>
      <c r="JD631" t="s">
        <v>40</v>
      </c>
      <c r="JE631" t="s">
        <v>40</v>
      </c>
    </row>
    <row r="632" spans="1:265" x14ac:dyDescent="0.25">
      <c r="Q632">
        <f>IF(OR($T632="",$P632=""),"",IFERROR($T632/$P632,0))</f>
      </c>
      <c r="R632">
        <f>IF($T632="","",
SUM($S632,$U632,$Z632,$V632,$X632)*
(1-IF($AA632="",0,VALUE($AA632)/100)))</f>
      </c>
      <c r="S632">
        <f>IF($T632="","",$T632)</f>
      </c>
      <c r="U632">
        <f>IF($T632="","",
IF($N632="","",
IF(ISNUMBER(SEARCH("exempt",LOWER($N632))),0,
$T632*(VALUE(SUBSTITUTE($N632,"%",""))/100))))</f>
      </c>
      <c r="AB632">
        <f>IFERROR(IF(FIND(" - ",$K632)&gt;0,MID($K632,FIND(" - ",$K632)+3,LEN($K632)),""),"")</f>
      </c>
      <c r="AK632" t="s">
        <v>1219</v>
      </c>
      <c r="AP632">
        <f>IFERROR(LEFT($K632,FIND(" - ",$K632)-1),$K632)</f>
      </c>
      <c r="AS632">
        <f>IF($CH632&gt;=1,INDEX($AQ:$AQ,$CG632+1),"")</f>
      </c>
      <c r="AT632">
        <f>IF($CH632&gt;=2,INDEX($AQ:$AQ,$CG632+2),"")</f>
      </c>
      <c r="AU632">
        <f>IF($CH632&gt;=3,INDEX($AQ:$AQ,$CG632+3),"")</f>
      </c>
      <c r="AV632">
        <f>IF($CH632&gt;=4,INDEX($AQ:$AQ,$CG632+4),"")</f>
      </c>
      <c r="AW632">
        <f>IF($CH632&gt;=5,INDEX($AQ:$AQ,$CG632+5),"")</f>
      </c>
      <c r="AX632">
        <f>IF($CH632&gt;=6,INDEX($AQ:$AQ,$CG632+6),"")</f>
      </c>
      <c r="AY632">
        <f>IF($CH632&gt;=7,INDEX($AQ:$AQ,$CG632+7),"")</f>
      </c>
      <c r="AZ632">
        <f>IF($CH632&gt;=8,INDEX($AQ:$AQ,$CG632+8),"")</f>
      </c>
      <c r="BA632">
        <f>IF($CH632&gt;=9,INDEX($AQ:$AQ,$CG632+9),"")</f>
      </c>
      <c r="BB632">
        <f>IF($CH632&gt;=10,INDEX($AQ:$AQ,$CG632+10),"")</f>
      </c>
      <c r="BC632">
        <f>IF($CH632&gt;=11,INDEX($AQ:$AQ,$CG632+11),"")</f>
      </c>
      <c r="BD632">
        <f>IF($CH632&gt;=12,INDEX($AQ:$AQ,$CG632+12),"")</f>
      </c>
      <c r="BE632">
        <f>IF($CH632&gt;=13,INDEX($AQ:$AQ,$CG632+13),"")</f>
      </c>
      <c r="BF632">
        <f>IF($CH632&gt;=14,INDEX($AQ:$AQ,$CG632+14),"")</f>
      </c>
      <c r="BG632">
        <f>IF($CH632&gt;=15,INDEX($AQ:$AQ,$CG632+15),"")</f>
      </c>
      <c r="BH632">
        <f>IF($CH632&gt;=16,INDEX($AQ:$AQ,$CG632+16),"")</f>
      </c>
      <c r="BI632">
        <f>IF($CH632&gt;=17,INDEX($AQ:$AQ,$CG632+17),"")</f>
      </c>
      <c r="BJ632">
        <f>IF($CH632&gt;=18,INDEX($AQ:$AQ,$CG632+18),"")</f>
      </c>
      <c r="BK632">
        <f>IF($CH632&gt;=19,INDEX($AQ:$AQ,$CG632+19),"")</f>
      </c>
      <c r="BL632">
        <f>IF($CH632&gt;=20,INDEX($AQ:$AQ,$CG632+20),"")</f>
      </c>
      <c r="BM632">
        <f>IF($CH632&gt;=21,INDEX($AQ:$AQ,$CG632+21),"")</f>
      </c>
      <c r="BN632">
        <f>IF($CH632&gt;=22,INDEX($AQ:$AQ,$CG632+22),"")</f>
      </c>
      <c r="BO632">
        <f>IF($CH632&gt;=23,INDEX($AQ:$AQ,$CG632+23),"")</f>
      </c>
      <c r="BP632">
        <f>IF($CH632&gt;=24,INDEX($AQ:$AQ,$CG632+24),"")</f>
      </c>
      <c r="BQ632">
        <f>IF($CH632&gt;=25,INDEX($AQ:$AQ,$CG632+25),"")</f>
      </c>
      <c r="BR632">
        <f>IF($CH632&gt;=26,INDEX($AQ:$AQ,$CG632+26),"")</f>
      </c>
      <c r="BS632">
        <f>IF($CH632&gt;=27,INDEX($AQ:$AQ,$CG632+27),"")</f>
      </c>
      <c r="BT632">
        <f>IF($CH632&gt;=28,INDEX($AQ:$AQ,$CG632+28),"")</f>
      </c>
      <c r="BU632">
        <f>IF($CH632&gt;=29,INDEX($AQ:$AQ,$CG632+29),"")</f>
      </c>
      <c r="BV632">
        <f>IF($CH632&gt;=30,INDEX($AQ:$AQ,$CG632+30),"")</f>
      </c>
      <c r="BW632">
        <f>IF($CH632&gt;=31,INDEX($AQ:$AQ,$CG632+31),"")</f>
      </c>
      <c r="BX632">
        <f>IF($CH632&gt;=32,INDEX($AQ:$AQ,$CG632+32),"")</f>
      </c>
      <c r="BY632">
        <f>IF($CH632&gt;=33,INDEX($AQ:$AQ,$CG632+33),"")</f>
      </c>
      <c r="BZ632">
        <f>IF($CH632&gt;=34,INDEX($AQ:$AQ,$CG632+34),"")</f>
      </c>
      <c r="CA632">
        <f>IF($CH632&gt;=35,INDEX($AQ:$AQ,$CG632+35),"")</f>
      </c>
      <c r="CB632">
        <f>IF($CH632&gt;=36,INDEX($AQ:$AQ,$CG632+36),"")</f>
      </c>
      <c r="CC632">
        <f>IF($CH632&gt;=37,INDEX($AQ:$AQ,$CG632+37),"")</f>
      </c>
      <c r="CD632">
        <f>IF($CH632&gt;=38,INDEX($AQ:$AQ,$CG632+38),"")</f>
      </c>
      <c r="CE632">
        <f>IF($CH632&gt;=39,INDEX($AQ:$AQ,$CG632+39),"")</f>
      </c>
      <c r="CF632">
        <f>IF($CH632&gt;=40,INDEX($AQ:$AQ,$CG632+40),"")</f>
      </c>
      <c r="CG632">
        <f>IFERROR(MATCH($AP632,$AQ$2:$AQ$134,0)+1,0)</f>
      </c>
      <c r="CH632">
        <f>IFERROR(INDEX($AR$2:$AR$134,MATCH($AP632,$AQ$2:$AQ$134,0)),0)</f>
      </c>
      <c r="CI632">
        <f>IFERROR(LEFT($L632,FIND(" - ",$L632)-1),$L632)</f>
      </c>
      <c r="CL632">
        <f>IF($DG632&gt;=1,INDEX($CJ:$CJ,$DF632+1),"")</f>
      </c>
      <c r="CM632">
        <f>IF($DG632&gt;=2,INDEX($CJ:$CJ,$DF632+2),"")</f>
      </c>
      <c r="CN632">
        <f>IF($DG632&gt;=3,INDEX($CJ:$CJ,$DF632+3),"")</f>
      </c>
      <c r="CO632">
        <f>IF($DG632&gt;=4,INDEX($CJ:$CJ,$DF632+4),"")</f>
      </c>
      <c r="CP632">
        <f>IF($DG632&gt;=5,INDEX($CJ:$CJ,$DF632+5),"")</f>
      </c>
      <c r="CQ632">
        <f>IF($DG632&gt;=6,INDEX($CJ:$CJ,$DF632+6),"")</f>
      </c>
      <c r="CR632">
        <f>IF($DG632&gt;=7,INDEX($CJ:$CJ,$DF632+7),"")</f>
      </c>
      <c r="CS632">
        <f>IF($DG632&gt;=8,INDEX($CJ:$CJ,$DF632+8),"")</f>
      </c>
      <c r="CT632">
        <f>IF($DG632&gt;=9,INDEX($CJ:$CJ,$DF632+9),"")</f>
      </c>
      <c r="CU632">
        <f>IF($DG632&gt;=10,INDEX($CJ:$CJ,$DF632+10),"")</f>
      </c>
      <c r="CV632">
        <f>IF($DG632&gt;=11,INDEX($CJ:$CJ,$DF632+11),"")</f>
      </c>
      <c r="CW632">
        <f>IF($DG632&gt;=12,INDEX($CJ:$CJ,$DF632+12),"")</f>
      </c>
      <c r="CX632">
        <f>IF($DG632&gt;=13,INDEX($CJ:$CJ,$DF632+13),"")</f>
      </c>
      <c r="CY632">
        <f>IF($DG632&gt;=14,INDEX($CJ:$CJ,$DF632+14),"")</f>
      </c>
      <c r="CZ632">
        <f>IF($DG632&gt;=15,INDEX($CJ:$CJ,$DF632+15),"")</f>
      </c>
      <c r="DA632">
        <f>IF($DG632&gt;=16,INDEX($CJ:$CJ,$DF632+16),"")</f>
      </c>
      <c r="DB632">
        <f>IF($DG632&gt;=17,INDEX($CJ:$CJ,$DF632+17),"")</f>
      </c>
      <c r="DC632">
        <f>IF($DG632&gt;=18,INDEX($CJ:$CJ,$DF632+18),"")</f>
      </c>
      <c r="DD632">
        <f>IF($DG632&gt;=19,INDEX($CJ:$CJ,$DF632+19),"")</f>
      </c>
      <c r="DE632">
        <f>IF($DG632&gt;=20,INDEX($CJ:$CJ,$DF632+20),"")</f>
      </c>
      <c r="DF632">
        <f>IFERROR(MATCH($CI632,$CJ$2:$CJ$263,0)+1,0)</f>
      </c>
      <c r="DG632">
        <f>IFERROR(INDEX($CK$2:$CK$263,MATCH($CI632,$CJ$2:$CJ$263,0)),0)</f>
      </c>
      <c r="DH632">
        <f>IFERROR(INDEX($AO:$AO,MATCH($N632,$AN:$AN,0))&amp;"","")</f>
      </c>
      <c r="DL632">
        <f>IF($GO632&gt;=1,INDEX($DI:$DI,$GN632+1),"")</f>
      </c>
      <c r="DM632">
        <f>IF($GO632&gt;=2,INDEX($DI:$DI,$GN632+2),"")</f>
      </c>
      <c r="DN632">
        <f>IF($GO632&gt;=3,INDEX($DI:$DI,$GN632+3),"")</f>
      </c>
      <c r="DO632">
        <f>IF($GO632&gt;=4,INDEX($DI:$DI,$GN632+4),"")</f>
      </c>
      <c r="DP632">
        <f>IF($GO632&gt;=5,INDEX($DI:$DI,$GN632+5),"")</f>
      </c>
      <c r="DQ632">
        <f>IF($GO632&gt;=6,INDEX($DI:$DI,$GN632+6),"")</f>
      </c>
      <c r="DR632">
        <f>IF($GO632&gt;=7,INDEX($DI:$DI,$GN632+7),"")</f>
      </c>
      <c r="DS632">
        <f>IF($GO632&gt;=8,INDEX($DI:$DI,$GN632+8),"")</f>
      </c>
      <c r="DT632">
        <f>IF($GO632&gt;=9,INDEX($DI:$DI,$GN632+9),"")</f>
      </c>
      <c r="DU632">
        <f>IF($GO632&gt;=10,INDEX($DI:$DI,$GN632+10),"")</f>
      </c>
      <c r="DV632">
        <f>IF($GO632&gt;=11,INDEX($DI:$DI,$GN632+11),"")</f>
      </c>
      <c r="DW632">
        <f>IF($GO632&gt;=12,INDEX($DI:$DI,$GN632+12),"")</f>
      </c>
      <c r="DX632">
        <f>IF($GO632&gt;=13,INDEX($DI:$DI,$GN632+13),"")</f>
      </c>
      <c r="DY632">
        <f>IF($GO632&gt;=14,INDEX($DI:$DI,$GN632+14),"")</f>
      </c>
      <c r="DZ632">
        <f>IF($GO632&gt;=15,INDEX($DI:$DI,$GN632+15),"")</f>
      </c>
      <c r="EA632">
        <f>IF($GO632&gt;=16,INDEX($DI:$DI,$GN632+16),"")</f>
      </c>
      <c r="EB632">
        <f>IF($GO632&gt;=17,INDEX($DI:$DI,$GN632+17),"")</f>
      </c>
      <c r="EC632">
        <f>IF($GO632&gt;=18,INDEX($DI:$DI,$GN632+18),"")</f>
      </c>
      <c r="ED632">
        <f>IF($GO632&gt;=19,INDEX($DI:$DI,$GN632+19),"")</f>
      </c>
      <c r="EE632">
        <f>IF($GO632&gt;=20,INDEX($DI:$DI,$GN632+20),"")</f>
      </c>
      <c r="EF632">
        <f>IF($GO632&gt;=21,INDEX($DI:$DI,$GN632+21),"")</f>
      </c>
      <c r="EG632">
        <f>IF($GO632&gt;=22,INDEX($DI:$DI,$GN632+22),"")</f>
      </c>
      <c r="EH632">
        <f>IF($GO632&gt;=23,INDEX($DI:$DI,$GN632+23),"")</f>
      </c>
      <c r="EI632">
        <f>IF($GO632&gt;=24,INDEX($DI:$DI,$GN632+24),"")</f>
      </c>
      <c r="EJ632">
        <f>IF($GO632&gt;=25,INDEX($DI:$DI,$GN632+25),"")</f>
      </c>
      <c r="EK632">
        <f>IF($GO632&gt;=26,INDEX($DI:$DI,$GN632+26),"")</f>
      </c>
      <c r="EL632">
        <f>IF($GO632&gt;=27,INDEX($DI:$DI,$GN632+27),"")</f>
      </c>
      <c r="EM632">
        <f>IF($GO632&gt;=28,INDEX($DI:$DI,$GN632+28),"")</f>
      </c>
      <c r="EN632">
        <f>IF($GO632&gt;=29,INDEX($DI:$DI,$GN632+29),"")</f>
      </c>
      <c r="EO632">
        <f>IF($GO632&gt;=30,INDEX($DI:$DI,$GN632+30),"")</f>
      </c>
      <c r="EP632">
        <f>IF($GO632&gt;=31,INDEX($DI:$DI,$GN632+31),"")</f>
      </c>
      <c r="EQ632">
        <f>IF($GO632&gt;=32,INDEX($DI:$DI,$GN632+32),"")</f>
      </c>
      <c r="ER632">
        <f>IF($GO632&gt;=33,INDEX($DI:$DI,$GN632+33),"")</f>
      </c>
      <c r="ES632">
        <f>IF($GO632&gt;=34,INDEX($DI:$DI,$GN632+34),"")</f>
      </c>
      <c r="ET632">
        <f>IF($GO632&gt;=35,INDEX($DI:$DI,$GN632+35),"")</f>
      </c>
      <c r="EU632">
        <f>IF($GO632&gt;=36,INDEX($DI:$DI,$GN632+36),"")</f>
      </c>
      <c r="EV632">
        <f>IF($GO632&gt;=37,INDEX($DI:$DI,$GN632+37),"")</f>
      </c>
      <c r="EW632">
        <f>IF($GO632&gt;=38,INDEX($DI:$DI,$GN632+38),"")</f>
      </c>
      <c r="EX632">
        <f>IF($GO632&gt;=39,INDEX($DI:$DI,$GN632+39),"")</f>
      </c>
      <c r="EY632">
        <f>IF($GO632&gt;=40,INDEX($DI:$DI,$GN632+40),"")</f>
      </c>
      <c r="EZ632">
        <f>IF($GO632&gt;=1,INDEX($DJ:$DJ,$GN632+1),"")</f>
      </c>
      <c r="FA632">
        <f>IF($GO632&gt;=2,INDEX($DJ:$DJ,$GN632+2),"")</f>
      </c>
      <c r="FB632">
        <f>IF($GO632&gt;=3,INDEX($DJ:$DJ,$GN632+3),"")</f>
      </c>
      <c r="FC632">
        <f>IF($GO632&gt;=4,INDEX($DJ:$DJ,$GN632+4),"")</f>
      </c>
      <c r="FD632">
        <f>IF($GO632&gt;=5,INDEX($DJ:$DJ,$GN632+5),"")</f>
      </c>
      <c r="FE632">
        <f>IF($GO632&gt;=6,INDEX($DJ:$DJ,$GN632+6),"")</f>
      </c>
      <c r="FF632">
        <f>IF($GO632&gt;=7,INDEX($DJ:$DJ,$GN632+7),"")</f>
      </c>
      <c r="FG632">
        <f>IF($GO632&gt;=8,INDEX($DJ:$DJ,$GN632+8),"")</f>
      </c>
      <c r="FH632">
        <f>IF($GO632&gt;=9,INDEX($DJ:$DJ,$GN632+9),"")</f>
      </c>
      <c r="FI632">
        <f>IF($GO632&gt;=10,INDEX($DJ:$DJ,$GN632+10),"")</f>
      </c>
      <c r="FJ632">
        <f>IF($GO632&gt;=11,INDEX($DJ:$DJ,$GN632+11),"")</f>
      </c>
      <c r="FK632">
        <f>IF($GO632&gt;=12,INDEX($DJ:$DJ,$GN632+12),"")</f>
      </c>
      <c r="FL632">
        <f>IF($GO632&gt;=13,INDEX($DJ:$DJ,$GN632+13),"")</f>
      </c>
      <c r="FM632">
        <f>IF($GO632&gt;=14,INDEX($DJ:$DJ,$GN632+14),"")</f>
      </c>
      <c r="FN632">
        <f>IF($GO632&gt;=15,INDEX($DJ:$DJ,$GN632+15),"")</f>
      </c>
      <c r="FO632">
        <f>IF($GO632&gt;=16,INDEX($DJ:$DJ,$GN632+16),"")</f>
      </c>
      <c r="FP632">
        <f>IF($GO632&gt;=17,INDEX($DJ:$DJ,$GN632+17),"")</f>
      </c>
      <c r="FQ632">
        <f>IF($GO632&gt;=18,INDEX($DJ:$DJ,$GN632+18),"")</f>
      </c>
      <c r="FR632">
        <f>IF($GO632&gt;=19,INDEX($DJ:$DJ,$GN632+19),"")</f>
      </c>
      <c r="FS632">
        <f>IF($GO632&gt;=20,INDEX($DJ:$DJ,$GN632+20),"")</f>
      </c>
      <c r="FT632">
        <f>IF($GO632&gt;=21,INDEX($DJ:$DJ,$GN632+21),"")</f>
      </c>
      <c r="FU632">
        <f>IF($GO632&gt;=22,INDEX($DJ:$DJ,$GN632+22),"")</f>
      </c>
      <c r="FV632">
        <f>IF($GO632&gt;=23,INDEX($DJ:$DJ,$GN632+23),"")</f>
      </c>
      <c r="FW632">
        <f>IF($GO632&gt;=24,INDEX($DJ:$DJ,$GN632+24),"")</f>
      </c>
      <c r="FX632">
        <f>IF($GO632&gt;=25,INDEX($DJ:$DJ,$GN632+25),"")</f>
      </c>
      <c r="FY632">
        <f>IF($GO632&gt;=26,INDEX($DJ:$DJ,$GN632+26),"")</f>
      </c>
      <c r="FZ632">
        <f>IF($GO632&gt;=27,INDEX($DJ:$DJ,$GN632+27),"")</f>
      </c>
      <c r="GA632">
        <f>IF($GO632&gt;=28,INDEX($DJ:$DJ,$GN632+28),"")</f>
      </c>
      <c r="GB632">
        <f>IF($GO632&gt;=29,INDEX($DJ:$DJ,$GN632+29),"")</f>
      </c>
      <c r="GC632">
        <f>IF($GO632&gt;=30,INDEX($DJ:$DJ,$GN632+30),"")</f>
      </c>
      <c r="GD632">
        <f>IF($GO632&gt;=31,INDEX($DJ:$DJ,$GN632+31),"")</f>
      </c>
      <c r="GE632">
        <f>IF($GO632&gt;=32,INDEX($DJ:$DJ,$GN632+32),"")</f>
      </c>
      <c r="GF632">
        <f>IF($GO632&gt;=33,INDEX($DJ:$DJ,$GN632+33),"")</f>
      </c>
      <c r="GG632">
        <f>IF($GO632&gt;=34,INDEX($DJ:$DJ,$GN632+34),"")</f>
      </c>
      <c r="GH632">
        <f>IF($GO632&gt;=35,INDEX($DJ:$DJ,$GN632+35),"")</f>
      </c>
      <c r="GI632">
        <f>IF($GO632&gt;=36,INDEX($DJ:$DJ,$GN632+36),"")</f>
      </c>
      <c r="GJ632">
        <f>IF($GO632&gt;=37,INDEX($DJ:$DJ,$GN632+37),"")</f>
      </c>
      <c r="GK632">
        <f>IF($GO632&gt;=38,INDEX($DJ:$DJ,$GN632+38),"")</f>
      </c>
      <c r="GL632">
        <f>IF($GO632&gt;=39,INDEX($DJ:$DJ,$GN632+39),"")</f>
      </c>
      <c r="GM632">
        <f>IF($GO632&gt;=40,INDEX($DJ:$DJ,$GN632+40),"")</f>
      </c>
      <c r="GN632">
        <f>IFERROR(MATCH($DH632,$DI$2:$DI$148,0)+1,0)</f>
      </c>
      <c r="GO632">
        <f>IFERROR(INDEX($DK$2:$DK$148,MATCH($DH632,$DI$2:$DI$148,0)),0)</f>
      </c>
      <c r="GP632">
        <f>IFERROR(MATCH($Y632,$DL$632:$EY$632,0),0)</f>
      </c>
      <c r="GQ632">
        <f>IF($GP632&gt;0,INDEX($EZ$632:$GM$632,$GP632),"")</f>
      </c>
      <c r="GT632">
        <f>IF($JC632&gt;=1,INDEX($GR:$GR,$JB632+1),"")</f>
      </c>
      <c r="GU632">
        <f>IF($JC632&gt;=2,INDEX($GR:$GR,$JB632+2),"")</f>
      </c>
      <c r="GV632">
        <f>IF($JC632&gt;=3,INDEX($GR:$GR,$JB632+3),"")</f>
      </c>
      <c r="GW632">
        <f>IF($JC632&gt;=4,INDEX($GR:$GR,$JB632+4),"")</f>
      </c>
      <c r="GX632">
        <f>IF($JC632&gt;=5,INDEX($GR:$GR,$JB632+5),"")</f>
      </c>
      <c r="GY632">
        <f>IF($JC632&gt;=6,INDEX($GR:$GR,$JB632+6),"")</f>
      </c>
      <c r="GZ632">
        <f>IF($JC632&gt;=7,INDEX($GR:$GR,$JB632+7),"")</f>
      </c>
      <c r="HA632">
        <f>IF($JC632&gt;=8,INDEX($GR:$GR,$JB632+8),"")</f>
      </c>
      <c r="HB632">
        <f>IF($JC632&gt;=9,INDEX($GR:$GR,$JB632+9),"")</f>
      </c>
      <c r="HC632">
        <f>IF($JC632&gt;=10,INDEX($GR:$GR,$JB632+10),"")</f>
      </c>
      <c r="HD632">
        <f>IF($JC632&gt;=11,INDEX($GR:$GR,$JB632+11),"")</f>
      </c>
      <c r="HE632">
        <f>IF($JC632&gt;=12,INDEX($GR:$GR,$JB632+12),"")</f>
      </c>
      <c r="HF632">
        <f>IF($JC632&gt;=13,INDEX($GR:$GR,$JB632+13),"")</f>
      </c>
      <c r="HG632">
        <f>IF($JC632&gt;=14,INDEX($GR:$GR,$JB632+14),"")</f>
      </c>
      <c r="HH632">
        <f>IF($JC632&gt;=15,INDEX($GR:$GR,$JB632+15),"")</f>
      </c>
      <c r="HI632">
        <f>IF($JC632&gt;=16,INDEX($GR:$GR,$JB632+16),"")</f>
      </c>
      <c r="HJ632">
        <f>IF($JC632&gt;=17,INDEX($GR:$GR,$JB632+17),"")</f>
      </c>
      <c r="HK632">
        <f>IF($JC632&gt;=18,INDEX($GR:$GR,$JB632+18),"")</f>
      </c>
      <c r="HL632">
        <f>IF($JC632&gt;=19,INDEX($GR:$GR,$JB632+19),"")</f>
      </c>
      <c r="HM632">
        <f>IF($JC632&gt;=20,INDEX($GR:$GR,$JB632+20),"")</f>
      </c>
      <c r="HN632">
        <f>IF($JC632&gt;=21,INDEX($GR:$GR,$JB632+21),"")</f>
      </c>
      <c r="HO632">
        <f>IF($JC632&gt;=22,INDEX($GR:$GR,$JB632+22),"")</f>
      </c>
      <c r="HP632">
        <f>IF($JC632&gt;=23,INDEX($GR:$GR,$JB632+23),"")</f>
      </c>
      <c r="HQ632">
        <f>IF($JC632&gt;=24,INDEX($GR:$GR,$JB632+24),"")</f>
      </c>
      <c r="HR632">
        <f>IF($JC632&gt;=25,INDEX($GR:$GR,$JB632+25),"")</f>
      </c>
      <c r="HS632">
        <f>IF($JC632&gt;=26,INDEX($GR:$GR,$JB632+26),"")</f>
      </c>
      <c r="HT632">
        <f>IF($JC632&gt;=27,INDEX($GR:$GR,$JB632+27),"")</f>
      </c>
      <c r="HU632">
        <f>IF($JC632&gt;=28,INDEX($GR:$GR,$JB632+28),"")</f>
      </c>
      <c r="HV632">
        <f>IF($JC632&gt;=29,INDEX($GR:$GR,$JB632+29),"")</f>
      </c>
      <c r="HW632">
        <f>IF($JC632&gt;=30,INDEX($GR:$GR,$JB632+30),"")</f>
      </c>
      <c r="HX632">
        <f>IF($JC632&gt;=31,INDEX($GR:$GR,$JB632+31),"")</f>
      </c>
      <c r="HY632">
        <f>IF($JC632&gt;=32,INDEX($GR:$GR,$JB632+32),"")</f>
      </c>
      <c r="HZ632">
        <f>IF($JC632&gt;=33,INDEX($GR:$GR,$JB632+33),"")</f>
      </c>
      <c r="IA632">
        <f>IF($JC632&gt;=34,INDEX($GR:$GR,$JB632+34),"")</f>
      </c>
      <c r="IB632">
        <f>IF($JC632&gt;=35,INDEX($GR:$GR,$JB632+35),"")</f>
      </c>
      <c r="IC632">
        <f>IF($JC632&gt;=36,INDEX($GR:$GR,$JB632+36),"")</f>
      </c>
      <c r="ID632">
        <f>IF($JC632&gt;=37,INDEX($GR:$GR,$JB632+37),"")</f>
      </c>
      <c r="IE632">
        <f>IF($JC632&gt;=38,INDEX($GR:$GR,$JB632+38),"")</f>
      </c>
      <c r="IF632">
        <f>IF($JC632&gt;=39,INDEX($GR:$GR,$JB632+39),"")</f>
      </c>
      <c r="IG632">
        <f>IF($JC632&gt;=40,INDEX($GR:$GR,$JB632+40),"")</f>
      </c>
      <c r="IH632">
        <f>IF($JC632&gt;=41,INDEX($GR:$GR,$JB632+41),"")</f>
      </c>
      <c r="II632">
        <f>IF($JC632&gt;=42,INDEX($GR:$GR,$JB632+42),"")</f>
      </c>
      <c r="IJ632">
        <f>IF($JC632&gt;=43,INDEX($GR:$GR,$JB632+43),"")</f>
      </c>
      <c r="IK632">
        <f>IF($JC632&gt;=44,INDEX($GR:$GR,$JB632+44),"")</f>
      </c>
      <c r="IL632">
        <f>IF($JC632&gt;=45,INDEX($GR:$GR,$JB632+45),"")</f>
      </c>
      <c r="IM632">
        <f>IF($JC632&gt;=46,INDEX($GR:$GR,$JB632+46),"")</f>
      </c>
      <c r="IN632">
        <f>IF($JC632&gt;=47,INDEX($GR:$GR,$JB632+47),"")</f>
      </c>
      <c r="IO632">
        <f>IF($JC632&gt;=48,INDEX($GR:$GR,$JB632+48),"")</f>
      </c>
      <c r="IP632">
        <f>IF($JC632&gt;=49,INDEX($GR:$GR,$JB632+49),"")</f>
      </c>
      <c r="IQ632">
        <f>IF($JC632&gt;=50,INDEX($GR:$GR,$JB632+50),"")</f>
      </c>
      <c r="IR632">
        <f>IF($JC632&gt;=51,INDEX($GR:$GR,$JB632+51),"")</f>
      </c>
      <c r="IS632">
        <f>IF($JC632&gt;=52,INDEX($GR:$GR,$JB632+52),"")</f>
      </c>
      <c r="IT632">
        <f>IF($JC632&gt;=53,INDEX($GR:$GR,$JB632+53),"")</f>
      </c>
      <c r="IU632">
        <f>IF($JC632&gt;=54,INDEX($GR:$GR,$JB632+54),"")</f>
      </c>
      <c r="IV632">
        <f>IF($JC632&gt;=55,INDEX($GR:$GR,$JB632+55),"")</f>
      </c>
      <c r="IW632">
        <f>IF($JC632&gt;=56,INDEX($GR:$GR,$JB632+56),"")</f>
      </c>
      <c r="IX632">
        <f>IF($JC632&gt;=57,INDEX($GR:$GR,$JB632+57),"")</f>
      </c>
      <c r="IY632">
        <f>IF($JC632&gt;=58,INDEX($GR:$GR,$JB632+58),"")</f>
      </c>
      <c r="IZ632">
        <f>IF($JC632&gt;=59,INDEX($GR:$GR,$JB632+59),"")</f>
      </c>
      <c r="JA632">
        <f>IF($JC632&gt;=60,INDEX($GR:$GR,$JB632+60),"")</f>
      </c>
      <c r="JB632">
        <f>IFERROR(MATCH($GQ632,$GR$2:$GR$324,0)+1,0)</f>
      </c>
      <c r="JC632">
        <f>IFERROR(INDEX($GS$2:$GS$324,MATCH($GQ632,$GR$2:$GR$324,0)),0)</f>
      </c>
      <c r="JD632" t="s">
        <v>40</v>
      </c>
      <c r="JE632" t="s">
        <v>40</v>
      </c>
    </row>
    <row r="633" spans="1:265" x14ac:dyDescent="0.25">
      <c r="Q633">
        <f>IF(OR($T633="",$P633=""),"",IFERROR($T633/$P633,0))</f>
      </c>
      <c r="R633">
        <f>IF($T633="","",
SUM($S633,$U633,$Z633,$V633,$X633)*
(1-IF($AA633="",0,VALUE($AA633)/100)))</f>
      </c>
      <c r="S633">
        <f>IF($T633="","",$T633)</f>
      </c>
      <c r="U633">
        <f>IF($T633="","",
IF($N633="","",
IF(ISNUMBER(SEARCH("exempt",LOWER($N633))),0,
$T633*(VALUE(SUBSTITUTE($N633,"%",""))/100))))</f>
      </c>
      <c r="AB633">
        <f>IFERROR(IF(FIND(" - ",$K633)&gt;0,MID($K633,FIND(" - ",$K633)+3,LEN($K633)),""),"")</f>
      </c>
      <c r="AK633" t="s">
        <v>1220</v>
      </c>
      <c r="AP633">
        <f>IFERROR(LEFT($K633,FIND(" - ",$K633)-1),$K633)</f>
      </c>
      <c r="AS633">
        <f>IF($CH633&gt;=1,INDEX($AQ:$AQ,$CG633+1),"")</f>
      </c>
      <c r="AT633">
        <f>IF($CH633&gt;=2,INDEX($AQ:$AQ,$CG633+2),"")</f>
      </c>
      <c r="AU633">
        <f>IF($CH633&gt;=3,INDEX($AQ:$AQ,$CG633+3),"")</f>
      </c>
      <c r="AV633">
        <f>IF($CH633&gt;=4,INDEX($AQ:$AQ,$CG633+4),"")</f>
      </c>
      <c r="AW633">
        <f>IF($CH633&gt;=5,INDEX($AQ:$AQ,$CG633+5),"")</f>
      </c>
      <c r="AX633">
        <f>IF($CH633&gt;=6,INDEX($AQ:$AQ,$CG633+6),"")</f>
      </c>
      <c r="AY633">
        <f>IF($CH633&gt;=7,INDEX($AQ:$AQ,$CG633+7),"")</f>
      </c>
      <c r="AZ633">
        <f>IF($CH633&gt;=8,INDEX($AQ:$AQ,$CG633+8),"")</f>
      </c>
      <c r="BA633">
        <f>IF($CH633&gt;=9,INDEX($AQ:$AQ,$CG633+9),"")</f>
      </c>
      <c r="BB633">
        <f>IF($CH633&gt;=10,INDEX($AQ:$AQ,$CG633+10),"")</f>
      </c>
      <c r="BC633">
        <f>IF($CH633&gt;=11,INDEX($AQ:$AQ,$CG633+11),"")</f>
      </c>
      <c r="BD633">
        <f>IF($CH633&gt;=12,INDEX($AQ:$AQ,$CG633+12),"")</f>
      </c>
      <c r="BE633">
        <f>IF($CH633&gt;=13,INDEX($AQ:$AQ,$CG633+13),"")</f>
      </c>
      <c r="BF633">
        <f>IF($CH633&gt;=14,INDEX($AQ:$AQ,$CG633+14),"")</f>
      </c>
      <c r="BG633">
        <f>IF($CH633&gt;=15,INDEX($AQ:$AQ,$CG633+15),"")</f>
      </c>
      <c r="BH633">
        <f>IF($CH633&gt;=16,INDEX($AQ:$AQ,$CG633+16),"")</f>
      </c>
      <c r="BI633">
        <f>IF($CH633&gt;=17,INDEX($AQ:$AQ,$CG633+17),"")</f>
      </c>
      <c r="BJ633">
        <f>IF($CH633&gt;=18,INDEX($AQ:$AQ,$CG633+18),"")</f>
      </c>
      <c r="BK633">
        <f>IF($CH633&gt;=19,INDEX($AQ:$AQ,$CG633+19),"")</f>
      </c>
      <c r="BL633">
        <f>IF($CH633&gt;=20,INDEX($AQ:$AQ,$CG633+20),"")</f>
      </c>
      <c r="BM633">
        <f>IF($CH633&gt;=21,INDEX($AQ:$AQ,$CG633+21),"")</f>
      </c>
      <c r="BN633">
        <f>IF($CH633&gt;=22,INDEX($AQ:$AQ,$CG633+22),"")</f>
      </c>
      <c r="BO633">
        <f>IF($CH633&gt;=23,INDEX($AQ:$AQ,$CG633+23),"")</f>
      </c>
      <c r="BP633">
        <f>IF($CH633&gt;=24,INDEX($AQ:$AQ,$CG633+24),"")</f>
      </c>
      <c r="BQ633">
        <f>IF($CH633&gt;=25,INDEX($AQ:$AQ,$CG633+25),"")</f>
      </c>
      <c r="BR633">
        <f>IF($CH633&gt;=26,INDEX($AQ:$AQ,$CG633+26),"")</f>
      </c>
      <c r="BS633">
        <f>IF($CH633&gt;=27,INDEX($AQ:$AQ,$CG633+27),"")</f>
      </c>
      <c r="BT633">
        <f>IF($CH633&gt;=28,INDEX($AQ:$AQ,$CG633+28),"")</f>
      </c>
      <c r="BU633">
        <f>IF($CH633&gt;=29,INDEX($AQ:$AQ,$CG633+29),"")</f>
      </c>
      <c r="BV633">
        <f>IF($CH633&gt;=30,INDEX($AQ:$AQ,$CG633+30),"")</f>
      </c>
      <c r="BW633">
        <f>IF($CH633&gt;=31,INDEX($AQ:$AQ,$CG633+31),"")</f>
      </c>
      <c r="BX633">
        <f>IF($CH633&gt;=32,INDEX($AQ:$AQ,$CG633+32),"")</f>
      </c>
      <c r="BY633">
        <f>IF($CH633&gt;=33,INDEX($AQ:$AQ,$CG633+33),"")</f>
      </c>
      <c r="BZ633">
        <f>IF($CH633&gt;=34,INDEX($AQ:$AQ,$CG633+34),"")</f>
      </c>
      <c r="CA633">
        <f>IF($CH633&gt;=35,INDEX($AQ:$AQ,$CG633+35),"")</f>
      </c>
      <c r="CB633">
        <f>IF($CH633&gt;=36,INDEX($AQ:$AQ,$CG633+36),"")</f>
      </c>
      <c r="CC633">
        <f>IF($CH633&gt;=37,INDEX($AQ:$AQ,$CG633+37),"")</f>
      </c>
      <c r="CD633">
        <f>IF($CH633&gt;=38,INDEX($AQ:$AQ,$CG633+38),"")</f>
      </c>
      <c r="CE633">
        <f>IF($CH633&gt;=39,INDEX($AQ:$AQ,$CG633+39),"")</f>
      </c>
      <c r="CF633">
        <f>IF($CH633&gt;=40,INDEX($AQ:$AQ,$CG633+40),"")</f>
      </c>
      <c r="CG633">
        <f>IFERROR(MATCH($AP633,$AQ$2:$AQ$134,0)+1,0)</f>
      </c>
      <c r="CH633">
        <f>IFERROR(INDEX($AR$2:$AR$134,MATCH($AP633,$AQ$2:$AQ$134,0)),0)</f>
      </c>
      <c r="CI633">
        <f>IFERROR(LEFT($L633,FIND(" - ",$L633)-1),$L633)</f>
      </c>
      <c r="CL633">
        <f>IF($DG633&gt;=1,INDEX($CJ:$CJ,$DF633+1),"")</f>
      </c>
      <c r="CM633">
        <f>IF($DG633&gt;=2,INDEX($CJ:$CJ,$DF633+2),"")</f>
      </c>
      <c r="CN633">
        <f>IF($DG633&gt;=3,INDEX($CJ:$CJ,$DF633+3),"")</f>
      </c>
      <c r="CO633">
        <f>IF($DG633&gt;=4,INDEX($CJ:$CJ,$DF633+4),"")</f>
      </c>
      <c r="CP633">
        <f>IF($DG633&gt;=5,INDEX($CJ:$CJ,$DF633+5),"")</f>
      </c>
      <c r="CQ633">
        <f>IF($DG633&gt;=6,INDEX($CJ:$CJ,$DF633+6),"")</f>
      </c>
      <c r="CR633">
        <f>IF($DG633&gt;=7,INDEX($CJ:$CJ,$DF633+7),"")</f>
      </c>
      <c r="CS633">
        <f>IF($DG633&gt;=8,INDEX($CJ:$CJ,$DF633+8),"")</f>
      </c>
      <c r="CT633">
        <f>IF($DG633&gt;=9,INDEX($CJ:$CJ,$DF633+9),"")</f>
      </c>
      <c r="CU633">
        <f>IF($DG633&gt;=10,INDEX($CJ:$CJ,$DF633+10),"")</f>
      </c>
      <c r="CV633">
        <f>IF($DG633&gt;=11,INDEX($CJ:$CJ,$DF633+11),"")</f>
      </c>
      <c r="CW633">
        <f>IF($DG633&gt;=12,INDEX($CJ:$CJ,$DF633+12),"")</f>
      </c>
      <c r="CX633">
        <f>IF($DG633&gt;=13,INDEX($CJ:$CJ,$DF633+13),"")</f>
      </c>
      <c r="CY633">
        <f>IF($DG633&gt;=14,INDEX($CJ:$CJ,$DF633+14),"")</f>
      </c>
      <c r="CZ633">
        <f>IF($DG633&gt;=15,INDEX($CJ:$CJ,$DF633+15),"")</f>
      </c>
      <c r="DA633">
        <f>IF($DG633&gt;=16,INDEX($CJ:$CJ,$DF633+16),"")</f>
      </c>
      <c r="DB633">
        <f>IF($DG633&gt;=17,INDEX($CJ:$CJ,$DF633+17),"")</f>
      </c>
      <c r="DC633">
        <f>IF($DG633&gt;=18,INDEX($CJ:$CJ,$DF633+18),"")</f>
      </c>
      <c r="DD633">
        <f>IF($DG633&gt;=19,INDEX($CJ:$CJ,$DF633+19),"")</f>
      </c>
      <c r="DE633">
        <f>IF($DG633&gt;=20,INDEX($CJ:$CJ,$DF633+20),"")</f>
      </c>
      <c r="DF633">
        <f>IFERROR(MATCH($CI633,$CJ$2:$CJ$263,0)+1,0)</f>
      </c>
      <c r="DG633">
        <f>IFERROR(INDEX($CK$2:$CK$263,MATCH($CI633,$CJ$2:$CJ$263,0)),0)</f>
      </c>
      <c r="DH633">
        <f>IFERROR(INDEX($AO:$AO,MATCH($N633,$AN:$AN,0))&amp;"","")</f>
      </c>
      <c r="DL633">
        <f>IF($GO633&gt;=1,INDEX($DI:$DI,$GN633+1),"")</f>
      </c>
      <c r="DM633">
        <f>IF($GO633&gt;=2,INDEX($DI:$DI,$GN633+2),"")</f>
      </c>
      <c r="DN633">
        <f>IF($GO633&gt;=3,INDEX($DI:$DI,$GN633+3),"")</f>
      </c>
      <c r="DO633">
        <f>IF($GO633&gt;=4,INDEX($DI:$DI,$GN633+4),"")</f>
      </c>
      <c r="DP633">
        <f>IF($GO633&gt;=5,INDEX($DI:$DI,$GN633+5),"")</f>
      </c>
      <c r="DQ633">
        <f>IF($GO633&gt;=6,INDEX($DI:$DI,$GN633+6),"")</f>
      </c>
      <c r="DR633">
        <f>IF($GO633&gt;=7,INDEX($DI:$DI,$GN633+7),"")</f>
      </c>
      <c r="DS633">
        <f>IF($GO633&gt;=8,INDEX($DI:$DI,$GN633+8),"")</f>
      </c>
      <c r="DT633">
        <f>IF($GO633&gt;=9,INDEX($DI:$DI,$GN633+9),"")</f>
      </c>
      <c r="DU633">
        <f>IF($GO633&gt;=10,INDEX($DI:$DI,$GN633+10),"")</f>
      </c>
      <c r="DV633">
        <f>IF($GO633&gt;=11,INDEX($DI:$DI,$GN633+11),"")</f>
      </c>
      <c r="DW633">
        <f>IF($GO633&gt;=12,INDEX($DI:$DI,$GN633+12),"")</f>
      </c>
      <c r="DX633">
        <f>IF($GO633&gt;=13,INDEX($DI:$DI,$GN633+13),"")</f>
      </c>
      <c r="DY633">
        <f>IF($GO633&gt;=14,INDEX($DI:$DI,$GN633+14),"")</f>
      </c>
      <c r="DZ633">
        <f>IF($GO633&gt;=15,INDEX($DI:$DI,$GN633+15),"")</f>
      </c>
      <c r="EA633">
        <f>IF($GO633&gt;=16,INDEX($DI:$DI,$GN633+16),"")</f>
      </c>
      <c r="EB633">
        <f>IF($GO633&gt;=17,INDEX($DI:$DI,$GN633+17),"")</f>
      </c>
      <c r="EC633">
        <f>IF($GO633&gt;=18,INDEX($DI:$DI,$GN633+18),"")</f>
      </c>
      <c r="ED633">
        <f>IF($GO633&gt;=19,INDEX($DI:$DI,$GN633+19),"")</f>
      </c>
      <c r="EE633">
        <f>IF($GO633&gt;=20,INDEX($DI:$DI,$GN633+20),"")</f>
      </c>
      <c r="EF633">
        <f>IF($GO633&gt;=21,INDEX($DI:$DI,$GN633+21),"")</f>
      </c>
      <c r="EG633">
        <f>IF($GO633&gt;=22,INDEX($DI:$DI,$GN633+22),"")</f>
      </c>
      <c r="EH633">
        <f>IF($GO633&gt;=23,INDEX($DI:$DI,$GN633+23),"")</f>
      </c>
      <c r="EI633">
        <f>IF($GO633&gt;=24,INDEX($DI:$DI,$GN633+24),"")</f>
      </c>
      <c r="EJ633">
        <f>IF($GO633&gt;=25,INDEX($DI:$DI,$GN633+25),"")</f>
      </c>
      <c r="EK633">
        <f>IF($GO633&gt;=26,INDEX($DI:$DI,$GN633+26),"")</f>
      </c>
      <c r="EL633">
        <f>IF($GO633&gt;=27,INDEX($DI:$DI,$GN633+27),"")</f>
      </c>
      <c r="EM633">
        <f>IF($GO633&gt;=28,INDEX($DI:$DI,$GN633+28),"")</f>
      </c>
      <c r="EN633">
        <f>IF($GO633&gt;=29,INDEX($DI:$DI,$GN633+29),"")</f>
      </c>
      <c r="EO633">
        <f>IF($GO633&gt;=30,INDEX($DI:$DI,$GN633+30),"")</f>
      </c>
      <c r="EP633">
        <f>IF($GO633&gt;=31,INDEX($DI:$DI,$GN633+31),"")</f>
      </c>
      <c r="EQ633">
        <f>IF($GO633&gt;=32,INDEX($DI:$DI,$GN633+32),"")</f>
      </c>
      <c r="ER633">
        <f>IF($GO633&gt;=33,INDEX($DI:$DI,$GN633+33),"")</f>
      </c>
      <c r="ES633">
        <f>IF($GO633&gt;=34,INDEX($DI:$DI,$GN633+34),"")</f>
      </c>
      <c r="ET633">
        <f>IF($GO633&gt;=35,INDEX($DI:$DI,$GN633+35),"")</f>
      </c>
      <c r="EU633">
        <f>IF($GO633&gt;=36,INDEX($DI:$DI,$GN633+36),"")</f>
      </c>
      <c r="EV633">
        <f>IF($GO633&gt;=37,INDEX($DI:$DI,$GN633+37),"")</f>
      </c>
      <c r="EW633">
        <f>IF($GO633&gt;=38,INDEX($DI:$DI,$GN633+38),"")</f>
      </c>
      <c r="EX633">
        <f>IF($GO633&gt;=39,INDEX($DI:$DI,$GN633+39),"")</f>
      </c>
      <c r="EY633">
        <f>IF($GO633&gt;=40,INDEX($DI:$DI,$GN633+40),"")</f>
      </c>
      <c r="EZ633">
        <f>IF($GO633&gt;=1,INDEX($DJ:$DJ,$GN633+1),"")</f>
      </c>
      <c r="FA633">
        <f>IF($GO633&gt;=2,INDEX($DJ:$DJ,$GN633+2),"")</f>
      </c>
      <c r="FB633">
        <f>IF($GO633&gt;=3,INDEX($DJ:$DJ,$GN633+3),"")</f>
      </c>
      <c r="FC633">
        <f>IF($GO633&gt;=4,INDEX($DJ:$DJ,$GN633+4),"")</f>
      </c>
      <c r="FD633">
        <f>IF($GO633&gt;=5,INDEX($DJ:$DJ,$GN633+5),"")</f>
      </c>
      <c r="FE633">
        <f>IF($GO633&gt;=6,INDEX($DJ:$DJ,$GN633+6),"")</f>
      </c>
      <c r="FF633">
        <f>IF($GO633&gt;=7,INDEX($DJ:$DJ,$GN633+7),"")</f>
      </c>
      <c r="FG633">
        <f>IF($GO633&gt;=8,INDEX($DJ:$DJ,$GN633+8),"")</f>
      </c>
      <c r="FH633">
        <f>IF($GO633&gt;=9,INDEX($DJ:$DJ,$GN633+9),"")</f>
      </c>
      <c r="FI633">
        <f>IF($GO633&gt;=10,INDEX($DJ:$DJ,$GN633+10),"")</f>
      </c>
      <c r="FJ633">
        <f>IF($GO633&gt;=11,INDEX($DJ:$DJ,$GN633+11),"")</f>
      </c>
      <c r="FK633">
        <f>IF($GO633&gt;=12,INDEX($DJ:$DJ,$GN633+12),"")</f>
      </c>
      <c r="FL633">
        <f>IF($GO633&gt;=13,INDEX($DJ:$DJ,$GN633+13),"")</f>
      </c>
      <c r="FM633">
        <f>IF($GO633&gt;=14,INDEX($DJ:$DJ,$GN633+14),"")</f>
      </c>
      <c r="FN633">
        <f>IF($GO633&gt;=15,INDEX($DJ:$DJ,$GN633+15),"")</f>
      </c>
      <c r="FO633">
        <f>IF($GO633&gt;=16,INDEX($DJ:$DJ,$GN633+16),"")</f>
      </c>
      <c r="FP633">
        <f>IF($GO633&gt;=17,INDEX($DJ:$DJ,$GN633+17),"")</f>
      </c>
      <c r="FQ633">
        <f>IF($GO633&gt;=18,INDEX($DJ:$DJ,$GN633+18),"")</f>
      </c>
      <c r="FR633">
        <f>IF($GO633&gt;=19,INDEX($DJ:$DJ,$GN633+19),"")</f>
      </c>
      <c r="FS633">
        <f>IF($GO633&gt;=20,INDEX($DJ:$DJ,$GN633+20),"")</f>
      </c>
      <c r="FT633">
        <f>IF($GO633&gt;=21,INDEX($DJ:$DJ,$GN633+21),"")</f>
      </c>
      <c r="FU633">
        <f>IF($GO633&gt;=22,INDEX($DJ:$DJ,$GN633+22),"")</f>
      </c>
      <c r="FV633">
        <f>IF($GO633&gt;=23,INDEX($DJ:$DJ,$GN633+23),"")</f>
      </c>
      <c r="FW633">
        <f>IF($GO633&gt;=24,INDEX($DJ:$DJ,$GN633+24),"")</f>
      </c>
      <c r="FX633">
        <f>IF($GO633&gt;=25,INDEX($DJ:$DJ,$GN633+25),"")</f>
      </c>
      <c r="FY633">
        <f>IF($GO633&gt;=26,INDEX($DJ:$DJ,$GN633+26),"")</f>
      </c>
      <c r="FZ633">
        <f>IF($GO633&gt;=27,INDEX($DJ:$DJ,$GN633+27),"")</f>
      </c>
      <c r="GA633">
        <f>IF($GO633&gt;=28,INDEX($DJ:$DJ,$GN633+28),"")</f>
      </c>
      <c r="GB633">
        <f>IF($GO633&gt;=29,INDEX($DJ:$DJ,$GN633+29),"")</f>
      </c>
      <c r="GC633">
        <f>IF($GO633&gt;=30,INDEX($DJ:$DJ,$GN633+30),"")</f>
      </c>
      <c r="GD633">
        <f>IF($GO633&gt;=31,INDEX($DJ:$DJ,$GN633+31),"")</f>
      </c>
      <c r="GE633">
        <f>IF($GO633&gt;=32,INDEX($DJ:$DJ,$GN633+32),"")</f>
      </c>
      <c r="GF633">
        <f>IF($GO633&gt;=33,INDEX($DJ:$DJ,$GN633+33),"")</f>
      </c>
      <c r="GG633">
        <f>IF($GO633&gt;=34,INDEX($DJ:$DJ,$GN633+34),"")</f>
      </c>
      <c r="GH633">
        <f>IF($GO633&gt;=35,INDEX($DJ:$DJ,$GN633+35),"")</f>
      </c>
      <c r="GI633">
        <f>IF($GO633&gt;=36,INDEX($DJ:$DJ,$GN633+36),"")</f>
      </c>
      <c r="GJ633">
        <f>IF($GO633&gt;=37,INDEX($DJ:$DJ,$GN633+37),"")</f>
      </c>
      <c r="GK633">
        <f>IF($GO633&gt;=38,INDEX($DJ:$DJ,$GN633+38),"")</f>
      </c>
      <c r="GL633">
        <f>IF($GO633&gt;=39,INDEX($DJ:$DJ,$GN633+39),"")</f>
      </c>
      <c r="GM633">
        <f>IF($GO633&gt;=40,INDEX($DJ:$DJ,$GN633+40),"")</f>
      </c>
      <c r="GN633">
        <f>IFERROR(MATCH($DH633,$DI$2:$DI$148,0)+1,0)</f>
      </c>
      <c r="GO633">
        <f>IFERROR(INDEX($DK$2:$DK$148,MATCH($DH633,$DI$2:$DI$148,0)),0)</f>
      </c>
      <c r="GP633">
        <f>IFERROR(MATCH($Y633,$DL$633:$EY$633,0),0)</f>
      </c>
      <c r="GQ633">
        <f>IF($GP633&gt;0,INDEX($EZ$633:$GM$633,$GP633),"")</f>
      </c>
      <c r="GT633">
        <f>IF($JC633&gt;=1,INDEX($GR:$GR,$JB633+1),"")</f>
      </c>
      <c r="GU633">
        <f>IF($JC633&gt;=2,INDEX($GR:$GR,$JB633+2),"")</f>
      </c>
      <c r="GV633">
        <f>IF($JC633&gt;=3,INDEX($GR:$GR,$JB633+3),"")</f>
      </c>
      <c r="GW633">
        <f>IF($JC633&gt;=4,INDEX($GR:$GR,$JB633+4),"")</f>
      </c>
      <c r="GX633">
        <f>IF($JC633&gt;=5,INDEX($GR:$GR,$JB633+5),"")</f>
      </c>
      <c r="GY633">
        <f>IF($JC633&gt;=6,INDEX($GR:$GR,$JB633+6),"")</f>
      </c>
      <c r="GZ633">
        <f>IF($JC633&gt;=7,INDEX($GR:$GR,$JB633+7),"")</f>
      </c>
      <c r="HA633">
        <f>IF($JC633&gt;=8,INDEX($GR:$GR,$JB633+8),"")</f>
      </c>
      <c r="HB633">
        <f>IF($JC633&gt;=9,INDEX($GR:$GR,$JB633+9),"")</f>
      </c>
      <c r="HC633">
        <f>IF($JC633&gt;=10,INDEX($GR:$GR,$JB633+10),"")</f>
      </c>
      <c r="HD633">
        <f>IF($JC633&gt;=11,INDEX($GR:$GR,$JB633+11),"")</f>
      </c>
      <c r="HE633">
        <f>IF($JC633&gt;=12,INDEX($GR:$GR,$JB633+12),"")</f>
      </c>
      <c r="HF633">
        <f>IF($JC633&gt;=13,INDEX($GR:$GR,$JB633+13),"")</f>
      </c>
      <c r="HG633">
        <f>IF($JC633&gt;=14,INDEX($GR:$GR,$JB633+14),"")</f>
      </c>
      <c r="HH633">
        <f>IF($JC633&gt;=15,INDEX($GR:$GR,$JB633+15),"")</f>
      </c>
      <c r="HI633">
        <f>IF($JC633&gt;=16,INDEX($GR:$GR,$JB633+16),"")</f>
      </c>
      <c r="HJ633">
        <f>IF($JC633&gt;=17,INDEX($GR:$GR,$JB633+17),"")</f>
      </c>
      <c r="HK633">
        <f>IF($JC633&gt;=18,INDEX($GR:$GR,$JB633+18),"")</f>
      </c>
      <c r="HL633">
        <f>IF($JC633&gt;=19,INDEX($GR:$GR,$JB633+19),"")</f>
      </c>
      <c r="HM633">
        <f>IF($JC633&gt;=20,INDEX($GR:$GR,$JB633+20),"")</f>
      </c>
      <c r="HN633">
        <f>IF($JC633&gt;=21,INDEX($GR:$GR,$JB633+21),"")</f>
      </c>
      <c r="HO633">
        <f>IF($JC633&gt;=22,INDEX($GR:$GR,$JB633+22),"")</f>
      </c>
      <c r="HP633">
        <f>IF($JC633&gt;=23,INDEX($GR:$GR,$JB633+23),"")</f>
      </c>
      <c r="HQ633">
        <f>IF($JC633&gt;=24,INDEX($GR:$GR,$JB633+24),"")</f>
      </c>
      <c r="HR633">
        <f>IF($JC633&gt;=25,INDEX($GR:$GR,$JB633+25),"")</f>
      </c>
      <c r="HS633">
        <f>IF($JC633&gt;=26,INDEX($GR:$GR,$JB633+26),"")</f>
      </c>
      <c r="HT633">
        <f>IF($JC633&gt;=27,INDEX($GR:$GR,$JB633+27),"")</f>
      </c>
      <c r="HU633">
        <f>IF($JC633&gt;=28,INDEX($GR:$GR,$JB633+28),"")</f>
      </c>
      <c r="HV633">
        <f>IF($JC633&gt;=29,INDEX($GR:$GR,$JB633+29),"")</f>
      </c>
      <c r="HW633">
        <f>IF($JC633&gt;=30,INDEX($GR:$GR,$JB633+30),"")</f>
      </c>
      <c r="HX633">
        <f>IF($JC633&gt;=31,INDEX($GR:$GR,$JB633+31),"")</f>
      </c>
      <c r="HY633">
        <f>IF($JC633&gt;=32,INDEX($GR:$GR,$JB633+32),"")</f>
      </c>
      <c r="HZ633">
        <f>IF($JC633&gt;=33,INDEX($GR:$GR,$JB633+33),"")</f>
      </c>
      <c r="IA633">
        <f>IF($JC633&gt;=34,INDEX($GR:$GR,$JB633+34),"")</f>
      </c>
      <c r="IB633">
        <f>IF($JC633&gt;=35,INDEX($GR:$GR,$JB633+35),"")</f>
      </c>
      <c r="IC633">
        <f>IF($JC633&gt;=36,INDEX($GR:$GR,$JB633+36),"")</f>
      </c>
      <c r="ID633">
        <f>IF($JC633&gt;=37,INDEX($GR:$GR,$JB633+37),"")</f>
      </c>
      <c r="IE633">
        <f>IF($JC633&gt;=38,INDEX($GR:$GR,$JB633+38),"")</f>
      </c>
      <c r="IF633">
        <f>IF($JC633&gt;=39,INDEX($GR:$GR,$JB633+39),"")</f>
      </c>
      <c r="IG633">
        <f>IF($JC633&gt;=40,INDEX($GR:$GR,$JB633+40),"")</f>
      </c>
      <c r="IH633">
        <f>IF($JC633&gt;=41,INDEX($GR:$GR,$JB633+41),"")</f>
      </c>
      <c r="II633">
        <f>IF($JC633&gt;=42,INDEX($GR:$GR,$JB633+42),"")</f>
      </c>
      <c r="IJ633">
        <f>IF($JC633&gt;=43,INDEX($GR:$GR,$JB633+43),"")</f>
      </c>
      <c r="IK633">
        <f>IF($JC633&gt;=44,INDEX($GR:$GR,$JB633+44),"")</f>
      </c>
      <c r="IL633">
        <f>IF($JC633&gt;=45,INDEX($GR:$GR,$JB633+45),"")</f>
      </c>
      <c r="IM633">
        <f>IF($JC633&gt;=46,INDEX($GR:$GR,$JB633+46),"")</f>
      </c>
      <c r="IN633">
        <f>IF($JC633&gt;=47,INDEX($GR:$GR,$JB633+47),"")</f>
      </c>
      <c r="IO633">
        <f>IF($JC633&gt;=48,INDEX($GR:$GR,$JB633+48),"")</f>
      </c>
      <c r="IP633">
        <f>IF($JC633&gt;=49,INDEX($GR:$GR,$JB633+49),"")</f>
      </c>
      <c r="IQ633">
        <f>IF($JC633&gt;=50,INDEX($GR:$GR,$JB633+50),"")</f>
      </c>
      <c r="IR633">
        <f>IF($JC633&gt;=51,INDEX($GR:$GR,$JB633+51),"")</f>
      </c>
      <c r="IS633">
        <f>IF($JC633&gt;=52,INDEX($GR:$GR,$JB633+52),"")</f>
      </c>
      <c r="IT633">
        <f>IF($JC633&gt;=53,INDEX($GR:$GR,$JB633+53),"")</f>
      </c>
      <c r="IU633">
        <f>IF($JC633&gt;=54,INDEX($GR:$GR,$JB633+54),"")</f>
      </c>
      <c r="IV633">
        <f>IF($JC633&gt;=55,INDEX($GR:$GR,$JB633+55),"")</f>
      </c>
      <c r="IW633">
        <f>IF($JC633&gt;=56,INDEX($GR:$GR,$JB633+56),"")</f>
      </c>
      <c r="IX633">
        <f>IF($JC633&gt;=57,INDEX($GR:$GR,$JB633+57),"")</f>
      </c>
      <c r="IY633">
        <f>IF($JC633&gt;=58,INDEX($GR:$GR,$JB633+58),"")</f>
      </c>
      <c r="IZ633">
        <f>IF($JC633&gt;=59,INDEX($GR:$GR,$JB633+59),"")</f>
      </c>
      <c r="JA633">
        <f>IF($JC633&gt;=60,INDEX($GR:$GR,$JB633+60),"")</f>
      </c>
      <c r="JB633">
        <f>IFERROR(MATCH($GQ633,$GR$2:$GR$324,0)+1,0)</f>
      </c>
      <c r="JC633">
        <f>IFERROR(INDEX($GS$2:$GS$324,MATCH($GQ633,$GR$2:$GR$324,0)),0)</f>
      </c>
      <c r="JD633" t="s">
        <v>40</v>
      </c>
      <c r="JE633" t="s">
        <v>40</v>
      </c>
    </row>
    <row r="634" spans="1:265" x14ac:dyDescent="0.25">
      <c r="Q634">
        <f>IF(OR($T634="",$P634=""),"",IFERROR($T634/$P634,0))</f>
      </c>
      <c r="R634">
        <f>IF($T634="","",
SUM($S634,$U634,$Z634,$V634,$X634)*
(1-IF($AA634="",0,VALUE($AA634)/100)))</f>
      </c>
      <c r="S634">
        <f>IF($T634="","",$T634)</f>
      </c>
      <c r="U634">
        <f>IF($T634="","",
IF($N634="","",
IF(ISNUMBER(SEARCH("exempt",LOWER($N634))),0,
$T634*(VALUE(SUBSTITUTE($N634,"%",""))/100))))</f>
      </c>
      <c r="AB634">
        <f>IFERROR(IF(FIND(" - ",$K634)&gt;0,MID($K634,FIND(" - ",$K634)+3,LEN($K634)),""),"")</f>
      </c>
      <c r="AK634" t="s">
        <v>1221</v>
      </c>
      <c r="AP634">
        <f>IFERROR(LEFT($K634,FIND(" - ",$K634)-1),$K634)</f>
      </c>
      <c r="AS634">
        <f>IF($CH634&gt;=1,INDEX($AQ:$AQ,$CG634+1),"")</f>
      </c>
      <c r="AT634">
        <f>IF($CH634&gt;=2,INDEX($AQ:$AQ,$CG634+2),"")</f>
      </c>
      <c r="AU634">
        <f>IF($CH634&gt;=3,INDEX($AQ:$AQ,$CG634+3),"")</f>
      </c>
      <c r="AV634">
        <f>IF($CH634&gt;=4,INDEX($AQ:$AQ,$CG634+4),"")</f>
      </c>
      <c r="AW634">
        <f>IF($CH634&gt;=5,INDEX($AQ:$AQ,$CG634+5),"")</f>
      </c>
      <c r="AX634">
        <f>IF($CH634&gt;=6,INDEX($AQ:$AQ,$CG634+6),"")</f>
      </c>
      <c r="AY634">
        <f>IF($CH634&gt;=7,INDEX($AQ:$AQ,$CG634+7),"")</f>
      </c>
      <c r="AZ634">
        <f>IF($CH634&gt;=8,INDEX($AQ:$AQ,$CG634+8),"")</f>
      </c>
      <c r="BA634">
        <f>IF($CH634&gt;=9,INDEX($AQ:$AQ,$CG634+9),"")</f>
      </c>
      <c r="BB634">
        <f>IF($CH634&gt;=10,INDEX($AQ:$AQ,$CG634+10),"")</f>
      </c>
      <c r="BC634">
        <f>IF($CH634&gt;=11,INDEX($AQ:$AQ,$CG634+11),"")</f>
      </c>
      <c r="BD634">
        <f>IF($CH634&gt;=12,INDEX($AQ:$AQ,$CG634+12),"")</f>
      </c>
      <c r="BE634">
        <f>IF($CH634&gt;=13,INDEX($AQ:$AQ,$CG634+13),"")</f>
      </c>
      <c r="BF634">
        <f>IF($CH634&gt;=14,INDEX($AQ:$AQ,$CG634+14),"")</f>
      </c>
      <c r="BG634">
        <f>IF($CH634&gt;=15,INDEX($AQ:$AQ,$CG634+15),"")</f>
      </c>
      <c r="BH634">
        <f>IF($CH634&gt;=16,INDEX($AQ:$AQ,$CG634+16),"")</f>
      </c>
      <c r="BI634">
        <f>IF($CH634&gt;=17,INDEX($AQ:$AQ,$CG634+17),"")</f>
      </c>
      <c r="BJ634">
        <f>IF($CH634&gt;=18,INDEX($AQ:$AQ,$CG634+18),"")</f>
      </c>
      <c r="BK634">
        <f>IF($CH634&gt;=19,INDEX($AQ:$AQ,$CG634+19),"")</f>
      </c>
      <c r="BL634">
        <f>IF($CH634&gt;=20,INDEX($AQ:$AQ,$CG634+20),"")</f>
      </c>
      <c r="BM634">
        <f>IF($CH634&gt;=21,INDEX($AQ:$AQ,$CG634+21),"")</f>
      </c>
      <c r="BN634">
        <f>IF($CH634&gt;=22,INDEX($AQ:$AQ,$CG634+22),"")</f>
      </c>
      <c r="BO634">
        <f>IF($CH634&gt;=23,INDEX($AQ:$AQ,$CG634+23),"")</f>
      </c>
      <c r="BP634">
        <f>IF($CH634&gt;=24,INDEX($AQ:$AQ,$CG634+24),"")</f>
      </c>
      <c r="BQ634">
        <f>IF($CH634&gt;=25,INDEX($AQ:$AQ,$CG634+25),"")</f>
      </c>
      <c r="BR634">
        <f>IF($CH634&gt;=26,INDEX($AQ:$AQ,$CG634+26),"")</f>
      </c>
      <c r="BS634">
        <f>IF($CH634&gt;=27,INDEX($AQ:$AQ,$CG634+27),"")</f>
      </c>
      <c r="BT634">
        <f>IF($CH634&gt;=28,INDEX($AQ:$AQ,$CG634+28),"")</f>
      </c>
      <c r="BU634">
        <f>IF($CH634&gt;=29,INDEX($AQ:$AQ,$CG634+29),"")</f>
      </c>
      <c r="BV634">
        <f>IF($CH634&gt;=30,INDEX($AQ:$AQ,$CG634+30),"")</f>
      </c>
      <c r="BW634">
        <f>IF($CH634&gt;=31,INDEX($AQ:$AQ,$CG634+31),"")</f>
      </c>
      <c r="BX634">
        <f>IF($CH634&gt;=32,INDEX($AQ:$AQ,$CG634+32),"")</f>
      </c>
      <c r="BY634">
        <f>IF($CH634&gt;=33,INDEX($AQ:$AQ,$CG634+33),"")</f>
      </c>
      <c r="BZ634">
        <f>IF($CH634&gt;=34,INDEX($AQ:$AQ,$CG634+34),"")</f>
      </c>
      <c r="CA634">
        <f>IF($CH634&gt;=35,INDEX($AQ:$AQ,$CG634+35),"")</f>
      </c>
      <c r="CB634">
        <f>IF($CH634&gt;=36,INDEX($AQ:$AQ,$CG634+36),"")</f>
      </c>
      <c r="CC634">
        <f>IF($CH634&gt;=37,INDEX($AQ:$AQ,$CG634+37),"")</f>
      </c>
      <c r="CD634">
        <f>IF($CH634&gt;=38,INDEX($AQ:$AQ,$CG634+38),"")</f>
      </c>
      <c r="CE634">
        <f>IF($CH634&gt;=39,INDEX($AQ:$AQ,$CG634+39),"")</f>
      </c>
      <c r="CF634">
        <f>IF($CH634&gt;=40,INDEX($AQ:$AQ,$CG634+40),"")</f>
      </c>
      <c r="CG634">
        <f>IFERROR(MATCH($AP634,$AQ$2:$AQ$134,0)+1,0)</f>
      </c>
      <c r="CH634">
        <f>IFERROR(INDEX($AR$2:$AR$134,MATCH($AP634,$AQ$2:$AQ$134,0)),0)</f>
      </c>
      <c r="CI634">
        <f>IFERROR(LEFT($L634,FIND(" - ",$L634)-1),$L634)</f>
      </c>
      <c r="CL634">
        <f>IF($DG634&gt;=1,INDEX($CJ:$CJ,$DF634+1),"")</f>
      </c>
      <c r="CM634">
        <f>IF($DG634&gt;=2,INDEX($CJ:$CJ,$DF634+2),"")</f>
      </c>
      <c r="CN634">
        <f>IF($DG634&gt;=3,INDEX($CJ:$CJ,$DF634+3),"")</f>
      </c>
      <c r="CO634">
        <f>IF($DG634&gt;=4,INDEX($CJ:$CJ,$DF634+4),"")</f>
      </c>
      <c r="CP634">
        <f>IF($DG634&gt;=5,INDEX($CJ:$CJ,$DF634+5),"")</f>
      </c>
      <c r="CQ634">
        <f>IF($DG634&gt;=6,INDEX($CJ:$CJ,$DF634+6),"")</f>
      </c>
      <c r="CR634">
        <f>IF($DG634&gt;=7,INDEX($CJ:$CJ,$DF634+7),"")</f>
      </c>
      <c r="CS634">
        <f>IF($DG634&gt;=8,INDEX($CJ:$CJ,$DF634+8),"")</f>
      </c>
      <c r="CT634">
        <f>IF($DG634&gt;=9,INDEX($CJ:$CJ,$DF634+9),"")</f>
      </c>
      <c r="CU634">
        <f>IF($DG634&gt;=10,INDEX($CJ:$CJ,$DF634+10),"")</f>
      </c>
      <c r="CV634">
        <f>IF($DG634&gt;=11,INDEX($CJ:$CJ,$DF634+11),"")</f>
      </c>
      <c r="CW634">
        <f>IF($DG634&gt;=12,INDEX($CJ:$CJ,$DF634+12),"")</f>
      </c>
      <c r="CX634">
        <f>IF($DG634&gt;=13,INDEX($CJ:$CJ,$DF634+13),"")</f>
      </c>
      <c r="CY634">
        <f>IF($DG634&gt;=14,INDEX($CJ:$CJ,$DF634+14),"")</f>
      </c>
      <c r="CZ634">
        <f>IF($DG634&gt;=15,INDEX($CJ:$CJ,$DF634+15),"")</f>
      </c>
      <c r="DA634">
        <f>IF($DG634&gt;=16,INDEX($CJ:$CJ,$DF634+16),"")</f>
      </c>
      <c r="DB634">
        <f>IF($DG634&gt;=17,INDEX($CJ:$CJ,$DF634+17),"")</f>
      </c>
      <c r="DC634">
        <f>IF($DG634&gt;=18,INDEX($CJ:$CJ,$DF634+18),"")</f>
      </c>
      <c r="DD634">
        <f>IF($DG634&gt;=19,INDEX($CJ:$CJ,$DF634+19),"")</f>
      </c>
      <c r="DE634">
        <f>IF($DG634&gt;=20,INDEX($CJ:$CJ,$DF634+20),"")</f>
      </c>
      <c r="DF634">
        <f>IFERROR(MATCH($CI634,$CJ$2:$CJ$263,0)+1,0)</f>
      </c>
      <c r="DG634">
        <f>IFERROR(INDEX($CK$2:$CK$263,MATCH($CI634,$CJ$2:$CJ$263,0)),0)</f>
      </c>
      <c r="DH634">
        <f>IFERROR(INDEX($AO:$AO,MATCH($N634,$AN:$AN,0))&amp;"","")</f>
      </c>
      <c r="DL634">
        <f>IF($GO634&gt;=1,INDEX($DI:$DI,$GN634+1),"")</f>
      </c>
      <c r="DM634">
        <f>IF($GO634&gt;=2,INDEX($DI:$DI,$GN634+2),"")</f>
      </c>
      <c r="DN634">
        <f>IF($GO634&gt;=3,INDEX($DI:$DI,$GN634+3),"")</f>
      </c>
      <c r="DO634">
        <f>IF($GO634&gt;=4,INDEX($DI:$DI,$GN634+4),"")</f>
      </c>
      <c r="DP634">
        <f>IF($GO634&gt;=5,INDEX($DI:$DI,$GN634+5),"")</f>
      </c>
      <c r="DQ634">
        <f>IF($GO634&gt;=6,INDEX($DI:$DI,$GN634+6),"")</f>
      </c>
      <c r="DR634">
        <f>IF($GO634&gt;=7,INDEX($DI:$DI,$GN634+7),"")</f>
      </c>
      <c r="DS634">
        <f>IF($GO634&gt;=8,INDEX($DI:$DI,$GN634+8),"")</f>
      </c>
      <c r="DT634">
        <f>IF($GO634&gt;=9,INDEX($DI:$DI,$GN634+9),"")</f>
      </c>
      <c r="DU634">
        <f>IF($GO634&gt;=10,INDEX($DI:$DI,$GN634+10),"")</f>
      </c>
      <c r="DV634">
        <f>IF($GO634&gt;=11,INDEX($DI:$DI,$GN634+11),"")</f>
      </c>
      <c r="DW634">
        <f>IF($GO634&gt;=12,INDEX($DI:$DI,$GN634+12),"")</f>
      </c>
      <c r="DX634">
        <f>IF($GO634&gt;=13,INDEX($DI:$DI,$GN634+13),"")</f>
      </c>
      <c r="DY634">
        <f>IF($GO634&gt;=14,INDEX($DI:$DI,$GN634+14),"")</f>
      </c>
      <c r="DZ634">
        <f>IF($GO634&gt;=15,INDEX($DI:$DI,$GN634+15),"")</f>
      </c>
      <c r="EA634">
        <f>IF($GO634&gt;=16,INDEX($DI:$DI,$GN634+16),"")</f>
      </c>
      <c r="EB634">
        <f>IF($GO634&gt;=17,INDEX($DI:$DI,$GN634+17),"")</f>
      </c>
      <c r="EC634">
        <f>IF($GO634&gt;=18,INDEX($DI:$DI,$GN634+18),"")</f>
      </c>
      <c r="ED634">
        <f>IF($GO634&gt;=19,INDEX($DI:$DI,$GN634+19),"")</f>
      </c>
      <c r="EE634">
        <f>IF($GO634&gt;=20,INDEX($DI:$DI,$GN634+20),"")</f>
      </c>
      <c r="EF634">
        <f>IF($GO634&gt;=21,INDEX($DI:$DI,$GN634+21),"")</f>
      </c>
      <c r="EG634">
        <f>IF($GO634&gt;=22,INDEX($DI:$DI,$GN634+22),"")</f>
      </c>
      <c r="EH634">
        <f>IF($GO634&gt;=23,INDEX($DI:$DI,$GN634+23),"")</f>
      </c>
      <c r="EI634">
        <f>IF($GO634&gt;=24,INDEX($DI:$DI,$GN634+24),"")</f>
      </c>
      <c r="EJ634">
        <f>IF($GO634&gt;=25,INDEX($DI:$DI,$GN634+25),"")</f>
      </c>
      <c r="EK634">
        <f>IF($GO634&gt;=26,INDEX($DI:$DI,$GN634+26),"")</f>
      </c>
      <c r="EL634">
        <f>IF($GO634&gt;=27,INDEX($DI:$DI,$GN634+27),"")</f>
      </c>
      <c r="EM634">
        <f>IF($GO634&gt;=28,INDEX($DI:$DI,$GN634+28),"")</f>
      </c>
      <c r="EN634">
        <f>IF($GO634&gt;=29,INDEX($DI:$DI,$GN634+29),"")</f>
      </c>
      <c r="EO634">
        <f>IF($GO634&gt;=30,INDEX($DI:$DI,$GN634+30),"")</f>
      </c>
      <c r="EP634">
        <f>IF($GO634&gt;=31,INDEX($DI:$DI,$GN634+31),"")</f>
      </c>
      <c r="EQ634">
        <f>IF($GO634&gt;=32,INDEX($DI:$DI,$GN634+32),"")</f>
      </c>
      <c r="ER634">
        <f>IF($GO634&gt;=33,INDEX($DI:$DI,$GN634+33),"")</f>
      </c>
      <c r="ES634">
        <f>IF($GO634&gt;=34,INDEX($DI:$DI,$GN634+34),"")</f>
      </c>
      <c r="ET634">
        <f>IF($GO634&gt;=35,INDEX($DI:$DI,$GN634+35),"")</f>
      </c>
      <c r="EU634">
        <f>IF($GO634&gt;=36,INDEX($DI:$DI,$GN634+36),"")</f>
      </c>
      <c r="EV634">
        <f>IF($GO634&gt;=37,INDEX($DI:$DI,$GN634+37),"")</f>
      </c>
      <c r="EW634">
        <f>IF($GO634&gt;=38,INDEX($DI:$DI,$GN634+38),"")</f>
      </c>
      <c r="EX634">
        <f>IF($GO634&gt;=39,INDEX($DI:$DI,$GN634+39),"")</f>
      </c>
      <c r="EY634">
        <f>IF($GO634&gt;=40,INDEX($DI:$DI,$GN634+40),"")</f>
      </c>
      <c r="EZ634">
        <f>IF($GO634&gt;=1,INDEX($DJ:$DJ,$GN634+1),"")</f>
      </c>
      <c r="FA634">
        <f>IF($GO634&gt;=2,INDEX($DJ:$DJ,$GN634+2),"")</f>
      </c>
      <c r="FB634">
        <f>IF($GO634&gt;=3,INDEX($DJ:$DJ,$GN634+3),"")</f>
      </c>
      <c r="FC634">
        <f>IF($GO634&gt;=4,INDEX($DJ:$DJ,$GN634+4),"")</f>
      </c>
      <c r="FD634">
        <f>IF($GO634&gt;=5,INDEX($DJ:$DJ,$GN634+5),"")</f>
      </c>
      <c r="FE634">
        <f>IF($GO634&gt;=6,INDEX($DJ:$DJ,$GN634+6),"")</f>
      </c>
      <c r="FF634">
        <f>IF($GO634&gt;=7,INDEX($DJ:$DJ,$GN634+7),"")</f>
      </c>
      <c r="FG634">
        <f>IF($GO634&gt;=8,INDEX($DJ:$DJ,$GN634+8),"")</f>
      </c>
      <c r="FH634">
        <f>IF($GO634&gt;=9,INDEX($DJ:$DJ,$GN634+9),"")</f>
      </c>
      <c r="FI634">
        <f>IF($GO634&gt;=10,INDEX($DJ:$DJ,$GN634+10),"")</f>
      </c>
      <c r="FJ634">
        <f>IF($GO634&gt;=11,INDEX($DJ:$DJ,$GN634+11),"")</f>
      </c>
      <c r="FK634">
        <f>IF($GO634&gt;=12,INDEX($DJ:$DJ,$GN634+12),"")</f>
      </c>
      <c r="FL634">
        <f>IF($GO634&gt;=13,INDEX($DJ:$DJ,$GN634+13),"")</f>
      </c>
      <c r="FM634">
        <f>IF($GO634&gt;=14,INDEX($DJ:$DJ,$GN634+14),"")</f>
      </c>
      <c r="FN634">
        <f>IF($GO634&gt;=15,INDEX($DJ:$DJ,$GN634+15),"")</f>
      </c>
      <c r="FO634">
        <f>IF($GO634&gt;=16,INDEX($DJ:$DJ,$GN634+16),"")</f>
      </c>
      <c r="FP634">
        <f>IF($GO634&gt;=17,INDEX($DJ:$DJ,$GN634+17),"")</f>
      </c>
      <c r="FQ634">
        <f>IF($GO634&gt;=18,INDEX($DJ:$DJ,$GN634+18),"")</f>
      </c>
      <c r="FR634">
        <f>IF($GO634&gt;=19,INDEX($DJ:$DJ,$GN634+19),"")</f>
      </c>
      <c r="FS634">
        <f>IF($GO634&gt;=20,INDEX($DJ:$DJ,$GN634+20),"")</f>
      </c>
      <c r="FT634">
        <f>IF($GO634&gt;=21,INDEX($DJ:$DJ,$GN634+21),"")</f>
      </c>
      <c r="FU634">
        <f>IF($GO634&gt;=22,INDEX($DJ:$DJ,$GN634+22),"")</f>
      </c>
      <c r="FV634">
        <f>IF($GO634&gt;=23,INDEX($DJ:$DJ,$GN634+23),"")</f>
      </c>
      <c r="FW634">
        <f>IF($GO634&gt;=24,INDEX($DJ:$DJ,$GN634+24),"")</f>
      </c>
      <c r="FX634">
        <f>IF($GO634&gt;=25,INDEX($DJ:$DJ,$GN634+25),"")</f>
      </c>
      <c r="FY634">
        <f>IF($GO634&gt;=26,INDEX($DJ:$DJ,$GN634+26),"")</f>
      </c>
      <c r="FZ634">
        <f>IF($GO634&gt;=27,INDEX($DJ:$DJ,$GN634+27),"")</f>
      </c>
      <c r="GA634">
        <f>IF($GO634&gt;=28,INDEX($DJ:$DJ,$GN634+28),"")</f>
      </c>
      <c r="GB634">
        <f>IF($GO634&gt;=29,INDEX($DJ:$DJ,$GN634+29),"")</f>
      </c>
      <c r="GC634">
        <f>IF($GO634&gt;=30,INDEX($DJ:$DJ,$GN634+30),"")</f>
      </c>
      <c r="GD634">
        <f>IF($GO634&gt;=31,INDEX($DJ:$DJ,$GN634+31),"")</f>
      </c>
      <c r="GE634">
        <f>IF($GO634&gt;=32,INDEX($DJ:$DJ,$GN634+32),"")</f>
      </c>
      <c r="GF634">
        <f>IF($GO634&gt;=33,INDEX($DJ:$DJ,$GN634+33),"")</f>
      </c>
      <c r="GG634">
        <f>IF($GO634&gt;=34,INDEX($DJ:$DJ,$GN634+34),"")</f>
      </c>
      <c r="GH634">
        <f>IF($GO634&gt;=35,INDEX($DJ:$DJ,$GN634+35),"")</f>
      </c>
      <c r="GI634">
        <f>IF($GO634&gt;=36,INDEX($DJ:$DJ,$GN634+36),"")</f>
      </c>
      <c r="GJ634">
        <f>IF($GO634&gt;=37,INDEX($DJ:$DJ,$GN634+37),"")</f>
      </c>
      <c r="GK634">
        <f>IF($GO634&gt;=38,INDEX($DJ:$DJ,$GN634+38),"")</f>
      </c>
      <c r="GL634">
        <f>IF($GO634&gt;=39,INDEX($DJ:$DJ,$GN634+39),"")</f>
      </c>
      <c r="GM634">
        <f>IF($GO634&gt;=40,INDEX($DJ:$DJ,$GN634+40),"")</f>
      </c>
      <c r="GN634">
        <f>IFERROR(MATCH($DH634,$DI$2:$DI$148,0)+1,0)</f>
      </c>
      <c r="GO634">
        <f>IFERROR(INDEX($DK$2:$DK$148,MATCH($DH634,$DI$2:$DI$148,0)),0)</f>
      </c>
      <c r="GP634">
        <f>IFERROR(MATCH($Y634,$DL$634:$EY$634,0),0)</f>
      </c>
      <c r="GQ634">
        <f>IF($GP634&gt;0,INDEX($EZ$634:$GM$634,$GP634),"")</f>
      </c>
      <c r="GT634">
        <f>IF($JC634&gt;=1,INDEX($GR:$GR,$JB634+1),"")</f>
      </c>
      <c r="GU634">
        <f>IF($JC634&gt;=2,INDEX($GR:$GR,$JB634+2),"")</f>
      </c>
      <c r="GV634">
        <f>IF($JC634&gt;=3,INDEX($GR:$GR,$JB634+3),"")</f>
      </c>
      <c r="GW634">
        <f>IF($JC634&gt;=4,INDEX($GR:$GR,$JB634+4),"")</f>
      </c>
      <c r="GX634">
        <f>IF($JC634&gt;=5,INDEX($GR:$GR,$JB634+5),"")</f>
      </c>
      <c r="GY634">
        <f>IF($JC634&gt;=6,INDEX($GR:$GR,$JB634+6),"")</f>
      </c>
      <c r="GZ634">
        <f>IF($JC634&gt;=7,INDEX($GR:$GR,$JB634+7),"")</f>
      </c>
      <c r="HA634">
        <f>IF($JC634&gt;=8,INDEX($GR:$GR,$JB634+8),"")</f>
      </c>
      <c r="HB634">
        <f>IF($JC634&gt;=9,INDEX($GR:$GR,$JB634+9),"")</f>
      </c>
      <c r="HC634">
        <f>IF($JC634&gt;=10,INDEX($GR:$GR,$JB634+10),"")</f>
      </c>
      <c r="HD634">
        <f>IF($JC634&gt;=11,INDEX($GR:$GR,$JB634+11),"")</f>
      </c>
      <c r="HE634">
        <f>IF($JC634&gt;=12,INDEX($GR:$GR,$JB634+12),"")</f>
      </c>
      <c r="HF634">
        <f>IF($JC634&gt;=13,INDEX($GR:$GR,$JB634+13),"")</f>
      </c>
      <c r="HG634">
        <f>IF($JC634&gt;=14,INDEX($GR:$GR,$JB634+14),"")</f>
      </c>
      <c r="HH634">
        <f>IF($JC634&gt;=15,INDEX($GR:$GR,$JB634+15),"")</f>
      </c>
      <c r="HI634">
        <f>IF($JC634&gt;=16,INDEX($GR:$GR,$JB634+16),"")</f>
      </c>
      <c r="HJ634">
        <f>IF($JC634&gt;=17,INDEX($GR:$GR,$JB634+17),"")</f>
      </c>
      <c r="HK634">
        <f>IF($JC634&gt;=18,INDEX($GR:$GR,$JB634+18),"")</f>
      </c>
      <c r="HL634">
        <f>IF($JC634&gt;=19,INDEX($GR:$GR,$JB634+19),"")</f>
      </c>
      <c r="HM634">
        <f>IF($JC634&gt;=20,INDEX($GR:$GR,$JB634+20),"")</f>
      </c>
      <c r="HN634">
        <f>IF($JC634&gt;=21,INDEX($GR:$GR,$JB634+21),"")</f>
      </c>
      <c r="HO634">
        <f>IF($JC634&gt;=22,INDEX($GR:$GR,$JB634+22),"")</f>
      </c>
      <c r="HP634">
        <f>IF($JC634&gt;=23,INDEX($GR:$GR,$JB634+23),"")</f>
      </c>
      <c r="HQ634">
        <f>IF($JC634&gt;=24,INDEX($GR:$GR,$JB634+24),"")</f>
      </c>
      <c r="HR634">
        <f>IF($JC634&gt;=25,INDEX($GR:$GR,$JB634+25),"")</f>
      </c>
      <c r="HS634">
        <f>IF($JC634&gt;=26,INDEX($GR:$GR,$JB634+26),"")</f>
      </c>
      <c r="HT634">
        <f>IF($JC634&gt;=27,INDEX($GR:$GR,$JB634+27),"")</f>
      </c>
      <c r="HU634">
        <f>IF($JC634&gt;=28,INDEX($GR:$GR,$JB634+28),"")</f>
      </c>
      <c r="HV634">
        <f>IF($JC634&gt;=29,INDEX($GR:$GR,$JB634+29),"")</f>
      </c>
      <c r="HW634">
        <f>IF($JC634&gt;=30,INDEX($GR:$GR,$JB634+30),"")</f>
      </c>
      <c r="HX634">
        <f>IF($JC634&gt;=31,INDEX($GR:$GR,$JB634+31),"")</f>
      </c>
      <c r="HY634">
        <f>IF($JC634&gt;=32,INDEX($GR:$GR,$JB634+32),"")</f>
      </c>
      <c r="HZ634">
        <f>IF($JC634&gt;=33,INDEX($GR:$GR,$JB634+33),"")</f>
      </c>
      <c r="IA634">
        <f>IF($JC634&gt;=34,INDEX($GR:$GR,$JB634+34),"")</f>
      </c>
      <c r="IB634">
        <f>IF($JC634&gt;=35,INDEX($GR:$GR,$JB634+35),"")</f>
      </c>
      <c r="IC634">
        <f>IF($JC634&gt;=36,INDEX($GR:$GR,$JB634+36),"")</f>
      </c>
      <c r="ID634">
        <f>IF($JC634&gt;=37,INDEX($GR:$GR,$JB634+37),"")</f>
      </c>
      <c r="IE634">
        <f>IF($JC634&gt;=38,INDEX($GR:$GR,$JB634+38),"")</f>
      </c>
      <c r="IF634">
        <f>IF($JC634&gt;=39,INDEX($GR:$GR,$JB634+39),"")</f>
      </c>
      <c r="IG634">
        <f>IF($JC634&gt;=40,INDEX($GR:$GR,$JB634+40),"")</f>
      </c>
      <c r="IH634">
        <f>IF($JC634&gt;=41,INDEX($GR:$GR,$JB634+41),"")</f>
      </c>
      <c r="II634">
        <f>IF($JC634&gt;=42,INDEX($GR:$GR,$JB634+42),"")</f>
      </c>
      <c r="IJ634">
        <f>IF($JC634&gt;=43,INDEX($GR:$GR,$JB634+43),"")</f>
      </c>
      <c r="IK634">
        <f>IF($JC634&gt;=44,INDEX($GR:$GR,$JB634+44),"")</f>
      </c>
      <c r="IL634">
        <f>IF($JC634&gt;=45,INDEX($GR:$GR,$JB634+45),"")</f>
      </c>
      <c r="IM634">
        <f>IF($JC634&gt;=46,INDEX($GR:$GR,$JB634+46),"")</f>
      </c>
      <c r="IN634">
        <f>IF($JC634&gt;=47,INDEX($GR:$GR,$JB634+47),"")</f>
      </c>
      <c r="IO634">
        <f>IF($JC634&gt;=48,INDEX($GR:$GR,$JB634+48),"")</f>
      </c>
      <c r="IP634">
        <f>IF($JC634&gt;=49,INDEX($GR:$GR,$JB634+49),"")</f>
      </c>
      <c r="IQ634">
        <f>IF($JC634&gt;=50,INDEX($GR:$GR,$JB634+50),"")</f>
      </c>
      <c r="IR634">
        <f>IF($JC634&gt;=51,INDEX($GR:$GR,$JB634+51),"")</f>
      </c>
      <c r="IS634">
        <f>IF($JC634&gt;=52,INDEX($GR:$GR,$JB634+52),"")</f>
      </c>
      <c r="IT634">
        <f>IF($JC634&gt;=53,INDEX($GR:$GR,$JB634+53),"")</f>
      </c>
      <c r="IU634">
        <f>IF($JC634&gt;=54,INDEX($GR:$GR,$JB634+54),"")</f>
      </c>
      <c r="IV634">
        <f>IF($JC634&gt;=55,INDEX($GR:$GR,$JB634+55),"")</f>
      </c>
      <c r="IW634">
        <f>IF($JC634&gt;=56,INDEX($GR:$GR,$JB634+56),"")</f>
      </c>
      <c r="IX634">
        <f>IF($JC634&gt;=57,INDEX($GR:$GR,$JB634+57),"")</f>
      </c>
      <c r="IY634">
        <f>IF($JC634&gt;=58,INDEX($GR:$GR,$JB634+58),"")</f>
      </c>
      <c r="IZ634">
        <f>IF($JC634&gt;=59,INDEX($GR:$GR,$JB634+59),"")</f>
      </c>
      <c r="JA634">
        <f>IF($JC634&gt;=60,INDEX($GR:$GR,$JB634+60),"")</f>
      </c>
      <c r="JB634">
        <f>IFERROR(MATCH($GQ634,$GR$2:$GR$324,0)+1,0)</f>
      </c>
      <c r="JC634">
        <f>IFERROR(INDEX($GS$2:$GS$324,MATCH($GQ634,$GR$2:$GR$324,0)),0)</f>
      </c>
      <c r="JD634" t="s">
        <v>40</v>
      </c>
      <c r="JE634" t="s">
        <v>40</v>
      </c>
    </row>
    <row r="635" spans="1:265" x14ac:dyDescent="0.25">
      <c r="Q635">
        <f>IF(OR($T635="",$P635=""),"",IFERROR($T635/$P635,0))</f>
      </c>
      <c r="R635">
        <f>IF($T635="","",
SUM($S635,$U635,$Z635,$V635,$X635)*
(1-IF($AA635="",0,VALUE($AA635)/100)))</f>
      </c>
      <c r="S635">
        <f>IF($T635="","",$T635)</f>
      </c>
      <c r="U635">
        <f>IF($T635="","",
IF($N635="","",
IF(ISNUMBER(SEARCH("exempt",LOWER($N635))),0,
$T635*(VALUE(SUBSTITUTE($N635,"%",""))/100))))</f>
      </c>
      <c r="AB635">
        <f>IFERROR(IF(FIND(" - ",$K635)&gt;0,MID($K635,FIND(" - ",$K635)+3,LEN($K635)),""),"")</f>
      </c>
      <c r="AK635" t="s">
        <v>1222</v>
      </c>
      <c r="AP635">
        <f>IFERROR(LEFT($K635,FIND(" - ",$K635)-1),$K635)</f>
      </c>
      <c r="AS635">
        <f>IF($CH635&gt;=1,INDEX($AQ:$AQ,$CG635+1),"")</f>
      </c>
      <c r="AT635">
        <f>IF($CH635&gt;=2,INDEX($AQ:$AQ,$CG635+2),"")</f>
      </c>
      <c r="AU635">
        <f>IF($CH635&gt;=3,INDEX($AQ:$AQ,$CG635+3),"")</f>
      </c>
      <c r="AV635">
        <f>IF($CH635&gt;=4,INDEX($AQ:$AQ,$CG635+4),"")</f>
      </c>
      <c r="AW635">
        <f>IF($CH635&gt;=5,INDEX($AQ:$AQ,$CG635+5),"")</f>
      </c>
      <c r="AX635">
        <f>IF($CH635&gt;=6,INDEX($AQ:$AQ,$CG635+6),"")</f>
      </c>
      <c r="AY635">
        <f>IF($CH635&gt;=7,INDEX($AQ:$AQ,$CG635+7),"")</f>
      </c>
      <c r="AZ635">
        <f>IF($CH635&gt;=8,INDEX($AQ:$AQ,$CG635+8),"")</f>
      </c>
      <c r="BA635">
        <f>IF($CH635&gt;=9,INDEX($AQ:$AQ,$CG635+9),"")</f>
      </c>
      <c r="BB635">
        <f>IF($CH635&gt;=10,INDEX($AQ:$AQ,$CG635+10),"")</f>
      </c>
      <c r="BC635">
        <f>IF($CH635&gt;=11,INDEX($AQ:$AQ,$CG635+11),"")</f>
      </c>
      <c r="BD635">
        <f>IF($CH635&gt;=12,INDEX($AQ:$AQ,$CG635+12),"")</f>
      </c>
      <c r="BE635">
        <f>IF($CH635&gt;=13,INDEX($AQ:$AQ,$CG635+13),"")</f>
      </c>
      <c r="BF635">
        <f>IF($CH635&gt;=14,INDEX($AQ:$AQ,$CG635+14),"")</f>
      </c>
      <c r="BG635">
        <f>IF($CH635&gt;=15,INDEX($AQ:$AQ,$CG635+15),"")</f>
      </c>
      <c r="BH635">
        <f>IF($CH635&gt;=16,INDEX($AQ:$AQ,$CG635+16),"")</f>
      </c>
      <c r="BI635">
        <f>IF($CH635&gt;=17,INDEX($AQ:$AQ,$CG635+17),"")</f>
      </c>
      <c r="BJ635">
        <f>IF($CH635&gt;=18,INDEX($AQ:$AQ,$CG635+18),"")</f>
      </c>
      <c r="BK635">
        <f>IF($CH635&gt;=19,INDEX($AQ:$AQ,$CG635+19),"")</f>
      </c>
      <c r="BL635">
        <f>IF($CH635&gt;=20,INDEX($AQ:$AQ,$CG635+20),"")</f>
      </c>
      <c r="BM635">
        <f>IF($CH635&gt;=21,INDEX($AQ:$AQ,$CG635+21),"")</f>
      </c>
      <c r="BN635">
        <f>IF($CH635&gt;=22,INDEX($AQ:$AQ,$CG635+22),"")</f>
      </c>
      <c r="BO635">
        <f>IF($CH635&gt;=23,INDEX($AQ:$AQ,$CG635+23),"")</f>
      </c>
      <c r="BP635">
        <f>IF($CH635&gt;=24,INDEX($AQ:$AQ,$CG635+24),"")</f>
      </c>
      <c r="BQ635">
        <f>IF($CH635&gt;=25,INDEX($AQ:$AQ,$CG635+25),"")</f>
      </c>
      <c r="BR635">
        <f>IF($CH635&gt;=26,INDEX($AQ:$AQ,$CG635+26),"")</f>
      </c>
      <c r="BS635">
        <f>IF($CH635&gt;=27,INDEX($AQ:$AQ,$CG635+27),"")</f>
      </c>
      <c r="BT635">
        <f>IF($CH635&gt;=28,INDEX($AQ:$AQ,$CG635+28),"")</f>
      </c>
      <c r="BU635">
        <f>IF($CH635&gt;=29,INDEX($AQ:$AQ,$CG635+29),"")</f>
      </c>
      <c r="BV635">
        <f>IF($CH635&gt;=30,INDEX($AQ:$AQ,$CG635+30),"")</f>
      </c>
      <c r="BW635">
        <f>IF($CH635&gt;=31,INDEX($AQ:$AQ,$CG635+31),"")</f>
      </c>
      <c r="BX635">
        <f>IF($CH635&gt;=32,INDEX($AQ:$AQ,$CG635+32),"")</f>
      </c>
      <c r="BY635">
        <f>IF($CH635&gt;=33,INDEX($AQ:$AQ,$CG635+33),"")</f>
      </c>
      <c r="BZ635">
        <f>IF($CH635&gt;=34,INDEX($AQ:$AQ,$CG635+34),"")</f>
      </c>
      <c r="CA635">
        <f>IF($CH635&gt;=35,INDEX($AQ:$AQ,$CG635+35),"")</f>
      </c>
      <c r="CB635">
        <f>IF($CH635&gt;=36,INDEX($AQ:$AQ,$CG635+36),"")</f>
      </c>
      <c r="CC635">
        <f>IF($CH635&gt;=37,INDEX($AQ:$AQ,$CG635+37),"")</f>
      </c>
      <c r="CD635">
        <f>IF($CH635&gt;=38,INDEX($AQ:$AQ,$CG635+38),"")</f>
      </c>
      <c r="CE635">
        <f>IF($CH635&gt;=39,INDEX($AQ:$AQ,$CG635+39),"")</f>
      </c>
      <c r="CF635">
        <f>IF($CH635&gt;=40,INDEX($AQ:$AQ,$CG635+40),"")</f>
      </c>
      <c r="CG635">
        <f>IFERROR(MATCH($AP635,$AQ$2:$AQ$134,0)+1,0)</f>
      </c>
      <c r="CH635">
        <f>IFERROR(INDEX($AR$2:$AR$134,MATCH($AP635,$AQ$2:$AQ$134,0)),0)</f>
      </c>
      <c r="CI635">
        <f>IFERROR(LEFT($L635,FIND(" - ",$L635)-1),$L635)</f>
      </c>
      <c r="CL635">
        <f>IF($DG635&gt;=1,INDEX($CJ:$CJ,$DF635+1),"")</f>
      </c>
      <c r="CM635">
        <f>IF($DG635&gt;=2,INDEX($CJ:$CJ,$DF635+2),"")</f>
      </c>
      <c r="CN635">
        <f>IF($DG635&gt;=3,INDEX($CJ:$CJ,$DF635+3),"")</f>
      </c>
      <c r="CO635">
        <f>IF($DG635&gt;=4,INDEX($CJ:$CJ,$DF635+4),"")</f>
      </c>
      <c r="CP635">
        <f>IF($DG635&gt;=5,INDEX($CJ:$CJ,$DF635+5),"")</f>
      </c>
      <c r="CQ635">
        <f>IF($DG635&gt;=6,INDEX($CJ:$CJ,$DF635+6),"")</f>
      </c>
      <c r="CR635">
        <f>IF($DG635&gt;=7,INDEX($CJ:$CJ,$DF635+7),"")</f>
      </c>
      <c r="CS635">
        <f>IF($DG635&gt;=8,INDEX($CJ:$CJ,$DF635+8),"")</f>
      </c>
      <c r="CT635">
        <f>IF($DG635&gt;=9,INDEX($CJ:$CJ,$DF635+9),"")</f>
      </c>
      <c r="CU635">
        <f>IF($DG635&gt;=10,INDEX($CJ:$CJ,$DF635+10),"")</f>
      </c>
      <c r="CV635">
        <f>IF($DG635&gt;=11,INDEX($CJ:$CJ,$DF635+11),"")</f>
      </c>
      <c r="CW635">
        <f>IF($DG635&gt;=12,INDEX($CJ:$CJ,$DF635+12),"")</f>
      </c>
      <c r="CX635">
        <f>IF($DG635&gt;=13,INDEX($CJ:$CJ,$DF635+13),"")</f>
      </c>
      <c r="CY635">
        <f>IF($DG635&gt;=14,INDEX($CJ:$CJ,$DF635+14),"")</f>
      </c>
      <c r="CZ635">
        <f>IF($DG635&gt;=15,INDEX($CJ:$CJ,$DF635+15),"")</f>
      </c>
      <c r="DA635">
        <f>IF($DG635&gt;=16,INDEX($CJ:$CJ,$DF635+16),"")</f>
      </c>
      <c r="DB635">
        <f>IF($DG635&gt;=17,INDEX($CJ:$CJ,$DF635+17),"")</f>
      </c>
      <c r="DC635">
        <f>IF($DG635&gt;=18,INDEX($CJ:$CJ,$DF635+18),"")</f>
      </c>
      <c r="DD635">
        <f>IF($DG635&gt;=19,INDEX($CJ:$CJ,$DF635+19),"")</f>
      </c>
      <c r="DE635">
        <f>IF($DG635&gt;=20,INDEX($CJ:$CJ,$DF635+20),"")</f>
      </c>
      <c r="DF635">
        <f>IFERROR(MATCH($CI635,$CJ$2:$CJ$263,0)+1,0)</f>
      </c>
      <c r="DG635">
        <f>IFERROR(INDEX($CK$2:$CK$263,MATCH($CI635,$CJ$2:$CJ$263,0)),0)</f>
      </c>
      <c r="DH635">
        <f>IFERROR(INDEX($AO:$AO,MATCH($N635,$AN:$AN,0))&amp;"","")</f>
      </c>
      <c r="DL635">
        <f>IF($GO635&gt;=1,INDEX($DI:$DI,$GN635+1),"")</f>
      </c>
      <c r="DM635">
        <f>IF($GO635&gt;=2,INDEX($DI:$DI,$GN635+2),"")</f>
      </c>
      <c r="DN635">
        <f>IF($GO635&gt;=3,INDEX($DI:$DI,$GN635+3),"")</f>
      </c>
      <c r="DO635">
        <f>IF($GO635&gt;=4,INDEX($DI:$DI,$GN635+4),"")</f>
      </c>
      <c r="DP635">
        <f>IF($GO635&gt;=5,INDEX($DI:$DI,$GN635+5),"")</f>
      </c>
      <c r="DQ635">
        <f>IF($GO635&gt;=6,INDEX($DI:$DI,$GN635+6),"")</f>
      </c>
      <c r="DR635">
        <f>IF($GO635&gt;=7,INDEX($DI:$DI,$GN635+7),"")</f>
      </c>
      <c r="DS635">
        <f>IF($GO635&gt;=8,INDEX($DI:$DI,$GN635+8),"")</f>
      </c>
      <c r="DT635">
        <f>IF($GO635&gt;=9,INDEX($DI:$DI,$GN635+9),"")</f>
      </c>
      <c r="DU635">
        <f>IF($GO635&gt;=10,INDEX($DI:$DI,$GN635+10),"")</f>
      </c>
      <c r="DV635">
        <f>IF($GO635&gt;=11,INDEX($DI:$DI,$GN635+11),"")</f>
      </c>
      <c r="DW635">
        <f>IF($GO635&gt;=12,INDEX($DI:$DI,$GN635+12),"")</f>
      </c>
      <c r="DX635">
        <f>IF($GO635&gt;=13,INDEX($DI:$DI,$GN635+13),"")</f>
      </c>
      <c r="DY635">
        <f>IF($GO635&gt;=14,INDEX($DI:$DI,$GN635+14),"")</f>
      </c>
      <c r="DZ635">
        <f>IF($GO635&gt;=15,INDEX($DI:$DI,$GN635+15),"")</f>
      </c>
      <c r="EA635">
        <f>IF($GO635&gt;=16,INDEX($DI:$DI,$GN635+16),"")</f>
      </c>
      <c r="EB635">
        <f>IF($GO635&gt;=17,INDEX($DI:$DI,$GN635+17),"")</f>
      </c>
      <c r="EC635">
        <f>IF($GO635&gt;=18,INDEX($DI:$DI,$GN635+18),"")</f>
      </c>
      <c r="ED635">
        <f>IF($GO635&gt;=19,INDEX($DI:$DI,$GN635+19),"")</f>
      </c>
      <c r="EE635">
        <f>IF($GO635&gt;=20,INDEX($DI:$DI,$GN635+20),"")</f>
      </c>
      <c r="EF635">
        <f>IF($GO635&gt;=21,INDEX($DI:$DI,$GN635+21),"")</f>
      </c>
      <c r="EG635">
        <f>IF($GO635&gt;=22,INDEX($DI:$DI,$GN635+22),"")</f>
      </c>
      <c r="EH635">
        <f>IF($GO635&gt;=23,INDEX($DI:$DI,$GN635+23),"")</f>
      </c>
      <c r="EI635">
        <f>IF($GO635&gt;=24,INDEX($DI:$DI,$GN635+24),"")</f>
      </c>
      <c r="EJ635">
        <f>IF($GO635&gt;=25,INDEX($DI:$DI,$GN635+25),"")</f>
      </c>
      <c r="EK635">
        <f>IF($GO635&gt;=26,INDEX($DI:$DI,$GN635+26),"")</f>
      </c>
      <c r="EL635">
        <f>IF($GO635&gt;=27,INDEX($DI:$DI,$GN635+27),"")</f>
      </c>
      <c r="EM635">
        <f>IF($GO635&gt;=28,INDEX($DI:$DI,$GN635+28),"")</f>
      </c>
      <c r="EN635">
        <f>IF($GO635&gt;=29,INDEX($DI:$DI,$GN635+29),"")</f>
      </c>
      <c r="EO635">
        <f>IF($GO635&gt;=30,INDEX($DI:$DI,$GN635+30),"")</f>
      </c>
      <c r="EP635">
        <f>IF($GO635&gt;=31,INDEX($DI:$DI,$GN635+31),"")</f>
      </c>
      <c r="EQ635">
        <f>IF($GO635&gt;=32,INDEX($DI:$DI,$GN635+32),"")</f>
      </c>
      <c r="ER635">
        <f>IF($GO635&gt;=33,INDEX($DI:$DI,$GN635+33),"")</f>
      </c>
      <c r="ES635">
        <f>IF($GO635&gt;=34,INDEX($DI:$DI,$GN635+34),"")</f>
      </c>
      <c r="ET635">
        <f>IF($GO635&gt;=35,INDEX($DI:$DI,$GN635+35),"")</f>
      </c>
      <c r="EU635">
        <f>IF($GO635&gt;=36,INDEX($DI:$DI,$GN635+36),"")</f>
      </c>
      <c r="EV635">
        <f>IF($GO635&gt;=37,INDEX($DI:$DI,$GN635+37),"")</f>
      </c>
      <c r="EW635">
        <f>IF($GO635&gt;=38,INDEX($DI:$DI,$GN635+38),"")</f>
      </c>
      <c r="EX635">
        <f>IF($GO635&gt;=39,INDEX($DI:$DI,$GN635+39),"")</f>
      </c>
      <c r="EY635">
        <f>IF($GO635&gt;=40,INDEX($DI:$DI,$GN635+40),"")</f>
      </c>
      <c r="EZ635">
        <f>IF($GO635&gt;=1,INDEX($DJ:$DJ,$GN635+1),"")</f>
      </c>
      <c r="FA635">
        <f>IF($GO635&gt;=2,INDEX($DJ:$DJ,$GN635+2),"")</f>
      </c>
      <c r="FB635">
        <f>IF($GO635&gt;=3,INDEX($DJ:$DJ,$GN635+3),"")</f>
      </c>
      <c r="FC635">
        <f>IF($GO635&gt;=4,INDEX($DJ:$DJ,$GN635+4),"")</f>
      </c>
      <c r="FD635">
        <f>IF($GO635&gt;=5,INDEX($DJ:$DJ,$GN635+5),"")</f>
      </c>
      <c r="FE635">
        <f>IF($GO635&gt;=6,INDEX($DJ:$DJ,$GN635+6),"")</f>
      </c>
      <c r="FF635">
        <f>IF($GO635&gt;=7,INDEX($DJ:$DJ,$GN635+7),"")</f>
      </c>
      <c r="FG635">
        <f>IF($GO635&gt;=8,INDEX($DJ:$DJ,$GN635+8),"")</f>
      </c>
      <c r="FH635">
        <f>IF($GO635&gt;=9,INDEX($DJ:$DJ,$GN635+9),"")</f>
      </c>
      <c r="FI635">
        <f>IF($GO635&gt;=10,INDEX($DJ:$DJ,$GN635+10),"")</f>
      </c>
      <c r="FJ635">
        <f>IF($GO635&gt;=11,INDEX($DJ:$DJ,$GN635+11),"")</f>
      </c>
      <c r="FK635">
        <f>IF($GO635&gt;=12,INDEX($DJ:$DJ,$GN635+12),"")</f>
      </c>
      <c r="FL635">
        <f>IF($GO635&gt;=13,INDEX($DJ:$DJ,$GN635+13),"")</f>
      </c>
      <c r="FM635">
        <f>IF($GO635&gt;=14,INDEX($DJ:$DJ,$GN635+14),"")</f>
      </c>
      <c r="FN635">
        <f>IF($GO635&gt;=15,INDEX($DJ:$DJ,$GN635+15),"")</f>
      </c>
      <c r="FO635">
        <f>IF($GO635&gt;=16,INDEX($DJ:$DJ,$GN635+16),"")</f>
      </c>
      <c r="FP635">
        <f>IF($GO635&gt;=17,INDEX($DJ:$DJ,$GN635+17),"")</f>
      </c>
      <c r="FQ635">
        <f>IF($GO635&gt;=18,INDEX($DJ:$DJ,$GN635+18),"")</f>
      </c>
      <c r="FR635">
        <f>IF($GO635&gt;=19,INDEX($DJ:$DJ,$GN635+19),"")</f>
      </c>
      <c r="FS635">
        <f>IF($GO635&gt;=20,INDEX($DJ:$DJ,$GN635+20),"")</f>
      </c>
      <c r="FT635">
        <f>IF($GO635&gt;=21,INDEX($DJ:$DJ,$GN635+21),"")</f>
      </c>
      <c r="FU635">
        <f>IF($GO635&gt;=22,INDEX($DJ:$DJ,$GN635+22),"")</f>
      </c>
      <c r="FV635">
        <f>IF($GO635&gt;=23,INDEX($DJ:$DJ,$GN635+23),"")</f>
      </c>
      <c r="FW635">
        <f>IF($GO635&gt;=24,INDEX($DJ:$DJ,$GN635+24),"")</f>
      </c>
      <c r="FX635">
        <f>IF($GO635&gt;=25,INDEX($DJ:$DJ,$GN635+25),"")</f>
      </c>
      <c r="FY635">
        <f>IF($GO635&gt;=26,INDEX($DJ:$DJ,$GN635+26),"")</f>
      </c>
      <c r="FZ635">
        <f>IF($GO635&gt;=27,INDEX($DJ:$DJ,$GN635+27),"")</f>
      </c>
      <c r="GA635">
        <f>IF($GO635&gt;=28,INDEX($DJ:$DJ,$GN635+28),"")</f>
      </c>
      <c r="GB635">
        <f>IF($GO635&gt;=29,INDEX($DJ:$DJ,$GN635+29),"")</f>
      </c>
      <c r="GC635">
        <f>IF($GO635&gt;=30,INDEX($DJ:$DJ,$GN635+30),"")</f>
      </c>
      <c r="GD635">
        <f>IF($GO635&gt;=31,INDEX($DJ:$DJ,$GN635+31),"")</f>
      </c>
      <c r="GE635">
        <f>IF($GO635&gt;=32,INDEX($DJ:$DJ,$GN635+32),"")</f>
      </c>
      <c r="GF635">
        <f>IF($GO635&gt;=33,INDEX($DJ:$DJ,$GN635+33),"")</f>
      </c>
      <c r="GG635">
        <f>IF($GO635&gt;=34,INDEX($DJ:$DJ,$GN635+34),"")</f>
      </c>
      <c r="GH635">
        <f>IF($GO635&gt;=35,INDEX($DJ:$DJ,$GN635+35),"")</f>
      </c>
      <c r="GI635">
        <f>IF($GO635&gt;=36,INDEX($DJ:$DJ,$GN635+36),"")</f>
      </c>
      <c r="GJ635">
        <f>IF($GO635&gt;=37,INDEX($DJ:$DJ,$GN635+37),"")</f>
      </c>
      <c r="GK635">
        <f>IF($GO635&gt;=38,INDEX($DJ:$DJ,$GN635+38),"")</f>
      </c>
      <c r="GL635">
        <f>IF($GO635&gt;=39,INDEX($DJ:$DJ,$GN635+39),"")</f>
      </c>
      <c r="GM635">
        <f>IF($GO635&gt;=40,INDEX($DJ:$DJ,$GN635+40),"")</f>
      </c>
      <c r="GN635">
        <f>IFERROR(MATCH($DH635,$DI$2:$DI$148,0)+1,0)</f>
      </c>
      <c r="GO635">
        <f>IFERROR(INDEX($DK$2:$DK$148,MATCH($DH635,$DI$2:$DI$148,0)),0)</f>
      </c>
      <c r="GP635">
        <f>IFERROR(MATCH($Y635,$DL$635:$EY$635,0),0)</f>
      </c>
      <c r="GQ635">
        <f>IF($GP635&gt;0,INDEX($EZ$635:$GM$635,$GP635),"")</f>
      </c>
      <c r="GT635">
        <f>IF($JC635&gt;=1,INDEX($GR:$GR,$JB635+1),"")</f>
      </c>
      <c r="GU635">
        <f>IF($JC635&gt;=2,INDEX($GR:$GR,$JB635+2),"")</f>
      </c>
      <c r="GV635">
        <f>IF($JC635&gt;=3,INDEX($GR:$GR,$JB635+3),"")</f>
      </c>
      <c r="GW635">
        <f>IF($JC635&gt;=4,INDEX($GR:$GR,$JB635+4),"")</f>
      </c>
      <c r="GX635">
        <f>IF($JC635&gt;=5,INDEX($GR:$GR,$JB635+5),"")</f>
      </c>
      <c r="GY635">
        <f>IF($JC635&gt;=6,INDEX($GR:$GR,$JB635+6),"")</f>
      </c>
      <c r="GZ635">
        <f>IF($JC635&gt;=7,INDEX($GR:$GR,$JB635+7),"")</f>
      </c>
      <c r="HA635">
        <f>IF($JC635&gt;=8,INDEX($GR:$GR,$JB635+8),"")</f>
      </c>
      <c r="HB635">
        <f>IF($JC635&gt;=9,INDEX($GR:$GR,$JB635+9),"")</f>
      </c>
      <c r="HC635">
        <f>IF($JC635&gt;=10,INDEX($GR:$GR,$JB635+10),"")</f>
      </c>
      <c r="HD635">
        <f>IF($JC635&gt;=11,INDEX($GR:$GR,$JB635+11),"")</f>
      </c>
      <c r="HE635">
        <f>IF($JC635&gt;=12,INDEX($GR:$GR,$JB635+12),"")</f>
      </c>
      <c r="HF635">
        <f>IF($JC635&gt;=13,INDEX($GR:$GR,$JB635+13),"")</f>
      </c>
      <c r="HG635">
        <f>IF($JC635&gt;=14,INDEX($GR:$GR,$JB635+14),"")</f>
      </c>
      <c r="HH635">
        <f>IF($JC635&gt;=15,INDEX($GR:$GR,$JB635+15),"")</f>
      </c>
      <c r="HI635">
        <f>IF($JC635&gt;=16,INDEX($GR:$GR,$JB635+16),"")</f>
      </c>
      <c r="HJ635">
        <f>IF($JC635&gt;=17,INDEX($GR:$GR,$JB635+17),"")</f>
      </c>
      <c r="HK635">
        <f>IF($JC635&gt;=18,INDEX($GR:$GR,$JB635+18),"")</f>
      </c>
      <c r="HL635">
        <f>IF($JC635&gt;=19,INDEX($GR:$GR,$JB635+19),"")</f>
      </c>
      <c r="HM635">
        <f>IF($JC635&gt;=20,INDEX($GR:$GR,$JB635+20),"")</f>
      </c>
      <c r="HN635">
        <f>IF($JC635&gt;=21,INDEX($GR:$GR,$JB635+21),"")</f>
      </c>
      <c r="HO635">
        <f>IF($JC635&gt;=22,INDEX($GR:$GR,$JB635+22),"")</f>
      </c>
      <c r="HP635">
        <f>IF($JC635&gt;=23,INDEX($GR:$GR,$JB635+23),"")</f>
      </c>
      <c r="HQ635">
        <f>IF($JC635&gt;=24,INDEX($GR:$GR,$JB635+24),"")</f>
      </c>
      <c r="HR635">
        <f>IF($JC635&gt;=25,INDEX($GR:$GR,$JB635+25),"")</f>
      </c>
      <c r="HS635">
        <f>IF($JC635&gt;=26,INDEX($GR:$GR,$JB635+26),"")</f>
      </c>
      <c r="HT635">
        <f>IF($JC635&gt;=27,INDEX($GR:$GR,$JB635+27),"")</f>
      </c>
      <c r="HU635">
        <f>IF($JC635&gt;=28,INDEX($GR:$GR,$JB635+28),"")</f>
      </c>
      <c r="HV635">
        <f>IF($JC635&gt;=29,INDEX($GR:$GR,$JB635+29),"")</f>
      </c>
      <c r="HW635">
        <f>IF($JC635&gt;=30,INDEX($GR:$GR,$JB635+30),"")</f>
      </c>
      <c r="HX635">
        <f>IF($JC635&gt;=31,INDEX($GR:$GR,$JB635+31),"")</f>
      </c>
      <c r="HY635">
        <f>IF($JC635&gt;=32,INDEX($GR:$GR,$JB635+32),"")</f>
      </c>
      <c r="HZ635">
        <f>IF($JC635&gt;=33,INDEX($GR:$GR,$JB635+33),"")</f>
      </c>
      <c r="IA635">
        <f>IF($JC635&gt;=34,INDEX($GR:$GR,$JB635+34),"")</f>
      </c>
      <c r="IB635">
        <f>IF($JC635&gt;=35,INDEX($GR:$GR,$JB635+35),"")</f>
      </c>
      <c r="IC635">
        <f>IF($JC635&gt;=36,INDEX($GR:$GR,$JB635+36),"")</f>
      </c>
      <c r="ID635">
        <f>IF($JC635&gt;=37,INDEX($GR:$GR,$JB635+37),"")</f>
      </c>
      <c r="IE635">
        <f>IF($JC635&gt;=38,INDEX($GR:$GR,$JB635+38),"")</f>
      </c>
      <c r="IF635">
        <f>IF($JC635&gt;=39,INDEX($GR:$GR,$JB635+39),"")</f>
      </c>
      <c r="IG635">
        <f>IF($JC635&gt;=40,INDEX($GR:$GR,$JB635+40),"")</f>
      </c>
      <c r="IH635">
        <f>IF($JC635&gt;=41,INDEX($GR:$GR,$JB635+41),"")</f>
      </c>
      <c r="II635">
        <f>IF($JC635&gt;=42,INDEX($GR:$GR,$JB635+42),"")</f>
      </c>
      <c r="IJ635">
        <f>IF($JC635&gt;=43,INDEX($GR:$GR,$JB635+43),"")</f>
      </c>
      <c r="IK635">
        <f>IF($JC635&gt;=44,INDEX($GR:$GR,$JB635+44),"")</f>
      </c>
      <c r="IL635">
        <f>IF($JC635&gt;=45,INDEX($GR:$GR,$JB635+45),"")</f>
      </c>
      <c r="IM635">
        <f>IF($JC635&gt;=46,INDEX($GR:$GR,$JB635+46),"")</f>
      </c>
      <c r="IN635">
        <f>IF($JC635&gt;=47,INDEX($GR:$GR,$JB635+47),"")</f>
      </c>
      <c r="IO635">
        <f>IF($JC635&gt;=48,INDEX($GR:$GR,$JB635+48),"")</f>
      </c>
      <c r="IP635">
        <f>IF($JC635&gt;=49,INDEX($GR:$GR,$JB635+49),"")</f>
      </c>
      <c r="IQ635">
        <f>IF($JC635&gt;=50,INDEX($GR:$GR,$JB635+50),"")</f>
      </c>
      <c r="IR635">
        <f>IF($JC635&gt;=51,INDEX($GR:$GR,$JB635+51),"")</f>
      </c>
      <c r="IS635">
        <f>IF($JC635&gt;=52,INDEX($GR:$GR,$JB635+52),"")</f>
      </c>
      <c r="IT635">
        <f>IF($JC635&gt;=53,INDEX($GR:$GR,$JB635+53),"")</f>
      </c>
      <c r="IU635">
        <f>IF($JC635&gt;=54,INDEX($GR:$GR,$JB635+54),"")</f>
      </c>
      <c r="IV635">
        <f>IF($JC635&gt;=55,INDEX($GR:$GR,$JB635+55),"")</f>
      </c>
      <c r="IW635">
        <f>IF($JC635&gt;=56,INDEX($GR:$GR,$JB635+56),"")</f>
      </c>
      <c r="IX635">
        <f>IF($JC635&gt;=57,INDEX($GR:$GR,$JB635+57),"")</f>
      </c>
      <c r="IY635">
        <f>IF($JC635&gt;=58,INDEX($GR:$GR,$JB635+58),"")</f>
      </c>
      <c r="IZ635">
        <f>IF($JC635&gt;=59,INDEX($GR:$GR,$JB635+59),"")</f>
      </c>
      <c r="JA635">
        <f>IF($JC635&gt;=60,INDEX($GR:$GR,$JB635+60),"")</f>
      </c>
      <c r="JB635">
        <f>IFERROR(MATCH($GQ635,$GR$2:$GR$324,0)+1,0)</f>
      </c>
      <c r="JC635">
        <f>IFERROR(INDEX($GS$2:$GS$324,MATCH($GQ635,$GR$2:$GR$324,0)),0)</f>
      </c>
      <c r="JD635" t="s">
        <v>40</v>
      </c>
      <c r="JE635" t="s">
        <v>40</v>
      </c>
    </row>
    <row r="636" spans="1:265" x14ac:dyDescent="0.25">
      <c r="Q636">
        <f>IF(OR($T636="",$P636=""),"",IFERROR($T636/$P636,0))</f>
      </c>
      <c r="R636">
        <f>IF($T636="","",
SUM($S636,$U636,$Z636,$V636,$X636)*
(1-IF($AA636="",0,VALUE($AA636)/100)))</f>
      </c>
      <c r="S636">
        <f>IF($T636="","",$T636)</f>
      </c>
      <c r="U636">
        <f>IF($T636="","",
IF($N636="","",
IF(ISNUMBER(SEARCH("exempt",LOWER($N636))),0,
$T636*(VALUE(SUBSTITUTE($N636,"%",""))/100))))</f>
      </c>
      <c r="AB636">
        <f>IFERROR(IF(FIND(" - ",$K636)&gt;0,MID($K636,FIND(" - ",$K636)+3,LEN($K636)),""),"")</f>
      </c>
      <c r="AK636" t="s">
        <v>1223</v>
      </c>
      <c r="AP636">
        <f>IFERROR(LEFT($K636,FIND(" - ",$K636)-1),$K636)</f>
      </c>
      <c r="AS636">
        <f>IF($CH636&gt;=1,INDEX($AQ:$AQ,$CG636+1),"")</f>
      </c>
      <c r="AT636">
        <f>IF($CH636&gt;=2,INDEX($AQ:$AQ,$CG636+2),"")</f>
      </c>
      <c r="AU636">
        <f>IF($CH636&gt;=3,INDEX($AQ:$AQ,$CG636+3),"")</f>
      </c>
      <c r="AV636">
        <f>IF($CH636&gt;=4,INDEX($AQ:$AQ,$CG636+4),"")</f>
      </c>
      <c r="AW636">
        <f>IF($CH636&gt;=5,INDEX($AQ:$AQ,$CG636+5),"")</f>
      </c>
      <c r="AX636">
        <f>IF($CH636&gt;=6,INDEX($AQ:$AQ,$CG636+6),"")</f>
      </c>
      <c r="AY636">
        <f>IF($CH636&gt;=7,INDEX($AQ:$AQ,$CG636+7),"")</f>
      </c>
      <c r="AZ636">
        <f>IF($CH636&gt;=8,INDEX($AQ:$AQ,$CG636+8),"")</f>
      </c>
      <c r="BA636">
        <f>IF($CH636&gt;=9,INDEX($AQ:$AQ,$CG636+9),"")</f>
      </c>
      <c r="BB636">
        <f>IF($CH636&gt;=10,INDEX($AQ:$AQ,$CG636+10),"")</f>
      </c>
      <c r="BC636">
        <f>IF($CH636&gt;=11,INDEX($AQ:$AQ,$CG636+11),"")</f>
      </c>
      <c r="BD636">
        <f>IF($CH636&gt;=12,INDEX($AQ:$AQ,$CG636+12),"")</f>
      </c>
      <c r="BE636">
        <f>IF($CH636&gt;=13,INDEX($AQ:$AQ,$CG636+13),"")</f>
      </c>
      <c r="BF636">
        <f>IF($CH636&gt;=14,INDEX($AQ:$AQ,$CG636+14),"")</f>
      </c>
      <c r="BG636">
        <f>IF($CH636&gt;=15,INDEX($AQ:$AQ,$CG636+15),"")</f>
      </c>
      <c r="BH636">
        <f>IF($CH636&gt;=16,INDEX($AQ:$AQ,$CG636+16),"")</f>
      </c>
      <c r="BI636">
        <f>IF($CH636&gt;=17,INDEX($AQ:$AQ,$CG636+17),"")</f>
      </c>
      <c r="BJ636">
        <f>IF($CH636&gt;=18,INDEX($AQ:$AQ,$CG636+18),"")</f>
      </c>
      <c r="BK636">
        <f>IF($CH636&gt;=19,INDEX($AQ:$AQ,$CG636+19),"")</f>
      </c>
      <c r="BL636">
        <f>IF($CH636&gt;=20,INDEX($AQ:$AQ,$CG636+20),"")</f>
      </c>
      <c r="BM636">
        <f>IF($CH636&gt;=21,INDEX($AQ:$AQ,$CG636+21),"")</f>
      </c>
      <c r="BN636">
        <f>IF($CH636&gt;=22,INDEX($AQ:$AQ,$CG636+22),"")</f>
      </c>
      <c r="BO636">
        <f>IF($CH636&gt;=23,INDEX($AQ:$AQ,$CG636+23),"")</f>
      </c>
      <c r="BP636">
        <f>IF($CH636&gt;=24,INDEX($AQ:$AQ,$CG636+24),"")</f>
      </c>
      <c r="BQ636">
        <f>IF($CH636&gt;=25,INDEX($AQ:$AQ,$CG636+25),"")</f>
      </c>
      <c r="BR636">
        <f>IF($CH636&gt;=26,INDEX($AQ:$AQ,$CG636+26),"")</f>
      </c>
      <c r="BS636">
        <f>IF($CH636&gt;=27,INDEX($AQ:$AQ,$CG636+27),"")</f>
      </c>
      <c r="BT636">
        <f>IF($CH636&gt;=28,INDEX($AQ:$AQ,$CG636+28),"")</f>
      </c>
      <c r="BU636">
        <f>IF($CH636&gt;=29,INDEX($AQ:$AQ,$CG636+29),"")</f>
      </c>
      <c r="BV636">
        <f>IF($CH636&gt;=30,INDEX($AQ:$AQ,$CG636+30),"")</f>
      </c>
      <c r="BW636">
        <f>IF($CH636&gt;=31,INDEX($AQ:$AQ,$CG636+31),"")</f>
      </c>
      <c r="BX636">
        <f>IF($CH636&gt;=32,INDEX($AQ:$AQ,$CG636+32),"")</f>
      </c>
      <c r="BY636">
        <f>IF($CH636&gt;=33,INDEX($AQ:$AQ,$CG636+33),"")</f>
      </c>
      <c r="BZ636">
        <f>IF($CH636&gt;=34,INDEX($AQ:$AQ,$CG636+34),"")</f>
      </c>
      <c r="CA636">
        <f>IF($CH636&gt;=35,INDEX($AQ:$AQ,$CG636+35),"")</f>
      </c>
      <c r="CB636">
        <f>IF($CH636&gt;=36,INDEX($AQ:$AQ,$CG636+36),"")</f>
      </c>
      <c r="CC636">
        <f>IF($CH636&gt;=37,INDEX($AQ:$AQ,$CG636+37),"")</f>
      </c>
      <c r="CD636">
        <f>IF($CH636&gt;=38,INDEX($AQ:$AQ,$CG636+38),"")</f>
      </c>
      <c r="CE636">
        <f>IF($CH636&gt;=39,INDEX($AQ:$AQ,$CG636+39),"")</f>
      </c>
      <c r="CF636">
        <f>IF($CH636&gt;=40,INDEX($AQ:$AQ,$CG636+40),"")</f>
      </c>
      <c r="CG636">
        <f>IFERROR(MATCH($AP636,$AQ$2:$AQ$134,0)+1,0)</f>
      </c>
      <c r="CH636">
        <f>IFERROR(INDEX($AR$2:$AR$134,MATCH($AP636,$AQ$2:$AQ$134,0)),0)</f>
      </c>
      <c r="CI636">
        <f>IFERROR(LEFT($L636,FIND(" - ",$L636)-1),$L636)</f>
      </c>
      <c r="CL636">
        <f>IF($DG636&gt;=1,INDEX($CJ:$CJ,$DF636+1),"")</f>
      </c>
      <c r="CM636">
        <f>IF($DG636&gt;=2,INDEX($CJ:$CJ,$DF636+2),"")</f>
      </c>
      <c r="CN636">
        <f>IF($DG636&gt;=3,INDEX($CJ:$CJ,$DF636+3),"")</f>
      </c>
      <c r="CO636">
        <f>IF($DG636&gt;=4,INDEX($CJ:$CJ,$DF636+4),"")</f>
      </c>
      <c r="CP636">
        <f>IF($DG636&gt;=5,INDEX($CJ:$CJ,$DF636+5),"")</f>
      </c>
      <c r="CQ636">
        <f>IF($DG636&gt;=6,INDEX($CJ:$CJ,$DF636+6),"")</f>
      </c>
      <c r="CR636">
        <f>IF($DG636&gt;=7,INDEX($CJ:$CJ,$DF636+7),"")</f>
      </c>
      <c r="CS636">
        <f>IF($DG636&gt;=8,INDEX($CJ:$CJ,$DF636+8),"")</f>
      </c>
      <c r="CT636">
        <f>IF($DG636&gt;=9,INDEX($CJ:$CJ,$DF636+9),"")</f>
      </c>
      <c r="CU636">
        <f>IF($DG636&gt;=10,INDEX($CJ:$CJ,$DF636+10),"")</f>
      </c>
      <c r="CV636">
        <f>IF($DG636&gt;=11,INDEX($CJ:$CJ,$DF636+11),"")</f>
      </c>
      <c r="CW636">
        <f>IF($DG636&gt;=12,INDEX($CJ:$CJ,$DF636+12),"")</f>
      </c>
      <c r="CX636">
        <f>IF($DG636&gt;=13,INDEX($CJ:$CJ,$DF636+13),"")</f>
      </c>
      <c r="CY636">
        <f>IF($DG636&gt;=14,INDEX($CJ:$CJ,$DF636+14),"")</f>
      </c>
      <c r="CZ636">
        <f>IF($DG636&gt;=15,INDEX($CJ:$CJ,$DF636+15),"")</f>
      </c>
      <c r="DA636">
        <f>IF($DG636&gt;=16,INDEX($CJ:$CJ,$DF636+16),"")</f>
      </c>
      <c r="DB636">
        <f>IF($DG636&gt;=17,INDEX($CJ:$CJ,$DF636+17),"")</f>
      </c>
      <c r="DC636">
        <f>IF($DG636&gt;=18,INDEX($CJ:$CJ,$DF636+18),"")</f>
      </c>
      <c r="DD636">
        <f>IF($DG636&gt;=19,INDEX($CJ:$CJ,$DF636+19),"")</f>
      </c>
      <c r="DE636">
        <f>IF($DG636&gt;=20,INDEX($CJ:$CJ,$DF636+20),"")</f>
      </c>
      <c r="DF636">
        <f>IFERROR(MATCH($CI636,$CJ$2:$CJ$263,0)+1,0)</f>
      </c>
      <c r="DG636">
        <f>IFERROR(INDEX($CK$2:$CK$263,MATCH($CI636,$CJ$2:$CJ$263,0)),0)</f>
      </c>
      <c r="DH636">
        <f>IFERROR(INDEX($AO:$AO,MATCH($N636,$AN:$AN,0))&amp;"","")</f>
      </c>
      <c r="DL636">
        <f>IF($GO636&gt;=1,INDEX($DI:$DI,$GN636+1),"")</f>
      </c>
      <c r="DM636">
        <f>IF($GO636&gt;=2,INDEX($DI:$DI,$GN636+2),"")</f>
      </c>
      <c r="DN636">
        <f>IF($GO636&gt;=3,INDEX($DI:$DI,$GN636+3),"")</f>
      </c>
      <c r="DO636">
        <f>IF($GO636&gt;=4,INDEX($DI:$DI,$GN636+4),"")</f>
      </c>
      <c r="DP636">
        <f>IF($GO636&gt;=5,INDEX($DI:$DI,$GN636+5),"")</f>
      </c>
      <c r="DQ636">
        <f>IF($GO636&gt;=6,INDEX($DI:$DI,$GN636+6),"")</f>
      </c>
      <c r="DR636">
        <f>IF($GO636&gt;=7,INDEX($DI:$DI,$GN636+7),"")</f>
      </c>
      <c r="DS636">
        <f>IF($GO636&gt;=8,INDEX($DI:$DI,$GN636+8),"")</f>
      </c>
      <c r="DT636">
        <f>IF($GO636&gt;=9,INDEX($DI:$DI,$GN636+9),"")</f>
      </c>
      <c r="DU636">
        <f>IF($GO636&gt;=10,INDEX($DI:$DI,$GN636+10),"")</f>
      </c>
      <c r="DV636">
        <f>IF($GO636&gt;=11,INDEX($DI:$DI,$GN636+11),"")</f>
      </c>
      <c r="DW636">
        <f>IF($GO636&gt;=12,INDEX($DI:$DI,$GN636+12),"")</f>
      </c>
      <c r="DX636">
        <f>IF($GO636&gt;=13,INDEX($DI:$DI,$GN636+13),"")</f>
      </c>
      <c r="DY636">
        <f>IF($GO636&gt;=14,INDEX($DI:$DI,$GN636+14),"")</f>
      </c>
      <c r="DZ636">
        <f>IF($GO636&gt;=15,INDEX($DI:$DI,$GN636+15),"")</f>
      </c>
      <c r="EA636">
        <f>IF($GO636&gt;=16,INDEX($DI:$DI,$GN636+16),"")</f>
      </c>
      <c r="EB636">
        <f>IF($GO636&gt;=17,INDEX($DI:$DI,$GN636+17),"")</f>
      </c>
      <c r="EC636">
        <f>IF($GO636&gt;=18,INDEX($DI:$DI,$GN636+18),"")</f>
      </c>
      <c r="ED636">
        <f>IF($GO636&gt;=19,INDEX($DI:$DI,$GN636+19),"")</f>
      </c>
      <c r="EE636">
        <f>IF($GO636&gt;=20,INDEX($DI:$DI,$GN636+20),"")</f>
      </c>
      <c r="EF636">
        <f>IF($GO636&gt;=21,INDEX($DI:$DI,$GN636+21),"")</f>
      </c>
      <c r="EG636">
        <f>IF($GO636&gt;=22,INDEX($DI:$DI,$GN636+22),"")</f>
      </c>
      <c r="EH636">
        <f>IF($GO636&gt;=23,INDEX($DI:$DI,$GN636+23),"")</f>
      </c>
      <c r="EI636">
        <f>IF($GO636&gt;=24,INDEX($DI:$DI,$GN636+24),"")</f>
      </c>
      <c r="EJ636">
        <f>IF($GO636&gt;=25,INDEX($DI:$DI,$GN636+25),"")</f>
      </c>
      <c r="EK636">
        <f>IF($GO636&gt;=26,INDEX($DI:$DI,$GN636+26),"")</f>
      </c>
      <c r="EL636">
        <f>IF($GO636&gt;=27,INDEX($DI:$DI,$GN636+27),"")</f>
      </c>
      <c r="EM636">
        <f>IF($GO636&gt;=28,INDEX($DI:$DI,$GN636+28),"")</f>
      </c>
      <c r="EN636">
        <f>IF($GO636&gt;=29,INDEX($DI:$DI,$GN636+29),"")</f>
      </c>
      <c r="EO636">
        <f>IF($GO636&gt;=30,INDEX($DI:$DI,$GN636+30),"")</f>
      </c>
      <c r="EP636">
        <f>IF($GO636&gt;=31,INDEX($DI:$DI,$GN636+31),"")</f>
      </c>
      <c r="EQ636">
        <f>IF($GO636&gt;=32,INDEX($DI:$DI,$GN636+32),"")</f>
      </c>
      <c r="ER636">
        <f>IF($GO636&gt;=33,INDEX($DI:$DI,$GN636+33),"")</f>
      </c>
      <c r="ES636">
        <f>IF($GO636&gt;=34,INDEX($DI:$DI,$GN636+34),"")</f>
      </c>
      <c r="ET636">
        <f>IF($GO636&gt;=35,INDEX($DI:$DI,$GN636+35),"")</f>
      </c>
      <c r="EU636">
        <f>IF($GO636&gt;=36,INDEX($DI:$DI,$GN636+36),"")</f>
      </c>
      <c r="EV636">
        <f>IF($GO636&gt;=37,INDEX($DI:$DI,$GN636+37),"")</f>
      </c>
      <c r="EW636">
        <f>IF($GO636&gt;=38,INDEX($DI:$DI,$GN636+38),"")</f>
      </c>
      <c r="EX636">
        <f>IF($GO636&gt;=39,INDEX($DI:$DI,$GN636+39),"")</f>
      </c>
      <c r="EY636">
        <f>IF($GO636&gt;=40,INDEX($DI:$DI,$GN636+40),"")</f>
      </c>
      <c r="EZ636">
        <f>IF($GO636&gt;=1,INDEX($DJ:$DJ,$GN636+1),"")</f>
      </c>
      <c r="FA636">
        <f>IF($GO636&gt;=2,INDEX($DJ:$DJ,$GN636+2),"")</f>
      </c>
      <c r="FB636">
        <f>IF($GO636&gt;=3,INDEX($DJ:$DJ,$GN636+3),"")</f>
      </c>
      <c r="FC636">
        <f>IF($GO636&gt;=4,INDEX($DJ:$DJ,$GN636+4),"")</f>
      </c>
      <c r="FD636">
        <f>IF($GO636&gt;=5,INDEX($DJ:$DJ,$GN636+5),"")</f>
      </c>
      <c r="FE636">
        <f>IF($GO636&gt;=6,INDEX($DJ:$DJ,$GN636+6),"")</f>
      </c>
      <c r="FF636">
        <f>IF($GO636&gt;=7,INDEX($DJ:$DJ,$GN636+7),"")</f>
      </c>
      <c r="FG636">
        <f>IF($GO636&gt;=8,INDEX($DJ:$DJ,$GN636+8),"")</f>
      </c>
      <c r="FH636">
        <f>IF($GO636&gt;=9,INDEX($DJ:$DJ,$GN636+9),"")</f>
      </c>
      <c r="FI636">
        <f>IF($GO636&gt;=10,INDEX($DJ:$DJ,$GN636+10),"")</f>
      </c>
      <c r="FJ636">
        <f>IF($GO636&gt;=11,INDEX($DJ:$DJ,$GN636+11),"")</f>
      </c>
      <c r="FK636">
        <f>IF($GO636&gt;=12,INDEX($DJ:$DJ,$GN636+12),"")</f>
      </c>
      <c r="FL636">
        <f>IF($GO636&gt;=13,INDEX($DJ:$DJ,$GN636+13),"")</f>
      </c>
      <c r="FM636">
        <f>IF($GO636&gt;=14,INDEX($DJ:$DJ,$GN636+14),"")</f>
      </c>
      <c r="FN636">
        <f>IF($GO636&gt;=15,INDEX($DJ:$DJ,$GN636+15),"")</f>
      </c>
      <c r="FO636">
        <f>IF($GO636&gt;=16,INDEX($DJ:$DJ,$GN636+16),"")</f>
      </c>
      <c r="FP636">
        <f>IF($GO636&gt;=17,INDEX($DJ:$DJ,$GN636+17),"")</f>
      </c>
      <c r="FQ636">
        <f>IF($GO636&gt;=18,INDEX($DJ:$DJ,$GN636+18),"")</f>
      </c>
      <c r="FR636">
        <f>IF($GO636&gt;=19,INDEX($DJ:$DJ,$GN636+19),"")</f>
      </c>
      <c r="FS636">
        <f>IF($GO636&gt;=20,INDEX($DJ:$DJ,$GN636+20),"")</f>
      </c>
      <c r="FT636">
        <f>IF($GO636&gt;=21,INDEX($DJ:$DJ,$GN636+21),"")</f>
      </c>
      <c r="FU636">
        <f>IF($GO636&gt;=22,INDEX($DJ:$DJ,$GN636+22),"")</f>
      </c>
      <c r="FV636">
        <f>IF($GO636&gt;=23,INDEX($DJ:$DJ,$GN636+23),"")</f>
      </c>
      <c r="FW636">
        <f>IF($GO636&gt;=24,INDEX($DJ:$DJ,$GN636+24),"")</f>
      </c>
      <c r="FX636">
        <f>IF($GO636&gt;=25,INDEX($DJ:$DJ,$GN636+25),"")</f>
      </c>
      <c r="FY636">
        <f>IF($GO636&gt;=26,INDEX($DJ:$DJ,$GN636+26),"")</f>
      </c>
      <c r="FZ636">
        <f>IF($GO636&gt;=27,INDEX($DJ:$DJ,$GN636+27),"")</f>
      </c>
      <c r="GA636">
        <f>IF($GO636&gt;=28,INDEX($DJ:$DJ,$GN636+28),"")</f>
      </c>
      <c r="GB636">
        <f>IF($GO636&gt;=29,INDEX($DJ:$DJ,$GN636+29),"")</f>
      </c>
      <c r="GC636">
        <f>IF($GO636&gt;=30,INDEX($DJ:$DJ,$GN636+30),"")</f>
      </c>
      <c r="GD636">
        <f>IF($GO636&gt;=31,INDEX($DJ:$DJ,$GN636+31),"")</f>
      </c>
      <c r="GE636">
        <f>IF($GO636&gt;=32,INDEX($DJ:$DJ,$GN636+32),"")</f>
      </c>
      <c r="GF636">
        <f>IF($GO636&gt;=33,INDEX($DJ:$DJ,$GN636+33),"")</f>
      </c>
      <c r="GG636">
        <f>IF($GO636&gt;=34,INDEX($DJ:$DJ,$GN636+34),"")</f>
      </c>
      <c r="GH636">
        <f>IF($GO636&gt;=35,INDEX($DJ:$DJ,$GN636+35),"")</f>
      </c>
      <c r="GI636">
        <f>IF($GO636&gt;=36,INDEX($DJ:$DJ,$GN636+36),"")</f>
      </c>
      <c r="GJ636">
        <f>IF($GO636&gt;=37,INDEX($DJ:$DJ,$GN636+37),"")</f>
      </c>
      <c r="GK636">
        <f>IF($GO636&gt;=38,INDEX($DJ:$DJ,$GN636+38),"")</f>
      </c>
      <c r="GL636">
        <f>IF($GO636&gt;=39,INDEX($DJ:$DJ,$GN636+39),"")</f>
      </c>
      <c r="GM636">
        <f>IF($GO636&gt;=40,INDEX($DJ:$DJ,$GN636+40),"")</f>
      </c>
      <c r="GN636">
        <f>IFERROR(MATCH($DH636,$DI$2:$DI$148,0)+1,0)</f>
      </c>
      <c r="GO636">
        <f>IFERROR(INDEX($DK$2:$DK$148,MATCH($DH636,$DI$2:$DI$148,0)),0)</f>
      </c>
      <c r="GP636">
        <f>IFERROR(MATCH($Y636,$DL$636:$EY$636,0),0)</f>
      </c>
      <c r="GQ636">
        <f>IF($GP636&gt;0,INDEX($EZ$636:$GM$636,$GP636),"")</f>
      </c>
      <c r="GT636">
        <f>IF($JC636&gt;=1,INDEX($GR:$GR,$JB636+1),"")</f>
      </c>
      <c r="GU636">
        <f>IF($JC636&gt;=2,INDEX($GR:$GR,$JB636+2),"")</f>
      </c>
      <c r="GV636">
        <f>IF($JC636&gt;=3,INDEX($GR:$GR,$JB636+3),"")</f>
      </c>
      <c r="GW636">
        <f>IF($JC636&gt;=4,INDEX($GR:$GR,$JB636+4),"")</f>
      </c>
      <c r="GX636">
        <f>IF($JC636&gt;=5,INDEX($GR:$GR,$JB636+5),"")</f>
      </c>
      <c r="GY636">
        <f>IF($JC636&gt;=6,INDEX($GR:$GR,$JB636+6),"")</f>
      </c>
      <c r="GZ636">
        <f>IF($JC636&gt;=7,INDEX($GR:$GR,$JB636+7),"")</f>
      </c>
      <c r="HA636">
        <f>IF($JC636&gt;=8,INDEX($GR:$GR,$JB636+8),"")</f>
      </c>
      <c r="HB636">
        <f>IF($JC636&gt;=9,INDEX($GR:$GR,$JB636+9),"")</f>
      </c>
      <c r="HC636">
        <f>IF($JC636&gt;=10,INDEX($GR:$GR,$JB636+10),"")</f>
      </c>
      <c r="HD636">
        <f>IF($JC636&gt;=11,INDEX($GR:$GR,$JB636+11),"")</f>
      </c>
      <c r="HE636">
        <f>IF($JC636&gt;=12,INDEX($GR:$GR,$JB636+12),"")</f>
      </c>
      <c r="HF636">
        <f>IF($JC636&gt;=13,INDEX($GR:$GR,$JB636+13),"")</f>
      </c>
      <c r="HG636">
        <f>IF($JC636&gt;=14,INDEX($GR:$GR,$JB636+14),"")</f>
      </c>
      <c r="HH636">
        <f>IF($JC636&gt;=15,INDEX($GR:$GR,$JB636+15),"")</f>
      </c>
      <c r="HI636">
        <f>IF($JC636&gt;=16,INDEX($GR:$GR,$JB636+16),"")</f>
      </c>
      <c r="HJ636">
        <f>IF($JC636&gt;=17,INDEX($GR:$GR,$JB636+17),"")</f>
      </c>
      <c r="HK636">
        <f>IF($JC636&gt;=18,INDEX($GR:$GR,$JB636+18),"")</f>
      </c>
      <c r="HL636">
        <f>IF($JC636&gt;=19,INDEX($GR:$GR,$JB636+19),"")</f>
      </c>
      <c r="HM636">
        <f>IF($JC636&gt;=20,INDEX($GR:$GR,$JB636+20),"")</f>
      </c>
      <c r="HN636">
        <f>IF($JC636&gt;=21,INDEX($GR:$GR,$JB636+21),"")</f>
      </c>
      <c r="HO636">
        <f>IF($JC636&gt;=22,INDEX($GR:$GR,$JB636+22),"")</f>
      </c>
      <c r="HP636">
        <f>IF($JC636&gt;=23,INDEX($GR:$GR,$JB636+23),"")</f>
      </c>
      <c r="HQ636">
        <f>IF($JC636&gt;=24,INDEX($GR:$GR,$JB636+24),"")</f>
      </c>
      <c r="HR636">
        <f>IF($JC636&gt;=25,INDEX($GR:$GR,$JB636+25),"")</f>
      </c>
      <c r="HS636">
        <f>IF($JC636&gt;=26,INDEX($GR:$GR,$JB636+26),"")</f>
      </c>
      <c r="HT636">
        <f>IF($JC636&gt;=27,INDEX($GR:$GR,$JB636+27),"")</f>
      </c>
      <c r="HU636">
        <f>IF($JC636&gt;=28,INDEX($GR:$GR,$JB636+28),"")</f>
      </c>
      <c r="HV636">
        <f>IF($JC636&gt;=29,INDEX($GR:$GR,$JB636+29),"")</f>
      </c>
      <c r="HW636">
        <f>IF($JC636&gt;=30,INDEX($GR:$GR,$JB636+30),"")</f>
      </c>
      <c r="HX636">
        <f>IF($JC636&gt;=31,INDEX($GR:$GR,$JB636+31),"")</f>
      </c>
      <c r="HY636">
        <f>IF($JC636&gt;=32,INDEX($GR:$GR,$JB636+32),"")</f>
      </c>
      <c r="HZ636">
        <f>IF($JC636&gt;=33,INDEX($GR:$GR,$JB636+33),"")</f>
      </c>
      <c r="IA636">
        <f>IF($JC636&gt;=34,INDEX($GR:$GR,$JB636+34),"")</f>
      </c>
      <c r="IB636">
        <f>IF($JC636&gt;=35,INDEX($GR:$GR,$JB636+35),"")</f>
      </c>
      <c r="IC636">
        <f>IF($JC636&gt;=36,INDEX($GR:$GR,$JB636+36),"")</f>
      </c>
      <c r="ID636">
        <f>IF($JC636&gt;=37,INDEX($GR:$GR,$JB636+37),"")</f>
      </c>
      <c r="IE636">
        <f>IF($JC636&gt;=38,INDEX($GR:$GR,$JB636+38),"")</f>
      </c>
      <c r="IF636">
        <f>IF($JC636&gt;=39,INDEX($GR:$GR,$JB636+39),"")</f>
      </c>
      <c r="IG636">
        <f>IF($JC636&gt;=40,INDEX($GR:$GR,$JB636+40),"")</f>
      </c>
      <c r="IH636">
        <f>IF($JC636&gt;=41,INDEX($GR:$GR,$JB636+41),"")</f>
      </c>
      <c r="II636">
        <f>IF($JC636&gt;=42,INDEX($GR:$GR,$JB636+42),"")</f>
      </c>
      <c r="IJ636">
        <f>IF($JC636&gt;=43,INDEX($GR:$GR,$JB636+43),"")</f>
      </c>
      <c r="IK636">
        <f>IF($JC636&gt;=44,INDEX($GR:$GR,$JB636+44),"")</f>
      </c>
      <c r="IL636">
        <f>IF($JC636&gt;=45,INDEX($GR:$GR,$JB636+45),"")</f>
      </c>
      <c r="IM636">
        <f>IF($JC636&gt;=46,INDEX($GR:$GR,$JB636+46),"")</f>
      </c>
      <c r="IN636">
        <f>IF($JC636&gt;=47,INDEX($GR:$GR,$JB636+47),"")</f>
      </c>
      <c r="IO636">
        <f>IF($JC636&gt;=48,INDEX($GR:$GR,$JB636+48),"")</f>
      </c>
      <c r="IP636">
        <f>IF($JC636&gt;=49,INDEX($GR:$GR,$JB636+49),"")</f>
      </c>
      <c r="IQ636">
        <f>IF($JC636&gt;=50,INDEX($GR:$GR,$JB636+50),"")</f>
      </c>
      <c r="IR636">
        <f>IF($JC636&gt;=51,INDEX($GR:$GR,$JB636+51),"")</f>
      </c>
      <c r="IS636">
        <f>IF($JC636&gt;=52,INDEX($GR:$GR,$JB636+52),"")</f>
      </c>
      <c r="IT636">
        <f>IF($JC636&gt;=53,INDEX($GR:$GR,$JB636+53),"")</f>
      </c>
      <c r="IU636">
        <f>IF($JC636&gt;=54,INDEX($GR:$GR,$JB636+54),"")</f>
      </c>
      <c r="IV636">
        <f>IF($JC636&gt;=55,INDEX($GR:$GR,$JB636+55),"")</f>
      </c>
      <c r="IW636">
        <f>IF($JC636&gt;=56,INDEX($GR:$GR,$JB636+56),"")</f>
      </c>
      <c r="IX636">
        <f>IF($JC636&gt;=57,INDEX($GR:$GR,$JB636+57),"")</f>
      </c>
      <c r="IY636">
        <f>IF($JC636&gt;=58,INDEX($GR:$GR,$JB636+58),"")</f>
      </c>
      <c r="IZ636">
        <f>IF($JC636&gt;=59,INDEX($GR:$GR,$JB636+59),"")</f>
      </c>
      <c r="JA636">
        <f>IF($JC636&gt;=60,INDEX($GR:$GR,$JB636+60),"")</f>
      </c>
      <c r="JB636">
        <f>IFERROR(MATCH($GQ636,$GR$2:$GR$324,0)+1,0)</f>
      </c>
      <c r="JC636">
        <f>IFERROR(INDEX($GS$2:$GS$324,MATCH($GQ636,$GR$2:$GR$324,0)),0)</f>
      </c>
      <c r="JD636" t="s">
        <v>40</v>
      </c>
      <c r="JE636" t="s">
        <v>40</v>
      </c>
    </row>
    <row r="637" spans="1:265" x14ac:dyDescent="0.25">
      <c r="Q637">
        <f>IF(OR($T637="",$P637=""),"",IFERROR($T637/$P637,0))</f>
      </c>
      <c r="R637">
        <f>IF($T637="","",
SUM($S637,$U637,$Z637,$V637,$X637)*
(1-IF($AA637="",0,VALUE($AA637)/100)))</f>
      </c>
      <c r="S637">
        <f>IF($T637="","",$T637)</f>
      </c>
      <c r="U637">
        <f>IF($T637="","",
IF($N637="","",
IF(ISNUMBER(SEARCH("exempt",LOWER($N637))),0,
$T637*(VALUE(SUBSTITUTE($N637,"%",""))/100))))</f>
      </c>
      <c r="AB637">
        <f>IFERROR(IF(FIND(" - ",$K637)&gt;0,MID($K637,FIND(" - ",$K637)+3,LEN($K637)),""),"")</f>
      </c>
      <c r="AK637" t="s">
        <v>1224</v>
      </c>
      <c r="AP637">
        <f>IFERROR(LEFT($K637,FIND(" - ",$K637)-1),$K637)</f>
      </c>
      <c r="AS637">
        <f>IF($CH637&gt;=1,INDEX($AQ:$AQ,$CG637+1),"")</f>
      </c>
      <c r="AT637">
        <f>IF($CH637&gt;=2,INDEX($AQ:$AQ,$CG637+2),"")</f>
      </c>
      <c r="AU637">
        <f>IF($CH637&gt;=3,INDEX($AQ:$AQ,$CG637+3),"")</f>
      </c>
      <c r="AV637">
        <f>IF($CH637&gt;=4,INDEX($AQ:$AQ,$CG637+4),"")</f>
      </c>
      <c r="AW637">
        <f>IF($CH637&gt;=5,INDEX($AQ:$AQ,$CG637+5),"")</f>
      </c>
      <c r="AX637">
        <f>IF($CH637&gt;=6,INDEX($AQ:$AQ,$CG637+6),"")</f>
      </c>
      <c r="AY637">
        <f>IF($CH637&gt;=7,INDEX($AQ:$AQ,$CG637+7),"")</f>
      </c>
      <c r="AZ637">
        <f>IF($CH637&gt;=8,INDEX($AQ:$AQ,$CG637+8),"")</f>
      </c>
      <c r="BA637">
        <f>IF($CH637&gt;=9,INDEX($AQ:$AQ,$CG637+9),"")</f>
      </c>
      <c r="BB637">
        <f>IF($CH637&gt;=10,INDEX($AQ:$AQ,$CG637+10),"")</f>
      </c>
      <c r="BC637">
        <f>IF($CH637&gt;=11,INDEX($AQ:$AQ,$CG637+11),"")</f>
      </c>
      <c r="BD637">
        <f>IF($CH637&gt;=12,INDEX($AQ:$AQ,$CG637+12),"")</f>
      </c>
      <c r="BE637">
        <f>IF($CH637&gt;=13,INDEX($AQ:$AQ,$CG637+13),"")</f>
      </c>
      <c r="BF637">
        <f>IF($CH637&gt;=14,INDEX($AQ:$AQ,$CG637+14),"")</f>
      </c>
      <c r="BG637">
        <f>IF($CH637&gt;=15,INDEX($AQ:$AQ,$CG637+15),"")</f>
      </c>
      <c r="BH637">
        <f>IF($CH637&gt;=16,INDEX($AQ:$AQ,$CG637+16),"")</f>
      </c>
      <c r="BI637">
        <f>IF($CH637&gt;=17,INDEX($AQ:$AQ,$CG637+17),"")</f>
      </c>
      <c r="BJ637">
        <f>IF($CH637&gt;=18,INDEX($AQ:$AQ,$CG637+18),"")</f>
      </c>
      <c r="BK637">
        <f>IF($CH637&gt;=19,INDEX($AQ:$AQ,$CG637+19),"")</f>
      </c>
      <c r="BL637">
        <f>IF($CH637&gt;=20,INDEX($AQ:$AQ,$CG637+20),"")</f>
      </c>
      <c r="BM637">
        <f>IF($CH637&gt;=21,INDEX($AQ:$AQ,$CG637+21),"")</f>
      </c>
      <c r="BN637">
        <f>IF($CH637&gt;=22,INDEX($AQ:$AQ,$CG637+22),"")</f>
      </c>
      <c r="BO637">
        <f>IF($CH637&gt;=23,INDEX($AQ:$AQ,$CG637+23),"")</f>
      </c>
      <c r="BP637">
        <f>IF($CH637&gt;=24,INDEX($AQ:$AQ,$CG637+24),"")</f>
      </c>
      <c r="BQ637">
        <f>IF($CH637&gt;=25,INDEX($AQ:$AQ,$CG637+25),"")</f>
      </c>
      <c r="BR637">
        <f>IF($CH637&gt;=26,INDEX($AQ:$AQ,$CG637+26),"")</f>
      </c>
      <c r="BS637">
        <f>IF($CH637&gt;=27,INDEX($AQ:$AQ,$CG637+27),"")</f>
      </c>
      <c r="BT637">
        <f>IF($CH637&gt;=28,INDEX($AQ:$AQ,$CG637+28),"")</f>
      </c>
      <c r="BU637">
        <f>IF($CH637&gt;=29,INDEX($AQ:$AQ,$CG637+29),"")</f>
      </c>
      <c r="BV637">
        <f>IF($CH637&gt;=30,INDEX($AQ:$AQ,$CG637+30),"")</f>
      </c>
      <c r="BW637">
        <f>IF($CH637&gt;=31,INDEX($AQ:$AQ,$CG637+31),"")</f>
      </c>
      <c r="BX637">
        <f>IF($CH637&gt;=32,INDEX($AQ:$AQ,$CG637+32),"")</f>
      </c>
      <c r="BY637">
        <f>IF($CH637&gt;=33,INDEX($AQ:$AQ,$CG637+33),"")</f>
      </c>
      <c r="BZ637">
        <f>IF($CH637&gt;=34,INDEX($AQ:$AQ,$CG637+34),"")</f>
      </c>
      <c r="CA637">
        <f>IF($CH637&gt;=35,INDEX($AQ:$AQ,$CG637+35),"")</f>
      </c>
      <c r="CB637">
        <f>IF($CH637&gt;=36,INDEX($AQ:$AQ,$CG637+36),"")</f>
      </c>
      <c r="CC637">
        <f>IF($CH637&gt;=37,INDEX($AQ:$AQ,$CG637+37),"")</f>
      </c>
      <c r="CD637">
        <f>IF($CH637&gt;=38,INDEX($AQ:$AQ,$CG637+38),"")</f>
      </c>
      <c r="CE637">
        <f>IF($CH637&gt;=39,INDEX($AQ:$AQ,$CG637+39),"")</f>
      </c>
      <c r="CF637">
        <f>IF($CH637&gt;=40,INDEX($AQ:$AQ,$CG637+40),"")</f>
      </c>
      <c r="CG637">
        <f>IFERROR(MATCH($AP637,$AQ$2:$AQ$134,0)+1,0)</f>
      </c>
      <c r="CH637">
        <f>IFERROR(INDEX($AR$2:$AR$134,MATCH($AP637,$AQ$2:$AQ$134,0)),0)</f>
      </c>
      <c r="CI637">
        <f>IFERROR(LEFT($L637,FIND(" - ",$L637)-1),$L637)</f>
      </c>
      <c r="CL637">
        <f>IF($DG637&gt;=1,INDEX($CJ:$CJ,$DF637+1),"")</f>
      </c>
      <c r="CM637">
        <f>IF($DG637&gt;=2,INDEX($CJ:$CJ,$DF637+2),"")</f>
      </c>
      <c r="CN637">
        <f>IF($DG637&gt;=3,INDEX($CJ:$CJ,$DF637+3),"")</f>
      </c>
      <c r="CO637">
        <f>IF($DG637&gt;=4,INDEX($CJ:$CJ,$DF637+4),"")</f>
      </c>
      <c r="CP637">
        <f>IF($DG637&gt;=5,INDEX($CJ:$CJ,$DF637+5),"")</f>
      </c>
      <c r="CQ637">
        <f>IF($DG637&gt;=6,INDEX($CJ:$CJ,$DF637+6),"")</f>
      </c>
      <c r="CR637">
        <f>IF($DG637&gt;=7,INDEX($CJ:$CJ,$DF637+7),"")</f>
      </c>
      <c r="CS637">
        <f>IF($DG637&gt;=8,INDEX($CJ:$CJ,$DF637+8),"")</f>
      </c>
      <c r="CT637">
        <f>IF($DG637&gt;=9,INDEX($CJ:$CJ,$DF637+9),"")</f>
      </c>
      <c r="CU637">
        <f>IF($DG637&gt;=10,INDEX($CJ:$CJ,$DF637+10),"")</f>
      </c>
      <c r="CV637">
        <f>IF($DG637&gt;=11,INDEX($CJ:$CJ,$DF637+11),"")</f>
      </c>
      <c r="CW637">
        <f>IF($DG637&gt;=12,INDEX($CJ:$CJ,$DF637+12),"")</f>
      </c>
      <c r="CX637">
        <f>IF($DG637&gt;=13,INDEX($CJ:$CJ,$DF637+13),"")</f>
      </c>
      <c r="CY637">
        <f>IF($DG637&gt;=14,INDEX($CJ:$CJ,$DF637+14),"")</f>
      </c>
      <c r="CZ637">
        <f>IF($DG637&gt;=15,INDEX($CJ:$CJ,$DF637+15),"")</f>
      </c>
      <c r="DA637">
        <f>IF($DG637&gt;=16,INDEX($CJ:$CJ,$DF637+16),"")</f>
      </c>
      <c r="DB637">
        <f>IF($DG637&gt;=17,INDEX($CJ:$CJ,$DF637+17),"")</f>
      </c>
      <c r="DC637">
        <f>IF($DG637&gt;=18,INDEX($CJ:$CJ,$DF637+18),"")</f>
      </c>
      <c r="DD637">
        <f>IF($DG637&gt;=19,INDEX($CJ:$CJ,$DF637+19),"")</f>
      </c>
      <c r="DE637">
        <f>IF($DG637&gt;=20,INDEX($CJ:$CJ,$DF637+20),"")</f>
      </c>
      <c r="DF637">
        <f>IFERROR(MATCH($CI637,$CJ$2:$CJ$263,0)+1,0)</f>
      </c>
      <c r="DG637">
        <f>IFERROR(INDEX($CK$2:$CK$263,MATCH($CI637,$CJ$2:$CJ$263,0)),0)</f>
      </c>
      <c r="DH637">
        <f>IFERROR(INDEX($AO:$AO,MATCH($N637,$AN:$AN,0))&amp;"","")</f>
      </c>
      <c r="DL637">
        <f>IF($GO637&gt;=1,INDEX($DI:$DI,$GN637+1),"")</f>
      </c>
      <c r="DM637">
        <f>IF($GO637&gt;=2,INDEX($DI:$DI,$GN637+2),"")</f>
      </c>
      <c r="DN637">
        <f>IF($GO637&gt;=3,INDEX($DI:$DI,$GN637+3),"")</f>
      </c>
      <c r="DO637">
        <f>IF($GO637&gt;=4,INDEX($DI:$DI,$GN637+4),"")</f>
      </c>
      <c r="DP637">
        <f>IF($GO637&gt;=5,INDEX($DI:$DI,$GN637+5),"")</f>
      </c>
      <c r="DQ637">
        <f>IF($GO637&gt;=6,INDEX($DI:$DI,$GN637+6),"")</f>
      </c>
      <c r="DR637">
        <f>IF($GO637&gt;=7,INDEX($DI:$DI,$GN637+7),"")</f>
      </c>
      <c r="DS637">
        <f>IF($GO637&gt;=8,INDEX($DI:$DI,$GN637+8),"")</f>
      </c>
      <c r="DT637">
        <f>IF($GO637&gt;=9,INDEX($DI:$DI,$GN637+9),"")</f>
      </c>
      <c r="DU637">
        <f>IF($GO637&gt;=10,INDEX($DI:$DI,$GN637+10),"")</f>
      </c>
      <c r="DV637">
        <f>IF($GO637&gt;=11,INDEX($DI:$DI,$GN637+11),"")</f>
      </c>
      <c r="DW637">
        <f>IF($GO637&gt;=12,INDEX($DI:$DI,$GN637+12),"")</f>
      </c>
      <c r="DX637">
        <f>IF($GO637&gt;=13,INDEX($DI:$DI,$GN637+13),"")</f>
      </c>
      <c r="DY637">
        <f>IF($GO637&gt;=14,INDEX($DI:$DI,$GN637+14),"")</f>
      </c>
      <c r="DZ637">
        <f>IF($GO637&gt;=15,INDEX($DI:$DI,$GN637+15),"")</f>
      </c>
      <c r="EA637">
        <f>IF($GO637&gt;=16,INDEX($DI:$DI,$GN637+16),"")</f>
      </c>
      <c r="EB637">
        <f>IF($GO637&gt;=17,INDEX($DI:$DI,$GN637+17),"")</f>
      </c>
      <c r="EC637">
        <f>IF($GO637&gt;=18,INDEX($DI:$DI,$GN637+18),"")</f>
      </c>
      <c r="ED637">
        <f>IF($GO637&gt;=19,INDEX($DI:$DI,$GN637+19),"")</f>
      </c>
      <c r="EE637">
        <f>IF($GO637&gt;=20,INDEX($DI:$DI,$GN637+20),"")</f>
      </c>
      <c r="EF637">
        <f>IF($GO637&gt;=21,INDEX($DI:$DI,$GN637+21),"")</f>
      </c>
      <c r="EG637">
        <f>IF($GO637&gt;=22,INDEX($DI:$DI,$GN637+22),"")</f>
      </c>
      <c r="EH637">
        <f>IF($GO637&gt;=23,INDEX($DI:$DI,$GN637+23),"")</f>
      </c>
      <c r="EI637">
        <f>IF($GO637&gt;=24,INDEX($DI:$DI,$GN637+24),"")</f>
      </c>
      <c r="EJ637">
        <f>IF($GO637&gt;=25,INDEX($DI:$DI,$GN637+25),"")</f>
      </c>
      <c r="EK637">
        <f>IF($GO637&gt;=26,INDEX($DI:$DI,$GN637+26),"")</f>
      </c>
      <c r="EL637">
        <f>IF($GO637&gt;=27,INDEX($DI:$DI,$GN637+27),"")</f>
      </c>
      <c r="EM637">
        <f>IF($GO637&gt;=28,INDEX($DI:$DI,$GN637+28),"")</f>
      </c>
      <c r="EN637">
        <f>IF($GO637&gt;=29,INDEX($DI:$DI,$GN637+29),"")</f>
      </c>
      <c r="EO637">
        <f>IF($GO637&gt;=30,INDEX($DI:$DI,$GN637+30),"")</f>
      </c>
      <c r="EP637">
        <f>IF($GO637&gt;=31,INDEX($DI:$DI,$GN637+31),"")</f>
      </c>
      <c r="EQ637">
        <f>IF($GO637&gt;=32,INDEX($DI:$DI,$GN637+32),"")</f>
      </c>
      <c r="ER637">
        <f>IF($GO637&gt;=33,INDEX($DI:$DI,$GN637+33),"")</f>
      </c>
      <c r="ES637">
        <f>IF($GO637&gt;=34,INDEX($DI:$DI,$GN637+34),"")</f>
      </c>
      <c r="ET637">
        <f>IF($GO637&gt;=35,INDEX($DI:$DI,$GN637+35),"")</f>
      </c>
      <c r="EU637">
        <f>IF($GO637&gt;=36,INDEX($DI:$DI,$GN637+36),"")</f>
      </c>
      <c r="EV637">
        <f>IF($GO637&gt;=37,INDEX($DI:$DI,$GN637+37),"")</f>
      </c>
      <c r="EW637">
        <f>IF($GO637&gt;=38,INDEX($DI:$DI,$GN637+38),"")</f>
      </c>
      <c r="EX637">
        <f>IF($GO637&gt;=39,INDEX($DI:$DI,$GN637+39),"")</f>
      </c>
      <c r="EY637">
        <f>IF($GO637&gt;=40,INDEX($DI:$DI,$GN637+40),"")</f>
      </c>
      <c r="EZ637">
        <f>IF($GO637&gt;=1,INDEX($DJ:$DJ,$GN637+1),"")</f>
      </c>
      <c r="FA637">
        <f>IF($GO637&gt;=2,INDEX($DJ:$DJ,$GN637+2),"")</f>
      </c>
      <c r="FB637">
        <f>IF($GO637&gt;=3,INDEX($DJ:$DJ,$GN637+3),"")</f>
      </c>
      <c r="FC637">
        <f>IF($GO637&gt;=4,INDEX($DJ:$DJ,$GN637+4),"")</f>
      </c>
      <c r="FD637">
        <f>IF($GO637&gt;=5,INDEX($DJ:$DJ,$GN637+5),"")</f>
      </c>
      <c r="FE637">
        <f>IF($GO637&gt;=6,INDEX($DJ:$DJ,$GN637+6),"")</f>
      </c>
      <c r="FF637">
        <f>IF($GO637&gt;=7,INDEX($DJ:$DJ,$GN637+7),"")</f>
      </c>
      <c r="FG637">
        <f>IF($GO637&gt;=8,INDEX($DJ:$DJ,$GN637+8),"")</f>
      </c>
      <c r="FH637">
        <f>IF($GO637&gt;=9,INDEX($DJ:$DJ,$GN637+9),"")</f>
      </c>
      <c r="FI637">
        <f>IF($GO637&gt;=10,INDEX($DJ:$DJ,$GN637+10),"")</f>
      </c>
      <c r="FJ637">
        <f>IF($GO637&gt;=11,INDEX($DJ:$DJ,$GN637+11),"")</f>
      </c>
      <c r="FK637">
        <f>IF($GO637&gt;=12,INDEX($DJ:$DJ,$GN637+12),"")</f>
      </c>
      <c r="FL637">
        <f>IF($GO637&gt;=13,INDEX($DJ:$DJ,$GN637+13),"")</f>
      </c>
      <c r="FM637">
        <f>IF($GO637&gt;=14,INDEX($DJ:$DJ,$GN637+14),"")</f>
      </c>
      <c r="FN637">
        <f>IF($GO637&gt;=15,INDEX($DJ:$DJ,$GN637+15),"")</f>
      </c>
      <c r="FO637">
        <f>IF($GO637&gt;=16,INDEX($DJ:$DJ,$GN637+16),"")</f>
      </c>
      <c r="FP637">
        <f>IF($GO637&gt;=17,INDEX($DJ:$DJ,$GN637+17),"")</f>
      </c>
      <c r="FQ637">
        <f>IF($GO637&gt;=18,INDEX($DJ:$DJ,$GN637+18),"")</f>
      </c>
      <c r="FR637">
        <f>IF($GO637&gt;=19,INDEX($DJ:$DJ,$GN637+19),"")</f>
      </c>
      <c r="FS637">
        <f>IF($GO637&gt;=20,INDEX($DJ:$DJ,$GN637+20),"")</f>
      </c>
      <c r="FT637">
        <f>IF($GO637&gt;=21,INDEX($DJ:$DJ,$GN637+21),"")</f>
      </c>
      <c r="FU637">
        <f>IF($GO637&gt;=22,INDEX($DJ:$DJ,$GN637+22),"")</f>
      </c>
      <c r="FV637">
        <f>IF($GO637&gt;=23,INDEX($DJ:$DJ,$GN637+23),"")</f>
      </c>
      <c r="FW637">
        <f>IF($GO637&gt;=24,INDEX($DJ:$DJ,$GN637+24),"")</f>
      </c>
      <c r="FX637">
        <f>IF($GO637&gt;=25,INDEX($DJ:$DJ,$GN637+25),"")</f>
      </c>
      <c r="FY637">
        <f>IF($GO637&gt;=26,INDEX($DJ:$DJ,$GN637+26),"")</f>
      </c>
      <c r="FZ637">
        <f>IF($GO637&gt;=27,INDEX($DJ:$DJ,$GN637+27),"")</f>
      </c>
      <c r="GA637">
        <f>IF($GO637&gt;=28,INDEX($DJ:$DJ,$GN637+28),"")</f>
      </c>
      <c r="GB637">
        <f>IF($GO637&gt;=29,INDEX($DJ:$DJ,$GN637+29),"")</f>
      </c>
      <c r="GC637">
        <f>IF($GO637&gt;=30,INDEX($DJ:$DJ,$GN637+30),"")</f>
      </c>
      <c r="GD637">
        <f>IF($GO637&gt;=31,INDEX($DJ:$DJ,$GN637+31),"")</f>
      </c>
      <c r="GE637">
        <f>IF($GO637&gt;=32,INDEX($DJ:$DJ,$GN637+32),"")</f>
      </c>
      <c r="GF637">
        <f>IF($GO637&gt;=33,INDEX($DJ:$DJ,$GN637+33),"")</f>
      </c>
      <c r="GG637">
        <f>IF($GO637&gt;=34,INDEX($DJ:$DJ,$GN637+34),"")</f>
      </c>
      <c r="GH637">
        <f>IF($GO637&gt;=35,INDEX($DJ:$DJ,$GN637+35),"")</f>
      </c>
      <c r="GI637">
        <f>IF($GO637&gt;=36,INDEX($DJ:$DJ,$GN637+36),"")</f>
      </c>
      <c r="GJ637">
        <f>IF($GO637&gt;=37,INDEX($DJ:$DJ,$GN637+37),"")</f>
      </c>
      <c r="GK637">
        <f>IF($GO637&gt;=38,INDEX($DJ:$DJ,$GN637+38),"")</f>
      </c>
      <c r="GL637">
        <f>IF($GO637&gt;=39,INDEX($DJ:$DJ,$GN637+39),"")</f>
      </c>
      <c r="GM637">
        <f>IF($GO637&gt;=40,INDEX($DJ:$DJ,$GN637+40),"")</f>
      </c>
      <c r="GN637">
        <f>IFERROR(MATCH($DH637,$DI$2:$DI$148,0)+1,0)</f>
      </c>
      <c r="GO637">
        <f>IFERROR(INDEX($DK$2:$DK$148,MATCH($DH637,$DI$2:$DI$148,0)),0)</f>
      </c>
      <c r="GP637">
        <f>IFERROR(MATCH($Y637,$DL$637:$EY$637,0),0)</f>
      </c>
      <c r="GQ637">
        <f>IF($GP637&gt;0,INDEX($EZ$637:$GM$637,$GP637),"")</f>
      </c>
      <c r="GT637">
        <f>IF($JC637&gt;=1,INDEX($GR:$GR,$JB637+1),"")</f>
      </c>
      <c r="GU637">
        <f>IF($JC637&gt;=2,INDEX($GR:$GR,$JB637+2),"")</f>
      </c>
      <c r="GV637">
        <f>IF($JC637&gt;=3,INDEX($GR:$GR,$JB637+3),"")</f>
      </c>
      <c r="GW637">
        <f>IF($JC637&gt;=4,INDEX($GR:$GR,$JB637+4),"")</f>
      </c>
      <c r="GX637">
        <f>IF($JC637&gt;=5,INDEX($GR:$GR,$JB637+5),"")</f>
      </c>
      <c r="GY637">
        <f>IF($JC637&gt;=6,INDEX($GR:$GR,$JB637+6),"")</f>
      </c>
      <c r="GZ637">
        <f>IF($JC637&gt;=7,INDEX($GR:$GR,$JB637+7),"")</f>
      </c>
      <c r="HA637">
        <f>IF($JC637&gt;=8,INDEX($GR:$GR,$JB637+8),"")</f>
      </c>
      <c r="HB637">
        <f>IF($JC637&gt;=9,INDEX($GR:$GR,$JB637+9),"")</f>
      </c>
      <c r="HC637">
        <f>IF($JC637&gt;=10,INDEX($GR:$GR,$JB637+10),"")</f>
      </c>
      <c r="HD637">
        <f>IF($JC637&gt;=11,INDEX($GR:$GR,$JB637+11),"")</f>
      </c>
      <c r="HE637">
        <f>IF($JC637&gt;=12,INDEX($GR:$GR,$JB637+12),"")</f>
      </c>
      <c r="HF637">
        <f>IF($JC637&gt;=13,INDEX($GR:$GR,$JB637+13),"")</f>
      </c>
      <c r="HG637">
        <f>IF($JC637&gt;=14,INDEX($GR:$GR,$JB637+14),"")</f>
      </c>
      <c r="HH637">
        <f>IF($JC637&gt;=15,INDEX($GR:$GR,$JB637+15),"")</f>
      </c>
      <c r="HI637">
        <f>IF($JC637&gt;=16,INDEX($GR:$GR,$JB637+16),"")</f>
      </c>
      <c r="HJ637">
        <f>IF($JC637&gt;=17,INDEX($GR:$GR,$JB637+17),"")</f>
      </c>
      <c r="HK637">
        <f>IF($JC637&gt;=18,INDEX($GR:$GR,$JB637+18),"")</f>
      </c>
      <c r="HL637">
        <f>IF($JC637&gt;=19,INDEX($GR:$GR,$JB637+19),"")</f>
      </c>
      <c r="HM637">
        <f>IF($JC637&gt;=20,INDEX($GR:$GR,$JB637+20),"")</f>
      </c>
      <c r="HN637">
        <f>IF($JC637&gt;=21,INDEX($GR:$GR,$JB637+21),"")</f>
      </c>
      <c r="HO637">
        <f>IF($JC637&gt;=22,INDEX($GR:$GR,$JB637+22),"")</f>
      </c>
      <c r="HP637">
        <f>IF($JC637&gt;=23,INDEX($GR:$GR,$JB637+23),"")</f>
      </c>
      <c r="HQ637">
        <f>IF($JC637&gt;=24,INDEX($GR:$GR,$JB637+24),"")</f>
      </c>
      <c r="HR637">
        <f>IF($JC637&gt;=25,INDEX($GR:$GR,$JB637+25),"")</f>
      </c>
      <c r="HS637">
        <f>IF($JC637&gt;=26,INDEX($GR:$GR,$JB637+26),"")</f>
      </c>
      <c r="HT637">
        <f>IF($JC637&gt;=27,INDEX($GR:$GR,$JB637+27),"")</f>
      </c>
      <c r="HU637">
        <f>IF($JC637&gt;=28,INDEX($GR:$GR,$JB637+28),"")</f>
      </c>
      <c r="HV637">
        <f>IF($JC637&gt;=29,INDEX($GR:$GR,$JB637+29),"")</f>
      </c>
      <c r="HW637">
        <f>IF($JC637&gt;=30,INDEX($GR:$GR,$JB637+30),"")</f>
      </c>
      <c r="HX637">
        <f>IF($JC637&gt;=31,INDEX($GR:$GR,$JB637+31),"")</f>
      </c>
      <c r="HY637">
        <f>IF($JC637&gt;=32,INDEX($GR:$GR,$JB637+32),"")</f>
      </c>
      <c r="HZ637">
        <f>IF($JC637&gt;=33,INDEX($GR:$GR,$JB637+33),"")</f>
      </c>
      <c r="IA637">
        <f>IF($JC637&gt;=34,INDEX($GR:$GR,$JB637+34),"")</f>
      </c>
      <c r="IB637">
        <f>IF($JC637&gt;=35,INDEX($GR:$GR,$JB637+35),"")</f>
      </c>
      <c r="IC637">
        <f>IF($JC637&gt;=36,INDEX($GR:$GR,$JB637+36),"")</f>
      </c>
      <c r="ID637">
        <f>IF($JC637&gt;=37,INDEX($GR:$GR,$JB637+37),"")</f>
      </c>
      <c r="IE637">
        <f>IF($JC637&gt;=38,INDEX($GR:$GR,$JB637+38),"")</f>
      </c>
      <c r="IF637">
        <f>IF($JC637&gt;=39,INDEX($GR:$GR,$JB637+39),"")</f>
      </c>
      <c r="IG637">
        <f>IF($JC637&gt;=40,INDEX($GR:$GR,$JB637+40),"")</f>
      </c>
      <c r="IH637">
        <f>IF($JC637&gt;=41,INDEX($GR:$GR,$JB637+41),"")</f>
      </c>
      <c r="II637">
        <f>IF($JC637&gt;=42,INDEX($GR:$GR,$JB637+42),"")</f>
      </c>
      <c r="IJ637">
        <f>IF($JC637&gt;=43,INDEX($GR:$GR,$JB637+43),"")</f>
      </c>
      <c r="IK637">
        <f>IF($JC637&gt;=44,INDEX($GR:$GR,$JB637+44),"")</f>
      </c>
      <c r="IL637">
        <f>IF($JC637&gt;=45,INDEX($GR:$GR,$JB637+45),"")</f>
      </c>
      <c r="IM637">
        <f>IF($JC637&gt;=46,INDEX($GR:$GR,$JB637+46),"")</f>
      </c>
      <c r="IN637">
        <f>IF($JC637&gt;=47,INDEX($GR:$GR,$JB637+47),"")</f>
      </c>
      <c r="IO637">
        <f>IF($JC637&gt;=48,INDEX($GR:$GR,$JB637+48),"")</f>
      </c>
      <c r="IP637">
        <f>IF($JC637&gt;=49,INDEX($GR:$GR,$JB637+49),"")</f>
      </c>
      <c r="IQ637">
        <f>IF($JC637&gt;=50,INDEX($GR:$GR,$JB637+50),"")</f>
      </c>
      <c r="IR637">
        <f>IF($JC637&gt;=51,INDEX($GR:$GR,$JB637+51),"")</f>
      </c>
      <c r="IS637">
        <f>IF($JC637&gt;=52,INDEX($GR:$GR,$JB637+52),"")</f>
      </c>
      <c r="IT637">
        <f>IF($JC637&gt;=53,INDEX($GR:$GR,$JB637+53),"")</f>
      </c>
      <c r="IU637">
        <f>IF($JC637&gt;=54,INDEX($GR:$GR,$JB637+54),"")</f>
      </c>
      <c r="IV637">
        <f>IF($JC637&gt;=55,INDEX($GR:$GR,$JB637+55),"")</f>
      </c>
      <c r="IW637">
        <f>IF($JC637&gt;=56,INDEX($GR:$GR,$JB637+56),"")</f>
      </c>
      <c r="IX637">
        <f>IF($JC637&gt;=57,INDEX($GR:$GR,$JB637+57),"")</f>
      </c>
      <c r="IY637">
        <f>IF($JC637&gt;=58,INDEX($GR:$GR,$JB637+58),"")</f>
      </c>
      <c r="IZ637">
        <f>IF($JC637&gt;=59,INDEX($GR:$GR,$JB637+59),"")</f>
      </c>
      <c r="JA637">
        <f>IF($JC637&gt;=60,INDEX($GR:$GR,$JB637+60),"")</f>
      </c>
      <c r="JB637">
        <f>IFERROR(MATCH($GQ637,$GR$2:$GR$324,0)+1,0)</f>
      </c>
      <c r="JC637">
        <f>IFERROR(INDEX($GS$2:$GS$324,MATCH($GQ637,$GR$2:$GR$324,0)),0)</f>
      </c>
      <c r="JD637" t="s">
        <v>40</v>
      </c>
      <c r="JE637" t="s">
        <v>40</v>
      </c>
    </row>
    <row r="638" spans="1:265" x14ac:dyDescent="0.25">
      <c r="Q638">
        <f>IF(OR($T638="",$P638=""),"",IFERROR($T638/$P638,0))</f>
      </c>
      <c r="R638">
        <f>IF($T638="","",
SUM($S638,$U638,$Z638,$V638,$X638)*
(1-IF($AA638="",0,VALUE($AA638)/100)))</f>
      </c>
      <c r="S638">
        <f>IF($T638="","",$T638)</f>
      </c>
      <c r="U638">
        <f>IF($T638="","",
IF($N638="","",
IF(ISNUMBER(SEARCH("exempt",LOWER($N638))),0,
$T638*(VALUE(SUBSTITUTE($N638,"%",""))/100))))</f>
      </c>
      <c r="AB638">
        <f>IFERROR(IF(FIND(" - ",$K638)&gt;0,MID($K638,FIND(" - ",$K638)+3,LEN($K638)),""),"")</f>
      </c>
      <c r="AK638" t="s">
        <v>1225</v>
      </c>
      <c r="AP638">
        <f>IFERROR(LEFT($K638,FIND(" - ",$K638)-1),$K638)</f>
      </c>
      <c r="AS638">
        <f>IF($CH638&gt;=1,INDEX($AQ:$AQ,$CG638+1),"")</f>
      </c>
      <c r="AT638">
        <f>IF($CH638&gt;=2,INDEX($AQ:$AQ,$CG638+2),"")</f>
      </c>
      <c r="AU638">
        <f>IF($CH638&gt;=3,INDEX($AQ:$AQ,$CG638+3),"")</f>
      </c>
      <c r="AV638">
        <f>IF($CH638&gt;=4,INDEX($AQ:$AQ,$CG638+4),"")</f>
      </c>
      <c r="AW638">
        <f>IF($CH638&gt;=5,INDEX($AQ:$AQ,$CG638+5),"")</f>
      </c>
      <c r="AX638">
        <f>IF($CH638&gt;=6,INDEX($AQ:$AQ,$CG638+6),"")</f>
      </c>
      <c r="AY638">
        <f>IF($CH638&gt;=7,INDEX($AQ:$AQ,$CG638+7),"")</f>
      </c>
      <c r="AZ638">
        <f>IF($CH638&gt;=8,INDEX($AQ:$AQ,$CG638+8),"")</f>
      </c>
      <c r="BA638">
        <f>IF($CH638&gt;=9,INDEX($AQ:$AQ,$CG638+9),"")</f>
      </c>
      <c r="BB638">
        <f>IF($CH638&gt;=10,INDEX($AQ:$AQ,$CG638+10),"")</f>
      </c>
      <c r="BC638">
        <f>IF($CH638&gt;=11,INDEX($AQ:$AQ,$CG638+11),"")</f>
      </c>
      <c r="BD638">
        <f>IF($CH638&gt;=12,INDEX($AQ:$AQ,$CG638+12),"")</f>
      </c>
      <c r="BE638">
        <f>IF($CH638&gt;=13,INDEX($AQ:$AQ,$CG638+13),"")</f>
      </c>
      <c r="BF638">
        <f>IF($CH638&gt;=14,INDEX($AQ:$AQ,$CG638+14),"")</f>
      </c>
      <c r="BG638">
        <f>IF($CH638&gt;=15,INDEX($AQ:$AQ,$CG638+15),"")</f>
      </c>
      <c r="BH638">
        <f>IF($CH638&gt;=16,INDEX($AQ:$AQ,$CG638+16),"")</f>
      </c>
      <c r="BI638">
        <f>IF($CH638&gt;=17,INDEX($AQ:$AQ,$CG638+17),"")</f>
      </c>
      <c r="BJ638">
        <f>IF($CH638&gt;=18,INDEX($AQ:$AQ,$CG638+18),"")</f>
      </c>
      <c r="BK638">
        <f>IF($CH638&gt;=19,INDEX($AQ:$AQ,$CG638+19),"")</f>
      </c>
      <c r="BL638">
        <f>IF($CH638&gt;=20,INDEX($AQ:$AQ,$CG638+20),"")</f>
      </c>
      <c r="BM638">
        <f>IF($CH638&gt;=21,INDEX($AQ:$AQ,$CG638+21),"")</f>
      </c>
      <c r="BN638">
        <f>IF($CH638&gt;=22,INDEX($AQ:$AQ,$CG638+22),"")</f>
      </c>
      <c r="BO638">
        <f>IF($CH638&gt;=23,INDEX($AQ:$AQ,$CG638+23),"")</f>
      </c>
      <c r="BP638">
        <f>IF($CH638&gt;=24,INDEX($AQ:$AQ,$CG638+24),"")</f>
      </c>
      <c r="BQ638">
        <f>IF($CH638&gt;=25,INDEX($AQ:$AQ,$CG638+25),"")</f>
      </c>
      <c r="BR638">
        <f>IF($CH638&gt;=26,INDEX($AQ:$AQ,$CG638+26),"")</f>
      </c>
      <c r="BS638">
        <f>IF($CH638&gt;=27,INDEX($AQ:$AQ,$CG638+27),"")</f>
      </c>
      <c r="BT638">
        <f>IF($CH638&gt;=28,INDEX($AQ:$AQ,$CG638+28),"")</f>
      </c>
      <c r="BU638">
        <f>IF($CH638&gt;=29,INDEX($AQ:$AQ,$CG638+29),"")</f>
      </c>
      <c r="BV638">
        <f>IF($CH638&gt;=30,INDEX($AQ:$AQ,$CG638+30),"")</f>
      </c>
      <c r="BW638">
        <f>IF($CH638&gt;=31,INDEX($AQ:$AQ,$CG638+31),"")</f>
      </c>
      <c r="BX638">
        <f>IF($CH638&gt;=32,INDEX($AQ:$AQ,$CG638+32),"")</f>
      </c>
      <c r="BY638">
        <f>IF($CH638&gt;=33,INDEX($AQ:$AQ,$CG638+33),"")</f>
      </c>
      <c r="BZ638">
        <f>IF($CH638&gt;=34,INDEX($AQ:$AQ,$CG638+34),"")</f>
      </c>
      <c r="CA638">
        <f>IF($CH638&gt;=35,INDEX($AQ:$AQ,$CG638+35),"")</f>
      </c>
      <c r="CB638">
        <f>IF($CH638&gt;=36,INDEX($AQ:$AQ,$CG638+36),"")</f>
      </c>
      <c r="CC638">
        <f>IF($CH638&gt;=37,INDEX($AQ:$AQ,$CG638+37),"")</f>
      </c>
      <c r="CD638">
        <f>IF($CH638&gt;=38,INDEX($AQ:$AQ,$CG638+38),"")</f>
      </c>
      <c r="CE638">
        <f>IF($CH638&gt;=39,INDEX($AQ:$AQ,$CG638+39),"")</f>
      </c>
      <c r="CF638">
        <f>IF($CH638&gt;=40,INDEX($AQ:$AQ,$CG638+40),"")</f>
      </c>
      <c r="CG638">
        <f>IFERROR(MATCH($AP638,$AQ$2:$AQ$134,0)+1,0)</f>
      </c>
      <c r="CH638">
        <f>IFERROR(INDEX($AR$2:$AR$134,MATCH($AP638,$AQ$2:$AQ$134,0)),0)</f>
      </c>
      <c r="CI638">
        <f>IFERROR(LEFT($L638,FIND(" - ",$L638)-1),$L638)</f>
      </c>
      <c r="CL638">
        <f>IF($DG638&gt;=1,INDEX($CJ:$CJ,$DF638+1),"")</f>
      </c>
      <c r="CM638">
        <f>IF($DG638&gt;=2,INDEX($CJ:$CJ,$DF638+2),"")</f>
      </c>
      <c r="CN638">
        <f>IF($DG638&gt;=3,INDEX($CJ:$CJ,$DF638+3),"")</f>
      </c>
      <c r="CO638">
        <f>IF($DG638&gt;=4,INDEX($CJ:$CJ,$DF638+4),"")</f>
      </c>
      <c r="CP638">
        <f>IF($DG638&gt;=5,INDEX($CJ:$CJ,$DF638+5),"")</f>
      </c>
      <c r="CQ638">
        <f>IF($DG638&gt;=6,INDEX($CJ:$CJ,$DF638+6),"")</f>
      </c>
      <c r="CR638">
        <f>IF($DG638&gt;=7,INDEX($CJ:$CJ,$DF638+7),"")</f>
      </c>
      <c r="CS638">
        <f>IF($DG638&gt;=8,INDEX($CJ:$CJ,$DF638+8),"")</f>
      </c>
      <c r="CT638">
        <f>IF($DG638&gt;=9,INDEX($CJ:$CJ,$DF638+9),"")</f>
      </c>
      <c r="CU638">
        <f>IF($DG638&gt;=10,INDEX($CJ:$CJ,$DF638+10),"")</f>
      </c>
      <c r="CV638">
        <f>IF($DG638&gt;=11,INDEX($CJ:$CJ,$DF638+11),"")</f>
      </c>
      <c r="CW638">
        <f>IF($DG638&gt;=12,INDEX($CJ:$CJ,$DF638+12),"")</f>
      </c>
      <c r="CX638">
        <f>IF($DG638&gt;=13,INDEX($CJ:$CJ,$DF638+13),"")</f>
      </c>
      <c r="CY638">
        <f>IF($DG638&gt;=14,INDEX($CJ:$CJ,$DF638+14),"")</f>
      </c>
      <c r="CZ638">
        <f>IF($DG638&gt;=15,INDEX($CJ:$CJ,$DF638+15),"")</f>
      </c>
      <c r="DA638">
        <f>IF($DG638&gt;=16,INDEX($CJ:$CJ,$DF638+16),"")</f>
      </c>
      <c r="DB638">
        <f>IF($DG638&gt;=17,INDEX($CJ:$CJ,$DF638+17),"")</f>
      </c>
      <c r="DC638">
        <f>IF($DG638&gt;=18,INDEX($CJ:$CJ,$DF638+18),"")</f>
      </c>
      <c r="DD638">
        <f>IF($DG638&gt;=19,INDEX($CJ:$CJ,$DF638+19),"")</f>
      </c>
      <c r="DE638">
        <f>IF($DG638&gt;=20,INDEX($CJ:$CJ,$DF638+20),"")</f>
      </c>
      <c r="DF638">
        <f>IFERROR(MATCH($CI638,$CJ$2:$CJ$263,0)+1,0)</f>
      </c>
      <c r="DG638">
        <f>IFERROR(INDEX($CK$2:$CK$263,MATCH($CI638,$CJ$2:$CJ$263,0)),0)</f>
      </c>
      <c r="DH638">
        <f>IFERROR(INDEX($AO:$AO,MATCH($N638,$AN:$AN,0))&amp;"","")</f>
      </c>
      <c r="DL638">
        <f>IF($GO638&gt;=1,INDEX($DI:$DI,$GN638+1),"")</f>
      </c>
      <c r="DM638">
        <f>IF($GO638&gt;=2,INDEX($DI:$DI,$GN638+2),"")</f>
      </c>
      <c r="DN638">
        <f>IF($GO638&gt;=3,INDEX($DI:$DI,$GN638+3),"")</f>
      </c>
      <c r="DO638">
        <f>IF($GO638&gt;=4,INDEX($DI:$DI,$GN638+4),"")</f>
      </c>
      <c r="DP638">
        <f>IF($GO638&gt;=5,INDEX($DI:$DI,$GN638+5),"")</f>
      </c>
      <c r="DQ638">
        <f>IF($GO638&gt;=6,INDEX($DI:$DI,$GN638+6),"")</f>
      </c>
      <c r="DR638">
        <f>IF($GO638&gt;=7,INDEX($DI:$DI,$GN638+7),"")</f>
      </c>
      <c r="DS638">
        <f>IF($GO638&gt;=8,INDEX($DI:$DI,$GN638+8),"")</f>
      </c>
      <c r="DT638">
        <f>IF($GO638&gt;=9,INDEX($DI:$DI,$GN638+9),"")</f>
      </c>
      <c r="DU638">
        <f>IF($GO638&gt;=10,INDEX($DI:$DI,$GN638+10),"")</f>
      </c>
      <c r="DV638">
        <f>IF($GO638&gt;=11,INDEX($DI:$DI,$GN638+11),"")</f>
      </c>
      <c r="DW638">
        <f>IF($GO638&gt;=12,INDEX($DI:$DI,$GN638+12),"")</f>
      </c>
      <c r="DX638">
        <f>IF($GO638&gt;=13,INDEX($DI:$DI,$GN638+13),"")</f>
      </c>
      <c r="DY638">
        <f>IF($GO638&gt;=14,INDEX($DI:$DI,$GN638+14),"")</f>
      </c>
      <c r="DZ638">
        <f>IF($GO638&gt;=15,INDEX($DI:$DI,$GN638+15),"")</f>
      </c>
      <c r="EA638">
        <f>IF($GO638&gt;=16,INDEX($DI:$DI,$GN638+16),"")</f>
      </c>
      <c r="EB638">
        <f>IF($GO638&gt;=17,INDEX($DI:$DI,$GN638+17),"")</f>
      </c>
      <c r="EC638">
        <f>IF($GO638&gt;=18,INDEX($DI:$DI,$GN638+18),"")</f>
      </c>
      <c r="ED638">
        <f>IF($GO638&gt;=19,INDEX($DI:$DI,$GN638+19),"")</f>
      </c>
      <c r="EE638">
        <f>IF($GO638&gt;=20,INDEX($DI:$DI,$GN638+20),"")</f>
      </c>
      <c r="EF638">
        <f>IF($GO638&gt;=21,INDEX($DI:$DI,$GN638+21),"")</f>
      </c>
      <c r="EG638">
        <f>IF($GO638&gt;=22,INDEX($DI:$DI,$GN638+22),"")</f>
      </c>
      <c r="EH638">
        <f>IF($GO638&gt;=23,INDEX($DI:$DI,$GN638+23),"")</f>
      </c>
      <c r="EI638">
        <f>IF($GO638&gt;=24,INDEX($DI:$DI,$GN638+24),"")</f>
      </c>
      <c r="EJ638">
        <f>IF($GO638&gt;=25,INDEX($DI:$DI,$GN638+25),"")</f>
      </c>
      <c r="EK638">
        <f>IF($GO638&gt;=26,INDEX($DI:$DI,$GN638+26),"")</f>
      </c>
      <c r="EL638">
        <f>IF($GO638&gt;=27,INDEX($DI:$DI,$GN638+27),"")</f>
      </c>
      <c r="EM638">
        <f>IF($GO638&gt;=28,INDEX($DI:$DI,$GN638+28),"")</f>
      </c>
      <c r="EN638">
        <f>IF($GO638&gt;=29,INDEX($DI:$DI,$GN638+29),"")</f>
      </c>
      <c r="EO638">
        <f>IF($GO638&gt;=30,INDEX($DI:$DI,$GN638+30),"")</f>
      </c>
      <c r="EP638">
        <f>IF($GO638&gt;=31,INDEX($DI:$DI,$GN638+31),"")</f>
      </c>
      <c r="EQ638">
        <f>IF($GO638&gt;=32,INDEX($DI:$DI,$GN638+32),"")</f>
      </c>
      <c r="ER638">
        <f>IF($GO638&gt;=33,INDEX($DI:$DI,$GN638+33),"")</f>
      </c>
      <c r="ES638">
        <f>IF($GO638&gt;=34,INDEX($DI:$DI,$GN638+34),"")</f>
      </c>
      <c r="ET638">
        <f>IF($GO638&gt;=35,INDEX($DI:$DI,$GN638+35),"")</f>
      </c>
      <c r="EU638">
        <f>IF($GO638&gt;=36,INDEX($DI:$DI,$GN638+36),"")</f>
      </c>
      <c r="EV638">
        <f>IF($GO638&gt;=37,INDEX($DI:$DI,$GN638+37),"")</f>
      </c>
      <c r="EW638">
        <f>IF($GO638&gt;=38,INDEX($DI:$DI,$GN638+38),"")</f>
      </c>
      <c r="EX638">
        <f>IF($GO638&gt;=39,INDEX($DI:$DI,$GN638+39),"")</f>
      </c>
      <c r="EY638">
        <f>IF($GO638&gt;=40,INDEX($DI:$DI,$GN638+40),"")</f>
      </c>
      <c r="EZ638">
        <f>IF($GO638&gt;=1,INDEX($DJ:$DJ,$GN638+1),"")</f>
      </c>
      <c r="FA638">
        <f>IF($GO638&gt;=2,INDEX($DJ:$DJ,$GN638+2),"")</f>
      </c>
      <c r="FB638">
        <f>IF($GO638&gt;=3,INDEX($DJ:$DJ,$GN638+3),"")</f>
      </c>
      <c r="FC638">
        <f>IF($GO638&gt;=4,INDEX($DJ:$DJ,$GN638+4),"")</f>
      </c>
      <c r="FD638">
        <f>IF($GO638&gt;=5,INDEX($DJ:$DJ,$GN638+5),"")</f>
      </c>
      <c r="FE638">
        <f>IF($GO638&gt;=6,INDEX($DJ:$DJ,$GN638+6),"")</f>
      </c>
      <c r="FF638">
        <f>IF($GO638&gt;=7,INDEX($DJ:$DJ,$GN638+7),"")</f>
      </c>
      <c r="FG638">
        <f>IF($GO638&gt;=8,INDEX($DJ:$DJ,$GN638+8),"")</f>
      </c>
      <c r="FH638">
        <f>IF($GO638&gt;=9,INDEX($DJ:$DJ,$GN638+9),"")</f>
      </c>
      <c r="FI638">
        <f>IF($GO638&gt;=10,INDEX($DJ:$DJ,$GN638+10),"")</f>
      </c>
      <c r="FJ638">
        <f>IF($GO638&gt;=11,INDEX($DJ:$DJ,$GN638+11),"")</f>
      </c>
      <c r="FK638">
        <f>IF($GO638&gt;=12,INDEX($DJ:$DJ,$GN638+12),"")</f>
      </c>
      <c r="FL638">
        <f>IF($GO638&gt;=13,INDEX($DJ:$DJ,$GN638+13),"")</f>
      </c>
      <c r="FM638">
        <f>IF($GO638&gt;=14,INDEX($DJ:$DJ,$GN638+14),"")</f>
      </c>
      <c r="FN638">
        <f>IF($GO638&gt;=15,INDEX($DJ:$DJ,$GN638+15),"")</f>
      </c>
      <c r="FO638">
        <f>IF($GO638&gt;=16,INDEX($DJ:$DJ,$GN638+16),"")</f>
      </c>
      <c r="FP638">
        <f>IF($GO638&gt;=17,INDEX($DJ:$DJ,$GN638+17),"")</f>
      </c>
      <c r="FQ638">
        <f>IF($GO638&gt;=18,INDEX($DJ:$DJ,$GN638+18),"")</f>
      </c>
      <c r="FR638">
        <f>IF($GO638&gt;=19,INDEX($DJ:$DJ,$GN638+19),"")</f>
      </c>
      <c r="FS638">
        <f>IF($GO638&gt;=20,INDEX($DJ:$DJ,$GN638+20),"")</f>
      </c>
      <c r="FT638">
        <f>IF($GO638&gt;=21,INDEX($DJ:$DJ,$GN638+21),"")</f>
      </c>
      <c r="FU638">
        <f>IF($GO638&gt;=22,INDEX($DJ:$DJ,$GN638+22),"")</f>
      </c>
      <c r="FV638">
        <f>IF($GO638&gt;=23,INDEX($DJ:$DJ,$GN638+23),"")</f>
      </c>
      <c r="FW638">
        <f>IF($GO638&gt;=24,INDEX($DJ:$DJ,$GN638+24),"")</f>
      </c>
      <c r="FX638">
        <f>IF($GO638&gt;=25,INDEX($DJ:$DJ,$GN638+25),"")</f>
      </c>
      <c r="FY638">
        <f>IF($GO638&gt;=26,INDEX($DJ:$DJ,$GN638+26),"")</f>
      </c>
      <c r="FZ638">
        <f>IF($GO638&gt;=27,INDEX($DJ:$DJ,$GN638+27),"")</f>
      </c>
      <c r="GA638">
        <f>IF($GO638&gt;=28,INDEX($DJ:$DJ,$GN638+28),"")</f>
      </c>
      <c r="GB638">
        <f>IF($GO638&gt;=29,INDEX($DJ:$DJ,$GN638+29),"")</f>
      </c>
      <c r="GC638">
        <f>IF($GO638&gt;=30,INDEX($DJ:$DJ,$GN638+30),"")</f>
      </c>
      <c r="GD638">
        <f>IF($GO638&gt;=31,INDEX($DJ:$DJ,$GN638+31),"")</f>
      </c>
      <c r="GE638">
        <f>IF($GO638&gt;=32,INDEX($DJ:$DJ,$GN638+32),"")</f>
      </c>
      <c r="GF638">
        <f>IF($GO638&gt;=33,INDEX($DJ:$DJ,$GN638+33),"")</f>
      </c>
      <c r="GG638">
        <f>IF($GO638&gt;=34,INDEX($DJ:$DJ,$GN638+34),"")</f>
      </c>
      <c r="GH638">
        <f>IF($GO638&gt;=35,INDEX($DJ:$DJ,$GN638+35),"")</f>
      </c>
      <c r="GI638">
        <f>IF($GO638&gt;=36,INDEX($DJ:$DJ,$GN638+36),"")</f>
      </c>
      <c r="GJ638">
        <f>IF($GO638&gt;=37,INDEX($DJ:$DJ,$GN638+37),"")</f>
      </c>
      <c r="GK638">
        <f>IF($GO638&gt;=38,INDEX($DJ:$DJ,$GN638+38),"")</f>
      </c>
      <c r="GL638">
        <f>IF($GO638&gt;=39,INDEX($DJ:$DJ,$GN638+39),"")</f>
      </c>
      <c r="GM638">
        <f>IF($GO638&gt;=40,INDEX($DJ:$DJ,$GN638+40),"")</f>
      </c>
      <c r="GN638">
        <f>IFERROR(MATCH($DH638,$DI$2:$DI$148,0)+1,0)</f>
      </c>
      <c r="GO638">
        <f>IFERROR(INDEX($DK$2:$DK$148,MATCH($DH638,$DI$2:$DI$148,0)),0)</f>
      </c>
      <c r="GP638">
        <f>IFERROR(MATCH($Y638,$DL$638:$EY$638,0),0)</f>
      </c>
      <c r="GQ638">
        <f>IF($GP638&gt;0,INDEX($EZ$638:$GM$638,$GP638),"")</f>
      </c>
      <c r="GT638">
        <f>IF($JC638&gt;=1,INDEX($GR:$GR,$JB638+1),"")</f>
      </c>
      <c r="GU638">
        <f>IF($JC638&gt;=2,INDEX($GR:$GR,$JB638+2),"")</f>
      </c>
      <c r="GV638">
        <f>IF($JC638&gt;=3,INDEX($GR:$GR,$JB638+3),"")</f>
      </c>
      <c r="GW638">
        <f>IF($JC638&gt;=4,INDEX($GR:$GR,$JB638+4),"")</f>
      </c>
      <c r="GX638">
        <f>IF($JC638&gt;=5,INDEX($GR:$GR,$JB638+5),"")</f>
      </c>
      <c r="GY638">
        <f>IF($JC638&gt;=6,INDEX($GR:$GR,$JB638+6),"")</f>
      </c>
      <c r="GZ638">
        <f>IF($JC638&gt;=7,INDEX($GR:$GR,$JB638+7),"")</f>
      </c>
      <c r="HA638">
        <f>IF($JC638&gt;=8,INDEX($GR:$GR,$JB638+8),"")</f>
      </c>
      <c r="HB638">
        <f>IF($JC638&gt;=9,INDEX($GR:$GR,$JB638+9),"")</f>
      </c>
      <c r="HC638">
        <f>IF($JC638&gt;=10,INDEX($GR:$GR,$JB638+10),"")</f>
      </c>
      <c r="HD638">
        <f>IF($JC638&gt;=11,INDEX($GR:$GR,$JB638+11),"")</f>
      </c>
      <c r="HE638">
        <f>IF($JC638&gt;=12,INDEX($GR:$GR,$JB638+12),"")</f>
      </c>
      <c r="HF638">
        <f>IF($JC638&gt;=13,INDEX($GR:$GR,$JB638+13),"")</f>
      </c>
      <c r="HG638">
        <f>IF($JC638&gt;=14,INDEX($GR:$GR,$JB638+14),"")</f>
      </c>
      <c r="HH638">
        <f>IF($JC638&gt;=15,INDEX($GR:$GR,$JB638+15),"")</f>
      </c>
      <c r="HI638">
        <f>IF($JC638&gt;=16,INDEX($GR:$GR,$JB638+16),"")</f>
      </c>
      <c r="HJ638">
        <f>IF($JC638&gt;=17,INDEX($GR:$GR,$JB638+17),"")</f>
      </c>
      <c r="HK638">
        <f>IF($JC638&gt;=18,INDEX($GR:$GR,$JB638+18),"")</f>
      </c>
      <c r="HL638">
        <f>IF($JC638&gt;=19,INDEX($GR:$GR,$JB638+19),"")</f>
      </c>
      <c r="HM638">
        <f>IF($JC638&gt;=20,INDEX($GR:$GR,$JB638+20),"")</f>
      </c>
      <c r="HN638">
        <f>IF($JC638&gt;=21,INDEX($GR:$GR,$JB638+21),"")</f>
      </c>
      <c r="HO638">
        <f>IF($JC638&gt;=22,INDEX($GR:$GR,$JB638+22),"")</f>
      </c>
      <c r="HP638">
        <f>IF($JC638&gt;=23,INDEX($GR:$GR,$JB638+23),"")</f>
      </c>
      <c r="HQ638">
        <f>IF($JC638&gt;=24,INDEX($GR:$GR,$JB638+24),"")</f>
      </c>
      <c r="HR638">
        <f>IF($JC638&gt;=25,INDEX($GR:$GR,$JB638+25),"")</f>
      </c>
      <c r="HS638">
        <f>IF($JC638&gt;=26,INDEX($GR:$GR,$JB638+26),"")</f>
      </c>
      <c r="HT638">
        <f>IF($JC638&gt;=27,INDEX($GR:$GR,$JB638+27),"")</f>
      </c>
      <c r="HU638">
        <f>IF($JC638&gt;=28,INDEX($GR:$GR,$JB638+28),"")</f>
      </c>
      <c r="HV638">
        <f>IF($JC638&gt;=29,INDEX($GR:$GR,$JB638+29),"")</f>
      </c>
      <c r="HW638">
        <f>IF($JC638&gt;=30,INDEX($GR:$GR,$JB638+30),"")</f>
      </c>
      <c r="HX638">
        <f>IF($JC638&gt;=31,INDEX($GR:$GR,$JB638+31),"")</f>
      </c>
      <c r="HY638">
        <f>IF($JC638&gt;=32,INDEX($GR:$GR,$JB638+32),"")</f>
      </c>
      <c r="HZ638">
        <f>IF($JC638&gt;=33,INDEX($GR:$GR,$JB638+33),"")</f>
      </c>
      <c r="IA638">
        <f>IF($JC638&gt;=34,INDEX($GR:$GR,$JB638+34),"")</f>
      </c>
      <c r="IB638">
        <f>IF($JC638&gt;=35,INDEX($GR:$GR,$JB638+35),"")</f>
      </c>
      <c r="IC638">
        <f>IF($JC638&gt;=36,INDEX($GR:$GR,$JB638+36),"")</f>
      </c>
      <c r="ID638">
        <f>IF($JC638&gt;=37,INDEX($GR:$GR,$JB638+37),"")</f>
      </c>
      <c r="IE638">
        <f>IF($JC638&gt;=38,INDEX($GR:$GR,$JB638+38),"")</f>
      </c>
      <c r="IF638">
        <f>IF($JC638&gt;=39,INDEX($GR:$GR,$JB638+39),"")</f>
      </c>
      <c r="IG638">
        <f>IF($JC638&gt;=40,INDEX($GR:$GR,$JB638+40),"")</f>
      </c>
      <c r="IH638">
        <f>IF($JC638&gt;=41,INDEX($GR:$GR,$JB638+41),"")</f>
      </c>
      <c r="II638">
        <f>IF($JC638&gt;=42,INDEX($GR:$GR,$JB638+42),"")</f>
      </c>
      <c r="IJ638">
        <f>IF($JC638&gt;=43,INDEX($GR:$GR,$JB638+43),"")</f>
      </c>
      <c r="IK638">
        <f>IF($JC638&gt;=44,INDEX($GR:$GR,$JB638+44),"")</f>
      </c>
      <c r="IL638">
        <f>IF($JC638&gt;=45,INDEX($GR:$GR,$JB638+45),"")</f>
      </c>
      <c r="IM638">
        <f>IF($JC638&gt;=46,INDEX($GR:$GR,$JB638+46),"")</f>
      </c>
      <c r="IN638">
        <f>IF($JC638&gt;=47,INDEX($GR:$GR,$JB638+47),"")</f>
      </c>
      <c r="IO638">
        <f>IF($JC638&gt;=48,INDEX($GR:$GR,$JB638+48),"")</f>
      </c>
      <c r="IP638">
        <f>IF($JC638&gt;=49,INDEX($GR:$GR,$JB638+49),"")</f>
      </c>
      <c r="IQ638">
        <f>IF($JC638&gt;=50,INDEX($GR:$GR,$JB638+50),"")</f>
      </c>
      <c r="IR638">
        <f>IF($JC638&gt;=51,INDEX($GR:$GR,$JB638+51),"")</f>
      </c>
      <c r="IS638">
        <f>IF($JC638&gt;=52,INDEX($GR:$GR,$JB638+52),"")</f>
      </c>
      <c r="IT638">
        <f>IF($JC638&gt;=53,INDEX($GR:$GR,$JB638+53),"")</f>
      </c>
      <c r="IU638">
        <f>IF($JC638&gt;=54,INDEX($GR:$GR,$JB638+54),"")</f>
      </c>
      <c r="IV638">
        <f>IF($JC638&gt;=55,INDEX($GR:$GR,$JB638+55),"")</f>
      </c>
      <c r="IW638">
        <f>IF($JC638&gt;=56,INDEX($GR:$GR,$JB638+56),"")</f>
      </c>
      <c r="IX638">
        <f>IF($JC638&gt;=57,INDEX($GR:$GR,$JB638+57),"")</f>
      </c>
      <c r="IY638">
        <f>IF($JC638&gt;=58,INDEX($GR:$GR,$JB638+58),"")</f>
      </c>
      <c r="IZ638">
        <f>IF($JC638&gt;=59,INDEX($GR:$GR,$JB638+59),"")</f>
      </c>
      <c r="JA638">
        <f>IF($JC638&gt;=60,INDEX($GR:$GR,$JB638+60),"")</f>
      </c>
      <c r="JB638">
        <f>IFERROR(MATCH($GQ638,$GR$2:$GR$324,0)+1,0)</f>
      </c>
      <c r="JC638">
        <f>IFERROR(INDEX($GS$2:$GS$324,MATCH($GQ638,$GR$2:$GR$324,0)),0)</f>
      </c>
      <c r="JD638" t="s">
        <v>40</v>
      </c>
      <c r="JE638" t="s">
        <v>40</v>
      </c>
    </row>
    <row r="639" spans="1:265" x14ac:dyDescent="0.25">
      <c r="Q639">
        <f>IF(OR($T639="",$P639=""),"",IFERROR($T639/$P639,0))</f>
      </c>
      <c r="R639">
        <f>IF($T639="","",
SUM($S639,$U639,$Z639,$V639,$X639)*
(1-IF($AA639="",0,VALUE($AA639)/100)))</f>
      </c>
      <c r="S639">
        <f>IF($T639="","",$T639)</f>
      </c>
      <c r="U639">
        <f>IF($T639="","",
IF($N639="","",
IF(ISNUMBER(SEARCH("exempt",LOWER($N639))),0,
$T639*(VALUE(SUBSTITUTE($N639,"%",""))/100))))</f>
      </c>
      <c r="AB639">
        <f>IFERROR(IF(FIND(" - ",$K639)&gt;0,MID($K639,FIND(" - ",$K639)+3,LEN($K639)),""),"")</f>
      </c>
      <c r="AK639" t="s">
        <v>1226</v>
      </c>
      <c r="AP639">
        <f>IFERROR(LEFT($K639,FIND(" - ",$K639)-1),$K639)</f>
      </c>
      <c r="AS639">
        <f>IF($CH639&gt;=1,INDEX($AQ:$AQ,$CG639+1),"")</f>
      </c>
      <c r="AT639">
        <f>IF($CH639&gt;=2,INDEX($AQ:$AQ,$CG639+2),"")</f>
      </c>
      <c r="AU639">
        <f>IF($CH639&gt;=3,INDEX($AQ:$AQ,$CG639+3),"")</f>
      </c>
      <c r="AV639">
        <f>IF($CH639&gt;=4,INDEX($AQ:$AQ,$CG639+4),"")</f>
      </c>
      <c r="AW639">
        <f>IF($CH639&gt;=5,INDEX($AQ:$AQ,$CG639+5),"")</f>
      </c>
      <c r="AX639">
        <f>IF($CH639&gt;=6,INDEX($AQ:$AQ,$CG639+6),"")</f>
      </c>
      <c r="AY639">
        <f>IF($CH639&gt;=7,INDEX($AQ:$AQ,$CG639+7),"")</f>
      </c>
      <c r="AZ639">
        <f>IF($CH639&gt;=8,INDEX($AQ:$AQ,$CG639+8),"")</f>
      </c>
      <c r="BA639">
        <f>IF($CH639&gt;=9,INDEX($AQ:$AQ,$CG639+9),"")</f>
      </c>
      <c r="BB639">
        <f>IF($CH639&gt;=10,INDEX($AQ:$AQ,$CG639+10),"")</f>
      </c>
      <c r="BC639">
        <f>IF($CH639&gt;=11,INDEX($AQ:$AQ,$CG639+11),"")</f>
      </c>
      <c r="BD639">
        <f>IF($CH639&gt;=12,INDEX($AQ:$AQ,$CG639+12),"")</f>
      </c>
      <c r="BE639">
        <f>IF($CH639&gt;=13,INDEX($AQ:$AQ,$CG639+13),"")</f>
      </c>
      <c r="BF639">
        <f>IF($CH639&gt;=14,INDEX($AQ:$AQ,$CG639+14),"")</f>
      </c>
      <c r="BG639">
        <f>IF($CH639&gt;=15,INDEX($AQ:$AQ,$CG639+15),"")</f>
      </c>
      <c r="BH639">
        <f>IF($CH639&gt;=16,INDEX($AQ:$AQ,$CG639+16),"")</f>
      </c>
      <c r="BI639">
        <f>IF($CH639&gt;=17,INDEX($AQ:$AQ,$CG639+17),"")</f>
      </c>
      <c r="BJ639">
        <f>IF($CH639&gt;=18,INDEX($AQ:$AQ,$CG639+18),"")</f>
      </c>
      <c r="BK639">
        <f>IF($CH639&gt;=19,INDEX($AQ:$AQ,$CG639+19),"")</f>
      </c>
      <c r="BL639">
        <f>IF($CH639&gt;=20,INDEX($AQ:$AQ,$CG639+20),"")</f>
      </c>
      <c r="BM639">
        <f>IF($CH639&gt;=21,INDEX($AQ:$AQ,$CG639+21),"")</f>
      </c>
      <c r="BN639">
        <f>IF($CH639&gt;=22,INDEX($AQ:$AQ,$CG639+22),"")</f>
      </c>
      <c r="BO639">
        <f>IF($CH639&gt;=23,INDEX($AQ:$AQ,$CG639+23),"")</f>
      </c>
      <c r="BP639">
        <f>IF($CH639&gt;=24,INDEX($AQ:$AQ,$CG639+24),"")</f>
      </c>
      <c r="BQ639">
        <f>IF($CH639&gt;=25,INDEX($AQ:$AQ,$CG639+25),"")</f>
      </c>
      <c r="BR639">
        <f>IF($CH639&gt;=26,INDEX($AQ:$AQ,$CG639+26),"")</f>
      </c>
      <c r="BS639">
        <f>IF($CH639&gt;=27,INDEX($AQ:$AQ,$CG639+27),"")</f>
      </c>
      <c r="BT639">
        <f>IF($CH639&gt;=28,INDEX($AQ:$AQ,$CG639+28),"")</f>
      </c>
      <c r="BU639">
        <f>IF($CH639&gt;=29,INDEX($AQ:$AQ,$CG639+29),"")</f>
      </c>
      <c r="BV639">
        <f>IF($CH639&gt;=30,INDEX($AQ:$AQ,$CG639+30),"")</f>
      </c>
      <c r="BW639">
        <f>IF($CH639&gt;=31,INDEX($AQ:$AQ,$CG639+31),"")</f>
      </c>
      <c r="BX639">
        <f>IF($CH639&gt;=32,INDEX($AQ:$AQ,$CG639+32),"")</f>
      </c>
      <c r="BY639">
        <f>IF($CH639&gt;=33,INDEX($AQ:$AQ,$CG639+33),"")</f>
      </c>
      <c r="BZ639">
        <f>IF($CH639&gt;=34,INDEX($AQ:$AQ,$CG639+34),"")</f>
      </c>
      <c r="CA639">
        <f>IF($CH639&gt;=35,INDEX($AQ:$AQ,$CG639+35),"")</f>
      </c>
      <c r="CB639">
        <f>IF($CH639&gt;=36,INDEX($AQ:$AQ,$CG639+36),"")</f>
      </c>
      <c r="CC639">
        <f>IF($CH639&gt;=37,INDEX($AQ:$AQ,$CG639+37),"")</f>
      </c>
      <c r="CD639">
        <f>IF($CH639&gt;=38,INDEX($AQ:$AQ,$CG639+38),"")</f>
      </c>
      <c r="CE639">
        <f>IF($CH639&gt;=39,INDEX($AQ:$AQ,$CG639+39),"")</f>
      </c>
      <c r="CF639">
        <f>IF($CH639&gt;=40,INDEX($AQ:$AQ,$CG639+40),"")</f>
      </c>
      <c r="CG639">
        <f>IFERROR(MATCH($AP639,$AQ$2:$AQ$134,0)+1,0)</f>
      </c>
      <c r="CH639">
        <f>IFERROR(INDEX($AR$2:$AR$134,MATCH($AP639,$AQ$2:$AQ$134,0)),0)</f>
      </c>
      <c r="CI639">
        <f>IFERROR(LEFT($L639,FIND(" - ",$L639)-1),$L639)</f>
      </c>
      <c r="CL639">
        <f>IF($DG639&gt;=1,INDEX($CJ:$CJ,$DF639+1),"")</f>
      </c>
      <c r="CM639">
        <f>IF($DG639&gt;=2,INDEX($CJ:$CJ,$DF639+2),"")</f>
      </c>
      <c r="CN639">
        <f>IF($DG639&gt;=3,INDEX($CJ:$CJ,$DF639+3),"")</f>
      </c>
      <c r="CO639">
        <f>IF($DG639&gt;=4,INDEX($CJ:$CJ,$DF639+4),"")</f>
      </c>
      <c r="CP639">
        <f>IF($DG639&gt;=5,INDEX($CJ:$CJ,$DF639+5),"")</f>
      </c>
      <c r="CQ639">
        <f>IF($DG639&gt;=6,INDEX($CJ:$CJ,$DF639+6),"")</f>
      </c>
      <c r="CR639">
        <f>IF($DG639&gt;=7,INDEX($CJ:$CJ,$DF639+7),"")</f>
      </c>
      <c r="CS639">
        <f>IF($DG639&gt;=8,INDEX($CJ:$CJ,$DF639+8),"")</f>
      </c>
      <c r="CT639">
        <f>IF($DG639&gt;=9,INDEX($CJ:$CJ,$DF639+9),"")</f>
      </c>
      <c r="CU639">
        <f>IF($DG639&gt;=10,INDEX($CJ:$CJ,$DF639+10),"")</f>
      </c>
      <c r="CV639">
        <f>IF($DG639&gt;=11,INDEX($CJ:$CJ,$DF639+11),"")</f>
      </c>
      <c r="CW639">
        <f>IF($DG639&gt;=12,INDEX($CJ:$CJ,$DF639+12),"")</f>
      </c>
      <c r="CX639">
        <f>IF($DG639&gt;=13,INDEX($CJ:$CJ,$DF639+13),"")</f>
      </c>
      <c r="CY639">
        <f>IF($DG639&gt;=14,INDEX($CJ:$CJ,$DF639+14),"")</f>
      </c>
      <c r="CZ639">
        <f>IF($DG639&gt;=15,INDEX($CJ:$CJ,$DF639+15),"")</f>
      </c>
      <c r="DA639">
        <f>IF($DG639&gt;=16,INDEX($CJ:$CJ,$DF639+16),"")</f>
      </c>
      <c r="DB639">
        <f>IF($DG639&gt;=17,INDEX($CJ:$CJ,$DF639+17),"")</f>
      </c>
      <c r="DC639">
        <f>IF($DG639&gt;=18,INDEX($CJ:$CJ,$DF639+18),"")</f>
      </c>
      <c r="DD639">
        <f>IF($DG639&gt;=19,INDEX($CJ:$CJ,$DF639+19),"")</f>
      </c>
      <c r="DE639">
        <f>IF($DG639&gt;=20,INDEX($CJ:$CJ,$DF639+20),"")</f>
      </c>
      <c r="DF639">
        <f>IFERROR(MATCH($CI639,$CJ$2:$CJ$263,0)+1,0)</f>
      </c>
      <c r="DG639">
        <f>IFERROR(INDEX($CK$2:$CK$263,MATCH($CI639,$CJ$2:$CJ$263,0)),0)</f>
      </c>
      <c r="DH639">
        <f>IFERROR(INDEX($AO:$AO,MATCH($N639,$AN:$AN,0))&amp;"","")</f>
      </c>
      <c r="DL639">
        <f>IF($GO639&gt;=1,INDEX($DI:$DI,$GN639+1),"")</f>
      </c>
      <c r="DM639">
        <f>IF($GO639&gt;=2,INDEX($DI:$DI,$GN639+2),"")</f>
      </c>
      <c r="DN639">
        <f>IF($GO639&gt;=3,INDEX($DI:$DI,$GN639+3),"")</f>
      </c>
      <c r="DO639">
        <f>IF($GO639&gt;=4,INDEX($DI:$DI,$GN639+4),"")</f>
      </c>
      <c r="DP639">
        <f>IF($GO639&gt;=5,INDEX($DI:$DI,$GN639+5),"")</f>
      </c>
      <c r="DQ639">
        <f>IF($GO639&gt;=6,INDEX($DI:$DI,$GN639+6),"")</f>
      </c>
      <c r="DR639">
        <f>IF($GO639&gt;=7,INDEX($DI:$DI,$GN639+7),"")</f>
      </c>
      <c r="DS639">
        <f>IF($GO639&gt;=8,INDEX($DI:$DI,$GN639+8),"")</f>
      </c>
      <c r="DT639">
        <f>IF($GO639&gt;=9,INDEX($DI:$DI,$GN639+9),"")</f>
      </c>
      <c r="DU639">
        <f>IF($GO639&gt;=10,INDEX($DI:$DI,$GN639+10),"")</f>
      </c>
      <c r="DV639">
        <f>IF($GO639&gt;=11,INDEX($DI:$DI,$GN639+11),"")</f>
      </c>
      <c r="DW639">
        <f>IF($GO639&gt;=12,INDEX($DI:$DI,$GN639+12),"")</f>
      </c>
      <c r="DX639">
        <f>IF($GO639&gt;=13,INDEX($DI:$DI,$GN639+13),"")</f>
      </c>
      <c r="DY639">
        <f>IF($GO639&gt;=14,INDEX($DI:$DI,$GN639+14),"")</f>
      </c>
      <c r="DZ639">
        <f>IF($GO639&gt;=15,INDEX($DI:$DI,$GN639+15),"")</f>
      </c>
      <c r="EA639">
        <f>IF($GO639&gt;=16,INDEX($DI:$DI,$GN639+16),"")</f>
      </c>
      <c r="EB639">
        <f>IF($GO639&gt;=17,INDEX($DI:$DI,$GN639+17),"")</f>
      </c>
      <c r="EC639">
        <f>IF($GO639&gt;=18,INDEX($DI:$DI,$GN639+18),"")</f>
      </c>
      <c r="ED639">
        <f>IF($GO639&gt;=19,INDEX($DI:$DI,$GN639+19),"")</f>
      </c>
      <c r="EE639">
        <f>IF($GO639&gt;=20,INDEX($DI:$DI,$GN639+20),"")</f>
      </c>
      <c r="EF639">
        <f>IF($GO639&gt;=21,INDEX($DI:$DI,$GN639+21),"")</f>
      </c>
      <c r="EG639">
        <f>IF($GO639&gt;=22,INDEX($DI:$DI,$GN639+22),"")</f>
      </c>
      <c r="EH639">
        <f>IF($GO639&gt;=23,INDEX($DI:$DI,$GN639+23),"")</f>
      </c>
      <c r="EI639">
        <f>IF($GO639&gt;=24,INDEX($DI:$DI,$GN639+24),"")</f>
      </c>
      <c r="EJ639">
        <f>IF($GO639&gt;=25,INDEX($DI:$DI,$GN639+25),"")</f>
      </c>
      <c r="EK639">
        <f>IF($GO639&gt;=26,INDEX($DI:$DI,$GN639+26),"")</f>
      </c>
      <c r="EL639">
        <f>IF($GO639&gt;=27,INDEX($DI:$DI,$GN639+27),"")</f>
      </c>
      <c r="EM639">
        <f>IF($GO639&gt;=28,INDEX($DI:$DI,$GN639+28),"")</f>
      </c>
      <c r="EN639">
        <f>IF($GO639&gt;=29,INDEX($DI:$DI,$GN639+29),"")</f>
      </c>
      <c r="EO639">
        <f>IF($GO639&gt;=30,INDEX($DI:$DI,$GN639+30),"")</f>
      </c>
      <c r="EP639">
        <f>IF($GO639&gt;=31,INDEX($DI:$DI,$GN639+31),"")</f>
      </c>
      <c r="EQ639">
        <f>IF($GO639&gt;=32,INDEX($DI:$DI,$GN639+32),"")</f>
      </c>
      <c r="ER639">
        <f>IF($GO639&gt;=33,INDEX($DI:$DI,$GN639+33),"")</f>
      </c>
      <c r="ES639">
        <f>IF($GO639&gt;=34,INDEX($DI:$DI,$GN639+34),"")</f>
      </c>
      <c r="ET639">
        <f>IF($GO639&gt;=35,INDEX($DI:$DI,$GN639+35),"")</f>
      </c>
      <c r="EU639">
        <f>IF($GO639&gt;=36,INDEX($DI:$DI,$GN639+36),"")</f>
      </c>
      <c r="EV639">
        <f>IF($GO639&gt;=37,INDEX($DI:$DI,$GN639+37),"")</f>
      </c>
      <c r="EW639">
        <f>IF($GO639&gt;=38,INDEX($DI:$DI,$GN639+38),"")</f>
      </c>
      <c r="EX639">
        <f>IF($GO639&gt;=39,INDEX($DI:$DI,$GN639+39),"")</f>
      </c>
      <c r="EY639">
        <f>IF($GO639&gt;=40,INDEX($DI:$DI,$GN639+40),"")</f>
      </c>
      <c r="EZ639">
        <f>IF($GO639&gt;=1,INDEX($DJ:$DJ,$GN639+1),"")</f>
      </c>
      <c r="FA639">
        <f>IF($GO639&gt;=2,INDEX($DJ:$DJ,$GN639+2),"")</f>
      </c>
      <c r="FB639">
        <f>IF($GO639&gt;=3,INDEX($DJ:$DJ,$GN639+3),"")</f>
      </c>
      <c r="FC639">
        <f>IF($GO639&gt;=4,INDEX($DJ:$DJ,$GN639+4),"")</f>
      </c>
      <c r="FD639">
        <f>IF($GO639&gt;=5,INDEX($DJ:$DJ,$GN639+5),"")</f>
      </c>
      <c r="FE639">
        <f>IF($GO639&gt;=6,INDEX($DJ:$DJ,$GN639+6),"")</f>
      </c>
      <c r="FF639">
        <f>IF($GO639&gt;=7,INDEX($DJ:$DJ,$GN639+7),"")</f>
      </c>
      <c r="FG639">
        <f>IF($GO639&gt;=8,INDEX($DJ:$DJ,$GN639+8),"")</f>
      </c>
      <c r="FH639">
        <f>IF($GO639&gt;=9,INDEX($DJ:$DJ,$GN639+9),"")</f>
      </c>
      <c r="FI639">
        <f>IF($GO639&gt;=10,INDEX($DJ:$DJ,$GN639+10),"")</f>
      </c>
      <c r="FJ639">
        <f>IF($GO639&gt;=11,INDEX($DJ:$DJ,$GN639+11),"")</f>
      </c>
      <c r="FK639">
        <f>IF($GO639&gt;=12,INDEX($DJ:$DJ,$GN639+12),"")</f>
      </c>
      <c r="FL639">
        <f>IF($GO639&gt;=13,INDEX($DJ:$DJ,$GN639+13),"")</f>
      </c>
      <c r="FM639">
        <f>IF($GO639&gt;=14,INDEX($DJ:$DJ,$GN639+14),"")</f>
      </c>
      <c r="FN639">
        <f>IF($GO639&gt;=15,INDEX($DJ:$DJ,$GN639+15),"")</f>
      </c>
      <c r="FO639">
        <f>IF($GO639&gt;=16,INDEX($DJ:$DJ,$GN639+16),"")</f>
      </c>
      <c r="FP639">
        <f>IF($GO639&gt;=17,INDEX($DJ:$DJ,$GN639+17),"")</f>
      </c>
      <c r="FQ639">
        <f>IF($GO639&gt;=18,INDEX($DJ:$DJ,$GN639+18),"")</f>
      </c>
      <c r="FR639">
        <f>IF($GO639&gt;=19,INDEX($DJ:$DJ,$GN639+19),"")</f>
      </c>
      <c r="FS639">
        <f>IF($GO639&gt;=20,INDEX($DJ:$DJ,$GN639+20),"")</f>
      </c>
      <c r="FT639">
        <f>IF($GO639&gt;=21,INDEX($DJ:$DJ,$GN639+21),"")</f>
      </c>
      <c r="FU639">
        <f>IF($GO639&gt;=22,INDEX($DJ:$DJ,$GN639+22),"")</f>
      </c>
      <c r="FV639">
        <f>IF($GO639&gt;=23,INDEX($DJ:$DJ,$GN639+23),"")</f>
      </c>
      <c r="FW639">
        <f>IF($GO639&gt;=24,INDEX($DJ:$DJ,$GN639+24),"")</f>
      </c>
      <c r="FX639">
        <f>IF($GO639&gt;=25,INDEX($DJ:$DJ,$GN639+25),"")</f>
      </c>
      <c r="FY639">
        <f>IF($GO639&gt;=26,INDEX($DJ:$DJ,$GN639+26),"")</f>
      </c>
      <c r="FZ639">
        <f>IF($GO639&gt;=27,INDEX($DJ:$DJ,$GN639+27),"")</f>
      </c>
      <c r="GA639">
        <f>IF($GO639&gt;=28,INDEX($DJ:$DJ,$GN639+28),"")</f>
      </c>
      <c r="GB639">
        <f>IF($GO639&gt;=29,INDEX($DJ:$DJ,$GN639+29),"")</f>
      </c>
      <c r="GC639">
        <f>IF($GO639&gt;=30,INDEX($DJ:$DJ,$GN639+30),"")</f>
      </c>
      <c r="GD639">
        <f>IF($GO639&gt;=31,INDEX($DJ:$DJ,$GN639+31),"")</f>
      </c>
      <c r="GE639">
        <f>IF($GO639&gt;=32,INDEX($DJ:$DJ,$GN639+32),"")</f>
      </c>
      <c r="GF639">
        <f>IF($GO639&gt;=33,INDEX($DJ:$DJ,$GN639+33),"")</f>
      </c>
      <c r="GG639">
        <f>IF($GO639&gt;=34,INDEX($DJ:$DJ,$GN639+34),"")</f>
      </c>
      <c r="GH639">
        <f>IF($GO639&gt;=35,INDEX($DJ:$DJ,$GN639+35),"")</f>
      </c>
      <c r="GI639">
        <f>IF($GO639&gt;=36,INDEX($DJ:$DJ,$GN639+36),"")</f>
      </c>
      <c r="GJ639">
        <f>IF($GO639&gt;=37,INDEX($DJ:$DJ,$GN639+37),"")</f>
      </c>
      <c r="GK639">
        <f>IF($GO639&gt;=38,INDEX($DJ:$DJ,$GN639+38),"")</f>
      </c>
      <c r="GL639">
        <f>IF($GO639&gt;=39,INDEX($DJ:$DJ,$GN639+39),"")</f>
      </c>
      <c r="GM639">
        <f>IF($GO639&gt;=40,INDEX($DJ:$DJ,$GN639+40),"")</f>
      </c>
      <c r="GN639">
        <f>IFERROR(MATCH($DH639,$DI$2:$DI$148,0)+1,0)</f>
      </c>
      <c r="GO639">
        <f>IFERROR(INDEX($DK$2:$DK$148,MATCH($DH639,$DI$2:$DI$148,0)),0)</f>
      </c>
      <c r="GP639">
        <f>IFERROR(MATCH($Y639,$DL$639:$EY$639,0),0)</f>
      </c>
      <c r="GQ639">
        <f>IF($GP639&gt;0,INDEX($EZ$639:$GM$639,$GP639),"")</f>
      </c>
      <c r="GT639">
        <f>IF($JC639&gt;=1,INDEX($GR:$GR,$JB639+1),"")</f>
      </c>
      <c r="GU639">
        <f>IF($JC639&gt;=2,INDEX($GR:$GR,$JB639+2),"")</f>
      </c>
      <c r="GV639">
        <f>IF($JC639&gt;=3,INDEX($GR:$GR,$JB639+3),"")</f>
      </c>
      <c r="GW639">
        <f>IF($JC639&gt;=4,INDEX($GR:$GR,$JB639+4),"")</f>
      </c>
      <c r="GX639">
        <f>IF($JC639&gt;=5,INDEX($GR:$GR,$JB639+5),"")</f>
      </c>
      <c r="GY639">
        <f>IF($JC639&gt;=6,INDEX($GR:$GR,$JB639+6),"")</f>
      </c>
      <c r="GZ639">
        <f>IF($JC639&gt;=7,INDEX($GR:$GR,$JB639+7),"")</f>
      </c>
      <c r="HA639">
        <f>IF($JC639&gt;=8,INDEX($GR:$GR,$JB639+8),"")</f>
      </c>
      <c r="HB639">
        <f>IF($JC639&gt;=9,INDEX($GR:$GR,$JB639+9),"")</f>
      </c>
      <c r="HC639">
        <f>IF($JC639&gt;=10,INDEX($GR:$GR,$JB639+10),"")</f>
      </c>
      <c r="HD639">
        <f>IF($JC639&gt;=11,INDEX($GR:$GR,$JB639+11),"")</f>
      </c>
      <c r="HE639">
        <f>IF($JC639&gt;=12,INDEX($GR:$GR,$JB639+12),"")</f>
      </c>
      <c r="HF639">
        <f>IF($JC639&gt;=13,INDEX($GR:$GR,$JB639+13),"")</f>
      </c>
      <c r="HG639">
        <f>IF($JC639&gt;=14,INDEX($GR:$GR,$JB639+14),"")</f>
      </c>
      <c r="HH639">
        <f>IF($JC639&gt;=15,INDEX($GR:$GR,$JB639+15),"")</f>
      </c>
      <c r="HI639">
        <f>IF($JC639&gt;=16,INDEX($GR:$GR,$JB639+16),"")</f>
      </c>
      <c r="HJ639">
        <f>IF($JC639&gt;=17,INDEX($GR:$GR,$JB639+17),"")</f>
      </c>
      <c r="HK639">
        <f>IF($JC639&gt;=18,INDEX($GR:$GR,$JB639+18),"")</f>
      </c>
      <c r="HL639">
        <f>IF($JC639&gt;=19,INDEX($GR:$GR,$JB639+19),"")</f>
      </c>
      <c r="HM639">
        <f>IF($JC639&gt;=20,INDEX($GR:$GR,$JB639+20),"")</f>
      </c>
      <c r="HN639">
        <f>IF($JC639&gt;=21,INDEX($GR:$GR,$JB639+21),"")</f>
      </c>
      <c r="HO639">
        <f>IF($JC639&gt;=22,INDEX($GR:$GR,$JB639+22),"")</f>
      </c>
      <c r="HP639">
        <f>IF($JC639&gt;=23,INDEX($GR:$GR,$JB639+23),"")</f>
      </c>
      <c r="HQ639">
        <f>IF($JC639&gt;=24,INDEX($GR:$GR,$JB639+24),"")</f>
      </c>
      <c r="HR639">
        <f>IF($JC639&gt;=25,INDEX($GR:$GR,$JB639+25),"")</f>
      </c>
      <c r="HS639">
        <f>IF($JC639&gt;=26,INDEX($GR:$GR,$JB639+26),"")</f>
      </c>
      <c r="HT639">
        <f>IF($JC639&gt;=27,INDEX($GR:$GR,$JB639+27),"")</f>
      </c>
      <c r="HU639">
        <f>IF($JC639&gt;=28,INDEX($GR:$GR,$JB639+28),"")</f>
      </c>
      <c r="HV639">
        <f>IF($JC639&gt;=29,INDEX($GR:$GR,$JB639+29),"")</f>
      </c>
      <c r="HW639">
        <f>IF($JC639&gt;=30,INDEX($GR:$GR,$JB639+30),"")</f>
      </c>
      <c r="HX639">
        <f>IF($JC639&gt;=31,INDEX($GR:$GR,$JB639+31),"")</f>
      </c>
      <c r="HY639">
        <f>IF($JC639&gt;=32,INDEX($GR:$GR,$JB639+32),"")</f>
      </c>
      <c r="HZ639">
        <f>IF($JC639&gt;=33,INDEX($GR:$GR,$JB639+33),"")</f>
      </c>
      <c r="IA639">
        <f>IF($JC639&gt;=34,INDEX($GR:$GR,$JB639+34),"")</f>
      </c>
      <c r="IB639">
        <f>IF($JC639&gt;=35,INDEX($GR:$GR,$JB639+35),"")</f>
      </c>
      <c r="IC639">
        <f>IF($JC639&gt;=36,INDEX($GR:$GR,$JB639+36),"")</f>
      </c>
      <c r="ID639">
        <f>IF($JC639&gt;=37,INDEX($GR:$GR,$JB639+37),"")</f>
      </c>
      <c r="IE639">
        <f>IF($JC639&gt;=38,INDEX($GR:$GR,$JB639+38),"")</f>
      </c>
      <c r="IF639">
        <f>IF($JC639&gt;=39,INDEX($GR:$GR,$JB639+39),"")</f>
      </c>
      <c r="IG639">
        <f>IF($JC639&gt;=40,INDEX($GR:$GR,$JB639+40),"")</f>
      </c>
      <c r="IH639">
        <f>IF($JC639&gt;=41,INDEX($GR:$GR,$JB639+41),"")</f>
      </c>
      <c r="II639">
        <f>IF($JC639&gt;=42,INDEX($GR:$GR,$JB639+42),"")</f>
      </c>
      <c r="IJ639">
        <f>IF($JC639&gt;=43,INDEX($GR:$GR,$JB639+43),"")</f>
      </c>
      <c r="IK639">
        <f>IF($JC639&gt;=44,INDEX($GR:$GR,$JB639+44),"")</f>
      </c>
      <c r="IL639">
        <f>IF($JC639&gt;=45,INDEX($GR:$GR,$JB639+45),"")</f>
      </c>
      <c r="IM639">
        <f>IF($JC639&gt;=46,INDEX($GR:$GR,$JB639+46),"")</f>
      </c>
      <c r="IN639">
        <f>IF($JC639&gt;=47,INDEX($GR:$GR,$JB639+47),"")</f>
      </c>
      <c r="IO639">
        <f>IF($JC639&gt;=48,INDEX($GR:$GR,$JB639+48),"")</f>
      </c>
      <c r="IP639">
        <f>IF($JC639&gt;=49,INDEX($GR:$GR,$JB639+49),"")</f>
      </c>
      <c r="IQ639">
        <f>IF($JC639&gt;=50,INDEX($GR:$GR,$JB639+50),"")</f>
      </c>
      <c r="IR639">
        <f>IF($JC639&gt;=51,INDEX($GR:$GR,$JB639+51),"")</f>
      </c>
      <c r="IS639">
        <f>IF($JC639&gt;=52,INDEX($GR:$GR,$JB639+52),"")</f>
      </c>
      <c r="IT639">
        <f>IF($JC639&gt;=53,INDEX($GR:$GR,$JB639+53),"")</f>
      </c>
      <c r="IU639">
        <f>IF($JC639&gt;=54,INDEX($GR:$GR,$JB639+54),"")</f>
      </c>
      <c r="IV639">
        <f>IF($JC639&gt;=55,INDEX($GR:$GR,$JB639+55),"")</f>
      </c>
      <c r="IW639">
        <f>IF($JC639&gt;=56,INDEX($GR:$GR,$JB639+56),"")</f>
      </c>
      <c r="IX639">
        <f>IF($JC639&gt;=57,INDEX($GR:$GR,$JB639+57),"")</f>
      </c>
      <c r="IY639">
        <f>IF($JC639&gt;=58,INDEX($GR:$GR,$JB639+58),"")</f>
      </c>
      <c r="IZ639">
        <f>IF($JC639&gt;=59,INDEX($GR:$GR,$JB639+59),"")</f>
      </c>
      <c r="JA639">
        <f>IF($JC639&gt;=60,INDEX($GR:$GR,$JB639+60),"")</f>
      </c>
      <c r="JB639">
        <f>IFERROR(MATCH($GQ639,$GR$2:$GR$324,0)+1,0)</f>
      </c>
      <c r="JC639">
        <f>IFERROR(INDEX($GS$2:$GS$324,MATCH($GQ639,$GR$2:$GR$324,0)),0)</f>
      </c>
      <c r="JD639" t="s">
        <v>40</v>
      </c>
      <c r="JE639" t="s">
        <v>40</v>
      </c>
    </row>
    <row r="640" spans="1:265" x14ac:dyDescent="0.25">
      <c r="Q640">
        <f>IF(OR($T640="",$P640=""),"",IFERROR($T640/$P640,0))</f>
      </c>
      <c r="R640">
        <f>IF($T640="","",
SUM($S640,$U640,$Z640,$V640,$X640)*
(1-IF($AA640="",0,VALUE($AA640)/100)))</f>
      </c>
      <c r="S640">
        <f>IF($T640="","",$T640)</f>
      </c>
      <c r="U640">
        <f>IF($T640="","",
IF($N640="","",
IF(ISNUMBER(SEARCH("exempt",LOWER($N640))),0,
$T640*(VALUE(SUBSTITUTE($N640,"%",""))/100))))</f>
      </c>
      <c r="AB640">
        <f>IFERROR(IF(FIND(" - ",$K640)&gt;0,MID($K640,FIND(" - ",$K640)+3,LEN($K640)),""),"")</f>
      </c>
      <c r="AK640" t="s">
        <v>1227</v>
      </c>
      <c r="AP640">
        <f>IFERROR(LEFT($K640,FIND(" - ",$K640)-1),$K640)</f>
      </c>
      <c r="AS640">
        <f>IF($CH640&gt;=1,INDEX($AQ:$AQ,$CG640+1),"")</f>
      </c>
      <c r="AT640">
        <f>IF($CH640&gt;=2,INDEX($AQ:$AQ,$CG640+2),"")</f>
      </c>
      <c r="AU640">
        <f>IF($CH640&gt;=3,INDEX($AQ:$AQ,$CG640+3),"")</f>
      </c>
      <c r="AV640">
        <f>IF($CH640&gt;=4,INDEX($AQ:$AQ,$CG640+4),"")</f>
      </c>
      <c r="AW640">
        <f>IF($CH640&gt;=5,INDEX($AQ:$AQ,$CG640+5),"")</f>
      </c>
      <c r="AX640">
        <f>IF($CH640&gt;=6,INDEX($AQ:$AQ,$CG640+6),"")</f>
      </c>
      <c r="AY640">
        <f>IF($CH640&gt;=7,INDEX($AQ:$AQ,$CG640+7),"")</f>
      </c>
      <c r="AZ640">
        <f>IF($CH640&gt;=8,INDEX($AQ:$AQ,$CG640+8),"")</f>
      </c>
      <c r="BA640">
        <f>IF($CH640&gt;=9,INDEX($AQ:$AQ,$CG640+9),"")</f>
      </c>
      <c r="BB640">
        <f>IF($CH640&gt;=10,INDEX($AQ:$AQ,$CG640+10),"")</f>
      </c>
      <c r="BC640">
        <f>IF($CH640&gt;=11,INDEX($AQ:$AQ,$CG640+11),"")</f>
      </c>
      <c r="BD640">
        <f>IF($CH640&gt;=12,INDEX($AQ:$AQ,$CG640+12),"")</f>
      </c>
      <c r="BE640">
        <f>IF($CH640&gt;=13,INDEX($AQ:$AQ,$CG640+13),"")</f>
      </c>
      <c r="BF640">
        <f>IF($CH640&gt;=14,INDEX($AQ:$AQ,$CG640+14),"")</f>
      </c>
      <c r="BG640">
        <f>IF($CH640&gt;=15,INDEX($AQ:$AQ,$CG640+15),"")</f>
      </c>
      <c r="BH640">
        <f>IF($CH640&gt;=16,INDEX($AQ:$AQ,$CG640+16),"")</f>
      </c>
      <c r="BI640">
        <f>IF($CH640&gt;=17,INDEX($AQ:$AQ,$CG640+17),"")</f>
      </c>
      <c r="BJ640">
        <f>IF($CH640&gt;=18,INDEX($AQ:$AQ,$CG640+18),"")</f>
      </c>
      <c r="BK640">
        <f>IF($CH640&gt;=19,INDEX($AQ:$AQ,$CG640+19),"")</f>
      </c>
      <c r="BL640">
        <f>IF($CH640&gt;=20,INDEX($AQ:$AQ,$CG640+20),"")</f>
      </c>
      <c r="BM640">
        <f>IF($CH640&gt;=21,INDEX($AQ:$AQ,$CG640+21),"")</f>
      </c>
      <c r="BN640">
        <f>IF($CH640&gt;=22,INDEX($AQ:$AQ,$CG640+22),"")</f>
      </c>
      <c r="BO640">
        <f>IF($CH640&gt;=23,INDEX($AQ:$AQ,$CG640+23),"")</f>
      </c>
      <c r="BP640">
        <f>IF($CH640&gt;=24,INDEX($AQ:$AQ,$CG640+24),"")</f>
      </c>
      <c r="BQ640">
        <f>IF($CH640&gt;=25,INDEX($AQ:$AQ,$CG640+25),"")</f>
      </c>
      <c r="BR640">
        <f>IF($CH640&gt;=26,INDEX($AQ:$AQ,$CG640+26),"")</f>
      </c>
      <c r="BS640">
        <f>IF($CH640&gt;=27,INDEX($AQ:$AQ,$CG640+27),"")</f>
      </c>
      <c r="BT640">
        <f>IF($CH640&gt;=28,INDEX($AQ:$AQ,$CG640+28),"")</f>
      </c>
      <c r="BU640">
        <f>IF($CH640&gt;=29,INDEX($AQ:$AQ,$CG640+29),"")</f>
      </c>
      <c r="BV640">
        <f>IF($CH640&gt;=30,INDEX($AQ:$AQ,$CG640+30),"")</f>
      </c>
      <c r="BW640">
        <f>IF($CH640&gt;=31,INDEX($AQ:$AQ,$CG640+31),"")</f>
      </c>
      <c r="BX640">
        <f>IF($CH640&gt;=32,INDEX($AQ:$AQ,$CG640+32),"")</f>
      </c>
      <c r="BY640">
        <f>IF($CH640&gt;=33,INDEX($AQ:$AQ,$CG640+33),"")</f>
      </c>
      <c r="BZ640">
        <f>IF($CH640&gt;=34,INDEX($AQ:$AQ,$CG640+34),"")</f>
      </c>
      <c r="CA640">
        <f>IF($CH640&gt;=35,INDEX($AQ:$AQ,$CG640+35),"")</f>
      </c>
      <c r="CB640">
        <f>IF($CH640&gt;=36,INDEX($AQ:$AQ,$CG640+36),"")</f>
      </c>
      <c r="CC640">
        <f>IF($CH640&gt;=37,INDEX($AQ:$AQ,$CG640+37),"")</f>
      </c>
      <c r="CD640">
        <f>IF($CH640&gt;=38,INDEX($AQ:$AQ,$CG640+38),"")</f>
      </c>
      <c r="CE640">
        <f>IF($CH640&gt;=39,INDEX($AQ:$AQ,$CG640+39),"")</f>
      </c>
      <c r="CF640">
        <f>IF($CH640&gt;=40,INDEX($AQ:$AQ,$CG640+40),"")</f>
      </c>
      <c r="CG640">
        <f>IFERROR(MATCH($AP640,$AQ$2:$AQ$134,0)+1,0)</f>
      </c>
      <c r="CH640">
        <f>IFERROR(INDEX($AR$2:$AR$134,MATCH($AP640,$AQ$2:$AQ$134,0)),0)</f>
      </c>
      <c r="CI640">
        <f>IFERROR(LEFT($L640,FIND(" - ",$L640)-1),$L640)</f>
      </c>
      <c r="CL640">
        <f>IF($DG640&gt;=1,INDEX($CJ:$CJ,$DF640+1),"")</f>
      </c>
      <c r="CM640">
        <f>IF($DG640&gt;=2,INDEX($CJ:$CJ,$DF640+2),"")</f>
      </c>
      <c r="CN640">
        <f>IF($DG640&gt;=3,INDEX($CJ:$CJ,$DF640+3),"")</f>
      </c>
      <c r="CO640">
        <f>IF($DG640&gt;=4,INDEX($CJ:$CJ,$DF640+4),"")</f>
      </c>
      <c r="CP640">
        <f>IF($DG640&gt;=5,INDEX($CJ:$CJ,$DF640+5),"")</f>
      </c>
      <c r="CQ640">
        <f>IF($DG640&gt;=6,INDEX($CJ:$CJ,$DF640+6),"")</f>
      </c>
      <c r="CR640">
        <f>IF($DG640&gt;=7,INDEX($CJ:$CJ,$DF640+7),"")</f>
      </c>
      <c r="CS640">
        <f>IF($DG640&gt;=8,INDEX($CJ:$CJ,$DF640+8),"")</f>
      </c>
      <c r="CT640">
        <f>IF($DG640&gt;=9,INDEX($CJ:$CJ,$DF640+9),"")</f>
      </c>
      <c r="CU640">
        <f>IF($DG640&gt;=10,INDEX($CJ:$CJ,$DF640+10),"")</f>
      </c>
      <c r="CV640">
        <f>IF($DG640&gt;=11,INDEX($CJ:$CJ,$DF640+11),"")</f>
      </c>
      <c r="CW640">
        <f>IF($DG640&gt;=12,INDEX($CJ:$CJ,$DF640+12),"")</f>
      </c>
      <c r="CX640">
        <f>IF($DG640&gt;=13,INDEX($CJ:$CJ,$DF640+13),"")</f>
      </c>
      <c r="CY640">
        <f>IF($DG640&gt;=14,INDEX($CJ:$CJ,$DF640+14),"")</f>
      </c>
      <c r="CZ640">
        <f>IF($DG640&gt;=15,INDEX($CJ:$CJ,$DF640+15),"")</f>
      </c>
      <c r="DA640">
        <f>IF($DG640&gt;=16,INDEX($CJ:$CJ,$DF640+16),"")</f>
      </c>
      <c r="DB640">
        <f>IF($DG640&gt;=17,INDEX($CJ:$CJ,$DF640+17),"")</f>
      </c>
      <c r="DC640">
        <f>IF($DG640&gt;=18,INDEX($CJ:$CJ,$DF640+18),"")</f>
      </c>
      <c r="DD640">
        <f>IF($DG640&gt;=19,INDEX($CJ:$CJ,$DF640+19),"")</f>
      </c>
      <c r="DE640">
        <f>IF($DG640&gt;=20,INDEX($CJ:$CJ,$DF640+20),"")</f>
      </c>
      <c r="DF640">
        <f>IFERROR(MATCH($CI640,$CJ$2:$CJ$263,0)+1,0)</f>
      </c>
      <c r="DG640">
        <f>IFERROR(INDEX($CK$2:$CK$263,MATCH($CI640,$CJ$2:$CJ$263,0)),0)</f>
      </c>
      <c r="DH640">
        <f>IFERROR(INDEX($AO:$AO,MATCH($N640,$AN:$AN,0))&amp;"","")</f>
      </c>
      <c r="DL640">
        <f>IF($GO640&gt;=1,INDEX($DI:$DI,$GN640+1),"")</f>
      </c>
      <c r="DM640">
        <f>IF($GO640&gt;=2,INDEX($DI:$DI,$GN640+2),"")</f>
      </c>
      <c r="DN640">
        <f>IF($GO640&gt;=3,INDEX($DI:$DI,$GN640+3),"")</f>
      </c>
      <c r="DO640">
        <f>IF($GO640&gt;=4,INDEX($DI:$DI,$GN640+4),"")</f>
      </c>
      <c r="DP640">
        <f>IF($GO640&gt;=5,INDEX($DI:$DI,$GN640+5),"")</f>
      </c>
      <c r="DQ640">
        <f>IF($GO640&gt;=6,INDEX($DI:$DI,$GN640+6),"")</f>
      </c>
      <c r="DR640">
        <f>IF($GO640&gt;=7,INDEX($DI:$DI,$GN640+7),"")</f>
      </c>
      <c r="DS640">
        <f>IF($GO640&gt;=8,INDEX($DI:$DI,$GN640+8),"")</f>
      </c>
      <c r="DT640">
        <f>IF($GO640&gt;=9,INDEX($DI:$DI,$GN640+9),"")</f>
      </c>
      <c r="DU640">
        <f>IF($GO640&gt;=10,INDEX($DI:$DI,$GN640+10),"")</f>
      </c>
      <c r="DV640">
        <f>IF($GO640&gt;=11,INDEX($DI:$DI,$GN640+11),"")</f>
      </c>
      <c r="DW640">
        <f>IF($GO640&gt;=12,INDEX($DI:$DI,$GN640+12),"")</f>
      </c>
      <c r="DX640">
        <f>IF($GO640&gt;=13,INDEX($DI:$DI,$GN640+13),"")</f>
      </c>
      <c r="DY640">
        <f>IF($GO640&gt;=14,INDEX($DI:$DI,$GN640+14),"")</f>
      </c>
      <c r="DZ640">
        <f>IF($GO640&gt;=15,INDEX($DI:$DI,$GN640+15),"")</f>
      </c>
      <c r="EA640">
        <f>IF($GO640&gt;=16,INDEX($DI:$DI,$GN640+16),"")</f>
      </c>
      <c r="EB640">
        <f>IF($GO640&gt;=17,INDEX($DI:$DI,$GN640+17),"")</f>
      </c>
      <c r="EC640">
        <f>IF($GO640&gt;=18,INDEX($DI:$DI,$GN640+18),"")</f>
      </c>
      <c r="ED640">
        <f>IF($GO640&gt;=19,INDEX($DI:$DI,$GN640+19),"")</f>
      </c>
      <c r="EE640">
        <f>IF($GO640&gt;=20,INDEX($DI:$DI,$GN640+20),"")</f>
      </c>
      <c r="EF640">
        <f>IF($GO640&gt;=21,INDEX($DI:$DI,$GN640+21),"")</f>
      </c>
      <c r="EG640">
        <f>IF($GO640&gt;=22,INDEX($DI:$DI,$GN640+22),"")</f>
      </c>
      <c r="EH640">
        <f>IF($GO640&gt;=23,INDEX($DI:$DI,$GN640+23),"")</f>
      </c>
      <c r="EI640">
        <f>IF($GO640&gt;=24,INDEX($DI:$DI,$GN640+24),"")</f>
      </c>
      <c r="EJ640">
        <f>IF($GO640&gt;=25,INDEX($DI:$DI,$GN640+25),"")</f>
      </c>
      <c r="EK640">
        <f>IF($GO640&gt;=26,INDEX($DI:$DI,$GN640+26),"")</f>
      </c>
      <c r="EL640">
        <f>IF($GO640&gt;=27,INDEX($DI:$DI,$GN640+27),"")</f>
      </c>
      <c r="EM640">
        <f>IF($GO640&gt;=28,INDEX($DI:$DI,$GN640+28),"")</f>
      </c>
      <c r="EN640">
        <f>IF($GO640&gt;=29,INDEX($DI:$DI,$GN640+29),"")</f>
      </c>
      <c r="EO640">
        <f>IF($GO640&gt;=30,INDEX($DI:$DI,$GN640+30),"")</f>
      </c>
      <c r="EP640">
        <f>IF($GO640&gt;=31,INDEX($DI:$DI,$GN640+31),"")</f>
      </c>
      <c r="EQ640">
        <f>IF($GO640&gt;=32,INDEX($DI:$DI,$GN640+32),"")</f>
      </c>
      <c r="ER640">
        <f>IF($GO640&gt;=33,INDEX($DI:$DI,$GN640+33),"")</f>
      </c>
      <c r="ES640">
        <f>IF($GO640&gt;=34,INDEX($DI:$DI,$GN640+34),"")</f>
      </c>
      <c r="ET640">
        <f>IF($GO640&gt;=35,INDEX($DI:$DI,$GN640+35),"")</f>
      </c>
      <c r="EU640">
        <f>IF($GO640&gt;=36,INDEX($DI:$DI,$GN640+36),"")</f>
      </c>
      <c r="EV640">
        <f>IF($GO640&gt;=37,INDEX($DI:$DI,$GN640+37),"")</f>
      </c>
      <c r="EW640">
        <f>IF($GO640&gt;=38,INDEX($DI:$DI,$GN640+38),"")</f>
      </c>
      <c r="EX640">
        <f>IF($GO640&gt;=39,INDEX($DI:$DI,$GN640+39),"")</f>
      </c>
      <c r="EY640">
        <f>IF($GO640&gt;=40,INDEX($DI:$DI,$GN640+40),"")</f>
      </c>
      <c r="EZ640">
        <f>IF($GO640&gt;=1,INDEX($DJ:$DJ,$GN640+1),"")</f>
      </c>
      <c r="FA640">
        <f>IF($GO640&gt;=2,INDEX($DJ:$DJ,$GN640+2),"")</f>
      </c>
      <c r="FB640">
        <f>IF($GO640&gt;=3,INDEX($DJ:$DJ,$GN640+3),"")</f>
      </c>
      <c r="FC640">
        <f>IF($GO640&gt;=4,INDEX($DJ:$DJ,$GN640+4),"")</f>
      </c>
      <c r="FD640">
        <f>IF($GO640&gt;=5,INDEX($DJ:$DJ,$GN640+5),"")</f>
      </c>
      <c r="FE640">
        <f>IF($GO640&gt;=6,INDEX($DJ:$DJ,$GN640+6),"")</f>
      </c>
      <c r="FF640">
        <f>IF($GO640&gt;=7,INDEX($DJ:$DJ,$GN640+7),"")</f>
      </c>
      <c r="FG640">
        <f>IF($GO640&gt;=8,INDEX($DJ:$DJ,$GN640+8),"")</f>
      </c>
      <c r="FH640">
        <f>IF($GO640&gt;=9,INDEX($DJ:$DJ,$GN640+9),"")</f>
      </c>
      <c r="FI640">
        <f>IF($GO640&gt;=10,INDEX($DJ:$DJ,$GN640+10),"")</f>
      </c>
      <c r="FJ640">
        <f>IF($GO640&gt;=11,INDEX($DJ:$DJ,$GN640+11),"")</f>
      </c>
      <c r="FK640">
        <f>IF($GO640&gt;=12,INDEX($DJ:$DJ,$GN640+12),"")</f>
      </c>
      <c r="FL640">
        <f>IF($GO640&gt;=13,INDEX($DJ:$DJ,$GN640+13),"")</f>
      </c>
      <c r="FM640">
        <f>IF($GO640&gt;=14,INDEX($DJ:$DJ,$GN640+14),"")</f>
      </c>
      <c r="FN640">
        <f>IF($GO640&gt;=15,INDEX($DJ:$DJ,$GN640+15),"")</f>
      </c>
      <c r="FO640">
        <f>IF($GO640&gt;=16,INDEX($DJ:$DJ,$GN640+16),"")</f>
      </c>
      <c r="FP640">
        <f>IF($GO640&gt;=17,INDEX($DJ:$DJ,$GN640+17),"")</f>
      </c>
      <c r="FQ640">
        <f>IF($GO640&gt;=18,INDEX($DJ:$DJ,$GN640+18),"")</f>
      </c>
      <c r="FR640">
        <f>IF($GO640&gt;=19,INDEX($DJ:$DJ,$GN640+19),"")</f>
      </c>
      <c r="FS640">
        <f>IF($GO640&gt;=20,INDEX($DJ:$DJ,$GN640+20),"")</f>
      </c>
      <c r="FT640">
        <f>IF($GO640&gt;=21,INDEX($DJ:$DJ,$GN640+21),"")</f>
      </c>
      <c r="FU640">
        <f>IF($GO640&gt;=22,INDEX($DJ:$DJ,$GN640+22),"")</f>
      </c>
      <c r="FV640">
        <f>IF($GO640&gt;=23,INDEX($DJ:$DJ,$GN640+23),"")</f>
      </c>
      <c r="FW640">
        <f>IF($GO640&gt;=24,INDEX($DJ:$DJ,$GN640+24),"")</f>
      </c>
      <c r="FX640">
        <f>IF($GO640&gt;=25,INDEX($DJ:$DJ,$GN640+25),"")</f>
      </c>
      <c r="FY640">
        <f>IF($GO640&gt;=26,INDEX($DJ:$DJ,$GN640+26),"")</f>
      </c>
      <c r="FZ640">
        <f>IF($GO640&gt;=27,INDEX($DJ:$DJ,$GN640+27),"")</f>
      </c>
      <c r="GA640">
        <f>IF($GO640&gt;=28,INDEX($DJ:$DJ,$GN640+28),"")</f>
      </c>
      <c r="GB640">
        <f>IF($GO640&gt;=29,INDEX($DJ:$DJ,$GN640+29),"")</f>
      </c>
      <c r="GC640">
        <f>IF($GO640&gt;=30,INDEX($DJ:$DJ,$GN640+30),"")</f>
      </c>
      <c r="GD640">
        <f>IF($GO640&gt;=31,INDEX($DJ:$DJ,$GN640+31),"")</f>
      </c>
      <c r="GE640">
        <f>IF($GO640&gt;=32,INDEX($DJ:$DJ,$GN640+32),"")</f>
      </c>
      <c r="GF640">
        <f>IF($GO640&gt;=33,INDEX($DJ:$DJ,$GN640+33),"")</f>
      </c>
      <c r="GG640">
        <f>IF($GO640&gt;=34,INDEX($DJ:$DJ,$GN640+34),"")</f>
      </c>
      <c r="GH640">
        <f>IF($GO640&gt;=35,INDEX($DJ:$DJ,$GN640+35),"")</f>
      </c>
      <c r="GI640">
        <f>IF($GO640&gt;=36,INDEX($DJ:$DJ,$GN640+36),"")</f>
      </c>
      <c r="GJ640">
        <f>IF($GO640&gt;=37,INDEX($DJ:$DJ,$GN640+37),"")</f>
      </c>
      <c r="GK640">
        <f>IF($GO640&gt;=38,INDEX($DJ:$DJ,$GN640+38),"")</f>
      </c>
      <c r="GL640">
        <f>IF($GO640&gt;=39,INDEX($DJ:$DJ,$GN640+39),"")</f>
      </c>
      <c r="GM640">
        <f>IF($GO640&gt;=40,INDEX($DJ:$DJ,$GN640+40),"")</f>
      </c>
      <c r="GN640">
        <f>IFERROR(MATCH($DH640,$DI$2:$DI$148,0)+1,0)</f>
      </c>
      <c r="GO640">
        <f>IFERROR(INDEX($DK$2:$DK$148,MATCH($DH640,$DI$2:$DI$148,0)),0)</f>
      </c>
      <c r="GP640">
        <f>IFERROR(MATCH($Y640,$DL$640:$EY$640,0),0)</f>
      </c>
      <c r="GQ640">
        <f>IF($GP640&gt;0,INDEX($EZ$640:$GM$640,$GP640),"")</f>
      </c>
      <c r="GT640">
        <f>IF($JC640&gt;=1,INDEX($GR:$GR,$JB640+1),"")</f>
      </c>
      <c r="GU640">
        <f>IF($JC640&gt;=2,INDEX($GR:$GR,$JB640+2),"")</f>
      </c>
      <c r="GV640">
        <f>IF($JC640&gt;=3,INDEX($GR:$GR,$JB640+3),"")</f>
      </c>
      <c r="GW640">
        <f>IF($JC640&gt;=4,INDEX($GR:$GR,$JB640+4),"")</f>
      </c>
      <c r="GX640">
        <f>IF($JC640&gt;=5,INDEX($GR:$GR,$JB640+5),"")</f>
      </c>
      <c r="GY640">
        <f>IF($JC640&gt;=6,INDEX($GR:$GR,$JB640+6),"")</f>
      </c>
      <c r="GZ640">
        <f>IF($JC640&gt;=7,INDEX($GR:$GR,$JB640+7),"")</f>
      </c>
      <c r="HA640">
        <f>IF($JC640&gt;=8,INDEX($GR:$GR,$JB640+8),"")</f>
      </c>
      <c r="HB640">
        <f>IF($JC640&gt;=9,INDEX($GR:$GR,$JB640+9),"")</f>
      </c>
      <c r="HC640">
        <f>IF($JC640&gt;=10,INDEX($GR:$GR,$JB640+10),"")</f>
      </c>
      <c r="HD640">
        <f>IF($JC640&gt;=11,INDEX($GR:$GR,$JB640+11),"")</f>
      </c>
      <c r="HE640">
        <f>IF($JC640&gt;=12,INDEX($GR:$GR,$JB640+12),"")</f>
      </c>
      <c r="HF640">
        <f>IF($JC640&gt;=13,INDEX($GR:$GR,$JB640+13),"")</f>
      </c>
      <c r="HG640">
        <f>IF($JC640&gt;=14,INDEX($GR:$GR,$JB640+14),"")</f>
      </c>
      <c r="HH640">
        <f>IF($JC640&gt;=15,INDEX($GR:$GR,$JB640+15),"")</f>
      </c>
      <c r="HI640">
        <f>IF($JC640&gt;=16,INDEX($GR:$GR,$JB640+16),"")</f>
      </c>
      <c r="HJ640">
        <f>IF($JC640&gt;=17,INDEX($GR:$GR,$JB640+17),"")</f>
      </c>
      <c r="HK640">
        <f>IF($JC640&gt;=18,INDEX($GR:$GR,$JB640+18),"")</f>
      </c>
      <c r="HL640">
        <f>IF($JC640&gt;=19,INDEX($GR:$GR,$JB640+19),"")</f>
      </c>
      <c r="HM640">
        <f>IF($JC640&gt;=20,INDEX($GR:$GR,$JB640+20),"")</f>
      </c>
      <c r="HN640">
        <f>IF($JC640&gt;=21,INDEX($GR:$GR,$JB640+21),"")</f>
      </c>
      <c r="HO640">
        <f>IF($JC640&gt;=22,INDEX($GR:$GR,$JB640+22),"")</f>
      </c>
      <c r="HP640">
        <f>IF($JC640&gt;=23,INDEX($GR:$GR,$JB640+23),"")</f>
      </c>
      <c r="HQ640">
        <f>IF($JC640&gt;=24,INDEX($GR:$GR,$JB640+24),"")</f>
      </c>
      <c r="HR640">
        <f>IF($JC640&gt;=25,INDEX($GR:$GR,$JB640+25),"")</f>
      </c>
      <c r="HS640">
        <f>IF($JC640&gt;=26,INDEX($GR:$GR,$JB640+26),"")</f>
      </c>
      <c r="HT640">
        <f>IF($JC640&gt;=27,INDEX($GR:$GR,$JB640+27),"")</f>
      </c>
      <c r="HU640">
        <f>IF($JC640&gt;=28,INDEX($GR:$GR,$JB640+28),"")</f>
      </c>
      <c r="HV640">
        <f>IF($JC640&gt;=29,INDEX($GR:$GR,$JB640+29),"")</f>
      </c>
      <c r="HW640">
        <f>IF($JC640&gt;=30,INDEX($GR:$GR,$JB640+30),"")</f>
      </c>
      <c r="HX640">
        <f>IF($JC640&gt;=31,INDEX($GR:$GR,$JB640+31),"")</f>
      </c>
      <c r="HY640">
        <f>IF($JC640&gt;=32,INDEX($GR:$GR,$JB640+32),"")</f>
      </c>
      <c r="HZ640">
        <f>IF($JC640&gt;=33,INDEX($GR:$GR,$JB640+33),"")</f>
      </c>
      <c r="IA640">
        <f>IF($JC640&gt;=34,INDEX($GR:$GR,$JB640+34),"")</f>
      </c>
      <c r="IB640">
        <f>IF($JC640&gt;=35,INDEX($GR:$GR,$JB640+35),"")</f>
      </c>
      <c r="IC640">
        <f>IF($JC640&gt;=36,INDEX($GR:$GR,$JB640+36),"")</f>
      </c>
      <c r="ID640">
        <f>IF($JC640&gt;=37,INDEX($GR:$GR,$JB640+37),"")</f>
      </c>
      <c r="IE640">
        <f>IF($JC640&gt;=38,INDEX($GR:$GR,$JB640+38),"")</f>
      </c>
      <c r="IF640">
        <f>IF($JC640&gt;=39,INDEX($GR:$GR,$JB640+39),"")</f>
      </c>
      <c r="IG640">
        <f>IF($JC640&gt;=40,INDEX($GR:$GR,$JB640+40),"")</f>
      </c>
      <c r="IH640">
        <f>IF($JC640&gt;=41,INDEX($GR:$GR,$JB640+41),"")</f>
      </c>
      <c r="II640">
        <f>IF($JC640&gt;=42,INDEX($GR:$GR,$JB640+42),"")</f>
      </c>
      <c r="IJ640">
        <f>IF($JC640&gt;=43,INDEX($GR:$GR,$JB640+43),"")</f>
      </c>
      <c r="IK640">
        <f>IF($JC640&gt;=44,INDEX($GR:$GR,$JB640+44),"")</f>
      </c>
      <c r="IL640">
        <f>IF($JC640&gt;=45,INDEX($GR:$GR,$JB640+45),"")</f>
      </c>
      <c r="IM640">
        <f>IF($JC640&gt;=46,INDEX($GR:$GR,$JB640+46),"")</f>
      </c>
      <c r="IN640">
        <f>IF($JC640&gt;=47,INDEX($GR:$GR,$JB640+47),"")</f>
      </c>
      <c r="IO640">
        <f>IF($JC640&gt;=48,INDEX($GR:$GR,$JB640+48),"")</f>
      </c>
      <c r="IP640">
        <f>IF($JC640&gt;=49,INDEX($GR:$GR,$JB640+49),"")</f>
      </c>
      <c r="IQ640">
        <f>IF($JC640&gt;=50,INDEX($GR:$GR,$JB640+50),"")</f>
      </c>
      <c r="IR640">
        <f>IF($JC640&gt;=51,INDEX($GR:$GR,$JB640+51),"")</f>
      </c>
      <c r="IS640">
        <f>IF($JC640&gt;=52,INDEX($GR:$GR,$JB640+52),"")</f>
      </c>
      <c r="IT640">
        <f>IF($JC640&gt;=53,INDEX($GR:$GR,$JB640+53),"")</f>
      </c>
      <c r="IU640">
        <f>IF($JC640&gt;=54,INDEX($GR:$GR,$JB640+54),"")</f>
      </c>
      <c r="IV640">
        <f>IF($JC640&gt;=55,INDEX($GR:$GR,$JB640+55),"")</f>
      </c>
      <c r="IW640">
        <f>IF($JC640&gt;=56,INDEX($GR:$GR,$JB640+56),"")</f>
      </c>
      <c r="IX640">
        <f>IF($JC640&gt;=57,INDEX($GR:$GR,$JB640+57),"")</f>
      </c>
      <c r="IY640">
        <f>IF($JC640&gt;=58,INDEX($GR:$GR,$JB640+58),"")</f>
      </c>
      <c r="IZ640">
        <f>IF($JC640&gt;=59,INDEX($GR:$GR,$JB640+59),"")</f>
      </c>
      <c r="JA640">
        <f>IF($JC640&gt;=60,INDEX($GR:$GR,$JB640+60),"")</f>
      </c>
      <c r="JB640">
        <f>IFERROR(MATCH($GQ640,$GR$2:$GR$324,0)+1,0)</f>
      </c>
      <c r="JC640">
        <f>IFERROR(INDEX($GS$2:$GS$324,MATCH($GQ640,$GR$2:$GR$324,0)),0)</f>
      </c>
      <c r="JD640" t="s">
        <v>40</v>
      </c>
      <c r="JE640" t="s">
        <v>40</v>
      </c>
    </row>
    <row r="641" spans="1:265" x14ac:dyDescent="0.25">
      <c r="Q641">
        <f>IF(OR($T641="",$P641=""),"",IFERROR($T641/$P641,0))</f>
      </c>
      <c r="R641">
        <f>IF($T641="","",
SUM($S641,$U641,$Z641,$V641,$X641)*
(1-IF($AA641="",0,VALUE($AA641)/100)))</f>
      </c>
      <c r="S641">
        <f>IF($T641="","",$T641)</f>
      </c>
      <c r="U641">
        <f>IF($T641="","",
IF($N641="","",
IF(ISNUMBER(SEARCH("exempt",LOWER($N641))),0,
$T641*(VALUE(SUBSTITUTE($N641,"%",""))/100))))</f>
      </c>
      <c r="AB641">
        <f>IFERROR(IF(FIND(" - ",$K641)&gt;0,MID($K641,FIND(" - ",$K641)+3,LEN($K641)),""),"")</f>
      </c>
      <c r="AK641" t="s">
        <v>1228</v>
      </c>
      <c r="AP641">
        <f>IFERROR(LEFT($K641,FIND(" - ",$K641)-1),$K641)</f>
      </c>
      <c r="AS641">
        <f>IF($CH641&gt;=1,INDEX($AQ:$AQ,$CG641+1),"")</f>
      </c>
      <c r="AT641">
        <f>IF($CH641&gt;=2,INDEX($AQ:$AQ,$CG641+2),"")</f>
      </c>
      <c r="AU641">
        <f>IF($CH641&gt;=3,INDEX($AQ:$AQ,$CG641+3),"")</f>
      </c>
      <c r="AV641">
        <f>IF($CH641&gt;=4,INDEX($AQ:$AQ,$CG641+4),"")</f>
      </c>
      <c r="AW641">
        <f>IF($CH641&gt;=5,INDEX($AQ:$AQ,$CG641+5),"")</f>
      </c>
      <c r="AX641">
        <f>IF($CH641&gt;=6,INDEX($AQ:$AQ,$CG641+6),"")</f>
      </c>
      <c r="AY641">
        <f>IF($CH641&gt;=7,INDEX($AQ:$AQ,$CG641+7),"")</f>
      </c>
      <c r="AZ641">
        <f>IF($CH641&gt;=8,INDEX($AQ:$AQ,$CG641+8),"")</f>
      </c>
      <c r="BA641">
        <f>IF($CH641&gt;=9,INDEX($AQ:$AQ,$CG641+9),"")</f>
      </c>
      <c r="BB641">
        <f>IF($CH641&gt;=10,INDEX($AQ:$AQ,$CG641+10),"")</f>
      </c>
      <c r="BC641">
        <f>IF($CH641&gt;=11,INDEX($AQ:$AQ,$CG641+11),"")</f>
      </c>
      <c r="BD641">
        <f>IF($CH641&gt;=12,INDEX($AQ:$AQ,$CG641+12),"")</f>
      </c>
      <c r="BE641">
        <f>IF($CH641&gt;=13,INDEX($AQ:$AQ,$CG641+13),"")</f>
      </c>
      <c r="BF641">
        <f>IF($CH641&gt;=14,INDEX($AQ:$AQ,$CG641+14),"")</f>
      </c>
      <c r="BG641">
        <f>IF($CH641&gt;=15,INDEX($AQ:$AQ,$CG641+15),"")</f>
      </c>
      <c r="BH641">
        <f>IF($CH641&gt;=16,INDEX($AQ:$AQ,$CG641+16),"")</f>
      </c>
      <c r="BI641">
        <f>IF($CH641&gt;=17,INDEX($AQ:$AQ,$CG641+17),"")</f>
      </c>
      <c r="BJ641">
        <f>IF($CH641&gt;=18,INDEX($AQ:$AQ,$CG641+18),"")</f>
      </c>
      <c r="BK641">
        <f>IF($CH641&gt;=19,INDEX($AQ:$AQ,$CG641+19),"")</f>
      </c>
      <c r="BL641">
        <f>IF($CH641&gt;=20,INDEX($AQ:$AQ,$CG641+20),"")</f>
      </c>
      <c r="BM641">
        <f>IF($CH641&gt;=21,INDEX($AQ:$AQ,$CG641+21),"")</f>
      </c>
      <c r="BN641">
        <f>IF($CH641&gt;=22,INDEX($AQ:$AQ,$CG641+22),"")</f>
      </c>
      <c r="BO641">
        <f>IF($CH641&gt;=23,INDEX($AQ:$AQ,$CG641+23),"")</f>
      </c>
      <c r="BP641">
        <f>IF($CH641&gt;=24,INDEX($AQ:$AQ,$CG641+24),"")</f>
      </c>
      <c r="BQ641">
        <f>IF($CH641&gt;=25,INDEX($AQ:$AQ,$CG641+25),"")</f>
      </c>
      <c r="BR641">
        <f>IF($CH641&gt;=26,INDEX($AQ:$AQ,$CG641+26),"")</f>
      </c>
      <c r="BS641">
        <f>IF($CH641&gt;=27,INDEX($AQ:$AQ,$CG641+27),"")</f>
      </c>
      <c r="BT641">
        <f>IF($CH641&gt;=28,INDEX($AQ:$AQ,$CG641+28),"")</f>
      </c>
      <c r="BU641">
        <f>IF($CH641&gt;=29,INDEX($AQ:$AQ,$CG641+29),"")</f>
      </c>
      <c r="BV641">
        <f>IF($CH641&gt;=30,INDEX($AQ:$AQ,$CG641+30),"")</f>
      </c>
      <c r="BW641">
        <f>IF($CH641&gt;=31,INDEX($AQ:$AQ,$CG641+31),"")</f>
      </c>
      <c r="BX641">
        <f>IF($CH641&gt;=32,INDEX($AQ:$AQ,$CG641+32),"")</f>
      </c>
      <c r="BY641">
        <f>IF($CH641&gt;=33,INDEX($AQ:$AQ,$CG641+33),"")</f>
      </c>
      <c r="BZ641">
        <f>IF($CH641&gt;=34,INDEX($AQ:$AQ,$CG641+34),"")</f>
      </c>
      <c r="CA641">
        <f>IF($CH641&gt;=35,INDEX($AQ:$AQ,$CG641+35),"")</f>
      </c>
      <c r="CB641">
        <f>IF($CH641&gt;=36,INDEX($AQ:$AQ,$CG641+36),"")</f>
      </c>
      <c r="CC641">
        <f>IF($CH641&gt;=37,INDEX($AQ:$AQ,$CG641+37),"")</f>
      </c>
      <c r="CD641">
        <f>IF($CH641&gt;=38,INDEX($AQ:$AQ,$CG641+38),"")</f>
      </c>
      <c r="CE641">
        <f>IF($CH641&gt;=39,INDEX($AQ:$AQ,$CG641+39),"")</f>
      </c>
      <c r="CF641">
        <f>IF($CH641&gt;=40,INDEX($AQ:$AQ,$CG641+40),"")</f>
      </c>
      <c r="CG641">
        <f>IFERROR(MATCH($AP641,$AQ$2:$AQ$134,0)+1,0)</f>
      </c>
      <c r="CH641">
        <f>IFERROR(INDEX($AR$2:$AR$134,MATCH($AP641,$AQ$2:$AQ$134,0)),0)</f>
      </c>
      <c r="CI641">
        <f>IFERROR(LEFT($L641,FIND(" - ",$L641)-1),$L641)</f>
      </c>
      <c r="CL641">
        <f>IF($DG641&gt;=1,INDEX($CJ:$CJ,$DF641+1),"")</f>
      </c>
      <c r="CM641">
        <f>IF($DG641&gt;=2,INDEX($CJ:$CJ,$DF641+2),"")</f>
      </c>
      <c r="CN641">
        <f>IF($DG641&gt;=3,INDEX($CJ:$CJ,$DF641+3),"")</f>
      </c>
      <c r="CO641">
        <f>IF($DG641&gt;=4,INDEX($CJ:$CJ,$DF641+4),"")</f>
      </c>
      <c r="CP641">
        <f>IF($DG641&gt;=5,INDEX($CJ:$CJ,$DF641+5),"")</f>
      </c>
      <c r="CQ641">
        <f>IF($DG641&gt;=6,INDEX($CJ:$CJ,$DF641+6),"")</f>
      </c>
      <c r="CR641">
        <f>IF($DG641&gt;=7,INDEX($CJ:$CJ,$DF641+7),"")</f>
      </c>
      <c r="CS641">
        <f>IF($DG641&gt;=8,INDEX($CJ:$CJ,$DF641+8),"")</f>
      </c>
      <c r="CT641">
        <f>IF($DG641&gt;=9,INDEX($CJ:$CJ,$DF641+9),"")</f>
      </c>
      <c r="CU641">
        <f>IF($DG641&gt;=10,INDEX($CJ:$CJ,$DF641+10),"")</f>
      </c>
      <c r="CV641">
        <f>IF($DG641&gt;=11,INDEX($CJ:$CJ,$DF641+11),"")</f>
      </c>
      <c r="CW641">
        <f>IF($DG641&gt;=12,INDEX($CJ:$CJ,$DF641+12),"")</f>
      </c>
      <c r="CX641">
        <f>IF($DG641&gt;=13,INDEX($CJ:$CJ,$DF641+13),"")</f>
      </c>
      <c r="CY641">
        <f>IF($DG641&gt;=14,INDEX($CJ:$CJ,$DF641+14),"")</f>
      </c>
      <c r="CZ641">
        <f>IF($DG641&gt;=15,INDEX($CJ:$CJ,$DF641+15),"")</f>
      </c>
      <c r="DA641">
        <f>IF($DG641&gt;=16,INDEX($CJ:$CJ,$DF641+16),"")</f>
      </c>
      <c r="DB641">
        <f>IF($DG641&gt;=17,INDEX($CJ:$CJ,$DF641+17),"")</f>
      </c>
      <c r="DC641">
        <f>IF($DG641&gt;=18,INDEX($CJ:$CJ,$DF641+18),"")</f>
      </c>
      <c r="DD641">
        <f>IF($DG641&gt;=19,INDEX($CJ:$CJ,$DF641+19),"")</f>
      </c>
      <c r="DE641">
        <f>IF($DG641&gt;=20,INDEX($CJ:$CJ,$DF641+20),"")</f>
      </c>
      <c r="DF641">
        <f>IFERROR(MATCH($CI641,$CJ$2:$CJ$263,0)+1,0)</f>
      </c>
      <c r="DG641">
        <f>IFERROR(INDEX($CK$2:$CK$263,MATCH($CI641,$CJ$2:$CJ$263,0)),0)</f>
      </c>
      <c r="DH641">
        <f>IFERROR(INDEX($AO:$AO,MATCH($N641,$AN:$AN,0))&amp;"","")</f>
      </c>
      <c r="DL641">
        <f>IF($GO641&gt;=1,INDEX($DI:$DI,$GN641+1),"")</f>
      </c>
      <c r="DM641">
        <f>IF($GO641&gt;=2,INDEX($DI:$DI,$GN641+2),"")</f>
      </c>
      <c r="DN641">
        <f>IF($GO641&gt;=3,INDEX($DI:$DI,$GN641+3),"")</f>
      </c>
      <c r="DO641">
        <f>IF($GO641&gt;=4,INDEX($DI:$DI,$GN641+4),"")</f>
      </c>
      <c r="DP641">
        <f>IF($GO641&gt;=5,INDEX($DI:$DI,$GN641+5),"")</f>
      </c>
      <c r="DQ641">
        <f>IF($GO641&gt;=6,INDEX($DI:$DI,$GN641+6),"")</f>
      </c>
      <c r="DR641">
        <f>IF($GO641&gt;=7,INDEX($DI:$DI,$GN641+7),"")</f>
      </c>
      <c r="DS641">
        <f>IF($GO641&gt;=8,INDEX($DI:$DI,$GN641+8),"")</f>
      </c>
      <c r="DT641">
        <f>IF($GO641&gt;=9,INDEX($DI:$DI,$GN641+9),"")</f>
      </c>
      <c r="DU641">
        <f>IF($GO641&gt;=10,INDEX($DI:$DI,$GN641+10),"")</f>
      </c>
      <c r="DV641">
        <f>IF($GO641&gt;=11,INDEX($DI:$DI,$GN641+11),"")</f>
      </c>
      <c r="DW641">
        <f>IF($GO641&gt;=12,INDEX($DI:$DI,$GN641+12),"")</f>
      </c>
      <c r="DX641">
        <f>IF($GO641&gt;=13,INDEX($DI:$DI,$GN641+13),"")</f>
      </c>
      <c r="DY641">
        <f>IF($GO641&gt;=14,INDEX($DI:$DI,$GN641+14),"")</f>
      </c>
      <c r="DZ641">
        <f>IF($GO641&gt;=15,INDEX($DI:$DI,$GN641+15),"")</f>
      </c>
      <c r="EA641">
        <f>IF($GO641&gt;=16,INDEX($DI:$DI,$GN641+16),"")</f>
      </c>
      <c r="EB641">
        <f>IF($GO641&gt;=17,INDEX($DI:$DI,$GN641+17),"")</f>
      </c>
      <c r="EC641">
        <f>IF($GO641&gt;=18,INDEX($DI:$DI,$GN641+18),"")</f>
      </c>
      <c r="ED641">
        <f>IF($GO641&gt;=19,INDEX($DI:$DI,$GN641+19),"")</f>
      </c>
      <c r="EE641">
        <f>IF($GO641&gt;=20,INDEX($DI:$DI,$GN641+20),"")</f>
      </c>
      <c r="EF641">
        <f>IF($GO641&gt;=21,INDEX($DI:$DI,$GN641+21),"")</f>
      </c>
      <c r="EG641">
        <f>IF($GO641&gt;=22,INDEX($DI:$DI,$GN641+22),"")</f>
      </c>
      <c r="EH641">
        <f>IF($GO641&gt;=23,INDEX($DI:$DI,$GN641+23),"")</f>
      </c>
      <c r="EI641">
        <f>IF($GO641&gt;=24,INDEX($DI:$DI,$GN641+24),"")</f>
      </c>
      <c r="EJ641">
        <f>IF($GO641&gt;=25,INDEX($DI:$DI,$GN641+25),"")</f>
      </c>
      <c r="EK641">
        <f>IF($GO641&gt;=26,INDEX($DI:$DI,$GN641+26),"")</f>
      </c>
      <c r="EL641">
        <f>IF($GO641&gt;=27,INDEX($DI:$DI,$GN641+27),"")</f>
      </c>
      <c r="EM641">
        <f>IF($GO641&gt;=28,INDEX($DI:$DI,$GN641+28),"")</f>
      </c>
      <c r="EN641">
        <f>IF($GO641&gt;=29,INDEX($DI:$DI,$GN641+29),"")</f>
      </c>
      <c r="EO641">
        <f>IF($GO641&gt;=30,INDEX($DI:$DI,$GN641+30),"")</f>
      </c>
      <c r="EP641">
        <f>IF($GO641&gt;=31,INDEX($DI:$DI,$GN641+31),"")</f>
      </c>
      <c r="EQ641">
        <f>IF($GO641&gt;=32,INDEX($DI:$DI,$GN641+32),"")</f>
      </c>
      <c r="ER641">
        <f>IF($GO641&gt;=33,INDEX($DI:$DI,$GN641+33),"")</f>
      </c>
      <c r="ES641">
        <f>IF($GO641&gt;=34,INDEX($DI:$DI,$GN641+34),"")</f>
      </c>
      <c r="ET641">
        <f>IF($GO641&gt;=35,INDEX($DI:$DI,$GN641+35),"")</f>
      </c>
      <c r="EU641">
        <f>IF($GO641&gt;=36,INDEX($DI:$DI,$GN641+36),"")</f>
      </c>
      <c r="EV641">
        <f>IF($GO641&gt;=37,INDEX($DI:$DI,$GN641+37),"")</f>
      </c>
      <c r="EW641">
        <f>IF($GO641&gt;=38,INDEX($DI:$DI,$GN641+38),"")</f>
      </c>
      <c r="EX641">
        <f>IF($GO641&gt;=39,INDEX($DI:$DI,$GN641+39),"")</f>
      </c>
      <c r="EY641">
        <f>IF($GO641&gt;=40,INDEX($DI:$DI,$GN641+40),"")</f>
      </c>
      <c r="EZ641">
        <f>IF($GO641&gt;=1,INDEX($DJ:$DJ,$GN641+1),"")</f>
      </c>
      <c r="FA641">
        <f>IF($GO641&gt;=2,INDEX($DJ:$DJ,$GN641+2),"")</f>
      </c>
      <c r="FB641">
        <f>IF($GO641&gt;=3,INDEX($DJ:$DJ,$GN641+3),"")</f>
      </c>
      <c r="FC641">
        <f>IF($GO641&gt;=4,INDEX($DJ:$DJ,$GN641+4),"")</f>
      </c>
      <c r="FD641">
        <f>IF($GO641&gt;=5,INDEX($DJ:$DJ,$GN641+5),"")</f>
      </c>
      <c r="FE641">
        <f>IF($GO641&gt;=6,INDEX($DJ:$DJ,$GN641+6),"")</f>
      </c>
      <c r="FF641">
        <f>IF($GO641&gt;=7,INDEX($DJ:$DJ,$GN641+7),"")</f>
      </c>
      <c r="FG641">
        <f>IF($GO641&gt;=8,INDEX($DJ:$DJ,$GN641+8),"")</f>
      </c>
      <c r="FH641">
        <f>IF($GO641&gt;=9,INDEX($DJ:$DJ,$GN641+9),"")</f>
      </c>
      <c r="FI641">
        <f>IF($GO641&gt;=10,INDEX($DJ:$DJ,$GN641+10),"")</f>
      </c>
      <c r="FJ641">
        <f>IF($GO641&gt;=11,INDEX($DJ:$DJ,$GN641+11),"")</f>
      </c>
      <c r="FK641">
        <f>IF($GO641&gt;=12,INDEX($DJ:$DJ,$GN641+12),"")</f>
      </c>
      <c r="FL641">
        <f>IF($GO641&gt;=13,INDEX($DJ:$DJ,$GN641+13),"")</f>
      </c>
      <c r="FM641">
        <f>IF($GO641&gt;=14,INDEX($DJ:$DJ,$GN641+14),"")</f>
      </c>
      <c r="FN641">
        <f>IF($GO641&gt;=15,INDEX($DJ:$DJ,$GN641+15),"")</f>
      </c>
      <c r="FO641">
        <f>IF($GO641&gt;=16,INDEX($DJ:$DJ,$GN641+16),"")</f>
      </c>
      <c r="FP641">
        <f>IF($GO641&gt;=17,INDEX($DJ:$DJ,$GN641+17),"")</f>
      </c>
      <c r="FQ641">
        <f>IF($GO641&gt;=18,INDEX($DJ:$DJ,$GN641+18),"")</f>
      </c>
      <c r="FR641">
        <f>IF($GO641&gt;=19,INDEX($DJ:$DJ,$GN641+19),"")</f>
      </c>
      <c r="FS641">
        <f>IF($GO641&gt;=20,INDEX($DJ:$DJ,$GN641+20),"")</f>
      </c>
      <c r="FT641">
        <f>IF($GO641&gt;=21,INDEX($DJ:$DJ,$GN641+21),"")</f>
      </c>
      <c r="FU641">
        <f>IF($GO641&gt;=22,INDEX($DJ:$DJ,$GN641+22),"")</f>
      </c>
      <c r="FV641">
        <f>IF($GO641&gt;=23,INDEX($DJ:$DJ,$GN641+23),"")</f>
      </c>
      <c r="FW641">
        <f>IF($GO641&gt;=24,INDEX($DJ:$DJ,$GN641+24),"")</f>
      </c>
      <c r="FX641">
        <f>IF($GO641&gt;=25,INDEX($DJ:$DJ,$GN641+25),"")</f>
      </c>
      <c r="FY641">
        <f>IF($GO641&gt;=26,INDEX($DJ:$DJ,$GN641+26),"")</f>
      </c>
      <c r="FZ641">
        <f>IF($GO641&gt;=27,INDEX($DJ:$DJ,$GN641+27),"")</f>
      </c>
      <c r="GA641">
        <f>IF($GO641&gt;=28,INDEX($DJ:$DJ,$GN641+28),"")</f>
      </c>
      <c r="GB641">
        <f>IF($GO641&gt;=29,INDEX($DJ:$DJ,$GN641+29),"")</f>
      </c>
      <c r="GC641">
        <f>IF($GO641&gt;=30,INDEX($DJ:$DJ,$GN641+30),"")</f>
      </c>
      <c r="GD641">
        <f>IF($GO641&gt;=31,INDEX($DJ:$DJ,$GN641+31),"")</f>
      </c>
      <c r="GE641">
        <f>IF($GO641&gt;=32,INDEX($DJ:$DJ,$GN641+32),"")</f>
      </c>
      <c r="GF641">
        <f>IF($GO641&gt;=33,INDEX($DJ:$DJ,$GN641+33),"")</f>
      </c>
      <c r="GG641">
        <f>IF($GO641&gt;=34,INDEX($DJ:$DJ,$GN641+34),"")</f>
      </c>
      <c r="GH641">
        <f>IF($GO641&gt;=35,INDEX($DJ:$DJ,$GN641+35),"")</f>
      </c>
      <c r="GI641">
        <f>IF($GO641&gt;=36,INDEX($DJ:$DJ,$GN641+36),"")</f>
      </c>
      <c r="GJ641">
        <f>IF($GO641&gt;=37,INDEX($DJ:$DJ,$GN641+37),"")</f>
      </c>
      <c r="GK641">
        <f>IF($GO641&gt;=38,INDEX($DJ:$DJ,$GN641+38),"")</f>
      </c>
      <c r="GL641">
        <f>IF($GO641&gt;=39,INDEX($DJ:$DJ,$GN641+39),"")</f>
      </c>
      <c r="GM641">
        <f>IF($GO641&gt;=40,INDEX($DJ:$DJ,$GN641+40),"")</f>
      </c>
      <c r="GN641">
        <f>IFERROR(MATCH($DH641,$DI$2:$DI$148,0)+1,0)</f>
      </c>
      <c r="GO641">
        <f>IFERROR(INDEX($DK$2:$DK$148,MATCH($DH641,$DI$2:$DI$148,0)),0)</f>
      </c>
      <c r="GP641">
        <f>IFERROR(MATCH($Y641,$DL$641:$EY$641,0),0)</f>
      </c>
      <c r="GQ641">
        <f>IF($GP641&gt;0,INDEX($EZ$641:$GM$641,$GP641),"")</f>
      </c>
      <c r="GT641">
        <f>IF($JC641&gt;=1,INDEX($GR:$GR,$JB641+1),"")</f>
      </c>
      <c r="GU641">
        <f>IF($JC641&gt;=2,INDEX($GR:$GR,$JB641+2),"")</f>
      </c>
      <c r="GV641">
        <f>IF($JC641&gt;=3,INDEX($GR:$GR,$JB641+3),"")</f>
      </c>
      <c r="GW641">
        <f>IF($JC641&gt;=4,INDEX($GR:$GR,$JB641+4),"")</f>
      </c>
      <c r="GX641">
        <f>IF($JC641&gt;=5,INDEX($GR:$GR,$JB641+5),"")</f>
      </c>
      <c r="GY641">
        <f>IF($JC641&gt;=6,INDEX($GR:$GR,$JB641+6),"")</f>
      </c>
      <c r="GZ641">
        <f>IF($JC641&gt;=7,INDEX($GR:$GR,$JB641+7),"")</f>
      </c>
      <c r="HA641">
        <f>IF($JC641&gt;=8,INDEX($GR:$GR,$JB641+8),"")</f>
      </c>
      <c r="HB641">
        <f>IF($JC641&gt;=9,INDEX($GR:$GR,$JB641+9),"")</f>
      </c>
      <c r="HC641">
        <f>IF($JC641&gt;=10,INDEX($GR:$GR,$JB641+10),"")</f>
      </c>
      <c r="HD641">
        <f>IF($JC641&gt;=11,INDEX($GR:$GR,$JB641+11),"")</f>
      </c>
      <c r="HE641">
        <f>IF($JC641&gt;=12,INDEX($GR:$GR,$JB641+12),"")</f>
      </c>
      <c r="HF641">
        <f>IF($JC641&gt;=13,INDEX($GR:$GR,$JB641+13),"")</f>
      </c>
      <c r="HG641">
        <f>IF($JC641&gt;=14,INDEX($GR:$GR,$JB641+14),"")</f>
      </c>
      <c r="HH641">
        <f>IF($JC641&gt;=15,INDEX($GR:$GR,$JB641+15),"")</f>
      </c>
      <c r="HI641">
        <f>IF($JC641&gt;=16,INDEX($GR:$GR,$JB641+16),"")</f>
      </c>
      <c r="HJ641">
        <f>IF($JC641&gt;=17,INDEX($GR:$GR,$JB641+17),"")</f>
      </c>
      <c r="HK641">
        <f>IF($JC641&gt;=18,INDEX($GR:$GR,$JB641+18),"")</f>
      </c>
      <c r="HL641">
        <f>IF($JC641&gt;=19,INDEX($GR:$GR,$JB641+19),"")</f>
      </c>
      <c r="HM641">
        <f>IF($JC641&gt;=20,INDEX($GR:$GR,$JB641+20),"")</f>
      </c>
      <c r="HN641">
        <f>IF($JC641&gt;=21,INDEX($GR:$GR,$JB641+21),"")</f>
      </c>
      <c r="HO641">
        <f>IF($JC641&gt;=22,INDEX($GR:$GR,$JB641+22),"")</f>
      </c>
      <c r="HP641">
        <f>IF($JC641&gt;=23,INDEX($GR:$GR,$JB641+23),"")</f>
      </c>
      <c r="HQ641">
        <f>IF($JC641&gt;=24,INDEX($GR:$GR,$JB641+24),"")</f>
      </c>
      <c r="HR641">
        <f>IF($JC641&gt;=25,INDEX($GR:$GR,$JB641+25),"")</f>
      </c>
      <c r="HS641">
        <f>IF($JC641&gt;=26,INDEX($GR:$GR,$JB641+26),"")</f>
      </c>
      <c r="HT641">
        <f>IF($JC641&gt;=27,INDEX($GR:$GR,$JB641+27),"")</f>
      </c>
      <c r="HU641">
        <f>IF($JC641&gt;=28,INDEX($GR:$GR,$JB641+28),"")</f>
      </c>
      <c r="HV641">
        <f>IF($JC641&gt;=29,INDEX($GR:$GR,$JB641+29),"")</f>
      </c>
      <c r="HW641">
        <f>IF($JC641&gt;=30,INDEX($GR:$GR,$JB641+30),"")</f>
      </c>
      <c r="HX641">
        <f>IF($JC641&gt;=31,INDEX($GR:$GR,$JB641+31),"")</f>
      </c>
      <c r="HY641">
        <f>IF($JC641&gt;=32,INDEX($GR:$GR,$JB641+32),"")</f>
      </c>
      <c r="HZ641">
        <f>IF($JC641&gt;=33,INDEX($GR:$GR,$JB641+33),"")</f>
      </c>
      <c r="IA641">
        <f>IF($JC641&gt;=34,INDEX($GR:$GR,$JB641+34),"")</f>
      </c>
      <c r="IB641">
        <f>IF($JC641&gt;=35,INDEX($GR:$GR,$JB641+35),"")</f>
      </c>
      <c r="IC641">
        <f>IF($JC641&gt;=36,INDEX($GR:$GR,$JB641+36),"")</f>
      </c>
      <c r="ID641">
        <f>IF($JC641&gt;=37,INDEX($GR:$GR,$JB641+37),"")</f>
      </c>
      <c r="IE641">
        <f>IF($JC641&gt;=38,INDEX($GR:$GR,$JB641+38),"")</f>
      </c>
      <c r="IF641">
        <f>IF($JC641&gt;=39,INDEX($GR:$GR,$JB641+39),"")</f>
      </c>
      <c r="IG641">
        <f>IF($JC641&gt;=40,INDEX($GR:$GR,$JB641+40),"")</f>
      </c>
      <c r="IH641">
        <f>IF($JC641&gt;=41,INDEX($GR:$GR,$JB641+41),"")</f>
      </c>
      <c r="II641">
        <f>IF($JC641&gt;=42,INDEX($GR:$GR,$JB641+42),"")</f>
      </c>
      <c r="IJ641">
        <f>IF($JC641&gt;=43,INDEX($GR:$GR,$JB641+43),"")</f>
      </c>
      <c r="IK641">
        <f>IF($JC641&gt;=44,INDEX($GR:$GR,$JB641+44),"")</f>
      </c>
      <c r="IL641">
        <f>IF($JC641&gt;=45,INDEX($GR:$GR,$JB641+45),"")</f>
      </c>
      <c r="IM641">
        <f>IF($JC641&gt;=46,INDEX($GR:$GR,$JB641+46),"")</f>
      </c>
      <c r="IN641">
        <f>IF($JC641&gt;=47,INDEX($GR:$GR,$JB641+47),"")</f>
      </c>
      <c r="IO641">
        <f>IF($JC641&gt;=48,INDEX($GR:$GR,$JB641+48),"")</f>
      </c>
      <c r="IP641">
        <f>IF($JC641&gt;=49,INDEX($GR:$GR,$JB641+49),"")</f>
      </c>
      <c r="IQ641">
        <f>IF($JC641&gt;=50,INDEX($GR:$GR,$JB641+50),"")</f>
      </c>
      <c r="IR641">
        <f>IF($JC641&gt;=51,INDEX($GR:$GR,$JB641+51),"")</f>
      </c>
      <c r="IS641">
        <f>IF($JC641&gt;=52,INDEX($GR:$GR,$JB641+52),"")</f>
      </c>
      <c r="IT641">
        <f>IF($JC641&gt;=53,INDEX($GR:$GR,$JB641+53),"")</f>
      </c>
      <c r="IU641">
        <f>IF($JC641&gt;=54,INDEX($GR:$GR,$JB641+54),"")</f>
      </c>
      <c r="IV641">
        <f>IF($JC641&gt;=55,INDEX($GR:$GR,$JB641+55),"")</f>
      </c>
      <c r="IW641">
        <f>IF($JC641&gt;=56,INDEX($GR:$GR,$JB641+56),"")</f>
      </c>
      <c r="IX641">
        <f>IF($JC641&gt;=57,INDEX($GR:$GR,$JB641+57),"")</f>
      </c>
      <c r="IY641">
        <f>IF($JC641&gt;=58,INDEX($GR:$GR,$JB641+58),"")</f>
      </c>
      <c r="IZ641">
        <f>IF($JC641&gt;=59,INDEX($GR:$GR,$JB641+59),"")</f>
      </c>
      <c r="JA641">
        <f>IF($JC641&gt;=60,INDEX($GR:$GR,$JB641+60),"")</f>
      </c>
      <c r="JB641">
        <f>IFERROR(MATCH($GQ641,$GR$2:$GR$324,0)+1,0)</f>
      </c>
      <c r="JC641">
        <f>IFERROR(INDEX($GS$2:$GS$324,MATCH($GQ641,$GR$2:$GR$324,0)),0)</f>
      </c>
      <c r="JD641" t="s">
        <v>40</v>
      </c>
      <c r="JE641" t="s">
        <v>40</v>
      </c>
    </row>
    <row r="642" spans="1:265" x14ac:dyDescent="0.25">
      <c r="Q642">
        <f>IF(OR($T642="",$P642=""),"",IFERROR($T642/$P642,0))</f>
      </c>
      <c r="R642">
        <f>IF($T642="","",
SUM($S642,$U642,$Z642,$V642,$X642)*
(1-IF($AA642="",0,VALUE($AA642)/100)))</f>
      </c>
      <c r="S642">
        <f>IF($T642="","",$T642)</f>
      </c>
      <c r="U642">
        <f>IF($T642="","",
IF($N642="","",
IF(ISNUMBER(SEARCH("exempt",LOWER($N642))),0,
$T642*(VALUE(SUBSTITUTE($N642,"%",""))/100))))</f>
      </c>
      <c r="AB642">
        <f>IFERROR(IF(FIND(" - ",$K642)&gt;0,MID($K642,FIND(" - ",$K642)+3,LEN($K642)),""),"")</f>
      </c>
      <c r="AK642" t="s">
        <v>1229</v>
      </c>
      <c r="AP642">
        <f>IFERROR(LEFT($K642,FIND(" - ",$K642)-1),$K642)</f>
      </c>
      <c r="AS642">
        <f>IF($CH642&gt;=1,INDEX($AQ:$AQ,$CG642+1),"")</f>
      </c>
      <c r="AT642">
        <f>IF($CH642&gt;=2,INDEX($AQ:$AQ,$CG642+2),"")</f>
      </c>
      <c r="AU642">
        <f>IF($CH642&gt;=3,INDEX($AQ:$AQ,$CG642+3),"")</f>
      </c>
      <c r="AV642">
        <f>IF($CH642&gt;=4,INDEX($AQ:$AQ,$CG642+4),"")</f>
      </c>
      <c r="AW642">
        <f>IF($CH642&gt;=5,INDEX($AQ:$AQ,$CG642+5),"")</f>
      </c>
      <c r="AX642">
        <f>IF($CH642&gt;=6,INDEX($AQ:$AQ,$CG642+6),"")</f>
      </c>
      <c r="AY642">
        <f>IF($CH642&gt;=7,INDEX($AQ:$AQ,$CG642+7),"")</f>
      </c>
      <c r="AZ642">
        <f>IF($CH642&gt;=8,INDEX($AQ:$AQ,$CG642+8),"")</f>
      </c>
      <c r="BA642">
        <f>IF($CH642&gt;=9,INDEX($AQ:$AQ,$CG642+9),"")</f>
      </c>
      <c r="BB642">
        <f>IF($CH642&gt;=10,INDEX($AQ:$AQ,$CG642+10),"")</f>
      </c>
      <c r="BC642">
        <f>IF($CH642&gt;=11,INDEX($AQ:$AQ,$CG642+11),"")</f>
      </c>
      <c r="BD642">
        <f>IF($CH642&gt;=12,INDEX($AQ:$AQ,$CG642+12),"")</f>
      </c>
      <c r="BE642">
        <f>IF($CH642&gt;=13,INDEX($AQ:$AQ,$CG642+13),"")</f>
      </c>
      <c r="BF642">
        <f>IF($CH642&gt;=14,INDEX($AQ:$AQ,$CG642+14),"")</f>
      </c>
      <c r="BG642">
        <f>IF($CH642&gt;=15,INDEX($AQ:$AQ,$CG642+15),"")</f>
      </c>
      <c r="BH642">
        <f>IF($CH642&gt;=16,INDEX($AQ:$AQ,$CG642+16),"")</f>
      </c>
      <c r="BI642">
        <f>IF($CH642&gt;=17,INDEX($AQ:$AQ,$CG642+17),"")</f>
      </c>
      <c r="BJ642">
        <f>IF($CH642&gt;=18,INDEX($AQ:$AQ,$CG642+18),"")</f>
      </c>
      <c r="BK642">
        <f>IF($CH642&gt;=19,INDEX($AQ:$AQ,$CG642+19),"")</f>
      </c>
      <c r="BL642">
        <f>IF($CH642&gt;=20,INDEX($AQ:$AQ,$CG642+20),"")</f>
      </c>
      <c r="BM642">
        <f>IF($CH642&gt;=21,INDEX($AQ:$AQ,$CG642+21),"")</f>
      </c>
      <c r="BN642">
        <f>IF($CH642&gt;=22,INDEX($AQ:$AQ,$CG642+22),"")</f>
      </c>
      <c r="BO642">
        <f>IF($CH642&gt;=23,INDEX($AQ:$AQ,$CG642+23),"")</f>
      </c>
      <c r="BP642">
        <f>IF($CH642&gt;=24,INDEX($AQ:$AQ,$CG642+24),"")</f>
      </c>
      <c r="BQ642">
        <f>IF($CH642&gt;=25,INDEX($AQ:$AQ,$CG642+25),"")</f>
      </c>
      <c r="BR642">
        <f>IF($CH642&gt;=26,INDEX($AQ:$AQ,$CG642+26),"")</f>
      </c>
      <c r="BS642">
        <f>IF($CH642&gt;=27,INDEX($AQ:$AQ,$CG642+27),"")</f>
      </c>
      <c r="BT642">
        <f>IF($CH642&gt;=28,INDEX($AQ:$AQ,$CG642+28),"")</f>
      </c>
      <c r="BU642">
        <f>IF($CH642&gt;=29,INDEX($AQ:$AQ,$CG642+29),"")</f>
      </c>
      <c r="BV642">
        <f>IF($CH642&gt;=30,INDEX($AQ:$AQ,$CG642+30),"")</f>
      </c>
      <c r="BW642">
        <f>IF($CH642&gt;=31,INDEX($AQ:$AQ,$CG642+31),"")</f>
      </c>
      <c r="BX642">
        <f>IF($CH642&gt;=32,INDEX($AQ:$AQ,$CG642+32),"")</f>
      </c>
      <c r="BY642">
        <f>IF($CH642&gt;=33,INDEX($AQ:$AQ,$CG642+33),"")</f>
      </c>
      <c r="BZ642">
        <f>IF($CH642&gt;=34,INDEX($AQ:$AQ,$CG642+34),"")</f>
      </c>
      <c r="CA642">
        <f>IF($CH642&gt;=35,INDEX($AQ:$AQ,$CG642+35),"")</f>
      </c>
      <c r="CB642">
        <f>IF($CH642&gt;=36,INDEX($AQ:$AQ,$CG642+36),"")</f>
      </c>
      <c r="CC642">
        <f>IF($CH642&gt;=37,INDEX($AQ:$AQ,$CG642+37),"")</f>
      </c>
      <c r="CD642">
        <f>IF($CH642&gt;=38,INDEX($AQ:$AQ,$CG642+38),"")</f>
      </c>
      <c r="CE642">
        <f>IF($CH642&gt;=39,INDEX($AQ:$AQ,$CG642+39),"")</f>
      </c>
      <c r="CF642">
        <f>IF($CH642&gt;=40,INDEX($AQ:$AQ,$CG642+40),"")</f>
      </c>
      <c r="CG642">
        <f>IFERROR(MATCH($AP642,$AQ$2:$AQ$134,0)+1,0)</f>
      </c>
      <c r="CH642">
        <f>IFERROR(INDEX($AR$2:$AR$134,MATCH($AP642,$AQ$2:$AQ$134,0)),0)</f>
      </c>
      <c r="CI642">
        <f>IFERROR(LEFT($L642,FIND(" - ",$L642)-1),$L642)</f>
      </c>
      <c r="CL642">
        <f>IF($DG642&gt;=1,INDEX($CJ:$CJ,$DF642+1),"")</f>
      </c>
      <c r="CM642">
        <f>IF($DG642&gt;=2,INDEX($CJ:$CJ,$DF642+2),"")</f>
      </c>
      <c r="CN642">
        <f>IF($DG642&gt;=3,INDEX($CJ:$CJ,$DF642+3),"")</f>
      </c>
      <c r="CO642">
        <f>IF($DG642&gt;=4,INDEX($CJ:$CJ,$DF642+4),"")</f>
      </c>
      <c r="CP642">
        <f>IF($DG642&gt;=5,INDEX($CJ:$CJ,$DF642+5),"")</f>
      </c>
      <c r="CQ642">
        <f>IF($DG642&gt;=6,INDEX($CJ:$CJ,$DF642+6),"")</f>
      </c>
      <c r="CR642">
        <f>IF($DG642&gt;=7,INDEX($CJ:$CJ,$DF642+7),"")</f>
      </c>
      <c r="CS642">
        <f>IF($DG642&gt;=8,INDEX($CJ:$CJ,$DF642+8),"")</f>
      </c>
      <c r="CT642">
        <f>IF($DG642&gt;=9,INDEX($CJ:$CJ,$DF642+9),"")</f>
      </c>
      <c r="CU642">
        <f>IF($DG642&gt;=10,INDEX($CJ:$CJ,$DF642+10),"")</f>
      </c>
      <c r="CV642">
        <f>IF($DG642&gt;=11,INDEX($CJ:$CJ,$DF642+11),"")</f>
      </c>
      <c r="CW642">
        <f>IF($DG642&gt;=12,INDEX($CJ:$CJ,$DF642+12),"")</f>
      </c>
      <c r="CX642">
        <f>IF($DG642&gt;=13,INDEX($CJ:$CJ,$DF642+13),"")</f>
      </c>
      <c r="CY642">
        <f>IF($DG642&gt;=14,INDEX($CJ:$CJ,$DF642+14),"")</f>
      </c>
      <c r="CZ642">
        <f>IF($DG642&gt;=15,INDEX($CJ:$CJ,$DF642+15),"")</f>
      </c>
      <c r="DA642">
        <f>IF($DG642&gt;=16,INDEX($CJ:$CJ,$DF642+16),"")</f>
      </c>
      <c r="DB642">
        <f>IF($DG642&gt;=17,INDEX($CJ:$CJ,$DF642+17),"")</f>
      </c>
      <c r="DC642">
        <f>IF($DG642&gt;=18,INDEX($CJ:$CJ,$DF642+18),"")</f>
      </c>
      <c r="DD642">
        <f>IF($DG642&gt;=19,INDEX($CJ:$CJ,$DF642+19),"")</f>
      </c>
      <c r="DE642">
        <f>IF($DG642&gt;=20,INDEX($CJ:$CJ,$DF642+20),"")</f>
      </c>
      <c r="DF642">
        <f>IFERROR(MATCH($CI642,$CJ$2:$CJ$263,0)+1,0)</f>
      </c>
      <c r="DG642">
        <f>IFERROR(INDEX($CK$2:$CK$263,MATCH($CI642,$CJ$2:$CJ$263,0)),0)</f>
      </c>
      <c r="DH642">
        <f>IFERROR(INDEX($AO:$AO,MATCH($N642,$AN:$AN,0))&amp;"","")</f>
      </c>
      <c r="DL642">
        <f>IF($GO642&gt;=1,INDEX($DI:$DI,$GN642+1),"")</f>
      </c>
      <c r="DM642">
        <f>IF($GO642&gt;=2,INDEX($DI:$DI,$GN642+2),"")</f>
      </c>
      <c r="DN642">
        <f>IF($GO642&gt;=3,INDEX($DI:$DI,$GN642+3),"")</f>
      </c>
      <c r="DO642">
        <f>IF($GO642&gt;=4,INDEX($DI:$DI,$GN642+4),"")</f>
      </c>
      <c r="DP642">
        <f>IF($GO642&gt;=5,INDEX($DI:$DI,$GN642+5),"")</f>
      </c>
      <c r="DQ642">
        <f>IF($GO642&gt;=6,INDEX($DI:$DI,$GN642+6),"")</f>
      </c>
      <c r="DR642">
        <f>IF($GO642&gt;=7,INDEX($DI:$DI,$GN642+7),"")</f>
      </c>
      <c r="DS642">
        <f>IF($GO642&gt;=8,INDEX($DI:$DI,$GN642+8),"")</f>
      </c>
      <c r="DT642">
        <f>IF($GO642&gt;=9,INDEX($DI:$DI,$GN642+9),"")</f>
      </c>
      <c r="DU642">
        <f>IF($GO642&gt;=10,INDEX($DI:$DI,$GN642+10),"")</f>
      </c>
      <c r="DV642">
        <f>IF($GO642&gt;=11,INDEX($DI:$DI,$GN642+11),"")</f>
      </c>
      <c r="DW642">
        <f>IF($GO642&gt;=12,INDEX($DI:$DI,$GN642+12),"")</f>
      </c>
      <c r="DX642">
        <f>IF($GO642&gt;=13,INDEX($DI:$DI,$GN642+13),"")</f>
      </c>
      <c r="DY642">
        <f>IF($GO642&gt;=14,INDEX($DI:$DI,$GN642+14),"")</f>
      </c>
      <c r="DZ642">
        <f>IF($GO642&gt;=15,INDEX($DI:$DI,$GN642+15),"")</f>
      </c>
      <c r="EA642">
        <f>IF($GO642&gt;=16,INDEX($DI:$DI,$GN642+16),"")</f>
      </c>
      <c r="EB642">
        <f>IF($GO642&gt;=17,INDEX($DI:$DI,$GN642+17),"")</f>
      </c>
      <c r="EC642">
        <f>IF($GO642&gt;=18,INDEX($DI:$DI,$GN642+18),"")</f>
      </c>
      <c r="ED642">
        <f>IF($GO642&gt;=19,INDEX($DI:$DI,$GN642+19),"")</f>
      </c>
      <c r="EE642">
        <f>IF($GO642&gt;=20,INDEX($DI:$DI,$GN642+20),"")</f>
      </c>
      <c r="EF642">
        <f>IF($GO642&gt;=21,INDEX($DI:$DI,$GN642+21),"")</f>
      </c>
      <c r="EG642">
        <f>IF($GO642&gt;=22,INDEX($DI:$DI,$GN642+22),"")</f>
      </c>
      <c r="EH642">
        <f>IF($GO642&gt;=23,INDEX($DI:$DI,$GN642+23),"")</f>
      </c>
      <c r="EI642">
        <f>IF($GO642&gt;=24,INDEX($DI:$DI,$GN642+24),"")</f>
      </c>
      <c r="EJ642">
        <f>IF($GO642&gt;=25,INDEX($DI:$DI,$GN642+25),"")</f>
      </c>
      <c r="EK642">
        <f>IF($GO642&gt;=26,INDEX($DI:$DI,$GN642+26),"")</f>
      </c>
      <c r="EL642">
        <f>IF($GO642&gt;=27,INDEX($DI:$DI,$GN642+27),"")</f>
      </c>
      <c r="EM642">
        <f>IF($GO642&gt;=28,INDEX($DI:$DI,$GN642+28),"")</f>
      </c>
      <c r="EN642">
        <f>IF($GO642&gt;=29,INDEX($DI:$DI,$GN642+29),"")</f>
      </c>
      <c r="EO642">
        <f>IF($GO642&gt;=30,INDEX($DI:$DI,$GN642+30),"")</f>
      </c>
      <c r="EP642">
        <f>IF($GO642&gt;=31,INDEX($DI:$DI,$GN642+31),"")</f>
      </c>
      <c r="EQ642">
        <f>IF($GO642&gt;=32,INDEX($DI:$DI,$GN642+32),"")</f>
      </c>
      <c r="ER642">
        <f>IF($GO642&gt;=33,INDEX($DI:$DI,$GN642+33),"")</f>
      </c>
      <c r="ES642">
        <f>IF($GO642&gt;=34,INDEX($DI:$DI,$GN642+34),"")</f>
      </c>
      <c r="ET642">
        <f>IF($GO642&gt;=35,INDEX($DI:$DI,$GN642+35),"")</f>
      </c>
      <c r="EU642">
        <f>IF($GO642&gt;=36,INDEX($DI:$DI,$GN642+36),"")</f>
      </c>
      <c r="EV642">
        <f>IF($GO642&gt;=37,INDEX($DI:$DI,$GN642+37),"")</f>
      </c>
      <c r="EW642">
        <f>IF($GO642&gt;=38,INDEX($DI:$DI,$GN642+38),"")</f>
      </c>
      <c r="EX642">
        <f>IF($GO642&gt;=39,INDEX($DI:$DI,$GN642+39),"")</f>
      </c>
      <c r="EY642">
        <f>IF($GO642&gt;=40,INDEX($DI:$DI,$GN642+40),"")</f>
      </c>
      <c r="EZ642">
        <f>IF($GO642&gt;=1,INDEX($DJ:$DJ,$GN642+1),"")</f>
      </c>
      <c r="FA642">
        <f>IF($GO642&gt;=2,INDEX($DJ:$DJ,$GN642+2),"")</f>
      </c>
      <c r="FB642">
        <f>IF($GO642&gt;=3,INDEX($DJ:$DJ,$GN642+3),"")</f>
      </c>
      <c r="FC642">
        <f>IF($GO642&gt;=4,INDEX($DJ:$DJ,$GN642+4),"")</f>
      </c>
      <c r="FD642">
        <f>IF($GO642&gt;=5,INDEX($DJ:$DJ,$GN642+5),"")</f>
      </c>
      <c r="FE642">
        <f>IF($GO642&gt;=6,INDEX($DJ:$DJ,$GN642+6),"")</f>
      </c>
      <c r="FF642">
        <f>IF($GO642&gt;=7,INDEX($DJ:$DJ,$GN642+7),"")</f>
      </c>
      <c r="FG642">
        <f>IF($GO642&gt;=8,INDEX($DJ:$DJ,$GN642+8),"")</f>
      </c>
      <c r="FH642">
        <f>IF($GO642&gt;=9,INDEX($DJ:$DJ,$GN642+9),"")</f>
      </c>
      <c r="FI642">
        <f>IF($GO642&gt;=10,INDEX($DJ:$DJ,$GN642+10),"")</f>
      </c>
      <c r="FJ642">
        <f>IF($GO642&gt;=11,INDEX($DJ:$DJ,$GN642+11),"")</f>
      </c>
      <c r="FK642">
        <f>IF($GO642&gt;=12,INDEX($DJ:$DJ,$GN642+12),"")</f>
      </c>
      <c r="FL642">
        <f>IF($GO642&gt;=13,INDEX($DJ:$DJ,$GN642+13),"")</f>
      </c>
      <c r="FM642">
        <f>IF($GO642&gt;=14,INDEX($DJ:$DJ,$GN642+14),"")</f>
      </c>
      <c r="FN642">
        <f>IF($GO642&gt;=15,INDEX($DJ:$DJ,$GN642+15),"")</f>
      </c>
      <c r="FO642">
        <f>IF($GO642&gt;=16,INDEX($DJ:$DJ,$GN642+16),"")</f>
      </c>
      <c r="FP642">
        <f>IF($GO642&gt;=17,INDEX($DJ:$DJ,$GN642+17),"")</f>
      </c>
      <c r="FQ642">
        <f>IF($GO642&gt;=18,INDEX($DJ:$DJ,$GN642+18),"")</f>
      </c>
      <c r="FR642">
        <f>IF($GO642&gt;=19,INDEX($DJ:$DJ,$GN642+19),"")</f>
      </c>
      <c r="FS642">
        <f>IF($GO642&gt;=20,INDEX($DJ:$DJ,$GN642+20),"")</f>
      </c>
      <c r="FT642">
        <f>IF($GO642&gt;=21,INDEX($DJ:$DJ,$GN642+21),"")</f>
      </c>
      <c r="FU642">
        <f>IF($GO642&gt;=22,INDEX($DJ:$DJ,$GN642+22),"")</f>
      </c>
      <c r="FV642">
        <f>IF($GO642&gt;=23,INDEX($DJ:$DJ,$GN642+23),"")</f>
      </c>
      <c r="FW642">
        <f>IF($GO642&gt;=24,INDEX($DJ:$DJ,$GN642+24),"")</f>
      </c>
      <c r="FX642">
        <f>IF($GO642&gt;=25,INDEX($DJ:$DJ,$GN642+25),"")</f>
      </c>
      <c r="FY642">
        <f>IF($GO642&gt;=26,INDEX($DJ:$DJ,$GN642+26),"")</f>
      </c>
      <c r="FZ642">
        <f>IF($GO642&gt;=27,INDEX($DJ:$DJ,$GN642+27),"")</f>
      </c>
      <c r="GA642">
        <f>IF($GO642&gt;=28,INDEX($DJ:$DJ,$GN642+28),"")</f>
      </c>
      <c r="GB642">
        <f>IF($GO642&gt;=29,INDEX($DJ:$DJ,$GN642+29),"")</f>
      </c>
      <c r="GC642">
        <f>IF($GO642&gt;=30,INDEX($DJ:$DJ,$GN642+30),"")</f>
      </c>
      <c r="GD642">
        <f>IF($GO642&gt;=31,INDEX($DJ:$DJ,$GN642+31),"")</f>
      </c>
      <c r="GE642">
        <f>IF($GO642&gt;=32,INDEX($DJ:$DJ,$GN642+32),"")</f>
      </c>
      <c r="GF642">
        <f>IF($GO642&gt;=33,INDEX($DJ:$DJ,$GN642+33),"")</f>
      </c>
      <c r="GG642">
        <f>IF($GO642&gt;=34,INDEX($DJ:$DJ,$GN642+34),"")</f>
      </c>
      <c r="GH642">
        <f>IF($GO642&gt;=35,INDEX($DJ:$DJ,$GN642+35),"")</f>
      </c>
      <c r="GI642">
        <f>IF($GO642&gt;=36,INDEX($DJ:$DJ,$GN642+36),"")</f>
      </c>
      <c r="GJ642">
        <f>IF($GO642&gt;=37,INDEX($DJ:$DJ,$GN642+37),"")</f>
      </c>
      <c r="GK642">
        <f>IF($GO642&gt;=38,INDEX($DJ:$DJ,$GN642+38),"")</f>
      </c>
      <c r="GL642">
        <f>IF($GO642&gt;=39,INDEX($DJ:$DJ,$GN642+39),"")</f>
      </c>
      <c r="GM642">
        <f>IF($GO642&gt;=40,INDEX($DJ:$DJ,$GN642+40),"")</f>
      </c>
      <c r="GN642">
        <f>IFERROR(MATCH($DH642,$DI$2:$DI$148,0)+1,0)</f>
      </c>
      <c r="GO642">
        <f>IFERROR(INDEX($DK$2:$DK$148,MATCH($DH642,$DI$2:$DI$148,0)),0)</f>
      </c>
      <c r="GP642">
        <f>IFERROR(MATCH($Y642,$DL$642:$EY$642,0),0)</f>
      </c>
      <c r="GQ642">
        <f>IF($GP642&gt;0,INDEX($EZ$642:$GM$642,$GP642),"")</f>
      </c>
      <c r="GT642">
        <f>IF($JC642&gt;=1,INDEX($GR:$GR,$JB642+1),"")</f>
      </c>
      <c r="GU642">
        <f>IF($JC642&gt;=2,INDEX($GR:$GR,$JB642+2),"")</f>
      </c>
      <c r="GV642">
        <f>IF($JC642&gt;=3,INDEX($GR:$GR,$JB642+3),"")</f>
      </c>
      <c r="GW642">
        <f>IF($JC642&gt;=4,INDEX($GR:$GR,$JB642+4),"")</f>
      </c>
      <c r="GX642">
        <f>IF($JC642&gt;=5,INDEX($GR:$GR,$JB642+5),"")</f>
      </c>
      <c r="GY642">
        <f>IF($JC642&gt;=6,INDEX($GR:$GR,$JB642+6),"")</f>
      </c>
      <c r="GZ642">
        <f>IF($JC642&gt;=7,INDEX($GR:$GR,$JB642+7),"")</f>
      </c>
      <c r="HA642">
        <f>IF($JC642&gt;=8,INDEX($GR:$GR,$JB642+8),"")</f>
      </c>
      <c r="HB642">
        <f>IF($JC642&gt;=9,INDEX($GR:$GR,$JB642+9),"")</f>
      </c>
      <c r="HC642">
        <f>IF($JC642&gt;=10,INDEX($GR:$GR,$JB642+10),"")</f>
      </c>
      <c r="HD642">
        <f>IF($JC642&gt;=11,INDEX($GR:$GR,$JB642+11),"")</f>
      </c>
      <c r="HE642">
        <f>IF($JC642&gt;=12,INDEX($GR:$GR,$JB642+12),"")</f>
      </c>
      <c r="HF642">
        <f>IF($JC642&gt;=13,INDEX($GR:$GR,$JB642+13),"")</f>
      </c>
      <c r="HG642">
        <f>IF($JC642&gt;=14,INDEX($GR:$GR,$JB642+14),"")</f>
      </c>
      <c r="HH642">
        <f>IF($JC642&gt;=15,INDEX($GR:$GR,$JB642+15),"")</f>
      </c>
      <c r="HI642">
        <f>IF($JC642&gt;=16,INDEX($GR:$GR,$JB642+16),"")</f>
      </c>
      <c r="HJ642">
        <f>IF($JC642&gt;=17,INDEX($GR:$GR,$JB642+17),"")</f>
      </c>
      <c r="HK642">
        <f>IF($JC642&gt;=18,INDEX($GR:$GR,$JB642+18),"")</f>
      </c>
      <c r="HL642">
        <f>IF($JC642&gt;=19,INDEX($GR:$GR,$JB642+19),"")</f>
      </c>
      <c r="HM642">
        <f>IF($JC642&gt;=20,INDEX($GR:$GR,$JB642+20),"")</f>
      </c>
      <c r="HN642">
        <f>IF($JC642&gt;=21,INDEX($GR:$GR,$JB642+21),"")</f>
      </c>
      <c r="HO642">
        <f>IF($JC642&gt;=22,INDEX($GR:$GR,$JB642+22),"")</f>
      </c>
      <c r="HP642">
        <f>IF($JC642&gt;=23,INDEX($GR:$GR,$JB642+23),"")</f>
      </c>
      <c r="HQ642">
        <f>IF($JC642&gt;=24,INDEX($GR:$GR,$JB642+24),"")</f>
      </c>
      <c r="HR642">
        <f>IF($JC642&gt;=25,INDEX($GR:$GR,$JB642+25),"")</f>
      </c>
      <c r="HS642">
        <f>IF($JC642&gt;=26,INDEX($GR:$GR,$JB642+26),"")</f>
      </c>
      <c r="HT642">
        <f>IF($JC642&gt;=27,INDEX($GR:$GR,$JB642+27),"")</f>
      </c>
      <c r="HU642">
        <f>IF($JC642&gt;=28,INDEX($GR:$GR,$JB642+28),"")</f>
      </c>
      <c r="HV642">
        <f>IF($JC642&gt;=29,INDEX($GR:$GR,$JB642+29),"")</f>
      </c>
      <c r="HW642">
        <f>IF($JC642&gt;=30,INDEX($GR:$GR,$JB642+30),"")</f>
      </c>
      <c r="HX642">
        <f>IF($JC642&gt;=31,INDEX($GR:$GR,$JB642+31),"")</f>
      </c>
      <c r="HY642">
        <f>IF($JC642&gt;=32,INDEX($GR:$GR,$JB642+32),"")</f>
      </c>
      <c r="HZ642">
        <f>IF($JC642&gt;=33,INDEX($GR:$GR,$JB642+33),"")</f>
      </c>
      <c r="IA642">
        <f>IF($JC642&gt;=34,INDEX($GR:$GR,$JB642+34),"")</f>
      </c>
      <c r="IB642">
        <f>IF($JC642&gt;=35,INDEX($GR:$GR,$JB642+35),"")</f>
      </c>
      <c r="IC642">
        <f>IF($JC642&gt;=36,INDEX($GR:$GR,$JB642+36),"")</f>
      </c>
      <c r="ID642">
        <f>IF($JC642&gt;=37,INDEX($GR:$GR,$JB642+37),"")</f>
      </c>
      <c r="IE642">
        <f>IF($JC642&gt;=38,INDEX($GR:$GR,$JB642+38),"")</f>
      </c>
      <c r="IF642">
        <f>IF($JC642&gt;=39,INDEX($GR:$GR,$JB642+39),"")</f>
      </c>
      <c r="IG642">
        <f>IF($JC642&gt;=40,INDEX($GR:$GR,$JB642+40),"")</f>
      </c>
      <c r="IH642">
        <f>IF($JC642&gt;=41,INDEX($GR:$GR,$JB642+41),"")</f>
      </c>
      <c r="II642">
        <f>IF($JC642&gt;=42,INDEX($GR:$GR,$JB642+42),"")</f>
      </c>
      <c r="IJ642">
        <f>IF($JC642&gt;=43,INDEX($GR:$GR,$JB642+43),"")</f>
      </c>
      <c r="IK642">
        <f>IF($JC642&gt;=44,INDEX($GR:$GR,$JB642+44),"")</f>
      </c>
      <c r="IL642">
        <f>IF($JC642&gt;=45,INDEX($GR:$GR,$JB642+45),"")</f>
      </c>
      <c r="IM642">
        <f>IF($JC642&gt;=46,INDEX($GR:$GR,$JB642+46),"")</f>
      </c>
      <c r="IN642">
        <f>IF($JC642&gt;=47,INDEX($GR:$GR,$JB642+47),"")</f>
      </c>
      <c r="IO642">
        <f>IF($JC642&gt;=48,INDEX($GR:$GR,$JB642+48),"")</f>
      </c>
      <c r="IP642">
        <f>IF($JC642&gt;=49,INDEX($GR:$GR,$JB642+49),"")</f>
      </c>
      <c r="IQ642">
        <f>IF($JC642&gt;=50,INDEX($GR:$GR,$JB642+50),"")</f>
      </c>
      <c r="IR642">
        <f>IF($JC642&gt;=51,INDEX($GR:$GR,$JB642+51),"")</f>
      </c>
      <c r="IS642">
        <f>IF($JC642&gt;=52,INDEX($GR:$GR,$JB642+52),"")</f>
      </c>
      <c r="IT642">
        <f>IF($JC642&gt;=53,INDEX($GR:$GR,$JB642+53),"")</f>
      </c>
      <c r="IU642">
        <f>IF($JC642&gt;=54,INDEX($GR:$GR,$JB642+54),"")</f>
      </c>
      <c r="IV642">
        <f>IF($JC642&gt;=55,INDEX($GR:$GR,$JB642+55),"")</f>
      </c>
      <c r="IW642">
        <f>IF($JC642&gt;=56,INDEX($GR:$GR,$JB642+56),"")</f>
      </c>
      <c r="IX642">
        <f>IF($JC642&gt;=57,INDEX($GR:$GR,$JB642+57),"")</f>
      </c>
      <c r="IY642">
        <f>IF($JC642&gt;=58,INDEX($GR:$GR,$JB642+58),"")</f>
      </c>
      <c r="IZ642">
        <f>IF($JC642&gt;=59,INDEX($GR:$GR,$JB642+59),"")</f>
      </c>
      <c r="JA642">
        <f>IF($JC642&gt;=60,INDEX($GR:$GR,$JB642+60),"")</f>
      </c>
      <c r="JB642">
        <f>IFERROR(MATCH($GQ642,$GR$2:$GR$324,0)+1,0)</f>
      </c>
      <c r="JC642">
        <f>IFERROR(INDEX($GS$2:$GS$324,MATCH($GQ642,$GR$2:$GR$324,0)),0)</f>
      </c>
      <c r="JD642" t="s">
        <v>40</v>
      </c>
      <c r="JE642" t="s">
        <v>40</v>
      </c>
    </row>
    <row r="643" spans="1:265" x14ac:dyDescent="0.25">
      <c r="Q643">
        <f>IF(OR($T643="",$P643=""),"",IFERROR($T643/$P643,0))</f>
      </c>
      <c r="R643">
        <f>IF($T643="","",
SUM($S643,$U643,$Z643,$V643,$X643)*
(1-IF($AA643="",0,VALUE($AA643)/100)))</f>
      </c>
      <c r="S643">
        <f>IF($T643="","",$T643)</f>
      </c>
      <c r="U643">
        <f>IF($T643="","",
IF($N643="","",
IF(ISNUMBER(SEARCH("exempt",LOWER($N643))),0,
$T643*(VALUE(SUBSTITUTE($N643,"%",""))/100))))</f>
      </c>
      <c r="AB643">
        <f>IFERROR(IF(FIND(" - ",$K643)&gt;0,MID($K643,FIND(" - ",$K643)+3,LEN($K643)),""),"")</f>
      </c>
      <c r="AK643" t="s">
        <v>1230</v>
      </c>
      <c r="AP643">
        <f>IFERROR(LEFT($K643,FIND(" - ",$K643)-1),$K643)</f>
      </c>
      <c r="AS643">
        <f>IF($CH643&gt;=1,INDEX($AQ:$AQ,$CG643+1),"")</f>
      </c>
      <c r="AT643">
        <f>IF($CH643&gt;=2,INDEX($AQ:$AQ,$CG643+2),"")</f>
      </c>
      <c r="AU643">
        <f>IF($CH643&gt;=3,INDEX($AQ:$AQ,$CG643+3),"")</f>
      </c>
      <c r="AV643">
        <f>IF($CH643&gt;=4,INDEX($AQ:$AQ,$CG643+4),"")</f>
      </c>
      <c r="AW643">
        <f>IF($CH643&gt;=5,INDEX($AQ:$AQ,$CG643+5),"")</f>
      </c>
      <c r="AX643">
        <f>IF($CH643&gt;=6,INDEX($AQ:$AQ,$CG643+6),"")</f>
      </c>
      <c r="AY643">
        <f>IF($CH643&gt;=7,INDEX($AQ:$AQ,$CG643+7),"")</f>
      </c>
      <c r="AZ643">
        <f>IF($CH643&gt;=8,INDEX($AQ:$AQ,$CG643+8),"")</f>
      </c>
      <c r="BA643">
        <f>IF($CH643&gt;=9,INDEX($AQ:$AQ,$CG643+9),"")</f>
      </c>
      <c r="BB643">
        <f>IF($CH643&gt;=10,INDEX($AQ:$AQ,$CG643+10),"")</f>
      </c>
      <c r="BC643">
        <f>IF($CH643&gt;=11,INDEX($AQ:$AQ,$CG643+11),"")</f>
      </c>
      <c r="BD643">
        <f>IF($CH643&gt;=12,INDEX($AQ:$AQ,$CG643+12),"")</f>
      </c>
      <c r="BE643">
        <f>IF($CH643&gt;=13,INDEX($AQ:$AQ,$CG643+13),"")</f>
      </c>
      <c r="BF643">
        <f>IF($CH643&gt;=14,INDEX($AQ:$AQ,$CG643+14),"")</f>
      </c>
      <c r="BG643">
        <f>IF($CH643&gt;=15,INDEX($AQ:$AQ,$CG643+15),"")</f>
      </c>
      <c r="BH643">
        <f>IF($CH643&gt;=16,INDEX($AQ:$AQ,$CG643+16),"")</f>
      </c>
      <c r="BI643">
        <f>IF($CH643&gt;=17,INDEX($AQ:$AQ,$CG643+17),"")</f>
      </c>
      <c r="BJ643">
        <f>IF($CH643&gt;=18,INDEX($AQ:$AQ,$CG643+18),"")</f>
      </c>
      <c r="BK643">
        <f>IF($CH643&gt;=19,INDEX($AQ:$AQ,$CG643+19),"")</f>
      </c>
      <c r="BL643">
        <f>IF($CH643&gt;=20,INDEX($AQ:$AQ,$CG643+20),"")</f>
      </c>
      <c r="BM643">
        <f>IF($CH643&gt;=21,INDEX($AQ:$AQ,$CG643+21),"")</f>
      </c>
      <c r="BN643">
        <f>IF($CH643&gt;=22,INDEX($AQ:$AQ,$CG643+22),"")</f>
      </c>
      <c r="BO643">
        <f>IF($CH643&gt;=23,INDEX($AQ:$AQ,$CG643+23),"")</f>
      </c>
      <c r="BP643">
        <f>IF($CH643&gt;=24,INDEX($AQ:$AQ,$CG643+24),"")</f>
      </c>
      <c r="BQ643">
        <f>IF($CH643&gt;=25,INDEX($AQ:$AQ,$CG643+25),"")</f>
      </c>
      <c r="BR643">
        <f>IF($CH643&gt;=26,INDEX($AQ:$AQ,$CG643+26),"")</f>
      </c>
      <c r="BS643">
        <f>IF($CH643&gt;=27,INDEX($AQ:$AQ,$CG643+27),"")</f>
      </c>
      <c r="BT643">
        <f>IF($CH643&gt;=28,INDEX($AQ:$AQ,$CG643+28),"")</f>
      </c>
      <c r="BU643">
        <f>IF($CH643&gt;=29,INDEX($AQ:$AQ,$CG643+29),"")</f>
      </c>
      <c r="BV643">
        <f>IF($CH643&gt;=30,INDEX($AQ:$AQ,$CG643+30),"")</f>
      </c>
      <c r="BW643">
        <f>IF($CH643&gt;=31,INDEX($AQ:$AQ,$CG643+31),"")</f>
      </c>
      <c r="BX643">
        <f>IF($CH643&gt;=32,INDEX($AQ:$AQ,$CG643+32),"")</f>
      </c>
      <c r="BY643">
        <f>IF($CH643&gt;=33,INDEX($AQ:$AQ,$CG643+33),"")</f>
      </c>
      <c r="BZ643">
        <f>IF($CH643&gt;=34,INDEX($AQ:$AQ,$CG643+34),"")</f>
      </c>
      <c r="CA643">
        <f>IF($CH643&gt;=35,INDEX($AQ:$AQ,$CG643+35),"")</f>
      </c>
      <c r="CB643">
        <f>IF($CH643&gt;=36,INDEX($AQ:$AQ,$CG643+36),"")</f>
      </c>
      <c r="CC643">
        <f>IF($CH643&gt;=37,INDEX($AQ:$AQ,$CG643+37),"")</f>
      </c>
      <c r="CD643">
        <f>IF($CH643&gt;=38,INDEX($AQ:$AQ,$CG643+38),"")</f>
      </c>
      <c r="CE643">
        <f>IF($CH643&gt;=39,INDEX($AQ:$AQ,$CG643+39),"")</f>
      </c>
      <c r="CF643">
        <f>IF($CH643&gt;=40,INDEX($AQ:$AQ,$CG643+40),"")</f>
      </c>
      <c r="CG643">
        <f>IFERROR(MATCH($AP643,$AQ$2:$AQ$134,0)+1,0)</f>
      </c>
      <c r="CH643">
        <f>IFERROR(INDEX($AR$2:$AR$134,MATCH($AP643,$AQ$2:$AQ$134,0)),0)</f>
      </c>
      <c r="CI643">
        <f>IFERROR(LEFT($L643,FIND(" - ",$L643)-1),$L643)</f>
      </c>
      <c r="CL643">
        <f>IF($DG643&gt;=1,INDEX($CJ:$CJ,$DF643+1),"")</f>
      </c>
      <c r="CM643">
        <f>IF($DG643&gt;=2,INDEX($CJ:$CJ,$DF643+2),"")</f>
      </c>
      <c r="CN643">
        <f>IF($DG643&gt;=3,INDEX($CJ:$CJ,$DF643+3),"")</f>
      </c>
      <c r="CO643">
        <f>IF($DG643&gt;=4,INDEX($CJ:$CJ,$DF643+4),"")</f>
      </c>
      <c r="CP643">
        <f>IF($DG643&gt;=5,INDEX($CJ:$CJ,$DF643+5),"")</f>
      </c>
      <c r="CQ643">
        <f>IF($DG643&gt;=6,INDEX($CJ:$CJ,$DF643+6),"")</f>
      </c>
      <c r="CR643">
        <f>IF($DG643&gt;=7,INDEX($CJ:$CJ,$DF643+7),"")</f>
      </c>
      <c r="CS643">
        <f>IF($DG643&gt;=8,INDEX($CJ:$CJ,$DF643+8),"")</f>
      </c>
      <c r="CT643">
        <f>IF($DG643&gt;=9,INDEX($CJ:$CJ,$DF643+9),"")</f>
      </c>
      <c r="CU643">
        <f>IF($DG643&gt;=10,INDEX($CJ:$CJ,$DF643+10),"")</f>
      </c>
      <c r="CV643">
        <f>IF($DG643&gt;=11,INDEX($CJ:$CJ,$DF643+11),"")</f>
      </c>
      <c r="CW643">
        <f>IF($DG643&gt;=12,INDEX($CJ:$CJ,$DF643+12),"")</f>
      </c>
      <c r="CX643">
        <f>IF($DG643&gt;=13,INDEX($CJ:$CJ,$DF643+13),"")</f>
      </c>
      <c r="CY643">
        <f>IF($DG643&gt;=14,INDEX($CJ:$CJ,$DF643+14),"")</f>
      </c>
      <c r="CZ643">
        <f>IF($DG643&gt;=15,INDEX($CJ:$CJ,$DF643+15),"")</f>
      </c>
      <c r="DA643">
        <f>IF($DG643&gt;=16,INDEX($CJ:$CJ,$DF643+16),"")</f>
      </c>
      <c r="DB643">
        <f>IF($DG643&gt;=17,INDEX($CJ:$CJ,$DF643+17),"")</f>
      </c>
      <c r="DC643">
        <f>IF($DG643&gt;=18,INDEX($CJ:$CJ,$DF643+18),"")</f>
      </c>
      <c r="DD643">
        <f>IF($DG643&gt;=19,INDEX($CJ:$CJ,$DF643+19),"")</f>
      </c>
      <c r="DE643">
        <f>IF($DG643&gt;=20,INDEX($CJ:$CJ,$DF643+20),"")</f>
      </c>
      <c r="DF643">
        <f>IFERROR(MATCH($CI643,$CJ$2:$CJ$263,0)+1,0)</f>
      </c>
      <c r="DG643">
        <f>IFERROR(INDEX($CK$2:$CK$263,MATCH($CI643,$CJ$2:$CJ$263,0)),0)</f>
      </c>
      <c r="DH643">
        <f>IFERROR(INDEX($AO:$AO,MATCH($N643,$AN:$AN,0))&amp;"","")</f>
      </c>
      <c r="DL643">
        <f>IF($GO643&gt;=1,INDEX($DI:$DI,$GN643+1),"")</f>
      </c>
      <c r="DM643">
        <f>IF($GO643&gt;=2,INDEX($DI:$DI,$GN643+2),"")</f>
      </c>
      <c r="DN643">
        <f>IF($GO643&gt;=3,INDEX($DI:$DI,$GN643+3),"")</f>
      </c>
      <c r="DO643">
        <f>IF($GO643&gt;=4,INDEX($DI:$DI,$GN643+4),"")</f>
      </c>
      <c r="DP643">
        <f>IF($GO643&gt;=5,INDEX($DI:$DI,$GN643+5),"")</f>
      </c>
      <c r="DQ643">
        <f>IF($GO643&gt;=6,INDEX($DI:$DI,$GN643+6),"")</f>
      </c>
      <c r="DR643">
        <f>IF($GO643&gt;=7,INDEX($DI:$DI,$GN643+7),"")</f>
      </c>
      <c r="DS643">
        <f>IF($GO643&gt;=8,INDEX($DI:$DI,$GN643+8),"")</f>
      </c>
      <c r="DT643">
        <f>IF($GO643&gt;=9,INDEX($DI:$DI,$GN643+9),"")</f>
      </c>
      <c r="DU643">
        <f>IF($GO643&gt;=10,INDEX($DI:$DI,$GN643+10),"")</f>
      </c>
      <c r="DV643">
        <f>IF($GO643&gt;=11,INDEX($DI:$DI,$GN643+11),"")</f>
      </c>
      <c r="DW643">
        <f>IF($GO643&gt;=12,INDEX($DI:$DI,$GN643+12),"")</f>
      </c>
      <c r="DX643">
        <f>IF($GO643&gt;=13,INDEX($DI:$DI,$GN643+13),"")</f>
      </c>
      <c r="DY643">
        <f>IF($GO643&gt;=14,INDEX($DI:$DI,$GN643+14),"")</f>
      </c>
      <c r="DZ643">
        <f>IF($GO643&gt;=15,INDEX($DI:$DI,$GN643+15),"")</f>
      </c>
      <c r="EA643">
        <f>IF($GO643&gt;=16,INDEX($DI:$DI,$GN643+16),"")</f>
      </c>
      <c r="EB643">
        <f>IF($GO643&gt;=17,INDEX($DI:$DI,$GN643+17),"")</f>
      </c>
      <c r="EC643">
        <f>IF($GO643&gt;=18,INDEX($DI:$DI,$GN643+18),"")</f>
      </c>
      <c r="ED643">
        <f>IF($GO643&gt;=19,INDEX($DI:$DI,$GN643+19),"")</f>
      </c>
      <c r="EE643">
        <f>IF($GO643&gt;=20,INDEX($DI:$DI,$GN643+20),"")</f>
      </c>
      <c r="EF643">
        <f>IF($GO643&gt;=21,INDEX($DI:$DI,$GN643+21),"")</f>
      </c>
      <c r="EG643">
        <f>IF($GO643&gt;=22,INDEX($DI:$DI,$GN643+22),"")</f>
      </c>
      <c r="EH643">
        <f>IF($GO643&gt;=23,INDEX($DI:$DI,$GN643+23),"")</f>
      </c>
      <c r="EI643">
        <f>IF($GO643&gt;=24,INDEX($DI:$DI,$GN643+24),"")</f>
      </c>
      <c r="EJ643">
        <f>IF($GO643&gt;=25,INDEX($DI:$DI,$GN643+25),"")</f>
      </c>
      <c r="EK643">
        <f>IF($GO643&gt;=26,INDEX($DI:$DI,$GN643+26),"")</f>
      </c>
      <c r="EL643">
        <f>IF($GO643&gt;=27,INDEX($DI:$DI,$GN643+27),"")</f>
      </c>
      <c r="EM643">
        <f>IF($GO643&gt;=28,INDEX($DI:$DI,$GN643+28),"")</f>
      </c>
      <c r="EN643">
        <f>IF($GO643&gt;=29,INDEX($DI:$DI,$GN643+29),"")</f>
      </c>
      <c r="EO643">
        <f>IF($GO643&gt;=30,INDEX($DI:$DI,$GN643+30),"")</f>
      </c>
      <c r="EP643">
        <f>IF($GO643&gt;=31,INDEX($DI:$DI,$GN643+31),"")</f>
      </c>
      <c r="EQ643">
        <f>IF($GO643&gt;=32,INDEX($DI:$DI,$GN643+32),"")</f>
      </c>
      <c r="ER643">
        <f>IF($GO643&gt;=33,INDEX($DI:$DI,$GN643+33),"")</f>
      </c>
      <c r="ES643">
        <f>IF($GO643&gt;=34,INDEX($DI:$DI,$GN643+34),"")</f>
      </c>
      <c r="ET643">
        <f>IF($GO643&gt;=35,INDEX($DI:$DI,$GN643+35),"")</f>
      </c>
      <c r="EU643">
        <f>IF($GO643&gt;=36,INDEX($DI:$DI,$GN643+36),"")</f>
      </c>
      <c r="EV643">
        <f>IF($GO643&gt;=37,INDEX($DI:$DI,$GN643+37),"")</f>
      </c>
      <c r="EW643">
        <f>IF($GO643&gt;=38,INDEX($DI:$DI,$GN643+38),"")</f>
      </c>
      <c r="EX643">
        <f>IF($GO643&gt;=39,INDEX($DI:$DI,$GN643+39),"")</f>
      </c>
      <c r="EY643">
        <f>IF($GO643&gt;=40,INDEX($DI:$DI,$GN643+40),"")</f>
      </c>
      <c r="EZ643">
        <f>IF($GO643&gt;=1,INDEX($DJ:$DJ,$GN643+1),"")</f>
      </c>
      <c r="FA643">
        <f>IF($GO643&gt;=2,INDEX($DJ:$DJ,$GN643+2),"")</f>
      </c>
      <c r="FB643">
        <f>IF($GO643&gt;=3,INDEX($DJ:$DJ,$GN643+3),"")</f>
      </c>
      <c r="FC643">
        <f>IF($GO643&gt;=4,INDEX($DJ:$DJ,$GN643+4),"")</f>
      </c>
      <c r="FD643">
        <f>IF($GO643&gt;=5,INDEX($DJ:$DJ,$GN643+5),"")</f>
      </c>
      <c r="FE643">
        <f>IF($GO643&gt;=6,INDEX($DJ:$DJ,$GN643+6),"")</f>
      </c>
      <c r="FF643">
        <f>IF($GO643&gt;=7,INDEX($DJ:$DJ,$GN643+7),"")</f>
      </c>
      <c r="FG643">
        <f>IF($GO643&gt;=8,INDEX($DJ:$DJ,$GN643+8),"")</f>
      </c>
      <c r="FH643">
        <f>IF($GO643&gt;=9,INDEX($DJ:$DJ,$GN643+9),"")</f>
      </c>
      <c r="FI643">
        <f>IF($GO643&gt;=10,INDEX($DJ:$DJ,$GN643+10),"")</f>
      </c>
      <c r="FJ643">
        <f>IF($GO643&gt;=11,INDEX($DJ:$DJ,$GN643+11),"")</f>
      </c>
      <c r="FK643">
        <f>IF($GO643&gt;=12,INDEX($DJ:$DJ,$GN643+12),"")</f>
      </c>
      <c r="FL643">
        <f>IF($GO643&gt;=13,INDEX($DJ:$DJ,$GN643+13),"")</f>
      </c>
      <c r="FM643">
        <f>IF($GO643&gt;=14,INDEX($DJ:$DJ,$GN643+14),"")</f>
      </c>
      <c r="FN643">
        <f>IF($GO643&gt;=15,INDEX($DJ:$DJ,$GN643+15),"")</f>
      </c>
      <c r="FO643">
        <f>IF($GO643&gt;=16,INDEX($DJ:$DJ,$GN643+16),"")</f>
      </c>
      <c r="FP643">
        <f>IF($GO643&gt;=17,INDEX($DJ:$DJ,$GN643+17),"")</f>
      </c>
      <c r="FQ643">
        <f>IF($GO643&gt;=18,INDEX($DJ:$DJ,$GN643+18),"")</f>
      </c>
      <c r="FR643">
        <f>IF($GO643&gt;=19,INDEX($DJ:$DJ,$GN643+19),"")</f>
      </c>
      <c r="FS643">
        <f>IF($GO643&gt;=20,INDEX($DJ:$DJ,$GN643+20),"")</f>
      </c>
      <c r="FT643">
        <f>IF($GO643&gt;=21,INDEX($DJ:$DJ,$GN643+21),"")</f>
      </c>
      <c r="FU643">
        <f>IF($GO643&gt;=22,INDEX($DJ:$DJ,$GN643+22),"")</f>
      </c>
      <c r="FV643">
        <f>IF($GO643&gt;=23,INDEX($DJ:$DJ,$GN643+23),"")</f>
      </c>
      <c r="FW643">
        <f>IF($GO643&gt;=24,INDEX($DJ:$DJ,$GN643+24),"")</f>
      </c>
      <c r="FX643">
        <f>IF($GO643&gt;=25,INDEX($DJ:$DJ,$GN643+25),"")</f>
      </c>
      <c r="FY643">
        <f>IF($GO643&gt;=26,INDEX($DJ:$DJ,$GN643+26),"")</f>
      </c>
      <c r="FZ643">
        <f>IF($GO643&gt;=27,INDEX($DJ:$DJ,$GN643+27),"")</f>
      </c>
      <c r="GA643">
        <f>IF($GO643&gt;=28,INDEX($DJ:$DJ,$GN643+28),"")</f>
      </c>
      <c r="GB643">
        <f>IF($GO643&gt;=29,INDEX($DJ:$DJ,$GN643+29),"")</f>
      </c>
      <c r="GC643">
        <f>IF($GO643&gt;=30,INDEX($DJ:$DJ,$GN643+30),"")</f>
      </c>
      <c r="GD643">
        <f>IF($GO643&gt;=31,INDEX($DJ:$DJ,$GN643+31),"")</f>
      </c>
      <c r="GE643">
        <f>IF($GO643&gt;=32,INDEX($DJ:$DJ,$GN643+32),"")</f>
      </c>
      <c r="GF643">
        <f>IF($GO643&gt;=33,INDEX($DJ:$DJ,$GN643+33),"")</f>
      </c>
      <c r="GG643">
        <f>IF($GO643&gt;=34,INDEX($DJ:$DJ,$GN643+34),"")</f>
      </c>
      <c r="GH643">
        <f>IF($GO643&gt;=35,INDEX($DJ:$DJ,$GN643+35),"")</f>
      </c>
      <c r="GI643">
        <f>IF($GO643&gt;=36,INDEX($DJ:$DJ,$GN643+36),"")</f>
      </c>
      <c r="GJ643">
        <f>IF($GO643&gt;=37,INDEX($DJ:$DJ,$GN643+37),"")</f>
      </c>
      <c r="GK643">
        <f>IF($GO643&gt;=38,INDEX($DJ:$DJ,$GN643+38),"")</f>
      </c>
      <c r="GL643">
        <f>IF($GO643&gt;=39,INDEX($DJ:$DJ,$GN643+39),"")</f>
      </c>
      <c r="GM643">
        <f>IF($GO643&gt;=40,INDEX($DJ:$DJ,$GN643+40),"")</f>
      </c>
      <c r="GN643">
        <f>IFERROR(MATCH($DH643,$DI$2:$DI$148,0)+1,0)</f>
      </c>
      <c r="GO643">
        <f>IFERROR(INDEX($DK$2:$DK$148,MATCH($DH643,$DI$2:$DI$148,0)),0)</f>
      </c>
      <c r="GP643">
        <f>IFERROR(MATCH($Y643,$DL$643:$EY$643,0),0)</f>
      </c>
      <c r="GQ643">
        <f>IF($GP643&gt;0,INDEX($EZ$643:$GM$643,$GP643),"")</f>
      </c>
      <c r="GT643">
        <f>IF($JC643&gt;=1,INDEX($GR:$GR,$JB643+1),"")</f>
      </c>
      <c r="GU643">
        <f>IF($JC643&gt;=2,INDEX($GR:$GR,$JB643+2),"")</f>
      </c>
      <c r="GV643">
        <f>IF($JC643&gt;=3,INDEX($GR:$GR,$JB643+3),"")</f>
      </c>
      <c r="GW643">
        <f>IF($JC643&gt;=4,INDEX($GR:$GR,$JB643+4),"")</f>
      </c>
      <c r="GX643">
        <f>IF($JC643&gt;=5,INDEX($GR:$GR,$JB643+5),"")</f>
      </c>
      <c r="GY643">
        <f>IF($JC643&gt;=6,INDEX($GR:$GR,$JB643+6),"")</f>
      </c>
      <c r="GZ643">
        <f>IF($JC643&gt;=7,INDEX($GR:$GR,$JB643+7),"")</f>
      </c>
      <c r="HA643">
        <f>IF($JC643&gt;=8,INDEX($GR:$GR,$JB643+8),"")</f>
      </c>
      <c r="HB643">
        <f>IF($JC643&gt;=9,INDEX($GR:$GR,$JB643+9),"")</f>
      </c>
      <c r="HC643">
        <f>IF($JC643&gt;=10,INDEX($GR:$GR,$JB643+10),"")</f>
      </c>
      <c r="HD643">
        <f>IF($JC643&gt;=11,INDEX($GR:$GR,$JB643+11),"")</f>
      </c>
      <c r="HE643">
        <f>IF($JC643&gt;=12,INDEX($GR:$GR,$JB643+12),"")</f>
      </c>
      <c r="HF643">
        <f>IF($JC643&gt;=13,INDEX($GR:$GR,$JB643+13),"")</f>
      </c>
      <c r="HG643">
        <f>IF($JC643&gt;=14,INDEX($GR:$GR,$JB643+14),"")</f>
      </c>
      <c r="HH643">
        <f>IF($JC643&gt;=15,INDEX($GR:$GR,$JB643+15),"")</f>
      </c>
      <c r="HI643">
        <f>IF($JC643&gt;=16,INDEX($GR:$GR,$JB643+16),"")</f>
      </c>
      <c r="HJ643">
        <f>IF($JC643&gt;=17,INDEX($GR:$GR,$JB643+17),"")</f>
      </c>
      <c r="HK643">
        <f>IF($JC643&gt;=18,INDEX($GR:$GR,$JB643+18),"")</f>
      </c>
      <c r="HL643">
        <f>IF($JC643&gt;=19,INDEX($GR:$GR,$JB643+19),"")</f>
      </c>
      <c r="HM643">
        <f>IF($JC643&gt;=20,INDEX($GR:$GR,$JB643+20),"")</f>
      </c>
      <c r="HN643">
        <f>IF($JC643&gt;=21,INDEX($GR:$GR,$JB643+21),"")</f>
      </c>
      <c r="HO643">
        <f>IF($JC643&gt;=22,INDEX($GR:$GR,$JB643+22),"")</f>
      </c>
      <c r="HP643">
        <f>IF($JC643&gt;=23,INDEX($GR:$GR,$JB643+23),"")</f>
      </c>
      <c r="HQ643">
        <f>IF($JC643&gt;=24,INDEX($GR:$GR,$JB643+24),"")</f>
      </c>
      <c r="HR643">
        <f>IF($JC643&gt;=25,INDEX($GR:$GR,$JB643+25),"")</f>
      </c>
      <c r="HS643">
        <f>IF($JC643&gt;=26,INDEX($GR:$GR,$JB643+26),"")</f>
      </c>
      <c r="HT643">
        <f>IF($JC643&gt;=27,INDEX($GR:$GR,$JB643+27),"")</f>
      </c>
      <c r="HU643">
        <f>IF($JC643&gt;=28,INDEX($GR:$GR,$JB643+28),"")</f>
      </c>
      <c r="HV643">
        <f>IF($JC643&gt;=29,INDEX($GR:$GR,$JB643+29),"")</f>
      </c>
      <c r="HW643">
        <f>IF($JC643&gt;=30,INDEX($GR:$GR,$JB643+30),"")</f>
      </c>
      <c r="HX643">
        <f>IF($JC643&gt;=31,INDEX($GR:$GR,$JB643+31),"")</f>
      </c>
      <c r="HY643">
        <f>IF($JC643&gt;=32,INDEX($GR:$GR,$JB643+32),"")</f>
      </c>
      <c r="HZ643">
        <f>IF($JC643&gt;=33,INDEX($GR:$GR,$JB643+33),"")</f>
      </c>
      <c r="IA643">
        <f>IF($JC643&gt;=34,INDEX($GR:$GR,$JB643+34),"")</f>
      </c>
      <c r="IB643">
        <f>IF($JC643&gt;=35,INDEX($GR:$GR,$JB643+35),"")</f>
      </c>
      <c r="IC643">
        <f>IF($JC643&gt;=36,INDEX($GR:$GR,$JB643+36),"")</f>
      </c>
      <c r="ID643">
        <f>IF($JC643&gt;=37,INDEX($GR:$GR,$JB643+37),"")</f>
      </c>
      <c r="IE643">
        <f>IF($JC643&gt;=38,INDEX($GR:$GR,$JB643+38),"")</f>
      </c>
      <c r="IF643">
        <f>IF($JC643&gt;=39,INDEX($GR:$GR,$JB643+39),"")</f>
      </c>
      <c r="IG643">
        <f>IF($JC643&gt;=40,INDEX($GR:$GR,$JB643+40),"")</f>
      </c>
      <c r="IH643">
        <f>IF($JC643&gt;=41,INDEX($GR:$GR,$JB643+41),"")</f>
      </c>
      <c r="II643">
        <f>IF($JC643&gt;=42,INDEX($GR:$GR,$JB643+42),"")</f>
      </c>
      <c r="IJ643">
        <f>IF($JC643&gt;=43,INDEX($GR:$GR,$JB643+43),"")</f>
      </c>
      <c r="IK643">
        <f>IF($JC643&gt;=44,INDEX($GR:$GR,$JB643+44),"")</f>
      </c>
      <c r="IL643">
        <f>IF($JC643&gt;=45,INDEX($GR:$GR,$JB643+45),"")</f>
      </c>
      <c r="IM643">
        <f>IF($JC643&gt;=46,INDEX($GR:$GR,$JB643+46),"")</f>
      </c>
      <c r="IN643">
        <f>IF($JC643&gt;=47,INDEX($GR:$GR,$JB643+47),"")</f>
      </c>
      <c r="IO643">
        <f>IF($JC643&gt;=48,INDEX($GR:$GR,$JB643+48),"")</f>
      </c>
      <c r="IP643">
        <f>IF($JC643&gt;=49,INDEX($GR:$GR,$JB643+49),"")</f>
      </c>
      <c r="IQ643">
        <f>IF($JC643&gt;=50,INDEX($GR:$GR,$JB643+50),"")</f>
      </c>
      <c r="IR643">
        <f>IF($JC643&gt;=51,INDEX($GR:$GR,$JB643+51),"")</f>
      </c>
      <c r="IS643">
        <f>IF($JC643&gt;=52,INDEX($GR:$GR,$JB643+52),"")</f>
      </c>
      <c r="IT643">
        <f>IF($JC643&gt;=53,INDEX($GR:$GR,$JB643+53),"")</f>
      </c>
      <c r="IU643">
        <f>IF($JC643&gt;=54,INDEX($GR:$GR,$JB643+54),"")</f>
      </c>
      <c r="IV643">
        <f>IF($JC643&gt;=55,INDEX($GR:$GR,$JB643+55),"")</f>
      </c>
      <c r="IW643">
        <f>IF($JC643&gt;=56,INDEX($GR:$GR,$JB643+56),"")</f>
      </c>
      <c r="IX643">
        <f>IF($JC643&gt;=57,INDEX($GR:$GR,$JB643+57),"")</f>
      </c>
      <c r="IY643">
        <f>IF($JC643&gt;=58,INDEX($GR:$GR,$JB643+58),"")</f>
      </c>
      <c r="IZ643">
        <f>IF($JC643&gt;=59,INDEX($GR:$GR,$JB643+59),"")</f>
      </c>
      <c r="JA643">
        <f>IF($JC643&gt;=60,INDEX($GR:$GR,$JB643+60),"")</f>
      </c>
      <c r="JB643">
        <f>IFERROR(MATCH($GQ643,$GR$2:$GR$324,0)+1,0)</f>
      </c>
      <c r="JC643">
        <f>IFERROR(INDEX($GS$2:$GS$324,MATCH($GQ643,$GR$2:$GR$324,0)),0)</f>
      </c>
      <c r="JD643" t="s">
        <v>40</v>
      </c>
      <c r="JE643" t="s">
        <v>40</v>
      </c>
    </row>
    <row r="644" spans="1:265" x14ac:dyDescent="0.25">
      <c r="Q644">
        <f>IF(OR($T644="",$P644=""),"",IFERROR($T644/$P644,0))</f>
      </c>
      <c r="R644">
        <f>IF($T644="","",
SUM($S644,$U644,$Z644,$V644,$X644)*
(1-IF($AA644="",0,VALUE($AA644)/100)))</f>
      </c>
      <c r="S644">
        <f>IF($T644="","",$T644)</f>
      </c>
      <c r="U644">
        <f>IF($T644="","",
IF($N644="","",
IF(ISNUMBER(SEARCH("exempt",LOWER($N644))),0,
$T644*(VALUE(SUBSTITUTE($N644,"%",""))/100))))</f>
      </c>
      <c r="AB644">
        <f>IFERROR(IF(FIND(" - ",$K644)&gt;0,MID($K644,FIND(" - ",$K644)+3,LEN($K644)),""),"")</f>
      </c>
      <c r="AK644" t="s">
        <v>1231</v>
      </c>
      <c r="AP644">
        <f>IFERROR(LEFT($K644,FIND(" - ",$K644)-1),$K644)</f>
      </c>
      <c r="AS644">
        <f>IF($CH644&gt;=1,INDEX($AQ:$AQ,$CG644+1),"")</f>
      </c>
      <c r="AT644">
        <f>IF($CH644&gt;=2,INDEX($AQ:$AQ,$CG644+2),"")</f>
      </c>
      <c r="AU644">
        <f>IF($CH644&gt;=3,INDEX($AQ:$AQ,$CG644+3),"")</f>
      </c>
      <c r="AV644">
        <f>IF($CH644&gt;=4,INDEX($AQ:$AQ,$CG644+4),"")</f>
      </c>
      <c r="AW644">
        <f>IF($CH644&gt;=5,INDEX($AQ:$AQ,$CG644+5),"")</f>
      </c>
      <c r="AX644">
        <f>IF($CH644&gt;=6,INDEX($AQ:$AQ,$CG644+6),"")</f>
      </c>
      <c r="AY644">
        <f>IF($CH644&gt;=7,INDEX($AQ:$AQ,$CG644+7),"")</f>
      </c>
      <c r="AZ644">
        <f>IF($CH644&gt;=8,INDEX($AQ:$AQ,$CG644+8),"")</f>
      </c>
      <c r="BA644">
        <f>IF($CH644&gt;=9,INDEX($AQ:$AQ,$CG644+9),"")</f>
      </c>
      <c r="BB644">
        <f>IF($CH644&gt;=10,INDEX($AQ:$AQ,$CG644+10),"")</f>
      </c>
      <c r="BC644">
        <f>IF($CH644&gt;=11,INDEX($AQ:$AQ,$CG644+11),"")</f>
      </c>
      <c r="BD644">
        <f>IF($CH644&gt;=12,INDEX($AQ:$AQ,$CG644+12),"")</f>
      </c>
      <c r="BE644">
        <f>IF($CH644&gt;=13,INDEX($AQ:$AQ,$CG644+13),"")</f>
      </c>
      <c r="BF644">
        <f>IF($CH644&gt;=14,INDEX($AQ:$AQ,$CG644+14),"")</f>
      </c>
      <c r="BG644">
        <f>IF($CH644&gt;=15,INDEX($AQ:$AQ,$CG644+15),"")</f>
      </c>
      <c r="BH644">
        <f>IF($CH644&gt;=16,INDEX($AQ:$AQ,$CG644+16),"")</f>
      </c>
      <c r="BI644">
        <f>IF($CH644&gt;=17,INDEX($AQ:$AQ,$CG644+17),"")</f>
      </c>
      <c r="BJ644">
        <f>IF($CH644&gt;=18,INDEX($AQ:$AQ,$CG644+18),"")</f>
      </c>
      <c r="BK644">
        <f>IF($CH644&gt;=19,INDEX($AQ:$AQ,$CG644+19),"")</f>
      </c>
      <c r="BL644">
        <f>IF($CH644&gt;=20,INDEX($AQ:$AQ,$CG644+20),"")</f>
      </c>
      <c r="BM644">
        <f>IF($CH644&gt;=21,INDEX($AQ:$AQ,$CG644+21),"")</f>
      </c>
      <c r="BN644">
        <f>IF($CH644&gt;=22,INDEX($AQ:$AQ,$CG644+22),"")</f>
      </c>
      <c r="BO644">
        <f>IF($CH644&gt;=23,INDEX($AQ:$AQ,$CG644+23),"")</f>
      </c>
      <c r="BP644">
        <f>IF($CH644&gt;=24,INDEX($AQ:$AQ,$CG644+24),"")</f>
      </c>
      <c r="BQ644">
        <f>IF($CH644&gt;=25,INDEX($AQ:$AQ,$CG644+25),"")</f>
      </c>
      <c r="BR644">
        <f>IF($CH644&gt;=26,INDEX($AQ:$AQ,$CG644+26),"")</f>
      </c>
      <c r="BS644">
        <f>IF($CH644&gt;=27,INDEX($AQ:$AQ,$CG644+27),"")</f>
      </c>
      <c r="BT644">
        <f>IF($CH644&gt;=28,INDEX($AQ:$AQ,$CG644+28),"")</f>
      </c>
      <c r="BU644">
        <f>IF($CH644&gt;=29,INDEX($AQ:$AQ,$CG644+29),"")</f>
      </c>
      <c r="BV644">
        <f>IF($CH644&gt;=30,INDEX($AQ:$AQ,$CG644+30),"")</f>
      </c>
      <c r="BW644">
        <f>IF($CH644&gt;=31,INDEX($AQ:$AQ,$CG644+31),"")</f>
      </c>
      <c r="BX644">
        <f>IF($CH644&gt;=32,INDEX($AQ:$AQ,$CG644+32),"")</f>
      </c>
      <c r="BY644">
        <f>IF($CH644&gt;=33,INDEX($AQ:$AQ,$CG644+33),"")</f>
      </c>
      <c r="BZ644">
        <f>IF($CH644&gt;=34,INDEX($AQ:$AQ,$CG644+34),"")</f>
      </c>
      <c r="CA644">
        <f>IF($CH644&gt;=35,INDEX($AQ:$AQ,$CG644+35),"")</f>
      </c>
      <c r="CB644">
        <f>IF($CH644&gt;=36,INDEX($AQ:$AQ,$CG644+36),"")</f>
      </c>
      <c r="CC644">
        <f>IF($CH644&gt;=37,INDEX($AQ:$AQ,$CG644+37),"")</f>
      </c>
      <c r="CD644">
        <f>IF($CH644&gt;=38,INDEX($AQ:$AQ,$CG644+38),"")</f>
      </c>
      <c r="CE644">
        <f>IF($CH644&gt;=39,INDEX($AQ:$AQ,$CG644+39),"")</f>
      </c>
      <c r="CF644">
        <f>IF($CH644&gt;=40,INDEX($AQ:$AQ,$CG644+40),"")</f>
      </c>
      <c r="CG644">
        <f>IFERROR(MATCH($AP644,$AQ$2:$AQ$134,0)+1,0)</f>
      </c>
      <c r="CH644">
        <f>IFERROR(INDEX($AR$2:$AR$134,MATCH($AP644,$AQ$2:$AQ$134,0)),0)</f>
      </c>
      <c r="CI644">
        <f>IFERROR(LEFT($L644,FIND(" - ",$L644)-1),$L644)</f>
      </c>
      <c r="CL644">
        <f>IF($DG644&gt;=1,INDEX($CJ:$CJ,$DF644+1),"")</f>
      </c>
      <c r="CM644">
        <f>IF($DG644&gt;=2,INDEX($CJ:$CJ,$DF644+2),"")</f>
      </c>
      <c r="CN644">
        <f>IF($DG644&gt;=3,INDEX($CJ:$CJ,$DF644+3),"")</f>
      </c>
      <c r="CO644">
        <f>IF($DG644&gt;=4,INDEX($CJ:$CJ,$DF644+4),"")</f>
      </c>
      <c r="CP644">
        <f>IF($DG644&gt;=5,INDEX($CJ:$CJ,$DF644+5),"")</f>
      </c>
      <c r="CQ644">
        <f>IF($DG644&gt;=6,INDEX($CJ:$CJ,$DF644+6),"")</f>
      </c>
      <c r="CR644">
        <f>IF($DG644&gt;=7,INDEX($CJ:$CJ,$DF644+7),"")</f>
      </c>
      <c r="CS644">
        <f>IF($DG644&gt;=8,INDEX($CJ:$CJ,$DF644+8),"")</f>
      </c>
      <c r="CT644">
        <f>IF($DG644&gt;=9,INDEX($CJ:$CJ,$DF644+9),"")</f>
      </c>
      <c r="CU644">
        <f>IF($DG644&gt;=10,INDEX($CJ:$CJ,$DF644+10),"")</f>
      </c>
      <c r="CV644">
        <f>IF($DG644&gt;=11,INDEX($CJ:$CJ,$DF644+11),"")</f>
      </c>
      <c r="CW644">
        <f>IF($DG644&gt;=12,INDEX($CJ:$CJ,$DF644+12),"")</f>
      </c>
      <c r="CX644">
        <f>IF($DG644&gt;=13,INDEX($CJ:$CJ,$DF644+13),"")</f>
      </c>
      <c r="CY644">
        <f>IF($DG644&gt;=14,INDEX($CJ:$CJ,$DF644+14),"")</f>
      </c>
      <c r="CZ644">
        <f>IF($DG644&gt;=15,INDEX($CJ:$CJ,$DF644+15),"")</f>
      </c>
      <c r="DA644">
        <f>IF($DG644&gt;=16,INDEX($CJ:$CJ,$DF644+16),"")</f>
      </c>
      <c r="DB644">
        <f>IF($DG644&gt;=17,INDEX($CJ:$CJ,$DF644+17),"")</f>
      </c>
      <c r="DC644">
        <f>IF($DG644&gt;=18,INDEX($CJ:$CJ,$DF644+18),"")</f>
      </c>
      <c r="DD644">
        <f>IF($DG644&gt;=19,INDEX($CJ:$CJ,$DF644+19),"")</f>
      </c>
      <c r="DE644">
        <f>IF($DG644&gt;=20,INDEX($CJ:$CJ,$DF644+20),"")</f>
      </c>
      <c r="DF644">
        <f>IFERROR(MATCH($CI644,$CJ$2:$CJ$263,0)+1,0)</f>
      </c>
      <c r="DG644">
        <f>IFERROR(INDEX($CK$2:$CK$263,MATCH($CI644,$CJ$2:$CJ$263,0)),0)</f>
      </c>
      <c r="DH644">
        <f>IFERROR(INDEX($AO:$AO,MATCH($N644,$AN:$AN,0))&amp;"","")</f>
      </c>
      <c r="DL644">
        <f>IF($GO644&gt;=1,INDEX($DI:$DI,$GN644+1),"")</f>
      </c>
      <c r="DM644">
        <f>IF($GO644&gt;=2,INDEX($DI:$DI,$GN644+2),"")</f>
      </c>
      <c r="DN644">
        <f>IF($GO644&gt;=3,INDEX($DI:$DI,$GN644+3),"")</f>
      </c>
      <c r="DO644">
        <f>IF($GO644&gt;=4,INDEX($DI:$DI,$GN644+4),"")</f>
      </c>
      <c r="DP644">
        <f>IF($GO644&gt;=5,INDEX($DI:$DI,$GN644+5),"")</f>
      </c>
      <c r="DQ644">
        <f>IF($GO644&gt;=6,INDEX($DI:$DI,$GN644+6),"")</f>
      </c>
      <c r="DR644">
        <f>IF($GO644&gt;=7,INDEX($DI:$DI,$GN644+7),"")</f>
      </c>
      <c r="DS644">
        <f>IF($GO644&gt;=8,INDEX($DI:$DI,$GN644+8),"")</f>
      </c>
      <c r="DT644">
        <f>IF($GO644&gt;=9,INDEX($DI:$DI,$GN644+9),"")</f>
      </c>
      <c r="DU644">
        <f>IF($GO644&gt;=10,INDEX($DI:$DI,$GN644+10),"")</f>
      </c>
      <c r="DV644">
        <f>IF($GO644&gt;=11,INDEX($DI:$DI,$GN644+11),"")</f>
      </c>
      <c r="DW644">
        <f>IF($GO644&gt;=12,INDEX($DI:$DI,$GN644+12),"")</f>
      </c>
      <c r="DX644">
        <f>IF($GO644&gt;=13,INDEX($DI:$DI,$GN644+13),"")</f>
      </c>
      <c r="DY644">
        <f>IF($GO644&gt;=14,INDEX($DI:$DI,$GN644+14),"")</f>
      </c>
      <c r="DZ644">
        <f>IF($GO644&gt;=15,INDEX($DI:$DI,$GN644+15),"")</f>
      </c>
      <c r="EA644">
        <f>IF($GO644&gt;=16,INDEX($DI:$DI,$GN644+16),"")</f>
      </c>
      <c r="EB644">
        <f>IF($GO644&gt;=17,INDEX($DI:$DI,$GN644+17),"")</f>
      </c>
      <c r="EC644">
        <f>IF($GO644&gt;=18,INDEX($DI:$DI,$GN644+18),"")</f>
      </c>
      <c r="ED644">
        <f>IF($GO644&gt;=19,INDEX($DI:$DI,$GN644+19),"")</f>
      </c>
      <c r="EE644">
        <f>IF($GO644&gt;=20,INDEX($DI:$DI,$GN644+20),"")</f>
      </c>
      <c r="EF644">
        <f>IF($GO644&gt;=21,INDEX($DI:$DI,$GN644+21),"")</f>
      </c>
      <c r="EG644">
        <f>IF($GO644&gt;=22,INDEX($DI:$DI,$GN644+22),"")</f>
      </c>
      <c r="EH644">
        <f>IF($GO644&gt;=23,INDEX($DI:$DI,$GN644+23),"")</f>
      </c>
      <c r="EI644">
        <f>IF($GO644&gt;=24,INDEX($DI:$DI,$GN644+24),"")</f>
      </c>
      <c r="EJ644">
        <f>IF($GO644&gt;=25,INDEX($DI:$DI,$GN644+25),"")</f>
      </c>
      <c r="EK644">
        <f>IF($GO644&gt;=26,INDEX($DI:$DI,$GN644+26),"")</f>
      </c>
      <c r="EL644">
        <f>IF($GO644&gt;=27,INDEX($DI:$DI,$GN644+27),"")</f>
      </c>
      <c r="EM644">
        <f>IF($GO644&gt;=28,INDEX($DI:$DI,$GN644+28),"")</f>
      </c>
      <c r="EN644">
        <f>IF($GO644&gt;=29,INDEX($DI:$DI,$GN644+29),"")</f>
      </c>
      <c r="EO644">
        <f>IF($GO644&gt;=30,INDEX($DI:$DI,$GN644+30),"")</f>
      </c>
      <c r="EP644">
        <f>IF($GO644&gt;=31,INDEX($DI:$DI,$GN644+31),"")</f>
      </c>
      <c r="EQ644">
        <f>IF($GO644&gt;=32,INDEX($DI:$DI,$GN644+32),"")</f>
      </c>
      <c r="ER644">
        <f>IF($GO644&gt;=33,INDEX($DI:$DI,$GN644+33),"")</f>
      </c>
      <c r="ES644">
        <f>IF($GO644&gt;=34,INDEX($DI:$DI,$GN644+34),"")</f>
      </c>
      <c r="ET644">
        <f>IF($GO644&gt;=35,INDEX($DI:$DI,$GN644+35),"")</f>
      </c>
      <c r="EU644">
        <f>IF($GO644&gt;=36,INDEX($DI:$DI,$GN644+36),"")</f>
      </c>
      <c r="EV644">
        <f>IF($GO644&gt;=37,INDEX($DI:$DI,$GN644+37),"")</f>
      </c>
      <c r="EW644">
        <f>IF($GO644&gt;=38,INDEX($DI:$DI,$GN644+38),"")</f>
      </c>
      <c r="EX644">
        <f>IF($GO644&gt;=39,INDEX($DI:$DI,$GN644+39),"")</f>
      </c>
      <c r="EY644">
        <f>IF($GO644&gt;=40,INDEX($DI:$DI,$GN644+40),"")</f>
      </c>
      <c r="EZ644">
        <f>IF($GO644&gt;=1,INDEX($DJ:$DJ,$GN644+1),"")</f>
      </c>
      <c r="FA644">
        <f>IF($GO644&gt;=2,INDEX($DJ:$DJ,$GN644+2),"")</f>
      </c>
      <c r="FB644">
        <f>IF($GO644&gt;=3,INDEX($DJ:$DJ,$GN644+3),"")</f>
      </c>
      <c r="FC644">
        <f>IF($GO644&gt;=4,INDEX($DJ:$DJ,$GN644+4),"")</f>
      </c>
      <c r="FD644">
        <f>IF($GO644&gt;=5,INDEX($DJ:$DJ,$GN644+5),"")</f>
      </c>
      <c r="FE644">
        <f>IF($GO644&gt;=6,INDEX($DJ:$DJ,$GN644+6),"")</f>
      </c>
      <c r="FF644">
        <f>IF($GO644&gt;=7,INDEX($DJ:$DJ,$GN644+7),"")</f>
      </c>
      <c r="FG644">
        <f>IF($GO644&gt;=8,INDEX($DJ:$DJ,$GN644+8),"")</f>
      </c>
      <c r="FH644">
        <f>IF($GO644&gt;=9,INDEX($DJ:$DJ,$GN644+9),"")</f>
      </c>
      <c r="FI644">
        <f>IF($GO644&gt;=10,INDEX($DJ:$DJ,$GN644+10),"")</f>
      </c>
      <c r="FJ644">
        <f>IF($GO644&gt;=11,INDEX($DJ:$DJ,$GN644+11),"")</f>
      </c>
      <c r="FK644">
        <f>IF($GO644&gt;=12,INDEX($DJ:$DJ,$GN644+12),"")</f>
      </c>
      <c r="FL644">
        <f>IF($GO644&gt;=13,INDEX($DJ:$DJ,$GN644+13),"")</f>
      </c>
      <c r="FM644">
        <f>IF($GO644&gt;=14,INDEX($DJ:$DJ,$GN644+14),"")</f>
      </c>
      <c r="FN644">
        <f>IF($GO644&gt;=15,INDEX($DJ:$DJ,$GN644+15),"")</f>
      </c>
      <c r="FO644">
        <f>IF($GO644&gt;=16,INDEX($DJ:$DJ,$GN644+16),"")</f>
      </c>
      <c r="FP644">
        <f>IF($GO644&gt;=17,INDEX($DJ:$DJ,$GN644+17),"")</f>
      </c>
      <c r="FQ644">
        <f>IF($GO644&gt;=18,INDEX($DJ:$DJ,$GN644+18),"")</f>
      </c>
      <c r="FR644">
        <f>IF($GO644&gt;=19,INDEX($DJ:$DJ,$GN644+19),"")</f>
      </c>
      <c r="FS644">
        <f>IF($GO644&gt;=20,INDEX($DJ:$DJ,$GN644+20),"")</f>
      </c>
      <c r="FT644">
        <f>IF($GO644&gt;=21,INDEX($DJ:$DJ,$GN644+21),"")</f>
      </c>
      <c r="FU644">
        <f>IF($GO644&gt;=22,INDEX($DJ:$DJ,$GN644+22),"")</f>
      </c>
      <c r="FV644">
        <f>IF($GO644&gt;=23,INDEX($DJ:$DJ,$GN644+23),"")</f>
      </c>
      <c r="FW644">
        <f>IF($GO644&gt;=24,INDEX($DJ:$DJ,$GN644+24),"")</f>
      </c>
      <c r="FX644">
        <f>IF($GO644&gt;=25,INDEX($DJ:$DJ,$GN644+25),"")</f>
      </c>
      <c r="FY644">
        <f>IF($GO644&gt;=26,INDEX($DJ:$DJ,$GN644+26),"")</f>
      </c>
      <c r="FZ644">
        <f>IF($GO644&gt;=27,INDEX($DJ:$DJ,$GN644+27),"")</f>
      </c>
      <c r="GA644">
        <f>IF($GO644&gt;=28,INDEX($DJ:$DJ,$GN644+28),"")</f>
      </c>
      <c r="GB644">
        <f>IF($GO644&gt;=29,INDEX($DJ:$DJ,$GN644+29),"")</f>
      </c>
      <c r="GC644">
        <f>IF($GO644&gt;=30,INDEX($DJ:$DJ,$GN644+30),"")</f>
      </c>
      <c r="GD644">
        <f>IF($GO644&gt;=31,INDEX($DJ:$DJ,$GN644+31),"")</f>
      </c>
      <c r="GE644">
        <f>IF($GO644&gt;=32,INDEX($DJ:$DJ,$GN644+32),"")</f>
      </c>
      <c r="GF644">
        <f>IF($GO644&gt;=33,INDEX($DJ:$DJ,$GN644+33),"")</f>
      </c>
      <c r="GG644">
        <f>IF($GO644&gt;=34,INDEX($DJ:$DJ,$GN644+34),"")</f>
      </c>
      <c r="GH644">
        <f>IF($GO644&gt;=35,INDEX($DJ:$DJ,$GN644+35),"")</f>
      </c>
      <c r="GI644">
        <f>IF($GO644&gt;=36,INDEX($DJ:$DJ,$GN644+36),"")</f>
      </c>
      <c r="GJ644">
        <f>IF($GO644&gt;=37,INDEX($DJ:$DJ,$GN644+37),"")</f>
      </c>
      <c r="GK644">
        <f>IF($GO644&gt;=38,INDEX($DJ:$DJ,$GN644+38),"")</f>
      </c>
      <c r="GL644">
        <f>IF($GO644&gt;=39,INDEX($DJ:$DJ,$GN644+39),"")</f>
      </c>
      <c r="GM644">
        <f>IF($GO644&gt;=40,INDEX($DJ:$DJ,$GN644+40),"")</f>
      </c>
      <c r="GN644">
        <f>IFERROR(MATCH($DH644,$DI$2:$DI$148,0)+1,0)</f>
      </c>
      <c r="GO644">
        <f>IFERROR(INDEX($DK$2:$DK$148,MATCH($DH644,$DI$2:$DI$148,0)),0)</f>
      </c>
      <c r="GP644">
        <f>IFERROR(MATCH($Y644,$DL$644:$EY$644,0),0)</f>
      </c>
      <c r="GQ644">
        <f>IF($GP644&gt;0,INDEX($EZ$644:$GM$644,$GP644),"")</f>
      </c>
      <c r="GT644">
        <f>IF($JC644&gt;=1,INDEX($GR:$GR,$JB644+1),"")</f>
      </c>
      <c r="GU644">
        <f>IF($JC644&gt;=2,INDEX($GR:$GR,$JB644+2),"")</f>
      </c>
      <c r="GV644">
        <f>IF($JC644&gt;=3,INDEX($GR:$GR,$JB644+3),"")</f>
      </c>
      <c r="GW644">
        <f>IF($JC644&gt;=4,INDEX($GR:$GR,$JB644+4),"")</f>
      </c>
      <c r="GX644">
        <f>IF($JC644&gt;=5,INDEX($GR:$GR,$JB644+5),"")</f>
      </c>
      <c r="GY644">
        <f>IF($JC644&gt;=6,INDEX($GR:$GR,$JB644+6),"")</f>
      </c>
      <c r="GZ644">
        <f>IF($JC644&gt;=7,INDEX($GR:$GR,$JB644+7),"")</f>
      </c>
      <c r="HA644">
        <f>IF($JC644&gt;=8,INDEX($GR:$GR,$JB644+8),"")</f>
      </c>
      <c r="HB644">
        <f>IF($JC644&gt;=9,INDEX($GR:$GR,$JB644+9),"")</f>
      </c>
      <c r="HC644">
        <f>IF($JC644&gt;=10,INDEX($GR:$GR,$JB644+10),"")</f>
      </c>
      <c r="HD644">
        <f>IF($JC644&gt;=11,INDEX($GR:$GR,$JB644+11),"")</f>
      </c>
      <c r="HE644">
        <f>IF($JC644&gt;=12,INDEX($GR:$GR,$JB644+12),"")</f>
      </c>
      <c r="HF644">
        <f>IF($JC644&gt;=13,INDEX($GR:$GR,$JB644+13),"")</f>
      </c>
      <c r="HG644">
        <f>IF($JC644&gt;=14,INDEX($GR:$GR,$JB644+14),"")</f>
      </c>
      <c r="HH644">
        <f>IF($JC644&gt;=15,INDEX($GR:$GR,$JB644+15),"")</f>
      </c>
      <c r="HI644">
        <f>IF($JC644&gt;=16,INDEX($GR:$GR,$JB644+16),"")</f>
      </c>
      <c r="HJ644">
        <f>IF($JC644&gt;=17,INDEX($GR:$GR,$JB644+17),"")</f>
      </c>
      <c r="HK644">
        <f>IF($JC644&gt;=18,INDEX($GR:$GR,$JB644+18),"")</f>
      </c>
      <c r="HL644">
        <f>IF($JC644&gt;=19,INDEX($GR:$GR,$JB644+19),"")</f>
      </c>
      <c r="HM644">
        <f>IF($JC644&gt;=20,INDEX($GR:$GR,$JB644+20),"")</f>
      </c>
      <c r="HN644">
        <f>IF($JC644&gt;=21,INDEX($GR:$GR,$JB644+21),"")</f>
      </c>
      <c r="HO644">
        <f>IF($JC644&gt;=22,INDEX($GR:$GR,$JB644+22),"")</f>
      </c>
      <c r="HP644">
        <f>IF($JC644&gt;=23,INDEX($GR:$GR,$JB644+23),"")</f>
      </c>
      <c r="HQ644">
        <f>IF($JC644&gt;=24,INDEX($GR:$GR,$JB644+24),"")</f>
      </c>
      <c r="HR644">
        <f>IF($JC644&gt;=25,INDEX($GR:$GR,$JB644+25),"")</f>
      </c>
      <c r="HS644">
        <f>IF($JC644&gt;=26,INDEX($GR:$GR,$JB644+26),"")</f>
      </c>
      <c r="HT644">
        <f>IF($JC644&gt;=27,INDEX($GR:$GR,$JB644+27),"")</f>
      </c>
      <c r="HU644">
        <f>IF($JC644&gt;=28,INDEX($GR:$GR,$JB644+28),"")</f>
      </c>
      <c r="HV644">
        <f>IF($JC644&gt;=29,INDEX($GR:$GR,$JB644+29),"")</f>
      </c>
      <c r="HW644">
        <f>IF($JC644&gt;=30,INDEX($GR:$GR,$JB644+30),"")</f>
      </c>
      <c r="HX644">
        <f>IF($JC644&gt;=31,INDEX($GR:$GR,$JB644+31),"")</f>
      </c>
      <c r="HY644">
        <f>IF($JC644&gt;=32,INDEX($GR:$GR,$JB644+32),"")</f>
      </c>
      <c r="HZ644">
        <f>IF($JC644&gt;=33,INDEX($GR:$GR,$JB644+33),"")</f>
      </c>
      <c r="IA644">
        <f>IF($JC644&gt;=34,INDEX($GR:$GR,$JB644+34),"")</f>
      </c>
      <c r="IB644">
        <f>IF($JC644&gt;=35,INDEX($GR:$GR,$JB644+35),"")</f>
      </c>
      <c r="IC644">
        <f>IF($JC644&gt;=36,INDEX($GR:$GR,$JB644+36),"")</f>
      </c>
      <c r="ID644">
        <f>IF($JC644&gt;=37,INDEX($GR:$GR,$JB644+37),"")</f>
      </c>
      <c r="IE644">
        <f>IF($JC644&gt;=38,INDEX($GR:$GR,$JB644+38),"")</f>
      </c>
      <c r="IF644">
        <f>IF($JC644&gt;=39,INDEX($GR:$GR,$JB644+39),"")</f>
      </c>
      <c r="IG644">
        <f>IF($JC644&gt;=40,INDEX($GR:$GR,$JB644+40),"")</f>
      </c>
      <c r="IH644">
        <f>IF($JC644&gt;=41,INDEX($GR:$GR,$JB644+41),"")</f>
      </c>
      <c r="II644">
        <f>IF($JC644&gt;=42,INDEX($GR:$GR,$JB644+42),"")</f>
      </c>
      <c r="IJ644">
        <f>IF($JC644&gt;=43,INDEX($GR:$GR,$JB644+43),"")</f>
      </c>
      <c r="IK644">
        <f>IF($JC644&gt;=44,INDEX($GR:$GR,$JB644+44),"")</f>
      </c>
      <c r="IL644">
        <f>IF($JC644&gt;=45,INDEX($GR:$GR,$JB644+45),"")</f>
      </c>
      <c r="IM644">
        <f>IF($JC644&gt;=46,INDEX($GR:$GR,$JB644+46),"")</f>
      </c>
      <c r="IN644">
        <f>IF($JC644&gt;=47,INDEX($GR:$GR,$JB644+47),"")</f>
      </c>
      <c r="IO644">
        <f>IF($JC644&gt;=48,INDEX($GR:$GR,$JB644+48),"")</f>
      </c>
      <c r="IP644">
        <f>IF($JC644&gt;=49,INDEX($GR:$GR,$JB644+49),"")</f>
      </c>
      <c r="IQ644">
        <f>IF($JC644&gt;=50,INDEX($GR:$GR,$JB644+50),"")</f>
      </c>
      <c r="IR644">
        <f>IF($JC644&gt;=51,INDEX($GR:$GR,$JB644+51),"")</f>
      </c>
      <c r="IS644">
        <f>IF($JC644&gt;=52,INDEX($GR:$GR,$JB644+52),"")</f>
      </c>
      <c r="IT644">
        <f>IF($JC644&gt;=53,INDEX($GR:$GR,$JB644+53),"")</f>
      </c>
      <c r="IU644">
        <f>IF($JC644&gt;=54,INDEX($GR:$GR,$JB644+54),"")</f>
      </c>
      <c r="IV644">
        <f>IF($JC644&gt;=55,INDEX($GR:$GR,$JB644+55),"")</f>
      </c>
      <c r="IW644">
        <f>IF($JC644&gt;=56,INDEX($GR:$GR,$JB644+56),"")</f>
      </c>
      <c r="IX644">
        <f>IF($JC644&gt;=57,INDEX($GR:$GR,$JB644+57),"")</f>
      </c>
      <c r="IY644">
        <f>IF($JC644&gt;=58,INDEX($GR:$GR,$JB644+58),"")</f>
      </c>
      <c r="IZ644">
        <f>IF($JC644&gt;=59,INDEX($GR:$GR,$JB644+59),"")</f>
      </c>
      <c r="JA644">
        <f>IF($JC644&gt;=60,INDEX($GR:$GR,$JB644+60),"")</f>
      </c>
      <c r="JB644">
        <f>IFERROR(MATCH($GQ644,$GR$2:$GR$324,0)+1,0)</f>
      </c>
      <c r="JC644">
        <f>IFERROR(INDEX($GS$2:$GS$324,MATCH($GQ644,$GR$2:$GR$324,0)),0)</f>
      </c>
      <c r="JD644" t="s">
        <v>40</v>
      </c>
      <c r="JE644" t="s">
        <v>40</v>
      </c>
    </row>
    <row r="645" spans="1:265" x14ac:dyDescent="0.25">
      <c r="Q645">
        <f>IF(OR($T645="",$P645=""),"",IFERROR($T645/$P645,0))</f>
      </c>
      <c r="R645">
        <f>IF($T645="","",
SUM($S645,$U645,$Z645,$V645,$X645)*
(1-IF($AA645="",0,VALUE($AA645)/100)))</f>
      </c>
      <c r="S645">
        <f>IF($T645="","",$T645)</f>
      </c>
      <c r="U645">
        <f>IF($T645="","",
IF($N645="","",
IF(ISNUMBER(SEARCH("exempt",LOWER($N645))),0,
$T645*(VALUE(SUBSTITUTE($N645,"%",""))/100))))</f>
      </c>
      <c r="AB645">
        <f>IFERROR(IF(FIND(" - ",$K645)&gt;0,MID($K645,FIND(" - ",$K645)+3,LEN($K645)),""),"")</f>
      </c>
      <c r="AK645" t="s">
        <v>1232</v>
      </c>
      <c r="AP645">
        <f>IFERROR(LEFT($K645,FIND(" - ",$K645)-1),$K645)</f>
      </c>
      <c r="AS645">
        <f>IF($CH645&gt;=1,INDEX($AQ:$AQ,$CG645+1),"")</f>
      </c>
      <c r="AT645">
        <f>IF($CH645&gt;=2,INDEX($AQ:$AQ,$CG645+2),"")</f>
      </c>
      <c r="AU645">
        <f>IF($CH645&gt;=3,INDEX($AQ:$AQ,$CG645+3),"")</f>
      </c>
      <c r="AV645">
        <f>IF($CH645&gt;=4,INDEX($AQ:$AQ,$CG645+4),"")</f>
      </c>
      <c r="AW645">
        <f>IF($CH645&gt;=5,INDEX($AQ:$AQ,$CG645+5),"")</f>
      </c>
      <c r="AX645">
        <f>IF($CH645&gt;=6,INDEX($AQ:$AQ,$CG645+6),"")</f>
      </c>
      <c r="AY645">
        <f>IF($CH645&gt;=7,INDEX($AQ:$AQ,$CG645+7),"")</f>
      </c>
      <c r="AZ645">
        <f>IF($CH645&gt;=8,INDEX($AQ:$AQ,$CG645+8),"")</f>
      </c>
      <c r="BA645">
        <f>IF($CH645&gt;=9,INDEX($AQ:$AQ,$CG645+9),"")</f>
      </c>
      <c r="BB645">
        <f>IF($CH645&gt;=10,INDEX($AQ:$AQ,$CG645+10),"")</f>
      </c>
      <c r="BC645">
        <f>IF($CH645&gt;=11,INDEX($AQ:$AQ,$CG645+11),"")</f>
      </c>
      <c r="BD645">
        <f>IF($CH645&gt;=12,INDEX($AQ:$AQ,$CG645+12),"")</f>
      </c>
      <c r="BE645">
        <f>IF($CH645&gt;=13,INDEX($AQ:$AQ,$CG645+13),"")</f>
      </c>
      <c r="BF645">
        <f>IF($CH645&gt;=14,INDEX($AQ:$AQ,$CG645+14),"")</f>
      </c>
      <c r="BG645">
        <f>IF($CH645&gt;=15,INDEX($AQ:$AQ,$CG645+15),"")</f>
      </c>
      <c r="BH645">
        <f>IF($CH645&gt;=16,INDEX($AQ:$AQ,$CG645+16),"")</f>
      </c>
      <c r="BI645">
        <f>IF($CH645&gt;=17,INDEX($AQ:$AQ,$CG645+17),"")</f>
      </c>
      <c r="BJ645">
        <f>IF($CH645&gt;=18,INDEX($AQ:$AQ,$CG645+18),"")</f>
      </c>
      <c r="BK645">
        <f>IF($CH645&gt;=19,INDEX($AQ:$AQ,$CG645+19),"")</f>
      </c>
      <c r="BL645">
        <f>IF($CH645&gt;=20,INDEX($AQ:$AQ,$CG645+20),"")</f>
      </c>
      <c r="BM645">
        <f>IF($CH645&gt;=21,INDEX($AQ:$AQ,$CG645+21),"")</f>
      </c>
      <c r="BN645">
        <f>IF($CH645&gt;=22,INDEX($AQ:$AQ,$CG645+22),"")</f>
      </c>
      <c r="BO645">
        <f>IF($CH645&gt;=23,INDEX($AQ:$AQ,$CG645+23),"")</f>
      </c>
      <c r="BP645">
        <f>IF($CH645&gt;=24,INDEX($AQ:$AQ,$CG645+24),"")</f>
      </c>
      <c r="BQ645">
        <f>IF($CH645&gt;=25,INDEX($AQ:$AQ,$CG645+25),"")</f>
      </c>
      <c r="BR645">
        <f>IF($CH645&gt;=26,INDEX($AQ:$AQ,$CG645+26),"")</f>
      </c>
      <c r="BS645">
        <f>IF($CH645&gt;=27,INDEX($AQ:$AQ,$CG645+27),"")</f>
      </c>
      <c r="BT645">
        <f>IF($CH645&gt;=28,INDEX($AQ:$AQ,$CG645+28),"")</f>
      </c>
      <c r="BU645">
        <f>IF($CH645&gt;=29,INDEX($AQ:$AQ,$CG645+29),"")</f>
      </c>
      <c r="BV645">
        <f>IF($CH645&gt;=30,INDEX($AQ:$AQ,$CG645+30),"")</f>
      </c>
      <c r="BW645">
        <f>IF($CH645&gt;=31,INDEX($AQ:$AQ,$CG645+31),"")</f>
      </c>
      <c r="BX645">
        <f>IF($CH645&gt;=32,INDEX($AQ:$AQ,$CG645+32),"")</f>
      </c>
      <c r="BY645">
        <f>IF($CH645&gt;=33,INDEX($AQ:$AQ,$CG645+33),"")</f>
      </c>
      <c r="BZ645">
        <f>IF($CH645&gt;=34,INDEX($AQ:$AQ,$CG645+34),"")</f>
      </c>
      <c r="CA645">
        <f>IF($CH645&gt;=35,INDEX($AQ:$AQ,$CG645+35),"")</f>
      </c>
      <c r="CB645">
        <f>IF($CH645&gt;=36,INDEX($AQ:$AQ,$CG645+36),"")</f>
      </c>
      <c r="CC645">
        <f>IF($CH645&gt;=37,INDEX($AQ:$AQ,$CG645+37),"")</f>
      </c>
      <c r="CD645">
        <f>IF($CH645&gt;=38,INDEX($AQ:$AQ,$CG645+38),"")</f>
      </c>
      <c r="CE645">
        <f>IF($CH645&gt;=39,INDEX($AQ:$AQ,$CG645+39),"")</f>
      </c>
      <c r="CF645">
        <f>IF($CH645&gt;=40,INDEX($AQ:$AQ,$CG645+40),"")</f>
      </c>
      <c r="CG645">
        <f>IFERROR(MATCH($AP645,$AQ$2:$AQ$134,0)+1,0)</f>
      </c>
      <c r="CH645">
        <f>IFERROR(INDEX($AR$2:$AR$134,MATCH($AP645,$AQ$2:$AQ$134,0)),0)</f>
      </c>
      <c r="CI645">
        <f>IFERROR(LEFT($L645,FIND(" - ",$L645)-1),$L645)</f>
      </c>
      <c r="CL645">
        <f>IF($DG645&gt;=1,INDEX($CJ:$CJ,$DF645+1),"")</f>
      </c>
      <c r="CM645">
        <f>IF($DG645&gt;=2,INDEX($CJ:$CJ,$DF645+2),"")</f>
      </c>
      <c r="CN645">
        <f>IF($DG645&gt;=3,INDEX($CJ:$CJ,$DF645+3),"")</f>
      </c>
      <c r="CO645">
        <f>IF($DG645&gt;=4,INDEX($CJ:$CJ,$DF645+4),"")</f>
      </c>
      <c r="CP645">
        <f>IF($DG645&gt;=5,INDEX($CJ:$CJ,$DF645+5),"")</f>
      </c>
      <c r="CQ645">
        <f>IF($DG645&gt;=6,INDEX($CJ:$CJ,$DF645+6),"")</f>
      </c>
      <c r="CR645">
        <f>IF($DG645&gt;=7,INDEX($CJ:$CJ,$DF645+7),"")</f>
      </c>
      <c r="CS645">
        <f>IF($DG645&gt;=8,INDEX($CJ:$CJ,$DF645+8),"")</f>
      </c>
      <c r="CT645">
        <f>IF($DG645&gt;=9,INDEX($CJ:$CJ,$DF645+9),"")</f>
      </c>
      <c r="CU645">
        <f>IF($DG645&gt;=10,INDEX($CJ:$CJ,$DF645+10),"")</f>
      </c>
      <c r="CV645">
        <f>IF($DG645&gt;=11,INDEX($CJ:$CJ,$DF645+11),"")</f>
      </c>
      <c r="CW645">
        <f>IF($DG645&gt;=12,INDEX($CJ:$CJ,$DF645+12),"")</f>
      </c>
      <c r="CX645">
        <f>IF($DG645&gt;=13,INDEX($CJ:$CJ,$DF645+13),"")</f>
      </c>
      <c r="CY645">
        <f>IF($DG645&gt;=14,INDEX($CJ:$CJ,$DF645+14),"")</f>
      </c>
      <c r="CZ645">
        <f>IF($DG645&gt;=15,INDEX($CJ:$CJ,$DF645+15),"")</f>
      </c>
      <c r="DA645">
        <f>IF($DG645&gt;=16,INDEX($CJ:$CJ,$DF645+16),"")</f>
      </c>
      <c r="DB645">
        <f>IF($DG645&gt;=17,INDEX($CJ:$CJ,$DF645+17),"")</f>
      </c>
      <c r="DC645">
        <f>IF($DG645&gt;=18,INDEX($CJ:$CJ,$DF645+18),"")</f>
      </c>
      <c r="DD645">
        <f>IF($DG645&gt;=19,INDEX($CJ:$CJ,$DF645+19),"")</f>
      </c>
      <c r="DE645">
        <f>IF($DG645&gt;=20,INDEX($CJ:$CJ,$DF645+20),"")</f>
      </c>
      <c r="DF645">
        <f>IFERROR(MATCH($CI645,$CJ$2:$CJ$263,0)+1,0)</f>
      </c>
      <c r="DG645">
        <f>IFERROR(INDEX($CK$2:$CK$263,MATCH($CI645,$CJ$2:$CJ$263,0)),0)</f>
      </c>
      <c r="DH645">
        <f>IFERROR(INDEX($AO:$AO,MATCH($N645,$AN:$AN,0))&amp;"","")</f>
      </c>
      <c r="DL645">
        <f>IF($GO645&gt;=1,INDEX($DI:$DI,$GN645+1),"")</f>
      </c>
      <c r="DM645">
        <f>IF($GO645&gt;=2,INDEX($DI:$DI,$GN645+2),"")</f>
      </c>
      <c r="DN645">
        <f>IF($GO645&gt;=3,INDEX($DI:$DI,$GN645+3),"")</f>
      </c>
      <c r="DO645">
        <f>IF($GO645&gt;=4,INDEX($DI:$DI,$GN645+4),"")</f>
      </c>
      <c r="DP645">
        <f>IF($GO645&gt;=5,INDEX($DI:$DI,$GN645+5),"")</f>
      </c>
      <c r="DQ645">
        <f>IF($GO645&gt;=6,INDEX($DI:$DI,$GN645+6),"")</f>
      </c>
      <c r="DR645">
        <f>IF($GO645&gt;=7,INDEX($DI:$DI,$GN645+7),"")</f>
      </c>
      <c r="DS645">
        <f>IF($GO645&gt;=8,INDEX($DI:$DI,$GN645+8),"")</f>
      </c>
      <c r="DT645">
        <f>IF($GO645&gt;=9,INDEX($DI:$DI,$GN645+9),"")</f>
      </c>
      <c r="DU645">
        <f>IF($GO645&gt;=10,INDEX($DI:$DI,$GN645+10),"")</f>
      </c>
      <c r="DV645">
        <f>IF($GO645&gt;=11,INDEX($DI:$DI,$GN645+11),"")</f>
      </c>
      <c r="DW645">
        <f>IF($GO645&gt;=12,INDEX($DI:$DI,$GN645+12),"")</f>
      </c>
      <c r="DX645">
        <f>IF($GO645&gt;=13,INDEX($DI:$DI,$GN645+13),"")</f>
      </c>
      <c r="DY645">
        <f>IF($GO645&gt;=14,INDEX($DI:$DI,$GN645+14),"")</f>
      </c>
      <c r="DZ645">
        <f>IF($GO645&gt;=15,INDEX($DI:$DI,$GN645+15),"")</f>
      </c>
      <c r="EA645">
        <f>IF($GO645&gt;=16,INDEX($DI:$DI,$GN645+16),"")</f>
      </c>
      <c r="EB645">
        <f>IF($GO645&gt;=17,INDEX($DI:$DI,$GN645+17),"")</f>
      </c>
      <c r="EC645">
        <f>IF($GO645&gt;=18,INDEX($DI:$DI,$GN645+18),"")</f>
      </c>
      <c r="ED645">
        <f>IF($GO645&gt;=19,INDEX($DI:$DI,$GN645+19),"")</f>
      </c>
      <c r="EE645">
        <f>IF($GO645&gt;=20,INDEX($DI:$DI,$GN645+20),"")</f>
      </c>
      <c r="EF645">
        <f>IF($GO645&gt;=21,INDEX($DI:$DI,$GN645+21),"")</f>
      </c>
      <c r="EG645">
        <f>IF($GO645&gt;=22,INDEX($DI:$DI,$GN645+22),"")</f>
      </c>
      <c r="EH645">
        <f>IF($GO645&gt;=23,INDEX($DI:$DI,$GN645+23),"")</f>
      </c>
      <c r="EI645">
        <f>IF($GO645&gt;=24,INDEX($DI:$DI,$GN645+24),"")</f>
      </c>
      <c r="EJ645">
        <f>IF($GO645&gt;=25,INDEX($DI:$DI,$GN645+25),"")</f>
      </c>
      <c r="EK645">
        <f>IF($GO645&gt;=26,INDEX($DI:$DI,$GN645+26),"")</f>
      </c>
      <c r="EL645">
        <f>IF($GO645&gt;=27,INDEX($DI:$DI,$GN645+27),"")</f>
      </c>
      <c r="EM645">
        <f>IF($GO645&gt;=28,INDEX($DI:$DI,$GN645+28),"")</f>
      </c>
      <c r="EN645">
        <f>IF($GO645&gt;=29,INDEX($DI:$DI,$GN645+29),"")</f>
      </c>
      <c r="EO645">
        <f>IF($GO645&gt;=30,INDEX($DI:$DI,$GN645+30),"")</f>
      </c>
      <c r="EP645">
        <f>IF($GO645&gt;=31,INDEX($DI:$DI,$GN645+31),"")</f>
      </c>
      <c r="EQ645">
        <f>IF($GO645&gt;=32,INDEX($DI:$DI,$GN645+32),"")</f>
      </c>
      <c r="ER645">
        <f>IF($GO645&gt;=33,INDEX($DI:$DI,$GN645+33),"")</f>
      </c>
      <c r="ES645">
        <f>IF($GO645&gt;=34,INDEX($DI:$DI,$GN645+34),"")</f>
      </c>
      <c r="ET645">
        <f>IF($GO645&gt;=35,INDEX($DI:$DI,$GN645+35),"")</f>
      </c>
      <c r="EU645">
        <f>IF($GO645&gt;=36,INDEX($DI:$DI,$GN645+36),"")</f>
      </c>
      <c r="EV645">
        <f>IF($GO645&gt;=37,INDEX($DI:$DI,$GN645+37),"")</f>
      </c>
      <c r="EW645">
        <f>IF($GO645&gt;=38,INDEX($DI:$DI,$GN645+38),"")</f>
      </c>
      <c r="EX645">
        <f>IF($GO645&gt;=39,INDEX($DI:$DI,$GN645+39),"")</f>
      </c>
      <c r="EY645">
        <f>IF($GO645&gt;=40,INDEX($DI:$DI,$GN645+40),"")</f>
      </c>
      <c r="EZ645">
        <f>IF($GO645&gt;=1,INDEX($DJ:$DJ,$GN645+1),"")</f>
      </c>
      <c r="FA645">
        <f>IF($GO645&gt;=2,INDEX($DJ:$DJ,$GN645+2),"")</f>
      </c>
      <c r="FB645">
        <f>IF($GO645&gt;=3,INDEX($DJ:$DJ,$GN645+3),"")</f>
      </c>
      <c r="FC645">
        <f>IF($GO645&gt;=4,INDEX($DJ:$DJ,$GN645+4),"")</f>
      </c>
      <c r="FD645">
        <f>IF($GO645&gt;=5,INDEX($DJ:$DJ,$GN645+5),"")</f>
      </c>
      <c r="FE645">
        <f>IF($GO645&gt;=6,INDEX($DJ:$DJ,$GN645+6),"")</f>
      </c>
      <c r="FF645">
        <f>IF($GO645&gt;=7,INDEX($DJ:$DJ,$GN645+7),"")</f>
      </c>
      <c r="FG645">
        <f>IF($GO645&gt;=8,INDEX($DJ:$DJ,$GN645+8),"")</f>
      </c>
      <c r="FH645">
        <f>IF($GO645&gt;=9,INDEX($DJ:$DJ,$GN645+9),"")</f>
      </c>
      <c r="FI645">
        <f>IF($GO645&gt;=10,INDEX($DJ:$DJ,$GN645+10),"")</f>
      </c>
      <c r="FJ645">
        <f>IF($GO645&gt;=11,INDEX($DJ:$DJ,$GN645+11),"")</f>
      </c>
      <c r="FK645">
        <f>IF($GO645&gt;=12,INDEX($DJ:$DJ,$GN645+12),"")</f>
      </c>
      <c r="FL645">
        <f>IF($GO645&gt;=13,INDEX($DJ:$DJ,$GN645+13),"")</f>
      </c>
      <c r="FM645">
        <f>IF($GO645&gt;=14,INDEX($DJ:$DJ,$GN645+14),"")</f>
      </c>
      <c r="FN645">
        <f>IF($GO645&gt;=15,INDEX($DJ:$DJ,$GN645+15),"")</f>
      </c>
      <c r="FO645">
        <f>IF($GO645&gt;=16,INDEX($DJ:$DJ,$GN645+16),"")</f>
      </c>
      <c r="FP645">
        <f>IF($GO645&gt;=17,INDEX($DJ:$DJ,$GN645+17),"")</f>
      </c>
      <c r="FQ645">
        <f>IF($GO645&gt;=18,INDEX($DJ:$DJ,$GN645+18),"")</f>
      </c>
      <c r="FR645">
        <f>IF($GO645&gt;=19,INDEX($DJ:$DJ,$GN645+19),"")</f>
      </c>
      <c r="FS645">
        <f>IF($GO645&gt;=20,INDEX($DJ:$DJ,$GN645+20),"")</f>
      </c>
      <c r="FT645">
        <f>IF($GO645&gt;=21,INDEX($DJ:$DJ,$GN645+21),"")</f>
      </c>
      <c r="FU645">
        <f>IF($GO645&gt;=22,INDEX($DJ:$DJ,$GN645+22),"")</f>
      </c>
      <c r="FV645">
        <f>IF($GO645&gt;=23,INDEX($DJ:$DJ,$GN645+23),"")</f>
      </c>
      <c r="FW645">
        <f>IF($GO645&gt;=24,INDEX($DJ:$DJ,$GN645+24),"")</f>
      </c>
      <c r="FX645">
        <f>IF($GO645&gt;=25,INDEX($DJ:$DJ,$GN645+25),"")</f>
      </c>
      <c r="FY645">
        <f>IF($GO645&gt;=26,INDEX($DJ:$DJ,$GN645+26),"")</f>
      </c>
      <c r="FZ645">
        <f>IF($GO645&gt;=27,INDEX($DJ:$DJ,$GN645+27),"")</f>
      </c>
      <c r="GA645">
        <f>IF($GO645&gt;=28,INDEX($DJ:$DJ,$GN645+28),"")</f>
      </c>
      <c r="GB645">
        <f>IF($GO645&gt;=29,INDEX($DJ:$DJ,$GN645+29),"")</f>
      </c>
      <c r="GC645">
        <f>IF($GO645&gt;=30,INDEX($DJ:$DJ,$GN645+30),"")</f>
      </c>
      <c r="GD645">
        <f>IF($GO645&gt;=31,INDEX($DJ:$DJ,$GN645+31),"")</f>
      </c>
      <c r="GE645">
        <f>IF($GO645&gt;=32,INDEX($DJ:$DJ,$GN645+32),"")</f>
      </c>
      <c r="GF645">
        <f>IF($GO645&gt;=33,INDEX($DJ:$DJ,$GN645+33),"")</f>
      </c>
      <c r="GG645">
        <f>IF($GO645&gt;=34,INDEX($DJ:$DJ,$GN645+34),"")</f>
      </c>
      <c r="GH645">
        <f>IF($GO645&gt;=35,INDEX($DJ:$DJ,$GN645+35),"")</f>
      </c>
      <c r="GI645">
        <f>IF($GO645&gt;=36,INDEX($DJ:$DJ,$GN645+36),"")</f>
      </c>
      <c r="GJ645">
        <f>IF($GO645&gt;=37,INDEX($DJ:$DJ,$GN645+37),"")</f>
      </c>
      <c r="GK645">
        <f>IF($GO645&gt;=38,INDEX($DJ:$DJ,$GN645+38),"")</f>
      </c>
      <c r="GL645">
        <f>IF($GO645&gt;=39,INDEX($DJ:$DJ,$GN645+39),"")</f>
      </c>
      <c r="GM645">
        <f>IF($GO645&gt;=40,INDEX($DJ:$DJ,$GN645+40),"")</f>
      </c>
      <c r="GN645">
        <f>IFERROR(MATCH($DH645,$DI$2:$DI$148,0)+1,0)</f>
      </c>
      <c r="GO645">
        <f>IFERROR(INDEX($DK$2:$DK$148,MATCH($DH645,$DI$2:$DI$148,0)),0)</f>
      </c>
      <c r="GP645">
        <f>IFERROR(MATCH($Y645,$DL$645:$EY$645,0),0)</f>
      </c>
      <c r="GQ645">
        <f>IF($GP645&gt;0,INDEX($EZ$645:$GM$645,$GP645),"")</f>
      </c>
      <c r="GT645">
        <f>IF($JC645&gt;=1,INDEX($GR:$GR,$JB645+1),"")</f>
      </c>
      <c r="GU645">
        <f>IF($JC645&gt;=2,INDEX($GR:$GR,$JB645+2),"")</f>
      </c>
      <c r="GV645">
        <f>IF($JC645&gt;=3,INDEX($GR:$GR,$JB645+3),"")</f>
      </c>
      <c r="GW645">
        <f>IF($JC645&gt;=4,INDEX($GR:$GR,$JB645+4),"")</f>
      </c>
      <c r="GX645">
        <f>IF($JC645&gt;=5,INDEX($GR:$GR,$JB645+5),"")</f>
      </c>
      <c r="GY645">
        <f>IF($JC645&gt;=6,INDEX($GR:$GR,$JB645+6),"")</f>
      </c>
      <c r="GZ645">
        <f>IF($JC645&gt;=7,INDEX($GR:$GR,$JB645+7),"")</f>
      </c>
      <c r="HA645">
        <f>IF($JC645&gt;=8,INDEX($GR:$GR,$JB645+8),"")</f>
      </c>
      <c r="HB645">
        <f>IF($JC645&gt;=9,INDEX($GR:$GR,$JB645+9),"")</f>
      </c>
      <c r="HC645">
        <f>IF($JC645&gt;=10,INDEX($GR:$GR,$JB645+10),"")</f>
      </c>
      <c r="HD645">
        <f>IF($JC645&gt;=11,INDEX($GR:$GR,$JB645+11),"")</f>
      </c>
      <c r="HE645">
        <f>IF($JC645&gt;=12,INDEX($GR:$GR,$JB645+12),"")</f>
      </c>
      <c r="HF645">
        <f>IF($JC645&gt;=13,INDEX($GR:$GR,$JB645+13),"")</f>
      </c>
      <c r="HG645">
        <f>IF($JC645&gt;=14,INDEX($GR:$GR,$JB645+14),"")</f>
      </c>
      <c r="HH645">
        <f>IF($JC645&gt;=15,INDEX($GR:$GR,$JB645+15),"")</f>
      </c>
      <c r="HI645">
        <f>IF($JC645&gt;=16,INDEX($GR:$GR,$JB645+16),"")</f>
      </c>
      <c r="HJ645">
        <f>IF($JC645&gt;=17,INDEX($GR:$GR,$JB645+17),"")</f>
      </c>
      <c r="HK645">
        <f>IF($JC645&gt;=18,INDEX($GR:$GR,$JB645+18),"")</f>
      </c>
      <c r="HL645">
        <f>IF($JC645&gt;=19,INDEX($GR:$GR,$JB645+19),"")</f>
      </c>
      <c r="HM645">
        <f>IF($JC645&gt;=20,INDEX($GR:$GR,$JB645+20),"")</f>
      </c>
      <c r="HN645">
        <f>IF($JC645&gt;=21,INDEX($GR:$GR,$JB645+21),"")</f>
      </c>
      <c r="HO645">
        <f>IF($JC645&gt;=22,INDEX($GR:$GR,$JB645+22),"")</f>
      </c>
      <c r="HP645">
        <f>IF($JC645&gt;=23,INDEX($GR:$GR,$JB645+23),"")</f>
      </c>
      <c r="HQ645">
        <f>IF($JC645&gt;=24,INDEX($GR:$GR,$JB645+24),"")</f>
      </c>
      <c r="HR645">
        <f>IF($JC645&gt;=25,INDEX($GR:$GR,$JB645+25),"")</f>
      </c>
      <c r="HS645">
        <f>IF($JC645&gt;=26,INDEX($GR:$GR,$JB645+26),"")</f>
      </c>
      <c r="HT645">
        <f>IF($JC645&gt;=27,INDEX($GR:$GR,$JB645+27),"")</f>
      </c>
      <c r="HU645">
        <f>IF($JC645&gt;=28,INDEX($GR:$GR,$JB645+28),"")</f>
      </c>
      <c r="HV645">
        <f>IF($JC645&gt;=29,INDEX($GR:$GR,$JB645+29),"")</f>
      </c>
      <c r="HW645">
        <f>IF($JC645&gt;=30,INDEX($GR:$GR,$JB645+30),"")</f>
      </c>
      <c r="HX645">
        <f>IF($JC645&gt;=31,INDEX($GR:$GR,$JB645+31),"")</f>
      </c>
      <c r="HY645">
        <f>IF($JC645&gt;=32,INDEX($GR:$GR,$JB645+32),"")</f>
      </c>
      <c r="HZ645">
        <f>IF($JC645&gt;=33,INDEX($GR:$GR,$JB645+33),"")</f>
      </c>
      <c r="IA645">
        <f>IF($JC645&gt;=34,INDEX($GR:$GR,$JB645+34),"")</f>
      </c>
      <c r="IB645">
        <f>IF($JC645&gt;=35,INDEX($GR:$GR,$JB645+35),"")</f>
      </c>
      <c r="IC645">
        <f>IF($JC645&gt;=36,INDEX($GR:$GR,$JB645+36),"")</f>
      </c>
      <c r="ID645">
        <f>IF($JC645&gt;=37,INDEX($GR:$GR,$JB645+37),"")</f>
      </c>
      <c r="IE645">
        <f>IF($JC645&gt;=38,INDEX($GR:$GR,$JB645+38),"")</f>
      </c>
      <c r="IF645">
        <f>IF($JC645&gt;=39,INDEX($GR:$GR,$JB645+39),"")</f>
      </c>
      <c r="IG645">
        <f>IF($JC645&gt;=40,INDEX($GR:$GR,$JB645+40),"")</f>
      </c>
      <c r="IH645">
        <f>IF($JC645&gt;=41,INDEX($GR:$GR,$JB645+41),"")</f>
      </c>
      <c r="II645">
        <f>IF($JC645&gt;=42,INDEX($GR:$GR,$JB645+42),"")</f>
      </c>
      <c r="IJ645">
        <f>IF($JC645&gt;=43,INDEX($GR:$GR,$JB645+43),"")</f>
      </c>
      <c r="IK645">
        <f>IF($JC645&gt;=44,INDEX($GR:$GR,$JB645+44),"")</f>
      </c>
      <c r="IL645">
        <f>IF($JC645&gt;=45,INDEX($GR:$GR,$JB645+45),"")</f>
      </c>
      <c r="IM645">
        <f>IF($JC645&gt;=46,INDEX($GR:$GR,$JB645+46),"")</f>
      </c>
      <c r="IN645">
        <f>IF($JC645&gt;=47,INDEX($GR:$GR,$JB645+47),"")</f>
      </c>
      <c r="IO645">
        <f>IF($JC645&gt;=48,INDEX($GR:$GR,$JB645+48),"")</f>
      </c>
      <c r="IP645">
        <f>IF($JC645&gt;=49,INDEX($GR:$GR,$JB645+49),"")</f>
      </c>
      <c r="IQ645">
        <f>IF($JC645&gt;=50,INDEX($GR:$GR,$JB645+50),"")</f>
      </c>
      <c r="IR645">
        <f>IF($JC645&gt;=51,INDEX($GR:$GR,$JB645+51),"")</f>
      </c>
      <c r="IS645">
        <f>IF($JC645&gt;=52,INDEX($GR:$GR,$JB645+52),"")</f>
      </c>
      <c r="IT645">
        <f>IF($JC645&gt;=53,INDEX($GR:$GR,$JB645+53),"")</f>
      </c>
      <c r="IU645">
        <f>IF($JC645&gt;=54,INDEX($GR:$GR,$JB645+54),"")</f>
      </c>
      <c r="IV645">
        <f>IF($JC645&gt;=55,INDEX($GR:$GR,$JB645+55),"")</f>
      </c>
      <c r="IW645">
        <f>IF($JC645&gt;=56,INDEX($GR:$GR,$JB645+56),"")</f>
      </c>
      <c r="IX645">
        <f>IF($JC645&gt;=57,INDEX($GR:$GR,$JB645+57),"")</f>
      </c>
      <c r="IY645">
        <f>IF($JC645&gt;=58,INDEX($GR:$GR,$JB645+58),"")</f>
      </c>
      <c r="IZ645">
        <f>IF($JC645&gt;=59,INDEX($GR:$GR,$JB645+59),"")</f>
      </c>
      <c r="JA645">
        <f>IF($JC645&gt;=60,INDEX($GR:$GR,$JB645+60),"")</f>
      </c>
      <c r="JB645">
        <f>IFERROR(MATCH($GQ645,$GR$2:$GR$324,0)+1,0)</f>
      </c>
      <c r="JC645">
        <f>IFERROR(INDEX($GS$2:$GS$324,MATCH($GQ645,$GR$2:$GR$324,0)),0)</f>
      </c>
      <c r="JD645" t="s">
        <v>40</v>
      </c>
      <c r="JE645" t="s">
        <v>40</v>
      </c>
    </row>
    <row r="646" spans="1:265" x14ac:dyDescent="0.25">
      <c r="Q646">
        <f>IF(OR($T646="",$P646=""),"",IFERROR($T646/$P646,0))</f>
      </c>
      <c r="R646">
        <f>IF($T646="","",
SUM($S646,$U646,$Z646,$V646,$X646)*
(1-IF($AA646="",0,VALUE($AA646)/100)))</f>
      </c>
      <c r="S646">
        <f>IF($T646="","",$T646)</f>
      </c>
      <c r="U646">
        <f>IF($T646="","",
IF($N646="","",
IF(ISNUMBER(SEARCH("exempt",LOWER($N646))),0,
$T646*(VALUE(SUBSTITUTE($N646,"%",""))/100))))</f>
      </c>
      <c r="AB646">
        <f>IFERROR(IF(FIND(" - ",$K646)&gt;0,MID($K646,FIND(" - ",$K646)+3,LEN($K646)),""),"")</f>
      </c>
      <c r="AK646" t="s">
        <v>1233</v>
      </c>
      <c r="AP646">
        <f>IFERROR(LEFT($K646,FIND(" - ",$K646)-1),$K646)</f>
      </c>
      <c r="AS646">
        <f>IF($CH646&gt;=1,INDEX($AQ:$AQ,$CG646+1),"")</f>
      </c>
      <c r="AT646">
        <f>IF($CH646&gt;=2,INDEX($AQ:$AQ,$CG646+2),"")</f>
      </c>
      <c r="AU646">
        <f>IF($CH646&gt;=3,INDEX($AQ:$AQ,$CG646+3),"")</f>
      </c>
      <c r="AV646">
        <f>IF($CH646&gt;=4,INDEX($AQ:$AQ,$CG646+4),"")</f>
      </c>
      <c r="AW646">
        <f>IF($CH646&gt;=5,INDEX($AQ:$AQ,$CG646+5),"")</f>
      </c>
      <c r="AX646">
        <f>IF($CH646&gt;=6,INDEX($AQ:$AQ,$CG646+6),"")</f>
      </c>
      <c r="AY646">
        <f>IF($CH646&gt;=7,INDEX($AQ:$AQ,$CG646+7),"")</f>
      </c>
      <c r="AZ646">
        <f>IF($CH646&gt;=8,INDEX($AQ:$AQ,$CG646+8),"")</f>
      </c>
      <c r="BA646">
        <f>IF($CH646&gt;=9,INDEX($AQ:$AQ,$CG646+9),"")</f>
      </c>
      <c r="BB646">
        <f>IF($CH646&gt;=10,INDEX($AQ:$AQ,$CG646+10),"")</f>
      </c>
      <c r="BC646">
        <f>IF($CH646&gt;=11,INDEX($AQ:$AQ,$CG646+11),"")</f>
      </c>
      <c r="BD646">
        <f>IF($CH646&gt;=12,INDEX($AQ:$AQ,$CG646+12),"")</f>
      </c>
      <c r="BE646">
        <f>IF($CH646&gt;=13,INDEX($AQ:$AQ,$CG646+13),"")</f>
      </c>
      <c r="BF646">
        <f>IF($CH646&gt;=14,INDEX($AQ:$AQ,$CG646+14),"")</f>
      </c>
      <c r="BG646">
        <f>IF($CH646&gt;=15,INDEX($AQ:$AQ,$CG646+15),"")</f>
      </c>
      <c r="BH646">
        <f>IF($CH646&gt;=16,INDEX($AQ:$AQ,$CG646+16),"")</f>
      </c>
      <c r="BI646">
        <f>IF($CH646&gt;=17,INDEX($AQ:$AQ,$CG646+17),"")</f>
      </c>
      <c r="BJ646">
        <f>IF($CH646&gt;=18,INDEX($AQ:$AQ,$CG646+18),"")</f>
      </c>
      <c r="BK646">
        <f>IF($CH646&gt;=19,INDEX($AQ:$AQ,$CG646+19),"")</f>
      </c>
      <c r="BL646">
        <f>IF($CH646&gt;=20,INDEX($AQ:$AQ,$CG646+20),"")</f>
      </c>
      <c r="BM646">
        <f>IF($CH646&gt;=21,INDEX($AQ:$AQ,$CG646+21),"")</f>
      </c>
      <c r="BN646">
        <f>IF($CH646&gt;=22,INDEX($AQ:$AQ,$CG646+22),"")</f>
      </c>
      <c r="BO646">
        <f>IF($CH646&gt;=23,INDEX($AQ:$AQ,$CG646+23),"")</f>
      </c>
      <c r="BP646">
        <f>IF($CH646&gt;=24,INDEX($AQ:$AQ,$CG646+24),"")</f>
      </c>
      <c r="BQ646">
        <f>IF($CH646&gt;=25,INDEX($AQ:$AQ,$CG646+25),"")</f>
      </c>
      <c r="BR646">
        <f>IF($CH646&gt;=26,INDEX($AQ:$AQ,$CG646+26),"")</f>
      </c>
      <c r="BS646">
        <f>IF($CH646&gt;=27,INDEX($AQ:$AQ,$CG646+27),"")</f>
      </c>
      <c r="BT646">
        <f>IF($CH646&gt;=28,INDEX($AQ:$AQ,$CG646+28),"")</f>
      </c>
      <c r="BU646">
        <f>IF($CH646&gt;=29,INDEX($AQ:$AQ,$CG646+29),"")</f>
      </c>
      <c r="BV646">
        <f>IF($CH646&gt;=30,INDEX($AQ:$AQ,$CG646+30),"")</f>
      </c>
      <c r="BW646">
        <f>IF($CH646&gt;=31,INDEX($AQ:$AQ,$CG646+31),"")</f>
      </c>
      <c r="BX646">
        <f>IF($CH646&gt;=32,INDEX($AQ:$AQ,$CG646+32),"")</f>
      </c>
      <c r="BY646">
        <f>IF($CH646&gt;=33,INDEX($AQ:$AQ,$CG646+33),"")</f>
      </c>
      <c r="BZ646">
        <f>IF($CH646&gt;=34,INDEX($AQ:$AQ,$CG646+34),"")</f>
      </c>
      <c r="CA646">
        <f>IF($CH646&gt;=35,INDEX($AQ:$AQ,$CG646+35),"")</f>
      </c>
      <c r="CB646">
        <f>IF($CH646&gt;=36,INDEX($AQ:$AQ,$CG646+36),"")</f>
      </c>
      <c r="CC646">
        <f>IF($CH646&gt;=37,INDEX($AQ:$AQ,$CG646+37),"")</f>
      </c>
      <c r="CD646">
        <f>IF($CH646&gt;=38,INDEX($AQ:$AQ,$CG646+38),"")</f>
      </c>
      <c r="CE646">
        <f>IF($CH646&gt;=39,INDEX($AQ:$AQ,$CG646+39),"")</f>
      </c>
      <c r="CF646">
        <f>IF($CH646&gt;=40,INDEX($AQ:$AQ,$CG646+40),"")</f>
      </c>
      <c r="CG646">
        <f>IFERROR(MATCH($AP646,$AQ$2:$AQ$134,0)+1,0)</f>
      </c>
      <c r="CH646">
        <f>IFERROR(INDEX($AR$2:$AR$134,MATCH($AP646,$AQ$2:$AQ$134,0)),0)</f>
      </c>
      <c r="CI646">
        <f>IFERROR(LEFT($L646,FIND(" - ",$L646)-1),$L646)</f>
      </c>
      <c r="CL646">
        <f>IF($DG646&gt;=1,INDEX($CJ:$CJ,$DF646+1),"")</f>
      </c>
      <c r="CM646">
        <f>IF($DG646&gt;=2,INDEX($CJ:$CJ,$DF646+2),"")</f>
      </c>
      <c r="CN646">
        <f>IF($DG646&gt;=3,INDEX($CJ:$CJ,$DF646+3),"")</f>
      </c>
      <c r="CO646">
        <f>IF($DG646&gt;=4,INDEX($CJ:$CJ,$DF646+4),"")</f>
      </c>
      <c r="CP646">
        <f>IF($DG646&gt;=5,INDEX($CJ:$CJ,$DF646+5),"")</f>
      </c>
      <c r="CQ646">
        <f>IF($DG646&gt;=6,INDEX($CJ:$CJ,$DF646+6),"")</f>
      </c>
      <c r="CR646">
        <f>IF($DG646&gt;=7,INDEX($CJ:$CJ,$DF646+7),"")</f>
      </c>
      <c r="CS646">
        <f>IF($DG646&gt;=8,INDEX($CJ:$CJ,$DF646+8),"")</f>
      </c>
      <c r="CT646">
        <f>IF($DG646&gt;=9,INDEX($CJ:$CJ,$DF646+9),"")</f>
      </c>
      <c r="CU646">
        <f>IF($DG646&gt;=10,INDEX($CJ:$CJ,$DF646+10),"")</f>
      </c>
      <c r="CV646">
        <f>IF($DG646&gt;=11,INDEX($CJ:$CJ,$DF646+11),"")</f>
      </c>
      <c r="CW646">
        <f>IF($DG646&gt;=12,INDEX($CJ:$CJ,$DF646+12),"")</f>
      </c>
      <c r="CX646">
        <f>IF($DG646&gt;=13,INDEX($CJ:$CJ,$DF646+13),"")</f>
      </c>
      <c r="CY646">
        <f>IF($DG646&gt;=14,INDEX($CJ:$CJ,$DF646+14),"")</f>
      </c>
      <c r="CZ646">
        <f>IF($DG646&gt;=15,INDEX($CJ:$CJ,$DF646+15),"")</f>
      </c>
      <c r="DA646">
        <f>IF($DG646&gt;=16,INDEX($CJ:$CJ,$DF646+16),"")</f>
      </c>
      <c r="DB646">
        <f>IF($DG646&gt;=17,INDEX($CJ:$CJ,$DF646+17),"")</f>
      </c>
      <c r="DC646">
        <f>IF($DG646&gt;=18,INDEX($CJ:$CJ,$DF646+18),"")</f>
      </c>
      <c r="DD646">
        <f>IF($DG646&gt;=19,INDEX($CJ:$CJ,$DF646+19),"")</f>
      </c>
      <c r="DE646">
        <f>IF($DG646&gt;=20,INDEX($CJ:$CJ,$DF646+20),"")</f>
      </c>
      <c r="DF646">
        <f>IFERROR(MATCH($CI646,$CJ$2:$CJ$263,0)+1,0)</f>
      </c>
      <c r="DG646">
        <f>IFERROR(INDEX($CK$2:$CK$263,MATCH($CI646,$CJ$2:$CJ$263,0)),0)</f>
      </c>
      <c r="DH646">
        <f>IFERROR(INDEX($AO:$AO,MATCH($N646,$AN:$AN,0))&amp;"","")</f>
      </c>
      <c r="DL646">
        <f>IF($GO646&gt;=1,INDEX($DI:$DI,$GN646+1),"")</f>
      </c>
      <c r="DM646">
        <f>IF($GO646&gt;=2,INDEX($DI:$DI,$GN646+2),"")</f>
      </c>
      <c r="DN646">
        <f>IF($GO646&gt;=3,INDEX($DI:$DI,$GN646+3),"")</f>
      </c>
      <c r="DO646">
        <f>IF($GO646&gt;=4,INDEX($DI:$DI,$GN646+4),"")</f>
      </c>
      <c r="DP646">
        <f>IF($GO646&gt;=5,INDEX($DI:$DI,$GN646+5),"")</f>
      </c>
      <c r="DQ646">
        <f>IF($GO646&gt;=6,INDEX($DI:$DI,$GN646+6),"")</f>
      </c>
      <c r="DR646">
        <f>IF($GO646&gt;=7,INDEX($DI:$DI,$GN646+7),"")</f>
      </c>
      <c r="DS646">
        <f>IF($GO646&gt;=8,INDEX($DI:$DI,$GN646+8),"")</f>
      </c>
      <c r="DT646">
        <f>IF($GO646&gt;=9,INDEX($DI:$DI,$GN646+9),"")</f>
      </c>
      <c r="DU646">
        <f>IF($GO646&gt;=10,INDEX($DI:$DI,$GN646+10),"")</f>
      </c>
      <c r="DV646">
        <f>IF($GO646&gt;=11,INDEX($DI:$DI,$GN646+11),"")</f>
      </c>
      <c r="DW646">
        <f>IF($GO646&gt;=12,INDEX($DI:$DI,$GN646+12),"")</f>
      </c>
      <c r="DX646">
        <f>IF($GO646&gt;=13,INDEX($DI:$DI,$GN646+13),"")</f>
      </c>
      <c r="DY646">
        <f>IF($GO646&gt;=14,INDEX($DI:$DI,$GN646+14),"")</f>
      </c>
      <c r="DZ646">
        <f>IF($GO646&gt;=15,INDEX($DI:$DI,$GN646+15),"")</f>
      </c>
      <c r="EA646">
        <f>IF($GO646&gt;=16,INDEX($DI:$DI,$GN646+16),"")</f>
      </c>
      <c r="EB646">
        <f>IF($GO646&gt;=17,INDEX($DI:$DI,$GN646+17),"")</f>
      </c>
      <c r="EC646">
        <f>IF($GO646&gt;=18,INDEX($DI:$DI,$GN646+18),"")</f>
      </c>
      <c r="ED646">
        <f>IF($GO646&gt;=19,INDEX($DI:$DI,$GN646+19),"")</f>
      </c>
      <c r="EE646">
        <f>IF($GO646&gt;=20,INDEX($DI:$DI,$GN646+20),"")</f>
      </c>
      <c r="EF646">
        <f>IF($GO646&gt;=21,INDEX($DI:$DI,$GN646+21),"")</f>
      </c>
      <c r="EG646">
        <f>IF($GO646&gt;=22,INDEX($DI:$DI,$GN646+22),"")</f>
      </c>
      <c r="EH646">
        <f>IF($GO646&gt;=23,INDEX($DI:$DI,$GN646+23),"")</f>
      </c>
      <c r="EI646">
        <f>IF($GO646&gt;=24,INDEX($DI:$DI,$GN646+24),"")</f>
      </c>
      <c r="EJ646">
        <f>IF($GO646&gt;=25,INDEX($DI:$DI,$GN646+25),"")</f>
      </c>
      <c r="EK646">
        <f>IF($GO646&gt;=26,INDEX($DI:$DI,$GN646+26),"")</f>
      </c>
      <c r="EL646">
        <f>IF($GO646&gt;=27,INDEX($DI:$DI,$GN646+27),"")</f>
      </c>
      <c r="EM646">
        <f>IF($GO646&gt;=28,INDEX($DI:$DI,$GN646+28),"")</f>
      </c>
      <c r="EN646">
        <f>IF($GO646&gt;=29,INDEX($DI:$DI,$GN646+29),"")</f>
      </c>
      <c r="EO646">
        <f>IF($GO646&gt;=30,INDEX($DI:$DI,$GN646+30),"")</f>
      </c>
      <c r="EP646">
        <f>IF($GO646&gt;=31,INDEX($DI:$DI,$GN646+31),"")</f>
      </c>
      <c r="EQ646">
        <f>IF($GO646&gt;=32,INDEX($DI:$DI,$GN646+32),"")</f>
      </c>
      <c r="ER646">
        <f>IF($GO646&gt;=33,INDEX($DI:$DI,$GN646+33),"")</f>
      </c>
      <c r="ES646">
        <f>IF($GO646&gt;=34,INDEX($DI:$DI,$GN646+34),"")</f>
      </c>
      <c r="ET646">
        <f>IF($GO646&gt;=35,INDEX($DI:$DI,$GN646+35),"")</f>
      </c>
      <c r="EU646">
        <f>IF($GO646&gt;=36,INDEX($DI:$DI,$GN646+36),"")</f>
      </c>
      <c r="EV646">
        <f>IF($GO646&gt;=37,INDEX($DI:$DI,$GN646+37),"")</f>
      </c>
      <c r="EW646">
        <f>IF($GO646&gt;=38,INDEX($DI:$DI,$GN646+38),"")</f>
      </c>
      <c r="EX646">
        <f>IF($GO646&gt;=39,INDEX($DI:$DI,$GN646+39),"")</f>
      </c>
      <c r="EY646">
        <f>IF($GO646&gt;=40,INDEX($DI:$DI,$GN646+40),"")</f>
      </c>
      <c r="EZ646">
        <f>IF($GO646&gt;=1,INDEX($DJ:$DJ,$GN646+1),"")</f>
      </c>
      <c r="FA646">
        <f>IF($GO646&gt;=2,INDEX($DJ:$DJ,$GN646+2),"")</f>
      </c>
      <c r="FB646">
        <f>IF($GO646&gt;=3,INDEX($DJ:$DJ,$GN646+3),"")</f>
      </c>
      <c r="FC646">
        <f>IF($GO646&gt;=4,INDEX($DJ:$DJ,$GN646+4),"")</f>
      </c>
      <c r="FD646">
        <f>IF($GO646&gt;=5,INDEX($DJ:$DJ,$GN646+5),"")</f>
      </c>
      <c r="FE646">
        <f>IF($GO646&gt;=6,INDEX($DJ:$DJ,$GN646+6),"")</f>
      </c>
      <c r="FF646">
        <f>IF($GO646&gt;=7,INDEX($DJ:$DJ,$GN646+7),"")</f>
      </c>
      <c r="FG646">
        <f>IF($GO646&gt;=8,INDEX($DJ:$DJ,$GN646+8),"")</f>
      </c>
      <c r="FH646">
        <f>IF($GO646&gt;=9,INDEX($DJ:$DJ,$GN646+9),"")</f>
      </c>
      <c r="FI646">
        <f>IF($GO646&gt;=10,INDEX($DJ:$DJ,$GN646+10),"")</f>
      </c>
      <c r="FJ646">
        <f>IF($GO646&gt;=11,INDEX($DJ:$DJ,$GN646+11),"")</f>
      </c>
      <c r="FK646">
        <f>IF($GO646&gt;=12,INDEX($DJ:$DJ,$GN646+12),"")</f>
      </c>
      <c r="FL646">
        <f>IF($GO646&gt;=13,INDEX($DJ:$DJ,$GN646+13),"")</f>
      </c>
      <c r="FM646">
        <f>IF($GO646&gt;=14,INDEX($DJ:$DJ,$GN646+14),"")</f>
      </c>
      <c r="FN646">
        <f>IF($GO646&gt;=15,INDEX($DJ:$DJ,$GN646+15),"")</f>
      </c>
      <c r="FO646">
        <f>IF($GO646&gt;=16,INDEX($DJ:$DJ,$GN646+16),"")</f>
      </c>
      <c r="FP646">
        <f>IF($GO646&gt;=17,INDEX($DJ:$DJ,$GN646+17),"")</f>
      </c>
      <c r="FQ646">
        <f>IF($GO646&gt;=18,INDEX($DJ:$DJ,$GN646+18),"")</f>
      </c>
      <c r="FR646">
        <f>IF($GO646&gt;=19,INDEX($DJ:$DJ,$GN646+19),"")</f>
      </c>
      <c r="FS646">
        <f>IF($GO646&gt;=20,INDEX($DJ:$DJ,$GN646+20),"")</f>
      </c>
      <c r="FT646">
        <f>IF($GO646&gt;=21,INDEX($DJ:$DJ,$GN646+21),"")</f>
      </c>
      <c r="FU646">
        <f>IF($GO646&gt;=22,INDEX($DJ:$DJ,$GN646+22),"")</f>
      </c>
      <c r="FV646">
        <f>IF($GO646&gt;=23,INDEX($DJ:$DJ,$GN646+23),"")</f>
      </c>
      <c r="FW646">
        <f>IF($GO646&gt;=24,INDEX($DJ:$DJ,$GN646+24),"")</f>
      </c>
      <c r="FX646">
        <f>IF($GO646&gt;=25,INDEX($DJ:$DJ,$GN646+25),"")</f>
      </c>
      <c r="FY646">
        <f>IF($GO646&gt;=26,INDEX($DJ:$DJ,$GN646+26),"")</f>
      </c>
      <c r="FZ646">
        <f>IF($GO646&gt;=27,INDEX($DJ:$DJ,$GN646+27),"")</f>
      </c>
      <c r="GA646">
        <f>IF($GO646&gt;=28,INDEX($DJ:$DJ,$GN646+28),"")</f>
      </c>
      <c r="GB646">
        <f>IF($GO646&gt;=29,INDEX($DJ:$DJ,$GN646+29),"")</f>
      </c>
      <c r="GC646">
        <f>IF($GO646&gt;=30,INDEX($DJ:$DJ,$GN646+30),"")</f>
      </c>
      <c r="GD646">
        <f>IF($GO646&gt;=31,INDEX($DJ:$DJ,$GN646+31),"")</f>
      </c>
      <c r="GE646">
        <f>IF($GO646&gt;=32,INDEX($DJ:$DJ,$GN646+32),"")</f>
      </c>
      <c r="GF646">
        <f>IF($GO646&gt;=33,INDEX($DJ:$DJ,$GN646+33),"")</f>
      </c>
      <c r="GG646">
        <f>IF($GO646&gt;=34,INDEX($DJ:$DJ,$GN646+34),"")</f>
      </c>
      <c r="GH646">
        <f>IF($GO646&gt;=35,INDEX($DJ:$DJ,$GN646+35),"")</f>
      </c>
      <c r="GI646">
        <f>IF($GO646&gt;=36,INDEX($DJ:$DJ,$GN646+36),"")</f>
      </c>
      <c r="GJ646">
        <f>IF($GO646&gt;=37,INDEX($DJ:$DJ,$GN646+37),"")</f>
      </c>
      <c r="GK646">
        <f>IF($GO646&gt;=38,INDEX($DJ:$DJ,$GN646+38),"")</f>
      </c>
      <c r="GL646">
        <f>IF($GO646&gt;=39,INDEX($DJ:$DJ,$GN646+39),"")</f>
      </c>
      <c r="GM646">
        <f>IF($GO646&gt;=40,INDEX($DJ:$DJ,$GN646+40),"")</f>
      </c>
      <c r="GN646">
        <f>IFERROR(MATCH($DH646,$DI$2:$DI$148,0)+1,0)</f>
      </c>
      <c r="GO646">
        <f>IFERROR(INDEX($DK$2:$DK$148,MATCH($DH646,$DI$2:$DI$148,0)),0)</f>
      </c>
      <c r="GP646">
        <f>IFERROR(MATCH($Y646,$DL$646:$EY$646,0),0)</f>
      </c>
      <c r="GQ646">
        <f>IF($GP646&gt;0,INDEX($EZ$646:$GM$646,$GP646),"")</f>
      </c>
      <c r="GT646">
        <f>IF($JC646&gt;=1,INDEX($GR:$GR,$JB646+1),"")</f>
      </c>
      <c r="GU646">
        <f>IF($JC646&gt;=2,INDEX($GR:$GR,$JB646+2),"")</f>
      </c>
      <c r="GV646">
        <f>IF($JC646&gt;=3,INDEX($GR:$GR,$JB646+3),"")</f>
      </c>
      <c r="GW646">
        <f>IF($JC646&gt;=4,INDEX($GR:$GR,$JB646+4),"")</f>
      </c>
      <c r="GX646">
        <f>IF($JC646&gt;=5,INDEX($GR:$GR,$JB646+5),"")</f>
      </c>
      <c r="GY646">
        <f>IF($JC646&gt;=6,INDEX($GR:$GR,$JB646+6),"")</f>
      </c>
      <c r="GZ646">
        <f>IF($JC646&gt;=7,INDEX($GR:$GR,$JB646+7),"")</f>
      </c>
      <c r="HA646">
        <f>IF($JC646&gt;=8,INDEX($GR:$GR,$JB646+8),"")</f>
      </c>
      <c r="HB646">
        <f>IF($JC646&gt;=9,INDEX($GR:$GR,$JB646+9),"")</f>
      </c>
      <c r="HC646">
        <f>IF($JC646&gt;=10,INDEX($GR:$GR,$JB646+10),"")</f>
      </c>
      <c r="HD646">
        <f>IF($JC646&gt;=11,INDEX($GR:$GR,$JB646+11),"")</f>
      </c>
      <c r="HE646">
        <f>IF($JC646&gt;=12,INDEX($GR:$GR,$JB646+12),"")</f>
      </c>
      <c r="HF646">
        <f>IF($JC646&gt;=13,INDEX($GR:$GR,$JB646+13),"")</f>
      </c>
      <c r="HG646">
        <f>IF($JC646&gt;=14,INDEX($GR:$GR,$JB646+14),"")</f>
      </c>
      <c r="HH646">
        <f>IF($JC646&gt;=15,INDEX($GR:$GR,$JB646+15),"")</f>
      </c>
      <c r="HI646">
        <f>IF($JC646&gt;=16,INDEX($GR:$GR,$JB646+16),"")</f>
      </c>
      <c r="HJ646">
        <f>IF($JC646&gt;=17,INDEX($GR:$GR,$JB646+17),"")</f>
      </c>
      <c r="HK646">
        <f>IF($JC646&gt;=18,INDEX($GR:$GR,$JB646+18),"")</f>
      </c>
      <c r="HL646">
        <f>IF($JC646&gt;=19,INDEX($GR:$GR,$JB646+19),"")</f>
      </c>
      <c r="HM646">
        <f>IF($JC646&gt;=20,INDEX($GR:$GR,$JB646+20),"")</f>
      </c>
      <c r="HN646">
        <f>IF($JC646&gt;=21,INDEX($GR:$GR,$JB646+21),"")</f>
      </c>
      <c r="HO646">
        <f>IF($JC646&gt;=22,INDEX($GR:$GR,$JB646+22),"")</f>
      </c>
      <c r="HP646">
        <f>IF($JC646&gt;=23,INDEX($GR:$GR,$JB646+23),"")</f>
      </c>
      <c r="HQ646">
        <f>IF($JC646&gt;=24,INDEX($GR:$GR,$JB646+24),"")</f>
      </c>
      <c r="HR646">
        <f>IF($JC646&gt;=25,INDEX($GR:$GR,$JB646+25),"")</f>
      </c>
      <c r="HS646">
        <f>IF($JC646&gt;=26,INDEX($GR:$GR,$JB646+26),"")</f>
      </c>
      <c r="HT646">
        <f>IF($JC646&gt;=27,INDEX($GR:$GR,$JB646+27),"")</f>
      </c>
      <c r="HU646">
        <f>IF($JC646&gt;=28,INDEX($GR:$GR,$JB646+28),"")</f>
      </c>
      <c r="HV646">
        <f>IF($JC646&gt;=29,INDEX($GR:$GR,$JB646+29),"")</f>
      </c>
      <c r="HW646">
        <f>IF($JC646&gt;=30,INDEX($GR:$GR,$JB646+30),"")</f>
      </c>
      <c r="HX646">
        <f>IF($JC646&gt;=31,INDEX($GR:$GR,$JB646+31),"")</f>
      </c>
      <c r="HY646">
        <f>IF($JC646&gt;=32,INDEX($GR:$GR,$JB646+32),"")</f>
      </c>
      <c r="HZ646">
        <f>IF($JC646&gt;=33,INDEX($GR:$GR,$JB646+33),"")</f>
      </c>
      <c r="IA646">
        <f>IF($JC646&gt;=34,INDEX($GR:$GR,$JB646+34),"")</f>
      </c>
      <c r="IB646">
        <f>IF($JC646&gt;=35,INDEX($GR:$GR,$JB646+35),"")</f>
      </c>
      <c r="IC646">
        <f>IF($JC646&gt;=36,INDEX($GR:$GR,$JB646+36),"")</f>
      </c>
      <c r="ID646">
        <f>IF($JC646&gt;=37,INDEX($GR:$GR,$JB646+37),"")</f>
      </c>
      <c r="IE646">
        <f>IF($JC646&gt;=38,INDEX($GR:$GR,$JB646+38),"")</f>
      </c>
      <c r="IF646">
        <f>IF($JC646&gt;=39,INDEX($GR:$GR,$JB646+39),"")</f>
      </c>
      <c r="IG646">
        <f>IF($JC646&gt;=40,INDEX($GR:$GR,$JB646+40),"")</f>
      </c>
      <c r="IH646">
        <f>IF($JC646&gt;=41,INDEX($GR:$GR,$JB646+41),"")</f>
      </c>
      <c r="II646">
        <f>IF($JC646&gt;=42,INDEX($GR:$GR,$JB646+42),"")</f>
      </c>
      <c r="IJ646">
        <f>IF($JC646&gt;=43,INDEX($GR:$GR,$JB646+43),"")</f>
      </c>
      <c r="IK646">
        <f>IF($JC646&gt;=44,INDEX($GR:$GR,$JB646+44),"")</f>
      </c>
      <c r="IL646">
        <f>IF($JC646&gt;=45,INDEX($GR:$GR,$JB646+45),"")</f>
      </c>
      <c r="IM646">
        <f>IF($JC646&gt;=46,INDEX($GR:$GR,$JB646+46),"")</f>
      </c>
      <c r="IN646">
        <f>IF($JC646&gt;=47,INDEX($GR:$GR,$JB646+47),"")</f>
      </c>
      <c r="IO646">
        <f>IF($JC646&gt;=48,INDEX($GR:$GR,$JB646+48),"")</f>
      </c>
      <c r="IP646">
        <f>IF($JC646&gt;=49,INDEX($GR:$GR,$JB646+49),"")</f>
      </c>
      <c r="IQ646">
        <f>IF($JC646&gt;=50,INDEX($GR:$GR,$JB646+50),"")</f>
      </c>
      <c r="IR646">
        <f>IF($JC646&gt;=51,INDEX($GR:$GR,$JB646+51),"")</f>
      </c>
      <c r="IS646">
        <f>IF($JC646&gt;=52,INDEX($GR:$GR,$JB646+52),"")</f>
      </c>
      <c r="IT646">
        <f>IF($JC646&gt;=53,INDEX($GR:$GR,$JB646+53),"")</f>
      </c>
      <c r="IU646">
        <f>IF($JC646&gt;=54,INDEX($GR:$GR,$JB646+54),"")</f>
      </c>
      <c r="IV646">
        <f>IF($JC646&gt;=55,INDEX($GR:$GR,$JB646+55),"")</f>
      </c>
      <c r="IW646">
        <f>IF($JC646&gt;=56,INDEX($GR:$GR,$JB646+56),"")</f>
      </c>
      <c r="IX646">
        <f>IF($JC646&gt;=57,INDEX($GR:$GR,$JB646+57),"")</f>
      </c>
      <c r="IY646">
        <f>IF($JC646&gt;=58,INDEX($GR:$GR,$JB646+58),"")</f>
      </c>
      <c r="IZ646">
        <f>IF($JC646&gt;=59,INDEX($GR:$GR,$JB646+59),"")</f>
      </c>
      <c r="JA646">
        <f>IF($JC646&gt;=60,INDEX($GR:$GR,$JB646+60),"")</f>
      </c>
      <c r="JB646">
        <f>IFERROR(MATCH($GQ646,$GR$2:$GR$324,0)+1,0)</f>
      </c>
      <c r="JC646">
        <f>IFERROR(INDEX($GS$2:$GS$324,MATCH($GQ646,$GR$2:$GR$324,0)),0)</f>
      </c>
      <c r="JD646" t="s">
        <v>40</v>
      </c>
      <c r="JE646" t="s">
        <v>40</v>
      </c>
    </row>
    <row r="647" spans="1:265" x14ac:dyDescent="0.25">
      <c r="Q647">
        <f>IF(OR($T647="",$P647=""),"",IFERROR($T647/$P647,0))</f>
      </c>
      <c r="R647">
        <f>IF($T647="","",
SUM($S647,$U647,$Z647,$V647,$X647)*
(1-IF($AA647="",0,VALUE($AA647)/100)))</f>
      </c>
      <c r="S647">
        <f>IF($T647="","",$T647)</f>
      </c>
      <c r="U647">
        <f>IF($T647="","",
IF($N647="","",
IF(ISNUMBER(SEARCH("exempt",LOWER($N647))),0,
$T647*(VALUE(SUBSTITUTE($N647,"%",""))/100))))</f>
      </c>
      <c r="AB647">
        <f>IFERROR(IF(FIND(" - ",$K647)&gt;0,MID($K647,FIND(" - ",$K647)+3,LEN($K647)),""),"")</f>
      </c>
      <c r="AK647" t="s">
        <v>1234</v>
      </c>
      <c r="AP647">
        <f>IFERROR(LEFT($K647,FIND(" - ",$K647)-1),$K647)</f>
      </c>
      <c r="AS647">
        <f>IF($CH647&gt;=1,INDEX($AQ:$AQ,$CG647+1),"")</f>
      </c>
      <c r="AT647">
        <f>IF($CH647&gt;=2,INDEX($AQ:$AQ,$CG647+2),"")</f>
      </c>
      <c r="AU647">
        <f>IF($CH647&gt;=3,INDEX($AQ:$AQ,$CG647+3),"")</f>
      </c>
      <c r="AV647">
        <f>IF($CH647&gt;=4,INDEX($AQ:$AQ,$CG647+4),"")</f>
      </c>
      <c r="AW647">
        <f>IF($CH647&gt;=5,INDEX($AQ:$AQ,$CG647+5),"")</f>
      </c>
      <c r="AX647">
        <f>IF($CH647&gt;=6,INDEX($AQ:$AQ,$CG647+6),"")</f>
      </c>
      <c r="AY647">
        <f>IF($CH647&gt;=7,INDEX($AQ:$AQ,$CG647+7),"")</f>
      </c>
      <c r="AZ647">
        <f>IF($CH647&gt;=8,INDEX($AQ:$AQ,$CG647+8),"")</f>
      </c>
      <c r="BA647">
        <f>IF($CH647&gt;=9,INDEX($AQ:$AQ,$CG647+9),"")</f>
      </c>
      <c r="BB647">
        <f>IF($CH647&gt;=10,INDEX($AQ:$AQ,$CG647+10),"")</f>
      </c>
      <c r="BC647">
        <f>IF($CH647&gt;=11,INDEX($AQ:$AQ,$CG647+11),"")</f>
      </c>
      <c r="BD647">
        <f>IF($CH647&gt;=12,INDEX($AQ:$AQ,$CG647+12),"")</f>
      </c>
      <c r="BE647">
        <f>IF($CH647&gt;=13,INDEX($AQ:$AQ,$CG647+13),"")</f>
      </c>
      <c r="BF647">
        <f>IF($CH647&gt;=14,INDEX($AQ:$AQ,$CG647+14),"")</f>
      </c>
      <c r="BG647">
        <f>IF($CH647&gt;=15,INDEX($AQ:$AQ,$CG647+15),"")</f>
      </c>
      <c r="BH647">
        <f>IF($CH647&gt;=16,INDEX($AQ:$AQ,$CG647+16),"")</f>
      </c>
      <c r="BI647">
        <f>IF($CH647&gt;=17,INDEX($AQ:$AQ,$CG647+17),"")</f>
      </c>
      <c r="BJ647">
        <f>IF($CH647&gt;=18,INDEX($AQ:$AQ,$CG647+18),"")</f>
      </c>
      <c r="BK647">
        <f>IF($CH647&gt;=19,INDEX($AQ:$AQ,$CG647+19),"")</f>
      </c>
      <c r="BL647">
        <f>IF($CH647&gt;=20,INDEX($AQ:$AQ,$CG647+20),"")</f>
      </c>
      <c r="BM647">
        <f>IF($CH647&gt;=21,INDEX($AQ:$AQ,$CG647+21),"")</f>
      </c>
      <c r="BN647">
        <f>IF($CH647&gt;=22,INDEX($AQ:$AQ,$CG647+22),"")</f>
      </c>
      <c r="BO647">
        <f>IF($CH647&gt;=23,INDEX($AQ:$AQ,$CG647+23),"")</f>
      </c>
      <c r="BP647">
        <f>IF($CH647&gt;=24,INDEX($AQ:$AQ,$CG647+24),"")</f>
      </c>
      <c r="BQ647">
        <f>IF($CH647&gt;=25,INDEX($AQ:$AQ,$CG647+25),"")</f>
      </c>
      <c r="BR647">
        <f>IF($CH647&gt;=26,INDEX($AQ:$AQ,$CG647+26),"")</f>
      </c>
      <c r="BS647">
        <f>IF($CH647&gt;=27,INDEX($AQ:$AQ,$CG647+27),"")</f>
      </c>
      <c r="BT647">
        <f>IF($CH647&gt;=28,INDEX($AQ:$AQ,$CG647+28),"")</f>
      </c>
      <c r="BU647">
        <f>IF($CH647&gt;=29,INDEX($AQ:$AQ,$CG647+29),"")</f>
      </c>
      <c r="BV647">
        <f>IF($CH647&gt;=30,INDEX($AQ:$AQ,$CG647+30),"")</f>
      </c>
      <c r="BW647">
        <f>IF($CH647&gt;=31,INDEX($AQ:$AQ,$CG647+31),"")</f>
      </c>
      <c r="BX647">
        <f>IF($CH647&gt;=32,INDEX($AQ:$AQ,$CG647+32),"")</f>
      </c>
      <c r="BY647">
        <f>IF($CH647&gt;=33,INDEX($AQ:$AQ,$CG647+33),"")</f>
      </c>
      <c r="BZ647">
        <f>IF($CH647&gt;=34,INDEX($AQ:$AQ,$CG647+34),"")</f>
      </c>
      <c r="CA647">
        <f>IF($CH647&gt;=35,INDEX($AQ:$AQ,$CG647+35),"")</f>
      </c>
      <c r="CB647">
        <f>IF($CH647&gt;=36,INDEX($AQ:$AQ,$CG647+36),"")</f>
      </c>
      <c r="CC647">
        <f>IF($CH647&gt;=37,INDEX($AQ:$AQ,$CG647+37),"")</f>
      </c>
      <c r="CD647">
        <f>IF($CH647&gt;=38,INDEX($AQ:$AQ,$CG647+38),"")</f>
      </c>
      <c r="CE647">
        <f>IF($CH647&gt;=39,INDEX($AQ:$AQ,$CG647+39),"")</f>
      </c>
      <c r="CF647">
        <f>IF($CH647&gt;=40,INDEX($AQ:$AQ,$CG647+40),"")</f>
      </c>
      <c r="CG647">
        <f>IFERROR(MATCH($AP647,$AQ$2:$AQ$134,0)+1,0)</f>
      </c>
      <c r="CH647">
        <f>IFERROR(INDEX($AR$2:$AR$134,MATCH($AP647,$AQ$2:$AQ$134,0)),0)</f>
      </c>
      <c r="CI647">
        <f>IFERROR(LEFT($L647,FIND(" - ",$L647)-1),$L647)</f>
      </c>
      <c r="CL647">
        <f>IF($DG647&gt;=1,INDEX($CJ:$CJ,$DF647+1),"")</f>
      </c>
      <c r="CM647">
        <f>IF($DG647&gt;=2,INDEX($CJ:$CJ,$DF647+2),"")</f>
      </c>
      <c r="CN647">
        <f>IF($DG647&gt;=3,INDEX($CJ:$CJ,$DF647+3),"")</f>
      </c>
      <c r="CO647">
        <f>IF($DG647&gt;=4,INDEX($CJ:$CJ,$DF647+4),"")</f>
      </c>
      <c r="CP647">
        <f>IF($DG647&gt;=5,INDEX($CJ:$CJ,$DF647+5),"")</f>
      </c>
      <c r="CQ647">
        <f>IF($DG647&gt;=6,INDEX($CJ:$CJ,$DF647+6),"")</f>
      </c>
      <c r="CR647">
        <f>IF($DG647&gt;=7,INDEX($CJ:$CJ,$DF647+7),"")</f>
      </c>
      <c r="CS647">
        <f>IF($DG647&gt;=8,INDEX($CJ:$CJ,$DF647+8),"")</f>
      </c>
      <c r="CT647">
        <f>IF($DG647&gt;=9,INDEX($CJ:$CJ,$DF647+9),"")</f>
      </c>
      <c r="CU647">
        <f>IF($DG647&gt;=10,INDEX($CJ:$CJ,$DF647+10),"")</f>
      </c>
      <c r="CV647">
        <f>IF($DG647&gt;=11,INDEX($CJ:$CJ,$DF647+11),"")</f>
      </c>
      <c r="CW647">
        <f>IF($DG647&gt;=12,INDEX($CJ:$CJ,$DF647+12),"")</f>
      </c>
      <c r="CX647">
        <f>IF($DG647&gt;=13,INDEX($CJ:$CJ,$DF647+13),"")</f>
      </c>
      <c r="CY647">
        <f>IF($DG647&gt;=14,INDEX($CJ:$CJ,$DF647+14),"")</f>
      </c>
      <c r="CZ647">
        <f>IF($DG647&gt;=15,INDEX($CJ:$CJ,$DF647+15),"")</f>
      </c>
      <c r="DA647">
        <f>IF($DG647&gt;=16,INDEX($CJ:$CJ,$DF647+16),"")</f>
      </c>
      <c r="DB647">
        <f>IF($DG647&gt;=17,INDEX($CJ:$CJ,$DF647+17),"")</f>
      </c>
      <c r="DC647">
        <f>IF($DG647&gt;=18,INDEX($CJ:$CJ,$DF647+18),"")</f>
      </c>
      <c r="DD647">
        <f>IF($DG647&gt;=19,INDEX($CJ:$CJ,$DF647+19),"")</f>
      </c>
      <c r="DE647">
        <f>IF($DG647&gt;=20,INDEX($CJ:$CJ,$DF647+20),"")</f>
      </c>
      <c r="DF647">
        <f>IFERROR(MATCH($CI647,$CJ$2:$CJ$263,0)+1,0)</f>
      </c>
      <c r="DG647">
        <f>IFERROR(INDEX($CK$2:$CK$263,MATCH($CI647,$CJ$2:$CJ$263,0)),0)</f>
      </c>
      <c r="DH647">
        <f>IFERROR(INDEX($AO:$AO,MATCH($N647,$AN:$AN,0))&amp;"","")</f>
      </c>
      <c r="DL647">
        <f>IF($GO647&gt;=1,INDEX($DI:$DI,$GN647+1),"")</f>
      </c>
      <c r="DM647">
        <f>IF($GO647&gt;=2,INDEX($DI:$DI,$GN647+2),"")</f>
      </c>
      <c r="DN647">
        <f>IF($GO647&gt;=3,INDEX($DI:$DI,$GN647+3),"")</f>
      </c>
      <c r="DO647">
        <f>IF($GO647&gt;=4,INDEX($DI:$DI,$GN647+4),"")</f>
      </c>
      <c r="DP647">
        <f>IF($GO647&gt;=5,INDEX($DI:$DI,$GN647+5),"")</f>
      </c>
      <c r="DQ647">
        <f>IF($GO647&gt;=6,INDEX($DI:$DI,$GN647+6),"")</f>
      </c>
      <c r="DR647">
        <f>IF($GO647&gt;=7,INDEX($DI:$DI,$GN647+7),"")</f>
      </c>
      <c r="DS647">
        <f>IF($GO647&gt;=8,INDEX($DI:$DI,$GN647+8),"")</f>
      </c>
      <c r="DT647">
        <f>IF($GO647&gt;=9,INDEX($DI:$DI,$GN647+9),"")</f>
      </c>
      <c r="DU647">
        <f>IF($GO647&gt;=10,INDEX($DI:$DI,$GN647+10),"")</f>
      </c>
      <c r="DV647">
        <f>IF($GO647&gt;=11,INDEX($DI:$DI,$GN647+11),"")</f>
      </c>
      <c r="DW647">
        <f>IF($GO647&gt;=12,INDEX($DI:$DI,$GN647+12),"")</f>
      </c>
      <c r="DX647">
        <f>IF($GO647&gt;=13,INDEX($DI:$DI,$GN647+13),"")</f>
      </c>
      <c r="DY647">
        <f>IF($GO647&gt;=14,INDEX($DI:$DI,$GN647+14),"")</f>
      </c>
      <c r="DZ647">
        <f>IF($GO647&gt;=15,INDEX($DI:$DI,$GN647+15),"")</f>
      </c>
      <c r="EA647">
        <f>IF($GO647&gt;=16,INDEX($DI:$DI,$GN647+16),"")</f>
      </c>
      <c r="EB647">
        <f>IF($GO647&gt;=17,INDEX($DI:$DI,$GN647+17),"")</f>
      </c>
      <c r="EC647">
        <f>IF($GO647&gt;=18,INDEX($DI:$DI,$GN647+18),"")</f>
      </c>
      <c r="ED647">
        <f>IF($GO647&gt;=19,INDEX($DI:$DI,$GN647+19),"")</f>
      </c>
      <c r="EE647">
        <f>IF($GO647&gt;=20,INDEX($DI:$DI,$GN647+20),"")</f>
      </c>
      <c r="EF647">
        <f>IF($GO647&gt;=21,INDEX($DI:$DI,$GN647+21),"")</f>
      </c>
      <c r="EG647">
        <f>IF($GO647&gt;=22,INDEX($DI:$DI,$GN647+22),"")</f>
      </c>
      <c r="EH647">
        <f>IF($GO647&gt;=23,INDEX($DI:$DI,$GN647+23),"")</f>
      </c>
      <c r="EI647">
        <f>IF($GO647&gt;=24,INDEX($DI:$DI,$GN647+24),"")</f>
      </c>
      <c r="EJ647">
        <f>IF($GO647&gt;=25,INDEX($DI:$DI,$GN647+25),"")</f>
      </c>
      <c r="EK647">
        <f>IF($GO647&gt;=26,INDEX($DI:$DI,$GN647+26),"")</f>
      </c>
      <c r="EL647">
        <f>IF($GO647&gt;=27,INDEX($DI:$DI,$GN647+27),"")</f>
      </c>
      <c r="EM647">
        <f>IF($GO647&gt;=28,INDEX($DI:$DI,$GN647+28),"")</f>
      </c>
      <c r="EN647">
        <f>IF($GO647&gt;=29,INDEX($DI:$DI,$GN647+29),"")</f>
      </c>
      <c r="EO647">
        <f>IF($GO647&gt;=30,INDEX($DI:$DI,$GN647+30),"")</f>
      </c>
      <c r="EP647">
        <f>IF($GO647&gt;=31,INDEX($DI:$DI,$GN647+31),"")</f>
      </c>
      <c r="EQ647">
        <f>IF($GO647&gt;=32,INDEX($DI:$DI,$GN647+32),"")</f>
      </c>
      <c r="ER647">
        <f>IF($GO647&gt;=33,INDEX($DI:$DI,$GN647+33),"")</f>
      </c>
      <c r="ES647">
        <f>IF($GO647&gt;=34,INDEX($DI:$DI,$GN647+34),"")</f>
      </c>
      <c r="ET647">
        <f>IF($GO647&gt;=35,INDEX($DI:$DI,$GN647+35),"")</f>
      </c>
      <c r="EU647">
        <f>IF($GO647&gt;=36,INDEX($DI:$DI,$GN647+36),"")</f>
      </c>
      <c r="EV647">
        <f>IF($GO647&gt;=37,INDEX($DI:$DI,$GN647+37),"")</f>
      </c>
      <c r="EW647">
        <f>IF($GO647&gt;=38,INDEX($DI:$DI,$GN647+38),"")</f>
      </c>
      <c r="EX647">
        <f>IF($GO647&gt;=39,INDEX($DI:$DI,$GN647+39),"")</f>
      </c>
      <c r="EY647">
        <f>IF($GO647&gt;=40,INDEX($DI:$DI,$GN647+40),"")</f>
      </c>
      <c r="EZ647">
        <f>IF($GO647&gt;=1,INDEX($DJ:$DJ,$GN647+1),"")</f>
      </c>
      <c r="FA647">
        <f>IF($GO647&gt;=2,INDEX($DJ:$DJ,$GN647+2),"")</f>
      </c>
      <c r="FB647">
        <f>IF($GO647&gt;=3,INDEX($DJ:$DJ,$GN647+3),"")</f>
      </c>
      <c r="FC647">
        <f>IF($GO647&gt;=4,INDEX($DJ:$DJ,$GN647+4),"")</f>
      </c>
      <c r="FD647">
        <f>IF($GO647&gt;=5,INDEX($DJ:$DJ,$GN647+5),"")</f>
      </c>
      <c r="FE647">
        <f>IF($GO647&gt;=6,INDEX($DJ:$DJ,$GN647+6),"")</f>
      </c>
      <c r="FF647">
        <f>IF($GO647&gt;=7,INDEX($DJ:$DJ,$GN647+7),"")</f>
      </c>
      <c r="FG647">
        <f>IF($GO647&gt;=8,INDEX($DJ:$DJ,$GN647+8),"")</f>
      </c>
      <c r="FH647">
        <f>IF($GO647&gt;=9,INDEX($DJ:$DJ,$GN647+9),"")</f>
      </c>
      <c r="FI647">
        <f>IF($GO647&gt;=10,INDEX($DJ:$DJ,$GN647+10),"")</f>
      </c>
      <c r="FJ647">
        <f>IF($GO647&gt;=11,INDEX($DJ:$DJ,$GN647+11),"")</f>
      </c>
      <c r="FK647">
        <f>IF($GO647&gt;=12,INDEX($DJ:$DJ,$GN647+12),"")</f>
      </c>
      <c r="FL647">
        <f>IF($GO647&gt;=13,INDEX($DJ:$DJ,$GN647+13),"")</f>
      </c>
      <c r="FM647">
        <f>IF($GO647&gt;=14,INDEX($DJ:$DJ,$GN647+14),"")</f>
      </c>
      <c r="FN647">
        <f>IF($GO647&gt;=15,INDEX($DJ:$DJ,$GN647+15),"")</f>
      </c>
      <c r="FO647">
        <f>IF($GO647&gt;=16,INDEX($DJ:$DJ,$GN647+16),"")</f>
      </c>
      <c r="FP647">
        <f>IF($GO647&gt;=17,INDEX($DJ:$DJ,$GN647+17),"")</f>
      </c>
      <c r="FQ647">
        <f>IF($GO647&gt;=18,INDEX($DJ:$DJ,$GN647+18),"")</f>
      </c>
      <c r="FR647">
        <f>IF($GO647&gt;=19,INDEX($DJ:$DJ,$GN647+19),"")</f>
      </c>
      <c r="FS647">
        <f>IF($GO647&gt;=20,INDEX($DJ:$DJ,$GN647+20),"")</f>
      </c>
      <c r="FT647">
        <f>IF($GO647&gt;=21,INDEX($DJ:$DJ,$GN647+21),"")</f>
      </c>
      <c r="FU647">
        <f>IF($GO647&gt;=22,INDEX($DJ:$DJ,$GN647+22),"")</f>
      </c>
      <c r="FV647">
        <f>IF($GO647&gt;=23,INDEX($DJ:$DJ,$GN647+23),"")</f>
      </c>
      <c r="FW647">
        <f>IF($GO647&gt;=24,INDEX($DJ:$DJ,$GN647+24),"")</f>
      </c>
      <c r="FX647">
        <f>IF($GO647&gt;=25,INDEX($DJ:$DJ,$GN647+25),"")</f>
      </c>
      <c r="FY647">
        <f>IF($GO647&gt;=26,INDEX($DJ:$DJ,$GN647+26),"")</f>
      </c>
      <c r="FZ647">
        <f>IF($GO647&gt;=27,INDEX($DJ:$DJ,$GN647+27),"")</f>
      </c>
      <c r="GA647">
        <f>IF($GO647&gt;=28,INDEX($DJ:$DJ,$GN647+28),"")</f>
      </c>
      <c r="GB647">
        <f>IF($GO647&gt;=29,INDEX($DJ:$DJ,$GN647+29),"")</f>
      </c>
      <c r="GC647">
        <f>IF($GO647&gt;=30,INDEX($DJ:$DJ,$GN647+30),"")</f>
      </c>
      <c r="GD647">
        <f>IF($GO647&gt;=31,INDEX($DJ:$DJ,$GN647+31),"")</f>
      </c>
      <c r="GE647">
        <f>IF($GO647&gt;=32,INDEX($DJ:$DJ,$GN647+32),"")</f>
      </c>
      <c r="GF647">
        <f>IF($GO647&gt;=33,INDEX($DJ:$DJ,$GN647+33),"")</f>
      </c>
      <c r="GG647">
        <f>IF($GO647&gt;=34,INDEX($DJ:$DJ,$GN647+34),"")</f>
      </c>
      <c r="GH647">
        <f>IF($GO647&gt;=35,INDEX($DJ:$DJ,$GN647+35),"")</f>
      </c>
      <c r="GI647">
        <f>IF($GO647&gt;=36,INDEX($DJ:$DJ,$GN647+36),"")</f>
      </c>
      <c r="GJ647">
        <f>IF($GO647&gt;=37,INDEX($DJ:$DJ,$GN647+37),"")</f>
      </c>
      <c r="GK647">
        <f>IF($GO647&gt;=38,INDEX($DJ:$DJ,$GN647+38),"")</f>
      </c>
      <c r="GL647">
        <f>IF($GO647&gt;=39,INDEX($DJ:$DJ,$GN647+39),"")</f>
      </c>
      <c r="GM647">
        <f>IF($GO647&gt;=40,INDEX($DJ:$DJ,$GN647+40),"")</f>
      </c>
      <c r="GN647">
        <f>IFERROR(MATCH($DH647,$DI$2:$DI$148,0)+1,0)</f>
      </c>
      <c r="GO647">
        <f>IFERROR(INDEX($DK$2:$DK$148,MATCH($DH647,$DI$2:$DI$148,0)),0)</f>
      </c>
      <c r="GP647">
        <f>IFERROR(MATCH($Y647,$DL$647:$EY$647,0),0)</f>
      </c>
      <c r="GQ647">
        <f>IF($GP647&gt;0,INDEX($EZ$647:$GM$647,$GP647),"")</f>
      </c>
      <c r="GT647">
        <f>IF($JC647&gt;=1,INDEX($GR:$GR,$JB647+1),"")</f>
      </c>
      <c r="GU647">
        <f>IF($JC647&gt;=2,INDEX($GR:$GR,$JB647+2),"")</f>
      </c>
      <c r="GV647">
        <f>IF($JC647&gt;=3,INDEX($GR:$GR,$JB647+3),"")</f>
      </c>
      <c r="GW647">
        <f>IF($JC647&gt;=4,INDEX($GR:$GR,$JB647+4),"")</f>
      </c>
      <c r="GX647">
        <f>IF($JC647&gt;=5,INDEX($GR:$GR,$JB647+5),"")</f>
      </c>
      <c r="GY647">
        <f>IF($JC647&gt;=6,INDEX($GR:$GR,$JB647+6),"")</f>
      </c>
      <c r="GZ647">
        <f>IF($JC647&gt;=7,INDEX($GR:$GR,$JB647+7),"")</f>
      </c>
      <c r="HA647">
        <f>IF($JC647&gt;=8,INDEX($GR:$GR,$JB647+8),"")</f>
      </c>
      <c r="HB647">
        <f>IF($JC647&gt;=9,INDEX($GR:$GR,$JB647+9),"")</f>
      </c>
      <c r="HC647">
        <f>IF($JC647&gt;=10,INDEX($GR:$GR,$JB647+10),"")</f>
      </c>
      <c r="HD647">
        <f>IF($JC647&gt;=11,INDEX($GR:$GR,$JB647+11),"")</f>
      </c>
      <c r="HE647">
        <f>IF($JC647&gt;=12,INDEX($GR:$GR,$JB647+12),"")</f>
      </c>
      <c r="HF647">
        <f>IF($JC647&gt;=13,INDEX($GR:$GR,$JB647+13),"")</f>
      </c>
      <c r="HG647">
        <f>IF($JC647&gt;=14,INDEX($GR:$GR,$JB647+14),"")</f>
      </c>
      <c r="HH647">
        <f>IF($JC647&gt;=15,INDEX($GR:$GR,$JB647+15),"")</f>
      </c>
      <c r="HI647">
        <f>IF($JC647&gt;=16,INDEX($GR:$GR,$JB647+16),"")</f>
      </c>
      <c r="HJ647">
        <f>IF($JC647&gt;=17,INDEX($GR:$GR,$JB647+17),"")</f>
      </c>
      <c r="HK647">
        <f>IF($JC647&gt;=18,INDEX($GR:$GR,$JB647+18),"")</f>
      </c>
      <c r="HL647">
        <f>IF($JC647&gt;=19,INDEX($GR:$GR,$JB647+19),"")</f>
      </c>
      <c r="HM647">
        <f>IF($JC647&gt;=20,INDEX($GR:$GR,$JB647+20),"")</f>
      </c>
      <c r="HN647">
        <f>IF($JC647&gt;=21,INDEX($GR:$GR,$JB647+21),"")</f>
      </c>
      <c r="HO647">
        <f>IF($JC647&gt;=22,INDEX($GR:$GR,$JB647+22),"")</f>
      </c>
      <c r="HP647">
        <f>IF($JC647&gt;=23,INDEX($GR:$GR,$JB647+23),"")</f>
      </c>
      <c r="HQ647">
        <f>IF($JC647&gt;=24,INDEX($GR:$GR,$JB647+24),"")</f>
      </c>
      <c r="HR647">
        <f>IF($JC647&gt;=25,INDEX($GR:$GR,$JB647+25),"")</f>
      </c>
      <c r="HS647">
        <f>IF($JC647&gt;=26,INDEX($GR:$GR,$JB647+26),"")</f>
      </c>
      <c r="HT647">
        <f>IF($JC647&gt;=27,INDEX($GR:$GR,$JB647+27),"")</f>
      </c>
      <c r="HU647">
        <f>IF($JC647&gt;=28,INDEX($GR:$GR,$JB647+28),"")</f>
      </c>
      <c r="HV647">
        <f>IF($JC647&gt;=29,INDEX($GR:$GR,$JB647+29),"")</f>
      </c>
      <c r="HW647">
        <f>IF($JC647&gt;=30,INDEX($GR:$GR,$JB647+30),"")</f>
      </c>
      <c r="HX647">
        <f>IF($JC647&gt;=31,INDEX($GR:$GR,$JB647+31),"")</f>
      </c>
      <c r="HY647">
        <f>IF($JC647&gt;=32,INDEX($GR:$GR,$JB647+32),"")</f>
      </c>
      <c r="HZ647">
        <f>IF($JC647&gt;=33,INDEX($GR:$GR,$JB647+33),"")</f>
      </c>
      <c r="IA647">
        <f>IF($JC647&gt;=34,INDEX($GR:$GR,$JB647+34),"")</f>
      </c>
      <c r="IB647">
        <f>IF($JC647&gt;=35,INDEX($GR:$GR,$JB647+35),"")</f>
      </c>
      <c r="IC647">
        <f>IF($JC647&gt;=36,INDEX($GR:$GR,$JB647+36),"")</f>
      </c>
      <c r="ID647">
        <f>IF($JC647&gt;=37,INDEX($GR:$GR,$JB647+37),"")</f>
      </c>
      <c r="IE647">
        <f>IF($JC647&gt;=38,INDEX($GR:$GR,$JB647+38),"")</f>
      </c>
      <c r="IF647">
        <f>IF($JC647&gt;=39,INDEX($GR:$GR,$JB647+39),"")</f>
      </c>
      <c r="IG647">
        <f>IF($JC647&gt;=40,INDEX($GR:$GR,$JB647+40),"")</f>
      </c>
      <c r="IH647">
        <f>IF($JC647&gt;=41,INDEX($GR:$GR,$JB647+41),"")</f>
      </c>
      <c r="II647">
        <f>IF($JC647&gt;=42,INDEX($GR:$GR,$JB647+42),"")</f>
      </c>
      <c r="IJ647">
        <f>IF($JC647&gt;=43,INDEX($GR:$GR,$JB647+43),"")</f>
      </c>
      <c r="IK647">
        <f>IF($JC647&gt;=44,INDEX($GR:$GR,$JB647+44),"")</f>
      </c>
      <c r="IL647">
        <f>IF($JC647&gt;=45,INDEX($GR:$GR,$JB647+45),"")</f>
      </c>
      <c r="IM647">
        <f>IF($JC647&gt;=46,INDEX($GR:$GR,$JB647+46),"")</f>
      </c>
      <c r="IN647">
        <f>IF($JC647&gt;=47,INDEX($GR:$GR,$JB647+47),"")</f>
      </c>
      <c r="IO647">
        <f>IF($JC647&gt;=48,INDEX($GR:$GR,$JB647+48),"")</f>
      </c>
      <c r="IP647">
        <f>IF($JC647&gt;=49,INDEX($GR:$GR,$JB647+49),"")</f>
      </c>
      <c r="IQ647">
        <f>IF($JC647&gt;=50,INDEX($GR:$GR,$JB647+50),"")</f>
      </c>
      <c r="IR647">
        <f>IF($JC647&gt;=51,INDEX($GR:$GR,$JB647+51),"")</f>
      </c>
      <c r="IS647">
        <f>IF($JC647&gt;=52,INDEX($GR:$GR,$JB647+52),"")</f>
      </c>
      <c r="IT647">
        <f>IF($JC647&gt;=53,INDEX($GR:$GR,$JB647+53),"")</f>
      </c>
      <c r="IU647">
        <f>IF($JC647&gt;=54,INDEX($GR:$GR,$JB647+54),"")</f>
      </c>
      <c r="IV647">
        <f>IF($JC647&gt;=55,INDEX($GR:$GR,$JB647+55),"")</f>
      </c>
      <c r="IW647">
        <f>IF($JC647&gt;=56,INDEX($GR:$GR,$JB647+56),"")</f>
      </c>
      <c r="IX647">
        <f>IF($JC647&gt;=57,INDEX($GR:$GR,$JB647+57),"")</f>
      </c>
      <c r="IY647">
        <f>IF($JC647&gt;=58,INDEX($GR:$GR,$JB647+58),"")</f>
      </c>
      <c r="IZ647">
        <f>IF($JC647&gt;=59,INDEX($GR:$GR,$JB647+59),"")</f>
      </c>
      <c r="JA647">
        <f>IF($JC647&gt;=60,INDEX($GR:$GR,$JB647+60),"")</f>
      </c>
      <c r="JB647">
        <f>IFERROR(MATCH($GQ647,$GR$2:$GR$324,0)+1,0)</f>
      </c>
      <c r="JC647">
        <f>IFERROR(INDEX($GS$2:$GS$324,MATCH($GQ647,$GR$2:$GR$324,0)),0)</f>
      </c>
      <c r="JD647" t="s">
        <v>40</v>
      </c>
      <c r="JE647" t="s">
        <v>40</v>
      </c>
    </row>
    <row r="648" spans="1:265" x14ac:dyDescent="0.25">
      <c r="Q648">
        <f>IF(OR($T648="",$P648=""),"",IFERROR($T648/$P648,0))</f>
      </c>
      <c r="R648">
        <f>IF($T648="","",
SUM($S648,$U648,$Z648,$V648,$X648)*
(1-IF($AA648="",0,VALUE($AA648)/100)))</f>
      </c>
      <c r="S648">
        <f>IF($T648="","",$T648)</f>
      </c>
      <c r="U648">
        <f>IF($T648="","",
IF($N648="","",
IF(ISNUMBER(SEARCH("exempt",LOWER($N648))),0,
$T648*(VALUE(SUBSTITUTE($N648,"%",""))/100))))</f>
      </c>
      <c r="AB648">
        <f>IFERROR(IF(FIND(" - ",$K648)&gt;0,MID($K648,FIND(" - ",$K648)+3,LEN($K648)),""),"")</f>
      </c>
      <c r="AK648" t="s">
        <v>1235</v>
      </c>
      <c r="AP648">
        <f>IFERROR(LEFT($K648,FIND(" - ",$K648)-1),$K648)</f>
      </c>
      <c r="AS648">
        <f>IF($CH648&gt;=1,INDEX($AQ:$AQ,$CG648+1),"")</f>
      </c>
      <c r="AT648">
        <f>IF($CH648&gt;=2,INDEX($AQ:$AQ,$CG648+2),"")</f>
      </c>
      <c r="AU648">
        <f>IF($CH648&gt;=3,INDEX($AQ:$AQ,$CG648+3),"")</f>
      </c>
      <c r="AV648">
        <f>IF($CH648&gt;=4,INDEX($AQ:$AQ,$CG648+4),"")</f>
      </c>
      <c r="AW648">
        <f>IF($CH648&gt;=5,INDEX($AQ:$AQ,$CG648+5),"")</f>
      </c>
      <c r="AX648">
        <f>IF($CH648&gt;=6,INDEX($AQ:$AQ,$CG648+6),"")</f>
      </c>
      <c r="AY648">
        <f>IF($CH648&gt;=7,INDEX($AQ:$AQ,$CG648+7),"")</f>
      </c>
      <c r="AZ648">
        <f>IF($CH648&gt;=8,INDEX($AQ:$AQ,$CG648+8),"")</f>
      </c>
      <c r="BA648">
        <f>IF($CH648&gt;=9,INDEX($AQ:$AQ,$CG648+9),"")</f>
      </c>
      <c r="BB648">
        <f>IF($CH648&gt;=10,INDEX($AQ:$AQ,$CG648+10),"")</f>
      </c>
      <c r="BC648">
        <f>IF($CH648&gt;=11,INDEX($AQ:$AQ,$CG648+11),"")</f>
      </c>
      <c r="BD648">
        <f>IF($CH648&gt;=12,INDEX($AQ:$AQ,$CG648+12),"")</f>
      </c>
      <c r="BE648">
        <f>IF($CH648&gt;=13,INDEX($AQ:$AQ,$CG648+13),"")</f>
      </c>
      <c r="BF648">
        <f>IF($CH648&gt;=14,INDEX($AQ:$AQ,$CG648+14),"")</f>
      </c>
      <c r="BG648">
        <f>IF($CH648&gt;=15,INDEX($AQ:$AQ,$CG648+15),"")</f>
      </c>
      <c r="BH648">
        <f>IF($CH648&gt;=16,INDEX($AQ:$AQ,$CG648+16),"")</f>
      </c>
      <c r="BI648">
        <f>IF($CH648&gt;=17,INDEX($AQ:$AQ,$CG648+17),"")</f>
      </c>
      <c r="BJ648">
        <f>IF($CH648&gt;=18,INDEX($AQ:$AQ,$CG648+18),"")</f>
      </c>
      <c r="BK648">
        <f>IF($CH648&gt;=19,INDEX($AQ:$AQ,$CG648+19),"")</f>
      </c>
      <c r="BL648">
        <f>IF($CH648&gt;=20,INDEX($AQ:$AQ,$CG648+20),"")</f>
      </c>
      <c r="BM648">
        <f>IF($CH648&gt;=21,INDEX($AQ:$AQ,$CG648+21),"")</f>
      </c>
      <c r="BN648">
        <f>IF($CH648&gt;=22,INDEX($AQ:$AQ,$CG648+22),"")</f>
      </c>
      <c r="BO648">
        <f>IF($CH648&gt;=23,INDEX($AQ:$AQ,$CG648+23),"")</f>
      </c>
      <c r="BP648">
        <f>IF($CH648&gt;=24,INDEX($AQ:$AQ,$CG648+24),"")</f>
      </c>
      <c r="BQ648">
        <f>IF($CH648&gt;=25,INDEX($AQ:$AQ,$CG648+25),"")</f>
      </c>
      <c r="BR648">
        <f>IF($CH648&gt;=26,INDEX($AQ:$AQ,$CG648+26),"")</f>
      </c>
      <c r="BS648">
        <f>IF($CH648&gt;=27,INDEX($AQ:$AQ,$CG648+27),"")</f>
      </c>
      <c r="BT648">
        <f>IF($CH648&gt;=28,INDEX($AQ:$AQ,$CG648+28),"")</f>
      </c>
      <c r="BU648">
        <f>IF($CH648&gt;=29,INDEX($AQ:$AQ,$CG648+29),"")</f>
      </c>
      <c r="BV648">
        <f>IF($CH648&gt;=30,INDEX($AQ:$AQ,$CG648+30),"")</f>
      </c>
      <c r="BW648">
        <f>IF($CH648&gt;=31,INDEX($AQ:$AQ,$CG648+31),"")</f>
      </c>
      <c r="BX648">
        <f>IF($CH648&gt;=32,INDEX($AQ:$AQ,$CG648+32),"")</f>
      </c>
      <c r="BY648">
        <f>IF($CH648&gt;=33,INDEX($AQ:$AQ,$CG648+33),"")</f>
      </c>
      <c r="BZ648">
        <f>IF($CH648&gt;=34,INDEX($AQ:$AQ,$CG648+34),"")</f>
      </c>
      <c r="CA648">
        <f>IF($CH648&gt;=35,INDEX($AQ:$AQ,$CG648+35),"")</f>
      </c>
      <c r="CB648">
        <f>IF($CH648&gt;=36,INDEX($AQ:$AQ,$CG648+36),"")</f>
      </c>
      <c r="CC648">
        <f>IF($CH648&gt;=37,INDEX($AQ:$AQ,$CG648+37),"")</f>
      </c>
      <c r="CD648">
        <f>IF($CH648&gt;=38,INDEX($AQ:$AQ,$CG648+38),"")</f>
      </c>
      <c r="CE648">
        <f>IF($CH648&gt;=39,INDEX($AQ:$AQ,$CG648+39),"")</f>
      </c>
      <c r="CF648">
        <f>IF($CH648&gt;=40,INDEX($AQ:$AQ,$CG648+40),"")</f>
      </c>
      <c r="CG648">
        <f>IFERROR(MATCH($AP648,$AQ$2:$AQ$134,0)+1,0)</f>
      </c>
      <c r="CH648">
        <f>IFERROR(INDEX($AR$2:$AR$134,MATCH($AP648,$AQ$2:$AQ$134,0)),0)</f>
      </c>
      <c r="CI648">
        <f>IFERROR(LEFT($L648,FIND(" - ",$L648)-1),$L648)</f>
      </c>
      <c r="CL648">
        <f>IF($DG648&gt;=1,INDEX($CJ:$CJ,$DF648+1),"")</f>
      </c>
      <c r="CM648">
        <f>IF($DG648&gt;=2,INDEX($CJ:$CJ,$DF648+2),"")</f>
      </c>
      <c r="CN648">
        <f>IF($DG648&gt;=3,INDEX($CJ:$CJ,$DF648+3),"")</f>
      </c>
      <c r="CO648">
        <f>IF($DG648&gt;=4,INDEX($CJ:$CJ,$DF648+4),"")</f>
      </c>
      <c r="CP648">
        <f>IF($DG648&gt;=5,INDEX($CJ:$CJ,$DF648+5),"")</f>
      </c>
      <c r="CQ648">
        <f>IF($DG648&gt;=6,INDEX($CJ:$CJ,$DF648+6),"")</f>
      </c>
      <c r="CR648">
        <f>IF($DG648&gt;=7,INDEX($CJ:$CJ,$DF648+7),"")</f>
      </c>
      <c r="CS648">
        <f>IF($DG648&gt;=8,INDEX($CJ:$CJ,$DF648+8),"")</f>
      </c>
      <c r="CT648">
        <f>IF($DG648&gt;=9,INDEX($CJ:$CJ,$DF648+9),"")</f>
      </c>
      <c r="CU648">
        <f>IF($DG648&gt;=10,INDEX($CJ:$CJ,$DF648+10),"")</f>
      </c>
      <c r="CV648">
        <f>IF($DG648&gt;=11,INDEX($CJ:$CJ,$DF648+11),"")</f>
      </c>
      <c r="CW648">
        <f>IF($DG648&gt;=12,INDEX($CJ:$CJ,$DF648+12),"")</f>
      </c>
      <c r="CX648">
        <f>IF($DG648&gt;=13,INDEX($CJ:$CJ,$DF648+13),"")</f>
      </c>
      <c r="CY648">
        <f>IF($DG648&gt;=14,INDEX($CJ:$CJ,$DF648+14),"")</f>
      </c>
      <c r="CZ648">
        <f>IF($DG648&gt;=15,INDEX($CJ:$CJ,$DF648+15),"")</f>
      </c>
      <c r="DA648">
        <f>IF($DG648&gt;=16,INDEX($CJ:$CJ,$DF648+16),"")</f>
      </c>
      <c r="DB648">
        <f>IF($DG648&gt;=17,INDEX($CJ:$CJ,$DF648+17),"")</f>
      </c>
      <c r="DC648">
        <f>IF($DG648&gt;=18,INDEX($CJ:$CJ,$DF648+18),"")</f>
      </c>
      <c r="DD648">
        <f>IF($DG648&gt;=19,INDEX($CJ:$CJ,$DF648+19),"")</f>
      </c>
      <c r="DE648">
        <f>IF($DG648&gt;=20,INDEX($CJ:$CJ,$DF648+20),"")</f>
      </c>
      <c r="DF648">
        <f>IFERROR(MATCH($CI648,$CJ$2:$CJ$263,0)+1,0)</f>
      </c>
      <c r="DG648">
        <f>IFERROR(INDEX($CK$2:$CK$263,MATCH($CI648,$CJ$2:$CJ$263,0)),0)</f>
      </c>
      <c r="DH648">
        <f>IFERROR(INDEX($AO:$AO,MATCH($N648,$AN:$AN,0))&amp;"","")</f>
      </c>
      <c r="DL648">
        <f>IF($GO648&gt;=1,INDEX($DI:$DI,$GN648+1),"")</f>
      </c>
      <c r="DM648">
        <f>IF($GO648&gt;=2,INDEX($DI:$DI,$GN648+2),"")</f>
      </c>
      <c r="DN648">
        <f>IF($GO648&gt;=3,INDEX($DI:$DI,$GN648+3),"")</f>
      </c>
      <c r="DO648">
        <f>IF($GO648&gt;=4,INDEX($DI:$DI,$GN648+4),"")</f>
      </c>
      <c r="DP648">
        <f>IF($GO648&gt;=5,INDEX($DI:$DI,$GN648+5),"")</f>
      </c>
      <c r="DQ648">
        <f>IF($GO648&gt;=6,INDEX($DI:$DI,$GN648+6),"")</f>
      </c>
      <c r="DR648">
        <f>IF($GO648&gt;=7,INDEX($DI:$DI,$GN648+7),"")</f>
      </c>
      <c r="DS648">
        <f>IF($GO648&gt;=8,INDEX($DI:$DI,$GN648+8),"")</f>
      </c>
      <c r="DT648">
        <f>IF($GO648&gt;=9,INDEX($DI:$DI,$GN648+9),"")</f>
      </c>
      <c r="DU648">
        <f>IF($GO648&gt;=10,INDEX($DI:$DI,$GN648+10),"")</f>
      </c>
      <c r="DV648">
        <f>IF($GO648&gt;=11,INDEX($DI:$DI,$GN648+11),"")</f>
      </c>
      <c r="DW648">
        <f>IF($GO648&gt;=12,INDEX($DI:$DI,$GN648+12),"")</f>
      </c>
      <c r="DX648">
        <f>IF($GO648&gt;=13,INDEX($DI:$DI,$GN648+13),"")</f>
      </c>
      <c r="DY648">
        <f>IF($GO648&gt;=14,INDEX($DI:$DI,$GN648+14),"")</f>
      </c>
      <c r="DZ648">
        <f>IF($GO648&gt;=15,INDEX($DI:$DI,$GN648+15),"")</f>
      </c>
      <c r="EA648">
        <f>IF($GO648&gt;=16,INDEX($DI:$DI,$GN648+16),"")</f>
      </c>
      <c r="EB648">
        <f>IF($GO648&gt;=17,INDEX($DI:$DI,$GN648+17),"")</f>
      </c>
      <c r="EC648">
        <f>IF($GO648&gt;=18,INDEX($DI:$DI,$GN648+18),"")</f>
      </c>
      <c r="ED648">
        <f>IF($GO648&gt;=19,INDEX($DI:$DI,$GN648+19),"")</f>
      </c>
      <c r="EE648">
        <f>IF($GO648&gt;=20,INDEX($DI:$DI,$GN648+20),"")</f>
      </c>
      <c r="EF648">
        <f>IF($GO648&gt;=21,INDEX($DI:$DI,$GN648+21),"")</f>
      </c>
      <c r="EG648">
        <f>IF($GO648&gt;=22,INDEX($DI:$DI,$GN648+22),"")</f>
      </c>
      <c r="EH648">
        <f>IF($GO648&gt;=23,INDEX($DI:$DI,$GN648+23),"")</f>
      </c>
      <c r="EI648">
        <f>IF($GO648&gt;=24,INDEX($DI:$DI,$GN648+24),"")</f>
      </c>
      <c r="EJ648">
        <f>IF($GO648&gt;=25,INDEX($DI:$DI,$GN648+25),"")</f>
      </c>
      <c r="EK648">
        <f>IF($GO648&gt;=26,INDEX($DI:$DI,$GN648+26),"")</f>
      </c>
      <c r="EL648">
        <f>IF($GO648&gt;=27,INDEX($DI:$DI,$GN648+27),"")</f>
      </c>
      <c r="EM648">
        <f>IF($GO648&gt;=28,INDEX($DI:$DI,$GN648+28),"")</f>
      </c>
      <c r="EN648">
        <f>IF($GO648&gt;=29,INDEX($DI:$DI,$GN648+29),"")</f>
      </c>
      <c r="EO648">
        <f>IF($GO648&gt;=30,INDEX($DI:$DI,$GN648+30),"")</f>
      </c>
      <c r="EP648">
        <f>IF($GO648&gt;=31,INDEX($DI:$DI,$GN648+31),"")</f>
      </c>
      <c r="EQ648">
        <f>IF($GO648&gt;=32,INDEX($DI:$DI,$GN648+32),"")</f>
      </c>
      <c r="ER648">
        <f>IF($GO648&gt;=33,INDEX($DI:$DI,$GN648+33),"")</f>
      </c>
      <c r="ES648">
        <f>IF($GO648&gt;=34,INDEX($DI:$DI,$GN648+34),"")</f>
      </c>
      <c r="ET648">
        <f>IF($GO648&gt;=35,INDEX($DI:$DI,$GN648+35),"")</f>
      </c>
      <c r="EU648">
        <f>IF($GO648&gt;=36,INDEX($DI:$DI,$GN648+36),"")</f>
      </c>
      <c r="EV648">
        <f>IF($GO648&gt;=37,INDEX($DI:$DI,$GN648+37),"")</f>
      </c>
      <c r="EW648">
        <f>IF($GO648&gt;=38,INDEX($DI:$DI,$GN648+38),"")</f>
      </c>
      <c r="EX648">
        <f>IF($GO648&gt;=39,INDEX($DI:$DI,$GN648+39),"")</f>
      </c>
      <c r="EY648">
        <f>IF($GO648&gt;=40,INDEX($DI:$DI,$GN648+40),"")</f>
      </c>
      <c r="EZ648">
        <f>IF($GO648&gt;=1,INDEX($DJ:$DJ,$GN648+1),"")</f>
      </c>
      <c r="FA648">
        <f>IF($GO648&gt;=2,INDEX($DJ:$DJ,$GN648+2),"")</f>
      </c>
      <c r="FB648">
        <f>IF($GO648&gt;=3,INDEX($DJ:$DJ,$GN648+3),"")</f>
      </c>
      <c r="FC648">
        <f>IF($GO648&gt;=4,INDEX($DJ:$DJ,$GN648+4),"")</f>
      </c>
      <c r="FD648">
        <f>IF($GO648&gt;=5,INDEX($DJ:$DJ,$GN648+5),"")</f>
      </c>
      <c r="FE648">
        <f>IF($GO648&gt;=6,INDEX($DJ:$DJ,$GN648+6),"")</f>
      </c>
      <c r="FF648">
        <f>IF($GO648&gt;=7,INDEX($DJ:$DJ,$GN648+7),"")</f>
      </c>
      <c r="FG648">
        <f>IF($GO648&gt;=8,INDEX($DJ:$DJ,$GN648+8),"")</f>
      </c>
      <c r="FH648">
        <f>IF($GO648&gt;=9,INDEX($DJ:$DJ,$GN648+9),"")</f>
      </c>
      <c r="FI648">
        <f>IF($GO648&gt;=10,INDEX($DJ:$DJ,$GN648+10),"")</f>
      </c>
      <c r="FJ648">
        <f>IF($GO648&gt;=11,INDEX($DJ:$DJ,$GN648+11),"")</f>
      </c>
      <c r="FK648">
        <f>IF($GO648&gt;=12,INDEX($DJ:$DJ,$GN648+12),"")</f>
      </c>
      <c r="FL648">
        <f>IF($GO648&gt;=13,INDEX($DJ:$DJ,$GN648+13),"")</f>
      </c>
      <c r="FM648">
        <f>IF($GO648&gt;=14,INDEX($DJ:$DJ,$GN648+14),"")</f>
      </c>
      <c r="FN648">
        <f>IF($GO648&gt;=15,INDEX($DJ:$DJ,$GN648+15),"")</f>
      </c>
      <c r="FO648">
        <f>IF($GO648&gt;=16,INDEX($DJ:$DJ,$GN648+16),"")</f>
      </c>
      <c r="FP648">
        <f>IF($GO648&gt;=17,INDEX($DJ:$DJ,$GN648+17),"")</f>
      </c>
      <c r="FQ648">
        <f>IF($GO648&gt;=18,INDEX($DJ:$DJ,$GN648+18),"")</f>
      </c>
      <c r="FR648">
        <f>IF($GO648&gt;=19,INDEX($DJ:$DJ,$GN648+19),"")</f>
      </c>
      <c r="FS648">
        <f>IF($GO648&gt;=20,INDEX($DJ:$DJ,$GN648+20),"")</f>
      </c>
      <c r="FT648">
        <f>IF($GO648&gt;=21,INDEX($DJ:$DJ,$GN648+21),"")</f>
      </c>
      <c r="FU648">
        <f>IF($GO648&gt;=22,INDEX($DJ:$DJ,$GN648+22),"")</f>
      </c>
      <c r="FV648">
        <f>IF($GO648&gt;=23,INDEX($DJ:$DJ,$GN648+23),"")</f>
      </c>
      <c r="FW648">
        <f>IF($GO648&gt;=24,INDEX($DJ:$DJ,$GN648+24),"")</f>
      </c>
      <c r="FX648">
        <f>IF($GO648&gt;=25,INDEX($DJ:$DJ,$GN648+25),"")</f>
      </c>
      <c r="FY648">
        <f>IF($GO648&gt;=26,INDEX($DJ:$DJ,$GN648+26),"")</f>
      </c>
      <c r="FZ648">
        <f>IF($GO648&gt;=27,INDEX($DJ:$DJ,$GN648+27),"")</f>
      </c>
      <c r="GA648">
        <f>IF($GO648&gt;=28,INDEX($DJ:$DJ,$GN648+28),"")</f>
      </c>
      <c r="GB648">
        <f>IF($GO648&gt;=29,INDEX($DJ:$DJ,$GN648+29),"")</f>
      </c>
      <c r="GC648">
        <f>IF($GO648&gt;=30,INDEX($DJ:$DJ,$GN648+30),"")</f>
      </c>
      <c r="GD648">
        <f>IF($GO648&gt;=31,INDEX($DJ:$DJ,$GN648+31),"")</f>
      </c>
      <c r="GE648">
        <f>IF($GO648&gt;=32,INDEX($DJ:$DJ,$GN648+32),"")</f>
      </c>
      <c r="GF648">
        <f>IF($GO648&gt;=33,INDEX($DJ:$DJ,$GN648+33),"")</f>
      </c>
      <c r="GG648">
        <f>IF($GO648&gt;=34,INDEX($DJ:$DJ,$GN648+34),"")</f>
      </c>
      <c r="GH648">
        <f>IF($GO648&gt;=35,INDEX($DJ:$DJ,$GN648+35),"")</f>
      </c>
      <c r="GI648">
        <f>IF($GO648&gt;=36,INDEX($DJ:$DJ,$GN648+36),"")</f>
      </c>
      <c r="GJ648">
        <f>IF($GO648&gt;=37,INDEX($DJ:$DJ,$GN648+37),"")</f>
      </c>
      <c r="GK648">
        <f>IF($GO648&gt;=38,INDEX($DJ:$DJ,$GN648+38),"")</f>
      </c>
      <c r="GL648">
        <f>IF($GO648&gt;=39,INDEX($DJ:$DJ,$GN648+39),"")</f>
      </c>
      <c r="GM648">
        <f>IF($GO648&gt;=40,INDEX($DJ:$DJ,$GN648+40),"")</f>
      </c>
      <c r="GN648">
        <f>IFERROR(MATCH($DH648,$DI$2:$DI$148,0)+1,0)</f>
      </c>
      <c r="GO648">
        <f>IFERROR(INDEX($DK$2:$DK$148,MATCH($DH648,$DI$2:$DI$148,0)),0)</f>
      </c>
      <c r="GP648">
        <f>IFERROR(MATCH($Y648,$DL$648:$EY$648,0),0)</f>
      </c>
      <c r="GQ648">
        <f>IF($GP648&gt;0,INDEX($EZ$648:$GM$648,$GP648),"")</f>
      </c>
      <c r="GT648">
        <f>IF($JC648&gt;=1,INDEX($GR:$GR,$JB648+1),"")</f>
      </c>
      <c r="GU648">
        <f>IF($JC648&gt;=2,INDEX($GR:$GR,$JB648+2),"")</f>
      </c>
      <c r="GV648">
        <f>IF($JC648&gt;=3,INDEX($GR:$GR,$JB648+3),"")</f>
      </c>
      <c r="GW648">
        <f>IF($JC648&gt;=4,INDEX($GR:$GR,$JB648+4),"")</f>
      </c>
      <c r="GX648">
        <f>IF($JC648&gt;=5,INDEX($GR:$GR,$JB648+5),"")</f>
      </c>
      <c r="GY648">
        <f>IF($JC648&gt;=6,INDEX($GR:$GR,$JB648+6),"")</f>
      </c>
      <c r="GZ648">
        <f>IF($JC648&gt;=7,INDEX($GR:$GR,$JB648+7),"")</f>
      </c>
      <c r="HA648">
        <f>IF($JC648&gt;=8,INDEX($GR:$GR,$JB648+8),"")</f>
      </c>
      <c r="HB648">
        <f>IF($JC648&gt;=9,INDEX($GR:$GR,$JB648+9),"")</f>
      </c>
      <c r="HC648">
        <f>IF($JC648&gt;=10,INDEX($GR:$GR,$JB648+10),"")</f>
      </c>
      <c r="HD648">
        <f>IF($JC648&gt;=11,INDEX($GR:$GR,$JB648+11),"")</f>
      </c>
      <c r="HE648">
        <f>IF($JC648&gt;=12,INDEX($GR:$GR,$JB648+12),"")</f>
      </c>
      <c r="HF648">
        <f>IF($JC648&gt;=13,INDEX($GR:$GR,$JB648+13),"")</f>
      </c>
      <c r="HG648">
        <f>IF($JC648&gt;=14,INDEX($GR:$GR,$JB648+14),"")</f>
      </c>
      <c r="HH648">
        <f>IF($JC648&gt;=15,INDEX($GR:$GR,$JB648+15),"")</f>
      </c>
      <c r="HI648">
        <f>IF($JC648&gt;=16,INDEX($GR:$GR,$JB648+16),"")</f>
      </c>
      <c r="HJ648">
        <f>IF($JC648&gt;=17,INDEX($GR:$GR,$JB648+17),"")</f>
      </c>
      <c r="HK648">
        <f>IF($JC648&gt;=18,INDEX($GR:$GR,$JB648+18),"")</f>
      </c>
      <c r="HL648">
        <f>IF($JC648&gt;=19,INDEX($GR:$GR,$JB648+19),"")</f>
      </c>
      <c r="HM648">
        <f>IF($JC648&gt;=20,INDEX($GR:$GR,$JB648+20),"")</f>
      </c>
      <c r="HN648">
        <f>IF($JC648&gt;=21,INDEX($GR:$GR,$JB648+21),"")</f>
      </c>
      <c r="HO648">
        <f>IF($JC648&gt;=22,INDEX($GR:$GR,$JB648+22),"")</f>
      </c>
      <c r="HP648">
        <f>IF($JC648&gt;=23,INDEX($GR:$GR,$JB648+23),"")</f>
      </c>
      <c r="HQ648">
        <f>IF($JC648&gt;=24,INDEX($GR:$GR,$JB648+24),"")</f>
      </c>
      <c r="HR648">
        <f>IF($JC648&gt;=25,INDEX($GR:$GR,$JB648+25),"")</f>
      </c>
      <c r="HS648">
        <f>IF($JC648&gt;=26,INDEX($GR:$GR,$JB648+26),"")</f>
      </c>
      <c r="HT648">
        <f>IF($JC648&gt;=27,INDEX($GR:$GR,$JB648+27),"")</f>
      </c>
      <c r="HU648">
        <f>IF($JC648&gt;=28,INDEX($GR:$GR,$JB648+28),"")</f>
      </c>
      <c r="HV648">
        <f>IF($JC648&gt;=29,INDEX($GR:$GR,$JB648+29),"")</f>
      </c>
      <c r="HW648">
        <f>IF($JC648&gt;=30,INDEX($GR:$GR,$JB648+30),"")</f>
      </c>
      <c r="HX648">
        <f>IF($JC648&gt;=31,INDEX($GR:$GR,$JB648+31),"")</f>
      </c>
      <c r="HY648">
        <f>IF($JC648&gt;=32,INDEX($GR:$GR,$JB648+32),"")</f>
      </c>
      <c r="HZ648">
        <f>IF($JC648&gt;=33,INDEX($GR:$GR,$JB648+33),"")</f>
      </c>
      <c r="IA648">
        <f>IF($JC648&gt;=34,INDEX($GR:$GR,$JB648+34),"")</f>
      </c>
      <c r="IB648">
        <f>IF($JC648&gt;=35,INDEX($GR:$GR,$JB648+35),"")</f>
      </c>
      <c r="IC648">
        <f>IF($JC648&gt;=36,INDEX($GR:$GR,$JB648+36),"")</f>
      </c>
      <c r="ID648">
        <f>IF($JC648&gt;=37,INDEX($GR:$GR,$JB648+37),"")</f>
      </c>
      <c r="IE648">
        <f>IF($JC648&gt;=38,INDEX($GR:$GR,$JB648+38),"")</f>
      </c>
      <c r="IF648">
        <f>IF($JC648&gt;=39,INDEX($GR:$GR,$JB648+39),"")</f>
      </c>
      <c r="IG648">
        <f>IF($JC648&gt;=40,INDEX($GR:$GR,$JB648+40),"")</f>
      </c>
      <c r="IH648">
        <f>IF($JC648&gt;=41,INDEX($GR:$GR,$JB648+41),"")</f>
      </c>
      <c r="II648">
        <f>IF($JC648&gt;=42,INDEX($GR:$GR,$JB648+42),"")</f>
      </c>
      <c r="IJ648">
        <f>IF($JC648&gt;=43,INDEX($GR:$GR,$JB648+43),"")</f>
      </c>
      <c r="IK648">
        <f>IF($JC648&gt;=44,INDEX($GR:$GR,$JB648+44),"")</f>
      </c>
      <c r="IL648">
        <f>IF($JC648&gt;=45,INDEX($GR:$GR,$JB648+45),"")</f>
      </c>
      <c r="IM648">
        <f>IF($JC648&gt;=46,INDEX($GR:$GR,$JB648+46),"")</f>
      </c>
      <c r="IN648">
        <f>IF($JC648&gt;=47,INDEX($GR:$GR,$JB648+47),"")</f>
      </c>
      <c r="IO648">
        <f>IF($JC648&gt;=48,INDEX($GR:$GR,$JB648+48),"")</f>
      </c>
      <c r="IP648">
        <f>IF($JC648&gt;=49,INDEX($GR:$GR,$JB648+49),"")</f>
      </c>
      <c r="IQ648">
        <f>IF($JC648&gt;=50,INDEX($GR:$GR,$JB648+50),"")</f>
      </c>
      <c r="IR648">
        <f>IF($JC648&gt;=51,INDEX($GR:$GR,$JB648+51),"")</f>
      </c>
      <c r="IS648">
        <f>IF($JC648&gt;=52,INDEX($GR:$GR,$JB648+52),"")</f>
      </c>
      <c r="IT648">
        <f>IF($JC648&gt;=53,INDEX($GR:$GR,$JB648+53),"")</f>
      </c>
      <c r="IU648">
        <f>IF($JC648&gt;=54,INDEX($GR:$GR,$JB648+54),"")</f>
      </c>
      <c r="IV648">
        <f>IF($JC648&gt;=55,INDEX($GR:$GR,$JB648+55),"")</f>
      </c>
      <c r="IW648">
        <f>IF($JC648&gt;=56,INDEX($GR:$GR,$JB648+56),"")</f>
      </c>
      <c r="IX648">
        <f>IF($JC648&gt;=57,INDEX($GR:$GR,$JB648+57),"")</f>
      </c>
      <c r="IY648">
        <f>IF($JC648&gt;=58,INDEX($GR:$GR,$JB648+58),"")</f>
      </c>
      <c r="IZ648">
        <f>IF($JC648&gt;=59,INDEX($GR:$GR,$JB648+59),"")</f>
      </c>
      <c r="JA648">
        <f>IF($JC648&gt;=60,INDEX($GR:$GR,$JB648+60),"")</f>
      </c>
      <c r="JB648">
        <f>IFERROR(MATCH($GQ648,$GR$2:$GR$324,0)+1,0)</f>
      </c>
      <c r="JC648">
        <f>IFERROR(INDEX($GS$2:$GS$324,MATCH($GQ648,$GR$2:$GR$324,0)),0)</f>
      </c>
      <c r="JD648" t="s">
        <v>40</v>
      </c>
      <c r="JE648" t="s">
        <v>40</v>
      </c>
    </row>
    <row r="649" spans="1:265" x14ac:dyDescent="0.25">
      <c r="Q649">
        <f>IF(OR($T649="",$P649=""),"",IFERROR($T649/$P649,0))</f>
      </c>
      <c r="R649">
        <f>IF($T649="","",
SUM($S649,$U649,$Z649,$V649,$X649)*
(1-IF($AA649="",0,VALUE($AA649)/100)))</f>
      </c>
      <c r="S649">
        <f>IF($T649="","",$T649)</f>
      </c>
      <c r="U649">
        <f>IF($T649="","",
IF($N649="","",
IF(ISNUMBER(SEARCH("exempt",LOWER($N649))),0,
$T649*(VALUE(SUBSTITUTE($N649,"%",""))/100))))</f>
      </c>
      <c r="AB649">
        <f>IFERROR(IF(FIND(" - ",$K649)&gt;0,MID($K649,FIND(" - ",$K649)+3,LEN($K649)),""),"")</f>
      </c>
      <c r="AK649" t="s">
        <v>1236</v>
      </c>
      <c r="AP649">
        <f>IFERROR(LEFT($K649,FIND(" - ",$K649)-1),$K649)</f>
      </c>
      <c r="AS649">
        <f>IF($CH649&gt;=1,INDEX($AQ:$AQ,$CG649+1),"")</f>
      </c>
      <c r="AT649">
        <f>IF($CH649&gt;=2,INDEX($AQ:$AQ,$CG649+2),"")</f>
      </c>
      <c r="AU649">
        <f>IF($CH649&gt;=3,INDEX($AQ:$AQ,$CG649+3),"")</f>
      </c>
      <c r="AV649">
        <f>IF($CH649&gt;=4,INDEX($AQ:$AQ,$CG649+4),"")</f>
      </c>
      <c r="AW649">
        <f>IF($CH649&gt;=5,INDEX($AQ:$AQ,$CG649+5),"")</f>
      </c>
      <c r="AX649">
        <f>IF($CH649&gt;=6,INDEX($AQ:$AQ,$CG649+6),"")</f>
      </c>
      <c r="AY649">
        <f>IF($CH649&gt;=7,INDEX($AQ:$AQ,$CG649+7),"")</f>
      </c>
      <c r="AZ649">
        <f>IF($CH649&gt;=8,INDEX($AQ:$AQ,$CG649+8),"")</f>
      </c>
      <c r="BA649">
        <f>IF($CH649&gt;=9,INDEX($AQ:$AQ,$CG649+9),"")</f>
      </c>
      <c r="BB649">
        <f>IF($CH649&gt;=10,INDEX($AQ:$AQ,$CG649+10),"")</f>
      </c>
      <c r="BC649">
        <f>IF($CH649&gt;=11,INDEX($AQ:$AQ,$CG649+11),"")</f>
      </c>
      <c r="BD649">
        <f>IF($CH649&gt;=12,INDEX($AQ:$AQ,$CG649+12),"")</f>
      </c>
      <c r="BE649">
        <f>IF($CH649&gt;=13,INDEX($AQ:$AQ,$CG649+13),"")</f>
      </c>
      <c r="BF649">
        <f>IF($CH649&gt;=14,INDEX($AQ:$AQ,$CG649+14),"")</f>
      </c>
      <c r="BG649">
        <f>IF($CH649&gt;=15,INDEX($AQ:$AQ,$CG649+15),"")</f>
      </c>
      <c r="BH649">
        <f>IF($CH649&gt;=16,INDEX($AQ:$AQ,$CG649+16),"")</f>
      </c>
      <c r="BI649">
        <f>IF($CH649&gt;=17,INDEX($AQ:$AQ,$CG649+17),"")</f>
      </c>
      <c r="BJ649">
        <f>IF($CH649&gt;=18,INDEX($AQ:$AQ,$CG649+18),"")</f>
      </c>
      <c r="BK649">
        <f>IF($CH649&gt;=19,INDEX($AQ:$AQ,$CG649+19),"")</f>
      </c>
      <c r="BL649">
        <f>IF($CH649&gt;=20,INDEX($AQ:$AQ,$CG649+20),"")</f>
      </c>
      <c r="BM649">
        <f>IF($CH649&gt;=21,INDEX($AQ:$AQ,$CG649+21),"")</f>
      </c>
      <c r="BN649">
        <f>IF($CH649&gt;=22,INDEX($AQ:$AQ,$CG649+22),"")</f>
      </c>
      <c r="BO649">
        <f>IF($CH649&gt;=23,INDEX($AQ:$AQ,$CG649+23),"")</f>
      </c>
      <c r="BP649">
        <f>IF($CH649&gt;=24,INDEX($AQ:$AQ,$CG649+24),"")</f>
      </c>
      <c r="BQ649">
        <f>IF($CH649&gt;=25,INDEX($AQ:$AQ,$CG649+25),"")</f>
      </c>
      <c r="BR649">
        <f>IF($CH649&gt;=26,INDEX($AQ:$AQ,$CG649+26),"")</f>
      </c>
      <c r="BS649">
        <f>IF($CH649&gt;=27,INDEX($AQ:$AQ,$CG649+27),"")</f>
      </c>
      <c r="BT649">
        <f>IF($CH649&gt;=28,INDEX($AQ:$AQ,$CG649+28),"")</f>
      </c>
      <c r="BU649">
        <f>IF($CH649&gt;=29,INDEX($AQ:$AQ,$CG649+29),"")</f>
      </c>
      <c r="BV649">
        <f>IF($CH649&gt;=30,INDEX($AQ:$AQ,$CG649+30),"")</f>
      </c>
      <c r="BW649">
        <f>IF($CH649&gt;=31,INDEX($AQ:$AQ,$CG649+31),"")</f>
      </c>
      <c r="BX649">
        <f>IF($CH649&gt;=32,INDEX($AQ:$AQ,$CG649+32),"")</f>
      </c>
      <c r="BY649">
        <f>IF($CH649&gt;=33,INDEX($AQ:$AQ,$CG649+33),"")</f>
      </c>
      <c r="BZ649">
        <f>IF($CH649&gt;=34,INDEX($AQ:$AQ,$CG649+34),"")</f>
      </c>
      <c r="CA649">
        <f>IF($CH649&gt;=35,INDEX($AQ:$AQ,$CG649+35),"")</f>
      </c>
      <c r="CB649">
        <f>IF($CH649&gt;=36,INDEX($AQ:$AQ,$CG649+36),"")</f>
      </c>
      <c r="CC649">
        <f>IF($CH649&gt;=37,INDEX($AQ:$AQ,$CG649+37),"")</f>
      </c>
      <c r="CD649">
        <f>IF($CH649&gt;=38,INDEX($AQ:$AQ,$CG649+38),"")</f>
      </c>
      <c r="CE649">
        <f>IF($CH649&gt;=39,INDEX($AQ:$AQ,$CG649+39),"")</f>
      </c>
      <c r="CF649">
        <f>IF($CH649&gt;=40,INDEX($AQ:$AQ,$CG649+40),"")</f>
      </c>
      <c r="CG649">
        <f>IFERROR(MATCH($AP649,$AQ$2:$AQ$134,0)+1,0)</f>
      </c>
      <c r="CH649">
        <f>IFERROR(INDEX($AR$2:$AR$134,MATCH($AP649,$AQ$2:$AQ$134,0)),0)</f>
      </c>
      <c r="CI649">
        <f>IFERROR(LEFT($L649,FIND(" - ",$L649)-1),$L649)</f>
      </c>
      <c r="CL649">
        <f>IF($DG649&gt;=1,INDEX($CJ:$CJ,$DF649+1),"")</f>
      </c>
      <c r="CM649">
        <f>IF($DG649&gt;=2,INDEX($CJ:$CJ,$DF649+2),"")</f>
      </c>
      <c r="CN649">
        <f>IF($DG649&gt;=3,INDEX($CJ:$CJ,$DF649+3),"")</f>
      </c>
      <c r="CO649">
        <f>IF($DG649&gt;=4,INDEX($CJ:$CJ,$DF649+4),"")</f>
      </c>
      <c r="CP649">
        <f>IF($DG649&gt;=5,INDEX($CJ:$CJ,$DF649+5),"")</f>
      </c>
      <c r="CQ649">
        <f>IF($DG649&gt;=6,INDEX($CJ:$CJ,$DF649+6),"")</f>
      </c>
      <c r="CR649">
        <f>IF($DG649&gt;=7,INDEX($CJ:$CJ,$DF649+7),"")</f>
      </c>
      <c r="CS649">
        <f>IF($DG649&gt;=8,INDEX($CJ:$CJ,$DF649+8),"")</f>
      </c>
      <c r="CT649">
        <f>IF($DG649&gt;=9,INDEX($CJ:$CJ,$DF649+9),"")</f>
      </c>
      <c r="CU649">
        <f>IF($DG649&gt;=10,INDEX($CJ:$CJ,$DF649+10),"")</f>
      </c>
      <c r="CV649">
        <f>IF($DG649&gt;=11,INDEX($CJ:$CJ,$DF649+11),"")</f>
      </c>
      <c r="CW649">
        <f>IF($DG649&gt;=12,INDEX($CJ:$CJ,$DF649+12),"")</f>
      </c>
      <c r="CX649">
        <f>IF($DG649&gt;=13,INDEX($CJ:$CJ,$DF649+13),"")</f>
      </c>
      <c r="CY649">
        <f>IF($DG649&gt;=14,INDEX($CJ:$CJ,$DF649+14),"")</f>
      </c>
      <c r="CZ649">
        <f>IF($DG649&gt;=15,INDEX($CJ:$CJ,$DF649+15),"")</f>
      </c>
      <c r="DA649">
        <f>IF($DG649&gt;=16,INDEX($CJ:$CJ,$DF649+16),"")</f>
      </c>
      <c r="DB649">
        <f>IF($DG649&gt;=17,INDEX($CJ:$CJ,$DF649+17),"")</f>
      </c>
      <c r="DC649">
        <f>IF($DG649&gt;=18,INDEX($CJ:$CJ,$DF649+18),"")</f>
      </c>
      <c r="DD649">
        <f>IF($DG649&gt;=19,INDEX($CJ:$CJ,$DF649+19),"")</f>
      </c>
      <c r="DE649">
        <f>IF($DG649&gt;=20,INDEX($CJ:$CJ,$DF649+20),"")</f>
      </c>
      <c r="DF649">
        <f>IFERROR(MATCH($CI649,$CJ$2:$CJ$263,0)+1,0)</f>
      </c>
      <c r="DG649">
        <f>IFERROR(INDEX($CK$2:$CK$263,MATCH($CI649,$CJ$2:$CJ$263,0)),0)</f>
      </c>
      <c r="DH649">
        <f>IFERROR(INDEX($AO:$AO,MATCH($N649,$AN:$AN,0))&amp;"","")</f>
      </c>
      <c r="DL649">
        <f>IF($GO649&gt;=1,INDEX($DI:$DI,$GN649+1),"")</f>
      </c>
      <c r="DM649">
        <f>IF($GO649&gt;=2,INDEX($DI:$DI,$GN649+2),"")</f>
      </c>
      <c r="DN649">
        <f>IF($GO649&gt;=3,INDEX($DI:$DI,$GN649+3),"")</f>
      </c>
      <c r="DO649">
        <f>IF($GO649&gt;=4,INDEX($DI:$DI,$GN649+4),"")</f>
      </c>
      <c r="DP649">
        <f>IF($GO649&gt;=5,INDEX($DI:$DI,$GN649+5),"")</f>
      </c>
      <c r="DQ649">
        <f>IF($GO649&gt;=6,INDEX($DI:$DI,$GN649+6),"")</f>
      </c>
      <c r="DR649">
        <f>IF($GO649&gt;=7,INDEX($DI:$DI,$GN649+7),"")</f>
      </c>
      <c r="DS649">
        <f>IF($GO649&gt;=8,INDEX($DI:$DI,$GN649+8),"")</f>
      </c>
      <c r="DT649">
        <f>IF($GO649&gt;=9,INDEX($DI:$DI,$GN649+9),"")</f>
      </c>
      <c r="DU649">
        <f>IF($GO649&gt;=10,INDEX($DI:$DI,$GN649+10),"")</f>
      </c>
      <c r="DV649">
        <f>IF($GO649&gt;=11,INDEX($DI:$DI,$GN649+11),"")</f>
      </c>
      <c r="DW649">
        <f>IF($GO649&gt;=12,INDEX($DI:$DI,$GN649+12),"")</f>
      </c>
      <c r="DX649">
        <f>IF($GO649&gt;=13,INDEX($DI:$DI,$GN649+13),"")</f>
      </c>
      <c r="DY649">
        <f>IF($GO649&gt;=14,INDEX($DI:$DI,$GN649+14),"")</f>
      </c>
      <c r="DZ649">
        <f>IF($GO649&gt;=15,INDEX($DI:$DI,$GN649+15),"")</f>
      </c>
      <c r="EA649">
        <f>IF($GO649&gt;=16,INDEX($DI:$DI,$GN649+16),"")</f>
      </c>
      <c r="EB649">
        <f>IF($GO649&gt;=17,INDEX($DI:$DI,$GN649+17),"")</f>
      </c>
      <c r="EC649">
        <f>IF($GO649&gt;=18,INDEX($DI:$DI,$GN649+18),"")</f>
      </c>
      <c r="ED649">
        <f>IF($GO649&gt;=19,INDEX($DI:$DI,$GN649+19),"")</f>
      </c>
      <c r="EE649">
        <f>IF($GO649&gt;=20,INDEX($DI:$DI,$GN649+20),"")</f>
      </c>
      <c r="EF649">
        <f>IF($GO649&gt;=21,INDEX($DI:$DI,$GN649+21),"")</f>
      </c>
      <c r="EG649">
        <f>IF($GO649&gt;=22,INDEX($DI:$DI,$GN649+22),"")</f>
      </c>
      <c r="EH649">
        <f>IF($GO649&gt;=23,INDEX($DI:$DI,$GN649+23),"")</f>
      </c>
      <c r="EI649">
        <f>IF($GO649&gt;=24,INDEX($DI:$DI,$GN649+24),"")</f>
      </c>
      <c r="EJ649">
        <f>IF($GO649&gt;=25,INDEX($DI:$DI,$GN649+25),"")</f>
      </c>
      <c r="EK649">
        <f>IF($GO649&gt;=26,INDEX($DI:$DI,$GN649+26),"")</f>
      </c>
      <c r="EL649">
        <f>IF($GO649&gt;=27,INDEX($DI:$DI,$GN649+27),"")</f>
      </c>
      <c r="EM649">
        <f>IF($GO649&gt;=28,INDEX($DI:$DI,$GN649+28),"")</f>
      </c>
      <c r="EN649">
        <f>IF($GO649&gt;=29,INDEX($DI:$DI,$GN649+29),"")</f>
      </c>
      <c r="EO649">
        <f>IF($GO649&gt;=30,INDEX($DI:$DI,$GN649+30),"")</f>
      </c>
      <c r="EP649">
        <f>IF($GO649&gt;=31,INDEX($DI:$DI,$GN649+31),"")</f>
      </c>
      <c r="EQ649">
        <f>IF($GO649&gt;=32,INDEX($DI:$DI,$GN649+32),"")</f>
      </c>
      <c r="ER649">
        <f>IF($GO649&gt;=33,INDEX($DI:$DI,$GN649+33),"")</f>
      </c>
      <c r="ES649">
        <f>IF($GO649&gt;=34,INDEX($DI:$DI,$GN649+34),"")</f>
      </c>
      <c r="ET649">
        <f>IF($GO649&gt;=35,INDEX($DI:$DI,$GN649+35),"")</f>
      </c>
      <c r="EU649">
        <f>IF($GO649&gt;=36,INDEX($DI:$DI,$GN649+36),"")</f>
      </c>
      <c r="EV649">
        <f>IF($GO649&gt;=37,INDEX($DI:$DI,$GN649+37),"")</f>
      </c>
      <c r="EW649">
        <f>IF($GO649&gt;=38,INDEX($DI:$DI,$GN649+38),"")</f>
      </c>
      <c r="EX649">
        <f>IF($GO649&gt;=39,INDEX($DI:$DI,$GN649+39),"")</f>
      </c>
      <c r="EY649">
        <f>IF($GO649&gt;=40,INDEX($DI:$DI,$GN649+40),"")</f>
      </c>
      <c r="EZ649">
        <f>IF($GO649&gt;=1,INDEX($DJ:$DJ,$GN649+1),"")</f>
      </c>
      <c r="FA649">
        <f>IF($GO649&gt;=2,INDEX($DJ:$DJ,$GN649+2),"")</f>
      </c>
      <c r="FB649">
        <f>IF($GO649&gt;=3,INDEX($DJ:$DJ,$GN649+3),"")</f>
      </c>
      <c r="FC649">
        <f>IF($GO649&gt;=4,INDEX($DJ:$DJ,$GN649+4),"")</f>
      </c>
      <c r="FD649">
        <f>IF($GO649&gt;=5,INDEX($DJ:$DJ,$GN649+5),"")</f>
      </c>
      <c r="FE649">
        <f>IF($GO649&gt;=6,INDEX($DJ:$DJ,$GN649+6),"")</f>
      </c>
      <c r="FF649">
        <f>IF($GO649&gt;=7,INDEX($DJ:$DJ,$GN649+7),"")</f>
      </c>
      <c r="FG649">
        <f>IF($GO649&gt;=8,INDEX($DJ:$DJ,$GN649+8),"")</f>
      </c>
      <c r="FH649">
        <f>IF($GO649&gt;=9,INDEX($DJ:$DJ,$GN649+9),"")</f>
      </c>
      <c r="FI649">
        <f>IF($GO649&gt;=10,INDEX($DJ:$DJ,$GN649+10),"")</f>
      </c>
      <c r="FJ649">
        <f>IF($GO649&gt;=11,INDEX($DJ:$DJ,$GN649+11),"")</f>
      </c>
      <c r="FK649">
        <f>IF($GO649&gt;=12,INDEX($DJ:$DJ,$GN649+12),"")</f>
      </c>
      <c r="FL649">
        <f>IF($GO649&gt;=13,INDEX($DJ:$DJ,$GN649+13),"")</f>
      </c>
      <c r="FM649">
        <f>IF($GO649&gt;=14,INDEX($DJ:$DJ,$GN649+14),"")</f>
      </c>
      <c r="FN649">
        <f>IF($GO649&gt;=15,INDEX($DJ:$DJ,$GN649+15),"")</f>
      </c>
      <c r="FO649">
        <f>IF($GO649&gt;=16,INDEX($DJ:$DJ,$GN649+16),"")</f>
      </c>
      <c r="FP649">
        <f>IF($GO649&gt;=17,INDEX($DJ:$DJ,$GN649+17),"")</f>
      </c>
      <c r="FQ649">
        <f>IF($GO649&gt;=18,INDEX($DJ:$DJ,$GN649+18),"")</f>
      </c>
      <c r="FR649">
        <f>IF($GO649&gt;=19,INDEX($DJ:$DJ,$GN649+19),"")</f>
      </c>
      <c r="FS649">
        <f>IF($GO649&gt;=20,INDEX($DJ:$DJ,$GN649+20),"")</f>
      </c>
      <c r="FT649">
        <f>IF($GO649&gt;=21,INDEX($DJ:$DJ,$GN649+21),"")</f>
      </c>
      <c r="FU649">
        <f>IF($GO649&gt;=22,INDEX($DJ:$DJ,$GN649+22),"")</f>
      </c>
      <c r="FV649">
        <f>IF($GO649&gt;=23,INDEX($DJ:$DJ,$GN649+23),"")</f>
      </c>
      <c r="FW649">
        <f>IF($GO649&gt;=24,INDEX($DJ:$DJ,$GN649+24),"")</f>
      </c>
      <c r="FX649">
        <f>IF($GO649&gt;=25,INDEX($DJ:$DJ,$GN649+25),"")</f>
      </c>
      <c r="FY649">
        <f>IF($GO649&gt;=26,INDEX($DJ:$DJ,$GN649+26),"")</f>
      </c>
      <c r="FZ649">
        <f>IF($GO649&gt;=27,INDEX($DJ:$DJ,$GN649+27),"")</f>
      </c>
      <c r="GA649">
        <f>IF($GO649&gt;=28,INDEX($DJ:$DJ,$GN649+28),"")</f>
      </c>
      <c r="GB649">
        <f>IF($GO649&gt;=29,INDEX($DJ:$DJ,$GN649+29),"")</f>
      </c>
      <c r="GC649">
        <f>IF($GO649&gt;=30,INDEX($DJ:$DJ,$GN649+30),"")</f>
      </c>
      <c r="GD649">
        <f>IF($GO649&gt;=31,INDEX($DJ:$DJ,$GN649+31),"")</f>
      </c>
      <c r="GE649">
        <f>IF($GO649&gt;=32,INDEX($DJ:$DJ,$GN649+32),"")</f>
      </c>
      <c r="GF649">
        <f>IF($GO649&gt;=33,INDEX($DJ:$DJ,$GN649+33),"")</f>
      </c>
      <c r="GG649">
        <f>IF($GO649&gt;=34,INDEX($DJ:$DJ,$GN649+34),"")</f>
      </c>
      <c r="GH649">
        <f>IF($GO649&gt;=35,INDEX($DJ:$DJ,$GN649+35),"")</f>
      </c>
      <c r="GI649">
        <f>IF($GO649&gt;=36,INDEX($DJ:$DJ,$GN649+36),"")</f>
      </c>
      <c r="GJ649">
        <f>IF($GO649&gt;=37,INDEX($DJ:$DJ,$GN649+37),"")</f>
      </c>
      <c r="GK649">
        <f>IF($GO649&gt;=38,INDEX($DJ:$DJ,$GN649+38),"")</f>
      </c>
      <c r="GL649">
        <f>IF($GO649&gt;=39,INDEX($DJ:$DJ,$GN649+39),"")</f>
      </c>
      <c r="GM649">
        <f>IF($GO649&gt;=40,INDEX($DJ:$DJ,$GN649+40),"")</f>
      </c>
      <c r="GN649">
        <f>IFERROR(MATCH($DH649,$DI$2:$DI$148,0)+1,0)</f>
      </c>
      <c r="GO649">
        <f>IFERROR(INDEX($DK$2:$DK$148,MATCH($DH649,$DI$2:$DI$148,0)),0)</f>
      </c>
      <c r="GP649">
        <f>IFERROR(MATCH($Y649,$DL$649:$EY$649,0),0)</f>
      </c>
      <c r="GQ649">
        <f>IF($GP649&gt;0,INDEX($EZ$649:$GM$649,$GP649),"")</f>
      </c>
      <c r="GT649">
        <f>IF($JC649&gt;=1,INDEX($GR:$GR,$JB649+1),"")</f>
      </c>
      <c r="GU649">
        <f>IF($JC649&gt;=2,INDEX($GR:$GR,$JB649+2),"")</f>
      </c>
      <c r="GV649">
        <f>IF($JC649&gt;=3,INDEX($GR:$GR,$JB649+3),"")</f>
      </c>
      <c r="GW649">
        <f>IF($JC649&gt;=4,INDEX($GR:$GR,$JB649+4),"")</f>
      </c>
      <c r="GX649">
        <f>IF($JC649&gt;=5,INDEX($GR:$GR,$JB649+5),"")</f>
      </c>
      <c r="GY649">
        <f>IF($JC649&gt;=6,INDEX($GR:$GR,$JB649+6),"")</f>
      </c>
      <c r="GZ649">
        <f>IF($JC649&gt;=7,INDEX($GR:$GR,$JB649+7),"")</f>
      </c>
      <c r="HA649">
        <f>IF($JC649&gt;=8,INDEX($GR:$GR,$JB649+8),"")</f>
      </c>
      <c r="HB649">
        <f>IF($JC649&gt;=9,INDEX($GR:$GR,$JB649+9),"")</f>
      </c>
      <c r="HC649">
        <f>IF($JC649&gt;=10,INDEX($GR:$GR,$JB649+10),"")</f>
      </c>
      <c r="HD649">
        <f>IF($JC649&gt;=11,INDEX($GR:$GR,$JB649+11),"")</f>
      </c>
      <c r="HE649">
        <f>IF($JC649&gt;=12,INDEX($GR:$GR,$JB649+12),"")</f>
      </c>
      <c r="HF649">
        <f>IF($JC649&gt;=13,INDEX($GR:$GR,$JB649+13),"")</f>
      </c>
      <c r="HG649">
        <f>IF($JC649&gt;=14,INDEX($GR:$GR,$JB649+14),"")</f>
      </c>
      <c r="HH649">
        <f>IF($JC649&gt;=15,INDEX($GR:$GR,$JB649+15),"")</f>
      </c>
      <c r="HI649">
        <f>IF($JC649&gt;=16,INDEX($GR:$GR,$JB649+16),"")</f>
      </c>
      <c r="HJ649">
        <f>IF($JC649&gt;=17,INDEX($GR:$GR,$JB649+17),"")</f>
      </c>
      <c r="HK649">
        <f>IF($JC649&gt;=18,INDEX($GR:$GR,$JB649+18),"")</f>
      </c>
      <c r="HL649">
        <f>IF($JC649&gt;=19,INDEX($GR:$GR,$JB649+19),"")</f>
      </c>
      <c r="HM649">
        <f>IF($JC649&gt;=20,INDEX($GR:$GR,$JB649+20),"")</f>
      </c>
      <c r="HN649">
        <f>IF($JC649&gt;=21,INDEX($GR:$GR,$JB649+21),"")</f>
      </c>
      <c r="HO649">
        <f>IF($JC649&gt;=22,INDEX($GR:$GR,$JB649+22),"")</f>
      </c>
      <c r="HP649">
        <f>IF($JC649&gt;=23,INDEX($GR:$GR,$JB649+23),"")</f>
      </c>
      <c r="HQ649">
        <f>IF($JC649&gt;=24,INDEX($GR:$GR,$JB649+24),"")</f>
      </c>
      <c r="HR649">
        <f>IF($JC649&gt;=25,INDEX($GR:$GR,$JB649+25),"")</f>
      </c>
      <c r="HS649">
        <f>IF($JC649&gt;=26,INDEX($GR:$GR,$JB649+26),"")</f>
      </c>
      <c r="HT649">
        <f>IF($JC649&gt;=27,INDEX($GR:$GR,$JB649+27),"")</f>
      </c>
      <c r="HU649">
        <f>IF($JC649&gt;=28,INDEX($GR:$GR,$JB649+28),"")</f>
      </c>
      <c r="HV649">
        <f>IF($JC649&gt;=29,INDEX($GR:$GR,$JB649+29),"")</f>
      </c>
      <c r="HW649">
        <f>IF($JC649&gt;=30,INDEX($GR:$GR,$JB649+30),"")</f>
      </c>
      <c r="HX649">
        <f>IF($JC649&gt;=31,INDEX($GR:$GR,$JB649+31),"")</f>
      </c>
      <c r="HY649">
        <f>IF($JC649&gt;=32,INDEX($GR:$GR,$JB649+32),"")</f>
      </c>
      <c r="HZ649">
        <f>IF($JC649&gt;=33,INDEX($GR:$GR,$JB649+33),"")</f>
      </c>
      <c r="IA649">
        <f>IF($JC649&gt;=34,INDEX($GR:$GR,$JB649+34),"")</f>
      </c>
      <c r="IB649">
        <f>IF($JC649&gt;=35,INDEX($GR:$GR,$JB649+35),"")</f>
      </c>
      <c r="IC649">
        <f>IF($JC649&gt;=36,INDEX($GR:$GR,$JB649+36),"")</f>
      </c>
      <c r="ID649">
        <f>IF($JC649&gt;=37,INDEX($GR:$GR,$JB649+37),"")</f>
      </c>
      <c r="IE649">
        <f>IF($JC649&gt;=38,INDEX($GR:$GR,$JB649+38),"")</f>
      </c>
      <c r="IF649">
        <f>IF($JC649&gt;=39,INDEX($GR:$GR,$JB649+39),"")</f>
      </c>
      <c r="IG649">
        <f>IF($JC649&gt;=40,INDEX($GR:$GR,$JB649+40),"")</f>
      </c>
      <c r="IH649">
        <f>IF($JC649&gt;=41,INDEX($GR:$GR,$JB649+41),"")</f>
      </c>
      <c r="II649">
        <f>IF($JC649&gt;=42,INDEX($GR:$GR,$JB649+42),"")</f>
      </c>
      <c r="IJ649">
        <f>IF($JC649&gt;=43,INDEX($GR:$GR,$JB649+43),"")</f>
      </c>
      <c r="IK649">
        <f>IF($JC649&gt;=44,INDEX($GR:$GR,$JB649+44),"")</f>
      </c>
      <c r="IL649">
        <f>IF($JC649&gt;=45,INDEX($GR:$GR,$JB649+45),"")</f>
      </c>
      <c r="IM649">
        <f>IF($JC649&gt;=46,INDEX($GR:$GR,$JB649+46),"")</f>
      </c>
      <c r="IN649">
        <f>IF($JC649&gt;=47,INDEX($GR:$GR,$JB649+47),"")</f>
      </c>
      <c r="IO649">
        <f>IF($JC649&gt;=48,INDEX($GR:$GR,$JB649+48),"")</f>
      </c>
      <c r="IP649">
        <f>IF($JC649&gt;=49,INDEX($GR:$GR,$JB649+49),"")</f>
      </c>
      <c r="IQ649">
        <f>IF($JC649&gt;=50,INDEX($GR:$GR,$JB649+50),"")</f>
      </c>
      <c r="IR649">
        <f>IF($JC649&gt;=51,INDEX($GR:$GR,$JB649+51),"")</f>
      </c>
      <c r="IS649">
        <f>IF($JC649&gt;=52,INDEX($GR:$GR,$JB649+52),"")</f>
      </c>
      <c r="IT649">
        <f>IF($JC649&gt;=53,INDEX($GR:$GR,$JB649+53),"")</f>
      </c>
      <c r="IU649">
        <f>IF($JC649&gt;=54,INDEX($GR:$GR,$JB649+54),"")</f>
      </c>
      <c r="IV649">
        <f>IF($JC649&gt;=55,INDEX($GR:$GR,$JB649+55),"")</f>
      </c>
      <c r="IW649">
        <f>IF($JC649&gt;=56,INDEX($GR:$GR,$JB649+56),"")</f>
      </c>
      <c r="IX649">
        <f>IF($JC649&gt;=57,INDEX($GR:$GR,$JB649+57),"")</f>
      </c>
      <c r="IY649">
        <f>IF($JC649&gt;=58,INDEX($GR:$GR,$JB649+58),"")</f>
      </c>
      <c r="IZ649">
        <f>IF($JC649&gt;=59,INDEX($GR:$GR,$JB649+59),"")</f>
      </c>
      <c r="JA649">
        <f>IF($JC649&gt;=60,INDEX($GR:$GR,$JB649+60),"")</f>
      </c>
      <c r="JB649">
        <f>IFERROR(MATCH($GQ649,$GR$2:$GR$324,0)+1,0)</f>
      </c>
      <c r="JC649">
        <f>IFERROR(INDEX($GS$2:$GS$324,MATCH($GQ649,$GR$2:$GR$324,0)),0)</f>
      </c>
      <c r="JD649" t="s">
        <v>40</v>
      </c>
      <c r="JE649" t="s">
        <v>40</v>
      </c>
    </row>
    <row r="650" spans="1:265" x14ac:dyDescent="0.25">
      <c r="Q650">
        <f>IF(OR($T650="",$P650=""),"",IFERROR($T650/$P650,0))</f>
      </c>
      <c r="R650">
        <f>IF($T650="","",
SUM($S650,$U650,$Z650,$V650,$X650)*
(1-IF($AA650="",0,VALUE($AA650)/100)))</f>
      </c>
      <c r="S650">
        <f>IF($T650="","",$T650)</f>
      </c>
      <c r="U650">
        <f>IF($T650="","",
IF($N650="","",
IF(ISNUMBER(SEARCH("exempt",LOWER($N650))),0,
$T650*(VALUE(SUBSTITUTE($N650,"%",""))/100))))</f>
      </c>
      <c r="AB650">
        <f>IFERROR(IF(FIND(" - ",$K650)&gt;0,MID($K650,FIND(" - ",$K650)+3,LEN($K650)),""),"")</f>
      </c>
      <c r="AK650" t="s">
        <v>1237</v>
      </c>
      <c r="AP650">
        <f>IFERROR(LEFT($K650,FIND(" - ",$K650)-1),$K650)</f>
      </c>
      <c r="AS650">
        <f>IF($CH650&gt;=1,INDEX($AQ:$AQ,$CG650+1),"")</f>
      </c>
      <c r="AT650">
        <f>IF($CH650&gt;=2,INDEX($AQ:$AQ,$CG650+2),"")</f>
      </c>
      <c r="AU650">
        <f>IF($CH650&gt;=3,INDEX($AQ:$AQ,$CG650+3),"")</f>
      </c>
      <c r="AV650">
        <f>IF($CH650&gt;=4,INDEX($AQ:$AQ,$CG650+4),"")</f>
      </c>
      <c r="AW650">
        <f>IF($CH650&gt;=5,INDEX($AQ:$AQ,$CG650+5),"")</f>
      </c>
      <c r="AX650">
        <f>IF($CH650&gt;=6,INDEX($AQ:$AQ,$CG650+6),"")</f>
      </c>
      <c r="AY650">
        <f>IF($CH650&gt;=7,INDEX($AQ:$AQ,$CG650+7),"")</f>
      </c>
      <c r="AZ650">
        <f>IF($CH650&gt;=8,INDEX($AQ:$AQ,$CG650+8),"")</f>
      </c>
      <c r="BA650">
        <f>IF($CH650&gt;=9,INDEX($AQ:$AQ,$CG650+9),"")</f>
      </c>
      <c r="BB650">
        <f>IF($CH650&gt;=10,INDEX($AQ:$AQ,$CG650+10),"")</f>
      </c>
      <c r="BC650">
        <f>IF($CH650&gt;=11,INDEX($AQ:$AQ,$CG650+11),"")</f>
      </c>
      <c r="BD650">
        <f>IF($CH650&gt;=12,INDEX($AQ:$AQ,$CG650+12),"")</f>
      </c>
      <c r="BE650">
        <f>IF($CH650&gt;=13,INDEX($AQ:$AQ,$CG650+13),"")</f>
      </c>
      <c r="BF650">
        <f>IF($CH650&gt;=14,INDEX($AQ:$AQ,$CG650+14),"")</f>
      </c>
      <c r="BG650">
        <f>IF($CH650&gt;=15,INDEX($AQ:$AQ,$CG650+15),"")</f>
      </c>
      <c r="BH650">
        <f>IF($CH650&gt;=16,INDEX($AQ:$AQ,$CG650+16),"")</f>
      </c>
      <c r="BI650">
        <f>IF($CH650&gt;=17,INDEX($AQ:$AQ,$CG650+17),"")</f>
      </c>
      <c r="BJ650">
        <f>IF($CH650&gt;=18,INDEX($AQ:$AQ,$CG650+18),"")</f>
      </c>
      <c r="BK650">
        <f>IF($CH650&gt;=19,INDEX($AQ:$AQ,$CG650+19),"")</f>
      </c>
      <c r="BL650">
        <f>IF($CH650&gt;=20,INDEX($AQ:$AQ,$CG650+20),"")</f>
      </c>
      <c r="BM650">
        <f>IF($CH650&gt;=21,INDEX($AQ:$AQ,$CG650+21),"")</f>
      </c>
      <c r="BN650">
        <f>IF($CH650&gt;=22,INDEX($AQ:$AQ,$CG650+22),"")</f>
      </c>
      <c r="BO650">
        <f>IF($CH650&gt;=23,INDEX($AQ:$AQ,$CG650+23),"")</f>
      </c>
      <c r="BP650">
        <f>IF($CH650&gt;=24,INDEX($AQ:$AQ,$CG650+24),"")</f>
      </c>
      <c r="BQ650">
        <f>IF($CH650&gt;=25,INDEX($AQ:$AQ,$CG650+25),"")</f>
      </c>
      <c r="BR650">
        <f>IF($CH650&gt;=26,INDEX($AQ:$AQ,$CG650+26),"")</f>
      </c>
      <c r="BS650">
        <f>IF($CH650&gt;=27,INDEX($AQ:$AQ,$CG650+27),"")</f>
      </c>
      <c r="BT650">
        <f>IF($CH650&gt;=28,INDEX($AQ:$AQ,$CG650+28),"")</f>
      </c>
      <c r="BU650">
        <f>IF($CH650&gt;=29,INDEX($AQ:$AQ,$CG650+29),"")</f>
      </c>
      <c r="BV650">
        <f>IF($CH650&gt;=30,INDEX($AQ:$AQ,$CG650+30),"")</f>
      </c>
      <c r="BW650">
        <f>IF($CH650&gt;=31,INDEX($AQ:$AQ,$CG650+31),"")</f>
      </c>
      <c r="BX650">
        <f>IF($CH650&gt;=32,INDEX($AQ:$AQ,$CG650+32),"")</f>
      </c>
      <c r="BY650">
        <f>IF($CH650&gt;=33,INDEX($AQ:$AQ,$CG650+33),"")</f>
      </c>
      <c r="BZ650">
        <f>IF($CH650&gt;=34,INDEX($AQ:$AQ,$CG650+34),"")</f>
      </c>
      <c r="CA650">
        <f>IF($CH650&gt;=35,INDEX($AQ:$AQ,$CG650+35),"")</f>
      </c>
      <c r="CB650">
        <f>IF($CH650&gt;=36,INDEX($AQ:$AQ,$CG650+36),"")</f>
      </c>
      <c r="CC650">
        <f>IF($CH650&gt;=37,INDEX($AQ:$AQ,$CG650+37),"")</f>
      </c>
      <c r="CD650">
        <f>IF($CH650&gt;=38,INDEX($AQ:$AQ,$CG650+38),"")</f>
      </c>
      <c r="CE650">
        <f>IF($CH650&gt;=39,INDEX($AQ:$AQ,$CG650+39),"")</f>
      </c>
      <c r="CF650">
        <f>IF($CH650&gt;=40,INDEX($AQ:$AQ,$CG650+40),"")</f>
      </c>
      <c r="CG650">
        <f>IFERROR(MATCH($AP650,$AQ$2:$AQ$134,0)+1,0)</f>
      </c>
      <c r="CH650">
        <f>IFERROR(INDEX($AR$2:$AR$134,MATCH($AP650,$AQ$2:$AQ$134,0)),0)</f>
      </c>
      <c r="CI650">
        <f>IFERROR(LEFT($L650,FIND(" - ",$L650)-1),$L650)</f>
      </c>
      <c r="CL650">
        <f>IF($DG650&gt;=1,INDEX($CJ:$CJ,$DF650+1),"")</f>
      </c>
      <c r="CM650">
        <f>IF($DG650&gt;=2,INDEX($CJ:$CJ,$DF650+2),"")</f>
      </c>
      <c r="CN650">
        <f>IF($DG650&gt;=3,INDEX($CJ:$CJ,$DF650+3),"")</f>
      </c>
      <c r="CO650">
        <f>IF($DG650&gt;=4,INDEX($CJ:$CJ,$DF650+4),"")</f>
      </c>
      <c r="CP650">
        <f>IF($DG650&gt;=5,INDEX($CJ:$CJ,$DF650+5),"")</f>
      </c>
      <c r="CQ650">
        <f>IF($DG650&gt;=6,INDEX($CJ:$CJ,$DF650+6),"")</f>
      </c>
      <c r="CR650">
        <f>IF($DG650&gt;=7,INDEX($CJ:$CJ,$DF650+7),"")</f>
      </c>
      <c r="CS650">
        <f>IF($DG650&gt;=8,INDEX($CJ:$CJ,$DF650+8),"")</f>
      </c>
      <c r="CT650">
        <f>IF($DG650&gt;=9,INDEX($CJ:$CJ,$DF650+9),"")</f>
      </c>
      <c r="CU650">
        <f>IF($DG650&gt;=10,INDEX($CJ:$CJ,$DF650+10),"")</f>
      </c>
      <c r="CV650">
        <f>IF($DG650&gt;=11,INDEX($CJ:$CJ,$DF650+11),"")</f>
      </c>
      <c r="CW650">
        <f>IF($DG650&gt;=12,INDEX($CJ:$CJ,$DF650+12),"")</f>
      </c>
      <c r="CX650">
        <f>IF($DG650&gt;=13,INDEX($CJ:$CJ,$DF650+13),"")</f>
      </c>
      <c r="CY650">
        <f>IF($DG650&gt;=14,INDEX($CJ:$CJ,$DF650+14),"")</f>
      </c>
      <c r="CZ650">
        <f>IF($DG650&gt;=15,INDEX($CJ:$CJ,$DF650+15),"")</f>
      </c>
      <c r="DA650">
        <f>IF($DG650&gt;=16,INDEX($CJ:$CJ,$DF650+16),"")</f>
      </c>
      <c r="DB650">
        <f>IF($DG650&gt;=17,INDEX($CJ:$CJ,$DF650+17),"")</f>
      </c>
      <c r="DC650">
        <f>IF($DG650&gt;=18,INDEX($CJ:$CJ,$DF650+18),"")</f>
      </c>
      <c r="DD650">
        <f>IF($DG650&gt;=19,INDEX($CJ:$CJ,$DF650+19),"")</f>
      </c>
      <c r="DE650">
        <f>IF($DG650&gt;=20,INDEX($CJ:$CJ,$DF650+20),"")</f>
      </c>
      <c r="DF650">
        <f>IFERROR(MATCH($CI650,$CJ$2:$CJ$263,0)+1,0)</f>
      </c>
      <c r="DG650">
        <f>IFERROR(INDEX($CK$2:$CK$263,MATCH($CI650,$CJ$2:$CJ$263,0)),0)</f>
      </c>
      <c r="DH650">
        <f>IFERROR(INDEX($AO:$AO,MATCH($N650,$AN:$AN,0))&amp;"","")</f>
      </c>
      <c r="DL650">
        <f>IF($GO650&gt;=1,INDEX($DI:$DI,$GN650+1),"")</f>
      </c>
      <c r="DM650">
        <f>IF($GO650&gt;=2,INDEX($DI:$DI,$GN650+2),"")</f>
      </c>
      <c r="DN650">
        <f>IF($GO650&gt;=3,INDEX($DI:$DI,$GN650+3),"")</f>
      </c>
      <c r="DO650">
        <f>IF($GO650&gt;=4,INDEX($DI:$DI,$GN650+4),"")</f>
      </c>
      <c r="DP650">
        <f>IF($GO650&gt;=5,INDEX($DI:$DI,$GN650+5),"")</f>
      </c>
      <c r="DQ650">
        <f>IF($GO650&gt;=6,INDEX($DI:$DI,$GN650+6),"")</f>
      </c>
      <c r="DR650">
        <f>IF($GO650&gt;=7,INDEX($DI:$DI,$GN650+7),"")</f>
      </c>
      <c r="DS650">
        <f>IF($GO650&gt;=8,INDEX($DI:$DI,$GN650+8),"")</f>
      </c>
      <c r="DT650">
        <f>IF($GO650&gt;=9,INDEX($DI:$DI,$GN650+9),"")</f>
      </c>
      <c r="DU650">
        <f>IF($GO650&gt;=10,INDEX($DI:$DI,$GN650+10),"")</f>
      </c>
      <c r="DV650">
        <f>IF($GO650&gt;=11,INDEX($DI:$DI,$GN650+11),"")</f>
      </c>
      <c r="DW650">
        <f>IF($GO650&gt;=12,INDEX($DI:$DI,$GN650+12),"")</f>
      </c>
      <c r="DX650">
        <f>IF($GO650&gt;=13,INDEX($DI:$DI,$GN650+13),"")</f>
      </c>
      <c r="DY650">
        <f>IF($GO650&gt;=14,INDEX($DI:$DI,$GN650+14),"")</f>
      </c>
      <c r="DZ650">
        <f>IF($GO650&gt;=15,INDEX($DI:$DI,$GN650+15),"")</f>
      </c>
      <c r="EA650">
        <f>IF($GO650&gt;=16,INDEX($DI:$DI,$GN650+16),"")</f>
      </c>
      <c r="EB650">
        <f>IF($GO650&gt;=17,INDEX($DI:$DI,$GN650+17),"")</f>
      </c>
      <c r="EC650">
        <f>IF($GO650&gt;=18,INDEX($DI:$DI,$GN650+18),"")</f>
      </c>
      <c r="ED650">
        <f>IF($GO650&gt;=19,INDEX($DI:$DI,$GN650+19),"")</f>
      </c>
      <c r="EE650">
        <f>IF($GO650&gt;=20,INDEX($DI:$DI,$GN650+20),"")</f>
      </c>
      <c r="EF650">
        <f>IF($GO650&gt;=21,INDEX($DI:$DI,$GN650+21),"")</f>
      </c>
      <c r="EG650">
        <f>IF($GO650&gt;=22,INDEX($DI:$DI,$GN650+22),"")</f>
      </c>
      <c r="EH650">
        <f>IF($GO650&gt;=23,INDEX($DI:$DI,$GN650+23),"")</f>
      </c>
      <c r="EI650">
        <f>IF($GO650&gt;=24,INDEX($DI:$DI,$GN650+24),"")</f>
      </c>
      <c r="EJ650">
        <f>IF($GO650&gt;=25,INDEX($DI:$DI,$GN650+25),"")</f>
      </c>
      <c r="EK650">
        <f>IF($GO650&gt;=26,INDEX($DI:$DI,$GN650+26),"")</f>
      </c>
      <c r="EL650">
        <f>IF($GO650&gt;=27,INDEX($DI:$DI,$GN650+27),"")</f>
      </c>
      <c r="EM650">
        <f>IF($GO650&gt;=28,INDEX($DI:$DI,$GN650+28),"")</f>
      </c>
      <c r="EN650">
        <f>IF($GO650&gt;=29,INDEX($DI:$DI,$GN650+29),"")</f>
      </c>
      <c r="EO650">
        <f>IF($GO650&gt;=30,INDEX($DI:$DI,$GN650+30),"")</f>
      </c>
      <c r="EP650">
        <f>IF($GO650&gt;=31,INDEX($DI:$DI,$GN650+31),"")</f>
      </c>
      <c r="EQ650">
        <f>IF($GO650&gt;=32,INDEX($DI:$DI,$GN650+32),"")</f>
      </c>
      <c r="ER650">
        <f>IF($GO650&gt;=33,INDEX($DI:$DI,$GN650+33),"")</f>
      </c>
      <c r="ES650">
        <f>IF($GO650&gt;=34,INDEX($DI:$DI,$GN650+34),"")</f>
      </c>
      <c r="ET650">
        <f>IF($GO650&gt;=35,INDEX($DI:$DI,$GN650+35),"")</f>
      </c>
      <c r="EU650">
        <f>IF($GO650&gt;=36,INDEX($DI:$DI,$GN650+36),"")</f>
      </c>
      <c r="EV650">
        <f>IF($GO650&gt;=37,INDEX($DI:$DI,$GN650+37),"")</f>
      </c>
      <c r="EW650">
        <f>IF($GO650&gt;=38,INDEX($DI:$DI,$GN650+38),"")</f>
      </c>
      <c r="EX650">
        <f>IF($GO650&gt;=39,INDEX($DI:$DI,$GN650+39),"")</f>
      </c>
      <c r="EY650">
        <f>IF($GO650&gt;=40,INDEX($DI:$DI,$GN650+40),"")</f>
      </c>
      <c r="EZ650">
        <f>IF($GO650&gt;=1,INDEX($DJ:$DJ,$GN650+1),"")</f>
      </c>
      <c r="FA650">
        <f>IF($GO650&gt;=2,INDEX($DJ:$DJ,$GN650+2),"")</f>
      </c>
      <c r="FB650">
        <f>IF($GO650&gt;=3,INDEX($DJ:$DJ,$GN650+3),"")</f>
      </c>
      <c r="FC650">
        <f>IF($GO650&gt;=4,INDEX($DJ:$DJ,$GN650+4),"")</f>
      </c>
      <c r="FD650">
        <f>IF($GO650&gt;=5,INDEX($DJ:$DJ,$GN650+5),"")</f>
      </c>
      <c r="FE650">
        <f>IF($GO650&gt;=6,INDEX($DJ:$DJ,$GN650+6),"")</f>
      </c>
      <c r="FF650">
        <f>IF($GO650&gt;=7,INDEX($DJ:$DJ,$GN650+7),"")</f>
      </c>
      <c r="FG650">
        <f>IF($GO650&gt;=8,INDEX($DJ:$DJ,$GN650+8),"")</f>
      </c>
      <c r="FH650">
        <f>IF($GO650&gt;=9,INDEX($DJ:$DJ,$GN650+9),"")</f>
      </c>
      <c r="FI650">
        <f>IF($GO650&gt;=10,INDEX($DJ:$DJ,$GN650+10),"")</f>
      </c>
      <c r="FJ650">
        <f>IF($GO650&gt;=11,INDEX($DJ:$DJ,$GN650+11),"")</f>
      </c>
      <c r="FK650">
        <f>IF($GO650&gt;=12,INDEX($DJ:$DJ,$GN650+12),"")</f>
      </c>
      <c r="FL650">
        <f>IF($GO650&gt;=13,INDEX($DJ:$DJ,$GN650+13),"")</f>
      </c>
      <c r="FM650">
        <f>IF($GO650&gt;=14,INDEX($DJ:$DJ,$GN650+14),"")</f>
      </c>
      <c r="FN650">
        <f>IF($GO650&gt;=15,INDEX($DJ:$DJ,$GN650+15),"")</f>
      </c>
      <c r="FO650">
        <f>IF($GO650&gt;=16,INDEX($DJ:$DJ,$GN650+16),"")</f>
      </c>
      <c r="FP650">
        <f>IF($GO650&gt;=17,INDEX($DJ:$DJ,$GN650+17),"")</f>
      </c>
      <c r="FQ650">
        <f>IF($GO650&gt;=18,INDEX($DJ:$DJ,$GN650+18),"")</f>
      </c>
      <c r="FR650">
        <f>IF($GO650&gt;=19,INDEX($DJ:$DJ,$GN650+19),"")</f>
      </c>
      <c r="FS650">
        <f>IF($GO650&gt;=20,INDEX($DJ:$DJ,$GN650+20),"")</f>
      </c>
      <c r="FT650">
        <f>IF($GO650&gt;=21,INDEX($DJ:$DJ,$GN650+21),"")</f>
      </c>
      <c r="FU650">
        <f>IF($GO650&gt;=22,INDEX($DJ:$DJ,$GN650+22),"")</f>
      </c>
      <c r="FV650">
        <f>IF($GO650&gt;=23,INDEX($DJ:$DJ,$GN650+23),"")</f>
      </c>
      <c r="FW650">
        <f>IF($GO650&gt;=24,INDEX($DJ:$DJ,$GN650+24),"")</f>
      </c>
      <c r="FX650">
        <f>IF($GO650&gt;=25,INDEX($DJ:$DJ,$GN650+25),"")</f>
      </c>
      <c r="FY650">
        <f>IF($GO650&gt;=26,INDEX($DJ:$DJ,$GN650+26),"")</f>
      </c>
      <c r="FZ650">
        <f>IF($GO650&gt;=27,INDEX($DJ:$DJ,$GN650+27),"")</f>
      </c>
      <c r="GA650">
        <f>IF($GO650&gt;=28,INDEX($DJ:$DJ,$GN650+28),"")</f>
      </c>
      <c r="GB650">
        <f>IF($GO650&gt;=29,INDEX($DJ:$DJ,$GN650+29),"")</f>
      </c>
      <c r="GC650">
        <f>IF($GO650&gt;=30,INDEX($DJ:$DJ,$GN650+30),"")</f>
      </c>
      <c r="GD650">
        <f>IF($GO650&gt;=31,INDEX($DJ:$DJ,$GN650+31),"")</f>
      </c>
      <c r="GE650">
        <f>IF($GO650&gt;=32,INDEX($DJ:$DJ,$GN650+32),"")</f>
      </c>
      <c r="GF650">
        <f>IF($GO650&gt;=33,INDEX($DJ:$DJ,$GN650+33),"")</f>
      </c>
      <c r="GG650">
        <f>IF($GO650&gt;=34,INDEX($DJ:$DJ,$GN650+34),"")</f>
      </c>
      <c r="GH650">
        <f>IF($GO650&gt;=35,INDEX($DJ:$DJ,$GN650+35),"")</f>
      </c>
      <c r="GI650">
        <f>IF($GO650&gt;=36,INDEX($DJ:$DJ,$GN650+36),"")</f>
      </c>
      <c r="GJ650">
        <f>IF($GO650&gt;=37,INDEX($DJ:$DJ,$GN650+37),"")</f>
      </c>
      <c r="GK650">
        <f>IF($GO650&gt;=38,INDEX($DJ:$DJ,$GN650+38),"")</f>
      </c>
      <c r="GL650">
        <f>IF($GO650&gt;=39,INDEX($DJ:$DJ,$GN650+39),"")</f>
      </c>
      <c r="GM650">
        <f>IF($GO650&gt;=40,INDEX($DJ:$DJ,$GN650+40),"")</f>
      </c>
      <c r="GN650">
        <f>IFERROR(MATCH($DH650,$DI$2:$DI$148,0)+1,0)</f>
      </c>
      <c r="GO650">
        <f>IFERROR(INDEX($DK$2:$DK$148,MATCH($DH650,$DI$2:$DI$148,0)),0)</f>
      </c>
      <c r="GP650">
        <f>IFERROR(MATCH($Y650,$DL$650:$EY$650,0),0)</f>
      </c>
      <c r="GQ650">
        <f>IF($GP650&gt;0,INDEX($EZ$650:$GM$650,$GP650),"")</f>
      </c>
      <c r="GT650">
        <f>IF($JC650&gt;=1,INDEX($GR:$GR,$JB650+1),"")</f>
      </c>
      <c r="GU650">
        <f>IF($JC650&gt;=2,INDEX($GR:$GR,$JB650+2),"")</f>
      </c>
      <c r="GV650">
        <f>IF($JC650&gt;=3,INDEX($GR:$GR,$JB650+3),"")</f>
      </c>
      <c r="GW650">
        <f>IF($JC650&gt;=4,INDEX($GR:$GR,$JB650+4),"")</f>
      </c>
      <c r="GX650">
        <f>IF($JC650&gt;=5,INDEX($GR:$GR,$JB650+5),"")</f>
      </c>
      <c r="GY650">
        <f>IF($JC650&gt;=6,INDEX($GR:$GR,$JB650+6),"")</f>
      </c>
      <c r="GZ650">
        <f>IF($JC650&gt;=7,INDEX($GR:$GR,$JB650+7),"")</f>
      </c>
      <c r="HA650">
        <f>IF($JC650&gt;=8,INDEX($GR:$GR,$JB650+8),"")</f>
      </c>
      <c r="HB650">
        <f>IF($JC650&gt;=9,INDEX($GR:$GR,$JB650+9),"")</f>
      </c>
      <c r="HC650">
        <f>IF($JC650&gt;=10,INDEX($GR:$GR,$JB650+10),"")</f>
      </c>
      <c r="HD650">
        <f>IF($JC650&gt;=11,INDEX($GR:$GR,$JB650+11),"")</f>
      </c>
      <c r="HE650">
        <f>IF($JC650&gt;=12,INDEX($GR:$GR,$JB650+12),"")</f>
      </c>
      <c r="HF650">
        <f>IF($JC650&gt;=13,INDEX($GR:$GR,$JB650+13),"")</f>
      </c>
      <c r="HG650">
        <f>IF($JC650&gt;=14,INDEX($GR:$GR,$JB650+14),"")</f>
      </c>
      <c r="HH650">
        <f>IF($JC650&gt;=15,INDEX($GR:$GR,$JB650+15),"")</f>
      </c>
      <c r="HI650">
        <f>IF($JC650&gt;=16,INDEX($GR:$GR,$JB650+16),"")</f>
      </c>
      <c r="HJ650">
        <f>IF($JC650&gt;=17,INDEX($GR:$GR,$JB650+17),"")</f>
      </c>
      <c r="HK650">
        <f>IF($JC650&gt;=18,INDEX($GR:$GR,$JB650+18),"")</f>
      </c>
      <c r="HL650">
        <f>IF($JC650&gt;=19,INDEX($GR:$GR,$JB650+19),"")</f>
      </c>
      <c r="HM650">
        <f>IF($JC650&gt;=20,INDEX($GR:$GR,$JB650+20),"")</f>
      </c>
      <c r="HN650">
        <f>IF($JC650&gt;=21,INDEX($GR:$GR,$JB650+21),"")</f>
      </c>
      <c r="HO650">
        <f>IF($JC650&gt;=22,INDEX($GR:$GR,$JB650+22),"")</f>
      </c>
      <c r="HP650">
        <f>IF($JC650&gt;=23,INDEX($GR:$GR,$JB650+23),"")</f>
      </c>
      <c r="HQ650">
        <f>IF($JC650&gt;=24,INDEX($GR:$GR,$JB650+24),"")</f>
      </c>
      <c r="HR650">
        <f>IF($JC650&gt;=25,INDEX($GR:$GR,$JB650+25),"")</f>
      </c>
      <c r="HS650">
        <f>IF($JC650&gt;=26,INDEX($GR:$GR,$JB650+26),"")</f>
      </c>
      <c r="HT650">
        <f>IF($JC650&gt;=27,INDEX($GR:$GR,$JB650+27),"")</f>
      </c>
      <c r="HU650">
        <f>IF($JC650&gt;=28,INDEX($GR:$GR,$JB650+28),"")</f>
      </c>
      <c r="HV650">
        <f>IF($JC650&gt;=29,INDEX($GR:$GR,$JB650+29),"")</f>
      </c>
      <c r="HW650">
        <f>IF($JC650&gt;=30,INDEX($GR:$GR,$JB650+30),"")</f>
      </c>
      <c r="HX650">
        <f>IF($JC650&gt;=31,INDEX($GR:$GR,$JB650+31),"")</f>
      </c>
      <c r="HY650">
        <f>IF($JC650&gt;=32,INDEX($GR:$GR,$JB650+32),"")</f>
      </c>
      <c r="HZ650">
        <f>IF($JC650&gt;=33,INDEX($GR:$GR,$JB650+33),"")</f>
      </c>
      <c r="IA650">
        <f>IF($JC650&gt;=34,INDEX($GR:$GR,$JB650+34),"")</f>
      </c>
      <c r="IB650">
        <f>IF($JC650&gt;=35,INDEX($GR:$GR,$JB650+35),"")</f>
      </c>
      <c r="IC650">
        <f>IF($JC650&gt;=36,INDEX($GR:$GR,$JB650+36),"")</f>
      </c>
      <c r="ID650">
        <f>IF($JC650&gt;=37,INDEX($GR:$GR,$JB650+37),"")</f>
      </c>
      <c r="IE650">
        <f>IF($JC650&gt;=38,INDEX($GR:$GR,$JB650+38),"")</f>
      </c>
      <c r="IF650">
        <f>IF($JC650&gt;=39,INDEX($GR:$GR,$JB650+39),"")</f>
      </c>
      <c r="IG650">
        <f>IF($JC650&gt;=40,INDEX($GR:$GR,$JB650+40),"")</f>
      </c>
      <c r="IH650">
        <f>IF($JC650&gt;=41,INDEX($GR:$GR,$JB650+41),"")</f>
      </c>
      <c r="II650">
        <f>IF($JC650&gt;=42,INDEX($GR:$GR,$JB650+42),"")</f>
      </c>
      <c r="IJ650">
        <f>IF($JC650&gt;=43,INDEX($GR:$GR,$JB650+43),"")</f>
      </c>
      <c r="IK650">
        <f>IF($JC650&gt;=44,INDEX($GR:$GR,$JB650+44),"")</f>
      </c>
      <c r="IL650">
        <f>IF($JC650&gt;=45,INDEX($GR:$GR,$JB650+45),"")</f>
      </c>
      <c r="IM650">
        <f>IF($JC650&gt;=46,INDEX($GR:$GR,$JB650+46),"")</f>
      </c>
      <c r="IN650">
        <f>IF($JC650&gt;=47,INDEX($GR:$GR,$JB650+47),"")</f>
      </c>
      <c r="IO650">
        <f>IF($JC650&gt;=48,INDEX($GR:$GR,$JB650+48),"")</f>
      </c>
      <c r="IP650">
        <f>IF($JC650&gt;=49,INDEX($GR:$GR,$JB650+49),"")</f>
      </c>
      <c r="IQ650">
        <f>IF($JC650&gt;=50,INDEX($GR:$GR,$JB650+50),"")</f>
      </c>
      <c r="IR650">
        <f>IF($JC650&gt;=51,INDEX($GR:$GR,$JB650+51),"")</f>
      </c>
      <c r="IS650">
        <f>IF($JC650&gt;=52,INDEX($GR:$GR,$JB650+52),"")</f>
      </c>
      <c r="IT650">
        <f>IF($JC650&gt;=53,INDEX($GR:$GR,$JB650+53),"")</f>
      </c>
      <c r="IU650">
        <f>IF($JC650&gt;=54,INDEX($GR:$GR,$JB650+54),"")</f>
      </c>
      <c r="IV650">
        <f>IF($JC650&gt;=55,INDEX($GR:$GR,$JB650+55),"")</f>
      </c>
      <c r="IW650">
        <f>IF($JC650&gt;=56,INDEX($GR:$GR,$JB650+56),"")</f>
      </c>
      <c r="IX650">
        <f>IF($JC650&gt;=57,INDEX($GR:$GR,$JB650+57),"")</f>
      </c>
      <c r="IY650">
        <f>IF($JC650&gt;=58,INDEX($GR:$GR,$JB650+58),"")</f>
      </c>
      <c r="IZ650">
        <f>IF($JC650&gt;=59,INDEX($GR:$GR,$JB650+59),"")</f>
      </c>
      <c r="JA650">
        <f>IF($JC650&gt;=60,INDEX($GR:$GR,$JB650+60),"")</f>
      </c>
      <c r="JB650">
        <f>IFERROR(MATCH($GQ650,$GR$2:$GR$324,0)+1,0)</f>
      </c>
      <c r="JC650">
        <f>IFERROR(INDEX($GS$2:$GS$324,MATCH($GQ650,$GR$2:$GR$324,0)),0)</f>
      </c>
      <c r="JD650" t="s">
        <v>40</v>
      </c>
      <c r="JE650" t="s">
        <v>40</v>
      </c>
    </row>
    <row r="651" spans="1:265" x14ac:dyDescent="0.25">
      <c r="Q651">
        <f>IF(OR($T651="",$P651=""),"",IFERROR($T651/$P651,0))</f>
      </c>
      <c r="R651">
        <f>IF($T651="","",
SUM($S651,$U651,$Z651,$V651,$X651)*
(1-IF($AA651="",0,VALUE($AA651)/100)))</f>
      </c>
      <c r="S651">
        <f>IF($T651="","",$T651)</f>
      </c>
      <c r="U651">
        <f>IF($T651="","",
IF($N651="","",
IF(ISNUMBER(SEARCH("exempt",LOWER($N651))),0,
$T651*(VALUE(SUBSTITUTE($N651,"%",""))/100))))</f>
      </c>
      <c r="AB651">
        <f>IFERROR(IF(FIND(" - ",$K651)&gt;0,MID($K651,FIND(" - ",$K651)+3,LEN($K651)),""),"")</f>
      </c>
      <c r="AK651" t="s">
        <v>1238</v>
      </c>
      <c r="AP651">
        <f>IFERROR(LEFT($K651,FIND(" - ",$K651)-1),$K651)</f>
      </c>
      <c r="AS651">
        <f>IF($CH651&gt;=1,INDEX($AQ:$AQ,$CG651+1),"")</f>
      </c>
      <c r="AT651">
        <f>IF($CH651&gt;=2,INDEX($AQ:$AQ,$CG651+2),"")</f>
      </c>
      <c r="AU651">
        <f>IF($CH651&gt;=3,INDEX($AQ:$AQ,$CG651+3),"")</f>
      </c>
      <c r="AV651">
        <f>IF($CH651&gt;=4,INDEX($AQ:$AQ,$CG651+4),"")</f>
      </c>
      <c r="AW651">
        <f>IF($CH651&gt;=5,INDEX($AQ:$AQ,$CG651+5),"")</f>
      </c>
      <c r="AX651">
        <f>IF($CH651&gt;=6,INDEX($AQ:$AQ,$CG651+6),"")</f>
      </c>
      <c r="AY651">
        <f>IF($CH651&gt;=7,INDEX($AQ:$AQ,$CG651+7),"")</f>
      </c>
      <c r="AZ651">
        <f>IF($CH651&gt;=8,INDEX($AQ:$AQ,$CG651+8),"")</f>
      </c>
      <c r="BA651">
        <f>IF($CH651&gt;=9,INDEX($AQ:$AQ,$CG651+9),"")</f>
      </c>
      <c r="BB651">
        <f>IF($CH651&gt;=10,INDEX($AQ:$AQ,$CG651+10),"")</f>
      </c>
      <c r="BC651">
        <f>IF($CH651&gt;=11,INDEX($AQ:$AQ,$CG651+11),"")</f>
      </c>
      <c r="BD651">
        <f>IF($CH651&gt;=12,INDEX($AQ:$AQ,$CG651+12),"")</f>
      </c>
      <c r="BE651">
        <f>IF($CH651&gt;=13,INDEX($AQ:$AQ,$CG651+13),"")</f>
      </c>
      <c r="BF651">
        <f>IF($CH651&gt;=14,INDEX($AQ:$AQ,$CG651+14),"")</f>
      </c>
      <c r="BG651">
        <f>IF($CH651&gt;=15,INDEX($AQ:$AQ,$CG651+15),"")</f>
      </c>
      <c r="BH651">
        <f>IF($CH651&gt;=16,INDEX($AQ:$AQ,$CG651+16),"")</f>
      </c>
      <c r="BI651">
        <f>IF($CH651&gt;=17,INDEX($AQ:$AQ,$CG651+17),"")</f>
      </c>
      <c r="BJ651">
        <f>IF($CH651&gt;=18,INDEX($AQ:$AQ,$CG651+18),"")</f>
      </c>
      <c r="BK651">
        <f>IF($CH651&gt;=19,INDEX($AQ:$AQ,$CG651+19),"")</f>
      </c>
      <c r="BL651">
        <f>IF($CH651&gt;=20,INDEX($AQ:$AQ,$CG651+20),"")</f>
      </c>
      <c r="BM651">
        <f>IF($CH651&gt;=21,INDEX($AQ:$AQ,$CG651+21),"")</f>
      </c>
      <c r="BN651">
        <f>IF($CH651&gt;=22,INDEX($AQ:$AQ,$CG651+22),"")</f>
      </c>
      <c r="BO651">
        <f>IF($CH651&gt;=23,INDEX($AQ:$AQ,$CG651+23),"")</f>
      </c>
      <c r="BP651">
        <f>IF($CH651&gt;=24,INDEX($AQ:$AQ,$CG651+24),"")</f>
      </c>
      <c r="BQ651">
        <f>IF($CH651&gt;=25,INDEX($AQ:$AQ,$CG651+25),"")</f>
      </c>
      <c r="BR651">
        <f>IF($CH651&gt;=26,INDEX($AQ:$AQ,$CG651+26),"")</f>
      </c>
      <c r="BS651">
        <f>IF($CH651&gt;=27,INDEX($AQ:$AQ,$CG651+27),"")</f>
      </c>
      <c r="BT651">
        <f>IF($CH651&gt;=28,INDEX($AQ:$AQ,$CG651+28),"")</f>
      </c>
      <c r="BU651">
        <f>IF($CH651&gt;=29,INDEX($AQ:$AQ,$CG651+29),"")</f>
      </c>
      <c r="BV651">
        <f>IF($CH651&gt;=30,INDEX($AQ:$AQ,$CG651+30),"")</f>
      </c>
      <c r="BW651">
        <f>IF($CH651&gt;=31,INDEX($AQ:$AQ,$CG651+31),"")</f>
      </c>
      <c r="BX651">
        <f>IF($CH651&gt;=32,INDEX($AQ:$AQ,$CG651+32),"")</f>
      </c>
      <c r="BY651">
        <f>IF($CH651&gt;=33,INDEX($AQ:$AQ,$CG651+33),"")</f>
      </c>
      <c r="BZ651">
        <f>IF($CH651&gt;=34,INDEX($AQ:$AQ,$CG651+34),"")</f>
      </c>
      <c r="CA651">
        <f>IF($CH651&gt;=35,INDEX($AQ:$AQ,$CG651+35),"")</f>
      </c>
      <c r="CB651">
        <f>IF($CH651&gt;=36,INDEX($AQ:$AQ,$CG651+36),"")</f>
      </c>
      <c r="CC651">
        <f>IF($CH651&gt;=37,INDEX($AQ:$AQ,$CG651+37),"")</f>
      </c>
      <c r="CD651">
        <f>IF($CH651&gt;=38,INDEX($AQ:$AQ,$CG651+38),"")</f>
      </c>
      <c r="CE651">
        <f>IF($CH651&gt;=39,INDEX($AQ:$AQ,$CG651+39),"")</f>
      </c>
      <c r="CF651">
        <f>IF($CH651&gt;=40,INDEX($AQ:$AQ,$CG651+40),"")</f>
      </c>
      <c r="CG651">
        <f>IFERROR(MATCH($AP651,$AQ$2:$AQ$134,0)+1,0)</f>
      </c>
      <c r="CH651">
        <f>IFERROR(INDEX($AR$2:$AR$134,MATCH($AP651,$AQ$2:$AQ$134,0)),0)</f>
      </c>
      <c r="CI651">
        <f>IFERROR(LEFT($L651,FIND(" - ",$L651)-1),$L651)</f>
      </c>
      <c r="CL651">
        <f>IF($DG651&gt;=1,INDEX($CJ:$CJ,$DF651+1),"")</f>
      </c>
      <c r="CM651">
        <f>IF($DG651&gt;=2,INDEX($CJ:$CJ,$DF651+2),"")</f>
      </c>
      <c r="CN651">
        <f>IF($DG651&gt;=3,INDEX($CJ:$CJ,$DF651+3),"")</f>
      </c>
      <c r="CO651">
        <f>IF($DG651&gt;=4,INDEX($CJ:$CJ,$DF651+4),"")</f>
      </c>
      <c r="CP651">
        <f>IF($DG651&gt;=5,INDEX($CJ:$CJ,$DF651+5),"")</f>
      </c>
      <c r="CQ651">
        <f>IF($DG651&gt;=6,INDEX($CJ:$CJ,$DF651+6),"")</f>
      </c>
      <c r="CR651">
        <f>IF($DG651&gt;=7,INDEX($CJ:$CJ,$DF651+7),"")</f>
      </c>
      <c r="CS651">
        <f>IF($DG651&gt;=8,INDEX($CJ:$CJ,$DF651+8),"")</f>
      </c>
      <c r="CT651">
        <f>IF($DG651&gt;=9,INDEX($CJ:$CJ,$DF651+9),"")</f>
      </c>
      <c r="CU651">
        <f>IF($DG651&gt;=10,INDEX($CJ:$CJ,$DF651+10),"")</f>
      </c>
      <c r="CV651">
        <f>IF($DG651&gt;=11,INDEX($CJ:$CJ,$DF651+11),"")</f>
      </c>
      <c r="CW651">
        <f>IF($DG651&gt;=12,INDEX($CJ:$CJ,$DF651+12),"")</f>
      </c>
      <c r="CX651">
        <f>IF($DG651&gt;=13,INDEX($CJ:$CJ,$DF651+13),"")</f>
      </c>
      <c r="CY651">
        <f>IF($DG651&gt;=14,INDEX($CJ:$CJ,$DF651+14),"")</f>
      </c>
      <c r="CZ651">
        <f>IF($DG651&gt;=15,INDEX($CJ:$CJ,$DF651+15),"")</f>
      </c>
      <c r="DA651">
        <f>IF($DG651&gt;=16,INDEX($CJ:$CJ,$DF651+16),"")</f>
      </c>
      <c r="DB651">
        <f>IF($DG651&gt;=17,INDEX($CJ:$CJ,$DF651+17),"")</f>
      </c>
      <c r="DC651">
        <f>IF($DG651&gt;=18,INDEX($CJ:$CJ,$DF651+18),"")</f>
      </c>
      <c r="DD651">
        <f>IF($DG651&gt;=19,INDEX($CJ:$CJ,$DF651+19),"")</f>
      </c>
      <c r="DE651">
        <f>IF($DG651&gt;=20,INDEX($CJ:$CJ,$DF651+20),"")</f>
      </c>
      <c r="DF651">
        <f>IFERROR(MATCH($CI651,$CJ$2:$CJ$263,0)+1,0)</f>
      </c>
      <c r="DG651">
        <f>IFERROR(INDEX($CK$2:$CK$263,MATCH($CI651,$CJ$2:$CJ$263,0)),0)</f>
      </c>
      <c r="DH651">
        <f>IFERROR(INDEX($AO:$AO,MATCH($N651,$AN:$AN,0))&amp;"","")</f>
      </c>
      <c r="DL651">
        <f>IF($GO651&gt;=1,INDEX($DI:$DI,$GN651+1),"")</f>
      </c>
      <c r="DM651">
        <f>IF($GO651&gt;=2,INDEX($DI:$DI,$GN651+2),"")</f>
      </c>
      <c r="DN651">
        <f>IF($GO651&gt;=3,INDEX($DI:$DI,$GN651+3),"")</f>
      </c>
      <c r="DO651">
        <f>IF($GO651&gt;=4,INDEX($DI:$DI,$GN651+4),"")</f>
      </c>
      <c r="DP651">
        <f>IF($GO651&gt;=5,INDEX($DI:$DI,$GN651+5),"")</f>
      </c>
      <c r="DQ651">
        <f>IF($GO651&gt;=6,INDEX($DI:$DI,$GN651+6),"")</f>
      </c>
      <c r="DR651">
        <f>IF($GO651&gt;=7,INDEX($DI:$DI,$GN651+7),"")</f>
      </c>
      <c r="DS651">
        <f>IF($GO651&gt;=8,INDEX($DI:$DI,$GN651+8),"")</f>
      </c>
      <c r="DT651">
        <f>IF($GO651&gt;=9,INDEX($DI:$DI,$GN651+9),"")</f>
      </c>
      <c r="DU651">
        <f>IF($GO651&gt;=10,INDEX($DI:$DI,$GN651+10),"")</f>
      </c>
      <c r="DV651">
        <f>IF($GO651&gt;=11,INDEX($DI:$DI,$GN651+11),"")</f>
      </c>
      <c r="DW651">
        <f>IF($GO651&gt;=12,INDEX($DI:$DI,$GN651+12),"")</f>
      </c>
      <c r="DX651">
        <f>IF($GO651&gt;=13,INDEX($DI:$DI,$GN651+13),"")</f>
      </c>
      <c r="DY651">
        <f>IF($GO651&gt;=14,INDEX($DI:$DI,$GN651+14),"")</f>
      </c>
      <c r="DZ651">
        <f>IF($GO651&gt;=15,INDEX($DI:$DI,$GN651+15),"")</f>
      </c>
      <c r="EA651">
        <f>IF($GO651&gt;=16,INDEX($DI:$DI,$GN651+16),"")</f>
      </c>
      <c r="EB651">
        <f>IF($GO651&gt;=17,INDEX($DI:$DI,$GN651+17),"")</f>
      </c>
      <c r="EC651">
        <f>IF($GO651&gt;=18,INDEX($DI:$DI,$GN651+18),"")</f>
      </c>
      <c r="ED651">
        <f>IF($GO651&gt;=19,INDEX($DI:$DI,$GN651+19),"")</f>
      </c>
      <c r="EE651">
        <f>IF($GO651&gt;=20,INDEX($DI:$DI,$GN651+20),"")</f>
      </c>
      <c r="EF651">
        <f>IF($GO651&gt;=21,INDEX($DI:$DI,$GN651+21),"")</f>
      </c>
      <c r="EG651">
        <f>IF($GO651&gt;=22,INDEX($DI:$DI,$GN651+22),"")</f>
      </c>
      <c r="EH651">
        <f>IF($GO651&gt;=23,INDEX($DI:$DI,$GN651+23),"")</f>
      </c>
      <c r="EI651">
        <f>IF($GO651&gt;=24,INDEX($DI:$DI,$GN651+24),"")</f>
      </c>
      <c r="EJ651">
        <f>IF($GO651&gt;=25,INDEX($DI:$DI,$GN651+25),"")</f>
      </c>
      <c r="EK651">
        <f>IF($GO651&gt;=26,INDEX($DI:$DI,$GN651+26),"")</f>
      </c>
      <c r="EL651">
        <f>IF($GO651&gt;=27,INDEX($DI:$DI,$GN651+27),"")</f>
      </c>
      <c r="EM651">
        <f>IF($GO651&gt;=28,INDEX($DI:$DI,$GN651+28),"")</f>
      </c>
      <c r="EN651">
        <f>IF($GO651&gt;=29,INDEX($DI:$DI,$GN651+29),"")</f>
      </c>
      <c r="EO651">
        <f>IF($GO651&gt;=30,INDEX($DI:$DI,$GN651+30),"")</f>
      </c>
      <c r="EP651">
        <f>IF($GO651&gt;=31,INDEX($DI:$DI,$GN651+31),"")</f>
      </c>
      <c r="EQ651">
        <f>IF($GO651&gt;=32,INDEX($DI:$DI,$GN651+32),"")</f>
      </c>
      <c r="ER651">
        <f>IF($GO651&gt;=33,INDEX($DI:$DI,$GN651+33),"")</f>
      </c>
      <c r="ES651">
        <f>IF($GO651&gt;=34,INDEX($DI:$DI,$GN651+34),"")</f>
      </c>
      <c r="ET651">
        <f>IF($GO651&gt;=35,INDEX($DI:$DI,$GN651+35),"")</f>
      </c>
      <c r="EU651">
        <f>IF($GO651&gt;=36,INDEX($DI:$DI,$GN651+36),"")</f>
      </c>
      <c r="EV651">
        <f>IF($GO651&gt;=37,INDEX($DI:$DI,$GN651+37),"")</f>
      </c>
      <c r="EW651">
        <f>IF($GO651&gt;=38,INDEX($DI:$DI,$GN651+38),"")</f>
      </c>
      <c r="EX651">
        <f>IF($GO651&gt;=39,INDEX($DI:$DI,$GN651+39),"")</f>
      </c>
      <c r="EY651">
        <f>IF($GO651&gt;=40,INDEX($DI:$DI,$GN651+40),"")</f>
      </c>
      <c r="EZ651">
        <f>IF($GO651&gt;=1,INDEX($DJ:$DJ,$GN651+1),"")</f>
      </c>
      <c r="FA651">
        <f>IF($GO651&gt;=2,INDEX($DJ:$DJ,$GN651+2),"")</f>
      </c>
      <c r="FB651">
        <f>IF($GO651&gt;=3,INDEX($DJ:$DJ,$GN651+3),"")</f>
      </c>
      <c r="FC651">
        <f>IF($GO651&gt;=4,INDEX($DJ:$DJ,$GN651+4),"")</f>
      </c>
      <c r="FD651">
        <f>IF($GO651&gt;=5,INDEX($DJ:$DJ,$GN651+5),"")</f>
      </c>
      <c r="FE651">
        <f>IF($GO651&gt;=6,INDEX($DJ:$DJ,$GN651+6),"")</f>
      </c>
      <c r="FF651">
        <f>IF($GO651&gt;=7,INDEX($DJ:$DJ,$GN651+7),"")</f>
      </c>
      <c r="FG651">
        <f>IF($GO651&gt;=8,INDEX($DJ:$DJ,$GN651+8),"")</f>
      </c>
      <c r="FH651">
        <f>IF($GO651&gt;=9,INDEX($DJ:$DJ,$GN651+9),"")</f>
      </c>
      <c r="FI651">
        <f>IF($GO651&gt;=10,INDEX($DJ:$DJ,$GN651+10),"")</f>
      </c>
      <c r="FJ651">
        <f>IF($GO651&gt;=11,INDEX($DJ:$DJ,$GN651+11),"")</f>
      </c>
      <c r="FK651">
        <f>IF($GO651&gt;=12,INDEX($DJ:$DJ,$GN651+12),"")</f>
      </c>
      <c r="FL651">
        <f>IF($GO651&gt;=13,INDEX($DJ:$DJ,$GN651+13),"")</f>
      </c>
      <c r="FM651">
        <f>IF($GO651&gt;=14,INDEX($DJ:$DJ,$GN651+14),"")</f>
      </c>
      <c r="FN651">
        <f>IF($GO651&gt;=15,INDEX($DJ:$DJ,$GN651+15),"")</f>
      </c>
      <c r="FO651">
        <f>IF($GO651&gt;=16,INDEX($DJ:$DJ,$GN651+16),"")</f>
      </c>
      <c r="FP651">
        <f>IF($GO651&gt;=17,INDEX($DJ:$DJ,$GN651+17),"")</f>
      </c>
      <c r="FQ651">
        <f>IF($GO651&gt;=18,INDEX($DJ:$DJ,$GN651+18),"")</f>
      </c>
      <c r="FR651">
        <f>IF($GO651&gt;=19,INDEX($DJ:$DJ,$GN651+19),"")</f>
      </c>
      <c r="FS651">
        <f>IF($GO651&gt;=20,INDEX($DJ:$DJ,$GN651+20),"")</f>
      </c>
      <c r="FT651">
        <f>IF($GO651&gt;=21,INDEX($DJ:$DJ,$GN651+21),"")</f>
      </c>
      <c r="FU651">
        <f>IF($GO651&gt;=22,INDEX($DJ:$DJ,$GN651+22),"")</f>
      </c>
      <c r="FV651">
        <f>IF($GO651&gt;=23,INDEX($DJ:$DJ,$GN651+23),"")</f>
      </c>
      <c r="FW651">
        <f>IF($GO651&gt;=24,INDEX($DJ:$DJ,$GN651+24),"")</f>
      </c>
      <c r="FX651">
        <f>IF($GO651&gt;=25,INDEX($DJ:$DJ,$GN651+25),"")</f>
      </c>
      <c r="FY651">
        <f>IF($GO651&gt;=26,INDEX($DJ:$DJ,$GN651+26),"")</f>
      </c>
      <c r="FZ651">
        <f>IF($GO651&gt;=27,INDEX($DJ:$DJ,$GN651+27),"")</f>
      </c>
      <c r="GA651">
        <f>IF($GO651&gt;=28,INDEX($DJ:$DJ,$GN651+28),"")</f>
      </c>
      <c r="GB651">
        <f>IF($GO651&gt;=29,INDEX($DJ:$DJ,$GN651+29),"")</f>
      </c>
      <c r="GC651">
        <f>IF($GO651&gt;=30,INDEX($DJ:$DJ,$GN651+30),"")</f>
      </c>
      <c r="GD651">
        <f>IF($GO651&gt;=31,INDEX($DJ:$DJ,$GN651+31),"")</f>
      </c>
      <c r="GE651">
        <f>IF($GO651&gt;=32,INDEX($DJ:$DJ,$GN651+32),"")</f>
      </c>
      <c r="GF651">
        <f>IF($GO651&gt;=33,INDEX($DJ:$DJ,$GN651+33),"")</f>
      </c>
      <c r="GG651">
        <f>IF($GO651&gt;=34,INDEX($DJ:$DJ,$GN651+34),"")</f>
      </c>
      <c r="GH651">
        <f>IF($GO651&gt;=35,INDEX($DJ:$DJ,$GN651+35),"")</f>
      </c>
      <c r="GI651">
        <f>IF($GO651&gt;=36,INDEX($DJ:$DJ,$GN651+36),"")</f>
      </c>
      <c r="GJ651">
        <f>IF($GO651&gt;=37,INDEX($DJ:$DJ,$GN651+37),"")</f>
      </c>
      <c r="GK651">
        <f>IF($GO651&gt;=38,INDEX($DJ:$DJ,$GN651+38),"")</f>
      </c>
      <c r="GL651">
        <f>IF($GO651&gt;=39,INDEX($DJ:$DJ,$GN651+39),"")</f>
      </c>
      <c r="GM651">
        <f>IF($GO651&gt;=40,INDEX($DJ:$DJ,$GN651+40),"")</f>
      </c>
      <c r="GN651">
        <f>IFERROR(MATCH($DH651,$DI$2:$DI$148,0)+1,0)</f>
      </c>
      <c r="GO651">
        <f>IFERROR(INDEX($DK$2:$DK$148,MATCH($DH651,$DI$2:$DI$148,0)),0)</f>
      </c>
      <c r="GP651">
        <f>IFERROR(MATCH($Y651,$DL$651:$EY$651,0),0)</f>
      </c>
      <c r="GQ651">
        <f>IF($GP651&gt;0,INDEX($EZ$651:$GM$651,$GP651),"")</f>
      </c>
      <c r="GT651">
        <f>IF($JC651&gt;=1,INDEX($GR:$GR,$JB651+1),"")</f>
      </c>
      <c r="GU651">
        <f>IF($JC651&gt;=2,INDEX($GR:$GR,$JB651+2),"")</f>
      </c>
      <c r="GV651">
        <f>IF($JC651&gt;=3,INDEX($GR:$GR,$JB651+3),"")</f>
      </c>
      <c r="GW651">
        <f>IF($JC651&gt;=4,INDEX($GR:$GR,$JB651+4),"")</f>
      </c>
      <c r="GX651">
        <f>IF($JC651&gt;=5,INDEX($GR:$GR,$JB651+5),"")</f>
      </c>
      <c r="GY651">
        <f>IF($JC651&gt;=6,INDEX($GR:$GR,$JB651+6),"")</f>
      </c>
      <c r="GZ651">
        <f>IF($JC651&gt;=7,INDEX($GR:$GR,$JB651+7),"")</f>
      </c>
      <c r="HA651">
        <f>IF($JC651&gt;=8,INDEX($GR:$GR,$JB651+8),"")</f>
      </c>
      <c r="HB651">
        <f>IF($JC651&gt;=9,INDEX($GR:$GR,$JB651+9),"")</f>
      </c>
      <c r="HC651">
        <f>IF($JC651&gt;=10,INDEX($GR:$GR,$JB651+10),"")</f>
      </c>
      <c r="HD651">
        <f>IF($JC651&gt;=11,INDEX($GR:$GR,$JB651+11),"")</f>
      </c>
      <c r="HE651">
        <f>IF($JC651&gt;=12,INDEX($GR:$GR,$JB651+12),"")</f>
      </c>
      <c r="HF651">
        <f>IF($JC651&gt;=13,INDEX($GR:$GR,$JB651+13),"")</f>
      </c>
      <c r="HG651">
        <f>IF($JC651&gt;=14,INDEX($GR:$GR,$JB651+14),"")</f>
      </c>
      <c r="HH651">
        <f>IF($JC651&gt;=15,INDEX($GR:$GR,$JB651+15),"")</f>
      </c>
      <c r="HI651">
        <f>IF($JC651&gt;=16,INDEX($GR:$GR,$JB651+16),"")</f>
      </c>
      <c r="HJ651">
        <f>IF($JC651&gt;=17,INDEX($GR:$GR,$JB651+17),"")</f>
      </c>
      <c r="HK651">
        <f>IF($JC651&gt;=18,INDEX($GR:$GR,$JB651+18),"")</f>
      </c>
      <c r="HL651">
        <f>IF($JC651&gt;=19,INDEX($GR:$GR,$JB651+19),"")</f>
      </c>
      <c r="HM651">
        <f>IF($JC651&gt;=20,INDEX($GR:$GR,$JB651+20),"")</f>
      </c>
      <c r="HN651">
        <f>IF($JC651&gt;=21,INDEX($GR:$GR,$JB651+21),"")</f>
      </c>
      <c r="HO651">
        <f>IF($JC651&gt;=22,INDEX($GR:$GR,$JB651+22),"")</f>
      </c>
      <c r="HP651">
        <f>IF($JC651&gt;=23,INDEX($GR:$GR,$JB651+23),"")</f>
      </c>
      <c r="HQ651">
        <f>IF($JC651&gt;=24,INDEX($GR:$GR,$JB651+24),"")</f>
      </c>
      <c r="HR651">
        <f>IF($JC651&gt;=25,INDEX($GR:$GR,$JB651+25),"")</f>
      </c>
      <c r="HS651">
        <f>IF($JC651&gt;=26,INDEX($GR:$GR,$JB651+26),"")</f>
      </c>
      <c r="HT651">
        <f>IF($JC651&gt;=27,INDEX($GR:$GR,$JB651+27),"")</f>
      </c>
      <c r="HU651">
        <f>IF($JC651&gt;=28,INDEX($GR:$GR,$JB651+28),"")</f>
      </c>
      <c r="HV651">
        <f>IF($JC651&gt;=29,INDEX($GR:$GR,$JB651+29),"")</f>
      </c>
      <c r="HW651">
        <f>IF($JC651&gt;=30,INDEX($GR:$GR,$JB651+30),"")</f>
      </c>
      <c r="HX651">
        <f>IF($JC651&gt;=31,INDEX($GR:$GR,$JB651+31),"")</f>
      </c>
      <c r="HY651">
        <f>IF($JC651&gt;=32,INDEX($GR:$GR,$JB651+32),"")</f>
      </c>
      <c r="HZ651">
        <f>IF($JC651&gt;=33,INDEX($GR:$GR,$JB651+33),"")</f>
      </c>
      <c r="IA651">
        <f>IF($JC651&gt;=34,INDEX($GR:$GR,$JB651+34),"")</f>
      </c>
      <c r="IB651">
        <f>IF($JC651&gt;=35,INDEX($GR:$GR,$JB651+35),"")</f>
      </c>
      <c r="IC651">
        <f>IF($JC651&gt;=36,INDEX($GR:$GR,$JB651+36),"")</f>
      </c>
      <c r="ID651">
        <f>IF($JC651&gt;=37,INDEX($GR:$GR,$JB651+37),"")</f>
      </c>
      <c r="IE651">
        <f>IF($JC651&gt;=38,INDEX($GR:$GR,$JB651+38),"")</f>
      </c>
      <c r="IF651">
        <f>IF($JC651&gt;=39,INDEX($GR:$GR,$JB651+39),"")</f>
      </c>
      <c r="IG651">
        <f>IF($JC651&gt;=40,INDEX($GR:$GR,$JB651+40),"")</f>
      </c>
      <c r="IH651">
        <f>IF($JC651&gt;=41,INDEX($GR:$GR,$JB651+41),"")</f>
      </c>
      <c r="II651">
        <f>IF($JC651&gt;=42,INDEX($GR:$GR,$JB651+42),"")</f>
      </c>
      <c r="IJ651">
        <f>IF($JC651&gt;=43,INDEX($GR:$GR,$JB651+43),"")</f>
      </c>
      <c r="IK651">
        <f>IF($JC651&gt;=44,INDEX($GR:$GR,$JB651+44),"")</f>
      </c>
      <c r="IL651">
        <f>IF($JC651&gt;=45,INDEX($GR:$GR,$JB651+45),"")</f>
      </c>
      <c r="IM651">
        <f>IF($JC651&gt;=46,INDEX($GR:$GR,$JB651+46),"")</f>
      </c>
      <c r="IN651">
        <f>IF($JC651&gt;=47,INDEX($GR:$GR,$JB651+47),"")</f>
      </c>
      <c r="IO651">
        <f>IF($JC651&gt;=48,INDEX($GR:$GR,$JB651+48),"")</f>
      </c>
      <c r="IP651">
        <f>IF($JC651&gt;=49,INDEX($GR:$GR,$JB651+49),"")</f>
      </c>
      <c r="IQ651">
        <f>IF($JC651&gt;=50,INDEX($GR:$GR,$JB651+50),"")</f>
      </c>
      <c r="IR651">
        <f>IF($JC651&gt;=51,INDEX($GR:$GR,$JB651+51),"")</f>
      </c>
      <c r="IS651">
        <f>IF($JC651&gt;=52,INDEX($GR:$GR,$JB651+52),"")</f>
      </c>
      <c r="IT651">
        <f>IF($JC651&gt;=53,INDEX($GR:$GR,$JB651+53),"")</f>
      </c>
      <c r="IU651">
        <f>IF($JC651&gt;=54,INDEX($GR:$GR,$JB651+54),"")</f>
      </c>
      <c r="IV651">
        <f>IF($JC651&gt;=55,INDEX($GR:$GR,$JB651+55),"")</f>
      </c>
      <c r="IW651">
        <f>IF($JC651&gt;=56,INDEX($GR:$GR,$JB651+56),"")</f>
      </c>
      <c r="IX651">
        <f>IF($JC651&gt;=57,INDEX($GR:$GR,$JB651+57),"")</f>
      </c>
      <c r="IY651">
        <f>IF($JC651&gt;=58,INDEX($GR:$GR,$JB651+58),"")</f>
      </c>
      <c r="IZ651">
        <f>IF($JC651&gt;=59,INDEX($GR:$GR,$JB651+59),"")</f>
      </c>
      <c r="JA651">
        <f>IF($JC651&gt;=60,INDEX($GR:$GR,$JB651+60),"")</f>
      </c>
      <c r="JB651">
        <f>IFERROR(MATCH($GQ651,$GR$2:$GR$324,0)+1,0)</f>
      </c>
      <c r="JC651">
        <f>IFERROR(INDEX($GS$2:$GS$324,MATCH($GQ651,$GR$2:$GR$324,0)),0)</f>
      </c>
      <c r="JD651" t="s">
        <v>40</v>
      </c>
      <c r="JE651" t="s">
        <v>40</v>
      </c>
    </row>
    <row r="652" spans="1:265" x14ac:dyDescent="0.25">
      <c r="Q652">
        <f>IF(OR($T652="",$P652=""),"",IFERROR($T652/$P652,0))</f>
      </c>
      <c r="R652">
        <f>IF($T652="","",
SUM($S652,$U652,$Z652,$V652,$X652)*
(1-IF($AA652="",0,VALUE($AA652)/100)))</f>
      </c>
      <c r="S652">
        <f>IF($T652="","",$T652)</f>
      </c>
      <c r="U652">
        <f>IF($T652="","",
IF($N652="","",
IF(ISNUMBER(SEARCH("exempt",LOWER($N652))),0,
$T652*(VALUE(SUBSTITUTE($N652,"%",""))/100))))</f>
      </c>
      <c r="AB652">
        <f>IFERROR(IF(FIND(" - ",$K652)&gt;0,MID($K652,FIND(" - ",$K652)+3,LEN($K652)),""),"")</f>
      </c>
      <c r="AK652" t="s">
        <v>1239</v>
      </c>
      <c r="AP652">
        <f>IFERROR(LEFT($K652,FIND(" - ",$K652)-1),$K652)</f>
      </c>
      <c r="AS652">
        <f>IF($CH652&gt;=1,INDEX($AQ:$AQ,$CG652+1),"")</f>
      </c>
      <c r="AT652">
        <f>IF($CH652&gt;=2,INDEX($AQ:$AQ,$CG652+2),"")</f>
      </c>
      <c r="AU652">
        <f>IF($CH652&gt;=3,INDEX($AQ:$AQ,$CG652+3),"")</f>
      </c>
      <c r="AV652">
        <f>IF($CH652&gt;=4,INDEX($AQ:$AQ,$CG652+4),"")</f>
      </c>
      <c r="AW652">
        <f>IF($CH652&gt;=5,INDEX($AQ:$AQ,$CG652+5),"")</f>
      </c>
      <c r="AX652">
        <f>IF($CH652&gt;=6,INDEX($AQ:$AQ,$CG652+6),"")</f>
      </c>
      <c r="AY652">
        <f>IF($CH652&gt;=7,INDEX($AQ:$AQ,$CG652+7),"")</f>
      </c>
      <c r="AZ652">
        <f>IF($CH652&gt;=8,INDEX($AQ:$AQ,$CG652+8),"")</f>
      </c>
      <c r="BA652">
        <f>IF($CH652&gt;=9,INDEX($AQ:$AQ,$CG652+9),"")</f>
      </c>
      <c r="BB652">
        <f>IF($CH652&gt;=10,INDEX($AQ:$AQ,$CG652+10),"")</f>
      </c>
      <c r="BC652">
        <f>IF($CH652&gt;=11,INDEX($AQ:$AQ,$CG652+11),"")</f>
      </c>
      <c r="BD652">
        <f>IF($CH652&gt;=12,INDEX($AQ:$AQ,$CG652+12),"")</f>
      </c>
      <c r="BE652">
        <f>IF($CH652&gt;=13,INDEX($AQ:$AQ,$CG652+13),"")</f>
      </c>
      <c r="BF652">
        <f>IF($CH652&gt;=14,INDEX($AQ:$AQ,$CG652+14),"")</f>
      </c>
      <c r="BG652">
        <f>IF($CH652&gt;=15,INDEX($AQ:$AQ,$CG652+15),"")</f>
      </c>
      <c r="BH652">
        <f>IF($CH652&gt;=16,INDEX($AQ:$AQ,$CG652+16),"")</f>
      </c>
      <c r="BI652">
        <f>IF($CH652&gt;=17,INDEX($AQ:$AQ,$CG652+17),"")</f>
      </c>
      <c r="BJ652">
        <f>IF($CH652&gt;=18,INDEX($AQ:$AQ,$CG652+18),"")</f>
      </c>
      <c r="BK652">
        <f>IF($CH652&gt;=19,INDEX($AQ:$AQ,$CG652+19),"")</f>
      </c>
      <c r="BL652">
        <f>IF($CH652&gt;=20,INDEX($AQ:$AQ,$CG652+20),"")</f>
      </c>
      <c r="BM652">
        <f>IF($CH652&gt;=21,INDEX($AQ:$AQ,$CG652+21),"")</f>
      </c>
      <c r="BN652">
        <f>IF($CH652&gt;=22,INDEX($AQ:$AQ,$CG652+22),"")</f>
      </c>
      <c r="BO652">
        <f>IF($CH652&gt;=23,INDEX($AQ:$AQ,$CG652+23),"")</f>
      </c>
      <c r="BP652">
        <f>IF($CH652&gt;=24,INDEX($AQ:$AQ,$CG652+24),"")</f>
      </c>
      <c r="BQ652">
        <f>IF($CH652&gt;=25,INDEX($AQ:$AQ,$CG652+25),"")</f>
      </c>
      <c r="BR652">
        <f>IF($CH652&gt;=26,INDEX($AQ:$AQ,$CG652+26),"")</f>
      </c>
      <c r="BS652">
        <f>IF($CH652&gt;=27,INDEX($AQ:$AQ,$CG652+27),"")</f>
      </c>
      <c r="BT652">
        <f>IF($CH652&gt;=28,INDEX($AQ:$AQ,$CG652+28),"")</f>
      </c>
      <c r="BU652">
        <f>IF($CH652&gt;=29,INDEX($AQ:$AQ,$CG652+29),"")</f>
      </c>
      <c r="BV652">
        <f>IF($CH652&gt;=30,INDEX($AQ:$AQ,$CG652+30),"")</f>
      </c>
      <c r="BW652">
        <f>IF($CH652&gt;=31,INDEX($AQ:$AQ,$CG652+31),"")</f>
      </c>
      <c r="BX652">
        <f>IF($CH652&gt;=32,INDEX($AQ:$AQ,$CG652+32),"")</f>
      </c>
      <c r="BY652">
        <f>IF($CH652&gt;=33,INDEX($AQ:$AQ,$CG652+33),"")</f>
      </c>
      <c r="BZ652">
        <f>IF($CH652&gt;=34,INDEX($AQ:$AQ,$CG652+34),"")</f>
      </c>
      <c r="CA652">
        <f>IF($CH652&gt;=35,INDEX($AQ:$AQ,$CG652+35),"")</f>
      </c>
      <c r="CB652">
        <f>IF($CH652&gt;=36,INDEX($AQ:$AQ,$CG652+36),"")</f>
      </c>
      <c r="CC652">
        <f>IF($CH652&gt;=37,INDEX($AQ:$AQ,$CG652+37),"")</f>
      </c>
      <c r="CD652">
        <f>IF($CH652&gt;=38,INDEX($AQ:$AQ,$CG652+38),"")</f>
      </c>
      <c r="CE652">
        <f>IF($CH652&gt;=39,INDEX($AQ:$AQ,$CG652+39),"")</f>
      </c>
      <c r="CF652">
        <f>IF($CH652&gt;=40,INDEX($AQ:$AQ,$CG652+40),"")</f>
      </c>
      <c r="CG652">
        <f>IFERROR(MATCH($AP652,$AQ$2:$AQ$134,0)+1,0)</f>
      </c>
      <c r="CH652">
        <f>IFERROR(INDEX($AR$2:$AR$134,MATCH($AP652,$AQ$2:$AQ$134,0)),0)</f>
      </c>
      <c r="CI652">
        <f>IFERROR(LEFT($L652,FIND(" - ",$L652)-1),$L652)</f>
      </c>
      <c r="CL652">
        <f>IF($DG652&gt;=1,INDEX($CJ:$CJ,$DF652+1),"")</f>
      </c>
      <c r="CM652">
        <f>IF($DG652&gt;=2,INDEX($CJ:$CJ,$DF652+2),"")</f>
      </c>
      <c r="CN652">
        <f>IF($DG652&gt;=3,INDEX($CJ:$CJ,$DF652+3),"")</f>
      </c>
      <c r="CO652">
        <f>IF($DG652&gt;=4,INDEX($CJ:$CJ,$DF652+4),"")</f>
      </c>
      <c r="CP652">
        <f>IF($DG652&gt;=5,INDEX($CJ:$CJ,$DF652+5),"")</f>
      </c>
      <c r="CQ652">
        <f>IF($DG652&gt;=6,INDEX($CJ:$CJ,$DF652+6),"")</f>
      </c>
      <c r="CR652">
        <f>IF($DG652&gt;=7,INDEX($CJ:$CJ,$DF652+7),"")</f>
      </c>
      <c r="CS652">
        <f>IF($DG652&gt;=8,INDEX($CJ:$CJ,$DF652+8),"")</f>
      </c>
      <c r="CT652">
        <f>IF($DG652&gt;=9,INDEX($CJ:$CJ,$DF652+9),"")</f>
      </c>
      <c r="CU652">
        <f>IF($DG652&gt;=10,INDEX($CJ:$CJ,$DF652+10),"")</f>
      </c>
      <c r="CV652">
        <f>IF($DG652&gt;=11,INDEX($CJ:$CJ,$DF652+11),"")</f>
      </c>
      <c r="CW652">
        <f>IF($DG652&gt;=12,INDEX($CJ:$CJ,$DF652+12),"")</f>
      </c>
      <c r="CX652">
        <f>IF($DG652&gt;=13,INDEX($CJ:$CJ,$DF652+13),"")</f>
      </c>
      <c r="CY652">
        <f>IF($DG652&gt;=14,INDEX($CJ:$CJ,$DF652+14),"")</f>
      </c>
      <c r="CZ652">
        <f>IF($DG652&gt;=15,INDEX($CJ:$CJ,$DF652+15),"")</f>
      </c>
      <c r="DA652">
        <f>IF($DG652&gt;=16,INDEX($CJ:$CJ,$DF652+16),"")</f>
      </c>
      <c r="DB652">
        <f>IF($DG652&gt;=17,INDEX($CJ:$CJ,$DF652+17),"")</f>
      </c>
      <c r="DC652">
        <f>IF($DG652&gt;=18,INDEX($CJ:$CJ,$DF652+18),"")</f>
      </c>
      <c r="DD652">
        <f>IF($DG652&gt;=19,INDEX($CJ:$CJ,$DF652+19),"")</f>
      </c>
      <c r="DE652">
        <f>IF($DG652&gt;=20,INDEX($CJ:$CJ,$DF652+20),"")</f>
      </c>
      <c r="DF652">
        <f>IFERROR(MATCH($CI652,$CJ$2:$CJ$263,0)+1,0)</f>
      </c>
      <c r="DG652">
        <f>IFERROR(INDEX($CK$2:$CK$263,MATCH($CI652,$CJ$2:$CJ$263,0)),0)</f>
      </c>
      <c r="DH652">
        <f>IFERROR(INDEX($AO:$AO,MATCH($N652,$AN:$AN,0))&amp;"","")</f>
      </c>
      <c r="DL652">
        <f>IF($GO652&gt;=1,INDEX($DI:$DI,$GN652+1),"")</f>
      </c>
      <c r="DM652">
        <f>IF($GO652&gt;=2,INDEX($DI:$DI,$GN652+2),"")</f>
      </c>
      <c r="DN652">
        <f>IF($GO652&gt;=3,INDEX($DI:$DI,$GN652+3),"")</f>
      </c>
      <c r="DO652">
        <f>IF($GO652&gt;=4,INDEX($DI:$DI,$GN652+4),"")</f>
      </c>
      <c r="DP652">
        <f>IF($GO652&gt;=5,INDEX($DI:$DI,$GN652+5),"")</f>
      </c>
      <c r="DQ652">
        <f>IF($GO652&gt;=6,INDEX($DI:$DI,$GN652+6),"")</f>
      </c>
      <c r="DR652">
        <f>IF($GO652&gt;=7,INDEX($DI:$DI,$GN652+7),"")</f>
      </c>
      <c r="DS652">
        <f>IF($GO652&gt;=8,INDEX($DI:$DI,$GN652+8),"")</f>
      </c>
      <c r="DT652">
        <f>IF($GO652&gt;=9,INDEX($DI:$DI,$GN652+9),"")</f>
      </c>
      <c r="DU652">
        <f>IF($GO652&gt;=10,INDEX($DI:$DI,$GN652+10),"")</f>
      </c>
      <c r="DV652">
        <f>IF($GO652&gt;=11,INDEX($DI:$DI,$GN652+11),"")</f>
      </c>
      <c r="DW652">
        <f>IF($GO652&gt;=12,INDEX($DI:$DI,$GN652+12),"")</f>
      </c>
      <c r="DX652">
        <f>IF($GO652&gt;=13,INDEX($DI:$DI,$GN652+13),"")</f>
      </c>
      <c r="DY652">
        <f>IF($GO652&gt;=14,INDEX($DI:$DI,$GN652+14),"")</f>
      </c>
      <c r="DZ652">
        <f>IF($GO652&gt;=15,INDEX($DI:$DI,$GN652+15),"")</f>
      </c>
      <c r="EA652">
        <f>IF($GO652&gt;=16,INDEX($DI:$DI,$GN652+16),"")</f>
      </c>
      <c r="EB652">
        <f>IF($GO652&gt;=17,INDEX($DI:$DI,$GN652+17),"")</f>
      </c>
      <c r="EC652">
        <f>IF($GO652&gt;=18,INDEX($DI:$DI,$GN652+18),"")</f>
      </c>
      <c r="ED652">
        <f>IF($GO652&gt;=19,INDEX($DI:$DI,$GN652+19),"")</f>
      </c>
      <c r="EE652">
        <f>IF($GO652&gt;=20,INDEX($DI:$DI,$GN652+20),"")</f>
      </c>
      <c r="EF652">
        <f>IF($GO652&gt;=21,INDEX($DI:$DI,$GN652+21),"")</f>
      </c>
      <c r="EG652">
        <f>IF($GO652&gt;=22,INDEX($DI:$DI,$GN652+22),"")</f>
      </c>
      <c r="EH652">
        <f>IF($GO652&gt;=23,INDEX($DI:$DI,$GN652+23),"")</f>
      </c>
      <c r="EI652">
        <f>IF($GO652&gt;=24,INDEX($DI:$DI,$GN652+24),"")</f>
      </c>
      <c r="EJ652">
        <f>IF($GO652&gt;=25,INDEX($DI:$DI,$GN652+25),"")</f>
      </c>
      <c r="EK652">
        <f>IF($GO652&gt;=26,INDEX($DI:$DI,$GN652+26),"")</f>
      </c>
      <c r="EL652">
        <f>IF($GO652&gt;=27,INDEX($DI:$DI,$GN652+27),"")</f>
      </c>
      <c r="EM652">
        <f>IF($GO652&gt;=28,INDEX($DI:$DI,$GN652+28),"")</f>
      </c>
      <c r="EN652">
        <f>IF($GO652&gt;=29,INDEX($DI:$DI,$GN652+29),"")</f>
      </c>
      <c r="EO652">
        <f>IF($GO652&gt;=30,INDEX($DI:$DI,$GN652+30),"")</f>
      </c>
      <c r="EP652">
        <f>IF($GO652&gt;=31,INDEX($DI:$DI,$GN652+31),"")</f>
      </c>
      <c r="EQ652">
        <f>IF($GO652&gt;=32,INDEX($DI:$DI,$GN652+32),"")</f>
      </c>
      <c r="ER652">
        <f>IF($GO652&gt;=33,INDEX($DI:$DI,$GN652+33),"")</f>
      </c>
      <c r="ES652">
        <f>IF($GO652&gt;=34,INDEX($DI:$DI,$GN652+34),"")</f>
      </c>
      <c r="ET652">
        <f>IF($GO652&gt;=35,INDEX($DI:$DI,$GN652+35),"")</f>
      </c>
      <c r="EU652">
        <f>IF($GO652&gt;=36,INDEX($DI:$DI,$GN652+36),"")</f>
      </c>
      <c r="EV652">
        <f>IF($GO652&gt;=37,INDEX($DI:$DI,$GN652+37),"")</f>
      </c>
      <c r="EW652">
        <f>IF($GO652&gt;=38,INDEX($DI:$DI,$GN652+38),"")</f>
      </c>
      <c r="EX652">
        <f>IF($GO652&gt;=39,INDEX($DI:$DI,$GN652+39),"")</f>
      </c>
      <c r="EY652">
        <f>IF($GO652&gt;=40,INDEX($DI:$DI,$GN652+40),"")</f>
      </c>
      <c r="EZ652">
        <f>IF($GO652&gt;=1,INDEX($DJ:$DJ,$GN652+1),"")</f>
      </c>
      <c r="FA652">
        <f>IF($GO652&gt;=2,INDEX($DJ:$DJ,$GN652+2),"")</f>
      </c>
      <c r="FB652">
        <f>IF($GO652&gt;=3,INDEX($DJ:$DJ,$GN652+3),"")</f>
      </c>
      <c r="FC652">
        <f>IF($GO652&gt;=4,INDEX($DJ:$DJ,$GN652+4),"")</f>
      </c>
      <c r="FD652">
        <f>IF($GO652&gt;=5,INDEX($DJ:$DJ,$GN652+5),"")</f>
      </c>
      <c r="FE652">
        <f>IF($GO652&gt;=6,INDEX($DJ:$DJ,$GN652+6),"")</f>
      </c>
      <c r="FF652">
        <f>IF($GO652&gt;=7,INDEX($DJ:$DJ,$GN652+7),"")</f>
      </c>
      <c r="FG652">
        <f>IF($GO652&gt;=8,INDEX($DJ:$DJ,$GN652+8),"")</f>
      </c>
      <c r="FH652">
        <f>IF($GO652&gt;=9,INDEX($DJ:$DJ,$GN652+9),"")</f>
      </c>
      <c r="FI652">
        <f>IF($GO652&gt;=10,INDEX($DJ:$DJ,$GN652+10),"")</f>
      </c>
      <c r="FJ652">
        <f>IF($GO652&gt;=11,INDEX($DJ:$DJ,$GN652+11),"")</f>
      </c>
      <c r="FK652">
        <f>IF($GO652&gt;=12,INDEX($DJ:$DJ,$GN652+12),"")</f>
      </c>
      <c r="FL652">
        <f>IF($GO652&gt;=13,INDEX($DJ:$DJ,$GN652+13),"")</f>
      </c>
      <c r="FM652">
        <f>IF($GO652&gt;=14,INDEX($DJ:$DJ,$GN652+14),"")</f>
      </c>
      <c r="FN652">
        <f>IF($GO652&gt;=15,INDEX($DJ:$DJ,$GN652+15),"")</f>
      </c>
      <c r="FO652">
        <f>IF($GO652&gt;=16,INDEX($DJ:$DJ,$GN652+16),"")</f>
      </c>
      <c r="FP652">
        <f>IF($GO652&gt;=17,INDEX($DJ:$DJ,$GN652+17),"")</f>
      </c>
      <c r="FQ652">
        <f>IF($GO652&gt;=18,INDEX($DJ:$DJ,$GN652+18),"")</f>
      </c>
      <c r="FR652">
        <f>IF($GO652&gt;=19,INDEX($DJ:$DJ,$GN652+19),"")</f>
      </c>
      <c r="FS652">
        <f>IF($GO652&gt;=20,INDEX($DJ:$DJ,$GN652+20),"")</f>
      </c>
      <c r="FT652">
        <f>IF($GO652&gt;=21,INDEX($DJ:$DJ,$GN652+21),"")</f>
      </c>
      <c r="FU652">
        <f>IF($GO652&gt;=22,INDEX($DJ:$DJ,$GN652+22),"")</f>
      </c>
      <c r="FV652">
        <f>IF($GO652&gt;=23,INDEX($DJ:$DJ,$GN652+23),"")</f>
      </c>
      <c r="FW652">
        <f>IF($GO652&gt;=24,INDEX($DJ:$DJ,$GN652+24),"")</f>
      </c>
      <c r="FX652">
        <f>IF($GO652&gt;=25,INDEX($DJ:$DJ,$GN652+25),"")</f>
      </c>
      <c r="FY652">
        <f>IF($GO652&gt;=26,INDEX($DJ:$DJ,$GN652+26),"")</f>
      </c>
      <c r="FZ652">
        <f>IF($GO652&gt;=27,INDEX($DJ:$DJ,$GN652+27),"")</f>
      </c>
      <c r="GA652">
        <f>IF($GO652&gt;=28,INDEX($DJ:$DJ,$GN652+28),"")</f>
      </c>
      <c r="GB652">
        <f>IF($GO652&gt;=29,INDEX($DJ:$DJ,$GN652+29),"")</f>
      </c>
      <c r="GC652">
        <f>IF($GO652&gt;=30,INDEX($DJ:$DJ,$GN652+30),"")</f>
      </c>
      <c r="GD652">
        <f>IF($GO652&gt;=31,INDEX($DJ:$DJ,$GN652+31),"")</f>
      </c>
      <c r="GE652">
        <f>IF($GO652&gt;=32,INDEX($DJ:$DJ,$GN652+32),"")</f>
      </c>
      <c r="GF652">
        <f>IF($GO652&gt;=33,INDEX($DJ:$DJ,$GN652+33),"")</f>
      </c>
      <c r="GG652">
        <f>IF($GO652&gt;=34,INDEX($DJ:$DJ,$GN652+34),"")</f>
      </c>
      <c r="GH652">
        <f>IF($GO652&gt;=35,INDEX($DJ:$DJ,$GN652+35),"")</f>
      </c>
      <c r="GI652">
        <f>IF($GO652&gt;=36,INDEX($DJ:$DJ,$GN652+36),"")</f>
      </c>
      <c r="GJ652">
        <f>IF($GO652&gt;=37,INDEX($DJ:$DJ,$GN652+37),"")</f>
      </c>
      <c r="GK652">
        <f>IF($GO652&gt;=38,INDEX($DJ:$DJ,$GN652+38),"")</f>
      </c>
      <c r="GL652">
        <f>IF($GO652&gt;=39,INDEX($DJ:$DJ,$GN652+39),"")</f>
      </c>
      <c r="GM652">
        <f>IF($GO652&gt;=40,INDEX($DJ:$DJ,$GN652+40),"")</f>
      </c>
      <c r="GN652">
        <f>IFERROR(MATCH($DH652,$DI$2:$DI$148,0)+1,0)</f>
      </c>
      <c r="GO652">
        <f>IFERROR(INDEX($DK$2:$DK$148,MATCH($DH652,$DI$2:$DI$148,0)),0)</f>
      </c>
      <c r="GP652">
        <f>IFERROR(MATCH($Y652,$DL$652:$EY$652,0),0)</f>
      </c>
      <c r="GQ652">
        <f>IF($GP652&gt;0,INDEX($EZ$652:$GM$652,$GP652),"")</f>
      </c>
      <c r="GT652">
        <f>IF($JC652&gt;=1,INDEX($GR:$GR,$JB652+1),"")</f>
      </c>
      <c r="GU652">
        <f>IF($JC652&gt;=2,INDEX($GR:$GR,$JB652+2),"")</f>
      </c>
      <c r="GV652">
        <f>IF($JC652&gt;=3,INDEX($GR:$GR,$JB652+3),"")</f>
      </c>
      <c r="GW652">
        <f>IF($JC652&gt;=4,INDEX($GR:$GR,$JB652+4),"")</f>
      </c>
      <c r="GX652">
        <f>IF($JC652&gt;=5,INDEX($GR:$GR,$JB652+5),"")</f>
      </c>
      <c r="GY652">
        <f>IF($JC652&gt;=6,INDEX($GR:$GR,$JB652+6),"")</f>
      </c>
      <c r="GZ652">
        <f>IF($JC652&gt;=7,INDEX($GR:$GR,$JB652+7),"")</f>
      </c>
      <c r="HA652">
        <f>IF($JC652&gt;=8,INDEX($GR:$GR,$JB652+8),"")</f>
      </c>
      <c r="HB652">
        <f>IF($JC652&gt;=9,INDEX($GR:$GR,$JB652+9),"")</f>
      </c>
      <c r="HC652">
        <f>IF($JC652&gt;=10,INDEX($GR:$GR,$JB652+10),"")</f>
      </c>
      <c r="HD652">
        <f>IF($JC652&gt;=11,INDEX($GR:$GR,$JB652+11),"")</f>
      </c>
      <c r="HE652">
        <f>IF($JC652&gt;=12,INDEX($GR:$GR,$JB652+12),"")</f>
      </c>
      <c r="HF652">
        <f>IF($JC652&gt;=13,INDEX($GR:$GR,$JB652+13),"")</f>
      </c>
      <c r="HG652">
        <f>IF($JC652&gt;=14,INDEX($GR:$GR,$JB652+14),"")</f>
      </c>
      <c r="HH652">
        <f>IF($JC652&gt;=15,INDEX($GR:$GR,$JB652+15),"")</f>
      </c>
      <c r="HI652">
        <f>IF($JC652&gt;=16,INDEX($GR:$GR,$JB652+16),"")</f>
      </c>
      <c r="HJ652">
        <f>IF($JC652&gt;=17,INDEX($GR:$GR,$JB652+17),"")</f>
      </c>
      <c r="HK652">
        <f>IF($JC652&gt;=18,INDEX($GR:$GR,$JB652+18),"")</f>
      </c>
      <c r="HL652">
        <f>IF($JC652&gt;=19,INDEX($GR:$GR,$JB652+19),"")</f>
      </c>
      <c r="HM652">
        <f>IF($JC652&gt;=20,INDEX($GR:$GR,$JB652+20),"")</f>
      </c>
      <c r="HN652">
        <f>IF($JC652&gt;=21,INDEX($GR:$GR,$JB652+21),"")</f>
      </c>
      <c r="HO652">
        <f>IF($JC652&gt;=22,INDEX($GR:$GR,$JB652+22),"")</f>
      </c>
      <c r="HP652">
        <f>IF($JC652&gt;=23,INDEX($GR:$GR,$JB652+23),"")</f>
      </c>
      <c r="HQ652">
        <f>IF($JC652&gt;=24,INDEX($GR:$GR,$JB652+24),"")</f>
      </c>
      <c r="HR652">
        <f>IF($JC652&gt;=25,INDEX($GR:$GR,$JB652+25),"")</f>
      </c>
      <c r="HS652">
        <f>IF($JC652&gt;=26,INDEX($GR:$GR,$JB652+26),"")</f>
      </c>
      <c r="HT652">
        <f>IF($JC652&gt;=27,INDEX($GR:$GR,$JB652+27),"")</f>
      </c>
      <c r="HU652">
        <f>IF($JC652&gt;=28,INDEX($GR:$GR,$JB652+28),"")</f>
      </c>
      <c r="HV652">
        <f>IF($JC652&gt;=29,INDEX($GR:$GR,$JB652+29),"")</f>
      </c>
      <c r="HW652">
        <f>IF($JC652&gt;=30,INDEX($GR:$GR,$JB652+30),"")</f>
      </c>
      <c r="HX652">
        <f>IF($JC652&gt;=31,INDEX($GR:$GR,$JB652+31),"")</f>
      </c>
      <c r="HY652">
        <f>IF($JC652&gt;=32,INDEX($GR:$GR,$JB652+32),"")</f>
      </c>
      <c r="HZ652">
        <f>IF($JC652&gt;=33,INDEX($GR:$GR,$JB652+33),"")</f>
      </c>
      <c r="IA652">
        <f>IF($JC652&gt;=34,INDEX($GR:$GR,$JB652+34),"")</f>
      </c>
      <c r="IB652">
        <f>IF($JC652&gt;=35,INDEX($GR:$GR,$JB652+35),"")</f>
      </c>
      <c r="IC652">
        <f>IF($JC652&gt;=36,INDEX($GR:$GR,$JB652+36),"")</f>
      </c>
      <c r="ID652">
        <f>IF($JC652&gt;=37,INDEX($GR:$GR,$JB652+37),"")</f>
      </c>
      <c r="IE652">
        <f>IF($JC652&gt;=38,INDEX($GR:$GR,$JB652+38),"")</f>
      </c>
      <c r="IF652">
        <f>IF($JC652&gt;=39,INDEX($GR:$GR,$JB652+39),"")</f>
      </c>
      <c r="IG652">
        <f>IF($JC652&gt;=40,INDEX($GR:$GR,$JB652+40),"")</f>
      </c>
      <c r="IH652">
        <f>IF($JC652&gt;=41,INDEX($GR:$GR,$JB652+41),"")</f>
      </c>
      <c r="II652">
        <f>IF($JC652&gt;=42,INDEX($GR:$GR,$JB652+42),"")</f>
      </c>
      <c r="IJ652">
        <f>IF($JC652&gt;=43,INDEX($GR:$GR,$JB652+43),"")</f>
      </c>
      <c r="IK652">
        <f>IF($JC652&gt;=44,INDEX($GR:$GR,$JB652+44),"")</f>
      </c>
      <c r="IL652">
        <f>IF($JC652&gt;=45,INDEX($GR:$GR,$JB652+45),"")</f>
      </c>
      <c r="IM652">
        <f>IF($JC652&gt;=46,INDEX($GR:$GR,$JB652+46),"")</f>
      </c>
      <c r="IN652">
        <f>IF($JC652&gt;=47,INDEX($GR:$GR,$JB652+47),"")</f>
      </c>
      <c r="IO652">
        <f>IF($JC652&gt;=48,INDEX($GR:$GR,$JB652+48),"")</f>
      </c>
      <c r="IP652">
        <f>IF($JC652&gt;=49,INDEX($GR:$GR,$JB652+49),"")</f>
      </c>
      <c r="IQ652">
        <f>IF($JC652&gt;=50,INDEX($GR:$GR,$JB652+50),"")</f>
      </c>
      <c r="IR652">
        <f>IF($JC652&gt;=51,INDEX($GR:$GR,$JB652+51),"")</f>
      </c>
      <c r="IS652">
        <f>IF($JC652&gt;=52,INDEX($GR:$GR,$JB652+52),"")</f>
      </c>
      <c r="IT652">
        <f>IF($JC652&gt;=53,INDEX($GR:$GR,$JB652+53),"")</f>
      </c>
      <c r="IU652">
        <f>IF($JC652&gt;=54,INDEX($GR:$GR,$JB652+54),"")</f>
      </c>
      <c r="IV652">
        <f>IF($JC652&gt;=55,INDEX($GR:$GR,$JB652+55),"")</f>
      </c>
      <c r="IW652">
        <f>IF($JC652&gt;=56,INDEX($GR:$GR,$JB652+56),"")</f>
      </c>
      <c r="IX652">
        <f>IF($JC652&gt;=57,INDEX($GR:$GR,$JB652+57),"")</f>
      </c>
      <c r="IY652">
        <f>IF($JC652&gt;=58,INDEX($GR:$GR,$JB652+58),"")</f>
      </c>
      <c r="IZ652">
        <f>IF($JC652&gt;=59,INDEX($GR:$GR,$JB652+59),"")</f>
      </c>
      <c r="JA652">
        <f>IF($JC652&gt;=60,INDEX($GR:$GR,$JB652+60),"")</f>
      </c>
      <c r="JB652">
        <f>IFERROR(MATCH($GQ652,$GR$2:$GR$324,0)+1,0)</f>
      </c>
      <c r="JC652">
        <f>IFERROR(INDEX($GS$2:$GS$324,MATCH($GQ652,$GR$2:$GR$324,0)),0)</f>
      </c>
      <c r="JD652" t="s">
        <v>40</v>
      </c>
      <c r="JE652" t="s">
        <v>40</v>
      </c>
    </row>
    <row r="653" spans="1:265" x14ac:dyDescent="0.25">
      <c r="Q653">
        <f>IF(OR($T653="",$P653=""),"",IFERROR($T653/$P653,0))</f>
      </c>
      <c r="R653">
        <f>IF($T653="","",
SUM($S653,$U653,$Z653,$V653,$X653)*
(1-IF($AA653="",0,VALUE($AA653)/100)))</f>
      </c>
      <c r="S653">
        <f>IF($T653="","",$T653)</f>
      </c>
      <c r="U653">
        <f>IF($T653="","",
IF($N653="","",
IF(ISNUMBER(SEARCH("exempt",LOWER($N653))),0,
$T653*(VALUE(SUBSTITUTE($N653,"%",""))/100))))</f>
      </c>
      <c r="AB653">
        <f>IFERROR(IF(FIND(" - ",$K653)&gt;0,MID($K653,FIND(" - ",$K653)+3,LEN($K653)),""),"")</f>
      </c>
      <c r="AK653" t="s">
        <v>1240</v>
      </c>
      <c r="AP653">
        <f>IFERROR(LEFT($K653,FIND(" - ",$K653)-1),$K653)</f>
      </c>
      <c r="AS653">
        <f>IF($CH653&gt;=1,INDEX($AQ:$AQ,$CG653+1),"")</f>
      </c>
      <c r="AT653">
        <f>IF($CH653&gt;=2,INDEX($AQ:$AQ,$CG653+2),"")</f>
      </c>
      <c r="AU653">
        <f>IF($CH653&gt;=3,INDEX($AQ:$AQ,$CG653+3),"")</f>
      </c>
      <c r="AV653">
        <f>IF($CH653&gt;=4,INDEX($AQ:$AQ,$CG653+4),"")</f>
      </c>
      <c r="AW653">
        <f>IF($CH653&gt;=5,INDEX($AQ:$AQ,$CG653+5),"")</f>
      </c>
      <c r="AX653">
        <f>IF($CH653&gt;=6,INDEX($AQ:$AQ,$CG653+6),"")</f>
      </c>
      <c r="AY653">
        <f>IF($CH653&gt;=7,INDEX($AQ:$AQ,$CG653+7),"")</f>
      </c>
      <c r="AZ653">
        <f>IF($CH653&gt;=8,INDEX($AQ:$AQ,$CG653+8),"")</f>
      </c>
      <c r="BA653">
        <f>IF($CH653&gt;=9,INDEX($AQ:$AQ,$CG653+9),"")</f>
      </c>
      <c r="BB653">
        <f>IF($CH653&gt;=10,INDEX($AQ:$AQ,$CG653+10),"")</f>
      </c>
      <c r="BC653">
        <f>IF($CH653&gt;=11,INDEX($AQ:$AQ,$CG653+11),"")</f>
      </c>
      <c r="BD653">
        <f>IF($CH653&gt;=12,INDEX($AQ:$AQ,$CG653+12),"")</f>
      </c>
      <c r="BE653">
        <f>IF($CH653&gt;=13,INDEX($AQ:$AQ,$CG653+13),"")</f>
      </c>
      <c r="BF653">
        <f>IF($CH653&gt;=14,INDEX($AQ:$AQ,$CG653+14),"")</f>
      </c>
      <c r="BG653">
        <f>IF($CH653&gt;=15,INDEX($AQ:$AQ,$CG653+15),"")</f>
      </c>
      <c r="BH653">
        <f>IF($CH653&gt;=16,INDEX($AQ:$AQ,$CG653+16),"")</f>
      </c>
      <c r="BI653">
        <f>IF($CH653&gt;=17,INDEX($AQ:$AQ,$CG653+17),"")</f>
      </c>
      <c r="BJ653">
        <f>IF($CH653&gt;=18,INDEX($AQ:$AQ,$CG653+18),"")</f>
      </c>
      <c r="BK653">
        <f>IF($CH653&gt;=19,INDEX($AQ:$AQ,$CG653+19),"")</f>
      </c>
      <c r="BL653">
        <f>IF($CH653&gt;=20,INDEX($AQ:$AQ,$CG653+20),"")</f>
      </c>
      <c r="BM653">
        <f>IF($CH653&gt;=21,INDEX($AQ:$AQ,$CG653+21),"")</f>
      </c>
      <c r="BN653">
        <f>IF($CH653&gt;=22,INDEX($AQ:$AQ,$CG653+22),"")</f>
      </c>
      <c r="BO653">
        <f>IF($CH653&gt;=23,INDEX($AQ:$AQ,$CG653+23),"")</f>
      </c>
      <c r="BP653">
        <f>IF($CH653&gt;=24,INDEX($AQ:$AQ,$CG653+24),"")</f>
      </c>
      <c r="BQ653">
        <f>IF($CH653&gt;=25,INDEX($AQ:$AQ,$CG653+25),"")</f>
      </c>
      <c r="BR653">
        <f>IF($CH653&gt;=26,INDEX($AQ:$AQ,$CG653+26),"")</f>
      </c>
      <c r="BS653">
        <f>IF($CH653&gt;=27,INDEX($AQ:$AQ,$CG653+27),"")</f>
      </c>
      <c r="BT653">
        <f>IF($CH653&gt;=28,INDEX($AQ:$AQ,$CG653+28),"")</f>
      </c>
      <c r="BU653">
        <f>IF($CH653&gt;=29,INDEX($AQ:$AQ,$CG653+29),"")</f>
      </c>
      <c r="BV653">
        <f>IF($CH653&gt;=30,INDEX($AQ:$AQ,$CG653+30),"")</f>
      </c>
      <c r="BW653">
        <f>IF($CH653&gt;=31,INDEX($AQ:$AQ,$CG653+31),"")</f>
      </c>
      <c r="BX653">
        <f>IF($CH653&gt;=32,INDEX($AQ:$AQ,$CG653+32),"")</f>
      </c>
      <c r="BY653">
        <f>IF($CH653&gt;=33,INDEX($AQ:$AQ,$CG653+33),"")</f>
      </c>
      <c r="BZ653">
        <f>IF($CH653&gt;=34,INDEX($AQ:$AQ,$CG653+34),"")</f>
      </c>
      <c r="CA653">
        <f>IF($CH653&gt;=35,INDEX($AQ:$AQ,$CG653+35),"")</f>
      </c>
      <c r="CB653">
        <f>IF($CH653&gt;=36,INDEX($AQ:$AQ,$CG653+36),"")</f>
      </c>
      <c r="CC653">
        <f>IF($CH653&gt;=37,INDEX($AQ:$AQ,$CG653+37),"")</f>
      </c>
      <c r="CD653">
        <f>IF($CH653&gt;=38,INDEX($AQ:$AQ,$CG653+38),"")</f>
      </c>
      <c r="CE653">
        <f>IF($CH653&gt;=39,INDEX($AQ:$AQ,$CG653+39),"")</f>
      </c>
      <c r="CF653">
        <f>IF($CH653&gt;=40,INDEX($AQ:$AQ,$CG653+40),"")</f>
      </c>
      <c r="CG653">
        <f>IFERROR(MATCH($AP653,$AQ$2:$AQ$134,0)+1,0)</f>
      </c>
      <c r="CH653">
        <f>IFERROR(INDEX($AR$2:$AR$134,MATCH($AP653,$AQ$2:$AQ$134,0)),0)</f>
      </c>
      <c r="CI653">
        <f>IFERROR(LEFT($L653,FIND(" - ",$L653)-1),$L653)</f>
      </c>
      <c r="CL653">
        <f>IF($DG653&gt;=1,INDEX($CJ:$CJ,$DF653+1),"")</f>
      </c>
      <c r="CM653">
        <f>IF($DG653&gt;=2,INDEX($CJ:$CJ,$DF653+2),"")</f>
      </c>
      <c r="CN653">
        <f>IF($DG653&gt;=3,INDEX($CJ:$CJ,$DF653+3),"")</f>
      </c>
      <c r="CO653">
        <f>IF($DG653&gt;=4,INDEX($CJ:$CJ,$DF653+4),"")</f>
      </c>
      <c r="CP653">
        <f>IF($DG653&gt;=5,INDEX($CJ:$CJ,$DF653+5),"")</f>
      </c>
      <c r="CQ653">
        <f>IF($DG653&gt;=6,INDEX($CJ:$CJ,$DF653+6),"")</f>
      </c>
      <c r="CR653">
        <f>IF($DG653&gt;=7,INDEX($CJ:$CJ,$DF653+7),"")</f>
      </c>
      <c r="CS653">
        <f>IF($DG653&gt;=8,INDEX($CJ:$CJ,$DF653+8),"")</f>
      </c>
      <c r="CT653">
        <f>IF($DG653&gt;=9,INDEX($CJ:$CJ,$DF653+9),"")</f>
      </c>
      <c r="CU653">
        <f>IF($DG653&gt;=10,INDEX($CJ:$CJ,$DF653+10),"")</f>
      </c>
      <c r="CV653">
        <f>IF($DG653&gt;=11,INDEX($CJ:$CJ,$DF653+11),"")</f>
      </c>
      <c r="CW653">
        <f>IF($DG653&gt;=12,INDEX($CJ:$CJ,$DF653+12),"")</f>
      </c>
      <c r="CX653">
        <f>IF($DG653&gt;=13,INDEX($CJ:$CJ,$DF653+13),"")</f>
      </c>
      <c r="CY653">
        <f>IF($DG653&gt;=14,INDEX($CJ:$CJ,$DF653+14),"")</f>
      </c>
      <c r="CZ653">
        <f>IF($DG653&gt;=15,INDEX($CJ:$CJ,$DF653+15),"")</f>
      </c>
      <c r="DA653">
        <f>IF($DG653&gt;=16,INDEX($CJ:$CJ,$DF653+16),"")</f>
      </c>
      <c r="DB653">
        <f>IF($DG653&gt;=17,INDEX($CJ:$CJ,$DF653+17),"")</f>
      </c>
      <c r="DC653">
        <f>IF($DG653&gt;=18,INDEX($CJ:$CJ,$DF653+18),"")</f>
      </c>
      <c r="DD653">
        <f>IF($DG653&gt;=19,INDEX($CJ:$CJ,$DF653+19),"")</f>
      </c>
      <c r="DE653">
        <f>IF($DG653&gt;=20,INDEX($CJ:$CJ,$DF653+20),"")</f>
      </c>
      <c r="DF653">
        <f>IFERROR(MATCH($CI653,$CJ$2:$CJ$263,0)+1,0)</f>
      </c>
      <c r="DG653">
        <f>IFERROR(INDEX($CK$2:$CK$263,MATCH($CI653,$CJ$2:$CJ$263,0)),0)</f>
      </c>
      <c r="DH653">
        <f>IFERROR(INDEX($AO:$AO,MATCH($N653,$AN:$AN,0))&amp;"","")</f>
      </c>
      <c r="DL653">
        <f>IF($GO653&gt;=1,INDEX($DI:$DI,$GN653+1),"")</f>
      </c>
      <c r="DM653">
        <f>IF($GO653&gt;=2,INDEX($DI:$DI,$GN653+2),"")</f>
      </c>
      <c r="DN653">
        <f>IF($GO653&gt;=3,INDEX($DI:$DI,$GN653+3),"")</f>
      </c>
      <c r="DO653">
        <f>IF($GO653&gt;=4,INDEX($DI:$DI,$GN653+4),"")</f>
      </c>
      <c r="DP653">
        <f>IF($GO653&gt;=5,INDEX($DI:$DI,$GN653+5),"")</f>
      </c>
      <c r="DQ653">
        <f>IF($GO653&gt;=6,INDEX($DI:$DI,$GN653+6),"")</f>
      </c>
      <c r="DR653">
        <f>IF($GO653&gt;=7,INDEX($DI:$DI,$GN653+7),"")</f>
      </c>
      <c r="DS653">
        <f>IF($GO653&gt;=8,INDEX($DI:$DI,$GN653+8),"")</f>
      </c>
      <c r="DT653">
        <f>IF($GO653&gt;=9,INDEX($DI:$DI,$GN653+9),"")</f>
      </c>
      <c r="DU653">
        <f>IF($GO653&gt;=10,INDEX($DI:$DI,$GN653+10),"")</f>
      </c>
      <c r="DV653">
        <f>IF($GO653&gt;=11,INDEX($DI:$DI,$GN653+11),"")</f>
      </c>
      <c r="DW653">
        <f>IF($GO653&gt;=12,INDEX($DI:$DI,$GN653+12),"")</f>
      </c>
      <c r="DX653">
        <f>IF($GO653&gt;=13,INDEX($DI:$DI,$GN653+13),"")</f>
      </c>
      <c r="DY653">
        <f>IF($GO653&gt;=14,INDEX($DI:$DI,$GN653+14),"")</f>
      </c>
      <c r="DZ653">
        <f>IF($GO653&gt;=15,INDEX($DI:$DI,$GN653+15),"")</f>
      </c>
      <c r="EA653">
        <f>IF($GO653&gt;=16,INDEX($DI:$DI,$GN653+16),"")</f>
      </c>
      <c r="EB653">
        <f>IF($GO653&gt;=17,INDEX($DI:$DI,$GN653+17),"")</f>
      </c>
      <c r="EC653">
        <f>IF($GO653&gt;=18,INDEX($DI:$DI,$GN653+18),"")</f>
      </c>
      <c r="ED653">
        <f>IF($GO653&gt;=19,INDEX($DI:$DI,$GN653+19),"")</f>
      </c>
      <c r="EE653">
        <f>IF($GO653&gt;=20,INDEX($DI:$DI,$GN653+20),"")</f>
      </c>
      <c r="EF653">
        <f>IF($GO653&gt;=21,INDEX($DI:$DI,$GN653+21),"")</f>
      </c>
      <c r="EG653">
        <f>IF($GO653&gt;=22,INDEX($DI:$DI,$GN653+22),"")</f>
      </c>
      <c r="EH653">
        <f>IF($GO653&gt;=23,INDEX($DI:$DI,$GN653+23),"")</f>
      </c>
      <c r="EI653">
        <f>IF($GO653&gt;=24,INDEX($DI:$DI,$GN653+24),"")</f>
      </c>
      <c r="EJ653">
        <f>IF($GO653&gt;=25,INDEX($DI:$DI,$GN653+25),"")</f>
      </c>
      <c r="EK653">
        <f>IF($GO653&gt;=26,INDEX($DI:$DI,$GN653+26),"")</f>
      </c>
      <c r="EL653">
        <f>IF($GO653&gt;=27,INDEX($DI:$DI,$GN653+27),"")</f>
      </c>
      <c r="EM653">
        <f>IF($GO653&gt;=28,INDEX($DI:$DI,$GN653+28),"")</f>
      </c>
      <c r="EN653">
        <f>IF($GO653&gt;=29,INDEX($DI:$DI,$GN653+29),"")</f>
      </c>
      <c r="EO653">
        <f>IF($GO653&gt;=30,INDEX($DI:$DI,$GN653+30),"")</f>
      </c>
      <c r="EP653">
        <f>IF($GO653&gt;=31,INDEX($DI:$DI,$GN653+31),"")</f>
      </c>
      <c r="EQ653">
        <f>IF($GO653&gt;=32,INDEX($DI:$DI,$GN653+32),"")</f>
      </c>
      <c r="ER653">
        <f>IF($GO653&gt;=33,INDEX($DI:$DI,$GN653+33),"")</f>
      </c>
      <c r="ES653">
        <f>IF($GO653&gt;=34,INDEX($DI:$DI,$GN653+34),"")</f>
      </c>
      <c r="ET653">
        <f>IF($GO653&gt;=35,INDEX($DI:$DI,$GN653+35),"")</f>
      </c>
      <c r="EU653">
        <f>IF($GO653&gt;=36,INDEX($DI:$DI,$GN653+36),"")</f>
      </c>
      <c r="EV653">
        <f>IF($GO653&gt;=37,INDEX($DI:$DI,$GN653+37),"")</f>
      </c>
      <c r="EW653">
        <f>IF($GO653&gt;=38,INDEX($DI:$DI,$GN653+38),"")</f>
      </c>
      <c r="EX653">
        <f>IF($GO653&gt;=39,INDEX($DI:$DI,$GN653+39),"")</f>
      </c>
      <c r="EY653">
        <f>IF($GO653&gt;=40,INDEX($DI:$DI,$GN653+40),"")</f>
      </c>
      <c r="EZ653">
        <f>IF($GO653&gt;=1,INDEX($DJ:$DJ,$GN653+1),"")</f>
      </c>
      <c r="FA653">
        <f>IF($GO653&gt;=2,INDEX($DJ:$DJ,$GN653+2),"")</f>
      </c>
      <c r="FB653">
        <f>IF($GO653&gt;=3,INDEX($DJ:$DJ,$GN653+3),"")</f>
      </c>
      <c r="FC653">
        <f>IF($GO653&gt;=4,INDEX($DJ:$DJ,$GN653+4),"")</f>
      </c>
      <c r="FD653">
        <f>IF($GO653&gt;=5,INDEX($DJ:$DJ,$GN653+5),"")</f>
      </c>
      <c r="FE653">
        <f>IF($GO653&gt;=6,INDEX($DJ:$DJ,$GN653+6),"")</f>
      </c>
      <c r="FF653">
        <f>IF($GO653&gt;=7,INDEX($DJ:$DJ,$GN653+7),"")</f>
      </c>
      <c r="FG653">
        <f>IF($GO653&gt;=8,INDEX($DJ:$DJ,$GN653+8),"")</f>
      </c>
      <c r="FH653">
        <f>IF($GO653&gt;=9,INDEX($DJ:$DJ,$GN653+9),"")</f>
      </c>
      <c r="FI653">
        <f>IF($GO653&gt;=10,INDEX($DJ:$DJ,$GN653+10),"")</f>
      </c>
      <c r="FJ653">
        <f>IF($GO653&gt;=11,INDEX($DJ:$DJ,$GN653+11),"")</f>
      </c>
      <c r="FK653">
        <f>IF($GO653&gt;=12,INDEX($DJ:$DJ,$GN653+12),"")</f>
      </c>
      <c r="FL653">
        <f>IF($GO653&gt;=13,INDEX($DJ:$DJ,$GN653+13),"")</f>
      </c>
      <c r="FM653">
        <f>IF($GO653&gt;=14,INDEX($DJ:$DJ,$GN653+14),"")</f>
      </c>
      <c r="FN653">
        <f>IF($GO653&gt;=15,INDEX($DJ:$DJ,$GN653+15),"")</f>
      </c>
      <c r="FO653">
        <f>IF($GO653&gt;=16,INDEX($DJ:$DJ,$GN653+16),"")</f>
      </c>
      <c r="FP653">
        <f>IF($GO653&gt;=17,INDEX($DJ:$DJ,$GN653+17),"")</f>
      </c>
      <c r="FQ653">
        <f>IF($GO653&gt;=18,INDEX($DJ:$DJ,$GN653+18),"")</f>
      </c>
      <c r="FR653">
        <f>IF($GO653&gt;=19,INDEX($DJ:$DJ,$GN653+19),"")</f>
      </c>
      <c r="FS653">
        <f>IF($GO653&gt;=20,INDEX($DJ:$DJ,$GN653+20),"")</f>
      </c>
      <c r="FT653">
        <f>IF($GO653&gt;=21,INDEX($DJ:$DJ,$GN653+21),"")</f>
      </c>
      <c r="FU653">
        <f>IF($GO653&gt;=22,INDEX($DJ:$DJ,$GN653+22),"")</f>
      </c>
      <c r="FV653">
        <f>IF($GO653&gt;=23,INDEX($DJ:$DJ,$GN653+23),"")</f>
      </c>
      <c r="FW653">
        <f>IF($GO653&gt;=24,INDEX($DJ:$DJ,$GN653+24),"")</f>
      </c>
      <c r="FX653">
        <f>IF($GO653&gt;=25,INDEX($DJ:$DJ,$GN653+25),"")</f>
      </c>
      <c r="FY653">
        <f>IF($GO653&gt;=26,INDEX($DJ:$DJ,$GN653+26),"")</f>
      </c>
      <c r="FZ653">
        <f>IF($GO653&gt;=27,INDEX($DJ:$DJ,$GN653+27),"")</f>
      </c>
      <c r="GA653">
        <f>IF($GO653&gt;=28,INDEX($DJ:$DJ,$GN653+28),"")</f>
      </c>
      <c r="GB653">
        <f>IF($GO653&gt;=29,INDEX($DJ:$DJ,$GN653+29),"")</f>
      </c>
      <c r="GC653">
        <f>IF($GO653&gt;=30,INDEX($DJ:$DJ,$GN653+30),"")</f>
      </c>
      <c r="GD653">
        <f>IF($GO653&gt;=31,INDEX($DJ:$DJ,$GN653+31),"")</f>
      </c>
      <c r="GE653">
        <f>IF($GO653&gt;=32,INDEX($DJ:$DJ,$GN653+32),"")</f>
      </c>
      <c r="GF653">
        <f>IF($GO653&gt;=33,INDEX($DJ:$DJ,$GN653+33),"")</f>
      </c>
      <c r="GG653">
        <f>IF($GO653&gt;=34,INDEX($DJ:$DJ,$GN653+34),"")</f>
      </c>
      <c r="GH653">
        <f>IF($GO653&gt;=35,INDEX($DJ:$DJ,$GN653+35),"")</f>
      </c>
      <c r="GI653">
        <f>IF($GO653&gt;=36,INDEX($DJ:$DJ,$GN653+36),"")</f>
      </c>
      <c r="GJ653">
        <f>IF($GO653&gt;=37,INDEX($DJ:$DJ,$GN653+37),"")</f>
      </c>
      <c r="GK653">
        <f>IF($GO653&gt;=38,INDEX($DJ:$DJ,$GN653+38),"")</f>
      </c>
      <c r="GL653">
        <f>IF($GO653&gt;=39,INDEX($DJ:$DJ,$GN653+39),"")</f>
      </c>
      <c r="GM653">
        <f>IF($GO653&gt;=40,INDEX($DJ:$DJ,$GN653+40),"")</f>
      </c>
      <c r="GN653">
        <f>IFERROR(MATCH($DH653,$DI$2:$DI$148,0)+1,0)</f>
      </c>
      <c r="GO653">
        <f>IFERROR(INDEX($DK$2:$DK$148,MATCH($DH653,$DI$2:$DI$148,0)),0)</f>
      </c>
      <c r="GP653">
        <f>IFERROR(MATCH($Y653,$DL$653:$EY$653,0),0)</f>
      </c>
      <c r="GQ653">
        <f>IF($GP653&gt;0,INDEX($EZ$653:$GM$653,$GP653),"")</f>
      </c>
      <c r="GT653">
        <f>IF($JC653&gt;=1,INDEX($GR:$GR,$JB653+1),"")</f>
      </c>
      <c r="GU653">
        <f>IF($JC653&gt;=2,INDEX($GR:$GR,$JB653+2),"")</f>
      </c>
      <c r="GV653">
        <f>IF($JC653&gt;=3,INDEX($GR:$GR,$JB653+3),"")</f>
      </c>
      <c r="GW653">
        <f>IF($JC653&gt;=4,INDEX($GR:$GR,$JB653+4),"")</f>
      </c>
      <c r="GX653">
        <f>IF($JC653&gt;=5,INDEX($GR:$GR,$JB653+5),"")</f>
      </c>
      <c r="GY653">
        <f>IF($JC653&gt;=6,INDEX($GR:$GR,$JB653+6),"")</f>
      </c>
      <c r="GZ653">
        <f>IF($JC653&gt;=7,INDEX($GR:$GR,$JB653+7),"")</f>
      </c>
      <c r="HA653">
        <f>IF($JC653&gt;=8,INDEX($GR:$GR,$JB653+8),"")</f>
      </c>
      <c r="HB653">
        <f>IF($JC653&gt;=9,INDEX($GR:$GR,$JB653+9),"")</f>
      </c>
      <c r="HC653">
        <f>IF($JC653&gt;=10,INDEX($GR:$GR,$JB653+10),"")</f>
      </c>
      <c r="HD653">
        <f>IF($JC653&gt;=11,INDEX($GR:$GR,$JB653+11),"")</f>
      </c>
      <c r="HE653">
        <f>IF($JC653&gt;=12,INDEX($GR:$GR,$JB653+12),"")</f>
      </c>
      <c r="HF653">
        <f>IF($JC653&gt;=13,INDEX($GR:$GR,$JB653+13),"")</f>
      </c>
      <c r="HG653">
        <f>IF($JC653&gt;=14,INDEX($GR:$GR,$JB653+14),"")</f>
      </c>
      <c r="HH653">
        <f>IF($JC653&gt;=15,INDEX($GR:$GR,$JB653+15),"")</f>
      </c>
      <c r="HI653">
        <f>IF($JC653&gt;=16,INDEX($GR:$GR,$JB653+16),"")</f>
      </c>
      <c r="HJ653">
        <f>IF($JC653&gt;=17,INDEX($GR:$GR,$JB653+17),"")</f>
      </c>
      <c r="HK653">
        <f>IF($JC653&gt;=18,INDEX($GR:$GR,$JB653+18),"")</f>
      </c>
      <c r="HL653">
        <f>IF($JC653&gt;=19,INDEX($GR:$GR,$JB653+19),"")</f>
      </c>
      <c r="HM653">
        <f>IF($JC653&gt;=20,INDEX($GR:$GR,$JB653+20),"")</f>
      </c>
      <c r="HN653">
        <f>IF($JC653&gt;=21,INDEX($GR:$GR,$JB653+21),"")</f>
      </c>
      <c r="HO653">
        <f>IF($JC653&gt;=22,INDEX($GR:$GR,$JB653+22),"")</f>
      </c>
      <c r="HP653">
        <f>IF($JC653&gt;=23,INDEX($GR:$GR,$JB653+23),"")</f>
      </c>
      <c r="HQ653">
        <f>IF($JC653&gt;=24,INDEX($GR:$GR,$JB653+24),"")</f>
      </c>
      <c r="HR653">
        <f>IF($JC653&gt;=25,INDEX($GR:$GR,$JB653+25),"")</f>
      </c>
      <c r="HS653">
        <f>IF($JC653&gt;=26,INDEX($GR:$GR,$JB653+26),"")</f>
      </c>
      <c r="HT653">
        <f>IF($JC653&gt;=27,INDEX($GR:$GR,$JB653+27),"")</f>
      </c>
      <c r="HU653">
        <f>IF($JC653&gt;=28,INDEX($GR:$GR,$JB653+28),"")</f>
      </c>
      <c r="HV653">
        <f>IF($JC653&gt;=29,INDEX($GR:$GR,$JB653+29),"")</f>
      </c>
      <c r="HW653">
        <f>IF($JC653&gt;=30,INDEX($GR:$GR,$JB653+30),"")</f>
      </c>
      <c r="HX653">
        <f>IF($JC653&gt;=31,INDEX($GR:$GR,$JB653+31),"")</f>
      </c>
      <c r="HY653">
        <f>IF($JC653&gt;=32,INDEX($GR:$GR,$JB653+32),"")</f>
      </c>
      <c r="HZ653">
        <f>IF($JC653&gt;=33,INDEX($GR:$GR,$JB653+33),"")</f>
      </c>
      <c r="IA653">
        <f>IF($JC653&gt;=34,INDEX($GR:$GR,$JB653+34),"")</f>
      </c>
      <c r="IB653">
        <f>IF($JC653&gt;=35,INDEX($GR:$GR,$JB653+35),"")</f>
      </c>
      <c r="IC653">
        <f>IF($JC653&gt;=36,INDEX($GR:$GR,$JB653+36),"")</f>
      </c>
      <c r="ID653">
        <f>IF($JC653&gt;=37,INDEX($GR:$GR,$JB653+37),"")</f>
      </c>
      <c r="IE653">
        <f>IF($JC653&gt;=38,INDEX($GR:$GR,$JB653+38),"")</f>
      </c>
      <c r="IF653">
        <f>IF($JC653&gt;=39,INDEX($GR:$GR,$JB653+39),"")</f>
      </c>
      <c r="IG653">
        <f>IF($JC653&gt;=40,INDEX($GR:$GR,$JB653+40),"")</f>
      </c>
      <c r="IH653">
        <f>IF($JC653&gt;=41,INDEX($GR:$GR,$JB653+41),"")</f>
      </c>
      <c r="II653">
        <f>IF($JC653&gt;=42,INDEX($GR:$GR,$JB653+42),"")</f>
      </c>
      <c r="IJ653">
        <f>IF($JC653&gt;=43,INDEX($GR:$GR,$JB653+43),"")</f>
      </c>
      <c r="IK653">
        <f>IF($JC653&gt;=44,INDEX($GR:$GR,$JB653+44),"")</f>
      </c>
      <c r="IL653">
        <f>IF($JC653&gt;=45,INDEX($GR:$GR,$JB653+45),"")</f>
      </c>
      <c r="IM653">
        <f>IF($JC653&gt;=46,INDEX($GR:$GR,$JB653+46),"")</f>
      </c>
      <c r="IN653">
        <f>IF($JC653&gt;=47,INDEX($GR:$GR,$JB653+47),"")</f>
      </c>
      <c r="IO653">
        <f>IF($JC653&gt;=48,INDEX($GR:$GR,$JB653+48),"")</f>
      </c>
      <c r="IP653">
        <f>IF($JC653&gt;=49,INDEX($GR:$GR,$JB653+49),"")</f>
      </c>
      <c r="IQ653">
        <f>IF($JC653&gt;=50,INDEX($GR:$GR,$JB653+50),"")</f>
      </c>
      <c r="IR653">
        <f>IF($JC653&gt;=51,INDEX($GR:$GR,$JB653+51),"")</f>
      </c>
      <c r="IS653">
        <f>IF($JC653&gt;=52,INDEX($GR:$GR,$JB653+52),"")</f>
      </c>
      <c r="IT653">
        <f>IF($JC653&gt;=53,INDEX($GR:$GR,$JB653+53),"")</f>
      </c>
      <c r="IU653">
        <f>IF($JC653&gt;=54,INDEX($GR:$GR,$JB653+54),"")</f>
      </c>
      <c r="IV653">
        <f>IF($JC653&gt;=55,INDEX($GR:$GR,$JB653+55),"")</f>
      </c>
      <c r="IW653">
        <f>IF($JC653&gt;=56,INDEX($GR:$GR,$JB653+56),"")</f>
      </c>
      <c r="IX653">
        <f>IF($JC653&gt;=57,INDEX($GR:$GR,$JB653+57),"")</f>
      </c>
      <c r="IY653">
        <f>IF($JC653&gt;=58,INDEX($GR:$GR,$JB653+58),"")</f>
      </c>
      <c r="IZ653">
        <f>IF($JC653&gt;=59,INDEX($GR:$GR,$JB653+59),"")</f>
      </c>
      <c r="JA653">
        <f>IF($JC653&gt;=60,INDEX($GR:$GR,$JB653+60),"")</f>
      </c>
      <c r="JB653">
        <f>IFERROR(MATCH($GQ653,$GR$2:$GR$324,0)+1,0)</f>
      </c>
      <c r="JC653">
        <f>IFERROR(INDEX($GS$2:$GS$324,MATCH($GQ653,$GR$2:$GR$324,0)),0)</f>
      </c>
      <c r="JD653" t="s">
        <v>40</v>
      </c>
      <c r="JE653" t="s">
        <v>40</v>
      </c>
    </row>
    <row r="654" spans="1:265" x14ac:dyDescent="0.25">
      <c r="Q654">
        <f>IF(OR($T654="",$P654=""),"",IFERROR($T654/$P654,0))</f>
      </c>
      <c r="R654">
        <f>IF($T654="","",
SUM($S654,$U654,$Z654,$V654,$X654)*
(1-IF($AA654="",0,VALUE($AA654)/100)))</f>
      </c>
      <c r="S654">
        <f>IF($T654="","",$T654)</f>
      </c>
      <c r="U654">
        <f>IF($T654="","",
IF($N654="","",
IF(ISNUMBER(SEARCH("exempt",LOWER($N654))),0,
$T654*(VALUE(SUBSTITUTE($N654,"%",""))/100))))</f>
      </c>
      <c r="AB654">
        <f>IFERROR(IF(FIND(" - ",$K654)&gt;0,MID($K654,FIND(" - ",$K654)+3,LEN($K654)),""),"")</f>
      </c>
      <c r="AK654" t="s">
        <v>1241</v>
      </c>
      <c r="AP654">
        <f>IFERROR(LEFT($K654,FIND(" - ",$K654)-1),$K654)</f>
      </c>
      <c r="AS654">
        <f>IF($CH654&gt;=1,INDEX($AQ:$AQ,$CG654+1),"")</f>
      </c>
      <c r="AT654">
        <f>IF($CH654&gt;=2,INDEX($AQ:$AQ,$CG654+2),"")</f>
      </c>
      <c r="AU654">
        <f>IF($CH654&gt;=3,INDEX($AQ:$AQ,$CG654+3),"")</f>
      </c>
      <c r="AV654">
        <f>IF($CH654&gt;=4,INDEX($AQ:$AQ,$CG654+4),"")</f>
      </c>
      <c r="AW654">
        <f>IF($CH654&gt;=5,INDEX($AQ:$AQ,$CG654+5),"")</f>
      </c>
      <c r="AX654">
        <f>IF($CH654&gt;=6,INDEX($AQ:$AQ,$CG654+6),"")</f>
      </c>
      <c r="AY654">
        <f>IF($CH654&gt;=7,INDEX($AQ:$AQ,$CG654+7),"")</f>
      </c>
      <c r="AZ654">
        <f>IF($CH654&gt;=8,INDEX($AQ:$AQ,$CG654+8),"")</f>
      </c>
      <c r="BA654">
        <f>IF($CH654&gt;=9,INDEX($AQ:$AQ,$CG654+9),"")</f>
      </c>
      <c r="BB654">
        <f>IF($CH654&gt;=10,INDEX($AQ:$AQ,$CG654+10),"")</f>
      </c>
      <c r="BC654">
        <f>IF($CH654&gt;=11,INDEX($AQ:$AQ,$CG654+11),"")</f>
      </c>
      <c r="BD654">
        <f>IF($CH654&gt;=12,INDEX($AQ:$AQ,$CG654+12),"")</f>
      </c>
      <c r="BE654">
        <f>IF($CH654&gt;=13,INDEX($AQ:$AQ,$CG654+13),"")</f>
      </c>
      <c r="BF654">
        <f>IF($CH654&gt;=14,INDEX($AQ:$AQ,$CG654+14),"")</f>
      </c>
      <c r="BG654">
        <f>IF($CH654&gt;=15,INDEX($AQ:$AQ,$CG654+15),"")</f>
      </c>
      <c r="BH654">
        <f>IF($CH654&gt;=16,INDEX($AQ:$AQ,$CG654+16),"")</f>
      </c>
      <c r="BI654">
        <f>IF($CH654&gt;=17,INDEX($AQ:$AQ,$CG654+17),"")</f>
      </c>
      <c r="BJ654">
        <f>IF($CH654&gt;=18,INDEX($AQ:$AQ,$CG654+18),"")</f>
      </c>
      <c r="BK654">
        <f>IF($CH654&gt;=19,INDEX($AQ:$AQ,$CG654+19),"")</f>
      </c>
      <c r="BL654">
        <f>IF($CH654&gt;=20,INDEX($AQ:$AQ,$CG654+20),"")</f>
      </c>
      <c r="BM654">
        <f>IF($CH654&gt;=21,INDEX($AQ:$AQ,$CG654+21),"")</f>
      </c>
      <c r="BN654">
        <f>IF($CH654&gt;=22,INDEX($AQ:$AQ,$CG654+22),"")</f>
      </c>
      <c r="BO654">
        <f>IF($CH654&gt;=23,INDEX($AQ:$AQ,$CG654+23),"")</f>
      </c>
      <c r="BP654">
        <f>IF($CH654&gt;=24,INDEX($AQ:$AQ,$CG654+24),"")</f>
      </c>
      <c r="BQ654">
        <f>IF($CH654&gt;=25,INDEX($AQ:$AQ,$CG654+25),"")</f>
      </c>
      <c r="BR654">
        <f>IF($CH654&gt;=26,INDEX($AQ:$AQ,$CG654+26),"")</f>
      </c>
      <c r="BS654">
        <f>IF($CH654&gt;=27,INDEX($AQ:$AQ,$CG654+27),"")</f>
      </c>
      <c r="BT654">
        <f>IF($CH654&gt;=28,INDEX($AQ:$AQ,$CG654+28),"")</f>
      </c>
      <c r="BU654">
        <f>IF($CH654&gt;=29,INDEX($AQ:$AQ,$CG654+29),"")</f>
      </c>
      <c r="BV654">
        <f>IF($CH654&gt;=30,INDEX($AQ:$AQ,$CG654+30),"")</f>
      </c>
      <c r="BW654">
        <f>IF($CH654&gt;=31,INDEX($AQ:$AQ,$CG654+31),"")</f>
      </c>
      <c r="BX654">
        <f>IF($CH654&gt;=32,INDEX($AQ:$AQ,$CG654+32),"")</f>
      </c>
      <c r="BY654">
        <f>IF($CH654&gt;=33,INDEX($AQ:$AQ,$CG654+33),"")</f>
      </c>
      <c r="BZ654">
        <f>IF($CH654&gt;=34,INDEX($AQ:$AQ,$CG654+34),"")</f>
      </c>
      <c r="CA654">
        <f>IF($CH654&gt;=35,INDEX($AQ:$AQ,$CG654+35),"")</f>
      </c>
      <c r="CB654">
        <f>IF($CH654&gt;=36,INDEX($AQ:$AQ,$CG654+36),"")</f>
      </c>
      <c r="CC654">
        <f>IF($CH654&gt;=37,INDEX($AQ:$AQ,$CG654+37),"")</f>
      </c>
      <c r="CD654">
        <f>IF($CH654&gt;=38,INDEX($AQ:$AQ,$CG654+38),"")</f>
      </c>
      <c r="CE654">
        <f>IF($CH654&gt;=39,INDEX($AQ:$AQ,$CG654+39),"")</f>
      </c>
      <c r="CF654">
        <f>IF($CH654&gt;=40,INDEX($AQ:$AQ,$CG654+40),"")</f>
      </c>
      <c r="CG654">
        <f>IFERROR(MATCH($AP654,$AQ$2:$AQ$134,0)+1,0)</f>
      </c>
      <c r="CH654">
        <f>IFERROR(INDEX($AR$2:$AR$134,MATCH($AP654,$AQ$2:$AQ$134,0)),0)</f>
      </c>
      <c r="CI654">
        <f>IFERROR(LEFT($L654,FIND(" - ",$L654)-1),$L654)</f>
      </c>
      <c r="CL654">
        <f>IF($DG654&gt;=1,INDEX($CJ:$CJ,$DF654+1),"")</f>
      </c>
      <c r="CM654">
        <f>IF($DG654&gt;=2,INDEX($CJ:$CJ,$DF654+2),"")</f>
      </c>
      <c r="CN654">
        <f>IF($DG654&gt;=3,INDEX($CJ:$CJ,$DF654+3),"")</f>
      </c>
      <c r="CO654">
        <f>IF($DG654&gt;=4,INDEX($CJ:$CJ,$DF654+4),"")</f>
      </c>
      <c r="CP654">
        <f>IF($DG654&gt;=5,INDEX($CJ:$CJ,$DF654+5),"")</f>
      </c>
      <c r="CQ654">
        <f>IF($DG654&gt;=6,INDEX($CJ:$CJ,$DF654+6),"")</f>
      </c>
      <c r="CR654">
        <f>IF($DG654&gt;=7,INDEX($CJ:$CJ,$DF654+7),"")</f>
      </c>
      <c r="CS654">
        <f>IF($DG654&gt;=8,INDEX($CJ:$CJ,$DF654+8),"")</f>
      </c>
      <c r="CT654">
        <f>IF($DG654&gt;=9,INDEX($CJ:$CJ,$DF654+9),"")</f>
      </c>
      <c r="CU654">
        <f>IF($DG654&gt;=10,INDEX($CJ:$CJ,$DF654+10),"")</f>
      </c>
      <c r="CV654">
        <f>IF($DG654&gt;=11,INDEX($CJ:$CJ,$DF654+11),"")</f>
      </c>
      <c r="CW654">
        <f>IF($DG654&gt;=12,INDEX($CJ:$CJ,$DF654+12),"")</f>
      </c>
      <c r="CX654">
        <f>IF($DG654&gt;=13,INDEX($CJ:$CJ,$DF654+13),"")</f>
      </c>
      <c r="CY654">
        <f>IF($DG654&gt;=14,INDEX($CJ:$CJ,$DF654+14),"")</f>
      </c>
      <c r="CZ654">
        <f>IF($DG654&gt;=15,INDEX($CJ:$CJ,$DF654+15),"")</f>
      </c>
      <c r="DA654">
        <f>IF($DG654&gt;=16,INDEX($CJ:$CJ,$DF654+16),"")</f>
      </c>
      <c r="DB654">
        <f>IF($DG654&gt;=17,INDEX($CJ:$CJ,$DF654+17),"")</f>
      </c>
      <c r="DC654">
        <f>IF($DG654&gt;=18,INDEX($CJ:$CJ,$DF654+18),"")</f>
      </c>
      <c r="DD654">
        <f>IF($DG654&gt;=19,INDEX($CJ:$CJ,$DF654+19),"")</f>
      </c>
      <c r="DE654">
        <f>IF($DG654&gt;=20,INDEX($CJ:$CJ,$DF654+20),"")</f>
      </c>
      <c r="DF654">
        <f>IFERROR(MATCH($CI654,$CJ$2:$CJ$263,0)+1,0)</f>
      </c>
      <c r="DG654">
        <f>IFERROR(INDEX($CK$2:$CK$263,MATCH($CI654,$CJ$2:$CJ$263,0)),0)</f>
      </c>
      <c r="DH654">
        <f>IFERROR(INDEX($AO:$AO,MATCH($N654,$AN:$AN,0))&amp;"","")</f>
      </c>
      <c r="DL654">
        <f>IF($GO654&gt;=1,INDEX($DI:$DI,$GN654+1),"")</f>
      </c>
      <c r="DM654">
        <f>IF($GO654&gt;=2,INDEX($DI:$DI,$GN654+2),"")</f>
      </c>
      <c r="DN654">
        <f>IF($GO654&gt;=3,INDEX($DI:$DI,$GN654+3),"")</f>
      </c>
      <c r="DO654">
        <f>IF($GO654&gt;=4,INDEX($DI:$DI,$GN654+4),"")</f>
      </c>
      <c r="DP654">
        <f>IF($GO654&gt;=5,INDEX($DI:$DI,$GN654+5),"")</f>
      </c>
      <c r="DQ654">
        <f>IF($GO654&gt;=6,INDEX($DI:$DI,$GN654+6),"")</f>
      </c>
      <c r="DR654">
        <f>IF($GO654&gt;=7,INDEX($DI:$DI,$GN654+7),"")</f>
      </c>
      <c r="DS654">
        <f>IF($GO654&gt;=8,INDEX($DI:$DI,$GN654+8),"")</f>
      </c>
      <c r="DT654">
        <f>IF($GO654&gt;=9,INDEX($DI:$DI,$GN654+9),"")</f>
      </c>
      <c r="DU654">
        <f>IF($GO654&gt;=10,INDEX($DI:$DI,$GN654+10),"")</f>
      </c>
      <c r="DV654">
        <f>IF($GO654&gt;=11,INDEX($DI:$DI,$GN654+11),"")</f>
      </c>
      <c r="DW654">
        <f>IF($GO654&gt;=12,INDEX($DI:$DI,$GN654+12),"")</f>
      </c>
      <c r="DX654">
        <f>IF($GO654&gt;=13,INDEX($DI:$DI,$GN654+13),"")</f>
      </c>
      <c r="DY654">
        <f>IF($GO654&gt;=14,INDEX($DI:$DI,$GN654+14),"")</f>
      </c>
      <c r="DZ654">
        <f>IF($GO654&gt;=15,INDEX($DI:$DI,$GN654+15),"")</f>
      </c>
      <c r="EA654">
        <f>IF($GO654&gt;=16,INDEX($DI:$DI,$GN654+16),"")</f>
      </c>
      <c r="EB654">
        <f>IF($GO654&gt;=17,INDEX($DI:$DI,$GN654+17),"")</f>
      </c>
      <c r="EC654">
        <f>IF($GO654&gt;=18,INDEX($DI:$DI,$GN654+18),"")</f>
      </c>
      <c r="ED654">
        <f>IF($GO654&gt;=19,INDEX($DI:$DI,$GN654+19),"")</f>
      </c>
      <c r="EE654">
        <f>IF($GO654&gt;=20,INDEX($DI:$DI,$GN654+20),"")</f>
      </c>
      <c r="EF654">
        <f>IF($GO654&gt;=21,INDEX($DI:$DI,$GN654+21),"")</f>
      </c>
      <c r="EG654">
        <f>IF($GO654&gt;=22,INDEX($DI:$DI,$GN654+22),"")</f>
      </c>
      <c r="EH654">
        <f>IF($GO654&gt;=23,INDEX($DI:$DI,$GN654+23),"")</f>
      </c>
      <c r="EI654">
        <f>IF($GO654&gt;=24,INDEX($DI:$DI,$GN654+24),"")</f>
      </c>
      <c r="EJ654">
        <f>IF($GO654&gt;=25,INDEX($DI:$DI,$GN654+25),"")</f>
      </c>
      <c r="EK654">
        <f>IF($GO654&gt;=26,INDEX($DI:$DI,$GN654+26),"")</f>
      </c>
      <c r="EL654">
        <f>IF($GO654&gt;=27,INDEX($DI:$DI,$GN654+27),"")</f>
      </c>
      <c r="EM654">
        <f>IF($GO654&gt;=28,INDEX($DI:$DI,$GN654+28),"")</f>
      </c>
      <c r="EN654">
        <f>IF($GO654&gt;=29,INDEX($DI:$DI,$GN654+29),"")</f>
      </c>
      <c r="EO654">
        <f>IF($GO654&gt;=30,INDEX($DI:$DI,$GN654+30),"")</f>
      </c>
      <c r="EP654">
        <f>IF($GO654&gt;=31,INDEX($DI:$DI,$GN654+31),"")</f>
      </c>
      <c r="EQ654">
        <f>IF($GO654&gt;=32,INDEX($DI:$DI,$GN654+32),"")</f>
      </c>
      <c r="ER654">
        <f>IF($GO654&gt;=33,INDEX($DI:$DI,$GN654+33),"")</f>
      </c>
      <c r="ES654">
        <f>IF($GO654&gt;=34,INDEX($DI:$DI,$GN654+34),"")</f>
      </c>
      <c r="ET654">
        <f>IF($GO654&gt;=35,INDEX($DI:$DI,$GN654+35),"")</f>
      </c>
      <c r="EU654">
        <f>IF($GO654&gt;=36,INDEX($DI:$DI,$GN654+36),"")</f>
      </c>
      <c r="EV654">
        <f>IF($GO654&gt;=37,INDEX($DI:$DI,$GN654+37),"")</f>
      </c>
      <c r="EW654">
        <f>IF($GO654&gt;=38,INDEX($DI:$DI,$GN654+38),"")</f>
      </c>
      <c r="EX654">
        <f>IF($GO654&gt;=39,INDEX($DI:$DI,$GN654+39),"")</f>
      </c>
      <c r="EY654">
        <f>IF($GO654&gt;=40,INDEX($DI:$DI,$GN654+40),"")</f>
      </c>
      <c r="EZ654">
        <f>IF($GO654&gt;=1,INDEX($DJ:$DJ,$GN654+1),"")</f>
      </c>
      <c r="FA654">
        <f>IF($GO654&gt;=2,INDEX($DJ:$DJ,$GN654+2),"")</f>
      </c>
      <c r="FB654">
        <f>IF($GO654&gt;=3,INDEX($DJ:$DJ,$GN654+3),"")</f>
      </c>
      <c r="FC654">
        <f>IF($GO654&gt;=4,INDEX($DJ:$DJ,$GN654+4),"")</f>
      </c>
      <c r="FD654">
        <f>IF($GO654&gt;=5,INDEX($DJ:$DJ,$GN654+5),"")</f>
      </c>
      <c r="FE654">
        <f>IF($GO654&gt;=6,INDEX($DJ:$DJ,$GN654+6),"")</f>
      </c>
      <c r="FF654">
        <f>IF($GO654&gt;=7,INDEX($DJ:$DJ,$GN654+7),"")</f>
      </c>
      <c r="FG654">
        <f>IF($GO654&gt;=8,INDEX($DJ:$DJ,$GN654+8),"")</f>
      </c>
      <c r="FH654">
        <f>IF($GO654&gt;=9,INDEX($DJ:$DJ,$GN654+9),"")</f>
      </c>
      <c r="FI654">
        <f>IF($GO654&gt;=10,INDEX($DJ:$DJ,$GN654+10),"")</f>
      </c>
      <c r="FJ654">
        <f>IF($GO654&gt;=11,INDEX($DJ:$DJ,$GN654+11),"")</f>
      </c>
      <c r="FK654">
        <f>IF($GO654&gt;=12,INDEX($DJ:$DJ,$GN654+12),"")</f>
      </c>
      <c r="FL654">
        <f>IF($GO654&gt;=13,INDEX($DJ:$DJ,$GN654+13),"")</f>
      </c>
      <c r="FM654">
        <f>IF($GO654&gt;=14,INDEX($DJ:$DJ,$GN654+14),"")</f>
      </c>
      <c r="FN654">
        <f>IF($GO654&gt;=15,INDEX($DJ:$DJ,$GN654+15),"")</f>
      </c>
      <c r="FO654">
        <f>IF($GO654&gt;=16,INDEX($DJ:$DJ,$GN654+16),"")</f>
      </c>
      <c r="FP654">
        <f>IF($GO654&gt;=17,INDEX($DJ:$DJ,$GN654+17),"")</f>
      </c>
      <c r="FQ654">
        <f>IF($GO654&gt;=18,INDEX($DJ:$DJ,$GN654+18),"")</f>
      </c>
      <c r="FR654">
        <f>IF($GO654&gt;=19,INDEX($DJ:$DJ,$GN654+19),"")</f>
      </c>
      <c r="FS654">
        <f>IF($GO654&gt;=20,INDEX($DJ:$DJ,$GN654+20),"")</f>
      </c>
      <c r="FT654">
        <f>IF($GO654&gt;=21,INDEX($DJ:$DJ,$GN654+21),"")</f>
      </c>
      <c r="FU654">
        <f>IF($GO654&gt;=22,INDEX($DJ:$DJ,$GN654+22),"")</f>
      </c>
      <c r="FV654">
        <f>IF($GO654&gt;=23,INDEX($DJ:$DJ,$GN654+23),"")</f>
      </c>
      <c r="FW654">
        <f>IF($GO654&gt;=24,INDEX($DJ:$DJ,$GN654+24),"")</f>
      </c>
      <c r="FX654">
        <f>IF($GO654&gt;=25,INDEX($DJ:$DJ,$GN654+25),"")</f>
      </c>
      <c r="FY654">
        <f>IF($GO654&gt;=26,INDEX($DJ:$DJ,$GN654+26),"")</f>
      </c>
      <c r="FZ654">
        <f>IF($GO654&gt;=27,INDEX($DJ:$DJ,$GN654+27),"")</f>
      </c>
      <c r="GA654">
        <f>IF($GO654&gt;=28,INDEX($DJ:$DJ,$GN654+28),"")</f>
      </c>
      <c r="GB654">
        <f>IF($GO654&gt;=29,INDEX($DJ:$DJ,$GN654+29),"")</f>
      </c>
      <c r="GC654">
        <f>IF($GO654&gt;=30,INDEX($DJ:$DJ,$GN654+30),"")</f>
      </c>
      <c r="GD654">
        <f>IF($GO654&gt;=31,INDEX($DJ:$DJ,$GN654+31),"")</f>
      </c>
      <c r="GE654">
        <f>IF($GO654&gt;=32,INDEX($DJ:$DJ,$GN654+32),"")</f>
      </c>
      <c r="GF654">
        <f>IF($GO654&gt;=33,INDEX($DJ:$DJ,$GN654+33),"")</f>
      </c>
      <c r="GG654">
        <f>IF($GO654&gt;=34,INDEX($DJ:$DJ,$GN654+34),"")</f>
      </c>
      <c r="GH654">
        <f>IF($GO654&gt;=35,INDEX($DJ:$DJ,$GN654+35),"")</f>
      </c>
      <c r="GI654">
        <f>IF($GO654&gt;=36,INDEX($DJ:$DJ,$GN654+36),"")</f>
      </c>
      <c r="GJ654">
        <f>IF($GO654&gt;=37,INDEX($DJ:$DJ,$GN654+37),"")</f>
      </c>
      <c r="GK654">
        <f>IF($GO654&gt;=38,INDEX($DJ:$DJ,$GN654+38),"")</f>
      </c>
      <c r="GL654">
        <f>IF($GO654&gt;=39,INDEX($DJ:$DJ,$GN654+39),"")</f>
      </c>
      <c r="GM654">
        <f>IF($GO654&gt;=40,INDEX($DJ:$DJ,$GN654+40),"")</f>
      </c>
      <c r="GN654">
        <f>IFERROR(MATCH($DH654,$DI$2:$DI$148,0)+1,0)</f>
      </c>
      <c r="GO654">
        <f>IFERROR(INDEX($DK$2:$DK$148,MATCH($DH654,$DI$2:$DI$148,0)),0)</f>
      </c>
      <c r="GP654">
        <f>IFERROR(MATCH($Y654,$DL$654:$EY$654,0),0)</f>
      </c>
      <c r="GQ654">
        <f>IF($GP654&gt;0,INDEX($EZ$654:$GM$654,$GP654),"")</f>
      </c>
      <c r="GT654">
        <f>IF($JC654&gt;=1,INDEX($GR:$GR,$JB654+1),"")</f>
      </c>
      <c r="GU654">
        <f>IF($JC654&gt;=2,INDEX($GR:$GR,$JB654+2),"")</f>
      </c>
      <c r="GV654">
        <f>IF($JC654&gt;=3,INDEX($GR:$GR,$JB654+3),"")</f>
      </c>
      <c r="GW654">
        <f>IF($JC654&gt;=4,INDEX($GR:$GR,$JB654+4),"")</f>
      </c>
      <c r="GX654">
        <f>IF($JC654&gt;=5,INDEX($GR:$GR,$JB654+5),"")</f>
      </c>
      <c r="GY654">
        <f>IF($JC654&gt;=6,INDEX($GR:$GR,$JB654+6),"")</f>
      </c>
      <c r="GZ654">
        <f>IF($JC654&gt;=7,INDEX($GR:$GR,$JB654+7),"")</f>
      </c>
      <c r="HA654">
        <f>IF($JC654&gt;=8,INDEX($GR:$GR,$JB654+8),"")</f>
      </c>
      <c r="HB654">
        <f>IF($JC654&gt;=9,INDEX($GR:$GR,$JB654+9),"")</f>
      </c>
      <c r="HC654">
        <f>IF($JC654&gt;=10,INDEX($GR:$GR,$JB654+10),"")</f>
      </c>
      <c r="HD654">
        <f>IF($JC654&gt;=11,INDEX($GR:$GR,$JB654+11),"")</f>
      </c>
      <c r="HE654">
        <f>IF($JC654&gt;=12,INDEX($GR:$GR,$JB654+12),"")</f>
      </c>
      <c r="HF654">
        <f>IF($JC654&gt;=13,INDEX($GR:$GR,$JB654+13),"")</f>
      </c>
      <c r="HG654">
        <f>IF($JC654&gt;=14,INDEX($GR:$GR,$JB654+14),"")</f>
      </c>
      <c r="HH654">
        <f>IF($JC654&gt;=15,INDEX($GR:$GR,$JB654+15),"")</f>
      </c>
      <c r="HI654">
        <f>IF($JC654&gt;=16,INDEX($GR:$GR,$JB654+16),"")</f>
      </c>
      <c r="HJ654">
        <f>IF($JC654&gt;=17,INDEX($GR:$GR,$JB654+17),"")</f>
      </c>
      <c r="HK654">
        <f>IF($JC654&gt;=18,INDEX($GR:$GR,$JB654+18),"")</f>
      </c>
      <c r="HL654">
        <f>IF($JC654&gt;=19,INDEX($GR:$GR,$JB654+19),"")</f>
      </c>
      <c r="HM654">
        <f>IF($JC654&gt;=20,INDEX($GR:$GR,$JB654+20),"")</f>
      </c>
      <c r="HN654">
        <f>IF($JC654&gt;=21,INDEX($GR:$GR,$JB654+21),"")</f>
      </c>
      <c r="HO654">
        <f>IF($JC654&gt;=22,INDEX($GR:$GR,$JB654+22),"")</f>
      </c>
      <c r="HP654">
        <f>IF($JC654&gt;=23,INDEX($GR:$GR,$JB654+23),"")</f>
      </c>
      <c r="HQ654">
        <f>IF($JC654&gt;=24,INDEX($GR:$GR,$JB654+24),"")</f>
      </c>
      <c r="HR654">
        <f>IF($JC654&gt;=25,INDEX($GR:$GR,$JB654+25),"")</f>
      </c>
      <c r="HS654">
        <f>IF($JC654&gt;=26,INDEX($GR:$GR,$JB654+26),"")</f>
      </c>
      <c r="HT654">
        <f>IF($JC654&gt;=27,INDEX($GR:$GR,$JB654+27),"")</f>
      </c>
      <c r="HU654">
        <f>IF($JC654&gt;=28,INDEX($GR:$GR,$JB654+28),"")</f>
      </c>
      <c r="HV654">
        <f>IF($JC654&gt;=29,INDEX($GR:$GR,$JB654+29),"")</f>
      </c>
      <c r="HW654">
        <f>IF($JC654&gt;=30,INDEX($GR:$GR,$JB654+30),"")</f>
      </c>
      <c r="HX654">
        <f>IF($JC654&gt;=31,INDEX($GR:$GR,$JB654+31),"")</f>
      </c>
      <c r="HY654">
        <f>IF($JC654&gt;=32,INDEX($GR:$GR,$JB654+32),"")</f>
      </c>
      <c r="HZ654">
        <f>IF($JC654&gt;=33,INDEX($GR:$GR,$JB654+33),"")</f>
      </c>
      <c r="IA654">
        <f>IF($JC654&gt;=34,INDEX($GR:$GR,$JB654+34),"")</f>
      </c>
      <c r="IB654">
        <f>IF($JC654&gt;=35,INDEX($GR:$GR,$JB654+35),"")</f>
      </c>
      <c r="IC654">
        <f>IF($JC654&gt;=36,INDEX($GR:$GR,$JB654+36),"")</f>
      </c>
      <c r="ID654">
        <f>IF($JC654&gt;=37,INDEX($GR:$GR,$JB654+37),"")</f>
      </c>
      <c r="IE654">
        <f>IF($JC654&gt;=38,INDEX($GR:$GR,$JB654+38),"")</f>
      </c>
      <c r="IF654">
        <f>IF($JC654&gt;=39,INDEX($GR:$GR,$JB654+39),"")</f>
      </c>
      <c r="IG654">
        <f>IF($JC654&gt;=40,INDEX($GR:$GR,$JB654+40),"")</f>
      </c>
      <c r="IH654">
        <f>IF($JC654&gt;=41,INDEX($GR:$GR,$JB654+41),"")</f>
      </c>
      <c r="II654">
        <f>IF($JC654&gt;=42,INDEX($GR:$GR,$JB654+42),"")</f>
      </c>
      <c r="IJ654">
        <f>IF($JC654&gt;=43,INDEX($GR:$GR,$JB654+43),"")</f>
      </c>
      <c r="IK654">
        <f>IF($JC654&gt;=44,INDEX($GR:$GR,$JB654+44),"")</f>
      </c>
      <c r="IL654">
        <f>IF($JC654&gt;=45,INDEX($GR:$GR,$JB654+45),"")</f>
      </c>
      <c r="IM654">
        <f>IF($JC654&gt;=46,INDEX($GR:$GR,$JB654+46),"")</f>
      </c>
      <c r="IN654">
        <f>IF($JC654&gt;=47,INDEX($GR:$GR,$JB654+47),"")</f>
      </c>
      <c r="IO654">
        <f>IF($JC654&gt;=48,INDEX($GR:$GR,$JB654+48),"")</f>
      </c>
      <c r="IP654">
        <f>IF($JC654&gt;=49,INDEX($GR:$GR,$JB654+49),"")</f>
      </c>
      <c r="IQ654">
        <f>IF($JC654&gt;=50,INDEX($GR:$GR,$JB654+50),"")</f>
      </c>
      <c r="IR654">
        <f>IF($JC654&gt;=51,INDEX($GR:$GR,$JB654+51),"")</f>
      </c>
      <c r="IS654">
        <f>IF($JC654&gt;=52,INDEX($GR:$GR,$JB654+52),"")</f>
      </c>
      <c r="IT654">
        <f>IF($JC654&gt;=53,INDEX($GR:$GR,$JB654+53),"")</f>
      </c>
      <c r="IU654">
        <f>IF($JC654&gt;=54,INDEX($GR:$GR,$JB654+54),"")</f>
      </c>
      <c r="IV654">
        <f>IF($JC654&gt;=55,INDEX($GR:$GR,$JB654+55),"")</f>
      </c>
      <c r="IW654">
        <f>IF($JC654&gt;=56,INDEX($GR:$GR,$JB654+56),"")</f>
      </c>
      <c r="IX654">
        <f>IF($JC654&gt;=57,INDEX($GR:$GR,$JB654+57),"")</f>
      </c>
      <c r="IY654">
        <f>IF($JC654&gt;=58,INDEX($GR:$GR,$JB654+58),"")</f>
      </c>
      <c r="IZ654">
        <f>IF($JC654&gt;=59,INDEX($GR:$GR,$JB654+59),"")</f>
      </c>
      <c r="JA654">
        <f>IF($JC654&gt;=60,INDEX($GR:$GR,$JB654+60),"")</f>
      </c>
      <c r="JB654">
        <f>IFERROR(MATCH($GQ654,$GR$2:$GR$324,0)+1,0)</f>
      </c>
      <c r="JC654">
        <f>IFERROR(INDEX($GS$2:$GS$324,MATCH($GQ654,$GR$2:$GR$324,0)),0)</f>
      </c>
      <c r="JD654" t="s">
        <v>40</v>
      </c>
      <c r="JE654" t="s">
        <v>40</v>
      </c>
    </row>
    <row r="655" spans="1:265" x14ac:dyDescent="0.25">
      <c r="Q655">
        <f>IF(OR($T655="",$P655=""),"",IFERROR($T655/$P655,0))</f>
      </c>
      <c r="R655">
        <f>IF($T655="","",
SUM($S655,$U655,$Z655,$V655,$X655)*
(1-IF($AA655="",0,VALUE($AA655)/100)))</f>
      </c>
      <c r="S655">
        <f>IF($T655="","",$T655)</f>
      </c>
      <c r="U655">
        <f>IF($T655="","",
IF($N655="","",
IF(ISNUMBER(SEARCH("exempt",LOWER($N655))),0,
$T655*(VALUE(SUBSTITUTE($N655,"%",""))/100))))</f>
      </c>
      <c r="AB655">
        <f>IFERROR(IF(FIND(" - ",$K655)&gt;0,MID($K655,FIND(" - ",$K655)+3,LEN($K655)),""),"")</f>
      </c>
      <c r="AK655" t="s">
        <v>1242</v>
      </c>
      <c r="AP655">
        <f>IFERROR(LEFT($K655,FIND(" - ",$K655)-1),$K655)</f>
      </c>
      <c r="AS655">
        <f>IF($CH655&gt;=1,INDEX($AQ:$AQ,$CG655+1),"")</f>
      </c>
      <c r="AT655">
        <f>IF($CH655&gt;=2,INDEX($AQ:$AQ,$CG655+2),"")</f>
      </c>
      <c r="AU655">
        <f>IF($CH655&gt;=3,INDEX($AQ:$AQ,$CG655+3),"")</f>
      </c>
      <c r="AV655">
        <f>IF($CH655&gt;=4,INDEX($AQ:$AQ,$CG655+4),"")</f>
      </c>
      <c r="AW655">
        <f>IF($CH655&gt;=5,INDEX($AQ:$AQ,$CG655+5),"")</f>
      </c>
      <c r="AX655">
        <f>IF($CH655&gt;=6,INDEX($AQ:$AQ,$CG655+6),"")</f>
      </c>
      <c r="AY655">
        <f>IF($CH655&gt;=7,INDEX($AQ:$AQ,$CG655+7),"")</f>
      </c>
      <c r="AZ655">
        <f>IF($CH655&gt;=8,INDEX($AQ:$AQ,$CG655+8),"")</f>
      </c>
      <c r="BA655">
        <f>IF($CH655&gt;=9,INDEX($AQ:$AQ,$CG655+9),"")</f>
      </c>
      <c r="BB655">
        <f>IF($CH655&gt;=10,INDEX($AQ:$AQ,$CG655+10),"")</f>
      </c>
      <c r="BC655">
        <f>IF($CH655&gt;=11,INDEX($AQ:$AQ,$CG655+11),"")</f>
      </c>
      <c r="BD655">
        <f>IF($CH655&gt;=12,INDEX($AQ:$AQ,$CG655+12),"")</f>
      </c>
      <c r="BE655">
        <f>IF($CH655&gt;=13,INDEX($AQ:$AQ,$CG655+13),"")</f>
      </c>
      <c r="BF655">
        <f>IF($CH655&gt;=14,INDEX($AQ:$AQ,$CG655+14),"")</f>
      </c>
      <c r="BG655">
        <f>IF($CH655&gt;=15,INDEX($AQ:$AQ,$CG655+15),"")</f>
      </c>
      <c r="BH655">
        <f>IF($CH655&gt;=16,INDEX($AQ:$AQ,$CG655+16),"")</f>
      </c>
      <c r="BI655">
        <f>IF($CH655&gt;=17,INDEX($AQ:$AQ,$CG655+17),"")</f>
      </c>
      <c r="BJ655">
        <f>IF($CH655&gt;=18,INDEX($AQ:$AQ,$CG655+18),"")</f>
      </c>
      <c r="BK655">
        <f>IF($CH655&gt;=19,INDEX($AQ:$AQ,$CG655+19),"")</f>
      </c>
      <c r="BL655">
        <f>IF($CH655&gt;=20,INDEX($AQ:$AQ,$CG655+20),"")</f>
      </c>
      <c r="BM655">
        <f>IF($CH655&gt;=21,INDEX($AQ:$AQ,$CG655+21),"")</f>
      </c>
      <c r="BN655">
        <f>IF($CH655&gt;=22,INDEX($AQ:$AQ,$CG655+22),"")</f>
      </c>
      <c r="BO655">
        <f>IF($CH655&gt;=23,INDEX($AQ:$AQ,$CG655+23),"")</f>
      </c>
      <c r="BP655">
        <f>IF($CH655&gt;=24,INDEX($AQ:$AQ,$CG655+24),"")</f>
      </c>
      <c r="BQ655">
        <f>IF($CH655&gt;=25,INDEX($AQ:$AQ,$CG655+25),"")</f>
      </c>
      <c r="BR655">
        <f>IF($CH655&gt;=26,INDEX($AQ:$AQ,$CG655+26),"")</f>
      </c>
      <c r="BS655">
        <f>IF($CH655&gt;=27,INDEX($AQ:$AQ,$CG655+27),"")</f>
      </c>
      <c r="BT655">
        <f>IF($CH655&gt;=28,INDEX($AQ:$AQ,$CG655+28),"")</f>
      </c>
      <c r="BU655">
        <f>IF($CH655&gt;=29,INDEX($AQ:$AQ,$CG655+29),"")</f>
      </c>
      <c r="BV655">
        <f>IF($CH655&gt;=30,INDEX($AQ:$AQ,$CG655+30),"")</f>
      </c>
      <c r="BW655">
        <f>IF($CH655&gt;=31,INDEX($AQ:$AQ,$CG655+31),"")</f>
      </c>
      <c r="BX655">
        <f>IF($CH655&gt;=32,INDEX($AQ:$AQ,$CG655+32),"")</f>
      </c>
      <c r="BY655">
        <f>IF($CH655&gt;=33,INDEX($AQ:$AQ,$CG655+33),"")</f>
      </c>
      <c r="BZ655">
        <f>IF($CH655&gt;=34,INDEX($AQ:$AQ,$CG655+34),"")</f>
      </c>
      <c r="CA655">
        <f>IF($CH655&gt;=35,INDEX($AQ:$AQ,$CG655+35),"")</f>
      </c>
      <c r="CB655">
        <f>IF($CH655&gt;=36,INDEX($AQ:$AQ,$CG655+36),"")</f>
      </c>
      <c r="CC655">
        <f>IF($CH655&gt;=37,INDEX($AQ:$AQ,$CG655+37),"")</f>
      </c>
      <c r="CD655">
        <f>IF($CH655&gt;=38,INDEX($AQ:$AQ,$CG655+38),"")</f>
      </c>
      <c r="CE655">
        <f>IF($CH655&gt;=39,INDEX($AQ:$AQ,$CG655+39),"")</f>
      </c>
      <c r="CF655">
        <f>IF($CH655&gt;=40,INDEX($AQ:$AQ,$CG655+40),"")</f>
      </c>
      <c r="CG655">
        <f>IFERROR(MATCH($AP655,$AQ$2:$AQ$134,0)+1,0)</f>
      </c>
      <c r="CH655">
        <f>IFERROR(INDEX($AR$2:$AR$134,MATCH($AP655,$AQ$2:$AQ$134,0)),0)</f>
      </c>
      <c r="CI655">
        <f>IFERROR(LEFT($L655,FIND(" - ",$L655)-1),$L655)</f>
      </c>
      <c r="CL655">
        <f>IF($DG655&gt;=1,INDEX($CJ:$CJ,$DF655+1),"")</f>
      </c>
      <c r="CM655">
        <f>IF($DG655&gt;=2,INDEX($CJ:$CJ,$DF655+2),"")</f>
      </c>
      <c r="CN655">
        <f>IF($DG655&gt;=3,INDEX($CJ:$CJ,$DF655+3),"")</f>
      </c>
      <c r="CO655">
        <f>IF($DG655&gt;=4,INDEX($CJ:$CJ,$DF655+4),"")</f>
      </c>
      <c r="CP655">
        <f>IF($DG655&gt;=5,INDEX($CJ:$CJ,$DF655+5),"")</f>
      </c>
      <c r="CQ655">
        <f>IF($DG655&gt;=6,INDEX($CJ:$CJ,$DF655+6),"")</f>
      </c>
      <c r="CR655">
        <f>IF($DG655&gt;=7,INDEX($CJ:$CJ,$DF655+7),"")</f>
      </c>
      <c r="CS655">
        <f>IF($DG655&gt;=8,INDEX($CJ:$CJ,$DF655+8),"")</f>
      </c>
      <c r="CT655">
        <f>IF($DG655&gt;=9,INDEX($CJ:$CJ,$DF655+9),"")</f>
      </c>
      <c r="CU655">
        <f>IF($DG655&gt;=10,INDEX($CJ:$CJ,$DF655+10),"")</f>
      </c>
      <c r="CV655">
        <f>IF($DG655&gt;=11,INDEX($CJ:$CJ,$DF655+11),"")</f>
      </c>
      <c r="CW655">
        <f>IF($DG655&gt;=12,INDEX($CJ:$CJ,$DF655+12),"")</f>
      </c>
      <c r="CX655">
        <f>IF($DG655&gt;=13,INDEX($CJ:$CJ,$DF655+13),"")</f>
      </c>
      <c r="CY655">
        <f>IF($DG655&gt;=14,INDEX($CJ:$CJ,$DF655+14),"")</f>
      </c>
      <c r="CZ655">
        <f>IF($DG655&gt;=15,INDEX($CJ:$CJ,$DF655+15),"")</f>
      </c>
      <c r="DA655">
        <f>IF($DG655&gt;=16,INDEX($CJ:$CJ,$DF655+16),"")</f>
      </c>
      <c r="DB655">
        <f>IF($DG655&gt;=17,INDEX($CJ:$CJ,$DF655+17),"")</f>
      </c>
      <c r="DC655">
        <f>IF($DG655&gt;=18,INDEX($CJ:$CJ,$DF655+18),"")</f>
      </c>
      <c r="DD655">
        <f>IF($DG655&gt;=19,INDEX($CJ:$CJ,$DF655+19),"")</f>
      </c>
      <c r="DE655">
        <f>IF($DG655&gt;=20,INDEX($CJ:$CJ,$DF655+20),"")</f>
      </c>
      <c r="DF655">
        <f>IFERROR(MATCH($CI655,$CJ$2:$CJ$263,0)+1,0)</f>
      </c>
      <c r="DG655">
        <f>IFERROR(INDEX($CK$2:$CK$263,MATCH($CI655,$CJ$2:$CJ$263,0)),0)</f>
      </c>
      <c r="DH655">
        <f>IFERROR(INDEX($AO:$AO,MATCH($N655,$AN:$AN,0))&amp;"","")</f>
      </c>
      <c r="DL655">
        <f>IF($GO655&gt;=1,INDEX($DI:$DI,$GN655+1),"")</f>
      </c>
      <c r="DM655">
        <f>IF($GO655&gt;=2,INDEX($DI:$DI,$GN655+2),"")</f>
      </c>
      <c r="DN655">
        <f>IF($GO655&gt;=3,INDEX($DI:$DI,$GN655+3),"")</f>
      </c>
      <c r="DO655">
        <f>IF($GO655&gt;=4,INDEX($DI:$DI,$GN655+4),"")</f>
      </c>
      <c r="DP655">
        <f>IF($GO655&gt;=5,INDEX($DI:$DI,$GN655+5),"")</f>
      </c>
      <c r="DQ655">
        <f>IF($GO655&gt;=6,INDEX($DI:$DI,$GN655+6),"")</f>
      </c>
      <c r="DR655">
        <f>IF($GO655&gt;=7,INDEX($DI:$DI,$GN655+7),"")</f>
      </c>
      <c r="DS655">
        <f>IF($GO655&gt;=8,INDEX($DI:$DI,$GN655+8),"")</f>
      </c>
      <c r="DT655">
        <f>IF($GO655&gt;=9,INDEX($DI:$DI,$GN655+9),"")</f>
      </c>
      <c r="DU655">
        <f>IF($GO655&gt;=10,INDEX($DI:$DI,$GN655+10),"")</f>
      </c>
      <c r="DV655">
        <f>IF($GO655&gt;=11,INDEX($DI:$DI,$GN655+11),"")</f>
      </c>
      <c r="DW655">
        <f>IF($GO655&gt;=12,INDEX($DI:$DI,$GN655+12),"")</f>
      </c>
      <c r="DX655">
        <f>IF($GO655&gt;=13,INDEX($DI:$DI,$GN655+13),"")</f>
      </c>
      <c r="DY655">
        <f>IF($GO655&gt;=14,INDEX($DI:$DI,$GN655+14),"")</f>
      </c>
      <c r="DZ655">
        <f>IF($GO655&gt;=15,INDEX($DI:$DI,$GN655+15),"")</f>
      </c>
      <c r="EA655">
        <f>IF($GO655&gt;=16,INDEX($DI:$DI,$GN655+16),"")</f>
      </c>
      <c r="EB655">
        <f>IF($GO655&gt;=17,INDEX($DI:$DI,$GN655+17),"")</f>
      </c>
      <c r="EC655">
        <f>IF($GO655&gt;=18,INDEX($DI:$DI,$GN655+18),"")</f>
      </c>
      <c r="ED655">
        <f>IF($GO655&gt;=19,INDEX($DI:$DI,$GN655+19),"")</f>
      </c>
      <c r="EE655">
        <f>IF($GO655&gt;=20,INDEX($DI:$DI,$GN655+20),"")</f>
      </c>
      <c r="EF655">
        <f>IF($GO655&gt;=21,INDEX($DI:$DI,$GN655+21),"")</f>
      </c>
      <c r="EG655">
        <f>IF($GO655&gt;=22,INDEX($DI:$DI,$GN655+22),"")</f>
      </c>
      <c r="EH655">
        <f>IF($GO655&gt;=23,INDEX($DI:$DI,$GN655+23),"")</f>
      </c>
      <c r="EI655">
        <f>IF($GO655&gt;=24,INDEX($DI:$DI,$GN655+24),"")</f>
      </c>
      <c r="EJ655">
        <f>IF($GO655&gt;=25,INDEX($DI:$DI,$GN655+25),"")</f>
      </c>
      <c r="EK655">
        <f>IF($GO655&gt;=26,INDEX($DI:$DI,$GN655+26),"")</f>
      </c>
      <c r="EL655">
        <f>IF($GO655&gt;=27,INDEX($DI:$DI,$GN655+27),"")</f>
      </c>
      <c r="EM655">
        <f>IF($GO655&gt;=28,INDEX($DI:$DI,$GN655+28),"")</f>
      </c>
      <c r="EN655">
        <f>IF($GO655&gt;=29,INDEX($DI:$DI,$GN655+29),"")</f>
      </c>
      <c r="EO655">
        <f>IF($GO655&gt;=30,INDEX($DI:$DI,$GN655+30),"")</f>
      </c>
      <c r="EP655">
        <f>IF($GO655&gt;=31,INDEX($DI:$DI,$GN655+31),"")</f>
      </c>
      <c r="EQ655">
        <f>IF($GO655&gt;=32,INDEX($DI:$DI,$GN655+32),"")</f>
      </c>
      <c r="ER655">
        <f>IF($GO655&gt;=33,INDEX($DI:$DI,$GN655+33),"")</f>
      </c>
      <c r="ES655">
        <f>IF($GO655&gt;=34,INDEX($DI:$DI,$GN655+34),"")</f>
      </c>
      <c r="ET655">
        <f>IF($GO655&gt;=35,INDEX($DI:$DI,$GN655+35),"")</f>
      </c>
      <c r="EU655">
        <f>IF($GO655&gt;=36,INDEX($DI:$DI,$GN655+36),"")</f>
      </c>
      <c r="EV655">
        <f>IF($GO655&gt;=37,INDEX($DI:$DI,$GN655+37),"")</f>
      </c>
      <c r="EW655">
        <f>IF($GO655&gt;=38,INDEX($DI:$DI,$GN655+38),"")</f>
      </c>
      <c r="EX655">
        <f>IF($GO655&gt;=39,INDEX($DI:$DI,$GN655+39),"")</f>
      </c>
      <c r="EY655">
        <f>IF($GO655&gt;=40,INDEX($DI:$DI,$GN655+40),"")</f>
      </c>
      <c r="EZ655">
        <f>IF($GO655&gt;=1,INDEX($DJ:$DJ,$GN655+1),"")</f>
      </c>
      <c r="FA655">
        <f>IF($GO655&gt;=2,INDEX($DJ:$DJ,$GN655+2),"")</f>
      </c>
      <c r="FB655">
        <f>IF($GO655&gt;=3,INDEX($DJ:$DJ,$GN655+3),"")</f>
      </c>
      <c r="FC655">
        <f>IF($GO655&gt;=4,INDEX($DJ:$DJ,$GN655+4),"")</f>
      </c>
      <c r="FD655">
        <f>IF($GO655&gt;=5,INDEX($DJ:$DJ,$GN655+5),"")</f>
      </c>
      <c r="FE655">
        <f>IF($GO655&gt;=6,INDEX($DJ:$DJ,$GN655+6),"")</f>
      </c>
      <c r="FF655">
        <f>IF($GO655&gt;=7,INDEX($DJ:$DJ,$GN655+7),"")</f>
      </c>
      <c r="FG655">
        <f>IF($GO655&gt;=8,INDEX($DJ:$DJ,$GN655+8),"")</f>
      </c>
      <c r="FH655">
        <f>IF($GO655&gt;=9,INDEX($DJ:$DJ,$GN655+9),"")</f>
      </c>
      <c r="FI655">
        <f>IF($GO655&gt;=10,INDEX($DJ:$DJ,$GN655+10),"")</f>
      </c>
      <c r="FJ655">
        <f>IF($GO655&gt;=11,INDEX($DJ:$DJ,$GN655+11),"")</f>
      </c>
      <c r="FK655">
        <f>IF($GO655&gt;=12,INDEX($DJ:$DJ,$GN655+12),"")</f>
      </c>
      <c r="FL655">
        <f>IF($GO655&gt;=13,INDEX($DJ:$DJ,$GN655+13),"")</f>
      </c>
      <c r="FM655">
        <f>IF($GO655&gt;=14,INDEX($DJ:$DJ,$GN655+14),"")</f>
      </c>
      <c r="FN655">
        <f>IF($GO655&gt;=15,INDEX($DJ:$DJ,$GN655+15),"")</f>
      </c>
      <c r="FO655">
        <f>IF($GO655&gt;=16,INDEX($DJ:$DJ,$GN655+16),"")</f>
      </c>
      <c r="FP655">
        <f>IF($GO655&gt;=17,INDEX($DJ:$DJ,$GN655+17),"")</f>
      </c>
      <c r="FQ655">
        <f>IF($GO655&gt;=18,INDEX($DJ:$DJ,$GN655+18),"")</f>
      </c>
      <c r="FR655">
        <f>IF($GO655&gt;=19,INDEX($DJ:$DJ,$GN655+19),"")</f>
      </c>
      <c r="FS655">
        <f>IF($GO655&gt;=20,INDEX($DJ:$DJ,$GN655+20),"")</f>
      </c>
      <c r="FT655">
        <f>IF($GO655&gt;=21,INDEX($DJ:$DJ,$GN655+21),"")</f>
      </c>
      <c r="FU655">
        <f>IF($GO655&gt;=22,INDEX($DJ:$DJ,$GN655+22),"")</f>
      </c>
      <c r="FV655">
        <f>IF($GO655&gt;=23,INDEX($DJ:$DJ,$GN655+23),"")</f>
      </c>
      <c r="FW655">
        <f>IF($GO655&gt;=24,INDEX($DJ:$DJ,$GN655+24),"")</f>
      </c>
      <c r="FX655">
        <f>IF($GO655&gt;=25,INDEX($DJ:$DJ,$GN655+25),"")</f>
      </c>
      <c r="FY655">
        <f>IF($GO655&gt;=26,INDEX($DJ:$DJ,$GN655+26),"")</f>
      </c>
      <c r="FZ655">
        <f>IF($GO655&gt;=27,INDEX($DJ:$DJ,$GN655+27),"")</f>
      </c>
      <c r="GA655">
        <f>IF($GO655&gt;=28,INDEX($DJ:$DJ,$GN655+28),"")</f>
      </c>
      <c r="GB655">
        <f>IF($GO655&gt;=29,INDEX($DJ:$DJ,$GN655+29),"")</f>
      </c>
      <c r="GC655">
        <f>IF($GO655&gt;=30,INDEX($DJ:$DJ,$GN655+30),"")</f>
      </c>
      <c r="GD655">
        <f>IF($GO655&gt;=31,INDEX($DJ:$DJ,$GN655+31),"")</f>
      </c>
      <c r="GE655">
        <f>IF($GO655&gt;=32,INDEX($DJ:$DJ,$GN655+32),"")</f>
      </c>
      <c r="GF655">
        <f>IF($GO655&gt;=33,INDEX($DJ:$DJ,$GN655+33),"")</f>
      </c>
      <c r="GG655">
        <f>IF($GO655&gt;=34,INDEX($DJ:$DJ,$GN655+34),"")</f>
      </c>
      <c r="GH655">
        <f>IF($GO655&gt;=35,INDEX($DJ:$DJ,$GN655+35),"")</f>
      </c>
      <c r="GI655">
        <f>IF($GO655&gt;=36,INDEX($DJ:$DJ,$GN655+36),"")</f>
      </c>
      <c r="GJ655">
        <f>IF($GO655&gt;=37,INDEX($DJ:$DJ,$GN655+37),"")</f>
      </c>
      <c r="GK655">
        <f>IF($GO655&gt;=38,INDEX($DJ:$DJ,$GN655+38),"")</f>
      </c>
      <c r="GL655">
        <f>IF($GO655&gt;=39,INDEX($DJ:$DJ,$GN655+39),"")</f>
      </c>
      <c r="GM655">
        <f>IF($GO655&gt;=40,INDEX($DJ:$DJ,$GN655+40),"")</f>
      </c>
      <c r="GN655">
        <f>IFERROR(MATCH($DH655,$DI$2:$DI$148,0)+1,0)</f>
      </c>
      <c r="GO655">
        <f>IFERROR(INDEX($DK$2:$DK$148,MATCH($DH655,$DI$2:$DI$148,0)),0)</f>
      </c>
      <c r="GP655">
        <f>IFERROR(MATCH($Y655,$DL$655:$EY$655,0),0)</f>
      </c>
      <c r="GQ655">
        <f>IF($GP655&gt;0,INDEX($EZ$655:$GM$655,$GP655),"")</f>
      </c>
      <c r="GT655">
        <f>IF($JC655&gt;=1,INDEX($GR:$GR,$JB655+1),"")</f>
      </c>
      <c r="GU655">
        <f>IF($JC655&gt;=2,INDEX($GR:$GR,$JB655+2),"")</f>
      </c>
      <c r="GV655">
        <f>IF($JC655&gt;=3,INDEX($GR:$GR,$JB655+3),"")</f>
      </c>
      <c r="GW655">
        <f>IF($JC655&gt;=4,INDEX($GR:$GR,$JB655+4),"")</f>
      </c>
      <c r="GX655">
        <f>IF($JC655&gt;=5,INDEX($GR:$GR,$JB655+5),"")</f>
      </c>
      <c r="GY655">
        <f>IF($JC655&gt;=6,INDEX($GR:$GR,$JB655+6),"")</f>
      </c>
      <c r="GZ655">
        <f>IF($JC655&gt;=7,INDEX($GR:$GR,$JB655+7),"")</f>
      </c>
      <c r="HA655">
        <f>IF($JC655&gt;=8,INDEX($GR:$GR,$JB655+8),"")</f>
      </c>
      <c r="HB655">
        <f>IF($JC655&gt;=9,INDEX($GR:$GR,$JB655+9),"")</f>
      </c>
      <c r="HC655">
        <f>IF($JC655&gt;=10,INDEX($GR:$GR,$JB655+10),"")</f>
      </c>
      <c r="HD655">
        <f>IF($JC655&gt;=11,INDEX($GR:$GR,$JB655+11),"")</f>
      </c>
      <c r="HE655">
        <f>IF($JC655&gt;=12,INDEX($GR:$GR,$JB655+12),"")</f>
      </c>
      <c r="HF655">
        <f>IF($JC655&gt;=13,INDEX($GR:$GR,$JB655+13),"")</f>
      </c>
      <c r="HG655">
        <f>IF($JC655&gt;=14,INDEX($GR:$GR,$JB655+14),"")</f>
      </c>
      <c r="HH655">
        <f>IF($JC655&gt;=15,INDEX($GR:$GR,$JB655+15),"")</f>
      </c>
      <c r="HI655">
        <f>IF($JC655&gt;=16,INDEX($GR:$GR,$JB655+16),"")</f>
      </c>
      <c r="HJ655">
        <f>IF($JC655&gt;=17,INDEX($GR:$GR,$JB655+17),"")</f>
      </c>
      <c r="HK655">
        <f>IF($JC655&gt;=18,INDEX($GR:$GR,$JB655+18),"")</f>
      </c>
      <c r="HL655">
        <f>IF($JC655&gt;=19,INDEX($GR:$GR,$JB655+19),"")</f>
      </c>
      <c r="HM655">
        <f>IF($JC655&gt;=20,INDEX($GR:$GR,$JB655+20),"")</f>
      </c>
      <c r="HN655">
        <f>IF($JC655&gt;=21,INDEX($GR:$GR,$JB655+21),"")</f>
      </c>
      <c r="HO655">
        <f>IF($JC655&gt;=22,INDEX($GR:$GR,$JB655+22),"")</f>
      </c>
      <c r="HP655">
        <f>IF($JC655&gt;=23,INDEX($GR:$GR,$JB655+23),"")</f>
      </c>
      <c r="HQ655">
        <f>IF($JC655&gt;=24,INDEX($GR:$GR,$JB655+24),"")</f>
      </c>
      <c r="HR655">
        <f>IF($JC655&gt;=25,INDEX($GR:$GR,$JB655+25),"")</f>
      </c>
      <c r="HS655">
        <f>IF($JC655&gt;=26,INDEX($GR:$GR,$JB655+26),"")</f>
      </c>
      <c r="HT655">
        <f>IF($JC655&gt;=27,INDEX($GR:$GR,$JB655+27),"")</f>
      </c>
      <c r="HU655">
        <f>IF($JC655&gt;=28,INDEX($GR:$GR,$JB655+28),"")</f>
      </c>
      <c r="HV655">
        <f>IF($JC655&gt;=29,INDEX($GR:$GR,$JB655+29),"")</f>
      </c>
      <c r="HW655">
        <f>IF($JC655&gt;=30,INDEX($GR:$GR,$JB655+30),"")</f>
      </c>
      <c r="HX655">
        <f>IF($JC655&gt;=31,INDEX($GR:$GR,$JB655+31),"")</f>
      </c>
      <c r="HY655">
        <f>IF($JC655&gt;=32,INDEX($GR:$GR,$JB655+32),"")</f>
      </c>
      <c r="HZ655">
        <f>IF($JC655&gt;=33,INDEX($GR:$GR,$JB655+33),"")</f>
      </c>
      <c r="IA655">
        <f>IF($JC655&gt;=34,INDEX($GR:$GR,$JB655+34),"")</f>
      </c>
      <c r="IB655">
        <f>IF($JC655&gt;=35,INDEX($GR:$GR,$JB655+35),"")</f>
      </c>
      <c r="IC655">
        <f>IF($JC655&gt;=36,INDEX($GR:$GR,$JB655+36),"")</f>
      </c>
      <c r="ID655">
        <f>IF($JC655&gt;=37,INDEX($GR:$GR,$JB655+37),"")</f>
      </c>
      <c r="IE655">
        <f>IF($JC655&gt;=38,INDEX($GR:$GR,$JB655+38),"")</f>
      </c>
      <c r="IF655">
        <f>IF($JC655&gt;=39,INDEX($GR:$GR,$JB655+39),"")</f>
      </c>
      <c r="IG655">
        <f>IF($JC655&gt;=40,INDEX($GR:$GR,$JB655+40),"")</f>
      </c>
      <c r="IH655">
        <f>IF($JC655&gt;=41,INDEX($GR:$GR,$JB655+41),"")</f>
      </c>
      <c r="II655">
        <f>IF($JC655&gt;=42,INDEX($GR:$GR,$JB655+42),"")</f>
      </c>
      <c r="IJ655">
        <f>IF($JC655&gt;=43,INDEX($GR:$GR,$JB655+43),"")</f>
      </c>
      <c r="IK655">
        <f>IF($JC655&gt;=44,INDEX($GR:$GR,$JB655+44),"")</f>
      </c>
      <c r="IL655">
        <f>IF($JC655&gt;=45,INDEX($GR:$GR,$JB655+45),"")</f>
      </c>
      <c r="IM655">
        <f>IF($JC655&gt;=46,INDEX($GR:$GR,$JB655+46),"")</f>
      </c>
      <c r="IN655">
        <f>IF($JC655&gt;=47,INDEX($GR:$GR,$JB655+47),"")</f>
      </c>
      <c r="IO655">
        <f>IF($JC655&gt;=48,INDEX($GR:$GR,$JB655+48),"")</f>
      </c>
      <c r="IP655">
        <f>IF($JC655&gt;=49,INDEX($GR:$GR,$JB655+49),"")</f>
      </c>
      <c r="IQ655">
        <f>IF($JC655&gt;=50,INDEX($GR:$GR,$JB655+50),"")</f>
      </c>
      <c r="IR655">
        <f>IF($JC655&gt;=51,INDEX($GR:$GR,$JB655+51),"")</f>
      </c>
      <c r="IS655">
        <f>IF($JC655&gt;=52,INDEX($GR:$GR,$JB655+52),"")</f>
      </c>
      <c r="IT655">
        <f>IF($JC655&gt;=53,INDEX($GR:$GR,$JB655+53),"")</f>
      </c>
      <c r="IU655">
        <f>IF($JC655&gt;=54,INDEX($GR:$GR,$JB655+54),"")</f>
      </c>
      <c r="IV655">
        <f>IF($JC655&gt;=55,INDEX($GR:$GR,$JB655+55),"")</f>
      </c>
      <c r="IW655">
        <f>IF($JC655&gt;=56,INDEX($GR:$GR,$JB655+56),"")</f>
      </c>
      <c r="IX655">
        <f>IF($JC655&gt;=57,INDEX($GR:$GR,$JB655+57),"")</f>
      </c>
      <c r="IY655">
        <f>IF($JC655&gt;=58,INDEX($GR:$GR,$JB655+58),"")</f>
      </c>
      <c r="IZ655">
        <f>IF($JC655&gt;=59,INDEX($GR:$GR,$JB655+59),"")</f>
      </c>
      <c r="JA655">
        <f>IF($JC655&gt;=60,INDEX($GR:$GR,$JB655+60),"")</f>
      </c>
      <c r="JB655">
        <f>IFERROR(MATCH($GQ655,$GR$2:$GR$324,0)+1,0)</f>
      </c>
      <c r="JC655">
        <f>IFERROR(INDEX($GS$2:$GS$324,MATCH($GQ655,$GR$2:$GR$324,0)),0)</f>
      </c>
      <c r="JD655" t="s">
        <v>40</v>
      </c>
      <c r="JE655" t="s">
        <v>40</v>
      </c>
    </row>
    <row r="656" spans="1:265" x14ac:dyDescent="0.25">
      <c r="Q656">
        <f>IF(OR($T656="",$P656=""),"",IFERROR($T656/$P656,0))</f>
      </c>
      <c r="R656">
        <f>IF($T656="","",
SUM($S656,$U656,$Z656,$V656,$X656)*
(1-IF($AA656="",0,VALUE($AA656)/100)))</f>
      </c>
      <c r="S656">
        <f>IF($T656="","",$T656)</f>
      </c>
      <c r="U656">
        <f>IF($T656="","",
IF($N656="","",
IF(ISNUMBER(SEARCH("exempt",LOWER($N656))),0,
$T656*(VALUE(SUBSTITUTE($N656,"%",""))/100))))</f>
      </c>
      <c r="AB656">
        <f>IFERROR(IF(FIND(" - ",$K656)&gt;0,MID($K656,FIND(" - ",$K656)+3,LEN($K656)),""),"")</f>
      </c>
      <c r="AK656" t="s">
        <v>1243</v>
      </c>
      <c r="AP656">
        <f>IFERROR(LEFT($K656,FIND(" - ",$K656)-1),$K656)</f>
      </c>
      <c r="AS656">
        <f>IF($CH656&gt;=1,INDEX($AQ:$AQ,$CG656+1),"")</f>
      </c>
      <c r="AT656">
        <f>IF($CH656&gt;=2,INDEX($AQ:$AQ,$CG656+2),"")</f>
      </c>
      <c r="AU656">
        <f>IF($CH656&gt;=3,INDEX($AQ:$AQ,$CG656+3),"")</f>
      </c>
      <c r="AV656">
        <f>IF($CH656&gt;=4,INDEX($AQ:$AQ,$CG656+4),"")</f>
      </c>
      <c r="AW656">
        <f>IF($CH656&gt;=5,INDEX($AQ:$AQ,$CG656+5),"")</f>
      </c>
      <c r="AX656">
        <f>IF($CH656&gt;=6,INDEX($AQ:$AQ,$CG656+6),"")</f>
      </c>
      <c r="AY656">
        <f>IF($CH656&gt;=7,INDEX($AQ:$AQ,$CG656+7),"")</f>
      </c>
      <c r="AZ656">
        <f>IF($CH656&gt;=8,INDEX($AQ:$AQ,$CG656+8),"")</f>
      </c>
      <c r="BA656">
        <f>IF($CH656&gt;=9,INDEX($AQ:$AQ,$CG656+9),"")</f>
      </c>
      <c r="BB656">
        <f>IF($CH656&gt;=10,INDEX($AQ:$AQ,$CG656+10),"")</f>
      </c>
      <c r="BC656">
        <f>IF($CH656&gt;=11,INDEX($AQ:$AQ,$CG656+11),"")</f>
      </c>
      <c r="BD656">
        <f>IF($CH656&gt;=12,INDEX($AQ:$AQ,$CG656+12),"")</f>
      </c>
      <c r="BE656">
        <f>IF($CH656&gt;=13,INDEX($AQ:$AQ,$CG656+13),"")</f>
      </c>
      <c r="BF656">
        <f>IF($CH656&gt;=14,INDEX($AQ:$AQ,$CG656+14),"")</f>
      </c>
      <c r="BG656">
        <f>IF($CH656&gt;=15,INDEX($AQ:$AQ,$CG656+15),"")</f>
      </c>
      <c r="BH656">
        <f>IF($CH656&gt;=16,INDEX($AQ:$AQ,$CG656+16),"")</f>
      </c>
      <c r="BI656">
        <f>IF($CH656&gt;=17,INDEX($AQ:$AQ,$CG656+17),"")</f>
      </c>
      <c r="BJ656">
        <f>IF($CH656&gt;=18,INDEX($AQ:$AQ,$CG656+18),"")</f>
      </c>
      <c r="BK656">
        <f>IF($CH656&gt;=19,INDEX($AQ:$AQ,$CG656+19),"")</f>
      </c>
      <c r="BL656">
        <f>IF($CH656&gt;=20,INDEX($AQ:$AQ,$CG656+20),"")</f>
      </c>
      <c r="BM656">
        <f>IF($CH656&gt;=21,INDEX($AQ:$AQ,$CG656+21),"")</f>
      </c>
      <c r="BN656">
        <f>IF($CH656&gt;=22,INDEX($AQ:$AQ,$CG656+22),"")</f>
      </c>
      <c r="BO656">
        <f>IF($CH656&gt;=23,INDEX($AQ:$AQ,$CG656+23),"")</f>
      </c>
      <c r="BP656">
        <f>IF($CH656&gt;=24,INDEX($AQ:$AQ,$CG656+24),"")</f>
      </c>
      <c r="BQ656">
        <f>IF($CH656&gt;=25,INDEX($AQ:$AQ,$CG656+25),"")</f>
      </c>
      <c r="BR656">
        <f>IF($CH656&gt;=26,INDEX($AQ:$AQ,$CG656+26),"")</f>
      </c>
      <c r="BS656">
        <f>IF($CH656&gt;=27,INDEX($AQ:$AQ,$CG656+27),"")</f>
      </c>
      <c r="BT656">
        <f>IF($CH656&gt;=28,INDEX($AQ:$AQ,$CG656+28),"")</f>
      </c>
      <c r="BU656">
        <f>IF($CH656&gt;=29,INDEX($AQ:$AQ,$CG656+29),"")</f>
      </c>
      <c r="BV656">
        <f>IF($CH656&gt;=30,INDEX($AQ:$AQ,$CG656+30),"")</f>
      </c>
      <c r="BW656">
        <f>IF($CH656&gt;=31,INDEX($AQ:$AQ,$CG656+31),"")</f>
      </c>
      <c r="BX656">
        <f>IF($CH656&gt;=32,INDEX($AQ:$AQ,$CG656+32),"")</f>
      </c>
      <c r="BY656">
        <f>IF($CH656&gt;=33,INDEX($AQ:$AQ,$CG656+33),"")</f>
      </c>
      <c r="BZ656">
        <f>IF($CH656&gt;=34,INDEX($AQ:$AQ,$CG656+34),"")</f>
      </c>
      <c r="CA656">
        <f>IF($CH656&gt;=35,INDEX($AQ:$AQ,$CG656+35),"")</f>
      </c>
      <c r="CB656">
        <f>IF($CH656&gt;=36,INDEX($AQ:$AQ,$CG656+36),"")</f>
      </c>
      <c r="CC656">
        <f>IF($CH656&gt;=37,INDEX($AQ:$AQ,$CG656+37),"")</f>
      </c>
      <c r="CD656">
        <f>IF($CH656&gt;=38,INDEX($AQ:$AQ,$CG656+38),"")</f>
      </c>
      <c r="CE656">
        <f>IF($CH656&gt;=39,INDEX($AQ:$AQ,$CG656+39),"")</f>
      </c>
      <c r="CF656">
        <f>IF($CH656&gt;=40,INDEX($AQ:$AQ,$CG656+40),"")</f>
      </c>
      <c r="CG656">
        <f>IFERROR(MATCH($AP656,$AQ$2:$AQ$134,0)+1,0)</f>
      </c>
      <c r="CH656">
        <f>IFERROR(INDEX($AR$2:$AR$134,MATCH($AP656,$AQ$2:$AQ$134,0)),0)</f>
      </c>
      <c r="CI656">
        <f>IFERROR(LEFT($L656,FIND(" - ",$L656)-1),$L656)</f>
      </c>
      <c r="CL656">
        <f>IF($DG656&gt;=1,INDEX($CJ:$CJ,$DF656+1),"")</f>
      </c>
      <c r="CM656">
        <f>IF($DG656&gt;=2,INDEX($CJ:$CJ,$DF656+2),"")</f>
      </c>
      <c r="CN656">
        <f>IF($DG656&gt;=3,INDEX($CJ:$CJ,$DF656+3),"")</f>
      </c>
      <c r="CO656">
        <f>IF($DG656&gt;=4,INDEX($CJ:$CJ,$DF656+4),"")</f>
      </c>
      <c r="CP656">
        <f>IF($DG656&gt;=5,INDEX($CJ:$CJ,$DF656+5),"")</f>
      </c>
      <c r="CQ656">
        <f>IF($DG656&gt;=6,INDEX($CJ:$CJ,$DF656+6),"")</f>
      </c>
      <c r="CR656">
        <f>IF($DG656&gt;=7,INDEX($CJ:$CJ,$DF656+7),"")</f>
      </c>
      <c r="CS656">
        <f>IF($DG656&gt;=8,INDEX($CJ:$CJ,$DF656+8),"")</f>
      </c>
      <c r="CT656">
        <f>IF($DG656&gt;=9,INDEX($CJ:$CJ,$DF656+9),"")</f>
      </c>
      <c r="CU656">
        <f>IF($DG656&gt;=10,INDEX($CJ:$CJ,$DF656+10),"")</f>
      </c>
      <c r="CV656">
        <f>IF($DG656&gt;=11,INDEX($CJ:$CJ,$DF656+11),"")</f>
      </c>
      <c r="CW656">
        <f>IF($DG656&gt;=12,INDEX($CJ:$CJ,$DF656+12),"")</f>
      </c>
      <c r="CX656">
        <f>IF($DG656&gt;=13,INDEX($CJ:$CJ,$DF656+13),"")</f>
      </c>
      <c r="CY656">
        <f>IF($DG656&gt;=14,INDEX($CJ:$CJ,$DF656+14),"")</f>
      </c>
      <c r="CZ656">
        <f>IF($DG656&gt;=15,INDEX($CJ:$CJ,$DF656+15),"")</f>
      </c>
      <c r="DA656">
        <f>IF($DG656&gt;=16,INDEX($CJ:$CJ,$DF656+16),"")</f>
      </c>
      <c r="DB656">
        <f>IF($DG656&gt;=17,INDEX($CJ:$CJ,$DF656+17),"")</f>
      </c>
      <c r="DC656">
        <f>IF($DG656&gt;=18,INDEX($CJ:$CJ,$DF656+18),"")</f>
      </c>
      <c r="DD656">
        <f>IF($DG656&gt;=19,INDEX($CJ:$CJ,$DF656+19),"")</f>
      </c>
      <c r="DE656">
        <f>IF($DG656&gt;=20,INDEX($CJ:$CJ,$DF656+20),"")</f>
      </c>
      <c r="DF656">
        <f>IFERROR(MATCH($CI656,$CJ$2:$CJ$263,0)+1,0)</f>
      </c>
      <c r="DG656">
        <f>IFERROR(INDEX($CK$2:$CK$263,MATCH($CI656,$CJ$2:$CJ$263,0)),0)</f>
      </c>
      <c r="DH656">
        <f>IFERROR(INDEX($AO:$AO,MATCH($N656,$AN:$AN,0))&amp;"","")</f>
      </c>
      <c r="DL656">
        <f>IF($GO656&gt;=1,INDEX($DI:$DI,$GN656+1),"")</f>
      </c>
      <c r="DM656">
        <f>IF($GO656&gt;=2,INDEX($DI:$DI,$GN656+2),"")</f>
      </c>
      <c r="DN656">
        <f>IF($GO656&gt;=3,INDEX($DI:$DI,$GN656+3),"")</f>
      </c>
      <c r="DO656">
        <f>IF($GO656&gt;=4,INDEX($DI:$DI,$GN656+4),"")</f>
      </c>
      <c r="DP656">
        <f>IF($GO656&gt;=5,INDEX($DI:$DI,$GN656+5),"")</f>
      </c>
      <c r="DQ656">
        <f>IF($GO656&gt;=6,INDEX($DI:$DI,$GN656+6),"")</f>
      </c>
      <c r="DR656">
        <f>IF($GO656&gt;=7,INDEX($DI:$DI,$GN656+7),"")</f>
      </c>
      <c r="DS656">
        <f>IF($GO656&gt;=8,INDEX($DI:$DI,$GN656+8),"")</f>
      </c>
      <c r="DT656">
        <f>IF($GO656&gt;=9,INDEX($DI:$DI,$GN656+9),"")</f>
      </c>
      <c r="DU656">
        <f>IF($GO656&gt;=10,INDEX($DI:$DI,$GN656+10),"")</f>
      </c>
      <c r="DV656">
        <f>IF($GO656&gt;=11,INDEX($DI:$DI,$GN656+11),"")</f>
      </c>
      <c r="DW656">
        <f>IF($GO656&gt;=12,INDEX($DI:$DI,$GN656+12),"")</f>
      </c>
      <c r="DX656">
        <f>IF($GO656&gt;=13,INDEX($DI:$DI,$GN656+13),"")</f>
      </c>
      <c r="DY656">
        <f>IF($GO656&gt;=14,INDEX($DI:$DI,$GN656+14),"")</f>
      </c>
      <c r="DZ656">
        <f>IF($GO656&gt;=15,INDEX($DI:$DI,$GN656+15),"")</f>
      </c>
      <c r="EA656">
        <f>IF($GO656&gt;=16,INDEX($DI:$DI,$GN656+16),"")</f>
      </c>
      <c r="EB656">
        <f>IF($GO656&gt;=17,INDEX($DI:$DI,$GN656+17),"")</f>
      </c>
      <c r="EC656">
        <f>IF($GO656&gt;=18,INDEX($DI:$DI,$GN656+18),"")</f>
      </c>
      <c r="ED656">
        <f>IF($GO656&gt;=19,INDEX($DI:$DI,$GN656+19),"")</f>
      </c>
      <c r="EE656">
        <f>IF($GO656&gt;=20,INDEX($DI:$DI,$GN656+20),"")</f>
      </c>
      <c r="EF656">
        <f>IF($GO656&gt;=21,INDEX($DI:$DI,$GN656+21),"")</f>
      </c>
      <c r="EG656">
        <f>IF($GO656&gt;=22,INDEX($DI:$DI,$GN656+22),"")</f>
      </c>
      <c r="EH656">
        <f>IF($GO656&gt;=23,INDEX($DI:$DI,$GN656+23),"")</f>
      </c>
      <c r="EI656">
        <f>IF($GO656&gt;=24,INDEX($DI:$DI,$GN656+24),"")</f>
      </c>
      <c r="EJ656">
        <f>IF($GO656&gt;=25,INDEX($DI:$DI,$GN656+25),"")</f>
      </c>
      <c r="EK656">
        <f>IF($GO656&gt;=26,INDEX($DI:$DI,$GN656+26),"")</f>
      </c>
      <c r="EL656">
        <f>IF($GO656&gt;=27,INDEX($DI:$DI,$GN656+27),"")</f>
      </c>
      <c r="EM656">
        <f>IF($GO656&gt;=28,INDEX($DI:$DI,$GN656+28),"")</f>
      </c>
      <c r="EN656">
        <f>IF($GO656&gt;=29,INDEX($DI:$DI,$GN656+29),"")</f>
      </c>
      <c r="EO656">
        <f>IF($GO656&gt;=30,INDEX($DI:$DI,$GN656+30),"")</f>
      </c>
      <c r="EP656">
        <f>IF($GO656&gt;=31,INDEX($DI:$DI,$GN656+31),"")</f>
      </c>
      <c r="EQ656">
        <f>IF($GO656&gt;=32,INDEX($DI:$DI,$GN656+32),"")</f>
      </c>
      <c r="ER656">
        <f>IF($GO656&gt;=33,INDEX($DI:$DI,$GN656+33),"")</f>
      </c>
      <c r="ES656">
        <f>IF($GO656&gt;=34,INDEX($DI:$DI,$GN656+34),"")</f>
      </c>
      <c r="ET656">
        <f>IF($GO656&gt;=35,INDEX($DI:$DI,$GN656+35),"")</f>
      </c>
      <c r="EU656">
        <f>IF($GO656&gt;=36,INDEX($DI:$DI,$GN656+36),"")</f>
      </c>
      <c r="EV656">
        <f>IF($GO656&gt;=37,INDEX($DI:$DI,$GN656+37),"")</f>
      </c>
      <c r="EW656">
        <f>IF($GO656&gt;=38,INDEX($DI:$DI,$GN656+38),"")</f>
      </c>
      <c r="EX656">
        <f>IF($GO656&gt;=39,INDEX($DI:$DI,$GN656+39),"")</f>
      </c>
      <c r="EY656">
        <f>IF($GO656&gt;=40,INDEX($DI:$DI,$GN656+40),"")</f>
      </c>
      <c r="EZ656">
        <f>IF($GO656&gt;=1,INDEX($DJ:$DJ,$GN656+1),"")</f>
      </c>
      <c r="FA656">
        <f>IF($GO656&gt;=2,INDEX($DJ:$DJ,$GN656+2),"")</f>
      </c>
      <c r="FB656">
        <f>IF($GO656&gt;=3,INDEX($DJ:$DJ,$GN656+3),"")</f>
      </c>
      <c r="FC656">
        <f>IF($GO656&gt;=4,INDEX($DJ:$DJ,$GN656+4),"")</f>
      </c>
      <c r="FD656">
        <f>IF($GO656&gt;=5,INDEX($DJ:$DJ,$GN656+5),"")</f>
      </c>
      <c r="FE656">
        <f>IF($GO656&gt;=6,INDEX($DJ:$DJ,$GN656+6),"")</f>
      </c>
      <c r="FF656">
        <f>IF($GO656&gt;=7,INDEX($DJ:$DJ,$GN656+7),"")</f>
      </c>
      <c r="FG656">
        <f>IF($GO656&gt;=8,INDEX($DJ:$DJ,$GN656+8),"")</f>
      </c>
      <c r="FH656">
        <f>IF($GO656&gt;=9,INDEX($DJ:$DJ,$GN656+9),"")</f>
      </c>
      <c r="FI656">
        <f>IF($GO656&gt;=10,INDEX($DJ:$DJ,$GN656+10),"")</f>
      </c>
      <c r="FJ656">
        <f>IF($GO656&gt;=11,INDEX($DJ:$DJ,$GN656+11),"")</f>
      </c>
      <c r="FK656">
        <f>IF($GO656&gt;=12,INDEX($DJ:$DJ,$GN656+12),"")</f>
      </c>
      <c r="FL656">
        <f>IF($GO656&gt;=13,INDEX($DJ:$DJ,$GN656+13),"")</f>
      </c>
      <c r="FM656">
        <f>IF($GO656&gt;=14,INDEX($DJ:$DJ,$GN656+14),"")</f>
      </c>
      <c r="FN656">
        <f>IF($GO656&gt;=15,INDEX($DJ:$DJ,$GN656+15),"")</f>
      </c>
      <c r="FO656">
        <f>IF($GO656&gt;=16,INDEX($DJ:$DJ,$GN656+16),"")</f>
      </c>
      <c r="FP656">
        <f>IF($GO656&gt;=17,INDEX($DJ:$DJ,$GN656+17),"")</f>
      </c>
      <c r="FQ656">
        <f>IF($GO656&gt;=18,INDEX($DJ:$DJ,$GN656+18),"")</f>
      </c>
      <c r="FR656">
        <f>IF($GO656&gt;=19,INDEX($DJ:$DJ,$GN656+19),"")</f>
      </c>
      <c r="FS656">
        <f>IF($GO656&gt;=20,INDEX($DJ:$DJ,$GN656+20),"")</f>
      </c>
      <c r="FT656">
        <f>IF($GO656&gt;=21,INDEX($DJ:$DJ,$GN656+21),"")</f>
      </c>
      <c r="FU656">
        <f>IF($GO656&gt;=22,INDEX($DJ:$DJ,$GN656+22),"")</f>
      </c>
      <c r="FV656">
        <f>IF($GO656&gt;=23,INDEX($DJ:$DJ,$GN656+23),"")</f>
      </c>
      <c r="FW656">
        <f>IF($GO656&gt;=24,INDEX($DJ:$DJ,$GN656+24),"")</f>
      </c>
      <c r="FX656">
        <f>IF($GO656&gt;=25,INDEX($DJ:$DJ,$GN656+25),"")</f>
      </c>
      <c r="FY656">
        <f>IF($GO656&gt;=26,INDEX($DJ:$DJ,$GN656+26),"")</f>
      </c>
      <c r="FZ656">
        <f>IF($GO656&gt;=27,INDEX($DJ:$DJ,$GN656+27),"")</f>
      </c>
      <c r="GA656">
        <f>IF($GO656&gt;=28,INDEX($DJ:$DJ,$GN656+28),"")</f>
      </c>
      <c r="GB656">
        <f>IF($GO656&gt;=29,INDEX($DJ:$DJ,$GN656+29),"")</f>
      </c>
      <c r="GC656">
        <f>IF($GO656&gt;=30,INDEX($DJ:$DJ,$GN656+30),"")</f>
      </c>
      <c r="GD656">
        <f>IF($GO656&gt;=31,INDEX($DJ:$DJ,$GN656+31),"")</f>
      </c>
      <c r="GE656">
        <f>IF($GO656&gt;=32,INDEX($DJ:$DJ,$GN656+32),"")</f>
      </c>
      <c r="GF656">
        <f>IF($GO656&gt;=33,INDEX($DJ:$DJ,$GN656+33),"")</f>
      </c>
      <c r="GG656">
        <f>IF($GO656&gt;=34,INDEX($DJ:$DJ,$GN656+34),"")</f>
      </c>
      <c r="GH656">
        <f>IF($GO656&gt;=35,INDEX($DJ:$DJ,$GN656+35),"")</f>
      </c>
      <c r="GI656">
        <f>IF($GO656&gt;=36,INDEX($DJ:$DJ,$GN656+36),"")</f>
      </c>
      <c r="GJ656">
        <f>IF($GO656&gt;=37,INDEX($DJ:$DJ,$GN656+37),"")</f>
      </c>
      <c r="GK656">
        <f>IF($GO656&gt;=38,INDEX($DJ:$DJ,$GN656+38),"")</f>
      </c>
      <c r="GL656">
        <f>IF($GO656&gt;=39,INDEX($DJ:$DJ,$GN656+39),"")</f>
      </c>
      <c r="GM656">
        <f>IF($GO656&gt;=40,INDEX($DJ:$DJ,$GN656+40),"")</f>
      </c>
      <c r="GN656">
        <f>IFERROR(MATCH($DH656,$DI$2:$DI$148,0)+1,0)</f>
      </c>
      <c r="GO656">
        <f>IFERROR(INDEX($DK$2:$DK$148,MATCH($DH656,$DI$2:$DI$148,0)),0)</f>
      </c>
      <c r="GP656">
        <f>IFERROR(MATCH($Y656,$DL$656:$EY$656,0),0)</f>
      </c>
      <c r="GQ656">
        <f>IF($GP656&gt;0,INDEX($EZ$656:$GM$656,$GP656),"")</f>
      </c>
      <c r="GT656">
        <f>IF($JC656&gt;=1,INDEX($GR:$GR,$JB656+1),"")</f>
      </c>
      <c r="GU656">
        <f>IF($JC656&gt;=2,INDEX($GR:$GR,$JB656+2),"")</f>
      </c>
      <c r="GV656">
        <f>IF($JC656&gt;=3,INDEX($GR:$GR,$JB656+3),"")</f>
      </c>
      <c r="GW656">
        <f>IF($JC656&gt;=4,INDEX($GR:$GR,$JB656+4),"")</f>
      </c>
      <c r="GX656">
        <f>IF($JC656&gt;=5,INDEX($GR:$GR,$JB656+5),"")</f>
      </c>
      <c r="GY656">
        <f>IF($JC656&gt;=6,INDEX($GR:$GR,$JB656+6),"")</f>
      </c>
      <c r="GZ656">
        <f>IF($JC656&gt;=7,INDEX($GR:$GR,$JB656+7),"")</f>
      </c>
      <c r="HA656">
        <f>IF($JC656&gt;=8,INDEX($GR:$GR,$JB656+8),"")</f>
      </c>
      <c r="HB656">
        <f>IF($JC656&gt;=9,INDEX($GR:$GR,$JB656+9),"")</f>
      </c>
      <c r="HC656">
        <f>IF($JC656&gt;=10,INDEX($GR:$GR,$JB656+10),"")</f>
      </c>
      <c r="HD656">
        <f>IF($JC656&gt;=11,INDEX($GR:$GR,$JB656+11),"")</f>
      </c>
      <c r="HE656">
        <f>IF($JC656&gt;=12,INDEX($GR:$GR,$JB656+12),"")</f>
      </c>
      <c r="HF656">
        <f>IF($JC656&gt;=13,INDEX($GR:$GR,$JB656+13),"")</f>
      </c>
      <c r="HG656">
        <f>IF($JC656&gt;=14,INDEX($GR:$GR,$JB656+14),"")</f>
      </c>
      <c r="HH656">
        <f>IF($JC656&gt;=15,INDEX($GR:$GR,$JB656+15),"")</f>
      </c>
      <c r="HI656">
        <f>IF($JC656&gt;=16,INDEX($GR:$GR,$JB656+16),"")</f>
      </c>
      <c r="HJ656">
        <f>IF($JC656&gt;=17,INDEX($GR:$GR,$JB656+17),"")</f>
      </c>
      <c r="HK656">
        <f>IF($JC656&gt;=18,INDEX($GR:$GR,$JB656+18),"")</f>
      </c>
      <c r="HL656">
        <f>IF($JC656&gt;=19,INDEX($GR:$GR,$JB656+19),"")</f>
      </c>
      <c r="HM656">
        <f>IF($JC656&gt;=20,INDEX($GR:$GR,$JB656+20),"")</f>
      </c>
      <c r="HN656">
        <f>IF($JC656&gt;=21,INDEX($GR:$GR,$JB656+21),"")</f>
      </c>
      <c r="HO656">
        <f>IF($JC656&gt;=22,INDEX($GR:$GR,$JB656+22),"")</f>
      </c>
      <c r="HP656">
        <f>IF($JC656&gt;=23,INDEX($GR:$GR,$JB656+23),"")</f>
      </c>
      <c r="HQ656">
        <f>IF($JC656&gt;=24,INDEX($GR:$GR,$JB656+24),"")</f>
      </c>
      <c r="HR656">
        <f>IF($JC656&gt;=25,INDEX($GR:$GR,$JB656+25),"")</f>
      </c>
      <c r="HS656">
        <f>IF($JC656&gt;=26,INDEX($GR:$GR,$JB656+26),"")</f>
      </c>
      <c r="HT656">
        <f>IF($JC656&gt;=27,INDEX($GR:$GR,$JB656+27),"")</f>
      </c>
      <c r="HU656">
        <f>IF($JC656&gt;=28,INDEX($GR:$GR,$JB656+28),"")</f>
      </c>
      <c r="HV656">
        <f>IF($JC656&gt;=29,INDEX($GR:$GR,$JB656+29),"")</f>
      </c>
      <c r="HW656">
        <f>IF($JC656&gt;=30,INDEX($GR:$GR,$JB656+30),"")</f>
      </c>
      <c r="HX656">
        <f>IF($JC656&gt;=31,INDEX($GR:$GR,$JB656+31),"")</f>
      </c>
      <c r="HY656">
        <f>IF($JC656&gt;=32,INDEX($GR:$GR,$JB656+32),"")</f>
      </c>
      <c r="HZ656">
        <f>IF($JC656&gt;=33,INDEX($GR:$GR,$JB656+33),"")</f>
      </c>
      <c r="IA656">
        <f>IF($JC656&gt;=34,INDEX($GR:$GR,$JB656+34),"")</f>
      </c>
      <c r="IB656">
        <f>IF($JC656&gt;=35,INDEX($GR:$GR,$JB656+35),"")</f>
      </c>
      <c r="IC656">
        <f>IF($JC656&gt;=36,INDEX($GR:$GR,$JB656+36),"")</f>
      </c>
      <c r="ID656">
        <f>IF($JC656&gt;=37,INDEX($GR:$GR,$JB656+37),"")</f>
      </c>
      <c r="IE656">
        <f>IF($JC656&gt;=38,INDEX($GR:$GR,$JB656+38),"")</f>
      </c>
      <c r="IF656">
        <f>IF($JC656&gt;=39,INDEX($GR:$GR,$JB656+39),"")</f>
      </c>
      <c r="IG656">
        <f>IF($JC656&gt;=40,INDEX($GR:$GR,$JB656+40),"")</f>
      </c>
      <c r="IH656">
        <f>IF($JC656&gt;=41,INDEX($GR:$GR,$JB656+41),"")</f>
      </c>
      <c r="II656">
        <f>IF($JC656&gt;=42,INDEX($GR:$GR,$JB656+42),"")</f>
      </c>
      <c r="IJ656">
        <f>IF($JC656&gt;=43,INDEX($GR:$GR,$JB656+43),"")</f>
      </c>
      <c r="IK656">
        <f>IF($JC656&gt;=44,INDEX($GR:$GR,$JB656+44),"")</f>
      </c>
      <c r="IL656">
        <f>IF($JC656&gt;=45,INDEX($GR:$GR,$JB656+45),"")</f>
      </c>
      <c r="IM656">
        <f>IF($JC656&gt;=46,INDEX($GR:$GR,$JB656+46),"")</f>
      </c>
      <c r="IN656">
        <f>IF($JC656&gt;=47,INDEX($GR:$GR,$JB656+47),"")</f>
      </c>
      <c r="IO656">
        <f>IF($JC656&gt;=48,INDEX($GR:$GR,$JB656+48),"")</f>
      </c>
      <c r="IP656">
        <f>IF($JC656&gt;=49,INDEX($GR:$GR,$JB656+49),"")</f>
      </c>
      <c r="IQ656">
        <f>IF($JC656&gt;=50,INDEX($GR:$GR,$JB656+50),"")</f>
      </c>
      <c r="IR656">
        <f>IF($JC656&gt;=51,INDEX($GR:$GR,$JB656+51),"")</f>
      </c>
      <c r="IS656">
        <f>IF($JC656&gt;=52,INDEX($GR:$GR,$JB656+52),"")</f>
      </c>
      <c r="IT656">
        <f>IF($JC656&gt;=53,INDEX($GR:$GR,$JB656+53),"")</f>
      </c>
      <c r="IU656">
        <f>IF($JC656&gt;=54,INDEX($GR:$GR,$JB656+54),"")</f>
      </c>
      <c r="IV656">
        <f>IF($JC656&gt;=55,INDEX($GR:$GR,$JB656+55),"")</f>
      </c>
      <c r="IW656">
        <f>IF($JC656&gt;=56,INDEX($GR:$GR,$JB656+56),"")</f>
      </c>
      <c r="IX656">
        <f>IF($JC656&gt;=57,INDEX($GR:$GR,$JB656+57),"")</f>
      </c>
      <c r="IY656">
        <f>IF($JC656&gt;=58,INDEX($GR:$GR,$JB656+58),"")</f>
      </c>
      <c r="IZ656">
        <f>IF($JC656&gt;=59,INDEX($GR:$GR,$JB656+59),"")</f>
      </c>
      <c r="JA656">
        <f>IF($JC656&gt;=60,INDEX($GR:$GR,$JB656+60),"")</f>
      </c>
      <c r="JB656">
        <f>IFERROR(MATCH($GQ656,$GR$2:$GR$324,0)+1,0)</f>
      </c>
      <c r="JC656">
        <f>IFERROR(INDEX($GS$2:$GS$324,MATCH($GQ656,$GR$2:$GR$324,0)),0)</f>
      </c>
      <c r="JD656" t="s">
        <v>40</v>
      </c>
      <c r="JE656" t="s">
        <v>40</v>
      </c>
    </row>
    <row r="657" spans="1:265" x14ac:dyDescent="0.25">
      <c r="Q657">
        <f>IF(OR($T657="",$P657=""),"",IFERROR($T657/$P657,0))</f>
      </c>
      <c r="R657">
        <f>IF($T657="","",
SUM($S657,$U657,$Z657,$V657,$X657)*
(1-IF($AA657="",0,VALUE($AA657)/100)))</f>
      </c>
      <c r="S657">
        <f>IF($T657="","",$T657)</f>
      </c>
      <c r="U657">
        <f>IF($T657="","",
IF($N657="","",
IF(ISNUMBER(SEARCH("exempt",LOWER($N657))),0,
$T657*(VALUE(SUBSTITUTE($N657,"%",""))/100))))</f>
      </c>
      <c r="AB657">
        <f>IFERROR(IF(FIND(" - ",$K657)&gt;0,MID($K657,FIND(" - ",$K657)+3,LEN($K657)),""),"")</f>
      </c>
      <c r="AK657" t="s">
        <v>1244</v>
      </c>
      <c r="AP657">
        <f>IFERROR(LEFT($K657,FIND(" - ",$K657)-1),$K657)</f>
      </c>
      <c r="AS657">
        <f>IF($CH657&gt;=1,INDEX($AQ:$AQ,$CG657+1),"")</f>
      </c>
      <c r="AT657">
        <f>IF($CH657&gt;=2,INDEX($AQ:$AQ,$CG657+2),"")</f>
      </c>
      <c r="AU657">
        <f>IF($CH657&gt;=3,INDEX($AQ:$AQ,$CG657+3),"")</f>
      </c>
      <c r="AV657">
        <f>IF($CH657&gt;=4,INDEX($AQ:$AQ,$CG657+4),"")</f>
      </c>
      <c r="AW657">
        <f>IF($CH657&gt;=5,INDEX($AQ:$AQ,$CG657+5),"")</f>
      </c>
      <c r="AX657">
        <f>IF($CH657&gt;=6,INDEX($AQ:$AQ,$CG657+6),"")</f>
      </c>
      <c r="AY657">
        <f>IF($CH657&gt;=7,INDEX($AQ:$AQ,$CG657+7),"")</f>
      </c>
      <c r="AZ657">
        <f>IF($CH657&gt;=8,INDEX($AQ:$AQ,$CG657+8),"")</f>
      </c>
      <c r="BA657">
        <f>IF($CH657&gt;=9,INDEX($AQ:$AQ,$CG657+9),"")</f>
      </c>
      <c r="BB657">
        <f>IF($CH657&gt;=10,INDEX($AQ:$AQ,$CG657+10),"")</f>
      </c>
      <c r="BC657">
        <f>IF($CH657&gt;=11,INDEX($AQ:$AQ,$CG657+11),"")</f>
      </c>
      <c r="BD657">
        <f>IF($CH657&gt;=12,INDEX($AQ:$AQ,$CG657+12),"")</f>
      </c>
      <c r="BE657">
        <f>IF($CH657&gt;=13,INDEX($AQ:$AQ,$CG657+13),"")</f>
      </c>
      <c r="BF657">
        <f>IF($CH657&gt;=14,INDEX($AQ:$AQ,$CG657+14),"")</f>
      </c>
      <c r="BG657">
        <f>IF($CH657&gt;=15,INDEX($AQ:$AQ,$CG657+15),"")</f>
      </c>
      <c r="BH657">
        <f>IF($CH657&gt;=16,INDEX($AQ:$AQ,$CG657+16),"")</f>
      </c>
      <c r="BI657">
        <f>IF($CH657&gt;=17,INDEX($AQ:$AQ,$CG657+17),"")</f>
      </c>
      <c r="BJ657">
        <f>IF($CH657&gt;=18,INDEX($AQ:$AQ,$CG657+18),"")</f>
      </c>
      <c r="BK657">
        <f>IF($CH657&gt;=19,INDEX($AQ:$AQ,$CG657+19),"")</f>
      </c>
      <c r="BL657">
        <f>IF($CH657&gt;=20,INDEX($AQ:$AQ,$CG657+20),"")</f>
      </c>
      <c r="BM657">
        <f>IF($CH657&gt;=21,INDEX($AQ:$AQ,$CG657+21),"")</f>
      </c>
      <c r="BN657">
        <f>IF($CH657&gt;=22,INDEX($AQ:$AQ,$CG657+22),"")</f>
      </c>
      <c r="BO657">
        <f>IF($CH657&gt;=23,INDEX($AQ:$AQ,$CG657+23),"")</f>
      </c>
      <c r="BP657">
        <f>IF($CH657&gt;=24,INDEX($AQ:$AQ,$CG657+24),"")</f>
      </c>
      <c r="BQ657">
        <f>IF($CH657&gt;=25,INDEX($AQ:$AQ,$CG657+25),"")</f>
      </c>
      <c r="BR657">
        <f>IF($CH657&gt;=26,INDEX($AQ:$AQ,$CG657+26),"")</f>
      </c>
      <c r="BS657">
        <f>IF($CH657&gt;=27,INDEX($AQ:$AQ,$CG657+27),"")</f>
      </c>
      <c r="BT657">
        <f>IF($CH657&gt;=28,INDEX($AQ:$AQ,$CG657+28),"")</f>
      </c>
      <c r="BU657">
        <f>IF($CH657&gt;=29,INDEX($AQ:$AQ,$CG657+29),"")</f>
      </c>
      <c r="BV657">
        <f>IF($CH657&gt;=30,INDEX($AQ:$AQ,$CG657+30),"")</f>
      </c>
      <c r="BW657">
        <f>IF($CH657&gt;=31,INDEX($AQ:$AQ,$CG657+31),"")</f>
      </c>
      <c r="BX657">
        <f>IF($CH657&gt;=32,INDEX($AQ:$AQ,$CG657+32),"")</f>
      </c>
      <c r="BY657">
        <f>IF($CH657&gt;=33,INDEX($AQ:$AQ,$CG657+33),"")</f>
      </c>
      <c r="BZ657">
        <f>IF($CH657&gt;=34,INDEX($AQ:$AQ,$CG657+34),"")</f>
      </c>
      <c r="CA657">
        <f>IF($CH657&gt;=35,INDEX($AQ:$AQ,$CG657+35),"")</f>
      </c>
      <c r="CB657">
        <f>IF($CH657&gt;=36,INDEX($AQ:$AQ,$CG657+36),"")</f>
      </c>
      <c r="CC657">
        <f>IF($CH657&gt;=37,INDEX($AQ:$AQ,$CG657+37),"")</f>
      </c>
      <c r="CD657">
        <f>IF($CH657&gt;=38,INDEX($AQ:$AQ,$CG657+38),"")</f>
      </c>
      <c r="CE657">
        <f>IF($CH657&gt;=39,INDEX($AQ:$AQ,$CG657+39),"")</f>
      </c>
      <c r="CF657">
        <f>IF($CH657&gt;=40,INDEX($AQ:$AQ,$CG657+40),"")</f>
      </c>
      <c r="CG657">
        <f>IFERROR(MATCH($AP657,$AQ$2:$AQ$134,0)+1,0)</f>
      </c>
      <c r="CH657">
        <f>IFERROR(INDEX($AR$2:$AR$134,MATCH($AP657,$AQ$2:$AQ$134,0)),0)</f>
      </c>
      <c r="CI657">
        <f>IFERROR(LEFT($L657,FIND(" - ",$L657)-1),$L657)</f>
      </c>
      <c r="CL657">
        <f>IF($DG657&gt;=1,INDEX($CJ:$CJ,$DF657+1),"")</f>
      </c>
      <c r="CM657">
        <f>IF($DG657&gt;=2,INDEX($CJ:$CJ,$DF657+2),"")</f>
      </c>
      <c r="CN657">
        <f>IF($DG657&gt;=3,INDEX($CJ:$CJ,$DF657+3),"")</f>
      </c>
      <c r="CO657">
        <f>IF($DG657&gt;=4,INDEX($CJ:$CJ,$DF657+4),"")</f>
      </c>
      <c r="CP657">
        <f>IF($DG657&gt;=5,INDEX($CJ:$CJ,$DF657+5),"")</f>
      </c>
      <c r="CQ657">
        <f>IF($DG657&gt;=6,INDEX($CJ:$CJ,$DF657+6),"")</f>
      </c>
      <c r="CR657">
        <f>IF($DG657&gt;=7,INDEX($CJ:$CJ,$DF657+7),"")</f>
      </c>
      <c r="CS657">
        <f>IF($DG657&gt;=8,INDEX($CJ:$CJ,$DF657+8),"")</f>
      </c>
      <c r="CT657">
        <f>IF($DG657&gt;=9,INDEX($CJ:$CJ,$DF657+9),"")</f>
      </c>
      <c r="CU657">
        <f>IF($DG657&gt;=10,INDEX($CJ:$CJ,$DF657+10),"")</f>
      </c>
      <c r="CV657">
        <f>IF($DG657&gt;=11,INDEX($CJ:$CJ,$DF657+11),"")</f>
      </c>
      <c r="CW657">
        <f>IF($DG657&gt;=12,INDEX($CJ:$CJ,$DF657+12),"")</f>
      </c>
      <c r="CX657">
        <f>IF($DG657&gt;=13,INDEX($CJ:$CJ,$DF657+13),"")</f>
      </c>
      <c r="CY657">
        <f>IF($DG657&gt;=14,INDEX($CJ:$CJ,$DF657+14),"")</f>
      </c>
      <c r="CZ657">
        <f>IF($DG657&gt;=15,INDEX($CJ:$CJ,$DF657+15),"")</f>
      </c>
      <c r="DA657">
        <f>IF($DG657&gt;=16,INDEX($CJ:$CJ,$DF657+16),"")</f>
      </c>
      <c r="DB657">
        <f>IF($DG657&gt;=17,INDEX($CJ:$CJ,$DF657+17),"")</f>
      </c>
      <c r="DC657">
        <f>IF($DG657&gt;=18,INDEX($CJ:$CJ,$DF657+18),"")</f>
      </c>
      <c r="DD657">
        <f>IF($DG657&gt;=19,INDEX($CJ:$CJ,$DF657+19),"")</f>
      </c>
      <c r="DE657">
        <f>IF($DG657&gt;=20,INDEX($CJ:$CJ,$DF657+20),"")</f>
      </c>
      <c r="DF657">
        <f>IFERROR(MATCH($CI657,$CJ$2:$CJ$263,0)+1,0)</f>
      </c>
      <c r="DG657">
        <f>IFERROR(INDEX($CK$2:$CK$263,MATCH($CI657,$CJ$2:$CJ$263,0)),0)</f>
      </c>
      <c r="DH657">
        <f>IFERROR(INDEX($AO:$AO,MATCH($N657,$AN:$AN,0))&amp;"","")</f>
      </c>
      <c r="DL657">
        <f>IF($GO657&gt;=1,INDEX($DI:$DI,$GN657+1),"")</f>
      </c>
      <c r="DM657">
        <f>IF($GO657&gt;=2,INDEX($DI:$DI,$GN657+2),"")</f>
      </c>
      <c r="DN657">
        <f>IF($GO657&gt;=3,INDEX($DI:$DI,$GN657+3),"")</f>
      </c>
      <c r="DO657">
        <f>IF($GO657&gt;=4,INDEX($DI:$DI,$GN657+4),"")</f>
      </c>
      <c r="DP657">
        <f>IF($GO657&gt;=5,INDEX($DI:$DI,$GN657+5),"")</f>
      </c>
      <c r="DQ657">
        <f>IF($GO657&gt;=6,INDEX($DI:$DI,$GN657+6),"")</f>
      </c>
      <c r="DR657">
        <f>IF($GO657&gt;=7,INDEX($DI:$DI,$GN657+7),"")</f>
      </c>
      <c r="DS657">
        <f>IF($GO657&gt;=8,INDEX($DI:$DI,$GN657+8),"")</f>
      </c>
      <c r="DT657">
        <f>IF($GO657&gt;=9,INDEX($DI:$DI,$GN657+9),"")</f>
      </c>
      <c r="DU657">
        <f>IF($GO657&gt;=10,INDEX($DI:$DI,$GN657+10),"")</f>
      </c>
      <c r="DV657">
        <f>IF($GO657&gt;=11,INDEX($DI:$DI,$GN657+11),"")</f>
      </c>
      <c r="DW657">
        <f>IF($GO657&gt;=12,INDEX($DI:$DI,$GN657+12),"")</f>
      </c>
      <c r="DX657">
        <f>IF($GO657&gt;=13,INDEX($DI:$DI,$GN657+13),"")</f>
      </c>
      <c r="DY657">
        <f>IF($GO657&gt;=14,INDEX($DI:$DI,$GN657+14),"")</f>
      </c>
      <c r="DZ657">
        <f>IF($GO657&gt;=15,INDEX($DI:$DI,$GN657+15),"")</f>
      </c>
      <c r="EA657">
        <f>IF($GO657&gt;=16,INDEX($DI:$DI,$GN657+16),"")</f>
      </c>
      <c r="EB657">
        <f>IF($GO657&gt;=17,INDEX($DI:$DI,$GN657+17),"")</f>
      </c>
      <c r="EC657">
        <f>IF($GO657&gt;=18,INDEX($DI:$DI,$GN657+18),"")</f>
      </c>
      <c r="ED657">
        <f>IF($GO657&gt;=19,INDEX($DI:$DI,$GN657+19),"")</f>
      </c>
      <c r="EE657">
        <f>IF($GO657&gt;=20,INDEX($DI:$DI,$GN657+20),"")</f>
      </c>
      <c r="EF657">
        <f>IF($GO657&gt;=21,INDEX($DI:$DI,$GN657+21),"")</f>
      </c>
      <c r="EG657">
        <f>IF($GO657&gt;=22,INDEX($DI:$DI,$GN657+22),"")</f>
      </c>
      <c r="EH657">
        <f>IF($GO657&gt;=23,INDEX($DI:$DI,$GN657+23),"")</f>
      </c>
      <c r="EI657">
        <f>IF($GO657&gt;=24,INDEX($DI:$DI,$GN657+24),"")</f>
      </c>
      <c r="EJ657">
        <f>IF($GO657&gt;=25,INDEX($DI:$DI,$GN657+25),"")</f>
      </c>
      <c r="EK657">
        <f>IF($GO657&gt;=26,INDEX($DI:$DI,$GN657+26),"")</f>
      </c>
      <c r="EL657">
        <f>IF($GO657&gt;=27,INDEX($DI:$DI,$GN657+27),"")</f>
      </c>
      <c r="EM657">
        <f>IF($GO657&gt;=28,INDEX($DI:$DI,$GN657+28),"")</f>
      </c>
      <c r="EN657">
        <f>IF($GO657&gt;=29,INDEX($DI:$DI,$GN657+29),"")</f>
      </c>
      <c r="EO657">
        <f>IF($GO657&gt;=30,INDEX($DI:$DI,$GN657+30),"")</f>
      </c>
      <c r="EP657">
        <f>IF($GO657&gt;=31,INDEX($DI:$DI,$GN657+31),"")</f>
      </c>
      <c r="EQ657">
        <f>IF($GO657&gt;=32,INDEX($DI:$DI,$GN657+32),"")</f>
      </c>
      <c r="ER657">
        <f>IF($GO657&gt;=33,INDEX($DI:$DI,$GN657+33),"")</f>
      </c>
      <c r="ES657">
        <f>IF($GO657&gt;=34,INDEX($DI:$DI,$GN657+34),"")</f>
      </c>
      <c r="ET657">
        <f>IF($GO657&gt;=35,INDEX($DI:$DI,$GN657+35),"")</f>
      </c>
      <c r="EU657">
        <f>IF($GO657&gt;=36,INDEX($DI:$DI,$GN657+36),"")</f>
      </c>
      <c r="EV657">
        <f>IF($GO657&gt;=37,INDEX($DI:$DI,$GN657+37),"")</f>
      </c>
      <c r="EW657">
        <f>IF($GO657&gt;=38,INDEX($DI:$DI,$GN657+38),"")</f>
      </c>
      <c r="EX657">
        <f>IF($GO657&gt;=39,INDEX($DI:$DI,$GN657+39),"")</f>
      </c>
      <c r="EY657">
        <f>IF($GO657&gt;=40,INDEX($DI:$DI,$GN657+40),"")</f>
      </c>
      <c r="EZ657">
        <f>IF($GO657&gt;=1,INDEX($DJ:$DJ,$GN657+1),"")</f>
      </c>
      <c r="FA657">
        <f>IF($GO657&gt;=2,INDEX($DJ:$DJ,$GN657+2),"")</f>
      </c>
      <c r="FB657">
        <f>IF($GO657&gt;=3,INDEX($DJ:$DJ,$GN657+3),"")</f>
      </c>
      <c r="FC657">
        <f>IF($GO657&gt;=4,INDEX($DJ:$DJ,$GN657+4),"")</f>
      </c>
      <c r="FD657">
        <f>IF($GO657&gt;=5,INDEX($DJ:$DJ,$GN657+5),"")</f>
      </c>
      <c r="FE657">
        <f>IF($GO657&gt;=6,INDEX($DJ:$DJ,$GN657+6),"")</f>
      </c>
      <c r="FF657">
        <f>IF($GO657&gt;=7,INDEX($DJ:$DJ,$GN657+7),"")</f>
      </c>
      <c r="FG657">
        <f>IF($GO657&gt;=8,INDEX($DJ:$DJ,$GN657+8),"")</f>
      </c>
      <c r="FH657">
        <f>IF($GO657&gt;=9,INDEX($DJ:$DJ,$GN657+9),"")</f>
      </c>
      <c r="FI657">
        <f>IF($GO657&gt;=10,INDEX($DJ:$DJ,$GN657+10),"")</f>
      </c>
      <c r="FJ657">
        <f>IF($GO657&gt;=11,INDEX($DJ:$DJ,$GN657+11),"")</f>
      </c>
      <c r="FK657">
        <f>IF($GO657&gt;=12,INDEX($DJ:$DJ,$GN657+12),"")</f>
      </c>
      <c r="FL657">
        <f>IF($GO657&gt;=13,INDEX($DJ:$DJ,$GN657+13),"")</f>
      </c>
      <c r="FM657">
        <f>IF($GO657&gt;=14,INDEX($DJ:$DJ,$GN657+14),"")</f>
      </c>
      <c r="FN657">
        <f>IF($GO657&gt;=15,INDEX($DJ:$DJ,$GN657+15),"")</f>
      </c>
      <c r="FO657">
        <f>IF($GO657&gt;=16,INDEX($DJ:$DJ,$GN657+16),"")</f>
      </c>
      <c r="FP657">
        <f>IF($GO657&gt;=17,INDEX($DJ:$DJ,$GN657+17),"")</f>
      </c>
      <c r="FQ657">
        <f>IF($GO657&gt;=18,INDEX($DJ:$DJ,$GN657+18),"")</f>
      </c>
      <c r="FR657">
        <f>IF($GO657&gt;=19,INDEX($DJ:$DJ,$GN657+19),"")</f>
      </c>
      <c r="FS657">
        <f>IF($GO657&gt;=20,INDEX($DJ:$DJ,$GN657+20),"")</f>
      </c>
      <c r="FT657">
        <f>IF($GO657&gt;=21,INDEX($DJ:$DJ,$GN657+21),"")</f>
      </c>
      <c r="FU657">
        <f>IF($GO657&gt;=22,INDEX($DJ:$DJ,$GN657+22),"")</f>
      </c>
      <c r="FV657">
        <f>IF($GO657&gt;=23,INDEX($DJ:$DJ,$GN657+23),"")</f>
      </c>
      <c r="FW657">
        <f>IF($GO657&gt;=24,INDEX($DJ:$DJ,$GN657+24),"")</f>
      </c>
      <c r="FX657">
        <f>IF($GO657&gt;=25,INDEX($DJ:$DJ,$GN657+25),"")</f>
      </c>
      <c r="FY657">
        <f>IF($GO657&gt;=26,INDEX($DJ:$DJ,$GN657+26),"")</f>
      </c>
      <c r="FZ657">
        <f>IF($GO657&gt;=27,INDEX($DJ:$DJ,$GN657+27),"")</f>
      </c>
      <c r="GA657">
        <f>IF($GO657&gt;=28,INDEX($DJ:$DJ,$GN657+28),"")</f>
      </c>
      <c r="GB657">
        <f>IF($GO657&gt;=29,INDEX($DJ:$DJ,$GN657+29),"")</f>
      </c>
      <c r="GC657">
        <f>IF($GO657&gt;=30,INDEX($DJ:$DJ,$GN657+30),"")</f>
      </c>
      <c r="GD657">
        <f>IF($GO657&gt;=31,INDEX($DJ:$DJ,$GN657+31),"")</f>
      </c>
      <c r="GE657">
        <f>IF($GO657&gt;=32,INDEX($DJ:$DJ,$GN657+32),"")</f>
      </c>
      <c r="GF657">
        <f>IF($GO657&gt;=33,INDEX($DJ:$DJ,$GN657+33),"")</f>
      </c>
      <c r="GG657">
        <f>IF($GO657&gt;=34,INDEX($DJ:$DJ,$GN657+34),"")</f>
      </c>
      <c r="GH657">
        <f>IF($GO657&gt;=35,INDEX($DJ:$DJ,$GN657+35),"")</f>
      </c>
      <c r="GI657">
        <f>IF($GO657&gt;=36,INDEX($DJ:$DJ,$GN657+36),"")</f>
      </c>
      <c r="GJ657">
        <f>IF($GO657&gt;=37,INDEX($DJ:$DJ,$GN657+37),"")</f>
      </c>
      <c r="GK657">
        <f>IF($GO657&gt;=38,INDEX($DJ:$DJ,$GN657+38),"")</f>
      </c>
      <c r="GL657">
        <f>IF($GO657&gt;=39,INDEX($DJ:$DJ,$GN657+39),"")</f>
      </c>
      <c r="GM657">
        <f>IF($GO657&gt;=40,INDEX($DJ:$DJ,$GN657+40),"")</f>
      </c>
      <c r="GN657">
        <f>IFERROR(MATCH($DH657,$DI$2:$DI$148,0)+1,0)</f>
      </c>
      <c r="GO657">
        <f>IFERROR(INDEX($DK$2:$DK$148,MATCH($DH657,$DI$2:$DI$148,0)),0)</f>
      </c>
      <c r="GP657">
        <f>IFERROR(MATCH($Y657,$DL$657:$EY$657,0),0)</f>
      </c>
      <c r="GQ657">
        <f>IF($GP657&gt;0,INDEX($EZ$657:$GM$657,$GP657),"")</f>
      </c>
      <c r="GT657">
        <f>IF($JC657&gt;=1,INDEX($GR:$GR,$JB657+1),"")</f>
      </c>
      <c r="GU657">
        <f>IF($JC657&gt;=2,INDEX($GR:$GR,$JB657+2),"")</f>
      </c>
      <c r="GV657">
        <f>IF($JC657&gt;=3,INDEX($GR:$GR,$JB657+3),"")</f>
      </c>
      <c r="GW657">
        <f>IF($JC657&gt;=4,INDEX($GR:$GR,$JB657+4),"")</f>
      </c>
      <c r="GX657">
        <f>IF($JC657&gt;=5,INDEX($GR:$GR,$JB657+5),"")</f>
      </c>
      <c r="GY657">
        <f>IF($JC657&gt;=6,INDEX($GR:$GR,$JB657+6),"")</f>
      </c>
      <c r="GZ657">
        <f>IF($JC657&gt;=7,INDEX($GR:$GR,$JB657+7),"")</f>
      </c>
      <c r="HA657">
        <f>IF($JC657&gt;=8,INDEX($GR:$GR,$JB657+8),"")</f>
      </c>
      <c r="HB657">
        <f>IF($JC657&gt;=9,INDEX($GR:$GR,$JB657+9),"")</f>
      </c>
      <c r="HC657">
        <f>IF($JC657&gt;=10,INDEX($GR:$GR,$JB657+10),"")</f>
      </c>
      <c r="HD657">
        <f>IF($JC657&gt;=11,INDEX($GR:$GR,$JB657+11),"")</f>
      </c>
      <c r="HE657">
        <f>IF($JC657&gt;=12,INDEX($GR:$GR,$JB657+12),"")</f>
      </c>
      <c r="HF657">
        <f>IF($JC657&gt;=13,INDEX($GR:$GR,$JB657+13),"")</f>
      </c>
      <c r="HG657">
        <f>IF($JC657&gt;=14,INDEX($GR:$GR,$JB657+14),"")</f>
      </c>
      <c r="HH657">
        <f>IF($JC657&gt;=15,INDEX($GR:$GR,$JB657+15),"")</f>
      </c>
      <c r="HI657">
        <f>IF($JC657&gt;=16,INDEX($GR:$GR,$JB657+16),"")</f>
      </c>
      <c r="HJ657">
        <f>IF($JC657&gt;=17,INDEX($GR:$GR,$JB657+17),"")</f>
      </c>
      <c r="HK657">
        <f>IF($JC657&gt;=18,INDEX($GR:$GR,$JB657+18),"")</f>
      </c>
      <c r="HL657">
        <f>IF($JC657&gt;=19,INDEX($GR:$GR,$JB657+19),"")</f>
      </c>
      <c r="HM657">
        <f>IF($JC657&gt;=20,INDEX($GR:$GR,$JB657+20),"")</f>
      </c>
      <c r="HN657">
        <f>IF($JC657&gt;=21,INDEX($GR:$GR,$JB657+21),"")</f>
      </c>
      <c r="HO657">
        <f>IF($JC657&gt;=22,INDEX($GR:$GR,$JB657+22),"")</f>
      </c>
      <c r="HP657">
        <f>IF($JC657&gt;=23,INDEX($GR:$GR,$JB657+23),"")</f>
      </c>
      <c r="HQ657">
        <f>IF($JC657&gt;=24,INDEX($GR:$GR,$JB657+24),"")</f>
      </c>
      <c r="HR657">
        <f>IF($JC657&gt;=25,INDEX($GR:$GR,$JB657+25),"")</f>
      </c>
      <c r="HS657">
        <f>IF($JC657&gt;=26,INDEX($GR:$GR,$JB657+26),"")</f>
      </c>
      <c r="HT657">
        <f>IF($JC657&gt;=27,INDEX($GR:$GR,$JB657+27),"")</f>
      </c>
      <c r="HU657">
        <f>IF($JC657&gt;=28,INDEX($GR:$GR,$JB657+28),"")</f>
      </c>
      <c r="HV657">
        <f>IF($JC657&gt;=29,INDEX($GR:$GR,$JB657+29),"")</f>
      </c>
      <c r="HW657">
        <f>IF($JC657&gt;=30,INDEX($GR:$GR,$JB657+30),"")</f>
      </c>
      <c r="HX657">
        <f>IF($JC657&gt;=31,INDEX($GR:$GR,$JB657+31),"")</f>
      </c>
      <c r="HY657">
        <f>IF($JC657&gt;=32,INDEX($GR:$GR,$JB657+32),"")</f>
      </c>
      <c r="HZ657">
        <f>IF($JC657&gt;=33,INDEX($GR:$GR,$JB657+33),"")</f>
      </c>
      <c r="IA657">
        <f>IF($JC657&gt;=34,INDEX($GR:$GR,$JB657+34),"")</f>
      </c>
      <c r="IB657">
        <f>IF($JC657&gt;=35,INDEX($GR:$GR,$JB657+35),"")</f>
      </c>
      <c r="IC657">
        <f>IF($JC657&gt;=36,INDEX($GR:$GR,$JB657+36),"")</f>
      </c>
      <c r="ID657">
        <f>IF($JC657&gt;=37,INDEX($GR:$GR,$JB657+37),"")</f>
      </c>
      <c r="IE657">
        <f>IF($JC657&gt;=38,INDEX($GR:$GR,$JB657+38),"")</f>
      </c>
      <c r="IF657">
        <f>IF($JC657&gt;=39,INDEX($GR:$GR,$JB657+39),"")</f>
      </c>
      <c r="IG657">
        <f>IF($JC657&gt;=40,INDEX($GR:$GR,$JB657+40),"")</f>
      </c>
      <c r="IH657">
        <f>IF($JC657&gt;=41,INDEX($GR:$GR,$JB657+41),"")</f>
      </c>
      <c r="II657">
        <f>IF($JC657&gt;=42,INDEX($GR:$GR,$JB657+42),"")</f>
      </c>
      <c r="IJ657">
        <f>IF($JC657&gt;=43,INDEX($GR:$GR,$JB657+43),"")</f>
      </c>
      <c r="IK657">
        <f>IF($JC657&gt;=44,INDEX($GR:$GR,$JB657+44),"")</f>
      </c>
      <c r="IL657">
        <f>IF($JC657&gt;=45,INDEX($GR:$GR,$JB657+45),"")</f>
      </c>
      <c r="IM657">
        <f>IF($JC657&gt;=46,INDEX($GR:$GR,$JB657+46),"")</f>
      </c>
      <c r="IN657">
        <f>IF($JC657&gt;=47,INDEX($GR:$GR,$JB657+47),"")</f>
      </c>
      <c r="IO657">
        <f>IF($JC657&gt;=48,INDEX($GR:$GR,$JB657+48),"")</f>
      </c>
      <c r="IP657">
        <f>IF($JC657&gt;=49,INDEX($GR:$GR,$JB657+49),"")</f>
      </c>
      <c r="IQ657">
        <f>IF($JC657&gt;=50,INDEX($GR:$GR,$JB657+50),"")</f>
      </c>
      <c r="IR657">
        <f>IF($JC657&gt;=51,INDEX($GR:$GR,$JB657+51),"")</f>
      </c>
      <c r="IS657">
        <f>IF($JC657&gt;=52,INDEX($GR:$GR,$JB657+52),"")</f>
      </c>
      <c r="IT657">
        <f>IF($JC657&gt;=53,INDEX($GR:$GR,$JB657+53),"")</f>
      </c>
      <c r="IU657">
        <f>IF($JC657&gt;=54,INDEX($GR:$GR,$JB657+54),"")</f>
      </c>
      <c r="IV657">
        <f>IF($JC657&gt;=55,INDEX($GR:$GR,$JB657+55),"")</f>
      </c>
      <c r="IW657">
        <f>IF($JC657&gt;=56,INDEX($GR:$GR,$JB657+56),"")</f>
      </c>
      <c r="IX657">
        <f>IF($JC657&gt;=57,INDEX($GR:$GR,$JB657+57),"")</f>
      </c>
      <c r="IY657">
        <f>IF($JC657&gt;=58,INDEX($GR:$GR,$JB657+58),"")</f>
      </c>
      <c r="IZ657">
        <f>IF($JC657&gt;=59,INDEX($GR:$GR,$JB657+59),"")</f>
      </c>
      <c r="JA657">
        <f>IF($JC657&gt;=60,INDEX($GR:$GR,$JB657+60),"")</f>
      </c>
      <c r="JB657">
        <f>IFERROR(MATCH($GQ657,$GR$2:$GR$324,0)+1,0)</f>
      </c>
      <c r="JC657">
        <f>IFERROR(INDEX($GS$2:$GS$324,MATCH($GQ657,$GR$2:$GR$324,0)),0)</f>
      </c>
      <c r="JD657" t="s">
        <v>40</v>
      </c>
      <c r="JE657" t="s">
        <v>40</v>
      </c>
    </row>
    <row r="658" spans="1:265" x14ac:dyDescent="0.25">
      <c r="Q658">
        <f>IF(OR($T658="",$P658=""),"",IFERROR($T658/$P658,0))</f>
      </c>
      <c r="R658">
        <f>IF($T658="","",
SUM($S658,$U658,$Z658,$V658,$X658)*
(1-IF($AA658="",0,VALUE($AA658)/100)))</f>
      </c>
      <c r="S658">
        <f>IF($T658="","",$T658)</f>
      </c>
      <c r="U658">
        <f>IF($T658="","",
IF($N658="","",
IF(ISNUMBER(SEARCH("exempt",LOWER($N658))),0,
$T658*(VALUE(SUBSTITUTE($N658,"%",""))/100))))</f>
      </c>
      <c r="AB658">
        <f>IFERROR(IF(FIND(" - ",$K658)&gt;0,MID($K658,FIND(" - ",$K658)+3,LEN($K658)),""),"")</f>
      </c>
      <c r="AK658" t="s">
        <v>1245</v>
      </c>
      <c r="AP658">
        <f>IFERROR(LEFT($K658,FIND(" - ",$K658)-1),$K658)</f>
      </c>
      <c r="AS658">
        <f>IF($CH658&gt;=1,INDEX($AQ:$AQ,$CG658+1),"")</f>
      </c>
      <c r="AT658">
        <f>IF($CH658&gt;=2,INDEX($AQ:$AQ,$CG658+2),"")</f>
      </c>
      <c r="AU658">
        <f>IF($CH658&gt;=3,INDEX($AQ:$AQ,$CG658+3),"")</f>
      </c>
      <c r="AV658">
        <f>IF($CH658&gt;=4,INDEX($AQ:$AQ,$CG658+4),"")</f>
      </c>
      <c r="AW658">
        <f>IF($CH658&gt;=5,INDEX($AQ:$AQ,$CG658+5),"")</f>
      </c>
      <c r="AX658">
        <f>IF($CH658&gt;=6,INDEX($AQ:$AQ,$CG658+6),"")</f>
      </c>
      <c r="AY658">
        <f>IF($CH658&gt;=7,INDEX($AQ:$AQ,$CG658+7),"")</f>
      </c>
      <c r="AZ658">
        <f>IF($CH658&gt;=8,INDEX($AQ:$AQ,$CG658+8),"")</f>
      </c>
      <c r="BA658">
        <f>IF($CH658&gt;=9,INDEX($AQ:$AQ,$CG658+9),"")</f>
      </c>
      <c r="BB658">
        <f>IF($CH658&gt;=10,INDEX($AQ:$AQ,$CG658+10),"")</f>
      </c>
      <c r="BC658">
        <f>IF($CH658&gt;=11,INDEX($AQ:$AQ,$CG658+11),"")</f>
      </c>
      <c r="BD658">
        <f>IF($CH658&gt;=12,INDEX($AQ:$AQ,$CG658+12),"")</f>
      </c>
      <c r="BE658">
        <f>IF($CH658&gt;=13,INDEX($AQ:$AQ,$CG658+13),"")</f>
      </c>
      <c r="BF658">
        <f>IF($CH658&gt;=14,INDEX($AQ:$AQ,$CG658+14),"")</f>
      </c>
      <c r="BG658">
        <f>IF($CH658&gt;=15,INDEX($AQ:$AQ,$CG658+15),"")</f>
      </c>
      <c r="BH658">
        <f>IF($CH658&gt;=16,INDEX($AQ:$AQ,$CG658+16),"")</f>
      </c>
      <c r="BI658">
        <f>IF($CH658&gt;=17,INDEX($AQ:$AQ,$CG658+17),"")</f>
      </c>
      <c r="BJ658">
        <f>IF($CH658&gt;=18,INDEX($AQ:$AQ,$CG658+18),"")</f>
      </c>
      <c r="BK658">
        <f>IF($CH658&gt;=19,INDEX($AQ:$AQ,$CG658+19),"")</f>
      </c>
      <c r="BL658">
        <f>IF($CH658&gt;=20,INDEX($AQ:$AQ,$CG658+20),"")</f>
      </c>
      <c r="BM658">
        <f>IF($CH658&gt;=21,INDEX($AQ:$AQ,$CG658+21),"")</f>
      </c>
      <c r="BN658">
        <f>IF($CH658&gt;=22,INDEX($AQ:$AQ,$CG658+22),"")</f>
      </c>
      <c r="BO658">
        <f>IF($CH658&gt;=23,INDEX($AQ:$AQ,$CG658+23),"")</f>
      </c>
      <c r="BP658">
        <f>IF($CH658&gt;=24,INDEX($AQ:$AQ,$CG658+24),"")</f>
      </c>
      <c r="BQ658">
        <f>IF($CH658&gt;=25,INDEX($AQ:$AQ,$CG658+25),"")</f>
      </c>
      <c r="BR658">
        <f>IF($CH658&gt;=26,INDEX($AQ:$AQ,$CG658+26),"")</f>
      </c>
      <c r="BS658">
        <f>IF($CH658&gt;=27,INDEX($AQ:$AQ,$CG658+27),"")</f>
      </c>
      <c r="BT658">
        <f>IF($CH658&gt;=28,INDEX($AQ:$AQ,$CG658+28),"")</f>
      </c>
      <c r="BU658">
        <f>IF($CH658&gt;=29,INDEX($AQ:$AQ,$CG658+29),"")</f>
      </c>
      <c r="BV658">
        <f>IF($CH658&gt;=30,INDEX($AQ:$AQ,$CG658+30),"")</f>
      </c>
      <c r="BW658">
        <f>IF($CH658&gt;=31,INDEX($AQ:$AQ,$CG658+31),"")</f>
      </c>
      <c r="BX658">
        <f>IF($CH658&gt;=32,INDEX($AQ:$AQ,$CG658+32),"")</f>
      </c>
      <c r="BY658">
        <f>IF($CH658&gt;=33,INDEX($AQ:$AQ,$CG658+33),"")</f>
      </c>
      <c r="BZ658">
        <f>IF($CH658&gt;=34,INDEX($AQ:$AQ,$CG658+34),"")</f>
      </c>
      <c r="CA658">
        <f>IF($CH658&gt;=35,INDEX($AQ:$AQ,$CG658+35),"")</f>
      </c>
      <c r="CB658">
        <f>IF($CH658&gt;=36,INDEX($AQ:$AQ,$CG658+36),"")</f>
      </c>
      <c r="CC658">
        <f>IF($CH658&gt;=37,INDEX($AQ:$AQ,$CG658+37),"")</f>
      </c>
      <c r="CD658">
        <f>IF($CH658&gt;=38,INDEX($AQ:$AQ,$CG658+38),"")</f>
      </c>
      <c r="CE658">
        <f>IF($CH658&gt;=39,INDEX($AQ:$AQ,$CG658+39),"")</f>
      </c>
      <c r="CF658">
        <f>IF($CH658&gt;=40,INDEX($AQ:$AQ,$CG658+40),"")</f>
      </c>
      <c r="CG658">
        <f>IFERROR(MATCH($AP658,$AQ$2:$AQ$134,0)+1,0)</f>
      </c>
      <c r="CH658">
        <f>IFERROR(INDEX($AR$2:$AR$134,MATCH($AP658,$AQ$2:$AQ$134,0)),0)</f>
      </c>
      <c r="CI658">
        <f>IFERROR(LEFT($L658,FIND(" - ",$L658)-1),$L658)</f>
      </c>
      <c r="CL658">
        <f>IF($DG658&gt;=1,INDEX($CJ:$CJ,$DF658+1),"")</f>
      </c>
      <c r="CM658">
        <f>IF($DG658&gt;=2,INDEX($CJ:$CJ,$DF658+2),"")</f>
      </c>
      <c r="CN658">
        <f>IF($DG658&gt;=3,INDEX($CJ:$CJ,$DF658+3),"")</f>
      </c>
      <c r="CO658">
        <f>IF($DG658&gt;=4,INDEX($CJ:$CJ,$DF658+4),"")</f>
      </c>
      <c r="CP658">
        <f>IF($DG658&gt;=5,INDEX($CJ:$CJ,$DF658+5),"")</f>
      </c>
      <c r="CQ658">
        <f>IF($DG658&gt;=6,INDEX($CJ:$CJ,$DF658+6),"")</f>
      </c>
      <c r="CR658">
        <f>IF($DG658&gt;=7,INDEX($CJ:$CJ,$DF658+7),"")</f>
      </c>
      <c r="CS658">
        <f>IF($DG658&gt;=8,INDEX($CJ:$CJ,$DF658+8),"")</f>
      </c>
      <c r="CT658">
        <f>IF($DG658&gt;=9,INDEX($CJ:$CJ,$DF658+9),"")</f>
      </c>
      <c r="CU658">
        <f>IF($DG658&gt;=10,INDEX($CJ:$CJ,$DF658+10),"")</f>
      </c>
      <c r="CV658">
        <f>IF($DG658&gt;=11,INDEX($CJ:$CJ,$DF658+11),"")</f>
      </c>
      <c r="CW658">
        <f>IF($DG658&gt;=12,INDEX($CJ:$CJ,$DF658+12),"")</f>
      </c>
      <c r="CX658">
        <f>IF($DG658&gt;=13,INDEX($CJ:$CJ,$DF658+13),"")</f>
      </c>
      <c r="CY658">
        <f>IF($DG658&gt;=14,INDEX($CJ:$CJ,$DF658+14),"")</f>
      </c>
      <c r="CZ658">
        <f>IF($DG658&gt;=15,INDEX($CJ:$CJ,$DF658+15),"")</f>
      </c>
      <c r="DA658">
        <f>IF($DG658&gt;=16,INDEX($CJ:$CJ,$DF658+16),"")</f>
      </c>
      <c r="DB658">
        <f>IF($DG658&gt;=17,INDEX($CJ:$CJ,$DF658+17),"")</f>
      </c>
      <c r="DC658">
        <f>IF($DG658&gt;=18,INDEX($CJ:$CJ,$DF658+18),"")</f>
      </c>
      <c r="DD658">
        <f>IF($DG658&gt;=19,INDEX($CJ:$CJ,$DF658+19),"")</f>
      </c>
      <c r="DE658">
        <f>IF($DG658&gt;=20,INDEX($CJ:$CJ,$DF658+20),"")</f>
      </c>
      <c r="DF658">
        <f>IFERROR(MATCH($CI658,$CJ$2:$CJ$263,0)+1,0)</f>
      </c>
      <c r="DG658">
        <f>IFERROR(INDEX($CK$2:$CK$263,MATCH($CI658,$CJ$2:$CJ$263,0)),0)</f>
      </c>
      <c r="DH658">
        <f>IFERROR(INDEX($AO:$AO,MATCH($N658,$AN:$AN,0))&amp;"","")</f>
      </c>
      <c r="DL658">
        <f>IF($GO658&gt;=1,INDEX($DI:$DI,$GN658+1),"")</f>
      </c>
      <c r="DM658">
        <f>IF($GO658&gt;=2,INDEX($DI:$DI,$GN658+2),"")</f>
      </c>
      <c r="DN658">
        <f>IF($GO658&gt;=3,INDEX($DI:$DI,$GN658+3),"")</f>
      </c>
      <c r="DO658">
        <f>IF($GO658&gt;=4,INDEX($DI:$DI,$GN658+4),"")</f>
      </c>
      <c r="DP658">
        <f>IF($GO658&gt;=5,INDEX($DI:$DI,$GN658+5),"")</f>
      </c>
      <c r="DQ658">
        <f>IF($GO658&gt;=6,INDEX($DI:$DI,$GN658+6),"")</f>
      </c>
      <c r="DR658">
        <f>IF($GO658&gt;=7,INDEX($DI:$DI,$GN658+7),"")</f>
      </c>
      <c r="DS658">
        <f>IF($GO658&gt;=8,INDEX($DI:$DI,$GN658+8),"")</f>
      </c>
      <c r="DT658">
        <f>IF($GO658&gt;=9,INDEX($DI:$DI,$GN658+9),"")</f>
      </c>
      <c r="DU658">
        <f>IF($GO658&gt;=10,INDEX($DI:$DI,$GN658+10),"")</f>
      </c>
      <c r="DV658">
        <f>IF($GO658&gt;=11,INDEX($DI:$DI,$GN658+11),"")</f>
      </c>
      <c r="DW658">
        <f>IF($GO658&gt;=12,INDEX($DI:$DI,$GN658+12),"")</f>
      </c>
      <c r="DX658">
        <f>IF($GO658&gt;=13,INDEX($DI:$DI,$GN658+13),"")</f>
      </c>
      <c r="DY658">
        <f>IF($GO658&gt;=14,INDEX($DI:$DI,$GN658+14),"")</f>
      </c>
      <c r="DZ658">
        <f>IF($GO658&gt;=15,INDEX($DI:$DI,$GN658+15),"")</f>
      </c>
      <c r="EA658">
        <f>IF($GO658&gt;=16,INDEX($DI:$DI,$GN658+16),"")</f>
      </c>
      <c r="EB658">
        <f>IF($GO658&gt;=17,INDEX($DI:$DI,$GN658+17),"")</f>
      </c>
      <c r="EC658">
        <f>IF($GO658&gt;=18,INDEX($DI:$DI,$GN658+18),"")</f>
      </c>
      <c r="ED658">
        <f>IF($GO658&gt;=19,INDEX($DI:$DI,$GN658+19),"")</f>
      </c>
      <c r="EE658">
        <f>IF($GO658&gt;=20,INDEX($DI:$DI,$GN658+20),"")</f>
      </c>
      <c r="EF658">
        <f>IF($GO658&gt;=21,INDEX($DI:$DI,$GN658+21),"")</f>
      </c>
      <c r="EG658">
        <f>IF($GO658&gt;=22,INDEX($DI:$DI,$GN658+22),"")</f>
      </c>
      <c r="EH658">
        <f>IF($GO658&gt;=23,INDEX($DI:$DI,$GN658+23),"")</f>
      </c>
      <c r="EI658">
        <f>IF($GO658&gt;=24,INDEX($DI:$DI,$GN658+24),"")</f>
      </c>
      <c r="EJ658">
        <f>IF($GO658&gt;=25,INDEX($DI:$DI,$GN658+25),"")</f>
      </c>
      <c r="EK658">
        <f>IF($GO658&gt;=26,INDEX($DI:$DI,$GN658+26),"")</f>
      </c>
      <c r="EL658">
        <f>IF($GO658&gt;=27,INDEX($DI:$DI,$GN658+27),"")</f>
      </c>
      <c r="EM658">
        <f>IF($GO658&gt;=28,INDEX($DI:$DI,$GN658+28),"")</f>
      </c>
      <c r="EN658">
        <f>IF($GO658&gt;=29,INDEX($DI:$DI,$GN658+29),"")</f>
      </c>
      <c r="EO658">
        <f>IF($GO658&gt;=30,INDEX($DI:$DI,$GN658+30),"")</f>
      </c>
      <c r="EP658">
        <f>IF($GO658&gt;=31,INDEX($DI:$DI,$GN658+31),"")</f>
      </c>
      <c r="EQ658">
        <f>IF($GO658&gt;=32,INDEX($DI:$DI,$GN658+32),"")</f>
      </c>
      <c r="ER658">
        <f>IF($GO658&gt;=33,INDEX($DI:$DI,$GN658+33),"")</f>
      </c>
      <c r="ES658">
        <f>IF($GO658&gt;=34,INDEX($DI:$DI,$GN658+34),"")</f>
      </c>
      <c r="ET658">
        <f>IF($GO658&gt;=35,INDEX($DI:$DI,$GN658+35),"")</f>
      </c>
      <c r="EU658">
        <f>IF($GO658&gt;=36,INDEX($DI:$DI,$GN658+36),"")</f>
      </c>
      <c r="EV658">
        <f>IF($GO658&gt;=37,INDEX($DI:$DI,$GN658+37),"")</f>
      </c>
      <c r="EW658">
        <f>IF($GO658&gt;=38,INDEX($DI:$DI,$GN658+38),"")</f>
      </c>
      <c r="EX658">
        <f>IF($GO658&gt;=39,INDEX($DI:$DI,$GN658+39),"")</f>
      </c>
      <c r="EY658">
        <f>IF($GO658&gt;=40,INDEX($DI:$DI,$GN658+40),"")</f>
      </c>
      <c r="EZ658">
        <f>IF($GO658&gt;=1,INDEX($DJ:$DJ,$GN658+1),"")</f>
      </c>
      <c r="FA658">
        <f>IF($GO658&gt;=2,INDEX($DJ:$DJ,$GN658+2),"")</f>
      </c>
      <c r="FB658">
        <f>IF($GO658&gt;=3,INDEX($DJ:$DJ,$GN658+3),"")</f>
      </c>
      <c r="FC658">
        <f>IF($GO658&gt;=4,INDEX($DJ:$DJ,$GN658+4),"")</f>
      </c>
      <c r="FD658">
        <f>IF($GO658&gt;=5,INDEX($DJ:$DJ,$GN658+5),"")</f>
      </c>
      <c r="FE658">
        <f>IF($GO658&gt;=6,INDEX($DJ:$DJ,$GN658+6),"")</f>
      </c>
      <c r="FF658">
        <f>IF($GO658&gt;=7,INDEX($DJ:$DJ,$GN658+7),"")</f>
      </c>
      <c r="FG658">
        <f>IF($GO658&gt;=8,INDEX($DJ:$DJ,$GN658+8),"")</f>
      </c>
      <c r="FH658">
        <f>IF($GO658&gt;=9,INDEX($DJ:$DJ,$GN658+9),"")</f>
      </c>
      <c r="FI658">
        <f>IF($GO658&gt;=10,INDEX($DJ:$DJ,$GN658+10),"")</f>
      </c>
      <c r="FJ658">
        <f>IF($GO658&gt;=11,INDEX($DJ:$DJ,$GN658+11),"")</f>
      </c>
      <c r="FK658">
        <f>IF($GO658&gt;=12,INDEX($DJ:$DJ,$GN658+12),"")</f>
      </c>
      <c r="FL658">
        <f>IF($GO658&gt;=13,INDEX($DJ:$DJ,$GN658+13),"")</f>
      </c>
      <c r="FM658">
        <f>IF($GO658&gt;=14,INDEX($DJ:$DJ,$GN658+14),"")</f>
      </c>
      <c r="FN658">
        <f>IF($GO658&gt;=15,INDEX($DJ:$DJ,$GN658+15),"")</f>
      </c>
      <c r="FO658">
        <f>IF($GO658&gt;=16,INDEX($DJ:$DJ,$GN658+16),"")</f>
      </c>
      <c r="FP658">
        <f>IF($GO658&gt;=17,INDEX($DJ:$DJ,$GN658+17),"")</f>
      </c>
      <c r="FQ658">
        <f>IF($GO658&gt;=18,INDEX($DJ:$DJ,$GN658+18),"")</f>
      </c>
      <c r="FR658">
        <f>IF($GO658&gt;=19,INDEX($DJ:$DJ,$GN658+19),"")</f>
      </c>
      <c r="FS658">
        <f>IF($GO658&gt;=20,INDEX($DJ:$DJ,$GN658+20),"")</f>
      </c>
      <c r="FT658">
        <f>IF($GO658&gt;=21,INDEX($DJ:$DJ,$GN658+21),"")</f>
      </c>
      <c r="FU658">
        <f>IF($GO658&gt;=22,INDEX($DJ:$DJ,$GN658+22),"")</f>
      </c>
      <c r="FV658">
        <f>IF($GO658&gt;=23,INDEX($DJ:$DJ,$GN658+23),"")</f>
      </c>
      <c r="FW658">
        <f>IF($GO658&gt;=24,INDEX($DJ:$DJ,$GN658+24),"")</f>
      </c>
      <c r="FX658">
        <f>IF($GO658&gt;=25,INDEX($DJ:$DJ,$GN658+25),"")</f>
      </c>
      <c r="FY658">
        <f>IF($GO658&gt;=26,INDEX($DJ:$DJ,$GN658+26),"")</f>
      </c>
      <c r="FZ658">
        <f>IF($GO658&gt;=27,INDEX($DJ:$DJ,$GN658+27),"")</f>
      </c>
      <c r="GA658">
        <f>IF($GO658&gt;=28,INDEX($DJ:$DJ,$GN658+28),"")</f>
      </c>
      <c r="GB658">
        <f>IF($GO658&gt;=29,INDEX($DJ:$DJ,$GN658+29),"")</f>
      </c>
      <c r="GC658">
        <f>IF($GO658&gt;=30,INDEX($DJ:$DJ,$GN658+30),"")</f>
      </c>
      <c r="GD658">
        <f>IF($GO658&gt;=31,INDEX($DJ:$DJ,$GN658+31),"")</f>
      </c>
      <c r="GE658">
        <f>IF($GO658&gt;=32,INDEX($DJ:$DJ,$GN658+32),"")</f>
      </c>
      <c r="GF658">
        <f>IF($GO658&gt;=33,INDEX($DJ:$DJ,$GN658+33),"")</f>
      </c>
      <c r="GG658">
        <f>IF($GO658&gt;=34,INDEX($DJ:$DJ,$GN658+34),"")</f>
      </c>
      <c r="GH658">
        <f>IF($GO658&gt;=35,INDEX($DJ:$DJ,$GN658+35),"")</f>
      </c>
      <c r="GI658">
        <f>IF($GO658&gt;=36,INDEX($DJ:$DJ,$GN658+36),"")</f>
      </c>
      <c r="GJ658">
        <f>IF($GO658&gt;=37,INDEX($DJ:$DJ,$GN658+37),"")</f>
      </c>
      <c r="GK658">
        <f>IF($GO658&gt;=38,INDEX($DJ:$DJ,$GN658+38),"")</f>
      </c>
      <c r="GL658">
        <f>IF($GO658&gt;=39,INDEX($DJ:$DJ,$GN658+39),"")</f>
      </c>
      <c r="GM658">
        <f>IF($GO658&gt;=40,INDEX($DJ:$DJ,$GN658+40),"")</f>
      </c>
      <c r="GN658">
        <f>IFERROR(MATCH($DH658,$DI$2:$DI$148,0)+1,0)</f>
      </c>
      <c r="GO658">
        <f>IFERROR(INDEX($DK$2:$DK$148,MATCH($DH658,$DI$2:$DI$148,0)),0)</f>
      </c>
      <c r="GP658">
        <f>IFERROR(MATCH($Y658,$DL$658:$EY$658,0),0)</f>
      </c>
      <c r="GQ658">
        <f>IF($GP658&gt;0,INDEX($EZ$658:$GM$658,$GP658),"")</f>
      </c>
      <c r="GT658">
        <f>IF($JC658&gt;=1,INDEX($GR:$GR,$JB658+1),"")</f>
      </c>
      <c r="GU658">
        <f>IF($JC658&gt;=2,INDEX($GR:$GR,$JB658+2),"")</f>
      </c>
      <c r="GV658">
        <f>IF($JC658&gt;=3,INDEX($GR:$GR,$JB658+3),"")</f>
      </c>
      <c r="GW658">
        <f>IF($JC658&gt;=4,INDEX($GR:$GR,$JB658+4),"")</f>
      </c>
      <c r="GX658">
        <f>IF($JC658&gt;=5,INDEX($GR:$GR,$JB658+5),"")</f>
      </c>
      <c r="GY658">
        <f>IF($JC658&gt;=6,INDEX($GR:$GR,$JB658+6),"")</f>
      </c>
      <c r="GZ658">
        <f>IF($JC658&gt;=7,INDEX($GR:$GR,$JB658+7),"")</f>
      </c>
      <c r="HA658">
        <f>IF($JC658&gt;=8,INDEX($GR:$GR,$JB658+8),"")</f>
      </c>
      <c r="HB658">
        <f>IF($JC658&gt;=9,INDEX($GR:$GR,$JB658+9),"")</f>
      </c>
      <c r="HC658">
        <f>IF($JC658&gt;=10,INDEX($GR:$GR,$JB658+10),"")</f>
      </c>
      <c r="HD658">
        <f>IF($JC658&gt;=11,INDEX($GR:$GR,$JB658+11),"")</f>
      </c>
      <c r="HE658">
        <f>IF($JC658&gt;=12,INDEX($GR:$GR,$JB658+12),"")</f>
      </c>
      <c r="HF658">
        <f>IF($JC658&gt;=13,INDEX($GR:$GR,$JB658+13),"")</f>
      </c>
      <c r="HG658">
        <f>IF($JC658&gt;=14,INDEX($GR:$GR,$JB658+14),"")</f>
      </c>
      <c r="HH658">
        <f>IF($JC658&gt;=15,INDEX($GR:$GR,$JB658+15),"")</f>
      </c>
      <c r="HI658">
        <f>IF($JC658&gt;=16,INDEX($GR:$GR,$JB658+16),"")</f>
      </c>
      <c r="HJ658">
        <f>IF($JC658&gt;=17,INDEX($GR:$GR,$JB658+17),"")</f>
      </c>
      <c r="HK658">
        <f>IF($JC658&gt;=18,INDEX($GR:$GR,$JB658+18),"")</f>
      </c>
      <c r="HL658">
        <f>IF($JC658&gt;=19,INDEX($GR:$GR,$JB658+19),"")</f>
      </c>
      <c r="HM658">
        <f>IF($JC658&gt;=20,INDEX($GR:$GR,$JB658+20),"")</f>
      </c>
      <c r="HN658">
        <f>IF($JC658&gt;=21,INDEX($GR:$GR,$JB658+21),"")</f>
      </c>
      <c r="HO658">
        <f>IF($JC658&gt;=22,INDEX($GR:$GR,$JB658+22),"")</f>
      </c>
      <c r="HP658">
        <f>IF($JC658&gt;=23,INDEX($GR:$GR,$JB658+23),"")</f>
      </c>
      <c r="HQ658">
        <f>IF($JC658&gt;=24,INDEX($GR:$GR,$JB658+24),"")</f>
      </c>
      <c r="HR658">
        <f>IF($JC658&gt;=25,INDEX($GR:$GR,$JB658+25),"")</f>
      </c>
      <c r="HS658">
        <f>IF($JC658&gt;=26,INDEX($GR:$GR,$JB658+26),"")</f>
      </c>
      <c r="HT658">
        <f>IF($JC658&gt;=27,INDEX($GR:$GR,$JB658+27),"")</f>
      </c>
      <c r="HU658">
        <f>IF($JC658&gt;=28,INDEX($GR:$GR,$JB658+28),"")</f>
      </c>
      <c r="HV658">
        <f>IF($JC658&gt;=29,INDEX($GR:$GR,$JB658+29),"")</f>
      </c>
      <c r="HW658">
        <f>IF($JC658&gt;=30,INDEX($GR:$GR,$JB658+30),"")</f>
      </c>
      <c r="HX658">
        <f>IF($JC658&gt;=31,INDEX($GR:$GR,$JB658+31),"")</f>
      </c>
      <c r="HY658">
        <f>IF($JC658&gt;=32,INDEX($GR:$GR,$JB658+32),"")</f>
      </c>
      <c r="HZ658">
        <f>IF($JC658&gt;=33,INDEX($GR:$GR,$JB658+33),"")</f>
      </c>
      <c r="IA658">
        <f>IF($JC658&gt;=34,INDEX($GR:$GR,$JB658+34),"")</f>
      </c>
      <c r="IB658">
        <f>IF($JC658&gt;=35,INDEX($GR:$GR,$JB658+35),"")</f>
      </c>
      <c r="IC658">
        <f>IF($JC658&gt;=36,INDEX($GR:$GR,$JB658+36),"")</f>
      </c>
      <c r="ID658">
        <f>IF($JC658&gt;=37,INDEX($GR:$GR,$JB658+37),"")</f>
      </c>
      <c r="IE658">
        <f>IF($JC658&gt;=38,INDEX($GR:$GR,$JB658+38),"")</f>
      </c>
      <c r="IF658">
        <f>IF($JC658&gt;=39,INDEX($GR:$GR,$JB658+39),"")</f>
      </c>
      <c r="IG658">
        <f>IF($JC658&gt;=40,INDEX($GR:$GR,$JB658+40),"")</f>
      </c>
      <c r="IH658">
        <f>IF($JC658&gt;=41,INDEX($GR:$GR,$JB658+41),"")</f>
      </c>
      <c r="II658">
        <f>IF($JC658&gt;=42,INDEX($GR:$GR,$JB658+42),"")</f>
      </c>
      <c r="IJ658">
        <f>IF($JC658&gt;=43,INDEX($GR:$GR,$JB658+43),"")</f>
      </c>
      <c r="IK658">
        <f>IF($JC658&gt;=44,INDEX($GR:$GR,$JB658+44),"")</f>
      </c>
      <c r="IL658">
        <f>IF($JC658&gt;=45,INDEX($GR:$GR,$JB658+45),"")</f>
      </c>
      <c r="IM658">
        <f>IF($JC658&gt;=46,INDEX($GR:$GR,$JB658+46),"")</f>
      </c>
      <c r="IN658">
        <f>IF($JC658&gt;=47,INDEX($GR:$GR,$JB658+47),"")</f>
      </c>
      <c r="IO658">
        <f>IF($JC658&gt;=48,INDEX($GR:$GR,$JB658+48),"")</f>
      </c>
      <c r="IP658">
        <f>IF($JC658&gt;=49,INDEX($GR:$GR,$JB658+49),"")</f>
      </c>
      <c r="IQ658">
        <f>IF($JC658&gt;=50,INDEX($GR:$GR,$JB658+50),"")</f>
      </c>
      <c r="IR658">
        <f>IF($JC658&gt;=51,INDEX($GR:$GR,$JB658+51),"")</f>
      </c>
      <c r="IS658">
        <f>IF($JC658&gt;=52,INDEX($GR:$GR,$JB658+52),"")</f>
      </c>
      <c r="IT658">
        <f>IF($JC658&gt;=53,INDEX($GR:$GR,$JB658+53),"")</f>
      </c>
      <c r="IU658">
        <f>IF($JC658&gt;=54,INDEX($GR:$GR,$JB658+54),"")</f>
      </c>
      <c r="IV658">
        <f>IF($JC658&gt;=55,INDEX($GR:$GR,$JB658+55),"")</f>
      </c>
      <c r="IW658">
        <f>IF($JC658&gt;=56,INDEX($GR:$GR,$JB658+56),"")</f>
      </c>
      <c r="IX658">
        <f>IF($JC658&gt;=57,INDEX($GR:$GR,$JB658+57),"")</f>
      </c>
      <c r="IY658">
        <f>IF($JC658&gt;=58,INDEX($GR:$GR,$JB658+58),"")</f>
      </c>
      <c r="IZ658">
        <f>IF($JC658&gt;=59,INDEX($GR:$GR,$JB658+59),"")</f>
      </c>
      <c r="JA658">
        <f>IF($JC658&gt;=60,INDEX($GR:$GR,$JB658+60),"")</f>
      </c>
      <c r="JB658">
        <f>IFERROR(MATCH($GQ658,$GR$2:$GR$324,0)+1,0)</f>
      </c>
      <c r="JC658">
        <f>IFERROR(INDEX($GS$2:$GS$324,MATCH($GQ658,$GR$2:$GR$324,0)),0)</f>
      </c>
      <c r="JD658" t="s">
        <v>40</v>
      </c>
      <c r="JE658" t="s">
        <v>40</v>
      </c>
    </row>
    <row r="659" spans="1:265" x14ac:dyDescent="0.25">
      <c r="Q659">
        <f>IF(OR($T659="",$P659=""),"",IFERROR($T659/$P659,0))</f>
      </c>
      <c r="R659">
        <f>IF($T659="","",
SUM($S659,$U659,$Z659,$V659,$X659)*
(1-IF($AA659="",0,VALUE($AA659)/100)))</f>
      </c>
      <c r="S659">
        <f>IF($T659="","",$T659)</f>
      </c>
      <c r="U659">
        <f>IF($T659="","",
IF($N659="","",
IF(ISNUMBER(SEARCH("exempt",LOWER($N659))),0,
$T659*(VALUE(SUBSTITUTE($N659,"%",""))/100))))</f>
      </c>
      <c r="AB659">
        <f>IFERROR(IF(FIND(" - ",$K659)&gt;0,MID($K659,FIND(" - ",$K659)+3,LEN($K659)),""),"")</f>
      </c>
      <c r="AK659" t="s">
        <v>1246</v>
      </c>
      <c r="AP659">
        <f>IFERROR(LEFT($K659,FIND(" - ",$K659)-1),$K659)</f>
      </c>
      <c r="AS659">
        <f>IF($CH659&gt;=1,INDEX($AQ:$AQ,$CG659+1),"")</f>
      </c>
      <c r="AT659">
        <f>IF($CH659&gt;=2,INDEX($AQ:$AQ,$CG659+2),"")</f>
      </c>
      <c r="AU659">
        <f>IF($CH659&gt;=3,INDEX($AQ:$AQ,$CG659+3),"")</f>
      </c>
      <c r="AV659">
        <f>IF($CH659&gt;=4,INDEX($AQ:$AQ,$CG659+4),"")</f>
      </c>
      <c r="AW659">
        <f>IF($CH659&gt;=5,INDEX($AQ:$AQ,$CG659+5),"")</f>
      </c>
      <c r="AX659">
        <f>IF($CH659&gt;=6,INDEX($AQ:$AQ,$CG659+6),"")</f>
      </c>
      <c r="AY659">
        <f>IF($CH659&gt;=7,INDEX($AQ:$AQ,$CG659+7),"")</f>
      </c>
      <c r="AZ659">
        <f>IF($CH659&gt;=8,INDEX($AQ:$AQ,$CG659+8),"")</f>
      </c>
      <c r="BA659">
        <f>IF($CH659&gt;=9,INDEX($AQ:$AQ,$CG659+9),"")</f>
      </c>
      <c r="BB659">
        <f>IF($CH659&gt;=10,INDEX($AQ:$AQ,$CG659+10),"")</f>
      </c>
      <c r="BC659">
        <f>IF($CH659&gt;=11,INDEX($AQ:$AQ,$CG659+11),"")</f>
      </c>
      <c r="BD659">
        <f>IF($CH659&gt;=12,INDEX($AQ:$AQ,$CG659+12),"")</f>
      </c>
      <c r="BE659">
        <f>IF($CH659&gt;=13,INDEX($AQ:$AQ,$CG659+13),"")</f>
      </c>
      <c r="BF659">
        <f>IF($CH659&gt;=14,INDEX($AQ:$AQ,$CG659+14),"")</f>
      </c>
      <c r="BG659">
        <f>IF($CH659&gt;=15,INDEX($AQ:$AQ,$CG659+15),"")</f>
      </c>
      <c r="BH659">
        <f>IF($CH659&gt;=16,INDEX($AQ:$AQ,$CG659+16),"")</f>
      </c>
      <c r="BI659">
        <f>IF($CH659&gt;=17,INDEX($AQ:$AQ,$CG659+17),"")</f>
      </c>
      <c r="BJ659">
        <f>IF($CH659&gt;=18,INDEX($AQ:$AQ,$CG659+18),"")</f>
      </c>
      <c r="BK659">
        <f>IF($CH659&gt;=19,INDEX($AQ:$AQ,$CG659+19),"")</f>
      </c>
      <c r="BL659">
        <f>IF($CH659&gt;=20,INDEX($AQ:$AQ,$CG659+20),"")</f>
      </c>
      <c r="BM659">
        <f>IF($CH659&gt;=21,INDEX($AQ:$AQ,$CG659+21),"")</f>
      </c>
      <c r="BN659">
        <f>IF($CH659&gt;=22,INDEX($AQ:$AQ,$CG659+22),"")</f>
      </c>
      <c r="BO659">
        <f>IF($CH659&gt;=23,INDEX($AQ:$AQ,$CG659+23),"")</f>
      </c>
      <c r="BP659">
        <f>IF($CH659&gt;=24,INDEX($AQ:$AQ,$CG659+24),"")</f>
      </c>
      <c r="BQ659">
        <f>IF($CH659&gt;=25,INDEX($AQ:$AQ,$CG659+25),"")</f>
      </c>
      <c r="BR659">
        <f>IF($CH659&gt;=26,INDEX($AQ:$AQ,$CG659+26),"")</f>
      </c>
      <c r="BS659">
        <f>IF($CH659&gt;=27,INDEX($AQ:$AQ,$CG659+27),"")</f>
      </c>
      <c r="BT659">
        <f>IF($CH659&gt;=28,INDEX($AQ:$AQ,$CG659+28),"")</f>
      </c>
      <c r="BU659">
        <f>IF($CH659&gt;=29,INDEX($AQ:$AQ,$CG659+29),"")</f>
      </c>
      <c r="BV659">
        <f>IF($CH659&gt;=30,INDEX($AQ:$AQ,$CG659+30),"")</f>
      </c>
      <c r="BW659">
        <f>IF($CH659&gt;=31,INDEX($AQ:$AQ,$CG659+31),"")</f>
      </c>
      <c r="BX659">
        <f>IF($CH659&gt;=32,INDEX($AQ:$AQ,$CG659+32),"")</f>
      </c>
      <c r="BY659">
        <f>IF($CH659&gt;=33,INDEX($AQ:$AQ,$CG659+33),"")</f>
      </c>
      <c r="BZ659">
        <f>IF($CH659&gt;=34,INDEX($AQ:$AQ,$CG659+34),"")</f>
      </c>
      <c r="CA659">
        <f>IF($CH659&gt;=35,INDEX($AQ:$AQ,$CG659+35),"")</f>
      </c>
      <c r="CB659">
        <f>IF($CH659&gt;=36,INDEX($AQ:$AQ,$CG659+36),"")</f>
      </c>
      <c r="CC659">
        <f>IF($CH659&gt;=37,INDEX($AQ:$AQ,$CG659+37),"")</f>
      </c>
      <c r="CD659">
        <f>IF($CH659&gt;=38,INDEX($AQ:$AQ,$CG659+38),"")</f>
      </c>
      <c r="CE659">
        <f>IF($CH659&gt;=39,INDEX($AQ:$AQ,$CG659+39),"")</f>
      </c>
      <c r="CF659">
        <f>IF($CH659&gt;=40,INDEX($AQ:$AQ,$CG659+40),"")</f>
      </c>
      <c r="CG659">
        <f>IFERROR(MATCH($AP659,$AQ$2:$AQ$134,0)+1,0)</f>
      </c>
      <c r="CH659">
        <f>IFERROR(INDEX($AR$2:$AR$134,MATCH($AP659,$AQ$2:$AQ$134,0)),0)</f>
      </c>
      <c r="CI659">
        <f>IFERROR(LEFT($L659,FIND(" - ",$L659)-1),$L659)</f>
      </c>
      <c r="CL659">
        <f>IF($DG659&gt;=1,INDEX($CJ:$CJ,$DF659+1),"")</f>
      </c>
      <c r="CM659">
        <f>IF($DG659&gt;=2,INDEX($CJ:$CJ,$DF659+2),"")</f>
      </c>
      <c r="CN659">
        <f>IF($DG659&gt;=3,INDEX($CJ:$CJ,$DF659+3),"")</f>
      </c>
      <c r="CO659">
        <f>IF($DG659&gt;=4,INDEX($CJ:$CJ,$DF659+4),"")</f>
      </c>
      <c r="CP659">
        <f>IF($DG659&gt;=5,INDEX($CJ:$CJ,$DF659+5),"")</f>
      </c>
      <c r="CQ659">
        <f>IF($DG659&gt;=6,INDEX($CJ:$CJ,$DF659+6),"")</f>
      </c>
      <c r="CR659">
        <f>IF($DG659&gt;=7,INDEX($CJ:$CJ,$DF659+7),"")</f>
      </c>
      <c r="CS659">
        <f>IF($DG659&gt;=8,INDEX($CJ:$CJ,$DF659+8),"")</f>
      </c>
      <c r="CT659">
        <f>IF($DG659&gt;=9,INDEX($CJ:$CJ,$DF659+9),"")</f>
      </c>
      <c r="CU659">
        <f>IF($DG659&gt;=10,INDEX($CJ:$CJ,$DF659+10),"")</f>
      </c>
      <c r="CV659">
        <f>IF($DG659&gt;=11,INDEX($CJ:$CJ,$DF659+11),"")</f>
      </c>
      <c r="CW659">
        <f>IF($DG659&gt;=12,INDEX($CJ:$CJ,$DF659+12),"")</f>
      </c>
      <c r="CX659">
        <f>IF($DG659&gt;=13,INDEX($CJ:$CJ,$DF659+13),"")</f>
      </c>
      <c r="CY659">
        <f>IF($DG659&gt;=14,INDEX($CJ:$CJ,$DF659+14),"")</f>
      </c>
      <c r="CZ659">
        <f>IF($DG659&gt;=15,INDEX($CJ:$CJ,$DF659+15),"")</f>
      </c>
      <c r="DA659">
        <f>IF($DG659&gt;=16,INDEX($CJ:$CJ,$DF659+16),"")</f>
      </c>
      <c r="DB659">
        <f>IF($DG659&gt;=17,INDEX($CJ:$CJ,$DF659+17),"")</f>
      </c>
      <c r="DC659">
        <f>IF($DG659&gt;=18,INDEX($CJ:$CJ,$DF659+18),"")</f>
      </c>
      <c r="DD659">
        <f>IF($DG659&gt;=19,INDEX($CJ:$CJ,$DF659+19),"")</f>
      </c>
      <c r="DE659">
        <f>IF($DG659&gt;=20,INDEX($CJ:$CJ,$DF659+20),"")</f>
      </c>
      <c r="DF659">
        <f>IFERROR(MATCH($CI659,$CJ$2:$CJ$263,0)+1,0)</f>
      </c>
      <c r="DG659">
        <f>IFERROR(INDEX($CK$2:$CK$263,MATCH($CI659,$CJ$2:$CJ$263,0)),0)</f>
      </c>
      <c r="DH659">
        <f>IFERROR(INDEX($AO:$AO,MATCH($N659,$AN:$AN,0))&amp;"","")</f>
      </c>
      <c r="DL659">
        <f>IF($GO659&gt;=1,INDEX($DI:$DI,$GN659+1),"")</f>
      </c>
      <c r="DM659">
        <f>IF($GO659&gt;=2,INDEX($DI:$DI,$GN659+2),"")</f>
      </c>
      <c r="DN659">
        <f>IF($GO659&gt;=3,INDEX($DI:$DI,$GN659+3),"")</f>
      </c>
      <c r="DO659">
        <f>IF($GO659&gt;=4,INDEX($DI:$DI,$GN659+4),"")</f>
      </c>
      <c r="DP659">
        <f>IF($GO659&gt;=5,INDEX($DI:$DI,$GN659+5),"")</f>
      </c>
      <c r="DQ659">
        <f>IF($GO659&gt;=6,INDEX($DI:$DI,$GN659+6),"")</f>
      </c>
      <c r="DR659">
        <f>IF($GO659&gt;=7,INDEX($DI:$DI,$GN659+7),"")</f>
      </c>
      <c r="DS659">
        <f>IF($GO659&gt;=8,INDEX($DI:$DI,$GN659+8),"")</f>
      </c>
      <c r="DT659">
        <f>IF($GO659&gt;=9,INDEX($DI:$DI,$GN659+9),"")</f>
      </c>
      <c r="DU659">
        <f>IF($GO659&gt;=10,INDEX($DI:$DI,$GN659+10),"")</f>
      </c>
      <c r="DV659">
        <f>IF($GO659&gt;=11,INDEX($DI:$DI,$GN659+11),"")</f>
      </c>
      <c r="DW659">
        <f>IF($GO659&gt;=12,INDEX($DI:$DI,$GN659+12),"")</f>
      </c>
      <c r="DX659">
        <f>IF($GO659&gt;=13,INDEX($DI:$DI,$GN659+13),"")</f>
      </c>
      <c r="DY659">
        <f>IF($GO659&gt;=14,INDEX($DI:$DI,$GN659+14),"")</f>
      </c>
      <c r="DZ659">
        <f>IF($GO659&gt;=15,INDEX($DI:$DI,$GN659+15),"")</f>
      </c>
      <c r="EA659">
        <f>IF($GO659&gt;=16,INDEX($DI:$DI,$GN659+16),"")</f>
      </c>
      <c r="EB659">
        <f>IF($GO659&gt;=17,INDEX($DI:$DI,$GN659+17),"")</f>
      </c>
      <c r="EC659">
        <f>IF($GO659&gt;=18,INDEX($DI:$DI,$GN659+18),"")</f>
      </c>
      <c r="ED659">
        <f>IF($GO659&gt;=19,INDEX($DI:$DI,$GN659+19),"")</f>
      </c>
      <c r="EE659">
        <f>IF($GO659&gt;=20,INDEX($DI:$DI,$GN659+20),"")</f>
      </c>
      <c r="EF659">
        <f>IF($GO659&gt;=21,INDEX($DI:$DI,$GN659+21),"")</f>
      </c>
      <c r="EG659">
        <f>IF($GO659&gt;=22,INDEX($DI:$DI,$GN659+22),"")</f>
      </c>
      <c r="EH659">
        <f>IF($GO659&gt;=23,INDEX($DI:$DI,$GN659+23),"")</f>
      </c>
      <c r="EI659">
        <f>IF($GO659&gt;=24,INDEX($DI:$DI,$GN659+24),"")</f>
      </c>
      <c r="EJ659">
        <f>IF($GO659&gt;=25,INDEX($DI:$DI,$GN659+25),"")</f>
      </c>
      <c r="EK659">
        <f>IF($GO659&gt;=26,INDEX($DI:$DI,$GN659+26),"")</f>
      </c>
      <c r="EL659">
        <f>IF($GO659&gt;=27,INDEX($DI:$DI,$GN659+27),"")</f>
      </c>
      <c r="EM659">
        <f>IF($GO659&gt;=28,INDEX($DI:$DI,$GN659+28),"")</f>
      </c>
      <c r="EN659">
        <f>IF($GO659&gt;=29,INDEX($DI:$DI,$GN659+29),"")</f>
      </c>
      <c r="EO659">
        <f>IF($GO659&gt;=30,INDEX($DI:$DI,$GN659+30),"")</f>
      </c>
      <c r="EP659">
        <f>IF($GO659&gt;=31,INDEX($DI:$DI,$GN659+31),"")</f>
      </c>
      <c r="EQ659">
        <f>IF($GO659&gt;=32,INDEX($DI:$DI,$GN659+32),"")</f>
      </c>
      <c r="ER659">
        <f>IF($GO659&gt;=33,INDEX($DI:$DI,$GN659+33),"")</f>
      </c>
      <c r="ES659">
        <f>IF($GO659&gt;=34,INDEX($DI:$DI,$GN659+34),"")</f>
      </c>
      <c r="ET659">
        <f>IF($GO659&gt;=35,INDEX($DI:$DI,$GN659+35),"")</f>
      </c>
      <c r="EU659">
        <f>IF($GO659&gt;=36,INDEX($DI:$DI,$GN659+36),"")</f>
      </c>
      <c r="EV659">
        <f>IF($GO659&gt;=37,INDEX($DI:$DI,$GN659+37),"")</f>
      </c>
      <c r="EW659">
        <f>IF($GO659&gt;=38,INDEX($DI:$DI,$GN659+38),"")</f>
      </c>
      <c r="EX659">
        <f>IF($GO659&gt;=39,INDEX($DI:$DI,$GN659+39),"")</f>
      </c>
      <c r="EY659">
        <f>IF($GO659&gt;=40,INDEX($DI:$DI,$GN659+40),"")</f>
      </c>
      <c r="EZ659">
        <f>IF($GO659&gt;=1,INDEX($DJ:$DJ,$GN659+1),"")</f>
      </c>
      <c r="FA659">
        <f>IF($GO659&gt;=2,INDEX($DJ:$DJ,$GN659+2),"")</f>
      </c>
      <c r="FB659">
        <f>IF($GO659&gt;=3,INDEX($DJ:$DJ,$GN659+3),"")</f>
      </c>
      <c r="FC659">
        <f>IF($GO659&gt;=4,INDEX($DJ:$DJ,$GN659+4),"")</f>
      </c>
      <c r="FD659">
        <f>IF($GO659&gt;=5,INDEX($DJ:$DJ,$GN659+5),"")</f>
      </c>
      <c r="FE659">
        <f>IF($GO659&gt;=6,INDEX($DJ:$DJ,$GN659+6),"")</f>
      </c>
      <c r="FF659">
        <f>IF($GO659&gt;=7,INDEX($DJ:$DJ,$GN659+7),"")</f>
      </c>
      <c r="FG659">
        <f>IF($GO659&gt;=8,INDEX($DJ:$DJ,$GN659+8),"")</f>
      </c>
      <c r="FH659">
        <f>IF($GO659&gt;=9,INDEX($DJ:$DJ,$GN659+9),"")</f>
      </c>
      <c r="FI659">
        <f>IF($GO659&gt;=10,INDEX($DJ:$DJ,$GN659+10),"")</f>
      </c>
      <c r="FJ659">
        <f>IF($GO659&gt;=11,INDEX($DJ:$DJ,$GN659+11),"")</f>
      </c>
      <c r="FK659">
        <f>IF($GO659&gt;=12,INDEX($DJ:$DJ,$GN659+12),"")</f>
      </c>
      <c r="FL659">
        <f>IF($GO659&gt;=13,INDEX($DJ:$DJ,$GN659+13),"")</f>
      </c>
      <c r="FM659">
        <f>IF($GO659&gt;=14,INDEX($DJ:$DJ,$GN659+14),"")</f>
      </c>
      <c r="FN659">
        <f>IF($GO659&gt;=15,INDEX($DJ:$DJ,$GN659+15),"")</f>
      </c>
      <c r="FO659">
        <f>IF($GO659&gt;=16,INDEX($DJ:$DJ,$GN659+16),"")</f>
      </c>
      <c r="FP659">
        <f>IF($GO659&gt;=17,INDEX($DJ:$DJ,$GN659+17),"")</f>
      </c>
      <c r="FQ659">
        <f>IF($GO659&gt;=18,INDEX($DJ:$DJ,$GN659+18),"")</f>
      </c>
      <c r="FR659">
        <f>IF($GO659&gt;=19,INDEX($DJ:$DJ,$GN659+19),"")</f>
      </c>
      <c r="FS659">
        <f>IF($GO659&gt;=20,INDEX($DJ:$DJ,$GN659+20),"")</f>
      </c>
      <c r="FT659">
        <f>IF($GO659&gt;=21,INDEX($DJ:$DJ,$GN659+21),"")</f>
      </c>
      <c r="FU659">
        <f>IF($GO659&gt;=22,INDEX($DJ:$DJ,$GN659+22),"")</f>
      </c>
      <c r="FV659">
        <f>IF($GO659&gt;=23,INDEX($DJ:$DJ,$GN659+23),"")</f>
      </c>
      <c r="FW659">
        <f>IF($GO659&gt;=24,INDEX($DJ:$DJ,$GN659+24),"")</f>
      </c>
      <c r="FX659">
        <f>IF($GO659&gt;=25,INDEX($DJ:$DJ,$GN659+25),"")</f>
      </c>
      <c r="FY659">
        <f>IF($GO659&gt;=26,INDEX($DJ:$DJ,$GN659+26),"")</f>
      </c>
      <c r="FZ659">
        <f>IF($GO659&gt;=27,INDEX($DJ:$DJ,$GN659+27),"")</f>
      </c>
      <c r="GA659">
        <f>IF($GO659&gt;=28,INDEX($DJ:$DJ,$GN659+28),"")</f>
      </c>
      <c r="GB659">
        <f>IF($GO659&gt;=29,INDEX($DJ:$DJ,$GN659+29),"")</f>
      </c>
      <c r="GC659">
        <f>IF($GO659&gt;=30,INDEX($DJ:$DJ,$GN659+30),"")</f>
      </c>
      <c r="GD659">
        <f>IF($GO659&gt;=31,INDEX($DJ:$DJ,$GN659+31),"")</f>
      </c>
      <c r="GE659">
        <f>IF($GO659&gt;=32,INDEX($DJ:$DJ,$GN659+32),"")</f>
      </c>
      <c r="GF659">
        <f>IF($GO659&gt;=33,INDEX($DJ:$DJ,$GN659+33),"")</f>
      </c>
      <c r="GG659">
        <f>IF($GO659&gt;=34,INDEX($DJ:$DJ,$GN659+34),"")</f>
      </c>
      <c r="GH659">
        <f>IF($GO659&gt;=35,INDEX($DJ:$DJ,$GN659+35),"")</f>
      </c>
      <c r="GI659">
        <f>IF($GO659&gt;=36,INDEX($DJ:$DJ,$GN659+36),"")</f>
      </c>
      <c r="GJ659">
        <f>IF($GO659&gt;=37,INDEX($DJ:$DJ,$GN659+37),"")</f>
      </c>
      <c r="GK659">
        <f>IF($GO659&gt;=38,INDEX($DJ:$DJ,$GN659+38),"")</f>
      </c>
      <c r="GL659">
        <f>IF($GO659&gt;=39,INDEX($DJ:$DJ,$GN659+39),"")</f>
      </c>
      <c r="GM659">
        <f>IF($GO659&gt;=40,INDEX($DJ:$DJ,$GN659+40),"")</f>
      </c>
      <c r="GN659">
        <f>IFERROR(MATCH($DH659,$DI$2:$DI$148,0)+1,0)</f>
      </c>
      <c r="GO659">
        <f>IFERROR(INDEX($DK$2:$DK$148,MATCH($DH659,$DI$2:$DI$148,0)),0)</f>
      </c>
      <c r="GP659">
        <f>IFERROR(MATCH($Y659,$DL$659:$EY$659,0),0)</f>
      </c>
      <c r="GQ659">
        <f>IF($GP659&gt;0,INDEX($EZ$659:$GM$659,$GP659),"")</f>
      </c>
      <c r="GT659">
        <f>IF($JC659&gt;=1,INDEX($GR:$GR,$JB659+1),"")</f>
      </c>
      <c r="GU659">
        <f>IF($JC659&gt;=2,INDEX($GR:$GR,$JB659+2),"")</f>
      </c>
      <c r="GV659">
        <f>IF($JC659&gt;=3,INDEX($GR:$GR,$JB659+3),"")</f>
      </c>
      <c r="GW659">
        <f>IF($JC659&gt;=4,INDEX($GR:$GR,$JB659+4),"")</f>
      </c>
      <c r="GX659">
        <f>IF($JC659&gt;=5,INDEX($GR:$GR,$JB659+5),"")</f>
      </c>
      <c r="GY659">
        <f>IF($JC659&gt;=6,INDEX($GR:$GR,$JB659+6),"")</f>
      </c>
      <c r="GZ659">
        <f>IF($JC659&gt;=7,INDEX($GR:$GR,$JB659+7),"")</f>
      </c>
      <c r="HA659">
        <f>IF($JC659&gt;=8,INDEX($GR:$GR,$JB659+8),"")</f>
      </c>
      <c r="HB659">
        <f>IF($JC659&gt;=9,INDEX($GR:$GR,$JB659+9),"")</f>
      </c>
      <c r="HC659">
        <f>IF($JC659&gt;=10,INDEX($GR:$GR,$JB659+10),"")</f>
      </c>
      <c r="HD659">
        <f>IF($JC659&gt;=11,INDEX($GR:$GR,$JB659+11),"")</f>
      </c>
      <c r="HE659">
        <f>IF($JC659&gt;=12,INDEX($GR:$GR,$JB659+12),"")</f>
      </c>
      <c r="HF659">
        <f>IF($JC659&gt;=13,INDEX($GR:$GR,$JB659+13),"")</f>
      </c>
      <c r="HG659">
        <f>IF($JC659&gt;=14,INDEX($GR:$GR,$JB659+14),"")</f>
      </c>
      <c r="HH659">
        <f>IF($JC659&gt;=15,INDEX($GR:$GR,$JB659+15),"")</f>
      </c>
      <c r="HI659">
        <f>IF($JC659&gt;=16,INDEX($GR:$GR,$JB659+16),"")</f>
      </c>
      <c r="HJ659">
        <f>IF($JC659&gt;=17,INDEX($GR:$GR,$JB659+17),"")</f>
      </c>
      <c r="HK659">
        <f>IF($JC659&gt;=18,INDEX($GR:$GR,$JB659+18),"")</f>
      </c>
      <c r="HL659">
        <f>IF($JC659&gt;=19,INDEX($GR:$GR,$JB659+19),"")</f>
      </c>
      <c r="HM659">
        <f>IF($JC659&gt;=20,INDEX($GR:$GR,$JB659+20),"")</f>
      </c>
      <c r="HN659">
        <f>IF($JC659&gt;=21,INDEX($GR:$GR,$JB659+21),"")</f>
      </c>
      <c r="HO659">
        <f>IF($JC659&gt;=22,INDEX($GR:$GR,$JB659+22),"")</f>
      </c>
      <c r="HP659">
        <f>IF($JC659&gt;=23,INDEX($GR:$GR,$JB659+23),"")</f>
      </c>
      <c r="HQ659">
        <f>IF($JC659&gt;=24,INDEX($GR:$GR,$JB659+24),"")</f>
      </c>
      <c r="HR659">
        <f>IF($JC659&gt;=25,INDEX($GR:$GR,$JB659+25),"")</f>
      </c>
      <c r="HS659">
        <f>IF($JC659&gt;=26,INDEX($GR:$GR,$JB659+26),"")</f>
      </c>
      <c r="HT659">
        <f>IF($JC659&gt;=27,INDEX($GR:$GR,$JB659+27),"")</f>
      </c>
      <c r="HU659">
        <f>IF($JC659&gt;=28,INDEX($GR:$GR,$JB659+28),"")</f>
      </c>
      <c r="HV659">
        <f>IF($JC659&gt;=29,INDEX($GR:$GR,$JB659+29),"")</f>
      </c>
      <c r="HW659">
        <f>IF($JC659&gt;=30,INDEX($GR:$GR,$JB659+30),"")</f>
      </c>
      <c r="HX659">
        <f>IF($JC659&gt;=31,INDEX($GR:$GR,$JB659+31),"")</f>
      </c>
      <c r="HY659">
        <f>IF($JC659&gt;=32,INDEX($GR:$GR,$JB659+32),"")</f>
      </c>
      <c r="HZ659">
        <f>IF($JC659&gt;=33,INDEX($GR:$GR,$JB659+33),"")</f>
      </c>
      <c r="IA659">
        <f>IF($JC659&gt;=34,INDEX($GR:$GR,$JB659+34),"")</f>
      </c>
      <c r="IB659">
        <f>IF($JC659&gt;=35,INDEX($GR:$GR,$JB659+35),"")</f>
      </c>
      <c r="IC659">
        <f>IF($JC659&gt;=36,INDEX($GR:$GR,$JB659+36),"")</f>
      </c>
      <c r="ID659">
        <f>IF($JC659&gt;=37,INDEX($GR:$GR,$JB659+37),"")</f>
      </c>
      <c r="IE659">
        <f>IF($JC659&gt;=38,INDEX($GR:$GR,$JB659+38),"")</f>
      </c>
      <c r="IF659">
        <f>IF($JC659&gt;=39,INDEX($GR:$GR,$JB659+39),"")</f>
      </c>
      <c r="IG659">
        <f>IF($JC659&gt;=40,INDEX($GR:$GR,$JB659+40),"")</f>
      </c>
      <c r="IH659">
        <f>IF($JC659&gt;=41,INDEX($GR:$GR,$JB659+41),"")</f>
      </c>
      <c r="II659">
        <f>IF($JC659&gt;=42,INDEX($GR:$GR,$JB659+42),"")</f>
      </c>
      <c r="IJ659">
        <f>IF($JC659&gt;=43,INDEX($GR:$GR,$JB659+43),"")</f>
      </c>
      <c r="IK659">
        <f>IF($JC659&gt;=44,INDEX($GR:$GR,$JB659+44),"")</f>
      </c>
      <c r="IL659">
        <f>IF($JC659&gt;=45,INDEX($GR:$GR,$JB659+45),"")</f>
      </c>
      <c r="IM659">
        <f>IF($JC659&gt;=46,INDEX($GR:$GR,$JB659+46),"")</f>
      </c>
      <c r="IN659">
        <f>IF($JC659&gt;=47,INDEX($GR:$GR,$JB659+47),"")</f>
      </c>
      <c r="IO659">
        <f>IF($JC659&gt;=48,INDEX($GR:$GR,$JB659+48),"")</f>
      </c>
      <c r="IP659">
        <f>IF($JC659&gt;=49,INDEX($GR:$GR,$JB659+49),"")</f>
      </c>
      <c r="IQ659">
        <f>IF($JC659&gt;=50,INDEX($GR:$GR,$JB659+50),"")</f>
      </c>
      <c r="IR659">
        <f>IF($JC659&gt;=51,INDEX($GR:$GR,$JB659+51),"")</f>
      </c>
      <c r="IS659">
        <f>IF($JC659&gt;=52,INDEX($GR:$GR,$JB659+52),"")</f>
      </c>
      <c r="IT659">
        <f>IF($JC659&gt;=53,INDEX($GR:$GR,$JB659+53),"")</f>
      </c>
      <c r="IU659">
        <f>IF($JC659&gt;=54,INDEX($GR:$GR,$JB659+54),"")</f>
      </c>
      <c r="IV659">
        <f>IF($JC659&gt;=55,INDEX($GR:$GR,$JB659+55),"")</f>
      </c>
      <c r="IW659">
        <f>IF($JC659&gt;=56,INDEX($GR:$GR,$JB659+56),"")</f>
      </c>
      <c r="IX659">
        <f>IF($JC659&gt;=57,INDEX($GR:$GR,$JB659+57),"")</f>
      </c>
      <c r="IY659">
        <f>IF($JC659&gt;=58,INDEX($GR:$GR,$JB659+58),"")</f>
      </c>
      <c r="IZ659">
        <f>IF($JC659&gt;=59,INDEX($GR:$GR,$JB659+59),"")</f>
      </c>
      <c r="JA659">
        <f>IF($JC659&gt;=60,INDEX($GR:$GR,$JB659+60),"")</f>
      </c>
      <c r="JB659">
        <f>IFERROR(MATCH($GQ659,$GR$2:$GR$324,0)+1,0)</f>
      </c>
      <c r="JC659">
        <f>IFERROR(INDEX($GS$2:$GS$324,MATCH($GQ659,$GR$2:$GR$324,0)),0)</f>
      </c>
      <c r="JD659" t="s">
        <v>40</v>
      </c>
      <c r="JE659" t="s">
        <v>40</v>
      </c>
    </row>
    <row r="660" spans="1:265" x14ac:dyDescent="0.25">
      <c r="Q660">
        <f>IF(OR($T660="",$P660=""),"",IFERROR($T660/$P660,0))</f>
      </c>
      <c r="R660">
        <f>IF($T660="","",
SUM($S660,$U660,$Z660,$V660,$X660)*
(1-IF($AA660="",0,VALUE($AA660)/100)))</f>
      </c>
      <c r="S660">
        <f>IF($T660="","",$T660)</f>
      </c>
      <c r="U660">
        <f>IF($T660="","",
IF($N660="","",
IF(ISNUMBER(SEARCH("exempt",LOWER($N660))),0,
$T660*(VALUE(SUBSTITUTE($N660,"%",""))/100))))</f>
      </c>
      <c r="AB660">
        <f>IFERROR(IF(FIND(" - ",$K660)&gt;0,MID($K660,FIND(" - ",$K660)+3,LEN($K660)),""),"")</f>
      </c>
      <c r="AK660" t="s">
        <v>1247</v>
      </c>
      <c r="AP660">
        <f>IFERROR(LEFT($K660,FIND(" - ",$K660)-1),$K660)</f>
      </c>
      <c r="AS660">
        <f>IF($CH660&gt;=1,INDEX($AQ:$AQ,$CG660+1),"")</f>
      </c>
      <c r="AT660">
        <f>IF($CH660&gt;=2,INDEX($AQ:$AQ,$CG660+2),"")</f>
      </c>
      <c r="AU660">
        <f>IF($CH660&gt;=3,INDEX($AQ:$AQ,$CG660+3),"")</f>
      </c>
      <c r="AV660">
        <f>IF($CH660&gt;=4,INDEX($AQ:$AQ,$CG660+4),"")</f>
      </c>
      <c r="AW660">
        <f>IF($CH660&gt;=5,INDEX($AQ:$AQ,$CG660+5),"")</f>
      </c>
      <c r="AX660">
        <f>IF($CH660&gt;=6,INDEX($AQ:$AQ,$CG660+6),"")</f>
      </c>
      <c r="AY660">
        <f>IF($CH660&gt;=7,INDEX($AQ:$AQ,$CG660+7),"")</f>
      </c>
      <c r="AZ660">
        <f>IF($CH660&gt;=8,INDEX($AQ:$AQ,$CG660+8),"")</f>
      </c>
      <c r="BA660">
        <f>IF($CH660&gt;=9,INDEX($AQ:$AQ,$CG660+9),"")</f>
      </c>
      <c r="BB660">
        <f>IF($CH660&gt;=10,INDEX($AQ:$AQ,$CG660+10),"")</f>
      </c>
      <c r="BC660">
        <f>IF($CH660&gt;=11,INDEX($AQ:$AQ,$CG660+11),"")</f>
      </c>
      <c r="BD660">
        <f>IF($CH660&gt;=12,INDEX($AQ:$AQ,$CG660+12),"")</f>
      </c>
      <c r="BE660">
        <f>IF($CH660&gt;=13,INDEX($AQ:$AQ,$CG660+13),"")</f>
      </c>
      <c r="BF660">
        <f>IF($CH660&gt;=14,INDEX($AQ:$AQ,$CG660+14),"")</f>
      </c>
      <c r="BG660">
        <f>IF($CH660&gt;=15,INDEX($AQ:$AQ,$CG660+15),"")</f>
      </c>
      <c r="BH660">
        <f>IF($CH660&gt;=16,INDEX($AQ:$AQ,$CG660+16),"")</f>
      </c>
      <c r="BI660">
        <f>IF($CH660&gt;=17,INDEX($AQ:$AQ,$CG660+17),"")</f>
      </c>
      <c r="BJ660">
        <f>IF($CH660&gt;=18,INDEX($AQ:$AQ,$CG660+18),"")</f>
      </c>
      <c r="BK660">
        <f>IF($CH660&gt;=19,INDEX($AQ:$AQ,$CG660+19),"")</f>
      </c>
      <c r="BL660">
        <f>IF($CH660&gt;=20,INDEX($AQ:$AQ,$CG660+20),"")</f>
      </c>
      <c r="BM660">
        <f>IF($CH660&gt;=21,INDEX($AQ:$AQ,$CG660+21),"")</f>
      </c>
      <c r="BN660">
        <f>IF($CH660&gt;=22,INDEX($AQ:$AQ,$CG660+22),"")</f>
      </c>
      <c r="BO660">
        <f>IF($CH660&gt;=23,INDEX($AQ:$AQ,$CG660+23),"")</f>
      </c>
      <c r="BP660">
        <f>IF($CH660&gt;=24,INDEX($AQ:$AQ,$CG660+24),"")</f>
      </c>
      <c r="BQ660">
        <f>IF($CH660&gt;=25,INDEX($AQ:$AQ,$CG660+25),"")</f>
      </c>
      <c r="BR660">
        <f>IF($CH660&gt;=26,INDEX($AQ:$AQ,$CG660+26),"")</f>
      </c>
      <c r="BS660">
        <f>IF($CH660&gt;=27,INDEX($AQ:$AQ,$CG660+27),"")</f>
      </c>
      <c r="BT660">
        <f>IF($CH660&gt;=28,INDEX($AQ:$AQ,$CG660+28),"")</f>
      </c>
      <c r="BU660">
        <f>IF($CH660&gt;=29,INDEX($AQ:$AQ,$CG660+29),"")</f>
      </c>
      <c r="BV660">
        <f>IF($CH660&gt;=30,INDEX($AQ:$AQ,$CG660+30),"")</f>
      </c>
      <c r="BW660">
        <f>IF($CH660&gt;=31,INDEX($AQ:$AQ,$CG660+31),"")</f>
      </c>
      <c r="BX660">
        <f>IF($CH660&gt;=32,INDEX($AQ:$AQ,$CG660+32),"")</f>
      </c>
      <c r="BY660">
        <f>IF($CH660&gt;=33,INDEX($AQ:$AQ,$CG660+33),"")</f>
      </c>
      <c r="BZ660">
        <f>IF($CH660&gt;=34,INDEX($AQ:$AQ,$CG660+34),"")</f>
      </c>
      <c r="CA660">
        <f>IF($CH660&gt;=35,INDEX($AQ:$AQ,$CG660+35),"")</f>
      </c>
      <c r="CB660">
        <f>IF($CH660&gt;=36,INDEX($AQ:$AQ,$CG660+36),"")</f>
      </c>
      <c r="CC660">
        <f>IF($CH660&gt;=37,INDEX($AQ:$AQ,$CG660+37),"")</f>
      </c>
      <c r="CD660">
        <f>IF($CH660&gt;=38,INDEX($AQ:$AQ,$CG660+38),"")</f>
      </c>
      <c r="CE660">
        <f>IF($CH660&gt;=39,INDEX($AQ:$AQ,$CG660+39),"")</f>
      </c>
      <c r="CF660">
        <f>IF($CH660&gt;=40,INDEX($AQ:$AQ,$CG660+40),"")</f>
      </c>
      <c r="CG660">
        <f>IFERROR(MATCH($AP660,$AQ$2:$AQ$134,0)+1,0)</f>
      </c>
      <c r="CH660">
        <f>IFERROR(INDEX($AR$2:$AR$134,MATCH($AP660,$AQ$2:$AQ$134,0)),0)</f>
      </c>
      <c r="CI660">
        <f>IFERROR(LEFT($L660,FIND(" - ",$L660)-1),$L660)</f>
      </c>
      <c r="CL660">
        <f>IF($DG660&gt;=1,INDEX($CJ:$CJ,$DF660+1),"")</f>
      </c>
      <c r="CM660">
        <f>IF($DG660&gt;=2,INDEX($CJ:$CJ,$DF660+2),"")</f>
      </c>
      <c r="CN660">
        <f>IF($DG660&gt;=3,INDEX($CJ:$CJ,$DF660+3),"")</f>
      </c>
      <c r="CO660">
        <f>IF($DG660&gt;=4,INDEX($CJ:$CJ,$DF660+4),"")</f>
      </c>
      <c r="CP660">
        <f>IF($DG660&gt;=5,INDEX($CJ:$CJ,$DF660+5),"")</f>
      </c>
      <c r="CQ660">
        <f>IF($DG660&gt;=6,INDEX($CJ:$CJ,$DF660+6),"")</f>
      </c>
      <c r="CR660">
        <f>IF($DG660&gt;=7,INDEX($CJ:$CJ,$DF660+7),"")</f>
      </c>
      <c r="CS660">
        <f>IF($DG660&gt;=8,INDEX($CJ:$CJ,$DF660+8),"")</f>
      </c>
      <c r="CT660">
        <f>IF($DG660&gt;=9,INDEX($CJ:$CJ,$DF660+9),"")</f>
      </c>
      <c r="CU660">
        <f>IF($DG660&gt;=10,INDEX($CJ:$CJ,$DF660+10),"")</f>
      </c>
      <c r="CV660">
        <f>IF($DG660&gt;=11,INDEX($CJ:$CJ,$DF660+11),"")</f>
      </c>
      <c r="CW660">
        <f>IF($DG660&gt;=12,INDEX($CJ:$CJ,$DF660+12),"")</f>
      </c>
      <c r="CX660">
        <f>IF($DG660&gt;=13,INDEX($CJ:$CJ,$DF660+13),"")</f>
      </c>
      <c r="CY660">
        <f>IF($DG660&gt;=14,INDEX($CJ:$CJ,$DF660+14),"")</f>
      </c>
      <c r="CZ660">
        <f>IF($DG660&gt;=15,INDEX($CJ:$CJ,$DF660+15),"")</f>
      </c>
      <c r="DA660">
        <f>IF($DG660&gt;=16,INDEX($CJ:$CJ,$DF660+16),"")</f>
      </c>
      <c r="DB660">
        <f>IF($DG660&gt;=17,INDEX($CJ:$CJ,$DF660+17),"")</f>
      </c>
      <c r="DC660">
        <f>IF($DG660&gt;=18,INDEX($CJ:$CJ,$DF660+18),"")</f>
      </c>
      <c r="DD660">
        <f>IF($DG660&gt;=19,INDEX($CJ:$CJ,$DF660+19),"")</f>
      </c>
      <c r="DE660">
        <f>IF($DG660&gt;=20,INDEX($CJ:$CJ,$DF660+20),"")</f>
      </c>
      <c r="DF660">
        <f>IFERROR(MATCH($CI660,$CJ$2:$CJ$263,0)+1,0)</f>
      </c>
      <c r="DG660">
        <f>IFERROR(INDEX($CK$2:$CK$263,MATCH($CI660,$CJ$2:$CJ$263,0)),0)</f>
      </c>
      <c r="DH660">
        <f>IFERROR(INDEX($AO:$AO,MATCH($N660,$AN:$AN,0))&amp;"","")</f>
      </c>
      <c r="DL660">
        <f>IF($GO660&gt;=1,INDEX($DI:$DI,$GN660+1),"")</f>
      </c>
      <c r="DM660">
        <f>IF($GO660&gt;=2,INDEX($DI:$DI,$GN660+2),"")</f>
      </c>
      <c r="DN660">
        <f>IF($GO660&gt;=3,INDEX($DI:$DI,$GN660+3),"")</f>
      </c>
      <c r="DO660">
        <f>IF($GO660&gt;=4,INDEX($DI:$DI,$GN660+4),"")</f>
      </c>
      <c r="DP660">
        <f>IF($GO660&gt;=5,INDEX($DI:$DI,$GN660+5),"")</f>
      </c>
      <c r="DQ660">
        <f>IF($GO660&gt;=6,INDEX($DI:$DI,$GN660+6),"")</f>
      </c>
      <c r="DR660">
        <f>IF($GO660&gt;=7,INDEX($DI:$DI,$GN660+7),"")</f>
      </c>
      <c r="DS660">
        <f>IF($GO660&gt;=8,INDEX($DI:$DI,$GN660+8),"")</f>
      </c>
      <c r="DT660">
        <f>IF($GO660&gt;=9,INDEX($DI:$DI,$GN660+9),"")</f>
      </c>
      <c r="DU660">
        <f>IF($GO660&gt;=10,INDEX($DI:$DI,$GN660+10),"")</f>
      </c>
      <c r="DV660">
        <f>IF($GO660&gt;=11,INDEX($DI:$DI,$GN660+11),"")</f>
      </c>
      <c r="DW660">
        <f>IF($GO660&gt;=12,INDEX($DI:$DI,$GN660+12),"")</f>
      </c>
      <c r="DX660">
        <f>IF($GO660&gt;=13,INDEX($DI:$DI,$GN660+13),"")</f>
      </c>
      <c r="DY660">
        <f>IF($GO660&gt;=14,INDEX($DI:$DI,$GN660+14),"")</f>
      </c>
      <c r="DZ660">
        <f>IF($GO660&gt;=15,INDEX($DI:$DI,$GN660+15),"")</f>
      </c>
      <c r="EA660">
        <f>IF($GO660&gt;=16,INDEX($DI:$DI,$GN660+16),"")</f>
      </c>
      <c r="EB660">
        <f>IF($GO660&gt;=17,INDEX($DI:$DI,$GN660+17),"")</f>
      </c>
      <c r="EC660">
        <f>IF($GO660&gt;=18,INDEX($DI:$DI,$GN660+18),"")</f>
      </c>
      <c r="ED660">
        <f>IF($GO660&gt;=19,INDEX($DI:$DI,$GN660+19),"")</f>
      </c>
      <c r="EE660">
        <f>IF($GO660&gt;=20,INDEX($DI:$DI,$GN660+20),"")</f>
      </c>
      <c r="EF660">
        <f>IF($GO660&gt;=21,INDEX($DI:$DI,$GN660+21),"")</f>
      </c>
      <c r="EG660">
        <f>IF($GO660&gt;=22,INDEX($DI:$DI,$GN660+22),"")</f>
      </c>
      <c r="EH660">
        <f>IF($GO660&gt;=23,INDEX($DI:$DI,$GN660+23),"")</f>
      </c>
      <c r="EI660">
        <f>IF($GO660&gt;=24,INDEX($DI:$DI,$GN660+24),"")</f>
      </c>
      <c r="EJ660">
        <f>IF($GO660&gt;=25,INDEX($DI:$DI,$GN660+25),"")</f>
      </c>
      <c r="EK660">
        <f>IF($GO660&gt;=26,INDEX($DI:$DI,$GN660+26),"")</f>
      </c>
      <c r="EL660">
        <f>IF($GO660&gt;=27,INDEX($DI:$DI,$GN660+27),"")</f>
      </c>
      <c r="EM660">
        <f>IF($GO660&gt;=28,INDEX($DI:$DI,$GN660+28),"")</f>
      </c>
      <c r="EN660">
        <f>IF($GO660&gt;=29,INDEX($DI:$DI,$GN660+29),"")</f>
      </c>
      <c r="EO660">
        <f>IF($GO660&gt;=30,INDEX($DI:$DI,$GN660+30),"")</f>
      </c>
      <c r="EP660">
        <f>IF($GO660&gt;=31,INDEX($DI:$DI,$GN660+31),"")</f>
      </c>
      <c r="EQ660">
        <f>IF($GO660&gt;=32,INDEX($DI:$DI,$GN660+32),"")</f>
      </c>
      <c r="ER660">
        <f>IF($GO660&gt;=33,INDEX($DI:$DI,$GN660+33),"")</f>
      </c>
      <c r="ES660">
        <f>IF($GO660&gt;=34,INDEX($DI:$DI,$GN660+34),"")</f>
      </c>
      <c r="ET660">
        <f>IF($GO660&gt;=35,INDEX($DI:$DI,$GN660+35),"")</f>
      </c>
      <c r="EU660">
        <f>IF($GO660&gt;=36,INDEX($DI:$DI,$GN660+36),"")</f>
      </c>
      <c r="EV660">
        <f>IF($GO660&gt;=37,INDEX($DI:$DI,$GN660+37),"")</f>
      </c>
      <c r="EW660">
        <f>IF($GO660&gt;=38,INDEX($DI:$DI,$GN660+38),"")</f>
      </c>
      <c r="EX660">
        <f>IF($GO660&gt;=39,INDEX($DI:$DI,$GN660+39),"")</f>
      </c>
      <c r="EY660">
        <f>IF($GO660&gt;=40,INDEX($DI:$DI,$GN660+40),"")</f>
      </c>
      <c r="EZ660">
        <f>IF($GO660&gt;=1,INDEX($DJ:$DJ,$GN660+1),"")</f>
      </c>
      <c r="FA660">
        <f>IF($GO660&gt;=2,INDEX($DJ:$DJ,$GN660+2),"")</f>
      </c>
      <c r="FB660">
        <f>IF($GO660&gt;=3,INDEX($DJ:$DJ,$GN660+3),"")</f>
      </c>
      <c r="FC660">
        <f>IF($GO660&gt;=4,INDEX($DJ:$DJ,$GN660+4),"")</f>
      </c>
      <c r="FD660">
        <f>IF($GO660&gt;=5,INDEX($DJ:$DJ,$GN660+5),"")</f>
      </c>
      <c r="FE660">
        <f>IF($GO660&gt;=6,INDEX($DJ:$DJ,$GN660+6),"")</f>
      </c>
      <c r="FF660">
        <f>IF($GO660&gt;=7,INDEX($DJ:$DJ,$GN660+7),"")</f>
      </c>
      <c r="FG660">
        <f>IF($GO660&gt;=8,INDEX($DJ:$DJ,$GN660+8),"")</f>
      </c>
      <c r="FH660">
        <f>IF($GO660&gt;=9,INDEX($DJ:$DJ,$GN660+9),"")</f>
      </c>
      <c r="FI660">
        <f>IF($GO660&gt;=10,INDEX($DJ:$DJ,$GN660+10),"")</f>
      </c>
      <c r="FJ660">
        <f>IF($GO660&gt;=11,INDEX($DJ:$DJ,$GN660+11),"")</f>
      </c>
      <c r="FK660">
        <f>IF($GO660&gt;=12,INDEX($DJ:$DJ,$GN660+12),"")</f>
      </c>
      <c r="FL660">
        <f>IF($GO660&gt;=13,INDEX($DJ:$DJ,$GN660+13),"")</f>
      </c>
      <c r="FM660">
        <f>IF($GO660&gt;=14,INDEX($DJ:$DJ,$GN660+14),"")</f>
      </c>
      <c r="FN660">
        <f>IF($GO660&gt;=15,INDEX($DJ:$DJ,$GN660+15),"")</f>
      </c>
      <c r="FO660">
        <f>IF($GO660&gt;=16,INDEX($DJ:$DJ,$GN660+16),"")</f>
      </c>
      <c r="FP660">
        <f>IF($GO660&gt;=17,INDEX($DJ:$DJ,$GN660+17),"")</f>
      </c>
      <c r="FQ660">
        <f>IF($GO660&gt;=18,INDEX($DJ:$DJ,$GN660+18),"")</f>
      </c>
      <c r="FR660">
        <f>IF($GO660&gt;=19,INDEX($DJ:$DJ,$GN660+19),"")</f>
      </c>
      <c r="FS660">
        <f>IF($GO660&gt;=20,INDEX($DJ:$DJ,$GN660+20),"")</f>
      </c>
      <c r="FT660">
        <f>IF($GO660&gt;=21,INDEX($DJ:$DJ,$GN660+21),"")</f>
      </c>
      <c r="FU660">
        <f>IF($GO660&gt;=22,INDEX($DJ:$DJ,$GN660+22),"")</f>
      </c>
      <c r="FV660">
        <f>IF($GO660&gt;=23,INDEX($DJ:$DJ,$GN660+23),"")</f>
      </c>
      <c r="FW660">
        <f>IF($GO660&gt;=24,INDEX($DJ:$DJ,$GN660+24),"")</f>
      </c>
      <c r="FX660">
        <f>IF($GO660&gt;=25,INDEX($DJ:$DJ,$GN660+25),"")</f>
      </c>
      <c r="FY660">
        <f>IF($GO660&gt;=26,INDEX($DJ:$DJ,$GN660+26),"")</f>
      </c>
      <c r="FZ660">
        <f>IF($GO660&gt;=27,INDEX($DJ:$DJ,$GN660+27),"")</f>
      </c>
      <c r="GA660">
        <f>IF($GO660&gt;=28,INDEX($DJ:$DJ,$GN660+28),"")</f>
      </c>
      <c r="GB660">
        <f>IF($GO660&gt;=29,INDEX($DJ:$DJ,$GN660+29),"")</f>
      </c>
      <c r="GC660">
        <f>IF($GO660&gt;=30,INDEX($DJ:$DJ,$GN660+30),"")</f>
      </c>
      <c r="GD660">
        <f>IF($GO660&gt;=31,INDEX($DJ:$DJ,$GN660+31),"")</f>
      </c>
      <c r="GE660">
        <f>IF($GO660&gt;=32,INDEX($DJ:$DJ,$GN660+32),"")</f>
      </c>
      <c r="GF660">
        <f>IF($GO660&gt;=33,INDEX($DJ:$DJ,$GN660+33),"")</f>
      </c>
      <c r="GG660">
        <f>IF($GO660&gt;=34,INDEX($DJ:$DJ,$GN660+34),"")</f>
      </c>
      <c r="GH660">
        <f>IF($GO660&gt;=35,INDEX($DJ:$DJ,$GN660+35),"")</f>
      </c>
      <c r="GI660">
        <f>IF($GO660&gt;=36,INDEX($DJ:$DJ,$GN660+36),"")</f>
      </c>
      <c r="GJ660">
        <f>IF($GO660&gt;=37,INDEX($DJ:$DJ,$GN660+37),"")</f>
      </c>
      <c r="GK660">
        <f>IF($GO660&gt;=38,INDEX($DJ:$DJ,$GN660+38),"")</f>
      </c>
      <c r="GL660">
        <f>IF($GO660&gt;=39,INDEX($DJ:$DJ,$GN660+39),"")</f>
      </c>
      <c r="GM660">
        <f>IF($GO660&gt;=40,INDEX($DJ:$DJ,$GN660+40),"")</f>
      </c>
      <c r="GN660">
        <f>IFERROR(MATCH($DH660,$DI$2:$DI$148,0)+1,0)</f>
      </c>
      <c r="GO660">
        <f>IFERROR(INDEX($DK$2:$DK$148,MATCH($DH660,$DI$2:$DI$148,0)),0)</f>
      </c>
      <c r="GP660">
        <f>IFERROR(MATCH($Y660,$DL$660:$EY$660,0),0)</f>
      </c>
      <c r="GQ660">
        <f>IF($GP660&gt;0,INDEX($EZ$660:$GM$660,$GP660),"")</f>
      </c>
      <c r="GT660">
        <f>IF($JC660&gt;=1,INDEX($GR:$GR,$JB660+1),"")</f>
      </c>
      <c r="GU660">
        <f>IF($JC660&gt;=2,INDEX($GR:$GR,$JB660+2),"")</f>
      </c>
      <c r="GV660">
        <f>IF($JC660&gt;=3,INDEX($GR:$GR,$JB660+3),"")</f>
      </c>
      <c r="GW660">
        <f>IF($JC660&gt;=4,INDEX($GR:$GR,$JB660+4),"")</f>
      </c>
      <c r="GX660">
        <f>IF($JC660&gt;=5,INDEX($GR:$GR,$JB660+5),"")</f>
      </c>
      <c r="GY660">
        <f>IF($JC660&gt;=6,INDEX($GR:$GR,$JB660+6),"")</f>
      </c>
      <c r="GZ660">
        <f>IF($JC660&gt;=7,INDEX($GR:$GR,$JB660+7),"")</f>
      </c>
      <c r="HA660">
        <f>IF($JC660&gt;=8,INDEX($GR:$GR,$JB660+8),"")</f>
      </c>
      <c r="HB660">
        <f>IF($JC660&gt;=9,INDEX($GR:$GR,$JB660+9),"")</f>
      </c>
      <c r="HC660">
        <f>IF($JC660&gt;=10,INDEX($GR:$GR,$JB660+10),"")</f>
      </c>
      <c r="HD660">
        <f>IF($JC660&gt;=11,INDEX($GR:$GR,$JB660+11),"")</f>
      </c>
      <c r="HE660">
        <f>IF($JC660&gt;=12,INDEX($GR:$GR,$JB660+12),"")</f>
      </c>
      <c r="HF660">
        <f>IF($JC660&gt;=13,INDEX($GR:$GR,$JB660+13),"")</f>
      </c>
      <c r="HG660">
        <f>IF($JC660&gt;=14,INDEX($GR:$GR,$JB660+14),"")</f>
      </c>
      <c r="HH660">
        <f>IF($JC660&gt;=15,INDEX($GR:$GR,$JB660+15),"")</f>
      </c>
      <c r="HI660">
        <f>IF($JC660&gt;=16,INDEX($GR:$GR,$JB660+16),"")</f>
      </c>
      <c r="HJ660">
        <f>IF($JC660&gt;=17,INDEX($GR:$GR,$JB660+17),"")</f>
      </c>
      <c r="HK660">
        <f>IF($JC660&gt;=18,INDEX($GR:$GR,$JB660+18),"")</f>
      </c>
      <c r="HL660">
        <f>IF($JC660&gt;=19,INDEX($GR:$GR,$JB660+19),"")</f>
      </c>
      <c r="HM660">
        <f>IF($JC660&gt;=20,INDEX($GR:$GR,$JB660+20),"")</f>
      </c>
      <c r="HN660">
        <f>IF($JC660&gt;=21,INDEX($GR:$GR,$JB660+21),"")</f>
      </c>
      <c r="HO660">
        <f>IF($JC660&gt;=22,INDEX($GR:$GR,$JB660+22),"")</f>
      </c>
      <c r="HP660">
        <f>IF($JC660&gt;=23,INDEX($GR:$GR,$JB660+23),"")</f>
      </c>
      <c r="HQ660">
        <f>IF($JC660&gt;=24,INDEX($GR:$GR,$JB660+24),"")</f>
      </c>
      <c r="HR660">
        <f>IF($JC660&gt;=25,INDEX($GR:$GR,$JB660+25),"")</f>
      </c>
      <c r="HS660">
        <f>IF($JC660&gt;=26,INDEX($GR:$GR,$JB660+26),"")</f>
      </c>
      <c r="HT660">
        <f>IF($JC660&gt;=27,INDEX($GR:$GR,$JB660+27),"")</f>
      </c>
      <c r="HU660">
        <f>IF($JC660&gt;=28,INDEX($GR:$GR,$JB660+28),"")</f>
      </c>
      <c r="HV660">
        <f>IF($JC660&gt;=29,INDEX($GR:$GR,$JB660+29),"")</f>
      </c>
      <c r="HW660">
        <f>IF($JC660&gt;=30,INDEX($GR:$GR,$JB660+30),"")</f>
      </c>
      <c r="HX660">
        <f>IF($JC660&gt;=31,INDEX($GR:$GR,$JB660+31),"")</f>
      </c>
      <c r="HY660">
        <f>IF($JC660&gt;=32,INDEX($GR:$GR,$JB660+32),"")</f>
      </c>
      <c r="HZ660">
        <f>IF($JC660&gt;=33,INDEX($GR:$GR,$JB660+33),"")</f>
      </c>
      <c r="IA660">
        <f>IF($JC660&gt;=34,INDEX($GR:$GR,$JB660+34),"")</f>
      </c>
      <c r="IB660">
        <f>IF($JC660&gt;=35,INDEX($GR:$GR,$JB660+35),"")</f>
      </c>
      <c r="IC660">
        <f>IF($JC660&gt;=36,INDEX($GR:$GR,$JB660+36),"")</f>
      </c>
      <c r="ID660">
        <f>IF($JC660&gt;=37,INDEX($GR:$GR,$JB660+37),"")</f>
      </c>
      <c r="IE660">
        <f>IF($JC660&gt;=38,INDEX($GR:$GR,$JB660+38),"")</f>
      </c>
      <c r="IF660">
        <f>IF($JC660&gt;=39,INDEX($GR:$GR,$JB660+39),"")</f>
      </c>
      <c r="IG660">
        <f>IF($JC660&gt;=40,INDEX($GR:$GR,$JB660+40),"")</f>
      </c>
      <c r="IH660">
        <f>IF($JC660&gt;=41,INDEX($GR:$GR,$JB660+41),"")</f>
      </c>
      <c r="II660">
        <f>IF($JC660&gt;=42,INDEX($GR:$GR,$JB660+42),"")</f>
      </c>
      <c r="IJ660">
        <f>IF($JC660&gt;=43,INDEX($GR:$GR,$JB660+43),"")</f>
      </c>
      <c r="IK660">
        <f>IF($JC660&gt;=44,INDEX($GR:$GR,$JB660+44),"")</f>
      </c>
      <c r="IL660">
        <f>IF($JC660&gt;=45,INDEX($GR:$GR,$JB660+45),"")</f>
      </c>
      <c r="IM660">
        <f>IF($JC660&gt;=46,INDEX($GR:$GR,$JB660+46),"")</f>
      </c>
      <c r="IN660">
        <f>IF($JC660&gt;=47,INDEX($GR:$GR,$JB660+47),"")</f>
      </c>
      <c r="IO660">
        <f>IF($JC660&gt;=48,INDEX($GR:$GR,$JB660+48),"")</f>
      </c>
      <c r="IP660">
        <f>IF($JC660&gt;=49,INDEX($GR:$GR,$JB660+49),"")</f>
      </c>
      <c r="IQ660">
        <f>IF($JC660&gt;=50,INDEX($GR:$GR,$JB660+50),"")</f>
      </c>
      <c r="IR660">
        <f>IF($JC660&gt;=51,INDEX($GR:$GR,$JB660+51),"")</f>
      </c>
      <c r="IS660">
        <f>IF($JC660&gt;=52,INDEX($GR:$GR,$JB660+52),"")</f>
      </c>
      <c r="IT660">
        <f>IF($JC660&gt;=53,INDEX($GR:$GR,$JB660+53),"")</f>
      </c>
      <c r="IU660">
        <f>IF($JC660&gt;=54,INDEX($GR:$GR,$JB660+54),"")</f>
      </c>
      <c r="IV660">
        <f>IF($JC660&gt;=55,INDEX($GR:$GR,$JB660+55),"")</f>
      </c>
      <c r="IW660">
        <f>IF($JC660&gt;=56,INDEX($GR:$GR,$JB660+56),"")</f>
      </c>
      <c r="IX660">
        <f>IF($JC660&gt;=57,INDEX($GR:$GR,$JB660+57),"")</f>
      </c>
      <c r="IY660">
        <f>IF($JC660&gt;=58,INDEX($GR:$GR,$JB660+58),"")</f>
      </c>
      <c r="IZ660">
        <f>IF($JC660&gt;=59,INDEX($GR:$GR,$JB660+59),"")</f>
      </c>
      <c r="JA660">
        <f>IF($JC660&gt;=60,INDEX($GR:$GR,$JB660+60),"")</f>
      </c>
      <c r="JB660">
        <f>IFERROR(MATCH($GQ660,$GR$2:$GR$324,0)+1,0)</f>
      </c>
      <c r="JC660">
        <f>IFERROR(INDEX($GS$2:$GS$324,MATCH($GQ660,$GR$2:$GR$324,0)),0)</f>
      </c>
      <c r="JD660" t="s">
        <v>40</v>
      </c>
      <c r="JE660" t="s">
        <v>40</v>
      </c>
    </row>
    <row r="661" spans="1:265" x14ac:dyDescent="0.25">
      <c r="Q661">
        <f>IF(OR($T661="",$P661=""),"",IFERROR($T661/$P661,0))</f>
      </c>
      <c r="R661">
        <f>IF($T661="","",
SUM($S661,$U661,$Z661,$V661,$X661)*
(1-IF($AA661="",0,VALUE($AA661)/100)))</f>
      </c>
      <c r="S661">
        <f>IF($T661="","",$T661)</f>
      </c>
      <c r="U661">
        <f>IF($T661="","",
IF($N661="","",
IF(ISNUMBER(SEARCH("exempt",LOWER($N661))),0,
$T661*(VALUE(SUBSTITUTE($N661,"%",""))/100))))</f>
      </c>
      <c r="AB661">
        <f>IFERROR(IF(FIND(" - ",$K661)&gt;0,MID($K661,FIND(" - ",$K661)+3,LEN($K661)),""),"")</f>
      </c>
      <c r="AK661" t="s">
        <v>1248</v>
      </c>
      <c r="AP661">
        <f>IFERROR(LEFT($K661,FIND(" - ",$K661)-1),$K661)</f>
      </c>
      <c r="AS661">
        <f>IF($CH661&gt;=1,INDEX($AQ:$AQ,$CG661+1),"")</f>
      </c>
      <c r="AT661">
        <f>IF($CH661&gt;=2,INDEX($AQ:$AQ,$CG661+2),"")</f>
      </c>
      <c r="AU661">
        <f>IF($CH661&gt;=3,INDEX($AQ:$AQ,$CG661+3),"")</f>
      </c>
      <c r="AV661">
        <f>IF($CH661&gt;=4,INDEX($AQ:$AQ,$CG661+4),"")</f>
      </c>
      <c r="AW661">
        <f>IF($CH661&gt;=5,INDEX($AQ:$AQ,$CG661+5),"")</f>
      </c>
      <c r="AX661">
        <f>IF($CH661&gt;=6,INDEX($AQ:$AQ,$CG661+6),"")</f>
      </c>
      <c r="AY661">
        <f>IF($CH661&gt;=7,INDEX($AQ:$AQ,$CG661+7),"")</f>
      </c>
      <c r="AZ661">
        <f>IF($CH661&gt;=8,INDEX($AQ:$AQ,$CG661+8),"")</f>
      </c>
      <c r="BA661">
        <f>IF($CH661&gt;=9,INDEX($AQ:$AQ,$CG661+9),"")</f>
      </c>
      <c r="BB661">
        <f>IF($CH661&gt;=10,INDEX($AQ:$AQ,$CG661+10),"")</f>
      </c>
      <c r="BC661">
        <f>IF($CH661&gt;=11,INDEX($AQ:$AQ,$CG661+11),"")</f>
      </c>
      <c r="BD661">
        <f>IF($CH661&gt;=12,INDEX($AQ:$AQ,$CG661+12),"")</f>
      </c>
      <c r="BE661">
        <f>IF($CH661&gt;=13,INDEX($AQ:$AQ,$CG661+13),"")</f>
      </c>
      <c r="BF661">
        <f>IF($CH661&gt;=14,INDEX($AQ:$AQ,$CG661+14),"")</f>
      </c>
      <c r="BG661">
        <f>IF($CH661&gt;=15,INDEX($AQ:$AQ,$CG661+15),"")</f>
      </c>
      <c r="BH661">
        <f>IF($CH661&gt;=16,INDEX($AQ:$AQ,$CG661+16),"")</f>
      </c>
      <c r="BI661">
        <f>IF($CH661&gt;=17,INDEX($AQ:$AQ,$CG661+17),"")</f>
      </c>
      <c r="BJ661">
        <f>IF($CH661&gt;=18,INDEX($AQ:$AQ,$CG661+18),"")</f>
      </c>
      <c r="BK661">
        <f>IF($CH661&gt;=19,INDEX($AQ:$AQ,$CG661+19),"")</f>
      </c>
      <c r="BL661">
        <f>IF($CH661&gt;=20,INDEX($AQ:$AQ,$CG661+20),"")</f>
      </c>
      <c r="BM661">
        <f>IF($CH661&gt;=21,INDEX($AQ:$AQ,$CG661+21),"")</f>
      </c>
      <c r="BN661">
        <f>IF($CH661&gt;=22,INDEX($AQ:$AQ,$CG661+22),"")</f>
      </c>
      <c r="BO661">
        <f>IF($CH661&gt;=23,INDEX($AQ:$AQ,$CG661+23),"")</f>
      </c>
      <c r="BP661">
        <f>IF($CH661&gt;=24,INDEX($AQ:$AQ,$CG661+24),"")</f>
      </c>
      <c r="BQ661">
        <f>IF($CH661&gt;=25,INDEX($AQ:$AQ,$CG661+25),"")</f>
      </c>
      <c r="BR661">
        <f>IF($CH661&gt;=26,INDEX($AQ:$AQ,$CG661+26),"")</f>
      </c>
      <c r="BS661">
        <f>IF($CH661&gt;=27,INDEX($AQ:$AQ,$CG661+27),"")</f>
      </c>
      <c r="BT661">
        <f>IF($CH661&gt;=28,INDEX($AQ:$AQ,$CG661+28),"")</f>
      </c>
      <c r="BU661">
        <f>IF($CH661&gt;=29,INDEX($AQ:$AQ,$CG661+29),"")</f>
      </c>
      <c r="BV661">
        <f>IF($CH661&gt;=30,INDEX($AQ:$AQ,$CG661+30),"")</f>
      </c>
      <c r="BW661">
        <f>IF($CH661&gt;=31,INDEX($AQ:$AQ,$CG661+31),"")</f>
      </c>
      <c r="BX661">
        <f>IF($CH661&gt;=32,INDEX($AQ:$AQ,$CG661+32),"")</f>
      </c>
      <c r="BY661">
        <f>IF($CH661&gt;=33,INDEX($AQ:$AQ,$CG661+33),"")</f>
      </c>
      <c r="BZ661">
        <f>IF($CH661&gt;=34,INDEX($AQ:$AQ,$CG661+34),"")</f>
      </c>
      <c r="CA661">
        <f>IF($CH661&gt;=35,INDEX($AQ:$AQ,$CG661+35),"")</f>
      </c>
      <c r="CB661">
        <f>IF($CH661&gt;=36,INDEX($AQ:$AQ,$CG661+36),"")</f>
      </c>
      <c r="CC661">
        <f>IF($CH661&gt;=37,INDEX($AQ:$AQ,$CG661+37),"")</f>
      </c>
      <c r="CD661">
        <f>IF($CH661&gt;=38,INDEX($AQ:$AQ,$CG661+38),"")</f>
      </c>
      <c r="CE661">
        <f>IF($CH661&gt;=39,INDEX($AQ:$AQ,$CG661+39),"")</f>
      </c>
      <c r="CF661">
        <f>IF($CH661&gt;=40,INDEX($AQ:$AQ,$CG661+40),"")</f>
      </c>
      <c r="CG661">
        <f>IFERROR(MATCH($AP661,$AQ$2:$AQ$134,0)+1,0)</f>
      </c>
      <c r="CH661">
        <f>IFERROR(INDEX($AR$2:$AR$134,MATCH($AP661,$AQ$2:$AQ$134,0)),0)</f>
      </c>
      <c r="CI661">
        <f>IFERROR(LEFT($L661,FIND(" - ",$L661)-1),$L661)</f>
      </c>
      <c r="CL661">
        <f>IF($DG661&gt;=1,INDEX($CJ:$CJ,$DF661+1),"")</f>
      </c>
      <c r="CM661">
        <f>IF($DG661&gt;=2,INDEX($CJ:$CJ,$DF661+2),"")</f>
      </c>
      <c r="CN661">
        <f>IF($DG661&gt;=3,INDEX($CJ:$CJ,$DF661+3),"")</f>
      </c>
      <c r="CO661">
        <f>IF($DG661&gt;=4,INDEX($CJ:$CJ,$DF661+4),"")</f>
      </c>
      <c r="CP661">
        <f>IF($DG661&gt;=5,INDEX($CJ:$CJ,$DF661+5),"")</f>
      </c>
      <c r="CQ661">
        <f>IF($DG661&gt;=6,INDEX($CJ:$CJ,$DF661+6),"")</f>
      </c>
      <c r="CR661">
        <f>IF($DG661&gt;=7,INDEX($CJ:$CJ,$DF661+7),"")</f>
      </c>
      <c r="CS661">
        <f>IF($DG661&gt;=8,INDEX($CJ:$CJ,$DF661+8),"")</f>
      </c>
      <c r="CT661">
        <f>IF($DG661&gt;=9,INDEX($CJ:$CJ,$DF661+9),"")</f>
      </c>
      <c r="CU661">
        <f>IF($DG661&gt;=10,INDEX($CJ:$CJ,$DF661+10),"")</f>
      </c>
      <c r="CV661">
        <f>IF($DG661&gt;=11,INDEX($CJ:$CJ,$DF661+11),"")</f>
      </c>
      <c r="CW661">
        <f>IF($DG661&gt;=12,INDEX($CJ:$CJ,$DF661+12),"")</f>
      </c>
      <c r="CX661">
        <f>IF($DG661&gt;=13,INDEX($CJ:$CJ,$DF661+13),"")</f>
      </c>
      <c r="CY661">
        <f>IF($DG661&gt;=14,INDEX($CJ:$CJ,$DF661+14),"")</f>
      </c>
      <c r="CZ661">
        <f>IF($DG661&gt;=15,INDEX($CJ:$CJ,$DF661+15),"")</f>
      </c>
      <c r="DA661">
        <f>IF($DG661&gt;=16,INDEX($CJ:$CJ,$DF661+16),"")</f>
      </c>
      <c r="DB661">
        <f>IF($DG661&gt;=17,INDEX($CJ:$CJ,$DF661+17),"")</f>
      </c>
      <c r="DC661">
        <f>IF($DG661&gt;=18,INDEX($CJ:$CJ,$DF661+18),"")</f>
      </c>
      <c r="DD661">
        <f>IF($DG661&gt;=19,INDEX($CJ:$CJ,$DF661+19),"")</f>
      </c>
      <c r="DE661">
        <f>IF($DG661&gt;=20,INDEX($CJ:$CJ,$DF661+20),"")</f>
      </c>
      <c r="DF661">
        <f>IFERROR(MATCH($CI661,$CJ$2:$CJ$263,0)+1,0)</f>
      </c>
      <c r="DG661">
        <f>IFERROR(INDEX($CK$2:$CK$263,MATCH($CI661,$CJ$2:$CJ$263,0)),0)</f>
      </c>
      <c r="DH661">
        <f>IFERROR(INDEX($AO:$AO,MATCH($N661,$AN:$AN,0))&amp;"","")</f>
      </c>
      <c r="DL661">
        <f>IF($GO661&gt;=1,INDEX($DI:$DI,$GN661+1),"")</f>
      </c>
      <c r="DM661">
        <f>IF($GO661&gt;=2,INDEX($DI:$DI,$GN661+2),"")</f>
      </c>
      <c r="DN661">
        <f>IF($GO661&gt;=3,INDEX($DI:$DI,$GN661+3),"")</f>
      </c>
      <c r="DO661">
        <f>IF($GO661&gt;=4,INDEX($DI:$DI,$GN661+4),"")</f>
      </c>
      <c r="DP661">
        <f>IF($GO661&gt;=5,INDEX($DI:$DI,$GN661+5),"")</f>
      </c>
      <c r="DQ661">
        <f>IF($GO661&gt;=6,INDEX($DI:$DI,$GN661+6),"")</f>
      </c>
      <c r="DR661">
        <f>IF($GO661&gt;=7,INDEX($DI:$DI,$GN661+7),"")</f>
      </c>
      <c r="DS661">
        <f>IF($GO661&gt;=8,INDEX($DI:$DI,$GN661+8),"")</f>
      </c>
      <c r="DT661">
        <f>IF($GO661&gt;=9,INDEX($DI:$DI,$GN661+9),"")</f>
      </c>
      <c r="DU661">
        <f>IF($GO661&gt;=10,INDEX($DI:$DI,$GN661+10),"")</f>
      </c>
      <c r="DV661">
        <f>IF($GO661&gt;=11,INDEX($DI:$DI,$GN661+11),"")</f>
      </c>
      <c r="DW661">
        <f>IF($GO661&gt;=12,INDEX($DI:$DI,$GN661+12),"")</f>
      </c>
      <c r="DX661">
        <f>IF($GO661&gt;=13,INDEX($DI:$DI,$GN661+13),"")</f>
      </c>
      <c r="DY661">
        <f>IF($GO661&gt;=14,INDEX($DI:$DI,$GN661+14),"")</f>
      </c>
      <c r="DZ661">
        <f>IF($GO661&gt;=15,INDEX($DI:$DI,$GN661+15),"")</f>
      </c>
      <c r="EA661">
        <f>IF($GO661&gt;=16,INDEX($DI:$DI,$GN661+16),"")</f>
      </c>
      <c r="EB661">
        <f>IF($GO661&gt;=17,INDEX($DI:$DI,$GN661+17),"")</f>
      </c>
      <c r="EC661">
        <f>IF($GO661&gt;=18,INDEX($DI:$DI,$GN661+18),"")</f>
      </c>
      <c r="ED661">
        <f>IF($GO661&gt;=19,INDEX($DI:$DI,$GN661+19),"")</f>
      </c>
      <c r="EE661">
        <f>IF($GO661&gt;=20,INDEX($DI:$DI,$GN661+20),"")</f>
      </c>
      <c r="EF661">
        <f>IF($GO661&gt;=21,INDEX($DI:$DI,$GN661+21),"")</f>
      </c>
      <c r="EG661">
        <f>IF($GO661&gt;=22,INDEX($DI:$DI,$GN661+22),"")</f>
      </c>
      <c r="EH661">
        <f>IF($GO661&gt;=23,INDEX($DI:$DI,$GN661+23),"")</f>
      </c>
      <c r="EI661">
        <f>IF($GO661&gt;=24,INDEX($DI:$DI,$GN661+24),"")</f>
      </c>
      <c r="EJ661">
        <f>IF($GO661&gt;=25,INDEX($DI:$DI,$GN661+25),"")</f>
      </c>
      <c r="EK661">
        <f>IF($GO661&gt;=26,INDEX($DI:$DI,$GN661+26),"")</f>
      </c>
      <c r="EL661">
        <f>IF($GO661&gt;=27,INDEX($DI:$DI,$GN661+27),"")</f>
      </c>
      <c r="EM661">
        <f>IF($GO661&gt;=28,INDEX($DI:$DI,$GN661+28),"")</f>
      </c>
      <c r="EN661">
        <f>IF($GO661&gt;=29,INDEX($DI:$DI,$GN661+29),"")</f>
      </c>
      <c r="EO661">
        <f>IF($GO661&gt;=30,INDEX($DI:$DI,$GN661+30),"")</f>
      </c>
      <c r="EP661">
        <f>IF($GO661&gt;=31,INDEX($DI:$DI,$GN661+31),"")</f>
      </c>
      <c r="EQ661">
        <f>IF($GO661&gt;=32,INDEX($DI:$DI,$GN661+32),"")</f>
      </c>
      <c r="ER661">
        <f>IF($GO661&gt;=33,INDEX($DI:$DI,$GN661+33),"")</f>
      </c>
      <c r="ES661">
        <f>IF($GO661&gt;=34,INDEX($DI:$DI,$GN661+34),"")</f>
      </c>
      <c r="ET661">
        <f>IF($GO661&gt;=35,INDEX($DI:$DI,$GN661+35),"")</f>
      </c>
      <c r="EU661">
        <f>IF($GO661&gt;=36,INDEX($DI:$DI,$GN661+36),"")</f>
      </c>
      <c r="EV661">
        <f>IF($GO661&gt;=37,INDEX($DI:$DI,$GN661+37),"")</f>
      </c>
      <c r="EW661">
        <f>IF($GO661&gt;=38,INDEX($DI:$DI,$GN661+38),"")</f>
      </c>
      <c r="EX661">
        <f>IF($GO661&gt;=39,INDEX($DI:$DI,$GN661+39),"")</f>
      </c>
      <c r="EY661">
        <f>IF($GO661&gt;=40,INDEX($DI:$DI,$GN661+40),"")</f>
      </c>
      <c r="EZ661">
        <f>IF($GO661&gt;=1,INDEX($DJ:$DJ,$GN661+1),"")</f>
      </c>
      <c r="FA661">
        <f>IF($GO661&gt;=2,INDEX($DJ:$DJ,$GN661+2),"")</f>
      </c>
      <c r="FB661">
        <f>IF($GO661&gt;=3,INDEX($DJ:$DJ,$GN661+3),"")</f>
      </c>
      <c r="FC661">
        <f>IF($GO661&gt;=4,INDEX($DJ:$DJ,$GN661+4),"")</f>
      </c>
      <c r="FD661">
        <f>IF($GO661&gt;=5,INDEX($DJ:$DJ,$GN661+5),"")</f>
      </c>
      <c r="FE661">
        <f>IF($GO661&gt;=6,INDEX($DJ:$DJ,$GN661+6),"")</f>
      </c>
      <c r="FF661">
        <f>IF($GO661&gt;=7,INDEX($DJ:$DJ,$GN661+7),"")</f>
      </c>
      <c r="FG661">
        <f>IF($GO661&gt;=8,INDEX($DJ:$DJ,$GN661+8),"")</f>
      </c>
      <c r="FH661">
        <f>IF($GO661&gt;=9,INDEX($DJ:$DJ,$GN661+9),"")</f>
      </c>
      <c r="FI661">
        <f>IF($GO661&gt;=10,INDEX($DJ:$DJ,$GN661+10),"")</f>
      </c>
      <c r="FJ661">
        <f>IF($GO661&gt;=11,INDEX($DJ:$DJ,$GN661+11),"")</f>
      </c>
      <c r="FK661">
        <f>IF($GO661&gt;=12,INDEX($DJ:$DJ,$GN661+12),"")</f>
      </c>
      <c r="FL661">
        <f>IF($GO661&gt;=13,INDEX($DJ:$DJ,$GN661+13),"")</f>
      </c>
      <c r="FM661">
        <f>IF($GO661&gt;=14,INDEX($DJ:$DJ,$GN661+14),"")</f>
      </c>
      <c r="FN661">
        <f>IF($GO661&gt;=15,INDEX($DJ:$DJ,$GN661+15),"")</f>
      </c>
      <c r="FO661">
        <f>IF($GO661&gt;=16,INDEX($DJ:$DJ,$GN661+16),"")</f>
      </c>
      <c r="FP661">
        <f>IF($GO661&gt;=17,INDEX($DJ:$DJ,$GN661+17),"")</f>
      </c>
      <c r="FQ661">
        <f>IF($GO661&gt;=18,INDEX($DJ:$DJ,$GN661+18),"")</f>
      </c>
      <c r="FR661">
        <f>IF($GO661&gt;=19,INDEX($DJ:$DJ,$GN661+19),"")</f>
      </c>
      <c r="FS661">
        <f>IF($GO661&gt;=20,INDEX($DJ:$DJ,$GN661+20),"")</f>
      </c>
      <c r="FT661">
        <f>IF($GO661&gt;=21,INDEX($DJ:$DJ,$GN661+21),"")</f>
      </c>
      <c r="FU661">
        <f>IF($GO661&gt;=22,INDEX($DJ:$DJ,$GN661+22),"")</f>
      </c>
      <c r="FV661">
        <f>IF($GO661&gt;=23,INDEX($DJ:$DJ,$GN661+23),"")</f>
      </c>
      <c r="FW661">
        <f>IF($GO661&gt;=24,INDEX($DJ:$DJ,$GN661+24),"")</f>
      </c>
      <c r="FX661">
        <f>IF($GO661&gt;=25,INDEX($DJ:$DJ,$GN661+25),"")</f>
      </c>
      <c r="FY661">
        <f>IF($GO661&gt;=26,INDEX($DJ:$DJ,$GN661+26),"")</f>
      </c>
      <c r="FZ661">
        <f>IF($GO661&gt;=27,INDEX($DJ:$DJ,$GN661+27),"")</f>
      </c>
      <c r="GA661">
        <f>IF($GO661&gt;=28,INDEX($DJ:$DJ,$GN661+28),"")</f>
      </c>
      <c r="GB661">
        <f>IF($GO661&gt;=29,INDEX($DJ:$DJ,$GN661+29),"")</f>
      </c>
      <c r="GC661">
        <f>IF($GO661&gt;=30,INDEX($DJ:$DJ,$GN661+30),"")</f>
      </c>
      <c r="GD661">
        <f>IF($GO661&gt;=31,INDEX($DJ:$DJ,$GN661+31),"")</f>
      </c>
      <c r="GE661">
        <f>IF($GO661&gt;=32,INDEX($DJ:$DJ,$GN661+32),"")</f>
      </c>
      <c r="GF661">
        <f>IF($GO661&gt;=33,INDEX($DJ:$DJ,$GN661+33),"")</f>
      </c>
      <c r="GG661">
        <f>IF($GO661&gt;=34,INDEX($DJ:$DJ,$GN661+34),"")</f>
      </c>
      <c r="GH661">
        <f>IF($GO661&gt;=35,INDEX($DJ:$DJ,$GN661+35),"")</f>
      </c>
      <c r="GI661">
        <f>IF($GO661&gt;=36,INDEX($DJ:$DJ,$GN661+36),"")</f>
      </c>
      <c r="GJ661">
        <f>IF($GO661&gt;=37,INDEX($DJ:$DJ,$GN661+37),"")</f>
      </c>
      <c r="GK661">
        <f>IF($GO661&gt;=38,INDEX($DJ:$DJ,$GN661+38),"")</f>
      </c>
      <c r="GL661">
        <f>IF($GO661&gt;=39,INDEX($DJ:$DJ,$GN661+39),"")</f>
      </c>
      <c r="GM661">
        <f>IF($GO661&gt;=40,INDEX($DJ:$DJ,$GN661+40),"")</f>
      </c>
      <c r="GN661">
        <f>IFERROR(MATCH($DH661,$DI$2:$DI$148,0)+1,0)</f>
      </c>
      <c r="GO661">
        <f>IFERROR(INDEX($DK$2:$DK$148,MATCH($DH661,$DI$2:$DI$148,0)),0)</f>
      </c>
      <c r="GP661">
        <f>IFERROR(MATCH($Y661,$DL$661:$EY$661,0),0)</f>
      </c>
      <c r="GQ661">
        <f>IF($GP661&gt;0,INDEX($EZ$661:$GM$661,$GP661),"")</f>
      </c>
      <c r="GT661">
        <f>IF($JC661&gt;=1,INDEX($GR:$GR,$JB661+1),"")</f>
      </c>
      <c r="GU661">
        <f>IF($JC661&gt;=2,INDEX($GR:$GR,$JB661+2),"")</f>
      </c>
      <c r="GV661">
        <f>IF($JC661&gt;=3,INDEX($GR:$GR,$JB661+3),"")</f>
      </c>
      <c r="GW661">
        <f>IF($JC661&gt;=4,INDEX($GR:$GR,$JB661+4),"")</f>
      </c>
      <c r="GX661">
        <f>IF($JC661&gt;=5,INDEX($GR:$GR,$JB661+5),"")</f>
      </c>
      <c r="GY661">
        <f>IF($JC661&gt;=6,INDEX($GR:$GR,$JB661+6),"")</f>
      </c>
      <c r="GZ661">
        <f>IF($JC661&gt;=7,INDEX($GR:$GR,$JB661+7),"")</f>
      </c>
      <c r="HA661">
        <f>IF($JC661&gt;=8,INDEX($GR:$GR,$JB661+8),"")</f>
      </c>
      <c r="HB661">
        <f>IF($JC661&gt;=9,INDEX($GR:$GR,$JB661+9),"")</f>
      </c>
      <c r="HC661">
        <f>IF($JC661&gt;=10,INDEX($GR:$GR,$JB661+10),"")</f>
      </c>
      <c r="HD661">
        <f>IF($JC661&gt;=11,INDEX($GR:$GR,$JB661+11),"")</f>
      </c>
      <c r="HE661">
        <f>IF($JC661&gt;=12,INDEX($GR:$GR,$JB661+12),"")</f>
      </c>
      <c r="HF661">
        <f>IF($JC661&gt;=13,INDEX($GR:$GR,$JB661+13),"")</f>
      </c>
      <c r="HG661">
        <f>IF($JC661&gt;=14,INDEX($GR:$GR,$JB661+14),"")</f>
      </c>
      <c r="HH661">
        <f>IF($JC661&gt;=15,INDEX($GR:$GR,$JB661+15),"")</f>
      </c>
      <c r="HI661">
        <f>IF($JC661&gt;=16,INDEX($GR:$GR,$JB661+16),"")</f>
      </c>
      <c r="HJ661">
        <f>IF($JC661&gt;=17,INDEX($GR:$GR,$JB661+17),"")</f>
      </c>
      <c r="HK661">
        <f>IF($JC661&gt;=18,INDEX($GR:$GR,$JB661+18),"")</f>
      </c>
      <c r="HL661">
        <f>IF($JC661&gt;=19,INDEX($GR:$GR,$JB661+19),"")</f>
      </c>
      <c r="HM661">
        <f>IF($JC661&gt;=20,INDEX($GR:$GR,$JB661+20),"")</f>
      </c>
      <c r="HN661">
        <f>IF($JC661&gt;=21,INDEX($GR:$GR,$JB661+21),"")</f>
      </c>
      <c r="HO661">
        <f>IF($JC661&gt;=22,INDEX($GR:$GR,$JB661+22),"")</f>
      </c>
      <c r="HP661">
        <f>IF($JC661&gt;=23,INDEX($GR:$GR,$JB661+23),"")</f>
      </c>
      <c r="HQ661">
        <f>IF($JC661&gt;=24,INDEX($GR:$GR,$JB661+24),"")</f>
      </c>
      <c r="HR661">
        <f>IF($JC661&gt;=25,INDEX($GR:$GR,$JB661+25),"")</f>
      </c>
      <c r="HS661">
        <f>IF($JC661&gt;=26,INDEX($GR:$GR,$JB661+26),"")</f>
      </c>
      <c r="HT661">
        <f>IF($JC661&gt;=27,INDEX($GR:$GR,$JB661+27),"")</f>
      </c>
      <c r="HU661">
        <f>IF($JC661&gt;=28,INDEX($GR:$GR,$JB661+28),"")</f>
      </c>
      <c r="HV661">
        <f>IF($JC661&gt;=29,INDEX($GR:$GR,$JB661+29),"")</f>
      </c>
      <c r="HW661">
        <f>IF($JC661&gt;=30,INDEX($GR:$GR,$JB661+30),"")</f>
      </c>
      <c r="HX661">
        <f>IF($JC661&gt;=31,INDEX($GR:$GR,$JB661+31),"")</f>
      </c>
      <c r="HY661">
        <f>IF($JC661&gt;=32,INDEX($GR:$GR,$JB661+32),"")</f>
      </c>
      <c r="HZ661">
        <f>IF($JC661&gt;=33,INDEX($GR:$GR,$JB661+33),"")</f>
      </c>
      <c r="IA661">
        <f>IF($JC661&gt;=34,INDEX($GR:$GR,$JB661+34),"")</f>
      </c>
      <c r="IB661">
        <f>IF($JC661&gt;=35,INDEX($GR:$GR,$JB661+35),"")</f>
      </c>
      <c r="IC661">
        <f>IF($JC661&gt;=36,INDEX($GR:$GR,$JB661+36),"")</f>
      </c>
      <c r="ID661">
        <f>IF($JC661&gt;=37,INDEX($GR:$GR,$JB661+37),"")</f>
      </c>
      <c r="IE661">
        <f>IF($JC661&gt;=38,INDEX($GR:$GR,$JB661+38),"")</f>
      </c>
      <c r="IF661">
        <f>IF($JC661&gt;=39,INDEX($GR:$GR,$JB661+39),"")</f>
      </c>
      <c r="IG661">
        <f>IF($JC661&gt;=40,INDEX($GR:$GR,$JB661+40),"")</f>
      </c>
      <c r="IH661">
        <f>IF($JC661&gt;=41,INDEX($GR:$GR,$JB661+41),"")</f>
      </c>
      <c r="II661">
        <f>IF($JC661&gt;=42,INDEX($GR:$GR,$JB661+42),"")</f>
      </c>
      <c r="IJ661">
        <f>IF($JC661&gt;=43,INDEX($GR:$GR,$JB661+43),"")</f>
      </c>
      <c r="IK661">
        <f>IF($JC661&gt;=44,INDEX($GR:$GR,$JB661+44),"")</f>
      </c>
      <c r="IL661">
        <f>IF($JC661&gt;=45,INDEX($GR:$GR,$JB661+45),"")</f>
      </c>
      <c r="IM661">
        <f>IF($JC661&gt;=46,INDEX($GR:$GR,$JB661+46),"")</f>
      </c>
      <c r="IN661">
        <f>IF($JC661&gt;=47,INDEX($GR:$GR,$JB661+47),"")</f>
      </c>
      <c r="IO661">
        <f>IF($JC661&gt;=48,INDEX($GR:$GR,$JB661+48),"")</f>
      </c>
      <c r="IP661">
        <f>IF($JC661&gt;=49,INDEX($GR:$GR,$JB661+49),"")</f>
      </c>
      <c r="IQ661">
        <f>IF($JC661&gt;=50,INDEX($GR:$GR,$JB661+50),"")</f>
      </c>
      <c r="IR661">
        <f>IF($JC661&gt;=51,INDEX($GR:$GR,$JB661+51),"")</f>
      </c>
      <c r="IS661">
        <f>IF($JC661&gt;=52,INDEX($GR:$GR,$JB661+52),"")</f>
      </c>
      <c r="IT661">
        <f>IF($JC661&gt;=53,INDEX($GR:$GR,$JB661+53),"")</f>
      </c>
      <c r="IU661">
        <f>IF($JC661&gt;=54,INDEX($GR:$GR,$JB661+54),"")</f>
      </c>
      <c r="IV661">
        <f>IF($JC661&gt;=55,INDEX($GR:$GR,$JB661+55),"")</f>
      </c>
      <c r="IW661">
        <f>IF($JC661&gt;=56,INDEX($GR:$GR,$JB661+56),"")</f>
      </c>
      <c r="IX661">
        <f>IF($JC661&gt;=57,INDEX($GR:$GR,$JB661+57),"")</f>
      </c>
      <c r="IY661">
        <f>IF($JC661&gt;=58,INDEX($GR:$GR,$JB661+58),"")</f>
      </c>
      <c r="IZ661">
        <f>IF($JC661&gt;=59,INDEX($GR:$GR,$JB661+59),"")</f>
      </c>
      <c r="JA661">
        <f>IF($JC661&gt;=60,INDEX($GR:$GR,$JB661+60),"")</f>
      </c>
      <c r="JB661">
        <f>IFERROR(MATCH($GQ661,$GR$2:$GR$324,0)+1,0)</f>
      </c>
      <c r="JC661">
        <f>IFERROR(INDEX($GS$2:$GS$324,MATCH($GQ661,$GR$2:$GR$324,0)),0)</f>
      </c>
      <c r="JD661" t="s">
        <v>40</v>
      </c>
      <c r="JE661" t="s">
        <v>40</v>
      </c>
    </row>
    <row r="662" spans="1:265" x14ac:dyDescent="0.25">
      <c r="Q662">
        <f>IF(OR($T662="",$P662=""),"",IFERROR($T662/$P662,0))</f>
      </c>
      <c r="R662">
        <f>IF($T662="","",
SUM($S662,$U662,$Z662,$V662,$X662)*
(1-IF($AA662="",0,VALUE($AA662)/100)))</f>
      </c>
      <c r="S662">
        <f>IF($T662="","",$T662)</f>
      </c>
      <c r="U662">
        <f>IF($T662="","",
IF($N662="","",
IF(ISNUMBER(SEARCH("exempt",LOWER($N662))),0,
$T662*(VALUE(SUBSTITUTE($N662,"%",""))/100))))</f>
      </c>
      <c r="AB662">
        <f>IFERROR(IF(FIND(" - ",$K662)&gt;0,MID($K662,FIND(" - ",$K662)+3,LEN($K662)),""),"")</f>
      </c>
      <c r="AK662" t="s">
        <v>1249</v>
      </c>
      <c r="AP662">
        <f>IFERROR(LEFT($K662,FIND(" - ",$K662)-1),$K662)</f>
      </c>
      <c r="AS662">
        <f>IF($CH662&gt;=1,INDEX($AQ:$AQ,$CG662+1),"")</f>
      </c>
      <c r="AT662">
        <f>IF($CH662&gt;=2,INDEX($AQ:$AQ,$CG662+2),"")</f>
      </c>
      <c r="AU662">
        <f>IF($CH662&gt;=3,INDEX($AQ:$AQ,$CG662+3),"")</f>
      </c>
      <c r="AV662">
        <f>IF($CH662&gt;=4,INDEX($AQ:$AQ,$CG662+4),"")</f>
      </c>
      <c r="AW662">
        <f>IF($CH662&gt;=5,INDEX($AQ:$AQ,$CG662+5),"")</f>
      </c>
      <c r="AX662">
        <f>IF($CH662&gt;=6,INDEX($AQ:$AQ,$CG662+6),"")</f>
      </c>
      <c r="AY662">
        <f>IF($CH662&gt;=7,INDEX($AQ:$AQ,$CG662+7),"")</f>
      </c>
      <c r="AZ662">
        <f>IF($CH662&gt;=8,INDEX($AQ:$AQ,$CG662+8),"")</f>
      </c>
      <c r="BA662">
        <f>IF($CH662&gt;=9,INDEX($AQ:$AQ,$CG662+9),"")</f>
      </c>
      <c r="BB662">
        <f>IF($CH662&gt;=10,INDEX($AQ:$AQ,$CG662+10),"")</f>
      </c>
      <c r="BC662">
        <f>IF($CH662&gt;=11,INDEX($AQ:$AQ,$CG662+11),"")</f>
      </c>
      <c r="BD662">
        <f>IF($CH662&gt;=12,INDEX($AQ:$AQ,$CG662+12),"")</f>
      </c>
      <c r="BE662">
        <f>IF($CH662&gt;=13,INDEX($AQ:$AQ,$CG662+13),"")</f>
      </c>
      <c r="BF662">
        <f>IF($CH662&gt;=14,INDEX($AQ:$AQ,$CG662+14),"")</f>
      </c>
      <c r="BG662">
        <f>IF($CH662&gt;=15,INDEX($AQ:$AQ,$CG662+15),"")</f>
      </c>
      <c r="BH662">
        <f>IF($CH662&gt;=16,INDEX($AQ:$AQ,$CG662+16),"")</f>
      </c>
      <c r="BI662">
        <f>IF($CH662&gt;=17,INDEX($AQ:$AQ,$CG662+17),"")</f>
      </c>
      <c r="BJ662">
        <f>IF($CH662&gt;=18,INDEX($AQ:$AQ,$CG662+18),"")</f>
      </c>
      <c r="BK662">
        <f>IF($CH662&gt;=19,INDEX($AQ:$AQ,$CG662+19),"")</f>
      </c>
      <c r="BL662">
        <f>IF($CH662&gt;=20,INDEX($AQ:$AQ,$CG662+20),"")</f>
      </c>
      <c r="BM662">
        <f>IF($CH662&gt;=21,INDEX($AQ:$AQ,$CG662+21),"")</f>
      </c>
      <c r="BN662">
        <f>IF($CH662&gt;=22,INDEX($AQ:$AQ,$CG662+22),"")</f>
      </c>
      <c r="BO662">
        <f>IF($CH662&gt;=23,INDEX($AQ:$AQ,$CG662+23),"")</f>
      </c>
      <c r="BP662">
        <f>IF($CH662&gt;=24,INDEX($AQ:$AQ,$CG662+24),"")</f>
      </c>
      <c r="BQ662">
        <f>IF($CH662&gt;=25,INDEX($AQ:$AQ,$CG662+25),"")</f>
      </c>
      <c r="BR662">
        <f>IF($CH662&gt;=26,INDEX($AQ:$AQ,$CG662+26),"")</f>
      </c>
      <c r="BS662">
        <f>IF($CH662&gt;=27,INDEX($AQ:$AQ,$CG662+27),"")</f>
      </c>
      <c r="BT662">
        <f>IF($CH662&gt;=28,INDEX($AQ:$AQ,$CG662+28),"")</f>
      </c>
      <c r="BU662">
        <f>IF($CH662&gt;=29,INDEX($AQ:$AQ,$CG662+29),"")</f>
      </c>
      <c r="BV662">
        <f>IF($CH662&gt;=30,INDEX($AQ:$AQ,$CG662+30),"")</f>
      </c>
      <c r="BW662">
        <f>IF($CH662&gt;=31,INDEX($AQ:$AQ,$CG662+31),"")</f>
      </c>
      <c r="BX662">
        <f>IF($CH662&gt;=32,INDEX($AQ:$AQ,$CG662+32),"")</f>
      </c>
      <c r="BY662">
        <f>IF($CH662&gt;=33,INDEX($AQ:$AQ,$CG662+33),"")</f>
      </c>
      <c r="BZ662">
        <f>IF($CH662&gt;=34,INDEX($AQ:$AQ,$CG662+34),"")</f>
      </c>
      <c r="CA662">
        <f>IF($CH662&gt;=35,INDEX($AQ:$AQ,$CG662+35),"")</f>
      </c>
      <c r="CB662">
        <f>IF($CH662&gt;=36,INDEX($AQ:$AQ,$CG662+36),"")</f>
      </c>
      <c r="CC662">
        <f>IF($CH662&gt;=37,INDEX($AQ:$AQ,$CG662+37),"")</f>
      </c>
      <c r="CD662">
        <f>IF($CH662&gt;=38,INDEX($AQ:$AQ,$CG662+38),"")</f>
      </c>
      <c r="CE662">
        <f>IF($CH662&gt;=39,INDEX($AQ:$AQ,$CG662+39),"")</f>
      </c>
      <c r="CF662">
        <f>IF($CH662&gt;=40,INDEX($AQ:$AQ,$CG662+40),"")</f>
      </c>
      <c r="CG662">
        <f>IFERROR(MATCH($AP662,$AQ$2:$AQ$134,0)+1,0)</f>
      </c>
      <c r="CH662">
        <f>IFERROR(INDEX($AR$2:$AR$134,MATCH($AP662,$AQ$2:$AQ$134,0)),0)</f>
      </c>
      <c r="CI662">
        <f>IFERROR(LEFT($L662,FIND(" - ",$L662)-1),$L662)</f>
      </c>
      <c r="CL662">
        <f>IF($DG662&gt;=1,INDEX($CJ:$CJ,$DF662+1),"")</f>
      </c>
      <c r="CM662">
        <f>IF($DG662&gt;=2,INDEX($CJ:$CJ,$DF662+2),"")</f>
      </c>
      <c r="CN662">
        <f>IF($DG662&gt;=3,INDEX($CJ:$CJ,$DF662+3),"")</f>
      </c>
      <c r="CO662">
        <f>IF($DG662&gt;=4,INDEX($CJ:$CJ,$DF662+4),"")</f>
      </c>
      <c r="CP662">
        <f>IF($DG662&gt;=5,INDEX($CJ:$CJ,$DF662+5),"")</f>
      </c>
      <c r="CQ662">
        <f>IF($DG662&gt;=6,INDEX($CJ:$CJ,$DF662+6),"")</f>
      </c>
      <c r="CR662">
        <f>IF($DG662&gt;=7,INDEX($CJ:$CJ,$DF662+7),"")</f>
      </c>
      <c r="CS662">
        <f>IF($DG662&gt;=8,INDEX($CJ:$CJ,$DF662+8),"")</f>
      </c>
      <c r="CT662">
        <f>IF($DG662&gt;=9,INDEX($CJ:$CJ,$DF662+9),"")</f>
      </c>
      <c r="CU662">
        <f>IF($DG662&gt;=10,INDEX($CJ:$CJ,$DF662+10),"")</f>
      </c>
      <c r="CV662">
        <f>IF($DG662&gt;=11,INDEX($CJ:$CJ,$DF662+11),"")</f>
      </c>
      <c r="CW662">
        <f>IF($DG662&gt;=12,INDEX($CJ:$CJ,$DF662+12),"")</f>
      </c>
      <c r="CX662">
        <f>IF($DG662&gt;=13,INDEX($CJ:$CJ,$DF662+13),"")</f>
      </c>
      <c r="CY662">
        <f>IF($DG662&gt;=14,INDEX($CJ:$CJ,$DF662+14),"")</f>
      </c>
      <c r="CZ662">
        <f>IF($DG662&gt;=15,INDEX($CJ:$CJ,$DF662+15),"")</f>
      </c>
      <c r="DA662">
        <f>IF($DG662&gt;=16,INDEX($CJ:$CJ,$DF662+16),"")</f>
      </c>
      <c r="DB662">
        <f>IF($DG662&gt;=17,INDEX($CJ:$CJ,$DF662+17),"")</f>
      </c>
      <c r="DC662">
        <f>IF($DG662&gt;=18,INDEX($CJ:$CJ,$DF662+18),"")</f>
      </c>
      <c r="DD662">
        <f>IF($DG662&gt;=19,INDEX($CJ:$CJ,$DF662+19),"")</f>
      </c>
      <c r="DE662">
        <f>IF($DG662&gt;=20,INDEX($CJ:$CJ,$DF662+20),"")</f>
      </c>
      <c r="DF662">
        <f>IFERROR(MATCH($CI662,$CJ$2:$CJ$263,0)+1,0)</f>
      </c>
      <c r="DG662">
        <f>IFERROR(INDEX($CK$2:$CK$263,MATCH($CI662,$CJ$2:$CJ$263,0)),0)</f>
      </c>
      <c r="DH662">
        <f>IFERROR(INDEX($AO:$AO,MATCH($N662,$AN:$AN,0))&amp;"","")</f>
      </c>
      <c r="DL662">
        <f>IF($GO662&gt;=1,INDEX($DI:$DI,$GN662+1),"")</f>
      </c>
      <c r="DM662">
        <f>IF($GO662&gt;=2,INDEX($DI:$DI,$GN662+2),"")</f>
      </c>
      <c r="DN662">
        <f>IF($GO662&gt;=3,INDEX($DI:$DI,$GN662+3),"")</f>
      </c>
      <c r="DO662">
        <f>IF($GO662&gt;=4,INDEX($DI:$DI,$GN662+4),"")</f>
      </c>
      <c r="DP662">
        <f>IF($GO662&gt;=5,INDEX($DI:$DI,$GN662+5),"")</f>
      </c>
      <c r="DQ662">
        <f>IF($GO662&gt;=6,INDEX($DI:$DI,$GN662+6),"")</f>
      </c>
      <c r="DR662">
        <f>IF($GO662&gt;=7,INDEX($DI:$DI,$GN662+7),"")</f>
      </c>
      <c r="DS662">
        <f>IF($GO662&gt;=8,INDEX($DI:$DI,$GN662+8),"")</f>
      </c>
      <c r="DT662">
        <f>IF($GO662&gt;=9,INDEX($DI:$DI,$GN662+9),"")</f>
      </c>
      <c r="DU662">
        <f>IF($GO662&gt;=10,INDEX($DI:$DI,$GN662+10),"")</f>
      </c>
      <c r="DV662">
        <f>IF($GO662&gt;=11,INDEX($DI:$DI,$GN662+11),"")</f>
      </c>
      <c r="DW662">
        <f>IF($GO662&gt;=12,INDEX($DI:$DI,$GN662+12),"")</f>
      </c>
      <c r="DX662">
        <f>IF($GO662&gt;=13,INDEX($DI:$DI,$GN662+13),"")</f>
      </c>
      <c r="DY662">
        <f>IF($GO662&gt;=14,INDEX($DI:$DI,$GN662+14),"")</f>
      </c>
      <c r="DZ662">
        <f>IF($GO662&gt;=15,INDEX($DI:$DI,$GN662+15),"")</f>
      </c>
      <c r="EA662">
        <f>IF($GO662&gt;=16,INDEX($DI:$DI,$GN662+16),"")</f>
      </c>
      <c r="EB662">
        <f>IF($GO662&gt;=17,INDEX($DI:$DI,$GN662+17),"")</f>
      </c>
      <c r="EC662">
        <f>IF($GO662&gt;=18,INDEX($DI:$DI,$GN662+18),"")</f>
      </c>
      <c r="ED662">
        <f>IF($GO662&gt;=19,INDEX($DI:$DI,$GN662+19),"")</f>
      </c>
      <c r="EE662">
        <f>IF($GO662&gt;=20,INDEX($DI:$DI,$GN662+20),"")</f>
      </c>
      <c r="EF662">
        <f>IF($GO662&gt;=21,INDEX($DI:$DI,$GN662+21),"")</f>
      </c>
      <c r="EG662">
        <f>IF($GO662&gt;=22,INDEX($DI:$DI,$GN662+22),"")</f>
      </c>
      <c r="EH662">
        <f>IF($GO662&gt;=23,INDEX($DI:$DI,$GN662+23),"")</f>
      </c>
      <c r="EI662">
        <f>IF($GO662&gt;=24,INDEX($DI:$DI,$GN662+24),"")</f>
      </c>
      <c r="EJ662">
        <f>IF($GO662&gt;=25,INDEX($DI:$DI,$GN662+25),"")</f>
      </c>
      <c r="EK662">
        <f>IF($GO662&gt;=26,INDEX($DI:$DI,$GN662+26),"")</f>
      </c>
      <c r="EL662">
        <f>IF($GO662&gt;=27,INDEX($DI:$DI,$GN662+27),"")</f>
      </c>
      <c r="EM662">
        <f>IF($GO662&gt;=28,INDEX($DI:$DI,$GN662+28),"")</f>
      </c>
      <c r="EN662">
        <f>IF($GO662&gt;=29,INDEX($DI:$DI,$GN662+29),"")</f>
      </c>
      <c r="EO662">
        <f>IF($GO662&gt;=30,INDEX($DI:$DI,$GN662+30),"")</f>
      </c>
      <c r="EP662">
        <f>IF($GO662&gt;=31,INDEX($DI:$DI,$GN662+31),"")</f>
      </c>
      <c r="EQ662">
        <f>IF($GO662&gt;=32,INDEX($DI:$DI,$GN662+32),"")</f>
      </c>
      <c r="ER662">
        <f>IF($GO662&gt;=33,INDEX($DI:$DI,$GN662+33),"")</f>
      </c>
      <c r="ES662">
        <f>IF($GO662&gt;=34,INDEX($DI:$DI,$GN662+34),"")</f>
      </c>
      <c r="ET662">
        <f>IF($GO662&gt;=35,INDEX($DI:$DI,$GN662+35),"")</f>
      </c>
      <c r="EU662">
        <f>IF($GO662&gt;=36,INDEX($DI:$DI,$GN662+36),"")</f>
      </c>
      <c r="EV662">
        <f>IF($GO662&gt;=37,INDEX($DI:$DI,$GN662+37),"")</f>
      </c>
      <c r="EW662">
        <f>IF($GO662&gt;=38,INDEX($DI:$DI,$GN662+38),"")</f>
      </c>
      <c r="EX662">
        <f>IF($GO662&gt;=39,INDEX($DI:$DI,$GN662+39),"")</f>
      </c>
      <c r="EY662">
        <f>IF($GO662&gt;=40,INDEX($DI:$DI,$GN662+40),"")</f>
      </c>
      <c r="EZ662">
        <f>IF($GO662&gt;=1,INDEX($DJ:$DJ,$GN662+1),"")</f>
      </c>
      <c r="FA662">
        <f>IF($GO662&gt;=2,INDEX($DJ:$DJ,$GN662+2),"")</f>
      </c>
      <c r="FB662">
        <f>IF($GO662&gt;=3,INDEX($DJ:$DJ,$GN662+3),"")</f>
      </c>
      <c r="FC662">
        <f>IF($GO662&gt;=4,INDEX($DJ:$DJ,$GN662+4),"")</f>
      </c>
      <c r="FD662">
        <f>IF($GO662&gt;=5,INDEX($DJ:$DJ,$GN662+5),"")</f>
      </c>
      <c r="FE662">
        <f>IF($GO662&gt;=6,INDEX($DJ:$DJ,$GN662+6),"")</f>
      </c>
      <c r="FF662">
        <f>IF($GO662&gt;=7,INDEX($DJ:$DJ,$GN662+7),"")</f>
      </c>
      <c r="FG662">
        <f>IF($GO662&gt;=8,INDEX($DJ:$DJ,$GN662+8),"")</f>
      </c>
      <c r="FH662">
        <f>IF($GO662&gt;=9,INDEX($DJ:$DJ,$GN662+9),"")</f>
      </c>
      <c r="FI662">
        <f>IF($GO662&gt;=10,INDEX($DJ:$DJ,$GN662+10),"")</f>
      </c>
      <c r="FJ662">
        <f>IF($GO662&gt;=11,INDEX($DJ:$DJ,$GN662+11),"")</f>
      </c>
      <c r="FK662">
        <f>IF($GO662&gt;=12,INDEX($DJ:$DJ,$GN662+12),"")</f>
      </c>
      <c r="FL662">
        <f>IF($GO662&gt;=13,INDEX($DJ:$DJ,$GN662+13),"")</f>
      </c>
      <c r="FM662">
        <f>IF($GO662&gt;=14,INDEX($DJ:$DJ,$GN662+14),"")</f>
      </c>
      <c r="FN662">
        <f>IF($GO662&gt;=15,INDEX($DJ:$DJ,$GN662+15),"")</f>
      </c>
      <c r="FO662">
        <f>IF($GO662&gt;=16,INDEX($DJ:$DJ,$GN662+16),"")</f>
      </c>
      <c r="FP662">
        <f>IF($GO662&gt;=17,INDEX($DJ:$DJ,$GN662+17),"")</f>
      </c>
      <c r="FQ662">
        <f>IF($GO662&gt;=18,INDEX($DJ:$DJ,$GN662+18),"")</f>
      </c>
      <c r="FR662">
        <f>IF($GO662&gt;=19,INDEX($DJ:$DJ,$GN662+19),"")</f>
      </c>
      <c r="FS662">
        <f>IF($GO662&gt;=20,INDEX($DJ:$DJ,$GN662+20),"")</f>
      </c>
      <c r="FT662">
        <f>IF($GO662&gt;=21,INDEX($DJ:$DJ,$GN662+21),"")</f>
      </c>
      <c r="FU662">
        <f>IF($GO662&gt;=22,INDEX($DJ:$DJ,$GN662+22),"")</f>
      </c>
      <c r="FV662">
        <f>IF($GO662&gt;=23,INDEX($DJ:$DJ,$GN662+23),"")</f>
      </c>
      <c r="FW662">
        <f>IF($GO662&gt;=24,INDEX($DJ:$DJ,$GN662+24),"")</f>
      </c>
      <c r="FX662">
        <f>IF($GO662&gt;=25,INDEX($DJ:$DJ,$GN662+25),"")</f>
      </c>
      <c r="FY662">
        <f>IF($GO662&gt;=26,INDEX($DJ:$DJ,$GN662+26),"")</f>
      </c>
      <c r="FZ662">
        <f>IF($GO662&gt;=27,INDEX($DJ:$DJ,$GN662+27),"")</f>
      </c>
      <c r="GA662">
        <f>IF($GO662&gt;=28,INDEX($DJ:$DJ,$GN662+28),"")</f>
      </c>
      <c r="GB662">
        <f>IF($GO662&gt;=29,INDEX($DJ:$DJ,$GN662+29),"")</f>
      </c>
      <c r="GC662">
        <f>IF($GO662&gt;=30,INDEX($DJ:$DJ,$GN662+30),"")</f>
      </c>
      <c r="GD662">
        <f>IF($GO662&gt;=31,INDEX($DJ:$DJ,$GN662+31),"")</f>
      </c>
      <c r="GE662">
        <f>IF($GO662&gt;=32,INDEX($DJ:$DJ,$GN662+32),"")</f>
      </c>
      <c r="GF662">
        <f>IF($GO662&gt;=33,INDEX($DJ:$DJ,$GN662+33),"")</f>
      </c>
      <c r="GG662">
        <f>IF($GO662&gt;=34,INDEX($DJ:$DJ,$GN662+34),"")</f>
      </c>
      <c r="GH662">
        <f>IF($GO662&gt;=35,INDEX($DJ:$DJ,$GN662+35),"")</f>
      </c>
      <c r="GI662">
        <f>IF($GO662&gt;=36,INDEX($DJ:$DJ,$GN662+36),"")</f>
      </c>
      <c r="GJ662">
        <f>IF($GO662&gt;=37,INDEX($DJ:$DJ,$GN662+37),"")</f>
      </c>
      <c r="GK662">
        <f>IF($GO662&gt;=38,INDEX($DJ:$DJ,$GN662+38),"")</f>
      </c>
      <c r="GL662">
        <f>IF($GO662&gt;=39,INDEX($DJ:$DJ,$GN662+39),"")</f>
      </c>
      <c r="GM662">
        <f>IF($GO662&gt;=40,INDEX($DJ:$DJ,$GN662+40),"")</f>
      </c>
      <c r="GN662">
        <f>IFERROR(MATCH($DH662,$DI$2:$DI$148,0)+1,0)</f>
      </c>
      <c r="GO662">
        <f>IFERROR(INDEX($DK$2:$DK$148,MATCH($DH662,$DI$2:$DI$148,0)),0)</f>
      </c>
      <c r="GP662">
        <f>IFERROR(MATCH($Y662,$DL$662:$EY$662,0),0)</f>
      </c>
      <c r="GQ662">
        <f>IF($GP662&gt;0,INDEX($EZ$662:$GM$662,$GP662),"")</f>
      </c>
      <c r="GT662">
        <f>IF($JC662&gt;=1,INDEX($GR:$GR,$JB662+1),"")</f>
      </c>
      <c r="GU662">
        <f>IF($JC662&gt;=2,INDEX($GR:$GR,$JB662+2),"")</f>
      </c>
      <c r="GV662">
        <f>IF($JC662&gt;=3,INDEX($GR:$GR,$JB662+3),"")</f>
      </c>
      <c r="GW662">
        <f>IF($JC662&gt;=4,INDEX($GR:$GR,$JB662+4),"")</f>
      </c>
      <c r="GX662">
        <f>IF($JC662&gt;=5,INDEX($GR:$GR,$JB662+5),"")</f>
      </c>
      <c r="GY662">
        <f>IF($JC662&gt;=6,INDEX($GR:$GR,$JB662+6),"")</f>
      </c>
      <c r="GZ662">
        <f>IF($JC662&gt;=7,INDEX($GR:$GR,$JB662+7),"")</f>
      </c>
      <c r="HA662">
        <f>IF($JC662&gt;=8,INDEX($GR:$GR,$JB662+8),"")</f>
      </c>
      <c r="HB662">
        <f>IF($JC662&gt;=9,INDEX($GR:$GR,$JB662+9),"")</f>
      </c>
      <c r="HC662">
        <f>IF($JC662&gt;=10,INDEX($GR:$GR,$JB662+10),"")</f>
      </c>
      <c r="HD662">
        <f>IF($JC662&gt;=11,INDEX($GR:$GR,$JB662+11),"")</f>
      </c>
      <c r="HE662">
        <f>IF($JC662&gt;=12,INDEX($GR:$GR,$JB662+12),"")</f>
      </c>
      <c r="HF662">
        <f>IF($JC662&gt;=13,INDEX($GR:$GR,$JB662+13),"")</f>
      </c>
      <c r="HG662">
        <f>IF($JC662&gt;=14,INDEX($GR:$GR,$JB662+14),"")</f>
      </c>
      <c r="HH662">
        <f>IF($JC662&gt;=15,INDEX($GR:$GR,$JB662+15),"")</f>
      </c>
      <c r="HI662">
        <f>IF($JC662&gt;=16,INDEX($GR:$GR,$JB662+16),"")</f>
      </c>
      <c r="HJ662">
        <f>IF($JC662&gt;=17,INDEX($GR:$GR,$JB662+17),"")</f>
      </c>
      <c r="HK662">
        <f>IF($JC662&gt;=18,INDEX($GR:$GR,$JB662+18),"")</f>
      </c>
      <c r="HL662">
        <f>IF($JC662&gt;=19,INDEX($GR:$GR,$JB662+19),"")</f>
      </c>
      <c r="HM662">
        <f>IF($JC662&gt;=20,INDEX($GR:$GR,$JB662+20),"")</f>
      </c>
      <c r="HN662">
        <f>IF($JC662&gt;=21,INDEX($GR:$GR,$JB662+21),"")</f>
      </c>
      <c r="HO662">
        <f>IF($JC662&gt;=22,INDEX($GR:$GR,$JB662+22),"")</f>
      </c>
      <c r="HP662">
        <f>IF($JC662&gt;=23,INDEX($GR:$GR,$JB662+23),"")</f>
      </c>
      <c r="HQ662">
        <f>IF($JC662&gt;=24,INDEX($GR:$GR,$JB662+24),"")</f>
      </c>
      <c r="HR662">
        <f>IF($JC662&gt;=25,INDEX($GR:$GR,$JB662+25),"")</f>
      </c>
      <c r="HS662">
        <f>IF($JC662&gt;=26,INDEX($GR:$GR,$JB662+26),"")</f>
      </c>
      <c r="HT662">
        <f>IF($JC662&gt;=27,INDEX($GR:$GR,$JB662+27),"")</f>
      </c>
      <c r="HU662">
        <f>IF($JC662&gt;=28,INDEX($GR:$GR,$JB662+28),"")</f>
      </c>
      <c r="HV662">
        <f>IF($JC662&gt;=29,INDEX($GR:$GR,$JB662+29),"")</f>
      </c>
      <c r="HW662">
        <f>IF($JC662&gt;=30,INDEX($GR:$GR,$JB662+30),"")</f>
      </c>
      <c r="HX662">
        <f>IF($JC662&gt;=31,INDEX($GR:$GR,$JB662+31),"")</f>
      </c>
      <c r="HY662">
        <f>IF($JC662&gt;=32,INDEX($GR:$GR,$JB662+32),"")</f>
      </c>
      <c r="HZ662">
        <f>IF($JC662&gt;=33,INDEX($GR:$GR,$JB662+33),"")</f>
      </c>
      <c r="IA662">
        <f>IF($JC662&gt;=34,INDEX($GR:$GR,$JB662+34),"")</f>
      </c>
      <c r="IB662">
        <f>IF($JC662&gt;=35,INDEX($GR:$GR,$JB662+35),"")</f>
      </c>
      <c r="IC662">
        <f>IF($JC662&gt;=36,INDEX($GR:$GR,$JB662+36),"")</f>
      </c>
      <c r="ID662">
        <f>IF($JC662&gt;=37,INDEX($GR:$GR,$JB662+37),"")</f>
      </c>
      <c r="IE662">
        <f>IF($JC662&gt;=38,INDEX($GR:$GR,$JB662+38),"")</f>
      </c>
      <c r="IF662">
        <f>IF($JC662&gt;=39,INDEX($GR:$GR,$JB662+39),"")</f>
      </c>
      <c r="IG662">
        <f>IF($JC662&gt;=40,INDEX($GR:$GR,$JB662+40),"")</f>
      </c>
      <c r="IH662">
        <f>IF($JC662&gt;=41,INDEX($GR:$GR,$JB662+41),"")</f>
      </c>
      <c r="II662">
        <f>IF($JC662&gt;=42,INDEX($GR:$GR,$JB662+42),"")</f>
      </c>
      <c r="IJ662">
        <f>IF($JC662&gt;=43,INDEX($GR:$GR,$JB662+43),"")</f>
      </c>
      <c r="IK662">
        <f>IF($JC662&gt;=44,INDEX($GR:$GR,$JB662+44),"")</f>
      </c>
      <c r="IL662">
        <f>IF($JC662&gt;=45,INDEX($GR:$GR,$JB662+45),"")</f>
      </c>
      <c r="IM662">
        <f>IF($JC662&gt;=46,INDEX($GR:$GR,$JB662+46),"")</f>
      </c>
      <c r="IN662">
        <f>IF($JC662&gt;=47,INDEX($GR:$GR,$JB662+47),"")</f>
      </c>
      <c r="IO662">
        <f>IF($JC662&gt;=48,INDEX($GR:$GR,$JB662+48),"")</f>
      </c>
      <c r="IP662">
        <f>IF($JC662&gt;=49,INDEX($GR:$GR,$JB662+49),"")</f>
      </c>
      <c r="IQ662">
        <f>IF($JC662&gt;=50,INDEX($GR:$GR,$JB662+50),"")</f>
      </c>
      <c r="IR662">
        <f>IF($JC662&gt;=51,INDEX($GR:$GR,$JB662+51),"")</f>
      </c>
      <c r="IS662">
        <f>IF($JC662&gt;=52,INDEX($GR:$GR,$JB662+52),"")</f>
      </c>
      <c r="IT662">
        <f>IF($JC662&gt;=53,INDEX($GR:$GR,$JB662+53),"")</f>
      </c>
      <c r="IU662">
        <f>IF($JC662&gt;=54,INDEX($GR:$GR,$JB662+54),"")</f>
      </c>
      <c r="IV662">
        <f>IF($JC662&gt;=55,INDEX($GR:$GR,$JB662+55),"")</f>
      </c>
      <c r="IW662">
        <f>IF($JC662&gt;=56,INDEX($GR:$GR,$JB662+56),"")</f>
      </c>
      <c r="IX662">
        <f>IF($JC662&gt;=57,INDEX($GR:$GR,$JB662+57),"")</f>
      </c>
      <c r="IY662">
        <f>IF($JC662&gt;=58,INDEX($GR:$GR,$JB662+58),"")</f>
      </c>
      <c r="IZ662">
        <f>IF($JC662&gt;=59,INDEX($GR:$GR,$JB662+59),"")</f>
      </c>
      <c r="JA662">
        <f>IF($JC662&gt;=60,INDEX($GR:$GR,$JB662+60),"")</f>
      </c>
      <c r="JB662">
        <f>IFERROR(MATCH($GQ662,$GR$2:$GR$324,0)+1,0)</f>
      </c>
      <c r="JC662">
        <f>IFERROR(INDEX($GS$2:$GS$324,MATCH($GQ662,$GR$2:$GR$324,0)),0)</f>
      </c>
      <c r="JD662" t="s">
        <v>40</v>
      </c>
      <c r="JE662" t="s">
        <v>40</v>
      </c>
    </row>
    <row r="663" spans="1:265" x14ac:dyDescent="0.25">
      <c r="Q663">
        <f>IF(OR($T663="",$P663=""),"",IFERROR($T663/$P663,0))</f>
      </c>
      <c r="R663">
        <f>IF($T663="","",
SUM($S663,$U663,$Z663,$V663,$X663)*
(1-IF($AA663="",0,VALUE($AA663)/100)))</f>
      </c>
      <c r="S663">
        <f>IF($T663="","",$T663)</f>
      </c>
      <c r="U663">
        <f>IF($T663="","",
IF($N663="","",
IF(ISNUMBER(SEARCH("exempt",LOWER($N663))),0,
$T663*(VALUE(SUBSTITUTE($N663,"%",""))/100))))</f>
      </c>
      <c r="AB663">
        <f>IFERROR(IF(FIND(" - ",$K663)&gt;0,MID($K663,FIND(" - ",$K663)+3,LEN($K663)),""),"")</f>
      </c>
      <c r="AK663" t="s">
        <v>1250</v>
      </c>
      <c r="AP663">
        <f>IFERROR(LEFT($K663,FIND(" - ",$K663)-1),$K663)</f>
      </c>
      <c r="AS663">
        <f>IF($CH663&gt;=1,INDEX($AQ:$AQ,$CG663+1),"")</f>
      </c>
      <c r="AT663">
        <f>IF($CH663&gt;=2,INDEX($AQ:$AQ,$CG663+2),"")</f>
      </c>
      <c r="AU663">
        <f>IF($CH663&gt;=3,INDEX($AQ:$AQ,$CG663+3),"")</f>
      </c>
      <c r="AV663">
        <f>IF($CH663&gt;=4,INDEX($AQ:$AQ,$CG663+4),"")</f>
      </c>
      <c r="AW663">
        <f>IF($CH663&gt;=5,INDEX($AQ:$AQ,$CG663+5),"")</f>
      </c>
      <c r="AX663">
        <f>IF($CH663&gt;=6,INDEX($AQ:$AQ,$CG663+6),"")</f>
      </c>
      <c r="AY663">
        <f>IF($CH663&gt;=7,INDEX($AQ:$AQ,$CG663+7),"")</f>
      </c>
      <c r="AZ663">
        <f>IF($CH663&gt;=8,INDEX($AQ:$AQ,$CG663+8),"")</f>
      </c>
      <c r="BA663">
        <f>IF($CH663&gt;=9,INDEX($AQ:$AQ,$CG663+9),"")</f>
      </c>
      <c r="BB663">
        <f>IF($CH663&gt;=10,INDEX($AQ:$AQ,$CG663+10),"")</f>
      </c>
      <c r="BC663">
        <f>IF($CH663&gt;=11,INDEX($AQ:$AQ,$CG663+11),"")</f>
      </c>
      <c r="BD663">
        <f>IF($CH663&gt;=12,INDEX($AQ:$AQ,$CG663+12),"")</f>
      </c>
      <c r="BE663">
        <f>IF($CH663&gt;=13,INDEX($AQ:$AQ,$CG663+13),"")</f>
      </c>
      <c r="BF663">
        <f>IF($CH663&gt;=14,INDEX($AQ:$AQ,$CG663+14),"")</f>
      </c>
      <c r="BG663">
        <f>IF($CH663&gt;=15,INDEX($AQ:$AQ,$CG663+15),"")</f>
      </c>
      <c r="BH663">
        <f>IF($CH663&gt;=16,INDEX($AQ:$AQ,$CG663+16),"")</f>
      </c>
      <c r="BI663">
        <f>IF($CH663&gt;=17,INDEX($AQ:$AQ,$CG663+17),"")</f>
      </c>
      <c r="BJ663">
        <f>IF($CH663&gt;=18,INDEX($AQ:$AQ,$CG663+18),"")</f>
      </c>
      <c r="BK663">
        <f>IF($CH663&gt;=19,INDEX($AQ:$AQ,$CG663+19),"")</f>
      </c>
      <c r="BL663">
        <f>IF($CH663&gt;=20,INDEX($AQ:$AQ,$CG663+20),"")</f>
      </c>
      <c r="BM663">
        <f>IF($CH663&gt;=21,INDEX($AQ:$AQ,$CG663+21),"")</f>
      </c>
      <c r="BN663">
        <f>IF($CH663&gt;=22,INDEX($AQ:$AQ,$CG663+22),"")</f>
      </c>
      <c r="BO663">
        <f>IF($CH663&gt;=23,INDEX($AQ:$AQ,$CG663+23),"")</f>
      </c>
      <c r="BP663">
        <f>IF($CH663&gt;=24,INDEX($AQ:$AQ,$CG663+24),"")</f>
      </c>
      <c r="BQ663">
        <f>IF($CH663&gt;=25,INDEX($AQ:$AQ,$CG663+25),"")</f>
      </c>
      <c r="BR663">
        <f>IF($CH663&gt;=26,INDEX($AQ:$AQ,$CG663+26),"")</f>
      </c>
      <c r="BS663">
        <f>IF($CH663&gt;=27,INDEX($AQ:$AQ,$CG663+27),"")</f>
      </c>
      <c r="BT663">
        <f>IF($CH663&gt;=28,INDEX($AQ:$AQ,$CG663+28),"")</f>
      </c>
      <c r="BU663">
        <f>IF($CH663&gt;=29,INDEX($AQ:$AQ,$CG663+29),"")</f>
      </c>
      <c r="BV663">
        <f>IF($CH663&gt;=30,INDEX($AQ:$AQ,$CG663+30),"")</f>
      </c>
      <c r="BW663">
        <f>IF($CH663&gt;=31,INDEX($AQ:$AQ,$CG663+31),"")</f>
      </c>
      <c r="BX663">
        <f>IF($CH663&gt;=32,INDEX($AQ:$AQ,$CG663+32),"")</f>
      </c>
      <c r="BY663">
        <f>IF($CH663&gt;=33,INDEX($AQ:$AQ,$CG663+33),"")</f>
      </c>
      <c r="BZ663">
        <f>IF($CH663&gt;=34,INDEX($AQ:$AQ,$CG663+34),"")</f>
      </c>
      <c r="CA663">
        <f>IF($CH663&gt;=35,INDEX($AQ:$AQ,$CG663+35),"")</f>
      </c>
      <c r="CB663">
        <f>IF($CH663&gt;=36,INDEX($AQ:$AQ,$CG663+36),"")</f>
      </c>
      <c r="CC663">
        <f>IF($CH663&gt;=37,INDEX($AQ:$AQ,$CG663+37),"")</f>
      </c>
      <c r="CD663">
        <f>IF($CH663&gt;=38,INDEX($AQ:$AQ,$CG663+38),"")</f>
      </c>
      <c r="CE663">
        <f>IF($CH663&gt;=39,INDEX($AQ:$AQ,$CG663+39),"")</f>
      </c>
      <c r="CF663">
        <f>IF($CH663&gt;=40,INDEX($AQ:$AQ,$CG663+40),"")</f>
      </c>
      <c r="CG663">
        <f>IFERROR(MATCH($AP663,$AQ$2:$AQ$134,0)+1,0)</f>
      </c>
      <c r="CH663">
        <f>IFERROR(INDEX($AR$2:$AR$134,MATCH($AP663,$AQ$2:$AQ$134,0)),0)</f>
      </c>
      <c r="CI663">
        <f>IFERROR(LEFT($L663,FIND(" - ",$L663)-1),$L663)</f>
      </c>
      <c r="CL663">
        <f>IF($DG663&gt;=1,INDEX($CJ:$CJ,$DF663+1),"")</f>
      </c>
      <c r="CM663">
        <f>IF($DG663&gt;=2,INDEX($CJ:$CJ,$DF663+2),"")</f>
      </c>
      <c r="CN663">
        <f>IF($DG663&gt;=3,INDEX($CJ:$CJ,$DF663+3),"")</f>
      </c>
      <c r="CO663">
        <f>IF($DG663&gt;=4,INDEX($CJ:$CJ,$DF663+4),"")</f>
      </c>
      <c r="CP663">
        <f>IF($DG663&gt;=5,INDEX($CJ:$CJ,$DF663+5),"")</f>
      </c>
      <c r="CQ663">
        <f>IF($DG663&gt;=6,INDEX($CJ:$CJ,$DF663+6),"")</f>
      </c>
      <c r="CR663">
        <f>IF($DG663&gt;=7,INDEX($CJ:$CJ,$DF663+7),"")</f>
      </c>
      <c r="CS663">
        <f>IF($DG663&gt;=8,INDEX($CJ:$CJ,$DF663+8),"")</f>
      </c>
      <c r="CT663">
        <f>IF($DG663&gt;=9,INDEX($CJ:$CJ,$DF663+9),"")</f>
      </c>
      <c r="CU663">
        <f>IF($DG663&gt;=10,INDEX($CJ:$CJ,$DF663+10),"")</f>
      </c>
      <c r="CV663">
        <f>IF($DG663&gt;=11,INDEX($CJ:$CJ,$DF663+11),"")</f>
      </c>
      <c r="CW663">
        <f>IF($DG663&gt;=12,INDEX($CJ:$CJ,$DF663+12),"")</f>
      </c>
      <c r="CX663">
        <f>IF($DG663&gt;=13,INDEX($CJ:$CJ,$DF663+13),"")</f>
      </c>
      <c r="CY663">
        <f>IF($DG663&gt;=14,INDEX($CJ:$CJ,$DF663+14),"")</f>
      </c>
      <c r="CZ663">
        <f>IF($DG663&gt;=15,INDEX($CJ:$CJ,$DF663+15),"")</f>
      </c>
      <c r="DA663">
        <f>IF($DG663&gt;=16,INDEX($CJ:$CJ,$DF663+16),"")</f>
      </c>
      <c r="DB663">
        <f>IF($DG663&gt;=17,INDEX($CJ:$CJ,$DF663+17),"")</f>
      </c>
      <c r="DC663">
        <f>IF($DG663&gt;=18,INDEX($CJ:$CJ,$DF663+18),"")</f>
      </c>
      <c r="DD663">
        <f>IF($DG663&gt;=19,INDEX($CJ:$CJ,$DF663+19),"")</f>
      </c>
      <c r="DE663">
        <f>IF($DG663&gt;=20,INDEX($CJ:$CJ,$DF663+20),"")</f>
      </c>
      <c r="DF663">
        <f>IFERROR(MATCH($CI663,$CJ$2:$CJ$263,0)+1,0)</f>
      </c>
      <c r="DG663">
        <f>IFERROR(INDEX($CK$2:$CK$263,MATCH($CI663,$CJ$2:$CJ$263,0)),0)</f>
      </c>
      <c r="DH663">
        <f>IFERROR(INDEX($AO:$AO,MATCH($N663,$AN:$AN,0))&amp;"","")</f>
      </c>
      <c r="DL663">
        <f>IF($GO663&gt;=1,INDEX($DI:$DI,$GN663+1),"")</f>
      </c>
      <c r="DM663">
        <f>IF($GO663&gt;=2,INDEX($DI:$DI,$GN663+2),"")</f>
      </c>
      <c r="DN663">
        <f>IF($GO663&gt;=3,INDEX($DI:$DI,$GN663+3),"")</f>
      </c>
      <c r="DO663">
        <f>IF($GO663&gt;=4,INDEX($DI:$DI,$GN663+4),"")</f>
      </c>
      <c r="DP663">
        <f>IF($GO663&gt;=5,INDEX($DI:$DI,$GN663+5),"")</f>
      </c>
      <c r="DQ663">
        <f>IF($GO663&gt;=6,INDEX($DI:$DI,$GN663+6),"")</f>
      </c>
      <c r="DR663">
        <f>IF($GO663&gt;=7,INDEX($DI:$DI,$GN663+7),"")</f>
      </c>
      <c r="DS663">
        <f>IF($GO663&gt;=8,INDEX($DI:$DI,$GN663+8),"")</f>
      </c>
      <c r="DT663">
        <f>IF($GO663&gt;=9,INDEX($DI:$DI,$GN663+9),"")</f>
      </c>
      <c r="DU663">
        <f>IF($GO663&gt;=10,INDEX($DI:$DI,$GN663+10),"")</f>
      </c>
      <c r="DV663">
        <f>IF($GO663&gt;=11,INDEX($DI:$DI,$GN663+11),"")</f>
      </c>
      <c r="DW663">
        <f>IF($GO663&gt;=12,INDEX($DI:$DI,$GN663+12),"")</f>
      </c>
      <c r="DX663">
        <f>IF($GO663&gt;=13,INDEX($DI:$DI,$GN663+13),"")</f>
      </c>
      <c r="DY663">
        <f>IF($GO663&gt;=14,INDEX($DI:$DI,$GN663+14),"")</f>
      </c>
      <c r="DZ663">
        <f>IF($GO663&gt;=15,INDEX($DI:$DI,$GN663+15),"")</f>
      </c>
      <c r="EA663">
        <f>IF($GO663&gt;=16,INDEX($DI:$DI,$GN663+16),"")</f>
      </c>
      <c r="EB663">
        <f>IF($GO663&gt;=17,INDEX($DI:$DI,$GN663+17),"")</f>
      </c>
      <c r="EC663">
        <f>IF($GO663&gt;=18,INDEX($DI:$DI,$GN663+18),"")</f>
      </c>
      <c r="ED663">
        <f>IF($GO663&gt;=19,INDEX($DI:$DI,$GN663+19),"")</f>
      </c>
      <c r="EE663">
        <f>IF($GO663&gt;=20,INDEX($DI:$DI,$GN663+20),"")</f>
      </c>
      <c r="EF663">
        <f>IF($GO663&gt;=21,INDEX($DI:$DI,$GN663+21),"")</f>
      </c>
      <c r="EG663">
        <f>IF($GO663&gt;=22,INDEX($DI:$DI,$GN663+22),"")</f>
      </c>
      <c r="EH663">
        <f>IF($GO663&gt;=23,INDEX($DI:$DI,$GN663+23),"")</f>
      </c>
      <c r="EI663">
        <f>IF($GO663&gt;=24,INDEX($DI:$DI,$GN663+24),"")</f>
      </c>
      <c r="EJ663">
        <f>IF($GO663&gt;=25,INDEX($DI:$DI,$GN663+25),"")</f>
      </c>
      <c r="EK663">
        <f>IF($GO663&gt;=26,INDEX($DI:$DI,$GN663+26),"")</f>
      </c>
      <c r="EL663">
        <f>IF($GO663&gt;=27,INDEX($DI:$DI,$GN663+27),"")</f>
      </c>
      <c r="EM663">
        <f>IF($GO663&gt;=28,INDEX($DI:$DI,$GN663+28),"")</f>
      </c>
      <c r="EN663">
        <f>IF($GO663&gt;=29,INDEX($DI:$DI,$GN663+29),"")</f>
      </c>
      <c r="EO663">
        <f>IF($GO663&gt;=30,INDEX($DI:$DI,$GN663+30),"")</f>
      </c>
      <c r="EP663">
        <f>IF($GO663&gt;=31,INDEX($DI:$DI,$GN663+31),"")</f>
      </c>
      <c r="EQ663">
        <f>IF($GO663&gt;=32,INDEX($DI:$DI,$GN663+32),"")</f>
      </c>
      <c r="ER663">
        <f>IF($GO663&gt;=33,INDEX($DI:$DI,$GN663+33),"")</f>
      </c>
      <c r="ES663">
        <f>IF($GO663&gt;=34,INDEX($DI:$DI,$GN663+34),"")</f>
      </c>
      <c r="ET663">
        <f>IF($GO663&gt;=35,INDEX($DI:$DI,$GN663+35),"")</f>
      </c>
      <c r="EU663">
        <f>IF($GO663&gt;=36,INDEX($DI:$DI,$GN663+36),"")</f>
      </c>
      <c r="EV663">
        <f>IF($GO663&gt;=37,INDEX($DI:$DI,$GN663+37),"")</f>
      </c>
      <c r="EW663">
        <f>IF($GO663&gt;=38,INDEX($DI:$DI,$GN663+38),"")</f>
      </c>
      <c r="EX663">
        <f>IF($GO663&gt;=39,INDEX($DI:$DI,$GN663+39),"")</f>
      </c>
      <c r="EY663">
        <f>IF($GO663&gt;=40,INDEX($DI:$DI,$GN663+40),"")</f>
      </c>
      <c r="EZ663">
        <f>IF($GO663&gt;=1,INDEX($DJ:$DJ,$GN663+1),"")</f>
      </c>
      <c r="FA663">
        <f>IF($GO663&gt;=2,INDEX($DJ:$DJ,$GN663+2),"")</f>
      </c>
      <c r="FB663">
        <f>IF($GO663&gt;=3,INDEX($DJ:$DJ,$GN663+3),"")</f>
      </c>
      <c r="FC663">
        <f>IF($GO663&gt;=4,INDEX($DJ:$DJ,$GN663+4),"")</f>
      </c>
      <c r="FD663">
        <f>IF($GO663&gt;=5,INDEX($DJ:$DJ,$GN663+5),"")</f>
      </c>
      <c r="FE663">
        <f>IF($GO663&gt;=6,INDEX($DJ:$DJ,$GN663+6),"")</f>
      </c>
      <c r="FF663">
        <f>IF($GO663&gt;=7,INDEX($DJ:$DJ,$GN663+7),"")</f>
      </c>
      <c r="FG663">
        <f>IF($GO663&gt;=8,INDEX($DJ:$DJ,$GN663+8),"")</f>
      </c>
      <c r="FH663">
        <f>IF($GO663&gt;=9,INDEX($DJ:$DJ,$GN663+9),"")</f>
      </c>
      <c r="FI663">
        <f>IF($GO663&gt;=10,INDEX($DJ:$DJ,$GN663+10),"")</f>
      </c>
      <c r="FJ663">
        <f>IF($GO663&gt;=11,INDEX($DJ:$DJ,$GN663+11),"")</f>
      </c>
      <c r="FK663">
        <f>IF($GO663&gt;=12,INDEX($DJ:$DJ,$GN663+12),"")</f>
      </c>
      <c r="FL663">
        <f>IF($GO663&gt;=13,INDEX($DJ:$DJ,$GN663+13),"")</f>
      </c>
      <c r="FM663">
        <f>IF($GO663&gt;=14,INDEX($DJ:$DJ,$GN663+14),"")</f>
      </c>
      <c r="FN663">
        <f>IF($GO663&gt;=15,INDEX($DJ:$DJ,$GN663+15),"")</f>
      </c>
      <c r="FO663">
        <f>IF($GO663&gt;=16,INDEX($DJ:$DJ,$GN663+16),"")</f>
      </c>
      <c r="FP663">
        <f>IF($GO663&gt;=17,INDEX($DJ:$DJ,$GN663+17),"")</f>
      </c>
      <c r="FQ663">
        <f>IF($GO663&gt;=18,INDEX($DJ:$DJ,$GN663+18),"")</f>
      </c>
      <c r="FR663">
        <f>IF($GO663&gt;=19,INDEX($DJ:$DJ,$GN663+19),"")</f>
      </c>
      <c r="FS663">
        <f>IF($GO663&gt;=20,INDEX($DJ:$DJ,$GN663+20),"")</f>
      </c>
      <c r="FT663">
        <f>IF($GO663&gt;=21,INDEX($DJ:$DJ,$GN663+21),"")</f>
      </c>
      <c r="FU663">
        <f>IF($GO663&gt;=22,INDEX($DJ:$DJ,$GN663+22),"")</f>
      </c>
      <c r="FV663">
        <f>IF($GO663&gt;=23,INDEX($DJ:$DJ,$GN663+23),"")</f>
      </c>
      <c r="FW663">
        <f>IF($GO663&gt;=24,INDEX($DJ:$DJ,$GN663+24),"")</f>
      </c>
      <c r="FX663">
        <f>IF($GO663&gt;=25,INDEX($DJ:$DJ,$GN663+25),"")</f>
      </c>
      <c r="FY663">
        <f>IF($GO663&gt;=26,INDEX($DJ:$DJ,$GN663+26),"")</f>
      </c>
      <c r="FZ663">
        <f>IF($GO663&gt;=27,INDEX($DJ:$DJ,$GN663+27),"")</f>
      </c>
      <c r="GA663">
        <f>IF($GO663&gt;=28,INDEX($DJ:$DJ,$GN663+28),"")</f>
      </c>
      <c r="GB663">
        <f>IF($GO663&gt;=29,INDEX($DJ:$DJ,$GN663+29),"")</f>
      </c>
      <c r="GC663">
        <f>IF($GO663&gt;=30,INDEX($DJ:$DJ,$GN663+30),"")</f>
      </c>
      <c r="GD663">
        <f>IF($GO663&gt;=31,INDEX($DJ:$DJ,$GN663+31),"")</f>
      </c>
      <c r="GE663">
        <f>IF($GO663&gt;=32,INDEX($DJ:$DJ,$GN663+32),"")</f>
      </c>
      <c r="GF663">
        <f>IF($GO663&gt;=33,INDEX($DJ:$DJ,$GN663+33),"")</f>
      </c>
      <c r="GG663">
        <f>IF($GO663&gt;=34,INDEX($DJ:$DJ,$GN663+34),"")</f>
      </c>
      <c r="GH663">
        <f>IF($GO663&gt;=35,INDEX($DJ:$DJ,$GN663+35),"")</f>
      </c>
      <c r="GI663">
        <f>IF($GO663&gt;=36,INDEX($DJ:$DJ,$GN663+36),"")</f>
      </c>
      <c r="GJ663">
        <f>IF($GO663&gt;=37,INDEX($DJ:$DJ,$GN663+37),"")</f>
      </c>
      <c r="GK663">
        <f>IF($GO663&gt;=38,INDEX($DJ:$DJ,$GN663+38),"")</f>
      </c>
      <c r="GL663">
        <f>IF($GO663&gt;=39,INDEX($DJ:$DJ,$GN663+39),"")</f>
      </c>
      <c r="GM663">
        <f>IF($GO663&gt;=40,INDEX($DJ:$DJ,$GN663+40),"")</f>
      </c>
      <c r="GN663">
        <f>IFERROR(MATCH($DH663,$DI$2:$DI$148,0)+1,0)</f>
      </c>
      <c r="GO663">
        <f>IFERROR(INDEX($DK$2:$DK$148,MATCH($DH663,$DI$2:$DI$148,0)),0)</f>
      </c>
      <c r="GP663">
        <f>IFERROR(MATCH($Y663,$DL$663:$EY$663,0),0)</f>
      </c>
      <c r="GQ663">
        <f>IF($GP663&gt;0,INDEX($EZ$663:$GM$663,$GP663),"")</f>
      </c>
      <c r="GT663">
        <f>IF($JC663&gt;=1,INDEX($GR:$GR,$JB663+1),"")</f>
      </c>
      <c r="GU663">
        <f>IF($JC663&gt;=2,INDEX($GR:$GR,$JB663+2),"")</f>
      </c>
      <c r="GV663">
        <f>IF($JC663&gt;=3,INDEX($GR:$GR,$JB663+3),"")</f>
      </c>
      <c r="GW663">
        <f>IF($JC663&gt;=4,INDEX($GR:$GR,$JB663+4),"")</f>
      </c>
      <c r="GX663">
        <f>IF($JC663&gt;=5,INDEX($GR:$GR,$JB663+5),"")</f>
      </c>
      <c r="GY663">
        <f>IF($JC663&gt;=6,INDEX($GR:$GR,$JB663+6),"")</f>
      </c>
      <c r="GZ663">
        <f>IF($JC663&gt;=7,INDEX($GR:$GR,$JB663+7),"")</f>
      </c>
      <c r="HA663">
        <f>IF($JC663&gt;=8,INDEX($GR:$GR,$JB663+8),"")</f>
      </c>
      <c r="HB663">
        <f>IF($JC663&gt;=9,INDEX($GR:$GR,$JB663+9),"")</f>
      </c>
      <c r="HC663">
        <f>IF($JC663&gt;=10,INDEX($GR:$GR,$JB663+10),"")</f>
      </c>
      <c r="HD663">
        <f>IF($JC663&gt;=11,INDEX($GR:$GR,$JB663+11),"")</f>
      </c>
      <c r="HE663">
        <f>IF($JC663&gt;=12,INDEX($GR:$GR,$JB663+12),"")</f>
      </c>
      <c r="HF663">
        <f>IF($JC663&gt;=13,INDEX($GR:$GR,$JB663+13),"")</f>
      </c>
      <c r="HG663">
        <f>IF($JC663&gt;=14,INDEX($GR:$GR,$JB663+14),"")</f>
      </c>
      <c r="HH663">
        <f>IF($JC663&gt;=15,INDEX($GR:$GR,$JB663+15),"")</f>
      </c>
      <c r="HI663">
        <f>IF($JC663&gt;=16,INDEX($GR:$GR,$JB663+16),"")</f>
      </c>
      <c r="HJ663">
        <f>IF($JC663&gt;=17,INDEX($GR:$GR,$JB663+17),"")</f>
      </c>
      <c r="HK663">
        <f>IF($JC663&gt;=18,INDEX($GR:$GR,$JB663+18),"")</f>
      </c>
      <c r="HL663">
        <f>IF($JC663&gt;=19,INDEX($GR:$GR,$JB663+19),"")</f>
      </c>
      <c r="HM663">
        <f>IF($JC663&gt;=20,INDEX($GR:$GR,$JB663+20),"")</f>
      </c>
      <c r="HN663">
        <f>IF($JC663&gt;=21,INDEX($GR:$GR,$JB663+21),"")</f>
      </c>
      <c r="HO663">
        <f>IF($JC663&gt;=22,INDEX($GR:$GR,$JB663+22),"")</f>
      </c>
      <c r="HP663">
        <f>IF($JC663&gt;=23,INDEX($GR:$GR,$JB663+23),"")</f>
      </c>
      <c r="HQ663">
        <f>IF($JC663&gt;=24,INDEX($GR:$GR,$JB663+24),"")</f>
      </c>
      <c r="HR663">
        <f>IF($JC663&gt;=25,INDEX($GR:$GR,$JB663+25),"")</f>
      </c>
      <c r="HS663">
        <f>IF($JC663&gt;=26,INDEX($GR:$GR,$JB663+26),"")</f>
      </c>
      <c r="HT663">
        <f>IF($JC663&gt;=27,INDEX($GR:$GR,$JB663+27),"")</f>
      </c>
      <c r="HU663">
        <f>IF($JC663&gt;=28,INDEX($GR:$GR,$JB663+28),"")</f>
      </c>
      <c r="HV663">
        <f>IF($JC663&gt;=29,INDEX($GR:$GR,$JB663+29),"")</f>
      </c>
      <c r="HW663">
        <f>IF($JC663&gt;=30,INDEX($GR:$GR,$JB663+30),"")</f>
      </c>
      <c r="HX663">
        <f>IF($JC663&gt;=31,INDEX($GR:$GR,$JB663+31),"")</f>
      </c>
      <c r="HY663">
        <f>IF($JC663&gt;=32,INDEX($GR:$GR,$JB663+32),"")</f>
      </c>
      <c r="HZ663">
        <f>IF($JC663&gt;=33,INDEX($GR:$GR,$JB663+33),"")</f>
      </c>
      <c r="IA663">
        <f>IF($JC663&gt;=34,INDEX($GR:$GR,$JB663+34),"")</f>
      </c>
      <c r="IB663">
        <f>IF($JC663&gt;=35,INDEX($GR:$GR,$JB663+35),"")</f>
      </c>
      <c r="IC663">
        <f>IF($JC663&gt;=36,INDEX($GR:$GR,$JB663+36),"")</f>
      </c>
      <c r="ID663">
        <f>IF($JC663&gt;=37,INDEX($GR:$GR,$JB663+37),"")</f>
      </c>
      <c r="IE663">
        <f>IF($JC663&gt;=38,INDEX($GR:$GR,$JB663+38),"")</f>
      </c>
      <c r="IF663">
        <f>IF($JC663&gt;=39,INDEX($GR:$GR,$JB663+39),"")</f>
      </c>
      <c r="IG663">
        <f>IF($JC663&gt;=40,INDEX($GR:$GR,$JB663+40),"")</f>
      </c>
      <c r="IH663">
        <f>IF($JC663&gt;=41,INDEX($GR:$GR,$JB663+41),"")</f>
      </c>
      <c r="II663">
        <f>IF($JC663&gt;=42,INDEX($GR:$GR,$JB663+42),"")</f>
      </c>
      <c r="IJ663">
        <f>IF($JC663&gt;=43,INDEX($GR:$GR,$JB663+43),"")</f>
      </c>
      <c r="IK663">
        <f>IF($JC663&gt;=44,INDEX($GR:$GR,$JB663+44),"")</f>
      </c>
      <c r="IL663">
        <f>IF($JC663&gt;=45,INDEX($GR:$GR,$JB663+45),"")</f>
      </c>
      <c r="IM663">
        <f>IF($JC663&gt;=46,INDEX($GR:$GR,$JB663+46),"")</f>
      </c>
      <c r="IN663">
        <f>IF($JC663&gt;=47,INDEX($GR:$GR,$JB663+47),"")</f>
      </c>
      <c r="IO663">
        <f>IF($JC663&gt;=48,INDEX($GR:$GR,$JB663+48),"")</f>
      </c>
      <c r="IP663">
        <f>IF($JC663&gt;=49,INDEX($GR:$GR,$JB663+49),"")</f>
      </c>
      <c r="IQ663">
        <f>IF($JC663&gt;=50,INDEX($GR:$GR,$JB663+50),"")</f>
      </c>
      <c r="IR663">
        <f>IF($JC663&gt;=51,INDEX($GR:$GR,$JB663+51),"")</f>
      </c>
      <c r="IS663">
        <f>IF($JC663&gt;=52,INDEX($GR:$GR,$JB663+52),"")</f>
      </c>
      <c r="IT663">
        <f>IF($JC663&gt;=53,INDEX($GR:$GR,$JB663+53),"")</f>
      </c>
      <c r="IU663">
        <f>IF($JC663&gt;=54,INDEX($GR:$GR,$JB663+54),"")</f>
      </c>
      <c r="IV663">
        <f>IF($JC663&gt;=55,INDEX($GR:$GR,$JB663+55),"")</f>
      </c>
      <c r="IW663">
        <f>IF($JC663&gt;=56,INDEX($GR:$GR,$JB663+56),"")</f>
      </c>
      <c r="IX663">
        <f>IF($JC663&gt;=57,INDEX($GR:$GR,$JB663+57),"")</f>
      </c>
      <c r="IY663">
        <f>IF($JC663&gt;=58,INDEX($GR:$GR,$JB663+58),"")</f>
      </c>
      <c r="IZ663">
        <f>IF($JC663&gt;=59,INDEX($GR:$GR,$JB663+59),"")</f>
      </c>
      <c r="JA663">
        <f>IF($JC663&gt;=60,INDEX($GR:$GR,$JB663+60),"")</f>
      </c>
      <c r="JB663">
        <f>IFERROR(MATCH($GQ663,$GR$2:$GR$324,0)+1,0)</f>
      </c>
      <c r="JC663">
        <f>IFERROR(INDEX($GS$2:$GS$324,MATCH($GQ663,$GR$2:$GR$324,0)),0)</f>
      </c>
      <c r="JD663" t="s">
        <v>40</v>
      </c>
      <c r="JE663" t="s">
        <v>40</v>
      </c>
    </row>
    <row r="664" spans="1:265" x14ac:dyDescent="0.25">
      <c r="Q664">
        <f>IF(OR($T664="",$P664=""),"",IFERROR($T664/$P664,0))</f>
      </c>
      <c r="R664">
        <f>IF($T664="","",
SUM($S664,$U664,$Z664,$V664,$X664)*
(1-IF($AA664="",0,VALUE($AA664)/100)))</f>
      </c>
      <c r="S664">
        <f>IF($T664="","",$T664)</f>
      </c>
      <c r="U664">
        <f>IF($T664="","",
IF($N664="","",
IF(ISNUMBER(SEARCH("exempt",LOWER($N664))),0,
$T664*(VALUE(SUBSTITUTE($N664,"%",""))/100))))</f>
      </c>
      <c r="AB664">
        <f>IFERROR(IF(FIND(" - ",$K664)&gt;0,MID($K664,FIND(" - ",$K664)+3,LEN($K664)),""),"")</f>
      </c>
      <c r="AK664" t="s">
        <v>1251</v>
      </c>
      <c r="AP664">
        <f>IFERROR(LEFT($K664,FIND(" - ",$K664)-1),$K664)</f>
      </c>
      <c r="AS664">
        <f>IF($CH664&gt;=1,INDEX($AQ:$AQ,$CG664+1),"")</f>
      </c>
      <c r="AT664">
        <f>IF($CH664&gt;=2,INDEX($AQ:$AQ,$CG664+2),"")</f>
      </c>
      <c r="AU664">
        <f>IF($CH664&gt;=3,INDEX($AQ:$AQ,$CG664+3),"")</f>
      </c>
      <c r="AV664">
        <f>IF($CH664&gt;=4,INDEX($AQ:$AQ,$CG664+4),"")</f>
      </c>
      <c r="AW664">
        <f>IF($CH664&gt;=5,INDEX($AQ:$AQ,$CG664+5),"")</f>
      </c>
      <c r="AX664">
        <f>IF($CH664&gt;=6,INDEX($AQ:$AQ,$CG664+6),"")</f>
      </c>
      <c r="AY664">
        <f>IF($CH664&gt;=7,INDEX($AQ:$AQ,$CG664+7),"")</f>
      </c>
      <c r="AZ664">
        <f>IF($CH664&gt;=8,INDEX($AQ:$AQ,$CG664+8),"")</f>
      </c>
      <c r="BA664">
        <f>IF($CH664&gt;=9,INDEX($AQ:$AQ,$CG664+9),"")</f>
      </c>
      <c r="BB664">
        <f>IF($CH664&gt;=10,INDEX($AQ:$AQ,$CG664+10),"")</f>
      </c>
      <c r="BC664">
        <f>IF($CH664&gt;=11,INDEX($AQ:$AQ,$CG664+11),"")</f>
      </c>
      <c r="BD664">
        <f>IF($CH664&gt;=12,INDEX($AQ:$AQ,$CG664+12),"")</f>
      </c>
      <c r="BE664">
        <f>IF($CH664&gt;=13,INDEX($AQ:$AQ,$CG664+13),"")</f>
      </c>
      <c r="BF664">
        <f>IF($CH664&gt;=14,INDEX($AQ:$AQ,$CG664+14),"")</f>
      </c>
      <c r="BG664">
        <f>IF($CH664&gt;=15,INDEX($AQ:$AQ,$CG664+15),"")</f>
      </c>
      <c r="BH664">
        <f>IF($CH664&gt;=16,INDEX($AQ:$AQ,$CG664+16),"")</f>
      </c>
      <c r="BI664">
        <f>IF($CH664&gt;=17,INDEX($AQ:$AQ,$CG664+17),"")</f>
      </c>
      <c r="BJ664">
        <f>IF($CH664&gt;=18,INDEX($AQ:$AQ,$CG664+18),"")</f>
      </c>
      <c r="BK664">
        <f>IF($CH664&gt;=19,INDEX($AQ:$AQ,$CG664+19),"")</f>
      </c>
      <c r="BL664">
        <f>IF($CH664&gt;=20,INDEX($AQ:$AQ,$CG664+20),"")</f>
      </c>
      <c r="BM664">
        <f>IF($CH664&gt;=21,INDEX($AQ:$AQ,$CG664+21),"")</f>
      </c>
      <c r="BN664">
        <f>IF($CH664&gt;=22,INDEX($AQ:$AQ,$CG664+22),"")</f>
      </c>
      <c r="BO664">
        <f>IF($CH664&gt;=23,INDEX($AQ:$AQ,$CG664+23),"")</f>
      </c>
      <c r="BP664">
        <f>IF($CH664&gt;=24,INDEX($AQ:$AQ,$CG664+24),"")</f>
      </c>
      <c r="BQ664">
        <f>IF($CH664&gt;=25,INDEX($AQ:$AQ,$CG664+25),"")</f>
      </c>
      <c r="BR664">
        <f>IF($CH664&gt;=26,INDEX($AQ:$AQ,$CG664+26),"")</f>
      </c>
      <c r="BS664">
        <f>IF($CH664&gt;=27,INDEX($AQ:$AQ,$CG664+27),"")</f>
      </c>
      <c r="BT664">
        <f>IF($CH664&gt;=28,INDEX($AQ:$AQ,$CG664+28),"")</f>
      </c>
      <c r="BU664">
        <f>IF($CH664&gt;=29,INDEX($AQ:$AQ,$CG664+29),"")</f>
      </c>
      <c r="BV664">
        <f>IF($CH664&gt;=30,INDEX($AQ:$AQ,$CG664+30),"")</f>
      </c>
      <c r="BW664">
        <f>IF($CH664&gt;=31,INDEX($AQ:$AQ,$CG664+31),"")</f>
      </c>
      <c r="BX664">
        <f>IF($CH664&gt;=32,INDEX($AQ:$AQ,$CG664+32),"")</f>
      </c>
      <c r="BY664">
        <f>IF($CH664&gt;=33,INDEX($AQ:$AQ,$CG664+33),"")</f>
      </c>
      <c r="BZ664">
        <f>IF($CH664&gt;=34,INDEX($AQ:$AQ,$CG664+34),"")</f>
      </c>
      <c r="CA664">
        <f>IF($CH664&gt;=35,INDEX($AQ:$AQ,$CG664+35),"")</f>
      </c>
      <c r="CB664">
        <f>IF($CH664&gt;=36,INDEX($AQ:$AQ,$CG664+36),"")</f>
      </c>
      <c r="CC664">
        <f>IF($CH664&gt;=37,INDEX($AQ:$AQ,$CG664+37),"")</f>
      </c>
      <c r="CD664">
        <f>IF($CH664&gt;=38,INDEX($AQ:$AQ,$CG664+38),"")</f>
      </c>
      <c r="CE664">
        <f>IF($CH664&gt;=39,INDEX($AQ:$AQ,$CG664+39),"")</f>
      </c>
      <c r="CF664">
        <f>IF($CH664&gt;=40,INDEX($AQ:$AQ,$CG664+40),"")</f>
      </c>
      <c r="CG664">
        <f>IFERROR(MATCH($AP664,$AQ$2:$AQ$134,0)+1,0)</f>
      </c>
      <c r="CH664">
        <f>IFERROR(INDEX($AR$2:$AR$134,MATCH($AP664,$AQ$2:$AQ$134,0)),0)</f>
      </c>
      <c r="CI664">
        <f>IFERROR(LEFT($L664,FIND(" - ",$L664)-1),$L664)</f>
      </c>
      <c r="CL664">
        <f>IF($DG664&gt;=1,INDEX($CJ:$CJ,$DF664+1),"")</f>
      </c>
      <c r="CM664">
        <f>IF($DG664&gt;=2,INDEX($CJ:$CJ,$DF664+2),"")</f>
      </c>
      <c r="CN664">
        <f>IF($DG664&gt;=3,INDEX($CJ:$CJ,$DF664+3),"")</f>
      </c>
      <c r="CO664">
        <f>IF($DG664&gt;=4,INDEX($CJ:$CJ,$DF664+4),"")</f>
      </c>
      <c r="CP664">
        <f>IF($DG664&gt;=5,INDEX($CJ:$CJ,$DF664+5),"")</f>
      </c>
      <c r="CQ664">
        <f>IF($DG664&gt;=6,INDEX($CJ:$CJ,$DF664+6),"")</f>
      </c>
      <c r="CR664">
        <f>IF($DG664&gt;=7,INDEX($CJ:$CJ,$DF664+7),"")</f>
      </c>
      <c r="CS664">
        <f>IF($DG664&gt;=8,INDEX($CJ:$CJ,$DF664+8),"")</f>
      </c>
      <c r="CT664">
        <f>IF($DG664&gt;=9,INDEX($CJ:$CJ,$DF664+9),"")</f>
      </c>
      <c r="CU664">
        <f>IF($DG664&gt;=10,INDEX($CJ:$CJ,$DF664+10),"")</f>
      </c>
      <c r="CV664">
        <f>IF($DG664&gt;=11,INDEX($CJ:$CJ,$DF664+11),"")</f>
      </c>
      <c r="CW664">
        <f>IF($DG664&gt;=12,INDEX($CJ:$CJ,$DF664+12),"")</f>
      </c>
      <c r="CX664">
        <f>IF($DG664&gt;=13,INDEX($CJ:$CJ,$DF664+13),"")</f>
      </c>
      <c r="CY664">
        <f>IF($DG664&gt;=14,INDEX($CJ:$CJ,$DF664+14),"")</f>
      </c>
      <c r="CZ664">
        <f>IF($DG664&gt;=15,INDEX($CJ:$CJ,$DF664+15),"")</f>
      </c>
      <c r="DA664">
        <f>IF($DG664&gt;=16,INDEX($CJ:$CJ,$DF664+16),"")</f>
      </c>
      <c r="DB664">
        <f>IF($DG664&gt;=17,INDEX($CJ:$CJ,$DF664+17),"")</f>
      </c>
      <c r="DC664">
        <f>IF($DG664&gt;=18,INDEX($CJ:$CJ,$DF664+18),"")</f>
      </c>
      <c r="DD664">
        <f>IF($DG664&gt;=19,INDEX($CJ:$CJ,$DF664+19),"")</f>
      </c>
      <c r="DE664">
        <f>IF($DG664&gt;=20,INDEX($CJ:$CJ,$DF664+20),"")</f>
      </c>
      <c r="DF664">
        <f>IFERROR(MATCH($CI664,$CJ$2:$CJ$263,0)+1,0)</f>
      </c>
      <c r="DG664">
        <f>IFERROR(INDEX($CK$2:$CK$263,MATCH($CI664,$CJ$2:$CJ$263,0)),0)</f>
      </c>
      <c r="DH664">
        <f>IFERROR(INDEX($AO:$AO,MATCH($N664,$AN:$AN,0))&amp;"","")</f>
      </c>
      <c r="DL664">
        <f>IF($GO664&gt;=1,INDEX($DI:$DI,$GN664+1),"")</f>
      </c>
      <c r="DM664">
        <f>IF($GO664&gt;=2,INDEX($DI:$DI,$GN664+2),"")</f>
      </c>
      <c r="DN664">
        <f>IF($GO664&gt;=3,INDEX($DI:$DI,$GN664+3),"")</f>
      </c>
      <c r="DO664">
        <f>IF($GO664&gt;=4,INDEX($DI:$DI,$GN664+4),"")</f>
      </c>
      <c r="DP664">
        <f>IF($GO664&gt;=5,INDEX($DI:$DI,$GN664+5),"")</f>
      </c>
      <c r="DQ664">
        <f>IF($GO664&gt;=6,INDEX($DI:$DI,$GN664+6),"")</f>
      </c>
      <c r="DR664">
        <f>IF($GO664&gt;=7,INDEX($DI:$DI,$GN664+7),"")</f>
      </c>
      <c r="DS664">
        <f>IF($GO664&gt;=8,INDEX($DI:$DI,$GN664+8),"")</f>
      </c>
      <c r="DT664">
        <f>IF($GO664&gt;=9,INDEX($DI:$DI,$GN664+9),"")</f>
      </c>
      <c r="DU664">
        <f>IF($GO664&gt;=10,INDEX($DI:$DI,$GN664+10),"")</f>
      </c>
      <c r="DV664">
        <f>IF($GO664&gt;=11,INDEX($DI:$DI,$GN664+11),"")</f>
      </c>
      <c r="DW664">
        <f>IF($GO664&gt;=12,INDEX($DI:$DI,$GN664+12),"")</f>
      </c>
      <c r="DX664">
        <f>IF($GO664&gt;=13,INDEX($DI:$DI,$GN664+13),"")</f>
      </c>
      <c r="DY664">
        <f>IF($GO664&gt;=14,INDEX($DI:$DI,$GN664+14),"")</f>
      </c>
      <c r="DZ664">
        <f>IF($GO664&gt;=15,INDEX($DI:$DI,$GN664+15),"")</f>
      </c>
      <c r="EA664">
        <f>IF($GO664&gt;=16,INDEX($DI:$DI,$GN664+16),"")</f>
      </c>
      <c r="EB664">
        <f>IF($GO664&gt;=17,INDEX($DI:$DI,$GN664+17),"")</f>
      </c>
      <c r="EC664">
        <f>IF($GO664&gt;=18,INDEX($DI:$DI,$GN664+18),"")</f>
      </c>
      <c r="ED664">
        <f>IF($GO664&gt;=19,INDEX($DI:$DI,$GN664+19),"")</f>
      </c>
      <c r="EE664">
        <f>IF($GO664&gt;=20,INDEX($DI:$DI,$GN664+20),"")</f>
      </c>
      <c r="EF664">
        <f>IF($GO664&gt;=21,INDEX($DI:$DI,$GN664+21),"")</f>
      </c>
      <c r="EG664">
        <f>IF($GO664&gt;=22,INDEX($DI:$DI,$GN664+22),"")</f>
      </c>
      <c r="EH664">
        <f>IF($GO664&gt;=23,INDEX($DI:$DI,$GN664+23),"")</f>
      </c>
      <c r="EI664">
        <f>IF($GO664&gt;=24,INDEX($DI:$DI,$GN664+24),"")</f>
      </c>
      <c r="EJ664">
        <f>IF($GO664&gt;=25,INDEX($DI:$DI,$GN664+25),"")</f>
      </c>
      <c r="EK664">
        <f>IF($GO664&gt;=26,INDEX($DI:$DI,$GN664+26),"")</f>
      </c>
      <c r="EL664">
        <f>IF($GO664&gt;=27,INDEX($DI:$DI,$GN664+27),"")</f>
      </c>
      <c r="EM664">
        <f>IF($GO664&gt;=28,INDEX($DI:$DI,$GN664+28),"")</f>
      </c>
      <c r="EN664">
        <f>IF($GO664&gt;=29,INDEX($DI:$DI,$GN664+29),"")</f>
      </c>
      <c r="EO664">
        <f>IF($GO664&gt;=30,INDEX($DI:$DI,$GN664+30),"")</f>
      </c>
      <c r="EP664">
        <f>IF($GO664&gt;=31,INDEX($DI:$DI,$GN664+31),"")</f>
      </c>
      <c r="EQ664">
        <f>IF($GO664&gt;=32,INDEX($DI:$DI,$GN664+32),"")</f>
      </c>
      <c r="ER664">
        <f>IF($GO664&gt;=33,INDEX($DI:$DI,$GN664+33),"")</f>
      </c>
      <c r="ES664">
        <f>IF($GO664&gt;=34,INDEX($DI:$DI,$GN664+34),"")</f>
      </c>
      <c r="ET664">
        <f>IF($GO664&gt;=35,INDEX($DI:$DI,$GN664+35),"")</f>
      </c>
      <c r="EU664">
        <f>IF($GO664&gt;=36,INDEX($DI:$DI,$GN664+36),"")</f>
      </c>
      <c r="EV664">
        <f>IF($GO664&gt;=37,INDEX($DI:$DI,$GN664+37),"")</f>
      </c>
      <c r="EW664">
        <f>IF($GO664&gt;=38,INDEX($DI:$DI,$GN664+38),"")</f>
      </c>
      <c r="EX664">
        <f>IF($GO664&gt;=39,INDEX($DI:$DI,$GN664+39),"")</f>
      </c>
      <c r="EY664">
        <f>IF($GO664&gt;=40,INDEX($DI:$DI,$GN664+40),"")</f>
      </c>
      <c r="EZ664">
        <f>IF($GO664&gt;=1,INDEX($DJ:$DJ,$GN664+1),"")</f>
      </c>
      <c r="FA664">
        <f>IF($GO664&gt;=2,INDEX($DJ:$DJ,$GN664+2),"")</f>
      </c>
      <c r="FB664">
        <f>IF($GO664&gt;=3,INDEX($DJ:$DJ,$GN664+3),"")</f>
      </c>
      <c r="FC664">
        <f>IF($GO664&gt;=4,INDEX($DJ:$DJ,$GN664+4),"")</f>
      </c>
      <c r="FD664">
        <f>IF($GO664&gt;=5,INDEX($DJ:$DJ,$GN664+5),"")</f>
      </c>
      <c r="FE664">
        <f>IF($GO664&gt;=6,INDEX($DJ:$DJ,$GN664+6),"")</f>
      </c>
      <c r="FF664">
        <f>IF($GO664&gt;=7,INDEX($DJ:$DJ,$GN664+7),"")</f>
      </c>
      <c r="FG664">
        <f>IF($GO664&gt;=8,INDEX($DJ:$DJ,$GN664+8),"")</f>
      </c>
      <c r="FH664">
        <f>IF($GO664&gt;=9,INDEX($DJ:$DJ,$GN664+9),"")</f>
      </c>
      <c r="FI664">
        <f>IF($GO664&gt;=10,INDEX($DJ:$DJ,$GN664+10),"")</f>
      </c>
      <c r="FJ664">
        <f>IF($GO664&gt;=11,INDEX($DJ:$DJ,$GN664+11),"")</f>
      </c>
      <c r="FK664">
        <f>IF($GO664&gt;=12,INDEX($DJ:$DJ,$GN664+12),"")</f>
      </c>
      <c r="FL664">
        <f>IF($GO664&gt;=13,INDEX($DJ:$DJ,$GN664+13),"")</f>
      </c>
      <c r="FM664">
        <f>IF($GO664&gt;=14,INDEX($DJ:$DJ,$GN664+14),"")</f>
      </c>
      <c r="FN664">
        <f>IF($GO664&gt;=15,INDEX($DJ:$DJ,$GN664+15),"")</f>
      </c>
      <c r="FO664">
        <f>IF($GO664&gt;=16,INDEX($DJ:$DJ,$GN664+16),"")</f>
      </c>
      <c r="FP664">
        <f>IF($GO664&gt;=17,INDEX($DJ:$DJ,$GN664+17),"")</f>
      </c>
      <c r="FQ664">
        <f>IF($GO664&gt;=18,INDEX($DJ:$DJ,$GN664+18),"")</f>
      </c>
      <c r="FR664">
        <f>IF($GO664&gt;=19,INDEX($DJ:$DJ,$GN664+19),"")</f>
      </c>
      <c r="FS664">
        <f>IF($GO664&gt;=20,INDEX($DJ:$DJ,$GN664+20),"")</f>
      </c>
      <c r="FT664">
        <f>IF($GO664&gt;=21,INDEX($DJ:$DJ,$GN664+21),"")</f>
      </c>
      <c r="FU664">
        <f>IF($GO664&gt;=22,INDEX($DJ:$DJ,$GN664+22),"")</f>
      </c>
      <c r="FV664">
        <f>IF($GO664&gt;=23,INDEX($DJ:$DJ,$GN664+23),"")</f>
      </c>
      <c r="FW664">
        <f>IF($GO664&gt;=24,INDEX($DJ:$DJ,$GN664+24),"")</f>
      </c>
      <c r="FX664">
        <f>IF($GO664&gt;=25,INDEX($DJ:$DJ,$GN664+25),"")</f>
      </c>
      <c r="FY664">
        <f>IF($GO664&gt;=26,INDEX($DJ:$DJ,$GN664+26),"")</f>
      </c>
      <c r="FZ664">
        <f>IF($GO664&gt;=27,INDEX($DJ:$DJ,$GN664+27),"")</f>
      </c>
      <c r="GA664">
        <f>IF($GO664&gt;=28,INDEX($DJ:$DJ,$GN664+28),"")</f>
      </c>
      <c r="GB664">
        <f>IF($GO664&gt;=29,INDEX($DJ:$DJ,$GN664+29),"")</f>
      </c>
      <c r="GC664">
        <f>IF($GO664&gt;=30,INDEX($DJ:$DJ,$GN664+30),"")</f>
      </c>
      <c r="GD664">
        <f>IF($GO664&gt;=31,INDEX($DJ:$DJ,$GN664+31),"")</f>
      </c>
      <c r="GE664">
        <f>IF($GO664&gt;=32,INDEX($DJ:$DJ,$GN664+32),"")</f>
      </c>
      <c r="GF664">
        <f>IF($GO664&gt;=33,INDEX($DJ:$DJ,$GN664+33),"")</f>
      </c>
      <c r="GG664">
        <f>IF($GO664&gt;=34,INDEX($DJ:$DJ,$GN664+34),"")</f>
      </c>
      <c r="GH664">
        <f>IF($GO664&gt;=35,INDEX($DJ:$DJ,$GN664+35),"")</f>
      </c>
      <c r="GI664">
        <f>IF($GO664&gt;=36,INDEX($DJ:$DJ,$GN664+36),"")</f>
      </c>
      <c r="GJ664">
        <f>IF($GO664&gt;=37,INDEX($DJ:$DJ,$GN664+37),"")</f>
      </c>
      <c r="GK664">
        <f>IF($GO664&gt;=38,INDEX($DJ:$DJ,$GN664+38),"")</f>
      </c>
      <c r="GL664">
        <f>IF($GO664&gt;=39,INDEX($DJ:$DJ,$GN664+39),"")</f>
      </c>
      <c r="GM664">
        <f>IF($GO664&gt;=40,INDEX($DJ:$DJ,$GN664+40),"")</f>
      </c>
      <c r="GN664">
        <f>IFERROR(MATCH($DH664,$DI$2:$DI$148,0)+1,0)</f>
      </c>
      <c r="GO664">
        <f>IFERROR(INDEX($DK$2:$DK$148,MATCH($DH664,$DI$2:$DI$148,0)),0)</f>
      </c>
      <c r="GP664">
        <f>IFERROR(MATCH($Y664,$DL$664:$EY$664,0),0)</f>
      </c>
      <c r="GQ664">
        <f>IF($GP664&gt;0,INDEX($EZ$664:$GM$664,$GP664),"")</f>
      </c>
      <c r="GT664">
        <f>IF($JC664&gt;=1,INDEX($GR:$GR,$JB664+1),"")</f>
      </c>
      <c r="GU664">
        <f>IF($JC664&gt;=2,INDEX($GR:$GR,$JB664+2),"")</f>
      </c>
      <c r="GV664">
        <f>IF($JC664&gt;=3,INDEX($GR:$GR,$JB664+3),"")</f>
      </c>
      <c r="GW664">
        <f>IF($JC664&gt;=4,INDEX($GR:$GR,$JB664+4),"")</f>
      </c>
      <c r="GX664">
        <f>IF($JC664&gt;=5,INDEX($GR:$GR,$JB664+5),"")</f>
      </c>
      <c r="GY664">
        <f>IF($JC664&gt;=6,INDEX($GR:$GR,$JB664+6),"")</f>
      </c>
      <c r="GZ664">
        <f>IF($JC664&gt;=7,INDEX($GR:$GR,$JB664+7),"")</f>
      </c>
      <c r="HA664">
        <f>IF($JC664&gt;=8,INDEX($GR:$GR,$JB664+8),"")</f>
      </c>
      <c r="HB664">
        <f>IF($JC664&gt;=9,INDEX($GR:$GR,$JB664+9),"")</f>
      </c>
      <c r="HC664">
        <f>IF($JC664&gt;=10,INDEX($GR:$GR,$JB664+10),"")</f>
      </c>
      <c r="HD664">
        <f>IF($JC664&gt;=11,INDEX($GR:$GR,$JB664+11),"")</f>
      </c>
      <c r="HE664">
        <f>IF($JC664&gt;=12,INDEX($GR:$GR,$JB664+12),"")</f>
      </c>
      <c r="HF664">
        <f>IF($JC664&gt;=13,INDEX($GR:$GR,$JB664+13),"")</f>
      </c>
      <c r="HG664">
        <f>IF($JC664&gt;=14,INDEX($GR:$GR,$JB664+14),"")</f>
      </c>
      <c r="HH664">
        <f>IF($JC664&gt;=15,INDEX($GR:$GR,$JB664+15),"")</f>
      </c>
      <c r="HI664">
        <f>IF($JC664&gt;=16,INDEX($GR:$GR,$JB664+16),"")</f>
      </c>
      <c r="HJ664">
        <f>IF($JC664&gt;=17,INDEX($GR:$GR,$JB664+17),"")</f>
      </c>
      <c r="HK664">
        <f>IF($JC664&gt;=18,INDEX($GR:$GR,$JB664+18),"")</f>
      </c>
      <c r="HL664">
        <f>IF($JC664&gt;=19,INDEX($GR:$GR,$JB664+19),"")</f>
      </c>
      <c r="HM664">
        <f>IF($JC664&gt;=20,INDEX($GR:$GR,$JB664+20),"")</f>
      </c>
      <c r="HN664">
        <f>IF($JC664&gt;=21,INDEX($GR:$GR,$JB664+21),"")</f>
      </c>
      <c r="HO664">
        <f>IF($JC664&gt;=22,INDEX($GR:$GR,$JB664+22),"")</f>
      </c>
      <c r="HP664">
        <f>IF($JC664&gt;=23,INDEX($GR:$GR,$JB664+23),"")</f>
      </c>
      <c r="HQ664">
        <f>IF($JC664&gt;=24,INDEX($GR:$GR,$JB664+24),"")</f>
      </c>
      <c r="HR664">
        <f>IF($JC664&gt;=25,INDEX($GR:$GR,$JB664+25),"")</f>
      </c>
      <c r="HS664">
        <f>IF($JC664&gt;=26,INDEX($GR:$GR,$JB664+26),"")</f>
      </c>
      <c r="HT664">
        <f>IF($JC664&gt;=27,INDEX($GR:$GR,$JB664+27),"")</f>
      </c>
      <c r="HU664">
        <f>IF($JC664&gt;=28,INDEX($GR:$GR,$JB664+28),"")</f>
      </c>
      <c r="HV664">
        <f>IF($JC664&gt;=29,INDEX($GR:$GR,$JB664+29),"")</f>
      </c>
      <c r="HW664">
        <f>IF($JC664&gt;=30,INDEX($GR:$GR,$JB664+30),"")</f>
      </c>
      <c r="HX664">
        <f>IF($JC664&gt;=31,INDEX($GR:$GR,$JB664+31),"")</f>
      </c>
      <c r="HY664">
        <f>IF($JC664&gt;=32,INDEX($GR:$GR,$JB664+32),"")</f>
      </c>
      <c r="HZ664">
        <f>IF($JC664&gt;=33,INDEX($GR:$GR,$JB664+33),"")</f>
      </c>
      <c r="IA664">
        <f>IF($JC664&gt;=34,INDEX($GR:$GR,$JB664+34),"")</f>
      </c>
      <c r="IB664">
        <f>IF($JC664&gt;=35,INDEX($GR:$GR,$JB664+35),"")</f>
      </c>
      <c r="IC664">
        <f>IF($JC664&gt;=36,INDEX($GR:$GR,$JB664+36),"")</f>
      </c>
      <c r="ID664">
        <f>IF($JC664&gt;=37,INDEX($GR:$GR,$JB664+37),"")</f>
      </c>
      <c r="IE664">
        <f>IF($JC664&gt;=38,INDEX($GR:$GR,$JB664+38),"")</f>
      </c>
      <c r="IF664">
        <f>IF($JC664&gt;=39,INDEX($GR:$GR,$JB664+39),"")</f>
      </c>
      <c r="IG664">
        <f>IF($JC664&gt;=40,INDEX($GR:$GR,$JB664+40),"")</f>
      </c>
      <c r="IH664">
        <f>IF($JC664&gt;=41,INDEX($GR:$GR,$JB664+41),"")</f>
      </c>
      <c r="II664">
        <f>IF($JC664&gt;=42,INDEX($GR:$GR,$JB664+42),"")</f>
      </c>
      <c r="IJ664">
        <f>IF($JC664&gt;=43,INDEX($GR:$GR,$JB664+43),"")</f>
      </c>
      <c r="IK664">
        <f>IF($JC664&gt;=44,INDEX($GR:$GR,$JB664+44),"")</f>
      </c>
      <c r="IL664">
        <f>IF($JC664&gt;=45,INDEX($GR:$GR,$JB664+45),"")</f>
      </c>
      <c r="IM664">
        <f>IF($JC664&gt;=46,INDEX($GR:$GR,$JB664+46),"")</f>
      </c>
      <c r="IN664">
        <f>IF($JC664&gt;=47,INDEX($GR:$GR,$JB664+47),"")</f>
      </c>
      <c r="IO664">
        <f>IF($JC664&gt;=48,INDEX($GR:$GR,$JB664+48),"")</f>
      </c>
      <c r="IP664">
        <f>IF($JC664&gt;=49,INDEX($GR:$GR,$JB664+49),"")</f>
      </c>
      <c r="IQ664">
        <f>IF($JC664&gt;=50,INDEX($GR:$GR,$JB664+50),"")</f>
      </c>
      <c r="IR664">
        <f>IF($JC664&gt;=51,INDEX($GR:$GR,$JB664+51),"")</f>
      </c>
      <c r="IS664">
        <f>IF($JC664&gt;=52,INDEX($GR:$GR,$JB664+52),"")</f>
      </c>
      <c r="IT664">
        <f>IF($JC664&gt;=53,INDEX($GR:$GR,$JB664+53),"")</f>
      </c>
      <c r="IU664">
        <f>IF($JC664&gt;=54,INDEX($GR:$GR,$JB664+54),"")</f>
      </c>
      <c r="IV664">
        <f>IF($JC664&gt;=55,INDEX($GR:$GR,$JB664+55),"")</f>
      </c>
      <c r="IW664">
        <f>IF($JC664&gt;=56,INDEX($GR:$GR,$JB664+56),"")</f>
      </c>
      <c r="IX664">
        <f>IF($JC664&gt;=57,INDEX($GR:$GR,$JB664+57),"")</f>
      </c>
      <c r="IY664">
        <f>IF($JC664&gt;=58,INDEX($GR:$GR,$JB664+58),"")</f>
      </c>
      <c r="IZ664">
        <f>IF($JC664&gt;=59,INDEX($GR:$GR,$JB664+59),"")</f>
      </c>
      <c r="JA664">
        <f>IF($JC664&gt;=60,INDEX($GR:$GR,$JB664+60),"")</f>
      </c>
      <c r="JB664">
        <f>IFERROR(MATCH($GQ664,$GR$2:$GR$324,0)+1,0)</f>
      </c>
      <c r="JC664">
        <f>IFERROR(INDEX($GS$2:$GS$324,MATCH($GQ664,$GR$2:$GR$324,0)),0)</f>
      </c>
      <c r="JD664" t="s">
        <v>40</v>
      </c>
      <c r="JE664" t="s">
        <v>40</v>
      </c>
    </row>
    <row r="665" spans="1:265" x14ac:dyDescent="0.25">
      <c r="Q665">
        <f>IF(OR($T665="",$P665=""),"",IFERROR($T665/$P665,0))</f>
      </c>
      <c r="R665">
        <f>IF($T665="","",
SUM($S665,$U665,$Z665,$V665,$X665)*
(1-IF($AA665="",0,VALUE($AA665)/100)))</f>
      </c>
      <c r="S665">
        <f>IF($T665="","",$T665)</f>
      </c>
      <c r="U665">
        <f>IF($T665="","",
IF($N665="","",
IF(ISNUMBER(SEARCH("exempt",LOWER($N665))),0,
$T665*(VALUE(SUBSTITUTE($N665,"%",""))/100))))</f>
      </c>
      <c r="AB665">
        <f>IFERROR(IF(FIND(" - ",$K665)&gt;0,MID($K665,FIND(" - ",$K665)+3,LEN($K665)),""),"")</f>
      </c>
      <c r="AK665" t="s">
        <v>1252</v>
      </c>
      <c r="AP665">
        <f>IFERROR(LEFT($K665,FIND(" - ",$K665)-1),$K665)</f>
      </c>
      <c r="AS665">
        <f>IF($CH665&gt;=1,INDEX($AQ:$AQ,$CG665+1),"")</f>
      </c>
      <c r="AT665">
        <f>IF($CH665&gt;=2,INDEX($AQ:$AQ,$CG665+2),"")</f>
      </c>
      <c r="AU665">
        <f>IF($CH665&gt;=3,INDEX($AQ:$AQ,$CG665+3),"")</f>
      </c>
      <c r="AV665">
        <f>IF($CH665&gt;=4,INDEX($AQ:$AQ,$CG665+4),"")</f>
      </c>
      <c r="AW665">
        <f>IF($CH665&gt;=5,INDEX($AQ:$AQ,$CG665+5),"")</f>
      </c>
      <c r="AX665">
        <f>IF($CH665&gt;=6,INDEX($AQ:$AQ,$CG665+6),"")</f>
      </c>
      <c r="AY665">
        <f>IF($CH665&gt;=7,INDEX($AQ:$AQ,$CG665+7),"")</f>
      </c>
      <c r="AZ665">
        <f>IF($CH665&gt;=8,INDEX($AQ:$AQ,$CG665+8),"")</f>
      </c>
      <c r="BA665">
        <f>IF($CH665&gt;=9,INDEX($AQ:$AQ,$CG665+9),"")</f>
      </c>
      <c r="BB665">
        <f>IF($CH665&gt;=10,INDEX($AQ:$AQ,$CG665+10),"")</f>
      </c>
      <c r="BC665">
        <f>IF($CH665&gt;=11,INDEX($AQ:$AQ,$CG665+11),"")</f>
      </c>
      <c r="BD665">
        <f>IF($CH665&gt;=12,INDEX($AQ:$AQ,$CG665+12),"")</f>
      </c>
      <c r="BE665">
        <f>IF($CH665&gt;=13,INDEX($AQ:$AQ,$CG665+13),"")</f>
      </c>
      <c r="BF665">
        <f>IF($CH665&gt;=14,INDEX($AQ:$AQ,$CG665+14),"")</f>
      </c>
      <c r="BG665">
        <f>IF($CH665&gt;=15,INDEX($AQ:$AQ,$CG665+15),"")</f>
      </c>
      <c r="BH665">
        <f>IF($CH665&gt;=16,INDEX($AQ:$AQ,$CG665+16),"")</f>
      </c>
      <c r="BI665">
        <f>IF($CH665&gt;=17,INDEX($AQ:$AQ,$CG665+17),"")</f>
      </c>
      <c r="BJ665">
        <f>IF($CH665&gt;=18,INDEX($AQ:$AQ,$CG665+18),"")</f>
      </c>
      <c r="BK665">
        <f>IF($CH665&gt;=19,INDEX($AQ:$AQ,$CG665+19),"")</f>
      </c>
      <c r="BL665">
        <f>IF($CH665&gt;=20,INDEX($AQ:$AQ,$CG665+20),"")</f>
      </c>
      <c r="BM665">
        <f>IF($CH665&gt;=21,INDEX($AQ:$AQ,$CG665+21),"")</f>
      </c>
      <c r="BN665">
        <f>IF($CH665&gt;=22,INDEX($AQ:$AQ,$CG665+22),"")</f>
      </c>
      <c r="BO665">
        <f>IF($CH665&gt;=23,INDEX($AQ:$AQ,$CG665+23),"")</f>
      </c>
      <c r="BP665">
        <f>IF($CH665&gt;=24,INDEX($AQ:$AQ,$CG665+24),"")</f>
      </c>
      <c r="BQ665">
        <f>IF($CH665&gt;=25,INDEX($AQ:$AQ,$CG665+25),"")</f>
      </c>
      <c r="BR665">
        <f>IF($CH665&gt;=26,INDEX($AQ:$AQ,$CG665+26),"")</f>
      </c>
      <c r="BS665">
        <f>IF($CH665&gt;=27,INDEX($AQ:$AQ,$CG665+27),"")</f>
      </c>
      <c r="BT665">
        <f>IF($CH665&gt;=28,INDEX($AQ:$AQ,$CG665+28),"")</f>
      </c>
      <c r="BU665">
        <f>IF($CH665&gt;=29,INDEX($AQ:$AQ,$CG665+29),"")</f>
      </c>
      <c r="BV665">
        <f>IF($CH665&gt;=30,INDEX($AQ:$AQ,$CG665+30),"")</f>
      </c>
      <c r="BW665">
        <f>IF($CH665&gt;=31,INDEX($AQ:$AQ,$CG665+31),"")</f>
      </c>
      <c r="BX665">
        <f>IF($CH665&gt;=32,INDEX($AQ:$AQ,$CG665+32),"")</f>
      </c>
      <c r="BY665">
        <f>IF($CH665&gt;=33,INDEX($AQ:$AQ,$CG665+33),"")</f>
      </c>
      <c r="BZ665">
        <f>IF($CH665&gt;=34,INDEX($AQ:$AQ,$CG665+34),"")</f>
      </c>
      <c r="CA665">
        <f>IF($CH665&gt;=35,INDEX($AQ:$AQ,$CG665+35),"")</f>
      </c>
      <c r="CB665">
        <f>IF($CH665&gt;=36,INDEX($AQ:$AQ,$CG665+36),"")</f>
      </c>
      <c r="CC665">
        <f>IF($CH665&gt;=37,INDEX($AQ:$AQ,$CG665+37),"")</f>
      </c>
      <c r="CD665">
        <f>IF($CH665&gt;=38,INDEX($AQ:$AQ,$CG665+38),"")</f>
      </c>
      <c r="CE665">
        <f>IF($CH665&gt;=39,INDEX($AQ:$AQ,$CG665+39),"")</f>
      </c>
      <c r="CF665">
        <f>IF($CH665&gt;=40,INDEX($AQ:$AQ,$CG665+40),"")</f>
      </c>
      <c r="CG665">
        <f>IFERROR(MATCH($AP665,$AQ$2:$AQ$134,0)+1,0)</f>
      </c>
      <c r="CH665">
        <f>IFERROR(INDEX($AR$2:$AR$134,MATCH($AP665,$AQ$2:$AQ$134,0)),0)</f>
      </c>
      <c r="CI665">
        <f>IFERROR(LEFT($L665,FIND(" - ",$L665)-1),$L665)</f>
      </c>
      <c r="CL665">
        <f>IF($DG665&gt;=1,INDEX($CJ:$CJ,$DF665+1),"")</f>
      </c>
      <c r="CM665">
        <f>IF($DG665&gt;=2,INDEX($CJ:$CJ,$DF665+2),"")</f>
      </c>
      <c r="CN665">
        <f>IF($DG665&gt;=3,INDEX($CJ:$CJ,$DF665+3),"")</f>
      </c>
      <c r="CO665">
        <f>IF($DG665&gt;=4,INDEX($CJ:$CJ,$DF665+4),"")</f>
      </c>
      <c r="CP665">
        <f>IF($DG665&gt;=5,INDEX($CJ:$CJ,$DF665+5),"")</f>
      </c>
      <c r="CQ665">
        <f>IF($DG665&gt;=6,INDEX($CJ:$CJ,$DF665+6),"")</f>
      </c>
      <c r="CR665">
        <f>IF($DG665&gt;=7,INDEX($CJ:$CJ,$DF665+7),"")</f>
      </c>
      <c r="CS665">
        <f>IF($DG665&gt;=8,INDEX($CJ:$CJ,$DF665+8),"")</f>
      </c>
      <c r="CT665">
        <f>IF($DG665&gt;=9,INDEX($CJ:$CJ,$DF665+9),"")</f>
      </c>
      <c r="CU665">
        <f>IF($DG665&gt;=10,INDEX($CJ:$CJ,$DF665+10),"")</f>
      </c>
      <c r="CV665">
        <f>IF($DG665&gt;=11,INDEX($CJ:$CJ,$DF665+11),"")</f>
      </c>
      <c r="CW665">
        <f>IF($DG665&gt;=12,INDEX($CJ:$CJ,$DF665+12),"")</f>
      </c>
      <c r="CX665">
        <f>IF($DG665&gt;=13,INDEX($CJ:$CJ,$DF665+13),"")</f>
      </c>
      <c r="CY665">
        <f>IF($DG665&gt;=14,INDEX($CJ:$CJ,$DF665+14),"")</f>
      </c>
      <c r="CZ665">
        <f>IF($DG665&gt;=15,INDEX($CJ:$CJ,$DF665+15),"")</f>
      </c>
      <c r="DA665">
        <f>IF($DG665&gt;=16,INDEX($CJ:$CJ,$DF665+16),"")</f>
      </c>
      <c r="DB665">
        <f>IF($DG665&gt;=17,INDEX($CJ:$CJ,$DF665+17),"")</f>
      </c>
      <c r="DC665">
        <f>IF($DG665&gt;=18,INDEX($CJ:$CJ,$DF665+18),"")</f>
      </c>
      <c r="DD665">
        <f>IF($DG665&gt;=19,INDEX($CJ:$CJ,$DF665+19),"")</f>
      </c>
      <c r="DE665">
        <f>IF($DG665&gt;=20,INDEX($CJ:$CJ,$DF665+20),"")</f>
      </c>
      <c r="DF665">
        <f>IFERROR(MATCH($CI665,$CJ$2:$CJ$263,0)+1,0)</f>
      </c>
      <c r="DG665">
        <f>IFERROR(INDEX($CK$2:$CK$263,MATCH($CI665,$CJ$2:$CJ$263,0)),0)</f>
      </c>
      <c r="DH665">
        <f>IFERROR(INDEX($AO:$AO,MATCH($N665,$AN:$AN,0))&amp;"","")</f>
      </c>
      <c r="DL665">
        <f>IF($GO665&gt;=1,INDEX($DI:$DI,$GN665+1),"")</f>
      </c>
      <c r="DM665">
        <f>IF($GO665&gt;=2,INDEX($DI:$DI,$GN665+2),"")</f>
      </c>
      <c r="DN665">
        <f>IF($GO665&gt;=3,INDEX($DI:$DI,$GN665+3),"")</f>
      </c>
      <c r="DO665">
        <f>IF($GO665&gt;=4,INDEX($DI:$DI,$GN665+4),"")</f>
      </c>
      <c r="DP665">
        <f>IF($GO665&gt;=5,INDEX($DI:$DI,$GN665+5),"")</f>
      </c>
      <c r="DQ665">
        <f>IF($GO665&gt;=6,INDEX($DI:$DI,$GN665+6),"")</f>
      </c>
      <c r="DR665">
        <f>IF($GO665&gt;=7,INDEX($DI:$DI,$GN665+7),"")</f>
      </c>
      <c r="DS665">
        <f>IF($GO665&gt;=8,INDEX($DI:$DI,$GN665+8),"")</f>
      </c>
      <c r="DT665">
        <f>IF($GO665&gt;=9,INDEX($DI:$DI,$GN665+9),"")</f>
      </c>
      <c r="DU665">
        <f>IF($GO665&gt;=10,INDEX($DI:$DI,$GN665+10),"")</f>
      </c>
      <c r="DV665">
        <f>IF($GO665&gt;=11,INDEX($DI:$DI,$GN665+11),"")</f>
      </c>
      <c r="DW665">
        <f>IF($GO665&gt;=12,INDEX($DI:$DI,$GN665+12),"")</f>
      </c>
      <c r="DX665">
        <f>IF($GO665&gt;=13,INDEX($DI:$DI,$GN665+13),"")</f>
      </c>
      <c r="DY665">
        <f>IF($GO665&gt;=14,INDEX($DI:$DI,$GN665+14),"")</f>
      </c>
      <c r="DZ665">
        <f>IF($GO665&gt;=15,INDEX($DI:$DI,$GN665+15),"")</f>
      </c>
      <c r="EA665">
        <f>IF($GO665&gt;=16,INDEX($DI:$DI,$GN665+16),"")</f>
      </c>
      <c r="EB665">
        <f>IF($GO665&gt;=17,INDEX($DI:$DI,$GN665+17),"")</f>
      </c>
      <c r="EC665">
        <f>IF($GO665&gt;=18,INDEX($DI:$DI,$GN665+18),"")</f>
      </c>
      <c r="ED665">
        <f>IF($GO665&gt;=19,INDEX($DI:$DI,$GN665+19),"")</f>
      </c>
      <c r="EE665">
        <f>IF($GO665&gt;=20,INDEX($DI:$DI,$GN665+20),"")</f>
      </c>
      <c r="EF665">
        <f>IF($GO665&gt;=21,INDEX($DI:$DI,$GN665+21),"")</f>
      </c>
      <c r="EG665">
        <f>IF($GO665&gt;=22,INDEX($DI:$DI,$GN665+22),"")</f>
      </c>
      <c r="EH665">
        <f>IF($GO665&gt;=23,INDEX($DI:$DI,$GN665+23),"")</f>
      </c>
      <c r="EI665">
        <f>IF($GO665&gt;=24,INDEX($DI:$DI,$GN665+24),"")</f>
      </c>
      <c r="EJ665">
        <f>IF($GO665&gt;=25,INDEX($DI:$DI,$GN665+25),"")</f>
      </c>
      <c r="EK665">
        <f>IF($GO665&gt;=26,INDEX($DI:$DI,$GN665+26),"")</f>
      </c>
      <c r="EL665">
        <f>IF($GO665&gt;=27,INDEX($DI:$DI,$GN665+27),"")</f>
      </c>
      <c r="EM665">
        <f>IF($GO665&gt;=28,INDEX($DI:$DI,$GN665+28),"")</f>
      </c>
      <c r="EN665">
        <f>IF($GO665&gt;=29,INDEX($DI:$DI,$GN665+29),"")</f>
      </c>
      <c r="EO665">
        <f>IF($GO665&gt;=30,INDEX($DI:$DI,$GN665+30),"")</f>
      </c>
      <c r="EP665">
        <f>IF($GO665&gt;=31,INDEX($DI:$DI,$GN665+31),"")</f>
      </c>
      <c r="EQ665">
        <f>IF($GO665&gt;=32,INDEX($DI:$DI,$GN665+32),"")</f>
      </c>
      <c r="ER665">
        <f>IF($GO665&gt;=33,INDEX($DI:$DI,$GN665+33),"")</f>
      </c>
      <c r="ES665">
        <f>IF($GO665&gt;=34,INDEX($DI:$DI,$GN665+34),"")</f>
      </c>
      <c r="ET665">
        <f>IF($GO665&gt;=35,INDEX($DI:$DI,$GN665+35),"")</f>
      </c>
      <c r="EU665">
        <f>IF($GO665&gt;=36,INDEX($DI:$DI,$GN665+36),"")</f>
      </c>
      <c r="EV665">
        <f>IF($GO665&gt;=37,INDEX($DI:$DI,$GN665+37),"")</f>
      </c>
      <c r="EW665">
        <f>IF($GO665&gt;=38,INDEX($DI:$DI,$GN665+38),"")</f>
      </c>
      <c r="EX665">
        <f>IF($GO665&gt;=39,INDEX($DI:$DI,$GN665+39),"")</f>
      </c>
      <c r="EY665">
        <f>IF($GO665&gt;=40,INDEX($DI:$DI,$GN665+40),"")</f>
      </c>
      <c r="EZ665">
        <f>IF($GO665&gt;=1,INDEX($DJ:$DJ,$GN665+1),"")</f>
      </c>
      <c r="FA665">
        <f>IF($GO665&gt;=2,INDEX($DJ:$DJ,$GN665+2),"")</f>
      </c>
      <c r="FB665">
        <f>IF($GO665&gt;=3,INDEX($DJ:$DJ,$GN665+3),"")</f>
      </c>
      <c r="FC665">
        <f>IF($GO665&gt;=4,INDEX($DJ:$DJ,$GN665+4),"")</f>
      </c>
      <c r="FD665">
        <f>IF($GO665&gt;=5,INDEX($DJ:$DJ,$GN665+5),"")</f>
      </c>
      <c r="FE665">
        <f>IF($GO665&gt;=6,INDEX($DJ:$DJ,$GN665+6),"")</f>
      </c>
      <c r="FF665">
        <f>IF($GO665&gt;=7,INDEX($DJ:$DJ,$GN665+7),"")</f>
      </c>
      <c r="FG665">
        <f>IF($GO665&gt;=8,INDEX($DJ:$DJ,$GN665+8),"")</f>
      </c>
      <c r="FH665">
        <f>IF($GO665&gt;=9,INDEX($DJ:$DJ,$GN665+9),"")</f>
      </c>
      <c r="FI665">
        <f>IF($GO665&gt;=10,INDEX($DJ:$DJ,$GN665+10),"")</f>
      </c>
      <c r="FJ665">
        <f>IF($GO665&gt;=11,INDEX($DJ:$DJ,$GN665+11),"")</f>
      </c>
      <c r="FK665">
        <f>IF($GO665&gt;=12,INDEX($DJ:$DJ,$GN665+12),"")</f>
      </c>
      <c r="FL665">
        <f>IF($GO665&gt;=13,INDEX($DJ:$DJ,$GN665+13),"")</f>
      </c>
      <c r="FM665">
        <f>IF($GO665&gt;=14,INDEX($DJ:$DJ,$GN665+14),"")</f>
      </c>
      <c r="FN665">
        <f>IF($GO665&gt;=15,INDEX($DJ:$DJ,$GN665+15),"")</f>
      </c>
      <c r="FO665">
        <f>IF($GO665&gt;=16,INDEX($DJ:$DJ,$GN665+16),"")</f>
      </c>
      <c r="FP665">
        <f>IF($GO665&gt;=17,INDEX($DJ:$DJ,$GN665+17),"")</f>
      </c>
      <c r="FQ665">
        <f>IF($GO665&gt;=18,INDEX($DJ:$DJ,$GN665+18),"")</f>
      </c>
      <c r="FR665">
        <f>IF($GO665&gt;=19,INDEX($DJ:$DJ,$GN665+19),"")</f>
      </c>
      <c r="FS665">
        <f>IF($GO665&gt;=20,INDEX($DJ:$DJ,$GN665+20),"")</f>
      </c>
      <c r="FT665">
        <f>IF($GO665&gt;=21,INDEX($DJ:$DJ,$GN665+21),"")</f>
      </c>
      <c r="FU665">
        <f>IF($GO665&gt;=22,INDEX($DJ:$DJ,$GN665+22),"")</f>
      </c>
      <c r="FV665">
        <f>IF($GO665&gt;=23,INDEX($DJ:$DJ,$GN665+23),"")</f>
      </c>
      <c r="FW665">
        <f>IF($GO665&gt;=24,INDEX($DJ:$DJ,$GN665+24),"")</f>
      </c>
      <c r="FX665">
        <f>IF($GO665&gt;=25,INDEX($DJ:$DJ,$GN665+25),"")</f>
      </c>
      <c r="FY665">
        <f>IF($GO665&gt;=26,INDEX($DJ:$DJ,$GN665+26),"")</f>
      </c>
      <c r="FZ665">
        <f>IF($GO665&gt;=27,INDEX($DJ:$DJ,$GN665+27),"")</f>
      </c>
      <c r="GA665">
        <f>IF($GO665&gt;=28,INDEX($DJ:$DJ,$GN665+28),"")</f>
      </c>
      <c r="GB665">
        <f>IF($GO665&gt;=29,INDEX($DJ:$DJ,$GN665+29),"")</f>
      </c>
      <c r="GC665">
        <f>IF($GO665&gt;=30,INDEX($DJ:$DJ,$GN665+30),"")</f>
      </c>
      <c r="GD665">
        <f>IF($GO665&gt;=31,INDEX($DJ:$DJ,$GN665+31),"")</f>
      </c>
      <c r="GE665">
        <f>IF($GO665&gt;=32,INDEX($DJ:$DJ,$GN665+32),"")</f>
      </c>
      <c r="GF665">
        <f>IF($GO665&gt;=33,INDEX($DJ:$DJ,$GN665+33),"")</f>
      </c>
      <c r="GG665">
        <f>IF($GO665&gt;=34,INDEX($DJ:$DJ,$GN665+34),"")</f>
      </c>
      <c r="GH665">
        <f>IF($GO665&gt;=35,INDEX($DJ:$DJ,$GN665+35),"")</f>
      </c>
      <c r="GI665">
        <f>IF($GO665&gt;=36,INDEX($DJ:$DJ,$GN665+36),"")</f>
      </c>
      <c r="GJ665">
        <f>IF($GO665&gt;=37,INDEX($DJ:$DJ,$GN665+37),"")</f>
      </c>
      <c r="GK665">
        <f>IF($GO665&gt;=38,INDEX($DJ:$DJ,$GN665+38),"")</f>
      </c>
      <c r="GL665">
        <f>IF($GO665&gt;=39,INDEX($DJ:$DJ,$GN665+39),"")</f>
      </c>
      <c r="GM665">
        <f>IF($GO665&gt;=40,INDEX($DJ:$DJ,$GN665+40),"")</f>
      </c>
      <c r="GN665">
        <f>IFERROR(MATCH($DH665,$DI$2:$DI$148,0)+1,0)</f>
      </c>
      <c r="GO665">
        <f>IFERROR(INDEX($DK$2:$DK$148,MATCH($DH665,$DI$2:$DI$148,0)),0)</f>
      </c>
      <c r="GP665">
        <f>IFERROR(MATCH($Y665,$DL$665:$EY$665,0),0)</f>
      </c>
      <c r="GQ665">
        <f>IF($GP665&gt;0,INDEX($EZ$665:$GM$665,$GP665),"")</f>
      </c>
      <c r="GT665">
        <f>IF($JC665&gt;=1,INDEX($GR:$GR,$JB665+1),"")</f>
      </c>
      <c r="GU665">
        <f>IF($JC665&gt;=2,INDEX($GR:$GR,$JB665+2),"")</f>
      </c>
      <c r="GV665">
        <f>IF($JC665&gt;=3,INDEX($GR:$GR,$JB665+3),"")</f>
      </c>
      <c r="GW665">
        <f>IF($JC665&gt;=4,INDEX($GR:$GR,$JB665+4),"")</f>
      </c>
      <c r="GX665">
        <f>IF($JC665&gt;=5,INDEX($GR:$GR,$JB665+5),"")</f>
      </c>
      <c r="GY665">
        <f>IF($JC665&gt;=6,INDEX($GR:$GR,$JB665+6),"")</f>
      </c>
      <c r="GZ665">
        <f>IF($JC665&gt;=7,INDEX($GR:$GR,$JB665+7),"")</f>
      </c>
      <c r="HA665">
        <f>IF($JC665&gt;=8,INDEX($GR:$GR,$JB665+8),"")</f>
      </c>
      <c r="HB665">
        <f>IF($JC665&gt;=9,INDEX($GR:$GR,$JB665+9),"")</f>
      </c>
      <c r="HC665">
        <f>IF($JC665&gt;=10,INDEX($GR:$GR,$JB665+10),"")</f>
      </c>
      <c r="HD665">
        <f>IF($JC665&gt;=11,INDEX($GR:$GR,$JB665+11),"")</f>
      </c>
      <c r="HE665">
        <f>IF($JC665&gt;=12,INDEX($GR:$GR,$JB665+12),"")</f>
      </c>
      <c r="HF665">
        <f>IF($JC665&gt;=13,INDEX($GR:$GR,$JB665+13),"")</f>
      </c>
      <c r="HG665">
        <f>IF($JC665&gt;=14,INDEX($GR:$GR,$JB665+14),"")</f>
      </c>
      <c r="HH665">
        <f>IF($JC665&gt;=15,INDEX($GR:$GR,$JB665+15),"")</f>
      </c>
      <c r="HI665">
        <f>IF($JC665&gt;=16,INDEX($GR:$GR,$JB665+16),"")</f>
      </c>
      <c r="HJ665">
        <f>IF($JC665&gt;=17,INDEX($GR:$GR,$JB665+17),"")</f>
      </c>
      <c r="HK665">
        <f>IF($JC665&gt;=18,INDEX($GR:$GR,$JB665+18),"")</f>
      </c>
      <c r="HL665">
        <f>IF($JC665&gt;=19,INDEX($GR:$GR,$JB665+19),"")</f>
      </c>
      <c r="HM665">
        <f>IF($JC665&gt;=20,INDEX($GR:$GR,$JB665+20),"")</f>
      </c>
      <c r="HN665">
        <f>IF($JC665&gt;=21,INDEX($GR:$GR,$JB665+21),"")</f>
      </c>
      <c r="HO665">
        <f>IF($JC665&gt;=22,INDEX($GR:$GR,$JB665+22),"")</f>
      </c>
      <c r="HP665">
        <f>IF($JC665&gt;=23,INDEX($GR:$GR,$JB665+23),"")</f>
      </c>
      <c r="HQ665">
        <f>IF($JC665&gt;=24,INDEX($GR:$GR,$JB665+24),"")</f>
      </c>
      <c r="HR665">
        <f>IF($JC665&gt;=25,INDEX($GR:$GR,$JB665+25),"")</f>
      </c>
      <c r="HS665">
        <f>IF($JC665&gt;=26,INDEX($GR:$GR,$JB665+26),"")</f>
      </c>
      <c r="HT665">
        <f>IF($JC665&gt;=27,INDEX($GR:$GR,$JB665+27),"")</f>
      </c>
      <c r="HU665">
        <f>IF($JC665&gt;=28,INDEX($GR:$GR,$JB665+28),"")</f>
      </c>
      <c r="HV665">
        <f>IF($JC665&gt;=29,INDEX($GR:$GR,$JB665+29),"")</f>
      </c>
      <c r="HW665">
        <f>IF($JC665&gt;=30,INDEX($GR:$GR,$JB665+30),"")</f>
      </c>
      <c r="HX665">
        <f>IF($JC665&gt;=31,INDEX($GR:$GR,$JB665+31),"")</f>
      </c>
      <c r="HY665">
        <f>IF($JC665&gt;=32,INDEX($GR:$GR,$JB665+32),"")</f>
      </c>
      <c r="HZ665">
        <f>IF($JC665&gt;=33,INDEX($GR:$GR,$JB665+33),"")</f>
      </c>
      <c r="IA665">
        <f>IF($JC665&gt;=34,INDEX($GR:$GR,$JB665+34),"")</f>
      </c>
      <c r="IB665">
        <f>IF($JC665&gt;=35,INDEX($GR:$GR,$JB665+35),"")</f>
      </c>
      <c r="IC665">
        <f>IF($JC665&gt;=36,INDEX($GR:$GR,$JB665+36),"")</f>
      </c>
      <c r="ID665">
        <f>IF($JC665&gt;=37,INDEX($GR:$GR,$JB665+37),"")</f>
      </c>
      <c r="IE665">
        <f>IF($JC665&gt;=38,INDEX($GR:$GR,$JB665+38),"")</f>
      </c>
      <c r="IF665">
        <f>IF($JC665&gt;=39,INDEX($GR:$GR,$JB665+39),"")</f>
      </c>
      <c r="IG665">
        <f>IF($JC665&gt;=40,INDEX($GR:$GR,$JB665+40),"")</f>
      </c>
      <c r="IH665">
        <f>IF($JC665&gt;=41,INDEX($GR:$GR,$JB665+41),"")</f>
      </c>
      <c r="II665">
        <f>IF($JC665&gt;=42,INDEX($GR:$GR,$JB665+42),"")</f>
      </c>
      <c r="IJ665">
        <f>IF($JC665&gt;=43,INDEX($GR:$GR,$JB665+43),"")</f>
      </c>
      <c r="IK665">
        <f>IF($JC665&gt;=44,INDEX($GR:$GR,$JB665+44),"")</f>
      </c>
      <c r="IL665">
        <f>IF($JC665&gt;=45,INDEX($GR:$GR,$JB665+45),"")</f>
      </c>
      <c r="IM665">
        <f>IF($JC665&gt;=46,INDEX($GR:$GR,$JB665+46),"")</f>
      </c>
      <c r="IN665">
        <f>IF($JC665&gt;=47,INDEX($GR:$GR,$JB665+47),"")</f>
      </c>
      <c r="IO665">
        <f>IF($JC665&gt;=48,INDEX($GR:$GR,$JB665+48),"")</f>
      </c>
      <c r="IP665">
        <f>IF($JC665&gt;=49,INDEX($GR:$GR,$JB665+49),"")</f>
      </c>
      <c r="IQ665">
        <f>IF($JC665&gt;=50,INDEX($GR:$GR,$JB665+50),"")</f>
      </c>
      <c r="IR665">
        <f>IF($JC665&gt;=51,INDEX($GR:$GR,$JB665+51),"")</f>
      </c>
      <c r="IS665">
        <f>IF($JC665&gt;=52,INDEX($GR:$GR,$JB665+52),"")</f>
      </c>
      <c r="IT665">
        <f>IF($JC665&gt;=53,INDEX($GR:$GR,$JB665+53),"")</f>
      </c>
      <c r="IU665">
        <f>IF($JC665&gt;=54,INDEX($GR:$GR,$JB665+54),"")</f>
      </c>
      <c r="IV665">
        <f>IF($JC665&gt;=55,INDEX($GR:$GR,$JB665+55),"")</f>
      </c>
      <c r="IW665">
        <f>IF($JC665&gt;=56,INDEX($GR:$GR,$JB665+56),"")</f>
      </c>
      <c r="IX665">
        <f>IF($JC665&gt;=57,INDEX($GR:$GR,$JB665+57),"")</f>
      </c>
      <c r="IY665">
        <f>IF($JC665&gt;=58,INDEX($GR:$GR,$JB665+58),"")</f>
      </c>
      <c r="IZ665">
        <f>IF($JC665&gt;=59,INDEX($GR:$GR,$JB665+59),"")</f>
      </c>
      <c r="JA665">
        <f>IF($JC665&gt;=60,INDEX($GR:$GR,$JB665+60),"")</f>
      </c>
      <c r="JB665">
        <f>IFERROR(MATCH($GQ665,$GR$2:$GR$324,0)+1,0)</f>
      </c>
      <c r="JC665">
        <f>IFERROR(INDEX($GS$2:$GS$324,MATCH($GQ665,$GR$2:$GR$324,0)),0)</f>
      </c>
      <c r="JD665" t="s">
        <v>40</v>
      </c>
      <c r="JE665" t="s">
        <v>40</v>
      </c>
    </row>
    <row r="666" spans="1:265" x14ac:dyDescent="0.25">
      <c r="Q666">
        <f>IF(OR($T666="",$P666=""),"",IFERROR($T666/$P666,0))</f>
      </c>
      <c r="R666">
        <f>IF($T666="","",
SUM($S666,$U666,$Z666,$V666,$X666)*
(1-IF($AA666="",0,VALUE($AA666)/100)))</f>
      </c>
      <c r="S666">
        <f>IF($T666="","",$T666)</f>
      </c>
      <c r="U666">
        <f>IF($T666="","",
IF($N666="","",
IF(ISNUMBER(SEARCH("exempt",LOWER($N666))),0,
$T666*(VALUE(SUBSTITUTE($N666,"%",""))/100))))</f>
      </c>
      <c r="AB666">
        <f>IFERROR(IF(FIND(" - ",$K666)&gt;0,MID($K666,FIND(" - ",$K666)+3,LEN($K666)),""),"")</f>
      </c>
      <c r="AK666" t="s">
        <v>1253</v>
      </c>
      <c r="AP666">
        <f>IFERROR(LEFT($K666,FIND(" - ",$K666)-1),$K666)</f>
      </c>
      <c r="AS666">
        <f>IF($CH666&gt;=1,INDEX($AQ:$AQ,$CG666+1),"")</f>
      </c>
      <c r="AT666">
        <f>IF($CH666&gt;=2,INDEX($AQ:$AQ,$CG666+2),"")</f>
      </c>
      <c r="AU666">
        <f>IF($CH666&gt;=3,INDEX($AQ:$AQ,$CG666+3),"")</f>
      </c>
      <c r="AV666">
        <f>IF($CH666&gt;=4,INDEX($AQ:$AQ,$CG666+4),"")</f>
      </c>
      <c r="AW666">
        <f>IF($CH666&gt;=5,INDEX($AQ:$AQ,$CG666+5),"")</f>
      </c>
      <c r="AX666">
        <f>IF($CH666&gt;=6,INDEX($AQ:$AQ,$CG666+6),"")</f>
      </c>
      <c r="AY666">
        <f>IF($CH666&gt;=7,INDEX($AQ:$AQ,$CG666+7),"")</f>
      </c>
      <c r="AZ666">
        <f>IF($CH666&gt;=8,INDEX($AQ:$AQ,$CG666+8),"")</f>
      </c>
      <c r="BA666">
        <f>IF($CH666&gt;=9,INDEX($AQ:$AQ,$CG666+9),"")</f>
      </c>
      <c r="BB666">
        <f>IF($CH666&gt;=10,INDEX($AQ:$AQ,$CG666+10),"")</f>
      </c>
      <c r="BC666">
        <f>IF($CH666&gt;=11,INDEX($AQ:$AQ,$CG666+11),"")</f>
      </c>
      <c r="BD666">
        <f>IF($CH666&gt;=12,INDEX($AQ:$AQ,$CG666+12),"")</f>
      </c>
      <c r="BE666">
        <f>IF($CH666&gt;=13,INDEX($AQ:$AQ,$CG666+13),"")</f>
      </c>
      <c r="BF666">
        <f>IF($CH666&gt;=14,INDEX($AQ:$AQ,$CG666+14),"")</f>
      </c>
      <c r="BG666">
        <f>IF($CH666&gt;=15,INDEX($AQ:$AQ,$CG666+15),"")</f>
      </c>
      <c r="BH666">
        <f>IF($CH666&gt;=16,INDEX($AQ:$AQ,$CG666+16),"")</f>
      </c>
      <c r="BI666">
        <f>IF($CH666&gt;=17,INDEX($AQ:$AQ,$CG666+17),"")</f>
      </c>
      <c r="BJ666">
        <f>IF($CH666&gt;=18,INDEX($AQ:$AQ,$CG666+18),"")</f>
      </c>
      <c r="BK666">
        <f>IF($CH666&gt;=19,INDEX($AQ:$AQ,$CG666+19),"")</f>
      </c>
      <c r="BL666">
        <f>IF($CH666&gt;=20,INDEX($AQ:$AQ,$CG666+20),"")</f>
      </c>
      <c r="BM666">
        <f>IF($CH666&gt;=21,INDEX($AQ:$AQ,$CG666+21),"")</f>
      </c>
      <c r="BN666">
        <f>IF($CH666&gt;=22,INDEX($AQ:$AQ,$CG666+22),"")</f>
      </c>
      <c r="BO666">
        <f>IF($CH666&gt;=23,INDEX($AQ:$AQ,$CG666+23),"")</f>
      </c>
      <c r="BP666">
        <f>IF($CH666&gt;=24,INDEX($AQ:$AQ,$CG666+24),"")</f>
      </c>
      <c r="BQ666">
        <f>IF($CH666&gt;=25,INDEX($AQ:$AQ,$CG666+25),"")</f>
      </c>
      <c r="BR666">
        <f>IF($CH666&gt;=26,INDEX($AQ:$AQ,$CG666+26),"")</f>
      </c>
      <c r="BS666">
        <f>IF($CH666&gt;=27,INDEX($AQ:$AQ,$CG666+27),"")</f>
      </c>
      <c r="BT666">
        <f>IF($CH666&gt;=28,INDEX($AQ:$AQ,$CG666+28),"")</f>
      </c>
      <c r="BU666">
        <f>IF($CH666&gt;=29,INDEX($AQ:$AQ,$CG666+29),"")</f>
      </c>
      <c r="BV666">
        <f>IF($CH666&gt;=30,INDEX($AQ:$AQ,$CG666+30),"")</f>
      </c>
      <c r="BW666">
        <f>IF($CH666&gt;=31,INDEX($AQ:$AQ,$CG666+31),"")</f>
      </c>
      <c r="BX666">
        <f>IF($CH666&gt;=32,INDEX($AQ:$AQ,$CG666+32),"")</f>
      </c>
      <c r="BY666">
        <f>IF($CH666&gt;=33,INDEX($AQ:$AQ,$CG666+33),"")</f>
      </c>
      <c r="BZ666">
        <f>IF($CH666&gt;=34,INDEX($AQ:$AQ,$CG666+34),"")</f>
      </c>
      <c r="CA666">
        <f>IF($CH666&gt;=35,INDEX($AQ:$AQ,$CG666+35),"")</f>
      </c>
      <c r="CB666">
        <f>IF($CH666&gt;=36,INDEX($AQ:$AQ,$CG666+36),"")</f>
      </c>
      <c r="CC666">
        <f>IF($CH666&gt;=37,INDEX($AQ:$AQ,$CG666+37),"")</f>
      </c>
      <c r="CD666">
        <f>IF($CH666&gt;=38,INDEX($AQ:$AQ,$CG666+38),"")</f>
      </c>
      <c r="CE666">
        <f>IF($CH666&gt;=39,INDEX($AQ:$AQ,$CG666+39),"")</f>
      </c>
      <c r="CF666">
        <f>IF($CH666&gt;=40,INDEX($AQ:$AQ,$CG666+40),"")</f>
      </c>
      <c r="CG666">
        <f>IFERROR(MATCH($AP666,$AQ$2:$AQ$134,0)+1,0)</f>
      </c>
      <c r="CH666">
        <f>IFERROR(INDEX($AR$2:$AR$134,MATCH($AP666,$AQ$2:$AQ$134,0)),0)</f>
      </c>
      <c r="CI666">
        <f>IFERROR(LEFT($L666,FIND(" - ",$L666)-1),$L666)</f>
      </c>
      <c r="CL666">
        <f>IF($DG666&gt;=1,INDEX($CJ:$CJ,$DF666+1),"")</f>
      </c>
      <c r="CM666">
        <f>IF($DG666&gt;=2,INDEX($CJ:$CJ,$DF666+2),"")</f>
      </c>
      <c r="CN666">
        <f>IF($DG666&gt;=3,INDEX($CJ:$CJ,$DF666+3),"")</f>
      </c>
      <c r="CO666">
        <f>IF($DG666&gt;=4,INDEX($CJ:$CJ,$DF666+4),"")</f>
      </c>
      <c r="CP666">
        <f>IF($DG666&gt;=5,INDEX($CJ:$CJ,$DF666+5),"")</f>
      </c>
      <c r="CQ666">
        <f>IF($DG666&gt;=6,INDEX($CJ:$CJ,$DF666+6),"")</f>
      </c>
      <c r="CR666">
        <f>IF($DG666&gt;=7,INDEX($CJ:$CJ,$DF666+7),"")</f>
      </c>
      <c r="CS666">
        <f>IF($DG666&gt;=8,INDEX($CJ:$CJ,$DF666+8),"")</f>
      </c>
      <c r="CT666">
        <f>IF($DG666&gt;=9,INDEX($CJ:$CJ,$DF666+9),"")</f>
      </c>
      <c r="CU666">
        <f>IF($DG666&gt;=10,INDEX($CJ:$CJ,$DF666+10),"")</f>
      </c>
      <c r="CV666">
        <f>IF($DG666&gt;=11,INDEX($CJ:$CJ,$DF666+11),"")</f>
      </c>
      <c r="CW666">
        <f>IF($DG666&gt;=12,INDEX($CJ:$CJ,$DF666+12),"")</f>
      </c>
      <c r="CX666">
        <f>IF($DG666&gt;=13,INDEX($CJ:$CJ,$DF666+13),"")</f>
      </c>
      <c r="CY666">
        <f>IF($DG666&gt;=14,INDEX($CJ:$CJ,$DF666+14),"")</f>
      </c>
      <c r="CZ666">
        <f>IF($DG666&gt;=15,INDEX($CJ:$CJ,$DF666+15),"")</f>
      </c>
      <c r="DA666">
        <f>IF($DG666&gt;=16,INDEX($CJ:$CJ,$DF666+16),"")</f>
      </c>
      <c r="DB666">
        <f>IF($DG666&gt;=17,INDEX($CJ:$CJ,$DF666+17),"")</f>
      </c>
      <c r="DC666">
        <f>IF($DG666&gt;=18,INDEX($CJ:$CJ,$DF666+18),"")</f>
      </c>
      <c r="DD666">
        <f>IF($DG666&gt;=19,INDEX($CJ:$CJ,$DF666+19),"")</f>
      </c>
      <c r="DE666">
        <f>IF($DG666&gt;=20,INDEX($CJ:$CJ,$DF666+20),"")</f>
      </c>
      <c r="DF666">
        <f>IFERROR(MATCH($CI666,$CJ$2:$CJ$263,0)+1,0)</f>
      </c>
      <c r="DG666">
        <f>IFERROR(INDEX($CK$2:$CK$263,MATCH($CI666,$CJ$2:$CJ$263,0)),0)</f>
      </c>
      <c r="DH666">
        <f>IFERROR(INDEX($AO:$AO,MATCH($N666,$AN:$AN,0))&amp;"","")</f>
      </c>
      <c r="DL666">
        <f>IF($GO666&gt;=1,INDEX($DI:$DI,$GN666+1),"")</f>
      </c>
      <c r="DM666">
        <f>IF($GO666&gt;=2,INDEX($DI:$DI,$GN666+2),"")</f>
      </c>
      <c r="DN666">
        <f>IF($GO666&gt;=3,INDEX($DI:$DI,$GN666+3),"")</f>
      </c>
      <c r="DO666">
        <f>IF($GO666&gt;=4,INDEX($DI:$DI,$GN666+4),"")</f>
      </c>
      <c r="DP666">
        <f>IF($GO666&gt;=5,INDEX($DI:$DI,$GN666+5),"")</f>
      </c>
      <c r="DQ666">
        <f>IF($GO666&gt;=6,INDEX($DI:$DI,$GN666+6),"")</f>
      </c>
      <c r="DR666">
        <f>IF($GO666&gt;=7,INDEX($DI:$DI,$GN666+7),"")</f>
      </c>
      <c r="DS666">
        <f>IF($GO666&gt;=8,INDEX($DI:$DI,$GN666+8),"")</f>
      </c>
      <c r="DT666">
        <f>IF($GO666&gt;=9,INDEX($DI:$DI,$GN666+9),"")</f>
      </c>
      <c r="DU666">
        <f>IF($GO666&gt;=10,INDEX($DI:$DI,$GN666+10),"")</f>
      </c>
      <c r="DV666">
        <f>IF($GO666&gt;=11,INDEX($DI:$DI,$GN666+11),"")</f>
      </c>
      <c r="DW666">
        <f>IF($GO666&gt;=12,INDEX($DI:$DI,$GN666+12),"")</f>
      </c>
      <c r="DX666">
        <f>IF($GO666&gt;=13,INDEX($DI:$DI,$GN666+13),"")</f>
      </c>
      <c r="DY666">
        <f>IF($GO666&gt;=14,INDEX($DI:$DI,$GN666+14),"")</f>
      </c>
      <c r="DZ666">
        <f>IF($GO666&gt;=15,INDEX($DI:$DI,$GN666+15),"")</f>
      </c>
      <c r="EA666">
        <f>IF($GO666&gt;=16,INDEX($DI:$DI,$GN666+16),"")</f>
      </c>
      <c r="EB666">
        <f>IF($GO666&gt;=17,INDEX($DI:$DI,$GN666+17),"")</f>
      </c>
      <c r="EC666">
        <f>IF($GO666&gt;=18,INDEX($DI:$DI,$GN666+18),"")</f>
      </c>
      <c r="ED666">
        <f>IF($GO666&gt;=19,INDEX($DI:$DI,$GN666+19),"")</f>
      </c>
      <c r="EE666">
        <f>IF($GO666&gt;=20,INDEX($DI:$DI,$GN666+20),"")</f>
      </c>
      <c r="EF666">
        <f>IF($GO666&gt;=21,INDEX($DI:$DI,$GN666+21),"")</f>
      </c>
      <c r="EG666">
        <f>IF($GO666&gt;=22,INDEX($DI:$DI,$GN666+22),"")</f>
      </c>
      <c r="EH666">
        <f>IF($GO666&gt;=23,INDEX($DI:$DI,$GN666+23),"")</f>
      </c>
      <c r="EI666">
        <f>IF($GO666&gt;=24,INDEX($DI:$DI,$GN666+24),"")</f>
      </c>
      <c r="EJ666">
        <f>IF($GO666&gt;=25,INDEX($DI:$DI,$GN666+25),"")</f>
      </c>
      <c r="EK666">
        <f>IF($GO666&gt;=26,INDEX($DI:$DI,$GN666+26),"")</f>
      </c>
      <c r="EL666">
        <f>IF($GO666&gt;=27,INDEX($DI:$DI,$GN666+27),"")</f>
      </c>
      <c r="EM666">
        <f>IF($GO666&gt;=28,INDEX($DI:$DI,$GN666+28),"")</f>
      </c>
      <c r="EN666">
        <f>IF($GO666&gt;=29,INDEX($DI:$DI,$GN666+29),"")</f>
      </c>
      <c r="EO666">
        <f>IF($GO666&gt;=30,INDEX($DI:$DI,$GN666+30),"")</f>
      </c>
      <c r="EP666">
        <f>IF($GO666&gt;=31,INDEX($DI:$DI,$GN666+31),"")</f>
      </c>
      <c r="EQ666">
        <f>IF($GO666&gt;=32,INDEX($DI:$DI,$GN666+32),"")</f>
      </c>
      <c r="ER666">
        <f>IF($GO666&gt;=33,INDEX($DI:$DI,$GN666+33),"")</f>
      </c>
      <c r="ES666">
        <f>IF($GO666&gt;=34,INDEX($DI:$DI,$GN666+34),"")</f>
      </c>
      <c r="ET666">
        <f>IF($GO666&gt;=35,INDEX($DI:$DI,$GN666+35),"")</f>
      </c>
      <c r="EU666">
        <f>IF($GO666&gt;=36,INDEX($DI:$DI,$GN666+36),"")</f>
      </c>
      <c r="EV666">
        <f>IF($GO666&gt;=37,INDEX($DI:$DI,$GN666+37),"")</f>
      </c>
      <c r="EW666">
        <f>IF($GO666&gt;=38,INDEX($DI:$DI,$GN666+38),"")</f>
      </c>
      <c r="EX666">
        <f>IF($GO666&gt;=39,INDEX($DI:$DI,$GN666+39),"")</f>
      </c>
      <c r="EY666">
        <f>IF($GO666&gt;=40,INDEX($DI:$DI,$GN666+40),"")</f>
      </c>
      <c r="EZ666">
        <f>IF($GO666&gt;=1,INDEX($DJ:$DJ,$GN666+1),"")</f>
      </c>
      <c r="FA666">
        <f>IF($GO666&gt;=2,INDEX($DJ:$DJ,$GN666+2),"")</f>
      </c>
      <c r="FB666">
        <f>IF($GO666&gt;=3,INDEX($DJ:$DJ,$GN666+3),"")</f>
      </c>
      <c r="FC666">
        <f>IF($GO666&gt;=4,INDEX($DJ:$DJ,$GN666+4),"")</f>
      </c>
      <c r="FD666">
        <f>IF($GO666&gt;=5,INDEX($DJ:$DJ,$GN666+5),"")</f>
      </c>
      <c r="FE666">
        <f>IF($GO666&gt;=6,INDEX($DJ:$DJ,$GN666+6),"")</f>
      </c>
      <c r="FF666">
        <f>IF($GO666&gt;=7,INDEX($DJ:$DJ,$GN666+7),"")</f>
      </c>
      <c r="FG666">
        <f>IF($GO666&gt;=8,INDEX($DJ:$DJ,$GN666+8),"")</f>
      </c>
      <c r="FH666">
        <f>IF($GO666&gt;=9,INDEX($DJ:$DJ,$GN666+9),"")</f>
      </c>
      <c r="FI666">
        <f>IF($GO666&gt;=10,INDEX($DJ:$DJ,$GN666+10),"")</f>
      </c>
      <c r="FJ666">
        <f>IF($GO666&gt;=11,INDEX($DJ:$DJ,$GN666+11),"")</f>
      </c>
      <c r="FK666">
        <f>IF($GO666&gt;=12,INDEX($DJ:$DJ,$GN666+12),"")</f>
      </c>
      <c r="FL666">
        <f>IF($GO666&gt;=13,INDEX($DJ:$DJ,$GN666+13),"")</f>
      </c>
      <c r="FM666">
        <f>IF($GO666&gt;=14,INDEX($DJ:$DJ,$GN666+14),"")</f>
      </c>
      <c r="FN666">
        <f>IF($GO666&gt;=15,INDEX($DJ:$DJ,$GN666+15),"")</f>
      </c>
      <c r="FO666">
        <f>IF($GO666&gt;=16,INDEX($DJ:$DJ,$GN666+16),"")</f>
      </c>
      <c r="FP666">
        <f>IF($GO666&gt;=17,INDEX($DJ:$DJ,$GN666+17),"")</f>
      </c>
      <c r="FQ666">
        <f>IF($GO666&gt;=18,INDEX($DJ:$DJ,$GN666+18),"")</f>
      </c>
      <c r="FR666">
        <f>IF($GO666&gt;=19,INDEX($DJ:$DJ,$GN666+19),"")</f>
      </c>
      <c r="FS666">
        <f>IF($GO666&gt;=20,INDEX($DJ:$DJ,$GN666+20),"")</f>
      </c>
      <c r="FT666">
        <f>IF($GO666&gt;=21,INDEX($DJ:$DJ,$GN666+21),"")</f>
      </c>
      <c r="FU666">
        <f>IF($GO666&gt;=22,INDEX($DJ:$DJ,$GN666+22),"")</f>
      </c>
      <c r="FV666">
        <f>IF($GO666&gt;=23,INDEX($DJ:$DJ,$GN666+23),"")</f>
      </c>
      <c r="FW666">
        <f>IF($GO666&gt;=24,INDEX($DJ:$DJ,$GN666+24),"")</f>
      </c>
      <c r="FX666">
        <f>IF($GO666&gt;=25,INDEX($DJ:$DJ,$GN666+25),"")</f>
      </c>
      <c r="FY666">
        <f>IF($GO666&gt;=26,INDEX($DJ:$DJ,$GN666+26),"")</f>
      </c>
      <c r="FZ666">
        <f>IF($GO666&gt;=27,INDEX($DJ:$DJ,$GN666+27),"")</f>
      </c>
      <c r="GA666">
        <f>IF($GO666&gt;=28,INDEX($DJ:$DJ,$GN666+28),"")</f>
      </c>
      <c r="GB666">
        <f>IF($GO666&gt;=29,INDEX($DJ:$DJ,$GN666+29),"")</f>
      </c>
      <c r="GC666">
        <f>IF($GO666&gt;=30,INDEX($DJ:$DJ,$GN666+30),"")</f>
      </c>
      <c r="GD666">
        <f>IF($GO666&gt;=31,INDEX($DJ:$DJ,$GN666+31),"")</f>
      </c>
      <c r="GE666">
        <f>IF($GO666&gt;=32,INDEX($DJ:$DJ,$GN666+32),"")</f>
      </c>
      <c r="GF666">
        <f>IF($GO666&gt;=33,INDEX($DJ:$DJ,$GN666+33),"")</f>
      </c>
      <c r="GG666">
        <f>IF($GO666&gt;=34,INDEX($DJ:$DJ,$GN666+34),"")</f>
      </c>
      <c r="GH666">
        <f>IF($GO666&gt;=35,INDEX($DJ:$DJ,$GN666+35),"")</f>
      </c>
      <c r="GI666">
        <f>IF($GO666&gt;=36,INDEX($DJ:$DJ,$GN666+36),"")</f>
      </c>
      <c r="GJ666">
        <f>IF($GO666&gt;=37,INDEX($DJ:$DJ,$GN666+37),"")</f>
      </c>
      <c r="GK666">
        <f>IF($GO666&gt;=38,INDEX($DJ:$DJ,$GN666+38),"")</f>
      </c>
      <c r="GL666">
        <f>IF($GO666&gt;=39,INDEX($DJ:$DJ,$GN666+39),"")</f>
      </c>
      <c r="GM666">
        <f>IF($GO666&gt;=40,INDEX($DJ:$DJ,$GN666+40),"")</f>
      </c>
      <c r="GN666">
        <f>IFERROR(MATCH($DH666,$DI$2:$DI$148,0)+1,0)</f>
      </c>
      <c r="GO666">
        <f>IFERROR(INDEX($DK$2:$DK$148,MATCH($DH666,$DI$2:$DI$148,0)),0)</f>
      </c>
      <c r="GP666">
        <f>IFERROR(MATCH($Y666,$DL$666:$EY$666,0),0)</f>
      </c>
      <c r="GQ666">
        <f>IF($GP666&gt;0,INDEX($EZ$666:$GM$666,$GP666),"")</f>
      </c>
      <c r="GT666">
        <f>IF($JC666&gt;=1,INDEX($GR:$GR,$JB666+1),"")</f>
      </c>
      <c r="GU666">
        <f>IF($JC666&gt;=2,INDEX($GR:$GR,$JB666+2),"")</f>
      </c>
      <c r="GV666">
        <f>IF($JC666&gt;=3,INDEX($GR:$GR,$JB666+3),"")</f>
      </c>
      <c r="GW666">
        <f>IF($JC666&gt;=4,INDEX($GR:$GR,$JB666+4),"")</f>
      </c>
      <c r="GX666">
        <f>IF($JC666&gt;=5,INDEX($GR:$GR,$JB666+5),"")</f>
      </c>
      <c r="GY666">
        <f>IF($JC666&gt;=6,INDEX($GR:$GR,$JB666+6),"")</f>
      </c>
      <c r="GZ666">
        <f>IF($JC666&gt;=7,INDEX($GR:$GR,$JB666+7),"")</f>
      </c>
      <c r="HA666">
        <f>IF($JC666&gt;=8,INDEX($GR:$GR,$JB666+8),"")</f>
      </c>
      <c r="HB666">
        <f>IF($JC666&gt;=9,INDEX($GR:$GR,$JB666+9),"")</f>
      </c>
      <c r="HC666">
        <f>IF($JC666&gt;=10,INDEX($GR:$GR,$JB666+10),"")</f>
      </c>
      <c r="HD666">
        <f>IF($JC666&gt;=11,INDEX($GR:$GR,$JB666+11),"")</f>
      </c>
      <c r="HE666">
        <f>IF($JC666&gt;=12,INDEX($GR:$GR,$JB666+12),"")</f>
      </c>
      <c r="HF666">
        <f>IF($JC666&gt;=13,INDEX($GR:$GR,$JB666+13),"")</f>
      </c>
      <c r="HG666">
        <f>IF($JC666&gt;=14,INDEX($GR:$GR,$JB666+14),"")</f>
      </c>
      <c r="HH666">
        <f>IF($JC666&gt;=15,INDEX($GR:$GR,$JB666+15),"")</f>
      </c>
      <c r="HI666">
        <f>IF($JC666&gt;=16,INDEX($GR:$GR,$JB666+16),"")</f>
      </c>
      <c r="HJ666">
        <f>IF($JC666&gt;=17,INDEX($GR:$GR,$JB666+17),"")</f>
      </c>
      <c r="HK666">
        <f>IF($JC666&gt;=18,INDEX($GR:$GR,$JB666+18),"")</f>
      </c>
      <c r="HL666">
        <f>IF($JC666&gt;=19,INDEX($GR:$GR,$JB666+19),"")</f>
      </c>
      <c r="HM666">
        <f>IF($JC666&gt;=20,INDEX($GR:$GR,$JB666+20),"")</f>
      </c>
      <c r="HN666">
        <f>IF($JC666&gt;=21,INDEX($GR:$GR,$JB666+21),"")</f>
      </c>
      <c r="HO666">
        <f>IF($JC666&gt;=22,INDEX($GR:$GR,$JB666+22),"")</f>
      </c>
      <c r="HP666">
        <f>IF($JC666&gt;=23,INDEX($GR:$GR,$JB666+23),"")</f>
      </c>
      <c r="HQ666">
        <f>IF($JC666&gt;=24,INDEX($GR:$GR,$JB666+24),"")</f>
      </c>
      <c r="HR666">
        <f>IF($JC666&gt;=25,INDEX($GR:$GR,$JB666+25),"")</f>
      </c>
      <c r="HS666">
        <f>IF($JC666&gt;=26,INDEX($GR:$GR,$JB666+26),"")</f>
      </c>
      <c r="HT666">
        <f>IF($JC666&gt;=27,INDEX($GR:$GR,$JB666+27),"")</f>
      </c>
      <c r="HU666">
        <f>IF($JC666&gt;=28,INDEX($GR:$GR,$JB666+28),"")</f>
      </c>
      <c r="HV666">
        <f>IF($JC666&gt;=29,INDEX($GR:$GR,$JB666+29),"")</f>
      </c>
      <c r="HW666">
        <f>IF($JC666&gt;=30,INDEX($GR:$GR,$JB666+30),"")</f>
      </c>
      <c r="HX666">
        <f>IF($JC666&gt;=31,INDEX($GR:$GR,$JB666+31),"")</f>
      </c>
      <c r="HY666">
        <f>IF($JC666&gt;=32,INDEX($GR:$GR,$JB666+32),"")</f>
      </c>
      <c r="HZ666">
        <f>IF($JC666&gt;=33,INDEX($GR:$GR,$JB666+33),"")</f>
      </c>
      <c r="IA666">
        <f>IF($JC666&gt;=34,INDEX($GR:$GR,$JB666+34),"")</f>
      </c>
      <c r="IB666">
        <f>IF($JC666&gt;=35,INDEX($GR:$GR,$JB666+35),"")</f>
      </c>
      <c r="IC666">
        <f>IF($JC666&gt;=36,INDEX($GR:$GR,$JB666+36),"")</f>
      </c>
      <c r="ID666">
        <f>IF($JC666&gt;=37,INDEX($GR:$GR,$JB666+37),"")</f>
      </c>
      <c r="IE666">
        <f>IF($JC666&gt;=38,INDEX($GR:$GR,$JB666+38),"")</f>
      </c>
      <c r="IF666">
        <f>IF($JC666&gt;=39,INDEX($GR:$GR,$JB666+39),"")</f>
      </c>
      <c r="IG666">
        <f>IF($JC666&gt;=40,INDEX($GR:$GR,$JB666+40),"")</f>
      </c>
      <c r="IH666">
        <f>IF($JC666&gt;=41,INDEX($GR:$GR,$JB666+41),"")</f>
      </c>
      <c r="II666">
        <f>IF($JC666&gt;=42,INDEX($GR:$GR,$JB666+42),"")</f>
      </c>
      <c r="IJ666">
        <f>IF($JC666&gt;=43,INDEX($GR:$GR,$JB666+43),"")</f>
      </c>
      <c r="IK666">
        <f>IF($JC666&gt;=44,INDEX($GR:$GR,$JB666+44),"")</f>
      </c>
      <c r="IL666">
        <f>IF($JC666&gt;=45,INDEX($GR:$GR,$JB666+45),"")</f>
      </c>
      <c r="IM666">
        <f>IF($JC666&gt;=46,INDEX($GR:$GR,$JB666+46),"")</f>
      </c>
      <c r="IN666">
        <f>IF($JC666&gt;=47,INDEX($GR:$GR,$JB666+47),"")</f>
      </c>
      <c r="IO666">
        <f>IF($JC666&gt;=48,INDEX($GR:$GR,$JB666+48),"")</f>
      </c>
      <c r="IP666">
        <f>IF($JC666&gt;=49,INDEX($GR:$GR,$JB666+49),"")</f>
      </c>
      <c r="IQ666">
        <f>IF($JC666&gt;=50,INDEX($GR:$GR,$JB666+50),"")</f>
      </c>
      <c r="IR666">
        <f>IF($JC666&gt;=51,INDEX($GR:$GR,$JB666+51),"")</f>
      </c>
      <c r="IS666">
        <f>IF($JC666&gt;=52,INDEX($GR:$GR,$JB666+52),"")</f>
      </c>
      <c r="IT666">
        <f>IF($JC666&gt;=53,INDEX($GR:$GR,$JB666+53),"")</f>
      </c>
      <c r="IU666">
        <f>IF($JC666&gt;=54,INDEX($GR:$GR,$JB666+54),"")</f>
      </c>
      <c r="IV666">
        <f>IF($JC666&gt;=55,INDEX($GR:$GR,$JB666+55),"")</f>
      </c>
      <c r="IW666">
        <f>IF($JC666&gt;=56,INDEX($GR:$GR,$JB666+56),"")</f>
      </c>
      <c r="IX666">
        <f>IF($JC666&gt;=57,INDEX($GR:$GR,$JB666+57),"")</f>
      </c>
      <c r="IY666">
        <f>IF($JC666&gt;=58,INDEX($GR:$GR,$JB666+58),"")</f>
      </c>
      <c r="IZ666">
        <f>IF($JC666&gt;=59,INDEX($GR:$GR,$JB666+59),"")</f>
      </c>
      <c r="JA666">
        <f>IF($JC666&gt;=60,INDEX($GR:$GR,$JB666+60),"")</f>
      </c>
      <c r="JB666">
        <f>IFERROR(MATCH($GQ666,$GR$2:$GR$324,0)+1,0)</f>
      </c>
      <c r="JC666">
        <f>IFERROR(INDEX($GS$2:$GS$324,MATCH($GQ666,$GR$2:$GR$324,0)),0)</f>
      </c>
      <c r="JD666" t="s">
        <v>40</v>
      </c>
      <c r="JE666" t="s">
        <v>40</v>
      </c>
    </row>
    <row r="667" spans="1:265" x14ac:dyDescent="0.25">
      <c r="Q667">
        <f>IF(OR($T667="",$P667=""),"",IFERROR($T667/$P667,0))</f>
      </c>
      <c r="R667">
        <f>IF($T667="","",
SUM($S667,$U667,$Z667,$V667,$X667)*
(1-IF($AA667="",0,VALUE($AA667)/100)))</f>
      </c>
      <c r="S667">
        <f>IF($T667="","",$T667)</f>
      </c>
      <c r="U667">
        <f>IF($T667="","",
IF($N667="","",
IF(ISNUMBER(SEARCH("exempt",LOWER($N667))),0,
$T667*(VALUE(SUBSTITUTE($N667,"%",""))/100))))</f>
      </c>
      <c r="AB667">
        <f>IFERROR(IF(FIND(" - ",$K667)&gt;0,MID($K667,FIND(" - ",$K667)+3,LEN($K667)),""),"")</f>
      </c>
      <c r="AK667" t="s">
        <v>1254</v>
      </c>
      <c r="AP667">
        <f>IFERROR(LEFT($K667,FIND(" - ",$K667)-1),$K667)</f>
      </c>
      <c r="AS667">
        <f>IF($CH667&gt;=1,INDEX($AQ:$AQ,$CG667+1),"")</f>
      </c>
      <c r="AT667">
        <f>IF($CH667&gt;=2,INDEX($AQ:$AQ,$CG667+2),"")</f>
      </c>
      <c r="AU667">
        <f>IF($CH667&gt;=3,INDEX($AQ:$AQ,$CG667+3),"")</f>
      </c>
      <c r="AV667">
        <f>IF($CH667&gt;=4,INDEX($AQ:$AQ,$CG667+4),"")</f>
      </c>
      <c r="AW667">
        <f>IF($CH667&gt;=5,INDEX($AQ:$AQ,$CG667+5),"")</f>
      </c>
      <c r="AX667">
        <f>IF($CH667&gt;=6,INDEX($AQ:$AQ,$CG667+6),"")</f>
      </c>
      <c r="AY667">
        <f>IF($CH667&gt;=7,INDEX($AQ:$AQ,$CG667+7),"")</f>
      </c>
      <c r="AZ667">
        <f>IF($CH667&gt;=8,INDEX($AQ:$AQ,$CG667+8),"")</f>
      </c>
      <c r="BA667">
        <f>IF($CH667&gt;=9,INDEX($AQ:$AQ,$CG667+9),"")</f>
      </c>
      <c r="BB667">
        <f>IF($CH667&gt;=10,INDEX($AQ:$AQ,$CG667+10),"")</f>
      </c>
      <c r="BC667">
        <f>IF($CH667&gt;=11,INDEX($AQ:$AQ,$CG667+11),"")</f>
      </c>
      <c r="BD667">
        <f>IF($CH667&gt;=12,INDEX($AQ:$AQ,$CG667+12),"")</f>
      </c>
      <c r="BE667">
        <f>IF($CH667&gt;=13,INDEX($AQ:$AQ,$CG667+13),"")</f>
      </c>
      <c r="BF667">
        <f>IF($CH667&gt;=14,INDEX($AQ:$AQ,$CG667+14),"")</f>
      </c>
      <c r="BG667">
        <f>IF($CH667&gt;=15,INDEX($AQ:$AQ,$CG667+15),"")</f>
      </c>
      <c r="BH667">
        <f>IF($CH667&gt;=16,INDEX($AQ:$AQ,$CG667+16),"")</f>
      </c>
      <c r="BI667">
        <f>IF($CH667&gt;=17,INDEX($AQ:$AQ,$CG667+17),"")</f>
      </c>
      <c r="BJ667">
        <f>IF($CH667&gt;=18,INDEX($AQ:$AQ,$CG667+18),"")</f>
      </c>
      <c r="BK667">
        <f>IF($CH667&gt;=19,INDEX($AQ:$AQ,$CG667+19),"")</f>
      </c>
      <c r="BL667">
        <f>IF($CH667&gt;=20,INDEX($AQ:$AQ,$CG667+20),"")</f>
      </c>
      <c r="BM667">
        <f>IF($CH667&gt;=21,INDEX($AQ:$AQ,$CG667+21),"")</f>
      </c>
      <c r="BN667">
        <f>IF($CH667&gt;=22,INDEX($AQ:$AQ,$CG667+22),"")</f>
      </c>
      <c r="BO667">
        <f>IF($CH667&gt;=23,INDEX($AQ:$AQ,$CG667+23),"")</f>
      </c>
      <c r="BP667">
        <f>IF($CH667&gt;=24,INDEX($AQ:$AQ,$CG667+24),"")</f>
      </c>
      <c r="BQ667">
        <f>IF($CH667&gt;=25,INDEX($AQ:$AQ,$CG667+25),"")</f>
      </c>
      <c r="BR667">
        <f>IF($CH667&gt;=26,INDEX($AQ:$AQ,$CG667+26),"")</f>
      </c>
      <c r="BS667">
        <f>IF($CH667&gt;=27,INDEX($AQ:$AQ,$CG667+27),"")</f>
      </c>
      <c r="BT667">
        <f>IF($CH667&gt;=28,INDEX($AQ:$AQ,$CG667+28),"")</f>
      </c>
      <c r="BU667">
        <f>IF($CH667&gt;=29,INDEX($AQ:$AQ,$CG667+29),"")</f>
      </c>
      <c r="BV667">
        <f>IF($CH667&gt;=30,INDEX($AQ:$AQ,$CG667+30),"")</f>
      </c>
      <c r="BW667">
        <f>IF($CH667&gt;=31,INDEX($AQ:$AQ,$CG667+31),"")</f>
      </c>
      <c r="BX667">
        <f>IF($CH667&gt;=32,INDEX($AQ:$AQ,$CG667+32),"")</f>
      </c>
      <c r="BY667">
        <f>IF($CH667&gt;=33,INDEX($AQ:$AQ,$CG667+33),"")</f>
      </c>
      <c r="BZ667">
        <f>IF($CH667&gt;=34,INDEX($AQ:$AQ,$CG667+34),"")</f>
      </c>
      <c r="CA667">
        <f>IF($CH667&gt;=35,INDEX($AQ:$AQ,$CG667+35),"")</f>
      </c>
      <c r="CB667">
        <f>IF($CH667&gt;=36,INDEX($AQ:$AQ,$CG667+36),"")</f>
      </c>
      <c r="CC667">
        <f>IF($CH667&gt;=37,INDEX($AQ:$AQ,$CG667+37),"")</f>
      </c>
      <c r="CD667">
        <f>IF($CH667&gt;=38,INDEX($AQ:$AQ,$CG667+38),"")</f>
      </c>
      <c r="CE667">
        <f>IF($CH667&gt;=39,INDEX($AQ:$AQ,$CG667+39),"")</f>
      </c>
      <c r="CF667">
        <f>IF($CH667&gt;=40,INDEX($AQ:$AQ,$CG667+40),"")</f>
      </c>
      <c r="CG667">
        <f>IFERROR(MATCH($AP667,$AQ$2:$AQ$134,0)+1,0)</f>
      </c>
      <c r="CH667">
        <f>IFERROR(INDEX($AR$2:$AR$134,MATCH($AP667,$AQ$2:$AQ$134,0)),0)</f>
      </c>
      <c r="CI667">
        <f>IFERROR(LEFT($L667,FIND(" - ",$L667)-1),$L667)</f>
      </c>
      <c r="CL667">
        <f>IF($DG667&gt;=1,INDEX($CJ:$CJ,$DF667+1),"")</f>
      </c>
      <c r="CM667">
        <f>IF($DG667&gt;=2,INDEX($CJ:$CJ,$DF667+2),"")</f>
      </c>
      <c r="CN667">
        <f>IF($DG667&gt;=3,INDEX($CJ:$CJ,$DF667+3),"")</f>
      </c>
      <c r="CO667">
        <f>IF($DG667&gt;=4,INDEX($CJ:$CJ,$DF667+4),"")</f>
      </c>
      <c r="CP667">
        <f>IF($DG667&gt;=5,INDEX($CJ:$CJ,$DF667+5),"")</f>
      </c>
      <c r="CQ667">
        <f>IF($DG667&gt;=6,INDEX($CJ:$CJ,$DF667+6),"")</f>
      </c>
      <c r="CR667">
        <f>IF($DG667&gt;=7,INDEX($CJ:$CJ,$DF667+7),"")</f>
      </c>
      <c r="CS667">
        <f>IF($DG667&gt;=8,INDEX($CJ:$CJ,$DF667+8),"")</f>
      </c>
      <c r="CT667">
        <f>IF($DG667&gt;=9,INDEX($CJ:$CJ,$DF667+9),"")</f>
      </c>
      <c r="CU667">
        <f>IF($DG667&gt;=10,INDEX($CJ:$CJ,$DF667+10),"")</f>
      </c>
      <c r="CV667">
        <f>IF($DG667&gt;=11,INDEX($CJ:$CJ,$DF667+11),"")</f>
      </c>
      <c r="CW667">
        <f>IF($DG667&gt;=12,INDEX($CJ:$CJ,$DF667+12),"")</f>
      </c>
      <c r="CX667">
        <f>IF($DG667&gt;=13,INDEX($CJ:$CJ,$DF667+13),"")</f>
      </c>
      <c r="CY667">
        <f>IF($DG667&gt;=14,INDEX($CJ:$CJ,$DF667+14),"")</f>
      </c>
      <c r="CZ667">
        <f>IF($DG667&gt;=15,INDEX($CJ:$CJ,$DF667+15),"")</f>
      </c>
      <c r="DA667">
        <f>IF($DG667&gt;=16,INDEX($CJ:$CJ,$DF667+16),"")</f>
      </c>
      <c r="DB667">
        <f>IF($DG667&gt;=17,INDEX($CJ:$CJ,$DF667+17),"")</f>
      </c>
      <c r="DC667">
        <f>IF($DG667&gt;=18,INDEX($CJ:$CJ,$DF667+18),"")</f>
      </c>
      <c r="DD667">
        <f>IF($DG667&gt;=19,INDEX($CJ:$CJ,$DF667+19),"")</f>
      </c>
      <c r="DE667">
        <f>IF($DG667&gt;=20,INDEX($CJ:$CJ,$DF667+20),"")</f>
      </c>
      <c r="DF667">
        <f>IFERROR(MATCH($CI667,$CJ$2:$CJ$263,0)+1,0)</f>
      </c>
      <c r="DG667">
        <f>IFERROR(INDEX($CK$2:$CK$263,MATCH($CI667,$CJ$2:$CJ$263,0)),0)</f>
      </c>
      <c r="DH667">
        <f>IFERROR(INDEX($AO:$AO,MATCH($N667,$AN:$AN,0))&amp;"","")</f>
      </c>
      <c r="DL667">
        <f>IF($GO667&gt;=1,INDEX($DI:$DI,$GN667+1),"")</f>
      </c>
      <c r="DM667">
        <f>IF($GO667&gt;=2,INDEX($DI:$DI,$GN667+2),"")</f>
      </c>
      <c r="DN667">
        <f>IF($GO667&gt;=3,INDEX($DI:$DI,$GN667+3),"")</f>
      </c>
      <c r="DO667">
        <f>IF($GO667&gt;=4,INDEX($DI:$DI,$GN667+4),"")</f>
      </c>
      <c r="DP667">
        <f>IF($GO667&gt;=5,INDEX($DI:$DI,$GN667+5),"")</f>
      </c>
      <c r="DQ667">
        <f>IF($GO667&gt;=6,INDEX($DI:$DI,$GN667+6),"")</f>
      </c>
      <c r="DR667">
        <f>IF($GO667&gt;=7,INDEX($DI:$DI,$GN667+7),"")</f>
      </c>
      <c r="DS667">
        <f>IF($GO667&gt;=8,INDEX($DI:$DI,$GN667+8),"")</f>
      </c>
      <c r="DT667">
        <f>IF($GO667&gt;=9,INDEX($DI:$DI,$GN667+9),"")</f>
      </c>
      <c r="DU667">
        <f>IF($GO667&gt;=10,INDEX($DI:$DI,$GN667+10),"")</f>
      </c>
      <c r="DV667">
        <f>IF($GO667&gt;=11,INDEX($DI:$DI,$GN667+11),"")</f>
      </c>
      <c r="DW667">
        <f>IF($GO667&gt;=12,INDEX($DI:$DI,$GN667+12),"")</f>
      </c>
      <c r="DX667">
        <f>IF($GO667&gt;=13,INDEX($DI:$DI,$GN667+13),"")</f>
      </c>
      <c r="DY667">
        <f>IF($GO667&gt;=14,INDEX($DI:$DI,$GN667+14),"")</f>
      </c>
      <c r="DZ667">
        <f>IF($GO667&gt;=15,INDEX($DI:$DI,$GN667+15),"")</f>
      </c>
      <c r="EA667">
        <f>IF($GO667&gt;=16,INDEX($DI:$DI,$GN667+16),"")</f>
      </c>
      <c r="EB667">
        <f>IF($GO667&gt;=17,INDEX($DI:$DI,$GN667+17),"")</f>
      </c>
      <c r="EC667">
        <f>IF($GO667&gt;=18,INDEX($DI:$DI,$GN667+18),"")</f>
      </c>
      <c r="ED667">
        <f>IF($GO667&gt;=19,INDEX($DI:$DI,$GN667+19),"")</f>
      </c>
      <c r="EE667">
        <f>IF($GO667&gt;=20,INDEX($DI:$DI,$GN667+20),"")</f>
      </c>
      <c r="EF667">
        <f>IF($GO667&gt;=21,INDEX($DI:$DI,$GN667+21),"")</f>
      </c>
      <c r="EG667">
        <f>IF($GO667&gt;=22,INDEX($DI:$DI,$GN667+22),"")</f>
      </c>
      <c r="EH667">
        <f>IF($GO667&gt;=23,INDEX($DI:$DI,$GN667+23),"")</f>
      </c>
      <c r="EI667">
        <f>IF($GO667&gt;=24,INDEX($DI:$DI,$GN667+24),"")</f>
      </c>
      <c r="EJ667">
        <f>IF($GO667&gt;=25,INDEX($DI:$DI,$GN667+25),"")</f>
      </c>
      <c r="EK667">
        <f>IF($GO667&gt;=26,INDEX($DI:$DI,$GN667+26),"")</f>
      </c>
      <c r="EL667">
        <f>IF($GO667&gt;=27,INDEX($DI:$DI,$GN667+27),"")</f>
      </c>
      <c r="EM667">
        <f>IF($GO667&gt;=28,INDEX($DI:$DI,$GN667+28),"")</f>
      </c>
      <c r="EN667">
        <f>IF($GO667&gt;=29,INDEX($DI:$DI,$GN667+29),"")</f>
      </c>
      <c r="EO667">
        <f>IF($GO667&gt;=30,INDEX($DI:$DI,$GN667+30),"")</f>
      </c>
      <c r="EP667">
        <f>IF($GO667&gt;=31,INDEX($DI:$DI,$GN667+31),"")</f>
      </c>
      <c r="EQ667">
        <f>IF($GO667&gt;=32,INDEX($DI:$DI,$GN667+32),"")</f>
      </c>
      <c r="ER667">
        <f>IF($GO667&gt;=33,INDEX($DI:$DI,$GN667+33),"")</f>
      </c>
      <c r="ES667">
        <f>IF($GO667&gt;=34,INDEX($DI:$DI,$GN667+34),"")</f>
      </c>
      <c r="ET667">
        <f>IF($GO667&gt;=35,INDEX($DI:$DI,$GN667+35),"")</f>
      </c>
      <c r="EU667">
        <f>IF($GO667&gt;=36,INDEX($DI:$DI,$GN667+36),"")</f>
      </c>
      <c r="EV667">
        <f>IF($GO667&gt;=37,INDEX($DI:$DI,$GN667+37),"")</f>
      </c>
      <c r="EW667">
        <f>IF($GO667&gt;=38,INDEX($DI:$DI,$GN667+38),"")</f>
      </c>
      <c r="EX667">
        <f>IF($GO667&gt;=39,INDEX($DI:$DI,$GN667+39),"")</f>
      </c>
      <c r="EY667">
        <f>IF($GO667&gt;=40,INDEX($DI:$DI,$GN667+40),"")</f>
      </c>
      <c r="EZ667">
        <f>IF($GO667&gt;=1,INDEX($DJ:$DJ,$GN667+1),"")</f>
      </c>
      <c r="FA667">
        <f>IF($GO667&gt;=2,INDEX($DJ:$DJ,$GN667+2),"")</f>
      </c>
      <c r="FB667">
        <f>IF($GO667&gt;=3,INDEX($DJ:$DJ,$GN667+3),"")</f>
      </c>
      <c r="FC667">
        <f>IF($GO667&gt;=4,INDEX($DJ:$DJ,$GN667+4),"")</f>
      </c>
      <c r="FD667">
        <f>IF($GO667&gt;=5,INDEX($DJ:$DJ,$GN667+5),"")</f>
      </c>
      <c r="FE667">
        <f>IF($GO667&gt;=6,INDEX($DJ:$DJ,$GN667+6),"")</f>
      </c>
      <c r="FF667">
        <f>IF($GO667&gt;=7,INDEX($DJ:$DJ,$GN667+7),"")</f>
      </c>
      <c r="FG667">
        <f>IF($GO667&gt;=8,INDEX($DJ:$DJ,$GN667+8),"")</f>
      </c>
      <c r="FH667">
        <f>IF($GO667&gt;=9,INDEX($DJ:$DJ,$GN667+9),"")</f>
      </c>
      <c r="FI667">
        <f>IF($GO667&gt;=10,INDEX($DJ:$DJ,$GN667+10),"")</f>
      </c>
      <c r="FJ667">
        <f>IF($GO667&gt;=11,INDEX($DJ:$DJ,$GN667+11),"")</f>
      </c>
      <c r="FK667">
        <f>IF($GO667&gt;=12,INDEX($DJ:$DJ,$GN667+12),"")</f>
      </c>
      <c r="FL667">
        <f>IF($GO667&gt;=13,INDEX($DJ:$DJ,$GN667+13),"")</f>
      </c>
      <c r="FM667">
        <f>IF($GO667&gt;=14,INDEX($DJ:$DJ,$GN667+14),"")</f>
      </c>
      <c r="FN667">
        <f>IF($GO667&gt;=15,INDEX($DJ:$DJ,$GN667+15),"")</f>
      </c>
      <c r="FO667">
        <f>IF($GO667&gt;=16,INDEX($DJ:$DJ,$GN667+16),"")</f>
      </c>
      <c r="FP667">
        <f>IF($GO667&gt;=17,INDEX($DJ:$DJ,$GN667+17),"")</f>
      </c>
      <c r="FQ667">
        <f>IF($GO667&gt;=18,INDEX($DJ:$DJ,$GN667+18),"")</f>
      </c>
      <c r="FR667">
        <f>IF($GO667&gt;=19,INDEX($DJ:$DJ,$GN667+19),"")</f>
      </c>
      <c r="FS667">
        <f>IF($GO667&gt;=20,INDEX($DJ:$DJ,$GN667+20),"")</f>
      </c>
      <c r="FT667">
        <f>IF($GO667&gt;=21,INDEX($DJ:$DJ,$GN667+21),"")</f>
      </c>
      <c r="FU667">
        <f>IF($GO667&gt;=22,INDEX($DJ:$DJ,$GN667+22),"")</f>
      </c>
      <c r="FV667">
        <f>IF($GO667&gt;=23,INDEX($DJ:$DJ,$GN667+23),"")</f>
      </c>
      <c r="FW667">
        <f>IF($GO667&gt;=24,INDEX($DJ:$DJ,$GN667+24),"")</f>
      </c>
      <c r="FX667">
        <f>IF($GO667&gt;=25,INDEX($DJ:$DJ,$GN667+25),"")</f>
      </c>
      <c r="FY667">
        <f>IF($GO667&gt;=26,INDEX($DJ:$DJ,$GN667+26),"")</f>
      </c>
      <c r="FZ667">
        <f>IF($GO667&gt;=27,INDEX($DJ:$DJ,$GN667+27),"")</f>
      </c>
      <c r="GA667">
        <f>IF($GO667&gt;=28,INDEX($DJ:$DJ,$GN667+28),"")</f>
      </c>
      <c r="GB667">
        <f>IF($GO667&gt;=29,INDEX($DJ:$DJ,$GN667+29),"")</f>
      </c>
      <c r="GC667">
        <f>IF($GO667&gt;=30,INDEX($DJ:$DJ,$GN667+30),"")</f>
      </c>
      <c r="GD667">
        <f>IF($GO667&gt;=31,INDEX($DJ:$DJ,$GN667+31),"")</f>
      </c>
      <c r="GE667">
        <f>IF($GO667&gt;=32,INDEX($DJ:$DJ,$GN667+32),"")</f>
      </c>
      <c r="GF667">
        <f>IF($GO667&gt;=33,INDEX($DJ:$DJ,$GN667+33),"")</f>
      </c>
      <c r="GG667">
        <f>IF($GO667&gt;=34,INDEX($DJ:$DJ,$GN667+34),"")</f>
      </c>
      <c r="GH667">
        <f>IF($GO667&gt;=35,INDEX($DJ:$DJ,$GN667+35),"")</f>
      </c>
      <c r="GI667">
        <f>IF($GO667&gt;=36,INDEX($DJ:$DJ,$GN667+36),"")</f>
      </c>
      <c r="GJ667">
        <f>IF($GO667&gt;=37,INDEX($DJ:$DJ,$GN667+37),"")</f>
      </c>
      <c r="GK667">
        <f>IF($GO667&gt;=38,INDEX($DJ:$DJ,$GN667+38),"")</f>
      </c>
      <c r="GL667">
        <f>IF($GO667&gt;=39,INDEX($DJ:$DJ,$GN667+39),"")</f>
      </c>
      <c r="GM667">
        <f>IF($GO667&gt;=40,INDEX($DJ:$DJ,$GN667+40),"")</f>
      </c>
      <c r="GN667">
        <f>IFERROR(MATCH($DH667,$DI$2:$DI$148,0)+1,0)</f>
      </c>
      <c r="GO667">
        <f>IFERROR(INDEX($DK$2:$DK$148,MATCH($DH667,$DI$2:$DI$148,0)),0)</f>
      </c>
      <c r="GP667">
        <f>IFERROR(MATCH($Y667,$DL$667:$EY$667,0),0)</f>
      </c>
      <c r="GQ667">
        <f>IF($GP667&gt;0,INDEX($EZ$667:$GM$667,$GP667),"")</f>
      </c>
      <c r="GT667">
        <f>IF($JC667&gt;=1,INDEX($GR:$GR,$JB667+1),"")</f>
      </c>
      <c r="GU667">
        <f>IF($JC667&gt;=2,INDEX($GR:$GR,$JB667+2),"")</f>
      </c>
      <c r="GV667">
        <f>IF($JC667&gt;=3,INDEX($GR:$GR,$JB667+3),"")</f>
      </c>
      <c r="GW667">
        <f>IF($JC667&gt;=4,INDEX($GR:$GR,$JB667+4),"")</f>
      </c>
      <c r="GX667">
        <f>IF($JC667&gt;=5,INDEX($GR:$GR,$JB667+5),"")</f>
      </c>
      <c r="GY667">
        <f>IF($JC667&gt;=6,INDEX($GR:$GR,$JB667+6),"")</f>
      </c>
      <c r="GZ667">
        <f>IF($JC667&gt;=7,INDEX($GR:$GR,$JB667+7),"")</f>
      </c>
      <c r="HA667">
        <f>IF($JC667&gt;=8,INDEX($GR:$GR,$JB667+8),"")</f>
      </c>
      <c r="HB667">
        <f>IF($JC667&gt;=9,INDEX($GR:$GR,$JB667+9),"")</f>
      </c>
      <c r="HC667">
        <f>IF($JC667&gt;=10,INDEX($GR:$GR,$JB667+10),"")</f>
      </c>
      <c r="HD667">
        <f>IF($JC667&gt;=11,INDEX($GR:$GR,$JB667+11),"")</f>
      </c>
      <c r="HE667">
        <f>IF($JC667&gt;=12,INDEX($GR:$GR,$JB667+12),"")</f>
      </c>
      <c r="HF667">
        <f>IF($JC667&gt;=13,INDEX($GR:$GR,$JB667+13),"")</f>
      </c>
      <c r="HG667">
        <f>IF($JC667&gt;=14,INDEX($GR:$GR,$JB667+14),"")</f>
      </c>
      <c r="HH667">
        <f>IF($JC667&gt;=15,INDEX($GR:$GR,$JB667+15),"")</f>
      </c>
      <c r="HI667">
        <f>IF($JC667&gt;=16,INDEX($GR:$GR,$JB667+16),"")</f>
      </c>
      <c r="HJ667">
        <f>IF($JC667&gt;=17,INDEX($GR:$GR,$JB667+17),"")</f>
      </c>
      <c r="HK667">
        <f>IF($JC667&gt;=18,INDEX($GR:$GR,$JB667+18),"")</f>
      </c>
      <c r="HL667">
        <f>IF($JC667&gt;=19,INDEX($GR:$GR,$JB667+19),"")</f>
      </c>
      <c r="HM667">
        <f>IF($JC667&gt;=20,INDEX($GR:$GR,$JB667+20),"")</f>
      </c>
      <c r="HN667">
        <f>IF($JC667&gt;=21,INDEX($GR:$GR,$JB667+21),"")</f>
      </c>
      <c r="HO667">
        <f>IF($JC667&gt;=22,INDEX($GR:$GR,$JB667+22),"")</f>
      </c>
      <c r="HP667">
        <f>IF($JC667&gt;=23,INDEX($GR:$GR,$JB667+23),"")</f>
      </c>
      <c r="HQ667">
        <f>IF($JC667&gt;=24,INDEX($GR:$GR,$JB667+24),"")</f>
      </c>
      <c r="HR667">
        <f>IF($JC667&gt;=25,INDEX($GR:$GR,$JB667+25),"")</f>
      </c>
      <c r="HS667">
        <f>IF($JC667&gt;=26,INDEX($GR:$GR,$JB667+26),"")</f>
      </c>
      <c r="HT667">
        <f>IF($JC667&gt;=27,INDEX($GR:$GR,$JB667+27),"")</f>
      </c>
      <c r="HU667">
        <f>IF($JC667&gt;=28,INDEX($GR:$GR,$JB667+28),"")</f>
      </c>
      <c r="HV667">
        <f>IF($JC667&gt;=29,INDEX($GR:$GR,$JB667+29),"")</f>
      </c>
      <c r="HW667">
        <f>IF($JC667&gt;=30,INDEX($GR:$GR,$JB667+30),"")</f>
      </c>
      <c r="HX667">
        <f>IF($JC667&gt;=31,INDEX($GR:$GR,$JB667+31),"")</f>
      </c>
      <c r="HY667">
        <f>IF($JC667&gt;=32,INDEX($GR:$GR,$JB667+32),"")</f>
      </c>
      <c r="HZ667">
        <f>IF($JC667&gt;=33,INDEX($GR:$GR,$JB667+33),"")</f>
      </c>
      <c r="IA667">
        <f>IF($JC667&gt;=34,INDEX($GR:$GR,$JB667+34),"")</f>
      </c>
      <c r="IB667">
        <f>IF($JC667&gt;=35,INDEX($GR:$GR,$JB667+35),"")</f>
      </c>
      <c r="IC667">
        <f>IF($JC667&gt;=36,INDEX($GR:$GR,$JB667+36),"")</f>
      </c>
      <c r="ID667">
        <f>IF($JC667&gt;=37,INDEX($GR:$GR,$JB667+37),"")</f>
      </c>
      <c r="IE667">
        <f>IF($JC667&gt;=38,INDEX($GR:$GR,$JB667+38),"")</f>
      </c>
      <c r="IF667">
        <f>IF($JC667&gt;=39,INDEX($GR:$GR,$JB667+39),"")</f>
      </c>
      <c r="IG667">
        <f>IF($JC667&gt;=40,INDEX($GR:$GR,$JB667+40),"")</f>
      </c>
      <c r="IH667">
        <f>IF($JC667&gt;=41,INDEX($GR:$GR,$JB667+41),"")</f>
      </c>
      <c r="II667">
        <f>IF($JC667&gt;=42,INDEX($GR:$GR,$JB667+42),"")</f>
      </c>
      <c r="IJ667">
        <f>IF($JC667&gt;=43,INDEX($GR:$GR,$JB667+43),"")</f>
      </c>
      <c r="IK667">
        <f>IF($JC667&gt;=44,INDEX($GR:$GR,$JB667+44),"")</f>
      </c>
      <c r="IL667">
        <f>IF($JC667&gt;=45,INDEX($GR:$GR,$JB667+45),"")</f>
      </c>
      <c r="IM667">
        <f>IF($JC667&gt;=46,INDEX($GR:$GR,$JB667+46),"")</f>
      </c>
      <c r="IN667">
        <f>IF($JC667&gt;=47,INDEX($GR:$GR,$JB667+47),"")</f>
      </c>
      <c r="IO667">
        <f>IF($JC667&gt;=48,INDEX($GR:$GR,$JB667+48),"")</f>
      </c>
      <c r="IP667">
        <f>IF($JC667&gt;=49,INDEX($GR:$GR,$JB667+49),"")</f>
      </c>
      <c r="IQ667">
        <f>IF($JC667&gt;=50,INDEX($GR:$GR,$JB667+50),"")</f>
      </c>
      <c r="IR667">
        <f>IF($JC667&gt;=51,INDEX($GR:$GR,$JB667+51),"")</f>
      </c>
      <c r="IS667">
        <f>IF($JC667&gt;=52,INDEX($GR:$GR,$JB667+52),"")</f>
      </c>
      <c r="IT667">
        <f>IF($JC667&gt;=53,INDEX($GR:$GR,$JB667+53),"")</f>
      </c>
      <c r="IU667">
        <f>IF($JC667&gt;=54,INDEX($GR:$GR,$JB667+54),"")</f>
      </c>
      <c r="IV667">
        <f>IF($JC667&gt;=55,INDEX($GR:$GR,$JB667+55),"")</f>
      </c>
      <c r="IW667">
        <f>IF($JC667&gt;=56,INDEX($GR:$GR,$JB667+56),"")</f>
      </c>
      <c r="IX667">
        <f>IF($JC667&gt;=57,INDEX($GR:$GR,$JB667+57),"")</f>
      </c>
      <c r="IY667">
        <f>IF($JC667&gt;=58,INDEX($GR:$GR,$JB667+58),"")</f>
      </c>
      <c r="IZ667">
        <f>IF($JC667&gt;=59,INDEX($GR:$GR,$JB667+59),"")</f>
      </c>
      <c r="JA667">
        <f>IF($JC667&gt;=60,INDEX($GR:$GR,$JB667+60),"")</f>
      </c>
      <c r="JB667">
        <f>IFERROR(MATCH($GQ667,$GR$2:$GR$324,0)+1,0)</f>
      </c>
      <c r="JC667">
        <f>IFERROR(INDEX($GS$2:$GS$324,MATCH($GQ667,$GR$2:$GR$324,0)),0)</f>
      </c>
      <c r="JD667" t="s">
        <v>40</v>
      </c>
      <c r="JE667" t="s">
        <v>40</v>
      </c>
    </row>
    <row r="668" spans="1:265" x14ac:dyDescent="0.25">
      <c r="Q668">
        <f>IF(OR($T668="",$P668=""),"",IFERROR($T668/$P668,0))</f>
      </c>
      <c r="R668">
        <f>IF($T668="","",
SUM($S668,$U668,$Z668,$V668,$X668)*
(1-IF($AA668="",0,VALUE($AA668)/100)))</f>
      </c>
      <c r="S668">
        <f>IF($T668="","",$T668)</f>
      </c>
      <c r="U668">
        <f>IF($T668="","",
IF($N668="","",
IF(ISNUMBER(SEARCH("exempt",LOWER($N668))),0,
$T668*(VALUE(SUBSTITUTE($N668,"%",""))/100))))</f>
      </c>
      <c r="AB668">
        <f>IFERROR(IF(FIND(" - ",$K668)&gt;0,MID($K668,FIND(" - ",$K668)+3,LEN($K668)),""),"")</f>
      </c>
      <c r="AK668" t="s">
        <v>1255</v>
      </c>
      <c r="AP668">
        <f>IFERROR(LEFT($K668,FIND(" - ",$K668)-1),$K668)</f>
      </c>
      <c r="AS668">
        <f>IF($CH668&gt;=1,INDEX($AQ:$AQ,$CG668+1),"")</f>
      </c>
      <c r="AT668">
        <f>IF($CH668&gt;=2,INDEX($AQ:$AQ,$CG668+2),"")</f>
      </c>
      <c r="AU668">
        <f>IF($CH668&gt;=3,INDEX($AQ:$AQ,$CG668+3),"")</f>
      </c>
      <c r="AV668">
        <f>IF($CH668&gt;=4,INDEX($AQ:$AQ,$CG668+4),"")</f>
      </c>
      <c r="AW668">
        <f>IF($CH668&gt;=5,INDEX($AQ:$AQ,$CG668+5),"")</f>
      </c>
      <c r="AX668">
        <f>IF($CH668&gt;=6,INDEX($AQ:$AQ,$CG668+6),"")</f>
      </c>
      <c r="AY668">
        <f>IF($CH668&gt;=7,INDEX($AQ:$AQ,$CG668+7),"")</f>
      </c>
      <c r="AZ668">
        <f>IF($CH668&gt;=8,INDEX($AQ:$AQ,$CG668+8),"")</f>
      </c>
      <c r="BA668">
        <f>IF($CH668&gt;=9,INDEX($AQ:$AQ,$CG668+9),"")</f>
      </c>
      <c r="BB668">
        <f>IF($CH668&gt;=10,INDEX($AQ:$AQ,$CG668+10),"")</f>
      </c>
      <c r="BC668">
        <f>IF($CH668&gt;=11,INDEX($AQ:$AQ,$CG668+11),"")</f>
      </c>
      <c r="BD668">
        <f>IF($CH668&gt;=12,INDEX($AQ:$AQ,$CG668+12),"")</f>
      </c>
      <c r="BE668">
        <f>IF($CH668&gt;=13,INDEX($AQ:$AQ,$CG668+13),"")</f>
      </c>
      <c r="BF668">
        <f>IF($CH668&gt;=14,INDEX($AQ:$AQ,$CG668+14),"")</f>
      </c>
      <c r="BG668">
        <f>IF($CH668&gt;=15,INDEX($AQ:$AQ,$CG668+15),"")</f>
      </c>
      <c r="BH668">
        <f>IF($CH668&gt;=16,INDEX($AQ:$AQ,$CG668+16),"")</f>
      </c>
      <c r="BI668">
        <f>IF($CH668&gt;=17,INDEX($AQ:$AQ,$CG668+17),"")</f>
      </c>
      <c r="BJ668">
        <f>IF($CH668&gt;=18,INDEX($AQ:$AQ,$CG668+18),"")</f>
      </c>
      <c r="BK668">
        <f>IF($CH668&gt;=19,INDEX($AQ:$AQ,$CG668+19),"")</f>
      </c>
      <c r="BL668">
        <f>IF($CH668&gt;=20,INDEX($AQ:$AQ,$CG668+20),"")</f>
      </c>
      <c r="BM668">
        <f>IF($CH668&gt;=21,INDEX($AQ:$AQ,$CG668+21),"")</f>
      </c>
      <c r="BN668">
        <f>IF($CH668&gt;=22,INDEX($AQ:$AQ,$CG668+22),"")</f>
      </c>
      <c r="BO668">
        <f>IF($CH668&gt;=23,INDEX($AQ:$AQ,$CG668+23),"")</f>
      </c>
      <c r="BP668">
        <f>IF($CH668&gt;=24,INDEX($AQ:$AQ,$CG668+24),"")</f>
      </c>
      <c r="BQ668">
        <f>IF($CH668&gt;=25,INDEX($AQ:$AQ,$CG668+25),"")</f>
      </c>
      <c r="BR668">
        <f>IF($CH668&gt;=26,INDEX($AQ:$AQ,$CG668+26),"")</f>
      </c>
      <c r="BS668">
        <f>IF($CH668&gt;=27,INDEX($AQ:$AQ,$CG668+27),"")</f>
      </c>
      <c r="BT668">
        <f>IF($CH668&gt;=28,INDEX($AQ:$AQ,$CG668+28),"")</f>
      </c>
      <c r="BU668">
        <f>IF($CH668&gt;=29,INDEX($AQ:$AQ,$CG668+29),"")</f>
      </c>
      <c r="BV668">
        <f>IF($CH668&gt;=30,INDEX($AQ:$AQ,$CG668+30),"")</f>
      </c>
      <c r="BW668">
        <f>IF($CH668&gt;=31,INDEX($AQ:$AQ,$CG668+31),"")</f>
      </c>
      <c r="BX668">
        <f>IF($CH668&gt;=32,INDEX($AQ:$AQ,$CG668+32),"")</f>
      </c>
      <c r="BY668">
        <f>IF($CH668&gt;=33,INDEX($AQ:$AQ,$CG668+33),"")</f>
      </c>
      <c r="BZ668">
        <f>IF($CH668&gt;=34,INDEX($AQ:$AQ,$CG668+34),"")</f>
      </c>
      <c r="CA668">
        <f>IF($CH668&gt;=35,INDEX($AQ:$AQ,$CG668+35),"")</f>
      </c>
      <c r="CB668">
        <f>IF($CH668&gt;=36,INDEX($AQ:$AQ,$CG668+36),"")</f>
      </c>
      <c r="CC668">
        <f>IF($CH668&gt;=37,INDEX($AQ:$AQ,$CG668+37),"")</f>
      </c>
      <c r="CD668">
        <f>IF($CH668&gt;=38,INDEX($AQ:$AQ,$CG668+38),"")</f>
      </c>
      <c r="CE668">
        <f>IF($CH668&gt;=39,INDEX($AQ:$AQ,$CG668+39),"")</f>
      </c>
      <c r="CF668">
        <f>IF($CH668&gt;=40,INDEX($AQ:$AQ,$CG668+40),"")</f>
      </c>
      <c r="CG668">
        <f>IFERROR(MATCH($AP668,$AQ$2:$AQ$134,0)+1,0)</f>
      </c>
      <c r="CH668">
        <f>IFERROR(INDEX($AR$2:$AR$134,MATCH($AP668,$AQ$2:$AQ$134,0)),0)</f>
      </c>
      <c r="CI668">
        <f>IFERROR(LEFT($L668,FIND(" - ",$L668)-1),$L668)</f>
      </c>
      <c r="CL668">
        <f>IF($DG668&gt;=1,INDEX($CJ:$CJ,$DF668+1),"")</f>
      </c>
      <c r="CM668">
        <f>IF($DG668&gt;=2,INDEX($CJ:$CJ,$DF668+2),"")</f>
      </c>
      <c r="CN668">
        <f>IF($DG668&gt;=3,INDEX($CJ:$CJ,$DF668+3),"")</f>
      </c>
      <c r="CO668">
        <f>IF($DG668&gt;=4,INDEX($CJ:$CJ,$DF668+4),"")</f>
      </c>
      <c r="CP668">
        <f>IF($DG668&gt;=5,INDEX($CJ:$CJ,$DF668+5),"")</f>
      </c>
      <c r="CQ668">
        <f>IF($DG668&gt;=6,INDEX($CJ:$CJ,$DF668+6),"")</f>
      </c>
      <c r="CR668">
        <f>IF($DG668&gt;=7,INDEX($CJ:$CJ,$DF668+7),"")</f>
      </c>
      <c r="CS668">
        <f>IF($DG668&gt;=8,INDEX($CJ:$CJ,$DF668+8),"")</f>
      </c>
      <c r="CT668">
        <f>IF($DG668&gt;=9,INDEX($CJ:$CJ,$DF668+9),"")</f>
      </c>
      <c r="CU668">
        <f>IF($DG668&gt;=10,INDEX($CJ:$CJ,$DF668+10),"")</f>
      </c>
      <c r="CV668">
        <f>IF($DG668&gt;=11,INDEX($CJ:$CJ,$DF668+11),"")</f>
      </c>
      <c r="CW668">
        <f>IF($DG668&gt;=12,INDEX($CJ:$CJ,$DF668+12),"")</f>
      </c>
      <c r="CX668">
        <f>IF($DG668&gt;=13,INDEX($CJ:$CJ,$DF668+13),"")</f>
      </c>
      <c r="CY668">
        <f>IF($DG668&gt;=14,INDEX($CJ:$CJ,$DF668+14),"")</f>
      </c>
      <c r="CZ668">
        <f>IF($DG668&gt;=15,INDEX($CJ:$CJ,$DF668+15),"")</f>
      </c>
      <c r="DA668">
        <f>IF($DG668&gt;=16,INDEX($CJ:$CJ,$DF668+16),"")</f>
      </c>
      <c r="DB668">
        <f>IF($DG668&gt;=17,INDEX($CJ:$CJ,$DF668+17),"")</f>
      </c>
      <c r="DC668">
        <f>IF($DG668&gt;=18,INDEX($CJ:$CJ,$DF668+18),"")</f>
      </c>
      <c r="DD668">
        <f>IF($DG668&gt;=19,INDEX($CJ:$CJ,$DF668+19),"")</f>
      </c>
      <c r="DE668">
        <f>IF($DG668&gt;=20,INDEX($CJ:$CJ,$DF668+20),"")</f>
      </c>
      <c r="DF668">
        <f>IFERROR(MATCH($CI668,$CJ$2:$CJ$263,0)+1,0)</f>
      </c>
      <c r="DG668">
        <f>IFERROR(INDEX($CK$2:$CK$263,MATCH($CI668,$CJ$2:$CJ$263,0)),0)</f>
      </c>
      <c r="DH668">
        <f>IFERROR(INDEX($AO:$AO,MATCH($N668,$AN:$AN,0))&amp;"","")</f>
      </c>
      <c r="DL668">
        <f>IF($GO668&gt;=1,INDEX($DI:$DI,$GN668+1),"")</f>
      </c>
      <c r="DM668">
        <f>IF($GO668&gt;=2,INDEX($DI:$DI,$GN668+2),"")</f>
      </c>
      <c r="DN668">
        <f>IF($GO668&gt;=3,INDEX($DI:$DI,$GN668+3),"")</f>
      </c>
      <c r="DO668">
        <f>IF($GO668&gt;=4,INDEX($DI:$DI,$GN668+4),"")</f>
      </c>
      <c r="DP668">
        <f>IF($GO668&gt;=5,INDEX($DI:$DI,$GN668+5),"")</f>
      </c>
      <c r="DQ668">
        <f>IF($GO668&gt;=6,INDEX($DI:$DI,$GN668+6),"")</f>
      </c>
      <c r="DR668">
        <f>IF($GO668&gt;=7,INDEX($DI:$DI,$GN668+7),"")</f>
      </c>
      <c r="DS668">
        <f>IF($GO668&gt;=8,INDEX($DI:$DI,$GN668+8),"")</f>
      </c>
      <c r="DT668">
        <f>IF($GO668&gt;=9,INDEX($DI:$DI,$GN668+9),"")</f>
      </c>
      <c r="DU668">
        <f>IF($GO668&gt;=10,INDEX($DI:$DI,$GN668+10),"")</f>
      </c>
      <c r="DV668">
        <f>IF($GO668&gt;=11,INDEX($DI:$DI,$GN668+11),"")</f>
      </c>
      <c r="DW668">
        <f>IF($GO668&gt;=12,INDEX($DI:$DI,$GN668+12),"")</f>
      </c>
      <c r="DX668">
        <f>IF($GO668&gt;=13,INDEX($DI:$DI,$GN668+13),"")</f>
      </c>
      <c r="DY668">
        <f>IF($GO668&gt;=14,INDEX($DI:$DI,$GN668+14),"")</f>
      </c>
      <c r="DZ668">
        <f>IF($GO668&gt;=15,INDEX($DI:$DI,$GN668+15),"")</f>
      </c>
      <c r="EA668">
        <f>IF($GO668&gt;=16,INDEX($DI:$DI,$GN668+16),"")</f>
      </c>
      <c r="EB668">
        <f>IF($GO668&gt;=17,INDEX($DI:$DI,$GN668+17),"")</f>
      </c>
      <c r="EC668">
        <f>IF($GO668&gt;=18,INDEX($DI:$DI,$GN668+18),"")</f>
      </c>
      <c r="ED668">
        <f>IF($GO668&gt;=19,INDEX($DI:$DI,$GN668+19),"")</f>
      </c>
      <c r="EE668">
        <f>IF($GO668&gt;=20,INDEX($DI:$DI,$GN668+20),"")</f>
      </c>
      <c r="EF668">
        <f>IF($GO668&gt;=21,INDEX($DI:$DI,$GN668+21),"")</f>
      </c>
      <c r="EG668">
        <f>IF($GO668&gt;=22,INDEX($DI:$DI,$GN668+22),"")</f>
      </c>
      <c r="EH668">
        <f>IF($GO668&gt;=23,INDEX($DI:$DI,$GN668+23),"")</f>
      </c>
      <c r="EI668">
        <f>IF($GO668&gt;=24,INDEX($DI:$DI,$GN668+24),"")</f>
      </c>
      <c r="EJ668">
        <f>IF($GO668&gt;=25,INDEX($DI:$DI,$GN668+25),"")</f>
      </c>
      <c r="EK668">
        <f>IF($GO668&gt;=26,INDEX($DI:$DI,$GN668+26),"")</f>
      </c>
      <c r="EL668">
        <f>IF($GO668&gt;=27,INDEX($DI:$DI,$GN668+27),"")</f>
      </c>
      <c r="EM668">
        <f>IF($GO668&gt;=28,INDEX($DI:$DI,$GN668+28),"")</f>
      </c>
      <c r="EN668">
        <f>IF($GO668&gt;=29,INDEX($DI:$DI,$GN668+29),"")</f>
      </c>
      <c r="EO668">
        <f>IF($GO668&gt;=30,INDEX($DI:$DI,$GN668+30),"")</f>
      </c>
      <c r="EP668">
        <f>IF($GO668&gt;=31,INDEX($DI:$DI,$GN668+31),"")</f>
      </c>
      <c r="EQ668">
        <f>IF($GO668&gt;=32,INDEX($DI:$DI,$GN668+32),"")</f>
      </c>
      <c r="ER668">
        <f>IF($GO668&gt;=33,INDEX($DI:$DI,$GN668+33),"")</f>
      </c>
      <c r="ES668">
        <f>IF($GO668&gt;=34,INDEX($DI:$DI,$GN668+34),"")</f>
      </c>
      <c r="ET668">
        <f>IF($GO668&gt;=35,INDEX($DI:$DI,$GN668+35),"")</f>
      </c>
      <c r="EU668">
        <f>IF($GO668&gt;=36,INDEX($DI:$DI,$GN668+36),"")</f>
      </c>
      <c r="EV668">
        <f>IF($GO668&gt;=37,INDEX($DI:$DI,$GN668+37),"")</f>
      </c>
      <c r="EW668">
        <f>IF($GO668&gt;=38,INDEX($DI:$DI,$GN668+38),"")</f>
      </c>
      <c r="EX668">
        <f>IF($GO668&gt;=39,INDEX($DI:$DI,$GN668+39),"")</f>
      </c>
      <c r="EY668">
        <f>IF($GO668&gt;=40,INDEX($DI:$DI,$GN668+40),"")</f>
      </c>
      <c r="EZ668">
        <f>IF($GO668&gt;=1,INDEX($DJ:$DJ,$GN668+1),"")</f>
      </c>
      <c r="FA668">
        <f>IF($GO668&gt;=2,INDEX($DJ:$DJ,$GN668+2),"")</f>
      </c>
      <c r="FB668">
        <f>IF($GO668&gt;=3,INDEX($DJ:$DJ,$GN668+3),"")</f>
      </c>
      <c r="FC668">
        <f>IF($GO668&gt;=4,INDEX($DJ:$DJ,$GN668+4),"")</f>
      </c>
      <c r="FD668">
        <f>IF($GO668&gt;=5,INDEX($DJ:$DJ,$GN668+5),"")</f>
      </c>
      <c r="FE668">
        <f>IF($GO668&gt;=6,INDEX($DJ:$DJ,$GN668+6),"")</f>
      </c>
      <c r="FF668">
        <f>IF($GO668&gt;=7,INDEX($DJ:$DJ,$GN668+7),"")</f>
      </c>
      <c r="FG668">
        <f>IF($GO668&gt;=8,INDEX($DJ:$DJ,$GN668+8),"")</f>
      </c>
      <c r="FH668">
        <f>IF($GO668&gt;=9,INDEX($DJ:$DJ,$GN668+9),"")</f>
      </c>
      <c r="FI668">
        <f>IF($GO668&gt;=10,INDEX($DJ:$DJ,$GN668+10),"")</f>
      </c>
      <c r="FJ668">
        <f>IF($GO668&gt;=11,INDEX($DJ:$DJ,$GN668+11),"")</f>
      </c>
      <c r="FK668">
        <f>IF($GO668&gt;=12,INDEX($DJ:$DJ,$GN668+12),"")</f>
      </c>
      <c r="FL668">
        <f>IF($GO668&gt;=13,INDEX($DJ:$DJ,$GN668+13),"")</f>
      </c>
      <c r="FM668">
        <f>IF($GO668&gt;=14,INDEX($DJ:$DJ,$GN668+14),"")</f>
      </c>
      <c r="FN668">
        <f>IF($GO668&gt;=15,INDEX($DJ:$DJ,$GN668+15),"")</f>
      </c>
      <c r="FO668">
        <f>IF($GO668&gt;=16,INDEX($DJ:$DJ,$GN668+16),"")</f>
      </c>
      <c r="FP668">
        <f>IF($GO668&gt;=17,INDEX($DJ:$DJ,$GN668+17),"")</f>
      </c>
      <c r="FQ668">
        <f>IF($GO668&gt;=18,INDEX($DJ:$DJ,$GN668+18),"")</f>
      </c>
      <c r="FR668">
        <f>IF($GO668&gt;=19,INDEX($DJ:$DJ,$GN668+19),"")</f>
      </c>
      <c r="FS668">
        <f>IF($GO668&gt;=20,INDEX($DJ:$DJ,$GN668+20),"")</f>
      </c>
      <c r="FT668">
        <f>IF($GO668&gt;=21,INDEX($DJ:$DJ,$GN668+21),"")</f>
      </c>
      <c r="FU668">
        <f>IF($GO668&gt;=22,INDEX($DJ:$DJ,$GN668+22),"")</f>
      </c>
      <c r="FV668">
        <f>IF($GO668&gt;=23,INDEX($DJ:$DJ,$GN668+23),"")</f>
      </c>
      <c r="FW668">
        <f>IF($GO668&gt;=24,INDEX($DJ:$DJ,$GN668+24),"")</f>
      </c>
      <c r="FX668">
        <f>IF($GO668&gt;=25,INDEX($DJ:$DJ,$GN668+25),"")</f>
      </c>
      <c r="FY668">
        <f>IF($GO668&gt;=26,INDEX($DJ:$DJ,$GN668+26),"")</f>
      </c>
      <c r="FZ668">
        <f>IF($GO668&gt;=27,INDEX($DJ:$DJ,$GN668+27),"")</f>
      </c>
      <c r="GA668">
        <f>IF($GO668&gt;=28,INDEX($DJ:$DJ,$GN668+28),"")</f>
      </c>
      <c r="GB668">
        <f>IF($GO668&gt;=29,INDEX($DJ:$DJ,$GN668+29),"")</f>
      </c>
      <c r="GC668">
        <f>IF($GO668&gt;=30,INDEX($DJ:$DJ,$GN668+30),"")</f>
      </c>
      <c r="GD668">
        <f>IF($GO668&gt;=31,INDEX($DJ:$DJ,$GN668+31),"")</f>
      </c>
      <c r="GE668">
        <f>IF($GO668&gt;=32,INDEX($DJ:$DJ,$GN668+32),"")</f>
      </c>
      <c r="GF668">
        <f>IF($GO668&gt;=33,INDEX($DJ:$DJ,$GN668+33),"")</f>
      </c>
      <c r="GG668">
        <f>IF($GO668&gt;=34,INDEX($DJ:$DJ,$GN668+34),"")</f>
      </c>
      <c r="GH668">
        <f>IF($GO668&gt;=35,INDEX($DJ:$DJ,$GN668+35),"")</f>
      </c>
      <c r="GI668">
        <f>IF($GO668&gt;=36,INDEX($DJ:$DJ,$GN668+36),"")</f>
      </c>
      <c r="GJ668">
        <f>IF($GO668&gt;=37,INDEX($DJ:$DJ,$GN668+37),"")</f>
      </c>
      <c r="GK668">
        <f>IF($GO668&gt;=38,INDEX($DJ:$DJ,$GN668+38),"")</f>
      </c>
      <c r="GL668">
        <f>IF($GO668&gt;=39,INDEX($DJ:$DJ,$GN668+39),"")</f>
      </c>
      <c r="GM668">
        <f>IF($GO668&gt;=40,INDEX($DJ:$DJ,$GN668+40),"")</f>
      </c>
      <c r="GN668">
        <f>IFERROR(MATCH($DH668,$DI$2:$DI$148,0)+1,0)</f>
      </c>
      <c r="GO668">
        <f>IFERROR(INDEX($DK$2:$DK$148,MATCH($DH668,$DI$2:$DI$148,0)),0)</f>
      </c>
      <c r="GP668">
        <f>IFERROR(MATCH($Y668,$DL$668:$EY$668,0),0)</f>
      </c>
      <c r="GQ668">
        <f>IF($GP668&gt;0,INDEX($EZ$668:$GM$668,$GP668),"")</f>
      </c>
      <c r="GT668">
        <f>IF($JC668&gt;=1,INDEX($GR:$GR,$JB668+1),"")</f>
      </c>
      <c r="GU668">
        <f>IF($JC668&gt;=2,INDEX($GR:$GR,$JB668+2),"")</f>
      </c>
      <c r="GV668">
        <f>IF($JC668&gt;=3,INDEX($GR:$GR,$JB668+3),"")</f>
      </c>
      <c r="GW668">
        <f>IF($JC668&gt;=4,INDEX($GR:$GR,$JB668+4),"")</f>
      </c>
      <c r="GX668">
        <f>IF($JC668&gt;=5,INDEX($GR:$GR,$JB668+5),"")</f>
      </c>
      <c r="GY668">
        <f>IF($JC668&gt;=6,INDEX($GR:$GR,$JB668+6),"")</f>
      </c>
      <c r="GZ668">
        <f>IF($JC668&gt;=7,INDEX($GR:$GR,$JB668+7),"")</f>
      </c>
      <c r="HA668">
        <f>IF($JC668&gt;=8,INDEX($GR:$GR,$JB668+8),"")</f>
      </c>
      <c r="HB668">
        <f>IF($JC668&gt;=9,INDEX($GR:$GR,$JB668+9),"")</f>
      </c>
      <c r="HC668">
        <f>IF($JC668&gt;=10,INDEX($GR:$GR,$JB668+10),"")</f>
      </c>
      <c r="HD668">
        <f>IF($JC668&gt;=11,INDEX($GR:$GR,$JB668+11),"")</f>
      </c>
      <c r="HE668">
        <f>IF($JC668&gt;=12,INDEX($GR:$GR,$JB668+12),"")</f>
      </c>
      <c r="HF668">
        <f>IF($JC668&gt;=13,INDEX($GR:$GR,$JB668+13),"")</f>
      </c>
      <c r="HG668">
        <f>IF($JC668&gt;=14,INDEX($GR:$GR,$JB668+14),"")</f>
      </c>
      <c r="HH668">
        <f>IF($JC668&gt;=15,INDEX($GR:$GR,$JB668+15),"")</f>
      </c>
      <c r="HI668">
        <f>IF($JC668&gt;=16,INDEX($GR:$GR,$JB668+16),"")</f>
      </c>
      <c r="HJ668">
        <f>IF($JC668&gt;=17,INDEX($GR:$GR,$JB668+17),"")</f>
      </c>
      <c r="HK668">
        <f>IF($JC668&gt;=18,INDEX($GR:$GR,$JB668+18),"")</f>
      </c>
      <c r="HL668">
        <f>IF($JC668&gt;=19,INDEX($GR:$GR,$JB668+19),"")</f>
      </c>
      <c r="HM668">
        <f>IF($JC668&gt;=20,INDEX($GR:$GR,$JB668+20),"")</f>
      </c>
      <c r="HN668">
        <f>IF($JC668&gt;=21,INDEX($GR:$GR,$JB668+21),"")</f>
      </c>
      <c r="HO668">
        <f>IF($JC668&gt;=22,INDEX($GR:$GR,$JB668+22),"")</f>
      </c>
      <c r="HP668">
        <f>IF($JC668&gt;=23,INDEX($GR:$GR,$JB668+23),"")</f>
      </c>
      <c r="HQ668">
        <f>IF($JC668&gt;=24,INDEX($GR:$GR,$JB668+24),"")</f>
      </c>
      <c r="HR668">
        <f>IF($JC668&gt;=25,INDEX($GR:$GR,$JB668+25),"")</f>
      </c>
      <c r="HS668">
        <f>IF($JC668&gt;=26,INDEX($GR:$GR,$JB668+26),"")</f>
      </c>
      <c r="HT668">
        <f>IF($JC668&gt;=27,INDEX($GR:$GR,$JB668+27),"")</f>
      </c>
      <c r="HU668">
        <f>IF($JC668&gt;=28,INDEX($GR:$GR,$JB668+28),"")</f>
      </c>
      <c r="HV668">
        <f>IF($JC668&gt;=29,INDEX($GR:$GR,$JB668+29),"")</f>
      </c>
      <c r="HW668">
        <f>IF($JC668&gt;=30,INDEX($GR:$GR,$JB668+30),"")</f>
      </c>
      <c r="HX668">
        <f>IF($JC668&gt;=31,INDEX($GR:$GR,$JB668+31),"")</f>
      </c>
      <c r="HY668">
        <f>IF($JC668&gt;=32,INDEX($GR:$GR,$JB668+32),"")</f>
      </c>
      <c r="HZ668">
        <f>IF($JC668&gt;=33,INDEX($GR:$GR,$JB668+33),"")</f>
      </c>
      <c r="IA668">
        <f>IF($JC668&gt;=34,INDEX($GR:$GR,$JB668+34),"")</f>
      </c>
      <c r="IB668">
        <f>IF($JC668&gt;=35,INDEX($GR:$GR,$JB668+35),"")</f>
      </c>
      <c r="IC668">
        <f>IF($JC668&gt;=36,INDEX($GR:$GR,$JB668+36),"")</f>
      </c>
      <c r="ID668">
        <f>IF($JC668&gt;=37,INDEX($GR:$GR,$JB668+37),"")</f>
      </c>
      <c r="IE668">
        <f>IF($JC668&gt;=38,INDEX($GR:$GR,$JB668+38),"")</f>
      </c>
      <c r="IF668">
        <f>IF($JC668&gt;=39,INDEX($GR:$GR,$JB668+39),"")</f>
      </c>
      <c r="IG668">
        <f>IF($JC668&gt;=40,INDEX($GR:$GR,$JB668+40),"")</f>
      </c>
      <c r="IH668">
        <f>IF($JC668&gt;=41,INDEX($GR:$GR,$JB668+41),"")</f>
      </c>
      <c r="II668">
        <f>IF($JC668&gt;=42,INDEX($GR:$GR,$JB668+42),"")</f>
      </c>
      <c r="IJ668">
        <f>IF($JC668&gt;=43,INDEX($GR:$GR,$JB668+43),"")</f>
      </c>
      <c r="IK668">
        <f>IF($JC668&gt;=44,INDEX($GR:$GR,$JB668+44),"")</f>
      </c>
      <c r="IL668">
        <f>IF($JC668&gt;=45,INDEX($GR:$GR,$JB668+45),"")</f>
      </c>
      <c r="IM668">
        <f>IF($JC668&gt;=46,INDEX($GR:$GR,$JB668+46),"")</f>
      </c>
      <c r="IN668">
        <f>IF($JC668&gt;=47,INDEX($GR:$GR,$JB668+47),"")</f>
      </c>
      <c r="IO668">
        <f>IF($JC668&gt;=48,INDEX($GR:$GR,$JB668+48),"")</f>
      </c>
      <c r="IP668">
        <f>IF($JC668&gt;=49,INDEX($GR:$GR,$JB668+49),"")</f>
      </c>
      <c r="IQ668">
        <f>IF($JC668&gt;=50,INDEX($GR:$GR,$JB668+50),"")</f>
      </c>
      <c r="IR668">
        <f>IF($JC668&gt;=51,INDEX($GR:$GR,$JB668+51),"")</f>
      </c>
      <c r="IS668">
        <f>IF($JC668&gt;=52,INDEX($GR:$GR,$JB668+52),"")</f>
      </c>
      <c r="IT668">
        <f>IF($JC668&gt;=53,INDEX($GR:$GR,$JB668+53),"")</f>
      </c>
      <c r="IU668">
        <f>IF($JC668&gt;=54,INDEX($GR:$GR,$JB668+54),"")</f>
      </c>
      <c r="IV668">
        <f>IF($JC668&gt;=55,INDEX($GR:$GR,$JB668+55),"")</f>
      </c>
      <c r="IW668">
        <f>IF($JC668&gt;=56,INDEX($GR:$GR,$JB668+56),"")</f>
      </c>
      <c r="IX668">
        <f>IF($JC668&gt;=57,INDEX($GR:$GR,$JB668+57),"")</f>
      </c>
      <c r="IY668">
        <f>IF($JC668&gt;=58,INDEX($GR:$GR,$JB668+58),"")</f>
      </c>
      <c r="IZ668">
        <f>IF($JC668&gt;=59,INDEX($GR:$GR,$JB668+59),"")</f>
      </c>
      <c r="JA668">
        <f>IF($JC668&gt;=60,INDEX($GR:$GR,$JB668+60),"")</f>
      </c>
      <c r="JB668">
        <f>IFERROR(MATCH($GQ668,$GR$2:$GR$324,0)+1,0)</f>
      </c>
      <c r="JC668">
        <f>IFERROR(INDEX($GS$2:$GS$324,MATCH($GQ668,$GR$2:$GR$324,0)),0)</f>
      </c>
      <c r="JD668" t="s">
        <v>40</v>
      </c>
      <c r="JE668" t="s">
        <v>40</v>
      </c>
    </row>
    <row r="669" spans="1:265" x14ac:dyDescent="0.25">
      <c r="Q669">
        <f>IF(OR($T669="",$P669=""),"",IFERROR($T669/$P669,0))</f>
      </c>
      <c r="R669">
        <f>IF($T669="","",
SUM($S669,$U669,$Z669,$V669,$X669)*
(1-IF($AA669="",0,VALUE($AA669)/100)))</f>
      </c>
      <c r="S669">
        <f>IF($T669="","",$T669)</f>
      </c>
      <c r="U669">
        <f>IF($T669="","",
IF($N669="","",
IF(ISNUMBER(SEARCH("exempt",LOWER($N669))),0,
$T669*(VALUE(SUBSTITUTE($N669,"%",""))/100))))</f>
      </c>
      <c r="AB669">
        <f>IFERROR(IF(FIND(" - ",$K669)&gt;0,MID($K669,FIND(" - ",$K669)+3,LEN($K669)),""),"")</f>
      </c>
      <c r="AK669" t="s">
        <v>1256</v>
      </c>
      <c r="AP669">
        <f>IFERROR(LEFT($K669,FIND(" - ",$K669)-1),$K669)</f>
      </c>
      <c r="AS669">
        <f>IF($CH669&gt;=1,INDEX($AQ:$AQ,$CG669+1),"")</f>
      </c>
      <c r="AT669">
        <f>IF($CH669&gt;=2,INDEX($AQ:$AQ,$CG669+2),"")</f>
      </c>
      <c r="AU669">
        <f>IF($CH669&gt;=3,INDEX($AQ:$AQ,$CG669+3),"")</f>
      </c>
      <c r="AV669">
        <f>IF($CH669&gt;=4,INDEX($AQ:$AQ,$CG669+4),"")</f>
      </c>
      <c r="AW669">
        <f>IF($CH669&gt;=5,INDEX($AQ:$AQ,$CG669+5),"")</f>
      </c>
      <c r="AX669">
        <f>IF($CH669&gt;=6,INDEX($AQ:$AQ,$CG669+6),"")</f>
      </c>
      <c r="AY669">
        <f>IF($CH669&gt;=7,INDEX($AQ:$AQ,$CG669+7),"")</f>
      </c>
      <c r="AZ669">
        <f>IF($CH669&gt;=8,INDEX($AQ:$AQ,$CG669+8),"")</f>
      </c>
      <c r="BA669">
        <f>IF($CH669&gt;=9,INDEX($AQ:$AQ,$CG669+9),"")</f>
      </c>
      <c r="BB669">
        <f>IF($CH669&gt;=10,INDEX($AQ:$AQ,$CG669+10),"")</f>
      </c>
      <c r="BC669">
        <f>IF($CH669&gt;=11,INDEX($AQ:$AQ,$CG669+11),"")</f>
      </c>
      <c r="BD669">
        <f>IF($CH669&gt;=12,INDEX($AQ:$AQ,$CG669+12),"")</f>
      </c>
      <c r="BE669">
        <f>IF($CH669&gt;=13,INDEX($AQ:$AQ,$CG669+13),"")</f>
      </c>
      <c r="BF669">
        <f>IF($CH669&gt;=14,INDEX($AQ:$AQ,$CG669+14),"")</f>
      </c>
      <c r="BG669">
        <f>IF($CH669&gt;=15,INDEX($AQ:$AQ,$CG669+15),"")</f>
      </c>
      <c r="BH669">
        <f>IF($CH669&gt;=16,INDEX($AQ:$AQ,$CG669+16),"")</f>
      </c>
      <c r="BI669">
        <f>IF($CH669&gt;=17,INDEX($AQ:$AQ,$CG669+17),"")</f>
      </c>
      <c r="BJ669">
        <f>IF($CH669&gt;=18,INDEX($AQ:$AQ,$CG669+18),"")</f>
      </c>
      <c r="BK669">
        <f>IF($CH669&gt;=19,INDEX($AQ:$AQ,$CG669+19),"")</f>
      </c>
      <c r="BL669">
        <f>IF($CH669&gt;=20,INDEX($AQ:$AQ,$CG669+20),"")</f>
      </c>
      <c r="BM669">
        <f>IF($CH669&gt;=21,INDEX($AQ:$AQ,$CG669+21),"")</f>
      </c>
      <c r="BN669">
        <f>IF($CH669&gt;=22,INDEX($AQ:$AQ,$CG669+22),"")</f>
      </c>
      <c r="BO669">
        <f>IF($CH669&gt;=23,INDEX($AQ:$AQ,$CG669+23),"")</f>
      </c>
      <c r="BP669">
        <f>IF($CH669&gt;=24,INDEX($AQ:$AQ,$CG669+24),"")</f>
      </c>
      <c r="BQ669">
        <f>IF($CH669&gt;=25,INDEX($AQ:$AQ,$CG669+25),"")</f>
      </c>
      <c r="BR669">
        <f>IF($CH669&gt;=26,INDEX($AQ:$AQ,$CG669+26),"")</f>
      </c>
      <c r="BS669">
        <f>IF($CH669&gt;=27,INDEX($AQ:$AQ,$CG669+27),"")</f>
      </c>
      <c r="BT669">
        <f>IF($CH669&gt;=28,INDEX($AQ:$AQ,$CG669+28),"")</f>
      </c>
      <c r="BU669">
        <f>IF($CH669&gt;=29,INDEX($AQ:$AQ,$CG669+29),"")</f>
      </c>
      <c r="BV669">
        <f>IF($CH669&gt;=30,INDEX($AQ:$AQ,$CG669+30),"")</f>
      </c>
      <c r="BW669">
        <f>IF($CH669&gt;=31,INDEX($AQ:$AQ,$CG669+31),"")</f>
      </c>
      <c r="BX669">
        <f>IF($CH669&gt;=32,INDEX($AQ:$AQ,$CG669+32),"")</f>
      </c>
      <c r="BY669">
        <f>IF($CH669&gt;=33,INDEX($AQ:$AQ,$CG669+33),"")</f>
      </c>
      <c r="BZ669">
        <f>IF($CH669&gt;=34,INDEX($AQ:$AQ,$CG669+34),"")</f>
      </c>
      <c r="CA669">
        <f>IF($CH669&gt;=35,INDEX($AQ:$AQ,$CG669+35),"")</f>
      </c>
      <c r="CB669">
        <f>IF($CH669&gt;=36,INDEX($AQ:$AQ,$CG669+36),"")</f>
      </c>
      <c r="CC669">
        <f>IF($CH669&gt;=37,INDEX($AQ:$AQ,$CG669+37),"")</f>
      </c>
      <c r="CD669">
        <f>IF($CH669&gt;=38,INDEX($AQ:$AQ,$CG669+38),"")</f>
      </c>
      <c r="CE669">
        <f>IF($CH669&gt;=39,INDEX($AQ:$AQ,$CG669+39),"")</f>
      </c>
      <c r="CF669">
        <f>IF($CH669&gt;=40,INDEX($AQ:$AQ,$CG669+40),"")</f>
      </c>
      <c r="CG669">
        <f>IFERROR(MATCH($AP669,$AQ$2:$AQ$134,0)+1,0)</f>
      </c>
      <c r="CH669">
        <f>IFERROR(INDEX($AR$2:$AR$134,MATCH($AP669,$AQ$2:$AQ$134,0)),0)</f>
      </c>
      <c r="CI669">
        <f>IFERROR(LEFT($L669,FIND(" - ",$L669)-1),$L669)</f>
      </c>
      <c r="CL669">
        <f>IF($DG669&gt;=1,INDEX($CJ:$CJ,$DF669+1),"")</f>
      </c>
      <c r="CM669">
        <f>IF($DG669&gt;=2,INDEX($CJ:$CJ,$DF669+2),"")</f>
      </c>
      <c r="CN669">
        <f>IF($DG669&gt;=3,INDEX($CJ:$CJ,$DF669+3),"")</f>
      </c>
      <c r="CO669">
        <f>IF($DG669&gt;=4,INDEX($CJ:$CJ,$DF669+4),"")</f>
      </c>
      <c r="CP669">
        <f>IF($DG669&gt;=5,INDEX($CJ:$CJ,$DF669+5),"")</f>
      </c>
      <c r="CQ669">
        <f>IF($DG669&gt;=6,INDEX($CJ:$CJ,$DF669+6),"")</f>
      </c>
      <c r="CR669">
        <f>IF($DG669&gt;=7,INDEX($CJ:$CJ,$DF669+7),"")</f>
      </c>
      <c r="CS669">
        <f>IF($DG669&gt;=8,INDEX($CJ:$CJ,$DF669+8),"")</f>
      </c>
      <c r="CT669">
        <f>IF($DG669&gt;=9,INDEX($CJ:$CJ,$DF669+9),"")</f>
      </c>
      <c r="CU669">
        <f>IF($DG669&gt;=10,INDEX($CJ:$CJ,$DF669+10),"")</f>
      </c>
      <c r="CV669">
        <f>IF($DG669&gt;=11,INDEX($CJ:$CJ,$DF669+11),"")</f>
      </c>
      <c r="CW669">
        <f>IF($DG669&gt;=12,INDEX($CJ:$CJ,$DF669+12),"")</f>
      </c>
      <c r="CX669">
        <f>IF($DG669&gt;=13,INDEX($CJ:$CJ,$DF669+13),"")</f>
      </c>
      <c r="CY669">
        <f>IF($DG669&gt;=14,INDEX($CJ:$CJ,$DF669+14),"")</f>
      </c>
      <c r="CZ669">
        <f>IF($DG669&gt;=15,INDEX($CJ:$CJ,$DF669+15),"")</f>
      </c>
      <c r="DA669">
        <f>IF($DG669&gt;=16,INDEX($CJ:$CJ,$DF669+16),"")</f>
      </c>
      <c r="DB669">
        <f>IF($DG669&gt;=17,INDEX($CJ:$CJ,$DF669+17),"")</f>
      </c>
      <c r="DC669">
        <f>IF($DG669&gt;=18,INDEX($CJ:$CJ,$DF669+18),"")</f>
      </c>
      <c r="DD669">
        <f>IF($DG669&gt;=19,INDEX($CJ:$CJ,$DF669+19),"")</f>
      </c>
      <c r="DE669">
        <f>IF($DG669&gt;=20,INDEX($CJ:$CJ,$DF669+20),"")</f>
      </c>
      <c r="DF669">
        <f>IFERROR(MATCH($CI669,$CJ$2:$CJ$263,0)+1,0)</f>
      </c>
      <c r="DG669">
        <f>IFERROR(INDEX($CK$2:$CK$263,MATCH($CI669,$CJ$2:$CJ$263,0)),0)</f>
      </c>
      <c r="DH669">
        <f>IFERROR(INDEX($AO:$AO,MATCH($N669,$AN:$AN,0))&amp;"","")</f>
      </c>
      <c r="DL669">
        <f>IF($GO669&gt;=1,INDEX($DI:$DI,$GN669+1),"")</f>
      </c>
      <c r="DM669">
        <f>IF($GO669&gt;=2,INDEX($DI:$DI,$GN669+2),"")</f>
      </c>
      <c r="DN669">
        <f>IF($GO669&gt;=3,INDEX($DI:$DI,$GN669+3),"")</f>
      </c>
      <c r="DO669">
        <f>IF($GO669&gt;=4,INDEX($DI:$DI,$GN669+4),"")</f>
      </c>
      <c r="DP669">
        <f>IF($GO669&gt;=5,INDEX($DI:$DI,$GN669+5),"")</f>
      </c>
      <c r="DQ669">
        <f>IF($GO669&gt;=6,INDEX($DI:$DI,$GN669+6),"")</f>
      </c>
      <c r="DR669">
        <f>IF($GO669&gt;=7,INDEX($DI:$DI,$GN669+7),"")</f>
      </c>
      <c r="DS669">
        <f>IF($GO669&gt;=8,INDEX($DI:$DI,$GN669+8),"")</f>
      </c>
      <c r="DT669">
        <f>IF($GO669&gt;=9,INDEX($DI:$DI,$GN669+9),"")</f>
      </c>
      <c r="DU669">
        <f>IF($GO669&gt;=10,INDEX($DI:$DI,$GN669+10),"")</f>
      </c>
      <c r="DV669">
        <f>IF($GO669&gt;=11,INDEX($DI:$DI,$GN669+11),"")</f>
      </c>
      <c r="DW669">
        <f>IF($GO669&gt;=12,INDEX($DI:$DI,$GN669+12),"")</f>
      </c>
      <c r="DX669">
        <f>IF($GO669&gt;=13,INDEX($DI:$DI,$GN669+13),"")</f>
      </c>
      <c r="DY669">
        <f>IF($GO669&gt;=14,INDEX($DI:$DI,$GN669+14),"")</f>
      </c>
      <c r="DZ669">
        <f>IF($GO669&gt;=15,INDEX($DI:$DI,$GN669+15),"")</f>
      </c>
      <c r="EA669">
        <f>IF($GO669&gt;=16,INDEX($DI:$DI,$GN669+16),"")</f>
      </c>
      <c r="EB669">
        <f>IF($GO669&gt;=17,INDEX($DI:$DI,$GN669+17),"")</f>
      </c>
      <c r="EC669">
        <f>IF($GO669&gt;=18,INDEX($DI:$DI,$GN669+18),"")</f>
      </c>
      <c r="ED669">
        <f>IF($GO669&gt;=19,INDEX($DI:$DI,$GN669+19),"")</f>
      </c>
      <c r="EE669">
        <f>IF($GO669&gt;=20,INDEX($DI:$DI,$GN669+20),"")</f>
      </c>
      <c r="EF669">
        <f>IF($GO669&gt;=21,INDEX($DI:$DI,$GN669+21),"")</f>
      </c>
      <c r="EG669">
        <f>IF($GO669&gt;=22,INDEX($DI:$DI,$GN669+22),"")</f>
      </c>
      <c r="EH669">
        <f>IF($GO669&gt;=23,INDEX($DI:$DI,$GN669+23),"")</f>
      </c>
      <c r="EI669">
        <f>IF($GO669&gt;=24,INDEX($DI:$DI,$GN669+24),"")</f>
      </c>
      <c r="EJ669">
        <f>IF($GO669&gt;=25,INDEX($DI:$DI,$GN669+25),"")</f>
      </c>
      <c r="EK669">
        <f>IF($GO669&gt;=26,INDEX($DI:$DI,$GN669+26),"")</f>
      </c>
      <c r="EL669">
        <f>IF($GO669&gt;=27,INDEX($DI:$DI,$GN669+27),"")</f>
      </c>
      <c r="EM669">
        <f>IF($GO669&gt;=28,INDEX($DI:$DI,$GN669+28),"")</f>
      </c>
      <c r="EN669">
        <f>IF($GO669&gt;=29,INDEX($DI:$DI,$GN669+29),"")</f>
      </c>
      <c r="EO669">
        <f>IF($GO669&gt;=30,INDEX($DI:$DI,$GN669+30),"")</f>
      </c>
      <c r="EP669">
        <f>IF($GO669&gt;=31,INDEX($DI:$DI,$GN669+31),"")</f>
      </c>
      <c r="EQ669">
        <f>IF($GO669&gt;=32,INDEX($DI:$DI,$GN669+32),"")</f>
      </c>
      <c r="ER669">
        <f>IF($GO669&gt;=33,INDEX($DI:$DI,$GN669+33),"")</f>
      </c>
      <c r="ES669">
        <f>IF($GO669&gt;=34,INDEX($DI:$DI,$GN669+34),"")</f>
      </c>
      <c r="ET669">
        <f>IF($GO669&gt;=35,INDEX($DI:$DI,$GN669+35),"")</f>
      </c>
      <c r="EU669">
        <f>IF($GO669&gt;=36,INDEX($DI:$DI,$GN669+36),"")</f>
      </c>
      <c r="EV669">
        <f>IF($GO669&gt;=37,INDEX($DI:$DI,$GN669+37),"")</f>
      </c>
      <c r="EW669">
        <f>IF($GO669&gt;=38,INDEX($DI:$DI,$GN669+38),"")</f>
      </c>
      <c r="EX669">
        <f>IF($GO669&gt;=39,INDEX($DI:$DI,$GN669+39),"")</f>
      </c>
      <c r="EY669">
        <f>IF($GO669&gt;=40,INDEX($DI:$DI,$GN669+40),"")</f>
      </c>
      <c r="EZ669">
        <f>IF($GO669&gt;=1,INDEX($DJ:$DJ,$GN669+1),"")</f>
      </c>
      <c r="FA669">
        <f>IF($GO669&gt;=2,INDEX($DJ:$DJ,$GN669+2),"")</f>
      </c>
      <c r="FB669">
        <f>IF($GO669&gt;=3,INDEX($DJ:$DJ,$GN669+3),"")</f>
      </c>
      <c r="FC669">
        <f>IF($GO669&gt;=4,INDEX($DJ:$DJ,$GN669+4),"")</f>
      </c>
      <c r="FD669">
        <f>IF($GO669&gt;=5,INDEX($DJ:$DJ,$GN669+5),"")</f>
      </c>
      <c r="FE669">
        <f>IF($GO669&gt;=6,INDEX($DJ:$DJ,$GN669+6),"")</f>
      </c>
      <c r="FF669">
        <f>IF($GO669&gt;=7,INDEX($DJ:$DJ,$GN669+7),"")</f>
      </c>
      <c r="FG669">
        <f>IF($GO669&gt;=8,INDEX($DJ:$DJ,$GN669+8),"")</f>
      </c>
      <c r="FH669">
        <f>IF($GO669&gt;=9,INDEX($DJ:$DJ,$GN669+9),"")</f>
      </c>
      <c r="FI669">
        <f>IF($GO669&gt;=10,INDEX($DJ:$DJ,$GN669+10),"")</f>
      </c>
      <c r="FJ669">
        <f>IF($GO669&gt;=11,INDEX($DJ:$DJ,$GN669+11),"")</f>
      </c>
      <c r="FK669">
        <f>IF($GO669&gt;=12,INDEX($DJ:$DJ,$GN669+12),"")</f>
      </c>
      <c r="FL669">
        <f>IF($GO669&gt;=13,INDEX($DJ:$DJ,$GN669+13),"")</f>
      </c>
      <c r="FM669">
        <f>IF($GO669&gt;=14,INDEX($DJ:$DJ,$GN669+14),"")</f>
      </c>
      <c r="FN669">
        <f>IF($GO669&gt;=15,INDEX($DJ:$DJ,$GN669+15),"")</f>
      </c>
      <c r="FO669">
        <f>IF($GO669&gt;=16,INDEX($DJ:$DJ,$GN669+16),"")</f>
      </c>
      <c r="FP669">
        <f>IF($GO669&gt;=17,INDEX($DJ:$DJ,$GN669+17),"")</f>
      </c>
      <c r="FQ669">
        <f>IF($GO669&gt;=18,INDEX($DJ:$DJ,$GN669+18),"")</f>
      </c>
      <c r="FR669">
        <f>IF($GO669&gt;=19,INDEX($DJ:$DJ,$GN669+19),"")</f>
      </c>
      <c r="FS669">
        <f>IF($GO669&gt;=20,INDEX($DJ:$DJ,$GN669+20),"")</f>
      </c>
      <c r="FT669">
        <f>IF($GO669&gt;=21,INDEX($DJ:$DJ,$GN669+21),"")</f>
      </c>
      <c r="FU669">
        <f>IF($GO669&gt;=22,INDEX($DJ:$DJ,$GN669+22),"")</f>
      </c>
      <c r="FV669">
        <f>IF($GO669&gt;=23,INDEX($DJ:$DJ,$GN669+23),"")</f>
      </c>
      <c r="FW669">
        <f>IF($GO669&gt;=24,INDEX($DJ:$DJ,$GN669+24),"")</f>
      </c>
      <c r="FX669">
        <f>IF($GO669&gt;=25,INDEX($DJ:$DJ,$GN669+25),"")</f>
      </c>
      <c r="FY669">
        <f>IF($GO669&gt;=26,INDEX($DJ:$DJ,$GN669+26),"")</f>
      </c>
      <c r="FZ669">
        <f>IF($GO669&gt;=27,INDEX($DJ:$DJ,$GN669+27),"")</f>
      </c>
      <c r="GA669">
        <f>IF($GO669&gt;=28,INDEX($DJ:$DJ,$GN669+28),"")</f>
      </c>
      <c r="GB669">
        <f>IF($GO669&gt;=29,INDEX($DJ:$DJ,$GN669+29),"")</f>
      </c>
      <c r="GC669">
        <f>IF($GO669&gt;=30,INDEX($DJ:$DJ,$GN669+30),"")</f>
      </c>
      <c r="GD669">
        <f>IF($GO669&gt;=31,INDEX($DJ:$DJ,$GN669+31),"")</f>
      </c>
      <c r="GE669">
        <f>IF($GO669&gt;=32,INDEX($DJ:$DJ,$GN669+32),"")</f>
      </c>
      <c r="GF669">
        <f>IF($GO669&gt;=33,INDEX($DJ:$DJ,$GN669+33),"")</f>
      </c>
      <c r="GG669">
        <f>IF($GO669&gt;=34,INDEX($DJ:$DJ,$GN669+34),"")</f>
      </c>
      <c r="GH669">
        <f>IF($GO669&gt;=35,INDEX($DJ:$DJ,$GN669+35),"")</f>
      </c>
      <c r="GI669">
        <f>IF($GO669&gt;=36,INDEX($DJ:$DJ,$GN669+36),"")</f>
      </c>
      <c r="GJ669">
        <f>IF($GO669&gt;=37,INDEX($DJ:$DJ,$GN669+37),"")</f>
      </c>
      <c r="GK669">
        <f>IF($GO669&gt;=38,INDEX($DJ:$DJ,$GN669+38),"")</f>
      </c>
      <c r="GL669">
        <f>IF($GO669&gt;=39,INDEX($DJ:$DJ,$GN669+39),"")</f>
      </c>
      <c r="GM669">
        <f>IF($GO669&gt;=40,INDEX($DJ:$DJ,$GN669+40),"")</f>
      </c>
      <c r="GN669">
        <f>IFERROR(MATCH($DH669,$DI$2:$DI$148,0)+1,0)</f>
      </c>
      <c r="GO669">
        <f>IFERROR(INDEX($DK$2:$DK$148,MATCH($DH669,$DI$2:$DI$148,0)),0)</f>
      </c>
      <c r="GP669">
        <f>IFERROR(MATCH($Y669,$DL$669:$EY$669,0),0)</f>
      </c>
      <c r="GQ669">
        <f>IF($GP669&gt;0,INDEX($EZ$669:$GM$669,$GP669),"")</f>
      </c>
      <c r="GT669">
        <f>IF($JC669&gt;=1,INDEX($GR:$GR,$JB669+1),"")</f>
      </c>
      <c r="GU669">
        <f>IF($JC669&gt;=2,INDEX($GR:$GR,$JB669+2),"")</f>
      </c>
      <c r="GV669">
        <f>IF($JC669&gt;=3,INDEX($GR:$GR,$JB669+3),"")</f>
      </c>
      <c r="GW669">
        <f>IF($JC669&gt;=4,INDEX($GR:$GR,$JB669+4),"")</f>
      </c>
      <c r="GX669">
        <f>IF($JC669&gt;=5,INDEX($GR:$GR,$JB669+5),"")</f>
      </c>
      <c r="GY669">
        <f>IF($JC669&gt;=6,INDEX($GR:$GR,$JB669+6),"")</f>
      </c>
      <c r="GZ669">
        <f>IF($JC669&gt;=7,INDEX($GR:$GR,$JB669+7),"")</f>
      </c>
      <c r="HA669">
        <f>IF($JC669&gt;=8,INDEX($GR:$GR,$JB669+8),"")</f>
      </c>
      <c r="HB669">
        <f>IF($JC669&gt;=9,INDEX($GR:$GR,$JB669+9),"")</f>
      </c>
      <c r="HC669">
        <f>IF($JC669&gt;=10,INDEX($GR:$GR,$JB669+10),"")</f>
      </c>
      <c r="HD669">
        <f>IF($JC669&gt;=11,INDEX($GR:$GR,$JB669+11),"")</f>
      </c>
      <c r="HE669">
        <f>IF($JC669&gt;=12,INDEX($GR:$GR,$JB669+12),"")</f>
      </c>
      <c r="HF669">
        <f>IF($JC669&gt;=13,INDEX($GR:$GR,$JB669+13),"")</f>
      </c>
      <c r="HG669">
        <f>IF($JC669&gt;=14,INDEX($GR:$GR,$JB669+14),"")</f>
      </c>
      <c r="HH669">
        <f>IF($JC669&gt;=15,INDEX($GR:$GR,$JB669+15),"")</f>
      </c>
      <c r="HI669">
        <f>IF($JC669&gt;=16,INDEX($GR:$GR,$JB669+16),"")</f>
      </c>
      <c r="HJ669">
        <f>IF($JC669&gt;=17,INDEX($GR:$GR,$JB669+17),"")</f>
      </c>
      <c r="HK669">
        <f>IF($JC669&gt;=18,INDEX($GR:$GR,$JB669+18),"")</f>
      </c>
      <c r="HL669">
        <f>IF($JC669&gt;=19,INDEX($GR:$GR,$JB669+19),"")</f>
      </c>
      <c r="HM669">
        <f>IF($JC669&gt;=20,INDEX($GR:$GR,$JB669+20),"")</f>
      </c>
      <c r="HN669">
        <f>IF($JC669&gt;=21,INDEX($GR:$GR,$JB669+21),"")</f>
      </c>
      <c r="HO669">
        <f>IF($JC669&gt;=22,INDEX($GR:$GR,$JB669+22),"")</f>
      </c>
      <c r="HP669">
        <f>IF($JC669&gt;=23,INDEX($GR:$GR,$JB669+23),"")</f>
      </c>
      <c r="HQ669">
        <f>IF($JC669&gt;=24,INDEX($GR:$GR,$JB669+24),"")</f>
      </c>
      <c r="HR669">
        <f>IF($JC669&gt;=25,INDEX($GR:$GR,$JB669+25),"")</f>
      </c>
      <c r="HS669">
        <f>IF($JC669&gt;=26,INDEX($GR:$GR,$JB669+26),"")</f>
      </c>
      <c r="HT669">
        <f>IF($JC669&gt;=27,INDEX($GR:$GR,$JB669+27),"")</f>
      </c>
      <c r="HU669">
        <f>IF($JC669&gt;=28,INDEX($GR:$GR,$JB669+28),"")</f>
      </c>
      <c r="HV669">
        <f>IF($JC669&gt;=29,INDEX($GR:$GR,$JB669+29),"")</f>
      </c>
      <c r="HW669">
        <f>IF($JC669&gt;=30,INDEX($GR:$GR,$JB669+30),"")</f>
      </c>
      <c r="HX669">
        <f>IF($JC669&gt;=31,INDEX($GR:$GR,$JB669+31),"")</f>
      </c>
      <c r="HY669">
        <f>IF($JC669&gt;=32,INDEX($GR:$GR,$JB669+32),"")</f>
      </c>
      <c r="HZ669">
        <f>IF($JC669&gt;=33,INDEX($GR:$GR,$JB669+33),"")</f>
      </c>
      <c r="IA669">
        <f>IF($JC669&gt;=34,INDEX($GR:$GR,$JB669+34),"")</f>
      </c>
      <c r="IB669">
        <f>IF($JC669&gt;=35,INDEX($GR:$GR,$JB669+35),"")</f>
      </c>
      <c r="IC669">
        <f>IF($JC669&gt;=36,INDEX($GR:$GR,$JB669+36),"")</f>
      </c>
      <c r="ID669">
        <f>IF($JC669&gt;=37,INDEX($GR:$GR,$JB669+37),"")</f>
      </c>
      <c r="IE669">
        <f>IF($JC669&gt;=38,INDEX($GR:$GR,$JB669+38),"")</f>
      </c>
      <c r="IF669">
        <f>IF($JC669&gt;=39,INDEX($GR:$GR,$JB669+39),"")</f>
      </c>
      <c r="IG669">
        <f>IF($JC669&gt;=40,INDEX($GR:$GR,$JB669+40),"")</f>
      </c>
      <c r="IH669">
        <f>IF($JC669&gt;=41,INDEX($GR:$GR,$JB669+41),"")</f>
      </c>
      <c r="II669">
        <f>IF($JC669&gt;=42,INDEX($GR:$GR,$JB669+42),"")</f>
      </c>
      <c r="IJ669">
        <f>IF($JC669&gt;=43,INDEX($GR:$GR,$JB669+43),"")</f>
      </c>
      <c r="IK669">
        <f>IF($JC669&gt;=44,INDEX($GR:$GR,$JB669+44),"")</f>
      </c>
      <c r="IL669">
        <f>IF($JC669&gt;=45,INDEX($GR:$GR,$JB669+45),"")</f>
      </c>
      <c r="IM669">
        <f>IF($JC669&gt;=46,INDEX($GR:$GR,$JB669+46),"")</f>
      </c>
      <c r="IN669">
        <f>IF($JC669&gt;=47,INDEX($GR:$GR,$JB669+47),"")</f>
      </c>
      <c r="IO669">
        <f>IF($JC669&gt;=48,INDEX($GR:$GR,$JB669+48),"")</f>
      </c>
      <c r="IP669">
        <f>IF($JC669&gt;=49,INDEX($GR:$GR,$JB669+49),"")</f>
      </c>
      <c r="IQ669">
        <f>IF($JC669&gt;=50,INDEX($GR:$GR,$JB669+50),"")</f>
      </c>
      <c r="IR669">
        <f>IF($JC669&gt;=51,INDEX($GR:$GR,$JB669+51),"")</f>
      </c>
      <c r="IS669">
        <f>IF($JC669&gt;=52,INDEX($GR:$GR,$JB669+52),"")</f>
      </c>
      <c r="IT669">
        <f>IF($JC669&gt;=53,INDEX($GR:$GR,$JB669+53),"")</f>
      </c>
      <c r="IU669">
        <f>IF($JC669&gt;=54,INDEX($GR:$GR,$JB669+54),"")</f>
      </c>
      <c r="IV669">
        <f>IF($JC669&gt;=55,INDEX($GR:$GR,$JB669+55),"")</f>
      </c>
      <c r="IW669">
        <f>IF($JC669&gt;=56,INDEX($GR:$GR,$JB669+56),"")</f>
      </c>
      <c r="IX669">
        <f>IF($JC669&gt;=57,INDEX($GR:$GR,$JB669+57),"")</f>
      </c>
      <c r="IY669">
        <f>IF($JC669&gt;=58,INDEX($GR:$GR,$JB669+58),"")</f>
      </c>
      <c r="IZ669">
        <f>IF($JC669&gt;=59,INDEX($GR:$GR,$JB669+59),"")</f>
      </c>
      <c r="JA669">
        <f>IF($JC669&gt;=60,INDEX($GR:$GR,$JB669+60),"")</f>
      </c>
      <c r="JB669">
        <f>IFERROR(MATCH($GQ669,$GR$2:$GR$324,0)+1,0)</f>
      </c>
      <c r="JC669">
        <f>IFERROR(INDEX($GS$2:$GS$324,MATCH($GQ669,$GR$2:$GR$324,0)),0)</f>
      </c>
      <c r="JD669" t="s">
        <v>40</v>
      </c>
      <c r="JE669" t="s">
        <v>40</v>
      </c>
    </row>
    <row r="670" spans="1:265" x14ac:dyDescent="0.25">
      <c r="Q670">
        <f>IF(OR($T670="",$P670=""),"",IFERROR($T670/$P670,0))</f>
      </c>
      <c r="R670">
        <f>IF($T670="","",
SUM($S670,$U670,$Z670,$V670,$X670)*
(1-IF($AA670="",0,VALUE($AA670)/100)))</f>
      </c>
      <c r="S670">
        <f>IF($T670="","",$T670)</f>
      </c>
      <c r="U670">
        <f>IF($T670="","",
IF($N670="","",
IF(ISNUMBER(SEARCH("exempt",LOWER($N670))),0,
$T670*(VALUE(SUBSTITUTE($N670,"%",""))/100))))</f>
      </c>
      <c r="AB670">
        <f>IFERROR(IF(FIND(" - ",$K670)&gt;0,MID($K670,FIND(" - ",$K670)+3,LEN($K670)),""),"")</f>
      </c>
      <c r="AK670" t="s">
        <v>1257</v>
      </c>
      <c r="AP670">
        <f>IFERROR(LEFT($K670,FIND(" - ",$K670)-1),$K670)</f>
      </c>
      <c r="AS670">
        <f>IF($CH670&gt;=1,INDEX($AQ:$AQ,$CG670+1),"")</f>
      </c>
      <c r="AT670">
        <f>IF($CH670&gt;=2,INDEX($AQ:$AQ,$CG670+2),"")</f>
      </c>
      <c r="AU670">
        <f>IF($CH670&gt;=3,INDEX($AQ:$AQ,$CG670+3),"")</f>
      </c>
      <c r="AV670">
        <f>IF($CH670&gt;=4,INDEX($AQ:$AQ,$CG670+4),"")</f>
      </c>
      <c r="AW670">
        <f>IF($CH670&gt;=5,INDEX($AQ:$AQ,$CG670+5),"")</f>
      </c>
      <c r="AX670">
        <f>IF($CH670&gt;=6,INDEX($AQ:$AQ,$CG670+6),"")</f>
      </c>
      <c r="AY670">
        <f>IF($CH670&gt;=7,INDEX($AQ:$AQ,$CG670+7),"")</f>
      </c>
      <c r="AZ670">
        <f>IF($CH670&gt;=8,INDEX($AQ:$AQ,$CG670+8),"")</f>
      </c>
      <c r="BA670">
        <f>IF($CH670&gt;=9,INDEX($AQ:$AQ,$CG670+9),"")</f>
      </c>
      <c r="BB670">
        <f>IF($CH670&gt;=10,INDEX($AQ:$AQ,$CG670+10),"")</f>
      </c>
      <c r="BC670">
        <f>IF($CH670&gt;=11,INDEX($AQ:$AQ,$CG670+11),"")</f>
      </c>
      <c r="BD670">
        <f>IF($CH670&gt;=12,INDEX($AQ:$AQ,$CG670+12),"")</f>
      </c>
      <c r="BE670">
        <f>IF($CH670&gt;=13,INDEX($AQ:$AQ,$CG670+13),"")</f>
      </c>
      <c r="BF670">
        <f>IF($CH670&gt;=14,INDEX($AQ:$AQ,$CG670+14),"")</f>
      </c>
      <c r="BG670">
        <f>IF($CH670&gt;=15,INDEX($AQ:$AQ,$CG670+15),"")</f>
      </c>
      <c r="BH670">
        <f>IF($CH670&gt;=16,INDEX($AQ:$AQ,$CG670+16),"")</f>
      </c>
      <c r="BI670">
        <f>IF($CH670&gt;=17,INDEX($AQ:$AQ,$CG670+17),"")</f>
      </c>
      <c r="BJ670">
        <f>IF($CH670&gt;=18,INDEX($AQ:$AQ,$CG670+18),"")</f>
      </c>
      <c r="BK670">
        <f>IF($CH670&gt;=19,INDEX($AQ:$AQ,$CG670+19),"")</f>
      </c>
      <c r="BL670">
        <f>IF($CH670&gt;=20,INDEX($AQ:$AQ,$CG670+20),"")</f>
      </c>
      <c r="BM670">
        <f>IF($CH670&gt;=21,INDEX($AQ:$AQ,$CG670+21),"")</f>
      </c>
      <c r="BN670">
        <f>IF($CH670&gt;=22,INDEX($AQ:$AQ,$CG670+22),"")</f>
      </c>
      <c r="BO670">
        <f>IF($CH670&gt;=23,INDEX($AQ:$AQ,$CG670+23),"")</f>
      </c>
      <c r="BP670">
        <f>IF($CH670&gt;=24,INDEX($AQ:$AQ,$CG670+24),"")</f>
      </c>
      <c r="BQ670">
        <f>IF($CH670&gt;=25,INDEX($AQ:$AQ,$CG670+25),"")</f>
      </c>
      <c r="BR670">
        <f>IF($CH670&gt;=26,INDEX($AQ:$AQ,$CG670+26),"")</f>
      </c>
      <c r="BS670">
        <f>IF($CH670&gt;=27,INDEX($AQ:$AQ,$CG670+27),"")</f>
      </c>
      <c r="BT670">
        <f>IF($CH670&gt;=28,INDEX($AQ:$AQ,$CG670+28),"")</f>
      </c>
      <c r="BU670">
        <f>IF($CH670&gt;=29,INDEX($AQ:$AQ,$CG670+29),"")</f>
      </c>
      <c r="BV670">
        <f>IF($CH670&gt;=30,INDEX($AQ:$AQ,$CG670+30),"")</f>
      </c>
      <c r="BW670">
        <f>IF($CH670&gt;=31,INDEX($AQ:$AQ,$CG670+31),"")</f>
      </c>
      <c r="BX670">
        <f>IF($CH670&gt;=32,INDEX($AQ:$AQ,$CG670+32),"")</f>
      </c>
      <c r="BY670">
        <f>IF($CH670&gt;=33,INDEX($AQ:$AQ,$CG670+33),"")</f>
      </c>
      <c r="BZ670">
        <f>IF($CH670&gt;=34,INDEX($AQ:$AQ,$CG670+34),"")</f>
      </c>
      <c r="CA670">
        <f>IF($CH670&gt;=35,INDEX($AQ:$AQ,$CG670+35),"")</f>
      </c>
      <c r="CB670">
        <f>IF($CH670&gt;=36,INDEX($AQ:$AQ,$CG670+36),"")</f>
      </c>
      <c r="CC670">
        <f>IF($CH670&gt;=37,INDEX($AQ:$AQ,$CG670+37),"")</f>
      </c>
      <c r="CD670">
        <f>IF($CH670&gt;=38,INDEX($AQ:$AQ,$CG670+38),"")</f>
      </c>
      <c r="CE670">
        <f>IF($CH670&gt;=39,INDEX($AQ:$AQ,$CG670+39),"")</f>
      </c>
      <c r="CF670">
        <f>IF($CH670&gt;=40,INDEX($AQ:$AQ,$CG670+40),"")</f>
      </c>
      <c r="CG670">
        <f>IFERROR(MATCH($AP670,$AQ$2:$AQ$134,0)+1,0)</f>
      </c>
      <c r="CH670">
        <f>IFERROR(INDEX($AR$2:$AR$134,MATCH($AP670,$AQ$2:$AQ$134,0)),0)</f>
      </c>
      <c r="CI670">
        <f>IFERROR(LEFT($L670,FIND(" - ",$L670)-1),$L670)</f>
      </c>
      <c r="CL670">
        <f>IF($DG670&gt;=1,INDEX($CJ:$CJ,$DF670+1),"")</f>
      </c>
      <c r="CM670">
        <f>IF($DG670&gt;=2,INDEX($CJ:$CJ,$DF670+2),"")</f>
      </c>
      <c r="CN670">
        <f>IF($DG670&gt;=3,INDEX($CJ:$CJ,$DF670+3),"")</f>
      </c>
      <c r="CO670">
        <f>IF($DG670&gt;=4,INDEX($CJ:$CJ,$DF670+4),"")</f>
      </c>
      <c r="CP670">
        <f>IF($DG670&gt;=5,INDEX($CJ:$CJ,$DF670+5),"")</f>
      </c>
      <c r="CQ670">
        <f>IF($DG670&gt;=6,INDEX($CJ:$CJ,$DF670+6),"")</f>
      </c>
      <c r="CR670">
        <f>IF($DG670&gt;=7,INDEX($CJ:$CJ,$DF670+7),"")</f>
      </c>
      <c r="CS670">
        <f>IF($DG670&gt;=8,INDEX($CJ:$CJ,$DF670+8),"")</f>
      </c>
      <c r="CT670">
        <f>IF($DG670&gt;=9,INDEX($CJ:$CJ,$DF670+9),"")</f>
      </c>
      <c r="CU670">
        <f>IF($DG670&gt;=10,INDEX($CJ:$CJ,$DF670+10),"")</f>
      </c>
      <c r="CV670">
        <f>IF($DG670&gt;=11,INDEX($CJ:$CJ,$DF670+11),"")</f>
      </c>
      <c r="CW670">
        <f>IF($DG670&gt;=12,INDEX($CJ:$CJ,$DF670+12),"")</f>
      </c>
      <c r="CX670">
        <f>IF($DG670&gt;=13,INDEX($CJ:$CJ,$DF670+13),"")</f>
      </c>
      <c r="CY670">
        <f>IF($DG670&gt;=14,INDEX($CJ:$CJ,$DF670+14),"")</f>
      </c>
      <c r="CZ670">
        <f>IF($DG670&gt;=15,INDEX($CJ:$CJ,$DF670+15),"")</f>
      </c>
      <c r="DA670">
        <f>IF($DG670&gt;=16,INDEX($CJ:$CJ,$DF670+16),"")</f>
      </c>
      <c r="DB670">
        <f>IF($DG670&gt;=17,INDEX($CJ:$CJ,$DF670+17),"")</f>
      </c>
      <c r="DC670">
        <f>IF($DG670&gt;=18,INDEX($CJ:$CJ,$DF670+18),"")</f>
      </c>
      <c r="DD670">
        <f>IF($DG670&gt;=19,INDEX($CJ:$CJ,$DF670+19),"")</f>
      </c>
      <c r="DE670">
        <f>IF($DG670&gt;=20,INDEX($CJ:$CJ,$DF670+20),"")</f>
      </c>
      <c r="DF670">
        <f>IFERROR(MATCH($CI670,$CJ$2:$CJ$263,0)+1,0)</f>
      </c>
      <c r="DG670">
        <f>IFERROR(INDEX($CK$2:$CK$263,MATCH($CI670,$CJ$2:$CJ$263,0)),0)</f>
      </c>
      <c r="DH670">
        <f>IFERROR(INDEX($AO:$AO,MATCH($N670,$AN:$AN,0))&amp;"","")</f>
      </c>
      <c r="DL670">
        <f>IF($GO670&gt;=1,INDEX($DI:$DI,$GN670+1),"")</f>
      </c>
      <c r="DM670">
        <f>IF($GO670&gt;=2,INDEX($DI:$DI,$GN670+2),"")</f>
      </c>
      <c r="DN670">
        <f>IF($GO670&gt;=3,INDEX($DI:$DI,$GN670+3),"")</f>
      </c>
      <c r="DO670">
        <f>IF($GO670&gt;=4,INDEX($DI:$DI,$GN670+4),"")</f>
      </c>
      <c r="DP670">
        <f>IF($GO670&gt;=5,INDEX($DI:$DI,$GN670+5),"")</f>
      </c>
      <c r="DQ670">
        <f>IF($GO670&gt;=6,INDEX($DI:$DI,$GN670+6),"")</f>
      </c>
      <c r="DR670">
        <f>IF($GO670&gt;=7,INDEX($DI:$DI,$GN670+7),"")</f>
      </c>
      <c r="DS670">
        <f>IF($GO670&gt;=8,INDEX($DI:$DI,$GN670+8),"")</f>
      </c>
      <c r="DT670">
        <f>IF($GO670&gt;=9,INDEX($DI:$DI,$GN670+9),"")</f>
      </c>
      <c r="DU670">
        <f>IF($GO670&gt;=10,INDEX($DI:$DI,$GN670+10),"")</f>
      </c>
      <c r="DV670">
        <f>IF($GO670&gt;=11,INDEX($DI:$DI,$GN670+11),"")</f>
      </c>
      <c r="DW670">
        <f>IF($GO670&gt;=12,INDEX($DI:$DI,$GN670+12),"")</f>
      </c>
      <c r="DX670">
        <f>IF($GO670&gt;=13,INDEX($DI:$DI,$GN670+13),"")</f>
      </c>
      <c r="DY670">
        <f>IF($GO670&gt;=14,INDEX($DI:$DI,$GN670+14),"")</f>
      </c>
      <c r="DZ670">
        <f>IF($GO670&gt;=15,INDEX($DI:$DI,$GN670+15),"")</f>
      </c>
      <c r="EA670">
        <f>IF($GO670&gt;=16,INDEX($DI:$DI,$GN670+16),"")</f>
      </c>
      <c r="EB670">
        <f>IF($GO670&gt;=17,INDEX($DI:$DI,$GN670+17),"")</f>
      </c>
      <c r="EC670">
        <f>IF($GO670&gt;=18,INDEX($DI:$DI,$GN670+18),"")</f>
      </c>
      <c r="ED670">
        <f>IF($GO670&gt;=19,INDEX($DI:$DI,$GN670+19),"")</f>
      </c>
      <c r="EE670">
        <f>IF($GO670&gt;=20,INDEX($DI:$DI,$GN670+20),"")</f>
      </c>
      <c r="EF670">
        <f>IF($GO670&gt;=21,INDEX($DI:$DI,$GN670+21),"")</f>
      </c>
      <c r="EG670">
        <f>IF($GO670&gt;=22,INDEX($DI:$DI,$GN670+22),"")</f>
      </c>
      <c r="EH670">
        <f>IF($GO670&gt;=23,INDEX($DI:$DI,$GN670+23),"")</f>
      </c>
      <c r="EI670">
        <f>IF($GO670&gt;=24,INDEX($DI:$DI,$GN670+24),"")</f>
      </c>
      <c r="EJ670">
        <f>IF($GO670&gt;=25,INDEX($DI:$DI,$GN670+25),"")</f>
      </c>
      <c r="EK670">
        <f>IF($GO670&gt;=26,INDEX($DI:$DI,$GN670+26),"")</f>
      </c>
      <c r="EL670">
        <f>IF($GO670&gt;=27,INDEX($DI:$DI,$GN670+27),"")</f>
      </c>
      <c r="EM670">
        <f>IF($GO670&gt;=28,INDEX($DI:$DI,$GN670+28),"")</f>
      </c>
      <c r="EN670">
        <f>IF($GO670&gt;=29,INDEX($DI:$DI,$GN670+29),"")</f>
      </c>
      <c r="EO670">
        <f>IF($GO670&gt;=30,INDEX($DI:$DI,$GN670+30),"")</f>
      </c>
      <c r="EP670">
        <f>IF($GO670&gt;=31,INDEX($DI:$DI,$GN670+31),"")</f>
      </c>
      <c r="EQ670">
        <f>IF($GO670&gt;=32,INDEX($DI:$DI,$GN670+32),"")</f>
      </c>
      <c r="ER670">
        <f>IF($GO670&gt;=33,INDEX($DI:$DI,$GN670+33),"")</f>
      </c>
      <c r="ES670">
        <f>IF($GO670&gt;=34,INDEX($DI:$DI,$GN670+34),"")</f>
      </c>
      <c r="ET670">
        <f>IF($GO670&gt;=35,INDEX($DI:$DI,$GN670+35),"")</f>
      </c>
      <c r="EU670">
        <f>IF($GO670&gt;=36,INDEX($DI:$DI,$GN670+36),"")</f>
      </c>
      <c r="EV670">
        <f>IF($GO670&gt;=37,INDEX($DI:$DI,$GN670+37),"")</f>
      </c>
      <c r="EW670">
        <f>IF($GO670&gt;=38,INDEX($DI:$DI,$GN670+38),"")</f>
      </c>
      <c r="EX670">
        <f>IF($GO670&gt;=39,INDEX($DI:$DI,$GN670+39),"")</f>
      </c>
      <c r="EY670">
        <f>IF($GO670&gt;=40,INDEX($DI:$DI,$GN670+40),"")</f>
      </c>
      <c r="EZ670">
        <f>IF($GO670&gt;=1,INDEX($DJ:$DJ,$GN670+1),"")</f>
      </c>
      <c r="FA670">
        <f>IF($GO670&gt;=2,INDEX($DJ:$DJ,$GN670+2),"")</f>
      </c>
      <c r="FB670">
        <f>IF($GO670&gt;=3,INDEX($DJ:$DJ,$GN670+3),"")</f>
      </c>
      <c r="FC670">
        <f>IF($GO670&gt;=4,INDEX($DJ:$DJ,$GN670+4),"")</f>
      </c>
      <c r="FD670">
        <f>IF($GO670&gt;=5,INDEX($DJ:$DJ,$GN670+5),"")</f>
      </c>
      <c r="FE670">
        <f>IF($GO670&gt;=6,INDEX($DJ:$DJ,$GN670+6),"")</f>
      </c>
      <c r="FF670">
        <f>IF($GO670&gt;=7,INDEX($DJ:$DJ,$GN670+7),"")</f>
      </c>
      <c r="FG670">
        <f>IF($GO670&gt;=8,INDEX($DJ:$DJ,$GN670+8),"")</f>
      </c>
      <c r="FH670">
        <f>IF($GO670&gt;=9,INDEX($DJ:$DJ,$GN670+9),"")</f>
      </c>
      <c r="FI670">
        <f>IF($GO670&gt;=10,INDEX($DJ:$DJ,$GN670+10),"")</f>
      </c>
      <c r="FJ670">
        <f>IF($GO670&gt;=11,INDEX($DJ:$DJ,$GN670+11),"")</f>
      </c>
      <c r="FK670">
        <f>IF($GO670&gt;=12,INDEX($DJ:$DJ,$GN670+12),"")</f>
      </c>
      <c r="FL670">
        <f>IF($GO670&gt;=13,INDEX($DJ:$DJ,$GN670+13),"")</f>
      </c>
      <c r="FM670">
        <f>IF($GO670&gt;=14,INDEX($DJ:$DJ,$GN670+14),"")</f>
      </c>
      <c r="FN670">
        <f>IF($GO670&gt;=15,INDEX($DJ:$DJ,$GN670+15),"")</f>
      </c>
      <c r="FO670">
        <f>IF($GO670&gt;=16,INDEX($DJ:$DJ,$GN670+16),"")</f>
      </c>
      <c r="FP670">
        <f>IF($GO670&gt;=17,INDEX($DJ:$DJ,$GN670+17),"")</f>
      </c>
      <c r="FQ670">
        <f>IF($GO670&gt;=18,INDEX($DJ:$DJ,$GN670+18),"")</f>
      </c>
      <c r="FR670">
        <f>IF($GO670&gt;=19,INDEX($DJ:$DJ,$GN670+19),"")</f>
      </c>
      <c r="FS670">
        <f>IF($GO670&gt;=20,INDEX($DJ:$DJ,$GN670+20),"")</f>
      </c>
      <c r="FT670">
        <f>IF($GO670&gt;=21,INDEX($DJ:$DJ,$GN670+21),"")</f>
      </c>
      <c r="FU670">
        <f>IF($GO670&gt;=22,INDEX($DJ:$DJ,$GN670+22),"")</f>
      </c>
      <c r="FV670">
        <f>IF($GO670&gt;=23,INDEX($DJ:$DJ,$GN670+23),"")</f>
      </c>
      <c r="FW670">
        <f>IF($GO670&gt;=24,INDEX($DJ:$DJ,$GN670+24),"")</f>
      </c>
      <c r="FX670">
        <f>IF($GO670&gt;=25,INDEX($DJ:$DJ,$GN670+25),"")</f>
      </c>
      <c r="FY670">
        <f>IF($GO670&gt;=26,INDEX($DJ:$DJ,$GN670+26),"")</f>
      </c>
      <c r="FZ670">
        <f>IF($GO670&gt;=27,INDEX($DJ:$DJ,$GN670+27),"")</f>
      </c>
      <c r="GA670">
        <f>IF($GO670&gt;=28,INDEX($DJ:$DJ,$GN670+28),"")</f>
      </c>
      <c r="GB670">
        <f>IF($GO670&gt;=29,INDEX($DJ:$DJ,$GN670+29),"")</f>
      </c>
      <c r="GC670">
        <f>IF($GO670&gt;=30,INDEX($DJ:$DJ,$GN670+30),"")</f>
      </c>
      <c r="GD670">
        <f>IF($GO670&gt;=31,INDEX($DJ:$DJ,$GN670+31),"")</f>
      </c>
      <c r="GE670">
        <f>IF($GO670&gt;=32,INDEX($DJ:$DJ,$GN670+32),"")</f>
      </c>
      <c r="GF670">
        <f>IF($GO670&gt;=33,INDEX($DJ:$DJ,$GN670+33),"")</f>
      </c>
      <c r="GG670">
        <f>IF($GO670&gt;=34,INDEX($DJ:$DJ,$GN670+34),"")</f>
      </c>
      <c r="GH670">
        <f>IF($GO670&gt;=35,INDEX($DJ:$DJ,$GN670+35),"")</f>
      </c>
      <c r="GI670">
        <f>IF($GO670&gt;=36,INDEX($DJ:$DJ,$GN670+36),"")</f>
      </c>
      <c r="GJ670">
        <f>IF($GO670&gt;=37,INDEX($DJ:$DJ,$GN670+37),"")</f>
      </c>
      <c r="GK670">
        <f>IF($GO670&gt;=38,INDEX($DJ:$DJ,$GN670+38),"")</f>
      </c>
      <c r="GL670">
        <f>IF($GO670&gt;=39,INDEX($DJ:$DJ,$GN670+39),"")</f>
      </c>
      <c r="GM670">
        <f>IF($GO670&gt;=40,INDEX($DJ:$DJ,$GN670+40),"")</f>
      </c>
      <c r="GN670">
        <f>IFERROR(MATCH($DH670,$DI$2:$DI$148,0)+1,0)</f>
      </c>
      <c r="GO670">
        <f>IFERROR(INDEX($DK$2:$DK$148,MATCH($DH670,$DI$2:$DI$148,0)),0)</f>
      </c>
      <c r="GP670">
        <f>IFERROR(MATCH($Y670,$DL$670:$EY$670,0),0)</f>
      </c>
      <c r="GQ670">
        <f>IF($GP670&gt;0,INDEX($EZ$670:$GM$670,$GP670),"")</f>
      </c>
      <c r="GT670">
        <f>IF($JC670&gt;=1,INDEX($GR:$GR,$JB670+1),"")</f>
      </c>
      <c r="GU670">
        <f>IF($JC670&gt;=2,INDEX($GR:$GR,$JB670+2),"")</f>
      </c>
      <c r="GV670">
        <f>IF($JC670&gt;=3,INDEX($GR:$GR,$JB670+3),"")</f>
      </c>
      <c r="GW670">
        <f>IF($JC670&gt;=4,INDEX($GR:$GR,$JB670+4),"")</f>
      </c>
      <c r="GX670">
        <f>IF($JC670&gt;=5,INDEX($GR:$GR,$JB670+5),"")</f>
      </c>
      <c r="GY670">
        <f>IF($JC670&gt;=6,INDEX($GR:$GR,$JB670+6),"")</f>
      </c>
      <c r="GZ670">
        <f>IF($JC670&gt;=7,INDEX($GR:$GR,$JB670+7),"")</f>
      </c>
      <c r="HA670">
        <f>IF($JC670&gt;=8,INDEX($GR:$GR,$JB670+8),"")</f>
      </c>
      <c r="HB670">
        <f>IF($JC670&gt;=9,INDEX($GR:$GR,$JB670+9),"")</f>
      </c>
      <c r="HC670">
        <f>IF($JC670&gt;=10,INDEX($GR:$GR,$JB670+10),"")</f>
      </c>
      <c r="HD670">
        <f>IF($JC670&gt;=11,INDEX($GR:$GR,$JB670+11),"")</f>
      </c>
      <c r="HE670">
        <f>IF($JC670&gt;=12,INDEX($GR:$GR,$JB670+12),"")</f>
      </c>
      <c r="HF670">
        <f>IF($JC670&gt;=13,INDEX($GR:$GR,$JB670+13),"")</f>
      </c>
      <c r="HG670">
        <f>IF($JC670&gt;=14,INDEX($GR:$GR,$JB670+14),"")</f>
      </c>
      <c r="HH670">
        <f>IF($JC670&gt;=15,INDEX($GR:$GR,$JB670+15),"")</f>
      </c>
      <c r="HI670">
        <f>IF($JC670&gt;=16,INDEX($GR:$GR,$JB670+16),"")</f>
      </c>
      <c r="HJ670">
        <f>IF($JC670&gt;=17,INDEX($GR:$GR,$JB670+17),"")</f>
      </c>
      <c r="HK670">
        <f>IF($JC670&gt;=18,INDEX($GR:$GR,$JB670+18),"")</f>
      </c>
      <c r="HL670">
        <f>IF($JC670&gt;=19,INDEX($GR:$GR,$JB670+19),"")</f>
      </c>
      <c r="HM670">
        <f>IF($JC670&gt;=20,INDEX($GR:$GR,$JB670+20),"")</f>
      </c>
      <c r="HN670">
        <f>IF($JC670&gt;=21,INDEX($GR:$GR,$JB670+21),"")</f>
      </c>
      <c r="HO670">
        <f>IF($JC670&gt;=22,INDEX($GR:$GR,$JB670+22),"")</f>
      </c>
      <c r="HP670">
        <f>IF($JC670&gt;=23,INDEX($GR:$GR,$JB670+23),"")</f>
      </c>
      <c r="HQ670">
        <f>IF($JC670&gt;=24,INDEX($GR:$GR,$JB670+24),"")</f>
      </c>
      <c r="HR670">
        <f>IF($JC670&gt;=25,INDEX($GR:$GR,$JB670+25),"")</f>
      </c>
      <c r="HS670">
        <f>IF($JC670&gt;=26,INDEX($GR:$GR,$JB670+26),"")</f>
      </c>
      <c r="HT670">
        <f>IF($JC670&gt;=27,INDEX($GR:$GR,$JB670+27),"")</f>
      </c>
      <c r="HU670">
        <f>IF($JC670&gt;=28,INDEX($GR:$GR,$JB670+28),"")</f>
      </c>
      <c r="HV670">
        <f>IF($JC670&gt;=29,INDEX($GR:$GR,$JB670+29),"")</f>
      </c>
      <c r="HW670">
        <f>IF($JC670&gt;=30,INDEX($GR:$GR,$JB670+30),"")</f>
      </c>
      <c r="HX670">
        <f>IF($JC670&gt;=31,INDEX($GR:$GR,$JB670+31),"")</f>
      </c>
      <c r="HY670">
        <f>IF($JC670&gt;=32,INDEX($GR:$GR,$JB670+32),"")</f>
      </c>
      <c r="HZ670">
        <f>IF($JC670&gt;=33,INDEX($GR:$GR,$JB670+33),"")</f>
      </c>
      <c r="IA670">
        <f>IF($JC670&gt;=34,INDEX($GR:$GR,$JB670+34),"")</f>
      </c>
      <c r="IB670">
        <f>IF($JC670&gt;=35,INDEX($GR:$GR,$JB670+35),"")</f>
      </c>
      <c r="IC670">
        <f>IF($JC670&gt;=36,INDEX($GR:$GR,$JB670+36),"")</f>
      </c>
      <c r="ID670">
        <f>IF($JC670&gt;=37,INDEX($GR:$GR,$JB670+37),"")</f>
      </c>
      <c r="IE670">
        <f>IF($JC670&gt;=38,INDEX($GR:$GR,$JB670+38),"")</f>
      </c>
      <c r="IF670">
        <f>IF($JC670&gt;=39,INDEX($GR:$GR,$JB670+39),"")</f>
      </c>
      <c r="IG670">
        <f>IF($JC670&gt;=40,INDEX($GR:$GR,$JB670+40),"")</f>
      </c>
      <c r="IH670">
        <f>IF($JC670&gt;=41,INDEX($GR:$GR,$JB670+41),"")</f>
      </c>
      <c r="II670">
        <f>IF($JC670&gt;=42,INDEX($GR:$GR,$JB670+42),"")</f>
      </c>
      <c r="IJ670">
        <f>IF($JC670&gt;=43,INDEX($GR:$GR,$JB670+43),"")</f>
      </c>
      <c r="IK670">
        <f>IF($JC670&gt;=44,INDEX($GR:$GR,$JB670+44),"")</f>
      </c>
      <c r="IL670">
        <f>IF($JC670&gt;=45,INDEX($GR:$GR,$JB670+45),"")</f>
      </c>
      <c r="IM670">
        <f>IF($JC670&gt;=46,INDEX($GR:$GR,$JB670+46),"")</f>
      </c>
      <c r="IN670">
        <f>IF($JC670&gt;=47,INDEX($GR:$GR,$JB670+47),"")</f>
      </c>
      <c r="IO670">
        <f>IF($JC670&gt;=48,INDEX($GR:$GR,$JB670+48),"")</f>
      </c>
      <c r="IP670">
        <f>IF($JC670&gt;=49,INDEX($GR:$GR,$JB670+49),"")</f>
      </c>
      <c r="IQ670">
        <f>IF($JC670&gt;=50,INDEX($GR:$GR,$JB670+50),"")</f>
      </c>
      <c r="IR670">
        <f>IF($JC670&gt;=51,INDEX($GR:$GR,$JB670+51),"")</f>
      </c>
      <c r="IS670">
        <f>IF($JC670&gt;=52,INDEX($GR:$GR,$JB670+52),"")</f>
      </c>
      <c r="IT670">
        <f>IF($JC670&gt;=53,INDEX($GR:$GR,$JB670+53),"")</f>
      </c>
      <c r="IU670">
        <f>IF($JC670&gt;=54,INDEX($GR:$GR,$JB670+54),"")</f>
      </c>
      <c r="IV670">
        <f>IF($JC670&gt;=55,INDEX($GR:$GR,$JB670+55),"")</f>
      </c>
      <c r="IW670">
        <f>IF($JC670&gt;=56,INDEX($GR:$GR,$JB670+56),"")</f>
      </c>
      <c r="IX670">
        <f>IF($JC670&gt;=57,INDEX($GR:$GR,$JB670+57),"")</f>
      </c>
      <c r="IY670">
        <f>IF($JC670&gt;=58,INDEX($GR:$GR,$JB670+58),"")</f>
      </c>
      <c r="IZ670">
        <f>IF($JC670&gt;=59,INDEX($GR:$GR,$JB670+59),"")</f>
      </c>
      <c r="JA670">
        <f>IF($JC670&gt;=60,INDEX($GR:$GR,$JB670+60),"")</f>
      </c>
      <c r="JB670">
        <f>IFERROR(MATCH($GQ670,$GR$2:$GR$324,0)+1,0)</f>
      </c>
      <c r="JC670">
        <f>IFERROR(INDEX($GS$2:$GS$324,MATCH($GQ670,$GR$2:$GR$324,0)),0)</f>
      </c>
      <c r="JD670" t="s">
        <v>40</v>
      </c>
      <c r="JE670" t="s">
        <v>40</v>
      </c>
    </row>
    <row r="671" spans="1:265" x14ac:dyDescent="0.25">
      <c r="Q671">
        <f>IF(OR($T671="",$P671=""),"",IFERROR($T671/$P671,0))</f>
      </c>
      <c r="R671">
        <f>IF($T671="","",
SUM($S671,$U671,$Z671,$V671,$X671)*
(1-IF($AA671="",0,VALUE($AA671)/100)))</f>
      </c>
      <c r="S671">
        <f>IF($T671="","",$T671)</f>
      </c>
      <c r="U671">
        <f>IF($T671="","",
IF($N671="","",
IF(ISNUMBER(SEARCH("exempt",LOWER($N671))),0,
$T671*(VALUE(SUBSTITUTE($N671,"%",""))/100))))</f>
      </c>
      <c r="AB671">
        <f>IFERROR(IF(FIND(" - ",$K671)&gt;0,MID($K671,FIND(" - ",$K671)+3,LEN($K671)),""),"")</f>
      </c>
      <c r="AK671" t="s">
        <v>1258</v>
      </c>
      <c r="AP671">
        <f>IFERROR(LEFT($K671,FIND(" - ",$K671)-1),$K671)</f>
      </c>
      <c r="AS671">
        <f>IF($CH671&gt;=1,INDEX($AQ:$AQ,$CG671+1),"")</f>
      </c>
      <c r="AT671">
        <f>IF($CH671&gt;=2,INDEX($AQ:$AQ,$CG671+2),"")</f>
      </c>
      <c r="AU671">
        <f>IF($CH671&gt;=3,INDEX($AQ:$AQ,$CG671+3),"")</f>
      </c>
      <c r="AV671">
        <f>IF($CH671&gt;=4,INDEX($AQ:$AQ,$CG671+4),"")</f>
      </c>
      <c r="AW671">
        <f>IF($CH671&gt;=5,INDEX($AQ:$AQ,$CG671+5),"")</f>
      </c>
      <c r="AX671">
        <f>IF($CH671&gt;=6,INDEX($AQ:$AQ,$CG671+6),"")</f>
      </c>
      <c r="AY671">
        <f>IF($CH671&gt;=7,INDEX($AQ:$AQ,$CG671+7),"")</f>
      </c>
      <c r="AZ671">
        <f>IF($CH671&gt;=8,INDEX($AQ:$AQ,$CG671+8),"")</f>
      </c>
      <c r="BA671">
        <f>IF($CH671&gt;=9,INDEX($AQ:$AQ,$CG671+9),"")</f>
      </c>
      <c r="BB671">
        <f>IF($CH671&gt;=10,INDEX($AQ:$AQ,$CG671+10),"")</f>
      </c>
      <c r="BC671">
        <f>IF($CH671&gt;=11,INDEX($AQ:$AQ,$CG671+11),"")</f>
      </c>
      <c r="BD671">
        <f>IF($CH671&gt;=12,INDEX($AQ:$AQ,$CG671+12),"")</f>
      </c>
      <c r="BE671">
        <f>IF($CH671&gt;=13,INDEX($AQ:$AQ,$CG671+13),"")</f>
      </c>
      <c r="BF671">
        <f>IF($CH671&gt;=14,INDEX($AQ:$AQ,$CG671+14),"")</f>
      </c>
      <c r="BG671">
        <f>IF($CH671&gt;=15,INDEX($AQ:$AQ,$CG671+15),"")</f>
      </c>
      <c r="BH671">
        <f>IF($CH671&gt;=16,INDEX($AQ:$AQ,$CG671+16),"")</f>
      </c>
      <c r="BI671">
        <f>IF($CH671&gt;=17,INDEX($AQ:$AQ,$CG671+17),"")</f>
      </c>
      <c r="BJ671">
        <f>IF($CH671&gt;=18,INDEX($AQ:$AQ,$CG671+18),"")</f>
      </c>
      <c r="BK671">
        <f>IF($CH671&gt;=19,INDEX($AQ:$AQ,$CG671+19),"")</f>
      </c>
      <c r="BL671">
        <f>IF($CH671&gt;=20,INDEX($AQ:$AQ,$CG671+20),"")</f>
      </c>
      <c r="BM671">
        <f>IF($CH671&gt;=21,INDEX($AQ:$AQ,$CG671+21),"")</f>
      </c>
      <c r="BN671">
        <f>IF($CH671&gt;=22,INDEX($AQ:$AQ,$CG671+22),"")</f>
      </c>
      <c r="BO671">
        <f>IF($CH671&gt;=23,INDEX($AQ:$AQ,$CG671+23),"")</f>
      </c>
      <c r="BP671">
        <f>IF($CH671&gt;=24,INDEX($AQ:$AQ,$CG671+24),"")</f>
      </c>
      <c r="BQ671">
        <f>IF($CH671&gt;=25,INDEX($AQ:$AQ,$CG671+25),"")</f>
      </c>
      <c r="BR671">
        <f>IF($CH671&gt;=26,INDEX($AQ:$AQ,$CG671+26),"")</f>
      </c>
      <c r="BS671">
        <f>IF($CH671&gt;=27,INDEX($AQ:$AQ,$CG671+27),"")</f>
      </c>
      <c r="BT671">
        <f>IF($CH671&gt;=28,INDEX($AQ:$AQ,$CG671+28),"")</f>
      </c>
      <c r="BU671">
        <f>IF($CH671&gt;=29,INDEX($AQ:$AQ,$CG671+29),"")</f>
      </c>
      <c r="BV671">
        <f>IF($CH671&gt;=30,INDEX($AQ:$AQ,$CG671+30),"")</f>
      </c>
      <c r="BW671">
        <f>IF($CH671&gt;=31,INDEX($AQ:$AQ,$CG671+31),"")</f>
      </c>
      <c r="BX671">
        <f>IF($CH671&gt;=32,INDEX($AQ:$AQ,$CG671+32),"")</f>
      </c>
      <c r="BY671">
        <f>IF($CH671&gt;=33,INDEX($AQ:$AQ,$CG671+33),"")</f>
      </c>
      <c r="BZ671">
        <f>IF($CH671&gt;=34,INDEX($AQ:$AQ,$CG671+34),"")</f>
      </c>
      <c r="CA671">
        <f>IF($CH671&gt;=35,INDEX($AQ:$AQ,$CG671+35),"")</f>
      </c>
      <c r="CB671">
        <f>IF($CH671&gt;=36,INDEX($AQ:$AQ,$CG671+36),"")</f>
      </c>
      <c r="CC671">
        <f>IF($CH671&gt;=37,INDEX($AQ:$AQ,$CG671+37),"")</f>
      </c>
      <c r="CD671">
        <f>IF($CH671&gt;=38,INDEX($AQ:$AQ,$CG671+38),"")</f>
      </c>
      <c r="CE671">
        <f>IF($CH671&gt;=39,INDEX($AQ:$AQ,$CG671+39),"")</f>
      </c>
      <c r="CF671">
        <f>IF($CH671&gt;=40,INDEX($AQ:$AQ,$CG671+40),"")</f>
      </c>
      <c r="CG671">
        <f>IFERROR(MATCH($AP671,$AQ$2:$AQ$134,0)+1,0)</f>
      </c>
      <c r="CH671">
        <f>IFERROR(INDEX($AR$2:$AR$134,MATCH($AP671,$AQ$2:$AQ$134,0)),0)</f>
      </c>
      <c r="CI671">
        <f>IFERROR(LEFT($L671,FIND(" - ",$L671)-1),$L671)</f>
      </c>
      <c r="CL671">
        <f>IF($DG671&gt;=1,INDEX($CJ:$CJ,$DF671+1),"")</f>
      </c>
      <c r="CM671">
        <f>IF($DG671&gt;=2,INDEX($CJ:$CJ,$DF671+2),"")</f>
      </c>
      <c r="CN671">
        <f>IF($DG671&gt;=3,INDEX($CJ:$CJ,$DF671+3),"")</f>
      </c>
      <c r="CO671">
        <f>IF($DG671&gt;=4,INDEX($CJ:$CJ,$DF671+4),"")</f>
      </c>
      <c r="CP671">
        <f>IF($DG671&gt;=5,INDEX($CJ:$CJ,$DF671+5),"")</f>
      </c>
      <c r="CQ671">
        <f>IF($DG671&gt;=6,INDEX($CJ:$CJ,$DF671+6),"")</f>
      </c>
      <c r="CR671">
        <f>IF($DG671&gt;=7,INDEX($CJ:$CJ,$DF671+7),"")</f>
      </c>
      <c r="CS671">
        <f>IF($DG671&gt;=8,INDEX($CJ:$CJ,$DF671+8),"")</f>
      </c>
      <c r="CT671">
        <f>IF($DG671&gt;=9,INDEX($CJ:$CJ,$DF671+9),"")</f>
      </c>
      <c r="CU671">
        <f>IF($DG671&gt;=10,INDEX($CJ:$CJ,$DF671+10),"")</f>
      </c>
      <c r="CV671">
        <f>IF($DG671&gt;=11,INDEX($CJ:$CJ,$DF671+11),"")</f>
      </c>
      <c r="CW671">
        <f>IF($DG671&gt;=12,INDEX($CJ:$CJ,$DF671+12),"")</f>
      </c>
      <c r="CX671">
        <f>IF($DG671&gt;=13,INDEX($CJ:$CJ,$DF671+13),"")</f>
      </c>
      <c r="CY671">
        <f>IF($DG671&gt;=14,INDEX($CJ:$CJ,$DF671+14),"")</f>
      </c>
      <c r="CZ671">
        <f>IF($DG671&gt;=15,INDEX($CJ:$CJ,$DF671+15),"")</f>
      </c>
      <c r="DA671">
        <f>IF($DG671&gt;=16,INDEX($CJ:$CJ,$DF671+16),"")</f>
      </c>
      <c r="DB671">
        <f>IF($DG671&gt;=17,INDEX($CJ:$CJ,$DF671+17),"")</f>
      </c>
      <c r="DC671">
        <f>IF($DG671&gt;=18,INDEX($CJ:$CJ,$DF671+18),"")</f>
      </c>
      <c r="DD671">
        <f>IF($DG671&gt;=19,INDEX($CJ:$CJ,$DF671+19),"")</f>
      </c>
      <c r="DE671">
        <f>IF($DG671&gt;=20,INDEX($CJ:$CJ,$DF671+20),"")</f>
      </c>
      <c r="DF671">
        <f>IFERROR(MATCH($CI671,$CJ$2:$CJ$263,0)+1,0)</f>
      </c>
      <c r="DG671">
        <f>IFERROR(INDEX($CK$2:$CK$263,MATCH($CI671,$CJ$2:$CJ$263,0)),0)</f>
      </c>
      <c r="DH671">
        <f>IFERROR(INDEX($AO:$AO,MATCH($N671,$AN:$AN,0))&amp;"","")</f>
      </c>
      <c r="DL671">
        <f>IF($GO671&gt;=1,INDEX($DI:$DI,$GN671+1),"")</f>
      </c>
      <c r="DM671">
        <f>IF($GO671&gt;=2,INDEX($DI:$DI,$GN671+2),"")</f>
      </c>
      <c r="DN671">
        <f>IF($GO671&gt;=3,INDEX($DI:$DI,$GN671+3),"")</f>
      </c>
      <c r="DO671">
        <f>IF($GO671&gt;=4,INDEX($DI:$DI,$GN671+4),"")</f>
      </c>
      <c r="DP671">
        <f>IF($GO671&gt;=5,INDEX($DI:$DI,$GN671+5),"")</f>
      </c>
      <c r="DQ671">
        <f>IF($GO671&gt;=6,INDEX($DI:$DI,$GN671+6),"")</f>
      </c>
      <c r="DR671">
        <f>IF($GO671&gt;=7,INDEX($DI:$DI,$GN671+7),"")</f>
      </c>
      <c r="DS671">
        <f>IF($GO671&gt;=8,INDEX($DI:$DI,$GN671+8),"")</f>
      </c>
      <c r="DT671">
        <f>IF($GO671&gt;=9,INDEX($DI:$DI,$GN671+9),"")</f>
      </c>
      <c r="DU671">
        <f>IF($GO671&gt;=10,INDEX($DI:$DI,$GN671+10),"")</f>
      </c>
      <c r="DV671">
        <f>IF($GO671&gt;=11,INDEX($DI:$DI,$GN671+11),"")</f>
      </c>
      <c r="DW671">
        <f>IF($GO671&gt;=12,INDEX($DI:$DI,$GN671+12),"")</f>
      </c>
      <c r="DX671">
        <f>IF($GO671&gt;=13,INDEX($DI:$DI,$GN671+13),"")</f>
      </c>
      <c r="DY671">
        <f>IF($GO671&gt;=14,INDEX($DI:$DI,$GN671+14),"")</f>
      </c>
      <c r="DZ671">
        <f>IF($GO671&gt;=15,INDEX($DI:$DI,$GN671+15),"")</f>
      </c>
      <c r="EA671">
        <f>IF($GO671&gt;=16,INDEX($DI:$DI,$GN671+16),"")</f>
      </c>
      <c r="EB671">
        <f>IF($GO671&gt;=17,INDEX($DI:$DI,$GN671+17),"")</f>
      </c>
      <c r="EC671">
        <f>IF($GO671&gt;=18,INDEX($DI:$DI,$GN671+18),"")</f>
      </c>
      <c r="ED671">
        <f>IF($GO671&gt;=19,INDEX($DI:$DI,$GN671+19),"")</f>
      </c>
      <c r="EE671">
        <f>IF($GO671&gt;=20,INDEX($DI:$DI,$GN671+20),"")</f>
      </c>
      <c r="EF671">
        <f>IF($GO671&gt;=21,INDEX($DI:$DI,$GN671+21),"")</f>
      </c>
      <c r="EG671">
        <f>IF($GO671&gt;=22,INDEX($DI:$DI,$GN671+22),"")</f>
      </c>
      <c r="EH671">
        <f>IF($GO671&gt;=23,INDEX($DI:$DI,$GN671+23),"")</f>
      </c>
      <c r="EI671">
        <f>IF($GO671&gt;=24,INDEX($DI:$DI,$GN671+24),"")</f>
      </c>
      <c r="EJ671">
        <f>IF($GO671&gt;=25,INDEX($DI:$DI,$GN671+25),"")</f>
      </c>
      <c r="EK671">
        <f>IF($GO671&gt;=26,INDEX($DI:$DI,$GN671+26),"")</f>
      </c>
      <c r="EL671">
        <f>IF($GO671&gt;=27,INDEX($DI:$DI,$GN671+27),"")</f>
      </c>
      <c r="EM671">
        <f>IF($GO671&gt;=28,INDEX($DI:$DI,$GN671+28),"")</f>
      </c>
      <c r="EN671">
        <f>IF($GO671&gt;=29,INDEX($DI:$DI,$GN671+29),"")</f>
      </c>
      <c r="EO671">
        <f>IF($GO671&gt;=30,INDEX($DI:$DI,$GN671+30),"")</f>
      </c>
      <c r="EP671">
        <f>IF($GO671&gt;=31,INDEX($DI:$DI,$GN671+31),"")</f>
      </c>
      <c r="EQ671">
        <f>IF($GO671&gt;=32,INDEX($DI:$DI,$GN671+32),"")</f>
      </c>
      <c r="ER671">
        <f>IF($GO671&gt;=33,INDEX($DI:$DI,$GN671+33),"")</f>
      </c>
      <c r="ES671">
        <f>IF($GO671&gt;=34,INDEX($DI:$DI,$GN671+34),"")</f>
      </c>
      <c r="ET671">
        <f>IF($GO671&gt;=35,INDEX($DI:$DI,$GN671+35),"")</f>
      </c>
      <c r="EU671">
        <f>IF($GO671&gt;=36,INDEX($DI:$DI,$GN671+36),"")</f>
      </c>
      <c r="EV671">
        <f>IF($GO671&gt;=37,INDEX($DI:$DI,$GN671+37),"")</f>
      </c>
      <c r="EW671">
        <f>IF($GO671&gt;=38,INDEX($DI:$DI,$GN671+38),"")</f>
      </c>
      <c r="EX671">
        <f>IF($GO671&gt;=39,INDEX($DI:$DI,$GN671+39),"")</f>
      </c>
      <c r="EY671">
        <f>IF($GO671&gt;=40,INDEX($DI:$DI,$GN671+40),"")</f>
      </c>
      <c r="EZ671">
        <f>IF($GO671&gt;=1,INDEX($DJ:$DJ,$GN671+1),"")</f>
      </c>
      <c r="FA671">
        <f>IF($GO671&gt;=2,INDEX($DJ:$DJ,$GN671+2),"")</f>
      </c>
      <c r="FB671">
        <f>IF($GO671&gt;=3,INDEX($DJ:$DJ,$GN671+3),"")</f>
      </c>
      <c r="FC671">
        <f>IF($GO671&gt;=4,INDEX($DJ:$DJ,$GN671+4),"")</f>
      </c>
      <c r="FD671">
        <f>IF($GO671&gt;=5,INDEX($DJ:$DJ,$GN671+5),"")</f>
      </c>
      <c r="FE671">
        <f>IF($GO671&gt;=6,INDEX($DJ:$DJ,$GN671+6),"")</f>
      </c>
      <c r="FF671">
        <f>IF($GO671&gt;=7,INDEX($DJ:$DJ,$GN671+7),"")</f>
      </c>
      <c r="FG671">
        <f>IF($GO671&gt;=8,INDEX($DJ:$DJ,$GN671+8),"")</f>
      </c>
      <c r="FH671">
        <f>IF($GO671&gt;=9,INDEX($DJ:$DJ,$GN671+9),"")</f>
      </c>
      <c r="FI671">
        <f>IF($GO671&gt;=10,INDEX($DJ:$DJ,$GN671+10),"")</f>
      </c>
      <c r="FJ671">
        <f>IF($GO671&gt;=11,INDEX($DJ:$DJ,$GN671+11),"")</f>
      </c>
      <c r="FK671">
        <f>IF($GO671&gt;=12,INDEX($DJ:$DJ,$GN671+12),"")</f>
      </c>
      <c r="FL671">
        <f>IF($GO671&gt;=13,INDEX($DJ:$DJ,$GN671+13),"")</f>
      </c>
      <c r="FM671">
        <f>IF($GO671&gt;=14,INDEX($DJ:$DJ,$GN671+14),"")</f>
      </c>
      <c r="FN671">
        <f>IF($GO671&gt;=15,INDEX($DJ:$DJ,$GN671+15),"")</f>
      </c>
      <c r="FO671">
        <f>IF($GO671&gt;=16,INDEX($DJ:$DJ,$GN671+16),"")</f>
      </c>
      <c r="FP671">
        <f>IF($GO671&gt;=17,INDEX($DJ:$DJ,$GN671+17),"")</f>
      </c>
      <c r="FQ671">
        <f>IF($GO671&gt;=18,INDEX($DJ:$DJ,$GN671+18),"")</f>
      </c>
      <c r="FR671">
        <f>IF($GO671&gt;=19,INDEX($DJ:$DJ,$GN671+19),"")</f>
      </c>
      <c r="FS671">
        <f>IF($GO671&gt;=20,INDEX($DJ:$DJ,$GN671+20),"")</f>
      </c>
      <c r="FT671">
        <f>IF($GO671&gt;=21,INDEX($DJ:$DJ,$GN671+21),"")</f>
      </c>
      <c r="FU671">
        <f>IF($GO671&gt;=22,INDEX($DJ:$DJ,$GN671+22),"")</f>
      </c>
      <c r="FV671">
        <f>IF($GO671&gt;=23,INDEX($DJ:$DJ,$GN671+23),"")</f>
      </c>
      <c r="FW671">
        <f>IF($GO671&gt;=24,INDEX($DJ:$DJ,$GN671+24),"")</f>
      </c>
      <c r="FX671">
        <f>IF($GO671&gt;=25,INDEX($DJ:$DJ,$GN671+25),"")</f>
      </c>
      <c r="FY671">
        <f>IF($GO671&gt;=26,INDEX($DJ:$DJ,$GN671+26),"")</f>
      </c>
      <c r="FZ671">
        <f>IF($GO671&gt;=27,INDEX($DJ:$DJ,$GN671+27),"")</f>
      </c>
      <c r="GA671">
        <f>IF($GO671&gt;=28,INDEX($DJ:$DJ,$GN671+28),"")</f>
      </c>
      <c r="GB671">
        <f>IF($GO671&gt;=29,INDEX($DJ:$DJ,$GN671+29),"")</f>
      </c>
      <c r="GC671">
        <f>IF($GO671&gt;=30,INDEX($DJ:$DJ,$GN671+30),"")</f>
      </c>
      <c r="GD671">
        <f>IF($GO671&gt;=31,INDEX($DJ:$DJ,$GN671+31),"")</f>
      </c>
      <c r="GE671">
        <f>IF($GO671&gt;=32,INDEX($DJ:$DJ,$GN671+32),"")</f>
      </c>
      <c r="GF671">
        <f>IF($GO671&gt;=33,INDEX($DJ:$DJ,$GN671+33),"")</f>
      </c>
      <c r="GG671">
        <f>IF($GO671&gt;=34,INDEX($DJ:$DJ,$GN671+34),"")</f>
      </c>
      <c r="GH671">
        <f>IF($GO671&gt;=35,INDEX($DJ:$DJ,$GN671+35),"")</f>
      </c>
      <c r="GI671">
        <f>IF($GO671&gt;=36,INDEX($DJ:$DJ,$GN671+36),"")</f>
      </c>
      <c r="GJ671">
        <f>IF($GO671&gt;=37,INDEX($DJ:$DJ,$GN671+37),"")</f>
      </c>
      <c r="GK671">
        <f>IF($GO671&gt;=38,INDEX($DJ:$DJ,$GN671+38),"")</f>
      </c>
      <c r="GL671">
        <f>IF($GO671&gt;=39,INDEX($DJ:$DJ,$GN671+39),"")</f>
      </c>
      <c r="GM671">
        <f>IF($GO671&gt;=40,INDEX($DJ:$DJ,$GN671+40),"")</f>
      </c>
      <c r="GN671">
        <f>IFERROR(MATCH($DH671,$DI$2:$DI$148,0)+1,0)</f>
      </c>
      <c r="GO671">
        <f>IFERROR(INDEX($DK$2:$DK$148,MATCH($DH671,$DI$2:$DI$148,0)),0)</f>
      </c>
      <c r="GP671">
        <f>IFERROR(MATCH($Y671,$DL$671:$EY$671,0),0)</f>
      </c>
      <c r="GQ671">
        <f>IF($GP671&gt;0,INDEX($EZ$671:$GM$671,$GP671),"")</f>
      </c>
      <c r="GT671">
        <f>IF($JC671&gt;=1,INDEX($GR:$GR,$JB671+1),"")</f>
      </c>
      <c r="GU671">
        <f>IF($JC671&gt;=2,INDEX($GR:$GR,$JB671+2),"")</f>
      </c>
      <c r="GV671">
        <f>IF($JC671&gt;=3,INDEX($GR:$GR,$JB671+3),"")</f>
      </c>
      <c r="GW671">
        <f>IF($JC671&gt;=4,INDEX($GR:$GR,$JB671+4),"")</f>
      </c>
      <c r="GX671">
        <f>IF($JC671&gt;=5,INDEX($GR:$GR,$JB671+5),"")</f>
      </c>
      <c r="GY671">
        <f>IF($JC671&gt;=6,INDEX($GR:$GR,$JB671+6),"")</f>
      </c>
      <c r="GZ671">
        <f>IF($JC671&gt;=7,INDEX($GR:$GR,$JB671+7),"")</f>
      </c>
      <c r="HA671">
        <f>IF($JC671&gt;=8,INDEX($GR:$GR,$JB671+8),"")</f>
      </c>
      <c r="HB671">
        <f>IF($JC671&gt;=9,INDEX($GR:$GR,$JB671+9),"")</f>
      </c>
      <c r="HC671">
        <f>IF($JC671&gt;=10,INDEX($GR:$GR,$JB671+10),"")</f>
      </c>
      <c r="HD671">
        <f>IF($JC671&gt;=11,INDEX($GR:$GR,$JB671+11),"")</f>
      </c>
      <c r="HE671">
        <f>IF($JC671&gt;=12,INDEX($GR:$GR,$JB671+12),"")</f>
      </c>
      <c r="HF671">
        <f>IF($JC671&gt;=13,INDEX($GR:$GR,$JB671+13),"")</f>
      </c>
      <c r="HG671">
        <f>IF($JC671&gt;=14,INDEX($GR:$GR,$JB671+14),"")</f>
      </c>
      <c r="HH671">
        <f>IF($JC671&gt;=15,INDEX($GR:$GR,$JB671+15),"")</f>
      </c>
      <c r="HI671">
        <f>IF($JC671&gt;=16,INDEX($GR:$GR,$JB671+16),"")</f>
      </c>
      <c r="HJ671">
        <f>IF($JC671&gt;=17,INDEX($GR:$GR,$JB671+17),"")</f>
      </c>
      <c r="HK671">
        <f>IF($JC671&gt;=18,INDEX($GR:$GR,$JB671+18),"")</f>
      </c>
      <c r="HL671">
        <f>IF($JC671&gt;=19,INDEX($GR:$GR,$JB671+19),"")</f>
      </c>
      <c r="HM671">
        <f>IF($JC671&gt;=20,INDEX($GR:$GR,$JB671+20),"")</f>
      </c>
      <c r="HN671">
        <f>IF($JC671&gt;=21,INDEX($GR:$GR,$JB671+21),"")</f>
      </c>
      <c r="HO671">
        <f>IF($JC671&gt;=22,INDEX($GR:$GR,$JB671+22),"")</f>
      </c>
      <c r="HP671">
        <f>IF($JC671&gt;=23,INDEX($GR:$GR,$JB671+23),"")</f>
      </c>
      <c r="HQ671">
        <f>IF($JC671&gt;=24,INDEX($GR:$GR,$JB671+24),"")</f>
      </c>
      <c r="HR671">
        <f>IF($JC671&gt;=25,INDEX($GR:$GR,$JB671+25),"")</f>
      </c>
      <c r="HS671">
        <f>IF($JC671&gt;=26,INDEX($GR:$GR,$JB671+26),"")</f>
      </c>
      <c r="HT671">
        <f>IF($JC671&gt;=27,INDEX($GR:$GR,$JB671+27),"")</f>
      </c>
      <c r="HU671">
        <f>IF($JC671&gt;=28,INDEX($GR:$GR,$JB671+28),"")</f>
      </c>
      <c r="HV671">
        <f>IF($JC671&gt;=29,INDEX($GR:$GR,$JB671+29),"")</f>
      </c>
      <c r="HW671">
        <f>IF($JC671&gt;=30,INDEX($GR:$GR,$JB671+30),"")</f>
      </c>
      <c r="HX671">
        <f>IF($JC671&gt;=31,INDEX($GR:$GR,$JB671+31),"")</f>
      </c>
      <c r="HY671">
        <f>IF($JC671&gt;=32,INDEX($GR:$GR,$JB671+32),"")</f>
      </c>
      <c r="HZ671">
        <f>IF($JC671&gt;=33,INDEX($GR:$GR,$JB671+33),"")</f>
      </c>
      <c r="IA671">
        <f>IF($JC671&gt;=34,INDEX($GR:$GR,$JB671+34),"")</f>
      </c>
      <c r="IB671">
        <f>IF($JC671&gt;=35,INDEX($GR:$GR,$JB671+35),"")</f>
      </c>
      <c r="IC671">
        <f>IF($JC671&gt;=36,INDEX($GR:$GR,$JB671+36),"")</f>
      </c>
      <c r="ID671">
        <f>IF($JC671&gt;=37,INDEX($GR:$GR,$JB671+37),"")</f>
      </c>
      <c r="IE671">
        <f>IF($JC671&gt;=38,INDEX($GR:$GR,$JB671+38),"")</f>
      </c>
      <c r="IF671">
        <f>IF($JC671&gt;=39,INDEX($GR:$GR,$JB671+39),"")</f>
      </c>
      <c r="IG671">
        <f>IF($JC671&gt;=40,INDEX($GR:$GR,$JB671+40),"")</f>
      </c>
      <c r="IH671">
        <f>IF($JC671&gt;=41,INDEX($GR:$GR,$JB671+41),"")</f>
      </c>
      <c r="II671">
        <f>IF($JC671&gt;=42,INDEX($GR:$GR,$JB671+42),"")</f>
      </c>
      <c r="IJ671">
        <f>IF($JC671&gt;=43,INDEX($GR:$GR,$JB671+43),"")</f>
      </c>
      <c r="IK671">
        <f>IF($JC671&gt;=44,INDEX($GR:$GR,$JB671+44),"")</f>
      </c>
      <c r="IL671">
        <f>IF($JC671&gt;=45,INDEX($GR:$GR,$JB671+45),"")</f>
      </c>
      <c r="IM671">
        <f>IF($JC671&gt;=46,INDEX($GR:$GR,$JB671+46),"")</f>
      </c>
      <c r="IN671">
        <f>IF($JC671&gt;=47,INDEX($GR:$GR,$JB671+47),"")</f>
      </c>
      <c r="IO671">
        <f>IF($JC671&gt;=48,INDEX($GR:$GR,$JB671+48),"")</f>
      </c>
      <c r="IP671">
        <f>IF($JC671&gt;=49,INDEX($GR:$GR,$JB671+49),"")</f>
      </c>
      <c r="IQ671">
        <f>IF($JC671&gt;=50,INDEX($GR:$GR,$JB671+50),"")</f>
      </c>
      <c r="IR671">
        <f>IF($JC671&gt;=51,INDEX($GR:$GR,$JB671+51),"")</f>
      </c>
      <c r="IS671">
        <f>IF($JC671&gt;=52,INDEX($GR:$GR,$JB671+52),"")</f>
      </c>
      <c r="IT671">
        <f>IF($JC671&gt;=53,INDEX($GR:$GR,$JB671+53),"")</f>
      </c>
      <c r="IU671">
        <f>IF($JC671&gt;=54,INDEX($GR:$GR,$JB671+54),"")</f>
      </c>
      <c r="IV671">
        <f>IF($JC671&gt;=55,INDEX($GR:$GR,$JB671+55),"")</f>
      </c>
      <c r="IW671">
        <f>IF($JC671&gt;=56,INDEX($GR:$GR,$JB671+56),"")</f>
      </c>
      <c r="IX671">
        <f>IF($JC671&gt;=57,INDEX($GR:$GR,$JB671+57),"")</f>
      </c>
      <c r="IY671">
        <f>IF($JC671&gt;=58,INDEX($GR:$GR,$JB671+58),"")</f>
      </c>
      <c r="IZ671">
        <f>IF($JC671&gt;=59,INDEX($GR:$GR,$JB671+59),"")</f>
      </c>
      <c r="JA671">
        <f>IF($JC671&gt;=60,INDEX($GR:$GR,$JB671+60),"")</f>
      </c>
      <c r="JB671">
        <f>IFERROR(MATCH($GQ671,$GR$2:$GR$324,0)+1,0)</f>
      </c>
      <c r="JC671">
        <f>IFERROR(INDEX($GS$2:$GS$324,MATCH($GQ671,$GR$2:$GR$324,0)),0)</f>
      </c>
      <c r="JD671" t="s">
        <v>40</v>
      </c>
      <c r="JE671" t="s">
        <v>40</v>
      </c>
    </row>
    <row r="672" spans="1:265" x14ac:dyDescent="0.25">
      <c r="Q672">
        <f>IF(OR($T672="",$P672=""),"",IFERROR($T672/$P672,0))</f>
      </c>
      <c r="R672">
        <f>IF($T672="","",
SUM($S672,$U672,$Z672,$V672,$X672)*
(1-IF($AA672="",0,VALUE($AA672)/100)))</f>
      </c>
      <c r="S672">
        <f>IF($T672="","",$T672)</f>
      </c>
      <c r="U672">
        <f>IF($T672="","",
IF($N672="","",
IF(ISNUMBER(SEARCH("exempt",LOWER($N672))),0,
$T672*(VALUE(SUBSTITUTE($N672,"%",""))/100))))</f>
      </c>
      <c r="AB672">
        <f>IFERROR(IF(FIND(" - ",$K672)&gt;0,MID($K672,FIND(" - ",$K672)+3,LEN($K672)),""),"")</f>
      </c>
      <c r="AK672" t="s">
        <v>1259</v>
      </c>
      <c r="AP672">
        <f>IFERROR(LEFT($K672,FIND(" - ",$K672)-1),$K672)</f>
      </c>
      <c r="AS672">
        <f>IF($CH672&gt;=1,INDEX($AQ:$AQ,$CG672+1),"")</f>
      </c>
      <c r="AT672">
        <f>IF($CH672&gt;=2,INDEX($AQ:$AQ,$CG672+2),"")</f>
      </c>
      <c r="AU672">
        <f>IF($CH672&gt;=3,INDEX($AQ:$AQ,$CG672+3),"")</f>
      </c>
      <c r="AV672">
        <f>IF($CH672&gt;=4,INDEX($AQ:$AQ,$CG672+4),"")</f>
      </c>
      <c r="AW672">
        <f>IF($CH672&gt;=5,INDEX($AQ:$AQ,$CG672+5),"")</f>
      </c>
      <c r="AX672">
        <f>IF($CH672&gt;=6,INDEX($AQ:$AQ,$CG672+6),"")</f>
      </c>
      <c r="AY672">
        <f>IF($CH672&gt;=7,INDEX($AQ:$AQ,$CG672+7),"")</f>
      </c>
      <c r="AZ672">
        <f>IF($CH672&gt;=8,INDEX($AQ:$AQ,$CG672+8),"")</f>
      </c>
      <c r="BA672">
        <f>IF($CH672&gt;=9,INDEX($AQ:$AQ,$CG672+9),"")</f>
      </c>
      <c r="BB672">
        <f>IF($CH672&gt;=10,INDEX($AQ:$AQ,$CG672+10),"")</f>
      </c>
      <c r="BC672">
        <f>IF($CH672&gt;=11,INDEX($AQ:$AQ,$CG672+11),"")</f>
      </c>
      <c r="BD672">
        <f>IF($CH672&gt;=12,INDEX($AQ:$AQ,$CG672+12),"")</f>
      </c>
      <c r="BE672">
        <f>IF($CH672&gt;=13,INDEX($AQ:$AQ,$CG672+13),"")</f>
      </c>
      <c r="BF672">
        <f>IF($CH672&gt;=14,INDEX($AQ:$AQ,$CG672+14),"")</f>
      </c>
      <c r="BG672">
        <f>IF($CH672&gt;=15,INDEX($AQ:$AQ,$CG672+15),"")</f>
      </c>
      <c r="BH672">
        <f>IF($CH672&gt;=16,INDEX($AQ:$AQ,$CG672+16),"")</f>
      </c>
      <c r="BI672">
        <f>IF($CH672&gt;=17,INDEX($AQ:$AQ,$CG672+17),"")</f>
      </c>
      <c r="BJ672">
        <f>IF($CH672&gt;=18,INDEX($AQ:$AQ,$CG672+18),"")</f>
      </c>
      <c r="BK672">
        <f>IF($CH672&gt;=19,INDEX($AQ:$AQ,$CG672+19),"")</f>
      </c>
      <c r="BL672">
        <f>IF($CH672&gt;=20,INDEX($AQ:$AQ,$CG672+20),"")</f>
      </c>
      <c r="BM672">
        <f>IF($CH672&gt;=21,INDEX($AQ:$AQ,$CG672+21),"")</f>
      </c>
      <c r="BN672">
        <f>IF($CH672&gt;=22,INDEX($AQ:$AQ,$CG672+22),"")</f>
      </c>
      <c r="BO672">
        <f>IF($CH672&gt;=23,INDEX($AQ:$AQ,$CG672+23),"")</f>
      </c>
      <c r="BP672">
        <f>IF($CH672&gt;=24,INDEX($AQ:$AQ,$CG672+24),"")</f>
      </c>
      <c r="BQ672">
        <f>IF($CH672&gt;=25,INDEX($AQ:$AQ,$CG672+25),"")</f>
      </c>
      <c r="BR672">
        <f>IF($CH672&gt;=26,INDEX($AQ:$AQ,$CG672+26),"")</f>
      </c>
      <c r="BS672">
        <f>IF($CH672&gt;=27,INDEX($AQ:$AQ,$CG672+27),"")</f>
      </c>
      <c r="BT672">
        <f>IF($CH672&gt;=28,INDEX($AQ:$AQ,$CG672+28),"")</f>
      </c>
      <c r="BU672">
        <f>IF($CH672&gt;=29,INDEX($AQ:$AQ,$CG672+29),"")</f>
      </c>
      <c r="BV672">
        <f>IF($CH672&gt;=30,INDEX($AQ:$AQ,$CG672+30),"")</f>
      </c>
      <c r="BW672">
        <f>IF($CH672&gt;=31,INDEX($AQ:$AQ,$CG672+31),"")</f>
      </c>
      <c r="BX672">
        <f>IF($CH672&gt;=32,INDEX($AQ:$AQ,$CG672+32),"")</f>
      </c>
      <c r="BY672">
        <f>IF($CH672&gt;=33,INDEX($AQ:$AQ,$CG672+33),"")</f>
      </c>
      <c r="BZ672">
        <f>IF($CH672&gt;=34,INDEX($AQ:$AQ,$CG672+34),"")</f>
      </c>
      <c r="CA672">
        <f>IF($CH672&gt;=35,INDEX($AQ:$AQ,$CG672+35),"")</f>
      </c>
      <c r="CB672">
        <f>IF($CH672&gt;=36,INDEX($AQ:$AQ,$CG672+36),"")</f>
      </c>
      <c r="CC672">
        <f>IF($CH672&gt;=37,INDEX($AQ:$AQ,$CG672+37),"")</f>
      </c>
      <c r="CD672">
        <f>IF($CH672&gt;=38,INDEX($AQ:$AQ,$CG672+38),"")</f>
      </c>
      <c r="CE672">
        <f>IF($CH672&gt;=39,INDEX($AQ:$AQ,$CG672+39),"")</f>
      </c>
      <c r="CF672">
        <f>IF($CH672&gt;=40,INDEX($AQ:$AQ,$CG672+40),"")</f>
      </c>
      <c r="CG672">
        <f>IFERROR(MATCH($AP672,$AQ$2:$AQ$134,0)+1,0)</f>
      </c>
      <c r="CH672">
        <f>IFERROR(INDEX($AR$2:$AR$134,MATCH($AP672,$AQ$2:$AQ$134,0)),0)</f>
      </c>
      <c r="CI672">
        <f>IFERROR(LEFT($L672,FIND(" - ",$L672)-1),$L672)</f>
      </c>
      <c r="CL672">
        <f>IF($DG672&gt;=1,INDEX($CJ:$CJ,$DF672+1),"")</f>
      </c>
      <c r="CM672">
        <f>IF($DG672&gt;=2,INDEX($CJ:$CJ,$DF672+2),"")</f>
      </c>
      <c r="CN672">
        <f>IF($DG672&gt;=3,INDEX($CJ:$CJ,$DF672+3),"")</f>
      </c>
      <c r="CO672">
        <f>IF($DG672&gt;=4,INDEX($CJ:$CJ,$DF672+4),"")</f>
      </c>
      <c r="CP672">
        <f>IF($DG672&gt;=5,INDEX($CJ:$CJ,$DF672+5),"")</f>
      </c>
      <c r="CQ672">
        <f>IF($DG672&gt;=6,INDEX($CJ:$CJ,$DF672+6),"")</f>
      </c>
      <c r="CR672">
        <f>IF($DG672&gt;=7,INDEX($CJ:$CJ,$DF672+7),"")</f>
      </c>
      <c r="CS672">
        <f>IF($DG672&gt;=8,INDEX($CJ:$CJ,$DF672+8),"")</f>
      </c>
      <c r="CT672">
        <f>IF($DG672&gt;=9,INDEX($CJ:$CJ,$DF672+9),"")</f>
      </c>
      <c r="CU672">
        <f>IF($DG672&gt;=10,INDEX($CJ:$CJ,$DF672+10),"")</f>
      </c>
      <c r="CV672">
        <f>IF($DG672&gt;=11,INDEX($CJ:$CJ,$DF672+11),"")</f>
      </c>
      <c r="CW672">
        <f>IF($DG672&gt;=12,INDEX($CJ:$CJ,$DF672+12),"")</f>
      </c>
      <c r="CX672">
        <f>IF($DG672&gt;=13,INDEX($CJ:$CJ,$DF672+13),"")</f>
      </c>
      <c r="CY672">
        <f>IF($DG672&gt;=14,INDEX($CJ:$CJ,$DF672+14),"")</f>
      </c>
      <c r="CZ672">
        <f>IF($DG672&gt;=15,INDEX($CJ:$CJ,$DF672+15),"")</f>
      </c>
      <c r="DA672">
        <f>IF($DG672&gt;=16,INDEX($CJ:$CJ,$DF672+16),"")</f>
      </c>
      <c r="DB672">
        <f>IF($DG672&gt;=17,INDEX($CJ:$CJ,$DF672+17),"")</f>
      </c>
      <c r="DC672">
        <f>IF($DG672&gt;=18,INDEX($CJ:$CJ,$DF672+18),"")</f>
      </c>
      <c r="DD672">
        <f>IF($DG672&gt;=19,INDEX($CJ:$CJ,$DF672+19),"")</f>
      </c>
      <c r="DE672">
        <f>IF($DG672&gt;=20,INDEX($CJ:$CJ,$DF672+20),"")</f>
      </c>
      <c r="DF672">
        <f>IFERROR(MATCH($CI672,$CJ$2:$CJ$263,0)+1,0)</f>
      </c>
      <c r="DG672">
        <f>IFERROR(INDEX($CK$2:$CK$263,MATCH($CI672,$CJ$2:$CJ$263,0)),0)</f>
      </c>
      <c r="DH672">
        <f>IFERROR(INDEX($AO:$AO,MATCH($N672,$AN:$AN,0))&amp;"","")</f>
      </c>
      <c r="DL672">
        <f>IF($GO672&gt;=1,INDEX($DI:$DI,$GN672+1),"")</f>
      </c>
      <c r="DM672">
        <f>IF($GO672&gt;=2,INDEX($DI:$DI,$GN672+2),"")</f>
      </c>
      <c r="DN672">
        <f>IF($GO672&gt;=3,INDEX($DI:$DI,$GN672+3),"")</f>
      </c>
      <c r="DO672">
        <f>IF($GO672&gt;=4,INDEX($DI:$DI,$GN672+4),"")</f>
      </c>
      <c r="DP672">
        <f>IF($GO672&gt;=5,INDEX($DI:$DI,$GN672+5),"")</f>
      </c>
      <c r="DQ672">
        <f>IF($GO672&gt;=6,INDEX($DI:$DI,$GN672+6),"")</f>
      </c>
      <c r="DR672">
        <f>IF($GO672&gt;=7,INDEX($DI:$DI,$GN672+7),"")</f>
      </c>
      <c r="DS672">
        <f>IF($GO672&gt;=8,INDEX($DI:$DI,$GN672+8),"")</f>
      </c>
      <c r="DT672">
        <f>IF($GO672&gt;=9,INDEX($DI:$DI,$GN672+9),"")</f>
      </c>
      <c r="DU672">
        <f>IF($GO672&gt;=10,INDEX($DI:$DI,$GN672+10),"")</f>
      </c>
      <c r="DV672">
        <f>IF($GO672&gt;=11,INDEX($DI:$DI,$GN672+11),"")</f>
      </c>
      <c r="DW672">
        <f>IF($GO672&gt;=12,INDEX($DI:$DI,$GN672+12),"")</f>
      </c>
      <c r="DX672">
        <f>IF($GO672&gt;=13,INDEX($DI:$DI,$GN672+13),"")</f>
      </c>
      <c r="DY672">
        <f>IF($GO672&gt;=14,INDEX($DI:$DI,$GN672+14),"")</f>
      </c>
      <c r="DZ672">
        <f>IF($GO672&gt;=15,INDEX($DI:$DI,$GN672+15),"")</f>
      </c>
      <c r="EA672">
        <f>IF($GO672&gt;=16,INDEX($DI:$DI,$GN672+16),"")</f>
      </c>
      <c r="EB672">
        <f>IF($GO672&gt;=17,INDEX($DI:$DI,$GN672+17),"")</f>
      </c>
      <c r="EC672">
        <f>IF($GO672&gt;=18,INDEX($DI:$DI,$GN672+18),"")</f>
      </c>
      <c r="ED672">
        <f>IF($GO672&gt;=19,INDEX($DI:$DI,$GN672+19),"")</f>
      </c>
      <c r="EE672">
        <f>IF($GO672&gt;=20,INDEX($DI:$DI,$GN672+20),"")</f>
      </c>
      <c r="EF672">
        <f>IF($GO672&gt;=21,INDEX($DI:$DI,$GN672+21),"")</f>
      </c>
      <c r="EG672">
        <f>IF($GO672&gt;=22,INDEX($DI:$DI,$GN672+22),"")</f>
      </c>
      <c r="EH672">
        <f>IF($GO672&gt;=23,INDEX($DI:$DI,$GN672+23),"")</f>
      </c>
      <c r="EI672">
        <f>IF($GO672&gt;=24,INDEX($DI:$DI,$GN672+24),"")</f>
      </c>
      <c r="EJ672">
        <f>IF($GO672&gt;=25,INDEX($DI:$DI,$GN672+25),"")</f>
      </c>
      <c r="EK672">
        <f>IF($GO672&gt;=26,INDEX($DI:$DI,$GN672+26),"")</f>
      </c>
      <c r="EL672">
        <f>IF($GO672&gt;=27,INDEX($DI:$DI,$GN672+27),"")</f>
      </c>
      <c r="EM672">
        <f>IF($GO672&gt;=28,INDEX($DI:$DI,$GN672+28),"")</f>
      </c>
      <c r="EN672">
        <f>IF($GO672&gt;=29,INDEX($DI:$DI,$GN672+29),"")</f>
      </c>
      <c r="EO672">
        <f>IF($GO672&gt;=30,INDEX($DI:$DI,$GN672+30),"")</f>
      </c>
      <c r="EP672">
        <f>IF($GO672&gt;=31,INDEX($DI:$DI,$GN672+31),"")</f>
      </c>
      <c r="EQ672">
        <f>IF($GO672&gt;=32,INDEX($DI:$DI,$GN672+32),"")</f>
      </c>
      <c r="ER672">
        <f>IF($GO672&gt;=33,INDEX($DI:$DI,$GN672+33),"")</f>
      </c>
      <c r="ES672">
        <f>IF($GO672&gt;=34,INDEX($DI:$DI,$GN672+34),"")</f>
      </c>
      <c r="ET672">
        <f>IF($GO672&gt;=35,INDEX($DI:$DI,$GN672+35),"")</f>
      </c>
      <c r="EU672">
        <f>IF($GO672&gt;=36,INDEX($DI:$DI,$GN672+36),"")</f>
      </c>
      <c r="EV672">
        <f>IF($GO672&gt;=37,INDEX($DI:$DI,$GN672+37),"")</f>
      </c>
      <c r="EW672">
        <f>IF($GO672&gt;=38,INDEX($DI:$DI,$GN672+38),"")</f>
      </c>
      <c r="EX672">
        <f>IF($GO672&gt;=39,INDEX($DI:$DI,$GN672+39),"")</f>
      </c>
      <c r="EY672">
        <f>IF($GO672&gt;=40,INDEX($DI:$DI,$GN672+40),"")</f>
      </c>
      <c r="EZ672">
        <f>IF($GO672&gt;=1,INDEX($DJ:$DJ,$GN672+1),"")</f>
      </c>
      <c r="FA672">
        <f>IF($GO672&gt;=2,INDEX($DJ:$DJ,$GN672+2),"")</f>
      </c>
      <c r="FB672">
        <f>IF($GO672&gt;=3,INDEX($DJ:$DJ,$GN672+3),"")</f>
      </c>
      <c r="FC672">
        <f>IF($GO672&gt;=4,INDEX($DJ:$DJ,$GN672+4),"")</f>
      </c>
      <c r="FD672">
        <f>IF($GO672&gt;=5,INDEX($DJ:$DJ,$GN672+5),"")</f>
      </c>
      <c r="FE672">
        <f>IF($GO672&gt;=6,INDEX($DJ:$DJ,$GN672+6),"")</f>
      </c>
      <c r="FF672">
        <f>IF($GO672&gt;=7,INDEX($DJ:$DJ,$GN672+7),"")</f>
      </c>
      <c r="FG672">
        <f>IF($GO672&gt;=8,INDEX($DJ:$DJ,$GN672+8),"")</f>
      </c>
      <c r="FH672">
        <f>IF($GO672&gt;=9,INDEX($DJ:$DJ,$GN672+9),"")</f>
      </c>
      <c r="FI672">
        <f>IF($GO672&gt;=10,INDEX($DJ:$DJ,$GN672+10),"")</f>
      </c>
      <c r="FJ672">
        <f>IF($GO672&gt;=11,INDEX($DJ:$DJ,$GN672+11),"")</f>
      </c>
      <c r="FK672">
        <f>IF($GO672&gt;=12,INDEX($DJ:$DJ,$GN672+12),"")</f>
      </c>
      <c r="FL672">
        <f>IF($GO672&gt;=13,INDEX($DJ:$DJ,$GN672+13),"")</f>
      </c>
      <c r="FM672">
        <f>IF($GO672&gt;=14,INDEX($DJ:$DJ,$GN672+14),"")</f>
      </c>
      <c r="FN672">
        <f>IF($GO672&gt;=15,INDEX($DJ:$DJ,$GN672+15),"")</f>
      </c>
      <c r="FO672">
        <f>IF($GO672&gt;=16,INDEX($DJ:$DJ,$GN672+16),"")</f>
      </c>
      <c r="FP672">
        <f>IF($GO672&gt;=17,INDEX($DJ:$DJ,$GN672+17),"")</f>
      </c>
      <c r="FQ672">
        <f>IF($GO672&gt;=18,INDEX($DJ:$DJ,$GN672+18),"")</f>
      </c>
      <c r="FR672">
        <f>IF($GO672&gt;=19,INDEX($DJ:$DJ,$GN672+19),"")</f>
      </c>
      <c r="FS672">
        <f>IF($GO672&gt;=20,INDEX($DJ:$DJ,$GN672+20),"")</f>
      </c>
      <c r="FT672">
        <f>IF($GO672&gt;=21,INDEX($DJ:$DJ,$GN672+21),"")</f>
      </c>
      <c r="FU672">
        <f>IF($GO672&gt;=22,INDEX($DJ:$DJ,$GN672+22),"")</f>
      </c>
      <c r="FV672">
        <f>IF($GO672&gt;=23,INDEX($DJ:$DJ,$GN672+23),"")</f>
      </c>
      <c r="FW672">
        <f>IF($GO672&gt;=24,INDEX($DJ:$DJ,$GN672+24),"")</f>
      </c>
      <c r="FX672">
        <f>IF($GO672&gt;=25,INDEX($DJ:$DJ,$GN672+25),"")</f>
      </c>
      <c r="FY672">
        <f>IF($GO672&gt;=26,INDEX($DJ:$DJ,$GN672+26),"")</f>
      </c>
      <c r="FZ672">
        <f>IF($GO672&gt;=27,INDEX($DJ:$DJ,$GN672+27),"")</f>
      </c>
      <c r="GA672">
        <f>IF($GO672&gt;=28,INDEX($DJ:$DJ,$GN672+28),"")</f>
      </c>
      <c r="GB672">
        <f>IF($GO672&gt;=29,INDEX($DJ:$DJ,$GN672+29),"")</f>
      </c>
      <c r="GC672">
        <f>IF($GO672&gt;=30,INDEX($DJ:$DJ,$GN672+30),"")</f>
      </c>
      <c r="GD672">
        <f>IF($GO672&gt;=31,INDEX($DJ:$DJ,$GN672+31),"")</f>
      </c>
      <c r="GE672">
        <f>IF($GO672&gt;=32,INDEX($DJ:$DJ,$GN672+32),"")</f>
      </c>
      <c r="GF672">
        <f>IF($GO672&gt;=33,INDEX($DJ:$DJ,$GN672+33),"")</f>
      </c>
      <c r="GG672">
        <f>IF($GO672&gt;=34,INDEX($DJ:$DJ,$GN672+34),"")</f>
      </c>
      <c r="GH672">
        <f>IF($GO672&gt;=35,INDEX($DJ:$DJ,$GN672+35),"")</f>
      </c>
      <c r="GI672">
        <f>IF($GO672&gt;=36,INDEX($DJ:$DJ,$GN672+36),"")</f>
      </c>
      <c r="GJ672">
        <f>IF($GO672&gt;=37,INDEX($DJ:$DJ,$GN672+37),"")</f>
      </c>
      <c r="GK672">
        <f>IF($GO672&gt;=38,INDEX($DJ:$DJ,$GN672+38),"")</f>
      </c>
      <c r="GL672">
        <f>IF($GO672&gt;=39,INDEX($DJ:$DJ,$GN672+39),"")</f>
      </c>
      <c r="GM672">
        <f>IF($GO672&gt;=40,INDEX($DJ:$DJ,$GN672+40),"")</f>
      </c>
      <c r="GN672">
        <f>IFERROR(MATCH($DH672,$DI$2:$DI$148,0)+1,0)</f>
      </c>
      <c r="GO672">
        <f>IFERROR(INDEX($DK$2:$DK$148,MATCH($DH672,$DI$2:$DI$148,0)),0)</f>
      </c>
      <c r="GP672">
        <f>IFERROR(MATCH($Y672,$DL$672:$EY$672,0),0)</f>
      </c>
      <c r="GQ672">
        <f>IF($GP672&gt;0,INDEX($EZ$672:$GM$672,$GP672),"")</f>
      </c>
      <c r="GT672">
        <f>IF($JC672&gt;=1,INDEX($GR:$GR,$JB672+1),"")</f>
      </c>
      <c r="GU672">
        <f>IF($JC672&gt;=2,INDEX($GR:$GR,$JB672+2),"")</f>
      </c>
      <c r="GV672">
        <f>IF($JC672&gt;=3,INDEX($GR:$GR,$JB672+3),"")</f>
      </c>
      <c r="GW672">
        <f>IF($JC672&gt;=4,INDEX($GR:$GR,$JB672+4),"")</f>
      </c>
      <c r="GX672">
        <f>IF($JC672&gt;=5,INDEX($GR:$GR,$JB672+5),"")</f>
      </c>
      <c r="GY672">
        <f>IF($JC672&gt;=6,INDEX($GR:$GR,$JB672+6),"")</f>
      </c>
      <c r="GZ672">
        <f>IF($JC672&gt;=7,INDEX($GR:$GR,$JB672+7),"")</f>
      </c>
      <c r="HA672">
        <f>IF($JC672&gt;=8,INDEX($GR:$GR,$JB672+8),"")</f>
      </c>
      <c r="HB672">
        <f>IF($JC672&gt;=9,INDEX($GR:$GR,$JB672+9),"")</f>
      </c>
      <c r="HC672">
        <f>IF($JC672&gt;=10,INDEX($GR:$GR,$JB672+10),"")</f>
      </c>
      <c r="HD672">
        <f>IF($JC672&gt;=11,INDEX($GR:$GR,$JB672+11),"")</f>
      </c>
      <c r="HE672">
        <f>IF($JC672&gt;=12,INDEX($GR:$GR,$JB672+12),"")</f>
      </c>
      <c r="HF672">
        <f>IF($JC672&gt;=13,INDEX($GR:$GR,$JB672+13),"")</f>
      </c>
      <c r="HG672">
        <f>IF($JC672&gt;=14,INDEX($GR:$GR,$JB672+14),"")</f>
      </c>
      <c r="HH672">
        <f>IF($JC672&gt;=15,INDEX($GR:$GR,$JB672+15),"")</f>
      </c>
      <c r="HI672">
        <f>IF($JC672&gt;=16,INDEX($GR:$GR,$JB672+16),"")</f>
      </c>
      <c r="HJ672">
        <f>IF($JC672&gt;=17,INDEX($GR:$GR,$JB672+17),"")</f>
      </c>
      <c r="HK672">
        <f>IF($JC672&gt;=18,INDEX($GR:$GR,$JB672+18),"")</f>
      </c>
      <c r="HL672">
        <f>IF($JC672&gt;=19,INDEX($GR:$GR,$JB672+19),"")</f>
      </c>
      <c r="HM672">
        <f>IF($JC672&gt;=20,INDEX($GR:$GR,$JB672+20),"")</f>
      </c>
      <c r="HN672">
        <f>IF($JC672&gt;=21,INDEX($GR:$GR,$JB672+21),"")</f>
      </c>
      <c r="HO672">
        <f>IF($JC672&gt;=22,INDEX($GR:$GR,$JB672+22),"")</f>
      </c>
      <c r="HP672">
        <f>IF($JC672&gt;=23,INDEX($GR:$GR,$JB672+23),"")</f>
      </c>
      <c r="HQ672">
        <f>IF($JC672&gt;=24,INDEX($GR:$GR,$JB672+24),"")</f>
      </c>
      <c r="HR672">
        <f>IF($JC672&gt;=25,INDEX($GR:$GR,$JB672+25),"")</f>
      </c>
      <c r="HS672">
        <f>IF($JC672&gt;=26,INDEX($GR:$GR,$JB672+26),"")</f>
      </c>
      <c r="HT672">
        <f>IF($JC672&gt;=27,INDEX($GR:$GR,$JB672+27),"")</f>
      </c>
      <c r="HU672">
        <f>IF($JC672&gt;=28,INDEX($GR:$GR,$JB672+28),"")</f>
      </c>
      <c r="HV672">
        <f>IF($JC672&gt;=29,INDEX($GR:$GR,$JB672+29),"")</f>
      </c>
      <c r="HW672">
        <f>IF($JC672&gt;=30,INDEX($GR:$GR,$JB672+30),"")</f>
      </c>
      <c r="HX672">
        <f>IF($JC672&gt;=31,INDEX($GR:$GR,$JB672+31),"")</f>
      </c>
      <c r="HY672">
        <f>IF($JC672&gt;=32,INDEX($GR:$GR,$JB672+32),"")</f>
      </c>
      <c r="HZ672">
        <f>IF($JC672&gt;=33,INDEX($GR:$GR,$JB672+33),"")</f>
      </c>
      <c r="IA672">
        <f>IF($JC672&gt;=34,INDEX($GR:$GR,$JB672+34),"")</f>
      </c>
      <c r="IB672">
        <f>IF($JC672&gt;=35,INDEX($GR:$GR,$JB672+35),"")</f>
      </c>
      <c r="IC672">
        <f>IF($JC672&gt;=36,INDEX($GR:$GR,$JB672+36),"")</f>
      </c>
      <c r="ID672">
        <f>IF($JC672&gt;=37,INDEX($GR:$GR,$JB672+37),"")</f>
      </c>
      <c r="IE672">
        <f>IF($JC672&gt;=38,INDEX($GR:$GR,$JB672+38),"")</f>
      </c>
      <c r="IF672">
        <f>IF($JC672&gt;=39,INDEX($GR:$GR,$JB672+39),"")</f>
      </c>
      <c r="IG672">
        <f>IF($JC672&gt;=40,INDEX($GR:$GR,$JB672+40),"")</f>
      </c>
      <c r="IH672">
        <f>IF($JC672&gt;=41,INDEX($GR:$GR,$JB672+41),"")</f>
      </c>
      <c r="II672">
        <f>IF($JC672&gt;=42,INDEX($GR:$GR,$JB672+42),"")</f>
      </c>
      <c r="IJ672">
        <f>IF($JC672&gt;=43,INDEX($GR:$GR,$JB672+43),"")</f>
      </c>
      <c r="IK672">
        <f>IF($JC672&gt;=44,INDEX($GR:$GR,$JB672+44),"")</f>
      </c>
      <c r="IL672">
        <f>IF($JC672&gt;=45,INDEX($GR:$GR,$JB672+45),"")</f>
      </c>
      <c r="IM672">
        <f>IF($JC672&gt;=46,INDEX($GR:$GR,$JB672+46),"")</f>
      </c>
      <c r="IN672">
        <f>IF($JC672&gt;=47,INDEX($GR:$GR,$JB672+47),"")</f>
      </c>
      <c r="IO672">
        <f>IF($JC672&gt;=48,INDEX($GR:$GR,$JB672+48),"")</f>
      </c>
      <c r="IP672">
        <f>IF($JC672&gt;=49,INDEX($GR:$GR,$JB672+49),"")</f>
      </c>
      <c r="IQ672">
        <f>IF($JC672&gt;=50,INDEX($GR:$GR,$JB672+50),"")</f>
      </c>
      <c r="IR672">
        <f>IF($JC672&gt;=51,INDEX($GR:$GR,$JB672+51),"")</f>
      </c>
      <c r="IS672">
        <f>IF($JC672&gt;=52,INDEX($GR:$GR,$JB672+52),"")</f>
      </c>
      <c r="IT672">
        <f>IF($JC672&gt;=53,INDEX($GR:$GR,$JB672+53),"")</f>
      </c>
      <c r="IU672">
        <f>IF($JC672&gt;=54,INDEX($GR:$GR,$JB672+54),"")</f>
      </c>
      <c r="IV672">
        <f>IF($JC672&gt;=55,INDEX($GR:$GR,$JB672+55),"")</f>
      </c>
      <c r="IW672">
        <f>IF($JC672&gt;=56,INDEX($GR:$GR,$JB672+56),"")</f>
      </c>
      <c r="IX672">
        <f>IF($JC672&gt;=57,INDEX($GR:$GR,$JB672+57),"")</f>
      </c>
      <c r="IY672">
        <f>IF($JC672&gt;=58,INDEX($GR:$GR,$JB672+58),"")</f>
      </c>
      <c r="IZ672">
        <f>IF($JC672&gt;=59,INDEX($GR:$GR,$JB672+59),"")</f>
      </c>
      <c r="JA672">
        <f>IF($JC672&gt;=60,INDEX($GR:$GR,$JB672+60),"")</f>
      </c>
      <c r="JB672">
        <f>IFERROR(MATCH($GQ672,$GR$2:$GR$324,0)+1,0)</f>
      </c>
      <c r="JC672">
        <f>IFERROR(INDEX($GS$2:$GS$324,MATCH($GQ672,$GR$2:$GR$324,0)),0)</f>
      </c>
      <c r="JD672" t="s">
        <v>40</v>
      </c>
      <c r="JE672" t="s">
        <v>40</v>
      </c>
    </row>
    <row r="673" spans="1:265" x14ac:dyDescent="0.25">
      <c r="Q673">
        <f>IF(OR($T673="",$P673=""),"",IFERROR($T673/$P673,0))</f>
      </c>
      <c r="R673">
        <f>IF($T673="","",
SUM($S673,$U673,$Z673,$V673,$X673)*
(1-IF($AA673="",0,VALUE($AA673)/100)))</f>
      </c>
      <c r="S673">
        <f>IF($T673="","",$T673)</f>
      </c>
      <c r="U673">
        <f>IF($T673="","",
IF($N673="","",
IF(ISNUMBER(SEARCH("exempt",LOWER($N673))),0,
$T673*(VALUE(SUBSTITUTE($N673,"%",""))/100))))</f>
      </c>
      <c r="AB673">
        <f>IFERROR(IF(FIND(" - ",$K673)&gt;0,MID($K673,FIND(" - ",$K673)+3,LEN($K673)),""),"")</f>
      </c>
      <c r="AK673" t="s">
        <v>1260</v>
      </c>
      <c r="AP673">
        <f>IFERROR(LEFT($K673,FIND(" - ",$K673)-1),$K673)</f>
      </c>
      <c r="AS673">
        <f>IF($CH673&gt;=1,INDEX($AQ:$AQ,$CG673+1),"")</f>
      </c>
      <c r="AT673">
        <f>IF($CH673&gt;=2,INDEX($AQ:$AQ,$CG673+2),"")</f>
      </c>
      <c r="AU673">
        <f>IF($CH673&gt;=3,INDEX($AQ:$AQ,$CG673+3),"")</f>
      </c>
      <c r="AV673">
        <f>IF($CH673&gt;=4,INDEX($AQ:$AQ,$CG673+4),"")</f>
      </c>
      <c r="AW673">
        <f>IF($CH673&gt;=5,INDEX($AQ:$AQ,$CG673+5),"")</f>
      </c>
      <c r="AX673">
        <f>IF($CH673&gt;=6,INDEX($AQ:$AQ,$CG673+6),"")</f>
      </c>
      <c r="AY673">
        <f>IF($CH673&gt;=7,INDEX($AQ:$AQ,$CG673+7),"")</f>
      </c>
      <c r="AZ673">
        <f>IF($CH673&gt;=8,INDEX($AQ:$AQ,$CG673+8),"")</f>
      </c>
      <c r="BA673">
        <f>IF($CH673&gt;=9,INDEX($AQ:$AQ,$CG673+9),"")</f>
      </c>
      <c r="BB673">
        <f>IF($CH673&gt;=10,INDEX($AQ:$AQ,$CG673+10),"")</f>
      </c>
      <c r="BC673">
        <f>IF($CH673&gt;=11,INDEX($AQ:$AQ,$CG673+11),"")</f>
      </c>
      <c r="BD673">
        <f>IF($CH673&gt;=12,INDEX($AQ:$AQ,$CG673+12),"")</f>
      </c>
      <c r="BE673">
        <f>IF($CH673&gt;=13,INDEX($AQ:$AQ,$CG673+13),"")</f>
      </c>
      <c r="BF673">
        <f>IF($CH673&gt;=14,INDEX($AQ:$AQ,$CG673+14),"")</f>
      </c>
      <c r="BG673">
        <f>IF($CH673&gt;=15,INDEX($AQ:$AQ,$CG673+15),"")</f>
      </c>
      <c r="BH673">
        <f>IF($CH673&gt;=16,INDEX($AQ:$AQ,$CG673+16),"")</f>
      </c>
      <c r="BI673">
        <f>IF($CH673&gt;=17,INDEX($AQ:$AQ,$CG673+17),"")</f>
      </c>
      <c r="BJ673">
        <f>IF($CH673&gt;=18,INDEX($AQ:$AQ,$CG673+18),"")</f>
      </c>
      <c r="BK673">
        <f>IF($CH673&gt;=19,INDEX($AQ:$AQ,$CG673+19),"")</f>
      </c>
      <c r="BL673">
        <f>IF($CH673&gt;=20,INDEX($AQ:$AQ,$CG673+20),"")</f>
      </c>
      <c r="BM673">
        <f>IF($CH673&gt;=21,INDEX($AQ:$AQ,$CG673+21),"")</f>
      </c>
      <c r="BN673">
        <f>IF($CH673&gt;=22,INDEX($AQ:$AQ,$CG673+22),"")</f>
      </c>
      <c r="BO673">
        <f>IF($CH673&gt;=23,INDEX($AQ:$AQ,$CG673+23),"")</f>
      </c>
      <c r="BP673">
        <f>IF($CH673&gt;=24,INDEX($AQ:$AQ,$CG673+24),"")</f>
      </c>
      <c r="BQ673">
        <f>IF($CH673&gt;=25,INDEX($AQ:$AQ,$CG673+25),"")</f>
      </c>
      <c r="BR673">
        <f>IF($CH673&gt;=26,INDEX($AQ:$AQ,$CG673+26),"")</f>
      </c>
      <c r="BS673">
        <f>IF($CH673&gt;=27,INDEX($AQ:$AQ,$CG673+27),"")</f>
      </c>
      <c r="BT673">
        <f>IF($CH673&gt;=28,INDEX($AQ:$AQ,$CG673+28),"")</f>
      </c>
      <c r="BU673">
        <f>IF($CH673&gt;=29,INDEX($AQ:$AQ,$CG673+29),"")</f>
      </c>
      <c r="BV673">
        <f>IF($CH673&gt;=30,INDEX($AQ:$AQ,$CG673+30),"")</f>
      </c>
      <c r="BW673">
        <f>IF($CH673&gt;=31,INDEX($AQ:$AQ,$CG673+31),"")</f>
      </c>
      <c r="BX673">
        <f>IF($CH673&gt;=32,INDEX($AQ:$AQ,$CG673+32),"")</f>
      </c>
      <c r="BY673">
        <f>IF($CH673&gt;=33,INDEX($AQ:$AQ,$CG673+33),"")</f>
      </c>
      <c r="BZ673">
        <f>IF($CH673&gt;=34,INDEX($AQ:$AQ,$CG673+34),"")</f>
      </c>
      <c r="CA673">
        <f>IF($CH673&gt;=35,INDEX($AQ:$AQ,$CG673+35),"")</f>
      </c>
      <c r="CB673">
        <f>IF($CH673&gt;=36,INDEX($AQ:$AQ,$CG673+36),"")</f>
      </c>
      <c r="CC673">
        <f>IF($CH673&gt;=37,INDEX($AQ:$AQ,$CG673+37),"")</f>
      </c>
      <c r="CD673">
        <f>IF($CH673&gt;=38,INDEX($AQ:$AQ,$CG673+38),"")</f>
      </c>
      <c r="CE673">
        <f>IF($CH673&gt;=39,INDEX($AQ:$AQ,$CG673+39),"")</f>
      </c>
      <c r="CF673">
        <f>IF($CH673&gt;=40,INDEX($AQ:$AQ,$CG673+40),"")</f>
      </c>
      <c r="CG673">
        <f>IFERROR(MATCH($AP673,$AQ$2:$AQ$134,0)+1,0)</f>
      </c>
      <c r="CH673">
        <f>IFERROR(INDEX($AR$2:$AR$134,MATCH($AP673,$AQ$2:$AQ$134,0)),0)</f>
      </c>
      <c r="CI673">
        <f>IFERROR(LEFT($L673,FIND(" - ",$L673)-1),$L673)</f>
      </c>
      <c r="CL673">
        <f>IF($DG673&gt;=1,INDEX($CJ:$CJ,$DF673+1),"")</f>
      </c>
      <c r="CM673">
        <f>IF($DG673&gt;=2,INDEX($CJ:$CJ,$DF673+2),"")</f>
      </c>
      <c r="CN673">
        <f>IF($DG673&gt;=3,INDEX($CJ:$CJ,$DF673+3),"")</f>
      </c>
      <c r="CO673">
        <f>IF($DG673&gt;=4,INDEX($CJ:$CJ,$DF673+4),"")</f>
      </c>
      <c r="CP673">
        <f>IF($DG673&gt;=5,INDEX($CJ:$CJ,$DF673+5),"")</f>
      </c>
      <c r="CQ673">
        <f>IF($DG673&gt;=6,INDEX($CJ:$CJ,$DF673+6),"")</f>
      </c>
      <c r="CR673">
        <f>IF($DG673&gt;=7,INDEX($CJ:$CJ,$DF673+7),"")</f>
      </c>
      <c r="CS673">
        <f>IF($DG673&gt;=8,INDEX($CJ:$CJ,$DF673+8),"")</f>
      </c>
      <c r="CT673">
        <f>IF($DG673&gt;=9,INDEX($CJ:$CJ,$DF673+9),"")</f>
      </c>
      <c r="CU673">
        <f>IF($DG673&gt;=10,INDEX($CJ:$CJ,$DF673+10),"")</f>
      </c>
      <c r="CV673">
        <f>IF($DG673&gt;=11,INDEX($CJ:$CJ,$DF673+11),"")</f>
      </c>
      <c r="CW673">
        <f>IF($DG673&gt;=12,INDEX($CJ:$CJ,$DF673+12),"")</f>
      </c>
      <c r="CX673">
        <f>IF($DG673&gt;=13,INDEX($CJ:$CJ,$DF673+13),"")</f>
      </c>
      <c r="CY673">
        <f>IF($DG673&gt;=14,INDEX($CJ:$CJ,$DF673+14),"")</f>
      </c>
      <c r="CZ673">
        <f>IF($DG673&gt;=15,INDEX($CJ:$CJ,$DF673+15),"")</f>
      </c>
      <c r="DA673">
        <f>IF($DG673&gt;=16,INDEX($CJ:$CJ,$DF673+16),"")</f>
      </c>
      <c r="DB673">
        <f>IF($DG673&gt;=17,INDEX($CJ:$CJ,$DF673+17),"")</f>
      </c>
      <c r="DC673">
        <f>IF($DG673&gt;=18,INDEX($CJ:$CJ,$DF673+18),"")</f>
      </c>
      <c r="DD673">
        <f>IF($DG673&gt;=19,INDEX($CJ:$CJ,$DF673+19),"")</f>
      </c>
      <c r="DE673">
        <f>IF($DG673&gt;=20,INDEX($CJ:$CJ,$DF673+20),"")</f>
      </c>
      <c r="DF673">
        <f>IFERROR(MATCH($CI673,$CJ$2:$CJ$263,0)+1,0)</f>
      </c>
      <c r="DG673">
        <f>IFERROR(INDEX($CK$2:$CK$263,MATCH($CI673,$CJ$2:$CJ$263,0)),0)</f>
      </c>
      <c r="DH673">
        <f>IFERROR(INDEX($AO:$AO,MATCH($N673,$AN:$AN,0))&amp;"","")</f>
      </c>
      <c r="DL673">
        <f>IF($GO673&gt;=1,INDEX($DI:$DI,$GN673+1),"")</f>
      </c>
      <c r="DM673">
        <f>IF($GO673&gt;=2,INDEX($DI:$DI,$GN673+2),"")</f>
      </c>
      <c r="DN673">
        <f>IF($GO673&gt;=3,INDEX($DI:$DI,$GN673+3),"")</f>
      </c>
      <c r="DO673">
        <f>IF($GO673&gt;=4,INDEX($DI:$DI,$GN673+4),"")</f>
      </c>
      <c r="DP673">
        <f>IF($GO673&gt;=5,INDEX($DI:$DI,$GN673+5),"")</f>
      </c>
      <c r="DQ673">
        <f>IF($GO673&gt;=6,INDEX($DI:$DI,$GN673+6),"")</f>
      </c>
      <c r="DR673">
        <f>IF($GO673&gt;=7,INDEX($DI:$DI,$GN673+7),"")</f>
      </c>
      <c r="DS673">
        <f>IF($GO673&gt;=8,INDEX($DI:$DI,$GN673+8),"")</f>
      </c>
      <c r="DT673">
        <f>IF($GO673&gt;=9,INDEX($DI:$DI,$GN673+9),"")</f>
      </c>
      <c r="DU673">
        <f>IF($GO673&gt;=10,INDEX($DI:$DI,$GN673+10),"")</f>
      </c>
      <c r="DV673">
        <f>IF($GO673&gt;=11,INDEX($DI:$DI,$GN673+11),"")</f>
      </c>
      <c r="DW673">
        <f>IF($GO673&gt;=12,INDEX($DI:$DI,$GN673+12),"")</f>
      </c>
      <c r="DX673">
        <f>IF($GO673&gt;=13,INDEX($DI:$DI,$GN673+13),"")</f>
      </c>
      <c r="DY673">
        <f>IF($GO673&gt;=14,INDEX($DI:$DI,$GN673+14),"")</f>
      </c>
      <c r="DZ673">
        <f>IF($GO673&gt;=15,INDEX($DI:$DI,$GN673+15),"")</f>
      </c>
      <c r="EA673">
        <f>IF($GO673&gt;=16,INDEX($DI:$DI,$GN673+16),"")</f>
      </c>
      <c r="EB673">
        <f>IF($GO673&gt;=17,INDEX($DI:$DI,$GN673+17),"")</f>
      </c>
      <c r="EC673">
        <f>IF($GO673&gt;=18,INDEX($DI:$DI,$GN673+18),"")</f>
      </c>
      <c r="ED673">
        <f>IF($GO673&gt;=19,INDEX($DI:$DI,$GN673+19),"")</f>
      </c>
      <c r="EE673">
        <f>IF($GO673&gt;=20,INDEX($DI:$DI,$GN673+20),"")</f>
      </c>
      <c r="EF673">
        <f>IF($GO673&gt;=21,INDEX($DI:$DI,$GN673+21),"")</f>
      </c>
      <c r="EG673">
        <f>IF($GO673&gt;=22,INDEX($DI:$DI,$GN673+22),"")</f>
      </c>
      <c r="EH673">
        <f>IF($GO673&gt;=23,INDEX($DI:$DI,$GN673+23),"")</f>
      </c>
      <c r="EI673">
        <f>IF($GO673&gt;=24,INDEX($DI:$DI,$GN673+24),"")</f>
      </c>
      <c r="EJ673">
        <f>IF($GO673&gt;=25,INDEX($DI:$DI,$GN673+25),"")</f>
      </c>
      <c r="EK673">
        <f>IF($GO673&gt;=26,INDEX($DI:$DI,$GN673+26),"")</f>
      </c>
      <c r="EL673">
        <f>IF($GO673&gt;=27,INDEX($DI:$DI,$GN673+27),"")</f>
      </c>
      <c r="EM673">
        <f>IF($GO673&gt;=28,INDEX($DI:$DI,$GN673+28),"")</f>
      </c>
      <c r="EN673">
        <f>IF($GO673&gt;=29,INDEX($DI:$DI,$GN673+29),"")</f>
      </c>
      <c r="EO673">
        <f>IF($GO673&gt;=30,INDEX($DI:$DI,$GN673+30),"")</f>
      </c>
      <c r="EP673">
        <f>IF($GO673&gt;=31,INDEX($DI:$DI,$GN673+31),"")</f>
      </c>
      <c r="EQ673">
        <f>IF($GO673&gt;=32,INDEX($DI:$DI,$GN673+32),"")</f>
      </c>
      <c r="ER673">
        <f>IF($GO673&gt;=33,INDEX($DI:$DI,$GN673+33),"")</f>
      </c>
      <c r="ES673">
        <f>IF($GO673&gt;=34,INDEX($DI:$DI,$GN673+34),"")</f>
      </c>
      <c r="ET673">
        <f>IF($GO673&gt;=35,INDEX($DI:$DI,$GN673+35),"")</f>
      </c>
      <c r="EU673">
        <f>IF($GO673&gt;=36,INDEX($DI:$DI,$GN673+36),"")</f>
      </c>
      <c r="EV673">
        <f>IF($GO673&gt;=37,INDEX($DI:$DI,$GN673+37),"")</f>
      </c>
      <c r="EW673">
        <f>IF($GO673&gt;=38,INDEX($DI:$DI,$GN673+38),"")</f>
      </c>
      <c r="EX673">
        <f>IF($GO673&gt;=39,INDEX($DI:$DI,$GN673+39),"")</f>
      </c>
      <c r="EY673">
        <f>IF($GO673&gt;=40,INDEX($DI:$DI,$GN673+40),"")</f>
      </c>
      <c r="EZ673">
        <f>IF($GO673&gt;=1,INDEX($DJ:$DJ,$GN673+1),"")</f>
      </c>
      <c r="FA673">
        <f>IF($GO673&gt;=2,INDEX($DJ:$DJ,$GN673+2),"")</f>
      </c>
      <c r="FB673">
        <f>IF($GO673&gt;=3,INDEX($DJ:$DJ,$GN673+3),"")</f>
      </c>
      <c r="FC673">
        <f>IF($GO673&gt;=4,INDEX($DJ:$DJ,$GN673+4),"")</f>
      </c>
      <c r="FD673">
        <f>IF($GO673&gt;=5,INDEX($DJ:$DJ,$GN673+5),"")</f>
      </c>
      <c r="FE673">
        <f>IF($GO673&gt;=6,INDEX($DJ:$DJ,$GN673+6),"")</f>
      </c>
      <c r="FF673">
        <f>IF($GO673&gt;=7,INDEX($DJ:$DJ,$GN673+7),"")</f>
      </c>
      <c r="FG673">
        <f>IF($GO673&gt;=8,INDEX($DJ:$DJ,$GN673+8),"")</f>
      </c>
      <c r="FH673">
        <f>IF($GO673&gt;=9,INDEX($DJ:$DJ,$GN673+9),"")</f>
      </c>
      <c r="FI673">
        <f>IF($GO673&gt;=10,INDEX($DJ:$DJ,$GN673+10),"")</f>
      </c>
      <c r="FJ673">
        <f>IF($GO673&gt;=11,INDEX($DJ:$DJ,$GN673+11),"")</f>
      </c>
      <c r="FK673">
        <f>IF($GO673&gt;=12,INDEX($DJ:$DJ,$GN673+12),"")</f>
      </c>
      <c r="FL673">
        <f>IF($GO673&gt;=13,INDEX($DJ:$DJ,$GN673+13),"")</f>
      </c>
      <c r="FM673">
        <f>IF($GO673&gt;=14,INDEX($DJ:$DJ,$GN673+14),"")</f>
      </c>
      <c r="FN673">
        <f>IF($GO673&gt;=15,INDEX($DJ:$DJ,$GN673+15),"")</f>
      </c>
      <c r="FO673">
        <f>IF($GO673&gt;=16,INDEX($DJ:$DJ,$GN673+16),"")</f>
      </c>
      <c r="FP673">
        <f>IF($GO673&gt;=17,INDEX($DJ:$DJ,$GN673+17),"")</f>
      </c>
      <c r="FQ673">
        <f>IF($GO673&gt;=18,INDEX($DJ:$DJ,$GN673+18),"")</f>
      </c>
      <c r="FR673">
        <f>IF($GO673&gt;=19,INDEX($DJ:$DJ,$GN673+19),"")</f>
      </c>
      <c r="FS673">
        <f>IF($GO673&gt;=20,INDEX($DJ:$DJ,$GN673+20),"")</f>
      </c>
      <c r="FT673">
        <f>IF($GO673&gt;=21,INDEX($DJ:$DJ,$GN673+21),"")</f>
      </c>
      <c r="FU673">
        <f>IF($GO673&gt;=22,INDEX($DJ:$DJ,$GN673+22),"")</f>
      </c>
      <c r="FV673">
        <f>IF($GO673&gt;=23,INDEX($DJ:$DJ,$GN673+23),"")</f>
      </c>
      <c r="FW673">
        <f>IF($GO673&gt;=24,INDEX($DJ:$DJ,$GN673+24),"")</f>
      </c>
      <c r="FX673">
        <f>IF($GO673&gt;=25,INDEX($DJ:$DJ,$GN673+25),"")</f>
      </c>
      <c r="FY673">
        <f>IF($GO673&gt;=26,INDEX($DJ:$DJ,$GN673+26),"")</f>
      </c>
      <c r="FZ673">
        <f>IF($GO673&gt;=27,INDEX($DJ:$DJ,$GN673+27),"")</f>
      </c>
      <c r="GA673">
        <f>IF($GO673&gt;=28,INDEX($DJ:$DJ,$GN673+28),"")</f>
      </c>
      <c r="GB673">
        <f>IF($GO673&gt;=29,INDEX($DJ:$DJ,$GN673+29),"")</f>
      </c>
      <c r="GC673">
        <f>IF($GO673&gt;=30,INDEX($DJ:$DJ,$GN673+30),"")</f>
      </c>
      <c r="GD673">
        <f>IF($GO673&gt;=31,INDEX($DJ:$DJ,$GN673+31),"")</f>
      </c>
      <c r="GE673">
        <f>IF($GO673&gt;=32,INDEX($DJ:$DJ,$GN673+32),"")</f>
      </c>
      <c r="GF673">
        <f>IF($GO673&gt;=33,INDEX($DJ:$DJ,$GN673+33),"")</f>
      </c>
      <c r="GG673">
        <f>IF($GO673&gt;=34,INDEX($DJ:$DJ,$GN673+34),"")</f>
      </c>
      <c r="GH673">
        <f>IF($GO673&gt;=35,INDEX($DJ:$DJ,$GN673+35),"")</f>
      </c>
      <c r="GI673">
        <f>IF($GO673&gt;=36,INDEX($DJ:$DJ,$GN673+36),"")</f>
      </c>
      <c r="GJ673">
        <f>IF($GO673&gt;=37,INDEX($DJ:$DJ,$GN673+37),"")</f>
      </c>
      <c r="GK673">
        <f>IF($GO673&gt;=38,INDEX($DJ:$DJ,$GN673+38),"")</f>
      </c>
      <c r="GL673">
        <f>IF($GO673&gt;=39,INDEX($DJ:$DJ,$GN673+39),"")</f>
      </c>
      <c r="GM673">
        <f>IF($GO673&gt;=40,INDEX($DJ:$DJ,$GN673+40),"")</f>
      </c>
      <c r="GN673">
        <f>IFERROR(MATCH($DH673,$DI$2:$DI$148,0)+1,0)</f>
      </c>
      <c r="GO673">
        <f>IFERROR(INDEX($DK$2:$DK$148,MATCH($DH673,$DI$2:$DI$148,0)),0)</f>
      </c>
      <c r="GP673">
        <f>IFERROR(MATCH($Y673,$DL$673:$EY$673,0),0)</f>
      </c>
      <c r="GQ673">
        <f>IF($GP673&gt;0,INDEX($EZ$673:$GM$673,$GP673),"")</f>
      </c>
      <c r="GT673">
        <f>IF($JC673&gt;=1,INDEX($GR:$GR,$JB673+1),"")</f>
      </c>
      <c r="GU673">
        <f>IF($JC673&gt;=2,INDEX($GR:$GR,$JB673+2),"")</f>
      </c>
      <c r="GV673">
        <f>IF($JC673&gt;=3,INDEX($GR:$GR,$JB673+3),"")</f>
      </c>
      <c r="GW673">
        <f>IF($JC673&gt;=4,INDEX($GR:$GR,$JB673+4),"")</f>
      </c>
      <c r="GX673">
        <f>IF($JC673&gt;=5,INDEX($GR:$GR,$JB673+5),"")</f>
      </c>
      <c r="GY673">
        <f>IF($JC673&gt;=6,INDEX($GR:$GR,$JB673+6),"")</f>
      </c>
      <c r="GZ673">
        <f>IF($JC673&gt;=7,INDEX($GR:$GR,$JB673+7),"")</f>
      </c>
      <c r="HA673">
        <f>IF($JC673&gt;=8,INDEX($GR:$GR,$JB673+8),"")</f>
      </c>
      <c r="HB673">
        <f>IF($JC673&gt;=9,INDEX($GR:$GR,$JB673+9),"")</f>
      </c>
      <c r="HC673">
        <f>IF($JC673&gt;=10,INDEX($GR:$GR,$JB673+10),"")</f>
      </c>
      <c r="HD673">
        <f>IF($JC673&gt;=11,INDEX($GR:$GR,$JB673+11),"")</f>
      </c>
      <c r="HE673">
        <f>IF($JC673&gt;=12,INDEX($GR:$GR,$JB673+12),"")</f>
      </c>
      <c r="HF673">
        <f>IF($JC673&gt;=13,INDEX($GR:$GR,$JB673+13),"")</f>
      </c>
      <c r="HG673">
        <f>IF($JC673&gt;=14,INDEX($GR:$GR,$JB673+14),"")</f>
      </c>
      <c r="HH673">
        <f>IF($JC673&gt;=15,INDEX($GR:$GR,$JB673+15),"")</f>
      </c>
      <c r="HI673">
        <f>IF($JC673&gt;=16,INDEX($GR:$GR,$JB673+16),"")</f>
      </c>
      <c r="HJ673">
        <f>IF($JC673&gt;=17,INDEX($GR:$GR,$JB673+17),"")</f>
      </c>
      <c r="HK673">
        <f>IF($JC673&gt;=18,INDEX($GR:$GR,$JB673+18),"")</f>
      </c>
      <c r="HL673">
        <f>IF($JC673&gt;=19,INDEX($GR:$GR,$JB673+19),"")</f>
      </c>
      <c r="HM673">
        <f>IF($JC673&gt;=20,INDEX($GR:$GR,$JB673+20),"")</f>
      </c>
      <c r="HN673">
        <f>IF($JC673&gt;=21,INDEX($GR:$GR,$JB673+21),"")</f>
      </c>
      <c r="HO673">
        <f>IF($JC673&gt;=22,INDEX($GR:$GR,$JB673+22),"")</f>
      </c>
      <c r="HP673">
        <f>IF($JC673&gt;=23,INDEX($GR:$GR,$JB673+23),"")</f>
      </c>
      <c r="HQ673">
        <f>IF($JC673&gt;=24,INDEX($GR:$GR,$JB673+24),"")</f>
      </c>
      <c r="HR673">
        <f>IF($JC673&gt;=25,INDEX($GR:$GR,$JB673+25),"")</f>
      </c>
      <c r="HS673">
        <f>IF($JC673&gt;=26,INDEX($GR:$GR,$JB673+26),"")</f>
      </c>
      <c r="HT673">
        <f>IF($JC673&gt;=27,INDEX($GR:$GR,$JB673+27),"")</f>
      </c>
      <c r="HU673">
        <f>IF($JC673&gt;=28,INDEX($GR:$GR,$JB673+28),"")</f>
      </c>
      <c r="HV673">
        <f>IF($JC673&gt;=29,INDEX($GR:$GR,$JB673+29),"")</f>
      </c>
      <c r="HW673">
        <f>IF($JC673&gt;=30,INDEX($GR:$GR,$JB673+30),"")</f>
      </c>
      <c r="HX673">
        <f>IF($JC673&gt;=31,INDEX($GR:$GR,$JB673+31),"")</f>
      </c>
      <c r="HY673">
        <f>IF($JC673&gt;=32,INDEX($GR:$GR,$JB673+32),"")</f>
      </c>
      <c r="HZ673">
        <f>IF($JC673&gt;=33,INDEX($GR:$GR,$JB673+33),"")</f>
      </c>
      <c r="IA673">
        <f>IF($JC673&gt;=34,INDEX($GR:$GR,$JB673+34),"")</f>
      </c>
      <c r="IB673">
        <f>IF($JC673&gt;=35,INDEX($GR:$GR,$JB673+35),"")</f>
      </c>
      <c r="IC673">
        <f>IF($JC673&gt;=36,INDEX($GR:$GR,$JB673+36),"")</f>
      </c>
      <c r="ID673">
        <f>IF($JC673&gt;=37,INDEX($GR:$GR,$JB673+37),"")</f>
      </c>
      <c r="IE673">
        <f>IF($JC673&gt;=38,INDEX($GR:$GR,$JB673+38),"")</f>
      </c>
      <c r="IF673">
        <f>IF($JC673&gt;=39,INDEX($GR:$GR,$JB673+39),"")</f>
      </c>
      <c r="IG673">
        <f>IF($JC673&gt;=40,INDEX($GR:$GR,$JB673+40),"")</f>
      </c>
      <c r="IH673">
        <f>IF($JC673&gt;=41,INDEX($GR:$GR,$JB673+41),"")</f>
      </c>
      <c r="II673">
        <f>IF($JC673&gt;=42,INDEX($GR:$GR,$JB673+42),"")</f>
      </c>
      <c r="IJ673">
        <f>IF($JC673&gt;=43,INDEX($GR:$GR,$JB673+43),"")</f>
      </c>
      <c r="IK673">
        <f>IF($JC673&gt;=44,INDEX($GR:$GR,$JB673+44),"")</f>
      </c>
      <c r="IL673">
        <f>IF($JC673&gt;=45,INDEX($GR:$GR,$JB673+45),"")</f>
      </c>
      <c r="IM673">
        <f>IF($JC673&gt;=46,INDEX($GR:$GR,$JB673+46),"")</f>
      </c>
      <c r="IN673">
        <f>IF($JC673&gt;=47,INDEX($GR:$GR,$JB673+47),"")</f>
      </c>
      <c r="IO673">
        <f>IF($JC673&gt;=48,INDEX($GR:$GR,$JB673+48),"")</f>
      </c>
      <c r="IP673">
        <f>IF($JC673&gt;=49,INDEX($GR:$GR,$JB673+49),"")</f>
      </c>
      <c r="IQ673">
        <f>IF($JC673&gt;=50,INDEX($GR:$GR,$JB673+50),"")</f>
      </c>
      <c r="IR673">
        <f>IF($JC673&gt;=51,INDEX($GR:$GR,$JB673+51),"")</f>
      </c>
      <c r="IS673">
        <f>IF($JC673&gt;=52,INDEX($GR:$GR,$JB673+52),"")</f>
      </c>
      <c r="IT673">
        <f>IF($JC673&gt;=53,INDEX($GR:$GR,$JB673+53),"")</f>
      </c>
      <c r="IU673">
        <f>IF($JC673&gt;=54,INDEX($GR:$GR,$JB673+54),"")</f>
      </c>
      <c r="IV673">
        <f>IF($JC673&gt;=55,INDEX($GR:$GR,$JB673+55),"")</f>
      </c>
      <c r="IW673">
        <f>IF($JC673&gt;=56,INDEX($GR:$GR,$JB673+56),"")</f>
      </c>
      <c r="IX673">
        <f>IF($JC673&gt;=57,INDEX($GR:$GR,$JB673+57),"")</f>
      </c>
      <c r="IY673">
        <f>IF($JC673&gt;=58,INDEX($GR:$GR,$JB673+58),"")</f>
      </c>
      <c r="IZ673">
        <f>IF($JC673&gt;=59,INDEX($GR:$GR,$JB673+59),"")</f>
      </c>
      <c r="JA673">
        <f>IF($JC673&gt;=60,INDEX($GR:$GR,$JB673+60),"")</f>
      </c>
      <c r="JB673">
        <f>IFERROR(MATCH($GQ673,$GR$2:$GR$324,0)+1,0)</f>
      </c>
      <c r="JC673">
        <f>IFERROR(INDEX($GS$2:$GS$324,MATCH($GQ673,$GR$2:$GR$324,0)),0)</f>
      </c>
      <c r="JD673" t="s">
        <v>40</v>
      </c>
      <c r="JE673" t="s">
        <v>40</v>
      </c>
    </row>
    <row r="674" spans="1:265" x14ac:dyDescent="0.25">
      <c r="Q674">
        <f>IF(OR($T674="",$P674=""),"",IFERROR($T674/$P674,0))</f>
      </c>
      <c r="R674">
        <f>IF($T674="","",
SUM($S674,$U674,$Z674,$V674,$X674)*
(1-IF($AA674="",0,VALUE($AA674)/100)))</f>
      </c>
      <c r="S674">
        <f>IF($T674="","",$T674)</f>
      </c>
      <c r="U674">
        <f>IF($T674="","",
IF($N674="","",
IF(ISNUMBER(SEARCH("exempt",LOWER($N674))),0,
$T674*(VALUE(SUBSTITUTE($N674,"%",""))/100))))</f>
      </c>
      <c r="AB674">
        <f>IFERROR(IF(FIND(" - ",$K674)&gt;0,MID($K674,FIND(" - ",$K674)+3,LEN($K674)),""),"")</f>
      </c>
      <c r="AK674" t="s">
        <v>1261</v>
      </c>
      <c r="AP674">
        <f>IFERROR(LEFT($K674,FIND(" - ",$K674)-1),$K674)</f>
      </c>
      <c r="AS674">
        <f>IF($CH674&gt;=1,INDEX($AQ:$AQ,$CG674+1),"")</f>
      </c>
      <c r="AT674">
        <f>IF($CH674&gt;=2,INDEX($AQ:$AQ,$CG674+2),"")</f>
      </c>
      <c r="AU674">
        <f>IF($CH674&gt;=3,INDEX($AQ:$AQ,$CG674+3),"")</f>
      </c>
      <c r="AV674">
        <f>IF($CH674&gt;=4,INDEX($AQ:$AQ,$CG674+4),"")</f>
      </c>
      <c r="AW674">
        <f>IF($CH674&gt;=5,INDEX($AQ:$AQ,$CG674+5),"")</f>
      </c>
      <c r="AX674">
        <f>IF($CH674&gt;=6,INDEX($AQ:$AQ,$CG674+6),"")</f>
      </c>
      <c r="AY674">
        <f>IF($CH674&gt;=7,INDEX($AQ:$AQ,$CG674+7),"")</f>
      </c>
      <c r="AZ674">
        <f>IF($CH674&gt;=8,INDEX($AQ:$AQ,$CG674+8),"")</f>
      </c>
      <c r="BA674">
        <f>IF($CH674&gt;=9,INDEX($AQ:$AQ,$CG674+9),"")</f>
      </c>
      <c r="BB674">
        <f>IF($CH674&gt;=10,INDEX($AQ:$AQ,$CG674+10),"")</f>
      </c>
      <c r="BC674">
        <f>IF($CH674&gt;=11,INDEX($AQ:$AQ,$CG674+11),"")</f>
      </c>
      <c r="BD674">
        <f>IF($CH674&gt;=12,INDEX($AQ:$AQ,$CG674+12),"")</f>
      </c>
      <c r="BE674">
        <f>IF($CH674&gt;=13,INDEX($AQ:$AQ,$CG674+13),"")</f>
      </c>
      <c r="BF674">
        <f>IF($CH674&gt;=14,INDEX($AQ:$AQ,$CG674+14),"")</f>
      </c>
      <c r="BG674">
        <f>IF($CH674&gt;=15,INDEX($AQ:$AQ,$CG674+15),"")</f>
      </c>
      <c r="BH674">
        <f>IF($CH674&gt;=16,INDEX($AQ:$AQ,$CG674+16),"")</f>
      </c>
      <c r="BI674">
        <f>IF($CH674&gt;=17,INDEX($AQ:$AQ,$CG674+17),"")</f>
      </c>
      <c r="BJ674">
        <f>IF($CH674&gt;=18,INDEX($AQ:$AQ,$CG674+18),"")</f>
      </c>
      <c r="BK674">
        <f>IF($CH674&gt;=19,INDEX($AQ:$AQ,$CG674+19),"")</f>
      </c>
      <c r="BL674">
        <f>IF($CH674&gt;=20,INDEX($AQ:$AQ,$CG674+20),"")</f>
      </c>
      <c r="BM674">
        <f>IF($CH674&gt;=21,INDEX($AQ:$AQ,$CG674+21),"")</f>
      </c>
      <c r="BN674">
        <f>IF($CH674&gt;=22,INDEX($AQ:$AQ,$CG674+22),"")</f>
      </c>
      <c r="BO674">
        <f>IF($CH674&gt;=23,INDEX($AQ:$AQ,$CG674+23),"")</f>
      </c>
      <c r="BP674">
        <f>IF($CH674&gt;=24,INDEX($AQ:$AQ,$CG674+24),"")</f>
      </c>
      <c r="BQ674">
        <f>IF($CH674&gt;=25,INDEX($AQ:$AQ,$CG674+25),"")</f>
      </c>
      <c r="BR674">
        <f>IF($CH674&gt;=26,INDEX($AQ:$AQ,$CG674+26),"")</f>
      </c>
      <c r="BS674">
        <f>IF($CH674&gt;=27,INDEX($AQ:$AQ,$CG674+27),"")</f>
      </c>
      <c r="BT674">
        <f>IF($CH674&gt;=28,INDEX($AQ:$AQ,$CG674+28),"")</f>
      </c>
      <c r="BU674">
        <f>IF($CH674&gt;=29,INDEX($AQ:$AQ,$CG674+29),"")</f>
      </c>
      <c r="BV674">
        <f>IF($CH674&gt;=30,INDEX($AQ:$AQ,$CG674+30),"")</f>
      </c>
      <c r="BW674">
        <f>IF($CH674&gt;=31,INDEX($AQ:$AQ,$CG674+31),"")</f>
      </c>
      <c r="BX674">
        <f>IF($CH674&gt;=32,INDEX($AQ:$AQ,$CG674+32),"")</f>
      </c>
      <c r="BY674">
        <f>IF($CH674&gt;=33,INDEX($AQ:$AQ,$CG674+33),"")</f>
      </c>
      <c r="BZ674">
        <f>IF($CH674&gt;=34,INDEX($AQ:$AQ,$CG674+34),"")</f>
      </c>
      <c r="CA674">
        <f>IF($CH674&gt;=35,INDEX($AQ:$AQ,$CG674+35),"")</f>
      </c>
      <c r="CB674">
        <f>IF($CH674&gt;=36,INDEX($AQ:$AQ,$CG674+36),"")</f>
      </c>
      <c r="CC674">
        <f>IF($CH674&gt;=37,INDEX($AQ:$AQ,$CG674+37),"")</f>
      </c>
      <c r="CD674">
        <f>IF($CH674&gt;=38,INDEX($AQ:$AQ,$CG674+38),"")</f>
      </c>
      <c r="CE674">
        <f>IF($CH674&gt;=39,INDEX($AQ:$AQ,$CG674+39),"")</f>
      </c>
      <c r="CF674">
        <f>IF($CH674&gt;=40,INDEX($AQ:$AQ,$CG674+40),"")</f>
      </c>
      <c r="CG674">
        <f>IFERROR(MATCH($AP674,$AQ$2:$AQ$134,0)+1,0)</f>
      </c>
      <c r="CH674">
        <f>IFERROR(INDEX($AR$2:$AR$134,MATCH($AP674,$AQ$2:$AQ$134,0)),0)</f>
      </c>
      <c r="CI674">
        <f>IFERROR(LEFT($L674,FIND(" - ",$L674)-1),$L674)</f>
      </c>
      <c r="CL674">
        <f>IF($DG674&gt;=1,INDEX($CJ:$CJ,$DF674+1),"")</f>
      </c>
      <c r="CM674">
        <f>IF($DG674&gt;=2,INDEX($CJ:$CJ,$DF674+2),"")</f>
      </c>
      <c r="CN674">
        <f>IF($DG674&gt;=3,INDEX($CJ:$CJ,$DF674+3),"")</f>
      </c>
      <c r="CO674">
        <f>IF($DG674&gt;=4,INDEX($CJ:$CJ,$DF674+4),"")</f>
      </c>
      <c r="CP674">
        <f>IF($DG674&gt;=5,INDEX($CJ:$CJ,$DF674+5),"")</f>
      </c>
      <c r="CQ674">
        <f>IF($DG674&gt;=6,INDEX($CJ:$CJ,$DF674+6),"")</f>
      </c>
      <c r="CR674">
        <f>IF($DG674&gt;=7,INDEX($CJ:$CJ,$DF674+7),"")</f>
      </c>
      <c r="CS674">
        <f>IF($DG674&gt;=8,INDEX($CJ:$CJ,$DF674+8),"")</f>
      </c>
      <c r="CT674">
        <f>IF($DG674&gt;=9,INDEX($CJ:$CJ,$DF674+9),"")</f>
      </c>
      <c r="CU674">
        <f>IF($DG674&gt;=10,INDEX($CJ:$CJ,$DF674+10),"")</f>
      </c>
      <c r="CV674">
        <f>IF($DG674&gt;=11,INDEX($CJ:$CJ,$DF674+11),"")</f>
      </c>
      <c r="CW674">
        <f>IF($DG674&gt;=12,INDEX($CJ:$CJ,$DF674+12),"")</f>
      </c>
      <c r="CX674">
        <f>IF($DG674&gt;=13,INDEX($CJ:$CJ,$DF674+13),"")</f>
      </c>
      <c r="CY674">
        <f>IF($DG674&gt;=14,INDEX($CJ:$CJ,$DF674+14),"")</f>
      </c>
      <c r="CZ674">
        <f>IF($DG674&gt;=15,INDEX($CJ:$CJ,$DF674+15),"")</f>
      </c>
      <c r="DA674">
        <f>IF($DG674&gt;=16,INDEX($CJ:$CJ,$DF674+16),"")</f>
      </c>
      <c r="DB674">
        <f>IF($DG674&gt;=17,INDEX($CJ:$CJ,$DF674+17),"")</f>
      </c>
      <c r="DC674">
        <f>IF($DG674&gt;=18,INDEX($CJ:$CJ,$DF674+18),"")</f>
      </c>
      <c r="DD674">
        <f>IF($DG674&gt;=19,INDEX($CJ:$CJ,$DF674+19),"")</f>
      </c>
      <c r="DE674">
        <f>IF($DG674&gt;=20,INDEX($CJ:$CJ,$DF674+20),"")</f>
      </c>
      <c r="DF674">
        <f>IFERROR(MATCH($CI674,$CJ$2:$CJ$263,0)+1,0)</f>
      </c>
      <c r="DG674">
        <f>IFERROR(INDEX($CK$2:$CK$263,MATCH($CI674,$CJ$2:$CJ$263,0)),0)</f>
      </c>
      <c r="DH674">
        <f>IFERROR(INDEX($AO:$AO,MATCH($N674,$AN:$AN,0))&amp;"","")</f>
      </c>
      <c r="DL674">
        <f>IF($GO674&gt;=1,INDEX($DI:$DI,$GN674+1),"")</f>
      </c>
      <c r="DM674">
        <f>IF($GO674&gt;=2,INDEX($DI:$DI,$GN674+2),"")</f>
      </c>
      <c r="DN674">
        <f>IF($GO674&gt;=3,INDEX($DI:$DI,$GN674+3),"")</f>
      </c>
      <c r="DO674">
        <f>IF($GO674&gt;=4,INDEX($DI:$DI,$GN674+4),"")</f>
      </c>
      <c r="DP674">
        <f>IF($GO674&gt;=5,INDEX($DI:$DI,$GN674+5),"")</f>
      </c>
      <c r="DQ674">
        <f>IF($GO674&gt;=6,INDEX($DI:$DI,$GN674+6),"")</f>
      </c>
      <c r="DR674">
        <f>IF($GO674&gt;=7,INDEX($DI:$DI,$GN674+7),"")</f>
      </c>
      <c r="DS674">
        <f>IF($GO674&gt;=8,INDEX($DI:$DI,$GN674+8),"")</f>
      </c>
      <c r="DT674">
        <f>IF($GO674&gt;=9,INDEX($DI:$DI,$GN674+9),"")</f>
      </c>
      <c r="DU674">
        <f>IF($GO674&gt;=10,INDEX($DI:$DI,$GN674+10),"")</f>
      </c>
      <c r="DV674">
        <f>IF($GO674&gt;=11,INDEX($DI:$DI,$GN674+11),"")</f>
      </c>
      <c r="DW674">
        <f>IF($GO674&gt;=12,INDEX($DI:$DI,$GN674+12),"")</f>
      </c>
      <c r="DX674">
        <f>IF($GO674&gt;=13,INDEX($DI:$DI,$GN674+13),"")</f>
      </c>
      <c r="DY674">
        <f>IF($GO674&gt;=14,INDEX($DI:$DI,$GN674+14),"")</f>
      </c>
      <c r="DZ674">
        <f>IF($GO674&gt;=15,INDEX($DI:$DI,$GN674+15),"")</f>
      </c>
      <c r="EA674">
        <f>IF($GO674&gt;=16,INDEX($DI:$DI,$GN674+16),"")</f>
      </c>
      <c r="EB674">
        <f>IF($GO674&gt;=17,INDEX($DI:$DI,$GN674+17),"")</f>
      </c>
      <c r="EC674">
        <f>IF($GO674&gt;=18,INDEX($DI:$DI,$GN674+18),"")</f>
      </c>
      <c r="ED674">
        <f>IF($GO674&gt;=19,INDEX($DI:$DI,$GN674+19),"")</f>
      </c>
      <c r="EE674">
        <f>IF($GO674&gt;=20,INDEX($DI:$DI,$GN674+20),"")</f>
      </c>
      <c r="EF674">
        <f>IF($GO674&gt;=21,INDEX($DI:$DI,$GN674+21),"")</f>
      </c>
      <c r="EG674">
        <f>IF($GO674&gt;=22,INDEX($DI:$DI,$GN674+22),"")</f>
      </c>
      <c r="EH674">
        <f>IF($GO674&gt;=23,INDEX($DI:$DI,$GN674+23),"")</f>
      </c>
      <c r="EI674">
        <f>IF($GO674&gt;=24,INDEX($DI:$DI,$GN674+24),"")</f>
      </c>
      <c r="EJ674">
        <f>IF($GO674&gt;=25,INDEX($DI:$DI,$GN674+25),"")</f>
      </c>
      <c r="EK674">
        <f>IF($GO674&gt;=26,INDEX($DI:$DI,$GN674+26),"")</f>
      </c>
      <c r="EL674">
        <f>IF($GO674&gt;=27,INDEX($DI:$DI,$GN674+27),"")</f>
      </c>
      <c r="EM674">
        <f>IF($GO674&gt;=28,INDEX($DI:$DI,$GN674+28),"")</f>
      </c>
      <c r="EN674">
        <f>IF($GO674&gt;=29,INDEX($DI:$DI,$GN674+29),"")</f>
      </c>
      <c r="EO674">
        <f>IF($GO674&gt;=30,INDEX($DI:$DI,$GN674+30),"")</f>
      </c>
      <c r="EP674">
        <f>IF($GO674&gt;=31,INDEX($DI:$DI,$GN674+31),"")</f>
      </c>
      <c r="EQ674">
        <f>IF($GO674&gt;=32,INDEX($DI:$DI,$GN674+32),"")</f>
      </c>
      <c r="ER674">
        <f>IF($GO674&gt;=33,INDEX($DI:$DI,$GN674+33),"")</f>
      </c>
      <c r="ES674">
        <f>IF($GO674&gt;=34,INDEX($DI:$DI,$GN674+34),"")</f>
      </c>
      <c r="ET674">
        <f>IF($GO674&gt;=35,INDEX($DI:$DI,$GN674+35),"")</f>
      </c>
      <c r="EU674">
        <f>IF($GO674&gt;=36,INDEX($DI:$DI,$GN674+36),"")</f>
      </c>
      <c r="EV674">
        <f>IF($GO674&gt;=37,INDEX($DI:$DI,$GN674+37),"")</f>
      </c>
      <c r="EW674">
        <f>IF($GO674&gt;=38,INDEX($DI:$DI,$GN674+38),"")</f>
      </c>
      <c r="EX674">
        <f>IF($GO674&gt;=39,INDEX($DI:$DI,$GN674+39),"")</f>
      </c>
      <c r="EY674">
        <f>IF($GO674&gt;=40,INDEX($DI:$DI,$GN674+40),"")</f>
      </c>
      <c r="EZ674">
        <f>IF($GO674&gt;=1,INDEX($DJ:$DJ,$GN674+1),"")</f>
      </c>
      <c r="FA674">
        <f>IF($GO674&gt;=2,INDEX($DJ:$DJ,$GN674+2),"")</f>
      </c>
      <c r="FB674">
        <f>IF($GO674&gt;=3,INDEX($DJ:$DJ,$GN674+3),"")</f>
      </c>
      <c r="FC674">
        <f>IF($GO674&gt;=4,INDEX($DJ:$DJ,$GN674+4),"")</f>
      </c>
      <c r="FD674">
        <f>IF($GO674&gt;=5,INDEX($DJ:$DJ,$GN674+5),"")</f>
      </c>
      <c r="FE674">
        <f>IF($GO674&gt;=6,INDEX($DJ:$DJ,$GN674+6),"")</f>
      </c>
      <c r="FF674">
        <f>IF($GO674&gt;=7,INDEX($DJ:$DJ,$GN674+7),"")</f>
      </c>
      <c r="FG674">
        <f>IF($GO674&gt;=8,INDEX($DJ:$DJ,$GN674+8),"")</f>
      </c>
      <c r="FH674">
        <f>IF($GO674&gt;=9,INDEX($DJ:$DJ,$GN674+9),"")</f>
      </c>
      <c r="FI674">
        <f>IF($GO674&gt;=10,INDEX($DJ:$DJ,$GN674+10),"")</f>
      </c>
      <c r="FJ674">
        <f>IF($GO674&gt;=11,INDEX($DJ:$DJ,$GN674+11),"")</f>
      </c>
      <c r="FK674">
        <f>IF($GO674&gt;=12,INDEX($DJ:$DJ,$GN674+12),"")</f>
      </c>
      <c r="FL674">
        <f>IF($GO674&gt;=13,INDEX($DJ:$DJ,$GN674+13),"")</f>
      </c>
      <c r="FM674">
        <f>IF($GO674&gt;=14,INDEX($DJ:$DJ,$GN674+14),"")</f>
      </c>
      <c r="FN674">
        <f>IF($GO674&gt;=15,INDEX($DJ:$DJ,$GN674+15),"")</f>
      </c>
      <c r="FO674">
        <f>IF($GO674&gt;=16,INDEX($DJ:$DJ,$GN674+16),"")</f>
      </c>
      <c r="FP674">
        <f>IF($GO674&gt;=17,INDEX($DJ:$DJ,$GN674+17),"")</f>
      </c>
      <c r="FQ674">
        <f>IF($GO674&gt;=18,INDEX($DJ:$DJ,$GN674+18),"")</f>
      </c>
      <c r="FR674">
        <f>IF($GO674&gt;=19,INDEX($DJ:$DJ,$GN674+19),"")</f>
      </c>
      <c r="FS674">
        <f>IF($GO674&gt;=20,INDEX($DJ:$DJ,$GN674+20),"")</f>
      </c>
      <c r="FT674">
        <f>IF($GO674&gt;=21,INDEX($DJ:$DJ,$GN674+21),"")</f>
      </c>
      <c r="FU674">
        <f>IF($GO674&gt;=22,INDEX($DJ:$DJ,$GN674+22),"")</f>
      </c>
      <c r="FV674">
        <f>IF($GO674&gt;=23,INDEX($DJ:$DJ,$GN674+23),"")</f>
      </c>
      <c r="FW674">
        <f>IF($GO674&gt;=24,INDEX($DJ:$DJ,$GN674+24),"")</f>
      </c>
      <c r="FX674">
        <f>IF($GO674&gt;=25,INDEX($DJ:$DJ,$GN674+25),"")</f>
      </c>
      <c r="FY674">
        <f>IF($GO674&gt;=26,INDEX($DJ:$DJ,$GN674+26),"")</f>
      </c>
      <c r="FZ674">
        <f>IF($GO674&gt;=27,INDEX($DJ:$DJ,$GN674+27),"")</f>
      </c>
      <c r="GA674">
        <f>IF($GO674&gt;=28,INDEX($DJ:$DJ,$GN674+28),"")</f>
      </c>
      <c r="GB674">
        <f>IF($GO674&gt;=29,INDEX($DJ:$DJ,$GN674+29),"")</f>
      </c>
      <c r="GC674">
        <f>IF($GO674&gt;=30,INDEX($DJ:$DJ,$GN674+30),"")</f>
      </c>
      <c r="GD674">
        <f>IF($GO674&gt;=31,INDEX($DJ:$DJ,$GN674+31),"")</f>
      </c>
      <c r="GE674">
        <f>IF($GO674&gt;=32,INDEX($DJ:$DJ,$GN674+32),"")</f>
      </c>
      <c r="GF674">
        <f>IF($GO674&gt;=33,INDEX($DJ:$DJ,$GN674+33),"")</f>
      </c>
      <c r="GG674">
        <f>IF($GO674&gt;=34,INDEX($DJ:$DJ,$GN674+34),"")</f>
      </c>
      <c r="GH674">
        <f>IF($GO674&gt;=35,INDEX($DJ:$DJ,$GN674+35),"")</f>
      </c>
      <c r="GI674">
        <f>IF($GO674&gt;=36,INDEX($DJ:$DJ,$GN674+36),"")</f>
      </c>
      <c r="GJ674">
        <f>IF($GO674&gt;=37,INDEX($DJ:$DJ,$GN674+37),"")</f>
      </c>
      <c r="GK674">
        <f>IF($GO674&gt;=38,INDEX($DJ:$DJ,$GN674+38),"")</f>
      </c>
      <c r="GL674">
        <f>IF($GO674&gt;=39,INDEX($DJ:$DJ,$GN674+39),"")</f>
      </c>
      <c r="GM674">
        <f>IF($GO674&gt;=40,INDEX($DJ:$DJ,$GN674+40),"")</f>
      </c>
      <c r="GN674">
        <f>IFERROR(MATCH($DH674,$DI$2:$DI$148,0)+1,0)</f>
      </c>
      <c r="GO674">
        <f>IFERROR(INDEX($DK$2:$DK$148,MATCH($DH674,$DI$2:$DI$148,0)),0)</f>
      </c>
      <c r="GP674">
        <f>IFERROR(MATCH($Y674,$DL$674:$EY$674,0),0)</f>
      </c>
      <c r="GQ674">
        <f>IF($GP674&gt;0,INDEX($EZ$674:$GM$674,$GP674),"")</f>
      </c>
      <c r="GT674">
        <f>IF($JC674&gt;=1,INDEX($GR:$GR,$JB674+1),"")</f>
      </c>
      <c r="GU674">
        <f>IF($JC674&gt;=2,INDEX($GR:$GR,$JB674+2),"")</f>
      </c>
      <c r="GV674">
        <f>IF($JC674&gt;=3,INDEX($GR:$GR,$JB674+3),"")</f>
      </c>
      <c r="GW674">
        <f>IF($JC674&gt;=4,INDEX($GR:$GR,$JB674+4),"")</f>
      </c>
      <c r="GX674">
        <f>IF($JC674&gt;=5,INDEX($GR:$GR,$JB674+5),"")</f>
      </c>
      <c r="GY674">
        <f>IF($JC674&gt;=6,INDEX($GR:$GR,$JB674+6),"")</f>
      </c>
      <c r="GZ674">
        <f>IF($JC674&gt;=7,INDEX($GR:$GR,$JB674+7),"")</f>
      </c>
      <c r="HA674">
        <f>IF($JC674&gt;=8,INDEX($GR:$GR,$JB674+8),"")</f>
      </c>
      <c r="HB674">
        <f>IF($JC674&gt;=9,INDEX($GR:$GR,$JB674+9),"")</f>
      </c>
      <c r="HC674">
        <f>IF($JC674&gt;=10,INDEX($GR:$GR,$JB674+10),"")</f>
      </c>
      <c r="HD674">
        <f>IF($JC674&gt;=11,INDEX($GR:$GR,$JB674+11),"")</f>
      </c>
      <c r="HE674">
        <f>IF($JC674&gt;=12,INDEX($GR:$GR,$JB674+12),"")</f>
      </c>
      <c r="HF674">
        <f>IF($JC674&gt;=13,INDEX($GR:$GR,$JB674+13),"")</f>
      </c>
      <c r="HG674">
        <f>IF($JC674&gt;=14,INDEX($GR:$GR,$JB674+14),"")</f>
      </c>
      <c r="HH674">
        <f>IF($JC674&gt;=15,INDEX($GR:$GR,$JB674+15),"")</f>
      </c>
      <c r="HI674">
        <f>IF($JC674&gt;=16,INDEX($GR:$GR,$JB674+16),"")</f>
      </c>
      <c r="HJ674">
        <f>IF($JC674&gt;=17,INDEX($GR:$GR,$JB674+17),"")</f>
      </c>
      <c r="HK674">
        <f>IF($JC674&gt;=18,INDEX($GR:$GR,$JB674+18),"")</f>
      </c>
      <c r="HL674">
        <f>IF($JC674&gt;=19,INDEX($GR:$GR,$JB674+19),"")</f>
      </c>
      <c r="HM674">
        <f>IF($JC674&gt;=20,INDEX($GR:$GR,$JB674+20),"")</f>
      </c>
      <c r="HN674">
        <f>IF($JC674&gt;=21,INDEX($GR:$GR,$JB674+21),"")</f>
      </c>
      <c r="HO674">
        <f>IF($JC674&gt;=22,INDEX($GR:$GR,$JB674+22),"")</f>
      </c>
      <c r="HP674">
        <f>IF($JC674&gt;=23,INDEX($GR:$GR,$JB674+23),"")</f>
      </c>
      <c r="HQ674">
        <f>IF($JC674&gt;=24,INDEX($GR:$GR,$JB674+24),"")</f>
      </c>
      <c r="HR674">
        <f>IF($JC674&gt;=25,INDEX($GR:$GR,$JB674+25),"")</f>
      </c>
      <c r="HS674">
        <f>IF($JC674&gt;=26,INDEX($GR:$GR,$JB674+26),"")</f>
      </c>
      <c r="HT674">
        <f>IF($JC674&gt;=27,INDEX($GR:$GR,$JB674+27),"")</f>
      </c>
      <c r="HU674">
        <f>IF($JC674&gt;=28,INDEX($GR:$GR,$JB674+28),"")</f>
      </c>
      <c r="HV674">
        <f>IF($JC674&gt;=29,INDEX($GR:$GR,$JB674+29),"")</f>
      </c>
      <c r="HW674">
        <f>IF($JC674&gt;=30,INDEX($GR:$GR,$JB674+30),"")</f>
      </c>
      <c r="HX674">
        <f>IF($JC674&gt;=31,INDEX($GR:$GR,$JB674+31),"")</f>
      </c>
      <c r="HY674">
        <f>IF($JC674&gt;=32,INDEX($GR:$GR,$JB674+32),"")</f>
      </c>
      <c r="HZ674">
        <f>IF($JC674&gt;=33,INDEX($GR:$GR,$JB674+33),"")</f>
      </c>
      <c r="IA674">
        <f>IF($JC674&gt;=34,INDEX($GR:$GR,$JB674+34),"")</f>
      </c>
      <c r="IB674">
        <f>IF($JC674&gt;=35,INDEX($GR:$GR,$JB674+35),"")</f>
      </c>
      <c r="IC674">
        <f>IF($JC674&gt;=36,INDEX($GR:$GR,$JB674+36),"")</f>
      </c>
      <c r="ID674">
        <f>IF($JC674&gt;=37,INDEX($GR:$GR,$JB674+37),"")</f>
      </c>
      <c r="IE674">
        <f>IF($JC674&gt;=38,INDEX($GR:$GR,$JB674+38),"")</f>
      </c>
      <c r="IF674">
        <f>IF($JC674&gt;=39,INDEX($GR:$GR,$JB674+39),"")</f>
      </c>
      <c r="IG674">
        <f>IF($JC674&gt;=40,INDEX($GR:$GR,$JB674+40),"")</f>
      </c>
      <c r="IH674">
        <f>IF($JC674&gt;=41,INDEX($GR:$GR,$JB674+41),"")</f>
      </c>
      <c r="II674">
        <f>IF($JC674&gt;=42,INDEX($GR:$GR,$JB674+42),"")</f>
      </c>
      <c r="IJ674">
        <f>IF($JC674&gt;=43,INDEX($GR:$GR,$JB674+43),"")</f>
      </c>
      <c r="IK674">
        <f>IF($JC674&gt;=44,INDEX($GR:$GR,$JB674+44),"")</f>
      </c>
      <c r="IL674">
        <f>IF($JC674&gt;=45,INDEX($GR:$GR,$JB674+45),"")</f>
      </c>
      <c r="IM674">
        <f>IF($JC674&gt;=46,INDEX($GR:$GR,$JB674+46),"")</f>
      </c>
      <c r="IN674">
        <f>IF($JC674&gt;=47,INDEX($GR:$GR,$JB674+47),"")</f>
      </c>
      <c r="IO674">
        <f>IF($JC674&gt;=48,INDEX($GR:$GR,$JB674+48),"")</f>
      </c>
      <c r="IP674">
        <f>IF($JC674&gt;=49,INDEX($GR:$GR,$JB674+49),"")</f>
      </c>
      <c r="IQ674">
        <f>IF($JC674&gt;=50,INDEX($GR:$GR,$JB674+50),"")</f>
      </c>
      <c r="IR674">
        <f>IF($JC674&gt;=51,INDEX($GR:$GR,$JB674+51),"")</f>
      </c>
      <c r="IS674">
        <f>IF($JC674&gt;=52,INDEX($GR:$GR,$JB674+52),"")</f>
      </c>
      <c r="IT674">
        <f>IF($JC674&gt;=53,INDEX($GR:$GR,$JB674+53),"")</f>
      </c>
      <c r="IU674">
        <f>IF($JC674&gt;=54,INDEX($GR:$GR,$JB674+54),"")</f>
      </c>
      <c r="IV674">
        <f>IF($JC674&gt;=55,INDEX($GR:$GR,$JB674+55),"")</f>
      </c>
      <c r="IW674">
        <f>IF($JC674&gt;=56,INDEX($GR:$GR,$JB674+56),"")</f>
      </c>
      <c r="IX674">
        <f>IF($JC674&gt;=57,INDEX($GR:$GR,$JB674+57),"")</f>
      </c>
      <c r="IY674">
        <f>IF($JC674&gt;=58,INDEX($GR:$GR,$JB674+58),"")</f>
      </c>
      <c r="IZ674">
        <f>IF($JC674&gt;=59,INDEX($GR:$GR,$JB674+59),"")</f>
      </c>
      <c r="JA674">
        <f>IF($JC674&gt;=60,INDEX($GR:$GR,$JB674+60),"")</f>
      </c>
      <c r="JB674">
        <f>IFERROR(MATCH($GQ674,$GR$2:$GR$324,0)+1,0)</f>
      </c>
      <c r="JC674">
        <f>IFERROR(INDEX($GS$2:$GS$324,MATCH($GQ674,$GR$2:$GR$324,0)),0)</f>
      </c>
      <c r="JD674" t="s">
        <v>40</v>
      </c>
      <c r="JE674" t="s">
        <v>40</v>
      </c>
    </row>
    <row r="675" spans="1:265" x14ac:dyDescent="0.25">
      <c r="Q675">
        <f>IF(OR($T675="",$P675=""),"",IFERROR($T675/$P675,0))</f>
      </c>
      <c r="R675">
        <f>IF($T675="","",
SUM($S675,$U675,$Z675,$V675,$X675)*
(1-IF($AA675="",0,VALUE($AA675)/100)))</f>
      </c>
      <c r="S675">
        <f>IF($T675="","",$T675)</f>
      </c>
      <c r="U675">
        <f>IF($T675="","",
IF($N675="","",
IF(ISNUMBER(SEARCH("exempt",LOWER($N675))),0,
$T675*(VALUE(SUBSTITUTE($N675,"%",""))/100))))</f>
      </c>
      <c r="AB675">
        <f>IFERROR(IF(FIND(" - ",$K675)&gt;0,MID($K675,FIND(" - ",$K675)+3,LEN($K675)),""),"")</f>
      </c>
      <c r="AK675" t="s">
        <v>1262</v>
      </c>
      <c r="AP675">
        <f>IFERROR(LEFT($K675,FIND(" - ",$K675)-1),$K675)</f>
      </c>
      <c r="AS675">
        <f>IF($CH675&gt;=1,INDEX($AQ:$AQ,$CG675+1),"")</f>
      </c>
      <c r="AT675">
        <f>IF($CH675&gt;=2,INDEX($AQ:$AQ,$CG675+2),"")</f>
      </c>
      <c r="AU675">
        <f>IF($CH675&gt;=3,INDEX($AQ:$AQ,$CG675+3),"")</f>
      </c>
      <c r="AV675">
        <f>IF($CH675&gt;=4,INDEX($AQ:$AQ,$CG675+4),"")</f>
      </c>
      <c r="AW675">
        <f>IF($CH675&gt;=5,INDEX($AQ:$AQ,$CG675+5),"")</f>
      </c>
      <c r="AX675">
        <f>IF($CH675&gt;=6,INDEX($AQ:$AQ,$CG675+6),"")</f>
      </c>
      <c r="AY675">
        <f>IF($CH675&gt;=7,INDEX($AQ:$AQ,$CG675+7),"")</f>
      </c>
      <c r="AZ675">
        <f>IF($CH675&gt;=8,INDEX($AQ:$AQ,$CG675+8),"")</f>
      </c>
      <c r="BA675">
        <f>IF($CH675&gt;=9,INDEX($AQ:$AQ,$CG675+9),"")</f>
      </c>
      <c r="BB675">
        <f>IF($CH675&gt;=10,INDEX($AQ:$AQ,$CG675+10),"")</f>
      </c>
      <c r="BC675">
        <f>IF($CH675&gt;=11,INDEX($AQ:$AQ,$CG675+11),"")</f>
      </c>
      <c r="BD675">
        <f>IF($CH675&gt;=12,INDEX($AQ:$AQ,$CG675+12),"")</f>
      </c>
      <c r="BE675">
        <f>IF($CH675&gt;=13,INDEX($AQ:$AQ,$CG675+13),"")</f>
      </c>
      <c r="BF675">
        <f>IF($CH675&gt;=14,INDEX($AQ:$AQ,$CG675+14),"")</f>
      </c>
      <c r="BG675">
        <f>IF($CH675&gt;=15,INDEX($AQ:$AQ,$CG675+15),"")</f>
      </c>
      <c r="BH675">
        <f>IF($CH675&gt;=16,INDEX($AQ:$AQ,$CG675+16),"")</f>
      </c>
      <c r="BI675">
        <f>IF($CH675&gt;=17,INDEX($AQ:$AQ,$CG675+17),"")</f>
      </c>
      <c r="BJ675">
        <f>IF($CH675&gt;=18,INDEX($AQ:$AQ,$CG675+18),"")</f>
      </c>
      <c r="BK675">
        <f>IF($CH675&gt;=19,INDEX($AQ:$AQ,$CG675+19),"")</f>
      </c>
      <c r="BL675">
        <f>IF($CH675&gt;=20,INDEX($AQ:$AQ,$CG675+20),"")</f>
      </c>
      <c r="BM675">
        <f>IF($CH675&gt;=21,INDEX($AQ:$AQ,$CG675+21),"")</f>
      </c>
      <c r="BN675">
        <f>IF($CH675&gt;=22,INDEX($AQ:$AQ,$CG675+22),"")</f>
      </c>
      <c r="BO675">
        <f>IF($CH675&gt;=23,INDEX($AQ:$AQ,$CG675+23),"")</f>
      </c>
      <c r="BP675">
        <f>IF($CH675&gt;=24,INDEX($AQ:$AQ,$CG675+24),"")</f>
      </c>
      <c r="BQ675">
        <f>IF($CH675&gt;=25,INDEX($AQ:$AQ,$CG675+25),"")</f>
      </c>
      <c r="BR675">
        <f>IF($CH675&gt;=26,INDEX($AQ:$AQ,$CG675+26),"")</f>
      </c>
      <c r="BS675">
        <f>IF($CH675&gt;=27,INDEX($AQ:$AQ,$CG675+27),"")</f>
      </c>
      <c r="BT675">
        <f>IF($CH675&gt;=28,INDEX($AQ:$AQ,$CG675+28),"")</f>
      </c>
      <c r="BU675">
        <f>IF($CH675&gt;=29,INDEX($AQ:$AQ,$CG675+29),"")</f>
      </c>
      <c r="BV675">
        <f>IF($CH675&gt;=30,INDEX($AQ:$AQ,$CG675+30),"")</f>
      </c>
      <c r="BW675">
        <f>IF($CH675&gt;=31,INDEX($AQ:$AQ,$CG675+31),"")</f>
      </c>
      <c r="BX675">
        <f>IF($CH675&gt;=32,INDEX($AQ:$AQ,$CG675+32),"")</f>
      </c>
      <c r="BY675">
        <f>IF($CH675&gt;=33,INDEX($AQ:$AQ,$CG675+33),"")</f>
      </c>
      <c r="BZ675">
        <f>IF($CH675&gt;=34,INDEX($AQ:$AQ,$CG675+34),"")</f>
      </c>
      <c r="CA675">
        <f>IF($CH675&gt;=35,INDEX($AQ:$AQ,$CG675+35),"")</f>
      </c>
      <c r="CB675">
        <f>IF($CH675&gt;=36,INDEX($AQ:$AQ,$CG675+36),"")</f>
      </c>
      <c r="CC675">
        <f>IF($CH675&gt;=37,INDEX($AQ:$AQ,$CG675+37),"")</f>
      </c>
      <c r="CD675">
        <f>IF($CH675&gt;=38,INDEX($AQ:$AQ,$CG675+38),"")</f>
      </c>
      <c r="CE675">
        <f>IF($CH675&gt;=39,INDEX($AQ:$AQ,$CG675+39),"")</f>
      </c>
      <c r="CF675">
        <f>IF($CH675&gt;=40,INDEX($AQ:$AQ,$CG675+40),"")</f>
      </c>
      <c r="CG675">
        <f>IFERROR(MATCH($AP675,$AQ$2:$AQ$134,0)+1,0)</f>
      </c>
      <c r="CH675">
        <f>IFERROR(INDEX($AR$2:$AR$134,MATCH($AP675,$AQ$2:$AQ$134,0)),0)</f>
      </c>
      <c r="CI675">
        <f>IFERROR(LEFT($L675,FIND(" - ",$L675)-1),$L675)</f>
      </c>
      <c r="CL675">
        <f>IF($DG675&gt;=1,INDEX($CJ:$CJ,$DF675+1),"")</f>
      </c>
      <c r="CM675">
        <f>IF($DG675&gt;=2,INDEX($CJ:$CJ,$DF675+2),"")</f>
      </c>
      <c r="CN675">
        <f>IF($DG675&gt;=3,INDEX($CJ:$CJ,$DF675+3),"")</f>
      </c>
      <c r="CO675">
        <f>IF($DG675&gt;=4,INDEX($CJ:$CJ,$DF675+4),"")</f>
      </c>
      <c r="CP675">
        <f>IF($DG675&gt;=5,INDEX($CJ:$CJ,$DF675+5),"")</f>
      </c>
      <c r="CQ675">
        <f>IF($DG675&gt;=6,INDEX($CJ:$CJ,$DF675+6),"")</f>
      </c>
      <c r="CR675">
        <f>IF($DG675&gt;=7,INDEX($CJ:$CJ,$DF675+7),"")</f>
      </c>
      <c r="CS675">
        <f>IF($DG675&gt;=8,INDEX($CJ:$CJ,$DF675+8),"")</f>
      </c>
      <c r="CT675">
        <f>IF($DG675&gt;=9,INDEX($CJ:$CJ,$DF675+9),"")</f>
      </c>
      <c r="CU675">
        <f>IF($DG675&gt;=10,INDEX($CJ:$CJ,$DF675+10),"")</f>
      </c>
      <c r="CV675">
        <f>IF($DG675&gt;=11,INDEX($CJ:$CJ,$DF675+11),"")</f>
      </c>
      <c r="CW675">
        <f>IF($DG675&gt;=12,INDEX($CJ:$CJ,$DF675+12),"")</f>
      </c>
      <c r="CX675">
        <f>IF($DG675&gt;=13,INDEX($CJ:$CJ,$DF675+13),"")</f>
      </c>
      <c r="CY675">
        <f>IF($DG675&gt;=14,INDEX($CJ:$CJ,$DF675+14),"")</f>
      </c>
      <c r="CZ675">
        <f>IF($DG675&gt;=15,INDEX($CJ:$CJ,$DF675+15),"")</f>
      </c>
      <c r="DA675">
        <f>IF($DG675&gt;=16,INDEX($CJ:$CJ,$DF675+16),"")</f>
      </c>
      <c r="DB675">
        <f>IF($DG675&gt;=17,INDEX($CJ:$CJ,$DF675+17),"")</f>
      </c>
      <c r="DC675">
        <f>IF($DG675&gt;=18,INDEX($CJ:$CJ,$DF675+18),"")</f>
      </c>
      <c r="DD675">
        <f>IF($DG675&gt;=19,INDEX($CJ:$CJ,$DF675+19),"")</f>
      </c>
      <c r="DE675">
        <f>IF($DG675&gt;=20,INDEX($CJ:$CJ,$DF675+20),"")</f>
      </c>
      <c r="DF675">
        <f>IFERROR(MATCH($CI675,$CJ$2:$CJ$263,0)+1,0)</f>
      </c>
      <c r="DG675">
        <f>IFERROR(INDEX($CK$2:$CK$263,MATCH($CI675,$CJ$2:$CJ$263,0)),0)</f>
      </c>
      <c r="DH675">
        <f>IFERROR(INDEX($AO:$AO,MATCH($N675,$AN:$AN,0))&amp;"","")</f>
      </c>
      <c r="DL675">
        <f>IF($GO675&gt;=1,INDEX($DI:$DI,$GN675+1),"")</f>
      </c>
      <c r="DM675">
        <f>IF($GO675&gt;=2,INDEX($DI:$DI,$GN675+2),"")</f>
      </c>
      <c r="DN675">
        <f>IF($GO675&gt;=3,INDEX($DI:$DI,$GN675+3),"")</f>
      </c>
      <c r="DO675">
        <f>IF($GO675&gt;=4,INDEX($DI:$DI,$GN675+4),"")</f>
      </c>
      <c r="DP675">
        <f>IF($GO675&gt;=5,INDEX($DI:$DI,$GN675+5),"")</f>
      </c>
      <c r="DQ675">
        <f>IF($GO675&gt;=6,INDEX($DI:$DI,$GN675+6),"")</f>
      </c>
      <c r="DR675">
        <f>IF($GO675&gt;=7,INDEX($DI:$DI,$GN675+7),"")</f>
      </c>
      <c r="DS675">
        <f>IF($GO675&gt;=8,INDEX($DI:$DI,$GN675+8),"")</f>
      </c>
      <c r="DT675">
        <f>IF($GO675&gt;=9,INDEX($DI:$DI,$GN675+9),"")</f>
      </c>
      <c r="DU675">
        <f>IF($GO675&gt;=10,INDEX($DI:$DI,$GN675+10),"")</f>
      </c>
      <c r="DV675">
        <f>IF($GO675&gt;=11,INDEX($DI:$DI,$GN675+11),"")</f>
      </c>
      <c r="DW675">
        <f>IF($GO675&gt;=12,INDEX($DI:$DI,$GN675+12),"")</f>
      </c>
      <c r="DX675">
        <f>IF($GO675&gt;=13,INDEX($DI:$DI,$GN675+13),"")</f>
      </c>
      <c r="DY675">
        <f>IF($GO675&gt;=14,INDEX($DI:$DI,$GN675+14),"")</f>
      </c>
      <c r="DZ675">
        <f>IF($GO675&gt;=15,INDEX($DI:$DI,$GN675+15),"")</f>
      </c>
      <c r="EA675">
        <f>IF($GO675&gt;=16,INDEX($DI:$DI,$GN675+16),"")</f>
      </c>
      <c r="EB675">
        <f>IF($GO675&gt;=17,INDEX($DI:$DI,$GN675+17),"")</f>
      </c>
      <c r="EC675">
        <f>IF($GO675&gt;=18,INDEX($DI:$DI,$GN675+18),"")</f>
      </c>
      <c r="ED675">
        <f>IF($GO675&gt;=19,INDEX($DI:$DI,$GN675+19),"")</f>
      </c>
      <c r="EE675">
        <f>IF($GO675&gt;=20,INDEX($DI:$DI,$GN675+20),"")</f>
      </c>
      <c r="EF675">
        <f>IF($GO675&gt;=21,INDEX($DI:$DI,$GN675+21),"")</f>
      </c>
      <c r="EG675">
        <f>IF($GO675&gt;=22,INDEX($DI:$DI,$GN675+22),"")</f>
      </c>
      <c r="EH675">
        <f>IF($GO675&gt;=23,INDEX($DI:$DI,$GN675+23),"")</f>
      </c>
      <c r="EI675">
        <f>IF($GO675&gt;=24,INDEX($DI:$DI,$GN675+24),"")</f>
      </c>
      <c r="EJ675">
        <f>IF($GO675&gt;=25,INDEX($DI:$DI,$GN675+25),"")</f>
      </c>
      <c r="EK675">
        <f>IF($GO675&gt;=26,INDEX($DI:$DI,$GN675+26),"")</f>
      </c>
      <c r="EL675">
        <f>IF($GO675&gt;=27,INDEX($DI:$DI,$GN675+27),"")</f>
      </c>
      <c r="EM675">
        <f>IF($GO675&gt;=28,INDEX($DI:$DI,$GN675+28),"")</f>
      </c>
      <c r="EN675">
        <f>IF($GO675&gt;=29,INDEX($DI:$DI,$GN675+29),"")</f>
      </c>
      <c r="EO675">
        <f>IF($GO675&gt;=30,INDEX($DI:$DI,$GN675+30),"")</f>
      </c>
      <c r="EP675">
        <f>IF($GO675&gt;=31,INDEX($DI:$DI,$GN675+31),"")</f>
      </c>
      <c r="EQ675">
        <f>IF($GO675&gt;=32,INDEX($DI:$DI,$GN675+32),"")</f>
      </c>
      <c r="ER675">
        <f>IF($GO675&gt;=33,INDEX($DI:$DI,$GN675+33),"")</f>
      </c>
      <c r="ES675">
        <f>IF($GO675&gt;=34,INDEX($DI:$DI,$GN675+34),"")</f>
      </c>
      <c r="ET675">
        <f>IF($GO675&gt;=35,INDEX($DI:$DI,$GN675+35),"")</f>
      </c>
      <c r="EU675">
        <f>IF($GO675&gt;=36,INDEX($DI:$DI,$GN675+36),"")</f>
      </c>
      <c r="EV675">
        <f>IF($GO675&gt;=37,INDEX($DI:$DI,$GN675+37),"")</f>
      </c>
      <c r="EW675">
        <f>IF($GO675&gt;=38,INDEX($DI:$DI,$GN675+38),"")</f>
      </c>
      <c r="EX675">
        <f>IF($GO675&gt;=39,INDEX($DI:$DI,$GN675+39),"")</f>
      </c>
      <c r="EY675">
        <f>IF($GO675&gt;=40,INDEX($DI:$DI,$GN675+40),"")</f>
      </c>
      <c r="EZ675">
        <f>IF($GO675&gt;=1,INDEX($DJ:$DJ,$GN675+1),"")</f>
      </c>
      <c r="FA675">
        <f>IF($GO675&gt;=2,INDEX($DJ:$DJ,$GN675+2),"")</f>
      </c>
      <c r="FB675">
        <f>IF($GO675&gt;=3,INDEX($DJ:$DJ,$GN675+3),"")</f>
      </c>
      <c r="FC675">
        <f>IF($GO675&gt;=4,INDEX($DJ:$DJ,$GN675+4),"")</f>
      </c>
      <c r="FD675">
        <f>IF($GO675&gt;=5,INDEX($DJ:$DJ,$GN675+5),"")</f>
      </c>
      <c r="FE675">
        <f>IF($GO675&gt;=6,INDEX($DJ:$DJ,$GN675+6),"")</f>
      </c>
      <c r="FF675">
        <f>IF($GO675&gt;=7,INDEX($DJ:$DJ,$GN675+7),"")</f>
      </c>
      <c r="FG675">
        <f>IF($GO675&gt;=8,INDEX($DJ:$DJ,$GN675+8),"")</f>
      </c>
      <c r="FH675">
        <f>IF($GO675&gt;=9,INDEX($DJ:$DJ,$GN675+9),"")</f>
      </c>
      <c r="FI675">
        <f>IF($GO675&gt;=10,INDEX($DJ:$DJ,$GN675+10),"")</f>
      </c>
      <c r="FJ675">
        <f>IF($GO675&gt;=11,INDEX($DJ:$DJ,$GN675+11),"")</f>
      </c>
      <c r="FK675">
        <f>IF($GO675&gt;=12,INDEX($DJ:$DJ,$GN675+12),"")</f>
      </c>
      <c r="FL675">
        <f>IF($GO675&gt;=13,INDEX($DJ:$DJ,$GN675+13),"")</f>
      </c>
      <c r="FM675">
        <f>IF($GO675&gt;=14,INDEX($DJ:$DJ,$GN675+14),"")</f>
      </c>
      <c r="FN675">
        <f>IF($GO675&gt;=15,INDEX($DJ:$DJ,$GN675+15),"")</f>
      </c>
      <c r="FO675">
        <f>IF($GO675&gt;=16,INDEX($DJ:$DJ,$GN675+16),"")</f>
      </c>
      <c r="FP675">
        <f>IF($GO675&gt;=17,INDEX($DJ:$DJ,$GN675+17),"")</f>
      </c>
      <c r="FQ675">
        <f>IF($GO675&gt;=18,INDEX($DJ:$DJ,$GN675+18),"")</f>
      </c>
      <c r="FR675">
        <f>IF($GO675&gt;=19,INDEX($DJ:$DJ,$GN675+19),"")</f>
      </c>
      <c r="FS675">
        <f>IF($GO675&gt;=20,INDEX($DJ:$DJ,$GN675+20),"")</f>
      </c>
      <c r="FT675">
        <f>IF($GO675&gt;=21,INDEX($DJ:$DJ,$GN675+21),"")</f>
      </c>
      <c r="FU675">
        <f>IF($GO675&gt;=22,INDEX($DJ:$DJ,$GN675+22),"")</f>
      </c>
      <c r="FV675">
        <f>IF($GO675&gt;=23,INDEX($DJ:$DJ,$GN675+23),"")</f>
      </c>
      <c r="FW675">
        <f>IF($GO675&gt;=24,INDEX($DJ:$DJ,$GN675+24),"")</f>
      </c>
      <c r="FX675">
        <f>IF($GO675&gt;=25,INDEX($DJ:$DJ,$GN675+25),"")</f>
      </c>
      <c r="FY675">
        <f>IF($GO675&gt;=26,INDEX($DJ:$DJ,$GN675+26),"")</f>
      </c>
      <c r="FZ675">
        <f>IF($GO675&gt;=27,INDEX($DJ:$DJ,$GN675+27),"")</f>
      </c>
      <c r="GA675">
        <f>IF($GO675&gt;=28,INDEX($DJ:$DJ,$GN675+28),"")</f>
      </c>
      <c r="GB675">
        <f>IF($GO675&gt;=29,INDEX($DJ:$DJ,$GN675+29),"")</f>
      </c>
      <c r="GC675">
        <f>IF($GO675&gt;=30,INDEX($DJ:$DJ,$GN675+30),"")</f>
      </c>
      <c r="GD675">
        <f>IF($GO675&gt;=31,INDEX($DJ:$DJ,$GN675+31),"")</f>
      </c>
      <c r="GE675">
        <f>IF($GO675&gt;=32,INDEX($DJ:$DJ,$GN675+32),"")</f>
      </c>
      <c r="GF675">
        <f>IF($GO675&gt;=33,INDEX($DJ:$DJ,$GN675+33),"")</f>
      </c>
      <c r="GG675">
        <f>IF($GO675&gt;=34,INDEX($DJ:$DJ,$GN675+34),"")</f>
      </c>
      <c r="GH675">
        <f>IF($GO675&gt;=35,INDEX($DJ:$DJ,$GN675+35),"")</f>
      </c>
      <c r="GI675">
        <f>IF($GO675&gt;=36,INDEX($DJ:$DJ,$GN675+36),"")</f>
      </c>
      <c r="GJ675">
        <f>IF($GO675&gt;=37,INDEX($DJ:$DJ,$GN675+37),"")</f>
      </c>
      <c r="GK675">
        <f>IF($GO675&gt;=38,INDEX($DJ:$DJ,$GN675+38),"")</f>
      </c>
      <c r="GL675">
        <f>IF($GO675&gt;=39,INDEX($DJ:$DJ,$GN675+39),"")</f>
      </c>
      <c r="GM675">
        <f>IF($GO675&gt;=40,INDEX($DJ:$DJ,$GN675+40),"")</f>
      </c>
      <c r="GN675">
        <f>IFERROR(MATCH($DH675,$DI$2:$DI$148,0)+1,0)</f>
      </c>
      <c r="GO675">
        <f>IFERROR(INDEX($DK$2:$DK$148,MATCH($DH675,$DI$2:$DI$148,0)),0)</f>
      </c>
      <c r="GP675">
        <f>IFERROR(MATCH($Y675,$DL$675:$EY$675,0),0)</f>
      </c>
      <c r="GQ675">
        <f>IF($GP675&gt;0,INDEX($EZ$675:$GM$675,$GP675),"")</f>
      </c>
      <c r="GT675">
        <f>IF($JC675&gt;=1,INDEX($GR:$GR,$JB675+1),"")</f>
      </c>
      <c r="GU675">
        <f>IF($JC675&gt;=2,INDEX($GR:$GR,$JB675+2),"")</f>
      </c>
      <c r="GV675">
        <f>IF($JC675&gt;=3,INDEX($GR:$GR,$JB675+3),"")</f>
      </c>
      <c r="GW675">
        <f>IF($JC675&gt;=4,INDEX($GR:$GR,$JB675+4),"")</f>
      </c>
      <c r="GX675">
        <f>IF($JC675&gt;=5,INDEX($GR:$GR,$JB675+5),"")</f>
      </c>
      <c r="GY675">
        <f>IF($JC675&gt;=6,INDEX($GR:$GR,$JB675+6),"")</f>
      </c>
      <c r="GZ675">
        <f>IF($JC675&gt;=7,INDEX($GR:$GR,$JB675+7),"")</f>
      </c>
      <c r="HA675">
        <f>IF($JC675&gt;=8,INDEX($GR:$GR,$JB675+8),"")</f>
      </c>
      <c r="HB675">
        <f>IF($JC675&gt;=9,INDEX($GR:$GR,$JB675+9),"")</f>
      </c>
      <c r="HC675">
        <f>IF($JC675&gt;=10,INDEX($GR:$GR,$JB675+10),"")</f>
      </c>
      <c r="HD675">
        <f>IF($JC675&gt;=11,INDEX($GR:$GR,$JB675+11),"")</f>
      </c>
      <c r="HE675">
        <f>IF($JC675&gt;=12,INDEX($GR:$GR,$JB675+12),"")</f>
      </c>
      <c r="HF675">
        <f>IF($JC675&gt;=13,INDEX($GR:$GR,$JB675+13),"")</f>
      </c>
      <c r="HG675">
        <f>IF($JC675&gt;=14,INDEX($GR:$GR,$JB675+14),"")</f>
      </c>
      <c r="HH675">
        <f>IF($JC675&gt;=15,INDEX($GR:$GR,$JB675+15),"")</f>
      </c>
      <c r="HI675">
        <f>IF($JC675&gt;=16,INDEX($GR:$GR,$JB675+16),"")</f>
      </c>
      <c r="HJ675">
        <f>IF($JC675&gt;=17,INDEX($GR:$GR,$JB675+17),"")</f>
      </c>
      <c r="HK675">
        <f>IF($JC675&gt;=18,INDEX($GR:$GR,$JB675+18),"")</f>
      </c>
      <c r="HL675">
        <f>IF($JC675&gt;=19,INDEX($GR:$GR,$JB675+19),"")</f>
      </c>
      <c r="HM675">
        <f>IF($JC675&gt;=20,INDEX($GR:$GR,$JB675+20),"")</f>
      </c>
      <c r="HN675">
        <f>IF($JC675&gt;=21,INDEX($GR:$GR,$JB675+21),"")</f>
      </c>
      <c r="HO675">
        <f>IF($JC675&gt;=22,INDEX($GR:$GR,$JB675+22),"")</f>
      </c>
      <c r="HP675">
        <f>IF($JC675&gt;=23,INDEX($GR:$GR,$JB675+23),"")</f>
      </c>
      <c r="HQ675">
        <f>IF($JC675&gt;=24,INDEX($GR:$GR,$JB675+24),"")</f>
      </c>
      <c r="HR675">
        <f>IF($JC675&gt;=25,INDEX($GR:$GR,$JB675+25),"")</f>
      </c>
      <c r="HS675">
        <f>IF($JC675&gt;=26,INDEX($GR:$GR,$JB675+26),"")</f>
      </c>
      <c r="HT675">
        <f>IF($JC675&gt;=27,INDEX($GR:$GR,$JB675+27),"")</f>
      </c>
      <c r="HU675">
        <f>IF($JC675&gt;=28,INDEX($GR:$GR,$JB675+28),"")</f>
      </c>
      <c r="HV675">
        <f>IF($JC675&gt;=29,INDEX($GR:$GR,$JB675+29),"")</f>
      </c>
      <c r="HW675">
        <f>IF($JC675&gt;=30,INDEX($GR:$GR,$JB675+30),"")</f>
      </c>
      <c r="HX675">
        <f>IF($JC675&gt;=31,INDEX($GR:$GR,$JB675+31),"")</f>
      </c>
      <c r="HY675">
        <f>IF($JC675&gt;=32,INDEX($GR:$GR,$JB675+32),"")</f>
      </c>
      <c r="HZ675">
        <f>IF($JC675&gt;=33,INDEX($GR:$GR,$JB675+33),"")</f>
      </c>
      <c r="IA675">
        <f>IF($JC675&gt;=34,INDEX($GR:$GR,$JB675+34),"")</f>
      </c>
      <c r="IB675">
        <f>IF($JC675&gt;=35,INDEX($GR:$GR,$JB675+35),"")</f>
      </c>
      <c r="IC675">
        <f>IF($JC675&gt;=36,INDEX($GR:$GR,$JB675+36),"")</f>
      </c>
      <c r="ID675">
        <f>IF($JC675&gt;=37,INDEX($GR:$GR,$JB675+37),"")</f>
      </c>
      <c r="IE675">
        <f>IF($JC675&gt;=38,INDEX($GR:$GR,$JB675+38),"")</f>
      </c>
      <c r="IF675">
        <f>IF($JC675&gt;=39,INDEX($GR:$GR,$JB675+39),"")</f>
      </c>
      <c r="IG675">
        <f>IF($JC675&gt;=40,INDEX($GR:$GR,$JB675+40),"")</f>
      </c>
      <c r="IH675">
        <f>IF($JC675&gt;=41,INDEX($GR:$GR,$JB675+41),"")</f>
      </c>
      <c r="II675">
        <f>IF($JC675&gt;=42,INDEX($GR:$GR,$JB675+42),"")</f>
      </c>
      <c r="IJ675">
        <f>IF($JC675&gt;=43,INDEX($GR:$GR,$JB675+43),"")</f>
      </c>
      <c r="IK675">
        <f>IF($JC675&gt;=44,INDEX($GR:$GR,$JB675+44),"")</f>
      </c>
      <c r="IL675">
        <f>IF($JC675&gt;=45,INDEX($GR:$GR,$JB675+45),"")</f>
      </c>
      <c r="IM675">
        <f>IF($JC675&gt;=46,INDEX($GR:$GR,$JB675+46),"")</f>
      </c>
      <c r="IN675">
        <f>IF($JC675&gt;=47,INDEX($GR:$GR,$JB675+47),"")</f>
      </c>
      <c r="IO675">
        <f>IF($JC675&gt;=48,INDEX($GR:$GR,$JB675+48),"")</f>
      </c>
      <c r="IP675">
        <f>IF($JC675&gt;=49,INDEX($GR:$GR,$JB675+49),"")</f>
      </c>
      <c r="IQ675">
        <f>IF($JC675&gt;=50,INDEX($GR:$GR,$JB675+50),"")</f>
      </c>
      <c r="IR675">
        <f>IF($JC675&gt;=51,INDEX($GR:$GR,$JB675+51),"")</f>
      </c>
      <c r="IS675">
        <f>IF($JC675&gt;=52,INDEX($GR:$GR,$JB675+52),"")</f>
      </c>
      <c r="IT675">
        <f>IF($JC675&gt;=53,INDEX($GR:$GR,$JB675+53),"")</f>
      </c>
      <c r="IU675">
        <f>IF($JC675&gt;=54,INDEX($GR:$GR,$JB675+54),"")</f>
      </c>
      <c r="IV675">
        <f>IF($JC675&gt;=55,INDEX($GR:$GR,$JB675+55),"")</f>
      </c>
      <c r="IW675">
        <f>IF($JC675&gt;=56,INDEX($GR:$GR,$JB675+56),"")</f>
      </c>
      <c r="IX675">
        <f>IF($JC675&gt;=57,INDEX($GR:$GR,$JB675+57),"")</f>
      </c>
      <c r="IY675">
        <f>IF($JC675&gt;=58,INDEX($GR:$GR,$JB675+58),"")</f>
      </c>
      <c r="IZ675">
        <f>IF($JC675&gt;=59,INDEX($GR:$GR,$JB675+59),"")</f>
      </c>
      <c r="JA675">
        <f>IF($JC675&gt;=60,INDEX($GR:$GR,$JB675+60),"")</f>
      </c>
      <c r="JB675">
        <f>IFERROR(MATCH($GQ675,$GR$2:$GR$324,0)+1,0)</f>
      </c>
      <c r="JC675">
        <f>IFERROR(INDEX($GS$2:$GS$324,MATCH($GQ675,$GR$2:$GR$324,0)),0)</f>
      </c>
      <c r="JD675" t="s">
        <v>40</v>
      </c>
      <c r="JE675" t="s">
        <v>40</v>
      </c>
    </row>
    <row r="676" spans="1:265" x14ac:dyDescent="0.25">
      <c r="Q676">
        <f>IF(OR($T676="",$P676=""),"",IFERROR($T676/$P676,0))</f>
      </c>
      <c r="R676">
        <f>IF($T676="","",
SUM($S676,$U676,$Z676,$V676,$X676)*
(1-IF($AA676="",0,VALUE($AA676)/100)))</f>
      </c>
      <c r="S676">
        <f>IF($T676="","",$T676)</f>
      </c>
      <c r="U676">
        <f>IF($T676="","",
IF($N676="","",
IF(ISNUMBER(SEARCH("exempt",LOWER($N676))),0,
$T676*(VALUE(SUBSTITUTE($N676,"%",""))/100))))</f>
      </c>
      <c r="AB676">
        <f>IFERROR(IF(FIND(" - ",$K676)&gt;0,MID($K676,FIND(" - ",$K676)+3,LEN($K676)),""),"")</f>
      </c>
      <c r="AK676" t="s">
        <v>1263</v>
      </c>
      <c r="AP676">
        <f>IFERROR(LEFT($K676,FIND(" - ",$K676)-1),$K676)</f>
      </c>
      <c r="AS676">
        <f>IF($CH676&gt;=1,INDEX($AQ:$AQ,$CG676+1),"")</f>
      </c>
      <c r="AT676">
        <f>IF($CH676&gt;=2,INDEX($AQ:$AQ,$CG676+2),"")</f>
      </c>
      <c r="AU676">
        <f>IF($CH676&gt;=3,INDEX($AQ:$AQ,$CG676+3),"")</f>
      </c>
      <c r="AV676">
        <f>IF($CH676&gt;=4,INDEX($AQ:$AQ,$CG676+4),"")</f>
      </c>
      <c r="AW676">
        <f>IF($CH676&gt;=5,INDEX($AQ:$AQ,$CG676+5),"")</f>
      </c>
      <c r="AX676">
        <f>IF($CH676&gt;=6,INDEX($AQ:$AQ,$CG676+6),"")</f>
      </c>
      <c r="AY676">
        <f>IF($CH676&gt;=7,INDEX($AQ:$AQ,$CG676+7),"")</f>
      </c>
      <c r="AZ676">
        <f>IF($CH676&gt;=8,INDEX($AQ:$AQ,$CG676+8),"")</f>
      </c>
      <c r="BA676">
        <f>IF($CH676&gt;=9,INDEX($AQ:$AQ,$CG676+9),"")</f>
      </c>
      <c r="BB676">
        <f>IF($CH676&gt;=10,INDEX($AQ:$AQ,$CG676+10),"")</f>
      </c>
      <c r="BC676">
        <f>IF($CH676&gt;=11,INDEX($AQ:$AQ,$CG676+11),"")</f>
      </c>
      <c r="BD676">
        <f>IF($CH676&gt;=12,INDEX($AQ:$AQ,$CG676+12),"")</f>
      </c>
      <c r="BE676">
        <f>IF($CH676&gt;=13,INDEX($AQ:$AQ,$CG676+13),"")</f>
      </c>
      <c r="BF676">
        <f>IF($CH676&gt;=14,INDEX($AQ:$AQ,$CG676+14),"")</f>
      </c>
      <c r="BG676">
        <f>IF($CH676&gt;=15,INDEX($AQ:$AQ,$CG676+15),"")</f>
      </c>
      <c r="BH676">
        <f>IF($CH676&gt;=16,INDEX($AQ:$AQ,$CG676+16),"")</f>
      </c>
      <c r="BI676">
        <f>IF($CH676&gt;=17,INDEX($AQ:$AQ,$CG676+17),"")</f>
      </c>
      <c r="BJ676">
        <f>IF($CH676&gt;=18,INDEX($AQ:$AQ,$CG676+18),"")</f>
      </c>
      <c r="BK676">
        <f>IF($CH676&gt;=19,INDEX($AQ:$AQ,$CG676+19),"")</f>
      </c>
      <c r="BL676">
        <f>IF($CH676&gt;=20,INDEX($AQ:$AQ,$CG676+20),"")</f>
      </c>
      <c r="BM676">
        <f>IF($CH676&gt;=21,INDEX($AQ:$AQ,$CG676+21),"")</f>
      </c>
      <c r="BN676">
        <f>IF($CH676&gt;=22,INDEX($AQ:$AQ,$CG676+22),"")</f>
      </c>
      <c r="BO676">
        <f>IF($CH676&gt;=23,INDEX($AQ:$AQ,$CG676+23),"")</f>
      </c>
      <c r="BP676">
        <f>IF($CH676&gt;=24,INDEX($AQ:$AQ,$CG676+24),"")</f>
      </c>
      <c r="BQ676">
        <f>IF($CH676&gt;=25,INDEX($AQ:$AQ,$CG676+25),"")</f>
      </c>
      <c r="BR676">
        <f>IF($CH676&gt;=26,INDEX($AQ:$AQ,$CG676+26),"")</f>
      </c>
      <c r="BS676">
        <f>IF($CH676&gt;=27,INDEX($AQ:$AQ,$CG676+27),"")</f>
      </c>
      <c r="BT676">
        <f>IF($CH676&gt;=28,INDEX($AQ:$AQ,$CG676+28),"")</f>
      </c>
      <c r="BU676">
        <f>IF($CH676&gt;=29,INDEX($AQ:$AQ,$CG676+29),"")</f>
      </c>
      <c r="BV676">
        <f>IF($CH676&gt;=30,INDEX($AQ:$AQ,$CG676+30),"")</f>
      </c>
      <c r="BW676">
        <f>IF($CH676&gt;=31,INDEX($AQ:$AQ,$CG676+31),"")</f>
      </c>
      <c r="BX676">
        <f>IF($CH676&gt;=32,INDEX($AQ:$AQ,$CG676+32),"")</f>
      </c>
      <c r="BY676">
        <f>IF($CH676&gt;=33,INDEX($AQ:$AQ,$CG676+33),"")</f>
      </c>
      <c r="BZ676">
        <f>IF($CH676&gt;=34,INDEX($AQ:$AQ,$CG676+34),"")</f>
      </c>
      <c r="CA676">
        <f>IF($CH676&gt;=35,INDEX($AQ:$AQ,$CG676+35),"")</f>
      </c>
      <c r="CB676">
        <f>IF($CH676&gt;=36,INDEX($AQ:$AQ,$CG676+36),"")</f>
      </c>
      <c r="CC676">
        <f>IF($CH676&gt;=37,INDEX($AQ:$AQ,$CG676+37),"")</f>
      </c>
      <c r="CD676">
        <f>IF($CH676&gt;=38,INDEX($AQ:$AQ,$CG676+38),"")</f>
      </c>
      <c r="CE676">
        <f>IF($CH676&gt;=39,INDEX($AQ:$AQ,$CG676+39),"")</f>
      </c>
      <c r="CF676">
        <f>IF($CH676&gt;=40,INDEX($AQ:$AQ,$CG676+40),"")</f>
      </c>
      <c r="CG676">
        <f>IFERROR(MATCH($AP676,$AQ$2:$AQ$134,0)+1,0)</f>
      </c>
      <c r="CH676">
        <f>IFERROR(INDEX($AR$2:$AR$134,MATCH($AP676,$AQ$2:$AQ$134,0)),0)</f>
      </c>
      <c r="CI676">
        <f>IFERROR(LEFT($L676,FIND(" - ",$L676)-1),$L676)</f>
      </c>
      <c r="CL676">
        <f>IF($DG676&gt;=1,INDEX($CJ:$CJ,$DF676+1),"")</f>
      </c>
      <c r="CM676">
        <f>IF($DG676&gt;=2,INDEX($CJ:$CJ,$DF676+2),"")</f>
      </c>
      <c r="CN676">
        <f>IF($DG676&gt;=3,INDEX($CJ:$CJ,$DF676+3),"")</f>
      </c>
      <c r="CO676">
        <f>IF($DG676&gt;=4,INDEX($CJ:$CJ,$DF676+4),"")</f>
      </c>
      <c r="CP676">
        <f>IF($DG676&gt;=5,INDEX($CJ:$CJ,$DF676+5),"")</f>
      </c>
      <c r="CQ676">
        <f>IF($DG676&gt;=6,INDEX($CJ:$CJ,$DF676+6),"")</f>
      </c>
      <c r="CR676">
        <f>IF($DG676&gt;=7,INDEX($CJ:$CJ,$DF676+7),"")</f>
      </c>
      <c r="CS676">
        <f>IF($DG676&gt;=8,INDEX($CJ:$CJ,$DF676+8),"")</f>
      </c>
      <c r="CT676">
        <f>IF($DG676&gt;=9,INDEX($CJ:$CJ,$DF676+9),"")</f>
      </c>
      <c r="CU676">
        <f>IF($DG676&gt;=10,INDEX($CJ:$CJ,$DF676+10),"")</f>
      </c>
      <c r="CV676">
        <f>IF($DG676&gt;=11,INDEX($CJ:$CJ,$DF676+11),"")</f>
      </c>
      <c r="CW676">
        <f>IF($DG676&gt;=12,INDEX($CJ:$CJ,$DF676+12),"")</f>
      </c>
      <c r="CX676">
        <f>IF($DG676&gt;=13,INDEX($CJ:$CJ,$DF676+13),"")</f>
      </c>
      <c r="CY676">
        <f>IF($DG676&gt;=14,INDEX($CJ:$CJ,$DF676+14),"")</f>
      </c>
      <c r="CZ676">
        <f>IF($DG676&gt;=15,INDEX($CJ:$CJ,$DF676+15),"")</f>
      </c>
      <c r="DA676">
        <f>IF($DG676&gt;=16,INDEX($CJ:$CJ,$DF676+16),"")</f>
      </c>
      <c r="DB676">
        <f>IF($DG676&gt;=17,INDEX($CJ:$CJ,$DF676+17),"")</f>
      </c>
      <c r="DC676">
        <f>IF($DG676&gt;=18,INDEX($CJ:$CJ,$DF676+18),"")</f>
      </c>
      <c r="DD676">
        <f>IF($DG676&gt;=19,INDEX($CJ:$CJ,$DF676+19),"")</f>
      </c>
      <c r="DE676">
        <f>IF($DG676&gt;=20,INDEX($CJ:$CJ,$DF676+20),"")</f>
      </c>
      <c r="DF676">
        <f>IFERROR(MATCH($CI676,$CJ$2:$CJ$263,0)+1,0)</f>
      </c>
      <c r="DG676">
        <f>IFERROR(INDEX($CK$2:$CK$263,MATCH($CI676,$CJ$2:$CJ$263,0)),0)</f>
      </c>
      <c r="DH676">
        <f>IFERROR(INDEX($AO:$AO,MATCH($N676,$AN:$AN,0))&amp;"","")</f>
      </c>
      <c r="DL676">
        <f>IF($GO676&gt;=1,INDEX($DI:$DI,$GN676+1),"")</f>
      </c>
      <c r="DM676">
        <f>IF($GO676&gt;=2,INDEX($DI:$DI,$GN676+2),"")</f>
      </c>
      <c r="DN676">
        <f>IF($GO676&gt;=3,INDEX($DI:$DI,$GN676+3),"")</f>
      </c>
      <c r="DO676">
        <f>IF($GO676&gt;=4,INDEX($DI:$DI,$GN676+4),"")</f>
      </c>
      <c r="DP676">
        <f>IF($GO676&gt;=5,INDEX($DI:$DI,$GN676+5),"")</f>
      </c>
      <c r="DQ676">
        <f>IF($GO676&gt;=6,INDEX($DI:$DI,$GN676+6),"")</f>
      </c>
      <c r="DR676">
        <f>IF($GO676&gt;=7,INDEX($DI:$DI,$GN676+7),"")</f>
      </c>
      <c r="DS676">
        <f>IF($GO676&gt;=8,INDEX($DI:$DI,$GN676+8),"")</f>
      </c>
      <c r="DT676">
        <f>IF($GO676&gt;=9,INDEX($DI:$DI,$GN676+9),"")</f>
      </c>
      <c r="DU676">
        <f>IF($GO676&gt;=10,INDEX($DI:$DI,$GN676+10),"")</f>
      </c>
      <c r="DV676">
        <f>IF($GO676&gt;=11,INDEX($DI:$DI,$GN676+11),"")</f>
      </c>
      <c r="DW676">
        <f>IF($GO676&gt;=12,INDEX($DI:$DI,$GN676+12),"")</f>
      </c>
      <c r="DX676">
        <f>IF($GO676&gt;=13,INDEX($DI:$DI,$GN676+13),"")</f>
      </c>
      <c r="DY676">
        <f>IF($GO676&gt;=14,INDEX($DI:$DI,$GN676+14),"")</f>
      </c>
      <c r="DZ676">
        <f>IF($GO676&gt;=15,INDEX($DI:$DI,$GN676+15),"")</f>
      </c>
      <c r="EA676">
        <f>IF($GO676&gt;=16,INDEX($DI:$DI,$GN676+16),"")</f>
      </c>
      <c r="EB676">
        <f>IF($GO676&gt;=17,INDEX($DI:$DI,$GN676+17),"")</f>
      </c>
      <c r="EC676">
        <f>IF($GO676&gt;=18,INDEX($DI:$DI,$GN676+18),"")</f>
      </c>
      <c r="ED676">
        <f>IF($GO676&gt;=19,INDEX($DI:$DI,$GN676+19),"")</f>
      </c>
      <c r="EE676">
        <f>IF($GO676&gt;=20,INDEX($DI:$DI,$GN676+20),"")</f>
      </c>
      <c r="EF676">
        <f>IF($GO676&gt;=21,INDEX($DI:$DI,$GN676+21),"")</f>
      </c>
      <c r="EG676">
        <f>IF($GO676&gt;=22,INDEX($DI:$DI,$GN676+22),"")</f>
      </c>
      <c r="EH676">
        <f>IF($GO676&gt;=23,INDEX($DI:$DI,$GN676+23),"")</f>
      </c>
      <c r="EI676">
        <f>IF($GO676&gt;=24,INDEX($DI:$DI,$GN676+24),"")</f>
      </c>
      <c r="EJ676">
        <f>IF($GO676&gt;=25,INDEX($DI:$DI,$GN676+25),"")</f>
      </c>
      <c r="EK676">
        <f>IF($GO676&gt;=26,INDEX($DI:$DI,$GN676+26),"")</f>
      </c>
      <c r="EL676">
        <f>IF($GO676&gt;=27,INDEX($DI:$DI,$GN676+27),"")</f>
      </c>
      <c r="EM676">
        <f>IF($GO676&gt;=28,INDEX($DI:$DI,$GN676+28),"")</f>
      </c>
      <c r="EN676">
        <f>IF($GO676&gt;=29,INDEX($DI:$DI,$GN676+29),"")</f>
      </c>
      <c r="EO676">
        <f>IF($GO676&gt;=30,INDEX($DI:$DI,$GN676+30),"")</f>
      </c>
      <c r="EP676">
        <f>IF($GO676&gt;=31,INDEX($DI:$DI,$GN676+31),"")</f>
      </c>
      <c r="EQ676">
        <f>IF($GO676&gt;=32,INDEX($DI:$DI,$GN676+32),"")</f>
      </c>
      <c r="ER676">
        <f>IF($GO676&gt;=33,INDEX($DI:$DI,$GN676+33),"")</f>
      </c>
      <c r="ES676">
        <f>IF($GO676&gt;=34,INDEX($DI:$DI,$GN676+34),"")</f>
      </c>
      <c r="ET676">
        <f>IF($GO676&gt;=35,INDEX($DI:$DI,$GN676+35),"")</f>
      </c>
      <c r="EU676">
        <f>IF($GO676&gt;=36,INDEX($DI:$DI,$GN676+36),"")</f>
      </c>
      <c r="EV676">
        <f>IF($GO676&gt;=37,INDEX($DI:$DI,$GN676+37),"")</f>
      </c>
      <c r="EW676">
        <f>IF($GO676&gt;=38,INDEX($DI:$DI,$GN676+38),"")</f>
      </c>
      <c r="EX676">
        <f>IF($GO676&gt;=39,INDEX($DI:$DI,$GN676+39),"")</f>
      </c>
      <c r="EY676">
        <f>IF($GO676&gt;=40,INDEX($DI:$DI,$GN676+40),"")</f>
      </c>
      <c r="EZ676">
        <f>IF($GO676&gt;=1,INDEX($DJ:$DJ,$GN676+1),"")</f>
      </c>
      <c r="FA676">
        <f>IF($GO676&gt;=2,INDEX($DJ:$DJ,$GN676+2),"")</f>
      </c>
      <c r="FB676">
        <f>IF($GO676&gt;=3,INDEX($DJ:$DJ,$GN676+3),"")</f>
      </c>
      <c r="FC676">
        <f>IF($GO676&gt;=4,INDEX($DJ:$DJ,$GN676+4),"")</f>
      </c>
      <c r="FD676">
        <f>IF($GO676&gt;=5,INDEX($DJ:$DJ,$GN676+5),"")</f>
      </c>
      <c r="FE676">
        <f>IF($GO676&gt;=6,INDEX($DJ:$DJ,$GN676+6),"")</f>
      </c>
      <c r="FF676">
        <f>IF($GO676&gt;=7,INDEX($DJ:$DJ,$GN676+7),"")</f>
      </c>
      <c r="FG676">
        <f>IF($GO676&gt;=8,INDEX($DJ:$DJ,$GN676+8),"")</f>
      </c>
      <c r="FH676">
        <f>IF($GO676&gt;=9,INDEX($DJ:$DJ,$GN676+9),"")</f>
      </c>
      <c r="FI676">
        <f>IF($GO676&gt;=10,INDEX($DJ:$DJ,$GN676+10),"")</f>
      </c>
      <c r="FJ676">
        <f>IF($GO676&gt;=11,INDEX($DJ:$DJ,$GN676+11),"")</f>
      </c>
      <c r="FK676">
        <f>IF($GO676&gt;=12,INDEX($DJ:$DJ,$GN676+12),"")</f>
      </c>
      <c r="FL676">
        <f>IF($GO676&gt;=13,INDEX($DJ:$DJ,$GN676+13),"")</f>
      </c>
      <c r="FM676">
        <f>IF($GO676&gt;=14,INDEX($DJ:$DJ,$GN676+14),"")</f>
      </c>
      <c r="FN676">
        <f>IF($GO676&gt;=15,INDEX($DJ:$DJ,$GN676+15),"")</f>
      </c>
      <c r="FO676">
        <f>IF($GO676&gt;=16,INDEX($DJ:$DJ,$GN676+16),"")</f>
      </c>
      <c r="FP676">
        <f>IF($GO676&gt;=17,INDEX($DJ:$DJ,$GN676+17),"")</f>
      </c>
      <c r="FQ676">
        <f>IF($GO676&gt;=18,INDEX($DJ:$DJ,$GN676+18),"")</f>
      </c>
      <c r="FR676">
        <f>IF($GO676&gt;=19,INDEX($DJ:$DJ,$GN676+19),"")</f>
      </c>
      <c r="FS676">
        <f>IF($GO676&gt;=20,INDEX($DJ:$DJ,$GN676+20),"")</f>
      </c>
      <c r="FT676">
        <f>IF($GO676&gt;=21,INDEX($DJ:$DJ,$GN676+21),"")</f>
      </c>
      <c r="FU676">
        <f>IF($GO676&gt;=22,INDEX($DJ:$DJ,$GN676+22),"")</f>
      </c>
      <c r="FV676">
        <f>IF($GO676&gt;=23,INDEX($DJ:$DJ,$GN676+23),"")</f>
      </c>
      <c r="FW676">
        <f>IF($GO676&gt;=24,INDEX($DJ:$DJ,$GN676+24),"")</f>
      </c>
      <c r="FX676">
        <f>IF($GO676&gt;=25,INDEX($DJ:$DJ,$GN676+25),"")</f>
      </c>
      <c r="FY676">
        <f>IF($GO676&gt;=26,INDEX($DJ:$DJ,$GN676+26),"")</f>
      </c>
      <c r="FZ676">
        <f>IF($GO676&gt;=27,INDEX($DJ:$DJ,$GN676+27),"")</f>
      </c>
      <c r="GA676">
        <f>IF($GO676&gt;=28,INDEX($DJ:$DJ,$GN676+28),"")</f>
      </c>
      <c r="GB676">
        <f>IF($GO676&gt;=29,INDEX($DJ:$DJ,$GN676+29),"")</f>
      </c>
      <c r="GC676">
        <f>IF($GO676&gt;=30,INDEX($DJ:$DJ,$GN676+30),"")</f>
      </c>
      <c r="GD676">
        <f>IF($GO676&gt;=31,INDEX($DJ:$DJ,$GN676+31),"")</f>
      </c>
      <c r="GE676">
        <f>IF($GO676&gt;=32,INDEX($DJ:$DJ,$GN676+32),"")</f>
      </c>
      <c r="GF676">
        <f>IF($GO676&gt;=33,INDEX($DJ:$DJ,$GN676+33),"")</f>
      </c>
      <c r="GG676">
        <f>IF($GO676&gt;=34,INDEX($DJ:$DJ,$GN676+34),"")</f>
      </c>
      <c r="GH676">
        <f>IF($GO676&gt;=35,INDEX($DJ:$DJ,$GN676+35),"")</f>
      </c>
      <c r="GI676">
        <f>IF($GO676&gt;=36,INDEX($DJ:$DJ,$GN676+36),"")</f>
      </c>
      <c r="GJ676">
        <f>IF($GO676&gt;=37,INDEX($DJ:$DJ,$GN676+37),"")</f>
      </c>
      <c r="GK676">
        <f>IF($GO676&gt;=38,INDEX($DJ:$DJ,$GN676+38),"")</f>
      </c>
      <c r="GL676">
        <f>IF($GO676&gt;=39,INDEX($DJ:$DJ,$GN676+39),"")</f>
      </c>
      <c r="GM676">
        <f>IF($GO676&gt;=40,INDEX($DJ:$DJ,$GN676+40),"")</f>
      </c>
      <c r="GN676">
        <f>IFERROR(MATCH($DH676,$DI$2:$DI$148,0)+1,0)</f>
      </c>
      <c r="GO676">
        <f>IFERROR(INDEX($DK$2:$DK$148,MATCH($DH676,$DI$2:$DI$148,0)),0)</f>
      </c>
      <c r="GP676">
        <f>IFERROR(MATCH($Y676,$DL$676:$EY$676,0),0)</f>
      </c>
      <c r="GQ676">
        <f>IF($GP676&gt;0,INDEX($EZ$676:$GM$676,$GP676),"")</f>
      </c>
      <c r="GT676">
        <f>IF($JC676&gt;=1,INDEX($GR:$GR,$JB676+1),"")</f>
      </c>
      <c r="GU676">
        <f>IF($JC676&gt;=2,INDEX($GR:$GR,$JB676+2),"")</f>
      </c>
      <c r="GV676">
        <f>IF($JC676&gt;=3,INDEX($GR:$GR,$JB676+3),"")</f>
      </c>
      <c r="GW676">
        <f>IF($JC676&gt;=4,INDEX($GR:$GR,$JB676+4),"")</f>
      </c>
      <c r="GX676">
        <f>IF($JC676&gt;=5,INDEX($GR:$GR,$JB676+5),"")</f>
      </c>
      <c r="GY676">
        <f>IF($JC676&gt;=6,INDEX($GR:$GR,$JB676+6),"")</f>
      </c>
      <c r="GZ676">
        <f>IF($JC676&gt;=7,INDEX($GR:$GR,$JB676+7),"")</f>
      </c>
      <c r="HA676">
        <f>IF($JC676&gt;=8,INDEX($GR:$GR,$JB676+8),"")</f>
      </c>
      <c r="HB676">
        <f>IF($JC676&gt;=9,INDEX($GR:$GR,$JB676+9),"")</f>
      </c>
      <c r="HC676">
        <f>IF($JC676&gt;=10,INDEX($GR:$GR,$JB676+10),"")</f>
      </c>
      <c r="HD676">
        <f>IF($JC676&gt;=11,INDEX($GR:$GR,$JB676+11),"")</f>
      </c>
      <c r="HE676">
        <f>IF($JC676&gt;=12,INDEX($GR:$GR,$JB676+12),"")</f>
      </c>
      <c r="HF676">
        <f>IF($JC676&gt;=13,INDEX($GR:$GR,$JB676+13),"")</f>
      </c>
      <c r="HG676">
        <f>IF($JC676&gt;=14,INDEX($GR:$GR,$JB676+14),"")</f>
      </c>
      <c r="HH676">
        <f>IF($JC676&gt;=15,INDEX($GR:$GR,$JB676+15),"")</f>
      </c>
      <c r="HI676">
        <f>IF($JC676&gt;=16,INDEX($GR:$GR,$JB676+16),"")</f>
      </c>
      <c r="HJ676">
        <f>IF($JC676&gt;=17,INDEX($GR:$GR,$JB676+17),"")</f>
      </c>
      <c r="HK676">
        <f>IF($JC676&gt;=18,INDEX($GR:$GR,$JB676+18),"")</f>
      </c>
      <c r="HL676">
        <f>IF($JC676&gt;=19,INDEX($GR:$GR,$JB676+19),"")</f>
      </c>
      <c r="HM676">
        <f>IF($JC676&gt;=20,INDEX($GR:$GR,$JB676+20),"")</f>
      </c>
      <c r="HN676">
        <f>IF($JC676&gt;=21,INDEX($GR:$GR,$JB676+21),"")</f>
      </c>
      <c r="HO676">
        <f>IF($JC676&gt;=22,INDEX($GR:$GR,$JB676+22),"")</f>
      </c>
      <c r="HP676">
        <f>IF($JC676&gt;=23,INDEX($GR:$GR,$JB676+23),"")</f>
      </c>
      <c r="HQ676">
        <f>IF($JC676&gt;=24,INDEX($GR:$GR,$JB676+24),"")</f>
      </c>
      <c r="HR676">
        <f>IF($JC676&gt;=25,INDEX($GR:$GR,$JB676+25),"")</f>
      </c>
      <c r="HS676">
        <f>IF($JC676&gt;=26,INDEX($GR:$GR,$JB676+26),"")</f>
      </c>
      <c r="HT676">
        <f>IF($JC676&gt;=27,INDEX($GR:$GR,$JB676+27),"")</f>
      </c>
      <c r="HU676">
        <f>IF($JC676&gt;=28,INDEX($GR:$GR,$JB676+28),"")</f>
      </c>
      <c r="HV676">
        <f>IF($JC676&gt;=29,INDEX($GR:$GR,$JB676+29),"")</f>
      </c>
      <c r="HW676">
        <f>IF($JC676&gt;=30,INDEX($GR:$GR,$JB676+30),"")</f>
      </c>
      <c r="HX676">
        <f>IF($JC676&gt;=31,INDEX($GR:$GR,$JB676+31),"")</f>
      </c>
      <c r="HY676">
        <f>IF($JC676&gt;=32,INDEX($GR:$GR,$JB676+32),"")</f>
      </c>
      <c r="HZ676">
        <f>IF($JC676&gt;=33,INDEX($GR:$GR,$JB676+33),"")</f>
      </c>
      <c r="IA676">
        <f>IF($JC676&gt;=34,INDEX($GR:$GR,$JB676+34),"")</f>
      </c>
      <c r="IB676">
        <f>IF($JC676&gt;=35,INDEX($GR:$GR,$JB676+35),"")</f>
      </c>
      <c r="IC676">
        <f>IF($JC676&gt;=36,INDEX($GR:$GR,$JB676+36),"")</f>
      </c>
      <c r="ID676">
        <f>IF($JC676&gt;=37,INDEX($GR:$GR,$JB676+37),"")</f>
      </c>
      <c r="IE676">
        <f>IF($JC676&gt;=38,INDEX($GR:$GR,$JB676+38),"")</f>
      </c>
      <c r="IF676">
        <f>IF($JC676&gt;=39,INDEX($GR:$GR,$JB676+39),"")</f>
      </c>
      <c r="IG676">
        <f>IF($JC676&gt;=40,INDEX($GR:$GR,$JB676+40),"")</f>
      </c>
      <c r="IH676">
        <f>IF($JC676&gt;=41,INDEX($GR:$GR,$JB676+41),"")</f>
      </c>
      <c r="II676">
        <f>IF($JC676&gt;=42,INDEX($GR:$GR,$JB676+42),"")</f>
      </c>
      <c r="IJ676">
        <f>IF($JC676&gt;=43,INDEX($GR:$GR,$JB676+43),"")</f>
      </c>
      <c r="IK676">
        <f>IF($JC676&gt;=44,INDEX($GR:$GR,$JB676+44),"")</f>
      </c>
      <c r="IL676">
        <f>IF($JC676&gt;=45,INDEX($GR:$GR,$JB676+45),"")</f>
      </c>
      <c r="IM676">
        <f>IF($JC676&gt;=46,INDEX($GR:$GR,$JB676+46),"")</f>
      </c>
      <c r="IN676">
        <f>IF($JC676&gt;=47,INDEX($GR:$GR,$JB676+47),"")</f>
      </c>
      <c r="IO676">
        <f>IF($JC676&gt;=48,INDEX($GR:$GR,$JB676+48),"")</f>
      </c>
      <c r="IP676">
        <f>IF($JC676&gt;=49,INDEX($GR:$GR,$JB676+49),"")</f>
      </c>
      <c r="IQ676">
        <f>IF($JC676&gt;=50,INDEX($GR:$GR,$JB676+50),"")</f>
      </c>
      <c r="IR676">
        <f>IF($JC676&gt;=51,INDEX($GR:$GR,$JB676+51),"")</f>
      </c>
      <c r="IS676">
        <f>IF($JC676&gt;=52,INDEX($GR:$GR,$JB676+52),"")</f>
      </c>
      <c r="IT676">
        <f>IF($JC676&gt;=53,INDEX($GR:$GR,$JB676+53),"")</f>
      </c>
      <c r="IU676">
        <f>IF($JC676&gt;=54,INDEX($GR:$GR,$JB676+54),"")</f>
      </c>
      <c r="IV676">
        <f>IF($JC676&gt;=55,INDEX($GR:$GR,$JB676+55),"")</f>
      </c>
      <c r="IW676">
        <f>IF($JC676&gt;=56,INDEX($GR:$GR,$JB676+56),"")</f>
      </c>
      <c r="IX676">
        <f>IF($JC676&gt;=57,INDEX($GR:$GR,$JB676+57),"")</f>
      </c>
      <c r="IY676">
        <f>IF($JC676&gt;=58,INDEX($GR:$GR,$JB676+58),"")</f>
      </c>
      <c r="IZ676">
        <f>IF($JC676&gt;=59,INDEX($GR:$GR,$JB676+59),"")</f>
      </c>
      <c r="JA676">
        <f>IF($JC676&gt;=60,INDEX($GR:$GR,$JB676+60),"")</f>
      </c>
      <c r="JB676">
        <f>IFERROR(MATCH($GQ676,$GR$2:$GR$324,0)+1,0)</f>
      </c>
      <c r="JC676">
        <f>IFERROR(INDEX($GS$2:$GS$324,MATCH($GQ676,$GR$2:$GR$324,0)),0)</f>
      </c>
      <c r="JD676" t="s">
        <v>40</v>
      </c>
      <c r="JE676" t="s">
        <v>40</v>
      </c>
    </row>
    <row r="677" spans="1:265" x14ac:dyDescent="0.25">
      <c r="Q677">
        <f>IF(OR($T677="",$P677=""),"",IFERROR($T677/$P677,0))</f>
      </c>
      <c r="R677">
        <f>IF($T677="","",
SUM($S677,$U677,$Z677,$V677,$X677)*
(1-IF($AA677="",0,VALUE($AA677)/100)))</f>
      </c>
      <c r="S677">
        <f>IF($T677="","",$T677)</f>
      </c>
      <c r="U677">
        <f>IF($T677="","",
IF($N677="","",
IF(ISNUMBER(SEARCH("exempt",LOWER($N677))),0,
$T677*(VALUE(SUBSTITUTE($N677,"%",""))/100))))</f>
      </c>
      <c r="AB677">
        <f>IFERROR(IF(FIND(" - ",$K677)&gt;0,MID($K677,FIND(" - ",$K677)+3,LEN($K677)),""),"")</f>
      </c>
      <c r="AK677" t="s">
        <v>1264</v>
      </c>
      <c r="AP677">
        <f>IFERROR(LEFT($K677,FIND(" - ",$K677)-1),$K677)</f>
      </c>
      <c r="AS677">
        <f>IF($CH677&gt;=1,INDEX($AQ:$AQ,$CG677+1),"")</f>
      </c>
      <c r="AT677">
        <f>IF($CH677&gt;=2,INDEX($AQ:$AQ,$CG677+2),"")</f>
      </c>
      <c r="AU677">
        <f>IF($CH677&gt;=3,INDEX($AQ:$AQ,$CG677+3),"")</f>
      </c>
      <c r="AV677">
        <f>IF($CH677&gt;=4,INDEX($AQ:$AQ,$CG677+4),"")</f>
      </c>
      <c r="AW677">
        <f>IF($CH677&gt;=5,INDEX($AQ:$AQ,$CG677+5),"")</f>
      </c>
      <c r="AX677">
        <f>IF($CH677&gt;=6,INDEX($AQ:$AQ,$CG677+6),"")</f>
      </c>
      <c r="AY677">
        <f>IF($CH677&gt;=7,INDEX($AQ:$AQ,$CG677+7),"")</f>
      </c>
      <c r="AZ677">
        <f>IF($CH677&gt;=8,INDEX($AQ:$AQ,$CG677+8),"")</f>
      </c>
      <c r="BA677">
        <f>IF($CH677&gt;=9,INDEX($AQ:$AQ,$CG677+9),"")</f>
      </c>
      <c r="BB677">
        <f>IF($CH677&gt;=10,INDEX($AQ:$AQ,$CG677+10),"")</f>
      </c>
      <c r="BC677">
        <f>IF($CH677&gt;=11,INDEX($AQ:$AQ,$CG677+11),"")</f>
      </c>
      <c r="BD677">
        <f>IF($CH677&gt;=12,INDEX($AQ:$AQ,$CG677+12),"")</f>
      </c>
      <c r="BE677">
        <f>IF($CH677&gt;=13,INDEX($AQ:$AQ,$CG677+13),"")</f>
      </c>
      <c r="BF677">
        <f>IF($CH677&gt;=14,INDEX($AQ:$AQ,$CG677+14),"")</f>
      </c>
      <c r="BG677">
        <f>IF($CH677&gt;=15,INDEX($AQ:$AQ,$CG677+15),"")</f>
      </c>
      <c r="BH677">
        <f>IF($CH677&gt;=16,INDEX($AQ:$AQ,$CG677+16),"")</f>
      </c>
      <c r="BI677">
        <f>IF($CH677&gt;=17,INDEX($AQ:$AQ,$CG677+17),"")</f>
      </c>
      <c r="BJ677">
        <f>IF($CH677&gt;=18,INDEX($AQ:$AQ,$CG677+18),"")</f>
      </c>
      <c r="BK677">
        <f>IF($CH677&gt;=19,INDEX($AQ:$AQ,$CG677+19),"")</f>
      </c>
      <c r="BL677">
        <f>IF($CH677&gt;=20,INDEX($AQ:$AQ,$CG677+20),"")</f>
      </c>
      <c r="BM677">
        <f>IF($CH677&gt;=21,INDEX($AQ:$AQ,$CG677+21),"")</f>
      </c>
      <c r="BN677">
        <f>IF($CH677&gt;=22,INDEX($AQ:$AQ,$CG677+22),"")</f>
      </c>
      <c r="BO677">
        <f>IF($CH677&gt;=23,INDEX($AQ:$AQ,$CG677+23),"")</f>
      </c>
      <c r="BP677">
        <f>IF($CH677&gt;=24,INDEX($AQ:$AQ,$CG677+24),"")</f>
      </c>
      <c r="BQ677">
        <f>IF($CH677&gt;=25,INDEX($AQ:$AQ,$CG677+25),"")</f>
      </c>
      <c r="BR677">
        <f>IF($CH677&gt;=26,INDEX($AQ:$AQ,$CG677+26),"")</f>
      </c>
      <c r="BS677">
        <f>IF($CH677&gt;=27,INDEX($AQ:$AQ,$CG677+27),"")</f>
      </c>
      <c r="BT677">
        <f>IF($CH677&gt;=28,INDEX($AQ:$AQ,$CG677+28),"")</f>
      </c>
      <c r="BU677">
        <f>IF($CH677&gt;=29,INDEX($AQ:$AQ,$CG677+29),"")</f>
      </c>
      <c r="BV677">
        <f>IF($CH677&gt;=30,INDEX($AQ:$AQ,$CG677+30),"")</f>
      </c>
      <c r="BW677">
        <f>IF($CH677&gt;=31,INDEX($AQ:$AQ,$CG677+31),"")</f>
      </c>
      <c r="BX677">
        <f>IF($CH677&gt;=32,INDEX($AQ:$AQ,$CG677+32),"")</f>
      </c>
      <c r="BY677">
        <f>IF($CH677&gt;=33,INDEX($AQ:$AQ,$CG677+33),"")</f>
      </c>
      <c r="BZ677">
        <f>IF($CH677&gt;=34,INDEX($AQ:$AQ,$CG677+34),"")</f>
      </c>
      <c r="CA677">
        <f>IF($CH677&gt;=35,INDEX($AQ:$AQ,$CG677+35),"")</f>
      </c>
      <c r="CB677">
        <f>IF($CH677&gt;=36,INDEX($AQ:$AQ,$CG677+36),"")</f>
      </c>
      <c r="CC677">
        <f>IF($CH677&gt;=37,INDEX($AQ:$AQ,$CG677+37),"")</f>
      </c>
      <c r="CD677">
        <f>IF($CH677&gt;=38,INDEX($AQ:$AQ,$CG677+38),"")</f>
      </c>
      <c r="CE677">
        <f>IF($CH677&gt;=39,INDEX($AQ:$AQ,$CG677+39),"")</f>
      </c>
      <c r="CF677">
        <f>IF($CH677&gt;=40,INDEX($AQ:$AQ,$CG677+40),"")</f>
      </c>
      <c r="CG677">
        <f>IFERROR(MATCH($AP677,$AQ$2:$AQ$134,0)+1,0)</f>
      </c>
      <c r="CH677">
        <f>IFERROR(INDEX($AR$2:$AR$134,MATCH($AP677,$AQ$2:$AQ$134,0)),0)</f>
      </c>
      <c r="CI677">
        <f>IFERROR(LEFT($L677,FIND(" - ",$L677)-1),$L677)</f>
      </c>
      <c r="CL677">
        <f>IF($DG677&gt;=1,INDEX($CJ:$CJ,$DF677+1),"")</f>
      </c>
      <c r="CM677">
        <f>IF($DG677&gt;=2,INDEX($CJ:$CJ,$DF677+2),"")</f>
      </c>
      <c r="CN677">
        <f>IF($DG677&gt;=3,INDEX($CJ:$CJ,$DF677+3),"")</f>
      </c>
      <c r="CO677">
        <f>IF($DG677&gt;=4,INDEX($CJ:$CJ,$DF677+4),"")</f>
      </c>
      <c r="CP677">
        <f>IF($DG677&gt;=5,INDEX($CJ:$CJ,$DF677+5),"")</f>
      </c>
      <c r="CQ677">
        <f>IF($DG677&gt;=6,INDEX($CJ:$CJ,$DF677+6),"")</f>
      </c>
      <c r="CR677">
        <f>IF($DG677&gt;=7,INDEX($CJ:$CJ,$DF677+7),"")</f>
      </c>
      <c r="CS677">
        <f>IF($DG677&gt;=8,INDEX($CJ:$CJ,$DF677+8),"")</f>
      </c>
      <c r="CT677">
        <f>IF($DG677&gt;=9,INDEX($CJ:$CJ,$DF677+9),"")</f>
      </c>
      <c r="CU677">
        <f>IF($DG677&gt;=10,INDEX($CJ:$CJ,$DF677+10),"")</f>
      </c>
      <c r="CV677">
        <f>IF($DG677&gt;=11,INDEX($CJ:$CJ,$DF677+11),"")</f>
      </c>
      <c r="CW677">
        <f>IF($DG677&gt;=12,INDEX($CJ:$CJ,$DF677+12),"")</f>
      </c>
      <c r="CX677">
        <f>IF($DG677&gt;=13,INDEX($CJ:$CJ,$DF677+13),"")</f>
      </c>
      <c r="CY677">
        <f>IF($DG677&gt;=14,INDEX($CJ:$CJ,$DF677+14),"")</f>
      </c>
      <c r="CZ677">
        <f>IF($DG677&gt;=15,INDEX($CJ:$CJ,$DF677+15),"")</f>
      </c>
      <c r="DA677">
        <f>IF($DG677&gt;=16,INDEX($CJ:$CJ,$DF677+16),"")</f>
      </c>
      <c r="DB677">
        <f>IF($DG677&gt;=17,INDEX($CJ:$CJ,$DF677+17),"")</f>
      </c>
      <c r="DC677">
        <f>IF($DG677&gt;=18,INDEX($CJ:$CJ,$DF677+18),"")</f>
      </c>
      <c r="DD677">
        <f>IF($DG677&gt;=19,INDEX($CJ:$CJ,$DF677+19),"")</f>
      </c>
      <c r="DE677">
        <f>IF($DG677&gt;=20,INDEX($CJ:$CJ,$DF677+20),"")</f>
      </c>
      <c r="DF677">
        <f>IFERROR(MATCH($CI677,$CJ$2:$CJ$263,0)+1,0)</f>
      </c>
      <c r="DG677">
        <f>IFERROR(INDEX($CK$2:$CK$263,MATCH($CI677,$CJ$2:$CJ$263,0)),0)</f>
      </c>
      <c r="DH677">
        <f>IFERROR(INDEX($AO:$AO,MATCH($N677,$AN:$AN,0))&amp;"","")</f>
      </c>
      <c r="DL677">
        <f>IF($GO677&gt;=1,INDEX($DI:$DI,$GN677+1),"")</f>
      </c>
      <c r="DM677">
        <f>IF($GO677&gt;=2,INDEX($DI:$DI,$GN677+2),"")</f>
      </c>
      <c r="DN677">
        <f>IF($GO677&gt;=3,INDEX($DI:$DI,$GN677+3),"")</f>
      </c>
      <c r="DO677">
        <f>IF($GO677&gt;=4,INDEX($DI:$DI,$GN677+4),"")</f>
      </c>
      <c r="DP677">
        <f>IF($GO677&gt;=5,INDEX($DI:$DI,$GN677+5),"")</f>
      </c>
      <c r="DQ677">
        <f>IF($GO677&gt;=6,INDEX($DI:$DI,$GN677+6),"")</f>
      </c>
      <c r="DR677">
        <f>IF($GO677&gt;=7,INDEX($DI:$DI,$GN677+7),"")</f>
      </c>
      <c r="DS677">
        <f>IF($GO677&gt;=8,INDEX($DI:$DI,$GN677+8),"")</f>
      </c>
      <c r="DT677">
        <f>IF($GO677&gt;=9,INDEX($DI:$DI,$GN677+9),"")</f>
      </c>
      <c r="DU677">
        <f>IF($GO677&gt;=10,INDEX($DI:$DI,$GN677+10),"")</f>
      </c>
      <c r="DV677">
        <f>IF($GO677&gt;=11,INDEX($DI:$DI,$GN677+11),"")</f>
      </c>
      <c r="DW677">
        <f>IF($GO677&gt;=12,INDEX($DI:$DI,$GN677+12),"")</f>
      </c>
      <c r="DX677">
        <f>IF($GO677&gt;=13,INDEX($DI:$DI,$GN677+13),"")</f>
      </c>
      <c r="DY677">
        <f>IF($GO677&gt;=14,INDEX($DI:$DI,$GN677+14),"")</f>
      </c>
      <c r="DZ677">
        <f>IF($GO677&gt;=15,INDEX($DI:$DI,$GN677+15),"")</f>
      </c>
      <c r="EA677">
        <f>IF($GO677&gt;=16,INDEX($DI:$DI,$GN677+16),"")</f>
      </c>
      <c r="EB677">
        <f>IF($GO677&gt;=17,INDEX($DI:$DI,$GN677+17),"")</f>
      </c>
      <c r="EC677">
        <f>IF($GO677&gt;=18,INDEX($DI:$DI,$GN677+18),"")</f>
      </c>
      <c r="ED677">
        <f>IF($GO677&gt;=19,INDEX($DI:$DI,$GN677+19),"")</f>
      </c>
      <c r="EE677">
        <f>IF($GO677&gt;=20,INDEX($DI:$DI,$GN677+20),"")</f>
      </c>
      <c r="EF677">
        <f>IF($GO677&gt;=21,INDEX($DI:$DI,$GN677+21),"")</f>
      </c>
      <c r="EG677">
        <f>IF($GO677&gt;=22,INDEX($DI:$DI,$GN677+22),"")</f>
      </c>
      <c r="EH677">
        <f>IF($GO677&gt;=23,INDEX($DI:$DI,$GN677+23),"")</f>
      </c>
      <c r="EI677">
        <f>IF($GO677&gt;=24,INDEX($DI:$DI,$GN677+24),"")</f>
      </c>
      <c r="EJ677">
        <f>IF($GO677&gt;=25,INDEX($DI:$DI,$GN677+25),"")</f>
      </c>
      <c r="EK677">
        <f>IF($GO677&gt;=26,INDEX($DI:$DI,$GN677+26),"")</f>
      </c>
      <c r="EL677">
        <f>IF($GO677&gt;=27,INDEX($DI:$DI,$GN677+27),"")</f>
      </c>
      <c r="EM677">
        <f>IF($GO677&gt;=28,INDEX($DI:$DI,$GN677+28),"")</f>
      </c>
      <c r="EN677">
        <f>IF($GO677&gt;=29,INDEX($DI:$DI,$GN677+29),"")</f>
      </c>
      <c r="EO677">
        <f>IF($GO677&gt;=30,INDEX($DI:$DI,$GN677+30),"")</f>
      </c>
      <c r="EP677">
        <f>IF($GO677&gt;=31,INDEX($DI:$DI,$GN677+31),"")</f>
      </c>
      <c r="EQ677">
        <f>IF($GO677&gt;=32,INDEX($DI:$DI,$GN677+32),"")</f>
      </c>
      <c r="ER677">
        <f>IF($GO677&gt;=33,INDEX($DI:$DI,$GN677+33),"")</f>
      </c>
      <c r="ES677">
        <f>IF($GO677&gt;=34,INDEX($DI:$DI,$GN677+34),"")</f>
      </c>
      <c r="ET677">
        <f>IF($GO677&gt;=35,INDEX($DI:$DI,$GN677+35),"")</f>
      </c>
      <c r="EU677">
        <f>IF($GO677&gt;=36,INDEX($DI:$DI,$GN677+36),"")</f>
      </c>
      <c r="EV677">
        <f>IF($GO677&gt;=37,INDEX($DI:$DI,$GN677+37),"")</f>
      </c>
      <c r="EW677">
        <f>IF($GO677&gt;=38,INDEX($DI:$DI,$GN677+38),"")</f>
      </c>
      <c r="EX677">
        <f>IF($GO677&gt;=39,INDEX($DI:$DI,$GN677+39),"")</f>
      </c>
      <c r="EY677">
        <f>IF($GO677&gt;=40,INDEX($DI:$DI,$GN677+40),"")</f>
      </c>
      <c r="EZ677">
        <f>IF($GO677&gt;=1,INDEX($DJ:$DJ,$GN677+1),"")</f>
      </c>
      <c r="FA677">
        <f>IF($GO677&gt;=2,INDEX($DJ:$DJ,$GN677+2),"")</f>
      </c>
      <c r="FB677">
        <f>IF($GO677&gt;=3,INDEX($DJ:$DJ,$GN677+3),"")</f>
      </c>
      <c r="FC677">
        <f>IF($GO677&gt;=4,INDEX($DJ:$DJ,$GN677+4),"")</f>
      </c>
      <c r="FD677">
        <f>IF($GO677&gt;=5,INDEX($DJ:$DJ,$GN677+5),"")</f>
      </c>
      <c r="FE677">
        <f>IF($GO677&gt;=6,INDEX($DJ:$DJ,$GN677+6),"")</f>
      </c>
      <c r="FF677">
        <f>IF($GO677&gt;=7,INDEX($DJ:$DJ,$GN677+7),"")</f>
      </c>
      <c r="FG677">
        <f>IF($GO677&gt;=8,INDEX($DJ:$DJ,$GN677+8),"")</f>
      </c>
      <c r="FH677">
        <f>IF($GO677&gt;=9,INDEX($DJ:$DJ,$GN677+9),"")</f>
      </c>
      <c r="FI677">
        <f>IF($GO677&gt;=10,INDEX($DJ:$DJ,$GN677+10),"")</f>
      </c>
      <c r="FJ677">
        <f>IF($GO677&gt;=11,INDEX($DJ:$DJ,$GN677+11),"")</f>
      </c>
      <c r="FK677">
        <f>IF($GO677&gt;=12,INDEX($DJ:$DJ,$GN677+12),"")</f>
      </c>
      <c r="FL677">
        <f>IF($GO677&gt;=13,INDEX($DJ:$DJ,$GN677+13),"")</f>
      </c>
      <c r="FM677">
        <f>IF($GO677&gt;=14,INDEX($DJ:$DJ,$GN677+14),"")</f>
      </c>
      <c r="FN677">
        <f>IF($GO677&gt;=15,INDEX($DJ:$DJ,$GN677+15),"")</f>
      </c>
      <c r="FO677">
        <f>IF($GO677&gt;=16,INDEX($DJ:$DJ,$GN677+16),"")</f>
      </c>
      <c r="FP677">
        <f>IF($GO677&gt;=17,INDEX($DJ:$DJ,$GN677+17),"")</f>
      </c>
      <c r="FQ677">
        <f>IF($GO677&gt;=18,INDEX($DJ:$DJ,$GN677+18),"")</f>
      </c>
      <c r="FR677">
        <f>IF($GO677&gt;=19,INDEX($DJ:$DJ,$GN677+19),"")</f>
      </c>
      <c r="FS677">
        <f>IF($GO677&gt;=20,INDEX($DJ:$DJ,$GN677+20),"")</f>
      </c>
      <c r="FT677">
        <f>IF($GO677&gt;=21,INDEX($DJ:$DJ,$GN677+21),"")</f>
      </c>
      <c r="FU677">
        <f>IF($GO677&gt;=22,INDEX($DJ:$DJ,$GN677+22),"")</f>
      </c>
      <c r="FV677">
        <f>IF($GO677&gt;=23,INDEX($DJ:$DJ,$GN677+23),"")</f>
      </c>
      <c r="FW677">
        <f>IF($GO677&gt;=24,INDEX($DJ:$DJ,$GN677+24),"")</f>
      </c>
      <c r="FX677">
        <f>IF($GO677&gt;=25,INDEX($DJ:$DJ,$GN677+25),"")</f>
      </c>
      <c r="FY677">
        <f>IF($GO677&gt;=26,INDEX($DJ:$DJ,$GN677+26),"")</f>
      </c>
      <c r="FZ677">
        <f>IF($GO677&gt;=27,INDEX($DJ:$DJ,$GN677+27),"")</f>
      </c>
      <c r="GA677">
        <f>IF($GO677&gt;=28,INDEX($DJ:$DJ,$GN677+28),"")</f>
      </c>
      <c r="GB677">
        <f>IF($GO677&gt;=29,INDEX($DJ:$DJ,$GN677+29),"")</f>
      </c>
      <c r="GC677">
        <f>IF($GO677&gt;=30,INDEX($DJ:$DJ,$GN677+30),"")</f>
      </c>
      <c r="GD677">
        <f>IF($GO677&gt;=31,INDEX($DJ:$DJ,$GN677+31),"")</f>
      </c>
      <c r="GE677">
        <f>IF($GO677&gt;=32,INDEX($DJ:$DJ,$GN677+32),"")</f>
      </c>
      <c r="GF677">
        <f>IF($GO677&gt;=33,INDEX($DJ:$DJ,$GN677+33),"")</f>
      </c>
      <c r="GG677">
        <f>IF($GO677&gt;=34,INDEX($DJ:$DJ,$GN677+34),"")</f>
      </c>
      <c r="GH677">
        <f>IF($GO677&gt;=35,INDEX($DJ:$DJ,$GN677+35),"")</f>
      </c>
      <c r="GI677">
        <f>IF($GO677&gt;=36,INDEX($DJ:$DJ,$GN677+36),"")</f>
      </c>
      <c r="GJ677">
        <f>IF($GO677&gt;=37,INDEX($DJ:$DJ,$GN677+37),"")</f>
      </c>
      <c r="GK677">
        <f>IF($GO677&gt;=38,INDEX($DJ:$DJ,$GN677+38),"")</f>
      </c>
      <c r="GL677">
        <f>IF($GO677&gt;=39,INDEX($DJ:$DJ,$GN677+39),"")</f>
      </c>
      <c r="GM677">
        <f>IF($GO677&gt;=40,INDEX($DJ:$DJ,$GN677+40),"")</f>
      </c>
      <c r="GN677">
        <f>IFERROR(MATCH($DH677,$DI$2:$DI$148,0)+1,0)</f>
      </c>
      <c r="GO677">
        <f>IFERROR(INDEX($DK$2:$DK$148,MATCH($DH677,$DI$2:$DI$148,0)),0)</f>
      </c>
      <c r="GP677">
        <f>IFERROR(MATCH($Y677,$DL$677:$EY$677,0),0)</f>
      </c>
      <c r="GQ677">
        <f>IF($GP677&gt;0,INDEX($EZ$677:$GM$677,$GP677),"")</f>
      </c>
      <c r="GT677">
        <f>IF($JC677&gt;=1,INDEX($GR:$GR,$JB677+1),"")</f>
      </c>
      <c r="GU677">
        <f>IF($JC677&gt;=2,INDEX($GR:$GR,$JB677+2),"")</f>
      </c>
      <c r="GV677">
        <f>IF($JC677&gt;=3,INDEX($GR:$GR,$JB677+3),"")</f>
      </c>
      <c r="GW677">
        <f>IF($JC677&gt;=4,INDEX($GR:$GR,$JB677+4),"")</f>
      </c>
      <c r="GX677">
        <f>IF($JC677&gt;=5,INDEX($GR:$GR,$JB677+5),"")</f>
      </c>
      <c r="GY677">
        <f>IF($JC677&gt;=6,INDEX($GR:$GR,$JB677+6),"")</f>
      </c>
      <c r="GZ677">
        <f>IF($JC677&gt;=7,INDEX($GR:$GR,$JB677+7),"")</f>
      </c>
      <c r="HA677">
        <f>IF($JC677&gt;=8,INDEX($GR:$GR,$JB677+8),"")</f>
      </c>
      <c r="HB677">
        <f>IF($JC677&gt;=9,INDEX($GR:$GR,$JB677+9),"")</f>
      </c>
      <c r="HC677">
        <f>IF($JC677&gt;=10,INDEX($GR:$GR,$JB677+10),"")</f>
      </c>
      <c r="HD677">
        <f>IF($JC677&gt;=11,INDEX($GR:$GR,$JB677+11),"")</f>
      </c>
      <c r="HE677">
        <f>IF($JC677&gt;=12,INDEX($GR:$GR,$JB677+12),"")</f>
      </c>
      <c r="HF677">
        <f>IF($JC677&gt;=13,INDEX($GR:$GR,$JB677+13),"")</f>
      </c>
      <c r="HG677">
        <f>IF($JC677&gt;=14,INDEX($GR:$GR,$JB677+14),"")</f>
      </c>
      <c r="HH677">
        <f>IF($JC677&gt;=15,INDEX($GR:$GR,$JB677+15),"")</f>
      </c>
      <c r="HI677">
        <f>IF($JC677&gt;=16,INDEX($GR:$GR,$JB677+16),"")</f>
      </c>
      <c r="HJ677">
        <f>IF($JC677&gt;=17,INDEX($GR:$GR,$JB677+17),"")</f>
      </c>
      <c r="HK677">
        <f>IF($JC677&gt;=18,INDEX($GR:$GR,$JB677+18),"")</f>
      </c>
      <c r="HL677">
        <f>IF($JC677&gt;=19,INDEX($GR:$GR,$JB677+19),"")</f>
      </c>
      <c r="HM677">
        <f>IF($JC677&gt;=20,INDEX($GR:$GR,$JB677+20),"")</f>
      </c>
      <c r="HN677">
        <f>IF($JC677&gt;=21,INDEX($GR:$GR,$JB677+21),"")</f>
      </c>
      <c r="HO677">
        <f>IF($JC677&gt;=22,INDEX($GR:$GR,$JB677+22),"")</f>
      </c>
      <c r="HP677">
        <f>IF($JC677&gt;=23,INDEX($GR:$GR,$JB677+23),"")</f>
      </c>
      <c r="HQ677">
        <f>IF($JC677&gt;=24,INDEX($GR:$GR,$JB677+24),"")</f>
      </c>
      <c r="HR677">
        <f>IF($JC677&gt;=25,INDEX($GR:$GR,$JB677+25),"")</f>
      </c>
      <c r="HS677">
        <f>IF($JC677&gt;=26,INDEX($GR:$GR,$JB677+26),"")</f>
      </c>
      <c r="HT677">
        <f>IF($JC677&gt;=27,INDEX($GR:$GR,$JB677+27),"")</f>
      </c>
      <c r="HU677">
        <f>IF($JC677&gt;=28,INDEX($GR:$GR,$JB677+28),"")</f>
      </c>
      <c r="HV677">
        <f>IF($JC677&gt;=29,INDEX($GR:$GR,$JB677+29),"")</f>
      </c>
      <c r="HW677">
        <f>IF($JC677&gt;=30,INDEX($GR:$GR,$JB677+30),"")</f>
      </c>
      <c r="HX677">
        <f>IF($JC677&gt;=31,INDEX($GR:$GR,$JB677+31),"")</f>
      </c>
      <c r="HY677">
        <f>IF($JC677&gt;=32,INDEX($GR:$GR,$JB677+32),"")</f>
      </c>
      <c r="HZ677">
        <f>IF($JC677&gt;=33,INDEX($GR:$GR,$JB677+33),"")</f>
      </c>
      <c r="IA677">
        <f>IF($JC677&gt;=34,INDEX($GR:$GR,$JB677+34),"")</f>
      </c>
      <c r="IB677">
        <f>IF($JC677&gt;=35,INDEX($GR:$GR,$JB677+35),"")</f>
      </c>
      <c r="IC677">
        <f>IF($JC677&gt;=36,INDEX($GR:$GR,$JB677+36),"")</f>
      </c>
      <c r="ID677">
        <f>IF($JC677&gt;=37,INDEX($GR:$GR,$JB677+37),"")</f>
      </c>
      <c r="IE677">
        <f>IF($JC677&gt;=38,INDEX($GR:$GR,$JB677+38),"")</f>
      </c>
      <c r="IF677">
        <f>IF($JC677&gt;=39,INDEX($GR:$GR,$JB677+39),"")</f>
      </c>
      <c r="IG677">
        <f>IF($JC677&gt;=40,INDEX($GR:$GR,$JB677+40),"")</f>
      </c>
      <c r="IH677">
        <f>IF($JC677&gt;=41,INDEX($GR:$GR,$JB677+41),"")</f>
      </c>
      <c r="II677">
        <f>IF($JC677&gt;=42,INDEX($GR:$GR,$JB677+42),"")</f>
      </c>
      <c r="IJ677">
        <f>IF($JC677&gt;=43,INDEX($GR:$GR,$JB677+43),"")</f>
      </c>
      <c r="IK677">
        <f>IF($JC677&gt;=44,INDEX($GR:$GR,$JB677+44),"")</f>
      </c>
      <c r="IL677">
        <f>IF($JC677&gt;=45,INDEX($GR:$GR,$JB677+45),"")</f>
      </c>
      <c r="IM677">
        <f>IF($JC677&gt;=46,INDEX($GR:$GR,$JB677+46),"")</f>
      </c>
      <c r="IN677">
        <f>IF($JC677&gt;=47,INDEX($GR:$GR,$JB677+47),"")</f>
      </c>
      <c r="IO677">
        <f>IF($JC677&gt;=48,INDEX($GR:$GR,$JB677+48),"")</f>
      </c>
      <c r="IP677">
        <f>IF($JC677&gt;=49,INDEX($GR:$GR,$JB677+49),"")</f>
      </c>
      <c r="IQ677">
        <f>IF($JC677&gt;=50,INDEX($GR:$GR,$JB677+50),"")</f>
      </c>
      <c r="IR677">
        <f>IF($JC677&gt;=51,INDEX($GR:$GR,$JB677+51),"")</f>
      </c>
      <c r="IS677">
        <f>IF($JC677&gt;=52,INDEX($GR:$GR,$JB677+52),"")</f>
      </c>
      <c r="IT677">
        <f>IF($JC677&gt;=53,INDEX($GR:$GR,$JB677+53),"")</f>
      </c>
      <c r="IU677">
        <f>IF($JC677&gt;=54,INDEX($GR:$GR,$JB677+54),"")</f>
      </c>
      <c r="IV677">
        <f>IF($JC677&gt;=55,INDEX($GR:$GR,$JB677+55),"")</f>
      </c>
      <c r="IW677">
        <f>IF($JC677&gt;=56,INDEX($GR:$GR,$JB677+56),"")</f>
      </c>
      <c r="IX677">
        <f>IF($JC677&gt;=57,INDEX($GR:$GR,$JB677+57),"")</f>
      </c>
      <c r="IY677">
        <f>IF($JC677&gt;=58,INDEX($GR:$GR,$JB677+58),"")</f>
      </c>
      <c r="IZ677">
        <f>IF($JC677&gt;=59,INDEX($GR:$GR,$JB677+59),"")</f>
      </c>
      <c r="JA677">
        <f>IF($JC677&gt;=60,INDEX($GR:$GR,$JB677+60),"")</f>
      </c>
      <c r="JB677">
        <f>IFERROR(MATCH($GQ677,$GR$2:$GR$324,0)+1,0)</f>
      </c>
      <c r="JC677">
        <f>IFERROR(INDEX($GS$2:$GS$324,MATCH($GQ677,$GR$2:$GR$324,0)),0)</f>
      </c>
      <c r="JD677" t="s">
        <v>40</v>
      </c>
      <c r="JE677" t="s">
        <v>40</v>
      </c>
    </row>
    <row r="678" spans="1:265" x14ac:dyDescent="0.25">
      <c r="Q678">
        <f>IF(OR($T678="",$P678=""),"",IFERROR($T678/$P678,0))</f>
      </c>
      <c r="R678">
        <f>IF($T678="","",
SUM($S678,$U678,$Z678,$V678,$X678)*
(1-IF($AA678="",0,VALUE($AA678)/100)))</f>
      </c>
      <c r="S678">
        <f>IF($T678="","",$T678)</f>
      </c>
      <c r="U678">
        <f>IF($T678="","",
IF($N678="","",
IF(ISNUMBER(SEARCH("exempt",LOWER($N678))),0,
$T678*(VALUE(SUBSTITUTE($N678,"%",""))/100))))</f>
      </c>
      <c r="AB678">
        <f>IFERROR(IF(FIND(" - ",$K678)&gt;0,MID($K678,FIND(" - ",$K678)+3,LEN($K678)),""),"")</f>
      </c>
      <c r="AK678" t="s">
        <v>1265</v>
      </c>
      <c r="AP678">
        <f>IFERROR(LEFT($K678,FIND(" - ",$K678)-1),$K678)</f>
      </c>
      <c r="AS678">
        <f>IF($CH678&gt;=1,INDEX($AQ:$AQ,$CG678+1),"")</f>
      </c>
      <c r="AT678">
        <f>IF($CH678&gt;=2,INDEX($AQ:$AQ,$CG678+2),"")</f>
      </c>
      <c r="AU678">
        <f>IF($CH678&gt;=3,INDEX($AQ:$AQ,$CG678+3),"")</f>
      </c>
      <c r="AV678">
        <f>IF($CH678&gt;=4,INDEX($AQ:$AQ,$CG678+4),"")</f>
      </c>
      <c r="AW678">
        <f>IF($CH678&gt;=5,INDEX($AQ:$AQ,$CG678+5),"")</f>
      </c>
      <c r="AX678">
        <f>IF($CH678&gt;=6,INDEX($AQ:$AQ,$CG678+6),"")</f>
      </c>
      <c r="AY678">
        <f>IF($CH678&gt;=7,INDEX($AQ:$AQ,$CG678+7),"")</f>
      </c>
      <c r="AZ678">
        <f>IF($CH678&gt;=8,INDEX($AQ:$AQ,$CG678+8),"")</f>
      </c>
      <c r="BA678">
        <f>IF($CH678&gt;=9,INDEX($AQ:$AQ,$CG678+9),"")</f>
      </c>
      <c r="BB678">
        <f>IF($CH678&gt;=10,INDEX($AQ:$AQ,$CG678+10),"")</f>
      </c>
      <c r="BC678">
        <f>IF($CH678&gt;=11,INDEX($AQ:$AQ,$CG678+11),"")</f>
      </c>
      <c r="BD678">
        <f>IF($CH678&gt;=12,INDEX($AQ:$AQ,$CG678+12),"")</f>
      </c>
      <c r="BE678">
        <f>IF($CH678&gt;=13,INDEX($AQ:$AQ,$CG678+13),"")</f>
      </c>
      <c r="BF678">
        <f>IF($CH678&gt;=14,INDEX($AQ:$AQ,$CG678+14),"")</f>
      </c>
      <c r="BG678">
        <f>IF($CH678&gt;=15,INDEX($AQ:$AQ,$CG678+15),"")</f>
      </c>
      <c r="BH678">
        <f>IF($CH678&gt;=16,INDEX($AQ:$AQ,$CG678+16),"")</f>
      </c>
      <c r="BI678">
        <f>IF($CH678&gt;=17,INDEX($AQ:$AQ,$CG678+17),"")</f>
      </c>
      <c r="BJ678">
        <f>IF($CH678&gt;=18,INDEX($AQ:$AQ,$CG678+18),"")</f>
      </c>
      <c r="BK678">
        <f>IF($CH678&gt;=19,INDEX($AQ:$AQ,$CG678+19),"")</f>
      </c>
      <c r="BL678">
        <f>IF($CH678&gt;=20,INDEX($AQ:$AQ,$CG678+20),"")</f>
      </c>
      <c r="BM678">
        <f>IF($CH678&gt;=21,INDEX($AQ:$AQ,$CG678+21),"")</f>
      </c>
      <c r="BN678">
        <f>IF($CH678&gt;=22,INDEX($AQ:$AQ,$CG678+22),"")</f>
      </c>
      <c r="BO678">
        <f>IF($CH678&gt;=23,INDEX($AQ:$AQ,$CG678+23),"")</f>
      </c>
      <c r="BP678">
        <f>IF($CH678&gt;=24,INDEX($AQ:$AQ,$CG678+24),"")</f>
      </c>
      <c r="BQ678">
        <f>IF($CH678&gt;=25,INDEX($AQ:$AQ,$CG678+25),"")</f>
      </c>
      <c r="BR678">
        <f>IF($CH678&gt;=26,INDEX($AQ:$AQ,$CG678+26),"")</f>
      </c>
      <c r="BS678">
        <f>IF($CH678&gt;=27,INDEX($AQ:$AQ,$CG678+27),"")</f>
      </c>
      <c r="BT678">
        <f>IF($CH678&gt;=28,INDEX($AQ:$AQ,$CG678+28),"")</f>
      </c>
      <c r="BU678">
        <f>IF($CH678&gt;=29,INDEX($AQ:$AQ,$CG678+29),"")</f>
      </c>
      <c r="BV678">
        <f>IF($CH678&gt;=30,INDEX($AQ:$AQ,$CG678+30),"")</f>
      </c>
      <c r="BW678">
        <f>IF($CH678&gt;=31,INDEX($AQ:$AQ,$CG678+31),"")</f>
      </c>
      <c r="BX678">
        <f>IF($CH678&gt;=32,INDEX($AQ:$AQ,$CG678+32),"")</f>
      </c>
      <c r="BY678">
        <f>IF($CH678&gt;=33,INDEX($AQ:$AQ,$CG678+33),"")</f>
      </c>
      <c r="BZ678">
        <f>IF($CH678&gt;=34,INDEX($AQ:$AQ,$CG678+34),"")</f>
      </c>
      <c r="CA678">
        <f>IF($CH678&gt;=35,INDEX($AQ:$AQ,$CG678+35),"")</f>
      </c>
      <c r="CB678">
        <f>IF($CH678&gt;=36,INDEX($AQ:$AQ,$CG678+36),"")</f>
      </c>
      <c r="CC678">
        <f>IF($CH678&gt;=37,INDEX($AQ:$AQ,$CG678+37),"")</f>
      </c>
      <c r="CD678">
        <f>IF($CH678&gt;=38,INDEX($AQ:$AQ,$CG678+38),"")</f>
      </c>
      <c r="CE678">
        <f>IF($CH678&gt;=39,INDEX($AQ:$AQ,$CG678+39),"")</f>
      </c>
      <c r="CF678">
        <f>IF($CH678&gt;=40,INDEX($AQ:$AQ,$CG678+40),"")</f>
      </c>
      <c r="CG678">
        <f>IFERROR(MATCH($AP678,$AQ$2:$AQ$134,0)+1,0)</f>
      </c>
      <c r="CH678">
        <f>IFERROR(INDEX($AR$2:$AR$134,MATCH($AP678,$AQ$2:$AQ$134,0)),0)</f>
      </c>
      <c r="CI678">
        <f>IFERROR(LEFT($L678,FIND(" - ",$L678)-1),$L678)</f>
      </c>
      <c r="CL678">
        <f>IF($DG678&gt;=1,INDEX($CJ:$CJ,$DF678+1),"")</f>
      </c>
      <c r="CM678">
        <f>IF($DG678&gt;=2,INDEX($CJ:$CJ,$DF678+2),"")</f>
      </c>
      <c r="CN678">
        <f>IF($DG678&gt;=3,INDEX($CJ:$CJ,$DF678+3),"")</f>
      </c>
      <c r="CO678">
        <f>IF($DG678&gt;=4,INDEX($CJ:$CJ,$DF678+4),"")</f>
      </c>
      <c r="CP678">
        <f>IF($DG678&gt;=5,INDEX($CJ:$CJ,$DF678+5),"")</f>
      </c>
      <c r="CQ678">
        <f>IF($DG678&gt;=6,INDEX($CJ:$CJ,$DF678+6),"")</f>
      </c>
      <c r="CR678">
        <f>IF($DG678&gt;=7,INDEX($CJ:$CJ,$DF678+7),"")</f>
      </c>
      <c r="CS678">
        <f>IF($DG678&gt;=8,INDEX($CJ:$CJ,$DF678+8),"")</f>
      </c>
      <c r="CT678">
        <f>IF($DG678&gt;=9,INDEX($CJ:$CJ,$DF678+9),"")</f>
      </c>
      <c r="CU678">
        <f>IF($DG678&gt;=10,INDEX($CJ:$CJ,$DF678+10),"")</f>
      </c>
      <c r="CV678">
        <f>IF($DG678&gt;=11,INDEX($CJ:$CJ,$DF678+11),"")</f>
      </c>
      <c r="CW678">
        <f>IF($DG678&gt;=12,INDEX($CJ:$CJ,$DF678+12),"")</f>
      </c>
      <c r="CX678">
        <f>IF($DG678&gt;=13,INDEX($CJ:$CJ,$DF678+13),"")</f>
      </c>
      <c r="CY678">
        <f>IF($DG678&gt;=14,INDEX($CJ:$CJ,$DF678+14),"")</f>
      </c>
      <c r="CZ678">
        <f>IF($DG678&gt;=15,INDEX($CJ:$CJ,$DF678+15),"")</f>
      </c>
      <c r="DA678">
        <f>IF($DG678&gt;=16,INDEX($CJ:$CJ,$DF678+16),"")</f>
      </c>
      <c r="DB678">
        <f>IF($DG678&gt;=17,INDEX($CJ:$CJ,$DF678+17),"")</f>
      </c>
      <c r="DC678">
        <f>IF($DG678&gt;=18,INDEX($CJ:$CJ,$DF678+18),"")</f>
      </c>
      <c r="DD678">
        <f>IF($DG678&gt;=19,INDEX($CJ:$CJ,$DF678+19),"")</f>
      </c>
      <c r="DE678">
        <f>IF($DG678&gt;=20,INDEX($CJ:$CJ,$DF678+20),"")</f>
      </c>
      <c r="DF678">
        <f>IFERROR(MATCH($CI678,$CJ$2:$CJ$263,0)+1,0)</f>
      </c>
      <c r="DG678">
        <f>IFERROR(INDEX($CK$2:$CK$263,MATCH($CI678,$CJ$2:$CJ$263,0)),0)</f>
      </c>
      <c r="DH678">
        <f>IFERROR(INDEX($AO:$AO,MATCH($N678,$AN:$AN,0))&amp;"","")</f>
      </c>
      <c r="DL678">
        <f>IF($GO678&gt;=1,INDEX($DI:$DI,$GN678+1),"")</f>
      </c>
      <c r="DM678">
        <f>IF($GO678&gt;=2,INDEX($DI:$DI,$GN678+2),"")</f>
      </c>
      <c r="DN678">
        <f>IF($GO678&gt;=3,INDEX($DI:$DI,$GN678+3),"")</f>
      </c>
      <c r="DO678">
        <f>IF($GO678&gt;=4,INDEX($DI:$DI,$GN678+4),"")</f>
      </c>
      <c r="DP678">
        <f>IF($GO678&gt;=5,INDEX($DI:$DI,$GN678+5),"")</f>
      </c>
      <c r="DQ678">
        <f>IF($GO678&gt;=6,INDEX($DI:$DI,$GN678+6),"")</f>
      </c>
      <c r="DR678">
        <f>IF($GO678&gt;=7,INDEX($DI:$DI,$GN678+7),"")</f>
      </c>
      <c r="DS678">
        <f>IF($GO678&gt;=8,INDEX($DI:$DI,$GN678+8),"")</f>
      </c>
      <c r="DT678">
        <f>IF($GO678&gt;=9,INDEX($DI:$DI,$GN678+9),"")</f>
      </c>
      <c r="DU678">
        <f>IF($GO678&gt;=10,INDEX($DI:$DI,$GN678+10),"")</f>
      </c>
      <c r="DV678">
        <f>IF($GO678&gt;=11,INDEX($DI:$DI,$GN678+11),"")</f>
      </c>
      <c r="DW678">
        <f>IF($GO678&gt;=12,INDEX($DI:$DI,$GN678+12),"")</f>
      </c>
      <c r="DX678">
        <f>IF($GO678&gt;=13,INDEX($DI:$DI,$GN678+13),"")</f>
      </c>
      <c r="DY678">
        <f>IF($GO678&gt;=14,INDEX($DI:$DI,$GN678+14),"")</f>
      </c>
      <c r="DZ678">
        <f>IF($GO678&gt;=15,INDEX($DI:$DI,$GN678+15),"")</f>
      </c>
      <c r="EA678">
        <f>IF($GO678&gt;=16,INDEX($DI:$DI,$GN678+16),"")</f>
      </c>
      <c r="EB678">
        <f>IF($GO678&gt;=17,INDEX($DI:$DI,$GN678+17),"")</f>
      </c>
      <c r="EC678">
        <f>IF($GO678&gt;=18,INDEX($DI:$DI,$GN678+18),"")</f>
      </c>
      <c r="ED678">
        <f>IF($GO678&gt;=19,INDEX($DI:$DI,$GN678+19),"")</f>
      </c>
      <c r="EE678">
        <f>IF($GO678&gt;=20,INDEX($DI:$DI,$GN678+20),"")</f>
      </c>
      <c r="EF678">
        <f>IF($GO678&gt;=21,INDEX($DI:$DI,$GN678+21),"")</f>
      </c>
      <c r="EG678">
        <f>IF($GO678&gt;=22,INDEX($DI:$DI,$GN678+22),"")</f>
      </c>
      <c r="EH678">
        <f>IF($GO678&gt;=23,INDEX($DI:$DI,$GN678+23),"")</f>
      </c>
      <c r="EI678">
        <f>IF($GO678&gt;=24,INDEX($DI:$DI,$GN678+24),"")</f>
      </c>
      <c r="EJ678">
        <f>IF($GO678&gt;=25,INDEX($DI:$DI,$GN678+25),"")</f>
      </c>
      <c r="EK678">
        <f>IF($GO678&gt;=26,INDEX($DI:$DI,$GN678+26),"")</f>
      </c>
      <c r="EL678">
        <f>IF($GO678&gt;=27,INDEX($DI:$DI,$GN678+27),"")</f>
      </c>
      <c r="EM678">
        <f>IF($GO678&gt;=28,INDEX($DI:$DI,$GN678+28),"")</f>
      </c>
      <c r="EN678">
        <f>IF($GO678&gt;=29,INDEX($DI:$DI,$GN678+29),"")</f>
      </c>
      <c r="EO678">
        <f>IF($GO678&gt;=30,INDEX($DI:$DI,$GN678+30),"")</f>
      </c>
      <c r="EP678">
        <f>IF($GO678&gt;=31,INDEX($DI:$DI,$GN678+31),"")</f>
      </c>
      <c r="EQ678">
        <f>IF($GO678&gt;=32,INDEX($DI:$DI,$GN678+32),"")</f>
      </c>
      <c r="ER678">
        <f>IF($GO678&gt;=33,INDEX($DI:$DI,$GN678+33),"")</f>
      </c>
      <c r="ES678">
        <f>IF($GO678&gt;=34,INDEX($DI:$DI,$GN678+34),"")</f>
      </c>
      <c r="ET678">
        <f>IF($GO678&gt;=35,INDEX($DI:$DI,$GN678+35),"")</f>
      </c>
      <c r="EU678">
        <f>IF($GO678&gt;=36,INDEX($DI:$DI,$GN678+36),"")</f>
      </c>
      <c r="EV678">
        <f>IF($GO678&gt;=37,INDEX($DI:$DI,$GN678+37),"")</f>
      </c>
      <c r="EW678">
        <f>IF($GO678&gt;=38,INDEX($DI:$DI,$GN678+38),"")</f>
      </c>
      <c r="EX678">
        <f>IF($GO678&gt;=39,INDEX($DI:$DI,$GN678+39),"")</f>
      </c>
      <c r="EY678">
        <f>IF($GO678&gt;=40,INDEX($DI:$DI,$GN678+40),"")</f>
      </c>
      <c r="EZ678">
        <f>IF($GO678&gt;=1,INDEX($DJ:$DJ,$GN678+1),"")</f>
      </c>
      <c r="FA678">
        <f>IF($GO678&gt;=2,INDEX($DJ:$DJ,$GN678+2),"")</f>
      </c>
      <c r="FB678">
        <f>IF($GO678&gt;=3,INDEX($DJ:$DJ,$GN678+3),"")</f>
      </c>
      <c r="FC678">
        <f>IF($GO678&gt;=4,INDEX($DJ:$DJ,$GN678+4),"")</f>
      </c>
      <c r="FD678">
        <f>IF($GO678&gt;=5,INDEX($DJ:$DJ,$GN678+5),"")</f>
      </c>
      <c r="FE678">
        <f>IF($GO678&gt;=6,INDEX($DJ:$DJ,$GN678+6),"")</f>
      </c>
      <c r="FF678">
        <f>IF($GO678&gt;=7,INDEX($DJ:$DJ,$GN678+7),"")</f>
      </c>
      <c r="FG678">
        <f>IF($GO678&gt;=8,INDEX($DJ:$DJ,$GN678+8),"")</f>
      </c>
      <c r="FH678">
        <f>IF($GO678&gt;=9,INDEX($DJ:$DJ,$GN678+9),"")</f>
      </c>
      <c r="FI678">
        <f>IF($GO678&gt;=10,INDEX($DJ:$DJ,$GN678+10),"")</f>
      </c>
      <c r="FJ678">
        <f>IF($GO678&gt;=11,INDEX($DJ:$DJ,$GN678+11),"")</f>
      </c>
      <c r="FK678">
        <f>IF($GO678&gt;=12,INDEX($DJ:$DJ,$GN678+12),"")</f>
      </c>
      <c r="FL678">
        <f>IF($GO678&gt;=13,INDEX($DJ:$DJ,$GN678+13),"")</f>
      </c>
      <c r="FM678">
        <f>IF($GO678&gt;=14,INDEX($DJ:$DJ,$GN678+14),"")</f>
      </c>
      <c r="FN678">
        <f>IF($GO678&gt;=15,INDEX($DJ:$DJ,$GN678+15),"")</f>
      </c>
      <c r="FO678">
        <f>IF($GO678&gt;=16,INDEX($DJ:$DJ,$GN678+16),"")</f>
      </c>
      <c r="FP678">
        <f>IF($GO678&gt;=17,INDEX($DJ:$DJ,$GN678+17),"")</f>
      </c>
      <c r="FQ678">
        <f>IF($GO678&gt;=18,INDEX($DJ:$DJ,$GN678+18),"")</f>
      </c>
      <c r="FR678">
        <f>IF($GO678&gt;=19,INDEX($DJ:$DJ,$GN678+19),"")</f>
      </c>
      <c r="FS678">
        <f>IF($GO678&gt;=20,INDEX($DJ:$DJ,$GN678+20),"")</f>
      </c>
      <c r="FT678">
        <f>IF($GO678&gt;=21,INDEX($DJ:$DJ,$GN678+21),"")</f>
      </c>
      <c r="FU678">
        <f>IF($GO678&gt;=22,INDEX($DJ:$DJ,$GN678+22),"")</f>
      </c>
      <c r="FV678">
        <f>IF($GO678&gt;=23,INDEX($DJ:$DJ,$GN678+23),"")</f>
      </c>
      <c r="FW678">
        <f>IF($GO678&gt;=24,INDEX($DJ:$DJ,$GN678+24),"")</f>
      </c>
      <c r="FX678">
        <f>IF($GO678&gt;=25,INDEX($DJ:$DJ,$GN678+25),"")</f>
      </c>
      <c r="FY678">
        <f>IF($GO678&gt;=26,INDEX($DJ:$DJ,$GN678+26),"")</f>
      </c>
      <c r="FZ678">
        <f>IF($GO678&gt;=27,INDEX($DJ:$DJ,$GN678+27),"")</f>
      </c>
      <c r="GA678">
        <f>IF($GO678&gt;=28,INDEX($DJ:$DJ,$GN678+28),"")</f>
      </c>
      <c r="GB678">
        <f>IF($GO678&gt;=29,INDEX($DJ:$DJ,$GN678+29),"")</f>
      </c>
      <c r="GC678">
        <f>IF($GO678&gt;=30,INDEX($DJ:$DJ,$GN678+30),"")</f>
      </c>
      <c r="GD678">
        <f>IF($GO678&gt;=31,INDEX($DJ:$DJ,$GN678+31),"")</f>
      </c>
      <c r="GE678">
        <f>IF($GO678&gt;=32,INDEX($DJ:$DJ,$GN678+32),"")</f>
      </c>
      <c r="GF678">
        <f>IF($GO678&gt;=33,INDEX($DJ:$DJ,$GN678+33),"")</f>
      </c>
      <c r="GG678">
        <f>IF($GO678&gt;=34,INDEX($DJ:$DJ,$GN678+34),"")</f>
      </c>
      <c r="GH678">
        <f>IF($GO678&gt;=35,INDEX($DJ:$DJ,$GN678+35),"")</f>
      </c>
      <c r="GI678">
        <f>IF($GO678&gt;=36,INDEX($DJ:$DJ,$GN678+36),"")</f>
      </c>
      <c r="GJ678">
        <f>IF($GO678&gt;=37,INDEX($DJ:$DJ,$GN678+37),"")</f>
      </c>
      <c r="GK678">
        <f>IF($GO678&gt;=38,INDEX($DJ:$DJ,$GN678+38),"")</f>
      </c>
      <c r="GL678">
        <f>IF($GO678&gt;=39,INDEX($DJ:$DJ,$GN678+39),"")</f>
      </c>
      <c r="GM678">
        <f>IF($GO678&gt;=40,INDEX($DJ:$DJ,$GN678+40),"")</f>
      </c>
      <c r="GN678">
        <f>IFERROR(MATCH($DH678,$DI$2:$DI$148,0)+1,0)</f>
      </c>
      <c r="GO678">
        <f>IFERROR(INDEX($DK$2:$DK$148,MATCH($DH678,$DI$2:$DI$148,0)),0)</f>
      </c>
      <c r="GP678">
        <f>IFERROR(MATCH($Y678,$DL$678:$EY$678,0),0)</f>
      </c>
      <c r="GQ678">
        <f>IF($GP678&gt;0,INDEX($EZ$678:$GM$678,$GP678),"")</f>
      </c>
      <c r="GT678">
        <f>IF($JC678&gt;=1,INDEX($GR:$GR,$JB678+1),"")</f>
      </c>
      <c r="GU678">
        <f>IF($JC678&gt;=2,INDEX($GR:$GR,$JB678+2),"")</f>
      </c>
      <c r="GV678">
        <f>IF($JC678&gt;=3,INDEX($GR:$GR,$JB678+3),"")</f>
      </c>
      <c r="GW678">
        <f>IF($JC678&gt;=4,INDEX($GR:$GR,$JB678+4),"")</f>
      </c>
      <c r="GX678">
        <f>IF($JC678&gt;=5,INDEX($GR:$GR,$JB678+5),"")</f>
      </c>
      <c r="GY678">
        <f>IF($JC678&gt;=6,INDEX($GR:$GR,$JB678+6),"")</f>
      </c>
      <c r="GZ678">
        <f>IF($JC678&gt;=7,INDEX($GR:$GR,$JB678+7),"")</f>
      </c>
      <c r="HA678">
        <f>IF($JC678&gt;=8,INDEX($GR:$GR,$JB678+8),"")</f>
      </c>
      <c r="HB678">
        <f>IF($JC678&gt;=9,INDEX($GR:$GR,$JB678+9),"")</f>
      </c>
      <c r="HC678">
        <f>IF($JC678&gt;=10,INDEX($GR:$GR,$JB678+10),"")</f>
      </c>
      <c r="HD678">
        <f>IF($JC678&gt;=11,INDEX($GR:$GR,$JB678+11),"")</f>
      </c>
      <c r="HE678">
        <f>IF($JC678&gt;=12,INDEX($GR:$GR,$JB678+12),"")</f>
      </c>
      <c r="HF678">
        <f>IF($JC678&gt;=13,INDEX($GR:$GR,$JB678+13),"")</f>
      </c>
      <c r="HG678">
        <f>IF($JC678&gt;=14,INDEX($GR:$GR,$JB678+14),"")</f>
      </c>
      <c r="HH678">
        <f>IF($JC678&gt;=15,INDEX($GR:$GR,$JB678+15),"")</f>
      </c>
      <c r="HI678">
        <f>IF($JC678&gt;=16,INDEX($GR:$GR,$JB678+16),"")</f>
      </c>
      <c r="HJ678">
        <f>IF($JC678&gt;=17,INDEX($GR:$GR,$JB678+17),"")</f>
      </c>
      <c r="HK678">
        <f>IF($JC678&gt;=18,INDEX($GR:$GR,$JB678+18),"")</f>
      </c>
      <c r="HL678">
        <f>IF($JC678&gt;=19,INDEX($GR:$GR,$JB678+19),"")</f>
      </c>
      <c r="HM678">
        <f>IF($JC678&gt;=20,INDEX($GR:$GR,$JB678+20),"")</f>
      </c>
      <c r="HN678">
        <f>IF($JC678&gt;=21,INDEX($GR:$GR,$JB678+21),"")</f>
      </c>
      <c r="HO678">
        <f>IF($JC678&gt;=22,INDEX($GR:$GR,$JB678+22),"")</f>
      </c>
      <c r="HP678">
        <f>IF($JC678&gt;=23,INDEX($GR:$GR,$JB678+23),"")</f>
      </c>
      <c r="HQ678">
        <f>IF($JC678&gt;=24,INDEX($GR:$GR,$JB678+24),"")</f>
      </c>
      <c r="HR678">
        <f>IF($JC678&gt;=25,INDEX($GR:$GR,$JB678+25),"")</f>
      </c>
      <c r="HS678">
        <f>IF($JC678&gt;=26,INDEX($GR:$GR,$JB678+26),"")</f>
      </c>
      <c r="HT678">
        <f>IF($JC678&gt;=27,INDEX($GR:$GR,$JB678+27),"")</f>
      </c>
      <c r="HU678">
        <f>IF($JC678&gt;=28,INDEX($GR:$GR,$JB678+28),"")</f>
      </c>
      <c r="HV678">
        <f>IF($JC678&gt;=29,INDEX($GR:$GR,$JB678+29),"")</f>
      </c>
      <c r="HW678">
        <f>IF($JC678&gt;=30,INDEX($GR:$GR,$JB678+30),"")</f>
      </c>
      <c r="HX678">
        <f>IF($JC678&gt;=31,INDEX($GR:$GR,$JB678+31),"")</f>
      </c>
      <c r="HY678">
        <f>IF($JC678&gt;=32,INDEX($GR:$GR,$JB678+32),"")</f>
      </c>
      <c r="HZ678">
        <f>IF($JC678&gt;=33,INDEX($GR:$GR,$JB678+33),"")</f>
      </c>
      <c r="IA678">
        <f>IF($JC678&gt;=34,INDEX($GR:$GR,$JB678+34),"")</f>
      </c>
      <c r="IB678">
        <f>IF($JC678&gt;=35,INDEX($GR:$GR,$JB678+35),"")</f>
      </c>
      <c r="IC678">
        <f>IF($JC678&gt;=36,INDEX($GR:$GR,$JB678+36),"")</f>
      </c>
      <c r="ID678">
        <f>IF($JC678&gt;=37,INDEX($GR:$GR,$JB678+37),"")</f>
      </c>
      <c r="IE678">
        <f>IF($JC678&gt;=38,INDEX($GR:$GR,$JB678+38),"")</f>
      </c>
      <c r="IF678">
        <f>IF($JC678&gt;=39,INDEX($GR:$GR,$JB678+39),"")</f>
      </c>
      <c r="IG678">
        <f>IF($JC678&gt;=40,INDEX($GR:$GR,$JB678+40),"")</f>
      </c>
      <c r="IH678">
        <f>IF($JC678&gt;=41,INDEX($GR:$GR,$JB678+41),"")</f>
      </c>
      <c r="II678">
        <f>IF($JC678&gt;=42,INDEX($GR:$GR,$JB678+42),"")</f>
      </c>
      <c r="IJ678">
        <f>IF($JC678&gt;=43,INDEX($GR:$GR,$JB678+43),"")</f>
      </c>
      <c r="IK678">
        <f>IF($JC678&gt;=44,INDEX($GR:$GR,$JB678+44),"")</f>
      </c>
      <c r="IL678">
        <f>IF($JC678&gt;=45,INDEX($GR:$GR,$JB678+45),"")</f>
      </c>
      <c r="IM678">
        <f>IF($JC678&gt;=46,INDEX($GR:$GR,$JB678+46),"")</f>
      </c>
      <c r="IN678">
        <f>IF($JC678&gt;=47,INDEX($GR:$GR,$JB678+47),"")</f>
      </c>
      <c r="IO678">
        <f>IF($JC678&gt;=48,INDEX($GR:$GR,$JB678+48),"")</f>
      </c>
      <c r="IP678">
        <f>IF($JC678&gt;=49,INDEX($GR:$GR,$JB678+49),"")</f>
      </c>
      <c r="IQ678">
        <f>IF($JC678&gt;=50,INDEX($GR:$GR,$JB678+50),"")</f>
      </c>
      <c r="IR678">
        <f>IF($JC678&gt;=51,INDEX($GR:$GR,$JB678+51),"")</f>
      </c>
      <c r="IS678">
        <f>IF($JC678&gt;=52,INDEX($GR:$GR,$JB678+52),"")</f>
      </c>
      <c r="IT678">
        <f>IF($JC678&gt;=53,INDEX($GR:$GR,$JB678+53),"")</f>
      </c>
      <c r="IU678">
        <f>IF($JC678&gt;=54,INDEX($GR:$GR,$JB678+54),"")</f>
      </c>
      <c r="IV678">
        <f>IF($JC678&gt;=55,INDEX($GR:$GR,$JB678+55),"")</f>
      </c>
      <c r="IW678">
        <f>IF($JC678&gt;=56,INDEX($GR:$GR,$JB678+56),"")</f>
      </c>
      <c r="IX678">
        <f>IF($JC678&gt;=57,INDEX($GR:$GR,$JB678+57),"")</f>
      </c>
      <c r="IY678">
        <f>IF($JC678&gt;=58,INDEX($GR:$GR,$JB678+58),"")</f>
      </c>
      <c r="IZ678">
        <f>IF($JC678&gt;=59,INDEX($GR:$GR,$JB678+59),"")</f>
      </c>
      <c r="JA678">
        <f>IF($JC678&gt;=60,INDEX($GR:$GR,$JB678+60),"")</f>
      </c>
      <c r="JB678">
        <f>IFERROR(MATCH($GQ678,$GR$2:$GR$324,0)+1,0)</f>
      </c>
      <c r="JC678">
        <f>IFERROR(INDEX($GS$2:$GS$324,MATCH($GQ678,$GR$2:$GR$324,0)),0)</f>
      </c>
      <c r="JD678" t="s">
        <v>40</v>
      </c>
      <c r="JE678" t="s">
        <v>40</v>
      </c>
    </row>
    <row r="679" spans="1:265" x14ac:dyDescent="0.25">
      <c r="Q679">
        <f>IF(OR($T679="",$P679=""),"",IFERROR($T679/$P679,0))</f>
      </c>
      <c r="R679">
        <f>IF($T679="","",
SUM($S679,$U679,$Z679,$V679,$X679)*
(1-IF($AA679="",0,VALUE($AA679)/100)))</f>
      </c>
      <c r="S679">
        <f>IF($T679="","",$T679)</f>
      </c>
      <c r="U679">
        <f>IF($T679="","",
IF($N679="","",
IF(ISNUMBER(SEARCH("exempt",LOWER($N679))),0,
$T679*(VALUE(SUBSTITUTE($N679,"%",""))/100))))</f>
      </c>
      <c r="AB679">
        <f>IFERROR(IF(FIND(" - ",$K679)&gt;0,MID($K679,FIND(" - ",$K679)+3,LEN($K679)),""),"")</f>
      </c>
      <c r="AK679" t="s">
        <v>1266</v>
      </c>
      <c r="AP679">
        <f>IFERROR(LEFT($K679,FIND(" - ",$K679)-1),$K679)</f>
      </c>
      <c r="AS679">
        <f>IF($CH679&gt;=1,INDEX($AQ:$AQ,$CG679+1),"")</f>
      </c>
      <c r="AT679">
        <f>IF($CH679&gt;=2,INDEX($AQ:$AQ,$CG679+2),"")</f>
      </c>
      <c r="AU679">
        <f>IF($CH679&gt;=3,INDEX($AQ:$AQ,$CG679+3),"")</f>
      </c>
      <c r="AV679">
        <f>IF($CH679&gt;=4,INDEX($AQ:$AQ,$CG679+4),"")</f>
      </c>
      <c r="AW679">
        <f>IF($CH679&gt;=5,INDEX($AQ:$AQ,$CG679+5),"")</f>
      </c>
      <c r="AX679">
        <f>IF($CH679&gt;=6,INDEX($AQ:$AQ,$CG679+6),"")</f>
      </c>
      <c r="AY679">
        <f>IF($CH679&gt;=7,INDEX($AQ:$AQ,$CG679+7),"")</f>
      </c>
      <c r="AZ679">
        <f>IF($CH679&gt;=8,INDEX($AQ:$AQ,$CG679+8),"")</f>
      </c>
      <c r="BA679">
        <f>IF($CH679&gt;=9,INDEX($AQ:$AQ,$CG679+9),"")</f>
      </c>
      <c r="BB679">
        <f>IF($CH679&gt;=10,INDEX($AQ:$AQ,$CG679+10),"")</f>
      </c>
      <c r="BC679">
        <f>IF($CH679&gt;=11,INDEX($AQ:$AQ,$CG679+11),"")</f>
      </c>
      <c r="BD679">
        <f>IF($CH679&gt;=12,INDEX($AQ:$AQ,$CG679+12),"")</f>
      </c>
      <c r="BE679">
        <f>IF($CH679&gt;=13,INDEX($AQ:$AQ,$CG679+13),"")</f>
      </c>
      <c r="BF679">
        <f>IF($CH679&gt;=14,INDEX($AQ:$AQ,$CG679+14),"")</f>
      </c>
      <c r="BG679">
        <f>IF($CH679&gt;=15,INDEX($AQ:$AQ,$CG679+15),"")</f>
      </c>
      <c r="BH679">
        <f>IF($CH679&gt;=16,INDEX($AQ:$AQ,$CG679+16),"")</f>
      </c>
      <c r="BI679">
        <f>IF($CH679&gt;=17,INDEX($AQ:$AQ,$CG679+17),"")</f>
      </c>
      <c r="BJ679">
        <f>IF($CH679&gt;=18,INDEX($AQ:$AQ,$CG679+18),"")</f>
      </c>
      <c r="BK679">
        <f>IF($CH679&gt;=19,INDEX($AQ:$AQ,$CG679+19),"")</f>
      </c>
      <c r="BL679">
        <f>IF($CH679&gt;=20,INDEX($AQ:$AQ,$CG679+20),"")</f>
      </c>
      <c r="BM679">
        <f>IF($CH679&gt;=21,INDEX($AQ:$AQ,$CG679+21),"")</f>
      </c>
      <c r="BN679">
        <f>IF($CH679&gt;=22,INDEX($AQ:$AQ,$CG679+22),"")</f>
      </c>
      <c r="BO679">
        <f>IF($CH679&gt;=23,INDEX($AQ:$AQ,$CG679+23),"")</f>
      </c>
      <c r="BP679">
        <f>IF($CH679&gt;=24,INDEX($AQ:$AQ,$CG679+24),"")</f>
      </c>
      <c r="BQ679">
        <f>IF($CH679&gt;=25,INDEX($AQ:$AQ,$CG679+25),"")</f>
      </c>
      <c r="BR679">
        <f>IF($CH679&gt;=26,INDEX($AQ:$AQ,$CG679+26),"")</f>
      </c>
      <c r="BS679">
        <f>IF($CH679&gt;=27,INDEX($AQ:$AQ,$CG679+27),"")</f>
      </c>
      <c r="BT679">
        <f>IF($CH679&gt;=28,INDEX($AQ:$AQ,$CG679+28),"")</f>
      </c>
      <c r="BU679">
        <f>IF($CH679&gt;=29,INDEX($AQ:$AQ,$CG679+29),"")</f>
      </c>
      <c r="BV679">
        <f>IF($CH679&gt;=30,INDEX($AQ:$AQ,$CG679+30),"")</f>
      </c>
      <c r="BW679">
        <f>IF($CH679&gt;=31,INDEX($AQ:$AQ,$CG679+31),"")</f>
      </c>
      <c r="BX679">
        <f>IF($CH679&gt;=32,INDEX($AQ:$AQ,$CG679+32),"")</f>
      </c>
      <c r="BY679">
        <f>IF($CH679&gt;=33,INDEX($AQ:$AQ,$CG679+33),"")</f>
      </c>
      <c r="BZ679">
        <f>IF($CH679&gt;=34,INDEX($AQ:$AQ,$CG679+34),"")</f>
      </c>
      <c r="CA679">
        <f>IF($CH679&gt;=35,INDEX($AQ:$AQ,$CG679+35),"")</f>
      </c>
      <c r="CB679">
        <f>IF($CH679&gt;=36,INDEX($AQ:$AQ,$CG679+36),"")</f>
      </c>
      <c r="CC679">
        <f>IF($CH679&gt;=37,INDEX($AQ:$AQ,$CG679+37),"")</f>
      </c>
      <c r="CD679">
        <f>IF($CH679&gt;=38,INDEX($AQ:$AQ,$CG679+38),"")</f>
      </c>
      <c r="CE679">
        <f>IF($CH679&gt;=39,INDEX($AQ:$AQ,$CG679+39),"")</f>
      </c>
      <c r="CF679">
        <f>IF($CH679&gt;=40,INDEX($AQ:$AQ,$CG679+40),"")</f>
      </c>
      <c r="CG679">
        <f>IFERROR(MATCH($AP679,$AQ$2:$AQ$134,0)+1,0)</f>
      </c>
      <c r="CH679">
        <f>IFERROR(INDEX($AR$2:$AR$134,MATCH($AP679,$AQ$2:$AQ$134,0)),0)</f>
      </c>
      <c r="CI679">
        <f>IFERROR(LEFT($L679,FIND(" - ",$L679)-1),$L679)</f>
      </c>
      <c r="CL679">
        <f>IF($DG679&gt;=1,INDEX($CJ:$CJ,$DF679+1),"")</f>
      </c>
      <c r="CM679">
        <f>IF($DG679&gt;=2,INDEX($CJ:$CJ,$DF679+2),"")</f>
      </c>
      <c r="CN679">
        <f>IF($DG679&gt;=3,INDEX($CJ:$CJ,$DF679+3),"")</f>
      </c>
      <c r="CO679">
        <f>IF($DG679&gt;=4,INDEX($CJ:$CJ,$DF679+4),"")</f>
      </c>
      <c r="CP679">
        <f>IF($DG679&gt;=5,INDEX($CJ:$CJ,$DF679+5),"")</f>
      </c>
      <c r="CQ679">
        <f>IF($DG679&gt;=6,INDEX($CJ:$CJ,$DF679+6),"")</f>
      </c>
      <c r="CR679">
        <f>IF($DG679&gt;=7,INDEX($CJ:$CJ,$DF679+7),"")</f>
      </c>
      <c r="CS679">
        <f>IF($DG679&gt;=8,INDEX($CJ:$CJ,$DF679+8),"")</f>
      </c>
      <c r="CT679">
        <f>IF($DG679&gt;=9,INDEX($CJ:$CJ,$DF679+9),"")</f>
      </c>
      <c r="CU679">
        <f>IF($DG679&gt;=10,INDEX($CJ:$CJ,$DF679+10),"")</f>
      </c>
      <c r="CV679">
        <f>IF($DG679&gt;=11,INDEX($CJ:$CJ,$DF679+11),"")</f>
      </c>
      <c r="CW679">
        <f>IF($DG679&gt;=12,INDEX($CJ:$CJ,$DF679+12),"")</f>
      </c>
      <c r="CX679">
        <f>IF($DG679&gt;=13,INDEX($CJ:$CJ,$DF679+13),"")</f>
      </c>
      <c r="CY679">
        <f>IF($DG679&gt;=14,INDEX($CJ:$CJ,$DF679+14),"")</f>
      </c>
      <c r="CZ679">
        <f>IF($DG679&gt;=15,INDEX($CJ:$CJ,$DF679+15),"")</f>
      </c>
      <c r="DA679">
        <f>IF($DG679&gt;=16,INDEX($CJ:$CJ,$DF679+16),"")</f>
      </c>
      <c r="DB679">
        <f>IF($DG679&gt;=17,INDEX($CJ:$CJ,$DF679+17),"")</f>
      </c>
      <c r="DC679">
        <f>IF($DG679&gt;=18,INDEX($CJ:$CJ,$DF679+18),"")</f>
      </c>
      <c r="DD679">
        <f>IF($DG679&gt;=19,INDEX($CJ:$CJ,$DF679+19),"")</f>
      </c>
      <c r="DE679">
        <f>IF($DG679&gt;=20,INDEX($CJ:$CJ,$DF679+20),"")</f>
      </c>
      <c r="DF679">
        <f>IFERROR(MATCH($CI679,$CJ$2:$CJ$263,0)+1,0)</f>
      </c>
      <c r="DG679">
        <f>IFERROR(INDEX($CK$2:$CK$263,MATCH($CI679,$CJ$2:$CJ$263,0)),0)</f>
      </c>
      <c r="DH679">
        <f>IFERROR(INDEX($AO:$AO,MATCH($N679,$AN:$AN,0))&amp;"","")</f>
      </c>
      <c r="DL679">
        <f>IF($GO679&gt;=1,INDEX($DI:$DI,$GN679+1),"")</f>
      </c>
      <c r="DM679">
        <f>IF($GO679&gt;=2,INDEX($DI:$DI,$GN679+2),"")</f>
      </c>
      <c r="DN679">
        <f>IF($GO679&gt;=3,INDEX($DI:$DI,$GN679+3),"")</f>
      </c>
      <c r="DO679">
        <f>IF($GO679&gt;=4,INDEX($DI:$DI,$GN679+4),"")</f>
      </c>
      <c r="DP679">
        <f>IF($GO679&gt;=5,INDEX($DI:$DI,$GN679+5),"")</f>
      </c>
      <c r="DQ679">
        <f>IF($GO679&gt;=6,INDEX($DI:$DI,$GN679+6),"")</f>
      </c>
      <c r="DR679">
        <f>IF($GO679&gt;=7,INDEX($DI:$DI,$GN679+7),"")</f>
      </c>
      <c r="DS679">
        <f>IF($GO679&gt;=8,INDEX($DI:$DI,$GN679+8),"")</f>
      </c>
      <c r="DT679">
        <f>IF($GO679&gt;=9,INDEX($DI:$DI,$GN679+9),"")</f>
      </c>
      <c r="DU679">
        <f>IF($GO679&gt;=10,INDEX($DI:$DI,$GN679+10),"")</f>
      </c>
      <c r="DV679">
        <f>IF($GO679&gt;=11,INDEX($DI:$DI,$GN679+11),"")</f>
      </c>
      <c r="DW679">
        <f>IF($GO679&gt;=12,INDEX($DI:$DI,$GN679+12),"")</f>
      </c>
      <c r="DX679">
        <f>IF($GO679&gt;=13,INDEX($DI:$DI,$GN679+13),"")</f>
      </c>
      <c r="DY679">
        <f>IF($GO679&gt;=14,INDEX($DI:$DI,$GN679+14),"")</f>
      </c>
      <c r="DZ679">
        <f>IF($GO679&gt;=15,INDEX($DI:$DI,$GN679+15),"")</f>
      </c>
      <c r="EA679">
        <f>IF($GO679&gt;=16,INDEX($DI:$DI,$GN679+16),"")</f>
      </c>
      <c r="EB679">
        <f>IF($GO679&gt;=17,INDEX($DI:$DI,$GN679+17),"")</f>
      </c>
      <c r="EC679">
        <f>IF($GO679&gt;=18,INDEX($DI:$DI,$GN679+18),"")</f>
      </c>
      <c r="ED679">
        <f>IF($GO679&gt;=19,INDEX($DI:$DI,$GN679+19),"")</f>
      </c>
      <c r="EE679">
        <f>IF($GO679&gt;=20,INDEX($DI:$DI,$GN679+20),"")</f>
      </c>
      <c r="EF679">
        <f>IF($GO679&gt;=21,INDEX($DI:$DI,$GN679+21),"")</f>
      </c>
      <c r="EG679">
        <f>IF($GO679&gt;=22,INDEX($DI:$DI,$GN679+22),"")</f>
      </c>
      <c r="EH679">
        <f>IF($GO679&gt;=23,INDEX($DI:$DI,$GN679+23),"")</f>
      </c>
      <c r="EI679">
        <f>IF($GO679&gt;=24,INDEX($DI:$DI,$GN679+24),"")</f>
      </c>
      <c r="EJ679">
        <f>IF($GO679&gt;=25,INDEX($DI:$DI,$GN679+25),"")</f>
      </c>
      <c r="EK679">
        <f>IF($GO679&gt;=26,INDEX($DI:$DI,$GN679+26),"")</f>
      </c>
      <c r="EL679">
        <f>IF($GO679&gt;=27,INDEX($DI:$DI,$GN679+27),"")</f>
      </c>
      <c r="EM679">
        <f>IF($GO679&gt;=28,INDEX($DI:$DI,$GN679+28),"")</f>
      </c>
      <c r="EN679">
        <f>IF($GO679&gt;=29,INDEX($DI:$DI,$GN679+29),"")</f>
      </c>
      <c r="EO679">
        <f>IF($GO679&gt;=30,INDEX($DI:$DI,$GN679+30),"")</f>
      </c>
      <c r="EP679">
        <f>IF($GO679&gt;=31,INDEX($DI:$DI,$GN679+31),"")</f>
      </c>
      <c r="EQ679">
        <f>IF($GO679&gt;=32,INDEX($DI:$DI,$GN679+32),"")</f>
      </c>
      <c r="ER679">
        <f>IF($GO679&gt;=33,INDEX($DI:$DI,$GN679+33),"")</f>
      </c>
      <c r="ES679">
        <f>IF($GO679&gt;=34,INDEX($DI:$DI,$GN679+34),"")</f>
      </c>
      <c r="ET679">
        <f>IF($GO679&gt;=35,INDEX($DI:$DI,$GN679+35),"")</f>
      </c>
      <c r="EU679">
        <f>IF($GO679&gt;=36,INDEX($DI:$DI,$GN679+36),"")</f>
      </c>
      <c r="EV679">
        <f>IF($GO679&gt;=37,INDEX($DI:$DI,$GN679+37),"")</f>
      </c>
      <c r="EW679">
        <f>IF($GO679&gt;=38,INDEX($DI:$DI,$GN679+38),"")</f>
      </c>
      <c r="EX679">
        <f>IF($GO679&gt;=39,INDEX($DI:$DI,$GN679+39),"")</f>
      </c>
      <c r="EY679">
        <f>IF($GO679&gt;=40,INDEX($DI:$DI,$GN679+40),"")</f>
      </c>
      <c r="EZ679">
        <f>IF($GO679&gt;=1,INDEX($DJ:$DJ,$GN679+1),"")</f>
      </c>
      <c r="FA679">
        <f>IF($GO679&gt;=2,INDEX($DJ:$DJ,$GN679+2),"")</f>
      </c>
      <c r="FB679">
        <f>IF($GO679&gt;=3,INDEX($DJ:$DJ,$GN679+3),"")</f>
      </c>
      <c r="FC679">
        <f>IF($GO679&gt;=4,INDEX($DJ:$DJ,$GN679+4),"")</f>
      </c>
      <c r="FD679">
        <f>IF($GO679&gt;=5,INDEX($DJ:$DJ,$GN679+5),"")</f>
      </c>
      <c r="FE679">
        <f>IF($GO679&gt;=6,INDEX($DJ:$DJ,$GN679+6),"")</f>
      </c>
      <c r="FF679">
        <f>IF($GO679&gt;=7,INDEX($DJ:$DJ,$GN679+7),"")</f>
      </c>
      <c r="FG679">
        <f>IF($GO679&gt;=8,INDEX($DJ:$DJ,$GN679+8),"")</f>
      </c>
      <c r="FH679">
        <f>IF($GO679&gt;=9,INDEX($DJ:$DJ,$GN679+9),"")</f>
      </c>
      <c r="FI679">
        <f>IF($GO679&gt;=10,INDEX($DJ:$DJ,$GN679+10),"")</f>
      </c>
      <c r="FJ679">
        <f>IF($GO679&gt;=11,INDEX($DJ:$DJ,$GN679+11),"")</f>
      </c>
      <c r="FK679">
        <f>IF($GO679&gt;=12,INDEX($DJ:$DJ,$GN679+12),"")</f>
      </c>
      <c r="FL679">
        <f>IF($GO679&gt;=13,INDEX($DJ:$DJ,$GN679+13),"")</f>
      </c>
      <c r="FM679">
        <f>IF($GO679&gt;=14,INDEX($DJ:$DJ,$GN679+14),"")</f>
      </c>
      <c r="FN679">
        <f>IF($GO679&gt;=15,INDEX($DJ:$DJ,$GN679+15),"")</f>
      </c>
      <c r="FO679">
        <f>IF($GO679&gt;=16,INDEX($DJ:$DJ,$GN679+16),"")</f>
      </c>
      <c r="FP679">
        <f>IF($GO679&gt;=17,INDEX($DJ:$DJ,$GN679+17),"")</f>
      </c>
      <c r="FQ679">
        <f>IF($GO679&gt;=18,INDEX($DJ:$DJ,$GN679+18),"")</f>
      </c>
      <c r="FR679">
        <f>IF($GO679&gt;=19,INDEX($DJ:$DJ,$GN679+19),"")</f>
      </c>
      <c r="FS679">
        <f>IF($GO679&gt;=20,INDEX($DJ:$DJ,$GN679+20),"")</f>
      </c>
      <c r="FT679">
        <f>IF($GO679&gt;=21,INDEX($DJ:$DJ,$GN679+21),"")</f>
      </c>
      <c r="FU679">
        <f>IF($GO679&gt;=22,INDEX($DJ:$DJ,$GN679+22),"")</f>
      </c>
      <c r="FV679">
        <f>IF($GO679&gt;=23,INDEX($DJ:$DJ,$GN679+23),"")</f>
      </c>
      <c r="FW679">
        <f>IF($GO679&gt;=24,INDEX($DJ:$DJ,$GN679+24),"")</f>
      </c>
      <c r="FX679">
        <f>IF($GO679&gt;=25,INDEX($DJ:$DJ,$GN679+25),"")</f>
      </c>
      <c r="FY679">
        <f>IF($GO679&gt;=26,INDEX($DJ:$DJ,$GN679+26),"")</f>
      </c>
      <c r="FZ679">
        <f>IF($GO679&gt;=27,INDEX($DJ:$DJ,$GN679+27),"")</f>
      </c>
      <c r="GA679">
        <f>IF($GO679&gt;=28,INDEX($DJ:$DJ,$GN679+28),"")</f>
      </c>
      <c r="GB679">
        <f>IF($GO679&gt;=29,INDEX($DJ:$DJ,$GN679+29),"")</f>
      </c>
      <c r="GC679">
        <f>IF($GO679&gt;=30,INDEX($DJ:$DJ,$GN679+30),"")</f>
      </c>
      <c r="GD679">
        <f>IF($GO679&gt;=31,INDEX($DJ:$DJ,$GN679+31),"")</f>
      </c>
      <c r="GE679">
        <f>IF($GO679&gt;=32,INDEX($DJ:$DJ,$GN679+32),"")</f>
      </c>
      <c r="GF679">
        <f>IF($GO679&gt;=33,INDEX($DJ:$DJ,$GN679+33),"")</f>
      </c>
      <c r="GG679">
        <f>IF($GO679&gt;=34,INDEX($DJ:$DJ,$GN679+34),"")</f>
      </c>
      <c r="GH679">
        <f>IF($GO679&gt;=35,INDEX($DJ:$DJ,$GN679+35),"")</f>
      </c>
      <c r="GI679">
        <f>IF($GO679&gt;=36,INDEX($DJ:$DJ,$GN679+36),"")</f>
      </c>
      <c r="GJ679">
        <f>IF($GO679&gt;=37,INDEX($DJ:$DJ,$GN679+37),"")</f>
      </c>
      <c r="GK679">
        <f>IF($GO679&gt;=38,INDEX($DJ:$DJ,$GN679+38),"")</f>
      </c>
      <c r="GL679">
        <f>IF($GO679&gt;=39,INDEX($DJ:$DJ,$GN679+39),"")</f>
      </c>
      <c r="GM679">
        <f>IF($GO679&gt;=40,INDEX($DJ:$DJ,$GN679+40),"")</f>
      </c>
      <c r="GN679">
        <f>IFERROR(MATCH($DH679,$DI$2:$DI$148,0)+1,0)</f>
      </c>
      <c r="GO679">
        <f>IFERROR(INDEX($DK$2:$DK$148,MATCH($DH679,$DI$2:$DI$148,0)),0)</f>
      </c>
      <c r="GP679">
        <f>IFERROR(MATCH($Y679,$DL$679:$EY$679,0),0)</f>
      </c>
      <c r="GQ679">
        <f>IF($GP679&gt;0,INDEX($EZ$679:$GM$679,$GP679),"")</f>
      </c>
      <c r="GT679">
        <f>IF($JC679&gt;=1,INDEX($GR:$GR,$JB679+1),"")</f>
      </c>
      <c r="GU679">
        <f>IF($JC679&gt;=2,INDEX($GR:$GR,$JB679+2),"")</f>
      </c>
      <c r="GV679">
        <f>IF($JC679&gt;=3,INDEX($GR:$GR,$JB679+3),"")</f>
      </c>
      <c r="GW679">
        <f>IF($JC679&gt;=4,INDEX($GR:$GR,$JB679+4),"")</f>
      </c>
      <c r="GX679">
        <f>IF($JC679&gt;=5,INDEX($GR:$GR,$JB679+5),"")</f>
      </c>
      <c r="GY679">
        <f>IF($JC679&gt;=6,INDEX($GR:$GR,$JB679+6),"")</f>
      </c>
      <c r="GZ679">
        <f>IF($JC679&gt;=7,INDEX($GR:$GR,$JB679+7),"")</f>
      </c>
      <c r="HA679">
        <f>IF($JC679&gt;=8,INDEX($GR:$GR,$JB679+8),"")</f>
      </c>
      <c r="HB679">
        <f>IF($JC679&gt;=9,INDEX($GR:$GR,$JB679+9),"")</f>
      </c>
      <c r="HC679">
        <f>IF($JC679&gt;=10,INDEX($GR:$GR,$JB679+10),"")</f>
      </c>
      <c r="HD679">
        <f>IF($JC679&gt;=11,INDEX($GR:$GR,$JB679+11),"")</f>
      </c>
      <c r="HE679">
        <f>IF($JC679&gt;=12,INDEX($GR:$GR,$JB679+12),"")</f>
      </c>
      <c r="HF679">
        <f>IF($JC679&gt;=13,INDEX($GR:$GR,$JB679+13),"")</f>
      </c>
      <c r="HG679">
        <f>IF($JC679&gt;=14,INDEX($GR:$GR,$JB679+14),"")</f>
      </c>
      <c r="HH679">
        <f>IF($JC679&gt;=15,INDEX($GR:$GR,$JB679+15),"")</f>
      </c>
      <c r="HI679">
        <f>IF($JC679&gt;=16,INDEX($GR:$GR,$JB679+16),"")</f>
      </c>
      <c r="HJ679">
        <f>IF($JC679&gt;=17,INDEX($GR:$GR,$JB679+17),"")</f>
      </c>
      <c r="HK679">
        <f>IF($JC679&gt;=18,INDEX($GR:$GR,$JB679+18),"")</f>
      </c>
      <c r="HL679">
        <f>IF($JC679&gt;=19,INDEX($GR:$GR,$JB679+19),"")</f>
      </c>
      <c r="HM679">
        <f>IF($JC679&gt;=20,INDEX($GR:$GR,$JB679+20),"")</f>
      </c>
      <c r="HN679">
        <f>IF($JC679&gt;=21,INDEX($GR:$GR,$JB679+21),"")</f>
      </c>
      <c r="HO679">
        <f>IF($JC679&gt;=22,INDEX($GR:$GR,$JB679+22),"")</f>
      </c>
      <c r="HP679">
        <f>IF($JC679&gt;=23,INDEX($GR:$GR,$JB679+23),"")</f>
      </c>
      <c r="HQ679">
        <f>IF($JC679&gt;=24,INDEX($GR:$GR,$JB679+24),"")</f>
      </c>
      <c r="HR679">
        <f>IF($JC679&gt;=25,INDEX($GR:$GR,$JB679+25),"")</f>
      </c>
      <c r="HS679">
        <f>IF($JC679&gt;=26,INDEX($GR:$GR,$JB679+26),"")</f>
      </c>
      <c r="HT679">
        <f>IF($JC679&gt;=27,INDEX($GR:$GR,$JB679+27),"")</f>
      </c>
      <c r="HU679">
        <f>IF($JC679&gt;=28,INDEX($GR:$GR,$JB679+28),"")</f>
      </c>
      <c r="HV679">
        <f>IF($JC679&gt;=29,INDEX($GR:$GR,$JB679+29),"")</f>
      </c>
      <c r="HW679">
        <f>IF($JC679&gt;=30,INDEX($GR:$GR,$JB679+30),"")</f>
      </c>
      <c r="HX679">
        <f>IF($JC679&gt;=31,INDEX($GR:$GR,$JB679+31),"")</f>
      </c>
      <c r="HY679">
        <f>IF($JC679&gt;=32,INDEX($GR:$GR,$JB679+32),"")</f>
      </c>
      <c r="HZ679">
        <f>IF($JC679&gt;=33,INDEX($GR:$GR,$JB679+33),"")</f>
      </c>
      <c r="IA679">
        <f>IF($JC679&gt;=34,INDEX($GR:$GR,$JB679+34),"")</f>
      </c>
      <c r="IB679">
        <f>IF($JC679&gt;=35,INDEX($GR:$GR,$JB679+35),"")</f>
      </c>
      <c r="IC679">
        <f>IF($JC679&gt;=36,INDEX($GR:$GR,$JB679+36),"")</f>
      </c>
      <c r="ID679">
        <f>IF($JC679&gt;=37,INDEX($GR:$GR,$JB679+37),"")</f>
      </c>
      <c r="IE679">
        <f>IF($JC679&gt;=38,INDEX($GR:$GR,$JB679+38),"")</f>
      </c>
      <c r="IF679">
        <f>IF($JC679&gt;=39,INDEX($GR:$GR,$JB679+39),"")</f>
      </c>
      <c r="IG679">
        <f>IF($JC679&gt;=40,INDEX($GR:$GR,$JB679+40),"")</f>
      </c>
      <c r="IH679">
        <f>IF($JC679&gt;=41,INDEX($GR:$GR,$JB679+41),"")</f>
      </c>
      <c r="II679">
        <f>IF($JC679&gt;=42,INDEX($GR:$GR,$JB679+42),"")</f>
      </c>
      <c r="IJ679">
        <f>IF($JC679&gt;=43,INDEX($GR:$GR,$JB679+43),"")</f>
      </c>
      <c r="IK679">
        <f>IF($JC679&gt;=44,INDEX($GR:$GR,$JB679+44),"")</f>
      </c>
      <c r="IL679">
        <f>IF($JC679&gt;=45,INDEX($GR:$GR,$JB679+45),"")</f>
      </c>
      <c r="IM679">
        <f>IF($JC679&gt;=46,INDEX($GR:$GR,$JB679+46),"")</f>
      </c>
      <c r="IN679">
        <f>IF($JC679&gt;=47,INDEX($GR:$GR,$JB679+47),"")</f>
      </c>
      <c r="IO679">
        <f>IF($JC679&gt;=48,INDEX($GR:$GR,$JB679+48),"")</f>
      </c>
      <c r="IP679">
        <f>IF($JC679&gt;=49,INDEX($GR:$GR,$JB679+49),"")</f>
      </c>
      <c r="IQ679">
        <f>IF($JC679&gt;=50,INDEX($GR:$GR,$JB679+50),"")</f>
      </c>
      <c r="IR679">
        <f>IF($JC679&gt;=51,INDEX($GR:$GR,$JB679+51),"")</f>
      </c>
      <c r="IS679">
        <f>IF($JC679&gt;=52,INDEX($GR:$GR,$JB679+52),"")</f>
      </c>
      <c r="IT679">
        <f>IF($JC679&gt;=53,INDEX($GR:$GR,$JB679+53),"")</f>
      </c>
      <c r="IU679">
        <f>IF($JC679&gt;=54,INDEX($GR:$GR,$JB679+54),"")</f>
      </c>
      <c r="IV679">
        <f>IF($JC679&gt;=55,INDEX($GR:$GR,$JB679+55),"")</f>
      </c>
      <c r="IW679">
        <f>IF($JC679&gt;=56,INDEX($GR:$GR,$JB679+56),"")</f>
      </c>
      <c r="IX679">
        <f>IF($JC679&gt;=57,INDEX($GR:$GR,$JB679+57),"")</f>
      </c>
      <c r="IY679">
        <f>IF($JC679&gt;=58,INDEX($GR:$GR,$JB679+58),"")</f>
      </c>
      <c r="IZ679">
        <f>IF($JC679&gt;=59,INDEX($GR:$GR,$JB679+59),"")</f>
      </c>
      <c r="JA679">
        <f>IF($JC679&gt;=60,INDEX($GR:$GR,$JB679+60),"")</f>
      </c>
      <c r="JB679">
        <f>IFERROR(MATCH($GQ679,$GR$2:$GR$324,0)+1,0)</f>
      </c>
      <c r="JC679">
        <f>IFERROR(INDEX($GS$2:$GS$324,MATCH($GQ679,$GR$2:$GR$324,0)),0)</f>
      </c>
      <c r="JD679" t="s">
        <v>40</v>
      </c>
      <c r="JE679" t="s">
        <v>40</v>
      </c>
    </row>
    <row r="680" spans="1:265" x14ac:dyDescent="0.25">
      <c r="Q680">
        <f>IF(OR($T680="",$P680=""),"",IFERROR($T680/$P680,0))</f>
      </c>
      <c r="R680">
        <f>IF($T680="","",
SUM($S680,$U680,$Z680,$V680,$X680)*
(1-IF($AA680="",0,VALUE($AA680)/100)))</f>
      </c>
      <c r="S680">
        <f>IF($T680="","",$T680)</f>
      </c>
      <c r="U680">
        <f>IF($T680="","",
IF($N680="","",
IF(ISNUMBER(SEARCH("exempt",LOWER($N680))),0,
$T680*(VALUE(SUBSTITUTE($N680,"%",""))/100))))</f>
      </c>
      <c r="AB680">
        <f>IFERROR(IF(FIND(" - ",$K680)&gt;0,MID($K680,FIND(" - ",$K680)+3,LEN($K680)),""),"")</f>
      </c>
      <c r="AK680" t="s">
        <v>1267</v>
      </c>
      <c r="AP680">
        <f>IFERROR(LEFT($K680,FIND(" - ",$K680)-1),$K680)</f>
      </c>
      <c r="AS680">
        <f>IF($CH680&gt;=1,INDEX($AQ:$AQ,$CG680+1),"")</f>
      </c>
      <c r="AT680">
        <f>IF($CH680&gt;=2,INDEX($AQ:$AQ,$CG680+2),"")</f>
      </c>
      <c r="AU680">
        <f>IF($CH680&gt;=3,INDEX($AQ:$AQ,$CG680+3),"")</f>
      </c>
      <c r="AV680">
        <f>IF($CH680&gt;=4,INDEX($AQ:$AQ,$CG680+4),"")</f>
      </c>
      <c r="AW680">
        <f>IF($CH680&gt;=5,INDEX($AQ:$AQ,$CG680+5),"")</f>
      </c>
      <c r="AX680">
        <f>IF($CH680&gt;=6,INDEX($AQ:$AQ,$CG680+6),"")</f>
      </c>
      <c r="AY680">
        <f>IF($CH680&gt;=7,INDEX($AQ:$AQ,$CG680+7),"")</f>
      </c>
      <c r="AZ680">
        <f>IF($CH680&gt;=8,INDEX($AQ:$AQ,$CG680+8),"")</f>
      </c>
      <c r="BA680">
        <f>IF($CH680&gt;=9,INDEX($AQ:$AQ,$CG680+9),"")</f>
      </c>
      <c r="BB680">
        <f>IF($CH680&gt;=10,INDEX($AQ:$AQ,$CG680+10),"")</f>
      </c>
      <c r="BC680">
        <f>IF($CH680&gt;=11,INDEX($AQ:$AQ,$CG680+11),"")</f>
      </c>
      <c r="BD680">
        <f>IF($CH680&gt;=12,INDEX($AQ:$AQ,$CG680+12),"")</f>
      </c>
      <c r="BE680">
        <f>IF($CH680&gt;=13,INDEX($AQ:$AQ,$CG680+13),"")</f>
      </c>
      <c r="BF680">
        <f>IF($CH680&gt;=14,INDEX($AQ:$AQ,$CG680+14),"")</f>
      </c>
      <c r="BG680">
        <f>IF($CH680&gt;=15,INDEX($AQ:$AQ,$CG680+15),"")</f>
      </c>
      <c r="BH680">
        <f>IF($CH680&gt;=16,INDEX($AQ:$AQ,$CG680+16),"")</f>
      </c>
      <c r="BI680">
        <f>IF($CH680&gt;=17,INDEX($AQ:$AQ,$CG680+17),"")</f>
      </c>
      <c r="BJ680">
        <f>IF($CH680&gt;=18,INDEX($AQ:$AQ,$CG680+18),"")</f>
      </c>
      <c r="BK680">
        <f>IF($CH680&gt;=19,INDEX($AQ:$AQ,$CG680+19),"")</f>
      </c>
      <c r="BL680">
        <f>IF($CH680&gt;=20,INDEX($AQ:$AQ,$CG680+20),"")</f>
      </c>
      <c r="BM680">
        <f>IF($CH680&gt;=21,INDEX($AQ:$AQ,$CG680+21),"")</f>
      </c>
      <c r="BN680">
        <f>IF($CH680&gt;=22,INDEX($AQ:$AQ,$CG680+22),"")</f>
      </c>
      <c r="BO680">
        <f>IF($CH680&gt;=23,INDEX($AQ:$AQ,$CG680+23),"")</f>
      </c>
      <c r="BP680">
        <f>IF($CH680&gt;=24,INDEX($AQ:$AQ,$CG680+24),"")</f>
      </c>
      <c r="BQ680">
        <f>IF($CH680&gt;=25,INDEX($AQ:$AQ,$CG680+25),"")</f>
      </c>
      <c r="BR680">
        <f>IF($CH680&gt;=26,INDEX($AQ:$AQ,$CG680+26),"")</f>
      </c>
      <c r="BS680">
        <f>IF($CH680&gt;=27,INDEX($AQ:$AQ,$CG680+27),"")</f>
      </c>
      <c r="BT680">
        <f>IF($CH680&gt;=28,INDEX($AQ:$AQ,$CG680+28),"")</f>
      </c>
      <c r="BU680">
        <f>IF($CH680&gt;=29,INDEX($AQ:$AQ,$CG680+29),"")</f>
      </c>
      <c r="BV680">
        <f>IF($CH680&gt;=30,INDEX($AQ:$AQ,$CG680+30),"")</f>
      </c>
      <c r="BW680">
        <f>IF($CH680&gt;=31,INDEX($AQ:$AQ,$CG680+31),"")</f>
      </c>
      <c r="BX680">
        <f>IF($CH680&gt;=32,INDEX($AQ:$AQ,$CG680+32),"")</f>
      </c>
      <c r="BY680">
        <f>IF($CH680&gt;=33,INDEX($AQ:$AQ,$CG680+33),"")</f>
      </c>
      <c r="BZ680">
        <f>IF($CH680&gt;=34,INDEX($AQ:$AQ,$CG680+34),"")</f>
      </c>
      <c r="CA680">
        <f>IF($CH680&gt;=35,INDEX($AQ:$AQ,$CG680+35),"")</f>
      </c>
      <c r="CB680">
        <f>IF($CH680&gt;=36,INDEX($AQ:$AQ,$CG680+36),"")</f>
      </c>
      <c r="CC680">
        <f>IF($CH680&gt;=37,INDEX($AQ:$AQ,$CG680+37),"")</f>
      </c>
      <c r="CD680">
        <f>IF($CH680&gt;=38,INDEX($AQ:$AQ,$CG680+38),"")</f>
      </c>
      <c r="CE680">
        <f>IF($CH680&gt;=39,INDEX($AQ:$AQ,$CG680+39),"")</f>
      </c>
      <c r="CF680">
        <f>IF($CH680&gt;=40,INDEX($AQ:$AQ,$CG680+40),"")</f>
      </c>
      <c r="CG680">
        <f>IFERROR(MATCH($AP680,$AQ$2:$AQ$134,0)+1,0)</f>
      </c>
      <c r="CH680">
        <f>IFERROR(INDEX($AR$2:$AR$134,MATCH($AP680,$AQ$2:$AQ$134,0)),0)</f>
      </c>
      <c r="CI680">
        <f>IFERROR(LEFT($L680,FIND(" - ",$L680)-1),$L680)</f>
      </c>
      <c r="CL680">
        <f>IF($DG680&gt;=1,INDEX($CJ:$CJ,$DF680+1),"")</f>
      </c>
      <c r="CM680">
        <f>IF($DG680&gt;=2,INDEX($CJ:$CJ,$DF680+2),"")</f>
      </c>
      <c r="CN680">
        <f>IF($DG680&gt;=3,INDEX($CJ:$CJ,$DF680+3),"")</f>
      </c>
      <c r="CO680">
        <f>IF($DG680&gt;=4,INDEX($CJ:$CJ,$DF680+4),"")</f>
      </c>
      <c r="CP680">
        <f>IF($DG680&gt;=5,INDEX($CJ:$CJ,$DF680+5),"")</f>
      </c>
      <c r="CQ680">
        <f>IF($DG680&gt;=6,INDEX($CJ:$CJ,$DF680+6),"")</f>
      </c>
      <c r="CR680">
        <f>IF($DG680&gt;=7,INDEX($CJ:$CJ,$DF680+7),"")</f>
      </c>
      <c r="CS680">
        <f>IF($DG680&gt;=8,INDEX($CJ:$CJ,$DF680+8),"")</f>
      </c>
      <c r="CT680">
        <f>IF($DG680&gt;=9,INDEX($CJ:$CJ,$DF680+9),"")</f>
      </c>
      <c r="CU680">
        <f>IF($DG680&gt;=10,INDEX($CJ:$CJ,$DF680+10),"")</f>
      </c>
      <c r="CV680">
        <f>IF($DG680&gt;=11,INDEX($CJ:$CJ,$DF680+11),"")</f>
      </c>
      <c r="CW680">
        <f>IF($DG680&gt;=12,INDEX($CJ:$CJ,$DF680+12),"")</f>
      </c>
      <c r="CX680">
        <f>IF($DG680&gt;=13,INDEX($CJ:$CJ,$DF680+13),"")</f>
      </c>
      <c r="CY680">
        <f>IF($DG680&gt;=14,INDEX($CJ:$CJ,$DF680+14),"")</f>
      </c>
      <c r="CZ680">
        <f>IF($DG680&gt;=15,INDEX($CJ:$CJ,$DF680+15),"")</f>
      </c>
      <c r="DA680">
        <f>IF($DG680&gt;=16,INDEX($CJ:$CJ,$DF680+16),"")</f>
      </c>
      <c r="DB680">
        <f>IF($DG680&gt;=17,INDEX($CJ:$CJ,$DF680+17),"")</f>
      </c>
      <c r="DC680">
        <f>IF($DG680&gt;=18,INDEX($CJ:$CJ,$DF680+18),"")</f>
      </c>
      <c r="DD680">
        <f>IF($DG680&gt;=19,INDEX($CJ:$CJ,$DF680+19),"")</f>
      </c>
      <c r="DE680">
        <f>IF($DG680&gt;=20,INDEX($CJ:$CJ,$DF680+20),"")</f>
      </c>
      <c r="DF680">
        <f>IFERROR(MATCH($CI680,$CJ$2:$CJ$263,0)+1,0)</f>
      </c>
      <c r="DG680">
        <f>IFERROR(INDEX($CK$2:$CK$263,MATCH($CI680,$CJ$2:$CJ$263,0)),0)</f>
      </c>
      <c r="DH680">
        <f>IFERROR(INDEX($AO:$AO,MATCH($N680,$AN:$AN,0))&amp;"","")</f>
      </c>
      <c r="DL680">
        <f>IF($GO680&gt;=1,INDEX($DI:$DI,$GN680+1),"")</f>
      </c>
      <c r="DM680">
        <f>IF($GO680&gt;=2,INDEX($DI:$DI,$GN680+2),"")</f>
      </c>
      <c r="DN680">
        <f>IF($GO680&gt;=3,INDEX($DI:$DI,$GN680+3),"")</f>
      </c>
      <c r="DO680">
        <f>IF($GO680&gt;=4,INDEX($DI:$DI,$GN680+4),"")</f>
      </c>
      <c r="DP680">
        <f>IF($GO680&gt;=5,INDEX($DI:$DI,$GN680+5),"")</f>
      </c>
      <c r="DQ680">
        <f>IF($GO680&gt;=6,INDEX($DI:$DI,$GN680+6),"")</f>
      </c>
      <c r="DR680">
        <f>IF($GO680&gt;=7,INDEX($DI:$DI,$GN680+7),"")</f>
      </c>
      <c r="DS680">
        <f>IF($GO680&gt;=8,INDEX($DI:$DI,$GN680+8),"")</f>
      </c>
      <c r="DT680">
        <f>IF($GO680&gt;=9,INDEX($DI:$DI,$GN680+9),"")</f>
      </c>
      <c r="DU680">
        <f>IF($GO680&gt;=10,INDEX($DI:$DI,$GN680+10),"")</f>
      </c>
      <c r="DV680">
        <f>IF($GO680&gt;=11,INDEX($DI:$DI,$GN680+11),"")</f>
      </c>
      <c r="DW680">
        <f>IF($GO680&gt;=12,INDEX($DI:$DI,$GN680+12),"")</f>
      </c>
      <c r="DX680">
        <f>IF($GO680&gt;=13,INDEX($DI:$DI,$GN680+13),"")</f>
      </c>
      <c r="DY680">
        <f>IF($GO680&gt;=14,INDEX($DI:$DI,$GN680+14),"")</f>
      </c>
      <c r="DZ680">
        <f>IF($GO680&gt;=15,INDEX($DI:$DI,$GN680+15),"")</f>
      </c>
      <c r="EA680">
        <f>IF($GO680&gt;=16,INDEX($DI:$DI,$GN680+16),"")</f>
      </c>
      <c r="EB680">
        <f>IF($GO680&gt;=17,INDEX($DI:$DI,$GN680+17),"")</f>
      </c>
      <c r="EC680">
        <f>IF($GO680&gt;=18,INDEX($DI:$DI,$GN680+18),"")</f>
      </c>
      <c r="ED680">
        <f>IF($GO680&gt;=19,INDEX($DI:$DI,$GN680+19),"")</f>
      </c>
      <c r="EE680">
        <f>IF($GO680&gt;=20,INDEX($DI:$DI,$GN680+20),"")</f>
      </c>
      <c r="EF680">
        <f>IF($GO680&gt;=21,INDEX($DI:$DI,$GN680+21),"")</f>
      </c>
      <c r="EG680">
        <f>IF($GO680&gt;=22,INDEX($DI:$DI,$GN680+22),"")</f>
      </c>
      <c r="EH680">
        <f>IF($GO680&gt;=23,INDEX($DI:$DI,$GN680+23),"")</f>
      </c>
      <c r="EI680">
        <f>IF($GO680&gt;=24,INDEX($DI:$DI,$GN680+24),"")</f>
      </c>
      <c r="EJ680">
        <f>IF($GO680&gt;=25,INDEX($DI:$DI,$GN680+25),"")</f>
      </c>
      <c r="EK680">
        <f>IF($GO680&gt;=26,INDEX($DI:$DI,$GN680+26),"")</f>
      </c>
      <c r="EL680">
        <f>IF($GO680&gt;=27,INDEX($DI:$DI,$GN680+27),"")</f>
      </c>
      <c r="EM680">
        <f>IF($GO680&gt;=28,INDEX($DI:$DI,$GN680+28),"")</f>
      </c>
      <c r="EN680">
        <f>IF($GO680&gt;=29,INDEX($DI:$DI,$GN680+29),"")</f>
      </c>
      <c r="EO680">
        <f>IF($GO680&gt;=30,INDEX($DI:$DI,$GN680+30),"")</f>
      </c>
      <c r="EP680">
        <f>IF($GO680&gt;=31,INDEX($DI:$DI,$GN680+31),"")</f>
      </c>
      <c r="EQ680">
        <f>IF($GO680&gt;=32,INDEX($DI:$DI,$GN680+32),"")</f>
      </c>
      <c r="ER680">
        <f>IF($GO680&gt;=33,INDEX($DI:$DI,$GN680+33),"")</f>
      </c>
      <c r="ES680">
        <f>IF($GO680&gt;=34,INDEX($DI:$DI,$GN680+34),"")</f>
      </c>
      <c r="ET680">
        <f>IF($GO680&gt;=35,INDEX($DI:$DI,$GN680+35),"")</f>
      </c>
      <c r="EU680">
        <f>IF($GO680&gt;=36,INDEX($DI:$DI,$GN680+36),"")</f>
      </c>
      <c r="EV680">
        <f>IF($GO680&gt;=37,INDEX($DI:$DI,$GN680+37),"")</f>
      </c>
      <c r="EW680">
        <f>IF($GO680&gt;=38,INDEX($DI:$DI,$GN680+38),"")</f>
      </c>
      <c r="EX680">
        <f>IF($GO680&gt;=39,INDEX($DI:$DI,$GN680+39),"")</f>
      </c>
      <c r="EY680">
        <f>IF($GO680&gt;=40,INDEX($DI:$DI,$GN680+40),"")</f>
      </c>
      <c r="EZ680">
        <f>IF($GO680&gt;=1,INDEX($DJ:$DJ,$GN680+1),"")</f>
      </c>
      <c r="FA680">
        <f>IF($GO680&gt;=2,INDEX($DJ:$DJ,$GN680+2),"")</f>
      </c>
      <c r="FB680">
        <f>IF($GO680&gt;=3,INDEX($DJ:$DJ,$GN680+3),"")</f>
      </c>
      <c r="FC680">
        <f>IF($GO680&gt;=4,INDEX($DJ:$DJ,$GN680+4),"")</f>
      </c>
      <c r="FD680">
        <f>IF($GO680&gt;=5,INDEX($DJ:$DJ,$GN680+5),"")</f>
      </c>
      <c r="FE680">
        <f>IF($GO680&gt;=6,INDEX($DJ:$DJ,$GN680+6),"")</f>
      </c>
      <c r="FF680">
        <f>IF($GO680&gt;=7,INDEX($DJ:$DJ,$GN680+7),"")</f>
      </c>
      <c r="FG680">
        <f>IF($GO680&gt;=8,INDEX($DJ:$DJ,$GN680+8),"")</f>
      </c>
      <c r="FH680">
        <f>IF($GO680&gt;=9,INDEX($DJ:$DJ,$GN680+9),"")</f>
      </c>
      <c r="FI680">
        <f>IF($GO680&gt;=10,INDEX($DJ:$DJ,$GN680+10),"")</f>
      </c>
      <c r="FJ680">
        <f>IF($GO680&gt;=11,INDEX($DJ:$DJ,$GN680+11),"")</f>
      </c>
      <c r="FK680">
        <f>IF($GO680&gt;=12,INDEX($DJ:$DJ,$GN680+12),"")</f>
      </c>
      <c r="FL680">
        <f>IF($GO680&gt;=13,INDEX($DJ:$DJ,$GN680+13),"")</f>
      </c>
      <c r="FM680">
        <f>IF($GO680&gt;=14,INDEX($DJ:$DJ,$GN680+14),"")</f>
      </c>
      <c r="FN680">
        <f>IF($GO680&gt;=15,INDEX($DJ:$DJ,$GN680+15),"")</f>
      </c>
      <c r="FO680">
        <f>IF($GO680&gt;=16,INDEX($DJ:$DJ,$GN680+16),"")</f>
      </c>
      <c r="FP680">
        <f>IF($GO680&gt;=17,INDEX($DJ:$DJ,$GN680+17),"")</f>
      </c>
      <c r="FQ680">
        <f>IF($GO680&gt;=18,INDEX($DJ:$DJ,$GN680+18),"")</f>
      </c>
      <c r="FR680">
        <f>IF($GO680&gt;=19,INDEX($DJ:$DJ,$GN680+19),"")</f>
      </c>
      <c r="FS680">
        <f>IF($GO680&gt;=20,INDEX($DJ:$DJ,$GN680+20),"")</f>
      </c>
      <c r="FT680">
        <f>IF($GO680&gt;=21,INDEX($DJ:$DJ,$GN680+21),"")</f>
      </c>
      <c r="FU680">
        <f>IF($GO680&gt;=22,INDEX($DJ:$DJ,$GN680+22),"")</f>
      </c>
      <c r="FV680">
        <f>IF($GO680&gt;=23,INDEX($DJ:$DJ,$GN680+23),"")</f>
      </c>
      <c r="FW680">
        <f>IF($GO680&gt;=24,INDEX($DJ:$DJ,$GN680+24),"")</f>
      </c>
      <c r="FX680">
        <f>IF($GO680&gt;=25,INDEX($DJ:$DJ,$GN680+25),"")</f>
      </c>
      <c r="FY680">
        <f>IF($GO680&gt;=26,INDEX($DJ:$DJ,$GN680+26),"")</f>
      </c>
      <c r="FZ680">
        <f>IF($GO680&gt;=27,INDEX($DJ:$DJ,$GN680+27),"")</f>
      </c>
      <c r="GA680">
        <f>IF($GO680&gt;=28,INDEX($DJ:$DJ,$GN680+28),"")</f>
      </c>
      <c r="GB680">
        <f>IF($GO680&gt;=29,INDEX($DJ:$DJ,$GN680+29),"")</f>
      </c>
      <c r="GC680">
        <f>IF($GO680&gt;=30,INDEX($DJ:$DJ,$GN680+30),"")</f>
      </c>
      <c r="GD680">
        <f>IF($GO680&gt;=31,INDEX($DJ:$DJ,$GN680+31),"")</f>
      </c>
      <c r="GE680">
        <f>IF($GO680&gt;=32,INDEX($DJ:$DJ,$GN680+32),"")</f>
      </c>
      <c r="GF680">
        <f>IF($GO680&gt;=33,INDEX($DJ:$DJ,$GN680+33),"")</f>
      </c>
      <c r="GG680">
        <f>IF($GO680&gt;=34,INDEX($DJ:$DJ,$GN680+34),"")</f>
      </c>
      <c r="GH680">
        <f>IF($GO680&gt;=35,INDEX($DJ:$DJ,$GN680+35),"")</f>
      </c>
      <c r="GI680">
        <f>IF($GO680&gt;=36,INDEX($DJ:$DJ,$GN680+36),"")</f>
      </c>
      <c r="GJ680">
        <f>IF($GO680&gt;=37,INDEX($DJ:$DJ,$GN680+37),"")</f>
      </c>
      <c r="GK680">
        <f>IF($GO680&gt;=38,INDEX($DJ:$DJ,$GN680+38),"")</f>
      </c>
      <c r="GL680">
        <f>IF($GO680&gt;=39,INDEX($DJ:$DJ,$GN680+39),"")</f>
      </c>
      <c r="GM680">
        <f>IF($GO680&gt;=40,INDEX($DJ:$DJ,$GN680+40),"")</f>
      </c>
      <c r="GN680">
        <f>IFERROR(MATCH($DH680,$DI$2:$DI$148,0)+1,0)</f>
      </c>
      <c r="GO680">
        <f>IFERROR(INDEX($DK$2:$DK$148,MATCH($DH680,$DI$2:$DI$148,0)),0)</f>
      </c>
      <c r="GP680">
        <f>IFERROR(MATCH($Y680,$DL$680:$EY$680,0),0)</f>
      </c>
      <c r="GQ680">
        <f>IF($GP680&gt;0,INDEX($EZ$680:$GM$680,$GP680),"")</f>
      </c>
      <c r="GT680">
        <f>IF($JC680&gt;=1,INDEX($GR:$GR,$JB680+1),"")</f>
      </c>
      <c r="GU680">
        <f>IF($JC680&gt;=2,INDEX($GR:$GR,$JB680+2),"")</f>
      </c>
      <c r="GV680">
        <f>IF($JC680&gt;=3,INDEX($GR:$GR,$JB680+3),"")</f>
      </c>
      <c r="GW680">
        <f>IF($JC680&gt;=4,INDEX($GR:$GR,$JB680+4),"")</f>
      </c>
      <c r="GX680">
        <f>IF($JC680&gt;=5,INDEX($GR:$GR,$JB680+5),"")</f>
      </c>
      <c r="GY680">
        <f>IF($JC680&gt;=6,INDEX($GR:$GR,$JB680+6),"")</f>
      </c>
      <c r="GZ680">
        <f>IF($JC680&gt;=7,INDEX($GR:$GR,$JB680+7),"")</f>
      </c>
      <c r="HA680">
        <f>IF($JC680&gt;=8,INDEX($GR:$GR,$JB680+8),"")</f>
      </c>
      <c r="HB680">
        <f>IF($JC680&gt;=9,INDEX($GR:$GR,$JB680+9),"")</f>
      </c>
      <c r="HC680">
        <f>IF($JC680&gt;=10,INDEX($GR:$GR,$JB680+10),"")</f>
      </c>
      <c r="HD680">
        <f>IF($JC680&gt;=11,INDEX($GR:$GR,$JB680+11),"")</f>
      </c>
      <c r="HE680">
        <f>IF($JC680&gt;=12,INDEX($GR:$GR,$JB680+12),"")</f>
      </c>
      <c r="HF680">
        <f>IF($JC680&gt;=13,INDEX($GR:$GR,$JB680+13),"")</f>
      </c>
      <c r="HG680">
        <f>IF($JC680&gt;=14,INDEX($GR:$GR,$JB680+14),"")</f>
      </c>
      <c r="HH680">
        <f>IF($JC680&gt;=15,INDEX($GR:$GR,$JB680+15),"")</f>
      </c>
      <c r="HI680">
        <f>IF($JC680&gt;=16,INDEX($GR:$GR,$JB680+16),"")</f>
      </c>
      <c r="HJ680">
        <f>IF($JC680&gt;=17,INDEX($GR:$GR,$JB680+17),"")</f>
      </c>
      <c r="HK680">
        <f>IF($JC680&gt;=18,INDEX($GR:$GR,$JB680+18),"")</f>
      </c>
      <c r="HL680">
        <f>IF($JC680&gt;=19,INDEX($GR:$GR,$JB680+19),"")</f>
      </c>
      <c r="HM680">
        <f>IF($JC680&gt;=20,INDEX($GR:$GR,$JB680+20),"")</f>
      </c>
      <c r="HN680">
        <f>IF($JC680&gt;=21,INDEX($GR:$GR,$JB680+21),"")</f>
      </c>
      <c r="HO680">
        <f>IF($JC680&gt;=22,INDEX($GR:$GR,$JB680+22),"")</f>
      </c>
      <c r="HP680">
        <f>IF($JC680&gt;=23,INDEX($GR:$GR,$JB680+23),"")</f>
      </c>
      <c r="HQ680">
        <f>IF($JC680&gt;=24,INDEX($GR:$GR,$JB680+24),"")</f>
      </c>
      <c r="HR680">
        <f>IF($JC680&gt;=25,INDEX($GR:$GR,$JB680+25),"")</f>
      </c>
      <c r="HS680">
        <f>IF($JC680&gt;=26,INDEX($GR:$GR,$JB680+26),"")</f>
      </c>
      <c r="HT680">
        <f>IF($JC680&gt;=27,INDEX($GR:$GR,$JB680+27),"")</f>
      </c>
      <c r="HU680">
        <f>IF($JC680&gt;=28,INDEX($GR:$GR,$JB680+28),"")</f>
      </c>
      <c r="HV680">
        <f>IF($JC680&gt;=29,INDEX($GR:$GR,$JB680+29),"")</f>
      </c>
      <c r="HW680">
        <f>IF($JC680&gt;=30,INDEX($GR:$GR,$JB680+30),"")</f>
      </c>
      <c r="HX680">
        <f>IF($JC680&gt;=31,INDEX($GR:$GR,$JB680+31),"")</f>
      </c>
      <c r="HY680">
        <f>IF($JC680&gt;=32,INDEX($GR:$GR,$JB680+32),"")</f>
      </c>
      <c r="HZ680">
        <f>IF($JC680&gt;=33,INDEX($GR:$GR,$JB680+33),"")</f>
      </c>
      <c r="IA680">
        <f>IF($JC680&gt;=34,INDEX($GR:$GR,$JB680+34),"")</f>
      </c>
      <c r="IB680">
        <f>IF($JC680&gt;=35,INDEX($GR:$GR,$JB680+35),"")</f>
      </c>
      <c r="IC680">
        <f>IF($JC680&gt;=36,INDEX($GR:$GR,$JB680+36),"")</f>
      </c>
      <c r="ID680">
        <f>IF($JC680&gt;=37,INDEX($GR:$GR,$JB680+37),"")</f>
      </c>
      <c r="IE680">
        <f>IF($JC680&gt;=38,INDEX($GR:$GR,$JB680+38),"")</f>
      </c>
      <c r="IF680">
        <f>IF($JC680&gt;=39,INDEX($GR:$GR,$JB680+39),"")</f>
      </c>
      <c r="IG680">
        <f>IF($JC680&gt;=40,INDEX($GR:$GR,$JB680+40),"")</f>
      </c>
      <c r="IH680">
        <f>IF($JC680&gt;=41,INDEX($GR:$GR,$JB680+41),"")</f>
      </c>
      <c r="II680">
        <f>IF($JC680&gt;=42,INDEX($GR:$GR,$JB680+42),"")</f>
      </c>
      <c r="IJ680">
        <f>IF($JC680&gt;=43,INDEX($GR:$GR,$JB680+43),"")</f>
      </c>
      <c r="IK680">
        <f>IF($JC680&gt;=44,INDEX($GR:$GR,$JB680+44),"")</f>
      </c>
      <c r="IL680">
        <f>IF($JC680&gt;=45,INDEX($GR:$GR,$JB680+45),"")</f>
      </c>
      <c r="IM680">
        <f>IF($JC680&gt;=46,INDEX($GR:$GR,$JB680+46),"")</f>
      </c>
      <c r="IN680">
        <f>IF($JC680&gt;=47,INDEX($GR:$GR,$JB680+47),"")</f>
      </c>
      <c r="IO680">
        <f>IF($JC680&gt;=48,INDEX($GR:$GR,$JB680+48),"")</f>
      </c>
      <c r="IP680">
        <f>IF($JC680&gt;=49,INDEX($GR:$GR,$JB680+49),"")</f>
      </c>
      <c r="IQ680">
        <f>IF($JC680&gt;=50,INDEX($GR:$GR,$JB680+50),"")</f>
      </c>
      <c r="IR680">
        <f>IF($JC680&gt;=51,INDEX($GR:$GR,$JB680+51),"")</f>
      </c>
      <c r="IS680">
        <f>IF($JC680&gt;=52,INDEX($GR:$GR,$JB680+52),"")</f>
      </c>
      <c r="IT680">
        <f>IF($JC680&gt;=53,INDEX($GR:$GR,$JB680+53),"")</f>
      </c>
      <c r="IU680">
        <f>IF($JC680&gt;=54,INDEX($GR:$GR,$JB680+54),"")</f>
      </c>
      <c r="IV680">
        <f>IF($JC680&gt;=55,INDEX($GR:$GR,$JB680+55),"")</f>
      </c>
      <c r="IW680">
        <f>IF($JC680&gt;=56,INDEX($GR:$GR,$JB680+56),"")</f>
      </c>
      <c r="IX680">
        <f>IF($JC680&gt;=57,INDEX($GR:$GR,$JB680+57),"")</f>
      </c>
      <c r="IY680">
        <f>IF($JC680&gt;=58,INDEX($GR:$GR,$JB680+58),"")</f>
      </c>
      <c r="IZ680">
        <f>IF($JC680&gt;=59,INDEX($GR:$GR,$JB680+59),"")</f>
      </c>
      <c r="JA680">
        <f>IF($JC680&gt;=60,INDEX($GR:$GR,$JB680+60),"")</f>
      </c>
      <c r="JB680">
        <f>IFERROR(MATCH($GQ680,$GR$2:$GR$324,0)+1,0)</f>
      </c>
      <c r="JC680">
        <f>IFERROR(INDEX($GS$2:$GS$324,MATCH($GQ680,$GR$2:$GR$324,0)),0)</f>
      </c>
      <c r="JD680" t="s">
        <v>40</v>
      </c>
      <c r="JE680" t="s">
        <v>40</v>
      </c>
    </row>
    <row r="681" spans="1:265" x14ac:dyDescent="0.25">
      <c r="Q681">
        <f>IF(OR($T681="",$P681=""),"",IFERROR($T681/$P681,0))</f>
      </c>
      <c r="R681">
        <f>IF($T681="","",
SUM($S681,$U681,$Z681,$V681,$X681)*
(1-IF($AA681="",0,VALUE($AA681)/100)))</f>
      </c>
      <c r="S681">
        <f>IF($T681="","",$T681)</f>
      </c>
      <c r="U681">
        <f>IF($T681="","",
IF($N681="","",
IF(ISNUMBER(SEARCH("exempt",LOWER($N681))),0,
$T681*(VALUE(SUBSTITUTE($N681,"%",""))/100))))</f>
      </c>
      <c r="AB681">
        <f>IFERROR(IF(FIND(" - ",$K681)&gt;0,MID($K681,FIND(" - ",$K681)+3,LEN($K681)),""),"")</f>
      </c>
      <c r="AK681" t="s">
        <v>1268</v>
      </c>
      <c r="AP681">
        <f>IFERROR(LEFT($K681,FIND(" - ",$K681)-1),$K681)</f>
      </c>
      <c r="AS681">
        <f>IF($CH681&gt;=1,INDEX($AQ:$AQ,$CG681+1),"")</f>
      </c>
      <c r="AT681">
        <f>IF($CH681&gt;=2,INDEX($AQ:$AQ,$CG681+2),"")</f>
      </c>
      <c r="AU681">
        <f>IF($CH681&gt;=3,INDEX($AQ:$AQ,$CG681+3),"")</f>
      </c>
      <c r="AV681">
        <f>IF($CH681&gt;=4,INDEX($AQ:$AQ,$CG681+4),"")</f>
      </c>
      <c r="AW681">
        <f>IF($CH681&gt;=5,INDEX($AQ:$AQ,$CG681+5),"")</f>
      </c>
      <c r="AX681">
        <f>IF($CH681&gt;=6,INDEX($AQ:$AQ,$CG681+6),"")</f>
      </c>
      <c r="AY681">
        <f>IF($CH681&gt;=7,INDEX($AQ:$AQ,$CG681+7),"")</f>
      </c>
      <c r="AZ681">
        <f>IF($CH681&gt;=8,INDEX($AQ:$AQ,$CG681+8),"")</f>
      </c>
      <c r="BA681">
        <f>IF($CH681&gt;=9,INDEX($AQ:$AQ,$CG681+9),"")</f>
      </c>
      <c r="BB681">
        <f>IF($CH681&gt;=10,INDEX($AQ:$AQ,$CG681+10),"")</f>
      </c>
      <c r="BC681">
        <f>IF($CH681&gt;=11,INDEX($AQ:$AQ,$CG681+11),"")</f>
      </c>
      <c r="BD681">
        <f>IF($CH681&gt;=12,INDEX($AQ:$AQ,$CG681+12),"")</f>
      </c>
      <c r="BE681">
        <f>IF($CH681&gt;=13,INDEX($AQ:$AQ,$CG681+13),"")</f>
      </c>
      <c r="BF681">
        <f>IF($CH681&gt;=14,INDEX($AQ:$AQ,$CG681+14),"")</f>
      </c>
      <c r="BG681">
        <f>IF($CH681&gt;=15,INDEX($AQ:$AQ,$CG681+15),"")</f>
      </c>
      <c r="BH681">
        <f>IF($CH681&gt;=16,INDEX($AQ:$AQ,$CG681+16),"")</f>
      </c>
      <c r="BI681">
        <f>IF($CH681&gt;=17,INDEX($AQ:$AQ,$CG681+17),"")</f>
      </c>
      <c r="BJ681">
        <f>IF($CH681&gt;=18,INDEX($AQ:$AQ,$CG681+18),"")</f>
      </c>
      <c r="BK681">
        <f>IF($CH681&gt;=19,INDEX($AQ:$AQ,$CG681+19),"")</f>
      </c>
      <c r="BL681">
        <f>IF($CH681&gt;=20,INDEX($AQ:$AQ,$CG681+20),"")</f>
      </c>
      <c r="BM681">
        <f>IF($CH681&gt;=21,INDEX($AQ:$AQ,$CG681+21),"")</f>
      </c>
      <c r="BN681">
        <f>IF($CH681&gt;=22,INDEX($AQ:$AQ,$CG681+22),"")</f>
      </c>
      <c r="BO681">
        <f>IF($CH681&gt;=23,INDEX($AQ:$AQ,$CG681+23),"")</f>
      </c>
      <c r="BP681">
        <f>IF($CH681&gt;=24,INDEX($AQ:$AQ,$CG681+24),"")</f>
      </c>
      <c r="BQ681">
        <f>IF($CH681&gt;=25,INDEX($AQ:$AQ,$CG681+25),"")</f>
      </c>
      <c r="BR681">
        <f>IF($CH681&gt;=26,INDEX($AQ:$AQ,$CG681+26),"")</f>
      </c>
      <c r="BS681">
        <f>IF($CH681&gt;=27,INDEX($AQ:$AQ,$CG681+27),"")</f>
      </c>
      <c r="BT681">
        <f>IF($CH681&gt;=28,INDEX($AQ:$AQ,$CG681+28),"")</f>
      </c>
      <c r="BU681">
        <f>IF($CH681&gt;=29,INDEX($AQ:$AQ,$CG681+29),"")</f>
      </c>
      <c r="BV681">
        <f>IF($CH681&gt;=30,INDEX($AQ:$AQ,$CG681+30),"")</f>
      </c>
      <c r="BW681">
        <f>IF($CH681&gt;=31,INDEX($AQ:$AQ,$CG681+31),"")</f>
      </c>
      <c r="BX681">
        <f>IF($CH681&gt;=32,INDEX($AQ:$AQ,$CG681+32),"")</f>
      </c>
      <c r="BY681">
        <f>IF($CH681&gt;=33,INDEX($AQ:$AQ,$CG681+33),"")</f>
      </c>
      <c r="BZ681">
        <f>IF($CH681&gt;=34,INDEX($AQ:$AQ,$CG681+34),"")</f>
      </c>
      <c r="CA681">
        <f>IF($CH681&gt;=35,INDEX($AQ:$AQ,$CG681+35),"")</f>
      </c>
      <c r="CB681">
        <f>IF($CH681&gt;=36,INDEX($AQ:$AQ,$CG681+36),"")</f>
      </c>
      <c r="CC681">
        <f>IF($CH681&gt;=37,INDEX($AQ:$AQ,$CG681+37),"")</f>
      </c>
      <c r="CD681">
        <f>IF($CH681&gt;=38,INDEX($AQ:$AQ,$CG681+38),"")</f>
      </c>
      <c r="CE681">
        <f>IF($CH681&gt;=39,INDEX($AQ:$AQ,$CG681+39),"")</f>
      </c>
      <c r="CF681">
        <f>IF($CH681&gt;=40,INDEX($AQ:$AQ,$CG681+40),"")</f>
      </c>
      <c r="CG681">
        <f>IFERROR(MATCH($AP681,$AQ$2:$AQ$134,0)+1,0)</f>
      </c>
      <c r="CH681">
        <f>IFERROR(INDEX($AR$2:$AR$134,MATCH($AP681,$AQ$2:$AQ$134,0)),0)</f>
      </c>
      <c r="CI681">
        <f>IFERROR(LEFT($L681,FIND(" - ",$L681)-1),$L681)</f>
      </c>
      <c r="CL681">
        <f>IF($DG681&gt;=1,INDEX($CJ:$CJ,$DF681+1),"")</f>
      </c>
      <c r="CM681">
        <f>IF($DG681&gt;=2,INDEX($CJ:$CJ,$DF681+2),"")</f>
      </c>
      <c r="CN681">
        <f>IF($DG681&gt;=3,INDEX($CJ:$CJ,$DF681+3),"")</f>
      </c>
      <c r="CO681">
        <f>IF($DG681&gt;=4,INDEX($CJ:$CJ,$DF681+4),"")</f>
      </c>
      <c r="CP681">
        <f>IF($DG681&gt;=5,INDEX($CJ:$CJ,$DF681+5),"")</f>
      </c>
      <c r="CQ681">
        <f>IF($DG681&gt;=6,INDEX($CJ:$CJ,$DF681+6),"")</f>
      </c>
      <c r="CR681">
        <f>IF($DG681&gt;=7,INDEX($CJ:$CJ,$DF681+7),"")</f>
      </c>
      <c r="CS681">
        <f>IF($DG681&gt;=8,INDEX($CJ:$CJ,$DF681+8),"")</f>
      </c>
      <c r="CT681">
        <f>IF($DG681&gt;=9,INDEX($CJ:$CJ,$DF681+9),"")</f>
      </c>
      <c r="CU681">
        <f>IF($DG681&gt;=10,INDEX($CJ:$CJ,$DF681+10),"")</f>
      </c>
      <c r="CV681">
        <f>IF($DG681&gt;=11,INDEX($CJ:$CJ,$DF681+11),"")</f>
      </c>
      <c r="CW681">
        <f>IF($DG681&gt;=12,INDEX($CJ:$CJ,$DF681+12),"")</f>
      </c>
      <c r="CX681">
        <f>IF($DG681&gt;=13,INDEX($CJ:$CJ,$DF681+13),"")</f>
      </c>
      <c r="CY681">
        <f>IF($DG681&gt;=14,INDEX($CJ:$CJ,$DF681+14),"")</f>
      </c>
      <c r="CZ681">
        <f>IF($DG681&gt;=15,INDEX($CJ:$CJ,$DF681+15),"")</f>
      </c>
      <c r="DA681">
        <f>IF($DG681&gt;=16,INDEX($CJ:$CJ,$DF681+16),"")</f>
      </c>
      <c r="DB681">
        <f>IF($DG681&gt;=17,INDEX($CJ:$CJ,$DF681+17),"")</f>
      </c>
      <c r="DC681">
        <f>IF($DG681&gt;=18,INDEX($CJ:$CJ,$DF681+18),"")</f>
      </c>
      <c r="DD681">
        <f>IF($DG681&gt;=19,INDEX($CJ:$CJ,$DF681+19),"")</f>
      </c>
      <c r="DE681">
        <f>IF($DG681&gt;=20,INDEX($CJ:$CJ,$DF681+20),"")</f>
      </c>
      <c r="DF681">
        <f>IFERROR(MATCH($CI681,$CJ$2:$CJ$263,0)+1,0)</f>
      </c>
      <c r="DG681">
        <f>IFERROR(INDEX($CK$2:$CK$263,MATCH($CI681,$CJ$2:$CJ$263,0)),0)</f>
      </c>
      <c r="DH681">
        <f>IFERROR(INDEX($AO:$AO,MATCH($N681,$AN:$AN,0))&amp;"","")</f>
      </c>
      <c r="DL681">
        <f>IF($GO681&gt;=1,INDEX($DI:$DI,$GN681+1),"")</f>
      </c>
      <c r="DM681">
        <f>IF($GO681&gt;=2,INDEX($DI:$DI,$GN681+2),"")</f>
      </c>
      <c r="DN681">
        <f>IF($GO681&gt;=3,INDEX($DI:$DI,$GN681+3),"")</f>
      </c>
      <c r="DO681">
        <f>IF($GO681&gt;=4,INDEX($DI:$DI,$GN681+4),"")</f>
      </c>
      <c r="DP681">
        <f>IF($GO681&gt;=5,INDEX($DI:$DI,$GN681+5),"")</f>
      </c>
      <c r="DQ681">
        <f>IF($GO681&gt;=6,INDEX($DI:$DI,$GN681+6),"")</f>
      </c>
      <c r="DR681">
        <f>IF($GO681&gt;=7,INDEX($DI:$DI,$GN681+7),"")</f>
      </c>
      <c r="DS681">
        <f>IF($GO681&gt;=8,INDEX($DI:$DI,$GN681+8),"")</f>
      </c>
      <c r="DT681">
        <f>IF($GO681&gt;=9,INDEX($DI:$DI,$GN681+9),"")</f>
      </c>
      <c r="DU681">
        <f>IF($GO681&gt;=10,INDEX($DI:$DI,$GN681+10),"")</f>
      </c>
      <c r="DV681">
        <f>IF($GO681&gt;=11,INDEX($DI:$DI,$GN681+11),"")</f>
      </c>
      <c r="DW681">
        <f>IF($GO681&gt;=12,INDEX($DI:$DI,$GN681+12),"")</f>
      </c>
      <c r="DX681">
        <f>IF($GO681&gt;=13,INDEX($DI:$DI,$GN681+13),"")</f>
      </c>
      <c r="DY681">
        <f>IF($GO681&gt;=14,INDEX($DI:$DI,$GN681+14),"")</f>
      </c>
      <c r="DZ681">
        <f>IF($GO681&gt;=15,INDEX($DI:$DI,$GN681+15),"")</f>
      </c>
      <c r="EA681">
        <f>IF($GO681&gt;=16,INDEX($DI:$DI,$GN681+16),"")</f>
      </c>
      <c r="EB681">
        <f>IF($GO681&gt;=17,INDEX($DI:$DI,$GN681+17),"")</f>
      </c>
      <c r="EC681">
        <f>IF($GO681&gt;=18,INDEX($DI:$DI,$GN681+18),"")</f>
      </c>
      <c r="ED681">
        <f>IF($GO681&gt;=19,INDEX($DI:$DI,$GN681+19),"")</f>
      </c>
      <c r="EE681">
        <f>IF($GO681&gt;=20,INDEX($DI:$DI,$GN681+20),"")</f>
      </c>
      <c r="EF681">
        <f>IF($GO681&gt;=21,INDEX($DI:$DI,$GN681+21),"")</f>
      </c>
      <c r="EG681">
        <f>IF($GO681&gt;=22,INDEX($DI:$DI,$GN681+22),"")</f>
      </c>
      <c r="EH681">
        <f>IF($GO681&gt;=23,INDEX($DI:$DI,$GN681+23),"")</f>
      </c>
      <c r="EI681">
        <f>IF($GO681&gt;=24,INDEX($DI:$DI,$GN681+24),"")</f>
      </c>
      <c r="EJ681">
        <f>IF($GO681&gt;=25,INDEX($DI:$DI,$GN681+25),"")</f>
      </c>
      <c r="EK681">
        <f>IF($GO681&gt;=26,INDEX($DI:$DI,$GN681+26),"")</f>
      </c>
      <c r="EL681">
        <f>IF($GO681&gt;=27,INDEX($DI:$DI,$GN681+27),"")</f>
      </c>
      <c r="EM681">
        <f>IF($GO681&gt;=28,INDEX($DI:$DI,$GN681+28),"")</f>
      </c>
      <c r="EN681">
        <f>IF($GO681&gt;=29,INDEX($DI:$DI,$GN681+29),"")</f>
      </c>
      <c r="EO681">
        <f>IF($GO681&gt;=30,INDEX($DI:$DI,$GN681+30),"")</f>
      </c>
      <c r="EP681">
        <f>IF($GO681&gt;=31,INDEX($DI:$DI,$GN681+31),"")</f>
      </c>
      <c r="EQ681">
        <f>IF($GO681&gt;=32,INDEX($DI:$DI,$GN681+32),"")</f>
      </c>
      <c r="ER681">
        <f>IF($GO681&gt;=33,INDEX($DI:$DI,$GN681+33),"")</f>
      </c>
      <c r="ES681">
        <f>IF($GO681&gt;=34,INDEX($DI:$DI,$GN681+34),"")</f>
      </c>
      <c r="ET681">
        <f>IF($GO681&gt;=35,INDEX($DI:$DI,$GN681+35),"")</f>
      </c>
      <c r="EU681">
        <f>IF($GO681&gt;=36,INDEX($DI:$DI,$GN681+36),"")</f>
      </c>
      <c r="EV681">
        <f>IF($GO681&gt;=37,INDEX($DI:$DI,$GN681+37),"")</f>
      </c>
      <c r="EW681">
        <f>IF($GO681&gt;=38,INDEX($DI:$DI,$GN681+38),"")</f>
      </c>
      <c r="EX681">
        <f>IF($GO681&gt;=39,INDEX($DI:$DI,$GN681+39),"")</f>
      </c>
      <c r="EY681">
        <f>IF($GO681&gt;=40,INDEX($DI:$DI,$GN681+40),"")</f>
      </c>
      <c r="EZ681">
        <f>IF($GO681&gt;=1,INDEX($DJ:$DJ,$GN681+1),"")</f>
      </c>
      <c r="FA681">
        <f>IF($GO681&gt;=2,INDEX($DJ:$DJ,$GN681+2),"")</f>
      </c>
      <c r="FB681">
        <f>IF($GO681&gt;=3,INDEX($DJ:$DJ,$GN681+3),"")</f>
      </c>
      <c r="FC681">
        <f>IF($GO681&gt;=4,INDEX($DJ:$DJ,$GN681+4),"")</f>
      </c>
      <c r="FD681">
        <f>IF($GO681&gt;=5,INDEX($DJ:$DJ,$GN681+5),"")</f>
      </c>
      <c r="FE681">
        <f>IF($GO681&gt;=6,INDEX($DJ:$DJ,$GN681+6),"")</f>
      </c>
      <c r="FF681">
        <f>IF($GO681&gt;=7,INDEX($DJ:$DJ,$GN681+7),"")</f>
      </c>
      <c r="FG681">
        <f>IF($GO681&gt;=8,INDEX($DJ:$DJ,$GN681+8),"")</f>
      </c>
      <c r="FH681">
        <f>IF($GO681&gt;=9,INDEX($DJ:$DJ,$GN681+9),"")</f>
      </c>
      <c r="FI681">
        <f>IF($GO681&gt;=10,INDEX($DJ:$DJ,$GN681+10),"")</f>
      </c>
      <c r="FJ681">
        <f>IF($GO681&gt;=11,INDEX($DJ:$DJ,$GN681+11),"")</f>
      </c>
      <c r="FK681">
        <f>IF($GO681&gt;=12,INDEX($DJ:$DJ,$GN681+12),"")</f>
      </c>
      <c r="FL681">
        <f>IF($GO681&gt;=13,INDEX($DJ:$DJ,$GN681+13),"")</f>
      </c>
      <c r="FM681">
        <f>IF($GO681&gt;=14,INDEX($DJ:$DJ,$GN681+14),"")</f>
      </c>
      <c r="FN681">
        <f>IF($GO681&gt;=15,INDEX($DJ:$DJ,$GN681+15),"")</f>
      </c>
      <c r="FO681">
        <f>IF($GO681&gt;=16,INDEX($DJ:$DJ,$GN681+16),"")</f>
      </c>
      <c r="FP681">
        <f>IF($GO681&gt;=17,INDEX($DJ:$DJ,$GN681+17),"")</f>
      </c>
      <c r="FQ681">
        <f>IF($GO681&gt;=18,INDEX($DJ:$DJ,$GN681+18),"")</f>
      </c>
      <c r="FR681">
        <f>IF($GO681&gt;=19,INDEX($DJ:$DJ,$GN681+19),"")</f>
      </c>
      <c r="FS681">
        <f>IF($GO681&gt;=20,INDEX($DJ:$DJ,$GN681+20),"")</f>
      </c>
      <c r="FT681">
        <f>IF($GO681&gt;=21,INDEX($DJ:$DJ,$GN681+21),"")</f>
      </c>
      <c r="FU681">
        <f>IF($GO681&gt;=22,INDEX($DJ:$DJ,$GN681+22),"")</f>
      </c>
      <c r="FV681">
        <f>IF($GO681&gt;=23,INDEX($DJ:$DJ,$GN681+23),"")</f>
      </c>
      <c r="FW681">
        <f>IF($GO681&gt;=24,INDEX($DJ:$DJ,$GN681+24),"")</f>
      </c>
      <c r="FX681">
        <f>IF($GO681&gt;=25,INDEX($DJ:$DJ,$GN681+25),"")</f>
      </c>
      <c r="FY681">
        <f>IF($GO681&gt;=26,INDEX($DJ:$DJ,$GN681+26),"")</f>
      </c>
      <c r="FZ681">
        <f>IF($GO681&gt;=27,INDEX($DJ:$DJ,$GN681+27),"")</f>
      </c>
      <c r="GA681">
        <f>IF($GO681&gt;=28,INDEX($DJ:$DJ,$GN681+28),"")</f>
      </c>
      <c r="GB681">
        <f>IF($GO681&gt;=29,INDEX($DJ:$DJ,$GN681+29),"")</f>
      </c>
      <c r="GC681">
        <f>IF($GO681&gt;=30,INDEX($DJ:$DJ,$GN681+30),"")</f>
      </c>
      <c r="GD681">
        <f>IF($GO681&gt;=31,INDEX($DJ:$DJ,$GN681+31),"")</f>
      </c>
      <c r="GE681">
        <f>IF($GO681&gt;=32,INDEX($DJ:$DJ,$GN681+32),"")</f>
      </c>
      <c r="GF681">
        <f>IF($GO681&gt;=33,INDEX($DJ:$DJ,$GN681+33),"")</f>
      </c>
      <c r="GG681">
        <f>IF($GO681&gt;=34,INDEX($DJ:$DJ,$GN681+34),"")</f>
      </c>
      <c r="GH681">
        <f>IF($GO681&gt;=35,INDEX($DJ:$DJ,$GN681+35),"")</f>
      </c>
      <c r="GI681">
        <f>IF($GO681&gt;=36,INDEX($DJ:$DJ,$GN681+36),"")</f>
      </c>
      <c r="GJ681">
        <f>IF($GO681&gt;=37,INDEX($DJ:$DJ,$GN681+37),"")</f>
      </c>
      <c r="GK681">
        <f>IF($GO681&gt;=38,INDEX($DJ:$DJ,$GN681+38),"")</f>
      </c>
      <c r="GL681">
        <f>IF($GO681&gt;=39,INDEX($DJ:$DJ,$GN681+39),"")</f>
      </c>
      <c r="GM681">
        <f>IF($GO681&gt;=40,INDEX($DJ:$DJ,$GN681+40),"")</f>
      </c>
      <c r="GN681">
        <f>IFERROR(MATCH($DH681,$DI$2:$DI$148,0)+1,0)</f>
      </c>
      <c r="GO681">
        <f>IFERROR(INDEX($DK$2:$DK$148,MATCH($DH681,$DI$2:$DI$148,0)),0)</f>
      </c>
      <c r="GP681">
        <f>IFERROR(MATCH($Y681,$DL$681:$EY$681,0),0)</f>
      </c>
      <c r="GQ681">
        <f>IF($GP681&gt;0,INDEX($EZ$681:$GM$681,$GP681),"")</f>
      </c>
      <c r="GT681">
        <f>IF($JC681&gt;=1,INDEX($GR:$GR,$JB681+1),"")</f>
      </c>
      <c r="GU681">
        <f>IF($JC681&gt;=2,INDEX($GR:$GR,$JB681+2),"")</f>
      </c>
      <c r="GV681">
        <f>IF($JC681&gt;=3,INDEX($GR:$GR,$JB681+3),"")</f>
      </c>
      <c r="GW681">
        <f>IF($JC681&gt;=4,INDEX($GR:$GR,$JB681+4),"")</f>
      </c>
      <c r="GX681">
        <f>IF($JC681&gt;=5,INDEX($GR:$GR,$JB681+5),"")</f>
      </c>
      <c r="GY681">
        <f>IF($JC681&gt;=6,INDEX($GR:$GR,$JB681+6),"")</f>
      </c>
      <c r="GZ681">
        <f>IF($JC681&gt;=7,INDEX($GR:$GR,$JB681+7),"")</f>
      </c>
      <c r="HA681">
        <f>IF($JC681&gt;=8,INDEX($GR:$GR,$JB681+8),"")</f>
      </c>
      <c r="HB681">
        <f>IF($JC681&gt;=9,INDEX($GR:$GR,$JB681+9),"")</f>
      </c>
      <c r="HC681">
        <f>IF($JC681&gt;=10,INDEX($GR:$GR,$JB681+10),"")</f>
      </c>
      <c r="HD681">
        <f>IF($JC681&gt;=11,INDEX($GR:$GR,$JB681+11),"")</f>
      </c>
      <c r="HE681">
        <f>IF($JC681&gt;=12,INDEX($GR:$GR,$JB681+12),"")</f>
      </c>
      <c r="HF681">
        <f>IF($JC681&gt;=13,INDEX($GR:$GR,$JB681+13),"")</f>
      </c>
      <c r="HG681">
        <f>IF($JC681&gt;=14,INDEX($GR:$GR,$JB681+14),"")</f>
      </c>
      <c r="HH681">
        <f>IF($JC681&gt;=15,INDEX($GR:$GR,$JB681+15),"")</f>
      </c>
      <c r="HI681">
        <f>IF($JC681&gt;=16,INDEX($GR:$GR,$JB681+16),"")</f>
      </c>
      <c r="HJ681">
        <f>IF($JC681&gt;=17,INDEX($GR:$GR,$JB681+17),"")</f>
      </c>
      <c r="HK681">
        <f>IF($JC681&gt;=18,INDEX($GR:$GR,$JB681+18),"")</f>
      </c>
      <c r="HL681">
        <f>IF($JC681&gt;=19,INDEX($GR:$GR,$JB681+19),"")</f>
      </c>
      <c r="HM681">
        <f>IF($JC681&gt;=20,INDEX($GR:$GR,$JB681+20),"")</f>
      </c>
      <c r="HN681">
        <f>IF($JC681&gt;=21,INDEX($GR:$GR,$JB681+21),"")</f>
      </c>
      <c r="HO681">
        <f>IF($JC681&gt;=22,INDEX($GR:$GR,$JB681+22),"")</f>
      </c>
      <c r="HP681">
        <f>IF($JC681&gt;=23,INDEX($GR:$GR,$JB681+23),"")</f>
      </c>
      <c r="HQ681">
        <f>IF($JC681&gt;=24,INDEX($GR:$GR,$JB681+24),"")</f>
      </c>
      <c r="HR681">
        <f>IF($JC681&gt;=25,INDEX($GR:$GR,$JB681+25),"")</f>
      </c>
      <c r="HS681">
        <f>IF($JC681&gt;=26,INDEX($GR:$GR,$JB681+26),"")</f>
      </c>
      <c r="HT681">
        <f>IF($JC681&gt;=27,INDEX($GR:$GR,$JB681+27),"")</f>
      </c>
      <c r="HU681">
        <f>IF($JC681&gt;=28,INDEX($GR:$GR,$JB681+28),"")</f>
      </c>
      <c r="HV681">
        <f>IF($JC681&gt;=29,INDEX($GR:$GR,$JB681+29),"")</f>
      </c>
      <c r="HW681">
        <f>IF($JC681&gt;=30,INDEX($GR:$GR,$JB681+30),"")</f>
      </c>
      <c r="HX681">
        <f>IF($JC681&gt;=31,INDEX($GR:$GR,$JB681+31),"")</f>
      </c>
      <c r="HY681">
        <f>IF($JC681&gt;=32,INDEX($GR:$GR,$JB681+32),"")</f>
      </c>
      <c r="HZ681">
        <f>IF($JC681&gt;=33,INDEX($GR:$GR,$JB681+33),"")</f>
      </c>
      <c r="IA681">
        <f>IF($JC681&gt;=34,INDEX($GR:$GR,$JB681+34),"")</f>
      </c>
      <c r="IB681">
        <f>IF($JC681&gt;=35,INDEX($GR:$GR,$JB681+35),"")</f>
      </c>
      <c r="IC681">
        <f>IF($JC681&gt;=36,INDEX($GR:$GR,$JB681+36),"")</f>
      </c>
      <c r="ID681">
        <f>IF($JC681&gt;=37,INDEX($GR:$GR,$JB681+37),"")</f>
      </c>
      <c r="IE681">
        <f>IF($JC681&gt;=38,INDEX($GR:$GR,$JB681+38),"")</f>
      </c>
      <c r="IF681">
        <f>IF($JC681&gt;=39,INDEX($GR:$GR,$JB681+39),"")</f>
      </c>
      <c r="IG681">
        <f>IF($JC681&gt;=40,INDEX($GR:$GR,$JB681+40),"")</f>
      </c>
      <c r="IH681">
        <f>IF($JC681&gt;=41,INDEX($GR:$GR,$JB681+41),"")</f>
      </c>
      <c r="II681">
        <f>IF($JC681&gt;=42,INDEX($GR:$GR,$JB681+42),"")</f>
      </c>
      <c r="IJ681">
        <f>IF($JC681&gt;=43,INDEX($GR:$GR,$JB681+43),"")</f>
      </c>
      <c r="IK681">
        <f>IF($JC681&gt;=44,INDEX($GR:$GR,$JB681+44),"")</f>
      </c>
      <c r="IL681">
        <f>IF($JC681&gt;=45,INDEX($GR:$GR,$JB681+45),"")</f>
      </c>
      <c r="IM681">
        <f>IF($JC681&gt;=46,INDEX($GR:$GR,$JB681+46),"")</f>
      </c>
      <c r="IN681">
        <f>IF($JC681&gt;=47,INDEX($GR:$GR,$JB681+47),"")</f>
      </c>
      <c r="IO681">
        <f>IF($JC681&gt;=48,INDEX($GR:$GR,$JB681+48),"")</f>
      </c>
      <c r="IP681">
        <f>IF($JC681&gt;=49,INDEX($GR:$GR,$JB681+49),"")</f>
      </c>
      <c r="IQ681">
        <f>IF($JC681&gt;=50,INDEX($GR:$GR,$JB681+50),"")</f>
      </c>
      <c r="IR681">
        <f>IF($JC681&gt;=51,INDEX($GR:$GR,$JB681+51),"")</f>
      </c>
      <c r="IS681">
        <f>IF($JC681&gt;=52,INDEX($GR:$GR,$JB681+52),"")</f>
      </c>
      <c r="IT681">
        <f>IF($JC681&gt;=53,INDEX($GR:$GR,$JB681+53),"")</f>
      </c>
      <c r="IU681">
        <f>IF($JC681&gt;=54,INDEX($GR:$GR,$JB681+54),"")</f>
      </c>
      <c r="IV681">
        <f>IF($JC681&gt;=55,INDEX($GR:$GR,$JB681+55),"")</f>
      </c>
      <c r="IW681">
        <f>IF($JC681&gt;=56,INDEX($GR:$GR,$JB681+56),"")</f>
      </c>
      <c r="IX681">
        <f>IF($JC681&gt;=57,INDEX($GR:$GR,$JB681+57),"")</f>
      </c>
      <c r="IY681">
        <f>IF($JC681&gt;=58,INDEX($GR:$GR,$JB681+58),"")</f>
      </c>
      <c r="IZ681">
        <f>IF($JC681&gt;=59,INDEX($GR:$GR,$JB681+59),"")</f>
      </c>
      <c r="JA681">
        <f>IF($JC681&gt;=60,INDEX($GR:$GR,$JB681+60),"")</f>
      </c>
      <c r="JB681">
        <f>IFERROR(MATCH($GQ681,$GR$2:$GR$324,0)+1,0)</f>
      </c>
      <c r="JC681">
        <f>IFERROR(INDEX($GS$2:$GS$324,MATCH($GQ681,$GR$2:$GR$324,0)),0)</f>
      </c>
      <c r="JD681" t="s">
        <v>40</v>
      </c>
      <c r="JE681" t="s">
        <v>40</v>
      </c>
    </row>
    <row r="682" spans="1:265" x14ac:dyDescent="0.25">
      <c r="Q682">
        <f>IF(OR($T682="",$P682=""),"",IFERROR($T682/$P682,0))</f>
      </c>
      <c r="R682">
        <f>IF($T682="","",
SUM($S682,$U682,$Z682,$V682,$X682)*
(1-IF($AA682="",0,VALUE($AA682)/100)))</f>
      </c>
      <c r="S682">
        <f>IF($T682="","",$T682)</f>
      </c>
      <c r="U682">
        <f>IF($T682="","",
IF($N682="","",
IF(ISNUMBER(SEARCH("exempt",LOWER($N682))),0,
$T682*(VALUE(SUBSTITUTE($N682,"%",""))/100))))</f>
      </c>
      <c r="AB682">
        <f>IFERROR(IF(FIND(" - ",$K682)&gt;0,MID($K682,FIND(" - ",$K682)+3,LEN($K682)),""),"")</f>
      </c>
      <c r="AK682" t="s">
        <v>1269</v>
      </c>
      <c r="AP682">
        <f>IFERROR(LEFT($K682,FIND(" - ",$K682)-1),$K682)</f>
      </c>
      <c r="AS682">
        <f>IF($CH682&gt;=1,INDEX($AQ:$AQ,$CG682+1),"")</f>
      </c>
      <c r="AT682">
        <f>IF($CH682&gt;=2,INDEX($AQ:$AQ,$CG682+2),"")</f>
      </c>
      <c r="AU682">
        <f>IF($CH682&gt;=3,INDEX($AQ:$AQ,$CG682+3),"")</f>
      </c>
      <c r="AV682">
        <f>IF($CH682&gt;=4,INDEX($AQ:$AQ,$CG682+4),"")</f>
      </c>
      <c r="AW682">
        <f>IF($CH682&gt;=5,INDEX($AQ:$AQ,$CG682+5),"")</f>
      </c>
      <c r="AX682">
        <f>IF($CH682&gt;=6,INDEX($AQ:$AQ,$CG682+6),"")</f>
      </c>
      <c r="AY682">
        <f>IF($CH682&gt;=7,INDEX($AQ:$AQ,$CG682+7),"")</f>
      </c>
      <c r="AZ682">
        <f>IF($CH682&gt;=8,INDEX($AQ:$AQ,$CG682+8),"")</f>
      </c>
      <c r="BA682">
        <f>IF($CH682&gt;=9,INDEX($AQ:$AQ,$CG682+9),"")</f>
      </c>
      <c r="BB682">
        <f>IF($CH682&gt;=10,INDEX($AQ:$AQ,$CG682+10),"")</f>
      </c>
      <c r="BC682">
        <f>IF($CH682&gt;=11,INDEX($AQ:$AQ,$CG682+11),"")</f>
      </c>
      <c r="BD682">
        <f>IF($CH682&gt;=12,INDEX($AQ:$AQ,$CG682+12),"")</f>
      </c>
      <c r="BE682">
        <f>IF($CH682&gt;=13,INDEX($AQ:$AQ,$CG682+13),"")</f>
      </c>
      <c r="BF682">
        <f>IF($CH682&gt;=14,INDEX($AQ:$AQ,$CG682+14),"")</f>
      </c>
      <c r="BG682">
        <f>IF($CH682&gt;=15,INDEX($AQ:$AQ,$CG682+15),"")</f>
      </c>
      <c r="BH682">
        <f>IF($CH682&gt;=16,INDEX($AQ:$AQ,$CG682+16),"")</f>
      </c>
      <c r="BI682">
        <f>IF($CH682&gt;=17,INDEX($AQ:$AQ,$CG682+17),"")</f>
      </c>
      <c r="BJ682">
        <f>IF($CH682&gt;=18,INDEX($AQ:$AQ,$CG682+18),"")</f>
      </c>
      <c r="BK682">
        <f>IF($CH682&gt;=19,INDEX($AQ:$AQ,$CG682+19),"")</f>
      </c>
      <c r="BL682">
        <f>IF($CH682&gt;=20,INDEX($AQ:$AQ,$CG682+20),"")</f>
      </c>
      <c r="BM682">
        <f>IF($CH682&gt;=21,INDEX($AQ:$AQ,$CG682+21),"")</f>
      </c>
      <c r="BN682">
        <f>IF($CH682&gt;=22,INDEX($AQ:$AQ,$CG682+22),"")</f>
      </c>
      <c r="BO682">
        <f>IF($CH682&gt;=23,INDEX($AQ:$AQ,$CG682+23),"")</f>
      </c>
      <c r="BP682">
        <f>IF($CH682&gt;=24,INDEX($AQ:$AQ,$CG682+24),"")</f>
      </c>
      <c r="BQ682">
        <f>IF($CH682&gt;=25,INDEX($AQ:$AQ,$CG682+25),"")</f>
      </c>
      <c r="BR682">
        <f>IF($CH682&gt;=26,INDEX($AQ:$AQ,$CG682+26),"")</f>
      </c>
      <c r="BS682">
        <f>IF($CH682&gt;=27,INDEX($AQ:$AQ,$CG682+27),"")</f>
      </c>
      <c r="BT682">
        <f>IF($CH682&gt;=28,INDEX($AQ:$AQ,$CG682+28),"")</f>
      </c>
      <c r="BU682">
        <f>IF($CH682&gt;=29,INDEX($AQ:$AQ,$CG682+29),"")</f>
      </c>
      <c r="BV682">
        <f>IF($CH682&gt;=30,INDEX($AQ:$AQ,$CG682+30),"")</f>
      </c>
      <c r="BW682">
        <f>IF($CH682&gt;=31,INDEX($AQ:$AQ,$CG682+31),"")</f>
      </c>
      <c r="BX682">
        <f>IF($CH682&gt;=32,INDEX($AQ:$AQ,$CG682+32),"")</f>
      </c>
      <c r="BY682">
        <f>IF($CH682&gt;=33,INDEX($AQ:$AQ,$CG682+33),"")</f>
      </c>
      <c r="BZ682">
        <f>IF($CH682&gt;=34,INDEX($AQ:$AQ,$CG682+34),"")</f>
      </c>
      <c r="CA682">
        <f>IF($CH682&gt;=35,INDEX($AQ:$AQ,$CG682+35),"")</f>
      </c>
      <c r="CB682">
        <f>IF($CH682&gt;=36,INDEX($AQ:$AQ,$CG682+36),"")</f>
      </c>
      <c r="CC682">
        <f>IF($CH682&gt;=37,INDEX($AQ:$AQ,$CG682+37),"")</f>
      </c>
      <c r="CD682">
        <f>IF($CH682&gt;=38,INDEX($AQ:$AQ,$CG682+38),"")</f>
      </c>
      <c r="CE682">
        <f>IF($CH682&gt;=39,INDEX($AQ:$AQ,$CG682+39),"")</f>
      </c>
      <c r="CF682">
        <f>IF($CH682&gt;=40,INDEX($AQ:$AQ,$CG682+40),"")</f>
      </c>
      <c r="CG682">
        <f>IFERROR(MATCH($AP682,$AQ$2:$AQ$134,0)+1,0)</f>
      </c>
      <c r="CH682">
        <f>IFERROR(INDEX($AR$2:$AR$134,MATCH($AP682,$AQ$2:$AQ$134,0)),0)</f>
      </c>
      <c r="CI682">
        <f>IFERROR(LEFT($L682,FIND(" - ",$L682)-1),$L682)</f>
      </c>
      <c r="CL682">
        <f>IF($DG682&gt;=1,INDEX($CJ:$CJ,$DF682+1),"")</f>
      </c>
      <c r="CM682">
        <f>IF($DG682&gt;=2,INDEX($CJ:$CJ,$DF682+2),"")</f>
      </c>
      <c r="CN682">
        <f>IF($DG682&gt;=3,INDEX($CJ:$CJ,$DF682+3),"")</f>
      </c>
      <c r="CO682">
        <f>IF($DG682&gt;=4,INDEX($CJ:$CJ,$DF682+4),"")</f>
      </c>
      <c r="CP682">
        <f>IF($DG682&gt;=5,INDEX($CJ:$CJ,$DF682+5),"")</f>
      </c>
      <c r="CQ682">
        <f>IF($DG682&gt;=6,INDEX($CJ:$CJ,$DF682+6),"")</f>
      </c>
      <c r="CR682">
        <f>IF($DG682&gt;=7,INDEX($CJ:$CJ,$DF682+7),"")</f>
      </c>
      <c r="CS682">
        <f>IF($DG682&gt;=8,INDEX($CJ:$CJ,$DF682+8),"")</f>
      </c>
      <c r="CT682">
        <f>IF($DG682&gt;=9,INDEX($CJ:$CJ,$DF682+9),"")</f>
      </c>
      <c r="CU682">
        <f>IF($DG682&gt;=10,INDEX($CJ:$CJ,$DF682+10),"")</f>
      </c>
      <c r="CV682">
        <f>IF($DG682&gt;=11,INDEX($CJ:$CJ,$DF682+11),"")</f>
      </c>
      <c r="CW682">
        <f>IF($DG682&gt;=12,INDEX($CJ:$CJ,$DF682+12),"")</f>
      </c>
      <c r="CX682">
        <f>IF($DG682&gt;=13,INDEX($CJ:$CJ,$DF682+13),"")</f>
      </c>
      <c r="CY682">
        <f>IF($DG682&gt;=14,INDEX($CJ:$CJ,$DF682+14),"")</f>
      </c>
      <c r="CZ682">
        <f>IF($DG682&gt;=15,INDEX($CJ:$CJ,$DF682+15),"")</f>
      </c>
      <c r="DA682">
        <f>IF($DG682&gt;=16,INDEX($CJ:$CJ,$DF682+16),"")</f>
      </c>
      <c r="DB682">
        <f>IF($DG682&gt;=17,INDEX($CJ:$CJ,$DF682+17),"")</f>
      </c>
      <c r="DC682">
        <f>IF($DG682&gt;=18,INDEX($CJ:$CJ,$DF682+18),"")</f>
      </c>
      <c r="DD682">
        <f>IF($DG682&gt;=19,INDEX($CJ:$CJ,$DF682+19),"")</f>
      </c>
      <c r="DE682">
        <f>IF($DG682&gt;=20,INDEX($CJ:$CJ,$DF682+20),"")</f>
      </c>
      <c r="DF682">
        <f>IFERROR(MATCH($CI682,$CJ$2:$CJ$263,0)+1,0)</f>
      </c>
      <c r="DG682">
        <f>IFERROR(INDEX($CK$2:$CK$263,MATCH($CI682,$CJ$2:$CJ$263,0)),0)</f>
      </c>
      <c r="DH682">
        <f>IFERROR(INDEX($AO:$AO,MATCH($N682,$AN:$AN,0))&amp;"","")</f>
      </c>
      <c r="DL682">
        <f>IF($GO682&gt;=1,INDEX($DI:$DI,$GN682+1),"")</f>
      </c>
      <c r="DM682">
        <f>IF($GO682&gt;=2,INDEX($DI:$DI,$GN682+2),"")</f>
      </c>
      <c r="DN682">
        <f>IF($GO682&gt;=3,INDEX($DI:$DI,$GN682+3),"")</f>
      </c>
      <c r="DO682">
        <f>IF($GO682&gt;=4,INDEX($DI:$DI,$GN682+4),"")</f>
      </c>
      <c r="DP682">
        <f>IF($GO682&gt;=5,INDEX($DI:$DI,$GN682+5),"")</f>
      </c>
      <c r="DQ682">
        <f>IF($GO682&gt;=6,INDEX($DI:$DI,$GN682+6),"")</f>
      </c>
      <c r="DR682">
        <f>IF($GO682&gt;=7,INDEX($DI:$DI,$GN682+7),"")</f>
      </c>
      <c r="DS682">
        <f>IF($GO682&gt;=8,INDEX($DI:$DI,$GN682+8),"")</f>
      </c>
      <c r="DT682">
        <f>IF($GO682&gt;=9,INDEX($DI:$DI,$GN682+9),"")</f>
      </c>
      <c r="DU682">
        <f>IF($GO682&gt;=10,INDEX($DI:$DI,$GN682+10),"")</f>
      </c>
      <c r="DV682">
        <f>IF($GO682&gt;=11,INDEX($DI:$DI,$GN682+11),"")</f>
      </c>
      <c r="DW682">
        <f>IF($GO682&gt;=12,INDEX($DI:$DI,$GN682+12),"")</f>
      </c>
      <c r="DX682">
        <f>IF($GO682&gt;=13,INDEX($DI:$DI,$GN682+13),"")</f>
      </c>
      <c r="DY682">
        <f>IF($GO682&gt;=14,INDEX($DI:$DI,$GN682+14),"")</f>
      </c>
      <c r="DZ682">
        <f>IF($GO682&gt;=15,INDEX($DI:$DI,$GN682+15),"")</f>
      </c>
      <c r="EA682">
        <f>IF($GO682&gt;=16,INDEX($DI:$DI,$GN682+16),"")</f>
      </c>
      <c r="EB682">
        <f>IF($GO682&gt;=17,INDEX($DI:$DI,$GN682+17),"")</f>
      </c>
      <c r="EC682">
        <f>IF($GO682&gt;=18,INDEX($DI:$DI,$GN682+18),"")</f>
      </c>
      <c r="ED682">
        <f>IF($GO682&gt;=19,INDEX($DI:$DI,$GN682+19),"")</f>
      </c>
      <c r="EE682">
        <f>IF($GO682&gt;=20,INDEX($DI:$DI,$GN682+20),"")</f>
      </c>
      <c r="EF682">
        <f>IF($GO682&gt;=21,INDEX($DI:$DI,$GN682+21),"")</f>
      </c>
      <c r="EG682">
        <f>IF($GO682&gt;=22,INDEX($DI:$DI,$GN682+22),"")</f>
      </c>
      <c r="EH682">
        <f>IF($GO682&gt;=23,INDEX($DI:$DI,$GN682+23),"")</f>
      </c>
      <c r="EI682">
        <f>IF($GO682&gt;=24,INDEX($DI:$DI,$GN682+24),"")</f>
      </c>
      <c r="EJ682">
        <f>IF($GO682&gt;=25,INDEX($DI:$DI,$GN682+25),"")</f>
      </c>
      <c r="EK682">
        <f>IF($GO682&gt;=26,INDEX($DI:$DI,$GN682+26),"")</f>
      </c>
      <c r="EL682">
        <f>IF($GO682&gt;=27,INDEX($DI:$DI,$GN682+27),"")</f>
      </c>
      <c r="EM682">
        <f>IF($GO682&gt;=28,INDEX($DI:$DI,$GN682+28),"")</f>
      </c>
      <c r="EN682">
        <f>IF($GO682&gt;=29,INDEX($DI:$DI,$GN682+29),"")</f>
      </c>
      <c r="EO682">
        <f>IF($GO682&gt;=30,INDEX($DI:$DI,$GN682+30),"")</f>
      </c>
      <c r="EP682">
        <f>IF($GO682&gt;=31,INDEX($DI:$DI,$GN682+31),"")</f>
      </c>
      <c r="EQ682">
        <f>IF($GO682&gt;=32,INDEX($DI:$DI,$GN682+32),"")</f>
      </c>
      <c r="ER682">
        <f>IF($GO682&gt;=33,INDEX($DI:$DI,$GN682+33),"")</f>
      </c>
      <c r="ES682">
        <f>IF($GO682&gt;=34,INDEX($DI:$DI,$GN682+34),"")</f>
      </c>
      <c r="ET682">
        <f>IF($GO682&gt;=35,INDEX($DI:$DI,$GN682+35),"")</f>
      </c>
      <c r="EU682">
        <f>IF($GO682&gt;=36,INDEX($DI:$DI,$GN682+36),"")</f>
      </c>
      <c r="EV682">
        <f>IF($GO682&gt;=37,INDEX($DI:$DI,$GN682+37),"")</f>
      </c>
      <c r="EW682">
        <f>IF($GO682&gt;=38,INDEX($DI:$DI,$GN682+38),"")</f>
      </c>
      <c r="EX682">
        <f>IF($GO682&gt;=39,INDEX($DI:$DI,$GN682+39),"")</f>
      </c>
      <c r="EY682">
        <f>IF($GO682&gt;=40,INDEX($DI:$DI,$GN682+40),"")</f>
      </c>
      <c r="EZ682">
        <f>IF($GO682&gt;=1,INDEX($DJ:$DJ,$GN682+1),"")</f>
      </c>
      <c r="FA682">
        <f>IF($GO682&gt;=2,INDEX($DJ:$DJ,$GN682+2),"")</f>
      </c>
      <c r="FB682">
        <f>IF($GO682&gt;=3,INDEX($DJ:$DJ,$GN682+3),"")</f>
      </c>
      <c r="FC682">
        <f>IF($GO682&gt;=4,INDEX($DJ:$DJ,$GN682+4),"")</f>
      </c>
      <c r="FD682">
        <f>IF($GO682&gt;=5,INDEX($DJ:$DJ,$GN682+5),"")</f>
      </c>
      <c r="FE682">
        <f>IF($GO682&gt;=6,INDEX($DJ:$DJ,$GN682+6),"")</f>
      </c>
      <c r="FF682">
        <f>IF($GO682&gt;=7,INDEX($DJ:$DJ,$GN682+7),"")</f>
      </c>
      <c r="FG682">
        <f>IF($GO682&gt;=8,INDEX($DJ:$DJ,$GN682+8),"")</f>
      </c>
      <c r="FH682">
        <f>IF($GO682&gt;=9,INDEX($DJ:$DJ,$GN682+9),"")</f>
      </c>
      <c r="FI682">
        <f>IF($GO682&gt;=10,INDEX($DJ:$DJ,$GN682+10),"")</f>
      </c>
      <c r="FJ682">
        <f>IF($GO682&gt;=11,INDEX($DJ:$DJ,$GN682+11),"")</f>
      </c>
      <c r="FK682">
        <f>IF($GO682&gt;=12,INDEX($DJ:$DJ,$GN682+12),"")</f>
      </c>
      <c r="FL682">
        <f>IF($GO682&gt;=13,INDEX($DJ:$DJ,$GN682+13),"")</f>
      </c>
      <c r="FM682">
        <f>IF($GO682&gt;=14,INDEX($DJ:$DJ,$GN682+14),"")</f>
      </c>
      <c r="FN682">
        <f>IF($GO682&gt;=15,INDEX($DJ:$DJ,$GN682+15),"")</f>
      </c>
      <c r="FO682">
        <f>IF($GO682&gt;=16,INDEX($DJ:$DJ,$GN682+16),"")</f>
      </c>
      <c r="FP682">
        <f>IF($GO682&gt;=17,INDEX($DJ:$DJ,$GN682+17),"")</f>
      </c>
      <c r="FQ682">
        <f>IF($GO682&gt;=18,INDEX($DJ:$DJ,$GN682+18),"")</f>
      </c>
      <c r="FR682">
        <f>IF($GO682&gt;=19,INDEX($DJ:$DJ,$GN682+19),"")</f>
      </c>
      <c r="FS682">
        <f>IF($GO682&gt;=20,INDEX($DJ:$DJ,$GN682+20),"")</f>
      </c>
      <c r="FT682">
        <f>IF($GO682&gt;=21,INDEX($DJ:$DJ,$GN682+21),"")</f>
      </c>
      <c r="FU682">
        <f>IF($GO682&gt;=22,INDEX($DJ:$DJ,$GN682+22),"")</f>
      </c>
      <c r="FV682">
        <f>IF($GO682&gt;=23,INDEX($DJ:$DJ,$GN682+23),"")</f>
      </c>
      <c r="FW682">
        <f>IF($GO682&gt;=24,INDEX($DJ:$DJ,$GN682+24),"")</f>
      </c>
      <c r="FX682">
        <f>IF($GO682&gt;=25,INDEX($DJ:$DJ,$GN682+25),"")</f>
      </c>
      <c r="FY682">
        <f>IF($GO682&gt;=26,INDEX($DJ:$DJ,$GN682+26),"")</f>
      </c>
      <c r="FZ682">
        <f>IF($GO682&gt;=27,INDEX($DJ:$DJ,$GN682+27),"")</f>
      </c>
      <c r="GA682">
        <f>IF($GO682&gt;=28,INDEX($DJ:$DJ,$GN682+28),"")</f>
      </c>
      <c r="GB682">
        <f>IF($GO682&gt;=29,INDEX($DJ:$DJ,$GN682+29),"")</f>
      </c>
      <c r="GC682">
        <f>IF($GO682&gt;=30,INDEX($DJ:$DJ,$GN682+30),"")</f>
      </c>
      <c r="GD682">
        <f>IF($GO682&gt;=31,INDEX($DJ:$DJ,$GN682+31),"")</f>
      </c>
      <c r="GE682">
        <f>IF($GO682&gt;=32,INDEX($DJ:$DJ,$GN682+32),"")</f>
      </c>
      <c r="GF682">
        <f>IF($GO682&gt;=33,INDEX($DJ:$DJ,$GN682+33),"")</f>
      </c>
      <c r="GG682">
        <f>IF($GO682&gt;=34,INDEX($DJ:$DJ,$GN682+34),"")</f>
      </c>
      <c r="GH682">
        <f>IF($GO682&gt;=35,INDEX($DJ:$DJ,$GN682+35),"")</f>
      </c>
      <c r="GI682">
        <f>IF($GO682&gt;=36,INDEX($DJ:$DJ,$GN682+36),"")</f>
      </c>
      <c r="GJ682">
        <f>IF($GO682&gt;=37,INDEX($DJ:$DJ,$GN682+37),"")</f>
      </c>
      <c r="GK682">
        <f>IF($GO682&gt;=38,INDEX($DJ:$DJ,$GN682+38),"")</f>
      </c>
      <c r="GL682">
        <f>IF($GO682&gt;=39,INDEX($DJ:$DJ,$GN682+39),"")</f>
      </c>
      <c r="GM682">
        <f>IF($GO682&gt;=40,INDEX($DJ:$DJ,$GN682+40),"")</f>
      </c>
      <c r="GN682">
        <f>IFERROR(MATCH($DH682,$DI$2:$DI$148,0)+1,0)</f>
      </c>
      <c r="GO682">
        <f>IFERROR(INDEX($DK$2:$DK$148,MATCH($DH682,$DI$2:$DI$148,0)),0)</f>
      </c>
      <c r="GP682">
        <f>IFERROR(MATCH($Y682,$DL$682:$EY$682,0),0)</f>
      </c>
      <c r="GQ682">
        <f>IF($GP682&gt;0,INDEX($EZ$682:$GM$682,$GP682),"")</f>
      </c>
      <c r="GT682">
        <f>IF($JC682&gt;=1,INDEX($GR:$GR,$JB682+1),"")</f>
      </c>
      <c r="GU682">
        <f>IF($JC682&gt;=2,INDEX($GR:$GR,$JB682+2),"")</f>
      </c>
      <c r="GV682">
        <f>IF($JC682&gt;=3,INDEX($GR:$GR,$JB682+3),"")</f>
      </c>
      <c r="GW682">
        <f>IF($JC682&gt;=4,INDEX($GR:$GR,$JB682+4),"")</f>
      </c>
      <c r="GX682">
        <f>IF($JC682&gt;=5,INDEX($GR:$GR,$JB682+5),"")</f>
      </c>
      <c r="GY682">
        <f>IF($JC682&gt;=6,INDEX($GR:$GR,$JB682+6),"")</f>
      </c>
      <c r="GZ682">
        <f>IF($JC682&gt;=7,INDEX($GR:$GR,$JB682+7),"")</f>
      </c>
      <c r="HA682">
        <f>IF($JC682&gt;=8,INDEX($GR:$GR,$JB682+8),"")</f>
      </c>
      <c r="HB682">
        <f>IF($JC682&gt;=9,INDEX($GR:$GR,$JB682+9),"")</f>
      </c>
      <c r="HC682">
        <f>IF($JC682&gt;=10,INDEX($GR:$GR,$JB682+10),"")</f>
      </c>
      <c r="HD682">
        <f>IF($JC682&gt;=11,INDEX($GR:$GR,$JB682+11),"")</f>
      </c>
      <c r="HE682">
        <f>IF($JC682&gt;=12,INDEX($GR:$GR,$JB682+12),"")</f>
      </c>
      <c r="HF682">
        <f>IF($JC682&gt;=13,INDEX($GR:$GR,$JB682+13),"")</f>
      </c>
      <c r="HG682">
        <f>IF($JC682&gt;=14,INDEX($GR:$GR,$JB682+14),"")</f>
      </c>
      <c r="HH682">
        <f>IF($JC682&gt;=15,INDEX($GR:$GR,$JB682+15),"")</f>
      </c>
      <c r="HI682">
        <f>IF($JC682&gt;=16,INDEX($GR:$GR,$JB682+16),"")</f>
      </c>
      <c r="HJ682">
        <f>IF($JC682&gt;=17,INDEX($GR:$GR,$JB682+17),"")</f>
      </c>
      <c r="HK682">
        <f>IF($JC682&gt;=18,INDEX($GR:$GR,$JB682+18),"")</f>
      </c>
      <c r="HL682">
        <f>IF($JC682&gt;=19,INDEX($GR:$GR,$JB682+19),"")</f>
      </c>
      <c r="HM682">
        <f>IF($JC682&gt;=20,INDEX($GR:$GR,$JB682+20),"")</f>
      </c>
      <c r="HN682">
        <f>IF($JC682&gt;=21,INDEX($GR:$GR,$JB682+21),"")</f>
      </c>
      <c r="HO682">
        <f>IF($JC682&gt;=22,INDEX($GR:$GR,$JB682+22),"")</f>
      </c>
      <c r="HP682">
        <f>IF($JC682&gt;=23,INDEX($GR:$GR,$JB682+23),"")</f>
      </c>
      <c r="HQ682">
        <f>IF($JC682&gt;=24,INDEX($GR:$GR,$JB682+24),"")</f>
      </c>
      <c r="HR682">
        <f>IF($JC682&gt;=25,INDEX($GR:$GR,$JB682+25),"")</f>
      </c>
      <c r="HS682">
        <f>IF($JC682&gt;=26,INDEX($GR:$GR,$JB682+26),"")</f>
      </c>
      <c r="HT682">
        <f>IF($JC682&gt;=27,INDEX($GR:$GR,$JB682+27),"")</f>
      </c>
      <c r="HU682">
        <f>IF($JC682&gt;=28,INDEX($GR:$GR,$JB682+28),"")</f>
      </c>
      <c r="HV682">
        <f>IF($JC682&gt;=29,INDEX($GR:$GR,$JB682+29),"")</f>
      </c>
      <c r="HW682">
        <f>IF($JC682&gt;=30,INDEX($GR:$GR,$JB682+30),"")</f>
      </c>
      <c r="HX682">
        <f>IF($JC682&gt;=31,INDEX($GR:$GR,$JB682+31),"")</f>
      </c>
      <c r="HY682">
        <f>IF($JC682&gt;=32,INDEX($GR:$GR,$JB682+32),"")</f>
      </c>
      <c r="HZ682">
        <f>IF($JC682&gt;=33,INDEX($GR:$GR,$JB682+33),"")</f>
      </c>
      <c r="IA682">
        <f>IF($JC682&gt;=34,INDEX($GR:$GR,$JB682+34),"")</f>
      </c>
      <c r="IB682">
        <f>IF($JC682&gt;=35,INDEX($GR:$GR,$JB682+35),"")</f>
      </c>
      <c r="IC682">
        <f>IF($JC682&gt;=36,INDEX($GR:$GR,$JB682+36),"")</f>
      </c>
      <c r="ID682">
        <f>IF($JC682&gt;=37,INDEX($GR:$GR,$JB682+37),"")</f>
      </c>
      <c r="IE682">
        <f>IF($JC682&gt;=38,INDEX($GR:$GR,$JB682+38),"")</f>
      </c>
      <c r="IF682">
        <f>IF($JC682&gt;=39,INDEX($GR:$GR,$JB682+39),"")</f>
      </c>
      <c r="IG682">
        <f>IF($JC682&gt;=40,INDEX($GR:$GR,$JB682+40),"")</f>
      </c>
      <c r="IH682">
        <f>IF($JC682&gt;=41,INDEX($GR:$GR,$JB682+41),"")</f>
      </c>
      <c r="II682">
        <f>IF($JC682&gt;=42,INDEX($GR:$GR,$JB682+42),"")</f>
      </c>
      <c r="IJ682">
        <f>IF($JC682&gt;=43,INDEX($GR:$GR,$JB682+43),"")</f>
      </c>
      <c r="IK682">
        <f>IF($JC682&gt;=44,INDEX($GR:$GR,$JB682+44),"")</f>
      </c>
      <c r="IL682">
        <f>IF($JC682&gt;=45,INDEX($GR:$GR,$JB682+45),"")</f>
      </c>
      <c r="IM682">
        <f>IF($JC682&gt;=46,INDEX($GR:$GR,$JB682+46),"")</f>
      </c>
      <c r="IN682">
        <f>IF($JC682&gt;=47,INDEX($GR:$GR,$JB682+47),"")</f>
      </c>
      <c r="IO682">
        <f>IF($JC682&gt;=48,INDEX($GR:$GR,$JB682+48),"")</f>
      </c>
      <c r="IP682">
        <f>IF($JC682&gt;=49,INDEX($GR:$GR,$JB682+49),"")</f>
      </c>
      <c r="IQ682">
        <f>IF($JC682&gt;=50,INDEX($GR:$GR,$JB682+50),"")</f>
      </c>
      <c r="IR682">
        <f>IF($JC682&gt;=51,INDEX($GR:$GR,$JB682+51),"")</f>
      </c>
      <c r="IS682">
        <f>IF($JC682&gt;=52,INDEX($GR:$GR,$JB682+52),"")</f>
      </c>
      <c r="IT682">
        <f>IF($JC682&gt;=53,INDEX($GR:$GR,$JB682+53),"")</f>
      </c>
      <c r="IU682">
        <f>IF($JC682&gt;=54,INDEX($GR:$GR,$JB682+54),"")</f>
      </c>
      <c r="IV682">
        <f>IF($JC682&gt;=55,INDEX($GR:$GR,$JB682+55),"")</f>
      </c>
      <c r="IW682">
        <f>IF($JC682&gt;=56,INDEX($GR:$GR,$JB682+56),"")</f>
      </c>
      <c r="IX682">
        <f>IF($JC682&gt;=57,INDEX($GR:$GR,$JB682+57),"")</f>
      </c>
      <c r="IY682">
        <f>IF($JC682&gt;=58,INDEX($GR:$GR,$JB682+58),"")</f>
      </c>
      <c r="IZ682">
        <f>IF($JC682&gt;=59,INDEX($GR:$GR,$JB682+59),"")</f>
      </c>
      <c r="JA682">
        <f>IF($JC682&gt;=60,INDEX($GR:$GR,$JB682+60),"")</f>
      </c>
      <c r="JB682">
        <f>IFERROR(MATCH($GQ682,$GR$2:$GR$324,0)+1,0)</f>
      </c>
      <c r="JC682">
        <f>IFERROR(INDEX($GS$2:$GS$324,MATCH($GQ682,$GR$2:$GR$324,0)),0)</f>
      </c>
      <c r="JD682" t="s">
        <v>40</v>
      </c>
      <c r="JE682" t="s">
        <v>40</v>
      </c>
    </row>
    <row r="683" spans="1:265" x14ac:dyDescent="0.25">
      <c r="Q683">
        <f>IF(OR($T683="",$P683=""),"",IFERROR($T683/$P683,0))</f>
      </c>
      <c r="R683">
        <f>IF($T683="","",
SUM($S683,$U683,$Z683,$V683,$X683)*
(1-IF($AA683="",0,VALUE($AA683)/100)))</f>
      </c>
      <c r="S683">
        <f>IF($T683="","",$T683)</f>
      </c>
      <c r="U683">
        <f>IF($T683="","",
IF($N683="","",
IF(ISNUMBER(SEARCH("exempt",LOWER($N683))),0,
$T683*(VALUE(SUBSTITUTE($N683,"%",""))/100))))</f>
      </c>
      <c r="AB683">
        <f>IFERROR(IF(FIND(" - ",$K683)&gt;0,MID($K683,FIND(" - ",$K683)+3,LEN($K683)),""),"")</f>
      </c>
      <c r="AK683" t="s">
        <v>1270</v>
      </c>
      <c r="AP683">
        <f>IFERROR(LEFT($K683,FIND(" - ",$K683)-1),$K683)</f>
      </c>
      <c r="AS683">
        <f>IF($CH683&gt;=1,INDEX($AQ:$AQ,$CG683+1),"")</f>
      </c>
      <c r="AT683">
        <f>IF($CH683&gt;=2,INDEX($AQ:$AQ,$CG683+2),"")</f>
      </c>
      <c r="AU683">
        <f>IF($CH683&gt;=3,INDEX($AQ:$AQ,$CG683+3),"")</f>
      </c>
      <c r="AV683">
        <f>IF($CH683&gt;=4,INDEX($AQ:$AQ,$CG683+4),"")</f>
      </c>
      <c r="AW683">
        <f>IF($CH683&gt;=5,INDEX($AQ:$AQ,$CG683+5),"")</f>
      </c>
      <c r="AX683">
        <f>IF($CH683&gt;=6,INDEX($AQ:$AQ,$CG683+6),"")</f>
      </c>
      <c r="AY683">
        <f>IF($CH683&gt;=7,INDEX($AQ:$AQ,$CG683+7),"")</f>
      </c>
      <c r="AZ683">
        <f>IF($CH683&gt;=8,INDEX($AQ:$AQ,$CG683+8),"")</f>
      </c>
      <c r="BA683">
        <f>IF($CH683&gt;=9,INDEX($AQ:$AQ,$CG683+9),"")</f>
      </c>
      <c r="BB683">
        <f>IF($CH683&gt;=10,INDEX($AQ:$AQ,$CG683+10),"")</f>
      </c>
      <c r="BC683">
        <f>IF($CH683&gt;=11,INDEX($AQ:$AQ,$CG683+11),"")</f>
      </c>
      <c r="BD683">
        <f>IF($CH683&gt;=12,INDEX($AQ:$AQ,$CG683+12),"")</f>
      </c>
      <c r="BE683">
        <f>IF($CH683&gt;=13,INDEX($AQ:$AQ,$CG683+13),"")</f>
      </c>
      <c r="BF683">
        <f>IF($CH683&gt;=14,INDEX($AQ:$AQ,$CG683+14),"")</f>
      </c>
      <c r="BG683">
        <f>IF($CH683&gt;=15,INDEX($AQ:$AQ,$CG683+15),"")</f>
      </c>
      <c r="BH683">
        <f>IF($CH683&gt;=16,INDEX($AQ:$AQ,$CG683+16),"")</f>
      </c>
      <c r="BI683">
        <f>IF($CH683&gt;=17,INDEX($AQ:$AQ,$CG683+17),"")</f>
      </c>
      <c r="BJ683">
        <f>IF($CH683&gt;=18,INDEX($AQ:$AQ,$CG683+18),"")</f>
      </c>
      <c r="BK683">
        <f>IF($CH683&gt;=19,INDEX($AQ:$AQ,$CG683+19),"")</f>
      </c>
      <c r="BL683">
        <f>IF($CH683&gt;=20,INDEX($AQ:$AQ,$CG683+20),"")</f>
      </c>
      <c r="BM683">
        <f>IF($CH683&gt;=21,INDEX($AQ:$AQ,$CG683+21),"")</f>
      </c>
      <c r="BN683">
        <f>IF($CH683&gt;=22,INDEX($AQ:$AQ,$CG683+22),"")</f>
      </c>
      <c r="BO683">
        <f>IF($CH683&gt;=23,INDEX($AQ:$AQ,$CG683+23),"")</f>
      </c>
      <c r="BP683">
        <f>IF($CH683&gt;=24,INDEX($AQ:$AQ,$CG683+24),"")</f>
      </c>
      <c r="BQ683">
        <f>IF($CH683&gt;=25,INDEX($AQ:$AQ,$CG683+25),"")</f>
      </c>
      <c r="BR683">
        <f>IF($CH683&gt;=26,INDEX($AQ:$AQ,$CG683+26),"")</f>
      </c>
      <c r="BS683">
        <f>IF($CH683&gt;=27,INDEX($AQ:$AQ,$CG683+27),"")</f>
      </c>
      <c r="BT683">
        <f>IF($CH683&gt;=28,INDEX($AQ:$AQ,$CG683+28),"")</f>
      </c>
      <c r="BU683">
        <f>IF($CH683&gt;=29,INDEX($AQ:$AQ,$CG683+29),"")</f>
      </c>
      <c r="BV683">
        <f>IF($CH683&gt;=30,INDEX($AQ:$AQ,$CG683+30),"")</f>
      </c>
      <c r="BW683">
        <f>IF($CH683&gt;=31,INDEX($AQ:$AQ,$CG683+31),"")</f>
      </c>
      <c r="BX683">
        <f>IF($CH683&gt;=32,INDEX($AQ:$AQ,$CG683+32),"")</f>
      </c>
      <c r="BY683">
        <f>IF($CH683&gt;=33,INDEX($AQ:$AQ,$CG683+33),"")</f>
      </c>
      <c r="BZ683">
        <f>IF($CH683&gt;=34,INDEX($AQ:$AQ,$CG683+34),"")</f>
      </c>
      <c r="CA683">
        <f>IF($CH683&gt;=35,INDEX($AQ:$AQ,$CG683+35),"")</f>
      </c>
      <c r="CB683">
        <f>IF($CH683&gt;=36,INDEX($AQ:$AQ,$CG683+36),"")</f>
      </c>
      <c r="CC683">
        <f>IF($CH683&gt;=37,INDEX($AQ:$AQ,$CG683+37),"")</f>
      </c>
      <c r="CD683">
        <f>IF($CH683&gt;=38,INDEX($AQ:$AQ,$CG683+38),"")</f>
      </c>
      <c r="CE683">
        <f>IF($CH683&gt;=39,INDEX($AQ:$AQ,$CG683+39),"")</f>
      </c>
      <c r="CF683">
        <f>IF($CH683&gt;=40,INDEX($AQ:$AQ,$CG683+40),"")</f>
      </c>
      <c r="CG683">
        <f>IFERROR(MATCH($AP683,$AQ$2:$AQ$134,0)+1,0)</f>
      </c>
      <c r="CH683">
        <f>IFERROR(INDEX($AR$2:$AR$134,MATCH($AP683,$AQ$2:$AQ$134,0)),0)</f>
      </c>
      <c r="CI683">
        <f>IFERROR(LEFT($L683,FIND(" - ",$L683)-1),$L683)</f>
      </c>
      <c r="CL683">
        <f>IF($DG683&gt;=1,INDEX($CJ:$CJ,$DF683+1),"")</f>
      </c>
      <c r="CM683">
        <f>IF($DG683&gt;=2,INDEX($CJ:$CJ,$DF683+2),"")</f>
      </c>
      <c r="CN683">
        <f>IF($DG683&gt;=3,INDEX($CJ:$CJ,$DF683+3),"")</f>
      </c>
      <c r="CO683">
        <f>IF($DG683&gt;=4,INDEX($CJ:$CJ,$DF683+4),"")</f>
      </c>
      <c r="CP683">
        <f>IF($DG683&gt;=5,INDEX($CJ:$CJ,$DF683+5),"")</f>
      </c>
      <c r="CQ683">
        <f>IF($DG683&gt;=6,INDEX($CJ:$CJ,$DF683+6),"")</f>
      </c>
      <c r="CR683">
        <f>IF($DG683&gt;=7,INDEX($CJ:$CJ,$DF683+7),"")</f>
      </c>
      <c r="CS683">
        <f>IF($DG683&gt;=8,INDEX($CJ:$CJ,$DF683+8),"")</f>
      </c>
      <c r="CT683">
        <f>IF($DG683&gt;=9,INDEX($CJ:$CJ,$DF683+9),"")</f>
      </c>
      <c r="CU683">
        <f>IF($DG683&gt;=10,INDEX($CJ:$CJ,$DF683+10),"")</f>
      </c>
      <c r="CV683">
        <f>IF($DG683&gt;=11,INDEX($CJ:$CJ,$DF683+11),"")</f>
      </c>
      <c r="CW683">
        <f>IF($DG683&gt;=12,INDEX($CJ:$CJ,$DF683+12),"")</f>
      </c>
      <c r="CX683">
        <f>IF($DG683&gt;=13,INDEX($CJ:$CJ,$DF683+13),"")</f>
      </c>
      <c r="CY683">
        <f>IF($DG683&gt;=14,INDEX($CJ:$CJ,$DF683+14),"")</f>
      </c>
      <c r="CZ683">
        <f>IF($DG683&gt;=15,INDEX($CJ:$CJ,$DF683+15),"")</f>
      </c>
      <c r="DA683">
        <f>IF($DG683&gt;=16,INDEX($CJ:$CJ,$DF683+16),"")</f>
      </c>
      <c r="DB683">
        <f>IF($DG683&gt;=17,INDEX($CJ:$CJ,$DF683+17),"")</f>
      </c>
      <c r="DC683">
        <f>IF($DG683&gt;=18,INDEX($CJ:$CJ,$DF683+18),"")</f>
      </c>
      <c r="DD683">
        <f>IF($DG683&gt;=19,INDEX($CJ:$CJ,$DF683+19),"")</f>
      </c>
      <c r="DE683">
        <f>IF($DG683&gt;=20,INDEX($CJ:$CJ,$DF683+20),"")</f>
      </c>
      <c r="DF683">
        <f>IFERROR(MATCH($CI683,$CJ$2:$CJ$263,0)+1,0)</f>
      </c>
      <c r="DG683">
        <f>IFERROR(INDEX($CK$2:$CK$263,MATCH($CI683,$CJ$2:$CJ$263,0)),0)</f>
      </c>
      <c r="DH683">
        <f>IFERROR(INDEX($AO:$AO,MATCH($N683,$AN:$AN,0))&amp;"","")</f>
      </c>
      <c r="DL683">
        <f>IF($GO683&gt;=1,INDEX($DI:$DI,$GN683+1),"")</f>
      </c>
      <c r="DM683">
        <f>IF($GO683&gt;=2,INDEX($DI:$DI,$GN683+2),"")</f>
      </c>
      <c r="DN683">
        <f>IF($GO683&gt;=3,INDEX($DI:$DI,$GN683+3),"")</f>
      </c>
      <c r="DO683">
        <f>IF($GO683&gt;=4,INDEX($DI:$DI,$GN683+4),"")</f>
      </c>
      <c r="DP683">
        <f>IF($GO683&gt;=5,INDEX($DI:$DI,$GN683+5),"")</f>
      </c>
      <c r="DQ683">
        <f>IF($GO683&gt;=6,INDEX($DI:$DI,$GN683+6),"")</f>
      </c>
      <c r="DR683">
        <f>IF($GO683&gt;=7,INDEX($DI:$DI,$GN683+7),"")</f>
      </c>
      <c r="DS683">
        <f>IF($GO683&gt;=8,INDEX($DI:$DI,$GN683+8),"")</f>
      </c>
      <c r="DT683">
        <f>IF($GO683&gt;=9,INDEX($DI:$DI,$GN683+9),"")</f>
      </c>
      <c r="DU683">
        <f>IF($GO683&gt;=10,INDEX($DI:$DI,$GN683+10),"")</f>
      </c>
      <c r="DV683">
        <f>IF($GO683&gt;=11,INDEX($DI:$DI,$GN683+11),"")</f>
      </c>
      <c r="DW683">
        <f>IF($GO683&gt;=12,INDEX($DI:$DI,$GN683+12),"")</f>
      </c>
      <c r="DX683">
        <f>IF($GO683&gt;=13,INDEX($DI:$DI,$GN683+13),"")</f>
      </c>
      <c r="DY683">
        <f>IF($GO683&gt;=14,INDEX($DI:$DI,$GN683+14),"")</f>
      </c>
      <c r="DZ683">
        <f>IF($GO683&gt;=15,INDEX($DI:$DI,$GN683+15),"")</f>
      </c>
      <c r="EA683">
        <f>IF($GO683&gt;=16,INDEX($DI:$DI,$GN683+16),"")</f>
      </c>
      <c r="EB683">
        <f>IF($GO683&gt;=17,INDEX($DI:$DI,$GN683+17),"")</f>
      </c>
      <c r="EC683">
        <f>IF($GO683&gt;=18,INDEX($DI:$DI,$GN683+18),"")</f>
      </c>
      <c r="ED683">
        <f>IF($GO683&gt;=19,INDEX($DI:$DI,$GN683+19),"")</f>
      </c>
      <c r="EE683">
        <f>IF($GO683&gt;=20,INDEX($DI:$DI,$GN683+20),"")</f>
      </c>
      <c r="EF683">
        <f>IF($GO683&gt;=21,INDEX($DI:$DI,$GN683+21),"")</f>
      </c>
      <c r="EG683">
        <f>IF($GO683&gt;=22,INDEX($DI:$DI,$GN683+22),"")</f>
      </c>
      <c r="EH683">
        <f>IF($GO683&gt;=23,INDEX($DI:$DI,$GN683+23),"")</f>
      </c>
      <c r="EI683">
        <f>IF($GO683&gt;=24,INDEX($DI:$DI,$GN683+24),"")</f>
      </c>
      <c r="EJ683">
        <f>IF($GO683&gt;=25,INDEX($DI:$DI,$GN683+25),"")</f>
      </c>
      <c r="EK683">
        <f>IF($GO683&gt;=26,INDEX($DI:$DI,$GN683+26),"")</f>
      </c>
      <c r="EL683">
        <f>IF($GO683&gt;=27,INDEX($DI:$DI,$GN683+27),"")</f>
      </c>
      <c r="EM683">
        <f>IF($GO683&gt;=28,INDEX($DI:$DI,$GN683+28),"")</f>
      </c>
      <c r="EN683">
        <f>IF($GO683&gt;=29,INDEX($DI:$DI,$GN683+29),"")</f>
      </c>
      <c r="EO683">
        <f>IF($GO683&gt;=30,INDEX($DI:$DI,$GN683+30),"")</f>
      </c>
      <c r="EP683">
        <f>IF($GO683&gt;=31,INDEX($DI:$DI,$GN683+31),"")</f>
      </c>
      <c r="EQ683">
        <f>IF($GO683&gt;=32,INDEX($DI:$DI,$GN683+32),"")</f>
      </c>
      <c r="ER683">
        <f>IF($GO683&gt;=33,INDEX($DI:$DI,$GN683+33),"")</f>
      </c>
      <c r="ES683">
        <f>IF($GO683&gt;=34,INDEX($DI:$DI,$GN683+34),"")</f>
      </c>
      <c r="ET683">
        <f>IF($GO683&gt;=35,INDEX($DI:$DI,$GN683+35),"")</f>
      </c>
      <c r="EU683">
        <f>IF($GO683&gt;=36,INDEX($DI:$DI,$GN683+36),"")</f>
      </c>
      <c r="EV683">
        <f>IF($GO683&gt;=37,INDEX($DI:$DI,$GN683+37),"")</f>
      </c>
      <c r="EW683">
        <f>IF($GO683&gt;=38,INDEX($DI:$DI,$GN683+38),"")</f>
      </c>
      <c r="EX683">
        <f>IF($GO683&gt;=39,INDEX($DI:$DI,$GN683+39),"")</f>
      </c>
      <c r="EY683">
        <f>IF($GO683&gt;=40,INDEX($DI:$DI,$GN683+40),"")</f>
      </c>
      <c r="EZ683">
        <f>IF($GO683&gt;=1,INDEX($DJ:$DJ,$GN683+1),"")</f>
      </c>
      <c r="FA683">
        <f>IF($GO683&gt;=2,INDEX($DJ:$DJ,$GN683+2),"")</f>
      </c>
      <c r="FB683">
        <f>IF($GO683&gt;=3,INDEX($DJ:$DJ,$GN683+3),"")</f>
      </c>
      <c r="FC683">
        <f>IF($GO683&gt;=4,INDEX($DJ:$DJ,$GN683+4),"")</f>
      </c>
      <c r="FD683">
        <f>IF($GO683&gt;=5,INDEX($DJ:$DJ,$GN683+5),"")</f>
      </c>
      <c r="FE683">
        <f>IF($GO683&gt;=6,INDEX($DJ:$DJ,$GN683+6),"")</f>
      </c>
      <c r="FF683">
        <f>IF($GO683&gt;=7,INDEX($DJ:$DJ,$GN683+7),"")</f>
      </c>
      <c r="FG683">
        <f>IF($GO683&gt;=8,INDEX($DJ:$DJ,$GN683+8),"")</f>
      </c>
      <c r="FH683">
        <f>IF($GO683&gt;=9,INDEX($DJ:$DJ,$GN683+9),"")</f>
      </c>
      <c r="FI683">
        <f>IF($GO683&gt;=10,INDEX($DJ:$DJ,$GN683+10),"")</f>
      </c>
      <c r="FJ683">
        <f>IF($GO683&gt;=11,INDEX($DJ:$DJ,$GN683+11),"")</f>
      </c>
      <c r="FK683">
        <f>IF($GO683&gt;=12,INDEX($DJ:$DJ,$GN683+12),"")</f>
      </c>
      <c r="FL683">
        <f>IF($GO683&gt;=13,INDEX($DJ:$DJ,$GN683+13),"")</f>
      </c>
      <c r="FM683">
        <f>IF($GO683&gt;=14,INDEX($DJ:$DJ,$GN683+14),"")</f>
      </c>
      <c r="FN683">
        <f>IF($GO683&gt;=15,INDEX($DJ:$DJ,$GN683+15),"")</f>
      </c>
      <c r="FO683">
        <f>IF($GO683&gt;=16,INDEX($DJ:$DJ,$GN683+16),"")</f>
      </c>
      <c r="FP683">
        <f>IF($GO683&gt;=17,INDEX($DJ:$DJ,$GN683+17),"")</f>
      </c>
      <c r="FQ683">
        <f>IF($GO683&gt;=18,INDEX($DJ:$DJ,$GN683+18),"")</f>
      </c>
      <c r="FR683">
        <f>IF($GO683&gt;=19,INDEX($DJ:$DJ,$GN683+19),"")</f>
      </c>
      <c r="FS683">
        <f>IF($GO683&gt;=20,INDEX($DJ:$DJ,$GN683+20),"")</f>
      </c>
      <c r="FT683">
        <f>IF($GO683&gt;=21,INDEX($DJ:$DJ,$GN683+21),"")</f>
      </c>
      <c r="FU683">
        <f>IF($GO683&gt;=22,INDEX($DJ:$DJ,$GN683+22),"")</f>
      </c>
      <c r="FV683">
        <f>IF($GO683&gt;=23,INDEX($DJ:$DJ,$GN683+23),"")</f>
      </c>
      <c r="FW683">
        <f>IF($GO683&gt;=24,INDEX($DJ:$DJ,$GN683+24),"")</f>
      </c>
      <c r="FX683">
        <f>IF($GO683&gt;=25,INDEX($DJ:$DJ,$GN683+25),"")</f>
      </c>
      <c r="FY683">
        <f>IF($GO683&gt;=26,INDEX($DJ:$DJ,$GN683+26),"")</f>
      </c>
      <c r="FZ683">
        <f>IF($GO683&gt;=27,INDEX($DJ:$DJ,$GN683+27),"")</f>
      </c>
      <c r="GA683">
        <f>IF($GO683&gt;=28,INDEX($DJ:$DJ,$GN683+28),"")</f>
      </c>
      <c r="GB683">
        <f>IF($GO683&gt;=29,INDEX($DJ:$DJ,$GN683+29),"")</f>
      </c>
      <c r="GC683">
        <f>IF($GO683&gt;=30,INDEX($DJ:$DJ,$GN683+30),"")</f>
      </c>
      <c r="GD683">
        <f>IF($GO683&gt;=31,INDEX($DJ:$DJ,$GN683+31),"")</f>
      </c>
      <c r="GE683">
        <f>IF($GO683&gt;=32,INDEX($DJ:$DJ,$GN683+32),"")</f>
      </c>
      <c r="GF683">
        <f>IF($GO683&gt;=33,INDEX($DJ:$DJ,$GN683+33),"")</f>
      </c>
      <c r="GG683">
        <f>IF($GO683&gt;=34,INDEX($DJ:$DJ,$GN683+34),"")</f>
      </c>
      <c r="GH683">
        <f>IF($GO683&gt;=35,INDEX($DJ:$DJ,$GN683+35),"")</f>
      </c>
      <c r="GI683">
        <f>IF($GO683&gt;=36,INDEX($DJ:$DJ,$GN683+36),"")</f>
      </c>
      <c r="GJ683">
        <f>IF($GO683&gt;=37,INDEX($DJ:$DJ,$GN683+37),"")</f>
      </c>
      <c r="GK683">
        <f>IF($GO683&gt;=38,INDEX($DJ:$DJ,$GN683+38),"")</f>
      </c>
      <c r="GL683">
        <f>IF($GO683&gt;=39,INDEX($DJ:$DJ,$GN683+39),"")</f>
      </c>
      <c r="GM683">
        <f>IF($GO683&gt;=40,INDEX($DJ:$DJ,$GN683+40),"")</f>
      </c>
      <c r="GN683">
        <f>IFERROR(MATCH($DH683,$DI$2:$DI$148,0)+1,0)</f>
      </c>
      <c r="GO683">
        <f>IFERROR(INDEX($DK$2:$DK$148,MATCH($DH683,$DI$2:$DI$148,0)),0)</f>
      </c>
      <c r="GP683">
        <f>IFERROR(MATCH($Y683,$DL$683:$EY$683,0),0)</f>
      </c>
      <c r="GQ683">
        <f>IF($GP683&gt;0,INDEX($EZ$683:$GM$683,$GP683),"")</f>
      </c>
      <c r="GT683">
        <f>IF($JC683&gt;=1,INDEX($GR:$GR,$JB683+1),"")</f>
      </c>
      <c r="GU683">
        <f>IF($JC683&gt;=2,INDEX($GR:$GR,$JB683+2),"")</f>
      </c>
      <c r="GV683">
        <f>IF($JC683&gt;=3,INDEX($GR:$GR,$JB683+3),"")</f>
      </c>
      <c r="GW683">
        <f>IF($JC683&gt;=4,INDEX($GR:$GR,$JB683+4),"")</f>
      </c>
      <c r="GX683">
        <f>IF($JC683&gt;=5,INDEX($GR:$GR,$JB683+5),"")</f>
      </c>
      <c r="GY683">
        <f>IF($JC683&gt;=6,INDEX($GR:$GR,$JB683+6),"")</f>
      </c>
      <c r="GZ683">
        <f>IF($JC683&gt;=7,INDEX($GR:$GR,$JB683+7),"")</f>
      </c>
      <c r="HA683">
        <f>IF($JC683&gt;=8,INDEX($GR:$GR,$JB683+8),"")</f>
      </c>
      <c r="HB683">
        <f>IF($JC683&gt;=9,INDEX($GR:$GR,$JB683+9),"")</f>
      </c>
      <c r="HC683">
        <f>IF($JC683&gt;=10,INDEX($GR:$GR,$JB683+10),"")</f>
      </c>
      <c r="HD683">
        <f>IF($JC683&gt;=11,INDEX($GR:$GR,$JB683+11),"")</f>
      </c>
      <c r="HE683">
        <f>IF($JC683&gt;=12,INDEX($GR:$GR,$JB683+12),"")</f>
      </c>
      <c r="HF683">
        <f>IF($JC683&gt;=13,INDEX($GR:$GR,$JB683+13),"")</f>
      </c>
      <c r="HG683">
        <f>IF($JC683&gt;=14,INDEX($GR:$GR,$JB683+14),"")</f>
      </c>
      <c r="HH683">
        <f>IF($JC683&gt;=15,INDEX($GR:$GR,$JB683+15),"")</f>
      </c>
      <c r="HI683">
        <f>IF($JC683&gt;=16,INDEX($GR:$GR,$JB683+16),"")</f>
      </c>
      <c r="HJ683">
        <f>IF($JC683&gt;=17,INDEX($GR:$GR,$JB683+17),"")</f>
      </c>
      <c r="HK683">
        <f>IF($JC683&gt;=18,INDEX($GR:$GR,$JB683+18),"")</f>
      </c>
      <c r="HL683">
        <f>IF($JC683&gt;=19,INDEX($GR:$GR,$JB683+19),"")</f>
      </c>
      <c r="HM683">
        <f>IF($JC683&gt;=20,INDEX($GR:$GR,$JB683+20),"")</f>
      </c>
      <c r="HN683">
        <f>IF($JC683&gt;=21,INDEX($GR:$GR,$JB683+21),"")</f>
      </c>
      <c r="HO683">
        <f>IF($JC683&gt;=22,INDEX($GR:$GR,$JB683+22),"")</f>
      </c>
      <c r="HP683">
        <f>IF($JC683&gt;=23,INDEX($GR:$GR,$JB683+23),"")</f>
      </c>
      <c r="HQ683">
        <f>IF($JC683&gt;=24,INDEX($GR:$GR,$JB683+24),"")</f>
      </c>
      <c r="HR683">
        <f>IF($JC683&gt;=25,INDEX($GR:$GR,$JB683+25),"")</f>
      </c>
      <c r="HS683">
        <f>IF($JC683&gt;=26,INDEX($GR:$GR,$JB683+26),"")</f>
      </c>
      <c r="HT683">
        <f>IF($JC683&gt;=27,INDEX($GR:$GR,$JB683+27),"")</f>
      </c>
      <c r="HU683">
        <f>IF($JC683&gt;=28,INDEX($GR:$GR,$JB683+28),"")</f>
      </c>
      <c r="HV683">
        <f>IF($JC683&gt;=29,INDEX($GR:$GR,$JB683+29),"")</f>
      </c>
      <c r="HW683">
        <f>IF($JC683&gt;=30,INDEX($GR:$GR,$JB683+30),"")</f>
      </c>
      <c r="HX683">
        <f>IF($JC683&gt;=31,INDEX($GR:$GR,$JB683+31),"")</f>
      </c>
      <c r="HY683">
        <f>IF($JC683&gt;=32,INDEX($GR:$GR,$JB683+32),"")</f>
      </c>
      <c r="HZ683">
        <f>IF($JC683&gt;=33,INDEX($GR:$GR,$JB683+33),"")</f>
      </c>
      <c r="IA683">
        <f>IF($JC683&gt;=34,INDEX($GR:$GR,$JB683+34),"")</f>
      </c>
      <c r="IB683">
        <f>IF($JC683&gt;=35,INDEX($GR:$GR,$JB683+35),"")</f>
      </c>
      <c r="IC683">
        <f>IF($JC683&gt;=36,INDEX($GR:$GR,$JB683+36),"")</f>
      </c>
      <c r="ID683">
        <f>IF($JC683&gt;=37,INDEX($GR:$GR,$JB683+37),"")</f>
      </c>
      <c r="IE683">
        <f>IF($JC683&gt;=38,INDEX($GR:$GR,$JB683+38),"")</f>
      </c>
      <c r="IF683">
        <f>IF($JC683&gt;=39,INDEX($GR:$GR,$JB683+39),"")</f>
      </c>
      <c r="IG683">
        <f>IF($JC683&gt;=40,INDEX($GR:$GR,$JB683+40),"")</f>
      </c>
      <c r="IH683">
        <f>IF($JC683&gt;=41,INDEX($GR:$GR,$JB683+41),"")</f>
      </c>
      <c r="II683">
        <f>IF($JC683&gt;=42,INDEX($GR:$GR,$JB683+42),"")</f>
      </c>
      <c r="IJ683">
        <f>IF($JC683&gt;=43,INDEX($GR:$GR,$JB683+43),"")</f>
      </c>
      <c r="IK683">
        <f>IF($JC683&gt;=44,INDEX($GR:$GR,$JB683+44),"")</f>
      </c>
      <c r="IL683">
        <f>IF($JC683&gt;=45,INDEX($GR:$GR,$JB683+45),"")</f>
      </c>
      <c r="IM683">
        <f>IF($JC683&gt;=46,INDEX($GR:$GR,$JB683+46),"")</f>
      </c>
      <c r="IN683">
        <f>IF($JC683&gt;=47,INDEX($GR:$GR,$JB683+47),"")</f>
      </c>
      <c r="IO683">
        <f>IF($JC683&gt;=48,INDEX($GR:$GR,$JB683+48),"")</f>
      </c>
      <c r="IP683">
        <f>IF($JC683&gt;=49,INDEX($GR:$GR,$JB683+49),"")</f>
      </c>
      <c r="IQ683">
        <f>IF($JC683&gt;=50,INDEX($GR:$GR,$JB683+50),"")</f>
      </c>
      <c r="IR683">
        <f>IF($JC683&gt;=51,INDEX($GR:$GR,$JB683+51),"")</f>
      </c>
      <c r="IS683">
        <f>IF($JC683&gt;=52,INDEX($GR:$GR,$JB683+52),"")</f>
      </c>
      <c r="IT683">
        <f>IF($JC683&gt;=53,INDEX($GR:$GR,$JB683+53),"")</f>
      </c>
      <c r="IU683">
        <f>IF($JC683&gt;=54,INDEX($GR:$GR,$JB683+54),"")</f>
      </c>
      <c r="IV683">
        <f>IF($JC683&gt;=55,INDEX($GR:$GR,$JB683+55),"")</f>
      </c>
      <c r="IW683">
        <f>IF($JC683&gt;=56,INDEX($GR:$GR,$JB683+56),"")</f>
      </c>
      <c r="IX683">
        <f>IF($JC683&gt;=57,INDEX($GR:$GR,$JB683+57),"")</f>
      </c>
      <c r="IY683">
        <f>IF($JC683&gt;=58,INDEX($GR:$GR,$JB683+58),"")</f>
      </c>
      <c r="IZ683">
        <f>IF($JC683&gt;=59,INDEX($GR:$GR,$JB683+59),"")</f>
      </c>
      <c r="JA683">
        <f>IF($JC683&gt;=60,INDEX($GR:$GR,$JB683+60),"")</f>
      </c>
      <c r="JB683">
        <f>IFERROR(MATCH($GQ683,$GR$2:$GR$324,0)+1,0)</f>
      </c>
      <c r="JC683">
        <f>IFERROR(INDEX($GS$2:$GS$324,MATCH($GQ683,$GR$2:$GR$324,0)),0)</f>
      </c>
      <c r="JD683" t="s">
        <v>40</v>
      </c>
      <c r="JE683" t="s">
        <v>40</v>
      </c>
    </row>
    <row r="684" spans="1:265" x14ac:dyDescent="0.25">
      <c r="Q684">
        <f>IF(OR($T684="",$P684=""),"",IFERROR($T684/$P684,0))</f>
      </c>
      <c r="R684">
        <f>IF($T684="","",
SUM($S684,$U684,$Z684,$V684,$X684)*
(1-IF($AA684="",0,VALUE($AA684)/100)))</f>
      </c>
      <c r="S684">
        <f>IF($T684="","",$T684)</f>
      </c>
      <c r="U684">
        <f>IF($T684="","",
IF($N684="","",
IF(ISNUMBER(SEARCH("exempt",LOWER($N684))),0,
$T684*(VALUE(SUBSTITUTE($N684,"%",""))/100))))</f>
      </c>
      <c r="AB684">
        <f>IFERROR(IF(FIND(" - ",$K684)&gt;0,MID($K684,FIND(" - ",$K684)+3,LEN($K684)),""),"")</f>
      </c>
      <c r="AK684" t="s">
        <v>1271</v>
      </c>
      <c r="AP684">
        <f>IFERROR(LEFT($K684,FIND(" - ",$K684)-1),$K684)</f>
      </c>
      <c r="AS684">
        <f>IF($CH684&gt;=1,INDEX($AQ:$AQ,$CG684+1),"")</f>
      </c>
      <c r="AT684">
        <f>IF($CH684&gt;=2,INDEX($AQ:$AQ,$CG684+2),"")</f>
      </c>
      <c r="AU684">
        <f>IF($CH684&gt;=3,INDEX($AQ:$AQ,$CG684+3),"")</f>
      </c>
      <c r="AV684">
        <f>IF($CH684&gt;=4,INDEX($AQ:$AQ,$CG684+4),"")</f>
      </c>
      <c r="AW684">
        <f>IF($CH684&gt;=5,INDEX($AQ:$AQ,$CG684+5),"")</f>
      </c>
      <c r="AX684">
        <f>IF($CH684&gt;=6,INDEX($AQ:$AQ,$CG684+6),"")</f>
      </c>
      <c r="AY684">
        <f>IF($CH684&gt;=7,INDEX($AQ:$AQ,$CG684+7),"")</f>
      </c>
      <c r="AZ684">
        <f>IF($CH684&gt;=8,INDEX($AQ:$AQ,$CG684+8),"")</f>
      </c>
      <c r="BA684">
        <f>IF($CH684&gt;=9,INDEX($AQ:$AQ,$CG684+9),"")</f>
      </c>
      <c r="BB684">
        <f>IF($CH684&gt;=10,INDEX($AQ:$AQ,$CG684+10),"")</f>
      </c>
      <c r="BC684">
        <f>IF($CH684&gt;=11,INDEX($AQ:$AQ,$CG684+11),"")</f>
      </c>
      <c r="BD684">
        <f>IF($CH684&gt;=12,INDEX($AQ:$AQ,$CG684+12),"")</f>
      </c>
      <c r="BE684">
        <f>IF($CH684&gt;=13,INDEX($AQ:$AQ,$CG684+13),"")</f>
      </c>
      <c r="BF684">
        <f>IF($CH684&gt;=14,INDEX($AQ:$AQ,$CG684+14),"")</f>
      </c>
      <c r="BG684">
        <f>IF($CH684&gt;=15,INDEX($AQ:$AQ,$CG684+15),"")</f>
      </c>
      <c r="BH684">
        <f>IF($CH684&gt;=16,INDEX($AQ:$AQ,$CG684+16),"")</f>
      </c>
      <c r="BI684">
        <f>IF($CH684&gt;=17,INDEX($AQ:$AQ,$CG684+17),"")</f>
      </c>
      <c r="BJ684">
        <f>IF($CH684&gt;=18,INDEX($AQ:$AQ,$CG684+18),"")</f>
      </c>
      <c r="BK684">
        <f>IF($CH684&gt;=19,INDEX($AQ:$AQ,$CG684+19),"")</f>
      </c>
      <c r="BL684">
        <f>IF($CH684&gt;=20,INDEX($AQ:$AQ,$CG684+20),"")</f>
      </c>
      <c r="BM684">
        <f>IF($CH684&gt;=21,INDEX($AQ:$AQ,$CG684+21),"")</f>
      </c>
      <c r="BN684">
        <f>IF($CH684&gt;=22,INDEX($AQ:$AQ,$CG684+22),"")</f>
      </c>
      <c r="BO684">
        <f>IF($CH684&gt;=23,INDEX($AQ:$AQ,$CG684+23),"")</f>
      </c>
      <c r="BP684">
        <f>IF($CH684&gt;=24,INDEX($AQ:$AQ,$CG684+24),"")</f>
      </c>
      <c r="BQ684">
        <f>IF($CH684&gt;=25,INDEX($AQ:$AQ,$CG684+25),"")</f>
      </c>
      <c r="BR684">
        <f>IF($CH684&gt;=26,INDEX($AQ:$AQ,$CG684+26),"")</f>
      </c>
      <c r="BS684">
        <f>IF($CH684&gt;=27,INDEX($AQ:$AQ,$CG684+27),"")</f>
      </c>
      <c r="BT684">
        <f>IF($CH684&gt;=28,INDEX($AQ:$AQ,$CG684+28),"")</f>
      </c>
      <c r="BU684">
        <f>IF($CH684&gt;=29,INDEX($AQ:$AQ,$CG684+29),"")</f>
      </c>
      <c r="BV684">
        <f>IF($CH684&gt;=30,INDEX($AQ:$AQ,$CG684+30),"")</f>
      </c>
      <c r="BW684">
        <f>IF($CH684&gt;=31,INDEX($AQ:$AQ,$CG684+31),"")</f>
      </c>
      <c r="BX684">
        <f>IF($CH684&gt;=32,INDEX($AQ:$AQ,$CG684+32),"")</f>
      </c>
      <c r="BY684">
        <f>IF($CH684&gt;=33,INDEX($AQ:$AQ,$CG684+33),"")</f>
      </c>
      <c r="BZ684">
        <f>IF($CH684&gt;=34,INDEX($AQ:$AQ,$CG684+34),"")</f>
      </c>
      <c r="CA684">
        <f>IF($CH684&gt;=35,INDEX($AQ:$AQ,$CG684+35),"")</f>
      </c>
      <c r="CB684">
        <f>IF($CH684&gt;=36,INDEX($AQ:$AQ,$CG684+36),"")</f>
      </c>
      <c r="CC684">
        <f>IF($CH684&gt;=37,INDEX($AQ:$AQ,$CG684+37),"")</f>
      </c>
      <c r="CD684">
        <f>IF($CH684&gt;=38,INDEX($AQ:$AQ,$CG684+38),"")</f>
      </c>
      <c r="CE684">
        <f>IF($CH684&gt;=39,INDEX($AQ:$AQ,$CG684+39),"")</f>
      </c>
      <c r="CF684">
        <f>IF($CH684&gt;=40,INDEX($AQ:$AQ,$CG684+40),"")</f>
      </c>
      <c r="CG684">
        <f>IFERROR(MATCH($AP684,$AQ$2:$AQ$134,0)+1,0)</f>
      </c>
      <c r="CH684">
        <f>IFERROR(INDEX($AR$2:$AR$134,MATCH($AP684,$AQ$2:$AQ$134,0)),0)</f>
      </c>
      <c r="CI684">
        <f>IFERROR(LEFT($L684,FIND(" - ",$L684)-1),$L684)</f>
      </c>
      <c r="CL684">
        <f>IF($DG684&gt;=1,INDEX($CJ:$CJ,$DF684+1),"")</f>
      </c>
      <c r="CM684">
        <f>IF($DG684&gt;=2,INDEX($CJ:$CJ,$DF684+2),"")</f>
      </c>
      <c r="CN684">
        <f>IF($DG684&gt;=3,INDEX($CJ:$CJ,$DF684+3),"")</f>
      </c>
      <c r="CO684">
        <f>IF($DG684&gt;=4,INDEX($CJ:$CJ,$DF684+4),"")</f>
      </c>
      <c r="CP684">
        <f>IF($DG684&gt;=5,INDEX($CJ:$CJ,$DF684+5),"")</f>
      </c>
      <c r="CQ684">
        <f>IF($DG684&gt;=6,INDEX($CJ:$CJ,$DF684+6),"")</f>
      </c>
      <c r="CR684">
        <f>IF($DG684&gt;=7,INDEX($CJ:$CJ,$DF684+7),"")</f>
      </c>
      <c r="CS684">
        <f>IF($DG684&gt;=8,INDEX($CJ:$CJ,$DF684+8),"")</f>
      </c>
      <c r="CT684">
        <f>IF($DG684&gt;=9,INDEX($CJ:$CJ,$DF684+9),"")</f>
      </c>
      <c r="CU684">
        <f>IF($DG684&gt;=10,INDEX($CJ:$CJ,$DF684+10),"")</f>
      </c>
      <c r="CV684">
        <f>IF($DG684&gt;=11,INDEX($CJ:$CJ,$DF684+11),"")</f>
      </c>
      <c r="CW684">
        <f>IF($DG684&gt;=12,INDEX($CJ:$CJ,$DF684+12),"")</f>
      </c>
      <c r="CX684">
        <f>IF($DG684&gt;=13,INDEX($CJ:$CJ,$DF684+13),"")</f>
      </c>
      <c r="CY684">
        <f>IF($DG684&gt;=14,INDEX($CJ:$CJ,$DF684+14),"")</f>
      </c>
      <c r="CZ684">
        <f>IF($DG684&gt;=15,INDEX($CJ:$CJ,$DF684+15),"")</f>
      </c>
      <c r="DA684">
        <f>IF($DG684&gt;=16,INDEX($CJ:$CJ,$DF684+16),"")</f>
      </c>
      <c r="DB684">
        <f>IF($DG684&gt;=17,INDEX($CJ:$CJ,$DF684+17),"")</f>
      </c>
      <c r="DC684">
        <f>IF($DG684&gt;=18,INDEX($CJ:$CJ,$DF684+18),"")</f>
      </c>
      <c r="DD684">
        <f>IF($DG684&gt;=19,INDEX($CJ:$CJ,$DF684+19),"")</f>
      </c>
      <c r="DE684">
        <f>IF($DG684&gt;=20,INDEX($CJ:$CJ,$DF684+20),"")</f>
      </c>
      <c r="DF684">
        <f>IFERROR(MATCH($CI684,$CJ$2:$CJ$263,0)+1,0)</f>
      </c>
      <c r="DG684">
        <f>IFERROR(INDEX($CK$2:$CK$263,MATCH($CI684,$CJ$2:$CJ$263,0)),0)</f>
      </c>
      <c r="DH684">
        <f>IFERROR(INDEX($AO:$AO,MATCH($N684,$AN:$AN,0))&amp;"","")</f>
      </c>
      <c r="DL684">
        <f>IF($GO684&gt;=1,INDEX($DI:$DI,$GN684+1),"")</f>
      </c>
      <c r="DM684">
        <f>IF($GO684&gt;=2,INDEX($DI:$DI,$GN684+2),"")</f>
      </c>
      <c r="DN684">
        <f>IF($GO684&gt;=3,INDEX($DI:$DI,$GN684+3),"")</f>
      </c>
      <c r="DO684">
        <f>IF($GO684&gt;=4,INDEX($DI:$DI,$GN684+4),"")</f>
      </c>
      <c r="DP684">
        <f>IF($GO684&gt;=5,INDEX($DI:$DI,$GN684+5),"")</f>
      </c>
      <c r="DQ684">
        <f>IF($GO684&gt;=6,INDEX($DI:$DI,$GN684+6),"")</f>
      </c>
      <c r="DR684">
        <f>IF($GO684&gt;=7,INDEX($DI:$DI,$GN684+7),"")</f>
      </c>
      <c r="DS684">
        <f>IF($GO684&gt;=8,INDEX($DI:$DI,$GN684+8),"")</f>
      </c>
      <c r="DT684">
        <f>IF($GO684&gt;=9,INDEX($DI:$DI,$GN684+9),"")</f>
      </c>
      <c r="DU684">
        <f>IF($GO684&gt;=10,INDEX($DI:$DI,$GN684+10),"")</f>
      </c>
      <c r="DV684">
        <f>IF($GO684&gt;=11,INDEX($DI:$DI,$GN684+11),"")</f>
      </c>
      <c r="DW684">
        <f>IF($GO684&gt;=12,INDEX($DI:$DI,$GN684+12),"")</f>
      </c>
      <c r="DX684">
        <f>IF($GO684&gt;=13,INDEX($DI:$DI,$GN684+13),"")</f>
      </c>
      <c r="DY684">
        <f>IF($GO684&gt;=14,INDEX($DI:$DI,$GN684+14),"")</f>
      </c>
      <c r="DZ684">
        <f>IF($GO684&gt;=15,INDEX($DI:$DI,$GN684+15),"")</f>
      </c>
      <c r="EA684">
        <f>IF($GO684&gt;=16,INDEX($DI:$DI,$GN684+16),"")</f>
      </c>
      <c r="EB684">
        <f>IF($GO684&gt;=17,INDEX($DI:$DI,$GN684+17),"")</f>
      </c>
      <c r="EC684">
        <f>IF($GO684&gt;=18,INDEX($DI:$DI,$GN684+18),"")</f>
      </c>
      <c r="ED684">
        <f>IF($GO684&gt;=19,INDEX($DI:$DI,$GN684+19),"")</f>
      </c>
      <c r="EE684">
        <f>IF($GO684&gt;=20,INDEX($DI:$DI,$GN684+20),"")</f>
      </c>
      <c r="EF684">
        <f>IF($GO684&gt;=21,INDEX($DI:$DI,$GN684+21),"")</f>
      </c>
      <c r="EG684">
        <f>IF($GO684&gt;=22,INDEX($DI:$DI,$GN684+22),"")</f>
      </c>
      <c r="EH684">
        <f>IF($GO684&gt;=23,INDEX($DI:$DI,$GN684+23),"")</f>
      </c>
      <c r="EI684">
        <f>IF($GO684&gt;=24,INDEX($DI:$DI,$GN684+24),"")</f>
      </c>
      <c r="EJ684">
        <f>IF($GO684&gt;=25,INDEX($DI:$DI,$GN684+25),"")</f>
      </c>
      <c r="EK684">
        <f>IF($GO684&gt;=26,INDEX($DI:$DI,$GN684+26),"")</f>
      </c>
      <c r="EL684">
        <f>IF($GO684&gt;=27,INDEX($DI:$DI,$GN684+27),"")</f>
      </c>
      <c r="EM684">
        <f>IF($GO684&gt;=28,INDEX($DI:$DI,$GN684+28),"")</f>
      </c>
      <c r="EN684">
        <f>IF($GO684&gt;=29,INDEX($DI:$DI,$GN684+29),"")</f>
      </c>
      <c r="EO684">
        <f>IF($GO684&gt;=30,INDEX($DI:$DI,$GN684+30),"")</f>
      </c>
      <c r="EP684">
        <f>IF($GO684&gt;=31,INDEX($DI:$DI,$GN684+31),"")</f>
      </c>
      <c r="EQ684">
        <f>IF($GO684&gt;=32,INDEX($DI:$DI,$GN684+32),"")</f>
      </c>
      <c r="ER684">
        <f>IF($GO684&gt;=33,INDEX($DI:$DI,$GN684+33),"")</f>
      </c>
      <c r="ES684">
        <f>IF($GO684&gt;=34,INDEX($DI:$DI,$GN684+34),"")</f>
      </c>
      <c r="ET684">
        <f>IF($GO684&gt;=35,INDEX($DI:$DI,$GN684+35),"")</f>
      </c>
      <c r="EU684">
        <f>IF($GO684&gt;=36,INDEX($DI:$DI,$GN684+36),"")</f>
      </c>
      <c r="EV684">
        <f>IF($GO684&gt;=37,INDEX($DI:$DI,$GN684+37),"")</f>
      </c>
      <c r="EW684">
        <f>IF($GO684&gt;=38,INDEX($DI:$DI,$GN684+38),"")</f>
      </c>
      <c r="EX684">
        <f>IF($GO684&gt;=39,INDEX($DI:$DI,$GN684+39),"")</f>
      </c>
      <c r="EY684">
        <f>IF($GO684&gt;=40,INDEX($DI:$DI,$GN684+40),"")</f>
      </c>
      <c r="EZ684">
        <f>IF($GO684&gt;=1,INDEX($DJ:$DJ,$GN684+1),"")</f>
      </c>
      <c r="FA684">
        <f>IF($GO684&gt;=2,INDEX($DJ:$DJ,$GN684+2),"")</f>
      </c>
      <c r="FB684">
        <f>IF($GO684&gt;=3,INDEX($DJ:$DJ,$GN684+3),"")</f>
      </c>
      <c r="FC684">
        <f>IF($GO684&gt;=4,INDEX($DJ:$DJ,$GN684+4),"")</f>
      </c>
      <c r="FD684">
        <f>IF($GO684&gt;=5,INDEX($DJ:$DJ,$GN684+5),"")</f>
      </c>
      <c r="FE684">
        <f>IF($GO684&gt;=6,INDEX($DJ:$DJ,$GN684+6),"")</f>
      </c>
      <c r="FF684">
        <f>IF($GO684&gt;=7,INDEX($DJ:$DJ,$GN684+7),"")</f>
      </c>
      <c r="FG684">
        <f>IF($GO684&gt;=8,INDEX($DJ:$DJ,$GN684+8),"")</f>
      </c>
      <c r="FH684">
        <f>IF($GO684&gt;=9,INDEX($DJ:$DJ,$GN684+9),"")</f>
      </c>
      <c r="FI684">
        <f>IF($GO684&gt;=10,INDEX($DJ:$DJ,$GN684+10),"")</f>
      </c>
      <c r="FJ684">
        <f>IF($GO684&gt;=11,INDEX($DJ:$DJ,$GN684+11),"")</f>
      </c>
      <c r="FK684">
        <f>IF($GO684&gt;=12,INDEX($DJ:$DJ,$GN684+12),"")</f>
      </c>
      <c r="FL684">
        <f>IF($GO684&gt;=13,INDEX($DJ:$DJ,$GN684+13),"")</f>
      </c>
      <c r="FM684">
        <f>IF($GO684&gt;=14,INDEX($DJ:$DJ,$GN684+14),"")</f>
      </c>
      <c r="FN684">
        <f>IF($GO684&gt;=15,INDEX($DJ:$DJ,$GN684+15),"")</f>
      </c>
      <c r="FO684">
        <f>IF($GO684&gt;=16,INDEX($DJ:$DJ,$GN684+16),"")</f>
      </c>
      <c r="FP684">
        <f>IF($GO684&gt;=17,INDEX($DJ:$DJ,$GN684+17),"")</f>
      </c>
      <c r="FQ684">
        <f>IF($GO684&gt;=18,INDEX($DJ:$DJ,$GN684+18),"")</f>
      </c>
      <c r="FR684">
        <f>IF($GO684&gt;=19,INDEX($DJ:$DJ,$GN684+19),"")</f>
      </c>
      <c r="FS684">
        <f>IF($GO684&gt;=20,INDEX($DJ:$DJ,$GN684+20),"")</f>
      </c>
      <c r="FT684">
        <f>IF($GO684&gt;=21,INDEX($DJ:$DJ,$GN684+21),"")</f>
      </c>
      <c r="FU684">
        <f>IF($GO684&gt;=22,INDEX($DJ:$DJ,$GN684+22),"")</f>
      </c>
      <c r="FV684">
        <f>IF($GO684&gt;=23,INDEX($DJ:$DJ,$GN684+23),"")</f>
      </c>
      <c r="FW684">
        <f>IF($GO684&gt;=24,INDEX($DJ:$DJ,$GN684+24),"")</f>
      </c>
      <c r="FX684">
        <f>IF($GO684&gt;=25,INDEX($DJ:$DJ,$GN684+25),"")</f>
      </c>
      <c r="FY684">
        <f>IF($GO684&gt;=26,INDEX($DJ:$DJ,$GN684+26),"")</f>
      </c>
      <c r="FZ684">
        <f>IF($GO684&gt;=27,INDEX($DJ:$DJ,$GN684+27),"")</f>
      </c>
      <c r="GA684">
        <f>IF($GO684&gt;=28,INDEX($DJ:$DJ,$GN684+28),"")</f>
      </c>
      <c r="GB684">
        <f>IF($GO684&gt;=29,INDEX($DJ:$DJ,$GN684+29),"")</f>
      </c>
      <c r="GC684">
        <f>IF($GO684&gt;=30,INDEX($DJ:$DJ,$GN684+30),"")</f>
      </c>
      <c r="GD684">
        <f>IF($GO684&gt;=31,INDEX($DJ:$DJ,$GN684+31),"")</f>
      </c>
      <c r="GE684">
        <f>IF($GO684&gt;=32,INDEX($DJ:$DJ,$GN684+32),"")</f>
      </c>
      <c r="GF684">
        <f>IF($GO684&gt;=33,INDEX($DJ:$DJ,$GN684+33),"")</f>
      </c>
      <c r="GG684">
        <f>IF($GO684&gt;=34,INDEX($DJ:$DJ,$GN684+34),"")</f>
      </c>
      <c r="GH684">
        <f>IF($GO684&gt;=35,INDEX($DJ:$DJ,$GN684+35),"")</f>
      </c>
      <c r="GI684">
        <f>IF($GO684&gt;=36,INDEX($DJ:$DJ,$GN684+36),"")</f>
      </c>
      <c r="GJ684">
        <f>IF($GO684&gt;=37,INDEX($DJ:$DJ,$GN684+37),"")</f>
      </c>
      <c r="GK684">
        <f>IF($GO684&gt;=38,INDEX($DJ:$DJ,$GN684+38),"")</f>
      </c>
      <c r="GL684">
        <f>IF($GO684&gt;=39,INDEX($DJ:$DJ,$GN684+39),"")</f>
      </c>
      <c r="GM684">
        <f>IF($GO684&gt;=40,INDEX($DJ:$DJ,$GN684+40),"")</f>
      </c>
      <c r="GN684">
        <f>IFERROR(MATCH($DH684,$DI$2:$DI$148,0)+1,0)</f>
      </c>
      <c r="GO684">
        <f>IFERROR(INDEX($DK$2:$DK$148,MATCH($DH684,$DI$2:$DI$148,0)),0)</f>
      </c>
      <c r="GP684">
        <f>IFERROR(MATCH($Y684,$DL$684:$EY$684,0),0)</f>
      </c>
      <c r="GQ684">
        <f>IF($GP684&gt;0,INDEX($EZ$684:$GM$684,$GP684),"")</f>
      </c>
      <c r="GT684">
        <f>IF($JC684&gt;=1,INDEX($GR:$GR,$JB684+1),"")</f>
      </c>
      <c r="GU684">
        <f>IF($JC684&gt;=2,INDEX($GR:$GR,$JB684+2),"")</f>
      </c>
      <c r="GV684">
        <f>IF($JC684&gt;=3,INDEX($GR:$GR,$JB684+3),"")</f>
      </c>
      <c r="GW684">
        <f>IF($JC684&gt;=4,INDEX($GR:$GR,$JB684+4),"")</f>
      </c>
      <c r="GX684">
        <f>IF($JC684&gt;=5,INDEX($GR:$GR,$JB684+5),"")</f>
      </c>
      <c r="GY684">
        <f>IF($JC684&gt;=6,INDEX($GR:$GR,$JB684+6),"")</f>
      </c>
      <c r="GZ684">
        <f>IF($JC684&gt;=7,INDEX($GR:$GR,$JB684+7),"")</f>
      </c>
      <c r="HA684">
        <f>IF($JC684&gt;=8,INDEX($GR:$GR,$JB684+8),"")</f>
      </c>
      <c r="HB684">
        <f>IF($JC684&gt;=9,INDEX($GR:$GR,$JB684+9),"")</f>
      </c>
      <c r="HC684">
        <f>IF($JC684&gt;=10,INDEX($GR:$GR,$JB684+10),"")</f>
      </c>
      <c r="HD684">
        <f>IF($JC684&gt;=11,INDEX($GR:$GR,$JB684+11),"")</f>
      </c>
      <c r="HE684">
        <f>IF($JC684&gt;=12,INDEX($GR:$GR,$JB684+12),"")</f>
      </c>
      <c r="HF684">
        <f>IF($JC684&gt;=13,INDEX($GR:$GR,$JB684+13),"")</f>
      </c>
      <c r="HG684">
        <f>IF($JC684&gt;=14,INDEX($GR:$GR,$JB684+14),"")</f>
      </c>
      <c r="HH684">
        <f>IF($JC684&gt;=15,INDEX($GR:$GR,$JB684+15),"")</f>
      </c>
      <c r="HI684">
        <f>IF($JC684&gt;=16,INDEX($GR:$GR,$JB684+16),"")</f>
      </c>
      <c r="HJ684">
        <f>IF($JC684&gt;=17,INDEX($GR:$GR,$JB684+17),"")</f>
      </c>
      <c r="HK684">
        <f>IF($JC684&gt;=18,INDEX($GR:$GR,$JB684+18),"")</f>
      </c>
      <c r="HL684">
        <f>IF($JC684&gt;=19,INDEX($GR:$GR,$JB684+19),"")</f>
      </c>
      <c r="HM684">
        <f>IF($JC684&gt;=20,INDEX($GR:$GR,$JB684+20),"")</f>
      </c>
      <c r="HN684">
        <f>IF($JC684&gt;=21,INDEX($GR:$GR,$JB684+21),"")</f>
      </c>
      <c r="HO684">
        <f>IF($JC684&gt;=22,INDEX($GR:$GR,$JB684+22),"")</f>
      </c>
      <c r="HP684">
        <f>IF($JC684&gt;=23,INDEX($GR:$GR,$JB684+23),"")</f>
      </c>
      <c r="HQ684">
        <f>IF($JC684&gt;=24,INDEX($GR:$GR,$JB684+24),"")</f>
      </c>
      <c r="HR684">
        <f>IF($JC684&gt;=25,INDEX($GR:$GR,$JB684+25),"")</f>
      </c>
      <c r="HS684">
        <f>IF($JC684&gt;=26,INDEX($GR:$GR,$JB684+26),"")</f>
      </c>
      <c r="HT684">
        <f>IF($JC684&gt;=27,INDEX($GR:$GR,$JB684+27),"")</f>
      </c>
      <c r="HU684">
        <f>IF($JC684&gt;=28,INDEX($GR:$GR,$JB684+28),"")</f>
      </c>
      <c r="HV684">
        <f>IF($JC684&gt;=29,INDEX($GR:$GR,$JB684+29),"")</f>
      </c>
      <c r="HW684">
        <f>IF($JC684&gt;=30,INDEX($GR:$GR,$JB684+30),"")</f>
      </c>
      <c r="HX684">
        <f>IF($JC684&gt;=31,INDEX($GR:$GR,$JB684+31),"")</f>
      </c>
      <c r="HY684">
        <f>IF($JC684&gt;=32,INDEX($GR:$GR,$JB684+32),"")</f>
      </c>
      <c r="HZ684">
        <f>IF($JC684&gt;=33,INDEX($GR:$GR,$JB684+33),"")</f>
      </c>
      <c r="IA684">
        <f>IF($JC684&gt;=34,INDEX($GR:$GR,$JB684+34),"")</f>
      </c>
      <c r="IB684">
        <f>IF($JC684&gt;=35,INDEX($GR:$GR,$JB684+35),"")</f>
      </c>
      <c r="IC684">
        <f>IF($JC684&gt;=36,INDEX($GR:$GR,$JB684+36),"")</f>
      </c>
      <c r="ID684">
        <f>IF($JC684&gt;=37,INDEX($GR:$GR,$JB684+37),"")</f>
      </c>
      <c r="IE684">
        <f>IF($JC684&gt;=38,INDEX($GR:$GR,$JB684+38),"")</f>
      </c>
      <c r="IF684">
        <f>IF($JC684&gt;=39,INDEX($GR:$GR,$JB684+39),"")</f>
      </c>
      <c r="IG684">
        <f>IF($JC684&gt;=40,INDEX($GR:$GR,$JB684+40),"")</f>
      </c>
      <c r="IH684">
        <f>IF($JC684&gt;=41,INDEX($GR:$GR,$JB684+41),"")</f>
      </c>
      <c r="II684">
        <f>IF($JC684&gt;=42,INDEX($GR:$GR,$JB684+42),"")</f>
      </c>
      <c r="IJ684">
        <f>IF($JC684&gt;=43,INDEX($GR:$GR,$JB684+43),"")</f>
      </c>
      <c r="IK684">
        <f>IF($JC684&gt;=44,INDEX($GR:$GR,$JB684+44),"")</f>
      </c>
      <c r="IL684">
        <f>IF($JC684&gt;=45,INDEX($GR:$GR,$JB684+45),"")</f>
      </c>
      <c r="IM684">
        <f>IF($JC684&gt;=46,INDEX($GR:$GR,$JB684+46),"")</f>
      </c>
      <c r="IN684">
        <f>IF($JC684&gt;=47,INDEX($GR:$GR,$JB684+47),"")</f>
      </c>
      <c r="IO684">
        <f>IF($JC684&gt;=48,INDEX($GR:$GR,$JB684+48),"")</f>
      </c>
      <c r="IP684">
        <f>IF($JC684&gt;=49,INDEX($GR:$GR,$JB684+49),"")</f>
      </c>
      <c r="IQ684">
        <f>IF($JC684&gt;=50,INDEX($GR:$GR,$JB684+50),"")</f>
      </c>
      <c r="IR684">
        <f>IF($JC684&gt;=51,INDEX($GR:$GR,$JB684+51),"")</f>
      </c>
      <c r="IS684">
        <f>IF($JC684&gt;=52,INDEX($GR:$GR,$JB684+52),"")</f>
      </c>
      <c r="IT684">
        <f>IF($JC684&gt;=53,INDEX($GR:$GR,$JB684+53),"")</f>
      </c>
      <c r="IU684">
        <f>IF($JC684&gt;=54,INDEX($GR:$GR,$JB684+54),"")</f>
      </c>
      <c r="IV684">
        <f>IF($JC684&gt;=55,INDEX($GR:$GR,$JB684+55),"")</f>
      </c>
      <c r="IW684">
        <f>IF($JC684&gt;=56,INDEX($GR:$GR,$JB684+56),"")</f>
      </c>
      <c r="IX684">
        <f>IF($JC684&gt;=57,INDEX($GR:$GR,$JB684+57),"")</f>
      </c>
      <c r="IY684">
        <f>IF($JC684&gt;=58,INDEX($GR:$GR,$JB684+58),"")</f>
      </c>
      <c r="IZ684">
        <f>IF($JC684&gt;=59,INDEX($GR:$GR,$JB684+59),"")</f>
      </c>
      <c r="JA684">
        <f>IF($JC684&gt;=60,INDEX($GR:$GR,$JB684+60),"")</f>
      </c>
      <c r="JB684">
        <f>IFERROR(MATCH($GQ684,$GR$2:$GR$324,0)+1,0)</f>
      </c>
      <c r="JC684">
        <f>IFERROR(INDEX($GS$2:$GS$324,MATCH($GQ684,$GR$2:$GR$324,0)),0)</f>
      </c>
      <c r="JD684" t="s">
        <v>40</v>
      </c>
      <c r="JE684" t="s">
        <v>40</v>
      </c>
    </row>
    <row r="685" spans="1:265" x14ac:dyDescent="0.25">
      <c r="Q685">
        <f>IF(OR($T685="",$P685=""),"",IFERROR($T685/$P685,0))</f>
      </c>
      <c r="R685">
        <f>IF($T685="","",
SUM($S685,$U685,$Z685,$V685,$X685)*
(1-IF($AA685="",0,VALUE($AA685)/100)))</f>
      </c>
      <c r="S685">
        <f>IF($T685="","",$T685)</f>
      </c>
      <c r="U685">
        <f>IF($T685="","",
IF($N685="","",
IF(ISNUMBER(SEARCH("exempt",LOWER($N685))),0,
$T685*(VALUE(SUBSTITUTE($N685,"%",""))/100))))</f>
      </c>
      <c r="AB685">
        <f>IFERROR(IF(FIND(" - ",$K685)&gt;0,MID($K685,FIND(" - ",$K685)+3,LEN($K685)),""),"")</f>
      </c>
      <c r="AK685" t="s">
        <v>1272</v>
      </c>
      <c r="AP685">
        <f>IFERROR(LEFT($K685,FIND(" - ",$K685)-1),$K685)</f>
      </c>
      <c r="AS685">
        <f>IF($CH685&gt;=1,INDEX($AQ:$AQ,$CG685+1),"")</f>
      </c>
      <c r="AT685">
        <f>IF($CH685&gt;=2,INDEX($AQ:$AQ,$CG685+2),"")</f>
      </c>
      <c r="AU685">
        <f>IF($CH685&gt;=3,INDEX($AQ:$AQ,$CG685+3),"")</f>
      </c>
      <c r="AV685">
        <f>IF($CH685&gt;=4,INDEX($AQ:$AQ,$CG685+4),"")</f>
      </c>
      <c r="AW685">
        <f>IF($CH685&gt;=5,INDEX($AQ:$AQ,$CG685+5),"")</f>
      </c>
      <c r="AX685">
        <f>IF($CH685&gt;=6,INDEX($AQ:$AQ,$CG685+6),"")</f>
      </c>
      <c r="AY685">
        <f>IF($CH685&gt;=7,INDEX($AQ:$AQ,$CG685+7),"")</f>
      </c>
      <c r="AZ685">
        <f>IF($CH685&gt;=8,INDEX($AQ:$AQ,$CG685+8),"")</f>
      </c>
      <c r="BA685">
        <f>IF($CH685&gt;=9,INDEX($AQ:$AQ,$CG685+9),"")</f>
      </c>
      <c r="BB685">
        <f>IF($CH685&gt;=10,INDEX($AQ:$AQ,$CG685+10),"")</f>
      </c>
      <c r="BC685">
        <f>IF($CH685&gt;=11,INDEX($AQ:$AQ,$CG685+11),"")</f>
      </c>
      <c r="BD685">
        <f>IF($CH685&gt;=12,INDEX($AQ:$AQ,$CG685+12),"")</f>
      </c>
      <c r="BE685">
        <f>IF($CH685&gt;=13,INDEX($AQ:$AQ,$CG685+13),"")</f>
      </c>
      <c r="BF685">
        <f>IF($CH685&gt;=14,INDEX($AQ:$AQ,$CG685+14),"")</f>
      </c>
      <c r="BG685">
        <f>IF($CH685&gt;=15,INDEX($AQ:$AQ,$CG685+15),"")</f>
      </c>
      <c r="BH685">
        <f>IF($CH685&gt;=16,INDEX($AQ:$AQ,$CG685+16),"")</f>
      </c>
      <c r="BI685">
        <f>IF($CH685&gt;=17,INDEX($AQ:$AQ,$CG685+17),"")</f>
      </c>
      <c r="BJ685">
        <f>IF($CH685&gt;=18,INDEX($AQ:$AQ,$CG685+18),"")</f>
      </c>
      <c r="BK685">
        <f>IF($CH685&gt;=19,INDEX($AQ:$AQ,$CG685+19),"")</f>
      </c>
      <c r="BL685">
        <f>IF($CH685&gt;=20,INDEX($AQ:$AQ,$CG685+20),"")</f>
      </c>
      <c r="BM685">
        <f>IF($CH685&gt;=21,INDEX($AQ:$AQ,$CG685+21),"")</f>
      </c>
      <c r="BN685">
        <f>IF($CH685&gt;=22,INDEX($AQ:$AQ,$CG685+22),"")</f>
      </c>
      <c r="BO685">
        <f>IF($CH685&gt;=23,INDEX($AQ:$AQ,$CG685+23),"")</f>
      </c>
      <c r="BP685">
        <f>IF($CH685&gt;=24,INDEX($AQ:$AQ,$CG685+24),"")</f>
      </c>
      <c r="BQ685">
        <f>IF($CH685&gt;=25,INDEX($AQ:$AQ,$CG685+25),"")</f>
      </c>
      <c r="BR685">
        <f>IF($CH685&gt;=26,INDEX($AQ:$AQ,$CG685+26),"")</f>
      </c>
      <c r="BS685">
        <f>IF($CH685&gt;=27,INDEX($AQ:$AQ,$CG685+27),"")</f>
      </c>
      <c r="BT685">
        <f>IF($CH685&gt;=28,INDEX($AQ:$AQ,$CG685+28),"")</f>
      </c>
      <c r="BU685">
        <f>IF($CH685&gt;=29,INDEX($AQ:$AQ,$CG685+29),"")</f>
      </c>
      <c r="BV685">
        <f>IF($CH685&gt;=30,INDEX($AQ:$AQ,$CG685+30),"")</f>
      </c>
      <c r="BW685">
        <f>IF($CH685&gt;=31,INDEX($AQ:$AQ,$CG685+31),"")</f>
      </c>
      <c r="BX685">
        <f>IF($CH685&gt;=32,INDEX($AQ:$AQ,$CG685+32),"")</f>
      </c>
      <c r="BY685">
        <f>IF($CH685&gt;=33,INDEX($AQ:$AQ,$CG685+33),"")</f>
      </c>
      <c r="BZ685">
        <f>IF($CH685&gt;=34,INDEX($AQ:$AQ,$CG685+34),"")</f>
      </c>
      <c r="CA685">
        <f>IF($CH685&gt;=35,INDEX($AQ:$AQ,$CG685+35),"")</f>
      </c>
      <c r="CB685">
        <f>IF($CH685&gt;=36,INDEX($AQ:$AQ,$CG685+36),"")</f>
      </c>
      <c r="CC685">
        <f>IF($CH685&gt;=37,INDEX($AQ:$AQ,$CG685+37),"")</f>
      </c>
      <c r="CD685">
        <f>IF($CH685&gt;=38,INDEX($AQ:$AQ,$CG685+38),"")</f>
      </c>
      <c r="CE685">
        <f>IF($CH685&gt;=39,INDEX($AQ:$AQ,$CG685+39),"")</f>
      </c>
      <c r="CF685">
        <f>IF($CH685&gt;=40,INDEX($AQ:$AQ,$CG685+40),"")</f>
      </c>
      <c r="CG685">
        <f>IFERROR(MATCH($AP685,$AQ$2:$AQ$134,0)+1,0)</f>
      </c>
      <c r="CH685">
        <f>IFERROR(INDEX($AR$2:$AR$134,MATCH($AP685,$AQ$2:$AQ$134,0)),0)</f>
      </c>
      <c r="CI685">
        <f>IFERROR(LEFT($L685,FIND(" - ",$L685)-1),$L685)</f>
      </c>
      <c r="CL685">
        <f>IF($DG685&gt;=1,INDEX($CJ:$CJ,$DF685+1),"")</f>
      </c>
      <c r="CM685">
        <f>IF($DG685&gt;=2,INDEX($CJ:$CJ,$DF685+2),"")</f>
      </c>
      <c r="CN685">
        <f>IF($DG685&gt;=3,INDEX($CJ:$CJ,$DF685+3),"")</f>
      </c>
      <c r="CO685">
        <f>IF($DG685&gt;=4,INDEX($CJ:$CJ,$DF685+4),"")</f>
      </c>
      <c r="CP685">
        <f>IF($DG685&gt;=5,INDEX($CJ:$CJ,$DF685+5),"")</f>
      </c>
      <c r="CQ685">
        <f>IF($DG685&gt;=6,INDEX($CJ:$CJ,$DF685+6),"")</f>
      </c>
      <c r="CR685">
        <f>IF($DG685&gt;=7,INDEX($CJ:$CJ,$DF685+7),"")</f>
      </c>
      <c r="CS685">
        <f>IF($DG685&gt;=8,INDEX($CJ:$CJ,$DF685+8),"")</f>
      </c>
      <c r="CT685">
        <f>IF($DG685&gt;=9,INDEX($CJ:$CJ,$DF685+9),"")</f>
      </c>
      <c r="CU685">
        <f>IF($DG685&gt;=10,INDEX($CJ:$CJ,$DF685+10),"")</f>
      </c>
      <c r="CV685">
        <f>IF($DG685&gt;=11,INDEX($CJ:$CJ,$DF685+11),"")</f>
      </c>
      <c r="CW685">
        <f>IF($DG685&gt;=12,INDEX($CJ:$CJ,$DF685+12),"")</f>
      </c>
      <c r="CX685">
        <f>IF($DG685&gt;=13,INDEX($CJ:$CJ,$DF685+13),"")</f>
      </c>
      <c r="CY685">
        <f>IF($DG685&gt;=14,INDEX($CJ:$CJ,$DF685+14),"")</f>
      </c>
      <c r="CZ685">
        <f>IF($DG685&gt;=15,INDEX($CJ:$CJ,$DF685+15),"")</f>
      </c>
      <c r="DA685">
        <f>IF($DG685&gt;=16,INDEX($CJ:$CJ,$DF685+16),"")</f>
      </c>
      <c r="DB685">
        <f>IF($DG685&gt;=17,INDEX($CJ:$CJ,$DF685+17),"")</f>
      </c>
      <c r="DC685">
        <f>IF($DG685&gt;=18,INDEX($CJ:$CJ,$DF685+18),"")</f>
      </c>
      <c r="DD685">
        <f>IF($DG685&gt;=19,INDEX($CJ:$CJ,$DF685+19),"")</f>
      </c>
      <c r="DE685">
        <f>IF($DG685&gt;=20,INDEX($CJ:$CJ,$DF685+20),"")</f>
      </c>
      <c r="DF685">
        <f>IFERROR(MATCH($CI685,$CJ$2:$CJ$263,0)+1,0)</f>
      </c>
      <c r="DG685">
        <f>IFERROR(INDEX($CK$2:$CK$263,MATCH($CI685,$CJ$2:$CJ$263,0)),0)</f>
      </c>
      <c r="DH685">
        <f>IFERROR(INDEX($AO:$AO,MATCH($N685,$AN:$AN,0))&amp;"","")</f>
      </c>
      <c r="DL685">
        <f>IF($GO685&gt;=1,INDEX($DI:$DI,$GN685+1),"")</f>
      </c>
      <c r="DM685">
        <f>IF($GO685&gt;=2,INDEX($DI:$DI,$GN685+2),"")</f>
      </c>
      <c r="DN685">
        <f>IF($GO685&gt;=3,INDEX($DI:$DI,$GN685+3),"")</f>
      </c>
      <c r="DO685">
        <f>IF($GO685&gt;=4,INDEX($DI:$DI,$GN685+4),"")</f>
      </c>
      <c r="DP685">
        <f>IF($GO685&gt;=5,INDEX($DI:$DI,$GN685+5),"")</f>
      </c>
      <c r="DQ685">
        <f>IF($GO685&gt;=6,INDEX($DI:$DI,$GN685+6),"")</f>
      </c>
      <c r="DR685">
        <f>IF($GO685&gt;=7,INDEX($DI:$DI,$GN685+7),"")</f>
      </c>
      <c r="DS685">
        <f>IF($GO685&gt;=8,INDEX($DI:$DI,$GN685+8),"")</f>
      </c>
      <c r="DT685">
        <f>IF($GO685&gt;=9,INDEX($DI:$DI,$GN685+9),"")</f>
      </c>
      <c r="DU685">
        <f>IF($GO685&gt;=10,INDEX($DI:$DI,$GN685+10),"")</f>
      </c>
      <c r="DV685">
        <f>IF($GO685&gt;=11,INDEX($DI:$DI,$GN685+11),"")</f>
      </c>
      <c r="DW685">
        <f>IF($GO685&gt;=12,INDEX($DI:$DI,$GN685+12),"")</f>
      </c>
      <c r="DX685">
        <f>IF($GO685&gt;=13,INDEX($DI:$DI,$GN685+13),"")</f>
      </c>
      <c r="DY685">
        <f>IF($GO685&gt;=14,INDEX($DI:$DI,$GN685+14),"")</f>
      </c>
      <c r="DZ685">
        <f>IF($GO685&gt;=15,INDEX($DI:$DI,$GN685+15),"")</f>
      </c>
      <c r="EA685">
        <f>IF($GO685&gt;=16,INDEX($DI:$DI,$GN685+16),"")</f>
      </c>
      <c r="EB685">
        <f>IF($GO685&gt;=17,INDEX($DI:$DI,$GN685+17),"")</f>
      </c>
      <c r="EC685">
        <f>IF($GO685&gt;=18,INDEX($DI:$DI,$GN685+18),"")</f>
      </c>
      <c r="ED685">
        <f>IF($GO685&gt;=19,INDEX($DI:$DI,$GN685+19),"")</f>
      </c>
      <c r="EE685">
        <f>IF($GO685&gt;=20,INDEX($DI:$DI,$GN685+20),"")</f>
      </c>
      <c r="EF685">
        <f>IF($GO685&gt;=21,INDEX($DI:$DI,$GN685+21),"")</f>
      </c>
      <c r="EG685">
        <f>IF($GO685&gt;=22,INDEX($DI:$DI,$GN685+22),"")</f>
      </c>
      <c r="EH685">
        <f>IF($GO685&gt;=23,INDEX($DI:$DI,$GN685+23),"")</f>
      </c>
      <c r="EI685">
        <f>IF($GO685&gt;=24,INDEX($DI:$DI,$GN685+24),"")</f>
      </c>
      <c r="EJ685">
        <f>IF($GO685&gt;=25,INDEX($DI:$DI,$GN685+25),"")</f>
      </c>
      <c r="EK685">
        <f>IF($GO685&gt;=26,INDEX($DI:$DI,$GN685+26),"")</f>
      </c>
      <c r="EL685">
        <f>IF($GO685&gt;=27,INDEX($DI:$DI,$GN685+27),"")</f>
      </c>
      <c r="EM685">
        <f>IF($GO685&gt;=28,INDEX($DI:$DI,$GN685+28),"")</f>
      </c>
      <c r="EN685">
        <f>IF($GO685&gt;=29,INDEX($DI:$DI,$GN685+29),"")</f>
      </c>
      <c r="EO685">
        <f>IF($GO685&gt;=30,INDEX($DI:$DI,$GN685+30),"")</f>
      </c>
      <c r="EP685">
        <f>IF($GO685&gt;=31,INDEX($DI:$DI,$GN685+31),"")</f>
      </c>
      <c r="EQ685">
        <f>IF($GO685&gt;=32,INDEX($DI:$DI,$GN685+32),"")</f>
      </c>
      <c r="ER685">
        <f>IF($GO685&gt;=33,INDEX($DI:$DI,$GN685+33),"")</f>
      </c>
      <c r="ES685">
        <f>IF($GO685&gt;=34,INDEX($DI:$DI,$GN685+34),"")</f>
      </c>
      <c r="ET685">
        <f>IF($GO685&gt;=35,INDEX($DI:$DI,$GN685+35),"")</f>
      </c>
      <c r="EU685">
        <f>IF($GO685&gt;=36,INDEX($DI:$DI,$GN685+36),"")</f>
      </c>
      <c r="EV685">
        <f>IF($GO685&gt;=37,INDEX($DI:$DI,$GN685+37),"")</f>
      </c>
      <c r="EW685">
        <f>IF($GO685&gt;=38,INDEX($DI:$DI,$GN685+38),"")</f>
      </c>
      <c r="EX685">
        <f>IF($GO685&gt;=39,INDEX($DI:$DI,$GN685+39),"")</f>
      </c>
      <c r="EY685">
        <f>IF($GO685&gt;=40,INDEX($DI:$DI,$GN685+40),"")</f>
      </c>
      <c r="EZ685">
        <f>IF($GO685&gt;=1,INDEX($DJ:$DJ,$GN685+1),"")</f>
      </c>
      <c r="FA685">
        <f>IF($GO685&gt;=2,INDEX($DJ:$DJ,$GN685+2),"")</f>
      </c>
      <c r="FB685">
        <f>IF($GO685&gt;=3,INDEX($DJ:$DJ,$GN685+3),"")</f>
      </c>
      <c r="FC685">
        <f>IF($GO685&gt;=4,INDEX($DJ:$DJ,$GN685+4),"")</f>
      </c>
      <c r="FD685">
        <f>IF($GO685&gt;=5,INDEX($DJ:$DJ,$GN685+5),"")</f>
      </c>
      <c r="FE685">
        <f>IF($GO685&gt;=6,INDEX($DJ:$DJ,$GN685+6),"")</f>
      </c>
      <c r="FF685">
        <f>IF($GO685&gt;=7,INDEX($DJ:$DJ,$GN685+7),"")</f>
      </c>
      <c r="FG685">
        <f>IF($GO685&gt;=8,INDEX($DJ:$DJ,$GN685+8),"")</f>
      </c>
      <c r="FH685">
        <f>IF($GO685&gt;=9,INDEX($DJ:$DJ,$GN685+9),"")</f>
      </c>
      <c r="FI685">
        <f>IF($GO685&gt;=10,INDEX($DJ:$DJ,$GN685+10),"")</f>
      </c>
      <c r="FJ685">
        <f>IF($GO685&gt;=11,INDEX($DJ:$DJ,$GN685+11),"")</f>
      </c>
      <c r="FK685">
        <f>IF($GO685&gt;=12,INDEX($DJ:$DJ,$GN685+12),"")</f>
      </c>
      <c r="FL685">
        <f>IF($GO685&gt;=13,INDEX($DJ:$DJ,$GN685+13),"")</f>
      </c>
      <c r="FM685">
        <f>IF($GO685&gt;=14,INDEX($DJ:$DJ,$GN685+14),"")</f>
      </c>
      <c r="FN685">
        <f>IF($GO685&gt;=15,INDEX($DJ:$DJ,$GN685+15),"")</f>
      </c>
      <c r="FO685">
        <f>IF($GO685&gt;=16,INDEX($DJ:$DJ,$GN685+16),"")</f>
      </c>
      <c r="FP685">
        <f>IF($GO685&gt;=17,INDEX($DJ:$DJ,$GN685+17),"")</f>
      </c>
      <c r="FQ685">
        <f>IF($GO685&gt;=18,INDEX($DJ:$DJ,$GN685+18),"")</f>
      </c>
      <c r="FR685">
        <f>IF($GO685&gt;=19,INDEX($DJ:$DJ,$GN685+19),"")</f>
      </c>
      <c r="FS685">
        <f>IF($GO685&gt;=20,INDEX($DJ:$DJ,$GN685+20),"")</f>
      </c>
      <c r="FT685">
        <f>IF($GO685&gt;=21,INDEX($DJ:$DJ,$GN685+21),"")</f>
      </c>
      <c r="FU685">
        <f>IF($GO685&gt;=22,INDEX($DJ:$DJ,$GN685+22),"")</f>
      </c>
      <c r="FV685">
        <f>IF($GO685&gt;=23,INDEX($DJ:$DJ,$GN685+23),"")</f>
      </c>
      <c r="FW685">
        <f>IF($GO685&gt;=24,INDEX($DJ:$DJ,$GN685+24),"")</f>
      </c>
      <c r="FX685">
        <f>IF($GO685&gt;=25,INDEX($DJ:$DJ,$GN685+25),"")</f>
      </c>
      <c r="FY685">
        <f>IF($GO685&gt;=26,INDEX($DJ:$DJ,$GN685+26),"")</f>
      </c>
      <c r="FZ685">
        <f>IF($GO685&gt;=27,INDEX($DJ:$DJ,$GN685+27),"")</f>
      </c>
      <c r="GA685">
        <f>IF($GO685&gt;=28,INDEX($DJ:$DJ,$GN685+28),"")</f>
      </c>
      <c r="GB685">
        <f>IF($GO685&gt;=29,INDEX($DJ:$DJ,$GN685+29),"")</f>
      </c>
      <c r="GC685">
        <f>IF($GO685&gt;=30,INDEX($DJ:$DJ,$GN685+30),"")</f>
      </c>
      <c r="GD685">
        <f>IF($GO685&gt;=31,INDEX($DJ:$DJ,$GN685+31),"")</f>
      </c>
      <c r="GE685">
        <f>IF($GO685&gt;=32,INDEX($DJ:$DJ,$GN685+32),"")</f>
      </c>
      <c r="GF685">
        <f>IF($GO685&gt;=33,INDEX($DJ:$DJ,$GN685+33),"")</f>
      </c>
      <c r="GG685">
        <f>IF($GO685&gt;=34,INDEX($DJ:$DJ,$GN685+34),"")</f>
      </c>
      <c r="GH685">
        <f>IF($GO685&gt;=35,INDEX($DJ:$DJ,$GN685+35),"")</f>
      </c>
      <c r="GI685">
        <f>IF($GO685&gt;=36,INDEX($DJ:$DJ,$GN685+36),"")</f>
      </c>
      <c r="GJ685">
        <f>IF($GO685&gt;=37,INDEX($DJ:$DJ,$GN685+37),"")</f>
      </c>
      <c r="GK685">
        <f>IF($GO685&gt;=38,INDEX($DJ:$DJ,$GN685+38),"")</f>
      </c>
      <c r="GL685">
        <f>IF($GO685&gt;=39,INDEX($DJ:$DJ,$GN685+39),"")</f>
      </c>
      <c r="GM685">
        <f>IF($GO685&gt;=40,INDEX($DJ:$DJ,$GN685+40),"")</f>
      </c>
      <c r="GN685">
        <f>IFERROR(MATCH($DH685,$DI$2:$DI$148,0)+1,0)</f>
      </c>
      <c r="GO685">
        <f>IFERROR(INDEX($DK$2:$DK$148,MATCH($DH685,$DI$2:$DI$148,0)),0)</f>
      </c>
      <c r="GP685">
        <f>IFERROR(MATCH($Y685,$DL$685:$EY$685,0),0)</f>
      </c>
      <c r="GQ685">
        <f>IF($GP685&gt;0,INDEX($EZ$685:$GM$685,$GP685),"")</f>
      </c>
      <c r="GT685">
        <f>IF($JC685&gt;=1,INDEX($GR:$GR,$JB685+1),"")</f>
      </c>
      <c r="GU685">
        <f>IF($JC685&gt;=2,INDEX($GR:$GR,$JB685+2),"")</f>
      </c>
      <c r="GV685">
        <f>IF($JC685&gt;=3,INDEX($GR:$GR,$JB685+3),"")</f>
      </c>
      <c r="GW685">
        <f>IF($JC685&gt;=4,INDEX($GR:$GR,$JB685+4),"")</f>
      </c>
      <c r="GX685">
        <f>IF($JC685&gt;=5,INDEX($GR:$GR,$JB685+5),"")</f>
      </c>
      <c r="GY685">
        <f>IF($JC685&gt;=6,INDEX($GR:$GR,$JB685+6),"")</f>
      </c>
      <c r="GZ685">
        <f>IF($JC685&gt;=7,INDEX($GR:$GR,$JB685+7),"")</f>
      </c>
      <c r="HA685">
        <f>IF($JC685&gt;=8,INDEX($GR:$GR,$JB685+8),"")</f>
      </c>
      <c r="HB685">
        <f>IF($JC685&gt;=9,INDEX($GR:$GR,$JB685+9),"")</f>
      </c>
      <c r="HC685">
        <f>IF($JC685&gt;=10,INDEX($GR:$GR,$JB685+10),"")</f>
      </c>
      <c r="HD685">
        <f>IF($JC685&gt;=11,INDEX($GR:$GR,$JB685+11),"")</f>
      </c>
      <c r="HE685">
        <f>IF($JC685&gt;=12,INDEX($GR:$GR,$JB685+12),"")</f>
      </c>
      <c r="HF685">
        <f>IF($JC685&gt;=13,INDEX($GR:$GR,$JB685+13),"")</f>
      </c>
      <c r="HG685">
        <f>IF($JC685&gt;=14,INDEX($GR:$GR,$JB685+14),"")</f>
      </c>
      <c r="HH685">
        <f>IF($JC685&gt;=15,INDEX($GR:$GR,$JB685+15),"")</f>
      </c>
      <c r="HI685">
        <f>IF($JC685&gt;=16,INDEX($GR:$GR,$JB685+16),"")</f>
      </c>
      <c r="HJ685">
        <f>IF($JC685&gt;=17,INDEX($GR:$GR,$JB685+17),"")</f>
      </c>
      <c r="HK685">
        <f>IF($JC685&gt;=18,INDEX($GR:$GR,$JB685+18),"")</f>
      </c>
      <c r="HL685">
        <f>IF($JC685&gt;=19,INDEX($GR:$GR,$JB685+19),"")</f>
      </c>
      <c r="HM685">
        <f>IF($JC685&gt;=20,INDEX($GR:$GR,$JB685+20),"")</f>
      </c>
      <c r="HN685">
        <f>IF($JC685&gt;=21,INDEX($GR:$GR,$JB685+21),"")</f>
      </c>
      <c r="HO685">
        <f>IF($JC685&gt;=22,INDEX($GR:$GR,$JB685+22),"")</f>
      </c>
      <c r="HP685">
        <f>IF($JC685&gt;=23,INDEX($GR:$GR,$JB685+23),"")</f>
      </c>
      <c r="HQ685">
        <f>IF($JC685&gt;=24,INDEX($GR:$GR,$JB685+24),"")</f>
      </c>
      <c r="HR685">
        <f>IF($JC685&gt;=25,INDEX($GR:$GR,$JB685+25),"")</f>
      </c>
      <c r="HS685">
        <f>IF($JC685&gt;=26,INDEX($GR:$GR,$JB685+26),"")</f>
      </c>
      <c r="HT685">
        <f>IF($JC685&gt;=27,INDEX($GR:$GR,$JB685+27),"")</f>
      </c>
      <c r="HU685">
        <f>IF($JC685&gt;=28,INDEX($GR:$GR,$JB685+28),"")</f>
      </c>
      <c r="HV685">
        <f>IF($JC685&gt;=29,INDEX($GR:$GR,$JB685+29),"")</f>
      </c>
      <c r="HW685">
        <f>IF($JC685&gt;=30,INDEX($GR:$GR,$JB685+30),"")</f>
      </c>
      <c r="HX685">
        <f>IF($JC685&gt;=31,INDEX($GR:$GR,$JB685+31),"")</f>
      </c>
      <c r="HY685">
        <f>IF($JC685&gt;=32,INDEX($GR:$GR,$JB685+32),"")</f>
      </c>
      <c r="HZ685">
        <f>IF($JC685&gt;=33,INDEX($GR:$GR,$JB685+33),"")</f>
      </c>
      <c r="IA685">
        <f>IF($JC685&gt;=34,INDEX($GR:$GR,$JB685+34),"")</f>
      </c>
      <c r="IB685">
        <f>IF($JC685&gt;=35,INDEX($GR:$GR,$JB685+35),"")</f>
      </c>
      <c r="IC685">
        <f>IF($JC685&gt;=36,INDEX($GR:$GR,$JB685+36),"")</f>
      </c>
      <c r="ID685">
        <f>IF($JC685&gt;=37,INDEX($GR:$GR,$JB685+37),"")</f>
      </c>
      <c r="IE685">
        <f>IF($JC685&gt;=38,INDEX($GR:$GR,$JB685+38),"")</f>
      </c>
      <c r="IF685">
        <f>IF($JC685&gt;=39,INDEX($GR:$GR,$JB685+39),"")</f>
      </c>
      <c r="IG685">
        <f>IF($JC685&gt;=40,INDEX($GR:$GR,$JB685+40),"")</f>
      </c>
      <c r="IH685">
        <f>IF($JC685&gt;=41,INDEX($GR:$GR,$JB685+41),"")</f>
      </c>
      <c r="II685">
        <f>IF($JC685&gt;=42,INDEX($GR:$GR,$JB685+42),"")</f>
      </c>
      <c r="IJ685">
        <f>IF($JC685&gt;=43,INDEX($GR:$GR,$JB685+43),"")</f>
      </c>
      <c r="IK685">
        <f>IF($JC685&gt;=44,INDEX($GR:$GR,$JB685+44),"")</f>
      </c>
      <c r="IL685">
        <f>IF($JC685&gt;=45,INDEX($GR:$GR,$JB685+45),"")</f>
      </c>
      <c r="IM685">
        <f>IF($JC685&gt;=46,INDEX($GR:$GR,$JB685+46),"")</f>
      </c>
      <c r="IN685">
        <f>IF($JC685&gt;=47,INDEX($GR:$GR,$JB685+47),"")</f>
      </c>
      <c r="IO685">
        <f>IF($JC685&gt;=48,INDEX($GR:$GR,$JB685+48),"")</f>
      </c>
      <c r="IP685">
        <f>IF($JC685&gt;=49,INDEX($GR:$GR,$JB685+49),"")</f>
      </c>
      <c r="IQ685">
        <f>IF($JC685&gt;=50,INDEX($GR:$GR,$JB685+50),"")</f>
      </c>
      <c r="IR685">
        <f>IF($JC685&gt;=51,INDEX($GR:$GR,$JB685+51),"")</f>
      </c>
      <c r="IS685">
        <f>IF($JC685&gt;=52,INDEX($GR:$GR,$JB685+52),"")</f>
      </c>
      <c r="IT685">
        <f>IF($JC685&gt;=53,INDEX($GR:$GR,$JB685+53),"")</f>
      </c>
      <c r="IU685">
        <f>IF($JC685&gt;=54,INDEX($GR:$GR,$JB685+54),"")</f>
      </c>
      <c r="IV685">
        <f>IF($JC685&gt;=55,INDEX($GR:$GR,$JB685+55),"")</f>
      </c>
      <c r="IW685">
        <f>IF($JC685&gt;=56,INDEX($GR:$GR,$JB685+56),"")</f>
      </c>
      <c r="IX685">
        <f>IF($JC685&gt;=57,INDEX($GR:$GR,$JB685+57),"")</f>
      </c>
      <c r="IY685">
        <f>IF($JC685&gt;=58,INDEX($GR:$GR,$JB685+58),"")</f>
      </c>
      <c r="IZ685">
        <f>IF($JC685&gt;=59,INDEX($GR:$GR,$JB685+59),"")</f>
      </c>
      <c r="JA685">
        <f>IF($JC685&gt;=60,INDEX($GR:$GR,$JB685+60),"")</f>
      </c>
      <c r="JB685">
        <f>IFERROR(MATCH($GQ685,$GR$2:$GR$324,0)+1,0)</f>
      </c>
      <c r="JC685">
        <f>IFERROR(INDEX($GS$2:$GS$324,MATCH($GQ685,$GR$2:$GR$324,0)),0)</f>
      </c>
      <c r="JD685" t="s">
        <v>40</v>
      </c>
      <c r="JE685" t="s">
        <v>40</v>
      </c>
    </row>
    <row r="686" spans="1:265" x14ac:dyDescent="0.25">
      <c r="Q686">
        <f>IF(OR($T686="",$P686=""),"",IFERROR($T686/$P686,0))</f>
      </c>
      <c r="R686">
        <f>IF($T686="","",
SUM($S686,$U686,$Z686,$V686,$X686)*
(1-IF($AA686="",0,VALUE($AA686)/100)))</f>
      </c>
      <c r="S686">
        <f>IF($T686="","",$T686)</f>
      </c>
      <c r="U686">
        <f>IF($T686="","",
IF($N686="","",
IF(ISNUMBER(SEARCH("exempt",LOWER($N686))),0,
$T686*(VALUE(SUBSTITUTE($N686,"%",""))/100))))</f>
      </c>
      <c r="AB686">
        <f>IFERROR(IF(FIND(" - ",$K686)&gt;0,MID($K686,FIND(" - ",$K686)+3,LEN($K686)),""),"")</f>
      </c>
      <c r="AK686" t="s">
        <v>1273</v>
      </c>
      <c r="AP686">
        <f>IFERROR(LEFT($K686,FIND(" - ",$K686)-1),$K686)</f>
      </c>
      <c r="AS686">
        <f>IF($CH686&gt;=1,INDEX($AQ:$AQ,$CG686+1),"")</f>
      </c>
      <c r="AT686">
        <f>IF($CH686&gt;=2,INDEX($AQ:$AQ,$CG686+2),"")</f>
      </c>
      <c r="AU686">
        <f>IF($CH686&gt;=3,INDEX($AQ:$AQ,$CG686+3),"")</f>
      </c>
      <c r="AV686">
        <f>IF($CH686&gt;=4,INDEX($AQ:$AQ,$CG686+4),"")</f>
      </c>
      <c r="AW686">
        <f>IF($CH686&gt;=5,INDEX($AQ:$AQ,$CG686+5),"")</f>
      </c>
      <c r="AX686">
        <f>IF($CH686&gt;=6,INDEX($AQ:$AQ,$CG686+6),"")</f>
      </c>
      <c r="AY686">
        <f>IF($CH686&gt;=7,INDEX($AQ:$AQ,$CG686+7),"")</f>
      </c>
      <c r="AZ686">
        <f>IF($CH686&gt;=8,INDEX($AQ:$AQ,$CG686+8),"")</f>
      </c>
      <c r="BA686">
        <f>IF($CH686&gt;=9,INDEX($AQ:$AQ,$CG686+9),"")</f>
      </c>
      <c r="BB686">
        <f>IF($CH686&gt;=10,INDEX($AQ:$AQ,$CG686+10),"")</f>
      </c>
      <c r="BC686">
        <f>IF($CH686&gt;=11,INDEX($AQ:$AQ,$CG686+11),"")</f>
      </c>
      <c r="BD686">
        <f>IF($CH686&gt;=12,INDEX($AQ:$AQ,$CG686+12),"")</f>
      </c>
      <c r="BE686">
        <f>IF($CH686&gt;=13,INDEX($AQ:$AQ,$CG686+13),"")</f>
      </c>
      <c r="BF686">
        <f>IF($CH686&gt;=14,INDEX($AQ:$AQ,$CG686+14),"")</f>
      </c>
      <c r="BG686">
        <f>IF($CH686&gt;=15,INDEX($AQ:$AQ,$CG686+15),"")</f>
      </c>
      <c r="BH686">
        <f>IF($CH686&gt;=16,INDEX($AQ:$AQ,$CG686+16),"")</f>
      </c>
      <c r="BI686">
        <f>IF($CH686&gt;=17,INDEX($AQ:$AQ,$CG686+17),"")</f>
      </c>
      <c r="BJ686">
        <f>IF($CH686&gt;=18,INDEX($AQ:$AQ,$CG686+18),"")</f>
      </c>
      <c r="BK686">
        <f>IF($CH686&gt;=19,INDEX($AQ:$AQ,$CG686+19),"")</f>
      </c>
      <c r="BL686">
        <f>IF($CH686&gt;=20,INDEX($AQ:$AQ,$CG686+20),"")</f>
      </c>
      <c r="BM686">
        <f>IF($CH686&gt;=21,INDEX($AQ:$AQ,$CG686+21),"")</f>
      </c>
      <c r="BN686">
        <f>IF($CH686&gt;=22,INDEX($AQ:$AQ,$CG686+22),"")</f>
      </c>
      <c r="BO686">
        <f>IF($CH686&gt;=23,INDEX($AQ:$AQ,$CG686+23),"")</f>
      </c>
      <c r="BP686">
        <f>IF($CH686&gt;=24,INDEX($AQ:$AQ,$CG686+24),"")</f>
      </c>
      <c r="BQ686">
        <f>IF($CH686&gt;=25,INDEX($AQ:$AQ,$CG686+25),"")</f>
      </c>
      <c r="BR686">
        <f>IF($CH686&gt;=26,INDEX($AQ:$AQ,$CG686+26),"")</f>
      </c>
      <c r="BS686">
        <f>IF($CH686&gt;=27,INDEX($AQ:$AQ,$CG686+27),"")</f>
      </c>
      <c r="BT686">
        <f>IF($CH686&gt;=28,INDEX($AQ:$AQ,$CG686+28),"")</f>
      </c>
      <c r="BU686">
        <f>IF($CH686&gt;=29,INDEX($AQ:$AQ,$CG686+29),"")</f>
      </c>
      <c r="BV686">
        <f>IF($CH686&gt;=30,INDEX($AQ:$AQ,$CG686+30),"")</f>
      </c>
      <c r="BW686">
        <f>IF($CH686&gt;=31,INDEX($AQ:$AQ,$CG686+31),"")</f>
      </c>
      <c r="BX686">
        <f>IF($CH686&gt;=32,INDEX($AQ:$AQ,$CG686+32),"")</f>
      </c>
      <c r="BY686">
        <f>IF($CH686&gt;=33,INDEX($AQ:$AQ,$CG686+33),"")</f>
      </c>
      <c r="BZ686">
        <f>IF($CH686&gt;=34,INDEX($AQ:$AQ,$CG686+34),"")</f>
      </c>
      <c r="CA686">
        <f>IF($CH686&gt;=35,INDEX($AQ:$AQ,$CG686+35),"")</f>
      </c>
      <c r="CB686">
        <f>IF($CH686&gt;=36,INDEX($AQ:$AQ,$CG686+36),"")</f>
      </c>
      <c r="CC686">
        <f>IF($CH686&gt;=37,INDEX($AQ:$AQ,$CG686+37),"")</f>
      </c>
      <c r="CD686">
        <f>IF($CH686&gt;=38,INDEX($AQ:$AQ,$CG686+38),"")</f>
      </c>
      <c r="CE686">
        <f>IF($CH686&gt;=39,INDEX($AQ:$AQ,$CG686+39),"")</f>
      </c>
      <c r="CF686">
        <f>IF($CH686&gt;=40,INDEX($AQ:$AQ,$CG686+40),"")</f>
      </c>
      <c r="CG686">
        <f>IFERROR(MATCH($AP686,$AQ$2:$AQ$134,0)+1,0)</f>
      </c>
      <c r="CH686">
        <f>IFERROR(INDEX($AR$2:$AR$134,MATCH($AP686,$AQ$2:$AQ$134,0)),0)</f>
      </c>
      <c r="CI686">
        <f>IFERROR(LEFT($L686,FIND(" - ",$L686)-1),$L686)</f>
      </c>
      <c r="CL686">
        <f>IF($DG686&gt;=1,INDEX($CJ:$CJ,$DF686+1),"")</f>
      </c>
      <c r="CM686">
        <f>IF($DG686&gt;=2,INDEX($CJ:$CJ,$DF686+2),"")</f>
      </c>
      <c r="CN686">
        <f>IF($DG686&gt;=3,INDEX($CJ:$CJ,$DF686+3),"")</f>
      </c>
      <c r="CO686">
        <f>IF($DG686&gt;=4,INDEX($CJ:$CJ,$DF686+4),"")</f>
      </c>
      <c r="CP686">
        <f>IF($DG686&gt;=5,INDEX($CJ:$CJ,$DF686+5),"")</f>
      </c>
      <c r="CQ686">
        <f>IF($DG686&gt;=6,INDEX($CJ:$CJ,$DF686+6),"")</f>
      </c>
      <c r="CR686">
        <f>IF($DG686&gt;=7,INDEX($CJ:$CJ,$DF686+7),"")</f>
      </c>
      <c r="CS686">
        <f>IF($DG686&gt;=8,INDEX($CJ:$CJ,$DF686+8),"")</f>
      </c>
      <c r="CT686">
        <f>IF($DG686&gt;=9,INDEX($CJ:$CJ,$DF686+9),"")</f>
      </c>
      <c r="CU686">
        <f>IF($DG686&gt;=10,INDEX($CJ:$CJ,$DF686+10),"")</f>
      </c>
      <c r="CV686">
        <f>IF($DG686&gt;=11,INDEX($CJ:$CJ,$DF686+11),"")</f>
      </c>
      <c r="CW686">
        <f>IF($DG686&gt;=12,INDEX($CJ:$CJ,$DF686+12),"")</f>
      </c>
      <c r="CX686">
        <f>IF($DG686&gt;=13,INDEX($CJ:$CJ,$DF686+13),"")</f>
      </c>
      <c r="CY686">
        <f>IF($DG686&gt;=14,INDEX($CJ:$CJ,$DF686+14),"")</f>
      </c>
      <c r="CZ686">
        <f>IF($DG686&gt;=15,INDEX($CJ:$CJ,$DF686+15),"")</f>
      </c>
      <c r="DA686">
        <f>IF($DG686&gt;=16,INDEX($CJ:$CJ,$DF686+16),"")</f>
      </c>
      <c r="DB686">
        <f>IF($DG686&gt;=17,INDEX($CJ:$CJ,$DF686+17),"")</f>
      </c>
      <c r="DC686">
        <f>IF($DG686&gt;=18,INDEX($CJ:$CJ,$DF686+18),"")</f>
      </c>
      <c r="DD686">
        <f>IF($DG686&gt;=19,INDEX($CJ:$CJ,$DF686+19),"")</f>
      </c>
      <c r="DE686">
        <f>IF($DG686&gt;=20,INDEX($CJ:$CJ,$DF686+20),"")</f>
      </c>
      <c r="DF686">
        <f>IFERROR(MATCH($CI686,$CJ$2:$CJ$263,0)+1,0)</f>
      </c>
      <c r="DG686">
        <f>IFERROR(INDEX($CK$2:$CK$263,MATCH($CI686,$CJ$2:$CJ$263,0)),0)</f>
      </c>
      <c r="DH686">
        <f>IFERROR(INDEX($AO:$AO,MATCH($N686,$AN:$AN,0))&amp;"","")</f>
      </c>
      <c r="DL686">
        <f>IF($GO686&gt;=1,INDEX($DI:$DI,$GN686+1),"")</f>
      </c>
      <c r="DM686">
        <f>IF($GO686&gt;=2,INDEX($DI:$DI,$GN686+2),"")</f>
      </c>
      <c r="DN686">
        <f>IF($GO686&gt;=3,INDEX($DI:$DI,$GN686+3),"")</f>
      </c>
      <c r="DO686">
        <f>IF($GO686&gt;=4,INDEX($DI:$DI,$GN686+4),"")</f>
      </c>
      <c r="DP686">
        <f>IF($GO686&gt;=5,INDEX($DI:$DI,$GN686+5),"")</f>
      </c>
      <c r="DQ686">
        <f>IF($GO686&gt;=6,INDEX($DI:$DI,$GN686+6),"")</f>
      </c>
      <c r="DR686">
        <f>IF($GO686&gt;=7,INDEX($DI:$DI,$GN686+7),"")</f>
      </c>
      <c r="DS686">
        <f>IF($GO686&gt;=8,INDEX($DI:$DI,$GN686+8),"")</f>
      </c>
      <c r="DT686">
        <f>IF($GO686&gt;=9,INDEX($DI:$DI,$GN686+9),"")</f>
      </c>
      <c r="DU686">
        <f>IF($GO686&gt;=10,INDEX($DI:$DI,$GN686+10),"")</f>
      </c>
      <c r="DV686">
        <f>IF($GO686&gt;=11,INDEX($DI:$DI,$GN686+11),"")</f>
      </c>
      <c r="DW686">
        <f>IF($GO686&gt;=12,INDEX($DI:$DI,$GN686+12),"")</f>
      </c>
      <c r="DX686">
        <f>IF($GO686&gt;=13,INDEX($DI:$DI,$GN686+13),"")</f>
      </c>
      <c r="DY686">
        <f>IF($GO686&gt;=14,INDEX($DI:$DI,$GN686+14),"")</f>
      </c>
      <c r="DZ686">
        <f>IF($GO686&gt;=15,INDEX($DI:$DI,$GN686+15),"")</f>
      </c>
      <c r="EA686">
        <f>IF($GO686&gt;=16,INDEX($DI:$DI,$GN686+16),"")</f>
      </c>
      <c r="EB686">
        <f>IF($GO686&gt;=17,INDEX($DI:$DI,$GN686+17),"")</f>
      </c>
      <c r="EC686">
        <f>IF($GO686&gt;=18,INDEX($DI:$DI,$GN686+18),"")</f>
      </c>
      <c r="ED686">
        <f>IF($GO686&gt;=19,INDEX($DI:$DI,$GN686+19),"")</f>
      </c>
      <c r="EE686">
        <f>IF($GO686&gt;=20,INDEX($DI:$DI,$GN686+20),"")</f>
      </c>
      <c r="EF686">
        <f>IF($GO686&gt;=21,INDEX($DI:$DI,$GN686+21),"")</f>
      </c>
      <c r="EG686">
        <f>IF($GO686&gt;=22,INDEX($DI:$DI,$GN686+22),"")</f>
      </c>
      <c r="EH686">
        <f>IF($GO686&gt;=23,INDEX($DI:$DI,$GN686+23),"")</f>
      </c>
      <c r="EI686">
        <f>IF($GO686&gt;=24,INDEX($DI:$DI,$GN686+24),"")</f>
      </c>
      <c r="EJ686">
        <f>IF($GO686&gt;=25,INDEX($DI:$DI,$GN686+25),"")</f>
      </c>
      <c r="EK686">
        <f>IF($GO686&gt;=26,INDEX($DI:$DI,$GN686+26),"")</f>
      </c>
      <c r="EL686">
        <f>IF($GO686&gt;=27,INDEX($DI:$DI,$GN686+27),"")</f>
      </c>
      <c r="EM686">
        <f>IF($GO686&gt;=28,INDEX($DI:$DI,$GN686+28),"")</f>
      </c>
      <c r="EN686">
        <f>IF($GO686&gt;=29,INDEX($DI:$DI,$GN686+29),"")</f>
      </c>
      <c r="EO686">
        <f>IF($GO686&gt;=30,INDEX($DI:$DI,$GN686+30),"")</f>
      </c>
      <c r="EP686">
        <f>IF($GO686&gt;=31,INDEX($DI:$DI,$GN686+31),"")</f>
      </c>
      <c r="EQ686">
        <f>IF($GO686&gt;=32,INDEX($DI:$DI,$GN686+32),"")</f>
      </c>
      <c r="ER686">
        <f>IF($GO686&gt;=33,INDEX($DI:$DI,$GN686+33),"")</f>
      </c>
      <c r="ES686">
        <f>IF($GO686&gt;=34,INDEX($DI:$DI,$GN686+34),"")</f>
      </c>
      <c r="ET686">
        <f>IF($GO686&gt;=35,INDEX($DI:$DI,$GN686+35),"")</f>
      </c>
      <c r="EU686">
        <f>IF($GO686&gt;=36,INDEX($DI:$DI,$GN686+36),"")</f>
      </c>
      <c r="EV686">
        <f>IF($GO686&gt;=37,INDEX($DI:$DI,$GN686+37),"")</f>
      </c>
      <c r="EW686">
        <f>IF($GO686&gt;=38,INDEX($DI:$DI,$GN686+38),"")</f>
      </c>
      <c r="EX686">
        <f>IF($GO686&gt;=39,INDEX($DI:$DI,$GN686+39),"")</f>
      </c>
      <c r="EY686">
        <f>IF($GO686&gt;=40,INDEX($DI:$DI,$GN686+40),"")</f>
      </c>
      <c r="EZ686">
        <f>IF($GO686&gt;=1,INDEX($DJ:$DJ,$GN686+1),"")</f>
      </c>
      <c r="FA686">
        <f>IF($GO686&gt;=2,INDEX($DJ:$DJ,$GN686+2),"")</f>
      </c>
      <c r="FB686">
        <f>IF($GO686&gt;=3,INDEX($DJ:$DJ,$GN686+3),"")</f>
      </c>
      <c r="FC686">
        <f>IF($GO686&gt;=4,INDEX($DJ:$DJ,$GN686+4),"")</f>
      </c>
      <c r="FD686">
        <f>IF($GO686&gt;=5,INDEX($DJ:$DJ,$GN686+5),"")</f>
      </c>
      <c r="FE686">
        <f>IF($GO686&gt;=6,INDEX($DJ:$DJ,$GN686+6),"")</f>
      </c>
      <c r="FF686">
        <f>IF($GO686&gt;=7,INDEX($DJ:$DJ,$GN686+7),"")</f>
      </c>
      <c r="FG686">
        <f>IF($GO686&gt;=8,INDEX($DJ:$DJ,$GN686+8),"")</f>
      </c>
      <c r="FH686">
        <f>IF($GO686&gt;=9,INDEX($DJ:$DJ,$GN686+9),"")</f>
      </c>
      <c r="FI686">
        <f>IF($GO686&gt;=10,INDEX($DJ:$DJ,$GN686+10),"")</f>
      </c>
      <c r="FJ686">
        <f>IF($GO686&gt;=11,INDEX($DJ:$DJ,$GN686+11),"")</f>
      </c>
      <c r="FK686">
        <f>IF($GO686&gt;=12,INDEX($DJ:$DJ,$GN686+12),"")</f>
      </c>
      <c r="FL686">
        <f>IF($GO686&gt;=13,INDEX($DJ:$DJ,$GN686+13),"")</f>
      </c>
      <c r="FM686">
        <f>IF($GO686&gt;=14,INDEX($DJ:$DJ,$GN686+14),"")</f>
      </c>
      <c r="FN686">
        <f>IF($GO686&gt;=15,INDEX($DJ:$DJ,$GN686+15),"")</f>
      </c>
      <c r="FO686">
        <f>IF($GO686&gt;=16,INDEX($DJ:$DJ,$GN686+16),"")</f>
      </c>
      <c r="FP686">
        <f>IF($GO686&gt;=17,INDEX($DJ:$DJ,$GN686+17),"")</f>
      </c>
      <c r="FQ686">
        <f>IF($GO686&gt;=18,INDEX($DJ:$DJ,$GN686+18),"")</f>
      </c>
      <c r="FR686">
        <f>IF($GO686&gt;=19,INDEX($DJ:$DJ,$GN686+19),"")</f>
      </c>
      <c r="FS686">
        <f>IF($GO686&gt;=20,INDEX($DJ:$DJ,$GN686+20),"")</f>
      </c>
      <c r="FT686">
        <f>IF($GO686&gt;=21,INDEX($DJ:$DJ,$GN686+21),"")</f>
      </c>
      <c r="FU686">
        <f>IF($GO686&gt;=22,INDEX($DJ:$DJ,$GN686+22),"")</f>
      </c>
      <c r="FV686">
        <f>IF($GO686&gt;=23,INDEX($DJ:$DJ,$GN686+23),"")</f>
      </c>
      <c r="FW686">
        <f>IF($GO686&gt;=24,INDEX($DJ:$DJ,$GN686+24),"")</f>
      </c>
      <c r="FX686">
        <f>IF($GO686&gt;=25,INDEX($DJ:$DJ,$GN686+25),"")</f>
      </c>
      <c r="FY686">
        <f>IF($GO686&gt;=26,INDEX($DJ:$DJ,$GN686+26),"")</f>
      </c>
      <c r="FZ686">
        <f>IF($GO686&gt;=27,INDEX($DJ:$DJ,$GN686+27),"")</f>
      </c>
      <c r="GA686">
        <f>IF($GO686&gt;=28,INDEX($DJ:$DJ,$GN686+28),"")</f>
      </c>
      <c r="GB686">
        <f>IF($GO686&gt;=29,INDEX($DJ:$DJ,$GN686+29),"")</f>
      </c>
      <c r="GC686">
        <f>IF($GO686&gt;=30,INDEX($DJ:$DJ,$GN686+30),"")</f>
      </c>
      <c r="GD686">
        <f>IF($GO686&gt;=31,INDEX($DJ:$DJ,$GN686+31),"")</f>
      </c>
      <c r="GE686">
        <f>IF($GO686&gt;=32,INDEX($DJ:$DJ,$GN686+32),"")</f>
      </c>
      <c r="GF686">
        <f>IF($GO686&gt;=33,INDEX($DJ:$DJ,$GN686+33),"")</f>
      </c>
      <c r="GG686">
        <f>IF($GO686&gt;=34,INDEX($DJ:$DJ,$GN686+34),"")</f>
      </c>
      <c r="GH686">
        <f>IF($GO686&gt;=35,INDEX($DJ:$DJ,$GN686+35),"")</f>
      </c>
      <c r="GI686">
        <f>IF($GO686&gt;=36,INDEX($DJ:$DJ,$GN686+36),"")</f>
      </c>
      <c r="GJ686">
        <f>IF($GO686&gt;=37,INDEX($DJ:$DJ,$GN686+37),"")</f>
      </c>
      <c r="GK686">
        <f>IF($GO686&gt;=38,INDEX($DJ:$DJ,$GN686+38),"")</f>
      </c>
      <c r="GL686">
        <f>IF($GO686&gt;=39,INDEX($DJ:$DJ,$GN686+39),"")</f>
      </c>
      <c r="GM686">
        <f>IF($GO686&gt;=40,INDEX($DJ:$DJ,$GN686+40),"")</f>
      </c>
      <c r="GN686">
        <f>IFERROR(MATCH($DH686,$DI$2:$DI$148,0)+1,0)</f>
      </c>
      <c r="GO686">
        <f>IFERROR(INDEX($DK$2:$DK$148,MATCH($DH686,$DI$2:$DI$148,0)),0)</f>
      </c>
      <c r="GP686">
        <f>IFERROR(MATCH($Y686,$DL$686:$EY$686,0),0)</f>
      </c>
      <c r="GQ686">
        <f>IF($GP686&gt;0,INDEX($EZ$686:$GM$686,$GP686),"")</f>
      </c>
      <c r="GT686">
        <f>IF($JC686&gt;=1,INDEX($GR:$GR,$JB686+1),"")</f>
      </c>
      <c r="GU686">
        <f>IF($JC686&gt;=2,INDEX($GR:$GR,$JB686+2),"")</f>
      </c>
      <c r="GV686">
        <f>IF($JC686&gt;=3,INDEX($GR:$GR,$JB686+3),"")</f>
      </c>
      <c r="GW686">
        <f>IF($JC686&gt;=4,INDEX($GR:$GR,$JB686+4),"")</f>
      </c>
      <c r="GX686">
        <f>IF($JC686&gt;=5,INDEX($GR:$GR,$JB686+5),"")</f>
      </c>
      <c r="GY686">
        <f>IF($JC686&gt;=6,INDEX($GR:$GR,$JB686+6),"")</f>
      </c>
      <c r="GZ686">
        <f>IF($JC686&gt;=7,INDEX($GR:$GR,$JB686+7),"")</f>
      </c>
      <c r="HA686">
        <f>IF($JC686&gt;=8,INDEX($GR:$GR,$JB686+8),"")</f>
      </c>
      <c r="HB686">
        <f>IF($JC686&gt;=9,INDEX($GR:$GR,$JB686+9),"")</f>
      </c>
      <c r="HC686">
        <f>IF($JC686&gt;=10,INDEX($GR:$GR,$JB686+10),"")</f>
      </c>
      <c r="HD686">
        <f>IF($JC686&gt;=11,INDEX($GR:$GR,$JB686+11),"")</f>
      </c>
      <c r="HE686">
        <f>IF($JC686&gt;=12,INDEX($GR:$GR,$JB686+12),"")</f>
      </c>
      <c r="HF686">
        <f>IF($JC686&gt;=13,INDEX($GR:$GR,$JB686+13),"")</f>
      </c>
      <c r="HG686">
        <f>IF($JC686&gt;=14,INDEX($GR:$GR,$JB686+14),"")</f>
      </c>
      <c r="HH686">
        <f>IF($JC686&gt;=15,INDEX($GR:$GR,$JB686+15),"")</f>
      </c>
      <c r="HI686">
        <f>IF($JC686&gt;=16,INDEX($GR:$GR,$JB686+16),"")</f>
      </c>
      <c r="HJ686">
        <f>IF($JC686&gt;=17,INDEX($GR:$GR,$JB686+17),"")</f>
      </c>
      <c r="HK686">
        <f>IF($JC686&gt;=18,INDEX($GR:$GR,$JB686+18),"")</f>
      </c>
      <c r="HL686">
        <f>IF($JC686&gt;=19,INDEX($GR:$GR,$JB686+19),"")</f>
      </c>
      <c r="HM686">
        <f>IF($JC686&gt;=20,INDEX($GR:$GR,$JB686+20),"")</f>
      </c>
      <c r="HN686">
        <f>IF($JC686&gt;=21,INDEX($GR:$GR,$JB686+21),"")</f>
      </c>
      <c r="HO686">
        <f>IF($JC686&gt;=22,INDEX($GR:$GR,$JB686+22),"")</f>
      </c>
      <c r="HP686">
        <f>IF($JC686&gt;=23,INDEX($GR:$GR,$JB686+23),"")</f>
      </c>
      <c r="HQ686">
        <f>IF($JC686&gt;=24,INDEX($GR:$GR,$JB686+24),"")</f>
      </c>
      <c r="HR686">
        <f>IF($JC686&gt;=25,INDEX($GR:$GR,$JB686+25),"")</f>
      </c>
      <c r="HS686">
        <f>IF($JC686&gt;=26,INDEX($GR:$GR,$JB686+26),"")</f>
      </c>
      <c r="HT686">
        <f>IF($JC686&gt;=27,INDEX($GR:$GR,$JB686+27),"")</f>
      </c>
      <c r="HU686">
        <f>IF($JC686&gt;=28,INDEX($GR:$GR,$JB686+28),"")</f>
      </c>
      <c r="HV686">
        <f>IF($JC686&gt;=29,INDEX($GR:$GR,$JB686+29),"")</f>
      </c>
      <c r="HW686">
        <f>IF($JC686&gt;=30,INDEX($GR:$GR,$JB686+30),"")</f>
      </c>
      <c r="HX686">
        <f>IF($JC686&gt;=31,INDEX($GR:$GR,$JB686+31),"")</f>
      </c>
      <c r="HY686">
        <f>IF($JC686&gt;=32,INDEX($GR:$GR,$JB686+32),"")</f>
      </c>
      <c r="HZ686">
        <f>IF($JC686&gt;=33,INDEX($GR:$GR,$JB686+33),"")</f>
      </c>
      <c r="IA686">
        <f>IF($JC686&gt;=34,INDEX($GR:$GR,$JB686+34),"")</f>
      </c>
      <c r="IB686">
        <f>IF($JC686&gt;=35,INDEX($GR:$GR,$JB686+35),"")</f>
      </c>
      <c r="IC686">
        <f>IF($JC686&gt;=36,INDEX($GR:$GR,$JB686+36),"")</f>
      </c>
      <c r="ID686">
        <f>IF($JC686&gt;=37,INDEX($GR:$GR,$JB686+37),"")</f>
      </c>
      <c r="IE686">
        <f>IF($JC686&gt;=38,INDEX($GR:$GR,$JB686+38),"")</f>
      </c>
      <c r="IF686">
        <f>IF($JC686&gt;=39,INDEX($GR:$GR,$JB686+39),"")</f>
      </c>
      <c r="IG686">
        <f>IF($JC686&gt;=40,INDEX($GR:$GR,$JB686+40),"")</f>
      </c>
      <c r="IH686">
        <f>IF($JC686&gt;=41,INDEX($GR:$GR,$JB686+41),"")</f>
      </c>
      <c r="II686">
        <f>IF($JC686&gt;=42,INDEX($GR:$GR,$JB686+42),"")</f>
      </c>
      <c r="IJ686">
        <f>IF($JC686&gt;=43,INDEX($GR:$GR,$JB686+43),"")</f>
      </c>
      <c r="IK686">
        <f>IF($JC686&gt;=44,INDEX($GR:$GR,$JB686+44),"")</f>
      </c>
      <c r="IL686">
        <f>IF($JC686&gt;=45,INDEX($GR:$GR,$JB686+45),"")</f>
      </c>
      <c r="IM686">
        <f>IF($JC686&gt;=46,INDEX($GR:$GR,$JB686+46),"")</f>
      </c>
      <c r="IN686">
        <f>IF($JC686&gt;=47,INDEX($GR:$GR,$JB686+47),"")</f>
      </c>
      <c r="IO686">
        <f>IF($JC686&gt;=48,INDEX($GR:$GR,$JB686+48),"")</f>
      </c>
      <c r="IP686">
        <f>IF($JC686&gt;=49,INDEX($GR:$GR,$JB686+49),"")</f>
      </c>
      <c r="IQ686">
        <f>IF($JC686&gt;=50,INDEX($GR:$GR,$JB686+50),"")</f>
      </c>
      <c r="IR686">
        <f>IF($JC686&gt;=51,INDEX($GR:$GR,$JB686+51),"")</f>
      </c>
      <c r="IS686">
        <f>IF($JC686&gt;=52,INDEX($GR:$GR,$JB686+52),"")</f>
      </c>
      <c r="IT686">
        <f>IF($JC686&gt;=53,INDEX($GR:$GR,$JB686+53),"")</f>
      </c>
      <c r="IU686">
        <f>IF($JC686&gt;=54,INDEX($GR:$GR,$JB686+54),"")</f>
      </c>
      <c r="IV686">
        <f>IF($JC686&gt;=55,INDEX($GR:$GR,$JB686+55),"")</f>
      </c>
      <c r="IW686">
        <f>IF($JC686&gt;=56,INDEX($GR:$GR,$JB686+56),"")</f>
      </c>
      <c r="IX686">
        <f>IF($JC686&gt;=57,INDEX($GR:$GR,$JB686+57),"")</f>
      </c>
      <c r="IY686">
        <f>IF($JC686&gt;=58,INDEX($GR:$GR,$JB686+58),"")</f>
      </c>
      <c r="IZ686">
        <f>IF($JC686&gt;=59,INDEX($GR:$GR,$JB686+59),"")</f>
      </c>
      <c r="JA686">
        <f>IF($JC686&gt;=60,INDEX($GR:$GR,$JB686+60),"")</f>
      </c>
      <c r="JB686">
        <f>IFERROR(MATCH($GQ686,$GR$2:$GR$324,0)+1,0)</f>
      </c>
      <c r="JC686">
        <f>IFERROR(INDEX($GS$2:$GS$324,MATCH($GQ686,$GR$2:$GR$324,0)),0)</f>
      </c>
      <c r="JD686" t="s">
        <v>40</v>
      </c>
      <c r="JE686" t="s">
        <v>40</v>
      </c>
    </row>
    <row r="687" spans="1:265" x14ac:dyDescent="0.25">
      <c r="Q687">
        <f>IF(OR($T687="",$P687=""),"",IFERROR($T687/$P687,0))</f>
      </c>
      <c r="R687">
        <f>IF($T687="","",
SUM($S687,$U687,$Z687,$V687,$X687)*
(1-IF($AA687="",0,VALUE($AA687)/100)))</f>
      </c>
      <c r="S687">
        <f>IF($T687="","",$T687)</f>
      </c>
      <c r="U687">
        <f>IF($T687="","",
IF($N687="","",
IF(ISNUMBER(SEARCH("exempt",LOWER($N687))),0,
$T687*(VALUE(SUBSTITUTE($N687,"%",""))/100))))</f>
      </c>
      <c r="AB687">
        <f>IFERROR(IF(FIND(" - ",$K687)&gt;0,MID($K687,FIND(" - ",$K687)+3,LEN($K687)),""),"")</f>
      </c>
      <c r="AK687" t="s">
        <v>1274</v>
      </c>
      <c r="AP687">
        <f>IFERROR(LEFT($K687,FIND(" - ",$K687)-1),$K687)</f>
      </c>
      <c r="AS687">
        <f>IF($CH687&gt;=1,INDEX($AQ:$AQ,$CG687+1),"")</f>
      </c>
      <c r="AT687">
        <f>IF($CH687&gt;=2,INDEX($AQ:$AQ,$CG687+2),"")</f>
      </c>
      <c r="AU687">
        <f>IF($CH687&gt;=3,INDEX($AQ:$AQ,$CG687+3),"")</f>
      </c>
      <c r="AV687">
        <f>IF($CH687&gt;=4,INDEX($AQ:$AQ,$CG687+4),"")</f>
      </c>
      <c r="AW687">
        <f>IF($CH687&gt;=5,INDEX($AQ:$AQ,$CG687+5),"")</f>
      </c>
      <c r="AX687">
        <f>IF($CH687&gt;=6,INDEX($AQ:$AQ,$CG687+6),"")</f>
      </c>
      <c r="AY687">
        <f>IF($CH687&gt;=7,INDEX($AQ:$AQ,$CG687+7),"")</f>
      </c>
      <c r="AZ687">
        <f>IF($CH687&gt;=8,INDEX($AQ:$AQ,$CG687+8),"")</f>
      </c>
      <c r="BA687">
        <f>IF($CH687&gt;=9,INDEX($AQ:$AQ,$CG687+9),"")</f>
      </c>
      <c r="BB687">
        <f>IF($CH687&gt;=10,INDEX($AQ:$AQ,$CG687+10),"")</f>
      </c>
      <c r="BC687">
        <f>IF($CH687&gt;=11,INDEX($AQ:$AQ,$CG687+11),"")</f>
      </c>
      <c r="BD687">
        <f>IF($CH687&gt;=12,INDEX($AQ:$AQ,$CG687+12),"")</f>
      </c>
      <c r="BE687">
        <f>IF($CH687&gt;=13,INDEX($AQ:$AQ,$CG687+13),"")</f>
      </c>
      <c r="BF687">
        <f>IF($CH687&gt;=14,INDEX($AQ:$AQ,$CG687+14),"")</f>
      </c>
      <c r="BG687">
        <f>IF($CH687&gt;=15,INDEX($AQ:$AQ,$CG687+15),"")</f>
      </c>
      <c r="BH687">
        <f>IF($CH687&gt;=16,INDEX($AQ:$AQ,$CG687+16),"")</f>
      </c>
      <c r="BI687">
        <f>IF($CH687&gt;=17,INDEX($AQ:$AQ,$CG687+17),"")</f>
      </c>
      <c r="BJ687">
        <f>IF($CH687&gt;=18,INDEX($AQ:$AQ,$CG687+18),"")</f>
      </c>
      <c r="BK687">
        <f>IF($CH687&gt;=19,INDEX($AQ:$AQ,$CG687+19),"")</f>
      </c>
      <c r="BL687">
        <f>IF($CH687&gt;=20,INDEX($AQ:$AQ,$CG687+20),"")</f>
      </c>
      <c r="BM687">
        <f>IF($CH687&gt;=21,INDEX($AQ:$AQ,$CG687+21),"")</f>
      </c>
      <c r="BN687">
        <f>IF($CH687&gt;=22,INDEX($AQ:$AQ,$CG687+22),"")</f>
      </c>
      <c r="BO687">
        <f>IF($CH687&gt;=23,INDEX($AQ:$AQ,$CG687+23),"")</f>
      </c>
      <c r="BP687">
        <f>IF($CH687&gt;=24,INDEX($AQ:$AQ,$CG687+24),"")</f>
      </c>
      <c r="BQ687">
        <f>IF($CH687&gt;=25,INDEX($AQ:$AQ,$CG687+25),"")</f>
      </c>
      <c r="BR687">
        <f>IF($CH687&gt;=26,INDEX($AQ:$AQ,$CG687+26),"")</f>
      </c>
      <c r="BS687">
        <f>IF($CH687&gt;=27,INDEX($AQ:$AQ,$CG687+27),"")</f>
      </c>
      <c r="BT687">
        <f>IF($CH687&gt;=28,INDEX($AQ:$AQ,$CG687+28),"")</f>
      </c>
      <c r="BU687">
        <f>IF($CH687&gt;=29,INDEX($AQ:$AQ,$CG687+29),"")</f>
      </c>
      <c r="BV687">
        <f>IF($CH687&gt;=30,INDEX($AQ:$AQ,$CG687+30),"")</f>
      </c>
      <c r="BW687">
        <f>IF($CH687&gt;=31,INDEX($AQ:$AQ,$CG687+31),"")</f>
      </c>
      <c r="BX687">
        <f>IF($CH687&gt;=32,INDEX($AQ:$AQ,$CG687+32),"")</f>
      </c>
      <c r="BY687">
        <f>IF($CH687&gt;=33,INDEX($AQ:$AQ,$CG687+33),"")</f>
      </c>
      <c r="BZ687">
        <f>IF($CH687&gt;=34,INDEX($AQ:$AQ,$CG687+34),"")</f>
      </c>
      <c r="CA687">
        <f>IF($CH687&gt;=35,INDEX($AQ:$AQ,$CG687+35),"")</f>
      </c>
      <c r="CB687">
        <f>IF($CH687&gt;=36,INDEX($AQ:$AQ,$CG687+36),"")</f>
      </c>
      <c r="CC687">
        <f>IF($CH687&gt;=37,INDEX($AQ:$AQ,$CG687+37),"")</f>
      </c>
      <c r="CD687">
        <f>IF($CH687&gt;=38,INDEX($AQ:$AQ,$CG687+38),"")</f>
      </c>
      <c r="CE687">
        <f>IF($CH687&gt;=39,INDEX($AQ:$AQ,$CG687+39),"")</f>
      </c>
      <c r="CF687">
        <f>IF($CH687&gt;=40,INDEX($AQ:$AQ,$CG687+40),"")</f>
      </c>
      <c r="CG687">
        <f>IFERROR(MATCH($AP687,$AQ$2:$AQ$134,0)+1,0)</f>
      </c>
      <c r="CH687">
        <f>IFERROR(INDEX($AR$2:$AR$134,MATCH($AP687,$AQ$2:$AQ$134,0)),0)</f>
      </c>
      <c r="CI687">
        <f>IFERROR(LEFT($L687,FIND(" - ",$L687)-1),$L687)</f>
      </c>
      <c r="CL687">
        <f>IF($DG687&gt;=1,INDEX($CJ:$CJ,$DF687+1),"")</f>
      </c>
      <c r="CM687">
        <f>IF($DG687&gt;=2,INDEX($CJ:$CJ,$DF687+2),"")</f>
      </c>
      <c r="CN687">
        <f>IF($DG687&gt;=3,INDEX($CJ:$CJ,$DF687+3),"")</f>
      </c>
      <c r="CO687">
        <f>IF($DG687&gt;=4,INDEX($CJ:$CJ,$DF687+4),"")</f>
      </c>
      <c r="CP687">
        <f>IF($DG687&gt;=5,INDEX($CJ:$CJ,$DF687+5),"")</f>
      </c>
      <c r="CQ687">
        <f>IF($DG687&gt;=6,INDEX($CJ:$CJ,$DF687+6),"")</f>
      </c>
      <c r="CR687">
        <f>IF($DG687&gt;=7,INDEX($CJ:$CJ,$DF687+7),"")</f>
      </c>
      <c r="CS687">
        <f>IF($DG687&gt;=8,INDEX($CJ:$CJ,$DF687+8),"")</f>
      </c>
      <c r="CT687">
        <f>IF($DG687&gt;=9,INDEX($CJ:$CJ,$DF687+9),"")</f>
      </c>
      <c r="CU687">
        <f>IF($DG687&gt;=10,INDEX($CJ:$CJ,$DF687+10),"")</f>
      </c>
      <c r="CV687">
        <f>IF($DG687&gt;=11,INDEX($CJ:$CJ,$DF687+11),"")</f>
      </c>
      <c r="CW687">
        <f>IF($DG687&gt;=12,INDEX($CJ:$CJ,$DF687+12),"")</f>
      </c>
      <c r="CX687">
        <f>IF($DG687&gt;=13,INDEX($CJ:$CJ,$DF687+13),"")</f>
      </c>
      <c r="CY687">
        <f>IF($DG687&gt;=14,INDEX($CJ:$CJ,$DF687+14),"")</f>
      </c>
      <c r="CZ687">
        <f>IF($DG687&gt;=15,INDEX($CJ:$CJ,$DF687+15),"")</f>
      </c>
      <c r="DA687">
        <f>IF($DG687&gt;=16,INDEX($CJ:$CJ,$DF687+16),"")</f>
      </c>
      <c r="DB687">
        <f>IF($DG687&gt;=17,INDEX($CJ:$CJ,$DF687+17),"")</f>
      </c>
      <c r="DC687">
        <f>IF($DG687&gt;=18,INDEX($CJ:$CJ,$DF687+18),"")</f>
      </c>
      <c r="DD687">
        <f>IF($DG687&gt;=19,INDEX($CJ:$CJ,$DF687+19),"")</f>
      </c>
      <c r="DE687">
        <f>IF($DG687&gt;=20,INDEX($CJ:$CJ,$DF687+20),"")</f>
      </c>
      <c r="DF687">
        <f>IFERROR(MATCH($CI687,$CJ$2:$CJ$263,0)+1,0)</f>
      </c>
      <c r="DG687">
        <f>IFERROR(INDEX($CK$2:$CK$263,MATCH($CI687,$CJ$2:$CJ$263,0)),0)</f>
      </c>
      <c r="DH687">
        <f>IFERROR(INDEX($AO:$AO,MATCH($N687,$AN:$AN,0))&amp;"","")</f>
      </c>
      <c r="DL687">
        <f>IF($GO687&gt;=1,INDEX($DI:$DI,$GN687+1),"")</f>
      </c>
      <c r="DM687">
        <f>IF($GO687&gt;=2,INDEX($DI:$DI,$GN687+2),"")</f>
      </c>
      <c r="DN687">
        <f>IF($GO687&gt;=3,INDEX($DI:$DI,$GN687+3),"")</f>
      </c>
      <c r="DO687">
        <f>IF($GO687&gt;=4,INDEX($DI:$DI,$GN687+4),"")</f>
      </c>
      <c r="DP687">
        <f>IF($GO687&gt;=5,INDEX($DI:$DI,$GN687+5),"")</f>
      </c>
      <c r="DQ687">
        <f>IF($GO687&gt;=6,INDEX($DI:$DI,$GN687+6),"")</f>
      </c>
      <c r="DR687">
        <f>IF($GO687&gt;=7,INDEX($DI:$DI,$GN687+7),"")</f>
      </c>
      <c r="DS687">
        <f>IF($GO687&gt;=8,INDEX($DI:$DI,$GN687+8),"")</f>
      </c>
      <c r="DT687">
        <f>IF($GO687&gt;=9,INDEX($DI:$DI,$GN687+9),"")</f>
      </c>
      <c r="DU687">
        <f>IF($GO687&gt;=10,INDEX($DI:$DI,$GN687+10),"")</f>
      </c>
      <c r="DV687">
        <f>IF($GO687&gt;=11,INDEX($DI:$DI,$GN687+11),"")</f>
      </c>
      <c r="DW687">
        <f>IF($GO687&gt;=12,INDEX($DI:$DI,$GN687+12),"")</f>
      </c>
      <c r="DX687">
        <f>IF($GO687&gt;=13,INDEX($DI:$DI,$GN687+13),"")</f>
      </c>
      <c r="DY687">
        <f>IF($GO687&gt;=14,INDEX($DI:$DI,$GN687+14),"")</f>
      </c>
      <c r="DZ687">
        <f>IF($GO687&gt;=15,INDEX($DI:$DI,$GN687+15),"")</f>
      </c>
      <c r="EA687">
        <f>IF($GO687&gt;=16,INDEX($DI:$DI,$GN687+16),"")</f>
      </c>
      <c r="EB687">
        <f>IF($GO687&gt;=17,INDEX($DI:$DI,$GN687+17),"")</f>
      </c>
      <c r="EC687">
        <f>IF($GO687&gt;=18,INDEX($DI:$DI,$GN687+18),"")</f>
      </c>
      <c r="ED687">
        <f>IF($GO687&gt;=19,INDEX($DI:$DI,$GN687+19),"")</f>
      </c>
      <c r="EE687">
        <f>IF($GO687&gt;=20,INDEX($DI:$DI,$GN687+20),"")</f>
      </c>
      <c r="EF687">
        <f>IF($GO687&gt;=21,INDEX($DI:$DI,$GN687+21),"")</f>
      </c>
      <c r="EG687">
        <f>IF($GO687&gt;=22,INDEX($DI:$DI,$GN687+22),"")</f>
      </c>
      <c r="EH687">
        <f>IF($GO687&gt;=23,INDEX($DI:$DI,$GN687+23),"")</f>
      </c>
      <c r="EI687">
        <f>IF($GO687&gt;=24,INDEX($DI:$DI,$GN687+24),"")</f>
      </c>
      <c r="EJ687">
        <f>IF($GO687&gt;=25,INDEX($DI:$DI,$GN687+25),"")</f>
      </c>
      <c r="EK687">
        <f>IF($GO687&gt;=26,INDEX($DI:$DI,$GN687+26),"")</f>
      </c>
      <c r="EL687">
        <f>IF($GO687&gt;=27,INDEX($DI:$DI,$GN687+27),"")</f>
      </c>
      <c r="EM687">
        <f>IF($GO687&gt;=28,INDEX($DI:$DI,$GN687+28),"")</f>
      </c>
      <c r="EN687">
        <f>IF($GO687&gt;=29,INDEX($DI:$DI,$GN687+29),"")</f>
      </c>
      <c r="EO687">
        <f>IF($GO687&gt;=30,INDEX($DI:$DI,$GN687+30),"")</f>
      </c>
      <c r="EP687">
        <f>IF($GO687&gt;=31,INDEX($DI:$DI,$GN687+31),"")</f>
      </c>
      <c r="EQ687">
        <f>IF($GO687&gt;=32,INDEX($DI:$DI,$GN687+32),"")</f>
      </c>
      <c r="ER687">
        <f>IF($GO687&gt;=33,INDEX($DI:$DI,$GN687+33),"")</f>
      </c>
      <c r="ES687">
        <f>IF($GO687&gt;=34,INDEX($DI:$DI,$GN687+34),"")</f>
      </c>
      <c r="ET687">
        <f>IF($GO687&gt;=35,INDEX($DI:$DI,$GN687+35),"")</f>
      </c>
      <c r="EU687">
        <f>IF($GO687&gt;=36,INDEX($DI:$DI,$GN687+36),"")</f>
      </c>
      <c r="EV687">
        <f>IF($GO687&gt;=37,INDEX($DI:$DI,$GN687+37),"")</f>
      </c>
      <c r="EW687">
        <f>IF($GO687&gt;=38,INDEX($DI:$DI,$GN687+38),"")</f>
      </c>
      <c r="EX687">
        <f>IF($GO687&gt;=39,INDEX($DI:$DI,$GN687+39),"")</f>
      </c>
      <c r="EY687">
        <f>IF($GO687&gt;=40,INDEX($DI:$DI,$GN687+40),"")</f>
      </c>
      <c r="EZ687">
        <f>IF($GO687&gt;=1,INDEX($DJ:$DJ,$GN687+1),"")</f>
      </c>
      <c r="FA687">
        <f>IF($GO687&gt;=2,INDEX($DJ:$DJ,$GN687+2),"")</f>
      </c>
      <c r="FB687">
        <f>IF($GO687&gt;=3,INDEX($DJ:$DJ,$GN687+3),"")</f>
      </c>
      <c r="FC687">
        <f>IF($GO687&gt;=4,INDEX($DJ:$DJ,$GN687+4),"")</f>
      </c>
      <c r="FD687">
        <f>IF($GO687&gt;=5,INDEX($DJ:$DJ,$GN687+5),"")</f>
      </c>
      <c r="FE687">
        <f>IF($GO687&gt;=6,INDEX($DJ:$DJ,$GN687+6),"")</f>
      </c>
      <c r="FF687">
        <f>IF($GO687&gt;=7,INDEX($DJ:$DJ,$GN687+7),"")</f>
      </c>
      <c r="FG687">
        <f>IF($GO687&gt;=8,INDEX($DJ:$DJ,$GN687+8),"")</f>
      </c>
      <c r="FH687">
        <f>IF($GO687&gt;=9,INDEX($DJ:$DJ,$GN687+9),"")</f>
      </c>
      <c r="FI687">
        <f>IF($GO687&gt;=10,INDEX($DJ:$DJ,$GN687+10),"")</f>
      </c>
      <c r="FJ687">
        <f>IF($GO687&gt;=11,INDEX($DJ:$DJ,$GN687+11),"")</f>
      </c>
      <c r="FK687">
        <f>IF($GO687&gt;=12,INDEX($DJ:$DJ,$GN687+12),"")</f>
      </c>
      <c r="FL687">
        <f>IF($GO687&gt;=13,INDEX($DJ:$DJ,$GN687+13),"")</f>
      </c>
      <c r="FM687">
        <f>IF($GO687&gt;=14,INDEX($DJ:$DJ,$GN687+14),"")</f>
      </c>
      <c r="FN687">
        <f>IF($GO687&gt;=15,INDEX($DJ:$DJ,$GN687+15),"")</f>
      </c>
      <c r="FO687">
        <f>IF($GO687&gt;=16,INDEX($DJ:$DJ,$GN687+16),"")</f>
      </c>
      <c r="FP687">
        <f>IF($GO687&gt;=17,INDEX($DJ:$DJ,$GN687+17),"")</f>
      </c>
      <c r="FQ687">
        <f>IF($GO687&gt;=18,INDEX($DJ:$DJ,$GN687+18),"")</f>
      </c>
      <c r="FR687">
        <f>IF($GO687&gt;=19,INDEX($DJ:$DJ,$GN687+19),"")</f>
      </c>
      <c r="FS687">
        <f>IF($GO687&gt;=20,INDEX($DJ:$DJ,$GN687+20),"")</f>
      </c>
      <c r="FT687">
        <f>IF($GO687&gt;=21,INDEX($DJ:$DJ,$GN687+21),"")</f>
      </c>
      <c r="FU687">
        <f>IF($GO687&gt;=22,INDEX($DJ:$DJ,$GN687+22),"")</f>
      </c>
      <c r="FV687">
        <f>IF($GO687&gt;=23,INDEX($DJ:$DJ,$GN687+23),"")</f>
      </c>
      <c r="FW687">
        <f>IF($GO687&gt;=24,INDEX($DJ:$DJ,$GN687+24),"")</f>
      </c>
      <c r="FX687">
        <f>IF($GO687&gt;=25,INDEX($DJ:$DJ,$GN687+25),"")</f>
      </c>
      <c r="FY687">
        <f>IF($GO687&gt;=26,INDEX($DJ:$DJ,$GN687+26),"")</f>
      </c>
      <c r="FZ687">
        <f>IF($GO687&gt;=27,INDEX($DJ:$DJ,$GN687+27),"")</f>
      </c>
      <c r="GA687">
        <f>IF($GO687&gt;=28,INDEX($DJ:$DJ,$GN687+28),"")</f>
      </c>
      <c r="GB687">
        <f>IF($GO687&gt;=29,INDEX($DJ:$DJ,$GN687+29),"")</f>
      </c>
      <c r="GC687">
        <f>IF($GO687&gt;=30,INDEX($DJ:$DJ,$GN687+30),"")</f>
      </c>
      <c r="GD687">
        <f>IF($GO687&gt;=31,INDEX($DJ:$DJ,$GN687+31),"")</f>
      </c>
      <c r="GE687">
        <f>IF($GO687&gt;=32,INDEX($DJ:$DJ,$GN687+32),"")</f>
      </c>
      <c r="GF687">
        <f>IF($GO687&gt;=33,INDEX($DJ:$DJ,$GN687+33),"")</f>
      </c>
      <c r="GG687">
        <f>IF($GO687&gt;=34,INDEX($DJ:$DJ,$GN687+34),"")</f>
      </c>
      <c r="GH687">
        <f>IF($GO687&gt;=35,INDEX($DJ:$DJ,$GN687+35),"")</f>
      </c>
      <c r="GI687">
        <f>IF($GO687&gt;=36,INDEX($DJ:$DJ,$GN687+36),"")</f>
      </c>
      <c r="GJ687">
        <f>IF($GO687&gt;=37,INDEX($DJ:$DJ,$GN687+37),"")</f>
      </c>
      <c r="GK687">
        <f>IF($GO687&gt;=38,INDEX($DJ:$DJ,$GN687+38),"")</f>
      </c>
      <c r="GL687">
        <f>IF($GO687&gt;=39,INDEX($DJ:$DJ,$GN687+39),"")</f>
      </c>
      <c r="GM687">
        <f>IF($GO687&gt;=40,INDEX($DJ:$DJ,$GN687+40),"")</f>
      </c>
      <c r="GN687">
        <f>IFERROR(MATCH($DH687,$DI$2:$DI$148,0)+1,0)</f>
      </c>
      <c r="GO687">
        <f>IFERROR(INDEX($DK$2:$DK$148,MATCH($DH687,$DI$2:$DI$148,0)),0)</f>
      </c>
      <c r="GP687">
        <f>IFERROR(MATCH($Y687,$DL$687:$EY$687,0),0)</f>
      </c>
      <c r="GQ687">
        <f>IF($GP687&gt;0,INDEX($EZ$687:$GM$687,$GP687),"")</f>
      </c>
      <c r="GT687">
        <f>IF($JC687&gt;=1,INDEX($GR:$GR,$JB687+1),"")</f>
      </c>
      <c r="GU687">
        <f>IF($JC687&gt;=2,INDEX($GR:$GR,$JB687+2),"")</f>
      </c>
      <c r="GV687">
        <f>IF($JC687&gt;=3,INDEX($GR:$GR,$JB687+3),"")</f>
      </c>
      <c r="GW687">
        <f>IF($JC687&gt;=4,INDEX($GR:$GR,$JB687+4),"")</f>
      </c>
      <c r="GX687">
        <f>IF($JC687&gt;=5,INDEX($GR:$GR,$JB687+5),"")</f>
      </c>
      <c r="GY687">
        <f>IF($JC687&gt;=6,INDEX($GR:$GR,$JB687+6),"")</f>
      </c>
      <c r="GZ687">
        <f>IF($JC687&gt;=7,INDEX($GR:$GR,$JB687+7),"")</f>
      </c>
      <c r="HA687">
        <f>IF($JC687&gt;=8,INDEX($GR:$GR,$JB687+8),"")</f>
      </c>
      <c r="HB687">
        <f>IF($JC687&gt;=9,INDEX($GR:$GR,$JB687+9),"")</f>
      </c>
      <c r="HC687">
        <f>IF($JC687&gt;=10,INDEX($GR:$GR,$JB687+10),"")</f>
      </c>
      <c r="HD687">
        <f>IF($JC687&gt;=11,INDEX($GR:$GR,$JB687+11),"")</f>
      </c>
      <c r="HE687">
        <f>IF($JC687&gt;=12,INDEX($GR:$GR,$JB687+12),"")</f>
      </c>
      <c r="HF687">
        <f>IF($JC687&gt;=13,INDEX($GR:$GR,$JB687+13),"")</f>
      </c>
      <c r="HG687">
        <f>IF($JC687&gt;=14,INDEX($GR:$GR,$JB687+14),"")</f>
      </c>
      <c r="HH687">
        <f>IF($JC687&gt;=15,INDEX($GR:$GR,$JB687+15),"")</f>
      </c>
      <c r="HI687">
        <f>IF($JC687&gt;=16,INDEX($GR:$GR,$JB687+16),"")</f>
      </c>
      <c r="HJ687">
        <f>IF($JC687&gt;=17,INDEX($GR:$GR,$JB687+17),"")</f>
      </c>
      <c r="HK687">
        <f>IF($JC687&gt;=18,INDEX($GR:$GR,$JB687+18),"")</f>
      </c>
      <c r="HL687">
        <f>IF($JC687&gt;=19,INDEX($GR:$GR,$JB687+19),"")</f>
      </c>
      <c r="HM687">
        <f>IF($JC687&gt;=20,INDEX($GR:$GR,$JB687+20),"")</f>
      </c>
      <c r="HN687">
        <f>IF($JC687&gt;=21,INDEX($GR:$GR,$JB687+21),"")</f>
      </c>
      <c r="HO687">
        <f>IF($JC687&gt;=22,INDEX($GR:$GR,$JB687+22),"")</f>
      </c>
      <c r="HP687">
        <f>IF($JC687&gt;=23,INDEX($GR:$GR,$JB687+23),"")</f>
      </c>
      <c r="HQ687">
        <f>IF($JC687&gt;=24,INDEX($GR:$GR,$JB687+24),"")</f>
      </c>
      <c r="HR687">
        <f>IF($JC687&gt;=25,INDEX($GR:$GR,$JB687+25),"")</f>
      </c>
      <c r="HS687">
        <f>IF($JC687&gt;=26,INDEX($GR:$GR,$JB687+26),"")</f>
      </c>
      <c r="HT687">
        <f>IF($JC687&gt;=27,INDEX($GR:$GR,$JB687+27),"")</f>
      </c>
      <c r="HU687">
        <f>IF($JC687&gt;=28,INDEX($GR:$GR,$JB687+28),"")</f>
      </c>
      <c r="HV687">
        <f>IF($JC687&gt;=29,INDEX($GR:$GR,$JB687+29),"")</f>
      </c>
      <c r="HW687">
        <f>IF($JC687&gt;=30,INDEX($GR:$GR,$JB687+30),"")</f>
      </c>
      <c r="HX687">
        <f>IF($JC687&gt;=31,INDEX($GR:$GR,$JB687+31),"")</f>
      </c>
      <c r="HY687">
        <f>IF($JC687&gt;=32,INDEX($GR:$GR,$JB687+32),"")</f>
      </c>
      <c r="HZ687">
        <f>IF($JC687&gt;=33,INDEX($GR:$GR,$JB687+33),"")</f>
      </c>
      <c r="IA687">
        <f>IF($JC687&gt;=34,INDEX($GR:$GR,$JB687+34),"")</f>
      </c>
      <c r="IB687">
        <f>IF($JC687&gt;=35,INDEX($GR:$GR,$JB687+35),"")</f>
      </c>
      <c r="IC687">
        <f>IF($JC687&gt;=36,INDEX($GR:$GR,$JB687+36),"")</f>
      </c>
      <c r="ID687">
        <f>IF($JC687&gt;=37,INDEX($GR:$GR,$JB687+37),"")</f>
      </c>
      <c r="IE687">
        <f>IF($JC687&gt;=38,INDEX($GR:$GR,$JB687+38),"")</f>
      </c>
      <c r="IF687">
        <f>IF($JC687&gt;=39,INDEX($GR:$GR,$JB687+39),"")</f>
      </c>
      <c r="IG687">
        <f>IF($JC687&gt;=40,INDEX($GR:$GR,$JB687+40),"")</f>
      </c>
      <c r="IH687">
        <f>IF($JC687&gt;=41,INDEX($GR:$GR,$JB687+41),"")</f>
      </c>
      <c r="II687">
        <f>IF($JC687&gt;=42,INDEX($GR:$GR,$JB687+42),"")</f>
      </c>
      <c r="IJ687">
        <f>IF($JC687&gt;=43,INDEX($GR:$GR,$JB687+43),"")</f>
      </c>
      <c r="IK687">
        <f>IF($JC687&gt;=44,INDEX($GR:$GR,$JB687+44),"")</f>
      </c>
      <c r="IL687">
        <f>IF($JC687&gt;=45,INDEX($GR:$GR,$JB687+45),"")</f>
      </c>
      <c r="IM687">
        <f>IF($JC687&gt;=46,INDEX($GR:$GR,$JB687+46),"")</f>
      </c>
      <c r="IN687">
        <f>IF($JC687&gt;=47,INDEX($GR:$GR,$JB687+47),"")</f>
      </c>
      <c r="IO687">
        <f>IF($JC687&gt;=48,INDEX($GR:$GR,$JB687+48),"")</f>
      </c>
      <c r="IP687">
        <f>IF($JC687&gt;=49,INDEX($GR:$GR,$JB687+49),"")</f>
      </c>
      <c r="IQ687">
        <f>IF($JC687&gt;=50,INDEX($GR:$GR,$JB687+50),"")</f>
      </c>
      <c r="IR687">
        <f>IF($JC687&gt;=51,INDEX($GR:$GR,$JB687+51),"")</f>
      </c>
      <c r="IS687">
        <f>IF($JC687&gt;=52,INDEX($GR:$GR,$JB687+52),"")</f>
      </c>
      <c r="IT687">
        <f>IF($JC687&gt;=53,INDEX($GR:$GR,$JB687+53),"")</f>
      </c>
      <c r="IU687">
        <f>IF($JC687&gt;=54,INDEX($GR:$GR,$JB687+54),"")</f>
      </c>
      <c r="IV687">
        <f>IF($JC687&gt;=55,INDEX($GR:$GR,$JB687+55),"")</f>
      </c>
      <c r="IW687">
        <f>IF($JC687&gt;=56,INDEX($GR:$GR,$JB687+56),"")</f>
      </c>
      <c r="IX687">
        <f>IF($JC687&gt;=57,INDEX($GR:$GR,$JB687+57),"")</f>
      </c>
      <c r="IY687">
        <f>IF($JC687&gt;=58,INDEX($GR:$GR,$JB687+58),"")</f>
      </c>
      <c r="IZ687">
        <f>IF($JC687&gt;=59,INDEX($GR:$GR,$JB687+59),"")</f>
      </c>
      <c r="JA687">
        <f>IF($JC687&gt;=60,INDEX($GR:$GR,$JB687+60),"")</f>
      </c>
      <c r="JB687">
        <f>IFERROR(MATCH($GQ687,$GR$2:$GR$324,0)+1,0)</f>
      </c>
      <c r="JC687">
        <f>IFERROR(INDEX($GS$2:$GS$324,MATCH($GQ687,$GR$2:$GR$324,0)),0)</f>
      </c>
      <c r="JD687" t="s">
        <v>40</v>
      </c>
      <c r="JE687" t="s">
        <v>40</v>
      </c>
    </row>
    <row r="688" spans="1:265" x14ac:dyDescent="0.25">
      <c r="Q688">
        <f>IF(OR($T688="",$P688=""),"",IFERROR($T688/$P688,0))</f>
      </c>
      <c r="R688">
        <f>IF($T688="","",
SUM($S688,$U688,$Z688,$V688,$X688)*
(1-IF($AA688="",0,VALUE($AA688)/100)))</f>
      </c>
      <c r="S688">
        <f>IF($T688="","",$T688)</f>
      </c>
      <c r="U688">
        <f>IF($T688="","",
IF($N688="","",
IF(ISNUMBER(SEARCH("exempt",LOWER($N688))),0,
$T688*(VALUE(SUBSTITUTE($N688,"%",""))/100))))</f>
      </c>
      <c r="AB688">
        <f>IFERROR(IF(FIND(" - ",$K688)&gt;0,MID($K688,FIND(" - ",$K688)+3,LEN($K688)),""),"")</f>
      </c>
      <c r="AK688" t="s">
        <v>1275</v>
      </c>
      <c r="AP688">
        <f>IFERROR(LEFT($K688,FIND(" - ",$K688)-1),$K688)</f>
      </c>
      <c r="AS688">
        <f>IF($CH688&gt;=1,INDEX($AQ:$AQ,$CG688+1),"")</f>
      </c>
      <c r="AT688">
        <f>IF($CH688&gt;=2,INDEX($AQ:$AQ,$CG688+2),"")</f>
      </c>
      <c r="AU688">
        <f>IF($CH688&gt;=3,INDEX($AQ:$AQ,$CG688+3),"")</f>
      </c>
      <c r="AV688">
        <f>IF($CH688&gt;=4,INDEX($AQ:$AQ,$CG688+4),"")</f>
      </c>
      <c r="AW688">
        <f>IF($CH688&gt;=5,INDEX($AQ:$AQ,$CG688+5),"")</f>
      </c>
      <c r="AX688">
        <f>IF($CH688&gt;=6,INDEX($AQ:$AQ,$CG688+6),"")</f>
      </c>
      <c r="AY688">
        <f>IF($CH688&gt;=7,INDEX($AQ:$AQ,$CG688+7),"")</f>
      </c>
      <c r="AZ688">
        <f>IF($CH688&gt;=8,INDEX($AQ:$AQ,$CG688+8),"")</f>
      </c>
      <c r="BA688">
        <f>IF($CH688&gt;=9,INDEX($AQ:$AQ,$CG688+9),"")</f>
      </c>
      <c r="BB688">
        <f>IF($CH688&gt;=10,INDEX($AQ:$AQ,$CG688+10),"")</f>
      </c>
      <c r="BC688">
        <f>IF($CH688&gt;=11,INDEX($AQ:$AQ,$CG688+11),"")</f>
      </c>
      <c r="BD688">
        <f>IF($CH688&gt;=12,INDEX($AQ:$AQ,$CG688+12),"")</f>
      </c>
      <c r="BE688">
        <f>IF($CH688&gt;=13,INDEX($AQ:$AQ,$CG688+13),"")</f>
      </c>
      <c r="BF688">
        <f>IF($CH688&gt;=14,INDEX($AQ:$AQ,$CG688+14),"")</f>
      </c>
      <c r="BG688">
        <f>IF($CH688&gt;=15,INDEX($AQ:$AQ,$CG688+15),"")</f>
      </c>
      <c r="BH688">
        <f>IF($CH688&gt;=16,INDEX($AQ:$AQ,$CG688+16),"")</f>
      </c>
      <c r="BI688">
        <f>IF($CH688&gt;=17,INDEX($AQ:$AQ,$CG688+17),"")</f>
      </c>
      <c r="BJ688">
        <f>IF($CH688&gt;=18,INDEX($AQ:$AQ,$CG688+18),"")</f>
      </c>
      <c r="BK688">
        <f>IF($CH688&gt;=19,INDEX($AQ:$AQ,$CG688+19),"")</f>
      </c>
      <c r="BL688">
        <f>IF($CH688&gt;=20,INDEX($AQ:$AQ,$CG688+20),"")</f>
      </c>
      <c r="BM688">
        <f>IF($CH688&gt;=21,INDEX($AQ:$AQ,$CG688+21),"")</f>
      </c>
      <c r="BN688">
        <f>IF($CH688&gt;=22,INDEX($AQ:$AQ,$CG688+22),"")</f>
      </c>
      <c r="BO688">
        <f>IF($CH688&gt;=23,INDEX($AQ:$AQ,$CG688+23),"")</f>
      </c>
      <c r="BP688">
        <f>IF($CH688&gt;=24,INDEX($AQ:$AQ,$CG688+24),"")</f>
      </c>
      <c r="BQ688">
        <f>IF($CH688&gt;=25,INDEX($AQ:$AQ,$CG688+25),"")</f>
      </c>
      <c r="BR688">
        <f>IF($CH688&gt;=26,INDEX($AQ:$AQ,$CG688+26),"")</f>
      </c>
      <c r="BS688">
        <f>IF($CH688&gt;=27,INDEX($AQ:$AQ,$CG688+27),"")</f>
      </c>
      <c r="BT688">
        <f>IF($CH688&gt;=28,INDEX($AQ:$AQ,$CG688+28),"")</f>
      </c>
      <c r="BU688">
        <f>IF($CH688&gt;=29,INDEX($AQ:$AQ,$CG688+29),"")</f>
      </c>
      <c r="BV688">
        <f>IF($CH688&gt;=30,INDEX($AQ:$AQ,$CG688+30),"")</f>
      </c>
      <c r="BW688">
        <f>IF($CH688&gt;=31,INDEX($AQ:$AQ,$CG688+31),"")</f>
      </c>
      <c r="BX688">
        <f>IF($CH688&gt;=32,INDEX($AQ:$AQ,$CG688+32),"")</f>
      </c>
      <c r="BY688">
        <f>IF($CH688&gt;=33,INDEX($AQ:$AQ,$CG688+33),"")</f>
      </c>
      <c r="BZ688">
        <f>IF($CH688&gt;=34,INDEX($AQ:$AQ,$CG688+34),"")</f>
      </c>
      <c r="CA688">
        <f>IF($CH688&gt;=35,INDEX($AQ:$AQ,$CG688+35),"")</f>
      </c>
      <c r="CB688">
        <f>IF($CH688&gt;=36,INDEX($AQ:$AQ,$CG688+36),"")</f>
      </c>
      <c r="CC688">
        <f>IF($CH688&gt;=37,INDEX($AQ:$AQ,$CG688+37),"")</f>
      </c>
      <c r="CD688">
        <f>IF($CH688&gt;=38,INDEX($AQ:$AQ,$CG688+38),"")</f>
      </c>
      <c r="CE688">
        <f>IF($CH688&gt;=39,INDEX($AQ:$AQ,$CG688+39),"")</f>
      </c>
      <c r="CF688">
        <f>IF($CH688&gt;=40,INDEX($AQ:$AQ,$CG688+40),"")</f>
      </c>
      <c r="CG688">
        <f>IFERROR(MATCH($AP688,$AQ$2:$AQ$134,0)+1,0)</f>
      </c>
      <c r="CH688">
        <f>IFERROR(INDEX($AR$2:$AR$134,MATCH($AP688,$AQ$2:$AQ$134,0)),0)</f>
      </c>
      <c r="CI688">
        <f>IFERROR(LEFT($L688,FIND(" - ",$L688)-1),$L688)</f>
      </c>
      <c r="CL688">
        <f>IF($DG688&gt;=1,INDEX($CJ:$CJ,$DF688+1),"")</f>
      </c>
      <c r="CM688">
        <f>IF($DG688&gt;=2,INDEX($CJ:$CJ,$DF688+2),"")</f>
      </c>
      <c r="CN688">
        <f>IF($DG688&gt;=3,INDEX($CJ:$CJ,$DF688+3),"")</f>
      </c>
      <c r="CO688">
        <f>IF($DG688&gt;=4,INDEX($CJ:$CJ,$DF688+4),"")</f>
      </c>
      <c r="CP688">
        <f>IF($DG688&gt;=5,INDEX($CJ:$CJ,$DF688+5),"")</f>
      </c>
      <c r="CQ688">
        <f>IF($DG688&gt;=6,INDEX($CJ:$CJ,$DF688+6),"")</f>
      </c>
      <c r="CR688">
        <f>IF($DG688&gt;=7,INDEX($CJ:$CJ,$DF688+7),"")</f>
      </c>
      <c r="CS688">
        <f>IF($DG688&gt;=8,INDEX($CJ:$CJ,$DF688+8),"")</f>
      </c>
      <c r="CT688">
        <f>IF($DG688&gt;=9,INDEX($CJ:$CJ,$DF688+9),"")</f>
      </c>
      <c r="CU688">
        <f>IF($DG688&gt;=10,INDEX($CJ:$CJ,$DF688+10),"")</f>
      </c>
      <c r="CV688">
        <f>IF($DG688&gt;=11,INDEX($CJ:$CJ,$DF688+11),"")</f>
      </c>
      <c r="CW688">
        <f>IF($DG688&gt;=12,INDEX($CJ:$CJ,$DF688+12),"")</f>
      </c>
      <c r="CX688">
        <f>IF($DG688&gt;=13,INDEX($CJ:$CJ,$DF688+13),"")</f>
      </c>
      <c r="CY688">
        <f>IF($DG688&gt;=14,INDEX($CJ:$CJ,$DF688+14),"")</f>
      </c>
      <c r="CZ688">
        <f>IF($DG688&gt;=15,INDEX($CJ:$CJ,$DF688+15),"")</f>
      </c>
      <c r="DA688">
        <f>IF($DG688&gt;=16,INDEX($CJ:$CJ,$DF688+16),"")</f>
      </c>
      <c r="DB688">
        <f>IF($DG688&gt;=17,INDEX($CJ:$CJ,$DF688+17),"")</f>
      </c>
      <c r="DC688">
        <f>IF($DG688&gt;=18,INDEX($CJ:$CJ,$DF688+18),"")</f>
      </c>
      <c r="DD688">
        <f>IF($DG688&gt;=19,INDEX($CJ:$CJ,$DF688+19),"")</f>
      </c>
      <c r="DE688">
        <f>IF($DG688&gt;=20,INDEX($CJ:$CJ,$DF688+20),"")</f>
      </c>
      <c r="DF688">
        <f>IFERROR(MATCH($CI688,$CJ$2:$CJ$263,0)+1,0)</f>
      </c>
      <c r="DG688">
        <f>IFERROR(INDEX($CK$2:$CK$263,MATCH($CI688,$CJ$2:$CJ$263,0)),0)</f>
      </c>
      <c r="DH688">
        <f>IFERROR(INDEX($AO:$AO,MATCH($N688,$AN:$AN,0))&amp;"","")</f>
      </c>
      <c r="DL688">
        <f>IF($GO688&gt;=1,INDEX($DI:$DI,$GN688+1),"")</f>
      </c>
      <c r="DM688">
        <f>IF($GO688&gt;=2,INDEX($DI:$DI,$GN688+2),"")</f>
      </c>
      <c r="DN688">
        <f>IF($GO688&gt;=3,INDEX($DI:$DI,$GN688+3),"")</f>
      </c>
      <c r="DO688">
        <f>IF($GO688&gt;=4,INDEX($DI:$DI,$GN688+4),"")</f>
      </c>
      <c r="DP688">
        <f>IF($GO688&gt;=5,INDEX($DI:$DI,$GN688+5),"")</f>
      </c>
      <c r="DQ688">
        <f>IF($GO688&gt;=6,INDEX($DI:$DI,$GN688+6),"")</f>
      </c>
      <c r="DR688">
        <f>IF($GO688&gt;=7,INDEX($DI:$DI,$GN688+7),"")</f>
      </c>
      <c r="DS688">
        <f>IF($GO688&gt;=8,INDEX($DI:$DI,$GN688+8),"")</f>
      </c>
      <c r="DT688">
        <f>IF($GO688&gt;=9,INDEX($DI:$DI,$GN688+9),"")</f>
      </c>
      <c r="DU688">
        <f>IF($GO688&gt;=10,INDEX($DI:$DI,$GN688+10),"")</f>
      </c>
      <c r="DV688">
        <f>IF($GO688&gt;=11,INDEX($DI:$DI,$GN688+11),"")</f>
      </c>
      <c r="DW688">
        <f>IF($GO688&gt;=12,INDEX($DI:$DI,$GN688+12),"")</f>
      </c>
      <c r="DX688">
        <f>IF($GO688&gt;=13,INDEX($DI:$DI,$GN688+13),"")</f>
      </c>
      <c r="DY688">
        <f>IF($GO688&gt;=14,INDEX($DI:$DI,$GN688+14),"")</f>
      </c>
      <c r="DZ688">
        <f>IF($GO688&gt;=15,INDEX($DI:$DI,$GN688+15),"")</f>
      </c>
      <c r="EA688">
        <f>IF($GO688&gt;=16,INDEX($DI:$DI,$GN688+16),"")</f>
      </c>
      <c r="EB688">
        <f>IF($GO688&gt;=17,INDEX($DI:$DI,$GN688+17),"")</f>
      </c>
      <c r="EC688">
        <f>IF($GO688&gt;=18,INDEX($DI:$DI,$GN688+18),"")</f>
      </c>
      <c r="ED688">
        <f>IF($GO688&gt;=19,INDEX($DI:$DI,$GN688+19),"")</f>
      </c>
      <c r="EE688">
        <f>IF($GO688&gt;=20,INDEX($DI:$DI,$GN688+20),"")</f>
      </c>
      <c r="EF688">
        <f>IF($GO688&gt;=21,INDEX($DI:$DI,$GN688+21),"")</f>
      </c>
      <c r="EG688">
        <f>IF($GO688&gt;=22,INDEX($DI:$DI,$GN688+22),"")</f>
      </c>
      <c r="EH688">
        <f>IF($GO688&gt;=23,INDEX($DI:$DI,$GN688+23),"")</f>
      </c>
      <c r="EI688">
        <f>IF($GO688&gt;=24,INDEX($DI:$DI,$GN688+24),"")</f>
      </c>
      <c r="EJ688">
        <f>IF($GO688&gt;=25,INDEX($DI:$DI,$GN688+25),"")</f>
      </c>
      <c r="EK688">
        <f>IF($GO688&gt;=26,INDEX($DI:$DI,$GN688+26),"")</f>
      </c>
      <c r="EL688">
        <f>IF($GO688&gt;=27,INDEX($DI:$DI,$GN688+27),"")</f>
      </c>
      <c r="EM688">
        <f>IF($GO688&gt;=28,INDEX($DI:$DI,$GN688+28),"")</f>
      </c>
      <c r="EN688">
        <f>IF($GO688&gt;=29,INDEX($DI:$DI,$GN688+29),"")</f>
      </c>
      <c r="EO688">
        <f>IF($GO688&gt;=30,INDEX($DI:$DI,$GN688+30),"")</f>
      </c>
      <c r="EP688">
        <f>IF($GO688&gt;=31,INDEX($DI:$DI,$GN688+31),"")</f>
      </c>
      <c r="EQ688">
        <f>IF($GO688&gt;=32,INDEX($DI:$DI,$GN688+32),"")</f>
      </c>
      <c r="ER688">
        <f>IF($GO688&gt;=33,INDEX($DI:$DI,$GN688+33),"")</f>
      </c>
      <c r="ES688">
        <f>IF($GO688&gt;=34,INDEX($DI:$DI,$GN688+34),"")</f>
      </c>
      <c r="ET688">
        <f>IF($GO688&gt;=35,INDEX($DI:$DI,$GN688+35),"")</f>
      </c>
      <c r="EU688">
        <f>IF($GO688&gt;=36,INDEX($DI:$DI,$GN688+36),"")</f>
      </c>
      <c r="EV688">
        <f>IF($GO688&gt;=37,INDEX($DI:$DI,$GN688+37),"")</f>
      </c>
      <c r="EW688">
        <f>IF($GO688&gt;=38,INDEX($DI:$DI,$GN688+38),"")</f>
      </c>
      <c r="EX688">
        <f>IF($GO688&gt;=39,INDEX($DI:$DI,$GN688+39),"")</f>
      </c>
      <c r="EY688">
        <f>IF($GO688&gt;=40,INDEX($DI:$DI,$GN688+40),"")</f>
      </c>
      <c r="EZ688">
        <f>IF($GO688&gt;=1,INDEX($DJ:$DJ,$GN688+1),"")</f>
      </c>
      <c r="FA688">
        <f>IF($GO688&gt;=2,INDEX($DJ:$DJ,$GN688+2),"")</f>
      </c>
      <c r="FB688">
        <f>IF($GO688&gt;=3,INDEX($DJ:$DJ,$GN688+3),"")</f>
      </c>
      <c r="FC688">
        <f>IF($GO688&gt;=4,INDEX($DJ:$DJ,$GN688+4),"")</f>
      </c>
      <c r="FD688">
        <f>IF($GO688&gt;=5,INDEX($DJ:$DJ,$GN688+5),"")</f>
      </c>
      <c r="FE688">
        <f>IF($GO688&gt;=6,INDEX($DJ:$DJ,$GN688+6),"")</f>
      </c>
      <c r="FF688">
        <f>IF($GO688&gt;=7,INDEX($DJ:$DJ,$GN688+7),"")</f>
      </c>
      <c r="FG688">
        <f>IF($GO688&gt;=8,INDEX($DJ:$DJ,$GN688+8),"")</f>
      </c>
      <c r="FH688">
        <f>IF($GO688&gt;=9,INDEX($DJ:$DJ,$GN688+9),"")</f>
      </c>
      <c r="FI688">
        <f>IF($GO688&gt;=10,INDEX($DJ:$DJ,$GN688+10),"")</f>
      </c>
      <c r="FJ688">
        <f>IF($GO688&gt;=11,INDEX($DJ:$DJ,$GN688+11),"")</f>
      </c>
      <c r="FK688">
        <f>IF($GO688&gt;=12,INDEX($DJ:$DJ,$GN688+12),"")</f>
      </c>
      <c r="FL688">
        <f>IF($GO688&gt;=13,INDEX($DJ:$DJ,$GN688+13),"")</f>
      </c>
      <c r="FM688">
        <f>IF($GO688&gt;=14,INDEX($DJ:$DJ,$GN688+14),"")</f>
      </c>
      <c r="FN688">
        <f>IF($GO688&gt;=15,INDEX($DJ:$DJ,$GN688+15),"")</f>
      </c>
      <c r="FO688">
        <f>IF($GO688&gt;=16,INDEX($DJ:$DJ,$GN688+16),"")</f>
      </c>
      <c r="FP688">
        <f>IF($GO688&gt;=17,INDEX($DJ:$DJ,$GN688+17),"")</f>
      </c>
      <c r="FQ688">
        <f>IF($GO688&gt;=18,INDEX($DJ:$DJ,$GN688+18),"")</f>
      </c>
      <c r="FR688">
        <f>IF($GO688&gt;=19,INDEX($DJ:$DJ,$GN688+19),"")</f>
      </c>
      <c r="FS688">
        <f>IF($GO688&gt;=20,INDEX($DJ:$DJ,$GN688+20),"")</f>
      </c>
      <c r="FT688">
        <f>IF($GO688&gt;=21,INDEX($DJ:$DJ,$GN688+21),"")</f>
      </c>
      <c r="FU688">
        <f>IF($GO688&gt;=22,INDEX($DJ:$DJ,$GN688+22),"")</f>
      </c>
      <c r="FV688">
        <f>IF($GO688&gt;=23,INDEX($DJ:$DJ,$GN688+23),"")</f>
      </c>
      <c r="FW688">
        <f>IF($GO688&gt;=24,INDEX($DJ:$DJ,$GN688+24),"")</f>
      </c>
      <c r="FX688">
        <f>IF($GO688&gt;=25,INDEX($DJ:$DJ,$GN688+25),"")</f>
      </c>
      <c r="FY688">
        <f>IF($GO688&gt;=26,INDEX($DJ:$DJ,$GN688+26),"")</f>
      </c>
      <c r="FZ688">
        <f>IF($GO688&gt;=27,INDEX($DJ:$DJ,$GN688+27),"")</f>
      </c>
      <c r="GA688">
        <f>IF($GO688&gt;=28,INDEX($DJ:$DJ,$GN688+28),"")</f>
      </c>
      <c r="GB688">
        <f>IF($GO688&gt;=29,INDEX($DJ:$DJ,$GN688+29),"")</f>
      </c>
      <c r="GC688">
        <f>IF($GO688&gt;=30,INDEX($DJ:$DJ,$GN688+30),"")</f>
      </c>
      <c r="GD688">
        <f>IF($GO688&gt;=31,INDEX($DJ:$DJ,$GN688+31),"")</f>
      </c>
      <c r="GE688">
        <f>IF($GO688&gt;=32,INDEX($DJ:$DJ,$GN688+32),"")</f>
      </c>
      <c r="GF688">
        <f>IF($GO688&gt;=33,INDEX($DJ:$DJ,$GN688+33),"")</f>
      </c>
      <c r="GG688">
        <f>IF($GO688&gt;=34,INDEX($DJ:$DJ,$GN688+34),"")</f>
      </c>
      <c r="GH688">
        <f>IF($GO688&gt;=35,INDEX($DJ:$DJ,$GN688+35),"")</f>
      </c>
      <c r="GI688">
        <f>IF($GO688&gt;=36,INDEX($DJ:$DJ,$GN688+36),"")</f>
      </c>
      <c r="GJ688">
        <f>IF($GO688&gt;=37,INDEX($DJ:$DJ,$GN688+37),"")</f>
      </c>
      <c r="GK688">
        <f>IF($GO688&gt;=38,INDEX($DJ:$DJ,$GN688+38),"")</f>
      </c>
      <c r="GL688">
        <f>IF($GO688&gt;=39,INDEX($DJ:$DJ,$GN688+39),"")</f>
      </c>
      <c r="GM688">
        <f>IF($GO688&gt;=40,INDEX($DJ:$DJ,$GN688+40),"")</f>
      </c>
      <c r="GN688">
        <f>IFERROR(MATCH($DH688,$DI$2:$DI$148,0)+1,0)</f>
      </c>
      <c r="GO688">
        <f>IFERROR(INDEX($DK$2:$DK$148,MATCH($DH688,$DI$2:$DI$148,0)),0)</f>
      </c>
      <c r="GP688">
        <f>IFERROR(MATCH($Y688,$DL$688:$EY$688,0),0)</f>
      </c>
      <c r="GQ688">
        <f>IF($GP688&gt;0,INDEX($EZ$688:$GM$688,$GP688),"")</f>
      </c>
      <c r="GT688">
        <f>IF($JC688&gt;=1,INDEX($GR:$GR,$JB688+1),"")</f>
      </c>
      <c r="GU688">
        <f>IF($JC688&gt;=2,INDEX($GR:$GR,$JB688+2),"")</f>
      </c>
      <c r="GV688">
        <f>IF($JC688&gt;=3,INDEX($GR:$GR,$JB688+3),"")</f>
      </c>
      <c r="GW688">
        <f>IF($JC688&gt;=4,INDEX($GR:$GR,$JB688+4),"")</f>
      </c>
      <c r="GX688">
        <f>IF($JC688&gt;=5,INDEX($GR:$GR,$JB688+5),"")</f>
      </c>
      <c r="GY688">
        <f>IF($JC688&gt;=6,INDEX($GR:$GR,$JB688+6),"")</f>
      </c>
      <c r="GZ688">
        <f>IF($JC688&gt;=7,INDEX($GR:$GR,$JB688+7),"")</f>
      </c>
      <c r="HA688">
        <f>IF($JC688&gt;=8,INDEX($GR:$GR,$JB688+8),"")</f>
      </c>
      <c r="HB688">
        <f>IF($JC688&gt;=9,INDEX($GR:$GR,$JB688+9),"")</f>
      </c>
      <c r="HC688">
        <f>IF($JC688&gt;=10,INDEX($GR:$GR,$JB688+10),"")</f>
      </c>
      <c r="HD688">
        <f>IF($JC688&gt;=11,INDEX($GR:$GR,$JB688+11),"")</f>
      </c>
      <c r="HE688">
        <f>IF($JC688&gt;=12,INDEX($GR:$GR,$JB688+12),"")</f>
      </c>
      <c r="HF688">
        <f>IF($JC688&gt;=13,INDEX($GR:$GR,$JB688+13),"")</f>
      </c>
      <c r="HG688">
        <f>IF($JC688&gt;=14,INDEX($GR:$GR,$JB688+14),"")</f>
      </c>
      <c r="HH688">
        <f>IF($JC688&gt;=15,INDEX($GR:$GR,$JB688+15),"")</f>
      </c>
      <c r="HI688">
        <f>IF($JC688&gt;=16,INDEX($GR:$GR,$JB688+16),"")</f>
      </c>
      <c r="HJ688">
        <f>IF($JC688&gt;=17,INDEX($GR:$GR,$JB688+17),"")</f>
      </c>
      <c r="HK688">
        <f>IF($JC688&gt;=18,INDEX($GR:$GR,$JB688+18),"")</f>
      </c>
      <c r="HL688">
        <f>IF($JC688&gt;=19,INDEX($GR:$GR,$JB688+19),"")</f>
      </c>
      <c r="HM688">
        <f>IF($JC688&gt;=20,INDEX($GR:$GR,$JB688+20),"")</f>
      </c>
      <c r="HN688">
        <f>IF($JC688&gt;=21,INDEX($GR:$GR,$JB688+21),"")</f>
      </c>
      <c r="HO688">
        <f>IF($JC688&gt;=22,INDEX($GR:$GR,$JB688+22),"")</f>
      </c>
      <c r="HP688">
        <f>IF($JC688&gt;=23,INDEX($GR:$GR,$JB688+23),"")</f>
      </c>
      <c r="HQ688">
        <f>IF($JC688&gt;=24,INDEX($GR:$GR,$JB688+24),"")</f>
      </c>
      <c r="HR688">
        <f>IF($JC688&gt;=25,INDEX($GR:$GR,$JB688+25),"")</f>
      </c>
      <c r="HS688">
        <f>IF($JC688&gt;=26,INDEX($GR:$GR,$JB688+26),"")</f>
      </c>
      <c r="HT688">
        <f>IF($JC688&gt;=27,INDEX($GR:$GR,$JB688+27),"")</f>
      </c>
      <c r="HU688">
        <f>IF($JC688&gt;=28,INDEX($GR:$GR,$JB688+28),"")</f>
      </c>
      <c r="HV688">
        <f>IF($JC688&gt;=29,INDEX($GR:$GR,$JB688+29),"")</f>
      </c>
      <c r="HW688">
        <f>IF($JC688&gt;=30,INDEX($GR:$GR,$JB688+30),"")</f>
      </c>
      <c r="HX688">
        <f>IF($JC688&gt;=31,INDEX($GR:$GR,$JB688+31),"")</f>
      </c>
      <c r="HY688">
        <f>IF($JC688&gt;=32,INDEX($GR:$GR,$JB688+32),"")</f>
      </c>
      <c r="HZ688">
        <f>IF($JC688&gt;=33,INDEX($GR:$GR,$JB688+33),"")</f>
      </c>
      <c r="IA688">
        <f>IF($JC688&gt;=34,INDEX($GR:$GR,$JB688+34),"")</f>
      </c>
      <c r="IB688">
        <f>IF($JC688&gt;=35,INDEX($GR:$GR,$JB688+35),"")</f>
      </c>
      <c r="IC688">
        <f>IF($JC688&gt;=36,INDEX($GR:$GR,$JB688+36),"")</f>
      </c>
      <c r="ID688">
        <f>IF($JC688&gt;=37,INDEX($GR:$GR,$JB688+37),"")</f>
      </c>
      <c r="IE688">
        <f>IF($JC688&gt;=38,INDEX($GR:$GR,$JB688+38),"")</f>
      </c>
      <c r="IF688">
        <f>IF($JC688&gt;=39,INDEX($GR:$GR,$JB688+39),"")</f>
      </c>
      <c r="IG688">
        <f>IF($JC688&gt;=40,INDEX($GR:$GR,$JB688+40),"")</f>
      </c>
      <c r="IH688">
        <f>IF($JC688&gt;=41,INDEX($GR:$GR,$JB688+41),"")</f>
      </c>
      <c r="II688">
        <f>IF($JC688&gt;=42,INDEX($GR:$GR,$JB688+42),"")</f>
      </c>
      <c r="IJ688">
        <f>IF($JC688&gt;=43,INDEX($GR:$GR,$JB688+43),"")</f>
      </c>
      <c r="IK688">
        <f>IF($JC688&gt;=44,INDEX($GR:$GR,$JB688+44),"")</f>
      </c>
      <c r="IL688">
        <f>IF($JC688&gt;=45,INDEX($GR:$GR,$JB688+45),"")</f>
      </c>
      <c r="IM688">
        <f>IF($JC688&gt;=46,INDEX($GR:$GR,$JB688+46),"")</f>
      </c>
      <c r="IN688">
        <f>IF($JC688&gt;=47,INDEX($GR:$GR,$JB688+47),"")</f>
      </c>
      <c r="IO688">
        <f>IF($JC688&gt;=48,INDEX($GR:$GR,$JB688+48),"")</f>
      </c>
      <c r="IP688">
        <f>IF($JC688&gt;=49,INDEX($GR:$GR,$JB688+49),"")</f>
      </c>
      <c r="IQ688">
        <f>IF($JC688&gt;=50,INDEX($GR:$GR,$JB688+50),"")</f>
      </c>
      <c r="IR688">
        <f>IF($JC688&gt;=51,INDEX($GR:$GR,$JB688+51),"")</f>
      </c>
      <c r="IS688">
        <f>IF($JC688&gt;=52,INDEX($GR:$GR,$JB688+52),"")</f>
      </c>
      <c r="IT688">
        <f>IF($JC688&gt;=53,INDEX($GR:$GR,$JB688+53),"")</f>
      </c>
      <c r="IU688">
        <f>IF($JC688&gt;=54,INDEX($GR:$GR,$JB688+54),"")</f>
      </c>
      <c r="IV688">
        <f>IF($JC688&gt;=55,INDEX($GR:$GR,$JB688+55),"")</f>
      </c>
      <c r="IW688">
        <f>IF($JC688&gt;=56,INDEX($GR:$GR,$JB688+56),"")</f>
      </c>
      <c r="IX688">
        <f>IF($JC688&gt;=57,INDEX($GR:$GR,$JB688+57),"")</f>
      </c>
      <c r="IY688">
        <f>IF($JC688&gt;=58,INDEX($GR:$GR,$JB688+58),"")</f>
      </c>
      <c r="IZ688">
        <f>IF($JC688&gt;=59,INDEX($GR:$GR,$JB688+59),"")</f>
      </c>
      <c r="JA688">
        <f>IF($JC688&gt;=60,INDEX($GR:$GR,$JB688+60),"")</f>
      </c>
      <c r="JB688">
        <f>IFERROR(MATCH($GQ688,$GR$2:$GR$324,0)+1,0)</f>
      </c>
      <c r="JC688">
        <f>IFERROR(INDEX($GS$2:$GS$324,MATCH($GQ688,$GR$2:$GR$324,0)),0)</f>
      </c>
      <c r="JD688" t="s">
        <v>40</v>
      </c>
      <c r="JE688" t="s">
        <v>40</v>
      </c>
    </row>
    <row r="689" spans="1:265" x14ac:dyDescent="0.25">
      <c r="Q689">
        <f>IF(OR($T689="",$P689=""),"",IFERROR($T689/$P689,0))</f>
      </c>
      <c r="R689">
        <f>IF($T689="","",
SUM($S689,$U689,$Z689,$V689,$X689)*
(1-IF($AA689="",0,VALUE($AA689)/100)))</f>
      </c>
      <c r="S689">
        <f>IF($T689="","",$T689)</f>
      </c>
      <c r="U689">
        <f>IF($T689="","",
IF($N689="","",
IF(ISNUMBER(SEARCH("exempt",LOWER($N689))),0,
$T689*(VALUE(SUBSTITUTE($N689,"%",""))/100))))</f>
      </c>
      <c r="AB689">
        <f>IFERROR(IF(FIND(" - ",$K689)&gt;0,MID($K689,FIND(" - ",$K689)+3,LEN($K689)),""),"")</f>
      </c>
      <c r="AK689" t="s">
        <v>1276</v>
      </c>
      <c r="AP689">
        <f>IFERROR(LEFT($K689,FIND(" - ",$K689)-1),$K689)</f>
      </c>
      <c r="AS689">
        <f>IF($CH689&gt;=1,INDEX($AQ:$AQ,$CG689+1),"")</f>
      </c>
      <c r="AT689">
        <f>IF($CH689&gt;=2,INDEX($AQ:$AQ,$CG689+2),"")</f>
      </c>
      <c r="AU689">
        <f>IF($CH689&gt;=3,INDEX($AQ:$AQ,$CG689+3),"")</f>
      </c>
      <c r="AV689">
        <f>IF($CH689&gt;=4,INDEX($AQ:$AQ,$CG689+4),"")</f>
      </c>
      <c r="AW689">
        <f>IF($CH689&gt;=5,INDEX($AQ:$AQ,$CG689+5),"")</f>
      </c>
      <c r="AX689">
        <f>IF($CH689&gt;=6,INDEX($AQ:$AQ,$CG689+6),"")</f>
      </c>
      <c r="AY689">
        <f>IF($CH689&gt;=7,INDEX($AQ:$AQ,$CG689+7),"")</f>
      </c>
      <c r="AZ689">
        <f>IF($CH689&gt;=8,INDEX($AQ:$AQ,$CG689+8),"")</f>
      </c>
      <c r="BA689">
        <f>IF($CH689&gt;=9,INDEX($AQ:$AQ,$CG689+9),"")</f>
      </c>
      <c r="BB689">
        <f>IF($CH689&gt;=10,INDEX($AQ:$AQ,$CG689+10),"")</f>
      </c>
      <c r="BC689">
        <f>IF($CH689&gt;=11,INDEX($AQ:$AQ,$CG689+11),"")</f>
      </c>
      <c r="BD689">
        <f>IF($CH689&gt;=12,INDEX($AQ:$AQ,$CG689+12),"")</f>
      </c>
      <c r="BE689">
        <f>IF($CH689&gt;=13,INDEX($AQ:$AQ,$CG689+13),"")</f>
      </c>
      <c r="BF689">
        <f>IF($CH689&gt;=14,INDEX($AQ:$AQ,$CG689+14),"")</f>
      </c>
      <c r="BG689">
        <f>IF($CH689&gt;=15,INDEX($AQ:$AQ,$CG689+15),"")</f>
      </c>
      <c r="BH689">
        <f>IF($CH689&gt;=16,INDEX($AQ:$AQ,$CG689+16),"")</f>
      </c>
      <c r="BI689">
        <f>IF($CH689&gt;=17,INDEX($AQ:$AQ,$CG689+17),"")</f>
      </c>
      <c r="BJ689">
        <f>IF($CH689&gt;=18,INDEX($AQ:$AQ,$CG689+18),"")</f>
      </c>
      <c r="BK689">
        <f>IF($CH689&gt;=19,INDEX($AQ:$AQ,$CG689+19),"")</f>
      </c>
      <c r="BL689">
        <f>IF($CH689&gt;=20,INDEX($AQ:$AQ,$CG689+20),"")</f>
      </c>
      <c r="BM689">
        <f>IF($CH689&gt;=21,INDEX($AQ:$AQ,$CG689+21),"")</f>
      </c>
      <c r="BN689">
        <f>IF($CH689&gt;=22,INDEX($AQ:$AQ,$CG689+22),"")</f>
      </c>
      <c r="BO689">
        <f>IF($CH689&gt;=23,INDEX($AQ:$AQ,$CG689+23),"")</f>
      </c>
      <c r="BP689">
        <f>IF($CH689&gt;=24,INDEX($AQ:$AQ,$CG689+24),"")</f>
      </c>
      <c r="BQ689">
        <f>IF($CH689&gt;=25,INDEX($AQ:$AQ,$CG689+25),"")</f>
      </c>
      <c r="BR689">
        <f>IF($CH689&gt;=26,INDEX($AQ:$AQ,$CG689+26),"")</f>
      </c>
      <c r="BS689">
        <f>IF($CH689&gt;=27,INDEX($AQ:$AQ,$CG689+27),"")</f>
      </c>
      <c r="BT689">
        <f>IF($CH689&gt;=28,INDEX($AQ:$AQ,$CG689+28),"")</f>
      </c>
      <c r="BU689">
        <f>IF($CH689&gt;=29,INDEX($AQ:$AQ,$CG689+29),"")</f>
      </c>
      <c r="BV689">
        <f>IF($CH689&gt;=30,INDEX($AQ:$AQ,$CG689+30),"")</f>
      </c>
      <c r="BW689">
        <f>IF($CH689&gt;=31,INDEX($AQ:$AQ,$CG689+31),"")</f>
      </c>
      <c r="BX689">
        <f>IF($CH689&gt;=32,INDEX($AQ:$AQ,$CG689+32),"")</f>
      </c>
      <c r="BY689">
        <f>IF($CH689&gt;=33,INDEX($AQ:$AQ,$CG689+33),"")</f>
      </c>
      <c r="BZ689">
        <f>IF($CH689&gt;=34,INDEX($AQ:$AQ,$CG689+34),"")</f>
      </c>
      <c r="CA689">
        <f>IF($CH689&gt;=35,INDEX($AQ:$AQ,$CG689+35),"")</f>
      </c>
      <c r="CB689">
        <f>IF($CH689&gt;=36,INDEX($AQ:$AQ,$CG689+36),"")</f>
      </c>
      <c r="CC689">
        <f>IF($CH689&gt;=37,INDEX($AQ:$AQ,$CG689+37),"")</f>
      </c>
      <c r="CD689">
        <f>IF($CH689&gt;=38,INDEX($AQ:$AQ,$CG689+38),"")</f>
      </c>
      <c r="CE689">
        <f>IF($CH689&gt;=39,INDEX($AQ:$AQ,$CG689+39),"")</f>
      </c>
      <c r="CF689">
        <f>IF($CH689&gt;=40,INDEX($AQ:$AQ,$CG689+40),"")</f>
      </c>
      <c r="CG689">
        <f>IFERROR(MATCH($AP689,$AQ$2:$AQ$134,0)+1,0)</f>
      </c>
      <c r="CH689">
        <f>IFERROR(INDEX($AR$2:$AR$134,MATCH($AP689,$AQ$2:$AQ$134,0)),0)</f>
      </c>
      <c r="CI689">
        <f>IFERROR(LEFT($L689,FIND(" - ",$L689)-1),$L689)</f>
      </c>
      <c r="CL689">
        <f>IF($DG689&gt;=1,INDEX($CJ:$CJ,$DF689+1),"")</f>
      </c>
      <c r="CM689">
        <f>IF($DG689&gt;=2,INDEX($CJ:$CJ,$DF689+2),"")</f>
      </c>
      <c r="CN689">
        <f>IF($DG689&gt;=3,INDEX($CJ:$CJ,$DF689+3),"")</f>
      </c>
      <c r="CO689">
        <f>IF($DG689&gt;=4,INDEX($CJ:$CJ,$DF689+4),"")</f>
      </c>
      <c r="CP689">
        <f>IF($DG689&gt;=5,INDEX($CJ:$CJ,$DF689+5),"")</f>
      </c>
      <c r="CQ689">
        <f>IF($DG689&gt;=6,INDEX($CJ:$CJ,$DF689+6),"")</f>
      </c>
      <c r="CR689">
        <f>IF($DG689&gt;=7,INDEX($CJ:$CJ,$DF689+7),"")</f>
      </c>
      <c r="CS689">
        <f>IF($DG689&gt;=8,INDEX($CJ:$CJ,$DF689+8),"")</f>
      </c>
      <c r="CT689">
        <f>IF($DG689&gt;=9,INDEX($CJ:$CJ,$DF689+9),"")</f>
      </c>
      <c r="CU689">
        <f>IF($DG689&gt;=10,INDEX($CJ:$CJ,$DF689+10),"")</f>
      </c>
      <c r="CV689">
        <f>IF($DG689&gt;=11,INDEX($CJ:$CJ,$DF689+11),"")</f>
      </c>
      <c r="CW689">
        <f>IF($DG689&gt;=12,INDEX($CJ:$CJ,$DF689+12),"")</f>
      </c>
      <c r="CX689">
        <f>IF($DG689&gt;=13,INDEX($CJ:$CJ,$DF689+13),"")</f>
      </c>
      <c r="CY689">
        <f>IF($DG689&gt;=14,INDEX($CJ:$CJ,$DF689+14),"")</f>
      </c>
      <c r="CZ689">
        <f>IF($DG689&gt;=15,INDEX($CJ:$CJ,$DF689+15),"")</f>
      </c>
      <c r="DA689">
        <f>IF($DG689&gt;=16,INDEX($CJ:$CJ,$DF689+16),"")</f>
      </c>
      <c r="DB689">
        <f>IF($DG689&gt;=17,INDEX($CJ:$CJ,$DF689+17),"")</f>
      </c>
      <c r="DC689">
        <f>IF($DG689&gt;=18,INDEX($CJ:$CJ,$DF689+18),"")</f>
      </c>
      <c r="DD689">
        <f>IF($DG689&gt;=19,INDEX($CJ:$CJ,$DF689+19),"")</f>
      </c>
      <c r="DE689">
        <f>IF($DG689&gt;=20,INDEX($CJ:$CJ,$DF689+20),"")</f>
      </c>
      <c r="DF689">
        <f>IFERROR(MATCH($CI689,$CJ$2:$CJ$263,0)+1,0)</f>
      </c>
      <c r="DG689">
        <f>IFERROR(INDEX($CK$2:$CK$263,MATCH($CI689,$CJ$2:$CJ$263,0)),0)</f>
      </c>
      <c r="DH689">
        <f>IFERROR(INDEX($AO:$AO,MATCH($N689,$AN:$AN,0))&amp;"","")</f>
      </c>
      <c r="DL689">
        <f>IF($GO689&gt;=1,INDEX($DI:$DI,$GN689+1),"")</f>
      </c>
      <c r="DM689">
        <f>IF($GO689&gt;=2,INDEX($DI:$DI,$GN689+2),"")</f>
      </c>
      <c r="DN689">
        <f>IF($GO689&gt;=3,INDEX($DI:$DI,$GN689+3),"")</f>
      </c>
      <c r="DO689">
        <f>IF($GO689&gt;=4,INDEX($DI:$DI,$GN689+4),"")</f>
      </c>
      <c r="DP689">
        <f>IF($GO689&gt;=5,INDEX($DI:$DI,$GN689+5),"")</f>
      </c>
      <c r="DQ689">
        <f>IF($GO689&gt;=6,INDEX($DI:$DI,$GN689+6),"")</f>
      </c>
      <c r="DR689">
        <f>IF($GO689&gt;=7,INDEX($DI:$DI,$GN689+7),"")</f>
      </c>
      <c r="DS689">
        <f>IF($GO689&gt;=8,INDEX($DI:$DI,$GN689+8),"")</f>
      </c>
      <c r="DT689">
        <f>IF($GO689&gt;=9,INDEX($DI:$DI,$GN689+9),"")</f>
      </c>
      <c r="DU689">
        <f>IF($GO689&gt;=10,INDEX($DI:$DI,$GN689+10),"")</f>
      </c>
      <c r="DV689">
        <f>IF($GO689&gt;=11,INDEX($DI:$DI,$GN689+11),"")</f>
      </c>
      <c r="DW689">
        <f>IF($GO689&gt;=12,INDEX($DI:$DI,$GN689+12),"")</f>
      </c>
      <c r="DX689">
        <f>IF($GO689&gt;=13,INDEX($DI:$DI,$GN689+13),"")</f>
      </c>
      <c r="DY689">
        <f>IF($GO689&gt;=14,INDEX($DI:$DI,$GN689+14),"")</f>
      </c>
      <c r="DZ689">
        <f>IF($GO689&gt;=15,INDEX($DI:$DI,$GN689+15),"")</f>
      </c>
      <c r="EA689">
        <f>IF($GO689&gt;=16,INDEX($DI:$DI,$GN689+16),"")</f>
      </c>
      <c r="EB689">
        <f>IF($GO689&gt;=17,INDEX($DI:$DI,$GN689+17),"")</f>
      </c>
      <c r="EC689">
        <f>IF($GO689&gt;=18,INDEX($DI:$DI,$GN689+18),"")</f>
      </c>
      <c r="ED689">
        <f>IF($GO689&gt;=19,INDEX($DI:$DI,$GN689+19),"")</f>
      </c>
      <c r="EE689">
        <f>IF($GO689&gt;=20,INDEX($DI:$DI,$GN689+20),"")</f>
      </c>
      <c r="EF689">
        <f>IF($GO689&gt;=21,INDEX($DI:$DI,$GN689+21),"")</f>
      </c>
      <c r="EG689">
        <f>IF($GO689&gt;=22,INDEX($DI:$DI,$GN689+22),"")</f>
      </c>
      <c r="EH689">
        <f>IF($GO689&gt;=23,INDEX($DI:$DI,$GN689+23),"")</f>
      </c>
      <c r="EI689">
        <f>IF($GO689&gt;=24,INDEX($DI:$DI,$GN689+24),"")</f>
      </c>
      <c r="EJ689">
        <f>IF($GO689&gt;=25,INDEX($DI:$DI,$GN689+25),"")</f>
      </c>
      <c r="EK689">
        <f>IF($GO689&gt;=26,INDEX($DI:$DI,$GN689+26),"")</f>
      </c>
      <c r="EL689">
        <f>IF($GO689&gt;=27,INDEX($DI:$DI,$GN689+27),"")</f>
      </c>
      <c r="EM689">
        <f>IF($GO689&gt;=28,INDEX($DI:$DI,$GN689+28),"")</f>
      </c>
      <c r="EN689">
        <f>IF($GO689&gt;=29,INDEX($DI:$DI,$GN689+29),"")</f>
      </c>
      <c r="EO689">
        <f>IF($GO689&gt;=30,INDEX($DI:$DI,$GN689+30),"")</f>
      </c>
      <c r="EP689">
        <f>IF($GO689&gt;=31,INDEX($DI:$DI,$GN689+31),"")</f>
      </c>
      <c r="EQ689">
        <f>IF($GO689&gt;=32,INDEX($DI:$DI,$GN689+32),"")</f>
      </c>
      <c r="ER689">
        <f>IF($GO689&gt;=33,INDEX($DI:$DI,$GN689+33),"")</f>
      </c>
      <c r="ES689">
        <f>IF($GO689&gt;=34,INDEX($DI:$DI,$GN689+34),"")</f>
      </c>
      <c r="ET689">
        <f>IF($GO689&gt;=35,INDEX($DI:$DI,$GN689+35),"")</f>
      </c>
      <c r="EU689">
        <f>IF($GO689&gt;=36,INDEX($DI:$DI,$GN689+36),"")</f>
      </c>
      <c r="EV689">
        <f>IF($GO689&gt;=37,INDEX($DI:$DI,$GN689+37),"")</f>
      </c>
      <c r="EW689">
        <f>IF($GO689&gt;=38,INDEX($DI:$DI,$GN689+38),"")</f>
      </c>
      <c r="EX689">
        <f>IF($GO689&gt;=39,INDEX($DI:$DI,$GN689+39),"")</f>
      </c>
      <c r="EY689">
        <f>IF($GO689&gt;=40,INDEX($DI:$DI,$GN689+40),"")</f>
      </c>
      <c r="EZ689">
        <f>IF($GO689&gt;=1,INDEX($DJ:$DJ,$GN689+1),"")</f>
      </c>
      <c r="FA689">
        <f>IF($GO689&gt;=2,INDEX($DJ:$DJ,$GN689+2),"")</f>
      </c>
      <c r="FB689">
        <f>IF($GO689&gt;=3,INDEX($DJ:$DJ,$GN689+3),"")</f>
      </c>
      <c r="FC689">
        <f>IF($GO689&gt;=4,INDEX($DJ:$DJ,$GN689+4),"")</f>
      </c>
      <c r="FD689">
        <f>IF($GO689&gt;=5,INDEX($DJ:$DJ,$GN689+5),"")</f>
      </c>
      <c r="FE689">
        <f>IF($GO689&gt;=6,INDEX($DJ:$DJ,$GN689+6),"")</f>
      </c>
      <c r="FF689">
        <f>IF($GO689&gt;=7,INDEX($DJ:$DJ,$GN689+7),"")</f>
      </c>
      <c r="FG689">
        <f>IF($GO689&gt;=8,INDEX($DJ:$DJ,$GN689+8),"")</f>
      </c>
      <c r="FH689">
        <f>IF($GO689&gt;=9,INDEX($DJ:$DJ,$GN689+9),"")</f>
      </c>
      <c r="FI689">
        <f>IF($GO689&gt;=10,INDEX($DJ:$DJ,$GN689+10),"")</f>
      </c>
      <c r="FJ689">
        <f>IF($GO689&gt;=11,INDEX($DJ:$DJ,$GN689+11),"")</f>
      </c>
      <c r="FK689">
        <f>IF($GO689&gt;=12,INDEX($DJ:$DJ,$GN689+12),"")</f>
      </c>
      <c r="FL689">
        <f>IF($GO689&gt;=13,INDEX($DJ:$DJ,$GN689+13),"")</f>
      </c>
      <c r="FM689">
        <f>IF($GO689&gt;=14,INDEX($DJ:$DJ,$GN689+14),"")</f>
      </c>
      <c r="FN689">
        <f>IF($GO689&gt;=15,INDEX($DJ:$DJ,$GN689+15),"")</f>
      </c>
      <c r="FO689">
        <f>IF($GO689&gt;=16,INDEX($DJ:$DJ,$GN689+16),"")</f>
      </c>
      <c r="FP689">
        <f>IF($GO689&gt;=17,INDEX($DJ:$DJ,$GN689+17),"")</f>
      </c>
      <c r="FQ689">
        <f>IF($GO689&gt;=18,INDEX($DJ:$DJ,$GN689+18),"")</f>
      </c>
      <c r="FR689">
        <f>IF($GO689&gt;=19,INDEX($DJ:$DJ,$GN689+19),"")</f>
      </c>
      <c r="FS689">
        <f>IF($GO689&gt;=20,INDEX($DJ:$DJ,$GN689+20),"")</f>
      </c>
      <c r="FT689">
        <f>IF($GO689&gt;=21,INDEX($DJ:$DJ,$GN689+21),"")</f>
      </c>
      <c r="FU689">
        <f>IF($GO689&gt;=22,INDEX($DJ:$DJ,$GN689+22),"")</f>
      </c>
      <c r="FV689">
        <f>IF($GO689&gt;=23,INDEX($DJ:$DJ,$GN689+23),"")</f>
      </c>
      <c r="FW689">
        <f>IF($GO689&gt;=24,INDEX($DJ:$DJ,$GN689+24),"")</f>
      </c>
      <c r="FX689">
        <f>IF($GO689&gt;=25,INDEX($DJ:$DJ,$GN689+25),"")</f>
      </c>
      <c r="FY689">
        <f>IF($GO689&gt;=26,INDEX($DJ:$DJ,$GN689+26),"")</f>
      </c>
      <c r="FZ689">
        <f>IF($GO689&gt;=27,INDEX($DJ:$DJ,$GN689+27),"")</f>
      </c>
      <c r="GA689">
        <f>IF($GO689&gt;=28,INDEX($DJ:$DJ,$GN689+28),"")</f>
      </c>
      <c r="GB689">
        <f>IF($GO689&gt;=29,INDEX($DJ:$DJ,$GN689+29),"")</f>
      </c>
      <c r="GC689">
        <f>IF($GO689&gt;=30,INDEX($DJ:$DJ,$GN689+30),"")</f>
      </c>
      <c r="GD689">
        <f>IF($GO689&gt;=31,INDEX($DJ:$DJ,$GN689+31),"")</f>
      </c>
      <c r="GE689">
        <f>IF($GO689&gt;=32,INDEX($DJ:$DJ,$GN689+32),"")</f>
      </c>
      <c r="GF689">
        <f>IF($GO689&gt;=33,INDEX($DJ:$DJ,$GN689+33),"")</f>
      </c>
      <c r="GG689">
        <f>IF($GO689&gt;=34,INDEX($DJ:$DJ,$GN689+34),"")</f>
      </c>
      <c r="GH689">
        <f>IF($GO689&gt;=35,INDEX($DJ:$DJ,$GN689+35),"")</f>
      </c>
      <c r="GI689">
        <f>IF($GO689&gt;=36,INDEX($DJ:$DJ,$GN689+36),"")</f>
      </c>
      <c r="GJ689">
        <f>IF($GO689&gt;=37,INDEX($DJ:$DJ,$GN689+37),"")</f>
      </c>
      <c r="GK689">
        <f>IF($GO689&gt;=38,INDEX($DJ:$DJ,$GN689+38),"")</f>
      </c>
      <c r="GL689">
        <f>IF($GO689&gt;=39,INDEX($DJ:$DJ,$GN689+39),"")</f>
      </c>
      <c r="GM689">
        <f>IF($GO689&gt;=40,INDEX($DJ:$DJ,$GN689+40),"")</f>
      </c>
      <c r="GN689">
        <f>IFERROR(MATCH($DH689,$DI$2:$DI$148,0)+1,0)</f>
      </c>
      <c r="GO689">
        <f>IFERROR(INDEX($DK$2:$DK$148,MATCH($DH689,$DI$2:$DI$148,0)),0)</f>
      </c>
      <c r="GP689">
        <f>IFERROR(MATCH($Y689,$DL$689:$EY$689,0),0)</f>
      </c>
      <c r="GQ689">
        <f>IF($GP689&gt;0,INDEX($EZ$689:$GM$689,$GP689),"")</f>
      </c>
      <c r="GT689">
        <f>IF($JC689&gt;=1,INDEX($GR:$GR,$JB689+1),"")</f>
      </c>
      <c r="GU689">
        <f>IF($JC689&gt;=2,INDEX($GR:$GR,$JB689+2),"")</f>
      </c>
      <c r="GV689">
        <f>IF($JC689&gt;=3,INDEX($GR:$GR,$JB689+3),"")</f>
      </c>
      <c r="GW689">
        <f>IF($JC689&gt;=4,INDEX($GR:$GR,$JB689+4),"")</f>
      </c>
      <c r="GX689">
        <f>IF($JC689&gt;=5,INDEX($GR:$GR,$JB689+5),"")</f>
      </c>
      <c r="GY689">
        <f>IF($JC689&gt;=6,INDEX($GR:$GR,$JB689+6),"")</f>
      </c>
      <c r="GZ689">
        <f>IF($JC689&gt;=7,INDEX($GR:$GR,$JB689+7),"")</f>
      </c>
      <c r="HA689">
        <f>IF($JC689&gt;=8,INDEX($GR:$GR,$JB689+8),"")</f>
      </c>
      <c r="HB689">
        <f>IF($JC689&gt;=9,INDEX($GR:$GR,$JB689+9),"")</f>
      </c>
      <c r="HC689">
        <f>IF($JC689&gt;=10,INDEX($GR:$GR,$JB689+10),"")</f>
      </c>
      <c r="HD689">
        <f>IF($JC689&gt;=11,INDEX($GR:$GR,$JB689+11),"")</f>
      </c>
      <c r="HE689">
        <f>IF($JC689&gt;=12,INDEX($GR:$GR,$JB689+12),"")</f>
      </c>
      <c r="HF689">
        <f>IF($JC689&gt;=13,INDEX($GR:$GR,$JB689+13),"")</f>
      </c>
      <c r="HG689">
        <f>IF($JC689&gt;=14,INDEX($GR:$GR,$JB689+14),"")</f>
      </c>
      <c r="HH689">
        <f>IF($JC689&gt;=15,INDEX($GR:$GR,$JB689+15),"")</f>
      </c>
      <c r="HI689">
        <f>IF($JC689&gt;=16,INDEX($GR:$GR,$JB689+16),"")</f>
      </c>
      <c r="HJ689">
        <f>IF($JC689&gt;=17,INDEX($GR:$GR,$JB689+17),"")</f>
      </c>
      <c r="HK689">
        <f>IF($JC689&gt;=18,INDEX($GR:$GR,$JB689+18),"")</f>
      </c>
      <c r="HL689">
        <f>IF($JC689&gt;=19,INDEX($GR:$GR,$JB689+19),"")</f>
      </c>
      <c r="HM689">
        <f>IF($JC689&gt;=20,INDEX($GR:$GR,$JB689+20),"")</f>
      </c>
      <c r="HN689">
        <f>IF($JC689&gt;=21,INDEX($GR:$GR,$JB689+21),"")</f>
      </c>
      <c r="HO689">
        <f>IF($JC689&gt;=22,INDEX($GR:$GR,$JB689+22),"")</f>
      </c>
      <c r="HP689">
        <f>IF($JC689&gt;=23,INDEX($GR:$GR,$JB689+23),"")</f>
      </c>
      <c r="HQ689">
        <f>IF($JC689&gt;=24,INDEX($GR:$GR,$JB689+24),"")</f>
      </c>
      <c r="HR689">
        <f>IF($JC689&gt;=25,INDEX($GR:$GR,$JB689+25),"")</f>
      </c>
      <c r="HS689">
        <f>IF($JC689&gt;=26,INDEX($GR:$GR,$JB689+26),"")</f>
      </c>
      <c r="HT689">
        <f>IF($JC689&gt;=27,INDEX($GR:$GR,$JB689+27),"")</f>
      </c>
      <c r="HU689">
        <f>IF($JC689&gt;=28,INDEX($GR:$GR,$JB689+28),"")</f>
      </c>
      <c r="HV689">
        <f>IF($JC689&gt;=29,INDEX($GR:$GR,$JB689+29),"")</f>
      </c>
      <c r="HW689">
        <f>IF($JC689&gt;=30,INDEX($GR:$GR,$JB689+30),"")</f>
      </c>
      <c r="HX689">
        <f>IF($JC689&gt;=31,INDEX($GR:$GR,$JB689+31),"")</f>
      </c>
      <c r="HY689">
        <f>IF($JC689&gt;=32,INDEX($GR:$GR,$JB689+32),"")</f>
      </c>
      <c r="HZ689">
        <f>IF($JC689&gt;=33,INDEX($GR:$GR,$JB689+33),"")</f>
      </c>
      <c r="IA689">
        <f>IF($JC689&gt;=34,INDEX($GR:$GR,$JB689+34),"")</f>
      </c>
      <c r="IB689">
        <f>IF($JC689&gt;=35,INDEX($GR:$GR,$JB689+35),"")</f>
      </c>
      <c r="IC689">
        <f>IF($JC689&gt;=36,INDEX($GR:$GR,$JB689+36),"")</f>
      </c>
      <c r="ID689">
        <f>IF($JC689&gt;=37,INDEX($GR:$GR,$JB689+37),"")</f>
      </c>
      <c r="IE689">
        <f>IF($JC689&gt;=38,INDEX($GR:$GR,$JB689+38),"")</f>
      </c>
      <c r="IF689">
        <f>IF($JC689&gt;=39,INDEX($GR:$GR,$JB689+39),"")</f>
      </c>
      <c r="IG689">
        <f>IF($JC689&gt;=40,INDEX($GR:$GR,$JB689+40),"")</f>
      </c>
      <c r="IH689">
        <f>IF($JC689&gt;=41,INDEX($GR:$GR,$JB689+41),"")</f>
      </c>
      <c r="II689">
        <f>IF($JC689&gt;=42,INDEX($GR:$GR,$JB689+42),"")</f>
      </c>
      <c r="IJ689">
        <f>IF($JC689&gt;=43,INDEX($GR:$GR,$JB689+43),"")</f>
      </c>
      <c r="IK689">
        <f>IF($JC689&gt;=44,INDEX($GR:$GR,$JB689+44),"")</f>
      </c>
      <c r="IL689">
        <f>IF($JC689&gt;=45,INDEX($GR:$GR,$JB689+45),"")</f>
      </c>
      <c r="IM689">
        <f>IF($JC689&gt;=46,INDEX($GR:$GR,$JB689+46),"")</f>
      </c>
      <c r="IN689">
        <f>IF($JC689&gt;=47,INDEX($GR:$GR,$JB689+47),"")</f>
      </c>
      <c r="IO689">
        <f>IF($JC689&gt;=48,INDEX($GR:$GR,$JB689+48),"")</f>
      </c>
      <c r="IP689">
        <f>IF($JC689&gt;=49,INDEX($GR:$GR,$JB689+49),"")</f>
      </c>
      <c r="IQ689">
        <f>IF($JC689&gt;=50,INDEX($GR:$GR,$JB689+50),"")</f>
      </c>
      <c r="IR689">
        <f>IF($JC689&gt;=51,INDEX($GR:$GR,$JB689+51),"")</f>
      </c>
      <c r="IS689">
        <f>IF($JC689&gt;=52,INDEX($GR:$GR,$JB689+52),"")</f>
      </c>
      <c r="IT689">
        <f>IF($JC689&gt;=53,INDEX($GR:$GR,$JB689+53),"")</f>
      </c>
      <c r="IU689">
        <f>IF($JC689&gt;=54,INDEX($GR:$GR,$JB689+54),"")</f>
      </c>
      <c r="IV689">
        <f>IF($JC689&gt;=55,INDEX($GR:$GR,$JB689+55),"")</f>
      </c>
      <c r="IW689">
        <f>IF($JC689&gt;=56,INDEX($GR:$GR,$JB689+56),"")</f>
      </c>
      <c r="IX689">
        <f>IF($JC689&gt;=57,INDEX($GR:$GR,$JB689+57),"")</f>
      </c>
      <c r="IY689">
        <f>IF($JC689&gt;=58,INDEX($GR:$GR,$JB689+58),"")</f>
      </c>
      <c r="IZ689">
        <f>IF($JC689&gt;=59,INDEX($GR:$GR,$JB689+59),"")</f>
      </c>
      <c r="JA689">
        <f>IF($JC689&gt;=60,INDEX($GR:$GR,$JB689+60),"")</f>
      </c>
      <c r="JB689">
        <f>IFERROR(MATCH($GQ689,$GR$2:$GR$324,0)+1,0)</f>
      </c>
      <c r="JC689">
        <f>IFERROR(INDEX($GS$2:$GS$324,MATCH($GQ689,$GR$2:$GR$324,0)),0)</f>
      </c>
      <c r="JD689" t="s">
        <v>40</v>
      </c>
      <c r="JE689" t="s">
        <v>40</v>
      </c>
    </row>
    <row r="690" spans="1:265" x14ac:dyDescent="0.25">
      <c r="Q690">
        <f>IF(OR($T690="",$P690=""),"",IFERROR($T690/$P690,0))</f>
      </c>
      <c r="R690">
        <f>IF($T690="","",
SUM($S690,$U690,$Z690,$V690,$X690)*
(1-IF($AA690="",0,VALUE($AA690)/100)))</f>
      </c>
      <c r="S690">
        <f>IF($T690="","",$T690)</f>
      </c>
      <c r="U690">
        <f>IF($T690="","",
IF($N690="","",
IF(ISNUMBER(SEARCH("exempt",LOWER($N690))),0,
$T690*(VALUE(SUBSTITUTE($N690,"%",""))/100))))</f>
      </c>
      <c r="AB690">
        <f>IFERROR(IF(FIND(" - ",$K690)&gt;0,MID($K690,FIND(" - ",$K690)+3,LEN($K690)),""),"")</f>
      </c>
      <c r="AK690" t="s">
        <v>1277</v>
      </c>
      <c r="AP690">
        <f>IFERROR(LEFT($K690,FIND(" - ",$K690)-1),$K690)</f>
      </c>
      <c r="AS690">
        <f>IF($CH690&gt;=1,INDEX($AQ:$AQ,$CG690+1),"")</f>
      </c>
      <c r="AT690">
        <f>IF($CH690&gt;=2,INDEX($AQ:$AQ,$CG690+2),"")</f>
      </c>
      <c r="AU690">
        <f>IF($CH690&gt;=3,INDEX($AQ:$AQ,$CG690+3),"")</f>
      </c>
      <c r="AV690">
        <f>IF($CH690&gt;=4,INDEX($AQ:$AQ,$CG690+4),"")</f>
      </c>
      <c r="AW690">
        <f>IF($CH690&gt;=5,INDEX($AQ:$AQ,$CG690+5),"")</f>
      </c>
      <c r="AX690">
        <f>IF($CH690&gt;=6,INDEX($AQ:$AQ,$CG690+6),"")</f>
      </c>
      <c r="AY690">
        <f>IF($CH690&gt;=7,INDEX($AQ:$AQ,$CG690+7),"")</f>
      </c>
      <c r="AZ690">
        <f>IF($CH690&gt;=8,INDEX($AQ:$AQ,$CG690+8),"")</f>
      </c>
      <c r="BA690">
        <f>IF($CH690&gt;=9,INDEX($AQ:$AQ,$CG690+9),"")</f>
      </c>
      <c r="BB690">
        <f>IF($CH690&gt;=10,INDEX($AQ:$AQ,$CG690+10),"")</f>
      </c>
      <c r="BC690">
        <f>IF($CH690&gt;=11,INDEX($AQ:$AQ,$CG690+11),"")</f>
      </c>
      <c r="BD690">
        <f>IF($CH690&gt;=12,INDEX($AQ:$AQ,$CG690+12),"")</f>
      </c>
      <c r="BE690">
        <f>IF($CH690&gt;=13,INDEX($AQ:$AQ,$CG690+13),"")</f>
      </c>
      <c r="BF690">
        <f>IF($CH690&gt;=14,INDEX($AQ:$AQ,$CG690+14),"")</f>
      </c>
      <c r="BG690">
        <f>IF($CH690&gt;=15,INDEX($AQ:$AQ,$CG690+15),"")</f>
      </c>
      <c r="BH690">
        <f>IF($CH690&gt;=16,INDEX($AQ:$AQ,$CG690+16),"")</f>
      </c>
      <c r="BI690">
        <f>IF($CH690&gt;=17,INDEX($AQ:$AQ,$CG690+17),"")</f>
      </c>
      <c r="BJ690">
        <f>IF($CH690&gt;=18,INDEX($AQ:$AQ,$CG690+18),"")</f>
      </c>
      <c r="BK690">
        <f>IF($CH690&gt;=19,INDEX($AQ:$AQ,$CG690+19),"")</f>
      </c>
      <c r="BL690">
        <f>IF($CH690&gt;=20,INDEX($AQ:$AQ,$CG690+20),"")</f>
      </c>
      <c r="BM690">
        <f>IF($CH690&gt;=21,INDEX($AQ:$AQ,$CG690+21),"")</f>
      </c>
      <c r="BN690">
        <f>IF($CH690&gt;=22,INDEX($AQ:$AQ,$CG690+22),"")</f>
      </c>
      <c r="BO690">
        <f>IF($CH690&gt;=23,INDEX($AQ:$AQ,$CG690+23),"")</f>
      </c>
      <c r="BP690">
        <f>IF($CH690&gt;=24,INDEX($AQ:$AQ,$CG690+24),"")</f>
      </c>
      <c r="BQ690">
        <f>IF($CH690&gt;=25,INDEX($AQ:$AQ,$CG690+25),"")</f>
      </c>
      <c r="BR690">
        <f>IF($CH690&gt;=26,INDEX($AQ:$AQ,$CG690+26),"")</f>
      </c>
      <c r="BS690">
        <f>IF($CH690&gt;=27,INDEX($AQ:$AQ,$CG690+27),"")</f>
      </c>
      <c r="BT690">
        <f>IF($CH690&gt;=28,INDEX($AQ:$AQ,$CG690+28),"")</f>
      </c>
      <c r="BU690">
        <f>IF($CH690&gt;=29,INDEX($AQ:$AQ,$CG690+29),"")</f>
      </c>
      <c r="BV690">
        <f>IF($CH690&gt;=30,INDEX($AQ:$AQ,$CG690+30),"")</f>
      </c>
      <c r="BW690">
        <f>IF($CH690&gt;=31,INDEX($AQ:$AQ,$CG690+31),"")</f>
      </c>
      <c r="BX690">
        <f>IF($CH690&gt;=32,INDEX($AQ:$AQ,$CG690+32),"")</f>
      </c>
      <c r="BY690">
        <f>IF($CH690&gt;=33,INDEX($AQ:$AQ,$CG690+33),"")</f>
      </c>
      <c r="BZ690">
        <f>IF($CH690&gt;=34,INDEX($AQ:$AQ,$CG690+34),"")</f>
      </c>
      <c r="CA690">
        <f>IF($CH690&gt;=35,INDEX($AQ:$AQ,$CG690+35),"")</f>
      </c>
      <c r="CB690">
        <f>IF($CH690&gt;=36,INDEX($AQ:$AQ,$CG690+36),"")</f>
      </c>
      <c r="CC690">
        <f>IF($CH690&gt;=37,INDEX($AQ:$AQ,$CG690+37),"")</f>
      </c>
      <c r="CD690">
        <f>IF($CH690&gt;=38,INDEX($AQ:$AQ,$CG690+38),"")</f>
      </c>
      <c r="CE690">
        <f>IF($CH690&gt;=39,INDEX($AQ:$AQ,$CG690+39),"")</f>
      </c>
      <c r="CF690">
        <f>IF($CH690&gt;=40,INDEX($AQ:$AQ,$CG690+40),"")</f>
      </c>
      <c r="CG690">
        <f>IFERROR(MATCH($AP690,$AQ$2:$AQ$134,0)+1,0)</f>
      </c>
      <c r="CH690">
        <f>IFERROR(INDEX($AR$2:$AR$134,MATCH($AP690,$AQ$2:$AQ$134,0)),0)</f>
      </c>
      <c r="CI690">
        <f>IFERROR(LEFT($L690,FIND(" - ",$L690)-1),$L690)</f>
      </c>
      <c r="CL690">
        <f>IF($DG690&gt;=1,INDEX($CJ:$CJ,$DF690+1),"")</f>
      </c>
      <c r="CM690">
        <f>IF($DG690&gt;=2,INDEX($CJ:$CJ,$DF690+2),"")</f>
      </c>
      <c r="CN690">
        <f>IF($DG690&gt;=3,INDEX($CJ:$CJ,$DF690+3),"")</f>
      </c>
      <c r="CO690">
        <f>IF($DG690&gt;=4,INDEX($CJ:$CJ,$DF690+4),"")</f>
      </c>
      <c r="CP690">
        <f>IF($DG690&gt;=5,INDEX($CJ:$CJ,$DF690+5),"")</f>
      </c>
      <c r="CQ690">
        <f>IF($DG690&gt;=6,INDEX($CJ:$CJ,$DF690+6),"")</f>
      </c>
      <c r="CR690">
        <f>IF($DG690&gt;=7,INDEX($CJ:$CJ,$DF690+7),"")</f>
      </c>
      <c r="CS690">
        <f>IF($DG690&gt;=8,INDEX($CJ:$CJ,$DF690+8),"")</f>
      </c>
      <c r="CT690">
        <f>IF($DG690&gt;=9,INDEX($CJ:$CJ,$DF690+9),"")</f>
      </c>
      <c r="CU690">
        <f>IF($DG690&gt;=10,INDEX($CJ:$CJ,$DF690+10),"")</f>
      </c>
      <c r="CV690">
        <f>IF($DG690&gt;=11,INDEX($CJ:$CJ,$DF690+11),"")</f>
      </c>
      <c r="CW690">
        <f>IF($DG690&gt;=12,INDEX($CJ:$CJ,$DF690+12),"")</f>
      </c>
      <c r="CX690">
        <f>IF($DG690&gt;=13,INDEX($CJ:$CJ,$DF690+13),"")</f>
      </c>
      <c r="CY690">
        <f>IF($DG690&gt;=14,INDEX($CJ:$CJ,$DF690+14),"")</f>
      </c>
      <c r="CZ690">
        <f>IF($DG690&gt;=15,INDEX($CJ:$CJ,$DF690+15),"")</f>
      </c>
      <c r="DA690">
        <f>IF($DG690&gt;=16,INDEX($CJ:$CJ,$DF690+16),"")</f>
      </c>
      <c r="DB690">
        <f>IF($DG690&gt;=17,INDEX($CJ:$CJ,$DF690+17),"")</f>
      </c>
      <c r="DC690">
        <f>IF($DG690&gt;=18,INDEX($CJ:$CJ,$DF690+18),"")</f>
      </c>
      <c r="DD690">
        <f>IF($DG690&gt;=19,INDEX($CJ:$CJ,$DF690+19),"")</f>
      </c>
      <c r="DE690">
        <f>IF($DG690&gt;=20,INDEX($CJ:$CJ,$DF690+20),"")</f>
      </c>
      <c r="DF690">
        <f>IFERROR(MATCH($CI690,$CJ$2:$CJ$263,0)+1,0)</f>
      </c>
      <c r="DG690">
        <f>IFERROR(INDEX($CK$2:$CK$263,MATCH($CI690,$CJ$2:$CJ$263,0)),0)</f>
      </c>
      <c r="DH690">
        <f>IFERROR(INDEX($AO:$AO,MATCH($N690,$AN:$AN,0))&amp;"","")</f>
      </c>
      <c r="DL690">
        <f>IF($GO690&gt;=1,INDEX($DI:$DI,$GN690+1),"")</f>
      </c>
      <c r="DM690">
        <f>IF($GO690&gt;=2,INDEX($DI:$DI,$GN690+2),"")</f>
      </c>
      <c r="DN690">
        <f>IF($GO690&gt;=3,INDEX($DI:$DI,$GN690+3),"")</f>
      </c>
      <c r="DO690">
        <f>IF($GO690&gt;=4,INDEX($DI:$DI,$GN690+4),"")</f>
      </c>
      <c r="DP690">
        <f>IF($GO690&gt;=5,INDEX($DI:$DI,$GN690+5),"")</f>
      </c>
      <c r="DQ690">
        <f>IF($GO690&gt;=6,INDEX($DI:$DI,$GN690+6),"")</f>
      </c>
      <c r="DR690">
        <f>IF($GO690&gt;=7,INDEX($DI:$DI,$GN690+7),"")</f>
      </c>
      <c r="DS690">
        <f>IF($GO690&gt;=8,INDEX($DI:$DI,$GN690+8),"")</f>
      </c>
      <c r="DT690">
        <f>IF($GO690&gt;=9,INDEX($DI:$DI,$GN690+9),"")</f>
      </c>
      <c r="DU690">
        <f>IF($GO690&gt;=10,INDEX($DI:$DI,$GN690+10),"")</f>
      </c>
      <c r="DV690">
        <f>IF($GO690&gt;=11,INDEX($DI:$DI,$GN690+11),"")</f>
      </c>
      <c r="DW690">
        <f>IF($GO690&gt;=12,INDEX($DI:$DI,$GN690+12),"")</f>
      </c>
      <c r="DX690">
        <f>IF($GO690&gt;=13,INDEX($DI:$DI,$GN690+13),"")</f>
      </c>
      <c r="DY690">
        <f>IF($GO690&gt;=14,INDEX($DI:$DI,$GN690+14),"")</f>
      </c>
      <c r="DZ690">
        <f>IF($GO690&gt;=15,INDEX($DI:$DI,$GN690+15),"")</f>
      </c>
      <c r="EA690">
        <f>IF($GO690&gt;=16,INDEX($DI:$DI,$GN690+16),"")</f>
      </c>
      <c r="EB690">
        <f>IF($GO690&gt;=17,INDEX($DI:$DI,$GN690+17),"")</f>
      </c>
      <c r="EC690">
        <f>IF($GO690&gt;=18,INDEX($DI:$DI,$GN690+18),"")</f>
      </c>
      <c r="ED690">
        <f>IF($GO690&gt;=19,INDEX($DI:$DI,$GN690+19),"")</f>
      </c>
      <c r="EE690">
        <f>IF($GO690&gt;=20,INDEX($DI:$DI,$GN690+20),"")</f>
      </c>
      <c r="EF690">
        <f>IF($GO690&gt;=21,INDEX($DI:$DI,$GN690+21),"")</f>
      </c>
      <c r="EG690">
        <f>IF($GO690&gt;=22,INDEX($DI:$DI,$GN690+22),"")</f>
      </c>
      <c r="EH690">
        <f>IF($GO690&gt;=23,INDEX($DI:$DI,$GN690+23),"")</f>
      </c>
      <c r="EI690">
        <f>IF($GO690&gt;=24,INDEX($DI:$DI,$GN690+24),"")</f>
      </c>
      <c r="EJ690">
        <f>IF($GO690&gt;=25,INDEX($DI:$DI,$GN690+25),"")</f>
      </c>
      <c r="EK690">
        <f>IF($GO690&gt;=26,INDEX($DI:$DI,$GN690+26),"")</f>
      </c>
      <c r="EL690">
        <f>IF($GO690&gt;=27,INDEX($DI:$DI,$GN690+27),"")</f>
      </c>
      <c r="EM690">
        <f>IF($GO690&gt;=28,INDEX($DI:$DI,$GN690+28),"")</f>
      </c>
      <c r="EN690">
        <f>IF($GO690&gt;=29,INDEX($DI:$DI,$GN690+29),"")</f>
      </c>
      <c r="EO690">
        <f>IF($GO690&gt;=30,INDEX($DI:$DI,$GN690+30),"")</f>
      </c>
      <c r="EP690">
        <f>IF($GO690&gt;=31,INDEX($DI:$DI,$GN690+31),"")</f>
      </c>
      <c r="EQ690">
        <f>IF($GO690&gt;=32,INDEX($DI:$DI,$GN690+32),"")</f>
      </c>
      <c r="ER690">
        <f>IF($GO690&gt;=33,INDEX($DI:$DI,$GN690+33),"")</f>
      </c>
      <c r="ES690">
        <f>IF($GO690&gt;=34,INDEX($DI:$DI,$GN690+34),"")</f>
      </c>
      <c r="ET690">
        <f>IF($GO690&gt;=35,INDEX($DI:$DI,$GN690+35),"")</f>
      </c>
      <c r="EU690">
        <f>IF($GO690&gt;=36,INDEX($DI:$DI,$GN690+36),"")</f>
      </c>
      <c r="EV690">
        <f>IF($GO690&gt;=37,INDEX($DI:$DI,$GN690+37),"")</f>
      </c>
      <c r="EW690">
        <f>IF($GO690&gt;=38,INDEX($DI:$DI,$GN690+38),"")</f>
      </c>
      <c r="EX690">
        <f>IF($GO690&gt;=39,INDEX($DI:$DI,$GN690+39),"")</f>
      </c>
      <c r="EY690">
        <f>IF($GO690&gt;=40,INDEX($DI:$DI,$GN690+40),"")</f>
      </c>
      <c r="EZ690">
        <f>IF($GO690&gt;=1,INDEX($DJ:$DJ,$GN690+1),"")</f>
      </c>
      <c r="FA690">
        <f>IF($GO690&gt;=2,INDEX($DJ:$DJ,$GN690+2),"")</f>
      </c>
      <c r="FB690">
        <f>IF($GO690&gt;=3,INDEX($DJ:$DJ,$GN690+3),"")</f>
      </c>
      <c r="FC690">
        <f>IF($GO690&gt;=4,INDEX($DJ:$DJ,$GN690+4),"")</f>
      </c>
      <c r="FD690">
        <f>IF($GO690&gt;=5,INDEX($DJ:$DJ,$GN690+5),"")</f>
      </c>
      <c r="FE690">
        <f>IF($GO690&gt;=6,INDEX($DJ:$DJ,$GN690+6),"")</f>
      </c>
      <c r="FF690">
        <f>IF($GO690&gt;=7,INDEX($DJ:$DJ,$GN690+7),"")</f>
      </c>
      <c r="FG690">
        <f>IF($GO690&gt;=8,INDEX($DJ:$DJ,$GN690+8),"")</f>
      </c>
      <c r="FH690">
        <f>IF($GO690&gt;=9,INDEX($DJ:$DJ,$GN690+9),"")</f>
      </c>
      <c r="FI690">
        <f>IF($GO690&gt;=10,INDEX($DJ:$DJ,$GN690+10),"")</f>
      </c>
      <c r="FJ690">
        <f>IF($GO690&gt;=11,INDEX($DJ:$DJ,$GN690+11),"")</f>
      </c>
      <c r="FK690">
        <f>IF($GO690&gt;=12,INDEX($DJ:$DJ,$GN690+12),"")</f>
      </c>
      <c r="FL690">
        <f>IF($GO690&gt;=13,INDEX($DJ:$DJ,$GN690+13),"")</f>
      </c>
      <c r="FM690">
        <f>IF($GO690&gt;=14,INDEX($DJ:$DJ,$GN690+14),"")</f>
      </c>
      <c r="FN690">
        <f>IF($GO690&gt;=15,INDEX($DJ:$DJ,$GN690+15),"")</f>
      </c>
      <c r="FO690">
        <f>IF($GO690&gt;=16,INDEX($DJ:$DJ,$GN690+16),"")</f>
      </c>
      <c r="FP690">
        <f>IF($GO690&gt;=17,INDEX($DJ:$DJ,$GN690+17),"")</f>
      </c>
      <c r="FQ690">
        <f>IF($GO690&gt;=18,INDEX($DJ:$DJ,$GN690+18),"")</f>
      </c>
      <c r="FR690">
        <f>IF($GO690&gt;=19,INDEX($DJ:$DJ,$GN690+19),"")</f>
      </c>
      <c r="FS690">
        <f>IF($GO690&gt;=20,INDEX($DJ:$DJ,$GN690+20),"")</f>
      </c>
      <c r="FT690">
        <f>IF($GO690&gt;=21,INDEX($DJ:$DJ,$GN690+21),"")</f>
      </c>
      <c r="FU690">
        <f>IF($GO690&gt;=22,INDEX($DJ:$DJ,$GN690+22),"")</f>
      </c>
      <c r="FV690">
        <f>IF($GO690&gt;=23,INDEX($DJ:$DJ,$GN690+23),"")</f>
      </c>
      <c r="FW690">
        <f>IF($GO690&gt;=24,INDEX($DJ:$DJ,$GN690+24),"")</f>
      </c>
      <c r="FX690">
        <f>IF($GO690&gt;=25,INDEX($DJ:$DJ,$GN690+25),"")</f>
      </c>
      <c r="FY690">
        <f>IF($GO690&gt;=26,INDEX($DJ:$DJ,$GN690+26),"")</f>
      </c>
      <c r="FZ690">
        <f>IF($GO690&gt;=27,INDEX($DJ:$DJ,$GN690+27),"")</f>
      </c>
      <c r="GA690">
        <f>IF($GO690&gt;=28,INDEX($DJ:$DJ,$GN690+28),"")</f>
      </c>
      <c r="GB690">
        <f>IF($GO690&gt;=29,INDEX($DJ:$DJ,$GN690+29),"")</f>
      </c>
      <c r="GC690">
        <f>IF($GO690&gt;=30,INDEX($DJ:$DJ,$GN690+30),"")</f>
      </c>
      <c r="GD690">
        <f>IF($GO690&gt;=31,INDEX($DJ:$DJ,$GN690+31),"")</f>
      </c>
      <c r="GE690">
        <f>IF($GO690&gt;=32,INDEX($DJ:$DJ,$GN690+32),"")</f>
      </c>
      <c r="GF690">
        <f>IF($GO690&gt;=33,INDEX($DJ:$DJ,$GN690+33),"")</f>
      </c>
      <c r="GG690">
        <f>IF($GO690&gt;=34,INDEX($DJ:$DJ,$GN690+34),"")</f>
      </c>
      <c r="GH690">
        <f>IF($GO690&gt;=35,INDEX($DJ:$DJ,$GN690+35),"")</f>
      </c>
      <c r="GI690">
        <f>IF($GO690&gt;=36,INDEX($DJ:$DJ,$GN690+36),"")</f>
      </c>
      <c r="GJ690">
        <f>IF($GO690&gt;=37,INDEX($DJ:$DJ,$GN690+37),"")</f>
      </c>
      <c r="GK690">
        <f>IF($GO690&gt;=38,INDEX($DJ:$DJ,$GN690+38),"")</f>
      </c>
      <c r="GL690">
        <f>IF($GO690&gt;=39,INDEX($DJ:$DJ,$GN690+39),"")</f>
      </c>
      <c r="GM690">
        <f>IF($GO690&gt;=40,INDEX($DJ:$DJ,$GN690+40),"")</f>
      </c>
      <c r="GN690">
        <f>IFERROR(MATCH($DH690,$DI$2:$DI$148,0)+1,0)</f>
      </c>
      <c r="GO690">
        <f>IFERROR(INDEX($DK$2:$DK$148,MATCH($DH690,$DI$2:$DI$148,0)),0)</f>
      </c>
      <c r="GP690">
        <f>IFERROR(MATCH($Y690,$DL$690:$EY$690,0),0)</f>
      </c>
      <c r="GQ690">
        <f>IF($GP690&gt;0,INDEX($EZ$690:$GM$690,$GP690),"")</f>
      </c>
      <c r="GT690">
        <f>IF($JC690&gt;=1,INDEX($GR:$GR,$JB690+1),"")</f>
      </c>
      <c r="GU690">
        <f>IF($JC690&gt;=2,INDEX($GR:$GR,$JB690+2),"")</f>
      </c>
      <c r="GV690">
        <f>IF($JC690&gt;=3,INDEX($GR:$GR,$JB690+3),"")</f>
      </c>
      <c r="GW690">
        <f>IF($JC690&gt;=4,INDEX($GR:$GR,$JB690+4),"")</f>
      </c>
      <c r="GX690">
        <f>IF($JC690&gt;=5,INDEX($GR:$GR,$JB690+5),"")</f>
      </c>
      <c r="GY690">
        <f>IF($JC690&gt;=6,INDEX($GR:$GR,$JB690+6),"")</f>
      </c>
      <c r="GZ690">
        <f>IF($JC690&gt;=7,INDEX($GR:$GR,$JB690+7),"")</f>
      </c>
      <c r="HA690">
        <f>IF($JC690&gt;=8,INDEX($GR:$GR,$JB690+8),"")</f>
      </c>
      <c r="HB690">
        <f>IF($JC690&gt;=9,INDEX($GR:$GR,$JB690+9),"")</f>
      </c>
      <c r="HC690">
        <f>IF($JC690&gt;=10,INDEX($GR:$GR,$JB690+10),"")</f>
      </c>
      <c r="HD690">
        <f>IF($JC690&gt;=11,INDEX($GR:$GR,$JB690+11),"")</f>
      </c>
      <c r="HE690">
        <f>IF($JC690&gt;=12,INDEX($GR:$GR,$JB690+12),"")</f>
      </c>
      <c r="HF690">
        <f>IF($JC690&gt;=13,INDEX($GR:$GR,$JB690+13),"")</f>
      </c>
      <c r="HG690">
        <f>IF($JC690&gt;=14,INDEX($GR:$GR,$JB690+14),"")</f>
      </c>
      <c r="HH690">
        <f>IF($JC690&gt;=15,INDEX($GR:$GR,$JB690+15),"")</f>
      </c>
      <c r="HI690">
        <f>IF($JC690&gt;=16,INDEX($GR:$GR,$JB690+16),"")</f>
      </c>
      <c r="HJ690">
        <f>IF($JC690&gt;=17,INDEX($GR:$GR,$JB690+17),"")</f>
      </c>
      <c r="HK690">
        <f>IF($JC690&gt;=18,INDEX($GR:$GR,$JB690+18),"")</f>
      </c>
      <c r="HL690">
        <f>IF($JC690&gt;=19,INDEX($GR:$GR,$JB690+19),"")</f>
      </c>
      <c r="HM690">
        <f>IF($JC690&gt;=20,INDEX($GR:$GR,$JB690+20),"")</f>
      </c>
      <c r="HN690">
        <f>IF($JC690&gt;=21,INDEX($GR:$GR,$JB690+21),"")</f>
      </c>
      <c r="HO690">
        <f>IF($JC690&gt;=22,INDEX($GR:$GR,$JB690+22),"")</f>
      </c>
      <c r="HP690">
        <f>IF($JC690&gt;=23,INDEX($GR:$GR,$JB690+23),"")</f>
      </c>
      <c r="HQ690">
        <f>IF($JC690&gt;=24,INDEX($GR:$GR,$JB690+24),"")</f>
      </c>
      <c r="HR690">
        <f>IF($JC690&gt;=25,INDEX($GR:$GR,$JB690+25),"")</f>
      </c>
      <c r="HS690">
        <f>IF($JC690&gt;=26,INDEX($GR:$GR,$JB690+26),"")</f>
      </c>
      <c r="HT690">
        <f>IF($JC690&gt;=27,INDEX($GR:$GR,$JB690+27),"")</f>
      </c>
      <c r="HU690">
        <f>IF($JC690&gt;=28,INDEX($GR:$GR,$JB690+28),"")</f>
      </c>
      <c r="HV690">
        <f>IF($JC690&gt;=29,INDEX($GR:$GR,$JB690+29),"")</f>
      </c>
      <c r="HW690">
        <f>IF($JC690&gt;=30,INDEX($GR:$GR,$JB690+30),"")</f>
      </c>
      <c r="HX690">
        <f>IF($JC690&gt;=31,INDEX($GR:$GR,$JB690+31),"")</f>
      </c>
      <c r="HY690">
        <f>IF($JC690&gt;=32,INDEX($GR:$GR,$JB690+32),"")</f>
      </c>
      <c r="HZ690">
        <f>IF($JC690&gt;=33,INDEX($GR:$GR,$JB690+33),"")</f>
      </c>
      <c r="IA690">
        <f>IF($JC690&gt;=34,INDEX($GR:$GR,$JB690+34),"")</f>
      </c>
      <c r="IB690">
        <f>IF($JC690&gt;=35,INDEX($GR:$GR,$JB690+35),"")</f>
      </c>
      <c r="IC690">
        <f>IF($JC690&gt;=36,INDEX($GR:$GR,$JB690+36),"")</f>
      </c>
      <c r="ID690">
        <f>IF($JC690&gt;=37,INDEX($GR:$GR,$JB690+37),"")</f>
      </c>
      <c r="IE690">
        <f>IF($JC690&gt;=38,INDEX($GR:$GR,$JB690+38),"")</f>
      </c>
      <c r="IF690">
        <f>IF($JC690&gt;=39,INDEX($GR:$GR,$JB690+39),"")</f>
      </c>
      <c r="IG690">
        <f>IF($JC690&gt;=40,INDEX($GR:$GR,$JB690+40),"")</f>
      </c>
      <c r="IH690">
        <f>IF($JC690&gt;=41,INDEX($GR:$GR,$JB690+41),"")</f>
      </c>
      <c r="II690">
        <f>IF($JC690&gt;=42,INDEX($GR:$GR,$JB690+42),"")</f>
      </c>
      <c r="IJ690">
        <f>IF($JC690&gt;=43,INDEX($GR:$GR,$JB690+43),"")</f>
      </c>
      <c r="IK690">
        <f>IF($JC690&gt;=44,INDEX($GR:$GR,$JB690+44),"")</f>
      </c>
      <c r="IL690">
        <f>IF($JC690&gt;=45,INDEX($GR:$GR,$JB690+45),"")</f>
      </c>
      <c r="IM690">
        <f>IF($JC690&gt;=46,INDEX($GR:$GR,$JB690+46),"")</f>
      </c>
      <c r="IN690">
        <f>IF($JC690&gt;=47,INDEX($GR:$GR,$JB690+47),"")</f>
      </c>
      <c r="IO690">
        <f>IF($JC690&gt;=48,INDEX($GR:$GR,$JB690+48),"")</f>
      </c>
      <c r="IP690">
        <f>IF($JC690&gt;=49,INDEX($GR:$GR,$JB690+49),"")</f>
      </c>
      <c r="IQ690">
        <f>IF($JC690&gt;=50,INDEX($GR:$GR,$JB690+50),"")</f>
      </c>
      <c r="IR690">
        <f>IF($JC690&gt;=51,INDEX($GR:$GR,$JB690+51),"")</f>
      </c>
      <c r="IS690">
        <f>IF($JC690&gt;=52,INDEX($GR:$GR,$JB690+52),"")</f>
      </c>
      <c r="IT690">
        <f>IF($JC690&gt;=53,INDEX($GR:$GR,$JB690+53),"")</f>
      </c>
      <c r="IU690">
        <f>IF($JC690&gt;=54,INDEX($GR:$GR,$JB690+54),"")</f>
      </c>
      <c r="IV690">
        <f>IF($JC690&gt;=55,INDEX($GR:$GR,$JB690+55),"")</f>
      </c>
      <c r="IW690">
        <f>IF($JC690&gt;=56,INDEX($GR:$GR,$JB690+56),"")</f>
      </c>
      <c r="IX690">
        <f>IF($JC690&gt;=57,INDEX($GR:$GR,$JB690+57),"")</f>
      </c>
      <c r="IY690">
        <f>IF($JC690&gt;=58,INDEX($GR:$GR,$JB690+58),"")</f>
      </c>
      <c r="IZ690">
        <f>IF($JC690&gt;=59,INDEX($GR:$GR,$JB690+59),"")</f>
      </c>
      <c r="JA690">
        <f>IF($JC690&gt;=60,INDEX($GR:$GR,$JB690+60),"")</f>
      </c>
      <c r="JB690">
        <f>IFERROR(MATCH($GQ690,$GR$2:$GR$324,0)+1,0)</f>
      </c>
      <c r="JC690">
        <f>IFERROR(INDEX($GS$2:$GS$324,MATCH($GQ690,$GR$2:$GR$324,0)),0)</f>
      </c>
      <c r="JD690" t="s">
        <v>40</v>
      </c>
      <c r="JE690" t="s">
        <v>40</v>
      </c>
    </row>
    <row r="691" spans="1:265" x14ac:dyDescent="0.25">
      <c r="Q691">
        <f>IF(OR($T691="",$P691=""),"",IFERROR($T691/$P691,0))</f>
      </c>
      <c r="R691">
        <f>IF($T691="","",
SUM($S691,$U691,$Z691,$V691,$X691)*
(1-IF($AA691="",0,VALUE($AA691)/100)))</f>
      </c>
      <c r="S691">
        <f>IF($T691="","",$T691)</f>
      </c>
      <c r="U691">
        <f>IF($T691="","",
IF($N691="","",
IF(ISNUMBER(SEARCH("exempt",LOWER($N691))),0,
$T691*(VALUE(SUBSTITUTE($N691,"%",""))/100))))</f>
      </c>
      <c r="AB691">
        <f>IFERROR(IF(FIND(" - ",$K691)&gt;0,MID($K691,FIND(" - ",$K691)+3,LEN($K691)),""),"")</f>
      </c>
      <c r="AK691" t="s">
        <v>1278</v>
      </c>
      <c r="AP691">
        <f>IFERROR(LEFT($K691,FIND(" - ",$K691)-1),$K691)</f>
      </c>
      <c r="AS691">
        <f>IF($CH691&gt;=1,INDEX($AQ:$AQ,$CG691+1),"")</f>
      </c>
      <c r="AT691">
        <f>IF($CH691&gt;=2,INDEX($AQ:$AQ,$CG691+2),"")</f>
      </c>
      <c r="AU691">
        <f>IF($CH691&gt;=3,INDEX($AQ:$AQ,$CG691+3),"")</f>
      </c>
      <c r="AV691">
        <f>IF($CH691&gt;=4,INDEX($AQ:$AQ,$CG691+4),"")</f>
      </c>
      <c r="AW691">
        <f>IF($CH691&gt;=5,INDEX($AQ:$AQ,$CG691+5),"")</f>
      </c>
      <c r="AX691">
        <f>IF($CH691&gt;=6,INDEX($AQ:$AQ,$CG691+6),"")</f>
      </c>
      <c r="AY691">
        <f>IF($CH691&gt;=7,INDEX($AQ:$AQ,$CG691+7),"")</f>
      </c>
      <c r="AZ691">
        <f>IF($CH691&gt;=8,INDEX($AQ:$AQ,$CG691+8),"")</f>
      </c>
      <c r="BA691">
        <f>IF($CH691&gt;=9,INDEX($AQ:$AQ,$CG691+9),"")</f>
      </c>
      <c r="BB691">
        <f>IF($CH691&gt;=10,INDEX($AQ:$AQ,$CG691+10),"")</f>
      </c>
      <c r="BC691">
        <f>IF($CH691&gt;=11,INDEX($AQ:$AQ,$CG691+11),"")</f>
      </c>
      <c r="BD691">
        <f>IF($CH691&gt;=12,INDEX($AQ:$AQ,$CG691+12),"")</f>
      </c>
      <c r="BE691">
        <f>IF($CH691&gt;=13,INDEX($AQ:$AQ,$CG691+13),"")</f>
      </c>
      <c r="BF691">
        <f>IF($CH691&gt;=14,INDEX($AQ:$AQ,$CG691+14),"")</f>
      </c>
      <c r="BG691">
        <f>IF($CH691&gt;=15,INDEX($AQ:$AQ,$CG691+15),"")</f>
      </c>
      <c r="BH691">
        <f>IF($CH691&gt;=16,INDEX($AQ:$AQ,$CG691+16),"")</f>
      </c>
      <c r="BI691">
        <f>IF($CH691&gt;=17,INDEX($AQ:$AQ,$CG691+17),"")</f>
      </c>
      <c r="BJ691">
        <f>IF($CH691&gt;=18,INDEX($AQ:$AQ,$CG691+18),"")</f>
      </c>
      <c r="BK691">
        <f>IF($CH691&gt;=19,INDEX($AQ:$AQ,$CG691+19),"")</f>
      </c>
      <c r="BL691">
        <f>IF($CH691&gt;=20,INDEX($AQ:$AQ,$CG691+20),"")</f>
      </c>
      <c r="BM691">
        <f>IF($CH691&gt;=21,INDEX($AQ:$AQ,$CG691+21),"")</f>
      </c>
      <c r="BN691">
        <f>IF($CH691&gt;=22,INDEX($AQ:$AQ,$CG691+22),"")</f>
      </c>
      <c r="BO691">
        <f>IF($CH691&gt;=23,INDEX($AQ:$AQ,$CG691+23),"")</f>
      </c>
      <c r="BP691">
        <f>IF($CH691&gt;=24,INDEX($AQ:$AQ,$CG691+24),"")</f>
      </c>
      <c r="BQ691">
        <f>IF($CH691&gt;=25,INDEX($AQ:$AQ,$CG691+25),"")</f>
      </c>
      <c r="BR691">
        <f>IF($CH691&gt;=26,INDEX($AQ:$AQ,$CG691+26),"")</f>
      </c>
      <c r="BS691">
        <f>IF($CH691&gt;=27,INDEX($AQ:$AQ,$CG691+27),"")</f>
      </c>
      <c r="BT691">
        <f>IF($CH691&gt;=28,INDEX($AQ:$AQ,$CG691+28),"")</f>
      </c>
      <c r="BU691">
        <f>IF($CH691&gt;=29,INDEX($AQ:$AQ,$CG691+29),"")</f>
      </c>
      <c r="BV691">
        <f>IF($CH691&gt;=30,INDEX($AQ:$AQ,$CG691+30),"")</f>
      </c>
      <c r="BW691">
        <f>IF($CH691&gt;=31,INDEX($AQ:$AQ,$CG691+31),"")</f>
      </c>
      <c r="BX691">
        <f>IF($CH691&gt;=32,INDEX($AQ:$AQ,$CG691+32),"")</f>
      </c>
      <c r="BY691">
        <f>IF($CH691&gt;=33,INDEX($AQ:$AQ,$CG691+33),"")</f>
      </c>
      <c r="BZ691">
        <f>IF($CH691&gt;=34,INDEX($AQ:$AQ,$CG691+34),"")</f>
      </c>
      <c r="CA691">
        <f>IF($CH691&gt;=35,INDEX($AQ:$AQ,$CG691+35),"")</f>
      </c>
      <c r="CB691">
        <f>IF($CH691&gt;=36,INDEX($AQ:$AQ,$CG691+36),"")</f>
      </c>
      <c r="CC691">
        <f>IF($CH691&gt;=37,INDEX($AQ:$AQ,$CG691+37),"")</f>
      </c>
      <c r="CD691">
        <f>IF($CH691&gt;=38,INDEX($AQ:$AQ,$CG691+38),"")</f>
      </c>
      <c r="CE691">
        <f>IF($CH691&gt;=39,INDEX($AQ:$AQ,$CG691+39),"")</f>
      </c>
      <c r="CF691">
        <f>IF($CH691&gt;=40,INDEX($AQ:$AQ,$CG691+40),"")</f>
      </c>
      <c r="CG691">
        <f>IFERROR(MATCH($AP691,$AQ$2:$AQ$134,0)+1,0)</f>
      </c>
      <c r="CH691">
        <f>IFERROR(INDEX($AR$2:$AR$134,MATCH($AP691,$AQ$2:$AQ$134,0)),0)</f>
      </c>
      <c r="CI691">
        <f>IFERROR(LEFT($L691,FIND(" - ",$L691)-1),$L691)</f>
      </c>
      <c r="CL691">
        <f>IF($DG691&gt;=1,INDEX($CJ:$CJ,$DF691+1),"")</f>
      </c>
      <c r="CM691">
        <f>IF($DG691&gt;=2,INDEX($CJ:$CJ,$DF691+2),"")</f>
      </c>
      <c r="CN691">
        <f>IF($DG691&gt;=3,INDEX($CJ:$CJ,$DF691+3),"")</f>
      </c>
      <c r="CO691">
        <f>IF($DG691&gt;=4,INDEX($CJ:$CJ,$DF691+4),"")</f>
      </c>
      <c r="CP691">
        <f>IF($DG691&gt;=5,INDEX($CJ:$CJ,$DF691+5),"")</f>
      </c>
      <c r="CQ691">
        <f>IF($DG691&gt;=6,INDEX($CJ:$CJ,$DF691+6),"")</f>
      </c>
      <c r="CR691">
        <f>IF($DG691&gt;=7,INDEX($CJ:$CJ,$DF691+7),"")</f>
      </c>
      <c r="CS691">
        <f>IF($DG691&gt;=8,INDEX($CJ:$CJ,$DF691+8),"")</f>
      </c>
      <c r="CT691">
        <f>IF($DG691&gt;=9,INDEX($CJ:$CJ,$DF691+9),"")</f>
      </c>
      <c r="CU691">
        <f>IF($DG691&gt;=10,INDEX($CJ:$CJ,$DF691+10),"")</f>
      </c>
      <c r="CV691">
        <f>IF($DG691&gt;=11,INDEX($CJ:$CJ,$DF691+11),"")</f>
      </c>
      <c r="CW691">
        <f>IF($DG691&gt;=12,INDEX($CJ:$CJ,$DF691+12),"")</f>
      </c>
      <c r="CX691">
        <f>IF($DG691&gt;=13,INDEX($CJ:$CJ,$DF691+13),"")</f>
      </c>
      <c r="CY691">
        <f>IF($DG691&gt;=14,INDEX($CJ:$CJ,$DF691+14),"")</f>
      </c>
      <c r="CZ691">
        <f>IF($DG691&gt;=15,INDEX($CJ:$CJ,$DF691+15),"")</f>
      </c>
      <c r="DA691">
        <f>IF($DG691&gt;=16,INDEX($CJ:$CJ,$DF691+16),"")</f>
      </c>
      <c r="DB691">
        <f>IF($DG691&gt;=17,INDEX($CJ:$CJ,$DF691+17),"")</f>
      </c>
      <c r="DC691">
        <f>IF($DG691&gt;=18,INDEX($CJ:$CJ,$DF691+18),"")</f>
      </c>
      <c r="DD691">
        <f>IF($DG691&gt;=19,INDEX($CJ:$CJ,$DF691+19),"")</f>
      </c>
      <c r="DE691">
        <f>IF($DG691&gt;=20,INDEX($CJ:$CJ,$DF691+20),"")</f>
      </c>
      <c r="DF691">
        <f>IFERROR(MATCH($CI691,$CJ$2:$CJ$263,0)+1,0)</f>
      </c>
      <c r="DG691">
        <f>IFERROR(INDEX($CK$2:$CK$263,MATCH($CI691,$CJ$2:$CJ$263,0)),0)</f>
      </c>
      <c r="DH691">
        <f>IFERROR(INDEX($AO:$AO,MATCH($N691,$AN:$AN,0))&amp;"","")</f>
      </c>
      <c r="DL691">
        <f>IF($GO691&gt;=1,INDEX($DI:$DI,$GN691+1),"")</f>
      </c>
      <c r="DM691">
        <f>IF($GO691&gt;=2,INDEX($DI:$DI,$GN691+2),"")</f>
      </c>
      <c r="DN691">
        <f>IF($GO691&gt;=3,INDEX($DI:$DI,$GN691+3),"")</f>
      </c>
      <c r="DO691">
        <f>IF($GO691&gt;=4,INDEX($DI:$DI,$GN691+4),"")</f>
      </c>
      <c r="DP691">
        <f>IF($GO691&gt;=5,INDEX($DI:$DI,$GN691+5),"")</f>
      </c>
      <c r="DQ691">
        <f>IF($GO691&gt;=6,INDEX($DI:$DI,$GN691+6),"")</f>
      </c>
      <c r="DR691">
        <f>IF($GO691&gt;=7,INDEX($DI:$DI,$GN691+7),"")</f>
      </c>
      <c r="DS691">
        <f>IF($GO691&gt;=8,INDEX($DI:$DI,$GN691+8),"")</f>
      </c>
      <c r="DT691">
        <f>IF($GO691&gt;=9,INDEX($DI:$DI,$GN691+9),"")</f>
      </c>
      <c r="DU691">
        <f>IF($GO691&gt;=10,INDEX($DI:$DI,$GN691+10),"")</f>
      </c>
      <c r="DV691">
        <f>IF($GO691&gt;=11,INDEX($DI:$DI,$GN691+11),"")</f>
      </c>
      <c r="DW691">
        <f>IF($GO691&gt;=12,INDEX($DI:$DI,$GN691+12),"")</f>
      </c>
      <c r="DX691">
        <f>IF($GO691&gt;=13,INDEX($DI:$DI,$GN691+13),"")</f>
      </c>
      <c r="DY691">
        <f>IF($GO691&gt;=14,INDEX($DI:$DI,$GN691+14),"")</f>
      </c>
      <c r="DZ691">
        <f>IF($GO691&gt;=15,INDEX($DI:$DI,$GN691+15),"")</f>
      </c>
      <c r="EA691">
        <f>IF($GO691&gt;=16,INDEX($DI:$DI,$GN691+16),"")</f>
      </c>
      <c r="EB691">
        <f>IF($GO691&gt;=17,INDEX($DI:$DI,$GN691+17),"")</f>
      </c>
      <c r="EC691">
        <f>IF($GO691&gt;=18,INDEX($DI:$DI,$GN691+18),"")</f>
      </c>
      <c r="ED691">
        <f>IF($GO691&gt;=19,INDEX($DI:$DI,$GN691+19),"")</f>
      </c>
      <c r="EE691">
        <f>IF($GO691&gt;=20,INDEX($DI:$DI,$GN691+20),"")</f>
      </c>
      <c r="EF691">
        <f>IF($GO691&gt;=21,INDEX($DI:$DI,$GN691+21),"")</f>
      </c>
      <c r="EG691">
        <f>IF($GO691&gt;=22,INDEX($DI:$DI,$GN691+22),"")</f>
      </c>
      <c r="EH691">
        <f>IF($GO691&gt;=23,INDEX($DI:$DI,$GN691+23),"")</f>
      </c>
      <c r="EI691">
        <f>IF($GO691&gt;=24,INDEX($DI:$DI,$GN691+24),"")</f>
      </c>
      <c r="EJ691">
        <f>IF($GO691&gt;=25,INDEX($DI:$DI,$GN691+25),"")</f>
      </c>
      <c r="EK691">
        <f>IF($GO691&gt;=26,INDEX($DI:$DI,$GN691+26),"")</f>
      </c>
      <c r="EL691">
        <f>IF($GO691&gt;=27,INDEX($DI:$DI,$GN691+27),"")</f>
      </c>
      <c r="EM691">
        <f>IF($GO691&gt;=28,INDEX($DI:$DI,$GN691+28),"")</f>
      </c>
      <c r="EN691">
        <f>IF($GO691&gt;=29,INDEX($DI:$DI,$GN691+29),"")</f>
      </c>
      <c r="EO691">
        <f>IF($GO691&gt;=30,INDEX($DI:$DI,$GN691+30),"")</f>
      </c>
      <c r="EP691">
        <f>IF($GO691&gt;=31,INDEX($DI:$DI,$GN691+31),"")</f>
      </c>
      <c r="EQ691">
        <f>IF($GO691&gt;=32,INDEX($DI:$DI,$GN691+32),"")</f>
      </c>
      <c r="ER691">
        <f>IF($GO691&gt;=33,INDEX($DI:$DI,$GN691+33),"")</f>
      </c>
      <c r="ES691">
        <f>IF($GO691&gt;=34,INDEX($DI:$DI,$GN691+34),"")</f>
      </c>
      <c r="ET691">
        <f>IF($GO691&gt;=35,INDEX($DI:$DI,$GN691+35),"")</f>
      </c>
      <c r="EU691">
        <f>IF($GO691&gt;=36,INDEX($DI:$DI,$GN691+36),"")</f>
      </c>
      <c r="EV691">
        <f>IF($GO691&gt;=37,INDEX($DI:$DI,$GN691+37),"")</f>
      </c>
      <c r="EW691">
        <f>IF($GO691&gt;=38,INDEX($DI:$DI,$GN691+38),"")</f>
      </c>
      <c r="EX691">
        <f>IF($GO691&gt;=39,INDEX($DI:$DI,$GN691+39),"")</f>
      </c>
      <c r="EY691">
        <f>IF($GO691&gt;=40,INDEX($DI:$DI,$GN691+40),"")</f>
      </c>
      <c r="EZ691">
        <f>IF($GO691&gt;=1,INDEX($DJ:$DJ,$GN691+1),"")</f>
      </c>
      <c r="FA691">
        <f>IF($GO691&gt;=2,INDEX($DJ:$DJ,$GN691+2),"")</f>
      </c>
      <c r="FB691">
        <f>IF($GO691&gt;=3,INDEX($DJ:$DJ,$GN691+3),"")</f>
      </c>
      <c r="FC691">
        <f>IF($GO691&gt;=4,INDEX($DJ:$DJ,$GN691+4),"")</f>
      </c>
      <c r="FD691">
        <f>IF($GO691&gt;=5,INDEX($DJ:$DJ,$GN691+5),"")</f>
      </c>
      <c r="FE691">
        <f>IF($GO691&gt;=6,INDEX($DJ:$DJ,$GN691+6),"")</f>
      </c>
      <c r="FF691">
        <f>IF($GO691&gt;=7,INDEX($DJ:$DJ,$GN691+7),"")</f>
      </c>
      <c r="FG691">
        <f>IF($GO691&gt;=8,INDEX($DJ:$DJ,$GN691+8),"")</f>
      </c>
      <c r="FH691">
        <f>IF($GO691&gt;=9,INDEX($DJ:$DJ,$GN691+9),"")</f>
      </c>
      <c r="FI691">
        <f>IF($GO691&gt;=10,INDEX($DJ:$DJ,$GN691+10),"")</f>
      </c>
      <c r="FJ691">
        <f>IF($GO691&gt;=11,INDEX($DJ:$DJ,$GN691+11),"")</f>
      </c>
      <c r="FK691">
        <f>IF($GO691&gt;=12,INDEX($DJ:$DJ,$GN691+12),"")</f>
      </c>
      <c r="FL691">
        <f>IF($GO691&gt;=13,INDEX($DJ:$DJ,$GN691+13),"")</f>
      </c>
      <c r="FM691">
        <f>IF($GO691&gt;=14,INDEX($DJ:$DJ,$GN691+14),"")</f>
      </c>
      <c r="FN691">
        <f>IF($GO691&gt;=15,INDEX($DJ:$DJ,$GN691+15),"")</f>
      </c>
      <c r="FO691">
        <f>IF($GO691&gt;=16,INDEX($DJ:$DJ,$GN691+16),"")</f>
      </c>
      <c r="FP691">
        <f>IF($GO691&gt;=17,INDEX($DJ:$DJ,$GN691+17),"")</f>
      </c>
      <c r="FQ691">
        <f>IF($GO691&gt;=18,INDEX($DJ:$DJ,$GN691+18),"")</f>
      </c>
      <c r="FR691">
        <f>IF($GO691&gt;=19,INDEX($DJ:$DJ,$GN691+19),"")</f>
      </c>
      <c r="FS691">
        <f>IF($GO691&gt;=20,INDEX($DJ:$DJ,$GN691+20),"")</f>
      </c>
      <c r="FT691">
        <f>IF($GO691&gt;=21,INDEX($DJ:$DJ,$GN691+21),"")</f>
      </c>
      <c r="FU691">
        <f>IF($GO691&gt;=22,INDEX($DJ:$DJ,$GN691+22),"")</f>
      </c>
      <c r="FV691">
        <f>IF($GO691&gt;=23,INDEX($DJ:$DJ,$GN691+23),"")</f>
      </c>
      <c r="FW691">
        <f>IF($GO691&gt;=24,INDEX($DJ:$DJ,$GN691+24),"")</f>
      </c>
      <c r="FX691">
        <f>IF($GO691&gt;=25,INDEX($DJ:$DJ,$GN691+25),"")</f>
      </c>
      <c r="FY691">
        <f>IF($GO691&gt;=26,INDEX($DJ:$DJ,$GN691+26),"")</f>
      </c>
      <c r="FZ691">
        <f>IF($GO691&gt;=27,INDEX($DJ:$DJ,$GN691+27),"")</f>
      </c>
      <c r="GA691">
        <f>IF($GO691&gt;=28,INDEX($DJ:$DJ,$GN691+28),"")</f>
      </c>
      <c r="GB691">
        <f>IF($GO691&gt;=29,INDEX($DJ:$DJ,$GN691+29),"")</f>
      </c>
      <c r="GC691">
        <f>IF($GO691&gt;=30,INDEX($DJ:$DJ,$GN691+30),"")</f>
      </c>
      <c r="GD691">
        <f>IF($GO691&gt;=31,INDEX($DJ:$DJ,$GN691+31),"")</f>
      </c>
      <c r="GE691">
        <f>IF($GO691&gt;=32,INDEX($DJ:$DJ,$GN691+32),"")</f>
      </c>
      <c r="GF691">
        <f>IF($GO691&gt;=33,INDEX($DJ:$DJ,$GN691+33),"")</f>
      </c>
      <c r="GG691">
        <f>IF($GO691&gt;=34,INDEX($DJ:$DJ,$GN691+34),"")</f>
      </c>
      <c r="GH691">
        <f>IF($GO691&gt;=35,INDEX($DJ:$DJ,$GN691+35),"")</f>
      </c>
      <c r="GI691">
        <f>IF($GO691&gt;=36,INDEX($DJ:$DJ,$GN691+36),"")</f>
      </c>
      <c r="GJ691">
        <f>IF($GO691&gt;=37,INDEX($DJ:$DJ,$GN691+37),"")</f>
      </c>
      <c r="GK691">
        <f>IF($GO691&gt;=38,INDEX($DJ:$DJ,$GN691+38),"")</f>
      </c>
      <c r="GL691">
        <f>IF($GO691&gt;=39,INDEX($DJ:$DJ,$GN691+39),"")</f>
      </c>
      <c r="GM691">
        <f>IF($GO691&gt;=40,INDEX($DJ:$DJ,$GN691+40),"")</f>
      </c>
      <c r="GN691">
        <f>IFERROR(MATCH($DH691,$DI$2:$DI$148,0)+1,0)</f>
      </c>
      <c r="GO691">
        <f>IFERROR(INDEX($DK$2:$DK$148,MATCH($DH691,$DI$2:$DI$148,0)),0)</f>
      </c>
      <c r="GP691">
        <f>IFERROR(MATCH($Y691,$DL$691:$EY$691,0),0)</f>
      </c>
      <c r="GQ691">
        <f>IF($GP691&gt;0,INDEX($EZ$691:$GM$691,$GP691),"")</f>
      </c>
      <c r="GT691">
        <f>IF($JC691&gt;=1,INDEX($GR:$GR,$JB691+1),"")</f>
      </c>
      <c r="GU691">
        <f>IF($JC691&gt;=2,INDEX($GR:$GR,$JB691+2),"")</f>
      </c>
      <c r="GV691">
        <f>IF($JC691&gt;=3,INDEX($GR:$GR,$JB691+3),"")</f>
      </c>
      <c r="GW691">
        <f>IF($JC691&gt;=4,INDEX($GR:$GR,$JB691+4),"")</f>
      </c>
      <c r="GX691">
        <f>IF($JC691&gt;=5,INDEX($GR:$GR,$JB691+5),"")</f>
      </c>
      <c r="GY691">
        <f>IF($JC691&gt;=6,INDEX($GR:$GR,$JB691+6),"")</f>
      </c>
      <c r="GZ691">
        <f>IF($JC691&gt;=7,INDEX($GR:$GR,$JB691+7),"")</f>
      </c>
      <c r="HA691">
        <f>IF($JC691&gt;=8,INDEX($GR:$GR,$JB691+8),"")</f>
      </c>
      <c r="HB691">
        <f>IF($JC691&gt;=9,INDEX($GR:$GR,$JB691+9),"")</f>
      </c>
      <c r="HC691">
        <f>IF($JC691&gt;=10,INDEX($GR:$GR,$JB691+10),"")</f>
      </c>
      <c r="HD691">
        <f>IF($JC691&gt;=11,INDEX($GR:$GR,$JB691+11),"")</f>
      </c>
      <c r="HE691">
        <f>IF($JC691&gt;=12,INDEX($GR:$GR,$JB691+12),"")</f>
      </c>
      <c r="HF691">
        <f>IF($JC691&gt;=13,INDEX($GR:$GR,$JB691+13),"")</f>
      </c>
      <c r="HG691">
        <f>IF($JC691&gt;=14,INDEX($GR:$GR,$JB691+14),"")</f>
      </c>
      <c r="HH691">
        <f>IF($JC691&gt;=15,INDEX($GR:$GR,$JB691+15),"")</f>
      </c>
      <c r="HI691">
        <f>IF($JC691&gt;=16,INDEX($GR:$GR,$JB691+16),"")</f>
      </c>
      <c r="HJ691">
        <f>IF($JC691&gt;=17,INDEX($GR:$GR,$JB691+17),"")</f>
      </c>
      <c r="HK691">
        <f>IF($JC691&gt;=18,INDEX($GR:$GR,$JB691+18),"")</f>
      </c>
      <c r="HL691">
        <f>IF($JC691&gt;=19,INDEX($GR:$GR,$JB691+19),"")</f>
      </c>
      <c r="HM691">
        <f>IF($JC691&gt;=20,INDEX($GR:$GR,$JB691+20),"")</f>
      </c>
      <c r="HN691">
        <f>IF($JC691&gt;=21,INDEX($GR:$GR,$JB691+21),"")</f>
      </c>
      <c r="HO691">
        <f>IF($JC691&gt;=22,INDEX($GR:$GR,$JB691+22),"")</f>
      </c>
      <c r="HP691">
        <f>IF($JC691&gt;=23,INDEX($GR:$GR,$JB691+23),"")</f>
      </c>
      <c r="HQ691">
        <f>IF($JC691&gt;=24,INDEX($GR:$GR,$JB691+24),"")</f>
      </c>
      <c r="HR691">
        <f>IF($JC691&gt;=25,INDEX($GR:$GR,$JB691+25),"")</f>
      </c>
      <c r="HS691">
        <f>IF($JC691&gt;=26,INDEX($GR:$GR,$JB691+26),"")</f>
      </c>
      <c r="HT691">
        <f>IF($JC691&gt;=27,INDEX($GR:$GR,$JB691+27),"")</f>
      </c>
      <c r="HU691">
        <f>IF($JC691&gt;=28,INDEX($GR:$GR,$JB691+28),"")</f>
      </c>
      <c r="HV691">
        <f>IF($JC691&gt;=29,INDEX($GR:$GR,$JB691+29),"")</f>
      </c>
      <c r="HW691">
        <f>IF($JC691&gt;=30,INDEX($GR:$GR,$JB691+30),"")</f>
      </c>
      <c r="HX691">
        <f>IF($JC691&gt;=31,INDEX($GR:$GR,$JB691+31),"")</f>
      </c>
      <c r="HY691">
        <f>IF($JC691&gt;=32,INDEX($GR:$GR,$JB691+32),"")</f>
      </c>
      <c r="HZ691">
        <f>IF($JC691&gt;=33,INDEX($GR:$GR,$JB691+33),"")</f>
      </c>
      <c r="IA691">
        <f>IF($JC691&gt;=34,INDEX($GR:$GR,$JB691+34),"")</f>
      </c>
      <c r="IB691">
        <f>IF($JC691&gt;=35,INDEX($GR:$GR,$JB691+35),"")</f>
      </c>
      <c r="IC691">
        <f>IF($JC691&gt;=36,INDEX($GR:$GR,$JB691+36),"")</f>
      </c>
      <c r="ID691">
        <f>IF($JC691&gt;=37,INDEX($GR:$GR,$JB691+37),"")</f>
      </c>
      <c r="IE691">
        <f>IF($JC691&gt;=38,INDEX($GR:$GR,$JB691+38),"")</f>
      </c>
      <c r="IF691">
        <f>IF($JC691&gt;=39,INDEX($GR:$GR,$JB691+39),"")</f>
      </c>
      <c r="IG691">
        <f>IF($JC691&gt;=40,INDEX($GR:$GR,$JB691+40),"")</f>
      </c>
      <c r="IH691">
        <f>IF($JC691&gt;=41,INDEX($GR:$GR,$JB691+41),"")</f>
      </c>
      <c r="II691">
        <f>IF($JC691&gt;=42,INDEX($GR:$GR,$JB691+42),"")</f>
      </c>
      <c r="IJ691">
        <f>IF($JC691&gt;=43,INDEX($GR:$GR,$JB691+43),"")</f>
      </c>
      <c r="IK691">
        <f>IF($JC691&gt;=44,INDEX($GR:$GR,$JB691+44),"")</f>
      </c>
      <c r="IL691">
        <f>IF($JC691&gt;=45,INDEX($GR:$GR,$JB691+45),"")</f>
      </c>
      <c r="IM691">
        <f>IF($JC691&gt;=46,INDEX($GR:$GR,$JB691+46),"")</f>
      </c>
      <c r="IN691">
        <f>IF($JC691&gt;=47,INDEX($GR:$GR,$JB691+47),"")</f>
      </c>
      <c r="IO691">
        <f>IF($JC691&gt;=48,INDEX($GR:$GR,$JB691+48),"")</f>
      </c>
      <c r="IP691">
        <f>IF($JC691&gt;=49,INDEX($GR:$GR,$JB691+49),"")</f>
      </c>
      <c r="IQ691">
        <f>IF($JC691&gt;=50,INDEX($GR:$GR,$JB691+50),"")</f>
      </c>
      <c r="IR691">
        <f>IF($JC691&gt;=51,INDEX($GR:$GR,$JB691+51),"")</f>
      </c>
      <c r="IS691">
        <f>IF($JC691&gt;=52,INDEX($GR:$GR,$JB691+52),"")</f>
      </c>
      <c r="IT691">
        <f>IF($JC691&gt;=53,INDEX($GR:$GR,$JB691+53),"")</f>
      </c>
      <c r="IU691">
        <f>IF($JC691&gt;=54,INDEX($GR:$GR,$JB691+54),"")</f>
      </c>
      <c r="IV691">
        <f>IF($JC691&gt;=55,INDEX($GR:$GR,$JB691+55),"")</f>
      </c>
      <c r="IW691">
        <f>IF($JC691&gt;=56,INDEX($GR:$GR,$JB691+56),"")</f>
      </c>
      <c r="IX691">
        <f>IF($JC691&gt;=57,INDEX($GR:$GR,$JB691+57),"")</f>
      </c>
      <c r="IY691">
        <f>IF($JC691&gt;=58,INDEX($GR:$GR,$JB691+58),"")</f>
      </c>
      <c r="IZ691">
        <f>IF($JC691&gt;=59,INDEX($GR:$GR,$JB691+59),"")</f>
      </c>
      <c r="JA691">
        <f>IF($JC691&gt;=60,INDEX($GR:$GR,$JB691+60),"")</f>
      </c>
      <c r="JB691">
        <f>IFERROR(MATCH($GQ691,$GR$2:$GR$324,0)+1,0)</f>
      </c>
      <c r="JC691">
        <f>IFERROR(INDEX($GS$2:$GS$324,MATCH($GQ691,$GR$2:$GR$324,0)),0)</f>
      </c>
      <c r="JD691" t="s">
        <v>40</v>
      </c>
      <c r="JE691" t="s">
        <v>40</v>
      </c>
    </row>
    <row r="692" spans="1:265" x14ac:dyDescent="0.25">
      <c r="Q692">
        <f>IF(OR($T692="",$P692=""),"",IFERROR($T692/$P692,0))</f>
      </c>
      <c r="R692">
        <f>IF($T692="","",
SUM($S692,$U692,$Z692,$V692,$X692)*
(1-IF($AA692="",0,VALUE($AA692)/100)))</f>
      </c>
      <c r="S692">
        <f>IF($T692="","",$T692)</f>
      </c>
      <c r="U692">
        <f>IF($T692="","",
IF($N692="","",
IF(ISNUMBER(SEARCH("exempt",LOWER($N692))),0,
$T692*(VALUE(SUBSTITUTE($N692,"%",""))/100))))</f>
      </c>
      <c r="AB692">
        <f>IFERROR(IF(FIND(" - ",$K692)&gt;0,MID($K692,FIND(" - ",$K692)+3,LEN($K692)),""),"")</f>
      </c>
      <c r="AK692" t="s">
        <v>1279</v>
      </c>
      <c r="AP692">
        <f>IFERROR(LEFT($K692,FIND(" - ",$K692)-1),$K692)</f>
      </c>
      <c r="AS692">
        <f>IF($CH692&gt;=1,INDEX($AQ:$AQ,$CG692+1),"")</f>
      </c>
      <c r="AT692">
        <f>IF($CH692&gt;=2,INDEX($AQ:$AQ,$CG692+2),"")</f>
      </c>
      <c r="AU692">
        <f>IF($CH692&gt;=3,INDEX($AQ:$AQ,$CG692+3),"")</f>
      </c>
      <c r="AV692">
        <f>IF($CH692&gt;=4,INDEX($AQ:$AQ,$CG692+4),"")</f>
      </c>
      <c r="AW692">
        <f>IF($CH692&gt;=5,INDEX($AQ:$AQ,$CG692+5),"")</f>
      </c>
      <c r="AX692">
        <f>IF($CH692&gt;=6,INDEX($AQ:$AQ,$CG692+6),"")</f>
      </c>
      <c r="AY692">
        <f>IF($CH692&gt;=7,INDEX($AQ:$AQ,$CG692+7),"")</f>
      </c>
      <c r="AZ692">
        <f>IF($CH692&gt;=8,INDEX($AQ:$AQ,$CG692+8),"")</f>
      </c>
      <c r="BA692">
        <f>IF($CH692&gt;=9,INDEX($AQ:$AQ,$CG692+9),"")</f>
      </c>
      <c r="BB692">
        <f>IF($CH692&gt;=10,INDEX($AQ:$AQ,$CG692+10),"")</f>
      </c>
      <c r="BC692">
        <f>IF($CH692&gt;=11,INDEX($AQ:$AQ,$CG692+11),"")</f>
      </c>
      <c r="BD692">
        <f>IF($CH692&gt;=12,INDEX($AQ:$AQ,$CG692+12),"")</f>
      </c>
      <c r="BE692">
        <f>IF($CH692&gt;=13,INDEX($AQ:$AQ,$CG692+13),"")</f>
      </c>
      <c r="BF692">
        <f>IF($CH692&gt;=14,INDEX($AQ:$AQ,$CG692+14),"")</f>
      </c>
      <c r="BG692">
        <f>IF($CH692&gt;=15,INDEX($AQ:$AQ,$CG692+15),"")</f>
      </c>
      <c r="BH692">
        <f>IF($CH692&gt;=16,INDEX($AQ:$AQ,$CG692+16),"")</f>
      </c>
      <c r="BI692">
        <f>IF($CH692&gt;=17,INDEX($AQ:$AQ,$CG692+17),"")</f>
      </c>
      <c r="BJ692">
        <f>IF($CH692&gt;=18,INDEX($AQ:$AQ,$CG692+18),"")</f>
      </c>
      <c r="BK692">
        <f>IF($CH692&gt;=19,INDEX($AQ:$AQ,$CG692+19),"")</f>
      </c>
      <c r="BL692">
        <f>IF($CH692&gt;=20,INDEX($AQ:$AQ,$CG692+20),"")</f>
      </c>
      <c r="BM692">
        <f>IF($CH692&gt;=21,INDEX($AQ:$AQ,$CG692+21),"")</f>
      </c>
      <c r="BN692">
        <f>IF($CH692&gt;=22,INDEX($AQ:$AQ,$CG692+22),"")</f>
      </c>
      <c r="BO692">
        <f>IF($CH692&gt;=23,INDEX($AQ:$AQ,$CG692+23),"")</f>
      </c>
      <c r="BP692">
        <f>IF($CH692&gt;=24,INDEX($AQ:$AQ,$CG692+24),"")</f>
      </c>
      <c r="BQ692">
        <f>IF($CH692&gt;=25,INDEX($AQ:$AQ,$CG692+25),"")</f>
      </c>
      <c r="BR692">
        <f>IF($CH692&gt;=26,INDEX($AQ:$AQ,$CG692+26),"")</f>
      </c>
      <c r="BS692">
        <f>IF($CH692&gt;=27,INDEX($AQ:$AQ,$CG692+27),"")</f>
      </c>
      <c r="BT692">
        <f>IF($CH692&gt;=28,INDEX($AQ:$AQ,$CG692+28),"")</f>
      </c>
      <c r="BU692">
        <f>IF($CH692&gt;=29,INDEX($AQ:$AQ,$CG692+29),"")</f>
      </c>
      <c r="BV692">
        <f>IF($CH692&gt;=30,INDEX($AQ:$AQ,$CG692+30),"")</f>
      </c>
      <c r="BW692">
        <f>IF($CH692&gt;=31,INDEX($AQ:$AQ,$CG692+31),"")</f>
      </c>
      <c r="BX692">
        <f>IF($CH692&gt;=32,INDEX($AQ:$AQ,$CG692+32),"")</f>
      </c>
      <c r="BY692">
        <f>IF($CH692&gt;=33,INDEX($AQ:$AQ,$CG692+33),"")</f>
      </c>
      <c r="BZ692">
        <f>IF($CH692&gt;=34,INDEX($AQ:$AQ,$CG692+34),"")</f>
      </c>
      <c r="CA692">
        <f>IF($CH692&gt;=35,INDEX($AQ:$AQ,$CG692+35),"")</f>
      </c>
      <c r="CB692">
        <f>IF($CH692&gt;=36,INDEX($AQ:$AQ,$CG692+36),"")</f>
      </c>
      <c r="CC692">
        <f>IF($CH692&gt;=37,INDEX($AQ:$AQ,$CG692+37),"")</f>
      </c>
      <c r="CD692">
        <f>IF($CH692&gt;=38,INDEX($AQ:$AQ,$CG692+38),"")</f>
      </c>
      <c r="CE692">
        <f>IF($CH692&gt;=39,INDEX($AQ:$AQ,$CG692+39),"")</f>
      </c>
      <c r="CF692">
        <f>IF($CH692&gt;=40,INDEX($AQ:$AQ,$CG692+40),"")</f>
      </c>
      <c r="CG692">
        <f>IFERROR(MATCH($AP692,$AQ$2:$AQ$134,0)+1,0)</f>
      </c>
      <c r="CH692">
        <f>IFERROR(INDEX($AR$2:$AR$134,MATCH($AP692,$AQ$2:$AQ$134,0)),0)</f>
      </c>
      <c r="CI692">
        <f>IFERROR(LEFT($L692,FIND(" - ",$L692)-1),$L692)</f>
      </c>
      <c r="CL692">
        <f>IF($DG692&gt;=1,INDEX($CJ:$CJ,$DF692+1),"")</f>
      </c>
      <c r="CM692">
        <f>IF($DG692&gt;=2,INDEX($CJ:$CJ,$DF692+2),"")</f>
      </c>
      <c r="CN692">
        <f>IF($DG692&gt;=3,INDEX($CJ:$CJ,$DF692+3),"")</f>
      </c>
      <c r="CO692">
        <f>IF($DG692&gt;=4,INDEX($CJ:$CJ,$DF692+4),"")</f>
      </c>
      <c r="CP692">
        <f>IF($DG692&gt;=5,INDEX($CJ:$CJ,$DF692+5),"")</f>
      </c>
      <c r="CQ692">
        <f>IF($DG692&gt;=6,INDEX($CJ:$CJ,$DF692+6),"")</f>
      </c>
      <c r="CR692">
        <f>IF($DG692&gt;=7,INDEX($CJ:$CJ,$DF692+7),"")</f>
      </c>
      <c r="CS692">
        <f>IF($DG692&gt;=8,INDEX($CJ:$CJ,$DF692+8),"")</f>
      </c>
      <c r="CT692">
        <f>IF($DG692&gt;=9,INDEX($CJ:$CJ,$DF692+9),"")</f>
      </c>
      <c r="CU692">
        <f>IF($DG692&gt;=10,INDEX($CJ:$CJ,$DF692+10),"")</f>
      </c>
      <c r="CV692">
        <f>IF($DG692&gt;=11,INDEX($CJ:$CJ,$DF692+11),"")</f>
      </c>
      <c r="CW692">
        <f>IF($DG692&gt;=12,INDEX($CJ:$CJ,$DF692+12),"")</f>
      </c>
      <c r="CX692">
        <f>IF($DG692&gt;=13,INDEX($CJ:$CJ,$DF692+13),"")</f>
      </c>
      <c r="CY692">
        <f>IF($DG692&gt;=14,INDEX($CJ:$CJ,$DF692+14),"")</f>
      </c>
      <c r="CZ692">
        <f>IF($DG692&gt;=15,INDEX($CJ:$CJ,$DF692+15),"")</f>
      </c>
      <c r="DA692">
        <f>IF($DG692&gt;=16,INDEX($CJ:$CJ,$DF692+16),"")</f>
      </c>
      <c r="DB692">
        <f>IF($DG692&gt;=17,INDEX($CJ:$CJ,$DF692+17),"")</f>
      </c>
      <c r="DC692">
        <f>IF($DG692&gt;=18,INDEX($CJ:$CJ,$DF692+18),"")</f>
      </c>
      <c r="DD692">
        <f>IF($DG692&gt;=19,INDEX($CJ:$CJ,$DF692+19),"")</f>
      </c>
      <c r="DE692">
        <f>IF($DG692&gt;=20,INDEX($CJ:$CJ,$DF692+20),"")</f>
      </c>
      <c r="DF692">
        <f>IFERROR(MATCH($CI692,$CJ$2:$CJ$263,0)+1,0)</f>
      </c>
      <c r="DG692">
        <f>IFERROR(INDEX($CK$2:$CK$263,MATCH($CI692,$CJ$2:$CJ$263,0)),0)</f>
      </c>
      <c r="DH692">
        <f>IFERROR(INDEX($AO:$AO,MATCH($N692,$AN:$AN,0))&amp;"","")</f>
      </c>
      <c r="DL692">
        <f>IF($GO692&gt;=1,INDEX($DI:$DI,$GN692+1),"")</f>
      </c>
      <c r="DM692">
        <f>IF($GO692&gt;=2,INDEX($DI:$DI,$GN692+2),"")</f>
      </c>
      <c r="DN692">
        <f>IF($GO692&gt;=3,INDEX($DI:$DI,$GN692+3),"")</f>
      </c>
      <c r="DO692">
        <f>IF($GO692&gt;=4,INDEX($DI:$DI,$GN692+4),"")</f>
      </c>
      <c r="DP692">
        <f>IF($GO692&gt;=5,INDEX($DI:$DI,$GN692+5),"")</f>
      </c>
      <c r="DQ692">
        <f>IF($GO692&gt;=6,INDEX($DI:$DI,$GN692+6),"")</f>
      </c>
      <c r="DR692">
        <f>IF($GO692&gt;=7,INDEX($DI:$DI,$GN692+7),"")</f>
      </c>
      <c r="DS692">
        <f>IF($GO692&gt;=8,INDEX($DI:$DI,$GN692+8),"")</f>
      </c>
      <c r="DT692">
        <f>IF($GO692&gt;=9,INDEX($DI:$DI,$GN692+9),"")</f>
      </c>
      <c r="DU692">
        <f>IF($GO692&gt;=10,INDEX($DI:$DI,$GN692+10),"")</f>
      </c>
      <c r="DV692">
        <f>IF($GO692&gt;=11,INDEX($DI:$DI,$GN692+11),"")</f>
      </c>
      <c r="DW692">
        <f>IF($GO692&gt;=12,INDEX($DI:$DI,$GN692+12),"")</f>
      </c>
      <c r="DX692">
        <f>IF($GO692&gt;=13,INDEX($DI:$DI,$GN692+13),"")</f>
      </c>
      <c r="DY692">
        <f>IF($GO692&gt;=14,INDEX($DI:$DI,$GN692+14),"")</f>
      </c>
      <c r="DZ692">
        <f>IF($GO692&gt;=15,INDEX($DI:$DI,$GN692+15),"")</f>
      </c>
      <c r="EA692">
        <f>IF($GO692&gt;=16,INDEX($DI:$DI,$GN692+16),"")</f>
      </c>
      <c r="EB692">
        <f>IF($GO692&gt;=17,INDEX($DI:$DI,$GN692+17),"")</f>
      </c>
      <c r="EC692">
        <f>IF($GO692&gt;=18,INDEX($DI:$DI,$GN692+18),"")</f>
      </c>
      <c r="ED692">
        <f>IF($GO692&gt;=19,INDEX($DI:$DI,$GN692+19),"")</f>
      </c>
      <c r="EE692">
        <f>IF($GO692&gt;=20,INDEX($DI:$DI,$GN692+20),"")</f>
      </c>
      <c r="EF692">
        <f>IF($GO692&gt;=21,INDEX($DI:$DI,$GN692+21),"")</f>
      </c>
      <c r="EG692">
        <f>IF($GO692&gt;=22,INDEX($DI:$DI,$GN692+22),"")</f>
      </c>
      <c r="EH692">
        <f>IF($GO692&gt;=23,INDEX($DI:$DI,$GN692+23),"")</f>
      </c>
      <c r="EI692">
        <f>IF($GO692&gt;=24,INDEX($DI:$DI,$GN692+24),"")</f>
      </c>
      <c r="EJ692">
        <f>IF($GO692&gt;=25,INDEX($DI:$DI,$GN692+25),"")</f>
      </c>
      <c r="EK692">
        <f>IF($GO692&gt;=26,INDEX($DI:$DI,$GN692+26),"")</f>
      </c>
      <c r="EL692">
        <f>IF($GO692&gt;=27,INDEX($DI:$DI,$GN692+27),"")</f>
      </c>
      <c r="EM692">
        <f>IF($GO692&gt;=28,INDEX($DI:$DI,$GN692+28),"")</f>
      </c>
      <c r="EN692">
        <f>IF($GO692&gt;=29,INDEX($DI:$DI,$GN692+29),"")</f>
      </c>
      <c r="EO692">
        <f>IF($GO692&gt;=30,INDEX($DI:$DI,$GN692+30),"")</f>
      </c>
      <c r="EP692">
        <f>IF($GO692&gt;=31,INDEX($DI:$DI,$GN692+31),"")</f>
      </c>
      <c r="EQ692">
        <f>IF($GO692&gt;=32,INDEX($DI:$DI,$GN692+32),"")</f>
      </c>
      <c r="ER692">
        <f>IF($GO692&gt;=33,INDEX($DI:$DI,$GN692+33),"")</f>
      </c>
      <c r="ES692">
        <f>IF($GO692&gt;=34,INDEX($DI:$DI,$GN692+34),"")</f>
      </c>
      <c r="ET692">
        <f>IF($GO692&gt;=35,INDEX($DI:$DI,$GN692+35),"")</f>
      </c>
      <c r="EU692">
        <f>IF($GO692&gt;=36,INDEX($DI:$DI,$GN692+36),"")</f>
      </c>
      <c r="EV692">
        <f>IF($GO692&gt;=37,INDEX($DI:$DI,$GN692+37),"")</f>
      </c>
      <c r="EW692">
        <f>IF($GO692&gt;=38,INDEX($DI:$DI,$GN692+38),"")</f>
      </c>
      <c r="EX692">
        <f>IF($GO692&gt;=39,INDEX($DI:$DI,$GN692+39),"")</f>
      </c>
      <c r="EY692">
        <f>IF($GO692&gt;=40,INDEX($DI:$DI,$GN692+40),"")</f>
      </c>
      <c r="EZ692">
        <f>IF($GO692&gt;=1,INDEX($DJ:$DJ,$GN692+1),"")</f>
      </c>
      <c r="FA692">
        <f>IF($GO692&gt;=2,INDEX($DJ:$DJ,$GN692+2),"")</f>
      </c>
      <c r="FB692">
        <f>IF($GO692&gt;=3,INDEX($DJ:$DJ,$GN692+3),"")</f>
      </c>
      <c r="FC692">
        <f>IF($GO692&gt;=4,INDEX($DJ:$DJ,$GN692+4),"")</f>
      </c>
      <c r="FD692">
        <f>IF($GO692&gt;=5,INDEX($DJ:$DJ,$GN692+5),"")</f>
      </c>
      <c r="FE692">
        <f>IF($GO692&gt;=6,INDEX($DJ:$DJ,$GN692+6),"")</f>
      </c>
      <c r="FF692">
        <f>IF($GO692&gt;=7,INDEX($DJ:$DJ,$GN692+7),"")</f>
      </c>
      <c r="FG692">
        <f>IF($GO692&gt;=8,INDEX($DJ:$DJ,$GN692+8),"")</f>
      </c>
      <c r="FH692">
        <f>IF($GO692&gt;=9,INDEX($DJ:$DJ,$GN692+9),"")</f>
      </c>
      <c r="FI692">
        <f>IF($GO692&gt;=10,INDEX($DJ:$DJ,$GN692+10),"")</f>
      </c>
      <c r="FJ692">
        <f>IF($GO692&gt;=11,INDEX($DJ:$DJ,$GN692+11),"")</f>
      </c>
      <c r="FK692">
        <f>IF($GO692&gt;=12,INDEX($DJ:$DJ,$GN692+12),"")</f>
      </c>
      <c r="FL692">
        <f>IF($GO692&gt;=13,INDEX($DJ:$DJ,$GN692+13),"")</f>
      </c>
      <c r="FM692">
        <f>IF($GO692&gt;=14,INDEX($DJ:$DJ,$GN692+14),"")</f>
      </c>
      <c r="FN692">
        <f>IF($GO692&gt;=15,INDEX($DJ:$DJ,$GN692+15),"")</f>
      </c>
      <c r="FO692">
        <f>IF($GO692&gt;=16,INDEX($DJ:$DJ,$GN692+16),"")</f>
      </c>
      <c r="FP692">
        <f>IF($GO692&gt;=17,INDEX($DJ:$DJ,$GN692+17),"")</f>
      </c>
      <c r="FQ692">
        <f>IF($GO692&gt;=18,INDEX($DJ:$DJ,$GN692+18),"")</f>
      </c>
      <c r="FR692">
        <f>IF($GO692&gt;=19,INDEX($DJ:$DJ,$GN692+19),"")</f>
      </c>
      <c r="FS692">
        <f>IF($GO692&gt;=20,INDEX($DJ:$DJ,$GN692+20),"")</f>
      </c>
      <c r="FT692">
        <f>IF($GO692&gt;=21,INDEX($DJ:$DJ,$GN692+21),"")</f>
      </c>
      <c r="FU692">
        <f>IF($GO692&gt;=22,INDEX($DJ:$DJ,$GN692+22),"")</f>
      </c>
      <c r="FV692">
        <f>IF($GO692&gt;=23,INDEX($DJ:$DJ,$GN692+23),"")</f>
      </c>
      <c r="FW692">
        <f>IF($GO692&gt;=24,INDEX($DJ:$DJ,$GN692+24),"")</f>
      </c>
      <c r="FX692">
        <f>IF($GO692&gt;=25,INDEX($DJ:$DJ,$GN692+25),"")</f>
      </c>
      <c r="FY692">
        <f>IF($GO692&gt;=26,INDEX($DJ:$DJ,$GN692+26),"")</f>
      </c>
      <c r="FZ692">
        <f>IF($GO692&gt;=27,INDEX($DJ:$DJ,$GN692+27),"")</f>
      </c>
      <c r="GA692">
        <f>IF($GO692&gt;=28,INDEX($DJ:$DJ,$GN692+28),"")</f>
      </c>
      <c r="GB692">
        <f>IF($GO692&gt;=29,INDEX($DJ:$DJ,$GN692+29),"")</f>
      </c>
      <c r="GC692">
        <f>IF($GO692&gt;=30,INDEX($DJ:$DJ,$GN692+30),"")</f>
      </c>
      <c r="GD692">
        <f>IF($GO692&gt;=31,INDEX($DJ:$DJ,$GN692+31),"")</f>
      </c>
      <c r="GE692">
        <f>IF($GO692&gt;=32,INDEX($DJ:$DJ,$GN692+32),"")</f>
      </c>
      <c r="GF692">
        <f>IF($GO692&gt;=33,INDEX($DJ:$DJ,$GN692+33),"")</f>
      </c>
      <c r="GG692">
        <f>IF($GO692&gt;=34,INDEX($DJ:$DJ,$GN692+34),"")</f>
      </c>
      <c r="GH692">
        <f>IF($GO692&gt;=35,INDEX($DJ:$DJ,$GN692+35),"")</f>
      </c>
      <c r="GI692">
        <f>IF($GO692&gt;=36,INDEX($DJ:$DJ,$GN692+36),"")</f>
      </c>
      <c r="GJ692">
        <f>IF($GO692&gt;=37,INDEX($DJ:$DJ,$GN692+37),"")</f>
      </c>
      <c r="GK692">
        <f>IF($GO692&gt;=38,INDEX($DJ:$DJ,$GN692+38),"")</f>
      </c>
      <c r="GL692">
        <f>IF($GO692&gt;=39,INDEX($DJ:$DJ,$GN692+39),"")</f>
      </c>
      <c r="GM692">
        <f>IF($GO692&gt;=40,INDEX($DJ:$DJ,$GN692+40),"")</f>
      </c>
      <c r="GN692">
        <f>IFERROR(MATCH($DH692,$DI$2:$DI$148,0)+1,0)</f>
      </c>
      <c r="GO692">
        <f>IFERROR(INDEX($DK$2:$DK$148,MATCH($DH692,$DI$2:$DI$148,0)),0)</f>
      </c>
      <c r="GP692">
        <f>IFERROR(MATCH($Y692,$DL$692:$EY$692,0),0)</f>
      </c>
      <c r="GQ692">
        <f>IF($GP692&gt;0,INDEX($EZ$692:$GM$692,$GP692),"")</f>
      </c>
      <c r="GT692">
        <f>IF($JC692&gt;=1,INDEX($GR:$GR,$JB692+1),"")</f>
      </c>
      <c r="GU692">
        <f>IF($JC692&gt;=2,INDEX($GR:$GR,$JB692+2),"")</f>
      </c>
      <c r="GV692">
        <f>IF($JC692&gt;=3,INDEX($GR:$GR,$JB692+3),"")</f>
      </c>
      <c r="GW692">
        <f>IF($JC692&gt;=4,INDEX($GR:$GR,$JB692+4),"")</f>
      </c>
      <c r="GX692">
        <f>IF($JC692&gt;=5,INDEX($GR:$GR,$JB692+5),"")</f>
      </c>
      <c r="GY692">
        <f>IF($JC692&gt;=6,INDEX($GR:$GR,$JB692+6),"")</f>
      </c>
      <c r="GZ692">
        <f>IF($JC692&gt;=7,INDEX($GR:$GR,$JB692+7),"")</f>
      </c>
      <c r="HA692">
        <f>IF($JC692&gt;=8,INDEX($GR:$GR,$JB692+8),"")</f>
      </c>
      <c r="HB692">
        <f>IF($JC692&gt;=9,INDEX($GR:$GR,$JB692+9),"")</f>
      </c>
      <c r="HC692">
        <f>IF($JC692&gt;=10,INDEX($GR:$GR,$JB692+10),"")</f>
      </c>
      <c r="HD692">
        <f>IF($JC692&gt;=11,INDEX($GR:$GR,$JB692+11),"")</f>
      </c>
      <c r="HE692">
        <f>IF($JC692&gt;=12,INDEX($GR:$GR,$JB692+12),"")</f>
      </c>
      <c r="HF692">
        <f>IF($JC692&gt;=13,INDEX($GR:$GR,$JB692+13),"")</f>
      </c>
      <c r="HG692">
        <f>IF($JC692&gt;=14,INDEX($GR:$GR,$JB692+14),"")</f>
      </c>
      <c r="HH692">
        <f>IF($JC692&gt;=15,INDEX($GR:$GR,$JB692+15),"")</f>
      </c>
      <c r="HI692">
        <f>IF($JC692&gt;=16,INDEX($GR:$GR,$JB692+16),"")</f>
      </c>
      <c r="HJ692">
        <f>IF($JC692&gt;=17,INDEX($GR:$GR,$JB692+17),"")</f>
      </c>
      <c r="HK692">
        <f>IF($JC692&gt;=18,INDEX($GR:$GR,$JB692+18),"")</f>
      </c>
      <c r="HL692">
        <f>IF($JC692&gt;=19,INDEX($GR:$GR,$JB692+19),"")</f>
      </c>
      <c r="HM692">
        <f>IF($JC692&gt;=20,INDEX($GR:$GR,$JB692+20),"")</f>
      </c>
      <c r="HN692">
        <f>IF($JC692&gt;=21,INDEX($GR:$GR,$JB692+21),"")</f>
      </c>
      <c r="HO692">
        <f>IF($JC692&gt;=22,INDEX($GR:$GR,$JB692+22),"")</f>
      </c>
      <c r="HP692">
        <f>IF($JC692&gt;=23,INDEX($GR:$GR,$JB692+23),"")</f>
      </c>
      <c r="HQ692">
        <f>IF($JC692&gt;=24,INDEX($GR:$GR,$JB692+24),"")</f>
      </c>
      <c r="HR692">
        <f>IF($JC692&gt;=25,INDEX($GR:$GR,$JB692+25),"")</f>
      </c>
      <c r="HS692">
        <f>IF($JC692&gt;=26,INDEX($GR:$GR,$JB692+26),"")</f>
      </c>
      <c r="HT692">
        <f>IF($JC692&gt;=27,INDEX($GR:$GR,$JB692+27),"")</f>
      </c>
      <c r="HU692">
        <f>IF($JC692&gt;=28,INDEX($GR:$GR,$JB692+28),"")</f>
      </c>
      <c r="HV692">
        <f>IF($JC692&gt;=29,INDEX($GR:$GR,$JB692+29),"")</f>
      </c>
      <c r="HW692">
        <f>IF($JC692&gt;=30,INDEX($GR:$GR,$JB692+30),"")</f>
      </c>
      <c r="HX692">
        <f>IF($JC692&gt;=31,INDEX($GR:$GR,$JB692+31),"")</f>
      </c>
      <c r="HY692">
        <f>IF($JC692&gt;=32,INDEX($GR:$GR,$JB692+32),"")</f>
      </c>
      <c r="HZ692">
        <f>IF($JC692&gt;=33,INDEX($GR:$GR,$JB692+33),"")</f>
      </c>
      <c r="IA692">
        <f>IF($JC692&gt;=34,INDEX($GR:$GR,$JB692+34),"")</f>
      </c>
      <c r="IB692">
        <f>IF($JC692&gt;=35,INDEX($GR:$GR,$JB692+35),"")</f>
      </c>
      <c r="IC692">
        <f>IF($JC692&gt;=36,INDEX($GR:$GR,$JB692+36),"")</f>
      </c>
      <c r="ID692">
        <f>IF($JC692&gt;=37,INDEX($GR:$GR,$JB692+37),"")</f>
      </c>
      <c r="IE692">
        <f>IF($JC692&gt;=38,INDEX($GR:$GR,$JB692+38),"")</f>
      </c>
      <c r="IF692">
        <f>IF($JC692&gt;=39,INDEX($GR:$GR,$JB692+39),"")</f>
      </c>
      <c r="IG692">
        <f>IF($JC692&gt;=40,INDEX($GR:$GR,$JB692+40),"")</f>
      </c>
      <c r="IH692">
        <f>IF($JC692&gt;=41,INDEX($GR:$GR,$JB692+41),"")</f>
      </c>
      <c r="II692">
        <f>IF($JC692&gt;=42,INDEX($GR:$GR,$JB692+42),"")</f>
      </c>
      <c r="IJ692">
        <f>IF($JC692&gt;=43,INDEX($GR:$GR,$JB692+43),"")</f>
      </c>
      <c r="IK692">
        <f>IF($JC692&gt;=44,INDEX($GR:$GR,$JB692+44),"")</f>
      </c>
      <c r="IL692">
        <f>IF($JC692&gt;=45,INDEX($GR:$GR,$JB692+45),"")</f>
      </c>
      <c r="IM692">
        <f>IF($JC692&gt;=46,INDEX($GR:$GR,$JB692+46),"")</f>
      </c>
      <c r="IN692">
        <f>IF($JC692&gt;=47,INDEX($GR:$GR,$JB692+47),"")</f>
      </c>
      <c r="IO692">
        <f>IF($JC692&gt;=48,INDEX($GR:$GR,$JB692+48),"")</f>
      </c>
      <c r="IP692">
        <f>IF($JC692&gt;=49,INDEX($GR:$GR,$JB692+49),"")</f>
      </c>
      <c r="IQ692">
        <f>IF($JC692&gt;=50,INDEX($GR:$GR,$JB692+50),"")</f>
      </c>
      <c r="IR692">
        <f>IF($JC692&gt;=51,INDEX($GR:$GR,$JB692+51),"")</f>
      </c>
      <c r="IS692">
        <f>IF($JC692&gt;=52,INDEX($GR:$GR,$JB692+52),"")</f>
      </c>
      <c r="IT692">
        <f>IF($JC692&gt;=53,INDEX($GR:$GR,$JB692+53),"")</f>
      </c>
      <c r="IU692">
        <f>IF($JC692&gt;=54,INDEX($GR:$GR,$JB692+54),"")</f>
      </c>
      <c r="IV692">
        <f>IF($JC692&gt;=55,INDEX($GR:$GR,$JB692+55),"")</f>
      </c>
      <c r="IW692">
        <f>IF($JC692&gt;=56,INDEX($GR:$GR,$JB692+56),"")</f>
      </c>
      <c r="IX692">
        <f>IF($JC692&gt;=57,INDEX($GR:$GR,$JB692+57),"")</f>
      </c>
      <c r="IY692">
        <f>IF($JC692&gt;=58,INDEX($GR:$GR,$JB692+58),"")</f>
      </c>
      <c r="IZ692">
        <f>IF($JC692&gt;=59,INDEX($GR:$GR,$JB692+59),"")</f>
      </c>
      <c r="JA692">
        <f>IF($JC692&gt;=60,INDEX($GR:$GR,$JB692+60),"")</f>
      </c>
      <c r="JB692">
        <f>IFERROR(MATCH($GQ692,$GR$2:$GR$324,0)+1,0)</f>
      </c>
      <c r="JC692">
        <f>IFERROR(INDEX($GS$2:$GS$324,MATCH($GQ692,$GR$2:$GR$324,0)),0)</f>
      </c>
      <c r="JD692" t="s">
        <v>40</v>
      </c>
      <c r="JE692" t="s">
        <v>40</v>
      </c>
    </row>
    <row r="693" spans="1:265" x14ac:dyDescent="0.25">
      <c r="Q693">
        <f>IF(OR($T693="",$P693=""),"",IFERROR($T693/$P693,0))</f>
      </c>
      <c r="R693">
        <f>IF($T693="","",
SUM($S693,$U693,$Z693,$V693,$X693)*
(1-IF($AA693="",0,VALUE($AA693)/100)))</f>
      </c>
      <c r="S693">
        <f>IF($T693="","",$T693)</f>
      </c>
      <c r="U693">
        <f>IF($T693="","",
IF($N693="","",
IF(ISNUMBER(SEARCH("exempt",LOWER($N693))),0,
$T693*(VALUE(SUBSTITUTE($N693,"%",""))/100))))</f>
      </c>
      <c r="AB693">
        <f>IFERROR(IF(FIND(" - ",$K693)&gt;0,MID($K693,FIND(" - ",$K693)+3,LEN($K693)),""),"")</f>
      </c>
      <c r="AK693" t="s">
        <v>1280</v>
      </c>
      <c r="AP693">
        <f>IFERROR(LEFT($K693,FIND(" - ",$K693)-1),$K693)</f>
      </c>
      <c r="AS693">
        <f>IF($CH693&gt;=1,INDEX($AQ:$AQ,$CG693+1),"")</f>
      </c>
      <c r="AT693">
        <f>IF($CH693&gt;=2,INDEX($AQ:$AQ,$CG693+2),"")</f>
      </c>
      <c r="AU693">
        <f>IF($CH693&gt;=3,INDEX($AQ:$AQ,$CG693+3),"")</f>
      </c>
      <c r="AV693">
        <f>IF($CH693&gt;=4,INDEX($AQ:$AQ,$CG693+4),"")</f>
      </c>
      <c r="AW693">
        <f>IF($CH693&gt;=5,INDEX($AQ:$AQ,$CG693+5),"")</f>
      </c>
      <c r="AX693">
        <f>IF($CH693&gt;=6,INDEX($AQ:$AQ,$CG693+6),"")</f>
      </c>
      <c r="AY693">
        <f>IF($CH693&gt;=7,INDEX($AQ:$AQ,$CG693+7),"")</f>
      </c>
      <c r="AZ693">
        <f>IF($CH693&gt;=8,INDEX($AQ:$AQ,$CG693+8),"")</f>
      </c>
      <c r="BA693">
        <f>IF($CH693&gt;=9,INDEX($AQ:$AQ,$CG693+9),"")</f>
      </c>
      <c r="BB693">
        <f>IF($CH693&gt;=10,INDEX($AQ:$AQ,$CG693+10),"")</f>
      </c>
      <c r="BC693">
        <f>IF($CH693&gt;=11,INDEX($AQ:$AQ,$CG693+11),"")</f>
      </c>
      <c r="BD693">
        <f>IF($CH693&gt;=12,INDEX($AQ:$AQ,$CG693+12),"")</f>
      </c>
      <c r="BE693">
        <f>IF($CH693&gt;=13,INDEX($AQ:$AQ,$CG693+13),"")</f>
      </c>
      <c r="BF693">
        <f>IF($CH693&gt;=14,INDEX($AQ:$AQ,$CG693+14),"")</f>
      </c>
      <c r="BG693">
        <f>IF($CH693&gt;=15,INDEX($AQ:$AQ,$CG693+15),"")</f>
      </c>
      <c r="BH693">
        <f>IF($CH693&gt;=16,INDEX($AQ:$AQ,$CG693+16),"")</f>
      </c>
      <c r="BI693">
        <f>IF($CH693&gt;=17,INDEX($AQ:$AQ,$CG693+17),"")</f>
      </c>
      <c r="BJ693">
        <f>IF($CH693&gt;=18,INDEX($AQ:$AQ,$CG693+18),"")</f>
      </c>
      <c r="BK693">
        <f>IF($CH693&gt;=19,INDEX($AQ:$AQ,$CG693+19),"")</f>
      </c>
      <c r="BL693">
        <f>IF($CH693&gt;=20,INDEX($AQ:$AQ,$CG693+20),"")</f>
      </c>
      <c r="BM693">
        <f>IF($CH693&gt;=21,INDEX($AQ:$AQ,$CG693+21),"")</f>
      </c>
      <c r="BN693">
        <f>IF($CH693&gt;=22,INDEX($AQ:$AQ,$CG693+22),"")</f>
      </c>
      <c r="BO693">
        <f>IF($CH693&gt;=23,INDEX($AQ:$AQ,$CG693+23),"")</f>
      </c>
      <c r="BP693">
        <f>IF($CH693&gt;=24,INDEX($AQ:$AQ,$CG693+24),"")</f>
      </c>
      <c r="BQ693">
        <f>IF($CH693&gt;=25,INDEX($AQ:$AQ,$CG693+25),"")</f>
      </c>
      <c r="BR693">
        <f>IF($CH693&gt;=26,INDEX($AQ:$AQ,$CG693+26),"")</f>
      </c>
      <c r="BS693">
        <f>IF($CH693&gt;=27,INDEX($AQ:$AQ,$CG693+27),"")</f>
      </c>
      <c r="BT693">
        <f>IF($CH693&gt;=28,INDEX($AQ:$AQ,$CG693+28),"")</f>
      </c>
      <c r="BU693">
        <f>IF($CH693&gt;=29,INDEX($AQ:$AQ,$CG693+29),"")</f>
      </c>
      <c r="BV693">
        <f>IF($CH693&gt;=30,INDEX($AQ:$AQ,$CG693+30),"")</f>
      </c>
      <c r="BW693">
        <f>IF($CH693&gt;=31,INDEX($AQ:$AQ,$CG693+31),"")</f>
      </c>
      <c r="BX693">
        <f>IF($CH693&gt;=32,INDEX($AQ:$AQ,$CG693+32),"")</f>
      </c>
      <c r="BY693">
        <f>IF($CH693&gt;=33,INDEX($AQ:$AQ,$CG693+33),"")</f>
      </c>
      <c r="BZ693">
        <f>IF($CH693&gt;=34,INDEX($AQ:$AQ,$CG693+34),"")</f>
      </c>
      <c r="CA693">
        <f>IF($CH693&gt;=35,INDEX($AQ:$AQ,$CG693+35),"")</f>
      </c>
      <c r="CB693">
        <f>IF($CH693&gt;=36,INDEX($AQ:$AQ,$CG693+36),"")</f>
      </c>
      <c r="CC693">
        <f>IF($CH693&gt;=37,INDEX($AQ:$AQ,$CG693+37),"")</f>
      </c>
      <c r="CD693">
        <f>IF($CH693&gt;=38,INDEX($AQ:$AQ,$CG693+38),"")</f>
      </c>
      <c r="CE693">
        <f>IF($CH693&gt;=39,INDEX($AQ:$AQ,$CG693+39),"")</f>
      </c>
      <c r="CF693">
        <f>IF($CH693&gt;=40,INDEX($AQ:$AQ,$CG693+40),"")</f>
      </c>
      <c r="CG693">
        <f>IFERROR(MATCH($AP693,$AQ$2:$AQ$134,0)+1,0)</f>
      </c>
      <c r="CH693">
        <f>IFERROR(INDEX($AR$2:$AR$134,MATCH($AP693,$AQ$2:$AQ$134,0)),0)</f>
      </c>
      <c r="CI693">
        <f>IFERROR(LEFT($L693,FIND(" - ",$L693)-1),$L693)</f>
      </c>
      <c r="CL693">
        <f>IF($DG693&gt;=1,INDEX($CJ:$CJ,$DF693+1),"")</f>
      </c>
      <c r="CM693">
        <f>IF($DG693&gt;=2,INDEX($CJ:$CJ,$DF693+2),"")</f>
      </c>
      <c r="CN693">
        <f>IF($DG693&gt;=3,INDEX($CJ:$CJ,$DF693+3),"")</f>
      </c>
      <c r="CO693">
        <f>IF($DG693&gt;=4,INDEX($CJ:$CJ,$DF693+4),"")</f>
      </c>
      <c r="CP693">
        <f>IF($DG693&gt;=5,INDEX($CJ:$CJ,$DF693+5),"")</f>
      </c>
      <c r="CQ693">
        <f>IF($DG693&gt;=6,INDEX($CJ:$CJ,$DF693+6),"")</f>
      </c>
      <c r="CR693">
        <f>IF($DG693&gt;=7,INDEX($CJ:$CJ,$DF693+7),"")</f>
      </c>
      <c r="CS693">
        <f>IF($DG693&gt;=8,INDEX($CJ:$CJ,$DF693+8),"")</f>
      </c>
      <c r="CT693">
        <f>IF($DG693&gt;=9,INDEX($CJ:$CJ,$DF693+9),"")</f>
      </c>
      <c r="CU693">
        <f>IF($DG693&gt;=10,INDEX($CJ:$CJ,$DF693+10),"")</f>
      </c>
      <c r="CV693">
        <f>IF($DG693&gt;=11,INDEX($CJ:$CJ,$DF693+11),"")</f>
      </c>
      <c r="CW693">
        <f>IF($DG693&gt;=12,INDEX($CJ:$CJ,$DF693+12),"")</f>
      </c>
      <c r="CX693">
        <f>IF($DG693&gt;=13,INDEX($CJ:$CJ,$DF693+13),"")</f>
      </c>
      <c r="CY693">
        <f>IF($DG693&gt;=14,INDEX($CJ:$CJ,$DF693+14),"")</f>
      </c>
      <c r="CZ693">
        <f>IF($DG693&gt;=15,INDEX($CJ:$CJ,$DF693+15),"")</f>
      </c>
      <c r="DA693">
        <f>IF($DG693&gt;=16,INDEX($CJ:$CJ,$DF693+16),"")</f>
      </c>
      <c r="DB693">
        <f>IF($DG693&gt;=17,INDEX($CJ:$CJ,$DF693+17),"")</f>
      </c>
      <c r="DC693">
        <f>IF($DG693&gt;=18,INDEX($CJ:$CJ,$DF693+18),"")</f>
      </c>
      <c r="DD693">
        <f>IF($DG693&gt;=19,INDEX($CJ:$CJ,$DF693+19),"")</f>
      </c>
      <c r="DE693">
        <f>IF($DG693&gt;=20,INDEX($CJ:$CJ,$DF693+20),"")</f>
      </c>
      <c r="DF693">
        <f>IFERROR(MATCH($CI693,$CJ$2:$CJ$263,0)+1,0)</f>
      </c>
      <c r="DG693">
        <f>IFERROR(INDEX($CK$2:$CK$263,MATCH($CI693,$CJ$2:$CJ$263,0)),0)</f>
      </c>
      <c r="DH693">
        <f>IFERROR(INDEX($AO:$AO,MATCH($N693,$AN:$AN,0))&amp;"","")</f>
      </c>
      <c r="DL693">
        <f>IF($GO693&gt;=1,INDEX($DI:$DI,$GN693+1),"")</f>
      </c>
      <c r="DM693">
        <f>IF($GO693&gt;=2,INDEX($DI:$DI,$GN693+2),"")</f>
      </c>
      <c r="DN693">
        <f>IF($GO693&gt;=3,INDEX($DI:$DI,$GN693+3),"")</f>
      </c>
      <c r="DO693">
        <f>IF($GO693&gt;=4,INDEX($DI:$DI,$GN693+4),"")</f>
      </c>
      <c r="DP693">
        <f>IF($GO693&gt;=5,INDEX($DI:$DI,$GN693+5),"")</f>
      </c>
      <c r="DQ693">
        <f>IF($GO693&gt;=6,INDEX($DI:$DI,$GN693+6),"")</f>
      </c>
      <c r="DR693">
        <f>IF($GO693&gt;=7,INDEX($DI:$DI,$GN693+7),"")</f>
      </c>
      <c r="DS693">
        <f>IF($GO693&gt;=8,INDEX($DI:$DI,$GN693+8),"")</f>
      </c>
      <c r="DT693">
        <f>IF($GO693&gt;=9,INDEX($DI:$DI,$GN693+9),"")</f>
      </c>
      <c r="DU693">
        <f>IF($GO693&gt;=10,INDEX($DI:$DI,$GN693+10),"")</f>
      </c>
      <c r="DV693">
        <f>IF($GO693&gt;=11,INDEX($DI:$DI,$GN693+11),"")</f>
      </c>
      <c r="DW693">
        <f>IF($GO693&gt;=12,INDEX($DI:$DI,$GN693+12),"")</f>
      </c>
      <c r="DX693">
        <f>IF($GO693&gt;=13,INDEX($DI:$DI,$GN693+13),"")</f>
      </c>
      <c r="DY693">
        <f>IF($GO693&gt;=14,INDEX($DI:$DI,$GN693+14),"")</f>
      </c>
      <c r="DZ693">
        <f>IF($GO693&gt;=15,INDEX($DI:$DI,$GN693+15),"")</f>
      </c>
      <c r="EA693">
        <f>IF($GO693&gt;=16,INDEX($DI:$DI,$GN693+16),"")</f>
      </c>
      <c r="EB693">
        <f>IF($GO693&gt;=17,INDEX($DI:$DI,$GN693+17),"")</f>
      </c>
      <c r="EC693">
        <f>IF($GO693&gt;=18,INDEX($DI:$DI,$GN693+18),"")</f>
      </c>
      <c r="ED693">
        <f>IF($GO693&gt;=19,INDEX($DI:$DI,$GN693+19),"")</f>
      </c>
      <c r="EE693">
        <f>IF($GO693&gt;=20,INDEX($DI:$DI,$GN693+20),"")</f>
      </c>
      <c r="EF693">
        <f>IF($GO693&gt;=21,INDEX($DI:$DI,$GN693+21),"")</f>
      </c>
      <c r="EG693">
        <f>IF($GO693&gt;=22,INDEX($DI:$DI,$GN693+22),"")</f>
      </c>
      <c r="EH693">
        <f>IF($GO693&gt;=23,INDEX($DI:$DI,$GN693+23),"")</f>
      </c>
      <c r="EI693">
        <f>IF($GO693&gt;=24,INDEX($DI:$DI,$GN693+24),"")</f>
      </c>
      <c r="EJ693">
        <f>IF($GO693&gt;=25,INDEX($DI:$DI,$GN693+25),"")</f>
      </c>
      <c r="EK693">
        <f>IF($GO693&gt;=26,INDEX($DI:$DI,$GN693+26),"")</f>
      </c>
      <c r="EL693">
        <f>IF($GO693&gt;=27,INDEX($DI:$DI,$GN693+27),"")</f>
      </c>
      <c r="EM693">
        <f>IF($GO693&gt;=28,INDEX($DI:$DI,$GN693+28),"")</f>
      </c>
      <c r="EN693">
        <f>IF($GO693&gt;=29,INDEX($DI:$DI,$GN693+29),"")</f>
      </c>
      <c r="EO693">
        <f>IF($GO693&gt;=30,INDEX($DI:$DI,$GN693+30),"")</f>
      </c>
      <c r="EP693">
        <f>IF($GO693&gt;=31,INDEX($DI:$DI,$GN693+31),"")</f>
      </c>
      <c r="EQ693">
        <f>IF($GO693&gt;=32,INDEX($DI:$DI,$GN693+32),"")</f>
      </c>
      <c r="ER693">
        <f>IF($GO693&gt;=33,INDEX($DI:$DI,$GN693+33),"")</f>
      </c>
      <c r="ES693">
        <f>IF($GO693&gt;=34,INDEX($DI:$DI,$GN693+34),"")</f>
      </c>
      <c r="ET693">
        <f>IF($GO693&gt;=35,INDEX($DI:$DI,$GN693+35),"")</f>
      </c>
      <c r="EU693">
        <f>IF($GO693&gt;=36,INDEX($DI:$DI,$GN693+36),"")</f>
      </c>
      <c r="EV693">
        <f>IF($GO693&gt;=37,INDEX($DI:$DI,$GN693+37),"")</f>
      </c>
      <c r="EW693">
        <f>IF($GO693&gt;=38,INDEX($DI:$DI,$GN693+38),"")</f>
      </c>
      <c r="EX693">
        <f>IF($GO693&gt;=39,INDEX($DI:$DI,$GN693+39),"")</f>
      </c>
      <c r="EY693">
        <f>IF($GO693&gt;=40,INDEX($DI:$DI,$GN693+40),"")</f>
      </c>
      <c r="EZ693">
        <f>IF($GO693&gt;=1,INDEX($DJ:$DJ,$GN693+1),"")</f>
      </c>
      <c r="FA693">
        <f>IF($GO693&gt;=2,INDEX($DJ:$DJ,$GN693+2),"")</f>
      </c>
      <c r="FB693">
        <f>IF($GO693&gt;=3,INDEX($DJ:$DJ,$GN693+3),"")</f>
      </c>
      <c r="FC693">
        <f>IF($GO693&gt;=4,INDEX($DJ:$DJ,$GN693+4),"")</f>
      </c>
      <c r="FD693">
        <f>IF($GO693&gt;=5,INDEX($DJ:$DJ,$GN693+5),"")</f>
      </c>
      <c r="FE693">
        <f>IF($GO693&gt;=6,INDEX($DJ:$DJ,$GN693+6),"")</f>
      </c>
      <c r="FF693">
        <f>IF($GO693&gt;=7,INDEX($DJ:$DJ,$GN693+7),"")</f>
      </c>
      <c r="FG693">
        <f>IF($GO693&gt;=8,INDEX($DJ:$DJ,$GN693+8),"")</f>
      </c>
      <c r="FH693">
        <f>IF($GO693&gt;=9,INDEX($DJ:$DJ,$GN693+9),"")</f>
      </c>
      <c r="FI693">
        <f>IF($GO693&gt;=10,INDEX($DJ:$DJ,$GN693+10),"")</f>
      </c>
      <c r="FJ693">
        <f>IF($GO693&gt;=11,INDEX($DJ:$DJ,$GN693+11),"")</f>
      </c>
      <c r="FK693">
        <f>IF($GO693&gt;=12,INDEX($DJ:$DJ,$GN693+12),"")</f>
      </c>
      <c r="FL693">
        <f>IF($GO693&gt;=13,INDEX($DJ:$DJ,$GN693+13),"")</f>
      </c>
      <c r="FM693">
        <f>IF($GO693&gt;=14,INDEX($DJ:$DJ,$GN693+14),"")</f>
      </c>
      <c r="FN693">
        <f>IF($GO693&gt;=15,INDEX($DJ:$DJ,$GN693+15),"")</f>
      </c>
      <c r="FO693">
        <f>IF($GO693&gt;=16,INDEX($DJ:$DJ,$GN693+16),"")</f>
      </c>
      <c r="FP693">
        <f>IF($GO693&gt;=17,INDEX($DJ:$DJ,$GN693+17),"")</f>
      </c>
      <c r="FQ693">
        <f>IF($GO693&gt;=18,INDEX($DJ:$DJ,$GN693+18),"")</f>
      </c>
      <c r="FR693">
        <f>IF($GO693&gt;=19,INDEX($DJ:$DJ,$GN693+19),"")</f>
      </c>
      <c r="FS693">
        <f>IF($GO693&gt;=20,INDEX($DJ:$DJ,$GN693+20),"")</f>
      </c>
      <c r="FT693">
        <f>IF($GO693&gt;=21,INDEX($DJ:$DJ,$GN693+21),"")</f>
      </c>
      <c r="FU693">
        <f>IF($GO693&gt;=22,INDEX($DJ:$DJ,$GN693+22),"")</f>
      </c>
      <c r="FV693">
        <f>IF($GO693&gt;=23,INDEX($DJ:$DJ,$GN693+23),"")</f>
      </c>
      <c r="FW693">
        <f>IF($GO693&gt;=24,INDEX($DJ:$DJ,$GN693+24),"")</f>
      </c>
      <c r="FX693">
        <f>IF($GO693&gt;=25,INDEX($DJ:$DJ,$GN693+25),"")</f>
      </c>
      <c r="FY693">
        <f>IF($GO693&gt;=26,INDEX($DJ:$DJ,$GN693+26),"")</f>
      </c>
      <c r="FZ693">
        <f>IF($GO693&gt;=27,INDEX($DJ:$DJ,$GN693+27),"")</f>
      </c>
      <c r="GA693">
        <f>IF($GO693&gt;=28,INDEX($DJ:$DJ,$GN693+28),"")</f>
      </c>
      <c r="GB693">
        <f>IF($GO693&gt;=29,INDEX($DJ:$DJ,$GN693+29),"")</f>
      </c>
      <c r="GC693">
        <f>IF($GO693&gt;=30,INDEX($DJ:$DJ,$GN693+30),"")</f>
      </c>
      <c r="GD693">
        <f>IF($GO693&gt;=31,INDEX($DJ:$DJ,$GN693+31),"")</f>
      </c>
      <c r="GE693">
        <f>IF($GO693&gt;=32,INDEX($DJ:$DJ,$GN693+32),"")</f>
      </c>
      <c r="GF693">
        <f>IF($GO693&gt;=33,INDEX($DJ:$DJ,$GN693+33),"")</f>
      </c>
      <c r="GG693">
        <f>IF($GO693&gt;=34,INDEX($DJ:$DJ,$GN693+34),"")</f>
      </c>
      <c r="GH693">
        <f>IF($GO693&gt;=35,INDEX($DJ:$DJ,$GN693+35),"")</f>
      </c>
      <c r="GI693">
        <f>IF($GO693&gt;=36,INDEX($DJ:$DJ,$GN693+36),"")</f>
      </c>
      <c r="GJ693">
        <f>IF($GO693&gt;=37,INDEX($DJ:$DJ,$GN693+37),"")</f>
      </c>
      <c r="GK693">
        <f>IF($GO693&gt;=38,INDEX($DJ:$DJ,$GN693+38),"")</f>
      </c>
      <c r="GL693">
        <f>IF($GO693&gt;=39,INDEX($DJ:$DJ,$GN693+39),"")</f>
      </c>
      <c r="GM693">
        <f>IF($GO693&gt;=40,INDEX($DJ:$DJ,$GN693+40),"")</f>
      </c>
      <c r="GN693">
        <f>IFERROR(MATCH($DH693,$DI$2:$DI$148,0)+1,0)</f>
      </c>
      <c r="GO693">
        <f>IFERROR(INDEX($DK$2:$DK$148,MATCH($DH693,$DI$2:$DI$148,0)),0)</f>
      </c>
      <c r="GP693">
        <f>IFERROR(MATCH($Y693,$DL$693:$EY$693,0),0)</f>
      </c>
      <c r="GQ693">
        <f>IF($GP693&gt;0,INDEX($EZ$693:$GM$693,$GP693),"")</f>
      </c>
      <c r="GT693">
        <f>IF($JC693&gt;=1,INDEX($GR:$GR,$JB693+1),"")</f>
      </c>
      <c r="GU693">
        <f>IF($JC693&gt;=2,INDEX($GR:$GR,$JB693+2),"")</f>
      </c>
      <c r="GV693">
        <f>IF($JC693&gt;=3,INDEX($GR:$GR,$JB693+3),"")</f>
      </c>
      <c r="GW693">
        <f>IF($JC693&gt;=4,INDEX($GR:$GR,$JB693+4),"")</f>
      </c>
      <c r="GX693">
        <f>IF($JC693&gt;=5,INDEX($GR:$GR,$JB693+5),"")</f>
      </c>
      <c r="GY693">
        <f>IF($JC693&gt;=6,INDEX($GR:$GR,$JB693+6),"")</f>
      </c>
      <c r="GZ693">
        <f>IF($JC693&gt;=7,INDEX($GR:$GR,$JB693+7),"")</f>
      </c>
      <c r="HA693">
        <f>IF($JC693&gt;=8,INDEX($GR:$GR,$JB693+8),"")</f>
      </c>
      <c r="HB693">
        <f>IF($JC693&gt;=9,INDEX($GR:$GR,$JB693+9),"")</f>
      </c>
      <c r="HC693">
        <f>IF($JC693&gt;=10,INDEX($GR:$GR,$JB693+10),"")</f>
      </c>
      <c r="HD693">
        <f>IF($JC693&gt;=11,INDEX($GR:$GR,$JB693+11),"")</f>
      </c>
      <c r="HE693">
        <f>IF($JC693&gt;=12,INDEX($GR:$GR,$JB693+12),"")</f>
      </c>
      <c r="HF693">
        <f>IF($JC693&gt;=13,INDEX($GR:$GR,$JB693+13),"")</f>
      </c>
      <c r="HG693">
        <f>IF($JC693&gt;=14,INDEX($GR:$GR,$JB693+14),"")</f>
      </c>
      <c r="HH693">
        <f>IF($JC693&gt;=15,INDEX($GR:$GR,$JB693+15),"")</f>
      </c>
      <c r="HI693">
        <f>IF($JC693&gt;=16,INDEX($GR:$GR,$JB693+16),"")</f>
      </c>
      <c r="HJ693">
        <f>IF($JC693&gt;=17,INDEX($GR:$GR,$JB693+17),"")</f>
      </c>
      <c r="HK693">
        <f>IF($JC693&gt;=18,INDEX($GR:$GR,$JB693+18),"")</f>
      </c>
      <c r="HL693">
        <f>IF($JC693&gt;=19,INDEX($GR:$GR,$JB693+19),"")</f>
      </c>
      <c r="HM693">
        <f>IF($JC693&gt;=20,INDEX($GR:$GR,$JB693+20),"")</f>
      </c>
      <c r="HN693">
        <f>IF($JC693&gt;=21,INDEX($GR:$GR,$JB693+21),"")</f>
      </c>
      <c r="HO693">
        <f>IF($JC693&gt;=22,INDEX($GR:$GR,$JB693+22),"")</f>
      </c>
      <c r="HP693">
        <f>IF($JC693&gt;=23,INDEX($GR:$GR,$JB693+23),"")</f>
      </c>
      <c r="HQ693">
        <f>IF($JC693&gt;=24,INDEX($GR:$GR,$JB693+24),"")</f>
      </c>
      <c r="HR693">
        <f>IF($JC693&gt;=25,INDEX($GR:$GR,$JB693+25),"")</f>
      </c>
      <c r="HS693">
        <f>IF($JC693&gt;=26,INDEX($GR:$GR,$JB693+26),"")</f>
      </c>
      <c r="HT693">
        <f>IF($JC693&gt;=27,INDEX($GR:$GR,$JB693+27),"")</f>
      </c>
      <c r="HU693">
        <f>IF($JC693&gt;=28,INDEX($GR:$GR,$JB693+28),"")</f>
      </c>
      <c r="HV693">
        <f>IF($JC693&gt;=29,INDEX($GR:$GR,$JB693+29),"")</f>
      </c>
      <c r="HW693">
        <f>IF($JC693&gt;=30,INDEX($GR:$GR,$JB693+30),"")</f>
      </c>
      <c r="HX693">
        <f>IF($JC693&gt;=31,INDEX($GR:$GR,$JB693+31),"")</f>
      </c>
      <c r="HY693">
        <f>IF($JC693&gt;=32,INDEX($GR:$GR,$JB693+32),"")</f>
      </c>
      <c r="HZ693">
        <f>IF($JC693&gt;=33,INDEX($GR:$GR,$JB693+33),"")</f>
      </c>
      <c r="IA693">
        <f>IF($JC693&gt;=34,INDEX($GR:$GR,$JB693+34),"")</f>
      </c>
      <c r="IB693">
        <f>IF($JC693&gt;=35,INDEX($GR:$GR,$JB693+35),"")</f>
      </c>
      <c r="IC693">
        <f>IF($JC693&gt;=36,INDEX($GR:$GR,$JB693+36),"")</f>
      </c>
      <c r="ID693">
        <f>IF($JC693&gt;=37,INDEX($GR:$GR,$JB693+37),"")</f>
      </c>
      <c r="IE693">
        <f>IF($JC693&gt;=38,INDEX($GR:$GR,$JB693+38),"")</f>
      </c>
      <c r="IF693">
        <f>IF($JC693&gt;=39,INDEX($GR:$GR,$JB693+39),"")</f>
      </c>
      <c r="IG693">
        <f>IF($JC693&gt;=40,INDEX($GR:$GR,$JB693+40),"")</f>
      </c>
      <c r="IH693">
        <f>IF($JC693&gt;=41,INDEX($GR:$GR,$JB693+41),"")</f>
      </c>
      <c r="II693">
        <f>IF($JC693&gt;=42,INDEX($GR:$GR,$JB693+42),"")</f>
      </c>
      <c r="IJ693">
        <f>IF($JC693&gt;=43,INDEX($GR:$GR,$JB693+43),"")</f>
      </c>
      <c r="IK693">
        <f>IF($JC693&gt;=44,INDEX($GR:$GR,$JB693+44),"")</f>
      </c>
      <c r="IL693">
        <f>IF($JC693&gt;=45,INDEX($GR:$GR,$JB693+45),"")</f>
      </c>
      <c r="IM693">
        <f>IF($JC693&gt;=46,INDEX($GR:$GR,$JB693+46),"")</f>
      </c>
      <c r="IN693">
        <f>IF($JC693&gt;=47,INDEX($GR:$GR,$JB693+47),"")</f>
      </c>
      <c r="IO693">
        <f>IF($JC693&gt;=48,INDEX($GR:$GR,$JB693+48),"")</f>
      </c>
      <c r="IP693">
        <f>IF($JC693&gt;=49,INDEX($GR:$GR,$JB693+49),"")</f>
      </c>
      <c r="IQ693">
        <f>IF($JC693&gt;=50,INDEX($GR:$GR,$JB693+50),"")</f>
      </c>
      <c r="IR693">
        <f>IF($JC693&gt;=51,INDEX($GR:$GR,$JB693+51),"")</f>
      </c>
      <c r="IS693">
        <f>IF($JC693&gt;=52,INDEX($GR:$GR,$JB693+52),"")</f>
      </c>
      <c r="IT693">
        <f>IF($JC693&gt;=53,INDEX($GR:$GR,$JB693+53),"")</f>
      </c>
      <c r="IU693">
        <f>IF($JC693&gt;=54,INDEX($GR:$GR,$JB693+54),"")</f>
      </c>
      <c r="IV693">
        <f>IF($JC693&gt;=55,INDEX($GR:$GR,$JB693+55),"")</f>
      </c>
      <c r="IW693">
        <f>IF($JC693&gt;=56,INDEX($GR:$GR,$JB693+56),"")</f>
      </c>
      <c r="IX693">
        <f>IF($JC693&gt;=57,INDEX($GR:$GR,$JB693+57),"")</f>
      </c>
      <c r="IY693">
        <f>IF($JC693&gt;=58,INDEX($GR:$GR,$JB693+58),"")</f>
      </c>
      <c r="IZ693">
        <f>IF($JC693&gt;=59,INDEX($GR:$GR,$JB693+59),"")</f>
      </c>
      <c r="JA693">
        <f>IF($JC693&gt;=60,INDEX($GR:$GR,$JB693+60),"")</f>
      </c>
      <c r="JB693">
        <f>IFERROR(MATCH($GQ693,$GR$2:$GR$324,0)+1,0)</f>
      </c>
      <c r="JC693">
        <f>IFERROR(INDEX($GS$2:$GS$324,MATCH($GQ693,$GR$2:$GR$324,0)),0)</f>
      </c>
      <c r="JD693" t="s">
        <v>40</v>
      </c>
      <c r="JE693" t="s">
        <v>40</v>
      </c>
    </row>
    <row r="694" spans="1:265" x14ac:dyDescent="0.25">
      <c r="Q694">
        <f>IF(OR($T694="",$P694=""),"",IFERROR($T694/$P694,0))</f>
      </c>
      <c r="R694">
        <f>IF($T694="","",
SUM($S694,$U694,$Z694,$V694,$X694)*
(1-IF($AA694="",0,VALUE($AA694)/100)))</f>
      </c>
      <c r="S694">
        <f>IF($T694="","",$T694)</f>
      </c>
      <c r="U694">
        <f>IF($T694="","",
IF($N694="","",
IF(ISNUMBER(SEARCH("exempt",LOWER($N694))),0,
$T694*(VALUE(SUBSTITUTE($N694,"%",""))/100))))</f>
      </c>
      <c r="AB694">
        <f>IFERROR(IF(FIND(" - ",$K694)&gt;0,MID($K694,FIND(" - ",$K694)+3,LEN($K694)),""),"")</f>
      </c>
      <c r="AK694" t="s">
        <v>1281</v>
      </c>
      <c r="AP694">
        <f>IFERROR(LEFT($K694,FIND(" - ",$K694)-1),$K694)</f>
      </c>
      <c r="AS694">
        <f>IF($CH694&gt;=1,INDEX($AQ:$AQ,$CG694+1),"")</f>
      </c>
      <c r="AT694">
        <f>IF($CH694&gt;=2,INDEX($AQ:$AQ,$CG694+2),"")</f>
      </c>
      <c r="AU694">
        <f>IF($CH694&gt;=3,INDEX($AQ:$AQ,$CG694+3),"")</f>
      </c>
      <c r="AV694">
        <f>IF($CH694&gt;=4,INDEX($AQ:$AQ,$CG694+4),"")</f>
      </c>
      <c r="AW694">
        <f>IF($CH694&gt;=5,INDEX($AQ:$AQ,$CG694+5),"")</f>
      </c>
      <c r="AX694">
        <f>IF($CH694&gt;=6,INDEX($AQ:$AQ,$CG694+6),"")</f>
      </c>
      <c r="AY694">
        <f>IF($CH694&gt;=7,INDEX($AQ:$AQ,$CG694+7),"")</f>
      </c>
      <c r="AZ694">
        <f>IF($CH694&gt;=8,INDEX($AQ:$AQ,$CG694+8),"")</f>
      </c>
      <c r="BA694">
        <f>IF($CH694&gt;=9,INDEX($AQ:$AQ,$CG694+9),"")</f>
      </c>
      <c r="BB694">
        <f>IF($CH694&gt;=10,INDEX($AQ:$AQ,$CG694+10),"")</f>
      </c>
      <c r="BC694">
        <f>IF($CH694&gt;=11,INDEX($AQ:$AQ,$CG694+11),"")</f>
      </c>
      <c r="BD694">
        <f>IF($CH694&gt;=12,INDEX($AQ:$AQ,$CG694+12),"")</f>
      </c>
      <c r="BE694">
        <f>IF($CH694&gt;=13,INDEX($AQ:$AQ,$CG694+13),"")</f>
      </c>
      <c r="BF694">
        <f>IF($CH694&gt;=14,INDEX($AQ:$AQ,$CG694+14),"")</f>
      </c>
      <c r="BG694">
        <f>IF($CH694&gt;=15,INDEX($AQ:$AQ,$CG694+15),"")</f>
      </c>
      <c r="BH694">
        <f>IF($CH694&gt;=16,INDEX($AQ:$AQ,$CG694+16),"")</f>
      </c>
      <c r="BI694">
        <f>IF($CH694&gt;=17,INDEX($AQ:$AQ,$CG694+17),"")</f>
      </c>
      <c r="BJ694">
        <f>IF($CH694&gt;=18,INDEX($AQ:$AQ,$CG694+18),"")</f>
      </c>
      <c r="BK694">
        <f>IF($CH694&gt;=19,INDEX($AQ:$AQ,$CG694+19),"")</f>
      </c>
      <c r="BL694">
        <f>IF($CH694&gt;=20,INDEX($AQ:$AQ,$CG694+20),"")</f>
      </c>
      <c r="BM694">
        <f>IF($CH694&gt;=21,INDEX($AQ:$AQ,$CG694+21),"")</f>
      </c>
      <c r="BN694">
        <f>IF($CH694&gt;=22,INDEX($AQ:$AQ,$CG694+22),"")</f>
      </c>
      <c r="BO694">
        <f>IF($CH694&gt;=23,INDEX($AQ:$AQ,$CG694+23),"")</f>
      </c>
      <c r="BP694">
        <f>IF($CH694&gt;=24,INDEX($AQ:$AQ,$CG694+24),"")</f>
      </c>
      <c r="BQ694">
        <f>IF($CH694&gt;=25,INDEX($AQ:$AQ,$CG694+25),"")</f>
      </c>
      <c r="BR694">
        <f>IF($CH694&gt;=26,INDEX($AQ:$AQ,$CG694+26),"")</f>
      </c>
      <c r="BS694">
        <f>IF($CH694&gt;=27,INDEX($AQ:$AQ,$CG694+27),"")</f>
      </c>
      <c r="BT694">
        <f>IF($CH694&gt;=28,INDEX($AQ:$AQ,$CG694+28),"")</f>
      </c>
      <c r="BU694">
        <f>IF($CH694&gt;=29,INDEX($AQ:$AQ,$CG694+29),"")</f>
      </c>
      <c r="BV694">
        <f>IF($CH694&gt;=30,INDEX($AQ:$AQ,$CG694+30),"")</f>
      </c>
      <c r="BW694">
        <f>IF($CH694&gt;=31,INDEX($AQ:$AQ,$CG694+31),"")</f>
      </c>
      <c r="BX694">
        <f>IF($CH694&gt;=32,INDEX($AQ:$AQ,$CG694+32),"")</f>
      </c>
      <c r="BY694">
        <f>IF($CH694&gt;=33,INDEX($AQ:$AQ,$CG694+33),"")</f>
      </c>
      <c r="BZ694">
        <f>IF($CH694&gt;=34,INDEX($AQ:$AQ,$CG694+34),"")</f>
      </c>
      <c r="CA694">
        <f>IF($CH694&gt;=35,INDEX($AQ:$AQ,$CG694+35),"")</f>
      </c>
      <c r="CB694">
        <f>IF($CH694&gt;=36,INDEX($AQ:$AQ,$CG694+36),"")</f>
      </c>
      <c r="CC694">
        <f>IF($CH694&gt;=37,INDEX($AQ:$AQ,$CG694+37),"")</f>
      </c>
      <c r="CD694">
        <f>IF($CH694&gt;=38,INDEX($AQ:$AQ,$CG694+38),"")</f>
      </c>
      <c r="CE694">
        <f>IF($CH694&gt;=39,INDEX($AQ:$AQ,$CG694+39),"")</f>
      </c>
      <c r="CF694">
        <f>IF($CH694&gt;=40,INDEX($AQ:$AQ,$CG694+40),"")</f>
      </c>
      <c r="CG694">
        <f>IFERROR(MATCH($AP694,$AQ$2:$AQ$134,0)+1,0)</f>
      </c>
      <c r="CH694">
        <f>IFERROR(INDEX($AR$2:$AR$134,MATCH($AP694,$AQ$2:$AQ$134,0)),0)</f>
      </c>
      <c r="CI694">
        <f>IFERROR(LEFT($L694,FIND(" - ",$L694)-1),$L694)</f>
      </c>
      <c r="CL694">
        <f>IF($DG694&gt;=1,INDEX($CJ:$CJ,$DF694+1),"")</f>
      </c>
      <c r="CM694">
        <f>IF($DG694&gt;=2,INDEX($CJ:$CJ,$DF694+2),"")</f>
      </c>
      <c r="CN694">
        <f>IF($DG694&gt;=3,INDEX($CJ:$CJ,$DF694+3),"")</f>
      </c>
      <c r="CO694">
        <f>IF($DG694&gt;=4,INDEX($CJ:$CJ,$DF694+4),"")</f>
      </c>
      <c r="CP694">
        <f>IF($DG694&gt;=5,INDEX($CJ:$CJ,$DF694+5),"")</f>
      </c>
      <c r="CQ694">
        <f>IF($DG694&gt;=6,INDEX($CJ:$CJ,$DF694+6),"")</f>
      </c>
      <c r="CR694">
        <f>IF($DG694&gt;=7,INDEX($CJ:$CJ,$DF694+7),"")</f>
      </c>
      <c r="CS694">
        <f>IF($DG694&gt;=8,INDEX($CJ:$CJ,$DF694+8),"")</f>
      </c>
      <c r="CT694">
        <f>IF($DG694&gt;=9,INDEX($CJ:$CJ,$DF694+9),"")</f>
      </c>
      <c r="CU694">
        <f>IF($DG694&gt;=10,INDEX($CJ:$CJ,$DF694+10),"")</f>
      </c>
      <c r="CV694">
        <f>IF($DG694&gt;=11,INDEX($CJ:$CJ,$DF694+11),"")</f>
      </c>
      <c r="CW694">
        <f>IF($DG694&gt;=12,INDEX($CJ:$CJ,$DF694+12),"")</f>
      </c>
      <c r="CX694">
        <f>IF($DG694&gt;=13,INDEX($CJ:$CJ,$DF694+13),"")</f>
      </c>
      <c r="CY694">
        <f>IF($DG694&gt;=14,INDEX($CJ:$CJ,$DF694+14),"")</f>
      </c>
      <c r="CZ694">
        <f>IF($DG694&gt;=15,INDEX($CJ:$CJ,$DF694+15),"")</f>
      </c>
      <c r="DA694">
        <f>IF($DG694&gt;=16,INDEX($CJ:$CJ,$DF694+16),"")</f>
      </c>
      <c r="DB694">
        <f>IF($DG694&gt;=17,INDEX($CJ:$CJ,$DF694+17),"")</f>
      </c>
      <c r="DC694">
        <f>IF($DG694&gt;=18,INDEX($CJ:$CJ,$DF694+18),"")</f>
      </c>
      <c r="DD694">
        <f>IF($DG694&gt;=19,INDEX($CJ:$CJ,$DF694+19),"")</f>
      </c>
      <c r="DE694">
        <f>IF($DG694&gt;=20,INDEX($CJ:$CJ,$DF694+20),"")</f>
      </c>
      <c r="DF694">
        <f>IFERROR(MATCH($CI694,$CJ$2:$CJ$263,0)+1,0)</f>
      </c>
      <c r="DG694">
        <f>IFERROR(INDEX($CK$2:$CK$263,MATCH($CI694,$CJ$2:$CJ$263,0)),0)</f>
      </c>
      <c r="DH694">
        <f>IFERROR(INDEX($AO:$AO,MATCH($N694,$AN:$AN,0))&amp;"","")</f>
      </c>
      <c r="DL694">
        <f>IF($GO694&gt;=1,INDEX($DI:$DI,$GN694+1),"")</f>
      </c>
      <c r="DM694">
        <f>IF($GO694&gt;=2,INDEX($DI:$DI,$GN694+2),"")</f>
      </c>
      <c r="DN694">
        <f>IF($GO694&gt;=3,INDEX($DI:$DI,$GN694+3),"")</f>
      </c>
      <c r="DO694">
        <f>IF($GO694&gt;=4,INDEX($DI:$DI,$GN694+4),"")</f>
      </c>
      <c r="DP694">
        <f>IF($GO694&gt;=5,INDEX($DI:$DI,$GN694+5),"")</f>
      </c>
      <c r="DQ694">
        <f>IF($GO694&gt;=6,INDEX($DI:$DI,$GN694+6),"")</f>
      </c>
      <c r="DR694">
        <f>IF($GO694&gt;=7,INDEX($DI:$DI,$GN694+7),"")</f>
      </c>
      <c r="DS694">
        <f>IF($GO694&gt;=8,INDEX($DI:$DI,$GN694+8),"")</f>
      </c>
      <c r="DT694">
        <f>IF($GO694&gt;=9,INDEX($DI:$DI,$GN694+9),"")</f>
      </c>
      <c r="DU694">
        <f>IF($GO694&gt;=10,INDEX($DI:$DI,$GN694+10),"")</f>
      </c>
      <c r="DV694">
        <f>IF($GO694&gt;=11,INDEX($DI:$DI,$GN694+11),"")</f>
      </c>
      <c r="DW694">
        <f>IF($GO694&gt;=12,INDEX($DI:$DI,$GN694+12),"")</f>
      </c>
      <c r="DX694">
        <f>IF($GO694&gt;=13,INDEX($DI:$DI,$GN694+13),"")</f>
      </c>
      <c r="DY694">
        <f>IF($GO694&gt;=14,INDEX($DI:$DI,$GN694+14),"")</f>
      </c>
      <c r="DZ694">
        <f>IF($GO694&gt;=15,INDEX($DI:$DI,$GN694+15),"")</f>
      </c>
      <c r="EA694">
        <f>IF($GO694&gt;=16,INDEX($DI:$DI,$GN694+16),"")</f>
      </c>
      <c r="EB694">
        <f>IF($GO694&gt;=17,INDEX($DI:$DI,$GN694+17),"")</f>
      </c>
      <c r="EC694">
        <f>IF($GO694&gt;=18,INDEX($DI:$DI,$GN694+18),"")</f>
      </c>
      <c r="ED694">
        <f>IF($GO694&gt;=19,INDEX($DI:$DI,$GN694+19),"")</f>
      </c>
      <c r="EE694">
        <f>IF($GO694&gt;=20,INDEX($DI:$DI,$GN694+20),"")</f>
      </c>
      <c r="EF694">
        <f>IF($GO694&gt;=21,INDEX($DI:$DI,$GN694+21),"")</f>
      </c>
      <c r="EG694">
        <f>IF($GO694&gt;=22,INDEX($DI:$DI,$GN694+22),"")</f>
      </c>
      <c r="EH694">
        <f>IF($GO694&gt;=23,INDEX($DI:$DI,$GN694+23),"")</f>
      </c>
      <c r="EI694">
        <f>IF($GO694&gt;=24,INDEX($DI:$DI,$GN694+24),"")</f>
      </c>
      <c r="EJ694">
        <f>IF($GO694&gt;=25,INDEX($DI:$DI,$GN694+25),"")</f>
      </c>
      <c r="EK694">
        <f>IF($GO694&gt;=26,INDEX($DI:$DI,$GN694+26),"")</f>
      </c>
      <c r="EL694">
        <f>IF($GO694&gt;=27,INDEX($DI:$DI,$GN694+27),"")</f>
      </c>
      <c r="EM694">
        <f>IF($GO694&gt;=28,INDEX($DI:$DI,$GN694+28),"")</f>
      </c>
      <c r="EN694">
        <f>IF($GO694&gt;=29,INDEX($DI:$DI,$GN694+29),"")</f>
      </c>
      <c r="EO694">
        <f>IF($GO694&gt;=30,INDEX($DI:$DI,$GN694+30),"")</f>
      </c>
      <c r="EP694">
        <f>IF($GO694&gt;=31,INDEX($DI:$DI,$GN694+31),"")</f>
      </c>
      <c r="EQ694">
        <f>IF($GO694&gt;=32,INDEX($DI:$DI,$GN694+32),"")</f>
      </c>
      <c r="ER694">
        <f>IF($GO694&gt;=33,INDEX($DI:$DI,$GN694+33),"")</f>
      </c>
      <c r="ES694">
        <f>IF($GO694&gt;=34,INDEX($DI:$DI,$GN694+34),"")</f>
      </c>
      <c r="ET694">
        <f>IF($GO694&gt;=35,INDEX($DI:$DI,$GN694+35),"")</f>
      </c>
      <c r="EU694">
        <f>IF($GO694&gt;=36,INDEX($DI:$DI,$GN694+36),"")</f>
      </c>
      <c r="EV694">
        <f>IF($GO694&gt;=37,INDEX($DI:$DI,$GN694+37),"")</f>
      </c>
      <c r="EW694">
        <f>IF($GO694&gt;=38,INDEX($DI:$DI,$GN694+38),"")</f>
      </c>
      <c r="EX694">
        <f>IF($GO694&gt;=39,INDEX($DI:$DI,$GN694+39),"")</f>
      </c>
      <c r="EY694">
        <f>IF($GO694&gt;=40,INDEX($DI:$DI,$GN694+40),"")</f>
      </c>
      <c r="EZ694">
        <f>IF($GO694&gt;=1,INDEX($DJ:$DJ,$GN694+1),"")</f>
      </c>
      <c r="FA694">
        <f>IF($GO694&gt;=2,INDEX($DJ:$DJ,$GN694+2),"")</f>
      </c>
      <c r="FB694">
        <f>IF($GO694&gt;=3,INDEX($DJ:$DJ,$GN694+3),"")</f>
      </c>
      <c r="FC694">
        <f>IF($GO694&gt;=4,INDEX($DJ:$DJ,$GN694+4),"")</f>
      </c>
      <c r="FD694">
        <f>IF($GO694&gt;=5,INDEX($DJ:$DJ,$GN694+5),"")</f>
      </c>
      <c r="FE694">
        <f>IF($GO694&gt;=6,INDEX($DJ:$DJ,$GN694+6),"")</f>
      </c>
      <c r="FF694">
        <f>IF($GO694&gt;=7,INDEX($DJ:$DJ,$GN694+7),"")</f>
      </c>
      <c r="FG694">
        <f>IF($GO694&gt;=8,INDEX($DJ:$DJ,$GN694+8),"")</f>
      </c>
      <c r="FH694">
        <f>IF($GO694&gt;=9,INDEX($DJ:$DJ,$GN694+9),"")</f>
      </c>
      <c r="FI694">
        <f>IF($GO694&gt;=10,INDEX($DJ:$DJ,$GN694+10),"")</f>
      </c>
      <c r="FJ694">
        <f>IF($GO694&gt;=11,INDEX($DJ:$DJ,$GN694+11),"")</f>
      </c>
      <c r="FK694">
        <f>IF($GO694&gt;=12,INDEX($DJ:$DJ,$GN694+12),"")</f>
      </c>
      <c r="FL694">
        <f>IF($GO694&gt;=13,INDEX($DJ:$DJ,$GN694+13),"")</f>
      </c>
      <c r="FM694">
        <f>IF($GO694&gt;=14,INDEX($DJ:$DJ,$GN694+14),"")</f>
      </c>
      <c r="FN694">
        <f>IF($GO694&gt;=15,INDEX($DJ:$DJ,$GN694+15),"")</f>
      </c>
      <c r="FO694">
        <f>IF($GO694&gt;=16,INDEX($DJ:$DJ,$GN694+16),"")</f>
      </c>
      <c r="FP694">
        <f>IF($GO694&gt;=17,INDEX($DJ:$DJ,$GN694+17),"")</f>
      </c>
      <c r="FQ694">
        <f>IF($GO694&gt;=18,INDEX($DJ:$DJ,$GN694+18),"")</f>
      </c>
      <c r="FR694">
        <f>IF($GO694&gt;=19,INDEX($DJ:$DJ,$GN694+19),"")</f>
      </c>
      <c r="FS694">
        <f>IF($GO694&gt;=20,INDEX($DJ:$DJ,$GN694+20),"")</f>
      </c>
      <c r="FT694">
        <f>IF($GO694&gt;=21,INDEX($DJ:$DJ,$GN694+21),"")</f>
      </c>
      <c r="FU694">
        <f>IF($GO694&gt;=22,INDEX($DJ:$DJ,$GN694+22),"")</f>
      </c>
      <c r="FV694">
        <f>IF($GO694&gt;=23,INDEX($DJ:$DJ,$GN694+23),"")</f>
      </c>
      <c r="FW694">
        <f>IF($GO694&gt;=24,INDEX($DJ:$DJ,$GN694+24),"")</f>
      </c>
      <c r="FX694">
        <f>IF($GO694&gt;=25,INDEX($DJ:$DJ,$GN694+25),"")</f>
      </c>
      <c r="FY694">
        <f>IF($GO694&gt;=26,INDEX($DJ:$DJ,$GN694+26),"")</f>
      </c>
      <c r="FZ694">
        <f>IF($GO694&gt;=27,INDEX($DJ:$DJ,$GN694+27),"")</f>
      </c>
      <c r="GA694">
        <f>IF($GO694&gt;=28,INDEX($DJ:$DJ,$GN694+28),"")</f>
      </c>
      <c r="GB694">
        <f>IF($GO694&gt;=29,INDEX($DJ:$DJ,$GN694+29),"")</f>
      </c>
      <c r="GC694">
        <f>IF($GO694&gt;=30,INDEX($DJ:$DJ,$GN694+30),"")</f>
      </c>
      <c r="GD694">
        <f>IF($GO694&gt;=31,INDEX($DJ:$DJ,$GN694+31),"")</f>
      </c>
      <c r="GE694">
        <f>IF($GO694&gt;=32,INDEX($DJ:$DJ,$GN694+32),"")</f>
      </c>
      <c r="GF694">
        <f>IF($GO694&gt;=33,INDEX($DJ:$DJ,$GN694+33),"")</f>
      </c>
      <c r="GG694">
        <f>IF($GO694&gt;=34,INDEX($DJ:$DJ,$GN694+34),"")</f>
      </c>
      <c r="GH694">
        <f>IF($GO694&gt;=35,INDEX($DJ:$DJ,$GN694+35),"")</f>
      </c>
      <c r="GI694">
        <f>IF($GO694&gt;=36,INDEX($DJ:$DJ,$GN694+36),"")</f>
      </c>
      <c r="GJ694">
        <f>IF($GO694&gt;=37,INDEX($DJ:$DJ,$GN694+37),"")</f>
      </c>
      <c r="GK694">
        <f>IF($GO694&gt;=38,INDEX($DJ:$DJ,$GN694+38),"")</f>
      </c>
      <c r="GL694">
        <f>IF($GO694&gt;=39,INDEX($DJ:$DJ,$GN694+39),"")</f>
      </c>
      <c r="GM694">
        <f>IF($GO694&gt;=40,INDEX($DJ:$DJ,$GN694+40),"")</f>
      </c>
      <c r="GN694">
        <f>IFERROR(MATCH($DH694,$DI$2:$DI$148,0)+1,0)</f>
      </c>
      <c r="GO694">
        <f>IFERROR(INDEX($DK$2:$DK$148,MATCH($DH694,$DI$2:$DI$148,0)),0)</f>
      </c>
      <c r="GP694">
        <f>IFERROR(MATCH($Y694,$DL$694:$EY$694,0),0)</f>
      </c>
      <c r="GQ694">
        <f>IF($GP694&gt;0,INDEX($EZ$694:$GM$694,$GP694),"")</f>
      </c>
      <c r="GT694">
        <f>IF($JC694&gt;=1,INDEX($GR:$GR,$JB694+1),"")</f>
      </c>
      <c r="GU694">
        <f>IF($JC694&gt;=2,INDEX($GR:$GR,$JB694+2),"")</f>
      </c>
      <c r="GV694">
        <f>IF($JC694&gt;=3,INDEX($GR:$GR,$JB694+3),"")</f>
      </c>
      <c r="GW694">
        <f>IF($JC694&gt;=4,INDEX($GR:$GR,$JB694+4),"")</f>
      </c>
      <c r="GX694">
        <f>IF($JC694&gt;=5,INDEX($GR:$GR,$JB694+5),"")</f>
      </c>
      <c r="GY694">
        <f>IF($JC694&gt;=6,INDEX($GR:$GR,$JB694+6),"")</f>
      </c>
      <c r="GZ694">
        <f>IF($JC694&gt;=7,INDEX($GR:$GR,$JB694+7),"")</f>
      </c>
      <c r="HA694">
        <f>IF($JC694&gt;=8,INDEX($GR:$GR,$JB694+8),"")</f>
      </c>
      <c r="HB694">
        <f>IF($JC694&gt;=9,INDEX($GR:$GR,$JB694+9),"")</f>
      </c>
      <c r="HC694">
        <f>IF($JC694&gt;=10,INDEX($GR:$GR,$JB694+10),"")</f>
      </c>
      <c r="HD694">
        <f>IF($JC694&gt;=11,INDEX($GR:$GR,$JB694+11),"")</f>
      </c>
      <c r="HE694">
        <f>IF($JC694&gt;=12,INDEX($GR:$GR,$JB694+12),"")</f>
      </c>
      <c r="HF694">
        <f>IF($JC694&gt;=13,INDEX($GR:$GR,$JB694+13),"")</f>
      </c>
      <c r="HG694">
        <f>IF($JC694&gt;=14,INDEX($GR:$GR,$JB694+14),"")</f>
      </c>
      <c r="HH694">
        <f>IF($JC694&gt;=15,INDEX($GR:$GR,$JB694+15),"")</f>
      </c>
      <c r="HI694">
        <f>IF($JC694&gt;=16,INDEX($GR:$GR,$JB694+16),"")</f>
      </c>
      <c r="HJ694">
        <f>IF($JC694&gt;=17,INDEX($GR:$GR,$JB694+17),"")</f>
      </c>
      <c r="HK694">
        <f>IF($JC694&gt;=18,INDEX($GR:$GR,$JB694+18),"")</f>
      </c>
      <c r="HL694">
        <f>IF($JC694&gt;=19,INDEX($GR:$GR,$JB694+19),"")</f>
      </c>
      <c r="HM694">
        <f>IF($JC694&gt;=20,INDEX($GR:$GR,$JB694+20),"")</f>
      </c>
      <c r="HN694">
        <f>IF($JC694&gt;=21,INDEX($GR:$GR,$JB694+21),"")</f>
      </c>
      <c r="HO694">
        <f>IF($JC694&gt;=22,INDEX($GR:$GR,$JB694+22),"")</f>
      </c>
      <c r="HP694">
        <f>IF($JC694&gt;=23,INDEX($GR:$GR,$JB694+23),"")</f>
      </c>
      <c r="HQ694">
        <f>IF($JC694&gt;=24,INDEX($GR:$GR,$JB694+24),"")</f>
      </c>
      <c r="HR694">
        <f>IF($JC694&gt;=25,INDEX($GR:$GR,$JB694+25),"")</f>
      </c>
      <c r="HS694">
        <f>IF($JC694&gt;=26,INDEX($GR:$GR,$JB694+26),"")</f>
      </c>
      <c r="HT694">
        <f>IF($JC694&gt;=27,INDEX($GR:$GR,$JB694+27),"")</f>
      </c>
      <c r="HU694">
        <f>IF($JC694&gt;=28,INDEX($GR:$GR,$JB694+28),"")</f>
      </c>
      <c r="HV694">
        <f>IF($JC694&gt;=29,INDEX($GR:$GR,$JB694+29),"")</f>
      </c>
      <c r="HW694">
        <f>IF($JC694&gt;=30,INDEX($GR:$GR,$JB694+30),"")</f>
      </c>
      <c r="HX694">
        <f>IF($JC694&gt;=31,INDEX($GR:$GR,$JB694+31),"")</f>
      </c>
      <c r="HY694">
        <f>IF($JC694&gt;=32,INDEX($GR:$GR,$JB694+32),"")</f>
      </c>
      <c r="HZ694">
        <f>IF($JC694&gt;=33,INDEX($GR:$GR,$JB694+33),"")</f>
      </c>
      <c r="IA694">
        <f>IF($JC694&gt;=34,INDEX($GR:$GR,$JB694+34),"")</f>
      </c>
      <c r="IB694">
        <f>IF($JC694&gt;=35,INDEX($GR:$GR,$JB694+35),"")</f>
      </c>
      <c r="IC694">
        <f>IF($JC694&gt;=36,INDEX($GR:$GR,$JB694+36),"")</f>
      </c>
      <c r="ID694">
        <f>IF($JC694&gt;=37,INDEX($GR:$GR,$JB694+37),"")</f>
      </c>
      <c r="IE694">
        <f>IF($JC694&gt;=38,INDEX($GR:$GR,$JB694+38),"")</f>
      </c>
      <c r="IF694">
        <f>IF($JC694&gt;=39,INDEX($GR:$GR,$JB694+39),"")</f>
      </c>
      <c r="IG694">
        <f>IF($JC694&gt;=40,INDEX($GR:$GR,$JB694+40),"")</f>
      </c>
      <c r="IH694">
        <f>IF($JC694&gt;=41,INDEX($GR:$GR,$JB694+41),"")</f>
      </c>
      <c r="II694">
        <f>IF($JC694&gt;=42,INDEX($GR:$GR,$JB694+42),"")</f>
      </c>
      <c r="IJ694">
        <f>IF($JC694&gt;=43,INDEX($GR:$GR,$JB694+43),"")</f>
      </c>
      <c r="IK694">
        <f>IF($JC694&gt;=44,INDEX($GR:$GR,$JB694+44),"")</f>
      </c>
      <c r="IL694">
        <f>IF($JC694&gt;=45,INDEX($GR:$GR,$JB694+45),"")</f>
      </c>
      <c r="IM694">
        <f>IF($JC694&gt;=46,INDEX($GR:$GR,$JB694+46),"")</f>
      </c>
      <c r="IN694">
        <f>IF($JC694&gt;=47,INDEX($GR:$GR,$JB694+47),"")</f>
      </c>
      <c r="IO694">
        <f>IF($JC694&gt;=48,INDEX($GR:$GR,$JB694+48),"")</f>
      </c>
      <c r="IP694">
        <f>IF($JC694&gt;=49,INDEX($GR:$GR,$JB694+49),"")</f>
      </c>
      <c r="IQ694">
        <f>IF($JC694&gt;=50,INDEX($GR:$GR,$JB694+50),"")</f>
      </c>
      <c r="IR694">
        <f>IF($JC694&gt;=51,INDEX($GR:$GR,$JB694+51),"")</f>
      </c>
      <c r="IS694">
        <f>IF($JC694&gt;=52,INDEX($GR:$GR,$JB694+52),"")</f>
      </c>
      <c r="IT694">
        <f>IF($JC694&gt;=53,INDEX($GR:$GR,$JB694+53),"")</f>
      </c>
      <c r="IU694">
        <f>IF($JC694&gt;=54,INDEX($GR:$GR,$JB694+54),"")</f>
      </c>
      <c r="IV694">
        <f>IF($JC694&gt;=55,INDEX($GR:$GR,$JB694+55),"")</f>
      </c>
      <c r="IW694">
        <f>IF($JC694&gt;=56,INDEX($GR:$GR,$JB694+56),"")</f>
      </c>
      <c r="IX694">
        <f>IF($JC694&gt;=57,INDEX($GR:$GR,$JB694+57),"")</f>
      </c>
      <c r="IY694">
        <f>IF($JC694&gt;=58,INDEX($GR:$GR,$JB694+58),"")</f>
      </c>
      <c r="IZ694">
        <f>IF($JC694&gt;=59,INDEX($GR:$GR,$JB694+59),"")</f>
      </c>
      <c r="JA694">
        <f>IF($JC694&gt;=60,INDEX($GR:$GR,$JB694+60),"")</f>
      </c>
      <c r="JB694">
        <f>IFERROR(MATCH($GQ694,$GR$2:$GR$324,0)+1,0)</f>
      </c>
      <c r="JC694">
        <f>IFERROR(INDEX($GS$2:$GS$324,MATCH($GQ694,$GR$2:$GR$324,0)),0)</f>
      </c>
      <c r="JD694" t="s">
        <v>40</v>
      </c>
      <c r="JE694" t="s">
        <v>40</v>
      </c>
    </row>
    <row r="695" spans="1:265" x14ac:dyDescent="0.25">
      <c r="Q695">
        <f>IF(OR($T695="",$P695=""),"",IFERROR($T695/$P695,0))</f>
      </c>
      <c r="R695">
        <f>IF($T695="","",
SUM($S695,$U695,$Z695,$V695,$X695)*
(1-IF($AA695="",0,VALUE($AA695)/100)))</f>
      </c>
      <c r="S695">
        <f>IF($T695="","",$T695)</f>
      </c>
      <c r="U695">
        <f>IF($T695="","",
IF($N695="","",
IF(ISNUMBER(SEARCH("exempt",LOWER($N695))),0,
$T695*(VALUE(SUBSTITUTE($N695,"%",""))/100))))</f>
      </c>
      <c r="AB695">
        <f>IFERROR(IF(FIND(" - ",$K695)&gt;0,MID($K695,FIND(" - ",$K695)+3,LEN($K695)),""),"")</f>
      </c>
      <c r="AK695" t="s">
        <v>1282</v>
      </c>
      <c r="AP695">
        <f>IFERROR(LEFT($K695,FIND(" - ",$K695)-1),$K695)</f>
      </c>
      <c r="AS695">
        <f>IF($CH695&gt;=1,INDEX($AQ:$AQ,$CG695+1),"")</f>
      </c>
      <c r="AT695">
        <f>IF($CH695&gt;=2,INDEX($AQ:$AQ,$CG695+2),"")</f>
      </c>
      <c r="AU695">
        <f>IF($CH695&gt;=3,INDEX($AQ:$AQ,$CG695+3),"")</f>
      </c>
      <c r="AV695">
        <f>IF($CH695&gt;=4,INDEX($AQ:$AQ,$CG695+4),"")</f>
      </c>
      <c r="AW695">
        <f>IF($CH695&gt;=5,INDEX($AQ:$AQ,$CG695+5),"")</f>
      </c>
      <c r="AX695">
        <f>IF($CH695&gt;=6,INDEX($AQ:$AQ,$CG695+6),"")</f>
      </c>
      <c r="AY695">
        <f>IF($CH695&gt;=7,INDEX($AQ:$AQ,$CG695+7),"")</f>
      </c>
      <c r="AZ695">
        <f>IF($CH695&gt;=8,INDEX($AQ:$AQ,$CG695+8),"")</f>
      </c>
      <c r="BA695">
        <f>IF($CH695&gt;=9,INDEX($AQ:$AQ,$CG695+9),"")</f>
      </c>
      <c r="BB695">
        <f>IF($CH695&gt;=10,INDEX($AQ:$AQ,$CG695+10),"")</f>
      </c>
      <c r="BC695">
        <f>IF($CH695&gt;=11,INDEX($AQ:$AQ,$CG695+11),"")</f>
      </c>
      <c r="BD695">
        <f>IF($CH695&gt;=12,INDEX($AQ:$AQ,$CG695+12),"")</f>
      </c>
      <c r="BE695">
        <f>IF($CH695&gt;=13,INDEX($AQ:$AQ,$CG695+13),"")</f>
      </c>
      <c r="BF695">
        <f>IF($CH695&gt;=14,INDEX($AQ:$AQ,$CG695+14),"")</f>
      </c>
      <c r="BG695">
        <f>IF($CH695&gt;=15,INDEX($AQ:$AQ,$CG695+15),"")</f>
      </c>
      <c r="BH695">
        <f>IF($CH695&gt;=16,INDEX($AQ:$AQ,$CG695+16),"")</f>
      </c>
      <c r="BI695">
        <f>IF($CH695&gt;=17,INDEX($AQ:$AQ,$CG695+17),"")</f>
      </c>
      <c r="BJ695">
        <f>IF($CH695&gt;=18,INDEX($AQ:$AQ,$CG695+18),"")</f>
      </c>
      <c r="BK695">
        <f>IF($CH695&gt;=19,INDEX($AQ:$AQ,$CG695+19),"")</f>
      </c>
      <c r="BL695">
        <f>IF($CH695&gt;=20,INDEX($AQ:$AQ,$CG695+20),"")</f>
      </c>
      <c r="BM695">
        <f>IF($CH695&gt;=21,INDEX($AQ:$AQ,$CG695+21),"")</f>
      </c>
      <c r="BN695">
        <f>IF($CH695&gt;=22,INDEX($AQ:$AQ,$CG695+22),"")</f>
      </c>
      <c r="BO695">
        <f>IF($CH695&gt;=23,INDEX($AQ:$AQ,$CG695+23),"")</f>
      </c>
      <c r="BP695">
        <f>IF($CH695&gt;=24,INDEX($AQ:$AQ,$CG695+24),"")</f>
      </c>
      <c r="BQ695">
        <f>IF($CH695&gt;=25,INDEX($AQ:$AQ,$CG695+25),"")</f>
      </c>
      <c r="BR695">
        <f>IF($CH695&gt;=26,INDEX($AQ:$AQ,$CG695+26),"")</f>
      </c>
      <c r="BS695">
        <f>IF($CH695&gt;=27,INDEX($AQ:$AQ,$CG695+27),"")</f>
      </c>
      <c r="BT695">
        <f>IF($CH695&gt;=28,INDEX($AQ:$AQ,$CG695+28),"")</f>
      </c>
      <c r="BU695">
        <f>IF($CH695&gt;=29,INDEX($AQ:$AQ,$CG695+29),"")</f>
      </c>
      <c r="BV695">
        <f>IF($CH695&gt;=30,INDEX($AQ:$AQ,$CG695+30),"")</f>
      </c>
      <c r="BW695">
        <f>IF($CH695&gt;=31,INDEX($AQ:$AQ,$CG695+31),"")</f>
      </c>
      <c r="BX695">
        <f>IF($CH695&gt;=32,INDEX($AQ:$AQ,$CG695+32),"")</f>
      </c>
      <c r="BY695">
        <f>IF($CH695&gt;=33,INDEX($AQ:$AQ,$CG695+33),"")</f>
      </c>
      <c r="BZ695">
        <f>IF($CH695&gt;=34,INDEX($AQ:$AQ,$CG695+34),"")</f>
      </c>
      <c r="CA695">
        <f>IF($CH695&gt;=35,INDEX($AQ:$AQ,$CG695+35),"")</f>
      </c>
      <c r="CB695">
        <f>IF($CH695&gt;=36,INDEX($AQ:$AQ,$CG695+36),"")</f>
      </c>
      <c r="CC695">
        <f>IF($CH695&gt;=37,INDEX($AQ:$AQ,$CG695+37),"")</f>
      </c>
      <c r="CD695">
        <f>IF($CH695&gt;=38,INDEX($AQ:$AQ,$CG695+38),"")</f>
      </c>
      <c r="CE695">
        <f>IF($CH695&gt;=39,INDEX($AQ:$AQ,$CG695+39),"")</f>
      </c>
      <c r="CF695">
        <f>IF($CH695&gt;=40,INDEX($AQ:$AQ,$CG695+40),"")</f>
      </c>
      <c r="CG695">
        <f>IFERROR(MATCH($AP695,$AQ$2:$AQ$134,0)+1,0)</f>
      </c>
      <c r="CH695">
        <f>IFERROR(INDEX($AR$2:$AR$134,MATCH($AP695,$AQ$2:$AQ$134,0)),0)</f>
      </c>
      <c r="CI695">
        <f>IFERROR(LEFT($L695,FIND(" - ",$L695)-1),$L695)</f>
      </c>
      <c r="CL695">
        <f>IF($DG695&gt;=1,INDEX($CJ:$CJ,$DF695+1),"")</f>
      </c>
      <c r="CM695">
        <f>IF($DG695&gt;=2,INDEX($CJ:$CJ,$DF695+2),"")</f>
      </c>
      <c r="CN695">
        <f>IF($DG695&gt;=3,INDEX($CJ:$CJ,$DF695+3),"")</f>
      </c>
      <c r="CO695">
        <f>IF($DG695&gt;=4,INDEX($CJ:$CJ,$DF695+4),"")</f>
      </c>
      <c r="CP695">
        <f>IF($DG695&gt;=5,INDEX($CJ:$CJ,$DF695+5),"")</f>
      </c>
      <c r="CQ695">
        <f>IF($DG695&gt;=6,INDEX($CJ:$CJ,$DF695+6),"")</f>
      </c>
      <c r="CR695">
        <f>IF($DG695&gt;=7,INDEX($CJ:$CJ,$DF695+7),"")</f>
      </c>
      <c r="CS695">
        <f>IF($DG695&gt;=8,INDEX($CJ:$CJ,$DF695+8),"")</f>
      </c>
      <c r="CT695">
        <f>IF($DG695&gt;=9,INDEX($CJ:$CJ,$DF695+9),"")</f>
      </c>
      <c r="CU695">
        <f>IF($DG695&gt;=10,INDEX($CJ:$CJ,$DF695+10),"")</f>
      </c>
      <c r="CV695">
        <f>IF($DG695&gt;=11,INDEX($CJ:$CJ,$DF695+11),"")</f>
      </c>
      <c r="CW695">
        <f>IF($DG695&gt;=12,INDEX($CJ:$CJ,$DF695+12),"")</f>
      </c>
      <c r="CX695">
        <f>IF($DG695&gt;=13,INDEX($CJ:$CJ,$DF695+13),"")</f>
      </c>
      <c r="CY695">
        <f>IF($DG695&gt;=14,INDEX($CJ:$CJ,$DF695+14),"")</f>
      </c>
      <c r="CZ695">
        <f>IF($DG695&gt;=15,INDEX($CJ:$CJ,$DF695+15),"")</f>
      </c>
      <c r="DA695">
        <f>IF($DG695&gt;=16,INDEX($CJ:$CJ,$DF695+16),"")</f>
      </c>
      <c r="DB695">
        <f>IF($DG695&gt;=17,INDEX($CJ:$CJ,$DF695+17),"")</f>
      </c>
      <c r="DC695">
        <f>IF($DG695&gt;=18,INDEX($CJ:$CJ,$DF695+18),"")</f>
      </c>
      <c r="DD695">
        <f>IF($DG695&gt;=19,INDEX($CJ:$CJ,$DF695+19),"")</f>
      </c>
      <c r="DE695">
        <f>IF($DG695&gt;=20,INDEX($CJ:$CJ,$DF695+20),"")</f>
      </c>
      <c r="DF695">
        <f>IFERROR(MATCH($CI695,$CJ$2:$CJ$263,0)+1,0)</f>
      </c>
      <c r="DG695">
        <f>IFERROR(INDEX($CK$2:$CK$263,MATCH($CI695,$CJ$2:$CJ$263,0)),0)</f>
      </c>
      <c r="DH695">
        <f>IFERROR(INDEX($AO:$AO,MATCH($N695,$AN:$AN,0))&amp;"","")</f>
      </c>
      <c r="DL695">
        <f>IF($GO695&gt;=1,INDEX($DI:$DI,$GN695+1),"")</f>
      </c>
      <c r="DM695">
        <f>IF($GO695&gt;=2,INDEX($DI:$DI,$GN695+2),"")</f>
      </c>
      <c r="DN695">
        <f>IF($GO695&gt;=3,INDEX($DI:$DI,$GN695+3),"")</f>
      </c>
      <c r="DO695">
        <f>IF($GO695&gt;=4,INDEX($DI:$DI,$GN695+4),"")</f>
      </c>
      <c r="DP695">
        <f>IF($GO695&gt;=5,INDEX($DI:$DI,$GN695+5),"")</f>
      </c>
      <c r="DQ695">
        <f>IF($GO695&gt;=6,INDEX($DI:$DI,$GN695+6),"")</f>
      </c>
      <c r="DR695">
        <f>IF($GO695&gt;=7,INDEX($DI:$DI,$GN695+7),"")</f>
      </c>
      <c r="DS695">
        <f>IF($GO695&gt;=8,INDEX($DI:$DI,$GN695+8),"")</f>
      </c>
      <c r="DT695">
        <f>IF($GO695&gt;=9,INDEX($DI:$DI,$GN695+9),"")</f>
      </c>
      <c r="DU695">
        <f>IF($GO695&gt;=10,INDEX($DI:$DI,$GN695+10),"")</f>
      </c>
      <c r="DV695">
        <f>IF($GO695&gt;=11,INDEX($DI:$DI,$GN695+11),"")</f>
      </c>
      <c r="DW695">
        <f>IF($GO695&gt;=12,INDEX($DI:$DI,$GN695+12),"")</f>
      </c>
      <c r="DX695">
        <f>IF($GO695&gt;=13,INDEX($DI:$DI,$GN695+13),"")</f>
      </c>
      <c r="DY695">
        <f>IF($GO695&gt;=14,INDEX($DI:$DI,$GN695+14),"")</f>
      </c>
      <c r="DZ695">
        <f>IF($GO695&gt;=15,INDEX($DI:$DI,$GN695+15),"")</f>
      </c>
      <c r="EA695">
        <f>IF($GO695&gt;=16,INDEX($DI:$DI,$GN695+16),"")</f>
      </c>
      <c r="EB695">
        <f>IF($GO695&gt;=17,INDEX($DI:$DI,$GN695+17),"")</f>
      </c>
      <c r="EC695">
        <f>IF($GO695&gt;=18,INDEX($DI:$DI,$GN695+18),"")</f>
      </c>
      <c r="ED695">
        <f>IF($GO695&gt;=19,INDEX($DI:$DI,$GN695+19),"")</f>
      </c>
      <c r="EE695">
        <f>IF($GO695&gt;=20,INDEX($DI:$DI,$GN695+20),"")</f>
      </c>
      <c r="EF695">
        <f>IF($GO695&gt;=21,INDEX($DI:$DI,$GN695+21),"")</f>
      </c>
      <c r="EG695">
        <f>IF($GO695&gt;=22,INDEX($DI:$DI,$GN695+22),"")</f>
      </c>
      <c r="EH695">
        <f>IF($GO695&gt;=23,INDEX($DI:$DI,$GN695+23),"")</f>
      </c>
      <c r="EI695">
        <f>IF($GO695&gt;=24,INDEX($DI:$DI,$GN695+24),"")</f>
      </c>
      <c r="EJ695">
        <f>IF($GO695&gt;=25,INDEX($DI:$DI,$GN695+25),"")</f>
      </c>
      <c r="EK695">
        <f>IF($GO695&gt;=26,INDEX($DI:$DI,$GN695+26),"")</f>
      </c>
      <c r="EL695">
        <f>IF($GO695&gt;=27,INDEX($DI:$DI,$GN695+27),"")</f>
      </c>
      <c r="EM695">
        <f>IF($GO695&gt;=28,INDEX($DI:$DI,$GN695+28),"")</f>
      </c>
      <c r="EN695">
        <f>IF($GO695&gt;=29,INDEX($DI:$DI,$GN695+29),"")</f>
      </c>
      <c r="EO695">
        <f>IF($GO695&gt;=30,INDEX($DI:$DI,$GN695+30),"")</f>
      </c>
      <c r="EP695">
        <f>IF($GO695&gt;=31,INDEX($DI:$DI,$GN695+31),"")</f>
      </c>
      <c r="EQ695">
        <f>IF($GO695&gt;=32,INDEX($DI:$DI,$GN695+32),"")</f>
      </c>
      <c r="ER695">
        <f>IF($GO695&gt;=33,INDEX($DI:$DI,$GN695+33),"")</f>
      </c>
      <c r="ES695">
        <f>IF($GO695&gt;=34,INDEX($DI:$DI,$GN695+34),"")</f>
      </c>
      <c r="ET695">
        <f>IF($GO695&gt;=35,INDEX($DI:$DI,$GN695+35),"")</f>
      </c>
      <c r="EU695">
        <f>IF($GO695&gt;=36,INDEX($DI:$DI,$GN695+36),"")</f>
      </c>
      <c r="EV695">
        <f>IF($GO695&gt;=37,INDEX($DI:$DI,$GN695+37),"")</f>
      </c>
      <c r="EW695">
        <f>IF($GO695&gt;=38,INDEX($DI:$DI,$GN695+38),"")</f>
      </c>
      <c r="EX695">
        <f>IF($GO695&gt;=39,INDEX($DI:$DI,$GN695+39),"")</f>
      </c>
      <c r="EY695">
        <f>IF($GO695&gt;=40,INDEX($DI:$DI,$GN695+40),"")</f>
      </c>
      <c r="EZ695">
        <f>IF($GO695&gt;=1,INDEX($DJ:$DJ,$GN695+1),"")</f>
      </c>
      <c r="FA695">
        <f>IF($GO695&gt;=2,INDEX($DJ:$DJ,$GN695+2),"")</f>
      </c>
      <c r="FB695">
        <f>IF($GO695&gt;=3,INDEX($DJ:$DJ,$GN695+3),"")</f>
      </c>
      <c r="FC695">
        <f>IF($GO695&gt;=4,INDEX($DJ:$DJ,$GN695+4),"")</f>
      </c>
      <c r="FD695">
        <f>IF($GO695&gt;=5,INDEX($DJ:$DJ,$GN695+5),"")</f>
      </c>
      <c r="FE695">
        <f>IF($GO695&gt;=6,INDEX($DJ:$DJ,$GN695+6),"")</f>
      </c>
      <c r="FF695">
        <f>IF($GO695&gt;=7,INDEX($DJ:$DJ,$GN695+7),"")</f>
      </c>
      <c r="FG695">
        <f>IF($GO695&gt;=8,INDEX($DJ:$DJ,$GN695+8),"")</f>
      </c>
      <c r="FH695">
        <f>IF($GO695&gt;=9,INDEX($DJ:$DJ,$GN695+9),"")</f>
      </c>
      <c r="FI695">
        <f>IF($GO695&gt;=10,INDEX($DJ:$DJ,$GN695+10),"")</f>
      </c>
      <c r="FJ695">
        <f>IF($GO695&gt;=11,INDEX($DJ:$DJ,$GN695+11),"")</f>
      </c>
      <c r="FK695">
        <f>IF($GO695&gt;=12,INDEX($DJ:$DJ,$GN695+12),"")</f>
      </c>
      <c r="FL695">
        <f>IF($GO695&gt;=13,INDEX($DJ:$DJ,$GN695+13),"")</f>
      </c>
      <c r="FM695">
        <f>IF($GO695&gt;=14,INDEX($DJ:$DJ,$GN695+14),"")</f>
      </c>
      <c r="FN695">
        <f>IF($GO695&gt;=15,INDEX($DJ:$DJ,$GN695+15),"")</f>
      </c>
      <c r="FO695">
        <f>IF($GO695&gt;=16,INDEX($DJ:$DJ,$GN695+16),"")</f>
      </c>
      <c r="FP695">
        <f>IF($GO695&gt;=17,INDEX($DJ:$DJ,$GN695+17),"")</f>
      </c>
      <c r="FQ695">
        <f>IF($GO695&gt;=18,INDEX($DJ:$DJ,$GN695+18),"")</f>
      </c>
      <c r="FR695">
        <f>IF($GO695&gt;=19,INDEX($DJ:$DJ,$GN695+19),"")</f>
      </c>
      <c r="FS695">
        <f>IF($GO695&gt;=20,INDEX($DJ:$DJ,$GN695+20),"")</f>
      </c>
      <c r="FT695">
        <f>IF($GO695&gt;=21,INDEX($DJ:$DJ,$GN695+21),"")</f>
      </c>
      <c r="FU695">
        <f>IF($GO695&gt;=22,INDEX($DJ:$DJ,$GN695+22),"")</f>
      </c>
      <c r="FV695">
        <f>IF($GO695&gt;=23,INDEX($DJ:$DJ,$GN695+23),"")</f>
      </c>
      <c r="FW695">
        <f>IF($GO695&gt;=24,INDEX($DJ:$DJ,$GN695+24),"")</f>
      </c>
      <c r="FX695">
        <f>IF($GO695&gt;=25,INDEX($DJ:$DJ,$GN695+25),"")</f>
      </c>
      <c r="FY695">
        <f>IF($GO695&gt;=26,INDEX($DJ:$DJ,$GN695+26),"")</f>
      </c>
      <c r="FZ695">
        <f>IF($GO695&gt;=27,INDEX($DJ:$DJ,$GN695+27),"")</f>
      </c>
      <c r="GA695">
        <f>IF($GO695&gt;=28,INDEX($DJ:$DJ,$GN695+28),"")</f>
      </c>
      <c r="GB695">
        <f>IF($GO695&gt;=29,INDEX($DJ:$DJ,$GN695+29),"")</f>
      </c>
      <c r="GC695">
        <f>IF($GO695&gt;=30,INDEX($DJ:$DJ,$GN695+30),"")</f>
      </c>
      <c r="GD695">
        <f>IF($GO695&gt;=31,INDEX($DJ:$DJ,$GN695+31),"")</f>
      </c>
      <c r="GE695">
        <f>IF($GO695&gt;=32,INDEX($DJ:$DJ,$GN695+32),"")</f>
      </c>
      <c r="GF695">
        <f>IF($GO695&gt;=33,INDEX($DJ:$DJ,$GN695+33),"")</f>
      </c>
      <c r="GG695">
        <f>IF($GO695&gt;=34,INDEX($DJ:$DJ,$GN695+34),"")</f>
      </c>
      <c r="GH695">
        <f>IF($GO695&gt;=35,INDEX($DJ:$DJ,$GN695+35),"")</f>
      </c>
      <c r="GI695">
        <f>IF($GO695&gt;=36,INDEX($DJ:$DJ,$GN695+36),"")</f>
      </c>
      <c r="GJ695">
        <f>IF($GO695&gt;=37,INDEX($DJ:$DJ,$GN695+37),"")</f>
      </c>
      <c r="GK695">
        <f>IF($GO695&gt;=38,INDEX($DJ:$DJ,$GN695+38),"")</f>
      </c>
      <c r="GL695">
        <f>IF($GO695&gt;=39,INDEX($DJ:$DJ,$GN695+39),"")</f>
      </c>
      <c r="GM695">
        <f>IF($GO695&gt;=40,INDEX($DJ:$DJ,$GN695+40),"")</f>
      </c>
      <c r="GN695">
        <f>IFERROR(MATCH($DH695,$DI$2:$DI$148,0)+1,0)</f>
      </c>
      <c r="GO695">
        <f>IFERROR(INDEX($DK$2:$DK$148,MATCH($DH695,$DI$2:$DI$148,0)),0)</f>
      </c>
      <c r="GP695">
        <f>IFERROR(MATCH($Y695,$DL$695:$EY$695,0),0)</f>
      </c>
      <c r="GQ695">
        <f>IF($GP695&gt;0,INDEX($EZ$695:$GM$695,$GP695),"")</f>
      </c>
      <c r="GT695">
        <f>IF($JC695&gt;=1,INDEX($GR:$GR,$JB695+1),"")</f>
      </c>
      <c r="GU695">
        <f>IF($JC695&gt;=2,INDEX($GR:$GR,$JB695+2),"")</f>
      </c>
      <c r="GV695">
        <f>IF($JC695&gt;=3,INDEX($GR:$GR,$JB695+3),"")</f>
      </c>
      <c r="GW695">
        <f>IF($JC695&gt;=4,INDEX($GR:$GR,$JB695+4),"")</f>
      </c>
      <c r="GX695">
        <f>IF($JC695&gt;=5,INDEX($GR:$GR,$JB695+5),"")</f>
      </c>
      <c r="GY695">
        <f>IF($JC695&gt;=6,INDEX($GR:$GR,$JB695+6),"")</f>
      </c>
      <c r="GZ695">
        <f>IF($JC695&gt;=7,INDEX($GR:$GR,$JB695+7),"")</f>
      </c>
      <c r="HA695">
        <f>IF($JC695&gt;=8,INDEX($GR:$GR,$JB695+8),"")</f>
      </c>
      <c r="HB695">
        <f>IF($JC695&gt;=9,INDEX($GR:$GR,$JB695+9),"")</f>
      </c>
      <c r="HC695">
        <f>IF($JC695&gt;=10,INDEX($GR:$GR,$JB695+10),"")</f>
      </c>
      <c r="HD695">
        <f>IF($JC695&gt;=11,INDEX($GR:$GR,$JB695+11),"")</f>
      </c>
      <c r="HE695">
        <f>IF($JC695&gt;=12,INDEX($GR:$GR,$JB695+12),"")</f>
      </c>
      <c r="HF695">
        <f>IF($JC695&gt;=13,INDEX($GR:$GR,$JB695+13),"")</f>
      </c>
      <c r="HG695">
        <f>IF($JC695&gt;=14,INDEX($GR:$GR,$JB695+14),"")</f>
      </c>
      <c r="HH695">
        <f>IF($JC695&gt;=15,INDEX($GR:$GR,$JB695+15),"")</f>
      </c>
      <c r="HI695">
        <f>IF($JC695&gt;=16,INDEX($GR:$GR,$JB695+16),"")</f>
      </c>
      <c r="HJ695">
        <f>IF($JC695&gt;=17,INDEX($GR:$GR,$JB695+17),"")</f>
      </c>
      <c r="HK695">
        <f>IF($JC695&gt;=18,INDEX($GR:$GR,$JB695+18),"")</f>
      </c>
      <c r="HL695">
        <f>IF($JC695&gt;=19,INDEX($GR:$GR,$JB695+19),"")</f>
      </c>
      <c r="HM695">
        <f>IF($JC695&gt;=20,INDEX($GR:$GR,$JB695+20),"")</f>
      </c>
      <c r="HN695">
        <f>IF($JC695&gt;=21,INDEX($GR:$GR,$JB695+21),"")</f>
      </c>
      <c r="HO695">
        <f>IF($JC695&gt;=22,INDEX($GR:$GR,$JB695+22),"")</f>
      </c>
      <c r="HP695">
        <f>IF($JC695&gt;=23,INDEX($GR:$GR,$JB695+23),"")</f>
      </c>
      <c r="HQ695">
        <f>IF($JC695&gt;=24,INDEX($GR:$GR,$JB695+24),"")</f>
      </c>
      <c r="HR695">
        <f>IF($JC695&gt;=25,INDEX($GR:$GR,$JB695+25),"")</f>
      </c>
      <c r="HS695">
        <f>IF($JC695&gt;=26,INDEX($GR:$GR,$JB695+26),"")</f>
      </c>
      <c r="HT695">
        <f>IF($JC695&gt;=27,INDEX($GR:$GR,$JB695+27),"")</f>
      </c>
      <c r="HU695">
        <f>IF($JC695&gt;=28,INDEX($GR:$GR,$JB695+28),"")</f>
      </c>
      <c r="HV695">
        <f>IF($JC695&gt;=29,INDEX($GR:$GR,$JB695+29),"")</f>
      </c>
      <c r="HW695">
        <f>IF($JC695&gt;=30,INDEX($GR:$GR,$JB695+30),"")</f>
      </c>
      <c r="HX695">
        <f>IF($JC695&gt;=31,INDEX($GR:$GR,$JB695+31),"")</f>
      </c>
      <c r="HY695">
        <f>IF($JC695&gt;=32,INDEX($GR:$GR,$JB695+32),"")</f>
      </c>
      <c r="HZ695">
        <f>IF($JC695&gt;=33,INDEX($GR:$GR,$JB695+33),"")</f>
      </c>
      <c r="IA695">
        <f>IF($JC695&gt;=34,INDEX($GR:$GR,$JB695+34),"")</f>
      </c>
      <c r="IB695">
        <f>IF($JC695&gt;=35,INDEX($GR:$GR,$JB695+35),"")</f>
      </c>
      <c r="IC695">
        <f>IF($JC695&gt;=36,INDEX($GR:$GR,$JB695+36),"")</f>
      </c>
      <c r="ID695">
        <f>IF($JC695&gt;=37,INDEX($GR:$GR,$JB695+37),"")</f>
      </c>
      <c r="IE695">
        <f>IF($JC695&gt;=38,INDEX($GR:$GR,$JB695+38),"")</f>
      </c>
      <c r="IF695">
        <f>IF($JC695&gt;=39,INDEX($GR:$GR,$JB695+39),"")</f>
      </c>
      <c r="IG695">
        <f>IF($JC695&gt;=40,INDEX($GR:$GR,$JB695+40),"")</f>
      </c>
      <c r="IH695">
        <f>IF($JC695&gt;=41,INDEX($GR:$GR,$JB695+41),"")</f>
      </c>
      <c r="II695">
        <f>IF($JC695&gt;=42,INDEX($GR:$GR,$JB695+42),"")</f>
      </c>
      <c r="IJ695">
        <f>IF($JC695&gt;=43,INDEX($GR:$GR,$JB695+43),"")</f>
      </c>
      <c r="IK695">
        <f>IF($JC695&gt;=44,INDEX($GR:$GR,$JB695+44),"")</f>
      </c>
      <c r="IL695">
        <f>IF($JC695&gt;=45,INDEX($GR:$GR,$JB695+45),"")</f>
      </c>
      <c r="IM695">
        <f>IF($JC695&gt;=46,INDEX($GR:$GR,$JB695+46),"")</f>
      </c>
      <c r="IN695">
        <f>IF($JC695&gt;=47,INDEX($GR:$GR,$JB695+47),"")</f>
      </c>
      <c r="IO695">
        <f>IF($JC695&gt;=48,INDEX($GR:$GR,$JB695+48),"")</f>
      </c>
      <c r="IP695">
        <f>IF($JC695&gt;=49,INDEX($GR:$GR,$JB695+49),"")</f>
      </c>
      <c r="IQ695">
        <f>IF($JC695&gt;=50,INDEX($GR:$GR,$JB695+50),"")</f>
      </c>
      <c r="IR695">
        <f>IF($JC695&gt;=51,INDEX($GR:$GR,$JB695+51),"")</f>
      </c>
      <c r="IS695">
        <f>IF($JC695&gt;=52,INDEX($GR:$GR,$JB695+52),"")</f>
      </c>
      <c r="IT695">
        <f>IF($JC695&gt;=53,INDEX($GR:$GR,$JB695+53),"")</f>
      </c>
      <c r="IU695">
        <f>IF($JC695&gt;=54,INDEX($GR:$GR,$JB695+54),"")</f>
      </c>
      <c r="IV695">
        <f>IF($JC695&gt;=55,INDEX($GR:$GR,$JB695+55),"")</f>
      </c>
      <c r="IW695">
        <f>IF($JC695&gt;=56,INDEX($GR:$GR,$JB695+56),"")</f>
      </c>
      <c r="IX695">
        <f>IF($JC695&gt;=57,INDEX($GR:$GR,$JB695+57),"")</f>
      </c>
      <c r="IY695">
        <f>IF($JC695&gt;=58,INDEX($GR:$GR,$JB695+58),"")</f>
      </c>
      <c r="IZ695">
        <f>IF($JC695&gt;=59,INDEX($GR:$GR,$JB695+59),"")</f>
      </c>
      <c r="JA695">
        <f>IF($JC695&gt;=60,INDEX($GR:$GR,$JB695+60),"")</f>
      </c>
      <c r="JB695">
        <f>IFERROR(MATCH($GQ695,$GR$2:$GR$324,0)+1,0)</f>
      </c>
      <c r="JC695">
        <f>IFERROR(INDEX($GS$2:$GS$324,MATCH($GQ695,$GR$2:$GR$324,0)),0)</f>
      </c>
      <c r="JD695" t="s">
        <v>40</v>
      </c>
      <c r="JE695" t="s">
        <v>40</v>
      </c>
    </row>
    <row r="696" spans="1:265" x14ac:dyDescent="0.25">
      <c r="Q696">
        <f>IF(OR($T696="",$P696=""),"",IFERROR($T696/$P696,0))</f>
      </c>
      <c r="R696">
        <f>IF($T696="","",
SUM($S696,$U696,$Z696,$V696,$X696)*
(1-IF($AA696="",0,VALUE($AA696)/100)))</f>
      </c>
      <c r="S696">
        <f>IF($T696="","",$T696)</f>
      </c>
      <c r="U696">
        <f>IF($T696="","",
IF($N696="","",
IF(ISNUMBER(SEARCH("exempt",LOWER($N696))),0,
$T696*(VALUE(SUBSTITUTE($N696,"%",""))/100))))</f>
      </c>
      <c r="AB696">
        <f>IFERROR(IF(FIND(" - ",$K696)&gt;0,MID($K696,FIND(" - ",$K696)+3,LEN($K696)),""),"")</f>
      </c>
      <c r="AK696" t="s">
        <v>1283</v>
      </c>
      <c r="AP696">
        <f>IFERROR(LEFT($K696,FIND(" - ",$K696)-1),$K696)</f>
      </c>
      <c r="AS696">
        <f>IF($CH696&gt;=1,INDEX($AQ:$AQ,$CG696+1),"")</f>
      </c>
      <c r="AT696">
        <f>IF($CH696&gt;=2,INDEX($AQ:$AQ,$CG696+2),"")</f>
      </c>
      <c r="AU696">
        <f>IF($CH696&gt;=3,INDEX($AQ:$AQ,$CG696+3),"")</f>
      </c>
      <c r="AV696">
        <f>IF($CH696&gt;=4,INDEX($AQ:$AQ,$CG696+4),"")</f>
      </c>
      <c r="AW696">
        <f>IF($CH696&gt;=5,INDEX($AQ:$AQ,$CG696+5),"")</f>
      </c>
      <c r="AX696">
        <f>IF($CH696&gt;=6,INDEX($AQ:$AQ,$CG696+6),"")</f>
      </c>
      <c r="AY696">
        <f>IF($CH696&gt;=7,INDEX($AQ:$AQ,$CG696+7),"")</f>
      </c>
      <c r="AZ696">
        <f>IF($CH696&gt;=8,INDEX($AQ:$AQ,$CG696+8),"")</f>
      </c>
      <c r="BA696">
        <f>IF($CH696&gt;=9,INDEX($AQ:$AQ,$CG696+9),"")</f>
      </c>
      <c r="BB696">
        <f>IF($CH696&gt;=10,INDEX($AQ:$AQ,$CG696+10),"")</f>
      </c>
      <c r="BC696">
        <f>IF($CH696&gt;=11,INDEX($AQ:$AQ,$CG696+11),"")</f>
      </c>
      <c r="BD696">
        <f>IF($CH696&gt;=12,INDEX($AQ:$AQ,$CG696+12),"")</f>
      </c>
      <c r="BE696">
        <f>IF($CH696&gt;=13,INDEX($AQ:$AQ,$CG696+13),"")</f>
      </c>
      <c r="BF696">
        <f>IF($CH696&gt;=14,INDEX($AQ:$AQ,$CG696+14),"")</f>
      </c>
      <c r="BG696">
        <f>IF($CH696&gt;=15,INDEX($AQ:$AQ,$CG696+15),"")</f>
      </c>
      <c r="BH696">
        <f>IF($CH696&gt;=16,INDEX($AQ:$AQ,$CG696+16),"")</f>
      </c>
      <c r="BI696">
        <f>IF($CH696&gt;=17,INDEX($AQ:$AQ,$CG696+17),"")</f>
      </c>
      <c r="BJ696">
        <f>IF($CH696&gt;=18,INDEX($AQ:$AQ,$CG696+18),"")</f>
      </c>
      <c r="BK696">
        <f>IF($CH696&gt;=19,INDEX($AQ:$AQ,$CG696+19),"")</f>
      </c>
      <c r="BL696">
        <f>IF($CH696&gt;=20,INDEX($AQ:$AQ,$CG696+20),"")</f>
      </c>
      <c r="BM696">
        <f>IF($CH696&gt;=21,INDEX($AQ:$AQ,$CG696+21),"")</f>
      </c>
      <c r="BN696">
        <f>IF($CH696&gt;=22,INDEX($AQ:$AQ,$CG696+22),"")</f>
      </c>
      <c r="BO696">
        <f>IF($CH696&gt;=23,INDEX($AQ:$AQ,$CG696+23),"")</f>
      </c>
      <c r="BP696">
        <f>IF($CH696&gt;=24,INDEX($AQ:$AQ,$CG696+24),"")</f>
      </c>
      <c r="BQ696">
        <f>IF($CH696&gt;=25,INDEX($AQ:$AQ,$CG696+25),"")</f>
      </c>
      <c r="BR696">
        <f>IF($CH696&gt;=26,INDEX($AQ:$AQ,$CG696+26),"")</f>
      </c>
      <c r="BS696">
        <f>IF($CH696&gt;=27,INDEX($AQ:$AQ,$CG696+27),"")</f>
      </c>
      <c r="BT696">
        <f>IF($CH696&gt;=28,INDEX($AQ:$AQ,$CG696+28),"")</f>
      </c>
      <c r="BU696">
        <f>IF($CH696&gt;=29,INDEX($AQ:$AQ,$CG696+29),"")</f>
      </c>
      <c r="BV696">
        <f>IF($CH696&gt;=30,INDEX($AQ:$AQ,$CG696+30),"")</f>
      </c>
      <c r="BW696">
        <f>IF($CH696&gt;=31,INDEX($AQ:$AQ,$CG696+31),"")</f>
      </c>
      <c r="BX696">
        <f>IF($CH696&gt;=32,INDEX($AQ:$AQ,$CG696+32),"")</f>
      </c>
      <c r="BY696">
        <f>IF($CH696&gt;=33,INDEX($AQ:$AQ,$CG696+33),"")</f>
      </c>
      <c r="BZ696">
        <f>IF($CH696&gt;=34,INDEX($AQ:$AQ,$CG696+34),"")</f>
      </c>
      <c r="CA696">
        <f>IF($CH696&gt;=35,INDEX($AQ:$AQ,$CG696+35),"")</f>
      </c>
      <c r="CB696">
        <f>IF($CH696&gt;=36,INDEX($AQ:$AQ,$CG696+36),"")</f>
      </c>
      <c r="CC696">
        <f>IF($CH696&gt;=37,INDEX($AQ:$AQ,$CG696+37),"")</f>
      </c>
      <c r="CD696">
        <f>IF($CH696&gt;=38,INDEX($AQ:$AQ,$CG696+38),"")</f>
      </c>
      <c r="CE696">
        <f>IF($CH696&gt;=39,INDEX($AQ:$AQ,$CG696+39),"")</f>
      </c>
      <c r="CF696">
        <f>IF($CH696&gt;=40,INDEX($AQ:$AQ,$CG696+40),"")</f>
      </c>
      <c r="CG696">
        <f>IFERROR(MATCH($AP696,$AQ$2:$AQ$134,0)+1,0)</f>
      </c>
      <c r="CH696">
        <f>IFERROR(INDEX($AR$2:$AR$134,MATCH($AP696,$AQ$2:$AQ$134,0)),0)</f>
      </c>
      <c r="CI696">
        <f>IFERROR(LEFT($L696,FIND(" - ",$L696)-1),$L696)</f>
      </c>
      <c r="CL696">
        <f>IF($DG696&gt;=1,INDEX($CJ:$CJ,$DF696+1),"")</f>
      </c>
      <c r="CM696">
        <f>IF($DG696&gt;=2,INDEX($CJ:$CJ,$DF696+2),"")</f>
      </c>
      <c r="CN696">
        <f>IF($DG696&gt;=3,INDEX($CJ:$CJ,$DF696+3),"")</f>
      </c>
      <c r="CO696">
        <f>IF($DG696&gt;=4,INDEX($CJ:$CJ,$DF696+4),"")</f>
      </c>
      <c r="CP696">
        <f>IF($DG696&gt;=5,INDEX($CJ:$CJ,$DF696+5),"")</f>
      </c>
      <c r="CQ696">
        <f>IF($DG696&gt;=6,INDEX($CJ:$CJ,$DF696+6),"")</f>
      </c>
      <c r="CR696">
        <f>IF($DG696&gt;=7,INDEX($CJ:$CJ,$DF696+7),"")</f>
      </c>
      <c r="CS696">
        <f>IF($DG696&gt;=8,INDEX($CJ:$CJ,$DF696+8),"")</f>
      </c>
      <c r="CT696">
        <f>IF($DG696&gt;=9,INDEX($CJ:$CJ,$DF696+9),"")</f>
      </c>
      <c r="CU696">
        <f>IF($DG696&gt;=10,INDEX($CJ:$CJ,$DF696+10),"")</f>
      </c>
      <c r="CV696">
        <f>IF($DG696&gt;=11,INDEX($CJ:$CJ,$DF696+11),"")</f>
      </c>
      <c r="CW696">
        <f>IF($DG696&gt;=12,INDEX($CJ:$CJ,$DF696+12),"")</f>
      </c>
      <c r="CX696">
        <f>IF($DG696&gt;=13,INDEX($CJ:$CJ,$DF696+13),"")</f>
      </c>
      <c r="CY696">
        <f>IF($DG696&gt;=14,INDEX($CJ:$CJ,$DF696+14),"")</f>
      </c>
      <c r="CZ696">
        <f>IF($DG696&gt;=15,INDEX($CJ:$CJ,$DF696+15),"")</f>
      </c>
      <c r="DA696">
        <f>IF($DG696&gt;=16,INDEX($CJ:$CJ,$DF696+16),"")</f>
      </c>
      <c r="DB696">
        <f>IF($DG696&gt;=17,INDEX($CJ:$CJ,$DF696+17),"")</f>
      </c>
      <c r="DC696">
        <f>IF($DG696&gt;=18,INDEX($CJ:$CJ,$DF696+18),"")</f>
      </c>
      <c r="DD696">
        <f>IF($DG696&gt;=19,INDEX($CJ:$CJ,$DF696+19),"")</f>
      </c>
      <c r="DE696">
        <f>IF($DG696&gt;=20,INDEX($CJ:$CJ,$DF696+20),"")</f>
      </c>
      <c r="DF696">
        <f>IFERROR(MATCH($CI696,$CJ$2:$CJ$263,0)+1,0)</f>
      </c>
      <c r="DG696">
        <f>IFERROR(INDEX($CK$2:$CK$263,MATCH($CI696,$CJ$2:$CJ$263,0)),0)</f>
      </c>
      <c r="DH696">
        <f>IFERROR(INDEX($AO:$AO,MATCH($N696,$AN:$AN,0))&amp;"","")</f>
      </c>
      <c r="DL696">
        <f>IF($GO696&gt;=1,INDEX($DI:$DI,$GN696+1),"")</f>
      </c>
      <c r="DM696">
        <f>IF($GO696&gt;=2,INDEX($DI:$DI,$GN696+2),"")</f>
      </c>
      <c r="DN696">
        <f>IF($GO696&gt;=3,INDEX($DI:$DI,$GN696+3),"")</f>
      </c>
      <c r="DO696">
        <f>IF($GO696&gt;=4,INDEX($DI:$DI,$GN696+4),"")</f>
      </c>
      <c r="DP696">
        <f>IF($GO696&gt;=5,INDEX($DI:$DI,$GN696+5),"")</f>
      </c>
      <c r="DQ696">
        <f>IF($GO696&gt;=6,INDEX($DI:$DI,$GN696+6),"")</f>
      </c>
      <c r="DR696">
        <f>IF($GO696&gt;=7,INDEX($DI:$DI,$GN696+7),"")</f>
      </c>
      <c r="DS696">
        <f>IF($GO696&gt;=8,INDEX($DI:$DI,$GN696+8),"")</f>
      </c>
      <c r="DT696">
        <f>IF($GO696&gt;=9,INDEX($DI:$DI,$GN696+9),"")</f>
      </c>
      <c r="DU696">
        <f>IF($GO696&gt;=10,INDEX($DI:$DI,$GN696+10),"")</f>
      </c>
      <c r="DV696">
        <f>IF($GO696&gt;=11,INDEX($DI:$DI,$GN696+11),"")</f>
      </c>
      <c r="DW696">
        <f>IF($GO696&gt;=12,INDEX($DI:$DI,$GN696+12),"")</f>
      </c>
      <c r="DX696">
        <f>IF($GO696&gt;=13,INDEX($DI:$DI,$GN696+13),"")</f>
      </c>
      <c r="DY696">
        <f>IF($GO696&gt;=14,INDEX($DI:$DI,$GN696+14),"")</f>
      </c>
      <c r="DZ696">
        <f>IF($GO696&gt;=15,INDEX($DI:$DI,$GN696+15),"")</f>
      </c>
      <c r="EA696">
        <f>IF($GO696&gt;=16,INDEX($DI:$DI,$GN696+16),"")</f>
      </c>
      <c r="EB696">
        <f>IF($GO696&gt;=17,INDEX($DI:$DI,$GN696+17),"")</f>
      </c>
      <c r="EC696">
        <f>IF($GO696&gt;=18,INDEX($DI:$DI,$GN696+18),"")</f>
      </c>
      <c r="ED696">
        <f>IF($GO696&gt;=19,INDEX($DI:$DI,$GN696+19),"")</f>
      </c>
      <c r="EE696">
        <f>IF($GO696&gt;=20,INDEX($DI:$DI,$GN696+20),"")</f>
      </c>
      <c r="EF696">
        <f>IF($GO696&gt;=21,INDEX($DI:$DI,$GN696+21),"")</f>
      </c>
      <c r="EG696">
        <f>IF($GO696&gt;=22,INDEX($DI:$DI,$GN696+22),"")</f>
      </c>
      <c r="EH696">
        <f>IF($GO696&gt;=23,INDEX($DI:$DI,$GN696+23),"")</f>
      </c>
      <c r="EI696">
        <f>IF($GO696&gt;=24,INDEX($DI:$DI,$GN696+24),"")</f>
      </c>
      <c r="EJ696">
        <f>IF($GO696&gt;=25,INDEX($DI:$DI,$GN696+25),"")</f>
      </c>
      <c r="EK696">
        <f>IF($GO696&gt;=26,INDEX($DI:$DI,$GN696+26),"")</f>
      </c>
      <c r="EL696">
        <f>IF($GO696&gt;=27,INDEX($DI:$DI,$GN696+27),"")</f>
      </c>
      <c r="EM696">
        <f>IF($GO696&gt;=28,INDEX($DI:$DI,$GN696+28),"")</f>
      </c>
      <c r="EN696">
        <f>IF($GO696&gt;=29,INDEX($DI:$DI,$GN696+29),"")</f>
      </c>
      <c r="EO696">
        <f>IF($GO696&gt;=30,INDEX($DI:$DI,$GN696+30),"")</f>
      </c>
      <c r="EP696">
        <f>IF($GO696&gt;=31,INDEX($DI:$DI,$GN696+31),"")</f>
      </c>
      <c r="EQ696">
        <f>IF($GO696&gt;=32,INDEX($DI:$DI,$GN696+32),"")</f>
      </c>
      <c r="ER696">
        <f>IF($GO696&gt;=33,INDEX($DI:$DI,$GN696+33),"")</f>
      </c>
      <c r="ES696">
        <f>IF($GO696&gt;=34,INDEX($DI:$DI,$GN696+34),"")</f>
      </c>
      <c r="ET696">
        <f>IF($GO696&gt;=35,INDEX($DI:$DI,$GN696+35),"")</f>
      </c>
      <c r="EU696">
        <f>IF($GO696&gt;=36,INDEX($DI:$DI,$GN696+36),"")</f>
      </c>
      <c r="EV696">
        <f>IF($GO696&gt;=37,INDEX($DI:$DI,$GN696+37),"")</f>
      </c>
      <c r="EW696">
        <f>IF($GO696&gt;=38,INDEX($DI:$DI,$GN696+38),"")</f>
      </c>
      <c r="EX696">
        <f>IF($GO696&gt;=39,INDEX($DI:$DI,$GN696+39),"")</f>
      </c>
      <c r="EY696">
        <f>IF($GO696&gt;=40,INDEX($DI:$DI,$GN696+40),"")</f>
      </c>
      <c r="EZ696">
        <f>IF($GO696&gt;=1,INDEX($DJ:$DJ,$GN696+1),"")</f>
      </c>
      <c r="FA696">
        <f>IF($GO696&gt;=2,INDEX($DJ:$DJ,$GN696+2),"")</f>
      </c>
      <c r="FB696">
        <f>IF($GO696&gt;=3,INDEX($DJ:$DJ,$GN696+3),"")</f>
      </c>
      <c r="FC696">
        <f>IF($GO696&gt;=4,INDEX($DJ:$DJ,$GN696+4),"")</f>
      </c>
      <c r="FD696">
        <f>IF($GO696&gt;=5,INDEX($DJ:$DJ,$GN696+5),"")</f>
      </c>
      <c r="FE696">
        <f>IF($GO696&gt;=6,INDEX($DJ:$DJ,$GN696+6),"")</f>
      </c>
      <c r="FF696">
        <f>IF($GO696&gt;=7,INDEX($DJ:$DJ,$GN696+7),"")</f>
      </c>
      <c r="FG696">
        <f>IF($GO696&gt;=8,INDEX($DJ:$DJ,$GN696+8),"")</f>
      </c>
      <c r="FH696">
        <f>IF($GO696&gt;=9,INDEX($DJ:$DJ,$GN696+9),"")</f>
      </c>
      <c r="FI696">
        <f>IF($GO696&gt;=10,INDEX($DJ:$DJ,$GN696+10),"")</f>
      </c>
      <c r="FJ696">
        <f>IF($GO696&gt;=11,INDEX($DJ:$DJ,$GN696+11),"")</f>
      </c>
      <c r="FK696">
        <f>IF($GO696&gt;=12,INDEX($DJ:$DJ,$GN696+12),"")</f>
      </c>
      <c r="FL696">
        <f>IF($GO696&gt;=13,INDEX($DJ:$DJ,$GN696+13),"")</f>
      </c>
      <c r="FM696">
        <f>IF($GO696&gt;=14,INDEX($DJ:$DJ,$GN696+14),"")</f>
      </c>
      <c r="FN696">
        <f>IF($GO696&gt;=15,INDEX($DJ:$DJ,$GN696+15),"")</f>
      </c>
      <c r="FO696">
        <f>IF($GO696&gt;=16,INDEX($DJ:$DJ,$GN696+16),"")</f>
      </c>
      <c r="FP696">
        <f>IF($GO696&gt;=17,INDEX($DJ:$DJ,$GN696+17),"")</f>
      </c>
      <c r="FQ696">
        <f>IF($GO696&gt;=18,INDEX($DJ:$DJ,$GN696+18),"")</f>
      </c>
      <c r="FR696">
        <f>IF($GO696&gt;=19,INDEX($DJ:$DJ,$GN696+19),"")</f>
      </c>
      <c r="FS696">
        <f>IF($GO696&gt;=20,INDEX($DJ:$DJ,$GN696+20),"")</f>
      </c>
      <c r="FT696">
        <f>IF($GO696&gt;=21,INDEX($DJ:$DJ,$GN696+21),"")</f>
      </c>
      <c r="FU696">
        <f>IF($GO696&gt;=22,INDEX($DJ:$DJ,$GN696+22),"")</f>
      </c>
      <c r="FV696">
        <f>IF($GO696&gt;=23,INDEX($DJ:$DJ,$GN696+23),"")</f>
      </c>
      <c r="FW696">
        <f>IF($GO696&gt;=24,INDEX($DJ:$DJ,$GN696+24),"")</f>
      </c>
      <c r="FX696">
        <f>IF($GO696&gt;=25,INDEX($DJ:$DJ,$GN696+25),"")</f>
      </c>
      <c r="FY696">
        <f>IF($GO696&gt;=26,INDEX($DJ:$DJ,$GN696+26),"")</f>
      </c>
      <c r="FZ696">
        <f>IF($GO696&gt;=27,INDEX($DJ:$DJ,$GN696+27),"")</f>
      </c>
      <c r="GA696">
        <f>IF($GO696&gt;=28,INDEX($DJ:$DJ,$GN696+28),"")</f>
      </c>
      <c r="GB696">
        <f>IF($GO696&gt;=29,INDEX($DJ:$DJ,$GN696+29),"")</f>
      </c>
      <c r="GC696">
        <f>IF($GO696&gt;=30,INDEX($DJ:$DJ,$GN696+30),"")</f>
      </c>
      <c r="GD696">
        <f>IF($GO696&gt;=31,INDEX($DJ:$DJ,$GN696+31),"")</f>
      </c>
      <c r="GE696">
        <f>IF($GO696&gt;=32,INDEX($DJ:$DJ,$GN696+32),"")</f>
      </c>
      <c r="GF696">
        <f>IF($GO696&gt;=33,INDEX($DJ:$DJ,$GN696+33),"")</f>
      </c>
      <c r="GG696">
        <f>IF($GO696&gt;=34,INDEX($DJ:$DJ,$GN696+34),"")</f>
      </c>
      <c r="GH696">
        <f>IF($GO696&gt;=35,INDEX($DJ:$DJ,$GN696+35),"")</f>
      </c>
      <c r="GI696">
        <f>IF($GO696&gt;=36,INDEX($DJ:$DJ,$GN696+36),"")</f>
      </c>
      <c r="GJ696">
        <f>IF($GO696&gt;=37,INDEX($DJ:$DJ,$GN696+37),"")</f>
      </c>
      <c r="GK696">
        <f>IF($GO696&gt;=38,INDEX($DJ:$DJ,$GN696+38),"")</f>
      </c>
      <c r="GL696">
        <f>IF($GO696&gt;=39,INDEX($DJ:$DJ,$GN696+39),"")</f>
      </c>
      <c r="GM696">
        <f>IF($GO696&gt;=40,INDEX($DJ:$DJ,$GN696+40),"")</f>
      </c>
      <c r="GN696">
        <f>IFERROR(MATCH($DH696,$DI$2:$DI$148,0)+1,0)</f>
      </c>
      <c r="GO696">
        <f>IFERROR(INDEX($DK$2:$DK$148,MATCH($DH696,$DI$2:$DI$148,0)),0)</f>
      </c>
      <c r="GP696">
        <f>IFERROR(MATCH($Y696,$DL$696:$EY$696,0),0)</f>
      </c>
      <c r="GQ696">
        <f>IF($GP696&gt;0,INDEX($EZ$696:$GM$696,$GP696),"")</f>
      </c>
      <c r="GT696">
        <f>IF($JC696&gt;=1,INDEX($GR:$GR,$JB696+1),"")</f>
      </c>
      <c r="GU696">
        <f>IF($JC696&gt;=2,INDEX($GR:$GR,$JB696+2),"")</f>
      </c>
      <c r="GV696">
        <f>IF($JC696&gt;=3,INDEX($GR:$GR,$JB696+3),"")</f>
      </c>
      <c r="GW696">
        <f>IF($JC696&gt;=4,INDEX($GR:$GR,$JB696+4),"")</f>
      </c>
      <c r="GX696">
        <f>IF($JC696&gt;=5,INDEX($GR:$GR,$JB696+5),"")</f>
      </c>
      <c r="GY696">
        <f>IF($JC696&gt;=6,INDEX($GR:$GR,$JB696+6),"")</f>
      </c>
      <c r="GZ696">
        <f>IF($JC696&gt;=7,INDEX($GR:$GR,$JB696+7),"")</f>
      </c>
      <c r="HA696">
        <f>IF($JC696&gt;=8,INDEX($GR:$GR,$JB696+8),"")</f>
      </c>
      <c r="HB696">
        <f>IF($JC696&gt;=9,INDEX($GR:$GR,$JB696+9),"")</f>
      </c>
      <c r="HC696">
        <f>IF($JC696&gt;=10,INDEX($GR:$GR,$JB696+10),"")</f>
      </c>
      <c r="HD696">
        <f>IF($JC696&gt;=11,INDEX($GR:$GR,$JB696+11),"")</f>
      </c>
      <c r="HE696">
        <f>IF($JC696&gt;=12,INDEX($GR:$GR,$JB696+12),"")</f>
      </c>
      <c r="HF696">
        <f>IF($JC696&gt;=13,INDEX($GR:$GR,$JB696+13),"")</f>
      </c>
      <c r="HG696">
        <f>IF($JC696&gt;=14,INDEX($GR:$GR,$JB696+14),"")</f>
      </c>
      <c r="HH696">
        <f>IF($JC696&gt;=15,INDEX($GR:$GR,$JB696+15),"")</f>
      </c>
      <c r="HI696">
        <f>IF($JC696&gt;=16,INDEX($GR:$GR,$JB696+16),"")</f>
      </c>
      <c r="HJ696">
        <f>IF($JC696&gt;=17,INDEX($GR:$GR,$JB696+17),"")</f>
      </c>
      <c r="HK696">
        <f>IF($JC696&gt;=18,INDEX($GR:$GR,$JB696+18),"")</f>
      </c>
      <c r="HL696">
        <f>IF($JC696&gt;=19,INDEX($GR:$GR,$JB696+19),"")</f>
      </c>
      <c r="HM696">
        <f>IF($JC696&gt;=20,INDEX($GR:$GR,$JB696+20),"")</f>
      </c>
      <c r="HN696">
        <f>IF($JC696&gt;=21,INDEX($GR:$GR,$JB696+21),"")</f>
      </c>
      <c r="HO696">
        <f>IF($JC696&gt;=22,INDEX($GR:$GR,$JB696+22),"")</f>
      </c>
      <c r="HP696">
        <f>IF($JC696&gt;=23,INDEX($GR:$GR,$JB696+23),"")</f>
      </c>
      <c r="HQ696">
        <f>IF($JC696&gt;=24,INDEX($GR:$GR,$JB696+24),"")</f>
      </c>
      <c r="HR696">
        <f>IF($JC696&gt;=25,INDEX($GR:$GR,$JB696+25),"")</f>
      </c>
      <c r="HS696">
        <f>IF($JC696&gt;=26,INDEX($GR:$GR,$JB696+26),"")</f>
      </c>
      <c r="HT696">
        <f>IF($JC696&gt;=27,INDEX($GR:$GR,$JB696+27),"")</f>
      </c>
      <c r="HU696">
        <f>IF($JC696&gt;=28,INDEX($GR:$GR,$JB696+28),"")</f>
      </c>
      <c r="HV696">
        <f>IF($JC696&gt;=29,INDEX($GR:$GR,$JB696+29),"")</f>
      </c>
      <c r="HW696">
        <f>IF($JC696&gt;=30,INDEX($GR:$GR,$JB696+30),"")</f>
      </c>
      <c r="HX696">
        <f>IF($JC696&gt;=31,INDEX($GR:$GR,$JB696+31),"")</f>
      </c>
      <c r="HY696">
        <f>IF($JC696&gt;=32,INDEX($GR:$GR,$JB696+32),"")</f>
      </c>
      <c r="HZ696">
        <f>IF($JC696&gt;=33,INDEX($GR:$GR,$JB696+33),"")</f>
      </c>
      <c r="IA696">
        <f>IF($JC696&gt;=34,INDEX($GR:$GR,$JB696+34),"")</f>
      </c>
      <c r="IB696">
        <f>IF($JC696&gt;=35,INDEX($GR:$GR,$JB696+35),"")</f>
      </c>
      <c r="IC696">
        <f>IF($JC696&gt;=36,INDEX($GR:$GR,$JB696+36),"")</f>
      </c>
      <c r="ID696">
        <f>IF($JC696&gt;=37,INDEX($GR:$GR,$JB696+37),"")</f>
      </c>
      <c r="IE696">
        <f>IF($JC696&gt;=38,INDEX($GR:$GR,$JB696+38),"")</f>
      </c>
      <c r="IF696">
        <f>IF($JC696&gt;=39,INDEX($GR:$GR,$JB696+39),"")</f>
      </c>
      <c r="IG696">
        <f>IF($JC696&gt;=40,INDEX($GR:$GR,$JB696+40),"")</f>
      </c>
      <c r="IH696">
        <f>IF($JC696&gt;=41,INDEX($GR:$GR,$JB696+41),"")</f>
      </c>
      <c r="II696">
        <f>IF($JC696&gt;=42,INDEX($GR:$GR,$JB696+42),"")</f>
      </c>
      <c r="IJ696">
        <f>IF($JC696&gt;=43,INDEX($GR:$GR,$JB696+43),"")</f>
      </c>
      <c r="IK696">
        <f>IF($JC696&gt;=44,INDEX($GR:$GR,$JB696+44),"")</f>
      </c>
      <c r="IL696">
        <f>IF($JC696&gt;=45,INDEX($GR:$GR,$JB696+45),"")</f>
      </c>
      <c r="IM696">
        <f>IF($JC696&gt;=46,INDEX($GR:$GR,$JB696+46),"")</f>
      </c>
      <c r="IN696">
        <f>IF($JC696&gt;=47,INDEX($GR:$GR,$JB696+47),"")</f>
      </c>
      <c r="IO696">
        <f>IF($JC696&gt;=48,INDEX($GR:$GR,$JB696+48),"")</f>
      </c>
      <c r="IP696">
        <f>IF($JC696&gt;=49,INDEX($GR:$GR,$JB696+49),"")</f>
      </c>
      <c r="IQ696">
        <f>IF($JC696&gt;=50,INDEX($GR:$GR,$JB696+50),"")</f>
      </c>
      <c r="IR696">
        <f>IF($JC696&gt;=51,INDEX($GR:$GR,$JB696+51),"")</f>
      </c>
      <c r="IS696">
        <f>IF($JC696&gt;=52,INDEX($GR:$GR,$JB696+52),"")</f>
      </c>
      <c r="IT696">
        <f>IF($JC696&gt;=53,INDEX($GR:$GR,$JB696+53),"")</f>
      </c>
      <c r="IU696">
        <f>IF($JC696&gt;=54,INDEX($GR:$GR,$JB696+54),"")</f>
      </c>
      <c r="IV696">
        <f>IF($JC696&gt;=55,INDEX($GR:$GR,$JB696+55),"")</f>
      </c>
      <c r="IW696">
        <f>IF($JC696&gt;=56,INDEX($GR:$GR,$JB696+56),"")</f>
      </c>
      <c r="IX696">
        <f>IF($JC696&gt;=57,INDEX($GR:$GR,$JB696+57),"")</f>
      </c>
      <c r="IY696">
        <f>IF($JC696&gt;=58,INDEX($GR:$GR,$JB696+58),"")</f>
      </c>
      <c r="IZ696">
        <f>IF($JC696&gt;=59,INDEX($GR:$GR,$JB696+59),"")</f>
      </c>
      <c r="JA696">
        <f>IF($JC696&gt;=60,INDEX($GR:$GR,$JB696+60),"")</f>
      </c>
      <c r="JB696">
        <f>IFERROR(MATCH($GQ696,$GR$2:$GR$324,0)+1,0)</f>
      </c>
      <c r="JC696">
        <f>IFERROR(INDEX($GS$2:$GS$324,MATCH($GQ696,$GR$2:$GR$324,0)),0)</f>
      </c>
      <c r="JD696" t="s">
        <v>40</v>
      </c>
      <c r="JE696" t="s">
        <v>40</v>
      </c>
    </row>
    <row r="697" spans="1:265" x14ac:dyDescent="0.25">
      <c r="Q697">
        <f>IF(OR($T697="",$P697=""),"",IFERROR($T697/$P697,0))</f>
      </c>
      <c r="R697">
        <f>IF($T697="","",
SUM($S697,$U697,$Z697,$V697,$X697)*
(1-IF($AA697="",0,VALUE($AA697)/100)))</f>
      </c>
      <c r="S697">
        <f>IF($T697="","",$T697)</f>
      </c>
      <c r="U697">
        <f>IF($T697="","",
IF($N697="","",
IF(ISNUMBER(SEARCH("exempt",LOWER($N697))),0,
$T697*(VALUE(SUBSTITUTE($N697,"%",""))/100))))</f>
      </c>
      <c r="AB697">
        <f>IFERROR(IF(FIND(" - ",$K697)&gt;0,MID($K697,FIND(" - ",$K697)+3,LEN($K697)),""),"")</f>
      </c>
      <c r="AK697" t="s">
        <v>1284</v>
      </c>
      <c r="AP697">
        <f>IFERROR(LEFT($K697,FIND(" - ",$K697)-1),$K697)</f>
      </c>
      <c r="AS697">
        <f>IF($CH697&gt;=1,INDEX($AQ:$AQ,$CG697+1),"")</f>
      </c>
      <c r="AT697">
        <f>IF($CH697&gt;=2,INDEX($AQ:$AQ,$CG697+2),"")</f>
      </c>
      <c r="AU697">
        <f>IF($CH697&gt;=3,INDEX($AQ:$AQ,$CG697+3),"")</f>
      </c>
      <c r="AV697">
        <f>IF($CH697&gt;=4,INDEX($AQ:$AQ,$CG697+4),"")</f>
      </c>
      <c r="AW697">
        <f>IF($CH697&gt;=5,INDEX($AQ:$AQ,$CG697+5),"")</f>
      </c>
      <c r="AX697">
        <f>IF($CH697&gt;=6,INDEX($AQ:$AQ,$CG697+6),"")</f>
      </c>
      <c r="AY697">
        <f>IF($CH697&gt;=7,INDEX($AQ:$AQ,$CG697+7),"")</f>
      </c>
      <c r="AZ697">
        <f>IF($CH697&gt;=8,INDEX($AQ:$AQ,$CG697+8),"")</f>
      </c>
      <c r="BA697">
        <f>IF($CH697&gt;=9,INDEX($AQ:$AQ,$CG697+9),"")</f>
      </c>
      <c r="BB697">
        <f>IF($CH697&gt;=10,INDEX($AQ:$AQ,$CG697+10),"")</f>
      </c>
      <c r="BC697">
        <f>IF($CH697&gt;=11,INDEX($AQ:$AQ,$CG697+11),"")</f>
      </c>
      <c r="BD697">
        <f>IF($CH697&gt;=12,INDEX($AQ:$AQ,$CG697+12),"")</f>
      </c>
      <c r="BE697">
        <f>IF($CH697&gt;=13,INDEX($AQ:$AQ,$CG697+13),"")</f>
      </c>
      <c r="BF697">
        <f>IF($CH697&gt;=14,INDEX($AQ:$AQ,$CG697+14),"")</f>
      </c>
      <c r="BG697">
        <f>IF($CH697&gt;=15,INDEX($AQ:$AQ,$CG697+15),"")</f>
      </c>
      <c r="BH697">
        <f>IF($CH697&gt;=16,INDEX($AQ:$AQ,$CG697+16),"")</f>
      </c>
      <c r="BI697">
        <f>IF($CH697&gt;=17,INDEX($AQ:$AQ,$CG697+17),"")</f>
      </c>
      <c r="BJ697">
        <f>IF($CH697&gt;=18,INDEX($AQ:$AQ,$CG697+18),"")</f>
      </c>
      <c r="BK697">
        <f>IF($CH697&gt;=19,INDEX($AQ:$AQ,$CG697+19),"")</f>
      </c>
      <c r="BL697">
        <f>IF($CH697&gt;=20,INDEX($AQ:$AQ,$CG697+20),"")</f>
      </c>
      <c r="BM697">
        <f>IF($CH697&gt;=21,INDEX($AQ:$AQ,$CG697+21),"")</f>
      </c>
      <c r="BN697">
        <f>IF($CH697&gt;=22,INDEX($AQ:$AQ,$CG697+22),"")</f>
      </c>
      <c r="BO697">
        <f>IF($CH697&gt;=23,INDEX($AQ:$AQ,$CG697+23),"")</f>
      </c>
      <c r="BP697">
        <f>IF($CH697&gt;=24,INDEX($AQ:$AQ,$CG697+24),"")</f>
      </c>
      <c r="BQ697">
        <f>IF($CH697&gt;=25,INDEX($AQ:$AQ,$CG697+25),"")</f>
      </c>
      <c r="BR697">
        <f>IF($CH697&gt;=26,INDEX($AQ:$AQ,$CG697+26),"")</f>
      </c>
      <c r="BS697">
        <f>IF($CH697&gt;=27,INDEX($AQ:$AQ,$CG697+27),"")</f>
      </c>
      <c r="BT697">
        <f>IF($CH697&gt;=28,INDEX($AQ:$AQ,$CG697+28),"")</f>
      </c>
      <c r="BU697">
        <f>IF($CH697&gt;=29,INDEX($AQ:$AQ,$CG697+29),"")</f>
      </c>
      <c r="BV697">
        <f>IF($CH697&gt;=30,INDEX($AQ:$AQ,$CG697+30),"")</f>
      </c>
      <c r="BW697">
        <f>IF($CH697&gt;=31,INDEX($AQ:$AQ,$CG697+31),"")</f>
      </c>
      <c r="BX697">
        <f>IF($CH697&gt;=32,INDEX($AQ:$AQ,$CG697+32),"")</f>
      </c>
      <c r="BY697">
        <f>IF($CH697&gt;=33,INDEX($AQ:$AQ,$CG697+33),"")</f>
      </c>
      <c r="BZ697">
        <f>IF($CH697&gt;=34,INDEX($AQ:$AQ,$CG697+34),"")</f>
      </c>
      <c r="CA697">
        <f>IF($CH697&gt;=35,INDEX($AQ:$AQ,$CG697+35),"")</f>
      </c>
      <c r="CB697">
        <f>IF($CH697&gt;=36,INDEX($AQ:$AQ,$CG697+36),"")</f>
      </c>
      <c r="CC697">
        <f>IF($CH697&gt;=37,INDEX($AQ:$AQ,$CG697+37),"")</f>
      </c>
      <c r="CD697">
        <f>IF($CH697&gt;=38,INDEX($AQ:$AQ,$CG697+38),"")</f>
      </c>
      <c r="CE697">
        <f>IF($CH697&gt;=39,INDEX($AQ:$AQ,$CG697+39),"")</f>
      </c>
      <c r="CF697">
        <f>IF($CH697&gt;=40,INDEX($AQ:$AQ,$CG697+40),"")</f>
      </c>
      <c r="CG697">
        <f>IFERROR(MATCH($AP697,$AQ$2:$AQ$134,0)+1,0)</f>
      </c>
      <c r="CH697">
        <f>IFERROR(INDEX($AR$2:$AR$134,MATCH($AP697,$AQ$2:$AQ$134,0)),0)</f>
      </c>
      <c r="CI697">
        <f>IFERROR(LEFT($L697,FIND(" - ",$L697)-1),$L697)</f>
      </c>
      <c r="CL697">
        <f>IF($DG697&gt;=1,INDEX($CJ:$CJ,$DF697+1),"")</f>
      </c>
      <c r="CM697">
        <f>IF($DG697&gt;=2,INDEX($CJ:$CJ,$DF697+2),"")</f>
      </c>
      <c r="CN697">
        <f>IF($DG697&gt;=3,INDEX($CJ:$CJ,$DF697+3),"")</f>
      </c>
      <c r="CO697">
        <f>IF($DG697&gt;=4,INDEX($CJ:$CJ,$DF697+4),"")</f>
      </c>
      <c r="CP697">
        <f>IF($DG697&gt;=5,INDEX($CJ:$CJ,$DF697+5),"")</f>
      </c>
      <c r="CQ697">
        <f>IF($DG697&gt;=6,INDEX($CJ:$CJ,$DF697+6),"")</f>
      </c>
      <c r="CR697">
        <f>IF($DG697&gt;=7,INDEX($CJ:$CJ,$DF697+7),"")</f>
      </c>
      <c r="CS697">
        <f>IF($DG697&gt;=8,INDEX($CJ:$CJ,$DF697+8),"")</f>
      </c>
      <c r="CT697">
        <f>IF($DG697&gt;=9,INDEX($CJ:$CJ,$DF697+9),"")</f>
      </c>
      <c r="CU697">
        <f>IF($DG697&gt;=10,INDEX($CJ:$CJ,$DF697+10),"")</f>
      </c>
      <c r="CV697">
        <f>IF($DG697&gt;=11,INDEX($CJ:$CJ,$DF697+11),"")</f>
      </c>
      <c r="CW697">
        <f>IF($DG697&gt;=12,INDEX($CJ:$CJ,$DF697+12),"")</f>
      </c>
      <c r="CX697">
        <f>IF($DG697&gt;=13,INDEX($CJ:$CJ,$DF697+13),"")</f>
      </c>
      <c r="CY697">
        <f>IF($DG697&gt;=14,INDEX($CJ:$CJ,$DF697+14),"")</f>
      </c>
      <c r="CZ697">
        <f>IF($DG697&gt;=15,INDEX($CJ:$CJ,$DF697+15),"")</f>
      </c>
      <c r="DA697">
        <f>IF($DG697&gt;=16,INDEX($CJ:$CJ,$DF697+16),"")</f>
      </c>
      <c r="DB697">
        <f>IF($DG697&gt;=17,INDEX($CJ:$CJ,$DF697+17),"")</f>
      </c>
      <c r="DC697">
        <f>IF($DG697&gt;=18,INDEX($CJ:$CJ,$DF697+18),"")</f>
      </c>
      <c r="DD697">
        <f>IF($DG697&gt;=19,INDEX($CJ:$CJ,$DF697+19),"")</f>
      </c>
      <c r="DE697">
        <f>IF($DG697&gt;=20,INDEX($CJ:$CJ,$DF697+20),"")</f>
      </c>
      <c r="DF697">
        <f>IFERROR(MATCH($CI697,$CJ$2:$CJ$263,0)+1,0)</f>
      </c>
      <c r="DG697">
        <f>IFERROR(INDEX($CK$2:$CK$263,MATCH($CI697,$CJ$2:$CJ$263,0)),0)</f>
      </c>
      <c r="DH697">
        <f>IFERROR(INDEX($AO:$AO,MATCH($N697,$AN:$AN,0))&amp;"","")</f>
      </c>
      <c r="DL697">
        <f>IF($GO697&gt;=1,INDEX($DI:$DI,$GN697+1),"")</f>
      </c>
      <c r="DM697">
        <f>IF($GO697&gt;=2,INDEX($DI:$DI,$GN697+2),"")</f>
      </c>
      <c r="DN697">
        <f>IF($GO697&gt;=3,INDEX($DI:$DI,$GN697+3),"")</f>
      </c>
      <c r="DO697">
        <f>IF($GO697&gt;=4,INDEX($DI:$DI,$GN697+4),"")</f>
      </c>
      <c r="DP697">
        <f>IF($GO697&gt;=5,INDEX($DI:$DI,$GN697+5),"")</f>
      </c>
      <c r="DQ697">
        <f>IF($GO697&gt;=6,INDEX($DI:$DI,$GN697+6),"")</f>
      </c>
      <c r="DR697">
        <f>IF($GO697&gt;=7,INDEX($DI:$DI,$GN697+7),"")</f>
      </c>
      <c r="DS697">
        <f>IF($GO697&gt;=8,INDEX($DI:$DI,$GN697+8),"")</f>
      </c>
      <c r="DT697">
        <f>IF($GO697&gt;=9,INDEX($DI:$DI,$GN697+9),"")</f>
      </c>
      <c r="DU697">
        <f>IF($GO697&gt;=10,INDEX($DI:$DI,$GN697+10),"")</f>
      </c>
      <c r="DV697">
        <f>IF($GO697&gt;=11,INDEX($DI:$DI,$GN697+11),"")</f>
      </c>
      <c r="DW697">
        <f>IF($GO697&gt;=12,INDEX($DI:$DI,$GN697+12),"")</f>
      </c>
      <c r="DX697">
        <f>IF($GO697&gt;=13,INDEX($DI:$DI,$GN697+13),"")</f>
      </c>
      <c r="DY697">
        <f>IF($GO697&gt;=14,INDEX($DI:$DI,$GN697+14),"")</f>
      </c>
      <c r="DZ697">
        <f>IF($GO697&gt;=15,INDEX($DI:$DI,$GN697+15),"")</f>
      </c>
      <c r="EA697">
        <f>IF($GO697&gt;=16,INDEX($DI:$DI,$GN697+16),"")</f>
      </c>
      <c r="EB697">
        <f>IF($GO697&gt;=17,INDEX($DI:$DI,$GN697+17),"")</f>
      </c>
      <c r="EC697">
        <f>IF($GO697&gt;=18,INDEX($DI:$DI,$GN697+18),"")</f>
      </c>
      <c r="ED697">
        <f>IF($GO697&gt;=19,INDEX($DI:$DI,$GN697+19),"")</f>
      </c>
      <c r="EE697">
        <f>IF($GO697&gt;=20,INDEX($DI:$DI,$GN697+20),"")</f>
      </c>
      <c r="EF697">
        <f>IF($GO697&gt;=21,INDEX($DI:$DI,$GN697+21),"")</f>
      </c>
      <c r="EG697">
        <f>IF($GO697&gt;=22,INDEX($DI:$DI,$GN697+22),"")</f>
      </c>
      <c r="EH697">
        <f>IF($GO697&gt;=23,INDEX($DI:$DI,$GN697+23),"")</f>
      </c>
      <c r="EI697">
        <f>IF($GO697&gt;=24,INDEX($DI:$DI,$GN697+24),"")</f>
      </c>
      <c r="EJ697">
        <f>IF($GO697&gt;=25,INDEX($DI:$DI,$GN697+25),"")</f>
      </c>
      <c r="EK697">
        <f>IF($GO697&gt;=26,INDEX($DI:$DI,$GN697+26),"")</f>
      </c>
      <c r="EL697">
        <f>IF($GO697&gt;=27,INDEX($DI:$DI,$GN697+27),"")</f>
      </c>
      <c r="EM697">
        <f>IF($GO697&gt;=28,INDEX($DI:$DI,$GN697+28),"")</f>
      </c>
      <c r="EN697">
        <f>IF($GO697&gt;=29,INDEX($DI:$DI,$GN697+29),"")</f>
      </c>
      <c r="EO697">
        <f>IF($GO697&gt;=30,INDEX($DI:$DI,$GN697+30),"")</f>
      </c>
      <c r="EP697">
        <f>IF($GO697&gt;=31,INDEX($DI:$DI,$GN697+31),"")</f>
      </c>
      <c r="EQ697">
        <f>IF($GO697&gt;=32,INDEX($DI:$DI,$GN697+32),"")</f>
      </c>
      <c r="ER697">
        <f>IF($GO697&gt;=33,INDEX($DI:$DI,$GN697+33),"")</f>
      </c>
      <c r="ES697">
        <f>IF($GO697&gt;=34,INDEX($DI:$DI,$GN697+34),"")</f>
      </c>
      <c r="ET697">
        <f>IF($GO697&gt;=35,INDEX($DI:$DI,$GN697+35),"")</f>
      </c>
      <c r="EU697">
        <f>IF($GO697&gt;=36,INDEX($DI:$DI,$GN697+36),"")</f>
      </c>
      <c r="EV697">
        <f>IF($GO697&gt;=37,INDEX($DI:$DI,$GN697+37),"")</f>
      </c>
      <c r="EW697">
        <f>IF($GO697&gt;=38,INDEX($DI:$DI,$GN697+38),"")</f>
      </c>
      <c r="EX697">
        <f>IF($GO697&gt;=39,INDEX($DI:$DI,$GN697+39),"")</f>
      </c>
      <c r="EY697">
        <f>IF($GO697&gt;=40,INDEX($DI:$DI,$GN697+40),"")</f>
      </c>
      <c r="EZ697">
        <f>IF($GO697&gt;=1,INDEX($DJ:$DJ,$GN697+1),"")</f>
      </c>
      <c r="FA697">
        <f>IF($GO697&gt;=2,INDEX($DJ:$DJ,$GN697+2),"")</f>
      </c>
      <c r="FB697">
        <f>IF($GO697&gt;=3,INDEX($DJ:$DJ,$GN697+3),"")</f>
      </c>
      <c r="FC697">
        <f>IF($GO697&gt;=4,INDEX($DJ:$DJ,$GN697+4),"")</f>
      </c>
      <c r="FD697">
        <f>IF($GO697&gt;=5,INDEX($DJ:$DJ,$GN697+5),"")</f>
      </c>
      <c r="FE697">
        <f>IF($GO697&gt;=6,INDEX($DJ:$DJ,$GN697+6),"")</f>
      </c>
      <c r="FF697">
        <f>IF($GO697&gt;=7,INDEX($DJ:$DJ,$GN697+7),"")</f>
      </c>
      <c r="FG697">
        <f>IF($GO697&gt;=8,INDEX($DJ:$DJ,$GN697+8),"")</f>
      </c>
      <c r="FH697">
        <f>IF($GO697&gt;=9,INDEX($DJ:$DJ,$GN697+9),"")</f>
      </c>
      <c r="FI697">
        <f>IF($GO697&gt;=10,INDEX($DJ:$DJ,$GN697+10),"")</f>
      </c>
      <c r="FJ697">
        <f>IF($GO697&gt;=11,INDEX($DJ:$DJ,$GN697+11),"")</f>
      </c>
      <c r="FK697">
        <f>IF($GO697&gt;=12,INDEX($DJ:$DJ,$GN697+12),"")</f>
      </c>
      <c r="FL697">
        <f>IF($GO697&gt;=13,INDEX($DJ:$DJ,$GN697+13),"")</f>
      </c>
      <c r="FM697">
        <f>IF($GO697&gt;=14,INDEX($DJ:$DJ,$GN697+14),"")</f>
      </c>
      <c r="FN697">
        <f>IF($GO697&gt;=15,INDEX($DJ:$DJ,$GN697+15),"")</f>
      </c>
      <c r="FO697">
        <f>IF($GO697&gt;=16,INDEX($DJ:$DJ,$GN697+16),"")</f>
      </c>
      <c r="FP697">
        <f>IF($GO697&gt;=17,INDEX($DJ:$DJ,$GN697+17),"")</f>
      </c>
      <c r="FQ697">
        <f>IF($GO697&gt;=18,INDEX($DJ:$DJ,$GN697+18),"")</f>
      </c>
      <c r="FR697">
        <f>IF($GO697&gt;=19,INDEX($DJ:$DJ,$GN697+19),"")</f>
      </c>
      <c r="FS697">
        <f>IF($GO697&gt;=20,INDEX($DJ:$DJ,$GN697+20),"")</f>
      </c>
      <c r="FT697">
        <f>IF($GO697&gt;=21,INDEX($DJ:$DJ,$GN697+21),"")</f>
      </c>
      <c r="FU697">
        <f>IF($GO697&gt;=22,INDEX($DJ:$DJ,$GN697+22),"")</f>
      </c>
      <c r="FV697">
        <f>IF($GO697&gt;=23,INDEX($DJ:$DJ,$GN697+23),"")</f>
      </c>
      <c r="FW697">
        <f>IF($GO697&gt;=24,INDEX($DJ:$DJ,$GN697+24),"")</f>
      </c>
      <c r="FX697">
        <f>IF($GO697&gt;=25,INDEX($DJ:$DJ,$GN697+25),"")</f>
      </c>
      <c r="FY697">
        <f>IF($GO697&gt;=26,INDEX($DJ:$DJ,$GN697+26),"")</f>
      </c>
      <c r="FZ697">
        <f>IF($GO697&gt;=27,INDEX($DJ:$DJ,$GN697+27),"")</f>
      </c>
      <c r="GA697">
        <f>IF($GO697&gt;=28,INDEX($DJ:$DJ,$GN697+28),"")</f>
      </c>
      <c r="GB697">
        <f>IF($GO697&gt;=29,INDEX($DJ:$DJ,$GN697+29),"")</f>
      </c>
      <c r="GC697">
        <f>IF($GO697&gt;=30,INDEX($DJ:$DJ,$GN697+30),"")</f>
      </c>
      <c r="GD697">
        <f>IF($GO697&gt;=31,INDEX($DJ:$DJ,$GN697+31),"")</f>
      </c>
      <c r="GE697">
        <f>IF($GO697&gt;=32,INDEX($DJ:$DJ,$GN697+32),"")</f>
      </c>
      <c r="GF697">
        <f>IF($GO697&gt;=33,INDEX($DJ:$DJ,$GN697+33),"")</f>
      </c>
      <c r="GG697">
        <f>IF($GO697&gt;=34,INDEX($DJ:$DJ,$GN697+34),"")</f>
      </c>
      <c r="GH697">
        <f>IF($GO697&gt;=35,INDEX($DJ:$DJ,$GN697+35),"")</f>
      </c>
      <c r="GI697">
        <f>IF($GO697&gt;=36,INDEX($DJ:$DJ,$GN697+36),"")</f>
      </c>
      <c r="GJ697">
        <f>IF($GO697&gt;=37,INDEX($DJ:$DJ,$GN697+37),"")</f>
      </c>
      <c r="GK697">
        <f>IF($GO697&gt;=38,INDEX($DJ:$DJ,$GN697+38),"")</f>
      </c>
      <c r="GL697">
        <f>IF($GO697&gt;=39,INDEX($DJ:$DJ,$GN697+39),"")</f>
      </c>
      <c r="GM697">
        <f>IF($GO697&gt;=40,INDEX($DJ:$DJ,$GN697+40),"")</f>
      </c>
      <c r="GN697">
        <f>IFERROR(MATCH($DH697,$DI$2:$DI$148,0)+1,0)</f>
      </c>
      <c r="GO697">
        <f>IFERROR(INDEX($DK$2:$DK$148,MATCH($DH697,$DI$2:$DI$148,0)),0)</f>
      </c>
      <c r="GP697">
        <f>IFERROR(MATCH($Y697,$DL$697:$EY$697,0),0)</f>
      </c>
      <c r="GQ697">
        <f>IF($GP697&gt;0,INDEX($EZ$697:$GM$697,$GP697),"")</f>
      </c>
      <c r="GT697">
        <f>IF($JC697&gt;=1,INDEX($GR:$GR,$JB697+1),"")</f>
      </c>
      <c r="GU697">
        <f>IF($JC697&gt;=2,INDEX($GR:$GR,$JB697+2),"")</f>
      </c>
      <c r="GV697">
        <f>IF($JC697&gt;=3,INDEX($GR:$GR,$JB697+3),"")</f>
      </c>
      <c r="GW697">
        <f>IF($JC697&gt;=4,INDEX($GR:$GR,$JB697+4),"")</f>
      </c>
      <c r="GX697">
        <f>IF($JC697&gt;=5,INDEX($GR:$GR,$JB697+5),"")</f>
      </c>
      <c r="GY697">
        <f>IF($JC697&gt;=6,INDEX($GR:$GR,$JB697+6),"")</f>
      </c>
      <c r="GZ697">
        <f>IF($JC697&gt;=7,INDEX($GR:$GR,$JB697+7),"")</f>
      </c>
      <c r="HA697">
        <f>IF($JC697&gt;=8,INDEX($GR:$GR,$JB697+8),"")</f>
      </c>
      <c r="HB697">
        <f>IF($JC697&gt;=9,INDEX($GR:$GR,$JB697+9),"")</f>
      </c>
      <c r="HC697">
        <f>IF($JC697&gt;=10,INDEX($GR:$GR,$JB697+10),"")</f>
      </c>
      <c r="HD697">
        <f>IF($JC697&gt;=11,INDEX($GR:$GR,$JB697+11),"")</f>
      </c>
      <c r="HE697">
        <f>IF($JC697&gt;=12,INDEX($GR:$GR,$JB697+12),"")</f>
      </c>
      <c r="HF697">
        <f>IF($JC697&gt;=13,INDEX($GR:$GR,$JB697+13),"")</f>
      </c>
      <c r="HG697">
        <f>IF($JC697&gt;=14,INDEX($GR:$GR,$JB697+14),"")</f>
      </c>
      <c r="HH697">
        <f>IF($JC697&gt;=15,INDEX($GR:$GR,$JB697+15),"")</f>
      </c>
      <c r="HI697">
        <f>IF($JC697&gt;=16,INDEX($GR:$GR,$JB697+16),"")</f>
      </c>
      <c r="HJ697">
        <f>IF($JC697&gt;=17,INDEX($GR:$GR,$JB697+17),"")</f>
      </c>
      <c r="HK697">
        <f>IF($JC697&gt;=18,INDEX($GR:$GR,$JB697+18),"")</f>
      </c>
      <c r="HL697">
        <f>IF($JC697&gt;=19,INDEX($GR:$GR,$JB697+19),"")</f>
      </c>
      <c r="HM697">
        <f>IF($JC697&gt;=20,INDEX($GR:$GR,$JB697+20),"")</f>
      </c>
      <c r="HN697">
        <f>IF($JC697&gt;=21,INDEX($GR:$GR,$JB697+21),"")</f>
      </c>
      <c r="HO697">
        <f>IF($JC697&gt;=22,INDEX($GR:$GR,$JB697+22),"")</f>
      </c>
      <c r="HP697">
        <f>IF($JC697&gt;=23,INDEX($GR:$GR,$JB697+23),"")</f>
      </c>
      <c r="HQ697">
        <f>IF($JC697&gt;=24,INDEX($GR:$GR,$JB697+24),"")</f>
      </c>
      <c r="HR697">
        <f>IF($JC697&gt;=25,INDEX($GR:$GR,$JB697+25),"")</f>
      </c>
      <c r="HS697">
        <f>IF($JC697&gt;=26,INDEX($GR:$GR,$JB697+26),"")</f>
      </c>
      <c r="HT697">
        <f>IF($JC697&gt;=27,INDEX($GR:$GR,$JB697+27),"")</f>
      </c>
      <c r="HU697">
        <f>IF($JC697&gt;=28,INDEX($GR:$GR,$JB697+28),"")</f>
      </c>
      <c r="HV697">
        <f>IF($JC697&gt;=29,INDEX($GR:$GR,$JB697+29),"")</f>
      </c>
      <c r="HW697">
        <f>IF($JC697&gt;=30,INDEX($GR:$GR,$JB697+30),"")</f>
      </c>
      <c r="HX697">
        <f>IF($JC697&gt;=31,INDEX($GR:$GR,$JB697+31),"")</f>
      </c>
      <c r="HY697">
        <f>IF($JC697&gt;=32,INDEX($GR:$GR,$JB697+32),"")</f>
      </c>
      <c r="HZ697">
        <f>IF($JC697&gt;=33,INDEX($GR:$GR,$JB697+33),"")</f>
      </c>
      <c r="IA697">
        <f>IF($JC697&gt;=34,INDEX($GR:$GR,$JB697+34),"")</f>
      </c>
      <c r="IB697">
        <f>IF($JC697&gt;=35,INDEX($GR:$GR,$JB697+35),"")</f>
      </c>
      <c r="IC697">
        <f>IF($JC697&gt;=36,INDEX($GR:$GR,$JB697+36),"")</f>
      </c>
      <c r="ID697">
        <f>IF($JC697&gt;=37,INDEX($GR:$GR,$JB697+37),"")</f>
      </c>
      <c r="IE697">
        <f>IF($JC697&gt;=38,INDEX($GR:$GR,$JB697+38),"")</f>
      </c>
      <c r="IF697">
        <f>IF($JC697&gt;=39,INDEX($GR:$GR,$JB697+39),"")</f>
      </c>
      <c r="IG697">
        <f>IF($JC697&gt;=40,INDEX($GR:$GR,$JB697+40),"")</f>
      </c>
      <c r="IH697">
        <f>IF($JC697&gt;=41,INDEX($GR:$GR,$JB697+41),"")</f>
      </c>
      <c r="II697">
        <f>IF($JC697&gt;=42,INDEX($GR:$GR,$JB697+42),"")</f>
      </c>
      <c r="IJ697">
        <f>IF($JC697&gt;=43,INDEX($GR:$GR,$JB697+43),"")</f>
      </c>
      <c r="IK697">
        <f>IF($JC697&gt;=44,INDEX($GR:$GR,$JB697+44),"")</f>
      </c>
      <c r="IL697">
        <f>IF($JC697&gt;=45,INDEX($GR:$GR,$JB697+45),"")</f>
      </c>
      <c r="IM697">
        <f>IF($JC697&gt;=46,INDEX($GR:$GR,$JB697+46),"")</f>
      </c>
      <c r="IN697">
        <f>IF($JC697&gt;=47,INDEX($GR:$GR,$JB697+47),"")</f>
      </c>
      <c r="IO697">
        <f>IF($JC697&gt;=48,INDEX($GR:$GR,$JB697+48),"")</f>
      </c>
      <c r="IP697">
        <f>IF($JC697&gt;=49,INDEX($GR:$GR,$JB697+49),"")</f>
      </c>
      <c r="IQ697">
        <f>IF($JC697&gt;=50,INDEX($GR:$GR,$JB697+50),"")</f>
      </c>
      <c r="IR697">
        <f>IF($JC697&gt;=51,INDEX($GR:$GR,$JB697+51),"")</f>
      </c>
      <c r="IS697">
        <f>IF($JC697&gt;=52,INDEX($GR:$GR,$JB697+52),"")</f>
      </c>
      <c r="IT697">
        <f>IF($JC697&gt;=53,INDEX($GR:$GR,$JB697+53),"")</f>
      </c>
      <c r="IU697">
        <f>IF($JC697&gt;=54,INDEX($GR:$GR,$JB697+54),"")</f>
      </c>
      <c r="IV697">
        <f>IF($JC697&gt;=55,INDEX($GR:$GR,$JB697+55),"")</f>
      </c>
      <c r="IW697">
        <f>IF($JC697&gt;=56,INDEX($GR:$GR,$JB697+56),"")</f>
      </c>
      <c r="IX697">
        <f>IF($JC697&gt;=57,INDEX($GR:$GR,$JB697+57),"")</f>
      </c>
      <c r="IY697">
        <f>IF($JC697&gt;=58,INDEX($GR:$GR,$JB697+58),"")</f>
      </c>
      <c r="IZ697">
        <f>IF($JC697&gt;=59,INDEX($GR:$GR,$JB697+59),"")</f>
      </c>
      <c r="JA697">
        <f>IF($JC697&gt;=60,INDEX($GR:$GR,$JB697+60),"")</f>
      </c>
      <c r="JB697">
        <f>IFERROR(MATCH($GQ697,$GR$2:$GR$324,0)+1,0)</f>
      </c>
      <c r="JC697">
        <f>IFERROR(INDEX($GS$2:$GS$324,MATCH($GQ697,$GR$2:$GR$324,0)),0)</f>
      </c>
      <c r="JD697" t="s">
        <v>40</v>
      </c>
      <c r="JE697" t="s">
        <v>40</v>
      </c>
    </row>
    <row r="698" spans="1:265" x14ac:dyDescent="0.25">
      <c r="Q698">
        <f>IF(OR($T698="",$P698=""),"",IFERROR($T698/$P698,0))</f>
      </c>
      <c r="R698">
        <f>IF($T698="","",
SUM($S698,$U698,$Z698,$V698,$X698)*
(1-IF($AA698="",0,VALUE($AA698)/100)))</f>
      </c>
      <c r="S698">
        <f>IF($T698="","",$T698)</f>
      </c>
      <c r="U698">
        <f>IF($T698="","",
IF($N698="","",
IF(ISNUMBER(SEARCH("exempt",LOWER($N698))),0,
$T698*(VALUE(SUBSTITUTE($N698,"%",""))/100))))</f>
      </c>
      <c r="AB698">
        <f>IFERROR(IF(FIND(" - ",$K698)&gt;0,MID($K698,FIND(" - ",$K698)+3,LEN($K698)),""),"")</f>
      </c>
      <c r="AK698" t="s">
        <v>1285</v>
      </c>
      <c r="AP698">
        <f>IFERROR(LEFT($K698,FIND(" - ",$K698)-1),$K698)</f>
      </c>
      <c r="AS698">
        <f>IF($CH698&gt;=1,INDEX($AQ:$AQ,$CG698+1),"")</f>
      </c>
      <c r="AT698">
        <f>IF($CH698&gt;=2,INDEX($AQ:$AQ,$CG698+2),"")</f>
      </c>
      <c r="AU698">
        <f>IF($CH698&gt;=3,INDEX($AQ:$AQ,$CG698+3),"")</f>
      </c>
      <c r="AV698">
        <f>IF($CH698&gt;=4,INDEX($AQ:$AQ,$CG698+4),"")</f>
      </c>
      <c r="AW698">
        <f>IF($CH698&gt;=5,INDEX($AQ:$AQ,$CG698+5),"")</f>
      </c>
      <c r="AX698">
        <f>IF($CH698&gt;=6,INDEX($AQ:$AQ,$CG698+6),"")</f>
      </c>
      <c r="AY698">
        <f>IF($CH698&gt;=7,INDEX($AQ:$AQ,$CG698+7),"")</f>
      </c>
      <c r="AZ698">
        <f>IF($CH698&gt;=8,INDEX($AQ:$AQ,$CG698+8),"")</f>
      </c>
      <c r="BA698">
        <f>IF($CH698&gt;=9,INDEX($AQ:$AQ,$CG698+9),"")</f>
      </c>
      <c r="BB698">
        <f>IF($CH698&gt;=10,INDEX($AQ:$AQ,$CG698+10),"")</f>
      </c>
      <c r="BC698">
        <f>IF($CH698&gt;=11,INDEX($AQ:$AQ,$CG698+11),"")</f>
      </c>
      <c r="BD698">
        <f>IF($CH698&gt;=12,INDEX($AQ:$AQ,$CG698+12),"")</f>
      </c>
      <c r="BE698">
        <f>IF($CH698&gt;=13,INDEX($AQ:$AQ,$CG698+13),"")</f>
      </c>
      <c r="BF698">
        <f>IF($CH698&gt;=14,INDEX($AQ:$AQ,$CG698+14),"")</f>
      </c>
      <c r="BG698">
        <f>IF($CH698&gt;=15,INDEX($AQ:$AQ,$CG698+15),"")</f>
      </c>
      <c r="BH698">
        <f>IF($CH698&gt;=16,INDEX($AQ:$AQ,$CG698+16),"")</f>
      </c>
      <c r="BI698">
        <f>IF($CH698&gt;=17,INDEX($AQ:$AQ,$CG698+17),"")</f>
      </c>
      <c r="BJ698">
        <f>IF($CH698&gt;=18,INDEX($AQ:$AQ,$CG698+18),"")</f>
      </c>
      <c r="BK698">
        <f>IF($CH698&gt;=19,INDEX($AQ:$AQ,$CG698+19),"")</f>
      </c>
      <c r="BL698">
        <f>IF($CH698&gt;=20,INDEX($AQ:$AQ,$CG698+20),"")</f>
      </c>
      <c r="BM698">
        <f>IF($CH698&gt;=21,INDEX($AQ:$AQ,$CG698+21),"")</f>
      </c>
      <c r="BN698">
        <f>IF($CH698&gt;=22,INDEX($AQ:$AQ,$CG698+22),"")</f>
      </c>
      <c r="BO698">
        <f>IF($CH698&gt;=23,INDEX($AQ:$AQ,$CG698+23),"")</f>
      </c>
      <c r="BP698">
        <f>IF($CH698&gt;=24,INDEX($AQ:$AQ,$CG698+24),"")</f>
      </c>
      <c r="BQ698">
        <f>IF($CH698&gt;=25,INDEX($AQ:$AQ,$CG698+25),"")</f>
      </c>
      <c r="BR698">
        <f>IF($CH698&gt;=26,INDEX($AQ:$AQ,$CG698+26),"")</f>
      </c>
      <c r="BS698">
        <f>IF($CH698&gt;=27,INDEX($AQ:$AQ,$CG698+27),"")</f>
      </c>
      <c r="BT698">
        <f>IF($CH698&gt;=28,INDEX($AQ:$AQ,$CG698+28),"")</f>
      </c>
      <c r="BU698">
        <f>IF($CH698&gt;=29,INDEX($AQ:$AQ,$CG698+29),"")</f>
      </c>
      <c r="BV698">
        <f>IF($CH698&gt;=30,INDEX($AQ:$AQ,$CG698+30),"")</f>
      </c>
      <c r="BW698">
        <f>IF($CH698&gt;=31,INDEX($AQ:$AQ,$CG698+31),"")</f>
      </c>
      <c r="BX698">
        <f>IF($CH698&gt;=32,INDEX($AQ:$AQ,$CG698+32),"")</f>
      </c>
      <c r="BY698">
        <f>IF($CH698&gt;=33,INDEX($AQ:$AQ,$CG698+33),"")</f>
      </c>
      <c r="BZ698">
        <f>IF($CH698&gt;=34,INDEX($AQ:$AQ,$CG698+34),"")</f>
      </c>
      <c r="CA698">
        <f>IF($CH698&gt;=35,INDEX($AQ:$AQ,$CG698+35),"")</f>
      </c>
      <c r="CB698">
        <f>IF($CH698&gt;=36,INDEX($AQ:$AQ,$CG698+36),"")</f>
      </c>
      <c r="CC698">
        <f>IF($CH698&gt;=37,INDEX($AQ:$AQ,$CG698+37),"")</f>
      </c>
      <c r="CD698">
        <f>IF($CH698&gt;=38,INDEX($AQ:$AQ,$CG698+38),"")</f>
      </c>
      <c r="CE698">
        <f>IF($CH698&gt;=39,INDEX($AQ:$AQ,$CG698+39),"")</f>
      </c>
      <c r="CF698">
        <f>IF($CH698&gt;=40,INDEX($AQ:$AQ,$CG698+40),"")</f>
      </c>
      <c r="CG698">
        <f>IFERROR(MATCH($AP698,$AQ$2:$AQ$134,0)+1,0)</f>
      </c>
      <c r="CH698">
        <f>IFERROR(INDEX($AR$2:$AR$134,MATCH($AP698,$AQ$2:$AQ$134,0)),0)</f>
      </c>
      <c r="CI698">
        <f>IFERROR(LEFT($L698,FIND(" - ",$L698)-1),$L698)</f>
      </c>
      <c r="CL698">
        <f>IF($DG698&gt;=1,INDEX($CJ:$CJ,$DF698+1),"")</f>
      </c>
      <c r="CM698">
        <f>IF($DG698&gt;=2,INDEX($CJ:$CJ,$DF698+2),"")</f>
      </c>
      <c r="CN698">
        <f>IF($DG698&gt;=3,INDEX($CJ:$CJ,$DF698+3),"")</f>
      </c>
      <c r="CO698">
        <f>IF($DG698&gt;=4,INDEX($CJ:$CJ,$DF698+4),"")</f>
      </c>
      <c r="CP698">
        <f>IF($DG698&gt;=5,INDEX($CJ:$CJ,$DF698+5),"")</f>
      </c>
      <c r="CQ698">
        <f>IF($DG698&gt;=6,INDEX($CJ:$CJ,$DF698+6),"")</f>
      </c>
      <c r="CR698">
        <f>IF($DG698&gt;=7,INDEX($CJ:$CJ,$DF698+7),"")</f>
      </c>
      <c r="CS698">
        <f>IF($DG698&gt;=8,INDEX($CJ:$CJ,$DF698+8),"")</f>
      </c>
      <c r="CT698">
        <f>IF($DG698&gt;=9,INDEX($CJ:$CJ,$DF698+9),"")</f>
      </c>
      <c r="CU698">
        <f>IF($DG698&gt;=10,INDEX($CJ:$CJ,$DF698+10),"")</f>
      </c>
      <c r="CV698">
        <f>IF($DG698&gt;=11,INDEX($CJ:$CJ,$DF698+11),"")</f>
      </c>
      <c r="CW698">
        <f>IF($DG698&gt;=12,INDEX($CJ:$CJ,$DF698+12),"")</f>
      </c>
      <c r="CX698">
        <f>IF($DG698&gt;=13,INDEX($CJ:$CJ,$DF698+13),"")</f>
      </c>
      <c r="CY698">
        <f>IF($DG698&gt;=14,INDEX($CJ:$CJ,$DF698+14),"")</f>
      </c>
      <c r="CZ698">
        <f>IF($DG698&gt;=15,INDEX($CJ:$CJ,$DF698+15),"")</f>
      </c>
      <c r="DA698">
        <f>IF($DG698&gt;=16,INDEX($CJ:$CJ,$DF698+16),"")</f>
      </c>
      <c r="DB698">
        <f>IF($DG698&gt;=17,INDEX($CJ:$CJ,$DF698+17),"")</f>
      </c>
      <c r="DC698">
        <f>IF($DG698&gt;=18,INDEX($CJ:$CJ,$DF698+18),"")</f>
      </c>
      <c r="DD698">
        <f>IF($DG698&gt;=19,INDEX($CJ:$CJ,$DF698+19),"")</f>
      </c>
      <c r="DE698">
        <f>IF($DG698&gt;=20,INDEX($CJ:$CJ,$DF698+20),"")</f>
      </c>
      <c r="DF698">
        <f>IFERROR(MATCH($CI698,$CJ$2:$CJ$263,0)+1,0)</f>
      </c>
      <c r="DG698">
        <f>IFERROR(INDEX($CK$2:$CK$263,MATCH($CI698,$CJ$2:$CJ$263,0)),0)</f>
      </c>
      <c r="DH698">
        <f>IFERROR(INDEX($AO:$AO,MATCH($N698,$AN:$AN,0))&amp;"","")</f>
      </c>
      <c r="DL698">
        <f>IF($GO698&gt;=1,INDEX($DI:$DI,$GN698+1),"")</f>
      </c>
      <c r="DM698">
        <f>IF($GO698&gt;=2,INDEX($DI:$DI,$GN698+2),"")</f>
      </c>
      <c r="DN698">
        <f>IF($GO698&gt;=3,INDEX($DI:$DI,$GN698+3),"")</f>
      </c>
      <c r="DO698">
        <f>IF($GO698&gt;=4,INDEX($DI:$DI,$GN698+4),"")</f>
      </c>
      <c r="DP698">
        <f>IF($GO698&gt;=5,INDEX($DI:$DI,$GN698+5),"")</f>
      </c>
      <c r="DQ698">
        <f>IF($GO698&gt;=6,INDEX($DI:$DI,$GN698+6),"")</f>
      </c>
      <c r="DR698">
        <f>IF($GO698&gt;=7,INDEX($DI:$DI,$GN698+7),"")</f>
      </c>
      <c r="DS698">
        <f>IF($GO698&gt;=8,INDEX($DI:$DI,$GN698+8),"")</f>
      </c>
      <c r="DT698">
        <f>IF($GO698&gt;=9,INDEX($DI:$DI,$GN698+9),"")</f>
      </c>
      <c r="DU698">
        <f>IF($GO698&gt;=10,INDEX($DI:$DI,$GN698+10),"")</f>
      </c>
      <c r="DV698">
        <f>IF($GO698&gt;=11,INDEX($DI:$DI,$GN698+11),"")</f>
      </c>
      <c r="DW698">
        <f>IF($GO698&gt;=12,INDEX($DI:$DI,$GN698+12),"")</f>
      </c>
      <c r="DX698">
        <f>IF($GO698&gt;=13,INDEX($DI:$DI,$GN698+13),"")</f>
      </c>
      <c r="DY698">
        <f>IF($GO698&gt;=14,INDEX($DI:$DI,$GN698+14),"")</f>
      </c>
      <c r="DZ698">
        <f>IF($GO698&gt;=15,INDEX($DI:$DI,$GN698+15),"")</f>
      </c>
      <c r="EA698">
        <f>IF($GO698&gt;=16,INDEX($DI:$DI,$GN698+16),"")</f>
      </c>
      <c r="EB698">
        <f>IF($GO698&gt;=17,INDEX($DI:$DI,$GN698+17),"")</f>
      </c>
      <c r="EC698">
        <f>IF($GO698&gt;=18,INDEX($DI:$DI,$GN698+18),"")</f>
      </c>
      <c r="ED698">
        <f>IF($GO698&gt;=19,INDEX($DI:$DI,$GN698+19),"")</f>
      </c>
      <c r="EE698">
        <f>IF($GO698&gt;=20,INDEX($DI:$DI,$GN698+20),"")</f>
      </c>
      <c r="EF698">
        <f>IF($GO698&gt;=21,INDEX($DI:$DI,$GN698+21),"")</f>
      </c>
      <c r="EG698">
        <f>IF($GO698&gt;=22,INDEX($DI:$DI,$GN698+22),"")</f>
      </c>
      <c r="EH698">
        <f>IF($GO698&gt;=23,INDEX($DI:$DI,$GN698+23),"")</f>
      </c>
      <c r="EI698">
        <f>IF($GO698&gt;=24,INDEX($DI:$DI,$GN698+24),"")</f>
      </c>
      <c r="EJ698">
        <f>IF($GO698&gt;=25,INDEX($DI:$DI,$GN698+25),"")</f>
      </c>
      <c r="EK698">
        <f>IF($GO698&gt;=26,INDEX($DI:$DI,$GN698+26),"")</f>
      </c>
      <c r="EL698">
        <f>IF($GO698&gt;=27,INDEX($DI:$DI,$GN698+27),"")</f>
      </c>
      <c r="EM698">
        <f>IF($GO698&gt;=28,INDEX($DI:$DI,$GN698+28),"")</f>
      </c>
      <c r="EN698">
        <f>IF($GO698&gt;=29,INDEX($DI:$DI,$GN698+29),"")</f>
      </c>
      <c r="EO698">
        <f>IF($GO698&gt;=30,INDEX($DI:$DI,$GN698+30),"")</f>
      </c>
      <c r="EP698">
        <f>IF($GO698&gt;=31,INDEX($DI:$DI,$GN698+31),"")</f>
      </c>
      <c r="EQ698">
        <f>IF($GO698&gt;=32,INDEX($DI:$DI,$GN698+32),"")</f>
      </c>
      <c r="ER698">
        <f>IF($GO698&gt;=33,INDEX($DI:$DI,$GN698+33),"")</f>
      </c>
      <c r="ES698">
        <f>IF($GO698&gt;=34,INDEX($DI:$DI,$GN698+34),"")</f>
      </c>
      <c r="ET698">
        <f>IF($GO698&gt;=35,INDEX($DI:$DI,$GN698+35),"")</f>
      </c>
      <c r="EU698">
        <f>IF($GO698&gt;=36,INDEX($DI:$DI,$GN698+36),"")</f>
      </c>
      <c r="EV698">
        <f>IF($GO698&gt;=37,INDEX($DI:$DI,$GN698+37),"")</f>
      </c>
      <c r="EW698">
        <f>IF($GO698&gt;=38,INDEX($DI:$DI,$GN698+38),"")</f>
      </c>
      <c r="EX698">
        <f>IF($GO698&gt;=39,INDEX($DI:$DI,$GN698+39),"")</f>
      </c>
      <c r="EY698">
        <f>IF($GO698&gt;=40,INDEX($DI:$DI,$GN698+40),"")</f>
      </c>
      <c r="EZ698">
        <f>IF($GO698&gt;=1,INDEX($DJ:$DJ,$GN698+1),"")</f>
      </c>
      <c r="FA698">
        <f>IF($GO698&gt;=2,INDEX($DJ:$DJ,$GN698+2),"")</f>
      </c>
      <c r="FB698">
        <f>IF($GO698&gt;=3,INDEX($DJ:$DJ,$GN698+3),"")</f>
      </c>
      <c r="FC698">
        <f>IF($GO698&gt;=4,INDEX($DJ:$DJ,$GN698+4),"")</f>
      </c>
      <c r="FD698">
        <f>IF($GO698&gt;=5,INDEX($DJ:$DJ,$GN698+5),"")</f>
      </c>
      <c r="FE698">
        <f>IF($GO698&gt;=6,INDEX($DJ:$DJ,$GN698+6),"")</f>
      </c>
      <c r="FF698">
        <f>IF($GO698&gt;=7,INDEX($DJ:$DJ,$GN698+7),"")</f>
      </c>
      <c r="FG698">
        <f>IF($GO698&gt;=8,INDEX($DJ:$DJ,$GN698+8),"")</f>
      </c>
      <c r="FH698">
        <f>IF($GO698&gt;=9,INDEX($DJ:$DJ,$GN698+9),"")</f>
      </c>
      <c r="FI698">
        <f>IF($GO698&gt;=10,INDEX($DJ:$DJ,$GN698+10),"")</f>
      </c>
      <c r="FJ698">
        <f>IF($GO698&gt;=11,INDEX($DJ:$DJ,$GN698+11),"")</f>
      </c>
      <c r="FK698">
        <f>IF($GO698&gt;=12,INDEX($DJ:$DJ,$GN698+12),"")</f>
      </c>
      <c r="FL698">
        <f>IF($GO698&gt;=13,INDEX($DJ:$DJ,$GN698+13),"")</f>
      </c>
      <c r="FM698">
        <f>IF($GO698&gt;=14,INDEX($DJ:$DJ,$GN698+14),"")</f>
      </c>
      <c r="FN698">
        <f>IF($GO698&gt;=15,INDEX($DJ:$DJ,$GN698+15),"")</f>
      </c>
      <c r="FO698">
        <f>IF($GO698&gt;=16,INDEX($DJ:$DJ,$GN698+16),"")</f>
      </c>
      <c r="FP698">
        <f>IF($GO698&gt;=17,INDEX($DJ:$DJ,$GN698+17),"")</f>
      </c>
      <c r="FQ698">
        <f>IF($GO698&gt;=18,INDEX($DJ:$DJ,$GN698+18),"")</f>
      </c>
      <c r="FR698">
        <f>IF($GO698&gt;=19,INDEX($DJ:$DJ,$GN698+19),"")</f>
      </c>
      <c r="FS698">
        <f>IF($GO698&gt;=20,INDEX($DJ:$DJ,$GN698+20),"")</f>
      </c>
      <c r="FT698">
        <f>IF($GO698&gt;=21,INDEX($DJ:$DJ,$GN698+21),"")</f>
      </c>
      <c r="FU698">
        <f>IF($GO698&gt;=22,INDEX($DJ:$DJ,$GN698+22),"")</f>
      </c>
      <c r="FV698">
        <f>IF($GO698&gt;=23,INDEX($DJ:$DJ,$GN698+23),"")</f>
      </c>
      <c r="FW698">
        <f>IF($GO698&gt;=24,INDEX($DJ:$DJ,$GN698+24),"")</f>
      </c>
      <c r="FX698">
        <f>IF($GO698&gt;=25,INDEX($DJ:$DJ,$GN698+25),"")</f>
      </c>
      <c r="FY698">
        <f>IF($GO698&gt;=26,INDEX($DJ:$DJ,$GN698+26),"")</f>
      </c>
      <c r="FZ698">
        <f>IF($GO698&gt;=27,INDEX($DJ:$DJ,$GN698+27),"")</f>
      </c>
      <c r="GA698">
        <f>IF($GO698&gt;=28,INDEX($DJ:$DJ,$GN698+28),"")</f>
      </c>
      <c r="GB698">
        <f>IF($GO698&gt;=29,INDEX($DJ:$DJ,$GN698+29),"")</f>
      </c>
      <c r="GC698">
        <f>IF($GO698&gt;=30,INDEX($DJ:$DJ,$GN698+30),"")</f>
      </c>
      <c r="GD698">
        <f>IF($GO698&gt;=31,INDEX($DJ:$DJ,$GN698+31),"")</f>
      </c>
      <c r="GE698">
        <f>IF($GO698&gt;=32,INDEX($DJ:$DJ,$GN698+32),"")</f>
      </c>
      <c r="GF698">
        <f>IF($GO698&gt;=33,INDEX($DJ:$DJ,$GN698+33),"")</f>
      </c>
      <c r="GG698">
        <f>IF($GO698&gt;=34,INDEX($DJ:$DJ,$GN698+34),"")</f>
      </c>
      <c r="GH698">
        <f>IF($GO698&gt;=35,INDEX($DJ:$DJ,$GN698+35),"")</f>
      </c>
      <c r="GI698">
        <f>IF($GO698&gt;=36,INDEX($DJ:$DJ,$GN698+36),"")</f>
      </c>
      <c r="GJ698">
        <f>IF($GO698&gt;=37,INDEX($DJ:$DJ,$GN698+37),"")</f>
      </c>
      <c r="GK698">
        <f>IF($GO698&gt;=38,INDEX($DJ:$DJ,$GN698+38),"")</f>
      </c>
      <c r="GL698">
        <f>IF($GO698&gt;=39,INDEX($DJ:$DJ,$GN698+39),"")</f>
      </c>
      <c r="GM698">
        <f>IF($GO698&gt;=40,INDEX($DJ:$DJ,$GN698+40),"")</f>
      </c>
      <c r="GN698">
        <f>IFERROR(MATCH($DH698,$DI$2:$DI$148,0)+1,0)</f>
      </c>
      <c r="GO698">
        <f>IFERROR(INDEX($DK$2:$DK$148,MATCH($DH698,$DI$2:$DI$148,0)),0)</f>
      </c>
      <c r="GP698">
        <f>IFERROR(MATCH($Y698,$DL$698:$EY$698,0),0)</f>
      </c>
      <c r="GQ698">
        <f>IF($GP698&gt;0,INDEX($EZ$698:$GM$698,$GP698),"")</f>
      </c>
      <c r="GT698">
        <f>IF($JC698&gt;=1,INDEX($GR:$GR,$JB698+1),"")</f>
      </c>
      <c r="GU698">
        <f>IF($JC698&gt;=2,INDEX($GR:$GR,$JB698+2),"")</f>
      </c>
      <c r="GV698">
        <f>IF($JC698&gt;=3,INDEX($GR:$GR,$JB698+3),"")</f>
      </c>
      <c r="GW698">
        <f>IF($JC698&gt;=4,INDEX($GR:$GR,$JB698+4),"")</f>
      </c>
      <c r="GX698">
        <f>IF($JC698&gt;=5,INDEX($GR:$GR,$JB698+5),"")</f>
      </c>
      <c r="GY698">
        <f>IF($JC698&gt;=6,INDEX($GR:$GR,$JB698+6),"")</f>
      </c>
      <c r="GZ698">
        <f>IF($JC698&gt;=7,INDEX($GR:$GR,$JB698+7),"")</f>
      </c>
      <c r="HA698">
        <f>IF($JC698&gt;=8,INDEX($GR:$GR,$JB698+8),"")</f>
      </c>
      <c r="HB698">
        <f>IF($JC698&gt;=9,INDEX($GR:$GR,$JB698+9),"")</f>
      </c>
      <c r="HC698">
        <f>IF($JC698&gt;=10,INDEX($GR:$GR,$JB698+10),"")</f>
      </c>
      <c r="HD698">
        <f>IF($JC698&gt;=11,INDEX($GR:$GR,$JB698+11),"")</f>
      </c>
      <c r="HE698">
        <f>IF($JC698&gt;=12,INDEX($GR:$GR,$JB698+12),"")</f>
      </c>
      <c r="HF698">
        <f>IF($JC698&gt;=13,INDEX($GR:$GR,$JB698+13),"")</f>
      </c>
      <c r="HG698">
        <f>IF($JC698&gt;=14,INDEX($GR:$GR,$JB698+14),"")</f>
      </c>
      <c r="HH698">
        <f>IF($JC698&gt;=15,INDEX($GR:$GR,$JB698+15),"")</f>
      </c>
      <c r="HI698">
        <f>IF($JC698&gt;=16,INDEX($GR:$GR,$JB698+16),"")</f>
      </c>
      <c r="HJ698">
        <f>IF($JC698&gt;=17,INDEX($GR:$GR,$JB698+17),"")</f>
      </c>
      <c r="HK698">
        <f>IF($JC698&gt;=18,INDEX($GR:$GR,$JB698+18),"")</f>
      </c>
      <c r="HL698">
        <f>IF($JC698&gt;=19,INDEX($GR:$GR,$JB698+19),"")</f>
      </c>
      <c r="HM698">
        <f>IF($JC698&gt;=20,INDEX($GR:$GR,$JB698+20),"")</f>
      </c>
      <c r="HN698">
        <f>IF($JC698&gt;=21,INDEX($GR:$GR,$JB698+21),"")</f>
      </c>
      <c r="HO698">
        <f>IF($JC698&gt;=22,INDEX($GR:$GR,$JB698+22),"")</f>
      </c>
      <c r="HP698">
        <f>IF($JC698&gt;=23,INDEX($GR:$GR,$JB698+23),"")</f>
      </c>
      <c r="HQ698">
        <f>IF($JC698&gt;=24,INDEX($GR:$GR,$JB698+24),"")</f>
      </c>
      <c r="HR698">
        <f>IF($JC698&gt;=25,INDEX($GR:$GR,$JB698+25),"")</f>
      </c>
      <c r="HS698">
        <f>IF($JC698&gt;=26,INDEX($GR:$GR,$JB698+26),"")</f>
      </c>
      <c r="HT698">
        <f>IF($JC698&gt;=27,INDEX($GR:$GR,$JB698+27),"")</f>
      </c>
      <c r="HU698">
        <f>IF($JC698&gt;=28,INDEX($GR:$GR,$JB698+28),"")</f>
      </c>
      <c r="HV698">
        <f>IF($JC698&gt;=29,INDEX($GR:$GR,$JB698+29),"")</f>
      </c>
      <c r="HW698">
        <f>IF($JC698&gt;=30,INDEX($GR:$GR,$JB698+30),"")</f>
      </c>
      <c r="HX698">
        <f>IF($JC698&gt;=31,INDEX($GR:$GR,$JB698+31),"")</f>
      </c>
      <c r="HY698">
        <f>IF($JC698&gt;=32,INDEX($GR:$GR,$JB698+32),"")</f>
      </c>
      <c r="HZ698">
        <f>IF($JC698&gt;=33,INDEX($GR:$GR,$JB698+33),"")</f>
      </c>
      <c r="IA698">
        <f>IF($JC698&gt;=34,INDEX($GR:$GR,$JB698+34),"")</f>
      </c>
      <c r="IB698">
        <f>IF($JC698&gt;=35,INDEX($GR:$GR,$JB698+35),"")</f>
      </c>
      <c r="IC698">
        <f>IF($JC698&gt;=36,INDEX($GR:$GR,$JB698+36),"")</f>
      </c>
      <c r="ID698">
        <f>IF($JC698&gt;=37,INDEX($GR:$GR,$JB698+37),"")</f>
      </c>
      <c r="IE698">
        <f>IF($JC698&gt;=38,INDEX($GR:$GR,$JB698+38),"")</f>
      </c>
      <c r="IF698">
        <f>IF($JC698&gt;=39,INDEX($GR:$GR,$JB698+39),"")</f>
      </c>
      <c r="IG698">
        <f>IF($JC698&gt;=40,INDEX($GR:$GR,$JB698+40),"")</f>
      </c>
      <c r="IH698">
        <f>IF($JC698&gt;=41,INDEX($GR:$GR,$JB698+41),"")</f>
      </c>
      <c r="II698">
        <f>IF($JC698&gt;=42,INDEX($GR:$GR,$JB698+42),"")</f>
      </c>
      <c r="IJ698">
        <f>IF($JC698&gt;=43,INDEX($GR:$GR,$JB698+43),"")</f>
      </c>
      <c r="IK698">
        <f>IF($JC698&gt;=44,INDEX($GR:$GR,$JB698+44),"")</f>
      </c>
      <c r="IL698">
        <f>IF($JC698&gt;=45,INDEX($GR:$GR,$JB698+45),"")</f>
      </c>
      <c r="IM698">
        <f>IF($JC698&gt;=46,INDEX($GR:$GR,$JB698+46),"")</f>
      </c>
      <c r="IN698">
        <f>IF($JC698&gt;=47,INDEX($GR:$GR,$JB698+47),"")</f>
      </c>
      <c r="IO698">
        <f>IF($JC698&gt;=48,INDEX($GR:$GR,$JB698+48),"")</f>
      </c>
      <c r="IP698">
        <f>IF($JC698&gt;=49,INDEX($GR:$GR,$JB698+49),"")</f>
      </c>
      <c r="IQ698">
        <f>IF($JC698&gt;=50,INDEX($GR:$GR,$JB698+50),"")</f>
      </c>
      <c r="IR698">
        <f>IF($JC698&gt;=51,INDEX($GR:$GR,$JB698+51),"")</f>
      </c>
      <c r="IS698">
        <f>IF($JC698&gt;=52,INDEX($GR:$GR,$JB698+52),"")</f>
      </c>
      <c r="IT698">
        <f>IF($JC698&gt;=53,INDEX($GR:$GR,$JB698+53),"")</f>
      </c>
      <c r="IU698">
        <f>IF($JC698&gt;=54,INDEX($GR:$GR,$JB698+54),"")</f>
      </c>
      <c r="IV698">
        <f>IF($JC698&gt;=55,INDEX($GR:$GR,$JB698+55),"")</f>
      </c>
      <c r="IW698">
        <f>IF($JC698&gt;=56,INDEX($GR:$GR,$JB698+56),"")</f>
      </c>
      <c r="IX698">
        <f>IF($JC698&gt;=57,INDEX($GR:$GR,$JB698+57),"")</f>
      </c>
      <c r="IY698">
        <f>IF($JC698&gt;=58,INDEX($GR:$GR,$JB698+58),"")</f>
      </c>
      <c r="IZ698">
        <f>IF($JC698&gt;=59,INDEX($GR:$GR,$JB698+59),"")</f>
      </c>
      <c r="JA698">
        <f>IF($JC698&gt;=60,INDEX($GR:$GR,$JB698+60),"")</f>
      </c>
      <c r="JB698">
        <f>IFERROR(MATCH($GQ698,$GR$2:$GR$324,0)+1,0)</f>
      </c>
      <c r="JC698">
        <f>IFERROR(INDEX($GS$2:$GS$324,MATCH($GQ698,$GR$2:$GR$324,0)),0)</f>
      </c>
      <c r="JD698" t="s">
        <v>40</v>
      </c>
      <c r="JE698" t="s">
        <v>40</v>
      </c>
    </row>
    <row r="699" spans="1:265" x14ac:dyDescent="0.25">
      <c r="Q699">
        <f>IF(OR($T699="",$P699=""),"",IFERROR($T699/$P699,0))</f>
      </c>
      <c r="R699">
        <f>IF($T699="","",
SUM($S699,$U699,$Z699,$V699,$X699)*
(1-IF($AA699="",0,VALUE($AA699)/100)))</f>
      </c>
      <c r="S699">
        <f>IF($T699="","",$T699)</f>
      </c>
      <c r="U699">
        <f>IF($T699="","",
IF($N699="","",
IF(ISNUMBER(SEARCH("exempt",LOWER($N699))),0,
$T699*(VALUE(SUBSTITUTE($N699,"%",""))/100))))</f>
      </c>
      <c r="AB699">
        <f>IFERROR(IF(FIND(" - ",$K699)&gt;0,MID($K699,FIND(" - ",$K699)+3,LEN($K699)),""),"")</f>
      </c>
      <c r="AK699" t="s">
        <v>1286</v>
      </c>
      <c r="AP699">
        <f>IFERROR(LEFT($K699,FIND(" - ",$K699)-1),$K699)</f>
      </c>
      <c r="AS699">
        <f>IF($CH699&gt;=1,INDEX($AQ:$AQ,$CG699+1),"")</f>
      </c>
      <c r="AT699">
        <f>IF($CH699&gt;=2,INDEX($AQ:$AQ,$CG699+2),"")</f>
      </c>
      <c r="AU699">
        <f>IF($CH699&gt;=3,INDEX($AQ:$AQ,$CG699+3),"")</f>
      </c>
      <c r="AV699">
        <f>IF($CH699&gt;=4,INDEX($AQ:$AQ,$CG699+4),"")</f>
      </c>
      <c r="AW699">
        <f>IF($CH699&gt;=5,INDEX($AQ:$AQ,$CG699+5),"")</f>
      </c>
      <c r="AX699">
        <f>IF($CH699&gt;=6,INDEX($AQ:$AQ,$CG699+6),"")</f>
      </c>
      <c r="AY699">
        <f>IF($CH699&gt;=7,INDEX($AQ:$AQ,$CG699+7),"")</f>
      </c>
      <c r="AZ699">
        <f>IF($CH699&gt;=8,INDEX($AQ:$AQ,$CG699+8),"")</f>
      </c>
      <c r="BA699">
        <f>IF($CH699&gt;=9,INDEX($AQ:$AQ,$CG699+9),"")</f>
      </c>
      <c r="BB699">
        <f>IF($CH699&gt;=10,INDEX($AQ:$AQ,$CG699+10),"")</f>
      </c>
      <c r="BC699">
        <f>IF($CH699&gt;=11,INDEX($AQ:$AQ,$CG699+11),"")</f>
      </c>
      <c r="BD699">
        <f>IF($CH699&gt;=12,INDEX($AQ:$AQ,$CG699+12),"")</f>
      </c>
      <c r="BE699">
        <f>IF($CH699&gt;=13,INDEX($AQ:$AQ,$CG699+13),"")</f>
      </c>
      <c r="BF699">
        <f>IF($CH699&gt;=14,INDEX($AQ:$AQ,$CG699+14),"")</f>
      </c>
      <c r="BG699">
        <f>IF($CH699&gt;=15,INDEX($AQ:$AQ,$CG699+15),"")</f>
      </c>
      <c r="BH699">
        <f>IF($CH699&gt;=16,INDEX($AQ:$AQ,$CG699+16),"")</f>
      </c>
      <c r="BI699">
        <f>IF($CH699&gt;=17,INDEX($AQ:$AQ,$CG699+17),"")</f>
      </c>
      <c r="BJ699">
        <f>IF($CH699&gt;=18,INDEX($AQ:$AQ,$CG699+18),"")</f>
      </c>
      <c r="BK699">
        <f>IF($CH699&gt;=19,INDEX($AQ:$AQ,$CG699+19),"")</f>
      </c>
      <c r="BL699">
        <f>IF($CH699&gt;=20,INDEX($AQ:$AQ,$CG699+20),"")</f>
      </c>
      <c r="BM699">
        <f>IF($CH699&gt;=21,INDEX($AQ:$AQ,$CG699+21),"")</f>
      </c>
      <c r="BN699">
        <f>IF($CH699&gt;=22,INDEX($AQ:$AQ,$CG699+22),"")</f>
      </c>
      <c r="BO699">
        <f>IF($CH699&gt;=23,INDEX($AQ:$AQ,$CG699+23),"")</f>
      </c>
      <c r="BP699">
        <f>IF($CH699&gt;=24,INDEX($AQ:$AQ,$CG699+24),"")</f>
      </c>
      <c r="BQ699">
        <f>IF($CH699&gt;=25,INDEX($AQ:$AQ,$CG699+25),"")</f>
      </c>
      <c r="BR699">
        <f>IF($CH699&gt;=26,INDEX($AQ:$AQ,$CG699+26),"")</f>
      </c>
      <c r="BS699">
        <f>IF($CH699&gt;=27,INDEX($AQ:$AQ,$CG699+27),"")</f>
      </c>
      <c r="BT699">
        <f>IF($CH699&gt;=28,INDEX($AQ:$AQ,$CG699+28),"")</f>
      </c>
      <c r="BU699">
        <f>IF($CH699&gt;=29,INDEX($AQ:$AQ,$CG699+29),"")</f>
      </c>
      <c r="BV699">
        <f>IF($CH699&gt;=30,INDEX($AQ:$AQ,$CG699+30),"")</f>
      </c>
      <c r="BW699">
        <f>IF($CH699&gt;=31,INDEX($AQ:$AQ,$CG699+31),"")</f>
      </c>
      <c r="BX699">
        <f>IF($CH699&gt;=32,INDEX($AQ:$AQ,$CG699+32),"")</f>
      </c>
      <c r="BY699">
        <f>IF($CH699&gt;=33,INDEX($AQ:$AQ,$CG699+33),"")</f>
      </c>
      <c r="BZ699">
        <f>IF($CH699&gt;=34,INDEX($AQ:$AQ,$CG699+34),"")</f>
      </c>
      <c r="CA699">
        <f>IF($CH699&gt;=35,INDEX($AQ:$AQ,$CG699+35),"")</f>
      </c>
      <c r="CB699">
        <f>IF($CH699&gt;=36,INDEX($AQ:$AQ,$CG699+36),"")</f>
      </c>
      <c r="CC699">
        <f>IF($CH699&gt;=37,INDEX($AQ:$AQ,$CG699+37),"")</f>
      </c>
      <c r="CD699">
        <f>IF($CH699&gt;=38,INDEX($AQ:$AQ,$CG699+38),"")</f>
      </c>
      <c r="CE699">
        <f>IF($CH699&gt;=39,INDEX($AQ:$AQ,$CG699+39),"")</f>
      </c>
      <c r="CF699">
        <f>IF($CH699&gt;=40,INDEX($AQ:$AQ,$CG699+40),"")</f>
      </c>
      <c r="CG699">
        <f>IFERROR(MATCH($AP699,$AQ$2:$AQ$134,0)+1,0)</f>
      </c>
      <c r="CH699">
        <f>IFERROR(INDEX($AR$2:$AR$134,MATCH($AP699,$AQ$2:$AQ$134,0)),0)</f>
      </c>
      <c r="CI699">
        <f>IFERROR(LEFT($L699,FIND(" - ",$L699)-1),$L699)</f>
      </c>
      <c r="CL699">
        <f>IF($DG699&gt;=1,INDEX($CJ:$CJ,$DF699+1),"")</f>
      </c>
      <c r="CM699">
        <f>IF($DG699&gt;=2,INDEX($CJ:$CJ,$DF699+2),"")</f>
      </c>
      <c r="CN699">
        <f>IF($DG699&gt;=3,INDEX($CJ:$CJ,$DF699+3),"")</f>
      </c>
      <c r="CO699">
        <f>IF($DG699&gt;=4,INDEX($CJ:$CJ,$DF699+4),"")</f>
      </c>
      <c r="CP699">
        <f>IF($DG699&gt;=5,INDEX($CJ:$CJ,$DF699+5),"")</f>
      </c>
      <c r="CQ699">
        <f>IF($DG699&gt;=6,INDEX($CJ:$CJ,$DF699+6),"")</f>
      </c>
      <c r="CR699">
        <f>IF($DG699&gt;=7,INDEX($CJ:$CJ,$DF699+7),"")</f>
      </c>
      <c r="CS699">
        <f>IF($DG699&gt;=8,INDEX($CJ:$CJ,$DF699+8),"")</f>
      </c>
      <c r="CT699">
        <f>IF($DG699&gt;=9,INDEX($CJ:$CJ,$DF699+9),"")</f>
      </c>
      <c r="CU699">
        <f>IF($DG699&gt;=10,INDEX($CJ:$CJ,$DF699+10),"")</f>
      </c>
      <c r="CV699">
        <f>IF($DG699&gt;=11,INDEX($CJ:$CJ,$DF699+11),"")</f>
      </c>
      <c r="CW699">
        <f>IF($DG699&gt;=12,INDEX($CJ:$CJ,$DF699+12),"")</f>
      </c>
      <c r="CX699">
        <f>IF($DG699&gt;=13,INDEX($CJ:$CJ,$DF699+13),"")</f>
      </c>
      <c r="CY699">
        <f>IF($DG699&gt;=14,INDEX($CJ:$CJ,$DF699+14),"")</f>
      </c>
      <c r="CZ699">
        <f>IF($DG699&gt;=15,INDEX($CJ:$CJ,$DF699+15),"")</f>
      </c>
      <c r="DA699">
        <f>IF($DG699&gt;=16,INDEX($CJ:$CJ,$DF699+16),"")</f>
      </c>
      <c r="DB699">
        <f>IF($DG699&gt;=17,INDEX($CJ:$CJ,$DF699+17),"")</f>
      </c>
      <c r="DC699">
        <f>IF($DG699&gt;=18,INDEX($CJ:$CJ,$DF699+18),"")</f>
      </c>
      <c r="DD699">
        <f>IF($DG699&gt;=19,INDEX($CJ:$CJ,$DF699+19),"")</f>
      </c>
      <c r="DE699">
        <f>IF($DG699&gt;=20,INDEX($CJ:$CJ,$DF699+20),"")</f>
      </c>
      <c r="DF699">
        <f>IFERROR(MATCH($CI699,$CJ$2:$CJ$263,0)+1,0)</f>
      </c>
      <c r="DG699">
        <f>IFERROR(INDEX($CK$2:$CK$263,MATCH($CI699,$CJ$2:$CJ$263,0)),0)</f>
      </c>
      <c r="DH699">
        <f>IFERROR(INDEX($AO:$AO,MATCH($N699,$AN:$AN,0))&amp;"","")</f>
      </c>
      <c r="DL699">
        <f>IF($GO699&gt;=1,INDEX($DI:$DI,$GN699+1),"")</f>
      </c>
      <c r="DM699">
        <f>IF($GO699&gt;=2,INDEX($DI:$DI,$GN699+2),"")</f>
      </c>
      <c r="DN699">
        <f>IF($GO699&gt;=3,INDEX($DI:$DI,$GN699+3),"")</f>
      </c>
      <c r="DO699">
        <f>IF($GO699&gt;=4,INDEX($DI:$DI,$GN699+4),"")</f>
      </c>
      <c r="DP699">
        <f>IF($GO699&gt;=5,INDEX($DI:$DI,$GN699+5),"")</f>
      </c>
      <c r="DQ699">
        <f>IF($GO699&gt;=6,INDEX($DI:$DI,$GN699+6),"")</f>
      </c>
      <c r="DR699">
        <f>IF($GO699&gt;=7,INDEX($DI:$DI,$GN699+7),"")</f>
      </c>
      <c r="DS699">
        <f>IF($GO699&gt;=8,INDEX($DI:$DI,$GN699+8),"")</f>
      </c>
      <c r="DT699">
        <f>IF($GO699&gt;=9,INDEX($DI:$DI,$GN699+9),"")</f>
      </c>
      <c r="DU699">
        <f>IF($GO699&gt;=10,INDEX($DI:$DI,$GN699+10),"")</f>
      </c>
      <c r="DV699">
        <f>IF($GO699&gt;=11,INDEX($DI:$DI,$GN699+11),"")</f>
      </c>
      <c r="DW699">
        <f>IF($GO699&gt;=12,INDEX($DI:$DI,$GN699+12),"")</f>
      </c>
      <c r="DX699">
        <f>IF($GO699&gt;=13,INDEX($DI:$DI,$GN699+13),"")</f>
      </c>
      <c r="DY699">
        <f>IF($GO699&gt;=14,INDEX($DI:$DI,$GN699+14),"")</f>
      </c>
      <c r="DZ699">
        <f>IF($GO699&gt;=15,INDEX($DI:$DI,$GN699+15),"")</f>
      </c>
      <c r="EA699">
        <f>IF($GO699&gt;=16,INDEX($DI:$DI,$GN699+16),"")</f>
      </c>
      <c r="EB699">
        <f>IF($GO699&gt;=17,INDEX($DI:$DI,$GN699+17),"")</f>
      </c>
      <c r="EC699">
        <f>IF($GO699&gt;=18,INDEX($DI:$DI,$GN699+18),"")</f>
      </c>
      <c r="ED699">
        <f>IF($GO699&gt;=19,INDEX($DI:$DI,$GN699+19),"")</f>
      </c>
      <c r="EE699">
        <f>IF($GO699&gt;=20,INDEX($DI:$DI,$GN699+20),"")</f>
      </c>
      <c r="EF699">
        <f>IF($GO699&gt;=21,INDEX($DI:$DI,$GN699+21),"")</f>
      </c>
      <c r="EG699">
        <f>IF($GO699&gt;=22,INDEX($DI:$DI,$GN699+22),"")</f>
      </c>
      <c r="EH699">
        <f>IF($GO699&gt;=23,INDEX($DI:$DI,$GN699+23),"")</f>
      </c>
      <c r="EI699">
        <f>IF($GO699&gt;=24,INDEX($DI:$DI,$GN699+24),"")</f>
      </c>
      <c r="EJ699">
        <f>IF($GO699&gt;=25,INDEX($DI:$DI,$GN699+25),"")</f>
      </c>
      <c r="EK699">
        <f>IF($GO699&gt;=26,INDEX($DI:$DI,$GN699+26),"")</f>
      </c>
      <c r="EL699">
        <f>IF($GO699&gt;=27,INDEX($DI:$DI,$GN699+27),"")</f>
      </c>
      <c r="EM699">
        <f>IF($GO699&gt;=28,INDEX($DI:$DI,$GN699+28),"")</f>
      </c>
      <c r="EN699">
        <f>IF($GO699&gt;=29,INDEX($DI:$DI,$GN699+29),"")</f>
      </c>
      <c r="EO699">
        <f>IF($GO699&gt;=30,INDEX($DI:$DI,$GN699+30),"")</f>
      </c>
      <c r="EP699">
        <f>IF($GO699&gt;=31,INDEX($DI:$DI,$GN699+31),"")</f>
      </c>
      <c r="EQ699">
        <f>IF($GO699&gt;=32,INDEX($DI:$DI,$GN699+32),"")</f>
      </c>
      <c r="ER699">
        <f>IF($GO699&gt;=33,INDEX($DI:$DI,$GN699+33),"")</f>
      </c>
      <c r="ES699">
        <f>IF($GO699&gt;=34,INDEX($DI:$DI,$GN699+34),"")</f>
      </c>
      <c r="ET699">
        <f>IF($GO699&gt;=35,INDEX($DI:$DI,$GN699+35),"")</f>
      </c>
      <c r="EU699">
        <f>IF($GO699&gt;=36,INDEX($DI:$DI,$GN699+36),"")</f>
      </c>
      <c r="EV699">
        <f>IF($GO699&gt;=37,INDEX($DI:$DI,$GN699+37),"")</f>
      </c>
      <c r="EW699">
        <f>IF($GO699&gt;=38,INDEX($DI:$DI,$GN699+38),"")</f>
      </c>
      <c r="EX699">
        <f>IF($GO699&gt;=39,INDEX($DI:$DI,$GN699+39),"")</f>
      </c>
      <c r="EY699">
        <f>IF($GO699&gt;=40,INDEX($DI:$DI,$GN699+40),"")</f>
      </c>
      <c r="EZ699">
        <f>IF($GO699&gt;=1,INDEX($DJ:$DJ,$GN699+1),"")</f>
      </c>
      <c r="FA699">
        <f>IF($GO699&gt;=2,INDEX($DJ:$DJ,$GN699+2),"")</f>
      </c>
      <c r="FB699">
        <f>IF($GO699&gt;=3,INDEX($DJ:$DJ,$GN699+3),"")</f>
      </c>
      <c r="FC699">
        <f>IF($GO699&gt;=4,INDEX($DJ:$DJ,$GN699+4),"")</f>
      </c>
      <c r="FD699">
        <f>IF($GO699&gt;=5,INDEX($DJ:$DJ,$GN699+5),"")</f>
      </c>
      <c r="FE699">
        <f>IF($GO699&gt;=6,INDEX($DJ:$DJ,$GN699+6),"")</f>
      </c>
      <c r="FF699">
        <f>IF($GO699&gt;=7,INDEX($DJ:$DJ,$GN699+7),"")</f>
      </c>
      <c r="FG699">
        <f>IF($GO699&gt;=8,INDEX($DJ:$DJ,$GN699+8),"")</f>
      </c>
      <c r="FH699">
        <f>IF($GO699&gt;=9,INDEX($DJ:$DJ,$GN699+9),"")</f>
      </c>
      <c r="FI699">
        <f>IF($GO699&gt;=10,INDEX($DJ:$DJ,$GN699+10),"")</f>
      </c>
      <c r="FJ699">
        <f>IF($GO699&gt;=11,INDEX($DJ:$DJ,$GN699+11),"")</f>
      </c>
      <c r="FK699">
        <f>IF($GO699&gt;=12,INDEX($DJ:$DJ,$GN699+12),"")</f>
      </c>
      <c r="FL699">
        <f>IF($GO699&gt;=13,INDEX($DJ:$DJ,$GN699+13),"")</f>
      </c>
      <c r="FM699">
        <f>IF($GO699&gt;=14,INDEX($DJ:$DJ,$GN699+14),"")</f>
      </c>
      <c r="FN699">
        <f>IF($GO699&gt;=15,INDEX($DJ:$DJ,$GN699+15),"")</f>
      </c>
      <c r="FO699">
        <f>IF($GO699&gt;=16,INDEX($DJ:$DJ,$GN699+16),"")</f>
      </c>
      <c r="FP699">
        <f>IF($GO699&gt;=17,INDEX($DJ:$DJ,$GN699+17),"")</f>
      </c>
      <c r="FQ699">
        <f>IF($GO699&gt;=18,INDEX($DJ:$DJ,$GN699+18),"")</f>
      </c>
      <c r="FR699">
        <f>IF($GO699&gt;=19,INDEX($DJ:$DJ,$GN699+19),"")</f>
      </c>
      <c r="FS699">
        <f>IF($GO699&gt;=20,INDEX($DJ:$DJ,$GN699+20),"")</f>
      </c>
      <c r="FT699">
        <f>IF($GO699&gt;=21,INDEX($DJ:$DJ,$GN699+21),"")</f>
      </c>
      <c r="FU699">
        <f>IF($GO699&gt;=22,INDEX($DJ:$DJ,$GN699+22),"")</f>
      </c>
      <c r="FV699">
        <f>IF($GO699&gt;=23,INDEX($DJ:$DJ,$GN699+23),"")</f>
      </c>
      <c r="FW699">
        <f>IF($GO699&gt;=24,INDEX($DJ:$DJ,$GN699+24),"")</f>
      </c>
      <c r="FX699">
        <f>IF($GO699&gt;=25,INDEX($DJ:$DJ,$GN699+25),"")</f>
      </c>
      <c r="FY699">
        <f>IF($GO699&gt;=26,INDEX($DJ:$DJ,$GN699+26),"")</f>
      </c>
      <c r="FZ699">
        <f>IF($GO699&gt;=27,INDEX($DJ:$DJ,$GN699+27),"")</f>
      </c>
      <c r="GA699">
        <f>IF($GO699&gt;=28,INDEX($DJ:$DJ,$GN699+28),"")</f>
      </c>
      <c r="GB699">
        <f>IF($GO699&gt;=29,INDEX($DJ:$DJ,$GN699+29),"")</f>
      </c>
      <c r="GC699">
        <f>IF($GO699&gt;=30,INDEX($DJ:$DJ,$GN699+30),"")</f>
      </c>
      <c r="GD699">
        <f>IF($GO699&gt;=31,INDEX($DJ:$DJ,$GN699+31),"")</f>
      </c>
      <c r="GE699">
        <f>IF($GO699&gt;=32,INDEX($DJ:$DJ,$GN699+32),"")</f>
      </c>
      <c r="GF699">
        <f>IF($GO699&gt;=33,INDEX($DJ:$DJ,$GN699+33),"")</f>
      </c>
      <c r="GG699">
        <f>IF($GO699&gt;=34,INDEX($DJ:$DJ,$GN699+34),"")</f>
      </c>
      <c r="GH699">
        <f>IF($GO699&gt;=35,INDEX($DJ:$DJ,$GN699+35),"")</f>
      </c>
      <c r="GI699">
        <f>IF($GO699&gt;=36,INDEX($DJ:$DJ,$GN699+36),"")</f>
      </c>
      <c r="GJ699">
        <f>IF($GO699&gt;=37,INDEX($DJ:$DJ,$GN699+37),"")</f>
      </c>
      <c r="GK699">
        <f>IF($GO699&gt;=38,INDEX($DJ:$DJ,$GN699+38),"")</f>
      </c>
      <c r="GL699">
        <f>IF($GO699&gt;=39,INDEX($DJ:$DJ,$GN699+39),"")</f>
      </c>
      <c r="GM699">
        <f>IF($GO699&gt;=40,INDEX($DJ:$DJ,$GN699+40),"")</f>
      </c>
      <c r="GN699">
        <f>IFERROR(MATCH($DH699,$DI$2:$DI$148,0)+1,0)</f>
      </c>
      <c r="GO699">
        <f>IFERROR(INDEX($DK$2:$DK$148,MATCH($DH699,$DI$2:$DI$148,0)),0)</f>
      </c>
      <c r="GP699">
        <f>IFERROR(MATCH($Y699,$DL$699:$EY$699,0),0)</f>
      </c>
      <c r="GQ699">
        <f>IF($GP699&gt;0,INDEX($EZ$699:$GM$699,$GP699),"")</f>
      </c>
      <c r="GT699">
        <f>IF($JC699&gt;=1,INDEX($GR:$GR,$JB699+1),"")</f>
      </c>
      <c r="GU699">
        <f>IF($JC699&gt;=2,INDEX($GR:$GR,$JB699+2),"")</f>
      </c>
      <c r="GV699">
        <f>IF($JC699&gt;=3,INDEX($GR:$GR,$JB699+3),"")</f>
      </c>
      <c r="GW699">
        <f>IF($JC699&gt;=4,INDEX($GR:$GR,$JB699+4),"")</f>
      </c>
      <c r="GX699">
        <f>IF($JC699&gt;=5,INDEX($GR:$GR,$JB699+5),"")</f>
      </c>
      <c r="GY699">
        <f>IF($JC699&gt;=6,INDEX($GR:$GR,$JB699+6),"")</f>
      </c>
      <c r="GZ699">
        <f>IF($JC699&gt;=7,INDEX($GR:$GR,$JB699+7),"")</f>
      </c>
      <c r="HA699">
        <f>IF($JC699&gt;=8,INDEX($GR:$GR,$JB699+8),"")</f>
      </c>
      <c r="HB699">
        <f>IF($JC699&gt;=9,INDEX($GR:$GR,$JB699+9),"")</f>
      </c>
      <c r="HC699">
        <f>IF($JC699&gt;=10,INDEX($GR:$GR,$JB699+10),"")</f>
      </c>
      <c r="HD699">
        <f>IF($JC699&gt;=11,INDEX($GR:$GR,$JB699+11),"")</f>
      </c>
      <c r="HE699">
        <f>IF($JC699&gt;=12,INDEX($GR:$GR,$JB699+12),"")</f>
      </c>
      <c r="HF699">
        <f>IF($JC699&gt;=13,INDEX($GR:$GR,$JB699+13),"")</f>
      </c>
      <c r="HG699">
        <f>IF($JC699&gt;=14,INDEX($GR:$GR,$JB699+14),"")</f>
      </c>
      <c r="HH699">
        <f>IF($JC699&gt;=15,INDEX($GR:$GR,$JB699+15),"")</f>
      </c>
      <c r="HI699">
        <f>IF($JC699&gt;=16,INDEX($GR:$GR,$JB699+16),"")</f>
      </c>
      <c r="HJ699">
        <f>IF($JC699&gt;=17,INDEX($GR:$GR,$JB699+17),"")</f>
      </c>
      <c r="HK699">
        <f>IF($JC699&gt;=18,INDEX($GR:$GR,$JB699+18),"")</f>
      </c>
      <c r="HL699">
        <f>IF($JC699&gt;=19,INDEX($GR:$GR,$JB699+19),"")</f>
      </c>
      <c r="HM699">
        <f>IF($JC699&gt;=20,INDEX($GR:$GR,$JB699+20),"")</f>
      </c>
      <c r="HN699">
        <f>IF($JC699&gt;=21,INDEX($GR:$GR,$JB699+21),"")</f>
      </c>
      <c r="HO699">
        <f>IF($JC699&gt;=22,INDEX($GR:$GR,$JB699+22),"")</f>
      </c>
      <c r="HP699">
        <f>IF($JC699&gt;=23,INDEX($GR:$GR,$JB699+23),"")</f>
      </c>
      <c r="HQ699">
        <f>IF($JC699&gt;=24,INDEX($GR:$GR,$JB699+24),"")</f>
      </c>
      <c r="HR699">
        <f>IF($JC699&gt;=25,INDEX($GR:$GR,$JB699+25),"")</f>
      </c>
      <c r="HS699">
        <f>IF($JC699&gt;=26,INDEX($GR:$GR,$JB699+26),"")</f>
      </c>
      <c r="HT699">
        <f>IF($JC699&gt;=27,INDEX($GR:$GR,$JB699+27),"")</f>
      </c>
      <c r="HU699">
        <f>IF($JC699&gt;=28,INDEX($GR:$GR,$JB699+28),"")</f>
      </c>
      <c r="HV699">
        <f>IF($JC699&gt;=29,INDEX($GR:$GR,$JB699+29),"")</f>
      </c>
      <c r="HW699">
        <f>IF($JC699&gt;=30,INDEX($GR:$GR,$JB699+30),"")</f>
      </c>
      <c r="HX699">
        <f>IF($JC699&gt;=31,INDEX($GR:$GR,$JB699+31),"")</f>
      </c>
      <c r="HY699">
        <f>IF($JC699&gt;=32,INDEX($GR:$GR,$JB699+32),"")</f>
      </c>
      <c r="HZ699">
        <f>IF($JC699&gt;=33,INDEX($GR:$GR,$JB699+33),"")</f>
      </c>
      <c r="IA699">
        <f>IF($JC699&gt;=34,INDEX($GR:$GR,$JB699+34),"")</f>
      </c>
      <c r="IB699">
        <f>IF($JC699&gt;=35,INDEX($GR:$GR,$JB699+35),"")</f>
      </c>
      <c r="IC699">
        <f>IF($JC699&gt;=36,INDEX($GR:$GR,$JB699+36),"")</f>
      </c>
      <c r="ID699">
        <f>IF($JC699&gt;=37,INDEX($GR:$GR,$JB699+37),"")</f>
      </c>
      <c r="IE699">
        <f>IF($JC699&gt;=38,INDEX($GR:$GR,$JB699+38),"")</f>
      </c>
      <c r="IF699">
        <f>IF($JC699&gt;=39,INDEX($GR:$GR,$JB699+39),"")</f>
      </c>
      <c r="IG699">
        <f>IF($JC699&gt;=40,INDEX($GR:$GR,$JB699+40),"")</f>
      </c>
      <c r="IH699">
        <f>IF($JC699&gt;=41,INDEX($GR:$GR,$JB699+41),"")</f>
      </c>
      <c r="II699">
        <f>IF($JC699&gt;=42,INDEX($GR:$GR,$JB699+42),"")</f>
      </c>
      <c r="IJ699">
        <f>IF($JC699&gt;=43,INDEX($GR:$GR,$JB699+43),"")</f>
      </c>
      <c r="IK699">
        <f>IF($JC699&gt;=44,INDEX($GR:$GR,$JB699+44),"")</f>
      </c>
      <c r="IL699">
        <f>IF($JC699&gt;=45,INDEX($GR:$GR,$JB699+45),"")</f>
      </c>
      <c r="IM699">
        <f>IF($JC699&gt;=46,INDEX($GR:$GR,$JB699+46),"")</f>
      </c>
      <c r="IN699">
        <f>IF($JC699&gt;=47,INDEX($GR:$GR,$JB699+47),"")</f>
      </c>
      <c r="IO699">
        <f>IF($JC699&gt;=48,INDEX($GR:$GR,$JB699+48),"")</f>
      </c>
      <c r="IP699">
        <f>IF($JC699&gt;=49,INDEX($GR:$GR,$JB699+49),"")</f>
      </c>
      <c r="IQ699">
        <f>IF($JC699&gt;=50,INDEX($GR:$GR,$JB699+50),"")</f>
      </c>
      <c r="IR699">
        <f>IF($JC699&gt;=51,INDEX($GR:$GR,$JB699+51),"")</f>
      </c>
      <c r="IS699">
        <f>IF($JC699&gt;=52,INDEX($GR:$GR,$JB699+52),"")</f>
      </c>
      <c r="IT699">
        <f>IF($JC699&gt;=53,INDEX($GR:$GR,$JB699+53),"")</f>
      </c>
      <c r="IU699">
        <f>IF($JC699&gt;=54,INDEX($GR:$GR,$JB699+54),"")</f>
      </c>
      <c r="IV699">
        <f>IF($JC699&gt;=55,INDEX($GR:$GR,$JB699+55),"")</f>
      </c>
      <c r="IW699">
        <f>IF($JC699&gt;=56,INDEX($GR:$GR,$JB699+56),"")</f>
      </c>
      <c r="IX699">
        <f>IF($JC699&gt;=57,INDEX($GR:$GR,$JB699+57),"")</f>
      </c>
      <c r="IY699">
        <f>IF($JC699&gt;=58,INDEX($GR:$GR,$JB699+58),"")</f>
      </c>
      <c r="IZ699">
        <f>IF($JC699&gt;=59,INDEX($GR:$GR,$JB699+59),"")</f>
      </c>
      <c r="JA699">
        <f>IF($JC699&gt;=60,INDEX($GR:$GR,$JB699+60),"")</f>
      </c>
      <c r="JB699">
        <f>IFERROR(MATCH($GQ699,$GR$2:$GR$324,0)+1,0)</f>
      </c>
      <c r="JC699">
        <f>IFERROR(INDEX($GS$2:$GS$324,MATCH($GQ699,$GR$2:$GR$324,0)),0)</f>
      </c>
      <c r="JD699" t="s">
        <v>40</v>
      </c>
      <c r="JE699" t="s">
        <v>40</v>
      </c>
    </row>
    <row r="700" spans="1:265" x14ac:dyDescent="0.25">
      <c r="Q700">
        <f>IF(OR($T700="",$P700=""),"",IFERROR($T700/$P700,0))</f>
      </c>
      <c r="R700">
        <f>IF($T700="","",
SUM($S700,$U700,$Z700,$V700,$X700)*
(1-IF($AA700="",0,VALUE($AA700)/100)))</f>
      </c>
      <c r="S700">
        <f>IF($T700="","",$T700)</f>
      </c>
      <c r="U700">
        <f>IF($T700="","",
IF($N700="","",
IF(ISNUMBER(SEARCH("exempt",LOWER($N700))),0,
$T700*(VALUE(SUBSTITUTE($N700,"%",""))/100))))</f>
      </c>
      <c r="AB700">
        <f>IFERROR(IF(FIND(" - ",$K700)&gt;0,MID($K700,FIND(" - ",$K700)+3,LEN($K700)),""),"")</f>
      </c>
      <c r="AK700" t="s">
        <v>1287</v>
      </c>
      <c r="AP700">
        <f>IFERROR(LEFT($K700,FIND(" - ",$K700)-1),$K700)</f>
      </c>
      <c r="AS700">
        <f>IF($CH700&gt;=1,INDEX($AQ:$AQ,$CG700+1),"")</f>
      </c>
      <c r="AT700">
        <f>IF($CH700&gt;=2,INDEX($AQ:$AQ,$CG700+2),"")</f>
      </c>
      <c r="AU700">
        <f>IF($CH700&gt;=3,INDEX($AQ:$AQ,$CG700+3),"")</f>
      </c>
      <c r="AV700">
        <f>IF($CH700&gt;=4,INDEX($AQ:$AQ,$CG700+4),"")</f>
      </c>
      <c r="AW700">
        <f>IF($CH700&gt;=5,INDEX($AQ:$AQ,$CG700+5),"")</f>
      </c>
      <c r="AX700">
        <f>IF($CH700&gt;=6,INDEX($AQ:$AQ,$CG700+6),"")</f>
      </c>
      <c r="AY700">
        <f>IF($CH700&gt;=7,INDEX($AQ:$AQ,$CG700+7),"")</f>
      </c>
      <c r="AZ700">
        <f>IF($CH700&gt;=8,INDEX($AQ:$AQ,$CG700+8),"")</f>
      </c>
      <c r="BA700">
        <f>IF($CH700&gt;=9,INDEX($AQ:$AQ,$CG700+9),"")</f>
      </c>
      <c r="BB700">
        <f>IF($CH700&gt;=10,INDEX($AQ:$AQ,$CG700+10),"")</f>
      </c>
      <c r="BC700">
        <f>IF($CH700&gt;=11,INDEX($AQ:$AQ,$CG700+11),"")</f>
      </c>
      <c r="BD700">
        <f>IF($CH700&gt;=12,INDEX($AQ:$AQ,$CG700+12),"")</f>
      </c>
      <c r="BE700">
        <f>IF($CH700&gt;=13,INDEX($AQ:$AQ,$CG700+13),"")</f>
      </c>
      <c r="BF700">
        <f>IF($CH700&gt;=14,INDEX($AQ:$AQ,$CG700+14),"")</f>
      </c>
      <c r="BG700">
        <f>IF($CH700&gt;=15,INDEX($AQ:$AQ,$CG700+15),"")</f>
      </c>
      <c r="BH700">
        <f>IF($CH700&gt;=16,INDEX($AQ:$AQ,$CG700+16),"")</f>
      </c>
      <c r="BI700">
        <f>IF($CH700&gt;=17,INDEX($AQ:$AQ,$CG700+17),"")</f>
      </c>
      <c r="BJ700">
        <f>IF($CH700&gt;=18,INDEX($AQ:$AQ,$CG700+18),"")</f>
      </c>
      <c r="BK700">
        <f>IF($CH700&gt;=19,INDEX($AQ:$AQ,$CG700+19),"")</f>
      </c>
      <c r="BL700">
        <f>IF($CH700&gt;=20,INDEX($AQ:$AQ,$CG700+20),"")</f>
      </c>
      <c r="BM700">
        <f>IF($CH700&gt;=21,INDEX($AQ:$AQ,$CG700+21),"")</f>
      </c>
      <c r="BN700">
        <f>IF($CH700&gt;=22,INDEX($AQ:$AQ,$CG700+22),"")</f>
      </c>
      <c r="BO700">
        <f>IF($CH700&gt;=23,INDEX($AQ:$AQ,$CG700+23),"")</f>
      </c>
      <c r="BP700">
        <f>IF($CH700&gt;=24,INDEX($AQ:$AQ,$CG700+24),"")</f>
      </c>
      <c r="BQ700">
        <f>IF($CH700&gt;=25,INDEX($AQ:$AQ,$CG700+25),"")</f>
      </c>
      <c r="BR700">
        <f>IF($CH700&gt;=26,INDEX($AQ:$AQ,$CG700+26),"")</f>
      </c>
      <c r="BS700">
        <f>IF($CH700&gt;=27,INDEX($AQ:$AQ,$CG700+27),"")</f>
      </c>
      <c r="BT700">
        <f>IF($CH700&gt;=28,INDEX($AQ:$AQ,$CG700+28),"")</f>
      </c>
      <c r="BU700">
        <f>IF($CH700&gt;=29,INDEX($AQ:$AQ,$CG700+29),"")</f>
      </c>
      <c r="BV700">
        <f>IF($CH700&gt;=30,INDEX($AQ:$AQ,$CG700+30),"")</f>
      </c>
      <c r="BW700">
        <f>IF($CH700&gt;=31,INDEX($AQ:$AQ,$CG700+31),"")</f>
      </c>
      <c r="BX700">
        <f>IF($CH700&gt;=32,INDEX($AQ:$AQ,$CG700+32),"")</f>
      </c>
      <c r="BY700">
        <f>IF($CH700&gt;=33,INDEX($AQ:$AQ,$CG700+33),"")</f>
      </c>
      <c r="BZ700">
        <f>IF($CH700&gt;=34,INDEX($AQ:$AQ,$CG700+34),"")</f>
      </c>
      <c r="CA700">
        <f>IF($CH700&gt;=35,INDEX($AQ:$AQ,$CG700+35),"")</f>
      </c>
      <c r="CB700">
        <f>IF($CH700&gt;=36,INDEX($AQ:$AQ,$CG700+36),"")</f>
      </c>
      <c r="CC700">
        <f>IF($CH700&gt;=37,INDEX($AQ:$AQ,$CG700+37),"")</f>
      </c>
      <c r="CD700">
        <f>IF($CH700&gt;=38,INDEX($AQ:$AQ,$CG700+38),"")</f>
      </c>
      <c r="CE700">
        <f>IF($CH700&gt;=39,INDEX($AQ:$AQ,$CG700+39),"")</f>
      </c>
      <c r="CF700">
        <f>IF($CH700&gt;=40,INDEX($AQ:$AQ,$CG700+40),"")</f>
      </c>
      <c r="CG700">
        <f>IFERROR(MATCH($AP700,$AQ$2:$AQ$134,0)+1,0)</f>
      </c>
      <c r="CH700">
        <f>IFERROR(INDEX($AR$2:$AR$134,MATCH($AP700,$AQ$2:$AQ$134,0)),0)</f>
      </c>
      <c r="CI700">
        <f>IFERROR(LEFT($L700,FIND(" - ",$L700)-1),$L700)</f>
      </c>
      <c r="CL700">
        <f>IF($DG700&gt;=1,INDEX($CJ:$CJ,$DF700+1),"")</f>
      </c>
      <c r="CM700">
        <f>IF($DG700&gt;=2,INDEX($CJ:$CJ,$DF700+2),"")</f>
      </c>
      <c r="CN700">
        <f>IF($DG700&gt;=3,INDEX($CJ:$CJ,$DF700+3),"")</f>
      </c>
      <c r="CO700">
        <f>IF($DG700&gt;=4,INDEX($CJ:$CJ,$DF700+4),"")</f>
      </c>
      <c r="CP700">
        <f>IF($DG700&gt;=5,INDEX($CJ:$CJ,$DF700+5),"")</f>
      </c>
      <c r="CQ700">
        <f>IF($DG700&gt;=6,INDEX($CJ:$CJ,$DF700+6),"")</f>
      </c>
      <c r="CR700">
        <f>IF($DG700&gt;=7,INDEX($CJ:$CJ,$DF700+7),"")</f>
      </c>
      <c r="CS700">
        <f>IF($DG700&gt;=8,INDEX($CJ:$CJ,$DF700+8),"")</f>
      </c>
      <c r="CT700">
        <f>IF($DG700&gt;=9,INDEX($CJ:$CJ,$DF700+9),"")</f>
      </c>
      <c r="CU700">
        <f>IF($DG700&gt;=10,INDEX($CJ:$CJ,$DF700+10),"")</f>
      </c>
      <c r="CV700">
        <f>IF($DG700&gt;=11,INDEX($CJ:$CJ,$DF700+11),"")</f>
      </c>
      <c r="CW700">
        <f>IF($DG700&gt;=12,INDEX($CJ:$CJ,$DF700+12),"")</f>
      </c>
      <c r="CX700">
        <f>IF($DG700&gt;=13,INDEX($CJ:$CJ,$DF700+13),"")</f>
      </c>
      <c r="CY700">
        <f>IF($DG700&gt;=14,INDEX($CJ:$CJ,$DF700+14),"")</f>
      </c>
      <c r="CZ700">
        <f>IF($DG700&gt;=15,INDEX($CJ:$CJ,$DF700+15),"")</f>
      </c>
      <c r="DA700">
        <f>IF($DG700&gt;=16,INDEX($CJ:$CJ,$DF700+16),"")</f>
      </c>
      <c r="DB700">
        <f>IF($DG700&gt;=17,INDEX($CJ:$CJ,$DF700+17),"")</f>
      </c>
      <c r="DC700">
        <f>IF($DG700&gt;=18,INDEX($CJ:$CJ,$DF700+18),"")</f>
      </c>
      <c r="DD700">
        <f>IF($DG700&gt;=19,INDEX($CJ:$CJ,$DF700+19),"")</f>
      </c>
      <c r="DE700">
        <f>IF($DG700&gt;=20,INDEX($CJ:$CJ,$DF700+20),"")</f>
      </c>
      <c r="DF700">
        <f>IFERROR(MATCH($CI700,$CJ$2:$CJ$263,0)+1,0)</f>
      </c>
      <c r="DG700">
        <f>IFERROR(INDEX($CK$2:$CK$263,MATCH($CI700,$CJ$2:$CJ$263,0)),0)</f>
      </c>
      <c r="DH700">
        <f>IFERROR(INDEX($AO:$AO,MATCH($N700,$AN:$AN,0))&amp;"","")</f>
      </c>
      <c r="DL700">
        <f>IF($GO700&gt;=1,INDEX($DI:$DI,$GN700+1),"")</f>
      </c>
      <c r="DM700">
        <f>IF($GO700&gt;=2,INDEX($DI:$DI,$GN700+2),"")</f>
      </c>
      <c r="DN700">
        <f>IF($GO700&gt;=3,INDEX($DI:$DI,$GN700+3),"")</f>
      </c>
      <c r="DO700">
        <f>IF($GO700&gt;=4,INDEX($DI:$DI,$GN700+4),"")</f>
      </c>
      <c r="DP700">
        <f>IF($GO700&gt;=5,INDEX($DI:$DI,$GN700+5),"")</f>
      </c>
      <c r="DQ700">
        <f>IF($GO700&gt;=6,INDEX($DI:$DI,$GN700+6),"")</f>
      </c>
      <c r="DR700">
        <f>IF($GO700&gt;=7,INDEX($DI:$DI,$GN700+7),"")</f>
      </c>
      <c r="DS700">
        <f>IF($GO700&gt;=8,INDEX($DI:$DI,$GN700+8),"")</f>
      </c>
      <c r="DT700">
        <f>IF($GO700&gt;=9,INDEX($DI:$DI,$GN700+9),"")</f>
      </c>
      <c r="DU700">
        <f>IF($GO700&gt;=10,INDEX($DI:$DI,$GN700+10),"")</f>
      </c>
      <c r="DV700">
        <f>IF($GO700&gt;=11,INDEX($DI:$DI,$GN700+11),"")</f>
      </c>
      <c r="DW700">
        <f>IF($GO700&gt;=12,INDEX($DI:$DI,$GN700+12),"")</f>
      </c>
      <c r="DX700">
        <f>IF($GO700&gt;=13,INDEX($DI:$DI,$GN700+13),"")</f>
      </c>
      <c r="DY700">
        <f>IF($GO700&gt;=14,INDEX($DI:$DI,$GN700+14),"")</f>
      </c>
      <c r="DZ700">
        <f>IF($GO700&gt;=15,INDEX($DI:$DI,$GN700+15),"")</f>
      </c>
      <c r="EA700">
        <f>IF($GO700&gt;=16,INDEX($DI:$DI,$GN700+16),"")</f>
      </c>
      <c r="EB700">
        <f>IF($GO700&gt;=17,INDEX($DI:$DI,$GN700+17),"")</f>
      </c>
      <c r="EC700">
        <f>IF($GO700&gt;=18,INDEX($DI:$DI,$GN700+18),"")</f>
      </c>
      <c r="ED700">
        <f>IF($GO700&gt;=19,INDEX($DI:$DI,$GN700+19),"")</f>
      </c>
      <c r="EE700">
        <f>IF($GO700&gt;=20,INDEX($DI:$DI,$GN700+20),"")</f>
      </c>
      <c r="EF700">
        <f>IF($GO700&gt;=21,INDEX($DI:$DI,$GN700+21),"")</f>
      </c>
      <c r="EG700">
        <f>IF($GO700&gt;=22,INDEX($DI:$DI,$GN700+22),"")</f>
      </c>
      <c r="EH700">
        <f>IF($GO700&gt;=23,INDEX($DI:$DI,$GN700+23),"")</f>
      </c>
      <c r="EI700">
        <f>IF($GO700&gt;=24,INDEX($DI:$DI,$GN700+24),"")</f>
      </c>
      <c r="EJ700">
        <f>IF($GO700&gt;=25,INDEX($DI:$DI,$GN700+25),"")</f>
      </c>
      <c r="EK700">
        <f>IF($GO700&gt;=26,INDEX($DI:$DI,$GN700+26),"")</f>
      </c>
      <c r="EL700">
        <f>IF($GO700&gt;=27,INDEX($DI:$DI,$GN700+27),"")</f>
      </c>
      <c r="EM700">
        <f>IF($GO700&gt;=28,INDEX($DI:$DI,$GN700+28),"")</f>
      </c>
      <c r="EN700">
        <f>IF($GO700&gt;=29,INDEX($DI:$DI,$GN700+29),"")</f>
      </c>
      <c r="EO700">
        <f>IF($GO700&gt;=30,INDEX($DI:$DI,$GN700+30),"")</f>
      </c>
      <c r="EP700">
        <f>IF($GO700&gt;=31,INDEX($DI:$DI,$GN700+31),"")</f>
      </c>
      <c r="EQ700">
        <f>IF($GO700&gt;=32,INDEX($DI:$DI,$GN700+32),"")</f>
      </c>
      <c r="ER700">
        <f>IF($GO700&gt;=33,INDEX($DI:$DI,$GN700+33),"")</f>
      </c>
      <c r="ES700">
        <f>IF($GO700&gt;=34,INDEX($DI:$DI,$GN700+34),"")</f>
      </c>
      <c r="ET700">
        <f>IF($GO700&gt;=35,INDEX($DI:$DI,$GN700+35),"")</f>
      </c>
      <c r="EU700">
        <f>IF($GO700&gt;=36,INDEX($DI:$DI,$GN700+36),"")</f>
      </c>
      <c r="EV700">
        <f>IF($GO700&gt;=37,INDEX($DI:$DI,$GN700+37),"")</f>
      </c>
      <c r="EW700">
        <f>IF($GO700&gt;=38,INDEX($DI:$DI,$GN700+38),"")</f>
      </c>
      <c r="EX700">
        <f>IF($GO700&gt;=39,INDEX($DI:$DI,$GN700+39),"")</f>
      </c>
      <c r="EY700">
        <f>IF($GO700&gt;=40,INDEX($DI:$DI,$GN700+40),"")</f>
      </c>
      <c r="EZ700">
        <f>IF($GO700&gt;=1,INDEX($DJ:$DJ,$GN700+1),"")</f>
      </c>
      <c r="FA700">
        <f>IF($GO700&gt;=2,INDEX($DJ:$DJ,$GN700+2),"")</f>
      </c>
      <c r="FB700">
        <f>IF($GO700&gt;=3,INDEX($DJ:$DJ,$GN700+3),"")</f>
      </c>
      <c r="FC700">
        <f>IF($GO700&gt;=4,INDEX($DJ:$DJ,$GN700+4),"")</f>
      </c>
      <c r="FD700">
        <f>IF($GO700&gt;=5,INDEX($DJ:$DJ,$GN700+5),"")</f>
      </c>
      <c r="FE700">
        <f>IF($GO700&gt;=6,INDEX($DJ:$DJ,$GN700+6),"")</f>
      </c>
      <c r="FF700">
        <f>IF($GO700&gt;=7,INDEX($DJ:$DJ,$GN700+7),"")</f>
      </c>
      <c r="FG700">
        <f>IF($GO700&gt;=8,INDEX($DJ:$DJ,$GN700+8),"")</f>
      </c>
      <c r="FH700">
        <f>IF($GO700&gt;=9,INDEX($DJ:$DJ,$GN700+9),"")</f>
      </c>
      <c r="FI700">
        <f>IF($GO700&gt;=10,INDEX($DJ:$DJ,$GN700+10),"")</f>
      </c>
      <c r="FJ700">
        <f>IF($GO700&gt;=11,INDEX($DJ:$DJ,$GN700+11),"")</f>
      </c>
      <c r="FK700">
        <f>IF($GO700&gt;=12,INDEX($DJ:$DJ,$GN700+12),"")</f>
      </c>
      <c r="FL700">
        <f>IF($GO700&gt;=13,INDEX($DJ:$DJ,$GN700+13),"")</f>
      </c>
      <c r="FM700">
        <f>IF($GO700&gt;=14,INDEX($DJ:$DJ,$GN700+14),"")</f>
      </c>
      <c r="FN700">
        <f>IF($GO700&gt;=15,INDEX($DJ:$DJ,$GN700+15),"")</f>
      </c>
      <c r="FO700">
        <f>IF($GO700&gt;=16,INDEX($DJ:$DJ,$GN700+16),"")</f>
      </c>
      <c r="FP700">
        <f>IF($GO700&gt;=17,INDEX($DJ:$DJ,$GN700+17),"")</f>
      </c>
      <c r="FQ700">
        <f>IF($GO700&gt;=18,INDEX($DJ:$DJ,$GN700+18),"")</f>
      </c>
      <c r="FR700">
        <f>IF($GO700&gt;=19,INDEX($DJ:$DJ,$GN700+19),"")</f>
      </c>
      <c r="FS700">
        <f>IF($GO700&gt;=20,INDEX($DJ:$DJ,$GN700+20),"")</f>
      </c>
      <c r="FT700">
        <f>IF($GO700&gt;=21,INDEX($DJ:$DJ,$GN700+21),"")</f>
      </c>
      <c r="FU700">
        <f>IF($GO700&gt;=22,INDEX($DJ:$DJ,$GN700+22),"")</f>
      </c>
      <c r="FV700">
        <f>IF($GO700&gt;=23,INDEX($DJ:$DJ,$GN700+23),"")</f>
      </c>
      <c r="FW700">
        <f>IF($GO700&gt;=24,INDEX($DJ:$DJ,$GN700+24),"")</f>
      </c>
      <c r="FX700">
        <f>IF($GO700&gt;=25,INDEX($DJ:$DJ,$GN700+25),"")</f>
      </c>
      <c r="FY700">
        <f>IF($GO700&gt;=26,INDEX($DJ:$DJ,$GN700+26),"")</f>
      </c>
      <c r="FZ700">
        <f>IF($GO700&gt;=27,INDEX($DJ:$DJ,$GN700+27),"")</f>
      </c>
      <c r="GA700">
        <f>IF($GO700&gt;=28,INDEX($DJ:$DJ,$GN700+28),"")</f>
      </c>
      <c r="GB700">
        <f>IF($GO700&gt;=29,INDEX($DJ:$DJ,$GN700+29),"")</f>
      </c>
      <c r="GC700">
        <f>IF($GO700&gt;=30,INDEX($DJ:$DJ,$GN700+30),"")</f>
      </c>
      <c r="GD700">
        <f>IF($GO700&gt;=31,INDEX($DJ:$DJ,$GN700+31),"")</f>
      </c>
      <c r="GE700">
        <f>IF($GO700&gt;=32,INDEX($DJ:$DJ,$GN700+32),"")</f>
      </c>
      <c r="GF700">
        <f>IF($GO700&gt;=33,INDEX($DJ:$DJ,$GN700+33),"")</f>
      </c>
      <c r="GG700">
        <f>IF($GO700&gt;=34,INDEX($DJ:$DJ,$GN700+34),"")</f>
      </c>
      <c r="GH700">
        <f>IF($GO700&gt;=35,INDEX($DJ:$DJ,$GN700+35),"")</f>
      </c>
      <c r="GI700">
        <f>IF($GO700&gt;=36,INDEX($DJ:$DJ,$GN700+36),"")</f>
      </c>
      <c r="GJ700">
        <f>IF($GO700&gt;=37,INDEX($DJ:$DJ,$GN700+37),"")</f>
      </c>
      <c r="GK700">
        <f>IF($GO700&gt;=38,INDEX($DJ:$DJ,$GN700+38),"")</f>
      </c>
      <c r="GL700">
        <f>IF($GO700&gt;=39,INDEX($DJ:$DJ,$GN700+39),"")</f>
      </c>
      <c r="GM700">
        <f>IF($GO700&gt;=40,INDEX($DJ:$DJ,$GN700+40),"")</f>
      </c>
      <c r="GN700">
        <f>IFERROR(MATCH($DH700,$DI$2:$DI$148,0)+1,0)</f>
      </c>
      <c r="GO700">
        <f>IFERROR(INDEX($DK$2:$DK$148,MATCH($DH700,$DI$2:$DI$148,0)),0)</f>
      </c>
      <c r="GP700">
        <f>IFERROR(MATCH($Y700,$DL$700:$EY$700,0),0)</f>
      </c>
      <c r="GQ700">
        <f>IF($GP700&gt;0,INDEX($EZ$700:$GM$700,$GP700),"")</f>
      </c>
      <c r="GT700">
        <f>IF($JC700&gt;=1,INDEX($GR:$GR,$JB700+1),"")</f>
      </c>
      <c r="GU700">
        <f>IF($JC700&gt;=2,INDEX($GR:$GR,$JB700+2),"")</f>
      </c>
      <c r="GV700">
        <f>IF($JC700&gt;=3,INDEX($GR:$GR,$JB700+3),"")</f>
      </c>
      <c r="GW700">
        <f>IF($JC700&gt;=4,INDEX($GR:$GR,$JB700+4),"")</f>
      </c>
      <c r="GX700">
        <f>IF($JC700&gt;=5,INDEX($GR:$GR,$JB700+5),"")</f>
      </c>
      <c r="GY700">
        <f>IF($JC700&gt;=6,INDEX($GR:$GR,$JB700+6),"")</f>
      </c>
      <c r="GZ700">
        <f>IF($JC700&gt;=7,INDEX($GR:$GR,$JB700+7),"")</f>
      </c>
      <c r="HA700">
        <f>IF($JC700&gt;=8,INDEX($GR:$GR,$JB700+8),"")</f>
      </c>
      <c r="HB700">
        <f>IF($JC700&gt;=9,INDEX($GR:$GR,$JB700+9),"")</f>
      </c>
      <c r="HC700">
        <f>IF($JC700&gt;=10,INDEX($GR:$GR,$JB700+10),"")</f>
      </c>
      <c r="HD700">
        <f>IF($JC700&gt;=11,INDEX($GR:$GR,$JB700+11),"")</f>
      </c>
      <c r="HE700">
        <f>IF($JC700&gt;=12,INDEX($GR:$GR,$JB700+12),"")</f>
      </c>
      <c r="HF700">
        <f>IF($JC700&gt;=13,INDEX($GR:$GR,$JB700+13),"")</f>
      </c>
      <c r="HG700">
        <f>IF($JC700&gt;=14,INDEX($GR:$GR,$JB700+14),"")</f>
      </c>
      <c r="HH700">
        <f>IF($JC700&gt;=15,INDEX($GR:$GR,$JB700+15),"")</f>
      </c>
      <c r="HI700">
        <f>IF($JC700&gt;=16,INDEX($GR:$GR,$JB700+16),"")</f>
      </c>
      <c r="HJ700">
        <f>IF($JC700&gt;=17,INDEX($GR:$GR,$JB700+17),"")</f>
      </c>
      <c r="HK700">
        <f>IF($JC700&gt;=18,INDEX($GR:$GR,$JB700+18),"")</f>
      </c>
      <c r="HL700">
        <f>IF($JC700&gt;=19,INDEX($GR:$GR,$JB700+19),"")</f>
      </c>
      <c r="HM700">
        <f>IF($JC700&gt;=20,INDEX($GR:$GR,$JB700+20),"")</f>
      </c>
      <c r="HN700">
        <f>IF($JC700&gt;=21,INDEX($GR:$GR,$JB700+21),"")</f>
      </c>
      <c r="HO700">
        <f>IF($JC700&gt;=22,INDEX($GR:$GR,$JB700+22),"")</f>
      </c>
      <c r="HP700">
        <f>IF($JC700&gt;=23,INDEX($GR:$GR,$JB700+23),"")</f>
      </c>
      <c r="HQ700">
        <f>IF($JC700&gt;=24,INDEX($GR:$GR,$JB700+24),"")</f>
      </c>
      <c r="HR700">
        <f>IF($JC700&gt;=25,INDEX($GR:$GR,$JB700+25),"")</f>
      </c>
      <c r="HS700">
        <f>IF($JC700&gt;=26,INDEX($GR:$GR,$JB700+26),"")</f>
      </c>
      <c r="HT700">
        <f>IF($JC700&gt;=27,INDEX($GR:$GR,$JB700+27),"")</f>
      </c>
      <c r="HU700">
        <f>IF($JC700&gt;=28,INDEX($GR:$GR,$JB700+28),"")</f>
      </c>
      <c r="HV700">
        <f>IF($JC700&gt;=29,INDEX($GR:$GR,$JB700+29),"")</f>
      </c>
      <c r="HW700">
        <f>IF($JC700&gt;=30,INDEX($GR:$GR,$JB700+30),"")</f>
      </c>
      <c r="HX700">
        <f>IF($JC700&gt;=31,INDEX($GR:$GR,$JB700+31),"")</f>
      </c>
      <c r="HY700">
        <f>IF($JC700&gt;=32,INDEX($GR:$GR,$JB700+32),"")</f>
      </c>
      <c r="HZ700">
        <f>IF($JC700&gt;=33,INDEX($GR:$GR,$JB700+33),"")</f>
      </c>
      <c r="IA700">
        <f>IF($JC700&gt;=34,INDEX($GR:$GR,$JB700+34),"")</f>
      </c>
      <c r="IB700">
        <f>IF($JC700&gt;=35,INDEX($GR:$GR,$JB700+35),"")</f>
      </c>
      <c r="IC700">
        <f>IF($JC700&gt;=36,INDEX($GR:$GR,$JB700+36),"")</f>
      </c>
      <c r="ID700">
        <f>IF($JC700&gt;=37,INDEX($GR:$GR,$JB700+37),"")</f>
      </c>
      <c r="IE700">
        <f>IF($JC700&gt;=38,INDEX($GR:$GR,$JB700+38),"")</f>
      </c>
      <c r="IF700">
        <f>IF($JC700&gt;=39,INDEX($GR:$GR,$JB700+39),"")</f>
      </c>
      <c r="IG700">
        <f>IF($JC700&gt;=40,INDEX($GR:$GR,$JB700+40),"")</f>
      </c>
      <c r="IH700">
        <f>IF($JC700&gt;=41,INDEX($GR:$GR,$JB700+41),"")</f>
      </c>
      <c r="II700">
        <f>IF($JC700&gt;=42,INDEX($GR:$GR,$JB700+42),"")</f>
      </c>
      <c r="IJ700">
        <f>IF($JC700&gt;=43,INDEX($GR:$GR,$JB700+43),"")</f>
      </c>
      <c r="IK700">
        <f>IF($JC700&gt;=44,INDEX($GR:$GR,$JB700+44),"")</f>
      </c>
      <c r="IL700">
        <f>IF($JC700&gt;=45,INDEX($GR:$GR,$JB700+45),"")</f>
      </c>
      <c r="IM700">
        <f>IF($JC700&gt;=46,INDEX($GR:$GR,$JB700+46),"")</f>
      </c>
      <c r="IN700">
        <f>IF($JC700&gt;=47,INDEX($GR:$GR,$JB700+47),"")</f>
      </c>
      <c r="IO700">
        <f>IF($JC700&gt;=48,INDEX($GR:$GR,$JB700+48),"")</f>
      </c>
      <c r="IP700">
        <f>IF($JC700&gt;=49,INDEX($GR:$GR,$JB700+49),"")</f>
      </c>
      <c r="IQ700">
        <f>IF($JC700&gt;=50,INDEX($GR:$GR,$JB700+50),"")</f>
      </c>
      <c r="IR700">
        <f>IF($JC700&gt;=51,INDEX($GR:$GR,$JB700+51),"")</f>
      </c>
      <c r="IS700">
        <f>IF($JC700&gt;=52,INDEX($GR:$GR,$JB700+52),"")</f>
      </c>
      <c r="IT700">
        <f>IF($JC700&gt;=53,INDEX($GR:$GR,$JB700+53),"")</f>
      </c>
      <c r="IU700">
        <f>IF($JC700&gt;=54,INDEX($GR:$GR,$JB700+54),"")</f>
      </c>
      <c r="IV700">
        <f>IF($JC700&gt;=55,INDEX($GR:$GR,$JB700+55),"")</f>
      </c>
      <c r="IW700">
        <f>IF($JC700&gt;=56,INDEX($GR:$GR,$JB700+56),"")</f>
      </c>
      <c r="IX700">
        <f>IF($JC700&gt;=57,INDEX($GR:$GR,$JB700+57),"")</f>
      </c>
      <c r="IY700">
        <f>IF($JC700&gt;=58,INDEX($GR:$GR,$JB700+58),"")</f>
      </c>
      <c r="IZ700">
        <f>IF($JC700&gt;=59,INDEX($GR:$GR,$JB700+59),"")</f>
      </c>
      <c r="JA700">
        <f>IF($JC700&gt;=60,INDEX($GR:$GR,$JB700+60),"")</f>
      </c>
      <c r="JB700">
        <f>IFERROR(MATCH($GQ700,$GR$2:$GR$324,0)+1,0)</f>
      </c>
      <c r="JC700">
        <f>IFERROR(INDEX($GS$2:$GS$324,MATCH($GQ700,$GR$2:$GR$324,0)),0)</f>
      </c>
      <c r="JD700" t="s">
        <v>40</v>
      </c>
      <c r="JE700" t="s">
        <v>40</v>
      </c>
    </row>
    <row r="701" spans="1:265" x14ac:dyDescent="0.25">
      <c r="Q701">
        <f>IF(OR($T701="",$P701=""),"",IFERROR($T701/$P701,0))</f>
      </c>
      <c r="R701">
        <f>IF($T701="","",
SUM($S701,$U701,$Z701,$V701,$X701)*
(1-IF($AA701="",0,VALUE($AA701)/100)))</f>
      </c>
      <c r="S701">
        <f>IF($T701="","",$T701)</f>
      </c>
      <c r="U701">
        <f>IF($T701="","",
IF($N701="","",
IF(ISNUMBER(SEARCH("exempt",LOWER($N701))),0,
$T701*(VALUE(SUBSTITUTE($N701,"%",""))/100))))</f>
      </c>
      <c r="AB701">
        <f>IFERROR(IF(FIND(" - ",$K701)&gt;0,MID($K701,FIND(" - ",$K701)+3,LEN($K701)),""),"")</f>
      </c>
      <c r="AK701" t="s">
        <v>1288</v>
      </c>
      <c r="AP701">
        <f>IFERROR(LEFT($K701,FIND(" - ",$K701)-1),$K701)</f>
      </c>
      <c r="AS701">
        <f>IF($CH701&gt;=1,INDEX($AQ:$AQ,$CG701+1),"")</f>
      </c>
      <c r="AT701">
        <f>IF($CH701&gt;=2,INDEX($AQ:$AQ,$CG701+2),"")</f>
      </c>
      <c r="AU701">
        <f>IF($CH701&gt;=3,INDEX($AQ:$AQ,$CG701+3),"")</f>
      </c>
      <c r="AV701">
        <f>IF($CH701&gt;=4,INDEX($AQ:$AQ,$CG701+4),"")</f>
      </c>
      <c r="AW701">
        <f>IF($CH701&gt;=5,INDEX($AQ:$AQ,$CG701+5),"")</f>
      </c>
      <c r="AX701">
        <f>IF($CH701&gt;=6,INDEX($AQ:$AQ,$CG701+6),"")</f>
      </c>
      <c r="AY701">
        <f>IF($CH701&gt;=7,INDEX($AQ:$AQ,$CG701+7),"")</f>
      </c>
      <c r="AZ701">
        <f>IF($CH701&gt;=8,INDEX($AQ:$AQ,$CG701+8),"")</f>
      </c>
      <c r="BA701">
        <f>IF($CH701&gt;=9,INDEX($AQ:$AQ,$CG701+9),"")</f>
      </c>
      <c r="BB701">
        <f>IF($CH701&gt;=10,INDEX($AQ:$AQ,$CG701+10),"")</f>
      </c>
      <c r="BC701">
        <f>IF($CH701&gt;=11,INDEX($AQ:$AQ,$CG701+11),"")</f>
      </c>
      <c r="BD701">
        <f>IF($CH701&gt;=12,INDEX($AQ:$AQ,$CG701+12),"")</f>
      </c>
      <c r="BE701">
        <f>IF($CH701&gt;=13,INDEX($AQ:$AQ,$CG701+13),"")</f>
      </c>
      <c r="BF701">
        <f>IF($CH701&gt;=14,INDEX($AQ:$AQ,$CG701+14),"")</f>
      </c>
      <c r="BG701">
        <f>IF($CH701&gt;=15,INDEX($AQ:$AQ,$CG701+15),"")</f>
      </c>
      <c r="BH701">
        <f>IF($CH701&gt;=16,INDEX($AQ:$AQ,$CG701+16),"")</f>
      </c>
      <c r="BI701">
        <f>IF($CH701&gt;=17,INDEX($AQ:$AQ,$CG701+17),"")</f>
      </c>
      <c r="BJ701">
        <f>IF($CH701&gt;=18,INDEX($AQ:$AQ,$CG701+18),"")</f>
      </c>
      <c r="BK701">
        <f>IF($CH701&gt;=19,INDEX($AQ:$AQ,$CG701+19),"")</f>
      </c>
      <c r="BL701">
        <f>IF($CH701&gt;=20,INDEX($AQ:$AQ,$CG701+20),"")</f>
      </c>
      <c r="BM701">
        <f>IF($CH701&gt;=21,INDEX($AQ:$AQ,$CG701+21),"")</f>
      </c>
      <c r="BN701">
        <f>IF($CH701&gt;=22,INDEX($AQ:$AQ,$CG701+22),"")</f>
      </c>
      <c r="BO701">
        <f>IF($CH701&gt;=23,INDEX($AQ:$AQ,$CG701+23),"")</f>
      </c>
      <c r="BP701">
        <f>IF($CH701&gt;=24,INDEX($AQ:$AQ,$CG701+24),"")</f>
      </c>
      <c r="BQ701">
        <f>IF($CH701&gt;=25,INDEX($AQ:$AQ,$CG701+25),"")</f>
      </c>
      <c r="BR701">
        <f>IF($CH701&gt;=26,INDEX($AQ:$AQ,$CG701+26),"")</f>
      </c>
      <c r="BS701">
        <f>IF($CH701&gt;=27,INDEX($AQ:$AQ,$CG701+27),"")</f>
      </c>
      <c r="BT701">
        <f>IF($CH701&gt;=28,INDEX($AQ:$AQ,$CG701+28),"")</f>
      </c>
      <c r="BU701">
        <f>IF($CH701&gt;=29,INDEX($AQ:$AQ,$CG701+29),"")</f>
      </c>
      <c r="BV701">
        <f>IF($CH701&gt;=30,INDEX($AQ:$AQ,$CG701+30),"")</f>
      </c>
      <c r="BW701">
        <f>IF($CH701&gt;=31,INDEX($AQ:$AQ,$CG701+31),"")</f>
      </c>
      <c r="BX701">
        <f>IF($CH701&gt;=32,INDEX($AQ:$AQ,$CG701+32),"")</f>
      </c>
      <c r="BY701">
        <f>IF($CH701&gt;=33,INDEX($AQ:$AQ,$CG701+33),"")</f>
      </c>
      <c r="BZ701">
        <f>IF($CH701&gt;=34,INDEX($AQ:$AQ,$CG701+34),"")</f>
      </c>
      <c r="CA701">
        <f>IF($CH701&gt;=35,INDEX($AQ:$AQ,$CG701+35),"")</f>
      </c>
      <c r="CB701">
        <f>IF($CH701&gt;=36,INDEX($AQ:$AQ,$CG701+36),"")</f>
      </c>
      <c r="CC701">
        <f>IF($CH701&gt;=37,INDEX($AQ:$AQ,$CG701+37),"")</f>
      </c>
      <c r="CD701">
        <f>IF($CH701&gt;=38,INDEX($AQ:$AQ,$CG701+38),"")</f>
      </c>
      <c r="CE701">
        <f>IF($CH701&gt;=39,INDEX($AQ:$AQ,$CG701+39),"")</f>
      </c>
      <c r="CF701">
        <f>IF($CH701&gt;=40,INDEX($AQ:$AQ,$CG701+40),"")</f>
      </c>
      <c r="CG701">
        <f>IFERROR(MATCH($AP701,$AQ$2:$AQ$134,0)+1,0)</f>
      </c>
      <c r="CH701">
        <f>IFERROR(INDEX($AR$2:$AR$134,MATCH($AP701,$AQ$2:$AQ$134,0)),0)</f>
      </c>
      <c r="CI701">
        <f>IFERROR(LEFT($L701,FIND(" - ",$L701)-1),$L701)</f>
      </c>
      <c r="CL701">
        <f>IF($DG701&gt;=1,INDEX($CJ:$CJ,$DF701+1),"")</f>
      </c>
      <c r="CM701">
        <f>IF($DG701&gt;=2,INDEX($CJ:$CJ,$DF701+2),"")</f>
      </c>
      <c r="CN701">
        <f>IF($DG701&gt;=3,INDEX($CJ:$CJ,$DF701+3),"")</f>
      </c>
      <c r="CO701">
        <f>IF($DG701&gt;=4,INDEX($CJ:$CJ,$DF701+4),"")</f>
      </c>
      <c r="CP701">
        <f>IF($DG701&gt;=5,INDEX($CJ:$CJ,$DF701+5),"")</f>
      </c>
      <c r="CQ701">
        <f>IF($DG701&gt;=6,INDEX($CJ:$CJ,$DF701+6),"")</f>
      </c>
      <c r="CR701">
        <f>IF($DG701&gt;=7,INDEX($CJ:$CJ,$DF701+7),"")</f>
      </c>
      <c r="CS701">
        <f>IF($DG701&gt;=8,INDEX($CJ:$CJ,$DF701+8),"")</f>
      </c>
      <c r="CT701">
        <f>IF($DG701&gt;=9,INDEX($CJ:$CJ,$DF701+9),"")</f>
      </c>
      <c r="CU701">
        <f>IF($DG701&gt;=10,INDEX($CJ:$CJ,$DF701+10),"")</f>
      </c>
      <c r="CV701">
        <f>IF($DG701&gt;=11,INDEX($CJ:$CJ,$DF701+11),"")</f>
      </c>
      <c r="CW701">
        <f>IF($DG701&gt;=12,INDEX($CJ:$CJ,$DF701+12),"")</f>
      </c>
      <c r="CX701">
        <f>IF($DG701&gt;=13,INDEX($CJ:$CJ,$DF701+13),"")</f>
      </c>
      <c r="CY701">
        <f>IF($DG701&gt;=14,INDEX($CJ:$CJ,$DF701+14),"")</f>
      </c>
      <c r="CZ701">
        <f>IF($DG701&gt;=15,INDEX($CJ:$CJ,$DF701+15),"")</f>
      </c>
      <c r="DA701">
        <f>IF($DG701&gt;=16,INDEX($CJ:$CJ,$DF701+16),"")</f>
      </c>
      <c r="DB701">
        <f>IF($DG701&gt;=17,INDEX($CJ:$CJ,$DF701+17),"")</f>
      </c>
      <c r="DC701">
        <f>IF($DG701&gt;=18,INDEX($CJ:$CJ,$DF701+18),"")</f>
      </c>
      <c r="DD701">
        <f>IF($DG701&gt;=19,INDEX($CJ:$CJ,$DF701+19),"")</f>
      </c>
      <c r="DE701">
        <f>IF($DG701&gt;=20,INDEX($CJ:$CJ,$DF701+20),"")</f>
      </c>
      <c r="DF701">
        <f>IFERROR(MATCH($CI701,$CJ$2:$CJ$263,0)+1,0)</f>
      </c>
      <c r="DG701">
        <f>IFERROR(INDEX($CK$2:$CK$263,MATCH($CI701,$CJ$2:$CJ$263,0)),0)</f>
      </c>
      <c r="DH701">
        <f>IFERROR(INDEX($AO:$AO,MATCH($N701,$AN:$AN,0))&amp;"","")</f>
      </c>
      <c r="DL701">
        <f>IF($GO701&gt;=1,INDEX($DI:$DI,$GN701+1),"")</f>
      </c>
      <c r="DM701">
        <f>IF($GO701&gt;=2,INDEX($DI:$DI,$GN701+2),"")</f>
      </c>
      <c r="DN701">
        <f>IF($GO701&gt;=3,INDEX($DI:$DI,$GN701+3),"")</f>
      </c>
      <c r="DO701">
        <f>IF($GO701&gt;=4,INDEX($DI:$DI,$GN701+4),"")</f>
      </c>
      <c r="DP701">
        <f>IF($GO701&gt;=5,INDEX($DI:$DI,$GN701+5),"")</f>
      </c>
      <c r="DQ701">
        <f>IF($GO701&gt;=6,INDEX($DI:$DI,$GN701+6),"")</f>
      </c>
      <c r="DR701">
        <f>IF($GO701&gt;=7,INDEX($DI:$DI,$GN701+7),"")</f>
      </c>
      <c r="DS701">
        <f>IF($GO701&gt;=8,INDEX($DI:$DI,$GN701+8),"")</f>
      </c>
      <c r="DT701">
        <f>IF($GO701&gt;=9,INDEX($DI:$DI,$GN701+9),"")</f>
      </c>
      <c r="DU701">
        <f>IF($GO701&gt;=10,INDEX($DI:$DI,$GN701+10),"")</f>
      </c>
      <c r="DV701">
        <f>IF($GO701&gt;=11,INDEX($DI:$DI,$GN701+11),"")</f>
      </c>
      <c r="DW701">
        <f>IF($GO701&gt;=12,INDEX($DI:$DI,$GN701+12),"")</f>
      </c>
      <c r="DX701">
        <f>IF($GO701&gt;=13,INDEX($DI:$DI,$GN701+13),"")</f>
      </c>
      <c r="DY701">
        <f>IF($GO701&gt;=14,INDEX($DI:$DI,$GN701+14),"")</f>
      </c>
      <c r="DZ701">
        <f>IF($GO701&gt;=15,INDEX($DI:$DI,$GN701+15),"")</f>
      </c>
      <c r="EA701">
        <f>IF($GO701&gt;=16,INDEX($DI:$DI,$GN701+16),"")</f>
      </c>
      <c r="EB701">
        <f>IF($GO701&gt;=17,INDEX($DI:$DI,$GN701+17),"")</f>
      </c>
      <c r="EC701">
        <f>IF($GO701&gt;=18,INDEX($DI:$DI,$GN701+18),"")</f>
      </c>
      <c r="ED701">
        <f>IF($GO701&gt;=19,INDEX($DI:$DI,$GN701+19),"")</f>
      </c>
      <c r="EE701">
        <f>IF($GO701&gt;=20,INDEX($DI:$DI,$GN701+20),"")</f>
      </c>
      <c r="EF701">
        <f>IF($GO701&gt;=21,INDEX($DI:$DI,$GN701+21),"")</f>
      </c>
      <c r="EG701">
        <f>IF($GO701&gt;=22,INDEX($DI:$DI,$GN701+22),"")</f>
      </c>
      <c r="EH701">
        <f>IF($GO701&gt;=23,INDEX($DI:$DI,$GN701+23),"")</f>
      </c>
      <c r="EI701">
        <f>IF($GO701&gt;=24,INDEX($DI:$DI,$GN701+24),"")</f>
      </c>
      <c r="EJ701">
        <f>IF($GO701&gt;=25,INDEX($DI:$DI,$GN701+25),"")</f>
      </c>
      <c r="EK701">
        <f>IF($GO701&gt;=26,INDEX($DI:$DI,$GN701+26),"")</f>
      </c>
      <c r="EL701">
        <f>IF($GO701&gt;=27,INDEX($DI:$DI,$GN701+27),"")</f>
      </c>
      <c r="EM701">
        <f>IF($GO701&gt;=28,INDEX($DI:$DI,$GN701+28),"")</f>
      </c>
      <c r="EN701">
        <f>IF($GO701&gt;=29,INDEX($DI:$DI,$GN701+29),"")</f>
      </c>
      <c r="EO701">
        <f>IF($GO701&gt;=30,INDEX($DI:$DI,$GN701+30),"")</f>
      </c>
      <c r="EP701">
        <f>IF($GO701&gt;=31,INDEX($DI:$DI,$GN701+31),"")</f>
      </c>
      <c r="EQ701">
        <f>IF($GO701&gt;=32,INDEX($DI:$DI,$GN701+32),"")</f>
      </c>
      <c r="ER701">
        <f>IF($GO701&gt;=33,INDEX($DI:$DI,$GN701+33),"")</f>
      </c>
      <c r="ES701">
        <f>IF($GO701&gt;=34,INDEX($DI:$DI,$GN701+34),"")</f>
      </c>
      <c r="ET701">
        <f>IF($GO701&gt;=35,INDEX($DI:$DI,$GN701+35),"")</f>
      </c>
      <c r="EU701">
        <f>IF($GO701&gt;=36,INDEX($DI:$DI,$GN701+36),"")</f>
      </c>
      <c r="EV701">
        <f>IF($GO701&gt;=37,INDEX($DI:$DI,$GN701+37),"")</f>
      </c>
      <c r="EW701">
        <f>IF($GO701&gt;=38,INDEX($DI:$DI,$GN701+38),"")</f>
      </c>
      <c r="EX701">
        <f>IF($GO701&gt;=39,INDEX($DI:$DI,$GN701+39),"")</f>
      </c>
      <c r="EY701">
        <f>IF($GO701&gt;=40,INDEX($DI:$DI,$GN701+40),"")</f>
      </c>
      <c r="EZ701">
        <f>IF($GO701&gt;=1,INDEX($DJ:$DJ,$GN701+1),"")</f>
      </c>
      <c r="FA701">
        <f>IF($GO701&gt;=2,INDEX($DJ:$DJ,$GN701+2),"")</f>
      </c>
      <c r="FB701">
        <f>IF($GO701&gt;=3,INDEX($DJ:$DJ,$GN701+3),"")</f>
      </c>
      <c r="FC701">
        <f>IF($GO701&gt;=4,INDEX($DJ:$DJ,$GN701+4),"")</f>
      </c>
      <c r="FD701">
        <f>IF($GO701&gt;=5,INDEX($DJ:$DJ,$GN701+5),"")</f>
      </c>
      <c r="FE701">
        <f>IF($GO701&gt;=6,INDEX($DJ:$DJ,$GN701+6),"")</f>
      </c>
      <c r="FF701">
        <f>IF($GO701&gt;=7,INDEX($DJ:$DJ,$GN701+7),"")</f>
      </c>
      <c r="FG701">
        <f>IF($GO701&gt;=8,INDEX($DJ:$DJ,$GN701+8),"")</f>
      </c>
      <c r="FH701">
        <f>IF($GO701&gt;=9,INDEX($DJ:$DJ,$GN701+9),"")</f>
      </c>
      <c r="FI701">
        <f>IF($GO701&gt;=10,INDEX($DJ:$DJ,$GN701+10),"")</f>
      </c>
      <c r="FJ701">
        <f>IF($GO701&gt;=11,INDEX($DJ:$DJ,$GN701+11),"")</f>
      </c>
      <c r="FK701">
        <f>IF($GO701&gt;=12,INDEX($DJ:$DJ,$GN701+12),"")</f>
      </c>
      <c r="FL701">
        <f>IF($GO701&gt;=13,INDEX($DJ:$DJ,$GN701+13),"")</f>
      </c>
      <c r="FM701">
        <f>IF($GO701&gt;=14,INDEX($DJ:$DJ,$GN701+14),"")</f>
      </c>
      <c r="FN701">
        <f>IF($GO701&gt;=15,INDEX($DJ:$DJ,$GN701+15),"")</f>
      </c>
      <c r="FO701">
        <f>IF($GO701&gt;=16,INDEX($DJ:$DJ,$GN701+16),"")</f>
      </c>
      <c r="FP701">
        <f>IF($GO701&gt;=17,INDEX($DJ:$DJ,$GN701+17),"")</f>
      </c>
      <c r="FQ701">
        <f>IF($GO701&gt;=18,INDEX($DJ:$DJ,$GN701+18),"")</f>
      </c>
      <c r="FR701">
        <f>IF($GO701&gt;=19,INDEX($DJ:$DJ,$GN701+19),"")</f>
      </c>
      <c r="FS701">
        <f>IF($GO701&gt;=20,INDEX($DJ:$DJ,$GN701+20),"")</f>
      </c>
      <c r="FT701">
        <f>IF($GO701&gt;=21,INDEX($DJ:$DJ,$GN701+21),"")</f>
      </c>
      <c r="FU701">
        <f>IF($GO701&gt;=22,INDEX($DJ:$DJ,$GN701+22),"")</f>
      </c>
      <c r="FV701">
        <f>IF($GO701&gt;=23,INDEX($DJ:$DJ,$GN701+23),"")</f>
      </c>
      <c r="FW701">
        <f>IF($GO701&gt;=24,INDEX($DJ:$DJ,$GN701+24),"")</f>
      </c>
      <c r="FX701">
        <f>IF($GO701&gt;=25,INDEX($DJ:$DJ,$GN701+25),"")</f>
      </c>
      <c r="FY701">
        <f>IF($GO701&gt;=26,INDEX($DJ:$DJ,$GN701+26),"")</f>
      </c>
      <c r="FZ701">
        <f>IF($GO701&gt;=27,INDEX($DJ:$DJ,$GN701+27),"")</f>
      </c>
      <c r="GA701">
        <f>IF($GO701&gt;=28,INDEX($DJ:$DJ,$GN701+28),"")</f>
      </c>
      <c r="GB701">
        <f>IF($GO701&gt;=29,INDEX($DJ:$DJ,$GN701+29),"")</f>
      </c>
      <c r="GC701">
        <f>IF($GO701&gt;=30,INDEX($DJ:$DJ,$GN701+30),"")</f>
      </c>
      <c r="GD701">
        <f>IF($GO701&gt;=31,INDEX($DJ:$DJ,$GN701+31),"")</f>
      </c>
      <c r="GE701">
        <f>IF($GO701&gt;=32,INDEX($DJ:$DJ,$GN701+32),"")</f>
      </c>
      <c r="GF701">
        <f>IF($GO701&gt;=33,INDEX($DJ:$DJ,$GN701+33),"")</f>
      </c>
      <c r="GG701">
        <f>IF($GO701&gt;=34,INDEX($DJ:$DJ,$GN701+34),"")</f>
      </c>
      <c r="GH701">
        <f>IF($GO701&gt;=35,INDEX($DJ:$DJ,$GN701+35),"")</f>
      </c>
      <c r="GI701">
        <f>IF($GO701&gt;=36,INDEX($DJ:$DJ,$GN701+36),"")</f>
      </c>
      <c r="GJ701">
        <f>IF($GO701&gt;=37,INDEX($DJ:$DJ,$GN701+37),"")</f>
      </c>
      <c r="GK701">
        <f>IF($GO701&gt;=38,INDEX($DJ:$DJ,$GN701+38),"")</f>
      </c>
      <c r="GL701">
        <f>IF($GO701&gt;=39,INDEX($DJ:$DJ,$GN701+39),"")</f>
      </c>
      <c r="GM701">
        <f>IF($GO701&gt;=40,INDEX($DJ:$DJ,$GN701+40),"")</f>
      </c>
      <c r="GN701">
        <f>IFERROR(MATCH($DH701,$DI$2:$DI$148,0)+1,0)</f>
      </c>
      <c r="GO701">
        <f>IFERROR(INDEX($DK$2:$DK$148,MATCH($DH701,$DI$2:$DI$148,0)),0)</f>
      </c>
      <c r="GP701">
        <f>IFERROR(MATCH($Y701,$DL$701:$EY$701,0),0)</f>
      </c>
      <c r="GQ701">
        <f>IF($GP701&gt;0,INDEX($EZ$701:$GM$701,$GP701),"")</f>
      </c>
      <c r="GT701">
        <f>IF($JC701&gt;=1,INDEX($GR:$GR,$JB701+1),"")</f>
      </c>
      <c r="GU701">
        <f>IF($JC701&gt;=2,INDEX($GR:$GR,$JB701+2),"")</f>
      </c>
      <c r="GV701">
        <f>IF($JC701&gt;=3,INDEX($GR:$GR,$JB701+3),"")</f>
      </c>
      <c r="GW701">
        <f>IF($JC701&gt;=4,INDEX($GR:$GR,$JB701+4),"")</f>
      </c>
      <c r="GX701">
        <f>IF($JC701&gt;=5,INDEX($GR:$GR,$JB701+5),"")</f>
      </c>
      <c r="GY701">
        <f>IF($JC701&gt;=6,INDEX($GR:$GR,$JB701+6),"")</f>
      </c>
      <c r="GZ701">
        <f>IF($JC701&gt;=7,INDEX($GR:$GR,$JB701+7),"")</f>
      </c>
      <c r="HA701">
        <f>IF($JC701&gt;=8,INDEX($GR:$GR,$JB701+8),"")</f>
      </c>
      <c r="HB701">
        <f>IF($JC701&gt;=9,INDEX($GR:$GR,$JB701+9),"")</f>
      </c>
      <c r="HC701">
        <f>IF($JC701&gt;=10,INDEX($GR:$GR,$JB701+10),"")</f>
      </c>
      <c r="HD701">
        <f>IF($JC701&gt;=11,INDEX($GR:$GR,$JB701+11),"")</f>
      </c>
      <c r="HE701">
        <f>IF($JC701&gt;=12,INDEX($GR:$GR,$JB701+12),"")</f>
      </c>
      <c r="HF701">
        <f>IF($JC701&gt;=13,INDEX($GR:$GR,$JB701+13),"")</f>
      </c>
      <c r="HG701">
        <f>IF($JC701&gt;=14,INDEX($GR:$GR,$JB701+14),"")</f>
      </c>
      <c r="HH701">
        <f>IF($JC701&gt;=15,INDEX($GR:$GR,$JB701+15),"")</f>
      </c>
      <c r="HI701">
        <f>IF($JC701&gt;=16,INDEX($GR:$GR,$JB701+16),"")</f>
      </c>
      <c r="HJ701">
        <f>IF($JC701&gt;=17,INDEX($GR:$GR,$JB701+17),"")</f>
      </c>
      <c r="HK701">
        <f>IF($JC701&gt;=18,INDEX($GR:$GR,$JB701+18),"")</f>
      </c>
      <c r="HL701">
        <f>IF($JC701&gt;=19,INDEX($GR:$GR,$JB701+19),"")</f>
      </c>
      <c r="HM701">
        <f>IF($JC701&gt;=20,INDEX($GR:$GR,$JB701+20),"")</f>
      </c>
      <c r="HN701">
        <f>IF($JC701&gt;=21,INDEX($GR:$GR,$JB701+21),"")</f>
      </c>
      <c r="HO701">
        <f>IF($JC701&gt;=22,INDEX($GR:$GR,$JB701+22),"")</f>
      </c>
      <c r="HP701">
        <f>IF($JC701&gt;=23,INDEX($GR:$GR,$JB701+23),"")</f>
      </c>
      <c r="HQ701">
        <f>IF($JC701&gt;=24,INDEX($GR:$GR,$JB701+24),"")</f>
      </c>
      <c r="HR701">
        <f>IF($JC701&gt;=25,INDEX($GR:$GR,$JB701+25),"")</f>
      </c>
      <c r="HS701">
        <f>IF($JC701&gt;=26,INDEX($GR:$GR,$JB701+26),"")</f>
      </c>
      <c r="HT701">
        <f>IF($JC701&gt;=27,INDEX($GR:$GR,$JB701+27),"")</f>
      </c>
      <c r="HU701">
        <f>IF($JC701&gt;=28,INDEX($GR:$GR,$JB701+28),"")</f>
      </c>
      <c r="HV701">
        <f>IF($JC701&gt;=29,INDEX($GR:$GR,$JB701+29),"")</f>
      </c>
      <c r="HW701">
        <f>IF($JC701&gt;=30,INDEX($GR:$GR,$JB701+30),"")</f>
      </c>
      <c r="HX701">
        <f>IF($JC701&gt;=31,INDEX($GR:$GR,$JB701+31),"")</f>
      </c>
      <c r="HY701">
        <f>IF($JC701&gt;=32,INDEX($GR:$GR,$JB701+32),"")</f>
      </c>
      <c r="HZ701">
        <f>IF($JC701&gt;=33,INDEX($GR:$GR,$JB701+33),"")</f>
      </c>
      <c r="IA701">
        <f>IF($JC701&gt;=34,INDEX($GR:$GR,$JB701+34),"")</f>
      </c>
      <c r="IB701">
        <f>IF($JC701&gt;=35,INDEX($GR:$GR,$JB701+35),"")</f>
      </c>
      <c r="IC701">
        <f>IF($JC701&gt;=36,INDEX($GR:$GR,$JB701+36),"")</f>
      </c>
      <c r="ID701">
        <f>IF($JC701&gt;=37,INDEX($GR:$GR,$JB701+37),"")</f>
      </c>
      <c r="IE701">
        <f>IF($JC701&gt;=38,INDEX($GR:$GR,$JB701+38),"")</f>
      </c>
      <c r="IF701">
        <f>IF($JC701&gt;=39,INDEX($GR:$GR,$JB701+39),"")</f>
      </c>
      <c r="IG701">
        <f>IF($JC701&gt;=40,INDEX($GR:$GR,$JB701+40),"")</f>
      </c>
      <c r="IH701">
        <f>IF($JC701&gt;=41,INDEX($GR:$GR,$JB701+41),"")</f>
      </c>
      <c r="II701">
        <f>IF($JC701&gt;=42,INDEX($GR:$GR,$JB701+42),"")</f>
      </c>
      <c r="IJ701">
        <f>IF($JC701&gt;=43,INDEX($GR:$GR,$JB701+43),"")</f>
      </c>
      <c r="IK701">
        <f>IF($JC701&gt;=44,INDEX($GR:$GR,$JB701+44),"")</f>
      </c>
      <c r="IL701">
        <f>IF($JC701&gt;=45,INDEX($GR:$GR,$JB701+45),"")</f>
      </c>
      <c r="IM701">
        <f>IF($JC701&gt;=46,INDEX($GR:$GR,$JB701+46),"")</f>
      </c>
      <c r="IN701">
        <f>IF($JC701&gt;=47,INDEX($GR:$GR,$JB701+47),"")</f>
      </c>
      <c r="IO701">
        <f>IF($JC701&gt;=48,INDEX($GR:$GR,$JB701+48),"")</f>
      </c>
      <c r="IP701">
        <f>IF($JC701&gt;=49,INDEX($GR:$GR,$JB701+49),"")</f>
      </c>
      <c r="IQ701">
        <f>IF($JC701&gt;=50,INDEX($GR:$GR,$JB701+50),"")</f>
      </c>
      <c r="IR701">
        <f>IF($JC701&gt;=51,INDEX($GR:$GR,$JB701+51),"")</f>
      </c>
      <c r="IS701">
        <f>IF($JC701&gt;=52,INDEX($GR:$GR,$JB701+52),"")</f>
      </c>
      <c r="IT701">
        <f>IF($JC701&gt;=53,INDEX($GR:$GR,$JB701+53),"")</f>
      </c>
      <c r="IU701">
        <f>IF($JC701&gt;=54,INDEX($GR:$GR,$JB701+54),"")</f>
      </c>
      <c r="IV701">
        <f>IF($JC701&gt;=55,INDEX($GR:$GR,$JB701+55),"")</f>
      </c>
      <c r="IW701">
        <f>IF($JC701&gt;=56,INDEX($GR:$GR,$JB701+56),"")</f>
      </c>
      <c r="IX701">
        <f>IF($JC701&gt;=57,INDEX($GR:$GR,$JB701+57),"")</f>
      </c>
      <c r="IY701">
        <f>IF($JC701&gt;=58,INDEX($GR:$GR,$JB701+58),"")</f>
      </c>
      <c r="IZ701">
        <f>IF($JC701&gt;=59,INDEX($GR:$GR,$JB701+59),"")</f>
      </c>
      <c r="JA701">
        <f>IF($JC701&gt;=60,INDEX($GR:$GR,$JB701+60),"")</f>
      </c>
      <c r="JB701">
        <f>IFERROR(MATCH($GQ701,$GR$2:$GR$324,0)+1,0)</f>
      </c>
      <c r="JC701">
        <f>IFERROR(INDEX($GS$2:$GS$324,MATCH($GQ701,$GR$2:$GR$324,0)),0)</f>
      </c>
      <c r="JD701" t="s">
        <v>40</v>
      </c>
      <c r="JE701" t="s">
        <v>40</v>
      </c>
    </row>
    <row r="702" spans="1:265" x14ac:dyDescent="0.25">
      <c r="Q702">
        <f>IF(OR($T702="",$P702=""),"",IFERROR($T702/$P702,0))</f>
      </c>
      <c r="R702">
        <f>IF($T702="","",
SUM($S702,$U702,$Z702,$V702,$X702)*
(1-IF($AA702="",0,VALUE($AA702)/100)))</f>
      </c>
      <c r="S702">
        <f>IF($T702="","",$T702)</f>
      </c>
      <c r="U702">
        <f>IF($T702="","",
IF($N702="","",
IF(ISNUMBER(SEARCH("exempt",LOWER($N702))),0,
$T702*(VALUE(SUBSTITUTE($N702,"%",""))/100))))</f>
      </c>
      <c r="AB702">
        <f>IFERROR(IF(FIND(" - ",$K702)&gt;0,MID($K702,FIND(" - ",$K702)+3,LEN($K702)),""),"")</f>
      </c>
      <c r="AK702" t="s">
        <v>1289</v>
      </c>
      <c r="AP702">
        <f>IFERROR(LEFT($K702,FIND(" - ",$K702)-1),$K702)</f>
      </c>
      <c r="AS702">
        <f>IF($CH702&gt;=1,INDEX($AQ:$AQ,$CG702+1),"")</f>
      </c>
      <c r="AT702">
        <f>IF($CH702&gt;=2,INDEX($AQ:$AQ,$CG702+2),"")</f>
      </c>
      <c r="AU702">
        <f>IF($CH702&gt;=3,INDEX($AQ:$AQ,$CG702+3),"")</f>
      </c>
      <c r="AV702">
        <f>IF($CH702&gt;=4,INDEX($AQ:$AQ,$CG702+4),"")</f>
      </c>
      <c r="AW702">
        <f>IF($CH702&gt;=5,INDEX($AQ:$AQ,$CG702+5),"")</f>
      </c>
      <c r="AX702">
        <f>IF($CH702&gt;=6,INDEX($AQ:$AQ,$CG702+6),"")</f>
      </c>
      <c r="AY702">
        <f>IF($CH702&gt;=7,INDEX($AQ:$AQ,$CG702+7),"")</f>
      </c>
      <c r="AZ702">
        <f>IF($CH702&gt;=8,INDEX($AQ:$AQ,$CG702+8),"")</f>
      </c>
      <c r="BA702">
        <f>IF($CH702&gt;=9,INDEX($AQ:$AQ,$CG702+9),"")</f>
      </c>
      <c r="BB702">
        <f>IF($CH702&gt;=10,INDEX($AQ:$AQ,$CG702+10),"")</f>
      </c>
      <c r="BC702">
        <f>IF($CH702&gt;=11,INDEX($AQ:$AQ,$CG702+11),"")</f>
      </c>
      <c r="BD702">
        <f>IF($CH702&gt;=12,INDEX($AQ:$AQ,$CG702+12),"")</f>
      </c>
      <c r="BE702">
        <f>IF($CH702&gt;=13,INDEX($AQ:$AQ,$CG702+13),"")</f>
      </c>
      <c r="BF702">
        <f>IF($CH702&gt;=14,INDEX($AQ:$AQ,$CG702+14),"")</f>
      </c>
      <c r="BG702">
        <f>IF($CH702&gt;=15,INDEX($AQ:$AQ,$CG702+15),"")</f>
      </c>
      <c r="BH702">
        <f>IF($CH702&gt;=16,INDEX($AQ:$AQ,$CG702+16),"")</f>
      </c>
      <c r="BI702">
        <f>IF($CH702&gt;=17,INDEX($AQ:$AQ,$CG702+17),"")</f>
      </c>
      <c r="BJ702">
        <f>IF($CH702&gt;=18,INDEX($AQ:$AQ,$CG702+18),"")</f>
      </c>
      <c r="BK702">
        <f>IF($CH702&gt;=19,INDEX($AQ:$AQ,$CG702+19),"")</f>
      </c>
      <c r="BL702">
        <f>IF($CH702&gt;=20,INDEX($AQ:$AQ,$CG702+20),"")</f>
      </c>
      <c r="BM702">
        <f>IF($CH702&gt;=21,INDEX($AQ:$AQ,$CG702+21),"")</f>
      </c>
      <c r="BN702">
        <f>IF($CH702&gt;=22,INDEX($AQ:$AQ,$CG702+22),"")</f>
      </c>
      <c r="BO702">
        <f>IF($CH702&gt;=23,INDEX($AQ:$AQ,$CG702+23),"")</f>
      </c>
      <c r="BP702">
        <f>IF($CH702&gt;=24,INDEX($AQ:$AQ,$CG702+24),"")</f>
      </c>
      <c r="BQ702">
        <f>IF($CH702&gt;=25,INDEX($AQ:$AQ,$CG702+25),"")</f>
      </c>
      <c r="BR702">
        <f>IF($CH702&gt;=26,INDEX($AQ:$AQ,$CG702+26),"")</f>
      </c>
      <c r="BS702">
        <f>IF($CH702&gt;=27,INDEX($AQ:$AQ,$CG702+27),"")</f>
      </c>
      <c r="BT702">
        <f>IF($CH702&gt;=28,INDEX($AQ:$AQ,$CG702+28),"")</f>
      </c>
      <c r="BU702">
        <f>IF($CH702&gt;=29,INDEX($AQ:$AQ,$CG702+29),"")</f>
      </c>
      <c r="BV702">
        <f>IF($CH702&gt;=30,INDEX($AQ:$AQ,$CG702+30),"")</f>
      </c>
      <c r="BW702">
        <f>IF($CH702&gt;=31,INDEX($AQ:$AQ,$CG702+31),"")</f>
      </c>
      <c r="BX702">
        <f>IF($CH702&gt;=32,INDEX($AQ:$AQ,$CG702+32),"")</f>
      </c>
      <c r="BY702">
        <f>IF($CH702&gt;=33,INDEX($AQ:$AQ,$CG702+33),"")</f>
      </c>
      <c r="BZ702">
        <f>IF($CH702&gt;=34,INDEX($AQ:$AQ,$CG702+34),"")</f>
      </c>
      <c r="CA702">
        <f>IF($CH702&gt;=35,INDEX($AQ:$AQ,$CG702+35),"")</f>
      </c>
      <c r="CB702">
        <f>IF($CH702&gt;=36,INDEX($AQ:$AQ,$CG702+36),"")</f>
      </c>
      <c r="CC702">
        <f>IF($CH702&gt;=37,INDEX($AQ:$AQ,$CG702+37),"")</f>
      </c>
      <c r="CD702">
        <f>IF($CH702&gt;=38,INDEX($AQ:$AQ,$CG702+38),"")</f>
      </c>
      <c r="CE702">
        <f>IF($CH702&gt;=39,INDEX($AQ:$AQ,$CG702+39),"")</f>
      </c>
      <c r="CF702">
        <f>IF($CH702&gt;=40,INDEX($AQ:$AQ,$CG702+40),"")</f>
      </c>
      <c r="CG702">
        <f>IFERROR(MATCH($AP702,$AQ$2:$AQ$134,0)+1,0)</f>
      </c>
      <c r="CH702">
        <f>IFERROR(INDEX($AR$2:$AR$134,MATCH($AP702,$AQ$2:$AQ$134,0)),0)</f>
      </c>
      <c r="CI702">
        <f>IFERROR(LEFT($L702,FIND(" - ",$L702)-1),$L702)</f>
      </c>
      <c r="CL702">
        <f>IF($DG702&gt;=1,INDEX($CJ:$CJ,$DF702+1),"")</f>
      </c>
      <c r="CM702">
        <f>IF($DG702&gt;=2,INDEX($CJ:$CJ,$DF702+2),"")</f>
      </c>
      <c r="CN702">
        <f>IF($DG702&gt;=3,INDEX($CJ:$CJ,$DF702+3),"")</f>
      </c>
      <c r="CO702">
        <f>IF($DG702&gt;=4,INDEX($CJ:$CJ,$DF702+4),"")</f>
      </c>
      <c r="CP702">
        <f>IF($DG702&gt;=5,INDEX($CJ:$CJ,$DF702+5),"")</f>
      </c>
      <c r="CQ702">
        <f>IF($DG702&gt;=6,INDEX($CJ:$CJ,$DF702+6),"")</f>
      </c>
      <c r="CR702">
        <f>IF($DG702&gt;=7,INDEX($CJ:$CJ,$DF702+7),"")</f>
      </c>
      <c r="CS702">
        <f>IF($DG702&gt;=8,INDEX($CJ:$CJ,$DF702+8),"")</f>
      </c>
      <c r="CT702">
        <f>IF($DG702&gt;=9,INDEX($CJ:$CJ,$DF702+9),"")</f>
      </c>
      <c r="CU702">
        <f>IF($DG702&gt;=10,INDEX($CJ:$CJ,$DF702+10),"")</f>
      </c>
      <c r="CV702">
        <f>IF($DG702&gt;=11,INDEX($CJ:$CJ,$DF702+11),"")</f>
      </c>
      <c r="CW702">
        <f>IF($DG702&gt;=12,INDEX($CJ:$CJ,$DF702+12),"")</f>
      </c>
      <c r="CX702">
        <f>IF($DG702&gt;=13,INDEX($CJ:$CJ,$DF702+13),"")</f>
      </c>
      <c r="CY702">
        <f>IF($DG702&gt;=14,INDEX($CJ:$CJ,$DF702+14),"")</f>
      </c>
      <c r="CZ702">
        <f>IF($DG702&gt;=15,INDEX($CJ:$CJ,$DF702+15),"")</f>
      </c>
      <c r="DA702">
        <f>IF($DG702&gt;=16,INDEX($CJ:$CJ,$DF702+16),"")</f>
      </c>
      <c r="DB702">
        <f>IF($DG702&gt;=17,INDEX($CJ:$CJ,$DF702+17),"")</f>
      </c>
      <c r="DC702">
        <f>IF($DG702&gt;=18,INDEX($CJ:$CJ,$DF702+18),"")</f>
      </c>
      <c r="DD702">
        <f>IF($DG702&gt;=19,INDEX($CJ:$CJ,$DF702+19),"")</f>
      </c>
      <c r="DE702">
        <f>IF($DG702&gt;=20,INDEX($CJ:$CJ,$DF702+20),"")</f>
      </c>
      <c r="DF702">
        <f>IFERROR(MATCH($CI702,$CJ$2:$CJ$263,0)+1,0)</f>
      </c>
      <c r="DG702">
        <f>IFERROR(INDEX($CK$2:$CK$263,MATCH($CI702,$CJ$2:$CJ$263,0)),0)</f>
      </c>
      <c r="DH702">
        <f>IFERROR(INDEX($AO:$AO,MATCH($N702,$AN:$AN,0))&amp;"","")</f>
      </c>
      <c r="DL702">
        <f>IF($GO702&gt;=1,INDEX($DI:$DI,$GN702+1),"")</f>
      </c>
      <c r="DM702">
        <f>IF($GO702&gt;=2,INDEX($DI:$DI,$GN702+2),"")</f>
      </c>
      <c r="DN702">
        <f>IF($GO702&gt;=3,INDEX($DI:$DI,$GN702+3),"")</f>
      </c>
      <c r="DO702">
        <f>IF($GO702&gt;=4,INDEX($DI:$DI,$GN702+4),"")</f>
      </c>
      <c r="DP702">
        <f>IF($GO702&gt;=5,INDEX($DI:$DI,$GN702+5),"")</f>
      </c>
      <c r="DQ702">
        <f>IF($GO702&gt;=6,INDEX($DI:$DI,$GN702+6),"")</f>
      </c>
      <c r="DR702">
        <f>IF($GO702&gt;=7,INDEX($DI:$DI,$GN702+7),"")</f>
      </c>
      <c r="DS702">
        <f>IF($GO702&gt;=8,INDEX($DI:$DI,$GN702+8),"")</f>
      </c>
      <c r="DT702">
        <f>IF($GO702&gt;=9,INDEX($DI:$DI,$GN702+9),"")</f>
      </c>
      <c r="DU702">
        <f>IF($GO702&gt;=10,INDEX($DI:$DI,$GN702+10),"")</f>
      </c>
      <c r="DV702">
        <f>IF($GO702&gt;=11,INDEX($DI:$DI,$GN702+11),"")</f>
      </c>
      <c r="DW702">
        <f>IF($GO702&gt;=12,INDEX($DI:$DI,$GN702+12),"")</f>
      </c>
      <c r="DX702">
        <f>IF($GO702&gt;=13,INDEX($DI:$DI,$GN702+13),"")</f>
      </c>
      <c r="DY702">
        <f>IF($GO702&gt;=14,INDEX($DI:$DI,$GN702+14),"")</f>
      </c>
      <c r="DZ702">
        <f>IF($GO702&gt;=15,INDEX($DI:$DI,$GN702+15),"")</f>
      </c>
      <c r="EA702">
        <f>IF($GO702&gt;=16,INDEX($DI:$DI,$GN702+16),"")</f>
      </c>
      <c r="EB702">
        <f>IF($GO702&gt;=17,INDEX($DI:$DI,$GN702+17),"")</f>
      </c>
      <c r="EC702">
        <f>IF($GO702&gt;=18,INDEX($DI:$DI,$GN702+18),"")</f>
      </c>
      <c r="ED702">
        <f>IF($GO702&gt;=19,INDEX($DI:$DI,$GN702+19),"")</f>
      </c>
      <c r="EE702">
        <f>IF($GO702&gt;=20,INDEX($DI:$DI,$GN702+20),"")</f>
      </c>
      <c r="EF702">
        <f>IF($GO702&gt;=21,INDEX($DI:$DI,$GN702+21),"")</f>
      </c>
      <c r="EG702">
        <f>IF($GO702&gt;=22,INDEX($DI:$DI,$GN702+22),"")</f>
      </c>
      <c r="EH702">
        <f>IF($GO702&gt;=23,INDEX($DI:$DI,$GN702+23),"")</f>
      </c>
      <c r="EI702">
        <f>IF($GO702&gt;=24,INDEX($DI:$DI,$GN702+24),"")</f>
      </c>
      <c r="EJ702">
        <f>IF($GO702&gt;=25,INDEX($DI:$DI,$GN702+25),"")</f>
      </c>
      <c r="EK702">
        <f>IF($GO702&gt;=26,INDEX($DI:$DI,$GN702+26),"")</f>
      </c>
      <c r="EL702">
        <f>IF($GO702&gt;=27,INDEX($DI:$DI,$GN702+27),"")</f>
      </c>
      <c r="EM702">
        <f>IF($GO702&gt;=28,INDEX($DI:$DI,$GN702+28),"")</f>
      </c>
      <c r="EN702">
        <f>IF($GO702&gt;=29,INDEX($DI:$DI,$GN702+29),"")</f>
      </c>
      <c r="EO702">
        <f>IF($GO702&gt;=30,INDEX($DI:$DI,$GN702+30),"")</f>
      </c>
      <c r="EP702">
        <f>IF($GO702&gt;=31,INDEX($DI:$DI,$GN702+31),"")</f>
      </c>
      <c r="EQ702">
        <f>IF($GO702&gt;=32,INDEX($DI:$DI,$GN702+32),"")</f>
      </c>
      <c r="ER702">
        <f>IF($GO702&gt;=33,INDEX($DI:$DI,$GN702+33),"")</f>
      </c>
      <c r="ES702">
        <f>IF($GO702&gt;=34,INDEX($DI:$DI,$GN702+34),"")</f>
      </c>
      <c r="ET702">
        <f>IF($GO702&gt;=35,INDEX($DI:$DI,$GN702+35),"")</f>
      </c>
      <c r="EU702">
        <f>IF($GO702&gt;=36,INDEX($DI:$DI,$GN702+36),"")</f>
      </c>
      <c r="EV702">
        <f>IF($GO702&gt;=37,INDEX($DI:$DI,$GN702+37),"")</f>
      </c>
      <c r="EW702">
        <f>IF($GO702&gt;=38,INDEX($DI:$DI,$GN702+38),"")</f>
      </c>
      <c r="EX702">
        <f>IF($GO702&gt;=39,INDEX($DI:$DI,$GN702+39),"")</f>
      </c>
      <c r="EY702">
        <f>IF($GO702&gt;=40,INDEX($DI:$DI,$GN702+40),"")</f>
      </c>
      <c r="EZ702">
        <f>IF($GO702&gt;=1,INDEX($DJ:$DJ,$GN702+1),"")</f>
      </c>
      <c r="FA702">
        <f>IF($GO702&gt;=2,INDEX($DJ:$DJ,$GN702+2),"")</f>
      </c>
      <c r="FB702">
        <f>IF($GO702&gt;=3,INDEX($DJ:$DJ,$GN702+3),"")</f>
      </c>
      <c r="FC702">
        <f>IF($GO702&gt;=4,INDEX($DJ:$DJ,$GN702+4),"")</f>
      </c>
      <c r="FD702">
        <f>IF($GO702&gt;=5,INDEX($DJ:$DJ,$GN702+5),"")</f>
      </c>
      <c r="FE702">
        <f>IF($GO702&gt;=6,INDEX($DJ:$DJ,$GN702+6),"")</f>
      </c>
      <c r="FF702">
        <f>IF($GO702&gt;=7,INDEX($DJ:$DJ,$GN702+7),"")</f>
      </c>
      <c r="FG702">
        <f>IF($GO702&gt;=8,INDEX($DJ:$DJ,$GN702+8),"")</f>
      </c>
      <c r="FH702">
        <f>IF($GO702&gt;=9,INDEX($DJ:$DJ,$GN702+9),"")</f>
      </c>
      <c r="FI702">
        <f>IF($GO702&gt;=10,INDEX($DJ:$DJ,$GN702+10),"")</f>
      </c>
      <c r="FJ702">
        <f>IF($GO702&gt;=11,INDEX($DJ:$DJ,$GN702+11),"")</f>
      </c>
      <c r="FK702">
        <f>IF($GO702&gt;=12,INDEX($DJ:$DJ,$GN702+12),"")</f>
      </c>
      <c r="FL702">
        <f>IF($GO702&gt;=13,INDEX($DJ:$DJ,$GN702+13),"")</f>
      </c>
      <c r="FM702">
        <f>IF($GO702&gt;=14,INDEX($DJ:$DJ,$GN702+14),"")</f>
      </c>
      <c r="FN702">
        <f>IF($GO702&gt;=15,INDEX($DJ:$DJ,$GN702+15),"")</f>
      </c>
      <c r="FO702">
        <f>IF($GO702&gt;=16,INDEX($DJ:$DJ,$GN702+16),"")</f>
      </c>
      <c r="FP702">
        <f>IF($GO702&gt;=17,INDEX($DJ:$DJ,$GN702+17),"")</f>
      </c>
      <c r="FQ702">
        <f>IF($GO702&gt;=18,INDEX($DJ:$DJ,$GN702+18),"")</f>
      </c>
      <c r="FR702">
        <f>IF($GO702&gt;=19,INDEX($DJ:$DJ,$GN702+19),"")</f>
      </c>
      <c r="FS702">
        <f>IF($GO702&gt;=20,INDEX($DJ:$DJ,$GN702+20),"")</f>
      </c>
      <c r="FT702">
        <f>IF($GO702&gt;=21,INDEX($DJ:$DJ,$GN702+21),"")</f>
      </c>
      <c r="FU702">
        <f>IF($GO702&gt;=22,INDEX($DJ:$DJ,$GN702+22),"")</f>
      </c>
      <c r="FV702">
        <f>IF($GO702&gt;=23,INDEX($DJ:$DJ,$GN702+23),"")</f>
      </c>
      <c r="FW702">
        <f>IF($GO702&gt;=24,INDEX($DJ:$DJ,$GN702+24),"")</f>
      </c>
      <c r="FX702">
        <f>IF($GO702&gt;=25,INDEX($DJ:$DJ,$GN702+25),"")</f>
      </c>
      <c r="FY702">
        <f>IF($GO702&gt;=26,INDEX($DJ:$DJ,$GN702+26),"")</f>
      </c>
      <c r="FZ702">
        <f>IF($GO702&gt;=27,INDEX($DJ:$DJ,$GN702+27),"")</f>
      </c>
      <c r="GA702">
        <f>IF($GO702&gt;=28,INDEX($DJ:$DJ,$GN702+28),"")</f>
      </c>
      <c r="GB702">
        <f>IF($GO702&gt;=29,INDEX($DJ:$DJ,$GN702+29),"")</f>
      </c>
      <c r="GC702">
        <f>IF($GO702&gt;=30,INDEX($DJ:$DJ,$GN702+30),"")</f>
      </c>
      <c r="GD702">
        <f>IF($GO702&gt;=31,INDEX($DJ:$DJ,$GN702+31),"")</f>
      </c>
      <c r="GE702">
        <f>IF($GO702&gt;=32,INDEX($DJ:$DJ,$GN702+32),"")</f>
      </c>
      <c r="GF702">
        <f>IF($GO702&gt;=33,INDEX($DJ:$DJ,$GN702+33),"")</f>
      </c>
      <c r="GG702">
        <f>IF($GO702&gt;=34,INDEX($DJ:$DJ,$GN702+34),"")</f>
      </c>
      <c r="GH702">
        <f>IF($GO702&gt;=35,INDEX($DJ:$DJ,$GN702+35),"")</f>
      </c>
      <c r="GI702">
        <f>IF($GO702&gt;=36,INDEX($DJ:$DJ,$GN702+36),"")</f>
      </c>
      <c r="GJ702">
        <f>IF($GO702&gt;=37,INDEX($DJ:$DJ,$GN702+37),"")</f>
      </c>
      <c r="GK702">
        <f>IF($GO702&gt;=38,INDEX($DJ:$DJ,$GN702+38),"")</f>
      </c>
      <c r="GL702">
        <f>IF($GO702&gt;=39,INDEX($DJ:$DJ,$GN702+39),"")</f>
      </c>
      <c r="GM702">
        <f>IF($GO702&gt;=40,INDEX($DJ:$DJ,$GN702+40),"")</f>
      </c>
      <c r="GN702">
        <f>IFERROR(MATCH($DH702,$DI$2:$DI$148,0)+1,0)</f>
      </c>
      <c r="GO702">
        <f>IFERROR(INDEX($DK$2:$DK$148,MATCH($DH702,$DI$2:$DI$148,0)),0)</f>
      </c>
      <c r="GP702">
        <f>IFERROR(MATCH($Y702,$DL$702:$EY$702,0),0)</f>
      </c>
      <c r="GQ702">
        <f>IF($GP702&gt;0,INDEX($EZ$702:$GM$702,$GP702),"")</f>
      </c>
      <c r="GT702">
        <f>IF($JC702&gt;=1,INDEX($GR:$GR,$JB702+1),"")</f>
      </c>
      <c r="GU702">
        <f>IF($JC702&gt;=2,INDEX($GR:$GR,$JB702+2),"")</f>
      </c>
      <c r="GV702">
        <f>IF($JC702&gt;=3,INDEX($GR:$GR,$JB702+3),"")</f>
      </c>
      <c r="GW702">
        <f>IF($JC702&gt;=4,INDEX($GR:$GR,$JB702+4),"")</f>
      </c>
      <c r="GX702">
        <f>IF($JC702&gt;=5,INDEX($GR:$GR,$JB702+5),"")</f>
      </c>
      <c r="GY702">
        <f>IF($JC702&gt;=6,INDEX($GR:$GR,$JB702+6),"")</f>
      </c>
      <c r="GZ702">
        <f>IF($JC702&gt;=7,INDEX($GR:$GR,$JB702+7),"")</f>
      </c>
      <c r="HA702">
        <f>IF($JC702&gt;=8,INDEX($GR:$GR,$JB702+8),"")</f>
      </c>
      <c r="HB702">
        <f>IF($JC702&gt;=9,INDEX($GR:$GR,$JB702+9),"")</f>
      </c>
      <c r="HC702">
        <f>IF($JC702&gt;=10,INDEX($GR:$GR,$JB702+10),"")</f>
      </c>
      <c r="HD702">
        <f>IF($JC702&gt;=11,INDEX($GR:$GR,$JB702+11),"")</f>
      </c>
      <c r="HE702">
        <f>IF($JC702&gt;=12,INDEX($GR:$GR,$JB702+12),"")</f>
      </c>
      <c r="HF702">
        <f>IF($JC702&gt;=13,INDEX($GR:$GR,$JB702+13),"")</f>
      </c>
      <c r="HG702">
        <f>IF($JC702&gt;=14,INDEX($GR:$GR,$JB702+14),"")</f>
      </c>
      <c r="HH702">
        <f>IF($JC702&gt;=15,INDEX($GR:$GR,$JB702+15),"")</f>
      </c>
      <c r="HI702">
        <f>IF($JC702&gt;=16,INDEX($GR:$GR,$JB702+16),"")</f>
      </c>
      <c r="HJ702">
        <f>IF($JC702&gt;=17,INDEX($GR:$GR,$JB702+17),"")</f>
      </c>
      <c r="HK702">
        <f>IF($JC702&gt;=18,INDEX($GR:$GR,$JB702+18),"")</f>
      </c>
      <c r="HL702">
        <f>IF($JC702&gt;=19,INDEX($GR:$GR,$JB702+19),"")</f>
      </c>
      <c r="HM702">
        <f>IF($JC702&gt;=20,INDEX($GR:$GR,$JB702+20),"")</f>
      </c>
      <c r="HN702">
        <f>IF($JC702&gt;=21,INDEX($GR:$GR,$JB702+21),"")</f>
      </c>
      <c r="HO702">
        <f>IF($JC702&gt;=22,INDEX($GR:$GR,$JB702+22),"")</f>
      </c>
      <c r="HP702">
        <f>IF($JC702&gt;=23,INDEX($GR:$GR,$JB702+23),"")</f>
      </c>
      <c r="HQ702">
        <f>IF($JC702&gt;=24,INDEX($GR:$GR,$JB702+24),"")</f>
      </c>
      <c r="HR702">
        <f>IF($JC702&gt;=25,INDEX($GR:$GR,$JB702+25),"")</f>
      </c>
      <c r="HS702">
        <f>IF($JC702&gt;=26,INDEX($GR:$GR,$JB702+26),"")</f>
      </c>
      <c r="HT702">
        <f>IF($JC702&gt;=27,INDEX($GR:$GR,$JB702+27),"")</f>
      </c>
      <c r="HU702">
        <f>IF($JC702&gt;=28,INDEX($GR:$GR,$JB702+28),"")</f>
      </c>
      <c r="HV702">
        <f>IF($JC702&gt;=29,INDEX($GR:$GR,$JB702+29),"")</f>
      </c>
      <c r="HW702">
        <f>IF($JC702&gt;=30,INDEX($GR:$GR,$JB702+30),"")</f>
      </c>
      <c r="HX702">
        <f>IF($JC702&gt;=31,INDEX($GR:$GR,$JB702+31),"")</f>
      </c>
      <c r="HY702">
        <f>IF($JC702&gt;=32,INDEX($GR:$GR,$JB702+32),"")</f>
      </c>
      <c r="HZ702">
        <f>IF($JC702&gt;=33,INDEX($GR:$GR,$JB702+33),"")</f>
      </c>
      <c r="IA702">
        <f>IF($JC702&gt;=34,INDEX($GR:$GR,$JB702+34),"")</f>
      </c>
      <c r="IB702">
        <f>IF($JC702&gt;=35,INDEX($GR:$GR,$JB702+35),"")</f>
      </c>
      <c r="IC702">
        <f>IF($JC702&gt;=36,INDEX($GR:$GR,$JB702+36),"")</f>
      </c>
      <c r="ID702">
        <f>IF($JC702&gt;=37,INDEX($GR:$GR,$JB702+37),"")</f>
      </c>
      <c r="IE702">
        <f>IF($JC702&gt;=38,INDEX($GR:$GR,$JB702+38),"")</f>
      </c>
      <c r="IF702">
        <f>IF($JC702&gt;=39,INDEX($GR:$GR,$JB702+39),"")</f>
      </c>
      <c r="IG702">
        <f>IF($JC702&gt;=40,INDEX($GR:$GR,$JB702+40),"")</f>
      </c>
      <c r="IH702">
        <f>IF($JC702&gt;=41,INDEX($GR:$GR,$JB702+41),"")</f>
      </c>
      <c r="II702">
        <f>IF($JC702&gt;=42,INDEX($GR:$GR,$JB702+42),"")</f>
      </c>
      <c r="IJ702">
        <f>IF($JC702&gt;=43,INDEX($GR:$GR,$JB702+43),"")</f>
      </c>
      <c r="IK702">
        <f>IF($JC702&gt;=44,INDEX($GR:$GR,$JB702+44),"")</f>
      </c>
      <c r="IL702">
        <f>IF($JC702&gt;=45,INDEX($GR:$GR,$JB702+45),"")</f>
      </c>
      <c r="IM702">
        <f>IF($JC702&gt;=46,INDEX($GR:$GR,$JB702+46),"")</f>
      </c>
      <c r="IN702">
        <f>IF($JC702&gt;=47,INDEX($GR:$GR,$JB702+47),"")</f>
      </c>
      <c r="IO702">
        <f>IF($JC702&gt;=48,INDEX($GR:$GR,$JB702+48),"")</f>
      </c>
      <c r="IP702">
        <f>IF($JC702&gt;=49,INDEX($GR:$GR,$JB702+49),"")</f>
      </c>
      <c r="IQ702">
        <f>IF($JC702&gt;=50,INDEX($GR:$GR,$JB702+50),"")</f>
      </c>
      <c r="IR702">
        <f>IF($JC702&gt;=51,INDEX($GR:$GR,$JB702+51),"")</f>
      </c>
      <c r="IS702">
        <f>IF($JC702&gt;=52,INDEX($GR:$GR,$JB702+52),"")</f>
      </c>
      <c r="IT702">
        <f>IF($JC702&gt;=53,INDEX($GR:$GR,$JB702+53),"")</f>
      </c>
      <c r="IU702">
        <f>IF($JC702&gt;=54,INDEX($GR:$GR,$JB702+54),"")</f>
      </c>
      <c r="IV702">
        <f>IF($JC702&gt;=55,INDEX($GR:$GR,$JB702+55),"")</f>
      </c>
      <c r="IW702">
        <f>IF($JC702&gt;=56,INDEX($GR:$GR,$JB702+56),"")</f>
      </c>
      <c r="IX702">
        <f>IF($JC702&gt;=57,INDEX($GR:$GR,$JB702+57),"")</f>
      </c>
      <c r="IY702">
        <f>IF($JC702&gt;=58,INDEX($GR:$GR,$JB702+58),"")</f>
      </c>
      <c r="IZ702">
        <f>IF($JC702&gt;=59,INDEX($GR:$GR,$JB702+59),"")</f>
      </c>
      <c r="JA702">
        <f>IF($JC702&gt;=60,INDEX($GR:$GR,$JB702+60),"")</f>
      </c>
      <c r="JB702">
        <f>IFERROR(MATCH($GQ702,$GR$2:$GR$324,0)+1,0)</f>
      </c>
      <c r="JC702">
        <f>IFERROR(INDEX($GS$2:$GS$324,MATCH($GQ702,$GR$2:$GR$324,0)),0)</f>
      </c>
      <c r="JD702" t="s">
        <v>40</v>
      </c>
      <c r="JE702" t="s">
        <v>40</v>
      </c>
    </row>
    <row r="703" spans="1:265" x14ac:dyDescent="0.25">
      <c r="Q703">
        <f>IF(OR($T703="",$P703=""),"",IFERROR($T703/$P703,0))</f>
      </c>
      <c r="R703">
        <f>IF($T703="","",
SUM($S703,$U703,$Z703,$V703,$X703)*
(1-IF($AA703="",0,VALUE($AA703)/100)))</f>
      </c>
      <c r="S703">
        <f>IF($T703="","",$T703)</f>
      </c>
      <c r="U703">
        <f>IF($T703="","",
IF($N703="","",
IF(ISNUMBER(SEARCH("exempt",LOWER($N703))),0,
$T703*(VALUE(SUBSTITUTE($N703,"%",""))/100))))</f>
      </c>
      <c r="AB703">
        <f>IFERROR(IF(FIND(" - ",$K703)&gt;0,MID($K703,FIND(" - ",$K703)+3,LEN($K703)),""),"")</f>
      </c>
      <c r="AK703" t="s">
        <v>1290</v>
      </c>
      <c r="AP703">
        <f>IFERROR(LEFT($K703,FIND(" - ",$K703)-1),$K703)</f>
      </c>
      <c r="AS703">
        <f>IF($CH703&gt;=1,INDEX($AQ:$AQ,$CG703+1),"")</f>
      </c>
      <c r="AT703">
        <f>IF($CH703&gt;=2,INDEX($AQ:$AQ,$CG703+2),"")</f>
      </c>
      <c r="AU703">
        <f>IF($CH703&gt;=3,INDEX($AQ:$AQ,$CG703+3),"")</f>
      </c>
      <c r="AV703">
        <f>IF($CH703&gt;=4,INDEX($AQ:$AQ,$CG703+4),"")</f>
      </c>
      <c r="AW703">
        <f>IF($CH703&gt;=5,INDEX($AQ:$AQ,$CG703+5),"")</f>
      </c>
      <c r="AX703">
        <f>IF($CH703&gt;=6,INDEX($AQ:$AQ,$CG703+6),"")</f>
      </c>
      <c r="AY703">
        <f>IF($CH703&gt;=7,INDEX($AQ:$AQ,$CG703+7),"")</f>
      </c>
      <c r="AZ703">
        <f>IF($CH703&gt;=8,INDEX($AQ:$AQ,$CG703+8),"")</f>
      </c>
      <c r="BA703">
        <f>IF($CH703&gt;=9,INDEX($AQ:$AQ,$CG703+9),"")</f>
      </c>
      <c r="BB703">
        <f>IF($CH703&gt;=10,INDEX($AQ:$AQ,$CG703+10),"")</f>
      </c>
      <c r="BC703">
        <f>IF($CH703&gt;=11,INDEX($AQ:$AQ,$CG703+11),"")</f>
      </c>
      <c r="BD703">
        <f>IF($CH703&gt;=12,INDEX($AQ:$AQ,$CG703+12),"")</f>
      </c>
      <c r="BE703">
        <f>IF($CH703&gt;=13,INDEX($AQ:$AQ,$CG703+13),"")</f>
      </c>
      <c r="BF703">
        <f>IF($CH703&gt;=14,INDEX($AQ:$AQ,$CG703+14),"")</f>
      </c>
      <c r="BG703">
        <f>IF($CH703&gt;=15,INDEX($AQ:$AQ,$CG703+15),"")</f>
      </c>
      <c r="BH703">
        <f>IF($CH703&gt;=16,INDEX($AQ:$AQ,$CG703+16),"")</f>
      </c>
      <c r="BI703">
        <f>IF($CH703&gt;=17,INDEX($AQ:$AQ,$CG703+17),"")</f>
      </c>
      <c r="BJ703">
        <f>IF($CH703&gt;=18,INDEX($AQ:$AQ,$CG703+18),"")</f>
      </c>
      <c r="BK703">
        <f>IF($CH703&gt;=19,INDEX($AQ:$AQ,$CG703+19),"")</f>
      </c>
      <c r="BL703">
        <f>IF($CH703&gt;=20,INDEX($AQ:$AQ,$CG703+20),"")</f>
      </c>
      <c r="BM703">
        <f>IF($CH703&gt;=21,INDEX($AQ:$AQ,$CG703+21),"")</f>
      </c>
      <c r="BN703">
        <f>IF($CH703&gt;=22,INDEX($AQ:$AQ,$CG703+22),"")</f>
      </c>
      <c r="BO703">
        <f>IF($CH703&gt;=23,INDEX($AQ:$AQ,$CG703+23),"")</f>
      </c>
      <c r="BP703">
        <f>IF($CH703&gt;=24,INDEX($AQ:$AQ,$CG703+24),"")</f>
      </c>
      <c r="BQ703">
        <f>IF($CH703&gt;=25,INDEX($AQ:$AQ,$CG703+25),"")</f>
      </c>
      <c r="BR703">
        <f>IF($CH703&gt;=26,INDEX($AQ:$AQ,$CG703+26),"")</f>
      </c>
      <c r="BS703">
        <f>IF($CH703&gt;=27,INDEX($AQ:$AQ,$CG703+27),"")</f>
      </c>
      <c r="BT703">
        <f>IF($CH703&gt;=28,INDEX($AQ:$AQ,$CG703+28),"")</f>
      </c>
      <c r="BU703">
        <f>IF($CH703&gt;=29,INDEX($AQ:$AQ,$CG703+29),"")</f>
      </c>
      <c r="BV703">
        <f>IF($CH703&gt;=30,INDEX($AQ:$AQ,$CG703+30),"")</f>
      </c>
      <c r="BW703">
        <f>IF($CH703&gt;=31,INDEX($AQ:$AQ,$CG703+31),"")</f>
      </c>
      <c r="BX703">
        <f>IF($CH703&gt;=32,INDEX($AQ:$AQ,$CG703+32),"")</f>
      </c>
      <c r="BY703">
        <f>IF($CH703&gt;=33,INDEX($AQ:$AQ,$CG703+33),"")</f>
      </c>
      <c r="BZ703">
        <f>IF($CH703&gt;=34,INDEX($AQ:$AQ,$CG703+34),"")</f>
      </c>
      <c r="CA703">
        <f>IF($CH703&gt;=35,INDEX($AQ:$AQ,$CG703+35),"")</f>
      </c>
      <c r="CB703">
        <f>IF($CH703&gt;=36,INDEX($AQ:$AQ,$CG703+36),"")</f>
      </c>
      <c r="CC703">
        <f>IF($CH703&gt;=37,INDEX($AQ:$AQ,$CG703+37),"")</f>
      </c>
      <c r="CD703">
        <f>IF($CH703&gt;=38,INDEX($AQ:$AQ,$CG703+38),"")</f>
      </c>
      <c r="CE703">
        <f>IF($CH703&gt;=39,INDEX($AQ:$AQ,$CG703+39),"")</f>
      </c>
      <c r="CF703">
        <f>IF($CH703&gt;=40,INDEX($AQ:$AQ,$CG703+40),"")</f>
      </c>
      <c r="CG703">
        <f>IFERROR(MATCH($AP703,$AQ$2:$AQ$134,0)+1,0)</f>
      </c>
      <c r="CH703">
        <f>IFERROR(INDEX($AR$2:$AR$134,MATCH($AP703,$AQ$2:$AQ$134,0)),0)</f>
      </c>
      <c r="CI703">
        <f>IFERROR(LEFT($L703,FIND(" - ",$L703)-1),$L703)</f>
      </c>
      <c r="CL703">
        <f>IF($DG703&gt;=1,INDEX($CJ:$CJ,$DF703+1),"")</f>
      </c>
      <c r="CM703">
        <f>IF($DG703&gt;=2,INDEX($CJ:$CJ,$DF703+2),"")</f>
      </c>
      <c r="CN703">
        <f>IF($DG703&gt;=3,INDEX($CJ:$CJ,$DF703+3),"")</f>
      </c>
      <c r="CO703">
        <f>IF($DG703&gt;=4,INDEX($CJ:$CJ,$DF703+4),"")</f>
      </c>
      <c r="CP703">
        <f>IF($DG703&gt;=5,INDEX($CJ:$CJ,$DF703+5),"")</f>
      </c>
      <c r="CQ703">
        <f>IF($DG703&gt;=6,INDEX($CJ:$CJ,$DF703+6),"")</f>
      </c>
      <c r="CR703">
        <f>IF($DG703&gt;=7,INDEX($CJ:$CJ,$DF703+7),"")</f>
      </c>
      <c r="CS703">
        <f>IF($DG703&gt;=8,INDEX($CJ:$CJ,$DF703+8),"")</f>
      </c>
      <c r="CT703">
        <f>IF($DG703&gt;=9,INDEX($CJ:$CJ,$DF703+9),"")</f>
      </c>
      <c r="CU703">
        <f>IF($DG703&gt;=10,INDEX($CJ:$CJ,$DF703+10),"")</f>
      </c>
      <c r="CV703">
        <f>IF($DG703&gt;=11,INDEX($CJ:$CJ,$DF703+11),"")</f>
      </c>
      <c r="CW703">
        <f>IF($DG703&gt;=12,INDEX($CJ:$CJ,$DF703+12),"")</f>
      </c>
      <c r="CX703">
        <f>IF($DG703&gt;=13,INDEX($CJ:$CJ,$DF703+13),"")</f>
      </c>
      <c r="CY703">
        <f>IF($DG703&gt;=14,INDEX($CJ:$CJ,$DF703+14),"")</f>
      </c>
      <c r="CZ703">
        <f>IF($DG703&gt;=15,INDEX($CJ:$CJ,$DF703+15),"")</f>
      </c>
      <c r="DA703">
        <f>IF($DG703&gt;=16,INDEX($CJ:$CJ,$DF703+16),"")</f>
      </c>
      <c r="DB703">
        <f>IF($DG703&gt;=17,INDEX($CJ:$CJ,$DF703+17),"")</f>
      </c>
      <c r="DC703">
        <f>IF($DG703&gt;=18,INDEX($CJ:$CJ,$DF703+18),"")</f>
      </c>
      <c r="DD703">
        <f>IF($DG703&gt;=19,INDEX($CJ:$CJ,$DF703+19),"")</f>
      </c>
      <c r="DE703">
        <f>IF($DG703&gt;=20,INDEX($CJ:$CJ,$DF703+20),"")</f>
      </c>
      <c r="DF703">
        <f>IFERROR(MATCH($CI703,$CJ$2:$CJ$263,0)+1,0)</f>
      </c>
      <c r="DG703">
        <f>IFERROR(INDEX($CK$2:$CK$263,MATCH($CI703,$CJ$2:$CJ$263,0)),0)</f>
      </c>
      <c r="DH703">
        <f>IFERROR(INDEX($AO:$AO,MATCH($N703,$AN:$AN,0))&amp;"","")</f>
      </c>
      <c r="DL703">
        <f>IF($GO703&gt;=1,INDEX($DI:$DI,$GN703+1),"")</f>
      </c>
      <c r="DM703">
        <f>IF($GO703&gt;=2,INDEX($DI:$DI,$GN703+2),"")</f>
      </c>
      <c r="DN703">
        <f>IF($GO703&gt;=3,INDEX($DI:$DI,$GN703+3),"")</f>
      </c>
      <c r="DO703">
        <f>IF($GO703&gt;=4,INDEX($DI:$DI,$GN703+4),"")</f>
      </c>
      <c r="DP703">
        <f>IF($GO703&gt;=5,INDEX($DI:$DI,$GN703+5),"")</f>
      </c>
      <c r="DQ703">
        <f>IF($GO703&gt;=6,INDEX($DI:$DI,$GN703+6),"")</f>
      </c>
      <c r="DR703">
        <f>IF($GO703&gt;=7,INDEX($DI:$DI,$GN703+7),"")</f>
      </c>
      <c r="DS703">
        <f>IF($GO703&gt;=8,INDEX($DI:$DI,$GN703+8),"")</f>
      </c>
      <c r="DT703">
        <f>IF($GO703&gt;=9,INDEX($DI:$DI,$GN703+9),"")</f>
      </c>
      <c r="DU703">
        <f>IF($GO703&gt;=10,INDEX($DI:$DI,$GN703+10),"")</f>
      </c>
      <c r="DV703">
        <f>IF($GO703&gt;=11,INDEX($DI:$DI,$GN703+11),"")</f>
      </c>
      <c r="DW703">
        <f>IF($GO703&gt;=12,INDEX($DI:$DI,$GN703+12),"")</f>
      </c>
      <c r="DX703">
        <f>IF($GO703&gt;=13,INDEX($DI:$DI,$GN703+13),"")</f>
      </c>
      <c r="DY703">
        <f>IF($GO703&gt;=14,INDEX($DI:$DI,$GN703+14),"")</f>
      </c>
      <c r="DZ703">
        <f>IF($GO703&gt;=15,INDEX($DI:$DI,$GN703+15),"")</f>
      </c>
      <c r="EA703">
        <f>IF($GO703&gt;=16,INDEX($DI:$DI,$GN703+16),"")</f>
      </c>
      <c r="EB703">
        <f>IF($GO703&gt;=17,INDEX($DI:$DI,$GN703+17),"")</f>
      </c>
      <c r="EC703">
        <f>IF($GO703&gt;=18,INDEX($DI:$DI,$GN703+18),"")</f>
      </c>
      <c r="ED703">
        <f>IF($GO703&gt;=19,INDEX($DI:$DI,$GN703+19),"")</f>
      </c>
      <c r="EE703">
        <f>IF($GO703&gt;=20,INDEX($DI:$DI,$GN703+20),"")</f>
      </c>
      <c r="EF703">
        <f>IF($GO703&gt;=21,INDEX($DI:$DI,$GN703+21),"")</f>
      </c>
      <c r="EG703">
        <f>IF($GO703&gt;=22,INDEX($DI:$DI,$GN703+22),"")</f>
      </c>
      <c r="EH703">
        <f>IF($GO703&gt;=23,INDEX($DI:$DI,$GN703+23),"")</f>
      </c>
      <c r="EI703">
        <f>IF($GO703&gt;=24,INDEX($DI:$DI,$GN703+24),"")</f>
      </c>
      <c r="EJ703">
        <f>IF($GO703&gt;=25,INDEX($DI:$DI,$GN703+25),"")</f>
      </c>
      <c r="EK703">
        <f>IF($GO703&gt;=26,INDEX($DI:$DI,$GN703+26),"")</f>
      </c>
      <c r="EL703">
        <f>IF($GO703&gt;=27,INDEX($DI:$DI,$GN703+27),"")</f>
      </c>
      <c r="EM703">
        <f>IF($GO703&gt;=28,INDEX($DI:$DI,$GN703+28),"")</f>
      </c>
      <c r="EN703">
        <f>IF($GO703&gt;=29,INDEX($DI:$DI,$GN703+29),"")</f>
      </c>
      <c r="EO703">
        <f>IF($GO703&gt;=30,INDEX($DI:$DI,$GN703+30),"")</f>
      </c>
      <c r="EP703">
        <f>IF($GO703&gt;=31,INDEX($DI:$DI,$GN703+31),"")</f>
      </c>
      <c r="EQ703">
        <f>IF($GO703&gt;=32,INDEX($DI:$DI,$GN703+32),"")</f>
      </c>
      <c r="ER703">
        <f>IF($GO703&gt;=33,INDEX($DI:$DI,$GN703+33),"")</f>
      </c>
      <c r="ES703">
        <f>IF($GO703&gt;=34,INDEX($DI:$DI,$GN703+34),"")</f>
      </c>
      <c r="ET703">
        <f>IF($GO703&gt;=35,INDEX($DI:$DI,$GN703+35),"")</f>
      </c>
      <c r="EU703">
        <f>IF($GO703&gt;=36,INDEX($DI:$DI,$GN703+36),"")</f>
      </c>
      <c r="EV703">
        <f>IF($GO703&gt;=37,INDEX($DI:$DI,$GN703+37),"")</f>
      </c>
      <c r="EW703">
        <f>IF($GO703&gt;=38,INDEX($DI:$DI,$GN703+38),"")</f>
      </c>
      <c r="EX703">
        <f>IF($GO703&gt;=39,INDEX($DI:$DI,$GN703+39),"")</f>
      </c>
      <c r="EY703">
        <f>IF($GO703&gt;=40,INDEX($DI:$DI,$GN703+40),"")</f>
      </c>
      <c r="EZ703">
        <f>IF($GO703&gt;=1,INDEX($DJ:$DJ,$GN703+1),"")</f>
      </c>
      <c r="FA703">
        <f>IF($GO703&gt;=2,INDEX($DJ:$DJ,$GN703+2),"")</f>
      </c>
      <c r="FB703">
        <f>IF($GO703&gt;=3,INDEX($DJ:$DJ,$GN703+3),"")</f>
      </c>
      <c r="FC703">
        <f>IF($GO703&gt;=4,INDEX($DJ:$DJ,$GN703+4),"")</f>
      </c>
      <c r="FD703">
        <f>IF($GO703&gt;=5,INDEX($DJ:$DJ,$GN703+5),"")</f>
      </c>
      <c r="FE703">
        <f>IF($GO703&gt;=6,INDEX($DJ:$DJ,$GN703+6),"")</f>
      </c>
      <c r="FF703">
        <f>IF($GO703&gt;=7,INDEX($DJ:$DJ,$GN703+7),"")</f>
      </c>
      <c r="FG703">
        <f>IF($GO703&gt;=8,INDEX($DJ:$DJ,$GN703+8),"")</f>
      </c>
      <c r="FH703">
        <f>IF($GO703&gt;=9,INDEX($DJ:$DJ,$GN703+9),"")</f>
      </c>
      <c r="FI703">
        <f>IF($GO703&gt;=10,INDEX($DJ:$DJ,$GN703+10),"")</f>
      </c>
      <c r="FJ703">
        <f>IF($GO703&gt;=11,INDEX($DJ:$DJ,$GN703+11),"")</f>
      </c>
      <c r="FK703">
        <f>IF($GO703&gt;=12,INDEX($DJ:$DJ,$GN703+12),"")</f>
      </c>
      <c r="FL703">
        <f>IF($GO703&gt;=13,INDEX($DJ:$DJ,$GN703+13),"")</f>
      </c>
      <c r="FM703">
        <f>IF($GO703&gt;=14,INDEX($DJ:$DJ,$GN703+14),"")</f>
      </c>
      <c r="FN703">
        <f>IF($GO703&gt;=15,INDEX($DJ:$DJ,$GN703+15),"")</f>
      </c>
      <c r="FO703">
        <f>IF($GO703&gt;=16,INDEX($DJ:$DJ,$GN703+16),"")</f>
      </c>
      <c r="FP703">
        <f>IF($GO703&gt;=17,INDEX($DJ:$DJ,$GN703+17),"")</f>
      </c>
      <c r="FQ703">
        <f>IF($GO703&gt;=18,INDEX($DJ:$DJ,$GN703+18),"")</f>
      </c>
      <c r="FR703">
        <f>IF($GO703&gt;=19,INDEX($DJ:$DJ,$GN703+19),"")</f>
      </c>
      <c r="FS703">
        <f>IF($GO703&gt;=20,INDEX($DJ:$DJ,$GN703+20),"")</f>
      </c>
      <c r="FT703">
        <f>IF($GO703&gt;=21,INDEX($DJ:$DJ,$GN703+21),"")</f>
      </c>
      <c r="FU703">
        <f>IF($GO703&gt;=22,INDEX($DJ:$DJ,$GN703+22),"")</f>
      </c>
      <c r="FV703">
        <f>IF($GO703&gt;=23,INDEX($DJ:$DJ,$GN703+23),"")</f>
      </c>
      <c r="FW703">
        <f>IF($GO703&gt;=24,INDEX($DJ:$DJ,$GN703+24),"")</f>
      </c>
      <c r="FX703">
        <f>IF($GO703&gt;=25,INDEX($DJ:$DJ,$GN703+25),"")</f>
      </c>
      <c r="FY703">
        <f>IF($GO703&gt;=26,INDEX($DJ:$DJ,$GN703+26),"")</f>
      </c>
      <c r="FZ703">
        <f>IF($GO703&gt;=27,INDEX($DJ:$DJ,$GN703+27),"")</f>
      </c>
      <c r="GA703">
        <f>IF($GO703&gt;=28,INDEX($DJ:$DJ,$GN703+28),"")</f>
      </c>
      <c r="GB703">
        <f>IF($GO703&gt;=29,INDEX($DJ:$DJ,$GN703+29),"")</f>
      </c>
      <c r="GC703">
        <f>IF($GO703&gt;=30,INDEX($DJ:$DJ,$GN703+30),"")</f>
      </c>
      <c r="GD703">
        <f>IF($GO703&gt;=31,INDEX($DJ:$DJ,$GN703+31),"")</f>
      </c>
      <c r="GE703">
        <f>IF($GO703&gt;=32,INDEX($DJ:$DJ,$GN703+32),"")</f>
      </c>
      <c r="GF703">
        <f>IF($GO703&gt;=33,INDEX($DJ:$DJ,$GN703+33),"")</f>
      </c>
      <c r="GG703">
        <f>IF($GO703&gt;=34,INDEX($DJ:$DJ,$GN703+34),"")</f>
      </c>
      <c r="GH703">
        <f>IF($GO703&gt;=35,INDEX($DJ:$DJ,$GN703+35),"")</f>
      </c>
      <c r="GI703">
        <f>IF($GO703&gt;=36,INDEX($DJ:$DJ,$GN703+36),"")</f>
      </c>
      <c r="GJ703">
        <f>IF($GO703&gt;=37,INDEX($DJ:$DJ,$GN703+37),"")</f>
      </c>
      <c r="GK703">
        <f>IF($GO703&gt;=38,INDEX($DJ:$DJ,$GN703+38),"")</f>
      </c>
      <c r="GL703">
        <f>IF($GO703&gt;=39,INDEX($DJ:$DJ,$GN703+39),"")</f>
      </c>
      <c r="GM703">
        <f>IF($GO703&gt;=40,INDEX($DJ:$DJ,$GN703+40),"")</f>
      </c>
      <c r="GN703">
        <f>IFERROR(MATCH($DH703,$DI$2:$DI$148,0)+1,0)</f>
      </c>
      <c r="GO703">
        <f>IFERROR(INDEX($DK$2:$DK$148,MATCH($DH703,$DI$2:$DI$148,0)),0)</f>
      </c>
      <c r="GP703">
        <f>IFERROR(MATCH($Y703,$DL$703:$EY$703,0),0)</f>
      </c>
      <c r="GQ703">
        <f>IF($GP703&gt;0,INDEX($EZ$703:$GM$703,$GP703),"")</f>
      </c>
      <c r="GT703">
        <f>IF($JC703&gt;=1,INDEX($GR:$GR,$JB703+1),"")</f>
      </c>
      <c r="GU703">
        <f>IF($JC703&gt;=2,INDEX($GR:$GR,$JB703+2),"")</f>
      </c>
      <c r="GV703">
        <f>IF($JC703&gt;=3,INDEX($GR:$GR,$JB703+3),"")</f>
      </c>
      <c r="GW703">
        <f>IF($JC703&gt;=4,INDEX($GR:$GR,$JB703+4),"")</f>
      </c>
      <c r="GX703">
        <f>IF($JC703&gt;=5,INDEX($GR:$GR,$JB703+5),"")</f>
      </c>
      <c r="GY703">
        <f>IF($JC703&gt;=6,INDEX($GR:$GR,$JB703+6),"")</f>
      </c>
      <c r="GZ703">
        <f>IF($JC703&gt;=7,INDEX($GR:$GR,$JB703+7),"")</f>
      </c>
      <c r="HA703">
        <f>IF($JC703&gt;=8,INDEX($GR:$GR,$JB703+8),"")</f>
      </c>
      <c r="HB703">
        <f>IF($JC703&gt;=9,INDEX($GR:$GR,$JB703+9),"")</f>
      </c>
      <c r="HC703">
        <f>IF($JC703&gt;=10,INDEX($GR:$GR,$JB703+10),"")</f>
      </c>
      <c r="HD703">
        <f>IF($JC703&gt;=11,INDEX($GR:$GR,$JB703+11),"")</f>
      </c>
      <c r="HE703">
        <f>IF($JC703&gt;=12,INDEX($GR:$GR,$JB703+12),"")</f>
      </c>
      <c r="HF703">
        <f>IF($JC703&gt;=13,INDEX($GR:$GR,$JB703+13),"")</f>
      </c>
      <c r="HG703">
        <f>IF($JC703&gt;=14,INDEX($GR:$GR,$JB703+14),"")</f>
      </c>
      <c r="HH703">
        <f>IF($JC703&gt;=15,INDEX($GR:$GR,$JB703+15),"")</f>
      </c>
      <c r="HI703">
        <f>IF($JC703&gt;=16,INDEX($GR:$GR,$JB703+16),"")</f>
      </c>
      <c r="HJ703">
        <f>IF($JC703&gt;=17,INDEX($GR:$GR,$JB703+17),"")</f>
      </c>
      <c r="HK703">
        <f>IF($JC703&gt;=18,INDEX($GR:$GR,$JB703+18),"")</f>
      </c>
      <c r="HL703">
        <f>IF($JC703&gt;=19,INDEX($GR:$GR,$JB703+19),"")</f>
      </c>
      <c r="HM703">
        <f>IF($JC703&gt;=20,INDEX($GR:$GR,$JB703+20),"")</f>
      </c>
      <c r="HN703">
        <f>IF($JC703&gt;=21,INDEX($GR:$GR,$JB703+21),"")</f>
      </c>
      <c r="HO703">
        <f>IF($JC703&gt;=22,INDEX($GR:$GR,$JB703+22),"")</f>
      </c>
      <c r="HP703">
        <f>IF($JC703&gt;=23,INDEX($GR:$GR,$JB703+23),"")</f>
      </c>
      <c r="HQ703">
        <f>IF($JC703&gt;=24,INDEX($GR:$GR,$JB703+24),"")</f>
      </c>
      <c r="HR703">
        <f>IF($JC703&gt;=25,INDEX($GR:$GR,$JB703+25),"")</f>
      </c>
      <c r="HS703">
        <f>IF($JC703&gt;=26,INDEX($GR:$GR,$JB703+26),"")</f>
      </c>
      <c r="HT703">
        <f>IF($JC703&gt;=27,INDEX($GR:$GR,$JB703+27),"")</f>
      </c>
      <c r="HU703">
        <f>IF($JC703&gt;=28,INDEX($GR:$GR,$JB703+28),"")</f>
      </c>
      <c r="HV703">
        <f>IF($JC703&gt;=29,INDEX($GR:$GR,$JB703+29),"")</f>
      </c>
      <c r="HW703">
        <f>IF($JC703&gt;=30,INDEX($GR:$GR,$JB703+30),"")</f>
      </c>
      <c r="HX703">
        <f>IF($JC703&gt;=31,INDEX($GR:$GR,$JB703+31),"")</f>
      </c>
      <c r="HY703">
        <f>IF($JC703&gt;=32,INDEX($GR:$GR,$JB703+32),"")</f>
      </c>
      <c r="HZ703">
        <f>IF($JC703&gt;=33,INDEX($GR:$GR,$JB703+33),"")</f>
      </c>
      <c r="IA703">
        <f>IF($JC703&gt;=34,INDEX($GR:$GR,$JB703+34),"")</f>
      </c>
      <c r="IB703">
        <f>IF($JC703&gt;=35,INDEX($GR:$GR,$JB703+35),"")</f>
      </c>
      <c r="IC703">
        <f>IF($JC703&gt;=36,INDEX($GR:$GR,$JB703+36),"")</f>
      </c>
      <c r="ID703">
        <f>IF($JC703&gt;=37,INDEX($GR:$GR,$JB703+37),"")</f>
      </c>
      <c r="IE703">
        <f>IF($JC703&gt;=38,INDEX($GR:$GR,$JB703+38),"")</f>
      </c>
      <c r="IF703">
        <f>IF($JC703&gt;=39,INDEX($GR:$GR,$JB703+39),"")</f>
      </c>
      <c r="IG703">
        <f>IF($JC703&gt;=40,INDEX($GR:$GR,$JB703+40),"")</f>
      </c>
      <c r="IH703">
        <f>IF($JC703&gt;=41,INDEX($GR:$GR,$JB703+41),"")</f>
      </c>
      <c r="II703">
        <f>IF($JC703&gt;=42,INDEX($GR:$GR,$JB703+42),"")</f>
      </c>
      <c r="IJ703">
        <f>IF($JC703&gt;=43,INDEX($GR:$GR,$JB703+43),"")</f>
      </c>
      <c r="IK703">
        <f>IF($JC703&gt;=44,INDEX($GR:$GR,$JB703+44),"")</f>
      </c>
      <c r="IL703">
        <f>IF($JC703&gt;=45,INDEX($GR:$GR,$JB703+45),"")</f>
      </c>
      <c r="IM703">
        <f>IF($JC703&gt;=46,INDEX($GR:$GR,$JB703+46),"")</f>
      </c>
      <c r="IN703">
        <f>IF($JC703&gt;=47,INDEX($GR:$GR,$JB703+47),"")</f>
      </c>
      <c r="IO703">
        <f>IF($JC703&gt;=48,INDEX($GR:$GR,$JB703+48),"")</f>
      </c>
      <c r="IP703">
        <f>IF($JC703&gt;=49,INDEX($GR:$GR,$JB703+49),"")</f>
      </c>
      <c r="IQ703">
        <f>IF($JC703&gt;=50,INDEX($GR:$GR,$JB703+50),"")</f>
      </c>
      <c r="IR703">
        <f>IF($JC703&gt;=51,INDEX($GR:$GR,$JB703+51),"")</f>
      </c>
      <c r="IS703">
        <f>IF($JC703&gt;=52,INDEX($GR:$GR,$JB703+52),"")</f>
      </c>
      <c r="IT703">
        <f>IF($JC703&gt;=53,INDEX($GR:$GR,$JB703+53),"")</f>
      </c>
      <c r="IU703">
        <f>IF($JC703&gt;=54,INDEX($GR:$GR,$JB703+54),"")</f>
      </c>
      <c r="IV703">
        <f>IF($JC703&gt;=55,INDEX($GR:$GR,$JB703+55),"")</f>
      </c>
      <c r="IW703">
        <f>IF($JC703&gt;=56,INDEX($GR:$GR,$JB703+56),"")</f>
      </c>
      <c r="IX703">
        <f>IF($JC703&gt;=57,INDEX($GR:$GR,$JB703+57),"")</f>
      </c>
      <c r="IY703">
        <f>IF($JC703&gt;=58,INDEX($GR:$GR,$JB703+58),"")</f>
      </c>
      <c r="IZ703">
        <f>IF($JC703&gt;=59,INDEX($GR:$GR,$JB703+59),"")</f>
      </c>
      <c r="JA703">
        <f>IF($JC703&gt;=60,INDEX($GR:$GR,$JB703+60),"")</f>
      </c>
      <c r="JB703">
        <f>IFERROR(MATCH($GQ703,$GR$2:$GR$324,0)+1,0)</f>
      </c>
      <c r="JC703">
        <f>IFERROR(INDEX($GS$2:$GS$324,MATCH($GQ703,$GR$2:$GR$324,0)),0)</f>
      </c>
      <c r="JD703" t="s">
        <v>40</v>
      </c>
      <c r="JE703" t="s">
        <v>40</v>
      </c>
    </row>
    <row r="704" spans="1:265" x14ac:dyDescent="0.25">
      <c r="Q704">
        <f>IF(OR($T704="",$P704=""),"",IFERROR($T704/$P704,0))</f>
      </c>
      <c r="R704">
        <f>IF($T704="","",
SUM($S704,$U704,$Z704,$V704,$X704)*
(1-IF($AA704="",0,VALUE($AA704)/100)))</f>
      </c>
      <c r="S704">
        <f>IF($T704="","",$T704)</f>
      </c>
      <c r="U704">
        <f>IF($T704="","",
IF($N704="","",
IF(ISNUMBER(SEARCH("exempt",LOWER($N704))),0,
$T704*(VALUE(SUBSTITUTE($N704,"%",""))/100))))</f>
      </c>
      <c r="AB704">
        <f>IFERROR(IF(FIND(" - ",$K704)&gt;0,MID($K704,FIND(" - ",$K704)+3,LEN($K704)),""),"")</f>
      </c>
      <c r="AK704" t="s">
        <v>1291</v>
      </c>
      <c r="AP704">
        <f>IFERROR(LEFT($K704,FIND(" - ",$K704)-1),$K704)</f>
      </c>
      <c r="AS704">
        <f>IF($CH704&gt;=1,INDEX($AQ:$AQ,$CG704+1),"")</f>
      </c>
      <c r="AT704">
        <f>IF($CH704&gt;=2,INDEX($AQ:$AQ,$CG704+2),"")</f>
      </c>
      <c r="AU704">
        <f>IF($CH704&gt;=3,INDEX($AQ:$AQ,$CG704+3),"")</f>
      </c>
      <c r="AV704">
        <f>IF($CH704&gt;=4,INDEX($AQ:$AQ,$CG704+4),"")</f>
      </c>
      <c r="AW704">
        <f>IF($CH704&gt;=5,INDEX($AQ:$AQ,$CG704+5),"")</f>
      </c>
      <c r="AX704">
        <f>IF($CH704&gt;=6,INDEX($AQ:$AQ,$CG704+6),"")</f>
      </c>
      <c r="AY704">
        <f>IF($CH704&gt;=7,INDEX($AQ:$AQ,$CG704+7),"")</f>
      </c>
      <c r="AZ704">
        <f>IF($CH704&gt;=8,INDEX($AQ:$AQ,$CG704+8),"")</f>
      </c>
      <c r="BA704">
        <f>IF($CH704&gt;=9,INDEX($AQ:$AQ,$CG704+9),"")</f>
      </c>
      <c r="BB704">
        <f>IF($CH704&gt;=10,INDEX($AQ:$AQ,$CG704+10),"")</f>
      </c>
      <c r="BC704">
        <f>IF($CH704&gt;=11,INDEX($AQ:$AQ,$CG704+11),"")</f>
      </c>
      <c r="BD704">
        <f>IF($CH704&gt;=12,INDEX($AQ:$AQ,$CG704+12),"")</f>
      </c>
      <c r="BE704">
        <f>IF($CH704&gt;=13,INDEX($AQ:$AQ,$CG704+13),"")</f>
      </c>
      <c r="BF704">
        <f>IF($CH704&gt;=14,INDEX($AQ:$AQ,$CG704+14),"")</f>
      </c>
      <c r="BG704">
        <f>IF($CH704&gt;=15,INDEX($AQ:$AQ,$CG704+15),"")</f>
      </c>
      <c r="BH704">
        <f>IF($CH704&gt;=16,INDEX($AQ:$AQ,$CG704+16),"")</f>
      </c>
      <c r="BI704">
        <f>IF($CH704&gt;=17,INDEX($AQ:$AQ,$CG704+17),"")</f>
      </c>
      <c r="BJ704">
        <f>IF($CH704&gt;=18,INDEX($AQ:$AQ,$CG704+18),"")</f>
      </c>
      <c r="BK704">
        <f>IF($CH704&gt;=19,INDEX($AQ:$AQ,$CG704+19),"")</f>
      </c>
      <c r="BL704">
        <f>IF($CH704&gt;=20,INDEX($AQ:$AQ,$CG704+20),"")</f>
      </c>
      <c r="BM704">
        <f>IF($CH704&gt;=21,INDEX($AQ:$AQ,$CG704+21),"")</f>
      </c>
      <c r="BN704">
        <f>IF($CH704&gt;=22,INDEX($AQ:$AQ,$CG704+22),"")</f>
      </c>
      <c r="BO704">
        <f>IF($CH704&gt;=23,INDEX($AQ:$AQ,$CG704+23),"")</f>
      </c>
      <c r="BP704">
        <f>IF($CH704&gt;=24,INDEX($AQ:$AQ,$CG704+24),"")</f>
      </c>
      <c r="BQ704">
        <f>IF($CH704&gt;=25,INDEX($AQ:$AQ,$CG704+25),"")</f>
      </c>
      <c r="BR704">
        <f>IF($CH704&gt;=26,INDEX($AQ:$AQ,$CG704+26),"")</f>
      </c>
      <c r="BS704">
        <f>IF($CH704&gt;=27,INDEX($AQ:$AQ,$CG704+27),"")</f>
      </c>
      <c r="BT704">
        <f>IF($CH704&gt;=28,INDEX($AQ:$AQ,$CG704+28),"")</f>
      </c>
      <c r="BU704">
        <f>IF($CH704&gt;=29,INDEX($AQ:$AQ,$CG704+29),"")</f>
      </c>
      <c r="BV704">
        <f>IF($CH704&gt;=30,INDEX($AQ:$AQ,$CG704+30),"")</f>
      </c>
      <c r="BW704">
        <f>IF($CH704&gt;=31,INDEX($AQ:$AQ,$CG704+31),"")</f>
      </c>
      <c r="BX704">
        <f>IF($CH704&gt;=32,INDEX($AQ:$AQ,$CG704+32),"")</f>
      </c>
      <c r="BY704">
        <f>IF($CH704&gt;=33,INDEX($AQ:$AQ,$CG704+33),"")</f>
      </c>
      <c r="BZ704">
        <f>IF($CH704&gt;=34,INDEX($AQ:$AQ,$CG704+34),"")</f>
      </c>
      <c r="CA704">
        <f>IF($CH704&gt;=35,INDEX($AQ:$AQ,$CG704+35),"")</f>
      </c>
      <c r="CB704">
        <f>IF($CH704&gt;=36,INDEX($AQ:$AQ,$CG704+36),"")</f>
      </c>
      <c r="CC704">
        <f>IF($CH704&gt;=37,INDEX($AQ:$AQ,$CG704+37),"")</f>
      </c>
      <c r="CD704">
        <f>IF($CH704&gt;=38,INDEX($AQ:$AQ,$CG704+38),"")</f>
      </c>
      <c r="CE704">
        <f>IF($CH704&gt;=39,INDEX($AQ:$AQ,$CG704+39),"")</f>
      </c>
      <c r="CF704">
        <f>IF($CH704&gt;=40,INDEX($AQ:$AQ,$CG704+40),"")</f>
      </c>
      <c r="CG704">
        <f>IFERROR(MATCH($AP704,$AQ$2:$AQ$134,0)+1,0)</f>
      </c>
      <c r="CH704">
        <f>IFERROR(INDEX($AR$2:$AR$134,MATCH($AP704,$AQ$2:$AQ$134,0)),0)</f>
      </c>
      <c r="CI704">
        <f>IFERROR(LEFT($L704,FIND(" - ",$L704)-1),$L704)</f>
      </c>
      <c r="CL704">
        <f>IF($DG704&gt;=1,INDEX($CJ:$CJ,$DF704+1),"")</f>
      </c>
      <c r="CM704">
        <f>IF($DG704&gt;=2,INDEX($CJ:$CJ,$DF704+2),"")</f>
      </c>
      <c r="CN704">
        <f>IF($DG704&gt;=3,INDEX($CJ:$CJ,$DF704+3),"")</f>
      </c>
      <c r="CO704">
        <f>IF($DG704&gt;=4,INDEX($CJ:$CJ,$DF704+4),"")</f>
      </c>
      <c r="CP704">
        <f>IF($DG704&gt;=5,INDEX($CJ:$CJ,$DF704+5),"")</f>
      </c>
      <c r="CQ704">
        <f>IF($DG704&gt;=6,INDEX($CJ:$CJ,$DF704+6),"")</f>
      </c>
      <c r="CR704">
        <f>IF($DG704&gt;=7,INDEX($CJ:$CJ,$DF704+7),"")</f>
      </c>
      <c r="CS704">
        <f>IF($DG704&gt;=8,INDEX($CJ:$CJ,$DF704+8),"")</f>
      </c>
      <c r="CT704">
        <f>IF($DG704&gt;=9,INDEX($CJ:$CJ,$DF704+9),"")</f>
      </c>
      <c r="CU704">
        <f>IF($DG704&gt;=10,INDEX($CJ:$CJ,$DF704+10),"")</f>
      </c>
      <c r="CV704">
        <f>IF($DG704&gt;=11,INDEX($CJ:$CJ,$DF704+11),"")</f>
      </c>
      <c r="CW704">
        <f>IF($DG704&gt;=12,INDEX($CJ:$CJ,$DF704+12),"")</f>
      </c>
      <c r="CX704">
        <f>IF($DG704&gt;=13,INDEX($CJ:$CJ,$DF704+13),"")</f>
      </c>
      <c r="CY704">
        <f>IF($DG704&gt;=14,INDEX($CJ:$CJ,$DF704+14),"")</f>
      </c>
      <c r="CZ704">
        <f>IF($DG704&gt;=15,INDEX($CJ:$CJ,$DF704+15),"")</f>
      </c>
      <c r="DA704">
        <f>IF($DG704&gt;=16,INDEX($CJ:$CJ,$DF704+16),"")</f>
      </c>
      <c r="DB704">
        <f>IF($DG704&gt;=17,INDEX($CJ:$CJ,$DF704+17),"")</f>
      </c>
      <c r="DC704">
        <f>IF($DG704&gt;=18,INDEX($CJ:$CJ,$DF704+18),"")</f>
      </c>
      <c r="DD704">
        <f>IF($DG704&gt;=19,INDEX($CJ:$CJ,$DF704+19),"")</f>
      </c>
      <c r="DE704">
        <f>IF($DG704&gt;=20,INDEX($CJ:$CJ,$DF704+20),"")</f>
      </c>
      <c r="DF704">
        <f>IFERROR(MATCH($CI704,$CJ$2:$CJ$263,0)+1,0)</f>
      </c>
      <c r="DG704">
        <f>IFERROR(INDEX($CK$2:$CK$263,MATCH($CI704,$CJ$2:$CJ$263,0)),0)</f>
      </c>
      <c r="DH704">
        <f>IFERROR(INDEX($AO:$AO,MATCH($N704,$AN:$AN,0))&amp;"","")</f>
      </c>
      <c r="DL704">
        <f>IF($GO704&gt;=1,INDEX($DI:$DI,$GN704+1),"")</f>
      </c>
      <c r="DM704">
        <f>IF($GO704&gt;=2,INDEX($DI:$DI,$GN704+2),"")</f>
      </c>
      <c r="DN704">
        <f>IF($GO704&gt;=3,INDEX($DI:$DI,$GN704+3),"")</f>
      </c>
      <c r="DO704">
        <f>IF($GO704&gt;=4,INDEX($DI:$DI,$GN704+4),"")</f>
      </c>
      <c r="DP704">
        <f>IF($GO704&gt;=5,INDEX($DI:$DI,$GN704+5),"")</f>
      </c>
      <c r="DQ704">
        <f>IF($GO704&gt;=6,INDEX($DI:$DI,$GN704+6),"")</f>
      </c>
      <c r="DR704">
        <f>IF($GO704&gt;=7,INDEX($DI:$DI,$GN704+7),"")</f>
      </c>
      <c r="DS704">
        <f>IF($GO704&gt;=8,INDEX($DI:$DI,$GN704+8),"")</f>
      </c>
      <c r="DT704">
        <f>IF($GO704&gt;=9,INDEX($DI:$DI,$GN704+9),"")</f>
      </c>
      <c r="DU704">
        <f>IF($GO704&gt;=10,INDEX($DI:$DI,$GN704+10),"")</f>
      </c>
      <c r="DV704">
        <f>IF($GO704&gt;=11,INDEX($DI:$DI,$GN704+11),"")</f>
      </c>
      <c r="DW704">
        <f>IF($GO704&gt;=12,INDEX($DI:$DI,$GN704+12),"")</f>
      </c>
      <c r="DX704">
        <f>IF($GO704&gt;=13,INDEX($DI:$DI,$GN704+13),"")</f>
      </c>
      <c r="DY704">
        <f>IF($GO704&gt;=14,INDEX($DI:$DI,$GN704+14),"")</f>
      </c>
      <c r="DZ704">
        <f>IF($GO704&gt;=15,INDEX($DI:$DI,$GN704+15),"")</f>
      </c>
      <c r="EA704">
        <f>IF($GO704&gt;=16,INDEX($DI:$DI,$GN704+16),"")</f>
      </c>
      <c r="EB704">
        <f>IF($GO704&gt;=17,INDEX($DI:$DI,$GN704+17),"")</f>
      </c>
      <c r="EC704">
        <f>IF($GO704&gt;=18,INDEX($DI:$DI,$GN704+18),"")</f>
      </c>
      <c r="ED704">
        <f>IF($GO704&gt;=19,INDEX($DI:$DI,$GN704+19),"")</f>
      </c>
      <c r="EE704">
        <f>IF($GO704&gt;=20,INDEX($DI:$DI,$GN704+20),"")</f>
      </c>
      <c r="EF704">
        <f>IF($GO704&gt;=21,INDEX($DI:$DI,$GN704+21),"")</f>
      </c>
      <c r="EG704">
        <f>IF($GO704&gt;=22,INDEX($DI:$DI,$GN704+22),"")</f>
      </c>
      <c r="EH704">
        <f>IF($GO704&gt;=23,INDEX($DI:$DI,$GN704+23),"")</f>
      </c>
      <c r="EI704">
        <f>IF($GO704&gt;=24,INDEX($DI:$DI,$GN704+24),"")</f>
      </c>
      <c r="EJ704">
        <f>IF($GO704&gt;=25,INDEX($DI:$DI,$GN704+25),"")</f>
      </c>
      <c r="EK704">
        <f>IF($GO704&gt;=26,INDEX($DI:$DI,$GN704+26),"")</f>
      </c>
      <c r="EL704">
        <f>IF($GO704&gt;=27,INDEX($DI:$DI,$GN704+27),"")</f>
      </c>
      <c r="EM704">
        <f>IF($GO704&gt;=28,INDEX($DI:$DI,$GN704+28),"")</f>
      </c>
      <c r="EN704">
        <f>IF($GO704&gt;=29,INDEX($DI:$DI,$GN704+29),"")</f>
      </c>
      <c r="EO704">
        <f>IF($GO704&gt;=30,INDEX($DI:$DI,$GN704+30),"")</f>
      </c>
      <c r="EP704">
        <f>IF($GO704&gt;=31,INDEX($DI:$DI,$GN704+31),"")</f>
      </c>
      <c r="EQ704">
        <f>IF($GO704&gt;=32,INDEX($DI:$DI,$GN704+32),"")</f>
      </c>
      <c r="ER704">
        <f>IF($GO704&gt;=33,INDEX($DI:$DI,$GN704+33),"")</f>
      </c>
      <c r="ES704">
        <f>IF($GO704&gt;=34,INDEX($DI:$DI,$GN704+34),"")</f>
      </c>
      <c r="ET704">
        <f>IF($GO704&gt;=35,INDEX($DI:$DI,$GN704+35),"")</f>
      </c>
      <c r="EU704">
        <f>IF($GO704&gt;=36,INDEX($DI:$DI,$GN704+36),"")</f>
      </c>
      <c r="EV704">
        <f>IF($GO704&gt;=37,INDEX($DI:$DI,$GN704+37),"")</f>
      </c>
      <c r="EW704">
        <f>IF($GO704&gt;=38,INDEX($DI:$DI,$GN704+38),"")</f>
      </c>
      <c r="EX704">
        <f>IF($GO704&gt;=39,INDEX($DI:$DI,$GN704+39),"")</f>
      </c>
      <c r="EY704">
        <f>IF($GO704&gt;=40,INDEX($DI:$DI,$GN704+40),"")</f>
      </c>
      <c r="EZ704">
        <f>IF($GO704&gt;=1,INDEX($DJ:$DJ,$GN704+1),"")</f>
      </c>
      <c r="FA704">
        <f>IF($GO704&gt;=2,INDEX($DJ:$DJ,$GN704+2),"")</f>
      </c>
      <c r="FB704">
        <f>IF($GO704&gt;=3,INDEX($DJ:$DJ,$GN704+3),"")</f>
      </c>
      <c r="FC704">
        <f>IF($GO704&gt;=4,INDEX($DJ:$DJ,$GN704+4),"")</f>
      </c>
      <c r="FD704">
        <f>IF($GO704&gt;=5,INDEX($DJ:$DJ,$GN704+5),"")</f>
      </c>
      <c r="FE704">
        <f>IF($GO704&gt;=6,INDEX($DJ:$DJ,$GN704+6),"")</f>
      </c>
      <c r="FF704">
        <f>IF($GO704&gt;=7,INDEX($DJ:$DJ,$GN704+7),"")</f>
      </c>
      <c r="FG704">
        <f>IF($GO704&gt;=8,INDEX($DJ:$DJ,$GN704+8),"")</f>
      </c>
      <c r="FH704">
        <f>IF($GO704&gt;=9,INDEX($DJ:$DJ,$GN704+9),"")</f>
      </c>
      <c r="FI704">
        <f>IF($GO704&gt;=10,INDEX($DJ:$DJ,$GN704+10),"")</f>
      </c>
      <c r="FJ704">
        <f>IF($GO704&gt;=11,INDEX($DJ:$DJ,$GN704+11),"")</f>
      </c>
      <c r="FK704">
        <f>IF($GO704&gt;=12,INDEX($DJ:$DJ,$GN704+12),"")</f>
      </c>
      <c r="FL704">
        <f>IF($GO704&gt;=13,INDEX($DJ:$DJ,$GN704+13),"")</f>
      </c>
      <c r="FM704">
        <f>IF($GO704&gt;=14,INDEX($DJ:$DJ,$GN704+14),"")</f>
      </c>
      <c r="FN704">
        <f>IF($GO704&gt;=15,INDEX($DJ:$DJ,$GN704+15),"")</f>
      </c>
      <c r="FO704">
        <f>IF($GO704&gt;=16,INDEX($DJ:$DJ,$GN704+16),"")</f>
      </c>
      <c r="FP704">
        <f>IF($GO704&gt;=17,INDEX($DJ:$DJ,$GN704+17),"")</f>
      </c>
      <c r="FQ704">
        <f>IF($GO704&gt;=18,INDEX($DJ:$DJ,$GN704+18),"")</f>
      </c>
      <c r="FR704">
        <f>IF($GO704&gt;=19,INDEX($DJ:$DJ,$GN704+19),"")</f>
      </c>
      <c r="FS704">
        <f>IF($GO704&gt;=20,INDEX($DJ:$DJ,$GN704+20),"")</f>
      </c>
      <c r="FT704">
        <f>IF($GO704&gt;=21,INDEX($DJ:$DJ,$GN704+21),"")</f>
      </c>
      <c r="FU704">
        <f>IF($GO704&gt;=22,INDEX($DJ:$DJ,$GN704+22),"")</f>
      </c>
      <c r="FV704">
        <f>IF($GO704&gt;=23,INDEX($DJ:$DJ,$GN704+23),"")</f>
      </c>
      <c r="FW704">
        <f>IF($GO704&gt;=24,INDEX($DJ:$DJ,$GN704+24),"")</f>
      </c>
      <c r="FX704">
        <f>IF($GO704&gt;=25,INDEX($DJ:$DJ,$GN704+25),"")</f>
      </c>
      <c r="FY704">
        <f>IF($GO704&gt;=26,INDEX($DJ:$DJ,$GN704+26),"")</f>
      </c>
      <c r="FZ704">
        <f>IF($GO704&gt;=27,INDEX($DJ:$DJ,$GN704+27),"")</f>
      </c>
      <c r="GA704">
        <f>IF($GO704&gt;=28,INDEX($DJ:$DJ,$GN704+28),"")</f>
      </c>
      <c r="GB704">
        <f>IF($GO704&gt;=29,INDEX($DJ:$DJ,$GN704+29),"")</f>
      </c>
      <c r="GC704">
        <f>IF($GO704&gt;=30,INDEX($DJ:$DJ,$GN704+30),"")</f>
      </c>
      <c r="GD704">
        <f>IF($GO704&gt;=31,INDEX($DJ:$DJ,$GN704+31),"")</f>
      </c>
      <c r="GE704">
        <f>IF($GO704&gt;=32,INDEX($DJ:$DJ,$GN704+32),"")</f>
      </c>
      <c r="GF704">
        <f>IF($GO704&gt;=33,INDEX($DJ:$DJ,$GN704+33),"")</f>
      </c>
      <c r="GG704">
        <f>IF($GO704&gt;=34,INDEX($DJ:$DJ,$GN704+34),"")</f>
      </c>
      <c r="GH704">
        <f>IF($GO704&gt;=35,INDEX($DJ:$DJ,$GN704+35),"")</f>
      </c>
      <c r="GI704">
        <f>IF($GO704&gt;=36,INDEX($DJ:$DJ,$GN704+36),"")</f>
      </c>
      <c r="GJ704">
        <f>IF($GO704&gt;=37,INDEX($DJ:$DJ,$GN704+37),"")</f>
      </c>
      <c r="GK704">
        <f>IF($GO704&gt;=38,INDEX($DJ:$DJ,$GN704+38),"")</f>
      </c>
      <c r="GL704">
        <f>IF($GO704&gt;=39,INDEX($DJ:$DJ,$GN704+39),"")</f>
      </c>
      <c r="GM704">
        <f>IF($GO704&gt;=40,INDEX($DJ:$DJ,$GN704+40),"")</f>
      </c>
      <c r="GN704">
        <f>IFERROR(MATCH($DH704,$DI$2:$DI$148,0)+1,0)</f>
      </c>
      <c r="GO704">
        <f>IFERROR(INDEX($DK$2:$DK$148,MATCH($DH704,$DI$2:$DI$148,0)),0)</f>
      </c>
      <c r="GP704">
        <f>IFERROR(MATCH($Y704,$DL$704:$EY$704,0),0)</f>
      </c>
      <c r="GQ704">
        <f>IF($GP704&gt;0,INDEX($EZ$704:$GM$704,$GP704),"")</f>
      </c>
      <c r="GT704">
        <f>IF($JC704&gt;=1,INDEX($GR:$GR,$JB704+1),"")</f>
      </c>
      <c r="GU704">
        <f>IF($JC704&gt;=2,INDEX($GR:$GR,$JB704+2),"")</f>
      </c>
      <c r="GV704">
        <f>IF($JC704&gt;=3,INDEX($GR:$GR,$JB704+3),"")</f>
      </c>
      <c r="GW704">
        <f>IF($JC704&gt;=4,INDEX($GR:$GR,$JB704+4),"")</f>
      </c>
      <c r="GX704">
        <f>IF($JC704&gt;=5,INDEX($GR:$GR,$JB704+5),"")</f>
      </c>
      <c r="GY704">
        <f>IF($JC704&gt;=6,INDEX($GR:$GR,$JB704+6),"")</f>
      </c>
      <c r="GZ704">
        <f>IF($JC704&gt;=7,INDEX($GR:$GR,$JB704+7),"")</f>
      </c>
      <c r="HA704">
        <f>IF($JC704&gt;=8,INDEX($GR:$GR,$JB704+8),"")</f>
      </c>
      <c r="HB704">
        <f>IF($JC704&gt;=9,INDEX($GR:$GR,$JB704+9),"")</f>
      </c>
      <c r="HC704">
        <f>IF($JC704&gt;=10,INDEX($GR:$GR,$JB704+10),"")</f>
      </c>
      <c r="HD704">
        <f>IF($JC704&gt;=11,INDEX($GR:$GR,$JB704+11),"")</f>
      </c>
      <c r="HE704">
        <f>IF($JC704&gt;=12,INDEX($GR:$GR,$JB704+12),"")</f>
      </c>
      <c r="HF704">
        <f>IF($JC704&gt;=13,INDEX($GR:$GR,$JB704+13),"")</f>
      </c>
      <c r="HG704">
        <f>IF($JC704&gt;=14,INDEX($GR:$GR,$JB704+14),"")</f>
      </c>
      <c r="HH704">
        <f>IF($JC704&gt;=15,INDEX($GR:$GR,$JB704+15),"")</f>
      </c>
      <c r="HI704">
        <f>IF($JC704&gt;=16,INDEX($GR:$GR,$JB704+16),"")</f>
      </c>
      <c r="HJ704">
        <f>IF($JC704&gt;=17,INDEX($GR:$GR,$JB704+17),"")</f>
      </c>
      <c r="HK704">
        <f>IF($JC704&gt;=18,INDEX($GR:$GR,$JB704+18),"")</f>
      </c>
      <c r="HL704">
        <f>IF($JC704&gt;=19,INDEX($GR:$GR,$JB704+19),"")</f>
      </c>
      <c r="HM704">
        <f>IF($JC704&gt;=20,INDEX($GR:$GR,$JB704+20),"")</f>
      </c>
      <c r="HN704">
        <f>IF($JC704&gt;=21,INDEX($GR:$GR,$JB704+21),"")</f>
      </c>
      <c r="HO704">
        <f>IF($JC704&gt;=22,INDEX($GR:$GR,$JB704+22),"")</f>
      </c>
      <c r="HP704">
        <f>IF($JC704&gt;=23,INDEX($GR:$GR,$JB704+23),"")</f>
      </c>
      <c r="HQ704">
        <f>IF($JC704&gt;=24,INDEX($GR:$GR,$JB704+24),"")</f>
      </c>
      <c r="HR704">
        <f>IF($JC704&gt;=25,INDEX($GR:$GR,$JB704+25),"")</f>
      </c>
      <c r="HS704">
        <f>IF($JC704&gt;=26,INDEX($GR:$GR,$JB704+26),"")</f>
      </c>
      <c r="HT704">
        <f>IF($JC704&gt;=27,INDEX($GR:$GR,$JB704+27),"")</f>
      </c>
      <c r="HU704">
        <f>IF($JC704&gt;=28,INDEX($GR:$GR,$JB704+28),"")</f>
      </c>
      <c r="HV704">
        <f>IF($JC704&gt;=29,INDEX($GR:$GR,$JB704+29),"")</f>
      </c>
      <c r="HW704">
        <f>IF($JC704&gt;=30,INDEX($GR:$GR,$JB704+30),"")</f>
      </c>
      <c r="HX704">
        <f>IF($JC704&gt;=31,INDEX($GR:$GR,$JB704+31),"")</f>
      </c>
      <c r="HY704">
        <f>IF($JC704&gt;=32,INDEX($GR:$GR,$JB704+32),"")</f>
      </c>
      <c r="HZ704">
        <f>IF($JC704&gt;=33,INDEX($GR:$GR,$JB704+33),"")</f>
      </c>
      <c r="IA704">
        <f>IF($JC704&gt;=34,INDEX($GR:$GR,$JB704+34),"")</f>
      </c>
      <c r="IB704">
        <f>IF($JC704&gt;=35,INDEX($GR:$GR,$JB704+35),"")</f>
      </c>
      <c r="IC704">
        <f>IF($JC704&gt;=36,INDEX($GR:$GR,$JB704+36),"")</f>
      </c>
      <c r="ID704">
        <f>IF($JC704&gt;=37,INDEX($GR:$GR,$JB704+37),"")</f>
      </c>
      <c r="IE704">
        <f>IF($JC704&gt;=38,INDEX($GR:$GR,$JB704+38),"")</f>
      </c>
      <c r="IF704">
        <f>IF($JC704&gt;=39,INDEX($GR:$GR,$JB704+39),"")</f>
      </c>
      <c r="IG704">
        <f>IF($JC704&gt;=40,INDEX($GR:$GR,$JB704+40),"")</f>
      </c>
      <c r="IH704">
        <f>IF($JC704&gt;=41,INDEX($GR:$GR,$JB704+41),"")</f>
      </c>
      <c r="II704">
        <f>IF($JC704&gt;=42,INDEX($GR:$GR,$JB704+42),"")</f>
      </c>
      <c r="IJ704">
        <f>IF($JC704&gt;=43,INDEX($GR:$GR,$JB704+43),"")</f>
      </c>
      <c r="IK704">
        <f>IF($JC704&gt;=44,INDEX($GR:$GR,$JB704+44),"")</f>
      </c>
      <c r="IL704">
        <f>IF($JC704&gt;=45,INDEX($GR:$GR,$JB704+45),"")</f>
      </c>
      <c r="IM704">
        <f>IF($JC704&gt;=46,INDEX($GR:$GR,$JB704+46),"")</f>
      </c>
      <c r="IN704">
        <f>IF($JC704&gt;=47,INDEX($GR:$GR,$JB704+47),"")</f>
      </c>
      <c r="IO704">
        <f>IF($JC704&gt;=48,INDEX($GR:$GR,$JB704+48),"")</f>
      </c>
      <c r="IP704">
        <f>IF($JC704&gt;=49,INDEX($GR:$GR,$JB704+49),"")</f>
      </c>
      <c r="IQ704">
        <f>IF($JC704&gt;=50,INDEX($GR:$GR,$JB704+50),"")</f>
      </c>
      <c r="IR704">
        <f>IF($JC704&gt;=51,INDEX($GR:$GR,$JB704+51),"")</f>
      </c>
      <c r="IS704">
        <f>IF($JC704&gt;=52,INDEX($GR:$GR,$JB704+52),"")</f>
      </c>
      <c r="IT704">
        <f>IF($JC704&gt;=53,INDEX($GR:$GR,$JB704+53),"")</f>
      </c>
      <c r="IU704">
        <f>IF($JC704&gt;=54,INDEX($GR:$GR,$JB704+54),"")</f>
      </c>
      <c r="IV704">
        <f>IF($JC704&gt;=55,INDEX($GR:$GR,$JB704+55),"")</f>
      </c>
      <c r="IW704">
        <f>IF($JC704&gt;=56,INDEX($GR:$GR,$JB704+56),"")</f>
      </c>
      <c r="IX704">
        <f>IF($JC704&gt;=57,INDEX($GR:$GR,$JB704+57),"")</f>
      </c>
      <c r="IY704">
        <f>IF($JC704&gt;=58,INDEX($GR:$GR,$JB704+58),"")</f>
      </c>
      <c r="IZ704">
        <f>IF($JC704&gt;=59,INDEX($GR:$GR,$JB704+59),"")</f>
      </c>
      <c r="JA704">
        <f>IF($JC704&gt;=60,INDEX($GR:$GR,$JB704+60),"")</f>
      </c>
      <c r="JB704">
        <f>IFERROR(MATCH($GQ704,$GR$2:$GR$324,0)+1,0)</f>
      </c>
      <c r="JC704">
        <f>IFERROR(INDEX($GS$2:$GS$324,MATCH($GQ704,$GR$2:$GR$324,0)),0)</f>
      </c>
      <c r="JD704" t="s">
        <v>40</v>
      </c>
      <c r="JE704" t="s">
        <v>40</v>
      </c>
    </row>
    <row r="705" spans="1:265" x14ac:dyDescent="0.25">
      <c r="Q705">
        <f>IF(OR($T705="",$P705=""),"",IFERROR($T705/$P705,0))</f>
      </c>
      <c r="R705">
        <f>IF($T705="","",
SUM($S705,$U705,$Z705,$V705,$X705)*
(1-IF($AA705="",0,VALUE($AA705)/100)))</f>
      </c>
      <c r="S705">
        <f>IF($T705="","",$T705)</f>
      </c>
      <c r="U705">
        <f>IF($T705="","",
IF($N705="","",
IF(ISNUMBER(SEARCH("exempt",LOWER($N705))),0,
$T705*(VALUE(SUBSTITUTE($N705,"%",""))/100))))</f>
      </c>
      <c r="AB705">
        <f>IFERROR(IF(FIND(" - ",$K705)&gt;0,MID($K705,FIND(" - ",$K705)+3,LEN($K705)),""),"")</f>
      </c>
      <c r="AK705" t="s">
        <v>1292</v>
      </c>
      <c r="AP705">
        <f>IFERROR(LEFT($K705,FIND(" - ",$K705)-1),$K705)</f>
      </c>
      <c r="AS705">
        <f>IF($CH705&gt;=1,INDEX($AQ:$AQ,$CG705+1),"")</f>
      </c>
      <c r="AT705">
        <f>IF($CH705&gt;=2,INDEX($AQ:$AQ,$CG705+2),"")</f>
      </c>
      <c r="AU705">
        <f>IF($CH705&gt;=3,INDEX($AQ:$AQ,$CG705+3),"")</f>
      </c>
      <c r="AV705">
        <f>IF($CH705&gt;=4,INDEX($AQ:$AQ,$CG705+4),"")</f>
      </c>
      <c r="AW705">
        <f>IF($CH705&gt;=5,INDEX($AQ:$AQ,$CG705+5),"")</f>
      </c>
      <c r="AX705">
        <f>IF($CH705&gt;=6,INDEX($AQ:$AQ,$CG705+6),"")</f>
      </c>
      <c r="AY705">
        <f>IF($CH705&gt;=7,INDEX($AQ:$AQ,$CG705+7),"")</f>
      </c>
      <c r="AZ705">
        <f>IF($CH705&gt;=8,INDEX($AQ:$AQ,$CG705+8),"")</f>
      </c>
      <c r="BA705">
        <f>IF($CH705&gt;=9,INDEX($AQ:$AQ,$CG705+9),"")</f>
      </c>
      <c r="BB705">
        <f>IF($CH705&gt;=10,INDEX($AQ:$AQ,$CG705+10),"")</f>
      </c>
      <c r="BC705">
        <f>IF($CH705&gt;=11,INDEX($AQ:$AQ,$CG705+11),"")</f>
      </c>
      <c r="BD705">
        <f>IF($CH705&gt;=12,INDEX($AQ:$AQ,$CG705+12),"")</f>
      </c>
      <c r="BE705">
        <f>IF($CH705&gt;=13,INDEX($AQ:$AQ,$CG705+13),"")</f>
      </c>
      <c r="BF705">
        <f>IF($CH705&gt;=14,INDEX($AQ:$AQ,$CG705+14),"")</f>
      </c>
      <c r="BG705">
        <f>IF($CH705&gt;=15,INDEX($AQ:$AQ,$CG705+15),"")</f>
      </c>
      <c r="BH705">
        <f>IF($CH705&gt;=16,INDEX($AQ:$AQ,$CG705+16),"")</f>
      </c>
      <c r="BI705">
        <f>IF($CH705&gt;=17,INDEX($AQ:$AQ,$CG705+17),"")</f>
      </c>
      <c r="BJ705">
        <f>IF($CH705&gt;=18,INDEX($AQ:$AQ,$CG705+18),"")</f>
      </c>
      <c r="BK705">
        <f>IF($CH705&gt;=19,INDEX($AQ:$AQ,$CG705+19),"")</f>
      </c>
      <c r="BL705">
        <f>IF($CH705&gt;=20,INDEX($AQ:$AQ,$CG705+20),"")</f>
      </c>
      <c r="BM705">
        <f>IF($CH705&gt;=21,INDEX($AQ:$AQ,$CG705+21),"")</f>
      </c>
      <c r="BN705">
        <f>IF($CH705&gt;=22,INDEX($AQ:$AQ,$CG705+22),"")</f>
      </c>
      <c r="BO705">
        <f>IF($CH705&gt;=23,INDEX($AQ:$AQ,$CG705+23),"")</f>
      </c>
      <c r="BP705">
        <f>IF($CH705&gt;=24,INDEX($AQ:$AQ,$CG705+24),"")</f>
      </c>
      <c r="BQ705">
        <f>IF($CH705&gt;=25,INDEX($AQ:$AQ,$CG705+25),"")</f>
      </c>
      <c r="BR705">
        <f>IF($CH705&gt;=26,INDEX($AQ:$AQ,$CG705+26),"")</f>
      </c>
      <c r="BS705">
        <f>IF($CH705&gt;=27,INDEX($AQ:$AQ,$CG705+27),"")</f>
      </c>
      <c r="BT705">
        <f>IF($CH705&gt;=28,INDEX($AQ:$AQ,$CG705+28),"")</f>
      </c>
      <c r="BU705">
        <f>IF($CH705&gt;=29,INDEX($AQ:$AQ,$CG705+29),"")</f>
      </c>
      <c r="BV705">
        <f>IF($CH705&gt;=30,INDEX($AQ:$AQ,$CG705+30),"")</f>
      </c>
      <c r="BW705">
        <f>IF($CH705&gt;=31,INDEX($AQ:$AQ,$CG705+31),"")</f>
      </c>
      <c r="BX705">
        <f>IF($CH705&gt;=32,INDEX($AQ:$AQ,$CG705+32),"")</f>
      </c>
      <c r="BY705">
        <f>IF($CH705&gt;=33,INDEX($AQ:$AQ,$CG705+33),"")</f>
      </c>
      <c r="BZ705">
        <f>IF($CH705&gt;=34,INDEX($AQ:$AQ,$CG705+34),"")</f>
      </c>
      <c r="CA705">
        <f>IF($CH705&gt;=35,INDEX($AQ:$AQ,$CG705+35),"")</f>
      </c>
      <c r="CB705">
        <f>IF($CH705&gt;=36,INDEX($AQ:$AQ,$CG705+36),"")</f>
      </c>
      <c r="CC705">
        <f>IF($CH705&gt;=37,INDEX($AQ:$AQ,$CG705+37),"")</f>
      </c>
      <c r="CD705">
        <f>IF($CH705&gt;=38,INDEX($AQ:$AQ,$CG705+38),"")</f>
      </c>
      <c r="CE705">
        <f>IF($CH705&gt;=39,INDEX($AQ:$AQ,$CG705+39),"")</f>
      </c>
      <c r="CF705">
        <f>IF($CH705&gt;=40,INDEX($AQ:$AQ,$CG705+40),"")</f>
      </c>
      <c r="CG705">
        <f>IFERROR(MATCH($AP705,$AQ$2:$AQ$134,0)+1,0)</f>
      </c>
      <c r="CH705">
        <f>IFERROR(INDEX($AR$2:$AR$134,MATCH($AP705,$AQ$2:$AQ$134,0)),0)</f>
      </c>
      <c r="CI705">
        <f>IFERROR(LEFT($L705,FIND(" - ",$L705)-1),$L705)</f>
      </c>
      <c r="CL705">
        <f>IF($DG705&gt;=1,INDEX($CJ:$CJ,$DF705+1),"")</f>
      </c>
      <c r="CM705">
        <f>IF($DG705&gt;=2,INDEX($CJ:$CJ,$DF705+2),"")</f>
      </c>
      <c r="CN705">
        <f>IF($DG705&gt;=3,INDEX($CJ:$CJ,$DF705+3),"")</f>
      </c>
      <c r="CO705">
        <f>IF($DG705&gt;=4,INDEX($CJ:$CJ,$DF705+4),"")</f>
      </c>
      <c r="CP705">
        <f>IF($DG705&gt;=5,INDEX($CJ:$CJ,$DF705+5),"")</f>
      </c>
      <c r="CQ705">
        <f>IF($DG705&gt;=6,INDEX($CJ:$CJ,$DF705+6),"")</f>
      </c>
      <c r="CR705">
        <f>IF($DG705&gt;=7,INDEX($CJ:$CJ,$DF705+7),"")</f>
      </c>
      <c r="CS705">
        <f>IF($DG705&gt;=8,INDEX($CJ:$CJ,$DF705+8),"")</f>
      </c>
      <c r="CT705">
        <f>IF($DG705&gt;=9,INDEX($CJ:$CJ,$DF705+9),"")</f>
      </c>
      <c r="CU705">
        <f>IF($DG705&gt;=10,INDEX($CJ:$CJ,$DF705+10),"")</f>
      </c>
      <c r="CV705">
        <f>IF($DG705&gt;=11,INDEX($CJ:$CJ,$DF705+11),"")</f>
      </c>
      <c r="CW705">
        <f>IF($DG705&gt;=12,INDEX($CJ:$CJ,$DF705+12),"")</f>
      </c>
      <c r="CX705">
        <f>IF($DG705&gt;=13,INDEX($CJ:$CJ,$DF705+13),"")</f>
      </c>
      <c r="CY705">
        <f>IF($DG705&gt;=14,INDEX($CJ:$CJ,$DF705+14),"")</f>
      </c>
      <c r="CZ705">
        <f>IF($DG705&gt;=15,INDEX($CJ:$CJ,$DF705+15),"")</f>
      </c>
      <c r="DA705">
        <f>IF($DG705&gt;=16,INDEX($CJ:$CJ,$DF705+16),"")</f>
      </c>
      <c r="DB705">
        <f>IF($DG705&gt;=17,INDEX($CJ:$CJ,$DF705+17),"")</f>
      </c>
      <c r="DC705">
        <f>IF($DG705&gt;=18,INDEX($CJ:$CJ,$DF705+18),"")</f>
      </c>
      <c r="DD705">
        <f>IF($DG705&gt;=19,INDEX($CJ:$CJ,$DF705+19),"")</f>
      </c>
      <c r="DE705">
        <f>IF($DG705&gt;=20,INDEX($CJ:$CJ,$DF705+20),"")</f>
      </c>
      <c r="DF705">
        <f>IFERROR(MATCH($CI705,$CJ$2:$CJ$263,0)+1,0)</f>
      </c>
      <c r="DG705">
        <f>IFERROR(INDEX($CK$2:$CK$263,MATCH($CI705,$CJ$2:$CJ$263,0)),0)</f>
      </c>
      <c r="DH705">
        <f>IFERROR(INDEX($AO:$AO,MATCH($N705,$AN:$AN,0))&amp;"","")</f>
      </c>
      <c r="DL705">
        <f>IF($GO705&gt;=1,INDEX($DI:$DI,$GN705+1),"")</f>
      </c>
      <c r="DM705">
        <f>IF($GO705&gt;=2,INDEX($DI:$DI,$GN705+2),"")</f>
      </c>
      <c r="DN705">
        <f>IF($GO705&gt;=3,INDEX($DI:$DI,$GN705+3),"")</f>
      </c>
      <c r="DO705">
        <f>IF($GO705&gt;=4,INDEX($DI:$DI,$GN705+4),"")</f>
      </c>
      <c r="DP705">
        <f>IF($GO705&gt;=5,INDEX($DI:$DI,$GN705+5),"")</f>
      </c>
      <c r="DQ705">
        <f>IF($GO705&gt;=6,INDEX($DI:$DI,$GN705+6),"")</f>
      </c>
      <c r="DR705">
        <f>IF($GO705&gt;=7,INDEX($DI:$DI,$GN705+7),"")</f>
      </c>
      <c r="DS705">
        <f>IF($GO705&gt;=8,INDEX($DI:$DI,$GN705+8),"")</f>
      </c>
      <c r="DT705">
        <f>IF($GO705&gt;=9,INDEX($DI:$DI,$GN705+9),"")</f>
      </c>
      <c r="DU705">
        <f>IF($GO705&gt;=10,INDEX($DI:$DI,$GN705+10),"")</f>
      </c>
      <c r="DV705">
        <f>IF($GO705&gt;=11,INDEX($DI:$DI,$GN705+11),"")</f>
      </c>
      <c r="DW705">
        <f>IF($GO705&gt;=12,INDEX($DI:$DI,$GN705+12),"")</f>
      </c>
      <c r="DX705">
        <f>IF($GO705&gt;=13,INDEX($DI:$DI,$GN705+13),"")</f>
      </c>
      <c r="DY705">
        <f>IF($GO705&gt;=14,INDEX($DI:$DI,$GN705+14),"")</f>
      </c>
      <c r="DZ705">
        <f>IF($GO705&gt;=15,INDEX($DI:$DI,$GN705+15),"")</f>
      </c>
      <c r="EA705">
        <f>IF($GO705&gt;=16,INDEX($DI:$DI,$GN705+16),"")</f>
      </c>
      <c r="EB705">
        <f>IF($GO705&gt;=17,INDEX($DI:$DI,$GN705+17),"")</f>
      </c>
      <c r="EC705">
        <f>IF($GO705&gt;=18,INDEX($DI:$DI,$GN705+18),"")</f>
      </c>
      <c r="ED705">
        <f>IF($GO705&gt;=19,INDEX($DI:$DI,$GN705+19),"")</f>
      </c>
      <c r="EE705">
        <f>IF($GO705&gt;=20,INDEX($DI:$DI,$GN705+20),"")</f>
      </c>
      <c r="EF705">
        <f>IF($GO705&gt;=21,INDEX($DI:$DI,$GN705+21),"")</f>
      </c>
      <c r="EG705">
        <f>IF($GO705&gt;=22,INDEX($DI:$DI,$GN705+22),"")</f>
      </c>
      <c r="EH705">
        <f>IF($GO705&gt;=23,INDEX($DI:$DI,$GN705+23),"")</f>
      </c>
      <c r="EI705">
        <f>IF($GO705&gt;=24,INDEX($DI:$DI,$GN705+24),"")</f>
      </c>
      <c r="EJ705">
        <f>IF($GO705&gt;=25,INDEX($DI:$DI,$GN705+25),"")</f>
      </c>
      <c r="EK705">
        <f>IF($GO705&gt;=26,INDEX($DI:$DI,$GN705+26),"")</f>
      </c>
      <c r="EL705">
        <f>IF($GO705&gt;=27,INDEX($DI:$DI,$GN705+27),"")</f>
      </c>
      <c r="EM705">
        <f>IF($GO705&gt;=28,INDEX($DI:$DI,$GN705+28),"")</f>
      </c>
      <c r="EN705">
        <f>IF($GO705&gt;=29,INDEX($DI:$DI,$GN705+29),"")</f>
      </c>
      <c r="EO705">
        <f>IF($GO705&gt;=30,INDEX($DI:$DI,$GN705+30),"")</f>
      </c>
      <c r="EP705">
        <f>IF($GO705&gt;=31,INDEX($DI:$DI,$GN705+31),"")</f>
      </c>
      <c r="EQ705">
        <f>IF($GO705&gt;=32,INDEX($DI:$DI,$GN705+32),"")</f>
      </c>
      <c r="ER705">
        <f>IF($GO705&gt;=33,INDEX($DI:$DI,$GN705+33),"")</f>
      </c>
      <c r="ES705">
        <f>IF($GO705&gt;=34,INDEX($DI:$DI,$GN705+34),"")</f>
      </c>
      <c r="ET705">
        <f>IF($GO705&gt;=35,INDEX($DI:$DI,$GN705+35),"")</f>
      </c>
      <c r="EU705">
        <f>IF($GO705&gt;=36,INDEX($DI:$DI,$GN705+36),"")</f>
      </c>
      <c r="EV705">
        <f>IF($GO705&gt;=37,INDEX($DI:$DI,$GN705+37),"")</f>
      </c>
      <c r="EW705">
        <f>IF($GO705&gt;=38,INDEX($DI:$DI,$GN705+38),"")</f>
      </c>
      <c r="EX705">
        <f>IF($GO705&gt;=39,INDEX($DI:$DI,$GN705+39),"")</f>
      </c>
      <c r="EY705">
        <f>IF($GO705&gt;=40,INDEX($DI:$DI,$GN705+40),"")</f>
      </c>
      <c r="EZ705">
        <f>IF($GO705&gt;=1,INDEX($DJ:$DJ,$GN705+1),"")</f>
      </c>
      <c r="FA705">
        <f>IF($GO705&gt;=2,INDEX($DJ:$DJ,$GN705+2),"")</f>
      </c>
      <c r="FB705">
        <f>IF($GO705&gt;=3,INDEX($DJ:$DJ,$GN705+3),"")</f>
      </c>
      <c r="FC705">
        <f>IF($GO705&gt;=4,INDEX($DJ:$DJ,$GN705+4),"")</f>
      </c>
      <c r="FD705">
        <f>IF($GO705&gt;=5,INDEX($DJ:$DJ,$GN705+5),"")</f>
      </c>
      <c r="FE705">
        <f>IF($GO705&gt;=6,INDEX($DJ:$DJ,$GN705+6),"")</f>
      </c>
      <c r="FF705">
        <f>IF($GO705&gt;=7,INDEX($DJ:$DJ,$GN705+7),"")</f>
      </c>
      <c r="FG705">
        <f>IF($GO705&gt;=8,INDEX($DJ:$DJ,$GN705+8),"")</f>
      </c>
      <c r="FH705">
        <f>IF($GO705&gt;=9,INDEX($DJ:$DJ,$GN705+9),"")</f>
      </c>
      <c r="FI705">
        <f>IF($GO705&gt;=10,INDEX($DJ:$DJ,$GN705+10),"")</f>
      </c>
      <c r="FJ705">
        <f>IF($GO705&gt;=11,INDEX($DJ:$DJ,$GN705+11),"")</f>
      </c>
      <c r="FK705">
        <f>IF($GO705&gt;=12,INDEX($DJ:$DJ,$GN705+12),"")</f>
      </c>
      <c r="FL705">
        <f>IF($GO705&gt;=13,INDEX($DJ:$DJ,$GN705+13),"")</f>
      </c>
      <c r="FM705">
        <f>IF($GO705&gt;=14,INDEX($DJ:$DJ,$GN705+14),"")</f>
      </c>
      <c r="FN705">
        <f>IF($GO705&gt;=15,INDEX($DJ:$DJ,$GN705+15),"")</f>
      </c>
      <c r="FO705">
        <f>IF($GO705&gt;=16,INDEX($DJ:$DJ,$GN705+16),"")</f>
      </c>
      <c r="FP705">
        <f>IF($GO705&gt;=17,INDEX($DJ:$DJ,$GN705+17),"")</f>
      </c>
      <c r="FQ705">
        <f>IF($GO705&gt;=18,INDEX($DJ:$DJ,$GN705+18),"")</f>
      </c>
      <c r="FR705">
        <f>IF($GO705&gt;=19,INDEX($DJ:$DJ,$GN705+19),"")</f>
      </c>
      <c r="FS705">
        <f>IF($GO705&gt;=20,INDEX($DJ:$DJ,$GN705+20),"")</f>
      </c>
      <c r="FT705">
        <f>IF($GO705&gt;=21,INDEX($DJ:$DJ,$GN705+21),"")</f>
      </c>
      <c r="FU705">
        <f>IF($GO705&gt;=22,INDEX($DJ:$DJ,$GN705+22),"")</f>
      </c>
      <c r="FV705">
        <f>IF($GO705&gt;=23,INDEX($DJ:$DJ,$GN705+23),"")</f>
      </c>
      <c r="FW705">
        <f>IF($GO705&gt;=24,INDEX($DJ:$DJ,$GN705+24),"")</f>
      </c>
      <c r="FX705">
        <f>IF($GO705&gt;=25,INDEX($DJ:$DJ,$GN705+25),"")</f>
      </c>
      <c r="FY705">
        <f>IF($GO705&gt;=26,INDEX($DJ:$DJ,$GN705+26),"")</f>
      </c>
      <c r="FZ705">
        <f>IF($GO705&gt;=27,INDEX($DJ:$DJ,$GN705+27),"")</f>
      </c>
      <c r="GA705">
        <f>IF($GO705&gt;=28,INDEX($DJ:$DJ,$GN705+28),"")</f>
      </c>
      <c r="GB705">
        <f>IF($GO705&gt;=29,INDEX($DJ:$DJ,$GN705+29),"")</f>
      </c>
      <c r="GC705">
        <f>IF($GO705&gt;=30,INDEX($DJ:$DJ,$GN705+30),"")</f>
      </c>
      <c r="GD705">
        <f>IF($GO705&gt;=31,INDEX($DJ:$DJ,$GN705+31),"")</f>
      </c>
      <c r="GE705">
        <f>IF($GO705&gt;=32,INDEX($DJ:$DJ,$GN705+32),"")</f>
      </c>
      <c r="GF705">
        <f>IF($GO705&gt;=33,INDEX($DJ:$DJ,$GN705+33),"")</f>
      </c>
      <c r="GG705">
        <f>IF($GO705&gt;=34,INDEX($DJ:$DJ,$GN705+34),"")</f>
      </c>
      <c r="GH705">
        <f>IF($GO705&gt;=35,INDEX($DJ:$DJ,$GN705+35),"")</f>
      </c>
      <c r="GI705">
        <f>IF($GO705&gt;=36,INDEX($DJ:$DJ,$GN705+36),"")</f>
      </c>
      <c r="GJ705">
        <f>IF($GO705&gt;=37,INDEX($DJ:$DJ,$GN705+37),"")</f>
      </c>
      <c r="GK705">
        <f>IF($GO705&gt;=38,INDEX($DJ:$DJ,$GN705+38),"")</f>
      </c>
      <c r="GL705">
        <f>IF($GO705&gt;=39,INDEX($DJ:$DJ,$GN705+39),"")</f>
      </c>
      <c r="GM705">
        <f>IF($GO705&gt;=40,INDEX($DJ:$DJ,$GN705+40),"")</f>
      </c>
      <c r="GN705">
        <f>IFERROR(MATCH($DH705,$DI$2:$DI$148,0)+1,0)</f>
      </c>
      <c r="GO705">
        <f>IFERROR(INDEX($DK$2:$DK$148,MATCH($DH705,$DI$2:$DI$148,0)),0)</f>
      </c>
      <c r="GP705">
        <f>IFERROR(MATCH($Y705,$DL$705:$EY$705,0),0)</f>
      </c>
      <c r="GQ705">
        <f>IF($GP705&gt;0,INDEX($EZ$705:$GM$705,$GP705),"")</f>
      </c>
      <c r="GT705">
        <f>IF($JC705&gt;=1,INDEX($GR:$GR,$JB705+1),"")</f>
      </c>
      <c r="GU705">
        <f>IF($JC705&gt;=2,INDEX($GR:$GR,$JB705+2),"")</f>
      </c>
      <c r="GV705">
        <f>IF($JC705&gt;=3,INDEX($GR:$GR,$JB705+3),"")</f>
      </c>
      <c r="GW705">
        <f>IF($JC705&gt;=4,INDEX($GR:$GR,$JB705+4),"")</f>
      </c>
      <c r="GX705">
        <f>IF($JC705&gt;=5,INDEX($GR:$GR,$JB705+5),"")</f>
      </c>
      <c r="GY705">
        <f>IF($JC705&gt;=6,INDEX($GR:$GR,$JB705+6),"")</f>
      </c>
      <c r="GZ705">
        <f>IF($JC705&gt;=7,INDEX($GR:$GR,$JB705+7),"")</f>
      </c>
      <c r="HA705">
        <f>IF($JC705&gt;=8,INDEX($GR:$GR,$JB705+8),"")</f>
      </c>
      <c r="HB705">
        <f>IF($JC705&gt;=9,INDEX($GR:$GR,$JB705+9),"")</f>
      </c>
      <c r="HC705">
        <f>IF($JC705&gt;=10,INDEX($GR:$GR,$JB705+10),"")</f>
      </c>
      <c r="HD705">
        <f>IF($JC705&gt;=11,INDEX($GR:$GR,$JB705+11),"")</f>
      </c>
      <c r="HE705">
        <f>IF($JC705&gt;=12,INDEX($GR:$GR,$JB705+12),"")</f>
      </c>
      <c r="HF705">
        <f>IF($JC705&gt;=13,INDEX($GR:$GR,$JB705+13),"")</f>
      </c>
      <c r="HG705">
        <f>IF($JC705&gt;=14,INDEX($GR:$GR,$JB705+14),"")</f>
      </c>
      <c r="HH705">
        <f>IF($JC705&gt;=15,INDEX($GR:$GR,$JB705+15),"")</f>
      </c>
      <c r="HI705">
        <f>IF($JC705&gt;=16,INDEX($GR:$GR,$JB705+16),"")</f>
      </c>
      <c r="HJ705">
        <f>IF($JC705&gt;=17,INDEX($GR:$GR,$JB705+17),"")</f>
      </c>
      <c r="HK705">
        <f>IF($JC705&gt;=18,INDEX($GR:$GR,$JB705+18),"")</f>
      </c>
      <c r="HL705">
        <f>IF($JC705&gt;=19,INDEX($GR:$GR,$JB705+19),"")</f>
      </c>
      <c r="HM705">
        <f>IF($JC705&gt;=20,INDEX($GR:$GR,$JB705+20),"")</f>
      </c>
      <c r="HN705">
        <f>IF($JC705&gt;=21,INDEX($GR:$GR,$JB705+21),"")</f>
      </c>
      <c r="HO705">
        <f>IF($JC705&gt;=22,INDEX($GR:$GR,$JB705+22),"")</f>
      </c>
      <c r="HP705">
        <f>IF($JC705&gt;=23,INDEX($GR:$GR,$JB705+23),"")</f>
      </c>
      <c r="HQ705">
        <f>IF($JC705&gt;=24,INDEX($GR:$GR,$JB705+24),"")</f>
      </c>
      <c r="HR705">
        <f>IF($JC705&gt;=25,INDEX($GR:$GR,$JB705+25),"")</f>
      </c>
      <c r="HS705">
        <f>IF($JC705&gt;=26,INDEX($GR:$GR,$JB705+26),"")</f>
      </c>
      <c r="HT705">
        <f>IF($JC705&gt;=27,INDEX($GR:$GR,$JB705+27),"")</f>
      </c>
      <c r="HU705">
        <f>IF($JC705&gt;=28,INDEX($GR:$GR,$JB705+28),"")</f>
      </c>
      <c r="HV705">
        <f>IF($JC705&gt;=29,INDEX($GR:$GR,$JB705+29),"")</f>
      </c>
      <c r="HW705">
        <f>IF($JC705&gt;=30,INDEX($GR:$GR,$JB705+30),"")</f>
      </c>
      <c r="HX705">
        <f>IF($JC705&gt;=31,INDEX($GR:$GR,$JB705+31),"")</f>
      </c>
      <c r="HY705">
        <f>IF($JC705&gt;=32,INDEX($GR:$GR,$JB705+32),"")</f>
      </c>
      <c r="HZ705">
        <f>IF($JC705&gt;=33,INDEX($GR:$GR,$JB705+33),"")</f>
      </c>
      <c r="IA705">
        <f>IF($JC705&gt;=34,INDEX($GR:$GR,$JB705+34),"")</f>
      </c>
      <c r="IB705">
        <f>IF($JC705&gt;=35,INDEX($GR:$GR,$JB705+35),"")</f>
      </c>
      <c r="IC705">
        <f>IF($JC705&gt;=36,INDEX($GR:$GR,$JB705+36),"")</f>
      </c>
      <c r="ID705">
        <f>IF($JC705&gt;=37,INDEX($GR:$GR,$JB705+37),"")</f>
      </c>
      <c r="IE705">
        <f>IF($JC705&gt;=38,INDEX($GR:$GR,$JB705+38),"")</f>
      </c>
      <c r="IF705">
        <f>IF($JC705&gt;=39,INDEX($GR:$GR,$JB705+39),"")</f>
      </c>
      <c r="IG705">
        <f>IF($JC705&gt;=40,INDEX($GR:$GR,$JB705+40),"")</f>
      </c>
      <c r="IH705">
        <f>IF($JC705&gt;=41,INDEX($GR:$GR,$JB705+41),"")</f>
      </c>
      <c r="II705">
        <f>IF($JC705&gt;=42,INDEX($GR:$GR,$JB705+42),"")</f>
      </c>
      <c r="IJ705">
        <f>IF($JC705&gt;=43,INDEX($GR:$GR,$JB705+43),"")</f>
      </c>
      <c r="IK705">
        <f>IF($JC705&gt;=44,INDEX($GR:$GR,$JB705+44),"")</f>
      </c>
      <c r="IL705">
        <f>IF($JC705&gt;=45,INDEX($GR:$GR,$JB705+45),"")</f>
      </c>
      <c r="IM705">
        <f>IF($JC705&gt;=46,INDEX($GR:$GR,$JB705+46),"")</f>
      </c>
      <c r="IN705">
        <f>IF($JC705&gt;=47,INDEX($GR:$GR,$JB705+47),"")</f>
      </c>
      <c r="IO705">
        <f>IF($JC705&gt;=48,INDEX($GR:$GR,$JB705+48),"")</f>
      </c>
      <c r="IP705">
        <f>IF($JC705&gt;=49,INDEX($GR:$GR,$JB705+49),"")</f>
      </c>
      <c r="IQ705">
        <f>IF($JC705&gt;=50,INDEX($GR:$GR,$JB705+50),"")</f>
      </c>
      <c r="IR705">
        <f>IF($JC705&gt;=51,INDEX($GR:$GR,$JB705+51),"")</f>
      </c>
      <c r="IS705">
        <f>IF($JC705&gt;=52,INDEX($GR:$GR,$JB705+52),"")</f>
      </c>
      <c r="IT705">
        <f>IF($JC705&gt;=53,INDEX($GR:$GR,$JB705+53),"")</f>
      </c>
      <c r="IU705">
        <f>IF($JC705&gt;=54,INDEX($GR:$GR,$JB705+54),"")</f>
      </c>
      <c r="IV705">
        <f>IF($JC705&gt;=55,INDEX($GR:$GR,$JB705+55),"")</f>
      </c>
      <c r="IW705">
        <f>IF($JC705&gt;=56,INDEX($GR:$GR,$JB705+56),"")</f>
      </c>
      <c r="IX705">
        <f>IF($JC705&gt;=57,INDEX($GR:$GR,$JB705+57),"")</f>
      </c>
      <c r="IY705">
        <f>IF($JC705&gt;=58,INDEX($GR:$GR,$JB705+58),"")</f>
      </c>
      <c r="IZ705">
        <f>IF($JC705&gt;=59,INDEX($GR:$GR,$JB705+59),"")</f>
      </c>
      <c r="JA705">
        <f>IF($JC705&gt;=60,INDEX($GR:$GR,$JB705+60),"")</f>
      </c>
      <c r="JB705">
        <f>IFERROR(MATCH($GQ705,$GR$2:$GR$324,0)+1,0)</f>
      </c>
      <c r="JC705">
        <f>IFERROR(INDEX($GS$2:$GS$324,MATCH($GQ705,$GR$2:$GR$324,0)),0)</f>
      </c>
      <c r="JD705" t="s">
        <v>40</v>
      </c>
      <c r="JE705" t="s">
        <v>40</v>
      </c>
    </row>
    <row r="706" spans="1:265" x14ac:dyDescent="0.25">
      <c r="Q706">
        <f>IF(OR($T706="",$P706=""),"",IFERROR($T706/$P706,0))</f>
      </c>
      <c r="R706">
        <f>IF($T706="","",
SUM($S706,$U706,$Z706,$V706,$X706)*
(1-IF($AA706="",0,VALUE($AA706)/100)))</f>
      </c>
      <c r="S706">
        <f>IF($T706="","",$T706)</f>
      </c>
      <c r="U706">
        <f>IF($T706="","",
IF($N706="","",
IF(ISNUMBER(SEARCH("exempt",LOWER($N706))),0,
$T706*(VALUE(SUBSTITUTE($N706,"%",""))/100))))</f>
      </c>
      <c r="AB706">
        <f>IFERROR(IF(FIND(" - ",$K706)&gt;0,MID($K706,FIND(" - ",$K706)+3,LEN($K706)),""),"")</f>
      </c>
      <c r="AK706" t="s">
        <v>1293</v>
      </c>
      <c r="AP706">
        <f>IFERROR(LEFT($K706,FIND(" - ",$K706)-1),$K706)</f>
      </c>
      <c r="AS706">
        <f>IF($CH706&gt;=1,INDEX($AQ:$AQ,$CG706+1),"")</f>
      </c>
      <c r="AT706">
        <f>IF($CH706&gt;=2,INDEX($AQ:$AQ,$CG706+2),"")</f>
      </c>
      <c r="AU706">
        <f>IF($CH706&gt;=3,INDEX($AQ:$AQ,$CG706+3),"")</f>
      </c>
      <c r="AV706">
        <f>IF($CH706&gt;=4,INDEX($AQ:$AQ,$CG706+4),"")</f>
      </c>
      <c r="AW706">
        <f>IF($CH706&gt;=5,INDEX($AQ:$AQ,$CG706+5),"")</f>
      </c>
      <c r="AX706">
        <f>IF($CH706&gt;=6,INDEX($AQ:$AQ,$CG706+6),"")</f>
      </c>
      <c r="AY706">
        <f>IF($CH706&gt;=7,INDEX($AQ:$AQ,$CG706+7),"")</f>
      </c>
      <c r="AZ706">
        <f>IF($CH706&gt;=8,INDEX($AQ:$AQ,$CG706+8),"")</f>
      </c>
      <c r="BA706">
        <f>IF($CH706&gt;=9,INDEX($AQ:$AQ,$CG706+9),"")</f>
      </c>
      <c r="BB706">
        <f>IF($CH706&gt;=10,INDEX($AQ:$AQ,$CG706+10),"")</f>
      </c>
      <c r="BC706">
        <f>IF($CH706&gt;=11,INDEX($AQ:$AQ,$CG706+11),"")</f>
      </c>
      <c r="BD706">
        <f>IF($CH706&gt;=12,INDEX($AQ:$AQ,$CG706+12),"")</f>
      </c>
      <c r="BE706">
        <f>IF($CH706&gt;=13,INDEX($AQ:$AQ,$CG706+13),"")</f>
      </c>
      <c r="BF706">
        <f>IF($CH706&gt;=14,INDEX($AQ:$AQ,$CG706+14),"")</f>
      </c>
      <c r="BG706">
        <f>IF($CH706&gt;=15,INDEX($AQ:$AQ,$CG706+15),"")</f>
      </c>
      <c r="BH706">
        <f>IF($CH706&gt;=16,INDEX($AQ:$AQ,$CG706+16),"")</f>
      </c>
      <c r="BI706">
        <f>IF($CH706&gt;=17,INDEX($AQ:$AQ,$CG706+17),"")</f>
      </c>
      <c r="BJ706">
        <f>IF($CH706&gt;=18,INDEX($AQ:$AQ,$CG706+18),"")</f>
      </c>
      <c r="BK706">
        <f>IF($CH706&gt;=19,INDEX($AQ:$AQ,$CG706+19),"")</f>
      </c>
      <c r="BL706">
        <f>IF($CH706&gt;=20,INDEX($AQ:$AQ,$CG706+20),"")</f>
      </c>
      <c r="BM706">
        <f>IF($CH706&gt;=21,INDEX($AQ:$AQ,$CG706+21),"")</f>
      </c>
      <c r="BN706">
        <f>IF($CH706&gt;=22,INDEX($AQ:$AQ,$CG706+22),"")</f>
      </c>
      <c r="BO706">
        <f>IF($CH706&gt;=23,INDEX($AQ:$AQ,$CG706+23),"")</f>
      </c>
      <c r="BP706">
        <f>IF($CH706&gt;=24,INDEX($AQ:$AQ,$CG706+24),"")</f>
      </c>
      <c r="BQ706">
        <f>IF($CH706&gt;=25,INDEX($AQ:$AQ,$CG706+25),"")</f>
      </c>
      <c r="BR706">
        <f>IF($CH706&gt;=26,INDEX($AQ:$AQ,$CG706+26),"")</f>
      </c>
      <c r="BS706">
        <f>IF($CH706&gt;=27,INDEX($AQ:$AQ,$CG706+27),"")</f>
      </c>
      <c r="BT706">
        <f>IF($CH706&gt;=28,INDEX($AQ:$AQ,$CG706+28),"")</f>
      </c>
      <c r="BU706">
        <f>IF($CH706&gt;=29,INDEX($AQ:$AQ,$CG706+29),"")</f>
      </c>
      <c r="BV706">
        <f>IF($CH706&gt;=30,INDEX($AQ:$AQ,$CG706+30),"")</f>
      </c>
      <c r="BW706">
        <f>IF($CH706&gt;=31,INDEX($AQ:$AQ,$CG706+31),"")</f>
      </c>
      <c r="BX706">
        <f>IF($CH706&gt;=32,INDEX($AQ:$AQ,$CG706+32),"")</f>
      </c>
      <c r="BY706">
        <f>IF($CH706&gt;=33,INDEX($AQ:$AQ,$CG706+33),"")</f>
      </c>
      <c r="BZ706">
        <f>IF($CH706&gt;=34,INDEX($AQ:$AQ,$CG706+34),"")</f>
      </c>
      <c r="CA706">
        <f>IF($CH706&gt;=35,INDEX($AQ:$AQ,$CG706+35),"")</f>
      </c>
      <c r="CB706">
        <f>IF($CH706&gt;=36,INDEX($AQ:$AQ,$CG706+36),"")</f>
      </c>
      <c r="CC706">
        <f>IF($CH706&gt;=37,INDEX($AQ:$AQ,$CG706+37),"")</f>
      </c>
      <c r="CD706">
        <f>IF($CH706&gt;=38,INDEX($AQ:$AQ,$CG706+38),"")</f>
      </c>
      <c r="CE706">
        <f>IF($CH706&gt;=39,INDEX($AQ:$AQ,$CG706+39),"")</f>
      </c>
      <c r="CF706">
        <f>IF($CH706&gt;=40,INDEX($AQ:$AQ,$CG706+40),"")</f>
      </c>
      <c r="CG706">
        <f>IFERROR(MATCH($AP706,$AQ$2:$AQ$134,0)+1,0)</f>
      </c>
      <c r="CH706">
        <f>IFERROR(INDEX($AR$2:$AR$134,MATCH($AP706,$AQ$2:$AQ$134,0)),0)</f>
      </c>
      <c r="CI706">
        <f>IFERROR(LEFT($L706,FIND(" - ",$L706)-1),$L706)</f>
      </c>
      <c r="CL706">
        <f>IF($DG706&gt;=1,INDEX($CJ:$CJ,$DF706+1),"")</f>
      </c>
      <c r="CM706">
        <f>IF($DG706&gt;=2,INDEX($CJ:$CJ,$DF706+2),"")</f>
      </c>
      <c r="CN706">
        <f>IF($DG706&gt;=3,INDEX($CJ:$CJ,$DF706+3),"")</f>
      </c>
      <c r="CO706">
        <f>IF($DG706&gt;=4,INDEX($CJ:$CJ,$DF706+4),"")</f>
      </c>
      <c r="CP706">
        <f>IF($DG706&gt;=5,INDEX($CJ:$CJ,$DF706+5),"")</f>
      </c>
      <c r="CQ706">
        <f>IF($DG706&gt;=6,INDEX($CJ:$CJ,$DF706+6),"")</f>
      </c>
      <c r="CR706">
        <f>IF($DG706&gt;=7,INDEX($CJ:$CJ,$DF706+7),"")</f>
      </c>
      <c r="CS706">
        <f>IF($DG706&gt;=8,INDEX($CJ:$CJ,$DF706+8),"")</f>
      </c>
      <c r="CT706">
        <f>IF($DG706&gt;=9,INDEX($CJ:$CJ,$DF706+9),"")</f>
      </c>
      <c r="CU706">
        <f>IF($DG706&gt;=10,INDEX($CJ:$CJ,$DF706+10),"")</f>
      </c>
      <c r="CV706">
        <f>IF($DG706&gt;=11,INDEX($CJ:$CJ,$DF706+11),"")</f>
      </c>
      <c r="CW706">
        <f>IF($DG706&gt;=12,INDEX($CJ:$CJ,$DF706+12),"")</f>
      </c>
      <c r="CX706">
        <f>IF($DG706&gt;=13,INDEX($CJ:$CJ,$DF706+13),"")</f>
      </c>
      <c r="CY706">
        <f>IF($DG706&gt;=14,INDEX($CJ:$CJ,$DF706+14),"")</f>
      </c>
      <c r="CZ706">
        <f>IF($DG706&gt;=15,INDEX($CJ:$CJ,$DF706+15),"")</f>
      </c>
      <c r="DA706">
        <f>IF($DG706&gt;=16,INDEX($CJ:$CJ,$DF706+16),"")</f>
      </c>
      <c r="DB706">
        <f>IF($DG706&gt;=17,INDEX($CJ:$CJ,$DF706+17),"")</f>
      </c>
      <c r="DC706">
        <f>IF($DG706&gt;=18,INDEX($CJ:$CJ,$DF706+18),"")</f>
      </c>
      <c r="DD706">
        <f>IF($DG706&gt;=19,INDEX($CJ:$CJ,$DF706+19),"")</f>
      </c>
      <c r="DE706">
        <f>IF($DG706&gt;=20,INDEX($CJ:$CJ,$DF706+20),"")</f>
      </c>
      <c r="DF706">
        <f>IFERROR(MATCH($CI706,$CJ$2:$CJ$263,0)+1,0)</f>
      </c>
      <c r="DG706">
        <f>IFERROR(INDEX($CK$2:$CK$263,MATCH($CI706,$CJ$2:$CJ$263,0)),0)</f>
      </c>
      <c r="DH706">
        <f>IFERROR(INDEX($AO:$AO,MATCH($N706,$AN:$AN,0))&amp;"","")</f>
      </c>
      <c r="DL706">
        <f>IF($GO706&gt;=1,INDEX($DI:$DI,$GN706+1),"")</f>
      </c>
      <c r="DM706">
        <f>IF($GO706&gt;=2,INDEX($DI:$DI,$GN706+2),"")</f>
      </c>
      <c r="DN706">
        <f>IF($GO706&gt;=3,INDEX($DI:$DI,$GN706+3),"")</f>
      </c>
      <c r="DO706">
        <f>IF($GO706&gt;=4,INDEX($DI:$DI,$GN706+4),"")</f>
      </c>
      <c r="DP706">
        <f>IF($GO706&gt;=5,INDEX($DI:$DI,$GN706+5),"")</f>
      </c>
      <c r="DQ706">
        <f>IF($GO706&gt;=6,INDEX($DI:$DI,$GN706+6),"")</f>
      </c>
      <c r="DR706">
        <f>IF($GO706&gt;=7,INDEX($DI:$DI,$GN706+7),"")</f>
      </c>
      <c r="DS706">
        <f>IF($GO706&gt;=8,INDEX($DI:$DI,$GN706+8),"")</f>
      </c>
      <c r="DT706">
        <f>IF($GO706&gt;=9,INDEX($DI:$DI,$GN706+9),"")</f>
      </c>
      <c r="DU706">
        <f>IF($GO706&gt;=10,INDEX($DI:$DI,$GN706+10),"")</f>
      </c>
      <c r="DV706">
        <f>IF($GO706&gt;=11,INDEX($DI:$DI,$GN706+11),"")</f>
      </c>
      <c r="DW706">
        <f>IF($GO706&gt;=12,INDEX($DI:$DI,$GN706+12),"")</f>
      </c>
      <c r="DX706">
        <f>IF($GO706&gt;=13,INDEX($DI:$DI,$GN706+13),"")</f>
      </c>
      <c r="DY706">
        <f>IF($GO706&gt;=14,INDEX($DI:$DI,$GN706+14),"")</f>
      </c>
      <c r="DZ706">
        <f>IF($GO706&gt;=15,INDEX($DI:$DI,$GN706+15),"")</f>
      </c>
      <c r="EA706">
        <f>IF($GO706&gt;=16,INDEX($DI:$DI,$GN706+16),"")</f>
      </c>
      <c r="EB706">
        <f>IF($GO706&gt;=17,INDEX($DI:$DI,$GN706+17),"")</f>
      </c>
      <c r="EC706">
        <f>IF($GO706&gt;=18,INDEX($DI:$DI,$GN706+18),"")</f>
      </c>
      <c r="ED706">
        <f>IF($GO706&gt;=19,INDEX($DI:$DI,$GN706+19),"")</f>
      </c>
      <c r="EE706">
        <f>IF($GO706&gt;=20,INDEX($DI:$DI,$GN706+20),"")</f>
      </c>
      <c r="EF706">
        <f>IF($GO706&gt;=21,INDEX($DI:$DI,$GN706+21),"")</f>
      </c>
      <c r="EG706">
        <f>IF($GO706&gt;=22,INDEX($DI:$DI,$GN706+22),"")</f>
      </c>
      <c r="EH706">
        <f>IF($GO706&gt;=23,INDEX($DI:$DI,$GN706+23),"")</f>
      </c>
      <c r="EI706">
        <f>IF($GO706&gt;=24,INDEX($DI:$DI,$GN706+24),"")</f>
      </c>
      <c r="EJ706">
        <f>IF($GO706&gt;=25,INDEX($DI:$DI,$GN706+25),"")</f>
      </c>
      <c r="EK706">
        <f>IF($GO706&gt;=26,INDEX($DI:$DI,$GN706+26),"")</f>
      </c>
      <c r="EL706">
        <f>IF($GO706&gt;=27,INDEX($DI:$DI,$GN706+27),"")</f>
      </c>
      <c r="EM706">
        <f>IF($GO706&gt;=28,INDEX($DI:$DI,$GN706+28),"")</f>
      </c>
      <c r="EN706">
        <f>IF($GO706&gt;=29,INDEX($DI:$DI,$GN706+29),"")</f>
      </c>
      <c r="EO706">
        <f>IF($GO706&gt;=30,INDEX($DI:$DI,$GN706+30),"")</f>
      </c>
      <c r="EP706">
        <f>IF($GO706&gt;=31,INDEX($DI:$DI,$GN706+31),"")</f>
      </c>
      <c r="EQ706">
        <f>IF($GO706&gt;=32,INDEX($DI:$DI,$GN706+32),"")</f>
      </c>
      <c r="ER706">
        <f>IF($GO706&gt;=33,INDEX($DI:$DI,$GN706+33),"")</f>
      </c>
      <c r="ES706">
        <f>IF($GO706&gt;=34,INDEX($DI:$DI,$GN706+34),"")</f>
      </c>
      <c r="ET706">
        <f>IF($GO706&gt;=35,INDEX($DI:$DI,$GN706+35),"")</f>
      </c>
      <c r="EU706">
        <f>IF($GO706&gt;=36,INDEX($DI:$DI,$GN706+36),"")</f>
      </c>
      <c r="EV706">
        <f>IF($GO706&gt;=37,INDEX($DI:$DI,$GN706+37),"")</f>
      </c>
      <c r="EW706">
        <f>IF($GO706&gt;=38,INDEX($DI:$DI,$GN706+38),"")</f>
      </c>
      <c r="EX706">
        <f>IF($GO706&gt;=39,INDEX($DI:$DI,$GN706+39),"")</f>
      </c>
      <c r="EY706">
        <f>IF($GO706&gt;=40,INDEX($DI:$DI,$GN706+40),"")</f>
      </c>
      <c r="EZ706">
        <f>IF($GO706&gt;=1,INDEX($DJ:$DJ,$GN706+1),"")</f>
      </c>
      <c r="FA706">
        <f>IF($GO706&gt;=2,INDEX($DJ:$DJ,$GN706+2),"")</f>
      </c>
      <c r="FB706">
        <f>IF($GO706&gt;=3,INDEX($DJ:$DJ,$GN706+3),"")</f>
      </c>
      <c r="FC706">
        <f>IF($GO706&gt;=4,INDEX($DJ:$DJ,$GN706+4),"")</f>
      </c>
      <c r="FD706">
        <f>IF($GO706&gt;=5,INDEX($DJ:$DJ,$GN706+5),"")</f>
      </c>
      <c r="FE706">
        <f>IF($GO706&gt;=6,INDEX($DJ:$DJ,$GN706+6),"")</f>
      </c>
      <c r="FF706">
        <f>IF($GO706&gt;=7,INDEX($DJ:$DJ,$GN706+7),"")</f>
      </c>
      <c r="FG706">
        <f>IF($GO706&gt;=8,INDEX($DJ:$DJ,$GN706+8),"")</f>
      </c>
      <c r="FH706">
        <f>IF($GO706&gt;=9,INDEX($DJ:$DJ,$GN706+9),"")</f>
      </c>
      <c r="FI706">
        <f>IF($GO706&gt;=10,INDEX($DJ:$DJ,$GN706+10),"")</f>
      </c>
      <c r="FJ706">
        <f>IF($GO706&gt;=11,INDEX($DJ:$DJ,$GN706+11),"")</f>
      </c>
      <c r="FK706">
        <f>IF($GO706&gt;=12,INDEX($DJ:$DJ,$GN706+12),"")</f>
      </c>
      <c r="FL706">
        <f>IF($GO706&gt;=13,INDEX($DJ:$DJ,$GN706+13),"")</f>
      </c>
      <c r="FM706">
        <f>IF($GO706&gt;=14,INDEX($DJ:$DJ,$GN706+14),"")</f>
      </c>
      <c r="FN706">
        <f>IF($GO706&gt;=15,INDEX($DJ:$DJ,$GN706+15),"")</f>
      </c>
      <c r="FO706">
        <f>IF($GO706&gt;=16,INDEX($DJ:$DJ,$GN706+16),"")</f>
      </c>
      <c r="FP706">
        <f>IF($GO706&gt;=17,INDEX($DJ:$DJ,$GN706+17),"")</f>
      </c>
      <c r="FQ706">
        <f>IF($GO706&gt;=18,INDEX($DJ:$DJ,$GN706+18),"")</f>
      </c>
      <c r="FR706">
        <f>IF($GO706&gt;=19,INDEX($DJ:$DJ,$GN706+19),"")</f>
      </c>
      <c r="FS706">
        <f>IF($GO706&gt;=20,INDEX($DJ:$DJ,$GN706+20),"")</f>
      </c>
      <c r="FT706">
        <f>IF($GO706&gt;=21,INDEX($DJ:$DJ,$GN706+21),"")</f>
      </c>
      <c r="FU706">
        <f>IF($GO706&gt;=22,INDEX($DJ:$DJ,$GN706+22),"")</f>
      </c>
      <c r="FV706">
        <f>IF($GO706&gt;=23,INDEX($DJ:$DJ,$GN706+23),"")</f>
      </c>
      <c r="FW706">
        <f>IF($GO706&gt;=24,INDEX($DJ:$DJ,$GN706+24),"")</f>
      </c>
      <c r="FX706">
        <f>IF($GO706&gt;=25,INDEX($DJ:$DJ,$GN706+25),"")</f>
      </c>
      <c r="FY706">
        <f>IF($GO706&gt;=26,INDEX($DJ:$DJ,$GN706+26),"")</f>
      </c>
      <c r="FZ706">
        <f>IF($GO706&gt;=27,INDEX($DJ:$DJ,$GN706+27),"")</f>
      </c>
      <c r="GA706">
        <f>IF($GO706&gt;=28,INDEX($DJ:$DJ,$GN706+28),"")</f>
      </c>
      <c r="GB706">
        <f>IF($GO706&gt;=29,INDEX($DJ:$DJ,$GN706+29),"")</f>
      </c>
      <c r="GC706">
        <f>IF($GO706&gt;=30,INDEX($DJ:$DJ,$GN706+30),"")</f>
      </c>
      <c r="GD706">
        <f>IF($GO706&gt;=31,INDEX($DJ:$DJ,$GN706+31),"")</f>
      </c>
      <c r="GE706">
        <f>IF($GO706&gt;=32,INDEX($DJ:$DJ,$GN706+32),"")</f>
      </c>
      <c r="GF706">
        <f>IF($GO706&gt;=33,INDEX($DJ:$DJ,$GN706+33),"")</f>
      </c>
      <c r="GG706">
        <f>IF($GO706&gt;=34,INDEX($DJ:$DJ,$GN706+34),"")</f>
      </c>
      <c r="GH706">
        <f>IF($GO706&gt;=35,INDEX($DJ:$DJ,$GN706+35),"")</f>
      </c>
      <c r="GI706">
        <f>IF($GO706&gt;=36,INDEX($DJ:$DJ,$GN706+36),"")</f>
      </c>
      <c r="GJ706">
        <f>IF($GO706&gt;=37,INDEX($DJ:$DJ,$GN706+37),"")</f>
      </c>
      <c r="GK706">
        <f>IF($GO706&gt;=38,INDEX($DJ:$DJ,$GN706+38),"")</f>
      </c>
      <c r="GL706">
        <f>IF($GO706&gt;=39,INDEX($DJ:$DJ,$GN706+39),"")</f>
      </c>
      <c r="GM706">
        <f>IF($GO706&gt;=40,INDEX($DJ:$DJ,$GN706+40),"")</f>
      </c>
      <c r="GN706">
        <f>IFERROR(MATCH($DH706,$DI$2:$DI$148,0)+1,0)</f>
      </c>
      <c r="GO706">
        <f>IFERROR(INDEX($DK$2:$DK$148,MATCH($DH706,$DI$2:$DI$148,0)),0)</f>
      </c>
      <c r="GP706">
        <f>IFERROR(MATCH($Y706,$DL$706:$EY$706,0),0)</f>
      </c>
      <c r="GQ706">
        <f>IF($GP706&gt;0,INDEX($EZ$706:$GM$706,$GP706),"")</f>
      </c>
      <c r="GT706">
        <f>IF($JC706&gt;=1,INDEX($GR:$GR,$JB706+1),"")</f>
      </c>
      <c r="GU706">
        <f>IF($JC706&gt;=2,INDEX($GR:$GR,$JB706+2),"")</f>
      </c>
      <c r="GV706">
        <f>IF($JC706&gt;=3,INDEX($GR:$GR,$JB706+3),"")</f>
      </c>
      <c r="GW706">
        <f>IF($JC706&gt;=4,INDEX($GR:$GR,$JB706+4),"")</f>
      </c>
      <c r="GX706">
        <f>IF($JC706&gt;=5,INDEX($GR:$GR,$JB706+5),"")</f>
      </c>
      <c r="GY706">
        <f>IF($JC706&gt;=6,INDEX($GR:$GR,$JB706+6),"")</f>
      </c>
      <c r="GZ706">
        <f>IF($JC706&gt;=7,INDEX($GR:$GR,$JB706+7),"")</f>
      </c>
      <c r="HA706">
        <f>IF($JC706&gt;=8,INDEX($GR:$GR,$JB706+8),"")</f>
      </c>
      <c r="HB706">
        <f>IF($JC706&gt;=9,INDEX($GR:$GR,$JB706+9),"")</f>
      </c>
      <c r="HC706">
        <f>IF($JC706&gt;=10,INDEX($GR:$GR,$JB706+10),"")</f>
      </c>
      <c r="HD706">
        <f>IF($JC706&gt;=11,INDEX($GR:$GR,$JB706+11),"")</f>
      </c>
      <c r="HE706">
        <f>IF($JC706&gt;=12,INDEX($GR:$GR,$JB706+12),"")</f>
      </c>
      <c r="HF706">
        <f>IF($JC706&gt;=13,INDEX($GR:$GR,$JB706+13),"")</f>
      </c>
      <c r="HG706">
        <f>IF($JC706&gt;=14,INDEX($GR:$GR,$JB706+14),"")</f>
      </c>
      <c r="HH706">
        <f>IF($JC706&gt;=15,INDEX($GR:$GR,$JB706+15),"")</f>
      </c>
      <c r="HI706">
        <f>IF($JC706&gt;=16,INDEX($GR:$GR,$JB706+16),"")</f>
      </c>
      <c r="HJ706">
        <f>IF($JC706&gt;=17,INDEX($GR:$GR,$JB706+17),"")</f>
      </c>
      <c r="HK706">
        <f>IF($JC706&gt;=18,INDEX($GR:$GR,$JB706+18),"")</f>
      </c>
      <c r="HL706">
        <f>IF($JC706&gt;=19,INDEX($GR:$GR,$JB706+19),"")</f>
      </c>
      <c r="HM706">
        <f>IF($JC706&gt;=20,INDEX($GR:$GR,$JB706+20),"")</f>
      </c>
      <c r="HN706">
        <f>IF($JC706&gt;=21,INDEX($GR:$GR,$JB706+21),"")</f>
      </c>
      <c r="HO706">
        <f>IF($JC706&gt;=22,INDEX($GR:$GR,$JB706+22),"")</f>
      </c>
      <c r="HP706">
        <f>IF($JC706&gt;=23,INDEX($GR:$GR,$JB706+23),"")</f>
      </c>
      <c r="HQ706">
        <f>IF($JC706&gt;=24,INDEX($GR:$GR,$JB706+24),"")</f>
      </c>
      <c r="HR706">
        <f>IF($JC706&gt;=25,INDEX($GR:$GR,$JB706+25),"")</f>
      </c>
      <c r="HS706">
        <f>IF($JC706&gt;=26,INDEX($GR:$GR,$JB706+26),"")</f>
      </c>
      <c r="HT706">
        <f>IF($JC706&gt;=27,INDEX($GR:$GR,$JB706+27),"")</f>
      </c>
      <c r="HU706">
        <f>IF($JC706&gt;=28,INDEX($GR:$GR,$JB706+28),"")</f>
      </c>
      <c r="HV706">
        <f>IF($JC706&gt;=29,INDEX($GR:$GR,$JB706+29),"")</f>
      </c>
      <c r="HW706">
        <f>IF($JC706&gt;=30,INDEX($GR:$GR,$JB706+30),"")</f>
      </c>
      <c r="HX706">
        <f>IF($JC706&gt;=31,INDEX($GR:$GR,$JB706+31),"")</f>
      </c>
      <c r="HY706">
        <f>IF($JC706&gt;=32,INDEX($GR:$GR,$JB706+32),"")</f>
      </c>
      <c r="HZ706">
        <f>IF($JC706&gt;=33,INDEX($GR:$GR,$JB706+33),"")</f>
      </c>
      <c r="IA706">
        <f>IF($JC706&gt;=34,INDEX($GR:$GR,$JB706+34),"")</f>
      </c>
      <c r="IB706">
        <f>IF($JC706&gt;=35,INDEX($GR:$GR,$JB706+35),"")</f>
      </c>
      <c r="IC706">
        <f>IF($JC706&gt;=36,INDEX($GR:$GR,$JB706+36),"")</f>
      </c>
      <c r="ID706">
        <f>IF($JC706&gt;=37,INDEX($GR:$GR,$JB706+37),"")</f>
      </c>
      <c r="IE706">
        <f>IF($JC706&gt;=38,INDEX($GR:$GR,$JB706+38),"")</f>
      </c>
      <c r="IF706">
        <f>IF($JC706&gt;=39,INDEX($GR:$GR,$JB706+39),"")</f>
      </c>
      <c r="IG706">
        <f>IF($JC706&gt;=40,INDEX($GR:$GR,$JB706+40),"")</f>
      </c>
      <c r="IH706">
        <f>IF($JC706&gt;=41,INDEX($GR:$GR,$JB706+41),"")</f>
      </c>
      <c r="II706">
        <f>IF($JC706&gt;=42,INDEX($GR:$GR,$JB706+42),"")</f>
      </c>
      <c r="IJ706">
        <f>IF($JC706&gt;=43,INDEX($GR:$GR,$JB706+43),"")</f>
      </c>
      <c r="IK706">
        <f>IF($JC706&gt;=44,INDEX($GR:$GR,$JB706+44),"")</f>
      </c>
      <c r="IL706">
        <f>IF($JC706&gt;=45,INDEX($GR:$GR,$JB706+45),"")</f>
      </c>
      <c r="IM706">
        <f>IF($JC706&gt;=46,INDEX($GR:$GR,$JB706+46),"")</f>
      </c>
      <c r="IN706">
        <f>IF($JC706&gt;=47,INDEX($GR:$GR,$JB706+47),"")</f>
      </c>
      <c r="IO706">
        <f>IF($JC706&gt;=48,INDEX($GR:$GR,$JB706+48),"")</f>
      </c>
      <c r="IP706">
        <f>IF($JC706&gt;=49,INDEX($GR:$GR,$JB706+49),"")</f>
      </c>
      <c r="IQ706">
        <f>IF($JC706&gt;=50,INDEX($GR:$GR,$JB706+50),"")</f>
      </c>
      <c r="IR706">
        <f>IF($JC706&gt;=51,INDEX($GR:$GR,$JB706+51),"")</f>
      </c>
      <c r="IS706">
        <f>IF($JC706&gt;=52,INDEX($GR:$GR,$JB706+52),"")</f>
      </c>
      <c r="IT706">
        <f>IF($JC706&gt;=53,INDEX($GR:$GR,$JB706+53),"")</f>
      </c>
      <c r="IU706">
        <f>IF($JC706&gt;=54,INDEX($GR:$GR,$JB706+54),"")</f>
      </c>
      <c r="IV706">
        <f>IF($JC706&gt;=55,INDEX($GR:$GR,$JB706+55),"")</f>
      </c>
      <c r="IW706">
        <f>IF($JC706&gt;=56,INDEX($GR:$GR,$JB706+56),"")</f>
      </c>
      <c r="IX706">
        <f>IF($JC706&gt;=57,INDEX($GR:$GR,$JB706+57),"")</f>
      </c>
      <c r="IY706">
        <f>IF($JC706&gt;=58,INDEX($GR:$GR,$JB706+58),"")</f>
      </c>
      <c r="IZ706">
        <f>IF($JC706&gt;=59,INDEX($GR:$GR,$JB706+59),"")</f>
      </c>
      <c r="JA706">
        <f>IF($JC706&gt;=60,INDEX($GR:$GR,$JB706+60),"")</f>
      </c>
      <c r="JB706">
        <f>IFERROR(MATCH($GQ706,$GR$2:$GR$324,0)+1,0)</f>
      </c>
      <c r="JC706">
        <f>IFERROR(INDEX($GS$2:$GS$324,MATCH($GQ706,$GR$2:$GR$324,0)),0)</f>
      </c>
      <c r="JD706" t="s">
        <v>40</v>
      </c>
      <c r="JE706" t="s">
        <v>40</v>
      </c>
    </row>
    <row r="707" spans="1:265" x14ac:dyDescent="0.25">
      <c r="Q707">
        <f>IF(OR($T707="",$P707=""),"",IFERROR($T707/$P707,0))</f>
      </c>
      <c r="R707">
        <f>IF($T707="","",
SUM($S707,$U707,$Z707,$V707,$X707)*
(1-IF($AA707="",0,VALUE($AA707)/100)))</f>
      </c>
      <c r="S707">
        <f>IF($T707="","",$T707)</f>
      </c>
      <c r="U707">
        <f>IF($T707="","",
IF($N707="","",
IF(ISNUMBER(SEARCH("exempt",LOWER($N707))),0,
$T707*(VALUE(SUBSTITUTE($N707,"%",""))/100))))</f>
      </c>
      <c r="AB707">
        <f>IFERROR(IF(FIND(" - ",$K707)&gt;0,MID($K707,FIND(" - ",$K707)+3,LEN($K707)),""),"")</f>
      </c>
      <c r="AK707" t="s">
        <v>1294</v>
      </c>
      <c r="AP707">
        <f>IFERROR(LEFT($K707,FIND(" - ",$K707)-1),$K707)</f>
      </c>
      <c r="AS707">
        <f>IF($CH707&gt;=1,INDEX($AQ:$AQ,$CG707+1),"")</f>
      </c>
      <c r="AT707">
        <f>IF($CH707&gt;=2,INDEX($AQ:$AQ,$CG707+2),"")</f>
      </c>
      <c r="AU707">
        <f>IF($CH707&gt;=3,INDEX($AQ:$AQ,$CG707+3),"")</f>
      </c>
      <c r="AV707">
        <f>IF($CH707&gt;=4,INDEX($AQ:$AQ,$CG707+4),"")</f>
      </c>
      <c r="AW707">
        <f>IF($CH707&gt;=5,INDEX($AQ:$AQ,$CG707+5),"")</f>
      </c>
      <c r="AX707">
        <f>IF($CH707&gt;=6,INDEX($AQ:$AQ,$CG707+6),"")</f>
      </c>
      <c r="AY707">
        <f>IF($CH707&gt;=7,INDEX($AQ:$AQ,$CG707+7),"")</f>
      </c>
      <c r="AZ707">
        <f>IF($CH707&gt;=8,INDEX($AQ:$AQ,$CG707+8),"")</f>
      </c>
      <c r="BA707">
        <f>IF($CH707&gt;=9,INDEX($AQ:$AQ,$CG707+9),"")</f>
      </c>
      <c r="BB707">
        <f>IF($CH707&gt;=10,INDEX($AQ:$AQ,$CG707+10),"")</f>
      </c>
      <c r="BC707">
        <f>IF($CH707&gt;=11,INDEX($AQ:$AQ,$CG707+11),"")</f>
      </c>
      <c r="BD707">
        <f>IF($CH707&gt;=12,INDEX($AQ:$AQ,$CG707+12),"")</f>
      </c>
      <c r="BE707">
        <f>IF($CH707&gt;=13,INDEX($AQ:$AQ,$CG707+13),"")</f>
      </c>
      <c r="BF707">
        <f>IF($CH707&gt;=14,INDEX($AQ:$AQ,$CG707+14),"")</f>
      </c>
      <c r="BG707">
        <f>IF($CH707&gt;=15,INDEX($AQ:$AQ,$CG707+15),"")</f>
      </c>
      <c r="BH707">
        <f>IF($CH707&gt;=16,INDEX($AQ:$AQ,$CG707+16),"")</f>
      </c>
      <c r="BI707">
        <f>IF($CH707&gt;=17,INDEX($AQ:$AQ,$CG707+17),"")</f>
      </c>
      <c r="BJ707">
        <f>IF($CH707&gt;=18,INDEX($AQ:$AQ,$CG707+18),"")</f>
      </c>
      <c r="BK707">
        <f>IF($CH707&gt;=19,INDEX($AQ:$AQ,$CG707+19),"")</f>
      </c>
      <c r="BL707">
        <f>IF($CH707&gt;=20,INDEX($AQ:$AQ,$CG707+20),"")</f>
      </c>
      <c r="BM707">
        <f>IF($CH707&gt;=21,INDEX($AQ:$AQ,$CG707+21),"")</f>
      </c>
      <c r="BN707">
        <f>IF($CH707&gt;=22,INDEX($AQ:$AQ,$CG707+22),"")</f>
      </c>
      <c r="BO707">
        <f>IF($CH707&gt;=23,INDEX($AQ:$AQ,$CG707+23),"")</f>
      </c>
      <c r="BP707">
        <f>IF($CH707&gt;=24,INDEX($AQ:$AQ,$CG707+24),"")</f>
      </c>
      <c r="BQ707">
        <f>IF($CH707&gt;=25,INDEX($AQ:$AQ,$CG707+25),"")</f>
      </c>
      <c r="BR707">
        <f>IF($CH707&gt;=26,INDEX($AQ:$AQ,$CG707+26),"")</f>
      </c>
      <c r="BS707">
        <f>IF($CH707&gt;=27,INDEX($AQ:$AQ,$CG707+27),"")</f>
      </c>
      <c r="BT707">
        <f>IF($CH707&gt;=28,INDEX($AQ:$AQ,$CG707+28),"")</f>
      </c>
      <c r="BU707">
        <f>IF($CH707&gt;=29,INDEX($AQ:$AQ,$CG707+29),"")</f>
      </c>
      <c r="BV707">
        <f>IF($CH707&gt;=30,INDEX($AQ:$AQ,$CG707+30),"")</f>
      </c>
      <c r="BW707">
        <f>IF($CH707&gt;=31,INDEX($AQ:$AQ,$CG707+31),"")</f>
      </c>
      <c r="BX707">
        <f>IF($CH707&gt;=32,INDEX($AQ:$AQ,$CG707+32),"")</f>
      </c>
      <c r="BY707">
        <f>IF($CH707&gt;=33,INDEX($AQ:$AQ,$CG707+33),"")</f>
      </c>
      <c r="BZ707">
        <f>IF($CH707&gt;=34,INDEX($AQ:$AQ,$CG707+34),"")</f>
      </c>
      <c r="CA707">
        <f>IF($CH707&gt;=35,INDEX($AQ:$AQ,$CG707+35),"")</f>
      </c>
      <c r="CB707">
        <f>IF($CH707&gt;=36,INDEX($AQ:$AQ,$CG707+36),"")</f>
      </c>
      <c r="CC707">
        <f>IF($CH707&gt;=37,INDEX($AQ:$AQ,$CG707+37),"")</f>
      </c>
      <c r="CD707">
        <f>IF($CH707&gt;=38,INDEX($AQ:$AQ,$CG707+38),"")</f>
      </c>
      <c r="CE707">
        <f>IF($CH707&gt;=39,INDEX($AQ:$AQ,$CG707+39),"")</f>
      </c>
      <c r="CF707">
        <f>IF($CH707&gt;=40,INDEX($AQ:$AQ,$CG707+40),"")</f>
      </c>
      <c r="CG707">
        <f>IFERROR(MATCH($AP707,$AQ$2:$AQ$134,0)+1,0)</f>
      </c>
      <c r="CH707">
        <f>IFERROR(INDEX($AR$2:$AR$134,MATCH($AP707,$AQ$2:$AQ$134,0)),0)</f>
      </c>
      <c r="CI707">
        <f>IFERROR(LEFT($L707,FIND(" - ",$L707)-1),$L707)</f>
      </c>
      <c r="CL707">
        <f>IF($DG707&gt;=1,INDEX($CJ:$CJ,$DF707+1),"")</f>
      </c>
      <c r="CM707">
        <f>IF($DG707&gt;=2,INDEX($CJ:$CJ,$DF707+2),"")</f>
      </c>
      <c r="CN707">
        <f>IF($DG707&gt;=3,INDEX($CJ:$CJ,$DF707+3),"")</f>
      </c>
      <c r="CO707">
        <f>IF($DG707&gt;=4,INDEX($CJ:$CJ,$DF707+4),"")</f>
      </c>
      <c r="CP707">
        <f>IF($DG707&gt;=5,INDEX($CJ:$CJ,$DF707+5),"")</f>
      </c>
      <c r="CQ707">
        <f>IF($DG707&gt;=6,INDEX($CJ:$CJ,$DF707+6),"")</f>
      </c>
      <c r="CR707">
        <f>IF($DG707&gt;=7,INDEX($CJ:$CJ,$DF707+7),"")</f>
      </c>
      <c r="CS707">
        <f>IF($DG707&gt;=8,INDEX($CJ:$CJ,$DF707+8),"")</f>
      </c>
      <c r="CT707">
        <f>IF($DG707&gt;=9,INDEX($CJ:$CJ,$DF707+9),"")</f>
      </c>
      <c r="CU707">
        <f>IF($DG707&gt;=10,INDEX($CJ:$CJ,$DF707+10),"")</f>
      </c>
      <c r="CV707">
        <f>IF($DG707&gt;=11,INDEX($CJ:$CJ,$DF707+11),"")</f>
      </c>
      <c r="CW707">
        <f>IF($DG707&gt;=12,INDEX($CJ:$CJ,$DF707+12),"")</f>
      </c>
      <c r="CX707">
        <f>IF($DG707&gt;=13,INDEX($CJ:$CJ,$DF707+13),"")</f>
      </c>
      <c r="CY707">
        <f>IF($DG707&gt;=14,INDEX($CJ:$CJ,$DF707+14),"")</f>
      </c>
      <c r="CZ707">
        <f>IF($DG707&gt;=15,INDEX($CJ:$CJ,$DF707+15),"")</f>
      </c>
      <c r="DA707">
        <f>IF($DG707&gt;=16,INDEX($CJ:$CJ,$DF707+16),"")</f>
      </c>
      <c r="DB707">
        <f>IF($DG707&gt;=17,INDEX($CJ:$CJ,$DF707+17),"")</f>
      </c>
      <c r="DC707">
        <f>IF($DG707&gt;=18,INDEX($CJ:$CJ,$DF707+18),"")</f>
      </c>
      <c r="DD707">
        <f>IF($DG707&gt;=19,INDEX($CJ:$CJ,$DF707+19),"")</f>
      </c>
      <c r="DE707">
        <f>IF($DG707&gt;=20,INDEX($CJ:$CJ,$DF707+20),"")</f>
      </c>
      <c r="DF707">
        <f>IFERROR(MATCH($CI707,$CJ$2:$CJ$263,0)+1,0)</f>
      </c>
      <c r="DG707">
        <f>IFERROR(INDEX($CK$2:$CK$263,MATCH($CI707,$CJ$2:$CJ$263,0)),0)</f>
      </c>
      <c r="DH707">
        <f>IFERROR(INDEX($AO:$AO,MATCH($N707,$AN:$AN,0))&amp;"","")</f>
      </c>
      <c r="DL707">
        <f>IF($GO707&gt;=1,INDEX($DI:$DI,$GN707+1),"")</f>
      </c>
      <c r="DM707">
        <f>IF($GO707&gt;=2,INDEX($DI:$DI,$GN707+2),"")</f>
      </c>
      <c r="DN707">
        <f>IF($GO707&gt;=3,INDEX($DI:$DI,$GN707+3),"")</f>
      </c>
      <c r="DO707">
        <f>IF($GO707&gt;=4,INDEX($DI:$DI,$GN707+4),"")</f>
      </c>
      <c r="DP707">
        <f>IF($GO707&gt;=5,INDEX($DI:$DI,$GN707+5),"")</f>
      </c>
      <c r="DQ707">
        <f>IF($GO707&gt;=6,INDEX($DI:$DI,$GN707+6),"")</f>
      </c>
      <c r="DR707">
        <f>IF($GO707&gt;=7,INDEX($DI:$DI,$GN707+7),"")</f>
      </c>
      <c r="DS707">
        <f>IF($GO707&gt;=8,INDEX($DI:$DI,$GN707+8),"")</f>
      </c>
      <c r="DT707">
        <f>IF($GO707&gt;=9,INDEX($DI:$DI,$GN707+9),"")</f>
      </c>
      <c r="DU707">
        <f>IF($GO707&gt;=10,INDEX($DI:$DI,$GN707+10),"")</f>
      </c>
      <c r="DV707">
        <f>IF($GO707&gt;=11,INDEX($DI:$DI,$GN707+11),"")</f>
      </c>
      <c r="DW707">
        <f>IF($GO707&gt;=12,INDEX($DI:$DI,$GN707+12),"")</f>
      </c>
      <c r="DX707">
        <f>IF($GO707&gt;=13,INDEX($DI:$DI,$GN707+13),"")</f>
      </c>
      <c r="DY707">
        <f>IF($GO707&gt;=14,INDEX($DI:$DI,$GN707+14),"")</f>
      </c>
      <c r="DZ707">
        <f>IF($GO707&gt;=15,INDEX($DI:$DI,$GN707+15),"")</f>
      </c>
      <c r="EA707">
        <f>IF($GO707&gt;=16,INDEX($DI:$DI,$GN707+16),"")</f>
      </c>
      <c r="EB707">
        <f>IF($GO707&gt;=17,INDEX($DI:$DI,$GN707+17),"")</f>
      </c>
      <c r="EC707">
        <f>IF($GO707&gt;=18,INDEX($DI:$DI,$GN707+18),"")</f>
      </c>
      <c r="ED707">
        <f>IF($GO707&gt;=19,INDEX($DI:$DI,$GN707+19),"")</f>
      </c>
      <c r="EE707">
        <f>IF($GO707&gt;=20,INDEX($DI:$DI,$GN707+20),"")</f>
      </c>
      <c r="EF707">
        <f>IF($GO707&gt;=21,INDEX($DI:$DI,$GN707+21),"")</f>
      </c>
      <c r="EG707">
        <f>IF($GO707&gt;=22,INDEX($DI:$DI,$GN707+22),"")</f>
      </c>
      <c r="EH707">
        <f>IF($GO707&gt;=23,INDEX($DI:$DI,$GN707+23),"")</f>
      </c>
      <c r="EI707">
        <f>IF($GO707&gt;=24,INDEX($DI:$DI,$GN707+24),"")</f>
      </c>
      <c r="EJ707">
        <f>IF($GO707&gt;=25,INDEX($DI:$DI,$GN707+25),"")</f>
      </c>
      <c r="EK707">
        <f>IF($GO707&gt;=26,INDEX($DI:$DI,$GN707+26),"")</f>
      </c>
      <c r="EL707">
        <f>IF($GO707&gt;=27,INDEX($DI:$DI,$GN707+27),"")</f>
      </c>
      <c r="EM707">
        <f>IF($GO707&gt;=28,INDEX($DI:$DI,$GN707+28),"")</f>
      </c>
      <c r="EN707">
        <f>IF($GO707&gt;=29,INDEX($DI:$DI,$GN707+29),"")</f>
      </c>
      <c r="EO707">
        <f>IF($GO707&gt;=30,INDEX($DI:$DI,$GN707+30),"")</f>
      </c>
      <c r="EP707">
        <f>IF($GO707&gt;=31,INDEX($DI:$DI,$GN707+31),"")</f>
      </c>
      <c r="EQ707">
        <f>IF($GO707&gt;=32,INDEX($DI:$DI,$GN707+32),"")</f>
      </c>
      <c r="ER707">
        <f>IF($GO707&gt;=33,INDEX($DI:$DI,$GN707+33),"")</f>
      </c>
      <c r="ES707">
        <f>IF($GO707&gt;=34,INDEX($DI:$DI,$GN707+34),"")</f>
      </c>
      <c r="ET707">
        <f>IF($GO707&gt;=35,INDEX($DI:$DI,$GN707+35),"")</f>
      </c>
      <c r="EU707">
        <f>IF($GO707&gt;=36,INDEX($DI:$DI,$GN707+36),"")</f>
      </c>
      <c r="EV707">
        <f>IF($GO707&gt;=37,INDEX($DI:$DI,$GN707+37),"")</f>
      </c>
      <c r="EW707">
        <f>IF($GO707&gt;=38,INDEX($DI:$DI,$GN707+38),"")</f>
      </c>
      <c r="EX707">
        <f>IF($GO707&gt;=39,INDEX($DI:$DI,$GN707+39),"")</f>
      </c>
      <c r="EY707">
        <f>IF($GO707&gt;=40,INDEX($DI:$DI,$GN707+40),"")</f>
      </c>
      <c r="EZ707">
        <f>IF($GO707&gt;=1,INDEX($DJ:$DJ,$GN707+1),"")</f>
      </c>
      <c r="FA707">
        <f>IF($GO707&gt;=2,INDEX($DJ:$DJ,$GN707+2),"")</f>
      </c>
      <c r="FB707">
        <f>IF($GO707&gt;=3,INDEX($DJ:$DJ,$GN707+3),"")</f>
      </c>
      <c r="FC707">
        <f>IF($GO707&gt;=4,INDEX($DJ:$DJ,$GN707+4),"")</f>
      </c>
      <c r="FD707">
        <f>IF($GO707&gt;=5,INDEX($DJ:$DJ,$GN707+5),"")</f>
      </c>
      <c r="FE707">
        <f>IF($GO707&gt;=6,INDEX($DJ:$DJ,$GN707+6),"")</f>
      </c>
      <c r="FF707">
        <f>IF($GO707&gt;=7,INDEX($DJ:$DJ,$GN707+7),"")</f>
      </c>
      <c r="FG707">
        <f>IF($GO707&gt;=8,INDEX($DJ:$DJ,$GN707+8),"")</f>
      </c>
      <c r="FH707">
        <f>IF($GO707&gt;=9,INDEX($DJ:$DJ,$GN707+9),"")</f>
      </c>
      <c r="FI707">
        <f>IF($GO707&gt;=10,INDEX($DJ:$DJ,$GN707+10),"")</f>
      </c>
      <c r="FJ707">
        <f>IF($GO707&gt;=11,INDEX($DJ:$DJ,$GN707+11),"")</f>
      </c>
      <c r="FK707">
        <f>IF($GO707&gt;=12,INDEX($DJ:$DJ,$GN707+12),"")</f>
      </c>
      <c r="FL707">
        <f>IF($GO707&gt;=13,INDEX($DJ:$DJ,$GN707+13),"")</f>
      </c>
      <c r="FM707">
        <f>IF($GO707&gt;=14,INDEX($DJ:$DJ,$GN707+14),"")</f>
      </c>
      <c r="FN707">
        <f>IF($GO707&gt;=15,INDEX($DJ:$DJ,$GN707+15),"")</f>
      </c>
      <c r="FO707">
        <f>IF($GO707&gt;=16,INDEX($DJ:$DJ,$GN707+16),"")</f>
      </c>
      <c r="FP707">
        <f>IF($GO707&gt;=17,INDEX($DJ:$DJ,$GN707+17),"")</f>
      </c>
      <c r="FQ707">
        <f>IF($GO707&gt;=18,INDEX($DJ:$DJ,$GN707+18),"")</f>
      </c>
      <c r="FR707">
        <f>IF($GO707&gt;=19,INDEX($DJ:$DJ,$GN707+19),"")</f>
      </c>
      <c r="FS707">
        <f>IF($GO707&gt;=20,INDEX($DJ:$DJ,$GN707+20),"")</f>
      </c>
      <c r="FT707">
        <f>IF($GO707&gt;=21,INDEX($DJ:$DJ,$GN707+21),"")</f>
      </c>
      <c r="FU707">
        <f>IF($GO707&gt;=22,INDEX($DJ:$DJ,$GN707+22),"")</f>
      </c>
      <c r="FV707">
        <f>IF($GO707&gt;=23,INDEX($DJ:$DJ,$GN707+23),"")</f>
      </c>
      <c r="FW707">
        <f>IF($GO707&gt;=24,INDEX($DJ:$DJ,$GN707+24),"")</f>
      </c>
      <c r="FX707">
        <f>IF($GO707&gt;=25,INDEX($DJ:$DJ,$GN707+25),"")</f>
      </c>
      <c r="FY707">
        <f>IF($GO707&gt;=26,INDEX($DJ:$DJ,$GN707+26),"")</f>
      </c>
      <c r="FZ707">
        <f>IF($GO707&gt;=27,INDEX($DJ:$DJ,$GN707+27),"")</f>
      </c>
      <c r="GA707">
        <f>IF($GO707&gt;=28,INDEX($DJ:$DJ,$GN707+28),"")</f>
      </c>
      <c r="GB707">
        <f>IF($GO707&gt;=29,INDEX($DJ:$DJ,$GN707+29),"")</f>
      </c>
      <c r="GC707">
        <f>IF($GO707&gt;=30,INDEX($DJ:$DJ,$GN707+30),"")</f>
      </c>
      <c r="GD707">
        <f>IF($GO707&gt;=31,INDEX($DJ:$DJ,$GN707+31),"")</f>
      </c>
      <c r="GE707">
        <f>IF($GO707&gt;=32,INDEX($DJ:$DJ,$GN707+32),"")</f>
      </c>
      <c r="GF707">
        <f>IF($GO707&gt;=33,INDEX($DJ:$DJ,$GN707+33),"")</f>
      </c>
      <c r="GG707">
        <f>IF($GO707&gt;=34,INDEX($DJ:$DJ,$GN707+34),"")</f>
      </c>
      <c r="GH707">
        <f>IF($GO707&gt;=35,INDEX($DJ:$DJ,$GN707+35),"")</f>
      </c>
      <c r="GI707">
        <f>IF($GO707&gt;=36,INDEX($DJ:$DJ,$GN707+36),"")</f>
      </c>
      <c r="GJ707">
        <f>IF($GO707&gt;=37,INDEX($DJ:$DJ,$GN707+37),"")</f>
      </c>
      <c r="GK707">
        <f>IF($GO707&gt;=38,INDEX($DJ:$DJ,$GN707+38),"")</f>
      </c>
      <c r="GL707">
        <f>IF($GO707&gt;=39,INDEX($DJ:$DJ,$GN707+39),"")</f>
      </c>
      <c r="GM707">
        <f>IF($GO707&gt;=40,INDEX($DJ:$DJ,$GN707+40),"")</f>
      </c>
      <c r="GN707">
        <f>IFERROR(MATCH($DH707,$DI$2:$DI$148,0)+1,0)</f>
      </c>
      <c r="GO707">
        <f>IFERROR(INDEX($DK$2:$DK$148,MATCH($DH707,$DI$2:$DI$148,0)),0)</f>
      </c>
      <c r="GP707">
        <f>IFERROR(MATCH($Y707,$DL$707:$EY$707,0),0)</f>
      </c>
      <c r="GQ707">
        <f>IF($GP707&gt;0,INDEX($EZ$707:$GM$707,$GP707),"")</f>
      </c>
      <c r="GT707">
        <f>IF($JC707&gt;=1,INDEX($GR:$GR,$JB707+1),"")</f>
      </c>
      <c r="GU707">
        <f>IF($JC707&gt;=2,INDEX($GR:$GR,$JB707+2),"")</f>
      </c>
      <c r="GV707">
        <f>IF($JC707&gt;=3,INDEX($GR:$GR,$JB707+3),"")</f>
      </c>
      <c r="GW707">
        <f>IF($JC707&gt;=4,INDEX($GR:$GR,$JB707+4),"")</f>
      </c>
      <c r="GX707">
        <f>IF($JC707&gt;=5,INDEX($GR:$GR,$JB707+5),"")</f>
      </c>
      <c r="GY707">
        <f>IF($JC707&gt;=6,INDEX($GR:$GR,$JB707+6),"")</f>
      </c>
      <c r="GZ707">
        <f>IF($JC707&gt;=7,INDEX($GR:$GR,$JB707+7),"")</f>
      </c>
      <c r="HA707">
        <f>IF($JC707&gt;=8,INDEX($GR:$GR,$JB707+8),"")</f>
      </c>
      <c r="HB707">
        <f>IF($JC707&gt;=9,INDEX($GR:$GR,$JB707+9),"")</f>
      </c>
      <c r="HC707">
        <f>IF($JC707&gt;=10,INDEX($GR:$GR,$JB707+10),"")</f>
      </c>
      <c r="HD707">
        <f>IF($JC707&gt;=11,INDEX($GR:$GR,$JB707+11),"")</f>
      </c>
      <c r="HE707">
        <f>IF($JC707&gt;=12,INDEX($GR:$GR,$JB707+12),"")</f>
      </c>
      <c r="HF707">
        <f>IF($JC707&gt;=13,INDEX($GR:$GR,$JB707+13),"")</f>
      </c>
      <c r="HG707">
        <f>IF($JC707&gt;=14,INDEX($GR:$GR,$JB707+14),"")</f>
      </c>
      <c r="HH707">
        <f>IF($JC707&gt;=15,INDEX($GR:$GR,$JB707+15),"")</f>
      </c>
      <c r="HI707">
        <f>IF($JC707&gt;=16,INDEX($GR:$GR,$JB707+16),"")</f>
      </c>
      <c r="HJ707">
        <f>IF($JC707&gt;=17,INDEX($GR:$GR,$JB707+17),"")</f>
      </c>
      <c r="HK707">
        <f>IF($JC707&gt;=18,INDEX($GR:$GR,$JB707+18),"")</f>
      </c>
      <c r="HL707">
        <f>IF($JC707&gt;=19,INDEX($GR:$GR,$JB707+19),"")</f>
      </c>
      <c r="HM707">
        <f>IF($JC707&gt;=20,INDEX($GR:$GR,$JB707+20),"")</f>
      </c>
      <c r="HN707">
        <f>IF($JC707&gt;=21,INDEX($GR:$GR,$JB707+21),"")</f>
      </c>
      <c r="HO707">
        <f>IF($JC707&gt;=22,INDEX($GR:$GR,$JB707+22),"")</f>
      </c>
      <c r="HP707">
        <f>IF($JC707&gt;=23,INDEX($GR:$GR,$JB707+23),"")</f>
      </c>
      <c r="HQ707">
        <f>IF($JC707&gt;=24,INDEX($GR:$GR,$JB707+24),"")</f>
      </c>
      <c r="HR707">
        <f>IF($JC707&gt;=25,INDEX($GR:$GR,$JB707+25),"")</f>
      </c>
      <c r="HS707">
        <f>IF($JC707&gt;=26,INDEX($GR:$GR,$JB707+26),"")</f>
      </c>
      <c r="HT707">
        <f>IF($JC707&gt;=27,INDEX($GR:$GR,$JB707+27),"")</f>
      </c>
      <c r="HU707">
        <f>IF($JC707&gt;=28,INDEX($GR:$GR,$JB707+28),"")</f>
      </c>
      <c r="HV707">
        <f>IF($JC707&gt;=29,INDEX($GR:$GR,$JB707+29),"")</f>
      </c>
      <c r="HW707">
        <f>IF($JC707&gt;=30,INDEX($GR:$GR,$JB707+30),"")</f>
      </c>
      <c r="HX707">
        <f>IF($JC707&gt;=31,INDEX($GR:$GR,$JB707+31),"")</f>
      </c>
      <c r="HY707">
        <f>IF($JC707&gt;=32,INDEX($GR:$GR,$JB707+32),"")</f>
      </c>
      <c r="HZ707">
        <f>IF($JC707&gt;=33,INDEX($GR:$GR,$JB707+33),"")</f>
      </c>
      <c r="IA707">
        <f>IF($JC707&gt;=34,INDEX($GR:$GR,$JB707+34),"")</f>
      </c>
      <c r="IB707">
        <f>IF($JC707&gt;=35,INDEX($GR:$GR,$JB707+35),"")</f>
      </c>
      <c r="IC707">
        <f>IF($JC707&gt;=36,INDEX($GR:$GR,$JB707+36),"")</f>
      </c>
      <c r="ID707">
        <f>IF($JC707&gt;=37,INDEX($GR:$GR,$JB707+37),"")</f>
      </c>
      <c r="IE707">
        <f>IF($JC707&gt;=38,INDEX($GR:$GR,$JB707+38),"")</f>
      </c>
      <c r="IF707">
        <f>IF($JC707&gt;=39,INDEX($GR:$GR,$JB707+39),"")</f>
      </c>
      <c r="IG707">
        <f>IF($JC707&gt;=40,INDEX($GR:$GR,$JB707+40),"")</f>
      </c>
      <c r="IH707">
        <f>IF($JC707&gt;=41,INDEX($GR:$GR,$JB707+41),"")</f>
      </c>
      <c r="II707">
        <f>IF($JC707&gt;=42,INDEX($GR:$GR,$JB707+42),"")</f>
      </c>
      <c r="IJ707">
        <f>IF($JC707&gt;=43,INDEX($GR:$GR,$JB707+43),"")</f>
      </c>
      <c r="IK707">
        <f>IF($JC707&gt;=44,INDEX($GR:$GR,$JB707+44),"")</f>
      </c>
      <c r="IL707">
        <f>IF($JC707&gt;=45,INDEX($GR:$GR,$JB707+45),"")</f>
      </c>
      <c r="IM707">
        <f>IF($JC707&gt;=46,INDEX($GR:$GR,$JB707+46),"")</f>
      </c>
      <c r="IN707">
        <f>IF($JC707&gt;=47,INDEX($GR:$GR,$JB707+47),"")</f>
      </c>
      <c r="IO707">
        <f>IF($JC707&gt;=48,INDEX($GR:$GR,$JB707+48),"")</f>
      </c>
      <c r="IP707">
        <f>IF($JC707&gt;=49,INDEX($GR:$GR,$JB707+49),"")</f>
      </c>
      <c r="IQ707">
        <f>IF($JC707&gt;=50,INDEX($GR:$GR,$JB707+50),"")</f>
      </c>
      <c r="IR707">
        <f>IF($JC707&gt;=51,INDEX($GR:$GR,$JB707+51),"")</f>
      </c>
      <c r="IS707">
        <f>IF($JC707&gt;=52,INDEX($GR:$GR,$JB707+52),"")</f>
      </c>
      <c r="IT707">
        <f>IF($JC707&gt;=53,INDEX($GR:$GR,$JB707+53),"")</f>
      </c>
      <c r="IU707">
        <f>IF($JC707&gt;=54,INDEX($GR:$GR,$JB707+54),"")</f>
      </c>
      <c r="IV707">
        <f>IF($JC707&gt;=55,INDEX($GR:$GR,$JB707+55),"")</f>
      </c>
      <c r="IW707">
        <f>IF($JC707&gt;=56,INDEX($GR:$GR,$JB707+56),"")</f>
      </c>
      <c r="IX707">
        <f>IF($JC707&gt;=57,INDEX($GR:$GR,$JB707+57),"")</f>
      </c>
      <c r="IY707">
        <f>IF($JC707&gt;=58,INDEX($GR:$GR,$JB707+58),"")</f>
      </c>
      <c r="IZ707">
        <f>IF($JC707&gt;=59,INDEX($GR:$GR,$JB707+59),"")</f>
      </c>
      <c r="JA707">
        <f>IF($JC707&gt;=60,INDEX($GR:$GR,$JB707+60),"")</f>
      </c>
      <c r="JB707">
        <f>IFERROR(MATCH($GQ707,$GR$2:$GR$324,0)+1,0)</f>
      </c>
      <c r="JC707">
        <f>IFERROR(INDEX($GS$2:$GS$324,MATCH($GQ707,$GR$2:$GR$324,0)),0)</f>
      </c>
      <c r="JD707" t="s">
        <v>40</v>
      </c>
      <c r="JE707" t="s">
        <v>40</v>
      </c>
    </row>
    <row r="708" spans="1:265" x14ac:dyDescent="0.25">
      <c r="Q708">
        <f>IF(OR($T708="",$P708=""),"",IFERROR($T708/$P708,0))</f>
      </c>
      <c r="R708">
        <f>IF($T708="","",
SUM($S708,$U708,$Z708,$V708,$X708)*
(1-IF($AA708="",0,VALUE($AA708)/100)))</f>
      </c>
      <c r="S708">
        <f>IF($T708="","",$T708)</f>
      </c>
      <c r="U708">
        <f>IF($T708="","",
IF($N708="","",
IF(ISNUMBER(SEARCH("exempt",LOWER($N708))),0,
$T708*(VALUE(SUBSTITUTE($N708,"%",""))/100))))</f>
      </c>
      <c r="AB708">
        <f>IFERROR(IF(FIND(" - ",$K708)&gt;0,MID($K708,FIND(" - ",$K708)+3,LEN($K708)),""),"")</f>
      </c>
      <c r="AK708" t="s">
        <v>1295</v>
      </c>
      <c r="AP708">
        <f>IFERROR(LEFT($K708,FIND(" - ",$K708)-1),$K708)</f>
      </c>
      <c r="AS708">
        <f>IF($CH708&gt;=1,INDEX($AQ:$AQ,$CG708+1),"")</f>
      </c>
      <c r="AT708">
        <f>IF($CH708&gt;=2,INDEX($AQ:$AQ,$CG708+2),"")</f>
      </c>
      <c r="AU708">
        <f>IF($CH708&gt;=3,INDEX($AQ:$AQ,$CG708+3),"")</f>
      </c>
      <c r="AV708">
        <f>IF($CH708&gt;=4,INDEX($AQ:$AQ,$CG708+4),"")</f>
      </c>
      <c r="AW708">
        <f>IF($CH708&gt;=5,INDEX($AQ:$AQ,$CG708+5),"")</f>
      </c>
      <c r="AX708">
        <f>IF($CH708&gt;=6,INDEX($AQ:$AQ,$CG708+6),"")</f>
      </c>
      <c r="AY708">
        <f>IF($CH708&gt;=7,INDEX($AQ:$AQ,$CG708+7),"")</f>
      </c>
      <c r="AZ708">
        <f>IF($CH708&gt;=8,INDEX($AQ:$AQ,$CG708+8),"")</f>
      </c>
      <c r="BA708">
        <f>IF($CH708&gt;=9,INDEX($AQ:$AQ,$CG708+9),"")</f>
      </c>
      <c r="BB708">
        <f>IF($CH708&gt;=10,INDEX($AQ:$AQ,$CG708+10),"")</f>
      </c>
      <c r="BC708">
        <f>IF($CH708&gt;=11,INDEX($AQ:$AQ,$CG708+11),"")</f>
      </c>
      <c r="BD708">
        <f>IF($CH708&gt;=12,INDEX($AQ:$AQ,$CG708+12),"")</f>
      </c>
      <c r="BE708">
        <f>IF($CH708&gt;=13,INDEX($AQ:$AQ,$CG708+13),"")</f>
      </c>
      <c r="BF708">
        <f>IF($CH708&gt;=14,INDEX($AQ:$AQ,$CG708+14),"")</f>
      </c>
      <c r="BG708">
        <f>IF($CH708&gt;=15,INDEX($AQ:$AQ,$CG708+15),"")</f>
      </c>
      <c r="BH708">
        <f>IF($CH708&gt;=16,INDEX($AQ:$AQ,$CG708+16),"")</f>
      </c>
      <c r="BI708">
        <f>IF($CH708&gt;=17,INDEX($AQ:$AQ,$CG708+17),"")</f>
      </c>
      <c r="BJ708">
        <f>IF($CH708&gt;=18,INDEX($AQ:$AQ,$CG708+18),"")</f>
      </c>
      <c r="BK708">
        <f>IF($CH708&gt;=19,INDEX($AQ:$AQ,$CG708+19),"")</f>
      </c>
      <c r="BL708">
        <f>IF($CH708&gt;=20,INDEX($AQ:$AQ,$CG708+20),"")</f>
      </c>
      <c r="BM708">
        <f>IF($CH708&gt;=21,INDEX($AQ:$AQ,$CG708+21),"")</f>
      </c>
      <c r="BN708">
        <f>IF($CH708&gt;=22,INDEX($AQ:$AQ,$CG708+22),"")</f>
      </c>
      <c r="BO708">
        <f>IF($CH708&gt;=23,INDEX($AQ:$AQ,$CG708+23),"")</f>
      </c>
      <c r="BP708">
        <f>IF($CH708&gt;=24,INDEX($AQ:$AQ,$CG708+24),"")</f>
      </c>
      <c r="BQ708">
        <f>IF($CH708&gt;=25,INDEX($AQ:$AQ,$CG708+25),"")</f>
      </c>
      <c r="BR708">
        <f>IF($CH708&gt;=26,INDEX($AQ:$AQ,$CG708+26),"")</f>
      </c>
      <c r="BS708">
        <f>IF($CH708&gt;=27,INDEX($AQ:$AQ,$CG708+27),"")</f>
      </c>
      <c r="BT708">
        <f>IF($CH708&gt;=28,INDEX($AQ:$AQ,$CG708+28),"")</f>
      </c>
      <c r="BU708">
        <f>IF($CH708&gt;=29,INDEX($AQ:$AQ,$CG708+29),"")</f>
      </c>
      <c r="BV708">
        <f>IF($CH708&gt;=30,INDEX($AQ:$AQ,$CG708+30),"")</f>
      </c>
      <c r="BW708">
        <f>IF($CH708&gt;=31,INDEX($AQ:$AQ,$CG708+31),"")</f>
      </c>
      <c r="BX708">
        <f>IF($CH708&gt;=32,INDEX($AQ:$AQ,$CG708+32),"")</f>
      </c>
      <c r="BY708">
        <f>IF($CH708&gt;=33,INDEX($AQ:$AQ,$CG708+33),"")</f>
      </c>
      <c r="BZ708">
        <f>IF($CH708&gt;=34,INDEX($AQ:$AQ,$CG708+34),"")</f>
      </c>
      <c r="CA708">
        <f>IF($CH708&gt;=35,INDEX($AQ:$AQ,$CG708+35),"")</f>
      </c>
      <c r="CB708">
        <f>IF($CH708&gt;=36,INDEX($AQ:$AQ,$CG708+36),"")</f>
      </c>
      <c r="CC708">
        <f>IF($CH708&gt;=37,INDEX($AQ:$AQ,$CG708+37),"")</f>
      </c>
      <c r="CD708">
        <f>IF($CH708&gt;=38,INDEX($AQ:$AQ,$CG708+38),"")</f>
      </c>
      <c r="CE708">
        <f>IF($CH708&gt;=39,INDEX($AQ:$AQ,$CG708+39),"")</f>
      </c>
      <c r="CF708">
        <f>IF($CH708&gt;=40,INDEX($AQ:$AQ,$CG708+40),"")</f>
      </c>
      <c r="CG708">
        <f>IFERROR(MATCH($AP708,$AQ$2:$AQ$134,0)+1,0)</f>
      </c>
      <c r="CH708">
        <f>IFERROR(INDEX($AR$2:$AR$134,MATCH($AP708,$AQ$2:$AQ$134,0)),0)</f>
      </c>
      <c r="CI708">
        <f>IFERROR(LEFT($L708,FIND(" - ",$L708)-1),$L708)</f>
      </c>
      <c r="CL708">
        <f>IF($DG708&gt;=1,INDEX($CJ:$CJ,$DF708+1),"")</f>
      </c>
      <c r="CM708">
        <f>IF($DG708&gt;=2,INDEX($CJ:$CJ,$DF708+2),"")</f>
      </c>
      <c r="CN708">
        <f>IF($DG708&gt;=3,INDEX($CJ:$CJ,$DF708+3),"")</f>
      </c>
      <c r="CO708">
        <f>IF($DG708&gt;=4,INDEX($CJ:$CJ,$DF708+4),"")</f>
      </c>
      <c r="CP708">
        <f>IF($DG708&gt;=5,INDEX($CJ:$CJ,$DF708+5),"")</f>
      </c>
      <c r="CQ708">
        <f>IF($DG708&gt;=6,INDEX($CJ:$CJ,$DF708+6),"")</f>
      </c>
      <c r="CR708">
        <f>IF($DG708&gt;=7,INDEX($CJ:$CJ,$DF708+7),"")</f>
      </c>
      <c r="CS708">
        <f>IF($DG708&gt;=8,INDEX($CJ:$CJ,$DF708+8),"")</f>
      </c>
      <c r="CT708">
        <f>IF($DG708&gt;=9,INDEX($CJ:$CJ,$DF708+9),"")</f>
      </c>
      <c r="CU708">
        <f>IF($DG708&gt;=10,INDEX($CJ:$CJ,$DF708+10),"")</f>
      </c>
      <c r="CV708">
        <f>IF($DG708&gt;=11,INDEX($CJ:$CJ,$DF708+11),"")</f>
      </c>
      <c r="CW708">
        <f>IF($DG708&gt;=12,INDEX($CJ:$CJ,$DF708+12),"")</f>
      </c>
      <c r="CX708">
        <f>IF($DG708&gt;=13,INDEX($CJ:$CJ,$DF708+13),"")</f>
      </c>
      <c r="CY708">
        <f>IF($DG708&gt;=14,INDEX($CJ:$CJ,$DF708+14),"")</f>
      </c>
      <c r="CZ708">
        <f>IF($DG708&gt;=15,INDEX($CJ:$CJ,$DF708+15),"")</f>
      </c>
      <c r="DA708">
        <f>IF($DG708&gt;=16,INDEX($CJ:$CJ,$DF708+16),"")</f>
      </c>
      <c r="DB708">
        <f>IF($DG708&gt;=17,INDEX($CJ:$CJ,$DF708+17),"")</f>
      </c>
      <c r="DC708">
        <f>IF($DG708&gt;=18,INDEX($CJ:$CJ,$DF708+18),"")</f>
      </c>
      <c r="DD708">
        <f>IF($DG708&gt;=19,INDEX($CJ:$CJ,$DF708+19),"")</f>
      </c>
      <c r="DE708">
        <f>IF($DG708&gt;=20,INDEX($CJ:$CJ,$DF708+20),"")</f>
      </c>
      <c r="DF708">
        <f>IFERROR(MATCH($CI708,$CJ$2:$CJ$263,0)+1,0)</f>
      </c>
      <c r="DG708">
        <f>IFERROR(INDEX($CK$2:$CK$263,MATCH($CI708,$CJ$2:$CJ$263,0)),0)</f>
      </c>
      <c r="DH708">
        <f>IFERROR(INDEX($AO:$AO,MATCH($N708,$AN:$AN,0))&amp;"","")</f>
      </c>
      <c r="DL708">
        <f>IF($GO708&gt;=1,INDEX($DI:$DI,$GN708+1),"")</f>
      </c>
      <c r="DM708">
        <f>IF($GO708&gt;=2,INDEX($DI:$DI,$GN708+2),"")</f>
      </c>
      <c r="DN708">
        <f>IF($GO708&gt;=3,INDEX($DI:$DI,$GN708+3),"")</f>
      </c>
      <c r="DO708">
        <f>IF($GO708&gt;=4,INDEX($DI:$DI,$GN708+4),"")</f>
      </c>
      <c r="DP708">
        <f>IF($GO708&gt;=5,INDEX($DI:$DI,$GN708+5),"")</f>
      </c>
      <c r="DQ708">
        <f>IF($GO708&gt;=6,INDEX($DI:$DI,$GN708+6),"")</f>
      </c>
      <c r="DR708">
        <f>IF($GO708&gt;=7,INDEX($DI:$DI,$GN708+7),"")</f>
      </c>
      <c r="DS708">
        <f>IF($GO708&gt;=8,INDEX($DI:$DI,$GN708+8),"")</f>
      </c>
      <c r="DT708">
        <f>IF($GO708&gt;=9,INDEX($DI:$DI,$GN708+9),"")</f>
      </c>
      <c r="DU708">
        <f>IF($GO708&gt;=10,INDEX($DI:$DI,$GN708+10),"")</f>
      </c>
      <c r="DV708">
        <f>IF($GO708&gt;=11,INDEX($DI:$DI,$GN708+11),"")</f>
      </c>
      <c r="DW708">
        <f>IF($GO708&gt;=12,INDEX($DI:$DI,$GN708+12),"")</f>
      </c>
      <c r="DX708">
        <f>IF($GO708&gt;=13,INDEX($DI:$DI,$GN708+13),"")</f>
      </c>
      <c r="DY708">
        <f>IF($GO708&gt;=14,INDEX($DI:$DI,$GN708+14),"")</f>
      </c>
      <c r="DZ708">
        <f>IF($GO708&gt;=15,INDEX($DI:$DI,$GN708+15),"")</f>
      </c>
      <c r="EA708">
        <f>IF($GO708&gt;=16,INDEX($DI:$DI,$GN708+16),"")</f>
      </c>
      <c r="EB708">
        <f>IF($GO708&gt;=17,INDEX($DI:$DI,$GN708+17),"")</f>
      </c>
      <c r="EC708">
        <f>IF($GO708&gt;=18,INDEX($DI:$DI,$GN708+18),"")</f>
      </c>
      <c r="ED708">
        <f>IF($GO708&gt;=19,INDEX($DI:$DI,$GN708+19),"")</f>
      </c>
      <c r="EE708">
        <f>IF($GO708&gt;=20,INDEX($DI:$DI,$GN708+20),"")</f>
      </c>
      <c r="EF708">
        <f>IF($GO708&gt;=21,INDEX($DI:$DI,$GN708+21),"")</f>
      </c>
      <c r="EG708">
        <f>IF($GO708&gt;=22,INDEX($DI:$DI,$GN708+22),"")</f>
      </c>
      <c r="EH708">
        <f>IF($GO708&gt;=23,INDEX($DI:$DI,$GN708+23),"")</f>
      </c>
      <c r="EI708">
        <f>IF($GO708&gt;=24,INDEX($DI:$DI,$GN708+24),"")</f>
      </c>
      <c r="EJ708">
        <f>IF($GO708&gt;=25,INDEX($DI:$DI,$GN708+25),"")</f>
      </c>
      <c r="EK708">
        <f>IF($GO708&gt;=26,INDEX($DI:$DI,$GN708+26),"")</f>
      </c>
      <c r="EL708">
        <f>IF($GO708&gt;=27,INDEX($DI:$DI,$GN708+27),"")</f>
      </c>
      <c r="EM708">
        <f>IF($GO708&gt;=28,INDEX($DI:$DI,$GN708+28),"")</f>
      </c>
      <c r="EN708">
        <f>IF($GO708&gt;=29,INDEX($DI:$DI,$GN708+29),"")</f>
      </c>
      <c r="EO708">
        <f>IF($GO708&gt;=30,INDEX($DI:$DI,$GN708+30),"")</f>
      </c>
      <c r="EP708">
        <f>IF($GO708&gt;=31,INDEX($DI:$DI,$GN708+31),"")</f>
      </c>
      <c r="EQ708">
        <f>IF($GO708&gt;=32,INDEX($DI:$DI,$GN708+32),"")</f>
      </c>
      <c r="ER708">
        <f>IF($GO708&gt;=33,INDEX($DI:$DI,$GN708+33),"")</f>
      </c>
      <c r="ES708">
        <f>IF($GO708&gt;=34,INDEX($DI:$DI,$GN708+34),"")</f>
      </c>
      <c r="ET708">
        <f>IF($GO708&gt;=35,INDEX($DI:$DI,$GN708+35),"")</f>
      </c>
      <c r="EU708">
        <f>IF($GO708&gt;=36,INDEX($DI:$DI,$GN708+36),"")</f>
      </c>
      <c r="EV708">
        <f>IF($GO708&gt;=37,INDEX($DI:$DI,$GN708+37),"")</f>
      </c>
      <c r="EW708">
        <f>IF($GO708&gt;=38,INDEX($DI:$DI,$GN708+38),"")</f>
      </c>
      <c r="EX708">
        <f>IF($GO708&gt;=39,INDEX($DI:$DI,$GN708+39),"")</f>
      </c>
      <c r="EY708">
        <f>IF($GO708&gt;=40,INDEX($DI:$DI,$GN708+40),"")</f>
      </c>
      <c r="EZ708">
        <f>IF($GO708&gt;=1,INDEX($DJ:$DJ,$GN708+1),"")</f>
      </c>
      <c r="FA708">
        <f>IF($GO708&gt;=2,INDEX($DJ:$DJ,$GN708+2),"")</f>
      </c>
      <c r="FB708">
        <f>IF($GO708&gt;=3,INDEX($DJ:$DJ,$GN708+3),"")</f>
      </c>
      <c r="FC708">
        <f>IF($GO708&gt;=4,INDEX($DJ:$DJ,$GN708+4),"")</f>
      </c>
      <c r="FD708">
        <f>IF($GO708&gt;=5,INDEX($DJ:$DJ,$GN708+5),"")</f>
      </c>
      <c r="FE708">
        <f>IF($GO708&gt;=6,INDEX($DJ:$DJ,$GN708+6),"")</f>
      </c>
      <c r="FF708">
        <f>IF($GO708&gt;=7,INDEX($DJ:$DJ,$GN708+7),"")</f>
      </c>
      <c r="FG708">
        <f>IF($GO708&gt;=8,INDEX($DJ:$DJ,$GN708+8),"")</f>
      </c>
      <c r="FH708">
        <f>IF($GO708&gt;=9,INDEX($DJ:$DJ,$GN708+9),"")</f>
      </c>
      <c r="FI708">
        <f>IF($GO708&gt;=10,INDEX($DJ:$DJ,$GN708+10),"")</f>
      </c>
      <c r="FJ708">
        <f>IF($GO708&gt;=11,INDEX($DJ:$DJ,$GN708+11),"")</f>
      </c>
      <c r="FK708">
        <f>IF($GO708&gt;=12,INDEX($DJ:$DJ,$GN708+12),"")</f>
      </c>
      <c r="FL708">
        <f>IF($GO708&gt;=13,INDEX($DJ:$DJ,$GN708+13),"")</f>
      </c>
      <c r="FM708">
        <f>IF($GO708&gt;=14,INDEX($DJ:$DJ,$GN708+14),"")</f>
      </c>
      <c r="FN708">
        <f>IF($GO708&gt;=15,INDEX($DJ:$DJ,$GN708+15),"")</f>
      </c>
      <c r="FO708">
        <f>IF($GO708&gt;=16,INDEX($DJ:$DJ,$GN708+16),"")</f>
      </c>
      <c r="FP708">
        <f>IF($GO708&gt;=17,INDEX($DJ:$DJ,$GN708+17),"")</f>
      </c>
      <c r="FQ708">
        <f>IF($GO708&gt;=18,INDEX($DJ:$DJ,$GN708+18),"")</f>
      </c>
      <c r="FR708">
        <f>IF($GO708&gt;=19,INDEX($DJ:$DJ,$GN708+19),"")</f>
      </c>
      <c r="FS708">
        <f>IF($GO708&gt;=20,INDEX($DJ:$DJ,$GN708+20),"")</f>
      </c>
      <c r="FT708">
        <f>IF($GO708&gt;=21,INDEX($DJ:$DJ,$GN708+21),"")</f>
      </c>
      <c r="FU708">
        <f>IF($GO708&gt;=22,INDEX($DJ:$DJ,$GN708+22),"")</f>
      </c>
      <c r="FV708">
        <f>IF($GO708&gt;=23,INDEX($DJ:$DJ,$GN708+23),"")</f>
      </c>
      <c r="FW708">
        <f>IF($GO708&gt;=24,INDEX($DJ:$DJ,$GN708+24),"")</f>
      </c>
      <c r="FX708">
        <f>IF($GO708&gt;=25,INDEX($DJ:$DJ,$GN708+25),"")</f>
      </c>
      <c r="FY708">
        <f>IF($GO708&gt;=26,INDEX($DJ:$DJ,$GN708+26),"")</f>
      </c>
      <c r="FZ708">
        <f>IF($GO708&gt;=27,INDEX($DJ:$DJ,$GN708+27),"")</f>
      </c>
      <c r="GA708">
        <f>IF($GO708&gt;=28,INDEX($DJ:$DJ,$GN708+28),"")</f>
      </c>
      <c r="GB708">
        <f>IF($GO708&gt;=29,INDEX($DJ:$DJ,$GN708+29),"")</f>
      </c>
      <c r="GC708">
        <f>IF($GO708&gt;=30,INDEX($DJ:$DJ,$GN708+30),"")</f>
      </c>
      <c r="GD708">
        <f>IF($GO708&gt;=31,INDEX($DJ:$DJ,$GN708+31),"")</f>
      </c>
      <c r="GE708">
        <f>IF($GO708&gt;=32,INDEX($DJ:$DJ,$GN708+32),"")</f>
      </c>
      <c r="GF708">
        <f>IF($GO708&gt;=33,INDEX($DJ:$DJ,$GN708+33),"")</f>
      </c>
      <c r="GG708">
        <f>IF($GO708&gt;=34,INDEX($DJ:$DJ,$GN708+34),"")</f>
      </c>
      <c r="GH708">
        <f>IF($GO708&gt;=35,INDEX($DJ:$DJ,$GN708+35),"")</f>
      </c>
      <c r="GI708">
        <f>IF($GO708&gt;=36,INDEX($DJ:$DJ,$GN708+36),"")</f>
      </c>
      <c r="GJ708">
        <f>IF($GO708&gt;=37,INDEX($DJ:$DJ,$GN708+37),"")</f>
      </c>
      <c r="GK708">
        <f>IF($GO708&gt;=38,INDEX($DJ:$DJ,$GN708+38),"")</f>
      </c>
      <c r="GL708">
        <f>IF($GO708&gt;=39,INDEX($DJ:$DJ,$GN708+39),"")</f>
      </c>
      <c r="GM708">
        <f>IF($GO708&gt;=40,INDEX($DJ:$DJ,$GN708+40),"")</f>
      </c>
      <c r="GN708">
        <f>IFERROR(MATCH($DH708,$DI$2:$DI$148,0)+1,0)</f>
      </c>
      <c r="GO708">
        <f>IFERROR(INDEX($DK$2:$DK$148,MATCH($DH708,$DI$2:$DI$148,0)),0)</f>
      </c>
      <c r="GP708">
        <f>IFERROR(MATCH($Y708,$DL$708:$EY$708,0),0)</f>
      </c>
      <c r="GQ708">
        <f>IF($GP708&gt;0,INDEX($EZ$708:$GM$708,$GP708),"")</f>
      </c>
      <c r="GT708">
        <f>IF($JC708&gt;=1,INDEX($GR:$GR,$JB708+1),"")</f>
      </c>
      <c r="GU708">
        <f>IF($JC708&gt;=2,INDEX($GR:$GR,$JB708+2),"")</f>
      </c>
      <c r="GV708">
        <f>IF($JC708&gt;=3,INDEX($GR:$GR,$JB708+3),"")</f>
      </c>
      <c r="GW708">
        <f>IF($JC708&gt;=4,INDEX($GR:$GR,$JB708+4),"")</f>
      </c>
      <c r="GX708">
        <f>IF($JC708&gt;=5,INDEX($GR:$GR,$JB708+5),"")</f>
      </c>
      <c r="GY708">
        <f>IF($JC708&gt;=6,INDEX($GR:$GR,$JB708+6),"")</f>
      </c>
      <c r="GZ708">
        <f>IF($JC708&gt;=7,INDEX($GR:$GR,$JB708+7),"")</f>
      </c>
      <c r="HA708">
        <f>IF($JC708&gt;=8,INDEX($GR:$GR,$JB708+8),"")</f>
      </c>
      <c r="HB708">
        <f>IF($JC708&gt;=9,INDEX($GR:$GR,$JB708+9),"")</f>
      </c>
      <c r="HC708">
        <f>IF($JC708&gt;=10,INDEX($GR:$GR,$JB708+10),"")</f>
      </c>
      <c r="HD708">
        <f>IF($JC708&gt;=11,INDEX($GR:$GR,$JB708+11),"")</f>
      </c>
      <c r="HE708">
        <f>IF($JC708&gt;=12,INDEX($GR:$GR,$JB708+12),"")</f>
      </c>
      <c r="HF708">
        <f>IF($JC708&gt;=13,INDEX($GR:$GR,$JB708+13),"")</f>
      </c>
      <c r="HG708">
        <f>IF($JC708&gt;=14,INDEX($GR:$GR,$JB708+14),"")</f>
      </c>
      <c r="HH708">
        <f>IF($JC708&gt;=15,INDEX($GR:$GR,$JB708+15),"")</f>
      </c>
      <c r="HI708">
        <f>IF($JC708&gt;=16,INDEX($GR:$GR,$JB708+16),"")</f>
      </c>
      <c r="HJ708">
        <f>IF($JC708&gt;=17,INDEX($GR:$GR,$JB708+17),"")</f>
      </c>
      <c r="HK708">
        <f>IF($JC708&gt;=18,INDEX($GR:$GR,$JB708+18),"")</f>
      </c>
      <c r="HL708">
        <f>IF($JC708&gt;=19,INDEX($GR:$GR,$JB708+19),"")</f>
      </c>
      <c r="HM708">
        <f>IF($JC708&gt;=20,INDEX($GR:$GR,$JB708+20),"")</f>
      </c>
      <c r="HN708">
        <f>IF($JC708&gt;=21,INDEX($GR:$GR,$JB708+21),"")</f>
      </c>
      <c r="HO708">
        <f>IF($JC708&gt;=22,INDEX($GR:$GR,$JB708+22),"")</f>
      </c>
      <c r="HP708">
        <f>IF($JC708&gt;=23,INDEX($GR:$GR,$JB708+23),"")</f>
      </c>
      <c r="HQ708">
        <f>IF($JC708&gt;=24,INDEX($GR:$GR,$JB708+24),"")</f>
      </c>
      <c r="HR708">
        <f>IF($JC708&gt;=25,INDEX($GR:$GR,$JB708+25),"")</f>
      </c>
      <c r="HS708">
        <f>IF($JC708&gt;=26,INDEX($GR:$GR,$JB708+26),"")</f>
      </c>
      <c r="HT708">
        <f>IF($JC708&gt;=27,INDEX($GR:$GR,$JB708+27),"")</f>
      </c>
      <c r="HU708">
        <f>IF($JC708&gt;=28,INDEX($GR:$GR,$JB708+28),"")</f>
      </c>
      <c r="HV708">
        <f>IF($JC708&gt;=29,INDEX($GR:$GR,$JB708+29),"")</f>
      </c>
      <c r="HW708">
        <f>IF($JC708&gt;=30,INDEX($GR:$GR,$JB708+30),"")</f>
      </c>
      <c r="HX708">
        <f>IF($JC708&gt;=31,INDEX($GR:$GR,$JB708+31),"")</f>
      </c>
      <c r="HY708">
        <f>IF($JC708&gt;=32,INDEX($GR:$GR,$JB708+32),"")</f>
      </c>
      <c r="HZ708">
        <f>IF($JC708&gt;=33,INDEX($GR:$GR,$JB708+33),"")</f>
      </c>
      <c r="IA708">
        <f>IF($JC708&gt;=34,INDEX($GR:$GR,$JB708+34),"")</f>
      </c>
      <c r="IB708">
        <f>IF($JC708&gt;=35,INDEX($GR:$GR,$JB708+35),"")</f>
      </c>
      <c r="IC708">
        <f>IF($JC708&gt;=36,INDEX($GR:$GR,$JB708+36),"")</f>
      </c>
      <c r="ID708">
        <f>IF($JC708&gt;=37,INDEX($GR:$GR,$JB708+37),"")</f>
      </c>
      <c r="IE708">
        <f>IF($JC708&gt;=38,INDEX($GR:$GR,$JB708+38),"")</f>
      </c>
      <c r="IF708">
        <f>IF($JC708&gt;=39,INDEX($GR:$GR,$JB708+39),"")</f>
      </c>
      <c r="IG708">
        <f>IF($JC708&gt;=40,INDEX($GR:$GR,$JB708+40),"")</f>
      </c>
      <c r="IH708">
        <f>IF($JC708&gt;=41,INDEX($GR:$GR,$JB708+41),"")</f>
      </c>
      <c r="II708">
        <f>IF($JC708&gt;=42,INDEX($GR:$GR,$JB708+42),"")</f>
      </c>
      <c r="IJ708">
        <f>IF($JC708&gt;=43,INDEX($GR:$GR,$JB708+43),"")</f>
      </c>
      <c r="IK708">
        <f>IF($JC708&gt;=44,INDEX($GR:$GR,$JB708+44),"")</f>
      </c>
      <c r="IL708">
        <f>IF($JC708&gt;=45,INDEX($GR:$GR,$JB708+45),"")</f>
      </c>
      <c r="IM708">
        <f>IF($JC708&gt;=46,INDEX($GR:$GR,$JB708+46),"")</f>
      </c>
      <c r="IN708">
        <f>IF($JC708&gt;=47,INDEX($GR:$GR,$JB708+47),"")</f>
      </c>
      <c r="IO708">
        <f>IF($JC708&gt;=48,INDEX($GR:$GR,$JB708+48),"")</f>
      </c>
      <c r="IP708">
        <f>IF($JC708&gt;=49,INDEX($GR:$GR,$JB708+49),"")</f>
      </c>
      <c r="IQ708">
        <f>IF($JC708&gt;=50,INDEX($GR:$GR,$JB708+50),"")</f>
      </c>
      <c r="IR708">
        <f>IF($JC708&gt;=51,INDEX($GR:$GR,$JB708+51),"")</f>
      </c>
      <c r="IS708">
        <f>IF($JC708&gt;=52,INDEX($GR:$GR,$JB708+52),"")</f>
      </c>
      <c r="IT708">
        <f>IF($JC708&gt;=53,INDEX($GR:$GR,$JB708+53),"")</f>
      </c>
      <c r="IU708">
        <f>IF($JC708&gt;=54,INDEX($GR:$GR,$JB708+54),"")</f>
      </c>
      <c r="IV708">
        <f>IF($JC708&gt;=55,INDEX($GR:$GR,$JB708+55),"")</f>
      </c>
      <c r="IW708">
        <f>IF($JC708&gt;=56,INDEX($GR:$GR,$JB708+56),"")</f>
      </c>
      <c r="IX708">
        <f>IF($JC708&gt;=57,INDEX($GR:$GR,$JB708+57),"")</f>
      </c>
      <c r="IY708">
        <f>IF($JC708&gt;=58,INDEX($GR:$GR,$JB708+58),"")</f>
      </c>
      <c r="IZ708">
        <f>IF($JC708&gt;=59,INDEX($GR:$GR,$JB708+59),"")</f>
      </c>
      <c r="JA708">
        <f>IF($JC708&gt;=60,INDEX($GR:$GR,$JB708+60),"")</f>
      </c>
      <c r="JB708">
        <f>IFERROR(MATCH($GQ708,$GR$2:$GR$324,0)+1,0)</f>
      </c>
      <c r="JC708">
        <f>IFERROR(INDEX($GS$2:$GS$324,MATCH($GQ708,$GR$2:$GR$324,0)),0)</f>
      </c>
      <c r="JD708" t="s">
        <v>40</v>
      </c>
      <c r="JE708" t="s">
        <v>40</v>
      </c>
    </row>
    <row r="709" spans="1:265" x14ac:dyDescent="0.25">
      <c r="Q709">
        <f>IF(OR($T709="",$P709=""),"",IFERROR($T709/$P709,0))</f>
      </c>
      <c r="R709">
        <f>IF($T709="","",
SUM($S709,$U709,$Z709,$V709,$X709)*
(1-IF($AA709="",0,VALUE($AA709)/100)))</f>
      </c>
      <c r="S709">
        <f>IF($T709="","",$T709)</f>
      </c>
      <c r="U709">
        <f>IF($T709="","",
IF($N709="","",
IF(ISNUMBER(SEARCH("exempt",LOWER($N709))),0,
$T709*(VALUE(SUBSTITUTE($N709,"%",""))/100))))</f>
      </c>
      <c r="AB709">
        <f>IFERROR(IF(FIND(" - ",$K709)&gt;0,MID($K709,FIND(" - ",$K709)+3,LEN($K709)),""),"")</f>
      </c>
      <c r="AK709" t="s">
        <v>1296</v>
      </c>
      <c r="AP709">
        <f>IFERROR(LEFT($K709,FIND(" - ",$K709)-1),$K709)</f>
      </c>
      <c r="AS709">
        <f>IF($CH709&gt;=1,INDEX($AQ:$AQ,$CG709+1),"")</f>
      </c>
      <c r="AT709">
        <f>IF($CH709&gt;=2,INDEX($AQ:$AQ,$CG709+2),"")</f>
      </c>
      <c r="AU709">
        <f>IF($CH709&gt;=3,INDEX($AQ:$AQ,$CG709+3),"")</f>
      </c>
      <c r="AV709">
        <f>IF($CH709&gt;=4,INDEX($AQ:$AQ,$CG709+4),"")</f>
      </c>
      <c r="AW709">
        <f>IF($CH709&gt;=5,INDEX($AQ:$AQ,$CG709+5),"")</f>
      </c>
      <c r="AX709">
        <f>IF($CH709&gt;=6,INDEX($AQ:$AQ,$CG709+6),"")</f>
      </c>
      <c r="AY709">
        <f>IF($CH709&gt;=7,INDEX($AQ:$AQ,$CG709+7),"")</f>
      </c>
      <c r="AZ709">
        <f>IF($CH709&gt;=8,INDEX($AQ:$AQ,$CG709+8),"")</f>
      </c>
      <c r="BA709">
        <f>IF($CH709&gt;=9,INDEX($AQ:$AQ,$CG709+9),"")</f>
      </c>
      <c r="BB709">
        <f>IF($CH709&gt;=10,INDEX($AQ:$AQ,$CG709+10),"")</f>
      </c>
      <c r="BC709">
        <f>IF($CH709&gt;=11,INDEX($AQ:$AQ,$CG709+11),"")</f>
      </c>
      <c r="BD709">
        <f>IF($CH709&gt;=12,INDEX($AQ:$AQ,$CG709+12),"")</f>
      </c>
      <c r="BE709">
        <f>IF($CH709&gt;=13,INDEX($AQ:$AQ,$CG709+13),"")</f>
      </c>
      <c r="BF709">
        <f>IF($CH709&gt;=14,INDEX($AQ:$AQ,$CG709+14),"")</f>
      </c>
      <c r="BG709">
        <f>IF($CH709&gt;=15,INDEX($AQ:$AQ,$CG709+15),"")</f>
      </c>
      <c r="BH709">
        <f>IF($CH709&gt;=16,INDEX($AQ:$AQ,$CG709+16),"")</f>
      </c>
      <c r="BI709">
        <f>IF($CH709&gt;=17,INDEX($AQ:$AQ,$CG709+17),"")</f>
      </c>
      <c r="BJ709">
        <f>IF($CH709&gt;=18,INDEX($AQ:$AQ,$CG709+18),"")</f>
      </c>
      <c r="BK709">
        <f>IF($CH709&gt;=19,INDEX($AQ:$AQ,$CG709+19),"")</f>
      </c>
      <c r="BL709">
        <f>IF($CH709&gt;=20,INDEX($AQ:$AQ,$CG709+20),"")</f>
      </c>
      <c r="BM709">
        <f>IF($CH709&gt;=21,INDEX($AQ:$AQ,$CG709+21),"")</f>
      </c>
      <c r="BN709">
        <f>IF($CH709&gt;=22,INDEX($AQ:$AQ,$CG709+22),"")</f>
      </c>
      <c r="BO709">
        <f>IF($CH709&gt;=23,INDEX($AQ:$AQ,$CG709+23),"")</f>
      </c>
      <c r="BP709">
        <f>IF($CH709&gt;=24,INDEX($AQ:$AQ,$CG709+24),"")</f>
      </c>
      <c r="BQ709">
        <f>IF($CH709&gt;=25,INDEX($AQ:$AQ,$CG709+25),"")</f>
      </c>
      <c r="BR709">
        <f>IF($CH709&gt;=26,INDEX($AQ:$AQ,$CG709+26),"")</f>
      </c>
      <c r="BS709">
        <f>IF($CH709&gt;=27,INDEX($AQ:$AQ,$CG709+27),"")</f>
      </c>
      <c r="BT709">
        <f>IF($CH709&gt;=28,INDEX($AQ:$AQ,$CG709+28),"")</f>
      </c>
      <c r="BU709">
        <f>IF($CH709&gt;=29,INDEX($AQ:$AQ,$CG709+29),"")</f>
      </c>
      <c r="BV709">
        <f>IF($CH709&gt;=30,INDEX($AQ:$AQ,$CG709+30),"")</f>
      </c>
      <c r="BW709">
        <f>IF($CH709&gt;=31,INDEX($AQ:$AQ,$CG709+31),"")</f>
      </c>
      <c r="BX709">
        <f>IF($CH709&gt;=32,INDEX($AQ:$AQ,$CG709+32),"")</f>
      </c>
      <c r="BY709">
        <f>IF($CH709&gt;=33,INDEX($AQ:$AQ,$CG709+33),"")</f>
      </c>
      <c r="BZ709">
        <f>IF($CH709&gt;=34,INDEX($AQ:$AQ,$CG709+34),"")</f>
      </c>
      <c r="CA709">
        <f>IF($CH709&gt;=35,INDEX($AQ:$AQ,$CG709+35),"")</f>
      </c>
      <c r="CB709">
        <f>IF($CH709&gt;=36,INDEX($AQ:$AQ,$CG709+36),"")</f>
      </c>
      <c r="CC709">
        <f>IF($CH709&gt;=37,INDEX($AQ:$AQ,$CG709+37),"")</f>
      </c>
      <c r="CD709">
        <f>IF($CH709&gt;=38,INDEX($AQ:$AQ,$CG709+38),"")</f>
      </c>
      <c r="CE709">
        <f>IF($CH709&gt;=39,INDEX($AQ:$AQ,$CG709+39),"")</f>
      </c>
      <c r="CF709">
        <f>IF($CH709&gt;=40,INDEX($AQ:$AQ,$CG709+40),"")</f>
      </c>
      <c r="CG709">
        <f>IFERROR(MATCH($AP709,$AQ$2:$AQ$134,0)+1,0)</f>
      </c>
      <c r="CH709">
        <f>IFERROR(INDEX($AR$2:$AR$134,MATCH($AP709,$AQ$2:$AQ$134,0)),0)</f>
      </c>
      <c r="CI709">
        <f>IFERROR(LEFT($L709,FIND(" - ",$L709)-1),$L709)</f>
      </c>
      <c r="CL709">
        <f>IF($DG709&gt;=1,INDEX($CJ:$CJ,$DF709+1),"")</f>
      </c>
      <c r="CM709">
        <f>IF($DG709&gt;=2,INDEX($CJ:$CJ,$DF709+2),"")</f>
      </c>
      <c r="CN709">
        <f>IF($DG709&gt;=3,INDEX($CJ:$CJ,$DF709+3),"")</f>
      </c>
      <c r="CO709">
        <f>IF($DG709&gt;=4,INDEX($CJ:$CJ,$DF709+4),"")</f>
      </c>
      <c r="CP709">
        <f>IF($DG709&gt;=5,INDEX($CJ:$CJ,$DF709+5),"")</f>
      </c>
      <c r="CQ709">
        <f>IF($DG709&gt;=6,INDEX($CJ:$CJ,$DF709+6),"")</f>
      </c>
      <c r="CR709">
        <f>IF($DG709&gt;=7,INDEX($CJ:$CJ,$DF709+7),"")</f>
      </c>
      <c r="CS709">
        <f>IF($DG709&gt;=8,INDEX($CJ:$CJ,$DF709+8),"")</f>
      </c>
      <c r="CT709">
        <f>IF($DG709&gt;=9,INDEX($CJ:$CJ,$DF709+9),"")</f>
      </c>
      <c r="CU709">
        <f>IF($DG709&gt;=10,INDEX($CJ:$CJ,$DF709+10),"")</f>
      </c>
      <c r="CV709">
        <f>IF($DG709&gt;=11,INDEX($CJ:$CJ,$DF709+11),"")</f>
      </c>
      <c r="CW709">
        <f>IF($DG709&gt;=12,INDEX($CJ:$CJ,$DF709+12),"")</f>
      </c>
      <c r="CX709">
        <f>IF($DG709&gt;=13,INDEX($CJ:$CJ,$DF709+13),"")</f>
      </c>
      <c r="CY709">
        <f>IF($DG709&gt;=14,INDEX($CJ:$CJ,$DF709+14),"")</f>
      </c>
      <c r="CZ709">
        <f>IF($DG709&gt;=15,INDEX($CJ:$CJ,$DF709+15),"")</f>
      </c>
      <c r="DA709">
        <f>IF($DG709&gt;=16,INDEX($CJ:$CJ,$DF709+16),"")</f>
      </c>
      <c r="DB709">
        <f>IF($DG709&gt;=17,INDEX($CJ:$CJ,$DF709+17),"")</f>
      </c>
      <c r="DC709">
        <f>IF($DG709&gt;=18,INDEX($CJ:$CJ,$DF709+18),"")</f>
      </c>
      <c r="DD709">
        <f>IF($DG709&gt;=19,INDEX($CJ:$CJ,$DF709+19),"")</f>
      </c>
      <c r="DE709">
        <f>IF($DG709&gt;=20,INDEX($CJ:$CJ,$DF709+20),"")</f>
      </c>
      <c r="DF709">
        <f>IFERROR(MATCH($CI709,$CJ$2:$CJ$263,0)+1,0)</f>
      </c>
      <c r="DG709">
        <f>IFERROR(INDEX($CK$2:$CK$263,MATCH($CI709,$CJ$2:$CJ$263,0)),0)</f>
      </c>
      <c r="DH709">
        <f>IFERROR(INDEX($AO:$AO,MATCH($N709,$AN:$AN,0))&amp;"","")</f>
      </c>
      <c r="DL709">
        <f>IF($GO709&gt;=1,INDEX($DI:$DI,$GN709+1),"")</f>
      </c>
      <c r="DM709">
        <f>IF($GO709&gt;=2,INDEX($DI:$DI,$GN709+2),"")</f>
      </c>
      <c r="DN709">
        <f>IF($GO709&gt;=3,INDEX($DI:$DI,$GN709+3),"")</f>
      </c>
      <c r="DO709">
        <f>IF($GO709&gt;=4,INDEX($DI:$DI,$GN709+4),"")</f>
      </c>
      <c r="DP709">
        <f>IF($GO709&gt;=5,INDEX($DI:$DI,$GN709+5),"")</f>
      </c>
      <c r="DQ709">
        <f>IF($GO709&gt;=6,INDEX($DI:$DI,$GN709+6),"")</f>
      </c>
      <c r="DR709">
        <f>IF($GO709&gt;=7,INDEX($DI:$DI,$GN709+7),"")</f>
      </c>
      <c r="DS709">
        <f>IF($GO709&gt;=8,INDEX($DI:$DI,$GN709+8),"")</f>
      </c>
      <c r="DT709">
        <f>IF($GO709&gt;=9,INDEX($DI:$DI,$GN709+9),"")</f>
      </c>
      <c r="DU709">
        <f>IF($GO709&gt;=10,INDEX($DI:$DI,$GN709+10),"")</f>
      </c>
      <c r="DV709">
        <f>IF($GO709&gt;=11,INDEX($DI:$DI,$GN709+11),"")</f>
      </c>
      <c r="DW709">
        <f>IF($GO709&gt;=12,INDEX($DI:$DI,$GN709+12),"")</f>
      </c>
      <c r="DX709">
        <f>IF($GO709&gt;=13,INDEX($DI:$DI,$GN709+13),"")</f>
      </c>
      <c r="DY709">
        <f>IF($GO709&gt;=14,INDEX($DI:$DI,$GN709+14),"")</f>
      </c>
      <c r="DZ709">
        <f>IF($GO709&gt;=15,INDEX($DI:$DI,$GN709+15),"")</f>
      </c>
      <c r="EA709">
        <f>IF($GO709&gt;=16,INDEX($DI:$DI,$GN709+16),"")</f>
      </c>
      <c r="EB709">
        <f>IF($GO709&gt;=17,INDEX($DI:$DI,$GN709+17),"")</f>
      </c>
      <c r="EC709">
        <f>IF($GO709&gt;=18,INDEX($DI:$DI,$GN709+18),"")</f>
      </c>
      <c r="ED709">
        <f>IF($GO709&gt;=19,INDEX($DI:$DI,$GN709+19),"")</f>
      </c>
      <c r="EE709">
        <f>IF($GO709&gt;=20,INDEX($DI:$DI,$GN709+20),"")</f>
      </c>
      <c r="EF709">
        <f>IF($GO709&gt;=21,INDEX($DI:$DI,$GN709+21),"")</f>
      </c>
      <c r="EG709">
        <f>IF($GO709&gt;=22,INDEX($DI:$DI,$GN709+22),"")</f>
      </c>
      <c r="EH709">
        <f>IF($GO709&gt;=23,INDEX($DI:$DI,$GN709+23),"")</f>
      </c>
      <c r="EI709">
        <f>IF($GO709&gt;=24,INDEX($DI:$DI,$GN709+24),"")</f>
      </c>
      <c r="EJ709">
        <f>IF($GO709&gt;=25,INDEX($DI:$DI,$GN709+25),"")</f>
      </c>
      <c r="EK709">
        <f>IF($GO709&gt;=26,INDEX($DI:$DI,$GN709+26),"")</f>
      </c>
      <c r="EL709">
        <f>IF($GO709&gt;=27,INDEX($DI:$DI,$GN709+27),"")</f>
      </c>
      <c r="EM709">
        <f>IF($GO709&gt;=28,INDEX($DI:$DI,$GN709+28),"")</f>
      </c>
      <c r="EN709">
        <f>IF($GO709&gt;=29,INDEX($DI:$DI,$GN709+29),"")</f>
      </c>
      <c r="EO709">
        <f>IF($GO709&gt;=30,INDEX($DI:$DI,$GN709+30),"")</f>
      </c>
      <c r="EP709">
        <f>IF($GO709&gt;=31,INDEX($DI:$DI,$GN709+31),"")</f>
      </c>
      <c r="EQ709">
        <f>IF($GO709&gt;=32,INDEX($DI:$DI,$GN709+32),"")</f>
      </c>
      <c r="ER709">
        <f>IF($GO709&gt;=33,INDEX($DI:$DI,$GN709+33),"")</f>
      </c>
      <c r="ES709">
        <f>IF($GO709&gt;=34,INDEX($DI:$DI,$GN709+34),"")</f>
      </c>
      <c r="ET709">
        <f>IF($GO709&gt;=35,INDEX($DI:$DI,$GN709+35),"")</f>
      </c>
      <c r="EU709">
        <f>IF($GO709&gt;=36,INDEX($DI:$DI,$GN709+36),"")</f>
      </c>
      <c r="EV709">
        <f>IF($GO709&gt;=37,INDEX($DI:$DI,$GN709+37),"")</f>
      </c>
      <c r="EW709">
        <f>IF($GO709&gt;=38,INDEX($DI:$DI,$GN709+38),"")</f>
      </c>
      <c r="EX709">
        <f>IF($GO709&gt;=39,INDEX($DI:$DI,$GN709+39),"")</f>
      </c>
      <c r="EY709">
        <f>IF($GO709&gt;=40,INDEX($DI:$DI,$GN709+40),"")</f>
      </c>
      <c r="EZ709">
        <f>IF($GO709&gt;=1,INDEX($DJ:$DJ,$GN709+1),"")</f>
      </c>
      <c r="FA709">
        <f>IF($GO709&gt;=2,INDEX($DJ:$DJ,$GN709+2),"")</f>
      </c>
      <c r="FB709">
        <f>IF($GO709&gt;=3,INDEX($DJ:$DJ,$GN709+3),"")</f>
      </c>
      <c r="FC709">
        <f>IF($GO709&gt;=4,INDEX($DJ:$DJ,$GN709+4),"")</f>
      </c>
      <c r="FD709">
        <f>IF($GO709&gt;=5,INDEX($DJ:$DJ,$GN709+5),"")</f>
      </c>
      <c r="FE709">
        <f>IF($GO709&gt;=6,INDEX($DJ:$DJ,$GN709+6),"")</f>
      </c>
      <c r="FF709">
        <f>IF($GO709&gt;=7,INDEX($DJ:$DJ,$GN709+7),"")</f>
      </c>
      <c r="FG709">
        <f>IF($GO709&gt;=8,INDEX($DJ:$DJ,$GN709+8),"")</f>
      </c>
      <c r="FH709">
        <f>IF($GO709&gt;=9,INDEX($DJ:$DJ,$GN709+9),"")</f>
      </c>
      <c r="FI709">
        <f>IF($GO709&gt;=10,INDEX($DJ:$DJ,$GN709+10),"")</f>
      </c>
      <c r="FJ709">
        <f>IF($GO709&gt;=11,INDEX($DJ:$DJ,$GN709+11),"")</f>
      </c>
      <c r="FK709">
        <f>IF($GO709&gt;=12,INDEX($DJ:$DJ,$GN709+12),"")</f>
      </c>
      <c r="FL709">
        <f>IF($GO709&gt;=13,INDEX($DJ:$DJ,$GN709+13),"")</f>
      </c>
      <c r="FM709">
        <f>IF($GO709&gt;=14,INDEX($DJ:$DJ,$GN709+14),"")</f>
      </c>
      <c r="FN709">
        <f>IF($GO709&gt;=15,INDEX($DJ:$DJ,$GN709+15),"")</f>
      </c>
      <c r="FO709">
        <f>IF($GO709&gt;=16,INDEX($DJ:$DJ,$GN709+16),"")</f>
      </c>
      <c r="FP709">
        <f>IF($GO709&gt;=17,INDEX($DJ:$DJ,$GN709+17),"")</f>
      </c>
      <c r="FQ709">
        <f>IF($GO709&gt;=18,INDEX($DJ:$DJ,$GN709+18),"")</f>
      </c>
      <c r="FR709">
        <f>IF($GO709&gt;=19,INDEX($DJ:$DJ,$GN709+19),"")</f>
      </c>
      <c r="FS709">
        <f>IF($GO709&gt;=20,INDEX($DJ:$DJ,$GN709+20),"")</f>
      </c>
      <c r="FT709">
        <f>IF($GO709&gt;=21,INDEX($DJ:$DJ,$GN709+21),"")</f>
      </c>
      <c r="FU709">
        <f>IF($GO709&gt;=22,INDEX($DJ:$DJ,$GN709+22),"")</f>
      </c>
      <c r="FV709">
        <f>IF($GO709&gt;=23,INDEX($DJ:$DJ,$GN709+23),"")</f>
      </c>
      <c r="FW709">
        <f>IF($GO709&gt;=24,INDEX($DJ:$DJ,$GN709+24),"")</f>
      </c>
      <c r="FX709">
        <f>IF($GO709&gt;=25,INDEX($DJ:$DJ,$GN709+25),"")</f>
      </c>
      <c r="FY709">
        <f>IF($GO709&gt;=26,INDEX($DJ:$DJ,$GN709+26),"")</f>
      </c>
      <c r="FZ709">
        <f>IF($GO709&gt;=27,INDEX($DJ:$DJ,$GN709+27),"")</f>
      </c>
      <c r="GA709">
        <f>IF($GO709&gt;=28,INDEX($DJ:$DJ,$GN709+28),"")</f>
      </c>
      <c r="GB709">
        <f>IF($GO709&gt;=29,INDEX($DJ:$DJ,$GN709+29),"")</f>
      </c>
      <c r="GC709">
        <f>IF($GO709&gt;=30,INDEX($DJ:$DJ,$GN709+30),"")</f>
      </c>
      <c r="GD709">
        <f>IF($GO709&gt;=31,INDEX($DJ:$DJ,$GN709+31),"")</f>
      </c>
      <c r="GE709">
        <f>IF($GO709&gt;=32,INDEX($DJ:$DJ,$GN709+32),"")</f>
      </c>
      <c r="GF709">
        <f>IF($GO709&gt;=33,INDEX($DJ:$DJ,$GN709+33),"")</f>
      </c>
      <c r="GG709">
        <f>IF($GO709&gt;=34,INDEX($DJ:$DJ,$GN709+34),"")</f>
      </c>
      <c r="GH709">
        <f>IF($GO709&gt;=35,INDEX($DJ:$DJ,$GN709+35),"")</f>
      </c>
      <c r="GI709">
        <f>IF($GO709&gt;=36,INDEX($DJ:$DJ,$GN709+36),"")</f>
      </c>
      <c r="GJ709">
        <f>IF($GO709&gt;=37,INDEX($DJ:$DJ,$GN709+37),"")</f>
      </c>
      <c r="GK709">
        <f>IF($GO709&gt;=38,INDEX($DJ:$DJ,$GN709+38),"")</f>
      </c>
      <c r="GL709">
        <f>IF($GO709&gt;=39,INDEX($DJ:$DJ,$GN709+39),"")</f>
      </c>
      <c r="GM709">
        <f>IF($GO709&gt;=40,INDEX($DJ:$DJ,$GN709+40),"")</f>
      </c>
      <c r="GN709">
        <f>IFERROR(MATCH($DH709,$DI$2:$DI$148,0)+1,0)</f>
      </c>
      <c r="GO709">
        <f>IFERROR(INDEX($DK$2:$DK$148,MATCH($DH709,$DI$2:$DI$148,0)),0)</f>
      </c>
      <c r="GP709">
        <f>IFERROR(MATCH($Y709,$DL$709:$EY$709,0),0)</f>
      </c>
      <c r="GQ709">
        <f>IF($GP709&gt;0,INDEX($EZ$709:$GM$709,$GP709),"")</f>
      </c>
      <c r="GT709">
        <f>IF($JC709&gt;=1,INDEX($GR:$GR,$JB709+1),"")</f>
      </c>
      <c r="GU709">
        <f>IF($JC709&gt;=2,INDEX($GR:$GR,$JB709+2),"")</f>
      </c>
      <c r="GV709">
        <f>IF($JC709&gt;=3,INDEX($GR:$GR,$JB709+3),"")</f>
      </c>
      <c r="GW709">
        <f>IF($JC709&gt;=4,INDEX($GR:$GR,$JB709+4),"")</f>
      </c>
      <c r="GX709">
        <f>IF($JC709&gt;=5,INDEX($GR:$GR,$JB709+5),"")</f>
      </c>
      <c r="GY709">
        <f>IF($JC709&gt;=6,INDEX($GR:$GR,$JB709+6),"")</f>
      </c>
      <c r="GZ709">
        <f>IF($JC709&gt;=7,INDEX($GR:$GR,$JB709+7),"")</f>
      </c>
      <c r="HA709">
        <f>IF($JC709&gt;=8,INDEX($GR:$GR,$JB709+8),"")</f>
      </c>
      <c r="HB709">
        <f>IF($JC709&gt;=9,INDEX($GR:$GR,$JB709+9),"")</f>
      </c>
      <c r="HC709">
        <f>IF($JC709&gt;=10,INDEX($GR:$GR,$JB709+10),"")</f>
      </c>
      <c r="HD709">
        <f>IF($JC709&gt;=11,INDEX($GR:$GR,$JB709+11),"")</f>
      </c>
      <c r="HE709">
        <f>IF($JC709&gt;=12,INDEX($GR:$GR,$JB709+12),"")</f>
      </c>
      <c r="HF709">
        <f>IF($JC709&gt;=13,INDEX($GR:$GR,$JB709+13),"")</f>
      </c>
      <c r="HG709">
        <f>IF($JC709&gt;=14,INDEX($GR:$GR,$JB709+14),"")</f>
      </c>
      <c r="HH709">
        <f>IF($JC709&gt;=15,INDEX($GR:$GR,$JB709+15),"")</f>
      </c>
      <c r="HI709">
        <f>IF($JC709&gt;=16,INDEX($GR:$GR,$JB709+16),"")</f>
      </c>
      <c r="HJ709">
        <f>IF($JC709&gt;=17,INDEX($GR:$GR,$JB709+17),"")</f>
      </c>
      <c r="HK709">
        <f>IF($JC709&gt;=18,INDEX($GR:$GR,$JB709+18),"")</f>
      </c>
      <c r="HL709">
        <f>IF($JC709&gt;=19,INDEX($GR:$GR,$JB709+19),"")</f>
      </c>
      <c r="HM709">
        <f>IF($JC709&gt;=20,INDEX($GR:$GR,$JB709+20),"")</f>
      </c>
      <c r="HN709">
        <f>IF($JC709&gt;=21,INDEX($GR:$GR,$JB709+21),"")</f>
      </c>
      <c r="HO709">
        <f>IF($JC709&gt;=22,INDEX($GR:$GR,$JB709+22),"")</f>
      </c>
      <c r="HP709">
        <f>IF($JC709&gt;=23,INDEX($GR:$GR,$JB709+23),"")</f>
      </c>
      <c r="HQ709">
        <f>IF($JC709&gt;=24,INDEX($GR:$GR,$JB709+24),"")</f>
      </c>
      <c r="HR709">
        <f>IF($JC709&gt;=25,INDEX($GR:$GR,$JB709+25),"")</f>
      </c>
      <c r="HS709">
        <f>IF($JC709&gt;=26,INDEX($GR:$GR,$JB709+26),"")</f>
      </c>
      <c r="HT709">
        <f>IF($JC709&gt;=27,INDEX($GR:$GR,$JB709+27),"")</f>
      </c>
      <c r="HU709">
        <f>IF($JC709&gt;=28,INDEX($GR:$GR,$JB709+28),"")</f>
      </c>
      <c r="HV709">
        <f>IF($JC709&gt;=29,INDEX($GR:$GR,$JB709+29),"")</f>
      </c>
      <c r="HW709">
        <f>IF($JC709&gt;=30,INDEX($GR:$GR,$JB709+30),"")</f>
      </c>
      <c r="HX709">
        <f>IF($JC709&gt;=31,INDEX($GR:$GR,$JB709+31),"")</f>
      </c>
      <c r="HY709">
        <f>IF($JC709&gt;=32,INDEX($GR:$GR,$JB709+32),"")</f>
      </c>
      <c r="HZ709">
        <f>IF($JC709&gt;=33,INDEX($GR:$GR,$JB709+33),"")</f>
      </c>
      <c r="IA709">
        <f>IF($JC709&gt;=34,INDEX($GR:$GR,$JB709+34),"")</f>
      </c>
      <c r="IB709">
        <f>IF($JC709&gt;=35,INDEX($GR:$GR,$JB709+35),"")</f>
      </c>
      <c r="IC709">
        <f>IF($JC709&gt;=36,INDEX($GR:$GR,$JB709+36),"")</f>
      </c>
      <c r="ID709">
        <f>IF($JC709&gt;=37,INDEX($GR:$GR,$JB709+37),"")</f>
      </c>
      <c r="IE709">
        <f>IF($JC709&gt;=38,INDEX($GR:$GR,$JB709+38),"")</f>
      </c>
      <c r="IF709">
        <f>IF($JC709&gt;=39,INDEX($GR:$GR,$JB709+39),"")</f>
      </c>
      <c r="IG709">
        <f>IF($JC709&gt;=40,INDEX($GR:$GR,$JB709+40),"")</f>
      </c>
      <c r="IH709">
        <f>IF($JC709&gt;=41,INDEX($GR:$GR,$JB709+41),"")</f>
      </c>
      <c r="II709">
        <f>IF($JC709&gt;=42,INDEX($GR:$GR,$JB709+42),"")</f>
      </c>
      <c r="IJ709">
        <f>IF($JC709&gt;=43,INDEX($GR:$GR,$JB709+43),"")</f>
      </c>
      <c r="IK709">
        <f>IF($JC709&gt;=44,INDEX($GR:$GR,$JB709+44),"")</f>
      </c>
      <c r="IL709">
        <f>IF($JC709&gt;=45,INDEX($GR:$GR,$JB709+45),"")</f>
      </c>
      <c r="IM709">
        <f>IF($JC709&gt;=46,INDEX($GR:$GR,$JB709+46),"")</f>
      </c>
      <c r="IN709">
        <f>IF($JC709&gt;=47,INDEX($GR:$GR,$JB709+47),"")</f>
      </c>
      <c r="IO709">
        <f>IF($JC709&gt;=48,INDEX($GR:$GR,$JB709+48),"")</f>
      </c>
      <c r="IP709">
        <f>IF($JC709&gt;=49,INDEX($GR:$GR,$JB709+49),"")</f>
      </c>
      <c r="IQ709">
        <f>IF($JC709&gt;=50,INDEX($GR:$GR,$JB709+50),"")</f>
      </c>
      <c r="IR709">
        <f>IF($JC709&gt;=51,INDEX($GR:$GR,$JB709+51),"")</f>
      </c>
      <c r="IS709">
        <f>IF($JC709&gt;=52,INDEX($GR:$GR,$JB709+52),"")</f>
      </c>
      <c r="IT709">
        <f>IF($JC709&gt;=53,INDEX($GR:$GR,$JB709+53),"")</f>
      </c>
      <c r="IU709">
        <f>IF($JC709&gt;=54,INDEX($GR:$GR,$JB709+54),"")</f>
      </c>
      <c r="IV709">
        <f>IF($JC709&gt;=55,INDEX($GR:$GR,$JB709+55),"")</f>
      </c>
      <c r="IW709">
        <f>IF($JC709&gt;=56,INDEX($GR:$GR,$JB709+56),"")</f>
      </c>
      <c r="IX709">
        <f>IF($JC709&gt;=57,INDEX($GR:$GR,$JB709+57),"")</f>
      </c>
      <c r="IY709">
        <f>IF($JC709&gt;=58,INDEX($GR:$GR,$JB709+58),"")</f>
      </c>
      <c r="IZ709">
        <f>IF($JC709&gt;=59,INDEX($GR:$GR,$JB709+59),"")</f>
      </c>
      <c r="JA709">
        <f>IF($JC709&gt;=60,INDEX($GR:$GR,$JB709+60),"")</f>
      </c>
      <c r="JB709">
        <f>IFERROR(MATCH($GQ709,$GR$2:$GR$324,0)+1,0)</f>
      </c>
      <c r="JC709">
        <f>IFERROR(INDEX($GS$2:$GS$324,MATCH($GQ709,$GR$2:$GR$324,0)),0)</f>
      </c>
      <c r="JD709" t="s">
        <v>40</v>
      </c>
      <c r="JE709" t="s">
        <v>40</v>
      </c>
    </row>
    <row r="710" spans="1:265" x14ac:dyDescent="0.25">
      <c r="Q710">
        <f>IF(OR($T710="",$P710=""),"",IFERROR($T710/$P710,0))</f>
      </c>
      <c r="R710">
        <f>IF($T710="","",
SUM($S710,$U710,$Z710,$V710,$X710)*
(1-IF($AA710="",0,VALUE($AA710)/100)))</f>
      </c>
      <c r="S710">
        <f>IF($T710="","",$T710)</f>
      </c>
      <c r="U710">
        <f>IF($T710="","",
IF($N710="","",
IF(ISNUMBER(SEARCH("exempt",LOWER($N710))),0,
$T710*(VALUE(SUBSTITUTE($N710,"%",""))/100))))</f>
      </c>
      <c r="AB710">
        <f>IFERROR(IF(FIND(" - ",$K710)&gt;0,MID($K710,FIND(" - ",$K710)+3,LEN($K710)),""),"")</f>
      </c>
      <c r="AK710" t="s">
        <v>1297</v>
      </c>
      <c r="AP710">
        <f>IFERROR(LEFT($K710,FIND(" - ",$K710)-1),$K710)</f>
      </c>
      <c r="AS710">
        <f>IF($CH710&gt;=1,INDEX($AQ:$AQ,$CG710+1),"")</f>
      </c>
      <c r="AT710">
        <f>IF($CH710&gt;=2,INDEX($AQ:$AQ,$CG710+2),"")</f>
      </c>
      <c r="AU710">
        <f>IF($CH710&gt;=3,INDEX($AQ:$AQ,$CG710+3),"")</f>
      </c>
      <c r="AV710">
        <f>IF($CH710&gt;=4,INDEX($AQ:$AQ,$CG710+4),"")</f>
      </c>
      <c r="AW710">
        <f>IF($CH710&gt;=5,INDEX($AQ:$AQ,$CG710+5),"")</f>
      </c>
      <c r="AX710">
        <f>IF($CH710&gt;=6,INDEX($AQ:$AQ,$CG710+6),"")</f>
      </c>
      <c r="AY710">
        <f>IF($CH710&gt;=7,INDEX($AQ:$AQ,$CG710+7),"")</f>
      </c>
      <c r="AZ710">
        <f>IF($CH710&gt;=8,INDEX($AQ:$AQ,$CG710+8),"")</f>
      </c>
      <c r="BA710">
        <f>IF($CH710&gt;=9,INDEX($AQ:$AQ,$CG710+9),"")</f>
      </c>
      <c r="BB710">
        <f>IF($CH710&gt;=10,INDEX($AQ:$AQ,$CG710+10),"")</f>
      </c>
      <c r="BC710">
        <f>IF($CH710&gt;=11,INDEX($AQ:$AQ,$CG710+11),"")</f>
      </c>
      <c r="BD710">
        <f>IF($CH710&gt;=12,INDEX($AQ:$AQ,$CG710+12),"")</f>
      </c>
      <c r="BE710">
        <f>IF($CH710&gt;=13,INDEX($AQ:$AQ,$CG710+13),"")</f>
      </c>
      <c r="BF710">
        <f>IF($CH710&gt;=14,INDEX($AQ:$AQ,$CG710+14),"")</f>
      </c>
      <c r="BG710">
        <f>IF($CH710&gt;=15,INDEX($AQ:$AQ,$CG710+15),"")</f>
      </c>
      <c r="BH710">
        <f>IF($CH710&gt;=16,INDEX($AQ:$AQ,$CG710+16),"")</f>
      </c>
      <c r="BI710">
        <f>IF($CH710&gt;=17,INDEX($AQ:$AQ,$CG710+17),"")</f>
      </c>
      <c r="BJ710">
        <f>IF($CH710&gt;=18,INDEX($AQ:$AQ,$CG710+18),"")</f>
      </c>
      <c r="BK710">
        <f>IF($CH710&gt;=19,INDEX($AQ:$AQ,$CG710+19),"")</f>
      </c>
      <c r="BL710">
        <f>IF($CH710&gt;=20,INDEX($AQ:$AQ,$CG710+20),"")</f>
      </c>
      <c r="BM710">
        <f>IF($CH710&gt;=21,INDEX($AQ:$AQ,$CG710+21),"")</f>
      </c>
      <c r="BN710">
        <f>IF($CH710&gt;=22,INDEX($AQ:$AQ,$CG710+22),"")</f>
      </c>
      <c r="BO710">
        <f>IF($CH710&gt;=23,INDEX($AQ:$AQ,$CG710+23),"")</f>
      </c>
      <c r="BP710">
        <f>IF($CH710&gt;=24,INDEX($AQ:$AQ,$CG710+24),"")</f>
      </c>
      <c r="BQ710">
        <f>IF($CH710&gt;=25,INDEX($AQ:$AQ,$CG710+25),"")</f>
      </c>
      <c r="BR710">
        <f>IF($CH710&gt;=26,INDEX($AQ:$AQ,$CG710+26),"")</f>
      </c>
      <c r="BS710">
        <f>IF($CH710&gt;=27,INDEX($AQ:$AQ,$CG710+27),"")</f>
      </c>
      <c r="BT710">
        <f>IF($CH710&gt;=28,INDEX($AQ:$AQ,$CG710+28),"")</f>
      </c>
      <c r="BU710">
        <f>IF($CH710&gt;=29,INDEX($AQ:$AQ,$CG710+29),"")</f>
      </c>
      <c r="BV710">
        <f>IF($CH710&gt;=30,INDEX($AQ:$AQ,$CG710+30),"")</f>
      </c>
      <c r="BW710">
        <f>IF($CH710&gt;=31,INDEX($AQ:$AQ,$CG710+31),"")</f>
      </c>
      <c r="BX710">
        <f>IF($CH710&gt;=32,INDEX($AQ:$AQ,$CG710+32),"")</f>
      </c>
      <c r="BY710">
        <f>IF($CH710&gt;=33,INDEX($AQ:$AQ,$CG710+33),"")</f>
      </c>
      <c r="BZ710">
        <f>IF($CH710&gt;=34,INDEX($AQ:$AQ,$CG710+34),"")</f>
      </c>
      <c r="CA710">
        <f>IF($CH710&gt;=35,INDEX($AQ:$AQ,$CG710+35),"")</f>
      </c>
      <c r="CB710">
        <f>IF($CH710&gt;=36,INDEX($AQ:$AQ,$CG710+36),"")</f>
      </c>
      <c r="CC710">
        <f>IF($CH710&gt;=37,INDEX($AQ:$AQ,$CG710+37),"")</f>
      </c>
      <c r="CD710">
        <f>IF($CH710&gt;=38,INDEX($AQ:$AQ,$CG710+38),"")</f>
      </c>
      <c r="CE710">
        <f>IF($CH710&gt;=39,INDEX($AQ:$AQ,$CG710+39),"")</f>
      </c>
      <c r="CF710">
        <f>IF($CH710&gt;=40,INDEX($AQ:$AQ,$CG710+40),"")</f>
      </c>
      <c r="CG710">
        <f>IFERROR(MATCH($AP710,$AQ$2:$AQ$134,0)+1,0)</f>
      </c>
      <c r="CH710">
        <f>IFERROR(INDEX($AR$2:$AR$134,MATCH($AP710,$AQ$2:$AQ$134,0)),0)</f>
      </c>
      <c r="CI710">
        <f>IFERROR(LEFT($L710,FIND(" - ",$L710)-1),$L710)</f>
      </c>
      <c r="CL710">
        <f>IF($DG710&gt;=1,INDEX($CJ:$CJ,$DF710+1),"")</f>
      </c>
      <c r="CM710">
        <f>IF($DG710&gt;=2,INDEX($CJ:$CJ,$DF710+2),"")</f>
      </c>
      <c r="CN710">
        <f>IF($DG710&gt;=3,INDEX($CJ:$CJ,$DF710+3),"")</f>
      </c>
      <c r="CO710">
        <f>IF($DG710&gt;=4,INDEX($CJ:$CJ,$DF710+4),"")</f>
      </c>
      <c r="CP710">
        <f>IF($DG710&gt;=5,INDEX($CJ:$CJ,$DF710+5),"")</f>
      </c>
      <c r="CQ710">
        <f>IF($DG710&gt;=6,INDEX($CJ:$CJ,$DF710+6),"")</f>
      </c>
      <c r="CR710">
        <f>IF($DG710&gt;=7,INDEX($CJ:$CJ,$DF710+7),"")</f>
      </c>
      <c r="CS710">
        <f>IF($DG710&gt;=8,INDEX($CJ:$CJ,$DF710+8),"")</f>
      </c>
      <c r="CT710">
        <f>IF($DG710&gt;=9,INDEX($CJ:$CJ,$DF710+9),"")</f>
      </c>
      <c r="CU710">
        <f>IF($DG710&gt;=10,INDEX($CJ:$CJ,$DF710+10),"")</f>
      </c>
      <c r="CV710">
        <f>IF($DG710&gt;=11,INDEX($CJ:$CJ,$DF710+11),"")</f>
      </c>
      <c r="CW710">
        <f>IF($DG710&gt;=12,INDEX($CJ:$CJ,$DF710+12),"")</f>
      </c>
      <c r="CX710">
        <f>IF($DG710&gt;=13,INDEX($CJ:$CJ,$DF710+13),"")</f>
      </c>
      <c r="CY710">
        <f>IF($DG710&gt;=14,INDEX($CJ:$CJ,$DF710+14),"")</f>
      </c>
      <c r="CZ710">
        <f>IF($DG710&gt;=15,INDEX($CJ:$CJ,$DF710+15),"")</f>
      </c>
      <c r="DA710">
        <f>IF($DG710&gt;=16,INDEX($CJ:$CJ,$DF710+16),"")</f>
      </c>
      <c r="DB710">
        <f>IF($DG710&gt;=17,INDEX($CJ:$CJ,$DF710+17),"")</f>
      </c>
      <c r="DC710">
        <f>IF($DG710&gt;=18,INDEX($CJ:$CJ,$DF710+18),"")</f>
      </c>
      <c r="DD710">
        <f>IF($DG710&gt;=19,INDEX($CJ:$CJ,$DF710+19),"")</f>
      </c>
      <c r="DE710">
        <f>IF($DG710&gt;=20,INDEX($CJ:$CJ,$DF710+20),"")</f>
      </c>
      <c r="DF710">
        <f>IFERROR(MATCH($CI710,$CJ$2:$CJ$263,0)+1,0)</f>
      </c>
      <c r="DG710">
        <f>IFERROR(INDEX($CK$2:$CK$263,MATCH($CI710,$CJ$2:$CJ$263,0)),0)</f>
      </c>
      <c r="DH710">
        <f>IFERROR(INDEX($AO:$AO,MATCH($N710,$AN:$AN,0))&amp;"","")</f>
      </c>
      <c r="DL710">
        <f>IF($GO710&gt;=1,INDEX($DI:$DI,$GN710+1),"")</f>
      </c>
      <c r="DM710">
        <f>IF($GO710&gt;=2,INDEX($DI:$DI,$GN710+2),"")</f>
      </c>
      <c r="DN710">
        <f>IF($GO710&gt;=3,INDEX($DI:$DI,$GN710+3),"")</f>
      </c>
      <c r="DO710">
        <f>IF($GO710&gt;=4,INDEX($DI:$DI,$GN710+4),"")</f>
      </c>
      <c r="DP710">
        <f>IF($GO710&gt;=5,INDEX($DI:$DI,$GN710+5),"")</f>
      </c>
      <c r="DQ710">
        <f>IF($GO710&gt;=6,INDEX($DI:$DI,$GN710+6),"")</f>
      </c>
      <c r="DR710">
        <f>IF($GO710&gt;=7,INDEX($DI:$DI,$GN710+7),"")</f>
      </c>
      <c r="DS710">
        <f>IF($GO710&gt;=8,INDEX($DI:$DI,$GN710+8),"")</f>
      </c>
      <c r="DT710">
        <f>IF($GO710&gt;=9,INDEX($DI:$DI,$GN710+9),"")</f>
      </c>
      <c r="DU710">
        <f>IF($GO710&gt;=10,INDEX($DI:$DI,$GN710+10),"")</f>
      </c>
      <c r="DV710">
        <f>IF($GO710&gt;=11,INDEX($DI:$DI,$GN710+11),"")</f>
      </c>
      <c r="DW710">
        <f>IF($GO710&gt;=12,INDEX($DI:$DI,$GN710+12),"")</f>
      </c>
      <c r="DX710">
        <f>IF($GO710&gt;=13,INDEX($DI:$DI,$GN710+13),"")</f>
      </c>
      <c r="DY710">
        <f>IF($GO710&gt;=14,INDEX($DI:$DI,$GN710+14),"")</f>
      </c>
      <c r="DZ710">
        <f>IF($GO710&gt;=15,INDEX($DI:$DI,$GN710+15),"")</f>
      </c>
      <c r="EA710">
        <f>IF($GO710&gt;=16,INDEX($DI:$DI,$GN710+16),"")</f>
      </c>
      <c r="EB710">
        <f>IF($GO710&gt;=17,INDEX($DI:$DI,$GN710+17),"")</f>
      </c>
      <c r="EC710">
        <f>IF($GO710&gt;=18,INDEX($DI:$DI,$GN710+18),"")</f>
      </c>
      <c r="ED710">
        <f>IF($GO710&gt;=19,INDEX($DI:$DI,$GN710+19),"")</f>
      </c>
      <c r="EE710">
        <f>IF($GO710&gt;=20,INDEX($DI:$DI,$GN710+20),"")</f>
      </c>
      <c r="EF710">
        <f>IF($GO710&gt;=21,INDEX($DI:$DI,$GN710+21),"")</f>
      </c>
      <c r="EG710">
        <f>IF($GO710&gt;=22,INDEX($DI:$DI,$GN710+22),"")</f>
      </c>
      <c r="EH710">
        <f>IF($GO710&gt;=23,INDEX($DI:$DI,$GN710+23),"")</f>
      </c>
      <c r="EI710">
        <f>IF($GO710&gt;=24,INDEX($DI:$DI,$GN710+24),"")</f>
      </c>
      <c r="EJ710">
        <f>IF($GO710&gt;=25,INDEX($DI:$DI,$GN710+25),"")</f>
      </c>
      <c r="EK710">
        <f>IF($GO710&gt;=26,INDEX($DI:$DI,$GN710+26),"")</f>
      </c>
      <c r="EL710">
        <f>IF($GO710&gt;=27,INDEX($DI:$DI,$GN710+27),"")</f>
      </c>
      <c r="EM710">
        <f>IF($GO710&gt;=28,INDEX($DI:$DI,$GN710+28),"")</f>
      </c>
      <c r="EN710">
        <f>IF($GO710&gt;=29,INDEX($DI:$DI,$GN710+29),"")</f>
      </c>
      <c r="EO710">
        <f>IF($GO710&gt;=30,INDEX($DI:$DI,$GN710+30),"")</f>
      </c>
      <c r="EP710">
        <f>IF($GO710&gt;=31,INDEX($DI:$DI,$GN710+31),"")</f>
      </c>
      <c r="EQ710">
        <f>IF($GO710&gt;=32,INDEX($DI:$DI,$GN710+32),"")</f>
      </c>
      <c r="ER710">
        <f>IF($GO710&gt;=33,INDEX($DI:$DI,$GN710+33),"")</f>
      </c>
      <c r="ES710">
        <f>IF($GO710&gt;=34,INDEX($DI:$DI,$GN710+34),"")</f>
      </c>
      <c r="ET710">
        <f>IF($GO710&gt;=35,INDEX($DI:$DI,$GN710+35),"")</f>
      </c>
      <c r="EU710">
        <f>IF($GO710&gt;=36,INDEX($DI:$DI,$GN710+36),"")</f>
      </c>
      <c r="EV710">
        <f>IF($GO710&gt;=37,INDEX($DI:$DI,$GN710+37),"")</f>
      </c>
      <c r="EW710">
        <f>IF($GO710&gt;=38,INDEX($DI:$DI,$GN710+38),"")</f>
      </c>
      <c r="EX710">
        <f>IF($GO710&gt;=39,INDEX($DI:$DI,$GN710+39),"")</f>
      </c>
      <c r="EY710">
        <f>IF($GO710&gt;=40,INDEX($DI:$DI,$GN710+40),"")</f>
      </c>
      <c r="EZ710">
        <f>IF($GO710&gt;=1,INDEX($DJ:$DJ,$GN710+1),"")</f>
      </c>
      <c r="FA710">
        <f>IF($GO710&gt;=2,INDEX($DJ:$DJ,$GN710+2),"")</f>
      </c>
      <c r="FB710">
        <f>IF($GO710&gt;=3,INDEX($DJ:$DJ,$GN710+3),"")</f>
      </c>
      <c r="FC710">
        <f>IF($GO710&gt;=4,INDEX($DJ:$DJ,$GN710+4),"")</f>
      </c>
      <c r="FD710">
        <f>IF($GO710&gt;=5,INDEX($DJ:$DJ,$GN710+5),"")</f>
      </c>
      <c r="FE710">
        <f>IF($GO710&gt;=6,INDEX($DJ:$DJ,$GN710+6),"")</f>
      </c>
      <c r="FF710">
        <f>IF($GO710&gt;=7,INDEX($DJ:$DJ,$GN710+7),"")</f>
      </c>
      <c r="FG710">
        <f>IF($GO710&gt;=8,INDEX($DJ:$DJ,$GN710+8),"")</f>
      </c>
      <c r="FH710">
        <f>IF($GO710&gt;=9,INDEX($DJ:$DJ,$GN710+9),"")</f>
      </c>
      <c r="FI710">
        <f>IF($GO710&gt;=10,INDEX($DJ:$DJ,$GN710+10),"")</f>
      </c>
      <c r="FJ710">
        <f>IF($GO710&gt;=11,INDEX($DJ:$DJ,$GN710+11),"")</f>
      </c>
      <c r="FK710">
        <f>IF($GO710&gt;=12,INDEX($DJ:$DJ,$GN710+12),"")</f>
      </c>
      <c r="FL710">
        <f>IF($GO710&gt;=13,INDEX($DJ:$DJ,$GN710+13),"")</f>
      </c>
      <c r="FM710">
        <f>IF($GO710&gt;=14,INDEX($DJ:$DJ,$GN710+14),"")</f>
      </c>
      <c r="FN710">
        <f>IF($GO710&gt;=15,INDEX($DJ:$DJ,$GN710+15),"")</f>
      </c>
      <c r="FO710">
        <f>IF($GO710&gt;=16,INDEX($DJ:$DJ,$GN710+16),"")</f>
      </c>
      <c r="FP710">
        <f>IF($GO710&gt;=17,INDEX($DJ:$DJ,$GN710+17),"")</f>
      </c>
      <c r="FQ710">
        <f>IF($GO710&gt;=18,INDEX($DJ:$DJ,$GN710+18),"")</f>
      </c>
      <c r="FR710">
        <f>IF($GO710&gt;=19,INDEX($DJ:$DJ,$GN710+19),"")</f>
      </c>
      <c r="FS710">
        <f>IF($GO710&gt;=20,INDEX($DJ:$DJ,$GN710+20),"")</f>
      </c>
      <c r="FT710">
        <f>IF($GO710&gt;=21,INDEX($DJ:$DJ,$GN710+21),"")</f>
      </c>
      <c r="FU710">
        <f>IF($GO710&gt;=22,INDEX($DJ:$DJ,$GN710+22),"")</f>
      </c>
      <c r="FV710">
        <f>IF($GO710&gt;=23,INDEX($DJ:$DJ,$GN710+23),"")</f>
      </c>
      <c r="FW710">
        <f>IF($GO710&gt;=24,INDEX($DJ:$DJ,$GN710+24),"")</f>
      </c>
      <c r="FX710">
        <f>IF($GO710&gt;=25,INDEX($DJ:$DJ,$GN710+25),"")</f>
      </c>
      <c r="FY710">
        <f>IF($GO710&gt;=26,INDEX($DJ:$DJ,$GN710+26),"")</f>
      </c>
      <c r="FZ710">
        <f>IF($GO710&gt;=27,INDEX($DJ:$DJ,$GN710+27),"")</f>
      </c>
      <c r="GA710">
        <f>IF($GO710&gt;=28,INDEX($DJ:$DJ,$GN710+28),"")</f>
      </c>
      <c r="GB710">
        <f>IF($GO710&gt;=29,INDEX($DJ:$DJ,$GN710+29),"")</f>
      </c>
      <c r="GC710">
        <f>IF($GO710&gt;=30,INDEX($DJ:$DJ,$GN710+30),"")</f>
      </c>
      <c r="GD710">
        <f>IF($GO710&gt;=31,INDEX($DJ:$DJ,$GN710+31),"")</f>
      </c>
      <c r="GE710">
        <f>IF($GO710&gt;=32,INDEX($DJ:$DJ,$GN710+32),"")</f>
      </c>
      <c r="GF710">
        <f>IF($GO710&gt;=33,INDEX($DJ:$DJ,$GN710+33),"")</f>
      </c>
      <c r="GG710">
        <f>IF($GO710&gt;=34,INDEX($DJ:$DJ,$GN710+34),"")</f>
      </c>
      <c r="GH710">
        <f>IF($GO710&gt;=35,INDEX($DJ:$DJ,$GN710+35),"")</f>
      </c>
      <c r="GI710">
        <f>IF($GO710&gt;=36,INDEX($DJ:$DJ,$GN710+36),"")</f>
      </c>
      <c r="GJ710">
        <f>IF($GO710&gt;=37,INDEX($DJ:$DJ,$GN710+37),"")</f>
      </c>
      <c r="GK710">
        <f>IF($GO710&gt;=38,INDEX($DJ:$DJ,$GN710+38),"")</f>
      </c>
      <c r="GL710">
        <f>IF($GO710&gt;=39,INDEX($DJ:$DJ,$GN710+39),"")</f>
      </c>
      <c r="GM710">
        <f>IF($GO710&gt;=40,INDEX($DJ:$DJ,$GN710+40),"")</f>
      </c>
      <c r="GN710">
        <f>IFERROR(MATCH($DH710,$DI$2:$DI$148,0)+1,0)</f>
      </c>
      <c r="GO710">
        <f>IFERROR(INDEX($DK$2:$DK$148,MATCH($DH710,$DI$2:$DI$148,0)),0)</f>
      </c>
      <c r="GP710">
        <f>IFERROR(MATCH($Y710,$DL$710:$EY$710,0),0)</f>
      </c>
      <c r="GQ710">
        <f>IF($GP710&gt;0,INDEX($EZ$710:$GM$710,$GP710),"")</f>
      </c>
      <c r="GT710">
        <f>IF($JC710&gt;=1,INDEX($GR:$GR,$JB710+1),"")</f>
      </c>
      <c r="GU710">
        <f>IF($JC710&gt;=2,INDEX($GR:$GR,$JB710+2),"")</f>
      </c>
      <c r="GV710">
        <f>IF($JC710&gt;=3,INDEX($GR:$GR,$JB710+3),"")</f>
      </c>
      <c r="GW710">
        <f>IF($JC710&gt;=4,INDEX($GR:$GR,$JB710+4),"")</f>
      </c>
      <c r="GX710">
        <f>IF($JC710&gt;=5,INDEX($GR:$GR,$JB710+5),"")</f>
      </c>
      <c r="GY710">
        <f>IF($JC710&gt;=6,INDEX($GR:$GR,$JB710+6),"")</f>
      </c>
      <c r="GZ710">
        <f>IF($JC710&gt;=7,INDEX($GR:$GR,$JB710+7),"")</f>
      </c>
      <c r="HA710">
        <f>IF($JC710&gt;=8,INDEX($GR:$GR,$JB710+8),"")</f>
      </c>
      <c r="HB710">
        <f>IF($JC710&gt;=9,INDEX($GR:$GR,$JB710+9),"")</f>
      </c>
      <c r="HC710">
        <f>IF($JC710&gt;=10,INDEX($GR:$GR,$JB710+10),"")</f>
      </c>
      <c r="HD710">
        <f>IF($JC710&gt;=11,INDEX($GR:$GR,$JB710+11),"")</f>
      </c>
      <c r="HE710">
        <f>IF($JC710&gt;=12,INDEX($GR:$GR,$JB710+12),"")</f>
      </c>
      <c r="HF710">
        <f>IF($JC710&gt;=13,INDEX($GR:$GR,$JB710+13),"")</f>
      </c>
      <c r="HG710">
        <f>IF($JC710&gt;=14,INDEX($GR:$GR,$JB710+14),"")</f>
      </c>
      <c r="HH710">
        <f>IF($JC710&gt;=15,INDEX($GR:$GR,$JB710+15),"")</f>
      </c>
      <c r="HI710">
        <f>IF($JC710&gt;=16,INDEX($GR:$GR,$JB710+16),"")</f>
      </c>
      <c r="HJ710">
        <f>IF($JC710&gt;=17,INDEX($GR:$GR,$JB710+17),"")</f>
      </c>
      <c r="HK710">
        <f>IF($JC710&gt;=18,INDEX($GR:$GR,$JB710+18),"")</f>
      </c>
      <c r="HL710">
        <f>IF($JC710&gt;=19,INDEX($GR:$GR,$JB710+19),"")</f>
      </c>
      <c r="HM710">
        <f>IF($JC710&gt;=20,INDEX($GR:$GR,$JB710+20),"")</f>
      </c>
      <c r="HN710">
        <f>IF($JC710&gt;=21,INDEX($GR:$GR,$JB710+21),"")</f>
      </c>
      <c r="HO710">
        <f>IF($JC710&gt;=22,INDEX($GR:$GR,$JB710+22),"")</f>
      </c>
      <c r="HP710">
        <f>IF($JC710&gt;=23,INDEX($GR:$GR,$JB710+23),"")</f>
      </c>
      <c r="HQ710">
        <f>IF($JC710&gt;=24,INDEX($GR:$GR,$JB710+24),"")</f>
      </c>
      <c r="HR710">
        <f>IF($JC710&gt;=25,INDEX($GR:$GR,$JB710+25),"")</f>
      </c>
      <c r="HS710">
        <f>IF($JC710&gt;=26,INDEX($GR:$GR,$JB710+26),"")</f>
      </c>
      <c r="HT710">
        <f>IF($JC710&gt;=27,INDEX($GR:$GR,$JB710+27),"")</f>
      </c>
      <c r="HU710">
        <f>IF($JC710&gt;=28,INDEX($GR:$GR,$JB710+28),"")</f>
      </c>
      <c r="HV710">
        <f>IF($JC710&gt;=29,INDEX($GR:$GR,$JB710+29),"")</f>
      </c>
      <c r="HW710">
        <f>IF($JC710&gt;=30,INDEX($GR:$GR,$JB710+30),"")</f>
      </c>
      <c r="HX710">
        <f>IF($JC710&gt;=31,INDEX($GR:$GR,$JB710+31),"")</f>
      </c>
      <c r="HY710">
        <f>IF($JC710&gt;=32,INDEX($GR:$GR,$JB710+32),"")</f>
      </c>
      <c r="HZ710">
        <f>IF($JC710&gt;=33,INDEX($GR:$GR,$JB710+33),"")</f>
      </c>
      <c r="IA710">
        <f>IF($JC710&gt;=34,INDEX($GR:$GR,$JB710+34),"")</f>
      </c>
      <c r="IB710">
        <f>IF($JC710&gt;=35,INDEX($GR:$GR,$JB710+35),"")</f>
      </c>
      <c r="IC710">
        <f>IF($JC710&gt;=36,INDEX($GR:$GR,$JB710+36),"")</f>
      </c>
      <c r="ID710">
        <f>IF($JC710&gt;=37,INDEX($GR:$GR,$JB710+37),"")</f>
      </c>
      <c r="IE710">
        <f>IF($JC710&gt;=38,INDEX($GR:$GR,$JB710+38),"")</f>
      </c>
      <c r="IF710">
        <f>IF($JC710&gt;=39,INDEX($GR:$GR,$JB710+39),"")</f>
      </c>
      <c r="IG710">
        <f>IF($JC710&gt;=40,INDEX($GR:$GR,$JB710+40),"")</f>
      </c>
      <c r="IH710">
        <f>IF($JC710&gt;=41,INDEX($GR:$GR,$JB710+41),"")</f>
      </c>
      <c r="II710">
        <f>IF($JC710&gt;=42,INDEX($GR:$GR,$JB710+42),"")</f>
      </c>
      <c r="IJ710">
        <f>IF($JC710&gt;=43,INDEX($GR:$GR,$JB710+43),"")</f>
      </c>
      <c r="IK710">
        <f>IF($JC710&gt;=44,INDEX($GR:$GR,$JB710+44),"")</f>
      </c>
      <c r="IL710">
        <f>IF($JC710&gt;=45,INDEX($GR:$GR,$JB710+45),"")</f>
      </c>
      <c r="IM710">
        <f>IF($JC710&gt;=46,INDEX($GR:$GR,$JB710+46),"")</f>
      </c>
      <c r="IN710">
        <f>IF($JC710&gt;=47,INDEX($GR:$GR,$JB710+47),"")</f>
      </c>
      <c r="IO710">
        <f>IF($JC710&gt;=48,INDEX($GR:$GR,$JB710+48),"")</f>
      </c>
      <c r="IP710">
        <f>IF($JC710&gt;=49,INDEX($GR:$GR,$JB710+49),"")</f>
      </c>
      <c r="IQ710">
        <f>IF($JC710&gt;=50,INDEX($GR:$GR,$JB710+50),"")</f>
      </c>
      <c r="IR710">
        <f>IF($JC710&gt;=51,INDEX($GR:$GR,$JB710+51),"")</f>
      </c>
      <c r="IS710">
        <f>IF($JC710&gt;=52,INDEX($GR:$GR,$JB710+52),"")</f>
      </c>
      <c r="IT710">
        <f>IF($JC710&gt;=53,INDEX($GR:$GR,$JB710+53),"")</f>
      </c>
      <c r="IU710">
        <f>IF($JC710&gt;=54,INDEX($GR:$GR,$JB710+54),"")</f>
      </c>
      <c r="IV710">
        <f>IF($JC710&gt;=55,INDEX($GR:$GR,$JB710+55),"")</f>
      </c>
      <c r="IW710">
        <f>IF($JC710&gt;=56,INDEX($GR:$GR,$JB710+56),"")</f>
      </c>
      <c r="IX710">
        <f>IF($JC710&gt;=57,INDEX($GR:$GR,$JB710+57),"")</f>
      </c>
      <c r="IY710">
        <f>IF($JC710&gt;=58,INDEX($GR:$GR,$JB710+58),"")</f>
      </c>
      <c r="IZ710">
        <f>IF($JC710&gt;=59,INDEX($GR:$GR,$JB710+59),"")</f>
      </c>
      <c r="JA710">
        <f>IF($JC710&gt;=60,INDEX($GR:$GR,$JB710+60),"")</f>
      </c>
      <c r="JB710">
        <f>IFERROR(MATCH($GQ710,$GR$2:$GR$324,0)+1,0)</f>
      </c>
      <c r="JC710">
        <f>IFERROR(INDEX($GS$2:$GS$324,MATCH($GQ710,$GR$2:$GR$324,0)),0)</f>
      </c>
      <c r="JD710" t="s">
        <v>40</v>
      </c>
      <c r="JE710" t="s">
        <v>40</v>
      </c>
    </row>
    <row r="711" spans="1:265" x14ac:dyDescent="0.25">
      <c r="Q711">
        <f>IF(OR($T711="",$P711=""),"",IFERROR($T711/$P711,0))</f>
      </c>
      <c r="R711">
        <f>IF($T711="","",
SUM($S711,$U711,$Z711,$V711,$X711)*
(1-IF($AA711="",0,VALUE($AA711)/100)))</f>
      </c>
      <c r="S711">
        <f>IF($T711="","",$T711)</f>
      </c>
      <c r="U711">
        <f>IF($T711="","",
IF($N711="","",
IF(ISNUMBER(SEARCH("exempt",LOWER($N711))),0,
$T711*(VALUE(SUBSTITUTE($N711,"%",""))/100))))</f>
      </c>
      <c r="AB711">
        <f>IFERROR(IF(FIND(" - ",$K711)&gt;0,MID($K711,FIND(" - ",$K711)+3,LEN($K711)),""),"")</f>
      </c>
      <c r="AK711" t="s">
        <v>1298</v>
      </c>
      <c r="AP711">
        <f>IFERROR(LEFT($K711,FIND(" - ",$K711)-1),$K711)</f>
      </c>
      <c r="AS711">
        <f>IF($CH711&gt;=1,INDEX($AQ:$AQ,$CG711+1),"")</f>
      </c>
      <c r="AT711">
        <f>IF($CH711&gt;=2,INDEX($AQ:$AQ,$CG711+2),"")</f>
      </c>
      <c r="AU711">
        <f>IF($CH711&gt;=3,INDEX($AQ:$AQ,$CG711+3),"")</f>
      </c>
      <c r="AV711">
        <f>IF($CH711&gt;=4,INDEX($AQ:$AQ,$CG711+4),"")</f>
      </c>
      <c r="AW711">
        <f>IF($CH711&gt;=5,INDEX($AQ:$AQ,$CG711+5),"")</f>
      </c>
      <c r="AX711">
        <f>IF($CH711&gt;=6,INDEX($AQ:$AQ,$CG711+6),"")</f>
      </c>
      <c r="AY711">
        <f>IF($CH711&gt;=7,INDEX($AQ:$AQ,$CG711+7),"")</f>
      </c>
      <c r="AZ711">
        <f>IF($CH711&gt;=8,INDEX($AQ:$AQ,$CG711+8),"")</f>
      </c>
      <c r="BA711">
        <f>IF($CH711&gt;=9,INDEX($AQ:$AQ,$CG711+9),"")</f>
      </c>
      <c r="BB711">
        <f>IF($CH711&gt;=10,INDEX($AQ:$AQ,$CG711+10),"")</f>
      </c>
      <c r="BC711">
        <f>IF($CH711&gt;=11,INDEX($AQ:$AQ,$CG711+11),"")</f>
      </c>
      <c r="BD711">
        <f>IF($CH711&gt;=12,INDEX($AQ:$AQ,$CG711+12),"")</f>
      </c>
      <c r="BE711">
        <f>IF($CH711&gt;=13,INDEX($AQ:$AQ,$CG711+13),"")</f>
      </c>
      <c r="BF711">
        <f>IF($CH711&gt;=14,INDEX($AQ:$AQ,$CG711+14),"")</f>
      </c>
      <c r="BG711">
        <f>IF($CH711&gt;=15,INDEX($AQ:$AQ,$CG711+15),"")</f>
      </c>
      <c r="BH711">
        <f>IF($CH711&gt;=16,INDEX($AQ:$AQ,$CG711+16),"")</f>
      </c>
      <c r="BI711">
        <f>IF($CH711&gt;=17,INDEX($AQ:$AQ,$CG711+17),"")</f>
      </c>
      <c r="BJ711">
        <f>IF($CH711&gt;=18,INDEX($AQ:$AQ,$CG711+18),"")</f>
      </c>
      <c r="BK711">
        <f>IF($CH711&gt;=19,INDEX($AQ:$AQ,$CG711+19),"")</f>
      </c>
      <c r="BL711">
        <f>IF($CH711&gt;=20,INDEX($AQ:$AQ,$CG711+20),"")</f>
      </c>
      <c r="BM711">
        <f>IF($CH711&gt;=21,INDEX($AQ:$AQ,$CG711+21),"")</f>
      </c>
      <c r="BN711">
        <f>IF($CH711&gt;=22,INDEX($AQ:$AQ,$CG711+22),"")</f>
      </c>
      <c r="BO711">
        <f>IF($CH711&gt;=23,INDEX($AQ:$AQ,$CG711+23),"")</f>
      </c>
      <c r="BP711">
        <f>IF($CH711&gt;=24,INDEX($AQ:$AQ,$CG711+24),"")</f>
      </c>
      <c r="BQ711">
        <f>IF($CH711&gt;=25,INDEX($AQ:$AQ,$CG711+25),"")</f>
      </c>
      <c r="BR711">
        <f>IF($CH711&gt;=26,INDEX($AQ:$AQ,$CG711+26),"")</f>
      </c>
      <c r="BS711">
        <f>IF($CH711&gt;=27,INDEX($AQ:$AQ,$CG711+27),"")</f>
      </c>
      <c r="BT711">
        <f>IF($CH711&gt;=28,INDEX($AQ:$AQ,$CG711+28),"")</f>
      </c>
      <c r="BU711">
        <f>IF($CH711&gt;=29,INDEX($AQ:$AQ,$CG711+29),"")</f>
      </c>
      <c r="BV711">
        <f>IF($CH711&gt;=30,INDEX($AQ:$AQ,$CG711+30),"")</f>
      </c>
      <c r="BW711">
        <f>IF($CH711&gt;=31,INDEX($AQ:$AQ,$CG711+31),"")</f>
      </c>
      <c r="BX711">
        <f>IF($CH711&gt;=32,INDEX($AQ:$AQ,$CG711+32),"")</f>
      </c>
      <c r="BY711">
        <f>IF($CH711&gt;=33,INDEX($AQ:$AQ,$CG711+33),"")</f>
      </c>
      <c r="BZ711">
        <f>IF($CH711&gt;=34,INDEX($AQ:$AQ,$CG711+34),"")</f>
      </c>
      <c r="CA711">
        <f>IF($CH711&gt;=35,INDEX($AQ:$AQ,$CG711+35),"")</f>
      </c>
      <c r="CB711">
        <f>IF($CH711&gt;=36,INDEX($AQ:$AQ,$CG711+36),"")</f>
      </c>
      <c r="CC711">
        <f>IF($CH711&gt;=37,INDEX($AQ:$AQ,$CG711+37),"")</f>
      </c>
      <c r="CD711">
        <f>IF($CH711&gt;=38,INDEX($AQ:$AQ,$CG711+38),"")</f>
      </c>
      <c r="CE711">
        <f>IF($CH711&gt;=39,INDEX($AQ:$AQ,$CG711+39),"")</f>
      </c>
      <c r="CF711">
        <f>IF($CH711&gt;=40,INDEX($AQ:$AQ,$CG711+40),"")</f>
      </c>
      <c r="CG711">
        <f>IFERROR(MATCH($AP711,$AQ$2:$AQ$134,0)+1,0)</f>
      </c>
      <c r="CH711">
        <f>IFERROR(INDEX($AR$2:$AR$134,MATCH($AP711,$AQ$2:$AQ$134,0)),0)</f>
      </c>
      <c r="CI711">
        <f>IFERROR(LEFT($L711,FIND(" - ",$L711)-1),$L711)</f>
      </c>
      <c r="CL711">
        <f>IF($DG711&gt;=1,INDEX($CJ:$CJ,$DF711+1),"")</f>
      </c>
      <c r="CM711">
        <f>IF($DG711&gt;=2,INDEX($CJ:$CJ,$DF711+2),"")</f>
      </c>
      <c r="CN711">
        <f>IF($DG711&gt;=3,INDEX($CJ:$CJ,$DF711+3),"")</f>
      </c>
      <c r="CO711">
        <f>IF($DG711&gt;=4,INDEX($CJ:$CJ,$DF711+4),"")</f>
      </c>
      <c r="CP711">
        <f>IF($DG711&gt;=5,INDEX($CJ:$CJ,$DF711+5),"")</f>
      </c>
      <c r="CQ711">
        <f>IF($DG711&gt;=6,INDEX($CJ:$CJ,$DF711+6),"")</f>
      </c>
      <c r="CR711">
        <f>IF($DG711&gt;=7,INDEX($CJ:$CJ,$DF711+7),"")</f>
      </c>
      <c r="CS711">
        <f>IF($DG711&gt;=8,INDEX($CJ:$CJ,$DF711+8),"")</f>
      </c>
      <c r="CT711">
        <f>IF($DG711&gt;=9,INDEX($CJ:$CJ,$DF711+9),"")</f>
      </c>
      <c r="CU711">
        <f>IF($DG711&gt;=10,INDEX($CJ:$CJ,$DF711+10),"")</f>
      </c>
      <c r="CV711">
        <f>IF($DG711&gt;=11,INDEX($CJ:$CJ,$DF711+11),"")</f>
      </c>
      <c r="CW711">
        <f>IF($DG711&gt;=12,INDEX($CJ:$CJ,$DF711+12),"")</f>
      </c>
      <c r="CX711">
        <f>IF($DG711&gt;=13,INDEX($CJ:$CJ,$DF711+13),"")</f>
      </c>
      <c r="CY711">
        <f>IF($DG711&gt;=14,INDEX($CJ:$CJ,$DF711+14),"")</f>
      </c>
      <c r="CZ711">
        <f>IF($DG711&gt;=15,INDEX($CJ:$CJ,$DF711+15),"")</f>
      </c>
      <c r="DA711">
        <f>IF($DG711&gt;=16,INDEX($CJ:$CJ,$DF711+16),"")</f>
      </c>
      <c r="DB711">
        <f>IF($DG711&gt;=17,INDEX($CJ:$CJ,$DF711+17),"")</f>
      </c>
      <c r="DC711">
        <f>IF($DG711&gt;=18,INDEX($CJ:$CJ,$DF711+18),"")</f>
      </c>
      <c r="DD711">
        <f>IF($DG711&gt;=19,INDEX($CJ:$CJ,$DF711+19),"")</f>
      </c>
      <c r="DE711">
        <f>IF($DG711&gt;=20,INDEX($CJ:$CJ,$DF711+20),"")</f>
      </c>
      <c r="DF711">
        <f>IFERROR(MATCH($CI711,$CJ$2:$CJ$263,0)+1,0)</f>
      </c>
      <c r="DG711">
        <f>IFERROR(INDEX($CK$2:$CK$263,MATCH($CI711,$CJ$2:$CJ$263,0)),0)</f>
      </c>
      <c r="DH711">
        <f>IFERROR(INDEX($AO:$AO,MATCH($N711,$AN:$AN,0))&amp;"","")</f>
      </c>
      <c r="DL711">
        <f>IF($GO711&gt;=1,INDEX($DI:$DI,$GN711+1),"")</f>
      </c>
      <c r="DM711">
        <f>IF($GO711&gt;=2,INDEX($DI:$DI,$GN711+2),"")</f>
      </c>
      <c r="DN711">
        <f>IF($GO711&gt;=3,INDEX($DI:$DI,$GN711+3),"")</f>
      </c>
      <c r="DO711">
        <f>IF($GO711&gt;=4,INDEX($DI:$DI,$GN711+4),"")</f>
      </c>
      <c r="DP711">
        <f>IF($GO711&gt;=5,INDEX($DI:$DI,$GN711+5),"")</f>
      </c>
      <c r="DQ711">
        <f>IF($GO711&gt;=6,INDEX($DI:$DI,$GN711+6),"")</f>
      </c>
      <c r="DR711">
        <f>IF($GO711&gt;=7,INDEX($DI:$DI,$GN711+7),"")</f>
      </c>
      <c r="DS711">
        <f>IF($GO711&gt;=8,INDEX($DI:$DI,$GN711+8),"")</f>
      </c>
      <c r="DT711">
        <f>IF($GO711&gt;=9,INDEX($DI:$DI,$GN711+9),"")</f>
      </c>
      <c r="DU711">
        <f>IF($GO711&gt;=10,INDEX($DI:$DI,$GN711+10),"")</f>
      </c>
      <c r="DV711">
        <f>IF($GO711&gt;=11,INDEX($DI:$DI,$GN711+11),"")</f>
      </c>
      <c r="DW711">
        <f>IF($GO711&gt;=12,INDEX($DI:$DI,$GN711+12),"")</f>
      </c>
      <c r="DX711">
        <f>IF($GO711&gt;=13,INDEX($DI:$DI,$GN711+13),"")</f>
      </c>
      <c r="DY711">
        <f>IF($GO711&gt;=14,INDEX($DI:$DI,$GN711+14),"")</f>
      </c>
      <c r="DZ711">
        <f>IF($GO711&gt;=15,INDEX($DI:$DI,$GN711+15),"")</f>
      </c>
      <c r="EA711">
        <f>IF($GO711&gt;=16,INDEX($DI:$DI,$GN711+16),"")</f>
      </c>
      <c r="EB711">
        <f>IF($GO711&gt;=17,INDEX($DI:$DI,$GN711+17),"")</f>
      </c>
      <c r="EC711">
        <f>IF($GO711&gt;=18,INDEX($DI:$DI,$GN711+18),"")</f>
      </c>
      <c r="ED711">
        <f>IF($GO711&gt;=19,INDEX($DI:$DI,$GN711+19),"")</f>
      </c>
      <c r="EE711">
        <f>IF($GO711&gt;=20,INDEX($DI:$DI,$GN711+20),"")</f>
      </c>
      <c r="EF711">
        <f>IF($GO711&gt;=21,INDEX($DI:$DI,$GN711+21),"")</f>
      </c>
      <c r="EG711">
        <f>IF($GO711&gt;=22,INDEX($DI:$DI,$GN711+22),"")</f>
      </c>
      <c r="EH711">
        <f>IF($GO711&gt;=23,INDEX($DI:$DI,$GN711+23),"")</f>
      </c>
      <c r="EI711">
        <f>IF($GO711&gt;=24,INDEX($DI:$DI,$GN711+24),"")</f>
      </c>
      <c r="EJ711">
        <f>IF($GO711&gt;=25,INDEX($DI:$DI,$GN711+25),"")</f>
      </c>
      <c r="EK711">
        <f>IF($GO711&gt;=26,INDEX($DI:$DI,$GN711+26),"")</f>
      </c>
      <c r="EL711">
        <f>IF($GO711&gt;=27,INDEX($DI:$DI,$GN711+27),"")</f>
      </c>
      <c r="EM711">
        <f>IF($GO711&gt;=28,INDEX($DI:$DI,$GN711+28),"")</f>
      </c>
      <c r="EN711">
        <f>IF($GO711&gt;=29,INDEX($DI:$DI,$GN711+29),"")</f>
      </c>
      <c r="EO711">
        <f>IF($GO711&gt;=30,INDEX($DI:$DI,$GN711+30),"")</f>
      </c>
      <c r="EP711">
        <f>IF($GO711&gt;=31,INDEX($DI:$DI,$GN711+31),"")</f>
      </c>
      <c r="EQ711">
        <f>IF($GO711&gt;=32,INDEX($DI:$DI,$GN711+32),"")</f>
      </c>
      <c r="ER711">
        <f>IF($GO711&gt;=33,INDEX($DI:$DI,$GN711+33),"")</f>
      </c>
      <c r="ES711">
        <f>IF($GO711&gt;=34,INDEX($DI:$DI,$GN711+34),"")</f>
      </c>
      <c r="ET711">
        <f>IF($GO711&gt;=35,INDEX($DI:$DI,$GN711+35),"")</f>
      </c>
      <c r="EU711">
        <f>IF($GO711&gt;=36,INDEX($DI:$DI,$GN711+36),"")</f>
      </c>
      <c r="EV711">
        <f>IF($GO711&gt;=37,INDEX($DI:$DI,$GN711+37),"")</f>
      </c>
      <c r="EW711">
        <f>IF($GO711&gt;=38,INDEX($DI:$DI,$GN711+38),"")</f>
      </c>
      <c r="EX711">
        <f>IF($GO711&gt;=39,INDEX($DI:$DI,$GN711+39),"")</f>
      </c>
      <c r="EY711">
        <f>IF($GO711&gt;=40,INDEX($DI:$DI,$GN711+40),"")</f>
      </c>
      <c r="EZ711">
        <f>IF($GO711&gt;=1,INDEX($DJ:$DJ,$GN711+1),"")</f>
      </c>
      <c r="FA711">
        <f>IF($GO711&gt;=2,INDEX($DJ:$DJ,$GN711+2),"")</f>
      </c>
      <c r="FB711">
        <f>IF($GO711&gt;=3,INDEX($DJ:$DJ,$GN711+3),"")</f>
      </c>
      <c r="FC711">
        <f>IF($GO711&gt;=4,INDEX($DJ:$DJ,$GN711+4),"")</f>
      </c>
      <c r="FD711">
        <f>IF($GO711&gt;=5,INDEX($DJ:$DJ,$GN711+5),"")</f>
      </c>
      <c r="FE711">
        <f>IF($GO711&gt;=6,INDEX($DJ:$DJ,$GN711+6),"")</f>
      </c>
      <c r="FF711">
        <f>IF($GO711&gt;=7,INDEX($DJ:$DJ,$GN711+7),"")</f>
      </c>
      <c r="FG711">
        <f>IF($GO711&gt;=8,INDEX($DJ:$DJ,$GN711+8),"")</f>
      </c>
      <c r="FH711">
        <f>IF($GO711&gt;=9,INDEX($DJ:$DJ,$GN711+9),"")</f>
      </c>
      <c r="FI711">
        <f>IF($GO711&gt;=10,INDEX($DJ:$DJ,$GN711+10),"")</f>
      </c>
      <c r="FJ711">
        <f>IF($GO711&gt;=11,INDEX($DJ:$DJ,$GN711+11),"")</f>
      </c>
      <c r="FK711">
        <f>IF($GO711&gt;=12,INDEX($DJ:$DJ,$GN711+12),"")</f>
      </c>
      <c r="FL711">
        <f>IF($GO711&gt;=13,INDEX($DJ:$DJ,$GN711+13),"")</f>
      </c>
      <c r="FM711">
        <f>IF($GO711&gt;=14,INDEX($DJ:$DJ,$GN711+14),"")</f>
      </c>
      <c r="FN711">
        <f>IF($GO711&gt;=15,INDEX($DJ:$DJ,$GN711+15),"")</f>
      </c>
      <c r="FO711">
        <f>IF($GO711&gt;=16,INDEX($DJ:$DJ,$GN711+16),"")</f>
      </c>
      <c r="FP711">
        <f>IF($GO711&gt;=17,INDEX($DJ:$DJ,$GN711+17),"")</f>
      </c>
      <c r="FQ711">
        <f>IF($GO711&gt;=18,INDEX($DJ:$DJ,$GN711+18),"")</f>
      </c>
      <c r="FR711">
        <f>IF($GO711&gt;=19,INDEX($DJ:$DJ,$GN711+19),"")</f>
      </c>
      <c r="FS711">
        <f>IF($GO711&gt;=20,INDEX($DJ:$DJ,$GN711+20),"")</f>
      </c>
      <c r="FT711">
        <f>IF($GO711&gt;=21,INDEX($DJ:$DJ,$GN711+21),"")</f>
      </c>
      <c r="FU711">
        <f>IF($GO711&gt;=22,INDEX($DJ:$DJ,$GN711+22),"")</f>
      </c>
      <c r="FV711">
        <f>IF($GO711&gt;=23,INDEX($DJ:$DJ,$GN711+23),"")</f>
      </c>
      <c r="FW711">
        <f>IF($GO711&gt;=24,INDEX($DJ:$DJ,$GN711+24),"")</f>
      </c>
      <c r="FX711">
        <f>IF($GO711&gt;=25,INDEX($DJ:$DJ,$GN711+25),"")</f>
      </c>
      <c r="FY711">
        <f>IF($GO711&gt;=26,INDEX($DJ:$DJ,$GN711+26),"")</f>
      </c>
      <c r="FZ711">
        <f>IF($GO711&gt;=27,INDEX($DJ:$DJ,$GN711+27),"")</f>
      </c>
      <c r="GA711">
        <f>IF($GO711&gt;=28,INDEX($DJ:$DJ,$GN711+28),"")</f>
      </c>
      <c r="GB711">
        <f>IF($GO711&gt;=29,INDEX($DJ:$DJ,$GN711+29),"")</f>
      </c>
      <c r="GC711">
        <f>IF($GO711&gt;=30,INDEX($DJ:$DJ,$GN711+30),"")</f>
      </c>
      <c r="GD711">
        <f>IF($GO711&gt;=31,INDEX($DJ:$DJ,$GN711+31),"")</f>
      </c>
      <c r="GE711">
        <f>IF($GO711&gt;=32,INDEX($DJ:$DJ,$GN711+32),"")</f>
      </c>
      <c r="GF711">
        <f>IF($GO711&gt;=33,INDEX($DJ:$DJ,$GN711+33),"")</f>
      </c>
      <c r="GG711">
        <f>IF($GO711&gt;=34,INDEX($DJ:$DJ,$GN711+34),"")</f>
      </c>
      <c r="GH711">
        <f>IF($GO711&gt;=35,INDEX($DJ:$DJ,$GN711+35),"")</f>
      </c>
      <c r="GI711">
        <f>IF($GO711&gt;=36,INDEX($DJ:$DJ,$GN711+36),"")</f>
      </c>
      <c r="GJ711">
        <f>IF($GO711&gt;=37,INDEX($DJ:$DJ,$GN711+37),"")</f>
      </c>
      <c r="GK711">
        <f>IF($GO711&gt;=38,INDEX($DJ:$DJ,$GN711+38),"")</f>
      </c>
      <c r="GL711">
        <f>IF($GO711&gt;=39,INDEX($DJ:$DJ,$GN711+39),"")</f>
      </c>
      <c r="GM711">
        <f>IF($GO711&gt;=40,INDEX($DJ:$DJ,$GN711+40),"")</f>
      </c>
      <c r="GN711">
        <f>IFERROR(MATCH($DH711,$DI$2:$DI$148,0)+1,0)</f>
      </c>
      <c r="GO711">
        <f>IFERROR(INDEX($DK$2:$DK$148,MATCH($DH711,$DI$2:$DI$148,0)),0)</f>
      </c>
      <c r="GP711">
        <f>IFERROR(MATCH($Y711,$DL$711:$EY$711,0),0)</f>
      </c>
      <c r="GQ711">
        <f>IF($GP711&gt;0,INDEX($EZ$711:$GM$711,$GP711),"")</f>
      </c>
      <c r="GT711">
        <f>IF($JC711&gt;=1,INDEX($GR:$GR,$JB711+1),"")</f>
      </c>
      <c r="GU711">
        <f>IF($JC711&gt;=2,INDEX($GR:$GR,$JB711+2),"")</f>
      </c>
      <c r="GV711">
        <f>IF($JC711&gt;=3,INDEX($GR:$GR,$JB711+3),"")</f>
      </c>
      <c r="GW711">
        <f>IF($JC711&gt;=4,INDEX($GR:$GR,$JB711+4),"")</f>
      </c>
      <c r="GX711">
        <f>IF($JC711&gt;=5,INDEX($GR:$GR,$JB711+5),"")</f>
      </c>
      <c r="GY711">
        <f>IF($JC711&gt;=6,INDEX($GR:$GR,$JB711+6),"")</f>
      </c>
      <c r="GZ711">
        <f>IF($JC711&gt;=7,INDEX($GR:$GR,$JB711+7),"")</f>
      </c>
      <c r="HA711">
        <f>IF($JC711&gt;=8,INDEX($GR:$GR,$JB711+8),"")</f>
      </c>
      <c r="HB711">
        <f>IF($JC711&gt;=9,INDEX($GR:$GR,$JB711+9),"")</f>
      </c>
      <c r="HC711">
        <f>IF($JC711&gt;=10,INDEX($GR:$GR,$JB711+10),"")</f>
      </c>
      <c r="HD711">
        <f>IF($JC711&gt;=11,INDEX($GR:$GR,$JB711+11),"")</f>
      </c>
      <c r="HE711">
        <f>IF($JC711&gt;=12,INDEX($GR:$GR,$JB711+12),"")</f>
      </c>
      <c r="HF711">
        <f>IF($JC711&gt;=13,INDEX($GR:$GR,$JB711+13),"")</f>
      </c>
      <c r="HG711">
        <f>IF($JC711&gt;=14,INDEX($GR:$GR,$JB711+14),"")</f>
      </c>
      <c r="HH711">
        <f>IF($JC711&gt;=15,INDEX($GR:$GR,$JB711+15),"")</f>
      </c>
      <c r="HI711">
        <f>IF($JC711&gt;=16,INDEX($GR:$GR,$JB711+16),"")</f>
      </c>
      <c r="HJ711">
        <f>IF($JC711&gt;=17,INDEX($GR:$GR,$JB711+17),"")</f>
      </c>
      <c r="HK711">
        <f>IF($JC711&gt;=18,INDEX($GR:$GR,$JB711+18),"")</f>
      </c>
      <c r="HL711">
        <f>IF($JC711&gt;=19,INDEX($GR:$GR,$JB711+19),"")</f>
      </c>
      <c r="HM711">
        <f>IF($JC711&gt;=20,INDEX($GR:$GR,$JB711+20),"")</f>
      </c>
      <c r="HN711">
        <f>IF($JC711&gt;=21,INDEX($GR:$GR,$JB711+21),"")</f>
      </c>
      <c r="HO711">
        <f>IF($JC711&gt;=22,INDEX($GR:$GR,$JB711+22),"")</f>
      </c>
      <c r="HP711">
        <f>IF($JC711&gt;=23,INDEX($GR:$GR,$JB711+23),"")</f>
      </c>
      <c r="HQ711">
        <f>IF($JC711&gt;=24,INDEX($GR:$GR,$JB711+24),"")</f>
      </c>
      <c r="HR711">
        <f>IF($JC711&gt;=25,INDEX($GR:$GR,$JB711+25),"")</f>
      </c>
      <c r="HS711">
        <f>IF($JC711&gt;=26,INDEX($GR:$GR,$JB711+26),"")</f>
      </c>
      <c r="HT711">
        <f>IF($JC711&gt;=27,INDEX($GR:$GR,$JB711+27),"")</f>
      </c>
      <c r="HU711">
        <f>IF($JC711&gt;=28,INDEX($GR:$GR,$JB711+28),"")</f>
      </c>
      <c r="HV711">
        <f>IF($JC711&gt;=29,INDEX($GR:$GR,$JB711+29),"")</f>
      </c>
      <c r="HW711">
        <f>IF($JC711&gt;=30,INDEX($GR:$GR,$JB711+30),"")</f>
      </c>
      <c r="HX711">
        <f>IF($JC711&gt;=31,INDEX($GR:$GR,$JB711+31),"")</f>
      </c>
      <c r="HY711">
        <f>IF($JC711&gt;=32,INDEX($GR:$GR,$JB711+32),"")</f>
      </c>
      <c r="HZ711">
        <f>IF($JC711&gt;=33,INDEX($GR:$GR,$JB711+33),"")</f>
      </c>
      <c r="IA711">
        <f>IF($JC711&gt;=34,INDEX($GR:$GR,$JB711+34),"")</f>
      </c>
      <c r="IB711">
        <f>IF($JC711&gt;=35,INDEX($GR:$GR,$JB711+35),"")</f>
      </c>
      <c r="IC711">
        <f>IF($JC711&gt;=36,INDEX($GR:$GR,$JB711+36),"")</f>
      </c>
      <c r="ID711">
        <f>IF($JC711&gt;=37,INDEX($GR:$GR,$JB711+37),"")</f>
      </c>
      <c r="IE711">
        <f>IF($JC711&gt;=38,INDEX($GR:$GR,$JB711+38),"")</f>
      </c>
      <c r="IF711">
        <f>IF($JC711&gt;=39,INDEX($GR:$GR,$JB711+39),"")</f>
      </c>
      <c r="IG711">
        <f>IF($JC711&gt;=40,INDEX($GR:$GR,$JB711+40),"")</f>
      </c>
      <c r="IH711">
        <f>IF($JC711&gt;=41,INDEX($GR:$GR,$JB711+41),"")</f>
      </c>
      <c r="II711">
        <f>IF($JC711&gt;=42,INDEX($GR:$GR,$JB711+42),"")</f>
      </c>
      <c r="IJ711">
        <f>IF($JC711&gt;=43,INDEX($GR:$GR,$JB711+43),"")</f>
      </c>
      <c r="IK711">
        <f>IF($JC711&gt;=44,INDEX($GR:$GR,$JB711+44),"")</f>
      </c>
      <c r="IL711">
        <f>IF($JC711&gt;=45,INDEX($GR:$GR,$JB711+45),"")</f>
      </c>
      <c r="IM711">
        <f>IF($JC711&gt;=46,INDEX($GR:$GR,$JB711+46),"")</f>
      </c>
      <c r="IN711">
        <f>IF($JC711&gt;=47,INDEX($GR:$GR,$JB711+47),"")</f>
      </c>
      <c r="IO711">
        <f>IF($JC711&gt;=48,INDEX($GR:$GR,$JB711+48),"")</f>
      </c>
      <c r="IP711">
        <f>IF($JC711&gt;=49,INDEX($GR:$GR,$JB711+49),"")</f>
      </c>
      <c r="IQ711">
        <f>IF($JC711&gt;=50,INDEX($GR:$GR,$JB711+50),"")</f>
      </c>
      <c r="IR711">
        <f>IF($JC711&gt;=51,INDEX($GR:$GR,$JB711+51),"")</f>
      </c>
      <c r="IS711">
        <f>IF($JC711&gt;=52,INDEX($GR:$GR,$JB711+52),"")</f>
      </c>
      <c r="IT711">
        <f>IF($JC711&gt;=53,INDEX($GR:$GR,$JB711+53),"")</f>
      </c>
      <c r="IU711">
        <f>IF($JC711&gt;=54,INDEX($GR:$GR,$JB711+54),"")</f>
      </c>
      <c r="IV711">
        <f>IF($JC711&gt;=55,INDEX($GR:$GR,$JB711+55),"")</f>
      </c>
      <c r="IW711">
        <f>IF($JC711&gt;=56,INDEX($GR:$GR,$JB711+56),"")</f>
      </c>
      <c r="IX711">
        <f>IF($JC711&gt;=57,INDEX($GR:$GR,$JB711+57),"")</f>
      </c>
      <c r="IY711">
        <f>IF($JC711&gt;=58,INDEX($GR:$GR,$JB711+58),"")</f>
      </c>
      <c r="IZ711">
        <f>IF($JC711&gt;=59,INDEX($GR:$GR,$JB711+59),"")</f>
      </c>
      <c r="JA711">
        <f>IF($JC711&gt;=60,INDEX($GR:$GR,$JB711+60),"")</f>
      </c>
      <c r="JB711">
        <f>IFERROR(MATCH($GQ711,$GR$2:$GR$324,0)+1,0)</f>
      </c>
      <c r="JC711">
        <f>IFERROR(INDEX($GS$2:$GS$324,MATCH($GQ711,$GR$2:$GR$324,0)),0)</f>
      </c>
      <c r="JD711" t="s">
        <v>40</v>
      </c>
      <c r="JE711" t="s">
        <v>40</v>
      </c>
    </row>
    <row r="712" spans="1:265" x14ac:dyDescent="0.25">
      <c r="Q712">
        <f>IF(OR($T712="",$P712=""),"",IFERROR($T712/$P712,0))</f>
      </c>
      <c r="R712">
        <f>IF($T712="","",
SUM($S712,$U712,$Z712,$V712,$X712)*
(1-IF($AA712="",0,VALUE($AA712)/100)))</f>
      </c>
      <c r="S712">
        <f>IF($T712="","",$T712)</f>
      </c>
      <c r="U712">
        <f>IF($T712="","",
IF($N712="","",
IF(ISNUMBER(SEARCH("exempt",LOWER($N712))),0,
$T712*(VALUE(SUBSTITUTE($N712,"%",""))/100))))</f>
      </c>
      <c r="AB712">
        <f>IFERROR(IF(FIND(" - ",$K712)&gt;0,MID($K712,FIND(" - ",$K712)+3,LEN($K712)),""),"")</f>
      </c>
      <c r="AK712" t="s">
        <v>1299</v>
      </c>
      <c r="AP712">
        <f>IFERROR(LEFT($K712,FIND(" - ",$K712)-1),$K712)</f>
      </c>
      <c r="AS712">
        <f>IF($CH712&gt;=1,INDEX($AQ:$AQ,$CG712+1),"")</f>
      </c>
      <c r="AT712">
        <f>IF($CH712&gt;=2,INDEX($AQ:$AQ,$CG712+2),"")</f>
      </c>
      <c r="AU712">
        <f>IF($CH712&gt;=3,INDEX($AQ:$AQ,$CG712+3),"")</f>
      </c>
      <c r="AV712">
        <f>IF($CH712&gt;=4,INDEX($AQ:$AQ,$CG712+4),"")</f>
      </c>
      <c r="AW712">
        <f>IF($CH712&gt;=5,INDEX($AQ:$AQ,$CG712+5),"")</f>
      </c>
      <c r="AX712">
        <f>IF($CH712&gt;=6,INDEX($AQ:$AQ,$CG712+6),"")</f>
      </c>
      <c r="AY712">
        <f>IF($CH712&gt;=7,INDEX($AQ:$AQ,$CG712+7),"")</f>
      </c>
      <c r="AZ712">
        <f>IF($CH712&gt;=8,INDEX($AQ:$AQ,$CG712+8),"")</f>
      </c>
      <c r="BA712">
        <f>IF($CH712&gt;=9,INDEX($AQ:$AQ,$CG712+9),"")</f>
      </c>
      <c r="BB712">
        <f>IF($CH712&gt;=10,INDEX($AQ:$AQ,$CG712+10),"")</f>
      </c>
      <c r="BC712">
        <f>IF($CH712&gt;=11,INDEX($AQ:$AQ,$CG712+11),"")</f>
      </c>
      <c r="BD712">
        <f>IF($CH712&gt;=12,INDEX($AQ:$AQ,$CG712+12),"")</f>
      </c>
      <c r="BE712">
        <f>IF($CH712&gt;=13,INDEX($AQ:$AQ,$CG712+13),"")</f>
      </c>
      <c r="BF712">
        <f>IF($CH712&gt;=14,INDEX($AQ:$AQ,$CG712+14),"")</f>
      </c>
      <c r="BG712">
        <f>IF($CH712&gt;=15,INDEX($AQ:$AQ,$CG712+15),"")</f>
      </c>
      <c r="BH712">
        <f>IF($CH712&gt;=16,INDEX($AQ:$AQ,$CG712+16),"")</f>
      </c>
      <c r="BI712">
        <f>IF($CH712&gt;=17,INDEX($AQ:$AQ,$CG712+17),"")</f>
      </c>
      <c r="BJ712">
        <f>IF($CH712&gt;=18,INDEX($AQ:$AQ,$CG712+18),"")</f>
      </c>
      <c r="BK712">
        <f>IF($CH712&gt;=19,INDEX($AQ:$AQ,$CG712+19),"")</f>
      </c>
      <c r="BL712">
        <f>IF($CH712&gt;=20,INDEX($AQ:$AQ,$CG712+20),"")</f>
      </c>
      <c r="BM712">
        <f>IF($CH712&gt;=21,INDEX($AQ:$AQ,$CG712+21),"")</f>
      </c>
      <c r="BN712">
        <f>IF($CH712&gt;=22,INDEX($AQ:$AQ,$CG712+22),"")</f>
      </c>
      <c r="BO712">
        <f>IF($CH712&gt;=23,INDEX($AQ:$AQ,$CG712+23),"")</f>
      </c>
      <c r="BP712">
        <f>IF($CH712&gt;=24,INDEX($AQ:$AQ,$CG712+24),"")</f>
      </c>
      <c r="BQ712">
        <f>IF($CH712&gt;=25,INDEX($AQ:$AQ,$CG712+25),"")</f>
      </c>
      <c r="BR712">
        <f>IF($CH712&gt;=26,INDEX($AQ:$AQ,$CG712+26),"")</f>
      </c>
      <c r="BS712">
        <f>IF($CH712&gt;=27,INDEX($AQ:$AQ,$CG712+27),"")</f>
      </c>
      <c r="BT712">
        <f>IF($CH712&gt;=28,INDEX($AQ:$AQ,$CG712+28),"")</f>
      </c>
      <c r="BU712">
        <f>IF($CH712&gt;=29,INDEX($AQ:$AQ,$CG712+29),"")</f>
      </c>
      <c r="BV712">
        <f>IF($CH712&gt;=30,INDEX($AQ:$AQ,$CG712+30),"")</f>
      </c>
      <c r="BW712">
        <f>IF($CH712&gt;=31,INDEX($AQ:$AQ,$CG712+31),"")</f>
      </c>
      <c r="BX712">
        <f>IF($CH712&gt;=32,INDEX($AQ:$AQ,$CG712+32),"")</f>
      </c>
      <c r="BY712">
        <f>IF($CH712&gt;=33,INDEX($AQ:$AQ,$CG712+33),"")</f>
      </c>
      <c r="BZ712">
        <f>IF($CH712&gt;=34,INDEX($AQ:$AQ,$CG712+34),"")</f>
      </c>
      <c r="CA712">
        <f>IF($CH712&gt;=35,INDEX($AQ:$AQ,$CG712+35),"")</f>
      </c>
      <c r="CB712">
        <f>IF($CH712&gt;=36,INDEX($AQ:$AQ,$CG712+36),"")</f>
      </c>
      <c r="CC712">
        <f>IF($CH712&gt;=37,INDEX($AQ:$AQ,$CG712+37),"")</f>
      </c>
      <c r="CD712">
        <f>IF($CH712&gt;=38,INDEX($AQ:$AQ,$CG712+38),"")</f>
      </c>
      <c r="CE712">
        <f>IF($CH712&gt;=39,INDEX($AQ:$AQ,$CG712+39),"")</f>
      </c>
      <c r="CF712">
        <f>IF($CH712&gt;=40,INDEX($AQ:$AQ,$CG712+40),"")</f>
      </c>
      <c r="CG712">
        <f>IFERROR(MATCH($AP712,$AQ$2:$AQ$134,0)+1,0)</f>
      </c>
      <c r="CH712">
        <f>IFERROR(INDEX($AR$2:$AR$134,MATCH($AP712,$AQ$2:$AQ$134,0)),0)</f>
      </c>
      <c r="CI712">
        <f>IFERROR(LEFT($L712,FIND(" - ",$L712)-1),$L712)</f>
      </c>
      <c r="CL712">
        <f>IF($DG712&gt;=1,INDEX($CJ:$CJ,$DF712+1),"")</f>
      </c>
      <c r="CM712">
        <f>IF($DG712&gt;=2,INDEX($CJ:$CJ,$DF712+2),"")</f>
      </c>
      <c r="CN712">
        <f>IF($DG712&gt;=3,INDEX($CJ:$CJ,$DF712+3),"")</f>
      </c>
      <c r="CO712">
        <f>IF($DG712&gt;=4,INDEX($CJ:$CJ,$DF712+4),"")</f>
      </c>
      <c r="CP712">
        <f>IF($DG712&gt;=5,INDEX($CJ:$CJ,$DF712+5),"")</f>
      </c>
      <c r="CQ712">
        <f>IF($DG712&gt;=6,INDEX($CJ:$CJ,$DF712+6),"")</f>
      </c>
      <c r="CR712">
        <f>IF($DG712&gt;=7,INDEX($CJ:$CJ,$DF712+7),"")</f>
      </c>
      <c r="CS712">
        <f>IF($DG712&gt;=8,INDEX($CJ:$CJ,$DF712+8),"")</f>
      </c>
      <c r="CT712">
        <f>IF($DG712&gt;=9,INDEX($CJ:$CJ,$DF712+9),"")</f>
      </c>
      <c r="CU712">
        <f>IF($DG712&gt;=10,INDEX($CJ:$CJ,$DF712+10),"")</f>
      </c>
      <c r="CV712">
        <f>IF($DG712&gt;=11,INDEX($CJ:$CJ,$DF712+11),"")</f>
      </c>
      <c r="CW712">
        <f>IF($DG712&gt;=12,INDEX($CJ:$CJ,$DF712+12),"")</f>
      </c>
      <c r="CX712">
        <f>IF($DG712&gt;=13,INDEX($CJ:$CJ,$DF712+13),"")</f>
      </c>
      <c r="CY712">
        <f>IF($DG712&gt;=14,INDEX($CJ:$CJ,$DF712+14),"")</f>
      </c>
      <c r="CZ712">
        <f>IF($DG712&gt;=15,INDEX($CJ:$CJ,$DF712+15),"")</f>
      </c>
      <c r="DA712">
        <f>IF($DG712&gt;=16,INDEX($CJ:$CJ,$DF712+16),"")</f>
      </c>
      <c r="DB712">
        <f>IF($DG712&gt;=17,INDEX($CJ:$CJ,$DF712+17),"")</f>
      </c>
      <c r="DC712">
        <f>IF($DG712&gt;=18,INDEX($CJ:$CJ,$DF712+18),"")</f>
      </c>
      <c r="DD712">
        <f>IF($DG712&gt;=19,INDEX($CJ:$CJ,$DF712+19),"")</f>
      </c>
      <c r="DE712">
        <f>IF($DG712&gt;=20,INDEX($CJ:$CJ,$DF712+20),"")</f>
      </c>
      <c r="DF712">
        <f>IFERROR(MATCH($CI712,$CJ$2:$CJ$263,0)+1,0)</f>
      </c>
      <c r="DG712">
        <f>IFERROR(INDEX($CK$2:$CK$263,MATCH($CI712,$CJ$2:$CJ$263,0)),0)</f>
      </c>
      <c r="DH712">
        <f>IFERROR(INDEX($AO:$AO,MATCH($N712,$AN:$AN,0))&amp;"","")</f>
      </c>
      <c r="DL712">
        <f>IF($GO712&gt;=1,INDEX($DI:$DI,$GN712+1),"")</f>
      </c>
      <c r="DM712">
        <f>IF($GO712&gt;=2,INDEX($DI:$DI,$GN712+2),"")</f>
      </c>
      <c r="DN712">
        <f>IF($GO712&gt;=3,INDEX($DI:$DI,$GN712+3),"")</f>
      </c>
      <c r="DO712">
        <f>IF($GO712&gt;=4,INDEX($DI:$DI,$GN712+4),"")</f>
      </c>
      <c r="DP712">
        <f>IF($GO712&gt;=5,INDEX($DI:$DI,$GN712+5),"")</f>
      </c>
      <c r="DQ712">
        <f>IF($GO712&gt;=6,INDEX($DI:$DI,$GN712+6),"")</f>
      </c>
      <c r="DR712">
        <f>IF($GO712&gt;=7,INDEX($DI:$DI,$GN712+7),"")</f>
      </c>
      <c r="DS712">
        <f>IF($GO712&gt;=8,INDEX($DI:$DI,$GN712+8),"")</f>
      </c>
      <c r="DT712">
        <f>IF($GO712&gt;=9,INDEX($DI:$DI,$GN712+9),"")</f>
      </c>
      <c r="DU712">
        <f>IF($GO712&gt;=10,INDEX($DI:$DI,$GN712+10),"")</f>
      </c>
      <c r="DV712">
        <f>IF($GO712&gt;=11,INDEX($DI:$DI,$GN712+11),"")</f>
      </c>
      <c r="DW712">
        <f>IF($GO712&gt;=12,INDEX($DI:$DI,$GN712+12),"")</f>
      </c>
      <c r="DX712">
        <f>IF($GO712&gt;=13,INDEX($DI:$DI,$GN712+13),"")</f>
      </c>
      <c r="DY712">
        <f>IF($GO712&gt;=14,INDEX($DI:$DI,$GN712+14),"")</f>
      </c>
      <c r="DZ712">
        <f>IF($GO712&gt;=15,INDEX($DI:$DI,$GN712+15),"")</f>
      </c>
      <c r="EA712">
        <f>IF($GO712&gt;=16,INDEX($DI:$DI,$GN712+16),"")</f>
      </c>
      <c r="EB712">
        <f>IF($GO712&gt;=17,INDEX($DI:$DI,$GN712+17),"")</f>
      </c>
      <c r="EC712">
        <f>IF($GO712&gt;=18,INDEX($DI:$DI,$GN712+18),"")</f>
      </c>
      <c r="ED712">
        <f>IF($GO712&gt;=19,INDEX($DI:$DI,$GN712+19),"")</f>
      </c>
      <c r="EE712">
        <f>IF($GO712&gt;=20,INDEX($DI:$DI,$GN712+20),"")</f>
      </c>
      <c r="EF712">
        <f>IF($GO712&gt;=21,INDEX($DI:$DI,$GN712+21),"")</f>
      </c>
      <c r="EG712">
        <f>IF($GO712&gt;=22,INDEX($DI:$DI,$GN712+22),"")</f>
      </c>
      <c r="EH712">
        <f>IF($GO712&gt;=23,INDEX($DI:$DI,$GN712+23),"")</f>
      </c>
      <c r="EI712">
        <f>IF($GO712&gt;=24,INDEX($DI:$DI,$GN712+24),"")</f>
      </c>
      <c r="EJ712">
        <f>IF($GO712&gt;=25,INDEX($DI:$DI,$GN712+25),"")</f>
      </c>
      <c r="EK712">
        <f>IF($GO712&gt;=26,INDEX($DI:$DI,$GN712+26),"")</f>
      </c>
      <c r="EL712">
        <f>IF($GO712&gt;=27,INDEX($DI:$DI,$GN712+27),"")</f>
      </c>
      <c r="EM712">
        <f>IF($GO712&gt;=28,INDEX($DI:$DI,$GN712+28),"")</f>
      </c>
      <c r="EN712">
        <f>IF($GO712&gt;=29,INDEX($DI:$DI,$GN712+29),"")</f>
      </c>
      <c r="EO712">
        <f>IF($GO712&gt;=30,INDEX($DI:$DI,$GN712+30),"")</f>
      </c>
      <c r="EP712">
        <f>IF($GO712&gt;=31,INDEX($DI:$DI,$GN712+31),"")</f>
      </c>
      <c r="EQ712">
        <f>IF($GO712&gt;=32,INDEX($DI:$DI,$GN712+32),"")</f>
      </c>
      <c r="ER712">
        <f>IF($GO712&gt;=33,INDEX($DI:$DI,$GN712+33),"")</f>
      </c>
      <c r="ES712">
        <f>IF($GO712&gt;=34,INDEX($DI:$DI,$GN712+34),"")</f>
      </c>
      <c r="ET712">
        <f>IF($GO712&gt;=35,INDEX($DI:$DI,$GN712+35),"")</f>
      </c>
      <c r="EU712">
        <f>IF($GO712&gt;=36,INDEX($DI:$DI,$GN712+36),"")</f>
      </c>
      <c r="EV712">
        <f>IF($GO712&gt;=37,INDEX($DI:$DI,$GN712+37),"")</f>
      </c>
      <c r="EW712">
        <f>IF($GO712&gt;=38,INDEX($DI:$DI,$GN712+38),"")</f>
      </c>
      <c r="EX712">
        <f>IF($GO712&gt;=39,INDEX($DI:$DI,$GN712+39),"")</f>
      </c>
      <c r="EY712">
        <f>IF($GO712&gt;=40,INDEX($DI:$DI,$GN712+40),"")</f>
      </c>
      <c r="EZ712">
        <f>IF($GO712&gt;=1,INDEX($DJ:$DJ,$GN712+1),"")</f>
      </c>
      <c r="FA712">
        <f>IF($GO712&gt;=2,INDEX($DJ:$DJ,$GN712+2),"")</f>
      </c>
      <c r="FB712">
        <f>IF($GO712&gt;=3,INDEX($DJ:$DJ,$GN712+3),"")</f>
      </c>
      <c r="FC712">
        <f>IF($GO712&gt;=4,INDEX($DJ:$DJ,$GN712+4),"")</f>
      </c>
      <c r="FD712">
        <f>IF($GO712&gt;=5,INDEX($DJ:$DJ,$GN712+5),"")</f>
      </c>
      <c r="FE712">
        <f>IF($GO712&gt;=6,INDEX($DJ:$DJ,$GN712+6),"")</f>
      </c>
      <c r="FF712">
        <f>IF($GO712&gt;=7,INDEX($DJ:$DJ,$GN712+7),"")</f>
      </c>
      <c r="FG712">
        <f>IF($GO712&gt;=8,INDEX($DJ:$DJ,$GN712+8),"")</f>
      </c>
      <c r="FH712">
        <f>IF($GO712&gt;=9,INDEX($DJ:$DJ,$GN712+9),"")</f>
      </c>
      <c r="FI712">
        <f>IF($GO712&gt;=10,INDEX($DJ:$DJ,$GN712+10),"")</f>
      </c>
      <c r="FJ712">
        <f>IF($GO712&gt;=11,INDEX($DJ:$DJ,$GN712+11),"")</f>
      </c>
      <c r="FK712">
        <f>IF($GO712&gt;=12,INDEX($DJ:$DJ,$GN712+12),"")</f>
      </c>
      <c r="FL712">
        <f>IF($GO712&gt;=13,INDEX($DJ:$DJ,$GN712+13),"")</f>
      </c>
      <c r="FM712">
        <f>IF($GO712&gt;=14,INDEX($DJ:$DJ,$GN712+14),"")</f>
      </c>
      <c r="FN712">
        <f>IF($GO712&gt;=15,INDEX($DJ:$DJ,$GN712+15),"")</f>
      </c>
      <c r="FO712">
        <f>IF($GO712&gt;=16,INDEX($DJ:$DJ,$GN712+16),"")</f>
      </c>
      <c r="FP712">
        <f>IF($GO712&gt;=17,INDEX($DJ:$DJ,$GN712+17),"")</f>
      </c>
      <c r="FQ712">
        <f>IF($GO712&gt;=18,INDEX($DJ:$DJ,$GN712+18),"")</f>
      </c>
      <c r="FR712">
        <f>IF($GO712&gt;=19,INDEX($DJ:$DJ,$GN712+19),"")</f>
      </c>
      <c r="FS712">
        <f>IF($GO712&gt;=20,INDEX($DJ:$DJ,$GN712+20),"")</f>
      </c>
      <c r="FT712">
        <f>IF($GO712&gt;=21,INDEX($DJ:$DJ,$GN712+21),"")</f>
      </c>
      <c r="FU712">
        <f>IF($GO712&gt;=22,INDEX($DJ:$DJ,$GN712+22),"")</f>
      </c>
      <c r="FV712">
        <f>IF($GO712&gt;=23,INDEX($DJ:$DJ,$GN712+23),"")</f>
      </c>
      <c r="FW712">
        <f>IF($GO712&gt;=24,INDEX($DJ:$DJ,$GN712+24),"")</f>
      </c>
      <c r="FX712">
        <f>IF($GO712&gt;=25,INDEX($DJ:$DJ,$GN712+25),"")</f>
      </c>
      <c r="FY712">
        <f>IF($GO712&gt;=26,INDEX($DJ:$DJ,$GN712+26),"")</f>
      </c>
      <c r="FZ712">
        <f>IF($GO712&gt;=27,INDEX($DJ:$DJ,$GN712+27),"")</f>
      </c>
      <c r="GA712">
        <f>IF($GO712&gt;=28,INDEX($DJ:$DJ,$GN712+28),"")</f>
      </c>
      <c r="GB712">
        <f>IF($GO712&gt;=29,INDEX($DJ:$DJ,$GN712+29),"")</f>
      </c>
      <c r="GC712">
        <f>IF($GO712&gt;=30,INDEX($DJ:$DJ,$GN712+30),"")</f>
      </c>
      <c r="GD712">
        <f>IF($GO712&gt;=31,INDEX($DJ:$DJ,$GN712+31),"")</f>
      </c>
      <c r="GE712">
        <f>IF($GO712&gt;=32,INDEX($DJ:$DJ,$GN712+32),"")</f>
      </c>
      <c r="GF712">
        <f>IF($GO712&gt;=33,INDEX($DJ:$DJ,$GN712+33),"")</f>
      </c>
      <c r="GG712">
        <f>IF($GO712&gt;=34,INDEX($DJ:$DJ,$GN712+34),"")</f>
      </c>
      <c r="GH712">
        <f>IF($GO712&gt;=35,INDEX($DJ:$DJ,$GN712+35),"")</f>
      </c>
      <c r="GI712">
        <f>IF($GO712&gt;=36,INDEX($DJ:$DJ,$GN712+36),"")</f>
      </c>
      <c r="GJ712">
        <f>IF($GO712&gt;=37,INDEX($DJ:$DJ,$GN712+37),"")</f>
      </c>
      <c r="GK712">
        <f>IF($GO712&gt;=38,INDEX($DJ:$DJ,$GN712+38),"")</f>
      </c>
      <c r="GL712">
        <f>IF($GO712&gt;=39,INDEX($DJ:$DJ,$GN712+39),"")</f>
      </c>
      <c r="GM712">
        <f>IF($GO712&gt;=40,INDEX($DJ:$DJ,$GN712+40),"")</f>
      </c>
      <c r="GN712">
        <f>IFERROR(MATCH($DH712,$DI$2:$DI$148,0)+1,0)</f>
      </c>
      <c r="GO712">
        <f>IFERROR(INDEX($DK$2:$DK$148,MATCH($DH712,$DI$2:$DI$148,0)),0)</f>
      </c>
      <c r="GP712">
        <f>IFERROR(MATCH($Y712,$DL$712:$EY$712,0),0)</f>
      </c>
      <c r="GQ712">
        <f>IF($GP712&gt;0,INDEX($EZ$712:$GM$712,$GP712),"")</f>
      </c>
      <c r="GT712">
        <f>IF($JC712&gt;=1,INDEX($GR:$GR,$JB712+1),"")</f>
      </c>
      <c r="GU712">
        <f>IF($JC712&gt;=2,INDEX($GR:$GR,$JB712+2),"")</f>
      </c>
      <c r="GV712">
        <f>IF($JC712&gt;=3,INDEX($GR:$GR,$JB712+3),"")</f>
      </c>
      <c r="GW712">
        <f>IF($JC712&gt;=4,INDEX($GR:$GR,$JB712+4),"")</f>
      </c>
      <c r="GX712">
        <f>IF($JC712&gt;=5,INDEX($GR:$GR,$JB712+5),"")</f>
      </c>
      <c r="GY712">
        <f>IF($JC712&gt;=6,INDEX($GR:$GR,$JB712+6),"")</f>
      </c>
      <c r="GZ712">
        <f>IF($JC712&gt;=7,INDEX($GR:$GR,$JB712+7),"")</f>
      </c>
      <c r="HA712">
        <f>IF($JC712&gt;=8,INDEX($GR:$GR,$JB712+8),"")</f>
      </c>
      <c r="HB712">
        <f>IF($JC712&gt;=9,INDEX($GR:$GR,$JB712+9),"")</f>
      </c>
      <c r="HC712">
        <f>IF($JC712&gt;=10,INDEX($GR:$GR,$JB712+10),"")</f>
      </c>
      <c r="HD712">
        <f>IF($JC712&gt;=11,INDEX($GR:$GR,$JB712+11),"")</f>
      </c>
      <c r="HE712">
        <f>IF($JC712&gt;=12,INDEX($GR:$GR,$JB712+12),"")</f>
      </c>
      <c r="HF712">
        <f>IF($JC712&gt;=13,INDEX($GR:$GR,$JB712+13),"")</f>
      </c>
      <c r="HG712">
        <f>IF($JC712&gt;=14,INDEX($GR:$GR,$JB712+14),"")</f>
      </c>
      <c r="HH712">
        <f>IF($JC712&gt;=15,INDEX($GR:$GR,$JB712+15),"")</f>
      </c>
      <c r="HI712">
        <f>IF($JC712&gt;=16,INDEX($GR:$GR,$JB712+16),"")</f>
      </c>
      <c r="HJ712">
        <f>IF($JC712&gt;=17,INDEX($GR:$GR,$JB712+17),"")</f>
      </c>
      <c r="HK712">
        <f>IF($JC712&gt;=18,INDEX($GR:$GR,$JB712+18),"")</f>
      </c>
      <c r="HL712">
        <f>IF($JC712&gt;=19,INDEX($GR:$GR,$JB712+19),"")</f>
      </c>
      <c r="HM712">
        <f>IF($JC712&gt;=20,INDEX($GR:$GR,$JB712+20),"")</f>
      </c>
      <c r="HN712">
        <f>IF($JC712&gt;=21,INDEX($GR:$GR,$JB712+21),"")</f>
      </c>
      <c r="HO712">
        <f>IF($JC712&gt;=22,INDEX($GR:$GR,$JB712+22),"")</f>
      </c>
      <c r="HP712">
        <f>IF($JC712&gt;=23,INDEX($GR:$GR,$JB712+23),"")</f>
      </c>
      <c r="HQ712">
        <f>IF($JC712&gt;=24,INDEX($GR:$GR,$JB712+24),"")</f>
      </c>
      <c r="HR712">
        <f>IF($JC712&gt;=25,INDEX($GR:$GR,$JB712+25),"")</f>
      </c>
      <c r="HS712">
        <f>IF($JC712&gt;=26,INDEX($GR:$GR,$JB712+26),"")</f>
      </c>
      <c r="HT712">
        <f>IF($JC712&gt;=27,INDEX($GR:$GR,$JB712+27),"")</f>
      </c>
      <c r="HU712">
        <f>IF($JC712&gt;=28,INDEX($GR:$GR,$JB712+28),"")</f>
      </c>
      <c r="HV712">
        <f>IF($JC712&gt;=29,INDEX($GR:$GR,$JB712+29),"")</f>
      </c>
      <c r="HW712">
        <f>IF($JC712&gt;=30,INDEX($GR:$GR,$JB712+30),"")</f>
      </c>
      <c r="HX712">
        <f>IF($JC712&gt;=31,INDEX($GR:$GR,$JB712+31),"")</f>
      </c>
      <c r="HY712">
        <f>IF($JC712&gt;=32,INDEX($GR:$GR,$JB712+32),"")</f>
      </c>
      <c r="HZ712">
        <f>IF($JC712&gt;=33,INDEX($GR:$GR,$JB712+33),"")</f>
      </c>
      <c r="IA712">
        <f>IF($JC712&gt;=34,INDEX($GR:$GR,$JB712+34),"")</f>
      </c>
      <c r="IB712">
        <f>IF($JC712&gt;=35,INDEX($GR:$GR,$JB712+35),"")</f>
      </c>
      <c r="IC712">
        <f>IF($JC712&gt;=36,INDEX($GR:$GR,$JB712+36),"")</f>
      </c>
      <c r="ID712">
        <f>IF($JC712&gt;=37,INDEX($GR:$GR,$JB712+37),"")</f>
      </c>
      <c r="IE712">
        <f>IF($JC712&gt;=38,INDEX($GR:$GR,$JB712+38),"")</f>
      </c>
      <c r="IF712">
        <f>IF($JC712&gt;=39,INDEX($GR:$GR,$JB712+39),"")</f>
      </c>
      <c r="IG712">
        <f>IF($JC712&gt;=40,INDEX($GR:$GR,$JB712+40),"")</f>
      </c>
      <c r="IH712">
        <f>IF($JC712&gt;=41,INDEX($GR:$GR,$JB712+41),"")</f>
      </c>
      <c r="II712">
        <f>IF($JC712&gt;=42,INDEX($GR:$GR,$JB712+42),"")</f>
      </c>
      <c r="IJ712">
        <f>IF($JC712&gt;=43,INDEX($GR:$GR,$JB712+43),"")</f>
      </c>
      <c r="IK712">
        <f>IF($JC712&gt;=44,INDEX($GR:$GR,$JB712+44),"")</f>
      </c>
      <c r="IL712">
        <f>IF($JC712&gt;=45,INDEX($GR:$GR,$JB712+45),"")</f>
      </c>
      <c r="IM712">
        <f>IF($JC712&gt;=46,INDEX($GR:$GR,$JB712+46),"")</f>
      </c>
      <c r="IN712">
        <f>IF($JC712&gt;=47,INDEX($GR:$GR,$JB712+47),"")</f>
      </c>
      <c r="IO712">
        <f>IF($JC712&gt;=48,INDEX($GR:$GR,$JB712+48),"")</f>
      </c>
      <c r="IP712">
        <f>IF($JC712&gt;=49,INDEX($GR:$GR,$JB712+49),"")</f>
      </c>
      <c r="IQ712">
        <f>IF($JC712&gt;=50,INDEX($GR:$GR,$JB712+50),"")</f>
      </c>
      <c r="IR712">
        <f>IF($JC712&gt;=51,INDEX($GR:$GR,$JB712+51),"")</f>
      </c>
      <c r="IS712">
        <f>IF($JC712&gt;=52,INDEX($GR:$GR,$JB712+52),"")</f>
      </c>
      <c r="IT712">
        <f>IF($JC712&gt;=53,INDEX($GR:$GR,$JB712+53),"")</f>
      </c>
      <c r="IU712">
        <f>IF($JC712&gt;=54,INDEX($GR:$GR,$JB712+54),"")</f>
      </c>
      <c r="IV712">
        <f>IF($JC712&gt;=55,INDEX($GR:$GR,$JB712+55),"")</f>
      </c>
      <c r="IW712">
        <f>IF($JC712&gt;=56,INDEX($GR:$GR,$JB712+56),"")</f>
      </c>
      <c r="IX712">
        <f>IF($JC712&gt;=57,INDEX($GR:$GR,$JB712+57),"")</f>
      </c>
      <c r="IY712">
        <f>IF($JC712&gt;=58,INDEX($GR:$GR,$JB712+58),"")</f>
      </c>
      <c r="IZ712">
        <f>IF($JC712&gt;=59,INDEX($GR:$GR,$JB712+59),"")</f>
      </c>
      <c r="JA712">
        <f>IF($JC712&gt;=60,INDEX($GR:$GR,$JB712+60),"")</f>
      </c>
      <c r="JB712">
        <f>IFERROR(MATCH($GQ712,$GR$2:$GR$324,0)+1,0)</f>
      </c>
      <c r="JC712">
        <f>IFERROR(INDEX($GS$2:$GS$324,MATCH($GQ712,$GR$2:$GR$324,0)),0)</f>
      </c>
      <c r="JD712" t="s">
        <v>40</v>
      </c>
      <c r="JE712" t="s">
        <v>40</v>
      </c>
    </row>
    <row r="713" spans="1:265" x14ac:dyDescent="0.25">
      <c r="Q713">
        <f>IF(OR($T713="",$P713=""),"",IFERROR($T713/$P713,0))</f>
      </c>
      <c r="R713">
        <f>IF($T713="","",
SUM($S713,$U713,$Z713,$V713,$X713)*
(1-IF($AA713="",0,VALUE($AA713)/100)))</f>
      </c>
      <c r="S713">
        <f>IF($T713="","",$T713)</f>
      </c>
      <c r="U713">
        <f>IF($T713="","",
IF($N713="","",
IF(ISNUMBER(SEARCH("exempt",LOWER($N713))),0,
$T713*(VALUE(SUBSTITUTE($N713,"%",""))/100))))</f>
      </c>
      <c r="AB713">
        <f>IFERROR(IF(FIND(" - ",$K713)&gt;0,MID($K713,FIND(" - ",$K713)+3,LEN($K713)),""),"")</f>
      </c>
      <c r="AK713" t="s">
        <v>1300</v>
      </c>
      <c r="AP713">
        <f>IFERROR(LEFT($K713,FIND(" - ",$K713)-1),$K713)</f>
      </c>
      <c r="AS713">
        <f>IF($CH713&gt;=1,INDEX($AQ:$AQ,$CG713+1),"")</f>
      </c>
      <c r="AT713">
        <f>IF($CH713&gt;=2,INDEX($AQ:$AQ,$CG713+2),"")</f>
      </c>
      <c r="AU713">
        <f>IF($CH713&gt;=3,INDEX($AQ:$AQ,$CG713+3),"")</f>
      </c>
      <c r="AV713">
        <f>IF($CH713&gt;=4,INDEX($AQ:$AQ,$CG713+4),"")</f>
      </c>
      <c r="AW713">
        <f>IF($CH713&gt;=5,INDEX($AQ:$AQ,$CG713+5),"")</f>
      </c>
      <c r="AX713">
        <f>IF($CH713&gt;=6,INDEX($AQ:$AQ,$CG713+6),"")</f>
      </c>
      <c r="AY713">
        <f>IF($CH713&gt;=7,INDEX($AQ:$AQ,$CG713+7),"")</f>
      </c>
      <c r="AZ713">
        <f>IF($CH713&gt;=8,INDEX($AQ:$AQ,$CG713+8),"")</f>
      </c>
      <c r="BA713">
        <f>IF($CH713&gt;=9,INDEX($AQ:$AQ,$CG713+9),"")</f>
      </c>
      <c r="BB713">
        <f>IF($CH713&gt;=10,INDEX($AQ:$AQ,$CG713+10),"")</f>
      </c>
      <c r="BC713">
        <f>IF($CH713&gt;=11,INDEX($AQ:$AQ,$CG713+11),"")</f>
      </c>
      <c r="BD713">
        <f>IF($CH713&gt;=12,INDEX($AQ:$AQ,$CG713+12),"")</f>
      </c>
      <c r="BE713">
        <f>IF($CH713&gt;=13,INDEX($AQ:$AQ,$CG713+13),"")</f>
      </c>
      <c r="BF713">
        <f>IF($CH713&gt;=14,INDEX($AQ:$AQ,$CG713+14),"")</f>
      </c>
      <c r="BG713">
        <f>IF($CH713&gt;=15,INDEX($AQ:$AQ,$CG713+15),"")</f>
      </c>
      <c r="BH713">
        <f>IF($CH713&gt;=16,INDEX($AQ:$AQ,$CG713+16),"")</f>
      </c>
      <c r="BI713">
        <f>IF($CH713&gt;=17,INDEX($AQ:$AQ,$CG713+17),"")</f>
      </c>
      <c r="BJ713">
        <f>IF($CH713&gt;=18,INDEX($AQ:$AQ,$CG713+18),"")</f>
      </c>
      <c r="BK713">
        <f>IF($CH713&gt;=19,INDEX($AQ:$AQ,$CG713+19),"")</f>
      </c>
      <c r="BL713">
        <f>IF($CH713&gt;=20,INDEX($AQ:$AQ,$CG713+20),"")</f>
      </c>
      <c r="BM713">
        <f>IF($CH713&gt;=21,INDEX($AQ:$AQ,$CG713+21),"")</f>
      </c>
      <c r="BN713">
        <f>IF($CH713&gt;=22,INDEX($AQ:$AQ,$CG713+22),"")</f>
      </c>
      <c r="BO713">
        <f>IF($CH713&gt;=23,INDEX($AQ:$AQ,$CG713+23),"")</f>
      </c>
      <c r="BP713">
        <f>IF($CH713&gt;=24,INDEX($AQ:$AQ,$CG713+24),"")</f>
      </c>
      <c r="BQ713">
        <f>IF($CH713&gt;=25,INDEX($AQ:$AQ,$CG713+25),"")</f>
      </c>
      <c r="BR713">
        <f>IF($CH713&gt;=26,INDEX($AQ:$AQ,$CG713+26),"")</f>
      </c>
      <c r="BS713">
        <f>IF($CH713&gt;=27,INDEX($AQ:$AQ,$CG713+27),"")</f>
      </c>
      <c r="BT713">
        <f>IF($CH713&gt;=28,INDEX($AQ:$AQ,$CG713+28),"")</f>
      </c>
      <c r="BU713">
        <f>IF($CH713&gt;=29,INDEX($AQ:$AQ,$CG713+29),"")</f>
      </c>
      <c r="BV713">
        <f>IF($CH713&gt;=30,INDEX($AQ:$AQ,$CG713+30),"")</f>
      </c>
      <c r="BW713">
        <f>IF($CH713&gt;=31,INDEX($AQ:$AQ,$CG713+31),"")</f>
      </c>
      <c r="BX713">
        <f>IF($CH713&gt;=32,INDEX($AQ:$AQ,$CG713+32),"")</f>
      </c>
      <c r="BY713">
        <f>IF($CH713&gt;=33,INDEX($AQ:$AQ,$CG713+33),"")</f>
      </c>
      <c r="BZ713">
        <f>IF($CH713&gt;=34,INDEX($AQ:$AQ,$CG713+34),"")</f>
      </c>
      <c r="CA713">
        <f>IF($CH713&gt;=35,INDEX($AQ:$AQ,$CG713+35),"")</f>
      </c>
      <c r="CB713">
        <f>IF($CH713&gt;=36,INDEX($AQ:$AQ,$CG713+36),"")</f>
      </c>
      <c r="CC713">
        <f>IF($CH713&gt;=37,INDEX($AQ:$AQ,$CG713+37),"")</f>
      </c>
      <c r="CD713">
        <f>IF($CH713&gt;=38,INDEX($AQ:$AQ,$CG713+38),"")</f>
      </c>
      <c r="CE713">
        <f>IF($CH713&gt;=39,INDEX($AQ:$AQ,$CG713+39),"")</f>
      </c>
      <c r="CF713">
        <f>IF($CH713&gt;=40,INDEX($AQ:$AQ,$CG713+40),"")</f>
      </c>
      <c r="CG713">
        <f>IFERROR(MATCH($AP713,$AQ$2:$AQ$134,0)+1,0)</f>
      </c>
      <c r="CH713">
        <f>IFERROR(INDEX($AR$2:$AR$134,MATCH($AP713,$AQ$2:$AQ$134,0)),0)</f>
      </c>
      <c r="CI713">
        <f>IFERROR(LEFT($L713,FIND(" - ",$L713)-1),$L713)</f>
      </c>
      <c r="CL713">
        <f>IF($DG713&gt;=1,INDEX($CJ:$CJ,$DF713+1),"")</f>
      </c>
      <c r="CM713">
        <f>IF($DG713&gt;=2,INDEX($CJ:$CJ,$DF713+2),"")</f>
      </c>
      <c r="CN713">
        <f>IF($DG713&gt;=3,INDEX($CJ:$CJ,$DF713+3),"")</f>
      </c>
      <c r="CO713">
        <f>IF($DG713&gt;=4,INDEX($CJ:$CJ,$DF713+4),"")</f>
      </c>
      <c r="CP713">
        <f>IF($DG713&gt;=5,INDEX($CJ:$CJ,$DF713+5),"")</f>
      </c>
      <c r="CQ713">
        <f>IF($DG713&gt;=6,INDEX($CJ:$CJ,$DF713+6),"")</f>
      </c>
      <c r="CR713">
        <f>IF($DG713&gt;=7,INDEX($CJ:$CJ,$DF713+7),"")</f>
      </c>
      <c r="CS713">
        <f>IF($DG713&gt;=8,INDEX($CJ:$CJ,$DF713+8),"")</f>
      </c>
      <c r="CT713">
        <f>IF($DG713&gt;=9,INDEX($CJ:$CJ,$DF713+9),"")</f>
      </c>
      <c r="CU713">
        <f>IF($DG713&gt;=10,INDEX($CJ:$CJ,$DF713+10),"")</f>
      </c>
      <c r="CV713">
        <f>IF($DG713&gt;=11,INDEX($CJ:$CJ,$DF713+11),"")</f>
      </c>
      <c r="CW713">
        <f>IF($DG713&gt;=12,INDEX($CJ:$CJ,$DF713+12),"")</f>
      </c>
      <c r="CX713">
        <f>IF($DG713&gt;=13,INDEX($CJ:$CJ,$DF713+13),"")</f>
      </c>
      <c r="CY713">
        <f>IF($DG713&gt;=14,INDEX($CJ:$CJ,$DF713+14),"")</f>
      </c>
      <c r="CZ713">
        <f>IF($DG713&gt;=15,INDEX($CJ:$CJ,$DF713+15),"")</f>
      </c>
      <c r="DA713">
        <f>IF($DG713&gt;=16,INDEX($CJ:$CJ,$DF713+16),"")</f>
      </c>
      <c r="DB713">
        <f>IF($DG713&gt;=17,INDEX($CJ:$CJ,$DF713+17),"")</f>
      </c>
      <c r="DC713">
        <f>IF($DG713&gt;=18,INDEX($CJ:$CJ,$DF713+18),"")</f>
      </c>
      <c r="DD713">
        <f>IF($DG713&gt;=19,INDEX($CJ:$CJ,$DF713+19),"")</f>
      </c>
      <c r="DE713">
        <f>IF($DG713&gt;=20,INDEX($CJ:$CJ,$DF713+20),"")</f>
      </c>
      <c r="DF713">
        <f>IFERROR(MATCH($CI713,$CJ$2:$CJ$263,0)+1,0)</f>
      </c>
      <c r="DG713">
        <f>IFERROR(INDEX($CK$2:$CK$263,MATCH($CI713,$CJ$2:$CJ$263,0)),0)</f>
      </c>
      <c r="DH713">
        <f>IFERROR(INDEX($AO:$AO,MATCH($N713,$AN:$AN,0))&amp;"","")</f>
      </c>
      <c r="DL713">
        <f>IF($GO713&gt;=1,INDEX($DI:$DI,$GN713+1),"")</f>
      </c>
      <c r="DM713">
        <f>IF($GO713&gt;=2,INDEX($DI:$DI,$GN713+2),"")</f>
      </c>
      <c r="DN713">
        <f>IF($GO713&gt;=3,INDEX($DI:$DI,$GN713+3),"")</f>
      </c>
      <c r="DO713">
        <f>IF($GO713&gt;=4,INDEX($DI:$DI,$GN713+4),"")</f>
      </c>
      <c r="DP713">
        <f>IF($GO713&gt;=5,INDEX($DI:$DI,$GN713+5),"")</f>
      </c>
      <c r="DQ713">
        <f>IF($GO713&gt;=6,INDEX($DI:$DI,$GN713+6),"")</f>
      </c>
      <c r="DR713">
        <f>IF($GO713&gt;=7,INDEX($DI:$DI,$GN713+7),"")</f>
      </c>
      <c r="DS713">
        <f>IF($GO713&gt;=8,INDEX($DI:$DI,$GN713+8),"")</f>
      </c>
      <c r="DT713">
        <f>IF($GO713&gt;=9,INDEX($DI:$DI,$GN713+9),"")</f>
      </c>
      <c r="DU713">
        <f>IF($GO713&gt;=10,INDEX($DI:$DI,$GN713+10),"")</f>
      </c>
      <c r="DV713">
        <f>IF($GO713&gt;=11,INDEX($DI:$DI,$GN713+11),"")</f>
      </c>
      <c r="DW713">
        <f>IF($GO713&gt;=12,INDEX($DI:$DI,$GN713+12),"")</f>
      </c>
      <c r="DX713">
        <f>IF($GO713&gt;=13,INDEX($DI:$DI,$GN713+13),"")</f>
      </c>
      <c r="DY713">
        <f>IF($GO713&gt;=14,INDEX($DI:$DI,$GN713+14),"")</f>
      </c>
      <c r="DZ713">
        <f>IF($GO713&gt;=15,INDEX($DI:$DI,$GN713+15),"")</f>
      </c>
      <c r="EA713">
        <f>IF($GO713&gt;=16,INDEX($DI:$DI,$GN713+16),"")</f>
      </c>
      <c r="EB713">
        <f>IF($GO713&gt;=17,INDEX($DI:$DI,$GN713+17),"")</f>
      </c>
      <c r="EC713">
        <f>IF($GO713&gt;=18,INDEX($DI:$DI,$GN713+18),"")</f>
      </c>
      <c r="ED713">
        <f>IF($GO713&gt;=19,INDEX($DI:$DI,$GN713+19),"")</f>
      </c>
      <c r="EE713">
        <f>IF($GO713&gt;=20,INDEX($DI:$DI,$GN713+20),"")</f>
      </c>
      <c r="EF713">
        <f>IF($GO713&gt;=21,INDEX($DI:$DI,$GN713+21),"")</f>
      </c>
      <c r="EG713">
        <f>IF($GO713&gt;=22,INDEX($DI:$DI,$GN713+22),"")</f>
      </c>
      <c r="EH713">
        <f>IF($GO713&gt;=23,INDEX($DI:$DI,$GN713+23),"")</f>
      </c>
      <c r="EI713">
        <f>IF($GO713&gt;=24,INDEX($DI:$DI,$GN713+24),"")</f>
      </c>
      <c r="EJ713">
        <f>IF($GO713&gt;=25,INDEX($DI:$DI,$GN713+25),"")</f>
      </c>
      <c r="EK713">
        <f>IF($GO713&gt;=26,INDEX($DI:$DI,$GN713+26),"")</f>
      </c>
      <c r="EL713">
        <f>IF($GO713&gt;=27,INDEX($DI:$DI,$GN713+27),"")</f>
      </c>
      <c r="EM713">
        <f>IF($GO713&gt;=28,INDEX($DI:$DI,$GN713+28),"")</f>
      </c>
      <c r="EN713">
        <f>IF($GO713&gt;=29,INDEX($DI:$DI,$GN713+29),"")</f>
      </c>
      <c r="EO713">
        <f>IF($GO713&gt;=30,INDEX($DI:$DI,$GN713+30),"")</f>
      </c>
      <c r="EP713">
        <f>IF($GO713&gt;=31,INDEX($DI:$DI,$GN713+31),"")</f>
      </c>
      <c r="EQ713">
        <f>IF($GO713&gt;=32,INDEX($DI:$DI,$GN713+32),"")</f>
      </c>
      <c r="ER713">
        <f>IF($GO713&gt;=33,INDEX($DI:$DI,$GN713+33),"")</f>
      </c>
      <c r="ES713">
        <f>IF($GO713&gt;=34,INDEX($DI:$DI,$GN713+34),"")</f>
      </c>
      <c r="ET713">
        <f>IF($GO713&gt;=35,INDEX($DI:$DI,$GN713+35),"")</f>
      </c>
      <c r="EU713">
        <f>IF($GO713&gt;=36,INDEX($DI:$DI,$GN713+36),"")</f>
      </c>
      <c r="EV713">
        <f>IF($GO713&gt;=37,INDEX($DI:$DI,$GN713+37),"")</f>
      </c>
      <c r="EW713">
        <f>IF($GO713&gt;=38,INDEX($DI:$DI,$GN713+38),"")</f>
      </c>
      <c r="EX713">
        <f>IF($GO713&gt;=39,INDEX($DI:$DI,$GN713+39),"")</f>
      </c>
      <c r="EY713">
        <f>IF($GO713&gt;=40,INDEX($DI:$DI,$GN713+40),"")</f>
      </c>
      <c r="EZ713">
        <f>IF($GO713&gt;=1,INDEX($DJ:$DJ,$GN713+1),"")</f>
      </c>
      <c r="FA713">
        <f>IF($GO713&gt;=2,INDEX($DJ:$DJ,$GN713+2),"")</f>
      </c>
      <c r="FB713">
        <f>IF($GO713&gt;=3,INDEX($DJ:$DJ,$GN713+3),"")</f>
      </c>
      <c r="FC713">
        <f>IF($GO713&gt;=4,INDEX($DJ:$DJ,$GN713+4),"")</f>
      </c>
      <c r="FD713">
        <f>IF($GO713&gt;=5,INDEX($DJ:$DJ,$GN713+5),"")</f>
      </c>
      <c r="FE713">
        <f>IF($GO713&gt;=6,INDEX($DJ:$DJ,$GN713+6),"")</f>
      </c>
      <c r="FF713">
        <f>IF($GO713&gt;=7,INDEX($DJ:$DJ,$GN713+7),"")</f>
      </c>
      <c r="FG713">
        <f>IF($GO713&gt;=8,INDEX($DJ:$DJ,$GN713+8),"")</f>
      </c>
      <c r="FH713">
        <f>IF($GO713&gt;=9,INDEX($DJ:$DJ,$GN713+9),"")</f>
      </c>
      <c r="FI713">
        <f>IF($GO713&gt;=10,INDEX($DJ:$DJ,$GN713+10),"")</f>
      </c>
      <c r="FJ713">
        <f>IF($GO713&gt;=11,INDEX($DJ:$DJ,$GN713+11),"")</f>
      </c>
      <c r="FK713">
        <f>IF($GO713&gt;=12,INDEX($DJ:$DJ,$GN713+12),"")</f>
      </c>
      <c r="FL713">
        <f>IF($GO713&gt;=13,INDEX($DJ:$DJ,$GN713+13),"")</f>
      </c>
      <c r="FM713">
        <f>IF($GO713&gt;=14,INDEX($DJ:$DJ,$GN713+14),"")</f>
      </c>
      <c r="FN713">
        <f>IF($GO713&gt;=15,INDEX($DJ:$DJ,$GN713+15),"")</f>
      </c>
      <c r="FO713">
        <f>IF($GO713&gt;=16,INDEX($DJ:$DJ,$GN713+16),"")</f>
      </c>
      <c r="FP713">
        <f>IF($GO713&gt;=17,INDEX($DJ:$DJ,$GN713+17),"")</f>
      </c>
      <c r="FQ713">
        <f>IF($GO713&gt;=18,INDEX($DJ:$DJ,$GN713+18),"")</f>
      </c>
      <c r="FR713">
        <f>IF($GO713&gt;=19,INDEX($DJ:$DJ,$GN713+19),"")</f>
      </c>
      <c r="FS713">
        <f>IF($GO713&gt;=20,INDEX($DJ:$DJ,$GN713+20),"")</f>
      </c>
      <c r="FT713">
        <f>IF($GO713&gt;=21,INDEX($DJ:$DJ,$GN713+21),"")</f>
      </c>
      <c r="FU713">
        <f>IF($GO713&gt;=22,INDEX($DJ:$DJ,$GN713+22),"")</f>
      </c>
      <c r="FV713">
        <f>IF($GO713&gt;=23,INDEX($DJ:$DJ,$GN713+23),"")</f>
      </c>
      <c r="FW713">
        <f>IF($GO713&gt;=24,INDEX($DJ:$DJ,$GN713+24),"")</f>
      </c>
      <c r="FX713">
        <f>IF($GO713&gt;=25,INDEX($DJ:$DJ,$GN713+25),"")</f>
      </c>
      <c r="FY713">
        <f>IF($GO713&gt;=26,INDEX($DJ:$DJ,$GN713+26),"")</f>
      </c>
      <c r="FZ713">
        <f>IF($GO713&gt;=27,INDEX($DJ:$DJ,$GN713+27),"")</f>
      </c>
      <c r="GA713">
        <f>IF($GO713&gt;=28,INDEX($DJ:$DJ,$GN713+28),"")</f>
      </c>
      <c r="GB713">
        <f>IF($GO713&gt;=29,INDEX($DJ:$DJ,$GN713+29),"")</f>
      </c>
      <c r="GC713">
        <f>IF($GO713&gt;=30,INDEX($DJ:$DJ,$GN713+30),"")</f>
      </c>
      <c r="GD713">
        <f>IF($GO713&gt;=31,INDEX($DJ:$DJ,$GN713+31),"")</f>
      </c>
      <c r="GE713">
        <f>IF($GO713&gt;=32,INDEX($DJ:$DJ,$GN713+32),"")</f>
      </c>
      <c r="GF713">
        <f>IF($GO713&gt;=33,INDEX($DJ:$DJ,$GN713+33),"")</f>
      </c>
      <c r="GG713">
        <f>IF($GO713&gt;=34,INDEX($DJ:$DJ,$GN713+34),"")</f>
      </c>
      <c r="GH713">
        <f>IF($GO713&gt;=35,INDEX($DJ:$DJ,$GN713+35),"")</f>
      </c>
      <c r="GI713">
        <f>IF($GO713&gt;=36,INDEX($DJ:$DJ,$GN713+36),"")</f>
      </c>
      <c r="GJ713">
        <f>IF($GO713&gt;=37,INDEX($DJ:$DJ,$GN713+37),"")</f>
      </c>
      <c r="GK713">
        <f>IF($GO713&gt;=38,INDEX($DJ:$DJ,$GN713+38),"")</f>
      </c>
      <c r="GL713">
        <f>IF($GO713&gt;=39,INDEX($DJ:$DJ,$GN713+39),"")</f>
      </c>
      <c r="GM713">
        <f>IF($GO713&gt;=40,INDEX($DJ:$DJ,$GN713+40),"")</f>
      </c>
      <c r="GN713">
        <f>IFERROR(MATCH($DH713,$DI$2:$DI$148,0)+1,0)</f>
      </c>
      <c r="GO713">
        <f>IFERROR(INDEX($DK$2:$DK$148,MATCH($DH713,$DI$2:$DI$148,0)),0)</f>
      </c>
      <c r="GP713">
        <f>IFERROR(MATCH($Y713,$DL$713:$EY$713,0),0)</f>
      </c>
      <c r="GQ713">
        <f>IF($GP713&gt;0,INDEX($EZ$713:$GM$713,$GP713),"")</f>
      </c>
      <c r="GT713">
        <f>IF($JC713&gt;=1,INDEX($GR:$GR,$JB713+1),"")</f>
      </c>
      <c r="GU713">
        <f>IF($JC713&gt;=2,INDEX($GR:$GR,$JB713+2),"")</f>
      </c>
      <c r="GV713">
        <f>IF($JC713&gt;=3,INDEX($GR:$GR,$JB713+3),"")</f>
      </c>
      <c r="GW713">
        <f>IF($JC713&gt;=4,INDEX($GR:$GR,$JB713+4),"")</f>
      </c>
      <c r="GX713">
        <f>IF($JC713&gt;=5,INDEX($GR:$GR,$JB713+5),"")</f>
      </c>
      <c r="GY713">
        <f>IF($JC713&gt;=6,INDEX($GR:$GR,$JB713+6),"")</f>
      </c>
      <c r="GZ713">
        <f>IF($JC713&gt;=7,INDEX($GR:$GR,$JB713+7),"")</f>
      </c>
      <c r="HA713">
        <f>IF($JC713&gt;=8,INDEX($GR:$GR,$JB713+8),"")</f>
      </c>
      <c r="HB713">
        <f>IF($JC713&gt;=9,INDEX($GR:$GR,$JB713+9),"")</f>
      </c>
      <c r="HC713">
        <f>IF($JC713&gt;=10,INDEX($GR:$GR,$JB713+10),"")</f>
      </c>
      <c r="HD713">
        <f>IF($JC713&gt;=11,INDEX($GR:$GR,$JB713+11),"")</f>
      </c>
      <c r="HE713">
        <f>IF($JC713&gt;=12,INDEX($GR:$GR,$JB713+12),"")</f>
      </c>
      <c r="HF713">
        <f>IF($JC713&gt;=13,INDEX($GR:$GR,$JB713+13),"")</f>
      </c>
      <c r="HG713">
        <f>IF($JC713&gt;=14,INDEX($GR:$GR,$JB713+14),"")</f>
      </c>
      <c r="HH713">
        <f>IF($JC713&gt;=15,INDEX($GR:$GR,$JB713+15),"")</f>
      </c>
      <c r="HI713">
        <f>IF($JC713&gt;=16,INDEX($GR:$GR,$JB713+16),"")</f>
      </c>
      <c r="HJ713">
        <f>IF($JC713&gt;=17,INDEX($GR:$GR,$JB713+17),"")</f>
      </c>
      <c r="HK713">
        <f>IF($JC713&gt;=18,INDEX($GR:$GR,$JB713+18),"")</f>
      </c>
      <c r="HL713">
        <f>IF($JC713&gt;=19,INDEX($GR:$GR,$JB713+19),"")</f>
      </c>
      <c r="HM713">
        <f>IF($JC713&gt;=20,INDEX($GR:$GR,$JB713+20),"")</f>
      </c>
      <c r="HN713">
        <f>IF($JC713&gt;=21,INDEX($GR:$GR,$JB713+21),"")</f>
      </c>
      <c r="HO713">
        <f>IF($JC713&gt;=22,INDEX($GR:$GR,$JB713+22),"")</f>
      </c>
      <c r="HP713">
        <f>IF($JC713&gt;=23,INDEX($GR:$GR,$JB713+23),"")</f>
      </c>
      <c r="HQ713">
        <f>IF($JC713&gt;=24,INDEX($GR:$GR,$JB713+24),"")</f>
      </c>
      <c r="HR713">
        <f>IF($JC713&gt;=25,INDEX($GR:$GR,$JB713+25),"")</f>
      </c>
      <c r="HS713">
        <f>IF($JC713&gt;=26,INDEX($GR:$GR,$JB713+26),"")</f>
      </c>
      <c r="HT713">
        <f>IF($JC713&gt;=27,INDEX($GR:$GR,$JB713+27),"")</f>
      </c>
      <c r="HU713">
        <f>IF($JC713&gt;=28,INDEX($GR:$GR,$JB713+28),"")</f>
      </c>
      <c r="HV713">
        <f>IF($JC713&gt;=29,INDEX($GR:$GR,$JB713+29),"")</f>
      </c>
      <c r="HW713">
        <f>IF($JC713&gt;=30,INDEX($GR:$GR,$JB713+30),"")</f>
      </c>
      <c r="HX713">
        <f>IF($JC713&gt;=31,INDEX($GR:$GR,$JB713+31),"")</f>
      </c>
      <c r="HY713">
        <f>IF($JC713&gt;=32,INDEX($GR:$GR,$JB713+32),"")</f>
      </c>
      <c r="HZ713">
        <f>IF($JC713&gt;=33,INDEX($GR:$GR,$JB713+33),"")</f>
      </c>
      <c r="IA713">
        <f>IF($JC713&gt;=34,INDEX($GR:$GR,$JB713+34),"")</f>
      </c>
      <c r="IB713">
        <f>IF($JC713&gt;=35,INDEX($GR:$GR,$JB713+35),"")</f>
      </c>
      <c r="IC713">
        <f>IF($JC713&gt;=36,INDEX($GR:$GR,$JB713+36),"")</f>
      </c>
      <c r="ID713">
        <f>IF($JC713&gt;=37,INDEX($GR:$GR,$JB713+37),"")</f>
      </c>
      <c r="IE713">
        <f>IF($JC713&gt;=38,INDEX($GR:$GR,$JB713+38),"")</f>
      </c>
      <c r="IF713">
        <f>IF($JC713&gt;=39,INDEX($GR:$GR,$JB713+39),"")</f>
      </c>
      <c r="IG713">
        <f>IF($JC713&gt;=40,INDEX($GR:$GR,$JB713+40),"")</f>
      </c>
      <c r="IH713">
        <f>IF($JC713&gt;=41,INDEX($GR:$GR,$JB713+41),"")</f>
      </c>
      <c r="II713">
        <f>IF($JC713&gt;=42,INDEX($GR:$GR,$JB713+42),"")</f>
      </c>
      <c r="IJ713">
        <f>IF($JC713&gt;=43,INDEX($GR:$GR,$JB713+43),"")</f>
      </c>
      <c r="IK713">
        <f>IF($JC713&gt;=44,INDEX($GR:$GR,$JB713+44),"")</f>
      </c>
      <c r="IL713">
        <f>IF($JC713&gt;=45,INDEX($GR:$GR,$JB713+45),"")</f>
      </c>
      <c r="IM713">
        <f>IF($JC713&gt;=46,INDEX($GR:$GR,$JB713+46),"")</f>
      </c>
      <c r="IN713">
        <f>IF($JC713&gt;=47,INDEX($GR:$GR,$JB713+47),"")</f>
      </c>
      <c r="IO713">
        <f>IF($JC713&gt;=48,INDEX($GR:$GR,$JB713+48),"")</f>
      </c>
      <c r="IP713">
        <f>IF($JC713&gt;=49,INDEX($GR:$GR,$JB713+49),"")</f>
      </c>
      <c r="IQ713">
        <f>IF($JC713&gt;=50,INDEX($GR:$GR,$JB713+50),"")</f>
      </c>
      <c r="IR713">
        <f>IF($JC713&gt;=51,INDEX($GR:$GR,$JB713+51),"")</f>
      </c>
      <c r="IS713">
        <f>IF($JC713&gt;=52,INDEX($GR:$GR,$JB713+52),"")</f>
      </c>
      <c r="IT713">
        <f>IF($JC713&gt;=53,INDEX($GR:$GR,$JB713+53),"")</f>
      </c>
      <c r="IU713">
        <f>IF($JC713&gt;=54,INDEX($GR:$GR,$JB713+54),"")</f>
      </c>
      <c r="IV713">
        <f>IF($JC713&gt;=55,INDEX($GR:$GR,$JB713+55),"")</f>
      </c>
      <c r="IW713">
        <f>IF($JC713&gt;=56,INDEX($GR:$GR,$JB713+56),"")</f>
      </c>
      <c r="IX713">
        <f>IF($JC713&gt;=57,INDEX($GR:$GR,$JB713+57),"")</f>
      </c>
      <c r="IY713">
        <f>IF($JC713&gt;=58,INDEX($GR:$GR,$JB713+58),"")</f>
      </c>
      <c r="IZ713">
        <f>IF($JC713&gt;=59,INDEX($GR:$GR,$JB713+59),"")</f>
      </c>
      <c r="JA713">
        <f>IF($JC713&gt;=60,INDEX($GR:$GR,$JB713+60),"")</f>
      </c>
      <c r="JB713">
        <f>IFERROR(MATCH($GQ713,$GR$2:$GR$324,0)+1,0)</f>
      </c>
      <c r="JC713">
        <f>IFERROR(INDEX($GS$2:$GS$324,MATCH($GQ713,$GR$2:$GR$324,0)),0)</f>
      </c>
      <c r="JD713" t="s">
        <v>40</v>
      </c>
      <c r="JE713" t="s">
        <v>40</v>
      </c>
    </row>
    <row r="714" spans="1:265" x14ac:dyDescent="0.25">
      <c r="Q714">
        <f>IF(OR($T714="",$P714=""),"",IFERROR($T714/$P714,0))</f>
      </c>
      <c r="R714">
        <f>IF($T714="","",
SUM($S714,$U714,$Z714,$V714,$X714)*
(1-IF($AA714="",0,VALUE($AA714)/100)))</f>
      </c>
      <c r="S714">
        <f>IF($T714="","",$T714)</f>
      </c>
      <c r="U714">
        <f>IF($T714="","",
IF($N714="","",
IF(ISNUMBER(SEARCH("exempt",LOWER($N714))),0,
$T714*(VALUE(SUBSTITUTE($N714,"%",""))/100))))</f>
      </c>
      <c r="AB714">
        <f>IFERROR(IF(FIND(" - ",$K714)&gt;0,MID($K714,FIND(" - ",$K714)+3,LEN($K714)),""),"")</f>
      </c>
      <c r="AK714" t="s">
        <v>1301</v>
      </c>
      <c r="AP714">
        <f>IFERROR(LEFT($K714,FIND(" - ",$K714)-1),$K714)</f>
      </c>
      <c r="AS714">
        <f>IF($CH714&gt;=1,INDEX($AQ:$AQ,$CG714+1),"")</f>
      </c>
      <c r="AT714">
        <f>IF($CH714&gt;=2,INDEX($AQ:$AQ,$CG714+2),"")</f>
      </c>
      <c r="AU714">
        <f>IF($CH714&gt;=3,INDEX($AQ:$AQ,$CG714+3),"")</f>
      </c>
      <c r="AV714">
        <f>IF($CH714&gt;=4,INDEX($AQ:$AQ,$CG714+4),"")</f>
      </c>
      <c r="AW714">
        <f>IF($CH714&gt;=5,INDEX($AQ:$AQ,$CG714+5),"")</f>
      </c>
      <c r="AX714">
        <f>IF($CH714&gt;=6,INDEX($AQ:$AQ,$CG714+6),"")</f>
      </c>
      <c r="AY714">
        <f>IF($CH714&gt;=7,INDEX($AQ:$AQ,$CG714+7),"")</f>
      </c>
      <c r="AZ714">
        <f>IF($CH714&gt;=8,INDEX($AQ:$AQ,$CG714+8),"")</f>
      </c>
      <c r="BA714">
        <f>IF($CH714&gt;=9,INDEX($AQ:$AQ,$CG714+9),"")</f>
      </c>
      <c r="BB714">
        <f>IF($CH714&gt;=10,INDEX($AQ:$AQ,$CG714+10),"")</f>
      </c>
      <c r="BC714">
        <f>IF($CH714&gt;=11,INDEX($AQ:$AQ,$CG714+11),"")</f>
      </c>
      <c r="BD714">
        <f>IF($CH714&gt;=12,INDEX($AQ:$AQ,$CG714+12),"")</f>
      </c>
      <c r="BE714">
        <f>IF($CH714&gt;=13,INDEX($AQ:$AQ,$CG714+13),"")</f>
      </c>
      <c r="BF714">
        <f>IF($CH714&gt;=14,INDEX($AQ:$AQ,$CG714+14),"")</f>
      </c>
      <c r="BG714">
        <f>IF($CH714&gt;=15,INDEX($AQ:$AQ,$CG714+15),"")</f>
      </c>
      <c r="BH714">
        <f>IF($CH714&gt;=16,INDEX($AQ:$AQ,$CG714+16),"")</f>
      </c>
      <c r="BI714">
        <f>IF($CH714&gt;=17,INDEX($AQ:$AQ,$CG714+17),"")</f>
      </c>
      <c r="BJ714">
        <f>IF($CH714&gt;=18,INDEX($AQ:$AQ,$CG714+18),"")</f>
      </c>
      <c r="BK714">
        <f>IF($CH714&gt;=19,INDEX($AQ:$AQ,$CG714+19),"")</f>
      </c>
      <c r="BL714">
        <f>IF($CH714&gt;=20,INDEX($AQ:$AQ,$CG714+20),"")</f>
      </c>
      <c r="BM714">
        <f>IF($CH714&gt;=21,INDEX($AQ:$AQ,$CG714+21),"")</f>
      </c>
      <c r="BN714">
        <f>IF($CH714&gt;=22,INDEX($AQ:$AQ,$CG714+22),"")</f>
      </c>
      <c r="BO714">
        <f>IF($CH714&gt;=23,INDEX($AQ:$AQ,$CG714+23),"")</f>
      </c>
      <c r="BP714">
        <f>IF($CH714&gt;=24,INDEX($AQ:$AQ,$CG714+24),"")</f>
      </c>
      <c r="BQ714">
        <f>IF($CH714&gt;=25,INDEX($AQ:$AQ,$CG714+25),"")</f>
      </c>
      <c r="BR714">
        <f>IF($CH714&gt;=26,INDEX($AQ:$AQ,$CG714+26),"")</f>
      </c>
      <c r="BS714">
        <f>IF($CH714&gt;=27,INDEX($AQ:$AQ,$CG714+27),"")</f>
      </c>
      <c r="BT714">
        <f>IF($CH714&gt;=28,INDEX($AQ:$AQ,$CG714+28),"")</f>
      </c>
      <c r="BU714">
        <f>IF($CH714&gt;=29,INDEX($AQ:$AQ,$CG714+29),"")</f>
      </c>
      <c r="BV714">
        <f>IF($CH714&gt;=30,INDEX($AQ:$AQ,$CG714+30),"")</f>
      </c>
      <c r="BW714">
        <f>IF($CH714&gt;=31,INDEX($AQ:$AQ,$CG714+31),"")</f>
      </c>
      <c r="BX714">
        <f>IF($CH714&gt;=32,INDEX($AQ:$AQ,$CG714+32),"")</f>
      </c>
      <c r="BY714">
        <f>IF($CH714&gt;=33,INDEX($AQ:$AQ,$CG714+33),"")</f>
      </c>
      <c r="BZ714">
        <f>IF($CH714&gt;=34,INDEX($AQ:$AQ,$CG714+34),"")</f>
      </c>
      <c r="CA714">
        <f>IF($CH714&gt;=35,INDEX($AQ:$AQ,$CG714+35),"")</f>
      </c>
      <c r="CB714">
        <f>IF($CH714&gt;=36,INDEX($AQ:$AQ,$CG714+36),"")</f>
      </c>
      <c r="CC714">
        <f>IF($CH714&gt;=37,INDEX($AQ:$AQ,$CG714+37),"")</f>
      </c>
      <c r="CD714">
        <f>IF($CH714&gt;=38,INDEX($AQ:$AQ,$CG714+38),"")</f>
      </c>
      <c r="CE714">
        <f>IF($CH714&gt;=39,INDEX($AQ:$AQ,$CG714+39),"")</f>
      </c>
      <c r="CF714">
        <f>IF($CH714&gt;=40,INDEX($AQ:$AQ,$CG714+40),"")</f>
      </c>
      <c r="CG714">
        <f>IFERROR(MATCH($AP714,$AQ$2:$AQ$134,0)+1,0)</f>
      </c>
      <c r="CH714">
        <f>IFERROR(INDEX($AR$2:$AR$134,MATCH($AP714,$AQ$2:$AQ$134,0)),0)</f>
      </c>
      <c r="CI714">
        <f>IFERROR(LEFT($L714,FIND(" - ",$L714)-1),$L714)</f>
      </c>
      <c r="CL714">
        <f>IF($DG714&gt;=1,INDEX($CJ:$CJ,$DF714+1),"")</f>
      </c>
      <c r="CM714">
        <f>IF($DG714&gt;=2,INDEX($CJ:$CJ,$DF714+2),"")</f>
      </c>
      <c r="CN714">
        <f>IF($DG714&gt;=3,INDEX($CJ:$CJ,$DF714+3),"")</f>
      </c>
      <c r="CO714">
        <f>IF($DG714&gt;=4,INDEX($CJ:$CJ,$DF714+4),"")</f>
      </c>
      <c r="CP714">
        <f>IF($DG714&gt;=5,INDEX($CJ:$CJ,$DF714+5),"")</f>
      </c>
      <c r="CQ714">
        <f>IF($DG714&gt;=6,INDEX($CJ:$CJ,$DF714+6),"")</f>
      </c>
      <c r="CR714">
        <f>IF($DG714&gt;=7,INDEX($CJ:$CJ,$DF714+7),"")</f>
      </c>
      <c r="CS714">
        <f>IF($DG714&gt;=8,INDEX($CJ:$CJ,$DF714+8),"")</f>
      </c>
      <c r="CT714">
        <f>IF($DG714&gt;=9,INDEX($CJ:$CJ,$DF714+9),"")</f>
      </c>
      <c r="CU714">
        <f>IF($DG714&gt;=10,INDEX($CJ:$CJ,$DF714+10),"")</f>
      </c>
      <c r="CV714">
        <f>IF($DG714&gt;=11,INDEX($CJ:$CJ,$DF714+11),"")</f>
      </c>
      <c r="CW714">
        <f>IF($DG714&gt;=12,INDEX($CJ:$CJ,$DF714+12),"")</f>
      </c>
      <c r="CX714">
        <f>IF($DG714&gt;=13,INDEX($CJ:$CJ,$DF714+13),"")</f>
      </c>
      <c r="CY714">
        <f>IF($DG714&gt;=14,INDEX($CJ:$CJ,$DF714+14),"")</f>
      </c>
      <c r="CZ714">
        <f>IF($DG714&gt;=15,INDEX($CJ:$CJ,$DF714+15),"")</f>
      </c>
      <c r="DA714">
        <f>IF($DG714&gt;=16,INDEX($CJ:$CJ,$DF714+16),"")</f>
      </c>
      <c r="DB714">
        <f>IF($DG714&gt;=17,INDEX($CJ:$CJ,$DF714+17),"")</f>
      </c>
      <c r="DC714">
        <f>IF($DG714&gt;=18,INDEX($CJ:$CJ,$DF714+18),"")</f>
      </c>
      <c r="DD714">
        <f>IF($DG714&gt;=19,INDEX($CJ:$CJ,$DF714+19),"")</f>
      </c>
      <c r="DE714">
        <f>IF($DG714&gt;=20,INDEX($CJ:$CJ,$DF714+20),"")</f>
      </c>
      <c r="DF714">
        <f>IFERROR(MATCH($CI714,$CJ$2:$CJ$263,0)+1,0)</f>
      </c>
      <c r="DG714">
        <f>IFERROR(INDEX($CK$2:$CK$263,MATCH($CI714,$CJ$2:$CJ$263,0)),0)</f>
      </c>
      <c r="DH714">
        <f>IFERROR(INDEX($AO:$AO,MATCH($N714,$AN:$AN,0))&amp;"","")</f>
      </c>
      <c r="DL714">
        <f>IF($GO714&gt;=1,INDEX($DI:$DI,$GN714+1),"")</f>
      </c>
      <c r="DM714">
        <f>IF($GO714&gt;=2,INDEX($DI:$DI,$GN714+2),"")</f>
      </c>
      <c r="DN714">
        <f>IF($GO714&gt;=3,INDEX($DI:$DI,$GN714+3),"")</f>
      </c>
      <c r="DO714">
        <f>IF($GO714&gt;=4,INDEX($DI:$DI,$GN714+4),"")</f>
      </c>
      <c r="DP714">
        <f>IF($GO714&gt;=5,INDEX($DI:$DI,$GN714+5),"")</f>
      </c>
      <c r="DQ714">
        <f>IF($GO714&gt;=6,INDEX($DI:$DI,$GN714+6),"")</f>
      </c>
      <c r="DR714">
        <f>IF($GO714&gt;=7,INDEX($DI:$DI,$GN714+7),"")</f>
      </c>
      <c r="DS714">
        <f>IF($GO714&gt;=8,INDEX($DI:$DI,$GN714+8),"")</f>
      </c>
      <c r="DT714">
        <f>IF($GO714&gt;=9,INDEX($DI:$DI,$GN714+9),"")</f>
      </c>
      <c r="DU714">
        <f>IF($GO714&gt;=10,INDEX($DI:$DI,$GN714+10),"")</f>
      </c>
      <c r="DV714">
        <f>IF($GO714&gt;=11,INDEX($DI:$DI,$GN714+11),"")</f>
      </c>
      <c r="DW714">
        <f>IF($GO714&gt;=12,INDEX($DI:$DI,$GN714+12),"")</f>
      </c>
      <c r="DX714">
        <f>IF($GO714&gt;=13,INDEX($DI:$DI,$GN714+13),"")</f>
      </c>
      <c r="DY714">
        <f>IF($GO714&gt;=14,INDEX($DI:$DI,$GN714+14),"")</f>
      </c>
      <c r="DZ714">
        <f>IF($GO714&gt;=15,INDEX($DI:$DI,$GN714+15),"")</f>
      </c>
      <c r="EA714">
        <f>IF($GO714&gt;=16,INDEX($DI:$DI,$GN714+16),"")</f>
      </c>
      <c r="EB714">
        <f>IF($GO714&gt;=17,INDEX($DI:$DI,$GN714+17),"")</f>
      </c>
      <c r="EC714">
        <f>IF($GO714&gt;=18,INDEX($DI:$DI,$GN714+18),"")</f>
      </c>
      <c r="ED714">
        <f>IF($GO714&gt;=19,INDEX($DI:$DI,$GN714+19),"")</f>
      </c>
      <c r="EE714">
        <f>IF($GO714&gt;=20,INDEX($DI:$DI,$GN714+20),"")</f>
      </c>
      <c r="EF714">
        <f>IF($GO714&gt;=21,INDEX($DI:$DI,$GN714+21),"")</f>
      </c>
      <c r="EG714">
        <f>IF($GO714&gt;=22,INDEX($DI:$DI,$GN714+22),"")</f>
      </c>
      <c r="EH714">
        <f>IF($GO714&gt;=23,INDEX($DI:$DI,$GN714+23),"")</f>
      </c>
      <c r="EI714">
        <f>IF($GO714&gt;=24,INDEX($DI:$DI,$GN714+24),"")</f>
      </c>
      <c r="EJ714">
        <f>IF($GO714&gt;=25,INDEX($DI:$DI,$GN714+25),"")</f>
      </c>
      <c r="EK714">
        <f>IF($GO714&gt;=26,INDEX($DI:$DI,$GN714+26),"")</f>
      </c>
      <c r="EL714">
        <f>IF($GO714&gt;=27,INDEX($DI:$DI,$GN714+27),"")</f>
      </c>
      <c r="EM714">
        <f>IF($GO714&gt;=28,INDEX($DI:$DI,$GN714+28),"")</f>
      </c>
      <c r="EN714">
        <f>IF($GO714&gt;=29,INDEX($DI:$DI,$GN714+29),"")</f>
      </c>
      <c r="EO714">
        <f>IF($GO714&gt;=30,INDEX($DI:$DI,$GN714+30),"")</f>
      </c>
      <c r="EP714">
        <f>IF($GO714&gt;=31,INDEX($DI:$DI,$GN714+31),"")</f>
      </c>
      <c r="EQ714">
        <f>IF($GO714&gt;=32,INDEX($DI:$DI,$GN714+32),"")</f>
      </c>
      <c r="ER714">
        <f>IF($GO714&gt;=33,INDEX($DI:$DI,$GN714+33),"")</f>
      </c>
      <c r="ES714">
        <f>IF($GO714&gt;=34,INDEX($DI:$DI,$GN714+34),"")</f>
      </c>
      <c r="ET714">
        <f>IF($GO714&gt;=35,INDEX($DI:$DI,$GN714+35),"")</f>
      </c>
      <c r="EU714">
        <f>IF($GO714&gt;=36,INDEX($DI:$DI,$GN714+36),"")</f>
      </c>
      <c r="EV714">
        <f>IF($GO714&gt;=37,INDEX($DI:$DI,$GN714+37),"")</f>
      </c>
      <c r="EW714">
        <f>IF($GO714&gt;=38,INDEX($DI:$DI,$GN714+38),"")</f>
      </c>
      <c r="EX714">
        <f>IF($GO714&gt;=39,INDEX($DI:$DI,$GN714+39),"")</f>
      </c>
      <c r="EY714">
        <f>IF($GO714&gt;=40,INDEX($DI:$DI,$GN714+40),"")</f>
      </c>
      <c r="EZ714">
        <f>IF($GO714&gt;=1,INDEX($DJ:$DJ,$GN714+1),"")</f>
      </c>
      <c r="FA714">
        <f>IF($GO714&gt;=2,INDEX($DJ:$DJ,$GN714+2),"")</f>
      </c>
      <c r="FB714">
        <f>IF($GO714&gt;=3,INDEX($DJ:$DJ,$GN714+3),"")</f>
      </c>
      <c r="FC714">
        <f>IF($GO714&gt;=4,INDEX($DJ:$DJ,$GN714+4),"")</f>
      </c>
      <c r="FD714">
        <f>IF($GO714&gt;=5,INDEX($DJ:$DJ,$GN714+5),"")</f>
      </c>
      <c r="FE714">
        <f>IF($GO714&gt;=6,INDEX($DJ:$DJ,$GN714+6),"")</f>
      </c>
      <c r="FF714">
        <f>IF($GO714&gt;=7,INDEX($DJ:$DJ,$GN714+7),"")</f>
      </c>
      <c r="FG714">
        <f>IF($GO714&gt;=8,INDEX($DJ:$DJ,$GN714+8),"")</f>
      </c>
      <c r="FH714">
        <f>IF($GO714&gt;=9,INDEX($DJ:$DJ,$GN714+9),"")</f>
      </c>
      <c r="FI714">
        <f>IF($GO714&gt;=10,INDEX($DJ:$DJ,$GN714+10),"")</f>
      </c>
      <c r="FJ714">
        <f>IF($GO714&gt;=11,INDEX($DJ:$DJ,$GN714+11),"")</f>
      </c>
      <c r="FK714">
        <f>IF($GO714&gt;=12,INDEX($DJ:$DJ,$GN714+12),"")</f>
      </c>
      <c r="FL714">
        <f>IF($GO714&gt;=13,INDEX($DJ:$DJ,$GN714+13),"")</f>
      </c>
      <c r="FM714">
        <f>IF($GO714&gt;=14,INDEX($DJ:$DJ,$GN714+14),"")</f>
      </c>
      <c r="FN714">
        <f>IF($GO714&gt;=15,INDEX($DJ:$DJ,$GN714+15),"")</f>
      </c>
      <c r="FO714">
        <f>IF($GO714&gt;=16,INDEX($DJ:$DJ,$GN714+16),"")</f>
      </c>
      <c r="FP714">
        <f>IF($GO714&gt;=17,INDEX($DJ:$DJ,$GN714+17),"")</f>
      </c>
      <c r="FQ714">
        <f>IF($GO714&gt;=18,INDEX($DJ:$DJ,$GN714+18),"")</f>
      </c>
      <c r="FR714">
        <f>IF($GO714&gt;=19,INDEX($DJ:$DJ,$GN714+19),"")</f>
      </c>
      <c r="FS714">
        <f>IF($GO714&gt;=20,INDEX($DJ:$DJ,$GN714+20),"")</f>
      </c>
      <c r="FT714">
        <f>IF($GO714&gt;=21,INDEX($DJ:$DJ,$GN714+21),"")</f>
      </c>
      <c r="FU714">
        <f>IF($GO714&gt;=22,INDEX($DJ:$DJ,$GN714+22),"")</f>
      </c>
      <c r="FV714">
        <f>IF($GO714&gt;=23,INDEX($DJ:$DJ,$GN714+23),"")</f>
      </c>
      <c r="FW714">
        <f>IF($GO714&gt;=24,INDEX($DJ:$DJ,$GN714+24),"")</f>
      </c>
      <c r="FX714">
        <f>IF($GO714&gt;=25,INDEX($DJ:$DJ,$GN714+25),"")</f>
      </c>
      <c r="FY714">
        <f>IF($GO714&gt;=26,INDEX($DJ:$DJ,$GN714+26),"")</f>
      </c>
      <c r="FZ714">
        <f>IF($GO714&gt;=27,INDEX($DJ:$DJ,$GN714+27),"")</f>
      </c>
      <c r="GA714">
        <f>IF($GO714&gt;=28,INDEX($DJ:$DJ,$GN714+28),"")</f>
      </c>
      <c r="GB714">
        <f>IF($GO714&gt;=29,INDEX($DJ:$DJ,$GN714+29),"")</f>
      </c>
      <c r="GC714">
        <f>IF($GO714&gt;=30,INDEX($DJ:$DJ,$GN714+30),"")</f>
      </c>
      <c r="GD714">
        <f>IF($GO714&gt;=31,INDEX($DJ:$DJ,$GN714+31),"")</f>
      </c>
      <c r="GE714">
        <f>IF($GO714&gt;=32,INDEX($DJ:$DJ,$GN714+32),"")</f>
      </c>
      <c r="GF714">
        <f>IF($GO714&gt;=33,INDEX($DJ:$DJ,$GN714+33),"")</f>
      </c>
      <c r="GG714">
        <f>IF($GO714&gt;=34,INDEX($DJ:$DJ,$GN714+34),"")</f>
      </c>
      <c r="GH714">
        <f>IF($GO714&gt;=35,INDEX($DJ:$DJ,$GN714+35),"")</f>
      </c>
      <c r="GI714">
        <f>IF($GO714&gt;=36,INDEX($DJ:$DJ,$GN714+36),"")</f>
      </c>
      <c r="GJ714">
        <f>IF($GO714&gt;=37,INDEX($DJ:$DJ,$GN714+37),"")</f>
      </c>
      <c r="GK714">
        <f>IF($GO714&gt;=38,INDEX($DJ:$DJ,$GN714+38),"")</f>
      </c>
      <c r="GL714">
        <f>IF($GO714&gt;=39,INDEX($DJ:$DJ,$GN714+39),"")</f>
      </c>
      <c r="GM714">
        <f>IF($GO714&gt;=40,INDEX($DJ:$DJ,$GN714+40),"")</f>
      </c>
      <c r="GN714">
        <f>IFERROR(MATCH($DH714,$DI$2:$DI$148,0)+1,0)</f>
      </c>
      <c r="GO714">
        <f>IFERROR(INDEX($DK$2:$DK$148,MATCH($DH714,$DI$2:$DI$148,0)),0)</f>
      </c>
      <c r="GP714">
        <f>IFERROR(MATCH($Y714,$DL$714:$EY$714,0),0)</f>
      </c>
      <c r="GQ714">
        <f>IF($GP714&gt;0,INDEX($EZ$714:$GM$714,$GP714),"")</f>
      </c>
      <c r="GT714">
        <f>IF($JC714&gt;=1,INDEX($GR:$GR,$JB714+1),"")</f>
      </c>
      <c r="GU714">
        <f>IF($JC714&gt;=2,INDEX($GR:$GR,$JB714+2),"")</f>
      </c>
      <c r="GV714">
        <f>IF($JC714&gt;=3,INDEX($GR:$GR,$JB714+3),"")</f>
      </c>
      <c r="GW714">
        <f>IF($JC714&gt;=4,INDEX($GR:$GR,$JB714+4),"")</f>
      </c>
      <c r="GX714">
        <f>IF($JC714&gt;=5,INDEX($GR:$GR,$JB714+5),"")</f>
      </c>
      <c r="GY714">
        <f>IF($JC714&gt;=6,INDEX($GR:$GR,$JB714+6),"")</f>
      </c>
      <c r="GZ714">
        <f>IF($JC714&gt;=7,INDEX($GR:$GR,$JB714+7),"")</f>
      </c>
      <c r="HA714">
        <f>IF($JC714&gt;=8,INDEX($GR:$GR,$JB714+8),"")</f>
      </c>
      <c r="HB714">
        <f>IF($JC714&gt;=9,INDEX($GR:$GR,$JB714+9),"")</f>
      </c>
      <c r="HC714">
        <f>IF($JC714&gt;=10,INDEX($GR:$GR,$JB714+10),"")</f>
      </c>
      <c r="HD714">
        <f>IF($JC714&gt;=11,INDEX($GR:$GR,$JB714+11),"")</f>
      </c>
      <c r="HE714">
        <f>IF($JC714&gt;=12,INDEX($GR:$GR,$JB714+12),"")</f>
      </c>
      <c r="HF714">
        <f>IF($JC714&gt;=13,INDEX($GR:$GR,$JB714+13),"")</f>
      </c>
      <c r="HG714">
        <f>IF($JC714&gt;=14,INDEX($GR:$GR,$JB714+14),"")</f>
      </c>
      <c r="HH714">
        <f>IF($JC714&gt;=15,INDEX($GR:$GR,$JB714+15),"")</f>
      </c>
      <c r="HI714">
        <f>IF($JC714&gt;=16,INDEX($GR:$GR,$JB714+16),"")</f>
      </c>
      <c r="HJ714">
        <f>IF($JC714&gt;=17,INDEX($GR:$GR,$JB714+17),"")</f>
      </c>
      <c r="HK714">
        <f>IF($JC714&gt;=18,INDEX($GR:$GR,$JB714+18),"")</f>
      </c>
      <c r="HL714">
        <f>IF($JC714&gt;=19,INDEX($GR:$GR,$JB714+19),"")</f>
      </c>
      <c r="HM714">
        <f>IF($JC714&gt;=20,INDEX($GR:$GR,$JB714+20),"")</f>
      </c>
      <c r="HN714">
        <f>IF($JC714&gt;=21,INDEX($GR:$GR,$JB714+21),"")</f>
      </c>
      <c r="HO714">
        <f>IF($JC714&gt;=22,INDEX($GR:$GR,$JB714+22),"")</f>
      </c>
      <c r="HP714">
        <f>IF($JC714&gt;=23,INDEX($GR:$GR,$JB714+23),"")</f>
      </c>
      <c r="HQ714">
        <f>IF($JC714&gt;=24,INDEX($GR:$GR,$JB714+24),"")</f>
      </c>
      <c r="HR714">
        <f>IF($JC714&gt;=25,INDEX($GR:$GR,$JB714+25),"")</f>
      </c>
      <c r="HS714">
        <f>IF($JC714&gt;=26,INDEX($GR:$GR,$JB714+26),"")</f>
      </c>
      <c r="HT714">
        <f>IF($JC714&gt;=27,INDEX($GR:$GR,$JB714+27),"")</f>
      </c>
      <c r="HU714">
        <f>IF($JC714&gt;=28,INDEX($GR:$GR,$JB714+28),"")</f>
      </c>
      <c r="HV714">
        <f>IF($JC714&gt;=29,INDEX($GR:$GR,$JB714+29),"")</f>
      </c>
      <c r="HW714">
        <f>IF($JC714&gt;=30,INDEX($GR:$GR,$JB714+30),"")</f>
      </c>
      <c r="HX714">
        <f>IF($JC714&gt;=31,INDEX($GR:$GR,$JB714+31),"")</f>
      </c>
      <c r="HY714">
        <f>IF($JC714&gt;=32,INDEX($GR:$GR,$JB714+32),"")</f>
      </c>
      <c r="HZ714">
        <f>IF($JC714&gt;=33,INDEX($GR:$GR,$JB714+33),"")</f>
      </c>
      <c r="IA714">
        <f>IF($JC714&gt;=34,INDEX($GR:$GR,$JB714+34),"")</f>
      </c>
      <c r="IB714">
        <f>IF($JC714&gt;=35,INDEX($GR:$GR,$JB714+35),"")</f>
      </c>
      <c r="IC714">
        <f>IF($JC714&gt;=36,INDEX($GR:$GR,$JB714+36),"")</f>
      </c>
      <c r="ID714">
        <f>IF($JC714&gt;=37,INDEX($GR:$GR,$JB714+37),"")</f>
      </c>
      <c r="IE714">
        <f>IF($JC714&gt;=38,INDEX($GR:$GR,$JB714+38),"")</f>
      </c>
      <c r="IF714">
        <f>IF($JC714&gt;=39,INDEX($GR:$GR,$JB714+39),"")</f>
      </c>
      <c r="IG714">
        <f>IF($JC714&gt;=40,INDEX($GR:$GR,$JB714+40),"")</f>
      </c>
      <c r="IH714">
        <f>IF($JC714&gt;=41,INDEX($GR:$GR,$JB714+41),"")</f>
      </c>
      <c r="II714">
        <f>IF($JC714&gt;=42,INDEX($GR:$GR,$JB714+42),"")</f>
      </c>
      <c r="IJ714">
        <f>IF($JC714&gt;=43,INDEX($GR:$GR,$JB714+43),"")</f>
      </c>
      <c r="IK714">
        <f>IF($JC714&gt;=44,INDEX($GR:$GR,$JB714+44),"")</f>
      </c>
      <c r="IL714">
        <f>IF($JC714&gt;=45,INDEX($GR:$GR,$JB714+45),"")</f>
      </c>
      <c r="IM714">
        <f>IF($JC714&gt;=46,INDEX($GR:$GR,$JB714+46),"")</f>
      </c>
      <c r="IN714">
        <f>IF($JC714&gt;=47,INDEX($GR:$GR,$JB714+47),"")</f>
      </c>
      <c r="IO714">
        <f>IF($JC714&gt;=48,INDEX($GR:$GR,$JB714+48),"")</f>
      </c>
      <c r="IP714">
        <f>IF($JC714&gt;=49,INDEX($GR:$GR,$JB714+49),"")</f>
      </c>
      <c r="IQ714">
        <f>IF($JC714&gt;=50,INDEX($GR:$GR,$JB714+50),"")</f>
      </c>
      <c r="IR714">
        <f>IF($JC714&gt;=51,INDEX($GR:$GR,$JB714+51),"")</f>
      </c>
      <c r="IS714">
        <f>IF($JC714&gt;=52,INDEX($GR:$GR,$JB714+52),"")</f>
      </c>
      <c r="IT714">
        <f>IF($JC714&gt;=53,INDEX($GR:$GR,$JB714+53),"")</f>
      </c>
      <c r="IU714">
        <f>IF($JC714&gt;=54,INDEX($GR:$GR,$JB714+54),"")</f>
      </c>
      <c r="IV714">
        <f>IF($JC714&gt;=55,INDEX($GR:$GR,$JB714+55),"")</f>
      </c>
      <c r="IW714">
        <f>IF($JC714&gt;=56,INDEX($GR:$GR,$JB714+56),"")</f>
      </c>
      <c r="IX714">
        <f>IF($JC714&gt;=57,INDEX($GR:$GR,$JB714+57),"")</f>
      </c>
      <c r="IY714">
        <f>IF($JC714&gt;=58,INDEX($GR:$GR,$JB714+58),"")</f>
      </c>
      <c r="IZ714">
        <f>IF($JC714&gt;=59,INDEX($GR:$GR,$JB714+59),"")</f>
      </c>
      <c r="JA714">
        <f>IF($JC714&gt;=60,INDEX($GR:$GR,$JB714+60),"")</f>
      </c>
      <c r="JB714">
        <f>IFERROR(MATCH($GQ714,$GR$2:$GR$324,0)+1,0)</f>
      </c>
      <c r="JC714">
        <f>IFERROR(INDEX($GS$2:$GS$324,MATCH($GQ714,$GR$2:$GR$324,0)),0)</f>
      </c>
      <c r="JD714" t="s">
        <v>40</v>
      </c>
      <c r="JE714" t="s">
        <v>40</v>
      </c>
    </row>
    <row r="715" spans="1:265" x14ac:dyDescent="0.25">
      <c r="Q715">
        <f>IF(OR($T715="",$P715=""),"",IFERROR($T715/$P715,0))</f>
      </c>
      <c r="R715">
        <f>IF($T715="","",
SUM($S715,$U715,$Z715,$V715,$X715)*
(1-IF($AA715="",0,VALUE($AA715)/100)))</f>
      </c>
      <c r="S715">
        <f>IF($T715="","",$T715)</f>
      </c>
      <c r="U715">
        <f>IF($T715="","",
IF($N715="","",
IF(ISNUMBER(SEARCH("exempt",LOWER($N715))),0,
$T715*(VALUE(SUBSTITUTE($N715,"%",""))/100))))</f>
      </c>
      <c r="AB715">
        <f>IFERROR(IF(FIND(" - ",$K715)&gt;0,MID($K715,FIND(" - ",$K715)+3,LEN($K715)),""),"")</f>
      </c>
      <c r="AK715" t="s">
        <v>1302</v>
      </c>
      <c r="AP715">
        <f>IFERROR(LEFT($K715,FIND(" - ",$K715)-1),$K715)</f>
      </c>
      <c r="AS715">
        <f>IF($CH715&gt;=1,INDEX($AQ:$AQ,$CG715+1),"")</f>
      </c>
      <c r="AT715">
        <f>IF($CH715&gt;=2,INDEX($AQ:$AQ,$CG715+2),"")</f>
      </c>
      <c r="AU715">
        <f>IF($CH715&gt;=3,INDEX($AQ:$AQ,$CG715+3),"")</f>
      </c>
      <c r="AV715">
        <f>IF($CH715&gt;=4,INDEX($AQ:$AQ,$CG715+4),"")</f>
      </c>
      <c r="AW715">
        <f>IF($CH715&gt;=5,INDEX($AQ:$AQ,$CG715+5),"")</f>
      </c>
      <c r="AX715">
        <f>IF($CH715&gt;=6,INDEX($AQ:$AQ,$CG715+6),"")</f>
      </c>
      <c r="AY715">
        <f>IF($CH715&gt;=7,INDEX($AQ:$AQ,$CG715+7),"")</f>
      </c>
      <c r="AZ715">
        <f>IF($CH715&gt;=8,INDEX($AQ:$AQ,$CG715+8),"")</f>
      </c>
      <c r="BA715">
        <f>IF($CH715&gt;=9,INDEX($AQ:$AQ,$CG715+9),"")</f>
      </c>
      <c r="BB715">
        <f>IF($CH715&gt;=10,INDEX($AQ:$AQ,$CG715+10),"")</f>
      </c>
      <c r="BC715">
        <f>IF($CH715&gt;=11,INDEX($AQ:$AQ,$CG715+11),"")</f>
      </c>
      <c r="BD715">
        <f>IF($CH715&gt;=12,INDEX($AQ:$AQ,$CG715+12),"")</f>
      </c>
      <c r="BE715">
        <f>IF($CH715&gt;=13,INDEX($AQ:$AQ,$CG715+13),"")</f>
      </c>
      <c r="BF715">
        <f>IF($CH715&gt;=14,INDEX($AQ:$AQ,$CG715+14),"")</f>
      </c>
      <c r="BG715">
        <f>IF($CH715&gt;=15,INDEX($AQ:$AQ,$CG715+15),"")</f>
      </c>
      <c r="BH715">
        <f>IF($CH715&gt;=16,INDEX($AQ:$AQ,$CG715+16),"")</f>
      </c>
      <c r="BI715">
        <f>IF($CH715&gt;=17,INDEX($AQ:$AQ,$CG715+17),"")</f>
      </c>
      <c r="BJ715">
        <f>IF($CH715&gt;=18,INDEX($AQ:$AQ,$CG715+18),"")</f>
      </c>
      <c r="BK715">
        <f>IF($CH715&gt;=19,INDEX($AQ:$AQ,$CG715+19),"")</f>
      </c>
      <c r="BL715">
        <f>IF($CH715&gt;=20,INDEX($AQ:$AQ,$CG715+20),"")</f>
      </c>
      <c r="BM715">
        <f>IF($CH715&gt;=21,INDEX($AQ:$AQ,$CG715+21),"")</f>
      </c>
      <c r="BN715">
        <f>IF($CH715&gt;=22,INDEX($AQ:$AQ,$CG715+22),"")</f>
      </c>
      <c r="BO715">
        <f>IF($CH715&gt;=23,INDEX($AQ:$AQ,$CG715+23),"")</f>
      </c>
      <c r="BP715">
        <f>IF($CH715&gt;=24,INDEX($AQ:$AQ,$CG715+24),"")</f>
      </c>
      <c r="BQ715">
        <f>IF($CH715&gt;=25,INDEX($AQ:$AQ,$CG715+25),"")</f>
      </c>
      <c r="BR715">
        <f>IF($CH715&gt;=26,INDEX($AQ:$AQ,$CG715+26),"")</f>
      </c>
      <c r="BS715">
        <f>IF($CH715&gt;=27,INDEX($AQ:$AQ,$CG715+27),"")</f>
      </c>
      <c r="BT715">
        <f>IF($CH715&gt;=28,INDEX($AQ:$AQ,$CG715+28),"")</f>
      </c>
      <c r="BU715">
        <f>IF($CH715&gt;=29,INDEX($AQ:$AQ,$CG715+29),"")</f>
      </c>
      <c r="BV715">
        <f>IF($CH715&gt;=30,INDEX($AQ:$AQ,$CG715+30),"")</f>
      </c>
      <c r="BW715">
        <f>IF($CH715&gt;=31,INDEX($AQ:$AQ,$CG715+31),"")</f>
      </c>
      <c r="BX715">
        <f>IF($CH715&gt;=32,INDEX($AQ:$AQ,$CG715+32),"")</f>
      </c>
      <c r="BY715">
        <f>IF($CH715&gt;=33,INDEX($AQ:$AQ,$CG715+33),"")</f>
      </c>
      <c r="BZ715">
        <f>IF($CH715&gt;=34,INDEX($AQ:$AQ,$CG715+34),"")</f>
      </c>
      <c r="CA715">
        <f>IF($CH715&gt;=35,INDEX($AQ:$AQ,$CG715+35),"")</f>
      </c>
      <c r="CB715">
        <f>IF($CH715&gt;=36,INDEX($AQ:$AQ,$CG715+36),"")</f>
      </c>
      <c r="CC715">
        <f>IF($CH715&gt;=37,INDEX($AQ:$AQ,$CG715+37),"")</f>
      </c>
      <c r="CD715">
        <f>IF($CH715&gt;=38,INDEX($AQ:$AQ,$CG715+38),"")</f>
      </c>
      <c r="CE715">
        <f>IF($CH715&gt;=39,INDEX($AQ:$AQ,$CG715+39),"")</f>
      </c>
      <c r="CF715">
        <f>IF($CH715&gt;=40,INDEX($AQ:$AQ,$CG715+40),"")</f>
      </c>
      <c r="CG715">
        <f>IFERROR(MATCH($AP715,$AQ$2:$AQ$134,0)+1,0)</f>
      </c>
      <c r="CH715">
        <f>IFERROR(INDEX($AR$2:$AR$134,MATCH($AP715,$AQ$2:$AQ$134,0)),0)</f>
      </c>
      <c r="CI715">
        <f>IFERROR(LEFT($L715,FIND(" - ",$L715)-1),$L715)</f>
      </c>
      <c r="CL715">
        <f>IF($DG715&gt;=1,INDEX($CJ:$CJ,$DF715+1),"")</f>
      </c>
      <c r="CM715">
        <f>IF($DG715&gt;=2,INDEX($CJ:$CJ,$DF715+2),"")</f>
      </c>
      <c r="CN715">
        <f>IF($DG715&gt;=3,INDEX($CJ:$CJ,$DF715+3),"")</f>
      </c>
      <c r="CO715">
        <f>IF($DG715&gt;=4,INDEX($CJ:$CJ,$DF715+4),"")</f>
      </c>
      <c r="CP715">
        <f>IF($DG715&gt;=5,INDEX($CJ:$CJ,$DF715+5),"")</f>
      </c>
      <c r="CQ715">
        <f>IF($DG715&gt;=6,INDEX($CJ:$CJ,$DF715+6),"")</f>
      </c>
      <c r="CR715">
        <f>IF($DG715&gt;=7,INDEX($CJ:$CJ,$DF715+7),"")</f>
      </c>
      <c r="CS715">
        <f>IF($DG715&gt;=8,INDEX($CJ:$CJ,$DF715+8),"")</f>
      </c>
      <c r="CT715">
        <f>IF($DG715&gt;=9,INDEX($CJ:$CJ,$DF715+9),"")</f>
      </c>
      <c r="CU715">
        <f>IF($DG715&gt;=10,INDEX($CJ:$CJ,$DF715+10),"")</f>
      </c>
      <c r="CV715">
        <f>IF($DG715&gt;=11,INDEX($CJ:$CJ,$DF715+11),"")</f>
      </c>
      <c r="CW715">
        <f>IF($DG715&gt;=12,INDEX($CJ:$CJ,$DF715+12),"")</f>
      </c>
      <c r="CX715">
        <f>IF($DG715&gt;=13,INDEX($CJ:$CJ,$DF715+13),"")</f>
      </c>
      <c r="CY715">
        <f>IF($DG715&gt;=14,INDEX($CJ:$CJ,$DF715+14),"")</f>
      </c>
      <c r="CZ715">
        <f>IF($DG715&gt;=15,INDEX($CJ:$CJ,$DF715+15),"")</f>
      </c>
      <c r="DA715">
        <f>IF($DG715&gt;=16,INDEX($CJ:$CJ,$DF715+16),"")</f>
      </c>
      <c r="DB715">
        <f>IF($DG715&gt;=17,INDEX($CJ:$CJ,$DF715+17),"")</f>
      </c>
      <c r="DC715">
        <f>IF($DG715&gt;=18,INDEX($CJ:$CJ,$DF715+18),"")</f>
      </c>
      <c r="DD715">
        <f>IF($DG715&gt;=19,INDEX($CJ:$CJ,$DF715+19),"")</f>
      </c>
      <c r="DE715">
        <f>IF($DG715&gt;=20,INDEX($CJ:$CJ,$DF715+20),"")</f>
      </c>
      <c r="DF715">
        <f>IFERROR(MATCH($CI715,$CJ$2:$CJ$263,0)+1,0)</f>
      </c>
      <c r="DG715">
        <f>IFERROR(INDEX($CK$2:$CK$263,MATCH($CI715,$CJ$2:$CJ$263,0)),0)</f>
      </c>
      <c r="DH715">
        <f>IFERROR(INDEX($AO:$AO,MATCH($N715,$AN:$AN,0))&amp;"","")</f>
      </c>
      <c r="DL715">
        <f>IF($GO715&gt;=1,INDEX($DI:$DI,$GN715+1),"")</f>
      </c>
      <c r="DM715">
        <f>IF($GO715&gt;=2,INDEX($DI:$DI,$GN715+2),"")</f>
      </c>
      <c r="DN715">
        <f>IF($GO715&gt;=3,INDEX($DI:$DI,$GN715+3),"")</f>
      </c>
      <c r="DO715">
        <f>IF($GO715&gt;=4,INDEX($DI:$DI,$GN715+4),"")</f>
      </c>
      <c r="DP715">
        <f>IF($GO715&gt;=5,INDEX($DI:$DI,$GN715+5),"")</f>
      </c>
      <c r="DQ715">
        <f>IF($GO715&gt;=6,INDEX($DI:$DI,$GN715+6),"")</f>
      </c>
      <c r="DR715">
        <f>IF($GO715&gt;=7,INDEX($DI:$DI,$GN715+7),"")</f>
      </c>
      <c r="DS715">
        <f>IF($GO715&gt;=8,INDEX($DI:$DI,$GN715+8),"")</f>
      </c>
      <c r="DT715">
        <f>IF($GO715&gt;=9,INDEX($DI:$DI,$GN715+9),"")</f>
      </c>
      <c r="DU715">
        <f>IF($GO715&gt;=10,INDEX($DI:$DI,$GN715+10),"")</f>
      </c>
      <c r="DV715">
        <f>IF($GO715&gt;=11,INDEX($DI:$DI,$GN715+11),"")</f>
      </c>
      <c r="DW715">
        <f>IF($GO715&gt;=12,INDEX($DI:$DI,$GN715+12),"")</f>
      </c>
      <c r="DX715">
        <f>IF($GO715&gt;=13,INDEX($DI:$DI,$GN715+13),"")</f>
      </c>
      <c r="DY715">
        <f>IF($GO715&gt;=14,INDEX($DI:$DI,$GN715+14),"")</f>
      </c>
      <c r="DZ715">
        <f>IF($GO715&gt;=15,INDEX($DI:$DI,$GN715+15),"")</f>
      </c>
      <c r="EA715">
        <f>IF($GO715&gt;=16,INDEX($DI:$DI,$GN715+16),"")</f>
      </c>
      <c r="EB715">
        <f>IF($GO715&gt;=17,INDEX($DI:$DI,$GN715+17),"")</f>
      </c>
      <c r="EC715">
        <f>IF($GO715&gt;=18,INDEX($DI:$DI,$GN715+18),"")</f>
      </c>
      <c r="ED715">
        <f>IF($GO715&gt;=19,INDEX($DI:$DI,$GN715+19),"")</f>
      </c>
      <c r="EE715">
        <f>IF($GO715&gt;=20,INDEX($DI:$DI,$GN715+20),"")</f>
      </c>
      <c r="EF715">
        <f>IF($GO715&gt;=21,INDEX($DI:$DI,$GN715+21),"")</f>
      </c>
      <c r="EG715">
        <f>IF($GO715&gt;=22,INDEX($DI:$DI,$GN715+22),"")</f>
      </c>
      <c r="EH715">
        <f>IF($GO715&gt;=23,INDEX($DI:$DI,$GN715+23),"")</f>
      </c>
      <c r="EI715">
        <f>IF($GO715&gt;=24,INDEX($DI:$DI,$GN715+24),"")</f>
      </c>
      <c r="EJ715">
        <f>IF($GO715&gt;=25,INDEX($DI:$DI,$GN715+25),"")</f>
      </c>
      <c r="EK715">
        <f>IF($GO715&gt;=26,INDEX($DI:$DI,$GN715+26),"")</f>
      </c>
      <c r="EL715">
        <f>IF($GO715&gt;=27,INDEX($DI:$DI,$GN715+27),"")</f>
      </c>
      <c r="EM715">
        <f>IF($GO715&gt;=28,INDEX($DI:$DI,$GN715+28),"")</f>
      </c>
      <c r="EN715">
        <f>IF($GO715&gt;=29,INDEX($DI:$DI,$GN715+29),"")</f>
      </c>
      <c r="EO715">
        <f>IF($GO715&gt;=30,INDEX($DI:$DI,$GN715+30),"")</f>
      </c>
      <c r="EP715">
        <f>IF($GO715&gt;=31,INDEX($DI:$DI,$GN715+31),"")</f>
      </c>
      <c r="EQ715">
        <f>IF($GO715&gt;=32,INDEX($DI:$DI,$GN715+32),"")</f>
      </c>
      <c r="ER715">
        <f>IF($GO715&gt;=33,INDEX($DI:$DI,$GN715+33),"")</f>
      </c>
      <c r="ES715">
        <f>IF($GO715&gt;=34,INDEX($DI:$DI,$GN715+34),"")</f>
      </c>
      <c r="ET715">
        <f>IF($GO715&gt;=35,INDEX($DI:$DI,$GN715+35),"")</f>
      </c>
      <c r="EU715">
        <f>IF($GO715&gt;=36,INDEX($DI:$DI,$GN715+36),"")</f>
      </c>
      <c r="EV715">
        <f>IF($GO715&gt;=37,INDEX($DI:$DI,$GN715+37),"")</f>
      </c>
      <c r="EW715">
        <f>IF($GO715&gt;=38,INDEX($DI:$DI,$GN715+38),"")</f>
      </c>
      <c r="EX715">
        <f>IF($GO715&gt;=39,INDEX($DI:$DI,$GN715+39),"")</f>
      </c>
      <c r="EY715">
        <f>IF($GO715&gt;=40,INDEX($DI:$DI,$GN715+40),"")</f>
      </c>
      <c r="EZ715">
        <f>IF($GO715&gt;=1,INDEX($DJ:$DJ,$GN715+1),"")</f>
      </c>
      <c r="FA715">
        <f>IF($GO715&gt;=2,INDEX($DJ:$DJ,$GN715+2),"")</f>
      </c>
      <c r="FB715">
        <f>IF($GO715&gt;=3,INDEX($DJ:$DJ,$GN715+3),"")</f>
      </c>
      <c r="FC715">
        <f>IF($GO715&gt;=4,INDEX($DJ:$DJ,$GN715+4),"")</f>
      </c>
      <c r="FD715">
        <f>IF($GO715&gt;=5,INDEX($DJ:$DJ,$GN715+5),"")</f>
      </c>
      <c r="FE715">
        <f>IF($GO715&gt;=6,INDEX($DJ:$DJ,$GN715+6),"")</f>
      </c>
      <c r="FF715">
        <f>IF($GO715&gt;=7,INDEX($DJ:$DJ,$GN715+7),"")</f>
      </c>
      <c r="FG715">
        <f>IF($GO715&gt;=8,INDEX($DJ:$DJ,$GN715+8),"")</f>
      </c>
      <c r="FH715">
        <f>IF($GO715&gt;=9,INDEX($DJ:$DJ,$GN715+9),"")</f>
      </c>
      <c r="FI715">
        <f>IF($GO715&gt;=10,INDEX($DJ:$DJ,$GN715+10),"")</f>
      </c>
      <c r="FJ715">
        <f>IF($GO715&gt;=11,INDEX($DJ:$DJ,$GN715+11),"")</f>
      </c>
      <c r="FK715">
        <f>IF($GO715&gt;=12,INDEX($DJ:$DJ,$GN715+12),"")</f>
      </c>
      <c r="FL715">
        <f>IF($GO715&gt;=13,INDEX($DJ:$DJ,$GN715+13),"")</f>
      </c>
      <c r="FM715">
        <f>IF($GO715&gt;=14,INDEX($DJ:$DJ,$GN715+14),"")</f>
      </c>
      <c r="FN715">
        <f>IF($GO715&gt;=15,INDEX($DJ:$DJ,$GN715+15),"")</f>
      </c>
      <c r="FO715">
        <f>IF($GO715&gt;=16,INDEX($DJ:$DJ,$GN715+16),"")</f>
      </c>
      <c r="FP715">
        <f>IF($GO715&gt;=17,INDEX($DJ:$DJ,$GN715+17),"")</f>
      </c>
      <c r="FQ715">
        <f>IF($GO715&gt;=18,INDEX($DJ:$DJ,$GN715+18),"")</f>
      </c>
      <c r="FR715">
        <f>IF($GO715&gt;=19,INDEX($DJ:$DJ,$GN715+19),"")</f>
      </c>
      <c r="FS715">
        <f>IF($GO715&gt;=20,INDEX($DJ:$DJ,$GN715+20),"")</f>
      </c>
      <c r="FT715">
        <f>IF($GO715&gt;=21,INDEX($DJ:$DJ,$GN715+21),"")</f>
      </c>
      <c r="FU715">
        <f>IF($GO715&gt;=22,INDEX($DJ:$DJ,$GN715+22),"")</f>
      </c>
      <c r="FV715">
        <f>IF($GO715&gt;=23,INDEX($DJ:$DJ,$GN715+23),"")</f>
      </c>
      <c r="FW715">
        <f>IF($GO715&gt;=24,INDEX($DJ:$DJ,$GN715+24),"")</f>
      </c>
      <c r="FX715">
        <f>IF($GO715&gt;=25,INDEX($DJ:$DJ,$GN715+25),"")</f>
      </c>
      <c r="FY715">
        <f>IF($GO715&gt;=26,INDEX($DJ:$DJ,$GN715+26),"")</f>
      </c>
      <c r="FZ715">
        <f>IF($GO715&gt;=27,INDEX($DJ:$DJ,$GN715+27),"")</f>
      </c>
      <c r="GA715">
        <f>IF($GO715&gt;=28,INDEX($DJ:$DJ,$GN715+28),"")</f>
      </c>
      <c r="GB715">
        <f>IF($GO715&gt;=29,INDEX($DJ:$DJ,$GN715+29),"")</f>
      </c>
      <c r="GC715">
        <f>IF($GO715&gt;=30,INDEX($DJ:$DJ,$GN715+30),"")</f>
      </c>
      <c r="GD715">
        <f>IF($GO715&gt;=31,INDEX($DJ:$DJ,$GN715+31),"")</f>
      </c>
      <c r="GE715">
        <f>IF($GO715&gt;=32,INDEX($DJ:$DJ,$GN715+32),"")</f>
      </c>
      <c r="GF715">
        <f>IF($GO715&gt;=33,INDEX($DJ:$DJ,$GN715+33),"")</f>
      </c>
      <c r="GG715">
        <f>IF($GO715&gt;=34,INDEX($DJ:$DJ,$GN715+34),"")</f>
      </c>
      <c r="GH715">
        <f>IF($GO715&gt;=35,INDEX($DJ:$DJ,$GN715+35),"")</f>
      </c>
      <c r="GI715">
        <f>IF($GO715&gt;=36,INDEX($DJ:$DJ,$GN715+36),"")</f>
      </c>
      <c r="GJ715">
        <f>IF($GO715&gt;=37,INDEX($DJ:$DJ,$GN715+37),"")</f>
      </c>
      <c r="GK715">
        <f>IF($GO715&gt;=38,INDEX($DJ:$DJ,$GN715+38),"")</f>
      </c>
      <c r="GL715">
        <f>IF($GO715&gt;=39,INDEX($DJ:$DJ,$GN715+39),"")</f>
      </c>
      <c r="GM715">
        <f>IF($GO715&gt;=40,INDEX($DJ:$DJ,$GN715+40),"")</f>
      </c>
      <c r="GN715">
        <f>IFERROR(MATCH($DH715,$DI$2:$DI$148,0)+1,0)</f>
      </c>
      <c r="GO715">
        <f>IFERROR(INDEX($DK$2:$DK$148,MATCH($DH715,$DI$2:$DI$148,0)),0)</f>
      </c>
      <c r="GP715">
        <f>IFERROR(MATCH($Y715,$DL$715:$EY$715,0),0)</f>
      </c>
      <c r="GQ715">
        <f>IF($GP715&gt;0,INDEX($EZ$715:$GM$715,$GP715),"")</f>
      </c>
      <c r="GT715">
        <f>IF($JC715&gt;=1,INDEX($GR:$GR,$JB715+1),"")</f>
      </c>
      <c r="GU715">
        <f>IF($JC715&gt;=2,INDEX($GR:$GR,$JB715+2),"")</f>
      </c>
      <c r="GV715">
        <f>IF($JC715&gt;=3,INDEX($GR:$GR,$JB715+3),"")</f>
      </c>
      <c r="GW715">
        <f>IF($JC715&gt;=4,INDEX($GR:$GR,$JB715+4),"")</f>
      </c>
      <c r="GX715">
        <f>IF($JC715&gt;=5,INDEX($GR:$GR,$JB715+5),"")</f>
      </c>
      <c r="GY715">
        <f>IF($JC715&gt;=6,INDEX($GR:$GR,$JB715+6),"")</f>
      </c>
      <c r="GZ715">
        <f>IF($JC715&gt;=7,INDEX($GR:$GR,$JB715+7),"")</f>
      </c>
      <c r="HA715">
        <f>IF($JC715&gt;=8,INDEX($GR:$GR,$JB715+8),"")</f>
      </c>
      <c r="HB715">
        <f>IF($JC715&gt;=9,INDEX($GR:$GR,$JB715+9),"")</f>
      </c>
      <c r="HC715">
        <f>IF($JC715&gt;=10,INDEX($GR:$GR,$JB715+10),"")</f>
      </c>
      <c r="HD715">
        <f>IF($JC715&gt;=11,INDEX($GR:$GR,$JB715+11),"")</f>
      </c>
      <c r="HE715">
        <f>IF($JC715&gt;=12,INDEX($GR:$GR,$JB715+12),"")</f>
      </c>
      <c r="HF715">
        <f>IF($JC715&gt;=13,INDEX($GR:$GR,$JB715+13),"")</f>
      </c>
      <c r="HG715">
        <f>IF($JC715&gt;=14,INDEX($GR:$GR,$JB715+14),"")</f>
      </c>
      <c r="HH715">
        <f>IF($JC715&gt;=15,INDEX($GR:$GR,$JB715+15),"")</f>
      </c>
      <c r="HI715">
        <f>IF($JC715&gt;=16,INDEX($GR:$GR,$JB715+16),"")</f>
      </c>
      <c r="HJ715">
        <f>IF($JC715&gt;=17,INDEX($GR:$GR,$JB715+17),"")</f>
      </c>
      <c r="HK715">
        <f>IF($JC715&gt;=18,INDEX($GR:$GR,$JB715+18),"")</f>
      </c>
      <c r="HL715">
        <f>IF($JC715&gt;=19,INDEX($GR:$GR,$JB715+19),"")</f>
      </c>
      <c r="HM715">
        <f>IF($JC715&gt;=20,INDEX($GR:$GR,$JB715+20),"")</f>
      </c>
      <c r="HN715">
        <f>IF($JC715&gt;=21,INDEX($GR:$GR,$JB715+21),"")</f>
      </c>
      <c r="HO715">
        <f>IF($JC715&gt;=22,INDEX($GR:$GR,$JB715+22),"")</f>
      </c>
      <c r="HP715">
        <f>IF($JC715&gt;=23,INDEX($GR:$GR,$JB715+23),"")</f>
      </c>
      <c r="HQ715">
        <f>IF($JC715&gt;=24,INDEX($GR:$GR,$JB715+24),"")</f>
      </c>
      <c r="HR715">
        <f>IF($JC715&gt;=25,INDEX($GR:$GR,$JB715+25),"")</f>
      </c>
      <c r="HS715">
        <f>IF($JC715&gt;=26,INDEX($GR:$GR,$JB715+26),"")</f>
      </c>
      <c r="HT715">
        <f>IF($JC715&gt;=27,INDEX($GR:$GR,$JB715+27),"")</f>
      </c>
      <c r="HU715">
        <f>IF($JC715&gt;=28,INDEX($GR:$GR,$JB715+28),"")</f>
      </c>
      <c r="HV715">
        <f>IF($JC715&gt;=29,INDEX($GR:$GR,$JB715+29),"")</f>
      </c>
      <c r="HW715">
        <f>IF($JC715&gt;=30,INDEX($GR:$GR,$JB715+30),"")</f>
      </c>
      <c r="HX715">
        <f>IF($JC715&gt;=31,INDEX($GR:$GR,$JB715+31),"")</f>
      </c>
      <c r="HY715">
        <f>IF($JC715&gt;=32,INDEX($GR:$GR,$JB715+32),"")</f>
      </c>
      <c r="HZ715">
        <f>IF($JC715&gt;=33,INDEX($GR:$GR,$JB715+33),"")</f>
      </c>
      <c r="IA715">
        <f>IF($JC715&gt;=34,INDEX($GR:$GR,$JB715+34),"")</f>
      </c>
      <c r="IB715">
        <f>IF($JC715&gt;=35,INDEX($GR:$GR,$JB715+35),"")</f>
      </c>
      <c r="IC715">
        <f>IF($JC715&gt;=36,INDEX($GR:$GR,$JB715+36),"")</f>
      </c>
      <c r="ID715">
        <f>IF($JC715&gt;=37,INDEX($GR:$GR,$JB715+37),"")</f>
      </c>
      <c r="IE715">
        <f>IF($JC715&gt;=38,INDEX($GR:$GR,$JB715+38),"")</f>
      </c>
      <c r="IF715">
        <f>IF($JC715&gt;=39,INDEX($GR:$GR,$JB715+39),"")</f>
      </c>
      <c r="IG715">
        <f>IF($JC715&gt;=40,INDEX($GR:$GR,$JB715+40),"")</f>
      </c>
      <c r="IH715">
        <f>IF($JC715&gt;=41,INDEX($GR:$GR,$JB715+41),"")</f>
      </c>
      <c r="II715">
        <f>IF($JC715&gt;=42,INDEX($GR:$GR,$JB715+42),"")</f>
      </c>
      <c r="IJ715">
        <f>IF($JC715&gt;=43,INDEX($GR:$GR,$JB715+43),"")</f>
      </c>
      <c r="IK715">
        <f>IF($JC715&gt;=44,INDEX($GR:$GR,$JB715+44),"")</f>
      </c>
      <c r="IL715">
        <f>IF($JC715&gt;=45,INDEX($GR:$GR,$JB715+45),"")</f>
      </c>
      <c r="IM715">
        <f>IF($JC715&gt;=46,INDEX($GR:$GR,$JB715+46),"")</f>
      </c>
      <c r="IN715">
        <f>IF($JC715&gt;=47,INDEX($GR:$GR,$JB715+47),"")</f>
      </c>
      <c r="IO715">
        <f>IF($JC715&gt;=48,INDEX($GR:$GR,$JB715+48),"")</f>
      </c>
      <c r="IP715">
        <f>IF($JC715&gt;=49,INDEX($GR:$GR,$JB715+49),"")</f>
      </c>
      <c r="IQ715">
        <f>IF($JC715&gt;=50,INDEX($GR:$GR,$JB715+50),"")</f>
      </c>
      <c r="IR715">
        <f>IF($JC715&gt;=51,INDEX($GR:$GR,$JB715+51),"")</f>
      </c>
      <c r="IS715">
        <f>IF($JC715&gt;=52,INDEX($GR:$GR,$JB715+52),"")</f>
      </c>
      <c r="IT715">
        <f>IF($JC715&gt;=53,INDEX($GR:$GR,$JB715+53),"")</f>
      </c>
      <c r="IU715">
        <f>IF($JC715&gt;=54,INDEX($GR:$GR,$JB715+54),"")</f>
      </c>
      <c r="IV715">
        <f>IF($JC715&gt;=55,INDEX($GR:$GR,$JB715+55),"")</f>
      </c>
      <c r="IW715">
        <f>IF($JC715&gt;=56,INDEX($GR:$GR,$JB715+56),"")</f>
      </c>
      <c r="IX715">
        <f>IF($JC715&gt;=57,INDEX($GR:$GR,$JB715+57),"")</f>
      </c>
      <c r="IY715">
        <f>IF($JC715&gt;=58,INDEX($GR:$GR,$JB715+58),"")</f>
      </c>
      <c r="IZ715">
        <f>IF($JC715&gt;=59,INDEX($GR:$GR,$JB715+59),"")</f>
      </c>
      <c r="JA715">
        <f>IF($JC715&gt;=60,INDEX($GR:$GR,$JB715+60),"")</f>
      </c>
      <c r="JB715">
        <f>IFERROR(MATCH($GQ715,$GR$2:$GR$324,0)+1,0)</f>
      </c>
      <c r="JC715">
        <f>IFERROR(INDEX($GS$2:$GS$324,MATCH($GQ715,$GR$2:$GR$324,0)),0)</f>
      </c>
      <c r="JD715" t="s">
        <v>40</v>
      </c>
      <c r="JE715" t="s">
        <v>40</v>
      </c>
    </row>
    <row r="716" spans="1:265" x14ac:dyDescent="0.25">
      <c r="Q716">
        <f>IF(OR($T716="",$P716=""),"",IFERROR($T716/$P716,0))</f>
      </c>
      <c r="R716">
        <f>IF($T716="","",
SUM($S716,$U716,$Z716,$V716,$X716)*
(1-IF($AA716="",0,VALUE($AA716)/100)))</f>
      </c>
      <c r="S716">
        <f>IF($T716="","",$T716)</f>
      </c>
      <c r="U716">
        <f>IF($T716="","",
IF($N716="","",
IF(ISNUMBER(SEARCH("exempt",LOWER($N716))),0,
$T716*(VALUE(SUBSTITUTE($N716,"%",""))/100))))</f>
      </c>
      <c r="AB716">
        <f>IFERROR(IF(FIND(" - ",$K716)&gt;0,MID($K716,FIND(" - ",$K716)+3,LEN($K716)),""),"")</f>
      </c>
      <c r="AK716" t="s">
        <v>1303</v>
      </c>
      <c r="AP716">
        <f>IFERROR(LEFT($K716,FIND(" - ",$K716)-1),$K716)</f>
      </c>
      <c r="AS716">
        <f>IF($CH716&gt;=1,INDEX($AQ:$AQ,$CG716+1),"")</f>
      </c>
      <c r="AT716">
        <f>IF($CH716&gt;=2,INDEX($AQ:$AQ,$CG716+2),"")</f>
      </c>
      <c r="AU716">
        <f>IF($CH716&gt;=3,INDEX($AQ:$AQ,$CG716+3),"")</f>
      </c>
      <c r="AV716">
        <f>IF($CH716&gt;=4,INDEX($AQ:$AQ,$CG716+4),"")</f>
      </c>
      <c r="AW716">
        <f>IF($CH716&gt;=5,INDEX($AQ:$AQ,$CG716+5),"")</f>
      </c>
      <c r="AX716">
        <f>IF($CH716&gt;=6,INDEX($AQ:$AQ,$CG716+6),"")</f>
      </c>
      <c r="AY716">
        <f>IF($CH716&gt;=7,INDEX($AQ:$AQ,$CG716+7),"")</f>
      </c>
      <c r="AZ716">
        <f>IF($CH716&gt;=8,INDEX($AQ:$AQ,$CG716+8),"")</f>
      </c>
      <c r="BA716">
        <f>IF($CH716&gt;=9,INDEX($AQ:$AQ,$CG716+9),"")</f>
      </c>
      <c r="BB716">
        <f>IF($CH716&gt;=10,INDEX($AQ:$AQ,$CG716+10),"")</f>
      </c>
      <c r="BC716">
        <f>IF($CH716&gt;=11,INDEX($AQ:$AQ,$CG716+11),"")</f>
      </c>
      <c r="BD716">
        <f>IF($CH716&gt;=12,INDEX($AQ:$AQ,$CG716+12),"")</f>
      </c>
      <c r="BE716">
        <f>IF($CH716&gt;=13,INDEX($AQ:$AQ,$CG716+13),"")</f>
      </c>
      <c r="BF716">
        <f>IF($CH716&gt;=14,INDEX($AQ:$AQ,$CG716+14),"")</f>
      </c>
      <c r="BG716">
        <f>IF($CH716&gt;=15,INDEX($AQ:$AQ,$CG716+15),"")</f>
      </c>
      <c r="BH716">
        <f>IF($CH716&gt;=16,INDEX($AQ:$AQ,$CG716+16),"")</f>
      </c>
      <c r="BI716">
        <f>IF($CH716&gt;=17,INDEX($AQ:$AQ,$CG716+17),"")</f>
      </c>
      <c r="BJ716">
        <f>IF($CH716&gt;=18,INDEX($AQ:$AQ,$CG716+18),"")</f>
      </c>
      <c r="BK716">
        <f>IF($CH716&gt;=19,INDEX($AQ:$AQ,$CG716+19),"")</f>
      </c>
      <c r="BL716">
        <f>IF($CH716&gt;=20,INDEX($AQ:$AQ,$CG716+20),"")</f>
      </c>
      <c r="BM716">
        <f>IF($CH716&gt;=21,INDEX($AQ:$AQ,$CG716+21),"")</f>
      </c>
      <c r="BN716">
        <f>IF($CH716&gt;=22,INDEX($AQ:$AQ,$CG716+22),"")</f>
      </c>
      <c r="BO716">
        <f>IF($CH716&gt;=23,INDEX($AQ:$AQ,$CG716+23),"")</f>
      </c>
      <c r="BP716">
        <f>IF($CH716&gt;=24,INDEX($AQ:$AQ,$CG716+24),"")</f>
      </c>
      <c r="BQ716">
        <f>IF($CH716&gt;=25,INDEX($AQ:$AQ,$CG716+25),"")</f>
      </c>
      <c r="BR716">
        <f>IF($CH716&gt;=26,INDEX($AQ:$AQ,$CG716+26),"")</f>
      </c>
      <c r="BS716">
        <f>IF($CH716&gt;=27,INDEX($AQ:$AQ,$CG716+27),"")</f>
      </c>
      <c r="BT716">
        <f>IF($CH716&gt;=28,INDEX($AQ:$AQ,$CG716+28),"")</f>
      </c>
      <c r="BU716">
        <f>IF($CH716&gt;=29,INDEX($AQ:$AQ,$CG716+29),"")</f>
      </c>
      <c r="BV716">
        <f>IF($CH716&gt;=30,INDEX($AQ:$AQ,$CG716+30),"")</f>
      </c>
      <c r="BW716">
        <f>IF($CH716&gt;=31,INDEX($AQ:$AQ,$CG716+31),"")</f>
      </c>
      <c r="BX716">
        <f>IF($CH716&gt;=32,INDEX($AQ:$AQ,$CG716+32),"")</f>
      </c>
      <c r="BY716">
        <f>IF($CH716&gt;=33,INDEX($AQ:$AQ,$CG716+33),"")</f>
      </c>
      <c r="BZ716">
        <f>IF($CH716&gt;=34,INDEX($AQ:$AQ,$CG716+34),"")</f>
      </c>
      <c r="CA716">
        <f>IF($CH716&gt;=35,INDEX($AQ:$AQ,$CG716+35),"")</f>
      </c>
      <c r="CB716">
        <f>IF($CH716&gt;=36,INDEX($AQ:$AQ,$CG716+36),"")</f>
      </c>
      <c r="CC716">
        <f>IF($CH716&gt;=37,INDEX($AQ:$AQ,$CG716+37),"")</f>
      </c>
      <c r="CD716">
        <f>IF($CH716&gt;=38,INDEX($AQ:$AQ,$CG716+38),"")</f>
      </c>
      <c r="CE716">
        <f>IF($CH716&gt;=39,INDEX($AQ:$AQ,$CG716+39),"")</f>
      </c>
      <c r="CF716">
        <f>IF($CH716&gt;=40,INDEX($AQ:$AQ,$CG716+40),"")</f>
      </c>
      <c r="CG716">
        <f>IFERROR(MATCH($AP716,$AQ$2:$AQ$134,0)+1,0)</f>
      </c>
      <c r="CH716">
        <f>IFERROR(INDEX($AR$2:$AR$134,MATCH($AP716,$AQ$2:$AQ$134,0)),0)</f>
      </c>
      <c r="CI716">
        <f>IFERROR(LEFT($L716,FIND(" - ",$L716)-1),$L716)</f>
      </c>
      <c r="CL716">
        <f>IF($DG716&gt;=1,INDEX($CJ:$CJ,$DF716+1),"")</f>
      </c>
      <c r="CM716">
        <f>IF($DG716&gt;=2,INDEX($CJ:$CJ,$DF716+2),"")</f>
      </c>
      <c r="CN716">
        <f>IF($DG716&gt;=3,INDEX($CJ:$CJ,$DF716+3),"")</f>
      </c>
      <c r="CO716">
        <f>IF($DG716&gt;=4,INDEX($CJ:$CJ,$DF716+4),"")</f>
      </c>
      <c r="CP716">
        <f>IF($DG716&gt;=5,INDEX($CJ:$CJ,$DF716+5),"")</f>
      </c>
      <c r="CQ716">
        <f>IF($DG716&gt;=6,INDEX($CJ:$CJ,$DF716+6),"")</f>
      </c>
      <c r="CR716">
        <f>IF($DG716&gt;=7,INDEX($CJ:$CJ,$DF716+7),"")</f>
      </c>
      <c r="CS716">
        <f>IF($DG716&gt;=8,INDEX($CJ:$CJ,$DF716+8),"")</f>
      </c>
      <c r="CT716">
        <f>IF($DG716&gt;=9,INDEX($CJ:$CJ,$DF716+9),"")</f>
      </c>
      <c r="CU716">
        <f>IF($DG716&gt;=10,INDEX($CJ:$CJ,$DF716+10),"")</f>
      </c>
      <c r="CV716">
        <f>IF($DG716&gt;=11,INDEX($CJ:$CJ,$DF716+11),"")</f>
      </c>
      <c r="CW716">
        <f>IF($DG716&gt;=12,INDEX($CJ:$CJ,$DF716+12),"")</f>
      </c>
      <c r="CX716">
        <f>IF($DG716&gt;=13,INDEX($CJ:$CJ,$DF716+13),"")</f>
      </c>
      <c r="CY716">
        <f>IF($DG716&gt;=14,INDEX($CJ:$CJ,$DF716+14),"")</f>
      </c>
      <c r="CZ716">
        <f>IF($DG716&gt;=15,INDEX($CJ:$CJ,$DF716+15),"")</f>
      </c>
      <c r="DA716">
        <f>IF($DG716&gt;=16,INDEX($CJ:$CJ,$DF716+16),"")</f>
      </c>
      <c r="DB716">
        <f>IF($DG716&gt;=17,INDEX($CJ:$CJ,$DF716+17),"")</f>
      </c>
      <c r="DC716">
        <f>IF($DG716&gt;=18,INDEX($CJ:$CJ,$DF716+18),"")</f>
      </c>
      <c r="DD716">
        <f>IF($DG716&gt;=19,INDEX($CJ:$CJ,$DF716+19),"")</f>
      </c>
      <c r="DE716">
        <f>IF($DG716&gt;=20,INDEX($CJ:$CJ,$DF716+20),"")</f>
      </c>
      <c r="DF716">
        <f>IFERROR(MATCH($CI716,$CJ$2:$CJ$263,0)+1,0)</f>
      </c>
      <c r="DG716">
        <f>IFERROR(INDEX($CK$2:$CK$263,MATCH($CI716,$CJ$2:$CJ$263,0)),0)</f>
      </c>
      <c r="DH716">
        <f>IFERROR(INDEX($AO:$AO,MATCH($N716,$AN:$AN,0))&amp;"","")</f>
      </c>
      <c r="DL716">
        <f>IF($GO716&gt;=1,INDEX($DI:$DI,$GN716+1),"")</f>
      </c>
      <c r="DM716">
        <f>IF($GO716&gt;=2,INDEX($DI:$DI,$GN716+2),"")</f>
      </c>
      <c r="DN716">
        <f>IF($GO716&gt;=3,INDEX($DI:$DI,$GN716+3),"")</f>
      </c>
      <c r="DO716">
        <f>IF($GO716&gt;=4,INDEX($DI:$DI,$GN716+4),"")</f>
      </c>
      <c r="DP716">
        <f>IF($GO716&gt;=5,INDEX($DI:$DI,$GN716+5),"")</f>
      </c>
      <c r="DQ716">
        <f>IF($GO716&gt;=6,INDEX($DI:$DI,$GN716+6),"")</f>
      </c>
      <c r="DR716">
        <f>IF($GO716&gt;=7,INDEX($DI:$DI,$GN716+7),"")</f>
      </c>
      <c r="DS716">
        <f>IF($GO716&gt;=8,INDEX($DI:$DI,$GN716+8),"")</f>
      </c>
      <c r="DT716">
        <f>IF($GO716&gt;=9,INDEX($DI:$DI,$GN716+9),"")</f>
      </c>
      <c r="DU716">
        <f>IF($GO716&gt;=10,INDEX($DI:$DI,$GN716+10),"")</f>
      </c>
      <c r="DV716">
        <f>IF($GO716&gt;=11,INDEX($DI:$DI,$GN716+11),"")</f>
      </c>
      <c r="DW716">
        <f>IF($GO716&gt;=12,INDEX($DI:$DI,$GN716+12),"")</f>
      </c>
      <c r="DX716">
        <f>IF($GO716&gt;=13,INDEX($DI:$DI,$GN716+13),"")</f>
      </c>
      <c r="DY716">
        <f>IF($GO716&gt;=14,INDEX($DI:$DI,$GN716+14),"")</f>
      </c>
      <c r="DZ716">
        <f>IF($GO716&gt;=15,INDEX($DI:$DI,$GN716+15),"")</f>
      </c>
      <c r="EA716">
        <f>IF($GO716&gt;=16,INDEX($DI:$DI,$GN716+16),"")</f>
      </c>
      <c r="EB716">
        <f>IF($GO716&gt;=17,INDEX($DI:$DI,$GN716+17),"")</f>
      </c>
      <c r="EC716">
        <f>IF($GO716&gt;=18,INDEX($DI:$DI,$GN716+18),"")</f>
      </c>
      <c r="ED716">
        <f>IF($GO716&gt;=19,INDEX($DI:$DI,$GN716+19),"")</f>
      </c>
      <c r="EE716">
        <f>IF($GO716&gt;=20,INDEX($DI:$DI,$GN716+20),"")</f>
      </c>
      <c r="EF716">
        <f>IF($GO716&gt;=21,INDEX($DI:$DI,$GN716+21),"")</f>
      </c>
      <c r="EG716">
        <f>IF($GO716&gt;=22,INDEX($DI:$DI,$GN716+22),"")</f>
      </c>
      <c r="EH716">
        <f>IF($GO716&gt;=23,INDEX($DI:$DI,$GN716+23),"")</f>
      </c>
      <c r="EI716">
        <f>IF($GO716&gt;=24,INDEX($DI:$DI,$GN716+24),"")</f>
      </c>
      <c r="EJ716">
        <f>IF($GO716&gt;=25,INDEX($DI:$DI,$GN716+25),"")</f>
      </c>
      <c r="EK716">
        <f>IF($GO716&gt;=26,INDEX($DI:$DI,$GN716+26),"")</f>
      </c>
      <c r="EL716">
        <f>IF($GO716&gt;=27,INDEX($DI:$DI,$GN716+27),"")</f>
      </c>
      <c r="EM716">
        <f>IF($GO716&gt;=28,INDEX($DI:$DI,$GN716+28),"")</f>
      </c>
      <c r="EN716">
        <f>IF($GO716&gt;=29,INDEX($DI:$DI,$GN716+29),"")</f>
      </c>
      <c r="EO716">
        <f>IF($GO716&gt;=30,INDEX($DI:$DI,$GN716+30),"")</f>
      </c>
      <c r="EP716">
        <f>IF($GO716&gt;=31,INDEX($DI:$DI,$GN716+31),"")</f>
      </c>
      <c r="EQ716">
        <f>IF($GO716&gt;=32,INDEX($DI:$DI,$GN716+32),"")</f>
      </c>
      <c r="ER716">
        <f>IF($GO716&gt;=33,INDEX($DI:$DI,$GN716+33),"")</f>
      </c>
      <c r="ES716">
        <f>IF($GO716&gt;=34,INDEX($DI:$DI,$GN716+34),"")</f>
      </c>
      <c r="ET716">
        <f>IF($GO716&gt;=35,INDEX($DI:$DI,$GN716+35),"")</f>
      </c>
      <c r="EU716">
        <f>IF($GO716&gt;=36,INDEX($DI:$DI,$GN716+36),"")</f>
      </c>
      <c r="EV716">
        <f>IF($GO716&gt;=37,INDEX($DI:$DI,$GN716+37),"")</f>
      </c>
      <c r="EW716">
        <f>IF($GO716&gt;=38,INDEX($DI:$DI,$GN716+38),"")</f>
      </c>
      <c r="EX716">
        <f>IF($GO716&gt;=39,INDEX($DI:$DI,$GN716+39),"")</f>
      </c>
      <c r="EY716">
        <f>IF($GO716&gt;=40,INDEX($DI:$DI,$GN716+40),"")</f>
      </c>
      <c r="EZ716">
        <f>IF($GO716&gt;=1,INDEX($DJ:$DJ,$GN716+1),"")</f>
      </c>
      <c r="FA716">
        <f>IF($GO716&gt;=2,INDEX($DJ:$DJ,$GN716+2),"")</f>
      </c>
      <c r="FB716">
        <f>IF($GO716&gt;=3,INDEX($DJ:$DJ,$GN716+3),"")</f>
      </c>
      <c r="FC716">
        <f>IF($GO716&gt;=4,INDEX($DJ:$DJ,$GN716+4),"")</f>
      </c>
      <c r="FD716">
        <f>IF($GO716&gt;=5,INDEX($DJ:$DJ,$GN716+5),"")</f>
      </c>
      <c r="FE716">
        <f>IF($GO716&gt;=6,INDEX($DJ:$DJ,$GN716+6),"")</f>
      </c>
      <c r="FF716">
        <f>IF($GO716&gt;=7,INDEX($DJ:$DJ,$GN716+7),"")</f>
      </c>
      <c r="FG716">
        <f>IF($GO716&gt;=8,INDEX($DJ:$DJ,$GN716+8),"")</f>
      </c>
      <c r="FH716">
        <f>IF($GO716&gt;=9,INDEX($DJ:$DJ,$GN716+9),"")</f>
      </c>
      <c r="FI716">
        <f>IF($GO716&gt;=10,INDEX($DJ:$DJ,$GN716+10),"")</f>
      </c>
      <c r="FJ716">
        <f>IF($GO716&gt;=11,INDEX($DJ:$DJ,$GN716+11),"")</f>
      </c>
      <c r="FK716">
        <f>IF($GO716&gt;=12,INDEX($DJ:$DJ,$GN716+12),"")</f>
      </c>
      <c r="FL716">
        <f>IF($GO716&gt;=13,INDEX($DJ:$DJ,$GN716+13),"")</f>
      </c>
      <c r="FM716">
        <f>IF($GO716&gt;=14,INDEX($DJ:$DJ,$GN716+14),"")</f>
      </c>
      <c r="FN716">
        <f>IF($GO716&gt;=15,INDEX($DJ:$DJ,$GN716+15),"")</f>
      </c>
      <c r="FO716">
        <f>IF($GO716&gt;=16,INDEX($DJ:$DJ,$GN716+16),"")</f>
      </c>
      <c r="FP716">
        <f>IF($GO716&gt;=17,INDEX($DJ:$DJ,$GN716+17),"")</f>
      </c>
      <c r="FQ716">
        <f>IF($GO716&gt;=18,INDEX($DJ:$DJ,$GN716+18),"")</f>
      </c>
      <c r="FR716">
        <f>IF($GO716&gt;=19,INDEX($DJ:$DJ,$GN716+19),"")</f>
      </c>
      <c r="FS716">
        <f>IF($GO716&gt;=20,INDEX($DJ:$DJ,$GN716+20),"")</f>
      </c>
      <c r="FT716">
        <f>IF($GO716&gt;=21,INDEX($DJ:$DJ,$GN716+21),"")</f>
      </c>
      <c r="FU716">
        <f>IF($GO716&gt;=22,INDEX($DJ:$DJ,$GN716+22),"")</f>
      </c>
      <c r="FV716">
        <f>IF($GO716&gt;=23,INDEX($DJ:$DJ,$GN716+23),"")</f>
      </c>
      <c r="FW716">
        <f>IF($GO716&gt;=24,INDEX($DJ:$DJ,$GN716+24),"")</f>
      </c>
      <c r="FX716">
        <f>IF($GO716&gt;=25,INDEX($DJ:$DJ,$GN716+25),"")</f>
      </c>
      <c r="FY716">
        <f>IF($GO716&gt;=26,INDEX($DJ:$DJ,$GN716+26),"")</f>
      </c>
      <c r="FZ716">
        <f>IF($GO716&gt;=27,INDEX($DJ:$DJ,$GN716+27),"")</f>
      </c>
      <c r="GA716">
        <f>IF($GO716&gt;=28,INDEX($DJ:$DJ,$GN716+28),"")</f>
      </c>
      <c r="GB716">
        <f>IF($GO716&gt;=29,INDEX($DJ:$DJ,$GN716+29),"")</f>
      </c>
      <c r="GC716">
        <f>IF($GO716&gt;=30,INDEX($DJ:$DJ,$GN716+30),"")</f>
      </c>
      <c r="GD716">
        <f>IF($GO716&gt;=31,INDEX($DJ:$DJ,$GN716+31),"")</f>
      </c>
      <c r="GE716">
        <f>IF($GO716&gt;=32,INDEX($DJ:$DJ,$GN716+32),"")</f>
      </c>
      <c r="GF716">
        <f>IF($GO716&gt;=33,INDEX($DJ:$DJ,$GN716+33),"")</f>
      </c>
      <c r="GG716">
        <f>IF($GO716&gt;=34,INDEX($DJ:$DJ,$GN716+34),"")</f>
      </c>
      <c r="GH716">
        <f>IF($GO716&gt;=35,INDEX($DJ:$DJ,$GN716+35),"")</f>
      </c>
      <c r="GI716">
        <f>IF($GO716&gt;=36,INDEX($DJ:$DJ,$GN716+36),"")</f>
      </c>
      <c r="GJ716">
        <f>IF($GO716&gt;=37,INDEX($DJ:$DJ,$GN716+37),"")</f>
      </c>
      <c r="GK716">
        <f>IF($GO716&gt;=38,INDEX($DJ:$DJ,$GN716+38),"")</f>
      </c>
      <c r="GL716">
        <f>IF($GO716&gt;=39,INDEX($DJ:$DJ,$GN716+39),"")</f>
      </c>
      <c r="GM716">
        <f>IF($GO716&gt;=40,INDEX($DJ:$DJ,$GN716+40),"")</f>
      </c>
      <c r="GN716">
        <f>IFERROR(MATCH($DH716,$DI$2:$DI$148,0)+1,0)</f>
      </c>
      <c r="GO716">
        <f>IFERROR(INDEX($DK$2:$DK$148,MATCH($DH716,$DI$2:$DI$148,0)),0)</f>
      </c>
      <c r="GP716">
        <f>IFERROR(MATCH($Y716,$DL$716:$EY$716,0),0)</f>
      </c>
      <c r="GQ716">
        <f>IF($GP716&gt;0,INDEX($EZ$716:$GM$716,$GP716),"")</f>
      </c>
      <c r="GT716">
        <f>IF($JC716&gt;=1,INDEX($GR:$GR,$JB716+1),"")</f>
      </c>
      <c r="GU716">
        <f>IF($JC716&gt;=2,INDEX($GR:$GR,$JB716+2),"")</f>
      </c>
      <c r="GV716">
        <f>IF($JC716&gt;=3,INDEX($GR:$GR,$JB716+3),"")</f>
      </c>
      <c r="GW716">
        <f>IF($JC716&gt;=4,INDEX($GR:$GR,$JB716+4),"")</f>
      </c>
      <c r="GX716">
        <f>IF($JC716&gt;=5,INDEX($GR:$GR,$JB716+5),"")</f>
      </c>
      <c r="GY716">
        <f>IF($JC716&gt;=6,INDEX($GR:$GR,$JB716+6),"")</f>
      </c>
      <c r="GZ716">
        <f>IF($JC716&gt;=7,INDEX($GR:$GR,$JB716+7),"")</f>
      </c>
      <c r="HA716">
        <f>IF($JC716&gt;=8,INDEX($GR:$GR,$JB716+8),"")</f>
      </c>
      <c r="HB716">
        <f>IF($JC716&gt;=9,INDEX($GR:$GR,$JB716+9),"")</f>
      </c>
      <c r="HC716">
        <f>IF($JC716&gt;=10,INDEX($GR:$GR,$JB716+10),"")</f>
      </c>
      <c r="HD716">
        <f>IF($JC716&gt;=11,INDEX($GR:$GR,$JB716+11),"")</f>
      </c>
      <c r="HE716">
        <f>IF($JC716&gt;=12,INDEX($GR:$GR,$JB716+12),"")</f>
      </c>
      <c r="HF716">
        <f>IF($JC716&gt;=13,INDEX($GR:$GR,$JB716+13),"")</f>
      </c>
      <c r="HG716">
        <f>IF($JC716&gt;=14,INDEX($GR:$GR,$JB716+14),"")</f>
      </c>
      <c r="HH716">
        <f>IF($JC716&gt;=15,INDEX($GR:$GR,$JB716+15),"")</f>
      </c>
      <c r="HI716">
        <f>IF($JC716&gt;=16,INDEX($GR:$GR,$JB716+16),"")</f>
      </c>
      <c r="HJ716">
        <f>IF($JC716&gt;=17,INDEX($GR:$GR,$JB716+17),"")</f>
      </c>
      <c r="HK716">
        <f>IF($JC716&gt;=18,INDEX($GR:$GR,$JB716+18),"")</f>
      </c>
      <c r="HL716">
        <f>IF($JC716&gt;=19,INDEX($GR:$GR,$JB716+19),"")</f>
      </c>
      <c r="HM716">
        <f>IF($JC716&gt;=20,INDEX($GR:$GR,$JB716+20),"")</f>
      </c>
      <c r="HN716">
        <f>IF($JC716&gt;=21,INDEX($GR:$GR,$JB716+21),"")</f>
      </c>
      <c r="HO716">
        <f>IF($JC716&gt;=22,INDEX($GR:$GR,$JB716+22),"")</f>
      </c>
      <c r="HP716">
        <f>IF($JC716&gt;=23,INDEX($GR:$GR,$JB716+23),"")</f>
      </c>
      <c r="HQ716">
        <f>IF($JC716&gt;=24,INDEX($GR:$GR,$JB716+24),"")</f>
      </c>
      <c r="HR716">
        <f>IF($JC716&gt;=25,INDEX($GR:$GR,$JB716+25),"")</f>
      </c>
      <c r="HS716">
        <f>IF($JC716&gt;=26,INDEX($GR:$GR,$JB716+26),"")</f>
      </c>
      <c r="HT716">
        <f>IF($JC716&gt;=27,INDEX($GR:$GR,$JB716+27),"")</f>
      </c>
      <c r="HU716">
        <f>IF($JC716&gt;=28,INDEX($GR:$GR,$JB716+28),"")</f>
      </c>
      <c r="HV716">
        <f>IF($JC716&gt;=29,INDEX($GR:$GR,$JB716+29),"")</f>
      </c>
      <c r="HW716">
        <f>IF($JC716&gt;=30,INDEX($GR:$GR,$JB716+30),"")</f>
      </c>
      <c r="HX716">
        <f>IF($JC716&gt;=31,INDEX($GR:$GR,$JB716+31),"")</f>
      </c>
      <c r="HY716">
        <f>IF($JC716&gt;=32,INDEX($GR:$GR,$JB716+32),"")</f>
      </c>
      <c r="HZ716">
        <f>IF($JC716&gt;=33,INDEX($GR:$GR,$JB716+33),"")</f>
      </c>
      <c r="IA716">
        <f>IF($JC716&gt;=34,INDEX($GR:$GR,$JB716+34),"")</f>
      </c>
      <c r="IB716">
        <f>IF($JC716&gt;=35,INDEX($GR:$GR,$JB716+35),"")</f>
      </c>
      <c r="IC716">
        <f>IF($JC716&gt;=36,INDEX($GR:$GR,$JB716+36),"")</f>
      </c>
      <c r="ID716">
        <f>IF($JC716&gt;=37,INDEX($GR:$GR,$JB716+37),"")</f>
      </c>
      <c r="IE716">
        <f>IF($JC716&gt;=38,INDEX($GR:$GR,$JB716+38),"")</f>
      </c>
      <c r="IF716">
        <f>IF($JC716&gt;=39,INDEX($GR:$GR,$JB716+39),"")</f>
      </c>
      <c r="IG716">
        <f>IF($JC716&gt;=40,INDEX($GR:$GR,$JB716+40),"")</f>
      </c>
      <c r="IH716">
        <f>IF($JC716&gt;=41,INDEX($GR:$GR,$JB716+41),"")</f>
      </c>
      <c r="II716">
        <f>IF($JC716&gt;=42,INDEX($GR:$GR,$JB716+42),"")</f>
      </c>
      <c r="IJ716">
        <f>IF($JC716&gt;=43,INDEX($GR:$GR,$JB716+43),"")</f>
      </c>
      <c r="IK716">
        <f>IF($JC716&gt;=44,INDEX($GR:$GR,$JB716+44),"")</f>
      </c>
      <c r="IL716">
        <f>IF($JC716&gt;=45,INDEX($GR:$GR,$JB716+45),"")</f>
      </c>
      <c r="IM716">
        <f>IF($JC716&gt;=46,INDEX($GR:$GR,$JB716+46),"")</f>
      </c>
      <c r="IN716">
        <f>IF($JC716&gt;=47,INDEX($GR:$GR,$JB716+47),"")</f>
      </c>
      <c r="IO716">
        <f>IF($JC716&gt;=48,INDEX($GR:$GR,$JB716+48),"")</f>
      </c>
      <c r="IP716">
        <f>IF($JC716&gt;=49,INDEX($GR:$GR,$JB716+49),"")</f>
      </c>
      <c r="IQ716">
        <f>IF($JC716&gt;=50,INDEX($GR:$GR,$JB716+50),"")</f>
      </c>
      <c r="IR716">
        <f>IF($JC716&gt;=51,INDEX($GR:$GR,$JB716+51),"")</f>
      </c>
      <c r="IS716">
        <f>IF($JC716&gt;=52,INDEX($GR:$GR,$JB716+52),"")</f>
      </c>
      <c r="IT716">
        <f>IF($JC716&gt;=53,INDEX($GR:$GR,$JB716+53),"")</f>
      </c>
      <c r="IU716">
        <f>IF($JC716&gt;=54,INDEX($GR:$GR,$JB716+54),"")</f>
      </c>
      <c r="IV716">
        <f>IF($JC716&gt;=55,INDEX($GR:$GR,$JB716+55),"")</f>
      </c>
      <c r="IW716">
        <f>IF($JC716&gt;=56,INDEX($GR:$GR,$JB716+56),"")</f>
      </c>
      <c r="IX716">
        <f>IF($JC716&gt;=57,INDEX($GR:$GR,$JB716+57),"")</f>
      </c>
      <c r="IY716">
        <f>IF($JC716&gt;=58,INDEX($GR:$GR,$JB716+58),"")</f>
      </c>
      <c r="IZ716">
        <f>IF($JC716&gt;=59,INDEX($GR:$GR,$JB716+59),"")</f>
      </c>
      <c r="JA716">
        <f>IF($JC716&gt;=60,INDEX($GR:$GR,$JB716+60),"")</f>
      </c>
      <c r="JB716">
        <f>IFERROR(MATCH($GQ716,$GR$2:$GR$324,0)+1,0)</f>
      </c>
      <c r="JC716">
        <f>IFERROR(INDEX($GS$2:$GS$324,MATCH($GQ716,$GR$2:$GR$324,0)),0)</f>
      </c>
      <c r="JD716" t="s">
        <v>40</v>
      </c>
      <c r="JE716" t="s">
        <v>40</v>
      </c>
    </row>
    <row r="717" spans="1:265" x14ac:dyDescent="0.25">
      <c r="Q717">
        <f>IF(OR($T717="",$P717=""),"",IFERROR($T717/$P717,0))</f>
      </c>
      <c r="R717">
        <f>IF($T717="","",
SUM($S717,$U717,$Z717,$V717,$X717)*
(1-IF($AA717="",0,VALUE($AA717)/100)))</f>
      </c>
      <c r="S717">
        <f>IF($T717="","",$T717)</f>
      </c>
      <c r="U717">
        <f>IF($T717="","",
IF($N717="","",
IF(ISNUMBER(SEARCH("exempt",LOWER($N717))),0,
$T717*(VALUE(SUBSTITUTE($N717,"%",""))/100))))</f>
      </c>
      <c r="AB717">
        <f>IFERROR(IF(FIND(" - ",$K717)&gt;0,MID($K717,FIND(" - ",$K717)+3,LEN($K717)),""),"")</f>
      </c>
      <c r="AK717" t="s">
        <v>1304</v>
      </c>
      <c r="AP717">
        <f>IFERROR(LEFT($K717,FIND(" - ",$K717)-1),$K717)</f>
      </c>
      <c r="AS717">
        <f>IF($CH717&gt;=1,INDEX($AQ:$AQ,$CG717+1),"")</f>
      </c>
      <c r="AT717">
        <f>IF($CH717&gt;=2,INDEX($AQ:$AQ,$CG717+2),"")</f>
      </c>
      <c r="AU717">
        <f>IF($CH717&gt;=3,INDEX($AQ:$AQ,$CG717+3),"")</f>
      </c>
      <c r="AV717">
        <f>IF($CH717&gt;=4,INDEX($AQ:$AQ,$CG717+4),"")</f>
      </c>
      <c r="AW717">
        <f>IF($CH717&gt;=5,INDEX($AQ:$AQ,$CG717+5),"")</f>
      </c>
      <c r="AX717">
        <f>IF($CH717&gt;=6,INDEX($AQ:$AQ,$CG717+6),"")</f>
      </c>
      <c r="AY717">
        <f>IF($CH717&gt;=7,INDEX($AQ:$AQ,$CG717+7),"")</f>
      </c>
      <c r="AZ717">
        <f>IF($CH717&gt;=8,INDEX($AQ:$AQ,$CG717+8),"")</f>
      </c>
      <c r="BA717">
        <f>IF($CH717&gt;=9,INDEX($AQ:$AQ,$CG717+9),"")</f>
      </c>
      <c r="BB717">
        <f>IF($CH717&gt;=10,INDEX($AQ:$AQ,$CG717+10),"")</f>
      </c>
      <c r="BC717">
        <f>IF($CH717&gt;=11,INDEX($AQ:$AQ,$CG717+11),"")</f>
      </c>
      <c r="BD717">
        <f>IF($CH717&gt;=12,INDEX($AQ:$AQ,$CG717+12),"")</f>
      </c>
      <c r="BE717">
        <f>IF($CH717&gt;=13,INDEX($AQ:$AQ,$CG717+13),"")</f>
      </c>
      <c r="BF717">
        <f>IF($CH717&gt;=14,INDEX($AQ:$AQ,$CG717+14),"")</f>
      </c>
      <c r="BG717">
        <f>IF($CH717&gt;=15,INDEX($AQ:$AQ,$CG717+15),"")</f>
      </c>
      <c r="BH717">
        <f>IF($CH717&gt;=16,INDEX($AQ:$AQ,$CG717+16),"")</f>
      </c>
      <c r="BI717">
        <f>IF($CH717&gt;=17,INDEX($AQ:$AQ,$CG717+17),"")</f>
      </c>
      <c r="BJ717">
        <f>IF($CH717&gt;=18,INDEX($AQ:$AQ,$CG717+18),"")</f>
      </c>
      <c r="BK717">
        <f>IF($CH717&gt;=19,INDEX($AQ:$AQ,$CG717+19),"")</f>
      </c>
      <c r="BL717">
        <f>IF($CH717&gt;=20,INDEX($AQ:$AQ,$CG717+20),"")</f>
      </c>
      <c r="BM717">
        <f>IF($CH717&gt;=21,INDEX($AQ:$AQ,$CG717+21),"")</f>
      </c>
      <c r="BN717">
        <f>IF($CH717&gt;=22,INDEX($AQ:$AQ,$CG717+22),"")</f>
      </c>
      <c r="BO717">
        <f>IF($CH717&gt;=23,INDEX($AQ:$AQ,$CG717+23),"")</f>
      </c>
      <c r="BP717">
        <f>IF($CH717&gt;=24,INDEX($AQ:$AQ,$CG717+24),"")</f>
      </c>
      <c r="BQ717">
        <f>IF($CH717&gt;=25,INDEX($AQ:$AQ,$CG717+25),"")</f>
      </c>
      <c r="BR717">
        <f>IF($CH717&gt;=26,INDEX($AQ:$AQ,$CG717+26),"")</f>
      </c>
      <c r="BS717">
        <f>IF($CH717&gt;=27,INDEX($AQ:$AQ,$CG717+27),"")</f>
      </c>
      <c r="BT717">
        <f>IF($CH717&gt;=28,INDEX($AQ:$AQ,$CG717+28),"")</f>
      </c>
      <c r="BU717">
        <f>IF($CH717&gt;=29,INDEX($AQ:$AQ,$CG717+29),"")</f>
      </c>
      <c r="BV717">
        <f>IF($CH717&gt;=30,INDEX($AQ:$AQ,$CG717+30),"")</f>
      </c>
      <c r="BW717">
        <f>IF($CH717&gt;=31,INDEX($AQ:$AQ,$CG717+31),"")</f>
      </c>
      <c r="BX717">
        <f>IF($CH717&gt;=32,INDEX($AQ:$AQ,$CG717+32),"")</f>
      </c>
      <c r="BY717">
        <f>IF($CH717&gt;=33,INDEX($AQ:$AQ,$CG717+33),"")</f>
      </c>
      <c r="BZ717">
        <f>IF($CH717&gt;=34,INDEX($AQ:$AQ,$CG717+34),"")</f>
      </c>
      <c r="CA717">
        <f>IF($CH717&gt;=35,INDEX($AQ:$AQ,$CG717+35),"")</f>
      </c>
      <c r="CB717">
        <f>IF($CH717&gt;=36,INDEX($AQ:$AQ,$CG717+36),"")</f>
      </c>
      <c r="CC717">
        <f>IF($CH717&gt;=37,INDEX($AQ:$AQ,$CG717+37),"")</f>
      </c>
      <c r="CD717">
        <f>IF($CH717&gt;=38,INDEX($AQ:$AQ,$CG717+38),"")</f>
      </c>
      <c r="CE717">
        <f>IF($CH717&gt;=39,INDEX($AQ:$AQ,$CG717+39),"")</f>
      </c>
      <c r="CF717">
        <f>IF($CH717&gt;=40,INDEX($AQ:$AQ,$CG717+40),"")</f>
      </c>
      <c r="CG717">
        <f>IFERROR(MATCH($AP717,$AQ$2:$AQ$134,0)+1,0)</f>
      </c>
      <c r="CH717">
        <f>IFERROR(INDEX($AR$2:$AR$134,MATCH($AP717,$AQ$2:$AQ$134,0)),0)</f>
      </c>
      <c r="CI717">
        <f>IFERROR(LEFT($L717,FIND(" - ",$L717)-1),$L717)</f>
      </c>
      <c r="CL717">
        <f>IF($DG717&gt;=1,INDEX($CJ:$CJ,$DF717+1),"")</f>
      </c>
      <c r="CM717">
        <f>IF($DG717&gt;=2,INDEX($CJ:$CJ,$DF717+2),"")</f>
      </c>
      <c r="CN717">
        <f>IF($DG717&gt;=3,INDEX($CJ:$CJ,$DF717+3),"")</f>
      </c>
      <c r="CO717">
        <f>IF($DG717&gt;=4,INDEX($CJ:$CJ,$DF717+4),"")</f>
      </c>
      <c r="CP717">
        <f>IF($DG717&gt;=5,INDEX($CJ:$CJ,$DF717+5),"")</f>
      </c>
      <c r="CQ717">
        <f>IF($DG717&gt;=6,INDEX($CJ:$CJ,$DF717+6),"")</f>
      </c>
      <c r="CR717">
        <f>IF($DG717&gt;=7,INDEX($CJ:$CJ,$DF717+7),"")</f>
      </c>
      <c r="CS717">
        <f>IF($DG717&gt;=8,INDEX($CJ:$CJ,$DF717+8),"")</f>
      </c>
      <c r="CT717">
        <f>IF($DG717&gt;=9,INDEX($CJ:$CJ,$DF717+9),"")</f>
      </c>
      <c r="CU717">
        <f>IF($DG717&gt;=10,INDEX($CJ:$CJ,$DF717+10),"")</f>
      </c>
      <c r="CV717">
        <f>IF($DG717&gt;=11,INDEX($CJ:$CJ,$DF717+11),"")</f>
      </c>
      <c r="CW717">
        <f>IF($DG717&gt;=12,INDEX($CJ:$CJ,$DF717+12),"")</f>
      </c>
      <c r="CX717">
        <f>IF($DG717&gt;=13,INDEX($CJ:$CJ,$DF717+13),"")</f>
      </c>
      <c r="CY717">
        <f>IF($DG717&gt;=14,INDEX($CJ:$CJ,$DF717+14),"")</f>
      </c>
      <c r="CZ717">
        <f>IF($DG717&gt;=15,INDEX($CJ:$CJ,$DF717+15),"")</f>
      </c>
      <c r="DA717">
        <f>IF($DG717&gt;=16,INDEX($CJ:$CJ,$DF717+16),"")</f>
      </c>
      <c r="DB717">
        <f>IF($DG717&gt;=17,INDEX($CJ:$CJ,$DF717+17),"")</f>
      </c>
      <c r="DC717">
        <f>IF($DG717&gt;=18,INDEX($CJ:$CJ,$DF717+18),"")</f>
      </c>
      <c r="DD717">
        <f>IF($DG717&gt;=19,INDEX($CJ:$CJ,$DF717+19),"")</f>
      </c>
      <c r="DE717">
        <f>IF($DG717&gt;=20,INDEX($CJ:$CJ,$DF717+20),"")</f>
      </c>
      <c r="DF717">
        <f>IFERROR(MATCH($CI717,$CJ$2:$CJ$263,0)+1,0)</f>
      </c>
      <c r="DG717">
        <f>IFERROR(INDEX($CK$2:$CK$263,MATCH($CI717,$CJ$2:$CJ$263,0)),0)</f>
      </c>
      <c r="DH717">
        <f>IFERROR(INDEX($AO:$AO,MATCH($N717,$AN:$AN,0))&amp;"","")</f>
      </c>
      <c r="DL717">
        <f>IF($GO717&gt;=1,INDEX($DI:$DI,$GN717+1),"")</f>
      </c>
      <c r="DM717">
        <f>IF($GO717&gt;=2,INDEX($DI:$DI,$GN717+2),"")</f>
      </c>
      <c r="DN717">
        <f>IF($GO717&gt;=3,INDEX($DI:$DI,$GN717+3),"")</f>
      </c>
      <c r="DO717">
        <f>IF($GO717&gt;=4,INDEX($DI:$DI,$GN717+4),"")</f>
      </c>
      <c r="DP717">
        <f>IF($GO717&gt;=5,INDEX($DI:$DI,$GN717+5),"")</f>
      </c>
      <c r="DQ717">
        <f>IF($GO717&gt;=6,INDEX($DI:$DI,$GN717+6),"")</f>
      </c>
      <c r="DR717">
        <f>IF($GO717&gt;=7,INDEX($DI:$DI,$GN717+7),"")</f>
      </c>
      <c r="DS717">
        <f>IF($GO717&gt;=8,INDEX($DI:$DI,$GN717+8),"")</f>
      </c>
      <c r="DT717">
        <f>IF($GO717&gt;=9,INDEX($DI:$DI,$GN717+9),"")</f>
      </c>
      <c r="DU717">
        <f>IF($GO717&gt;=10,INDEX($DI:$DI,$GN717+10),"")</f>
      </c>
      <c r="DV717">
        <f>IF($GO717&gt;=11,INDEX($DI:$DI,$GN717+11),"")</f>
      </c>
      <c r="DW717">
        <f>IF($GO717&gt;=12,INDEX($DI:$DI,$GN717+12),"")</f>
      </c>
      <c r="DX717">
        <f>IF($GO717&gt;=13,INDEX($DI:$DI,$GN717+13),"")</f>
      </c>
      <c r="DY717">
        <f>IF($GO717&gt;=14,INDEX($DI:$DI,$GN717+14),"")</f>
      </c>
      <c r="DZ717">
        <f>IF($GO717&gt;=15,INDEX($DI:$DI,$GN717+15),"")</f>
      </c>
      <c r="EA717">
        <f>IF($GO717&gt;=16,INDEX($DI:$DI,$GN717+16),"")</f>
      </c>
      <c r="EB717">
        <f>IF($GO717&gt;=17,INDEX($DI:$DI,$GN717+17),"")</f>
      </c>
      <c r="EC717">
        <f>IF($GO717&gt;=18,INDEX($DI:$DI,$GN717+18),"")</f>
      </c>
      <c r="ED717">
        <f>IF($GO717&gt;=19,INDEX($DI:$DI,$GN717+19),"")</f>
      </c>
      <c r="EE717">
        <f>IF($GO717&gt;=20,INDEX($DI:$DI,$GN717+20),"")</f>
      </c>
      <c r="EF717">
        <f>IF($GO717&gt;=21,INDEX($DI:$DI,$GN717+21),"")</f>
      </c>
      <c r="EG717">
        <f>IF($GO717&gt;=22,INDEX($DI:$DI,$GN717+22),"")</f>
      </c>
      <c r="EH717">
        <f>IF($GO717&gt;=23,INDEX($DI:$DI,$GN717+23),"")</f>
      </c>
      <c r="EI717">
        <f>IF($GO717&gt;=24,INDEX($DI:$DI,$GN717+24),"")</f>
      </c>
      <c r="EJ717">
        <f>IF($GO717&gt;=25,INDEX($DI:$DI,$GN717+25),"")</f>
      </c>
      <c r="EK717">
        <f>IF($GO717&gt;=26,INDEX($DI:$DI,$GN717+26),"")</f>
      </c>
      <c r="EL717">
        <f>IF($GO717&gt;=27,INDEX($DI:$DI,$GN717+27),"")</f>
      </c>
      <c r="EM717">
        <f>IF($GO717&gt;=28,INDEX($DI:$DI,$GN717+28),"")</f>
      </c>
      <c r="EN717">
        <f>IF($GO717&gt;=29,INDEX($DI:$DI,$GN717+29),"")</f>
      </c>
      <c r="EO717">
        <f>IF($GO717&gt;=30,INDEX($DI:$DI,$GN717+30),"")</f>
      </c>
      <c r="EP717">
        <f>IF($GO717&gt;=31,INDEX($DI:$DI,$GN717+31),"")</f>
      </c>
      <c r="EQ717">
        <f>IF($GO717&gt;=32,INDEX($DI:$DI,$GN717+32),"")</f>
      </c>
      <c r="ER717">
        <f>IF($GO717&gt;=33,INDEX($DI:$DI,$GN717+33),"")</f>
      </c>
      <c r="ES717">
        <f>IF($GO717&gt;=34,INDEX($DI:$DI,$GN717+34),"")</f>
      </c>
      <c r="ET717">
        <f>IF($GO717&gt;=35,INDEX($DI:$DI,$GN717+35),"")</f>
      </c>
      <c r="EU717">
        <f>IF($GO717&gt;=36,INDEX($DI:$DI,$GN717+36),"")</f>
      </c>
      <c r="EV717">
        <f>IF($GO717&gt;=37,INDEX($DI:$DI,$GN717+37),"")</f>
      </c>
      <c r="EW717">
        <f>IF($GO717&gt;=38,INDEX($DI:$DI,$GN717+38),"")</f>
      </c>
      <c r="EX717">
        <f>IF($GO717&gt;=39,INDEX($DI:$DI,$GN717+39),"")</f>
      </c>
      <c r="EY717">
        <f>IF($GO717&gt;=40,INDEX($DI:$DI,$GN717+40),"")</f>
      </c>
      <c r="EZ717">
        <f>IF($GO717&gt;=1,INDEX($DJ:$DJ,$GN717+1),"")</f>
      </c>
      <c r="FA717">
        <f>IF($GO717&gt;=2,INDEX($DJ:$DJ,$GN717+2),"")</f>
      </c>
      <c r="FB717">
        <f>IF($GO717&gt;=3,INDEX($DJ:$DJ,$GN717+3),"")</f>
      </c>
      <c r="FC717">
        <f>IF($GO717&gt;=4,INDEX($DJ:$DJ,$GN717+4),"")</f>
      </c>
      <c r="FD717">
        <f>IF($GO717&gt;=5,INDEX($DJ:$DJ,$GN717+5),"")</f>
      </c>
      <c r="FE717">
        <f>IF($GO717&gt;=6,INDEX($DJ:$DJ,$GN717+6),"")</f>
      </c>
      <c r="FF717">
        <f>IF($GO717&gt;=7,INDEX($DJ:$DJ,$GN717+7),"")</f>
      </c>
      <c r="FG717">
        <f>IF($GO717&gt;=8,INDEX($DJ:$DJ,$GN717+8),"")</f>
      </c>
      <c r="FH717">
        <f>IF($GO717&gt;=9,INDEX($DJ:$DJ,$GN717+9),"")</f>
      </c>
      <c r="FI717">
        <f>IF($GO717&gt;=10,INDEX($DJ:$DJ,$GN717+10),"")</f>
      </c>
      <c r="FJ717">
        <f>IF($GO717&gt;=11,INDEX($DJ:$DJ,$GN717+11),"")</f>
      </c>
      <c r="FK717">
        <f>IF($GO717&gt;=12,INDEX($DJ:$DJ,$GN717+12),"")</f>
      </c>
      <c r="FL717">
        <f>IF($GO717&gt;=13,INDEX($DJ:$DJ,$GN717+13),"")</f>
      </c>
      <c r="FM717">
        <f>IF($GO717&gt;=14,INDEX($DJ:$DJ,$GN717+14),"")</f>
      </c>
      <c r="FN717">
        <f>IF($GO717&gt;=15,INDEX($DJ:$DJ,$GN717+15),"")</f>
      </c>
      <c r="FO717">
        <f>IF($GO717&gt;=16,INDEX($DJ:$DJ,$GN717+16),"")</f>
      </c>
      <c r="FP717">
        <f>IF($GO717&gt;=17,INDEX($DJ:$DJ,$GN717+17),"")</f>
      </c>
      <c r="FQ717">
        <f>IF($GO717&gt;=18,INDEX($DJ:$DJ,$GN717+18),"")</f>
      </c>
      <c r="FR717">
        <f>IF($GO717&gt;=19,INDEX($DJ:$DJ,$GN717+19),"")</f>
      </c>
      <c r="FS717">
        <f>IF($GO717&gt;=20,INDEX($DJ:$DJ,$GN717+20),"")</f>
      </c>
      <c r="FT717">
        <f>IF($GO717&gt;=21,INDEX($DJ:$DJ,$GN717+21),"")</f>
      </c>
      <c r="FU717">
        <f>IF($GO717&gt;=22,INDEX($DJ:$DJ,$GN717+22),"")</f>
      </c>
      <c r="FV717">
        <f>IF($GO717&gt;=23,INDEX($DJ:$DJ,$GN717+23),"")</f>
      </c>
      <c r="FW717">
        <f>IF($GO717&gt;=24,INDEX($DJ:$DJ,$GN717+24),"")</f>
      </c>
      <c r="FX717">
        <f>IF($GO717&gt;=25,INDEX($DJ:$DJ,$GN717+25),"")</f>
      </c>
      <c r="FY717">
        <f>IF($GO717&gt;=26,INDEX($DJ:$DJ,$GN717+26),"")</f>
      </c>
      <c r="FZ717">
        <f>IF($GO717&gt;=27,INDEX($DJ:$DJ,$GN717+27),"")</f>
      </c>
      <c r="GA717">
        <f>IF($GO717&gt;=28,INDEX($DJ:$DJ,$GN717+28),"")</f>
      </c>
      <c r="GB717">
        <f>IF($GO717&gt;=29,INDEX($DJ:$DJ,$GN717+29),"")</f>
      </c>
      <c r="GC717">
        <f>IF($GO717&gt;=30,INDEX($DJ:$DJ,$GN717+30),"")</f>
      </c>
      <c r="GD717">
        <f>IF($GO717&gt;=31,INDEX($DJ:$DJ,$GN717+31),"")</f>
      </c>
      <c r="GE717">
        <f>IF($GO717&gt;=32,INDEX($DJ:$DJ,$GN717+32),"")</f>
      </c>
      <c r="GF717">
        <f>IF($GO717&gt;=33,INDEX($DJ:$DJ,$GN717+33),"")</f>
      </c>
      <c r="GG717">
        <f>IF($GO717&gt;=34,INDEX($DJ:$DJ,$GN717+34),"")</f>
      </c>
      <c r="GH717">
        <f>IF($GO717&gt;=35,INDEX($DJ:$DJ,$GN717+35),"")</f>
      </c>
      <c r="GI717">
        <f>IF($GO717&gt;=36,INDEX($DJ:$DJ,$GN717+36),"")</f>
      </c>
      <c r="GJ717">
        <f>IF($GO717&gt;=37,INDEX($DJ:$DJ,$GN717+37),"")</f>
      </c>
      <c r="GK717">
        <f>IF($GO717&gt;=38,INDEX($DJ:$DJ,$GN717+38),"")</f>
      </c>
      <c r="GL717">
        <f>IF($GO717&gt;=39,INDEX($DJ:$DJ,$GN717+39),"")</f>
      </c>
      <c r="GM717">
        <f>IF($GO717&gt;=40,INDEX($DJ:$DJ,$GN717+40),"")</f>
      </c>
      <c r="GN717">
        <f>IFERROR(MATCH($DH717,$DI$2:$DI$148,0)+1,0)</f>
      </c>
      <c r="GO717">
        <f>IFERROR(INDEX($DK$2:$DK$148,MATCH($DH717,$DI$2:$DI$148,0)),0)</f>
      </c>
      <c r="GP717">
        <f>IFERROR(MATCH($Y717,$DL$717:$EY$717,0),0)</f>
      </c>
      <c r="GQ717">
        <f>IF($GP717&gt;0,INDEX($EZ$717:$GM$717,$GP717),"")</f>
      </c>
      <c r="GT717">
        <f>IF($JC717&gt;=1,INDEX($GR:$GR,$JB717+1),"")</f>
      </c>
      <c r="GU717">
        <f>IF($JC717&gt;=2,INDEX($GR:$GR,$JB717+2),"")</f>
      </c>
      <c r="GV717">
        <f>IF($JC717&gt;=3,INDEX($GR:$GR,$JB717+3),"")</f>
      </c>
      <c r="GW717">
        <f>IF($JC717&gt;=4,INDEX($GR:$GR,$JB717+4),"")</f>
      </c>
      <c r="GX717">
        <f>IF($JC717&gt;=5,INDEX($GR:$GR,$JB717+5),"")</f>
      </c>
      <c r="GY717">
        <f>IF($JC717&gt;=6,INDEX($GR:$GR,$JB717+6),"")</f>
      </c>
      <c r="GZ717">
        <f>IF($JC717&gt;=7,INDEX($GR:$GR,$JB717+7),"")</f>
      </c>
      <c r="HA717">
        <f>IF($JC717&gt;=8,INDEX($GR:$GR,$JB717+8),"")</f>
      </c>
      <c r="HB717">
        <f>IF($JC717&gt;=9,INDEX($GR:$GR,$JB717+9),"")</f>
      </c>
      <c r="HC717">
        <f>IF($JC717&gt;=10,INDEX($GR:$GR,$JB717+10),"")</f>
      </c>
      <c r="HD717">
        <f>IF($JC717&gt;=11,INDEX($GR:$GR,$JB717+11),"")</f>
      </c>
      <c r="HE717">
        <f>IF($JC717&gt;=12,INDEX($GR:$GR,$JB717+12),"")</f>
      </c>
      <c r="HF717">
        <f>IF($JC717&gt;=13,INDEX($GR:$GR,$JB717+13),"")</f>
      </c>
      <c r="HG717">
        <f>IF($JC717&gt;=14,INDEX($GR:$GR,$JB717+14),"")</f>
      </c>
      <c r="HH717">
        <f>IF($JC717&gt;=15,INDEX($GR:$GR,$JB717+15),"")</f>
      </c>
      <c r="HI717">
        <f>IF($JC717&gt;=16,INDEX($GR:$GR,$JB717+16),"")</f>
      </c>
      <c r="HJ717">
        <f>IF($JC717&gt;=17,INDEX($GR:$GR,$JB717+17),"")</f>
      </c>
      <c r="HK717">
        <f>IF($JC717&gt;=18,INDEX($GR:$GR,$JB717+18),"")</f>
      </c>
      <c r="HL717">
        <f>IF($JC717&gt;=19,INDEX($GR:$GR,$JB717+19),"")</f>
      </c>
      <c r="HM717">
        <f>IF($JC717&gt;=20,INDEX($GR:$GR,$JB717+20),"")</f>
      </c>
      <c r="HN717">
        <f>IF($JC717&gt;=21,INDEX($GR:$GR,$JB717+21),"")</f>
      </c>
      <c r="HO717">
        <f>IF($JC717&gt;=22,INDEX($GR:$GR,$JB717+22),"")</f>
      </c>
      <c r="HP717">
        <f>IF($JC717&gt;=23,INDEX($GR:$GR,$JB717+23),"")</f>
      </c>
      <c r="HQ717">
        <f>IF($JC717&gt;=24,INDEX($GR:$GR,$JB717+24),"")</f>
      </c>
      <c r="HR717">
        <f>IF($JC717&gt;=25,INDEX($GR:$GR,$JB717+25),"")</f>
      </c>
      <c r="HS717">
        <f>IF($JC717&gt;=26,INDEX($GR:$GR,$JB717+26),"")</f>
      </c>
      <c r="HT717">
        <f>IF($JC717&gt;=27,INDEX($GR:$GR,$JB717+27),"")</f>
      </c>
      <c r="HU717">
        <f>IF($JC717&gt;=28,INDEX($GR:$GR,$JB717+28),"")</f>
      </c>
      <c r="HV717">
        <f>IF($JC717&gt;=29,INDEX($GR:$GR,$JB717+29),"")</f>
      </c>
      <c r="HW717">
        <f>IF($JC717&gt;=30,INDEX($GR:$GR,$JB717+30),"")</f>
      </c>
      <c r="HX717">
        <f>IF($JC717&gt;=31,INDEX($GR:$GR,$JB717+31),"")</f>
      </c>
      <c r="HY717">
        <f>IF($JC717&gt;=32,INDEX($GR:$GR,$JB717+32),"")</f>
      </c>
      <c r="HZ717">
        <f>IF($JC717&gt;=33,INDEX($GR:$GR,$JB717+33),"")</f>
      </c>
      <c r="IA717">
        <f>IF($JC717&gt;=34,INDEX($GR:$GR,$JB717+34),"")</f>
      </c>
      <c r="IB717">
        <f>IF($JC717&gt;=35,INDEX($GR:$GR,$JB717+35),"")</f>
      </c>
      <c r="IC717">
        <f>IF($JC717&gt;=36,INDEX($GR:$GR,$JB717+36),"")</f>
      </c>
      <c r="ID717">
        <f>IF($JC717&gt;=37,INDEX($GR:$GR,$JB717+37),"")</f>
      </c>
      <c r="IE717">
        <f>IF($JC717&gt;=38,INDEX($GR:$GR,$JB717+38),"")</f>
      </c>
      <c r="IF717">
        <f>IF($JC717&gt;=39,INDEX($GR:$GR,$JB717+39),"")</f>
      </c>
      <c r="IG717">
        <f>IF($JC717&gt;=40,INDEX($GR:$GR,$JB717+40),"")</f>
      </c>
      <c r="IH717">
        <f>IF($JC717&gt;=41,INDEX($GR:$GR,$JB717+41),"")</f>
      </c>
      <c r="II717">
        <f>IF($JC717&gt;=42,INDEX($GR:$GR,$JB717+42),"")</f>
      </c>
      <c r="IJ717">
        <f>IF($JC717&gt;=43,INDEX($GR:$GR,$JB717+43),"")</f>
      </c>
      <c r="IK717">
        <f>IF($JC717&gt;=44,INDEX($GR:$GR,$JB717+44),"")</f>
      </c>
      <c r="IL717">
        <f>IF($JC717&gt;=45,INDEX($GR:$GR,$JB717+45),"")</f>
      </c>
      <c r="IM717">
        <f>IF($JC717&gt;=46,INDEX($GR:$GR,$JB717+46),"")</f>
      </c>
      <c r="IN717">
        <f>IF($JC717&gt;=47,INDEX($GR:$GR,$JB717+47),"")</f>
      </c>
      <c r="IO717">
        <f>IF($JC717&gt;=48,INDEX($GR:$GR,$JB717+48),"")</f>
      </c>
      <c r="IP717">
        <f>IF($JC717&gt;=49,INDEX($GR:$GR,$JB717+49),"")</f>
      </c>
      <c r="IQ717">
        <f>IF($JC717&gt;=50,INDEX($GR:$GR,$JB717+50),"")</f>
      </c>
      <c r="IR717">
        <f>IF($JC717&gt;=51,INDEX($GR:$GR,$JB717+51),"")</f>
      </c>
      <c r="IS717">
        <f>IF($JC717&gt;=52,INDEX($GR:$GR,$JB717+52),"")</f>
      </c>
      <c r="IT717">
        <f>IF($JC717&gt;=53,INDEX($GR:$GR,$JB717+53),"")</f>
      </c>
      <c r="IU717">
        <f>IF($JC717&gt;=54,INDEX($GR:$GR,$JB717+54),"")</f>
      </c>
      <c r="IV717">
        <f>IF($JC717&gt;=55,INDEX($GR:$GR,$JB717+55),"")</f>
      </c>
      <c r="IW717">
        <f>IF($JC717&gt;=56,INDEX($GR:$GR,$JB717+56),"")</f>
      </c>
      <c r="IX717">
        <f>IF($JC717&gt;=57,INDEX($GR:$GR,$JB717+57),"")</f>
      </c>
      <c r="IY717">
        <f>IF($JC717&gt;=58,INDEX($GR:$GR,$JB717+58),"")</f>
      </c>
      <c r="IZ717">
        <f>IF($JC717&gt;=59,INDEX($GR:$GR,$JB717+59),"")</f>
      </c>
      <c r="JA717">
        <f>IF($JC717&gt;=60,INDEX($GR:$GR,$JB717+60),"")</f>
      </c>
      <c r="JB717">
        <f>IFERROR(MATCH($GQ717,$GR$2:$GR$324,0)+1,0)</f>
      </c>
      <c r="JC717">
        <f>IFERROR(INDEX($GS$2:$GS$324,MATCH($GQ717,$GR$2:$GR$324,0)),0)</f>
      </c>
      <c r="JD717" t="s">
        <v>40</v>
      </c>
      <c r="JE717" t="s">
        <v>40</v>
      </c>
    </row>
    <row r="718" spans="1:265" x14ac:dyDescent="0.25">
      <c r="Q718">
        <f>IF(OR($T718="",$P718=""),"",IFERROR($T718/$P718,0))</f>
      </c>
      <c r="R718">
        <f>IF($T718="","",
SUM($S718,$U718,$Z718,$V718,$X718)*
(1-IF($AA718="",0,VALUE($AA718)/100)))</f>
      </c>
      <c r="S718">
        <f>IF($T718="","",$T718)</f>
      </c>
      <c r="U718">
        <f>IF($T718="","",
IF($N718="","",
IF(ISNUMBER(SEARCH("exempt",LOWER($N718))),0,
$T718*(VALUE(SUBSTITUTE($N718,"%",""))/100))))</f>
      </c>
      <c r="AB718">
        <f>IFERROR(IF(FIND(" - ",$K718)&gt;0,MID($K718,FIND(" - ",$K718)+3,LEN($K718)),""),"")</f>
      </c>
      <c r="AK718" t="s">
        <v>1305</v>
      </c>
      <c r="AP718">
        <f>IFERROR(LEFT($K718,FIND(" - ",$K718)-1),$K718)</f>
      </c>
      <c r="AS718">
        <f>IF($CH718&gt;=1,INDEX($AQ:$AQ,$CG718+1),"")</f>
      </c>
      <c r="AT718">
        <f>IF($CH718&gt;=2,INDEX($AQ:$AQ,$CG718+2),"")</f>
      </c>
      <c r="AU718">
        <f>IF($CH718&gt;=3,INDEX($AQ:$AQ,$CG718+3),"")</f>
      </c>
      <c r="AV718">
        <f>IF($CH718&gt;=4,INDEX($AQ:$AQ,$CG718+4),"")</f>
      </c>
      <c r="AW718">
        <f>IF($CH718&gt;=5,INDEX($AQ:$AQ,$CG718+5),"")</f>
      </c>
      <c r="AX718">
        <f>IF($CH718&gt;=6,INDEX($AQ:$AQ,$CG718+6),"")</f>
      </c>
      <c r="AY718">
        <f>IF($CH718&gt;=7,INDEX($AQ:$AQ,$CG718+7),"")</f>
      </c>
      <c r="AZ718">
        <f>IF($CH718&gt;=8,INDEX($AQ:$AQ,$CG718+8),"")</f>
      </c>
      <c r="BA718">
        <f>IF($CH718&gt;=9,INDEX($AQ:$AQ,$CG718+9),"")</f>
      </c>
      <c r="BB718">
        <f>IF($CH718&gt;=10,INDEX($AQ:$AQ,$CG718+10),"")</f>
      </c>
      <c r="BC718">
        <f>IF($CH718&gt;=11,INDEX($AQ:$AQ,$CG718+11),"")</f>
      </c>
      <c r="BD718">
        <f>IF($CH718&gt;=12,INDEX($AQ:$AQ,$CG718+12),"")</f>
      </c>
      <c r="BE718">
        <f>IF($CH718&gt;=13,INDEX($AQ:$AQ,$CG718+13),"")</f>
      </c>
      <c r="BF718">
        <f>IF($CH718&gt;=14,INDEX($AQ:$AQ,$CG718+14),"")</f>
      </c>
      <c r="BG718">
        <f>IF($CH718&gt;=15,INDEX($AQ:$AQ,$CG718+15),"")</f>
      </c>
      <c r="BH718">
        <f>IF($CH718&gt;=16,INDEX($AQ:$AQ,$CG718+16),"")</f>
      </c>
      <c r="BI718">
        <f>IF($CH718&gt;=17,INDEX($AQ:$AQ,$CG718+17),"")</f>
      </c>
      <c r="BJ718">
        <f>IF($CH718&gt;=18,INDEX($AQ:$AQ,$CG718+18),"")</f>
      </c>
      <c r="BK718">
        <f>IF($CH718&gt;=19,INDEX($AQ:$AQ,$CG718+19),"")</f>
      </c>
      <c r="BL718">
        <f>IF($CH718&gt;=20,INDEX($AQ:$AQ,$CG718+20),"")</f>
      </c>
      <c r="BM718">
        <f>IF($CH718&gt;=21,INDEX($AQ:$AQ,$CG718+21),"")</f>
      </c>
      <c r="BN718">
        <f>IF($CH718&gt;=22,INDEX($AQ:$AQ,$CG718+22),"")</f>
      </c>
      <c r="BO718">
        <f>IF($CH718&gt;=23,INDEX($AQ:$AQ,$CG718+23),"")</f>
      </c>
      <c r="BP718">
        <f>IF($CH718&gt;=24,INDEX($AQ:$AQ,$CG718+24),"")</f>
      </c>
      <c r="BQ718">
        <f>IF($CH718&gt;=25,INDEX($AQ:$AQ,$CG718+25),"")</f>
      </c>
      <c r="BR718">
        <f>IF($CH718&gt;=26,INDEX($AQ:$AQ,$CG718+26),"")</f>
      </c>
      <c r="BS718">
        <f>IF($CH718&gt;=27,INDEX($AQ:$AQ,$CG718+27),"")</f>
      </c>
      <c r="BT718">
        <f>IF($CH718&gt;=28,INDEX($AQ:$AQ,$CG718+28),"")</f>
      </c>
      <c r="BU718">
        <f>IF($CH718&gt;=29,INDEX($AQ:$AQ,$CG718+29),"")</f>
      </c>
      <c r="BV718">
        <f>IF($CH718&gt;=30,INDEX($AQ:$AQ,$CG718+30),"")</f>
      </c>
      <c r="BW718">
        <f>IF($CH718&gt;=31,INDEX($AQ:$AQ,$CG718+31),"")</f>
      </c>
      <c r="BX718">
        <f>IF($CH718&gt;=32,INDEX($AQ:$AQ,$CG718+32),"")</f>
      </c>
      <c r="BY718">
        <f>IF($CH718&gt;=33,INDEX($AQ:$AQ,$CG718+33),"")</f>
      </c>
      <c r="BZ718">
        <f>IF($CH718&gt;=34,INDEX($AQ:$AQ,$CG718+34),"")</f>
      </c>
      <c r="CA718">
        <f>IF($CH718&gt;=35,INDEX($AQ:$AQ,$CG718+35),"")</f>
      </c>
      <c r="CB718">
        <f>IF($CH718&gt;=36,INDEX($AQ:$AQ,$CG718+36),"")</f>
      </c>
      <c r="CC718">
        <f>IF($CH718&gt;=37,INDEX($AQ:$AQ,$CG718+37),"")</f>
      </c>
      <c r="CD718">
        <f>IF($CH718&gt;=38,INDEX($AQ:$AQ,$CG718+38),"")</f>
      </c>
      <c r="CE718">
        <f>IF($CH718&gt;=39,INDEX($AQ:$AQ,$CG718+39),"")</f>
      </c>
      <c r="CF718">
        <f>IF($CH718&gt;=40,INDEX($AQ:$AQ,$CG718+40),"")</f>
      </c>
      <c r="CG718">
        <f>IFERROR(MATCH($AP718,$AQ$2:$AQ$134,0)+1,0)</f>
      </c>
      <c r="CH718">
        <f>IFERROR(INDEX($AR$2:$AR$134,MATCH($AP718,$AQ$2:$AQ$134,0)),0)</f>
      </c>
      <c r="CI718">
        <f>IFERROR(LEFT($L718,FIND(" - ",$L718)-1),$L718)</f>
      </c>
      <c r="CL718">
        <f>IF($DG718&gt;=1,INDEX($CJ:$CJ,$DF718+1),"")</f>
      </c>
      <c r="CM718">
        <f>IF($DG718&gt;=2,INDEX($CJ:$CJ,$DF718+2),"")</f>
      </c>
      <c r="CN718">
        <f>IF($DG718&gt;=3,INDEX($CJ:$CJ,$DF718+3),"")</f>
      </c>
      <c r="CO718">
        <f>IF($DG718&gt;=4,INDEX($CJ:$CJ,$DF718+4),"")</f>
      </c>
      <c r="CP718">
        <f>IF($DG718&gt;=5,INDEX($CJ:$CJ,$DF718+5),"")</f>
      </c>
      <c r="CQ718">
        <f>IF($DG718&gt;=6,INDEX($CJ:$CJ,$DF718+6),"")</f>
      </c>
      <c r="CR718">
        <f>IF($DG718&gt;=7,INDEX($CJ:$CJ,$DF718+7),"")</f>
      </c>
      <c r="CS718">
        <f>IF($DG718&gt;=8,INDEX($CJ:$CJ,$DF718+8),"")</f>
      </c>
      <c r="CT718">
        <f>IF($DG718&gt;=9,INDEX($CJ:$CJ,$DF718+9),"")</f>
      </c>
      <c r="CU718">
        <f>IF($DG718&gt;=10,INDEX($CJ:$CJ,$DF718+10),"")</f>
      </c>
      <c r="CV718">
        <f>IF($DG718&gt;=11,INDEX($CJ:$CJ,$DF718+11),"")</f>
      </c>
      <c r="CW718">
        <f>IF($DG718&gt;=12,INDEX($CJ:$CJ,$DF718+12),"")</f>
      </c>
      <c r="CX718">
        <f>IF($DG718&gt;=13,INDEX($CJ:$CJ,$DF718+13),"")</f>
      </c>
      <c r="CY718">
        <f>IF($DG718&gt;=14,INDEX($CJ:$CJ,$DF718+14),"")</f>
      </c>
      <c r="CZ718">
        <f>IF($DG718&gt;=15,INDEX($CJ:$CJ,$DF718+15),"")</f>
      </c>
      <c r="DA718">
        <f>IF($DG718&gt;=16,INDEX($CJ:$CJ,$DF718+16),"")</f>
      </c>
      <c r="DB718">
        <f>IF($DG718&gt;=17,INDEX($CJ:$CJ,$DF718+17),"")</f>
      </c>
      <c r="DC718">
        <f>IF($DG718&gt;=18,INDEX($CJ:$CJ,$DF718+18),"")</f>
      </c>
      <c r="DD718">
        <f>IF($DG718&gt;=19,INDEX($CJ:$CJ,$DF718+19),"")</f>
      </c>
      <c r="DE718">
        <f>IF($DG718&gt;=20,INDEX($CJ:$CJ,$DF718+20),"")</f>
      </c>
      <c r="DF718">
        <f>IFERROR(MATCH($CI718,$CJ$2:$CJ$263,0)+1,0)</f>
      </c>
      <c r="DG718">
        <f>IFERROR(INDEX($CK$2:$CK$263,MATCH($CI718,$CJ$2:$CJ$263,0)),0)</f>
      </c>
      <c r="DH718">
        <f>IFERROR(INDEX($AO:$AO,MATCH($N718,$AN:$AN,0))&amp;"","")</f>
      </c>
      <c r="DL718">
        <f>IF($GO718&gt;=1,INDEX($DI:$DI,$GN718+1),"")</f>
      </c>
      <c r="DM718">
        <f>IF($GO718&gt;=2,INDEX($DI:$DI,$GN718+2),"")</f>
      </c>
      <c r="DN718">
        <f>IF($GO718&gt;=3,INDEX($DI:$DI,$GN718+3),"")</f>
      </c>
      <c r="DO718">
        <f>IF($GO718&gt;=4,INDEX($DI:$DI,$GN718+4),"")</f>
      </c>
      <c r="DP718">
        <f>IF($GO718&gt;=5,INDEX($DI:$DI,$GN718+5),"")</f>
      </c>
      <c r="DQ718">
        <f>IF($GO718&gt;=6,INDEX($DI:$DI,$GN718+6),"")</f>
      </c>
      <c r="DR718">
        <f>IF($GO718&gt;=7,INDEX($DI:$DI,$GN718+7),"")</f>
      </c>
      <c r="DS718">
        <f>IF($GO718&gt;=8,INDEX($DI:$DI,$GN718+8),"")</f>
      </c>
      <c r="DT718">
        <f>IF($GO718&gt;=9,INDEX($DI:$DI,$GN718+9),"")</f>
      </c>
      <c r="DU718">
        <f>IF($GO718&gt;=10,INDEX($DI:$DI,$GN718+10),"")</f>
      </c>
      <c r="DV718">
        <f>IF($GO718&gt;=11,INDEX($DI:$DI,$GN718+11),"")</f>
      </c>
      <c r="DW718">
        <f>IF($GO718&gt;=12,INDEX($DI:$DI,$GN718+12),"")</f>
      </c>
      <c r="DX718">
        <f>IF($GO718&gt;=13,INDEX($DI:$DI,$GN718+13),"")</f>
      </c>
      <c r="DY718">
        <f>IF($GO718&gt;=14,INDEX($DI:$DI,$GN718+14),"")</f>
      </c>
      <c r="DZ718">
        <f>IF($GO718&gt;=15,INDEX($DI:$DI,$GN718+15),"")</f>
      </c>
      <c r="EA718">
        <f>IF($GO718&gt;=16,INDEX($DI:$DI,$GN718+16),"")</f>
      </c>
      <c r="EB718">
        <f>IF($GO718&gt;=17,INDEX($DI:$DI,$GN718+17),"")</f>
      </c>
      <c r="EC718">
        <f>IF($GO718&gt;=18,INDEX($DI:$DI,$GN718+18),"")</f>
      </c>
      <c r="ED718">
        <f>IF($GO718&gt;=19,INDEX($DI:$DI,$GN718+19),"")</f>
      </c>
      <c r="EE718">
        <f>IF($GO718&gt;=20,INDEX($DI:$DI,$GN718+20),"")</f>
      </c>
      <c r="EF718">
        <f>IF($GO718&gt;=21,INDEX($DI:$DI,$GN718+21),"")</f>
      </c>
      <c r="EG718">
        <f>IF($GO718&gt;=22,INDEX($DI:$DI,$GN718+22),"")</f>
      </c>
      <c r="EH718">
        <f>IF($GO718&gt;=23,INDEX($DI:$DI,$GN718+23),"")</f>
      </c>
      <c r="EI718">
        <f>IF($GO718&gt;=24,INDEX($DI:$DI,$GN718+24),"")</f>
      </c>
      <c r="EJ718">
        <f>IF($GO718&gt;=25,INDEX($DI:$DI,$GN718+25),"")</f>
      </c>
      <c r="EK718">
        <f>IF($GO718&gt;=26,INDEX($DI:$DI,$GN718+26),"")</f>
      </c>
      <c r="EL718">
        <f>IF($GO718&gt;=27,INDEX($DI:$DI,$GN718+27),"")</f>
      </c>
      <c r="EM718">
        <f>IF($GO718&gt;=28,INDEX($DI:$DI,$GN718+28),"")</f>
      </c>
      <c r="EN718">
        <f>IF($GO718&gt;=29,INDEX($DI:$DI,$GN718+29),"")</f>
      </c>
      <c r="EO718">
        <f>IF($GO718&gt;=30,INDEX($DI:$DI,$GN718+30),"")</f>
      </c>
      <c r="EP718">
        <f>IF($GO718&gt;=31,INDEX($DI:$DI,$GN718+31),"")</f>
      </c>
      <c r="EQ718">
        <f>IF($GO718&gt;=32,INDEX($DI:$DI,$GN718+32),"")</f>
      </c>
      <c r="ER718">
        <f>IF($GO718&gt;=33,INDEX($DI:$DI,$GN718+33),"")</f>
      </c>
      <c r="ES718">
        <f>IF($GO718&gt;=34,INDEX($DI:$DI,$GN718+34),"")</f>
      </c>
      <c r="ET718">
        <f>IF($GO718&gt;=35,INDEX($DI:$DI,$GN718+35),"")</f>
      </c>
      <c r="EU718">
        <f>IF($GO718&gt;=36,INDEX($DI:$DI,$GN718+36),"")</f>
      </c>
      <c r="EV718">
        <f>IF($GO718&gt;=37,INDEX($DI:$DI,$GN718+37),"")</f>
      </c>
      <c r="EW718">
        <f>IF($GO718&gt;=38,INDEX($DI:$DI,$GN718+38),"")</f>
      </c>
      <c r="EX718">
        <f>IF($GO718&gt;=39,INDEX($DI:$DI,$GN718+39),"")</f>
      </c>
      <c r="EY718">
        <f>IF($GO718&gt;=40,INDEX($DI:$DI,$GN718+40),"")</f>
      </c>
      <c r="EZ718">
        <f>IF($GO718&gt;=1,INDEX($DJ:$DJ,$GN718+1),"")</f>
      </c>
      <c r="FA718">
        <f>IF($GO718&gt;=2,INDEX($DJ:$DJ,$GN718+2),"")</f>
      </c>
      <c r="FB718">
        <f>IF($GO718&gt;=3,INDEX($DJ:$DJ,$GN718+3),"")</f>
      </c>
      <c r="FC718">
        <f>IF($GO718&gt;=4,INDEX($DJ:$DJ,$GN718+4),"")</f>
      </c>
      <c r="FD718">
        <f>IF($GO718&gt;=5,INDEX($DJ:$DJ,$GN718+5),"")</f>
      </c>
      <c r="FE718">
        <f>IF($GO718&gt;=6,INDEX($DJ:$DJ,$GN718+6),"")</f>
      </c>
      <c r="FF718">
        <f>IF($GO718&gt;=7,INDEX($DJ:$DJ,$GN718+7),"")</f>
      </c>
      <c r="FG718">
        <f>IF($GO718&gt;=8,INDEX($DJ:$DJ,$GN718+8),"")</f>
      </c>
      <c r="FH718">
        <f>IF($GO718&gt;=9,INDEX($DJ:$DJ,$GN718+9),"")</f>
      </c>
      <c r="FI718">
        <f>IF($GO718&gt;=10,INDEX($DJ:$DJ,$GN718+10),"")</f>
      </c>
      <c r="FJ718">
        <f>IF($GO718&gt;=11,INDEX($DJ:$DJ,$GN718+11),"")</f>
      </c>
      <c r="FK718">
        <f>IF($GO718&gt;=12,INDEX($DJ:$DJ,$GN718+12),"")</f>
      </c>
      <c r="FL718">
        <f>IF($GO718&gt;=13,INDEX($DJ:$DJ,$GN718+13),"")</f>
      </c>
      <c r="FM718">
        <f>IF($GO718&gt;=14,INDEX($DJ:$DJ,$GN718+14),"")</f>
      </c>
      <c r="FN718">
        <f>IF($GO718&gt;=15,INDEX($DJ:$DJ,$GN718+15),"")</f>
      </c>
      <c r="FO718">
        <f>IF($GO718&gt;=16,INDEX($DJ:$DJ,$GN718+16),"")</f>
      </c>
      <c r="FP718">
        <f>IF($GO718&gt;=17,INDEX($DJ:$DJ,$GN718+17),"")</f>
      </c>
      <c r="FQ718">
        <f>IF($GO718&gt;=18,INDEX($DJ:$DJ,$GN718+18),"")</f>
      </c>
      <c r="FR718">
        <f>IF($GO718&gt;=19,INDEX($DJ:$DJ,$GN718+19),"")</f>
      </c>
      <c r="FS718">
        <f>IF($GO718&gt;=20,INDEX($DJ:$DJ,$GN718+20),"")</f>
      </c>
      <c r="FT718">
        <f>IF($GO718&gt;=21,INDEX($DJ:$DJ,$GN718+21),"")</f>
      </c>
      <c r="FU718">
        <f>IF($GO718&gt;=22,INDEX($DJ:$DJ,$GN718+22),"")</f>
      </c>
      <c r="FV718">
        <f>IF($GO718&gt;=23,INDEX($DJ:$DJ,$GN718+23),"")</f>
      </c>
      <c r="FW718">
        <f>IF($GO718&gt;=24,INDEX($DJ:$DJ,$GN718+24),"")</f>
      </c>
      <c r="FX718">
        <f>IF($GO718&gt;=25,INDEX($DJ:$DJ,$GN718+25),"")</f>
      </c>
      <c r="FY718">
        <f>IF($GO718&gt;=26,INDEX($DJ:$DJ,$GN718+26),"")</f>
      </c>
      <c r="FZ718">
        <f>IF($GO718&gt;=27,INDEX($DJ:$DJ,$GN718+27),"")</f>
      </c>
      <c r="GA718">
        <f>IF($GO718&gt;=28,INDEX($DJ:$DJ,$GN718+28),"")</f>
      </c>
      <c r="GB718">
        <f>IF($GO718&gt;=29,INDEX($DJ:$DJ,$GN718+29),"")</f>
      </c>
      <c r="GC718">
        <f>IF($GO718&gt;=30,INDEX($DJ:$DJ,$GN718+30),"")</f>
      </c>
      <c r="GD718">
        <f>IF($GO718&gt;=31,INDEX($DJ:$DJ,$GN718+31),"")</f>
      </c>
      <c r="GE718">
        <f>IF($GO718&gt;=32,INDEX($DJ:$DJ,$GN718+32),"")</f>
      </c>
      <c r="GF718">
        <f>IF($GO718&gt;=33,INDEX($DJ:$DJ,$GN718+33),"")</f>
      </c>
      <c r="GG718">
        <f>IF($GO718&gt;=34,INDEX($DJ:$DJ,$GN718+34),"")</f>
      </c>
      <c r="GH718">
        <f>IF($GO718&gt;=35,INDEX($DJ:$DJ,$GN718+35),"")</f>
      </c>
      <c r="GI718">
        <f>IF($GO718&gt;=36,INDEX($DJ:$DJ,$GN718+36),"")</f>
      </c>
      <c r="GJ718">
        <f>IF($GO718&gt;=37,INDEX($DJ:$DJ,$GN718+37),"")</f>
      </c>
      <c r="GK718">
        <f>IF($GO718&gt;=38,INDEX($DJ:$DJ,$GN718+38),"")</f>
      </c>
      <c r="GL718">
        <f>IF($GO718&gt;=39,INDEX($DJ:$DJ,$GN718+39),"")</f>
      </c>
      <c r="GM718">
        <f>IF($GO718&gt;=40,INDEX($DJ:$DJ,$GN718+40),"")</f>
      </c>
      <c r="GN718">
        <f>IFERROR(MATCH($DH718,$DI$2:$DI$148,0)+1,0)</f>
      </c>
      <c r="GO718">
        <f>IFERROR(INDEX($DK$2:$DK$148,MATCH($DH718,$DI$2:$DI$148,0)),0)</f>
      </c>
      <c r="GP718">
        <f>IFERROR(MATCH($Y718,$DL$718:$EY$718,0),0)</f>
      </c>
      <c r="GQ718">
        <f>IF($GP718&gt;0,INDEX($EZ$718:$GM$718,$GP718),"")</f>
      </c>
      <c r="GT718">
        <f>IF($JC718&gt;=1,INDEX($GR:$GR,$JB718+1),"")</f>
      </c>
      <c r="GU718">
        <f>IF($JC718&gt;=2,INDEX($GR:$GR,$JB718+2),"")</f>
      </c>
      <c r="GV718">
        <f>IF($JC718&gt;=3,INDEX($GR:$GR,$JB718+3),"")</f>
      </c>
      <c r="GW718">
        <f>IF($JC718&gt;=4,INDEX($GR:$GR,$JB718+4),"")</f>
      </c>
      <c r="GX718">
        <f>IF($JC718&gt;=5,INDEX($GR:$GR,$JB718+5),"")</f>
      </c>
      <c r="GY718">
        <f>IF($JC718&gt;=6,INDEX($GR:$GR,$JB718+6),"")</f>
      </c>
      <c r="GZ718">
        <f>IF($JC718&gt;=7,INDEX($GR:$GR,$JB718+7),"")</f>
      </c>
      <c r="HA718">
        <f>IF($JC718&gt;=8,INDEX($GR:$GR,$JB718+8),"")</f>
      </c>
      <c r="HB718">
        <f>IF($JC718&gt;=9,INDEX($GR:$GR,$JB718+9),"")</f>
      </c>
      <c r="HC718">
        <f>IF($JC718&gt;=10,INDEX($GR:$GR,$JB718+10),"")</f>
      </c>
      <c r="HD718">
        <f>IF($JC718&gt;=11,INDEX($GR:$GR,$JB718+11),"")</f>
      </c>
      <c r="HE718">
        <f>IF($JC718&gt;=12,INDEX($GR:$GR,$JB718+12),"")</f>
      </c>
      <c r="HF718">
        <f>IF($JC718&gt;=13,INDEX($GR:$GR,$JB718+13),"")</f>
      </c>
      <c r="HG718">
        <f>IF($JC718&gt;=14,INDEX($GR:$GR,$JB718+14),"")</f>
      </c>
      <c r="HH718">
        <f>IF($JC718&gt;=15,INDEX($GR:$GR,$JB718+15),"")</f>
      </c>
      <c r="HI718">
        <f>IF($JC718&gt;=16,INDEX($GR:$GR,$JB718+16),"")</f>
      </c>
      <c r="HJ718">
        <f>IF($JC718&gt;=17,INDEX($GR:$GR,$JB718+17),"")</f>
      </c>
      <c r="HK718">
        <f>IF($JC718&gt;=18,INDEX($GR:$GR,$JB718+18),"")</f>
      </c>
      <c r="HL718">
        <f>IF($JC718&gt;=19,INDEX($GR:$GR,$JB718+19),"")</f>
      </c>
      <c r="HM718">
        <f>IF($JC718&gt;=20,INDEX($GR:$GR,$JB718+20),"")</f>
      </c>
      <c r="HN718">
        <f>IF($JC718&gt;=21,INDEX($GR:$GR,$JB718+21),"")</f>
      </c>
      <c r="HO718">
        <f>IF($JC718&gt;=22,INDEX($GR:$GR,$JB718+22),"")</f>
      </c>
      <c r="HP718">
        <f>IF($JC718&gt;=23,INDEX($GR:$GR,$JB718+23),"")</f>
      </c>
      <c r="HQ718">
        <f>IF($JC718&gt;=24,INDEX($GR:$GR,$JB718+24),"")</f>
      </c>
      <c r="HR718">
        <f>IF($JC718&gt;=25,INDEX($GR:$GR,$JB718+25),"")</f>
      </c>
      <c r="HS718">
        <f>IF($JC718&gt;=26,INDEX($GR:$GR,$JB718+26),"")</f>
      </c>
      <c r="HT718">
        <f>IF($JC718&gt;=27,INDEX($GR:$GR,$JB718+27),"")</f>
      </c>
      <c r="HU718">
        <f>IF($JC718&gt;=28,INDEX($GR:$GR,$JB718+28),"")</f>
      </c>
      <c r="HV718">
        <f>IF($JC718&gt;=29,INDEX($GR:$GR,$JB718+29),"")</f>
      </c>
      <c r="HW718">
        <f>IF($JC718&gt;=30,INDEX($GR:$GR,$JB718+30),"")</f>
      </c>
      <c r="HX718">
        <f>IF($JC718&gt;=31,INDEX($GR:$GR,$JB718+31),"")</f>
      </c>
      <c r="HY718">
        <f>IF($JC718&gt;=32,INDEX($GR:$GR,$JB718+32),"")</f>
      </c>
      <c r="HZ718">
        <f>IF($JC718&gt;=33,INDEX($GR:$GR,$JB718+33),"")</f>
      </c>
      <c r="IA718">
        <f>IF($JC718&gt;=34,INDEX($GR:$GR,$JB718+34),"")</f>
      </c>
      <c r="IB718">
        <f>IF($JC718&gt;=35,INDEX($GR:$GR,$JB718+35),"")</f>
      </c>
      <c r="IC718">
        <f>IF($JC718&gt;=36,INDEX($GR:$GR,$JB718+36),"")</f>
      </c>
      <c r="ID718">
        <f>IF($JC718&gt;=37,INDEX($GR:$GR,$JB718+37),"")</f>
      </c>
      <c r="IE718">
        <f>IF($JC718&gt;=38,INDEX($GR:$GR,$JB718+38),"")</f>
      </c>
      <c r="IF718">
        <f>IF($JC718&gt;=39,INDEX($GR:$GR,$JB718+39),"")</f>
      </c>
      <c r="IG718">
        <f>IF($JC718&gt;=40,INDEX($GR:$GR,$JB718+40),"")</f>
      </c>
      <c r="IH718">
        <f>IF($JC718&gt;=41,INDEX($GR:$GR,$JB718+41),"")</f>
      </c>
      <c r="II718">
        <f>IF($JC718&gt;=42,INDEX($GR:$GR,$JB718+42),"")</f>
      </c>
      <c r="IJ718">
        <f>IF($JC718&gt;=43,INDEX($GR:$GR,$JB718+43),"")</f>
      </c>
      <c r="IK718">
        <f>IF($JC718&gt;=44,INDEX($GR:$GR,$JB718+44),"")</f>
      </c>
      <c r="IL718">
        <f>IF($JC718&gt;=45,INDEX($GR:$GR,$JB718+45),"")</f>
      </c>
      <c r="IM718">
        <f>IF($JC718&gt;=46,INDEX($GR:$GR,$JB718+46),"")</f>
      </c>
      <c r="IN718">
        <f>IF($JC718&gt;=47,INDEX($GR:$GR,$JB718+47),"")</f>
      </c>
      <c r="IO718">
        <f>IF($JC718&gt;=48,INDEX($GR:$GR,$JB718+48),"")</f>
      </c>
      <c r="IP718">
        <f>IF($JC718&gt;=49,INDEX($GR:$GR,$JB718+49),"")</f>
      </c>
      <c r="IQ718">
        <f>IF($JC718&gt;=50,INDEX($GR:$GR,$JB718+50),"")</f>
      </c>
      <c r="IR718">
        <f>IF($JC718&gt;=51,INDEX($GR:$GR,$JB718+51),"")</f>
      </c>
      <c r="IS718">
        <f>IF($JC718&gt;=52,INDEX($GR:$GR,$JB718+52),"")</f>
      </c>
      <c r="IT718">
        <f>IF($JC718&gt;=53,INDEX($GR:$GR,$JB718+53),"")</f>
      </c>
      <c r="IU718">
        <f>IF($JC718&gt;=54,INDEX($GR:$GR,$JB718+54),"")</f>
      </c>
      <c r="IV718">
        <f>IF($JC718&gt;=55,INDEX($GR:$GR,$JB718+55),"")</f>
      </c>
      <c r="IW718">
        <f>IF($JC718&gt;=56,INDEX($GR:$GR,$JB718+56),"")</f>
      </c>
      <c r="IX718">
        <f>IF($JC718&gt;=57,INDEX($GR:$GR,$JB718+57),"")</f>
      </c>
      <c r="IY718">
        <f>IF($JC718&gt;=58,INDEX($GR:$GR,$JB718+58),"")</f>
      </c>
      <c r="IZ718">
        <f>IF($JC718&gt;=59,INDEX($GR:$GR,$JB718+59),"")</f>
      </c>
      <c r="JA718">
        <f>IF($JC718&gt;=60,INDEX($GR:$GR,$JB718+60),"")</f>
      </c>
      <c r="JB718">
        <f>IFERROR(MATCH($GQ718,$GR$2:$GR$324,0)+1,0)</f>
      </c>
      <c r="JC718">
        <f>IFERROR(INDEX($GS$2:$GS$324,MATCH($GQ718,$GR$2:$GR$324,0)),0)</f>
      </c>
      <c r="JD718" t="s">
        <v>40</v>
      </c>
      <c r="JE718" t="s">
        <v>40</v>
      </c>
    </row>
    <row r="719" spans="1:265" x14ac:dyDescent="0.25">
      <c r="Q719">
        <f>IF(OR($T719="",$P719=""),"",IFERROR($T719/$P719,0))</f>
      </c>
      <c r="R719">
        <f>IF($T719="","",
SUM($S719,$U719,$Z719,$V719,$X719)*
(1-IF($AA719="",0,VALUE($AA719)/100)))</f>
      </c>
      <c r="S719">
        <f>IF($T719="","",$T719)</f>
      </c>
      <c r="U719">
        <f>IF($T719="","",
IF($N719="","",
IF(ISNUMBER(SEARCH("exempt",LOWER($N719))),0,
$T719*(VALUE(SUBSTITUTE($N719,"%",""))/100))))</f>
      </c>
      <c r="AB719">
        <f>IFERROR(IF(FIND(" - ",$K719)&gt;0,MID($K719,FIND(" - ",$K719)+3,LEN($K719)),""),"")</f>
      </c>
      <c r="AK719" t="s">
        <v>1306</v>
      </c>
      <c r="AP719">
        <f>IFERROR(LEFT($K719,FIND(" - ",$K719)-1),$K719)</f>
      </c>
      <c r="AS719">
        <f>IF($CH719&gt;=1,INDEX($AQ:$AQ,$CG719+1),"")</f>
      </c>
      <c r="AT719">
        <f>IF($CH719&gt;=2,INDEX($AQ:$AQ,$CG719+2),"")</f>
      </c>
      <c r="AU719">
        <f>IF($CH719&gt;=3,INDEX($AQ:$AQ,$CG719+3),"")</f>
      </c>
      <c r="AV719">
        <f>IF($CH719&gt;=4,INDEX($AQ:$AQ,$CG719+4),"")</f>
      </c>
      <c r="AW719">
        <f>IF($CH719&gt;=5,INDEX($AQ:$AQ,$CG719+5),"")</f>
      </c>
      <c r="AX719">
        <f>IF($CH719&gt;=6,INDEX($AQ:$AQ,$CG719+6),"")</f>
      </c>
      <c r="AY719">
        <f>IF($CH719&gt;=7,INDEX($AQ:$AQ,$CG719+7),"")</f>
      </c>
      <c r="AZ719">
        <f>IF($CH719&gt;=8,INDEX($AQ:$AQ,$CG719+8),"")</f>
      </c>
      <c r="BA719">
        <f>IF($CH719&gt;=9,INDEX($AQ:$AQ,$CG719+9),"")</f>
      </c>
      <c r="BB719">
        <f>IF($CH719&gt;=10,INDEX($AQ:$AQ,$CG719+10),"")</f>
      </c>
      <c r="BC719">
        <f>IF($CH719&gt;=11,INDEX($AQ:$AQ,$CG719+11),"")</f>
      </c>
      <c r="BD719">
        <f>IF($CH719&gt;=12,INDEX($AQ:$AQ,$CG719+12),"")</f>
      </c>
      <c r="BE719">
        <f>IF($CH719&gt;=13,INDEX($AQ:$AQ,$CG719+13),"")</f>
      </c>
      <c r="BF719">
        <f>IF($CH719&gt;=14,INDEX($AQ:$AQ,$CG719+14),"")</f>
      </c>
      <c r="BG719">
        <f>IF($CH719&gt;=15,INDEX($AQ:$AQ,$CG719+15),"")</f>
      </c>
      <c r="BH719">
        <f>IF($CH719&gt;=16,INDEX($AQ:$AQ,$CG719+16),"")</f>
      </c>
      <c r="BI719">
        <f>IF($CH719&gt;=17,INDEX($AQ:$AQ,$CG719+17),"")</f>
      </c>
      <c r="BJ719">
        <f>IF($CH719&gt;=18,INDEX($AQ:$AQ,$CG719+18),"")</f>
      </c>
      <c r="BK719">
        <f>IF($CH719&gt;=19,INDEX($AQ:$AQ,$CG719+19),"")</f>
      </c>
      <c r="BL719">
        <f>IF($CH719&gt;=20,INDEX($AQ:$AQ,$CG719+20),"")</f>
      </c>
      <c r="BM719">
        <f>IF($CH719&gt;=21,INDEX($AQ:$AQ,$CG719+21),"")</f>
      </c>
      <c r="BN719">
        <f>IF($CH719&gt;=22,INDEX($AQ:$AQ,$CG719+22),"")</f>
      </c>
      <c r="BO719">
        <f>IF($CH719&gt;=23,INDEX($AQ:$AQ,$CG719+23),"")</f>
      </c>
      <c r="BP719">
        <f>IF($CH719&gt;=24,INDEX($AQ:$AQ,$CG719+24),"")</f>
      </c>
      <c r="BQ719">
        <f>IF($CH719&gt;=25,INDEX($AQ:$AQ,$CG719+25),"")</f>
      </c>
      <c r="BR719">
        <f>IF($CH719&gt;=26,INDEX($AQ:$AQ,$CG719+26),"")</f>
      </c>
      <c r="BS719">
        <f>IF($CH719&gt;=27,INDEX($AQ:$AQ,$CG719+27),"")</f>
      </c>
      <c r="BT719">
        <f>IF($CH719&gt;=28,INDEX($AQ:$AQ,$CG719+28),"")</f>
      </c>
      <c r="BU719">
        <f>IF($CH719&gt;=29,INDEX($AQ:$AQ,$CG719+29),"")</f>
      </c>
      <c r="BV719">
        <f>IF($CH719&gt;=30,INDEX($AQ:$AQ,$CG719+30),"")</f>
      </c>
      <c r="BW719">
        <f>IF($CH719&gt;=31,INDEX($AQ:$AQ,$CG719+31),"")</f>
      </c>
      <c r="BX719">
        <f>IF($CH719&gt;=32,INDEX($AQ:$AQ,$CG719+32),"")</f>
      </c>
      <c r="BY719">
        <f>IF($CH719&gt;=33,INDEX($AQ:$AQ,$CG719+33),"")</f>
      </c>
      <c r="BZ719">
        <f>IF($CH719&gt;=34,INDEX($AQ:$AQ,$CG719+34),"")</f>
      </c>
      <c r="CA719">
        <f>IF($CH719&gt;=35,INDEX($AQ:$AQ,$CG719+35),"")</f>
      </c>
      <c r="CB719">
        <f>IF($CH719&gt;=36,INDEX($AQ:$AQ,$CG719+36),"")</f>
      </c>
      <c r="CC719">
        <f>IF($CH719&gt;=37,INDEX($AQ:$AQ,$CG719+37),"")</f>
      </c>
      <c r="CD719">
        <f>IF($CH719&gt;=38,INDEX($AQ:$AQ,$CG719+38),"")</f>
      </c>
      <c r="CE719">
        <f>IF($CH719&gt;=39,INDEX($AQ:$AQ,$CG719+39),"")</f>
      </c>
      <c r="CF719">
        <f>IF($CH719&gt;=40,INDEX($AQ:$AQ,$CG719+40),"")</f>
      </c>
      <c r="CG719">
        <f>IFERROR(MATCH($AP719,$AQ$2:$AQ$134,0)+1,0)</f>
      </c>
      <c r="CH719">
        <f>IFERROR(INDEX($AR$2:$AR$134,MATCH($AP719,$AQ$2:$AQ$134,0)),0)</f>
      </c>
      <c r="CI719">
        <f>IFERROR(LEFT($L719,FIND(" - ",$L719)-1),$L719)</f>
      </c>
      <c r="CL719">
        <f>IF($DG719&gt;=1,INDEX($CJ:$CJ,$DF719+1),"")</f>
      </c>
      <c r="CM719">
        <f>IF($DG719&gt;=2,INDEX($CJ:$CJ,$DF719+2),"")</f>
      </c>
      <c r="CN719">
        <f>IF($DG719&gt;=3,INDEX($CJ:$CJ,$DF719+3),"")</f>
      </c>
      <c r="CO719">
        <f>IF($DG719&gt;=4,INDEX($CJ:$CJ,$DF719+4),"")</f>
      </c>
      <c r="CP719">
        <f>IF($DG719&gt;=5,INDEX($CJ:$CJ,$DF719+5),"")</f>
      </c>
      <c r="CQ719">
        <f>IF($DG719&gt;=6,INDEX($CJ:$CJ,$DF719+6),"")</f>
      </c>
      <c r="CR719">
        <f>IF($DG719&gt;=7,INDEX($CJ:$CJ,$DF719+7),"")</f>
      </c>
      <c r="CS719">
        <f>IF($DG719&gt;=8,INDEX($CJ:$CJ,$DF719+8),"")</f>
      </c>
      <c r="CT719">
        <f>IF($DG719&gt;=9,INDEX($CJ:$CJ,$DF719+9),"")</f>
      </c>
      <c r="CU719">
        <f>IF($DG719&gt;=10,INDEX($CJ:$CJ,$DF719+10),"")</f>
      </c>
      <c r="CV719">
        <f>IF($DG719&gt;=11,INDEX($CJ:$CJ,$DF719+11),"")</f>
      </c>
      <c r="CW719">
        <f>IF($DG719&gt;=12,INDEX($CJ:$CJ,$DF719+12),"")</f>
      </c>
      <c r="CX719">
        <f>IF($DG719&gt;=13,INDEX($CJ:$CJ,$DF719+13),"")</f>
      </c>
      <c r="CY719">
        <f>IF($DG719&gt;=14,INDEX($CJ:$CJ,$DF719+14),"")</f>
      </c>
      <c r="CZ719">
        <f>IF($DG719&gt;=15,INDEX($CJ:$CJ,$DF719+15),"")</f>
      </c>
      <c r="DA719">
        <f>IF($DG719&gt;=16,INDEX($CJ:$CJ,$DF719+16),"")</f>
      </c>
      <c r="DB719">
        <f>IF($DG719&gt;=17,INDEX($CJ:$CJ,$DF719+17),"")</f>
      </c>
      <c r="DC719">
        <f>IF($DG719&gt;=18,INDEX($CJ:$CJ,$DF719+18),"")</f>
      </c>
      <c r="DD719">
        <f>IF($DG719&gt;=19,INDEX($CJ:$CJ,$DF719+19),"")</f>
      </c>
      <c r="DE719">
        <f>IF($DG719&gt;=20,INDEX($CJ:$CJ,$DF719+20),"")</f>
      </c>
      <c r="DF719">
        <f>IFERROR(MATCH($CI719,$CJ$2:$CJ$263,0)+1,0)</f>
      </c>
      <c r="DG719">
        <f>IFERROR(INDEX($CK$2:$CK$263,MATCH($CI719,$CJ$2:$CJ$263,0)),0)</f>
      </c>
      <c r="DH719">
        <f>IFERROR(INDEX($AO:$AO,MATCH($N719,$AN:$AN,0))&amp;"","")</f>
      </c>
      <c r="DL719">
        <f>IF($GO719&gt;=1,INDEX($DI:$DI,$GN719+1),"")</f>
      </c>
      <c r="DM719">
        <f>IF($GO719&gt;=2,INDEX($DI:$DI,$GN719+2),"")</f>
      </c>
      <c r="DN719">
        <f>IF($GO719&gt;=3,INDEX($DI:$DI,$GN719+3),"")</f>
      </c>
      <c r="DO719">
        <f>IF($GO719&gt;=4,INDEX($DI:$DI,$GN719+4),"")</f>
      </c>
      <c r="DP719">
        <f>IF($GO719&gt;=5,INDEX($DI:$DI,$GN719+5),"")</f>
      </c>
      <c r="DQ719">
        <f>IF($GO719&gt;=6,INDEX($DI:$DI,$GN719+6),"")</f>
      </c>
      <c r="DR719">
        <f>IF($GO719&gt;=7,INDEX($DI:$DI,$GN719+7),"")</f>
      </c>
      <c r="DS719">
        <f>IF($GO719&gt;=8,INDEX($DI:$DI,$GN719+8),"")</f>
      </c>
      <c r="DT719">
        <f>IF($GO719&gt;=9,INDEX($DI:$DI,$GN719+9),"")</f>
      </c>
      <c r="DU719">
        <f>IF($GO719&gt;=10,INDEX($DI:$DI,$GN719+10),"")</f>
      </c>
      <c r="DV719">
        <f>IF($GO719&gt;=11,INDEX($DI:$DI,$GN719+11),"")</f>
      </c>
      <c r="DW719">
        <f>IF($GO719&gt;=12,INDEX($DI:$DI,$GN719+12),"")</f>
      </c>
      <c r="DX719">
        <f>IF($GO719&gt;=13,INDEX($DI:$DI,$GN719+13),"")</f>
      </c>
      <c r="DY719">
        <f>IF($GO719&gt;=14,INDEX($DI:$DI,$GN719+14),"")</f>
      </c>
      <c r="DZ719">
        <f>IF($GO719&gt;=15,INDEX($DI:$DI,$GN719+15),"")</f>
      </c>
      <c r="EA719">
        <f>IF($GO719&gt;=16,INDEX($DI:$DI,$GN719+16),"")</f>
      </c>
      <c r="EB719">
        <f>IF($GO719&gt;=17,INDEX($DI:$DI,$GN719+17),"")</f>
      </c>
      <c r="EC719">
        <f>IF($GO719&gt;=18,INDEX($DI:$DI,$GN719+18),"")</f>
      </c>
      <c r="ED719">
        <f>IF($GO719&gt;=19,INDEX($DI:$DI,$GN719+19),"")</f>
      </c>
      <c r="EE719">
        <f>IF($GO719&gt;=20,INDEX($DI:$DI,$GN719+20),"")</f>
      </c>
      <c r="EF719">
        <f>IF($GO719&gt;=21,INDEX($DI:$DI,$GN719+21),"")</f>
      </c>
      <c r="EG719">
        <f>IF($GO719&gt;=22,INDEX($DI:$DI,$GN719+22),"")</f>
      </c>
      <c r="EH719">
        <f>IF($GO719&gt;=23,INDEX($DI:$DI,$GN719+23),"")</f>
      </c>
      <c r="EI719">
        <f>IF($GO719&gt;=24,INDEX($DI:$DI,$GN719+24),"")</f>
      </c>
      <c r="EJ719">
        <f>IF($GO719&gt;=25,INDEX($DI:$DI,$GN719+25),"")</f>
      </c>
      <c r="EK719">
        <f>IF($GO719&gt;=26,INDEX($DI:$DI,$GN719+26),"")</f>
      </c>
      <c r="EL719">
        <f>IF($GO719&gt;=27,INDEX($DI:$DI,$GN719+27),"")</f>
      </c>
      <c r="EM719">
        <f>IF($GO719&gt;=28,INDEX($DI:$DI,$GN719+28),"")</f>
      </c>
      <c r="EN719">
        <f>IF($GO719&gt;=29,INDEX($DI:$DI,$GN719+29),"")</f>
      </c>
      <c r="EO719">
        <f>IF($GO719&gt;=30,INDEX($DI:$DI,$GN719+30),"")</f>
      </c>
      <c r="EP719">
        <f>IF($GO719&gt;=31,INDEX($DI:$DI,$GN719+31),"")</f>
      </c>
      <c r="EQ719">
        <f>IF($GO719&gt;=32,INDEX($DI:$DI,$GN719+32),"")</f>
      </c>
      <c r="ER719">
        <f>IF($GO719&gt;=33,INDEX($DI:$DI,$GN719+33),"")</f>
      </c>
      <c r="ES719">
        <f>IF($GO719&gt;=34,INDEX($DI:$DI,$GN719+34),"")</f>
      </c>
      <c r="ET719">
        <f>IF($GO719&gt;=35,INDEX($DI:$DI,$GN719+35),"")</f>
      </c>
      <c r="EU719">
        <f>IF($GO719&gt;=36,INDEX($DI:$DI,$GN719+36),"")</f>
      </c>
      <c r="EV719">
        <f>IF($GO719&gt;=37,INDEX($DI:$DI,$GN719+37),"")</f>
      </c>
      <c r="EW719">
        <f>IF($GO719&gt;=38,INDEX($DI:$DI,$GN719+38),"")</f>
      </c>
      <c r="EX719">
        <f>IF($GO719&gt;=39,INDEX($DI:$DI,$GN719+39),"")</f>
      </c>
      <c r="EY719">
        <f>IF($GO719&gt;=40,INDEX($DI:$DI,$GN719+40),"")</f>
      </c>
      <c r="EZ719">
        <f>IF($GO719&gt;=1,INDEX($DJ:$DJ,$GN719+1),"")</f>
      </c>
      <c r="FA719">
        <f>IF($GO719&gt;=2,INDEX($DJ:$DJ,$GN719+2),"")</f>
      </c>
      <c r="FB719">
        <f>IF($GO719&gt;=3,INDEX($DJ:$DJ,$GN719+3),"")</f>
      </c>
      <c r="FC719">
        <f>IF($GO719&gt;=4,INDEX($DJ:$DJ,$GN719+4),"")</f>
      </c>
      <c r="FD719">
        <f>IF($GO719&gt;=5,INDEX($DJ:$DJ,$GN719+5),"")</f>
      </c>
      <c r="FE719">
        <f>IF($GO719&gt;=6,INDEX($DJ:$DJ,$GN719+6),"")</f>
      </c>
      <c r="FF719">
        <f>IF($GO719&gt;=7,INDEX($DJ:$DJ,$GN719+7),"")</f>
      </c>
      <c r="FG719">
        <f>IF($GO719&gt;=8,INDEX($DJ:$DJ,$GN719+8),"")</f>
      </c>
      <c r="FH719">
        <f>IF($GO719&gt;=9,INDEX($DJ:$DJ,$GN719+9),"")</f>
      </c>
      <c r="FI719">
        <f>IF($GO719&gt;=10,INDEX($DJ:$DJ,$GN719+10),"")</f>
      </c>
      <c r="FJ719">
        <f>IF($GO719&gt;=11,INDEX($DJ:$DJ,$GN719+11),"")</f>
      </c>
      <c r="FK719">
        <f>IF($GO719&gt;=12,INDEX($DJ:$DJ,$GN719+12),"")</f>
      </c>
      <c r="FL719">
        <f>IF($GO719&gt;=13,INDEX($DJ:$DJ,$GN719+13),"")</f>
      </c>
      <c r="FM719">
        <f>IF($GO719&gt;=14,INDEX($DJ:$DJ,$GN719+14),"")</f>
      </c>
      <c r="FN719">
        <f>IF($GO719&gt;=15,INDEX($DJ:$DJ,$GN719+15),"")</f>
      </c>
      <c r="FO719">
        <f>IF($GO719&gt;=16,INDEX($DJ:$DJ,$GN719+16),"")</f>
      </c>
      <c r="FP719">
        <f>IF($GO719&gt;=17,INDEX($DJ:$DJ,$GN719+17),"")</f>
      </c>
      <c r="FQ719">
        <f>IF($GO719&gt;=18,INDEX($DJ:$DJ,$GN719+18),"")</f>
      </c>
      <c r="FR719">
        <f>IF($GO719&gt;=19,INDEX($DJ:$DJ,$GN719+19),"")</f>
      </c>
      <c r="FS719">
        <f>IF($GO719&gt;=20,INDEX($DJ:$DJ,$GN719+20),"")</f>
      </c>
      <c r="FT719">
        <f>IF($GO719&gt;=21,INDEX($DJ:$DJ,$GN719+21),"")</f>
      </c>
      <c r="FU719">
        <f>IF($GO719&gt;=22,INDEX($DJ:$DJ,$GN719+22),"")</f>
      </c>
      <c r="FV719">
        <f>IF($GO719&gt;=23,INDEX($DJ:$DJ,$GN719+23),"")</f>
      </c>
      <c r="FW719">
        <f>IF($GO719&gt;=24,INDEX($DJ:$DJ,$GN719+24),"")</f>
      </c>
      <c r="FX719">
        <f>IF($GO719&gt;=25,INDEX($DJ:$DJ,$GN719+25),"")</f>
      </c>
      <c r="FY719">
        <f>IF($GO719&gt;=26,INDEX($DJ:$DJ,$GN719+26),"")</f>
      </c>
      <c r="FZ719">
        <f>IF($GO719&gt;=27,INDEX($DJ:$DJ,$GN719+27),"")</f>
      </c>
      <c r="GA719">
        <f>IF($GO719&gt;=28,INDEX($DJ:$DJ,$GN719+28),"")</f>
      </c>
      <c r="GB719">
        <f>IF($GO719&gt;=29,INDEX($DJ:$DJ,$GN719+29),"")</f>
      </c>
      <c r="GC719">
        <f>IF($GO719&gt;=30,INDEX($DJ:$DJ,$GN719+30),"")</f>
      </c>
      <c r="GD719">
        <f>IF($GO719&gt;=31,INDEX($DJ:$DJ,$GN719+31),"")</f>
      </c>
      <c r="GE719">
        <f>IF($GO719&gt;=32,INDEX($DJ:$DJ,$GN719+32),"")</f>
      </c>
      <c r="GF719">
        <f>IF($GO719&gt;=33,INDEX($DJ:$DJ,$GN719+33),"")</f>
      </c>
      <c r="GG719">
        <f>IF($GO719&gt;=34,INDEX($DJ:$DJ,$GN719+34),"")</f>
      </c>
      <c r="GH719">
        <f>IF($GO719&gt;=35,INDEX($DJ:$DJ,$GN719+35),"")</f>
      </c>
      <c r="GI719">
        <f>IF($GO719&gt;=36,INDEX($DJ:$DJ,$GN719+36),"")</f>
      </c>
      <c r="GJ719">
        <f>IF($GO719&gt;=37,INDEX($DJ:$DJ,$GN719+37),"")</f>
      </c>
      <c r="GK719">
        <f>IF($GO719&gt;=38,INDEX($DJ:$DJ,$GN719+38),"")</f>
      </c>
      <c r="GL719">
        <f>IF($GO719&gt;=39,INDEX($DJ:$DJ,$GN719+39),"")</f>
      </c>
      <c r="GM719">
        <f>IF($GO719&gt;=40,INDEX($DJ:$DJ,$GN719+40),"")</f>
      </c>
      <c r="GN719">
        <f>IFERROR(MATCH($DH719,$DI$2:$DI$148,0)+1,0)</f>
      </c>
      <c r="GO719">
        <f>IFERROR(INDEX($DK$2:$DK$148,MATCH($DH719,$DI$2:$DI$148,0)),0)</f>
      </c>
      <c r="GP719">
        <f>IFERROR(MATCH($Y719,$DL$719:$EY$719,0),0)</f>
      </c>
      <c r="GQ719">
        <f>IF($GP719&gt;0,INDEX($EZ$719:$GM$719,$GP719),"")</f>
      </c>
      <c r="GT719">
        <f>IF($JC719&gt;=1,INDEX($GR:$GR,$JB719+1),"")</f>
      </c>
      <c r="GU719">
        <f>IF($JC719&gt;=2,INDEX($GR:$GR,$JB719+2),"")</f>
      </c>
      <c r="GV719">
        <f>IF($JC719&gt;=3,INDEX($GR:$GR,$JB719+3),"")</f>
      </c>
      <c r="GW719">
        <f>IF($JC719&gt;=4,INDEX($GR:$GR,$JB719+4),"")</f>
      </c>
      <c r="GX719">
        <f>IF($JC719&gt;=5,INDEX($GR:$GR,$JB719+5),"")</f>
      </c>
      <c r="GY719">
        <f>IF($JC719&gt;=6,INDEX($GR:$GR,$JB719+6),"")</f>
      </c>
      <c r="GZ719">
        <f>IF($JC719&gt;=7,INDEX($GR:$GR,$JB719+7),"")</f>
      </c>
      <c r="HA719">
        <f>IF($JC719&gt;=8,INDEX($GR:$GR,$JB719+8),"")</f>
      </c>
      <c r="HB719">
        <f>IF($JC719&gt;=9,INDEX($GR:$GR,$JB719+9),"")</f>
      </c>
      <c r="HC719">
        <f>IF($JC719&gt;=10,INDEX($GR:$GR,$JB719+10),"")</f>
      </c>
      <c r="HD719">
        <f>IF($JC719&gt;=11,INDEX($GR:$GR,$JB719+11),"")</f>
      </c>
      <c r="HE719">
        <f>IF($JC719&gt;=12,INDEX($GR:$GR,$JB719+12),"")</f>
      </c>
      <c r="HF719">
        <f>IF($JC719&gt;=13,INDEX($GR:$GR,$JB719+13),"")</f>
      </c>
      <c r="HG719">
        <f>IF($JC719&gt;=14,INDEX($GR:$GR,$JB719+14),"")</f>
      </c>
      <c r="HH719">
        <f>IF($JC719&gt;=15,INDEX($GR:$GR,$JB719+15),"")</f>
      </c>
      <c r="HI719">
        <f>IF($JC719&gt;=16,INDEX($GR:$GR,$JB719+16),"")</f>
      </c>
      <c r="HJ719">
        <f>IF($JC719&gt;=17,INDEX($GR:$GR,$JB719+17),"")</f>
      </c>
      <c r="HK719">
        <f>IF($JC719&gt;=18,INDEX($GR:$GR,$JB719+18),"")</f>
      </c>
      <c r="HL719">
        <f>IF($JC719&gt;=19,INDEX($GR:$GR,$JB719+19),"")</f>
      </c>
      <c r="HM719">
        <f>IF($JC719&gt;=20,INDEX($GR:$GR,$JB719+20),"")</f>
      </c>
      <c r="HN719">
        <f>IF($JC719&gt;=21,INDEX($GR:$GR,$JB719+21),"")</f>
      </c>
      <c r="HO719">
        <f>IF($JC719&gt;=22,INDEX($GR:$GR,$JB719+22),"")</f>
      </c>
      <c r="HP719">
        <f>IF($JC719&gt;=23,INDEX($GR:$GR,$JB719+23),"")</f>
      </c>
      <c r="HQ719">
        <f>IF($JC719&gt;=24,INDEX($GR:$GR,$JB719+24),"")</f>
      </c>
      <c r="HR719">
        <f>IF($JC719&gt;=25,INDEX($GR:$GR,$JB719+25),"")</f>
      </c>
      <c r="HS719">
        <f>IF($JC719&gt;=26,INDEX($GR:$GR,$JB719+26),"")</f>
      </c>
      <c r="HT719">
        <f>IF($JC719&gt;=27,INDEX($GR:$GR,$JB719+27),"")</f>
      </c>
      <c r="HU719">
        <f>IF($JC719&gt;=28,INDEX($GR:$GR,$JB719+28),"")</f>
      </c>
      <c r="HV719">
        <f>IF($JC719&gt;=29,INDEX($GR:$GR,$JB719+29),"")</f>
      </c>
      <c r="HW719">
        <f>IF($JC719&gt;=30,INDEX($GR:$GR,$JB719+30),"")</f>
      </c>
      <c r="HX719">
        <f>IF($JC719&gt;=31,INDEX($GR:$GR,$JB719+31),"")</f>
      </c>
      <c r="HY719">
        <f>IF($JC719&gt;=32,INDEX($GR:$GR,$JB719+32),"")</f>
      </c>
      <c r="HZ719">
        <f>IF($JC719&gt;=33,INDEX($GR:$GR,$JB719+33),"")</f>
      </c>
      <c r="IA719">
        <f>IF($JC719&gt;=34,INDEX($GR:$GR,$JB719+34),"")</f>
      </c>
      <c r="IB719">
        <f>IF($JC719&gt;=35,INDEX($GR:$GR,$JB719+35),"")</f>
      </c>
      <c r="IC719">
        <f>IF($JC719&gt;=36,INDEX($GR:$GR,$JB719+36),"")</f>
      </c>
      <c r="ID719">
        <f>IF($JC719&gt;=37,INDEX($GR:$GR,$JB719+37),"")</f>
      </c>
      <c r="IE719">
        <f>IF($JC719&gt;=38,INDEX($GR:$GR,$JB719+38),"")</f>
      </c>
      <c r="IF719">
        <f>IF($JC719&gt;=39,INDEX($GR:$GR,$JB719+39),"")</f>
      </c>
      <c r="IG719">
        <f>IF($JC719&gt;=40,INDEX($GR:$GR,$JB719+40),"")</f>
      </c>
      <c r="IH719">
        <f>IF($JC719&gt;=41,INDEX($GR:$GR,$JB719+41),"")</f>
      </c>
      <c r="II719">
        <f>IF($JC719&gt;=42,INDEX($GR:$GR,$JB719+42),"")</f>
      </c>
      <c r="IJ719">
        <f>IF($JC719&gt;=43,INDEX($GR:$GR,$JB719+43),"")</f>
      </c>
      <c r="IK719">
        <f>IF($JC719&gt;=44,INDEX($GR:$GR,$JB719+44),"")</f>
      </c>
      <c r="IL719">
        <f>IF($JC719&gt;=45,INDEX($GR:$GR,$JB719+45),"")</f>
      </c>
      <c r="IM719">
        <f>IF($JC719&gt;=46,INDEX($GR:$GR,$JB719+46),"")</f>
      </c>
      <c r="IN719">
        <f>IF($JC719&gt;=47,INDEX($GR:$GR,$JB719+47),"")</f>
      </c>
      <c r="IO719">
        <f>IF($JC719&gt;=48,INDEX($GR:$GR,$JB719+48),"")</f>
      </c>
      <c r="IP719">
        <f>IF($JC719&gt;=49,INDEX($GR:$GR,$JB719+49),"")</f>
      </c>
      <c r="IQ719">
        <f>IF($JC719&gt;=50,INDEX($GR:$GR,$JB719+50),"")</f>
      </c>
      <c r="IR719">
        <f>IF($JC719&gt;=51,INDEX($GR:$GR,$JB719+51),"")</f>
      </c>
      <c r="IS719">
        <f>IF($JC719&gt;=52,INDEX($GR:$GR,$JB719+52),"")</f>
      </c>
      <c r="IT719">
        <f>IF($JC719&gt;=53,INDEX($GR:$GR,$JB719+53),"")</f>
      </c>
      <c r="IU719">
        <f>IF($JC719&gt;=54,INDEX($GR:$GR,$JB719+54),"")</f>
      </c>
      <c r="IV719">
        <f>IF($JC719&gt;=55,INDEX($GR:$GR,$JB719+55),"")</f>
      </c>
      <c r="IW719">
        <f>IF($JC719&gt;=56,INDEX($GR:$GR,$JB719+56),"")</f>
      </c>
      <c r="IX719">
        <f>IF($JC719&gt;=57,INDEX($GR:$GR,$JB719+57),"")</f>
      </c>
      <c r="IY719">
        <f>IF($JC719&gt;=58,INDEX($GR:$GR,$JB719+58),"")</f>
      </c>
      <c r="IZ719">
        <f>IF($JC719&gt;=59,INDEX($GR:$GR,$JB719+59),"")</f>
      </c>
      <c r="JA719">
        <f>IF($JC719&gt;=60,INDEX($GR:$GR,$JB719+60),"")</f>
      </c>
      <c r="JB719">
        <f>IFERROR(MATCH($GQ719,$GR$2:$GR$324,0)+1,0)</f>
      </c>
      <c r="JC719">
        <f>IFERROR(INDEX($GS$2:$GS$324,MATCH($GQ719,$GR$2:$GR$324,0)),0)</f>
      </c>
      <c r="JD719" t="s">
        <v>40</v>
      </c>
      <c r="JE719" t="s">
        <v>40</v>
      </c>
    </row>
    <row r="720" spans="1:265" x14ac:dyDescent="0.25">
      <c r="Q720">
        <f>IF(OR($T720="",$P720=""),"",IFERROR($T720/$P720,0))</f>
      </c>
      <c r="R720">
        <f>IF($T720="","",
SUM($S720,$U720,$Z720,$V720,$X720)*
(1-IF($AA720="",0,VALUE($AA720)/100)))</f>
      </c>
      <c r="S720">
        <f>IF($T720="","",$T720)</f>
      </c>
      <c r="U720">
        <f>IF($T720="","",
IF($N720="","",
IF(ISNUMBER(SEARCH("exempt",LOWER($N720))),0,
$T720*(VALUE(SUBSTITUTE($N720,"%",""))/100))))</f>
      </c>
      <c r="AB720">
        <f>IFERROR(IF(FIND(" - ",$K720)&gt;0,MID($K720,FIND(" - ",$K720)+3,LEN($K720)),""),"")</f>
      </c>
      <c r="AK720" t="s">
        <v>1307</v>
      </c>
      <c r="AP720">
        <f>IFERROR(LEFT($K720,FIND(" - ",$K720)-1),$K720)</f>
      </c>
      <c r="AS720">
        <f>IF($CH720&gt;=1,INDEX($AQ:$AQ,$CG720+1),"")</f>
      </c>
      <c r="AT720">
        <f>IF($CH720&gt;=2,INDEX($AQ:$AQ,$CG720+2),"")</f>
      </c>
      <c r="AU720">
        <f>IF($CH720&gt;=3,INDEX($AQ:$AQ,$CG720+3),"")</f>
      </c>
      <c r="AV720">
        <f>IF($CH720&gt;=4,INDEX($AQ:$AQ,$CG720+4),"")</f>
      </c>
      <c r="AW720">
        <f>IF($CH720&gt;=5,INDEX($AQ:$AQ,$CG720+5),"")</f>
      </c>
      <c r="AX720">
        <f>IF($CH720&gt;=6,INDEX($AQ:$AQ,$CG720+6),"")</f>
      </c>
      <c r="AY720">
        <f>IF($CH720&gt;=7,INDEX($AQ:$AQ,$CG720+7),"")</f>
      </c>
      <c r="AZ720">
        <f>IF($CH720&gt;=8,INDEX($AQ:$AQ,$CG720+8),"")</f>
      </c>
      <c r="BA720">
        <f>IF($CH720&gt;=9,INDEX($AQ:$AQ,$CG720+9),"")</f>
      </c>
      <c r="BB720">
        <f>IF($CH720&gt;=10,INDEX($AQ:$AQ,$CG720+10),"")</f>
      </c>
      <c r="BC720">
        <f>IF($CH720&gt;=11,INDEX($AQ:$AQ,$CG720+11),"")</f>
      </c>
      <c r="BD720">
        <f>IF($CH720&gt;=12,INDEX($AQ:$AQ,$CG720+12),"")</f>
      </c>
      <c r="BE720">
        <f>IF($CH720&gt;=13,INDEX($AQ:$AQ,$CG720+13),"")</f>
      </c>
      <c r="BF720">
        <f>IF($CH720&gt;=14,INDEX($AQ:$AQ,$CG720+14),"")</f>
      </c>
      <c r="BG720">
        <f>IF($CH720&gt;=15,INDEX($AQ:$AQ,$CG720+15),"")</f>
      </c>
      <c r="BH720">
        <f>IF($CH720&gt;=16,INDEX($AQ:$AQ,$CG720+16),"")</f>
      </c>
      <c r="BI720">
        <f>IF($CH720&gt;=17,INDEX($AQ:$AQ,$CG720+17),"")</f>
      </c>
      <c r="BJ720">
        <f>IF($CH720&gt;=18,INDEX($AQ:$AQ,$CG720+18),"")</f>
      </c>
      <c r="BK720">
        <f>IF($CH720&gt;=19,INDEX($AQ:$AQ,$CG720+19),"")</f>
      </c>
      <c r="BL720">
        <f>IF($CH720&gt;=20,INDEX($AQ:$AQ,$CG720+20),"")</f>
      </c>
      <c r="BM720">
        <f>IF($CH720&gt;=21,INDEX($AQ:$AQ,$CG720+21),"")</f>
      </c>
      <c r="BN720">
        <f>IF($CH720&gt;=22,INDEX($AQ:$AQ,$CG720+22),"")</f>
      </c>
      <c r="BO720">
        <f>IF($CH720&gt;=23,INDEX($AQ:$AQ,$CG720+23),"")</f>
      </c>
      <c r="BP720">
        <f>IF($CH720&gt;=24,INDEX($AQ:$AQ,$CG720+24),"")</f>
      </c>
      <c r="BQ720">
        <f>IF($CH720&gt;=25,INDEX($AQ:$AQ,$CG720+25),"")</f>
      </c>
      <c r="BR720">
        <f>IF($CH720&gt;=26,INDEX($AQ:$AQ,$CG720+26),"")</f>
      </c>
      <c r="BS720">
        <f>IF($CH720&gt;=27,INDEX($AQ:$AQ,$CG720+27),"")</f>
      </c>
      <c r="BT720">
        <f>IF($CH720&gt;=28,INDEX($AQ:$AQ,$CG720+28),"")</f>
      </c>
      <c r="BU720">
        <f>IF($CH720&gt;=29,INDEX($AQ:$AQ,$CG720+29),"")</f>
      </c>
      <c r="BV720">
        <f>IF($CH720&gt;=30,INDEX($AQ:$AQ,$CG720+30),"")</f>
      </c>
      <c r="BW720">
        <f>IF($CH720&gt;=31,INDEX($AQ:$AQ,$CG720+31),"")</f>
      </c>
      <c r="BX720">
        <f>IF($CH720&gt;=32,INDEX($AQ:$AQ,$CG720+32),"")</f>
      </c>
      <c r="BY720">
        <f>IF($CH720&gt;=33,INDEX($AQ:$AQ,$CG720+33),"")</f>
      </c>
      <c r="BZ720">
        <f>IF($CH720&gt;=34,INDEX($AQ:$AQ,$CG720+34),"")</f>
      </c>
      <c r="CA720">
        <f>IF($CH720&gt;=35,INDEX($AQ:$AQ,$CG720+35),"")</f>
      </c>
      <c r="CB720">
        <f>IF($CH720&gt;=36,INDEX($AQ:$AQ,$CG720+36),"")</f>
      </c>
      <c r="CC720">
        <f>IF($CH720&gt;=37,INDEX($AQ:$AQ,$CG720+37),"")</f>
      </c>
      <c r="CD720">
        <f>IF($CH720&gt;=38,INDEX($AQ:$AQ,$CG720+38),"")</f>
      </c>
      <c r="CE720">
        <f>IF($CH720&gt;=39,INDEX($AQ:$AQ,$CG720+39),"")</f>
      </c>
      <c r="CF720">
        <f>IF($CH720&gt;=40,INDEX($AQ:$AQ,$CG720+40),"")</f>
      </c>
      <c r="CG720">
        <f>IFERROR(MATCH($AP720,$AQ$2:$AQ$134,0)+1,0)</f>
      </c>
      <c r="CH720">
        <f>IFERROR(INDEX($AR$2:$AR$134,MATCH($AP720,$AQ$2:$AQ$134,0)),0)</f>
      </c>
      <c r="CI720">
        <f>IFERROR(LEFT($L720,FIND(" - ",$L720)-1),$L720)</f>
      </c>
      <c r="CL720">
        <f>IF($DG720&gt;=1,INDEX($CJ:$CJ,$DF720+1),"")</f>
      </c>
      <c r="CM720">
        <f>IF($DG720&gt;=2,INDEX($CJ:$CJ,$DF720+2),"")</f>
      </c>
      <c r="CN720">
        <f>IF($DG720&gt;=3,INDEX($CJ:$CJ,$DF720+3),"")</f>
      </c>
      <c r="CO720">
        <f>IF($DG720&gt;=4,INDEX($CJ:$CJ,$DF720+4),"")</f>
      </c>
      <c r="CP720">
        <f>IF($DG720&gt;=5,INDEX($CJ:$CJ,$DF720+5),"")</f>
      </c>
      <c r="CQ720">
        <f>IF($DG720&gt;=6,INDEX($CJ:$CJ,$DF720+6),"")</f>
      </c>
      <c r="CR720">
        <f>IF($DG720&gt;=7,INDEX($CJ:$CJ,$DF720+7),"")</f>
      </c>
      <c r="CS720">
        <f>IF($DG720&gt;=8,INDEX($CJ:$CJ,$DF720+8),"")</f>
      </c>
      <c r="CT720">
        <f>IF($DG720&gt;=9,INDEX($CJ:$CJ,$DF720+9),"")</f>
      </c>
      <c r="CU720">
        <f>IF($DG720&gt;=10,INDEX($CJ:$CJ,$DF720+10),"")</f>
      </c>
      <c r="CV720">
        <f>IF($DG720&gt;=11,INDEX($CJ:$CJ,$DF720+11),"")</f>
      </c>
      <c r="CW720">
        <f>IF($DG720&gt;=12,INDEX($CJ:$CJ,$DF720+12),"")</f>
      </c>
      <c r="CX720">
        <f>IF($DG720&gt;=13,INDEX($CJ:$CJ,$DF720+13),"")</f>
      </c>
      <c r="CY720">
        <f>IF($DG720&gt;=14,INDEX($CJ:$CJ,$DF720+14),"")</f>
      </c>
      <c r="CZ720">
        <f>IF($DG720&gt;=15,INDEX($CJ:$CJ,$DF720+15),"")</f>
      </c>
      <c r="DA720">
        <f>IF($DG720&gt;=16,INDEX($CJ:$CJ,$DF720+16),"")</f>
      </c>
      <c r="DB720">
        <f>IF($DG720&gt;=17,INDEX($CJ:$CJ,$DF720+17),"")</f>
      </c>
      <c r="DC720">
        <f>IF($DG720&gt;=18,INDEX($CJ:$CJ,$DF720+18),"")</f>
      </c>
      <c r="DD720">
        <f>IF($DG720&gt;=19,INDEX($CJ:$CJ,$DF720+19),"")</f>
      </c>
      <c r="DE720">
        <f>IF($DG720&gt;=20,INDEX($CJ:$CJ,$DF720+20),"")</f>
      </c>
      <c r="DF720">
        <f>IFERROR(MATCH($CI720,$CJ$2:$CJ$263,0)+1,0)</f>
      </c>
      <c r="DG720">
        <f>IFERROR(INDEX($CK$2:$CK$263,MATCH($CI720,$CJ$2:$CJ$263,0)),0)</f>
      </c>
      <c r="DH720">
        <f>IFERROR(INDEX($AO:$AO,MATCH($N720,$AN:$AN,0))&amp;"","")</f>
      </c>
      <c r="DL720">
        <f>IF($GO720&gt;=1,INDEX($DI:$DI,$GN720+1),"")</f>
      </c>
      <c r="DM720">
        <f>IF($GO720&gt;=2,INDEX($DI:$DI,$GN720+2),"")</f>
      </c>
      <c r="DN720">
        <f>IF($GO720&gt;=3,INDEX($DI:$DI,$GN720+3),"")</f>
      </c>
      <c r="DO720">
        <f>IF($GO720&gt;=4,INDEX($DI:$DI,$GN720+4),"")</f>
      </c>
      <c r="DP720">
        <f>IF($GO720&gt;=5,INDEX($DI:$DI,$GN720+5),"")</f>
      </c>
      <c r="DQ720">
        <f>IF($GO720&gt;=6,INDEX($DI:$DI,$GN720+6),"")</f>
      </c>
      <c r="DR720">
        <f>IF($GO720&gt;=7,INDEX($DI:$DI,$GN720+7),"")</f>
      </c>
      <c r="DS720">
        <f>IF($GO720&gt;=8,INDEX($DI:$DI,$GN720+8),"")</f>
      </c>
      <c r="DT720">
        <f>IF($GO720&gt;=9,INDEX($DI:$DI,$GN720+9),"")</f>
      </c>
      <c r="DU720">
        <f>IF($GO720&gt;=10,INDEX($DI:$DI,$GN720+10),"")</f>
      </c>
      <c r="DV720">
        <f>IF($GO720&gt;=11,INDEX($DI:$DI,$GN720+11),"")</f>
      </c>
      <c r="DW720">
        <f>IF($GO720&gt;=12,INDEX($DI:$DI,$GN720+12),"")</f>
      </c>
      <c r="DX720">
        <f>IF($GO720&gt;=13,INDEX($DI:$DI,$GN720+13),"")</f>
      </c>
      <c r="DY720">
        <f>IF($GO720&gt;=14,INDEX($DI:$DI,$GN720+14),"")</f>
      </c>
      <c r="DZ720">
        <f>IF($GO720&gt;=15,INDEX($DI:$DI,$GN720+15),"")</f>
      </c>
      <c r="EA720">
        <f>IF($GO720&gt;=16,INDEX($DI:$DI,$GN720+16),"")</f>
      </c>
      <c r="EB720">
        <f>IF($GO720&gt;=17,INDEX($DI:$DI,$GN720+17),"")</f>
      </c>
      <c r="EC720">
        <f>IF($GO720&gt;=18,INDEX($DI:$DI,$GN720+18),"")</f>
      </c>
      <c r="ED720">
        <f>IF($GO720&gt;=19,INDEX($DI:$DI,$GN720+19),"")</f>
      </c>
      <c r="EE720">
        <f>IF($GO720&gt;=20,INDEX($DI:$DI,$GN720+20),"")</f>
      </c>
      <c r="EF720">
        <f>IF($GO720&gt;=21,INDEX($DI:$DI,$GN720+21),"")</f>
      </c>
      <c r="EG720">
        <f>IF($GO720&gt;=22,INDEX($DI:$DI,$GN720+22),"")</f>
      </c>
      <c r="EH720">
        <f>IF($GO720&gt;=23,INDEX($DI:$DI,$GN720+23),"")</f>
      </c>
      <c r="EI720">
        <f>IF($GO720&gt;=24,INDEX($DI:$DI,$GN720+24),"")</f>
      </c>
      <c r="EJ720">
        <f>IF($GO720&gt;=25,INDEX($DI:$DI,$GN720+25),"")</f>
      </c>
      <c r="EK720">
        <f>IF($GO720&gt;=26,INDEX($DI:$DI,$GN720+26),"")</f>
      </c>
      <c r="EL720">
        <f>IF($GO720&gt;=27,INDEX($DI:$DI,$GN720+27),"")</f>
      </c>
      <c r="EM720">
        <f>IF($GO720&gt;=28,INDEX($DI:$DI,$GN720+28),"")</f>
      </c>
      <c r="EN720">
        <f>IF($GO720&gt;=29,INDEX($DI:$DI,$GN720+29),"")</f>
      </c>
      <c r="EO720">
        <f>IF($GO720&gt;=30,INDEX($DI:$DI,$GN720+30),"")</f>
      </c>
      <c r="EP720">
        <f>IF($GO720&gt;=31,INDEX($DI:$DI,$GN720+31),"")</f>
      </c>
      <c r="EQ720">
        <f>IF($GO720&gt;=32,INDEX($DI:$DI,$GN720+32),"")</f>
      </c>
      <c r="ER720">
        <f>IF($GO720&gt;=33,INDEX($DI:$DI,$GN720+33),"")</f>
      </c>
      <c r="ES720">
        <f>IF($GO720&gt;=34,INDEX($DI:$DI,$GN720+34),"")</f>
      </c>
      <c r="ET720">
        <f>IF($GO720&gt;=35,INDEX($DI:$DI,$GN720+35),"")</f>
      </c>
      <c r="EU720">
        <f>IF($GO720&gt;=36,INDEX($DI:$DI,$GN720+36),"")</f>
      </c>
      <c r="EV720">
        <f>IF($GO720&gt;=37,INDEX($DI:$DI,$GN720+37),"")</f>
      </c>
      <c r="EW720">
        <f>IF($GO720&gt;=38,INDEX($DI:$DI,$GN720+38),"")</f>
      </c>
      <c r="EX720">
        <f>IF($GO720&gt;=39,INDEX($DI:$DI,$GN720+39),"")</f>
      </c>
      <c r="EY720">
        <f>IF($GO720&gt;=40,INDEX($DI:$DI,$GN720+40),"")</f>
      </c>
      <c r="EZ720">
        <f>IF($GO720&gt;=1,INDEX($DJ:$DJ,$GN720+1),"")</f>
      </c>
      <c r="FA720">
        <f>IF($GO720&gt;=2,INDEX($DJ:$DJ,$GN720+2),"")</f>
      </c>
      <c r="FB720">
        <f>IF($GO720&gt;=3,INDEX($DJ:$DJ,$GN720+3),"")</f>
      </c>
      <c r="FC720">
        <f>IF($GO720&gt;=4,INDEX($DJ:$DJ,$GN720+4),"")</f>
      </c>
      <c r="FD720">
        <f>IF($GO720&gt;=5,INDEX($DJ:$DJ,$GN720+5),"")</f>
      </c>
      <c r="FE720">
        <f>IF($GO720&gt;=6,INDEX($DJ:$DJ,$GN720+6),"")</f>
      </c>
      <c r="FF720">
        <f>IF($GO720&gt;=7,INDEX($DJ:$DJ,$GN720+7),"")</f>
      </c>
      <c r="FG720">
        <f>IF($GO720&gt;=8,INDEX($DJ:$DJ,$GN720+8),"")</f>
      </c>
      <c r="FH720">
        <f>IF($GO720&gt;=9,INDEX($DJ:$DJ,$GN720+9),"")</f>
      </c>
      <c r="FI720">
        <f>IF($GO720&gt;=10,INDEX($DJ:$DJ,$GN720+10),"")</f>
      </c>
      <c r="FJ720">
        <f>IF($GO720&gt;=11,INDEX($DJ:$DJ,$GN720+11),"")</f>
      </c>
      <c r="FK720">
        <f>IF($GO720&gt;=12,INDEX($DJ:$DJ,$GN720+12),"")</f>
      </c>
      <c r="FL720">
        <f>IF($GO720&gt;=13,INDEX($DJ:$DJ,$GN720+13),"")</f>
      </c>
      <c r="FM720">
        <f>IF($GO720&gt;=14,INDEX($DJ:$DJ,$GN720+14),"")</f>
      </c>
      <c r="FN720">
        <f>IF($GO720&gt;=15,INDEX($DJ:$DJ,$GN720+15),"")</f>
      </c>
      <c r="FO720">
        <f>IF($GO720&gt;=16,INDEX($DJ:$DJ,$GN720+16),"")</f>
      </c>
      <c r="FP720">
        <f>IF($GO720&gt;=17,INDEX($DJ:$DJ,$GN720+17),"")</f>
      </c>
      <c r="FQ720">
        <f>IF($GO720&gt;=18,INDEX($DJ:$DJ,$GN720+18),"")</f>
      </c>
      <c r="FR720">
        <f>IF($GO720&gt;=19,INDEX($DJ:$DJ,$GN720+19),"")</f>
      </c>
      <c r="FS720">
        <f>IF($GO720&gt;=20,INDEX($DJ:$DJ,$GN720+20),"")</f>
      </c>
      <c r="FT720">
        <f>IF($GO720&gt;=21,INDEX($DJ:$DJ,$GN720+21),"")</f>
      </c>
      <c r="FU720">
        <f>IF($GO720&gt;=22,INDEX($DJ:$DJ,$GN720+22),"")</f>
      </c>
      <c r="FV720">
        <f>IF($GO720&gt;=23,INDEX($DJ:$DJ,$GN720+23),"")</f>
      </c>
      <c r="FW720">
        <f>IF($GO720&gt;=24,INDEX($DJ:$DJ,$GN720+24),"")</f>
      </c>
      <c r="FX720">
        <f>IF($GO720&gt;=25,INDEX($DJ:$DJ,$GN720+25),"")</f>
      </c>
      <c r="FY720">
        <f>IF($GO720&gt;=26,INDEX($DJ:$DJ,$GN720+26),"")</f>
      </c>
      <c r="FZ720">
        <f>IF($GO720&gt;=27,INDEX($DJ:$DJ,$GN720+27),"")</f>
      </c>
      <c r="GA720">
        <f>IF($GO720&gt;=28,INDEX($DJ:$DJ,$GN720+28),"")</f>
      </c>
      <c r="GB720">
        <f>IF($GO720&gt;=29,INDEX($DJ:$DJ,$GN720+29),"")</f>
      </c>
      <c r="GC720">
        <f>IF($GO720&gt;=30,INDEX($DJ:$DJ,$GN720+30),"")</f>
      </c>
      <c r="GD720">
        <f>IF($GO720&gt;=31,INDEX($DJ:$DJ,$GN720+31),"")</f>
      </c>
      <c r="GE720">
        <f>IF($GO720&gt;=32,INDEX($DJ:$DJ,$GN720+32),"")</f>
      </c>
      <c r="GF720">
        <f>IF($GO720&gt;=33,INDEX($DJ:$DJ,$GN720+33),"")</f>
      </c>
      <c r="GG720">
        <f>IF($GO720&gt;=34,INDEX($DJ:$DJ,$GN720+34),"")</f>
      </c>
      <c r="GH720">
        <f>IF($GO720&gt;=35,INDEX($DJ:$DJ,$GN720+35),"")</f>
      </c>
      <c r="GI720">
        <f>IF($GO720&gt;=36,INDEX($DJ:$DJ,$GN720+36),"")</f>
      </c>
      <c r="GJ720">
        <f>IF($GO720&gt;=37,INDEX($DJ:$DJ,$GN720+37),"")</f>
      </c>
      <c r="GK720">
        <f>IF($GO720&gt;=38,INDEX($DJ:$DJ,$GN720+38),"")</f>
      </c>
      <c r="GL720">
        <f>IF($GO720&gt;=39,INDEX($DJ:$DJ,$GN720+39),"")</f>
      </c>
      <c r="GM720">
        <f>IF($GO720&gt;=40,INDEX($DJ:$DJ,$GN720+40),"")</f>
      </c>
      <c r="GN720">
        <f>IFERROR(MATCH($DH720,$DI$2:$DI$148,0)+1,0)</f>
      </c>
      <c r="GO720">
        <f>IFERROR(INDEX($DK$2:$DK$148,MATCH($DH720,$DI$2:$DI$148,0)),0)</f>
      </c>
      <c r="GP720">
        <f>IFERROR(MATCH($Y720,$DL$720:$EY$720,0),0)</f>
      </c>
      <c r="GQ720">
        <f>IF($GP720&gt;0,INDEX($EZ$720:$GM$720,$GP720),"")</f>
      </c>
      <c r="GT720">
        <f>IF($JC720&gt;=1,INDEX($GR:$GR,$JB720+1),"")</f>
      </c>
      <c r="GU720">
        <f>IF($JC720&gt;=2,INDEX($GR:$GR,$JB720+2),"")</f>
      </c>
      <c r="GV720">
        <f>IF($JC720&gt;=3,INDEX($GR:$GR,$JB720+3),"")</f>
      </c>
      <c r="GW720">
        <f>IF($JC720&gt;=4,INDEX($GR:$GR,$JB720+4),"")</f>
      </c>
      <c r="GX720">
        <f>IF($JC720&gt;=5,INDEX($GR:$GR,$JB720+5),"")</f>
      </c>
      <c r="GY720">
        <f>IF($JC720&gt;=6,INDEX($GR:$GR,$JB720+6),"")</f>
      </c>
      <c r="GZ720">
        <f>IF($JC720&gt;=7,INDEX($GR:$GR,$JB720+7),"")</f>
      </c>
      <c r="HA720">
        <f>IF($JC720&gt;=8,INDEX($GR:$GR,$JB720+8),"")</f>
      </c>
      <c r="HB720">
        <f>IF($JC720&gt;=9,INDEX($GR:$GR,$JB720+9),"")</f>
      </c>
      <c r="HC720">
        <f>IF($JC720&gt;=10,INDEX($GR:$GR,$JB720+10),"")</f>
      </c>
      <c r="HD720">
        <f>IF($JC720&gt;=11,INDEX($GR:$GR,$JB720+11),"")</f>
      </c>
      <c r="HE720">
        <f>IF($JC720&gt;=12,INDEX($GR:$GR,$JB720+12),"")</f>
      </c>
      <c r="HF720">
        <f>IF($JC720&gt;=13,INDEX($GR:$GR,$JB720+13),"")</f>
      </c>
      <c r="HG720">
        <f>IF($JC720&gt;=14,INDEX($GR:$GR,$JB720+14),"")</f>
      </c>
      <c r="HH720">
        <f>IF($JC720&gt;=15,INDEX($GR:$GR,$JB720+15),"")</f>
      </c>
      <c r="HI720">
        <f>IF($JC720&gt;=16,INDEX($GR:$GR,$JB720+16),"")</f>
      </c>
      <c r="HJ720">
        <f>IF($JC720&gt;=17,INDEX($GR:$GR,$JB720+17),"")</f>
      </c>
      <c r="HK720">
        <f>IF($JC720&gt;=18,INDEX($GR:$GR,$JB720+18),"")</f>
      </c>
      <c r="HL720">
        <f>IF($JC720&gt;=19,INDEX($GR:$GR,$JB720+19),"")</f>
      </c>
      <c r="HM720">
        <f>IF($JC720&gt;=20,INDEX($GR:$GR,$JB720+20),"")</f>
      </c>
      <c r="HN720">
        <f>IF($JC720&gt;=21,INDEX($GR:$GR,$JB720+21),"")</f>
      </c>
      <c r="HO720">
        <f>IF($JC720&gt;=22,INDEX($GR:$GR,$JB720+22),"")</f>
      </c>
      <c r="HP720">
        <f>IF($JC720&gt;=23,INDEX($GR:$GR,$JB720+23),"")</f>
      </c>
      <c r="HQ720">
        <f>IF($JC720&gt;=24,INDEX($GR:$GR,$JB720+24),"")</f>
      </c>
      <c r="HR720">
        <f>IF($JC720&gt;=25,INDEX($GR:$GR,$JB720+25),"")</f>
      </c>
      <c r="HS720">
        <f>IF($JC720&gt;=26,INDEX($GR:$GR,$JB720+26),"")</f>
      </c>
      <c r="HT720">
        <f>IF($JC720&gt;=27,INDEX($GR:$GR,$JB720+27),"")</f>
      </c>
      <c r="HU720">
        <f>IF($JC720&gt;=28,INDEX($GR:$GR,$JB720+28),"")</f>
      </c>
      <c r="HV720">
        <f>IF($JC720&gt;=29,INDEX($GR:$GR,$JB720+29),"")</f>
      </c>
      <c r="HW720">
        <f>IF($JC720&gt;=30,INDEX($GR:$GR,$JB720+30),"")</f>
      </c>
      <c r="HX720">
        <f>IF($JC720&gt;=31,INDEX($GR:$GR,$JB720+31),"")</f>
      </c>
      <c r="HY720">
        <f>IF($JC720&gt;=32,INDEX($GR:$GR,$JB720+32),"")</f>
      </c>
      <c r="HZ720">
        <f>IF($JC720&gt;=33,INDEX($GR:$GR,$JB720+33),"")</f>
      </c>
      <c r="IA720">
        <f>IF($JC720&gt;=34,INDEX($GR:$GR,$JB720+34),"")</f>
      </c>
      <c r="IB720">
        <f>IF($JC720&gt;=35,INDEX($GR:$GR,$JB720+35),"")</f>
      </c>
      <c r="IC720">
        <f>IF($JC720&gt;=36,INDEX($GR:$GR,$JB720+36),"")</f>
      </c>
      <c r="ID720">
        <f>IF($JC720&gt;=37,INDEX($GR:$GR,$JB720+37),"")</f>
      </c>
      <c r="IE720">
        <f>IF($JC720&gt;=38,INDEX($GR:$GR,$JB720+38),"")</f>
      </c>
      <c r="IF720">
        <f>IF($JC720&gt;=39,INDEX($GR:$GR,$JB720+39),"")</f>
      </c>
      <c r="IG720">
        <f>IF($JC720&gt;=40,INDEX($GR:$GR,$JB720+40),"")</f>
      </c>
      <c r="IH720">
        <f>IF($JC720&gt;=41,INDEX($GR:$GR,$JB720+41),"")</f>
      </c>
      <c r="II720">
        <f>IF($JC720&gt;=42,INDEX($GR:$GR,$JB720+42),"")</f>
      </c>
      <c r="IJ720">
        <f>IF($JC720&gt;=43,INDEX($GR:$GR,$JB720+43),"")</f>
      </c>
      <c r="IK720">
        <f>IF($JC720&gt;=44,INDEX($GR:$GR,$JB720+44),"")</f>
      </c>
      <c r="IL720">
        <f>IF($JC720&gt;=45,INDEX($GR:$GR,$JB720+45),"")</f>
      </c>
      <c r="IM720">
        <f>IF($JC720&gt;=46,INDEX($GR:$GR,$JB720+46),"")</f>
      </c>
      <c r="IN720">
        <f>IF($JC720&gt;=47,INDEX($GR:$GR,$JB720+47),"")</f>
      </c>
      <c r="IO720">
        <f>IF($JC720&gt;=48,INDEX($GR:$GR,$JB720+48),"")</f>
      </c>
      <c r="IP720">
        <f>IF($JC720&gt;=49,INDEX($GR:$GR,$JB720+49),"")</f>
      </c>
      <c r="IQ720">
        <f>IF($JC720&gt;=50,INDEX($GR:$GR,$JB720+50),"")</f>
      </c>
      <c r="IR720">
        <f>IF($JC720&gt;=51,INDEX($GR:$GR,$JB720+51),"")</f>
      </c>
      <c r="IS720">
        <f>IF($JC720&gt;=52,INDEX($GR:$GR,$JB720+52),"")</f>
      </c>
      <c r="IT720">
        <f>IF($JC720&gt;=53,INDEX($GR:$GR,$JB720+53),"")</f>
      </c>
      <c r="IU720">
        <f>IF($JC720&gt;=54,INDEX($GR:$GR,$JB720+54),"")</f>
      </c>
      <c r="IV720">
        <f>IF($JC720&gt;=55,INDEX($GR:$GR,$JB720+55),"")</f>
      </c>
      <c r="IW720">
        <f>IF($JC720&gt;=56,INDEX($GR:$GR,$JB720+56),"")</f>
      </c>
      <c r="IX720">
        <f>IF($JC720&gt;=57,INDEX($GR:$GR,$JB720+57),"")</f>
      </c>
      <c r="IY720">
        <f>IF($JC720&gt;=58,INDEX($GR:$GR,$JB720+58),"")</f>
      </c>
      <c r="IZ720">
        <f>IF($JC720&gt;=59,INDEX($GR:$GR,$JB720+59),"")</f>
      </c>
      <c r="JA720">
        <f>IF($JC720&gt;=60,INDEX($GR:$GR,$JB720+60),"")</f>
      </c>
      <c r="JB720">
        <f>IFERROR(MATCH($GQ720,$GR$2:$GR$324,0)+1,0)</f>
      </c>
      <c r="JC720">
        <f>IFERROR(INDEX($GS$2:$GS$324,MATCH($GQ720,$GR$2:$GR$324,0)),0)</f>
      </c>
      <c r="JD720" t="s">
        <v>40</v>
      </c>
      <c r="JE720" t="s">
        <v>40</v>
      </c>
    </row>
    <row r="721" spans="1:265" x14ac:dyDescent="0.25">
      <c r="Q721">
        <f>IF(OR($T721="",$P721=""),"",IFERROR($T721/$P721,0))</f>
      </c>
      <c r="R721">
        <f>IF($T721="","",
SUM($S721,$U721,$Z721,$V721,$X721)*
(1-IF($AA721="",0,VALUE($AA721)/100)))</f>
      </c>
      <c r="S721">
        <f>IF($T721="","",$T721)</f>
      </c>
      <c r="U721">
        <f>IF($T721="","",
IF($N721="","",
IF(ISNUMBER(SEARCH("exempt",LOWER($N721))),0,
$T721*(VALUE(SUBSTITUTE($N721,"%",""))/100))))</f>
      </c>
      <c r="AB721">
        <f>IFERROR(IF(FIND(" - ",$K721)&gt;0,MID($K721,FIND(" - ",$K721)+3,LEN($K721)),""),"")</f>
      </c>
      <c r="AK721" t="s">
        <v>1308</v>
      </c>
      <c r="AP721">
        <f>IFERROR(LEFT($K721,FIND(" - ",$K721)-1),$K721)</f>
      </c>
      <c r="AS721">
        <f>IF($CH721&gt;=1,INDEX($AQ:$AQ,$CG721+1),"")</f>
      </c>
      <c r="AT721">
        <f>IF($CH721&gt;=2,INDEX($AQ:$AQ,$CG721+2),"")</f>
      </c>
      <c r="AU721">
        <f>IF($CH721&gt;=3,INDEX($AQ:$AQ,$CG721+3),"")</f>
      </c>
      <c r="AV721">
        <f>IF($CH721&gt;=4,INDEX($AQ:$AQ,$CG721+4),"")</f>
      </c>
      <c r="AW721">
        <f>IF($CH721&gt;=5,INDEX($AQ:$AQ,$CG721+5),"")</f>
      </c>
      <c r="AX721">
        <f>IF($CH721&gt;=6,INDEX($AQ:$AQ,$CG721+6),"")</f>
      </c>
      <c r="AY721">
        <f>IF($CH721&gt;=7,INDEX($AQ:$AQ,$CG721+7),"")</f>
      </c>
      <c r="AZ721">
        <f>IF($CH721&gt;=8,INDEX($AQ:$AQ,$CG721+8),"")</f>
      </c>
      <c r="BA721">
        <f>IF($CH721&gt;=9,INDEX($AQ:$AQ,$CG721+9),"")</f>
      </c>
      <c r="BB721">
        <f>IF($CH721&gt;=10,INDEX($AQ:$AQ,$CG721+10),"")</f>
      </c>
      <c r="BC721">
        <f>IF($CH721&gt;=11,INDEX($AQ:$AQ,$CG721+11),"")</f>
      </c>
      <c r="BD721">
        <f>IF($CH721&gt;=12,INDEX($AQ:$AQ,$CG721+12),"")</f>
      </c>
      <c r="BE721">
        <f>IF($CH721&gt;=13,INDEX($AQ:$AQ,$CG721+13),"")</f>
      </c>
      <c r="BF721">
        <f>IF($CH721&gt;=14,INDEX($AQ:$AQ,$CG721+14),"")</f>
      </c>
      <c r="BG721">
        <f>IF($CH721&gt;=15,INDEX($AQ:$AQ,$CG721+15),"")</f>
      </c>
      <c r="BH721">
        <f>IF($CH721&gt;=16,INDEX($AQ:$AQ,$CG721+16),"")</f>
      </c>
      <c r="BI721">
        <f>IF($CH721&gt;=17,INDEX($AQ:$AQ,$CG721+17),"")</f>
      </c>
      <c r="BJ721">
        <f>IF($CH721&gt;=18,INDEX($AQ:$AQ,$CG721+18),"")</f>
      </c>
      <c r="BK721">
        <f>IF($CH721&gt;=19,INDEX($AQ:$AQ,$CG721+19),"")</f>
      </c>
      <c r="BL721">
        <f>IF($CH721&gt;=20,INDEX($AQ:$AQ,$CG721+20),"")</f>
      </c>
      <c r="BM721">
        <f>IF($CH721&gt;=21,INDEX($AQ:$AQ,$CG721+21),"")</f>
      </c>
      <c r="BN721">
        <f>IF($CH721&gt;=22,INDEX($AQ:$AQ,$CG721+22),"")</f>
      </c>
      <c r="BO721">
        <f>IF($CH721&gt;=23,INDEX($AQ:$AQ,$CG721+23),"")</f>
      </c>
      <c r="BP721">
        <f>IF($CH721&gt;=24,INDEX($AQ:$AQ,$CG721+24),"")</f>
      </c>
      <c r="BQ721">
        <f>IF($CH721&gt;=25,INDEX($AQ:$AQ,$CG721+25),"")</f>
      </c>
      <c r="BR721">
        <f>IF($CH721&gt;=26,INDEX($AQ:$AQ,$CG721+26),"")</f>
      </c>
      <c r="BS721">
        <f>IF($CH721&gt;=27,INDEX($AQ:$AQ,$CG721+27),"")</f>
      </c>
      <c r="BT721">
        <f>IF($CH721&gt;=28,INDEX($AQ:$AQ,$CG721+28),"")</f>
      </c>
      <c r="BU721">
        <f>IF($CH721&gt;=29,INDEX($AQ:$AQ,$CG721+29),"")</f>
      </c>
      <c r="BV721">
        <f>IF($CH721&gt;=30,INDEX($AQ:$AQ,$CG721+30),"")</f>
      </c>
      <c r="BW721">
        <f>IF($CH721&gt;=31,INDEX($AQ:$AQ,$CG721+31),"")</f>
      </c>
      <c r="BX721">
        <f>IF($CH721&gt;=32,INDEX($AQ:$AQ,$CG721+32),"")</f>
      </c>
      <c r="BY721">
        <f>IF($CH721&gt;=33,INDEX($AQ:$AQ,$CG721+33),"")</f>
      </c>
      <c r="BZ721">
        <f>IF($CH721&gt;=34,INDEX($AQ:$AQ,$CG721+34),"")</f>
      </c>
      <c r="CA721">
        <f>IF($CH721&gt;=35,INDEX($AQ:$AQ,$CG721+35),"")</f>
      </c>
      <c r="CB721">
        <f>IF($CH721&gt;=36,INDEX($AQ:$AQ,$CG721+36),"")</f>
      </c>
      <c r="CC721">
        <f>IF($CH721&gt;=37,INDEX($AQ:$AQ,$CG721+37),"")</f>
      </c>
      <c r="CD721">
        <f>IF($CH721&gt;=38,INDEX($AQ:$AQ,$CG721+38),"")</f>
      </c>
      <c r="CE721">
        <f>IF($CH721&gt;=39,INDEX($AQ:$AQ,$CG721+39),"")</f>
      </c>
      <c r="CF721">
        <f>IF($CH721&gt;=40,INDEX($AQ:$AQ,$CG721+40),"")</f>
      </c>
      <c r="CG721">
        <f>IFERROR(MATCH($AP721,$AQ$2:$AQ$134,0)+1,0)</f>
      </c>
      <c r="CH721">
        <f>IFERROR(INDEX($AR$2:$AR$134,MATCH($AP721,$AQ$2:$AQ$134,0)),0)</f>
      </c>
      <c r="CI721">
        <f>IFERROR(LEFT($L721,FIND(" - ",$L721)-1),$L721)</f>
      </c>
      <c r="CL721">
        <f>IF($DG721&gt;=1,INDEX($CJ:$CJ,$DF721+1),"")</f>
      </c>
      <c r="CM721">
        <f>IF($DG721&gt;=2,INDEX($CJ:$CJ,$DF721+2),"")</f>
      </c>
      <c r="CN721">
        <f>IF($DG721&gt;=3,INDEX($CJ:$CJ,$DF721+3),"")</f>
      </c>
      <c r="CO721">
        <f>IF($DG721&gt;=4,INDEX($CJ:$CJ,$DF721+4),"")</f>
      </c>
      <c r="CP721">
        <f>IF($DG721&gt;=5,INDEX($CJ:$CJ,$DF721+5),"")</f>
      </c>
      <c r="CQ721">
        <f>IF($DG721&gt;=6,INDEX($CJ:$CJ,$DF721+6),"")</f>
      </c>
      <c r="CR721">
        <f>IF($DG721&gt;=7,INDEX($CJ:$CJ,$DF721+7),"")</f>
      </c>
      <c r="CS721">
        <f>IF($DG721&gt;=8,INDEX($CJ:$CJ,$DF721+8),"")</f>
      </c>
      <c r="CT721">
        <f>IF($DG721&gt;=9,INDEX($CJ:$CJ,$DF721+9),"")</f>
      </c>
      <c r="CU721">
        <f>IF($DG721&gt;=10,INDEX($CJ:$CJ,$DF721+10),"")</f>
      </c>
      <c r="CV721">
        <f>IF($DG721&gt;=11,INDEX($CJ:$CJ,$DF721+11),"")</f>
      </c>
      <c r="CW721">
        <f>IF($DG721&gt;=12,INDEX($CJ:$CJ,$DF721+12),"")</f>
      </c>
      <c r="CX721">
        <f>IF($DG721&gt;=13,INDEX($CJ:$CJ,$DF721+13),"")</f>
      </c>
      <c r="CY721">
        <f>IF($DG721&gt;=14,INDEX($CJ:$CJ,$DF721+14),"")</f>
      </c>
      <c r="CZ721">
        <f>IF($DG721&gt;=15,INDEX($CJ:$CJ,$DF721+15),"")</f>
      </c>
      <c r="DA721">
        <f>IF($DG721&gt;=16,INDEX($CJ:$CJ,$DF721+16),"")</f>
      </c>
      <c r="DB721">
        <f>IF($DG721&gt;=17,INDEX($CJ:$CJ,$DF721+17),"")</f>
      </c>
      <c r="DC721">
        <f>IF($DG721&gt;=18,INDEX($CJ:$CJ,$DF721+18),"")</f>
      </c>
      <c r="DD721">
        <f>IF($DG721&gt;=19,INDEX($CJ:$CJ,$DF721+19),"")</f>
      </c>
      <c r="DE721">
        <f>IF($DG721&gt;=20,INDEX($CJ:$CJ,$DF721+20),"")</f>
      </c>
      <c r="DF721">
        <f>IFERROR(MATCH($CI721,$CJ$2:$CJ$263,0)+1,0)</f>
      </c>
      <c r="DG721">
        <f>IFERROR(INDEX($CK$2:$CK$263,MATCH($CI721,$CJ$2:$CJ$263,0)),0)</f>
      </c>
      <c r="DH721">
        <f>IFERROR(INDEX($AO:$AO,MATCH($N721,$AN:$AN,0))&amp;"","")</f>
      </c>
      <c r="DL721">
        <f>IF($GO721&gt;=1,INDEX($DI:$DI,$GN721+1),"")</f>
      </c>
      <c r="DM721">
        <f>IF($GO721&gt;=2,INDEX($DI:$DI,$GN721+2),"")</f>
      </c>
      <c r="DN721">
        <f>IF($GO721&gt;=3,INDEX($DI:$DI,$GN721+3),"")</f>
      </c>
      <c r="DO721">
        <f>IF($GO721&gt;=4,INDEX($DI:$DI,$GN721+4),"")</f>
      </c>
      <c r="DP721">
        <f>IF($GO721&gt;=5,INDEX($DI:$DI,$GN721+5),"")</f>
      </c>
      <c r="DQ721">
        <f>IF($GO721&gt;=6,INDEX($DI:$DI,$GN721+6),"")</f>
      </c>
      <c r="DR721">
        <f>IF($GO721&gt;=7,INDEX($DI:$DI,$GN721+7),"")</f>
      </c>
      <c r="DS721">
        <f>IF($GO721&gt;=8,INDEX($DI:$DI,$GN721+8),"")</f>
      </c>
      <c r="DT721">
        <f>IF($GO721&gt;=9,INDEX($DI:$DI,$GN721+9),"")</f>
      </c>
      <c r="DU721">
        <f>IF($GO721&gt;=10,INDEX($DI:$DI,$GN721+10),"")</f>
      </c>
      <c r="DV721">
        <f>IF($GO721&gt;=11,INDEX($DI:$DI,$GN721+11),"")</f>
      </c>
      <c r="DW721">
        <f>IF($GO721&gt;=12,INDEX($DI:$DI,$GN721+12),"")</f>
      </c>
      <c r="DX721">
        <f>IF($GO721&gt;=13,INDEX($DI:$DI,$GN721+13),"")</f>
      </c>
      <c r="DY721">
        <f>IF($GO721&gt;=14,INDEX($DI:$DI,$GN721+14),"")</f>
      </c>
      <c r="DZ721">
        <f>IF($GO721&gt;=15,INDEX($DI:$DI,$GN721+15),"")</f>
      </c>
      <c r="EA721">
        <f>IF($GO721&gt;=16,INDEX($DI:$DI,$GN721+16),"")</f>
      </c>
      <c r="EB721">
        <f>IF($GO721&gt;=17,INDEX($DI:$DI,$GN721+17),"")</f>
      </c>
      <c r="EC721">
        <f>IF($GO721&gt;=18,INDEX($DI:$DI,$GN721+18),"")</f>
      </c>
      <c r="ED721">
        <f>IF($GO721&gt;=19,INDEX($DI:$DI,$GN721+19),"")</f>
      </c>
      <c r="EE721">
        <f>IF($GO721&gt;=20,INDEX($DI:$DI,$GN721+20),"")</f>
      </c>
      <c r="EF721">
        <f>IF($GO721&gt;=21,INDEX($DI:$DI,$GN721+21),"")</f>
      </c>
      <c r="EG721">
        <f>IF($GO721&gt;=22,INDEX($DI:$DI,$GN721+22),"")</f>
      </c>
      <c r="EH721">
        <f>IF($GO721&gt;=23,INDEX($DI:$DI,$GN721+23),"")</f>
      </c>
      <c r="EI721">
        <f>IF($GO721&gt;=24,INDEX($DI:$DI,$GN721+24),"")</f>
      </c>
      <c r="EJ721">
        <f>IF($GO721&gt;=25,INDEX($DI:$DI,$GN721+25),"")</f>
      </c>
      <c r="EK721">
        <f>IF($GO721&gt;=26,INDEX($DI:$DI,$GN721+26),"")</f>
      </c>
      <c r="EL721">
        <f>IF($GO721&gt;=27,INDEX($DI:$DI,$GN721+27),"")</f>
      </c>
      <c r="EM721">
        <f>IF($GO721&gt;=28,INDEX($DI:$DI,$GN721+28),"")</f>
      </c>
      <c r="EN721">
        <f>IF($GO721&gt;=29,INDEX($DI:$DI,$GN721+29),"")</f>
      </c>
      <c r="EO721">
        <f>IF($GO721&gt;=30,INDEX($DI:$DI,$GN721+30),"")</f>
      </c>
      <c r="EP721">
        <f>IF($GO721&gt;=31,INDEX($DI:$DI,$GN721+31),"")</f>
      </c>
      <c r="EQ721">
        <f>IF($GO721&gt;=32,INDEX($DI:$DI,$GN721+32),"")</f>
      </c>
      <c r="ER721">
        <f>IF($GO721&gt;=33,INDEX($DI:$DI,$GN721+33),"")</f>
      </c>
      <c r="ES721">
        <f>IF($GO721&gt;=34,INDEX($DI:$DI,$GN721+34),"")</f>
      </c>
      <c r="ET721">
        <f>IF($GO721&gt;=35,INDEX($DI:$DI,$GN721+35),"")</f>
      </c>
      <c r="EU721">
        <f>IF($GO721&gt;=36,INDEX($DI:$DI,$GN721+36),"")</f>
      </c>
      <c r="EV721">
        <f>IF($GO721&gt;=37,INDEX($DI:$DI,$GN721+37),"")</f>
      </c>
      <c r="EW721">
        <f>IF($GO721&gt;=38,INDEX($DI:$DI,$GN721+38),"")</f>
      </c>
      <c r="EX721">
        <f>IF($GO721&gt;=39,INDEX($DI:$DI,$GN721+39),"")</f>
      </c>
      <c r="EY721">
        <f>IF($GO721&gt;=40,INDEX($DI:$DI,$GN721+40),"")</f>
      </c>
      <c r="EZ721">
        <f>IF($GO721&gt;=1,INDEX($DJ:$DJ,$GN721+1),"")</f>
      </c>
      <c r="FA721">
        <f>IF($GO721&gt;=2,INDEX($DJ:$DJ,$GN721+2),"")</f>
      </c>
      <c r="FB721">
        <f>IF($GO721&gt;=3,INDEX($DJ:$DJ,$GN721+3),"")</f>
      </c>
      <c r="FC721">
        <f>IF($GO721&gt;=4,INDEX($DJ:$DJ,$GN721+4),"")</f>
      </c>
      <c r="FD721">
        <f>IF($GO721&gt;=5,INDEX($DJ:$DJ,$GN721+5),"")</f>
      </c>
      <c r="FE721">
        <f>IF($GO721&gt;=6,INDEX($DJ:$DJ,$GN721+6),"")</f>
      </c>
      <c r="FF721">
        <f>IF($GO721&gt;=7,INDEX($DJ:$DJ,$GN721+7),"")</f>
      </c>
      <c r="FG721">
        <f>IF($GO721&gt;=8,INDEX($DJ:$DJ,$GN721+8),"")</f>
      </c>
      <c r="FH721">
        <f>IF($GO721&gt;=9,INDEX($DJ:$DJ,$GN721+9),"")</f>
      </c>
      <c r="FI721">
        <f>IF($GO721&gt;=10,INDEX($DJ:$DJ,$GN721+10),"")</f>
      </c>
      <c r="FJ721">
        <f>IF($GO721&gt;=11,INDEX($DJ:$DJ,$GN721+11),"")</f>
      </c>
      <c r="FK721">
        <f>IF($GO721&gt;=12,INDEX($DJ:$DJ,$GN721+12),"")</f>
      </c>
      <c r="FL721">
        <f>IF($GO721&gt;=13,INDEX($DJ:$DJ,$GN721+13),"")</f>
      </c>
      <c r="FM721">
        <f>IF($GO721&gt;=14,INDEX($DJ:$DJ,$GN721+14),"")</f>
      </c>
      <c r="FN721">
        <f>IF($GO721&gt;=15,INDEX($DJ:$DJ,$GN721+15),"")</f>
      </c>
      <c r="FO721">
        <f>IF($GO721&gt;=16,INDEX($DJ:$DJ,$GN721+16),"")</f>
      </c>
      <c r="FP721">
        <f>IF($GO721&gt;=17,INDEX($DJ:$DJ,$GN721+17),"")</f>
      </c>
      <c r="FQ721">
        <f>IF($GO721&gt;=18,INDEX($DJ:$DJ,$GN721+18),"")</f>
      </c>
      <c r="FR721">
        <f>IF($GO721&gt;=19,INDEX($DJ:$DJ,$GN721+19),"")</f>
      </c>
      <c r="FS721">
        <f>IF($GO721&gt;=20,INDEX($DJ:$DJ,$GN721+20),"")</f>
      </c>
      <c r="FT721">
        <f>IF($GO721&gt;=21,INDEX($DJ:$DJ,$GN721+21),"")</f>
      </c>
      <c r="FU721">
        <f>IF($GO721&gt;=22,INDEX($DJ:$DJ,$GN721+22),"")</f>
      </c>
      <c r="FV721">
        <f>IF($GO721&gt;=23,INDEX($DJ:$DJ,$GN721+23),"")</f>
      </c>
      <c r="FW721">
        <f>IF($GO721&gt;=24,INDEX($DJ:$DJ,$GN721+24),"")</f>
      </c>
      <c r="FX721">
        <f>IF($GO721&gt;=25,INDEX($DJ:$DJ,$GN721+25),"")</f>
      </c>
      <c r="FY721">
        <f>IF($GO721&gt;=26,INDEX($DJ:$DJ,$GN721+26),"")</f>
      </c>
      <c r="FZ721">
        <f>IF($GO721&gt;=27,INDEX($DJ:$DJ,$GN721+27),"")</f>
      </c>
      <c r="GA721">
        <f>IF($GO721&gt;=28,INDEX($DJ:$DJ,$GN721+28),"")</f>
      </c>
      <c r="GB721">
        <f>IF($GO721&gt;=29,INDEX($DJ:$DJ,$GN721+29),"")</f>
      </c>
      <c r="GC721">
        <f>IF($GO721&gt;=30,INDEX($DJ:$DJ,$GN721+30),"")</f>
      </c>
      <c r="GD721">
        <f>IF($GO721&gt;=31,INDEX($DJ:$DJ,$GN721+31),"")</f>
      </c>
      <c r="GE721">
        <f>IF($GO721&gt;=32,INDEX($DJ:$DJ,$GN721+32),"")</f>
      </c>
      <c r="GF721">
        <f>IF($GO721&gt;=33,INDEX($DJ:$DJ,$GN721+33),"")</f>
      </c>
      <c r="GG721">
        <f>IF($GO721&gt;=34,INDEX($DJ:$DJ,$GN721+34),"")</f>
      </c>
      <c r="GH721">
        <f>IF($GO721&gt;=35,INDEX($DJ:$DJ,$GN721+35),"")</f>
      </c>
      <c r="GI721">
        <f>IF($GO721&gt;=36,INDEX($DJ:$DJ,$GN721+36),"")</f>
      </c>
      <c r="GJ721">
        <f>IF($GO721&gt;=37,INDEX($DJ:$DJ,$GN721+37),"")</f>
      </c>
      <c r="GK721">
        <f>IF($GO721&gt;=38,INDEX($DJ:$DJ,$GN721+38),"")</f>
      </c>
      <c r="GL721">
        <f>IF($GO721&gt;=39,INDEX($DJ:$DJ,$GN721+39),"")</f>
      </c>
      <c r="GM721">
        <f>IF($GO721&gt;=40,INDEX($DJ:$DJ,$GN721+40),"")</f>
      </c>
      <c r="GN721">
        <f>IFERROR(MATCH($DH721,$DI$2:$DI$148,0)+1,0)</f>
      </c>
      <c r="GO721">
        <f>IFERROR(INDEX($DK$2:$DK$148,MATCH($DH721,$DI$2:$DI$148,0)),0)</f>
      </c>
      <c r="GP721">
        <f>IFERROR(MATCH($Y721,$DL$721:$EY$721,0),0)</f>
      </c>
      <c r="GQ721">
        <f>IF($GP721&gt;0,INDEX($EZ$721:$GM$721,$GP721),"")</f>
      </c>
      <c r="GT721">
        <f>IF($JC721&gt;=1,INDEX($GR:$GR,$JB721+1),"")</f>
      </c>
      <c r="GU721">
        <f>IF($JC721&gt;=2,INDEX($GR:$GR,$JB721+2),"")</f>
      </c>
      <c r="GV721">
        <f>IF($JC721&gt;=3,INDEX($GR:$GR,$JB721+3),"")</f>
      </c>
      <c r="GW721">
        <f>IF($JC721&gt;=4,INDEX($GR:$GR,$JB721+4),"")</f>
      </c>
      <c r="GX721">
        <f>IF($JC721&gt;=5,INDEX($GR:$GR,$JB721+5),"")</f>
      </c>
      <c r="GY721">
        <f>IF($JC721&gt;=6,INDEX($GR:$GR,$JB721+6),"")</f>
      </c>
      <c r="GZ721">
        <f>IF($JC721&gt;=7,INDEX($GR:$GR,$JB721+7),"")</f>
      </c>
      <c r="HA721">
        <f>IF($JC721&gt;=8,INDEX($GR:$GR,$JB721+8),"")</f>
      </c>
      <c r="HB721">
        <f>IF($JC721&gt;=9,INDEX($GR:$GR,$JB721+9),"")</f>
      </c>
      <c r="HC721">
        <f>IF($JC721&gt;=10,INDEX($GR:$GR,$JB721+10),"")</f>
      </c>
      <c r="HD721">
        <f>IF($JC721&gt;=11,INDEX($GR:$GR,$JB721+11),"")</f>
      </c>
      <c r="HE721">
        <f>IF($JC721&gt;=12,INDEX($GR:$GR,$JB721+12),"")</f>
      </c>
      <c r="HF721">
        <f>IF($JC721&gt;=13,INDEX($GR:$GR,$JB721+13),"")</f>
      </c>
      <c r="HG721">
        <f>IF($JC721&gt;=14,INDEX($GR:$GR,$JB721+14),"")</f>
      </c>
      <c r="HH721">
        <f>IF($JC721&gt;=15,INDEX($GR:$GR,$JB721+15),"")</f>
      </c>
      <c r="HI721">
        <f>IF($JC721&gt;=16,INDEX($GR:$GR,$JB721+16),"")</f>
      </c>
      <c r="HJ721">
        <f>IF($JC721&gt;=17,INDEX($GR:$GR,$JB721+17),"")</f>
      </c>
      <c r="HK721">
        <f>IF($JC721&gt;=18,INDEX($GR:$GR,$JB721+18),"")</f>
      </c>
      <c r="HL721">
        <f>IF($JC721&gt;=19,INDEX($GR:$GR,$JB721+19),"")</f>
      </c>
      <c r="HM721">
        <f>IF($JC721&gt;=20,INDEX($GR:$GR,$JB721+20),"")</f>
      </c>
      <c r="HN721">
        <f>IF($JC721&gt;=21,INDEX($GR:$GR,$JB721+21),"")</f>
      </c>
      <c r="HO721">
        <f>IF($JC721&gt;=22,INDEX($GR:$GR,$JB721+22),"")</f>
      </c>
      <c r="HP721">
        <f>IF($JC721&gt;=23,INDEX($GR:$GR,$JB721+23),"")</f>
      </c>
      <c r="HQ721">
        <f>IF($JC721&gt;=24,INDEX($GR:$GR,$JB721+24),"")</f>
      </c>
      <c r="HR721">
        <f>IF($JC721&gt;=25,INDEX($GR:$GR,$JB721+25),"")</f>
      </c>
      <c r="HS721">
        <f>IF($JC721&gt;=26,INDEX($GR:$GR,$JB721+26),"")</f>
      </c>
      <c r="HT721">
        <f>IF($JC721&gt;=27,INDEX($GR:$GR,$JB721+27),"")</f>
      </c>
      <c r="HU721">
        <f>IF($JC721&gt;=28,INDEX($GR:$GR,$JB721+28),"")</f>
      </c>
      <c r="HV721">
        <f>IF($JC721&gt;=29,INDEX($GR:$GR,$JB721+29),"")</f>
      </c>
      <c r="HW721">
        <f>IF($JC721&gt;=30,INDEX($GR:$GR,$JB721+30),"")</f>
      </c>
      <c r="HX721">
        <f>IF($JC721&gt;=31,INDEX($GR:$GR,$JB721+31),"")</f>
      </c>
      <c r="HY721">
        <f>IF($JC721&gt;=32,INDEX($GR:$GR,$JB721+32),"")</f>
      </c>
      <c r="HZ721">
        <f>IF($JC721&gt;=33,INDEX($GR:$GR,$JB721+33),"")</f>
      </c>
      <c r="IA721">
        <f>IF($JC721&gt;=34,INDEX($GR:$GR,$JB721+34),"")</f>
      </c>
      <c r="IB721">
        <f>IF($JC721&gt;=35,INDEX($GR:$GR,$JB721+35),"")</f>
      </c>
      <c r="IC721">
        <f>IF($JC721&gt;=36,INDEX($GR:$GR,$JB721+36),"")</f>
      </c>
      <c r="ID721">
        <f>IF($JC721&gt;=37,INDEX($GR:$GR,$JB721+37),"")</f>
      </c>
      <c r="IE721">
        <f>IF($JC721&gt;=38,INDEX($GR:$GR,$JB721+38),"")</f>
      </c>
      <c r="IF721">
        <f>IF($JC721&gt;=39,INDEX($GR:$GR,$JB721+39),"")</f>
      </c>
      <c r="IG721">
        <f>IF($JC721&gt;=40,INDEX($GR:$GR,$JB721+40),"")</f>
      </c>
      <c r="IH721">
        <f>IF($JC721&gt;=41,INDEX($GR:$GR,$JB721+41),"")</f>
      </c>
      <c r="II721">
        <f>IF($JC721&gt;=42,INDEX($GR:$GR,$JB721+42),"")</f>
      </c>
      <c r="IJ721">
        <f>IF($JC721&gt;=43,INDEX($GR:$GR,$JB721+43),"")</f>
      </c>
      <c r="IK721">
        <f>IF($JC721&gt;=44,INDEX($GR:$GR,$JB721+44),"")</f>
      </c>
      <c r="IL721">
        <f>IF($JC721&gt;=45,INDEX($GR:$GR,$JB721+45),"")</f>
      </c>
      <c r="IM721">
        <f>IF($JC721&gt;=46,INDEX($GR:$GR,$JB721+46),"")</f>
      </c>
      <c r="IN721">
        <f>IF($JC721&gt;=47,INDEX($GR:$GR,$JB721+47),"")</f>
      </c>
      <c r="IO721">
        <f>IF($JC721&gt;=48,INDEX($GR:$GR,$JB721+48),"")</f>
      </c>
      <c r="IP721">
        <f>IF($JC721&gt;=49,INDEX($GR:$GR,$JB721+49),"")</f>
      </c>
      <c r="IQ721">
        <f>IF($JC721&gt;=50,INDEX($GR:$GR,$JB721+50),"")</f>
      </c>
      <c r="IR721">
        <f>IF($JC721&gt;=51,INDEX($GR:$GR,$JB721+51),"")</f>
      </c>
      <c r="IS721">
        <f>IF($JC721&gt;=52,INDEX($GR:$GR,$JB721+52),"")</f>
      </c>
      <c r="IT721">
        <f>IF($JC721&gt;=53,INDEX($GR:$GR,$JB721+53),"")</f>
      </c>
      <c r="IU721">
        <f>IF($JC721&gt;=54,INDEX($GR:$GR,$JB721+54),"")</f>
      </c>
      <c r="IV721">
        <f>IF($JC721&gt;=55,INDEX($GR:$GR,$JB721+55),"")</f>
      </c>
      <c r="IW721">
        <f>IF($JC721&gt;=56,INDEX($GR:$GR,$JB721+56),"")</f>
      </c>
      <c r="IX721">
        <f>IF($JC721&gt;=57,INDEX($GR:$GR,$JB721+57),"")</f>
      </c>
      <c r="IY721">
        <f>IF($JC721&gt;=58,INDEX($GR:$GR,$JB721+58),"")</f>
      </c>
      <c r="IZ721">
        <f>IF($JC721&gt;=59,INDEX($GR:$GR,$JB721+59),"")</f>
      </c>
      <c r="JA721">
        <f>IF($JC721&gt;=60,INDEX($GR:$GR,$JB721+60),"")</f>
      </c>
      <c r="JB721">
        <f>IFERROR(MATCH($GQ721,$GR$2:$GR$324,0)+1,0)</f>
      </c>
      <c r="JC721">
        <f>IFERROR(INDEX($GS$2:$GS$324,MATCH($GQ721,$GR$2:$GR$324,0)),0)</f>
      </c>
      <c r="JD721" t="s">
        <v>40</v>
      </c>
      <c r="JE721" t="s">
        <v>40</v>
      </c>
    </row>
    <row r="722" spans="1:265" x14ac:dyDescent="0.25">
      <c r="Q722">
        <f>IF(OR($T722="",$P722=""),"",IFERROR($T722/$P722,0))</f>
      </c>
      <c r="R722">
        <f>IF($T722="","",
SUM($S722,$U722,$Z722,$V722,$X722)*
(1-IF($AA722="",0,VALUE($AA722)/100)))</f>
      </c>
      <c r="S722">
        <f>IF($T722="","",$T722)</f>
      </c>
      <c r="U722">
        <f>IF($T722="","",
IF($N722="","",
IF(ISNUMBER(SEARCH("exempt",LOWER($N722))),0,
$T722*(VALUE(SUBSTITUTE($N722,"%",""))/100))))</f>
      </c>
      <c r="AB722">
        <f>IFERROR(IF(FIND(" - ",$K722)&gt;0,MID($K722,FIND(" - ",$K722)+3,LEN($K722)),""),"")</f>
      </c>
      <c r="AK722" t="s">
        <v>1309</v>
      </c>
      <c r="AP722">
        <f>IFERROR(LEFT($K722,FIND(" - ",$K722)-1),$K722)</f>
      </c>
      <c r="AS722">
        <f>IF($CH722&gt;=1,INDEX($AQ:$AQ,$CG722+1),"")</f>
      </c>
      <c r="AT722">
        <f>IF($CH722&gt;=2,INDEX($AQ:$AQ,$CG722+2),"")</f>
      </c>
      <c r="AU722">
        <f>IF($CH722&gt;=3,INDEX($AQ:$AQ,$CG722+3),"")</f>
      </c>
      <c r="AV722">
        <f>IF($CH722&gt;=4,INDEX($AQ:$AQ,$CG722+4),"")</f>
      </c>
      <c r="AW722">
        <f>IF($CH722&gt;=5,INDEX($AQ:$AQ,$CG722+5),"")</f>
      </c>
      <c r="AX722">
        <f>IF($CH722&gt;=6,INDEX($AQ:$AQ,$CG722+6),"")</f>
      </c>
      <c r="AY722">
        <f>IF($CH722&gt;=7,INDEX($AQ:$AQ,$CG722+7),"")</f>
      </c>
      <c r="AZ722">
        <f>IF($CH722&gt;=8,INDEX($AQ:$AQ,$CG722+8),"")</f>
      </c>
      <c r="BA722">
        <f>IF($CH722&gt;=9,INDEX($AQ:$AQ,$CG722+9),"")</f>
      </c>
      <c r="BB722">
        <f>IF($CH722&gt;=10,INDEX($AQ:$AQ,$CG722+10),"")</f>
      </c>
      <c r="BC722">
        <f>IF($CH722&gt;=11,INDEX($AQ:$AQ,$CG722+11),"")</f>
      </c>
      <c r="BD722">
        <f>IF($CH722&gt;=12,INDEX($AQ:$AQ,$CG722+12),"")</f>
      </c>
      <c r="BE722">
        <f>IF($CH722&gt;=13,INDEX($AQ:$AQ,$CG722+13),"")</f>
      </c>
      <c r="BF722">
        <f>IF($CH722&gt;=14,INDEX($AQ:$AQ,$CG722+14),"")</f>
      </c>
      <c r="BG722">
        <f>IF($CH722&gt;=15,INDEX($AQ:$AQ,$CG722+15),"")</f>
      </c>
      <c r="BH722">
        <f>IF($CH722&gt;=16,INDEX($AQ:$AQ,$CG722+16),"")</f>
      </c>
      <c r="BI722">
        <f>IF($CH722&gt;=17,INDEX($AQ:$AQ,$CG722+17),"")</f>
      </c>
      <c r="BJ722">
        <f>IF($CH722&gt;=18,INDEX($AQ:$AQ,$CG722+18),"")</f>
      </c>
      <c r="BK722">
        <f>IF($CH722&gt;=19,INDEX($AQ:$AQ,$CG722+19),"")</f>
      </c>
      <c r="BL722">
        <f>IF($CH722&gt;=20,INDEX($AQ:$AQ,$CG722+20),"")</f>
      </c>
      <c r="BM722">
        <f>IF($CH722&gt;=21,INDEX($AQ:$AQ,$CG722+21),"")</f>
      </c>
      <c r="BN722">
        <f>IF($CH722&gt;=22,INDEX($AQ:$AQ,$CG722+22),"")</f>
      </c>
      <c r="BO722">
        <f>IF($CH722&gt;=23,INDEX($AQ:$AQ,$CG722+23),"")</f>
      </c>
      <c r="BP722">
        <f>IF($CH722&gt;=24,INDEX($AQ:$AQ,$CG722+24),"")</f>
      </c>
      <c r="BQ722">
        <f>IF($CH722&gt;=25,INDEX($AQ:$AQ,$CG722+25),"")</f>
      </c>
      <c r="BR722">
        <f>IF($CH722&gt;=26,INDEX($AQ:$AQ,$CG722+26),"")</f>
      </c>
      <c r="BS722">
        <f>IF($CH722&gt;=27,INDEX($AQ:$AQ,$CG722+27),"")</f>
      </c>
      <c r="BT722">
        <f>IF($CH722&gt;=28,INDEX($AQ:$AQ,$CG722+28),"")</f>
      </c>
      <c r="BU722">
        <f>IF($CH722&gt;=29,INDEX($AQ:$AQ,$CG722+29),"")</f>
      </c>
      <c r="BV722">
        <f>IF($CH722&gt;=30,INDEX($AQ:$AQ,$CG722+30),"")</f>
      </c>
      <c r="BW722">
        <f>IF($CH722&gt;=31,INDEX($AQ:$AQ,$CG722+31),"")</f>
      </c>
      <c r="BX722">
        <f>IF($CH722&gt;=32,INDEX($AQ:$AQ,$CG722+32),"")</f>
      </c>
      <c r="BY722">
        <f>IF($CH722&gt;=33,INDEX($AQ:$AQ,$CG722+33),"")</f>
      </c>
      <c r="BZ722">
        <f>IF($CH722&gt;=34,INDEX($AQ:$AQ,$CG722+34),"")</f>
      </c>
      <c r="CA722">
        <f>IF($CH722&gt;=35,INDEX($AQ:$AQ,$CG722+35),"")</f>
      </c>
      <c r="CB722">
        <f>IF($CH722&gt;=36,INDEX($AQ:$AQ,$CG722+36),"")</f>
      </c>
      <c r="CC722">
        <f>IF($CH722&gt;=37,INDEX($AQ:$AQ,$CG722+37),"")</f>
      </c>
      <c r="CD722">
        <f>IF($CH722&gt;=38,INDEX($AQ:$AQ,$CG722+38),"")</f>
      </c>
      <c r="CE722">
        <f>IF($CH722&gt;=39,INDEX($AQ:$AQ,$CG722+39),"")</f>
      </c>
      <c r="CF722">
        <f>IF($CH722&gt;=40,INDEX($AQ:$AQ,$CG722+40),"")</f>
      </c>
      <c r="CG722">
        <f>IFERROR(MATCH($AP722,$AQ$2:$AQ$134,0)+1,0)</f>
      </c>
      <c r="CH722">
        <f>IFERROR(INDEX($AR$2:$AR$134,MATCH($AP722,$AQ$2:$AQ$134,0)),0)</f>
      </c>
      <c r="CI722">
        <f>IFERROR(LEFT($L722,FIND(" - ",$L722)-1),$L722)</f>
      </c>
      <c r="CL722">
        <f>IF($DG722&gt;=1,INDEX($CJ:$CJ,$DF722+1),"")</f>
      </c>
      <c r="CM722">
        <f>IF($DG722&gt;=2,INDEX($CJ:$CJ,$DF722+2),"")</f>
      </c>
      <c r="CN722">
        <f>IF($DG722&gt;=3,INDEX($CJ:$CJ,$DF722+3),"")</f>
      </c>
      <c r="CO722">
        <f>IF($DG722&gt;=4,INDEX($CJ:$CJ,$DF722+4),"")</f>
      </c>
      <c r="CP722">
        <f>IF($DG722&gt;=5,INDEX($CJ:$CJ,$DF722+5),"")</f>
      </c>
      <c r="CQ722">
        <f>IF($DG722&gt;=6,INDEX($CJ:$CJ,$DF722+6),"")</f>
      </c>
      <c r="CR722">
        <f>IF($DG722&gt;=7,INDEX($CJ:$CJ,$DF722+7),"")</f>
      </c>
      <c r="CS722">
        <f>IF($DG722&gt;=8,INDEX($CJ:$CJ,$DF722+8),"")</f>
      </c>
      <c r="CT722">
        <f>IF($DG722&gt;=9,INDEX($CJ:$CJ,$DF722+9),"")</f>
      </c>
      <c r="CU722">
        <f>IF($DG722&gt;=10,INDEX($CJ:$CJ,$DF722+10),"")</f>
      </c>
      <c r="CV722">
        <f>IF($DG722&gt;=11,INDEX($CJ:$CJ,$DF722+11),"")</f>
      </c>
      <c r="CW722">
        <f>IF($DG722&gt;=12,INDEX($CJ:$CJ,$DF722+12),"")</f>
      </c>
      <c r="CX722">
        <f>IF($DG722&gt;=13,INDEX($CJ:$CJ,$DF722+13),"")</f>
      </c>
      <c r="CY722">
        <f>IF($DG722&gt;=14,INDEX($CJ:$CJ,$DF722+14),"")</f>
      </c>
      <c r="CZ722">
        <f>IF($DG722&gt;=15,INDEX($CJ:$CJ,$DF722+15),"")</f>
      </c>
      <c r="DA722">
        <f>IF($DG722&gt;=16,INDEX($CJ:$CJ,$DF722+16),"")</f>
      </c>
      <c r="DB722">
        <f>IF($DG722&gt;=17,INDEX($CJ:$CJ,$DF722+17),"")</f>
      </c>
      <c r="DC722">
        <f>IF($DG722&gt;=18,INDEX($CJ:$CJ,$DF722+18),"")</f>
      </c>
      <c r="DD722">
        <f>IF($DG722&gt;=19,INDEX($CJ:$CJ,$DF722+19),"")</f>
      </c>
      <c r="DE722">
        <f>IF($DG722&gt;=20,INDEX($CJ:$CJ,$DF722+20),"")</f>
      </c>
      <c r="DF722">
        <f>IFERROR(MATCH($CI722,$CJ$2:$CJ$263,0)+1,0)</f>
      </c>
      <c r="DG722">
        <f>IFERROR(INDEX($CK$2:$CK$263,MATCH($CI722,$CJ$2:$CJ$263,0)),0)</f>
      </c>
      <c r="DH722">
        <f>IFERROR(INDEX($AO:$AO,MATCH($N722,$AN:$AN,0))&amp;"","")</f>
      </c>
      <c r="DL722">
        <f>IF($GO722&gt;=1,INDEX($DI:$DI,$GN722+1),"")</f>
      </c>
      <c r="DM722">
        <f>IF($GO722&gt;=2,INDEX($DI:$DI,$GN722+2),"")</f>
      </c>
      <c r="DN722">
        <f>IF($GO722&gt;=3,INDEX($DI:$DI,$GN722+3),"")</f>
      </c>
      <c r="DO722">
        <f>IF($GO722&gt;=4,INDEX($DI:$DI,$GN722+4),"")</f>
      </c>
      <c r="DP722">
        <f>IF($GO722&gt;=5,INDEX($DI:$DI,$GN722+5),"")</f>
      </c>
      <c r="DQ722">
        <f>IF($GO722&gt;=6,INDEX($DI:$DI,$GN722+6),"")</f>
      </c>
      <c r="DR722">
        <f>IF($GO722&gt;=7,INDEX($DI:$DI,$GN722+7),"")</f>
      </c>
      <c r="DS722">
        <f>IF($GO722&gt;=8,INDEX($DI:$DI,$GN722+8),"")</f>
      </c>
      <c r="DT722">
        <f>IF($GO722&gt;=9,INDEX($DI:$DI,$GN722+9),"")</f>
      </c>
      <c r="DU722">
        <f>IF($GO722&gt;=10,INDEX($DI:$DI,$GN722+10),"")</f>
      </c>
      <c r="DV722">
        <f>IF($GO722&gt;=11,INDEX($DI:$DI,$GN722+11),"")</f>
      </c>
      <c r="DW722">
        <f>IF($GO722&gt;=12,INDEX($DI:$DI,$GN722+12),"")</f>
      </c>
      <c r="DX722">
        <f>IF($GO722&gt;=13,INDEX($DI:$DI,$GN722+13),"")</f>
      </c>
      <c r="DY722">
        <f>IF($GO722&gt;=14,INDEX($DI:$DI,$GN722+14),"")</f>
      </c>
      <c r="DZ722">
        <f>IF($GO722&gt;=15,INDEX($DI:$DI,$GN722+15),"")</f>
      </c>
      <c r="EA722">
        <f>IF($GO722&gt;=16,INDEX($DI:$DI,$GN722+16),"")</f>
      </c>
      <c r="EB722">
        <f>IF($GO722&gt;=17,INDEX($DI:$DI,$GN722+17),"")</f>
      </c>
      <c r="EC722">
        <f>IF($GO722&gt;=18,INDEX($DI:$DI,$GN722+18),"")</f>
      </c>
      <c r="ED722">
        <f>IF($GO722&gt;=19,INDEX($DI:$DI,$GN722+19),"")</f>
      </c>
      <c r="EE722">
        <f>IF($GO722&gt;=20,INDEX($DI:$DI,$GN722+20),"")</f>
      </c>
      <c r="EF722">
        <f>IF($GO722&gt;=21,INDEX($DI:$DI,$GN722+21),"")</f>
      </c>
      <c r="EG722">
        <f>IF($GO722&gt;=22,INDEX($DI:$DI,$GN722+22),"")</f>
      </c>
      <c r="EH722">
        <f>IF($GO722&gt;=23,INDEX($DI:$DI,$GN722+23),"")</f>
      </c>
      <c r="EI722">
        <f>IF($GO722&gt;=24,INDEX($DI:$DI,$GN722+24),"")</f>
      </c>
      <c r="EJ722">
        <f>IF($GO722&gt;=25,INDEX($DI:$DI,$GN722+25),"")</f>
      </c>
      <c r="EK722">
        <f>IF($GO722&gt;=26,INDEX($DI:$DI,$GN722+26),"")</f>
      </c>
      <c r="EL722">
        <f>IF($GO722&gt;=27,INDEX($DI:$DI,$GN722+27),"")</f>
      </c>
      <c r="EM722">
        <f>IF($GO722&gt;=28,INDEX($DI:$DI,$GN722+28),"")</f>
      </c>
      <c r="EN722">
        <f>IF($GO722&gt;=29,INDEX($DI:$DI,$GN722+29),"")</f>
      </c>
      <c r="EO722">
        <f>IF($GO722&gt;=30,INDEX($DI:$DI,$GN722+30),"")</f>
      </c>
      <c r="EP722">
        <f>IF($GO722&gt;=31,INDEX($DI:$DI,$GN722+31),"")</f>
      </c>
      <c r="EQ722">
        <f>IF($GO722&gt;=32,INDEX($DI:$DI,$GN722+32),"")</f>
      </c>
      <c r="ER722">
        <f>IF($GO722&gt;=33,INDEX($DI:$DI,$GN722+33),"")</f>
      </c>
      <c r="ES722">
        <f>IF($GO722&gt;=34,INDEX($DI:$DI,$GN722+34),"")</f>
      </c>
      <c r="ET722">
        <f>IF($GO722&gt;=35,INDEX($DI:$DI,$GN722+35),"")</f>
      </c>
      <c r="EU722">
        <f>IF($GO722&gt;=36,INDEX($DI:$DI,$GN722+36),"")</f>
      </c>
      <c r="EV722">
        <f>IF($GO722&gt;=37,INDEX($DI:$DI,$GN722+37),"")</f>
      </c>
      <c r="EW722">
        <f>IF($GO722&gt;=38,INDEX($DI:$DI,$GN722+38),"")</f>
      </c>
      <c r="EX722">
        <f>IF($GO722&gt;=39,INDEX($DI:$DI,$GN722+39),"")</f>
      </c>
      <c r="EY722">
        <f>IF($GO722&gt;=40,INDEX($DI:$DI,$GN722+40),"")</f>
      </c>
      <c r="EZ722">
        <f>IF($GO722&gt;=1,INDEX($DJ:$DJ,$GN722+1),"")</f>
      </c>
      <c r="FA722">
        <f>IF($GO722&gt;=2,INDEX($DJ:$DJ,$GN722+2),"")</f>
      </c>
      <c r="FB722">
        <f>IF($GO722&gt;=3,INDEX($DJ:$DJ,$GN722+3),"")</f>
      </c>
      <c r="FC722">
        <f>IF($GO722&gt;=4,INDEX($DJ:$DJ,$GN722+4),"")</f>
      </c>
      <c r="FD722">
        <f>IF($GO722&gt;=5,INDEX($DJ:$DJ,$GN722+5),"")</f>
      </c>
      <c r="FE722">
        <f>IF($GO722&gt;=6,INDEX($DJ:$DJ,$GN722+6),"")</f>
      </c>
      <c r="FF722">
        <f>IF($GO722&gt;=7,INDEX($DJ:$DJ,$GN722+7),"")</f>
      </c>
      <c r="FG722">
        <f>IF($GO722&gt;=8,INDEX($DJ:$DJ,$GN722+8),"")</f>
      </c>
      <c r="FH722">
        <f>IF($GO722&gt;=9,INDEX($DJ:$DJ,$GN722+9),"")</f>
      </c>
      <c r="FI722">
        <f>IF($GO722&gt;=10,INDEX($DJ:$DJ,$GN722+10),"")</f>
      </c>
      <c r="FJ722">
        <f>IF($GO722&gt;=11,INDEX($DJ:$DJ,$GN722+11),"")</f>
      </c>
      <c r="FK722">
        <f>IF($GO722&gt;=12,INDEX($DJ:$DJ,$GN722+12),"")</f>
      </c>
      <c r="FL722">
        <f>IF($GO722&gt;=13,INDEX($DJ:$DJ,$GN722+13),"")</f>
      </c>
      <c r="FM722">
        <f>IF($GO722&gt;=14,INDEX($DJ:$DJ,$GN722+14),"")</f>
      </c>
      <c r="FN722">
        <f>IF($GO722&gt;=15,INDEX($DJ:$DJ,$GN722+15),"")</f>
      </c>
      <c r="FO722">
        <f>IF($GO722&gt;=16,INDEX($DJ:$DJ,$GN722+16),"")</f>
      </c>
      <c r="FP722">
        <f>IF($GO722&gt;=17,INDEX($DJ:$DJ,$GN722+17),"")</f>
      </c>
      <c r="FQ722">
        <f>IF($GO722&gt;=18,INDEX($DJ:$DJ,$GN722+18),"")</f>
      </c>
      <c r="FR722">
        <f>IF($GO722&gt;=19,INDEX($DJ:$DJ,$GN722+19),"")</f>
      </c>
      <c r="FS722">
        <f>IF($GO722&gt;=20,INDEX($DJ:$DJ,$GN722+20),"")</f>
      </c>
      <c r="FT722">
        <f>IF($GO722&gt;=21,INDEX($DJ:$DJ,$GN722+21),"")</f>
      </c>
      <c r="FU722">
        <f>IF($GO722&gt;=22,INDEX($DJ:$DJ,$GN722+22),"")</f>
      </c>
      <c r="FV722">
        <f>IF($GO722&gt;=23,INDEX($DJ:$DJ,$GN722+23),"")</f>
      </c>
      <c r="FW722">
        <f>IF($GO722&gt;=24,INDEX($DJ:$DJ,$GN722+24),"")</f>
      </c>
      <c r="FX722">
        <f>IF($GO722&gt;=25,INDEX($DJ:$DJ,$GN722+25),"")</f>
      </c>
      <c r="FY722">
        <f>IF($GO722&gt;=26,INDEX($DJ:$DJ,$GN722+26),"")</f>
      </c>
      <c r="FZ722">
        <f>IF($GO722&gt;=27,INDEX($DJ:$DJ,$GN722+27),"")</f>
      </c>
      <c r="GA722">
        <f>IF($GO722&gt;=28,INDEX($DJ:$DJ,$GN722+28),"")</f>
      </c>
      <c r="GB722">
        <f>IF($GO722&gt;=29,INDEX($DJ:$DJ,$GN722+29),"")</f>
      </c>
      <c r="GC722">
        <f>IF($GO722&gt;=30,INDEX($DJ:$DJ,$GN722+30),"")</f>
      </c>
      <c r="GD722">
        <f>IF($GO722&gt;=31,INDEX($DJ:$DJ,$GN722+31),"")</f>
      </c>
      <c r="GE722">
        <f>IF($GO722&gt;=32,INDEX($DJ:$DJ,$GN722+32),"")</f>
      </c>
      <c r="GF722">
        <f>IF($GO722&gt;=33,INDEX($DJ:$DJ,$GN722+33),"")</f>
      </c>
      <c r="GG722">
        <f>IF($GO722&gt;=34,INDEX($DJ:$DJ,$GN722+34),"")</f>
      </c>
      <c r="GH722">
        <f>IF($GO722&gt;=35,INDEX($DJ:$DJ,$GN722+35),"")</f>
      </c>
      <c r="GI722">
        <f>IF($GO722&gt;=36,INDEX($DJ:$DJ,$GN722+36),"")</f>
      </c>
      <c r="GJ722">
        <f>IF($GO722&gt;=37,INDEX($DJ:$DJ,$GN722+37),"")</f>
      </c>
      <c r="GK722">
        <f>IF($GO722&gt;=38,INDEX($DJ:$DJ,$GN722+38),"")</f>
      </c>
      <c r="GL722">
        <f>IF($GO722&gt;=39,INDEX($DJ:$DJ,$GN722+39),"")</f>
      </c>
      <c r="GM722">
        <f>IF($GO722&gt;=40,INDEX($DJ:$DJ,$GN722+40),"")</f>
      </c>
      <c r="GN722">
        <f>IFERROR(MATCH($DH722,$DI$2:$DI$148,0)+1,0)</f>
      </c>
      <c r="GO722">
        <f>IFERROR(INDEX($DK$2:$DK$148,MATCH($DH722,$DI$2:$DI$148,0)),0)</f>
      </c>
      <c r="GP722">
        <f>IFERROR(MATCH($Y722,$DL$722:$EY$722,0),0)</f>
      </c>
      <c r="GQ722">
        <f>IF($GP722&gt;0,INDEX($EZ$722:$GM$722,$GP722),"")</f>
      </c>
      <c r="GT722">
        <f>IF($JC722&gt;=1,INDEX($GR:$GR,$JB722+1),"")</f>
      </c>
      <c r="GU722">
        <f>IF($JC722&gt;=2,INDEX($GR:$GR,$JB722+2),"")</f>
      </c>
      <c r="GV722">
        <f>IF($JC722&gt;=3,INDEX($GR:$GR,$JB722+3),"")</f>
      </c>
      <c r="GW722">
        <f>IF($JC722&gt;=4,INDEX($GR:$GR,$JB722+4),"")</f>
      </c>
      <c r="GX722">
        <f>IF($JC722&gt;=5,INDEX($GR:$GR,$JB722+5),"")</f>
      </c>
      <c r="GY722">
        <f>IF($JC722&gt;=6,INDEX($GR:$GR,$JB722+6),"")</f>
      </c>
      <c r="GZ722">
        <f>IF($JC722&gt;=7,INDEX($GR:$GR,$JB722+7),"")</f>
      </c>
      <c r="HA722">
        <f>IF($JC722&gt;=8,INDEX($GR:$GR,$JB722+8),"")</f>
      </c>
      <c r="HB722">
        <f>IF($JC722&gt;=9,INDEX($GR:$GR,$JB722+9),"")</f>
      </c>
      <c r="HC722">
        <f>IF($JC722&gt;=10,INDEX($GR:$GR,$JB722+10),"")</f>
      </c>
      <c r="HD722">
        <f>IF($JC722&gt;=11,INDEX($GR:$GR,$JB722+11),"")</f>
      </c>
      <c r="HE722">
        <f>IF($JC722&gt;=12,INDEX($GR:$GR,$JB722+12),"")</f>
      </c>
      <c r="HF722">
        <f>IF($JC722&gt;=13,INDEX($GR:$GR,$JB722+13),"")</f>
      </c>
      <c r="HG722">
        <f>IF($JC722&gt;=14,INDEX($GR:$GR,$JB722+14),"")</f>
      </c>
      <c r="HH722">
        <f>IF($JC722&gt;=15,INDEX($GR:$GR,$JB722+15),"")</f>
      </c>
      <c r="HI722">
        <f>IF($JC722&gt;=16,INDEX($GR:$GR,$JB722+16),"")</f>
      </c>
      <c r="HJ722">
        <f>IF($JC722&gt;=17,INDEX($GR:$GR,$JB722+17),"")</f>
      </c>
      <c r="HK722">
        <f>IF($JC722&gt;=18,INDEX($GR:$GR,$JB722+18),"")</f>
      </c>
      <c r="HL722">
        <f>IF($JC722&gt;=19,INDEX($GR:$GR,$JB722+19),"")</f>
      </c>
      <c r="HM722">
        <f>IF($JC722&gt;=20,INDEX($GR:$GR,$JB722+20),"")</f>
      </c>
      <c r="HN722">
        <f>IF($JC722&gt;=21,INDEX($GR:$GR,$JB722+21),"")</f>
      </c>
      <c r="HO722">
        <f>IF($JC722&gt;=22,INDEX($GR:$GR,$JB722+22),"")</f>
      </c>
      <c r="HP722">
        <f>IF($JC722&gt;=23,INDEX($GR:$GR,$JB722+23),"")</f>
      </c>
      <c r="HQ722">
        <f>IF($JC722&gt;=24,INDEX($GR:$GR,$JB722+24),"")</f>
      </c>
      <c r="HR722">
        <f>IF($JC722&gt;=25,INDEX($GR:$GR,$JB722+25),"")</f>
      </c>
      <c r="HS722">
        <f>IF($JC722&gt;=26,INDEX($GR:$GR,$JB722+26),"")</f>
      </c>
      <c r="HT722">
        <f>IF($JC722&gt;=27,INDEX($GR:$GR,$JB722+27),"")</f>
      </c>
      <c r="HU722">
        <f>IF($JC722&gt;=28,INDEX($GR:$GR,$JB722+28),"")</f>
      </c>
      <c r="HV722">
        <f>IF($JC722&gt;=29,INDEX($GR:$GR,$JB722+29),"")</f>
      </c>
      <c r="HW722">
        <f>IF($JC722&gt;=30,INDEX($GR:$GR,$JB722+30),"")</f>
      </c>
      <c r="HX722">
        <f>IF($JC722&gt;=31,INDEX($GR:$GR,$JB722+31),"")</f>
      </c>
      <c r="HY722">
        <f>IF($JC722&gt;=32,INDEX($GR:$GR,$JB722+32),"")</f>
      </c>
      <c r="HZ722">
        <f>IF($JC722&gt;=33,INDEX($GR:$GR,$JB722+33),"")</f>
      </c>
      <c r="IA722">
        <f>IF($JC722&gt;=34,INDEX($GR:$GR,$JB722+34),"")</f>
      </c>
      <c r="IB722">
        <f>IF($JC722&gt;=35,INDEX($GR:$GR,$JB722+35),"")</f>
      </c>
      <c r="IC722">
        <f>IF($JC722&gt;=36,INDEX($GR:$GR,$JB722+36),"")</f>
      </c>
      <c r="ID722">
        <f>IF($JC722&gt;=37,INDEX($GR:$GR,$JB722+37),"")</f>
      </c>
      <c r="IE722">
        <f>IF($JC722&gt;=38,INDEX($GR:$GR,$JB722+38),"")</f>
      </c>
      <c r="IF722">
        <f>IF($JC722&gt;=39,INDEX($GR:$GR,$JB722+39),"")</f>
      </c>
      <c r="IG722">
        <f>IF($JC722&gt;=40,INDEX($GR:$GR,$JB722+40),"")</f>
      </c>
      <c r="IH722">
        <f>IF($JC722&gt;=41,INDEX($GR:$GR,$JB722+41),"")</f>
      </c>
      <c r="II722">
        <f>IF($JC722&gt;=42,INDEX($GR:$GR,$JB722+42),"")</f>
      </c>
      <c r="IJ722">
        <f>IF($JC722&gt;=43,INDEX($GR:$GR,$JB722+43),"")</f>
      </c>
      <c r="IK722">
        <f>IF($JC722&gt;=44,INDEX($GR:$GR,$JB722+44),"")</f>
      </c>
      <c r="IL722">
        <f>IF($JC722&gt;=45,INDEX($GR:$GR,$JB722+45),"")</f>
      </c>
      <c r="IM722">
        <f>IF($JC722&gt;=46,INDEX($GR:$GR,$JB722+46),"")</f>
      </c>
      <c r="IN722">
        <f>IF($JC722&gt;=47,INDEX($GR:$GR,$JB722+47),"")</f>
      </c>
      <c r="IO722">
        <f>IF($JC722&gt;=48,INDEX($GR:$GR,$JB722+48),"")</f>
      </c>
      <c r="IP722">
        <f>IF($JC722&gt;=49,INDEX($GR:$GR,$JB722+49),"")</f>
      </c>
      <c r="IQ722">
        <f>IF($JC722&gt;=50,INDEX($GR:$GR,$JB722+50),"")</f>
      </c>
      <c r="IR722">
        <f>IF($JC722&gt;=51,INDEX($GR:$GR,$JB722+51),"")</f>
      </c>
      <c r="IS722">
        <f>IF($JC722&gt;=52,INDEX($GR:$GR,$JB722+52),"")</f>
      </c>
      <c r="IT722">
        <f>IF($JC722&gt;=53,INDEX($GR:$GR,$JB722+53),"")</f>
      </c>
      <c r="IU722">
        <f>IF($JC722&gt;=54,INDEX($GR:$GR,$JB722+54),"")</f>
      </c>
      <c r="IV722">
        <f>IF($JC722&gt;=55,INDEX($GR:$GR,$JB722+55),"")</f>
      </c>
      <c r="IW722">
        <f>IF($JC722&gt;=56,INDEX($GR:$GR,$JB722+56),"")</f>
      </c>
      <c r="IX722">
        <f>IF($JC722&gt;=57,INDEX($GR:$GR,$JB722+57),"")</f>
      </c>
      <c r="IY722">
        <f>IF($JC722&gt;=58,INDEX($GR:$GR,$JB722+58),"")</f>
      </c>
      <c r="IZ722">
        <f>IF($JC722&gt;=59,INDEX($GR:$GR,$JB722+59),"")</f>
      </c>
      <c r="JA722">
        <f>IF($JC722&gt;=60,INDEX($GR:$GR,$JB722+60),"")</f>
      </c>
      <c r="JB722">
        <f>IFERROR(MATCH($GQ722,$GR$2:$GR$324,0)+1,0)</f>
      </c>
      <c r="JC722">
        <f>IFERROR(INDEX($GS$2:$GS$324,MATCH($GQ722,$GR$2:$GR$324,0)),0)</f>
      </c>
      <c r="JD722" t="s">
        <v>40</v>
      </c>
      <c r="JE722" t="s">
        <v>40</v>
      </c>
    </row>
    <row r="723" spans="1:265" x14ac:dyDescent="0.25">
      <c r="Q723">
        <f>IF(OR($T723="",$P723=""),"",IFERROR($T723/$P723,0))</f>
      </c>
      <c r="R723">
        <f>IF($T723="","",
SUM($S723,$U723,$Z723,$V723,$X723)*
(1-IF($AA723="",0,VALUE($AA723)/100)))</f>
      </c>
      <c r="S723">
        <f>IF($T723="","",$T723)</f>
      </c>
      <c r="U723">
        <f>IF($T723="","",
IF($N723="","",
IF(ISNUMBER(SEARCH("exempt",LOWER($N723))),0,
$T723*(VALUE(SUBSTITUTE($N723,"%",""))/100))))</f>
      </c>
      <c r="AB723">
        <f>IFERROR(IF(FIND(" - ",$K723)&gt;0,MID($K723,FIND(" - ",$K723)+3,LEN($K723)),""),"")</f>
      </c>
      <c r="AK723" t="s">
        <v>1310</v>
      </c>
      <c r="AP723">
        <f>IFERROR(LEFT($K723,FIND(" - ",$K723)-1),$K723)</f>
      </c>
      <c r="AS723">
        <f>IF($CH723&gt;=1,INDEX($AQ:$AQ,$CG723+1),"")</f>
      </c>
      <c r="AT723">
        <f>IF($CH723&gt;=2,INDEX($AQ:$AQ,$CG723+2),"")</f>
      </c>
      <c r="AU723">
        <f>IF($CH723&gt;=3,INDEX($AQ:$AQ,$CG723+3),"")</f>
      </c>
      <c r="AV723">
        <f>IF($CH723&gt;=4,INDEX($AQ:$AQ,$CG723+4),"")</f>
      </c>
      <c r="AW723">
        <f>IF($CH723&gt;=5,INDEX($AQ:$AQ,$CG723+5),"")</f>
      </c>
      <c r="AX723">
        <f>IF($CH723&gt;=6,INDEX($AQ:$AQ,$CG723+6),"")</f>
      </c>
      <c r="AY723">
        <f>IF($CH723&gt;=7,INDEX($AQ:$AQ,$CG723+7),"")</f>
      </c>
      <c r="AZ723">
        <f>IF($CH723&gt;=8,INDEX($AQ:$AQ,$CG723+8),"")</f>
      </c>
      <c r="BA723">
        <f>IF($CH723&gt;=9,INDEX($AQ:$AQ,$CG723+9),"")</f>
      </c>
      <c r="BB723">
        <f>IF($CH723&gt;=10,INDEX($AQ:$AQ,$CG723+10),"")</f>
      </c>
      <c r="BC723">
        <f>IF($CH723&gt;=11,INDEX($AQ:$AQ,$CG723+11),"")</f>
      </c>
      <c r="BD723">
        <f>IF($CH723&gt;=12,INDEX($AQ:$AQ,$CG723+12),"")</f>
      </c>
      <c r="BE723">
        <f>IF($CH723&gt;=13,INDEX($AQ:$AQ,$CG723+13),"")</f>
      </c>
      <c r="BF723">
        <f>IF($CH723&gt;=14,INDEX($AQ:$AQ,$CG723+14),"")</f>
      </c>
      <c r="BG723">
        <f>IF($CH723&gt;=15,INDEX($AQ:$AQ,$CG723+15),"")</f>
      </c>
      <c r="BH723">
        <f>IF($CH723&gt;=16,INDEX($AQ:$AQ,$CG723+16),"")</f>
      </c>
      <c r="BI723">
        <f>IF($CH723&gt;=17,INDEX($AQ:$AQ,$CG723+17),"")</f>
      </c>
      <c r="BJ723">
        <f>IF($CH723&gt;=18,INDEX($AQ:$AQ,$CG723+18),"")</f>
      </c>
      <c r="BK723">
        <f>IF($CH723&gt;=19,INDEX($AQ:$AQ,$CG723+19),"")</f>
      </c>
      <c r="BL723">
        <f>IF($CH723&gt;=20,INDEX($AQ:$AQ,$CG723+20),"")</f>
      </c>
      <c r="BM723">
        <f>IF($CH723&gt;=21,INDEX($AQ:$AQ,$CG723+21),"")</f>
      </c>
      <c r="BN723">
        <f>IF($CH723&gt;=22,INDEX($AQ:$AQ,$CG723+22),"")</f>
      </c>
      <c r="BO723">
        <f>IF($CH723&gt;=23,INDEX($AQ:$AQ,$CG723+23),"")</f>
      </c>
      <c r="BP723">
        <f>IF($CH723&gt;=24,INDEX($AQ:$AQ,$CG723+24),"")</f>
      </c>
      <c r="BQ723">
        <f>IF($CH723&gt;=25,INDEX($AQ:$AQ,$CG723+25),"")</f>
      </c>
      <c r="BR723">
        <f>IF($CH723&gt;=26,INDEX($AQ:$AQ,$CG723+26),"")</f>
      </c>
      <c r="BS723">
        <f>IF($CH723&gt;=27,INDEX($AQ:$AQ,$CG723+27),"")</f>
      </c>
      <c r="BT723">
        <f>IF($CH723&gt;=28,INDEX($AQ:$AQ,$CG723+28),"")</f>
      </c>
      <c r="BU723">
        <f>IF($CH723&gt;=29,INDEX($AQ:$AQ,$CG723+29),"")</f>
      </c>
      <c r="BV723">
        <f>IF($CH723&gt;=30,INDEX($AQ:$AQ,$CG723+30),"")</f>
      </c>
      <c r="BW723">
        <f>IF($CH723&gt;=31,INDEX($AQ:$AQ,$CG723+31),"")</f>
      </c>
      <c r="BX723">
        <f>IF($CH723&gt;=32,INDEX($AQ:$AQ,$CG723+32),"")</f>
      </c>
      <c r="BY723">
        <f>IF($CH723&gt;=33,INDEX($AQ:$AQ,$CG723+33),"")</f>
      </c>
      <c r="BZ723">
        <f>IF($CH723&gt;=34,INDEX($AQ:$AQ,$CG723+34),"")</f>
      </c>
      <c r="CA723">
        <f>IF($CH723&gt;=35,INDEX($AQ:$AQ,$CG723+35),"")</f>
      </c>
      <c r="CB723">
        <f>IF($CH723&gt;=36,INDEX($AQ:$AQ,$CG723+36),"")</f>
      </c>
      <c r="CC723">
        <f>IF($CH723&gt;=37,INDEX($AQ:$AQ,$CG723+37),"")</f>
      </c>
      <c r="CD723">
        <f>IF($CH723&gt;=38,INDEX($AQ:$AQ,$CG723+38),"")</f>
      </c>
      <c r="CE723">
        <f>IF($CH723&gt;=39,INDEX($AQ:$AQ,$CG723+39),"")</f>
      </c>
      <c r="CF723">
        <f>IF($CH723&gt;=40,INDEX($AQ:$AQ,$CG723+40),"")</f>
      </c>
      <c r="CG723">
        <f>IFERROR(MATCH($AP723,$AQ$2:$AQ$134,0)+1,0)</f>
      </c>
      <c r="CH723">
        <f>IFERROR(INDEX($AR$2:$AR$134,MATCH($AP723,$AQ$2:$AQ$134,0)),0)</f>
      </c>
      <c r="CI723">
        <f>IFERROR(LEFT($L723,FIND(" - ",$L723)-1),$L723)</f>
      </c>
      <c r="CL723">
        <f>IF($DG723&gt;=1,INDEX($CJ:$CJ,$DF723+1),"")</f>
      </c>
      <c r="CM723">
        <f>IF($DG723&gt;=2,INDEX($CJ:$CJ,$DF723+2),"")</f>
      </c>
      <c r="CN723">
        <f>IF($DG723&gt;=3,INDEX($CJ:$CJ,$DF723+3),"")</f>
      </c>
      <c r="CO723">
        <f>IF($DG723&gt;=4,INDEX($CJ:$CJ,$DF723+4),"")</f>
      </c>
      <c r="CP723">
        <f>IF($DG723&gt;=5,INDEX($CJ:$CJ,$DF723+5),"")</f>
      </c>
      <c r="CQ723">
        <f>IF($DG723&gt;=6,INDEX($CJ:$CJ,$DF723+6),"")</f>
      </c>
      <c r="CR723">
        <f>IF($DG723&gt;=7,INDEX($CJ:$CJ,$DF723+7),"")</f>
      </c>
      <c r="CS723">
        <f>IF($DG723&gt;=8,INDEX($CJ:$CJ,$DF723+8),"")</f>
      </c>
      <c r="CT723">
        <f>IF($DG723&gt;=9,INDEX($CJ:$CJ,$DF723+9),"")</f>
      </c>
      <c r="CU723">
        <f>IF($DG723&gt;=10,INDEX($CJ:$CJ,$DF723+10),"")</f>
      </c>
      <c r="CV723">
        <f>IF($DG723&gt;=11,INDEX($CJ:$CJ,$DF723+11),"")</f>
      </c>
      <c r="CW723">
        <f>IF($DG723&gt;=12,INDEX($CJ:$CJ,$DF723+12),"")</f>
      </c>
      <c r="CX723">
        <f>IF($DG723&gt;=13,INDEX($CJ:$CJ,$DF723+13),"")</f>
      </c>
      <c r="CY723">
        <f>IF($DG723&gt;=14,INDEX($CJ:$CJ,$DF723+14),"")</f>
      </c>
      <c r="CZ723">
        <f>IF($DG723&gt;=15,INDEX($CJ:$CJ,$DF723+15),"")</f>
      </c>
      <c r="DA723">
        <f>IF($DG723&gt;=16,INDEX($CJ:$CJ,$DF723+16),"")</f>
      </c>
      <c r="DB723">
        <f>IF($DG723&gt;=17,INDEX($CJ:$CJ,$DF723+17),"")</f>
      </c>
      <c r="DC723">
        <f>IF($DG723&gt;=18,INDEX($CJ:$CJ,$DF723+18),"")</f>
      </c>
      <c r="DD723">
        <f>IF($DG723&gt;=19,INDEX($CJ:$CJ,$DF723+19),"")</f>
      </c>
      <c r="DE723">
        <f>IF($DG723&gt;=20,INDEX($CJ:$CJ,$DF723+20),"")</f>
      </c>
      <c r="DF723">
        <f>IFERROR(MATCH($CI723,$CJ$2:$CJ$263,0)+1,0)</f>
      </c>
      <c r="DG723">
        <f>IFERROR(INDEX($CK$2:$CK$263,MATCH($CI723,$CJ$2:$CJ$263,0)),0)</f>
      </c>
      <c r="DH723">
        <f>IFERROR(INDEX($AO:$AO,MATCH($N723,$AN:$AN,0))&amp;"","")</f>
      </c>
      <c r="DL723">
        <f>IF($GO723&gt;=1,INDEX($DI:$DI,$GN723+1),"")</f>
      </c>
      <c r="DM723">
        <f>IF($GO723&gt;=2,INDEX($DI:$DI,$GN723+2),"")</f>
      </c>
      <c r="DN723">
        <f>IF($GO723&gt;=3,INDEX($DI:$DI,$GN723+3),"")</f>
      </c>
      <c r="DO723">
        <f>IF($GO723&gt;=4,INDEX($DI:$DI,$GN723+4),"")</f>
      </c>
      <c r="DP723">
        <f>IF($GO723&gt;=5,INDEX($DI:$DI,$GN723+5),"")</f>
      </c>
      <c r="DQ723">
        <f>IF($GO723&gt;=6,INDEX($DI:$DI,$GN723+6),"")</f>
      </c>
      <c r="DR723">
        <f>IF($GO723&gt;=7,INDEX($DI:$DI,$GN723+7),"")</f>
      </c>
      <c r="DS723">
        <f>IF($GO723&gt;=8,INDEX($DI:$DI,$GN723+8),"")</f>
      </c>
      <c r="DT723">
        <f>IF($GO723&gt;=9,INDEX($DI:$DI,$GN723+9),"")</f>
      </c>
      <c r="DU723">
        <f>IF($GO723&gt;=10,INDEX($DI:$DI,$GN723+10),"")</f>
      </c>
      <c r="DV723">
        <f>IF($GO723&gt;=11,INDEX($DI:$DI,$GN723+11),"")</f>
      </c>
      <c r="DW723">
        <f>IF($GO723&gt;=12,INDEX($DI:$DI,$GN723+12),"")</f>
      </c>
      <c r="DX723">
        <f>IF($GO723&gt;=13,INDEX($DI:$DI,$GN723+13),"")</f>
      </c>
      <c r="DY723">
        <f>IF($GO723&gt;=14,INDEX($DI:$DI,$GN723+14),"")</f>
      </c>
      <c r="DZ723">
        <f>IF($GO723&gt;=15,INDEX($DI:$DI,$GN723+15),"")</f>
      </c>
      <c r="EA723">
        <f>IF($GO723&gt;=16,INDEX($DI:$DI,$GN723+16),"")</f>
      </c>
      <c r="EB723">
        <f>IF($GO723&gt;=17,INDEX($DI:$DI,$GN723+17),"")</f>
      </c>
      <c r="EC723">
        <f>IF($GO723&gt;=18,INDEX($DI:$DI,$GN723+18),"")</f>
      </c>
      <c r="ED723">
        <f>IF($GO723&gt;=19,INDEX($DI:$DI,$GN723+19),"")</f>
      </c>
      <c r="EE723">
        <f>IF($GO723&gt;=20,INDEX($DI:$DI,$GN723+20),"")</f>
      </c>
      <c r="EF723">
        <f>IF($GO723&gt;=21,INDEX($DI:$DI,$GN723+21),"")</f>
      </c>
      <c r="EG723">
        <f>IF($GO723&gt;=22,INDEX($DI:$DI,$GN723+22),"")</f>
      </c>
      <c r="EH723">
        <f>IF($GO723&gt;=23,INDEX($DI:$DI,$GN723+23),"")</f>
      </c>
      <c r="EI723">
        <f>IF($GO723&gt;=24,INDEX($DI:$DI,$GN723+24),"")</f>
      </c>
      <c r="EJ723">
        <f>IF($GO723&gt;=25,INDEX($DI:$DI,$GN723+25),"")</f>
      </c>
      <c r="EK723">
        <f>IF($GO723&gt;=26,INDEX($DI:$DI,$GN723+26),"")</f>
      </c>
      <c r="EL723">
        <f>IF($GO723&gt;=27,INDEX($DI:$DI,$GN723+27),"")</f>
      </c>
      <c r="EM723">
        <f>IF($GO723&gt;=28,INDEX($DI:$DI,$GN723+28),"")</f>
      </c>
      <c r="EN723">
        <f>IF($GO723&gt;=29,INDEX($DI:$DI,$GN723+29),"")</f>
      </c>
      <c r="EO723">
        <f>IF($GO723&gt;=30,INDEX($DI:$DI,$GN723+30),"")</f>
      </c>
      <c r="EP723">
        <f>IF($GO723&gt;=31,INDEX($DI:$DI,$GN723+31),"")</f>
      </c>
      <c r="EQ723">
        <f>IF($GO723&gt;=32,INDEX($DI:$DI,$GN723+32),"")</f>
      </c>
      <c r="ER723">
        <f>IF($GO723&gt;=33,INDEX($DI:$DI,$GN723+33),"")</f>
      </c>
      <c r="ES723">
        <f>IF($GO723&gt;=34,INDEX($DI:$DI,$GN723+34),"")</f>
      </c>
      <c r="ET723">
        <f>IF($GO723&gt;=35,INDEX($DI:$DI,$GN723+35),"")</f>
      </c>
      <c r="EU723">
        <f>IF($GO723&gt;=36,INDEX($DI:$DI,$GN723+36),"")</f>
      </c>
      <c r="EV723">
        <f>IF($GO723&gt;=37,INDEX($DI:$DI,$GN723+37),"")</f>
      </c>
      <c r="EW723">
        <f>IF($GO723&gt;=38,INDEX($DI:$DI,$GN723+38),"")</f>
      </c>
      <c r="EX723">
        <f>IF($GO723&gt;=39,INDEX($DI:$DI,$GN723+39),"")</f>
      </c>
      <c r="EY723">
        <f>IF($GO723&gt;=40,INDEX($DI:$DI,$GN723+40),"")</f>
      </c>
      <c r="EZ723">
        <f>IF($GO723&gt;=1,INDEX($DJ:$DJ,$GN723+1),"")</f>
      </c>
      <c r="FA723">
        <f>IF($GO723&gt;=2,INDEX($DJ:$DJ,$GN723+2),"")</f>
      </c>
      <c r="FB723">
        <f>IF($GO723&gt;=3,INDEX($DJ:$DJ,$GN723+3),"")</f>
      </c>
      <c r="FC723">
        <f>IF($GO723&gt;=4,INDEX($DJ:$DJ,$GN723+4),"")</f>
      </c>
      <c r="FD723">
        <f>IF($GO723&gt;=5,INDEX($DJ:$DJ,$GN723+5),"")</f>
      </c>
      <c r="FE723">
        <f>IF($GO723&gt;=6,INDEX($DJ:$DJ,$GN723+6),"")</f>
      </c>
      <c r="FF723">
        <f>IF($GO723&gt;=7,INDEX($DJ:$DJ,$GN723+7),"")</f>
      </c>
      <c r="FG723">
        <f>IF($GO723&gt;=8,INDEX($DJ:$DJ,$GN723+8),"")</f>
      </c>
      <c r="FH723">
        <f>IF($GO723&gt;=9,INDEX($DJ:$DJ,$GN723+9),"")</f>
      </c>
      <c r="FI723">
        <f>IF($GO723&gt;=10,INDEX($DJ:$DJ,$GN723+10),"")</f>
      </c>
      <c r="FJ723">
        <f>IF($GO723&gt;=11,INDEX($DJ:$DJ,$GN723+11),"")</f>
      </c>
      <c r="FK723">
        <f>IF($GO723&gt;=12,INDEX($DJ:$DJ,$GN723+12),"")</f>
      </c>
      <c r="FL723">
        <f>IF($GO723&gt;=13,INDEX($DJ:$DJ,$GN723+13),"")</f>
      </c>
      <c r="FM723">
        <f>IF($GO723&gt;=14,INDEX($DJ:$DJ,$GN723+14),"")</f>
      </c>
      <c r="FN723">
        <f>IF($GO723&gt;=15,INDEX($DJ:$DJ,$GN723+15),"")</f>
      </c>
      <c r="FO723">
        <f>IF($GO723&gt;=16,INDEX($DJ:$DJ,$GN723+16),"")</f>
      </c>
      <c r="FP723">
        <f>IF($GO723&gt;=17,INDEX($DJ:$DJ,$GN723+17),"")</f>
      </c>
      <c r="FQ723">
        <f>IF($GO723&gt;=18,INDEX($DJ:$DJ,$GN723+18),"")</f>
      </c>
      <c r="FR723">
        <f>IF($GO723&gt;=19,INDEX($DJ:$DJ,$GN723+19),"")</f>
      </c>
      <c r="FS723">
        <f>IF($GO723&gt;=20,INDEX($DJ:$DJ,$GN723+20),"")</f>
      </c>
      <c r="FT723">
        <f>IF($GO723&gt;=21,INDEX($DJ:$DJ,$GN723+21),"")</f>
      </c>
      <c r="FU723">
        <f>IF($GO723&gt;=22,INDEX($DJ:$DJ,$GN723+22),"")</f>
      </c>
      <c r="FV723">
        <f>IF($GO723&gt;=23,INDEX($DJ:$DJ,$GN723+23),"")</f>
      </c>
      <c r="FW723">
        <f>IF($GO723&gt;=24,INDEX($DJ:$DJ,$GN723+24),"")</f>
      </c>
      <c r="FX723">
        <f>IF($GO723&gt;=25,INDEX($DJ:$DJ,$GN723+25),"")</f>
      </c>
      <c r="FY723">
        <f>IF($GO723&gt;=26,INDEX($DJ:$DJ,$GN723+26),"")</f>
      </c>
      <c r="FZ723">
        <f>IF($GO723&gt;=27,INDEX($DJ:$DJ,$GN723+27),"")</f>
      </c>
      <c r="GA723">
        <f>IF($GO723&gt;=28,INDEX($DJ:$DJ,$GN723+28),"")</f>
      </c>
      <c r="GB723">
        <f>IF($GO723&gt;=29,INDEX($DJ:$DJ,$GN723+29),"")</f>
      </c>
      <c r="GC723">
        <f>IF($GO723&gt;=30,INDEX($DJ:$DJ,$GN723+30),"")</f>
      </c>
      <c r="GD723">
        <f>IF($GO723&gt;=31,INDEX($DJ:$DJ,$GN723+31),"")</f>
      </c>
      <c r="GE723">
        <f>IF($GO723&gt;=32,INDEX($DJ:$DJ,$GN723+32),"")</f>
      </c>
      <c r="GF723">
        <f>IF($GO723&gt;=33,INDEX($DJ:$DJ,$GN723+33),"")</f>
      </c>
      <c r="GG723">
        <f>IF($GO723&gt;=34,INDEX($DJ:$DJ,$GN723+34),"")</f>
      </c>
      <c r="GH723">
        <f>IF($GO723&gt;=35,INDEX($DJ:$DJ,$GN723+35),"")</f>
      </c>
      <c r="GI723">
        <f>IF($GO723&gt;=36,INDEX($DJ:$DJ,$GN723+36),"")</f>
      </c>
      <c r="GJ723">
        <f>IF($GO723&gt;=37,INDEX($DJ:$DJ,$GN723+37),"")</f>
      </c>
      <c r="GK723">
        <f>IF($GO723&gt;=38,INDEX($DJ:$DJ,$GN723+38),"")</f>
      </c>
      <c r="GL723">
        <f>IF($GO723&gt;=39,INDEX($DJ:$DJ,$GN723+39),"")</f>
      </c>
      <c r="GM723">
        <f>IF($GO723&gt;=40,INDEX($DJ:$DJ,$GN723+40),"")</f>
      </c>
      <c r="GN723">
        <f>IFERROR(MATCH($DH723,$DI$2:$DI$148,0)+1,0)</f>
      </c>
      <c r="GO723">
        <f>IFERROR(INDEX($DK$2:$DK$148,MATCH($DH723,$DI$2:$DI$148,0)),0)</f>
      </c>
      <c r="GP723">
        <f>IFERROR(MATCH($Y723,$DL$723:$EY$723,0),0)</f>
      </c>
      <c r="GQ723">
        <f>IF($GP723&gt;0,INDEX($EZ$723:$GM$723,$GP723),"")</f>
      </c>
      <c r="GT723">
        <f>IF($JC723&gt;=1,INDEX($GR:$GR,$JB723+1),"")</f>
      </c>
      <c r="GU723">
        <f>IF($JC723&gt;=2,INDEX($GR:$GR,$JB723+2),"")</f>
      </c>
      <c r="GV723">
        <f>IF($JC723&gt;=3,INDEX($GR:$GR,$JB723+3),"")</f>
      </c>
      <c r="GW723">
        <f>IF($JC723&gt;=4,INDEX($GR:$GR,$JB723+4),"")</f>
      </c>
      <c r="GX723">
        <f>IF($JC723&gt;=5,INDEX($GR:$GR,$JB723+5),"")</f>
      </c>
      <c r="GY723">
        <f>IF($JC723&gt;=6,INDEX($GR:$GR,$JB723+6),"")</f>
      </c>
      <c r="GZ723">
        <f>IF($JC723&gt;=7,INDEX($GR:$GR,$JB723+7),"")</f>
      </c>
      <c r="HA723">
        <f>IF($JC723&gt;=8,INDEX($GR:$GR,$JB723+8),"")</f>
      </c>
      <c r="HB723">
        <f>IF($JC723&gt;=9,INDEX($GR:$GR,$JB723+9),"")</f>
      </c>
      <c r="HC723">
        <f>IF($JC723&gt;=10,INDEX($GR:$GR,$JB723+10),"")</f>
      </c>
      <c r="HD723">
        <f>IF($JC723&gt;=11,INDEX($GR:$GR,$JB723+11),"")</f>
      </c>
      <c r="HE723">
        <f>IF($JC723&gt;=12,INDEX($GR:$GR,$JB723+12),"")</f>
      </c>
      <c r="HF723">
        <f>IF($JC723&gt;=13,INDEX($GR:$GR,$JB723+13),"")</f>
      </c>
      <c r="HG723">
        <f>IF($JC723&gt;=14,INDEX($GR:$GR,$JB723+14),"")</f>
      </c>
      <c r="HH723">
        <f>IF($JC723&gt;=15,INDEX($GR:$GR,$JB723+15),"")</f>
      </c>
      <c r="HI723">
        <f>IF($JC723&gt;=16,INDEX($GR:$GR,$JB723+16),"")</f>
      </c>
      <c r="HJ723">
        <f>IF($JC723&gt;=17,INDEX($GR:$GR,$JB723+17),"")</f>
      </c>
      <c r="HK723">
        <f>IF($JC723&gt;=18,INDEX($GR:$GR,$JB723+18),"")</f>
      </c>
      <c r="HL723">
        <f>IF($JC723&gt;=19,INDEX($GR:$GR,$JB723+19),"")</f>
      </c>
      <c r="HM723">
        <f>IF($JC723&gt;=20,INDEX($GR:$GR,$JB723+20),"")</f>
      </c>
      <c r="HN723">
        <f>IF($JC723&gt;=21,INDEX($GR:$GR,$JB723+21),"")</f>
      </c>
      <c r="HO723">
        <f>IF($JC723&gt;=22,INDEX($GR:$GR,$JB723+22),"")</f>
      </c>
      <c r="HP723">
        <f>IF($JC723&gt;=23,INDEX($GR:$GR,$JB723+23),"")</f>
      </c>
      <c r="HQ723">
        <f>IF($JC723&gt;=24,INDEX($GR:$GR,$JB723+24),"")</f>
      </c>
      <c r="HR723">
        <f>IF($JC723&gt;=25,INDEX($GR:$GR,$JB723+25),"")</f>
      </c>
      <c r="HS723">
        <f>IF($JC723&gt;=26,INDEX($GR:$GR,$JB723+26),"")</f>
      </c>
      <c r="HT723">
        <f>IF($JC723&gt;=27,INDEX($GR:$GR,$JB723+27),"")</f>
      </c>
      <c r="HU723">
        <f>IF($JC723&gt;=28,INDEX($GR:$GR,$JB723+28),"")</f>
      </c>
      <c r="HV723">
        <f>IF($JC723&gt;=29,INDEX($GR:$GR,$JB723+29),"")</f>
      </c>
      <c r="HW723">
        <f>IF($JC723&gt;=30,INDEX($GR:$GR,$JB723+30),"")</f>
      </c>
      <c r="HX723">
        <f>IF($JC723&gt;=31,INDEX($GR:$GR,$JB723+31),"")</f>
      </c>
      <c r="HY723">
        <f>IF($JC723&gt;=32,INDEX($GR:$GR,$JB723+32),"")</f>
      </c>
      <c r="HZ723">
        <f>IF($JC723&gt;=33,INDEX($GR:$GR,$JB723+33),"")</f>
      </c>
      <c r="IA723">
        <f>IF($JC723&gt;=34,INDEX($GR:$GR,$JB723+34),"")</f>
      </c>
      <c r="IB723">
        <f>IF($JC723&gt;=35,INDEX($GR:$GR,$JB723+35),"")</f>
      </c>
      <c r="IC723">
        <f>IF($JC723&gt;=36,INDEX($GR:$GR,$JB723+36),"")</f>
      </c>
      <c r="ID723">
        <f>IF($JC723&gt;=37,INDEX($GR:$GR,$JB723+37),"")</f>
      </c>
      <c r="IE723">
        <f>IF($JC723&gt;=38,INDEX($GR:$GR,$JB723+38),"")</f>
      </c>
      <c r="IF723">
        <f>IF($JC723&gt;=39,INDEX($GR:$GR,$JB723+39),"")</f>
      </c>
      <c r="IG723">
        <f>IF($JC723&gt;=40,INDEX($GR:$GR,$JB723+40),"")</f>
      </c>
      <c r="IH723">
        <f>IF($JC723&gt;=41,INDEX($GR:$GR,$JB723+41),"")</f>
      </c>
      <c r="II723">
        <f>IF($JC723&gt;=42,INDEX($GR:$GR,$JB723+42),"")</f>
      </c>
      <c r="IJ723">
        <f>IF($JC723&gt;=43,INDEX($GR:$GR,$JB723+43),"")</f>
      </c>
      <c r="IK723">
        <f>IF($JC723&gt;=44,INDEX($GR:$GR,$JB723+44),"")</f>
      </c>
      <c r="IL723">
        <f>IF($JC723&gt;=45,INDEX($GR:$GR,$JB723+45),"")</f>
      </c>
      <c r="IM723">
        <f>IF($JC723&gt;=46,INDEX($GR:$GR,$JB723+46),"")</f>
      </c>
      <c r="IN723">
        <f>IF($JC723&gt;=47,INDEX($GR:$GR,$JB723+47),"")</f>
      </c>
      <c r="IO723">
        <f>IF($JC723&gt;=48,INDEX($GR:$GR,$JB723+48),"")</f>
      </c>
      <c r="IP723">
        <f>IF($JC723&gt;=49,INDEX($GR:$GR,$JB723+49),"")</f>
      </c>
      <c r="IQ723">
        <f>IF($JC723&gt;=50,INDEX($GR:$GR,$JB723+50),"")</f>
      </c>
      <c r="IR723">
        <f>IF($JC723&gt;=51,INDEX($GR:$GR,$JB723+51),"")</f>
      </c>
      <c r="IS723">
        <f>IF($JC723&gt;=52,INDEX($GR:$GR,$JB723+52),"")</f>
      </c>
      <c r="IT723">
        <f>IF($JC723&gt;=53,INDEX($GR:$GR,$JB723+53),"")</f>
      </c>
      <c r="IU723">
        <f>IF($JC723&gt;=54,INDEX($GR:$GR,$JB723+54),"")</f>
      </c>
      <c r="IV723">
        <f>IF($JC723&gt;=55,INDEX($GR:$GR,$JB723+55),"")</f>
      </c>
      <c r="IW723">
        <f>IF($JC723&gt;=56,INDEX($GR:$GR,$JB723+56),"")</f>
      </c>
      <c r="IX723">
        <f>IF($JC723&gt;=57,INDEX($GR:$GR,$JB723+57),"")</f>
      </c>
      <c r="IY723">
        <f>IF($JC723&gt;=58,INDEX($GR:$GR,$JB723+58),"")</f>
      </c>
      <c r="IZ723">
        <f>IF($JC723&gt;=59,INDEX($GR:$GR,$JB723+59),"")</f>
      </c>
      <c r="JA723">
        <f>IF($JC723&gt;=60,INDEX($GR:$GR,$JB723+60),"")</f>
      </c>
      <c r="JB723">
        <f>IFERROR(MATCH($GQ723,$GR$2:$GR$324,0)+1,0)</f>
      </c>
      <c r="JC723">
        <f>IFERROR(INDEX($GS$2:$GS$324,MATCH($GQ723,$GR$2:$GR$324,0)),0)</f>
      </c>
      <c r="JD723" t="s">
        <v>40</v>
      </c>
      <c r="JE723" t="s">
        <v>40</v>
      </c>
    </row>
    <row r="724" spans="1:265" x14ac:dyDescent="0.25">
      <c r="Q724">
        <f>IF(OR($T724="",$P724=""),"",IFERROR($T724/$P724,0))</f>
      </c>
      <c r="R724">
        <f>IF($T724="","",
SUM($S724,$U724,$Z724,$V724,$X724)*
(1-IF($AA724="",0,VALUE($AA724)/100)))</f>
      </c>
      <c r="S724">
        <f>IF($T724="","",$T724)</f>
      </c>
      <c r="U724">
        <f>IF($T724="","",
IF($N724="","",
IF(ISNUMBER(SEARCH("exempt",LOWER($N724))),0,
$T724*(VALUE(SUBSTITUTE($N724,"%",""))/100))))</f>
      </c>
      <c r="AB724">
        <f>IFERROR(IF(FIND(" - ",$K724)&gt;0,MID($K724,FIND(" - ",$K724)+3,LEN($K724)),""),"")</f>
      </c>
      <c r="AK724" t="s">
        <v>1311</v>
      </c>
      <c r="AP724">
        <f>IFERROR(LEFT($K724,FIND(" - ",$K724)-1),$K724)</f>
      </c>
      <c r="AS724">
        <f>IF($CH724&gt;=1,INDEX($AQ:$AQ,$CG724+1),"")</f>
      </c>
      <c r="AT724">
        <f>IF($CH724&gt;=2,INDEX($AQ:$AQ,$CG724+2),"")</f>
      </c>
      <c r="AU724">
        <f>IF($CH724&gt;=3,INDEX($AQ:$AQ,$CG724+3),"")</f>
      </c>
      <c r="AV724">
        <f>IF($CH724&gt;=4,INDEX($AQ:$AQ,$CG724+4),"")</f>
      </c>
      <c r="AW724">
        <f>IF($CH724&gt;=5,INDEX($AQ:$AQ,$CG724+5),"")</f>
      </c>
      <c r="AX724">
        <f>IF($CH724&gt;=6,INDEX($AQ:$AQ,$CG724+6),"")</f>
      </c>
      <c r="AY724">
        <f>IF($CH724&gt;=7,INDEX($AQ:$AQ,$CG724+7),"")</f>
      </c>
      <c r="AZ724">
        <f>IF($CH724&gt;=8,INDEX($AQ:$AQ,$CG724+8),"")</f>
      </c>
      <c r="BA724">
        <f>IF($CH724&gt;=9,INDEX($AQ:$AQ,$CG724+9),"")</f>
      </c>
      <c r="BB724">
        <f>IF($CH724&gt;=10,INDEX($AQ:$AQ,$CG724+10),"")</f>
      </c>
      <c r="BC724">
        <f>IF($CH724&gt;=11,INDEX($AQ:$AQ,$CG724+11),"")</f>
      </c>
      <c r="BD724">
        <f>IF($CH724&gt;=12,INDEX($AQ:$AQ,$CG724+12),"")</f>
      </c>
      <c r="BE724">
        <f>IF($CH724&gt;=13,INDEX($AQ:$AQ,$CG724+13),"")</f>
      </c>
      <c r="BF724">
        <f>IF($CH724&gt;=14,INDEX($AQ:$AQ,$CG724+14),"")</f>
      </c>
      <c r="BG724">
        <f>IF($CH724&gt;=15,INDEX($AQ:$AQ,$CG724+15),"")</f>
      </c>
      <c r="BH724">
        <f>IF($CH724&gt;=16,INDEX($AQ:$AQ,$CG724+16),"")</f>
      </c>
      <c r="BI724">
        <f>IF($CH724&gt;=17,INDEX($AQ:$AQ,$CG724+17),"")</f>
      </c>
      <c r="BJ724">
        <f>IF($CH724&gt;=18,INDEX($AQ:$AQ,$CG724+18),"")</f>
      </c>
      <c r="BK724">
        <f>IF($CH724&gt;=19,INDEX($AQ:$AQ,$CG724+19),"")</f>
      </c>
      <c r="BL724">
        <f>IF($CH724&gt;=20,INDEX($AQ:$AQ,$CG724+20),"")</f>
      </c>
      <c r="BM724">
        <f>IF($CH724&gt;=21,INDEX($AQ:$AQ,$CG724+21),"")</f>
      </c>
      <c r="BN724">
        <f>IF($CH724&gt;=22,INDEX($AQ:$AQ,$CG724+22),"")</f>
      </c>
      <c r="BO724">
        <f>IF($CH724&gt;=23,INDEX($AQ:$AQ,$CG724+23),"")</f>
      </c>
      <c r="BP724">
        <f>IF($CH724&gt;=24,INDEX($AQ:$AQ,$CG724+24),"")</f>
      </c>
      <c r="BQ724">
        <f>IF($CH724&gt;=25,INDEX($AQ:$AQ,$CG724+25),"")</f>
      </c>
      <c r="BR724">
        <f>IF($CH724&gt;=26,INDEX($AQ:$AQ,$CG724+26),"")</f>
      </c>
      <c r="BS724">
        <f>IF($CH724&gt;=27,INDEX($AQ:$AQ,$CG724+27),"")</f>
      </c>
      <c r="BT724">
        <f>IF($CH724&gt;=28,INDEX($AQ:$AQ,$CG724+28),"")</f>
      </c>
      <c r="BU724">
        <f>IF($CH724&gt;=29,INDEX($AQ:$AQ,$CG724+29),"")</f>
      </c>
      <c r="BV724">
        <f>IF($CH724&gt;=30,INDEX($AQ:$AQ,$CG724+30),"")</f>
      </c>
      <c r="BW724">
        <f>IF($CH724&gt;=31,INDEX($AQ:$AQ,$CG724+31),"")</f>
      </c>
      <c r="BX724">
        <f>IF($CH724&gt;=32,INDEX($AQ:$AQ,$CG724+32),"")</f>
      </c>
      <c r="BY724">
        <f>IF($CH724&gt;=33,INDEX($AQ:$AQ,$CG724+33),"")</f>
      </c>
      <c r="BZ724">
        <f>IF($CH724&gt;=34,INDEX($AQ:$AQ,$CG724+34),"")</f>
      </c>
      <c r="CA724">
        <f>IF($CH724&gt;=35,INDEX($AQ:$AQ,$CG724+35),"")</f>
      </c>
      <c r="CB724">
        <f>IF($CH724&gt;=36,INDEX($AQ:$AQ,$CG724+36),"")</f>
      </c>
      <c r="CC724">
        <f>IF($CH724&gt;=37,INDEX($AQ:$AQ,$CG724+37),"")</f>
      </c>
      <c r="CD724">
        <f>IF($CH724&gt;=38,INDEX($AQ:$AQ,$CG724+38),"")</f>
      </c>
      <c r="CE724">
        <f>IF($CH724&gt;=39,INDEX($AQ:$AQ,$CG724+39),"")</f>
      </c>
      <c r="CF724">
        <f>IF($CH724&gt;=40,INDEX($AQ:$AQ,$CG724+40),"")</f>
      </c>
      <c r="CG724">
        <f>IFERROR(MATCH($AP724,$AQ$2:$AQ$134,0)+1,0)</f>
      </c>
      <c r="CH724">
        <f>IFERROR(INDEX($AR$2:$AR$134,MATCH($AP724,$AQ$2:$AQ$134,0)),0)</f>
      </c>
      <c r="CI724">
        <f>IFERROR(LEFT($L724,FIND(" - ",$L724)-1),$L724)</f>
      </c>
      <c r="CL724">
        <f>IF($DG724&gt;=1,INDEX($CJ:$CJ,$DF724+1),"")</f>
      </c>
      <c r="CM724">
        <f>IF($DG724&gt;=2,INDEX($CJ:$CJ,$DF724+2),"")</f>
      </c>
      <c r="CN724">
        <f>IF($DG724&gt;=3,INDEX($CJ:$CJ,$DF724+3),"")</f>
      </c>
      <c r="CO724">
        <f>IF($DG724&gt;=4,INDEX($CJ:$CJ,$DF724+4),"")</f>
      </c>
      <c r="CP724">
        <f>IF($DG724&gt;=5,INDEX($CJ:$CJ,$DF724+5),"")</f>
      </c>
      <c r="CQ724">
        <f>IF($DG724&gt;=6,INDEX($CJ:$CJ,$DF724+6),"")</f>
      </c>
      <c r="CR724">
        <f>IF($DG724&gt;=7,INDEX($CJ:$CJ,$DF724+7),"")</f>
      </c>
      <c r="CS724">
        <f>IF($DG724&gt;=8,INDEX($CJ:$CJ,$DF724+8),"")</f>
      </c>
      <c r="CT724">
        <f>IF($DG724&gt;=9,INDEX($CJ:$CJ,$DF724+9),"")</f>
      </c>
      <c r="CU724">
        <f>IF($DG724&gt;=10,INDEX($CJ:$CJ,$DF724+10),"")</f>
      </c>
      <c r="CV724">
        <f>IF($DG724&gt;=11,INDEX($CJ:$CJ,$DF724+11),"")</f>
      </c>
      <c r="CW724">
        <f>IF($DG724&gt;=12,INDEX($CJ:$CJ,$DF724+12),"")</f>
      </c>
      <c r="CX724">
        <f>IF($DG724&gt;=13,INDEX($CJ:$CJ,$DF724+13),"")</f>
      </c>
      <c r="CY724">
        <f>IF($DG724&gt;=14,INDEX($CJ:$CJ,$DF724+14),"")</f>
      </c>
      <c r="CZ724">
        <f>IF($DG724&gt;=15,INDEX($CJ:$CJ,$DF724+15),"")</f>
      </c>
      <c r="DA724">
        <f>IF($DG724&gt;=16,INDEX($CJ:$CJ,$DF724+16),"")</f>
      </c>
      <c r="DB724">
        <f>IF($DG724&gt;=17,INDEX($CJ:$CJ,$DF724+17),"")</f>
      </c>
      <c r="DC724">
        <f>IF($DG724&gt;=18,INDEX($CJ:$CJ,$DF724+18),"")</f>
      </c>
      <c r="DD724">
        <f>IF($DG724&gt;=19,INDEX($CJ:$CJ,$DF724+19),"")</f>
      </c>
      <c r="DE724">
        <f>IF($DG724&gt;=20,INDEX($CJ:$CJ,$DF724+20),"")</f>
      </c>
      <c r="DF724">
        <f>IFERROR(MATCH($CI724,$CJ$2:$CJ$263,0)+1,0)</f>
      </c>
      <c r="DG724">
        <f>IFERROR(INDEX($CK$2:$CK$263,MATCH($CI724,$CJ$2:$CJ$263,0)),0)</f>
      </c>
      <c r="DH724">
        <f>IFERROR(INDEX($AO:$AO,MATCH($N724,$AN:$AN,0))&amp;"","")</f>
      </c>
      <c r="DL724">
        <f>IF($GO724&gt;=1,INDEX($DI:$DI,$GN724+1),"")</f>
      </c>
      <c r="DM724">
        <f>IF($GO724&gt;=2,INDEX($DI:$DI,$GN724+2),"")</f>
      </c>
      <c r="DN724">
        <f>IF($GO724&gt;=3,INDEX($DI:$DI,$GN724+3),"")</f>
      </c>
      <c r="DO724">
        <f>IF($GO724&gt;=4,INDEX($DI:$DI,$GN724+4),"")</f>
      </c>
      <c r="DP724">
        <f>IF($GO724&gt;=5,INDEX($DI:$DI,$GN724+5),"")</f>
      </c>
      <c r="DQ724">
        <f>IF($GO724&gt;=6,INDEX($DI:$DI,$GN724+6),"")</f>
      </c>
      <c r="DR724">
        <f>IF($GO724&gt;=7,INDEX($DI:$DI,$GN724+7),"")</f>
      </c>
      <c r="DS724">
        <f>IF($GO724&gt;=8,INDEX($DI:$DI,$GN724+8),"")</f>
      </c>
      <c r="DT724">
        <f>IF($GO724&gt;=9,INDEX($DI:$DI,$GN724+9),"")</f>
      </c>
      <c r="DU724">
        <f>IF($GO724&gt;=10,INDEX($DI:$DI,$GN724+10),"")</f>
      </c>
      <c r="DV724">
        <f>IF($GO724&gt;=11,INDEX($DI:$DI,$GN724+11),"")</f>
      </c>
      <c r="DW724">
        <f>IF($GO724&gt;=12,INDEX($DI:$DI,$GN724+12),"")</f>
      </c>
      <c r="DX724">
        <f>IF($GO724&gt;=13,INDEX($DI:$DI,$GN724+13),"")</f>
      </c>
      <c r="DY724">
        <f>IF($GO724&gt;=14,INDEX($DI:$DI,$GN724+14),"")</f>
      </c>
      <c r="DZ724">
        <f>IF($GO724&gt;=15,INDEX($DI:$DI,$GN724+15),"")</f>
      </c>
      <c r="EA724">
        <f>IF($GO724&gt;=16,INDEX($DI:$DI,$GN724+16),"")</f>
      </c>
      <c r="EB724">
        <f>IF($GO724&gt;=17,INDEX($DI:$DI,$GN724+17),"")</f>
      </c>
      <c r="EC724">
        <f>IF($GO724&gt;=18,INDEX($DI:$DI,$GN724+18),"")</f>
      </c>
      <c r="ED724">
        <f>IF($GO724&gt;=19,INDEX($DI:$DI,$GN724+19),"")</f>
      </c>
      <c r="EE724">
        <f>IF($GO724&gt;=20,INDEX($DI:$DI,$GN724+20),"")</f>
      </c>
      <c r="EF724">
        <f>IF($GO724&gt;=21,INDEX($DI:$DI,$GN724+21),"")</f>
      </c>
      <c r="EG724">
        <f>IF($GO724&gt;=22,INDEX($DI:$DI,$GN724+22),"")</f>
      </c>
      <c r="EH724">
        <f>IF($GO724&gt;=23,INDEX($DI:$DI,$GN724+23),"")</f>
      </c>
      <c r="EI724">
        <f>IF($GO724&gt;=24,INDEX($DI:$DI,$GN724+24),"")</f>
      </c>
      <c r="EJ724">
        <f>IF($GO724&gt;=25,INDEX($DI:$DI,$GN724+25),"")</f>
      </c>
      <c r="EK724">
        <f>IF($GO724&gt;=26,INDEX($DI:$DI,$GN724+26),"")</f>
      </c>
      <c r="EL724">
        <f>IF($GO724&gt;=27,INDEX($DI:$DI,$GN724+27),"")</f>
      </c>
      <c r="EM724">
        <f>IF($GO724&gt;=28,INDEX($DI:$DI,$GN724+28),"")</f>
      </c>
      <c r="EN724">
        <f>IF($GO724&gt;=29,INDEX($DI:$DI,$GN724+29),"")</f>
      </c>
      <c r="EO724">
        <f>IF($GO724&gt;=30,INDEX($DI:$DI,$GN724+30),"")</f>
      </c>
      <c r="EP724">
        <f>IF($GO724&gt;=31,INDEX($DI:$DI,$GN724+31),"")</f>
      </c>
      <c r="EQ724">
        <f>IF($GO724&gt;=32,INDEX($DI:$DI,$GN724+32),"")</f>
      </c>
      <c r="ER724">
        <f>IF($GO724&gt;=33,INDEX($DI:$DI,$GN724+33),"")</f>
      </c>
      <c r="ES724">
        <f>IF($GO724&gt;=34,INDEX($DI:$DI,$GN724+34),"")</f>
      </c>
      <c r="ET724">
        <f>IF($GO724&gt;=35,INDEX($DI:$DI,$GN724+35),"")</f>
      </c>
      <c r="EU724">
        <f>IF($GO724&gt;=36,INDEX($DI:$DI,$GN724+36),"")</f>
      </c>
      <c r="EV724">
        <f>IF($GO724&gt;=37,INDEX($DI:$DI,$GN724+37),"")</f>
      </c>
      <c r="EW724">
        <f>IF($GO724&gt;=38,INDEX($DI:$DI,$GN724+38),"")</f>
      </c>
      <c r="EX724">
        <f>IF($GO724&gt;=39,INDEX($DI:$DI,$GN724+39),"")</f>
      </c>
      <c r="EY724">
        <f>IF($GO724&gt;=40,INDEX($DI:$DI,$GN724+40),"")</f>
      </c>
      <c r="EZ724">
        <f>IF($GO724&gt;=1,INDEX($DJ:$DJ,$GN724+1),"")</f>
      </c>
      <c r="FA724">
        <f>IF($GO724&gt;=2,INDEX($DJ:$DJ,$GN724+2),"")</f>
      </c>
      <c r="FB724">
        <f>IF($GO724&gt;=3,INDEX($DJ:$DJ,$GN724+3),"")</f>
      </c>
      <c r="FC724">
        <f>IF($GO724&gt;=4,INDEX($DJ:$DJ,$GN724+4),"")</f>
      </c>
      <c r="FD724">
        <f>IF($GO724&gt;=5,INDEX($DJ:$DJ,$GN724+5),"")</f>
      </c>
      <c r="FE724">
        <f>IF($GO724&gt;=6,INDEX($DJ:$DJ,$GN724+6),"")</f>
      </c>
      <c r="FF724">
        <f>IF($GO724&gt;=7,INDEX($DJ:$DJ,$GN724+7),"")</f>
      </c>
      <c r="FG724">
        <f>IF($GO724&gt;=8,INDEX($DJ:$DJ,$GN724+8),"")</f>
      </c>
      <c r="FH724">
        <f>IF($GO724&gt;=9,INDEX($DJ:$DJ,$GN724+9),"")</f>
      </c>
      <c r="FI724">
        <f>IF($GO724&gt;=10,INDEX($DJ:$DJ,$GN724+10),"")</f>
      </c>
      <c r="FJ724">
        <f>IF($GO724&gt;=11,INDEX($DJ:$DJ,$GN724+11),"")</f>
      </c>
      <c r="FK724">
        <f>IF($GO724&gt;=12,INDEX($DJ:$DJ,$GN724+12),"")</f>
      </c>
      <c r="FL724">
        <f>IF($GO724&gt;=13,INDEX($DJ:$DJ,$GN724+13),"")</f>
      </c>
      <c r="FM724">
        <f>IF($GO724&gt;=14,INDEX($DJ:$DJ,$GN724+14),"")</f>
      </c>
      <c r="FN724">
        <f>IF($GO724&gt;=15,INDEX($DJ:$DJ,$GN724+15),"")</f>
      </c>
      <c r="FO724">
        <f>IF($GO724&gt;=16,INDEX($DJ:$DJ,$GN724+16),"")</f>
      </c>
      <c r="FP724">
        <f>IF($GO724&gt;=17,INDEX($DJ:$DJ,$GN724+17),"")</f>
      </c>
      <c r="FQ724">
        <f>IF($GO724&gt;=18,INDEX($DJ:$DJ,$GN724+18),"")</f>
      </c>
      <c r="FR724">
        <f>IF($GO724&gt;=19,INDEX($DJ:$DJ,$GN724+19),"")</f>
      </c>
      <c r="FS724">
        <f>IF($GO724&gt;=20,INDEX($DJ:$DJ,$GN724+20),"")</f>
      </c>
      <c r="FT724">
        <f>IF($GO724&gt;=21,INDEX($DJ:$DJ,$GN724+21),"")</f>
      </c>
      <c r="FU724">
        <f>IF($GO724&gt;=22,INDEX($DJ:$DJ,$GN724+22),"")</f>
      </c>
      <c r="FV724">
        <f>IF($GO724&gt;=23,INDEX($DJ:$DJ,$GN724+23),"")</f>
      </c>
      <c r="FW724">
        <f>IF($GO724&gt;=24,INDEX($DJ:$DJ,$GN724+24),"")</f>
      </c>
      <c r="FX724">
        <f>IF($GO724&gt;=25,INDEX($DJ:$DJ,$GN724+25),"")</f>
      </c>
      <c r="FY724">
        <f>IF($GO724&gt;=26,INDEX($DJ:$DJ,$GN724+26),"")</f>
      </c>
      <c r="FZ724">
        <f>IF($GO724&gt;=27,INDEX($DJ:$DJ,$GN724+27),"")</f>
      </c>
      <c r="GA724">
        <f>IF($GO724&gt;=28,INDEX($DJ:$DJ,$GN724+28),"")</f>
      </c>
      <c r="GB724">
        <f>IF($GO724&gt;=29,INDEX($DJ:$DJ,$GN724+29),"")</f>
      </c>
      <c r="GC724">
        <f>IF($GO724&gt;=30,INDEX($DJ:$DJ,$GN724+30),"")</f>
      </c>
      <c r="GD724">
        <f>IF($GO724&gt;=31,INDEX($DJ:$DJ,$GN724+31),"")</f>
      </c>
      <c r="GE724">
        <f>IF($GO724&gt;=32,INDEX($DJ:$DJ,$GN724+32),"")</f>
      </c>
      <c r="GF724">
        <f>IF($GO724&gt;=33,INDEX($DJ:$DJ,$GN724+33),"")</f>
      </c>
      <c r="GG724">
        <f>IF($GO724&gt;=34,INDEX($DJ:$DJ,$GN724+34),"")</f>
      </c>
      <c r="GH724">
        <f>IF($GO724&gt;=35,INDEX($DJ:$DJ,$GN724+35),"")</f>
      </c>
      <c r="GI724">
        <f>IF($GO724&gt;=36,INDEX($DJ:$DJ,$GN724+36),"")</f>
      </c>
      <c r="GJ724">
        <f>IF($GO724&gt;=37,INDEX($DJ:$DJ,$GN724+37),"")</f>
      </c>
      <c r="GK724">
        <f>IF($GO724&gt;=38,INDEX($DJ:$DJ,$GN724+38),"")</f>
      </c>
      <c r="GL724">
        <f>IF($GO724&gt;=39,INDEX($DJ:$DJ,$GN724+39),"")</f>
      </c>
      <c r="GM724">
        <f>IF($GO724&gt;=40,INDEX($DJ:$DJ,$GN724+40),"")</f>
      </c>
      <c r="GN724">
        <f>IFERROR(MATCH($DH724,$DI$2:$DI$148,0)+1,0)</f>
      </c>
      <c r="GO724">
        <f>IFERROR(INDEX($DK$2:$DK$148,MATCH($DH724,$DI$2:$DI$148,0)),0)</f>
      </c>
      <c r="GP724">
        <f>IFERROR(MATCH($Y724,$DL$724:$EY$724,0),0)</f>
      </c>
      <c r="GQ724">
        <f>IF($GP724&gt;0,INDEX($EZ$724:$GM$724,$GP724),"")</f>
      </c>
      <c r="GT724">
        <f>IF($JC724&gt;=1,INDEX($GR:$GR,$JB724+1),"")</f>
      </c>
      <c r="GU724">
        <f>IF($JC724&gt;=2,INDEX($GR:$GR,$JB724+2),"")</f>
      </c>
      <c r="GV724">
        <f>IF($JC724&gt;=3,INDEX($GR:$GR,$JB724+3),"")</f>
      </c>
      <c r="GW724">
        <f>IF($JC724&gt;=4,INDEX($GR:$GR,$JB724+4),"")</f>
      </c>
      <c r="GX724">
        <f>IF($JC724&gt;=5,INDEX($GR:$GR,$JB724+5),"")</f>
      </c>
      <c r="GY724">
        <f>IF($JC724&gt;=6,INDEX($GR:$GR,$JB724+6),"")</f>
      </c>
      <c r="GZ724">
        <f>IF($JC724&gt;=7,INDEX($GR:$GR,$JB724+7),"")</f>
      </c>
      <c r="HA724">
        <f>IF($JC724&gt;=8,INDEX($GR:$GR,$JB724+8),"")</f>
      </c>
      <c r="HB724">
        <f>IF($JC724&gt;=9,INDEX($GR:$GR,$JB724+9),"")</f>
      </c>
      <c r="HC724">
        <f>IF($JC724&gt;=10,INDEX($GR:$GR,$JB724+10),"")</f>
      </c>
      <c r="HD724">
        <f>IF($JC724&gt;=11,INDEX($GR:$GR,$JB724+11),"")</f>
      </c>
      <c r="HE724">
        <f>IF($JC724&gt;=12,INDEX($GR:$GR,$JB724+12),"")</f>
      </c>
      <c r="HF724">
        <f>IF($JC724&gt;=13,INDEX($GR:$GR,$JB724+13),"")</f>
      </c>
      <c r="HG724">
        <f>IF($JC724&gt;=14,INDEX($GR:$GR,$JB724+14),"")</f>
      </c>
      <c r="HH724">
        <f>IF($JC724&gt;=15,INDEX($GR:$GR,$JB724+15),"")</f>
      </c>
      <c r="HI724">
        <f>IF($JC724&gt;=16,INDEX($GR:$GR,$JB724+16),"")</f>
      </c>
      <c r="HJ724">
        <f>IF($JC724&gt;=17,INDEX($GR:$GR,$JB724+17),"")</f>
      </c>
      <c r="HK724">
        <f>IF($JC724&gt;=18,INDEX($GR:$GR,$JB724+18),"")</f>
      </c>
      <c r="HL724">
        <f>IF($JC724&gt;=19,INDEX($GR:$GR,$JB724+19),"")</f>
      </c>
      <c r="HM724">
        <f>IF($JC724&gt;=20,INDEX($GR:$GR,$JB724+20),"")</f>
      </c>
      <c r="HN724">
        <f>IF($JC724&gt;=21,INDEX($GR:$GR,$JB724+21),"")</f>
      </c>
      <c r="HO724">
        <f>IF($JC724&gt;=22,INDEX($GR:$GR,$JB724+22),"")</f>
      </c>
      <c r="HP724">
        <f>IF($JC724&gt;=23,INDEX($GR:$GR,$JB724+23),"")</f>
      </c>
      <c r="HQ724">
        <f>IF($JC724&gt;=24,INDEX($GR:$GR,$JB724+24),"")</f>
      </c>
      <c r="HR724">
        <f>IF($JC724&gt;=25,INDEX($GR:$GR,$JB724+25),"")</f>
      </c>
      <c r="HS724">
        <f>IF($JC724&gt;=26,INDEX($GR:$GR,$JB724+26),"")</f>
      </c>
      <c r="HT724">
        <f>IF($JC724&gt;=27,INDEX($GR:$GR,$JB724+27),"")</f>
      </c>
      <c r="HU724">
        <f>IF($JC724&gt;=28,INDEX($GR:$GR,$JB724+28),"")</f>
      </c>
      <c r="HV724">
        <f>IF($JC724&gt;=29,INDEX($GR:$GR,$JB724+29),"")</f>
      </c>
      <c r="HW724">
        <f>IF($JC724&gt;=30,INDEX($GR:$GR,$JB724+30),"")</f>
      </c>
      <c r="HX724">
        <f>IF($JC724&gt;=31,INDEX($GR:$GR,$JB724+31),"")</f>
      </c>
      <c r="HY724">
        <f>IF($JC724&gt;=32,INDEX($GR:$GR,$JB724+32),"")</f>
      </c>
      <c r="HZ724">
        <f>IF($JC724&gt;=33,INDEX($GR:$GR,$JB724+33),"")</f>
      </c>
      <c r="IA724">
        <f>IF($JC724&gt;=34,INDEX($GR:$GR,$JB724+34),"")</f>
      </c>
      <c r="IB724">
        <f>IF($JC724&gt;=35,INDEX($GR:$GR,$JB724+35),"")</f>
      </c>
      <c r="IC724">
        <f>IF($JC724&gt;=36,INDEX($GR:$GR,$JB724+36),"")</f>
      </c>
      <c r="ID724">
        <f>IF($JC724&gt;=37,INDEX($GR:$GR,$JB724+37),"")</f>
      </c>
      <c r="IE724">
        <f>IF($JC724&gt;=38,INDEX($GR:$GR,$JB724+38),"")</f>
      </c>
      <c r="IF724">
        <f>IF($JC724&gt;=39,INDEX($GR:$GR,$JB724+39),"")</f>
      </c>
      <c r="IG724">
        <f>IF($JC724&gt;=40,INDEX($GR:$GR,$JB724+40),"")</f>
      </c>
      <c r="IH724">
        <f>IF($JC724&gt;=41,INDEX($GR:$GR,$JB724+41),"")</f>
      </c>
      <c r="II724">
        <f>IF($JC724&gt;=42,INDEX($GR:$GR,$JB724+42),"")</f>
      </c>
      <c r="IJ724">
        <f>IF($JC724&gt;=43,INDEX($GR:$GR,$JB724+43),"")</f>
      </c>
      <c r="IK724">
        <f>IF($JC724&gt;=44,INDEX($GR:$GR,$JB724+44),"")</f>
      </c>
      <c r="IL724">
        <f>IF($JC724&gt;=45,INDEX($GR:$GR,$JB724+45),"")</f>
      </c>
      <c r="IM724">
        <f>IF($JC724&gt;=46,INDEX($GR:$GR,$JB724+46),"")</f>
      </c>
      <c r="IN724">
        <f>IF($JC724&gt;=47,INDEX($GR:$GR,$JB724+47),"")</f>
      </c>
      <c r="IO724">
        <f>IF($JC724&gt;=48,INDEX($GR:$GR,$JB724+48),"")</f>
      </c>
      <c r="IP724">
        <f>IF($JC724&gt;=49,INDEX($GR:$GR,$JB724+49),"")</f>
      </c>
      <c r="IQ724">
        <f>IF($JC724&gt;=50,INDEX($GR:$GR,$JB724+50),"")</f>
      </c>
      <c r="IR724">
        <f>IF($JC724&gt;=51,INDEX($GR:$GR,$JB724+51),"")</f>
      </c>
      <c r="IS724">
        <f>IF($JC724&gt;=52,INDEX($GR:$GR,$JB724+52),"")</f>
      </c>
      <c r="IT724">
        <f>IF($JC724&gt;=53,INDEX($GR:$GR,$JB724+53),"")</f>
      </c>
      <c r="IU724">
        <f>IF($JC724&gt;=54,INDEX($GR:$GR,$JB724+54),"")</f>
      </c>
      <c r="IV724">
        <f>IF($JC724&gt;=55,INDEX($GR:$GR,$JB724+55),"")</f>
      </c>
      <c r="IW724">
        <f>IF($JC724&gt;=56,INDEX($GR:$GR,$JB724+56),"")</f>
      </c>
      <c r="IX724">
        <f>IF($JC724&gt;=57,INDEX($GR:$GR,$JB724+57),"")</f>
      </c>
      <c r="IY724">
        <f>IF($JC724&gt;=58,INDEX($GR:$GR,$JB724+58),"")</f>
      </c>
      <c r="IZ724">
        <f>IF($JC724&gt;=59,INDEX($GR:$GR,$JB724+59),"")</f>
      </c>
      <c r="JA724">
        <f>IF($JC724&gt;=60,INDEX($GR:$GR,$JB724+60),"")</f>
      </c>
      <c r="JB724">
        <f>IFERROR(MATCH($GQ724,$GR$2:$GR$324,0)+1,0)</f>
      </c>
      <c r="JC724">
        <f>IFERROR(INDEX($GS$2:$GS$324,MATCH($GQ724,$GR$2:$GR$324,0)),0)</f>
      </c>
      <c r="JD724" t="s">
        <v>40</v>
      </c>
      <c r="JE724" t="s">
        <v>40</v>
      </c>
    </row>
    <row r="725" spans="1:265" x14ac:dyDescent="0.25">
      <c r="Q725">
        <f>IF(OR($T725="",$P725=""),"",IFERROR($T725/$P725,0))</f>
      </c>
      <c r="R725">
        <f>IF($T725="","",
SUM($S725,$U725,$Z725,$V725,$X725)*
(1-IF($AA725="",0,VALUE($AA725)/100)))</f>
      </c>
      <c r="S725">
        <f>IF($T725="","",$T725)</f>
      </c>
      <c r="U725">
        <f>IF($T725="","",
IF($N725="","",
IF(ISNUMBER(SEARCH("exempt",LOWER($N725))),0,
$T725*(VALUE(SUBSTITUTE($N725,"%",""))/100))))</f>
      </c>
      <c r="AB725">
        <f>IFERROR(IF(FIND(" - ",$K725)&gt;0,MID($K725,FIND(" - ",$K725)+3,LEN($K725)),""),"")</f>
      </c>
      <c r="AK725" t="s">
        <v>1312</v>
      </c>
      <c r="AP725">
        <f>IFERROR(LEFT($K725,FIND(" - ",$K725)-1),$K725)</f>
      </c>
      <c r="AS725">
        <f>IF($CH725&gt;=1,INDEX($AQ:$AQ,$CG725+1),"")</f>
      </c>
      <c r="AT725">
        <f>IF($CH725&gt;=2,INDEX($AQ:$AQ,$CG725+2),"")</f>
      </c>
      <c r="AU725">
        <f>IF($CH725&gt;=3,INDEX($AQ:$AQ,$CG725+3),"")</f>
      </c>
      <c r="AV725">
        <f>IF($CH725&gt;=4,INDEX($AQ:$AQ,$CG725+4),"")</f>
      </c>
      <c r="AW725">
        <f>IF($CH725&gt;=5,INDEX($AQ:$AQ,$CG725+5),"")</f>
      </c>
      <c r="AX725">
        <f>IF($CH725&gt;=6,INDEX($AQ:$AQ,$CG725+6),"")</f>
      </c>
      <c r="AY725">
        <f>IF($CH725&gt;=7,INDEX($AQ:$AQ,$CG725+7),"")</f>
      </c>
      <c r="AZ725">
        <f>IF($CH725&gt;=8,INDEX($AQ:$AQ,$CG725+8),"")</f>
      </c>
      <c r="BA725">
        <f>IF($CH725&gt;=9,INDEX($AQ:$AQ,$CG725+9),"")</f>
      </c>
      <c r="BB725">
        <f>IF($CH725&gt;=10,INDEX($AQ:$AQ,$CG725+10),"")</f>
      </c>
      <c r="BC725">
        <f>IF($CH725&gt;=11,INDEX($AQ:$AQ,$CG725+11),"")</f>
      </c>
      <c r="BD725">
        <f>IF($CH725&gt;=12,INDEX($AQ:$AQ,$CG725+12),"")</f>
      </c>
      <c r="BE725">
        <f>IF($CH725&gt;=13,INDEX($AQ:$AQ,$CG725+13),"")</f>
      </c>
      <c r="BF725">
        <f>IF($CH725&gt;=14,INDEX($AQ:$AQ,$CG725+14),"")</f>
      </c>
      <c r="BG725">
        <f>IF($CH725&gt;=15,INDEX($AQ:$AQ,$CG725+15),"")</f>
      </c>
      <c r="BH725">
        <f>IF($CH725&gt;=16,INDEX($AQ:$AQ,$CG725+16),"")</f>
      </c>
      <c r="BI725">
        <f>IF($CH725&gt;=17,INDEX($AQ:$AQ,$CG725+17),"")</f>
      </c>
      <c r="BJ725">
        <f>IF($CH725&gt;=18,INDEX($AQ:$AQ,$CG725+18),"")</f>
      </c>
      <c r="BK725">
        <f>IF($CH725&gt;=19,INDEX($AQ:$AQ,$CG725+19),"")</f>
      </c>
      <c r="BL725">
        <f>IF($CH725&gt;=20,INDEX($AQ:$AQ,$CG725+20),"")</f>
      </c>
      <c r="BM725">
        <f>IF($CH725&gt;=21,INDEX($AQ:$AQ,$CG725+21),"")</f>
      </c>
      <c r="BN725">
        <f>IF($CH725&gt;=22,INDEX($AQ:$AQ,$CG725+22),"")</f>
      </c>
      <c r="BO725">
        <f>IF($CH725&gt;=23,INDEX($AQ:$AQ,$CG725+23),"")</f>
      </c>
      <c r="BP725">
        <f>IF($CH725&gt;=24,INDEX($AQ:$AQ,$CG725+24),"")</f>
      </c>
      <c r="BQ725">
        <f>IF($CH725&gt;=25,INDEX($AQ:$AQ,$CG725+25),"")</f>
      </c>
      <c r="BR725">
        <f>IF($CH725&gt;=26,INDEX($AQ:$AQ,$CG725+26),"")</f>
      </c>
      <c r="BS725">
        <f>IF($CH725&gt;=27,INDEX($AQ:$AQ,$CG725+27),"")</f>
      </c>
      <c r="BT725">
        <f>IF($CH725&gt;=28,INDEX($AQ:$AQ,$CG725+28),"")</f>
      </c>
      <c r="BU725">
        <f>IF($CH725&gt;=29,INDEX($AQ:$AQ,$CG725+29),"")</f>
      </c>
      <c r="BV725">
        <f>IF($CH725&gt;=30,INDEX($AQ:$AQ,$CG725+30),"")</f>
      </c>
      <c r="BW725">
        <f>IF($CH725&gt;=31,INDEX($AQ:$AQ,$CG725+31),"")</f>
      </c>
      <c r="BX725">
        <f>IF($CH725&gt;=32,INDEX($AQ:$AQ,$CG725+32),"")</f>
      </c>
      <c r="BY725">
        <f>IF($CH725&gt;=33,INDEX($AQ:$AQ,$CG725+33),"")</f>
      </c>
      <c r="BZ725">
        <f>IF($CH725&gt;=34,INDEX($AQ:$AQ,$CG725+34),"")</f>
      </c>
      <c r="CA725">
        <f>IF($CH725&gt;=35,INDEX($AQ:$AQ,$CG725+35),"")</f>
      </c>
      <c r="CB725">
        <f>IF($CH725&gt;=36,INDEX($AQ:$AQ,$CG725+36),"")</f>
      </c>
      <c r="CC725">
        <f>IF($CH725&gt;=37,INDEX($AQ:$AQ,$CG725+37),"")</f>
      </c>
      <c r="CD725">
        <f>IF($CH725&gt;=38,INDEX($AQ:$AQ,$CG725+38),"")</f>
      </c>
      <c r="CE725">
        <f>IF($CH725&gt;=39,INDEX($AQ:$AQ,$CG725+39),"")</f>
      </c>
      <c r="CF725">
        <f>IF($CH725&gt;=40,INDEX($AQ:$AQ,$CG725+40),"")</f>
      </c>
      <c r="CG725">
        <f>IFERROR(MATCH($AP725,$AQ$2:$AQ$134,0)+1,0)</f>
      </c>
      <c r="CH725">
        <f>IFERROR(INDEX($AR$2:$AR$134,MATCH($AP725,$AQ$2:$AQ$134,0)),0)</f>
      </c>
      <c r="CI725">
        <f>IFERROR(LEFT($L725,FIND(" - ",$L725)-1),$L725)</f>
      </c>
      <c r="CL725">
        <f>IF($DG725&gt;=1,INDEX($CJ:$CJ,$DF725+1),"")</f>
      </c>
      <c r="CM725">
        <f>IF($DG725&gt;=2,INDEX($CJ:$CJ,$DF725+2),"")</f>
      </c>
      <c r="CN725">
        <f>IF($DG725&gt;=3,INDEX($CJ:$CJ,$DF725+3),"")</f>
      </c>
      <c r="CO725">
        <f>IF($DG725&gt;=4,INDEX($CJ:$CJ,$DF725+4),"")</f>
      </c>
      <c r="CP725">
        <f>IF($DG725&gt;=5,INDEX($CJ:$CJ,$DF725+5),"")</f>
      </c>
      <c r="CQ725">
        <f>IF($DG725&gt;=6,INDEX($CJ:$CJ,$DF725+6),"")</f>
      </c>
      <c r="CR725">
        <f>IF($DG725&gt;=7,INDEX($CJ:$CJ,$DF725+7),"")</f>
      </c>
      <c r="CS725">
        <f>IF($DG725&gt;=8,INDEX($CJ:$CJ,$DF725+8),"")</f>
      </c>
      <c r="CT725">
        <f>IF($DG725&gt;=9,INDEX($CJ:$CJ,$DF725+9),"")</f>
      </c>
      <c r="CU725">
        <f>IF($DG725&gt;=10,INDEX($CJ:$CJ,$DF725+10),"")</f>
      </c>
      <c r="CV725">
        <f>IF($DG725&gt;=11,INDEX($CJ:$CJ,$DF725+11),"")</f>
      </c>
      <c r="CW725">
        <f>IF($DG725&gt;=12,INDEX($CJ:$CJ,$DF725+12),"")</f>
      </c>
      <c r="CX725">
        <f>IF($DG725&gt;=13,INDEX($CJ:$CJ,$DF725+13),"")</f>
      </c>
      <c r="CY725">
        <f>IF($DG725&gt;=14,INDEX($CJ:$CJ,$DF725+14),"")</f>
      </c>
      <c r="CZ725">
        <f>IF($DG725&gt;=15,INDEX($CJ:$CJ,$DF725+15),"")</f>
      </c>
      <c r="DA725">
        <f>IF($DG725&gt;=16,INDEX($CJ:$CJ,$DF725+16),"")</f>
      </c>
      <c r="DB725">
        <f>IF($DG725&gt;=17,INDEX($CJ:$CJ,$DF725+17),"")</f>
      </c>
      <c r="DC725">
        <f>IF($DG725&gt;=18,INDEX($CJ:$CJ,$DF725+18),"")</f>
      </c>
      <c r="DD725">
        <f>IF($DG725&gt;=19,INDEX($CJ:$CJ,$DF725+19),"")</f>
      </c>
      <c r="DE725">
        <f>IF($DG725&gt;=20,INDEX($CJ:$CJ,$DF725+20),"")</f>
      </c>
      <c r="DF725">
        <f>IFERROR(MATCH($CI725,$CJ$2:$CJ$263,0)+1,0)</f>
      </c>
      <c r="DG725">
        <f>IFERROR(INDEX($CK$2:$CK$263,MATCH($CI725,$CJ$2:$CJ$263,0)),0)</f>
      </c>
      <c r="DH725">
        <f>IFERROR(INDEX($AO:$AO,MATCH($N725,$AN:$AN,0))&amp;"","")</f>
      </c>
      <c r="DL725">
        <f>IF($GO725&gt;=1,INDEX($DI:$DI,$GN725+1),"")</f>
      </c>
      <c r="DM725">
        <f>IF($GO725&gt;=2,INDEX($DI:$DI,$GN725+2),"")</f>
      </c>
      <c r="DN725">
        <f>IF($GO725&gt;=3,INDEX($DI:$DI,$GN725+3),"")</f>
      </c>
      <c r="DO725">
        <f>IF($GO725&gt;=4,INDEX($DI:$DI,$GN725+4),"")</f>
      </c>
      <c r="DP725">
        <f>IF($GO725&gt;=5,INDEX($DI:$DI,$GN725+5),"")</f>
      </c>
      <c r="DQ725">
        <f>IF($GO725&gt;=6,INDEX($DI:$DI,$GN725+6),"")</f>
      </c>
      <c r="DR725">
        <f>IF($GO725&gt;=7,INDEX($DI:$DI,$GN725+7),"")</f>
      </c>
      <c r="DS725">
        <f>IF($GO725&gt;=8,INDEX($DI:$DI,$GN725+8),"")</f>
      </c>
      <c r="DT725">
        <f>IF($GO725&gt;=9,INDEX($DI:$DI,$GN725+9),"")</f>
      </c>
      <c r="DU725">
        <f>IF($GO725&gt;=10,INDEX($DI:$DI,$GN725+10),"")</f>
      </c>
      <c r="DV725">
        <f>IF($GO725&gt;=11,INDEX($DI:$DI,$GN725+11),"")</f>
      </c>
      <c r="DW725">
        <f>IF($GO725&gt;=12,INDEX($DI:$DI,$GN725+12),"")</f>
      </c>
      <c r="DX725">
        <f>IF($GO725&gt;=13,INDEX($DI:$DI,$GN725+13),"")</f>
      </c>
      <c r="DY725">
        <f>IF($GO725&gt;=14,INDEX($DI:$DI,$GN725+14),"")</f>
      </c>
      <c r="DZ725">
        <f>IF($GO725&gt;=15,INDEX($DI:$DI,$GN725+15),"")</f>
      </c>
      <c r="EA725">
        <f>IF($GO725&gt;=16,INDEX($DI:$DI,$GN725+16),"")</f>
      </c>
      <c r="EB725">
        <f>IF($GO725&gt;=17,INDEX($DI:$DI,$GN725+17),"")</f>
      </c>
      <c r="EC725">
        <f>IF($GO725&gt;=18,INDEX($DI:$DI,$GN725+18),"")</f>
      </c>
      <c r="ED725">
        <f>IF($GO725&gt;=19,INDEX($DI:$DI,$GN725+19),"")</f>
      </c>
      <c r="EE725">
        <f>IF($GO725&gt;=20,INDEX($DI:$DI,$GN725+20),"")</f>
      </c>
      <c r="EF725">
        <f>IF($GO725&gt;=21,INDEX($DI:$DI,$GN725+21),"")</f>
      </c>
      <c r="EG725">
        <f>IF($GO725&gt;=22,INDEX($DI:$DI,$GN725+22),"")</f>
      </c>
      <c r="EH725">
        <f>IF($GO725&gt;=23,INDEX($DI:$DI,$GN725+23),"")</f>
      </c>
      <c r="EI725">
        <f>IF($GO725&gt;=24,INDEX($DI:$DI,$GN725+24),"")</f>
      </c>
      <c r="EJ725">
        <f>IF($GO725&gt;=25,INDEX($DI:$DI,$GN725+25),"")</f>
      </c>
      <c r="EK725">
        <f>IF($GO725&gt;=26,INDEX($DI:$DI,$GN725+26),"")</f>
      </c>
      <c r="EL725">
        <f>IF($GO725&gt;=27,INDEX($DI:$DI,$GN725+27),"")</f>
      </c>
      <c r="EM725">
        <f>IF($GO725&gt;=28,INDEX($DI:$DI,$GN725+28),"")</f>
      </c>
      <c r="EN725">
        <f>IF($GO725&gt;=29,INDEX($DI:$DI,$GN725+29),"")</f>
      </c>
      <c r="EO725">
        <f>IF($GO725&gt;=30,INDEX($DI:$DI,$GN725+30),"")</f>
      </c>
      <c r="EP725">
        <f>IF($GO725&gt;=31,INDEX($DI:$DI,$GN725+31),"")</f>
      </c>
      <c r="EQ725">
        <f>IF($GO725&gt;=32,INDEX($DI:$DI,$GN725+32),"")</f>
      </c>
      <c r="ER725">
        <f>IF($GO725&gt;=33,INDEX($DI:$DI,$GN725+33),"")</f>
      </c>
      <c r="ES725">
        <f>IF($GO725&gt;=34,INDEX($DI:$DI,$GN725+34),"")</f>
      </c>
      <c r="ET725">
        <f>IF($GO725&gt;=35,INDEX($DI:$DI,$GN725+35),"")</f>
      </c>
      <c r="EU725">
        <f>IF($GO725&gt;=36,INDEX($DI:$DI,$GN725+36),"")</f>
      </c>
      <c r="EV725">
        <f>IF($GO725&gt;=37,INDEX($DI:$DI,$GN725+37),"")</f>
      </c>
      <c r="EW725">
        <f>IF($GO725&gt;=38,INDEX($DI:$DI,$GN725+38),"")</f>
      </c>
      <c r="EX725">
        <f>IF($GO725&gt;=39,INDEX($DI:$DI,$GN725+39),"")</f>
      </c>
      <c r="EY725">
        <f>IF($GO725&gt;=40,INDEX($DI:$DI,$GN725+40),"")</f>
      </c>
      <c r="EZ725">
        <f>IF($GO725&gt;=1,INDEX($DJ:$DJ,$GN725+1),"")</f>
      </c>
      <c r="FA725">
        <f>IF($GO725&gt;=2,INDEX($DJ:$DJ,$GN725+2),"")</f>
      </c>
      <c r="FB725">
        <f>IF($GO725&gt;=3,INDEX($DJ:$DJ,$GN725+3),"")</f>
      </c>
      <c r="FC725">
        <f>IF($GO725&gt;=4,INDEX($DJ:$DJ,$GN725+4),"")</f>
      </c>
      <c r="FD725">
        <f>IF($GO725&gt;=5,INDEX($DJ:$DJ,$GN725+5),"")</f>
      </c>
      <c r="FE725">
        <f>IF($GO725&gt;=6,INDEX($DJ:$DJ,$GN725+6),"")</f>
      </c>
      <c r="FF725">
        <f>IF($GO725&gt;=7,INDEX($DJ:$DJ,$GN725+7),"")</f>
      </c>
      <c r="FG725">
        <f>IF($GO725&gt;=8,INDEX($DJ:$DJ,$GN725+8),"")</f>
      </c>
      <c r="FH725">
        <f>IF($GO725&gt;=9,INDEX($DJ:$DJ,$GN725+9),"")</f>
      </c>
      <c r="FI725">
        <f>IF($GO725&gt;=10,INDEX($DJ:$DJ,$GN725+10),"")</f>
      </c>
      <c r="FJ725">
        <f>IF($GO725&gt;=11,INDEX($DJ:$DJ,$GN725+11),"")</f>
      </c>
      <c r="FK725">
        <f>IF($GO725&gt;=12,INDEX($DJ:$DJ,$GN725+12),"")</f>
      </c>
      <c r="FL725">
        <f>IF($GO725&gt;=13,INDEX($DJ:$DJ,$GN725+13),"")</f>
      </c>
      <c r="FM725">
        <f>IF($GO725&gt;=14,INDEX($DJ:$DJ,$GN725+14),"")</f>
      </c>
      <c r="FN725">
        <f>IF($GO725&gt;=15,INDEX($DJ:$DJ,$GN725+15),"")</f>
      </c>
      <c r="FO725">
        <f>IF($GO725&gt;=16,INDEX($DJ:$DJ,$GN725+16),"")</f>
      </c>
      <c r="FP725">
        <f>IF($GO725&gt;=17,INDEX($DJ:$DJ,$GN725+17),"")</f>
      </c>
      <c r="FQ725">
        <f>IF($GO725&gt;=18,INDEX($DJ:$DJ,$GN725+18),"")</f>
      </c>
      <c r="FR725">
        <f>IF($GO725&gt;=19,INDEX($DJ:$DJ,$GN725+19),"")</f>
      </c>
      <c r="FS725">
        <f>IF($GO725&gt;=20,INDEX($DJ:$DJ,$GN725+20),"")</f>
      </c>
      <c r="FT725">
        <f>IF($GO725&gt;=21,INDEX($DJ:$DJ,$GN725+21),"")</f>
      </c>
      <c r="FU725">
        <f>IF($GO725&gt;=22,INDEX($DJ:$DJ,$GN725+22),"")</f>
      </c>
      <c r="FV725">
        <f>IF($GO725&gt;=23,INDEX($DJ:$DJ,$GN725+23),"")</f>
      </c>
      <c r="FW725">
        <f>IF($GO725&gt;=24,INDEX($DJ:$DJ,$GN725+24),"")</f>
      </c>
      <c r="FX725">
        <f>IF($GO725&gt;=25,INDEX($DJ:$DJ,$GN725+25),"")</f>
      </c>
      <c r="FY725">
        <f>IF($GO725&gt;=26,INDEX($DJ:$DJ,$GN725+26),"")</f>
      </c>
      <c r="FZ725">
        <f>IF($GO725&gt;=27,INDEX($DJ:$DJ,$GN725+27),"")</f>
      </c>
      <c r="GA725">
        <f>IF($GO725&gt;=28,INDEX($DJ:$DJ,$GN725+28),"")</f>
      </c>
      <c r="GB725">
        <f>IF($GO725&gt;=29,INDEX($DJ:$DJ,$GN725+29),"")</f>
      </c>
      <c r="GC725">
        <f>IF($GO725&gt;=30,INDEX($DJ:$DJ,$GN725+30),"")</f>
      </c>
      <c r="GD725">
        <f>IF($GO725&gt;=31,INDEX($DJ:$DJ,$GN725+31),"")</f>
      </c>
      <c r="GE725">
        <f>IF($GO725&gt;=32,INDEX($DJ:$DJ,$GN725+32),"")</f>
      </c>
      <c r="GF725">
        <f>IF($GO725&gt;=33,INDEX($DJ:$DJ,$GN725+33),"")</f>
      </c>
      <c r="GG725">
        <f>IF($GO725&gt;=34,INDEX($DJ:$DJ,$GN725+34),"")</f>
      </c>
      <c r="GH725">
        <f>IF($GO725&gt;=35,INDEX($DJ:$DJ,$GN725+35),"")</f>
      </c>
      <c r="GI725">
        <f>IF($GO725&gt;=36,INDEX($DJ:$DJ,$GN725+36),"")</f>
      </c>
      <c r="GJ725">
        <f>IF($GO725&gt;=37,INDEX($DJ:$DJ,$GN725+37),"")</f>
      </c>
      <c r="GK725">
        <f>IF($GO725&gt;=38,INDEX($DJ:$DJ,$GN725+38),"")</f>
      </c>
      <c r="GL725">
        <f>IF($GO725&gt;=39,INDEX($DJ:$DJ,$GN725+39),"")</f>
      </c>
      <c r="GM725">
        <f>IF($GO725&gt;=40,INDEX($DJ:$DJ,$GN725+40),"")</f>
      </c>
      <c r="GN725">
        <f>IFERROR(MATCH($DH725,$DI$2:$DI$148,0)+1,0)</f>
      </c>
      <c r="GO725">
        <f>IFERROR(INDEX($DK$2:$DK$148,MATCH($DH725,$DI$2:$DI$148,0)),0)</f>
      </c>
      <c r="GP725">
        <f>IFERROR(MATCH($Y725,$DL$725:$EY$725,0),0)</f>
      </c>
      <c r="GQ725">
        <f>IF($GP725&gt;0,INDEX($EZ$725:$GM$725,$GP725),"")</f>
      </c>
      <c r="GT725">
        <f>IF($JC725&gt;=1,INDEX($GR:$GR,$JB725+1),"")</f>
      </c>
      <c r="GU725">
        <f>IF($JC725&gt;=2,INDEX($GR:$GR,$JB725+2),"")</f>
      </c>
      <c r="GV725">
        <f>IF($JC725&gt;=3,INDEX($GR:$GR,$JB725+3),"")</f>
      </c>
      <c r="GW725">
        <f>IF($JC725&gt;=4,INDEX($GR:$GR,$JB725+4),"")</f>
      </c>
      <c r="GX725">
        <f>IF($JC725&gt;=5,INDEX($GR:$GR,$JB725+5),"")</f>
      </c>
      <c r="GY725">
        <f>IF($JC725&gt;=6,INDEX($GR:$GR,$JB725+6),"")</f>
      </c>
      <c r="GZ725">
        <f>IF($JC725&gt;=7,INDEX($GR:$GR,$JB725+7),"")</f>
      </c>
      <c r="HA725">
        <f>IF($JC725&gt;=8,INDEX($GR:$GR,$JB725+8),"")</f>
      </c>
      <c r="HB725">
        <f>IF($JC725&gt;=9,INDEX($GR:$GR,$JB725+9),"")</f>
      </c>
      <c r="HC725">
        <f>IF($JC725&gt;=10,INDEX($GR:$GR,$JB725+10),"")</f>
      </c>
      <c r="HD725">
        <f>IF($JC725&gt;=11,INDEX($GR:$GR,$JB725+11),"")</f>
      </c>
      <c r="HE725">
        <f>IF($JC725&gt;=12,INDEX($GR:$GR,$JB725+12),"")</f>
      </c>
      <c r="HF725">
        <f>IF($JC725&gt;=13,INDEX($GR:$GR,$JB725+13),"")</f>
      </c>
      <c r="HG725">
        <f>IF($JC725&gt;=14,INDEX($GR:$GR,$JB725+14),"")</f>
      </c>
      <c r="HH725">
        <f>IF($JC725&gt;=15,INDEX($GR:$GR,$JB725+15),"")</f>
      </c>
      <c r="HI725">
        <f>IF($JC725&gt;=16,INDEX($GR:$GR,$JB725+16),"")</f>
      </c>
      <c r="HJ725">
        <f>IF($JC725&gt;=17,INDEX($GR:$GR,$JB725+17),"")</f>
      </c>
      <c r="HK725">
        <f>IF($JC725&gt;=18,INDEX($GR:$GR,$JB725+18),"")</f>
      </c>
      <c r="HL725">
        <f>IF($JC725&gt;=19,INDEX($GR:$GR,$JB725+19),"")</f>
      </c>
      <c r="HM725">
        <f>IF($JC725&gt;=20,INDEX($GR:$GR,$JB725+20),"")</f>
      </c>
      <c r="HN725">
        <f>IF($JC725&gt;=21,INDEX($GR:$GR,$JB725+21),"")</f>
      </c>
      <c r="HO725">
        <f>IF($JC725&gt;=22,INDEX($GR:$GR,$JB725+22),"")</f>
      </c>
      <c r="HP725">
        <f>IF($JC725&gt;=23,INDEX($GR:$GR,$JB725+23),"")</f>
      </c>
      <c r="HQ725">
        <f>IF($JC725&gt;=24,INDEX($GR:$GR,$JB725+24),"")</f>
      </c>
      <c r="HR725">
        <f>IF($JC725&gt;=25,INDEX($GR:$GR,$JB725+25),"")</f>
      </c>
      <c r="HS725">
        <f>IF($JC725&gt;=26,INDEX($GR:$GR,$JB725+26),"")</f>
      </c>
      <c r="HT725">
        <f>IF($JC725&gt;=27,INDEX($GR:$GR,$JB725+27),"")</f>
      </c>
      <c r="HU725">
        <f>IF($JC725&gt;=28,INDEX($GR:$GR,$JB725+28),"")</f>
      </c>
      <c r="HV725">
        <f>IF($JC725&gt;=29,INDEX($GR:$GR,$JB725+29),"")</f>
      </c>
      <c r="HW725">
        <f>IF($JC725&gt;=30,INDEX($GR:$GR,$JB725+30),"")</f>
      </c>
      <c r="HX725">
        <f>IF($JC725&gt;=31,INDEX($GR:$GR,$JB725+31),"")</f>
      </c>
      <c r="HY725">
        <f>IF($JC725&gt;=32,INDEX($GR:$GR,$JB725+32),"")</f>
      </c>
      <c r="HZ725">
        <f>IF($JC725&gt;=33,INDEX($GR:$GR,$JB725+33),"")</f>
      </c>
      <c r="IA725">
        <f>IF($JC725&gt;=34,INDEX($GR:$GR,$JB725+34),"")</f>
      </c>
      <c r="IB725">
        <f>IF($JC725&gt;=35,INDEX($GR:$GR,$JB725+35),"")</f>
      </c>
      <c r="IC725">
        <f>IF($JC725&gt;=36,INDEX($GR:$GR,$JB725+36),"")</f>
      </c>
      <c r="ID725">
        <f>IF($JC725&gt;=37,INDEX($GR:$GR,$JB725+37),"")</f>
      </c>
      <c r="IE725">
        <f>IF($JC725&gt;=38,INDEX($GR:$GR,$JB725+38),"")</f>
      </c>
      <c r="IF725">
        <f>IF($JC725&gt;=39,INDEX($GR:$GR,$JB725+39),"")</f>
      </c>
      <c r="IG725">
        <f>IF($JC725&gt;=40,INDEX($GR:$GR,$JB725+40),"")</f>
      </c>
      <c r="IH725">
        <f>IF($JC725&gt;=41,INDEX($GR:$GR,$JB725+41),"")</f>
      </c>
      <c r="II725">
        <f>IF($JC725&gt;=42,INDEX($GR:$GR,$JB725+42),"")</f>
      </c>
      <c r="IJ725">
        <f>IF($JC725&gt;=43,INDEX($GR:$GR,$JB725+43),"")</f>
      </c>
      <c r="IK725">
        <f>IF($JC725&gt;=44,INDEX($GR:$GR,$JB725+44),"")</f>
      </c>
      <c r="IL725">
        <f>IF($JC725&gt;=45,INDEX($GR:$GR,$JB725+45),"")</f>
      </c>
      <c r="IM725">
        <f>IF($JC725&gt;=46,INDEX($GR:$GR,$JB725+46),"")</f>
      </c>
      <c r="IN725">
        <f>IF($JC725&gt;=47,INDEX($GR:$GR,$JB725+47),"")</f>
      </c>
      <c r="IO725">
        <f>IF($JC725&gt;=48,INDEX($GR:$GR,$JB725+48),"")</f>
      </c>
      <c r="IP725">
        <f>IF($JC725&gt;=49,INDEX($GR:$GR,$JB725+49),"")</f>
      </c>
      <c r="IQ725">
        <f>IF($JC725&gt;=50,INDEX($GR:$GR,$JB725+50),"")</f>
      </c>
      <c r="IR725">
        <f>IF($JC725&gt;=51,INDEX($GR:$GR,$JB725+51),"")</f>
      </c>
      <c r="IS725">
        <f>IF($JC725&gt;=52,INDEX($GR:$GR,$JB725+52),"")</f>
      </c>
      <c r="IT725">
        <f>IF($JC725&gt;=53,INDEX($GR:$GR,$JB725+53),"")</f>
      </c>
      <c r="IU725">
        <f>IF($JC725&gt;=54,INDEX($GR:$GR,$JB725+54),"")</f>
      </c>
      <c r="IV725">
        <f>IF($JC725&gt;=55,INDEX($GR:$GR,$JB725+55),"")</f>
      </c>
      <c r="IW725">
        <f>IF($JC725&gt;=56,INDEX($GR:$GR,$JB725+56),"")</f>
      </c>
      <c r="IX725">
        <f>IF($JC725&gt;=57,INDEX($GR:$GR,$JB725+57),"")</f>
      </c>
      <c r="IY725">
        <f>IF($JC725&gt;=58,INDEX($GR:$GR,$JB725+58),"")</f>
      </c>
      <c r="IZ725">
        <f>IF($JC725&gt;=59,INDEX($GR:$GR,$JB725+59),"")</f>
      </c>
      <c r="JA725">
        <f>IF($JC725&gt;=60,INDEX($GR:$GR,$JB725+60),"")</f>
      </c>
      <c r="JB725">
        <f>IFERROR(MATCH($GQ725,$GR$2:$GR$324,0)+1,0)</f>
      </c>
      <c r="JC725">
        <f>IFERROR(INDEX($GS$2:$GS$324,MATCH($GQ725,$GR$2:$GR$324,0)),0)</f>
      </c>
      <c r="JD725" t="s">
        <v>40</v>
      </c>
      <c r="JE725" t="s">
        <v>40</v>
      </c>
    </row>
    <row r="726" spans="1:265" x14ac:dyDescent="0.25">
      <c r="Q726">
        <f>IF(OR($T726="",$P726=""),"",IFERROR($T726/$P726,0))</f>
      </c>
      <c r="R726">
        <f>IF($T726="","",
SUM($S726,$U726,$Z726,$V726,$X726)*
(1-IF($AA726="",0,VALUE($AA726)/100)))</f>
      </c>
      <c r="S726">
        <f>IF($T726="","",$T726)</f>
      </c>
      <c r="U726">
        <f>IF($T726="","",
IF($N726="","",
IF(ISNUMBER(SEARCH("exempt",LOWER($N726))),0,
$T726*(VALUE(SUBSTITUTE($N726,"%",""))/100))))</f>
      </c>
      <c r="AB726">
        <f>IFERROR(IF(FIND(" - ",$K726)&gt;0,MID($K726,FIND(" - ",$K726)+3,LEN($K726)),""),"")</f>
      </c>
      <c r="AK726" t="s">
        <v>1313</v>
      </c>
      <c r="AP726">
        <f>IFERROR(LEFT($K726,FIND(" - ",$K726)-1),$K726)</f>
      </c>
      <c r="AS726">
        <f>IF($CH726&gt;=1,INDEX($AQ:$AQ,$CG726+1),"")</f>
      </c>
      <c r="AT726">
        <f>IF($CH726&gt;=2,INDEX($AQ:$AQ,$CG726+2),"")</f>
      </c>
      <c r="AU726">
        <f>IF($CH726&gt;=3,INDEX($AQ:$AQ,$CG726+3),"")</f>
      </c>
      <c r="AV726">
        <f>IF($CH726&gt;=4,INDEX($AQ:$AQ,$CG726+4),"")</f>
      </c>
      <c r="AW726">
        <f>IF($CH726&gt;=5,INDEX($AQ:$AQ,$CG726+5),"")</f>
      </c>
      <c r="AX726">
        <f>IF($CH726&gt;=6,INDEX($AQ:$AQ,$CG726+6),"")</f>
      </c>
      <c r="AY726">
        <f>IF($CH726&gt;=7,INDEX($AQ:$AQ,$CG726+7),"")</f>
      </c>
      <c r="AZ726">
        <f>IF($CH726&gt;=8,INDEX($AQ:$AQ,$CG726+8),"")</f>
      </c>
      <c r="BA726">
        <f>IF($CH726&gt;=9,INDEX($AQ:$AQ,$CG726+9),"")</f>
      </c>
      <c r="BB726">
        <f>IF($CH726&gt;=10,INDEX($AQ:$AQ,$CG726+10),"")</f>
      </c>
      <c r="BC726">
        <f>IF($CH726&gt;=11,INDEX($AQ:$AQ,$CG726+11),"")</f>
      </c>
      <c r="BD726">
        <f>IF($CH726&gt;=12,INDEX($AQ:$AQ,$CG726+12),"")</f>
      </c>
      <c r="BE726">
        <f>IF($CH726&gt;=13,INDEX($AQ:$AQ,$CG726+13),"")</f>
      </c>
      <c r="BF726">
        <f>IF($CH726&gt;=14,INDEX($AQ:$AQ,$CG726+14),"")</f>
      </c>
      <c r="BG726">
        <f>IF($CH726&gt;=15,INDEX($AQ:$AQ,$CG726+15),"")</f>
      </c>
      <c r="BH726">
        <f>IF($CH726&gt;=16,INDEX($AQ:$AQ,$CG726+16),"")</f>
      </c>
      <c r="BI726">
        <f>IF($CH726&gt;=17,INDEX($AQ:$AQ,$CG726+17),"")</f>
      </c>
      <c r="BJ726">
        <f>IF($CH726&gt;=18,INDEX($AQ:$AQ,$CG726+18),"")</f>
      </c>
      <c r="BK726">
        <f>IF($CH726&gt;=19,INDEX($AQ:$AQ,$CG726+19),"")</f>
      </c>
      <c r="BL726">
        <f>IF($CH726&gt;=20,INDEX($AQ:$AQ,$CG726+20),"")</f>
      </c>
      <c r="BM726">
        <f>IF($CH726&gt;=21,INDEX($AQ:$AQ,$CG726+21),"")</f>
      </c>
      <c r="BN726">
        <f>IF($CH726&gt;=22,INDEX($AQ:$AQ,$CG726+22),"")</f>
      </c>
      <c r="BO726">
        <f>IF($CH726&gt;=23,INDEX($AQ:$AQ,$CG726+23),"")</f>
      </c>
      <c r="BP726">
        <f>IF($CH726&gt;=24,INDEX($AQ:$AQ,$CG726+24),"")</f>
      </c>
      <c r="BQ726">
        <f>IF($CH726&gt;=25,INDEX($AQ:$AQ,$CG726+25),"")</f>
      </c>
      <c r="BR726">
        <f>IF($CH726&gt;=26,INDEX($AQ:$AQ,$CG726+26),"")</f>
      </c>
      <c r="BS726">
        <f>IF($CH726&gt;=27,INDEX($AQ:$AQ,$CG726+27),"")</f>
      </c>
      <c r="BT726">
        <f>IF($CH726&gt;=28,INDEX($AQ:$AQ,$CG726+28),"")</f>
      </c>
      <c r="BU726">
        <f>IF($CH726&gt;=29,INDEX($AQ:$AQ,$CG726+29),"")</f>
      </c>
      <c r="BV726">
        <f>IF($CH726&gt;=30,INDEX($AQ:$AQ,$CG726+30),"")</f>
      </c>
      <c r="BW726">
        <f>IF($CH726&gt;=31,INDEX($AQ:$AQ,$CG726+31),"")</f>
      </c>
      <c r="BX726">
        <f>IF($CH726&gt;=32,INDEX($AQ:$AQ,$CG726+32),"")</f>
      </c>
      <c r="BY726">
        <f>IF($CH726&gt;=33,INDEX($AQ:$AQ,$CG726+33),"")</f>
      </c>
      <c r="BZ726">
        <f>IF($CH726&gt;=34,INDEX($AQ:$AQ,$CG726+34),"")</f>
      </c>
      <c r="CA726">
        <f>IF($CH726&gt;=35,INDEX($AQ:$AQ,$CG726+35),"")</f>
      </c>
      <c r="CB726">
        <f>IF($CH726&gt;=36,INDEX($AQ:$AQ,$CG726+36),"")</f>
      </c>
      <c r="CC726">
        <f>IF($CH726&gt;=37,INDEX($AQ:$AQ,$CG726+37),"")</f>
      </c>
      <c r="CD726">
        <f>IF($CH726&gt;=38,INDEX($AQ:$AQ,$CG726+38),"")</f>
      </c>
      <c r="CE726">
        <f>IF($CH726&gt;=39,INDEX($AQ:$AQ,$CG726+39),"")</f>
      </c>
      <c r="CF726">
        <f>IF($CH726&gt;=40,INDEX($AQ:$AQ,$CG726+40),"")</f>
      </c>
      <c r="CG726">
        <f>IFERROR(MATCH($AP726,$AQ$2:$AQ$134,0)+1,0)</f>
      </c>
      <c r="CH726">
        <f>IFERROR(INDEX($AR$2:$AR$134,MATCH($AP726,$AQ$2:$AQ$134,0)),0)</f>
      </c>
      <c r="CI726">
        <f>IFERROR(LEFT($L726,FIND(" - ",$L726)-1),$L726)</f>
      </c>
      <c r="CL726">
        <f>IF($DG726&gt;=1,INDEX($CJ:$CJ,$DF726+1),"")</f>
      </c>
      <c r="CM726">
        <f>IF($DG726&gt;=2,INDEX($CJ:$CJ,$DF726+2),"")</f>
      </c>
      <c r="CN726">
        <f>IF($DG726&gt;=3,INDEX($CJ:$CJ,$DF726+3),"")</f>
      </c>
      <c r="CO726">
        <f>IF($DG726&gt;=4,INDEX($CJ:$CJ,$DF726+4),"")</f>
      </c>
      <c r="CP726">
        <f>IF($DG726&gt;=5,INDEX($CJ:$CJ,$DF726+5),"")</f>
      </c>
      <c r="CQ726">
        <f>IF($DG726&gt;=6,INDEX($CJ:$CJ,$DF726+6),"")</f>
      </c>
      <c r="CR726">
        <f>IF($DG726&gt;=7,INDEX($CJ:$CJ,$DF726+7),"")</f>
      </c>
      <c r="CS726">
        <f>IF($DG726&gt;=8,INDEX($CJ:$CJ,$DF726+8),"")</f>
      </c>
      <c r="CT726">
        <f>IF($DG726&gt;=9,INDEX($CJ:$CJ,$DF726+9),"")</f>
      </c>
      <c r="CU726">
        <f>IF($DG726&gt;=10,INDEX($CJ:$CJ,$DF726+10),"")</f>
      </c>
      <c r="CV726">
        <f>IF($DG726&gt;=11,INDEX($CJ:$CJ,$DF726+11),"")</f>
      </c>
      <c r="CW726">
        <f>IF($DG726&gt;=12,INDEX($CJ:$CJ,$DF726+12),"")</f>
      </c>
      <c r="CX726">
        <f>IF($DG726&gt;=13,INDEX($CJ:$CJ,$DF726+13),"")</f>
      </c>
      <c r="CY726">
        <f>IF($DG726&gt;=14,INDEX($CJ:$CJ,$DF726+14),"")</f>
      </c>
      <c r="CZ726">
        <f>IF($DG726&gt;=15,INDEX($CJ:$CJ,$DF726+15),"")</f>
      </c>
      <c r="DA726">
        <f>IF($DG726&gt;=16,INDEX($CJ:$CJ,$DF726+16),"")</f>
      </c>
      <c r="DB726">
        <f>IF($DG726&gt;=17,INDEX($CJ:$CJ,$DF726+17),"")</f>
      </c>
      <c r="DC726">
        <f>IF($DG726&gt;=18,INDEX($CJ:$CJ,$DF726+18),"")</f>
      </c>
      <c r="DD726">
        <f>IF($DG726&gt;=19,INDEX($CJ:$CJ,$DF726+19),"")</f>
      </c>
      <c r="DE726">
        <f>IF($DG726&gt;=20,INDEX($CJ:$CJ,$DF726+20),"")</f>
      </c>
      <c r="DF726">
        <f>IFERROR(MATCH($CI726,$CJ$2:$CJ$263,0)+1,0)</f>
      </c>
      <c r="DG726">
        <f>IFERROR(INDEX($CK$2:$CK$263,MATCH($CI726,$CJ$2:$CJ$263,0)),0)</f>
      </c>
      <c r="DH726">
        <f>IFERROR(INDEX($AO:$AO,MATCH($N726,$AN:$AN,0))&amp;"","")</f>
      </c>
      <c r="DL726">
        <f>IF($GO726&gt;=1,INDEX($DI:$DI,$GN726+1),"")</f>
      </c>
      <c r="DM726">
        <f>IF($GO726&gt;=2,INDEX($DI:$DI,$GN726+2),"")</f>
      </c>
      <c r="DN726">
        <f>IF($GO726&gt;=3,INDEX($DI:$DI,$GN726+3),"")</f>
      </c>
      <c r="DO726">
        <f>IF($GO726&gt;=4,INDEX($DI:$DI,$GN726+4),"")</f>
      </c>
      <c r="DP726">
        <f>IF($GO726&gt;=5,INDEX($DI:$DI,$GN726+5),"")</f>
      </c>
      <c r="DQ726">
        <f>IF($GO726&gt;=6,INDEX($DI:$DI,$GN726+6),"")</f>
      </c>
      <c r="DR726">
        <f>IF($GO726&gt;=7,INDEX($DI:$DI,$GN726+7),"")</f>
      </c>
      <c r="DS726">
        <f>IF($GO726&gt;=8,INDEX($DI:$DI,$GN726+8),"")</f>
      </c>
      <c r="DT726">
        <f>IF($GO726&gt;=9,INDEX($DI:$DI,$GN726+9),"")</f>
      </c>
      <c r="DU726">
        <f>IF($GO726&gt;=10,INDEX($DI:$DI,$GN726+10),"")</f>
      </c>
      <c r="DV726">
        <f>IF($GO726&gt;=11,INDEX($DI:$DI,$GN726+11),"")</f>
      </c>
      <c r="DW726">
        <f>IF($GO726&gt;=12,INDEX($DI:$DI,$GN726+12),"")</f>
      </c>
      <c r="DX726">
        <f>IF($GO726&gt;=13,INDEX($DI:$DI,$GN726+13),"")</f>
      </c>
      <c r="DY726">
        <f>IF($GO726&gt;=14,INDEX($DI:$DI,$GN726+14),"")</f>
      </c>
      <c r="DZ726">
        <f>IF($GO726&gt;=15,INDEX($DI:$DI,$GN726+15),"")</f>
      </c>
      <c r="EA726">
        <f>IF($GO726&gt;=16,INDEX($DI:$DI,$GN726+16),"")</f>
      </c>
      <c r="EB726">
        <f>IF($GO726&gt;=17,INDEX($DI:$DI,$GN726+17),"")</f>
      </c>
      <c r="EC726">
        <f>IF($GO726&gt;=18,INDEX($DI:$DI,$GN726+18),"")</f>
      </c>
      <c r="ED726">
        <f>IF($GO726&gt;=19,INDEX($DI:$DI,$GN726+19),"")</f>
      </c>
      <c r="EE726">
        <f>IF($GO726&gt;=20,INDEX($DI:$DI,$GN726+20),"")</f>
      </c>
      <c r="EF726">
        <f>IF($GO726&gt;=21,INDEX($DI:$DI,$GN726+21),"")</f>
      </c>
      <c r="EG726">
        <f>IF($GO726&gt;=22,INDEX($DI:$DI,$GN726+22),"")</f>
      </c>
      <c r="EH726">
        <f>IF($GO726&gt;=23,INDEX($DI:$DI,$GN726+23),"")</f>
      </c>
      <c r="EI726">
        <f>IF($GO726&gt;=24,INDEX($DI:$DI,$GN726+24),"")</f>
      </c>
      <c r="EJ726">
        <f>IF($GO726&gt;=25,INDEX($DI:$DI,$GN726+25),"")</f>
      </c>
      <c r="EK726">
        <f>IF($GO726&gt;=26,INDEX($DI:$DI,$GN726+26),"")</f>
      </c>
      <c r="EL726">
        <f>IF($GO726&gt;=27,INDEX($DI:$DI,$GN726+27),"")</f>
      </c>
      <c r="EM726">
        <f>IF($GO726&gt;=28,INDEX($DI:$DI,$GN726+28),"")</f>
      </c>
      <c r="EN726">
        <f>IF($GO726&gt;=29,INDEX($DI:$DI,$GN726+29),"")</f>
      </c>
      <c r="EO726">
        <f>IF($GO726&gt;=30,INDEX($DI:$DI,$GN726+30),"")</f>
      </c>
      <c r="EP726">
        <f>IF($GO726&gt;=31,INDEX($DI:$DI,$GN726+31),"")</f>
      </c>
      <c r="EQ726">
        <f>IF($GO726&gt;=32,INDEX($DI:$DI,$GN726+32),"")</f>
      </c>
      <c r="ER726">
        <f>IF($GO726&gt;=33,INDEX($DI:$DI,$GN726+33),"")</f>
      </c>
      <c r="ES726">
        <f>IF($GO726&gt;=34,INDEX($DI:$DI,$GN726+34),"")</f>
      </c>
      <c r="ET726">
        <f>IF($GO726&gt;=35,INDEX($DI:$DI,$GN726+35),"")</f>
      </c>
      <c r="EU726">
        <f>IF($GO726&gt;=36,INDEX($DI:$DI,$GN726+36),"")</f>
      </c>
      <c r="EV726">
        <f>IF($GO726&gt;=37,INDEX($DI:$DI,$GN726+37),"")</f>
      </c>
      <c r="EW726">
        <f>IF($GO726&gt;=38,INDEX($DI:$DI,$GN726+38),"")</f>
      </c>
      <c r="EX726">
        <f>IF($GO726&gt;=39,INDEX($DI:$DI,$GN726+39),"")</f>
      </c>
      <c r="EY726">
        <f>IF($GO726&gt;=40,INDEX($DI:$DI,$GN726+40),"")</f>
      </c>
      <c r="EZ726">
        <f>IF($GO726&gt;=1,INDEX($DJ:$DJ,$GN726+1),"")</f>
      </c>
      <c r="FA726">
        <f>IF($GO726&gt;=2,INDEX($DJ:$DJ,$GN726+2),"")</f>
      </c>
      <c r="FB726">
        <f>IF($GO726&gt;=3,INDEX($DJ:$DJ,$GN726+3),"")</f>
      </c>
      <c r="FC726">
        <f>IF($GO726&gt;=4,INDEX($DJ:$DJ,$GN726+4),"")</f>
      </c>
      <c r="FD726">
        <f>IF($GO726&gt;=5,INDEX($DJ:$DJ,$GN726+5),"")</f>
      </c>
      <c r="FE726">
        <f>IF($GO726&gt;=6,INDEX($DJ:$DJ,$GN726+6),"")</f>
      </c>
      <c r="FF726">
        <f>IF($GO726&gt;=7,INDEX($DJ:$DJ,$GN726+7),"")</f>
      </c>
      <c r="FG726">
        <f>IF($GO726&gt;=8,INDEX($DJ:$DJ,$GN726+8),"")</f>
      </c>
      <c r="FH726">
        <f>IF($GO726&gt;=9,INDEX($DJ:$DJ,$GN726+9),"")</f>
      </c>
      <c r="FI726">
        <f>IF($GO726&gt;=10,INDEX($DJ:$DJ,$GN726+10),"")</f>
      </c>
      <c r="FJ726">
        <f>IF($GO726&gt;=11,INDEX($DJ:$DJ,$GN726+11),"")</f>
      </c>
      <c r="FK726">
        <f>IF($GO726&gt;=12,INDEX($DJ:$DJ,$GN726+12),"")</f>
      </c>
      <c r="FL726">
        <f>IF($GO726&gt;=13,INDEX($DJ:$DJ,$GN726+13),"")</f>
      </c>
      <c r="FM726">
        <f>IF($GO726&gt;=14,INDEX($DJ:$DJ,$GN726+14),"")</f>
      </c>
      <c r="FN726">
        <f>IF($GO726&gt;=15,INDEX($DJ:$DJ,$GN726+15),"")</f>
      </c>
      <c r="FO726">
        <f>IF($GO726&gt;=16,INDEX($DJ:$DJ,$GN726+16),"")</f>
      </c>
      <c r="FP726">
        <f>IF($GO726&gt;=17,INDEX($DJ:$DJ,$GN726+17),"")</f>
      </c>
      <c r="FQ726">
        <f>IF($GO726&gt;=18,INDEX($DJ:$DJ,$GN726+18),"")</f>
      </c>
      <c r="FR726">
        <f>IF($GO726&gt;=19,INDEX($DJ:$DJ,$GN726+19),"")</f>
      </c>
      <c r="FS726">
        <f>IF($GO726&gt;=20,INDEX($DJ:$DJ,$GN726+20),"")</f>
      </c>
      <c r="FT726">
        <f>IF($GO726&gt;=21,INDEX($DJ:$DJ,$GN726+21),"")</f>
      </c>
      <c r="FU726">
        <f>IF($GO726&gt;=22,INDEX($DJ:$DJ,$GN726+22),"")</f>
      </c>
      <c r="FV726">
        <f>IF($GO726&gt;=23,INDEX($DJ:$DJ,$GN726+23),"")</f>
      </c>
      <c r="FW726">
        <f>IF($GO726&gt;=24,INDEX($DJ:$DJ,$GN726+24),"")</f>
      </c>
      <c r="FX726">
        <f>IF($GO726&gt;=25,INDEX($DJ:$DJ,$GN726+25),"")</f>
      </c>
      <c r="FY726">
        <f>IF($GO726&gt;=26,INDEX($DJ:$DJ,$GN726+26),"")</f>
      </c>
      <c r="FZ726">
        <f>IF($GO726&gt;=27,INDEX($DJ:$DJ,$GN726+27),"")</f>
      </c>
      <c r="GA726">
        <f>IF($GO726&gt;=28,INDEX($DJ:$DJ,$GN726+28),"")</f>
      </c>
      <c r="GB726">
        <f>IF($GO726&gt;=29,INDEX($DJ:$DJ,$GN726+29),"")</f>
      </c>
      <c r="GC726">
        <f>IF($GO726&gt;=30,INDEX($DJ:$DJ,$GN726+30),"")</f>
      </c>
      <c r="GD726">
        <f>IF($GO726&gt;=31,INDEX($DJ:$DJ,$GN726+31),"")</f>
      </c>
      <c r="GE726">
        <f>IF($GO726&gt;=32,INDEX($DJ:$DJ,$GN726+32),"")</f>
      </c>
      <c r="GF726">
        <f>IF($GO726&gt;=33,INDEX($DJ:$DJ,$GN726+33),"")</f>
      </c>
      <c r="GG726">
        <f>IF($GO726&gt;=34,INDEX($DJ:$DJ,$GN726+34),"")</f>
      </c>
      <c r="GH726">
        <f>IF($GO726&gt;=35,INDEX($DJ:$DJ,$GN726+35),"")</f>
      </c>
      <c r="GI726">
        <f>IF($GO726&gt;=36,INDEX($DJ:$DJ,$GN726+36),"")</f>
      </c>
      <c r="GJ726">
        <f>IF($GO726&gt;=37,INDEX($DJ:$DJ,$GN726+37),"")</f>
      </c>
      <c r="GK726">
        <f>IF($GO726&gt;=38,INDEX($DJ:$DJ,$GN726+38),"")</f>
      </c>
      <c r="GL726">
        <f>IF($GO726&gt;=39,INDEX($DJ:$DJ,$GN726+39),"")</f>
      </c>
      <c r="GM726">
        <f>IF($GO726&gt;=40,INDEX($DJ:$DJ,$GN726+40),"")</f>
      </c>
      <c r="GN726">
        <f>IFERROR(MATCH($DH726,$DI$2:$DI$148,0)+1,0)</f>
      </c>
      <c r="GO726">
        <f>IFERROR(INDEX($DK$2:$DK$148,MATCH($DH726,$DI$2:$DI$148,0)),0)</f>
      </c>
      <c r="GP726">
        <f>IFERROR(MATCH($Y726,$DL$726:$EY$726,0),0)</f>
      </c>
      <c r="GQ726">
        <f>IF($GP726&gt;0,INDEX($EZ$726:$GM$726,$GP726),"")</f>
      </c>
      <c r="GT726">
        <f>IF($JC726&gt;=1,INDEX($GR:$GR,$JB726+1),"")</f>
      </c>
      <c r="GU726">
        <f>IF($JC726&gt;=2,INDEX($GR:$GR,$JB726+2),"")</f>
      </c>
      <c r="GV726">
        <f>IF($JC726&gt;=3,INDEX($GR:$GR,$JB726+3),"")</f>
      </c>
      <c r="GW726">
        <f>IF($JC726&gt;=4,INDEX($GR:$GR,$JB726+4),"")</f>
      </c>
      <c r="GX726">
        <f>IF($JC726&gt;=5,INDEX($GR:$GR,$JB726+5),"")</f>
      </c>
      <c r="GY726">
        <f>IF($JC726&gt;=6,INDEX($GR:$GR,$JB726+6),"")</f>
      </c>
      <c r="GZ726">
        <f>IF($JC726&gt;=7,INDEX($GR:$GR,$JB726+7),"")</f>
      </c>
      <c r="HA726">
        <f>IF($JC726&gt;=8,INDEX($GR:$GR,$JB726+8),"")</f>
      </c>
      <c r="HB726">
        <f>IF($JC726&gt;=9,INDEX($GR:$GR,$JB726+9),"")</f>
      </c>
      <c r="HC726">
        <f>IF($JC726&gt;=10,INDEX($GR:$GR,$JB726+10),"")</f>
      </c>
      <c r="HD726">
        <f>IF($JC726&gt;=11,INDEX($GR:$GR,$JB726+11),"")</f>
      </c>
      <c r="HE726">
        <f>IF($JC726&gt;=12,INDEX($GR:$GR,$JB726+12),"")</f>
      </c>
      <c r="HF726">
        <f>IF($JC726&gt;=13,INDEX($GR:$GR,$JB726+13),"")</f>
      </c>
      <c r="HG726">
        <f>IF($JC726&gt;=14,INDEX($GR:$GR,$JB726+14),"")</f>
      </c>
      <c r="HH726">
        <f>IF($JC726&gt;=15,INDEX($GR:$GR,$JB726+15),"")</f>
      </c>
      <c r="HI726">
        <f>IF($JC726&gt;=16,INDEX($GR:$GR,$JB726+16),"")</f>
      </c>
      <c r="HJ726">
        <f>IF($JC726&gt;=17,INDEX($GR:$GR,$JB726+17),"")</f>
      </c>
      <c r="HK726">
        <f>IF($JC726&gt;=18,INDEX($GR:$GR,$JB726+18),"")</f>
      </c>
      <c r="HL726">
        <f>IF($JC726&gt;=19,INDEX($GR:$GR,$JB726+19),"")</f>
      </c>
      <c r="HM726">
        <f>IF($JC726&gt;=20,INDEX($GR:$GR,$JB726+20),"")</f>
      </c>
      <c r="HN726">
        <f>IF($JC726&gt;=21,INDEX($GR:$GR,$JB726+21),"")</f>
      </c>
      <c r="HO726">
        <f>IF($JC726&gt;=22,INDEX($GR:$GR,$JB726+22),"")</f>
      </c>
      <c r="HP726">
        <f>IF($JC726&gt;=23,INDEX($GR:$GR,$JB726+23),"")</f>
      </c>
      <c r="HQ726">
        <f>IF($JC726&gt;=24,INDEX($GR:$GR,$JB726+24),"")</f>
      </c>
      <c r="HR726">
        <f>IF($JC726&gt;=25,INDEX($GR:$GR,$JB726+25),"")</f>
      </c>
      <c r="HS726">
        <f>IF($JC726&gt;=26,INDEX($GR:$GR,$JB726+26),"")</f>
      </c>
      <c r="HT726">
        <f>IF($JC726&gt;=27,INDEX($GR:$GR,$JB726+27),"")</f>
      </c>
      <c r="HU726">
        <f>IF($JC726&gt;=28,INDEX($GR:$GR,$JB726+28),"")</f>
      </c>
      <c r="HV726">
        <f>IF($JC726&gt;=29,INDEX($GR:$GR,$JB726+29),"")</f>
      </c>
      <c r="HW726">
        <f>IF($JC726&gt;=30,INDEX($GR:$GR,$JB726+30),"")</f>
      </c>
      <c r="HX726">
        <f>IF($JC726&gt;=31,INDEX($GR:$GR,$JB726+31),"")</f>
      </c>
      <c r="HY726">
        <f>IF($JC726&gt;=32,INDEX($GR:$GR,$JB726+32),"")</f>
      </c>
      <c r="HZ726">
        <f>IF($JC726&gt;=33,INDEX($GR:$GR,$JB726+33),"")</f>
      </c>
      <c r="IA726">
        <f>IF($JC726&gt;=34,INDEX($GR:$GR,$JB726+34),"")</f>
      </c>
      <c r="IB726">
        <f>IF($JC726&gt;=35,INDEX($GR:$GR,$JB726+35),"")</f>
      </c>
      <c r="IC726">
        <f>IF($JC726&gt;=36,INDEX($GR:$GR,$JB726+36),"")</f>
      </c>
      <c r="ID726">
        <f>IF($JC726&gt;=37,INDEX($GR:$GR,$JB726+37),"")</f>
      </c>
      <c r="IE726">
        <f>IF($JC726&gt;=38,INDEX($GR:$GR,$JB726+38),"")</f>
      </c>
      <c r="IF726">
        <f>IF($JC726&gt;=39,INDEX($GR:$GR,$JB726+39),"")</f>
      </c>
      <c r="IG726">
        <f>IF($JC726&gt;=40,INDEX($GR:$GR,$JB726+40),"")</f>
      </c>
      <c r="IH726">
        <f>IF($JC726&gt;=41,INDEX($GR:$GR,$JB726+41),"")</f>
      </c>
      <c r="II726">
        <f>IF($JC726&gt;=42,INDEX($GR:$GR,$JB726+42),"")</f>
      </c>
      <c r="IJ726">
        <f>IF($JC726&gt;=43,INDEX($GR:$GR,$JB726+43),"")</f>
      </c>
      <c r="IK726">
        <f>IF($JC726&gt;=44,INDEX($GR:$GR,$JB726+44),"")</f>
      </c>
      <c r="IL726">
        <f>IF($JC726&gt;=45,INDEX($GR:$GR,$JB726+45),"")</f>
      </c>
      <c r="IM726">
        <f>IF($JC726&gt;=46,INDEX($GR:$GR,$JB726+46),"")</f>
      </c>
      <c r="IN726">
        <f>IF($JC726&gt;=47,INDEX($GR:$GR,$JB726+47),"")</f>
      </c>
      <c r="IO726">
        <f>IF($JC726&gt;=48,INDEX($GR:$GR,$JB726+48),"")</f>
      </c>
      <c r="IP726">
        <f>IF($JC726&gt;=49,INDEX($GR:$GR,$JB726+49),"")</f>
      </c>
      <c r="IQ726">
        <f>IF($JC726&gt;=50,INDEX($GR:$GR,$JB726+50),"")</f>
      </c>
      <c r="IR726">
        <f>IF($JC726&gt;=51,INDEX($GR:$GR,$JB726+51),"")</f>
      </c>
      <c r="IS726">
        <f>IF($JC726&gt;=52,INDEX($GR:$GR,$JB726+52),"")</f>
      </c>
      <c r="IT726">
        <f>IF($JC726&gt;=53,INDEX($GR:$GR,$JB726+53),"")</f>
      </c>
      <c r="IU726">
        <f>IF($JC726&gt;=54,INDEX($GR:$GR,$JB726+54),"")</f>
      </c>
      <c r="IV726">
        <f>IF($JC726&gt;=55,INDEX($GR:$GR,$JB726+55),"")</f>
      </c>
      <c r="IW726">
        <f>IF($JC726&gt;=56,INDEX($GR:$GR,$JB726+56),"")</f>
      </c>
      <c r="IX726">
        <f>IF($JC726&gt;=57,INDEX($GR:$GR,$JB726+57),"")</f>
      </c>
      <c r="IY726">
        <f>IF($JC726&gt;=58,INDEX($GR:$GR,$JB726+58),"")</f>
      </c>
      <c r="IZ726">
        <f>IF($JC726&gt;=59,INDEX($GR:$GR,$JB726+59),"")</f>
      </c>
      <c r="JA726">
        <f>IF($JC726&gt;=60,INDEX($GR:$GR,$JB726+60),"")</f>
      </c>
      <c r="JB726">
        <f>IFERROR(MATCH($GQ726,$GR$2:$GR$324,0)+1,0)</f>
      </c>
      <c r="JC726">
        <f>IFERROR(INDEX($GS$2:$GS$324,MATCH($GQ726,$GR$2:$GR$324,0)),0)</f>
      </c>
      <c r="JD726" t="s">
        <v>40</v>
      </c>
      <c r="JE726" t="s">
        <v>40</v>
      </c>
    </row>
    <row r="727" spans="1:265" x14ac:dyDescent="0.25">
      <c r="Q727">
        <f>IF(OR($T727="",$P727=""),"",IFERROR($T727/$P727,0))</f>
      </c>
      <c r="R727">
        <f>IF($T727="","",
SUM($S727,$U727,$Z727,$V727,$X727)*
(1-IF($AA727="",0,VALUE($AA727)/100)))</f>
      </c>
      <c r="S727">
        <f>IF($T727="","",$T727)</f>
      </c>
      <c r="U727">
        <f>IF($T727="","",
IF($N727="","",
IF(ISNUMBER(SEARCH("exempt",LOWER($N727))),0,
$T727*(VALUE(SUBSTITUTE($N727,"%",""))/100))))</f>
      </c>
      <c r="AB727">
        <f>IFERROR(IF(FIND(" - ",$K727)&gt;0,MID($K727,FIND(" - ",$K727)+3,LEN($K727)),""),"")</f>
      </c>
      <c r="AK727" t="s">
        <v>1314</v>
      </c>
      <c r="AP727">
        <f>IFERROR(LEFT($K727,FIND(" - ",$K727)-1),$K727)</f>
      </c>
      <c r="AS727">
        <f>IF($CH727&gt;=1,INDEX($AQ:$AQ,$CG727+1),"")</f>
      </c>
      <c r="AT727">
        <f>IF($CH727&gt;=2,INDEX($AQ:$AQ,$CG727+2),"")</f>
      </c>
      <c r="AU727">
        <f>IF($CH727&gt;=3,INDEX($AQ:$AQ,$CG727+3),"")</f>
      </c>
      <c r="AV727">
        <f>IF($CH727&gt;=4,INDEX($AQ:$AQ,$CG727+4),"")</f>
      </c>
      <c r="AW727">
        <f>IF($CH727&gt;=5,INDEX($AQ:$AQ,$CG727+5),"")</f>
      </c>
      <c r="AX727">
        <f>IF($CH727&gt;=6,INDEX($AQ:$AQ,$CG727+6),"")</f>
      </c>
      <c r="AY727">
        <f>IF($CH727&gt;=7,INDEX($AQ:$AQ,$CG727+7),"")</f>
      </c>
      <c r="AZ727">
        <f>IF($CH727&gt;=8,INDEX($AQ:$AQ,$CG727+8),"")</f>
      </c>
      <c r="BA727">
        <f>IF($CH727&gt;=9,INDEX($AQ:$AQ,$CG727+9),"")</f>
      </c>
      <c r="BB727">
        <f>IF($CH727&gt;=10,INDEX($AQ:$AQ,$CG727+10),"")</f>
      </c>
      <c r="BC727">
        <f>IF($CH727&gt;=11,INDEX($AQ:$AQ,$CG727+11),"")</f>
      </c>
      <c r="BD727">
        <f>IF($CH727&gt;=12,INDEX($AQ:$AQ,$CG727+12),"")</f>
      </c>
      <c r="BE727">
        <f>IF($CH727&gt;=13,INDEX($AQ:$AQ,$CG727+13),"")</f>
      </c>
      <c r="BF727">
        <f>IF($CH727&gt;=14,INDEX($AQ:$AQ,$CG727+14),"")</f>
      </c>
      <c r="BG727">
        <f>IF($CH727&gt;=15,INDEX($AQ:$AQ,$CG727+15),"")</f>
      </c>
      <c r="BH727">
        <f>IF($CH727&gt;=16,INDEX($AQ:$AQ,$CG727+16),"")</f>
      </c>
      <c r="BI727">
        <f>IF($CH727&gt;=17,INDEX($AQ:$AQ,$CG727+17),"")</f>
      </c>
      <c r="BJ727">
        <f>IF($CH727&gt;=18,INDEX($AQ:$AQ,$CG727+18),"")</f>
      </c>
      <c r="BK727">
        <f>IF($CH727&gt;=19,INDEX($AQ:$AQ,$CG727+19),"")</f>
      </c>
      <c r="BL727">
        <f>IF($CH727&gt;=20,INDEX($AQ:$AQ,$CG727+20),"")</f>
      </c>
      <c r="BM727">
        <f>IF($CH727&gt;=21,INDEX($AQ:$AQ,$CG727+21),"")</f>
      </c>
      <c r="BN727">
        <f>IF($CH727&gt;=22,INDEX($AQ:$AQ,$CG727+22),"")</f>
      </c>
      <c r="BO727">
        <f>IF($CH727&gt;=23,INDEX($AQ:$AQ,$CG727+23),"")</f>
      </c>
      <c r="BP727">
        <f>IF($CH727&gt;=24,INDEX($AQ:$AQ,$CG727+24),"")</f>
      </c>
      <c r="BQ727">
        <f>IF($CH727&gt;=25,INDEX($AQ:$AQ,$CG727+25),"")</f>
      </c>
      <c r="BR727">
        <f>IF($CH727&gt;=26,INDEX($AQ:$AQ,$CG727+26),"")</f>
      </c>
      <c r="BS727">
        <f>IF($CH727&gt;=27,INDEX($AQ:$AQ,$CG727+27),"")</f>
      </c>
      <c r="BT727">
        <f>IF($CH727&gt;=28,INDEX($AQ:$AQ,$CG727+28),"")</f>
      </c>
      <c r="BU727">
        <f>IF($CH727&gt;=29,INDEX($AQ:$AQ,$CG727+29),"")</f>
      </c>
      <c r="BV727">
        <f>IF($CH727&gt;=30,INDEX($AQ:$AQ,$CG727+30),"")</f>
      </c>
      <c r="BW727">
        <f>IF($CH727&gt;=31,INDEX($AQ:$AQ,$CG727+31),"")</f>
      </c>
      <c r="BX727">
        <f>IF($CH727&gt;=32,INDEX($AQ:$AQ,$CG727+32),"")</f>
      </c>
      <c r="BY727">
        <f>IF($CH727&gt;=33,INDEX($AQ:$AQ,$CG727+33),"")</f>
      </c>
      <c r="BZ727">
        <f>IF($CH727&gt;=34,INDEX($AQ:$AQ,$CG727+34),"")</f>
      </c>
      <c r="CA727">
        <f>IF($CH727&gt;=35,INDEX($AQ:$AQ,$CG727+35),"")</f>
      </c>
      <c r="CB727">
        <f>IF($CH727&gt;=36,INDEX($AQ:$AQ,$CG727+36),"")</f>
      </c>
      <c r="CC727">
        <f>IF($CH727&gt;=37,INDEX($AQ:$AQ,$CG727+37),"")</f>
      </c>
      <c r="CD727">
        <f>IF($CH727&gt;=38,INDEX($AQ:$AQ,$CG727+38),"")</f>
      </c>
      <c r="CE727">
        <f>IF($CH727&gt;=39,INDEX($AQ:$AQ,$CG727+39),"")</f>
      </c>
      <c r="CF727">
        <f>IF($CH727&gt;=40,INDEX($AQ:$AQ,$CG727+40),"")</f>
      </c>
      <c r="CG727">
        <f>IFERROR(MATCH($AP727,$AQ$2:$AQ$134,0)+1,0)</f>
      </c>
      <c r="CH727">
        <f>IFERROR(INDEX($AR$2:$AR$134,MATCH($AP727,$AQ$2:$AQ$134,0)),0)</f>
      </c>
      <c r="CI727">
        <f>IFERROR(LEFT($L727,FIND(" - ",$L727)-1),$L727)</f>
      </c>
      <c r="CL727">
        <f>IF($DG727&gt;=1,INDEX($CJ:$CJ,$DF727+1),"")</f>
      </c>
      <c r="CM727">
        <f>IF($DG727&gt;=2,INDEX($CJ:$CJ,$DF727+2),"")</f>
      </c>
      <c r="CN727">
        <f>IF($DG727&gt;=3,INDEX($CJ:$CJ,$DF727+3),"")</f>
      </c>
      <c r="CO727">
        <f>IF($DG727&gt;=4,INDEX($CJ:$CJ,$DF727+4),"")</f>
      </c>
      <c r="CP727">
        <f>IF($DG727&gt;=5,INDEX($CJ:$CJ,$DF727+5),"")</f>
      </c>
      <c r="CQ727">
        <f>IF($DG727&gt;=6,INDEX($CJ:$CJ,$DF727+6),"")</f>
      </c>
      <c r="CR727">
        <f>IF($DG727&gt;=7,INDEX($CJ:$CJ,$DF727+7),"")</f>
      </c>
      <c r="CS727">
        <f>IF($DG727&gt;=8,INDEX($CJ:$CJ,$DF727+8),"")</f>
      </c>
      <c r="CT727">
        <f>IF($DG727&gt;=9,INDEX($CJ:$CJ,$DF727+9),"")</f>
      </c>
      <c r="CU727">
        <f>IF($DG727&gt;=10,INDEX($CJ:$CJ,$DF727+10),"")</f>
      </c>
      <c r="CV727">
        <f>IF($DG727&gt;=11,INDEX($CJ:$CJ,$DF727+11),"")</f>
      </c>
      <c r="CW727">
        <f>IF($DG727&gt;=12,INDEX($CJ:$CJ,$DF727+12),"")</f>
      </c>
      <c r="CX727">
        <f>IF($DG727&gt;=13,INDEX($CJ:$CJ,$DF727+13),"")</f>
      </c>
      <c r="CY727">
        <f>IF($DG727&gt;=14,INDEX($CJ:$CJ,$DF727+14),"")</f>
      </c>
      <c r="CZ727">
        <f>IF($DG727&gt;=15,INDEX($CJ:$CJ,$DF727+15),"")</f>
      </c>
      <c r="DA727">
        <f>IF($DG727&gt;=16,INDEX($CJ:$CJ,$DF727+16),"")</f>
      </c>
      <c r="DB727">
        <f>IF($DG727&gt;=17,INDEX($CJ:$CJ,$DF727+17),"")</f>
      </c>
      <c r="DC727">
        <f>IF($DG727&gt;=18,INDEX($CJ:$CJ,$DF727+18),"")</f>
      </c>
      <c r="DD727">
        <f>IF($DG727&gt;=19,INDEX($CJ:$CJ,$DF727+19),"")</f>
      </c>
      <c r="DE727">
        <f>IF($DG727&gt;=20,INDEX($CJ:$CJ,$DF727+20),"")</f>
      </c>
      <c r="DF727">
        <f>IFERROR(MATCH($CI727,$CJ$2:$CJ$263,0)+1,0)</f>
      </c>
      <c r="DG727">
        <f>IFERROR(INDEX($CK$2:$CK$263,MATCH($CI727,$CJ$2:$CJ$263,0)),0)</f>
      </c>
      <c r="DH727">
        <f>IFERROR(INDEX($AO:$AO,MATCH($N727,$AN:$AN,0))&amp;"","")</f>
      </c>
      <c r="DL727">
        <f>IF($GO727&gt;=1,INDEX($DI:$DI,$GN727+1),"")</f>
      </c>
      <c r="DM727">
        <f>IF($GO727&gt;=2,INDEX($DI:$DI,$GN727+2),"")</f>
      </c>
      <c r="DN727">
        <f>IF($GO727&gt;=3,INDEX($DI:$DI,$GN727+3),"")</f>
      </c>
      <c r="DO727">
        <f>IF($GO727&gt;=4,INDEX($DI:$DI,$GN727+4),"")</f>
      </c>
      <c r="DP727">
        <f>IF($GO727&gt;=5,INDEX($DI:$DI,$GN727+5),"")</f>
      </c>
      <c r="DQ727">
        <f>IF($GO727&gt;=6,INDEX($DI:$DI,$GN727+6),"")</f>
      </c>
      <c r="DR727">
        <f>IF($GO727&gt;=7,INDEX($DI:$DI,$GN727+7),"")</f>
      </c>
      <c r="DS727">
        <f>IF($GO727&gt;=8,INDEX($DI:$DI,$GN727+8),"")</f>
      </c>
      <c r="DT727">
        <f>IF($GO727&gt;=9,INDEX($DI:$DI,$GN727+9),"")</f>
      </c>
      <c r="DU727">
        <f>IF($GO727&gt;=10,INDEX($DI:$DI,$GN727+10),"")</f>
      </c>
      <c r="DV727">
        <f>IF($GO727&gt;=11,INDEX($DI:$DI,$GN727+11),"")</f>
      </c>
      <c r="DW727">
        <f>IF($GO727&gt;=12,INDEX($DI:$DI,$GN727+12),"")</f>
      </c>
      <c r="DX727">
        <f>IF($GO727&gt;=13,INDEX($DI:$DI,$GN727+13),"")</f>
      </c>
      <c r="DY727">
        <f>IF($GO727&gt;=14,INDEX($DI:$DI,$GN727+14),"")</f>
      </c>
      <c r="DZ727">
        <f>IF($GO727&gt;=15,INDEX($DI:$DI,$GN727+15),"")</f>
      </c>
      <c r="EA727">
        <f>IF($GO727&gt;=16,INDEX($DI:$DI,$GN727+16),"")</f>
      </c>
      <c r="EB727">
        <f>IF($GO727&gt;=17,INDEX($DI:$DI,$GN727+17),"")</f>
      </c>
      <c r="EC727">
        <f>IF($GO727&gt;=18,INDEX($DI:$DI,$GN727+18),"")</f>
      </c>
      <c r="ED727">
        <f>IF($GO727&gt;=19,INDEX($DI:$DI,$GN727+19),"")</f>
      </c>
      <c r="EE727">
        <f>IF($GO727&gt;=20,INDEX($DI:$DI,$GN727+20),"")</f>
      </c>
      <c r="EF727">
        <f>IF($GO727&gt;=21,INDEX($DI:$DI,$GN727+21),"")</f>
      </c>
      <c r="EG727">
        <f>IF($GO727&gt;=22,INDEX($DI:$DI,$GN727+22),"")</f>
      </c>
      <c r="EH727">
        <f>IF($GO727&gt;=23,INDEX($DI:$DI,$GN727+23),"")</f>
      </c>
      <c r="EI727">
        <f>IF($GO727&gt;=24,INDEX($DI:$DI,$GN727+24),"")</f>
      </c>
      <c r="EJ727">
        <f>IF($GO727&gt;=25,INDEX($DI:$DI,$GN727+25),"")</f>
      </c>
      <c r="EK727">
        <f>IF($GO727&gt;=26,INDEX($DI:$DI,$GN727+26),"")</f>
      </c>
      <c r="EL727">
        <f>IF($GO727&gt;=27,INDEX($DI:$DI,$GN727+27),"")</f>
      </c>
      <c r="EM727">
        <f>IF($GO727&gt;=28,INDEX($DI:$DI,$GN727+28),"")</f>
      </c>
      <c r="EN727">
        <f>IF($GO727&gt;=29,INDEX($DI:$DI,$GN727+29),"")</f>
      </c>
      <c r="EO727">
        <f>IF($GO727&gt;=30,INDEX($DI:$DI,$GN727+30),"")</f>
      </c>
      <c r="EP727">
        <f>IF($GO727&gt;=31,INDEX($DI:$DI,$GN727+31),"")</f>
      </c>
      <c r="EQ727">
        <f>IF($GO727&gt;=32,INDEX($DI:$DI,$GN727+32),"")</f>
      </c>
      <c r="ER727">
        <f>IF($GO727&gt;=33,INDEX($DI:$DI,$GN727+33),"")</f>
      </c>
      <c r="ES727">
        <f>IF($GO727&gt;=34,INDEX($DI:$DI,$GN727+34),"")</f>
      </c>
      <c r="ET727">
        <f>IF($GO727&gt;=35,INDEX($DI:$DI,$GN727+35),"")</f>
      </c>
      <c r="EU727">
        <f>IF($GO727&gt;=36,INDEX($DI:$DI,$GN727+36),"")</f>
      </c>
      <c r="EV727">
        <f>IF($GO727&gt;=37,INDEX($DI:$DI,$GN727+37),"")</f>
      </c>
      <c r="EW727">
        <f>IF($GO727&gt;=38,INDEX($DI:$DI,$GN727+38),"")</f>
      </c>
      <c r="EX727">
        <f>IF($GO727&gt;=39,INDEX($DI:$DI,$GN727+39),"")</f>
      </c>
      <c r="EY727">
        <f>IF($GO727&gt;=40,INDEX($DI:$DI,$GN727+40),"")</f>
      </c>
      <c r="EZ727">
        <f>IF($GO727&gt;=1,INDEX($DJ:$DJ,$GN727+1),"")</f>
      </c>
      <c r="FA727">
        <f>IF($GO727&gt;=2,INDEX($DJ:$DJ,$GN727+2),"")</f>
      </c>
      <c r="FB727">
        <f>IF($GO727&gt;=3,INDEX($DJ:$DJ,$GN727+3),"")</f>
      </c>
      <c r="FC727">
        <f>IF($GO727&gt;=4,INDEX($DJ:$DJ,$GN727+4),"")</f>
      </c>
      <c r="FD727">
        <f>IF($GO727&gt;=5,INDEX($DJ:$DJ,$GN727+5),"")</f>
      </c>
      <c r="FE727">
        <f>IF($GO727&gt;=6,INDEX($DJ:$DJ,$GN727+6),"")</f>
      </c>
      <c r="FF727">
        <f>IF($GO727&gt;=7,INDEX($DJ:$DJ,$GN727+7),"")</f>
      </c>
      <c r="FG727">
        <f>IF($GO727&gt;=8,INDEX($DJ:$DJ,$GN727+8),"")</f>
      </c>
      <c r="FH727">
        <f>IF($GO727&gt;=9,INDEX($DJ:$DJ,$GN727+9),"")</f>
      </c>
      <c r="FI727">
        <f>IF($GO727&gt;=10,INDEX($DJ:$DJ,$GN727+10),"")</f>
      </c>
      <c r="FJ727">
        <f>IF($GO727&gt;=11,INDEX($DJ:$DJ,$GN727+11),"")</f>
      </c>
      <c r="FK727">
        <f>IF($GO727&gt;=12,INDEX($DJ:$DJ,$GN727+12),"")</f>
      </c>
      <c r="FL727">
        <f>IF($GO727&gt;=13,INDEX($DJ:$DJ,$GN727+13),"")</f>
      </c>
      <c r="FM727">
        <f>IF($GO727&gt;=14,INDEX($DJ:$DJ,$GN727+14),"")</f>
      </c>
      <c r="FN727">
        <f>IF($GO727&gt;=15,INDEX($DJ:$DJ,$GN727+15),"")</f>
      </c>
      <c r="FO727">
        <f>IF($GO727&gt;=16,INDEX($DJ:$DJ,$GN727+16),"")</f>
      </c>
      <c r="FP727">
        <f>IF($GO727&gt;=17,INDEX($DJ:$DJ,$GN727+17),"")</f>
      </c>
      <c r="FQ727">
        <f>IF($GO727&gt;=18,INDEX($DJ:$DJ,$GN727+18),"")</f>
      </c>
      <c r="FR727">
        <f>IF($GO727&gt;=19,INDEX($DJ:$DJ,$GN727+19),"")</f>
      </c>
      <c r="FS727">
        <f>IF($GO727&gt;=20,INDEX($DJ:$DJ,$GN727+20),"")</f>
      </c>
      <c r="FT727">
        <f>IF($GO727&gt;=21,INDEX($DJ:$DJ,$GN727+21),"")</f>
      </c>
      <c r="FU727">
        <f>IF($GO727&gt;=22,INDEX($DJ:$DJ,$GN727+22),"")</f>
      </c>
      <c r="FV727">
        <f>IF($GO727&gt;=23,INDEX($DJ:$DJ,$GN727+23),"")</f>
      </c>
      <c r="FW727">
        <f>IF($GO727&gt;=24,INDEX($DJ:$DJ,$GN727+24),"")</f>
      </c>
      <c r="FX727">
        <f>IF($GO727&gt;=25,INDEX($DJ:$DJ,$GN727+25),"")</f>
      </c>
      <c r="FY727">
        <f>IF($GO727&gt;=26,INDEX($DJ:$DJ,$GN727+26),"")</f>
      </c>
      <c r="FZ727">
        <f>IF($GO727&gt;=27,INDEX($DJ:$DJ,$GN727+27),"")</f>
      </c>
      <c r="GA727">
        <f>IF($GO727&gt;=28,INDEX($DJ:$DJ,$GN727+28),"")</f>
      </c>
      <c r="GB727">
        <f>IF($GO727&gt;=29,INDEX($DJ:$DJ,$GN727+29),"")</f>
      </c>
      <c r="GC727">
        <f>IF($GO727&gt;=30,INDEX($DJ:$DJ,$GN727+30),"")</f>
      </c>
      <c r="GD727">
        <f>IF($GO727&gt;=31,INDEX($DJ:$DJ,$GN727+31),"")</f>
      </c>
      <c r="GE727">
        <f>IF($GO727&gt;=32,INDEX($DJ:$DJ,$GN727+32),"")</f>
      </c>
      <c r="GF727">
        <f>IF($GO727&gt;=33,INDEX($DJ:$DJ,$GN727+33),"")</f>
      </c>
      <c r="GG727">
        <f>IF($GO727&gt;=34,INDEX($DJ:$DJ,$GN727+34),"")</f>
      </c>
      <c r="GH727">
        <f>IF($GO727&gt;=35,INDEX($DJ:$DJ,$GN727+35),"")</f>
      </c>
      <c r="GI727">
        <f>IF($GO727&gt;=36,INDEX($DJ:$DJ,$GN727+36),"")</f>
      </c>
      <c r="GJ727">
        <f>IF($GO727&gt;=37,INDEX($DJ:$DJ,$GN727+37),"")</f>
      </c>
      <c r="GK727">
        <f>IF($GO727&gt;=38,INDEX($DJ:$DJ,$GN727+38),"")</f>
      </c>
      <c r="GL727">
        <f>IF($GO727&gt;=39,INDEX($DJ:$DJ,$GN727+39),"")</f>
      </c>
      <c r="GM727">
        <f>IF($GO727&gt;=40,INDEX($DJ:$DJ,$GN727+40),"")</f>
      </c>
      <c r="GN727">
        <f>IFERROR(MATCH($DH727,$DI$2:$DI$148,0)+1,0)</f>
      </c>
      <c r="GO727">
        <f>IFERROR(INDEX($DK$2:$DK$148,MATCH($DH727,$DI$2:$DI$148,0)),0)</f>
      </c>
      <c r="GP727">
        <f>IFERROR(MATCH($Y727,$DL$727:$EY$727,0),0)</f>
      </c>
      <c r="GQ727">
        <f>IF($GP727&gt;0,INDEX($EZ$727:$GM$727,$GP727),"")</f>
      </c>
      <c r="GT727">
        <f>IF($JC727&gt;=1,INDEX($GR:$GR,$JB727+1),"")</f>
      </c>
      <c r="GU727">
        <f>IF($JC727&gt;=2,INDEX($GR:$GR,$JB727+2),"")</f>
      </c>
      <c r="GV727">
        <f>IF($JC727&gt;=3,INDEX($GR:$GR,$JB727+3),"")</f>
      </c>
      <c r="GW727">
        <f>IF($JC727&gt;=4,INDEX($GR:$GR,$JB727+4),"")</f>
      </c>
      <c r="GX727">
        <f>IF($JC727&gt;=5,INDEX($GR:$GR,$JB727+5),"")</f>
      </c>
      <c r="GY727">
        <f>IF($JC727&gt;=6,INDEX($GR:$GR,$JB727+6),"")</f>
      </c>
      <c r="GZ727">
        <f>IF($JC727&gt;=7,INDEX($GR:$GR,$JB727+7),"")</f>
      </c>
      <c r="HA727">
        <f>IF($JC727&gt;=8,INDEX($GR:$GR,$JB727+8),"")</f>
      </c>
      <c r="HB727">
        <f>IF($JC727&gt;=9,INDEX($GR:$GR,$JB727+9),"")</f>
      </c>
      <c r="HC727">
        <f>IF($JC727&gt;=10,INDEX($GR:$GR,$JB727+10),"")</f>
      </c>
      <c r="HD727">
        <f>IF($JC727&gt;=11,INDEX($GR:$GR,$JB727+11),"")</f>
      </c>
      <c r="HE727">
        <f>IF($JC727&gt;=12,INDEX($GR:$GR,$JB727+12),"")</f>
      </c>
      <c r="HF727">
        <f>IF($JC727&gt;=13,INDEX($GR:$GR,$JB727+13),"")</f>
      </c>
      <c r="HG727">
        <f>IF($JC727&gt;=14,INDEX($GR:$GR,$JB727+14),"")</f>
      </c>
      <c r="HH727">
        <f>IF($JC727&gt;=15,INDEX($GR:$GR,$JB727+15),"")</f>
      </c>
      <c r="HI727">
        <f>IF($JC727&gt;=16,INDEX($GR:$GR,$JB727+16),"")</f>
      </c>
      <c r="HJ727">
        <f>IF($JC727&gt;=17,INDEX($GR:$GR,$JB727+17),"")</f>
      </c>
      <c r="HK727">
        <f>IF($JC727&gt;=18,INDEX($GR:$GR,$JB727+18),"")</f>
      </c>
      <c r="HL727">
        <f>IF($JC727&gt;=19,INDEX($GR:$GR,$JB727+19),"")</f>
      </c>
      <c r="HM727">
        <f>IF($JC727&gt;=20,INDEX($GR:$GR,$JB727+20),"")</f>
      </c>
      <c r="HN727">
        <f>IF($JC727&gt;=21,INDEX($GR:$GR,$JB727+21),"")</f>
      </c>
      <c r="HO727">
        <f>IF($JC727&gt;=22,INDEX($GR:$GR,$JB727+22),"")</f>
      </c>
      <c r="HP727">
        <f>IF($JC727&gt;=23,INDEX($GR:$GR,$JB727+23),"")</f>
      </c>
      <c r="HQ727">
        <f>IF($JC727&gt;=24,INDEX($GR:$GR,$JB727+24),"")</f>
      </c>
      <c r="HR727">
        <f>IF($JC727&gt;=25,INDEX($GR:$GR,$JB727+25),"")</f>
      </c>
      <c r="HS727">
        <f>IF($JC727&gt;=26,INDEX($GR:$GR,$JB727+26),"")</f>
      </c>
      <c r="HT727">
        <f>IF($JC727&gt;=27,INDEX($GR:$GR,$JB727+27),"")</f>
      </c>
      <c r="HU727">
        <f>IF($JC727&gt;=28,INDEX($GR:$GR,$JB727+28),"")</f>
      </c>
      <c r="HV727">
        <f>IF($JC727&gt;=29,INDEX($GR:$GR,$JB727+29),"")</f>
      </c>
      <c r="HW727">
        <f>IF($JC727&gt;=30,INDEX($GR:$GR,$JB727+30),"")</f>
      </c>
      <c r="HX727">
        <f>IF($JC727&gt;=31,INDEX($GR:$GR,$JB727+31),"")</f>
      </c>
      <c r="HY727">
        <f>IF($JC727&gt;=32,INDEX($GR:$GR,$JB727+32),"")</f>
      </c>
      <c r="HZ727">
        <f>IF($JC727&gt;=33,INDEX($GR:$GR,$JB727+33),"")</f>
      </c>
      <c r="IA727">
        <f>IF($JC727&gt;=34,INDEX($GR:$GR,$JB727+34),"")</f>
      </c>
      <c r="IB727">
        <f>IF($JC727&gt;=35,INDEX($GR:$GR,$JB727+35),"")</f>
      </c>
      <c r="IC727">
        <f>IF($JC727&gt;=36,INDEX($GR:$GR,$JB727+36),"")</f>
      </c>
      <c r="ID727">
        <f>IF($JC727&gt;=37,INDEX($GR:$GR,$JB727+37),"")</f>
      </c>
      <c r="IE727">
        <f>IF($JC727&gt;=38,INDEX($GR:$GR,$JB727+38),"")</f>
      </c>
      <c r="IF727">
        <f>IF($JC727&gt;=39,INDEX($GR:$GR,$JB727+39),"")</f>
      </c>
      <c r="IG727">
        <f>IF($JC727&gt;=40,INDEX($GR:$GR,$JB727+40),"")</f>
      </c>
      <c r="IH727">
        <f>IF($JC727&gt;=41,INDEX($GR:$GR,$JB727+41),"")</f>
      </c>
      <c r="II727">
        <f>IF($JC727&gt;=42,INDEX($GR:$GR,$JB727+42),"")</f>
      </c>
      <c r="IJ727">
        <f>IF($JC727&gt;=43,INDEX($GR:$GR,$JB727+43),"")</f>
      </c>
      <c r="IK727">
        <f>IF($JC727&gt;=44,INDEX($GR:$GR,$JB727+44),"")</f>
      </c>
      <c r="IL727">
        <f>IF($JC727&gt;=45,INDEX($GR:$GR,$JB727+45),"")</f>
      </c>
      <c r="IM727">
        <f>IF($JC727&gt;=46,INDEX($GR:$GR,$JB727+46),"")</f>
      </c>
      <c r="IN727">
        <f>IF($JC727&gt;=47,INDEX($GR:$GR,$JB727+47),"")</f>
      </c>
      <c r="IO727">
        <f>IF($JC727&gt;=48,INDEX($GR:$GR,$JB727+48),"")</f>
      </c>
      <c r="IP727">
        <f>IF($JC727&gt;=49,INDEX($GR:$GR,$JB727+49),"")</f>
      </c>
      <c r="IQ727">
        <f>IF($JC727&gt;=50,INDEX($GR:$GR,$JB727+50),"")</f>
      </c>
      <c r="IR727">
        <f>IF($JC727&gt;=51,INDEX($GR:$GR,$JB727+51),"")</f>
      </c>
      <c r="IS727">
        <f>IF($JC727&gt;=52,INDEX($GR:$GR,$JB727+52),"")</f>
      </c>
      <c r="IT727">
        <f>IF($JC727&gt;=53,INDEX($GR:$GR,$JB727+53),"")</f>
      </c>
      <c r="IU727">
        <f>IF($JC727&gt;=54,INDEX($GR:$GR,$JB727+54),"")</f>
      </c>
      <c r="IV727">
        <f>IF($JC727&gt;=55,INDEX($GR:$GR,$JB727+55),"")</f>
      </c>
      <c r="IW727">
        <f>IF($JC727&gt;=56,INDEX($GR:$GR,$JB727+56),"")</f>
      </c>
      <c r="IX727">
        <f>IF($JC727&gt;=57,INDEX($GR:$GR,$JB727+57),"")</f>
      </c>
      <c r="IY727">
        <f>IF($JC727&gt;=58,INDEX($GR:$GR,$JB727+58),"")</f>
      </c>
      <c r="IZ727">
        <f>IF($JC727&gt;=59,INDEX($GR:$GR,$JB727+59),"")</f>
      </c>
      <c r="JA727">
        <f>IF($JC727&gt;=60,INDEX($GR:$GR,$JB727+60),"")</f>
      </c>
      <c r="JB727">
        <f>IFERROR(MATCH($GQ727,$GR$2:$GR$324,0)+1,0)</f>
      </c>
      <c r="JC727">
        <f>IFERROR(INDEX($GS$2:$GS$324,MATCH($GQ727,$GR$2:$GR$324,0)),0)</f>
      </c>
      <c r="JD727" t="s">
        <v>40</v>
      </c>
      <c r="JE727" t="s">
        <v>40</v>
      </c>
    </row>
    <row r="728" spans="1:265" x14ac:dyDescent="0.25">
      <c r="Q728">
        <f>IF(OR($T728="",$P728=""),"",IFERROR($T728/$P728,0))</f>
      </c>
      <c r="R728">
        <f>IF($T728="","",
SUM($S728,$U728,$Z728,$V728,$X728)*
(1-IF($AA728="",0,VALUE($AA728)/100)))</f>
      </c>
      <c r="S728">
        <f>IF($T728="","",$T728)</f>
      </c>
      <c r="U728">
        <f>IF($T728="","",
IF($N728="","",
IF(ISNUMBER(SEARCH("exempt",LOWER($N728))),0,
$T728*(VALUE(SUBSTITUTE($N728,"%",""))/100))))</f>
      </c>
      <c r="AB728">
        <f>IFERROR(IF(FIND(" - ",$K728)&gt;0,MID($K728,FIND(" - ",$K728)+3,LEN($K728)),""),"")</f>
      </c>
      <c r="AK728" t="s">
        <v>1315</v>
      </c>
      <c r="AP728">
        <f>IFERROR(LEFT($K728,FIND(" - ",$K728)-1),$K728)</f>
      </c>
      <c r="AS728">
        <f>IF($CH728&gt;=1,INDEX($AQ:$AQ,$CG728+1),"")</f>
      </c>
      <c r="AT728">
        <f>IF($CH728&gt;=2,INDEX($AQ:$AQ,$CG728+2),"")</f>
      </c>
      <c r="AU728">
        <f>IF($CH728&gt;=3,INDEX($AQ:$AQ,$CG728+3),"")</f>
      </c>
      <c r="AV728">
        <f>IF($CH728&gt;=4,INDEX($AQ:$AQ,$CG728+4),"")</f>
      </c>
      <c r="AW728">
        <f>IF($CH728&gt;=5,INDEX($AQ:$AQ,$CG728+5),"")</f>
      </c>
      <c r="AX728">
        <f>IF($CH728&gt;=6,INDEX($AQ:$AQ,$CG728+6),"")</f>
      </c>
      <c r="AY728">
        <f>IF($CH728&gt;=7,INDEX($AQ:$AQ,$CG728+7),"")</f>
      </c>
      <c r="AZ728">
        <f>IF($CH728&gt;=8,INDEX($AQ:$AQ,$CG728+8),"")</f>
      </c>
      <c r="BA728">
        <f>IF($CH728&gt;=9,INDEX($AQ:$AQ,$CG728+9),"")</f>
      </c>
      <c r="BB728">
        <f>IF($CH728&gt;=10,INDEX($AQ:$AQ,$CG728+10),"")</f>
      </c>
      <c r="BC728">
        <f>IF($CH728&gt;=11,INDEX($AQ:$AQ,$CG728+11),"")</f>
      </c>
      <c r="BD728">
        <f>IF($CH728&gt;=12,INDEX($AQ:$AQ,$CG728+12),"")</f>
      </c>
      <c r="BE728">
        <f>IF($CH728&gt;=13,INDEX($AQ:$AQ,$CG728+13),"")</f>
      </c>
      <c r="BF728">
        <f>IF($CH728&gt;=14,INDEX($AQ:$AQ,$CG728+14),"")</f>
      </c>
      <c r="BG728">
        <f>IF($CH728&gt;=15,INDEX($AQ:$AQ,$CG728+15),"")</f>
      </c>
      <c r="BH728">
        <f>IF($CH728&gt;=16,INDEX($AQ:$AQ,$CG728+16),"")</f>
      </c>
      <c r="BI728">
        <f>IF($CH728&gt;=17,INDEX($AQ:$AQ,$CG728+17),"")</f>
      </c>
      <c r="BJ728">
        <f>IF($CH728&gt;=18,INDEX($AQ:$AQ,$CG728+18),"")</f>
      </c>
      <c r="BK728">
        <f>IF($CH728&gt;=19,INDEX($AQ:$AQ,$CG728+19),"")</f>
      </c>
      <c r="BL728">
        <f>IF($CH728&gt;=20,INDEX($AQ:$AQ,$CG728+20),"")</f>
      </c>
      <c r="BM728">
        <f>IF($CH728&gt;=21,INDEX($AQ:$AQ,$CG728+21),"")</f>
      </c>
      <c r="BN728">
        <f>IF($CH728&gt;=22,INDEX($AQ:$AQ,$CG728+22),"")</f>
      </c>
      <c r="BO728">
        <f>IF($CH728&gt;=23,INDEX($AQ:$AQ,$CG728+23),"")</f>
      </c>
      <c r="BP728">
        <f>IF($CH728&gt;=24,INDEX($AQ:$AQ,$CG728+24),"")</f>
      </c>
      <c r="BQ728">
        <f>IF($CH728&gt;=25,INDEX($AQ:$AQ,$CG728+25),"")</f>
      </c>
      <c r="BR728">
        <f>IF($CH728&gt;=26,INDEX($AQ:$AQ,$CG728+26),"")</f>
      </c>
      <c r="BS728">
        <f>IF($CH728&gt;=27,INDEX($AQ:$AQ,$CG728+27),"")</f>
      </c>
      <c r="BT728">
        <f>IF($CH728&gt;=28,INDEX($AQ:$AQ,$CG728+28),"")</f>
      </c>
      <c r="BU728">
        <f>IF($CH728&gt;=29,INDEX($AQ:$AQ,$CG728+29),"")</f>
      </c>
      <c r="BV728">
        <f>IF($CH728&gt;=30,INDEX($AQ:$AQ,$CG728+30),"")</f>
      </c>
      <c r="BW728">
        <f>IF($CH728&gt;=31,INDEX($AQ:$AQ,$CG728+31),"")</f>
      </c>
      <c r="BX728">
        <f>IF($CH728&gt;=32,INDEX($AQ:$AQ,$CG728+32),"")</f>
      </c>
      <c r="BY728">
        <f>IF($CH728&gt;=33,INDEX($AQ:$AQ,$CG728+33),"")</f>
      </c>
      <c r="BZ728">
        <f>IF($CH728&gt;=34,INDEX($AQ:$AQ,$CG728+34),"")</f>
      </c>
      <c r="CA728">
        <f>IF($CH728&gt;=35,INDEX($AQ:$AQ,$CG728+35),"")</f>
      </c>
      <c r="CB728">
        <f>IF($CH728&gt;=36,INDEX($AQ:$AQ,$CG728+36),"")</f>
      </c>
      <c r="CC728">
        <f>IF($CH728&gt;=37,INDEX($AQ:$AQ,$CG728+37),"")</f>
      </c>
      <c r="CD728">
        <f>IF($CH728&gt;=38,INDEX($AQ:$AQ,$CG728+38),"")</f>
      </c>
      <c r="CE728">
        <f>IF($CH728&gt;=39,INDEX($AQ:$AQ,$CG728+39),"")</f>
      </c>
      <c r="CF728">
        <f>IF($CH728&gt;=40,INDEX($AQ:$AQ,$CG728+40),"")</f>
      </c>
      <c r="CG728">
        <f>IFERROR(MATCH($AP728,$AQ$2:$AQ$134,0)+1,0)</f>
      </c>
      <c r="CH728">
        <f>IFERROR(INDEX($AR$2:$AR$134,MATCH($AP728,$AQ$2:$AQ$134,0)),0)</f>
      </c>
      <c r="CI728">
        <f>IFERROR(LEFT($L728,FIND(" - ",$L728)-1),$L728)</f>
      </c>
      <c r="CL728">
        <f>IF($DG728&gt;=1,INDEX($CJ:$CJ,$DF728+1),"")</f>
      </c>
      <c r="CM728">
        <f>IF($DG728&gt;=2,INDEX($CJ:$CJ,$DF728+2),"")</f>
      </c>
      <c r="CN728">
        <f>IF($DG728&gt;=3,INDEX($CJ:$CJ,$DF728+3),"")</f>
      </c>
      <c r="CO728">
        <f>IF($DG728&gt;=4,INDEX($CJ:$CJ,$DF728+4),"")</f>
      </c>
      <c r="CP728">
        <f>IF($DG728&gt;=5,INDEX($CJ:$CJ,$DF728+5),"")</f>
      </c>
      <c r="CQ728">
        <f>IF($DG728&gt;=6,INDEX($CJ:$CJ,$DF728+6),"")</f>
      </c>
      <c r="CR728">
        <f>IF($DG728&gt;=7,INDEX($CJ:$CJ,$DF728+7),"")</f>
      </c>
      <c r="CS728">
        <f>IF($DG728&gt;=8,INDEX($CJ:$CJ,$DF728+8),"")</f>
      </c>
      <c r="CT728">
        <f>IF($DG728&gt;=9,INDEX($CJ:$CJ,$DF728+9),"")</f>
      </c>
      <c r="CU728">
        <f>IF($DG728&gt;=10,INDEX($CJ:$CJ,$DF728+10),"")</f>
      </c>
      <c r="CV728">
        <f>IF($DG728&gt;=11,INDEX($CJ:$CJ,$DF728+11),"")</f>
      </c>
      <c r="CW728">
        <f>IF($DG728&gt;=12,INDEX($CJ:$CJ,$DF728+12),"")</f>
      </c>
      <c r="CX728">
        <f>IF($DG728&gt;=13,INDEX($CJ:$CJ,$DF728+13),"")</f>
      </c>
      <c r="CY728">
        <f>IF($DG728&gt;=14,INDEX($CJ:$CJ,$DF728+14),"")</f>
      </c>
      <c r="CZ728">
        <f>IF($DG728&gt;=15,INDEX($CJ:$CJ,$DF728+15),"")</f>
      </c>
      <c r="DA728">
        <f>IF($DG728&gt;=16,INDEX($CJ:$CJ,$DF728+16),"")</f>
      </c>
      <c r="DB728">
        <f>IF($DG728&gt;=17,INDEX($CJ:$CJ,$DF728+17),"")</f>
      </c>
      <c r="DC728">
        <f>IF($DG728&gt;=18,INDEX($CJ:$CJ,$DF728+18),"")</f>
      </c>
      <c r="DD728">
        <f>IF($DG728&gt;=19,INDEX($CJ:$CJ,$DF728+19),"")</f>
      </c>
      <c r="DE728">
        <f>IF($DG728&gt;=20,INDEX($CJ:$CJ,$DF728+20),"")</f>
      </c>
      <c r="DF728">
        <f>IFERROR(MATCH($CI728,$CJ$2:$CJ$263,0)+1,0)</f>
      </c>
      <c r="DG728">
        <f>IFERROR(INDEX($CK$2:$CK$263,MATCH($CI728,$CJ$2:$CJ$263,0)),0)</f>
      </c>
      <c r="DH728">
        <f>IFERROR(INDEX($AO:$AO,MATCH($N728,$AN:$AN,0))&amp;"","")</f>
      </c>
      <c r="DL728">
        <f>IF($GO728&gt;=1,INDEX($DI:$DI,$GN728+1),"")</f>
      </c>
      <c r="DM728">
        <f>IF($GO728&gt;=2,INDEX($DI:$DI,$GN728+2),"")</f>
      </c>
      <c r="DN728">
        <f>IF($GO728&gt;=3,INDEX($DI:$DI,$GN728+3),"")</f>
      </c>
      <c r="DO728">
        <f>IF($GO728&gt;=4,INDEX($DI:$DI,$GN728+4),"")</f>
      </c>
      <c r="DP728">
        <f>IF($GO728&gt;=5,INDEX($DI:$DI,$GN728+5),"")</f>
      </c>
      <c r="DQ728">
        <f>IF($GO728&gt;=6,INDEX($DI:$DI,$GN728+6),"")</f>
      </c>
      <c r="DR728">
        <f>IF($GO728&gt;=7,INDEX($DI:$DI,$GN728+7),"")</f>
      </c>
      <c r="DS728">
        <f>IF($GO728&gt;=8,INDEX($DI:$DI,$GN728+8),"")</f>
      </c>
      <c r="DT728">
        <f>IF($GO728&gt;=9,INDEX($DI:$DI,$GN728+9),"")</f>
      </c>
      <c r="DU728">
        <f>IF($GO728&gt;=10,INDEX($DI:$DI,$GN728+10),"")</f>
      </c>
      <c r="DV728">
        <f>IF($GO728&gt;=11,INDEX($DI:$DI,$GN728+11),"")</f>
      </c>
      <c r="DW728">
        <f>IF($GO728&gt;=12,INDEX($DI:$DI,$GN728+12),"")</f>
      </c>
      <c r="DX728">
        <f>IF($GO728&gt;=13,INDEX($DI:$DI,$GN728+13),"")</f>
      </c>
      <c r="DY728">
        <f>IF($GO728&gt;=14,INDEX($DI:$DI,$GN728+14),"")</f>
      </c>
      <c r="DZ728">
        <f>IF($GO728&gt;=15,INDEX($DI:$DI,$GN728+15),"")</f>
      </c>
      <c r="EA728">
        <f>IF($GO728&gt;=16,INDEX($DI:$DI,$GN728+16),"")</f>
      </c>
      <c r="EB728">
        <f>IF($GO728&gt;=17,INDEX($DI:$DI,$GN728+17),"")</f>
      </c>
      <c r="EC728">
        <f>IF($GO728&gt;=18,INDEX($DI:$DI,$GN728+18),"")</f>
      </c>
      <c r="ED728">
        <f>IF($GO728&gt;=19,INDEX($DI:$DI,$GN728+19),"")</f>
      </c>
      <c r="EE728">
        <f>IF($GO728&gt;=20,INDEX($DI:$DI,$GN728+20),"")</f>
      </c>
      <c r="EF728">
        <f>IF($GO728&gt;=21,INDEX($DI:$DI,$GN728+21),"")</f>
      </c>
      <c r="EG728">
        <f>IF($GO728&gt;=22,INDEX($DI:$DI,$GN728+22),"")</f>
      </c>
      <c r="EH728">
        <f>IF($GO728&gt;=23,INDEX($DI:$DI,$GN728+23),"")</f>
      </c>
      <c r="EI728">
        <f>IF($GO728&gt;=24,INDEX($DI:$DI,$GN728+24),"")</f>
      </c>
      <c r="EJ728">
        <f>IF($GO728&gt;=25,INDEX($DI:$DI,$GN728+25),"")</f>
      </c>
      <c r="EK728">
        <f>IF($GO728&gt;=26,INDEX($DI:$DI,$GN728+26),"")</f>
      </c>
      <c r="EL728">
        <f>IF($GO728&gt;=27,INDEX($DI:$DI,$GN728+27),"")</f>
      </c>
      <c r="EM728">
        <f>IF($GO728&gt;=28,INDEX($DI:$DI,$GN728+28),"")</f>
      </c>
      <c r="EN728">
        <f>IF($GO728&gt;=29,INDEX($DI:$DI,$GN728+29),"")</f>
      </c>
      <c r="EO728">
        <f>IF($GO728&gt;=30,INDEX($DI:$DI,$GN728+30),"")</f>
      </c>
      <c r="EP728">
        <f>IF($GO728&gt;=31,INDEX($DI:$DI,$GN728+31),"")</f>
      </c>
      <c r="EQ728">
        <f>IF($GO728&gt;=32,INDEX($DI:$DI,$GN728+32),"")</f>
      </c>
      <c r="ER728">
        <f>IF($GO728&gt;=33,INDEX($DI:$DI,$GN728+33),"")</f>
      </c>
      <c r="ES728">
        <f>IF($GO728&gt;=34,INDEX($DI:$DI,$GN728+34),"")</f>
      </c>
      <c r="ET728">
        <f>IF($GO728&gt;=35,INDEX($DI:$DI,$GN728+35),"")</f>
      </c>
      <c r="EU728">
        <f>IF($GO728&gt;=36,INDEX($DI:$DI,$GN728+36),"")</f>
      </c>
      <c r="EV728">
        <f>IF($GO728&gt;=37,INDEX($DI:$DI,$GN728+37),"")</f>
      </c>
      <c r="EW728">
        <f>IF($GO728&gt;=38,INDEX($DI:$DI,$GN728+38),"")</f>
      </c>
      <c r="EX728">
        <f>IF($GO728&gt;=39,INDEX($DI:$DI,$GN728+39),"")</f>
      </c>
      <c r="EY728">
        <f>IF($GO728&gt;=40,INDEX($DI:$DI,$GN728+40),"")</f>
      </c>
      <c r="EZ728">
        <f>IF($GO728&gt;=1,INDEX($DJ:$DJ,$GN728+1),"")</f>
      </c>
      <c r="FA728">
        <f>IF($GO728&gt;=2,INDEX($DJ:$DJ,$GN728+2),"")</f>
      </c>
      <c r="FB728">
        <f>IF($GO728&gt;=3,INDEX($DJ:$DJ,$GN728+3),"")</f>
      </c>
      <c r="FC728">
        <f>IF($GO728&gt;=4,INDEX($DJ:$DJ,$GN728+4),"")</f>
      </c>
      <c r="FD728">
        <f>IF($GO728&gt;=5,INDEX($DJ:$DJ,$GN728+5),"")</f>
      </c>
      <c r="FE728">
        <f>IF($GO728&gt;=6,INDEX($DJ:$DJ,$GN728+6),"")</f>
      </c>
      <c r="FF728">
        <f>IF($GO728&gt;=7,INDEX($DJ:$DJ,$GN728+7),"")</f>
      </c>
      <c r="FG728">
        <f>IF($GO728&gt;=8,INDEX($DJ:$DJ,$GN728+8),"")</f>
      </c>
      <c r="FH728">
        <f>IF($GO728&gt;=9,INDEX($DJ:$DJ,$GN728+9),"")</f>
      </c>
      <c r="FI728">
        <f>IF($GO728&gt;=10,INDEX($DJ:$DJ,$GN728+10),"")</f>
      </c>
      <c r="FJ728">
        <f>IF($GO728&gt;=11,INDEX($DJ:$DJ,$GN728+11),"")</f>
      </c>
      <c r="FK728">
        <f>IF($GO728&gt;=12,INDEX($DJ:$DJ,$GN728+12),"")</f>
      </c>
      <c r="FL728">
        <f>IF($GO728&gt;=13,INDEX($DJ:$DJ,$GN728+13),"")</f>
      </c>
      <c r="FM728">
        <f>IF($GO728&gt;=14,INDEX($DJ:$DJ,$GN728+14),"")</f>
      </c>
      <c r="FN728">
        <f>IF($GO728&gt;=15,INDEX($DJ:$DJ,$GN728+15),"")</f>
      </c>
      <c r="FO728">
        <f>IF($GO728&gt;=16,INDEX($DJ:$DJ,$GN728+16),"")</f>
      </c>
      <c r="FP728">
        <f>IF($GO728&gt;=17,INDEX($DJ:$DJ,$GN728+17),"")</f>
      </c>
      <c r="FQ728">
        <f>IF($GO728&gt;=18,INDEX($DJ:$DJ,$GN728+18),"")</f>
      </c>
      <c r="FR728">
        <f>IF($GO728&gt;=19,INDEX($DJ:$DJ,$GN728+19),"")</f>
      </c>
      <c r="FS728">
        <f>IF($GO728&gt;=20,INDEX($DJ:$DJ,$GN728+20),"")</f>
      </c>
      <c r="FT728">
        <f>IF($GO728&gt;=21,INDEX($DJ:$DJ,$GN728+21),"")</f>
      </c>
      <c r="FU728">
        <f>IF($GO728&gt;=22,INDEX($DJ:$DJ,$GN728+22),"")</f>
      </c>
      <c r="FV728">
        <f>IF($GO728&gt;=23,INDEX($DJ:$DJ,$GN728+23),"")</f>
      </c>
      <c r="FW728">
        <f>IF($GO728&gt;=24,INDEX($DJ:$DJ,$GN728+24),"")</f>
      </c>
      <c r="FX728">
        <f>IF($GO728&gt;=25,INDEX($DJ:$DJ,$GN728+25),"")</f>
      </c>
      <c r="FY728">
        <f>IF($GO728&gt;=26,INDEX($DJ:$DJ,$GN728+26),"")</f>
      </c>
      <c r="FZ728">
        <f>IF($GO728&gt;=27,INDEX($DJ:$DJ,$GN728+27),"")</f>
      </c>
      <c r="GA728">
        <f>IF($GO728&gt;=28,INDEX($DJ:$DJ,$GN728+28),"")</f>
      </c>
      <c r="GB728">
        <f>IF($GO728&gt;=29,INDEX($DJ:$DJ,$GN728+29),"")</f>
      </c>
      <c r="GC728">
        <f>IF($GO728&gt;=30,INDEX($DJ:$DJ,$GN728+30),"")</f>
      </c>
      <c r="GD728">
        <f>IF($GO728&gt;=31,INDEX($DJ:$DJ,$GN728+31),"")</f>
      </c>
      <c r="GE728">
        <f>IF($GO728&gt;=32,INDEX($DJ:$DJ,$GN728+32),"")</f>
      </c>
      <c r="GF728">
        <f>IF($GO728&gt;=33,INDEX($DJ:$DJ,$GN728+33),"")</f>
      </c>
      <c r="GG728">
        <f>IF($GO728&gt;=34,INDEX($DJ:$DJ,$GN728+34),"")</f>
      </c>
      <c r="GH728">
        <f>IF($GO728&gt;=35,INDEX($DJ:$DJ,$GN728+35),"")</f>
      </c>
      <c r="GI728">
        <f>IF($GO728&gt;=36,INDEX($DJ:$DJ,$GN728+36),"")</f>
      </c>
      <c r="GJ728">
        <f>IF($GO728&gt;=37,INDEX($DJ:$DJ,$GN728+37),"")</f>
      </c>
      <c r="GK728">
        <f>IF($GO728&gt;=38,INDEX($DJ:$DJ,$GN728+38),"")</f>
      </c>
      <c r="GL728">
        <f>IF($GO728&gt;=39,INDEX($DJ:$DJ,$GN728+39),"")</f>
      </c>
      <c r="GM728">
        <f>IF($GO728&gt;=40,INDEX($DJ:$DJ,$GN728+40),"")</f>
      </c>
      <c r="GN728">
        <f>IFERROR(MATCH($DH728,$DI$2:$DI$148,0)+1,0)</f>
      </c>
      <c r="GO728">
        <f>IFERROR(INDEX($DK$2:$DK$148,MATCH($DH728,$DI$2:$DI$148,0)),0)</f>
      </c>
      <c r="GP728">
        <f>IFERROR(MATCH($Y728,$DL$728:$EY$728,0),0)</f>
      </c>
      <c r="GQ728">
        <f>IF($GP728&gt;0,INDEX($EZ$728:$GM$728,$GP728),"")</f>
      </c>
      <c r="GT728">
        <f>IF($JC728&gt;=1,INDEX($GR:$GR,$JB728+1),"")</f>
      </c>
      <c r="GU728">
        <f>IF($JC728&gt;=2,INDEX($GR:$GR,$JB728+2),"")</f>
      </c>
      <c r="GV728">
        <f>IF($JC728&gt;=3,INDEX($GR:$GR,$JB728+3),"")</f>
      </c>
      <c r="GW728">
        <f>IF($JC728&gt;=4,INDEX($GR:$GR,$JB728+4),"")</f>
      </c>
      <c r="GX728">
        <f>IF($JC728&gt;=5,INDEX($GR:$GR,$JB728+5),"")</f>
      </c>
      <c r="GY728">
        <f>IF($JC728&gt;=6,INDEX($GR:$GR,$JB728+6),"")</f>
      </c>
      <c r="GZ728">
        <f>IF($JC728&gt;=7,INDEX($GR:$GR,$JB728+7),"")</f>
      </c>
      <c r="HA728">
        <f>IF($JC728&gt;=8,INDEX($GR:$GR,$JB728+8),"")</f>
      </c>
      <c r="HB728">
        <f>IF($JC728&gt;=9,INDEX($GR:$GR,$JB728+9),"")</f>
      </c>
      <c r="HC728">
        <f>IF($JC728&gt;=10,INDEX($GR:$GR,$JB728+10),"")</f>
      </c>
      <c r="HD728">
        <f>IF($JC728&gt;=11,INDEX($GR:$GR,$JB728+11),"")</f>
      </c>
      <c r="HE728">
        <f>IF($JC728&gt;=12,INDEX($GR:$GR,$JB728+12),"")</f>
      </c>
      <c r="HF728">
        <f>IF($JC728&gt;=13,INDEX($GR:$GR,$JB728+13),"")</f>
      </c>
      <c r="HG728">
        <f>IF($JC728&gt;=14,INDEX($GR:$GR,$JB728+14),"")</f>
      </c>
      <c r="HH728">
        <f>IF($JC728&gt;=15,INDEX($GR:$GR,$JB728+15),"")</f>
      </c>
      <c r="HI728">
        <f>IF($JC728&gt;=16,INDEX($GR:$GR,$JB728+16),"")</f>
      </c>
      <c r="HJ728">
        <f>IF($JC728&gt;=17,INDEX($GR:$GR,$JB728+17),"")</f>
      </c>
      <c r="HK728">
        <f>IF($JC728&gt;=18,INDEX($GR:$GR,$JB728+18),"")</f>
      </c>
      <c r="HL728">
        <f>IF($JC728&gt;=19,INDEX($GR:$GR,$JB728+19),"")</f>
      </c>
      <c r="HM728">
        <f>IF($JC728&gt;=20,INDEX($GR:$GR,$JB728+20),"")</f>
      </c>
      <c r="HN728">
        <f>IF($JC728&gt;=21,INDEX($GR:$GR,$JB728+21),"")</f>
      </c>
      <c r="HO728">
        <f>IF($JC728&gt;=22,INDEX($GR:$GR,$JB728+22),"")</f>
      </c>
      <c r="HP728">
        <f>IF($JC728&gt;=23,INDEX($GR:$GR,$JB728+23),"")</f>
      </c>
      <c r="HQ728">
        <f>IF($JC728&gt;=24,INDEX($GR:$GR,$JB728+24),"")</f>
      </c>
      <c r="HR728">
        <f>IF($JC728&gt;=25,INDEX($GR:$GR,$JB728+25),"")</f>
      </c>
      <c r="HS728">
        <f>IF($JC728&gt;=26,INDEX($GR:$GR,$JB728+26),"")</f>
      </c>
      <c r="HT728">
        <f>IF($JC728&gt;=27,INDEX($GR:$GR,$JB728+27),"")</f>
      </c>
      <c r="HU728">
        <f>IF($JC728&gt;=28,INDEX($GR:$GR,$JB728+28),"")</f>
      </c>
      <c r="HV728">
        <f>IF($JC728&gt;=29,INDEX($GR:$GR,$JB728+29),"")</f>
      </c>
      <c r="HW728">
        <f>IF($JC728&gt;=30,INDEX($GR:$GR,$JB728+30),"")</f>
      </c>
      <c r="HX728">
        <f>IF($JC728&gt;=31,INDEX($GR:$GR,$JB728+31),"")</f>
      </c>
      <c r="HY728">
        <f>IF($JC728&gt;=32,INDEX($GR:$GR,$JB728+32),"")</f>
      </c>
      <c r="HZ728">
        <f>IF($JC728&gt;=33,INDEX($GR:$GR,$JB728+33),"")</f>
      </c>
      <c r="IA728">
        <f>IF($JC728&gt;=34,INDEX($GR:$GR,$JB728+34),"")</f>
      </c>
      <c r="IB728">
        <f>IF($JC728&gt;=35,INDEX($GR:$GR,$JB728+35),"")</f>
      </c>
      <c r="IC728">
        <f>IF($JC728&gt;=36,INDEX($GR:$GR,$JB728+36),"")</f>
      </c>
      <c r="ID728">
        <f>IF($JC728&gt;=37,INDEX($GR:$GR,$JB728+37),"")</f>
      </c>
      <c r="IE728">
        <f>IF($JC728&gt;=38,INDEX($GR:$GR,$JB728+38),"")</f>
      </c>
      <c r="IF728">
        <f>IF($JC728&gt;=39,INDEX($GR:$GR,$JB728+39),"")</f>
      </c>
      <c r="IG728">
        <f>IF($JC728&gt;=40,INDEX($GR:$GR,$JB728+40),"")</f>
      </c>
      <c r="IH728">
        <f>IF($JC728&gt;=41,INDEX($GR:$GR,$JB728+41),"")</f>
      </c>
      <c r="II728">
        <f>IF($JC728&gt;=42,INDEX($GR:$GR,$JB728+42),"")</f>
      </c>
      <c r="IJ728">
        <f>IF($JC728&gt;=43,INDEX($GR:$GR,$JB728+43),"")</f>
      </c>
      <c r="IK728">
        <f>IF($JC728&gt;=44,INDEX($GR:$GR,$JB728+44),"")</f>
      </c>
      <c r="IL728">
        <f>IF($JC728&gt;=45,INDEX($GR:$GR,$JB728+45),"")</f>
      </c>
      <c r="IM728">
        <f>IF($JC728&gt;=46,INDEX($GR:$GR,$JB728+46),"")</f>
      </c>
      <c r="IN728">
        <f>IF($JC728&gt;=47,INDEX($GR:$GR,$JB728+47),"")</f>
      </c>
      <c r="IO728">
        <f>IF($JC728&gt;=48,INDEX($GR:$GR,$JB728+48),"")</f>
      </c>
      <c r="IP728">
        <f>IF($JC728&gt;=49,INDEX($GR:$GR,$JB728+49),"")</f>
      </c>
      <c r="IQ728">
        <f>IF($JC728&gt;=50,INDEX($GR:$GR,$JB728+50),"")</f>
      </c>
      <c r="IR728">
        <f>IF($JC728&gt;=51,INDEX($GR:$GR,$JB728+51),"")</f>
      </c>
      <c r="IS728">
        <f>IF($JC728&gt;=52,INDEX($GR:$GR,$JB728+52),"")</f>
      </c>
      <c r="IT728">
        <f>IF($JC728&gt;=53,INDEX($GR:$GR,$JB728+53),"")</f>
      </c>
      <c r="IU728">
        <f>IF($JC728&gt;=54,INDEX($GR:$GR,$JB728+54),"")</f>
      </c>
      <c r="IV728">
        <f>IF($JC728&gt;=55,INDEX($GR:$GR,$JB728+55),"")</f>
      </c>
      <c r="IW728">
        <f>IF($JC728&gt;=56,INDEX($GR:$GR,$JB728+56),"")</f>
      </c>
      <c r="IX728">
        <f>IF($JC728&gt;=57,INDEX($GR:$GR,$JB728+57),"")</f>
      </c>
      <c r="IY728">
        <f>IF($JC728&gt;=58,INDEX($GR:$GR,$JB728+58),"")</f>
      </c>
      <c r="IZ728">
        <f>IF($JC728&gt;=59,INDEX($GR:$GR,$JB728+59),"")</f>
      </c>
      <c r="JA728">
        <f>IF($JC728&gt;=60,INDEX($GR:$GR,$JB728+60),"")</f>
      </c>
      <c r="JB728">
        <f>IFERROR(MATCH($GQ728,$GR$2:$GR$324,0)+1,0)</f>
      </c>
      <c r="JC728">
        <f>IFERROR(INDEX($GS$2:$GS$324,MATCH($GQ728,$GR$2:$GR$324,0)),0)</f>
      </c>
      <c r="JD728" t="s">
        <v>40</v>
      </c>
      <c r="JE728" t="s">
        <v>40</v>
      </c>
    </row>
    <row r="729" spans="1:265" x14ac:dyDescent="0.25">
      <c r="Q729">
        <f>IF(OR($T729="",$P729=""),"",IFERROR($T729/$P729,0))</f>
      </c>
      <c r="R729">
        <f>IF($T729="","",
SUM($S729,$U729,$Z729,$V729,$X729)*
(1-IF($AA729="",0,VALUE($AA729)/100)))</f>
      </c>
      <c r="S729">
        <f>IF($T729="","",$T729)</f>
      </c>
      <c r="U729">
        <f>IF($T729="","",
IF($N729="","",
IF(ISNUMBER(SEARCH("exempt",LOWER($N729))),0,
$T729*(VALUE(SUBSTITUTE($N729,"%",""))/100))))</f>
      </c>
      <c r="AB729">
        <f>IFERROR(IF(FIND(" - ",$K729)&gt;0,MID($K729,FIND(" - ",$K729)+3,LEN($K729)),""),"")</f>
      </c>
      <c r="AK729" t="s">
        <v>1316</v>
      </c>
      <c r="AP729">
        <f>IFERROR(LEFT($K729,FIND(" - ",$K729)-1),$K729)</f>
      </c>
      <c r="AS729">
        <f>IF($CH729&gt;=1,INDEX($AQ:$AQ,$CG729+1),"")</f>
      </c>
      <c r="AT729">
        <f>IF($CH729&gt;=2,INDEX($AQ:$AQ,$CG729+2),"")</f>
      </c>
      <c r="AU729">
        <f>IF($CH729&gt;=3,INDEX($AQ:$AQ,$CG729+3),"")</f>
      </c>
      <c r="AV729">
        <f>IF($CH729&gt;=4,INDEX($AQ:$AQ,$CG729+4),"")</f>
      </c>
      <c r="AW729">
        <f>IF($CH729&gt;=5,INDEX($AQ:$AQ,$CG729+5),"")</f>
      </c>
      <c r="AX729">
        <f>IF($CH729&gt;=6,INDEX($AQ:$AQ,$CG729+6),"")</f>
      </c>
      <c r="AY729">
        <f>IF($CH729&gt;=7,INDEX($AQ:$AQ,$CG729+7),"")</f>
      </c>
      <c r="AZ729">
        <f>IF($CH729&gt;=8,INDEX($AQ:$AQ,$CG729+8),"")</f>
      </c>
      <c r="BA729">
        <f>IF($CH729&gt;=9,INDEX($AQ:$AQ,$CG729+9),"")</f>
      </c>
      <c r="BB729">
        <f>IF($CH729&gt;=10,INDEX($AQ:$AQ,$CG729+10),"")</f>
      </c>
      <c r="BC729">
        <f>IF($CH729&gt;=11,INDEX($AQ:$AQ,$CG729+11),"")</f>
      </c>
      <c r="BD729">
        <f>IF($CH729&gt;=12,INDEX($AQ:$AQ,$CG729+12),"")</f>
      </c>
      <c r="BE729">
        <f>IF($CH729&gt;=13,INDEX($AQ:$AQ,$CG729+13),"")</f>
      </c>
      <c r="BF729">
        <f>IF($CH729&gt;=14,INDEX($AQ:$AQ,$CG729+14),"")</f>
      </c>
      <c r="BG729">
        <f>IF($CH729&gt;=15,INDEX($AQ:$AQ,$CG729+15),"")</f>
      </c>
      <c r="BH729">
        <f>IF($CH729&gt;=16,INDEX($AQ:$AQ,$CG729+16),"")</f>
      </c>
      <c r="BI729">
        <f>IF($CH729&gt;=17,INDEX($AQ:$AQ,$CG729+17),"")</f>
      </c>
      <c r="BJ729">
        <f>IF($CH729&gt;=18,INDEX($AQ:$AQ,$CG729+18),"")</f>
      </c>
      <c r="BK729">
        <f>IF($CH729&gt;=19,INDEX($AQ:$AQ,$CG729+19),"")</f>
      </c>
      <c r="BL729">
        <f>IF($CH729&gt;=20,INDEX($AQ:$AQ,$CG729+20),"")</f>
      </c>
      <c r="BM729">
        <f>IF($CH729&gt;=21,INDEX($AQ:$AQ,$CG729+21),"")</f>
      </c>
      <c r="BN729">
        <f>IF($CH729&gt;=22,INDEX($AQ:$AQ,$CG729+22),"")</f>
      </c>
      <c r="BO729">
        <f>IF($CH729&gt;=23,INDEX($AQ:$AQ,$CG729+23),"")</f>
      </c>
      <c r="BP729">
        <f>IF($CH729&gt;=24,INDEX($AQ:$AQ,$CG729+24),"")</f>
      </c>
      <c r="BQ729">
        <f>IF($CH729&gt;=25,INDEX($AQ:$AQ,$CG729+25),"")</f>
      </c>
      <c r="BR729">
        <f>IF($CH729&gt;=26,INDEX($AQ:$AQ,$CG729+26),"")</f>
      </c>
      <c r="BS729">
        <f>IF($CH729&gt;=27,INDEX($AQ:$AQ,$CG729+27),"")</f>
      </c>
      <c r="BT729">
        <f>IF($CH729&gt;=28,INDEX($AQ:$AQ,$CG729+28),"")</f>
      </c>
      <c r="BU729">
        <f>IF($CH729&gt;=29,INDEX($AQ:$AQ,$CG729+29),"")</f>
      </c>
      <c r="BV729">
        <f>IF($CH729&gt;=30,INDEX($AQ:$AQ,$CG729+30),"")</f>
      </c>
      <c r="BW729">
        <f>IF($CH729&gt;=31,INDEX($AQ:$AQ,$CG729+31),"")</f>
      </c>
      <c r="BX729">
        <f>IF($CH729&gt;=32,INDEX($AQ:$AQ,$CG729+32),"")</f>
      </c>
      <c r="BY729">
        <f>IF($CH729&gt;=33,INDEX($AQ:$AQ,$CG729+33),"")</f>
      </c>
      <c r="BZ729">
        <f>IF($CH729&gt;=34,INDEX($AQ:$AQ,$CG729+34),"")</f>
      </c>
      <c r="CA729">
        <f>IF($CH729&gt;=35,INDEX($AQ:$AQ,$CG729+35),"")</f>
      </c>
      <c r="CB729">
        <f>IF($CH729&gt;=36,INDEX($AQ:$AQ,$CG729+36),"")</f>
      </c>
      <c r="CC729">
        <f>IF($CH729&gt;=37,INDEX($AQ:$AQ,$CG729+37),"")</f>
      </c>
      <c r="CD729">
        <f>IF($CH729&gt;=38,INDEX($AQ:$AQ,$CG729+38),"")</f>
      </c>
      <c r="CE729">
        <f>IF($CH729&gt;=39,INDEX($AQ:$AQ,$CG729+39),"")</f>
      </c>
      <c r="CF729">
        <f>IF($CH729&gt;=40,INDEX($AQ:$AQ,$CG729+40),"")</f>
      </c>
      <c r="CG729">
        <f>IFERROR(MATCH($AP729,$AQ$2:$AQ$134,0)+1,0)</f>
      </c>
      <c r="CH729">
        <f>IFERROR(INDEX($AR$2:$AR$134,MATCH($AP729,$AQ$2:$AQ$134,0)),0)</f>
      </c>
      <c r="CI729">
        <f>IFERROR(LEFT($L729,FIND(" - ",$L729)-1),$L729)</f>
      </c>
      <c r="CL729">
        <f>IF($DG729&gt;=1,INDEX($CJ:$CJ,$DF729+1),"")</f>
      </c>
      <c r="CM729">
        <f>IF($DG729&gt;=2,INDEX($CJ:$CJ,$DF729+2),"")</f>
      </c>
      <c r="CN729">
        <f>IF($DG729&gt;=3,INDEX($CJ:$CJ,$DF729+3),"")</f>
      </c>
      <c r="CO729">
        <f>IF($DG729&gt;=4,INDEX($CJ:$CJ,$DF729+4),"")</f>
      </c>
      <c r="CP729">
        <f>IF($DG729&gt;=5,INDEX($CJ:$CJ,$DF729+5),"")</f>
      </c>
      <c r="CQ729">
        <f>IF($DG729&gt;=6,INDEX($CJ:$CJ,$DF729+6),"")</f>
      </c>
      <c r="CR729">
        <f>IF($DG729&gt;=7,INDEX($CJ:$CJ,$DF729+7),"")</f>
      </c>
      <c r="CS729">
        <f>IF($DG729&gt;=8,INDEX($CJ:$CJ,$DF729+8),"")</f>
      </c>
      <c r="CT729">
        <f>IF($DG729&gt;=9,INDEX($CJ:$CJ,$DF729+9),"")</f>
      </c>
      <c r="CU729">
        <f>IF($DG729&gt;=10,INDEX($CJ:$CJ,$DF729+10),"")</f>
      </c>
      <c r="CV729">
        <f>IF($DG729&gt;=11,INDEX($CJ:$CJ,$DF729+11),"")</f>
      </c>
      <c r="CW729">
        <f>IF($DG729&gt;=12,INDEX($CJ:$CJ,$DF729+12),"")</f>
      </c>
      <c r="CX729">
        <f>IF($DG729&gt;=13,INDEX($CJ:$CJ,$DF729+13),"")</f>
      </c>
      <c r="CY729">
        <f>IF($DG729&gt;=14,INDEX($CJ:$CJ,$DF729+14),"")</f>
      </c>
      <c r="CZ729">
        <f>IF($DG729&gt;=15,INDEX($CJ:$CJ,$DF729+15),"")</f>
      </c>
      <c r="DA729">
        <f>IF($DG729&gt;=16,INDEX($CJ:$CJ,$DF729+16),"")</f>
      </c>
      <c r="DB729">
        <f>IF($DG729&gt;=17,INDEX($CJ:$CJ,$DF729+17),"")</f>
      </c>
      <c r="DC729">
        <f>IF($DG729&gt;=18,INDEX($CJ:$CJ,$DF729+18),"")</f>
      </c>
      <c r="DD729">
        <f>IF($DG729&gt;=19,INDEX($CJ:$CJ,$DF729+19),"")</f>
      </c>
      <c r="DE729">
        <f>IF($DG729&gt;=20,INDEX($CJ:$CJ,$DF729+20),"")</f>
      </c>
      <c r="DF729">
        <f>IFERROR(MATCH($CI729,$CJ$2:$CJ$263,0)+1,0)</f>
      </c>
      <c r="DG729">
        <f>IFERROR(INDEX($CK$2:$CK$263,MATCH($CI729,$CJ$2:$CJ$263,0)),0)</f>
      </c>
      <c r="DH729">
        <f>IFERROR(INDEX($AO:$AO,MATCH($N729,$AN:$AN,0))&amp;"","")</f>
      </c>
      <c r="DL729">
        <f>IF($GO729&gt;=1,INDEX($DI:$DI,$GN729+1),"")</f>
      </c>
      <c r="DM729">
        <f>IF($GO729&gt;=2,INDEX($DI:$DI,$GN729+2),"")</f>
      </c>
      <c r="DN729">
        <f>IF($GO729&gt;=3,INDEX($DI:$DI,$GN729+3),"")</f>
      </c>
      <c r="DO729">
        <f>IF($GO729&gt;=4,INDEX($DI:$DI,$GN729+4),"")</f>
      </c>
      <c r="DP729">
        <f>IF($GO729&gt;=5,INDEX($DI:$DI,$GN729+5),"")</f>
      </c>
      <c r="DQ729">
        <f>IF($GO729&gt;=6,INDEX($DI:$DI,$GN729+6),"")</f>
      </c>
      <c r="DR729">
        <f>IF($GO729&gt;=7,INDEX($DI:$DI,$GN729+7),"")</f>
      </c>
      <c r="DS729">
        <f>IF($GO729&gt;=8,INDEX($DI:$DI,$GN729+8),"")</f>
      </c>
      <c r="DT729">
        <f>IF($GO729&gt;=9,INDEX($DI:$DI,$GN729+9),"")</f>
      </c>
      <c r="DU729">
        <f>IF($GO729&gt;=10,INDEX($DI:$DI,$GN729+10),"")</f>
      </c>
      <c r="DV729">
        <f>IF($GO729&gt;=11,INDEX($DI:$DI,$GN729+11),"")</f>
      </c>
      <c r="DW729">
        <f>IF($GO729&gt;=12,INDEX($DI:$DI,$GN729+12),"")</f>
      </c>
      <c r="DX729">
        <f>IF($GO729&gt;=13,INDEX($DI:$DI,$GN729+13),"")</f>
      </c>
      <c r="DY729">
        <f>IF($GO729&gt;=14,INDEX($DI:$DI,$GN729+14),"")</f>
      </c>
      <c r="DZ729">
        <f>IF($GO729&gt;=15,INDEX($DI:$DI,$GN729+15),"")</f>
      </c>
      <c r="EA729">
        <f>IF($GO729&gt;=16,INDEX($DI:$DI,$GN729+16),"")</f>
      </c>
      <c r="EB729">
        <f>IF($GO729&gt;=17,INDEX($DI:$DI,$GN729+17),"")</f>
      </c>
      <c r="EC729">
        <f>IF($GO729&gt;=18,INDEX($DI:$DI,$GN729+18),"")</f>
      </c>
      <c r="ED729">
        <f>IF($GO729&gt;=19,INDEX($DI:$DI,$GN729+19),"")</f>
      </c>
      <c r="EE729">
        <f>IF($GO729&gt;=20,INDEX($DI:$DI,$GN729+20),"")</f>
      </c>
      <c r="EF729">
        <f>IF($GO729&gt;=21,INDEX($DI:$DI,$GN729+21),"")</f>
      </c>
      <c r="EG729">
        <f>IF($GO729&gt;=22,INDEX($DI:$DI,$GN729+22),"")</f>
      </c>
      <c r="EH729">
        <f>IF($GO729&gt;=23,INDEX($DI:$DI,$GN729+23),"")</f>
      </c>
      <c r="EI729">
        <f>IF($GO729&gt;=24,INDEX($DI:$DI,$GN729+24),"")</f>
      </c>
      <c r="EJ729">
        <f>IF($GO729&gt;=25,INDEX($DI:$DI,$GN729+25),"")</f>
      </c>
      <c r="EK729">
        <f>IF($GO729&gt;=26,INDEX($DI:$DI,$GN729+26),"")</f>
      </c>
      <c r="EL729">
        <f>IF($GO729&gt;=27,INDEX($DI:$DI,$GN729+27),"")</f>
      </c>
      <c r="EM729">
        <f>IF($GO729&gt;=28,INDEX($DI:$DI,$GN729+28),"")</f>
      </c>
      <c r="EN729">
        <f>IF($GO729&gt;=29,INDEX($DI:$DI,$GN729+29),"")</f>
      </c>
      <c r="EO729">
        <f>IF($GO729&gt;=30,INDEX($DI:$DI,$GN729+30),"")</f>
      </c>
      <c r="EP729">
        <f>IF($GO729&gt;=31,INDEX($DI:$DI,$GN729+31),"")</f>
      </c>
      <c r="EQ729">
        <f>IF($GO729&gt;=32,INDEX($DI:$DI,$GN729+32),"")</f>
      </c>
      <c r="ER729">
        <f>IF($GO729&gt;=33,INDEX($DI:$DI,$GN729+33),"")</f>
      </c>
      <c r="ES729">
        <f>IF($GO729&gt;=34,INDEX($DI:$DI,$GN729+34),"")</f>
      </c>
      <c r="ET729">
        <f>IF($GO729&gt;=35,INDEX($DI:$DI,$GN729+35),"")</f>
      </c>
      <c r="EU729">
        <f>IF($GO729&gt;=36,INDEX($DI:$DI,$GN729+36),"")</f>
      </c>
      <c r="EV729">
        <f>IF($GO729&gt;=37,INDEX($DI:$DI,$GN729+37),"")</f>
      </c>
      <c r="EW729">
        <f>IF($GO729&gt;=38,INDEX($DI:$DI,$GN729+38),"")</f>
      </c>
      <c r="EX729">
        <f>IF($GO729&gt;=39,INDEX($DI:$DI,$GN729+39),"")</f>
      </c>
      <c r="EY729">
        <f>IF($GO729&gt;=40,INDEX($DI:$DI,$GN729+40),"")</f>
      </c>
      <c r="EZ729">
        <f>IF($GO729&gt;=1,INDEX($DJ:$DJ,$GN729+1),"")</f>
      </c>
      <c r="FA729">
        <f>IF($GO729&gt;=2,INDEX($DJ:$DJ,$GN729+2),"")</f>
      </c>
      <c r="FB729">
        <f>IF($GO729&gt;=3,INDEX($DJ:$DJ,$GN729+3),"")</f>
      </c>
      <c r="FC729">
        <f>IF($GO729&gt;=4,INDEX($DJ:$DJ,$GN729+4),"")</f>
      </c>
      <c r="FD729">
        <f>IF($GO729&gt;=5,INDEX($DJ:$DJ,$GN729+5),"")</f>
      </c>
      <c r="FE729">
        <f>IF($GO729&gt;=6,INDEX($DJ:$DJ,$GN729+6),"")</f>
      </c>
      <c r="FF729">
        <f>IF($GO729&gt;=7,INDEX($DJ:$DJ,$GN729+7),"")</f>
      </c>
      <c r="FG729">
        <f>IF($GO729&gt;=8,INDEX($DJ:$DJ,$GN729+8),"")</f>
      </c>
      <c r="FH729">
        <f>IF($GO729&gt;=9,INDEX($DJ:$DJ,$GN729+9),"")</f>
      </c>
      <c r="FI729">
        <f>IF($GO729&gt;=10,INDEX($DJ:$DJ,$GN729+10),"")</f>
      </c>
      <c r="FJ729">
        <f>IF($GO729&gt;=11,INDEX($DJ:$DJ,$GN729+11),"")</f>
      </c>
      <c r="FK729">
        <f>IF($GO729&gt;=12,INDEX($DJ:$DJ,$GN729+12),"")</f>
      </c>
      <c r="FL729">
        <f>IF($GO729&gt;=13,INDEX($DJ:$DJ,$GN729+13),"")</f>
      </c>
      <c r="FM729">
        <f>IF($GO729&gt;=14,INDEX($DJ:$DJ,$GN729+14),"")</f>
      </c>
      <c r="FN729">
        <f>IF($GO729&gt;=15,INDEX($DJ:$DJ,$GN729+15),"")</f>
      </c>
      <c r="FO729">
        <f>IF($GO729&gt;=16,INDEX($DJ:$DJ,$GN729+16),"")</f>
      </c>
      <c r="FP729">
        <f>IF($GO729&gt;=17,INDEX($DJ:$DJ,$GN729+17),"")</f>
      </c>
      <c r="FQ729">
        <f>IF($GO729&gt;=18,INDEX($DJ:$DJ,$GN729+18),"")</f>
      </c>
      <c r="FR729">
        <f>IF($GO729&gt;=19,INDEX($DJ:$DJ,$GN729+19),"")</f>
      </c>
      <c r="FS729">
        <f>IF($GO729&gt;=20,INDEX($DJ:$DJ,$GN729+20),"")</f>
      </c>
      <c r="FT729">
        <f>IF($GO729&gt;=21,INDEX($DJ:$DJ,$GN729+21),"")</f>
      </c>
      <c r="FU729">
        <f>IF($GO729&gt;=22,INDEX($DJ:$DJ,$GN729+22),"")</f>
      </c>
      <c r="FV729">
        <f>IF($GO729&gt;=23,INDEX($DJ:$DJ,$GN729+23),"")</f>
      </c>
      <c r="FW729">
        <f>IF($GO729&gt;=24,INDEX($DJ:$DJ,$GN729+24),"")</f>
      </c>
      <c r="FX729">
        <f>IF($GO729&gt;=25,INDEX($DJ:$DJ,$GN729+25),"")</f>
      </c>
      <c r="FY729">
        <f>IF($GO729&gt;=26,INDEX($DJ:$DJ,$GN729+26),"")</f>
      </c>
      <c r="FZ729">
        <f>IF($GO729&gt;=27,INDEX($DJ:$DJ,$GN729+27),"")</f>
      </c>
      <c r="GA729">
        <f>IF($GO729&gt;=28,INDEX($DJ:$DJ,$GN729+28),"")</f>
      </c>
      <c r="GB729">
        <f>IF($GO729&gt;=29,INDEX($DJ:$DJ,$GN729+29),"")</f>
      </c>
      <c r="GC729">
        <f>IF($GO729&gt;=30,INDEX($DJ:$DJ,$GN729+30),"")</f>
      </c>
      <c r="GD729">
        <f>IF($GO729&gt;=31,INDEX($DJ:$DJ,$GN729+31),"")</f>
      </c>
      <c r="GE729">
        <f>IF($GO729&gt;=32,INDEX($DJ:$DJ,$GN729+32),"")</f>
      </c>
      <c r="GF729">
        <f>IF($GO729&gt;=33,INDEX($DJ:$DJ,$GN729+33),"")</f>
      </c>
      <c r="GG729">
        <f>IF($GO729&gt;=34,INDEX($DJ:$DJ,$GN729+34),"")</f>
      </c>
      <c r="GH729">
        <f>IF($GO729&gt;=35,INDEX($DJ:$DJ,$GN729+35),"")</f>
      </c>
      <c r="GI729">
        <f>IF($GO729&gt;=36,INDEX($DJ:$DJ,$GN729+36),"")</f>
      </c>
      <c r="GJ729">
        <f>IF($GO729&gt;=37,INDEX($DJ:$DJ,$GN729+37),"")</f>
      </c>
      <c r="GK729">
        <f>IF($GO729&gt;=38,INDEX($DJ:$DJ,$GN729+38),"")</f>
      </c>
      <c r="GL729">
        <f>IF($GO729&gt;=39,INDEX($DJ:$DJ,$GN729+39),"")</f>
      </c>
      <c r="GM729">
        <f>IF($GO729&gt;=40,INDEX($DJ:$DJ,$GN729+40),"")</f>
      </c>
      <c r="GN729">
        <f>IFERROR(MATCH($DH729,$DI$2:$DI$148,0)+1,0)</f>
      </c>
      <c r="GO729">
        <f>IFERROR(INDEX($DK$2:$DK$148,MATCH($DH729,$DI$2:$DI$148,0)),0)</f>
      </c>
      <c r="GP729">
        <f>IFERROR(MATCH($Y729,$DL$729:$EY$729,0),0)</f>
      </c>
      <c r="GQ729">
        <f>IF($GP729&gt;0,INDEX($EZ$729:$GM$729,$GP729),"")</f>
      </c>
      <c r="GT729">
        <f>IF($JC729&gt;=1,INDEX($GR:$GR,$JB729+1),"")</f>
      </c>
      <c r="GU729">
        <f>IF($JC729&gt;=2,INDEX($GR:$GR,$JB729+2),"")</f>
      </c>
      <c r="GV729">
        <f>IF($JC729&gt;=3,INDEX($GR:$GR,$JB729+3),"")</f>
      </c>
      <c r="GW729">
        <f>IF($JC729&gt;=4,INDEX($GR:$GR,$JB729+4),"")</f>
      </c>
      <c r="GX729">
        <f>IF($JC729&gt;=5,INDEX($GR:$GR,$JB729+5),"")</f>
      </c>
      <c r="GY729">
        <f>IF($JC729&gt;=6,INDEX($GR:$GR,$JB729+6),"")</f>
      </c>
      <c r="GZ729">
        <f>IF($JC729&gt;=7,INDEX($GR:$GR,$JB729+7),"")</f>
      </c>
      <c r="HA729">
        <f>IF($JC729&gt;=8,INDEX($GR:$GR,$JB729+8),"")</f>
      </c>
      <c r="HB729">
        <f>IF($JC729&gt;=9,INDEX($GR:$GR,$JB729+9),"")</f>
      </c>
      <c r="HC729">
        <f>IF($JC729&gt;=10,INDEX($GR:$GR,$JB729+10),"")</f>
      </c>
      <c r="HD729">
        <f>IF($JC729&gt;=11,INDEX($GR:$GR,$JB729+11),"")</f>
      </c>
      <c r="HE729">
        <f>IF($JC729&gt;=12,INDEX($GR:$GR,$JB729+12),"")</f>
      </c>
      <c r="HF729">
        <f>IF($JC729&gt;=13,INDEX($GR:$GR,$JB729+13),"")</f>
      </c>
      <c r="HG729">
        <f>IF($JC729&gt;=14,INDEX($GR:$GR,$JB729+14),"")</f>
      </c>
      <c r="HH729">
        <f>IF($JC729&gt;=15,INDEX($GR:$GR,$JB729+15),"")</f>
      </c>
      <c r="HI729">
        <f>IF($JC729&gt;=16,INDEX($GR:$GR,$JB729+16),"")</f>
      </c>
      <c r="HJ729">
        <f>IF($JC729&gt;=17,INDEX($GR:$GR,$JB729+17),"")</f>
      </c>
      <c r="HK729">
        <f>IF($JC729&gt;=18,INDEX($GR:$GR,$JB729+18),"")</f>
      </c>
      <c r="HL729">
        <f>IF($JC729&gt;=19,INDEX($GR:$GR,$JB729+19),"")</f>
      </c>
      <c r="HM729">
        <f>IF($JC729&gt;=20,INDEX($GR:$GR,$JB729+20),"")</f>
      </c>
      <c r="HN729">
        <f>IF($JC729&gt;=21,INDEX($GR:$GR,$JB729+21),"")</f>
      </c>
      <c r="HO729">
        <f>IF($JC729&gt;=22,INDEX($GR:$GR,$JB729+22),"")</f>
      </c>
      <c r="HP729">
        <f>IF($JC729&gt;=23,INDEX($GR:$GR,$JB729+23),"")</f>
      </c>
      <c r="HQ729">
        <f>IF($JC729&gt;=24,INDEX($GR:$GR,$JB729+24),"")</f>
      </c>
      <c r="HR729">
        <f>IF($JC729&gt;=25,INDEX($GR:$GR,$JB729+25),"")</f>
      </c>
      <c r="HS729">
        <f>IF($JC729&gt;=26,INDEX($GR:$GR,$JB729+26),"")</f>
      </c>
      <c r="HT729">
        <f>IF($JC729&gt;=27,INDEX($GR:$GR,$JB729+27),"")</f>
      </c>
      <c r="HU729">
        <f>IF($JC729&gt;=28,INDEX($GR:$GR,$JB729+28),"")</f>
      </c>
      <c r="HV729">
        <f>IF($JC729&gt;=29,INDEX($GR:$GR,$JB729+29),"")</f>
      </c>
      <c r="HW729">
        <f>IF($JC729&gt;=30,INDEX($GR:$GR,$JB729+30),"")</f>
      </c>
      <c r="HX729">
        <f>IF($JC729&gt;=31,INDEX($GR:$GR,$JB729+31),"")</f>
      </c>
      <c r="HY729">
        <f>IF($JC729&gt;=32,INDEX($GR:$GR,$JB729+32),"")</f>
      </c>
      <c r="HZ729">
        <f>IF($JC729&gt;=33,INDEX($GR:$GR,$JB729+33),"")</f>
      </c>
      <c r="IA729">
        <f>IF($JC729&gt;=34,INDEX($GR:$GR,$JB729+34),"")</f>
      </c>
      <c r="IB729">
        <f>IF($JC729&gt;=35,INDEX($GR:$GR,$JB729+35),"")</f>
      </c>
      <c r="IC729">
        <f>IF($JC729&gt;=36,INDEX($GR:$GR,$JB729+36),"")</f>
      </c>
      <c r="ID729">
        <f>IF($JC729&gt;=37,INDEX($GR:$GR,$JB729+37),"")</f>
      </c>
      <c r="IE729">
        <f>IF($JC729&gt;=38,INDEX($GR:$GR,$JB729+38),"")</f>
      </c>
      <c r="IF729">
        <f>IF($JC729&gt;=39,INDEX($GR:$GR,$JB729+39),"")</f>
      </c>
      <c r="IG729">
        <f>IF($JC729&gt;=40,INDEX($GR:$GR,$JB729+40),"")</f>
      </c>
      <c r="IH729">
        <f>IF($JC729&gt;=41,INDEX($GR:$GR,$JB729+41),"")</f>
      </c>
      <c r="II729">
        <f>IF($JC729&gt;=42,INDEX($GR:$GR,$JB729+42),"")</f>
      </c>
      <c r="IJ729">
        <f>IF($JC729&gt;=43,INDEX($GR:$GR,$JB729+43),"")</f>
      </c>
      <c r="IK729">
        <f>IF($JC729&gt;=44,INDEX($GR:$GR,$JB729+44),"")</f>
      </c>
      <c r="IL729">
        <f>IF($JC729&gt;=45,INDEX($GR:$GR,$JB729+45),"")</f>
      </c>
      <c r="IM729">
        <f>IF($JC729&gt;=46,INDEX($GR:$GR,$JB729+46),"")</f>
      </c>
      <c r="IN729">
        <f>IF($JC729&gt;=47,INDEX($GR:$GR,$JB729+47),"")</f>
      </c>
      <c r="IO729">
        <f>IF($JC729&gt;=48,INDEX($GR:$GR,$JB729+48),"")</f>
      </c>
      <c r="IP729">
        <f>IF($JC729&gt;=49,INDEX($GR:$GR,$JB729+49),"")</f>
      </c>
      <c r="IQ729">
        <f>IF($JC729&gt;=50,INDEX($GR:$GR,$JB729+50),"")</f>
      </c>
      <c r="IR729">
        <f>IF($JC729&gt;=51,INDEX($GR:$GR,$JB729+51),"")</f>
      </c>
      <c r="IS729">
        <f>IF($JC729&gt;=52,INDEX($GR:$GR,$JB729+52),"")</f>
      </c>
      <c r="IT729">
        <f>IF($JC729&gt;=53,INDEX($GR:$GR,$JB729+53),"")</f>
      </c>
      <c r="IU729">
        <f>IF($JC729&gt;=54,INDEX($GR:$GR,$JB729+54),"")</f>
      </c>
      <c r="IV729">
        <f>IF($JC729&gt;=55,INDEX($GR:$GR,$JB729+55),"")</f>
      </c>
      <c r="IW729">
        <f>IF($JC729&gt;=56,INDEX($GR:$GR,$JB729+56),"")</f>
      </c>
      <c r="IX729">
        <f>IF($JC729&gt;=57,INDEX($GR:$GR,$JB729+57),"")</f>
      </c>
      <c r="IY729">
        <f>IF($JC729&gt;=58,INDEX($GR:$GR,$JB729+58),"")</f>
      </c>
      <c r="IZ729">
        <f>IF($JC729&gt;=59,INDEX($GR:$GR,$JB729+59),"")</f>
      </c>
      <c r="JA729">
        <f>IF($JC729&gt;=60,INDEX($GR:$GR,$JB729+60),"")</f>
      </c>
      <c r="JB729">
        <f>IFERROR(MATCH($GQ729,$GR$2:$GR$324,0)+1,0)</f>
      </c>
      <c r="JC729">
        <f>IFERROR(INDEX($GS$2:$GS$324,MATCH($GQ729,$GR$2:$GR$324,0)),0)</f>
      </c>
      <c r="JD729" t="s">
        <v>40</v>
      </c>
      <c r="JE729" t="s">
        <v>40</v>
      </c>
    </row>
    <row r="730" spans="1:265" x14ac:dyDescent="0.25">
      <c r="Q730">
        <f>IF(OR($T730="",$P730=""),"",IFERROR($T730/$P730,0))</f>
      </c>
      <c r="R730">
        <f>IF($T730="","",
SUM($S730,$U730,$Z730,$V730,$X730)*
(1-IF($AA730="",0,VALUE($AA730)/100)))</f>
      </c>
      <c r="S730">
        <f>IF($T730="","",$T730)</f>
      </c>
      <c r="U730">
        <f>IF($T730="","",
IF($N730="","",
IF(ISNUMBER(SEARCH("exempt",LOWER($N730))),0,
$T730*(VALUE(SUBSTITUTE($N730,"%",""))/100))))</f>
      </c>
      <c r="AB730">
        <f>IFERROR(IF(FIND(" - ",$K730)&gt;0,MID($K730,FIND(" - ",$K730)+3,LEN($K730)),""),"")</f>
      </c>
      <c r="AK730" t="s">
        <v>1317</v>
      </c>
      <c r="AP730">
        <f>IFERROR(LEFT($K730,FIND(" - ",$K730)-1),$K730)</f>
      </c>
      <c r="AS730">
        <f>IF($CH730&gt;=1,INDEX($AQ:$AQ,$CG730+1),"")</f>
      </c>
      <c r="AT730">
        <f>IF($CH730&gt;=2,INDEX($AQ:$AQ,$CG730+2),"")</f>
      </c>
      <c r="AU730">
        <f>IF($CH730&gt;=3,INDEX($AQ:$AQ,$CG730+3),"")</f>
      </c>
      <c r="AV730">
        <f>IF($CH730&gt;=4,INDEX($AQ:$AQ,$CG730+4),"")</f>
      </c>
      <c r="AW730">
        <f>IF($CH730&gt;=5,INDEX($AQ:$AQ,$CG730+5),"")</f>
      </c>
      <c r="AX730">
        <f>IF($CH730&gt;=6,INDEX($AQ:$AQ,$CG730+6),"")</f>
      </c>
      <c r="AY730">
        <f>IF($CH730&gt;=7,INDEX($AQ:$AQ,$CG730+7),"")</f>
      </c>
      <c r="AZ730">
        <f>IF($CH730&gt;=8,INDEX($AQ:$AQ,$CG730+8),"")</f>
      </c>
      <c r="BA730">
        <f>IF($CH730&gt;=9,INDEX($AQ:$AQ,$CG730+9),"")</f>
      </c>
      <c r="BB730">
        <f>IF($CH730&gt;=10,INDEX($AQ:$AQ,$CG730+10),"")</f>
      </c>
      <c r="BC730">
        <f>IF($CH730&gt;=11,INDEX($AQ:$AQ,$CG730+11),"")</f>
      </c>
      <c r="BD730">
        <f>IF($CH730&gt;=12,INDEX($AQ:$AQ,$CG730+12),"")</f>
      </c>
      <c r="BE730">
        <f>IF($CH730&gt;=13,INDEX($AQ:$AQ,$CG730+13),"")</f>
      </c>
      <c r="BF730">
        <f>IF($CH730&gt;=14,INDEX($AQ:$AQ,$CG730+14),"")</f>
      </c>
      <c r="BG730">
        <f>IF($CH730&gt;=15,INDEX($AQ:$AQ,$CG730+15),"")</f>
      </c>
      <c r="BH730">
        <f>IF($CH730&gt;=16,INDEX($AQ:$AQ,$CG730+16),"")</f>
      </c>
      <c r="BI730">
        <f>IF($CH730&gt;=17,INDEX($AQ:$AQ,$CG730+17),"")</f>
      </c>
      <c r="BJ730">
        <f>IF($CH730&gt;=18,INDEX($AQ:$AQ,$CG730+18),"")</f>
      </c>
      <c r="BK730">
        <f>IF($CH730&gt;=19,INDEX($AQ:$AQ,$CG730+19),"")</f>
      </c>
      <c r="BL730">
        <f>IF($CH730&gt;=20,INDEX($AQ:$AQ,$CG730+20),"")</f>
      </c>
      <c r="BM730">
        <f>IF($CH730&gt;=21,INDEX($AQ:$AQ,$CG730+21),"")</f>
      </c>
      <c r="BN730">
        <f>IF($CH730&gt;=22,INDEX($AQ:$AQ,$CG730+22),"")</f>
      </c>
      <c r="BO730">
        <f>IF($CH730&gt;=23,INDEX($AQ:$AQ,$CG730+23),"")</f>
      </c>
      <c r="BP730">
        <f>IF($CH730&gt;=24,INDEX($AQ:$AQ,$CG730+24),"")</f>
      </c>
      <c r="BQ730">
        <f>IF($CH730&gt;=25,INDEX($AQ:$AQ,$CG730+25),"")</f>
      </c>
      <c r="BR730">
        <f>IF($CH730&gt;=26,INDEX($AQ:$AQ,$CG730+26),"")</f>
      </c>
      <c r="BS730">
        <f>IF($CH730&gt;=27,INDEX($AQ:$AQ,$CG730+27),"")</f>
      </c>
      <c r="BT730">
        <f>IF($CH730&gt;=28,INDEX($AQ:$AQ,$CG730+28),"")</f>
      </c>
      <c r="BU730">
        <f>IF($CH730&gt;=29,INDEX($AQ:$AQ,$CG730+29),"")</f>
      </c>
      <c r="BV730">
        <f>IF($CH730&gt;=30,INDEX($AQ:$AQ,$CG730+30),"")</f>
      </c>
      <c r="BW730">
        <f>IF($CH730&gt;=31,INDEX($AQ:$AQ,$CG730+31),"")</f>
      </c>
      <c r="BX730">
        <f>IF($CH730&gt;=32,INDEX($AQ:$AQ,$CG730+32),"")</f>
      </c>
      <c r="BY730">
        <f>IF($CH730&gt;=33,INDEX($AQ:$AQ,$CG730+33),"")</f>
      </c>
      <c r="BZ730">
        <f>IF($CH730&gt;=34,INDEX($AQ:$AQ,$CG730+34),"")</f>
      </c>
      <c r="CA730">
        <f>IF($CH730&gt;=35,INDEX($AQ:$AQ,$CG730+35),"")</f>
      </c>
      <c r="CB730">
        <f>IF($CH730&gt;=36,INDEX($AQ:$AQ,$CG730+36),"")</f>
      </c>
      <c r="CC730">
        <f>IF($CH730&gt;=37,INDEX($AQ:$AQ,$CG730+37),"")</f>
      </c>
      <c r="CD730">
        <f>IF($CH730&gt;=38,INDEX($AQ:$AQ,$CG730+38),"")</f>
      </c>
      <c r="CE730">
        <f>IF($CH730&gt;=39,INDEX($AQ:$AQ,$CG730+39),"")</f>
      </c>
      <c r="CF730">
        <f>IF($CH730&gt;=40,INDEX($AQ:$AQ,$CG730+40),"")</f>
      </c>
      <c r="CG730">
        <f>IFERROR(MATCH($AP730,$AQ$2:$AQ$134,0)+1,0)</f>
      </c>
      <c r="CH730">
        <f>IFERROR(INDEX($AR$2:$AR$134,MATCH($AP730,$AQ$2:$AQ$134,0)),0)</f>
      </c>
      <c r="CI730">
        <f>IFERROR(LEFT($L730,FIND(" - ",$L730)-1),$L730)</f>
      </c>
      <c r="CL730">
        <f>IF($DG730&gt;=1,INDEX($CJ:$CJ,$DF730+1),"")</f>
      </c>
      <c r="CM730">
        <f>IF($DG730&gt;=2,INDEX($CJ:$CJ,$DF730+2),"")</f>
      </c>
      <c r="CN730">
        <f>IF($DG730&gt;=3,INDEX($CJ:$CJ,$DF730+3),"")</f>
      </c>
      <c r="CO730">
        <f>IF($DG730&gt;=4,INDEX($CJ:$CJ,$DF730+4),"")</f>
      </c>
      <c r="CP730">
        <f>IF($DG730&gt;=5,INDEX($CJ:$CJ,$DF730+5),"")</f>
      </c>
      <c r="CQ730">
        <f>IF($DG730&gt;=6,INDEX($CJ:$CJ,$DF730+6),"")</f>
      </c>
      <c r="CR730">
        <f>IF($DG730&gt;=7,INDEX($CJ:$CJ,$DF730+7),"")</f>
      </c>
      <c r="CS730">
        <f>IF($DG730&gt;=8,INDEX($CJ:$CJ,$DF730+8),"")</f>
      </c>
      <c r="CT730">
        <f>IF($DG730&gt;=9,INDEX($CJ:$CJ,$DF730+9),"")</f>
      </c>
      <c r="CU730">
        <f>IF($DG730&gt;=10,INDEX($CJ:$CJ,$DF730+10),"")</f>
      </c>
      <c r="CV730">
        <f>IF($DG730&gt;=11,INDEX($CJ:$CJ,$DF730+11),"")</f>
      </c>
      <c r="CW730">
        <f>IF($DG730&gt;=12,INDEX($CJ:$CJ,$DF730+12),"")</f>
      </c>
      <c r="CX730">
        <f>IF($DG730&gt;=13,INDEX($CJ:$CJ,$DF730+13),"")</f>
      </c>
      <c r="CY730">
        <f>IF($DG730&gt;=14,INDEX($CJ:$CJ,$DF730+14),"")</f>
      </c>
      <c r="CZ730">
        <f>IF($DG730&gt;=15,INDEX($CJ:$CJ,$DF730+15),"")</f>
      </c>
      <c r="DA730">
        <f>IF($DG730&gt;=16,INDEX($CJ:$CJ,$DF730+16),"")</f>
      </c>
      <c r="DB730">
        <f>IF($DG730&gt;=17,INDEX($CJ:$CJ,$DF730+17),"")</f>
      </c>
      <c r="DC730">
        <f>IF($DG730&gt;=18,INDEX($CJ:$CJ,$DF730+18),"")</f>
      </c>
      <c r="DD730">
        <f>IF($DG730&gt;=19,INDEX($CJ:$CJ,$DF730+19),"")</f>
      </c>
      <c r="DE730">
        <f>IF($DG730&gt;=20,INDEX($CJ:$CJ,$DF730+20),"")</f>
      </c>
      <c r="DF730">
        <f>IFERROR(MATCH($CI730,$CJ$2:$CJ$263,0)+1,0)</f>
      </c>
      <c r="DG730">
        <f>IFERROR(INDEX($CK$2:$CK$263,MATCH($CI730,$CJ$2:$CJ$263,0)),0)</f>
      </c>
      <c r="DH730">
        <f>IFERROR(INDEX($AO:$AO,MATCH($N730,$AN:$AN,0))&amp;"","")</f>
      </c>
      <c r="DL730">
        <f>IF($GO730&gt;=1,INDEX($DI:$DI,$GN730+1),"")</f>
      </c>
      <c r="DM730">
        <f>IF($GO730&gt;=2,INDEX($DI:$DI,$GN730+2),"")</f>
      </c>
      <c r="DN730">
        <f>IF($GO730&gt;=3,INDEX($DI:$DI,$GN730+3),"")</f>
      </c>
      <c r="DO730">
        <f>IF($GO730&gt;=4,INDEX($DI:$DI,$GN730+4),"")</f>
      </c>
      <c r="DP730">
        <f>IF($GO730&gt;=5,INDEX($DI:$DI,$GN730+5),"")</f>
      </c>
      <c r="DQ730">
        <f>IF($GO730&gt;=6,INDEX($DI:$DI,$GN730+6),"")</f>
      </c>
      <c r="DR730">
        <f>IF($GO730&gt;=7,INDEX($DI:$DI,$GN730+7),"")</f>
      </c>
      <c r="DS730">
        <f>IF($GO730&gt;=8,INDEX($DI:$DI,$GN730+8),"")</f>
      </c>
      <c r="DT730">
        <f>IF($GO730&gt;=9,INDEX($DI:$DI,$GN730+9),"")</f>
      </c>
      <c r="DU730">
        <f>IF($GO730&gt;=10,INDEX($DI:$DI,$GN730+10),"")</f>
      </c>
      <c r="DV730">
        <f>IF($GO730&gt;=11,INDEX($DI:$DI,$GN730+11),"")</f>
      </c>
      <c r="DW730">
        <f>IF($GO730&gt;=12,INDEX($DI:$DI,$GN730+12),"")</f>
      </c>
      <c r="DX730">
        <f>IF($GO730&gt;=13,INDEX($DI:$DI,$GN730+13),"")</f>
      </c>
      <c r="DY730">
        <f>IF($GO730&gt;=14,INDEX($DI:$DI,$GN730+14),"")</f>
      </c>
      <c r="DZ730">
        <f>IF($GO730&gt;=15,INDEX($DI:$DI,$GN730+15),"")</f>
      </c>
      <c r="EA730">
        <f>IF($GO730&gt;=16,INDEX($DI:$DI,$GN730+16),"")</f>
      </c>
      <c r="EB730">
        <f>IF($GO730&gt;=17,INDEX($DI:$DI,$GN730+17),"")</f>
      </c>
      <c r="EC730">
        <f>IF($GO730&gt;=18,INDEX($DI:$DI,$GN730+18),"")</f>
      </c>
      <c r="ED730">
        <f>IF($GO730&gt;=19,INDEX($DI:$DI,$GN730+19),"")</f>
      </c>
      <c r="EE730">
        <f>IF($GO730&gt;=20,INDEX($DI:$DI,$GN730+20),"")</f>
      </c>
      <c r="EF730">
        <f>IF($GO730&gt;=21,INDEX($DI:$DI,$GN730+21),"")</f>
      </c>
      <c r="EG730">
        <f>IF($GO730&gt;=22,INDEX($DI:$DI,$GN730+22),"")</f>
      </c>
      <c r="EH730">
        <f>IF($GO730&gt;=23,INDEX($DI:$DI,$GN730+23),"")</f>
      </c>
      <c r="EI730">
        <f>IF($GO730&gt;=24,INDEX($DI:$DI,$GN730+24),"")</f>
      </c>
      <c r="EJ730">
        <f>IF($GO730&gt;=25,INDEX($DI:$DI,$GN730+25),"")</f>
      </c>
      <c r="EK730">
        <f>IF($GO730&gt;=26,INDEX($DI:$DI,$GN730+26),"")</f>
      </c>
      <c r="EL730">
        <f>IF($GO730&gt;=27,INDEX($DI:$DI,$GN730+27),"")</f>
      </c>
      <c r="EM730">
        <f>IF($GO730&gt;=28,INDEX($DI:$DI,$GN730+28),"")</f>
      </c>
      <c r="EN730">
        <f>IF($GO730&gt;=29,INDEX($DI:$DI,$GN730+29),"")</f>
      </c>
      <c r="EO730">
        <f>IF($GO730&gt;=30,INDEX($DI:$DI,$GN730+30),"")</f>
      </c>
      <c r="EP730">
        <f>IF($GO730&gt;=31,INDEX($DI:$DI,$GN730+31),"")</f>
      </c>
      <c r="EQ730">
        <f>IF($GO730&gt;=32,INDEX($DI:$DI,$GN730+32),"")</f>
      </c>
      <c r="ER730">
        <f>IF($GO730&gt;=33,INDEX($DI:$DI,$GN730+33),"")</f>
      </c>
      <c r="ES730">
        <f>IF($GO730&gt;=34,INDEX($DI:$DI,$GN730+34),"")</f>
      </c>
      <c r="ET730">
        <f>IF($GO730&gt;=35,INDEX($DI:$DI,$GN730+35),"")</f>
      </c>
      <c r="EU730">
        <f>IF($GO730&gt;=36,INDEX($DI:$DI,$GN730+36),"")</f>
      </c>
      <c r="EV730">
        <f>IF($GO730&gt;=37,INDEX($DI:$DI,$GN730+37),"")</f>
      </c>
      <c r="EW730">
        <f>IF($GO730&gt;=38,INDEX($DI:$DI,$GN730+38),"")</f>
      </c>
      <c r="EX730">
        <f>IF($GO730&gt;=39,INDEX($DI:$DI,$GN730+39),"")</f>
      </c>
      <c r="EY730">
        <f>IF($GO730&gt;=40,INDEX($DI:$DI,$GN730+40),"")</f>
      </c>
      <c r="EZ730">
        <f>IF($GO730&gt;=1,INDEX($DJ:$DJ,$GN730+1),"")</f>
      </c>
      <c r="FA730">
        <f>IF($GO730&gt;=2,INDEX($DJ:$DJ,$GN730+2),"")</f>
      </c>
      <c r="FB730">
        <f>IF($GO730&gt;=3,INDEX($DJ:$DJ,$GN730+3),"")</f>
      </c>
      <c r="FC730">
        <f>IF($GO730&gt;=4,INDEX($DJ:$DJ,$GN730+4),"")</f>
      </c>
      <c r="FD730">
        <f>IF($GO730&gt;=5,INDEX($DJ:$DJ,$GN730+5),"")</f>
      </c>
      <c r="FE730">
        <f>IF($GO730&gt;=6,INDEX($DJ:$DJ,$GN730+6),"")</f>
      </c>
      <c r="FF730">
        <f>IF($GO730&gt;=7,INDEX($DJ:$DJ,$GN730+7),"")</f>
      </c>
      <c r="FG730">
        <f>IF($GO730&gt;=8,INDEX($DJ:$DJ,$GN730+8),"")</f>
      </c>
      <c r="FH730">
        <f>IF($GO730&gt;=9,INDEX($DJ:$DJ,$GN730+9),"")</f>
      </c>
      <c r="FI730">
        <f>IF($GO730&gt;=10,INDEX($DJ:$DJ,$GN730+10),"")</f>
      </c>
      <c r="FJ730">
        <f>IF($GO730&gt;=11,INDEX($DJ:$DJ,$GN730+11),"")</f>
      </c>
      <c r="FK730">
        <f>IF($GO730&gt;=12,INDEX($DJ:$DJ,$GN730+12),"")</f>
      </c>
      <c r="FL730">
        <f>IF($GO730&gt;=13,INDEX($DJ:$DJ,$GN730+13),"")</f>
      </c>
      <c r="FM730">
        <f>IF($GO730&gt;=14,INDEX($DJ:$DJ,$GN730+14),"")</f>
      </c>
      <c r="FN730">
        <f>IF($GO730&gt;=15,INDEX($DJ:$DJ,$GN730+15),"")</f>
      </c>
      <c r="FO730">
        <f>IF($GO730&gt;=16,INDEX($DJ:$DJ,$GN730+16),"")</f>
      </c>
      <c r="FP730">
        <f>IF($GO730&gt;=17,INDEX($DJ:$DJ,$GN730+17),"")</f>
      </c>
      <c r="FQ730">
        <f>IF($GO730&gt;=18,INDEX($DJ:$DJ,$GN730+18),"")</f>
      </c>
      <c r="FR730">
        <f>IF($GO730&gt;=19,INDEX($DJ:$DJ,$GN730+19),"")</f>
      </c>
      <c r="FS730">
        <f>IF($GO730&gt;=20,INDEX($DJ:$DJ,$GN730+20),"")</f>
      </c>
      <c r="FT730">
        <f>IF($GO730&gt;=21,INDEX($DJ:$DJ,$GN730+21),"")</f>
      </c>
      <c r="FU730">
        <f>IF($GO730&gt;=22,INDEX($DJ:$DJ,$GN730+22),"")</f>
      </c>
      <c r="FV730">
        <f>IF($GO730&gt;=23,INDEX($DJ:$DJ,$GN730+23),"")</f>
      </c>
      <c r="FW730">
        <f>IF($GO730&gt;=24,INDEX($DJ:$DJ,$GN730+24),"")</f>
      </c>
      <c r="FX730">
        <f>IF($GO730&gt;=25,INDEX($DJ:$DJ,$GN730+25),"")</f>
      </c>
      <c r="FY730">
        <f>IF($GO730&gt;=26,INDEX($DJ:$DJ,$GN730+26),"")</f>
      </c>
      <c r="FZ730">
        <f>IF($GO730&gt;=27,INDEX($DJ:$DJ,$GN730+27),"")</f>
      </c>
      <c r="GA730">
        <f>IF($GO730&gt;=28,INDEX($DJ:$DJ,$GN730+28),"")</f>
      </c>
      <c r="GB730">
        <f>IF($GO730&gt;=29,INDEX($DJ:$DJ,$GN730+29),"")</f>
      </c>
      <c r="GC730">
        <f>IF($GO730&gt;=30,INDEX($DJ:$DJ,$GN730+30),"")</f>
      </c>
      <c r="GD730">
        <f>IF($GO730&gt;=31,INDEX($DJ:$DJ,$GN730+31),"")</f>
      </c>
      <c r="GE730">
        <f>IF($GO730&gt;=32,INDEX($DJ:$DJ,$GN730+32),"")</f>
      </c>
      <c r="GF730">
        <f>IF($GO730&gt;=33,INDEX($DJ:$DJ,$GN730+33),"")</f>
      </c>
      <c r="GG730">
        <f>IF($GO730&gt;=34,INDEX($DJ:$DJ,$GN730+34),"")</f>
      </c>
      <c r="GH730">
        <f>IF($GO730&gt;=35,INDEX($DJ:$DJ,$GN730+35),"")</f>
      </c>
      <c r="GI730">
        <f>IF($GO730&gt;=36,INDEX($DJ:$DJ,$GN730+36),"")</f>
      </c>
      <c r="GJ730">
        <f>IF($GO730&gt;=37,INDEX($DJ:$DJ,$GN730+37),"")</f>
      </c>
      <c r="GK730">
        <f>IF($GO730&gt;=38,INDEX($DJ:$DJ,$GN730+38),"")</f>
      </c>
      <c r="GL730">
        <f>IF($GO730&gt;=39,INDEX($DJ:$DJ,$GN730+39),"")</f>
      </c>
      <c r="GM730">
        <f>IF($GO730&gt;=40,INDEX($DJ:$DJ,$GN730+40),"")</f>
      </c>
      <c r="GN730">
        <f>IFERROR(MATCH($DH730,$DI$2:$DI$148,0)+1,0)</f>
      </c>
      <c r="GO730">
        <f>IFERROR(INDEX($DK$2:$DK$148,MATCH($DH730,$DI$2:$DI$148,0)),0)</f>
      </c>
      <c r="GP730">
        <f>IFERROR(MATCH($Y730,$DL$730:$EY$730,0),0)</f>
      </c>
      <c r="GQ730">
        <f>IF($GP730&gt;0,INDEX($EZ$730:$GM$730,$GP730),"")</f>
      </c>
      <c r="GT730">
        <f>IF($JC730&gt;=1,INDEX($GR:$GR,$JB730+1),"")</f>
      </c>
      <c r="GU730">
        <f>IF($JC730&gt;=2,INDEX($GR:$GR,$JB730+2),"")</f>
      </c>
      <c r="GV730">
        <f>IF($JC730&gt;=3,INDEX($GR:$GR,$JB730+3),"")</f>
      </c>
      <c r="GW730">
        <f>IF($JC730&gt;=4,INDEX($GR:$GR,$JB730+4),"")</f>
      </c>
      <c r="GX730">
        <f>IF($JC730&gt;=5,INDEX($GR:$GR,$JB730+5),"")</f>
      </c>
      <c r="GY730">
        <f>IF($JC730&gt;=6,INDEX($GR:$GR,$JB730+6),"")</f>
      </c>
      <c r="GZ730">
        <f>IF($JC730&gt;=7,INDEX($GR:$GR,$JB730+7),"")</f>
      </c>
      <c r="HA730">
        <f>IF($JC730&gt;=8,INDEX($GR:$GR,$JB730+8),"")</f>
      </c>
      <c r="HB730">
        <f>IF($JC730&gt;=9,INDEX($GR:$GR,$JB730+9),"")</f>
      </c>
      <c r="HC730">
        <f>IF($JC730&gt;=10,INDEX($GR:$GR,$JB730+10),"")</f>
      </c>
      <c r="HD730">
        <f>IF($JC730&gt;=11,INDEX($GR:$GR,$JB730+11),"")</f>
      </c>
      <c r="HE730">
        <f>IF($JC730&gt;=12,INDEX($GR:$GR,$JB730+12),"")</f>
      </c>
      <c r="HF730">
        <f>IF($JC730&gt;=13,INDEX($GR:$GR,$JB730+13),"")</f>
      </c>
      <c r="HG730">
        <f>IF($JC730&gt;=14,INDEX($GR:$GR,$JB730+14),"")</f>
      </c>
      <c r="HH730">
        <f>IF($JC730&gt;=15,INDEX($GR:$GR,$JB730+15),"")</f>
      </c>
      <c r="HI730">
        <f>IF($JC730&gt;=16,INDEX($GR:$GR,$JB730+16),"")</f>
      </c>
      <c r="HJ730">
        <f>IF($JC730&gt;=17,INDEX($GR:$GR,$JB730+17),"")</f>
      </c>
      <c r="HK730">
        <f>IF($JC730&gt;=18,INDEX($GR:$GR,$JB730+18),"")</f>
      </c>
      <c r="HL730">
        <f>IF($JC730&gt;=19,INDEX($GR:$GR,$JB730+19),"")</f>
      </c>
      <c r="HM730">
        <f>IF($JC730&gt;=20,INDEX($GR:$GR,$JB730+20),"")</f>
      </c>
      <c r="HN730">
        <f>IF($JC730&gt;=21,INDEX($GR:$GR,$JB730+21),"")</f>
      </c>
      <c r="HO730">
        <f>IF($JC730&gt;=22,INDEX($GR:$GR,$JB730+22),"")</f>
      </c>
      <c r="HP730">
        <f>IF($JC730&gt;=23,INDEX($GR:$GR,$JB730+23),"")</f>
      </c>
      <c r="HQ730">
        <f>IF($JC730&gt;=24,INDEX($GR:$GR,$JB730+24),"")</f>
      </c>
      <c r="HR730">
        <f>IF($JC730&gt;=25,INDEX($GR:$GR,$JB730+25),"")</f>
      </c>
      <c r="HS730">
        <f>IF($JC730&gt;=26,INDEX($GR:$GR,$JB730+26),"")</f>
      </c>
      <c r="HT730">
        <f>IF($JC730&gt;=27,INDEX($GR:$GR,$JB730+27),"")</f>
      </c>
      <c r="HU730">
        <f>IF($JC730&gt;=28,INDEX($GR:$GR,$JB730+28),"")</f>
      </c>
      <c r="HV730">
        <f>IF($JC730&gt;=29,INDEX($GR:$GR,$JB730+29),"")</f>
      </c>
      <c r="HW730">
        <f>IF($JC730&gt;=30,INDEX($GR:$GR,$JB730+30),"")</f>
      </c>
      <c r="HX730">
        <f>IF($JC730&gt;=31,INDEX($GR:$GR,$JB730+31),"")</f>
      </c>
      <c r="HY730">
        <f>IF($JC730&gt;=32,INDEX($GR:$GR,$JB730+32),"")</f>
      </c>
      <c r="HZ730">
        <f>IF($JC730&gt;=33,INDEX($GR:$GR,$JB730+33),"")</f>
      </c>
      <c r="IA730">
        <f>IF($JC730&gt;=34,INDEX($GR:$GR,$JB730+34),"")</f>
      </c>
      <c r="IB730">
        <f>IF($JC730&gt;=35,INDEX($GR:$GR,$JB730+35),"")</f>
      </c>
      <c r="IC730">
        <f>IF($JC730&gt;=36,INDEX($GR:$GR,$JB730+36),"")</f>
      </c>
      <c r="ID730">
        <f>IF($JC730&gt;=37,INDEX($GR:$GR,$JB730+37),"")</f>
      </c>
      <c r="IE730">
        <f>IF($JC730&gt;=38,INDEX($GR:$GR,$JB730+38),"")</f>
      </c>
      <c r="IF730">
        <f>IF($JC730&gt;=39,INDEX($GR:$GR,$JB730+39),"")</f>
      </c>
      <c r="IG730">
        <f>IF($JC730&gt;=40,INDEX($GR:$GR,$JB730+40),"")</f>
      </c>
      <c r="IH730">
        <f>IF($JC730&gt;=41,INDEX($GR:$GR,$JB730+41),"")</f>
      </c>
      <c r="II730">
        <f>IF($JC730&gt;=42,INDEX($GR:$GR,$JB730+42),"")</f>
      </c>
      <c r="IJ730">
        <f>IF($JC730&gt;=43,INDEX($GR:$GR,$JB730+43),"")</f>
      </c>
      <c r="IK730">
        <f>IF($JC730&gt;=44,INDEX($GR:$GR,$JB730+44),"")</f>
      </c>
      <c r="IL730">
        <f>IF($JC730&gt;=45,INDEX($GR:$GR,$JB730+45),"")</f>
      </c>
      <c r="IM730">
        <f>IF($JC730&gt;=46,INDEX($GR:$GR,$JB730+46),"")</f>
      </c>
      <c r="IN730">
        <f>IF($JC730&gt;=47,INDEX($GR:$GR,$JB730+47),"")</f>
      </c>
      <c r="IO730">
        <f>IF($JC730&gt;=48,INDEX($GR:$GR,$JB730+48),"")</f>
      </c>
      <c r="IP730">
        <f>IF($JC730&gt;=49,INDEX($GR:$GR,$JB730+49),"")</f>
      </c>
      <c r="IQ730">
        <f>IF($JC730&gt;=50,INDEX($GR:$GR,$JB730+50),"")</f>
      </c>
      <c r="IR730">
        <f>IF($JC730&gt;=51,INDEX($GR:$GR,$JB730+51),"")</f>
      </c>
      <c r="IS730">
        <f>IF($JC730&gt;=52,INDEX($GR:$GR,$JB730+52),"")</f>
      </c>
      <c r="IT730">
        <f>IF($JC730&gt;=53,INDEX($GR:$GR,$JB730+53),"")</f>
      </c>
      <c r="IU730">
        <f>IF($JC730&gt;=54,INDEX($GR:$GR,$JB730+54),"")</f>
      </c>
      <c r="IV730">
        <f>IF($JC730&gt;=55,INDEX($GR:$GR,$JB730+55),"")</f>
      </c>
      <c r="IW730">
        <f>IF($JC730&gt;=56,INDEX($GR:$GR,$JB730+56),"")</f>
      </c>
      <c r="IX730">
        <f>IF($JC730&gt;=57,INDEX($GR:$GR,$JB730+57),"")</f>
      </c>
      <c r="IY730">
        <f>IF($JC730&gt;=58,INDEX($GR:$GR,$JB730+58),"")</f>
      </c>
      <c r="IZ730">
        <f>IF($JC730&gt;=59,INDEX($GR:$GR,$JB730+59),"")</f>
      </c>
      <c r="JA730">
        <f>IF($JC730&gt;=60,INDEX($GR:$GR,$JB730+60),"")</f>
      </c>
      <c r="JB730">
        <f>IFERROR(MATCH($GQ730,$GR$2:$GR$324,0)+1,0)</f>
      </c>
      <c r="JC730">
        <f>IFERROR(INDEX($GS$2:$GS$324,MATCH($GQ730,$GR$2:$GR$324,0)),0)</f>
      </c>
      <c r="JD730" t="s">
        <v>40</v>
      </c>
      <c r="JE730" t="s">
        <v>40</v>
      </c>
    </row>
    <row r="731" spans="1:265" x14ac:dyDescent="0.25">
      <c r="Q731">
        <f>IF(OR($T731="",$P731=""),"",IFERROR($T731/$P731,0))</f>
      </c>
      <c r="R731">
        <f>IF($T731="","",
SUM($S731,$U731,$Z731,$V731,$X731)*
(1-IF($AA731="",0,VALUE($AA731)/100)))</f>
      </c>
      <c r="S731">
        <f>IF($T731="","",$T731)</f>
      </c>
      <c r="U731">
        <f>IF($T731="","",
IF($N731="","",
IF(ISNUMBER(SEARCH("exempt",LOWER($N731))),0,
$T731*(VALUE(SUBSTITUTE($N731,"%",""))/100))))</f>
      </c>
      <c r="AB731">
        <f>IFERROR(IF(FIND(" - ",$K731)&gt;0,MID($K731,FIND(" - ",$K731)+3,LEN($K731)),""),"")</f>
      </c>
      <c r="AK731" t="s">
        <v>1318</v>
      </c>
      <c r="AP731">
        <f>IFERROR(LEFT($K731,FIND(" - ",$K731)-1),$K731)</f>
      </c>
      <c r="AS731">
        <f>IF($CH731&gt;=1,INDEX($AQ:$AQ,$CG731+1),"")</f>
      </c>
      <c r="AT731">
        <f>IF($CH731&gt;=2,INDEX($AQ:$AQ,$CG731+2),"")</f>
      </c>
      <c r="AU731">
        <f>IF($CH731&gt;=3,INDEX($AQ:$AQ,$CG731+3),"")</f>
      </c>
      <c r="AV731">
        <f>IF($CH731&gt;=4,INDEX($AQ:$AQ,$CG731+4),"")</f>
      </c>
      <c r="AW731">
        <f>IF($CH731&gt;=5,INDEX($AQ:$AQ,$CG731+5),"")</f>
      </c>
      <c r="AX731">
        <f>IF($CH731&gt;=6,INDEX($AQ:$AQ,$CG731+6),"")</f>
      </c>
      <c r="AY731">
        <f>IF($CH731&gt;=7,INDEX($AQ:$AQ,$CG731+7),"")</f>
      </c>
      <c r="AZ731">
        <f>IF($CH731&gt;=8,INDEX($AQ:$AQ,$CG731+8),"")</f>
      </c>
      <c r="BA731">
        <f>IF($CH731&gt;=9,INDEX($AQ:$AQ,$CG731+9),"")</f>
      </c>
      <c r="BB731">
        <f>IF($CH731&gt;=10,INDEX($AQ:$AQ,$CG731+10),"")</f>
      </c>
      <c r="BC731">
        <f>IF($CH731&gt;=11,INDEX($AQ:$AQ,$CG731+11),"")</f>
      </c>
      <c r="BD731">
        <f>IF($CH731&gt;=12,INDEX($AQ:$AQ,$CG731+12),"")</f>
      </c>
      <c r="BE731">
        <f>IF($CH731&gt;=13,INDEX($AQ:$AQ,$CG731+13),"")</f>
      </c>
      <c r="BF731">
        <f>IF($CH731&gt;=14,INDEX($AQ:$AQ,$CG731+14),"")</f>
      </c>
      <c r="BG731">
        <f>IF($CH731&gt;=15,INDEX($AQ:$AQ,$CG731+15),"")</f>
      </c>
      <c r="BH731">
        <f>IF($CH731&gt;=16,INDEX($AQ:$AQ,$CG731+16),"")</f>
      </c>
      <c r="BI731">
        <f>IF($CH731&gt;=17,INDEX($AQ:$AQ,$CG731+17),"")</f>
      </c>
      <c r="BJ731">
        <f>IF($CH731&gt;=18,INDEX($AQ:$AQ,$CG731+18),"")</f>
      </c>
      <c r="BK731">
        <f>IF($CH731&gt;=19,INDEX($AQ:$AQ,$CG731+19),"")</f>
      </c>
      <c r="BL731">
        <f>IF($CH731&gt;=20,INDEX($AQ:$AQ,$CG731+20),"")</f>
      </c>
      <c r="BM731">
        <f>IF($CH731&gt;=21,INDEX($AQ:$AQ,$CG731+21),"")</f>
      </c>
      <c r="BN731">
        <f>IF($CH731&gt;=22,INDEX($AQ:$AQ,$CG731+22),"")</f>
      </c>
      <c r="BO731">
        <f>IF($CH731&gt;=23,INDEX($AQ:$AQ,$CG731+23),"")</f>
      </c>
      <c r="BP731">
        <f>IF($CH731&gt;=24,INDEX($AQ:$AQ,$CG731+24),"")</f>
      </c>
      <c r="BQ731">
        <f>IF($CH731&gt;=25,INDEX($AQ:$AQ,$CG731+25),"")</f>
      </c>
      <c r="BR731">
        <f>IF($CH731&gt;=26,INDEX($AQ:$AQ,$CG731+26),"")</f>
      </c>
      <c r="BS731">
        <f>IF($CH731&gt;=27,INDEX($AQ:$AQ,$CG731+27),"")</f>
      </c>
      <c r="BT731">
        <f>IF($CH731&gt;=28,INDEX($AQ:$AQ,$CG731+28),"")</f>
      </c>
      <c r="BU731">
        <f>IF($CH731&gt;=29,INDEX($AQ:$AQ,$CG731+29),"")</f>
      </c>
      <c r="BV731">
        <f>IF($CH731&gt;=30,INDEX($AQ:$AQ,$CG731+30),"")</f>
      </c>
      <c r="BW731">
        <f>IF($CH731&gt;=31,INDEX($AQ:$AQ,$CG731+31),"")</f>
      </c>
      <c r="BX731">
        <f>IF($CH731&gt;=32,INDEX($AQ:$AQ,$CG731+32),"")</f>
      </c>
      <c r="BY731">
        <f>IF($CH731&gt;=33,INDEX($AQ:$AQ,$CG731+33),"")</f>
      </c>
      <c r="BZ731">
        <f>IF($CH731&gt;=34,INDEX($AQ:$AQ,$CG731+34),"")</f>
      </c>
      <c r="CA731">
        <f>IF($CH731&gt;=35,INDEX($AQ:$AQ,$CG731+35),"")</f>
      </c>
      <c r="CB731">
        <f>IF($CH731&gt;=36,INDEX($AQ:$AQ,$CG731+36),"")</f>
      </c>
      <c r="CC731">
        <f>IF($CH731&gt;=37,INDEX($AQ:$AQ,$CG731+37),"")</f>
      </c>
      <c r="CD731">
        <f>IF($CH731&gt;=38,INDEX($AQ:$AQ,$CG731+38),"")</f>
      </c>
      <c r="CE731">
        <f>IF($CH731&gt;=39,INDEX($AQ:$AQ,$CG731+39),"")</f>
      </c>
      <c r="CF731">
        <f>IF($CH731&gt;=40,INDEX($AQ:$AQ,$CG731+40),"")</f>
      </c>
      <c r="CG731">
        <f>IFERROR(MATCH($AP731,$AQ$2:$AQ$134,0)+1,0)</f>
      </c>
      <c r="CH731">
        <f>IFERROR(INDEX($AR$2:$AR$134,MATCH($AP731,$AQ$2:$AQ$134,0)),0)</f>
      </c>
      <c r="CI731">
        <f>IFERROR(LEFT($L731,FIND(" - ",$L731)-1),$L731)</f>
      </c>
      <c r="CL731">
        <f>IF($DG731&gt;=1,INDEX($CJ:$CJ,$DF731+1),"")</f>
      </c>
      <c r="CM731">
        <f>IF($DG731&gt;=2,INDEX($CJ:$CJ,$DF731+2),"")</f>
      </c>
      <c r="CN731">
        <f>IF($DG731&gt;=3,INDEX($CJ:$CJ,$DF731+3),"")</f>
      </c>
      <c r="CO731">
        <f>IF($DG731&gt;=4,INDEX($CJ:$CJ,$DF731+4),"")</f>
      </c>
      <c r="CP731">
        <f>IF($DG731&gt;=5,INDEX($CJ:$CJ,$DF731+5),"")</f>
      </c>
      <c r="CQ731">
        <f>IF($DG731&gt;=6,INDEX($CJ:$CJ,$DF731+6),"")</f>
      </c>
      <c r="CR731">
        <f>IF($DG731&gt;=7,INDEX($CJ:$CJ,$DF731+7),"")</f>
      </c>
      <c r="CS731">
        <f>IF($DG731&gt;=8,INDEX($CJ:$CJ,$DF731+8),"")</f>
      </c>
      <c r="CT731">
        <f>IF($DG731&gt;=9,INDEX($CJ:$CJ,$DF731+9),"")</f>
      </c>
      <c r="CU731">
        <f>IF($DG731&gt;=10,INDEX($CJ:$CJ,$DF731+10),"")</f>
      </c>
      <c r="CV731">
        <f>IF($DG731&gt;=11,INDEX($CJ:$CJ,$DF731+11),"")</f>
      </c>
      <c r="CW731">
        <f>IF($DG731&gt;=12,INDEX($CJ:$CJ,$DF731+12),"")</f>
      </c>
      <c r="CX731">
        <f>IF($DG731&gt;=13,INDEX($CJ:$CJ,$DF731+13),"")</f>
      </c>
      <c r="CY731">
        <f>IF($DG731&gt;=14,INDEX($CJ:$CJ,$DF731+14),"")</f>
      </c>
      <c r="CZ731">
        <f>IF($DG731&gt;=15,INDEX($CJ:$CJ,$DF731+15),"")</f>
      </c>
      <c r="DA731">
        <f>IF($DG731&gt;=16,INDEX($CJ:$CJ,$DF731+16),"")</f>
      </c>
      <c r="DB731">
        <f>IF($DG731&gt;=17,INDEX($CJ:$CJ,$DF731+17),"")</f>
      </c>
      <c r="DC731">
        <f>IF($DG731&gt;=18,INDEX($CJ:$CJ,$DF731+18),"")</f>
      </c>
      <c r="DD731">
        <f>IF($DG731&gt;=19,INDEX($CJ:$CJ,$DF731+19),"")</f>
      </c>
      <c r="DE731">
        <f>IF($DG731&gt;=20,INDEX($CJ:$CJ,$DF731+20),"")</f>
      </c>
      <c r="DF731">
        <f>IFERROR(MATCH($CI731,$CJ$2:$CJ$263,0)+1,0)</f>
      </c>
      <c r="DG731">
        <f>IFERROR(INDEX($CK$2:$CK$263,MATCH($CI731,$CJ$2:$CJ$263,0)),0)</f>
      </c>
      <c r="DH731">
        <f>IFERROR(INDEX($AO:$AO,MATCH($N731,$AN:$AN,0))&amp;"","")</f>
      </c>
      <c r="DL731">
        <f>IF($GO731&gt;=1,INDEX($DI:$DI,$GN731+1),"")</f>
      </c>
      <c r="DM731">
        <f>IF($GO731&gt;=2,INDEX($DI:$DI,$GN731+2),"")</f>
      </c>
      <c r="DN731">
        <f>IF($GO731&gt;=3,INDEX($DI:$DI,$GN731+3),"")</f>
      </c>
      <c r="DO731">
        <f>IF($GO731&gt;=4,INDEX($DI:$DI,$GN731+4),"")</f>
      </c>
      <c r="DP731">
        <f>IF($GO731&gt;=5,INDEX($DI:$DI,$GN731+5),"")</f>
      </c>
      <c r="DQ731">
        <f>IF($GO731&gt;=6,INDEX($DI:$DI,$GN731+6),"")</f>
      </c>
      <c r="DR731">
        <f>IF($GO731&gt;=7,INDEX($DI:$DI,$GN731+7),"")</f>
      </c>
      <c r="DS731">
        <f>IF($GO731&gt;=8,INDEX($DI:$DI,$GN731+8),"")</f>
      </c>
      <c r="DT731">
        <f>IF($GO731&gt;=9,INDEX($DI:$DI,$GN731+9),"")</f>
      </c>
      <c r="DU731">
        <f>IF($GO731&gt;=10,INDEX($DI:$DI,$GN731+10),"")</f>
      </c>
      <c r="DV731">
        <f>IF($GO731&gt;=11,INDEX($DI:$DI,$GN731+11),"")</f>
      </c>
      <c r="DW731">
        <f>IF($GO731&gt;=12,INDEX($DI:$DI,$GN731+12),"")</f>
      </c>
      <c r="DX731">
        <f>IF($GO731&gt;=13,INDEX($DI:$DI,$GN731+13),"")</f>
      </c>
      <c r="DY731">
        <f>IF($GO731&gt;=14,INDEX($DI:$DI,$GN731+14),"")</f>
      </c>
      <c r="DZ731">
        <f>IF($GO731&gt;=15,INDEX($DI:$DI,$GN731+15),"")</f>
      </c>
      <c r="EA731">
        <f>IF($GO731&gt;=16,INDEX($DI:$DI,$GN731+16),"")</f>
      </c>
      <c r="EB731">
        <f>IF($GO731&gt;=17,INDEX($DI:$DI,$GN731+17),"")</f>
      </c>
      <c r="EC731">
        <f>IF($GO731&gt;=18,INDEX($DI:$DI,$GN731+18),"")</f>
      </c>
      <c r="ED731">
        <f>IF($GO731&gt;=19,INDEX($DI:$DI,$GN731+19),"")</f>
      </c>
      <c r="EE731">
        <f>IF($GO731&gt;=20,INDEX($DI:$DI,$GN731+20),"")</f>
      </c>
      <c r="EF731">
        <f>IF($GO731&gt;=21,INDEX($DI:$DI,$GN731+21),"")</f>
      </c>
      <c r="EG731">
        <f>IF($GO731&gt;=22,INDEX($DI:$DI,$GN731+22),"")</f>
      </c>
      <c r="EH731">
        <f>IF($GO731&gt;=23,INDEX($DI:$DI,$GN731+23),"")</f>
      </c>
      <c r="EI731">
        <f>IF($GO731&gt;=24,INDEX($DI:$DI,$GN731+24),"")</f>
      </c>
      <c r="EJ731">
        <f>IF($GO731&gt;=25,INDEX($DI:$DI,$GN731+25),"")</f>
      </c>
      <c r="EK731">
        <f>IF($GO731&gt;=26,INDEX($DI:$DI,$GN731+26),"")</f>
      </c>
      <c r="EL731">
        <f>IF($GO731&gt;=27,INDEX($DI:$DI,$GN731+27),"")</f>
      </c>
      <c r="EM731">
        <f>IF($GO731&gt;=28,INDEX($DI:$DI,$GN731+28),"")</f>
      </c>
      <c r="EN731">
        <f>IF($GO731&gt;=29,INDEX($DI:$DI,$GN731+29),"")</f>
      </c>
      <c r="EO731">
        <f>IF($GO731&gt;=30,INDEX($DI:$DI,$GN731+30),"")</f>
      </c>
      <c r="EP731">
        <f>IF($GO731&gt;=31,INDEX($DI:$DI,$GN731+31),"")</f>
      </c>
      <c r="EQ731">
        <f>IF($GO731&gt;=32,INDEX($DI:$DI,$GN731+32),"")</f>
      </c>
      <c r="ER731">
        <f>IF($GO731&gt;=33,INDEX($DI:$DI,$GN731+33),"")</f>
      </c>
      <c r="ES731">
        <f>IF($GO731&gt;=34,INDEX($DI:$DI,$GN731+34),"")</f>
      </c>
      <c r="ET731">
        <f>IF($GO731&gt;=35,INDEX($DI:$DI,$GN731+35),"")</f>
      </c>
      <c r="EU731">
        <f>IF($GO731&gt;=36,INDEX($DI:$DI,$GN731+36),"")</f>
      </c>
      <c r="EV731">
        <f>IF($GO731&gt;=37,INDEX($DI:$DI,$GN731+37),"")</f>
      </c>
      <c r="EW731">
        <f>IF($GO731&gt;=38,INDEX($DI:$DI,$GN731+38),"")</f>
      </c>
      <c r="EX731">
        <f>IF($GO731&gt;=39,INDEX($DI:$DI,$GN731+39),"")</f>
      </c>
      <c r="EY731">
        <f>IF($GO731&gt;=40,INDEX($DI:$DI,$GN731+40),"")</f>
      </c>
      <c r="EZ731">
        <f>IF($GO731&gt;=1,INDEX($DJ:$DJ,$GN731+1),"")</f>
      </c>
      <c r="FA731">
        <f>IF($GO731&gt;=2,INDEX($DJ:$DJ,$GN731+2),"")</f>
      </c>
      <c r="FB731">
        <f>IF($GO731&gt;=3,INDEX($DJ:$DJ,$GN731+3),"")</f>
      </c>
      <c r="FC731">
        <f>IF($GO731&gt;=4,INDEX($DJ:$DJ,$GN731+4),"")</f>
      </c>
      <c r="FD731">
        <f>IF($GO731&gt;=5,INDEX($DJ:$DJ,$GN731+5),"")</f>
      </c>
      <c r="FE731">
        <f>IF($GO731&gt;=6,INDEX($DJ:$DJ,$GN731+6),"")</f>
      </c>
      <c r="FF731">
        <f>IF($GO731&gt;=7,INDEX($DJ:$DJ,$GN731+7),"")</f>
      </c>
      <c r="FG731">
        <f>IF($GO731&gt;=8,INDEX($DJ:$DJ,$GN731+8),"")</f>
      </c>
      <c r="FH731">
        <f>IF($GO731&gt;=9,INDEX($DJ:$DJ,$GN731+9),"")</f>
      </c>
      <c r="FI731">
        <f>IF($GO731&gt;=10,INDEX($DJ:$DJ,$GN731+10),"")</f>
      </c>
      <c r="FJ731">
        <f>IF($GO731&gt;=11,INDEX($DJ:$DJ,$GN731+11),"")</f>
      </c>
      <c r="FK731">
        <f>IF($GO731&gt;=12,INDEX($DJ:$DJ,$GN731+12),"")</f>
      </c>
      <c r="FL731">
        <f>IF($GO731&gt;=13,INDEX($DJ:$DJ,$GN731+13),"")</f>
      </c>
      <c r="FM731">
        <f>IF($GO731&gt;=14,INDEX($DJ:$DJ,$GN731+14),"")</f>
      </c>
      <c r="FN731">
        <f>IF($GO731&gt;=15,INDEX($DJ:$DJ,$GN731+15),"")</f>
      </c>
      <c r="FO731">
        <f>IF($GO731&gt;=16,INDEX($DJ:$DJ,$GN731+16),"")</f>
      </c>
      <c r="FP731">
        <f>IF($GO731&gt;=17,INDEX($DJ:$DJ,$GN731+17),"")</f>
      </c>
      <c r="FQ731">
        <f>IF($GO731&gt;=18,INDEX($DJ:$DJ,$GN731+18),"")</f>
      </c>
      <c r="FR731">
        <f>IF($GO731&gt;=19,INDEX($DJ:$DJ,$GN731+19),"")</f>
      </c>
      <c r="FS731">
        <f>IF($GO731&gt;=20,INDEX($DJ:$DJ,$GN731+20),"")</f>
      </c>
      <c r="FT731">
        <f>IF($GO731&gt;=21,INDEX($DJ:$DJ,$GN731+21),"")</f>
      </c>
      <c r="FU731">
        <f>IF($GO731&gt;=22,INDEX($DJ:$DJ,$GN731+22),"")</f>
      </c>
      <c r="FV731">
        <f>IF($GO731&gt;=23,INDEX($DJ:$DJ,$GN731+23),"")</f>
      </c>
      <c r="FW731">
        <f>IF($GO731&gt;=24,INDEX($DJ:$DJ,$GN731+24),"")</f>
      </c>
      <c r="FX731">
        <f>IF($GO731&gt;=25,INDEX($DJ:$DJ,$GN731+25),"")</f>
      </c>
      <c r="FY731">
        <f>IF($GO731&gt;=26,INDEX($DJ:$DJ,$GN731+26),"")</f>
      </c>
      <c r="FZ731">
        <f>IF($GO731&gt;=27,INDEX($DJ:$DJ,$GN731+27),"")</f>
      </c>
      <c r="GA731">
        <f>IF($GO731&gt;=28,INDEX($DJ:$DJ,$GN731+28),"")</f>
      </c>
      <c r="GB731">
        <f>IF($GO731&gt;=29,INDEX($DJ:$DJ,$GN731+29),"")</f>
      </c>
      <c r="GC731">
        <f>IF($GO731&gt;=30,INDEX($DJ:$DJ,$GN731+30),"")</f>
      </c>
      <c r="GD731">
        <f>IF($GO731&gt;=31,INDEX($DJ:$DJ,$GN731+31),"")</f>
      </c>
      <c r="GE731">
        <f>IF($GO731&gt;=32,INDEX($DJ:$DJ,$GN731+32),"")</f>
      </c>
      <c r="GF731">
        <f>IF($GO731&gt;=33,INDEX($DJ:$DJ,$GN731+33),"")</f>
      </c>
      <c r="GG731">
        <f>IF($GO731&gt;=34,INDEX($DJ:$DJ,$GN731+34),"")</f>
      </c>
      <c r="GH731">
        <f>IF($GO731&gt;=35,INDEX($DJ:$DJ,$GN731+35),"")</f>
      </c>
      <c r="GI731">
        <f>IF($GO731&gt;=36,INDEX($DJ:$DJ,$GN731+36),"")</f>
      </c>
      <c r="GJ731">
        <f>IF($GO731&gt;=37,INDEX($DJ:$DJ,$GN731+37),"")</f>
      </c>
      <c r="GK731">
        <f>IF($GO731&gt;=38,INDEX($DJ:$DJ,$GN731+38),"")</f>
      </c>
      <c r="GL731">
        <f>IF($GO731&gt;=39,INDEX($DJ:$DJ,$GN731+39),"")</f>
      </c>
      <c r="GM731">
        <f>IF($GO731&gt;=40,INDEX($DJ:$DJ,$GN731+40),"")</f>
      </c>
      <c r="GN731">
        <f>IFERROR(MATCH($DH731,$DI$2:$DI$148,0)+1,0)</f>
      </c>
      <c r="GO731">
        <f>IFERROR(INDEX($DK$2:$DK$148,MATCH($DH731,$DI$2:$DI$148,0)),0)</f>
      </c>
      <c r="GP731">
        <f>IFERROR(MATCH($Y731,$DL$731:$EY$731,0),0)</f>
      </c>
      <c r="GQ731">
        <f>IF($GP731&gt;0,INDEX($EZ$731:$GM$731,$GP731),"")</f>
      </c>
      <c r="GT731">
        <f>IF($JC731&gt;=1,INDEX($GR:$GR,$JB731+1),"")</f>
      </c>
      <c r="GU731">
        <f>IF($JC731&gt;=2,INDEX($GR:$GR,$JB731+2),"")</f>
      </c>
      <c r="GV731">
        <f>IF($JC731&gt;=3,INDEX($GR:$GR,$JB731+3),"")</f>
      </c>
      <c r="GW731">
        <f>IF($JC731&gt;=4,INDEX($GR:$GR,$JB731+4),"")</f>
      </c>
      <c r="GX731">
        <f>IF($JC731&gt;=5,INDEX($GR:$GR,$JB731+5),"")</f>
      </c>
      <c r="GY731">
        <f>IF($JC731&gt;=6,INDEX($GR:$GR,$JB731+6),"")</f>
      </c>
      <c r="GZ731">
        <f>IF($JC731&gt;=7,INDEX($GR:$GR,$JB731+7),"")</f>
      </c>
      <c r="HA731">
        <f>IF($JC731&gt;=8,INDEX($GR:$GR,$JB731+8),"")</f>
      </c>
      <c r="HB731">
        <f>IF($JC731&gt;=9,INDEX($GR:$GR,$JB731+9),"")</f>
      </c>
      <c r="HC731">
        <f>IF($JC731&gt;=10,INDEX($GR:$GR,$JB731+10),"")</f>
      </c>
      <c r="HD731">
        <f>IF($JC731&gt;=11,INDEX($GR:$GR,$JB731+11),"")</f>
      </c>
      <c r="HE731">
        <f>IF($JC731&gt;=12,INDEX($GR:$GR,$JB731+12),"")</f>
      </c>
      <c r="HF731">
        <f>IF($JC731&gt;=13,INDEX($GR:$GR,$JB731+13),"")</f>
      </c>
      <c r="HG731">
        <f>IF($JC731&gt;=14,INDEX($GR:$GR,$JB731+14),"")</f>
      </c>
      <c r="HH731">
        <f>IF($JC731&gt;=15,INDEX($GR:$GR,$JB731+15),"")</f>
      </c>
      <c r="HI731">
        <f>IF($JC731&gt;=16,INDEX($GR:$GR,$JB731+16),"")</f>
      </c>
      <c r="HJ731">
        <f>IF($JC731&gt;=17,INDEX($GR:$GR,$JB731+17),"")</f>
      </c>
      <c r="HK731">
        <f>IF($JC731&gt;=18,INDEX($GR:$GR,$JB731+18),"")</f>
      </c>
      <c r="HL731">
        <f>IF($JC731&gt;=19,INDEX($GR:$GR,$JB731+19),"")</f>
      </c>
      <c r="HM731">
        <f>IF($JC731&gt;=20,INDEX($GR:$GR,$JB731+20),"")</f>
      </c>
      <c r="HN731">
        <f>IF($JC731&gt;=21,INDEX($GR:$GR,$JB731+21),"")</f>
      </c>
      <c r="HO731">
        <f>IF($JC731&gt;=22,INDEX($GR:$GR,$JB731+22),"")</f>
      </c>
      <c r="HP731">
        <f>IF($JC731&gt;=23,INDEX($GR:$GR,$JB731+23),"")</f>
      </c>
      <c r="HQ731">
        <f>IF($JC731&gt;=24,INDEX($GR:$GR,$JB731+24),"")</f>
      </c>
      <c r="HR731">
        <f>IF($JC731&gt;=25,INDEX($GR:$GR,$JB731+25),"")</f>
      </c>
      <c r="HS731">
        <f>IF($JC731&gt;=26,INDEX($GR:$GR,$JB731+26),"")</f>
      </c>
      <c r="HT731">
        <f>IF($JC731&gt;=27,INDEX($GR:$GR,$JB731+27),"")</f>
      </c>
      <c r="HU731">
        <f>IF($JC731&gt;=28,INDEX($GR:$GR,$JB731+28),"")</f>
      </c>
      <c r="HV731">
        <f>IF($JC731&gt;=29,INDEX($GR:$GR,$JB731+29),"")</f>
      </c>
      <c r="HW731">
        <f>IF($JC731&gt;=30,INDEX($GR:$GR,$JB731+30),"")</f>
      </c>
      <c r="HX731">
        <f>IF($JC731&gt;=31,INDEX($GR:$GR,$JB731+31),"")</f>
      </c>
      <c r="HY731">
        <f>IF($JC731&gt;=32,INDEX($GR:$GR,$JB731+32),"")</f>
      </c>
      <c r="HZ731">
        <f>IF($JC731&gt;=33,INDEX($GR:$GR,$JB731+33),"")</f>
      </c>
      <c r="IA731">
        <f>IF($JC731&gt;=34,INDEX($GR:$GR,$JB731+34),"")</f>
      </c>
      <c r="IB731">
        <f>IF($JC731&gt;=35,INDEX($GR:$GR,$JB731+35),"")</f>
      </c>
      <c r="IC731">
        <f>IF($JC731&gt;=36,INDEX($GR:$GR,$JB731+36),"")</f>
      </c>
      <c r="ID731">
        <f>IF($JC731&gt;=37,INDEX($GR:$GR,$JB731+37),"")</f>
      </c>
      <c r="IE731">
        <f>IF($JC731&gt;=38,INDEX($GR:$GR,$JB731+38),"")</f>
      </c>
      <c r="IF731">
        <f>IF($JC731&gt;=39,INDEX($GR:$GR,$JB731+39),"")</f>
      </c>
      <c r="IG731">
        <f>IF($JC731&gt;=40,INDEX($GR:$GR,$JB731+40),"")</f>
      </c>
      <c r="IH731">
        <f>IF($JC731&gt;=41,INDEX($GR:$GR,$JB731+41),"")</f>
      </c>
      <c r="II731">
        <f>IF($JC731&gt;=42,INDEX($GR:$GR,$JB731+42),"")</f>
      </c>
      <c r="IJ731">
        <f>IF($JC731&gt;=43,INDEX($GR:$GR,$JB731+43),"")</f>
      </c>
      <c r="IK731">
        <f>IF($JC731&gt;=44,INDEX($GR:$GR,$JB731+44),"")</f>
      </c>
      <c r="IL731">
        <f>IF($JC731&gt;=45,INDEX($GR:$GR,$JB731+45),"")</f>
      </c>
      <c r="IM731">
        <f>IF($JC731&gt;=46,INDEX($GR:$GR,$JB731+46),"")</f>
      </c>
      <c r="IN731">
        <f>IF($JC731&gt;=47,INDEX($GR:$GR,$JB731+47),"")</f>
      </c>
      <c r="IO731">
        <f>IF($JC731&gt;=48,INDEX($GR:$GR,$JB731+48),"")</f>
      </c>
      <c r="IP731">
        <f>IF($JC731&gt;=49,INDEX($GR:$GR,$JB731+49),"")</f>
      </c>
      <c r="IQ731">
        <f>IF($JC731&gt;=50,INDEX($GR:$GR,$JB731+50),"")</f>
      </c>
      <c r="IR731">
        <f>IF($JC731&gt;=51,INDEX($GR:$GR,$JB731+51),"")</f>
      </c>
      <c r="IS731">
        <f>IF($JC731&gt;=52,INDEX($GR:$GR,$JB731+52),"")</f>
      </c>
      <c r="IT731">
        <f>IF($JC731&gt;=53,INDEX($GR:$GR,$JB731+53),"")</f>
      </c>
      <c r="IU731">
        <f>IF($JC731&gt;=54,INDEX($GR:$GR,$JB731+54),"")</f>
      </c>
      <c r="IV731">
        <f>IF($JC731&gt;=55,INDEX($GR:$GR,$JB731+55),"")</f>
      </c>
      <c r="IW731">
        <f>IF($JC731&gt;=56,INDEX($GR:$GR,$JB731+56),"")</f>
      </c>
      <c r="IX731">
        <f>IF($JC731&gt;=57,INDEX($GR:$GR,$JB731+57),"")</f>
      </c>
      <c r="IY731">
        <f>IF($JC731&gt;=58,INDEX($GR:$GR,$JB731+58),"")</f>
      </c>
      <c r="IZ731">
        <f>IF($JC731&gt;=59,INDEX($GR:$GR,$JB731+59),"")</f>
      </c>
      <c r="JA731">
        <f>IF($JC731&gt;=60,INDEX($GR:$GR,$JB731+60),"")</f>
      </c>
      <c r="JB731">
        <f>IFERROR(MATCH($GQ731,$GR$2:$GR$324,0)+1,0)</f>
      </c>
      <c r="JC731">
        <f>IFERROR(INDEX($GS$2:$GS$324,MATCH($GQ731,$GR$2:$GR$324,0)),0)</f>
      </c>
      <c r="JD731" t="s">
        <v>40</v>
      </c>
      <c r="JE731" t="s">
        <v>40</v>
      </c>
    </row>
    <row r="732" spans="1:265" x14ac:dyDescent="0.25">
      <c r="Q732">
        <f>IF(OR($T732="",$P732=""),"",IFERROR($T732/$P732,0))</f>
      </c>
      <c r="R732">
        <f>IF($T732="","",
SUM($S732,$U732,$Z732,$V732,$X732)*
(1-IF($AA732="",0,VALUE($AA732)/100)))</f>
      </c>
      <c r="S732">
        <f>IF($T732="","",$T732)</f>
      </c>
      <c r="U732">
        <f>IF($T732="","",
IF($N732="","",
IF(ISNUMBER(SEARCH("exempt",LOWER($N732))),0,
$T732*(VALUE(SUBSTITUTE($N732,"%",""))/100))))</f>
      </c>
      <c r="AB732">
        <f>IFERROR(IF(FIND(" - ",$K732)&gt;0,MID($K732,FIND(" - ",$K732)+3,LEN($K732)),""),"")</f>
      </c>
      <c r="AK732" t="s">
        <v>1319</v>
      </c>
      <c r="AP732">
        <f>IFERROR(LEFT($K732,FIND(" - ",$K732)-1),$K732)</f>
      </c>
      <c r="AS732">
        <f>IF($CH732&gt;=1,INDEX($AQ:$AQ,$CG732+1),"")</f>
      </c>
      <c r="AT732">
        <f>IF($CH732&gt;=2,INDEX($AQ:$AQ,$CG732+2),"")</f>
      </c>
      <c r="AU732">
        <f>IF($CH732&gt;=3,INDEX($AQ:$AQ,$CG732+3),"")</f>
      </c>
      <c r="AV732">
        <f>IF($CH732&gt;=4,INDEX($AQ:$AQ,$CG732+4),"")</f>
      </c>
      <c r="AW732">
        <f>IF($CH732&gt;=5,INDEX($AQ:$AQ,$CG732+5),"")</f>
      </c>
      <c r="AX732">
        <f>IF($CH732&gt;=6,INDEX($AQ:$AQ,$CG732+6),"")</f>
      </c>
      <c r="AY732">
        <f>IF($CH732&gt;=7,INDEX($AQ:$AQ,$CG732+7),"")</f>
      </c>
      <c r="AZ732">
        <f>IF($CH732&gt;=8,INDEX($AQ:$AQ,$CG732+8),"")</f>
      </c>
      <c r="BA732">
        <f>IF($CH732&gt;=9,INDEX($AQ:$AQ,$CG732+9),"")</f>
      </c>
      <c r="BB732">
        <f>IF($CH732&gt;=10,INDEX($AQ:$AQ,$CG732+10),"")</f>
      </c>
      <c r="BC732">
        <f>IF($CH732&gt;=11,INDEX($AQ:$AQ,$CG732+11),"")</f>
      </c>
      <c r="BD732">
        <f>IF($CH732&gt;=12,INDEX($AQ:$AQ,$CG732+12),"")</f>
      </c>
      <c r="BE732">
        <f>IF($CH732&gt;=13,INDEX($AQ:$AQ,$CG732+13),"")</f>
      </c>
      <c r="BF732">
        <f>IF($CH732&gt;=14,INDEX($AQ:$AQ,$CG732+14),"")</f>
      </c>
      <c r="BG732">
        <f>IF($CH732&gt;=15,INDEX($AQ:$AQ,$CG732+15),"")</f>
      </c>
      <c r="BH732">
        <f>IF($CH732&gt;=16,INDEX($AQ:$AQ,$CG732+16),"")</f>
      </c>
      <c r="BI732">
        <f>IF($CH732&gt;=17,INDEX($AQ:$AQ,$CG732+17),"")</f>
      </c>
      <c r="BJ732">
        <f>IF($CH732&gt;=18,INDEX($AQ:$AQ,$CG732+18),"")</f>
      </c>
      <c r="BK732">
        <f>IF($CH732&gt;=19,INDEX($AQ:$AQ,$CG732+19),"")</f>
      </c>
      <c r="BL732">
        <f>IF($CH732&gt;=20,INDEX($AQ:$AQ,$CG732+20),"")</f>
      </c>
      <c r="BM732">
        <f>IF($CH732&gt;=21,INDEX($AQ:$AQ,$CG732+21),"")</f>
      </c>
      <c r="BN732">
        <f>IF($CH732&gt;=22,INDEX($AQ:$AQ,$CG732+22),"")</f>
      </c>
      <c r="BO732">
        <f>IF($CH732&gt;=23,INDEX($AQ:$AQ,$CG732+23),"")</f>
      </c>
      <c r="BP732">
        <f>IF($CH732&gt;=24,INDEX($AQ:$AQ,$CG732+24),"")</f>
      </c>
      <c r="BQ732">
        <f>IF($CH732&gt;=25,INDEX($AQ:$AQ,$CG732+25),"")</f>
      </c>
      <c r="BR732">
        <f>IF($CH732&gt;=26,INDEX($AQ:$AQ,$CG732+26),"")</f>
      </c>
      <c r="BS732">
        <f>IF($CH732&gt;=27,INDEX($AQ:$AQ,$CG732+27),"")</f>
      </c>
      <c r="BT732">
        <f>IF($CH732&gt;=28,INDEX($AQ:$AQ,$CG732+28),"")</f>
      </c>
      <c r="BU732">
        <f>IF($CH732&gt;=29,INDEX($AQ:$AQ,$CG732+29),"")</f>
      </c>
      <c r="BV732">
        <f>IF($CH732&gt;=30,INDEX($AQ:$AQ,$CG732+30),"")</f>
      </c>
      <c r="BW732">
        <f>IF($CH732&gt;=31,INDEX($AQ:$AQ,$CG732+31),"")</f>
      </c>
      <c r="BX732">
        <f>IF($CH732&gt;=32,INDEX($AQ:$AQ,$CG732+32),"")</f>
      </c>
      <c r="BY732">
        <f>IF($CH732&gt;=33,INDEX($AQ:$AQ,$CG732+33),"")</f>
      </c>
      <c r="BZ732">
        <f>IF($CH732&gt;=34,INDEX($AQ:$AQ,$CG732+34),"")</f>
      </c>
      <c r="CA732">
        <f>IF($CH732&gt;=35,INDEX($AQ:$AQ,$CG732+35),"")</f>
      </c>
      <c r="CB732">
        <f>IF($CH732&gt;=36,INDEX($AQ:$AQ,$CG732+36),"")</f>
      </c>
      <c r="CC732">
        <f>IF($CH732&gt;=37,INDEX($AQ:$AQ,$CG732+37),"")</f>
      </c>
      <c r="CD732">
        <f>IF($CH732&gt;=38,INDEX($AQ:$AQ,$CG732+38),"")</f>
      </c>
      <c r="CE732">
        <f>IF($CH732&gt;=39,INDEX($AQ:$AQ,$CG732+39),"")</f>
      </c>
      <c r="CF732">
        <f>IF($CH732&gt;=40,INDEX($AQ:$AQ,$CG732+40),"")</f>
      </c>
      <c r="CG732">
        <f>IFERROR(MATCH($AP732,$AQ$2:$AQ$134,0)+1,0)</f>
      </c>
      <c r="CH732">
        <f>IFERROR(INDEX($AR$2:$AR$134,MATCH($AP732,$AQ$2:$AQ$134,0)),0)</f>
      </c>
      <c r="CI732">
        <f>IFERROR(LEFT($L732,FIND(" - ",$L732)-1),$L732)</f>
      </c>
      <c r="CL732">
        <f>IF($DG732&gt;=1,INDEX($CJ:$CJ,$DF732+1),"")</f>
      </c>
      <c r="CM732">
        <f>IF($DG732&gt;=2,INDEX($CJ:$CJ,$DF732+2),"")</f>
      </c>
      <c r="CN732">
        <f>IF($DG732&gt;=3,INDEX($CJ:$CJ,$DF732+3),"")</f>
      </c>
      <c r="CO732">
        <f>IF($DG732&gt;=4,INDEX($CJ:$CJ,$DF732+4),"")</f>
      </c>
      <c r="CP732">
        <f>IF($DG732&gt;=5,INDEX($CJ:$CJ,$DF732+5),"")</f>
      </c>
      <c r="CQ732">
        <f>IF($DG732&gt;=6,INDEX($CJ:$CJ,$DF732+6),"")</f>
      </c>
      <c r="CR732">
        <f>IF($DG732&gt;=7,INDEX($CJ:$CJ,$DF732+7),"")</f>
      </c>
      <c r="CS732">
        <f>IF($DG732&gt;=8,INDEX($CJ:$CJ,$DF732+8),"")</f>
      </c>
      <c r="CT732">
        <f>IF($DG732&gt;=9,INDEX($CJ:$CJ,$DF732+9),"")</f>
      </c>
      <c r="CU732">
        <f>IF($DG732&gt;=10,INDEX($CJ:$CJ,$DF732+10),"")</f>
      </c>
      <c r="CV732">
        <f>IF($DG732&gt;=11,INDEX($CJ:$CJ,$DF732+11),"")</f>
      </c>
      <c r="CW732">
        <f>IF($DG732&gt;=12,INDEX($CJ:$CJ,$DF732+12),"")</f>
      </c>
      <c r="CX732">
        <f>IF($DG732&gt;=13,INDEX($CJ:$CJ,$DF732+13),"")</f>
      </c>
      <c r="CY732">
        <f>IF($DG732&gt;=14,INDEX($CJ:$CJ,$DF732+14),"")</f>
      </c>
      <c r="CZ732">
        <f>IF($DG732&gt;=15,INDEX($CJ:$CJ,$DF732+15),"")</f>
      </c>
      <c r="DA732">
        <f>IF($DG732&gt;=16,INDEX($CJ:$CJ,$DF732+16),"")</f>
      </c>
      <c r="DB732">
        <f>IF($DG732&gt;=17,INDEX($CJ:$CJ,$DF732+17),"")</f>
      </c>
      <c r="DC732">
        <f>IF($DG732&gt;=18,INDEX($CJ:$CJ,$DF732+18),"")</f>
      </c>
      <c r="DD732">
        <f>IF($DG732&gt;=19,INDEX($CJ:$CJ,$DF732+19),"")</f>
      </c>
      <c r="DE732">
        <f>IF($DG732&gt;=20,INDEX($CJ:$CJ,$DF732+20),"")</f>
      </c>
      <c r="DF732">
        <f>IFERROR(MATCH($CI732,$CJ$2:$CJ$263,0)+1,0)</f>
      </c>
      <c r="DG732">
        <f>IFERROR(INDEX($CK$2:$CK$263,MATCH($CI732,$CJ$2:$CJ$263,0)),0)</f>
      </c>
      <c r="DH732">
        <f>IFERROR(INDEX($AO:$AO,MATCH($N732,$AN:$AN,0))&amp;"","")</f>
      </c>
      <c r="DL732">
        <f>IF($GO732&gt;=1,INDEX($DI:$DI,$GN732+1),"")</f>
      </c>
      <c r="DM732">
        <f>IF($GO732&gt;=2,INDEX($DI:$DI,$GN732+2),"")</f>
      </c>
      <c r="DN732">
        <f>IF($GO732&gt;=3,INDEX($DI:$DI,$GN732+3),"")</f>
      </c>
      <c r="DO732">
        <f>IF($GO732&gt;=4,INDEX($DI:$DI,$GN732+4),"")</f>
      </c>
      <c r="DP732">
        <f>IF($GO732&gt;=5,INDEX($DI:$DI,$GN732+5),"")</f>
      </c>
      <c r="DQ732">
        <f>IF($GO732&gt;=6,INDEX($DI:$DI,$GN732+6),"")</f>
      </c>
      <c r="DR732">
        <f>IF($GO732&gt;=7,INDEX($DI:$DI,$GN732+7),"")</f>
      </c>
      <c r="DS732">
        <f>IF($GO732&gt;=8,INDEX($DI:$DI,$GN732+8),"")</f>
      </c>
      <c r="DT732">
        <f>IF($GO732&gt;=9,INDEX($DI:$DI,$GN732+9),"")</f>
      </c>
      <c r="DU732">
        <f>IF($GO732&gt;=10,INDEX($DI:$DI,$GN732+10),"")</f>
      </c>
      <c r="DV732">
        <f>IF($GO732&gt;=11,INDEX($DI:$DI,$GN732+11),"")</f>
      </c>
      <c r="DW732">
        <f>IF($GO732&gt;=12,INDEX($DI:$DI,$GN732+12),"")</f>
      </c>
      <c r="DX732">
        <f>IF($GO732&gt;=13,INDEX($DI:$DI,$GN732+13),"")</f>
      </c>
      <c r="DY732">
        <f>IF($GO732&gt;=14,INDEX($DI:$DI,$GN732+14),"")</f>
      </c>
      <c r="DZ732">
        <f>IF($GO732&gt;=15,INDEX($DI:$DI,$GN732+15),"")</f>
      </c>
      <c r="EA732">
        <f>IF($GO732&gt;=16,INDEX($DI:$DI,$GN732+16),"")</f>
      </c>
      <c r="EB732">
        <f>IF($GO732&gt;=17,INDEX($DI:$DI,$GN732+17),"")</f>
      </c>
      <c r="EC732">
        <f>IF($GO732&gt;=18,INDEX($DI:$DI,$GN732+18),"")</f>
      </c>
      <c r="ED732">
        <f>IF($GO732&gt;=19,INDEX($DI:$DI,$GN732+19),"")</f>
      </c>
      <c r="EE732">
        <f>IF($GO732&gt;=20,INDEX($DI:$DI,$GN732+20),"")</f>
      </c>
      <c r="EF732">
        <f>IF($GO732&gt;=21,INDEX($DI:$DI,$GN732+21),"")</f>
      </c>
      <c r="EG732">
        <f>IF($GO732&gt;=22,INDEX($DI:$DI,$GN732+22),"")</f>
      </c>
      <c r="EH732">
        <f>IF($GO732&gt;=23,INDEX($DI:$DI,$GN732+23),"")</f>
      </c>
      <c r="EI732">
        <f>IF($GO732&gt;=24,INDEX($DI:$DI,$GN732+24),"")</f>
      </c>
      <c r="EJ732">
        <f>IF($GO732&gt;=25,INDEX($DI:$DI,$GN732+25),"")</f>
      </c>
      <c r="EK732">
        <f>IF($GO732&gt;=26,INDEX($DI:$DI,$GN732+26),"")</f>
      </c>
      <c r="EL732">
        <f>IF($GO732&gt;=27,INDEX($DI:$DI,$GN732+27),"")</f>
      </c>
      <c r="EM732">
        <f>IF($GO732&gt;=28,INDEX($DI:$DI,$GN732+28),"")</f>
      </c>
      <c r="EN732">
        <f>IF($GO732&gt;=29,INDEX($DI:$DI,$GN732+29),"")</f>
      </c>
      <c r="EO732">
        <f>IF($GO732&gt;=30,INDEX($DI:$DI,$GN732+30),"")</f>
      </c>
      <c r="EP732">
        <f>IF($GO732&gt;=31,INDEX($DI:$DI,$GN732+31),"")</f>
      </c>
      <c r="EQ732">
        <f>IF($GO732&gt;=32,INDEX($DI:$DI,$GN732+32),"")</f>
      </c>
      <c r="ER732">
        <f>IF($GO732&gt;=33,INDEX($DI:$DI,$GN732+33),"")</f>
      </c>
      <c r="ES732">
        <f>IF($GO732&gt;=34,INDEX($DI:$DI,$GN732+34),"")</f>
      </c>
      <c r="ET732">
        <f>IF($GO732&gt;=35,INDEX($DI:$DI,$GN732+35),"")</f>
      </c>
      <c r="EU732">
        <f>IF($GO732&gt;=36,INDEX($DI:$DI,$GN732+36),"")</f>
      </c>
      <c r="EV732">
        <f>IF($GO732&gt;=37,INDEX($DI:$DI,$GN732+37),"")</f>
      </c>
      <c r="EW732">
        <f>IF($GO732&gt;=38,INDEX($DI:$DI,$GN732+38),"")</f>
      </c>
      <c r="EX732">
        <f>IF($GO732&gt;=39,INDEX($DI:$DI,$GN732+39),"")</f>
      </c>
      <c r="EY732">
        <f>IF($GO732&gt;=40,INDEX($DI:$DI,$GN732+40),"")</f>
      </c>
      <c r="EZ732">
        <f>IF($GO732&gt;=1,INDEX($DJ:$DJ,$GN732+1),"")</f>
      </c>
      <c r="FA732">
        <f>IF($GO732&gt;=2,INDEX($DJ:$DJ,$GN732+2),"")</f>
      </c>
      <c r="FB732">
        <f>IF($GO732&gt;=3,INDEX($DJ:$DJ,$GN732+3),"")</f>
      </c>
      <c r="FC732">
        <f>IF($GO732&gt;=4,INDEX($DJ:$DJ,$GN732+4),"")</f>
      </c>
      <c r="FD732">
        <f>IF($GO732&gt;=5,INDEX($DJ:$DJ,$GN732+5),"")</f>
      </c>
      <c r="FE732">
        <f>IF($GO732&gt;=6,INDEX($DJ:$DJ,$GN732+6),"")</f>
      </c>
      <c r="FF732">
        <f>IF($GO732&gt;=7,INDEX($DJ:$DJ,$GN732+7),"")</f>
      </c>
      <c r="FG732">
        <f>IF($GO732&gt;=8,INDEX($DJ:$DJ,$GN732+8),"")</f>
      </c>
      <c r="FH732">
        <f>IF($GO732&gt;=9,INDEX($DJ:$DJ,$GN732+9),"")</f>
      </c>
      <c r="FI732">
        <f>IF($GO732&gt;=10,INDEX($DJ:$DJ,$GN732+10),"")</f>
      </c>
      <c r="FJ732">
        <f>IF($GO732&gt;=11,INDEX($DJ:$DJ,$GN732+11),"")</f>
      </c>
      <c r="FK732">
        <f>IF($GO732&gt;=12,INDEX($DJ:$DJ,$GN732+12),"")</f>
      </c>
      <c r="FL732">
        <f>IF($GO732&gt;=13,INDEX($DJ:$DJ,$GN732+13),"")</f>
      </c>
      <c r="FM732">
        <f>IF($GO732&gt;=14,INDEX($DJ:$DJ,$GN732+14),"")</f>
      </c>
      <c r="FN732">
        <f>IF($GO732&gt;=15,INDEX($DJ:$DJ,$GN732+15),"")</f>
      </c>
      <c r="FO732">
        <f>IF($GO732&gt;=16,INDEX($DJ:$DJ,$GN732+16),"")</f>
      </c>
      <c r="FP732">
        <f>IF($GO732&gt;=17,INDEX($DJ:$DJ,$GN732+17),"")</f>
      </c>
      <c r="FQ732">
        <f>IF($GO732&gt;=18,INDEX($DJ:$DJ,$GN732+18),"")</f>
      </c>
      <c r="FR732">
        <f>IF($GO732&gt;=19,INDEX($DJ:$DJ,$GN732+19),"")</f>
      </c>
      <c r="FS732">
        <f>IF($GO732&gt;=20,INDEX($DJ:$DJ,$GN732+20),"")</f>
      </c>
      <c r="FT732">
        <f>IF($GO732&gt;=21,INDEX($DJ:$DJ,$GN732+21),"")</f>
      </c>
      <c r="FU732">
        <f>IF($GO732&gt;=22,INDEX($DJ:$DJ,$GN732+22),"")</f>
      </c>
      <c r="FV732">
        <f>IF($GO732&gt;=23,INDEX($DJ:$DJ,$GN732+23),"")</f>
      </c>
      <c r="FW732">
        <f>IF($GO732&gt;=24,INDEX($DJ:$DJ,$GN732+24),"")</f>
      </c>
      <c r="FX732">
        <f>IF($GO732&gt;=25,INDEX($DJ:$DJ,$GN732+25),"")</f>
      </c>
      <c r="FY732">
        <f>IF($GO732&gt;=26,INDEX($DJ:$DJ,$GN732+26),"")</f>
      </c>
      <c r="FZ732">
        <f>IF($GO732&gt;=27,INDEX($DJ:$DJ,$GN732+27),"")</f>
      </c>
      <c r="GA732">
        <f>IF($GO732&gt;=28,INDEX($DJ:$DJ,$GN732+28),"")</f>
      </c>
      <c r="GB732">
        <f>IF($GO732&gt;=29,INDEX($DJ:$DJ,$GN732+29),"")</f>
      </c>
      <c r="GC732">
        <f>IF($GO732&gt;=30,INDEX($DJ:$DJ,$GN732+30),"")</f>
      </c>
      <c r="GD732">
        <f>IF($GO732&gt;=31,INDEX($DJ:$DJ,$GN732+31),"")</f>
      </c>
      <c r="GE732">
        <f>IF($GO732&gt;=32,INDEX($DJ:$DJ,$GN732+32),"")</f>
      </c>
      <c r="GF732">
        <f>IF($GO732&gt;=33,INDEX($DJ:$DJ,$GN732+33),"")</f>
      </c>
      <c r="GG732">
        <f>IF($GO732&gt;=34,INDEX($DJ:$DJ,$GN732+34),"")</f>
      </c>
      <c r="GH732">
        <f>IF($GO732&gt;=35,INDEX($DJ:$DJ,$GN732+35),"")</f>
      </c>
      <c r="GI732">
        <f>IF($GO732&gt;=36,INDEX($DJ:$DJ,$GN732+36),"")</f>
      </c>
      <c r="GJ732">
        <f>IF($GO732&gt;=37,INDEX($DJ:$DJ,$GN732+37),"")</f>
      </c>
      <c r="GK732">
        <f>IF($GO732&gt;=38,INDEX($DJ:$DJ,$GN732+38),"")</f>
      </c>
      <c r="GL732">
        <f>IF($GO732&gt;=39,INDEX($DJ:$DJ,$GN732+39),"")</f>
      </c>
      <c r="GM732">
        <f>IF($GO732&gt;=40,INDEX($DJ:$DJ,$GN732+40),"")</f>
      </c>
      <c r="GN732">
        <f>IFERROR(MATCH($DH732,$DI$2:$DI$148,0)+1,0)</f>
      </c>
      <c r="GO732">
        <f>IFERROR(INDEX($DK$2:$DK$148,MATCH($DH732,$DI$2:$DI$148,0)),0)</f>
      </c>
      <c r="GP732">
        <f>IFERROR(MATCH($Y732,$DL$732:$EY$732,0),0)</f>
      </c>
      <c r="GQ732">
        <f>IF($GP732&gt;0,INDEX($EZ$732:$GM$732,$GP732),"")</f>
      </c>
      <c r="GT732">
        <f>IF($JC732&gt;=1,INDEX($GR:$GR,$JB732+1),"")</f>
      </c>
      <c r="GU732">
        <f>IF($JC732&gt;=2,INDEX($GR:$GR,$JB732+2),"")</f>
      </c>
      <c r="GV732">
        <f>IF($JC732&gt;=3,INDEX($GR:$GR,$JB732+3),"")</f>
      </c>
      <c r="GW732">
        <f>IF($JC732&gt;=4,INDEX($GR:$GR,$JB732+4),"")</f>
      </c>
      <c r="GX732">
        <f>IF($JC732&gt;=5,INDEX($GR:$GR,$JB732+5),"")</f>
      </c>
      <c r="GY732">
        <f>IF($JC732&gt;=6,INDEX($GR:$GR,$JB732+6),"")</f>
      </c>
      <c r="GZ732">
        <f>IF($JC732&gt;=7,INDEX($GR:$GR,$JB732+7),"")</f>
      </c>
      <c r="HA732">
        <f>IF($JC732&gt;=8,INDEX($GR:$GR,$JB732+8),"")</f>
      </c>
      <c r="HB732">
        <f>IF($JC732&gt;=9,INDEX($GR:$GR,$JB732+9),"")</f>
      </c>
      <c r="HC732">
        <f>IF($JC732&gt;=10,INDEX($GR:$GR,$JB732+10),"")</f>
      </c>
      <c r="HD732">
        <f>IF($JC732&gt;=11,INDEX($GR:$GR,$JB732+11),"")</f>
      </c>
      <c r="HE732">
        <f>IF($JC732&gt;=12,INDEX($GR:$GR,$JB732+12),"")</f>
      </c>
      <c r="HF732">
        <f>IF($JC732&gt;=13,INDEX($GR:$GR,$JB732+13),"")</f>
      </c>
      <c r="HG732">
        <f>IF($JC732&gt;=14,INDEX($GR:$GR,$JB732+14),"")</f>
      </c>
      <c r="HH732">
        <f>IF($JC732&gt;=15,INDEX($GR:$GR,$JB732+15),"")</f>
      </c>
      <c r="HI732">
        <f>IF($JC732&gt;=16,INDEX($GR:$GR,$JB732+16),"")</f>
      </c>
      <c r="HJ732">
        <f>IF($JC732&gt;=17,INDEX($GR:$GR,$JB732+17),"")</f>
      </c>
      <c r="HK732">
        <f>IF($JC732&gt;=18,INDEX($GR:$GR,$JB732+18),"")</f>
      </c>
      <c r="HL732">
        <f>IF($JC732&gt;=19,INDEX($GR:$GR,$JB732+19),"")</f>
      </c>
      <c r="HM732">
        <f>IF($JC732&gt;=20,INDEX($GR:$GR,$JB732+20),"")</f>
      </c>
      <c r="HN732">
        <f>IF($JC732&gt;=21,INDEX($GR:$GR,$JB732+21),"")</f>
      </c>
      <c r="HO732">
        <f>IF($JC732&gt;=22,INDEX($GR:$GR,$JB732+22),"")</f>
      </c>
      <c r="HP732">
        <f>IF($JC732&gt;=23,INDEX($GR:$GR,$JB732+23),"")</f>
      </c>
      <c r="HQ732">
        <f>IF($JC732&gt;=24,INDEX($GR:$GR,$JB732+24),"")</f>
      </c>
      <c r="HR732">
        <f>IF($JC732&gt;=25,INDEX($GR:$GR,$JB732+25),"")</f>
      </c>
      <c r="HS732">
        <f>IF($JC732&gt;=26,INDEX($GR:$GR,$JB732+26),"")</f>
      </c>
      <c r="HT732">
        <f>IF($JC732&gt;=27,INDEX($GR:$GR,$JB732+27),"")</f>
      </c>
      <c r="HU732">
        <f>IF($JC732&gt;=28,INDEX($GR:$GR,$JB732+28),"")</f>
      </c>
      <c r="HV732">
        <f>IF($JC732&gt;=29,INDEX($GR:$GR,$JB732+29),"")</f>
      </c>
      <c r="HW732">
        <f>IF($JC732&gt;=30,INDEX($GR:$GR,$JB732+30),"")</f>
      </c>
      <c r="HX732">
        <f>IF($JC732&gt;=31,INDEX($GR:$GR,$JB732+31),"")</f>
      </c>
      <c r="HY732">
        <f>IF($JC732&gt;=32,INDEX($GR:$GR,$JB732+32),"")</f>
      </c>
      <c r="HZ732">
        <f>IF($JC732&gt;=33,INDEX($GR:$GR,$JB732+33),"")</f>
      </c>
      <c r="IA732">
        <f>IF($JC732&gt;=34,INDEX($GR:$GR,$JB732+34),"")</f>
      </c>
      <c r="IB732">
        <f>IF($JC732&gt;=35,INDEX($GR:$GR,$JB732+35),"")</f>
      </c>
      <c r="IC732">
        <f>IF($JC732&gt;=36,INDEX($GR:$GR,$JB732+36),"")</f>
      </c>
      <c r="ID732">
        <f>IF($JC732&gt;=37,INDEX($GR:$GR,$JB732+37),"")</f>
      </c>
      <c r="IE732">
        <f>IF($JC732&gt;=38,INDEX($GR:$GR,$JB732+38),"")</f>
      </c>
      <c r="IF732">
        <f>IF($JC732&gt;=39,INDEX($GR:$GR,$JB732+39),"")</f>
      </c>
      <c r="IG732">
        <f>IF($JC732&gt;=40,INDEX($GR:$GR,$JB732+40),"")</f>
      </c>
      <c r="IH732">
        <f>IF($JC732&gt;=41,INDEX($GR:$GR,$JB732+41),"")</f>
      </c>
      <c r="II732">
        <f>IF($JC732&gt;=42,INDEX($GR:$GR,$JB732+42),"")</f>
      </c>
      <c r="IJ732">
        <f>IF($JC732&gt;=43,INDEX($GR:$GR,$JB732+43),"")</f>
      </c>
      <c r="IK732">
        <f>IF($JC732&gt;=44,INDEX($GR:$GR,$JB732+44),"")</f>
      </c>
      <c r="IL732">
        <f>IF($JC732&gt;=45,INDEX($GR:$GR,$JB732+45),"")</f>
      </c>
      <c r="IM732">
        <f>IF($JC732&gt;=46,INDEX($GR:$GR,$JB732+46),"")</f>
      </c>
      <c r="IN732">
        <f>IF($JC732&gt;=47,INDEX($GR:$GR,$JB732+47),"")</f>
      </c>
      <c r="IO732">
        <f>IF($JC732&gt;=48,INDEX($GR:$GR,$JB732+48),"")</f>
      </c>
      <c r="IP732">
        <f>IF($JC732&gt;=49,INDEX($GR:$GR,$JB732+49),"")</f>
      </c>
      <c r="IQ732">
        <f>IF($JC732&gt;=50,INDEX($GR:$GR,$JB732+50),"")</f>
      </c>
      <c r="IR732">
        <f>IF($JC732&gt;=51,INDEX($GR:$GR,$JB732+51),"")</f>
      </c>
      <c r="IS732">
        <f>IF($JC732&gt;=52,INDEX($GR:$GR,$JB732+52),"")</f>
      </c>
      <c r="IT732">
        <f>IF($JC732&gt;=53,INDEX($GR:$GR,$JB732+53),"")</f>
      </c>
      <c r="IU732">
        <f>IF($JC732&gt;=54,INDEX($GR:$GR,$JB732+54),"")</f>
      </c>
      <c r="IV732">
        <f>IF($JC732&gt;=55,INDEX($GR:$GR,$JB732+55),"")</f>
      </c>
      <c r="IW732">
        <f>IF($JC732&gt;=56,INDEX($GR:$GR,$JB732+56),"")</f>
      </c>
      <c r="IX732">
        <f>IF($JC732&gt;=57,INDEX($GR:$GR,$JB732+57),"")</f>
      </c>
      <c r="IY732">
        <f>IF($JC732&gt;=58,INDEX($GR:$GR,$JB732+58),"")</f>
      </c>
      <c r="IZ732">
        <f>IF($JC732&gt;=59,INDEX($GR:$GR,$JB732+59),"")</f>
      </c>
      <c r="JA732">
        <f>IF($JC732&gt;=60,INDEX($GR:$GR,$JB732+60),"")</f>
      </c>
      <c r="JB732">
        <f>IFERROR(MATCH($GQ732,$GR$2:$GR$324,0)+1,0)</f>
      </c>
      <c r="JC732">
        <f>IFERROR(INDEX($GS$2:$GS$324,MATCH($GQ732,$GR$2:$GR$324,0)),0)</f>
      </c>
      <c r="JD732" t="s">
        <v>40</v>
      </c>
      <c r="JE732" t="s">
        <v>40</v>
      </c>
    </row>
    <row r="733" spans="1:265" x14ac:dyDescent="0.25">
      <c r="Q733">
        <f>IF(OR($T733="",$P733=""),"",IFERROR($T733/$P733,0))</f>
      </c>
      <c r="R733">
        <f>IF($T733="","",
SUM($S733,$U733,$Z733,$V733,$X733)*
(1-IF($AA733="",0,VALUE($AA733)/100)))</f>
      </c>
      <c r="S733">
        <f>IF($T733="","",$T733)</f>
      </c>
      <c r="U733">
        <f>IF($T733="","",
IF($N733="","",
IF(ISNUMBER(SEARCH("exempt",LOWER($N733))),0,
$T733*(VALUE(SUBSTITUTE($N733,"%",""))/100))))</f>
      </c>
      <c r="AB733">
        <f>IFERROR(IF(FIND(" - ",$K733)&gt;0,MID($K733,FIND(" - ",$K733)+3,LEN($K733)),""),"")</f>
      </c>
      <c r="AK733" t="s">
        <v>1320</v>
      </c>
      <c r="AP733">
        <f>IFERROR(LEFT($K733,FIND(" - ",$K733)-1),$K733)</f>
      </c>
      <c r="AS733">
        <f>IF($CH733&gt;=1,INDEX($AQ:$AQ,$CG733+1),"")</f>
      </c>
      <c r="AT733">
        <f>IF($CH733&gt;=2,INDEX($AQ:$AQ,$CG733+2),"")</f>
      </c>
      <c r="AU733">
        <f>IF($CH733&gt;=3,INDEX($AQ:$AQ,$CG733+3),"")</f>
      </c>
      <c r="AV733">
        <f>IF($CH733&gt;=4,INDEX($AQ:$AQ,$CG733+4),"")</f>
      </c>
      <c r="AW733">
        <f>IF($CH733&gt;=5,INDEX($AQ:$AQ,$CG733+5),"")</f>
      </c>
      <c r="AX733">
        <f>IF($CH733&gt;=6,INDEX($AQ:$AQ,$CG733+6),"")</f>
      </c>
      <c r="AY733">
        <f>IF($CH733&gt;=7,INDEX($AQ:$AQ,$CG733+7),"")</f>
      </c>
      <c r="AZ733">
        <f>IF($CH733&gt;=8,INDEX($AQ:$AQ,$CG733+8),"")</f>
      </c>
      <c r="BA733">
        <f>IF($CH733&gt;=9,INDEX($AQ:$AQ,$CG733+9),"")</f>
      </c>
      <c r="BB733">
        <f>IF($CH733&gt;=10,INDEX($AQ:$AQ,$CG733+10),"")</f>
      </c>
      <c r="BC733">
        <f>IF($CH733&gt;=11,INDEX($AQ:$AQ,$CG733+11),"")</f>
      </c>
      <c r="BD733">
        <f>IF($CH733&gt;=12,INDEX($AQ:$AQ,$CG733+12),"")</f>
      </c>
      <c r="BE733">
        <f>IF($CH733&gt;=13,INDEX($AQ:$AQ,$CG733+13),"")</f>
      </c>
      <c r="BF733">
        <f>IF($CH733&gt;=14,INDEX($AQ:$AQ,$CG733+14),"")</f>
      </c>
      <c r="BG733">
        <f>IF($CH733&gt;=15,INDEX($AQ:$AQ,$CG733+15),"")</f>
      </c>
      <c r="BH733">
        <f>IF($CH733&gt;=16,INDEX($AQ:$AQ,$CG733+16),"")</f>
      </c>
      <c r="BI733">
        <f>IF($CH733&gt;=17,INDEX($AQ:$AQ,$CG733+17),"")</f>
      </c>
      <c r="BJ733">
        <f>IF($CH733&gt;=18,INDEX($AQ:$AQ,$CG733+18),"")</f>
      </c>
      <c r="BK733">
        <f>IF($CH733&gt;=19,INDEX($AQ:$AQ,$CG733+19),"")</f>
      </c>
      <c r="BL733">
        <f>IF($CH733&gt;=20,INDEX($AQ:$AQ,$CG733+20),"")</f>
      </c>
      <c r="BM733">
        <f>IF($CH733&gt;=21,INDEX($AQ:$AQ,$CG733+21),"")</f>
      </c>
      <c r="BN733">
        <f>IF($CH733&gt;=22,INDEX($AQ:$AQ,$CG733+22),"")</f>
      </c>
      <c r="BO733">
        <f>IF($CH733&gt;=23,INDEX($AQ:$AQ,$CG733+23),"")</f>
      </c>
      <c r="BP733">
        <f>IF($CH733&gt;=24,INDEX($AQ:$AQ,$CG733+24),"")</f>
      </c>
      <c r="BQ733">
        <f>IF($CH733&gt;=25,INDEX($AQ:$AQ,$CG733+25),"")</f>
      </c>
      <c r="BR733">
        <f>IF($CH733&gt;=26,INDEX($AQ:$AQ,$CG733+26),"")</f>
      </c>
      <c r="BS733">
        <f>IF($CH733&gt;=27,INDEX($AQ:$AQ,$CG733+27),"")</f>
      </c>
      <c r="BT733">
        <f>IF($CH733&gt;=28,INDEX($AQ:$AQ,$CG733+28),"")</f>
      </c>
      <c r="BU733">
        <f>IF($CH733&gt;=29,INDEX($AQ:$AQ,$CG733+29),"")</f>
      </c>
      <c r="BV733">
        <f>IF($CH733&gt;=30,INDEX($AQ:$AQ,$CG733+30),"")</f>
      </c>
      <c r="BW733">
        <f>IF($CH733&gt;=31,INDEX($AQ:$AQ,$CG733+31),"")</f>
      </c>
      <c r="BX733">
        <f>IF($CH733&gt;=32,INDEX($AQ:$AQ,$CG733+32),"")</f>
      </c>
      <c r="BY733">
        <f>IF($CH733&gt;=33,INDEX($AQ:$AQ,$CG733+33),"")</f>
      </c>
      <c r="BZ733">
        <f>IF($CH733&gt;=34,INDEX($AQ:$AQ,$CG733+34),"")</f>
      </c>
      <c r="CA733">
        <f>IF($CH733&gt;=35,INDEX($AQ:$AQ,$CG733+35),"")</f>
      </c>
      <c r="CB733">
        <f>IF($CH733&gt;=36,INDEX($AQ:$AQ,$CG733+36),"")</f>
      </c>
      <c r="CC733">
        <f>IF($CH733&gt;=37,INDEX($AQ:$AQ,$CG733+37),"")</f>
      </c>
      <c r="CD733">
        <f>IF($CH733&gt;=38,INDEX($AQ:$AQ,$CG733+38),"")</f>
      </c>
      <c r="CE733">
        <f>IF($CH733&gt;=39,INDEX($AQ:$AQ,$CG733+39),"")</f>
      </c>
      <c r="CF733">
        <f>IF($CH733&gt;=40,INDEX($AQ:$AQ,$CG733+40),"")</f>
      </c>
      <c r="CG733">
        <f>IFERROR(MATCH($AP733,$AQ$2:$AQ$134,0)+1,0)</f>
      </c>
      <c r="CH733">
        <f>IFERROR(INDEX($AR$2:$AR$134,MATCH($AP733,$AQ$2:$AQ$134,0)),0)</f>
      </c>
      <c r="CI733">
        <f>IFERROR(LEFT($L733,FIND(" - ",$L733)-1),$L733)</f>
      </c>
      <c r="CL733">
        <f>IF($DG733&gt;=1,INDEX($CJ:$CJ,$DF733+1),"")</f>
      </c>
      <c r="CM733">
        <f>IF($DG733&gt;=2,INDEX($CJ:$CJ,$DF733+2),"")</f>
      </c>
      <c r="CN733">
        <f>IF($DG733&gt;=3,INDEX($CJ:$CJ,$DF733+3),"")</f>
      </c>
      <c r="CO733">
        <f>IF($DG733&gt;=4,INDEX($CJ:$CJ,$DF733+4),"")</f>
      </c>
      <c r="CP733">
        <f>IF($DG733&gt;=5,INDEX($CJ:$CJ,$DF733+5),"")</f>
      </c>
      <c r="CQ733">
        <f>IF($DG733&gt;=6,INDEX($CJ:$CJ,$DF733+6),"")</f>
      </c>
      <c r="CR733">
        <f>IF($DG733&gt;=7,INDEX($CJ:$CJ,$DF733+7),"")</f>
      </c>
      <c r="CS733">
        <f>IF($DG733&gt;=8,INDEX($CJ:$CJ,$DF733+8),"")</f>
      </c>
      <c r="CT733">
        <f>IF($DG733&gt;=9,INDEX($CJ:$CJ,$DF733+9),"")</f>
      </c>
      <c r="CU733">
        <f>IF($DG733&gt;=10,INDEX($CJ:$CJ,$DF733+10),"")</f>
      </c>
      <c r="CV733">
        <f>IF($DG733&gt;=11,INDEX($CJ:$CJ,$DF733+11),"")</f>
      </c>
      <c r="CW733">
        <f>IF($DG733&gt;=12,INDEX($CJ:$CJ,$DF733+12),"")</f>
      </c>
      <c r="CX733">
        <f>IF($DG733&gt;=13,INDEX($CJ:$CJ,$DF733+13),"")</f>
      </c>
      <c r="CY733">
        <f>IF($DG733&gt;=14,INDEX($CJ:$CJ,$DF733+14),"")</f>
      </c>
      <c r="CZ733">
        <f>IF($DG733&gt;=15,INDEX($CJ:$CJ,$DF733+15),"")</f>
      </c>
      <c r="DA733">
        <f>IF($DG733&gt;=16,INDEX($CJ:$CJ,$DF733+16),"")</f>
      </c>
      <c r="DB733">
        <f>IF($DG733&gt;=17,INDEX($CJ:$CJ,$DF733+17),"")</f>
      </c>
      <c r="DC733">
        <f>IF($DG733&gt;=18,INDEX($CJ:$CJ,$DF733+18),"")</f>
      </c>
      <c r="DD733">
        <f>IF($DG733&gt;=19,INDEX($CJ:$CJ,$DF733+19),"")</f>
      </c>
      <c r="DE733">
        <f>IF($DG733&gt;=20,INDEX($CJ:$CJ,$DF733+20),"")</f>
      </c>
      <c r="DF733">
        <f>IFERROR(MATCH($CI733,$CJ$2:$CJ$263,0)+1,0)</f>
      </c>
      <c r="DG733">
        <f>IFERROR(INDEX($CK$2:$CK$263,MATCH($CI733,$CJ$2:$CJ$263,0)),0)</f>
      </c>
      <c r="DH733">
        <f>IFERROR(INDEX($AO:$AO,MATCH($N733,$AN:$AN,0))&amp;"","")</f>
      </c>
      <c r="DL733">
        <f>IF($GO733&gt;=1,INDEX($DI:$DI,$GN733+1),"")</f>
      </c>
      <c r="DM733">
        <f>IF($GO733&gt;=2,INDEX($DI:$DI,$GN733+2),"")</f>
      </c>
      <c r="DN733">
        <f>IF($GO733&gt;=3,INDEX($DI:$DI,$GN733+3),"")</f>
      </c>
      <c r="DO733">
        <f>IF($GO733&gt;=4,INDEX($DI:$DI,$GN733+4),"")</f>
      </c>
      <c r="DP733">
        <f>IF($GO733&gt;=5,INDEX($DI:$DI,$GN733+5),"")</f>
      </c>
      <c r="DQ733">
        <f>IF($GO733&gt;=6,INDEX($DI:$DI,$GN733+6),"")</f>
      </c>
      <c r="DR733">
        <f>IF($GO733&gt;=7,INDEX($DI:$DI,$GN733+7),"")</f>
      </c>
      <c r="DS733">
        <f>IF($GO733&gt;=8,INDEX($DI:$DI,$GN733+8),"")</f>
      </c>
      <c r="DT733">
        <f>IF($GO733&gt;=9,INDEX($DI:$DI,$GN733+9),"")</f>
      </c>
      <c r="DU733">
        <f>IF($GO733&gt;=10,INDEX($DI:$DI,$GN733+10),"")</f>
      </c>
      <c r="DV733">
        <f>IF($GO733&gt;=11,INDEX($DI:$DI,$GN733+11),"")</f>
      </c>
      <c r="DW733">
        <f>IF($GO733&gt;=12,INDEX($DI:$DI,$GN733+12),"")</f>
      </c>
      <c r="DX733">
        <f>IF($GO733&gt;=13,INDEX($DI:$DI,$GN733+13),"")</f>
      </c>
      <c r="DY733">
        <f>IF($GO733&gt;=14,INDEX($DI:$DI,$GN733+14),"")</f>
      </c>
      <c r="DZ733">
        <f>IF($GO733&gt;=15,INDEX($DI:$DI,$GN733+15),"")</f>
      </c>
      <c r="EA733">
        <f>IF($GO733&gt;=16,INDEX($DI:$DI,$GN733+16),"")</f>
      </c>
      <c r="EB733">
        <f>IF($GO733&gt;=17,INDEX($DI:$DI,$GN733+17),"")</f>
      </c>
      <c r="EC733">
        <f>IF($GO733&gt;=18,INDEX($DI:$DI,$GN733+18),"")</f>
      </c>
      <c r="ED733">
        <f>IF($GO733&gt;=19,INDEX($DI:$DI,$GN733+19),"")</f>
      </c>
      <c r="EE733">
        <f>IF($GO733&gt;=20,INDEX($DI:$DI,$GN733+20),"")</f>
      </c>
      <c r="EF733">
        <f>IF($GO733&gt;=21,INDEX($DI:$DI,$GN733+21),"")</f>
      </c>
      <c r="EG733">
        <f>IF($GO733&gt;=22,INDEX($DI:$DI,$GN733+22),"")</f>
      </c>
      <c r="EH733">
        <f>IF($GO733&gt;=23,INDEX($DI:$DI,$GN733+23),"")</f>
      </c>
      <c r="EI733">
        <f>IF($GO733&gt;=24,INDEX($DI:$DI,$GN733+24),"")</f>
      </c>
      <c r="EJ733">
        <f>IF($GO733&gt;=25,INDEX($DI:$DI,$GN733+25),"")</f>
      </c>
      <c r="EK733">
        <f>IF($GO733&gt;=26,INDEX($DI:$DI,$GN733+26),"")</f>
      </c>
      <c r="EL733">
        <f>IF($GO733&gt;=27,INDEX($DI:$DI,$GN733+27),"")</f>
      </c>
      <c r="EM733">
        <f>IF($GO733&gt;=28,INDEX($DI:$DI,$GN733+28),"")</f>
      </c>
      <c r="EN733">
        <f>IF($GO733&gt;=29,INDEX($DI:$DI,$GN733+29),"")</f>
      </c>
      <c r="EO733">
        <f>IF($GO733&gt;=30,INDEX($DI:$DI,$GN733+30),"")</f>
      </c>
      <c r="EP733">
        <f>IF($GO733&gt;=31,INDEX($DI:$DI,$GN733+31),"")</f>
      </c>
      <c r="EQ733">
        <f>IF($GO733&gt;=32,INDEX($DI:$DI,$GN733+32),"")</f>
      </c>
      <c r="ER733">
        <f>IF($GO733&gt;=33,INDEX($DI:$DI,$GN733+33),"")</f>
      </c>
      <c r="ES733">
        <f>IF($GO733&gt;=34,INDEX($DI:$DI,$GN733+34),"")</f>
      </c>
      <c r="ET733">
        <f>IF($GO733&gt;=35,INDEX($DI:$DI,$GN733+35),"")</f>
      </c>
      <c r="EU733">
        <f>IF($GO733&gt;=36,INDEX($DI:$DI,$GN733+36),"")</f>
      </c>
      <c r="EV733">
        <f>IF($GO733&gt;=37,INDEX($DI:$DI,$GN733+37),"")</f>
      </c>
      <c r="EW733">
        <f>IF($GO733&gt;=38,INDEX($DI:$DI,$GN733+38),"")</f>
      </c>
      <c r="EX733">
        <f>IF($GO733&gt;=39,INDEX($DI:$DI,$GN733+39),"")</f>
      </c>
      <c r="EY733">
        <f>IF($GO733&gt;=40,INDEX($DI:$DI,$GN733+40),"")</f>
      </c>
      <c r="EZ733">
        <f>IF($GO733&gt;=1,INDEX($DJ:$DJ,$GN733+1),"")</f>
      </c>
      <c r="FA733">
        <f>IF($GO733&gt;=2,INDEX($DJ:$DJ,$GN733+2),"")</f>
      </c>
      <c r="FB733">
        <f>IF($GO733&gt;=3,INDEX($DJ:$DJ,$GN733+3),"")</f>
      </c>
      <c r="FC733">
        <f>IF($GO733&gt;=4,INDEX($DJ:$DJ,$GN733+4),"")</f>
      </c>
      <c r="FD733">
        <f>IF($GO733&gt;=5,INDEX($DJ:$DJ,$GN733+5),"")</f>
      </c>
      <c r="FE733">
        <f>IF($GO733&gt;=6,INDEX($DJ:$DJ,$GN733+6),"")</f>
      </c>
      <c r="FF733">
        <f>IF($GO733&gt;=7,INDEX($DJ:$DJ,$GN733+7),"")</f>
      </c>
      <c r="FG733">
        <f>IF($GO733&gt;=8,INDEX($DJ:$DJ,$GN733+8),"")</f>
      </c>
      <c r="FH733">
        <f>IF($GO733&gt;=9,INDEX($DJ:$DJ,$GN733+9),"")</f>
      </c>
      <c r="FI733">
        <f>IF($GO733&gt;=10,INDEX($DJ:$DJ,$GN733+10),"")</f>
      </c>
      <c r="FJ733">
        <f>IF($GO733&gt;=11,INDEX($DJ:$DJ,$GN733+11),"")</f>
      </c>
      <c r="FK733">
        <f>IF($GO733&gt;=12,INDEX($DJ:$DJ,$GN733+12),"")</f>
      </c>
      <c r="FL733">
        <f>IF($GO733&gt;=13,INDEX($DJ:$DJ,$GN733+13),"")</f>
      </c>
      <c r="FM733">
        <f>IF($GO733&gt;=14,INDEX($DJ:$DJ,$GN733+14),"")</f>
      </c>
      <c r="FN733">
        <f>IF($GO733&gt;=15,INDEX($DJ:$DJ,$GN733+15),"")</f>
      </c>
      <c r="FO733">
        <f>IF($GO733&gt;=16,INDEX($DJ:$DJ,$GN733+16),"")</f>
      </c>
      <c r="FP733">
        <f>IF($GO733&gt;=17,INDEX($DJ:$DJ,$GN733+17),"")</f>
      </c>
      <c r="FQ733">
        <f>IF($GO733&gt;=18,INDEX($DJ:$DJ,$GN733+18),"")</f>
      </c>
      <c r="FR733">
        <f>IF($GO733&gt;=19,INDEX($DJ:$DJ,$GN733+19),"")</f>
      </c>
      <c r="FS733">
        <f>IF($GO733&gt;=20,INDEX($DJ:$DJ,$GN733+20),"")</f>
      </c>
      <c r="FT733">
        <f>IF($GO733&gt;=21,INDEX($DJ:$DJ,$GN733+21),"")</f>
      </c>
      <c r="FU733">
        <f>IF($GO733&gt;=22,INDEX($DJ:$DJ,$GN733+22),"")</f>
      </c>
      <c r="FV733">
        <f>IF($GO733&gt;=23,INDEX($DJ:$DJ,$GN733+23),"")</f>
      </c>
      <c r="FW733">
        <f>IF($GO733&gt;=24,INDEX($DJ:$DJ,$GN733+24),"")</f>
      </c>
      <c r="FX733">
        <f>IF($GO733&gt;=25,INDEX($DJ:$DJ,$GN733+25),"")</f>
      </c>
      <c r="FY733">
        <f>IF($GO733&gt;=26,INDEX($DJ:$DJ,$GN733+26),"")</f>
      </c>
      <c r="FZ733">
        <f>IF($GO733&gt;=27,INDEX($DJ:$DJ,$GN733+27),"")</f>
      </c>
      <c r="GA733">
        <f>IF($GO733&gt;=28,INDEX($DJ:$DJ,$GN733+28),"")</f>
      </c>
      <c r="GB733">
        <f>IF($GO733&gt;=29,INDEX($DJ:$DJ,$GN733+29),"")</f>
      </c>
      <c r="GC733">
        <f>IF($GO733&gt;=30,INDEX($DJ:$DJ,$GN733+30),"")</f>
      </c>
      <c r="GD733">
        <f>IF($GO733&gt;=31,INDEX($DJ:$DJ,$GN733+31),"")</f>
      </c>
      <c r="GE733">
        <f>IF($GO733&gt;=32,INDEX($DJ:$DJ,$GN733+32),"")</f>
      </c>
      <c r="GF733">
        <f>IF($GO733&gt;=33,INDEX($DJ:$DJ,$GN733+33),"")</f>
      </c>
      <c r="GG733">
        <f>IF($GO733&gt;=34,INDEX($DJ:$DJ,$GN733+34),"")</f>
      </c>
      <c r="GH733">
        <f>IF($GO733&gt;=35,INDEX($DJ:$DJ,$GN733+35),"")</f>
      </c>
      <c r="GI733">
        <f>IF($GO733&gt;=36,INDEX($DJ:$DJ,$GN733+36),"")</f>
      </c>
      <c r="GJ733">
        <f>IF($GO733&gt;=37,INDEX($DJ:$DJ,$GN733+37),"")</f>
      </c>
      <c r="GK733">
        <f>IF($GO733&gt;=38,INDEX($DJ:$DJ,$GN733+38),"")</f>
      </c>
      <c r="GL733">
        <f>IF($GO733&gt;=39,INDEX($DJ:$DJ,$GN733+39),"")</f>
      </c>
      <c r="GM733">
        <f>IF($GO733&gt;=40,INDEX($DJ:$DJ,$GN733+40),"")</f>
      </c>
      <c r="GN733">
        <f>IFERROR(MATCH($DH733,$DI$2:$DI$148,0)+1,0)</f>
      </c>
      <c r="GO733">
        <f>IFERROR(INDEX($DK$2:$DK$148,MATCH($DH733,$DI$2:$DI$148,0)),0)</f>
      </c>
      <c r="GP733">
        <f>IFERROR(MATCH($Y733,$DL$733:$EY$733,0),0)</f>
      </c>
      <c r="GQ733">
        <f>IF($GP733&gt;0,INDEX($EZ$733:$GM$733,$GP733),"")</f>
      </c>
      <c r="GT733">
        <f>IF($JC733&gt;=1,INDEX($GR:$GR,$JB733+1),"")</f>
      </c>
      <c r="GU733">
        <f>IF($JC733&gt;=2,INDEX($GR:$GR,$JB733+2),"")</f>
      </c>
      <c r="GV733">
        <f>IF($JC733&gt;=3,INDEX($GR:$GR,$JB733+3),"")</f>
      </c>
      <c r="GW733">
        <f>IF($JC733&gt;=4,INDEX($GR:$GR,$JB733+4),"")</f>
      </c>
      <c r="GX733">
        <f>IF($JC733&gt;=5,INDEX($GR:$GR,$JB733+5),"")</f>
      </c>
      <c r="GY733">
        <f>IF($JC733&gt;=6,INDEX($GR:$GR,$JB733+6),"")</f>
      </c>
      <c r="GZ733">
        <f>IF($JC733&gt;=7,INDEX($GR:$GR,$JB733+7),"")</f>
      </c>
      <c r="HA733">
        <f>IF($JC733&gt;=8,INDEX($GR:$GR,$JB733+8),"")</f>
      </c>
      <c r="HB733">
        <f>IF($JC733&gt;=9,INDEX($GR:$GR,$JB733+9),"")</f>
      </c>
      <c r="HC733">
        <f>IF($JC733&gt;=10,INDEX($GR:$GR,$JB733+10),"")</f>
      </c>
      <c r="HD733">
        <f>IF($JC733&gt;=11,INDEX($GR:$GR,$JB733+11),"")</f>
      </c>
      <c r="HE733">
        <f>IF($JC733&gt;=12,INDEX($GR:$GR,$JB733+12),"")</f>
      </c>
      <c r="HF733">
        <f>IF($JC733&gt;=13,INDEX($GR:$GR,$JB733+13),"")</f>
      </c>
      <c r="HG733">
        <f>IF($JC733&gt;=14,INDEX($GR:$GR,$JB733+14),"")</f>
      </c>
      <c r="HH733">
        <f>IF($JC733&gt;=15,INDEX($GR:$GR,$JB733+15),"")</f>
      </c>
      <c r="HI733">
        <f>IF($JC733&gt;=16,INDEX($GR:$GR,$JB733+16),"")</f>
      </c>
      <c r="HJ733">
        <f>IF($JC733&gt;=17,INDEX($GR:$GR,$JB733+17),"")</f>
      </c>
      <c r="HK733">
        <f>IF($JC733&gt;=18,INDEX($GR:$GR,$JB733+18),"")</f>
      </c>
      <c r="HL733">
        <f>IF($JC733&gt;=19,INDEX($GR:$GR,$JB733+19),"")</f>
      </c>
      <c r="HM733">
        <f>IF($JC733&gt;=20,INDEX($GR:$GR,$JB733+20),"")</f>
      </c>
      <c r="HN733">
        <f>IF($JC733&gt;=21,INDEX($GR:$GR,$JB733+21),"")</f>
      </c>
      <c r="HO733">
        <f>IF($JC733&gt;=22,INDEX($GR:$GR,$JB733+22),"")</f>
      </c>
      <c r="HP733">
        <f>IF($JC733&gt;=23,INDEX($GR:$GR,$JB733+23),"")</f>
      </c>
      <c r="HQ733">
        <f>IF($JC733&gt;=24,INDEX($GR:$GR,$JB733+24),"")</f>
      </c>
      <c r="HR733">
        <f>IF($JC733&gt;=25,INDEX($GR:$GR,$JB733+25),"")</f>
      </c>
      <c r="HS733">
        <f>IF($JC733&gt;=26,INDEX($GR:$GR,$JB733+26),"")</f>
      </c>
      <c r="HT733">
        <f>IF($JC733&gt;=27,INDEX($GR:$GR,$JB733+27),"")</f>
      </c>
      <c r="HU733">
        <f>IF($JC733&gt;=28,INDEX($GR:$GR,$JB733+28),"")</f>
      </c>
      <c r="HV733">
        <f>IF($JC733&gt;=29,INDEX($GR:$GR,$JB733+29),"")</f>
      </c>
      <c r="HW733">
        <f>IF($JC733&gt;=30,INDEX($GR:$GR,$JB733+30),"")</f>
      </c>
      <c r="HX733">
        <f>IF($JC733&gt;=31,INDEX($GR:$GR,$JB733+31),"")</f>
      </c>
      <c r="HY733">
        <f>IF($JC733&gt;=32,INDEX($GR:$GR,$JB733+32),"")</f>
      </c>
      <c r="HZ733">
        <f>IF($JC733&gt;=33,INDEX($GR:$GR,$JB733+33),"")</f>
      </c>
      <c r="IA733">
        <f>IF($JC733&gt;=34,INDEX($GR:$GR,$JB733+34),"")</f>
      </c>
      <c r="IB733">
        <f>IF($JC733&gt;=35,INDEX($GR:$GR,$JB733+35),"")</f>
      </c>
      <c r="IC733">
        <f>IF($JC733&gt;=36,INDEX($GR:$GR,$JB733+36),"")</f>
      </c>
      <c r="ID733">
        <f>IF($JC733&gt;=37,INDEX($GR:$GR,$JB733+37),"")</f>
      </c>
      <c r="IE733">
        <f>IF($JC733&gt;=38,INDEX($GR:$GR,$JB733+38),"")</f>
      </c>
      <c r="IF733">
        <f>IF($JC733&gt;=39,INDEX($GR:$GR,$JB733+39),"")</f>
      </c>
      <c r="IG733">
        <f>IF($JC733&gt;=40,INDEX($GR:$GR,$JB733+40),"")</f>
      </c>
      <c r="IH733">
        <f>IF($JC733&gt;=41,INDEX($GR:$GR,$JB733+41),"")</f>
      </c>
      <c r="II733">
        <f>IF($JC733&gt;=42,INDEX($GR:$GR,$JB733+42),"")</f>
      </c>
      <c r="IJ733">
        <f>IF($JC733&gt;=43,INDEX($GR:$GR,$JB733+43),"")</f>
      </c>
      <c r="IK733">
        <f>IF($JC733&gt;=44,INDEX($GR:$GR,$JB733+44),"")</f>
      </c>
      <c r="IL733">
        <f>IF($JC733&gt;=45,INDEX($GR:$GR,$JB733+45),"")</f>
      </c>
      <c r="IM733">
        <f>IF($JC733&gt;=46,INDEX($GR:$GR,$JB733+46),"")</f>
      </c>
      <c r="IN733">
        <f>IF($JC733&gt;=47,INDEX($GR:$GR,$JB733+47),"")</f>
      </c>
      <c r="IO733">
        <f>IF($JC733&gt;=48,INDEX($GR:$GR,$JB733+48),"")</f>
      </c>
      <c r="IP733">
        <f>IF($JC733&gt;=49,INDEX($GR:$GR,$JB733+49),"")</f>
      </c>
      <c r="IQ733">
        <f>IF($JC733&gt;=50,INDEX($GR:$GR,$JB733+50),"")</f>
      </c>
      <c r="IR733">
        <f>IF($JC733&gt;=51,INDEX($GR:$GR,$JB733+51),"")</f>
      </c>
      <c r="IS733">
        <f>IF($JC733&gt;=52,INDEX($GR:$GR,$JB733+52),"")</f>
      </c>
      <c r="IT733">
        <f>IF($JC733&gt;=53,INDEX($GR:$GR,$JB733+53),"")</f>
      </c>
      <c r="IU733">
        <f>IF($JC733&gt;=54,INDEX($GR:$GR,$JB733+54),"")</f>
      </c>
      <c r="IV733">
        <f>IF($JC733&gt;=55,INDEX($GR:$GR,$JB733+55),"")</f>
      </c>
      <c r="IW733">
        <f>IF($JC733&gt;=56,INDEX($GR:$GR,$JB733+56),"")</f>
      </c>
      <c r="IX733">
        <f>IF($JC733&gt;=57,INDEX($GR:$GR,$JB733+57),"")</f>
      </c>
      <c r="IY733">
        <f>IF($JC733&gt;=58,INDEX($GR:$GR,$JB733+58),"")</f>
      </c>
      <c r="IZ733">
        <f>IF($JC733&gt;=59,INDEX($GR:$GR,$JB733+59),"")</f>
      </c>
      <c r="JA733">
        <f>IF($JC733&gt;=60,INDEX($GR:$GR,$JB733+60),"")</f>
      </c>
      <c r="JB733">
        <f>IFERROR(MATCH($GQ733,$GR$2:$GR$324,0)+1,0)</f>
      </c>
      <c r="JC733">
        <f>IFERROR(INDEX($GS$2:$GS$324,MATCH($GQ733,$GR$2:$GR$324,0)),0)</f>
      </c>
      <c r="JD733" t="s">
        <v>40</v>
      </c>
      <c r="JE733" t="s">
        <v>40</v>
      </c>
    </row>
    <row r="734" spans="1:265" x14ac:dyDescent="0.25">
      <c r="Q734">
        <f>IF(OR($T734="",$P734=""),"",IFERROR($T734/$P734,0))</f>
      </c>
      <c r="R734">
        <f>IF($T734="","",
SUM($S734,$U734,$Z734,$V734,$X734)*
(1-IF($AA734="",0,VALUE($AA734)/100)))</f>
      </c>
      <c r="S734">
        <f>IF($T734="","",$T734)</f>
      </c>
      <c r="U734">
        <f>IF($T734="","",
IF($N734="","",
IF(ISNUMBER(SEARCH("exempt",LOWER($N734))),0,
$T734*(VALUE(SUBSTITUTE($N734,"%",""))/100))))</f>
      </c>
      <c r="AB734">
        <f>IFERROR(IF(FIND(" - ",$K734)&gt;0,MID($K734,FIND(" - ",$K734)+3,LEN($K734)),""),"")</f>
      </c>
      <c r="AK734" t="s">
        <v>1321</v>
      </c>
      <c r="AP734">
        <f>IFERROR(LEFT($K734,FIND(" - ",$K734)-1),$K734)</f>
      </c>
      <c r="AS734">
        <f>IF($CH734&gt;=1,INDEX($AQ:$AQ,$CG734+1),"")</f>
      </c>
      <c r="AT734">
        <f>IF($CH734&gt;=2,INDEX($AQ:$AQ,$CG734+2),"")</f>
      </c>
      <c r="AU734">
        <f>IF($CH734&gt;=3,INDEX($AQ:$AQ,$CG734+3),"")</f>
      </c>
      <c r="AV734">
        <f>IF($CH734&gt;=4,INDEX($AQ:$AQ,$CG734+4),"")</f>
      </c>
      <c r="AW734">
        <f>IF($CH734&gt;=5,INDEX($AQ:$AQ,$CG734+5),"")</f>
      </c>
      <c r="AX734">
        <f>IF($CH734&gt;=6,INDEX($AQ:$AQ,$CG734+6),"")</f>
      </c>
      <c r="AY734">
        <f>IF($CH734&gt;=7,INDEX($AQ:$AQ,$CG734+7),"")</f>
      </c>
      <c r="AZ734">
        <f>IF($CH734&gt;=8,INDEX($AQ:$AQ,$CG734+8),"")</f>
      </c>
      <c r="BA734">
        <f>IF($CH734&gt;=9,INDEX($AQ:$AQ,$CG734+9),"")</f>
      </c>
      <c r="BB734">
        <f>IF($CH734&gt;=10,INDEX($AQ:$AQ,$CG734+10),"")</f>
      </c>
      <c r="BC734">
        <f>IF($CH734&gt;=11,INDEX($AQ:$AQ,$CG734+11),"")</f>
      </c>
      <c r="BD734">
        <f>IF($CH734&gt;=12,INDEX($AQ:$AQ,$CG734+12),"")</f>
      </c>
      <c r="BE734">
        <f>IF($CH734&gt;=13,INDEX($AQ:$AQ,$CG734+13),"")</f>
      </c>
      <c r="BF734">
        <f>IF($CH734&gt;=14,INDEX($AQ:$AQ,$CG734+14),"")</f>
      </c>
      <c r="BG734">
        <f>IF($CH734&gt;=15,INDEX($AQ:$AQ,$CG734+15),"")</f>
      </c>
      <c r="BH734">
        <f>IF($CH734&gt;=16,INDEX($AQ:$AQ,$CG734+16),"")</f>
      </c>
      <c r="BI734">
        <f>IF($CH734&gt;=17,INDEX($AQ:$AQ,$CG734+17),"")</f>
      </c>
      <c r="BJ734">
        <f>IF($CH734&gt;=18,INDEX($AQ:$AQ,$CG734+18),"")</f>
      </c>
      <c r="BK734">
        <f>IF($CH734&gt;=19,INDEX($AQ:$AQ,$CG734+19),"")</f>
      </c>
      <c r="BL734">
        <f>IF($CH734&gt;=20,INDEX($AQ:$AQ,$CG734+20),"")</f>
      </c>
      <c r="BM734">
        <f>IF($CH734&gt;=21,INDEX($AQ:$AQ,$CG734+21),"")</f>
      </c>
      <c r="BN734">
        <f>IF($CH734&gt;=22,INDEX($AQ:$AQ,$CG734+22),"")</f>
      </c>
      <c r="BO734">
        <f>IF($CH734&gt;=23,INDEX($AQ:$AQ,$CG734+23),"")</f>
      </c>
      <c r="BP734">
        <f>IF($CH734&gt;=24,INDEX($AQ:$AQ,$CG734+24),"")</f>
      </c>
      <c r="BQ734">
        <f>IF($CH734&gt;=25,INDEX($AQ:$AQ,$CG734+25),"")</f>
      </c>
      <c r="BR734">
        <f>IF($CH734&gt;=26,INDEX($AQ:$AQ,$CG734+26),"")</f>
      </c>
      <c r="BS734">
        <f>IF($CH734&gt;=27,INDEX($AQ:$AQ,$CG734+27),"")</f>
      </c>
      <c r="BT734">
        <f>IF($CH734&gt;=28,INDEX($AQ:$AQ,$CG734+28),"")</f>
      </c>
      <c r="BU734">
        <f>IF($CH734&gt;=29,INDEX($AQ:$AQ,$CG734+29),"")</f>
      </c>
      <c r="BV734">
        <f>IF($CH734&gt;=30,INDEX($AQ:$AQ,$CG734+30),"")</f>
      </c>
      <c r="BW734">
        <f>IF($CH734&gt;=31,INDEX($AQ:$AQ,$CG734+31),"")</f>
      </c>
      <c r="BX734">
        <f>IF($CH734&gt;=32,INDEX($AQ:$AQ,$CG734+32),"")</f>
      </c>
      <c r="BY734">
        <f>IF($CH734&gt;=33,INDEX($AQ:$AQ,$CG734+33),"")</f>
      </c>
      <c r="BZ734">
        <f>IF($CH734&gt;=34,INDEX($AQ:$AQ,$CG734+34),"")</f>
      </c>
      <c r="CA734">
        <f>IF($CH734&gt;=35,INDEX($AQ:$AQ,$CG734+35),"")</f>
      </c>
      <c r="CB734">
        <f>IF($CH734&gt;=36,INDEX($AQ:$AQ,$CG734+36),"")</f>
      </c>
      <c r="CC734">
        <f>IF($CH734&gt;=37,INDEX($AQ:$AQ,$CG734+37),"")</f>
      </c>
      <c r="CD734">
        <f>IF($CH734&gt;=38,INDEX($AQ:$AQ,$CG734+38),"")</f>
      </c>
      <c r="CE734">
        <f>IF($CH734&gt;=39,INDEX($AQ:$AQ,$CG734+39),"")</f>
      </c>
      <c r="CF734">
        <f>IF($CH734&gt;=40,INDEX($AQ:$AQ,$CG734+40),"")</f>
      </c>
      <c r="CG734">
        <f>IFERROR(MATCH($AP734,$AQ$2:$AQ$134,0)+1,0)</f>
      </c>
      <c r="CH734">
        <f>IFERROR(INDEX($AR$2:$AR$134,MATCH($AP734,$AQ$2:$AQ$134,0)),0)</f>
      </c>
      <c r="CI734">
        <f>IFERROR(LEFT($L734,FIND(" - ",$L734)-1),$L734)</f>
      </c>
      <c r="CL734">
        <f>IF($DG734&gt;=1,INDEX($CJ:$CJ,$DF734+1),"")</f>
      </c>
      <c r="CM734">
        <f>IF($DG734&gt;=2,INDEX($CJ:$CJ,$DF734+2),"")</f>
      </c>
      <c r="CN734">
        <f>IF($DG734&gt;=3,INDEX($CJ:$CJ,$DF734+3),"")</f>
      </c>
      <c r="CO734">
        <f>IF($DG734&gt;=4,INDEX($CJ:$CJ,$DF734+4),"")</f>
      </c>
      <c r="CP734">
        <f>IF($DG734&gt;=5,INDEX($CJ:$CJ,$DF734+5),"")</f>
      </c>
      <c r="CQ734">
        <f>IF($DG734&gt;=6,INDEX($CJ:$CJ,$DF734+6),"")</f>
      </c>
      <c r="CR734">
        <f>IF($DG734&gt;=7,INDEX($CJ:$CJ,$DF734+7),"")</f>
      </c>
      <c r="CS734">
        <f>IF($DG734&gt;=8,INDEX($CJ:$CJ,$DF734+8),"")</f>
      </c>
      <c r="CT734">
        <f>IF($DG734&gt;=9,INDEX($CJ:$CJ,$DF734+9),"")</f>
      </c>
      <c r="CU734">
        <f>IF($DG734&gt;=10,INDEX($CJ:$CJ,$DF734+10),"")</f>
      </c>
      <c r="CV734">
        <f>IF($DG734&gt;=11,INDEX($CJ:$CJ,$DF734+11),"")</f>
      </c>
      <c r="CW734">
        <f>IF($DG734&gt;=12,INDEX($CJ:$CJ,$DF734+12),"")</f>
      </c>
      <c r="CX734">
        <f>IF($DG734&gt;=13,INDEX($CJ:$CJ,$DF734+13),"")</f>
      </c>
      <c r="CY734">
        <f>IF($DG734&gt;=14,INDEX($CJ:$CJ,$DF734+14),"")</f>
      </c>
      <c r="CZ734">
        <f>IF($DG734&gt;=15,INDEX($CJ:$CJ,$DF734+15),"")</f>
      </c>
      <c r="DA734">
        <f>IF($DG734&gt;=16,INDEX($CJ:$CJ,$DF734+16),"")</f>
      </c>
      <c r="DB734">
        <f>IF($DG734&gt;=17,INDEX($CJ:$CJ,$DF734+17),"")</f>
      </c>
      <c r="DC734">
        <f>IF($DG734&gt;=18,INDEX($CJ:$CJ,$DF734+18),"")</f>
      </c>
      <c r="DD734">
        <f>IF($DG734&gt;=19,INDEX($CJ:$CJ,$DF734+19),"")</f>
      </c>
      <c r="DE734">
        <f>IF($DG734&gt;=20,INDEX($CJ:$CJ,$DF734+20),"")</f>
      </c>
      <c r="DF734">
        <f>IFERROR(MATCH($CI734,$CJ$2:$CJ$263,0)+1,0)</f>
      </c>
      <c r="DG734">
        <f>IFERROR(INDEX($CK$2:$CK$263,MATCH($CI734,$CJ$2:$CJ$263,0)),0)</f>
      </c>
      <c r="DH734">
        <f>IFERROR(INDEX($AO:$AO,MATCH($N734,$AN:$AN,0))&amp;"","")</f>
      </c>
      <c r="DL734">
        <f>IF($GO734&gt;=1,INDEX($DI:$DI,$GN734+1),"")</f>
      </c>
      <c r="DM734">
        <f>IF($GO734&gt;=2,INDEX($DI:$DI,$GN734+2),"")</f>
      </c>
      <c r="DN734">
        <f>IF($GO734&gt;=3,INDEX($DI:$DI,$GN734+3),"")</f>
      </c>
      <c r="DO734">
        <f>IF($GO734&gt;=4,INDEX($DI:$DI,$GN734+4),"")</f>
      </c>
      <c r="DP734">
        <f>IF($GO734&gt;=5,INDEX($DI:$DI,$GN734+5),"")</f>
      </c>
      <c r="DQ734">
        <f>IF($GO734&gt;=6,INDEX($DI:$DI,$GN734+6),"")</f>
      </c>
      <c r="DR734">
        <f>IF($GO734&gt;=7,INDEX($DI:$DI,$GN734+7),"")</f>
      </c>
      <c r="DS734">
        <f>IF($GO734&gt;=8,INDEX($DI:$DI,$GN734+8),"")</f>
      </c>
      <c r="DT734">
        <f>IF($GO734&gt;=9,INDEX($DI:$DI,$GN734+9),"")</f>
      </c>
      <c r="DU734">
        <f>IF($GO734&gt;=10,INDEX($DI:$DI,$GN734+10),"")</f>
      </c>
      <c r="DV734">
        <f>IF($GO734&gt;=11,INDEX($DI:$DI,$GN734+11),"")</f>
      </c>
      <c r="DW734">
        <f>IF($GO734&gt;=12,INDEX($DI:$DI,$GN734+12),"")</f>
      </c>
      <c r="DX734">
        <f>IF($GO734&gt;=13,INDEX($DI:$DI,$GN734+13),"")</f>
      </c>
      <c r="DY734">
        <f>IF($GO734&gt;=14,INDEX($DI:$DI,$GN734+14),"")</f>
      </c>
      <c r="DZ734">
        <f>IF($GO734&gt;=15,INDEX($DI:$DI,$GN734+15),"")</f>
      </c>
      <c r="EA734">
        <f>IF($GO734&gt;=16,INDEX($DI:$DI,$GN734+16),"")</f>
      </c>
      <c r="EB734">
        <f>IF($GO734&gt;=17,INDEX($DI:$DI,$GN734+17),"")</f>
      </c>
      <c r="EC734">
        <f>IF($GO734&gt;=18,INDEX($DI:$DI,$GN734+18),"")</f>
      </c>
      <c r="ED734">
        <f>IF($GO734&gt;=19,INDEX($DI:$DI,$GN734+19),"")</f>
      </c>
      <c r="EE734">
        <f>IF($GO734&gt;=20,INDEX($DI:$DI,$GN734+20),"")</f>
      </c>
      <c r="EF734">
        <f>IF($GO734&gt;=21,INDEX($DI:$DI,$GN734+21),"")</f>
      </c>
      <c r="EG734">
        <f>IF($GO734&gt;=22,INDEX($DI:$DI,$GN734+22),"")</f>
      </c>
      <c r="EH734">
        <f>IF($GO734&gt;=23,INDEX($DI:$DI,$GN734+23),"")</f>
      </c>
      <c r="EI734">
        <f>IF($GO734&gt;=24,INDEX($DI:$DI,$GN734+24),"")</f>
      </c>
      <c r="EJ734">
        <f>IF($GO734&gt;=25,INDEX($DI:$DI,$GN734+25),"")</f>
      </c>
      <c r="EK734">
        <f>IF($GO734&gt;=26,INDEX($DI:$DI,$GN734+26),"")</f>
      </c>
      <c r="EL734">
        <f>IF($GO734&gt;=27,INDEX($DI:$DI,$GN734+27),"")</f>
      </c>
      <c r="EM734">
        <f>IF($GO734&gt;=28,INDEX($DI:$DI,$GN734+28),"")</f>
      </c>
      <c r="EN734">
        <f>IF($GO734&gt;=29,INDEX($DI:$DI,$GN734+29),"")</f>
      </c>
      <c r="EO734">
        <f>IF($GO734&gt;=30,INDEX($DI:$DI,$GN734+30),"")</f>
      </c>
      <c r="EP734">
        <f>IF($GO734&gt;=31,INDEX($DI:$DI,$GN734+31),"")</f>
      </c>
      <c r="EQ734">
        <f>IF($GO734&gt;=32,INDEX($DI:$DI,$GN734+32),"")</f>
      </c>
      <c r="ER734">
        <f>IF($GO734&gt;=33,INDEX($DI:$DI,$GN734+33),"")</f>
      </c>
      <c r="ES734">
        <f>IF($GO734&gt;=34,INDEX($DI:$DI,$GN734+34),"")</f>
      </c>
      <c r="ET734">
        <f>IF($GO734&gt;=35,INDEX($DI:$DI,$GN734+35),"")</f>
      </c>
      <c r="EU734">
        <f>IF($GO734&gt;=36,INDEX($DI:$DI,$GN734+36),"")</f>
      </c>
      <c r="EV734">
        <f>IF($GO734&gt;=37,INDEX($DI:$DI,$GN734+37),"")</f>
      </c>
      <c r="EW734">
        <f>IF($GO734&gt;=38,INDEX($DI:$DI,$GN734+38),"")</f>
      </c>
      <c r="EX734">
        <f>IF($GO734&gt;=39,INDEX($DI:$DI,$GN734+39),"")</f>
      </c>
      <c r="EY734">
        <f>IF($GO734&gt;=40,INDEX($DI:$DI,$GN734+40),"")</f>
      </c>
      <c r="EZ734">
        <f>IF($GO734&gt;=1,INDEX($DJ:$DJ,$GN734+1),"")</f>
      </c>
      <c r="FA734">
        <f>IF($GO734&gt;=2,INDEX($DJ:$DJ,$GN734+2),"")</f>
      </c>
      <c r="FB734">
        <f>IF($GO734&gt;=3,INDEX($DJ:$DJ,$GN734+3),"")</f>
      </c>
      <c r="FC734">
        <f>IF($GO734&gt;=4,INDEX($DJ:$DJ,$GN734+4),"")</f>
      </c>
      <c r="FD734">
        <f>IF($GO734&gt;=5,INDEX($DJ:$DJ,$GN734+5),"")</f>
      </c>
      <c r="FE734">
        <f>IF($GO734&gt;=6,INDEX($DJ:$DJ,$GN734+6),"")</f>
      </c>
      <c r="FF734">
        <f>IF($GO734&gt;=7,INDEX($DJ:$DJ,$GN734+7),"")</f>
      </c>
      <c r="FG734">
        <f>IF($GO734&gt;=8,INDEX($DJ:$DJ,$GN734+8),"")</f>
      </c>
      <c r="FH734">
        <f>IF($GO734&gt;=9,INDEX($DJ:$DJ,$GN734+9),"")</f>
      </c>
      <c r="FI734">
        <f>IF($GO734&gt;=10,INDEX($DJ:$DJ,$GN734+10),"")</f>
      </c>
      <c r="FJ734">
        <f>IF($GO734&gt;=11,INDEX($DJ:$DJ,$GN734+11),"")</f>
      </c>
      <c r="FK734">
        <f>IF($GO734&gt;=12,INDEX($DJ:$DJ,$GN734+12),"")</f>
      </c>
      <c r="FL734">
        <f>IF($GO734&gt;=13,INDEX($DJ:$DJ,$GN734+13),"")</f>
      </c>
      <c r="FM734">
        <f>IF($GO734&gt;=14,INDEX($DJ:$DJ,$GN734+14),"")</f>
      </c>
      <c r="FN734">
        <f>IF($GO734&gt;=15,INDEX($DJ:$DJ,$GN734+15),"")</f>
      </c>
      <c r="FO734">
        <f>IF($GO734&gt;=16,INDEX($DJ:$DJ,$GN734+16),"")</f>
      </c>
      <c r="FP734">
        <f>IF($GO734&gt;=17,INDEX($DJ:$DJ,$GN734+17),"")</f>
      </c>
      <c r="FQ734">
        <f>IF($GO734&gt;=18,INDEX($DJ:$DJ,$GN734+18),"")</f>
      </c>
      <c r="FR734">
        <f>IF($GO734&gt;=19,INDEX($DJ:$DJ,$GN734+19),"")</f>
      </c>
      <c r="FS734">
        <f>IF($GO734&gt;=20,INDEX($DJ:$DJ,$GN734+20),"")</f>
      </c>
      <c r="FT734">
        <f>IF($GO734&gt;=21,INDEX($DJ:$DJ,$GN734+21),"")</f>
      </c>
      <c r="FU734">
        <f>IF($GO734&gt;=22,INDEX($DJ:$DJ,$GN734+22),"")</f>
      </c>
      <c r="FV734">
        <f>IF($GO734&gt;=23,INDEX($DJ:$DJ,$GN734+23),"")</f>
      </c>
      <c r="FW734">
        <f>IF($GO734&gt;=24,INDEX($DJ:$DJ,$GN734+24),"")</f>
      </c>
      <c r="FX734">
        <f>IF($GO734&gt;=25,INDEX($DJ:$DJ,$GN734+25),"")</f>
      </c>
      <c r="FY734">
        <f>IF($GO734&gt;=26,INDEX($DJ:$DJ,$GN734+26),"")</f>
      </c>
      <c r="FZ734">
        <f>IF($GO734&gt;=27,INDEX($DJ:$DJ,$GN734+27),"")</f>
      </c>
      <c r="GA734">
        <f>IF($GO734&gt;=28,INDEX($DJ:$DJ,$GN734+28),"")</f>
      </c>
      <c r="GB734">
        <f>IF($GO734&gt;=29,INDEX($DJ:$DJ,$GN734+29),"")</f>
      </c>
      <c r="GC734">
        <f>IF($GO734&gt;=30,INDEX($DJ:$DJ,$GN734+30),"")</f>
      </c>
      <c r="GD734">
        <f>IF($GO734&gt;=31,INDEX($DJ:$DJ,$GN734+31),"")</f>
      </c>
      <c r="GE734">
        <f>IF($GO734&gt;=32,INDEX($DJ:$DJ,$GN734+32),"")</f>
      </c>
      <c r="GF734">
        <f>IF($GO734&gt;=33,INDEX($DJ:$DJ,$GN734+33),"")</f>
      </c>
      <c r="GG734">
        <f>IF($GO734&gt;=34,INDEX($DJ:$DJ,$GN734+34),"")</f>
      </c>
      <c r="GH734">
        <f>IF($GO734&gt;=35,INDEX($DJ:$DJ,$GN734+35),"")</f>
      </c>
      <c r="GI734">
        <f>IF($GO734&gt;=36,INDEX($DJ:$DJ,$GN734+36),"")</f>
      </c>
      <c r="GJ734">
        <f>IF($GO734&gt;=37,INDEX($DJ:$DJ,$GN734+37),"")</f>
      </c>
      <c r="GK734">
        <f>IF($GO734&gt;=38,INDEX($DJ:$DJ,$GN734+38),"")</f>
      </c>
      <c r="GL734">
        <f>IF($GO734&gt;=39,INDEX($DJ:$DJ,$GN734+39),"")</f>
      </c>
      <c r="GM734">
        <f>IF($GO734&gt;=40,INDEX($DJ:$DJ,$GN734+40),"")</f>
      </c>
      <c r="GN734">
        <f>IFERROR(MATCH($DH734,$DI$2:$DI$148,0)+1,0)</f>
      </c>
      <c r="GO734">
        <f>IFERROR(INDEX($DK$2:$DK$148,MATCH($DH734,$DI$2:$DI$148,0)),0)</f>
      </c>
      <c r="GP734">
        <f>IFERROR(MATCH($Y734,$DL$734:$EY$734,0),0)</f>
      </c>
      <c r="GQ734">
        <f>IF($GP734&gt;0,INDEX($EZ$734:$GM$734,$GP734),"")</f>
      </c>
      <c r="GT734">
        <f>IF($JC734&gt;=1,INDEX($GR:$GR,$JB734+1),"")</f>
      </c>
      <c r="GU734">
        <f>IF($JC734&gt;=2,INDEX($GR:$GR,$JB734+2),"")</f>
      </c>
      <c r="GV734">
        <f>IF($JC734&gt;=3,INDEX($GR:$GR,$JB734+3),"")</f>
      </c>
      <c r="GW734">
        <f>IF($JC734&gt;=4,INDEX($GR:$GR,$JB734+4),"")</f>
      </c>
      <c r="GX734">
        <f>IF($JC734&gt;=5,INDEX($GR:$GR,$JB734+5),"")</f>
      </c>
      <c r="GY734">
        <f>IF($JC734&gt;=6,INDEX($GR:$GR,$JB734+6),"")</f>
      </c>
      <c r="GZ734">
        <f>IF($JC734&gt;=7,INDEX($GR:$GR,$JB734+7),"")</f>
      </c>
      <c r="HA734">
        <f>IF($JC734&gt;=8,INDEX($GR:$GR,$JB734+8),"")</f>
      </c>
      <c r="HB734">
        <f>IF($JC734&gt;=9,INDEX($GR:$GR,$JB734+9),"")</f>
      </c>
      <c r="HC734">
        <f>IF($JC734&gt;=10,INDEX($GR:$GR,$JB734+10),"")</f>
      </c>
      <c r="HD734">
        <f>IF($JC734&gt;=11,INDEX($GR:$GR,$JB734+11),"")</f>
      </c>
      <c r="HE734">
        <f>IF($JC734&gt;=12,INDEX($GR:$GR,$JB734+12),"")</f>
      </c>
      <c r="HF734">
        <f>IF($JC734&gt;=13,INDEX($GR:$GR,$JB734+13),"")</f>
      </c>
      <c r="HG734">
        <f>IF($JC734&gt;=14,INDEX($GR:$GR,$JB734+14),"")</f>
      </c>
      <c r="HH734">
        <f>IF($JC734&gt;=15,INDEX($GR:$GR,$JB734+15),"")</f>
      </c>
      <c r="HI734">
        <f>IF($JC734&gt;=16,INDEX($GR:$GR,$JB734+16),"")</f>
      </c>
      <c r="HJ734">
        <f>IF($JC734&gt;=17,INDEX($GR:$GR,$JB734+17),"")</f>
      </c>
      <c r="HK734">
        <f>IF($JC734&gt;=18,INDEX($GR:$GR,$JB734+18),"")</f>
      </c>
      <c r="HL734">
        <f>IF($JC734&gt;=19,INDEX($GR:$GR,$JB734+19),"")</f>
      </c>
      <c r="HM734">
        <f>IF($JC734&gt;=20,INDEX($GR:$GR,$JB734+20),"")</f>
      </c>
      <c r="HN734">
        <f>IF($JC734&gt;=21,INDEX($GR:$GR,$JB734+21),"")</f>
      </c>
      <c r="HO734">
        <f>IF($JC734&gt;=22,INDEX($GR:$GR,$JB734+22),"")</f>
      </c>
      <c r="HP734">
        <f>IF($JC734&gt;=23,INDEX($GR:$GR,$JB734+23),"")</f>
      </c>
      <c r="HQ734">
        <f>IF($JC734&gt;=24,INDEX($GR:$GR,$JB734+24),"")</f>
      </c>
      <c r="HR734">
        <f>IF($JC734&gt;=25,INDEX($GR:$GR,$JB734+25),"")</f>
      </c>
      <c r="HS734">
        <f>IF($JC734&gt;=26,INDEX($GR:$GR,$JB734+26),"")</f>
      </c>
      <c r="HT734">
        <f>IF($JC734&gt;=27,INDEX($GR:$GR,$JB734+27),"")</f>
      </c>
      <c r="HU734">
        <f>IF($JC734&gt;=28,INDEX($GR:$GR,$JB734+28),"")</f>
      </c>
      <c r="HV734">
        <f>IF($JC734&gt;=29,INDEX($GR:$GR,$JB734+29),"")</f>
      </c>
      <c r="HW734">
        <f>IF($JC734&gt;=30,INDEX($GR:$GR,$JB734+30),"")</f>
      </c>
      <c r="HX734">
        <f>IF($JC734&gt;=31,INDEX($GR:$GR,$JB734+31),"")</f>
      </c>
      <c r="HY734">
        <f>IF($JC734&gt;=32,INDEX($GR:$GR,$JB734+32),"")</f>
      </c>
      <c r="HZ734">
        <f>IF($JC734&gt;=33,INDEX($GR:$GR,$JB734+33),"")</f>
      </c>
      <c r="IA734">
        <f>IF($JC734&gt;=34,INDEX($GR:$GR,$JB734+34),"")</f>
      </c>
      <c r="IB734">
        <f>IF($JC734&gt;=35,INDEX($GR:$GR,$JB734+35),"")</f>
      </c>
      <c r="IC734">
        <f>IF($JC734&gt;=36,INDEX($GR:$GR,$JB734+36),"")</f>
      </c>
      <c r="ID734">
        <f>IF($JC734&gt;=37,INDEX($GR:$GR,$JB734+37),"")</f>
      </c>
      <c r="IE734">
        <f>IF($JC734&gt;=38,INDEX($GR:$GR,$JB734+38),"")</f>
      </c>
      <c r="IF734">
        <f>IF($JC734&gt;=39,INDEX($GR:$GR,$JB734+39),"")</f>
      </c>
      <c r="IG734">
        <f>IF($JC734&gt;=40,INDEX($GR:$GR,$JB734+40),"")</f>
      </c>
      <c r="IH734">
        <f>IF($JC734&gt;=41,INDEX($GR:$GR,$JB734+41),"")</f>
      </c>
      <c r="II734">
        <f>IF($JC734&gt;=42,INDEX($GR:$GR,$JB734+42),"")</f>
      </c>
      <c r="IJ734">
        <f>IF($JC734&gt;=43,INDEX($GR:$GR,$JB734+43),"")</f>
      </c>
      <c r="IK734">
        <f>IF($JC734&gt;=44,INDEX($GR:$GR,$JB734+44),"")</f>
      </c>
      <c r="IL734">
        <f>IF($JC734&gt;=45,INDEX($GR:$GR,$JB734+45),"")</f>
      </c>
      <c r="IM734">
        <f>IF($JC734&gt;=46,INDEX($GR:$GR,$JB734+46),"")</f>
      </c>
      <c r="IN734">
        <f>IF($JC734&gt;=47,INDEX($GR:$GR,$JB734+47),"")</f>
      </c>
      <c r="IO734">
        <f>IF($JC734&gt;=48,INDEX($GR:$GR,$JB734+48),"")</f>
      </c>
      <c r="IP734">
        <f>IF($JC734&gt;=49,INDEX($GR:$GR,$JB734+49),"")</f>
      </c>
      <c r="IQ734">
        <f>IF($JC734&gt;=50,INDEX($GR:$GR,$JB734+50),"")</f>
      </c>
      <c r="IR734">
        <f>IF($JC734&gt;=51,INDEX($GR:$GR,$JB734+51),"")</f>
      </c>
      <c r="IS734">
        <f>IF($JC734&gt;=52,INDEX($GR:$GR,$JB734+52),"")</f>
      </c>
      <c r="IT734">
        <f>IF($JC734&gt;=53,INDEX($GR:$GR,$JB734+53),"")</f>
      </c>
      <c r="IU734">
        <f>IF($JC734&gt;=54,INDEX($GR:$GR,$JB734+54),"")</f>
      </c>
      <c r="IV734">
        <f>IF($JC734&gt;=55,INDEX($GR:$GR,$JB734+55),"")</f>
      </c>
      <c r="IW734">
        <f>IF($JC734&gt;=56,INDEX($GR:$GR,$JB734+56),"")</f>
      </c>
      <c r="IX734">
        <f>IF($JC734&gt;=57,INDEX($GR:$GR,$JB734+57),"")</f>
      </c>
      <c r="IY734">
        <f>IF($JC734&gt;=58,INDEX($GR:$GR,$JB734+58),"")</f>
      </c>
      <c r="IZ734">
        <f>IF($JC734&gt;=59,INDEX($GR:$GR,$JB734+59),"")</f>
      </c>
      <c r="JA734">
        <f>IF($JC734&gt;=60,INDEX($GR:$GR,$JB734+60),"")</f>
      </c>
      <c r="JB734">
        <f>IFERROR(MATCH($GQ734,$GR$2:$GR$324,0)+1,0)</f>
      </c>
      <c r="JC734">
        <f>IFERROR(INDEX($GS$2:$GS$324,MATCH($GQ734,$GR$2:$GR$324,0)),0)</f>
      </c>
      <c r="JD734" t="s">
        <v>40</v>
      </c>
      <c r="JE734" t="s">
        <v>40</v>
      </c>
    </row>
    <row r="735" spans="1:265" x14ac:dyDescent="0.25">
      <c r="Q735">
        <f>IF(OR($T735="",$P735=""),"",IFERROR($T735/$P735,0))</f>
      </c>
      <c r="R735">
        <f>IF($T735="","",
SUM($S735,$U735,$Z735,$V735,$X735)*
(1-IF($AA735="",0,VALUE($AA735)/100)))</f>
      </c>
      <c r="S735">
        <f>IF($T735="","",$T735)</f>
      </c>
      <c r="U735">
        <f>IF($T735="","",
IF($N735="","",
IF(ISNUMBER(SEARCH("exempt",LOWER($N735))),0,
$T735*(VALUE(SUBSTITUTE($N735,"%",""))/100))))</f>
      </c>
      <c r="AB735">
        <f>IFERROR(IF(FIND(" - ",$K735)&gt;0,MID($K735,FIND(" - ",$K735)+3,LEN($K735)),""),"")</f>
      </c>
      <c r="AK735" t="s">
        <v>1322</v>
      </c>
      <c r="AP735">
        <f>IFERROR(LEFT($K735,FIND(" - ",$K735)-1),$K735)</f>
      </c>
      <c r="AS735">
        <f>IF($CH735&gt;=1,INDEX($AQ:$AQ,$CG735+1),"")</f>
      </c>
      <c r="AT735">
        <f>IF($CH735&gt;=2,INDEX($AQ:$AQ,$CG735+2),"")</f>
      </c>
      <c r="AU735">
        <f>IF($CH735&gt;=3,INDEX($AQ:$AQ,$CG735+3),"")</f>
      </c>
      <c r="AV735">
        <f>IF($CH735&gt;=4,INDEX($AQ:$AQ,$CG735+4),"")</f>
      </c>
      <c r="AW735">
        <f>IF($CH735&gt;=5,INDEX($AQ:$AQ,$CG735+5),"")</f>
      </c>
      <c r="AX735">
        <f>IF($CH735&gt;=6,INDEX($AQ:$AQ,$CG735+6),"")</f>
      </c>
      <c r="AY735">
        <f>IF($CH735&gt;=7,INDEX($AQ:$AQ,$CG735+7),"")</f>
      </c>
      <c r="AZ735">
        <f>IF($CH735&gt;=8,INDEX($AQ:$AQ,$CG735+8),"")</f>
      </c>
      <c r="BA735">
        <f>IF($CH735&gt;=9,INDEX($AQ:$AQ,$CG735+9),"")</f>
      </c>
      <c r="BB735">
        <f>IF($CH735&gt;=10,INDEX($AQ:$AQ,$CG735+10),"")</f>
      </c>
      <c r="BC735">
        <f>IF($CH735&gt;=11,INDEX($AQ:$AQ,$CG735+11),"")</f>
      </c>
      <c r="BD735">
        <f>IF($CH735&gt;=12,INDEX($AQ:$AQ,$CG735+12),"")</f>
      </c>
      <c r="BE735">
        <f>IF($CH735&gt;=13,INDEX($AQ:$AQ,$CG735+13),"")</f>
      </c>
      <c r="BF735">
        <f>IF($CH735&gt;=14,INDEX($AQ:$AQ,$CG735+14),"")</f>
      </c>
      <c r="BG735">
        <f>IF($CH735&gt;=15,INDEX($AQ:$AQ,$CG735+15),"")</f>
      </c>
      <c r="BH735">
        <f>IF($CH735&gt;=16,INDEX($AQ:$AQ,$CG735+16),"")</f>
      </c>
      <c r="BI735">
        <f>IF($CH735&gt;=17,INDEX($AQ:$AQ,$CG735+17),"")</f>
      </c>
      <c r="BJ735">
        <f>IF($CH735&gt;=18,INDEX($AQ:$AQ,$CG735+18),"")</f>
      </c>
      <c r="BK735">
        <f>IF($CH735&gt;=19,INDEX($AQ:$AQ,$CG735+19),"")</f>
      </c>
      <c r="BL735">
        <f>IF($CH735&gt;=20,INDEX($AQ:$AQ,$CG735+20),"")</f>
      </c>
      <c r="BM735">
        <f>IF($CH735&gt;=21,INDEX($AQ:$AQ,$CG735+21),"")</f>
      </c>
      <c r="BN735">
        <f>IF($CH735&gt;=22,INDEX($AQ:$AQ,$CG735+22),"")</f>
      </c>
      <c r="BO735">
        <f>IF($CH735&gt;=23,INDEX($AQ:$AQ,$CG735+23),"")</f>
      </c>
      <c r="BP735">
        <f>IF($CH735&gt;=24,INDEX($AQ:$AQ,$CG735+24),"")</f>
      </c>
      <c r="BQ735">
        <f>IF($CH735&gt;=25,INDEX($AQ:$AQ,$CG735+25),"")</f>
      </c>
      <c r="BR735">
        <f>IF($CH735&gt;=26,INDEX($AQ:$AQ,$CG735+26),"")</f>
      </c>
      <c r="BS735">
        <f>IF($CH735&gt;=27,INDEX($AQ:$AQ,$CG735+27),"")</f>
      </c>
      <c r="BT735">
        <f>IF($CH735&gt;=28,INDEX($AQ:$AQ,$CG735+28),"")</f>
      </c>
      <c r="BU735">
        <f>IF($CH735&gt;=29,INDEX($AQ:$AQ,$CG735+29),"")</f>
      </c>
      <c r="BV735">
        <f>IF($CH735&gt;=30,INDEX($AQ:$AQ,$CG735+30),"")</f>
      </c>
      <c r="BW735">
        <f>IF($CH735&gt;=31,INDEX($AQ:$AQ,$CG735+31),"")</f>
      </c>
      <c r="BX735">
        <f>IF($CH735&gt;=32,INDEX($AQ:$AQ,$CG735+32),"")</f>
      </c>
      <c r="BY735">
        <f>IF($CH735&gt;=33,INDEX($AQ:$AQ,$CG735+33),"")</f>
      </c>
      <c r="BZ735">
        <f>IF($CH735&gt;=34,INDEX($AQ:$AQ,$CG735+34),"")</f>
      </c>
      <c r="CA735">
        <f>IF($CH735&gt;=35,INDEX($AQ:$AQ,$CG735+35),"")</f>
      </c>
      <c r="CB735">
        <f>IF($CH735&gt;=36,INDEX($AQ:$AQ,$CG735+36),"")</f>
      </c>
      <c r="CC735">
        <f>IF($CH735&gt;=37,INDEX($AQ:$AQ,$CG735+37),"")</f>
      </c>
      <c r="CD735">
        <f>IF($CH735&gt;=38,INDEX($AQ:$AQ,$CG735+38),"")</f>
      </c>
      <c r="CE735">
        <f>IF($CH735&gt;=39,INDEX($AQ:$AQ,$CG735+39),"")</f>
      </c>
      <c r="CF735">
        <f>IF($CH735&gt;=40,INDEX($AQ:$AQ,$CG735+40),"")</f>
      </c>
      <c r="CG735">
        <f>IFERROR(MATCH($AP735,$AQ$2:$AQ$134,0)+1,0)</f>
      </c>
      <c r="CH735">
        <f>IFERROR(INDEX($AR$2:$AR$134,MATCH($AP735,$AQ$2:$AQ$134,0)),0)</f>
      </c>
      <c r="CI735">
        <f>IFERROR(LEFT($L735,FIND(" - ",$L735)-1),$L735)</f>
      </c>
      <c r="CL735">
        <f>IF($DG735&gt;=1,INDEX($CJ:$CJ,$DF735+1),"")</f>
      </c>
      <c r="CM735">
        <f>IF($DG735&gt;=2,INDEX($CJ:$CJ,$DF735+2),"")</f>
      </c>
      <c r="CN735">
        <f>IF($DG735&gt;=3,INDEX($CJ:$CJ,$DF735+3),"")</f>
      </c>
      <c r="CO735">
        <f>IF($DG735&gt;=4,INDEX($CJ:$CJ,$DF735+4),"")</f>
      </c>
      <c r="CP735">
        <f>IF($DG735&gt;=5,INDEX($CJ:$CJ,$DF735+5),"")</f>
      </c>
      <c r="CQ735">
        <f>IF($DG735&gt;=6,INDEX($CJ:$CJ,$DF735+6),"")</f>
      </c>
      <c r="CR735">
        <f>IF($DG735&gt;=7,INDEX($CJ:$CJ,$DF735+7),"")</f>
      </c>
      <c r="CS735">
        <f>IF($DG735&gt;=8,INDEX($CJ:$CJ,$DF735+8),"")</f>
      </c>
      <c r="CT735">
        <f>IF($DG735&gt;=9,INDEX($CJ:$CJ,$DF735+9),"")</f>
      </c>
      <c r="CU735">
        <f>IF($DG735&gt;=10,INDEX($CJ:$CJ,$DF735+10),"")</f>
      </c>
      <c r="CV735">
        <f>IF($DG735&gt;=11,INDEX($CJ:$CJ,$DF735+11),"")</f>
      </c>
      <c r="CW735">
        <f>IF($DG735&gt;=12,INDEX($CJ:$CJ,$DF735+12),"")</f>
      </c>
      <c r="CX735">
        <f>IF($DG735&gt;=13,INDEX($CJ:$CJ,$DF735+13),"")</f>
      </c>
      <c r="CY735">
        <f>IF($DG735&gt;=14,INDEX($CJ:$CJ,$DF735+14),"")</f>
      </c>
      <c r="CZ735">
        <f>IF($DG735&gt;=15,INDEX($CJ:$CJ,$DF735+15),"")</f>
      </c>
      <c r="DA735">
        <f>IF($DG735&gt;=16,INDEX($CJ:$CJ,$DF735+16),"")</f>
      </c>
      <c r="DB735">
        <f>IF($DG735&gt;=17,INDEX($CJ:$CJ,$DF735+17),"")</f>
      </c>
      <c r="DC735">
        <f>IF($DG735&gt;=18,INDEX($CJ:$CJ,$DF735+18),"")</f>
      </c>
      <c r="DD735">
        <f>IF($DG735&gt;=19,INDEX($CJ:$CJ,$DF735+19),"")</f>
      </c>
      <c r="DE735">
        <f>IF($DG735&gt;=20,INDEX($CJ:$CJ,$DF735+20),"")</f>
      </c>
      <c r="DF735">
        <f>IFERROR(MATCH($CI735,$CJ$2:$CJ$263,0)+1,0)</f>
      </c>
      <c r="DG735">
        <f>IFERROR(INDEX($CK$2:$CK$263,MATCH($CI735,$CJ$2:$CJ$263,0)),0)</f>
      </c>
      <c r="DH735">
        <f>IFERROR(INDEX($AO:$AO,MATCH($N735,$AN:$AN,0))&amp;"","")</f>
      </c>
      <c r="DL735">
        <f>IF($GO735&gt;=1,INDEX($DI:$DI,$GN735+1),"")</f>
      </c>
      <c r="DM735">
        <f>IF($GO735&gt;=2,INDEX($DI:$DI,$GN735+2),"")</f>
      </c>
      <c r="DN735">
        <f>IF($GO735&gt;=3,INDEX($DI:$DI,$GN735+3),"")</f>
      </c>
      <c r="DO735">
        <f>IF($GO735&gt;=4,INDEX($DI:$DI,$GN735+4),"")</f>
      </c>
      <c r="DP735">
        <f>IF($GO735&gt;=5,INDEX($DI:$DI,$GN735+5),"")</f>
      </c>
      <c r="DQ735">
        <f>IF($GO735&gt;=6,INDEX($DI:$DI,$GN735+6),"")</f>
      </c>
      <c r="DR735">
        <f>IF($GO735&gt;=7,INDEX($DI:$DI,$GN735+7),"")</f>
      </c>
      <c r="DS735">
        <f>IF($GO735&gt;=8,INDEX($DI:$DI,$GN735+8),"")</f>
      </c>
      <c r="DT735">
        <f>IF($GO735&gt;=9,INDEX($DI:$DI,$GN735+9),"")</f>
      </c>
      <c r="DU735">
        <f>IF($GO735&gt;=10,INDEX($DI:$DI,$GN735+10),"")</f>
      </c>
      <c r="DV735">
        <f>IF($GO735&gt;=11,INDEX($DI:$DI,$GN735+11),"")</f>
      </c>
      <c r="DW735">
        <f>IF($GO735&gt;=12,INDEX($DI:$DI,$GN735+12),"")</f>
      </c>
      <c r="DX735">
        <f>IF($GO735&gt;=13,INDEX($DI:$DI,$GN735+13),"")</f>
      </c>
      <c r="DY735">
        <f>IF($GO735&gt;=14,INDEX($DI:$DI,$GN735+14),"")</f>
      </c>
      <c r="DZ735">
        <f>IF($GO735&gt;=15,INDEX($DI:$DI,$GN735+15),"")</f>
      </c>
      <c r="EA735">
        <f>IF($GO735&gt;=16,INDEX($DI:$DI,$GN735+16),"")</f>
      </c>
      <c r="EB735">
        <f>IF($GO735&gt;=17,INDEX($DI:$DI,$GN735+17),"")</f>
      </c>
      <c r="EC735">
        <f>IF($GO735&gt;=18,INDEX($DI:$DI,$GN735+18),"")</f>
      </c>
      <c r="ED735">
        <f>IF($GO735&gt;=19,INDEX($DI:$DI,$GN735+19),"")</f>
      </c>
      <c r="EE735">
        <f>IF($GO735&gt;=20,INDEX($DI:$DI,$GN735+20),"")</f>
      </c>
      <c r="EF735">
        <f>IF($GO735&gt;=21,INDEX($DI:$DI,$GN735+21),"")</f>
      </c>
      <c r="EG735">
        <f>IF($GO735&gt;=22,INDEX($DI:$DI,$GN735+22),"")</f>
      </c>
      <c r="EH735">
        <f>IF($GO735&gt;=23,INDEX($DI:$DI,$GN735+23),"")</f>
      </c>
      <c r="EI735">
        <f>IF($GO735&gt;=24,INDEX($DI:$DI,$GN735+24),"")</f>
      </c>
      <c r="EJ735">
        <f>IF($GO735&gt;=25,INDEX($DI:$DI,$GN735+25),"")</f>
      </c>
      <c r="EK735">
        <f>IF($GO735&gt;=26,INDEX($DI:$DI,$GN735+26),"")</f>
      </c>
      <c r="EL735">
        <f>IF($GO735&gt;=27,INDEX($DI:$DI,$GN735+27),"")</f>
      </c>
      <c r="EM735">
        <f>IF($GO735&gt;=28,INDEX($DI:$DI,$GN735+28),"")</f>
      </c>
      <c r="EN735">
        <f>IF($GO735&gt;=29,INDEX($DI:$DI,$GN735+29),"")</f>
      </c>
      <c r="EO735">
        <f>IF($GO735&gt;=30,INDEX($DI:$DI,$GN735+30),"")</f>
      </c>
      <c r="EP735">
        <f>IF($GO735&gt;=31,INDEX($DI:$DI,$GN735+31),"")</f>
      </c>
      <c r="EQ735">
        <f>IF($GO735&gt;=32,INDEX($DI:$DI,$GN735+32),"")</f>
      </c>
      <c r="ER735">
        <f>IF($GO735&gt;=33,INDEX($DI:$DI,$GN735+33),"")</f>
      </c>
      <c r="ES735">
        <f>IF($GO735&gt;=34,INDEX($DI:$DI,$GN735+34),"")</f>
      </c>
      <c r="ET735">
        <f>IF($GO735&gt;=35,INDEX($DI:$DI,$GN735+35),"")</f>
      </c>
      <c r="EU735">
        <f>IF($GO735&gt;=36,INDEX($DI:$DI,$GN735+36),"")</f>
      </c>
      <c r="EV735">
        <f>IF($GO735&gt;=37,INDEX($DI:$DI,$GN735+37),"")</f>
      </c>
      <c r="EW735">
        <f>IF($GO735&gt;=38,INDEX($DI:$DI,$GN735+38),"")</f>
      </c>
      <c r="EX735">
        <f>IF($GO735&gt;=39,INDEX($DI:$DI,$GN735+39),"")</f>
      </c>
      <c r="EY735">
        <f>IF($GO735&gt;=40,INDEX($DI:$DI,$GN735+40),"")</f>
      </c>
      <c r="EZ735">
        <f>IF($GO735&gt;=1,INDEX($DJ:$DJ,$GN735+1),"")</f>
      </c>
      <c r="FA735">
        <f>IF($GO735&gt;=2,INDEX($DJ:$DJ,$GN735+2),"")</f>
      </c>
      <c r="FB735">
        <f>IF($GO735&gt;=3,INDEX($DJ:$DJ,$GN735+3),"")</f>
      </c>
      <c r="FC735">
        <f>IF($GO735&gt;=4,INDEX($DJ:$DJ,$GN735+4),"")</f>
      </c>
      <c r="FD735">
        <f>IF($GO735&gt;=5,INDEX($DJ:$DJ,$GN735+5),"")</f>
      </c>
      <c r="FE735">
        <f>IF($GO735&gt;=6,INDEX($DJ:$DJ,$GN735+6),"")</f>
      </c>
      <c r="FF735">
        <f>IF($GO735&gt;=7,INDEX($DJ:$DJ,$GN735+7),"")</f>
      </c>
      <c r="FG735">
        <f>IF($GO735&gt;=8,INDEX($DJ:$DJ,$GN735+8),"")</f>
      </c>
      <c r="FH735">
        <f>IF($GO735&gt;=9,INDEX($DJ:$DJ,$GN735+9),"")</f>
      </c>
      <c r="FI735">
        <f>IF($GO735&gt;=10,INDEX($DJ:$DJ,$GN735+10),"")</f>
      </c>
      <c r="FJ735">
        <f>IF($GO735&gt;=11,INDEX($DJ:$DJ,$GN735+11),"")</f>
      </c>
      <c r="FK735">
        <f>IF($GO735&gt;=12,INDEX($DJ:$DJ,$GN735+12),"")</f>
      </c>
      <c r="FL735">
        <f>IF($GO735&gt;=13,INDEX($DJ:$DJ,$GN735+13),"")</f>
      </c>
      <c r="FM735">
        <f>IF($GO735&gt;=14,INDEX($DJ:$DJ,$GN735+14),"")</f>
      </c>
      <c r="FN735">
        <f>IF($GO735&gt;=15,INDEX($DJ:$DJ,$GN735+15),"")</f>
      </c>
      <c r="FO735">
        <f>IF($GO735&gt;=16,INDEX($DJ:$DJ,$GN735+16),"")</f>
      </c>
      <c r="FP735">
        <f>IF($GO735&gt;=17,INDEX($DJ:$DJ,$GN735+17),"")</f>
      </c>
      <c r="FQ735">
        <f>IF($GO735&gt;=18,INDEX($DJ:$DJ,$GN735+18),"")</f>
      </c>
      <c r="FR735">
        <f>IF($GO735&gt;=19,INDEX($DJ:$DJ,$GN735+19),"")</f>
      </c>
      <c r="FS735">
        <f>IF($GO735&gt;=20,INDEX($DJ:$DJ,$GN735+20),"")</f>
      </c>
      <c r="FT735">
        <f>IF($GO735&gt;=21,INDEX($DJ:$DJ,$GN735+21),"")</f>
      </c>
      <c r="FU735">
        <f>IF($GO735&gt;=22,INDEX($DJ:$DJ,$GN735+22),"")</f>
      </c>
      <c r="FV735">
        <f>IF($GO735&gt;=23,INDEX($DJ:$DJ,$GN735+23),"")</f>
      </c>
      <c r="FW735">
        <f>IF($GO735&gt;=24,INDEX($DJ:$DJ,$GN735+24),"")</f>
      </c>
      <c r="FX735">
        <f>IF($GO735&gt;=25,INDEX($DJ:$DJ,$GN735+25),"")</f>
      </c>
      <c r="FY735">
        <f>IF($GO735&gt;=26,INDEX($DJ:$DJ,$GN735+26),"")</f>
      </c>
      <c r="FZ735">
        <f>IF($GO735&gt;=27,INDEX($DJ:$DJ,$GN735+27),"")</f>
      </c>
      <c r="GA735">
        <f>IF($GO735&gt;=28,INDEX($DJ:$DJ,$GN735+28),"")</f>
      </c>
      <c r="GB735">
        <f>IF($GO735&gt;=29,INDEX($DJ:$DJ,$GN735+29),"")</f>
      </c>
      <c r="GC735">
        <f>IF($GO735&gt;=30,INDEX($DJ:$DJ,$GN735+30),"")</f>
      </c>
      <c r="GD735">
        <f>IF($GO735&gt;=31,INDEX($DJ:$DJ,$GN735+31),"")</f>
      </c>
      <c r="GE735">
        <f>IF($GO735&gt;=32,INDEX($DJ:$DJ,$GN735+32),"")</f>
      </c>
      <c r="GF735">
        <f>IF($GO735&gt;=33,INDEX($DJ:$DJ,$GN735+33),"")</f>
      </c>
      <c r="GG735">
        <f>IF($GO735&gt;=34,INDEX($DJ:$DJ,$GN735+34),"")</f>
      </c>
      <c r="GH735">
        <f>IF($GO735&gt;=35,INDEX($DJ:$DJ,$GN735+35),"")</f>
      </c>
      <c r="GI735">
        <f>IF($GO735&gt;=36,INDEX($DJ:$DJ,$GN735+36),"")</f>
      </c>
      <c r="GJ735">
        <f>IF($GO735&gt;=37,INDEX($DJ:$DJ,$GN735+37),"")</f>
      </c>
      <c r="GK735">
        <f>IF($GO735&gt;=38,INDEX($DJ:$DJ,$GN735+38),"")</f>
      </c>
      <c r="GL735">
        <f>IF($GO735&gt;=39,INDEX($DJ:$DJ,$GN735+39),"")</f>
      </c>
      <c r="GM735">
        <f>IF($GO735&gt;=40,INDEX($DJ:$DJ,$GN735+40),"")</f>
      </c>
      <c r="GN735">
        <f>IFERROR(MATCH($DH735,$DI$2:$DI$148,0)+1,0)</f>
      </c>
      <c r="GO735">
        <f>IFERROR(INDEX($DK$2:$DK$148,MATCH($DH735,$DI$2:$DI$148,0)),0)</f>
      </c>
      <c r="GP735">
        <f>IFERROR(MATCH($Y735,$DL$735:$EY$735,0),0)</f>
      </c>
      <c r="GQ735">
        <f>IF($GP735&gt;0,INDEX($EZ$735:$GM$735,$GP735),"")</f>
      </c>
      <c r="GT735">
        <f>IF($JC735&gt;=1,INDEX($GR:$GR,$JB735+1),"")</f>
      </c>
      <c r="GU735">
        <f>IF($JC735&gt;=2,INDEX($GR:$GR,$JB735+2),"")</f>
      </c>
      <c r="GV735">
        <f>IF($JC735&gt;=3,INDEX($GR:$GR,$JB735+3),"")</f>
      </c>
      <c r="GW735">
        <f>IF($JC735&gt;=4,INDEX($GR:$GR,$JB735+4),"")</f>
      </c>
      <c r="GX735">
        <f>IF($JC735&gt;=5,INDEX($GR:$GR,$JB735+5),"")</f>
      </c>
      <c r="GY735">
        <f>IF($JC735&gt;=6,INDEX($GR:$GR,$JB735+6),"")</f>
      </c>
      <c r="GZ735">
        <f>IF($JC735&gt;=7,INDEX($GR:$GR,$JB735+7),"")</f>
      </c>
      <c r="HA735">
        <f>IF($JC735&gt;=8,INDEX($GR:$GR,$JB735+8),"")</f>
      </c>
      <c r="HB735">
        <f>IF($JC735&gt;=9,INDEX($GR:$GR,$JB735+9),"")</f>
      </c>
      <c r="HC735">
        <f>IF($JC735&gt;=10,INDEX($GR:$GR,$JB735+10),"")</f>
      </c>
      <c r="HD735">
        <f>IF($JC735&gt;=11,INDEX($GR:$GR,$JB735+11),"")</f>
      </c>
      <c r="HE735">
        <f>IF($JC735&gt;=12,INDEX($GR:$GR,$JB735+12),"")</f>
      </c>
      <c r="HF735">
        <f>IF($JC735&gt;=13,INDEX($GR:$GR,$JB735+13),"")</f>
      </c>
      <c r="HG735">
        <f>IF($JC735&gt;=14,INDEX($GR:$GR,$JB735+14),"")</f>
      </c>
      <c r="HH735">
        <f>IF($JC735&gt;=15,INDEX($GR:$GR,$JB735+15),"")</f>
      </c>
      <c r="HI735">
        <f>IF($JC735&gt;=16,INDEX($GR:$GR,$JB735+16),"")</f>
      </c>
      <c r="HJ735">
        <f>IF($JC735&gt;=17,INDEX($GR:$GR,$JB735+17),"")</f>
      </c>
      <c r="HK735">
        <f>IF($JC735&gt;=18,INDEX($GR:$GR,$JB735+18),"")</f>
      </c>
      <c r="HL735">
        <f>IF($JC735&gt;=19,INDEX($GR:$GR,$JB735+19),"")</f>
      </c>
      <c r="HM735">
        <f>IF($JC735&gt;=20,INDEX($GR:$GR,$JB735+20),"")</f>
      </c>
      <c r="HN735">
        <f>IF($JC735&gt;=21,INDEX($GR:$GR,$JB735+21),"")</f>
      </c>
      <c r="HO735">
        <f>IF($JC735&gt;=22,INDEX($GR:$GR,$JB735+22),"")</f>
      </c>
      <c r="HP735">
        <f>IF($JC735&gt;=23,INDEX($GR:$GR,$JB735+23),"")</f>
      </c>
      <c r="HQ735">
        <f>IF($JC735&gt;=24,INDEX($GR:$GR,$JB735+24),"")</f>
      </c>
      <c r="HR735">
        <f>IF($JC735&gt;=25,INDEX($GR:$GR,$JB735+25),"")</f>
      </c>
      <c r="HS735">
        <f>IF($JC735&gt;=26,INDEX($GR:$GR,$JB735+26),"")</f>
      </c>
      <c r="HT735">
        <f>IF($JC735&gt;=27,INDEX($GR:$GR,$JB735+27),"")</f>
      </c>
      <c r="HU735">
        <f>IF($JC735&gt;=28,INDEX($GR:$GR,$JB735+28),"")</f>
      </c>
      <c r="HV735">
        <f>IF($JC735&gt;=29,INDEX($GR:$GR,$JB735+29),"")</f>
      </c>
      <c r="HW735">
        <f>IF($JC735&gt;=30,INDEX($GR:$GR,$JB735+30),"")</f>
      </c>
      <c r="HX735">
        <f>IF($JC735&gt;=31,INDEX($GR:$GR,$JB735+31),"")</f>
      </c>
      <c r="HY735">
        <f>IF($JC735&gt;=32,INDEX($GR:$GR,$JB735+32),"")</f>
      </c>
      <c r="HZ735">
        <f>IF($JC735&gt;=33,INDEX($GR:$GR,$JB735+33),"")</f>
      </c>
      <c r="IA735">
        <f>IF($JC735&gt;=34,INDEX($GR:$GR,$JB735+34),"")</f>
      </c>
      <c r="IB735">
        <f>IF($JC735&gt;=35,INDEX($GR:$GR,$JB735+35),"")</f>
      </c>
      <c r="IC735">
        <f>IF($JC735&gt;=36,INDEX($GR:$GR,$JB735+36),"")</f>
      </c>
      <c r="ID735">
        <f>IF($JC735&gt;=37,INDEX($GR:$GR,$JB735+37),"")</f>
      </c>
      <c r="IE735">
        <f>IF($JC735&gt;=38,INDEX($GR:$GR,$JB735+38),"")</f>
      </c>
      <c r="IF735">
        <f>IF($JC735&gt;=39,INDEX($GR:$GR,$JB735+39),"")</f>
      </c>
      <c r="IG735">
        <f>IF($JC735&gt;=40,INDEX($GR:$GR,$JB735+40),"")</f>
      </c>
      <c r="IH735">
        <f>IF($JC735&gt;=41,INDEX($GR:$GR,$JB735+41),"")</f>
      </c>
      <c r="II735">
        <f>IF($JC735&gt;=42,INDEX($GR:$GR,$JB735+42),"")</f>
      </c>
      <c r="IJ735">
        <f>IF($JC735&gt;=43,INDEX($GR:$GR,$JB735+43),"")</f>
      </c>
      <c r="IK735">
        <f>IF($JC735&gt;=44,INDEX($GR:$GR,$JB735+44),"")</f>
      </c>
      <c r="IL735">
        <f>IF($JC735&gt;=45,INDEX($GR:$GR,$JB735+45),"")</f>
      </c>
      <c r="IM735">
        <f>IF($JC735&gt;=46,INDEX($GR:$GR,$JB735+46),"")</f>
      </c>
      <c r="IN735">
        <f>IF($JC735&gt;=47,INDEX($GR:$GR,$JB735+47),"")</f>
      </c>
      <c r="IO735">
        <f>IF($JC735&gt;=48,INDEX($GR:$GR,$JB735+48),"")</f>
      </c>
      <c r="IP735">
        <f>IF($JC735&gt;=49,INDEX($GR:$GR,$JB735+49),"")</f>
      </c>
      <c r="IQ735">
        <f>IF($JC735&gt;=50,INDEX($GR:$GR,$JB735+50),"")</f>
      </c>
      <c r="IR735">
        <f>IF($JC735&gt;=51,INDEX($GR:$GR,$JB735+51),"")</f>
      </c>
      <c r="IS735">
        <f>IF($JC735&gt;=52,INDEX($GR:$GR,$JB735+52),"")</f>
      </c>
      <c r="IT735">
        <f>IF($JC735&gt;=53,INDEX($GR:$GR,$JB735+53),"")</f>
      </c>
      <c r="IU735">
        <f>IF($JC735&gt;=54,INDEX($GR:$GR,$JB735+54),"")</f>
      </c>
      <c r="IV735">
        <f>IF($JC735&gt;=55,INDEX($GR:$GR,$JB735+55),"")</f>
      </c>
      <c r="IW735">
        <f>IF($JC735&gt;=56,INDEX($GR:$GR,$JB735+56),"")</f>
      </c>
      <c r="IX735">
        <f>IF($JC735&gt;=57,INDEX($GR:$GR,$JB735+57),"")</f>
      </c>
      <c r="IY735">
        <f>IF($JC735&gt;=58,INDEX($GR:$GR,$JB735+58),"")</f>
      </c>
      <c r="IZ735">
        <f>IF($JC735&gt;=59,INDEX($GR:$GR,$JB735+59),"")</f>
      </c>
      <c r="JA735">
        <f>IF($JC735&gt;=60,INDEX($GR:$GR,$JB735+60),"")</f>
      </c>
      <c r="JB735">
        <f>IFERROR(MATCH($GQ735,$GR$2:$GR$324,0)+1,0)</f>
      </c>
      <c r="JC735">
        <f>IFERROR(INDEX($GS$2:$GS$324,MATCH($GQ735,$GR$2:$GR$324,0)),0)</f>
      </c>
      <c r="JD735" t="s">
        <v>40</v>
      </c>
      <c r="JE735" t="s">
        <v>40</v>
      </c>
    </row>
    <row r="736" spans="1:265" x14ac:dyDescent="0.25">
      <c r="Q736">
        <f>IF(OR($T736="",$P736=""),"",IFERROR($T736/$P736,0))</f>
      </c>
      <c r="R736">
        <f>IF($T736="","",
SUM($S736,$U736,$Z736,$V736,$X736)*
(1-IF($AA736="",0,VALUE($AA736)/100)))</f>
      </c>
      <c r="S736">
        <f>IF($T736="","",$T736)</f>
      </c>
      <c r="U736">
        <f>IF($T736="","",
IF($N736="","",
IF(ISNUMBER(SEARCH("exempt",LOWER($N736))),0,
$T736*(VALUE(SUBSTITUTE($N736,"%",""))/100))))</f>
      </c>
      <c r="AB736">
        <f>IFERROR(IF(FIND(" - ",$K736)&gt;0,MID($K736,FIND(" - ",$K736)+3,LEN($K736)),""),"")</f>
      </c>
      <c r="AK736" t="s">
        <v>1323</v>
      </c>
      <c r="AP736">
        <f>IFERROR(LEFT($K736,FIND(" - ",$K736)-1),$K736)</f>
      </c>
      <c r="AS736">
        <f>IF($CH736&gt;=1,INDEX($AQ:$AQ,$CG736+1),"")</f>
      </c>
      <c r="AT736">
        <f>IF($CH736&gt;=2,INDEX($AQ:$AQ,$CG736+2),"")</f>
      </c>
      <c r="AU736">
        <f>IF($CH736&gt;=3,INDEX($AQ:$AQ,$CG736+3),"")</f>
      </c>
      <c r="AV736">
        <f>IF($CH736&gt;=4,INDEX($AQ:$AQ,$CG736+4),"")</f>
      </c>
      <c r="AW736">
        <f>IF($CH736&gt;=5,INDEX($AQ:$AQ,$CG736+5),"")</f>
      </c>
      <c r="AX736">
        <f>IF($CH736&gt;=6,INDEX($AQ:$AQ,$CG736+6),"")</f>
      </c>
      <c r="AY736">
        <f>IF($CH736&gt;=7,INDEX($AQ:$AQ,$CG736+7),"")</f>
      </c>
      <c r="AZ736">
        <f>IF($CH736&gt;=8,INDEX($AQ:$AQ,$CG736+8),"")</f>
      </c>
      <c r="BA736">
        <f>IF($CH736&gt;=9,INDEX($AQ:$AQ,$CG736+9),"")</f>
      </c>
      <c r="BB736">
        <f>IF($CH736&gt;=10,INDEX($AQ:$AQ,$CG736+10),"")</f>
      </c>
      <c r="BC736">
        <f>IF($CH736&gt;=11,INDEX($AQ:$AQ,$CG736+11),"")</f>
      </c>
      <c r="BD736">
        <f>IF($CH736&gt;=12,INDEX($AQ:$AQ,$CG736+12),"")</f>
      </c>
      <c r="BE736">
        <f>IF($CH736&gt;=13,INDEX($AQ:$AQ,$CG736+13),"")</f>
      </c>
      <c r="BF736">
        <f>IF($CH736&gt;=14,INDEX($AQ:$AQ,$CG736+14),"")</f>
      </c>
      <c r="BG736">
        <f>IF($CH736&gt;=15,INDEX($AQ:$AQ,$CG736+15),"")</f>
      </c>
      <c r="BH736">
        <f>IF($CH736&gt;=16,INDEX($AQ:$AQ,$CG736+16),"")</f>
      </c>
      <c r="BI736">
        <f>IF($CH736&gt;=17,INDEX($AQ:$AQ,$CG736+17),"")</f>
      </c>
      <c r="BJ736">
        <f>IF($CH736&gt;=18,INDEX($AQ:$AQ,$CG736+18),"")</f>
      </c>
      <c r="BK736">
        <f>IF($CH736&gt;=19,INDEX($AQ:$AQ,$CG736+19),"")</f>
      </c>
      <c r="BL736">
        <f>IF($CH736&gt;=20,INDEX($AQ:$AQ,$CG736+20),"")</f>
      </c>
      <c r="BM736">
        <f>IF($CH736&gt;=21,INDEX($AQ:$AQ,$CG736+21),"")</f>
      </c>
      <c r="BN736">
        <f>IF($CH736&gt;=22,INDEX($AQ:$AQ,$CG736+22),"")</f>
      </c>
      <c r="BO736">
        <f>IF($CH736&gt;=23,INDEX($AQ:$AQ,$CG736+23),"")</f>
      </c>
      <c r="BP736">
        <f>IF($CH736&gt;=24,INDEX($AQ:$AQ,$CG736+24),"")</f>
      </c>
      <c r="BQ736">
        <f>IF($CH736&gt;=25,INDEX($AQ:$AQ,$CG736+25),"")</f>
      </c>
      <c r="BR736">
        <f>IF($CH736&gt;=26,INDEX($AQ:$AQ,$CG736+26),"")</f>
      </c>
      <c r="BS736">
        <f>IF($CH736&gt;=27,INDEX($AQ:$AQ,$CG736+27),"")</f>
      </c>
      <c r="BT736">
        <f>IF($CH736&gt;=28,INDEX($AQ:$AQ,$CG736+28),"")</f>
      </c>
      <c r="BU736">
        <f>IF($CH736&gt;=29,INDEX($AQ:$AQ,$CG736+29),"")</f>
      </c>
      <c r="BV736">
        <f>IF($CH736&gt;=30,INDEX($AQ:$AQ,$CG736+30),"")</f>
      </c>
      <c r="BW736">
        <f>IF($CH736&gt;=31,INDEX($AQ:$AQ,$CG736+31),"")</f>
      </c>
      <c r="BX736">
        <f>IF($CH736&gt;=32,INDEX($AQ:$AQ,$CG736+32),"")</f>
      </c>
      <c r="BY736">
        <f>IF($CH736&gt;=33,INDEX($AQ:$AQ,$CG736+33),"")</f>
      </c>
      <c r="BZ736">
        <f>IF($CH736&gt;=34,INDEX($AQ:$AQ,$CG736+34),"")</f>
      </c>
      <c r="CA736">
        <f>IF($CH736&gt;=35,INDEX($AQ:$AQ,$CG736+35),"")</f>
      </c>
      <c r="CB736">
        <f>IF($CH736&gt;=36,INDEX($AQ:$AQ,$CG736+36),"")</f>
      </c>
      <c r="CC736">
        <f>IF($CH736&gt;=37,INDEX($AQ:$AQ,$CG736+37),"")</f>
      </c>
      <c r="CD736">
        <f>IF($CH736&gt;=38,INDEX($AQ:$AQ,$CG736+38),"")</f>
      </c>
      <c r="CE736">
        <f>IF($CH736&gt;=39,INDEX($AQ:$AQ,$CG736+39),"")</f>
      </c>
      <c r="CF736">
        <f>IF($CH736&gt;=40,INDEX($AQ:$AQ,$CG736+40),"")</f>
      </c>
      <c r="CG736">
        <f>IFERROR(MATCH($AP736,$AQ$2:$AQ$134,0)+1,0)</f>
      </c>
      <c r="CH736">
        <f>IFERROR(INDEX($AR$2:$AR$134,MATCH($AP736,$AQ$2:$AQ$134,0)),0)</f>
      </c>
      <c r="CI736">
        <f>IFERROR(LEFT($L736,FIND(" - ",$L736)-1),$L736)</f>
      </c>
      <c r="CL736">
        <f>IF($DG736&gt;=1,INDEX($CJ:$CJ,$DF736+1),"")</f>
      </c>
      <c r="CM736">
        <f>IF($DG736&gt;=2,INDEX($CJ:$CJ,$DF736+2),"")</f>
      </c>
      <c r="CN736">
        <f>IF($DG736&gt;=3,INDEX($CJ:$CJ,$DF736+3),"")</f>
      </c>
      <c r="CO736">
        <f>IF($DG736&gt;=4,INDEX($CJ:$CJ,$DF736+4),"")</f>
      </c>
      <c r="CP736">
        <f>IF($DG736&gt;=5,INDEX($CJ:$CJ,$DF736+5),"")</f>
      </c>
      <c r="CQ736">
        <f>IF($DG736&gt;=6,INDEX($CJ:$CJ,$DF736+6),"")</f>
      </c>
      <c r="CR736">
        <f>IF($DG736&gt;=7,INDEX($CJ:$CJ,$DF736+7),"")</f>
      </c>
      <c r="CS736">
        <f>IF($DG736&gt;=8,INDEX($CJ:$CJ,$DF736+8),"")</f>
      </c>
      <c r="CT736">
        <f>IF($DG736&gt;=9,INDEX($CJ:$CJ,$DF736+9),"")</f>
      </c>
      <c r="CU736">
        <f>IF($DG736&gt;=10,INDEX($CJ:$CJ,$DF736+10),"")</f>
      </c>
      <c r="CV736">
        <f>IF($DG736&gt;=11,INDEX($CJ:$CJ,$DF736+11),"")</f>
      </c>
      <c r="CW736">
        <f>IF($DG736&gt;=12,INDEX($CJ:$CJ,$DF736+12),"")</f>
      </c>
      <c r="CX736">
        <f>IF($DG736&gt;=13,INDEX($CJ:$CJ,$DF736+13),"")</f>
      </c>
      <c r="CY736">
        <f>IF($DG736&gt;=14,INDEX($CJ:$CJ,$DF736+14),"")</f>
      </c>
      <c r="CZ736">
        <f>IF($DG736&gt;=15,INDEX($CJ:$CJ,$DF736+15),"")</f>
      </c>
      <c r="DA736">
        <f>IF($DG736&gt;=16,INDEX($CJ:$CJ,$DF736+16),"")</f>
      </c>
      <c r="DB736">
        <f>IF($DG736&gt;=17,INDEX($CJ:$CJ,$DF736+17),"")</f>
      </c>
      <c r="DC736">
        <f>IF($DG736&gt;=18,INDEX($CJ:$CJ,$DF736+18),"")</f>
      </c>
      <c r="DD736">
        <f>IF($DG736&gt;=19,INDEX($CJ:$CJ,$DF736+19),"")</f>
      </c>
      <c r="DE736">
        <f>IF($DG736&gt;=20,INDEX($CJ:$CJ,$DF736+20),"")</f>
      </c>
      <c r="DF736">
        <f>IFERROR(MATCH($CI736,$CJ$2:$CJ$263,0)+1,0)</f>
      </c>
      <c r="DG736">
        <f>IFERROR(INDEX($CK$2:$CK$263,MATCH($CI736,$CJ$2:$CJ$263,0)),0)</f>
      </c>
      <c r="DH736">
        <f>IFERROR(INDEX($AO:$AO,MATCH($N736,$AN:$AN,0))&amp;"","")</f>
      </c>
      <c r="DL736">
        <f>IF($GO736&gt;=1,INDEX($DI:$DI,$GN736+1),"")</f>
      </c>
      <c r="DM736">
        <f>IF($GO736&gt;=2,INDEX($DI:$DI,$GN736+2),"")</f>
      </c>
      <c r="DN736">
        <f>IF($GO736&gt;=3,INDEX($DI:$DI,$GN736+3),"")</f>
      </c>
      <c r="DO736">
        <f>IF($GO736&gt;=4,INDEX($DI:$DI,$GN736+4),"")</f>
      </c>
      <c r="DP736">
        <f>IF($GO736&gt;=5,INDEX($DI:$DI,$GN736+5),"")</f>
      </c>
      <c r="DQ736">
        <f>IF($GO736&gt;=6,INDEX($DI:$DI,$GN736+6),"")</f>
      </c>
      <c r="DR736">
        <f>IF($GO736&gt;=7,INDEX($DI:$DI,$GN736+7),"")</f>
      </c>
      <c r="DS736">
        <f>IF($GO736&gt;=8,INDEX($DI:$DI,$GN736+8),"")</f>
      </c>
      <c r="DT736">
        <f>IF($GO736&gt;=9,INDEX($DI:$DI,$GN736+9),"")</f>
      </c>
      <c r="DU736">
        <f>IF($GO736&gt;=10,INDEX($DI:$DI,$GN736+10),"")</f>
      </c>
      <c r="DV736">
        <f>IF($GO736&gt;=11,INDEX($DI:$DI,$GN736+11),"")</f>
      </c>
      <c r="DW736">
        <f>IF($GO736&gt;=12,INDEX($DI:$DI,$GN736+12),"")</f>
      </c>
      <c r="DX736">
        <f>IF($GO736&gt;=13,INDEX($DI:$DI,$GN736+13),"")</f>
      </c>
      <c r="DY736">
        <f>IF($GO736&gt;=14,INDEX($DI:$DI,$GN736+14),"")</f>
      </c>
      <c r="DZ736">
        <f>IF($GO736&gt;=15,INDEX($DI:$DI,$GN736+15),"")</f>
      </c>
      <c r="EA736">
        <f>IF($GO736&gt;=16,INDEX($DI:$DI,$GN736+16),"")</f>
      </c>
      <c r="EB736">
        <f>IF($GO736&gt;=17,INDEX($DI:$DI,$GN736+17),"")</f>
      </c>
      <c r="EC736">
        <f>IF($GO736&gt;=18,INDEX($DI:$DI,$GN736+18),"")</f>
      </c>
      <c r="ED736">
        <f>IF($GO736&gt;=19,INDEX($DI:$DI,$GN736+19),"")</f>
      </c>
      <c r="EE736">
        <f>IF($GO736&gt;=20,INDEX($DI:$DI,$GN736+20),"")</f>
      </c>
      <c r="EF736">
        <f>IF($GO736&gt;=21,INDEX($DI:$DI,$GN736+21),"")</f>
      </c>
      <c r="EG736">
        <f>IF($GO736&gt;=22,INDEX($DI:$DI,$GN736+22),"")</f>
      </c>
      <c r="EH736">
        <f>IF($GO736&gt;=23,INDEX($DI:$DI,$GN736+23),"")</f>
      </c>
      <c r="EI736">
        <f>IF($GO736&gt;=24,INDEX($DI:$DI,$GN736+24),"")</f>
      </c>
      <c r="EJ736">
        <f>IF($GO736&gt;=25,INDEX($DI:$DI,$GN736+25),"")</f>
      </c>
      <c r="EK736">
        <f>IF($GO736&gt;=26,INDEX($DI:$DI,$GN736+26),"")</f>
      </c>
      <c r="EL736">
        <f>IF($GO736&gt;=27,INDEX($DI:$DI,$GN736+27),"")</f>
      </c>
      <c r="EM736">
        <f>IF($GO736&gt;=28,INDEX($DI:$DI,$GN736+28),"")</f>
      </c>
      <c r="EN736">
        <f>IF($GO736&gt;=29,INDEX($DI:$DI,$GN736+29),"")</f>
      </c>
      <c r="EO736">
        <f>IF($GO736&gt;=30,INDEX($DI:$DI,$GN736+30),"")</f>
      </c>
      <c r="EP736">
        <f>IF($GO736&gt;=31,INDEX($DI:$DI,$GN736+31),"")</f>
      </c>
      <c r="EQ736">
        <f>IF($GO736&gt;=32,INDEX($DI:$DI,$GN736+32),"")</f>
      </c>
      <c r="ER736">
        <f>IF($GO736&gt;=33,INDEX($DI:$DI,$GN736+33),"")</f>
      </c>
      <c r="ES736">
        <f>IF($GO736&gt;=34,INDEX($DI:$DI,$GN736+34),"")</f>
      </c>
      <c r="ET736">
        <f>IF($GO736&gt;=35,INDEX($DI:$DI,$GN736+35),"")</f>
      </c>
      <c r="EU736">
        <f>IF($GO736&gt;=36,INDEX($DI:$DI,$GN736+36),"")</f>
      </c>
      <c r="EV736">
        <f>IF($GO736&gt;=37,INDEX($DI:$DI,$GN736+37),"")</f>
      </c>
      <c r="EW736">
        <f>IF($GO736&gt;=38,INDEX($DI:$DI,$GN736+38),"")</f>
      </c>
      <c r="EX736">
        <f>IF($GO736&gt;=39,INDEX($DI:$DI,$GN736+39),"")</f>
      </c>
      <c r="EY736">
        <f>IF($GO736&gt;=40,INDEX($DI:$DI,$GN736+40),"")</f>
      </c>
      <c r="EZ736">
        <f>IF($GO736&gt;=1,INDEX($DJ:$DJ,$GN736+1),"")</f>
      </c>
      <c r="FA736">
        <f>IF($GO736&gt;=2,INDEX($DJ:$DJ,$GN736+2),"")</f>
      </c>
      <c r="FB736">
        <f>IF($GO736&gt;=3,INDEX($DJ:$DJ,$GN736+3),"")</f>
      </c>
      <c r="FC736">
        <f>IF($GO736&gt;=4,INDEX($DJ:$DJ,$GN736+4),"")</f>
      </c>
      <c r="FD736">
        <f>IF($GO736&gt;=5,INDEX($DJ:$DJ,$GN736+5),"")</f>
      </c>
      <c r="FE736">
        <f>IF($GO736&gt;=6,INDEX($DJ:$DJ,$GN736+6),"")</f>
      </c>
      <c r="FF736">
        <f>IF($GO736&gt;=7,INDEX($DJ:$DJ,$GN736+7),"")</f>
      </c>
      <c r="FG736">
        <f>IF($GO736&gt;=8,INDEX($DJ:$DJ,$GN736+8),"")</f>
      </c>
      <c r="FH736">
        <f>IF($GO736&gt;=9,INDEX($DJ:$DJ,$GN736+9),"")</f>
      </c>
      <c r="FI736">
        <f>IF($GO736&gt;=10,INDEX($DJ:$DJ,$GN736+10),"")</f>
      </c>
      <c r="FJ736">
        <f>IF($GO736&gt;=11,INDEX($DJ:$DJ,$GN736+11),"")</f>
      </c>
      <c r="FK736">
        <f>IF($GO736&gt;=12,INDEX($DJ:$DJ,$GN736+12),"")</f>
      </c>
      <c r="FL736">
        <f>IF($GO736&gt;=13,INDEX($DJ:$DJ,$GN736+13),"")</f>
      </c>
      <c r="FM736">
        <f>IF($GO736&gt;=14,INDEX($DJ:$DJ,$GN736+14),"")</f>
      </c>
      <c r="FN736">
        <f>IF($GO736&gt;=15,INDEX($DJ:$DJ,$GN736+15),"")</f>
      </c>
      <c r="FO736">
        <f>IF($GO736&gt;=16,INDEX($DJ:$DJ,$GN736+16),"")</f>
      </c>
      <c r="FP736">
        <f>IF($GO736&gt;=17,INDEX($DJ:$DJ,$GN736+17),"")</f>
      </c>
      <c r="FQ736">
        <f>IF($GO736&gt;=18,INDEX($DJ:$DJ,$GN736+18),"")</f>
      </c>
      <c r="FR736">
        <f>IF($GO736&gt;=19,INDEX($DJ:$DJ,$GN736+19),"")</f>
      </c>
      <c r="FS736">
        <f>IF($GO736&gt;=20,INDEX($DJ:$DJ,$GN736+20),"")</f>
      </c>
      <c r="FT736">
        <f>IF($GO736&gt;=21,INDEX($DJ:$DJ,$GN736+21),"")</f>
      </c>
      <c r="FU736">
        <f>IF($GO736&gt;=22,INDEX($DJ:$DJ,$GN736+22),"")</f>
      </c>
      <c r="FV736">
        <f>IF($GO736&gt;=23,INDEX($DJ:$DJ,$GN736+23),"")</f>
      </c>
      <c r="FW736">
        <f>IF($GO736&gt;=24,INDEX($DJ:$DJ,$GN736+24),"")</f>
      </c>
      <c r="FX736">
        <f>IF($GO736&gt;=25,INDEX($DJ:$DJ,$GN736+25),"")</f>
      </c>
      <c r="FY736">
        <f>IF($GO736&gt;=26,INDEX($DJ:$DJ,$GN736+26),"")</f>
      </c>
      <c r="FZ736">
        <f>IF($GO736&gt;=27,INDEX($DJ:$DJ,$GN736+27),"")</f>
      </c>
      <c r="GA736">
        <f>IF($GO736&gt;=28,INDEX($DJ:$DJ,$GN736+28),"")</f>
      </c>
      <c r="GB736">
        <f>IF($GO736&gt;=29,INDEX($DJ:$DJ,$GN736+29),"")</f>
      </c>
      <c r="GC736">
        <f>IF($GO736&gt;=30,INDEX($DJ:$DJ,$GN736+30),"")</f>
      </c>
      <c r="GD736">
        <f>IF($GO736&gt;=31,INDEX($DJ:$DJ,$GN736+31),"")</f>
      </c>
      <c r="GE736">
        <f>IF($GO736&gt;=32,INDEX($DJ:$DJ,$GN736+32),"")</f>
      </c>
      <c r="GF736">
        <f>IF($GO736&gt;=33,INDEX($DJ:$DJ,$GN736+33),"")</f>
      </c>
      <c r="GG736">
        <f>IF($GO736&gt;=34,INDEX($DJ:$DJ,$GN736+34),"")</f>
      </c>
      <c r="GH736">
        <f>IF($GO736&gt;=35,INDEX($DJ:$DJ,$GN736+35),"")</f>
      </c>
      <c r="GI736">
        <f>IF($GO736&gt;=36,INDEX($DJ:$DJ,$GN736+36),"")</f>
      </c>
      <c r="GJ736">
        <f>IF($GO736&gt;=37,INDEX($DJ:$DJ,$GN736+37),"")</f>
      </c>
      <c r="GK736">
        <f>IF($GO736&gt;=38,INDEX($DJ:$DJ,$GN736+38),"")</f>
      </c>
      <c r="GL736">
        <f>IF($GO736&gt;=39,INDEX($DJ:$DJ,$GN736+39),"")</f>
      </c>
      <c r="GM736">
        <f>IF($GO736&gt;=40,INDEX($DJ:$DJ,$GN736+40),"")</f>
      </c>
      <c r="GN736">
        <f>IFERROR(MATCH($DH736,$DI$2:$DI$148,0)+1,0)</f>
      </c>
      <c r="GO736">
        <f>IFERROR(INDEX($DK$2:$DK$148,MATCH($DH736,$DI$2:$DI$148,0)),0)</f>
      </c>
      <c r="GP736">
        <f>IFERROR(MATCH($Y736,$DL$736:$EY$736,0),0)</f>
      </c>
      <c r="GQ736">
        <f>IF($GP736&gt;0,INDEX($EZ$736:$GM$736,$GP736),"")</f>
      </c>
      <c r="GT736">
        <f>IF($JC736&gt;=1,INDEX($GR:$GR,$JB736+1),"")</f>
      </c>
      <c r="GU736">
        <f>IF($JC736&gt;=2,INDEX($GR:$GR,$JB736+2),"")</f>
      </c>
      <c r="GV736">
        <f>IF($JC736&gt;=3,INDEX($GR:$GR,$JB736+3),"")</f>
      </c>
      <c r="GW736">
        <f>IF($JC736&gt;=4,INDEX($GR:$GR,$JB736+4),"")</f>
      </c>
      <c r="GX736">
        <f>IF($JC736&gt;=5,INDEX($GR:$GR,$JB736+5),"")</f>
      </c>
      <c r="GY736">
        <f>IF($JC736&gt;=6,INDEX($GR:$GR,$JB736+6),"")</f>
      </c>
      <c r="GZ736">
        <f>IF($JC736&gt;=7,INDEX($GR:$GR,$JB736+7),"")</f>
      </c>
      <c r="HA736">
        <f>IF($JC736&gt;=8,INDEX($GR:$GR,$JB736+8),"")</f>
      </c>
      <c r="HB736">
        <f>IF($JC736&gt;=9,INDEX($GR:$GR,$JB736+9),"")</f>
      </c>
      <c r="HC736">
        <f>IF($JC736&gt;=10,INDEX($GR:$GR,$JB736+10),"")</f>
      </c>
      <c r="HD736">
        <f>IF($JC736&gt;=11,INDEX($GR:$GR,$JB736+11),"")</f>
      </c>
      <c r="HE736">
        <f>IF($JC736&gt;=12,INDEX($GR:$GR,$JB736+12),"")</f>
      </c>
      <c r="HF736">
        <f>IF($JC736&gt;=13,INDEX($GR:$GR,$JB736+13),"")</f>
      </c>
      <c r="HG736">
        <f>IF($JC736&gt;=14,INDEX($GR:$GR,$JB736+14),"")</f>
      </c>
      <c r="HH736">
        <f>IF($JC736&gt;=15,INDEX($GR:$GR,$JB736+15),"")</f>
      </c>
      <c r="HI736">
        <f>IF($JC736&gt;=16,INDEX($GR:$GR,$JB736+16),"")</f>
      </c>
      <c r="HJ736">
        <f>IF($JC736&gt;=17,INDEX($GR:$GR,$JB736+17),"")</f>
      </c>
      <c r="HK736">
        <f>IF($JC736&gt;=18,INDEX($GR:$GR,$JB736+18),"")</f>
      </c>
      <c r="HL736">
        <f>IF($JC736&gt;=19,INDEX($GR:$GR,$JB736+19),"")</f>
      </c>
      <c r="HM736">
        <f>IF($JC736&gt;=20,INDEX($GR:$GR,$JB736+20),"")</f>
      </c>
      <c r="HN736">
        <f>IF($JC736&gt;=21,INDEX($GR:$GR,$JB736+21),"")</f>
      </c>
      <c r="HO736">
        <f>IF($JC736&gt;=22,INDEX($GR:$GR,$JB736+22),"")</f>
      </c>
      <c r="HP736">
        <f>IF($JC736&gt;=23,INDEX($GR:$GR,$JB736+23),"")</f>
      </c>
      <c r="HQ736">
        <f>IF($JC736&gt;=24,INDEX($GR:$GR,$JB736+24),"")</f>
      </c>
      <c r="HR736">
        <f>IF($JC736&gt;=25,INDEX($GR:$GR,$JB736+25),"")</f>
      </c>
      <c r="HS736">
        <f>IF($JC736&gt;=26,INDEX($GR:$GR,$JB736+26),"")</f>
      </c>
      <c r="HT736">
        <f>IF($JC736&gt;=27,INDEX($GR:$GR,$JB736+27),"")</f>
      </c>
      <c r="HU736">
        <f>IF($JC736&gt;=28,INDEX($GR:$GR,$JB736+28),"")</f>
      </c>
      <c r="HV736">
        <f>IF($JC736&gt;=29,INDEX($GR:$GR,$JB736+29),"")</f>
      </c>
      <c r="HW736">
        <f>IF($JC736&gt;=30,INDEX($GR:$GR,$JB736+30),"")</f>
      </c>
      <c r="HX736">
        <f>IF($JC736&gt;=31,INDEX($GR:$GR,$JB736+31),"")</f>
      </c>
      <c r="HY736">
        <f>IF($JC736&gt;=32,INDEX($GR:$GR,$JB736+32),"")</f>
      </c>
      <c r="HZ736">
        <f>IF($JC736&gt;=33,INDEX($GR:$GR,$JB736+33),"")</f>
      </c>
      <c r="IA736">
        <f>IF($JC736&gt;=34,INDEX($GR:$GR,$JB736+34),"")</f>
      </c>
      <c r="IB736">
        <f>IF($JC736&gt;=35,INDEX($GR:$GR,$JB736+35),"")</f>
      </c>
      <c r="IC736">
        <f>IF($JC736&gt;=36,INDEX($GR:$GR,$JB736+36),"")</f>
      </c>
      <c r="ID736">
        <f>IF($JC736&gt;=37,INDEX($GR:$GR,$JB736+37),"")</f>
      </c>
      <c r="IE736">
        <f>IF($JC736&gt;=38,INDEX($GR:$GR,$JB736+38),"")</f>
      </c>
      <c r="IF736">
        <f>IF($JC736&gt;=39,INDEX($GR:$GR,$JB736+39),"")</f>
      </c>
      <c r="IG736">
        <f>IF($JC736&gt;=40,INDEX($GR:$GR,$JB736+40),"")</f>
      </c>
      <c r="IH736">
        <f>IF($JC736&gt;=41,INDEX($GR:$GR,$JB736+41),"")</f>
      </c>
      <c r="II736">
        <f>IF($JC736&gt;=42,INDEX($GR:$GR,$JB736+42),"")</f>
      </c>
      <c r="IJ736">
        <f>IF($JC736&gt;=43,INDEX($GR:$GR,$JB736+43),"")</f>
      </c>
      <c r="IK736">
        <f>IF($JC736&gt;=44,INDEX($GR:$GR,$JB736+44),"")</f>
      </c>
      <c r="IL736">
        <f>IF($JC736&gt;=45,INDEX($GR:$GR,$JB736+45),"")</f>
      </c>
      <c r="IM736">
        <f>IF($JC736&gt;=46,INDEX($GR:$GR,$JB736+46),"")</f>
      </c>
      <c r="IN736">
        <f>IF($JC736&gt;=47,INDEX($GR:$GR,$JB736+47),"")</f>
      </c>
      <c r="IO736">
        <f>IF($JC736&gt;=48,INDEX($GR:$GR,$JB736+48),"")</f>
      </c>
      <c r="IP736">
        <f>IF($JC736&gt;=49,INDEX($GR:$GR,$JB736+49),"")</f>
      </c>
      <c r="IQ736">
        <f>IF($JC736&gt;=50,INDEX($GR:$GR,$JB736+50),"")</f>
      </c>
      <c r="IR736">
        <f>IF($JC736&gt;=51,INDEX($GR:$GR,$JB736+51),"")</f>
      </c>
      <c r="IS736">
        <f>IF($JC736&gt;=52,INDEX($GR:$GR,$JB736+52),"")</f>
      </c>
      <c r="IT736">
        <f>IF($JC736&gt;=53,INDEX($GR:$GR,$JB736+53),"")</f>
      </c>
      <c r="IU736">
        <f>IF($JC736&gt;=54,INDEX($GR:$GR,$JB736+54),"")</f>
      </c>
      <c r="IV736">
        <f>IF($JC736&gt;=55,INDEX($GR:$GR,$JB736+55),"")</f>
      </c>
      <c r="IW736">
        <f>IF($JC736&gt;=56,INDEX($GR:$GR,$JB736+56),"")</f>
      </c>
      <c r="IX736">
        <f>IF($JC736&gt;=57,INDEX($GR:$GR,$JB736+57),"")</f>
      </c>
      <c r="IY736">
        <f>IF($JC736&gt;=58,INDEX($GR:$GR,$JB736+58),"")</f>
      </c>
      <c r="IZ736">
        <f>IF($JC736&gt;=59,INDEX($GR:$GR,$JB736+59),"")</f>
      </c>
      <c r="JA736">
        <f>IF($JC736&gt;=60,INDEX($GR:$GR,$JB736+60),"")</f>
      </c>
      <c r="JB736">
        <f>IFERROR(MATCH($GQ736,$GR$2:$GR$324,0)+1,0)</f>
      </c>
      <c r="JC736">
        <f>IFERROR(INDEX($GS$2:$GS$324,MATCH($GQ736,$GR$2:$GR$324,0)),0)</f>
      </c>
      <c r="JD736" t="s">
        <v>40</v>
      </c>
      <c r="JE736" t="s">
        <v>40</v>
      </c>
    </row>
    <row r="737" spans="1:265" x14ac:dyDescent="0.25">
      <c r="Q737">
        <f>IF(OR($T737="",$P737=""),"",IFERROR($T737/$P737,0))</f>
      </c>
      <c r="R737">
        <f>IF($T737="","",
SUM($S737,$U737,$Z737,$V737,$X737)*
(1-IF($AA737="",0,VALUE($AA737)/100)))</f>
      </c>
      <c r="S737">
        <f>IF($T737="","",$T737)</f>
      </c>
      <c r="U737">
        <f>IF($T737="","",
IF($N737="","",
IF(ISNUMBER(SEARCH("exempt",LOWER($N737))),0,
$T737*(VALUE(SUBSTITUTE($N737,"%",""))/100))))</f>
      </c>
      <c r="AB737">
        <f>IFERROR(IF(FIND(" - ",$K737)&gt;0,MID($K737,FIND(" - ",$K737)+3,LEN($K737)),""),"")</f>
      </c>
      <c r="AK737" t="s">
        <v>1324</v>
      </c>
      <c r="AP737">
        <f>IFERROR(LEFT($K737,FIND(" - ",$K737)-1),$K737)</f>
      </c>
      <c r="AS737">
        <f>IF($CH737&gt;=1,INDEX($AQ:$AQ,$CG737+1),"")</f>
      </c>
      <c r="AT737">
        <f>IF($CH737&gt;=2,INDEX($AQ:$AQ,$CG737+2),"")</f>
      </c>
      <c r="AU737">
        <f>IF($CH737&gt;=3,INDEX($AQ:$AQ,$CG737+3),"")</f>
      </c>
      <c r="AV737">
        <f>IF($CH737&gt;=4,INDEX($AQ:$AQ,$CG737+4),"")</f>
      </c>
      <c r="AW737">
        <f>IF($CH737&gt;=5,INDEX($AQ:$AQ,$CG737+5),"")</f>
      </c>
      <c r="AX737">
        <f>IF($CH737&gt;=6,INDEX($AQ:$AQ,$CG737+6),"")</f>
      </c>
      <c r="AY737">
        <f>IF($CH737&gt;=7,INDEX($AQ:$AQ,$CG737+7),"")</f>
      </c>
      <c r="AZ737">
        <f>IF($CH737&gt;=8,INDEX($AQ:$AQ,$CG737+8),"")</f>
      </c>
      <c r="BA737">
        <f>IF($CH737&gt;=9,INDEX($AQ:$AQ,$CG737+9),"")</f>
      </c>
      <c r="BB737">
        <f>IF($CH737&gt;=10,INDEX($AQ:$AQ,$CG737+10),"")</f>
      </c>
      <c r="BC737">
        <f>IF($CH737&gt;=11,INDEX($AQ:$AQ,$CG737+11),"")</f>
      </c>
      <c r="BD737">
        <f>IF($CH737&gt;=12,INDEX($AQ:$AQ,$CG737+12),"")</f>
      </c>
      <c r="BE737">
        <f>IF($CH737&gt;=13,INDEX($AQ:$AQ,$CG737+13),"")</f>
      </c>
      <c r="BF737">
        <f>IF($CH737&gt;=14,INDEX($AQ:$AQ,$CG737+14),"")</f>
      </c>
      <c r="BG737">
        <f>IF($CH737&gt;=15,INDEX($AQ:$AQ,$CG737+15),"")</f>
      </c>
      <c r="BH737">
        <f>IF($CH737&gt;=16,INDEX($AQ:$AQ,$CG737+16),"")</f>
      </c>
      <c r="BI737">
        <f>IF($CH737&gt;=17,INDEX($AQ:$AQ,$CG737+17),"")</f>
      </c>
      <c r="BJ737">
        <f>IF($CH737&gt;=18,INDEX($AQ:$AQ,$CG737+18),"")</f>
      </c>
      <c r="BK737">
        <f>IF($CH737&gt;=19,INDEX($AQ:$AQ,$CG737+19),"")</f>
      </c>
      <c r="BL737">
        <f>IF($CH737&gt;=20,INDEX($AQ:$AQ,$CG737+20),"")</f>
      </c>
      <c r="BM737">
        <f>IF($CH737&gt;=21,INDEX($AQ:$AQ,$CG737+21),"")</f>
      </c>
      <c r="BN737">
        <f>IF($CH737&gt;=22,INDEX($AQ:$AQ,$CG737+22),"")</f>
      </c>
      <c r="BO737">
        <f>IF($CH737&gt;=23,INDEX($AQ:$AQ,$CG737+23),"")</f>
      </c>
      <c r="BP737">
        <f>IF($CH737&gt;=24,INDEX($AQ:$AQ,$CG737+24),"")</f>
      </c>
      <c r="BQ737">
        <f>IF($CH737&gt;=25,INDEX($AQ:$AQ,$CG737+25),"")</f>
      </c>
      <c r="BR737">
        <f>IF($CH737&gt;=26,INDEX($AQ:$AQ,$CG737+26),"")</f>
      </c>
      <c r="BS737">
        <f>IF($CH737&gt;=27,INDEX($AQ:$AQ,$CG737+27),"")</f>
      </c>
      <c r="BT737">
        <f>IF($CH737&gt;=28,INDEX($AQ:$AQ,$CG737+28),"")</f>
      </c>
      <c r="BU737">
        <f>IF($CH737&gt;=29,INDEX($AQ:$AQ,$CG737+29),"")</f>
      </c>
      <c r="BV737">
        <f>IF($CH737&gt;=30,INDEX($AQ:$AQ,$CG737+30),"")</f>
      </c>
      <c r="BW737">
        <f>IF($CH737&gt;=31,INDEX($AQ:$AQ,$CG737+31),"")</f>
      </c>
      <c r="BX737">
        <f>IF($CH737&gt;=32,INDEX($AQ:$AQ,$CG737+32),"")</f>
      </c>
      <c r="BY737">
        <f>IF($CH737&gt;=33,INDEX($AQ:$AQ,$CG737+33),"")</f>
      </c>
      <c r="BZ737">
        <f>IF($CH737&gt;=34,INDEX($AQ:$AQ,$CG737+34),"")</f>
      </c>
      <c r="CA737">
        <f>IF($CH737&gt;=35,INDEX($AQ:$AQ,$CG737+35),"")</f>
      </c>
      <c r="CB737">
        <f>IF($CH737&gt;=36,INDEX($AQ:$AQ,$CG737+36),"")</f>
      </c>
      <c r="CC737">
        <f>IF($CH737&gt;=37,INDEX($AQ:$AQ,$CG737+37),"")</f>
      </c>
      <c r="CD737">
        <f>IF($CH737&gt;=38,INDEX($AQ:$AQ,$CG737+38),"")</f>
      </c>
      <c r="CE737">
        <f>IF($CH737&gt;=39,INDEX($AQ:$AQ,$CG737+39),"")</f>
      </c>
      <c r="CF737">
        <f>IF($CH737&gt;=40,INDEX($AQ:$AQ,$CG737+40),"")</f>
      </c>
      <c r="CG737">
        <f>IFERROR(MATCH($AP737,$AQ$2:$AQ$134,0)+1,0)</f>
      </c>
      <c r="CH737">
        <f>IFERROR(INDEX($AR$2:$AR$134,MATCH($AP737,$AQ$2:$AQ$134,0)),0)</f>
      </c>
      <c r="CI737">
        <f>IFERROR(LEFT($L737,FIND(" - ",$L737)-1),$L737)</f>
      </c>
      <c r="CL737">
        <f>IF($DG737&gt;=1,INDEX($CJ:$CJ,$DF737+1),"")</f>
      </c>
      <c r="CM737">
        <f>IF($DG737&gt;=2,INDEX($CJ:$CJ,$DF737+2),"")</f>
      </c>
      <c r="CN737">
        <f>IF($DG737&gt;=3,INDEX($CJ:$CJ,$DF737+3),"")</f>
      </c>
      <c r="CO737">
        <f>IF($DG737&gt;=4,INDEX($CJ:$CJ,$DF737+4),"")</f>
      </c>
      <c r="CP737">
        <f>IF($DG737&gt;=5,INDEX($CJ:$CJ,$DF737+5),"")</f>
      </c>
      <c r="CQ737">
        <f>IF($DG737&gt;=6,INDEX($CJ:$CJ,$DF737+6),"")</f>
      </c>
      <c r="CR737">
        <f>IF($DG737&gt;=7,INDEX($CJ:$CJ,$DF737+7),"")</f>
      </c>
      <c r="CS737">
        <f>IF($DG737&gt;=8,INDEX($CJ:$CJ,$DF737+8),"")</f>
      </c>
      <c r="CT737">
        <f>IF($DG737&gt;=9,INDEX($CJ:$CJ,$DF737+9),"")</f>
      </c>
      <c r="CU737">
        <f>IF($DG737&gt;=10,INDEX($CJ:$CJ,$DF737+10),"")</f>
      </c>
      <c r="CV737">
        <f>IF($DG737&gt;=11,INDEX($CJ:$CJ,$DF737+11),"")</f>
      </c>
      <c r="CW737">
        <f>IF($DG737&gt;=12,INDEX($CJ:$CJ,$DF737+12),"")</f>
      </c>
      <c r="CX737">
        <f>IF($DG737&gt;=13,INDEX($CJ:$CJ,$DF737+13),"")</f>
      </c>
      <c r="CY737">
        <f>IF($DG737&gt;=14,INDEX($CJ:$CJ,$DF737+14),"")</f>
      </c>
      <c r="CZ737">
        <f>IF($DG737&gt;=15,INDEX($CJ:$CJ,$DF737+15),"")</f>
      </c>
      <c r="DA737">
        <f>IF($DG737&gt;=16,INDEX($CJ:$CJ,$DF737+16),"")</f>
      </c>
      <c r="DB737">
        <f>IF($DG737&gt;=17,INDEX($CJ:$CJ,$DF737+17),"")</f>
      </c>
      <c r="DC737">
        <f>IF($DG737&gt;=18,INDEX($CJ:$CJ,$DF737+18),"")</f>
      </c>
      <c r="DD737">
        <f>IF($DG737&gt;=19,INDEX($CJ:$CJ,$DF737+19),"")</f>
      </c>
      <c r="DE737">
        <f>IF($DG737&gt;=20,INDEX($CJ:$CJ,$DF737+20),"")</f>
      </c>
      <c r="DF737">
        <f>IFERROR(MATCH($CI737,$CJ$2:$CJ$263,0)+1,0)</f>
      </c>
      <c r="DG737">
        <f>IFERROR(INDEX($CK$2:$CK$263,MATCH($CI737,$CJ$2:$CJ$263,0)),0)</f>
      </c>
      <c r="DH737">
        <f>IFERROR(INDEX($AO:$AO,MATCH($N737,$AN:$AN,0))&amp;"","")</f>
      </c>
      <c r="DL737">
        <f>IF($GO737&gt;=1,INDEX($DI:$DI,$GN737+1),"")</f>
      </c>
      <c r="DM737">
        <f>IF($GO737&gt;=2,INDEX($DI:$DI,$GN737+2),"")</f>
      </c>
      <c r="DN737">
        <f>IF($GO737&gt;=3,INDEX($DI:$DI,$GN737+3),"")</f>
      </c>
      <c r="DO737">
        <f>IF($GO737&gt;=4,INDEX($DI:$DI,$GN737+4),"")</f>
      </c>
      <c r="DP737">
        <f>IF($GO737&gt;=5,INDEX($DI:$DI,$GN737+5),"")</f>
      </c>
      <c r="DQ737">
        <f>IF($GO737&gt;=6,INDEX($DI:$DI,$GN737+6),"")</f>
      </c>
      <c r="DR737">
        <f>IF($GO737&gt;=7,INDEX($DI:$DI,$GN737+7),"")</f>
      </c>
      <c r="DS737">
        <f>IF($GO737&gt;=8,INDEX($DI:$DI,$GN737+8),"")</f>
      </c>
      <c r="DT737">
        <f>IF($GO737&gt;=9,INDEX($DI:$DI,$GN737+9),"")</f>
      </c>
      <c r="DU737">
        <f>IF($GO737&gt;=10,INDEX($DI:$DI,$GN737+10),"")</f>
      </c>
      <c r="DV737">
        <f>IF($GO737&gt;=11,INDEX($DI:$DI,$GN737+11),"")</f>
      </c>
      <c r="DW737">
        <f>IF($GO737&gt;=12,INDEX($DI:$DI,$GN737+12),"")</f>
      </c>
      <c r="DX737">
        <f>IF($GO737&gt;=13,INDEX($DI:$DI,$GN737+13),"")</f>
      </c>
      <c r="DY737">
        <f>IF($GO737&gt;=14,INDEX($DI:$DI,$GN737+14),"")</f>
      </c>
      <c r="DZ737">
        <f>IF($GO737&gt;=15,INDEX($DI:$DI,$GN737+15),"")</f>
      </c>
      <c r="EA737">
        <f>IF($GO737&gt;=16,INDEX($DI:$DI,$GN737+16),"")</f>
      </c>
      <c r="EB737">
        <f>IF($GO737&gt;=17,INDEX($DI:$DI,$GN737+17),"")</f>
      </c>
      <c r="EC737">
        <f>IF($GO737&gt;=18,INDEX($DI:$DI,$GN737+18),"")</f>
      </c>
      <c r="ED737">
        <f>IF($GO737&gt;=19,INDEX($DI:$DI,$GN737+19),"")</f>
      </c>
      <c r="EE737">
        <f>IF($GO737&gt;=20,INDEX($DI:$DI,$GN737+20),"")</f>
      </c>
      <c r="EF737">
        <f>IF($GO737&gt;=21,INDEX($DI:$DI,$GN737+21),"")</f>
      </c>
      <c r="EG737">
        <f>IF($GO737&gt;=22,INDEX($DI:$DI,$GN737+22),"")</f>
      </c>
      <c r="EH737">
        <f>IF($GO737&gt;=23,INDEX($DI:$DI,$GN737+23),"")</f>
      </c>
      <c r="EI737">
        <f>IF($GO737&gt;=24,INDEX($DI:$DI,$GN737+24),"")</f>
      </c>
      <c r="EJ737">
        <f>IF($GO737&gt;=25,INDEX($DI:$DI,$GN737+25),"")</f>
      </c>
      <c r="EK737">
        <f>IF($GO737&gt;=26,INDEX($DI:$DI,$GN737+26),"")</f>
      </c>
      <c r="EL737">
        <f>IF($GO737&gt;=27,INDEX($DI:$DI,$GN737+27),"")</f>
      </c>
      <c r="EM737">
        <f>IF($GO737&gt;=28,INDEX($DI:$DI,$GN737+28),"")</f>
      </c>
      <c r="EN737">
        <f>IF($GO737&gt;=29,INDEX($DI:$DI,$GN737+29),"")</f>
      </c>
      <c r="EO737">
        <f>IF($GO737&gt;=30,INDEX($DI:$DI,$GN737+30),"")</f>
      </c>
      <c r="EP737">
        <f>IF($GO737&gt;=31,INDEX($DI:$DI,$GN737+31),"")</f>
      </c>
      <c r="EQ737">
        <f>IF($GO737&gt;=32,INDEX($DI:$DI,$GN737+32),"")</f>
      </c>
      <c r="ER737">
        <f>IF($GO737&gt;=33,INDEX($DI:$DI,$GN737+33),"")</f>
      </c>
      <c r="ES737">
        <f>IF($GO737&gt;=34,INDEX($DI:$DI,$GN737+34),"")</f>
      </c>
      <c r="ET737">
        <f>IF($GO737&gt;=35,INDEX($DI:$DI,$GN737+35),"")</f>
      </c>
      <c r="EU737">
        <f>IF($GO737&gt;=36,INDEX($DI:$DI,$GN737+36),"")</f>
      </c>
      <c r="EV737">
        <f>IF($GO737&gt;=37,INDEX($DI:$DI,$GN737+37),"")</f>
      </c>
      <c r="EW737">
        <f>IF($GO737&gt;=38,INDEX($DI:$DI,$GN737+38),"")</f>
      </c>
      <c r="EX737">
        <f>IF($GO737&gt;=39,INDEX($DI:$DI,$GN737+39),"")</f>
      </c>
      <c r="EY737">
        <f>IF($GO737&gt;=40,INDEX($DI:$DI,$GN737+40),"")</f>
      </c>
      <c r="EZ737">
        <f>IF($GO737&gt;=1,INDEX($DJ:$DJ,$GN737+1),"")</f>
      </c>
      <c r="FA737">
        <f>IF($GO737&gt;=2,INDEX($DJ:$DJ,$GN737+2),"")</f>
      </c>
      <c r="FB737">
        <f>IF($GO737&gt;=3,INDEX($DJ:$DJ,$GN737+3),"")</f>
      </c>
      <c r="FC737">
        <f>IF($GO737&gt;=4,INDEX($DJ:$DJ,$GN737+4),"")</f>
      </c>
      <c r="FD737">
        <f>IF($GO737&gt;=5,INDEX($DJ:$DJ,$GN737+5),"")</f>
      </c>
      <c r="FE737">
        <f>IF($GO737&gt;=6,INDEX($DJ:$DJ,$GN737+6),"")</f>
      </c>
      <c r="FF737">
        <f>IF($GO737&gt;=7,INDEX($DJ:$DJ,$GN737+7),"")</f>
      </c>
      <c r="FG737">
        <f>IF($GO737&gt;=8,INDEX($DJ:$DJ,$GN737+8),"")</f>
      </c>
      <c r="FH737">
        <f>IF($GO737&gt;=9,INDEX($DJ:$DJ,$GN737+9),"")</f>
      </c>
      <c r="FI737">
        <f>IF($GO737&gt;=10,INDEX($DJ:$DJ,$GN737+10),"")</f>
      </c>
      <c r="FJ737">
        <f>IF($GO737&gt;=11,INDEX($DJ:$DJ,$GN737+11),"")</f>
      </c>
      <c r="FK737">
        <f>IF($GO737&gt;=12,INDEX($DJ:$DJ,$GN737+12),"")</f>
      </c>
      <c r="FL737">
        <f>IF($GO737&gt;=13,INDEX($DJ:$DJ,$GN737+13),"")</f>
      </c>
      <c r="FM737">
        <f>IF($GO737&gt;=14,INDEX($DJ:$DJ,$GN737+14),"")</f>
      </c>
      <c r="FN737">
        <f>IF($GO737&gt;=15,INDEX($DJ:$DJ,$GN737+15),"")</f>
      </c>
      <c r="FO737">
        <f>IF($GO737&gt;=16,INDEX($DJ:$DJ,$GN737+16),"")</f>
      </c>
      <c r="FP737">
        <f>IF($GO737&gt;=17,INDEX($DJ:$DJ,$GN737+17),"")</f>
      </c>
      <c r="FQ737">
        <f>IF($GO737&gt;=18,INDEX($DJ:$DJ,$GN737+18),"")</f>
      </c>
      <c r="FR737">
        <f>IF($GO737&gt;=19,INDEX($DJ:$DJ,$GN737+19),"")</f>
      </c>
      <c r="FS737">
        <f>IF($GO737&gt;=20,INDEX($DJ:$DJ,$GN737+20),"")</f>
      </c>
      <c r="FT737">
        <f>IF($GO737&gt;=21,INDEX($DJ:$DJ,$GN737+21),"")</f>
      </c>
      <c r="FU737">
        <f>IF($GO737&gt;=22,INDEX($DJ:$DJ,$GN737+22),"")</f>
      </c>
      <c r="FV737">
        <f>IF($GO737&gt;=23,INDEX($DJ:$DJ,$GN737+23),"")</f>
      </c>
      <c r="FW737">
        <f>IF($GO737&gt;=24,INDEX($DJ:$DJ,$GN737+24),"")</f>
      </c>
      <c r="FX737">
        <f>IF($GO737&gt;=25,INDEX($DJ:$DJ,$GN737+25),"")</f>
      </c>
      <c r="FY737">
        <f>IF($GO737&gt;=26,INDEX($DJ:$DJ,$GN737+26),"")</f>
      </c>
      <c r="FZ737">
        <f>IF($GO737&gt;=27,INDEX($DJ:$DJ,$GN737+27),"")</f>
      </c>
      <c r="GA737">
        <f>IF($GO737&gt;=28,INDEX($DJ:$DJ,$GN737+28),"")</f>
      </c>
      <c r="GB737">
        <f>IF($GO737&gt;=29,INDEX($DJ:$DJ,$GN737+29),"")</f>
      </c>
      <c r="GC737">
        <f>IF($GO737&gt;=30,INDEX($DJ:$DJ,$GN737+30),"")</f>
      </c>
      <c r="GD737">
        <f>IF($GO737&gt;=31,INDEX($DJ:$DJ,$GN737+31),"")</f>
      </c>
      <c r="GE737">
        <f>IF($GO737&gt;=32,INDEX($DJ:$DJ,$GN737+32),"")</f>
      </c>
      <c r="GF737">
        <f>IF($GO737&gt;=33,INDEX($DJ:$DJ,$GN737+33),"")</f>
      </c>
      <c r="GG737">
        <f>IF($GO737&gt;=34,INDEX($DJ:$DJ,$GN737+34),"")</f>
      </c>
      <c r="GH737">
        <f>IF($GO737&gt;=35,INDEX($DJ:$DJ,$GN737+35),"")</f>
      </c>
      <c r="GI737">
        <f>IF($GO737&gt;=36,INDEX($DJ:$DJ,$GN737+36),"")</f>
      </c>
      <c r="GJ737">
        <f>IF($GO737&gt;=37,INDEX($DJ:$DJ,$GN737+37),"")</f>
      </c>
      <c r="GK737">
        <f>IF($GO737&gt;=38,INDEX($DJ:$DJ,$GN737+38),"")</f>
      </c>
      <c r="GL737">
        <f>IF($GO737&gt;=39,INDEX($DJ:$DJ,$GN737+39),"")</f>
      </c>
      <c r="GM737">
        <f>IF($GO737&gt;=40,INDEX($DJ:$DJ,$GN737+40),"")</f>
      </c>
      <c r="GN737">
        <f>IFERROR(MATCH($DH737,$DI$2:$DI$148,0)+1,0)</f>
      </c>
      <c r="GO737">
        <f>IFERROR(INDEX($DK$2:$DK$148,MATCH($DH737,$DI$2:$DI$148,0)),0)</f>
      </c>
      <c r="GP737">
        <f>IFERROR(MATCH($Y737,$DL$737:$EY$737,0),0)</f>
      </c>
      <c r="GQ737">
        <f>IF($GP737&gt;0,INDEX($EZ$737:$GM$737,$GP737),"")</f>
      </c>
      <c r="GT737">
        <f>IF($JC737&gt;=1,INDEX($GR:$GR,$JB737+1),"")</f>
      </c>
      <c r="GU737">
        <f>IF($JC737&gt;=2,INDEX($GR:$GR,$JB737+2),"")</f>
      </c>
      <c r="GV737">
        <f>IF($JC737&gt;=3,INDEX($GR:$GR,$JB737+3),"")</f>
      </c>
      <c r="GW737">
        <f>IF($JC737&gt;=4,INDEX($GR:$GR,$JB737+4),"")</f>
      </c>
      <c r="GX737">
        <f>IF($JC737&gt;=5,INDEX($GR:$GR,$JB737+5),"")</f>
      </c>
      <c r="GY737">
        <f>IF($JC737&gt;=6,INDEX($GR:$GR,$JB737+6),"")</f>
      </c>
      <c r="GZ737">
        <f>IF($JC737&gt;=7,INDEX($GR:$GR,$JB737+7),"")</f>
      </c>
      <c r="HA737">
        <f>IF($JC737&gt;=8,INDEX($GR:$GR,$JB737+8),"")</f>
      </c>
      <c r="HB737">
        <f>IF($JC737&gt;=9,INDEX($GR:$GR,$JB737+9),"")</f>
      </c>
      <c r="HC737">
        <f>IF($JC737&gt;=10,INDEX($GR:$GR,$JB737+10),"")</f>
      </c>
      <c r="HD737">
        <f>IF($JC737&gt;=11,INDEX($GR:$GR,$JB737+11),"")</f>
      </c>
      <c r="HE737">
        <f>IF($JC737&gt;=12,INDEX($GR:$GR,$JB737+12),"")</f>
      </c>
      <c r="HF737">
        <f>IF($JC737&gt;=13,INDEX($GR:$GR,$JB737+13),"")</f>
      </c>
      <c r="HG737">
        <f>IF($JC737&gt;=14,INDEX($GR:$GR,$JB737+14),"")</f>
      </c>
      <c r="HH737">
        <f>IF($JC737&gt;=15,INDEX($GR:$GR,$JB737+15),"")</f>
      </c>
      <c r="HI737">
        <f>IF($JC737&gt;=16,INDEX($GR:$GR,$JB737+16),"")</f>
      </c>
      <c r="HJ737">
        <f>IF($JC737&gt;=17,INDEX($GR:$GR,$JB737+17),"")</f>
      </c>
      <c r="HK737">
        <f>IF($JC737&gt;=18,INDEX($GR:$GR,$JB737+18),"")</f>
      </c>
      <c r="HL737">
        <f>IF($JC737&gt;=19,INDEX($GR:$GR,$JB737+19),"")</f>
      </c>
      <c r="HM737">
        <f>IF($JC737&gt;=20,INDEX($GR:$GR,$JB737+20),"")</f>
      </c>
      <c r="HN737">
        <f>IF($JC737&gt;=21,INDEX($GR:$GR,$JB737+21),"")</f>
      </c>
      <c r="HO737">
        <f>IF($JC737&gt;=22,INDEX($GR:$GR,$JB737+22),"")</f>
      </c>
      <c r="HP737">
        <f>IF($JC737&gt;=23,INDEX($GR:$GR,$JB737+23),"")</f>
      </c>
      <c r="HQ737">
        <f>IF($JC737&gt;=24,INDEX($GR:$GR,$JB737+24),"")</f>
      </c>
      <c r="HR737">
        <f>IF($JC737&gt;=25,INDEX($GR:$GR,$JB737+25),"")</f>
      </c>
      <c r="HS737">
        <f>IF($JC737&gt;=26,INDEX($GR:$GR,$JB737+26),"")</f>
      </c>
      <c r="HT737">
        <f>IF($JC737&gt;=27,INDEX($GR:$GR,$JB737+27),"")</f>
      </c>
      <c r="HU737">
        <f>IF($JC737&gt;=28,INDEX($GR:$GR,$JB737+28),"")</f>
      </c>
      <c r="HV737">
        <f>IF($JC737&gt;=29,INDEX($GR:$GR,$JB737+29),"")</f>
      </c>
      <c r="HW737">
        <f>IF($JC737&gt;=30,INDEX($GR:$GR,$JB737+30),"")</f>
      </c>
      <c r="HX737">
        <f>IF($JC737&gt;=31,INDEX($GR:$GR,$JB737+31),"")</f>
      </c>
      <c r="HY737">
        <f>IF($JC737&gt;=32,INDEX($GR:$GR,$JB737+32),"")</f>
      </c>
      <c r="HZ737">
        <f>IF($JC737&gt;=33,INDEX($GR:$GR,$JB737+33),"")</f>
      </c>
      <c r="IA737">
        <f>IF($JC737&gt;=34,INDEX($GR:$GR,$JB737+34),"")</f>
      </c>
      <c r="IB737">
        <f>IF($JC737&gt;=35,INDEX($GR:$GR,$JB737+35),"")</f>
      </c>
      <c r="IC737">
        <f>IF($JC737&gt;=36,INDEX($GR:$GR,$JB737+36),"")</f>
      </c>
      <c r="ID737">
        <f>IF($JC737&gt;=37,INDEX($GR:$GR,$JB737+37),"")</f>
      </c>
      <c r="IE737">
        <f>IF($JC737&gt;=38,INDEX($GR:$GR,$JB737+38),"")</f>
      </c>
      <c r="IF737">
        <f>IF($JC737&gt;=39,INDEX($GR:$GR,$JB737+39),"")</f>
      </c>
      <c r="IG737">
        <f>IF($JC737&gt;=40,INDEX($GR:$GR,$JB737+40),"")</f>
      </c>
      <c r="IH737">
        <f>IF($JC737&gt;=41,INDEX($GR:$GR,$JB737+41),"")</f>
      </c>
      <c r="II737">
        <f>IF($JC737&gt;=42,INDEX($GR:$GR,$JB737+42),"")</f>
      </c>
      <c r="IJ737">
        <f>IF($JC737&gt;=43,INDEX($GR:$GR,$JB737+43),"")</f>
      </c>
      <c r="IK737">
        <f>IF($JC737&gt;=44,INDEX($GR:$GR,$JB737+44),"")</f>
      </c>
      <c r="IL737">
        <f>IF($JC737&gt;=45,INDEX($GR:$GR,$JB737+45),"")</f>
      </c>
      <c r="IM737">
        <f>IF($JC737&gt;=46,INDEX($GR:$GR,$JB737+46),"")</f>
      </c>
      <c r="IN737">
        <f>IF($JC737&gt;=47,INDEX($GR:$GR,$JB737+47),"")</f>
      </c>
      <c r="IO737">
        <f>IF($JC737&gt;=48,INDEX($GR:$GR,$JB737+48),"")</f>
      </c>
      <c r="IP737">
        <f>IF($JC737&gt;=49,INDEX($GR:$GR,$JB737+49),"")</f>
      </c>
      <c r="IQ737">
        <f>IF($JC737&gt;=50,INDEX($GR:$GR,$JB737+50),"")</f>
      </c>
      <c r="IR737">
        <f>IF($JC737&gt;=51,INDEX($GR:$GR,$JB737+51),"")</f>
      </c>
      <c r="IS737">
        <f>IF($JC737&gt;=52,INDEX($GR:$GR,$JB737+52),"")</f>
      </c>
      <c r="IT737">
        <f>IF($JC737&gt;=53,INDEX($GR:$GR,$JB737+53),"")</f>
      </c>
      <c r="IU737">
        <f>IF($JC737&gt;=54,INDEX($GR:$GR,$JB737+54),"")</f>
      </c>
      <c r="IV737">
        <f>IF($JC737&gt;=55,INDEX($GR:$GR,$JB737+55),"")</f>
      </c>
      <c r="IW737">
        <f>IF($JC737&gt;=56,INDEX($GR:$GR,$JB737+56),"")</f>
      </c>
      <c r="IX737">
        <f>IF($JC737&gt;=57,INDEX($GR:$GR,$JB737+57),"")</f>
      </c>
      <c r="IY737">
        <f>IF($JC737&gt;=58,INDEX($GR:$GR,$JB737+58),"")</f>
      </c>
      <c r="IZ737">
        <f>IF($JC737&gt;=59,INDEX($GR:$GR,$JB737+59),"")</f>
      </c>
      <c r="JA737">
        <f>IF($JC737&gt;=60,INDEX($GR:$GR,$JB737+60),"")</f>
      </c>
      <c r="JB737">
        <f>IFERROR(MATCH($GQ737,$GR$2:$GR$324,0)+1,0)</f>
      </c>
      <c r="JC737">
        <f>IFERROR(INDEX($GS$2:$GS$324,MATCH($GQ737,$GR$2:$GR$324,0)),0)</f>
      </c>
      <c r="JD737" t="s">
        <v>40</v>
      </c>
      <c r="JE737" t="s">
        <v>40</v>
      </c>
    </row>
    <row r="738" spans="1:265" x14ac:dyDescent="0.25">
      <c r="Q738">
        <f>IF(OR($T738="",$P738=""),"",IFERROR($T738/$P738,0))</f>
      </c>
      <c r="R738">
        <f>IF($T738="","",
SUM($S738,$U738,$Z738,$V738,$X738)*
(1-IF($AA738="",0,VALUE($AA738)/100)))</f>
      </c>
      <c r="S738">
        <f>IF($T738="","",$T738)</f>
      </c>
      <c r="U738">
        <f>IF($T738="","",
IF($N738="","",
IF(ISNUMBER(SEARCH("exempt",LOWER($N738))),0,
$T738*(VALUE(SUBSTITUTE($N738,"%",""))/100))))</f>
      </c>
      <c r="AB738">
        <f>IFERROR(IF(FIND(" - ",$K738)&gt;0,MID($K738,FIND(" - ",$K738)+3,LEN($K738)),""),"")</f>
      </c>
      <c r="AK738" t="s">
        <v>1325</v>
      </c>
      <c r="AP738">
        <f>IFERROR(LEFT($K738,FIND(" - ",$K738)-1),$K738)</f>
      </c>
      <c r="AS738">
        <f>IF($CH738&gt;=1,INDEX($AQ:$AQ,$CG738+1),"")</f>
      </c>
      <c r="AT738">
        <f>IF($CH738&gt;=2,INDEX($AQ:$AQ,$CG738+2),"")</f>
      </c>
      <c r="AU738">
        <f>IF($CH738&gt;=3,INDEX($AQ:$AQ,$CG738+3),"")</f>
      </c>
      <c r="AV738">
        <f>IF($CH738&gt;=4,INDEX($AQ:$AQ,$CG738+4),"")</f>
      </c>
      <c r="AW738">
        <f>IF($CH738&gt;=5,INDEX($AQ:$AQ,$CG738+5),"")</f>
      </c>
      <c r="AX738">
        <f>IF($CH738&gt;=6,INDEX($AQ:$AQ,$CG738+6),"")</f>
      </c>
      <c r="AY738">
        <f>IF($CH738&gt;=7,INDEX($AQ:$AQ,$CG738+7),"")</f>
      </c>
      <c r="AZ738">
        <f>IF($CH738&gt;=8,INDEX($AQ:$AQ,$CG738+8),"")</f>
      </c>
      <c r="BA738">
        <f>IF($CH738&gt;=9,INDEX($AQ:$AQ,$CG738+9),"")</f>
      </c>
      <c r="BB738">
        <f>IF($CH738&gt;=10,INDEX($AQ:$AQ,$CG738+10),"")</f>
      </c>
      <c r="BC738">
        <f>IF($CH738&gt;=11,INDEX($AQ:$AQ,$CG738+11),"")</f>
      </c>
      <c r="BD738">
        <f>IF($CH738&gt;=12,INDEX($AQ:$AQ,$CG738+12),"")</f>
      </c>
      <c r="BE738">
        <f>IF($CH738&gt;=13,INDEX($AQ:$AQ,$CG738+13),"")</f>
      </c>
      <c r="BF738">
        <f>IF($CH738&gt;=14,INDEX($AQ:$AQ,$CG738+14),"")</f>
      </c>
      <c r="BG738">
        <f>IF($CH738&gt;=15,INDEX($AQ:$AQ,$CG738+15),"")</f>
      </c>
      <c r="BH738">
        <f>IF($CH738&gt;=16,INDEX($AQ:$AQ,$CG738+16),"")</f>
      </c>
      <c r="BI738">
        <f>IF($CH738&gt;=17,INDEX($AQ:$AQ,$CG738+17),"")</f>
      </c>
      <c r="BJ738">
        <f>IF($CH738&gt;=18,INDEX($AQ:$AQ,$CG738+18),"")</f>
      </c>
      <c r="BK738">
        <f>IF($CH738&gt;=19,INDEX($AQ:$AQ,$CG738+19),"")</f>
      </c>
      <c r="BL738">
        <f>IF($CH738&gt;=20,INDEX($AQ:$AQ,$CG738+20),"")</f>
      </c>
      <c r="BM738">
        <f>IF($CH738&gt;=21,INDEX($AQ:$AQ,$CG738+21),"")</f>
      </c>
      <c r="BN738">
        <f>IF($CH738&gt;=22,INDEX($AQ:$AQ,$CG738+22),"")</f>
      </c>
      <c r="BO738">
        <f>IF($CH738&gt;=23,INDEX($AQ:$AQ,$CG738+23),"")</f>
      </c>
      <c r="BP738">
        <f>IF($CH738&gt;=24,INDEX($AQ:$AQ,$CG738+24),"")</f>
      </c>
      <c r="BQ738">
        <f>IF($CH738&gt;=25,INDEX($AQ:$AQ,$CG738+25),"")</f>
      </c>
      <c r="BR738">
        <f>IF($CH738&gt;=26,INDEX($AQ:$AQ,$CG738+26),"")</f>
      </c>
      <c r="BS738">
        <f>IF($CH738&gt;=27,INDEX($AQ:$AQ,$CG738+27),"")</f>
      </c>
      <c r="BT738">
        <f>IF($CH738&gt;=28,INDEX($AQ:$AQ,$CG738+28),"")</f>
      </c>
      <c r="BU738">
        <f>IF($CH738&gt;=29,INDEX($AQ:$AQ,$CG738+29),"")</f>
      </c>
      <c r="BV738">
        <f>IF($CH738&gt;=30,INDEX($AQ:$AQ,$CG738+30),"")</f>
      </c>
      <c r="BW738">
        <f>IF($CH738&gt;=31,INDEX($AQ:$AQ,$CG738+31),"")</f>
      </c>
      <c r="BX738">
        <f>IF($CH738&gt;=32,INDEX($AQ:$AQ,$CG738+32),"")</f>
      </c>
      <c r="BY738">
        <f>IF($CH738&gt;=33,INDEX($AQ:$AQ,$CG738+33),"")</f>
      </c>
      <c r="BZ738">
        <f>IF($CH738&gt;=34,INDEX($AQ:$AQ,$CG738+34),"")</f>
      </c>
      <c r="CA738">
        <f>IF($CH738&gt;=35,INDEX($AQ:$AQ,$CG738+35),"")</f>
      </c>
      <c r="CB738">
        <f>IF($CH738&gt;=36,INDEX($AQ:$AQ,$CG738+36),"")</f>
      </c>
      <c r="CC738">
        <f>IF($CH738&gt;=37,INDEX($AQ:$AQ,$CG738+37),"")</f>
      </c>
      <c r="CD738">
        <f>IF($CH738&gt;=38,INDEX($AQ:$AQ,$CG738+38),"")</f>
      </c>
      <c r="CE738">
        <f>IF($CH738&gt;=39,INDEX($AQ:$AQ,$CG738+39),"")</f>
      </c>
      <c r="CF738">
        <f>IF($CH738&gt;=40,INDEX($AQ:$AQ,$CG738+40),"")</f>
      </c>
      <c r="CG738">
        <f>IFERROR(MATCH($AP738,$AQ$2:$AQ$134,0)+1,0)</f>
      </c>
      <c r="CH738">
        <f>IFERROR(INDEX($AR$2:$AR$134,MATCH($AP738,$AQ$2:$AQ$134,0)),0)</f>
      </c>
      <c r="CI738">
        <f>IFERROR(LEFT($L738,FIND(" - ",$L738)-1),$L738)</f>
      </c>
      <c r="CL738">
        <f>IF($DG738&gt;=1,INDEX($CJ:$CJ,$DF738+1),"")</f>
      </c>
      <c r="CM738">
        <f>IF($DG738&gt;=2,INDEX($CJ:$CJ,$DF738+2),"")</f>
      </c>
      <c r="CN738">
        <f>IF($DG738&gt;=3,INDEX($CJ:$CJ,$DF738+3),"")</f>
      </c>
      <c r="CO738">
        <f>IF($DG738&gt;=4,INDEX($CJ:$CJ,$DF738+4),"")</f>
      </c>
      <c r="CP738">
        <f>IF($DG738&gt;=5,INDEX($CJ:$CJ,$DF738+5),"")</f>
      </c>
      <c r="CQ738">
        <f>IF($DG738&gt;=6,INDEX($CJ:$CJ,$DF738+6),"")</f>
      </c>
      <c r="CR738">
        <f>IF($DG738&gt;=7,INDEX($CJ:$CJ,$DF738+7),"")</f>
      </c>
      <c r="CS738">
        <f>IF($DG738&gt;=8,INDEX($CJ:$CJ,$DF738+8),"")</f>
      </c>
      <c r="CT738">
        <f>IF($DG738&gt;=9,INDEX($CJ:$CJ,$DF738+9),"")</f>
      </c>
      <c r="CU738">
        <f>IF($DG738&gt;=10,INDEX($CJ:$CJ,$DF738+10),"")</f>
      </c>
      <c r="CV738">
        <f>IF($DG738&gt;=11,INDEX($CJ:$CJ,$DF738+11),"")</f>
      </c>
      <c r="CW738">
        <f>IF($DG738&gt;=12,INDEX($CJ:$CJ,$DF738+12),"")</f>
      </c>
      <c r="CX738">
        <f>IF($DG738&gt;=13,INDEX($CJ:$CJ,$DF738+13),"")</f>
      </c>
      <c r="CY738">
        <f>IF($DG738&gt;=14,INDEX($CJ:$CJ,$DF738+14),"")</f>
      </c>
      <c r="CZ738">
        <f>IF($DG738&gt;=15,INDEX($CJ:$CJ,$DF738+15),"")</f>
      </c>
      <c r="DA738">
        <f>IF($DG738&gt;=16,INDEX($CJ:$CJ,$DF738+16),"")</f>
      </c>
      <c r="DB738">
        <f>IF($DG738&gt;=17,INDEX($CJ:$CJ,$DF738+17),"")</f>
      </c>
      <c r="DC738">
        <f>IF($DG738&gt;=18,INDEX($CJ:$CJ,$DF738+18),"")</f>
      </c>
      <c r="DD738">
        <f>IF($DG738&gt;=19,INDEX($CJ:$CJ,$DF738+19),"")</f>
      </c>
      <c r="DE738">
        <f>IF($DG738&gt;=20,INDEX($CJ:$CJ,$DF738+20),"")</f>
      </c>
      <c r="DF738">
        <f>IFERROR(MATCH($CI738,$CJ$2:$CJ$263,0)+1,0)</f>
      </c>
      <c r="DG738">
        <f>IFERROR(INDEX($CK$2:$CK$263,MATCH($CI738,$CJ$2:$CJ$263,0)),0)</f>
      </c>
      <c r="DH738">
        <f>IFERROR(INDEX($AO:$AO,MATCH($N738,$AN:$AN,0))&amp;"","")</f>
      </c>
      <c r="DL738">
        <f>IF($GO738&gt;=1,INDEX($DI:$DI,$GN738+1),"")</f>
      </c>
      <c r="DM738">
        <f>IF($GO738&gt;=2,INDEX($DI:$DI,$GN738+2),"")</f>
      </c>
      <c r="DN738">
        <f>IF($GO738&gt;=3,INDEX($DI:$DI,$GN738+3),"")</f>
      </c>
      <c r="DO738">
        <f>IF($GO738&gt;=4,INDEX($DI:$DI,$GN738+4),"")</f>
      </c>
      <c r="DP738">
        <f>IF($GO738&gt;=5,INDEX($DI:$DI,$GN738+5),"")</f>
      </c>
      <c r="DQ738">
        <f>IF($GO738&gt;=6,INDEX($DI:$DI,$GN738+6),"")</f>
      </c>
      <c r="DR738">
        <f>IF($GO738&gt;=7,INDEX($DI:$DI,$GN738+7),"")</f>
      </c>
      <c r="DS738">
        <f>IF($GO738&gt;=8,INDEX($DI:$DI,$GN738+8),"")</f>
      </c>
      <c r="DT738">
        <f>IF($GO738&gt;=9,INDEX($DI:$DI,$GN738+9),"")</f>
      </c>
      <c r="DU738">
        <f>IF($GO738&gt;=10,INDEX($DI:$DI,$GN738+10),"")</f>
      </c>
      <c r="DV738">
        <f>IF($GO738&gt;=11,INDEX($DI:$DI,$GN738+11),"")</f>
      </c>
      <c r="DW738">
        <f>IF($GO738&gt;=12,INDEX($DI:$DI,$GN738+12),"")</f>
      </c>
      <c r="DX738">
        <f>IF($GO738&gt;=13,INDEX($DI:$DI,$GN738+13),"")</f>
      </c>
      <c r="DY738">
        <f>IF($GO738&gt;=14,INDEX($DI:$DI,$GN738+14),"")</f>
      </c>
      <c r="DZ738">
        <f>IF($GO738&gt;=15,INDEX($DI:$DI,$GN738+15),"")</f>
      </c>
      <c r="EA738">
        <f>IF($GO738&gt;=16,INDEX($DI:$DI,$GN738+16),"")</f>
      </c>
      <c r="EB738">
        <f>IF($GO738&gt;=17,INDEX($DI:$DI,$GN738+17),"")</f>
      </c>
      <c r="EC738">
        <f>IF($GO738&gt;=18,INDEX($DI:$DI,$GN738+18),"")</f>
      </c>
      <c r="ED738">
        <f>IF($GO738&gt;=19,INDEX($DI:$DI,$GN738+19),"")</f>
      </c>
      <c r="EE738">
        <f>IF($GO738&gt;=20,INDEX($DI:$DI,$GN738+20),"")</f>
      </c>
      <c r="EF738">
        <f>IF($GO738&gt;=21,INDEX($DI:$DI,$GN738+21),"")</f>
      </c>
      <c r="EG738">
        <f>IF($GO738&gt;=22,INDEX($DI:$DI,$GN738+22),"")</f>
      </c>
      <c r="EH738">
        <f>IF($GO738&gt;=23,INDEX($DI:$DI,$GN738+23),"")</f>
      </c>
      <c r="EI738">
        <f>IF($GO738&gt;=24,INDEX($DI:$DI,$GN738+24),"")</f>
      </c>
      <c r="EJ738">
        <f>IF($GO738&gt;=25,INDEX($DI:$DI,$GN738+25),"")</f>
      </c>
      <c r="EK738">
        <f>IF($GO738&gt;=26,INDEX($DI:$DI,$GN738+26),"")</f>
      </c>
      <c r="EL738">
        <f>IF($GO738&gt;=27,INDEX($DI:$DI,$GN738+27),"")</f>
      </c>
      <c r="EM738">
        <f>IF($GO738&gt;=28,INDEX($DI:$DI,$GN738+28),"")</f>
      </c>
      <c r="EN738">
        <f>IF($GO738&gt;=29,INDEX($DI:$DI,$GN738+29),"")</f>
      </c>
      <c r="EO738">
        <f>IF($GO738&gt;=30,INDEX($DI:$DI,$GN738+30),"")</f>
      </c>
      <c r="EP738">
        <f>IF($GO738&gt;=31,INDEX($DI:$DI,$GN738+31),"")</f>
      </c>
      <c r="EQ738">
        <f>IF($GO738&gt;=32,INDEX($DI:$DI,$GN738+32),"")</f>
      </c>
      <c r="ER738">
        <f>IF($GO738&gt;=33,INDEX($DI:$DI,$GN738+33),"")</f>
      </c>
      <c r="ES738">
        <f>IF($GO738&gt;=34,INDEX($DI:$DI,$GN738+34),"")</f>
      </c>
      <c r="ET738">
        <f>IF($GO738&gt;=35,INDEX($DI:$DI,$GN738+35),"")</f>
      </c>
      <c r="EU738">
        <f>IF($GO738&gt;=36,INDEX($DI:$DI,$GN738+36),"")</f>
      </c>
      <c r="EV738">
        <f>IF($GO738&gt;=37,INDEX($DI:$DI,$GN738+37),"")</f>
      </c>
      <c r="EW738">
        <f>IF($GO738&gt;=38,INDEX($DI:$DI,$GN738+38),"")</f>
      </c>
      <c r="EX738">
        <f>IF($GO738&gt;=39,INDEX($DI:$DI,$GN738+39),"")</f>
      </c>
      <c r="EY738">
        <f>IF($GO738&gt;=40,INDEX($DI:$DI,$GN738+40),"")</f>
      </c>
      <c r="EZ738">
        <f>IF($GO738&gt;=1,INDEX($DJ:$DJ,$GN738+1),"")</f>
      </c>
      <c r="FA738">
        <f>IF($GO738&gt;=2,INDEX($DJ:$DJ,$GN738+2),"")</f>
      </c>
      <c r="FB738">
        <f>IF($GO738&gt;=3,INDEX($DJ:$DJ,$GN738+3),"")</f>
      </c>
      <c r="FC738">
        <f>IF($GO738&gt;=4,INDEX($DJ:$DJ,$GN738+4),"")</f>
      </c>
      <c r="FD738">
        <f>IF($GO738&gt;=5,INDEX($DJ:$DJ,$GN738+5),"")</f>
      </c>
      <c r="FE738">
        <f>IF($GO738&gt;=6,INDEX($DJ:$DJ,$GN738+6),"")</f>
      </c>
      <c r="FF738">
        <f>IF($GO738&gt;=7,INDEX($DJ:$DJ,$GN738+7),"")</f>
      </c>
      <c r="FG738">
        <f>IF($GO738&gt;=8,INDEX($DJ:$DJ,$GN738+8),"")</f>
      </c>
      <c r="FH738">
        <f>IF($GO738&gt;=9,INDEX($DJ:$DJ,$GN738+9),"")</f>
      </c>
      <c r="FI738">
        <f>IF($GO738&gt;=10,INDEX($DJ:$DJ,$GN738+10),"")</f>
      </c>
      <c r="FJ738">
        <f>IF($GO738&gt;=11,INDEX($DJ:$DJ,$GN738+11),"")</f>
      </c>
      <c r="FK738">
        <f>IF($GO738&gt;=12,INDEX($DJ:$DJ,$GN738+12),"")</f>
      </c>
      <c r="FL738">
        <f>IF($GO738&gt;=13,INDEX($DJ:$DJ,$GN738+13),"")</f>
      </c>
      <c r="FM738">
        <f>IF($GO738&gt;=14,INDEX($DJ:$DJ,$GN738+14),"")</f>
      </c>
      <c r="FN738">
        <f>IF($GO738&gt;=15,INDEX($DJ:$DJ,$GN738+15),"")</f>
      </c>
      <c r="FO738">
        <f>IF($GO738&gt;=16,INDEX($DJ:$DJ,$GN738+16),"")</f>
      </c>
      <c r="FP738">
        <f>IF($GO738&gt;=17,INDEX($DJ:$DJ,$GN738+17),"")</f>
      </c>
      <c r="FQ738">
        <f>IF($GO738&gt;=18,INDEX($DJ:$DJ,$GN738+18),"")</f>
      </c>
      <c r="FR738">
        <f>IF($GO738&gt;=19,INDEX($DJ:$DJ,$GN738+19),"")</f>
      </c>
      <c r="FS738">
        <f>IF($GO738&gt;=20,INDEX($DJ:$DJ,$GN738+20),"")</f>
      </c>
      <c r="FT738">
        <f>IF($GO738&gt;=21,INDEX($DJ:$DJ,$GN738+21),"")</f>
      </c>
      <c r="FU738">
        <f>IF($GO738&gt;=22,INDEX($DJ:$DJ,$GN738+22),"")</f>
      </c>
      <c r="FV738">
        <f>IF($GO738&gt;=23,INDEX($DJ:$DJ,$GN738+23),"")</f>
      </c>
      <c r="FW738">
        <f>IF($GO738&gt;=24,INDEX($DJ:$DJ,$GN738+24),"")</f>
      </c>
      <c r="FX738">
        <f>IF($GO738&gt;=25,INDEX($DJ:$DJ,$GN738+25),"")</f>
      </c>
      <c r="FY738">
        <f>IF($GO738&gt;=26,INDEX($DJ:$DJ,$GN738+26),"")</f>
      </c>
      <c r="FZ738">
        <f>IF($GO738&gt;=27,INDEX($DJ:$DJ,$GN738+27),"")</f>
      </c>
      <c r="GA738">
        <f>IF($GO738&gt;=28,INDEX($DJ:$DJ,$GN738+28),"")</f>
      </c>
      <c r="GB738">
        <f>IF($GO738&gt;=29,INDEX($DJ:$DJ,$GN738+29),"")</f>
      </c>
      <c r="GC738">
        <f>IF($GO738&gt;=30,INDEX($DJ:$DJ,$GN738+30),"")</f>
      </c>
      <c r="GD738">
        <f>IF($GO738&gt;=31,INDEX($DJ:$DJ,$GN738+31),"")</f>
      </c>
      <c r="GE738">
        <f>IF($GO738&gt;=32,INDEX($DJ:$DJ,$GN738+32),"")</f>
      </c>
      <c r="GF738">
        <f>IF($GO738&gt;=33,INDEX($DJ:$DJ,$GN738+33),"")</f>
      </c>
      <c r="GG738">
        <f>IF($GO738&gt;=34,INDEX($DJ:$DJ,$GN738+34),"")</f>
      </c>
      <c r="GH738">
        <f>IF($GO738&gt;=35,INDEX($DJ:$DJ,$GN738+35),"")</f>
      </c>
      <c r="GI738">
        <f>IF($GO738&gt;=36,INDEX($DJ:$DJ,$GN738+36),"")</f>
      </c>
      <c r="GJ738">
        <f>IF($GO738&gt;=37,INDEX($DJ:$DJ,$GN738+37),"")</f>
      </c>
      <c r="GK738">
        <f>IF($GO738&gt;=38,INDEX($DJ:$DJ,$GN738+38),"")</f>
      </c>
      <c r="GL738">
        <f>IF($GO738&gt;=39,INDEX($DJ:$DJ,$GN738+39),"")</f>
      </c>
      <c r="GM738">
        <f>IF($GO738&gt;=40,INDEX($DJ:$DJ,$GN738+40),"")</f>
      </c>
      <c r="GN738">
        <f>IFERROR(MATCH($DH738,$DI$2:$DI$148,0)+1,0)</f>
      </c>
      <c r="GO738">
        <f>IFERROR(INDEX($DK$2:$DK$148,MATCH($DH738,$DI$2:$DI$148,0)),0)</f>
      </c>
      <c r="GP738">
        <f>IFERROR(MATCH($Y738,$DL$738:$EY$738,0),0)</f>
      </c>
      <c r="GQ738">
        <f>IF($GP738&gt;0,INDEX($EZ$738:$GM$738,$GP738),"")</f>
      </c>
      <c r="GT738">
        <f>IF($JC738&gt;=1,INDEX($GR:$GR,$JB738+1),"")</f>
      </c>
      <c r="GU738">
        <f>IF($JC738&gt;=2,INDEX($GR:$GR,$JB738+2),"")</f>
      </c>
      <c r="GV738">
        <f>IF($JC738&gt;=3,INDEX($GR:$GR,$JB738+3),"")</f>
      </c>
      <c r="GW738">
        <f>IF($JC738&gt;=4,INDEX($GR:$GR,$JB738+4),"")</f>
      </c>
      <c r="GX738">
        <f>IF($JC738&gt;=5,INDEX($GR:$GR,$JB738+5),"")</f>
      </c>
      <c r="GY738">
        <f>IF($JC738&gt;=6,INDEX($GR:$GR,$JB738+6),"")</f>
      </c>
      <c r="GZ738">
        <f>IF($JC738&gt;=7,INDEX($GR:$GR,$JB738+7),"")</f>
      </c>
      <c r="HA738">
        <f>IF($JC738&gt;=8,INDEX($GR:$GR,$JB738+8),"")</f>
      </c>
      <c r="HB738">
        <f>IF($JC738&gt;=9,INDEX($GR:$GR,$JB738+9),"")</f>
      </c>
      <c r="HC738">
        <f>IF($JC738&gt;=10,INDEX($GR:$GR,$JB738+10),"")</f>
      </c>
      <c r="HD738">
        <f>IF($JC738&gt;=11,INDEX($GR:$GR,$JB738+11),"")</f>
      </c>
      <c r="HE738">
        <f>IF($JC738&gt;=12,INDEX($GR:$GR,$JB738+12),"")</f>
      </c>
      <c r="HF738">
        <f>IF($JC738&gt;=13,INDEX($GR:$GR,$JB738+13),"")</f>
      </c>
      <c r="HG738">
        <f>IF($JC738&gt;=14,INDEX($GR:$GR,$JB738+14),"")</f>
      </c>
      <c r="HH738">
        <f>IF($JC738&gt;=15,INDEX($GR:$GR,$JB738+15),"")</f>
      </c>
      <c r="HI738">
        <f>IF($JC738&gt;=16,INDEX($GR:$GR,$JB738+16),"")</f>
      </c>
      <c r="HJ738">
        <f>IF($JC738&gt;=17,INDEX($GR:$GR,$JB738+17),"")</f>
      </c>
      <c r="HK738">
        <f>IF($JC738&gt;=18,INDEX($GR:$GR,$JB738+18),"")</f>
      </c>
      <c r="HL738">
        <f>IF($JC738&gt;=19,INDEX($GR:$GR,$JB738+19),"")</f>
      </c>
      <c r="HM738">
        <f>IF($JC738&gt;=20,INDEX($GR:$GR,$JB738+20),"")</f>
      </c>
      <c r="HN738">
        <f>IF($JC738&gt;=21,INDEX($GR:$GR,$JB738+21),"")</f>
      </c>
      <c r="HO738">
        <f>IF($JC738&gt;=22,INDEX($GR:$GR,$JB738+22),"")</f>
      </c>
      <c r="HP738">
        <f>IF($JC738&gt;=23,INDEX($GR:$GR,$JB738+23),"")</f>
      </c>
      <c r="HQ738">
        <f>IF($JC738&gt;=24,INDEX($GR:$GR,$JB738+24),"")</f>
      </c>
      <c r="HR738">
        <f>IF($JC738&gt;=25,INDEX($GR:$GR,$JB738+25),"")</f>
      </c>
      <c r="HS738">
        <f>IF($JC738&gt;=26,INDEX($GR:$GR,$JB738+26),"")</f>
      </c>
      <c r="HT738">
        <f>IF($JC738&gt;=27,INDEX($GR:$GR,$JB738+27),"")</f>
      </c>
      <c r="HU738">
        <f>IF($JC738&gt;=28,INDEX($GR:$GR,$JB738+28),"")</f>
      </c>
      <c r="HV738">
        <f>IF($JC738&gt;=29,INDEX($GR:$GR,$JB738+29),"")</f>
      </c>
      <c r="HW738">
        <f>IF($JC738&gt;=30,INDEX($GR:$GR,$JB738+30),"")</f>
      </c>
      <c r="HX738">
        <f>IF($JC738&gt;=31,INDEX($GR:$GR,$JB738+31),"")</f>
      </c>
      <c r="HY738">
        <f>IF($JC738&gt;=32,INDEX($GR:$GR,$JB738+32),"")</f>
      </c>
      <c r="HZ738">
        <f>IF($JC738&gt;=33,INDEX($GR:$GR,$JB738+33),"")</f>
      </c>
      <c r="IA738">
        <f>IF($JC738&gt;=34,INDEX($GR:$GR,$JB738+34),"")</f>
      </c>
      <c r="IB738">
        <f>IF($JC738&gt;=35,INDEX($GR:$GR,$JB738+35),"")</f>
      </c>
      <c r="IC738">
        <f>IF($JC738&gt;=36,INDEX($GR:$GR,$JB738+36),"")</f>
      </c>
      <c r="ID738">
        <f>IF($JC738&gt;=37,INDEX($GR:$GR,$JB738+37),"")</f>
      </c>
      <c r="IE738">
        <f>IF($JC738&gt;=38,INDEX($GR:$GR,$JB738+38),"")</f>
      </c>
      <c r="IF738">
        <f>IF($JC738&gt;=39,INDEX($GR:$GR,$JB738+39),"")</f>
      </c>
      <c r="IG738">
        <f>IF($JC738&gt;=40,INDEX($GR:$GR,$JB738+40),"")</f>
      </c>
      <c r="IH738">
        <f>IF($JC738&gt;=41,INDEX($GR:$GR,$JB738+41),"")</f>
      </c>
      <c r="II738">
        <f>IF($JC738&gt;=42,INDEX($GR:$GR,$JB738+42),"")</f>
      </c>
      <c r="IJ738">
        <f>IF($JC738&gt;=43,INDEX($GR:$GR,$JB738+43),"")</f>
      </c>
      <c r="IK738">
        <f>IF($JC738&gt;=44,INDEX($GR:$GR,$JB738+44),"")</f>
      </c>
      <c r="IL738">
        <f>IF($JC738&gt;=45,INDEX($GR:$GR,$JB738+45),"")</f>
      </c>
      <c r="IM738">
        <f>IF($JC738&gt;=46,INDEX($GR:$GR,$JB738+46),"")</f>
      </c>
      <c r="IN738">
        <f>IF($JC738&gt;=47,INDEX($GR:$GR,$JB738+47),"")</f>
      </c>
      <c r="IO738">
        <f>IF($JC738&gt;=48,INDEX($GR:$GR,$JB738+48),"")</f>
      </c>
      <c r="IP738">
        <f>IF($JC738&gt;=49,INDEX($GR:$GR,$JB738+49),"")</f>
      </c>
      <c r="IQ738">
        <f>IF($JC738&gt;=50,INDEX($GR:$GR,$JB738+50),"")</f>
      </c>
      <c r="IR738">
        <f>IF($JC738&gt;=51,INDEX($GR:$GR,$JB738+51),"")</f>
      </c>
      <c r="IS738">
        <f>IF($JC738&gt;=52,INDEX($GR:$GR,$JB738+52),"")</f>
      </c>
      <c r="IT738">
        <f>IF($JC738&gt;=53,INDEX($GR:$GR,$JB738+53),"")</f>
      </c>
      <c r="IU738">
        <f>IF($JC738&gt;=54,INDEX($GR:$GR,$JB738+54),"")</f>
      </c>
      <c r="IV738">
        <f>IF($JC738&gt;=55,INDEX($GR:$GR,$JB738+55),"")</f>
      </c>
      <c r="IW738">
        <f>IF($JC738&gt;=56,INDEX($GR:$GR,$JB738+56),"")</f>
      </c>
      <c r="IX738">
        <f>IF($JC738&gt;=57,INDEX($GR:$GR,$JB738+57),"")</f>
      </c>
      <c r="IY738">
        <f>IF($JC738&gt;=58,INDEX($GR:$GR,$JB738+58),"")</f>
      </c>
      <c r="IZ738">
        <f>IF($JC738&gt;=59,INDEX($GR:$GR,$JB738+59),"")</f>
      </c>
      <c r="JA738">
        <f>IF($JC738&gt;=60,INDEX($GR:$GR,$JB738+60),"")</f>
      </c>
      <c r="JB738">
        <f>IFERROR(MATCH($GQ738,$GR$2:$GR$324,0)+1,0)</f>
      </c>
      <c r="JC738">
        <f>IFERROR(INDEX($GS$2:$GS$324,MATCH($GQ738,$GR$2:$GR$324,0)),0)</f>
      </c>
      <c r="JD738" t="s">
        <v>40</v>
      </c>
      <c r="JE738" t="s">
        <v>40</v>
      </c>
    </row>
    <row r="739" spans="1:265" x14ac:dyDescent="0.25">
      <c r="Q739">
        <f>IF(OR($T739="",$P739=""),"",IFERROR($T739/$P739,0))</f>
      </c>
      <c r="R739">
        <f>IF($T739="","",
SUM($S739,$U739,$Z739,$V739,$X739)*
(1-IF($AA739="",0,VALUE($AA739)/100)))</f>
      </c>
      <c r="S739">
        <f>IF($T739="","",$T739)</f>
      </c>
      <c r="U739">
        <f>IF($T739="","",
IF($N739="","",
IF(ISNUMBER(SEARCH("exempt",LOWER($N739))),0,
$T739*(VALUE(SUBSTITUTE($N739,"%",""))/100))))</f>
      </c>
      <c r="AB739">
        <f>IFERROR(IF(FIND(" - ",$K739)&gt;0,MID($K739,FIND(" - ",$K739)+3,LEN($K739)),""),"")</f>
      </c>
      <c r="AK739" t="s">
        <v>1326</v>
      </c>
      <c r="AP739">
        <f>IFERROR(LEFT($K739,FIND(" - ",$K739)-1),$K739)</f>
      </c>
      <c r="AS739">
        <f>IF($CH739&gt;=1,INDEX($AQ:$AQ,$CG739+1),"")</f>
      </c>
      <c r="AT739">
        <f>IF($CH739&gt;=2,INDEX($AQ:$AQ,$CG739+2),"")</f>
      </c>
      <c r="AU739">
        <f>IF($CH739&gt;=3,INDEX($AQ:$AQ,$CG739+3),"")</f>
      </c>
      <c r="AV739">
        <f>IF($CH739&gt;=4,INDEX($AQ:$AQ,$CG739+4),"")</f>
      </c>
      <c r="AW739">
        <f>IF($CH739&gt;=5,INDEX($AQ:$AQ,$CG739+5),"")</f>
      </c>
      <c r="AX739">
        <f>IF($CH739&gt;=6,INDEX($AQ:$AQ,$CG739+6),"")</f>
      </c>
      <c r="AY739">
        <f>IF($CH739&gt;=7,INDEX($AQ:$AQ,$CG739+7),"")</f>
      </c>
      <c r="AZ739">
        <f>IF($CH739&gt;=8,INDEX($AQ:$AQ,$CG739+8),"")</f>
      </c>
      <c r="BA739">
        <f>IF($CH739&gt;=9,INDEX($AQ:$AQ,$CG739+9),"")</f>
      </c>
      <c r="BB739">
        <f>IF($CH739&gt;=10,INDEX($AQ:$AQ,$CG739+10),"")</f>
      </c>
      <c r="BC739">
        <f>IF($CH739&gt;=11,INDEX($AQ:$AQ,$CG739+11),"")</f>
      </c>
      <c r="BD739">
        <f>IF($CH739&gt;=12,INDEX($AQ:$AQ,$CG739+12),"")</f>
      </c>
      <c r="BE739">
        <f>IF($CH739&gt;=13,INDEX($AQ:$AQ,$CG739+13),"")</f>
      </c>
      <c r="BF739">
        <f>IF($CH739&gt;=14,INDEX($AQ:$AQ,$CG739+14),"")</f>
      </c>
      <c r="BG739">
        <f>IF($CH739&gt;=15,INDEX($AQ:$AQ,$CG739+15),"")</f>
      </c>
      <c r="BH739">
        <f>IF($CH739&gt;=16,INDEX($AQ:$AQ,$CG739+16),"")</f>
      </c>
      <c r="BI739">
        <f>IF($CH739&gt;=17,INDEX($AQ:$AQ,$CG739+17),"")</f>
      </c>
      <c r="BJ739">
        <f>IF($CH739&gt;=18,INDEX($AQ:$AQ,$CG739+18),"")</f>
      </c>
      <c r="BK739">
        <f>IF($CH739&gt;=19,INDEX($AQ:$AQ,$CG739+19),"")</f>
      </c>
      <c r="BL739">
        <f>IF($CH739&gt;=20,INDEX($AQ:$AQ,$CG739+20),"")</f>
      </c>
      <c r="BM739">
        <f>IF($CH739&gt;=21,INDEX($AQ:$AQ,$CG739+21),"")</f>
      </c>
      <c r="BN739">
        <f>IF($CH739&gt;=22,INDEX($AQ:$AQ,$CG739+22),"")</f>
      </c>
      <c r="BO739">
        <f>IF($CH739&gt;=23,INDEX($AQ:$AQ,$CG739+23),"")</f>
      </c>
      <c r="BP739">
        <f>IF($CH739&gt;=24,INDEX($AQ:$AQ,$CG739+24),"")</f>
      </c>
      <c r="BQ739">
        <f>IF($CH739&gt;=25,INDEX($AQ:$AQ,$CG739+25),"")</f>
      </c>
      <c r="BR739">
        <f>IF($CH739&gt;=26,INDEX($AQ:$AQ,$CG739+26),"")</f>
      </c>
      <c r="BS739">
        <f>IF($CH739&gt;=27,INDEX($AQ:$AQ,$CG739+27),"")</f>
      </c>
      <c r="BT739">
        <f>IF($CH739&gt;=28,INDEX($AQ:$AQ,$CG739+28),"")</f>
      </c>
      <c r="BU739">
        <f>IF($CH739&gt;=29,INDEX($AQ:$AQ,$CG739+29),"")</f>
      </c>
      <c r="BV739">
        <f>IF($CH739&gt;=30,INDEX($AQ:$AQ,$CG739+30),"")</f>
      </c>
      <c r="BW739">
        <f>IF($CH739&gt;=31,INDEX($AQ:$AQ,$CG739+31),"")</f>
      </c>
      <c r="BX739">
        <f>IF($CH739&gt;=32,INDEX($AQ:$AQ,$CG739+32),"")</f>
      </c>
      <c r="BY739">
        <f>IF($CH739&gt;=33,INDEX($AQ:$AQ,$CG739+33),"")</f>
      </c>
      <c r="BZ739">
        <f>IF($CH739&gt;=34,INDEX($AQ:$AQ,$CG739+34),"")</f>
      </c>
      <c r="CA739">
        <f>IF($CH739&gt;=35,INDEX($AQ:$AQ,$CG739+35),"")</f>
      </c>
      <c r="CB739">
        <f>IF($CH739&gt;=36,INDEX($AQ:$AQ,$CG739+36),"")</f>
      </c>
      <c r="CC739">
        <f>IF($CH739&gt;=37,INDEX($AQ:$AQ,$CG739+37),"")</f>
      </c>
      <c r="CD739">
        <f>IF($CH739&gt;=38,INDEX($AQ:$AQ,$CG739+38),"")</f>
      </c>
      <c r="CE739">
        <f>IF($CH739&gt;=39,INDEX($AQ:$AQ,$CG739+39),"")</f>
      </c>
      <c r="CF739">
        <f>IF($CH739&gt;=40,INDEX($AQ:$AQ,$CG739+40),"")</f>
      </c>
      <c r="CG739">
        <f>IFERROR(MATCH($AP739,$AQ$2:$AQ$134,0)+1,0)</f>
      </c>
      <c r="CH739">
        <f>IFERROR(INDEX($AR$2:$AR$134,MATCH($AP739,$AQ$2:$AQ$134,0)),0)</f>
      </c>
      <c r="CI739">
        <f>IFERROR(LEFT($L739,FIND(" - ",$L739)-1),$L739)</f>
      </c>
      <c r="CL739">
        <f>IF($DG739&gt;=1,INDEX($CJ:$CJ,$DF739+1),"")</f>
      </c>
      <c r="CM739">
        <f>IF($DG739&gt;=2,INDEX($CJ:$CJ,$DF739+2),"")</f>
      </c>
      <c r="CN739">
        <f>IF($DG739&gt;=3,INDEX($CJ:$CJ,$DF739+3),"")</f>
      </c>
      <c r="CO739">
        <f>IF($DG739&gt;=4,INDEX($CJ:$CJ,$DF739+4),"")</f>
      </c>
      <c r="CP739">
        <f>IF($DG739&gt;=5,INDEX($CJ:$CJ,$DF739+5),"")</f>
      </c>
      <c r="CQ739">
        <f>IF($DG739&gt;=6,INDEX($CJ:$CJ,$DF739+6),"")</f>
      </c>
      <c r="CR739">
        <f>IF($DG739&gt;=7,INDEX($CJ:$CJ,$DF739+7),"")</f>
      </c>
      <c r="CS739">
        <f>IF($DG739&gt;=8,INDEX($CJ:$CJ,$DF739+8),"")</f>
      </c>
      <c r="CT739">
        <f>IF($DG739&gt;=9,INDEX($CJ:$CJ,$DF739+9),"")</f>
      </c>
      <c r="CU739">
        <f>IF($DG739&gt;=10,INDEX($CJ:$CJ,$DF739+10),"")</f>
      </c>
      <c r="CV739">
        <f>IF($DG739&gt;=11,INDEX($CJ:$CJ,$DF739+11),"")</f>
      </c>
      <c r="CW739">
        <f>IF($DG739&gt;=12,INDEX($CJ:$CJ,$DF739+12),"")</f>
      </c>
      <c r="CX739">
        <f>IF($DG739&gt;=13,INDEX($CJ:$CJ,$DF739+13),"")</f>
      </c>
      <c r="CY739">
        <f>IF($DG739&gt;=14,INDEX($CJ:$CJ,$DF739+14),"")</f>
      </c>
      <c r="CZ739">
        <f>IF($DG739&gt;=15,INDEX($CJ:$CJ,$DF739+15),"")</f>
      </c>
      <c r="DA739">
        <f>IF($DG739&gt;=16,INDEX($CJ:$CJ,$DF739+16),"")</f>
      </c>
      <c r="DB739">
        <f>IF($DG739&gt;=17,INDEX($CJ:$CJ,$DF739+17),"")</f>
      </c>
      <c r="DC739">
        <f>IF($DG739&gt;=18,INDEX($CJ:$CJ,$DF739+18),"")</f>
      </c>
      <c r="DD739">
        <f>IF($DG739&gt;=19,INDEX($CJ:$CJ,$DF739+19),"")</f>
      </c>
      <c r="DE739">
        <f>IF($DG739&gt;=20,INDEX($CJ:$CJ,$DF739+20),"")</f>
      </c>
      <c r="DF739">
        <f>IFERROR(MATCH($CI739,$CJ$2:$CJ$263,0)+1,0)</f>
      </c>
      <c r="DG739">
        <f>IFERROR(INDEX($CK$2:$CK$263,MATCH($CI739,$CJ$2:$CJ$263,0)),0)</f>
      </c>
      <c r="DH739">
        <f>IFERROR(INDEX($AO:$AO,MATCH($N739,$AN:$AN,0))&amp;"","")</f>
      </c>
      <c r="DL739">
        <f>IF($GO739&gt;=1,INDEX($DI:$DI,$GN739+1),"")</f>
      </c>
      <c r="DM739">
        <f>IF($GO739&gt;=2,INDEX($DI:$DI,$GN739+2),"")</f>
      </c>
      <c r="DN739">
        <f>IF($GO739&gt;=3,INDEX($DI:$DI,$GN739+3),"")</f>
      </c>
      <c r="DO739">
        <f>IF($GO739&gt;=4,INDEX($DI:$DI,$GN739+4),"")</f>
      </c>
      <c r="DP739">
        <f>IF($GO739&gt;=5,INDEX($DI:$DI,$GN739+5),"")</f>
      </c>
      <c r="DQ739">
        <f>IF($GO739&gt;=6,INDEX($DI:$DI,$GN739+6),"")</f>
      </c>
      <c r="DR739">
        <f>IF($GO739&gt;=7,INDEX($DI:$DI,$GN739+7),"")</f>
      </c>
      <c r="DS739">
        <f>IF($GO739&gt;=8,INDEX($DI:$DI,$GN739+8),"")</f>
      </c>
      <c r="DT739">
        <f>IF($GO739&gt;=9,INDEX($DI:$DI,$GN739+9),"")</f>
      </c>
      <c r="DU739">
        <f>IF($GO739&gt;=10,INDEX($DI:$DI,$GN739+10),"")</f>
      </c>
      <c r="DV739">
        <f>IF($GO739&gt;=11,INDEX($DI:$DI,$GN739+11),"")</f>
      </c>
      <c r="DW739">
        <f>IF($GO739&gt;=12,INDEX($DI:$DI,$GN739+12),"")</f>
      </c>
      <c r="DX739">
        <f>IF($GO739&gt;=13,INDEX($DI:$DI,$GN739+13),"")</f>
      </c>
      <c r="DY739">
        <f>IF($GO739&gt;=14,INDEX($DI:$DI,$GN739+14),"")</f>
      </c>
      <c r="DZ739">
        <f>IF($GO739&gt;=15,INDEX($DI:$DI,$GN739+15),"")</f>
      </c>
      <c r="EA739">
        <f>IF($GO739&gt;=16,INDEX($DI:$DI,$GN739+16),"")</f>
      </c>
      <c r="EB739">
        <f>IF($GO739&gt;=17,INDEX($DI:$DI,$GN739+17),"")</f>
      </c>
      <c r="EC739">
        <f>IF($GO739&gt;=18,INDEX($DI:$DI,$GN739+18),"")</f>
      </c>
      <c r="ED739">
        <f>IF($GO739&gt;=19,INDEX($DI:$DI,$GN739+19),"")</f>
      </c>
      <c r="EE739">
        <f>IF($GO739&gt;=20,INDEX($DI:$DI,$GN739+20),"")</f>
      </c>
      <c r="EF739">
        <f>IF($GO739&gt;=21,INDEX($DI:$DI,$GN739+21),"")</f>
      </c>
      <c r="EG739">
        <f>IF($GO739&gt;=22,INDEX($DI:$DI,$GN739+22),"")</f>
      </c>
      <c r="EH739">
        <f>IF($GO739&gt;=23,INDEX($DI:$DI,$GN739+23),"")</f>
      </c>
      <c r="EI739">
        <f>IF($GO739&gt;=24,INDEX($DI:$DI,$GN739+24),"")</f>
      </c>
      <c r="EJ739">
        <f>IF($GO739&gt;=25,INDEX($DI:$DI,$GN739+25),"")</f>
      </c>
      <c r="EK739">
        <f>IF($GO739&gt;=26,INDEX($DI:$DI,$GN739+26),"")</f>
      </c>
      <c r="EL739">
        <f>IF($GO739&gt;=27,INDEX($DI:$DI,$GN739+27),"")</f>
      </c>
      <c r="EM739">
        <f>IF($GO739&gt;=28,INDEX($DI:$DI,$GN739+28),"")</f>
      </c>
      <c r="EN739">
        <f>IF($GO739&gt;=29,INDEX($DI:$DI,$GN739+29),"")</f>
      </c>
      <c r="EO739">
        <f>IF($GO739&gt;=30,INDEX($DI:$DI,$GN739+30),"")</f>
      </c>
      <c r="EP739">
        <f>IF($GO739&gt;=31,INDEX($DI:$DI,$GN739+31),"")</f>
      </c>
      <c r="EQ739">
        <f>IF($GO739&gt;=32,INDEX($DI:$DI,$GN739+32),"")</f>
      </c>
      <c r="ER739">
        <f>IF($GO739&gt;=33,INDEX($DI:$DI,$GN739+33),"")</f>
      </c>
      <c r="ES739">
        <f>IF($GO739&gt;=34,INDEX($DI:$DI,$GN739+34),"")</f>
      </c>
      <c r="ET739">
        <f>IF($GO739&gt;=35,INDEX($DI:$DI,$GN739+35),"")</f>
      </c>
      <c r="EU739">
        <f>IF($GO739&gt;=36,INDEX($DI:$DI,$GN739+36),"")</f>
      </c>
      <c r="EV739">
        <f>IF($GO739&gt;=37,INDEX($DI:$DI,$GN739+37),"")</f>
      </c>
      <c r="EW739">
        <f>IF($GO739&gt;=38,INDEX($DI:$DI,$GN739+38),"")</f>
      </c>
      <c r="EX739">
        <f>IF($GO739&gt;=39,INDEX($DI:$DI,$GN739+39),"")</f>
      </c>
      <c r="EY739">
        <f>IF($GO739&gt;=40,INDEX($DI:$DI,$GN739+40),"")</f>
      </c>
      <c r="EZ739">
        <f>IF($GO739&gt;=1,INDEX($DJ:$DJ,$GN739+1),"")</f>
      </c>
      <c r="FA739">
        <f>IF($GO739&gt;=2,INDEX($DJ:$DJ,$GN739+2),"")</f>
      </c>
      <c r="FB739">
        <f>IF($GO739&gt;=3,INDEX($DJ:$DJ,$GN739+3),"")</f>
      </c>
      <c r="FC739">
        <f>IF($GO739&gt;=4,INDEX($DJ:$DJ,$GN739+4),"")</f>
      </c>
      <c r="FD739">
        <f>IF($GO739&gt;=5,INDEX($DJ:$DJ,$GN739+5),"")</f>
      </c>
      <c r="FE739">
        <f>IF($GO739&gt;=6,INDEX($DJ:$DJ,$GN739+6),"")</f>
      </c>
      <c r="FF739">
        <f>IF($GO739&gt;=7,INDEX($DJ:$DJ,$GN739+7),"")</f>
      </c>
      <c r="FG739">
        <f>IF($GO739&gt;=8,INDEX($DJ:$DJ,$GN739+8),"")</f>
      </c>
      <c r="FH739">
        <f>IF($GO739&gt;=9,INDEX($DJ:$DJ,$GN739+9),"")</f>
      </c>
      <c r="FI739">
        <f>IF($GO739&gt;=10,INDEX($DJ:$DJ,$GN739+10),"")</f>
      </c>
      <c r="FJ739">
        <f>IF($GO739&gt;=11,INDEX($DJ:$DJ,$GN739+11),"")</f>
      </c>
      <c r="FK739">
        <f>IF($GO739&gt;=12,INDEX($DJ:$DJ,$GN739+12),"")</f>
      </c>
      <c r="FL739">
        <f>IF($GO739&gt;=13,INDEX($DJ:$DJ,$GN739+13),"")</f>
      </c>
      <c r="FM739">
        <f>IF($GO739&gt;=14,INDEX($DJ:$DJ,$GN739+14),"")</f>
      </c>
      <c r="FN739">
        <f>IF($GO739&gt;=15,INDEX($DJ:$DJ,$GN739+15),"")</f>
      </c>
      <c r="FO739">
        <f>IF($GO739&gt;=16,INDEX($DJ:$DJ,$GN739+16),"")</f>
      </c>
      <c r="FP739">
        <f>IF($GO739&gt;=17,INDEX($DJ:$DJ,$GN739+17),"")</f>
      </c>
      <c r="FQ739">
        <f>IF($GO739&gt;=18,INDEX($DJ:$DJ,$GN739+18),"")</f>
      </c>
      <c r="FR739">
        <f>IF($GO739&gt;=19,INDEX($DJ:$DJ,$GN739+19),"")</f>
      </c>
      <c r="FS739">
        <f>IF($GO739&gt;=20,INDEX($DJ:$DJ,$GN739+20),"")</f>
      </c>
      <c r="FT739">
        <f>IF($GO739&gt;=21,INDEX($DJ:$DJ,$GN739+21),"")</f>
      </c>
      <c r="FU739">
        <f>IF($GO739&gt;=22,INDEX($DJ:$DJ,$GN739+22),"")</f>
      </c>
      <c r="FV739">
        <f>IF($GO739&gt;=23,INDEX($DJ:$DJ,$GN739+23),"")</f>
      </c>
      <c r="FW739">
        <f>IF($GO739&gt;=24,INDEX($DJ:$DJ,$GN739+24),"")</f>
      </c>
      <c r="FX739">
        <f>IF($GO739&gt;=25,INDEX($DJ:$DJ,$GN739+25),"")</f>
      </c>
      <c r="FY739">
        <f>IF($GO739&gt;=26,INDEX($DJ:$DJ,$GN739+26),"")</f>
      </c>
      <c r="FZ739">
        <f>IF($GO739&gt;=27,INDEX($DJ:$DJ,$GN739+27),"")</f>
      </c>
      <c r="GA739">
        <f>IF($GO739&gt;=28,INDEX($DJ:$DJ,$GN739+28),"")</f>
      </c>
      <c r="GB739">
        <f>IF($GO739&gt;=29,INDEX($DJ:$DJ,$GN739+29),"")</f>
      </c>
      <c r="GC739">
        <f>IF($GO739&gt;=30,INDEX($DJ:$DJ,$GN739+30),"")</f>
      </c>
      <c r="GD739">
        <f>IF($GO739&gt;=31,INDEX($DJ:$DJ,$GN739+31),"")</f>
      </c>
      <c r="GE739">
        <f>IF($GO739&gt;=32,INDEX($DJ:$DJ,$GN739+32),"")</f>
      </c>
      <c r="GF739">
        <f>IF($GO739&gt;=33,INDEX($DJ:$DJ,$GN739+33),"")</f>
      </c>
      <c r="GG739">
        <f>IF($GO739&gt;=34,INDEX($DJ:$DJ,$GN739+34),"")</f>
      </c>
      <c r="GH739">
        <f>IF($GO739&gt;=35,INDEX($DJ:$DJ,$GN739+35),"")</f>
      </c>
      <c r="GI739">
        <f>IF($GO739&gt;=36,INDEX($DJ:$DJ,$GN739+36),"")</f>
      </c>
      <c r="GJ739">
        <f>IF($GO739&gt;=37,INDEX($DJ:$DJ,$GN739+37),"")</f>
      </c>
      <c r="GK739">
        <f>IF($GO739&gt;=38,INDEX($DJ:$DJ,$GN739+38),"")</f>
      </c>
      <c r="GL739">
        <f>IF($GO739&gt;=39,INDEX($DJ:$DJ,$GN739+39),"")</f>
      </c>
      <c r="GM739">
        <f>IF($GO739&gt;=40,INDEX($DJ:$DJ,$GN739+40),"")</f>
      </c>
      <c r="GN739">
        <f>IFERROR(MATCH($DH739,$DI$2:$DI$148,0)+1,0)</f>
      </c>
      <c r="GO739">
        <f>IFERROR(INDEX($DK$2:$DK$148,MATCH($DH739,$DI$2:$DI$148,0)),0)</f>
      </c>
      <c r="GP739">
        <f>IFERROR(MATCH($Y739,$DL$739:$EY$739,0),0)</f>
      </c>
      <c r="GQ739">
        <f>IF($GP739&gt;0,INDEX($EZ$739:$GM$739,$GP739),"")</f>
      </c>
      <c r="GT739">
        <f>IF($JC739&gt;=1,INDEX($GR:$GR,$JB739+1),"")</f>
      </c>
      <c r="GU739">
        <f>IF($JC739&gt;=2,INDEX($GR:$GR,$JB739+2),"")</f>
      </c>
      <c r="GV739">
        <f>IF($JC739&gt;=3,INDEX($GR:$GR,$JB739+3),"")</f>
      </c>
      <c r="GW739">
        <f>IF($JC739&gt;=4,INDEX($GR:$GR,$JB739+4),"")</f>
      </c>
      <c r="GX739">
        <f>IF($JC739&gt;=5,INDEX($GR:$GR,$JB739+5),"")</f>
      </c>
      <c r="GY739">
        <f>IF($JC739&gt;=6,INDEX($GR:$GR,$JB739+6),"")</f>
      </c>
      <c r="GZ739">
        <f>IF($JC739&gt;=7,INDEX($GR:$GR,$JB739+7),"")</f>
      </c>
      <c r="HA739">
        <f>IF($JC739&gt;=8,INDEX($GR:$GR,$JB739+8),"")</f>
      </c>
      <c r="HB739">
        <f>IF($JC739&gt;=9,INDEX($GR:$GR,$JB739+9),"")</f>
      </c>
      <c r="HC739">
        <f>IF($JC739&gt;=10,INDEX($GR:$GR,$JB739+10),"")</f>
      </c>
      <c r="HD739">
        <f>IF($JC739&gt;=11,INDEX($GR:$GR,$JB739+11),"")</f>
      </c>
      <c r="HE739">
        <f>IF($JC739&gt;=12,INDEX($GR:$GR,$JB739+12),"")</f>
      </c>
      <c r="HF739">
        <f>IF($JC739&gt;=13,INDEX($GR:$GR,$JB739+13),"")</f>
      </c>
      <c r="HG739">
        <f>IF($JC739&gt;=14,INDEX($GR:$GR,$JB739+14),"")</f>
      </c>
      <c r="HH739">
        <f>IF($JC739&gt;=15,INDEX($GR:$GR,$JB739+15),"")</f>
      </c>
      <c r="HI739">
        <f>IF($JC739&gt;=16,INDEX($GR:$GR,$JB739+16),"")</f>
      </c>
      <c r="HJ739">
        <f>IF($JC739&gt;=17,INDEX($GR:$GR,$JB739+17),"")</f>
      </c>
      <c r="HK739">
        <f>IF($JC739&gt;=18,INDEX($GR:$GR,$JB739+18),"")</f>
      </c>
      <c r="HL739">
        <f>IF($JC739&gt;=19,INDEX($GR:$GR,$JB739+19),"")</f>
      </c>
      <c r="HM739">
        <f>IF($JC739&gt;=20,INDEX($GR:$GR,$JB739+20),"")</f>
      </c>
      <c r="HN739">
        <f>IF($JC739&gt;=21,INDEX($GR:$GR,$JB739+21),"")</f>
      </c>
      <c r="HO739">
        <f>IF($JC739&gt;=22,INDEX($GR:$GR,$JB739+22),"")</f>
      </c>
      <c r="HP739">
        <f>IF($JC739&gt;=23,INDEX($GR:$GR,$JB739+23),"")</f>
      </c>
      <c r="HQ739">
        <f>IF($JC739&gt;=24,INDEX($GR:$GR,$JB739+24),"")</f>
      </c>
      <c r="HR739">
        <f>IF($JC739&gt;=25,INDEX($GR:$GR,$JB739+25),"")</f>
      </c>
      <c r="HS739">
        <f>IF($JC739&gt;=26,INDEX($GR:$GR,$JB739+26),"")</f>
      </c>
      <c r="HT739">
        <f>IF($JC739&gt;=27,INDEX($GR:$GR,$JB739+27),"")</f>
      </c>
      <c r="HU739">
        <f>IF($JC739&gt;=28,INDEX($GR:$GR,$JB739+28),"")</f>
      </c>
      <c r="HV739">
        <f>IF($JC739&gt;=29,INDEX($GR:$GR,$JB739+29),"")</f>
      </c>
      <c r="HW739">
        <f>IF($JC739&gt;=30,INDEX($GR:$GR,$JB739+30),"")</f>
      </c>
      <c r="HX739">
        <f>IF($JC739&gt;=31,INDEX($GR:$GR,$JB739+31),"")</f>
      </c>
      <c r="HY739">
        <f>IF($JC739&gt;=32,INDEX($GR:$GR,$JB739+32),"")</f>
      </c>
      <c r="HZ739">
        <f>IF($JC739&gt;=33,INDEX($GR:$GR,$JB739+33),"")</f>
      </c>
      <c r="IA739">
        <f>IF($JC739&gt;=34,INDEX($GR:$GR,$JB739+34),"")</f>
      </c>
      <c r="IB739">
        <f>IF($JC739&gt;=35,INDEX($GR:$GR,$JB739+35),"")</f>
      </c>
      <c r="IC739">
        <f>IF($JC739&gt;=36,INDEX($GR:$GR,$JB739+36),"")</f>
      </c>
      <c r="ID739">
        <f>IF($JC739&gt;=37,INDEX($GR:$GR,$JB739+37),"")</f>
      </c>
      <c r="IE739">
        <f>IF($JC739&gt;=38,INDEX($GR:$GR,$JB739+38),"")</f>
      </c>
      <c r="IF739">
        <f>IF($JC739&gt;=39,INDEX($GR:$GR,$JB739+39),"")</f>
      </c>
      <c r="IG739">
        <f>IF($JC739&gt;=40,INDEX($GR:$GR,$JB739+40),"")</f>
      </c>
      <c r="IH739">
        <f>IF($JC739&gt;=41,INDEX($GR:$GR,$JB739+41),"")</f>
      </c>
      <c r="II739">
        <f>IF($JC739&gt;=42,INDEX($GR:$GR,$JB739+42),"")</f>
      </c>
      <c r="IJ739">
        <f>IF($JC739&gt;=43,INDEX($GR:$GR,$JB739+43),"")</f>
      </c>
      <c r="IK739">
        <f>IF($JC739&gt;=44,INDEX($GR:$GR,$JB739+44),"")</f>
      </c>
      <c r="IL739">
        <f>IF($JC739&gt;=45,INDEX($GR:$GR,$JB739+45),"")</f>
      </c>
      <c r="IM739">
        <f>IF($JC739&gt;=46,INDEX($GR:$GR,$JB739+46),"")</f>
      </c>
      <c r="IN739">
        <f>IF($JC739&gt;=47,INDEX($GR:$GR,$JB739+47),"")</f>
      </c>
      <c r="IO739">
        <f>IF($JC739&gt;=48,INDEX($GR:$GR,$JB739+48),"")</f>
      </c>
      <c r="IP739">
        <f>IF($JC739&gt;=49,INDEX($GR:$GR,$JB739+49),"")</f>
      </c>
      <c r="IQ739">
        <f>IF($JC739&gt;=50,INDEX($GR:$GR,$JB739+50),"")</f>
      </c>
      <c r="IR739">
        <f>IF($JC739&gt;=51,INDEX($GR:$GR,$JB739+51),"")</f>
      </c>
      <c r="IS739">
        <f>IF($JC739&gt;=52,INDEX($GR:$GR,$JB739+52),"")</f>
      </c>
      <c r="IT739">
        <f>IF($JC739&gt;=53,INDEX($GR:$GR,$JB739+53),"")</f>
      </c>
      <c r="IU739">
        <f>IF($JC739&gt;=54,INDEX($GR:$GR,$JB739+54),"")</f>
      </c>
      <c r="IV739">
        <f>IF($JC739&gt;=55,INDEX($GR:$GR,$JB739+55),"")</f>
      </c>
      <c r="IW739">
        <f>IF($JC739&gt;=56,INDEX($GR:$GR,$JB739+56),"")</f>
      </c>
      <c r="IX739">
        <f>IF($JC739&gt;=57,INDEX($GR:$GR,$JB739+57),"")</f>
      </c>
      <c r="IY739">
        <f>IF($JC739&gt;=58,INDEX($GR:$GR,$JB739+58),"")</f>
      </c>
      <c r="IZ739">
        <f>IF($JC739&gt;=59,INDEX($GR:$GR,$JB739+59),"")</f>
      </c>
      <c r="JA739">
        <f>IF($JC739&gt;=60,INDEX($GR:$GR,$JB739+60),"")</f>
      </c>
      <c r="JB739">
        <f>IFERROR(MATCH($GQ739,$GR$2:$GR$324,0)+1,0)</f>
      </c>
      <c r="JC739">
        <f>IFERROR(INDEX($GS$2:$GS$324,MATCH($GQ739,$GR$2:$GR$324,0)),0)</f>
      </c>
      <c r="JD739" t="s">
        <v>40</v>
      </c>
      <c r="JE739" t="s">
        <v>40</v>
      </c>
    </row>
    <row r="740" spans="1:265" x14ac:dyDescent="0.25">
      <c r="Q740">
        <f>IF(OR($T740="",$P740=""),"",IFERROR($T740/$P740,0))</f>
      </c>
      <c r="R740">
        <f>IF($T740="","",
SUM($S740,$U740,$Z740,$V740,$X740)*
(1-IF($AA740="",0,VALUE($AA740)/100)))</f>
      </c>
      <c r="S740">
        <f>IF($T740="","",$T740)</f>
      </c>
      <c r="U740">
        <f>IF($T740="","",
IF($N740="","",
IF(ISNUMBER(SEARCH("exempt",LOWER($N740))),0,
$T740*(VALUE(SUBSTITUTE($N740,"%",""))/100))))</f>
      </c>
      <c r="AB740">
        <f>IFERROR(IF(FIND(" - ",$K740)&gt;0,MID($K740,FIND(" - ",$K740)+3,LEN($K740)),""),"")</f>
      </c>
      <c r="AK740" t="s">
        <v>1327</v>
      </c>
      <c r="AP740">
        <f>IFERROR(LEFT($K740,FIND(" - ",$K740)-1),$K740)</f>
      </c>
      <c r="AS740">
        <f>IF($CH740&gt;=1,INDEX($AQ:$AQ,$CG740+1),"")</f>
      </c>
      <c r="AT740">
        <f>IF($CH740&gt;=2,INDEX($AQ:$AQ,$CG740+2),"")</f>
      </c>
      <c r="AU740">
        <f>IF($CH740&gt;=3,INDEX($AQ:$AQ,$CG740+3),"")</f>
      </c>
      <c r="AV740">
        <f>IF($CH740&gt;=4,INDEX($AQ:$AQ,$CG740+4),"")</f>
      </c>
      <c r="AW740">
        <f>IF($CH740&gt;=5,INDEX($AQ:$AQ,$CG740+5),"")</f>
      </c>
      <c r="AX740">
        <f>IF($CH740&gt;=6,INDEX($AQ:$AQ,$CG740+6),"")</f>
      </c>
      <c r="AY740">
        <f>IF($CH740&gt;=7,INDEX($AQ:$AQ,$CG740+7),"")</f>
      </c>
      <c r="AZ740">
        <f>IF($CH740&gt;=8,INDEX($AQ:$AQ,$CG740+8),"")</f>
      </c>
      <c r="BA740">
        <f>IF($CH740&gt;=9,INDEX($AQ:$AQ,$CG740+9),"")</f>
      </c>
      <c r="BB740">
        <f>IF($CH740&gt;=10,INDEX($AQ:$AQ,$CG740+10),"")</f>
      </c>
      <c r="BC740">
        <f>IF($CH740&gt;=11,INDEX($AQ:$AQ,$CG740+11),"")</f>
      </c>
      <c r="BD740">
        <f>IF($CH740&gt;=12,INDEX($AQ:$AQ,$CG740+12),"")</f>
      </c>
      <c r="BE740">
        <f>IF($CH740&gt;=13,INDEX($AQ:$AQ,$CG740+13),"")</f>
      </c>
      <c r="BF740">
        <f>IF($CH740&gt;=14,INDEX($AQ:$AQ,$CG740+14),"")</f>
      </c>
      <c r="BG740">
        <f>IF($CH740&gt;=15,INDEX($AQ:$AQ,$CG740+15),"")</f>
      </c>
      <c r="BH740">
        <f>IF($CH740&gt;=16,INDEX($AQ:$AQ,$CG740+16),"")</f>
      </c>
      <c r="BI740">
        <f>IF($CH740&gt;=17,INDEX($AQ:$AQ,$CG740+17),"")</f>
      </c>
      <c r="BJ740">
        <f>IF($CH740&gt;=18,INDEX($AQ:$AQ,$CG740+18),"")</f>
      </c>
      <c r="BK740">
        <f>IF($CH740&gt;=19,INDEX($AQ:$AQ,$CG740+19),"")</f>
      </c>
      <c r="BL740">
        <f>IF($CH740&gt;=20,INDEX($AQ:$AQ,$CG740+20),"")</f>
      </c>
      <c r="BM740">
        <f>IF($CH740&gt;=21,INDEX($AQ:$AQ,$CG740+21),"")</f>
      </c>
      <c r="BN740">
        <f>IF($CH740&gt;=22,INDEX($AQ:$AQ,$CG740+22),"")</f>
      </c>
      <c r="BO740">
        <f>IF($CH740&gt;=23,INDEX($AQ:$AQ,$CG740+23),"")</f>
      </c>
      <c r="BP740">
        <f>IF($CH740&gt;=24,INDEX($AQ:$AQ,$CG740+24),"")</f>
      </c>
      <c r="BQ740">
        <f>IF($CH740&gt;=25,INDEX($AQ:$AQ,$CG740+25),"")</f>
      </c>
      <c r="BR740">
        <f>IF($CH740&gt;=26,INDEX($AQ:$AQ,$CG740+26),"")</f>
      </c>
      <c r="BS740">
        <f>IF($CH740&gt;=27,INDEX($AQ:$AQ,$CG740+27),"")</f>
      </c>
      <c r="BT740">
        <f>IF($CH740&gt;=28,INDEX($AQ:$AQ,$CG740+28),"")</f>
      </c>
      <c r="BU740">
        <f>IF($CH740&gt;=29,INDEX($AQ:$AQ,$CG740+29),"")</f>
      </c>
      <c r="BV740">
        <f>IF($CH740&gt;=30,INDEX($AQ:$AQ,$CG740+30),"")</f>
      </c>
      <c r="BW740">
        <f>IF($CH740&gt;=31,INDEX($AQ:$AQ,$CG740+31),"")</f>
      </c>
      <c r="BX740">
        <f>IF($CH740&gt;=32,INDEX($AQ:$AQ,$CG740+32),"")</f>
      </c>
      <c r="BY740">
        <f>IF($CH740&gt;=33,INDEX($AQ:$AQ,$CG740+33),"")</f>
      </c>
      <c r="BZ740">
        <f>IF($CH740&gt;=34,INDEX($AQ:$AQ,$CG740+34),"")</f>
      </c>
      <c r="CA740">
        <f>IF($CH740&gt;=35,INDEX($AQ:$AQ,$CG740+35),"")</f>
      </c>
      <c r="CB740">
        <f>IF($CH740&gt;=36,INDEX($AQ:$AQ,$CG740+36),"")</f>
      </c>
      <c r="CC740">
        <f>IF($CH740&gt;=37,INDEX($AQ:$AQ,$CG740+37),"")</f>
      </c>
      <c r="CD740">
        <f>IF($CH740&gt;=38,INDEX($AQ:$AQ,$CG740+38),"")</f>
      </c>
      <c r="CE740">
        <f>IF($CH740&gt;=39,INDEX($AQ:$AQ,$CG740+39),"")</f>
      </c>
      <c r="CF740">
        <f>IF($CH740&gt;=40,INDEX($AQ:$AQ,$CG740+40),"")</f>
      </c>
      <c r="CG740">
        <f>IFERROR(MATCH($AP740,$AQ$2:$AQ$134,0)+1,0)</f>
      </c>
      <c r="CH740">
        <f>IFERROR(INDEX($AR$2:$AR$134,MATCH($AP740,$AQ$2:$AQ$134,0)),0)</f>
      </c>
      <c r="CI740">
        <f>IFERROR(LEFT($L740,FIND(" - ",$L740)-1),$L740)</f>
      </c>
      <c r="CL740">
        <f>IF($DG740&gt;=1,INDEX($CJ:$CJ,$DF740+1),"")</f>
      </c>
      <c r="CM740">
        <f>IF($DG740&gt;=2,INDEX($CJ:$CJ,$DF740+2),"")</f>
      </c>
      <c r="CN740">
        <f>IF($DG740&gt;=3,INDEX($CJ:$CJ,$DF740+3),"")</f>
      </c>
      <c r="CO740">
        <f>IF($DG740&gt;=4,INDEX($CJ:$CJ,$DF740+4),"")</f>
      </c>
      <c r="CP740">
        <f>IF($DG740&gt;=5,INDEX($CJ:$CJ,$DF740+5),"")</f>
      </c>
      <c r="CQ740">
        <f>IF($DG740&gt;=6,INDEX($CJ:$CJ,$DF740+6),"")</f>
      </c>
      <c r="CR740">
        <f>IF($DG740&gt;=7,INDEX($CJ:$CJ,$DF740+7),"")</f>
      </c>
      <c r="CS740">
        <f>IF($DG740&gt;=8,INDEX($CJ:$CJ,$DF740+8),"")</f>
      </c>
      <c r="CT740">
        <f>IF($DG740&gt;=9,INDEX($CJ:$CJ,$DF740+9),"")</f>
      </c>
      <c r="CU740">
        <f>IF($DG740&gt;=10,INDEX($CJ:$CJ,$DF740+10),"")</f>
      </c>
      <c r="CV740">
        <f>IF($DG740&gt;=11,INDEX($CJ:$CJ,$DF740+11),"")</f>
      </c>
      <c r="CW740">
        <f>IF($DG740&gt;=12,INDEX($CJ:$CJ,$DF740+12),"")</f>
      </c>
      <c r="CX740">
        <f>IF($DG740&gt;=13,INDEX($CJ:$CJ,$DF740+13),"")</f>
      </c>
      <c r="CY740">
        <f>IF($DG740&gt;=14,INDEX($CJ:$CJ,$DF740+14),"")</f>
      </c>
      <c r="CZ740">
        <f>IF($DG740&gt;=15,INDEX($CJ:$CJ,$DF740+15),"")</f>
      </c>
      <c r="DA740">
        <f>IF($DG740&gt;=16,INDEX($CJ:$CJ,$DF740+16),"")</f>
      </c>
      <c r="DB740">
        <f>IF($DG740&gt;=17,INDEX($CJ:$CJ,$DF740+17),"")</f>
      </c>
      <c r="DC740">
        <f>IF($DG740&gt;=18,INDEX($CJ:$CJ,$DF740+18),"")</f>
      </c>
      <c r="DD740">
        <f>IF($DG740&gt;=19,INDEX($CJ:$CJ,$DF740+19),"")</f>
      </c>
      <c r="DE740">
        <f>IF($DG740&gt;=20,INDEX($CJ:$CJ,$DF740+20),"")</f>
      </c>
      <c r="DF740">
        <f>IFERROR(MATCH($CI740,$CJ$2:$CJ$263,0)+1,0)</f>
      </c>
      <c r="DG740">
        <f>IFERROR(INDEX($CK$2:$CK$263,MATCH($CI740,$CJ$2:$CJ$263,0)),0)</f>
      </c>
      <c r="DH740">
        <f>IFERROR(INDEX($AO:$AO,MATCH($N740,$AN:$AN,0))&amp;"","")</f>
      </c>
      <c r="DL740">
        <f>IF($GO740&gt;=1,INDEX($DI:$DI,$GN740+1),"")</f>
      </c>
      <c r="DM740">
        <f>IF($GO740&gt;=2,INDEX($DI:$DI,$GN740+2),"")</f>
      </c>
      <c r="DN740">
        <f>IF($GO740&gt;=3,INDEX($DI:$DI,$GN740+3),"")</f>
      </c>
      <c r="DO740">
        <f>IF($GO740&gt;=4,INDEX($DI:$DI,$GN740+4),"")</f>
      </c>
      <c r="DP740">
        <f>IF($GO740&gt;=5,INDEX($DI:$DI,$GN740+5),"")</f>
      </c>
      <c r="DQ740">
        <f>IF($GO740&gt;=6,INDEX($DI:$DI,$GN740+6),"")</f>
      </c>
      <c r="DR740">
        <f>IF($GO740&gt;=7,INDEX($DI:$DI,$GN740+7),"")</f>
      </c>
      <c r="DS740">
        <f>IF($GO740&gt;=8,INDEX($DI:$DI,$GN740+8),"")</f>
      </c>
      <c r="DT740">
        <f>IF($GO740&gt;=9,INDEX($DI:$DI,$GN740+9),"")</f>
      </c>
      <c r="DU740">
        <f>IF($GO740&gt;=10,INDEX($DI:$DI,$GN740+10),"")</f>
      </c>
      <c r="DV740">
        <f>IF($GO740&gt;=11,INDEX($DI:$DI,$GN740+11),"")</f>
      </c>
      <c r="DW740">
        <f>IF($GO740&gt;=12,INDEX($DI:$DI,$GN740+12),"")</f>
      </c>
      <c r="DX740">
        <f>IF($GO740&gt;=13,INDEX($DI:$DI,$GN740+13),"")</f>
      </c>
      <c r="DY740">
        <f>IF($GO740&gt;=14,INDEX($DI:$DI,$GN740+14),"")</f>
      </c>
      <c r="DZ740">
        <f>IF($GO740&gt;=15,INDEX($DI:$DI,$GN740+15),"")</f>
      </c>
      <c r="EA740">
        <f>IF($GO740&gt;=16,INDEX($DI:$DI,$GN740+16),"")</f>
      </c>
      <c r="EB740">
        <f>IF($GO740&gt;=17,INDEX($DI:$DI,$GN740+17),"")</f>
      </c>
      <c r="EC740">
        <f>IF($GO740&gt;=18,INDEX($DI:$DI,$GN740+18),"")</f>
      </c>
      <c r="ED740">
        <f>IF($GO740&gt;=19,INDEX($DI:$DI,$GN740+19),"")</f>
      </c>
      <c r="EE740">
        <f>IF($GO740&gt;=20,INDEX($DI:$DI,$GN740+20),"")</f>
      </c>
      <c r="EF740">
        <f>IF($GO740&gt;=21,INDEX($DI:$DI,$GN740+21),"")</f>
      </c>
      <c r="EG740">
        <f>IF($GO740&gt;=22,INDEX($DI:$DI,$GN740+22),"")</f>
      </c>
      <c r="EH740">
        <f>IF($GO740&gt;=23,INDEX($DI:$DI,$GN740+23),"")</f>
      </c>
      <c r="EI740">
        <f>IF($GO740&gt;=24,INDEX($DI:$DI,$GN740+24),"")</f>
      </c>
      <c r="EJ740">
        <f>IF($GO740&gt;=25,INDEX($DI:$DI,$GN740+25),"")</f>
      </c>
      <c r="EK740">
        <f>IF($GO740&gt;=26,INDEX($DI:$DI,$GN740+26),"")</f>
      </c>
      <c r="EL740">
        <f>IF($GO740&gt;=27,INDEX($DI:$DI,$GN740+27),"")</f>
      </c>
      <c r="EM740">
        <f>IF($GO740&gt;=28,INDEX($DI:$DI,$GN740+28),"")</f>
      </c>
      <c r="EN740">
        <f>IF($GO740&gt;=29,INDEX($DI:$DI,$GN740+29),"")</f>
      </c>
      <c r="EO740">
        <f>IF($GO740&gt;=30,INDEX($DI:$DI,$GN740+30),"")</f>
      </c>
      <c r="EP740">
        <f>IF($GO740&gt;=31,INDEX($DI:$DI,$GN740+31),"")</f>
      </c>
      <c r="EQ740">
        <f>IF($GO740&gt;=32,INDEX($DI:$DI,$GN740+32),"")</f>
      </c>
      <c r="ER740">
        <f>IF($GO740&gt;=33,INDEX($DI:$DI,$GN740+33),"")</f>
      </c>
      <c r="ES740">
        <f>IF($GO740&gt;=34,INDEX($DI:$DI,$GN740+34),"")</f>
      </c>
      <c r="ET740">
        <f>IF($GO740&gt;=35,INDEX($DI:$DI,$GN740+35),"")</f>
      </c>
      <c r="EU740">
        <f>IF($GO740&gt;=36,INDEX($DI:$DI,$GN740+36),"")</f>
      </c>
      <c r="EV740">
        <f>IF($GO740&gt;=37,INDEX($DI:$DI,$GN740+37),"")</f>
      </c>
      <c r="EW740">
        <f>IF($GO740&gt;=38,INDEX($DI:$DI,$GN740+38),"")</f>
      </c>
      <c r="EX740">
        <f>IF($GO740&gt;=39,INDEX($DI:$DI,$GN740+39),"")</f>
      </c>
      <c r="EY740">
        <f>IF($GO740&gt;=40,INDEX($DI:$DI,$GN740+40),"")</f>
      </c>
      <c r="EZ740">
        <f>IF($GO740&gt;=1,INDEX($DJ:$DJ,$GN740+1),"")</f>
      </c>
      <c r="FA740">
        <f>IF($GO740&gt;=2,INDEX($DJ:$DJ,$GN740+2),"")</f>
      </c>
      <c r="FB740">
        <f>IF($GO740&gt;=3,INDEX($DJ:$DJ,$GN740+3),"")</f>
      </c>
      <c r="FC740">
        <f>IF($GO740&gt;=4,INDEX($DJ:$DJ,$GN740+4),"")</f>
      </c>
      <c r="FD740">
        <f>IF($GO740&gt;=5,INDEX($DJ:$DJ,$GN740+5),"")</f>
      </c>
      <c r="FE740">
        <f>IF($GO740&gt;=6,INDEX($DJ:$DJ,$GN740+6),"")</f>
      </c>
      <c r="FF740">
        <f>IF($GO740&gt;=7,INDEX($DJ:$DJ,$GN740+7),"")</f>
      </c>
      <c r="FG740">
        <f>IF($GO740&gt;=8,INDEX($DJ:$DJ,$GN740+8),"")</f>
      </c>
      <c r="FH740">
        <f>IF($GO740&gt;=9,INDEX($DJ:$DJ,$GN740+9),"")</f>
      </c>
      <c r="FI740">
        <f>IF($GO740&gt;=10,INDEX($DJ:$DJ,$GN740+10),"")</f>
      </c>
      <c r="FJ740">
        <f>IF($GO740&gt;=11,INDEX($DJ:$DJ,$GN740+11),"")</f>
      </c>
      <c r="FK740">
        <f>IF($GO740&gt;=12,INDEX($DJ:$DJ,$GN740+12),"")</f>
      </c>
      <c r="FL740">
        <f>IF($GO740&gt;=13,INDEX($DJ:$DJ,$GN740+13),"")</f>
      </c>
      <c r="FM740">
        <f>IF($GO740&gt;=14,INDEX($DJ:$DJ,$GN740+14),"")</f>
      </c>
      <c r="FN740">
        <f>IF($GO740&gt;=15,INDEX($DJ:$DJ,$GN740+15),"")</f>
      </c>
      <c r="FO740">
        <f>IF($GO740&gt;=16,INDEX($DJ:$DJ,$GN740+16),"")</f>
      </c>
      <c r="FP740">
        <f>IF($GO740&gt;=17,INDEX($DJ:$DJ,$GN740+17),"")</f>
      </c>
      <c r="FQ740">
        <f>IF($GO740&gt;=18,INDEX($DJ:$DJ,$GN740+18),"")</f>
      </c>
      <c r="FR740">
        <f>IF($GO740&gt;=19,INDEX($DJ:$DJ,$GN740+19),"")</f>
      </c>
      <c r="FS740">
        <f>IF($GO740&gt;=20,INDEX($DJ:$DJ,$GN740+20),"")</f>
      </c>
      <c r="FT740">
        <f>IF($GO740&gt;=21,INDEX($DJ:$DJ,$GN740+21),"")</f>
      </c>
      <c r="FU740">
        <f>IF($GO740&gt;=22,INDEX($DJ:$DJ,$GN740+22),"")</f>
      </c>
      <c r="FV740">
        <f>IF($GO740&gt;=23,INDEX($DJ:$DJ,$GN740+23),"")</f>
      </c>
      <c r="FW740">
        <f>IF($GO740&gt;=24,INDEX($DJ:$DJ,$GN740+24),"")</f>
      </c>
      <c r="FX740">
        <f>IF($GO740&gt;=25,INDEX($DJ:$DJ,$GN740+25),"")</f>
      </c>
      <c r="FY740">
        <f>IF($GO740&gt;=26,INDEX($DJ:$DJ,$GN740+26),"")</f>
      </c>
      <c r="FZ740">
        <f>IF($GO740&gt;=27,INDEX($DJ:$DJ,$GN740+27),"")</f>
      </c>
      <c r="GA740">
        <f>IF($GO740&gt;=28,INDEX($DJ:$DJ,$GN740+28),"")</f>
      </c>
      <c r="GB740">
        <f>IF($GO740&gt;=29,INDEX($DJ:$DJ,$GN740+29),"")</f>
      </c>
      <c r="GC740">
        <f>IF($GO740&gt;=30,INDEX($DJ:$DJ,$GN740+30),"")</f>
      </c>
      <c r="GD740">
        <f>IF($GO740&gt;=31,INDEX($DJ:$DJ,$GN740+31),"")</f>
      </c>
      <c r="GE740">
        <f>IF($GO740&gt;=32,INDEX($DJ:$DJ,$GN740+32),"")</f>
      </c>
      <c r="GF740">
        <f>IF($GO740&gt;=33,INDEX($DJ:$DJ,$GN740+33),"")</f>
      </c>
      <c r="GG740">
        <f>IF($GO740&gt;=34,INDEX($DJ:$DJ,$GN740+34),"")</f>
      </c>
      <c r="GH740">
        <f>IF($GO740&gt;=35,INDEX($DJ:$DJ,$GN740+35),"")</f>
      </c>
      <c r="GI740">
        <f>IF($GO740&gt;=36,INDEX($DJ:$DJ,$GN740+36),"")</f>
      </c>
      <c r="GJ740">
        <f>IF($GO740&gt;=37,INDEX($DJ:$DJ,$GN740+37),"")</f>
      </c>
      <c r="GK740">
        <f>IF($GO740&gt;=38,INDEX($DJ:$DJ,$GN740+38),"")</f>
      </c>
      <c r="GL740">
        <f>IF($GO740&gt;=39,INDEX($DJ:$DJ,$GN740+39),"")</f>
      </c>
      <c r="GM740">
        <f>IF($GO740&gt;=40,INDEX($DJ:$DJ,$GN740+40),"")</f>
      </c>
      <c r="GN740">
        <f>IFERROR(MATCH($DH740,$DI$2:$DI$148,0)+1,0)</f>
      </c>
      <c r="GO740">
        <f>IFERROR(INDEX($DK$2:$DK$148,MATCH($DH740,$DI$2:$DI$148,0)),0)</f>
      </c>
      <c r="GP740">
        <f>IFERROR(MATCH($Y740,$DL$740:$EY$740,0),0)</f>
      </c>
      <c r="GQ740">
        <f>IF($GP740&gt;0,INDEX($EZ$740:$GM$740,$GP740),"")</f>
      </c>
      <c r="GT740">
        <f>IF($JC740&gt;=1,INDEX($GR:$GR,$JB740+1),"")</f>
      </c>
      <c r="GU740">
        <f>IF($JC740&gt;=2,INDEX($GR:$GR,$JB740+2),"")</f>
      </c>
      <c r="GV740">
        <f>IF($JC740&gt;=3,INDEX($GR:$GR,$JB740+3),"")</f>
      </c>
      <c r="GW740">
        <f>IF($JC740&gt;=4,INDEX($GR:$GR,$JB740+4),"")</f>
      </c>
      <c r="GX740">
        <f>IF($JC740&gt;=5,INDEX($GR:$GR,$JB740+5),"")</f>
      </c>
      <c r="GY740">
        <f>IF($JC740&gt;=6,INDEX($GR:$GR,$JB740+6),"")</f>
      </c>
      <c r="GZ740">
        <f>IF($JC740&gt;=7,INDEX($GR:$GR,$JB740+7),"")</f>
      </c>
      <c r="HA740">
        <f>IF($JC740&gt;=8,INDEX($GR:$GR,$JB740+8),"")</f>
      </c>
      <c r="HB740">
        <f>IF($JC740&gt;=9,INDEX($GR:$GR,$JB740+9),"")</f>
      </c>
      <c r="HC740">
        <f>IF($JC740&gt;=10,INDEX($GR:$GR,$JB740+10),"")</f>
      </c>
      <c r="HD740">
        <f>IF($JC740&gt;=11,INDEX($GR:$GR,$JB740+11),"")</f>
      </c>
      <c r="HE740">
        <f>IF($JC740&gt;=12,INDEX($GR:$GR,$JB740+12),"")</f>
      </c>
      <c r="HF740">
        <f>IF($JC740&gt;=13,INDEX($GR:$GR,$JB740+13),"")</f>
      </c>
      <c r="HG740">
        <f>IF($JC740&gt;=14,INDEX($GR:$GR,$JB740+14),"")</f>
      </c>
      <c r="HH740">
        <f>IF($JC740&gt;=15,INDEX($GR:$GR,$JB740+15),"")</f>
      </c>
      <c r="HI740">
        <f>IF($JC740&gt;=16,INDEX($GR:$GR,$JB740+16),"")</f>
      </c>
      <c r="HJ740">
        <f>IF($JC740&gt;=17,INDEX($GR:$GR,$JB740+17),"")</f>
      </c>
      <c r="HK740">
        <f>IF($JC740&gt;=18,INDEX($GR:$GR,$JB740+18),"")</f>
      </c>
      <c r="HL740">
        <f>IF($JC740&gt;=19,INDEX($GR:$GR,$JB740+19),"")</f>
      </c>
      <c r="HM740">
        <f>IF($JC740&gt;=20,INDEX($GR:$GR,$JB740+20),"")</f>
      </c>
      <c r="HN740">
        <f>IF($JC740&gt;=21,INDEX($GR:$GR,$JB740+21),"")</f>
      </c>
      <c r="HO740">
        <f>IF($JC740&gt;=22,INDEX($GR:$GR,$JB740+22),"")</f>
      </c>
      <c r="HP740">
        <f>IF($JC740&gt;=23,INDEX($GR:$GR,$JB740+23),"")</f>
      </c>
      <c r="HQ740">
        <f>IF($JC740&gt;=24,INDEX($GR:$GR,$JB740+24),"")</f>
      </c>
      <c r="HR740">
        <f>IF($JC740&gt;=25,INDEX($GR:$GR,$JB740+25),"")</f>
      </c>
      <c r="HS740">
        <f>IF($JC740&gt;=26,INDEX($GR:$GR,$JB740+26),"")</f>
      </c>
      <c r="HT740">
        <f>IF($JC740&gt;=27,INDEX($GR:$GR,$JB740+27),"")</f>
      </c>
      <c r="HU740">
        <f>IF($JC740&gt;=28,INDEX($GR:$GR,$JB740+28),"")</f>
      </c>
      <c r="HV740">
        <f>IF($JC740&gt;=29,INDEX($GR:$GR,$JB740+29),"")</f>
      </c>
      <c r="HW740">
        <f>IF($JC740&gt;=30,INDEX($GR:$GR,$JB740+30),"")</f>
      </c>
      <c r="HX740">
        <f>IF($JC740&gt;=31,INDEX($GR:$GR,$JB740+31),"")</f>
      </c>
      <c r="HY740">
        <f>IF($JC740&gt;=32,INDEX($GR:$GR,$JB740+32),"")</f>
      </c>
      <c r="HZ740">
        <f>IF($JC740&gt;=33,INDEX($GR:$GR,$JB740+33),"")</f>
      </c>
      <c r="IA740">
        <f>IF($JC740&gt;=34,INDEX($GR:$GR,$JB740+34),"")</f>
      </c>
      <c r="IB740">
        <f>IF($JC740&gt;=35,INDEX($GR:$GR,$JB740+35),"")</f>
      </c>
      <c r="IC740">
        <f>IF($JC740&gt;=36,INDEX($GR:$GR,$JB740+36),"")</f>
      </c>
      <c r="ID740">
        <f>IF($JC740&gt;=37,INDEX($GR:$GR,$JB740+37),"")</f>
      </c>
      <c r="IE740">
        <f>IF($JC740&gt;=38,INDEX($GR:$GR,$JB740+38),"")</f>
      </c>
      <c r="IF740">
        <f>IF($JC740&gt;=39,INDEX($GR:$GR,$JB740+39),"")</f>
      </c>
      <c r="IG740">
        <f>IF($JC740&gt;=40,INDEX($GR:$GR,$JB740+40),"")</f>
      </c>
      <c r="IH740">
        <f>IF($JC740&gt;=41,INDEX($GR:$GR,$JB740+41),"")</f>
      </c>
      <c r="II740">
        <f>IF($JC740&gt;=42,INDEX($GR:$GR,$JB740+42),"")</f>
      </c>
      <c r="IJ740">
        <f>IF($JC740&gt;=43,INDEX($GR:$GR,$JB740+43),"")</f>
      </c>
      <c r="IK740">
        <f>IF($JC740&gt;=44,INDEX($GR:$GR,$JB740+44),"")</f>
      </c>
      <c r="IL740">
        <f>IF($JC740&gt;=45,INDEX($GR:$GR,$JB740+45),"")</f>
      </c>
      <c r="IM740">
        <f>IF($JC740&gt;=46,INDEX($GR:$GR,$JB740+46),"")</f>
      </c>
      <c r="IN740">
        <f>IF($JC740&gt;=47,INDEX($GR:$GR,$JB740+47),"")</f>
      </c>
      <c r="IO740">
        <f>IF($JC740&gt;=48,INDEX($GR:$GR,$JB740+48),"")</f>
      </c>
      <c r="IP740">
        <f>IF($JC740&gt;=49,INDEX($GR:$GR,$JB740+49),"")</f>
      </c>
      <c r="IQ740">
        <f>IF($JC740&gt;=50,INDEX($GR:$GR,$JB740+50),"")</f>
      </c>
      <c r="IR740">
        <f>IF($JC740&gt;=51,INDEX($GR:$GR,$JB740+51),"")</f>
      </c>
      <c r="IS740">
        <f>IF($JC740&gt;=52,INDEX($GR:$GR,$JB740+52),"")</f>
      </c>
      <c r="IT740">
        <f>IF($JC740&gt;=53,INDEX($GR:$GR,$JB740+53),"")</f>
      </c>
      <c r="IU740">
        <f>IF($JC740&gt;=54,INDEX($GR:$GR,$JB740+54),"")</f>
      </c>
      <c r="IV740">
        <f>IF($JC740&gt;=55,INDEX($GR:$GR,$JB740+55),"")</f>
      </c>
      <c r="IW740">
        <f>IF($JC740&gt;=56,INDEX($GR:$GR,$JB740+56),"")</f>
      </c>
      <c r="IX740">
        <f>IF($JC740&gt;=57,INDEX($GR:$GR,$JB740+57),"")</f>
      </c>
      <c r="IY740">
        <f>IF($JC740&gt;=58,INDEX($GR:$GR,$JB740+58),"")</f>
      </c>
      <c r="IZ740">
        <f>IF($JC740&gt;=59,INDEX($GR:$GR,$JB740+59),"")</f>
      </c>
      <c r="JA740">
        <f>IF($JC740&gt;=60,INDEX($GR:$GR,$JB740+60),"")</f>
      </c>
      <c r="JB740">
        <f>IFERROR(MATCH($GQ740,$GR$2:$GR$324,0)+1,0)</f>
      </c>
      <c r="JC740">
        <f>IFERROR(INDEX($GS$2:$GS$324,MATCH($GQ740,$GR$2:$GR$324,0)),0)</f>
      </c>
      <c r="JD740" t="s">
        <v>40</v>
      </c>
      <c r="JE740" t="s">
        <v>40</v>
      </c>
    </row>
    <row r="741" spans="1:265" x14ac:dyDescent="0.25">
      <c r="Q741">
        <f>IF(OR($T741="",$P741=""),"",IFERROR($T741/$P741,0))</f>
      </c>
      <c r="R741">
        <f>IF($T741="","",
SUM($S741,$U741,$Z741,$V741,$X741)*
(1-IF($AA741="",0,VALUE($AA741)/100)))</f>
      </c>
      <c r="S741">
        <f>IF($T741="","",$T741)</f>
      </c>
      <c r="U741">
        <f>IF($T741="","",
IF($N741="","",
IF(ISNUMBER(SEARCH("exempt",LOWER($N741))),0,
$T741*(VALUE(SUBSTITUTE($N741,"%",""))/100))))</f>
      </c>
      <c r="AB741">
        <f>IFERROR(IF(FIND(" - ",$K741)&gt;0,MID($K741,FIND(" - ",$K741)+3,LEN($K741)),""),"")</f>
      </c>
      <c r="AK741" t="s">
        <v>1328</v>
      </c>
      <c r="AP741">
        <f>IFERROR(LEFT($K741,FIND(" - ",$K741)-1),$K741)</f>
      </c>
      <c r="AS741">
        <f>IF($CH741&gt;=1,INDEX($AQ:$AQ,$CG741+1),"")</f>
      </c>
      <c r="AT741">
        <f>IF($CH741&gt;=2,INDEX($AQ:$AQ,$CG741+2),"")</f>
      </c>
      <c r="AU741">
        <f>IF($CH741&gt;=3,INDEX($AQ:$AQ,$CG741+3),"")</f>
      </c>
      <c r="AV741">
        <f>IF($CH741&gt;=4,INDEX($AQ:$AQ,$CG741+4),"")</f>
      </c>
      <c r="AW741">
        <f>IF($CH741&gt;=5,INDEX($AQ:$AQ,$CG741+5),"")</f>
      </c>
      <c r="AX741">
        <f>IF($CH741&gt;=6,INDEX($AQ:$AQ,$CG741+6),"")</f>
      </c>
      <c r="AY741">
        <f>IF($CH741&gt;=7,INDEX($AQ:$AQ,$CG741+7),"")</f>
      </c>
      <c r="AZ741">
        <f>IF($CH741&gt;=8,INDEX($AQ:$AQ,$CG741+8),"")</f>
      </c>
      <c r="BA741">
        <f>IF($CH741&gt;=9,INDEX($AQ:$AQ,$CG741+9),"")</f>
      </c>
      <c r="BB741">
        <f>IF($CH741&gt;=10,INDEX($AQ:$AQ,$CG741+10),"")</f>
      </c>
      <c r="BC741">
        <f>IF($CH741&gt;=11,INDEX($AQ:$AQ,$CG741+11),"")</f>
      </c>
      <c r="BD741">
        <f>IF($CH741&gt;=12,INDEX($AQ:$AQ,$CG741+12),"")</f>
      </c>
      <c r="BE741">
        <f>IF($CH741&gt;=13,INDEX($AQ:$AQ,$CG741+13),"")</f>
      </c>
      <c r="BF741">
        <f>IF($CH741&gt;=14,INDEX($AQ:$AQ,$CG741+14),"")</f>
      </c>
      <c r="BG741">
        <f>IF($CH741&gt;=15,INDEX($AQ:$AQ,$CG741+15),"")</f>
      </c>
      <c r="BH741">
        <f>IF($CH741&gt;=16,INDEX($AQ:$AQ,$CG741+16),"")</f>
      </c>
      <c r="BI741">
        <f>IF($CH741&gt;=17,INDEX($AQ:$AQ,$CG741+17),"")</f>
      </c>
      <c r="BJ741">
        <f>IF($CH741&gt;=18,INDEX($AQ:$AQ,$CG741+18),"")</f>
      </c>
      <c r="BK741">
        <f>IF($CH741&gt;=19,INDEX($AQ:$AQ,$CG741+19),"")</f>
      </c>
      <c r="BL741">
        <f>IF($CH741&gt;=20,INDEX($AQ:$AQ,$CG741+20),"")</f>
      </c>
      <c r="BM741">
        <f>IF($CH741&gt;=21,INDEX($AQ:$AQ,$CG741+21),"")</f>
      </c>
      <c r="BN741">
        <f>IF($CH741&gt;=22,INDEX($AQ:$AQ,$CG741+22),"")</f>
      </c>
      <c r="BO741">
        <f>IF($CH741&gt;=23,INDEX($AQ:$AQ,$CG741+23),"")</f>
      </c>
      <c r="BP741">
        <f>IF($CH741&gt;=24,INDEX($AQ:$AQ,$CG741+24),"")</f>
      </c>
      <c r="BQ741">
        <f>IF($CH741&gt;=25,INDEX($AQ:$AQ,$CG741+25),"")</f>
      </c>
      <c r="BR741">
        <f>IF($CH741&gt;=26,INDEX($AQ:$AQ,$CG741+26),"")</f>
      </c>
      <c r="BS741">
        <f>IF($CH741&gt;=27,INDEX($AQ:$AQ,$CG741+27),"")</f>
      </c>
      <c r="BT741">
        <f>IF($CH741&gt;=28,INDEX($AQ:$AQ,$CG741+28),"")</f>
      </c>
      <c r="BU741">
        <f>IF($CH741&gt;=29,INDEX($AQ:$AQ,$CG741+29),"")</f>
      </c>
      <c r="BV741">
        <f>IF($CH741&gt;=30,INDEX($AQ:$AQ,$CG741+30),"")</f>
      </c>
      <c r="BW741">
        <f>IF($CH741&gt;=31,INDEX($AQ:$AQ,$CG741+31),"")</f>
      </c>
      <c r="BX741">
        <f>IF($CH741&gt;=32,INDEX($AQ:$AQ,$CG741+32),"")</f>
      </c>
      <c r="BY741">
        <f>IF($CH741&gt;=33,INDEX($AQ:$AQ,$CG741+33),"")</f>
      </c>
      <c r="BZ741">
        <f>IF($CH741&gt;=34,INDEX($AQ:$AQ,$CG741+34),"")</f>
      </c>
      <c r="CA741">
        <f>IF($CH741&gt;=35,INDEX($AQ:$AQ,$CG741+35),"")</f>
      </c>
      <c r="CB741">
        <f>IF($CH741&gt;=36,INDEX($AQ:$AQ,$CG741+36),"")</f>
      </c>
      <c r="CC741">
        <f>IF($CH741&gt;=37,INDEX($AQ:$AQ,$CG741+37),"")</f>
      </c>
      <c r="CD741">
        <f>IF($CH741&gt;=38,INDEX($AQ:$AQ,$CG741+38),"")</f>
      </c>
      <c r="CE741">
        <f>IF($CH741&gt;=39,INDEX($AQ:$AQ,$CG741+39),"")</f>
      </c>
      <c r="CF741">
        <f>IF($CH741&gt;=40,INDEX($AQ:$AQ,$CG741+40),"")</f>
      </c>
      <c r="CG741">
        <f>IFERROR(MATCH($AP741,$AQ$2:$AQ$134,0)+1,0)</f>
      </c>
      <c r="CH741">
        <f>IFERROR(INDEX($AR$2:$AR$134,MATCH($AP741,$AQ$2:$AQ$134,0)),0)</f>
      </c>
      <c r="CI741">
        <f>IFERROR(LEFT($L741,FIND(" - ",$L741)-1),$L741)</f>
      </c>
      <c r="CL741">
        <f>IF($DG741&gt;=1,INDEX($CJ:$CJ,$DF741+1),"")</f>
      </c>
      <c r="CM741">
        <f>IF($DG741&gt;=2,INDEX($CJ:$CJ,$DF741+2),"")</f>
      </c>
      <c r="CN741">
        <f>IF($DG741&gt;=3,INDEX($CJ:$CJ,$DF741+3),"")</f>
      </c>
      <c r="CO741">
        <f>IF($DG741&gt;=4,INDEX($CJ:$CJ,$DF741+4),"")</f>
      </c>
      <c r="CP741">
        <f>IF($DG741&gt;=5,INDEX($CJ:$CJ,$DF741+5),"")</f>
      </c>
      <c r="CQ741">
        <f>IF($DG741&gt;=6,INDEX($CJ:$CJ,$DF741+6),"")</f>
      </c>
      <c r="CR741">
        <f>IF($DG741&gt;=7,INDEX($CJ:$CJ,$DF741+7),"")</f>
      </c>
      <c r="CS741">
        <f>IF($DG741&gt;=8,INDEX($CJ:$CJ,$DF741+8),"")</f>
      </c>
      <c r="CT741">
        <f>IF($DG741&gt;=9,INDEX($CJ:$CJ,$DF741+9),"")</f>
      </c>
      <c r="CU741">
        <f>IF($DG741&gt;=10,INDEX($CJ:$CJ,$DF741+10),"")</f>
      </c>
      <c r="CV741">
        <f>IF($DG741&gt;=11,INDEX($CJ:$CJ,$DF741+11),"")</f>
      </c>
      <c r="CW741">
        <f>IF($DG741&gt;=12,INDEX($CJ:$CJ,$DF741+12),"")</f>
      </c>
      <c r="CX741">
        <f>IF($DG741&gt;=13,INDEX($CJ:$CJ,$DF741+13),"")</f>
      </c>
      <c r="CY741">
        <f>IF($DG741&gt;=14,INDEX($CJ:$CJ,$DF741+14),"")</f>
      </c>
      <c r="CZ741">
        <f>IF($DG741&gt;=15,INDEX($CJ:$CJ,$DF741+15),"")</f>
      </c>
      <c r="DA741">
        <f>IF($DG741&gt;=16,INDEX($CJ:$CJ,$DF741+16),"")</f>
      </c>
      <c r="DB741">
        <f>IF($DG741&gt;=17,INDEX($CJ:$CJ,$DF741+17),"")</f>
      </c>
      <c r="DC741">
        <f>IF($DG741&gt;=18,INDEX($CJ:$CJ,$DF741+18),"")</f>
      </c>
      <c r="DD741">
        <f>IF($DG741&gt;=19,INDEX($CJ:$CJ,$DF741+19),"")</f>
      </c>
      <c r="DE741">
        <f>IF($DG741&gt;=20,INDEX($CJ:$CJ,$DF741+20),"")</f>
      </c>
      <c r="DF741">
        <f>IFERROR(MATCH($CI741,$CJ$2:$CJ$263,0)+1,0)</f>
      </c>
      <c r="DG741">
        <f>IFERROR(INDEX($CK$2:$CK$263,MATCH($CI741,$CJ$2:$CJ$263,0)),0)</f>
      </c>
      <c r="DH741">
        <f>IFERROR(INDEX($AO:$AO,MATCH($N741,$AN:$AN,0))&amp;"","")</f>
      </c>
      <c r="DL741">
        <f>IF($GO741&gt;=1,INDEX($DI:$DI,$GN741+1),"")</f>
      </c>
      <c r="DM741">
        <f>IF($GO741&gt;=2,INDEX($DI:$DI,$GN741+2),"")</f>
      </c>
      <c r="DN741">
        <f>IF($GO741&gt;=3,INDEX($DI:$DI,$GN741+3),"")</f>
      </c>
      <c r="DO741">
        <f>IF($GO741&gt;=4,INDEX($DI:$DI,$GN741+4),"")</f>
      </c>
      <c r="DP741">
        <f>IF($GO741&gt;=5,INDEX($DI:$DI,$GN741+5),"")</f>
      </c>
      <c r="DQ741">
        <f>IF($GO741&gt;=6,INDEX($DI:$DI,$GN741+6),"")</f>
      </c>
      <c r="DR741">
        <f>IF($GO741&gt;=7,INDEX($DI:$DI,$GN741+7),"")</f>
      </c>
      <c r="DS741">
        <f>IF($GO741&gt;=8,INDEX($DI:$DI,$GN741+8),"")</f>
      </c>
      <c r="DT741">
        <f>IF($GO741&gt;=9,INDEX($DI:$DI,$GN741+9),"")</f>
      </c>
      <c r="DU741">
        <f>IF($GO741&gt;=10,INDEX($DI:$DI,$GN741+10),"")</f>
      </c>
      <c r="DV741">
        <f>IF($GO741&gt;=11,INDEX($DI:$DI,$GN741+11),"")</f>
      </c>
      <c r="DW741">
        <f>IF($GO741&gt;=12,INDEX($DI:$DI,$GN741+12),"")</f>
      </c>
      <c r="DX741">
        <f>IF($GO741&gt;=13,INDEX($DI:$DI,$GN741+13),"")</f>
      </c>
      <c r="DY741">
        <f>IF($GO741&gt;=14,INDEX($DI:$DI,$GN741+14),"")</f>
      </c>
      <c r="DZ741">
        <f>IF($GO741&gt;=15,INDEX($DI:$DI,$GN741+15),"")</f>
      </c>
      <c r="EA741">
        <f>IF($GO741&gt;=16,INDEX($DI:$DI,$GN741+16),"")</f>
      </c>
      <c r="EB741">
        <f>IF($GO741&gt;=17,INDEX($DI:$DI,$GN741+17),"")</f>
      </c>
      <c r="EC741">
        <f>IF($GO741&gt;=18,INDEX($DI:$DI,$GN741+18),"")</f>
      </c>
      <c r="ED741">
        <f>IF($GO741&gt;=19,INDEX($DI:$DI,$GN741+19),"")</f>
      </c>
      <c r="EE741">
        <f>IF($GO741&gt;=20,INDEX($DI:$DI,$GN741+20),"")</f>
      </c>
      <c r="EF741">
        <f>IF($GO741&gt;=21,INDEX($DI:$DI,$GN741+21),"")</f>
      </c>
      <c r="EG741">
        <f>IF($GO741&gt;=22,INDEX($DI:$DI,$GN741+22),"")</f>
      </c>
      <c r="EH741">
        <f>IF($GO741&gt;=23,INDEX($DI:$DI,$GN741+23),"")</f>
      </c>
      <c r="EI741">
        <f>IF($GO741&gt;=24,INDEX($DI:$DI,$GN741+24),"")</f>
      </c>
      <c r="EJ741">
        <f>IF($GO741&gt;=25,INDEX($DI:$DI,$GN741+25),"")</f>
      </c>
      <c r="EK741">
        <f>IF($GO741&gt;=26,INDEX($DI:$DI,$GN741+26),"")</f>
      </c>
      <c r="EL741">
        <f>IF($GO741&gt;=27,INDEX($DI:$DI,$GN741+27),"")</f>
      </c>
      <c r="EM741">
        <f>IF($GO741&gt;=28,INDEX($DI:$DI,$GN741+28),"")</f>
      </c>
      <c r="EN741">
        <f>IF($GO741&gt;=29,INDEX($DI:$DI,$GN741+29),"")</f>
      </c>
      <c r="EO741">
        <f>IF($GO741&gt;=30,INDEX($DI:$DI,$GN741+30),"")</f>
      </c>
      <c r="EP741">
        <f>IF($GO741&gt;=31,INDEX($DI:$DI,$GN741+31),"")</f>
      </c>
      <c r="EQ741">
        <f>IF($GO741&gt;=32,INDEX($DI:$DI,$GN741+32),"")</f>
      </c>
      <c r="ER741">
        <f>IF($GO741&gt;=33,INDEX($DI:$DI,$GN741+33),"")</f>
      </c>
      <c r="ES741">
        <f>IF($GO741&gt;=34,INDEX($DI:$DI,$GN741+34),"")</f>
      </c>
      <c r="ET741">
        <f>IF($GO741&gt;=35,INDEX($DI:$DI,$GN741+35),"")</f>
      </c>
      <c r="EU741">
        <f>IF($GO741&gt;=36,INDEX($DI:$DI,$GN741+36),"")</f>
      </c>
      <c r="EV741">
        <f>IF($GO741&gt;=37,INDEX($DI:$DI,$GN741+37),"")</f>
      </c>
      <c r="EW741">
        <f>IF($GO741&gt;=38,INDEX($DI:$DI,$GN741+38),"")</f>
      </c>
      <c r="EX741">
        <f>IF($GO741&gt;=39,INDEX($DI:$DI,$GN741+39),"")</f>
      </c>
      <c r="EY741">
        <f>IF($GO741&gt;=40,INDEX($DI:$DI,$GN741+40),"")</f>
      </c>
      <c r="EZ741">
        <f>IF($GO741&gt;=1,INDEX($DJ:$DJ,$GN741+1),"")</f>
      </c>
      <c r="FA741">
        <f>IF($GO741&gt;=2,INDEX($DJ:$DJ,$GN741+2),"")</f>
      </c>
      <c r="FB741">
        <f>IF($GO741&gt;=3,INDEX($DJ:$DJ,$GN741+3),"")</f>
      </c>
      <c r="FC741">
        <f>IF($GO741&gt;=4,INDEX($DJ:$DJ,$GN741+4),"")</f>
      </c>
      <c r="FD741">
        <f>IF($GO741&gt;=5,INDEX($DJ:$DJ,$GN741+5),"")</f>
      </c>
      <c r="FE741">
        <f>IF($GO741&gt;=6,INDEX($DJ:$DJ,$GN741+6),"")</f>
      </c>
      <c r="FF741">
        <f>IF($GO741&gt;=7,INDEX($DJ:$DJ,$GN741+7),"")</f>
      </c>
      <c r="FG741">
        <f>IF($GO741&gt;=8,INDEX($DJ:$DJ,$GN741+8),"")</f>
      </c>
      <c r="FH741">
        <f>IF($GO741&gt;=9,INDEX($DJ:$DJ,$GN741+9),"")</f>
      </c>
      <c r="FI741">
        <f>IF($GO741&gt;=10,INDEX($DJ:$DJ,$GN741+10),"")</f>
      </c>
      <c r="FJ741">
        <f>IF($GO741&gt;=11,INDEX($DJ:$DJ,$GN741+11),"")</f>
      </c>
      <c r="FK741">
        <f>IF($GO741&gt;=12,INDEX($DJ:$DJ,$GN741+12),"")</f>
      </c>
      <c r="FL741">
        <f>IF($GO741&gt;=13,INDEX($DJ:$DJ,$GN741+13),"")</f>
      </c>
      <c r="FM741">
        <f>IF($GO741&gt;=14,INDEX($DJ:$DJ,$GN741+14),"")</f>
      </c>
      <c r="FN741">
        <f>IF($GO741&gt;=15,INDEX($DJ:$DJ,$GN741+15),"")</f>
      </c>
      <c r="FO741">
        <f>IF($GO741&gt;=16,INDEX($DJ:$DJ,$GN741+16),"")</f>
      </c>
      <c r="FP741">
        <f>IF($GO741&gt;=17,INDEX($DJ:$DJ,$GN741+17),"")</f>
      </c>
      <c r="FQ741">
        <f>IF($GO741&gt;=18,INDEX($DJ:$DJ,$GN741+18),"")</f>
      </c>
      <c r="FR741">
        <f>IF($GO741&gt;=19,INDEX($DJ:$DJ,$GN741+19),"")</f>
      </c>
      <c r="FS741">
        <f>IF($GO741&gt;=20,INDEX($DJ:$DJ,$GN741+20),"")</f>
      </c>
      <c r="FT741">
        <f>IF($GO741&gt;=21,INDEX($DJ:$DJ,$GN741+21),"")</f>
      </c>
      <c r="FU741">
        <f>IF($GO741&gt;=22,INDEX($DJ:$DJ,$GN741+22),"")</f>
      </c>
      <c r="FV741">
        <f>IF($GO741&gt;=23,INDEX($DJ:$DJ,$GN741+23),"")</f>
      </c>
      <c r="FW741">
        <f>IF($GO741&gt;=24,INDEX($DJ:$DJ,$GN741+24),"")</f>
      </c>
      <c r="FX741">
        <f>IF($GO741&gt;=25,INDEX($DJ:$DJ,$GN741+25),"")</f>
      </c>
      <c r="FY741">
        <f>IF($GO741&gt;=26,INDEX($DJ:$DJ,$GN741+26),"")</f>
      </c>
      <c r="FZ741">
        <f>IF($GO741&gt;=27,INDEX($DJ:$DJ,$GN741+27),"")</f>
      </c>
      <c r="GA741">
        <f>IF($GO741&gt;=28,INDEX($DJ:$DJ,$GN741+28),"")</f>
      </c>
      <c r="GB741">
        <f>IF($GO741&gt;=29,INDEX($DJ:$DJ,$GN741+29),"")</f>
      </c>
      <c r="GC741">
        <f>IF($GO741&gt;=30,INDEX($DJ:$DJ,$GN741+30),"")</f>
      </c>
      <c r="GD741">
        <f>IF($GO741&gt;=31,INDEX($DJ:$DJ,$GN741+31),"")</f>
      </c>
      <c r="GE741">
        <f>IF($GO741&gt;=32,INDEX($DJ:$DJ,$GN741+32),"")</f>
      </c>
      <c r="GF741">
        <f>IF($GO741&gt;=33,INDEX($DJ:$DJ,$GN741+33),"")</f>
      </c>
      <c r="GG741">
        <f>IF($GO741&gt;=34,INDEX($DJ:$DJ,$GN741+34),"")</f>
      </c>
      <c r="GH741">
        <f>IF($GO741&gt;=35,INDEX($DJ:$DJ,$GN741+35),"")</f>
      </c>
      <c r="GI741">
        <f>IF($GO741&gt;=36,INDEX($DJ:$DJ,$GN741+36),"")</f>
      </c>
      <c r="GJ741">
        <f>IF($GO741&gt;=37,INDEX($DJ:$DJ,$GN741+37),"")</f>
      </c>
      <c r="GK741">
        <f>IF($GO741&gt;=38,INDEX($DJ:$DJ,$GN741+38),"")</f>
      </c>
      <c r="GL741">
        <f>IF($GO741&gt;=39,INDEX($DJ:$DJ,$GN741+39),"")</f>
      </c>
      <c r="GM741">
        <f>IF($GO741&gt;=40,INDEX($DJ:$DJ,$GN741+40),"")</f>
      </c>
      <c r="GN741">
        <f>IFERROR(MATCH($DH741,$DI$2:$DI$148,0)+1,0)</f>
      </c>
      <c r="GO741">
        <f>IFERROR(INDEX($DK$2:$DK$148,MATCH($DH741,$DI$2:$DI$148,0)),0)</f>
      </c>
      <c r="GP741">
        <f>IFERROR(MATCH($Y741,$DL$741:$EY$741,0),0)</f>
      </c>
      <c r="GQ741">
        <f>IF($GP741&gt;0,INDEX($EZ$741:$GM$741,$GP741),"")</f>
      </c>
      <c r="GT741">
        <f>IF($JC741&gt;=1,INDEX($GR:$GR,$JB741+1),"")</f>
      </c>
      <c r="GU741">
        <f>IF($JC741&gt;=2,INDEX($GR:$GR,$JB741+2),"")</f>
      </c>
      <c r="GV741">
        <f>IF($JC741&gt;=3,INDEX($GR:$GR,$JB741+3),"")</f>
      </c>
      <c r="GW741">
        <f>IF($JC741&gt;=4,INDEX($GR:$GR,$JB741+4),"")</f>
      </c>
      <c r="GX741">
        <f>IF($JC741&gt;=5,INDEX($GR:$GR,$JB741+5),"")</f>
      </c>
      <c r="GY741">
        <f>IF($JC741&gt;=6,INDEX($GR:$GR,$JB741+6),"")</f>
      </c>
      <c r="GZ741">
        <f>IF($JC741&gt;=7,INDEX($GR:$GR,$JB741+7),"")</f>
      </c>
      <c r="HA741">
        <f>IF($JC741&gt;=8,INDEX($GR:$GR,$JB741+8),"")</f>
      </c>
      <c r="HB741">
        <f>IF($JC741&gt;=9,INDEX($GR:$GR,$JB741+9),"")</f>
      </c>
      <c r="HC741">
        <f>IF($JC741&gt;=10,INDEX($GR:$GR,$JB741+10),"")</f>
      </c>
      <c r="HD741">
        <f>IF($JC741&gt;=11,INDEX($GR:$GR,$JB741+11),"")</f>
      </c>
      <c r="HE741">
        <f>IF($JC741&gt;=12,INDEX($GR:$GR,$JB741+12),"")</f>
      </c>
      <c r="HF741">
        <f>IF($JC741&gt;=13,INDEX($GR:$GR,$JB741+13),"")</f>
      </c>
      <c r="HG741">
        <f>IF($JC741&gt;=14,INDEX($GR:$GR,$JB741+14),"")</f>
      </c>
      <c r="HH741">
        <f>IF($JC741&gt;=15,INDEX($GR:$GR,$JB741+15),"")</f>
      </c>
      <c r="HI741">
        <f>IF($JC741&gt;=16,INDEX($GR:$GR,$JB741+16),"")</f>
      </c>
      <c r="HJ741">
        <f>IF($JC741&gt;=17,INDEX($GR:$GR,$JB741+17),"")</f>
      </c>
      <c r="HK741">
        <f>IF($JC741&gt;=18,INDEX($GR:$GR,$JB741+18),"")</f>
      </c>
      <c r="HL741">
        <f>IF($JC741&gt;=19,INDEX($GR:$GR,$JB741+19),"")</f>
      </c>
      <c r="HM741">
        <f>IF($JC741&gt;=20,INDEX($GR:$GR,$JB741+20),"")</f>
      </c>
      <c r="HN741">
        <f>IF($JC741&gt;=21,INDEX($GR:$GR,$JB741+21),"")</f>
      </c>
      <c r="HO741">
        <f>IF($JC741&gt;=22,INDEX($GR:$GR,$JB741+22),"")</f>
      </c>
      <c r="HP741">
        <f>IF($JC741&gt;=23,INDEX($GR:$GR,$JB741+23),"")</f>
      </c>
      <c r="HQ741">
        <f>IF($JC741&gt;=24,INDEX($GR:$GR,$JB741+24),"")</f>
      </c>
      <c r="HR741">
        <f>IF($JC741&gt;=25,INDEX($GR:$GR,$JB741+25),"")</f>
      </c>
      <c r="HS741">
        <f>IF($JC741&gt;=26,INDEX($GR:$GR,$JB741+26),"")</f>
      </c>
      <c r="HT741">
        <f>IF($JC741&gt;=27,INDEX($GR:$GR,$JB741+27),"")</f>
      </c>
      <c r="HU741">
        <f>IF($JC741&gt;=28,INDEX($GR:$GR,$JB741+28),"")</f>
      </c>
      <c r="HV741">
        <f>IF($JC741&gt;=29,INDEX($GR:$GR,$JB741+29),"")</f>
      </c>
      <c r="HW741">
        <f>IF($JC741&gt;=30,INDEX($GR:$GR,$JB741+30),"")</f>
      </c>
      <c r="HX741">
        <f>IF($JC741&gt;=31,INDEX($GR:$GR,$JB741+31),"")</f>
      </c>
      <c r="HY741">
        <f>IF($JC741&gt;=32,INDEX($GR:$GR,$JB741+32),"")</f>
      </c>
      <c r="HZ741">
        <f>IF($JC741&gt;=33,INDEX($GR:$GR,$JB741+33),"")</f>
      </c>
      <c r="IA741">
        <f>IF($JC741&gt;=34,INDEX($GR:$GR,$JB741+34),"")</f>
      </c>
      <c r="IB741">
        <f>IF($JC741&gt;=35,INDEX($GR:$GR,$JB741+35),"")</f>
      </c>
      <c r="IC741">
        <f>IF($JC741&gt;=36,INDEX($GR:$GR,$JB741+36),"")</f>
      </c>
      <c r="ID741">
        <f>IF($JC741&gt;=37,INDEX($GR:$GR,$JB741+37),"")</f>
      </c>
      <c r="IE741">
        <f>IF($JC741&gt;=38,INDEX($GR:$GR,$JB741+38),"")</f>
      </c>
      <c r="IF741">
        <f>IF($JC741&gt;=39,INDEX($GR:$GR,$JB741+39),"")</f>
      </c>
      <c r="IG741">
        <f>IF($JC741&gt;=40,INDEX($GR:$GR,$JB741+40),"")</f>
      </c>
      <c r="IH741">
        <f>IF($JC741&gt;=41,INDEX($GR:$GR,$JB741+41),"")</f>
      </c>
      <c r="II741">
        <f>IF($JC741&gt;=42,INDEX($GR:$GR,$JB741+42),"")</f>
      </c>
      <c r="IJ741">
        <f>IF($JC741&gt;=43,INDEX($GR:$GR,$JB741+43),"")</f>
      </c>
      <c r="IK741">
        <f>IF($JC741&gt;=44,INDEX($GR:$GR,$JB741+44),"")</f>
      </c>
      <c r="IL741">
        <f>IF($JC741&gt;=45,INDEX($GR:$GR,$JB741+45),"")</f>
      </c>
      <c r="IM741">
        <f>IF($JC741&gt;=46,INDEX($GR:$GR,$JB741+46),"")</f>
      </c>
      <c r="IN741">
        <f>IF($JC741&gt;=47,INDEX($GR:$GR,$JB741+47),"")</f>
      </c>
      <c r="IO741">
        <f>IF($JC741&gt;=48,INDEX($GR:$GR,$JB741+48),"")</f>
      </c>
      <c r="IP741">
        <f>IF($JC741&gt;=49,INDEX($GR:$GR,$JB741+49),"")</f>
      </c>
      <c r="IQ741">
        <f>IF($JC741&gt;=50,INDEX($GR:$GR,$JB741+50),"")</f>
      </c>
      <c r="IR741">
        <f>IF($JC741&gt;=51,INDEX($GR:$GR,$JB741+51),"")</f>
      </c>
      <c r="IS741">
        <f>IF($JC741&gt;=52,INDEX($GR:$GR,$JB741+52),"")</f>
      </c>
      <c r="IT741">
        <f>IF($JC741&gt;=53,INDEX($GR:$GR,$JB741+53),"")</f>
      </c>
      <c r="IU741">
        <f>IF($JC741&gt;=54,INDEX($GR:$GR,$JB741+54),"")</f>
      </c>
      <c r="IV741">
        <f>IF($JC741&gt;=55,INDEX($GR:$GR,$JB741+55),"")</f>
      </c>
      <c r="IW741">
        <f>IF($JC741&gt;=56,INDEX($GR:$GR,$JB741+56),"")</f>
      </c>
      <c r="IX741">
        <f>IF($JC741&gt;=57,INDEX($GR:$GR,$JB741+57),"")</f>
      </c>
      <c r="IY741">
        <f>IF($JC741&gt;=58,INDEX($GR:$GR,$JB741+58),"")</f>
      </c>
      <c r="IZ741">
        <f>IF($JC741&gt;=59,INDEX($GR:$GR,$JB741+59),"")</f>
      </c>
      <c r="JA741">
        <f>IF($JC741&gt;=60,INDEX($GR:$GR,$JB741+60),"")</f>
      </c>
      <c r="JB741">
        <f>IFERROR(MATCH($GQ741,$GR$2:$GR$324,0)+1,0)</f>
      </c>
      <c r="JC741">
        <f>IFERROR(INDEX($GS$2:$GS$324,MATCH($GQ741,$GR$2:$GR$324,0)),0)</f>
      </c>
      <c r="JD741" t="s">
        <v>40</v>
      </c>
      <c r="JE741" t="s">
        <v>40</v>
      </c>
    </row>
    <row r="742" spans="1:265" x14ac:dyDescent="0.25">
      <c r="Q742">
        <f>IF(OR($T742="",$P742=""),"",IFERROR($T742/$P742,0))</f>
      </c>
      <c r="R742">
        <f>IF($T742="","",
SUM($S742,$U742,$Z742,$V742,$X742)*
(1-IF($AA742="",0,VALUE($AA742)/100)))</f>
      </c>
      <c r="S742">
        <f>IF($T742="","",$T742)</f>
      </c>
      <c r="U742">
        <f>IF($T742="","",
IF($N742="","",
IF(ISNUMBER(SEARCH("exempt",LOWER($N742))),0,
$T742*(VALUE(SUBSTITUTE($N742,"%",""))/100))))</f>
      </c>
      <c r="AB742">
        <f>IFERROR(IF(FIND(" - ",$K742)&gt;0,MID($K742,FIND(" - ",$K742)+3,LEN($K742)),""),"")</f>
      </c>
      <c r="AK742" t="s">
        <v>1329</v>
      </c>
      <c r="AP742">
        <f>IFERROR(LEFT($K742,FIND(" - ",$K742)-1),$K742)</f>
      </c>
      <c r="AS742">
        <f>IF($CH742&gt;=1,INDEX($AQ:$AQ,$CG742+1),"")</f>
      </c>
      <c r="AT742">
        <f>IF($CH742&gt;=2,INDEX($AQ:$AQ,$CG742+2),"")</f>
      </c>
      <c r="AU742">
        <f>IF($CH742&gt;=3,INDEX($AQ:$AQ,$CG742+3),"")</f>
      </c>
      <c r="AV742">
        <f>IF($CH742&gt;=4,INDEX($AQ:$AQ,$CG742+4),"")</f>
      </c>
      <c r="AW742">
        <f>IF($CH742&gt;=5,INDEX($AQ:$AQ,$CG742+5),"")</f>
      </c>
      <c r="AX742">
        <f>IF($CH742&gt;=6,INDEX($AQ:$AQ,$CG742+6),"")</f>
      </c>
      <c r="AY742">
        <f>IF($CH742&gt;=7,INDEX($AQ:$AQ,$CG742+7),"")</f>
      </c>
      <c r="AZ742">
        <f>IF($CH742&gt;=8,INDEX($AQ:$AQ,$CG742+8),"")</f>
      </c>
      <c r="BA742">
        <f>IF($CH742&gt;=9,INDEX($AQ:$AQ,$CG742+9),"")</f>
      </c>
      <c r="BB742">
        <f>IF($CH742&gt;=10,INDEX($AQ:$AQ,$CG742+10),"")</f>
      </c>
      <c r="BC742">
        <f>IF($CH742&gt;=11,INDEX($AQ:$AQ,$CG742+11),"")</f>
      </c>
      <c r="BD742">
        <f>IF($CH742&gt;=12,INDEX($AQ:$AQ,$CG742+12),"")</f>
      </c>
      <c r="BE742">
        <f>IF($CH742&gt;=13,INDEX($AQ:$AQ,$CG742+13),"")</f>
      </c>
      <c r="BF742">
        <f>IF($CH742&gt;=14,INDEX($AQ:$AQ,$CG742+14),"")</f>
      </c>
      <c r="BG742">
        <f>IF($CH742&gt;=15,INDEX($AQ:$AQ,$CG742+15),"")</f>
      </c>
      <c r="BH742">
        <f>IF($CH742&gt;=16,INDEX($AQ:$AQ,$CG742+16),"")</f>
      </c>
      <c r="BI742">
        <f>IF($CH742&gt;=17,INDEX($AQ:$AQ,$CG742+17),"")</f>
      </c>
      <c r="BJ742">
        <f>IF($CH742&gt;=18,INDEX($AQ:$AQ,$CG742+18),"")</f>
      </c>
      <c r="BK742">
        <f>IF($CH742&gt;=19,INDEX($AQ:$AQ,$CG742+19),"")</f>
      </c>
      <c r="BL742">
        <f>IF($CH742&gt;=20,INDEX($AQ:$AQ,$CG742+20),"")</f>
      </c>
      <c r="BM742">
        <f>IF($CH742&gt;=21,INDEX($AQ:$AQ,$CG742+21),"")</f>
      </c>
      <c r="BN742">
        <f>IF($CH742&gt;=22,INDEX($AQ:$AQ,$CG742+22),"")</f>
      </c>
      <c r="BO742">
        <f>IF($CH742&gt;=23,INDEX($AQ:$AQ,$CG742+23),"")</f>
      </c>
      <c r="BP742">
        <f>IF($CH742&gt;=24,INDEX($AQ:$AQ,$CG742+24),"")</f>
      </c>
      <c r="BQ742">
        <f>IF($CH742&gt;=25,INDEX($AQ:$AQ,$CG742+25),"")</f>
      </c>
      <c r="BR742">
        <f>IF($CH742&gt;=26,INDEX($AQ:$AQ,$CG742+26),"")</f>
      </c>
      <c r="BS742">
        <f>IF($CH742&gt;=27,INDEX($AQ:$AQ,$CG742+27),"")</f>
      </c>
      <c r="BT742">
        <f>IF($CH742&gt;=28,INDEX($AQ:$AQ,$CG742+28),"")</f>
      </c>
      <c r="BU742">
        <f>IF($CH742&gt;=29,INDEX($AQ:$AQ,$CG742+29),"")</f>
      </c>
      <c r="BV742">
        <f>IF($CH742&gt;=30,INDEX($AQ:$AQ,$CG742+30),"")</f>
      </c>
      <c r="BW742">
        <f>IF($CH742&gt;=31,INDEX($AQ:$AQ,$CG742+31),"")</f>
      </c>
      <c r="BX742">
        <f>IF($CH742&gt;=32,INDEX($AQ:$AQ,$CG742+32),"")</f>
      </c>
      <c r="BY742">
        <f>IF($CH742&gt;=33,INDEX($AQ:$AQ,$CG742+33),"")</f>
      </c>
      <c r="BZ742">
        <f>IF($CH742&gt;=34,INDEX($AQ:$AQ,$CG742+34),"")</f>
      </c>
      <c r="CA742">
        <f>IF($CH742&gt;=35,INDEX($AQ:$AQ,$CG742+35),"")</f>
      </c>
      <c r="CB742">
        <f>IF($CH742&gt;=36,INDEX($AQ:$AQ,$CG742+36),"")</f>
      </c>
      <c r="CC742">
        <f>IF($CH742&gt;=37,INDEX($AQ:$AQ,$CG742+37),"")</f>
      </c>
      <c r="CD742">
        <f>IF($CH742&gt;=38,INDEX($AQ:$AQ,$CG742+38),"")</f>
      </c>
      <c r="CE742">
        <f>IF($CH742&gt;=39,INDEX($AQ:$AQ,$CG742+39),"")</f>
      </c>
      <c r="CF742">
        <f>IF($CH742&gt;=40,INDEX($AQ:$AQ,$CG742+40),"")</f>
      </c>
      <c r="CG742">
        <f>IFERROR(MATCH($AP742,$AQ$2:$AQ$134,0)+1,0)</f>
      </c>
      <c r="CH742">
        <f>IFERROR(INDEX($AR$2:$AR$134,MATCH($AP742,$AQ$2:$AQ$134,0)),0)</f>
      </c>
      <c r="CI742">
        <f>IFERROR(LEFT($L742,FIND(" - ",$L742)-1),$L742)</f>
      </c>
      <c r="CL742">
        <f>IF($DG742&gt;=1,INDEX($CJ:$CJ,$DF742+1),"")</f>
      </c>
      <c r="CM742">
        <f>IF($DG742&gt;=2,INDEX($CJ:$CJ,$DF742+2),"")</f>
      </c>
      <c r="CN742">
        <f>IF($DG742&gt;=3,INDEX($CJ:$CJ,$DF742+3),"")</f>
      </c>
      <c r="CO742">
        <f>IF($DG742&gt;=4,INDEX($CJ:$CJ,$DF742+4),"")</f>
      </c>
      <c r="CP742">
        <f>IF($DG742&gt;=5,INDEX($CJ:$CJ,$DF742+5),"")</f>
      </c>
      <c r="CQ742">
        <f>IF($DG742&gt;=6,INDEX($CJ:$CJ,$DF742+6),"")</f>
      </c>
      <c r="CR742">
        <f>IF($DG742&gt;=7,INDEX($CJ:$CJ,$DF742+7),"")</f>
      </c>
      <c r="CS742">
        <f>IF($DG742&gt;=8,INDEX($CJ:$CJ,$DF742+8),"")</f>
      </c>
      <c r="CT742">
        <f>IF($DG742&gt;=9,INDEX($CJ:$CJ,$DF742+9),"")</f>
      </c>
      <c r="CU742">
        <f>IF($DG742&gt;=10,INDEX($CJ:$CJ,$DF742+10),"")</f>
      </c>
      <c r="CV742">
        <f>IF($DG742&gt;=11,INDEX($CJ:$CJ,$DF742+11),"")</f>
      </c>
      <c r="CW742">
        <f>IF($DG742&gt;=12,INDEX($CJ:$CJ,$DF742+12),"")</f>
      </c>
      <c r="CX742">
        <f>IF($DG742&gt;=13,INDEX($CJ:$CJ,$DF742+13),"")</f>
      </c>
      <c r="CY742">
        <f>IF($DG742&gt;=14,INDEX($CJ:$CJ,$DF742+14),"")</f>
      </c>
      <c r="CZ742">
        <f>IF($DG742&gt;=15,INDEX($CJ:$CJ,$DF742+15),"")</f>
      </c>
      <c r="DA742">
        <f>IF($DG742&gt;=16,INDEX($CJ:$CJ,$DF742+16),"")</f>
      </c>
      <c r="DB742">
        <f>IF($DG742&gt;=17,INDEX($CJ:$CJ,$DF742+17),"")</f>
      </c>
      <c r="DC742">
        <f>IF($DG742&gt;=18,INDEX($CJ:$CJ,$DF742+18),"")</f>
      </c>
      <c r="DD742">
        <f>IF($DG742&gt;=19,INDEX($CJ:$CJ,$DF742+19),"")</f>
      </c>
      <c r="DE742">
        <f>IF($DG742&gt;=20,INDEX($CJ:$CJ,$DF742+20),"")</f>
      </c>
      <c r="DF742">
        <f>IFERROR(MATCH($CI742,$CJ$2:$CJ$263,0)+1,0)</f>
      </c>
      <c r="DG742">
        <f>IFERROR(INDEX($CK$2:$CK$263,MATCH($CI742,$CJ$2:$CJ$263,0)),0)</f>
      </c>
      <c r="DH742">
        <f>IFERROR(INDEX($AO:$AO,MATCH($N742,$AN:$AN,0))&amp;"","")</f>
      </c>
      <c r="DL742">
        <f>IF($GO742&gt;=1,INDEX($DI:$DI,$GN742+1),"")</f>
      </c>
      <c r="DM742">
        <f>IF($GO742&gt;=2,INDEX($DI:$DI,$GN742+2),"")</f>
      </c>
      <c r="DN742">
        <f>IF($GO742&gt;=3,INDEX($DI:$DI,$GN742+3),"")</f>
      </c>
      <c r="DO742">
        <f>IF($GO742&gt;=4,INDEX($DI:$DI,$GN742+4),"")</f>
      </c>
      <c r="DP742">
        <f>IF($GO742&gt;=5,INDEX($DI:$DI,$GN742+5),"")</f>
      </c>
      <c r="DQ742">
        <f>IF($GO742&gt;=6,INDEX($DI:$DI,$GN742+6),"")</f>
      </c>
      <c r="DR742">
        <f>IF($GO742&gt;=7,INDEX($DI:$DI,$GN742+7),"")</f>
      </c>
      <c r="DS742">
        <f>IF($GO742&gt;=8,INDEX($DI:$DI,$GN742+8),"")</f>
      </c>
      <c r="DT742">
        <f>IF($GO742&gt;=9,INDEX($DI:$DI,$GN742+9),"")</f>
      </c>
      <c r="DU742">
        <f>IF($GO742&gt;=10,INDEX($DI:$DI,$GN742+10),"")</f>
      </c>
      <c r="DV742">
        <f>IF($GO742&gt;=11,INDEX($DI:$DI,$GN742+11),"")</f>
      </c>
      <c r="DW742">
        <f>IF($GO742&gt;=12,INDEX($DI:$DI,$GN742+12),"")</f>
      </c>
      <c r="DX742">
        <f>IF($GO742&gt;=13,INDEX($DI:$DI,$GN742+13),"")</f>
      </c>
      <c r="DY742">
        <f>IF($GO742&gt;=14,INDEX($DI:$DI,$GN742+14),"")</f>
      </c>
      <c r="DZ742">
        <f>IF($GO742&gt;=15,INDEX($DI:$DI,$GN742+15),"")</f>
      </c>
      <c r="EA742">
        <f>IF($GO742&gt;=16,INDEX($DI:$DI,$GN742+16),"")</f>
      </c>
      <c r="EB742">
        <f>IF($GO742&gt;=17,INDEX($DI:$DI,$GN742+17),"")</f>
      </c>
      <c r="EC742">
        <f>IF($GO742&gt;=18,INDEX($DI:$DI,$GN742+18),"")</f>
      </c>
      <c r="ED742">
        <f>IF($GO742&gt;=19,INDEX($DI:$DI,$GN742+19),"")</f>
      </c>
      <c r="EE742">
        <f>IF($GO742&gt;=20,INDEX($DI:$DI,$GN742+20),"")</f>
      </c>
      <c r="EF742">
        <f>IF($GO742&gt;=21,INDEX($DI:$DI,$GN742+21),"")</f>
      </c>
      <c r="EG742">
        <f>IF($GO742&gt;=22,INDEX($DI:$DI,$GN742+22),"")</f>
      </c>
      <c r="EH742">
        <f>IF($GO742&gt;=23,INDEX($DI:$DI,$GN742+23),"")</f>
      </c>
      <c r="EI742">
        <f>IF($GO742&gt;=24,INDEX($DI:$DI,$GN742+24),"")</f>
      </c>
      <c r="EJ742">
        <f>IF($GO742&gt;=25,INDEX($DI:$DI,$GN742+25),"")</f>
      </c>
      <c r="EK742">
        <f>IF($GO742&gt;=26,INDEX($DI:$DI,$GN742+26),"")</f>
      </c>
      <c r="EL742">
        <f>IF($GO742&gt;=27,INDEX($DI:$DI,$GN742+27),"")</f>
      </c>
      <c r="EM742">
        <f>IF($GO742&gt;=28,INDEX($DI:$DI,$GN742+28),"")</f>
      </c>
      <c r="EN742">
        <f>IF($GO742&gt;=29,INDEX($DI:$DI,$GN742+29),"")</f>
      </c>
      <c r="EO742">
        <f>IF($GO742&gt;=30,INDEX($DI:$DI,$GN742+30),"")</f>
      </c>
      <c r="EP742">
        <f>IF($GO742&gt;=31,INDEX($DI:$DI,$GN742+31),"")</f>
      </c>
      <c r="EQ742">
        <f>IF($GO742&gt;=32,INDEX($DI:$DI,$GN742+32),"")</f>
      </c>
      <c r="ER742">
        <f>IF($GO742&gt;=33,INDEX($DI:$DI,$GN742+33),"")</f>
      </c>
      <c r="ES742">
        <f>IF($GO742&gt;=34,INDEX($DI:$DI,$GN742+34),"")</f>
      </c>
      <c r="ET742">
        <f>IF($GO742&gt;=35,INDEX($DI:$DI,$GN742+35),"")</f>
      </c>
      <c r="EU742">
        <f>IF($GO742&gt;=36,INDEX($DI:$DI,$GN742+36),"")</f>
      </c>
      <c r="EV742">
        <f>IF($GO742&gt;=37,INDEX($DI:$DI,$GN742+37),"")</f>
      </c>
      <c r="EW742">
        <f>IF($GO742&gt;=38,INDEX($DI:$DI,$GN742+38),"")</f>
      </c>
      <c r="EX742">
        <f>IF($GO742&gt;=39,INDEX($DI:$DI,$GN742+39),"")</f>
      </c>
      <c r="EY742">
        <f>IF($GO742&gt;=40,INDEX($DI:$DI,$GN742+40),"")</f>
      </c>
      <c r="EZ742">
        <f>IF($GO742&gt;=1,INDEX($DJ:$DJ,$GN742+1),"")</f>
      </c>
      <c r="FA742">
        <f>IF($GO742&gt;=2,INDEX($DJ:$DJ,$GN742+2),"")</f>
      </c>
      <c r="FB742">
        <f>IF($GO742&gt;=3,INDEX($DJ:$DJ,$GN742+3),"")</f>
      </c>
      <c r="FC742">
        <f>IF($GO742&gt;=4,INDEX($DJ:$DJ,$GN742+4),"")</f>
      </c>
      <c r="FD742">
        <f>IF($GO742&gt;=5,INDEX($DJ:$DJ,$GN742+5),"")</f>
      </c>
      <c r="FE742">
        <f>IF($GO742&gt;=6,INDEX($DJ:$DJ,$GN742+6),"")</f>
      </c>
      <c r="FF742">
        <f>IF($GO742&gt;=7,INDEX($DJ:$DJ,$GN742+7),"")</f>
      </c>
      <c r="FG742">
        <f>IF($GO742&gt;=8,INDEX($DJ:$DJ,$GN742+8),"")</f>
      </c>
      <c r="FH742">
        <f>IF($GO742&gt;=9,INDEX($DJ:$DJ,$GN742+9),"")</f>
      </c>
      <c r="FI742">
        <f>IF($GO742&gt;=10,INDEX($DJ:$DJ,$GN742+10),"")</f>
      </c>
      <c r="FJ742">
        <f>IF($GO742&gt;=11,INDEX($DJ:$DJ,$GN742+11),"")</f>
      </c>
      <c r="FK742">
        <f>IF($GO742&gt;=12,INDEX($DJ:$DJ,$GN742+12),"")</f>
      </c>
      <c r="FL742">
        <f>IF($GO742&gt;=13,INDEX($DJ:$DJ,$GN742+13),"")</f>
      </c>
      <c r="FM742">
        <f>IF($GO742&gt;=14,INDEX($DJ:$DJ,$GN742+14),"")</f>
      </c>
      <c r="FN742">
        <f>IF($GO742&gt;=15,INDEX($DJ:$DJ,$GN742+15),"")</f>
      </c>
      <c r="FO742">
        <f>IF($GO742&gt;=16,INDEX($DJ:$DJ,$GN742+16),"")</f>
      </c>
      <c r="FP742">
        <f>IF($GO742&gt;=17,INDEX($DJ:$DJ,$GN742+17),"")</f>
      </c>
      <c r="FQ742">
        <f>IF($GO742&gt;=18,INDEX($DJ:$DJ,$GN742+18),"")</f>
      </c>
      <c r="FR742">
        <f>IF($GO742&gt;=19,INDEX($DJ:$DJ,$GN742+19),"")</f>
      </c>
      <c r="FS742">
        <f>IF($GO742&gt;=20,INDEX($DJ:$DJ,$GN742+20),"")</f>
      </c>
      <c r="FT742">
        <f>IF($GO742&gt;=21,INDEX($DJ:$DJ,$GN742+21),"")</f>
      </c>
      <c r="FU742">
        <f>IF($GO742&gt;=22,INDEX($DJ:$DJ,$GN742+22),"")</f>
      </c>
      <c r="FV742">
        <f>IF($GO742&gt;=23,INDEX($DJ:$DJ,$GN742+23),"")</f>
      </c>
      <c r="FW742">
        <f>IF($GO742&gt;=24,INDEX($DJ:$DJ,$GN742+24),"")</f>
      </c>
      <c r="FX742">
        <f>IF($GO742&gt;=25,INDEX($DJ:$DJ,$GN742+25),"")</f>
      </c>
      <c r="FY742">
        <f>IF($GO742&gt;=26,INDEX($DJ:$DJ,$GN742+26),"")</f>
      </c>
      <c r="FZ742">
        <f>IF($GO742&gt;=27,INDEX($DJ:$DJ,$GN742+27),"")</f>
      </c>
      <c r="GA742">
        <f>IF($GO742&gt;=28,INDEX($DJ:$DJ,$GN742+28),"")</f>
      </c>
      <c r="GB742">
        <f>IF($GO742&gt;=29,INDEX($DJ:$DJ,$GN742+29),"")</f>
      </c>
      <c r="GC742">
        <f>IF($GO742&gt;=30,INDEX($DJ:$DJ,$GN742+30),"")</f>
      </c>
      <c r="GD742">
        <f>IF($GO742&gt;=31,INDEX($DJ:$DJ,$GN742+31),"")</f>
      </c>
      <c r="GE742">
        <f>IF($GO742&gt;=32,INDEX($DJ:$DJ,$GN742+32),"")</f>
      </c>
      <c r="GF742">
        <f>IF($GO742&gt;=33,INDEX($DJ:$DJ,$GN742+33),"")</f>
      </c>
      <c r="GG742">
        <f>IF($GO742&gt;=34,INDEX($DJ:$DJ,$GN742+34),"")</f>
      </c>
      <c r="GH742">
        <f>IF($GO742&gt;=35,INDEX($DJ:$DJ,$GN742+35),"")</f>
      </c>
      <c r="GI742">
        <f>IF($GO742&gt;=36,INDEX($DJ:$DJ,$GN742+36),"")</f>
      </c>
      <c r="GJ742">
        <f>IF($GO742&gt;=37,INDEX($DJ:$DJ,$GN742+37),"")</f>
      </c>
      <c r="GK742">
        <f>IF($GO742&gt;=38,INDEX($DJ:$DJ,$GN742+38),"")</f>
      </c>
      <c r="GL742">
        <f>IF($GO742&gt;=39,INDEX($DJ:$DJ,$GN742+39),"")</f>
      </c>
      <c r="GM742">
        <f>IF($GO742&gt;=40,INDEX($DJ:$DJ,$GN742+40),"")</f>
      </c>
      <c r="GN742">
        <f>IFERROR(MATCH($DH742,$DI$2:$DI$148,0)+1,0)</f>
      </c>
      <c r="GO742">
        <f>IFERROR(INDEX($DK$2:$DK$148,MATCH($DH742,$DI$2:$DI$148,0)),0)</f>
      </c>
      <c r="GP742">
        <f>IFERROR(MATCH($Y742,$DL$742:$EY$742,0),0)</f>
      </c>
      <c r="GQ742">
        <f>IF($GP742&gt;0,INDEX($EZ$742:$GM$742,$GP742),"")</f>
      </c>
      <c r="GT742">
        <f>IF($JC742&gt;=1,INDEX($GR:$GR,$JB742+1),"")</f>
      </c>
      <c r="GU742">
        <f>IF($JC742&gt;=2,INDEX($GR:$GR,$JB742+2),"")</f>
      </c>
      <c r="GV742">
        <f>IF($JC742&gt;=3,INDEX($GR:$GR,$JB742+3),"")</f>
      </c>
      <c r="GW742">
        <f>IF($JC742&gt;=4,INDEX($GR:$GR,$JB742+4),"")</f>
      </c>
      <c r="GX742">
        <f>IF($JC742&gt;=5,INDEX($GR:$GR,$JB742+5),"")</f>
      </c>
      <c r="GY742">
        <f>IF($JC742&gt;=6,INDEX($GR:$GR,$JB742+6),"")</f>
      </c>
      <c r="GZ742">
        <f>IF($JC742&gt;=7,INDEX($GR:$GR,$JB742+7),"")</f>
      </c>
      <c r="HA742">
        <f>IF($JC742&gt;=8,INDEX($GR:$GR,$JB742+8),"")</f>
      </c>
      <c r="HB742">
        <f>IF($JC742&gt;=9,INDEX($GR:$GR,$JB742+9),"")</f>
      </c>
      <c r="HC742">
        <f>IF($JC742&gt;=10,INDEX($GR:$GR,$JB742+10),"")</f>
      </c>
      <c r="HD742">
        <f>IF($JC742&gt;=11,INDEX($GR:$GR,$JB742+11),"")</f>
      </c>
      <c r="HE742">
        <f>IF($JC742&gt;=12,INDEX($GR:$GR,$JB742+12),"")</f>
      </c>
      <c r="HF742">
        <f>IF($JC742&gt;=13,INDEX($GR:$GR,$JB742+13),"")</f>
      </c>
      <c r="HG742">
        <f>IF($JC742&gt;=14,INDEX($GR:$GR,$JB742+14),"")</f>
      </c>
      <c r="HH742">
        <f>IF($JC742&gt;=15,INDEX($GR:$GR,$JB742+15),"")</f>
      </c>
      <c r="HI742">
        <f>IF($JC742&gt;=16,INDEX($GR:$GR,$JB742+16),"")</f>
      </c>
      <c r="HJ742">
        <f>IF($JC742&gt;=17,INDEX($GR:$GR,$JB742+17),"")</f>
      </c>
      <c r="HK742">
        <f>IF($JC742&gt;=18,INDEX($GR:$GR,$JB742+18),"")</f>
      </c>
      <c r="HL742">
        <f>IF($JC742&gt;=19,INDEX($GR:$GR,$JB742+19),"")</f>
      </c>
      <c r="HM742">
        <f>IF($JC742&gt;=20,INDEX($GR:$GR,$JB742+20),"")</f>
      </c>
      <c r="HN742">
        <f>IF($JC742&gt;=21,INDEX($GR:$GR,$JB742+21),"")</f>
      </c>
      <c r="HO742">
        <f>IF($JC742&gt;=22,INDEX($GR:$GR,$JB742+22),"")</f>
      </c>
      <c r="HP742">
        <f>IF($JC742&gt;=23,INDEX($GR:$GR,$JB742+23),"")</f>
      </c>
      <c r="HQ742">
        <f>IF($JC742&gt;=24,INDEX($GR:$GR,$JB742+24),"")</f>
      </c>
      <c r="HR742">
        <f>IF($JC742&gt;=25,INDEX($GR:$GR,$JB742+25),"")</f>
      </c>
      <c r="HS742">
        <f>IF($JC742&gt;=26,INDEX($GR:$GR,$JB742+26),"")</f>
      </c>
      <c r="HT742">
        <f>IF($JC742&gt;=27,INDEX($GR:$GR,$JB742+27),"")</f>
      </c>
      <c r="HU742">
        <f>IF($JC742&gt;=28,INDEX($GR:$GR,$JB742+28),"")</f>
      </c>
      <c r="HV742">
        <f>IF($JC742&gt;=29,INDEX($GR:$GR,$JB742+29),"")</f>
      </c>
      <c r="HW742">
        <f>IF($JC742&gt;=30,INDEX($GR:$GR,$JB742+30),"")</f>
      </c>
      <c r="HX742">
        <f>IF($JC742&gt;=31,INDEX($GR:$GR,$JB742+31),"")</f>
      </c>
      <c r="HY742">
        <f>IF($JC742&gt;=32,INDEX($GR:$GR,$JB742+32),"")</f>
      </c>
      <c r="HZ742">
        <f>IF($JC742&gt;=33,INDEX($GR:$GR,$JB742+33),"")</f>
      </c>
      <c r="IA742">
        <f>IF($JC742&gt;=34,INDEX($GR:$GR,$JB742+34),"")</f>
      </c>
      <c r="IB742">
        <f>IF($JC742&gt;=35,INDEX($GR:$GR,$JB742+35),"")</f>
      </c>
      <c r="IC742">
        <f>IF($JC742&gt;=36,INDEX($GR:$GR,$JB742+36),"")</f>
      </c>
      <c r="ID742">
        <f>IF($JC742&gt;=37,INDEX($GR:$GR,$JB742+37),"")</f>
      </c>
      <c r="IE742">
        <f>IF($JC742&gt;=38,INDEX($GR:$GR,$JB742+38),"")</f>
      </c>
      <c r="IF742">
        <f>IF($JC742&gt;=39,INDEX($GR:$GR,$JB742+39),"")</f>
      </c>
      <c r="IG742">
        <f>IF($JC742&gt;=40,INDEX($GR:$GR,$JB742+40),"")</f>
      </c>
      <c r="IH742">
        <f>IF($JC742&gt;=41,INDEX($GR:$GR,$JB742+41),"")</f>
      </c>
      <c r="II742">
        <f>IF($JC742&gt;=42,INDEX($GR:$GR,$JB742+42),"")</f>
      </c>
      <c r="IJ742">
        <f>IF($JC742&gt;=43,INDEX($GR:$GR,$JB742+43),"")</f>
      </c>
      <c r="IK742">
        <f>IF($JC742&gt;=44,INDEX($GR:$GR,$JB742+44),"")</f>
      </c>
      <c r="IL742">
        <f>IF($JC742&gt;=45,INDEX($GR:$GR,$JB742+45),"")</f>
      </c>
      <c r="IM742">
        <f>IF($JC742&gt;=46,INDEX($GR:$GR,$JB742+46),"")</f>
      </c>
      <c r="IN742">
        <f>IF($JC742&gt;=47,INDEX($GR:$GR,$JB742+47),"")</f>
      </c>
      <c r="IO742">
        <f>IF($JC742&gt;=48,INDEX($GR:$GR,$JB742+48),"")</f>
      </c>
      <c r="IP742">
        <f>IF($JC742&gt;=49,INDEX($GR:$GR,$JB742+49),"")</f>
      </c>
      <c r="IQ742">
        <f>IF($JC742&gt;=50,INDEX($GR:$GR,$JB742+50),"")</f>
      </c>
      <c r="IR742">
        <f>IF($JC742&gt;=51,INDEX($GR:$GR,$JB742+51),"")</f>
      </c>
      <c r="IS742">
        <f>IF($JC742&gt;=52,INDEX($GR:$GR,$JB742+52),"")</f>
      </c>
      <c r="IT742">
        <f>IF($JC742&gt;=53,INDEX($GR:$GR,$JB742+53),"")</f>
      </c>
      <c r="IU742">
        <f>IF($JC742&gt;=54,INDEX($GR:$GR,$JB742+54),"")</f>
      </c>
      <c r="IV742">
        <f>IF($JC742&gt;=55,INDEX($GR:$GR,$JB742+55),"")</f>
      </c>
      <c r="IW742">
        <f>IF($JC742&gt;=56,INDEX($GR:$GR,$JB742+56),"")</f>
      </c>
      <c r="IX742">
        <f>IF($JC742&gt;=57,INDEX($GR:$GR,$JB742+57),"")</f>
      </c>
      <c r="IY742">
        <f>IF($JC742&gt;=58,INDEX($GR:$GR,$JB742+58),"")</f>
      </c>
      <c r="IZ742">
        <f>IF($JC742&gt;=59,INDEX($GR:$GR,$JB742+59),"")</f>
      </c>
      <c r="JA742">
        <f>IF($JC742&gt;=60,INDEX($GR:$GR,$JB742+60),"")</f>
      </c>
      <c r="JB742">
        <f>IFERROR(MATCH($GQ742,$GR$2:$GR$324,0)+1,0)</f>
      </c>
      <c r="JC742">
        <f>IFERROR(INDEX($GS$2:$GS$324,MATCH($GQ742,$GR$2:$GR$324,0)),0)</f>
      </c>
      <c r="JD742" t="s">
        <v>40</v>
      </c>
      <c r="JE742" t="s">
        <v>40</v>
      </c>
    </row>
    <row r="743" spans="1:265" x14ac:dyDescent="0.25">
      <c r="Q743">
        <f>IF(OR($T743="",$P743=""),"",IFERROR($T743/$P743,0))</f>
      </c>
      <c r="R743">
        <f>IF($T743="","",
SUM($S743,$U743,$Z743,$V743,$X743)*
(1-IF($AA743="",0,VALUE($AA743)/100)))</f>
      </c>
      <c r="S743">
        <f>IF($T743="","",$T743)</f>
      </c>
      <c r="U743">
        <f>IF($T743="","",
IF($N743="","",
IF(ISNUMBER(SEARCH("exempt",LOWER($N743))),0,
$T743*(VALUE(SUBSTITUTE($N743,"%",""))/100))))</f>
      </c>
      <c r="AB743">
        <f>IFERROR(IF(FIND(" - ",$K743)&gt;0,MID($K743,FIND(" - ",$K743)+3,LEN($K743)),""),"")</f>
      </c>
      <c r="AK743" t="s">
        <v>1330</v>
      </c>
      <c r="AP743">
        <f>IFERROR(LEFT($K743,FIND(" - ",$K743)-1),$K743)</f>
      </c>
      <c r="AS743">
        <f>IF($CH743&gt;=1,INDEX($AQ:$AQ,$CG743+1),"")</f>
      </c>
      <c r="AT743">
        <f>IF($CH743&gt;=2,INDEX($AQ:$AQ,$CG743+2),"")</f>
      </c>
      <c r="AU743">
        <f>IF($CH743&gt;=3,INDEX($AQ:$AQ,$CG743+3),"")</f>
      </c>
      <c r="AV743">
        <f>IF($CH743&gt;=4,INDEX($AQ:$AQ,$CG743+4),"")</f>
      </c>
      <c r="AW743">
        <f>IF($CH743&gt;=5,INDEX($AQ:$AQ,$CG743+5),"")</f>
      </c>
      <c r="AX743">
        <f>IF($CH743&gt;=6,INDEX($AQ:$AQ,$CG743+6),"")</f>
      </c>
      <c r="AY743">
        <f>IF($CH743&gt;=7,INDEX($AQ:$AQ,$CG743+7),"")</f>
      </c>
      <c r="AZ743">
        <f>IF($CH743&gt;=8,INDEX($AQ:$AQ,$CG743+8),"")</f>
      </c>
      <c r="BA743">
        <f>IF($CH743&gt;=9,INDEX($AQ:$AQ,$CG743+9),"")</f>
      </c>
      <c r="BB743">
        <f>IF($CH743&gt;=10,INDEX($AQ:$AQ,$CG743+10),"")</f>
      </c>
      <c r="BC743">
        <f>IF($CH743&gt;=11,INDEX($AQ:$AQ,$CG743+11),"")</f>
      </c>
      <c r="BD743">
        <f>IF($CH743&gt;=12,INDEX($AQ:$AQ,$CG743+12),"")</f>
      </c>
      <c r="BE743">
        <f>IF($CH743&gt;=13,INDEX($AQ:$AQ,$CG743+13),"")</f>
      </c>
      <c r="BF743">
        <f>IF($CH743&gt;=14,INDEX($AQ:$AQ,$CG743+14),"")</f>
      </c>
      <c r="BG743">
        <f>IF($CH743&gt;=15,INDEX($AQ:$AQ,$CG743+15),"")</f>
      </c>
      <c r="BH743">
        <f>IF($CH743&gt;=16,INDEX($AQ:$AQ,$CG743+16),"")</f>
      </c>
      <c r="BI743">
        <f>IF($CH743&gt;=17,INDEX($AQ:$AQ,$CG743+17),"")</f>
      </c>
      <c r="BJ743">
        <f>IF($CH743&gt;=18,INDEX($AQ:$AQ,$CG743+18),"")</f>
      </c>
      <c r="BK743">
        <f>IF($CH743&gt;=19,INDEX($AQ:$AQ,$CG743+19),"")</f>
      </c>
      <c r="BL743">
        <f>IF($CH743&gt;=20,INDEX($AQ:$AQ,$CG743+20),"")</f>
      </c>
      <c r="BM743">
        <f>IF($CH743&gt;=21,INDEX($AQ:$AQ,$CG743+21),"")</f>
      </c>
      <c r="BN743">
        <f>IF($CH743&gt;=22,INDEX($AQ:$AQ,$CG743+22),"")</f>
      </c>
      <c r="BO743">
        <f>IF($CH743&gt;=23,INDEX($AQ:$AQ,$CG743+23),"")</f>
      </c>
      <c r="BP743">
        <f>IF($CH743&gt;=24,INDEX($AQ:$AQ,$CG743+24),"")</f>
      </c>
      <c r="BQ743">
        <f>IF($CH743&gt;=25,INDEX($AQ:$AQ,$CG743+25),"")</f>
      </c>
      <c r="BR743">
        <f>IF($CH743&gt;=26,INDEX($AQ:$AQ,$CG743+26),"")</f>
      </c>
      <c r="BS743">
        <f>IF($CH743&gt;=27,INDEX($AQ:$AQ,$CG743+27),"")</f>
      </c>
      <c r="BT743">
        <f>IF($CH743&gt;=28,INDEX($AQ:$AQ,$CG743+28),"")</f>
      </c>
      <c r="BU743">
        <f>IF($CH743&gt;=29,INDEX($AQ:$AQ,$CG743+29),"")</f>
      </c>
      <c r="BV743">
        <f>IF($CH743&gt;=30,INDEX($AQ:$AQ,$CG743+30),"")</f>
      </c>
      <c r="BW743">
        <f>IF($CH743&gt;=31,INDEX($AQ:$AQ,$CG743+31),"")</f>
      </c>
      <c r="BX743">
        <f>IF($CH743&gt;=32,INDEX($AQ:$AQ,$CG743+32),"")</f>
      </c>
      <c r="BY743">
        <f>IF($CH743&gt;=33,INDEX($AQ:$AQ,$CG743+33),"")</f>
      </c>
      <c r="BZ743">
        <f>IF($CH743&gt;=34,INDEX($AQ:$AQ,$CG743+34),"")</f>
      </c>
      <c r="CA743">
        <f>IF($CH743&gt;=35,INDEX($AQ:$AQ,$CG743+35),"")</f>
      </c>
      <c r="CB743">
        <f>IF($CH743&gt;=36,INDEX($AQ:$AQ,$CG743+36),"")</f>
      </c>
      <c r="CC743">
        <f>IF($CH743&gt;=37,INDEX($AQ:$AQ,$CG743+37),"")</f>
      </c>
      <c r="CD743">
        <f>IF($CH743&gt;=38,INDEX($AQ:$AQ,$CG743+38),"")</f>
      </c>
      <c r="CE743">
        <f>IF($CH743&gt;=39,INDEX($AQ:$AQ,$CG743+39),"")</f>
      </c>
      <c r="CF743">
        <f>IF($CH743&gt;=40,INDEX($AQ:$AQ,$CG743+40),"")</f>
      </c>
      <c r="CG743">
        <f>IFERROR(MATCH($AP743,$AQ$2:$AQ$134,0)+1,0)</f>
      </c>
      <c r="CH743">
        <f>IFERROR(INDEX($AR$2:$AR$134,MATCH($AP743,$AQ$2:$AQ$134,0)),0)</f>
      </c>
      <c r="CI743">
        <f>IFERROR(LEFT($L743,FIND(" - ",$L743)-1),$L743)</f>
      </c>
      <c r="CL743">
        <f>IF($DG743&gt;=1,INDEX($CJ:$CJ,$DF743+1),"")</f>
      </c>
      <c r="CM743">
        <f>IF($DG743&gt;=2,INDEX($CJ:$CJ,$DF743+2),"")</f>
      </c>
      <c r="CN743">
        <f>IF($DG743&gt;=3,INDEX($CJ:$CJ,$DF743+3),"")</f>
      </c>
      <c r="CO743">
        <f>IF($DG743&gt;=4,INDEX($CJ:$CJ,$DF743+4),"")</f>
      </c>
      <c r="CP743">
        <f>IF($DG743&gt;=5,INDEX($CJ:$CJ,$DF743+5),"")</f>
      </c>
      <c r="CQ743">
        <f>IF($DG743&gt;=6,INDEX($CJ:$CJ,$DF743+6),"")</f>
      </c>
      <c r="CR743">
        <f>IF($DG743&gt;=7,INDEX($CJ:$CJ,$DF743+7),"")</f>
      </c>
      <c r="CS743">
        <f>IF($DG743&gt;=8,INDEX($CJ:$CJ,$DF743+8),"")</f>
      </c>
      <c r="CT743">
        <f>IF($DG743&gt;=9,INDEX($CJ:$CJ,$DF743+9),"")</f>
      </c>
      <c r="CU743">
        <f>IF($DG743&gt;=10,INDEX($CJ:$CJ,$DF743+10),"")</f>
      </c>
      <c r="CV743">
        <f>IF($DG743&gt;=11,INDEX($CJ:$CJ,$DF743+11),"")</f>
      </c>
      <c r="CW743">
        <f>IF($DG743&gt;=12,INDEX($CJ:$CJ,$DF743+12),"")</f>
      </c>
      <c r="CX743">
        <f>IF($DG743&gt;=13,INDEX($CJ:$CJ,$DF743+13),"")</f>
      </c>
      <c r="CY743">
        <f>IF($DG743&gt;=14,INDEX($CJ:$CJ,$DF743+14),"")</f>
      </c>
      <c r="CZ743">
        <f>IF($DG743&gt;=15,INDEX($CJ:$CJ,$DF743+15),"")</f>
      </c>
      <c r="DA743">
        <f>IF($DG743&gt;=16,INDEX($CJ:$CJ,$DF743+16),"")</f>
      </c>
      <c r="DB743">
        <f>IF($DG743&gt;=17,INDEX($CJ:$CJ,$DF743+17),"")</f>
      </c>
      <c r="DC743">
        <f>IF($DG743&gt;=18,INDEX($CJ:$CJ,$DF743+18),"")</f>
      </c>
      <c r="DD743">
        <f>IF($DG743&gt;=19,INDEX($CJ:$CJ,$DF743+19),"")</f>
      </c>
      <c r="DE743">
        <f>IF($DG743&gt;=20,INDEX($CJ:$CJ,$DF743+20),"")</f>
      </c>
      <c r="DF743">
        <f>IFERROR(MATCH($CI743,$CJ$2:$CJ$263,0)+1,0)</f>
      </c>
      <c r="DG743">
        <f>IFERROR(INDEX($CK$2:$CK$263,MATCH($CI743,$CJ$2:$CJ$263,0)),0)</f>
      </c>
      <c r="DH743">
        <f>IFERROR(INDEX($AO:$AO,MATCH($N743,$AN:$AN,0))&amp;"","")</f>
      </c>
      <c r="DL743">
        <f>IF($GO743&gt;=1,INDEX($DI:$DI,$GN743+1),"")</f>
      </c>
      <c r="DM743">
        <f>IF($GO743&gt;=2,INDEX($DI:$DI,$GN743+2),"")</f>
      </c>
      <c r="DN743">
        <f>IF($GO743&gt;=3,INDEX($DI:$DI,$GN743+3),"")</f>
      </c>
      <c r="DO743">
        <f>IF($GO743&gt;=4,INDEX($DI:$DI,$GN743+4),"")</f>
      </c>
      <c r="DP743">
        <f>IF($GO743&gt;=5,INDEX($DI:$DI,$GN743+5),"")</f>
      </c>
      <c r="DQ743">
        <f>IF($GO743&gt;=6,INDEX($DI:$DI,$GN743+6),"")</f>
      </c>
      <c r="DR743">
        <f>IF($GO743&gt;=7,INDEX($DI:$DI,$GN743+7),"")</f>
      </c>
      <c r="DS743">
        <f>IF($GO743&gt;=8,INDEX($DI:$DI,$GN743+8),"")</f>
      </c>
      <c r="DT743">
        <f>IF($GO743&gt;=9,INDEX($DI:$DI,$GN743+9),"")</f>
      </c>
      <c r="DU743">
        <f>IF($GO743&gt;=10,INDEX($DI:$DI,$GN743+10),"")</f>
      </c>
      <c r="DV743">
        <f>IF($GO743&gt;=11,INDEX($DI:$DI,$GN743+11),"")</f>
      </c>
      <c r="DW743">
        <f>IF($GO743&gt;=12,INDEX($DI:$DI,$GN743+12),"")</f>
      </c>
      <c r="DX743">
        <f>IF($GO743&gt;=13,INDEX($DI:$DI,$GN743+13),"")</f>
      </c>
      <c r="DY743">
        <f>IF($GO743&gt;=14,INDEX($DI:$DI,$GN743+14),"")</f>
      </c>
      <c r="DZ743">
        <f>IF($GO743&gt;=15,INDEX($DI:$DI,$GN743+15),"")</f>
      </c>
      <c r="EA743">
        <f>IF($GO743&gt;=16,INDEX($DI:$DI,$GN743+16),"")</f>
      </c>
      <c r="EB743">
        <f>IF($GO743&gt;=17,INDEX($DI:$DI,$GN743+17),"")</f>
      </c>
      <c r="EC743">
        <f>IF($GO743&gt;=18,INDEX($DI:$DI,$GN743+18),"")</f>
      </c>
      <c r="ED743">
        <f>IF($GO743&gt;=19,INDEX($DI:$DI,$GN743+19),"")</f>
      </c>
      <c r="EE743">
        <f>IF($GO743&gt;=20,INDEX($DI:$DI,$GN743+20),"")</f>
      </c>
      <c r="EF743">
        <f>IF($GO743&gt;=21,INDEX($DI:$DI,$GN743+21),"")</f>
      </c>
      <c r="EG743">
        <f>IF($GO743&gt;=22,INDEX($DI:$DI,$GN743+22),"")</f>
      </c>
      <c r="EH743">
        <f>IF($GO743&gt;=23,INDEX($DI:$DI,$GN743+23),"")</f>
      </c>
      <c r="EI743">
        <f>IF($GO743&gt;=24,INDEX($DI:$DI,$GN743+24),"")</f>
      </c>
      <c r="EJ743">
        <f>IF($GO743&gt;=25,INDEX($DI:$DI,$GN743+25),"")</f>
      </c>
      <c r="EK743">
        <f>IF($GO743&gt;=26,INDEX($DI:$DI,$GN743+26),"")</f>
      </c>
      <c r="EL743">
        <f>IF($GO743&gt;=27,INDEX($DI:$DI,$GN743+27),"")</f>
      </c>
      <c r="EM743">
        <f>IF($GO743&gt;=28,INDEX($DI:$DI,$GN743+28),"")</f>
      </c>
      <c r="EN743">
        <f>IF($GO743&gt;=29,INDEX($DI:$DI,$GN743+29),"")</f>
      </c>
      <c r="EO743">
        <f>IF($GO743&gt;=30,INDEX($DI:$DI,$GN743+30),"")</f>
      </c>
      <c r="EP743">
        <f>IF($GO743&gt;=31,INDEX($DI:$DI,$GN743+31),"")</f>
      </c>
      <c r="EQ743">
        <f>IF($GO743&gt;=32,INDEX($DI:$DI,$GN743+32),"")</f>
      </c>
      <c r="ER743">
        <f>IF($GO743&gt;=33,INDEX($DI:$DI,$GN743+33),"")</f>
      </c>
      <c r="ES743">
        <f>IF($GO743&gt;=34,INDEX($DI:$DI,$GN743+34),"")</f>
      </c>
      <c r="ET743">
        <f>IF($GO743&gt;=35,INDEX($DI:$DI,$GN743+35),"")</f>
      </c>
      <c r="EU743">
        <f>IF($GO743&gt;=36,INDEX($DI:$DI,$GN743+36),"")</f>
      </c>
      <c r="EV743">
        <f>IF($GO743&gt;=37,INDEX($DI:$DI,$GN743+37),"")</f>
      </c>
      <c r="EW743">
        <f>IF($GO743&gt;=38,INDEX($DI:$DI,$GN743+38),"")</f>
      </c>
      <c r="EX743">
        <f>IF($GO743&gt;=39,INDEX($DI:$DI,$GN743+39),"")</f>
      </c>
      <c r="EY743">
        <f>IF($GO743&gt;=40,INDEX($DI:$DI,$GN743+40),"")</f>
      </c>
      <c r="EZ743">
        <f>IF($GO743&gt;=1,INDEX($DJ:$DJ,$GN743+1),"")</f>
      </c>
      <c r="FA743">
        <f>IF($GO743&gt;=2,INDEX($DJ:$DJ,$GN743+2),"")</f>
      </c>
      <c r="FB743">
        <f>IF($GO743&gt;=3,INDEX($DJ:$DJ,$GN743+3),"")</f>
      </c>
      <c r="FC743">
        <f>IF($GO743&gt;=4,INDEX($DJ:$DJ,$GN743+4),"")</f>
      </c>
      <c r="FD743">
        <f>IF($GO743&gt;=5,INDEX($DJ:$DJ,$GN743+5),"")</f>
      </c>
      <c r="FE743">
        <f>IF($GO743&gt;=6,INDEX($DJ:$DJ,$GN743+6),"")</f>
      </c>
      <c r="FF743">
        <f>IF($GO743&gt;=7,INDEX($DJ:$DJ,$GN743+7),"")</f>
      </c>
      <c r="FG743">
        <f>IF($GO743&gt;=8,INDEX($DJ:$DJ,$GN743+8),"")</f>
      </c>
      <c r="FH743">
        <f>IF($GO743&gt;=9,INDEX($DJ:$DJ,$GN743+9),"")</f>
      </c>
      <c r="FI743">
        <f>IF($GO743&gt;=10,INDEX($DJ:$DJ,$GN743+10),"")</f>
      </c>
      <c r="FJ743">
        <f>IF($GO743&gt;=11,INDEX($DJ:$DJ,$GN743+11),"")</f>
      </c>
      <c r="FK743">
        <f>IF($GO743&gt;=12,INDEX($DJ:$DJ,$GN743+12),"")</f>
      </c>
      <c r="FL743">
        <f>IF($GO743&gt;=13,INDEX($DJ:$DJ,$GN743+13),"")</f>
      </c>
      <c r="FM743">
        <f>IF($GO743&gt;=14,INDEX($DJ:$DJ,$GN743+14),"")</f>
      </c>
      <c r="FN743">
        <f>IF($GO743&gt;=15,INDEX($DJ:$DJ,$GN743+15),"")</f>
      </c>
      <c r="FO743">
        <f>IF($GO743&gt;=16,INDEX($DJ:$DJ,$GN743+16),"")</f>
      </c>
      <c r="FP743">
        <f>IF($GO743&gt;=17,INDEX($DJ:$DJ,$GN743+17),"")</f>
      </c>
      <c r="FQ743">
        <f>IF($GO743&gt;=18,INDEX($DJ:$DJ,$GN743+18),"")</f>
      </c>
      <c r="FR743">
        <f>IF($GO743&gt;=19,INDEX($DJ:$DJ,$GN743+19),"")</f>
      </c>
      <c r="FS743">
        <f>IF($GO743&gt;=20,INDEX($DJ:$DJ,$GN743+20),"")</f>
      </c>
      <c r="FT743">
        <f>IF($GO743&gt;=21,INDEX($DJ:$DJ,$GN743+21),"")</f>
      </c>
      <c r="FU743">
        <f>IF($GO743&gt;=22,INDEX($DJ:$DJ,$GN743+22),"")</f>
      </c>
      <c r="FV743">
        <f>IF($GO743&gt;=23,INDEX($DJ:$DJ,$GN743+23),"")</f>
      </c>
      <c r="FW743">
        <f>IF($GO743&gt;=24,INDEX($DJ:$DJ,$GN743+24),"")</f>
      </c>
      <c r="FX743">
        <f>IF($GO743&gt;=25,INDEX($DJ:$DJ,$GN743+25),"")</f>
      </c>
      <c r="FY743">
        <f>IF($GO743&gt;=26,INDEX($DJ:$DJ,$GN743+26),"")</f>
      </c>
      <c r="FZ743">
        <f>IF($GO743&gt;=27,INDEX($DJ:$DJ,$GN743+27),"")</f>
      </c>
      <c r="GA743">
        <f>IF($GO743&gt;=28,INDEX($DJ:$DJ,$GN743+28),"")</f>
      </c>
      <c r="GB743">
        <f>IF($GO743&gt;=29,INDEX($DJ:$DJ,$GN743+29),"")</f>
      </c>
      <c r="GC743">
        <f>IF($GO743&gt;=30,INDEX($DJ:$DJ,$GN743+30),"")</f>
      </c>
      <c r="GD743">
        <f>IF($GO743&gt;=31,INDEX($DJ:$DJ,$GN743+31),"")</f>
      </c>
      <c r="GE743">
        <f>IF($GO743&gt;=32,INDEX($DJ:$DJ,$GN743+32),"")</f>
      </c>
      <c r="GF743">
        <f>IF($GO743&gt;=33,INDEX($DJ:$DJ,$GN743+33),"")</f>
      </c>
      <c r="GG743">
        <f>IF($GO743&gt;=34,INDEX($DJ:$DJ,$GN743+34),"")</f>
      </c>
      <c r="GH743">
        <f>IF($GO743&gt;=35,INDEX($DJ:$DJ,$GN743+35),"")</f>
      </c>
      <c r="GI743">
        <f>IF($GO743&gt;=36,INDEX($DJ:$DJ,$GN743+36),"")</f>
      </c>
      <c r="GJ743">
        <f>IF($GO743&gt;=37,INDEX($DJ:$DJ,$GN743+37),"")</f>
      </c>
      <c r="GK743">
        <f>IF($GO743&gt;=38,INDEX($DJ:$DJ,$GN743+38),"")</f>
      </c>
      <c r="GL743">
        <f>IF($GO743&gt;=39,INDEX($DJ:$DJ,$GN743+39),"")</f>
      </c>
      <c r="GM743">
        <f>IF($GO743&gt;=40,INDEX($DJ:$DJ,$GN743+40),"")</f>
      </c>
      <c r="GN743">
        <f>IFERROR(MATCH($DH743,$DI$2:$DI$148,0)+1,0)</f>
      </c>
      <c r="GO743">
        <f>IFERROR(INDEX($DK$2:$DK$148,MATCH($DH743,$DI$2:$DI$148,0)),0)</f>
      </c>
      <c r="GP743">
        <f>IFERROR(MATCH($Y743,$DL$743:$EY$743,0),0)</f>
      </c>
      <c r="GQ743">
        <f>IF($GP743&gt;0,INDEX($EZ$743:$GM$743,$GP743),"")</f>
      </c>
      <c r="GT743">
        <f>IF($JC743&gt;=1,INDEX($GR:$GR,$JB743+1),"")</f>
      </c>
      <c r="GU743">
        <f>IF($JC743&gt;=2,INDEX($GR:$GR,$JB743+2),"")</f>
      </c>
      <c r="GV743">
        <f>IF($JC743&gt;=3,INDEX($GR:$GR,$JB743+3),"")</f>
      </c>
      <c r="GW743">
        <f>IF($JC743&gt;=4,INDEX($GR:$GR,$JB743+4),"")</f>
      </c>
      <c r="GX743">
        <f>IF($JC743&gt;=5,INDEX($GR:$GR,$JB743+5),"")</f>
      </c>
      <c r="GY743">
        <f>IF($JC743&gt;=6,INDEX($GR:$GR,$JB743+6),"")</f>
      </c>
      <c r="GZ743">
        <f>IF($JC743&gt;=7,INDEX($GR:$GR,$JB743+7),"")</f>
      </c>
      <c r="HA743">
        <f>IF($JC743&gt;=8,INDEX($GR:$GR,$JB743+8),"")</f>
      </c>
      <c r="HB743">
        <f>IF($JC743&gt;=9,INDEX($GR:$GR,$JB743+9),"")</f>
      </c>
      <c r="HC743">
        <f>IF($JC743&gt;=10,INDEX($GR:$GR,$JB743+10),"")</f>
      </c>
      <c r="HD743">
        <f>IF($JC743&gt;=11,INDEX($GR:$GR,$JB743+11),"")</f>
      </c>
      <c r="HE743">
        <f>IF($JC743&gt;=12,INDEX($GR:$GR,$JB743+12),"")</f>
      </c>
      <c r="HF743">
        <f>IF($JC743&gt;=13,INDEX($GR:$GR,$JB743+13),"")</f>
      </c>
      <c r="HG743">
        <f>IF($JC743&gt;=14,INDEX($GR:$GR,$JB743+14),"")</f>
      </c>
      <c r="HH743">
        <f>IF($JC743&gt;=15,INDEX($GR:$GR,$JB743+15),"")</f>
      </c>
      <c r="HI743">
        <f>IF($JC743&gt;=16,INDEX($GR:$GR,$JB743+16),"")</f>
      </c>
      <c r="HJ743">
        <f>IF($JC743&gt;=17,INDEX($GR:$GR,$JB743+17),"")</f>
      </c>
      <c r="HK743">
        <f>IF($JC743&gt;=18,INDEX($GR:$GR,$JB743+18),"")</f>
      </c>
      <c r="HL743">
        <f>IF($JC743&gt;=19,INDEX($GR:$GR,$JB743+19),"")</f>
      </c>
      <c r="HM743">
        <f>IF($JC743&gt;=20,INDEX($GR:$GR,$JB743+20),"")</f>
      </c>
      <c r="HN743">
        <f>IF($JC743&gt;=21,INDEX($GR:$GR,$JB743+21),"")</f>
      </c>
      <c r="HO743">
        <f>IF($JC743&gt;=22,INDEX($GR:$GR,$JB743+22),"")</f>
      </c>
      <c r="HP743">
        <f>IF($JC743&gt;=23,INDEX($GR:$GR,$JB743+23),"")</f>
      </c>
      <c r="HQ743">
        <f>IF($JC743&gt;=24,INDEX($GR:$GR,$JB743+24),"")</f>
      </c>
      <c r="HR743">
        <f>IF($JC743&gt;=25,INDEX($GR:$GR,$JB743+25),"")</f>
      </c>
      <c r="HS743">
        <f>IF($JC743&gt;=26,INDEX($GR:$GR,$JB743+26),"")</f>
      </c>
      <c r="HT743">
        <f>IF($JC743&gt;=27,INDEX($GR:$GR,$JB743+27),"")</f>
      </c>
      <c r="HU743">
        <f>IF($JC743&gt;=28,INDEX($GR:$GR,$JB743+28),"")</f>
      </c>
      <c r="HV743">
        <f>IF($JC743&gt;=29,INDEX($GR:$GR,$JB743+29),"")</f>
      </c>
      <c r="HW743">
        <f>IF($JC743&gt;=30,INDEX($GR:$GR,$JB743+30),"")</f>
      </c>
      <c r="HX743">
        <f>IF($JC743&gt;=31,INDEX($GR:$GR,$JB743+31),"")</f>
      </c>
      <c r="HY743">
        <f>IF($JC743&gt;=32,INDEX($GR:$GR,$JB743+32),"")</f>
      </c>
      <c r="HZ743">
        <f>IF($JC743&gt;=33,INDEX($GR:$GR,$JB743+33),"")</f>
      </c>
      <c r="IA743">
        <f>IF($JC743&gt;=34,INDEX($GR:$GR,$JB743+34),"")</f>
      </c>
      <c r="IB743">
        <f>IF($JC743&gt;=35,INDEX($GR:$GR,$JB743+35),"")</f>
      </c>
      <c r="IC743">
        <f>IF($JC743&gt;=36,INDEX($GR:$GR,$JB743+36),"")</f>
      </c>
      <c r="ID743">
        <f>IF($JC743&gt;=37,INDEX($GR:$GR,$JB743+37),"")</f>
      </c>
      <c r="IE743">
        <f>IF($JC743&gt;=38,INDEX($GR:$GR,$JB743+38),"")</f>
      </c>
      <c r="IF743">
        <f>IF($JC743&gt;=39,INDEX($GR:$GR,$JB743+39),"")</f>
      </c>
      <c r="IG743">
        <f>IF($JC743&gt;=40,INDEX($GR:$GR,$JB743+40),"")</f>
      </c>
      <c r="IH743">
        <f>IF($JC743&gt;=41,INDEX($GR:$GR,$JB743+41),"")</f>
      </c>
      <c r="II743">
        <f>IF($JC743&gt;=42,INDEX($GR:$GR,$JB743+42),"")</f>
      </c>
      <c r="IJ743">
        <f>IF($JC743&gt;=43,INDEX($GR:$GR,$JB743+43),"")</f>
      </c>
      <c r="IK743">
        <f>IF($JC743&gt;=44,INDEX($GR:$GR,$JB743+44),"")</f>
      </c>
      <c r="IL743">
        <f>IF($JC743&gt;=45,INDEX($GR:$GR,$JB743+45),"")</f>
      </c>
      <c r="IM743">
        <f>IF($JC743&gt;=46,INDEX($GR:$GR,$JB743+46),"")</f>
      </c>
      <c r="IN743">
        <f>IF($JC743&gt;=47,INDEX($GR:$GR,$JB743+47),"")</f>
      </c>
      <c r="IO743">
        <f>IF($JC743&gt;=48,INDEX($GR:$GR,$JB743+48),"")</f>
      </c>
      <c r="IP743">
        <f>IF($JC743&gt;=49,INDEX($GR:$GR,$JB743+49),"")</f>
      </c>
      <c r="IQ743">
        <f>IF($JC743&gt;=50,INDEX($GR:$GR,$JB743+50),"")</f>
      </c>
      <c r="IR743">
        <f>IF($JC743&gt;=51,INDEX($GR:$GR,$JB743+51),"")</f>
      </c>
      <c r="IS743">
        <f>IF($JC743&gt;=52,INDEX($GR:$GR,$JB743+52),"")</f>
      </c>
      <c r="IT743">
        <f>IF($JC743&gt;=53,INDEX($GR:$GR,$JB743+53),"")</f>
      </c>
      <c r="IU743">
        <f>IF($JC743&gt;=54,INDEX($GR:$GR,$JB743+54),"")</f>
      </c>
      <c r="IV743">
        <f>IF($JC743&gt;=55,INDEX($GR:$GR,$JB743+55),"")</f>
      </c>
      <c r="IW743">
        <f>IF($JC743&gt;=56,INDEX($GR:$GR,$JB743+56),"")</f>
      </c>
      <c r="IX743">
        <f>IF($JC743&gt;=57,INDEX($GR:$GR,$JB743+57),"")</f>
      </c>
      <c r="IY743">
        <f>IF($JC743&gt;=58,INDEX($GR:$GR,$JB743+58),"")</f>
      </c>
      <c r="IZ743">
        <f>IF($JC743&gt;=59,INDEX($GR:$GR,$JB743+59),"")</f>
      </c>
      <c r="JA743">
        <f>IF($JC743&gt;=60,INDEX($GR:$GR,$JB743+60),"")</f>
      </c>
      <c r="JB743">
        <f>IFERROR(MATCH($GQ743,$GR$2:$GR$324,0)+1,0)</f>
      </c>
      <c r="JC743">
        <f>IFERROR(INDEX($GS$2:$GS$324,MATCH($GQ743,$GR$2:$GR$324,0)),0)</f>
      </c>
      <c r="JD743" t="s">
        <v>40</v>
      </c>
      <c r="JE743" t="s">
        <v>40</v>
      </c>
    </row>
    <row r="744" spans="1:265" x14ac:dyDescent="0.25">
      <c r="Q744">
        <f>IF(OR($T744="",$P744=""),"",IFERROR($T744/$P744,0))</f>
      </c>
      <c r="R744">
        <f>IF($T744="","",
SUM($S744,$U744,$Z744,$V744,$X744)*
(1-IF($AA744="",0,VALUE($AA744)/100)))</f>
      </c>
      <c r="S744">
        <f>IF($T744="","",$T744)</f>
      </c>
      <c r="U744">
        <f>IF($T744="","",
IF($N744="","",
IF(ISNUMBER(SEARCH("exempt",LOWER($N744))),0,
$T744*(VALUE(SUBSTITUTE($N744,"%",""))/100))))</f>
      </c>
      <c r="AB744">
        <f>IFERROR(IF(FIND(" - ",$K744)&gt;0,MID($K744,FIND(" - ",$K744)+3,LEN($K744)),""),"")</f>
      </c>
      <c r="AK744" t="s">
        <v>1331</v>
      </c>
      <c r="AP744">
        <f>IFERROR(LEFT($K744,FIND(" - ",$K744)-1),$K744)</f>
      </c>
      <c r="AS744">
        <f>IF($CH744&gt;=1,INDEX($AQ:$AQ,$CG744+1),"")</f>
      </c>
      <c r="AT744">
        <f>IF($CH744&gt;=2,INDEX($AQ:$AQ,$CG744+2),"")</f>
      </c>
      <c r="AU744">
        <f>IF($CH744&gt;=3,INDEX($AQ:$AQ,$CG744+3),"")</f>
      </c>
      <c r="AV744">
        <f>IF($CH744&gt;=4,INDEX($AQ:$AQ,$CG744+4),"")</f>
      </c>
      <c r="AW744">
        <f>IF($CH744&gt;=5,INDEX($AQ:$AQ,$CG744+5),"")</f>
      </c>
      <c r="AX744">
        <f>IF($CH744&gt;=6,INDEX($AQ:$AQ,$CG744+6),"")</f>
      </c>
      <c r="AY744">
        <f>IF($CH744&gt;=7,INDEX($AQ:$AQ,$CG744+7),"")</f>
      </c>
      <c r="AZ744">
        <f>IF($CH744&gt;=8,INDEX($AQ:$AQ,$CG744+8),"")</f>
      </c>
      <c r="BA744">
        <f>IF($CH744&gt;=9,INDEX($AQ:$AQ,$CG744+9),"")</f>
      </c>
      <c r="BB744">
        <f>IF($CH744&gt;=10,INDEX($AQ:$AQ,$CG744+10),"")</f>
      </c>
      <c r="BC744">
        <f>IF($CH744&gt;=11,INDEX($AQ:$AQ,$CG744+11),"")</f>
      </c>
      <c r="BD744">
        <f>IF($CH744&gt;=12,INDEX($AQ:$AQ,$CG744+12),"")</f>
      </c>
      <c r="BE744">
        <f>IF($CH744&gt;=13,INDEX($AQ:$AQ,$CG744+13),"")</f>
      </c>
      <c r="BF744">
        <f>IF($CH744&gt;=14,INDEX($AQ:$AQ,$CG744+14),"")</f>
      </c>
      <c r="BG744">
        <f>IF($CH744&gt;=15,INDEX($AQ:$AQ,$CG744+15),"")</f>
      </c>
      <c r="BH744">
        <f>IF($CH744&gt;=16,INDEX($AQ:$AQ,$CG744+16),"")</f>
      </c>
      <c r="BI744">
        <f>IF($CH744&gt;=17,INDEX($AQ:$AQ,$CG744+17),"")</f>
      </c>
      <c r="BJ744">
        <f>IF($CH744&gt;=18,INDEX($AQ:$AQ,$CG744+18),"")</f>
      </c>
      <c r="BK744">
        <f>IF($CH744&gt;=19,INDEX($AQ:$AQ,$CG744+19),"")</f>
      </c>
      <c r="BL744">
        <f>IF($CH744&gt;=20,INDEX($AQ:$AQ,$CG744+20),"")</f>
      </c>
      <c r="BM744">
        <f>IF($CH744&gt;=21,INDEX($AQ:$AQ,$CG744+21),"")</f>
      </c>
      <c r="BN744">
        <f>IF($CH744&gt;=22,INDEX($AQ:$AQ,$CG744+22),"")</f>
      </c>
      <c r="BO744">
        <f>IF($CH744&gt;=23,INDEX($AQ:$AQ,$CG744+23),"")</f>
      </c>
      <c r="BP744">
        <f>IF($CH744&gt;=24,INDEX($AQ:$AQ,$CG744+24),"")</f>
      </c>
      <c r="BQ744">
        <f>IF($CH744&gt;=25,INDEX($AQ:$AQ,$CG744+25),"")</f>
      </c>
      <c r="BR744">
        <f>IF($CH744&gt;=26,INDEX($AQ:$AQ,$CG744+26),"")</f>
      </c>
      <c r="BS744">
        <f>IF($CH744&gt;=27,INDEX($AQ:$AQ,$CG744+27),"")</f>
      </c>
      <c r="BT744">
        <f>IF($CH744&gt;=28,INDEX($AQ:$AQ,$CG744+28),"")</f>
      </c>
      <c r="BU744">
        <f>IF($CH744&gt;=29,INDEX($AQ:$AQ,$CG744+29),"")</f>
      </c>
      <c r="BV744">
        <f>IF($CH744&gt;=30,INDEX($AQ:$AQ,$CG744+30),"")</f>
      </c>
      <c r="BW744">
        <f>IF($CH744&gt;=31,INDEX($AQ:$AQ,$CG744+31),"")</f>
      </c>
      <c r="BX744">
        <f>IF($CH744&gt;=32,INDEX($AQ:$AQ,$CG744+32),"")</f>
      </c>
      <c r="BY744">
        <f>IF($CH744&gt;=33,INDEX($AQ:$AQ,$CG744+33),"")</f>
      </c>
      <c r="BZ744">
        <f>IF($CH744&gt;=34,INDEX($AQ:$AQ,$CG744+34),"")</f>
      </c>
      <c r="CA744">
        <f>IF($CH744&gt;=35,INDEX($AQ:$AQ,$CG744+35),"")</f>
      </c>
      <c r="CB744">
        <f>IF($CH744&gt;=36,INDEX($AQ:$AQ,$CG744+36),"")</f>
      </c>
      <c r="CC744">
        <f>IF($CH744&gt;=37,INDEX($AQ:$AQ,$CG744+37),"")</f>
      </c>
      <c r="CD744">
        <f>IF($CH744&gt;=38,INDEX($AQ:$AQ,$CG744+38),"")</f>
      </c>
      <c r="CE744">
        <f>IF($CH744&gt;=39,INDEX($AQ:$AQ,$CG744+39),"")</f>
      </c>
      <c r="CF744">
        <f>IF($CH744&gt;=40,INDEX($AQ:$AQ,$CG744+40),"")</f>
      </c>
      <c r="CG744">
        <f>IFERROR(MATCH($AP744,$AQ$2:$AQ$134,0)+1,0)</f>
      </c>
      <c r="CH744">
        <f>IFERROR(INDEX($AR$2:$AR$134,MATCH($AP744,$AQ$2:$AQ$134,0)),0)</f>
      </c>
      <c r="CI744">
        <f>IFERROR(LEFT($L744,FIND(" - ",$L744)-1),$L744)</f>
      </c>
      <c r="CL744">
        <f>IF($DG744&gt;=1,INDEX($CJ:$CJ,$DF744+1),"")</f>
      </c>
      <c r="CM744">
        <f>IF($DG744&gt;=2,INDEX($CJ:$CJ,$DF744+2),"")</f>
      </c>
      <c r="CN744">
        <f>IF($DG744&gt;=3,INDEX($CJ:$CJ,$DF744+3),"")</f>
      </c>
      <c r="CO744">
        <f>IF($DG744&gt;=4,INDEX($CJ:$CJ,$DF744+4),"")</f>
      </c>
      <c r="CP744">
        <f>IF($DG744&gt;=5,INDEX($CJ:$CJ,$DF744+5),"")</f>
      </c>
      <c r="CQ744">
        <f>IF($DG744&gt;=6,INDEX($CJ:$CJ,$DF744+6),"")</f>
      </c>
      <c r="CR744">
        <f>IF($DG744&gt;=7,INDEX($CJ:$CJ,$DF744+7),"")</f>
      </c>
      <c r="CS744">
        <f>IF($DG744&gt;=8,INDEX($CJ:$CJ,$DF744+8),"")</f>
      </c>
      <c r="CT744">
        <f>IF($DG744&gt;=9,INDEX($CJ:$CJ,$DF744+9),"")</f>
      </c>
      <c r="CU744">
        <f>IF($DG744&gt;=10,INDEX($CJ:$CJ,$DF744+10),"")</f>
      </c>
      <c r="CV744">
        <f>IF($DG744&gt;=11,INDEX($CJ:$CJ,$DF744+11),"")</f>
      </c>
      <c r="CW744">
        <f>IF($DG744&gt;=12,INDEX($CJ:$CJ,$DF744+12),"")</f>
      </c>
      <c r="CX744">
        <f>IF($DG744&gt;=13,INDEX($CJ:$CJ,$DF744+13),"")</f>
      </c>
      <c r="CY744">
        <f>IF($DG744&gt;=14,INDEX($CJ:$CJ,$DF744+14),"")</f>
      </c>
      <c r="CZ744">
        <f>IF($DG744&gt;=15,INDEX($CJ:$CJ,$DF744+15),"")</f>
      </c>
      <c r="DA744">
        <f>IF($DG744&gt;=16,INDEX($CJ:$CJ,$DF744+16),"")</f>
      </c>
      <c r="DB744">
        <f>IF($DG744&gt;=17,INDEX($CJ:$CJ,$DF744+17),"")</f>
      </c>
      <c r="DC744">
        <f>IF($DG744&gt;=18,INDEX($CJ:$CJ,$DF744+18),"")</f>
      </c>
      <c r="DD744">
        <f>IF($DG744&gt;=19,INDEX($CJ:$CJ,$DF744+19),"")</f>
      </c>
      <c r="DE744">
        <f>IF($DG744&gt;=20,INDEX($CJ:$CJ,$DF744+20),"")</f>
      </c>
      <c r="DF744">
        <f>IFERROR(MATCH($CI744,$CJ$2:$CJ$263,0)+1,0)</f>
      </c>
      <c r="DG744">
        <f>IFERROR(INDEX($CK$2:$CK$263,MATCH($CI744,$CJ$2:$CJ$263,0)),0)</f>
      </c>
      <c r="DH744">
        <f>IFERROR(INDEX($AO:$AO,MATCH($N744,$AN:$AN,0))&amp;"","")</f>
      </c>
      <c r="DL744">
        <f>IF($GO744&gt;=1,INDEX($DI:$DI,$GN744+1),"")</f>
      </c>
      <c r="DM744">
        <f>IF($GO744&gt;=2,INDEX($DI:$DI,$GN744+2),"")</f>
      </c>
      <c r="DN744">
        <f>IF($GO744&gt;=3,INDEX($DI:$DI,$GN744+3),"")</f>
      </c>
      <c r="DO744">
        <f>IF($GO744&gt;=4,INDEX($DI:$DI,$GN744+4),"")</f>
      </c>
      <c r="DP744">
        <f>IF($GO744&gt;=5,INDEX($DI:$DI,$GN744+5),"")</f>
      </c>
      <c r="DQ744">
        <f>IF($GO744&gt;=6,INDEX($DI:$DI,$GN744+6),"")</f>
      </c>
      <c r="DR744">
        <f>IF($GO744&gt;=7,INDEX($DI:$DI,$GN744+7),"")</f>
      </c>
      <c r="DS744">
        <f>IF($GO744&gt;=8,INDEX($DI:$DI,$GN744+8),"")</f>
      </c>
      <c r="DT744">
        <f>IF($GO744&gt;=9,INDEX($DI:$DI,$GN744+9),"")</f>
      </c>
      <c r="DU744">
        <f>IF($GO744&gt;=10,INDEX($DI:$DI,$GN744+10),"")</f>
      </c>
      <c r="DV744">
        <f>IF($GO744&gt;=11,INDEX($DI:$DI,$GN744+11),"")</f>
      </c>
      <c r="DW744">
        <f>IF($GO744&gt;=12,INDEX($DI:$DI,$GN744+12),"")</f>
      </c>
      <c r="DX744">
        <f>IF($GO744&gt;=13,INDEX($DI:$DI,$GN744+13),"")</f>
      </c>
      <c r="DY744">
        <f>IF($GO744&gt;=14,INDEX($DI:$DI,$GN744+14),"")</f>
      </c>
      <c r="DZ744">
        <f>IF($GO744&gt;=15,INDEX($DI:$DI,$GN744+15),"")</f>
      </c>
      <c r="EA744">
        <f>IF($GO744&gt;=16,INDEX($DI:$DI,$GN744+16),"")</f>
      </c>
      <c r="EB744">
        <f>IF($GO744&gt;=17,INDEX($DI:$DI,$GN744+17),"")</f>
      </c>
      <c r="EC744">
        <f>IF($GO744&gt;=18,INDEX($DI:$DI,$GN744+18),"")</f>
      </c>
      <c r="ED744">
        <f>IF($GO744&gt;=19,INDEX($DI:$DI,$GN744+19),"")</f>
      </c>
      <c r="EE744">
        <f>IF($GO744&gt;=20,INDEX($DI:$DI,$GN744+20),"")</f>
      </c>
      <c r="EF744">
        <f>IF($GO744&gt;=21,INDEX($DI:$DI,$GN744+21),"")</f>
      </c>
      <c r="EG744">
        <f>IF($GO744&gt;=22,INDEX($DI:$DI,$GN744+22),"")</f>
      </c>
      <c r="EH744">
        <f>IF($GO744&gt;=23,INDEX($DI:$DI,$GN744+23),"")</f>
      </c>
      <c r="EI744">
        <f>IF($GO744&gt;=24,INDEX($DI:$DI,$GN744+24),"")</f>
      </c>
      <c r="EJ744">
        <f>IF($GO744&gt;=25,INDEX($DI:$DI,$GN744+25),"")</f>
      </c>
      <c r="EK744">
        <f>IF($GO744&gt;=26,INDEX($DI:$DI,$GN744+26),"")</f>
      </c>
      <c r="EL744">
        <f>IF($GO744&gt;=27,INDEX($DI:$DI,$GN744+27),"")</f>
      </c>
      <c r="EM744">
        <f>IF($GO744&gt;=28,INDEX($DI:$DI,$GN744+28),"")</f>
      </c>
      <c r="EN744">
        <f>IF($GO744&gt;=29,INDEX($DI:$DI,$GN744+29),"")</f>
      </c>
      <c r="EO744">
        <f>IF($GO744&gt;=30,INDEX($DI:$DI,$GN744+30),"")</f>
      </c>
      <c r="EP744">
        <f>IF($GO744&gt;=31,INDEX($DI:$DI,$GN744+31),"")</f>
      </c>
      <c r="EQ744">
        <f>IF($GO744&gt;=32,INDEX($DI:$DI,$GN744+32),"")</f>
      </c>
      <c r="ER744">
        <f>IF($GO744&gt;=33,INDEX($DI:$DI,$GN744+33),"")</f>
      </c>
      <c r="ES744">
        <f>IF($GO744&gt;=34,INDEX($DI:$DI,$GN744+34),"")</f>
      </c>
      <c r="ET744">
        <f>IF($GO744&gt;=35,INDEX($DI:$DI,$GN744+35),"")</f>
      </c>
      <c r="EU744">
        <f>IF($GO744&gt;=36,INDEX($DI:$DI,$GN744+36),"")</f>
      </c>
      <c r="EV744">
        <f>IF($GO744&gt;=37,INDEX($DI:$DI,$GN744+37),"")</f>
      </c>
      <c r="EW744">
        <f>IF($GO744&gt;=38,INDEX($DI:$DI,$GN744+38),"")</f>
      </c>
      <c r="EX744">
        <f>IF($GO744&gt;=39,INDEX($DI:$DI,$GN744+39),"")</f>
      </c>
      <c r="EY744">
        <f>IF($GO744&gt;=40,INDEX($DI:$DI,$GN744+40),"")</f>
      </c>
      <c r="EZ744">
        <f>IF($GO744&gt;=1,INDEX($DJ:$DJ,$GN744+1),"")</f>
      </c>
      <c r="FA744">
        <f>IF($GO744&gt;=2,INDEX($DJ:$DJ,$GN744+2),"")</f>
      </c>
      <c r="FB744">
        <f>IF($GO744&gt;=3,INDEX($DJ:$DJ,$GN744+3),"")</f>
      </c>
      <c r="FC744">
        <f>IF($GO744&gt;=4,INDEX($DJ:$DJ,$GN744+4),"")</f>
      </c>
      <c r="FD744">
        <f>IF($GO744&gt;=5,INDEX($DJ:$DJ,$GN744+5),"")</f>
      </c>
      <c r="FE744">
        <f>IF($GO744&gt;=6,INDEX($DJ:$DJ,$GN744+6),"")</f>
      </c>
      <c r="FF744">
        <f>IF($GO744&gt;=7,INDEX($DJ:$DJ,$GN744+7),"")</f>
      </c>
      <c r="FG744">
        <f>IF($GO744&gt;=8,INDEX($DJ:$DJ,$GN744+8),"")</f>
      </c>
      <c r="FH744">
        <f>IF($GO744&gt;=9,INDEX($DJ:$DJ,$GN744+9),"")</f>
      </c>
      <c r="FI744">
        <f>IF($GO744&gt;=10,INDEX($DJ:$DJ,$GN744+10),"")</f>
      </c>
      <c r="FJ744">
        <f>IF($GO744&gt;=11,INDEX($DJ:$DJ,$GN744+11),"")</f>
      </c>
      <c r="FK744">
        <f>IF($GO744&gt;=12,INDEX($DJ:$DJ,$GN744+12),"")</f>
      </c>
      <c r="FL744">
        <f>IF($GO744&gt;=13,INDEX($DJ:$DJ,$GN744+13),"")</f>
      </c>
      <c r="FM744">
        <f>IF($GO744&gt;=14,INDEX($DJ:$DJ,$GN744+14),"")</f>
      </c>
      <c r="FN744">
        <f>IF($GO744&gt;=15,INDEX($DJ:$DJ,$GN744+15),"")</f>
      </c>
      <c r="FO744">
        <f>IF($GO744&gt;=16,INDEX($DJ:$DJ,$GN744+16),"")</f>
      </c>
      <c r="FP744">
        <f>IF($GO744&gt;=17,INDEX($DJ:$DJ,$GN744+17),"")</f>
      </c>
      <c r="FQ744">
        <f>IF($GO744&gt;=18,INDEX($DJ:$DJ,$GN744+18),"")</f>
      </c>
      <c r="FR744">
        <f>IF($GO744&gt;=19,INDEX($DJ:$DJ,$GN744+19),"")</f>
      </c>
      <c r="FS744">
        <f>IF($GO744&gt;=20,INDEX($DJ:$DJ,$GN744+20),"")</f>
      </c>
      <c r="FT744">
        <f>IF($GO744&gt;=21,INDEX($DJ:$DJ,$GN744+21),"")</f>
      </c>
      <c r="FU744">
        <f>IF($GO744&gt;=22,INDEX($DJ:$DJ,$GN744+22),"")</f>
      </c>
      <c r="FV744">
        <f>IF($GO744&gt;=23,INDEX($DJ:$DJ,$GN744+23),"")</f>
      </c>
      <c r="FW744">
        <f>IF($GO744&gt;=24,INDEX($DJ:$DJ,$GN744+24),"")</f>
      </c>
      <c r="FX744">
        <f>IF($GO744&gt;=25,INDEX($DJ:$DJ,$GN744+25),"")</f>
      </c>
      <c r="FY744">
        <f>IF($GO744&gt;=26,INDEX($DJ:$DJ,$GN744+26),"")</f>
      </c>
      <c r="FZ744">
        <f>IF($GO744&gt;=27,INDEX($DJ:$DJ,$GN744+27),"")</f>
      </c>
      <c r="GA744">
        <f>IF($GO744&gt;=28,INDEX($DJ:$DJ,$GN744+28),"")</f>
      </c>
      <c r="GB744">
        <f>IF($GO744&gt;=29,INDEX($DJ:$DJ,$GN744+29),"")</f>
      </c>
      <c r="GC744">
        <f>IF($GO744&gt;=30,INDEX($DJ:$DJ,$GN744+30),"")</f>
      </c>
      <c r="GD744">
        <f>IF($GO744&gt;=31,INDEX($DJ:$DJ,$GN744+31),"")</f>
      </c>
      <c r="GE744">
        <f>IF($GO744&gt;=32,INDEX($DJ:$DJ,$GN744+32),"")</f>
      </c>
      <c r="GF744">
        <f>IF($GO744&gt;=33,INDEX($DJ:$DJ,$GN744+33),"")</f>
      </c>
      <c r="GG744">
        <f>IF($GO744&gt;=34,INDEX($DJ:$DJ,$GN744+34),"")</f>
      </c>
      <c r="GH744">
        <f>IF($GO744&gt;=35,INDEX($DJ:$DJ,$GN744+35),"")</f>
      </c>
      <c r="GI744">
        <f>IF($GO744&gt;=36,INDEX($DJ:$DJ,$GN744+36),"")</f>
      </c>
      <c r="GJ744">
        <f>IF($GO744&gt;=37,INDEX($DJ:$DJ,$GN744+37),"")</f>
      </c>
      <c r="GK744">
        <f>IF($GO744&gt;=38,INDEX($DJ:$DJ,$GN744+38),"")</f>
      </c>
      <c r="GL744">
        <f>IF($GO744&gt;=39,INDEX($DJ:$DJ,$GN744+39),"")</f>
      </c>
      <c r="GM744">
        <f>IF($GO744&gt;=40,INDEX($DJ:$DJ,$GN744+40),"")</f>
      </c>
      <c r="GN744">
        <f>IFERROR(MATCH($DH744,$DI$2:$DI$148,0)+1,0)</f>
      </c>
      <c r="GO744">
        <f>IFERROR(INDEX($DK$2:$DK$148,MATCH($DH744,$DI$2:$DI$148,0)),0)</f>
      </c>
      <c r="GP744">
        <f>IFERROR(MATCH($Y744,$DL$744:$EY$744,0),0)</f>
      </c>
      <c r="GQ744">
        <f>IF($GP744&gt;0,INDEX($EZ$744:$GM$744,$GP744),"")</f>
      </c>
      <c r="GT744">
        <f>IF($JC744&gt;=1,INDEX($GR:$GR,$JB744+1),"")</f>
      </c>
      <c r="GU744">
        <f>IF($JC744&gt;=2,INDEX($GR:$GR,$JB744+2),"")</f>
      </c>
      <c r="GV744">
        <f>IF($JC744&gt;=3,INDEX($GR:$GR,$JB744+3),"")</f>
      </c>
      <c r="GW744">
        <f>IF($JC744&gt;=4,INDEX($GR:$GR,$JB744+4),"")</f>
      </c>
      <c r="GX744">
        <f>IF($JC744&gt;=5,INDEX($GR:$GR,$JB744+5),"")</f>
      </c>
      <c r="GY744">
        <f>IF($JC744&gt;=6,INDEX($GR:$GR,$JB744+6),"")</f>
      </c>
      <c r="GZ744">
        <f>IF($JC744&gt;=7,INDEX($GR:$GR,$JB744+7),"")</f>
      </c>
      <c r="HA744">
        <f>IF($JC744&gt;=8,INDEX($GR:$GR,$JB744+8),"")</f>
      </c>
      <c r="HB744">
        <f>IF($JC744&gt;=9,INDEX($GR:$GR,$JB744+9),"")</f>
      </c>
      <c r="HC744">
        <f>IF($JC744&gt;=10,INDEX($GR:$GR,$JB744+10),"")</f>
      </c>
      <c r="HD744">
        <f>IF($JC744&gt;=11,INDEX($GR:$GR,$JB744+11),"")</f>
      </c>
      <c r="HE744">
        <f>IF($JC744&gt;=12,INDEX($GR:$GR,$JB744+12),"")</f>
      </c>
      <c r="HF744">
        <f>IF($JC744&gt;=13,INDEX($GR:$GR,$JB744+13),"")</f>
      </c>
      <c r="HG744">
        <f>IF($JC744&gt;=14,INDEX($GR:$GR,$JB744+14),"")</f>
      </c>
      <c r="HH744">
        <f>IF($JC744&gt;=15,INDEX($GR:$GR,$JB744+15),"")</f>
      </c>
      <c r="HI744">
        <f>IF($JC744&gt;=16,INDEX($GR:$GR,$JB744+16),"")</f>
      </c>
      <c r="HJ744">
        <f>IF($JC744&gt;=17,INDEX($GR:$GR,$JB744+17),"")</f>
      </c>
      <c r="HK744">
        <f>IF($JC744&gt;=18,INDEX($GR:$GR,$JB744+18),"")</f>
      </c>
      <c r="HL744">
        <f>IF($JC744&gt;=19,INDEX($GR:$GR,$JB744+19),"")</f>
      </c>
      <c r="HM744">
        <f>IF($JC744&gt;=20,INDEX($GR:$GR,$JB744+20),"")</f>
      </c>
      <c r="HN744">
        <f>IF($JC744&gt;=21,INDEX($GR:$GR,$JB744+21),"")</f>
      </c>
      <c r="HO744">
        <f>IF($JC744&gt;=22,INDEX($GR:$GR,$JB744+22),"")</f>
      </c>
      <c r="HP744">
        <f>IF($JC744&gt;=23,INDEX($GR:$GR,$JB744+23),"")</f>
      </c>
      <c r="HQ744">
        <f>IF($JC744&gt;=24,INDEX($GR:$GR,$JB744+24),"")</f>
      </c>
      <c r="HR744">
        <f>IF($JC744&gt;=25,INDEX($GR:$GR,$JB744+25),"")</f>
      </c>
      <c r="HS744">
        <f>IF($JC744&gt;=26,INDEX($GR:$GR,$JB744+26),"")</f>
      </c>
      <c r="HT744">
        <f>IF($JC744&gt;=27,INDEX($GR:$GR,$JB744+27),"")</f>
      </c>
      <c r="HU744">
        <f>IF($JC744&gt;=28,INDEX($GR:$GR,$JB744+28),"")</f>
      </c>
      <c r="HV744">
        <f>IF($JC744&gt;=29,INDEX($GR:$GR,$JB744+29),"")</f>
      </c>
      <c r="HW744">
        <f>IF($JC744&gt;=30,INDEX($GR:$GR,$JB744+30),"")</f>
      </c>
      <c r="HX744">
        <f>IF($JC744&gt;=31,INDEX($GR:$GR,$JB744+31),"")</f>
      </c>
      <c r="HY744">
        <f>IF($JC744&gt;=32,INDEX($GR:$GR,$JB744+32),"")</f>
      </c>
      <c r="HZ744">
        <f>IF($JC744&gt;=33,INDEX($GR:$GR,$JB744+33),"")</f>
      </c>
      <c r="IA744">
        <f>IF($JC744&gt;=34,INDEX($GR:$GR,$JB744+34),"")</f>
      </c>
      <c r="IB744">
        <f>IF($JC744&gt;=35,INDEX($GR:$GR,$JB744+35),"")</f>
      </c>
      <c r="IC744">
        <f>IF($JC744&gt;=36,INDEX($GR:$GR,$JB744+36),"")</f>
      </c>
      <c r="ID744">
        <f>IF($JC744&gt;=37,INDEX($GR:$GR,$JB744+37),"")</f>
      </c>
      <c r="IE744">
        <f>IF($JC744&gt;=38,INDEX($GR:$GR,$JB744+38),"")</f>
      </c>
      <c r="IF744">
        <f>IF($JC744&gt;=39,INDEX($GR:$GR,$JB744+39),"")</f>
      </c>
      <c r="IG744">
        <f>IF($JC744&gt;=40,INDEX($GR:$GR,$JB744+40),"")</f>
      </c>
      <c r="IH744">
        <f>IF($JC744&gt;=41,INDEX($GR:$GR,$JB744+41),"")</f>
      </c>
      <c r="II744">
        <f>IF($JC744&gt;=42,INDEX($GR:$GR,$JB744+42),"")</f>
      </c>
      <c r="IJ744">
        <f>IF($JC744&gt;=43,INDEX($GR:$GR,$JB744+43),"")</f>
      </c>
      <c r="IK744">
        <f>IF($JC744&gt;=44,INDEX($GR:$GR,$JB744+44),"")</f>
      </c>
      <c r="IL744">
        <f>IF($JC744&gt;=45,INDEX($GR:$GR,$JB744+45),"")</f>
      </c>
      <c r="IM744">
        <f>IF($JC744&gt;=46,INDEX($GR:$GR,$JB744+46),"")</f>
      </c>
      <c r="IN744">
        <f>IF($JC744&gt;=47,INDEX($GR:$GR,$JB744+47),"")</f>
      </c>
      <c r="IO744">
        <f>IF($JC744&gt;=48,INDEX($GR:$GR,$JB744+48),"")</f>
      </c>
      <c r="IP744">
        <f>IF($JC744&gt;=49,INDEX($GR:$GR,$JB744+49),"")</f>
      </c>
      <c r="IQ744">
        <f>IF($JC744&gt;=50,INDEX($GR:$GR,$JB744+50),"")</f>
      </c>
      <c r="IR744">
        <f>IF($JC744&gt;=51,INDEX($GR:$GR,$JB744+51),"")</f>
      </c>
      <c r="IS744">
        <f>IF($JC744&gt;=52,INDEX($GR:$GR,$JB744+52),"")</f>
      </c>
      <c r="IT744">
        <f>IF($JC744&gt;=53,INDEX($GR:$GR,$JB744+53),"")</f>
      </c>
      <c r="IU744">
        <f>IF($JC744&gt;=54,INDEX($GR:$GR,$JB744+54),"")</f>
      </c>
      <c r="IV744">
        <f>IF($JC744&gt;=55,INDEX($GR:$GR,$JB744+55),"")</f>
      </c>
      <c r="IW744">
        <f>IF($JC744&gt;=56,INDEX($GR:$GR,$JB744+56),"")</f>
      </c>
      <c r="IX744">
        <f>IF($JC744&gt;=57,INDEX($GR:$GR,$JB744+57),"")</f>
      </c>
      <c r="IY744">
        <f>IF($JC744&gt;=58,INDEX($GR:$GR,$JB744+58),"")</f>
      </c>
      <c r="IZ744">
        <f>IF($JC744&gt;=59,INDEX($GR:$GR,$JB744+59),"")</f>
      </c>
      <c r="JA744">
        <f>IF($JC744&gt;=60,INDEX($GR:$GR,$JB744+60),"")</f>
      </c>
      <c r="JB744">
        <f>IFERROR(MATCH($GQ744,$GR$2:$GR$324,0)+1,0)</f>
      </c>
      <c r="JC744">
        <f>IFERROR(INDEX($GS$2:$GS$324,MATCH($GQ744,$GR$2:$GR$324,0)),0)</f>
      </c>
      <c r="JD744" t="s">
        <v>40</v>
      </c>
      <c r="JE744" t="s">
        <v>40</v>
      </c>
    </row>
    <row r="745" spans="1:265" x14ac:dyDescent="0.25">
      <c r="Q745">
        <f>IF(OR($T745="",$P745=""),"",IFERROR($T745/$P745,0))</f>
      </c>
      <c r="R745">
        <f>IF($T745="","",
SUM($S745,$U745,$Z745,$V745,$X745)*
(1-IF($AA745="",0,VALUE($AA745)/100)))</f>
      </c>
      <c r="S745">
        <f>IF($T745="","",$T745)</f>
      </c>
      <c r="U745">
        <f>IF($T745="","",
IF($N745="","",
IF(ISNUMBER(SEARCH("exempt",LOWER($N745))),0,
$T745*(VALUE(SUBSTITUTE($N745,"%",""))/100))))</f>
      </c>
      <c r="AB745">
        <f>IFERROR(IF(FIND(" - ",$K745)&gt;0,MID($K745,FIND(" - ",$K745)+3,LEN($K745)),""),"")</f>
      </c>
      <c r="AK745" t="s">
        <v>1332</v>
      </c>
      <c r="AP745">
        <f>IFERROR(LEFT($K745,FIND(" - ",$K745)-1),$K745)</f>
      </c>
      <c r="AS745">
        <f>IF($CH745&gt;=1,INDEX($AQ:$AQ,$CG745+1),"")</f>
      </c>
      <c r="AT745">
        <f>IF($CH745&gt;=2,INDEX($AQ:$AQ,$CG745+2),"")</f>
      </c>
      <c r="AU745">
        <f>IF($CH745&gt;=3,INDEX($AQ:$AQ,$CG745+3),"")</f>
      </c>
      <c r="AV745">
        <f>IF($CH745&gt;=4,INDEX($AQ:$AQ,$CG745+4),"")</f>
      </c>
      <c r="AW745">
        <f>IF($CH745&gt;=5,INDEX($AQ:$AQ,$CG745+5),"")</f>
      </c>
      <c r="AX745">
        <f>IF($CH745&gt;=6,INDEX($AQ:$AQ,$CG745+6),"")</f>
      </c>
      <c r="AY745">
        <f>IF($CH745&gt;=7,INDEX($AQ:$AQ,$CG745+7),"")</f>
      </c>
      <c r="AZ745">
        <f>IF($CH745&gt;=8,INDEX($AQ:$AQ,$CG745+8),"")</f>
      </c>
      <c r="BA745">
        <f>IF($CH745&gt;=9,INDEX($AQ:$AQ,$CG745+9),"")</f>
      </c>
      <c r="BB745">
        <f>IF($CH745&gt;=10,INDEX($AQ:$AQ,$CG745+10),"")</f>
      </c>
      <c r="BC745">
        <f>IF($CH745&gt;=11,INDEX($AQ:$AQ,$CG745+11),"")</f>
      </c>
      <c r="BD745">
        <f>IF($CH745&gt;=12,INDEX($AQ:$AQ,$CG745+12),"")</f>
      </c>
      <c r="BE745">
        <f>IF($CH745&gt;=13,INDEX($AQ:$AQ,$CG745+13),"")</f>
      </c>
      <c r="BF745">
        <f>IF($CH745&gt;=14,INDEX($AQ:$AQ,$CG745+14),"")</f>
      </c>
      <c r="BG745">
        <f>IF($CH745&gt;=15,INDEX($AQ:$AQ,$CG745+15),"")</f>
      </c>
      <c r="BH745">
        <f>IF($CH745&gt;=16,INDEX($AQ:$AQ,$CG745+16),"")</f>
      </c>
      <c r="BI745">
        <f>IF($CH745&gt;=17,INDEX($AQ:$AQ,$CG745+17),"")</f>
      </c>
      <c r="BJ745">
        <f>IF($CH745&gt;=18,INDEX($AQ:$AQ,$CG745+18),"")</f>
      </c>
      <c r="BK745">
        <f>IF($CH745&gt;=19,INDEX($AQ:$AQ,$CG745+19),"")</f>
      </c>
      <c r="BL745">
        <f>IF($CH745&gt;=20,INDEX($AQ:$AQ,$CG745+20),"")</f>
      </c>
      <c r="BM745">
        <f>IF($CH745&gt;=21,INDEX($AQ:$AQ,$CG745+21),"")</f>
      </c>
      <c r="BN745">
        <f>IF($CH745&gt;=22,INDEX($AQ:$AQ,$CG745+22),"")</f>
      </c>
      <c r="BO745">
        <f>IF($CH745&gt;=23,INDEX($AQ:$AQ,$CG745+23),"")</f>
      </c>
      <c r="BP745">
        <f>IF($CH745&gt;=24,INDEX($AQ:$AQ,$CG745+24),"")</f>
      </c>
      <c r="BQ745">
        <f>IF($CH745&gt;=25,INDEX($AQ:$AQ,$CG745+25),"")</f>
      </c>
      <c r="BR745">
        <f>IF($CH745&gt;=26,INDEX($AQ:$AQ,$CG745+26),"")</f>
      </c>
      <c r="BS745">
        <f>IF($CH745&gt;=27,INDEX($AQ:$AQ,$CG745+27),"")</f>
      </c>
      <c r="BT745">
        <f>IF($CH745&gt;=28,INDEX($AQ:$AQ,$CG745+28),"")</f>
      </c>
      <c r="BU745">
        <f>IF($CH745&gt;=29,INDEX($AQ:$AQ,$CG745+29),"")</f>
      </c>
      <c r="BV745">
        <f>IF($CH745&gt;=30,INDEX($AQ:$AQ,$CG745+30),"")</f>
      </c>
      <c r="BW745">
        <f>IF($CH745&gt;=31,INDEX($AQ:$AQ,$CG745+31),"")</f>
      </c>
      <c r="BX745">
        <f>IF($CH745&gt;=32,INDEX($AQ:$AQ,$CG745+32),"")</f>
      </c>
      <c r="BY745">
        <f>IF($CH745&gt;=33,INDEX($AQ:$AQ,$CG745+33),"")</f>
      </c>
      <c r="BZ745">
        <f>IF($CH745&gt;=34,INDEX($AQ:$AQ,$CG745+34),"")</f>
      </c>
      <c r="CA745">
        <f>IF($CH745&gt;=35,INDEX($AQ:$AQ,$CG745+35),"")</f>
      </c>
      <c r="CB745">
        <f>IF($CH745&gt;=36,INDEX($AQ:$AQ,$CG745+36),"")</f>
      </c>
      <c r="CC745">
        <f>IF($CH745&gt;=37,INDEX($AQ:$AQ,$CG745+37),"")</f>
      </c>
      <c r="CD745">
        <f>IF($CH745&gt;=38,INDEX($AQ:$AQ,$CG745+38),"")</f>
      </c>
      <c r="CE745">
        <f>IF($CH745&gt;=39,INDEX($AQ:$AQ,$CG745+39),"")</f>
      </c>
      <c r="CF745">
        <f>IF($CH745&gt;=40,INDEX($AQ:$AQ,$CG745+40),"")</f>
      </c>
      <c r="CG745">
        <f>IFERROR(MATCH($AP745,$AQ$2:$AQ$134,0)+1,0)</f>
      </c>
      <c r="CH745">
        <f>IFERROR(INDEX($AR$2:$AR$134,MATCH($AP745,$AQ$2:$AQ$134,0)),0)</f>
      </c>
      <c r="CI745">
        <f>IFERROR(LEFT($L745,FIND(" - ",$L745)-1),$L745)</f>
      </c>
      <c r="CL745">
        <f>IF($DG745&gt;=1,INDEX($CJ:$CJ,$DF745+1),"")</f>
      </c>
      <c r="CM745">
        <f>IF($DG745&gt;=2,INDEX($CJ:$CJ,$DF745+2),"")</f>
      </c>
      <c r="CN745">
        <f>IF($DG745&gt;=3,INDEX($CJ:$CJ,$DF745+3),"")</f>
      </c>
      <c r="CO745">
        <f>IF($DG745&gt;=4,INDEX($CJ:$CJ,$DF745+4),"")</f>
      </c>
      <c r="CP745">
        <f>IF($DG745&gt;=5,INDEX($CJ:$CJ,$DF745+5),"")</f>
      </c>
      <c r="CQ745">
        <f>IF($DG745&gt;=6,INDEX($CJ:$CJ,$DF745+6),"")</f>
      </c>
      <c r="CR745">
        <f>IF($DG745&gt;=7,INDEX($CJ:$CJ,$DF745+7),"")</f>
      </c>
      <c r="CS745">
        <f>IF($DG745&gt;=8,INDEX($CJ:$CJ,$DF745+8),"")</f>
      </c>
      <c r="CT745">
        <f>IF($DG745&gt;=9,INDEX($CJ:$CJ,$DF745+9),"")</f>
      </c>
      <c r="CU745">
        <f>IF($DG745&gt;=10,INDEX($CJ:$CJ,$DF745+10),"")</f>
      </c>
      <c r="CV745">
        <f>IF($DG745&gt;=11,INDEX($CJ:$CJ,$DF745+11),"")</f>
      </c>
      <c r="CW745">
        <f>IF($DG745&gt;=12,INDEX($CJ:$CJ,$DF745+12),"")</f>
      </c>
      <c r="CX745">
        <f>IF($DG745&gt;=13,INDEX($CJ:$CJ,$DF745+13),"")</f>
      </c>
      <c r="CY745">
        <f>IF($DG745&gt;=14,INDEX($CJ:$CJ,$DF745+14),"")</f>
      </c>
      <c r="CZ745">
        <f>IF($DG745&gt;=15,INDEX($CJ:$CJ,$DF745+15),"")</f>
      </c>
      <c r="DA745">
        <f>IF($DG745&gt;=16,INDEX($CJ:$CJ,$DF745+16),"")</f>
      </c>
      <c r="DB745">
        <f>IF($DG745&gt;=17,INDEX($CJ:$CJ,$DF745+17),"")</f>
      </c>
      <c r="DC745">
        <f>IF($DG745&gt;=18,INDEX($CJ:$CJ,$DF745+18),"")</f>
      </c>
      <c r="DD745">
        <f>IF($DG745&gt;=19,INDEX($CJ:$CJ,$DF745+19),"")</f>
      </c>
      <c r="DE745">
        <f>IF($DG745&gt;=20,INDEX($CJ:$CJ,$DF745+20),"")</f>
      </c>
      <c r="DF745">
        <f>IFERROR(MATCH($CI745,$CJ$2:$CJ$263,0)+1,0)</f>
      </c>
      <c r="DG745">
        <f>IFERROR(INDEX($CK$2:$CK$263,MATCH($CI745,$CJ$2:$CJ$263,0)),0)</f>
      </c>
      <c r="DH745">
        <f>IFERROR(INDEX($AO:$AO,MATCH($N745,$AN:$AN,0))&amp;"","")</f>
      </c>
      <c r="DL745">
        <f>IF($GO745&gt;=1,INDEX($DI:$DI,$GN745+1),"")</f>
      </c>
      <c r="DM745">
        <f>IF($GO745&gt;=2,INDEX($DI:$DI,$GN745+2),"")</f>
      </c>
      <c r="DN745">
        <f>IF($GO745&gt;=3,INDEX($DI:$DI,$GN745+3),"")</f>
      </c>
      <c r="DO745">
        <f>IF($GO745&gt;=4,INDEX($DI:$DI,$GN745+4),"")</f>
      </c>
      <c r="DP745">
        <f>IF($GO745&gt;=5,INDEX($DI:$DI,$GN745+5),"")</f>
      </c>
      <c r="DQ745">
        <f>IF($GO745&gt;=6,INDEX($DI:$DI,$GN745+6),"")</f>
      </c>
      <c r="DR745">
        <f>IF($GO745&gt;=7,INDEX($DI:$DI,$GN745+7),"")</f>
      </c>
      <c r="DS745">
        <f>IF($GO745&gt;=8,INDEX($DI:$DI,$GN745+8),"")</f>
      </c>
      <c r="DT745">
        <f>IF($GO745&gt;=9,INDEX($DI:$DI,$GN745+9),"")</f>
      </c>
      <c r="DU745">
        <f>IF($GO745&gt;=10,INDEX($DI:$DI,$GN745+10),"")</f>
      </c>
      <c r="DV745">
        <f>IF($GO745&gt;=11,INDEX($DI:$DI,$GN745+11),"")</f>
      </c>
      <c r="DW745">
        <f>IF($GO745&gt;=12,INDEX($DI:$DI,$GN745+12),"")</f>
      </c>
      <c r="DX745">
        <f>IF($GO745&gt;=13,INDEX($DI:$DI,$GN745+13),"")</f>
      </c>
      <c r="DY745">
        <f>IF($GO745&gt;=14,INDEX($DI:$DI,$GN745+14),"")</f>
      </c>
      <c r="DZ745">
        <f>IF($GO745&gt;=15,INDEX($DI:$DI,$GN745+15),"")</f>
      </c>
      <c r="EA745">
        <f>IF($GO745&gt;=16,INDEX($DI:$DI,$GN745+16),"")</f>
      </c>
      <c r="EB745">
        <f>IF($GO745&gt;=17,INDEX($DI:$DI,$GN745+17),"")</f>
      </c>
      <c r="EC745">
        <f>IF($GO745&gt;=18,INDEX($DI:$DI,$GN745+18),"")</f>
      </c>
      <c r="ED745">
        <f>IF($GO745&gt;=19,INDEX($DI:$DI,$GN745+19),"")</f>
      </c>
      <c r="EE745">
        <f>IF($GO745&gt;=20,INDEX($DI:$DI,$GN745+20),"")</f>
      </c>
      <c r="EF745">
        <f>IF($GO745&gt;=21,INDEX($DI:$DI,$GN745+21),"")</f>
      </c>
      <c r="EG745">
        <f>IF($GO745&gt;=22,INDEX($DI:$DI,$GN745+22),"")</f>
      </c>
      <c r="EH745">
        <f>IF($GO745&gt;=23,INDEX($DI:$DI,$GN745+23),"")</f>
      </c>
      <c r="EI745">
        <f>IF($GO745&gt;=24,INDEX($DI:$DI,$GN745+24),"")</f>
      </c>
      <c r="EJ745">
        <f>IF($GO745&gt;=25,INDEX($DI:$DI,$GN745+25),"")</f>
      </c>
      <c r="EK745">
        <f>IF($GO745&gt;=26,INDEX($DI:$DI,$GN745+26),"")</f>
      </c>
      <c r="EL745">
        <f>IF($GO745&gt;=27,INDEX($DI:$DI,$GN745+27),"")</f>
      </c>
      <c r="EM745">
        <f>IF($GO745&gt;=28,INDEX($DI:$DI,$GN745+28),"")</f>
      </c>
      <c r="EN745">
        <f>IF($GO745&gt;=29,INDEX($DI:$DI,$GN745+29),"")</f>
      </c>
      <c r="EO745">
        <f>IF($GO745&gt;=30,INDEX($DI:$DI,$GN745+30),"")</f>
      </c>
      <c r="EP745">
        <f>IF($GO745&gt;=31,INDEX($DI:$DI,$GN745+31),"")</f>
      </c>
      <c r="EQ745">
        <f>IF($GO745&gt;=32,INDEX($DI:$DI,$GN745+32),"")</f>
      </c>
      <c r="ER745">
        <f>IF($GO745&gt;=33,INDEX($DI:$DI,$GN745+33),"")</f>
      </c>
      <c r="ES745">
        <f>IF($GO745&gt;=34,INDEX($DI:$DI,$GN745+34),"")</f>
      </c>
      <c r="ET745">
        <f>IF($GO745&gt;=35,INDEX($DI:$DI,$GN745+35),"")</f>
      </c>
      <c r="EU745">
        <f>IF($GO745&gt;=36,INDEX($DI:$DI,$GN745+36),"")</f>
      </c>
      <c r="EV745">
        <f>IF($GO745&gt;=37,INDEX($DI:$DI,$GN745+37),"")</f>
      </c>
      <c r="EW745">
        <f>IF($GO745&gt;=38,INDEX($DI:$DI,$GN745+38),"")</f>
      </c>
      <c r="EX745">
        <f>IF($GO745&gt;=39,INDEX($DI:$DI,$GN745+39),"")</f>
      </c>
      <c r="EY745">
        <f>IF($GO745&gt;=40,INDEX($DI:$DI,$GN745+40),"")</f>
      </c>
      <c r="EZ745">
        <f>IF($GO745&gt;=1,INDEX($DJ:$DJ,$GN745+1),"")</f>
      </c>
      <c r="FA745">
        <f>IF($GO745&gt;=2,INDEX($DJ:$DJ,$GN745+2),"")</f>
      </c>
      <c r="FB745">
        <f>IF($GO745&gt;=3,INDEX($DJ:$DJ,$GN745+3),"")</f>
      </c>
      <c r="FC745">
        <f>IF($GO745&gt;=4,INDEX($DJ:$DJ,$GN745+4),"")</f>
      </c>
      <c r="FD745">
        <f>IF($GO745&gt;=5,INDEX($DJ:$DJ,$GN745+5),"")</f>
      </c>
      <c r="FE745">
        <f>IF($GO745&gt;=6,INDEX($DJ:$DJ,$GN745+6),"")</f>
      </c>
      <c r="FF745">
        <f>IF($GO745&gt;=7,INDEX($DJ:$DJ,$GN745+7),"")</f>
      </c>
      <c r="FG745">
        <f>IF($GO745&gt;=8,INDEX($DJ:$DJ,$GN745+8),"")</f>
      </c>
      <c r="FH745">
        <f>IF($GO745&gt;=9,INDEX($DJ:$DJ,$GN745+9),"")</f>
      </c>
      <c r="FI745">
        <f>IF($GO745&gt;=10,INDEX($DJ:$DJ,$GN745+10),"")</f>
      </c>
      <c r="FJ745">
        <f>IF($GO745&gt;=11,INDEX($DJ:$DJ,$GN745+11),"")</f>
      </c>
      <c r="FK745">
        <f>IF($GO745&gt;=12,INDEX($DJ:$DJ,$GN745+12),"")</f>
      </c>
      <c r="FL745">
        <f>IF($GO745&gt;=13,INDEX($DJ:$DJ,$GN745+13),"")</f>
      </c>
      <c r="FM745">
        <f>IF($GO745&gt;=14,INDEX($DJ:$DJ,$GN745+14),"")</f>
      </c>
      <c r="FN745">
        <f>IF($GO745&gt;=15,INDEX($DJ:$DJ,$GN745+15),"")</f>
      </c>
      <c r="FO745">
        <f>IF($GO745&gt;=16,INDEX($DJ:$DJ,$GN745+16),"")</f>
      </c>
      <c r="FP745">
        <f>IF($GO745&gt;=17,INDEX($DJ:$DJ,$GN745+17),"")</f>
      </c>
      <c r="FQ745">
        <f>IF($GO745&gt;=18,INDEX($DJ:$DJ,$GN745+18),"")</f>
      </c>
      <c r="FR745">
        <f>IF($GO745&gt;=19,INDEX($DJ:$DJ,$GN745+19),"")</f>
      </c>
      <c r="FS745">
        <f>IF($GO745&gt;=20,INDEX($DJ:$DJ,$GN745+20),"")</f>
      </c>
      <c r="FT745">
        <f>IF($GO745&gt;=21,INDEX($DJ:$DJ,$GN745+21),"")</f>
      </c>
      <c r="FU745">
        <f>IF($GO745&gt;=22,INDEX($DJ:$DJ,$GN745+22),"")</f>
      </c>
      <c r="FV745">
        <f>IF($GO745&gt;=23,INDEX($DJ:$DJ,$GN745+23),"")</f>
      </c>
      <c r="FW745">
        <f>IF($GO745&gt;=24,INDEX($DJ:$DJ,$GN745+24),"")</f>
      </c>
      <c r="FX745">
        <f>IF($GO745&gt;=25,INDEX($DJ:$DJ,$GN745+25),"")</f>
      </c>
      <c r="FY745">
        <f>IF($GO745&gt;=26,INDEX($DJ:$DJ,$GN745+26),"")</f>
      </c>
      <c r="FZ745">
        <f>IF($GO745&gt;=27,INDEX($DJ:$DJ,$GN745+27),"")</f>
      </c>
      <c r="GA745">
        <f>IF($GO745&gt;=28,INDEX($DJ:$DJ,$GN745+28),"")</f>
      </c>
      <c r="GB745">
        <f>IF($GO745&gt;=29,INDEX($DJ:$DJ,$GN745+29),"")</f>
      </c>
      <c r="GC745">
        <f>IF($GO745&gt;=30,INDEX($DJ:$DJ,$GN745+30),"")</f>
      </c>
      <c r="GD745">
        <f>IF($GO745&gt;=31,INDEX($DJ:$DJ,$GN745+31),"")</f>
      </c>
      <c r="GE745">
        <f>IF($GO745&gt;=32,INDEX($DJ:$DJ,$GN745+32),"")</f>
      </c>
      <c r="GF745">
        <f>IF($GO745&gt;=33,INDEX($DJ:$DJ,$GN745+33),"")</f>
      </c>
      <c r="GG745">
        <f>IF($GO745&gt;=34,INDEX($DJ:$DJ,$GN745+34),"")</f>
      </c>
      <c r="GH745">
        <f>IF($GO745&gt;=35,INDEX($DJ:$DJ,$GN745+35),"")</f>
      </c>
      <c r="GI745">
        <f>IF($GO745&gt;=36,INDEX($DJ:$DJ,$GN745+36),"")</f>
      </c>
      <c r="GJ745">
        <f>IF($GO745&gt;=37,INDEX($DJ:$DJ,$GN745+37),"")</f>
      </c>
      <c r="GK745">
        <f>IF($GO745&gt;=38,INDEX($DJ:$DJ,$GN745+38),"")</f>
      </c>
      <c r="GL745">
        <f>IF($GO745&gt;=39,INDEX($DJ:$DJ,$GN745+39),"")</f>
      </c>
      <c r="GM745">
        <f>IF($GO745&gt;=40,INDEX($DJ:$DJ,$GN745+40),"")</f>
      </c>
      <c r="GN745">
        <f>IFERROR(MATCH($DH745,$DI$2:$DI$148,0)+1,0)</f>
      </c>
      <c r="GO745">
        <f>IFERROR(INDEX($DK$2:$DK$148,MATCH($DH745,$DI$2:$DI$148,0)),0)</f>
      </c>
      <c r="GP745">
        <f>IFERROR(MATCH($Y745,$DL$745:$EY$745,0),0)</f>
      </c>
      <c r="GQ745">
        <f>IF($GP745&gt;0,INDEX($EZ$745:$GM$745,$GP745),"")</f>
      </c>
      <c r="GT745">
        <f>IF($JC745&gt;=1,INDEX($GR:$GR,$JB745+1),"")</f>
      </c>
      <c r="GU745">
        <f>IF($JC745&gt;=2,INDEX($GR:$GR,$JB745+2),"")</f>
      </c>
      <c r="GV745">
        <f>IF($JC745&gt;=3,INDEX($GR:$GR,$JB745+3),"")</f>
      </c>
      <c r="GW745">
        <f>IF($JC745&gt;=4,INDEX($GR:$GR,$JB745+4),"")</f>
      </c>
      <c r="GX745">
        <f>IF($JC745&gt;=5,INDEX($GR:$GR,$JB745+5),"")</f>
      </c>
      <c r="GY745">
        <f>IF($JC745&gt;=6,INDEX($GR:$GR,$JB745+6),"")</f>
      </c>
      <c r="GZ745">
        <f>IF($JC745&gt;=7,INDEX($GR:$GR,$JB745+7),"")</f>
      </c>
      <c r="HA745">
        <f>IF($JC745&gt;=8,INDEX($GR:$GR,$JB745+8),"")</f>
      </c>
      <c r="HB745">
        <f>IF($JC745&gt;=9,INDEX($GR:$GR,$JB745+9),"")</f>
      </c>
      <c r="HC745">
        <f>IF($JC745&gt;=10,INDEX($GR:$GR,$JB745+10),"")</f>
      </c>
      <c r="HD745">
        <f>IF($JC745&gt;=11,INDEX($GR:$GR,$JB745+11),"")</f>
      </c>
      <c r="HE745">
        <f>IF($JC745&gt;=12,INDEX($GR:$GR,$JB745+12),"")</f>
      </c>
      <c r="HF745">
        <f>IF($JC745&gt;=13,INDEX($GR:$GR,$JB745+13),"")</f>
      </c>
      <c r="HG745">
        <f>IF($JC745&gt;=14,INDEX($GR:$GR,$JB745+14),"")</f>
      </c>
      <c r="HH745">
        <f>IF($JC745&gt;=15,INDEX($GR:$GR,$JB745+15),"")</f>
      </c>
      <c r="HI745">
        <f>IF($JC745&gt;=16,INDEX($GR:$GR,$JB745+16),"")</f>
      </c>
      <c r="HJ745">
        <f>IF($JC745&gt;=17,INDEX($GR:$GR,$JB745+17),"")</f>
      </c>
      <c r="HK745">
        <f>IF($JC745&gt;=18,INDEX($GR:$GR,$JB745+18),"")</f>
      </c>
      <c r="HL745">
        <f>IF($JC745&gt;=19,INDEX($GR:$GR,$JB745+19),"")</f>
      </c>
      <c r="HM745">
        <f>IF($JC745&gt;=20,INDEX($GR:$GR,$JB745+20),"")</f>
      </c>
      <c r="HN745">
        <f>IF($JC745&gt;=21,INDEX($GR:$GR,$JB745+21),"")</f>
      </c>
      <c r="HO745">
        <f>IF($JC745&gt;=22,INDEX($GR:$GR,$JB745+22),"")</f>
      </c>
      <c r="HP745">
        <f>IF($JC745&gt;=23,INDEX($GR:$GR,$JB745+23),"")</f>
      </c>
      <c r="HQ745">
        <f>IF($JC745&gt;=24,INDEX($GR:$GR,$JB745+24),"")</f>
      </c>
      <c r="HR745">
        <f>IF($JC745&gt;=25,INDEX($GR:$GR,$JB745+25),"")</f>
      </c>
      <c r="HS745">
        <f>IF($JC745&gt;=26,INDEX($GR:$GR,$JB745+26),"")</f>
      </c>
      <c r="HT745">
        <f>IF($JC745&gt;=27,INDEX($GR:$GR,$JB745+27),"")</f>
      </c>
      <c r="HU745">
        <f>IF($JC745&gt;=28,INDEX($GR:$GR,$JB745+28),"")</f>
      </c>
      <c r="HV745">
        <f>IF($JC745&gt;=29,INDEX($GR:$GR,$JB745+29),"")</f>
      </c>
      <c r="HW745">
        <f>IF($JC745&gt;=30,INDEX($GR:$GR,$JB745+30),"")</f>
      </c>
      <c r="HX745">
        <f>IF($JC745&gt;=31,INDEX($GR:$GR,$JB745+31),"")</f>
      </c>
      <c r="HY745">
        <f>IF($JC745&gt;=32,INDEX($GR:$GR,$JB745+32),"")</f>
      </c>
      <c r="HZ745">
        <f>IF($JC745&gt;=33,INDEX($GR:$GR,$JB745+33),"")</f>
      </c>
      <c r="IA745">
        <f>IF($JC745&gt;=34,INDEX($GR:$GR,$JB745+34),"")</f>
      </c>
      <c r="IB745">
        <f>IF($JC745&gt;=35,INDEX($GR:$GR,$JB745+35),"")</f>
      </c>
      <c r="IC745">
        <f>IF($JC745&gt;=36,INDEX($GR:$GR,$JB745+36),"")</f>
      </c>
      <c r="ID745">
        <f>IF($JC745&gt;=37,INDEX($GR:$GR,$JB745+37),"")</f>
      </c>
      <c r="IE745">
        <f>IF($JC745&gt;=38,INDEX($GR:$GR,$JB745+38),"")</f>
      </c>
      <c r="IF745">
        <f>IF($JC745&gt;=39,INDEX($GR:$GR,$JB745+39),"")</f>
      </c>
      <c r="IG745">
        <f>IF($JC745&gt;=40,INDEX($GR:$GR,$JB745+40),"")</f>
      </c>
      <c r="IH745">
        <f>IF($JC745&gt;=41,INDEX($GR:$GR,$JB745+41),"")</f>
      </c>
      <c r="II745">
        <f>IF($JC745&gt;=42,INDEX($GR:$GR,$JB745+42),"")</f>
      </c>
      <c r="IJ745">
        <f>IF($JC745&gt;=43,INDEX($GR:$GR,$JB745+43),"")</f>
      </c>
      <c r="IK745">
        <f>IF($JC745&gt;=44,INDEX($GR:$GR,$JB745+44),"")</f>
      </c>
      <c r="IL745">
        <f>IF($JC745&gt;=45,INDEX($GR:$GR,$JB745+45),"")</f>
      </c>
      <c r="IM745">
        <f>IF($JC745&gt;=46,INDEX($GR:$GR,$JB745+46),"")</f>
      </c>
      <c r="IN745">
        <f>IF($JC745&gt;=47,INDEX($GR:$GR,$JB745+47),"")</f>
      </c>
      <c r="IO745">
        <f>IF($JC745&gt;=48,INDEX($GR:$GR,$JB745+48),"")</f>
      </c>
      <c r="IP745">
        <f>IF($JC745&gt;=49,INDEX($GR:$GR,$JB745+49),"")</f>
      </c>
      <c r="IQ745">
        <f>IF($JC745&gt;=50,INDEX($GR:$GR,$JB745+50),"")</f>
      </c>
      <c r="IR745">
        <f>IF($JC745&gt;=51,INDEX($GR:$GR,$JB745+51),"")</f>
      </c>
      <c r="IS745">
        <f>IF($JC745&gt;=52,INDEX($GR:$GR,$JB745+52),"")</f>
      </c>
      <c r="IT745">
        <f>IF($JC745&gt;=53,INDEX($GR:$GR,$JB745+53),"")</f>
      </c>
      <c r="IU745">
        <f>IF($JC745&gt;=54,INDEX($GR:$GR,$JB745+54),"")</f>
      </c>
      <c r="IV745">
        <f>IF($JC745&gt;=55,INDEX($GR:$GR,$JB745+55),"")</f>
      </c>
      <c r="IW745">
        <f>IF($JC745&gt;=56,INDEX($GR:$GR,$JB745+56),"")</f>
      </c>
      <c r="IX745">
        <f>IF($JC745&gt;=57,INDEX($GR:$GR,$JB745+57),"")</f>
      </c>
      <c r="IY745">
        <f>IF($JC745&gt;=58,INDEX($GR:$GR,$JB745+58),"")</f>
      </c>
      <c r="IZ745">
        <f>IF($JC745&gt;=59,INDEX($GR:$GR,$JB745+59),"")</f>
      </c>
      <c r="JA745">
        <f>IF($JC745&gt;=60,INDEX($GR:$GR,$JB745+60),"")</f>
      </c>
      <c r="JB745">
        <f>IFERROR(MATCH($GQ745,$GR$2:$GR$324,0)+1,0)</f>
      </c>
      <c r="JC745">
        <f>IFERROR(INDEX($GS$2:$GS$324,MATCH($GQ745,$GR$2:$GR$324,0)),0)</f>
      </c>
      <c r="JD745" t="s">
        <v>40</v>
      </c>
      <c r="JE745" t="s">
        <v>40</v>
      </c>
    </row>
    <row r="746" spans="1:265" x14ac:dyDescent="0.25">
      <c r="Q746">
        <f>IF(OR($T746="",$P746=""),"",IFERROR($T746/$P746,0))</f>
      </c>
      <c r="R746">
        <f>IF($T746="","",
SUM($S746,$U746,$Z746,$V746,$X746)*
(1-IF($AA746="",0,VALUE($AA746)/100)))</f>
      </c>
      <c r="S746">
        <f>IF($T746="","",$T746)</f>
      </c>
      <c r="U746">
        <f>IF($T746="","",
IF($N746="","",
IF(ISNUMBER(SEARCH("exempt",LOWER($N746))),0,
$T746*(VALUE(SUBSTITUTE($N746,"%",""))/100))))</f>
      </c>
      <c r="AB746">
        <f>IFERROR(IF(FIND(" - ",$K746)&gt;0,MID($K746,FIND(" - ",$K746)+3,LEN($K746)),""),"")</f>
      </c>
      <c r="AK746" t="s">
        <v>1333</v>
      </c>
      <c r="AP746">
        <f>IFERROR(LEFT($K746,FIND(" - ",$K746)-1),$K746)</f>
      </c>
      <c r="AS746">
        <f>IF($CH746&gt;=1,INDEX($AQ:$AQ,$CG746+1),"")</f>
      </c>
      <c r="AT746">
        <f>IF($CH746&gt;=2,INDEX($AQ:$AQ,$CG746+2),"")</f>
      </c>
      <c r="AU746">
        <f>IF($CH746&gt;=3,INDEX($AQ:$AQ,$CG746+3),"")</f>
      </c>
      <c r="AV746">
        <f>IF($CH746&gt;=4,INDEX($AQ:$AQ,$CG746+4),"")</f>
      </c>
      <c r="AW746">
        <f>IF($CH746&gt;=5,INDEX($AQ:$AQ,$CG746+5),"")</f>
      </c>
      <c r="AX746">
        <f>IF($CH746&gt;=6,INDEX($AQ:$AQ,$CG746+6),"")</f>
      </c>
      <c r="AY746">
        <f>IF($CH746&gt;=7,INDEX($AQ:$AQ,$CG746+7),"")</f>
      </c>
      <c r="AZ746">
        <f>IF($CH746&gt;=8,INDEX($AQ:$AQ,$CG746+8),"")</f>
      </c>
      <c r="BA746">
        <f>IF($CH746&gt;=9,INDEX($AQ:$AQ,$CG746+9),"")</f>
      </c>
      <c r="BB746">
        <f>IF($CH746&gt;=10,INDEX($AQ:$AQ,$CG746+10),"")</f>
      </c>
      <c r="BC746">
        <f>IF($CH746&gt;=11,INDEX($AQ:$AQ,$CG746+11),"")</f>
      </c>
      <c r="BD746">
        <f>IF($CH746&gt;=12,INDEX($AQ:$AQ,$CG746+12),"")</f>
      </c>
      <c r="BE746">
        <f>IF($CH746&gt;=13,INDEX($AQ:$AQ,$CG746+13),"")</f>
      </c>
      <c r="BF746">
        <f>IF($CH746&gt;=14,INDEX($AQ:$AQ,$CG746+14),"")</f>
      </c>
      <c r="BG746">
        <f>IF($CH746&gt;=15,INDEX($AQ:$AQ,$CG746+15),"")</f>
      </c>
      <c r="BH746">
        <f>IF($CH746&gt;=16,INDEX($AQ:$AQ,$CG746+16),"")</f>
      </c>
      <c r="BI746">
        <f>IF($CH746&gt;=17,INDEX($AQ:$AQ,$CG746+17),"")</f>
      </c>
      <c r="BJ746">
        <f>IF($CH746&gt;=18,INDEX($AQ:$AQ,$CG746+18),"")</f>
      </c>
      <c r="BK746">
        <f>IF($CH746&gt;=19,INDEX($AQ:$AQ,$CG746+19),"")</f>
      </c>
      <c r="BL746">
        <f>IF($CH746&gt;=20,INDEX($AQ:$AQ,$CG746+20),"")</f>
      </c>
      <c r="BM746">
        <f>IF($CH746&gt;=21,INDEX($AQ:$AQ,$CG746+21),"")</f>
      </c>
      <c r="BN746">
        <f>IF($CH746&gt;=22,INDEX($AQ:$AQ,$CG746+22),"")</f>
      </c>
      <c r="BO746">
        <f>IF($CH746&gt;=23,INDEX($AQ:$AQ,$CG746+23),"")</f>
      </c>
      <c r="BP746">
        <f>IF($CH746&gt;=24,INDEX($AQ:$AQ,$CG746+24),"")</f>
      </c>
      <c r="BQ746">
        <f>IF($CH746&gt;=25,INDEX($AQ:$AQ,$CG746+25),"")</f>
      </c>
      <c r="BR746">
        <f>IF($CH746&gt;=26,INDEX($AQ:$AQ,$CG746+26),"")</f>
      </c>
      <c r="BS746">
        <f>IF($CH746&gt;=27,INDEX($AQ:$AQ,$CG746+27),"")</f>
      </c>
      <c r="BT746">
        <f>IF($CH746&gt;=28,INDEX($AQ:$AQ,$CG746+28),"")</f>
      </c>
      <c r="BU746">
        <f>IF($CH746&gt;=29,INDEX($AQ:$AQ,$CG746+29),"")</f>
      </c>
      <c r="BV746">
        <f>IF($CH746&gt;=30,INDEX($AQ:$AQ,$CG746+30),"")</f>
      </c>
      <c r="BW746">
        <f>IF($CH746&gt;=31,INDEX($AQ:$AQ,$CG746+31),"")</f>
      </c>
      <c r="BX746">
        <f>IF($CH746&gt;=32,INDEX($AQ:$AQ,$CG746+32),"")</f>
      </c>
      <c r="BY746">
        <f>IF($CH746&gt;=33,INDEX($AQ:$AQ,$CG746+33),"")</f>
      </c>
      <c r="BZ746">
        <f>IF($CH746&gt;=34,INDEX($AQ:$AQ,$CG746+34),"")</f>
      </c>
      <c r="CA746">
        <f>IF($CH746&gt;=35,INDEX($AQ:$AQ,$CG746+35),"")</f>
      </c>
      <c r="CB746">
        <f>IF($CH746&gt;=36,INDEX($AQ:$AQ,$CG746+36),"")</f>
      </c>
      <c r="CC746">
        <f>IF($CH746&gt;=37,INDEX($AQ:$AQ,$CG746+37),"")</f>
      </c>
      <c r="CD746">
        <f>IF($CH746&gt;=38,INDEX($AQ:$AQ,$CG746+38),"")</f>
      </c>
      <c r="CE746">
        <f>IF($CH746&gt;=39,INDEX($AQ:$AQ,$CG746+39),"")</f>
      </c>
      <c r="CF746">
        <f>IF($CH746&gt;=40,INDEX($AQ:$AQ,$CG746+40),"")</f>
      </c>
      <c r="CG746">
        <f>IFERROR(MATCH($AP746,$AQ$2:$AQ$134,0)+1,0)</f>
      </c>
      <c r="CH746">
        <f>IFERROR(INDEX($AR$2:$AR$134,MATCH($AP746,$AQ$2:$AQ$134,0)),0)</f>
      </c>
      <c r="CI746">
        <f>IFERROR(LEFT($L746,FIND(" - ",$L746)-1),$L746)</f>
      </c>
      <c r="CL746">
        <f>IF($DG746&gt;=1,INDEX($CJ:$CJ,$DF746+1),"")</f>
      </c>
      <c r="CM746">
        <f>IF($DG746&gt;=2,INDEX($CJ:$CJ,$DF746+2),"")</f>
      </c>
      <c r="CN746">
        <f>IF($DG746&gt;=3,INDEX($CJ:$CJ,$DF746+3),"")</f>
      </c>
      <c r="CO746">
        <f>IF($DG746&gt;=4,INDEX($CJ:$CJ,$DF746+4),"")</f>
      </c>
      <c r="CP746">
        <f>IF($DG746&gt;=5,INDEX($CJ:$CJ,$DF746+5),"")</f>
      </c>
      <c r="CQ746">
        <f>IF($DG746&gt;=6,INDEX($CJ:$CJ,$DF746+6),"")</f>
      </c>
      <c r="CR746">
        <f>IF($DG746&gt;=7,INDEX($CJ:$CJ,$DF746+7),"")</f>
      </c>
      <c r="CS746">
        <f>IF($DG746&gt;=8,INDEX($CJ:$CJ,$DF746+8),"")</f>
      </c>
      <c r="CT746">
        <f>IF($DG746&gt;=9,INDEX($CJ:$CJ,$DF746+9),"")</f>
      </c>
      <c r="CU746">
        <f>IF($DG746&gt;=10,INDEX($CJ:$CJ,$DF746+10),"")</f>
      </c>
      <c r="CV746">
        <f>IF($DG746&gt;=11,INDEX($CJ:$CJ,$DF746+11),"")</f>
      </c>
      <c r="CW746">
        <f>IF($DG746&gt;=12,INDEX($CJ:$CJ,$DF746+12),"")</f>
      </c>
      <c r="CX746">
        <f>IF($DG746&gt;=13,INDEX($CJ:$CJ,$DF746+13),"")</f>
      </c>
      <c r="CY746">
        <f>IF($DG746&gt;=14,INDEX($CJ:$CJ,$DF746+14),"")</f>
      </c>
      <c r="CZ746">
        <f>IF($DG746&gt;=15,INDEX($CJ:$CJ,$DF746+15),"")</f>
      </c>
      <c r="DA746">
        <f>IF($DG746&gt;=16,INDEX($CJ:$CJ,$DF746+16),"")</f>
      </c>
      <c r="DB746">
        <f>IF($DG746&gt;=17,INDEX($CJ:$CJ,$DF746+17),"")</f>
      </c>
      <c r="DC746">
        <f>IF($DG746&gt;=18,INDEX($CJ:$CJ,$DF746+18),"")</f>
      </c>
      <c r="DD746">
        <f>IF($DG746&gt;=19,INDEX($CJ:$CJ,$DF746+19),"")</f>
      </c>
      <c r="DE746">
        <f>IF($DG746&gt;=20,INDEX($CJ:$CJ,$DF746+20),"")</f>
      </c>
      <c r="DF746">
        <f>IFERROR(MATCH($CI746,$CJ$2:$CJ$263,0)+1,0)</f>
      </c>
      <c r="DG746">
        <f>IFERROR(INDEX($CK$2:$CK$263,MATCH($CI746,$CJ$2:$CJ$263,0)),0)</f>
      </c>
      <c r="DH746">
        <f>IFERROR(INDEX($AO:$AO,MATCH($N746,$AN:$AN,0))&amp;"","")</f>
      </c>
      <c r="DL746">
        <f>IF($GO746&gt;=1,INDEX($DI:$DI,$GN746+1),"")</f>
      </c>
      <c r="DM746">
        <f>IF($GO746&gt;=2,INDEX($DI:$DI,$GN746+2),"")</f>
      </c>
      <c r="DN746">
        <f>IF($GO746&gt;=3,INDEX($DI:$DI,$GN746+3),"")</f>
      </c>
      <c r="DO746">
        <f>IF($GO746&gt;=4,INDEX($DI:$DI,$GN746+4),"")</f>
      </c>
      <c r="DP746">
        <f>IF($GO746&gt;=5,INDEX($DI:$DI,$GN746+5),"")</f>
      </c>
      <c r="DQ746">
        <f>IF($GO746&gt;=6,INDEX($DI:$DI,$GN746+6),"")</f>
      </c>
      <c r="DR746">
        <f>IF($GO746&gt;=7,INDEX($DI:$DI,$GN746+7),"")</f>
      </c>
      <c r="DS746">
        <f>IF($GO746&gt;=8,INDEX($DI:$DI,$GN746+8),"")</f>
      </c>
      <c r="DT746">
        <f>IF($GO746&gt;=9,INDEX($DI:$DI,$GN746+9),"")</f>
      </c>
      <c r="DU746">
        <f>IF($GO746&gt;=10,INDEX($DI:$DI,$GN746+10),"")</f>
      </c>
      <c r="DV746">
        <f>IF($GO746&gt;=11,INDEX($DI:$DI,$GN746+11),"")</f>
      </c>
      <c r="DW746">
        <f>IF($GO746&gt;=12,INDEX($DI:$DI,$GN746+12),"")</f>
      </c>
      <c r="DX746">
        <f>IF($GO746&gt;=13,INDEX($DI:$DI,$GN746+13),"")</f>
      </c>
      <c r="DY746">
        <f>IF($GO746&gt;=14,INDEX($DI:$DI,$GN746+14),"")</f>
      </c>
      <c r="DZ746">
        <f>IF($GO746&gt;=15,INDEX($DI:$DI,$GN746+15),"")</f>
      </c>
      <c r="EA746">
        <f>IF($GO746&gt;=16,INDEX($DI:$DI,$GN746+16),"")</f>
      </c>
      <c r="EB746">
        <f>IF($GO746&gt;=17,INDEX($DI:$DI,$GN746+17),"")</f>
      </c>
      <c r="EC746">
        <f>IF($GO746&gt;=18,INDEX($DI:$DI,$GN746+18),"")</f>
      </c>
      <c r="ED746">
        <f>IF($GO746&gt;=19,INDEX($DI:$DI,$GN746+19),"")</f>
      </c>
      <c r="EE746">
        <f>IF($GO746&gt;=20,INDEX($DI:$DI,$GN746+20),"")</f>
      </c>
      <c r="EF746">
        <f>IF($GO746&gt;=21,INDEX($DI:$DI,$GN746+21),"")</f>
      </c>
      <c r="EG746">
        <f>IF($GO746&gt;=22,INDEX($DI:$DI,$GN746+22),"")</f>
      </c>
      <c r="EH746">
        <f>IF($GO746&gt;=23,INDEX($DI:$DI,$GN746+23),"")</f>
      </c>
      <c r="EI746">
        <f>IF($GO746&gt;=24,INDEX($DI:$DI,$GN746+24),"")</f>
      </c>
      <c r="EJ746">
        <f>IF($GO746&gt;=25,INDEX($DI:$DI,$GN746+25),"")</f>
      </c>
      <c r="EK746">
        <f>IF($GO746&gt;=26,INDEX($DI:$DI,$GN746+26),"")</f>
      </c>
      <c r="EL746">
        <f>IF($GO746&gt;=27,INDEX($DI:$DI,$GN746+27),"")</f>
      </c>
      <c r="EM746">
        <f>IF($GO746&gt;=28,INDEX($DI:$DI,$GN746+28),"")</f>
      </c>
      <c r="EN746">
        <f>IF($GO746&gt;=29,INDEX($DI:$DI,$GN746+29),"")</f>
      </c>
      <c r="EO746">
        <f>IF($GO746&gt;=30,INDEX($DI:$DI,$GN746+30),"")</f>
      </c>
      <c r="EP746">
        <f>IF($GO746&gt;=31,INDEX($DI:$DI,$GN746+31),"")</f>
      </c>
      <c r="EQ746">
        <f>IF($GO746&gt;=32,INDEX($DI:$DI,$GN746+32),"")</f>
      </c>
      <c r="ER746">
        <f>IF($GO746&gt;=33,INDEX($DI:$DI,$GN746+33),"")</f>
      </c>
      <c r="ES746">
        <f>IF($GO746&gt;=34,INDEX($DI:$DI,$GN746+34),"")</f>
      </c>
      <c r="ET746">
        <f>IF($GO746&gt;=35,INDEX($DI:$DI,$GN746+35),"")</f>
      </c>
      <c r="EU746">
        <f>IF($GO746&gt;=36,INDEX($DI:$DI,$GN746+36),"")</f>
      </c>
      <c r="EV746">
        <f>IF($GO746&gt;=37,INDEX($DI:$DI,$GN746+37),"")</f>
      </c>
      <c r="EW746">
        <f>IF($GO746&gt;=38,INDEX($DI:$DI,$GN746+38),"")</f>
      </c>
      <c r="EX746">
        <f>IF($GO746&gt;=39,INDEX($DI:$DI,$GN746+39),"")</f>
      </c>
      <c r="EY746">
        <f>IF($GO746&gt;=40,INDEX($DI:$DI,$GN746+40),"")</f>
      </c>
      <c r="EZ746">
        <f>IF($GO746&gt;=1,INDEX($DJ:$DJ,$GN746+1),"")</f>
      </c>
      <c r="FA746">
        <f>IF($GO746&gt;=2,INDEX($DJ:$DJ,$GN746+2),"")</f>
      </c>
      <c r="FB746">
        <f>IF($GO746&gt;=3,INDEX($DJ:$DJ,$GN746+3),"")</f>
      </c>
      <c r="FC746">
        <f>IF($GO746&gt;=4,INDEX($DJ:$DJ,$GN746+4),"")</f>
      </c>
      <c r="FD746">
        <f>IF($GO746&gt;=5,INDEX($DJ:$DJ,$GN746+5),"")</f>
      </c>
      <c r="FE746">
        <f>IF($GO746&gt;=6,INDEX($DJ:$DJ,$GN746+6),"")</f>
      </c>
      <c r="FF746">
        <f>IF($GO746&gt;=7,INDEX($DJ:$DJ,$GN746+7),"")</f>
      </c>
      <c r="FG746">
        <f>IF($GO746&gt;=8,INDEX($DJ:$DJ,$GN746+8),"")</f>
      </c>
      <c r="FH746">
        <f>IF($GO746&gt;=9,INDEX($DJ:$DJ,$GN746+9),"")</f>
      </c>
      <c r="FI746">
        <f>IF($GO746&gt;=10,INDEX($DJ:$DJ,$GN746+10),"")</f>
      </c>
      <c r="FJ746">
        <f>IF($GO746&gt;=11,INDEX($DJ:$DJ,$GN746+11),"")</f>
      </c>
      <c r="FK746">
        <f>IF($GO746&gt;=12,INDEX($DJ:$DJ,$GN746+12),"")</f>
      </c>
      <c r="FL746">
        <f>IF($GO746&gt;=13,INDEX($DJ:$DJ,$GN746+13),"")</f>
      </c>
      <c r="FM746">
        <f>IF($GO746&gt;=14,INDEX($DJ:$DJ,$GN746+14),"")</f>
      </c>
      <c r="FN746">
        <f>IF($GO746&gt;=15,INDEX($DJ:$DJ,$GN746+15),"")</f>
      </c>
      <c r="FO746">
        <f>IF($GO746&gt;=16,INDEX($DJ:$DJ,$GN746+16),"")</f>
      </c>
      <c r="FP746">
        <f>IF($GO746&gt;=17,INDEX($DJ:$DJ,$GN746+17),"")</f>
      </c>
      <c r="FQ746">
        <f>IF($GO746&gt;=18,INDEX($DJ:$DJ,$GN746+18),"")</f>
      </c>
      <c r="FR746">
        <f>IF($GO746&gt;=19,INDEX($DJ:$DJ,$GN746+19),"")</f>
      </c>
      <c r="FS746">
        <f>IF($GO746&gt;=20,INDEX($DJ:$DJ,$GN746+20),"")</f>
      </c>
      <c r="FT746">
        <f>IF($GO746&gt;=21,INDEX($DJ:$DJ,$GN746+21),"")</f>
      </c>
      <c r="FU746">
        <f>IF($GO746&gt;=22,INDEX($DJ:$DJ,$GN746+22),"")</f>
      </c>
      <c r="FV746">
        <f>IF($GO746&gt;=23,INDEX($DJ:$DJ,$GN746+23),"")</f>
      </c>
      <c r="FW746">
        <f>IF($GO746&gt;=24,INDEX($DJ:$DJ,$GN746+24),"")</f>
      </c>
      <c r="FX746">
        <f>IF($GO746&gt;=25,INDEX($DJ:$DJ,$GN746+25),"")</f>
      </c>
      <c r="FY746">
        <f>IF($GO746&gt;=26,INDEX($DJ:$DJ,$GN746+26),"")</f>
      </c>
      <c r="FZ746">
        <f>IF($GO746&gt;=27,INDEX($DJ:$DJ,$GN746+27),"")</f>
      </c>
      <c r="GA746">
        <f>IF($GO746&gt;=28,INDEX($DJ:$DJ,$GN746+28),"")</f>
      </c>
      <c r="GB746">
        <f>IF($GO746&gt;=29,INDEX($DJ:$DJ,$GN746+29),"")</f>
      </c>
      <c r="GC746">
        <f>IF($GO746&gt;=30,INDEX($DJ:$DJ,$GN746+30),"")</f>
      </c>
      <c r="GD746">
        <f>IF($GO746&gt;=31,INDEX($DJ:$DJ,$GN746+31),"")</f>
      </c>
      <c r="GE746">
        <f>IF($GO746&gt;=32,INDEX($DJ:$DJ,$GN746+32),"")</f>
      </c>
      <c r="GF746">
        <f>IF($GO746&gt;=33,INDEX($DJ:$DJ,$GN746+33),"")</f>
      </c>
      <c r="GG746">
        <f>IF($GO746&gt;=34,INDEX($DJ:$DJ,$GN746+34),"")</f>
      </c>
      <c r="GH746">
        <f>IF($GO746&gt;=35,INDEX($DJ:$DJ,$GN746+35),"")</f>
      </c>
      <c r="GI746">
        <f>IF($GO746&gt;=36,INDEX($DJ:$DJ,$GN746+36),"")</f>
      </c>
      <c r="GJ746">
        <f>IF($GO746&gt;=37,INDEX($DJ:$DJ,$GN746+37),"")</f>
      </c>
      <c r="GK746">
        <f>IF($GO746&gt;=38,INDEX($DJ:$DJ,$GN746+38),"")</f>
      </c>
      <c r="GL746">
        <f>IF($GO746&gt;=39,INDEX($DJ:$DJ,$GN746+39),"")</f>
      </c>
      <c r="GM746">
        <f>IF($GO746&gt;=40,INDEX($DJ:$DJ,$GN746+40),"")</f>
      </c>
      <c r="GN746">
        <f>IFERROR(MATCH($DH746,$DI$2:$DI$148,0)+1,0)</f>
      </c>
      <c r="GO746">
        <f>IFERROR(INDEX($DK$2:$DK$148,MATCH($DH746,$DI$2:$DI$148,0)),0)</f>
      </c>
      <c r="GP746">
        <f>IFERROR(MATCH($Y746,$DL$746:$EY$746,0),0)</f>
      </c>
      <c r="GQ746">
        <f>IF($GP746&gt;0,INDEX($EZ$746:$GM$746,$GP746),"")</f>
      </c>
      <c r="GT746">
        <f>IF($JC746&gt;=1,INDEX($GR:$GR,$JB746+1),"")</f>
      </c>
      <c r="GU746">
        <f>IF($JC746&gt;=2,INDEX($GR:$GR,$JB746+2),"")</f>
      </c>
      <c r="GV746">
        <f>IF($JC746&gt;=3,INDEX($GR:$GR,$JB746+3),"")</f>
      </c>
      <c r="GW746">
        <f>IF($JC746&gt;=4,INDEX($GR:$GR,$JB746+4),"")</f>
      </c>
      <c r="GX746">
        <f>IF($JC746&gt;=5,INDEX($GR:$GR,$JB746+5),"")</f>
      </c>
      <c r="GY746">
        <f>IF($JC746&gt;=6,INDEX($GR:$GR,$JB746+6),"")</f>
      </c>
      <c r="GZ746">
        <f>IF($JC746&gt;=7,INDEX($GR:$GR,$JB746+7),"")</f>
      </c>
      <c r="HA746">
        <f>IF($JC746&gt;=8,INDEX($GR:$GR,$JB746+8),"")</f>
      </c>
      <c r="HB746">
        <f>IF($JC746&gt;=9,INDEX($GR:$GR,$JB746+9),"")</f>
      </c>
      <c r="HC746">
        <f>IF($JC746&gt;=10,INDEX($GR:$GR,$JB746+10),"")</f>
      </c>
      <c r="HD746">
        <f>IF($JC746&gt;=11,INDEX($GR:$GR,$JB746+11),"")</f>
      </c>
      <c r="HE746">
        <f>IF($JC746&gt;=12,INDEX($GR:$GR,$JB746+12),"")</f>
      </c>
      <c r="HF746">
        <f>IF($JC746&gt;=13,INDEX($GR:$GR,$JB746+13),"")</f>
      </c>
      <c r="HG746">
        <f>IF($JC746&gt;=14,INDEX($GR:$GR,$JB746+14),"")</f>
      </c>
      <c r="HH746">
        <f>IF($JC746&gt;=15,INDEX($GR:$GR,$JB746+15),"")</f>
      </c>
      <c r="HI746">
        <f>IF($JC746&gt;=16,INDEX($GR:$GR,$JB746+16),"")</f>
      </c>
      <c r="HJ746">
        <f>IF($JC746&gt;=17,INDEX($GR:$GR,$JB746+17),"")</f>
      </c>
      <c r="HK746">
        <f>IF($JC746&gt;=18,INDEX($GR:$GR,$JB746+18),"")</f>
      </c>
      <c r="HL746">
        <f>IF($JC746&gt;=19,INDEX($GR:$GR,$JB746+19),"")</f>
      </c>
      <c r="HM746">
        <f>IF($JC746&gt;=20,INDEX($GR:$GR,$JB746+20),"")</f>
      </c>
      <c r="HN746">
        <f>IF($JC746&gt;=21,INDEX($GR:$GR,$JB746+21),"")</f>
      </c>
      <c r="HO746">
        <f>IF($JC746&gt;=22,INDEX($GR:$GR,$JB746+22),"")</f>
      </c>
      <c r="HP746">
        <f>IF($JC746&gt;=23,INDEX($GR:$GR,$JB746+23),"")</f>
      </c>
      <c r="HQ746">
        <f>IF($JC746&gt;=24,INDEX($GR:$GR,$JB746+24),"")</f>
      </c>
      <c r="HR746">
        <f>IF($JC746&gt;=25,INDEX($GR:$GR,$JB746+25),"")</f>
      </c>
      <c r="HS746">
        <f>IF($JC746&gt;=26,INDEX($GR:$GR,$JB746+26),"")</f>
      </c>
      <c r="HT746">
        <f>IF($JC746&gt;=27,INDEX($GR:$GR,$JB746+27),"")</f>
      </c>
      <c r="HU746">
        <f>IF($JC746&gt;=28,INDEX($GR:$GR,$JB746+28),"")</f>
      </c>
      <c r="HV746">
        <f>IF($JC746&gt;=29,INDEX($GR:$GR,$JB746+29),"")</f>
      </c>
      <c r="HW746">
        <f>IF($JC746&gt;=30,INDEX($GR:$GR,$JB746+30),"")</f>
      </c>
      <c r="HX746">
        <f>IF($JC746&gt;=31,INDEX($GR:$GR,$JB746+31),"")</f>
      </c>
      <c r="HY746">
        <f>IF($JC746&gt;=32,INDEX($GR:$GR,$JB746+32),"")</f>
      </c>
      <c r="HZ746">
        <f>IF($JC746&gt;=33,INDEX($GR:$GR,$JB746+33),"")</f>
      </c>
      <c r="IA746">
        <f>IF($JC746&gt;=34,INDEX($GR:$GR,$JB746+34),"")</f>
      </c>
      <c r="IB746">
        <f>IF($JC746&gt;=35,INDEX($GR:$GR,$JB746+35),"")</f>
      </c>
      <c r="IC746">
        <f>IF($JC746&gt;=36,INDEX($GR:$GR,$JB746+36),"")</f>
      </c>
      <c r="ID746">
        <f>IF($JC746&gt;=37,INDEX($GR:$GR,$JB746+37),"")</f>
      </c>
      <c r="IE746">
        <f>IF($JC746&gt;=38,INDEX($GR:$GR,$JB746+38),"")</f>
      </c>
      <c r="IF746">
        <f>IF($JC746&gt;=39,INDEX($GR:$GR,$JB746+39),"")</f>
      </c>
      <c r="IG746">
        <f>IF($JC746&gt;=40,INDEX($GR:$GR,$JB746+40),"")</f>
      </c>
      <c r="IH746">
        <f>IF($JC746&gt;=41,INDEX($GR:$GR,$JB746+41),"")</f>
      </c>
      <c r="II746">
        <f>IF($JC746&gt;=42,INDEX($GR:$GR,$JB746+42),"")</f>
      </c>
      <c r="IJ746">
        <f>IF($JC746&gt;=43,INDEX($GR:$GR,$JB746+43),"")</f>
      </c>
      <c r="IK746">
        <f>IF($JC746&gt;=44,INDEX($GR:$GR,$JB746+44),"")</f>
      </c>
      <c r="IL746">
        <f>IF($JC746&gt;=45,INDEX($GR:$GR,$JB746+45),"")</f>
      </c>
      <c r="IM746">
        <f>IF($JC746&gt;=46,INDEX($GR:$GR,$JB746+46),"")</f>
      </c>
      <c r="IN746">
        <f>IF($JC746&gt;=47,INDEX($GR:$GR,$JB746+47),"")</f>
      </c>
      <c r="IO746">
        <f>IF($JC746&gt;=48,INDEX($GR:$GR,$JB746+48),"")</f>
      </c>
      <c r="IP746">
        <f>IF($JC746&gt;=49,INDEX($GR:$GR,$JB746+49),"")</f>
      </c>
      <c r="IQ746">
        <f>IF($JC746&gt;=50,INDEX($GR:$GR,$JB746+50),"")</f>
      </c>
      <c r="IR746">
        <f>IF($JC746&gt;=51,INDEX($GR:$GR,$JB746+51),"")</f>
      </c>
      <c r="IS746">
        <f>IF($JC746&gt;=52,INDEX($GR:$GR,$JB746+52),"")</f>
      </c>
      <c r="IT746">
        <f>IF($JC746&gt;=53,INDEX($GR:$GR,$JB746+53),"")</f>
      </c>
      <c r="IU746">
        <f>IF($JC746&gt;=54,INDEX($GR:$GR,$JB746+54),"")</f>
      </c>
      <c r="IV746">
        <f>IF($JC746&gt;=55,INDEX($GR:$GR,$JB746+55),"")</f>
      </c>
      <c r="IW746">
        <f>IF($JC746&gt;=56,INDEX($GR:$GR,$JB746+56),"")</f>
      </c>
      <c r="IX746">
        <f>IF($JC746&gt;=57,INDEX($GR:$GR,$JB746+57),"")</f>
      </c>
      <c r="IY746">
        <f>IF($JC746&gt;=58,INDEX($GR:$GR,$JB746+58),"")</f>
      </c>
      <c r="IZ746">
        <f>IF($JC746&gt;=59,INDEX($GR:$GR,$JB746+59),"")</f>
      </c>
      <c r="JA746">
        <f>IF($JC746&gt;=60,INDEX($GR:$GR,$JB746+60),"")</f>
      </c>
      <c r="JB746">
        <f>IFERROR(MATCH($GQ746,$GR$2:$GR$324,0)+1,0)</f>
      </c>
      <c r="JC746">
        <f>IFERROR(INDEX($GS$2:$GS$324,MATCH($GQ746,$GR$2:$GR$324,0)),0)</f>
      </c>
      <c r="JD746" t="s">
        <v>40</v>
      </c>
      <c r="JE746" t="s">
        <v>40</v>
      </c>
    </row>
    <row r="747" spans="1:265" x14ac:dyDescent="0.25">
      <c r="Q747">
        <f>IF(OR($T747="",$P747=""),"",IFERROR($T747/$P747,0))</f>
      </c>
      <c r="R747">
        <f>IF($T747="","",
SUM($S747,$U747,$Z747,$V747,$X747)*
(1-IF($AA747="",0,VALUE($AA747)/100)))</f>
      </c>
      <c r="S747">
        <f>IF($T747="","",$T747)</f>
      </c>
      <c r="U747">
        <f>IF($T747="","",
IF($N747="","",
IF(ISNUMBER(SEARCH("exempt",LOWER($N747))),0,
$T747*(VALUE(SUBSTITUTE($N747,"%",""))/100))))</f>
      </c>
      <c r="AB747">
        <f>IFERROR(IF(FIND(" - ",$K747)&gt;0,MID($K747,FIND(" - ",$K747)+3,LEN($K747)),""),"")</f>
      </c>
      <c r="AK747" t="s">
        <v>1334</v>
      </c>
      <c r="AP747">
        <f>IFERROR(LEFT($K747,FIND(" - ",$K747)-1),$K747)</f>
      </c>
      <c r="AS747">
        <f>IF($CH747&gt;=1,INDEX($AQ:$AQ,$CG747+1),"")</f>
      </c>
      <c r="AT747">
        <f>IF($CH747&gt;=2,INDEX($AQ:$AQ,$CG747+2),"")</f>
      </c>
      <c r="AU747">
        <f>IF($CH747&gt;=3,INDEX($AQ:$AQ,$CG747+3),"")</f>
      </c>
      <c r="AV747">
        <f>IF($CH747&gt;=4,INDEX($AQ:$AQ,$CG747+4),"")</f>
      </c>
      <c r="AW747">
        <f>IF($CH747&gt;=5,INDEX($AQ:$AQ,$CG747+5),"")</f>
      </c>
      <c r="AX747">
        <f>IF($CH747&gt;=6,INDEX($AQ:$AQ,$CG747+6),"")</f>
      </c>
      <c r="AY747">
        <f>IF($CH747&gt;=7,INDEX($AQ:$AQ,$CG747+7),"")</f>
      </c>
      <c r="AZ747">
        <f>IF($CH747&gt;=8,INDEX($AQ:$AQ,$CG747+8),"")</f>
      </c>
      <c r="BA747">
        <f>IF($CH747&gt;=9,INDEX($AQ:$AQ,$CG747+9),"")</f>
      </c>
      <c r="BB747">
        <f>IF($CH747&gt;=10,INDEX($AQ:$AQ,$CG747+10),"")</f>
      </c>
      <c r="BC747">
        <f>IF($CH747&gt;=11,INDEX($AQ:$AQ,$CG747+11),"")</f>
      </c>
      <c r="BD747">
        <f>IF($CH747&gt;=12,INDEX($AQ:$AQ,$CG747+12),"")</f>
      </c>
      <c r="BE747">
        <f>IF($CH747&gt;=13,INDEX($AQ:$AQ,$CG747+13),"")</f>
      </c>
      <c r="BF747">
        <f>IF($CH747&gt;=14,INDEX($AQ:$AQ,$CG747+14),"")</f>
      </c>
      <c r="BG747">
        <f>IF($CH747&gt;=15,INDEX($AQ:$AQ,$CG747+15),"")</f>
      </c>
      <c r="BH747">
        <f>IF($CH747&gt;=16,INDEX($AQ:$AQ,$CG747+16),"")</f>
      </c>
      <c r="BI747">
        <f>IF($CH747&gt;=17,INDEX($AQ:$AQ,$CG747+17),"")</f>
      </c>
      <c r="BJ747">
        <f>IF($CH747&gt;=18,INDEX($AQ:$AQ,$CG747+18),"")</f>
      </c>
      <c r="BK747">
        <f>IF($CH747&gt;=19,INDEX($AQ:$AQ,$CG747+19),"")</f>
      </c>
      <c r="BL747">
        <f>IF($CH747&gt;=20,INDEX($AQ:$AQ,$CG747+20),"")</f>
      </c>
      <c r="BM747">
        <f>IF($CH747&gt;=21,INDEX($AQ:$AQ,$CG747+21),"")</f>
      </c>
      <c r="BN747">
        <f>IF($CH747&gt;=22,INDEX($AQ:$AQ,$CG747+22),"")</f>
      </c>
      <c r="BO747">
        <f>IF($CH747&gt;=23,INDEX($AQ:$AQ,$CG747+23),"")</f>
      </c>
      <c r="BP747">
        <f>IF($CH747&gt;=24,INDEX($AQ:$AQ,$CG747+24),"")</f>
      </c>
      <c r="BQ747">
        <f>IF($CH747&gt;=25,INDEX($AQ:$AQ,$CG747+25),"")</f>
      </c>
      <c r="BR747">
        <f>IF($CH747&gt;=26,INDEX($AQ:$AQ,$CG747+26),"")</f>
      </c>
      <c r="BS747">
        <f>IF($CH747&gt;=27,INDEX($AQ:$AQ,$CG747+27),"")</f>
      </c>
      <c r="BT747">
        <f>IF($CH747&gt;=28,INDEX($AQ:$AQ,$CG747+28),"")</f>
      </c>
      <c r="BU747">
        <f>IF($CH747&gt;=29,INDEX($AQ:$AQ,$CG747+29),"")</f>
      </c>
      <c r="BV747">
        <f>IF($CH747&gt;=30,INDEX($AQ:$AQ,$CG747+30),"")</f>
      </c>
      <c r="BW747">
        <f>IF($CH747&gt;=31,INDEX($AQ:$AQ,$CG747+31),"")</f>
      </c>
      <c r="BX747">
        <f>IF($CH747&gt;=32,INDEX($AQ:$AQ,$CG747+32),"")</f>
      </c>
      <c r="BY747">
        <f>IF($CH747&gt;=33,INDEX($AQ:$AQ,$CG747+33),"")</f>
      </c>
      <c r="BZ747">
        <f>IF($CH747&gt;=34,INDEX($AQ:$AQ,$CG747+34),"")</f>
      </c>
      <c r="CA747">
        <f>IF($CH747&gt;=35,INDEX($AQ:$AQ,$CG747+35),"")</f>
      </c>
      <c r="CB747">
        <f>IF($CH747&gt;=36,INDEX($AQ:$AQ,$CG747+36),"")</f>
      </c>
      <c r="CC747">
        <f>IF($CH747&gt;=37,INDEX($AQ:$AQ,$CG747+37),"")</f>
      </c>
      <c r="CD747">
        <f>IF($CH747&gt;=38,INDEX($AQ:$AQ,$CG747+38),"")</f>
      </c>
      <c r="CE747">
        <f>IF($CH747&gt;=39,INDEX($AQ:$AQ,$CG747+39),"")</f>
      </c>
      <c r="CF747">
        <f>IF($CH747&gt;=40,INDEX($AQ:$AQ,$CG747+40),"")</f>
      </c>
      <c r="CG747">
        <f>IFERROR(MATCH($AP747,$AQ$2:$AQ$134,0)+1,0)</f>
      </c>
      <c r="CH747">
        <f>IFERROR(INDEX($AR$2:$AR$134,MATCH($AP747,$AQ$2:$AQ$134,0)),0)</f>
      </c>
      <c r="CI747">
        <f>IFERROR(LEFT($L747,FIND(" - ",$L747)-1),$L747)</f>
      </c>
      <c r="CL747">
        <f>IF($DG747&gt;=1,INDEX($CJ:$CJ,$DF747+1),"")</f>
      </c>
      <c r="CM747">
        <f>IF($DG747&gt;=2,INDEX($CJ:$CJ,$DF747+2),"")</f>
      </c>
      <c r="CN747">
        <f>IF($DG747&gt;=3,INDEX($CJ:$CJ,$DF747+3),"")</f>
      </c>
      <c r="CO747">
        <f>IF($DG747&gt;=4,INDEX($CJ:$CJ,$DF747+4),"")</f>
      </c>
      <c r="CP747">
        <f>IF($DG747&gt;=5,INDEX($CJ:$CJ,$DF747+5),"")</f>
      </c>
      <c r="CQ747">
        <f>IF($DG747&gt;=6,INDEX($CJ:$CJ,$DF747+6),"")</f>
      </c>
      <c r="CR747">
        <f>IF($DG747&gt;=7,INDEX($CJ:$CJ,$DF747+7),"")</f>
      </c>
      <c r="CS747">
        <f>IF($DG747&gt;=8,INDEX($CJ:$CJ,$DF747+8),"")</f>
      </c>
      <c r="CT747">
        <f>IF($DG747&gt;=9,INDEX($CJ:$CJ,$DF747+9),"")</f>
      </c>
      <c r="CU747">
        <f>IF($DG747&gt;=10,INDEX($CJ:$CJ,$DF747+10),"")</f>
      </c>
      <c r="CV747">
        <f>IF($DG747&gt;=11,INDEX($CJ:$CJ,$DF747+11),"")</f>
      </c>
      <c r="CW747">
        <f>IF($DG747&gt;=12,INDEX($CJ:$CJ,$DF747+12),"")</f>
      </c>
      <c r="CX747">
        <f>IF($DG747&gt;=13,INDEX($CJ:$CJ,$DF747+13),"")</f>
      </c>
      <c r="CY747">
        <f>IF($DG747&gt;=14,INDEX($CJ:$CJ,$DF747+14),"")</f>
      </c>
      <c r="CZ747">
        <f>IF($DG747&gt;=15,INDEX($CJ:$CJ,$DF747+15),"")</f>
      </c>
      <c r="DA747">
        <f>IF($DG747&gt;=16,INDEX($CJ:$CJ,$DF747+16),"")</f>
      </c>
      <c r="DB747">
        <f>IF($DG747&gt;=17,INDEX($CJ:$CJ,$DF747+17),"")</f>
      </c>
      <c r="DC747">
        <f>IF($DG747&gt;=18,INDEX($CJ:$CJ,$DF747+18),"")</f>
      </c>
      <c r="DD747">
        <f>IF($DG747&gt;=19,INDEX($CJ:$CJ,$DF747+19),"")</f>
      </c>
      <c r="DE747">
        <f>IF($DG747&gt;=20,INDEX($CJ:$CJ,$DF747+20),"")</f>
      </c>
      <c r="DF747">
        <f>IFERROR(MATCH($CI747,$CJ$2:$CJ$263,0)+1,0)</f>
      </c>
      <c r="DG747">
        <f>IFERROR(INDEX($CK$2:$CK$263,MATCH($CI747,$CJ$2:$CJ$263,0)),0)</f>
      </c>
      <c r="DH747">
        <f>IFERROR(INDEX($AO:$AO,MATCH($N747,$AN:$AN,0))&amp;"","")</f>
      </c>
      <c r="DL747">
        <f>IF($GO747&gt;=1,INDEX($DI:$DI,$GN747+1),"")</f>
      </c>
      <c r="DM747">
        <f>IF($GO747&gt;=2,INDEX($DI:$DI,$GN747+2),"")</f>
      </c>
      <c r="DN747">
        <f>IF($GO747&gt;=3,INDEX($DI:$DI,$GN747+3),"")</f>
      </c>
      <c r="DO747">
        <f>IF($GO747&gt;=4,INDEX($DI:$DI,$GN747+4),"")</f>
      </c>
      <c r="DP747">
        <f>IF($GO747&gt;=5,INDEX($DI:$DI,$GN747+5),"")</f>
      </c>
      <c r="DQ747">
        <f>IF($GO747&gt;=6,INDEX($DI:$DI,$GN747+6),"")</f>
      </c>
      <c r="DR747">
        <f>IF($GO747&gt;=7,INDEX($DI:$DI,$GN747+7),"")</f>
      </c>
      <c r="DS747">
        <f>IF($GO747&gt;=8,INDEX($DI:$DI,$GN747+8),"")</f>
      </c>
      <c r="DT747">
        <f>IF($GO747&gt;=9,INDEX($DI:$DI,$GN747+9),"")</f>
      </c>
      <c r="DU747">
        <f>IF($GO747&gt;=10,INDEX($DI:$DI,$GN747+10),"")</f>
      </c>
      <c r="DV747">
        <f>IF($GO747&gt;=11,INDEX($DI:$DI,$GN747+11),"")</f>
      </c>
      <c r="DW747">
        <f>IF($GO747&gt;=12,INDEX($DI:$DI,$GN747+12),"")</f>
      </c>
      <c r="DX747">
        <f>IF($GO747&gt;=13,INDEX($DI:$DI,$GN747+13),"")</f>
      </c>
      <c r="DY747">
        <f>IF($GO747&gt;=14,INDEX($DI:$DI,$GN747+14),"")</f>
      </c>
      <c r="DZ747">
        <f>IF($GO747&gt;=15,INDEX($DI:$DI,$GN747+15),"")</f>
      </c>
      <c r="EA747">
        <f>IF($GO747&gt;=16,INDEX($DI:$DI,$GN747+16),"")</f>
      </c>
      <c r="EB747">
        <f>IF($GO747&gt;=17,INDEX($DI:$DI,$GN747+17),"")</f>
      </c>
      <c r="EC747">
        <f>IF($GO747&gt;=18,INDEX($DI:$DI,$GN747+18),"")</f>
      </c>
      <c r="ED747">
        <f>IF($GO747&gt;=19,INDEX($DI:$DI,$GN747+19),"")</f>
      </c>
      <c r="EE747">
        <f>IF($GO747&gt;=20,INDEX($DI:$DI,$GN747+20),"")</f>
      </c>
      <c r="EF747">
        <f>IF($GO747&gt;=21,INDEX($DI:$DI,$GN747+21),"")</f>
      </c>
      <c r="EG747">
        <f>IF($GO747&gt;=22,INDEX($DI:$DI,$GN747+22),"")</f>
      </c>
      <c r="EH747">
        <f>IF($GO747&gt;=23,INDEX($DI:$DI,$GN747+23),"")</f>
      </c>
      <c r="EI747">
        <f>IF($GO747&gt;=24,INDEX($DI:$DI,$GN747+24),"")</f>
      </c>
      <c r="EJ747">
        <f>IF($GO747&gt;=25,INDEX($DI:$DI,$GN747+25),"")</f>
      </c>
      <c r="EK747">
        <f>IF($GO747&gt;=26,INDEX($DI:$DI,$GN747+26),"")</f>
      </c>
      <c r="EL747">
        <f>IF($GO747&gt;=27,INDEX($DI:$DI,$GN747+27),"")</f>
      </c>
      <c r="EM747">
        <f>IF($GO747&gt;=28,INDEX($DI:$DI,$GN747+28),"")</f>
      </c>
      <c r="EN747">
        <f>IF($GO747&gt;=29,INDEX($DI:$DI,$GN747+29),"")</f>
      </c>
      <c r="EO747">
        <f>IF($GO747&gt;=30,INDEX($DI:$DI,$GN747+30),"")</f>
      </c>
      <c r="EP747">
        <f>IF($GO747&gt;=31,INDEX($DI:$DI,$GN747+31),"")</f>
      </c>
      <c r="EQ747">
        <f>IF($GO747&gt;=32,INDEX($DI:$DI,$GN747+32),"")</f>
      </c>
      <c r="ER747">
        <f>IF($GO747&gt;=33,INDEX($DI:$DI,$GN747+33),"")</f>
      </c>
      <c r="ES747">
        <f>IF($GO747&gt;=34,INDEX($DI:$DI,$GN747+34),"")</f>
      </c>
      <c r="ET747">
        <f>IF($GO747&gt;=35,INDEX($DI:$DI,$GN747+35),"")</f>
      </c>
      <c r="EU747">
        <f>IF($GO747&gt;=36,INDEX($DI:$DI,$GN747+36),"")</f>
      </c>
      <c r="EV747">
        <f>IF($GO747&gt;=37,INDEX($DI:$DI,$GN747+37),"")</f>
      </c>
      <c r="EW747">
        <f>IF($GO747&gt;=38,INDEX($DI:$DI,$GN747+38),"")</f>
      </c>
      <c r="EX747">
        <f>IF($GO747&gt;=39,INDEX($DI:$DI,$GN747+39),"")</f>
      </c>
      <c r="EY747">
        <f>IF($GO747&gt;=40,INDEX($DI:$DI,$GN747+40),"")</f>
      </c>
      <c r="EZ747">
        <f>IF($GO747&gt;=1,INDEX($DJ:$DJ,$GN747+1),"")</f>
      </c>
      <c r="FA747">
        <f>IF($GO747&gt;=2,INDEX($DJ:$DJ,$GN747+2),"")</f>
      </c>
      <c r="FB747">
        <f>IF($GO747&gt;=3,INDEX($DJ:$DJ,$GN747+3),"")</f>
      </c>
      <c r="FC747">
        <f>IF($GO747&gt;=4,INDEX($DJ:$DJ,$GN747+4),"")</f>
      </c>
      <c r="FD747">
        <f>IF($GO747&gt;=5,INDEX($DJ:$DJ,$GN747+5),"")</f>
      </c>
      <c r="FE747">
        <f>IF($GO747&gt;=6,INDEX($DJ:$DJ,$GN747+6),"")</f>
      </c>
      <c r="FF747">
        <f>IF($GO747&gt;=7,INDEX($DJ:$DJ,$GN747+7),"")</f>
      </c>
      <c r="FG747">
        <f>IF($GO747&gt;=8,INDEX($DJ:$DJ,$GN747+8),"")</f>
      </c>
      <c r="FH747">
        <f>IF($GO747&gt;=9,INDEX($DJ:$DJ,$GN747+9),"")</f>
      </c>
      <c r="FI747">
        <f>IF($GO747&gt;=10,INDEX($DJ:$DJ,$GN747+10),"")</f>
      </c>
      <c r="FJ747">
        <f>IF($GO747&gt;=11,INDEX($DJ:$DJ,$GN747+11),"")</f>
      </c>
      <c r="FK747">
        <f>IF($GO747&gt;=12,INDEX($DJ:$DJ,$GN747+12),"")</f>
      </c>
      <c r="FL747">
        <f>IF($GO747&gt;=13,INDEX($DJ:$DJ,$GN747+13),"")</f>
      </c>
      <c r="FM747">
        <f>IF($GO747&gt;=14,INDEX($DJ:$DJ,$GN747+14),"")</f>
      </c>
      <c r="FN747">
        <f>IF($GO747&gt;=15,INDEX($DJ:$DJ,$GN747+15),"")</f>
      </c>
      <c r="FO747">
        <f>IF($GO747&gt;=16,INDEX($DJ:$DJ,$GN747+16),"")</f>
      </c>
      <c r="FP747">
        <f>IF($GO747&gt;=17,INDEX($DJ:$DJ,$GN747+17),"")</f>
      </c>
      <c r="FQ747">
        <f>IF($GO747&gt;=18,INDEX($DJ:$DJ,$GN747+18),"")</f>
      </c>
      <c r="FR747">
        <f>IF($GO747&gt;=19,INDEX($DJ:$DJ,$GN747+19),"")</f>
      </c>
      <c r="FS747">
        <f>IF($GO747&gt;=20,INDEX($DJ:$DJ,$GN747+20),"")</f>
      </c>
      <c r="FT747">
        <f>IF($GO747&gt;=21,INDEX($DJ:$DJ,$GN747+21),"")</f>
      </c>
      <c r="FU747">
        <f>IF($GO747&gt;=22,INDEX($DJ:$DJ,$GN747+22),"")</f>
      </c>
      <c r="FV747">
        <f>IF($GO747&gt;=23,INDEX($DJ:$DJ,$GN747+23),"")</f>
      </c>
      <c r="FW747">
        <f>IF($GO747&gt;=24,INDEX($DJ:$DJ,$GN747+24),"")</f>
      </c>
      <c r="FX747">
        <f>IF($GO747&gt;=25,INDEX($DJ:$DJ,$GN747+25),"")</f>
      </c>
      <c r="FY747">
        <f>IF($GO747&gt;=26,INDEX($DJ:$DJ,$GN747+26),"")</f>
      </c>
      <c r="FZ747">
        <f>IF($GO747&gt;=27,INDEX($DJ:$DJ,$GN747+27),"")</f>
      </c>
      <c r="GA747">
        <f>IF($GO747&gt;=28,INDEX($DJ:$DJ,$GN747+28),"")</f>
      </c>
      <c r="GB747">
        <f>IF($GO747&gt;=29,INDEX($DJ:$DJ,$GN747+29),"")</f>
      </c>
      <c r="GC747">
        <f>IF($GO747&gt;=30,INDEX($DJ:$DJ,$GN747+30),"")</f>
      </c>
      <c r="GD747">
        <f>IF($GO747&gt;=31,INDEX($DJ:$DJ,$GN747+31),"")</f>
      </c>
      <c r="GE747">
        <f>IF($GO747&gt;=32,INDEX($DJ:$DJ,$GN747+32),"")</f>
      </c>
      <c r="GF747">
        <f>IF($GO747&gt;=33,INDEX($DJ:$DJ,$GN747+33),"")</f>
      </c>
      <c r="GG747">
        <f>IF($GO747&gt;=34,INDEX($DJ:$DJ,$GN747+34),"")</f>
      </c>
      <c r="GH747">
        <f>IF($GO747&gt;=35,INDEX($DJ:$DJ,$GN747+35),"")</f>
      </c>
      <c r="GI747">
        <f>IF($GO747&gt;=36,INDEX($DJ:$DJ,$GN747+36),"")</f>
      </c>
      <c r="GJ747">
        <f>IF($GO747&gt;=37,INDEX($DJ:$DJ,$GN747+37),"")</f>
      </c>
      <c r="GK747">
        <f>IF($GO747&gt;=38,INDEX($DJ:$DJ,$GN747+38),"")</f>
      </c>
      <c r="GL747">
        <f>IF($GO747&gt;=39,INDEX($DJ:$DJ,$GN747+39),"")</f>
      </c>
      <c r="GM747">
        <f>IF($GO747&gt;=40,INDEX($DJ:$DJ,$GN747+40),"")</f>
      </c>
      <c r="GN747">
        <f>IFERROR(MATCH($DH747,$DI$2:$DI$148,0)+1,0)</f>
      </c>
      <c r="GO747">
        <f>IFERROR(INDEX($DK$2:$DK$148,MATCH($DH747,$DI$2:$DI$148,0)),0)</f>
      </c>
      <c r="GP747">
        <f>IFERROR(MATCH($Y747,$DL$747:$EY$747,0),0)</f>
      </c>
      <c r="GQ747">
        <f>IF($GP747&gt;0,INDEX($EZ$747:$GM$747,$GP747),"")</f>
      </c>
      <c r="GT747">
        <f>IF($JC747&gt;=1,INDEX($GR:$GR,$JB747+1),"")</f>
      </c>
      <c r="GU747">
        <f>IF($JC747&gt;=2,INDEX($GR:$GR,$JB747+2),"")</f>
      </c>
      <c r="GV747">
        <f>IF($JC747&gt;=3,INDEX($GR:$GR,$JB747+3),"")</f>
      </c>
      <c r="GW747">
        <f>IF($JC747&gt;=4,INDEX($GR:$GR,$JB747+4),"")</f>
      </c>
      <c r="GX747">
        <f>IF($JC747&gt;=5,INDEX($GR:$GR,$JB747+5),"")</f>
      </c>
      <c r="GY747">
        <f>IF($JC747&gt;=6,INDEX($GR:$GR,$JB747+6),"")</f>
      </c>
      <c r="GZ747">
        <f>IF($JC747&gt;=7,INDEX($GR:$GR,$JB747+7),"")</f>
      </c>
      <c r="HA747">
        <f>IF($JC747&gt;=8,INDEX($GR:$GR,$JB747+8),"")</f>
      </c>
      <c r="HB747">
        <f>IF($JC747&gt;=9,INDEX($GR:$GR,$JB747+9),"")</f>
      </c>
      <c r="HC747">
        <f>IF($JC747&gt;=10,INDEX($GR:$GR,$JB747+10),"")</f>
      </c>
      <c r="HD747">
        <f>IF($JC747&gt;=11,INDEX($GR:$GR,$JB747+11),"")</f>
      </c>
      <c r="HE747">
        <f>IF($JC747&gt;=12,INDEX($GR:$GR,$JB747+12),"")</f>
      </c>
      <c r="HF747">
        <f>IF($JC747&gt;=13,INDEX($GR:$GR,$JB747+13),"")</f>
      </c>
      <c r="HG747">
        <f>IF($JC747&gt;=14,INDEX($GR:$GR,$JB747+14),"")</f>
      </c>
      <c r="HH747">
        <f>IF($JC747&gt;=15,INDEX($GR:$GR,$JB747+15),"")</f>
      </c>
      <c r="HI747">
        <f>IF($JC747&gt;=16,INDEX($GR:$GR,$JB747+16),"")</f>
      </c>
      <c r="HJ747">
        <f>IF($JC747&gt;=17,INDEX($GR:$GR,$JB747+17),"")</f>
      </c>
      <c r="HK747">
        <f>IF($JC747&gt;=18,INDEX($GR:$GR,$JB747+18),"")</f>
      </c>
      <c r="HL747">
        <f>IF($JC747&gt;=19,INDEX($GR:$GR,$JB747+19),"")</f>
      </c>
      <c r="HM747">
        <f>IF($JC747&gt;=20,INDEX($GR:$GR,$JB747+20),"")</f>
      </c>
      <c r="HN747">
        <f>IF($JC747&gt;=21,INDEX($GR:$GR,$JB747+21),"")</f>
      </c>
      <c r="HO747">
        <f>IF($JC747&gt;=22,INDEX($GR:$GR,$JB747+22),"")</f>
      </c>
      <c r="HP747">
        <f>IF($JC747&gt;=23,INDEX($GR:$GR,$JB747+23),"")</f>
      </c>
      <c r="HQ747">
        <f>IF($JC747&gt;=24,INDEX($GR:$GR,$JB747+24),"")</f>
      </c>
      <c r="HR747">
        <f>IF($JC747&gt;=25,INDEX($GR:$GR,$JB747+25),"")</f>
      </c>
      <c r="HS747">
        <f>IF($JC747&gt;=26,INDEX($GR:$GR,$JB747+26),"")</f>
      </c>
      <c r="HT747">
        <f>IF($JC747&gt;=27,INDEX($GR:$GR,$JB747+27),"")</f>
      </c>
      <c r="HU747">
        <f>IF($JC747&gt;=28,INDEX($GR:$GR,$JB747+28),"")</f>
      </c>
      <c r="HV747">
        <f>IF($JC747&gt;=29,INDEX($GR:$GR,$JB747+29),"")</f>
      </c>
      <c r="HW747">
        <f>IF($JC747&gt;=30,INDEX($GR:$GR,$JB747+30),"")</f>
      </c>
      <c r="HX747">
        <f>IF($JC747&gt;=31,INDEX($GR:$GR,$JB747+31),"")</f>
      </c>
      <c r="HY747">
        <f>IF($JC747&gt;=32,INDEX($GR:$GR,$JB747+32),"")</f>
      </c>
      <c r="HZ747">
        <f>IF($JC747&gt;=33,INDEX($GR:$GR,$JB747+33),"")</f>
      </c>
      <c r="IA747">
        <f>IF($JC747&gt;=34,INDEX($GR:$GR,$JB747+34),"")</f>
      </c>
      <c r="IB747">
        <f>IF($JC747&gt;=35,INDEX($GR:$GR,$JB747+35),"")</f>
      </c>
      <c r="IC747">
        <f>IF($JC747&gt;=36,INDEX($GR:$GR,$JB747+36),"")</f>
      </c>
      <c r="ID747">
        <f>IF($JC747&gt;=37,INDEX($GR:$GR,$JB747+37),"")</f>
      </c>
      <c r="IE747">
        <f>IF($JC747&gt;=38,INDEX($GR:$GR,$JB747+38),"")</f>
      </c>
      <c r="IF747">
        <f>IF($JC747&gt;=39,INDEX($GR:$GR,$JB747+39),"")</f>
      </c>
      <c r="IG747">
        <f>IF($JC747&gt;=40,INDEX($GR:$GR,$JB747+40),"")</f>
      </c>
      <c r="IH747">
        <f>IF($JC747&gt;=41,INDEX($GR:$GR,$JB747+41),"")</f>
      </c>
      <c r="II747">
        <f>IF($JC747&gt;=42,INDEX($GR:$GR,$JB747+42),"")</f>
      </c>
      <c r="IJ747">
        <f>IF($JC747&gt;=43,INDEX($GR:$GR,$JB747+43),"")</f>
      </c>
      <c r="IK747">
        <f>IF($JC747&gt;=44,INDEX($GR:$GR,$JB747+44),"")</f>
      </c>
      <c r="IL747">
        <f>IF($JC747&gt;=45,INDEX($GR:$GR,$JB747+45),"")</f>
      </c>
      <c r="IM747">
        <f>IF($JC747&gt;=46,INDEX($GR:$GR,$JB747+46),"")</f>
      </c>
      <c r="IN747">
        <f>IF($JC747&gt;=47,INDEX($GR:$GR,$JB747+47),"")</f>
      </c>
      <c r="IO747">
        <f>IF($JC747&gt;=48,INDEX($GR:$GR,$JB747+48),"")</f>
      </c>
      <c r="IP747">
        <f>IF($JC747&gt;=49,INDEX($GR:$GR,$JB747+49),"")</f>
      </c>
      <c r="IQ747">
        <f>IF($JC747&gt;=50,INDEX($GR:$GR,$JB747+50),"")</f>
      </c>
      <c r="IR747">
        <f>IF($JC747&gt;=51,INDEX($GR:$GR,$JB747+51),"")</f>
      </c>
      <c r="IS747">
        <f>IF($JC747&gt;=52,INDEX($GR:$GR,$JB747+52),"")</f>
      </c>
      <c r="IT747">
        <f>IF($JC747&gt;=53,INDEX($GR:$GR,$JB747+53),"")</f>
      </c>
      <c r="IU747">
        <f>IF($JC747&gt;=54,INDEX($GR:$GR,$JB747+54),"")</f>
      </c>
      <c r="IV747">
        <f>IF($JC747&gt;=55,INDEX($GR:$GR,$JB747+55),"")</f>
      </c>
      <c r="IW747">
        <f>IF($JC747&gt;=56,INDEX($GR:$GR,$JB747+56),"")</f>
      </c>
      <c r="IX747">
        <f>IF($JC747&gt;=57,INDEX($GR:$GR,$JB747+57),"")</f>
      </c>
      <c r="IY747">
        <f>IF($JC747&gt;=58,INDEX($GR:$GR,$JB747+58),"")</f>
      </c>
      <c r="IZ747">
        <f>IF($JC747&gt;=59,INDEX($GR:$GR,$JB747+59),"")</f>
      </c>
      <c r="JA747">
        <f>IF($JC747&gt;=60,INDEX($GR:$GR,$JB747+60),"")</f>
      </c>
      <c r="JB747">
        <f>IFERROR(MATCH($GQ747,$GR$2:$GR$324,0)+1,0)</f>
      </c>
      <c r="JC747">
        <f>IFERROR(INDEX($GS$2:$GS$324,MATCH($GQ747,$GR$2:$GR$324,0)),0)</f>
      </c>
      <c r="JD747" t="s">
        <v>40</v>
      </c>
      <c r="JE747" t="s">
        <v>40</v>
      </c>
    </row>
    <row r="748" spans="1:265" x14ac:dyDescent="0.25">
      <c r="Q748">
        <f>IF(OR($T748="",$P748=""),"",IFERROR($T748/$P748,0))</f>
      </c>
      <c r="R748">
        <f>IF($T748="","",
SUM($S748,$U748,$Z748,$V748,$X748)*
(1-IF($AA748="",0,VALUE($AA748)/100)))</f>
      </c>
      <c r="S748">
        <f>IF($T748="","",$T748)</f>
      </c>
      <c r="U748">
        <f>IF($T748="","",
IF($N748="","",
IF(ISNUMBER(SEARCH("exempt",LOWER($N748))),0,
$T748*(VALUE(SUBSTITUTE($N748,"%",""))/100))))</f>
      </c>
      <c r="AB748">
        <f>IFERROR(IF(FIND(" - ",$K748)&gt;0,MID($K748,FIND(" - ",$K748)+3,LEN($K748)),""),"")</f>
      </c>
      <c r="AK748" t="s">
        <v>1335</v>
      </c>
      <c r="AP748">
        <f>IFERROR(LEFT($K748,FIND(" - ",$K748)-1),$K748)</f>
      </c>
      <c r="AS748">
        <f>IF($CH748&gt;=1,INDEX($AQ:$AQ,$CG748+1),"")</f>
      </c>
      <c r="AT748">
        <f>IF($CH748&gt;=2,INDEX($AQ:$AQ,$CG748+2),"")</f>
      </c>
      <c r="AU748">
        <f>IF($CH748&gt;=3,INDEX($AQ:$AQ,$CG748+3),"")</f>
      </c>
      <c r="AV748">
        <f>IF($CH748&gt;=4,INDEX($AQ:$AQ,$CG748+4),"")</f>
      </c>
      <c r="AW748">
        <f>IF($CH748&gt;=5,INDEX($AQ:$AQ,$CG748+5),"")</f>
      </c>
      <c r="AX748">
        <f>IF($CH748&gt;=6,INDEX($AQ:$AQ,$CG748+6),"")</f>
      </c>
      <c r="AY748">
        <f>IF($CH748&gt;=7,INDEX($AQ:$AQ,$CG748+7),"")</f>
      </c>
      <c r="AZ748">
        <f>IF($CH748&gt;=8,INDEX($AQ:$AQ,$CG748+8),"")</f>
      </c>
      <c r="BA748">
        <f>IF($CH748&gt;=9,INDEX($AQ:$AQ,$CG748+9),"")</f>
      </c>
      <c r="BB748">
        <f>IF($CH748&gt;=10,INDEX($AQ:$AQ,$CG748+10),"")</f>
      </c>
      <c r="BC748">
        <f>IF($CH748&gt;=11,INDEX($AQ:$AQ,$CG748+11),"")</f>
      </c>
      <c r="BD748">
        <f>IF($CH748&gt;=12,INDEX($AQ:$AQ,$CG748+12),"")</f>
      </c>
      <c r="BE748">
        <f>IF($CH748&gt;=13,INDEX($AQ:$AQ,$CG748+13),"")</f>
      </c>
      <c r="BF748">
        <f>IF($CH748&gt;=14,INDEX($AQ:$AQ,$CG748+14),"")</f>
      </c>
      <c r="BG748">
        <f>IF($CH748&gt;=15,INDEX($AQ:$AQ,$CG748+15),"")</f>
      </c>
      <c r="BH748">
        <f>IF($CH748&gt;=16,INDEX($AQ:$AQ,$CG748+16),"")</f>
      </c>
      <c r="BI748">
        <f>IF($CH748&gt;=17,INDEX($AQ:$AQ,$CG748+17),"")</f>
      </c>
      <c r="BJ748">
        <f>IF($CH748&gt;=18,INDEX($AQ:$AQ,$CG748+18),"")</f>
      </c>
      <c r="BK748">
        <f>IF($CH748&gt;=19,INDEX($AQ:$AQ,$CG748+19),"")</f>
      </c>
      <c r="BL748">
        <f>IF($CH748&gt;=20,INDEX($AQ:$AQ,$CG748+20),"")</f>
      </c>
      <c r="BM748">
        <f>IF($CH748&gt;=21,INDEX($AQ:$AQ,$CG748+21),"")</f>
      </c>
      <c r="BN748">
        <f>IF($CH748&gt;=22,INDEX($AQ:$AQ,$CG748+22),"")</f>
      </c>
      <c r="BO748">
        <f>IF($CH748&gt;=23,INDEX($AQ:$AQ,$CG748+23),"")</f>
      </c>
      <c r="BP748">
        <f>IF($CH748&gt;=24,INDEX($AQ:$AQ,$CG748+24),"")</f>
      </c>
      <c r="BQ748">
        <f>IF($CH748&gt;=25,INDEX($AQ:$AQ,$CG748+25),"")</f>
      </c>
      <c r="BR748">
        <f>IF($CH748&gt;=26,INDEX($AQ:$AQ,$CG748+26),"")</f>
      </c>
      <c r="BS748">
        <f>IF($CH748&gt;=27,INDEX($AQ:$AQ,$CG748+27),"")</f>
      </c>
      <c r="BT748">
        <f>IF($CH748&gt;=28,INDEX($AQ:$AQ,$CG748+28),"")</f>
      </c>
      <c r="BU748">
        <f>IF($CH748&gt;=29,INDEX($AQ:$AQ,$CG748+29),"")</f>
      </c>
      <c r="BV748">
        <f>IF($CH748&gt;=30,INDEX($AQ:$AQ,$CG748+30),"")</f>
      </c>
      <c r="BW748">
        <f>IF($CH748&gt;=31,INDEX($AQ:$AQ,$CG748+31),"")</f>
      </c>
      <c r="BX748">
        <f>IF($CH748&gt;=32,INDEX($AQ:$AQ,$CG748+32),"")</f>
      </c>
      <c r="BY748">
        <f>IF($CH748&gt;=33,INDEX($AQ:$AQ,$CG748+33),"")</f>
      </c>
      <c r="BZ748">
        <f>IF($CH748&gt;=34,INDEX($AQ:$AQ,$CG748+34),"")</f>
      </c>
      <c r="CA748">
        <f>IF($CH748&gt;=35,INDEX($AQ:$AQ,$CG748+35),"")</f>
      </c>
      <c r="CB748">
        <f>IF($CH748&gt;=36,INDEX($AQ:$AQ,$CG748+36),"")</f>
      </c>
      <c r="CC748">
        <f>IF($CH748&gt;=37,INDEX($AQ:$AQ,$CG748+37),"")</f>
      </c>
      <c r="CD748">
        <f>IF($CH748&gt;=38,INDEX($AQ:$AQ,$CG748+38),"")</f>
      </c>
      <c r="CE748">
        <f>IF($CH748&gt;=39,INDEX($AQ:$AQ,$CG748+39),"")</f>
      </c>
      <c r="CF748">
        <f>IF($CH748&gt;=40,INDEX($AQ:$AQ,$CG748+40),"")</f>
      </c>
      <c r="CG748">
        <f>IFERROR(MATCH($AP748,$AQ$2:$AQ$134,0)+1,0)</f>
      </c>
      <c r="CH748">
        <f>IFERROR(INDEX($AR$2:$AR$134,MATCH($AP748,$AQ$2:$AQ$134,0)),0)</f>
      </c>
      <c r="CI748">
        <f>IFERROR(LEFT($L748,FIND(" - ",$L748)-1),$L748)</f>
      </c>
      <c r="CL748">
        <f>IF($DG748&gt;=1,INDEX($CJ:$CJ,$DF748+1),"")</f>
      </c>
      <c r="CM748">
        <f>IF($DG748&gt;=2,INDEX($CJ:$CJ,$DF748+2),"")</f>
      </c>
      <c r="CN748">
        <f>IF($DG748&gt;=3,INDEX($CJ:$CJ,$DF748+3),"")</f>
      </c>
      <c r="CO748">
        <f>IF($DG748&gt;=4,INDEX($CJ:$CJ,$DF748+4),"")</f>
      </c>
      <c r="CP748">
        <f>IF($DG748&gt;=5,INDEX($CJ:$CJ,$DF748+5),"")</f>
      </c>
      <c r="CQ748">
        <f>IF($DG748&gt;=6,INDEX($CJ:$CJ,$DF748+6),"")</f>
      </c>
      <c r="CR748">
        <f>IF($DG748&gt;=7,INDEX($CJ:$CJ,$DF748+7),"")</f>
      </c>
      <c r="CS748">
        <f>IF($DG748&gt;=8,INDEX($CJ:$CJ,$DF748+8),"")</f>
      </c>
      <c r="CT748">
        <f>IF($DG748&gt;=9,INDEX($CJ:$CJ,$DF748+9),"")</f>
      </c>
      <c r="CU748">
        <f>IF($DG748&gt;=10,INDEX($CJ:$CJ,$DF748+10),"")</f>
      </c>
      <c r="CV748">
        <f>IF($DG748&gt;=11,INDEX($CJ:$CJ,$DF748+11),"")</f>
      </c>
      <c r="CW748">
        <f>IF($DG748&gt;=12,INDEX($CJ:$CJ,$DF748+12),"")</f>
      </c>
      <c r="CX748">
        <f>IF($DG748&gt;=13,INDEX($CJ:$CJ,$DF748+13),"")</f>
      </c>
      <c r="CY748">
        <f>IF($DG748&gt;=14,INDEX($CJ:$CJ,$DF748+14),"")</f>
      </c>
      <c r="CZ748">
        <f>IF($DG748&gt;=15,INDEX($CJ:$CJ,$DF748+15),"")</f>
      </c>
      <c r="DA748">
        <f>IF($DG748&gt;=16,INDEX($CJ:$CJ,$DF748+16),"")</f>
      </c>
      <c r="DB748">
        <f>IF($DG748&gt;=17,INDEX($CJ:$CJ,$DF748+17),"")</f>
      </c>
      <c r="DC748">
        <f>IF($DG748&gt;=18,INDEX($CJ:$CJ,$DF748+18),"")</f>
      </c>
      <c r="DD748">
        <f>IF($DG748&gt;=19,INDEX($CJ:$CJ,$DF748+19),"")</f>
      </c>
      <c r="DE748">
        <f>IF($DG748&gt;=20,INDEX($CJ:$CJ,$DF748+20),"")</f>
      </c>
      <c r="DF748">
        <f>IFERROR(MATCH($CI748,$CJ$2:$CJ$263,0)+1,0)</f>
      </c>
      <c r="DG748">
        <f>IFERROR(INDEX($CK$2:$CK$263,MATCH($CI748,$CJ$2:$CJ$263,0)),0)</f>
      </c>
      <c r="DH748">
        <f>IFERROR(INDEX($AO:$AO,MATCH($N748,$AN:$AN,0))&amp;"","")</f>
      </c>
      <c r="DL748">
        <f>IF($GO748&gt;=1,INDEX($DI:$DI,$GN748+1),"")</f>
      </c>
      <c r="DM748">
        <f>IF($GO748&gt;=2,INDEX($DI:$DI,$GN748+2),"")</f>
      </c>
      <c r="DN748">
        <f>IF($GO748&gt;=3,INDEX($DI:$DI,$GN748+3),"")</f>
      </c>
      <c r="DO748">
        <f>IF($GO748&gt;=4,INDEX($DI:$DI,$GN748+4),"")</f>
      </c>
      <c r="DP748">
        <f>IF($GO748&gt;=5,INDEX($DI:$DI,$GN748+5),"")</f>
      </c>
      <c r="DQ748">
        <f>IF($GO748&gt;=6,INDEX($DI:$DI,$GN748+6),"")</f>
      </c>
      <c r="DR748">
        <f>IF($GO748&gt;=7,INDEX($DI:$DI,$GN748+7),"")</f>
      </c>
      <c r="DS748">
        <f>IF($GO748&gt;=8,INDEX($DI:$DI,$GN748+8),"")</f>
      </c>
      <c r="DT748">
        <f>IF($GO748&gt;=9,INDEX($DI:$DI,$GN748+9),"")</f>
      </c>
      <c r="DU748">
        <f>IF($GO748&gt;=10,INDEX($DI:$DI,$GN748+10),"")</f>
      </c>
      <c r="DV748">
        <f>IF($GO748&gt;=11,INDEX($DI:$DI,$GN748+11),"")</f>
      </c>
      <c r="DW748">
        <f>IF($GO748&gt;=12,INDEX($DI:$DI,$GN748+12),"")</f>
      </c>
      <c r="DX748">
        <f>IF($GO748&gt;=13,INDEX($DI:$DI,$GN748+13),"")</f>
      </c>
      <c r="DY748">
        <f>IF($GO748&gt;=14,INDEX($DI:$DI,$GN748+14),"")</f>
      </c>
      <c r="DZ748">
        <f>IF($GO748&gt;=15,INDEX($DI:$DI,$GN748+15),"")</f>
      </c>
      <c r="EA748">
        <f>IF($GO748&gt;=16,INDEX($DI:$DI,$GN748+16),"")</f>
      </c>
      <c r="EB748">
        <f>IF($GO748&gt;=17,INDEX($DI:$DI,$GN748+17),"")</f>
      </c>
      <c r="EC748">
        <f>IF($GO748&gt;=18,INDEX($DI:$DI,$GN748+18),"")</f>
      </c>
      <c r="ED748">
        <f>IF($GO748&gt;=19,INDEX($DI:$DI,$GN748+19),"")</f>
      </c>
      <c r="EE748">
        <f>IF($GO748&gt;=20,INDEX($DI:$DI,$GN748+20),"")</f>
      </c>
      <c r="EF748">
        <f>IF($GO748&gt;=21,INDEX($DI:$DI,$GN748+21),"")</f>
      </c>
      <c r="EG748">
        <f>IF($GO748&gt;=22,INDEX($DI:$DI,$GN748+22),"")</f>
      </c>
      <c r="EH748">
        <f>IF($GO748&gt;=23,INDEX($DI:$DI,$GN748+23),"")</f>
      </c>
      <c r="EI748">
        <f>IF($GO748&gt;=24,INDEX($DI:$DI,$GN748+24),"")</f>
      </c>
      <c r="EJ748">
        <f>IF($GO748&gt;=25,INDEX($DI:$DI,$GN748+25),"")</f>
      </c>
      <c r="EK748">
        <f>IF($GO748&gt;=26,INDEX($DI:$DI,$GN748+26),"")</f>
      </c>
      <c r="EL748">
        <f>IF($GO748&gt;=27,INDEX($DI:$DI,$GN748+27),"")</f>
      </c>
      <c r="EM748">
        <f>IF($GO748&gt;=28,INDEX($DI:$DI,$GN748+28),"")</f>
      </c>
      <c r="EN748">
        <f>IF($GO748&gt;=29,INDEX($DI:$DI,$GN748+29),"")</f>
      </c>
      <c r="EO748">
        <f>IF($GO748&gt;=30,INDEX($DI:$DI,$GN748+30),"")</f>
      </c>
      <c r="EP748">
        <f>IF($GO748&gt;=31,INDEX($DI:$DI,$GN748+31),"")</f>
      </c>
      <c r="EQ748">
        <f>IF($GO748&gt;=32,INDEX($DI:$DI,$GN748+32),"")</f>
      </c>
      <c r="ER748">
        <f>IF($GO748&gt;=33,INDEX($DI:$DI,$GN748+33),"")</f>
      </c>
      <c r="ES748">
        <f>IF($GO748&gt;=34,INDEX($DI:$DI,$GN748+34),"")</f>
      </c>
      <c r="ET748">
        <f>IF($GO748&gt;=35,INDEX($DI:$DI,$GN748+35),"")</f>
      </c>
      <c r="EU748">
        <f>IF($GO748&gt;=36,INDEX($DI:$DI,$GN748+36),"")</f>
      </c>
      <c r="EV748">
        <f>IF($GO748&gt;=37,INDEX($DI:$DI,$GN748+37),"")</f>
      </c>
      <c r="EW748">
        <f>IF($GO748&gt;=38,INDEX($DI:$DI,$GN748+38),"")</f>
      </c>
      <c r="EX748">
        <f>IF($GO748&gt;=39,INDEX($DI:$DI,$GN748+39),"")</f>
      </c>
      <c r="EY748">
        <f>IF($GO748&gt;=40,INDEX($DI:$DI,$GN748+40),"")</f>
      </c>
      <c r="EZ748">
        <f>IF($GO748&gt;=1,INDEX($DJ:$DJ,$GN748+1),"")</f>
      </c>
      <c r="FA748">
        <f>IF($GO748&gt;=2,INDEX($DJ:$DJ,$GN748+2),"")</f>
      </c>
      <c r="FB748">
        <f>IF($GO748&gt;=3,INDEX($DJ:$DJ,$GN748+3),"")</f>
      </c>
      <c r="FC748">
        <f>IF($GO748&gt;=4,INDEX($DJ:$DJ,$GN748+4),"")</f>
      </c>
      <c r="FD748">
        <f>IF($GO748&gt;=5,INDEX($DJ:$DJ,$GN748+5),"")</f>
      </c>
      <c r="FE748">
        <f>IF($GO748&gt;=6,INDEX($DJ:$DJ,$GN748+6),"")</f>
      </c>
      <c r="FF748">
        <f>IF($GO748&gt;=7,INDEX($DJ:$DJ,$GN748+7),"")</f>
      </c>
      <c r="FG748">
        <f>IF($GO748&gt;=8,INDEX($DJ:$DJ,$GN748+8),"")</f>
      </c>
      <c r="FH748">
        <f>IF($GO748&gt;=9,INDEX($DJ:$DJ,$GN748+9),"")</f>
      </c>
      <c r="FI748">
        <f>IF($GO748&gt;=10,INDEX($DJ:$DJ,$GN748+10),"")</f>
      </c>
      <c r="FJ748">
        <f>IF($GO748&gt;=11,INDEX($DJ:$DJ,$GN748+11),"")</f>
      </c>
      <c r="FK748">
        <f>IF($GO748&gt;=12,INDEX($DJ:$DJ,$GN748+12),"")</f>
      </c>
      <c r="FL748">
        <f>IF($GO748&gt;=13,INDEX($DJ:$DJ,$GN748+13),"")</f>
      </c>
      <c r="FM748">
        <f>IF($GO748&gt;=14,INDEX($DJ:$DJ,$GN748+14),"")</f>
      </c>
      <c r="FN748">
        <f>IF($GO748&gt;=15,INDEX($DJ:$DJ,$GN748+15),"")</f>
      </c>
      <c r="FO748">
        <f>IF($GO748&gt;=16,INDEX($DJ:$DJ,$GN748+16),"")</f>
      </c>
      <c r="FP748">
        <f>IF($GO748&gt;=17,INDEX($DJ:$DJ,$GN748+17),"")</f>
      </c>
      <c r="FQ748">
        <f>IF($GO748&gt;=18,INDEX($DJ:$DJ,$GN748+18),"")</f>
      </c>
      <c r="FR748">
        <f>IF($GO748&gt;=19,INDEX($DJ:$DJ,$GN748+19),"")</f>
      </c>
      <c r="FS748">
        <f>IF($GO748&gt;=20,INDEX($DJ:$DJ,$GN748+20),"")</f>
      </c>
      <c r="FT748">
        <f>IF($GO748&gt;=21,INDEX($DJ:$DJ,$GN748+21),"")</f>
      </c>
      <c r="FU748">
        <f>IF($GO748&gt;=22,INDEX($DJ:$DJ,$GN748+22),"")</f>
      </c>
      <c r="FV748">
        <f>IF($GO748&gt;=23,INDEX($DJ:$DJ,$GN748+23),"")</f>
      </c>
      <c r="FW748">
        <f>IF($GO748&gt;=24,INDEX($DJ:$DJ,$GN748+24),"")</f>
      </c>
      <c r="FX748">
        <f>IF($GO748&gt;=25,INDEX($DJ:$DJ,$GN748+25),"")</f>
      </c>
      <c r="FY748">
        <f>IF($GO748&gt;=26,INDEX($DJ:$DJ,$GN748+26),"")</f>
      </c>
      <c r="FZ748">
        <f>IF($GO748&gt;=27,INDEX($DJ:$DJ,$GN748+27),"")</f>
      </c>
      <c r="GA748">
        <f>IF($GO748&gt;=28,INDEX($DJ:$DJ,$GN748+28),"")</f>
      </c>
      <c r="GB748">
        <f>IF($GO748&gt;=29,INDEX($DJ:$DJ,$GN748+29),"")</f>
      </c>
      <c r="GC748">
        <f>IF($GO748&gt;=30,INDEX($DJ:$DJ,$GN748+30),"")</f>
      </c>
      <c r="GD748">
        <f>IF($GO748&gt;=31,INDEX($DJ:$DJ,$GN748+31),"")</f>
      </c>
      <c r="GE748">
        <f>IF($GO748&gt;=32,INDEX($DJ:$DJ,$GN748+32),"")</f>
      </c>
      <c r="GF748">
        <f>IF($GO748&gt;=33,INDEX($DJ:$DJ,$GN748+33),"")</f>
      </c>
      <c r="GG748">
        <f>IF($GO748&gt;=34,INDEX($DJ:$DJ,$GN748+34),"")</f>
      </c>
      <c r="GH748">
        <f>IF($GO748&gt;=35,INDEX($DJ:$DJ,$GN748+35),"")</f>
      </c>
      <c r="GI748">
        <f>IF($GO748&gt;=36,INDEX($DJ:$DJ,$GN748+36),"")</f>
      </c>
      <c r="GJ748">
        <f>IF($GO748&gt;=37,INDEX($DJ:$DJ,$GN748+37),"")</f>
      </c>
      <c r="GK748">
        <f>IF($GO748&gt;=38,INDEX($DJ:$DJ,$GN748+38),"")</f>
      </c>
      <c r="GL748">
        <f>IF($GO748&gt;=39,INDEX($DJ:$DJ,$GN748+39),"")</f>
      </c>
      <c r="GM748">
        <f>IF($GO748&gt;=40,INDEX($DJ:$DJ,$GN748+40),"")</f>
      </c>
      <c r="GN748">
        <f>IFERROR(MATCH($DH748,$DI$2:$DI$148,0)+1,0)</f>
      </c>
      <c r="GO748">
        <f>IFERROR(INDEX($DK$2:$DK$148,MATCH($DH748,$DI$2:$DI$148,0)),0)</f>
      </c>
      <c r="GP748">
        <f>IFERROR(MATCH($Y748,$DL$748:$EY$748,0),0)</f>
      </c>
      <c r="GQ748">
        <f>IF($GP748&gt;0,INDEX($EZ$748:$GM$748,$GP748),"")</f>
      </c>
      <c r="GT748">
        <f>IF($JC748&gt;=1,INDEX($GR:$GR,$JB748+1),"")</f>
      </c>
      <c r="GU748">
        <f>IF($JC748&gt;=2,INDEX($GR:$GR,$JB748+2),"")</f>
      </c>
      <c r="GV748">
        <f>IF($JC748&gt;=3,INDEX($GR:$GR,$JB748+3),"")</f>
      </c>
      <c r="GW748">
        <f>IF($JC748&gt;=4,INDEX($GR:$GR,$JB748+4),"")</f>
      </c>
      <c r="GX748">
        <f>IF($JC748&gt;=5,INDEX($GR:$GR,$JB748+5),"")</f>
      </c>
      <c r="GY748">
        <f>IF($JC748&gt;=6,INDEX($GR:$GR,$JB748+6),"")</f>
      </c>
      <c r="GZ748">
        <f>IF($JC748&gt;=7,INDEX($GR:$GR,$JB748+7),"")</f>
      </c>
      <c r="HA748">
        <f>IF($JC748&gt;=8,INDEX($GR:$GR,$JB748+8),"")</f>
      </c>
      <c r="HB748">
        <f>IF($JC748&gt;=9,INDEX($GR:$GR,$JB748+9),"")</f>
      </c>
      <c r="HC748">
        <f>IF($JC748&gt;=10,INDEX($GR:$GR,$JB748+10),"")</f>
      </c>
      <c r="HD748">
        <f>IF($JC748&gt;=11,INDEX($GR:$GR,$JB748+11),"")</f>
      </c>
      <c r="HE748">
        <f>IF($JC748&gt;=12,INDEX($GR:$GR,$JB748+12),"")</f>
      </c>
      <c r="HF748">
        <f>IF($JC748&gt;=13,INDEX($GR:$GR,$JB748+13),"")</f>
      </c>
      <c r="HG748">
        <f>IF($JC748&gt;=14,INDEX($GR:$GR,$JB748+14),"")</f>
      </c>
      <c r="HH748">
        <f>IF($JC748&gt;=15,INDEX($GR:$GR,$JB748+15),"")</f>
      </c>
      <c r="HI748">
        <f>IF($JC748&gt;=16,INDEX($GR:$GR,$JB748+16),"")</f>
      </c>
      <c r="HJ748">
        <f>IF($JC748&gt;=17,INDEX($GR:$GR,$JB748+17),"")</f>
      </c>
      <c r="HK748">
        <f>IF($JC748&gt;=18,INDEX($GR:$GR,$JB748+18),"")</f>
      </c>
      <c r="HL748">
        <f>IF($JC748&gt;=19,INDEX($GR:$GR,$JB748+19),"")</f>
      </c>
      <c r="HM748">
        <f>IF($JC748&gt;=20,INDEX($GR:$GR,$JB748+20),"")</f>
      </c>
      <c r="HN748">
        <f>IF($JC748&gt;=21,INDEX($GR:$GR,$JB748+21),"")</f>
      </c>
      <c r="HO748">
        <f>IF($JC748&gt;=22,INDEX($GR:$GR,$JB748+22),"")</f>
      </c>
      <c r="HP748">
        <f>IF($JC748&gt;=23,INDEX($GR:$GR,$JB748+23),"")</f>
      </c>
      <c r="HQ748">
        <f>IF($JC748&gt;=24,INDEX($GR:$GR,$JB748+24),"")</f>
      </c>
      <c r="HR748">
        <f>IF($JC748&gt;=25,INDEX($GR:$GR,$JB748+25),"")</f>
      </c>
      <c r="HS748">
        <f>IF($JC748&gt;=26,INDEX($GR:$GR,$JB748+26),"")</f>
      </c>
      <c r="HT748">
        <f>IF($JC748&gt;=27,INDEX($GR:$GR,$JB748+27),"")</f>
      </c>
      <c r="HU748">
        <f>IF($JC748&gt;=28,INDEX($GR:$GR,$JB748+28),"")</f>
      </c>
      <c r="HV748">
        <f>IF($JC748&gt;=29,INDEX($GR:$GR,$JB748+29),"")</f>
      </c>
      <c r="HW748">
        <f>IF($JC748&gt;=30,INDEX($GR:$GR,$JB748+30),"")</f>
      </c>
      <c r="HX748">
        <f>IF($JC748&gt;=31,INDEX($GR:$GR,$JB748+31),"")</f>
      </c>
      <c r="HY748">
        <f>IF($JC748&gt;=32,INDEX($GR:$GR,$JB748+32),"")</f>
      </c>
      <c r="HZ748">
        <f>IF($JC748&gt;=33,INDEX($GR:$GR,$JB748+33),"")</f>
      </c>
      <c r="IA748">
        <f>IF($JC748&gt;=34,INDEX($GR:$GR,$JB748+34),"")</f>
      </c>
      <c r="IB748">
        <f>IF($JC748&gt;=35,INDEX($GR:$GR,$JB748+35),"")</f>
      </c>
      <c r="IC748">
        <f>IF($JC748&gt;=36,INDEX($GR:$GR,$JB748+36),"")</f>
      </c>
      <c r="ID748">
        <f>IF($JC748&gt;=37,INDEX($GR:$GR,$JB748+37),"")</f>
      </c>
      <c r="IE748">
        <f>IF($JC748&gt;=38,INDEX($GR:$GR,$JB748+38),"")</f>
      </c>
      <c r="IF748">
        <f>IF($JC748&gt;=39,INDEX($GR:$GR,$JB748+39),"")</f>
      </c>
      <c r="IG748">
        <f>IF($JC748&gt;=40,INDEX($GR:$GR,$JB748+40),"")</f>
      </c>
      <c r="IH748">
        <f>IF($JC748&gt;=41,INDEX($GR:$GR,$JB748+41),"")</f>
      </c>
      <c r="II748">
        <f>IF($JC748&gt;=42,INDEX($GR:$GR,$JB748+42),"")</f>
      </c>
      <c r="IJ748">
        <f>IF($JC748&gt;=43,INDEX($GR:$GR,$JB748+43),"")</f>
      </c>
      <c r="IK748">
        <f>IF($JC748&gt;=44,INDEX($GR:$GR,$JB748+44),"")</f>
      </c>
      <c r="IL748">
        <f>IF($JC748&gt;=45,INDEX($GR:$GR,$JB748+45),"")</f>
      </c>
      <c r="IM748">
        <f>IF($JC748&gt;=46,INDEX($GR:$GR,$JB748+46),"")</f>
      </c>
      <c r="IN748">
        <f>IF($JC748&gt;=47,INDEX($GR:$GR,$JB748+47),"")</f>
      </c>
      <c r="IO748">
        <f>IF($JC748&gt;=48,INDEX($GR:$GR,$JB748+48),"")</f>
      </c>
      <c r="IP748">
        <f>IF($JC748&gt;=49,INDEX($GR:$GR,$JB748+49),"")</f>
      </c>
      <c r="IQ748">
        <f>IF($JC748&gt;=50,INDEX($GR:$GR,$JB748+50),"")</f>
      </c>
      <c r="IR748">
        <f>IF($JC748&gt;=51,INDEX($GR:$GR,$JB748+51),"")</f>
      </c>
      <c r="IS748">
        <f>IF($JC748&gt;=52,INDEX($GR:$GR,$JB748+52),"")</f>
      </c>
      <c r="IT748">
        <f>IF($JC748&gt;=53,INDEX($GR:$GR,$JB748+53),"")</f>
      </c>
      <c r="IU748">
        <f>IF($JC748&gt;=54,INDEX($GR:$GR,$JB748+54),"")</f>
      </c>
      <c r="IV748">
        <f>IF($JC748&gt;=55,INDEX($GR:$GR,$JB748+55),"")</f>
      </c>
      <c r="IW748">
        <f>IF($JC748&gt;=56,INDEX($GR:$GR,$JB748+56),"")</f>
      </c>
      <c r="IX748">
        <f>IF($JC748&gt;=57,INDEX($GR:$GR,$JB748+57),"")</f>
      </c>
      <c r="IY748">
        <f>IF($JC748&gt;=58,INDEX($GR:$GR,$JB748+58),"")</f>
      </c>
      <c r="IZ748">
        <f>IF($JC748&gt;=59,INDEX($GR:$GR,$JB748+59),"")</f>
      </c>
      <c r="JA748">
        <f>IF($JC748&gt;=60,INDEX($GR:$GR,$JB748+60),"")</f>
      </c>
      <c r="JB748">
        <f>IFERROR(MATCH($GQ748,$GR$2:$GR$324,0)+1,0)</f>
      </c>
      <c r="JC748">
        <f>IFERROR(INDEX($GS$2:$GS$324,MATCH($GQ748,$GR$2:$GR$324,0)),0)</f>
      </c>
      <c r="JD748" t="s">
        <v>40</v>
      </c>
      <c r="JE748" t="s">
        <v>40</v>
      </c>
    </row>
    <row r="749" spans="1:265" x14ac:dyDescent="0.25">
      <c r="Q749">
        <f>IF(OR($T749="",$P749=""),"",IFERROR($T749/$P749,0))</f>
      </c>
      <c r="R749">
        <f>IF($T749="","",
SUM($S749,$U749,$Z749,$V749,$X749)*
(1-IF($AA749="",0,VALUE($AA749)/100)))</f>
      </c>
      <c r="S749">
        <f>IF($T749="","",$T749)</f>
      </c>
      <c r="U749">
        <f>IF($T749="","",
IF($N749="","",
IF(ISNUMBER(SEARCH("exempt",LOWER($N749))),0,
$T749*(VALUE(SUBSTITUTE($N749,"%",""))/100))))</f>
      </c>
      <c r="AB749">
        <f>IFERROR(IF(FIND(" - ",$K749)&gt;0,MID($K749,FIND(" - ",$K749)+3,LEN($K749)),""),"")</f>
      </c>
      <c r="AK749" t="s">
        <v>1336</v>
      </c>
      <c r="AP749">
        <f>IFERROR(LEFT($K749,FIND(" - ",$K749)-1),$K749)</f>
      </c>
      <c r="AS749">
        <f>IF($CH749&gt;=1,INDEX($AQ:$AQ,$CG749+1),"")</f>
      </c>
      <c r="AT749">
        <f>IF($CH749&gt;=2,INDEX($AQ:$AQ,$CG749+2),"")</f>
      </c>
      <c r="AU749">
        <f>IF($CH749&gt;=3,INDEX($AQ:$AQ,$CG749+3),"")</f>
      </c>
      <c r="AV749">
        <f>IF($CH749&gt;=4,INDEX($AQ:$AQ,$CG749+4),"")</f>
      </c>
      <c r="AW749">
        <f>IF($CH749&gt;=5,INDEX($AQ:$AQ,$CG749+5),"")</f>
      </c>
      <c r="AX749">
        <f>IF($CH749&gt;=6,INDEX($AQ:$AQ,$CG749+6),"")</f>
      </c>
      <c r="AY749">
        <f>IF($CH749&gt;=7,INDEX($AQ:$AQ,$CG749+7),"")</f>
      </c>
      <c r="AZ749">
        <f>IF($CH749&gt;=8,INDEX($AQ:$AQ,$CG749+8),"")</f>
      </c>
      <c r="BA749">
        <f>IF($CH749&gt;=9,INDEX($AQ:$AQ,$CG749+9),"")</f>
      </c>
      <c r="BB749">
        <f>IF($CH749&gt;=10,INDEX($AQ:$AQ,$CG749+10),"")</f>
      </c>
      <c r="BC749">
        <f>IF($CH749&gt;=11,INDEX($AQ:$AQ,$CG749+11),"")</f>
      </c>
      <c r="BD749">
        <f>IF($CH749&gt;=12,INDEX($AQ:$AQ,$CG749+12),"")</f>
      </c>
      <c r="BE749">
        <f>IF($CH749&gt;=13,INDEX($AQ:$AQ,$CG749+13),"")</f>
      </c>
      <c r="BF749">
        <f>IF($CH749&gt;=14,INDEX($AQ:$AQ,$CG749+14),"")</f>
      </c>
      <c r="BG749">
        <f>IF($CH749&gt;=15,INDEX($AQ:$AQ,$CG749+15),"")</f>
      </c>
      <c r="BH749">
        <f>IF($CH749&gt;=16,INDEX($AQ:$AQ,$CG749+16),"")</f>
      </c>
      <c r="BI749">
        <f>IF($CH749&gt;=17,INDEX($AQ:$AQ,$CG749+17),"")</f>
      </c>
      <c r="BJ749">
        <f>IF($CH749&gt;=18,INDEX($AQ:$AQ,$CG749+18),"")</f>
      </c>
      <c r="BK749">
        <f>IF($CH749&gt;=19,INDEX($AQ:$AQ,$CG749+19),"")</f>
      </c>
      <c r="BL749">
        <f>IF($CH749&gt;=20,INDEX($AQ:$AQ,$CG749+20),"")</f>
      </c>
      <c r="BM749">
        <f>IF($CH749&gt;=21,INDEX($AQ:$AQ,$CG749+21),"")</f>
      </c>
      <c r="BN749">
        <f>IF($CH749&gt;=22,INDEX($AQ:$AQ,$CG749+22),"")</f>
      </c>
      <c r="BO749">
        <f>IF($CH749&gt;=23,INDEX($AQ:$AQ,$CG749+23),"")</f>
      </c>
      <c r="BP749">
        <f>IF($CH749&gt;=24,INDEX($AQ:$AQ,$CG749+24),"")</f>
      </c>
      <c r="BQ749">
        <f>IF($CH749&gt;=25,INDEX($AQ:$AQ,$CG749+25),"")</f>
      </c>
      <c r="BR749">
        <f>IF($CH749&gt;=26,INDEX($AQ:$AQ,$CG749+26),"")</f>
      </c>
      <c r="BS749">
        <f>IF($CH749&gt;=27,INDEX($AQ:$AQ,$CG749+27),"")</f>
      </c>
      <c r="BT749">
        <f>IF($CH749&gt;=28,INDEX($AQ:$AQ,$CG749+28),"")</f>
      </c>
      <c r="BU749">
        <f>IF($CH749&gt;=29,INDEX($AQ:$AQ,$CG749+29),"")</f>
      </c>
      <c r="BV749">
        <f>IF($CH749&gt;=30,INDEX($AQ:$AQ,$CG749+30),"")</f>
      </c>
      <c r="BW749">
        <f>IF($CH749&gt;=31,INDEX($AQ:$AQ,$CG749+31),"")</f>
      </c>
      <c r="BX749">
        <f>IF($CH749&gt;=32,INDEX($AQ:$AQ,$CG749+32),"")</f>
      </c>
      <c r="BY749">
        <f>IF($CH749&gt;=33,INDEX($AQ:$AQ,$CG749+33),"")</f>
      </c>
      <c r="BZ749">
        <f>IF($CH749&gt;=34,INDEX($AQ:$AQ,$CG749+34),"")</f>
      </c>
      <c r="CA749">
        <f>IF($CH749&gt;=35,INDEX($AQ:$AQ,$CG749+35),"")</f>
      </c>
      <c r="CB749">
        <f>IF($CH749&gt;=36,INDEX($AQ:$AQ,$CG749+36),"")</f>
      </c>
      <c r="CC749">
        <f>IF($CH749&gt;=37,INDEX($AQ:$AQ,$CG749+37),"")</f>
      </c>
      <c r="CD749">
        <f>IF($CH749&gt;=38,INDEX($AQ:$AQ,$CG749+38),"")</f>
      </c>
      <c r="CE749">
        <f>IF($CH749&gt;=39,INDEX($AQ:$AQ,$CG749+39),"")</f>
      </c>
      <c r="CF749">
        <f>IF($CH749&gt;=40,INDEX($AQ:$AQ,$CG749+40),"")</f>
      </c>
      <c r="CG749">
        <f>IFERROR(MATCH($AP749,$AQ$2:$AQ$134,0)+1,0)</f>
      </c>
      <c r="CH749">
        <f>IFERROR(INDEX($AR$2:$AR$134,MATCH($AP749,$AQ$2:$AQ$134,0)),0)</f>
      </c>
      <c r="CI749">
        <f>IFERROR(LEFT($L749,FIND(" - ",$L749)-1),$L749)</f>
      </c>
      <c r="CL749">
        <f>IF($DG749&gt;=1,INDEX($CJ:$CJ,$DF749+1),"")</f>
      </c>
      <c r="CM749">
        <f>IF($DG749&gt;=2,INDEX($CJ:$CJ,$DF749+2),"")</f>
      </c>
      <c r="CN749">
        <f>IF($DG749&gt;=3,INDEX($CJ:$CJ,$DF749+3),"")</f>
      </c>
      <c r="CO749">
        <f>IF($DG749&gt;=4,INDEX($CJ:$CJ,$DF749+4),"")</f>
      </c>
      <c r="CP749">
        <f>IF($DG749&gt;=5,INDEX($CJ:$CJ,$DF749+5),"")</f>
      </c>
      <c r="CQ749">
        <f>IF($DG749&gt;=6,INDEX($CJ:$CJ,$DF749+6),"")</f>
      </c>
      <c r="CR749">
        <f>IF($DG749&gt;=7,INDEX($CJ:$CJ,$DF749+7),"")</f>
      </c>
      <c r="CS749">
        <f>IF($DG749&gt;=8,INDEX($CJ:$CJ,$DF749+8),"")</f>
      </c>
      <c r="CT749">
        <f>IF($DG749&gt;=9,INDEX($CJ:$CJ,$DF749+9),"")</f>
      </c>
      <c r="CU749">
        <f>IF($DG749&gt;=10,INDEX($CJ:$CJ,$DF749+10),"")</f>
      </c>
      <c r="CV749">
        <f>IF($DG749&gt;=11,INDEX($CJ:$CJ,$DF749+11),"")</f>
      </c>
      <c r="CW749">
        <f>IF($DG749&gt;=12,INDEX($CJ:$CJ,$DF749+12),"")</f>
      </c>
      <c r="CX749">
        <f>IF($DG749&gt;=13,INDEX($CJ:$CJ,$DF749+13),"")</f>
      </c>
      <c r="CY749">
        <f>IF($DG749&gt;=14,INDEX($CJ:$CJ,$DF749+14),"")</f>
      </c>
      <c r="CZ749">
        <f>IF($DG749&gt;=15,INDEX($CJ:$CJ,$DF749+15),"")</f>
      </c>
      <c r="DA749">
        <f>IF($DG749&gt;=16,INDEX($CJ:$CJ,$DF749+16),"")</f>
      </c>
      <c r="DB749">
        <f>IF($DG749&gt;=17,INDEX($CJ:$CJ,$DF749+17),"")</f>
      </c>
      <c r="DC749">
        <f>IF($DG749&gt;=18,INDEX($CJ:$CJ,$DF749+18),"")</f>
      </c>
      <c r="DD749">
        <f>IF($DG749&gt;=19,INDEX($CJ:$CJ,$DF749+19),"")</f>
      </c>
      <c r="DE749">
        <f>IF($DG749&gt;=20,INDEX($CJ:$CJ,$DF749+20),"")</f>
      </c>
      <c r="DF749">
        <f>IFERROR(MATCH($CI749,$CJ$2:$CJ$263,0)+1,0)</f>
      </c>
      <c r="DG749">
        <f>IFERROR(INDEX($CK$2:$CK$263,MATCH($CI749,$CJ$2:$CJ$263,0)),0)</f>
      </c>
      <c r="DH749">
        <f>IFERROR(INDEX($AO:$AO,MATCH($N749,$AN:$AN,0))&amp;"","")</f>
      </c>
      <c r="DL749">
        <f>IF($GO749&gt;=1,INDEX($DI:$DI,$GN749+1),"")</f>
      </c>
      <c r="DM749">
        <f>IF($GO749&gt;=2,INDEX($DI:$DI,$GN749+2),"")</f>
      </c>
      <c r="DN749">
        <f>IF($GO749&gt;=3,INDEX($DI:$DI,$GN749+3),"")</f>
      </c>
      <c r="DO749">
        <f>IF($GO749&gt;=4,INDEX($DI:$DI,$GN749+4),"")</f>
      </c>
      <c r="DP749">
        <f>IF($GO749&gt;=5,INDEX($DI:$DI,$GN749+5),"")</f>
      </c>
      <c r="DQ749">
        <f>IF($GO749&gt;=6,INDEX($DI:$DI,$GN749+6),"")</f>
      </c>
      <c r="DR749">
        <f>IF($GO749&gt;=7,INDEX($DI:$DI,$GN749+7),"")</f>
      </c>
      <c r="DS749">
        <f>IF($GO749&gt;=8,INDEX($DI:$DI,$GN749+8),"")</f>
      </c>
      <c r="DT749">
        <f>IF($GO749&gt;=9,INDEX($DI:$DI,$GN749+9),"")</f>
      </c>
      <c r="DU749">
        <f>IF($GO749&gt;=10,INDEX($DI:$DI,$GN749+10),"")</f>
      </c>
      <c r="DV749">
        <f>IF($GO749&gt;=11,INDEX($DI:$DI,$GN749+11),"")</f>
      </c>
      <c r="DW749">
        <f>IF($GO749&gt;=12,INDEX($DI:$DI,$GN749+12),"")</f>
      </c>
      <c r="DX749">
        <f>IF($GO749&gt;=13,INDEX($DI:$DI,$GN749+13),"")</f>
      </c>
      <c r="DY749">
        <f>IF($GO749&gt;=14,INDEX($DI:$DI,$GN749+14),"")</f>
      </c>
      <c r="DZ749">
        <f>IF($GO749&gt;=15,INDEX($DI:$DI,$GN749+15),"")</f>
      </c>
      <c r="EA749">
        <f>IF($GO749&gt;=16,INDEX($DI:$DI,$GN749+16),"")</f>
      </c>
      <c r="EB749">
        <f>IF($GO749&gt;=17,INDEX($DI:$DI,$GN749+17),"")</f>
      </c>
      <c r="EC749">
        <f>IF($GO749&gt;=18,INDEX($DI:$DI,$GN749+18),"")</f>
      </c>
      <c r="ED749">
        <f>IF($GO749&gt;=19,INDEX($DI:$DI,$GN749+19),"")</f>
      </c>
      <c r="EE749">
        <f>IF($GO749&gt;=20,INDEX($DI:$DI,$GN749+20),"")</f>
      </c>
      <c r="EF749">
        <f>IF($GO749&gt;=21,INDEX($DI:$DI,$GN749+21),"")</f>
      </c>
      <c r="EG749">
        <f>IF($GO749&gt;=22,INDEX($DI:$DI,$GN749+22),"")</f>
      </c>
      <c r="EH749">
        <f>IF($GO749&gt;=23,INDEX($DI:$DI,$GN749+23),"")</f>
      </c>
      <c r="EI749">
        <f>IF($GO749&gt;=24,INDEX($DI:$DI,$GN749+24),"")</f>
      </c>
      <c r="EJ749">
        <f>IF($GO749&gt;=25,INDEX($DI:$DI,$GN749+25),"")</f>
      </c>
      <c r="EK749">
        <f>IF($GO749&gt;=26,INDEX($DI:$DI,$GN749+26),"")</f>
      </c>
      <c r="EL749">
        <f>IF($GO749&gt;=27,INDEX($DI:$DI,$GN749+27),"")</f>
      </c>
      <c r="EM749">
        <f>IF($GO749&gt;=28,INDEX($DI:$DI,$GN749+28),"")</f>
      </c>
      <c r="EN749">
        <f>IF($GO749&gt;=29,INDEX($DI:$DI,$GN749+29),"")</f>
      </c>
      <c r="EO749">
        <f>IF($GO749&gt;=30,INDEX($DI:$DI,$GN749+30),"")</f>
      </c>
      <c r="EP749">
        <f>IF($GO749&gt;=31,INDEX($DI:$DI,$GN749+31),"")</f>
      </c>
      <c r="EQ749">
        <f>IF($GO749&gt;=32,INDEX($DI:$DI,$GN749+32),"")</f>
      </c>
      <c r="ER749">
        <f>IF($GO749&gt;=33,INDEX($DI:$DI,$GN749+33),"")</f>
      </c>
      <c r="ES749">
        <f>IF($GO749&gt;=34,INDEX($DI:$DI,$GN749+34),"")</f>
      </c>
      <c r="ET749">
        <f>IF($GO749&gt;=35,INDEX($DI:$DI,$GN749+35),"")</f>
      </c>
      <c r="EU749">
        <f>IF($GO749&gt;=36,INDEX($DI:$DI,$GN749+36),"")</f>
      </c>
      <c r="EV749">
        <f>IF($GO749&gt;=37,INDEX($DI:$DI,$GN749+37),"")</f>
      </c>
      <c r="EW749">
        <f>IF($GO749&gt;=38,INDEX($DI:$DI,$GN749+38),"")</f>
      </c>
      <c r="EX749">
        <f>IF($GO749&gt;=39,INDEX($DI:$DI,$GN749+39),"")</f>
      </c>
      <c r="EY749">
        <f>IF($GO749&gt;=40,INDEX($DI:$DI,$GN749+40),"")</f>
      </c>
      <c r="EZ749">
        <f>IF($GO749&gt;=1,INDEX($DJ:$DJ,$GN749+1),"")</f>
      </c>
      <c r="FA749">
        <f>IF($GO749&gt;=2,INDEX($DJ:$DJ,$GN749+2),"")</f>
      </c>
      <c r="FB749">
        <f>IF($GO749&gt;=3,INDEX($DJ:$DJ,$GN749+3),"")</f>
      </c>
      <c r="FC749">
        <f>IF($GO749&gt;=4,INDEX($DJ:$DJ,$GN749+4),"")</f>
      </c>
      <c r="FD749">
        <f>IF($GO749&gt;=5,INDEX($DJ:$DJ,$GN749+5),"")</f>
      </c>
      <c r="FE749">
        <f>IF($GO749&gt;=6,INDEX($DJ:$DJ,$GN749+6),"")</f>
      </c>
      <c r="FF749">
        <f>IF($GO749&gt;=7,INDEX($DJ:$DJ,$GN749+7),"")</f>
      </c>
      <c r="FG749">
        <f>IF($GO749&gt;=8,INDEX($DJ:$DJ,$GN749+8),"")</f>
      </c>
      <c r="FH749">
        <f>IF($GO749&gt;=9,INDEX($DJ:$DJ,$GN749+9),"")</f>
      </c>
      <c r="FI749">
        <f>IF($GO749&gt;=10,INDEX($DJ:$DJ,$GN749+10),"")</f>
      </c>
      <c r="FJ749">
        <f>IF($GO749&gt;=11,INDEX($DJ:$DJ,$GN749+11),"")</f>
      </c>
      <c r="FK749">
        <f>IF($GO749&gt;=12,INDEX($DJ:$DJ,$GN749+12),"")</f>
      </c>
      <c r="FL749">
        <f>IF($GO749&gt;=13,INDEX($DJ:$DJ,$GN749+13),"")</f>
      </c>
      <c r="FM749">
        <f>IF($GO749&gt;=14,INDEX($DJ:$DJ,$GN749+14),"")</f>
      </c>
      <c r="FN749">
        <f>IF($GO749&gt;=15,INDEX($DJ:$DJ,$GN749+15),"")</f>
      </c>
      <c r="FO749">
        <f>IF($GO749&gt;=16,INDEX($DJ:$DJ,$GN749+16),"")</f>
      </c>
      <c r="FP749">
        <f>IF($GO749&gt;=17,INDEX($DJ:$DJ,$GN749+17),"")</f>
      </c>
      <c r="FQ749">
        <f>IF($GO749&gt;=18,INDEX($DJ:$DJ,$GN749+18),"")</f>
      </c>
      <c r="FR749">
        <f>IF($GO749&gt;=19,INDEX($DJ:$DJ,$GN749+19),"")</f>
      </c>
      <c r="FS749">
        <f>IF($GO749&gt;=20,INDEX($DJ:$DJ,$GN749+20),"")</f>
      </c>
      <c r="FT749">
        <f>IF($GO749&gt;=21,INDEX($DJ:$DJ,$GN749+21),"")</f>
      </c>
      <c r="FU749">
        <f>IF($GO749&gt;=22,INDEX($DJ:$DJ,$GN749+22),"")</f>
      </c>
      <c r="FV749">
        <f>IF($GO749&gt;=23,INDEX($DJ:$DJ,$GN749+23),"")</f>
      </c>
      <c r="FW749">
        <f>IF($GO749&gt;=24,INDEX($DJ:$DJ,$GN749+24),"")</f>
      </c>
      <c r="FX749">
        <f>IF($GO749&gt;=25,INDEX($DJ:$DJ,$GN749+25),"")</f>
      </c>
      <c r="FY749">
        <f>IF($GO749&gt;=26,INDEX($DJ:$DJ,$GN749+26),"")</f>
      </c>
      <c r="FZ749">
        <f>IF($GO749&gt;=27,INDEX($DJ:$DJ,$GN749+27),"")</f>
      </c>
      <c r="GA749">
        <f>IF($GO749&gt;=28,INDEX($DJ:$DJ,$GN749+28),"")</f>
      </c>
      <c r="GB749">
        <f>IF($GO749&gt;=29,INDEX($DJ:$DJ,$GN749+29),"")</f>
      </c>
      <c r="GC749">
        <f>IF($GO749&gt;=30,INDEX($DJ:$DJ,$GN749+30),"")</f>
      </c>
      <c r="GD749">
        <f>IF($GO749&gt;=31,INDEX($DJ:$DJ,$GN749+31),"")</f>
      </c>
      <c r="GE749">
        <f>IF($GO749&gt;=32,INDEX($DJ:$DJ,$GN749+32),"")</f>
      </c>
      <c r="GF749">
        <f>IF($GO749&gt;=33,INDEX($DJ:$DJ,$GN749+33),"")</f>
      </c>
      <c r="GG749">
        <f>IF($GO749&gt;=34,INDEX($DJ:$DJ,$GN749+34),"")</f>
      </c>
      <c r="GH749">
        <f>IF($GO749&gt;=35,INDEX($DJ:$DJ,$GN749+35),"")</f>
      </c>
      <c r="GI749">
        <f>IF($GO749&gt;=36,INDEX($DJ:$DJ,$GN749+36),"")</f>
      </c>
      <c r="GJ749">
        <f>IF($GO749&gt;=37,INDEX($DJ:$DJ,$GN749+37),"")</f>
      </c>
      <c r="GK749">
        <f>IF($GO749&gt;=38,INDEX($DJ:$DJ,$GN749+38),"")</f>
      </c>
      <c r="GL749">
        <f>IF($GO749&gt;=39,INDEX($DJ:$DJ,$GN749+39),"")</f>
      </c>
      <c r="GM749">
        <f>IF($GO749&gt;=40,INDEX($DJ:$DJ,$GN749+40),"")</f>
      </c>
      <c r="GN749">
        <f>IFERROR(MATCH($DH749,$DI$2:$DI$148,0)+1,0)</f>
      </c>
      <c r="GO749">
        <f>IFERROR(INDEX($DK$2:$DK$148,MATCH($DH749,$DI$2:$DI$148,0)),0)</f>
      </c>
      <c r="GP749">
        <f>IFERROR(MATCH($Y749,$DL$749:$EY$749,0),0)</f>
      </c>
      <c r="GQ749">
        <f>IF($GP749&gt;0,INDEX($EZ$749:$GM$749,$GP749),"")</f>
      </c>
      <c r="GT749">
        <f>IF($JC749&gt;=1,INDEX($GR:$GR,$JB749+1),"")</f>
      </c>
      <c r="GU749">
        <f>IF($JC749&gt;=2,INDEX($GR:$GR,$JB749+2),"")</f>
      </c>
      <c r="GV749">
        <f>IF($JC749&gt;=3,INDEX($GR:$GR,$JB749+3),"")</f>
      </c>
      <c r="GW749">
        <f>IF($JC749&gt;=4,INDEX($GR:$GR,$JB749+4),"")</f>
      </c>
      <c r="GX749">
        <f>IF($JC749&gt;=5,INDEX($GR:$GR,$JB749+5),"")</f>
      </c>
      <c r="GY749">
        <f>IF($JC749&gt;=6,INDEX($GR:$GR,$JB749+6),"")</f>
      </c>
      <c r="GZ749">
        <f>IF($JC749&gt;=7,INDEX($GR:$GR,$JB749+7),"")</f>
      </c>
      <c r="HA749">
        <f>IF($JC749&gt;=8,INDEX($GR:$GR,$JB749+8),"")</f>
      </c>
      <c r="HB749">
        <f>IF($JC749&gt;=9,INDEX($GR:$GR,$JB749+9),"")</f>
      </c>
      <c r="HC749">
        <f>IF($JC749&gt;=10,INDEX($GR:$GR,$JB749+10),"")</f>
      </c>
      <c r="HD749">
        <f>IF($JC749&gt;=11,INDEX($GR:$GR,$JB749+11),"")</f>
      </c>
      <c r="HE749">
        <f>IF($JC749&gt;=12,INDEX($GR:$GR,$JB749+12),"")</f>
      </c>
      <c r="HF749">
        <f>IF($JC749&gt;=13,INDEX($GR:$GR,$JB749+13),"")</f>
      </c>
      <c r="HG749">
        <f>IF($JC749&gt;=14,INDEX($GR:$GR,$JB749+14),"")</f>
      </c>
      <c r="HH749">
        <f>IF($JC749&gt;=15,INDEX($GR:$GR,$JB749+15),"")</f>
      </c>
      <c r="HI749">
        <f>IF($JC749&gt;=16,INDEX($GR:$GR,$JB749+16),"")</f>
      </c>
      <c r="HJ749">
        <f>IF($JC749&gt;=17,INDEX($GR:$GR,$JB749+17),"")</f>
      </c>
      <c r="HK749">
        <f>IF($JC749&gt;=18,INDEX($GR:$GR,$JB749+18),"")</f>
      </c>
      <c r="HL749">
        <f>IF($JC749&gt;=19,INDEX($GR:$GR,$JB749+19),"")</f>
      </c>
      <c r="HM749">
        <f>IF($JC749&gt;=20,INDEX($GR:$GR,$JB749+20),"")</f>
      </c>
      <c r="HN749">
        <f>IF($JC749&gt;=21,INDEX($GR:$GR,$JB749+21),"")</f>
      </c>
      <c r="HO749">
        <f>IF($JC749&gt;=22,INDEX($GR:$GR,$JB749+22),"")</f>
      </c>
      <c r="HP749">
        <f>IF($JC749&gt;=23,INDEX($GR:$GR,$JB749+23),"")</f>
      </c>
      <c r="HQ749">
        <f>IF($JC749&gt;=24,INDEX($GR:$GR,$JB749+24),"")</f>
      </c>
      <c r="HR749">
        <f>IF($JC749&gt;=25,INDEX($GR:$GR,$JB749+25),"")</f>
      </c>
      <c r="HS749">
        <f>IF($JC749&gt;=26,INDEX($GR:$GR,$JB749+26),"")</f>
      </c>
      <c r="HT749">
        <f>IF($JC749&gt;=27,INDEX($GR:$GR,$JB749+27),"")</f>
      </c>
      <c r="HU749">
        <f>IF($JC749&gt;=28,INDEX($GR:$GR,$JB749+28),"")</f>
      </c>
      <c r="HV749">
        <f>IF($JC749&gt;=29,INDEX($GR:$GR,$JB749+29),"")</f>
      </c>
      <c r="HW749">
        <f>IF($JC749&gt;=30,INDEX($GR:$GR,$JB749+30),"")</f>
      </c>
      <c r="HX749">
        <f>IF($JC749&gt;=31,INDEX($GR:$GR,$JB749+31),"")</f>
      </c>
      <c r="HY749">
        <f>IF($JC749&gt;=32,INDEX($GR:$GR,$JB749+32),"")</f>
      </c>
      <c r="HZ749">
        <f>IF($JC749&gt;=33,INDEX($GR:$GR,$JB749+33),"")</f>
      </c>
      <c r="IA749">
        <f>IF($JC749&gt;=34,INDEX($GR:$GR,$JB749+34),"")</f>
      </c>
      <c r="IB749">
        <f>IF($JC749&gt;=35,INDEX($GR:$GR,$JB749+35),"")</f>
      </c>
      <c r="IC749">
        <f>IF($JC749&gt;=36,INDEX($GR:$GR,$JB749+36),"")</f>
      </c>
      <c r="ID749">
        <f>IF($JC749&gt;=37,INDEX($GR:$GR,$JB749+37),"")</f>
      </c>
      <c r="IE749">
        <f>IF($JC749&gt;=38,INDEX($GR:$GR,$JB749+38),"")</f>
      </c>
      <c r="IF749">
        <f>IF($JC749&gt;=39,INDEX($GR:$GR,$JB749+39),"")</f>
      </c>
      <c r="IG749">
        <f>IF($JC749&gt;=40,INDEX($GR:$GR,$JB749+40),"")</f>
      </c>
      <c r="IH749">
        <f>IF($JC749&gt;=41,INDEX($GR:$GR,$JB749+41),"")</f>
      </c>
      <c r="II749">
        <f>IF($JC749&gt;=42,INDEX($GR:$GR,$JB749+42),"")</f>
      </c>
      <c r="IJ749">
        <f>IF($JC749&gt;=43,INDEX($GR:$GR,$JB749+43),"")</f>
      </c>
      <c r="IK749">
        <f>IF($JC749&gt;=44,INDEX($GR:$GR,$JB749+44),"")</f>
      </c>
      <c r="IL749">
        <f>IF($JC749&gt;=45,INDEX($GR:$GR,$JB749+45),"")</f>
      </c>
      <c r="IM749">
        <f>IF($JC749&gt;=46,INDEX($GR:$GR,$JB749+46),"")</f>
      </c>
      <c r="IN749">
        <f>IF($JC749&gt;=47,INDEX($GR:$GR,$JB749+47),"")</f>
      </c>
      <c r="IO749">
        <f>IF($JC749&gt;=48,INDEX($GR:$GR,$JB749+48),"")</f>
      </c>
      <c r="IP749">
        <f>IF($JC749&gt;=49,INDEX($GR:$GR,$JB749+49),"")</f>
      </c>
      <c r="IQ749">
        <f>IF($JC749&gt;=50,INDEX($GR:$GR,$JB749+50),"")</f>
      </c>
      <c r="IR749">
        <f>IF($JC749&gt;=51,INDEX($GR:$GR,$JB749+51),"")</f>
      </c>
      <c r="IS749">
        <f>IF($JC749&gt;=52,INDEX($GR:$GR,$JB749+52),"")</f>
      </c>
      <c r="IT749">
        <f>IF($JC749&gt;=53,INDEX($GR:$GR,$JB749+53),"")</f>
      </c>
      <c r="IU749">
        <f>IF($JC749&gt;=54,INDEX($GR:$GR,$JB749+54),"")</f>
      </c>
      <c r="IV749">
        <f>IF($JC749&gt;=55,INDEX($GR:$GR,$JB749+55),"")</f>
      </c>
      <c r="IW749">
        <f>IF($JC749&gt;=56,INDEX($GR:$GR,$JB749+56),"")</f>
      </c>
      <c r="IX749">
        <f>IF($JC749&gt;=57,INDEX($GR:$GR,$JB749+57),"")</f>
      </c>
      <c r="IY749">
        <f>IF($JC749&gt;=58,INDEX($GR:$GR,$JB749+58),"")</f>
      </c>
      <c r="IZ749">
        <f>IF($JC749&gt;=59,INDEX($GR:$GR,$JB749+59),"")</f>
      </c>
      <c r="JA749">
        <f>IF($JC749&gt;=60,INDEX($GR:$GR,$JB749+60),"")</f>
      </c>
      <c r="JB749">
        <f>IFERROR(MATCH($GQ749,$GR$2:$GR$324,0)+1,0)</f>
      </c>
      <c r="JC749">
        <f>IFERROR(INDEX($GS$2:$GS$324,MATCH($GQ749,$GR$2:$GR$324,0)),0)</f>
      </c>
      <c r="JD749" t="s">
        <v>40</v>
      </c>
      <c r="JE749" t="s">
        <v>40</v>
      </c>
    </row>
    <row r="750" spans="1:265" x14ac:dyDescent="0.25">
      <c r="Q750">
        <f>IF(OR($T750="",$P750=""),"",IFERROR($T750/$P750,0))</f>
      </c>
      <c r="R750">
        <f>IF($T750="","",
SUM($S750,$U750,$Z750,$V750,$X750)*
(1-IF($AA750="",0,VALUE($AA750)/100)))</f>
      </c>
      <c r="S750">
        <f>IF($T750="","",$T750)</f>
      </c>
      <c r="U750">
        <f>IF($T750="","",
IF($N750="","",
IF(ISNUMBER(SEARCH("exempt",LOWER($N750))),0,
$T750*(VALUE(SUBSTITUTE($N750,"%",""))/100))))</f>
      </c>
      <c r="AB750">
        <f>IFERROR(IF(FIND(" - ",$K750)&gt;0,MID($K750,FIND(" - ",$K750)+3,LEN($K750)),""),"")</f>
      </c>
      <c r="AK750" t="s">
        <v>1337</v>
      </c>
      <c r="AP750">
        <f>IFERROR(LEFT($K750,FIND(" - ",$K750)-1),$K750)</f>
      </c>
      <c r="AS750">
        <f>IF($CH750&gt;=1,INDEX($AQ:$AQ,$CG750+1),"")</f>
      </c>
      <c r="AT750">
        <f>IF($CH750&gt;=2,INDEX($AQ:$AQ,$CG750+2),"")</f>
      </c>
      <c r="AU750">
        <f>IF($CH750&gt;=3,INDEX($AQ:$AQ,$CG750+3),"")</f>
      </c>
      <c r="AV750">
        <f>IF($CH750&gt;=4,INDEX($AQ:$AQ,$CG750+4),"")</f>
      </c>
      <c r="AW750">
        <f>IF($CH750&gt;=5,INDEX($AQ:$AQ,$CG750+5),"")</f>
      </c>
      <c r="AX750">
        <f>IF($CH750&gt;=6,INDEX($AQ:$AQ,$CG750+6),"")</f>
      </c>
      <c r="AY750">
        <f>IF($CH750&gt;=7,INDEX($AQ:$AQ,$CG750+7),"")</f>
      </c>
      <c r="AZ750">
        <f>IF($CH750&gt;=8,INDEX($AQ:$AQ,$CG750+8),"")</f>
      </c>
      <c r="BA750">
        <f>IF($CH750&gt;=9,INDEX($AQ:$AQ,$CG750+9),"")</f>
      </c>
      <c r="BB750">
        <f>IF($CH750&gt;=10,INDEX($AQ:$AQ,$CG750+10),"")</f>
      </c>
      <c r="BC750">
        <f>IF($CH750&gt;=11,INDEX($AQ:$AQ,$CG750+11),"")</f>
      </c>
      <c r="BD750">
        <f>IF($CH750&gt;=12,INDEX($AQ:$AQ,$CG750+12),"")</f>
      </c>
      <c r="BE750">
        <f>IF($CH750&gt;=13,INDEX($AQ:$AQ,$CG750+13),"")</f>
      </c>
      <c r="BF750">
        <f>IF($CH750&gt;=14,INDEX($AQ:$AQ,$CG750+14),"")</f>
      </c>
      <c r="BG750">
        <f>IF($CH750&gt;=15,INDEX($AQ:$AQ,$CG750+15),"")</f>
      </c>
      <c r="BH750">
        <f>IF($CH750&gt;=16,INDEX($AQ:$AQ,$CG750+16),"")</f>
      </c>
      <c r="BI750">
        <f>IF($CH750&gt;=17,INDEX($AQ:$AQ,$CG750+17),"")</f>
      </c>
      <c r="BJ750">
        <f>IF($CH750&gt;=18,INDEX($AQ:$AQ,$CG750+18),"")</f>
      </c>
      <c r="BK750">
        <f>IF($CH750&gt;=19,INDEX($AQ:$AQ,$CG750+19),"")</f>
      </c>
      <c r="BL750">
        <f>IF($CH750&gt;=20,INDEX($AQ:$AQ,$CG750+20),"")</f>
      </c>
      <c r="BM750">
        <f>IF($CH750&gt;=21,INDEX($AQ:$AQ,$CG750+21),"")</f>
      </c>
      <c r="BN750">
        <f>IF($CH750&gt;=22,INDEX($AQ:$AQ,$CG750+22),"")</f>
      </c>
      <c r="BO750">
        <f>IF($CH750&gt;=23,INDEX($AQ:$AQ,$CG750+23),"")</f>
      </c>
      <c r="BP750">
        <f>IF($CH750&gt;=24,INDEX($AQ:$AQ,$CG750+24),"")</f>
      </c>
      <c r="BQ750">
        <f>IF($CH750&gt;=25,INDEX($AQ:$AQ,$CG750+25),"")</f>
      </c>
      <c r="BR750">
        <f>IF($CH750&gt;=26,INDEX($AQ:$AQ,$CG750+26),"")</f>
      </c>
      <c r="BS750">
        <f>IF($CH750&gt;=27,INDEX($AQ:$AQ,$CG750+27),"")</f>
      </c>
      <c r="BT750">
        <f>IF($CH750&gt;=28,INDEX($AQ:$AQ,$CG750+28),"")</f>
      </c>
      <c r="BU750">
        <f>IF($CH750&gt;=29,INDEX($AQ:$AQ,$CG750+29),"")</f>
      </c>
      <c r="BV750">
        <f>IF($CH750&gt;=30,INDEX($AQ:$AQ,$CG750+30),"")</f>
      </c>
      <c r="BW750">
        <f>IF($CH750&gt;=31,INDEX($AQ:$AQ,$CG750+31),"")</f>
      </c>
      <c r="BX750">
        <f>IF($CH750&gt;=32,INDEX($AQ:$AQ,$CG750+32),"")</f>
      </c>
      <c r="BY750">
        <f>IF($CH750&gt;=33,INDEX($AQ:$AQ,$CG750+33),"")</f>
      </c>
      <c r="BZ750">
        <f>IF($CH750&gt;=34,INDEX($AQ:$AQ,$CG750+34),"")</f>
      </c>
      <c r="CA750">
        <f>IF($CH750&gt;=35,INDEX($AQ:$AQ,$CG750+35),"")</f>
      </c>
      <c r="CB750">
        <f>IF($CH750&gt;=36,INDEX($AQ:$AQ,$CG750+36),"")</f>
      </c>
      <c r="CC750">
        <f>IF($CH750&gt;=37,INDEX($AQ:$AQ,$CG750+37),"")</f>
      </c>
      <c r="CD750">
        <f>IF($CH750&gt;=38,INDEX($AQ:$AQ,$CG750+38),"")</f>
      </c>
      <c r="CE750">
        <f>IF($CH750&gt;=39,INDEX($AQ:$AQ,$CG750+39),"")</f>
      </c>
      <c r="CF750">
        <f>IF($CH750&gt;=40,INDEX($AQ:$AQ,$CG750+40),"")</f>
      </c>
      <c r="CG750">
        <f>IFERROR(MATCH($AP750,$AQ$2:$AQ$134,0)+1,0)</f>
      </c>
      <c r="CH750">
        <f>IFERROR(INDEX($AR$2:$AR$134,MATCH($AP750,$AQ$2:$AQ$134,0)),0)</f>
      </c>
      <c r="CI750">
        <f>IFERROR(LEFT($L750,FIND(" - ",$L750)-1),$L750)</f>
      </c>
      <c r="CL750">
        <f>IF($DG750&gt;=1,INDEX($CJ:$CJ,$DF750+1),"")</f>
      </c>
      <c r="CM750">
        <f>IF($DG750&gt;=2,INDEX($CJ:$CJ,$DF750+2),"")</f>
      </c>
      <c r="CN750">
        <f>IF($DG750&gt;=3,INDEX($CJ:$CJ,$DF750+3),"")</f>
      </c>
      <c r="CO750">
        <f>IF($DG750&gt;=4,INDEX($CJ:$CJ,$DF750+4),"")</f>
      </c>
      <c r="CP750">
        <f>IF($DG750&gt;=5,INDEX($CJ:$CJ,$DF750+5),"")</f>
      </c>
      <c r="CQ750">
        <f>IF($DG750&gt;=6,INDEX($CJ:$CJ,$DF750+6),"")</f>
      </c>
      <c r="CR750">
        <f>IF($DG750&gt;=7,INDEX($CJ:$CJ,$DF750+7),"")</f>
      </c>
      <c r="CS750">
        <f>IF($DG750&gt;=8,INDEX($CJ:$CJ,$DF750+8),"")</f>
      </c>
      <c r="CT750">
        <f>IF($DG750&gt;=9,INDEX($CJ:$CJ,$DF750+9),"")</f>
      </c>
      <c r="CU750">
        <f>IF($DG750&gt;=10,INDEX($CJ:$CJ,$DF750+10),"")</f>
      </c>
      <c r="CV750">
        <f>IF($DG750&gt;=11,INDEX($CJ:$CJ,$DF750+11),"")</f>
      </c>
      <c r="CW750">
        <f>IF($DG750&gt;=12,INDEX($CJ:$CJ,$DF750+12),"")</f>
      </c>
      <c r="CX750">
        <f>IF($DG750&gt;=13,INDEX($CJ:$CJ,$DF750+13),"")</f>
      </c>
      <c r="CY750">
        <f>IF($DG750&gt;=14,INDEX($CJ:$CJ,$DF750+14),"")</f>
      </c>
      <c r="CZ750">
        <f>IF($DG750&gt;=15,INDEX($CJ:$CJ,$DF750+15),"")</f>
      </c>
      <c r="DA750">
        <f>IF($DG750&gt;=16,INDEX($CJ:$CJ,$DF750+16),"")</f>
      </c>
      <c r="DB750">
        <f>IF($DG750&gt;=17,INDEX($CJ:$CJ,$DF750+17),"")</f>
      </c>
      <c r="DC750">
        <f>IF($DG750&gt;=18,INDEX($CJ:$CJ,$DF750+18),"")</f>
      </c>
      <c r="DD750">
        <f>IF($DG750&gt;=19,INDEX($CJ:$CJ,$DF750+19),"")</f>
      </c>
      <c r="DE750">
        <f>IF($DG750&gt;=20,INDEX($CJ:$CJ,$DF750+20),"")</f>
      </c>
      <c r="DF750">
        <f>IFERROR(MATCH($CI750,$CJ$2:$CJ$263,0)+1,0)</f>
      </c>
      <c r="DG750">
        <f>IFERROR(INDEX($CK$2:$CK$263,MATCH($CI750,$CJ$2:$CJ$263,0)),0)</f>
      </c>
      <c r="DH750">
        <f>IFERROR(INDEX($AO:$AO,MATCH($N750,$AN:$AN,0))&amp;"","")</f>
      </c>
      <c r="DL750">
        <f>IF($GO750&gt;=1,INDEX($DI:$DI,$GN750+1),"")</f>
      </c>
      <c r="DM750">
        <f>IF($GO750&gt;=2,INDEX($DI:$DI,$GN750+2),"")</f>
      </c>
      <c r="DN750">
        <f>IF($GO750&gt;=3,INDEX($DI:$DI,$GN750+3),"")</f>
      </c>
      <c r="DO750">
        <f>IF($GO750&gt;=4,INDEX($DI:$DI,$GN750+4),"")</f>
      </c>
      <c r="DP750">
        <f>IF($GO750&gt;=5,INDEX($DI:$DI,$GN750+5),"")</f>
      </c>
      <c r="DQ750">
        <f>IF($GO750&gt;=6,INDEX($DI:$DI,$GN750+6),"")</f>
      </c>
      <c r="DR750">
        <f>IF($GO750&gt;=7,INDEX($DI:$DI,$GN750+7),"")</f>
      </c>
      <c r="DS750">
        <f>IF($GO750&gt;=8,INDEX($DI:$DI,$GN750+8),"")</f>
      </c>
      <c r="DT750">
        <f>IF($GO750&gt;=9,INDEX($DI:$DI,$GN750+9),"")</f>
      </c>
      <c r="DU750">
        <f>IF($GO750&gt;=10,INDEX($DI:$DI,$GN750+10),"")</f>
      </c>
      <c r="DV750">
        <f>IF($GO750&gt;=11,INDEX($DI:$DI,$GN750+11),"")</f>
      </c>
      <c r="DW750">
        <f>IF($GO750&gt;=12,INDEX($DI:$DI,$GN750+12),"")</f>
      </c>
      <c r="DX750">
        <f>IF($GO750&gt;=13,INDEX($DI:$DI,$GN750+13),"")</f>
      </c>
      <c r="DY750">
        <f>IF($GO750&gt;=14,INDEX($DI:$DI,$GN750+14),"")</f>
      </c>
      <c r="DZ750">
        <f>IF($GO750&gt;=15,INDEX($DI:$DI,$GN750+15),"")</f>
      </c>
      <c r="EA750">
        <f>IF($GO750&gt;=16,INDEX($DI:$DI,$GN750+16),"")</f>
      </c>
      <c r="EB750">
        <f>IF($GO750&gt;=17,INDEX($DI:$DI,$GN750+17),"")</f>
      </c>
      <c r="EC750">
        <f>IF($GO750&gt;=18,INDEX($DI:$DI,$GN750+18),"")</f>
      </c>
      <c r="ED750">
        <f>IF($GO750&gt;=19,INDEX($DI:$DI,$GN750+19),"")</f>
      </c>
      <c r="EE750">
        <f>IF($GO750&gt;=20,INDEX($DI:$DI,$GN750+20),"")</f>
      </c>
      <c r="EF750">
        <f>IF($GO750&gt;=21,INDEX($DI:$DI,$GN750+21),"")</f>
      </c>
      <c r="EG750">
        <f>IF($GO750&gt;=22,INDEX($DI:$DI,$GN750+22),"")</f>
      </c>
      <c r="EH750">
        <f>IF($GO750&gt;=23,INDEX($DI:$DI,$GN750+23),"")</f>
      </c>
      <c r="EI750">
        <f>IF($GO750&gt;=24,INDEX($DI:$DI,$GN750+24),"")</f>
      </c>
      <c r="EJ750">
        <f>IF($GO750&gt;=25,INDEX($DI:$DI,$GN750+25),"")</f>
      </c>
      <c r="EK750">
        <f>IF($GO750&gt;=26,INDEX($DI:$DI,$GN750+26),"")</f>
      </c>
      <c r="EL750">
        <f>IF($GO750&gt;=27,INDEX($DI:$DI,$GN750+27),"")</f>
      </c>
      <c r="EM750">
        <f>IF($GO750&gt;=28,INDEX($DI:$DI,$GN750+28),"")</f>
      </c>
      <c r="EN750">
        <f>IF($GO750&gt;=29,INDEX($DI:$DI,$GN750+29),"")</f>
      </c>
      <c r="EO750">
        <f>IF($GO750&gt;=30,INDEX($DI:$DI,$GN750+30),"")</f>
      </c>
      <c r="EP750">
        <f>IF($GO750&gt;=31,INDEX($DI:$DI,$GN750+31),"")</f>
      </c>
      <c r="EQ750">
        <f>IF($GO750&gt;=32,INDEX($DI:$DI,$GN750+32),"")</f>
      </c>
      <c r="ER750">
        <f>IF($GO750&gt;=33,INDEX($DI:$DI,$GN750+33),"")</f>
      </c>
      <c r="ES750">
        <f>IF($GO750&gt;=34,INDEX($DI:$DI,$GN750+34),"")</f>
      </c>
      <c r="ET750">
        <f>IF($GO750&gt;=35,INDEX($DI:$DI,$GN750+35),"")</f>
      </c>
      <c r="EU750">
        <f>IF($GO750&gt;=36,INDEX($DI:$DI,$GN750+36),"")</f>
      </c>
      <c r="EV750">
        <f>IF($GO750&gt;=37,INDEX($DI:$DI,$GN750+37),"")</f>
      </c>
      <c r="EW750">
        <f>IF($GO750&gt;=38,INDEX($DI:$DI,$GN750+38),"")</f>
      </c>
      <c r="EX750">
        <f>IF($GO750&gt;=39,INDEX($DI:$DI,$GN750+39),"")</f>
      </c>
      <c r="EY750">
        <f>IF($GO750&gt;=40,INDEX($DI:$DI,$GN750+40),"")</f>
      </c>
      <c r="EZ750">
        <f>IF($GO750&gt;=1,INDEX($DJ:$DJ,$GN750+1),"")</f>
      </c>
      <c r="FA750">
        <f>IF($GO750&gt;=2,INDEX($DJ:$DJ,$GN750+2),"")</f>
      </c>
      <c r="FB750">
        <f>IF($GO750&gt;=3,INDEX($DJ:$DJ,$GN750+3),"")</f>
      </c>
      <c r="FC750">
        <f>IF($GO750&gt;=4,INDEX($DJ:$DJ,$GN750+4),"")</f>
      </c>
      <c r="FD750">
        <f>IF($GO750&gt;=5,INDEX($DJ:$DJ,$GN750+5),"")</f>
      </c>
      <c r="FE750">
        <f>IF($GO750&gt;=6,INDEX($DJ:$DJ,$GN750+6),"")</f>
      </c>
      <c r="FF750">
        <f>IF($GO750&gt;=7,INDEX($DJ:$DJ,$GN750+7),"")</f>
      </c>
      <c r="FG750">
        <f>IF($GO750&gt;=8,INDEX($DJ:$DJ,$GN750+8),"")</f>
      </c>
      <c r="FH750">
        <f>IF($GO750&gt;=9,INDEX($DJ:$DJ,$GN750+9),"")</f>
      </c>
      <c r="FI750">
        <f>IF($GO750&gt;=10,INDEX($DJ:$DJ,$GN750+10),"")</f>
      </c>
      <c r="FJ750">
        <f>IF($GO750&gt;=11,INDEX($DJ:$DJ,$GN750+11),"")</f>
      </c>
      <c r="FK750">
        <f>IF($GO750&gt;=12,INDEX($DJ:$DJ,$GN750+12),"")</f>
      </c>
      <c r="FL750">
        <f>IF($GO750&gt;=13,INDEX($DJ:$DJ,$GN750+13),"")</f>
      </c>
      <c r="FM750">
        <f>IF($GO750&gt;=14,INDEX($DJ:$DJ,$GN750+14),"")</f>
      </c>
      <c r="FN750">
        <f>IF($GO750&gt;=15,INDEX($DJ:$DJ,$GN750+15),"")</f>
      </c>
      <c r="FO750">
        <f>IF($GO750&gt;=16,INDEX($DJ:$DJ,$GN750+16),"")</f>
      </c>
      <c r="FP750">
        <f>IF($GO750&gt;=17,INDEX($DJ:$DJ,$GN750+17),"")</f>
      </c>
      <c r="FQ750">
        <f>IF($GO750&gt;=18,INDEX($DJ:$DJ,$GN750+18),"")</f>
      </c>
      <c r="FR750">
        <f>IF($GO750&gt;=19,INDEX($DJ:$DJ,$GN750+19),"")</f>
      </c>
      <c r="FS750">
        <f>IF($GO750&gt;=20,INDEX($DJ:$DJ,$GN750+20),"")</f>
      </c>
      <c r="FT750">
        <f>IF($GO750&gt;=21,INDEX($DJ:$DJ,$GN750+21),"")</f>
      </c>
      <c r="FU750">
        <f>IF($GO750&gt;=22,INDEX($DJ:$DJ,$GN750+22),"")</f>
      </c>
      <c r="FV750">
        <f>IF($GO750&gt;=23,INDEX($DJ:$DJ,$GN750+23),"")</f>
      </c>
      <c r="FW750">
        <f>IF($GO750&gt;=24,INDEX($DJ:$DJ,$GN750+24),"")</f>
      </c>
      <c r="FX750">
        <f>IF($GO750&gt;=25,INDEX($DJ:$DJ,$GN750+25),"")</f>
      </c>
      <c r="FY750">
        <f>IF($GO750&gt;=26,INDEX($DJ:$DJ,$GN750+26),"")</f>
      </c>
      <c r="FZ750">
        <f>IF($GO750&gt;=27,INDEX($DJ:$DJ,$GN750+27),"")</f>
      </c>
      <c r="GA750">
        <f>IF($GO750&gt;=28,INDEX($DJ:$DJ,$GN750+28),"")</f>
      </c>
      <c r="GB750">
        <f>IF($GO750&gt;=29,INDEX($DJ:$DJ,$GN750+29),"")</f>
      </c>
      <c r="GC750">
        <f>IF($GO750&gt;=30,INDEX($DJ:$DJ,$GN750+30),"")</f>
      </c>
      <c r="GD750">
        <f>IF($GO750&gt;=31,INDEX($DJ:$DJ,$GN750+31),"")</f>
      </c>
      <c r="GE750">
        <f>IF($GO750&gt;=32,INDEX($DJ:$DJ,$GN750+32),"")</f>
      </c>
      <c r="GF750">
        <f>IF($GO750&gt;=33,INDEX($DJ:$DJ,$GN750+33),"")</f>
      </c>
      <c r="GG750">
        <f>IF($GO750&gt;=34,INDEX($DJ:$DJ,$GN750+34),"")</f>
      </c>
      <c r="GH750">
        <f>IF($GO750&gt;=35,INDEX($DJ:$DJ,$GN750+35),"")</f>
      </c>
      <c r="GI750">
        <f>IF($GO750&gt;=36,INDEX($DJ:$DJ,$GN750+36),"")</f>
      </c>
      <c r="GJ750">
        <f>IF($GO750&gt;=37,INDEX($DJ:$DJ,$GN750+37),"")</f>
      </c>
      <c r="GK750">
        <f>IF($GO750&gt;=38,INDEX($DJ:$DJ,$GN750+38),"")</f>
      </c>
      <c r="GL750">
        <f>IF($GO750&gt;=39,INDEX($DJ:$DJ,$GN750+39),"")</f>
      </c>
      <c r="GM750">
        <f>IF($GO750&gt;=40,INDEX($DJ:$DJ,$GN750+40),"")</f>
      </c>
      <c r="GN750">
        <f>IFERROR(MATCH($DH750,$DI$2:$DI$148,0)+1,0)</f>
      </c>
      <c r="GO750">
        <f>IFERROR(INDEX($DK$2:$DK$148,MATCH($DH750,$DI$2:$DI$148,0)),0)</f>
      </c>
      <c r="GP750">
        <f>IFERROR(MATCH($Y750,$DL$750:$EY$750,0),0)</f>
      </c>
      <c r="GQ750">
        <f>IF($GP750&gt;0,INDEX($EZ$750:$GM$750,$GP750),"")</f>
      </c>
      <c r="GT750">
        <f>IF($JC750&gt;=1,INDEX($GR:$GR,$JB750+1),"")</f>
      </c>
      <c r="GU750">
        <f>IF($JC750&gt;=2,INDEX($GR:$GR,$JB750+2),"")</f>
      </c>
      <c r="GV750">
        <f>IF($JC750&gt;=3,INDEX($GR:$GR,$JB750+3),"")</f>
      </c>
      <c r="GW750">
        <f>IF($JC750&gt;=4,INDEX($GR:$GR,$JB750+4),"")</f>
      </c>
      <c r="GX750">
        <f>IF($JC750&gt;=5,INDEX($GR:$GR,$JB750+5),"")</f>
      </c>
      <c r="GY750">
        <f>IF($JC750&gt;=6,INDEX($GR:$GR,$JB750+6),"")</f>
      </c>
      <c r="GZ750">
        <f>IF($JC750&gt;=7,INDEX($GR:$GR,$JB750+7),"")</f>
      </c>
      <c r="HA750">
        <f>IF($JC750&gt;=8,INDEX($GR:$GR,$JB750+8),"")</f>
      </c>
      <c r="HB750">
        <f>IF($JC750&gt;=9,INDEX($GR:$GR,$JB750+9),"")</f>
      </c>
      <c r="HC750">
        <f>IF($JC750&gt;=10,INDEX($GR:$GR,$JB750+10),"")</f>
      </c>
      <c r="HD750">
        <f>IF($JC750&gt;=11,INDEX($GR:$GR,$JB750+11),"")</f>
      </c>
      <c r="HE750">
        <f>IF($JC750&gt;=12,INDEX($GR:$GR,$JB750+12),"")</f>
      </c>
      <c r="HF750">
        <f>IF($JC750&gt;=13,INDEX($GR:$GR,$JB750+13),"")</f>
      </c>
      <c r="HG750">
        <f>IF($JC750&gt;=14,INDEX($GR:$GR,$JB750+14),"")</f>
      </c>
      <c r="HH750">
        <f>IF($JC750&gt;=15,INDEX($GR:$GR,$JB750+15),"")</f>
      </c>
      <c r="HI750">
        <f>IF($JC750&gt;=16,INDEX($GR:$GR,$JB750+16),"")</f>
      </c>
      <c r="HJ750">
        <f>IF($JC750&gt;=17,INDEX($GR:$GR,$JB750+17),"")</f>
      </c>
      <c r="HK750">
        <f>IF($JC750&gt;=18,INDEX($GR:$GR,$JB750+18),"")</f>
      </c>
      <c r="HL750">
        <f>IF($JC750&gt;=19,INDEX($GR:$GR,$JB750+19),"")</f>
      </c>
      <c r="HM750">
        <f>IF($JC750&gt;=20,INDEX($GR:$GR,$JB750+20),"")</f>
      </c>
      <c r="HN750">
        <f>IF($JC750&gt;=21,INDEX($GR:$GR,$JB750+21),"")</f>
      </c>
      <c r="HO750">
        <f>IF($JC750&gt;=22,INDEX($GR:$GR,$JB750+22),"")</f>
      </c>
      <c r="HP750">
        <f>IF($JC750&gt;=23,INDEX($GR:$GR,$JB750+23),"")</f>
      </c>
      <c r="HQ750">
        <f>IF($JC750&gt;=24,INDEX($GR:$GR,$JB750+24),"")</f>
      </c>
      <c r="HR750">
        <f>IF($JC750&gt;=25,INDEX($GR:$GR,$JB750+25),"")</f>
      </c>
      <c r="HS750">
        <f>IF($JC750&gt;=26,INDEX($GR:$GR,$JB750+26),"")</f>
      </c>
      <c r="HT750">
        <f>IF($JC750&gt;=27,INDEX($GR:$GR,$JB750+27),"")</f>
      </c>
      <c r="HU750">
        <f>IF($JC750&gt;=28,INDEX($GR:$GR,$JB750+28),"")</f>
      </c>
      <c r="HV750">
        <f>IF($JC750&gt;=29,INDEX($GR:$GR,$JB750+29),"")</f>
      </c>
      <c r="HW750">
        <f>IF($JC750&gt;=30,INDEX($GR:$GR,$JB750+30),"")</f>
      </c>
      <c r="HX750">
        <f>IF($JC750&gt;=31,INDEX($GR:$GR,$JB750+31),"")</f>
      </c>
      <c r="HY750">
        <f>IF($JC750&gt;=32,INDEX($GR:$GR,$JB750+32),"")</f>
      </c>
      <c r="HZ750">
        <f>IF($JC750&gt;=33,INDEX($GR:$GR,$JB750+33),"")</f>
      </c>
      <c r="IA750">
        <f>IF($JC750&gt;=34,INDEX($GR:$GR,$JB750+34),"")</f>
      </c>
      <c r="IB750">
        <f>IF($JC750&gt;=35,INDEX($GR:$GR,$JB750+35),"")</f>
      </c>
      <c r="IC750">
        <f>IF($JC750&gt;=36,INDEX($GR:$GR,$JB750+36),"")</f>
      </c>
      <c r="ID750">
        <f>IF($JC750&gt;=37,INDEX($GR:$GR,$JB750+37),"")</f>
      </c>
      <c r="IE750">
        <f>IF($JC750&gt;=38,INDEX($GR:$GR,$JB750+38),"")</f>
      </c>
      <c r="IF750">
        <f>IF($JC750&gt;=39,INDEX($GR:$GR,$JB750+39),"")</f>
      </c>
      <c r="IG750">
        <f>IF($JC750&gt;=40,INDEX($GR:$GR,$JB750+40),"")</f>
      </c>
      <c r="IH750">
        <f>IF($JC750&gt;=41,INDEX($GR:$GR,$JB750+41),"")</f>
      </c>
      <c r="II750">
        <f>IF($JC750&gt;=42,INDEX($GR:$GR,$JB750+42),"")</f>
      </c>
      <c r="IJ750">
        <f>IF($JC750&gt;=43,INDEX($GR:$GR,$JB750+43),"")</f>
      </c>
      <c r="IK750">
        <f>IF($JC750&gt;=44,INDEX($GR:$GR,$JB750+44),"")</f>
      </c>
      <c r="IL750">
        <f>IF($JC750&gt;=45,INDEX($GR:$GR,$JB750+45),"")</f>
      </c>
      <c r="IM750">
        <f>IF($JC750&gt;=46,INDEX($GR:$GR,$JB750+46),"")</f>
      </c>
      <c r="IN750">
        <f>IF($JC750&gt;=47,INDEX($GR:$GR,$JB750+47),"")</f>
      </c>
      <c r="IO750">
        <f>IF($JC750&gt;=48,INDEX($GR:$GR,$JB750+48),"")</f>
      </c>
      <c r="IP750">
        <f>IF($JC750&gt;=49,INDEX($GR:$GR,$JB750+49),"")</f>
      </c>
      <c r="IQ750">
        <f>IF($JC750&gt;=50,INDEX($GR:$GR,$JB750+50),"")</f>
      </c>
      <c r="IR750">
        <f>IF($JC750&gt;=51,INDEX($GR:$GR,$JB750+51),"")</f>
      </c>
      <c r="IS750">
        <f>IF($JC750&gt;=52,INDEX($GR:$GR,$JB750+52),"")</f>
      </c>
      <c r="IT750">
        <f>IF($JC750&gt;=53,INDEX($GR:$GR,$JB750+53),"")</f>
      </c>
      <c r="IU750">
        <f>IF($JC750&gt;=54,INDEX($GR:$GR,$JB750+54),"")</f>
      </c>
      <c r="IV750">
        <f>IF($JC750&gt;=55,INDEX($GR:$GR,$JB750+55),"")</f>
      </c>
      <c r="IW750">
        <f>IF($JC750&gt;=56,INDEX($GR:$GR,$JB750+56),"")</f>
      </c>
      <c r="IX750">
        <f>IF($JC750&gt;=57,INDEX($GR:$GR,$JB750+57),"")</f>
      </c>
      <c r="IY750">
        <f>IF($JC750&gt;=58,INDEX($GR:$GR,$JB750+58),"")</f>
      </c>
      <c r="IZ750">
        <f>IF($JC750&gt;=59,INDEX($GR:$GR,$JB750+59),"")</f>
      </c>
      <c r="JA750">
        <f>IF($JC750&gt;=60,INDEX($GR:$GR,$JB750+60),"")</f>
      </c>
      <c r="JB750">
        <f>IFERROR(MATCH($GQ750,$GR$2:$GR$324,0)+1,0)</f>
      </c>
      <c r="JC750">
        <f>IFERROR(INDEX($GS$2:$GS$324,MATCH($GQ750,$GR$2:$GR$324,0)),0)</f>
      </c>
      <c r="JD750" t="s">
        <v>40</v>
      </c>
      <c r="JE750" t="s">
        <v>40</v>
      </c>
    </row>
    <row r="751" spans="1:265" x14ac:dyDescent="0.25">
      <c r="Q751">
        <f>IF(OR($T751="",$P751=""),"",IFERROR($T751/$P751,0))</f>
      </c>
      <c r="R751">
        <f>IF($T751="","",
SUM($S751,$U751,$Z751,$V751,$X751)*
(1-IF($AA751="",0,VALUE($AA751)/100)))</f>
      </c>
      <c r="S751">
        <f>IF($T751="","",$T751)</f>
      </c>
      <c r="U751">
        <f>IF($T751="","",
IF($N751="","",
IF(ISNUMBER(SEARCH("exempt",LOWER($N751))),0,
$T751*(VALUE(SUBSTITUTE($N751,"%",""))/100))))</f>
      </c>
      <c r="AB751">
        <f>IFERROR(IF(FIND(" - ",$K751)&gt;0,MID($K751,FIND(" - ",$K751)+3,LEN($K751)),""),"")</f>
      </c>
      <c r="AK751" t="s">
        <v>1338</v>
      </c>
      <c r="AP751">
        <f>IFERROR(LEFT($K751,FIND(" - ",$K751)-1),$K751)</f>
      </c>
      <c r="AS751">
        <f>IF($CH751&gt;=1,INDEX($AQ:$AQ,$CG751+1),"")</f>
      </c>
      <c r="AT751">
        <f>IF($CH751&gt;=2,INDEX($AQ:$AQ,$CG751+2),"")</f>
      </c>
      <c r="AU751">
        <f>IF($CH751&gt;=3,INDEX($AQ:$AQ,$CG751+3),"")</f>
      </c>
      <c r="AV751">
        <f>IF($CH751&gt;=4,INDEX($AQ:$AQ,$CG751+4),"")</f>
      </c>
      <c r="AW751">
        <f>IF($CH751&gt;=5,INDEX($AQ:$AQ,$CG751+5),"")</f>
      </c>
      <c r="AX751">
        <f>IF($CH751&gt;=6,INDEX($AQ:$AQ,$CG751+6),"")</f>
      </c>
      <c r="AY751">
        <f>IF($CH751&gt;=7,INDEX($AQ:$AQ,$CG751+7),"")</f>
      </c>
      <c r="AZ751">
        <f>IF($CH751&gt;=8,INDEX($AQ:$AQ,$CG751+8),"")</f>
      </c>
      <c r="BA751">
        <f>IF($CH751&gt;=9,INDEX($AQ:$AQ,$CG751+9),"")</f>
      </c>
      <c r="BB751">
        <f>IF($CH751&gt;=10,INDEX($AQ:$AQ,$CG751+10),"")</f>
      </c>
      <c r="BC751">
        <f>IF($CH751&gt;=11,INDEX($AQ:$AQ,$CG751+11),"")</f>
      </c>
      <c r="BD751">
        <f>IF($CH751&gt;=12,INDEX($AQ:$AQ,$CG751+12),"")</f>
      </c>
      <c r="BE751">
        <f>IF($CH751&gt;=13,INDEX($AQ:$AQ,$CG751+13),"")</f>
      </c>
      <c r="BF751">
        <f>IF($CH751&gt;=14,INDEX($AQ:$AQ,$CG751+14),"")</f>
      </c>
      <c r="BG751">
        <f>IF($CH751&gt;=15,INDEX($AQ:$AQ,$CG751+15),"")</f>
      </c>
      <c r="BH751">
        <f>IF($CH751&gt;=16,INDEX($AQ:$AQ,$CG751+16),"")</f>
      </c>
      <c r="BI751">
        <f>IF($CH751&gt;=17,INDEX($AQ:$AQ,$CG751+17),"")</f>
      </c>
      <c r="BJ751">
        <f>IF($CH751&gt;=18,INDEX($AQ:$AQ,$CG751+18),"")</f>
      </c>
      <c r="BK751">
        <f>IF($CH751&gt;=19,INDEX($AQ:$AQ,$CG751+19),"")</f>
      </c>
      <c r="BL751">
        <f>IF($CH751&gt;=20,INDEX($AQ:$AQ,$CG751+20),"")</f>
      </c>
      <c r="BM751">
        <f>IF($CH751&gt;=21,INDEX($AQ:$AQ,$CG751+21),"")</f>
      </c>
      <c r="BN751">
        <f>IF($CH751&gt;=22,INDEX($AQ:$AQ,$CG751+22),"")</f>
      </c>
      <c r="BO751">
        <f>IF($CH751&gt;=23,INDEX($AQ:$AQ,$CG751+23),"")</f>
      </c>
      <c r="BP751">
        <f>IF($CH751&gt;=24,INDEX($AQ:$AQ,$CG751+24),"")</f>
      </c>
      <c r="BQ751">
        <f>IF($CH751&gt;=25,INDEX($AQ:$AQ,$CG751+25),"")</f>
      </c>
      <c r="BR751">
        <f>IF($CH751&gt;=26,INDEX($AQ:$AQ,$CG751+26),"")</f>
      </c>
      <c r="BS751">
        <f>IF($CH751&gt;=27,INDEX($AQ:$AQ,$CG751+27),"")</f>
      </c>
      <c r="BT751">
        <f>IF($CH751&gt;=28,INDEX($AQ:$AQ,$CG751+28),"")</f>
      </c>
      <c r="BU751">
        <f>IF($CH751&gt;=29,INDEX($AQ:$AQ,$CG751+29),"")</f>
      </c>
      <c r="BV751">
        <f>IF($CH751&gt;=30,INDEX($AQ:$AQ,$CG751+30),"")</f>
      </c>
      <c r="BW751">
        <f>IF($CH751&gt;=31,INDEX($AQ:$AQ,$CG751+31),"")</f>
      </c>
      <c r="BX751">
        <f>IF($CH751&gt;=32,INDEX($AQ:$AQ,$CG751+32),"")</f>
      </c>
      <c r="BY751">
        <f>IF($CH751&gt;=33,INDEX($AQ:$AQ,$CG751+33),"")</f>
      </c>
      <c r="BZ751">
        <f>IF($CH751&gt;=34,INDEX($AQ:$AQ,$CG751+34),"")</f>
      </c>
      <c r="CA751">
        <f>IF($CH751&gt;=35,INDEX($AQ:$AQ,$CG751+35),"")</f>
      </c>
      <c r="CB751">
        <f>IF($CH751&gt;=36,INDEX($AQ:$AQ,$CG751+36),"")</f>
      </c>
      <c r="CC751">
        <f>IF($CH751&gt;=37,INDEX($AQ:$AQ,$CG751+37),"")</f>
      </c>
      <c r="CD751">
        <f>IF($CH751&gt;=38,INDEX($AQ:$AQ,$CG751+38),"")</f>
      </c>
      <c r="CE751">
        <f>IF($CH751&gt;=39,INDEX($AQ:$AQ,$CG751+39),"")</f>
      </c>
      <c r="CF751">
        <f>IF($CH751&gt;=40,INDEX($AQ:$AQ,$CG751+40),"")</f>
      </c>
      <c r="CG751">
        <f>IFERROR(MATCH($AP751,$AQ$2:$AQ$134,0)+1,0)</f>
      </c>
      <c r="CH751">
        <f>IFERROR(INDEX($AR$2:$AR$134,MATCH($AP751,$AQ$2:$AQ$134,0)),0)</f>
      </c>
      <c r="CI751">
        <f>IFERROR(LEFT($L751,FIND(" - ",$L751)-1),$L751)</f>
      </c>
      <c r="CL751">
        <f>IF($DG751&gt;=1,INDEX($CJ:$CJ,$DF751+1),"")</f>
      </c>
      <c r="CM751">
        <f>IF($DG751&gt;=2,INDEX($CJ:$CJ,$DF751+2),"")</f>
      </c>
      <c r="CN751">
        <f>IF($DG751&gt;=3,INDEX($CJ:$CJ,$DF751+3),"")</f>
      </c>
      <c r="CO751">
        <f>IF($DG751&gt;=4,INDEX($CJ:$CJ,$DF751+4),"")</f>
      </c>
      <c r="CP751">
        <f>IF($DG751&gt;=5,INDEX($CJ:$CJ,$DF751+5),"")</f>
      </c>
      <c r="CQ751">
        <f>IF($DG751&gt;=6,INDEX($CJ:$CJ,$DF751+6),"")</f>
      </c>
      <c r="CR751">
        <f>IF($DG751&gt;=7,INDEX($CJ:$CJ,$DF751+7),"")</f>
      </c>
      <c r="CS751">
        <f>IF($DG751&gt;=8,INDEX($CJ:$CJ,$DF751+8),"")</f>
      </c>
      <c r="CT751">
        <f>IF($DG751&gt;=9,INDEX($CJ:$CJ,$DF751+9),"")</f>
      </c>
      <c r="CU751">
        <f>IF($DG751&gt;=10,INDEX($CJ:$CJ,$DF751+10),"")</f>
      </c>
      <c r="CV751">
        <f>IF($DG751&gt;=11,INDEX($CJ:$CJ,$DF751+11),"")</f>
      </c>
      <c r="CW751">
        <f>IF($DG751&gt;=12,INDEX($CJ:$CJ,$DF751+12),"")</f>
      </c>
      <c r="CX751">
        <f>IF($DG751&gt;=13,INDEX($CJ:$CJ,$DF751+13),"")</f>
      </c>
      <c r="CY751">
        <f>IF($DG751&gt;=14,INDEX($CJ:$CJ,$DF751+14),"")</f>
      </c>
      <c r="CZ751">
        <f>IF($DG751&gt;=15,INDEX($CJ:$CJ,$DF751+15),"")</f>
      </c>
      <c r="DA751">
        <f>IF($DG751&gt;=16,INDEX($CJ:$CJ,$DF751+16),"")</f>
      </c>
      <c r="DB751">
        <f>IF($DG751&gt;=17,INDEX($CJ:$CJ,$DF751+17),"")</f>
      </c>
      <c r="DC751">
        <f>IF($DG751&gt;=18,INDEX($CJ:$CJ,$DF751+18),"")</f>
      </c>
      <c r="DD751">
        <f>IF($DG751&gt;=19,INDEX($CJ:$CJ,$DF751+19),"")</f>
      </c>
      <c r="DE751">
        <f>IF($DG751&gt;=20,INDEX($CJ:$CJ,$DF751+20),"")</f>
      </c>
      <c r="DF751">
        <f>IFERROR(MATCH($CI751,$CJ$2:$CJ$263,0)+1,0)</f>
      </c>
      <c r="DG751">
        <f>IFERROR(INDEX($CK$2:$CK$263,MATCH($CI751,$CJ$2:$CJ$263,0)),0)</f>
      </c>
      <c r="DH751">
        <f>IFERROR(INDEX($AO:$AO,MATCH($N751,$AN:$AN,0))&amp;"","")</f>
      </c>
      <c r="DL751">
        <f>IF($GO751&gt;=1,INDEX($DI:$DI,$GN751+1),"")</f>
      </c>
      <c r="DM751">
        <f>IF($GO751&gt;=2,INDEX($DI:$DI,$GN751+2),"")</f>
      </c>
      <c r="DN751">
        <f>IF($GO751&gt;=3,INDEX($DI:$DI,$GN751+3),"")</f>
      </c>
      <c r="DO751">
        <f>IF($GO751&gt;=4,INDEX($DI:$DI,$GN751+4),"")</f>
      </c>
      <c r="DP751">
        <f>IF($GO751&gt;=5,INDEX($DI:$DI,$GN751+5),"")</f>
      </c>
      <c r="DQ751">
        <f>IF($GO751&gt;=6,INDEX($DI:$DI,$GN751+6),"")</f>
      </c>
      <c r="DR751">
        <f>IF($GO751&gt;=7,INDEX($DI:$DI,$GN751+7),"")</f>
      </c>
      <c r="DS751">
        <f>IF($GO751&gt;=8,INDEX($DI:$DI,$GN751+8),"")</f>
      </c>
      <c r="DT751">
        <f>IF($GO751&gt;=9,INDEX($DI:$DI,$GN751+9),"")</f>
      </c>
      <c r="DU751">
        <f>IF($GO751&gt;=10,INDEX($DI:$DI,$GN751+10),"")</f>
      </c>
      <c r="DV751">
        <f>IF($GO751&gt;=11,INDEX($DI:$DI,$GN751+11),"")</f>
      </c>
      <c r="DW751">
        <f>IF($GO751&gt;=12,INDEX($DI:$DI,$GN751+12),"")</f>
      </c>
      <c r="DX751">
        <f>IF($GO751&gt;=13,INDEX($DI:$DI,$GN751+13),"")</f>
      </c>
      <c r="DY751">
        <f>IF($GO751&gt;=14,INDEX($DI:$DI,$GN751+14),"")</f>
      </c>
      <c r="DZ751">
        <f>IF($GO751&gt;=15,INDEX($DI:$DI,$GN751+15),"")</f>
      </c>
      <c r="EA751">
        <f>IF($GO751&gt;=16,INDEX($DI:$DI,$GN751+16),"")</f>
      </c>
      <c r="EB751">
        <f>IF($GO751&gt;=17,INDEX($DI:$DI,$GN751+17),"")</f>
      </c>
      <c r="EC751">
        <f>IF($GO751&gt;=18,INDEX($DI:$DI,$GN751+18),"")</f>
      </c>
      <c r="ED751">
        <f>IF($GO751&gt;=19,INDEX($DI:$DI,$GN751+19),"")</f>
      </c>
      <c r="EE751">
        <f>IF($GO751&gt;=20,INDEX($DI:$DI,$GN751+20),"")</f>
      </c>
      <c r="EF751">
        <f>IF($GO751&gt;=21,INDEX($DI:$DI,$GN751+21),"")</f>
      </c>
      <c r="EG751">
        <f>IF($GO751&gt;=22,INDEX($DI:$DI,$GN751+22),"")</f>
      </c>
      <c r="EH751">
        <f>IF($GO751&gt;=23,INDEX($DI:$DI,$GN751+23),"")</f>
      </c>
      <c r="EI751">
        <f>IF($GO751&gt;=24,INDEX($DI:$DI,$GN751+24),"")</f>
      </c>
      <c r="EJ751">
        <f>IF($GO751&gt;=25,INDEX($DI:$DI,$GN751+25),"")</f>
      </c>
      <c r="EK751">
        <f>IF($GO751&gt;=26,INDEX($DI:$DI,$GN751+26),"")</f>
      </c>
      <c r="EL751">
        <f>IF($GO751&gt;=27,INDEX($DI:$DI,$GN751+27),"")</f>
      </c>
      <c r="EM751">
        <f>IF($GO751&gt;=28,INDEX($DI:$DI,$GN751+28),"")</f>
      </c>
      <c r="EN751">
        <f>IF($GO751&gt;=29,INDEX($DI:$DI,$GN751+29),"")</f>
      </c>
      <c r="EO751">
        <f>IF($GO751&gt;=30,INDEX($DI:$DI,$GN751+30),"")</f>
      </c>
      <c r="EP751">
        <f>IF($GO751&gt;=31,INDEX($DI:$DI,$GN751+31),"")</f>
      </c>
      <c r="EQ751">
        <f>IF($GO751&gt;=32,INDEX($DI:$DI,$GN751+32),"")</f>
      </c>
      <c r="ER751">
        <f>IF($GO751&gt;=33,INDEX($DI:$DI,$GN751+33),"")</f>
      </c>
      <c r="ES751">
        <f>IF($GO751&gt;=34,INDEX($DI:$DI,$GN751+34),"")</f>
      </c>
      <c r="ET751">
        <f>IF($GO751&gt;=35,INDEX($DI:$DI,$GN751+35),"")</f>
      </c>
      <c r="EU751">
        <f>IF($GO751&gt;=36,INDEX($DI:$DI,$GN751+36),"")</f>
      </c>
      <c r="EV751">
        <f>IF($GO751&gt;=37,INDEX($DI:$DI,$GN751+37),"")</f>
      </c>
      <c r="EW751">
        <f>IF($GO751&gt;=38,INDEX($DI:$DI,$GN751+38),"")</f>
      </c>
      <c r="EX751">
        <f>IF($GO751&gt;=39,INDEX($DI:$DI,$GN751+39),"")</f>
      </c>
      <c r="EY751">
        <f>IF($GO751&gt;=40,INDEX($DI:$DI,$GN751+40),"")</f>
      </c>
      <c r="EZ751">
        <f>IF($GO751&gt;=1,INDEX($DJ:$DJ,$GN751+1),"")</f>
      </c>
      <c r="FA751">
        <f>IF($GO751&gt;=2,INDEX($DJ:$DJ,$GN751+2),"")</f>
      </c>
      <c r="FB751">
        <f>IF($GO751&gt;=3,INDEX($DJ:$DJ,$GN751+3),"")</f>
      </c>
      <c r="FC751">
        <f>IF($GO751&gt;=4,INDEX($DJ:$DJ,$GN751+4),"")</f>
      </c>
      <c r="FD751">
        <f>IF($GO751&gt;=5,INDEX($DJ:$DJ,$GN751+5),"")</f>
      </c>
      <c r="FE751">
        <f>IF($GO751&gt;=6,INDEX($DJ:$DJ,$GN751+6),"")</f>
      </c>
      <c r="FF751">
        <f>IF($GO751&gt;=7,INDEX($DJ:$DJ,$GN751+7),"")</f>
      </c>
      <c r="FG751">
        <f>IF($GO751&gt;=8,INDEX($DJ:$DJ,$GN751+8),"")</f>
      </c>
      <c r="FH751">
        <f>IF($GO751&gt;=9,INDEX($DJ:$DJ,$GN751+9),"")</f>
      </c>
      <c r="FI751">
        <f>IF($GO751&gt;=10,INDEX($DJ:$DJ,$GN751+10),"")</f>
      </c>
      <c r="FJ751">
        <f>IF($GO751&gt;=11,INDEX($DJ:$DJ,$GN751+11),"")</f>
      </c>
      <c r="FK751">
        <f>IF($GO751&gt;=12,INDEX($DJ:$DJ,$GN751+12),"")</f>
      </c>
      <c r="FL751">
        <f>IF($GO751&gt;=13,INDEX($DJ:$DJ,$GN751+13),"")</f>
      </c>
      <c r="FM751">
        <f>IF($GO751&gt;=14,INDEX($DJ:$DJ,$GN751+14),"")</f>
      </c>
      <c r="FN751">
        <f>IF($GO751&gt;=15,INDEX($DJ:$DJ,$GN751+15),"")</f>
      </c>
      <c r="FO751">
        <f>IF($GO751&gt;=16,INDEX($DJ:$DJ,$GN751+16),"")</f>
      </c>
      <c r="FP751">
        <f>IF($GO751&gt;=17,INDEX($DJ:$DJ,$GN751+17),"")</f>
      </c>
      <c r="FQ751">
        <f>IF($GO751&gt;=18,INDEX($DJ:$DJ,$GN751+18),"")</f>
      </c>
      <c r="FR751">
        <f>IF($GO751&gt;=19,INDEX($DJ:$DJ,$GN751+19),"")</f>
      </c>
      <c r="FS751">
        <f>IF($GO751&gt;=20,INDEX($DJ:$DJ,$GN751+20),"")</f>
      </c>
      <c r="FT751">
        <f>IF($GO751&gt;=21,INDEX($DJ:$DJ,$GN751+21),"")</f>
      </c>
      <c r="FU751">
        <f>IF($GO751&gt;=22,INDEX($DJ:$DJ,$GN751+22),"")</f>
      </c>
      <c r="FV751">
        <f>IF($GO751&gt;=23,INDEX($DJ:$DJ,$GN751+23),"")</f>
      </c>
      <c r="FW751">
        <f>IF($GO751&gt;=24,INDEX($DJ:$DJ,$GN751+24),"")</f>
      </c>
      <c r="FX751">
        <f>IF($GO751&gt;=25,INDEX($DJ:$DJ,$GN751+25),"")</f>
      </c>
      <c r="FY751">
        <f>IF($GO751&gt;=26,INDEX($DJ:$DJ,$GN751+26),"")</f>
      </c>
      <c r="FZ751">
        <f>IF($GO751&gt;=27,INDEX($DJ:$DJ,$GN751+27),"")</f>
      </c>
      <c r="GA751">
        <f>IF($GO751&gt;=28,INDEX($DJ:$DJ,$GN751+28),"")</f>
      </c>
      <c r="GB751">
        <f>IF($GO751&gt;=29,INDEX($DJ:$DJ,$GN751+29),"")</f>
      </c>
      <c r="GC751">
        <f>IF($GO751&gt;=30,INDEX($DJ:$DJ,$GN751+30),"")</f>
      </c>
      <c r="GD751">
        <f>IF($GO751&gt;=31,INDEX($DJ:$DJ,$GN751+31),"")</f>
      </c>
      <c r="GE751">
        <f>IF($GO751&gt;=32,INDEX($DJ:$DJ,$GN751+32),"")</f>
      </c>
      <c r="GF751">
        <f>IF($GO751&gt;=33,INDEX($DJ:$DJ,$GN751+33),"")</f>
      </c>
      <c r="GG751">
        <f>IF($GO751&gt;=34,INDEX($DJ:$DJ,$GN751+34),"")</f>
      </c>
      <c r="GH751">
        <f>IF($GO751&gt;=35,INDEX($DJ:$DJ,$GN751+35),"")</f>
      </c>
      <c r="GI751">
        <f>IF($GO751&gt;=36,INDEX($DJ:$DJ,$GN751+36),"")</f>
      </c>
      <c r="GJ751">
        <f>IF($GO751&gt;=37,INDEX($DJ:$DJ,$GN751+37),"")</f>
      </c>
      <c r="GK751">
        <f>IF($GO751&gt;=38,INDEX($DJ:$DJ,$GN751+38),"")</f>
      </c>
      <c r="GL751">
        <f>IF($GO751&gt;=39,INDEX($DJ:$DJ,$GN751+39),"")</f>
      </c>
      <c r="GM751">
        <f>IF($GO751&gt;=40,INDEX($DJ:$DJ,$GN751+40),"")</f>
      </c>
      <c r="GN751">
        <f>IFERROR(MATCH($DH751,$DI$2:$DI$148,0)+1,0)</f>
      </c>
      <c r="GO751">
        <f>IFERROR(INDEX($DK$2:$DK$148,MATCH($DH751,$DI$2:$DI$148,0)),0)</f>
      </c>
      <c r="GP751">
        <f>IFERROR(MATCH($Y751,$DL$751:$EY$751,0),0)</f>
      </c>
      <c r="GQ751">
        <f>IF($GP751&gt;0,INDEX($EZ$751:$GM$751,$GP751),"")</f>
      </c>
      <c r="GT751">
        <f>IF($JC751&gt;=1,INDEX($GR:$GR,$JB751+1),"")</f>
      </c>
      <c r="GU751">
        <f>IF($JC751&gt;=2,INDEX($GR:$GR,$JB751+2),"")</f>
      </c>
      <c r="GV751">
        <f>IF($JC751&gt;=3,INDEX($GR:$GR,$JB751+3),"")</f>
      </c>
      <c r="GW751">
        <f>IF($JC751&gt;=4,INDEX($GR:$GR,$JB751+4),"")</f>
      </c>
      <c r="GX751">
        <f>IF($JC751&gt;=5,INDEX($GR:$GR,$JB751+5),"")</f>
      </c>
      <c r="GY751">
        <f>IF($JC751&gt;=6,INDEX($GR:$GR,$JB751+6),"")</f>
      </c>
      <c r="GZ751">
        <f>IF($JC751&gt;=7,INDEX($GR:$GR,$JB751+7),"")</f>
      </c>
      <c r="HA751">
        <f>IF($JC751&gt;=8,INDEX($GR:$GR,$JB751+8),"")</f>
      </c>
      <c r="HB751">
        <f>IF($JC751&gt;=9,INDEX($GR:$GR,$JB751+9),"")</f>
      </c>
      <c r="HC751">
        <f>IF($JC751&gt;=10,INDEX($GR:$GR,$JB751+10),"")</f>
      </c>
      <c r="HD751">
        <f>IF($JC751&gt;=11,INDEX($GR:$GR,$JB751+11),"")</f>
      </c>
      <c r="HE751">
        <f>IF($JC751&gt;=12,INDEX($GR:$GR,$JB751+12),"")</f>
      </c>
      <c r="HF751">
        <f>IF($JC751&gt;=13,INDEX($GR:$GR,$JB751+13),"")</f>
      </c>
      <c r="HG751">
        <f>IF($JC751&gt;=14,INDEX($GR:$GR,$JB751+14),"")</f>
      </c>
      <c r="HH751">
        <f>IF($JC751&gt;=15,INDEX($GR:$GR,$JB751+15),"")</f>
      </c>
      <c r="HI751">
        <f>IF($JC751&gt;=16,INDEX($GR:$GR,$JB751+16),"")</f>
      </c>
      <c r="HJ751">
        <f>IF($JC751&gt;=17,INDEX($GR:$GR,$JB751+17),"")</f>
      </c>
      <c r="HK751">
        <f>IF($JC751&gt;=18,INDEX($GR:$GR,$JB751+18),"")</f>
      </c>
      <c r="HL751">
        <f>IF($JC751&gt;=19,INDEX($GR:$GR,$JB751+19),"")</f>
      </c>
      <c r="HM751">
        <f>IF($JC751&gt;=20,INDEX($GR:$GR,$JB751+20),"")</f>
      </c>
      <c r="HN751">
        <f>IF($JC751&gt;=21,INDEX($GR:$GR,$JB751+21),"")</f>
      </c>
      <c r="HO751">
        <f>IF($JC751&gt;=22,INDEX($GR:$GR,$JB751+22),"")</f>
      </c>
      <c r="HP751">
        <f>IF($JC751&gt;=23,INDEX($GR:$GR,$JB751+23),"")</f>
      </c>
      <c r="HQ751">
        <f>IF($JC751&gt;=24,INDEX($GR:$GR,$JB751+24),"")</f>
      </c>
      <c r="HR751">
        <f>IF($JC751&gt;=25,INDEX($GR:$GR,$JB751+25),"")</f>
      </c>
      <c r="HS751">
        <f>IF($JC751&gt;=26,INDEX($GR:$GR,$JB751+26),"")</f>
      </c>
      <c r="HT751">
        <f>IF($JC751&gt;=27,INDEX($GR:$GR,$JB751+27),"")</f>
      </c>
      <c r="HU751">
        <f>IF($JC751&gt;=28,INDEX($GR:$GR,$JB751+28),"")</f>
      </c>
      <c r="HV751">
        <f>IF($JC751&gt;=29,INDEX($GR:$GR,$JB751+29),"")</f>
      </c>
      <c r="HW751">
        <f>IF($JC751&gt;=30,INDEX($GR:$GR,$JB751+30),"")</f>
      </c>
      <c r="HX751">
        <f>IF($JC751&gt;=31,INDEX($GR:$GR,$JB751+31),"")</f>
      </c>
      <c r="HY751">
        <f>IF($JC751&gt;=32,INDEX($GR:$GR,$JB751+32),"")</f>
      </c>
      <c r="HZ751">
        <f>IF($JC751&gt;=33,INDEX($GR:$GR,$JB751+33),"")</f>
      </c>
      <c r="IA751">
        <f>IF($JC751&gt;=34,INDEX($GR:$GR,$JB751+34),"")</f>
      </c>
      <c r="IB751">
        <f>IF($JC751&gt;=35,INDEX($GR:$GR,$JB751+35),"")</f>
      </c>
      <c r="IC751">
        <f>IF($JC751&gt;=36,INDEX($GR:$GR,$JB751+36),"")</f>
      </c>
      <c r="ID751">
        <f>IF($JC751&gt;=37,INDEX($GR:$GR,$JB751+37),"")</f>
      </c>
      <c r="IE751">
        <f>IF($JC751&gt;=38,INDEX($GR:$GR,$JB751+38),"")</f>
      </c>
      <c r="IF751">
        <f>IF($JC751&gt;=39,INDEX($GR:$GR,$JB751+39),"")</f>
      </c>
      <c r="IG751">
        <f>IF($JC751&gt;=40,INDEX($GR:$GR,$JB751+40),"")</f>
      </c>
      <c r="IH751">
        <f>IF($JC751&gt;=41,INDEX($GR:$GR,$JB751+41),"")</f>
      </c>
      <c r="II751">
        <f>IF($JC751&gt;=42,INDEX($GR:$GR,$JB751+42),"")</f>
      </c>
      <c r="IJ751">
        <f>IF($JC751&gt;=43,INDEX($GR:$GR,$JB751+43),"")</f>
      </c>
      <c r="IK751">
        <f>IF($JC751&gt;=44,INDEX($GR:$GR,$JB751+44),"")</f>
      </c>
      <c r="IL751">
        <f>IF($JC751&gt;=45,INDEX($GR:$GR,$JB751+45),"")</f>
      </c>
      <c r="IM751">
        <f>IF($JC751&gt;=46,INDEX($GR:$GR,$JB751+46),"")</f>
      </c>
      <c r="IN751">
        <f>IF($JC751&gt;=47,INDEX($GR:$GR,$JB751+47),"")</f>
      </c>
      <c r="IO751">
        <f>IF($JC751&gt;=48,INDEX($GR:$GR,$JB751+48),"")</f>
      </c>
      <c r="IP751">
        <f>IF($JC751&gt;=49,INDEX($GR:$GR,$JB751+49),"")</f>
      </c>
      <c r="IQ751">
        <f>IF($JC751&gt;=50,INDEX($GR:$GR,$JB751+50),"")</f>
      </c>
      <c r="IR751">
        <f>IF($JC751&gt;=51,INDEX($GR:$GR,$JB751+51),"")</f>
      </c>
      <c r="IS751">
        <f>IF($JC751&gt;=52,INDEX($GR:$GR,$JB751+52),"")</f>
      </c>
      <c r="IT751">
        <f>IF($JC751&gt;=53,INDEX($GR:$GR,$JB751+53),"")</f>
      </c>
      <c r="IU751">
        <f>IF($JC751&gt;=54,INDEX($GR:$GR,$JB751+54),"")</f>
      </c>
      <c r="IV751">
        <f>IF($JC751&gt;=55,INDEX($GR:$GR,$JB751+55),"")</f>
      </c>
      <c r="IW751">
        <f>IF($JC751&gt;=56,INDEX($GR:$GR,$JB751+56),"")</f>
      </c>
      <c r="IX751">
        <f>IF($JC751&gt;=57,INDEX($GR:$GR,$JB751+57),"")</f>
      </c>
      <c r="IY751">
        <f>IF($JC751&gt;=58,INDEX($GR:$GR,$JB751+58),"")</f>
      </c>
      <c r="IZ751">
        <f>IF($JC751&gt;=59,INDEX($GR:$GR,$JB751+59),"")</f>
      </c>
      <c r="JA751">
        <f>IF($JC751&gt;=60,INDEX($GR:$GR,$JB751+60),"")</f>
      </c>
      <c r="JB751">
        <f>IFERROR(MATCH($GQ751,$GR$2:$GR$324,0)+1,0)</f>
      </c>
      <c r="JC751">
        <f>IFERROR(INDEX($GS$2:$GS$324,MATCH($GQ751,$GR$2:$GR$324,0)),0)</f>
      </c>
      <c r="JD751" t="s">
        <v>40</v>
      </c>
      <c r="JE751" t="s">
        <v>40</v>
      </c>
    </row>
    <row r="752" spans="1:265" x14ac:dyDescent="0.25">
      <c r="Q752">
        <f>IF(OR($T752="",$P752=""),"",IFERROR($T752/$P752,0))</f>
      </c>
      <c r="R752">
        <f>IF($T752="","",
SUM($S752,$U752,$Z752,$V752,$X752)*
(1-IF($AA752="",0,VALUE($AA752)/100)))</f>
      </c>
      <c r="S752">
        <f>IF($T752="","",$T752)</f>
      </c>
      <c r="U752">
        <f>IF($T752="","",
IF($N752="","",
IF(ISNUMBER(SEARCH("exempt",LOWER($N752))),0,
$T752*(VALUE(SUBSTITUTE($N752,"%",""))/100))))</f>
      </c>
      <c r="AB752">
        <f>IFERROR(IF(FIND(" - ",$K752)&gt;0,MID($K752,FIND(" - ",$K752)+3,LEN($K752)),""),"")</f>
      </c>
      <c r="AK752" t="s">
        <v>1339</v>
      </c>
      <c r="AP752">
        <f>IFERROR(LEFT($K752,FIND(" - ",$K752)-1),$K752)</f>
      </c>
      <c r="AS752">
        <f>IF($CH752&gt;=1,INDEX($AQ:$AQ,$CG752+1),"")</f>
      </c>
      <c r="AT752">
        <f>IF($CH752&gt;=2,INDEX($AQ:$AQ,$CG752+2),"")</f>
      </c>
      <c r="AU752">
        <f>IF($CH752&gt;=3,INDEX($AQ:$AQ,$CG752+3),"")</f>
      </c>
      <c r="AV752">
        <f>IF($CH752&gt;=4,INDEX($AQ:$AQ,$CG752+4),"")</f>
      </c>
      <c r="AW752">
        <f>IF($CH752&gt;=5,INDEX($AQ:$AQ,$CG752+5),"")</f>
      </c>
      <c r="AX752">
        <f>IF($CH752&gt;=6,INDEX($AQ:$AQ,$CG752+6),"")</f>
      </c>
      <c r="AY752">
        <f>IF($CH752&gt;=7,INDEX($AQ:$AQ,$CG752+7),"")</f>
      </c>
      <c r="AZ752">
        <f>IF($CH752&gt;=8,INDEX($AQ:$AQ,$CG752+8),"")</f>
      </c>
      <c r="BA752">
        <f>IF($CH752&gt;=9,INDEX($AQ:$AQ,$CG752+9),"")</f>
      </c>
      <c r="BB752">
        <f>IF($CH752&gt;=10,INDEX($AQ:$AQ,$CG752+10),"")</f>
      </c>
      <c r="BC752">
        <f>IF($CH752&gt;=11,INDEX($AQ:$AQ,$CG752+11),"")</f>
      </c>
      <c r="BD752">
        <f>IF($CH752&gt;=12,INDEX($AQ:$AQ,$CG752+12),"")</f>
      </c>
      <c r="BE752">
        <f>IF($CH752&gt;=13,INDEX($AQ:$AQ,$CG752+13),"")</f>
      </c>
      <c r="BF752">
        <f>IF($CH752&gt;=14,INDEX($AQ:$AQ,$CG752+14),"")</f>
      </c>
      <c r="BG752">
        <f>IF($CH752&gt;=15,INDEX($AQ:$AQ,$CG752+15),"")</f>
      </c>
      <c r="BH752">
        <f>IF($CH752&gt;=16,INDEX($AQ:$AQ,$CG752+16),"")</f>
      </c>
      <c r="BI752">
        <f>IF($CH752&gt;=17,INDEX($AQ:$AQ,$CG752+17),"")</f>
      </c>
      <c r="BJ752">
        <f>IF($CH752&gt;=18,INDEX($AQ:$AQ,$CG752+18),"")</f>
      </c>
      <c r="BK752">
        <f>IF($CH752&gt;=19,INDEX($AQ:$AQ,$CG752+19),"")</f>
      </c>
      <c r="BL752">
        <f>IF($CH752&gt;=20,INDEX($AQ:$AQ,$CG752+20),"")</f>
      </c>
      <c r="BM752">
        <f>IF($CH752&gt;=21,INDEX($AQ:$AQ,$CG752+21),"")</f>
      </c>
      <c r="BN752">
        <f>IF($CH752&gt;=22,INDEX($AQ:$AQ,$CG752+22),"")</f>
      </c>
      <c r="BO752">
        <f>IF($CH752&gt;=23,INDEX($AQ:$AQ,$CG752+23),"")</f>
      </c>
      <c r="BP752">
        <f>IF($CH752&gt;=24,INDEX($AQ:$AQ,$CG752+24),"")</f>
      </c>
      <c r="BQ752">
        <f>IF($CH752&gt;=25,INDEX($AQ:$AQ,$CG752+25),"")</f>
      </c>
      <c r="BR752">
        <f>IF($CH752&gt;=26,INDEX($AQ:$AQ,$CG752+26),"")</f>
      </c>
      <c r="BS752">
        <f>IF($CH752&gt;=27,INDEX($AQ:$AQ,$CG752+27),"")</f>
      </c>
      <c r="BT752">
        <f>IF($CH752&gt;=28,INDEX($AQ:$AQ,$CG752+28),"")</f>
      </c>
      <c r="BU752">
        <f>IF($CH752&gt;=29,INDEX($AQ:$AQ,$CG752+29),"")</f>
      </c>
      <c r="BV752">
        <f>IF($CH752&gt;=30,INDEX($AQ:$AQ,$CG752+30),"")</f>
      </c>
      <c r="BW752">
        <f>IF($CH752&gt;=31,INDEX($AQ:$AQ,$CG752+31),"")</f>
      </c>
      <c r="BX752">
        <f>IF($CH752&gt;=32,INDEX($AQ:$AQ,$CG752+32),"")</f>
      </c>
      <c r="BY752">
        <f>IF($CH752&gt;=33,INDEX($AQ:$AQ,$CG752+33),"")</f>
      </c>
      <c r="BZ752">
        <f>IF($CH752&gt;=34,INDEX($AQ:$AQ,$CG752+34),"")</f>
      </c>
      <c r="CA752">
        <f>IF($CH752&gt;=35,INDEX($AQ:$AQ,$CG752+35),"")</f>
      </c>
      <c r="CB752">
        <f>IF($CH752&gt;=36,INDEX($AQ:$AQ,$CG752+36),"")</f>
      </c>
      <c r="CC752">
        <f>IF($CH752&gt;=37,INDEX($AQ:$AQ,$CG752+37),"")</f>
      </c>
      <c r="CD752">
        <f>IF($CH752&gt;=38,INDEX($AQ:$AQ,$CG752+38),"")</f>
      </c>
      <c r="CE752">
        <f>IF($CH752&gt;=39,INDEX($AQ:$AQ,$CG752+39),"")</f>
      </c>
      <c r="CF752">
        <f>IF($CH752&gt;=40,INDEX($AQ:$AQ,$CG752+40),"")</f>
      </c>
      <c r="CG752">
        <f>IFERROR(MATCH($AP752,$AQ$2:$AQ$134,0)+1,0)</f>
      </c>
      <c r="CH752">
        <f>IFERROR(INDEX($AR$2:$AR$134,MATCH($AP752,$AQ$2:$AQ$134,0)),0)</f>
      </c>
      <c r="CI752">
        <f>IFERROR(LEFT($L752,FIND(" - ",$L752)-1),$L752)</f>
      </c>
      <c r="CL752">
        <f>IF($DG752&gt;=1,INDEX($CJ:$CJ,$DF752+1),"")</f>
      </c>
      <c r="CM752">
        <f>IF($DG752&gt;=2,INDEX($CJ:$CJ,$DF752+2),"")</f>
      </c>
      <c r="CN752">
        <f>IF($DG752&gt;=3,INDEX($CJ:$CJ,$DF752+3),"")</f>
      </c>
      <c r="CO752">
        <f>IF($DG752&gt;=4,INDEX($CJ:$CJ,$DF752+4),"")</f>
      </c>
      <c r="CP752">
        <f>IF($DG752&gt;=5,INDEX($CJ:$CJ,$DF752+5),"")</f>
      </c>
      <c r="CQ752">
        <f>IF($DG752&gt;=6,INDEX($CJ:$CJ,$DF752+6),"")</f>
      </c>
      <c r="CR752">
        <f>IF($DG752&gt;=7,INDEX($CJ:$CJ,$DF752+7),"")</f>
      </c>
      <c r="CS752">
        <f>IF($DG752&gt;=8,INDEX($CJ:$CJ,$DF752+8),"")</f>
      </c>
      <c r="CT752">
        <f>IF($DG752&gt;=9,INDEX($CJ:$CJ,$DF752+9),"")</f>
      </c>
      <c r="CU752">
        <f>IF($DG752&gt;=10,INDEX($CJ:$CJ,$DF752+10),"")</f>
      </c>
      <c r="CV752">
        <f>IF($DG752&gt;=11,INDEX($CJ:$CJ,$DF752+11),"")</f>
      </c>
      <c r="CW752">
        <f>IF($DG752&gt;=12,INDEX($CJ:$CJ,$DF752+12),"")</f>
      </c>
      <c r="CX752">
        <f>IF($DG752&gt;=13,INDEX($CJ:$CJ,$DF752+13),"")</f>
      </c>
      <c r="CY752">
        <f>IF($DG752&gt;=14,INDEX($CJ:$CJ,$DF752+14),"")</f>
      </c>
      <c r="CZ752">
        <f>IF($DG752&gt;=15,INDEX($CJ:$CJ,$DF752+15),"")</f>
      </c>
      <c r="DA752">
        <f>IF($DG752&gt;=16,INDEX($CJ:$CJ,$DF752+16),"")</f>
      </c>
      <c r="DB752">
        <f>IF($DG752&gt;=17,INDEX($CJ:$CJ,$DF752+17),"")</f>
      </c>
      <c r="DC752">
        <f>IF($DG752&gt;=18,INDEX($CJ:$CJ,$DF752+18),"")</f>
      </c>
      <c r="DD752">
        <f>IF($DG752&gt;=19,INDEX($CJ:$CJ,$DF752+19),"")</f>
      </c>
      <c r="DE752">
        <f>IF($DG752&gt;=20,INDEX($CJ:$CJ,$DF752+20),"")</f>
      </c>
      <c r="DF752">
        <f>IFERROR(MATCH($CI752,$CJ$2:$CJ$263,0)+1,0)</f>
      </c>
      <c r="DG752">
        <f>IFERROR(INDEX($CK$2:$CK$263,MATCH($CI752,$CJ$2:$CJ$263,0)),0)</f>
      </c>
      <c r="DH752">
        <f>IFERROR(INDEX($AO:$AO,MATCH($N752,$AN:$AN,0))&amp;"","")</f>
      </c>
      <c r="DL752">
        <f>IF($GO752&gt;=1,INDEX($DI:$DI,$GN752+1),"")</f>
      </c>
      <c r="DM752">
        <f>IF($GO752&gt;=2,INDEX($DI:$DI,$GN752+2),"")</f>
      </c>
      <c r="DN752">
        <f>IF($GO752&gt;=3,INDEX($DI:$DI,$GN752+3),"")</f>
      </c>
      <c r="DO752">
        <f>IF($GO752&gt;=4,INDEX($DI:$DI,$GN752+4),"")</f>
      </c>
      <c r="DP752">
        <f>IF($GO752&gt;=5,INDEX($DI:$DI,$GN752+5),"")</f>
      </c>
      <c r="DQ752">
        <f>IF($GO752&gt;=6,INDEX($DI:$DI,$GN752+6),"")</f>
      </c>
      <c r="DR752">
        <f>IF($GO752&gt;=7,INDEX($DI:$DI,$GN752+7),"")</f>
      </c>
      <c r="DS752">
        <f>IF($GO752&gt;=8,INDEX($DI:$DI,$GN752+8),"")</f>
      </c>
      <c r="DT752">
        <f>IF($GO752&gt;=9,INDEX($DI:$DI,$GN752+9),"")</f>
      </c>
      <c r="DU752">
        <f>IF($GO752&gt;=10,INDEX($DI:$DI,$GN752+10),"")</f>
      </c>
      <c r="DV752">
        <f>IF($GO752&gt;=11,INDEX($DI:$DI,$GN752+11),"")</f>
      </c>
      <c r="DW752">
        <f>IF($GO752&gt;=12,INDEX($DI:$DI,$GN752+12),"")</f>
      </c>
      <c r="DX752">
        <f>IF($GO752&gt;=13,INDEX($DI:$DI,$GN752+13),"")</f>
      </c>
      <c r="DY752">
        <f>IF($GO752&gt;=14,INDEX($DI:$DI,$GN752+14),"")</f>
      </c>
      <c r="DZ752">
        <f>IF($GO752&gt;=15,INDEX($DI:$DI,$GN752+15),"")</f>
      </c>
      <c r="EA752">
        <f>IF($GO752&gt;=16,INDEX($DI:$DI,$GN752+16),"")</f>
      </c>
      <c r="EB752">
        <f>IF($GO752&gt;=17,INDEX($DI:$DI,$GN752+17),"")</f>
      </c>
      <c r="EC752">
        <f>IF($GO752&gt;=18,INDEX($DI:$DI,$GN752+18),"")</f>
      </c>
      <c r="ED752">
        <f>IF($GO752&gt;=19,INDEX($DI:$DI,$GN752+19),"")</f>
      </c>
      <c r="EE752">
        <f>IF($GO752&gt;=20,INDEX($DI:$DI,$GN752+20),"")</f>
      </c>
      <c r="EF752">
        <f>IF($GO752&gt;=21,INDEX($DI:$DI,$GN752+21),"")</f>
      </c>
      <c r="EG752">
        <f>IF($GO752&gt;=22,INDEX($DI:$DI,$GN752+22),"")</f>
      </c>
      <c r="EH752">
        <f>IF($GO752&gt;=23,INDEX($DI:$DI,$GN752+23),"")</f>
      </c>
      <c r="EI752">
        <f>IF($GO752&gt;=24,INDEX($DI:$DI,$GN752+24),"")</f>
      </c>
      <c r="EJ752">
        <f>IF($GO752&gt;=25,INDEX($DI:$DI,$GN752+25),"")</f>
      </c>
      <c r="EK752">
        <f>IF($GO752&gt;=26,INDEX($DI:$DI,$GN752+26),"")</f>
      </c>
      <c r="EL752">
        <f>IF($GO752&gt;=27,INDEX($DI:$DI,$GN752+27),"")</f>
      </c>
      <c r="EM752">
        <f>IF($GO752&gt;=28,INDEX($DI:$DI,$GN752+28),"")</f>
      </c>
      <c r="EN752">
        <f>IF($GO752&gt;=29,INDEX($DI:$DI,$GN752+29),"")</f>
      </c>
      <c r="EO752">
        <f>IF($GO752&gt;=30,INDEX($DI:$DI,$GN752+30),"")</f>
      </c>
      <c r="EP752">
        <f>IF($GO752&gt;=31,INDEX($DI:$DI,$GN752+31),"")</f>
      </c>
      <c r="EQ752">
        <f>IF($GO752&gt;=32,INDEX($DI:$DI,$GN752+32),"")</f>
      </c>
      <c r="ER752">
        <f>IF($GO752&gt;=33,INDEX($DI:$DI,$GN752+33),"")</f>
      </c>
      <c r="ES752">
        <f>IF($GO752&gt;=34,INDEX($DI:$DI,$GN752+34),"")</f>
      </c>
      <c r="ET752">
        <f>IF($GO752&gt;=35,INDEX($DI:$DI,$GN752+35),"")</f>
      </c>
      <c r="EU752">
        <f>IF($GO752&gt;=36,INDEX($DI:$DI,$GN752+36),"")</f>
      </c>
      <c r="EV752">
        <f>IF($GO752&gt;=37,INDEX($DI:$DI,$GN752+37),"")</f>
      </c>
      <c r="EW752">
        <f>IF($GO752&gt;=38,INDEX($DI:$DI,$GN752+38),"")</f>
      </c>
      <c r="EX752">
        <f>IF($GO752&gt;=39,INDEX($DI:$DI,$GN752+39),"")</f>
      </c>
      <c r="EY752">
        <f>IF($GO752&gt;=40,INDEX($DI:$DI,$GN752+40),"")</f>
      </c>
      <c r="EZ752">
        <f>IF($GO752&gt;=1,INDEX($DJ:$DJ,$GN752+1),"")</f>
      </c>
      <c r="FA752">
        <f>IF($GO752&gt;=2,INDEX($DJ:$DJ,$GN752+2),"")</f>
      </c>
      <c r="FB752">
        <f>IF($GO752&gt;=3,INDEX($DJ:$DJ,$GN752+3),"")</f>
      </c>
      <c r="FC752">
        <f>IF($GO752&gt;=4,INDEX($DJ:$DJ,$GN752+4),"")</f>
      </c>
      <c r="FD752">
        <f>IF($GO752&gt;=5,INDEX($DJ:$DJ,$GN752+5),"")</f>
      </c>
      <c r="FE752">
        <f>IF($GO752&gt;=6,INDEX($DJ:$DJ,$GN752+6),"")</f>
      </c>
      <c r="FF752">
        <f>IF($GO752&gt;=7,INDEX($DJ:$DJ,$GN752+7),"")</f>
      </c>
      <c r="FG752">
        <f>IF($GO752&gt;=8,INDEX($DJ:$DJ,$GN752+8),"")</f>
      </c>
      <c r="FH752">
        <f>IF($GO752&gt;=9,INDEX($DJ:$DJ,$GN752+9),"")</f>
      </c>
      <c r="FI752">
        <f>IF($GO752&gt;=10,INDEX($DJ:$DJ,$GN752+10),"")</f>
      </c>
      <c r="FJ752">
        <f>IF($GO752&gt;=11,INDEX($DJ:$DJ,$GN752+11),"")</f>
      </c>
      <c r="FK752">
        <f>IF($GO752&gt;=12,INDEX($DJ:$DJ,$GN752+12),"")</f>
      </c>
      <c r="FL752">
        <f>IF($GO752&gt;=13,INDEX($DJ:$DJ,$GN752+13),"")</f>
      </c>
      <c r="FM752">
        <f>IF($GO752&gt;=14,INDEX($DJ:$DJ,$GN752+14),"")</f>
      </c>
      <c r="FN752">
        <f>IF($GO752&gt;=15,INDEX($DJ:$DJ,$GN752+15),"")</f>
      </c>
      <c r="FO752">
        <f>IF($GO752&gt;=16,INDEX($DJ:$DJ,$GN752+16),"")</f>
      </c>
      <c r="FP752">
        <f>IF($GO752&gt;=17,INDEX($DJ:$DJ,$GN752+17),"")</f>
      </c>
      <c r="FQ752">
        <f>IF($GO752&gt;=18,INDEX($DJ:$DJ,$GN752+18),"")</f>
      </c>
      <c r="FR752">
        <f>IF($GO752&gt;=19,INDEX($DJ:$DJ,$GN752+19),"")</f>
      </c>
      <c r="FS752">
        <f>IF($GO752&gt;=20,INDEX($DJ:$DJ,$GN752+20),"")</f>
      </c>
      <c r="FT752">
        <f>IF($GO752&gt;=21,INDEX($DJ:$DJ,$GN752+21),"")</f>
      </c>
      <c r="FU752">
        <f>IF($GO752&gt;=22,INDEX($DJ:$DJ,$GN752+22),"")</f>
      </c>
      <c r="FV752">
        <f>IF($GO752&gt;=23,INDEX($DJ:$DJ,$GN752+23),"")</f>
      </c>
      <c r="FW752">
        <f>IF($GO752&gt;=24,INDEX($DJ:$DJ,$GN752+24),"")</f>
      </c>
      <c r="FX752">
        <f>IF($GO752&gt;=25,INDEX($DJ:$DJ,$GN752+25),"")</f>
      </c>
      <c r="FY752">
        <f>IF($GO752&gt;=26,INDEX($DJ:$DJ,$GN752+26),"")</f>
      </c>
      <c r="FZ752">
        <f>IF($GO752&gt;=27,INDEX($DJ:$DJ,$GN752+27),"")</f>
      </c>
      <c r="GA752">
        <f>IF($GO752&gt;=28,INDEX($DJ:$DJ,$GN752+28),"")</f>
      </c>
      <c r="GB752">
        <f>IF($GO752&gt;=29,INDEX($DJ:$DJ,$GN752+29),"")</f>
      </c>
      <c r="GC752">
        <f>IF($GO752&gt;=30,INDEX($DJ:$DJ,$GN752+30),"")</f>
      </c>
      <c r="GD752">
        <f>IF($GO752&gt;=31,INDEX($DJ:$DJ,$GN752+31),"")</f>
      </c>
      <c r="GE752">
        <f>IF($GO752&gt;=32,INDEX($DJ:$DJ,$GN752+32),"")</f>
      </c>
      <c r="GF752">
        <f>IF($GO752&gt;=33,INDEX($DJ:$DJ,$GN752+33),"")</f>
      </c>
      <c r="GG752">
        <f>IF($GO752&gt;=34,INDEX($DJ:$DJ,$GN752+34),"")</f>
      </c>
      <c r="GH752">
        <f>IF($GO752&gt;=35,INDEX($DJ:$DJ,$GN752+35),"")</f>
      </c>
      <c r="GI752">
        <f>IF($GO752&gt;=36,INDEX($DJ:$DJ,$GN752+36),"")</f>
      </c>
      <c r="GJ752">
        <f>IF($GO752&gt;=37,INDEX($DJ:$DJ,$GN752+37),"")</f>
      </c>
      <c r="GK752">
        <f>IF($GO752&gt;=38,INDEX($DJ:$DJ,$GN752+38),"")</f>
      </c>
      <c r="GL752">
        <f>IF($GO752&gt;=39,INDEX($DJ:$DJ,$GN752+39),"")</f>
      </c>
      <c r="GM752">
        <f>IF($GO752&gt;=40,INDEX($DJ:$DJ,$GN752+40),"")</f>
      </c>
      <c r="GN752">
        <f>IFERROR(MATCH($DH752,$DI$2:$DI$148,0)+1,0)</f>
      </c>
      <c r="GO752">
        <f>IFERROR(INDEX($DK$2:$DK$148,MATCH($DH752,$DI$2:$DI$148,0)),0)</f>
      </c>
      <c r="GP752">
        <f>IFERROR(MATCH($Y752,$DL$752:$EY$752,0),0)</f>
      </c>
      <c r="GQ752">
        <f>IF($GP752&gt;0,INDEX($EZ$752:$GM$752,$GP752),"")</f>
      </c>
      <c r="GT752">
        <f>IF($JC752&gt;=1,INDEX($GR:$GR,$JB752+1),"")</f>
      </c>
      <c r="GU752">
        <f>IF($JC752&gt;=2,INDEX($GR:$GR,$JB752+2),"")</f>
      </c>
      <c r="GV752">
        <f>IF($JC752&gt;=3,INDEX($GR:$GR,$JB752+3),"")</f>
      </c>
      <c r="GW752">
        <f>IF($JC752&gt;=4,INDEX($GR:$GR,$JB752+4),"")</f>
      </c>
      <c r="GX752">
        <f>IF($JC752&gt;=5,INDEX($GR:$GR,$JB752+5),"")</f>
      </c>
      <c r="GY752">
        <f>IF($JC752&gt;=6,INDEX($GR:$GR,$JB752+6),"")</f>
      </c>
      <c r="GZ752">
        <f>IF($JC752&gt;=7,INDEX($GR:$GR,$JB752+7),"")</f>
      </c>
      <c r="HA752">
        <f>IF($JC752&gt;=8,INDEX($GR:$GR,$JB752+8),"")</f>
      </c>
      <c r="HB752">
        <f>IF($JC752&gt;=9,INDEX($GR:$GR,$JB752+9),"")</f>
      </c>
      <c r="HC752">
        <f>IF($JC752&gt;=10,INDEX($GR:$GR,$JB752+10),"")</f>
      </c>
      <c r="HD752">
        <f>IF($JC752&gt;=11,INDEX($GR:$GR,$JB752+11),"")</f>
      </c>
      <c r="HE752">
        <f>IF($JC752&gt;=12,INDEX($GR:$GR,$JB752+12),"")</f>
      </c>
      <c r="HF752">
        <f>IF($JC752&gt;=13,INDEX($GR:$GR,$JB752+13),"")</f>
      </c>
      <c r="HG752">
        <f>IF($JC752&gt;=14,INDEX($GR:$GR,$JB752+14),"")</f>
      </c>
      <c r="HH752">
        <f>IF($JC752&gt;=15,INDEX($GR:$GR,$JB752+15),"")</f>
      </c>
      <c r="HI752">
        <f>IF($JC752&gt;=16,INDEX($GR:$GR,$JB752+16),"")</f>
      </c>
      <c r="HJ752">
        <f>IF($JC752&gt;=17,INDEX($GR:$GR,$JB752+17),"")</f>
      </c>
      <c r="HK752">
        <f>IF($JC752&gt;=18,INDEX($GR:$GR,$JB752+18),"")</f>
      </c>
      <c r="HL752">
        <f>IF($JC752&gt;=19,INDEX($GR:$GR,$JB752+19),"")</f>
      </c>
      <c r="HM752">
        <f>IF($JC752&gt;=20,INDEX($GR:$GR,$JB752+20),"")</f>
      </c>
      <c r="HN752">
        <f>IF($JC752&gt;=21,INDEX($GR:$GR,$JB752+21),"")</f>
      </c>
      <c r="HO752">
        <f>IF($JC752&gt;=22,INDEX($GR:$GR,$JB752+22),"")</f>
      </c>
      <c r="HP752">
        <f>IF($JC752&gt;=23,INDEX($GR:$GR,$JB752+23),"")</f>
      </c>
      <c r="HQ752">
        <f>IF($JC752&gt;=24,INDEX($GR:$GR,$JB752+24),"")</f>
      </c>
      <c r="HR752">
        <f>IF($JC752&gt;=25,INDEX($GR:$GR,$JB752+25),"")</f>
      </c>
      <c r="HS752">
        <f>IF($JC752&gt;=26,INDEX($GR:$GR,$JB752+26),"")</f>
      </c>
      <c r="HT752">
        <f>IF($JC752&gt;=27,INDEX($GR:$GR,$JB752+27),"")</f>
      </c>
      <c r="HU752">
        <f>IF($JC752&gt;=28,INDEX($GR:$GR,$JB752+28),"")</f>
      </c>
      <c r="HV752">
        <f>IF($JC752&gt;=29,INDEX($GR:$GR,$JB752+29),"")</f>
      </c>
      <c r="HW752">
        <f>IF($JC752&gt;=30,INDEX($GR:$GR,$JB752+30),"")</f>
      </c>
      <c r="HX752">
        <f>IF($JC752&gt;=31,INDEX($GR:$GR,$JB752+31),"")</f>
      </c>
      <c r="HY752">
        <f>IF($JC752&gt;=32,INDEX($GR:$GR,$JB752+32),"")</f>
      </c>
      <c r="HZ752">
        <f>IF($JC752&gt;=33,INDEX($GR:$GR,$JB752+33),"")</f>
      </c>
      <c r="IA752">
        <f>IF($JC752&gt;=34,INDEX($GR:$GR,$JB752+34),"")</f>
      </c>
      <c r="IB752">
        <f>IF($JC752&gt;=35,INDEX($GR:$GR,$JB752+35),"")</f>
      </c>
      <c r="IC752">
        <f>IF($JC752&gt;=36,INDEX($GR:$GR,$JB752+36),"")</f>
      </c>
      <c r="ID752">
        <f>IF($JC752&gt;=37,INDEX($GR:$GR,$JB752+37),"")</f>
      </c>
      <c r="IE752">
        <f>IF($JC752&gt;=38,INDEX($GR:$GR,$JB752+38),"")</f>
      </c>
      <c r="IF752">
        <f>IF($JC752&gt;=39,INDEX($GR:$GR,$JB752+39),"")</f>
      </c>
      <c r="IG752">
        <f>IF($JC752&gt;=40,INDEX($GR:$GR,$JB752+40),"")</f>
      </c>
      <c r="IH752">
        <f>IF($JC752&gt;=41,INDEX($GR:$GR,$JB752+41),"")</f>
      </c>
      <c r="II752">
        <f>IF($JC752&gt;=42,INDEX($GR:$GR,$JB752+42),"")</f>
      </c>
      <c r="IJ752">
        <f>IF($JC752&gt;=43,INDEX($GR:$GR,$JB752+43),"")</f>
      </c>
      <c r="IK752">
        <f>IF($JC752&gt;=44,INDEX($GR:$GR,$JB752+44),"")</f>
      </c>
      <c r="IL752">
        <f>IF($JC752&gt;=45,INDEX($GR:$GR,$JB752+45),"")</f>
      </c>
      <c r="IM752">
        <f>IF($JC752&gt;=46,INDEX($GR:$GR,$JB752+46),"")</f>
      </c>
      <c r="IN752">
        <f>IF($JC752&gt;=47,INDEX($GR:$GR,$JB752+47),"")</f>
      </c>
      <c r="IO752">
        <f>IF($JC752&gt;=48,INDEX($GR:$GR,$JB752+48),"")</f>
      </c>
      <c r="IP752">
        <f>IF($JC752&gt;=49,INDEX($GR:$GR,$JB752+49),"")</f>
      </c>
      <c r="IQ752">
        <f>IF($JC752&gt;=50,INDEX($GR:$GR,$JB752+50),"")</f>
      </c>
      <c r="IR752">
        <f>IF($JC752&gt;=51,INDEX($GR:$GR,$JB752+51),"")</f>
      </c>
      <c r="IS752">
        <f>IF($JC752&gt;=52,INDEX($GR:$GR,$JB752+52),"")</f>
      </c>
      <c r="IT752">
        <f>IF($JC752&gt;=53,INDEX($GR:$GR,$JB752+53),"")</f>
      </c>
      <c r="IU752">
        <f>IF($JC752&gt;=54,INDEX($GR:$GR,$JB752+54),"")</f>
      </c>
      <c r="IV752">
        <f>IF($JC752&gt;=55,INDEX($GR:$GR,$JB752+55),"")</f>
      </c>
      <c r="IW752">
        <f>IF($JC752&gt;=56,INDEX($GR:$GR,$JB752+56),"")</f>
      </c>
      <c r="IX752">
        <f>IF($JC752&gt;=57,INDEX($GR:$GR,$JB752+57),"")</f>
      </c>
      <c r="IY752">
        <f>IF($JC752&gt;=58,INDEX($GR:$GR,$JB752+58),"")</f>
      </c>
      <c r="IZ752">
        <f>IF($JC752&gt;=59,INDEX($GR:$GR,$JB752+59),"")</f>
      </c>
      <c r="JA752">
        <f>IF($JC752&gt;=60,INDEX($GR:$GR,$JB752+60),"")</f>
      </c>
      <c r="JB752">
        <f>IFERROR(MATCH($GQ752,$GR$2:$GR$324,0)+1,0)</f>
      </c>
      <c r="JC752">
        <f>IFERROR(INDEX($GS$2:$GS$324,MATCH($GQ752,$GR$2:$GR$324,0)),0)</f>
      </c>
      <c r="JD752" t="s">
        <v>40</v>
      </c>
      <c r="JE752" t="s">
        <v>40</v>
      </c>
    </row>
    <row r="753" spans="1:265" x14ac:dyDescent="0.25">
      <c r="Q753">
        <f>IF(OR($T753="",$P753=""),"",IFERROR($T753/$P753,0))</f>
      </c>
      <c r="R753">
        <f>IF($T753="","",
SUM($S753,$U753,$Z753,$V753,$X753)*
(1-IF($AA753="",0,VALUE($AA753)/100)))</f>
      </c>
      <c r="S753">
        <f>IF($T753="","",$T753)</f>
      </c>
      <c r="U753">
        <f>IF($T753="","",
IF($N753="","",
IF(ISNUMBER(SEARCH("exempt",LOWER($N753))),0,
$T753*(VALUE(SUBSTITUTE($N753,"%",""))/100))))</f>
      </c>
      <c r="AB753">
        <f>IFERROR(IF(FIND(" - ",$K753)&gt;0,MID($K753,FIND(" - ",$K753)+3,LEN($K753)),""),"")</f>
      </c>
      <c r="AK753" t="s">
        <v>1340</v>
      </c>
      <c r="AP753">
        <f>IFERROR(LEFT($K753,FIND(" - ",$K753)-1),$K753)</f>
      </c>
      <c r="AS753">
        <f>IF($CH753&gt;=1,INDEX($AQ:$AQ,$CG753+1),"")</f>
      </c>
      <c r="AT753">
        <f>IF($CH753&gt;=2,INDEX($AQ:$AQ,$CG753+2),"")</f>
      </c>
      <c r="AU753">
        <f>IF($CH753&gt;=3,INDEX($AQ:$AQ,$CG753+3),"")</f>
      </c>
      <c r="AV753">
        <f>IF($CH753&gt;=4,INDEX($AQ:$AQ,$CG753+4),"")</f>
      </c>
      <c r="AW753">
        <f>IF($CH753&gt;=5,INDEX($AQ:$AQ,$CG753+5),"")</f>
      </c>
      <c r="AX753">
        <f>IF($CH753&gt;=6,INDEX($AQ:$AQ,$CG753+6),"")</f>
      </c>
      <c r="AY753">
        <f>IF($CH753&gt;=7,INDEX($AQ:$AQ,$CG753+7),"")</f>
      </c>
      <c r="AZ753">
        <f>IF($CH753&gt;=8,INDEX($AQ:$AQ,$CG753+8),"")</f>
      </c>
      <c r="BA753">
        <f>IF($CH753&gt;=9,INDEX($AQ:$AQ,$CG753+9),"")</f>
      </c>
      <c r="BB753">
        <f>IF($CH753&gt;=10,INDEX($AQ:$AQ,$CG753+10),"")</f>
      </c>
      <c r="BC753">
        <f>IF($CH753&gt;=11,INDEX($AQ:$AQ,$CG753+11),"")</f>
      </c>
      <c r="BD753">
        <f>IF($CH753&gt;=12,INDEX($AQ:$AQ,$CG753+12),"")</f>
      </c>
      <c r="BE753">
        <f>IF($CH753&gt;=13,INDEX($AQ:$AQ,$CG753+13),"")</f>
      </c>
      <c r="BF753">
        <f>IF($CH753&gt;=14,INDEX($AQ:$AQ,$CG753+14),"")</f>
      </c>
      <c r="BG753">
        <f>IF($CH753&gt;=15,INDEX($AQ:$AQ,$CG753+15),"")</f>
      </c>
      <c r="BH753">
        <f>IF($CH753&gt;=16,INDEX($AQ:$AQ,$CG753+16),"")</f>
      </c>
      <c r="BI753">
        <f>IF($CH753&gt;=17,INDEX($AQ:$AQ,$CG753+17),"")</f>
      </c>
      <c r="BJ753">
        <f>IF($CH753&gt;=18,INDEX($AQ:$AQ,$CG753+18),"")</f>
      </c>
      <c r="BK753">
        <f>IF($CH753&gt;=19,INDEX($AQ:$AQ,$CG753+19),"")</f>
      </c>
      <c r="BL753">
        <f>IF($CH753&gt;=20,INDEX($AQ:$AQ,$CG753+20),"")</f>
      </c>
      <c r="BM753">
        <f>IF($CH753&gt;=21,INDEX($AQ:$AQ,$CG753+21),"")</f>
      </c>
      <c r="BN753">
        <f>IF($CH753&gt;=22,INDEX($AQ:$AQ,$CG753+22),"")</f>
      </c>
      <c r="BO753">
        <f>IF($CH753&gt;=23,INDEX($AQ:$AQ,$CG753+23),"")</f>
      </c>
      <c r="BP753">
        <f>IF($CH753&gt;=24,INDEX($AQ:$AQ,$CG753+24),"")</f>
      </c>
      <c r="BQ753">
        <f>IF($CH753&gt;=25,INDEX($AQ:$AQ,$CG753+25),"")</f>
      </c>
      <c r="BR753">
        <f>IF($CH753&gt;=26,INDEX($AQ:$AQ,$CG753+26),"")</f>
      </c>
      <c r="BS753">
        <f>IF($CH753&gt;=27,INDEX($AQ:$AQ,$CG753+27),"")</f>
      </c>
      <c r="BT753">
        <f>IF($CH753&gt;=28,INDEX($AQ:$AQ,$CG753+28),"")</f>
      </c>
      <c r="BU753">
        <f>IF($CH753&gt;=29,INDEX($AQ:$AQ,$CG753+29),"")</f>
      </c>
      <c r="BV753">
        <f>IF($CH753&gt;=30,INDEX($AQ:$AQ,$CG753+30),"")</f>
      </c>
      <c r="BW753">
        <f>IF($CH753&gt;=31,INDEX($AQ:$AQ,$CG753+31),"")</f>
      </c>
      <c r="BX753">
        <f>IF($CH753&gt;=32,INDEX($AQ:$AQ,$CG753+32),"")</f>
      </c>
      <c r="BY753">
        <f>IF($CH753&gt;=33,INDEX($AQ:$AQ,$CG753+33),"")</f>
      </c>
      <c r="BZ753">
        <f>IF($CH753&gt;=34,INDEX($AQ:$AQ,$CG753+34),"")</f>
      </c>
      <c r="CA753">
        <f>IF($CH753&gt;=35,INDEX($AQ:$AQ,$CG753+35),"")</f>
      </c>
      <c r="CB753">
        <f>IF($CH753&gt;=36,INDEX($AQ:$AQ,$CG753+36),"")</f>
      </c>
      <c r="CC753">
        <f>IF($CH753&gt;=37,INDEX($AQ:$AQ,$CG753+37),"")</f>
      </c>
      <c r="CD753">
        <f>IF($CH753&gt;=38,INDEX($AQ:$AQ,$CG753+38),"")</f>
      </c>
      <c r="CE753">
        <f>IF($CH753&gt;=39,INDEX($AQ:$AQ,$CG753+39),"")</f>
      </c>
      <c r="CF753">
        <f>IF($CH753&gt;=40,INDEX($AQ:$AQ,$CG753+40),"")</f>
      </c>
      <c r="CG753">
        <f>IFERROR(MATCH($AP753,$AQ$2:$AQ$134,0)+1,0)</f>
      </c>
      <c r="CH753">
        <f>IFERROR(INDEX($AR$2:$AR$134,MATCH($AP753,$AQ$2:$AQ$134,0)),0)</f>
      </c>
      <c r="CI753">
        <f>IFERROR(LEFT($L753,FIND(" - ",$L753)-1),$L753)</f>
      </c>
      <c r="CL753">
        <f>IF($DG753&gt;=1,INDEX($CJ:$CJ,$DF753+1),"")</f>
      </c>
      <c r="CM753">
        <f>IF($DG753&gt;=2,INDEX($CJ:$CJ,$DF753+2),"")</f>
      </c>
      <c r="CN753">
        <f>IF($DG753&gt;=3,INDEX($CJ:$CJ,$DF753+3),"")</f>
      </c>
      <c r="CO753">
        <f>IF($DG753&gt;=4,INDEX($CJ:$CJ,$DF753+4),"")</f>
      </c>
      <c r="CP753">
        <f>IF($DG753&gt;=5,INDEX($CJ:$CJ,$DF753+5),"")</f>
      </c>
      <c r="CQ753">
        <f>IF($DG753&gt;=6,INDEX($CJ:$CJ,$DF753+6),"")</f>
      </c>
      <c r="CR753">
        <f>IF($DG753&gt;=7,INDEX($CJ:$CJ,$DF753+7),"")</f>
      </c>
      <c r="CS753">
        <f>IF($DG753&gt;=8,INDEX($CJ:$CJ,$DF753+8),"")</f>
      </c>
      <c r="CT753">
        <f>IF($DG753&gt;=9,INDEX($CJ:$CJ,$DF753+9),"")</f>
      </c>
      <c r="CU753">
        <f>IF($DG753&gt;=10,INDEX($CJ:$CJ,$DF753+10),"")</f>
      </c>
      <c r="CV753">
        <f>IF($DG753&gt;=11,INDEX($CJ:$CJ,$DF753+11),"")</f>
      </c>
      <c r="CW753">
        <f>IF($DG753&gt;=12,INDEX($CJ:$CJ,$DF753+12),"")</f>
      </c>
      <c r="CX753">
        <f>IF($DG753&gt;=13,INDEX($CJ:$CJ,$DF753+13),"")</f>
      </c>
      <c r="CY753">
        <f>IF($DG753&gt;=14,INDEX($CJ:$CJ,$DF753+14),"")</f>
      </c>
      <c r="CZ753">
        <f>IF($DG753&gt;=15,INDEX($CJ:$CJ,$DF753+15),"")</f>
      </c>
      <c r="DA753">
        <f>IF($DG753&gt;=16,INDEX($CJ:$CJ,$DF753+16),"")</f>
      </c>
      <c r="DB753">
        <f>IF($DG753&gt;=17,INDEX($CJ:$CJ,$DF753+17),"")</f>
      </c>
      <c r="DC753">
        <f>IF($DG753&gt;=18,INDEX($CJ:$CJ,$DF753+18),"")</f>
      </c>
      <c r="DD753">
        <f>IF($DG753&gt;=19,INDEX($CJ:$CJ,$DF753+19),"")</f>
      </c>
      <c r="DE753">
        <f>IF($DG753&gt;=20,INDEX($CJ:$CJ,$DF753+20),"")</f>
      </c>
      <c r="DF753">
        <f>IFERROR(MATCH($CI753,$CJ$2:$CJ$263,0)+1,0)</f>
      </c>
      <c r="DG753">
        <f>IFERROR(INDEX($CK$2:$CK$263,MATCH($CI753,$CJ$2:$CJ$263,0)),0)</f>
      </c>
      <c r="DH753">
        <f>IFERROR(INDEX($AO:$AO,MATCH($N753,$AN:$AN,0))&amp;"","")</f>
      </c>
      <c r="DL753">
        <f>IF($GO753&gt;=1,INDEX($DI:$DI,$GN753+1),"")</f>
      </c>
      <c r="DM753">
        <f>IF($GO753&gt;=2,INDEX($DI:$DI,$GN753+2),"")</f>
      </c>
      <c r="DN753">
        <f>IF($GO753&gt;=3,INDEX($DI:$DI,$GN753+3),"")</f>
      </c>
      <c r="DO753">
        <f>IF($GO753&gt;=4,INDEX($DI:$DI,$GN753+4),"")</f>
      </c>
      <c r="DP753">
        <f>IF($GO753&gt;=5,INDEX($DI:$DI,$GN753+5),"")</f>
      </c>
      <c r="DQ753">
        <f>IF($GO753&gt;=6,INDEX($DI:$DI,$GN753+6),"")</f>
      </c>
      <c r="DR753">
        <f>IF($GO753&gt;=7,INDEX($DI:$DI,$GN753+7),"")</f>
      </c>
      <c r="DS753">
        <f>IF($GO753&gt;=8,INDEX($DI:$DI,$GN753+8),"")</f>
      </c>
      <c r="DT753">
        <f>IF($GO753&gt;=9,INDEX($DI:$DI,$GN753+9),"")</f>
      </c>
      <c r="DU753">
        <f>IF($GO753&gt;=10,INDEX($DI:$DI,$GN753+10),"")</f>
      </c>
      <c r="DV753">
        <f>IF($GO753&gt;=11,INDEX($DI:$DI,$GN753+11),"")</f>
      </c>
      <c r="DW753">
        <f>IF($GO753&gt;=12,INDEX($DI:$DI,$GN753+12),"")</f>
      </c>
      <c r="DX753">
        <f>IF($GO753&gt;=13,INDEX($DI:$DI,$GN753+13),"")</f>
      </c>
      <c r="DY753">
        <f>IF($GO753&gt;=14,INDEX($DI:$DI,$GN753+14),"")</f>
      </c>
      <c r="DZ753">
        <f>IF($GO753&gt;=15,INDEX($DI:$DI,$GN753+15),"")</f>
      </c>
      <c r="EA753">
        <f>IF($GO753&gt;=16,INDEX($DI:$DI,$GN753+16),"")</f>
      </c>
      <c r="EB753">
        <f>IF($GO753&gt;=17,INDEX($DI:$DI,$GN753+17),"")</f>
      </c>
      <c r="EC753">
        <f>IF($GO753&gt;=18,INDEX($DI:$DI,$GN753+18),"")</f>
      </c>
      <c r="ED753">
        <f>IF($GO753&gt;=19,INDEX($DI:$DI,$GN753+19),"")</f>
      </c>
      <c r="EE753">
        <f>IF($GO753&gt;=20,INDEX($DI:$DI,$GN753+20),"")</f>
      </c>
      <c r="EF753">
        <f>IF($GO753&gt;=21,INDEX($DI:$DI,$GN753+21),"")</f>
      </c>
      <c r="EG753">
        <f>IF($GO753&gt;=22,INDEX($DI:$DI,$GN753+22),"")</f>
      </c>
      <c r="EH753">
        <f>IF($GO753&gt;=23,INDEX($DI:$DI,$GN753+23),"")</f>
      </c>
      <c r="EI753">
        <f>IF($GO753&gt;=24,INDEX($DI:$DI,$GN753+24),"")</f>
      </c>
      <c r="EJ753">
        <f>IF($GO753&gt;=25,INDEX($DI:$DI,$GN753+25),"")</f>
      </c>
      <c r="EK753">
        <f>IF($GO753&gt;=26,INDEX($DI:$DI,$GN753+26),"")</f>
      </c>
      <c r="EL753">
        <f>IF($GO753&gt;=27,INDEX($DI:$DI,$GN753+27),"")</f>
      </c>
      <c r="EM753">
        <f>IF($GO753&gt;=28,INDEX($DI:$DI,$GN753+28),"")</f>
      </c>
      <c r="EN753">
        <f>IF($GO753&gt;=29,INDEX($DI:$DI,$GN753+29),"")</f>
      </c>
      <c r="EO753">
        <f>IF($GO753&gt;=30,INDEX($DI:$DI,$GN753+30),"")</f>
      </c>
      <c r="EP753">
        <f>IF($GO753&gt;=31,INDEX($DI:$DI,$GN753+31),"")</f>
      </c>
      <c r="EQ753">
        <f>IF($GO753&gt;=32,INDEX($DI:$DI,$GN753+32),"")</f>
      </c>
      <c r="ER753">
        <f>IF($GO753&gt;=33,INDEX($DI:$DI,$GN753+33),"")</f>
      </c>
      <c r="ES753">
        <f>IF($GO753&gt;=34,INDEX($DI:$DI,$GN753+34),"")</f>
      </c>
      <c r="ET753">
        <f>IF($GO753&gt;=35,INDEX($DI:$DI,$GN753+35),"")</f>
      </c>
      <c r="EU753">
        <f>IF($GO753&gt;=36,INDEX($DI:$DI,$GN753+36),"")</f>
      </c>
      <c r="EV753">
        <f>IF($GO753&gt;=37,INDEX($DI:$DI,$GN753+37),"")</f>
      </c>
      <c r="EW753">
        <f>IF($GO753&gt;=38,INDEX($DI:$DI,$GN753+38),"")</f>
      </c>
      <c r="EX753">
        <f>IF($GO753&gt;=39,INDEX($DI:$DI,$GN753+39),"")</f>
      </c>
      <c r="EY753">
        <f>IF($GO753&gt;=40,INDEX($DI:$DI,$GN753+40),"")</f>
      </c>
      <c r="EZ753">
        <f>IF($GO753&gt;=1,INDEX($DJ:$DJ,$GN753+1),"")</f>
      </c>
      <c r="FA753">
        <f>IF($GO753&gt;=2,INDEX($DJ:$DJ,$GN753+2),"")</f>
      </c>
      <c r="FB753">
        <f>IF($GO753&gt;=3,INDEX($DJ:$DJ,$GN753+3),"")</f>
      </c>
      <c r="FC753">
        <f>IF($GO753&gt;=4,INDEX($DJ:$DJ,$GN753+4),"")</f>
      </c>
      <c r="FD753">
        <f>IF($GO753&gt;=5,INDEX($DJ:$DJ,$GN753+5),"")</f>
      </c>
      <c r="FE753">
        <f>IF($GO753&gt;=6,INDEX($DJ:$DJ,$GN753+6),"")</f>
      </c>
      <c r="FF753">
        <f>IF($GO753&gt;=7,INDEX($DJ:$DJ,$GN753+7),"")</f>
      </c>
      <c r="FG753">
        <f>IF($GO753&gt;=8,INDEX($DJ:$DJ,$GN753+8),"")</f>
      </c>
      <c r="FH753">
        <f>IF($GO753&gt;=9,INDEX($DJ:$DJ,$GN753+9),"")</f>
      </c>
      <c r="FI753">
        <f>IF($GO753&gt;=10,INDEX($DJ:$DJ,$GN753+10),"")</f>
      </c>
      <c r="FJ753">
        <f>IF($GO753&gt;=11,INDEX($DJ:$DJ,$GN753+11),"")</f>
      </c>
      <c r="FK753">
        <f>IF($GO753&gt;=12,INDEX($DJ:$DJ,$GN753+12),"")</f>
      </c>
      <c r="FL753">
        <f>IF($GO753&gt;=13,INDEX($DJ:$DJ,$GN753+13),"")</f>
      </c>
      <c r="FM753">
        <f>IF($GO753&gt;=14,INDEX($DJ:$DJ,$GN753+14),"")</f>
      </c>
      <c r="FN753">
        <f>IF($GO753&gt;=15,INDEX($DJ:$DJ,$GN753+15),"")</f>
      </c>
      <c r="FO753">
        <f>IF($GO753&gt;=16,INDEX($DJ:$DJ,$GN753+16),"")</f>
      </c>
      <c r="FP753">
        <f>IF($GO753&gt;=17,INDEX($DJ:$DJ,$GN753+17),"")</f>
      </c>
      <c r="FQ753">
        <f>IF($GO753&gt;=18,INDEX($DJ:$DJ,$GN753+18),"")</f>
      </c>
      <c r="FR753">
        <f>IF($GO753&gt;=19,INDEX($DJ:$DJ,$GN753+19),"")</f>
      </c>
      <c r="FS753">
        <f>IF($GO753&gt;=20,INDEX($DJ:$DJ,$GN753+20),"")</f>
      </c>
      <c r="FT753">
        <f>IF($GO753&gt;=21,INDEX($DJ:$DJ,$GN753+21),"")</f>
      </c>
      <c r="FU753">
        <f>IF($GO753&gt;=22,INDEX($DJ:$DJ,$GN753+22),"")</f>
      </c>
      <c r="FV753">
        <f>IF($GO753&gt;=23,INDEX($DJ:$DJ,$GN753+23),"")</f>
      </c>
      <c r="FW753">
        <f>IF($GO753&gt;=24,INDEX($DJ:$DJ,$GN753+24),"")</f>
      </c>
      <c r="FX753">
        <f>IF($GO753&gt;=25,INDEX($DJ:$DJ,$GN753+25),"")</f>
      </c>
      <c r="FY753">
        <f>IF($GO753&gt;=26,INDEX($DJ:$DJ,$GN753+26),"")</f>
      </c>
      <c r="FZ753">
        <f>IF($GO753&gt;=27,INDEX($DJ:$DJ,$GN753+27),"")</f>
      </c>
      <c r="GA753">
        <f>IF($GO753&gt;=28,INDEX($DJ:$DJ,$GN753+28),"")</f>
      </c>
      <c r="GB753">
        <f>IF($GO753&gt;=29,INDEX($DJ:$DJ,$GN753+29),"")</f>
      </c>
      <c r="GC753">
        <f>IF($GO753&gt;=30,INDEX($DJ:$DJ,$GN753+30),"")</f>
      </c>
      <c r="GD753">
        <f>IF($GO753&gt;=31,INDEX($DJ:$DJ,$GN753+31),"")</f>
      </c>
      <c r="GE753">
        <f>IF($GO753&gt;=32,INDEX($DJ:$DJ,$GN753+32),"")</f>
      </c>
      <c r="GF753">
        <f>IF($GO753&gt;=33,INDEX($DJ:$DJ,$GN753+33),"")</f>
      </c>
      <c r="GG753">
        <f>IF($GO753&gt;=34,INDEX($DJ:$DJ,$GN753+34),"")</f>
      </c>
      <c r="GH753">
        <f>IF($GO753&gt;=35,INDEX($DJ:$DJ,$GN753+35),"")</f>
      </c>
      <c r="GI753">
        <f>IF($GO753&gt;=36,INDEX($DJ:$DJ,$GN753+36),"")</f>
      </c>
      <c r="GJ753">
        <f>IF($GO753&gt;=37,INDEX($DJ:$DJ,$GN753+37),"")</f>
      </c>
      <c r="GK753">
        <f>IF($GO753&gt;=38,INDEX($DJ:$DJ,$GN753+38),"")</f>
      </c>
      <c r="GL753">
        <f>IF($GO753&gt;=39,INDEX($DJ:$DJ,$GN753+39),"")</f>
      </c>
      <c r="GM753">
        <f>IF($GO753&gt;=40,INDEX($DJ:$DJ,$GN753+40),"")</f>
      </c>
      <c r="GN753">
        <f>IFERROR(MATCH($DH753,$DI$2:$DI$148,0)+1,0)</f>
      </c>
      <c r="GO753">
        <f>IFERROR(INDEX($DK$2:$DK$148,MATCH($DH753,$DI$2:$DI$148,0)),0)</f>
      </c>
      <c r="GP753">
        <f>IFERROR(MATCH($Y753,$DL$753:$EY$753,0),0)</f>
      </c>
      <c r="GQ753">
        <f>IF($GP753&gt;0,INDEX($EZ$753:$GM$753,$GP753),"")</f>
      </c>
      <c r="GT753">
        <f>IF($JC753&gt;=1,INDEX($GR:$GR,$JB753+1),"")</f>
      </c>
      <c r="GU753">
        <f>IF($JC753&gt;=2,INDEX($GR:$GR,$JB753+2),"")</f>
      </c>
      <c r="GV753">
        <f>IF($JC753&gt;=3,INDEX($GR:$GR,$JB753+3),"")</f>
      </c>
      <c r="GW753">
        <f>IF($JC753&gt;=4,INDEX($GR:$GR,$JB753+4),"")</f>
      </c>
      <c r="GX753">
        <f>IF($JC753&gt;=5,INDEX($GR:$GR,$JB753+5),"")</f>
      </c>
      <c r="GY753">
        <f>IF($JC753&gt;=6,INDEX($GR:$GR,$JB753+6),"")</f>
      </c>
      <c r="GZ753">
        <f>IF($JC753&gt;=7,INDEX($GR:$GR,$JB753+7),"")</f>
      </c>
      <c r="HA753">
        <f>IF($JC753&gt;=8,INDEX($GR:$GR,$JB753+8),"")</f>
      </c>
      <c r="HB753">
        <f>IF($JC753&gt;=9,INDEX($GR:$GR,$JB753+9),"")</f>
      </c>
      <c r="HC753">
        <f>IF($JC753&gt;=10,INDEX($GR:$GR,$JB753+10),"")</f>
      </c>
      <c r="HD753">
        <f>IF($JC753&gt;=11,INDEX($GR:$GR,$JB753+11),"")</f>
      </c>
      <c r="HE753">
        <f>IF($JC753&gt;=12,INDEX($GR:$GR,$JB753+12),"")</f>
      </c>
      <c r="HF753">
        <f>IF($JC753&gt;=13,INDEX($GR:$GR,$JB753+13),"")</f>
      </c>
      <c r="HG753">
        <f>IF($JC753&gt;=14,INDEX($GR:$GR,$JB753+14),"")</f>
      </c>
      <c r="HH753">
        <f>IF($JC753&gt;=15,INDEX($GR:$GR,$JB753+15),"")</f>
      </c>
      <c r="HI753">
        <f>IF($JC753&gt;=16,INDEX($GR:$GR,$JB753+16),"")</f>
      </c>
      <c r="HJ753">
        <f>IF($JC753&gt;=17,INDEX($GR:$GR,$JB753+17),"")</f>
      </c>
      <c r="HK753">
        <f>IF($JC753&gt;=18,INDEX($GR:$GR,$JB753+18),"")</f>
      </c>
      <c r="HL753">
        <f>IF($JC753&gt;=19,INDEX($GR:$GR,$JB753+19),"")</f>
      </c>
      <c r="HM753">
        <f>IF($JC753&gt;=20,INDEX($GR:$GR,$JB753+20),"")</f>
      </c>
      <c r="HN753">
        <f>IF($JC753&gt;=21,INDEX($GR:$GR,$JB753+21),"")</f>
      </c>
      <c r="HO753">
        <f>IF($JC753&gt;=22,INDEX($GR:$GR,$JB753+22),"")</f>
      </c>
      <c r="HP753">
        <f>IF($JC753&gt;=23,INDEX($GR:$GR,$JB753+23),"")</f>
      </c>
      <c r="HQ753">
        <f>IF($JC753&gt;=24,INDEX($GR:$GR,$JB753+24),"")</f>
      </c>
      <c r="HR753">
        <f>IF($JC753&gt;=25,INDEX($GR:$GR,$JB753+25),"")</f>
      </c>
      <c r="HS753">
        <f>IF($JC753&gt;=26,INDEX($GR:$GR,$JB753+26),"")</f>
      </c>
      <c r="HT753">
        <f>IF($JC753&gt;=27,INDEX($GR:$GR,$JB753+27),"")</f>
      </c>
      <c r="HU753">
        <f>IF($JC753&gt;=28,INDEX($GR:$GR,$JB753+28),"")</f>
      </c>
      <c r="HV753">
        <f>IF($JC753&gt;=29,INDEX($GR:$GR,$JB753+29),"")</f>
      </c>
      <c r="HW753">
        <f>IF($JC753&gt;=30,INDEX($GR:$GR,$JB753+30),"")</f>
      </c>
      <c r="HX753">
        <f>IF($JC753&gt;=31,INDEX($GR:$GR,$JB753+31),"")</f>
      </c>
      <c r="HY753">
        <f>IF($JC753&gt;=32,INDEX($GR:$GR,$JB753+32),"")</f>
      </c>
      <c r="HZ753">
        <f>IF($JC753&gt;=33,INDEX($GR:$GR,$JB753+33),"")</f>
      </c>
      <c r="IA753">
        <f>IF($JC753&gt;=34,INDEX($GR:$GR,$JB753+34),"")</f>
      </c>
      <c r="IB753">
        <f>IF($JC753&gt;=35,INDEX($GR:$GR,$JB753+35),"")</f>
      </c>
      <c r="IC753">
        <f>IF($JC753&gt;=36,INDEX($GR:$GR,$JB753+36),"")</f>
      </c>
      <c r="ID753">
        <f>IF($JC753&gt;=37,INDEX($GR:$GR,$JB753+37),"")</f>
      </c>
      <c r="IE753">
        <f>IF($JC753&gt;=38,INDEX($GR:$GR,$JB753+38),"")</f>
      </c>
      <c r="IF753">
        <f>IF($JC753&gt;=39,INDEX($GR:$GR,$JB753+39),"")</f>
      </c>
      <c r="IG753">
        <f>IF($JC753&gt;=40,INDEX($GR:$GR,$JB753+40),"")</f>
      </c>
      <c r="IH753">
        <f>IF($JC753&gt;=41,INDEX($GR:$GR,$JB753+41),"")</f>
      </c>
      <c r="II753">
        <f>IF($JC753&gt;=42,INDEX($GR:$GR,$JB753+42),"")</f>
      </c>
      <c r="IJ753">
        <f>IF($JC753&gt;=43,INDEX($GR:$GR,$JB753+43),"")</f>
      </c>
      <c r="IK753">
        <f>IF($JC753&gt;=44,INDEX($GR:$GR,$JB753+44),"")</f>
      </c>
      <c r="IL753">
        <f>IF($JC753&gt;=45,INDEX($GR:$GR,$JB753+45),"")</f>
      </c>
      <c r="IM753">
        <f>IF($JC753&gt;=46,INDEX($GR:$GR,$JB753+46),"")</f>
      </c>
      <c r="IN753">
        <f>IF($JC753&gt;=47,INDEX($GR:$GR,$JB753+47),"")</f>
      </c>
      <c r="IO753">
        <f>IF($JC753&gt;=48,INDEX($GR:$GR,$JB753+48),"")</f>
      </c>
      <c r="IP753">
        <f>IF($JC753&gt;=49,INDEX($GR:$GR,$JB753+49),"")</f>
      </c>
      <c r="IQ753">
        <f>IF($JC753&gt;=50,INDEX($GR:$GR,$JB753+50),"")</f>
      </c>
      <c r="IR753">
        <f>IF($JC753&gt;=51,INDEX($GR:$GR,$JB753+51),"")</f>
      </c>
      <c r="IS753">
        <f>IF($JC753&gt;=52,INDEX($GR:$GR,$JB753+52),"")</f>
      </c>
      <c r="IT753">
        <f>IF($JC753&gt;=53,INDEX($GR:$GR,$JB753+53),"")</f>
      </c>
      <c r="IU753">
        <f>IF($JC753&gt;=54,INDEX($GR:$GR,$JB753+54),"")</f>
      </c>
      <c r="IV753">
        <f>IF($JC753&gt;=55,INDEX($GR:$GR,$JB753+55),"")</f>
      </c>
      <c r="IW753">
        <f>IF($JC753&gt;=56,INDEX($GR:$GR,$JB753+56),"")</f>
      </c>
      <c r="IX753">
        <f>IF($JC753&gt;=57,INDEX($GR:$GR,$JB753+57),"")</f>
      </c>
      <c r="IY753">
        <f>IF($JC753&gt;=58,INDEX($GR:$GR,$JB753+58),"")</f>
      </c>
      <c r="IZ753">
        <f>IF($JC753&gt;=59,INDEX($GR:$GR,$JB753+59),"")</f>
      </c>
      <c r="JA753">
        <f>IF($JC753&gt;=60,INDEX($GR:$GR,$JB753+60),"")</f>
      </c>
      <c r="JB753">
        <f>IFERROR(MATCH($GQ753,$GR$2:$GR$324,0)+1,0)</f>
      </c>
      <c r="JC753">
        <f>IFERROR(INDEX($GS$2:$GS$324,MATCH($GQ753,$GR$2:$GR$324,0)),0)</f>
      </c>
      <c r="JD753" t="s">
        <v>40</v>
      </c>
      <c r="JE753" t="s">
        <v>40</v>
      </c>
    </row>
    <row r="754" spans="1:265" x14ac:dyDescent="0.25">
      <c r="Q754">
        <f>IF(OR($T754="",$P754=""),"",IFERROR($T754/$P754,0))</f>
      </c>
      <c r="R754">
        <f>IF($T754="","",
SUM($S754,$U754,$Z754,$V754,$X754)*
(1-IF($AA754="",0,VALUE($AA754)/100)))</f>
      </c>
      <c r="S754">
        <f>IF($T754="","",$T754)</f>
      </c>
      <c r="U754">
        <f>IF($T754="","",
IF($N754="","",
IF(ISNUMBER(SEARCH("exempt",LOWER($N754))),0,
$T754*(VALUE(SUBSTITUTE($N754,"%",""))/100))))</f>
      </c>
      <c r="AB754">
        <f>IFERROR(IF(FIND(" - ",$K754)&gt;0,MID($K754,FIND(" - ",$K754)+3,LEN($K754)),""),"")</f>
      </c>
      <c r="AK754" t="s">
        <v>1341</v>
      </c>
      <c r="AP754">
        <f>IFERROR(LEFT($K754,FIND(" - ",$K754)-1),$K754)</f>
      </c>
      <c r="AS754">
        <f>IF($CH754&gt;=1,INDEX($AQ:$AQ,$CG754+1),"")</f>
      </c>
      <c r="AT754">
        <f>IF($CH754&gt;=2,INDEX($AQ:$AQ,$CG754+2),"")</f>
      </c>
      <c r="AU754">
        <f>IF($CH754&gt;=3,INDEX($AQ:$AQ,$CG754+3),"")</f>
      </c>
      <c r="AV754">
        <f>IF($CH754&gt;=4,INDEX($AQ:$AQ,$CG754+4),"")</f>
      </c>
      <c r="AW754">
        <f>IF($CH754&gt;=5,INDEX($AQ:$AQ,$CG754+5),"")</f>
      </c>
      <c r="AX754">
        <f>IF($CH754&gt;=6,INDEX($AQ:$AQ,$CG754+6),"")</f>
      </c>
      <c r="AY754">
        <f>IF($CH754&gt;=7,INDEX($AQ:$AQ,$CG754+7),"")</f>
      </c>
      <c r="AZ754">
        <f>IF($CH754&gt;=8,INDEX($AQ:$AQ,$CG754+8),"")</f>
      </c>
      <c r="BA754">
        <f>IF($CH754&gt;=9,INDEX($AQ:$AQ,$CG754+9),"")</f>
      </c>
      <c r="BB754">
        <f>IF($CH754&gt;=10,INDEX($AQ:$AQ,$CG754+10),"")</f>
      </c>
      <c r="BC754">
        <f>IF($CH754&gt;=11,INDEX($AQ:$AQ,$CG754+11),"")</f>
      </c>
      <c r="BD754">
        <f>IF($CH754&gt;=12,INDEX($AQ:$AQ,$CG754+12),"")</f>
      </c>
      <c r="BE754">
        <f>IF($CH754&gt;=13,INDEX($AQ:$AQ,$CG754+13),"")</f>
      </c>
      <c r="BF754">
        <f>IF($CH754&gt;=14,INDEX($AQ:$AQ,$CG754+14),"")</f>
      </c>
      <c r="BG754">
        <f>IF($CH754&gt;=15,INDEX($AQ:$AQ,$CG754+15),"")</f>
      </c>
      <c r="BH754">
        <f>IF($CH754&gt;=16,INDEX($AQ:$AQ,$CG754+16),"")</f>
      </c>
      <c r="BI754">
        <f>IF($CH754&gt;=17,INDEX($AQ:$AQ,$CG754+17),"")</f>
      </c>
      <c r="BJ754">
        <f>IF($CH754&gt;=18,INDEX($AQ:$AQ,$CG754+18),"")</f>
      </c>
      <c r="BK754">
        <f>IF($CH754&gt;=19,INDEX($AQ:$AQ,$CG754+19),"")</f>
      </c>
      <c r="BL754">
        <f>IF($CH754&gt;=20,INDEX($AQ:$AQ,$CG754+20),"")</f>
      </c>
      <c r="BM754">
        <f>IF($CH754&gt;=21,INDEX($AQ:$AQ,$CG754+21),"")</f>
      </c>
      <c r="BN754">
        <f>IF($CH754&gt;=22,INDEX($AQ:$AQ,$CG754+22),"")</f>
      </c>
      <c r="BO754">
        <f>IF($CH754&gt;=23,INDEX($AQ:$AQ,$CG754+23),"")</f>
      </c>
      <c r="BP754">
        <f>IF($CH754&gt;=24,INDEX($AQ:$AQ,$CG754+24),"")</f>
      </c>
      <c r="BQ754">
        <f>IF($CH754&gt;=25,INDEX($AQ:$AQ,$CG754+25),"")</f>
      </c>
      <c r="BR754">
        <f>IF($CH754&gt;=26,INDEX($AQ:$AQ,$CG754+26),"")</f>
      </c>
      <c r="BS754">
        <f>IF($CH754&gt;=27,INDEX($AQ:$AQ,$CG754+27),"")</f>
      </c>
      <c r="BT754">
        <f>IF($CH754&gt;=28,INDEX($AQ:$AQ,$CG754+28),"")</f>
      </c>
      <c r="BU754">
        <f>IF($CH754&gt;=29,INDEX($AQ:$AQ,$CG754+29),"")</f>
      </c>
      <c r="BV754">
        <f>IF($CH754&gt;=30,INDEX($AQ:$AQ,$CG754+30),"")</f>
      </c>
      <c r="BW754">
        <f>IF($CH754&gt;=31,INDEX($AQ:$AQ,$CG754+31),"")</f>
      </c>
      <c r="BX754">
        <f>IF($CH754&gt;=32,INDEX($AQ:$AQ,$CG754+32),"")</f>
      </c>
      <c r="BY754">
        <f>IF($CH754&gt;=33,INDEX($AQ:$AQ,$CG754+33),"")</f>
      </c>
      <c r="BZ754">
        <f>IF($CH754&gt;=34,INDEX($AQ:$AQ,$CG754+34),"")</f>
      </c>
      <c r="CA754">
        <f>IF($CH754&gt;=35,INDEX($AQ:$AQ,$CG754+35),"")</f>
      </c>
      <c r="CB754">
        <f>IF($CH754&gt;=36,INDEX($AQ:$AQ,$CG754+36),"")</f>
      </c>
      <c r="CC754">
        <f>IF($CH754&gt;=37,INDEX($AQ:$AQ,$CG754+37),"")</f>
      </c>
      <c r="CD754">
        <f>IF($CH754&gt;=38,INDEX($AQ:$AQ,$CG754+38),"")</f>
      </c>
      <c r="CE754">
        <f>IF($CH754&gt;=39,INDEX($AQ:$AQ,$CG754+39),"")</f>
      </c>
      <c r="CF754">
        <f>IF($CH754&gt;=40,INDEX($AQ:$AQ,$CG754+40),"")</f>
      </c>
      <c r="CG754">
        <f>IFERROR(MATCH($AP754,$AQ$2:$AQ$134,0)+1,0)</f>
      </c>
      <c r="CH754">
        <f>IFERROR(INDEX($AR$2:$AR$134,MATCH($AP754,$AQ$2:$AQ$134,0)),0)</f>
      </c>
      <c r="CI754">
        <f>IFERROR(LEFT($L754,FIND(" - ",$L754)-1),$L754)</f>
      </c>
      <c r="CL754">
        <f>IF($DG754&gt;=1,INDEX($CJ:$CJ,$DF754+1),"")</f>
      </c>
      <c r="CM754">
        <f>IF($DG754&gt;=2,INDEX($CJ:$CJ,$DF754+2),"")</f>
      </c>
      <c r="CN754">
        <f>IF($DG754&gt;=3,INDEX($CJ:$CJ,$DF754+3),"")</f>
      </c>
      <c r="CO754">
        <f>IF($DG754&gt;=4,INDEX($CJ:$CJ,$DF754+4),"")</f>
      </c>
      <c r="CP754">
        <f>IF($DG754&gt;=5,INDEX($CJ:$CJ,$DF754+5),"")</f>
      </c>
      <c r="CQ754">
        <f>IF($DG754&gt;=6,INDEX($CJ:$CJ,$DF754+6),"")</f>
      </c>
      <c r="CR754">
        <f>IF($DG754&gt;=7,INDEX($CJ:$CJ,$DF754+7),"")</f>
      </c>
      <c r="CS754">
        <f>IF($DG754&gt;=8,INDEX($CJ:$CJ,$DF754+8),"")</f>
      </c>
      <c r="CT754">
        <f>IF($DG754&gt;=9,INDEX($CJ:$CJ,$DF754+9),"")</f>
      </c>
      <c r="CU754">
        <f>IF($DG754&gt;=10,INDEX($CJ:$CJ,$DF754+10),"")</f>
      </c>
      <c r="CV754">
        <f>IF($DG754&gt;=11,INDEX($CJ:$CJ,$DF754+11),"")</f>
      </c>
      <c r="CW754">
        <f>IF($DG754&gt;=12,INDEX($CJ:$CJ,$DF754+12),"")</f>
      </c>
      <c r="CX754">
        <f>IF($DG754&gt;=13,INDEX($CJ:$CJ,$DF754+13),"")</f>
      </c>
      <c r="CY754">
        <f>IF($DG754&gt;=14,INDEX($CJ:$CJ,$DF754+14),"")</f>
      </c>
      <c r="CZ754">
        <f>IF($DG754&gt;=15,INDEX($CJ:$CJ,$DF754+15),"")</f>
      </c>
      <c r="DA754">
        <f>IF($DG754&gt;=16,INDEX($CJ:$CJ,$DF754+16),"")</f>
      </c>
      <c r="DB754">
        <f>IF($DG754&gt;=17,INDEX($CJ:$CJ,$DF754+17),"")</f>
      </c>
      <c r="DC754">
        <f>IF($DG754&gt;=18,INDEX($CJ:$CJ,$DF754+18),"")</f>
      </c>
      <c r="DD754">
        <f>IF($DG754&gt;=19,INDEX($CJ:$CJ,$DF754+19),"")</f>
      </c>
      <c r="DE754">
        <f>IF($DG754&gt;=20,INDEX($CJ:$CJ,$DF754+20),"")</f>
      </c>
      <c r="DF754">
        <f>IFERROR(MATCH($CI754,$CJ$2:$CJ$263,0)+1,0)</f>
      </c>
      <c r="DG754">
        <f>IFERROR(INDEX($CK$2:$CK$263,MATCH($CI754,$CJ$2:$CJ$263,0)),0)</f>
      </c>
      <c r="DH754">
        <f>IFERROR(INDEX($AO:$AO,MATCH($N754,$AN:$AN,0))&amp;"","")</f>
      </c>
      <c r="DL754">
        <f>IF($GO754&gt;=1,INDEX($DI:$DI,$GN754+1),"")</f>
      </c>
      <c r="DM754">
        <f>IF($GO754&gt;=2,INDEX($DI:$DI,$GN754+2),"")</f>
      </c>
      <c r="DN754">
        <f>IF($GO754&gt;=3,INDEX($DI:$DI,$GN754+3),"")</f>
      </c>
      <c r="DO754">
        <f>IF($GO754&gt;=4,INDEX($DI:$DI,$GN754+4),"")</f>
      </c>
      <c r="DP754">
        <f>IF($GO754&gt;=5,INDEX($DI:$DI,$GN754+5),"")</f>
      </c>
      <c r="DQ754">
        <f>IF($GO754&gt;=6,INDEX($DI:$DI,$GN754+6),"")</f>
      </c>
      <c r="DR754">
        <f>IF($GO754&gt;=7,INDEX($DI:$DI,$GN754+7),"")</f>
      </c>
      <c r="DS754">
        <f>IF($GO754&gt;=8,INDEX($DI:$DI,$GN754+8),"")</f>
      </c>
      <c r="DT754">
        <f>IF($GO754&gt;=9,INDEX($DI:$DI,$GN754+9),"")</f>
      </c>
      <c r="DU754">
        <f>IF($GO754&gt;=10,INDEX($DI:$DI,$GN754+10),"")</f>
      </c>
      <c r="DV754">
        <f>IF($GO754&gt;=11,INDEX($DI:$DI,$GN754+11),"")</f>
      </c>
      <c r="DW754">
        <f>IF($GO754&gt;=12,INDEX($DI:$DI,$GN754+12),"")</f>
      </c>
      <c r="DX754">
        <f>IF($GO754&gt;=13,INDEX($DI:$DI,$GN754+13),"")</f>
      </c>
      <c r="DY754">
        <f>IF($GO754&gt;=14,INDEX($DI:$DI,$GN754+14),"")</f>
      </c>
      <c r="DZ754">
        <f>IF($GO754&gt;=15,INDEX($DI:$DI,$GN754+15),"")</f>
      </c>
      <c r="EA754">
        <f>IF($GO754&gt;=16,INDEX($DI:$DI,$GN754+16),"")</f>
      </c>
      <c r="EB754">
        <f>IF($GO754&gt;=17,INDEX($DI:$DI,$GN754+17),"")</f>
      </c>
      <c r="EC754">
        <f>IF($GO754&gt;=18,INDEX($DI:$DI,$GN754+18),"")</f>
      </c>
      <c r="ED754">
        <f>IF($GO754&gt;=19,INDEX($DI:$DI,$GN754+19),"")</f>
      </c>
      <c r="EE754">
        <f>IF($GO754&gt;=20,INDEX($DI:$DI,$GN754+20),"")</f>
      </c>
      <c r="EF754">
        <f>IF($GO754&gt;=21,INDEX($DI:$DI,$GN754+21),"")</f>
      </c>
      <c r="EG754">
        <f>IF($GO754&gt;=22,INDEX($DI:$DI,$GN754+22),"")</f>
      </c>
      <c r="EH754">
        <f>IF($GO754&gt;=23,INDEX($DI:$DI,$GN754+23),"")</f>
      </c>
      <c r="EI754">
        <f>IF($GO754&gt;=24,INDEX($DI:$DI,$GN754+24),"")</f>
      </c>
      <c r="EJ754">
        <f>IF($GO754&gt;=25,INDEX($DI:$DI,$GN754+25),"")</f>
      </c>
      <c r="EK754">
        <f>IF($GO754&gt;=26,INDEX($DI:$DI,$GN754+26),"")</f>
      </c>
      <c r="EL754">
        <f>IF($GO754&gt;=27,INDEX($DI:$DI,$GN754+27),"")</f>
      </c>
      <c r="EM754">
        <f>IF($GO754&gt;=28,INDEX($DI:$DI,$GN754+28),"")</f>
      </c>
      <c r="EN754">
        <f>IF($GO754&gt;=29,INDEX($DI:$DI,$GN754+29),"")</f>
      </c>
      <c r="EO754">
        <f>IF($GO754&gt;=30,INDEX($DI:$DI,$GN754+30),"")</f>
      </c>
      <c r="EP754">
        <f>IF($GO754&gt;=31,INDEX($DI:$DI,$GN754+31),"")</f>
      </c>
      <c r="EQ754">
        <f>IF($GO754&gt;=32,INDEX($DI:$DI,$GN754+32),"")</f>
      </c>
      <c r="ER754">
        <f>IF($GO754&gt;=33,INDEX($DI:$DI,$GN754+33),"")</f>
      </c>
      <c r="ES754">
        <f>IF($GO754&gt;=34,INDEX($DI:$DI,$GN754+34),"")</f>
      </c>
      <c r="ET754">
        <f>IF($GO754&gt;=35,INDEX($DI:$DI,$GN754+35),"")</f>
      </c>
      <c r="EU754">
        <f>IF($GO754&gt;=36,INDEX($DI:$DI,$GN754+36),"")</f>
      </c>
      <c r="EV754">
        <f>IF($GO754&gt;=37,INDEX($DI:$DI,$GN754+37),"")</f>
      </c>
      <c r="EW754">
        <f>IF($GO754&gt;=38,INDEX($DI:$DI,$GN754+38),"")</f>
      </c>
      <c r="EX754">
        <f>IF($GO754&gt;=39,INDEX($DI:$DI,$GN754+39),"")</f>
      </c>
      <c r="EY754">
        <f>IF($GO754&gt;=40,INDEX($DI:$DI,$GN754+40),"")</f>
      </c>
      <c r="EZ754">
        <f>IF($GO754&gt;=1,INDEX($DJ:$DJ,$GN754+1),"")</f>
      </c>
      <c r="FA754">
        <f>IF($GO754&gt;=2,INDEX($DJ:$DJ,$GN754+2),"")</f>
      </c>
      <c r="FB754">
        <f>IF($GO754&gt;=3,INDEX($DJ:$DJ,$GN754+3),"")</f>
      </c>
      <c r="FC754">
        <f>IF($GO754&gt;=4,INDEX($DJ:$DJ,$GN754+4),"")</f>
      </c>
      <c r="FD754">
        <f>IF($GO754&gt;=5,INDEX($DJ:$DJ,$GN754+5),"")</f>
      </c>
      <c r="FE754">
        <f>IF($GO754&gt;=6,INDEX($DJ:$DJ,$GN754+6),"")</f>
      </c>
      <c r="FF754">
        <f>IF($GO754&gt;=7,INDEX($DJ:$DJ,$GN754+7),"")</f>
      </c>
      <c r="FG754">
        <f>IF($GO754&gt;=8,INDEX($DJ:$DJ,$GN754+8),"")</f>
      </c>
      <c r="FH754">
        <f>IF($GO754&gt;=9,INDEX($DJ:$DJ,$GN754+9),"")</f>
      </c>
      <c r="FI754">
        <f>IF($GO754&gt;=10,INDEX($DJ:$DJ,$GN754+10),"")</f>
      </c>
      <c r="FJ754">
        <f>IF($GO754&gt;=11,INDEX($DJ:$DJ,$GN754+11),"")</f>
      </c>
      <c r="FK754">
        <f>IF($GO754&gt;=12,INDEX($DJ:$DJ,$GN754+12),"")</f>
      </c>
      <c r="FL754">
        <f>IF($GO754&gt;=13,INDEX($DJ:$DJ,$GN754+13),"")</f>
      </c>
      <c r="FM754">
        <f>IF($GO754&gt;=14,INDEX($DJ:$DJ,$GN754+14),"")</f>
      </c>
      <c r="FN754">
        <f>IF($GO754&gt;=15,INDEX($DJ:$DJ,$GN754+15),"")</f>
      </c>
      <c r="FO754">
        <f>IF($GO754&gt;=16,INDEX($DJ:$DJ,$GN754+16),"")</f>
      </c>
      <c r="FP754">
        <f>IF($GO754&gt;=17,INDEX($DJ:$DJ,$GN754+17),"")</f>
      </c>
      <c r="FQ754">
        <f>IF($GO754&gt;=18,INDEX($DJ:$DJ,$GN754+18),"")</f>
      </c>
      <c r="FR754">
        <f>IF($GO754&gt;=19,INDEX($DJ:$DJ,$GN754+19),"")</f>
      </c>
      <c r="FS754">
        <f>IF($GO754&gt;=20,INDEX($DJ:$DJ,$GN754+20),"")</f>
      </c>
      <c r="FT754">
        <f>IF($GO754&gt;=21,INDEX($DJ:$DJ,$GN754+21),"")</f>
      </c>
      <c r="FU754">
        <f>IF($GO754&gt;=22,INDEX($DJ:$DJ,$GN754+22),"")</f>
      </c>
      <c r="FV754">
        <f>IF($GO754&gt;=23,INDEX($DJ:$DJ,$GN754+23),"")</f>
      </c>
      <c r="FW754">
        <f>IF($GO754&gt;=24,INDEX($DJ:$DJ,$GN754+24),"")</f>
      </c>
      <c r="FX754">
        <f>IF($GO754&gt;=25,INDEX($DJ:$DJ,$GN754+25),"")</f>
      </c>
      <c r="FY754">
        <f>IF($GO754&gt;=26,INDEX($DJ:$DJ,$GN754+26),"")</f>
      </c>
      <c r="FZ754">
        <f>IF($GO754&gt;=27,INDEX($DJ:$DJ,$GN754+27),"")</f>
      </c>
      <c r="GA754">
        <f>IF($GO754&gt;=28,INDEX($DJ:$DJ,$GN754+28),"")</f>
      </c>
      <c r="GB754">
        <f>IF($GO754&gt;=29,INDEX($DJ:$DJ,$GN754+29),"")</f>
      </c>
      <c r="GC754">
        <f>IF($GO754&gt;=30,INDEX($DJ:$DJ,$GN754+30),"")</f>
      </c>
      <c r="GD754">
        <f>IF($GO754&gt;=31,INDEX($DJ:$DJ,$GN754+31),"")</f>
      </c>
      <c r="GE754">
        <f>IF($GO754&gt;=32,INDEX($DJ:$DJ,$GN754+32),"")</f>
      </c>
      <c r="GF754">
        <f>IF($GO754&gt;=33,INDEX($DJ:$DJ,$GN754+33),"")</f>
      </c>
      <c r="GG754">
        <f>IF($GO754&gt;=34,INDEX($DJ:$DJ,$GN754+34),"")</f>
      </c>
      <c r="GH754">
        <f>IF($GO754&gt;=35,INDEX($DJ:$DJ,$GN754+35),"")</f>
      </c>
      <c r="GI754">
        <f>IF($GO754&gt;=36,INDEX($DJ:$DJ,$GN754+36),"")</f>
      </c>
      <c r="GJ754">
        <f>IF($GO754&gt;=37,INDEX($DJ:$DJ,$GN754+37),"")</f>
      </c>
      <c r="GK754">
        <f>IF($GO754&gt;=38,INDEX($DJ:$DJ,$GN754+38),"")</f>
      </c>
      <c r="GL754">
        <f>IF($GO754&gt;=39,INDEX($DJ:$DJ,$GN754+39),"")</f>
      </c>
      <c r="GM754">
        <f>IF($GO754&gt;=40,INDEX($DJ:$DJ,$GN754+40),"")</f>
      </c>
      <c r="GN754">
        <f>IFERROR(MATCH($DH754,$DI$2:$DI$148,0)+1,0)</f>
      </c>
      <c r="GO754">
        <f>IFERROR(INDEX($DK$2:$DK$148,MATCH($DH754,$DI$2:$DI$148,0)),0)</f>
      </c>
      <c r="GP754">
        <f>IFERROR(MATCH($Y754,$DL$754:$EY$754,0),0)</f>
      </c>
      <c r="GQ754">
        <f>IF($GP754&gt;0,INDEX($EZ$754:$GM$754,$GP754),"")</f>
      </c>
      <c r="GT754">
        <f>IF($JC754&gt;=1,INDEX($GR:$GR,$JB754+1),"")</f>
      </c>
      <c r="GU754">
        <f>IF($JC754&gt;=2,INDEX($GR:$GR,$JB754+2),"")</f>
      </c>
      <c r="GV754">
        <f>IF($JC754&gt;=3,INDEX($GR:$GR,$JB754+3),"")</f>
      </c>
      <c r="GW754">
        <f>IF($JC754&gt;=4,INDEX($GR:$GR,$JB754+4),"")</f>
      </c>
      <c r="GX754">
        <f>IF($JC754&gt;=5,INDEX($GR:$GR,$JB754+5),"")</f>
      </c>
      <c r="GY754">
        <f>IF($JC754&gt;=6,INDEX($GR:$GR,$JB754+6),"")</f>
      </c>
      <c r="GZ754">
        <f>IF($JC754&gt;=7,INDEX($GR:$GR,$JB754+7),"")</f>
      </c>
      <c r="HA754">
        <f>IF($JC754&gt;=8,INDEX($GR:$GR,$JB754+8),"")</f>
      </c>
      <c r="HB754">
        <f>IF($JC754&gt;=9,INDEX($GR:$GR,$JB754+9),"")</f>
      </c>
      <c r="HC754">
        <f>IF($JC754&gt;=10,INDEX($GR:$GR,$JB754+10),"")</f>
      </c>
      <c r="HD754">
        <f>IF($JC754&gt;=11,INDEX($GR:$GR,$JB754+11),"")</f>
      </c>
      <c r="HE754">
        <f>IF($JC754&gt;=12,INDEX($GR:$GR,$JB754+12),"")</f>
      </c>
      <c r="HF754">
        <f>IF($JC754&gt;=13,INDEX($GR:$GR,$JB754+13),"")</f>
      </c>
      <c r="HG754">
        <f>IF($JC754&gt;=14,INDEX($GR:$GR,$JB754+14),"")</f>
      </c>
      <c r="HH754">
        <f>IF($JC754&gt;=15,INDEX($GR:$GR,$JB754+15),"")</f>
      </c>
      <c r="HI754">
        <f>IF($JC754&gt;=16,INDEX($GR:$GR,$JB754+16),"")</f>
      </c>
      <c r="HJ754">
        <f>IF($JC754&gt;=17,INDEX($GR:$GR,$JB754+17),"")</f>
      </c>
      <c r="HK754">
        <f>IF($JC754&gt;=18,INDEX($GR:$GR,$JB754+18),"")</f>
      </c>
      <c r="HL754">
        <f>IF($JC754&gt;=19,INDEX($GR:$GR,$JB754+19),"")</f>
      </c>
      <c r="HM754">
        <f>IF($JC754&gt;=20,INDEX($GR:$GR,$JB754+20),"")</f>
      </c>
      <c r="HN754">
        <f>IF($JC754&gt;=21,INDEX($GR:$GR,$JB754+21),"")</f>
      </c>
      <c r="HO754">
        <f>IF($JC754&gt;=22,INDEX($GR:$GR,$JB754+22),"")</f>
      </c>
      <c r="HP754">
        <f>IF($JC754&gt;=23,INDEX($GR:$GR,$JB754+23),"")</f>
      </c>
      <c r="HQ754">
        <f>IF($JC754&gt;=24,INDEX($GR:$GR,$JB754+24),"")</f>
      </c>
      <c r="HR754">
        <f>IF($JC754&gt;=25,INDEX($GR:$GR,$JB754+25),"")</f>
      </c>
      <c r="HS754">
        <f>IF($JC754&gt;=26,INDEX($GR:$GR,$JB754+26),"")</f>
      </c>
      <c r="HT754">
        <f>IF($JC754&gt;=27,INDEX($GR:$GR,$JB754+27),"")</f>
      </c>
      <c r="HU754">
        <f>IF($JC754&gt;=28,INDEX($GR:$GR,$JB754+28),"")</f>
      </c>
      <c r="HV754">
        <f>IF($JC754&gt;=29,INDEX($GR:$GR,$JB754+29),"")</f>
      </c>
      <c r="HW754">
        <f>IF($JC754&gt;=30,INDEX($GR:$GR,$JB754+30),"")</f>
      </c>
      <c r="HX754">
        <f>IF($JC754&gt;=31,INDEX($GR:$GR,$JB754+31),"")</f>
      </c>
      <c r="HY754">
        <f>IF($JC754&gt;=32,INDEX($GR:$GR,$JB754+32),"")</f>
      </c>
      <c r="HZ754">
        <f>IF($JC754&gt;=33,INDEX($GR:$GR,$JB754+33),"")</f>
      </c>
      <c r="IA754">
        <f>IF($JC754&gt;=34,INDEX($GR:$GR,$JB754+34),"")</f>
      </c>
      <c r="IB754">
        <f>IF($JC754&gt;=35,INDEX($GR:$GR,$JB754+35),"")</f>
      </c>
      <c r="IC754">
        <f>IF($JC754&gt;=36,INDEX($GR:$GR,$JB754+36),"")</f>
      </c>
      <c r="ID754">
        <f>IF($JC754&gt;=37,INDEX($GR:$GR,$JB754+37),"")</f>
      </c>
      <c r="IE754">
        <f>IF($JC754&gt;=38,INDEX($GR:$GR,$JB754+38),"")</f>
      </c>
      <c r="IF754">
        <f>IF($JC754&gt;=39,INDEX($GR:$GR,$JB754+39),"")</f>
      </c>
      <c r="IG754">
        <f>IF($JC754&gt;=40,INDEX($GR:$GR,$JB754+40),"")</f>
      </c>
      <c r="IH754">
        <f>IF($JC754&gt;=41,INDEX($GR:$GR,$JB754+41),"")</f>
      </c>
      <c r="II754">
        <f>IF($JC754&gt;=42,INDEX($GR:$GR,$JB754+42),"")</f>
      </c>
      <c r="IJ754">
        <f>IF($JC754&gt;=43,INDEX($GR:$GR,$JB754+43),"")</f>
      </c>
      <c r="IK754">
        <f>IF($JC754&gt;=44,INDEX($GR:$GR,$JB754+44),"")</f>
      </c>
      <c r="IL754">
        <f>IF($JC754&gt;=45,INDEX($GR:$GR,$JB754+45),"")</f>
      </c>
      <c r="IM754">
        <f>IF($JC754&gt;=46,INDEX($GR:$GR,$JB754+46),"")</f>
      </c>
      <c r="IN754">
        <f>IF($JC754&gt;=47,INDEX($GR:$GR,$JB754+47),"")</f>
      </c>
      <c r="IO754">
        <f>IF($JC754&gt;=48,INDEX($GR:$GR,$JB754+48),"")</f>
      </c>
      <c r="IP754">
        <f>IF($JC754&gt;=49,INDEX($GR:$GR,$JB754+49),"")</f>
      </c>
      <c r="IQ754">
        <f>IF($JC754&gt;=50,INDEX($GR:$GR,$JB754+50),"")</f>
      </c>
      <c r="IR754">
        <f>IF($JC754&gt;=51,INDEX($GR:$GR,$JB754+51),"")</f>
      </c>
      <c r="IS754">
        <f>IF($JC754&gt;=52,INDEX($GR:$GR,$JB754+52),"")</f>
      </c>
      <c r="IT754">
        <f>IF($JC754&gt;=53,INDEX($GR:$GR,$JB754+53),"")</f>
      </c>
      <c r="IU754">
        <f>IF($JC754&gt;=54,INDEX($GR:$GR,$JB754+54),"")</f>
      </c>
      <c r="IV754">
        <f>IF($JC754&gt;=55,INDEX($GR:$GR,$JB754+55),"")</f>
      </c>
      <c r="IW754">
        <f>IF($JC754&gt;=56,INDEX($GR:$GR,$JB754+56),"")</f>
      </c>
      <c r="IX754">
        <f>IF($JC754&gt;=57,INDEX($GR:$GR,$JB754+57),"")</f>
      </c>
      <c r="IY754">
        <f>IF($JC754&gt;=58,INDEX($GR:$GR,$JB754+58),"")</f>
      </c>
      <c r="IZ754">
        <f>IF($JC754&gt;=59,INDEX($GR:$GR,$JB754+59),"")</f>
      </c>
      <c r="JA754">
        <f>IF($JC754&gt;=60,INDEX($GR:$GR,$JB754+60),"")</f>
      </c>
      <c r="JB754">
        <f>IFERROR(MATCH($GQ754,$GR$2:$GR$324,0)+1,0)</f>
      </c>
      <c r="JC754">
        <f>IFERROR(INDEX($GS$2:$GS$324,MATCH($GQ754,$GR$2:$GR$324,0)),0)</f>
      </c>
      <c r="JD754" t="s">
        <v>40</v>
      </c>
      <c r="JE754" t="s">
        <v>40</v>
      </c>
    </row>
    <row r="755" spans="1:265" x14ac:dyDescent="0.25">
      <c r="Q755">
        <f>IF(OR($T755="",$P755=""),"",IFERROR($T755/$P755,0))</f>
      </c>
      <c r="R755">
        <f>IF($T755="","",
SUM($S755,$U755,$Z755,$V755,$X755)*
(1-IF($AA755="",0,VALUE($AA755)/100)))</f>
      </c>
      <c r="S755">
        <f>IF($T755="","",$T755)</f>
      </c>
      <c r="U755">
        <f>IF($T755="","",
IF($N755="","",
IF(ISNUMBER(SEARCH("exempt",LOWER($N755))),0,
$T755*(VALUE(SUBSTITUTE($N755,"%",""))/100))))</f>
      </c>
      <c r="AB755">
        <f>IFERROR(IF(FIND(" - ",$K755)&gt;0,MID($K755,FIND(" - ",$K755)+3,LEN($K755)),""),"")</f>
      </c>
      <c r="AK755" t="s">
        <v>1342</v>
      </c>
      <c r="AP755">
        <f>IFERROR(LEFT($K755,FIND(" - ",$K755)-1),$K755)</f>
      </c>
      <c r="AS755">
        <f>IF($CH755&gt;=1,INDEX($AQ:$AQ,$CG755+1),"")</f>
      </c>
      <c r="AT755">
        <f>IF($CH755&gt;=2,INDEX($AQ:$AQ,$CG755+2),"")</f>
      </c>
      <c r="AU755">
        <f>IF($CH755&gt;=3,INDEX($AQ:$AQ,$CG755+3),"")</f>
      </c>
      <c r="AV755">
        <f>IF($CH755&gt;=4,INDEX($AQ:$AQ,$CG755+4),"")</f>
      </c>
      <c r="AW755">
        <f>IF($CH755&gt;=5,INDEX($AQ:$AQ,$CG755+5),"")</f>
      </c>
      <c r="AX755">
        <f>IF($CH755&gt;=6,INDEX($AQ:$AQ,$CG755+6),"")</f>
      </c>
      <c r="AY755">
        <f>IF($CH755&gt;=7,INDEX($AQ:$AQ,$CG755+7),"")</f>
      </c>
      <c r="AZ755">
        <f>IF($CH755&gt;=8,INDEX($AQ:$AQ,$CG755+8),"")</f>
      </c>
      <c r="BA755">
        <f>IF($CH755&gt;=9,INDEX($AQ:$AQ,$CG755+9),"")</f>
      </c>
      <c r="BB755">
        <f>IF($CH755&gt;=10,INDEX($AQ:$AQ,$CG755+10),"")</f>
      </c>
      <c r="BC755">
        <f>IF($CH755&gt;=11,INDEX($AQ:$AQ,$CG755+11),"")</f>
      </c>
      <c r="BD755">
        <f>IF($CH755&gt;=12,INDEX($AQ:$AQ,$CG755+12),"")</f>
      </c>
      <c r="BE755">
        <f>IF($CH755&gt;=13,INDEX($AQ:$AQ,$CG755+13),"")</f>
      </c>
      <c r="BF755">
        <f>IF($CH755&gt;=14,INDEX($AQ:$AQ,$CG755+14),"")</f>
      </c>
      <c r="BG755">
        <f>IF($CH755&gt;=15,INDEX($AQ:$AQ,$CG755+15),"")</f>
      </c>
      <c r="BH755">
        <f>IF($CH755&gt;=16,INDEX($AQ:$AQ,$CG755+16),"")</f>
      </c>
      <c r="BI755">
        <f>IF($CH755&gt;=17,INDEX($AQ:$AQ,$CG755+17),"")</f>
      </c>
      <c r="BJ755">
        <f>IF($CH755&gt;=18,INDEX($AQ:$AQ,$CG755+18),"")</f>
      </c>
      <c r="BK755">
        <f>IF($CH755&gt;=19,INDEX($AQ:$AQ,$CG755+19),"")</f>
      </c>
      <c r="BL755">
        <f>IF($CH755&gt;=20,INDEX($AQ:$AQ,$CG755+20),"")</f>
      </c>
      <c r="BM755">
        <f>IF($CH755&gt;=21,INDEX($AQ:$AQ,$CG755+21),"")</f>
      </c>
      <c r="BN755">
        <f>IF($CH755&gt;=22,INDEX($AQ:$AQ,$CG755+22),"")</f>
      </c>
      <c r="BO755">
        <f>IF($CH755&gt;=23,INDEX($AQ:$AQ,$CG755+23),"")</f>
      </c>
      <c r="BP755">
        <f>IF($CH755&gt;=24,INDEX($AQ:$AQ,$CG755+24),"")</f>
      </c>
      <c r="BQ755">
        <f>IF($CH755&gt;=25,INDEX($AQ:$AQ,$CG755+25),"")</f>
      </c>
      <c r="BR755">
        <f>IF($CH755&gt;=26,INDEX($AQ:$AQ,$CG755+26),"")</f>
      </c>
      <c r="BS755">
        <f>IF($CH755&gt;=27,INDEX($AQ:$AQ,$CG755+27),"")</f>
      </c>
      <c r="BT755">
        <f>IF($CH755&gt;=28,INDEX($AQ:$AQ,$CG755+28),"")</f>
      </c>
      <c r="BU755">
        <f>IF($CH755&gt;=29,INDEX($AQ:$AQ,$CG755+29),"")</f>
      </c>
      <c r="BV755">
        <f>IF($CH755&gt;=30,INDEX($AQ:$AQ,$CG755+30),"")</f>
      </c>
      <c r="BW755">
        <f>IF($CH755&gt;=31,INDEX($AQ:$AQ,$CG755+31),"")</f>
      </c>
      <c r="BX755">
        <f>IF($CH755&gt;=32,INDEX($AQ:$AQ,$CG755+32),"")</f>
      </c>
      <c r="BY755">
        <f>IF($CH755&gt;=33,INDEX($AQ:$AQ,$CG755+33),"")</f>
      </c>
      <c r="BZ755">
        <f>IF($CH755&gt;=34,INDEX($AQ:$AQ,$CG755+34),"")</f>
      </c>
      <c r="CA755">
        <f>IF($CH755&gt;=35,INDEX($AQ:$AQ,$CG755+35),"")</f>
      </c>
      <c r="CB755">
        <f>IF($CH755&gt;=36,INDEX($AQ:$AQ,$CG755+36),"")</f>
      </c>
      <c r="CC755">
        <f>IF($CH755&gt;=37,INDEX($AQ:$AQ,$CG755+37),"")</f>
      </c>
      <c r="CD755">
        <f>IF($CH755&gt;=38,INDEX($AQ:$AQ,$CG755+38),"")</f>
      </c>
      <c r="CE755">
        <f>IF($CH755&gt;=39,INDEX($AQ:$AQ,$CG755+39),"")</f>
      </c>
      <c r="CF755">
        <f>IF($CH755&gt;=40,INDEX($AQ:$AQ,$CG755+40),"")</f>
      </c>
      <c r="CG755">
        <f>IFERROR(MATCH($AP755,$AQ$2:$AQ$134,0)+1,0)</f>
      </c>
      <c r="CH755">
        <f>IFERROR(INDEX($AR$2:$AR$134,MATCH($AP755,$AQ$2:$AQ$134,0)),0)</f>
      </c>
      <c r="CI755">
        <f>IFERROR(LEFT($L755,FIND(" - ",$L755)-1),$L755)</f>
      </c>
      <c r="CL755">
        <f>IF($DG755&gt;=1,INDEX($CJ:$CJ,$DF755+1),"")</f>
      </c>
      <c r="CM755">
        <f>IF($DG755&gt;=2,INDEX($CJ:$CJ,$DF755+2),"")</f>
      </c>
      <c r="CN755">
        <f>IF($DG755&gt;=3,INDEX($CJ:$CJ,$DF755+3),"")</f>
      </c>
      <c r="CO755">
        <f>IF($DG755&gt;=4,INDEX($CJ:$CJ,$DF755+4),"")</f>
      </c>
      <c r="CP755">
        <f>IF($DG755&gt;=5,INDEX($CJ:$CJ,$DF755+5),"")</f>
      </c>
      <c r="CQ755">
        <f>IF($DG755&gt;=6,INDEX($CJ:$CJ,$DF755+6),"")</f>
      </c>
      <c r="CR755">
        <f>IF($DG755&gt;=7,INDEX($CJ:$CJ,$DF755+7),"")</f>
      </c>
      <c r="CS755">
        <f>IF($DG755&gt;=8,INDEX($CJ:$CJ,$DF755+8),"")</f>
      </c>
      <c r="CT755">
        <f>IF($DG755&gt;=9,INDEX($CJ:$CJ,$DF755+9),"")</f>
      </c>
      <c r="CU755">
        <f>IF($DG755&gt;=10,INDEX($CJ:$CJ,$DF755+10),"")</f>
      </c>
      <c r="CV755">
        <f>IF($DG755&gt;=11,INDEX($CJ:$CJ,$DF755+11),"")</f>
      </c>
      <c r="CW755">
        <f>IF($DG755&gt;=12,INDEX($CJ:$CJ,$DF755+12),"")</f>
      </c>
      <c r="CX755">
        <f>IF($DG755&gt;=13,INDEX($CJ:$CJ,$DF755+13),"")</f>
      </c>
      <c r="CY755">
        <f>IF($DG755&gt;=14,INDEX($CJ:$CJ,$DF755+14),"")</f>
      </c>
      <c r="CZ755">
        <f>IF($DG755&gt;=15,INDEX($CJ:$CJ,$DF755+15),"")</f>
      </c>
      <c r="DA755">
        <f>IF($DG755&gt;=16,INDEX($CJ:$CJ,$DF755+16),"")</f>
      </c>
      <c r="DB755">
        <f>IF($DG755&gt;=17,INDEX($CJ:$CJ,$DF755+17),"")</f>
      </c>
      <c r="DC755">
        <f>IF($DG755&gt;=18,INDEX($CJ:$CJ,$DF755+18),"")</f>
      </c>
      <c r="DD755">
        <f>IF($DG755&gt;=19,INDEX($CJ:$CJ,$DF755+19),"")</f>
      </c>
      <c r="DE755">
        <f>IF($DG755&gt;=20,INDEX($CJ:$CJ,$DF755+20),"")</f>
      </c>
      <c r="DF755">
        <f>IFERROR(MATCH($CI755,$CJ$2:$CJ$263,0)+1,0)</f>
      </c>
      <c r="DG755">
        <f>IFERROR(INDEX($CK$2:$CK$263,MATCH($CI755,$CJ$2:$CJ$263,0)),0)</f>
      </c>
      <c r="DH755">
        <f>IFERROR(INDEX($AO:$AO,MATCH($N755,$AN:$AN,0))&amp;"","")</f>
      </c>
      <c r="DL755">
        <f>IF($GO755&gt;=1,INDEX($DI:$DI,$GN755+1),"")</f>
      </c>
      <c r="DM755">
        <f>IF($GO755&gt;=2,INDEX($DI:$DI,$GN755+2),"")</f>
      </c>
      <c r="DN755">
        <f>IF($GO755&gt;=3,INDEX($DI:$DI,$GN755+3),"")</f>
      </c>
      <c r="DO755">
        <f>IF($GO755&gt;=4,INDEX($DI:$DI,$GN755+4),"")</f>
      </c>
      <c r="DP755">
        <f>IF($GO755&gt;=5,INDEX($DI:$DI,$GN755+5),"")</f>
      </c>
      <c r="DQ755">
        <f>IF($GO755&gt;=6,INDEX($DI:$DI,$GN755+6),"")</f>
      </c>
      <c r="DR755">
        <f>IF($GO755&gt;=7,INDEX($DI:$DI,$GN755+7),"")</f>
      </c>
      <c r="DS755">
        <f>IF($GO755&gt;=8,INDEX($DI:$DI,$GN755+8),"")</f>
      </c>
      <c r="DT755">
        <f>IF($GO755&gt;=9,INDEX($DI:$DI,$GN755+9),"")</f>
      </c>
      <c r="DU755">
        <f>IF($GO755&gt;=10,INDEX($DI:$DI,$GN755+10),"")</f>
      </c>
      <c r="DV755">
        <f>IF($GO755&gt;=11,INDEX($DI:$DI,$GN755+11),"")</f>
      </c>
      <c r="DW755">
        <f>IF($GO755&gt;=12,INDEX($DI:$DI,$GN755+12),"")</f>
      </c>
      <c r="DX755">
        <f>IF($GO755&gt;=13,INDEX($DI:$DI,$GN755+13),"")</f>
      </c>
      <c r="DY755">
        <f>IF($GO755&gt;=14,INDEX($DI:$DI,$GN755+14),"")</f>
      </c>
      <c r="DZ755">
        <f>IF($GO755&gt;=15,INDEX($DI:$DI,$GN755+15),"")</f>
      </c>
      <c r="EA755">
        <f>IF($GO755&gt;=16,INDEX($DI:$DI,$GN755+16),"")</f>
      </c>
      <c r="EB755">
        <f>IF($GO755&gt;=17,INDEX($DI:$DI,$GN755+17),"")</f>
      </c>
      <c r="EC755">
        <f>IF($GO755&gt;=18,INDEX($DI:$DI,$GN755+18),"")</f>
      </c>
      <c r="ED755">
        <f>IF($GO755&gt;=19,INDEX($DI:$DI,$GN755+19),"")</f>
      </c>
      <c r="EE755">
        <f>IF($GO755&gt;=20,INDEX($DI:$DI,$GN755+20),"")</f>
      </c>
      <c r="EF755">
        <f>IF($GO755&gt;=21,INDEX($DI:$DI,$GN755+21),"")</f>
      </c>
      <c r="EG755">
        <f>IF($GO755&gt;=22,INDEX($DI:$DI,$GN755+22),"")</f>
      </c>
      <c r="EH755">
        <f>IF($GO755&gt;=23,INDEX($DI:$DI,$GN755+23),"")</f>
      </c>
      <c r="EI755">
        <f>IF($GO755&gt;=24,INDEX($DI:$DI,$GN755+24),"")</f>
      </c>
      <c r="EJ755">
        <f>IF($GO755&gt;=25,INDEX($DI:$DI,$GN755+25),"")</f>
      </c>
      <c r="EK755">
        <f>IF($GO755&gt;=26,INDEX($DI:$DI,$GN755+26),"")</f>
      </c>
      <c r="EL755">
        <f>IF($GO755&gt;=27,INDEX($DI:$DI,$GN755+27),"")</f>
      </c>
      <c r="EM755">
        <f>IF($GO755&gt;=28,INDEX($DI:$DI,$GN755+28),"")</f>
      </c>
      <c r="EN755">
        <f>IF($GO755&gt;=29,INDEX($DI:$DI,$GN755+29),"")</f>
      </c>
      <c r="EO755">
        <f>IF($GO755&gt;=30,INDEX($DI:$DI,$GN755+30),"")</f>
      </c>
      <c r="EP755">
        <f>IF($GO755&gt;=31,INDEX($DI:$DI,$GN755+31),"")</f>
      </c>
      <c r="EQ755">
        <f>IF($GO755&gt;=32,INDEX($DI:$DI,$GN755+32),"")</f>
      </c>
      <c r="ER755">
        <f>IF($GO755&gt;=33,INDEX($DI:$DI,$GN755+33),"")</f>
      </c>
      <c r="ES755">
        <f>IF($GO755&gt;=34,INDEX($DI:$DI,$GN755+34),"")</f>
      </c>
      <c r="ET755">
        <f>IF($GO755&gt;=35,INDEX($DI:$DI,$GN755+35),"")</f>
      </c>
      <c r="EU755">
        <f>IF($GO755&gt;=36,INDEX($DI:$DI,$GN755+36),"")</f>
      </c>
      <c r="EV755">
        <f>IF($GO755&gt;=37,INDEX($DI:$DI,$GN755+37),"")</f>
      </c>
      <c r="EW755">
        <f>IF($GO755&gt;=38,INDEX($DI:$DI,$GN755+38),"")</f>
      </c>
      <c r="EX755">
        <f>IF($GO755&gt;=39,INDEX($DI:$DI,$GN755+39),"")</f>
      </c>
      <c r="EY755">
        <f>IF($GO755&gt;=40,INDEX($DI:$DI,$GN755+40),"")</f>
      </c>
      <c r="EZ755">
        <f>IF($GO755&gt;=1,INDEX($DJ:$DJ,$GN755+1),"")</f>
      </c>
      <c r="FA755">
        <f>IF($GO755&gt;=2,INDEX($DJ:$DJ,$GN755+2),"")</f>
      </c>
      <c r="FB755">
        <f>IF($GO755&gt;=3,INDEX($DJ:$DJ,$GN755+3),"")</f>
      </c>
      <c r="FC755">
        <f>IF($GO755&gt;=4,INDEX($DJ:$DJ,$GN755+4),"")</f>
      </c>
      <c r="FD755">
        <f>IF($GO755&gt;=5,INDEX($DJ:$DJ,$GN755+5),"")</f>
      </c>
      <c r="FE755">
        <f>IF($GO755&gt;=6,INDEX($DJ:$DJ,$GN755+6),"")</f>
      </c>
      <c r="FF755">
        <f>IF($GO755&gt;=7,INDEX($DJ:$DJ,$GN755+7),"")</f>
      </c>
      <c r="FG755">
        <f>IF($GO755&gt;=8,INDEX($DJ:$DJ,$GN755+8),"")</f>
      </c>
      <c r="FH755">
        <f>IF($GO755&gt;=9,INDEX($DJ:$DJ,$GN755+9),"")</f>
      </c>
      <c r="FI755">
        <f>IF($GO755&gt;=10,INDEX($DJ:$DJ,$GN755+10),"")</f>
      </c>
      <c r="FJ755">
        <f>IF($GO755&gt;=11,INDEX($DJ:$DJ,$GN755+11),"")</f>
      </c>
      <c r="FK755">
        <f>IF($GO755&gt;=12,INDEX($DJ:$DJ,$GN755+12),"")</f>
      </c>
      <c r="FL755">
        <f>IF($GO755&gt;=13,INDEX($DJ:$DJ,$GN755+13),"")</f>
      </c>
      <c r="FM755">
        <f>IF($GO755&gt;=14,INDEX($DJ:$DJ,$GN755+14),"")</f>
      </c>
      <c r="FN755">
        <f>IF($GO755&gt;=15,INDEX($DJ:$DJ,$GN755+15),"")</f>
      </c>
      <c r="FO755">
        <f>IF($GO755&gt;=16,INDEX($DJ:$DJ,$GN755+16),"")</f>
      </c>
      <c r="FP755">
        <f>IF($GO755&gt;=17,INDEX($DJ:$DJ,$GN755+17),"")</f>
      </c>
      <c r="FQ755">
        <f>IF($GO755&gt;=18,INDEX($DJ:$DJ,$GN755+18),"")</f>
      </c>
      <c r="FR755">
        <f>IF($GO755&gt;=19,INDEX($DJ:$DJ,$GN755+19),"")</f>
      </c>
      <c r="FS755">
        <f>IF($GO755&gt;=20,INDEX($DJ:$DJ,$GN755+20),"")</f>
      </c>
      <c r="FT755">
        <f>IF($GO755&gt;=21,INDEX($DJ:$DJ,$GN755+21),"")</f>
      </c>
      <c r="FU755">
        <f>IF($GO755&gt;=22,INDEX($DJ:$DJ,$GN755+22),"")</f>
      </c>
      <c r="FV755">
        <f>IF($GO755&gt;=23,INDEX($DJ:$DJ,$GN755+23),"")</f>
      </c>
      <c r="FW755">
        <f>IF($GO755&gt;=24,INDEX($DJ:$DJ,$GN755+24),"")</f>
      </c>
      <c r="FX755">
        <f>IF($GO755&gt;=25,INDEX($DJ:$DJ,$GN755+25),"")</f>
      </c>
      <c r="FY755">
        <f>IF($GO755&gt;=26,INDEX($DJ:$DJ,$GN755+26),"")</f>
      </c>
      <c r="FZ755">
        <f>IF($GO755&gt;=27,INDEX($DJ:$DJ,$GN755+27),"")</f>
      </c>
      <c r="GA755">
        <f>IF($GO755&gt;=28,INDEX($DJ:$DJ,$GN755+28),"")</f>
      </c>
      <c r="GB755">
        <f>IF($GO755&gt;=29,INDEX($DJ:$DJ,$GN755+29),"")</f>
      </c>
      <c r="GC755">
        <f>IF($GO755&gt;=30,INDEX($DJ:$DJ,$GN755+30),"")</f>
      </c>
      <c r="GD755">
        <f>IF($GO755&gt;=31,INDEX($DJ:$DJ,$GN755+31),"")</f>
      </c>
      <c r="GE755">
        <f>IF($GO755&gt;=32,INDEX($DJ:$DJ,$GN755+32),"")</f>
      </c>
      <c r="GF755">
        <f>IF($GO755&gt;=33,INDEX($DJ:$DJ,$GN755+33),"")</f>
      </c>
      <c r="GG755">
        <f>IF($GO755&gt;=34,INDEX($DJ:$DJ,$GN755+34),"")</f>
      </c>
      <c r="GH755">
        <f>IF($GO755&gt;=35,INDEX($DJ:$DJ,$GN755+35),"")</f>
      </c>
      <c r="GI755">
        <f>IF($GO755&gt;=36,INDEX($DJ:$DJ,$GN755+36),"")</f>
      </c>
      <c r="GJ755">
        <f>IF($GO755&gt;=37,INDEX($DJ:$DJ,$GN755+37),"")</f>
      </c>
      <c r="GK755">
        <f>IF($GO755&gt;=38,INDEX($DJ:$DJ,$GN755+38),"")</f>
      </c>
      <c r="GL755">
        <f>IF($GO755&gt;=39,INDEX($DJ:$DJ,$GN755+39),"")</f>
      </c>
      <c r="GM755">
        <f>IF($GO755&gt;=40,INDEX($DJ:$DJ,$GN755+40),"")</f>
      </c>
      <c r="GN755">
        <f>IFERROR(MATCH($DH755,$DI$2:$DI$148,0)+1,0)</f>
      </c>
      <c r="GO755">
        <f>IFERROR(INDEX($DK$2:$DK$148,MATCH($DH755,$DI$2:$DI$148,0)),0)</f>
      </c>
      <c r="GP755">
        <f>IFERROR(MATCH($Y755,$DL$755:$EY$755,0),0)</f>
      </c>
      <c r="GQ755">
        <f>IF($GP755&gt;0,INDEX($EZ$755:$GM$755,$GP755),"")</f>
      </c>
      <c r="GT755">
        <f>IF($JC755&gt;=1,INDEX($GR:$GR,$JB755+1),"")</f>
      </c>
      <c r="GU755">
        <f>IF($JC755&gt;=2,INDEX($GR:$GR,$JB755+2),"")</f>
      </c>
      <c r="GV755">
        <f>IF($JC755&gt;=3,INDEX($GR:$GR,$JB755+3),"")</f>
      </c>
      <c r="GW755">
        <f>IF($JC755&gt;=4,INDEX($GR:$GR,$JB755+4),"")</f>
      </c>
      <c r="GX755">
        <f>IF($JC755&gt;=5,INDEX($GR:$GR,$JB755+5),"")</f>
      </c>
      <c r="GY755">
        <f>IF($JC755&gt;=6,INDEX($GR:$GR,$JB755+6),"")</f>
      </c>
      <c r="GZ755">
        <f>IF($JC755&gt;=7,INDEX($GR:$GR,$JB755+7),"")</f>
      </c>
      <c r="HA755">
        <f>IF($JC755&gt;=8,INDEX($GR:$GR,$JB755+8),"")</f>
      </c>
      <c r="HB755">
        <f>IF($JC755&gt;=9,INDEX($GR:$GR,$JB755+9),"")</f>
      </c>
      <c r="HC755">
        <f>IF($JC755&gt;=10,INDEX($GR:$GR,$JB755+10),"")</f>
      </c>
      <c r="HD755">
        <f>IF($JC755&gt;=11,INDEX($GR:$GR,$JB755+11),"")</f>
      </c>
      <c r="HE755">
        <f>IF($JC755&gt;=12,INDEX($GR:$GR,$JB755+12),"")</f>
      </c>
      <c r="HF755">
        <f>IF($JC755&gt;=13,INDEX($GR:$GR,$JB755+13),"")</f>
      </c>
      <c r="HG755">
        <f>IF($JC755&gt;=14,INDEX($GR:$GR,$JB755+14),"")</f>
      </c>
      <c r="HH755">
        <f>IF($JC755&gt;=15,INDEX($GR:$GR,$JB755+15),"")</f>
      </c>
      <c r="HI755">
        <f>IF($JC755&gt;=16,INDEX($GR:$GR,$JB755+16),"")</f>
      </c>
      <c r="HJ755">
        <f>IF($JC755&gt;=17,INDEX($GR:$GR,$JB755+17),"")</f>
      </c>
      <c r="HK755">
        <f>IF($JC755&gt;=18,INDEX($GR:$GR,$JB755+18),"")</f>
      </c>
      <c r="HL755">
        <f>IF($JC755&gt;=19,INDEX($GR:$GR,$JB755+19),"")</f>
      </c>
      <c r="HM755">
        <f>IF($JC755&gt;=20,INDEX($GR:$GR,$JB755+20),"")</f>
      </c>
      <c r="HN755">
        <f>IF($JC755&gt;=21,INDEX($GR:$GR,$JB755+21),"")</f>
      </c>
      <c r="HO755">
        <f>IF($JC755&gt;=22,INDEX($GR:$GR,$JB755+22),"")</f>
      </c>
      <c r="HP755">
        <f>IF($JC755&gt;=23,INDEX($GR:$GR,$JB755+23),"")</f>
      </c>
      <c r="HQ755">
        <f>IF($JC755&gt;=24,INDEX($GR:$GR,$JB755+24),"")</f>
      </c>
      <c r="HR755">
        <f>IF($JC755&gt;=25,INDEX($GR:$GR,$JB755+25),"")</f>
      </c>
      <c r="HS755">
        <f>IF($JC755&gt;=26,INDEX($GR:$GR,$JB755+26),"")</f>
      </c>
      <c r="HT755">
        <f>IF($JC755&gt;=27,INDEX($GR:$GR,$JB755+27),"")</f>
      </c>
      <c r="HU755">
        <f>IF($JC755&gt;=28,INDEX($GR:$GR,$JB755+28),"")</f>
      </c>
      <c r="HV755">
        <f>IF($JC755&gt;=29,INDEX($GR:$GR,$JB755+29),"")</f>
      </c>
      <c r="HW755">
        <f>IF($JC755&gt;=30,INDEX($GR:$GR,$JB755+30),"")</f>
      </c>
      <c r="HX755">
        <f>IF($JC755&gt;=31,INDEX($GR:$GR,$JB755+31),"")</f>
      </c>
      <c r="HY755">
        <f>IF($JC755&gt;=32,INDEX($GR:$GR,$JB755+32),"")</f>
      </c>
      <c r="HZ755">
        <f>IF($JC755&gt;=33,INDEX($GR:$GR,$JB755+33),"")</f>
      </c>
      <c r="IA755">
        <f>IF($JC755&gt;=34,INDEX($GR:$GR,$JB755+34),"")</f>
      </c>
      <c r="IB755">
        <f>IF($JC755&gt;=35,INDEX($GR:$GR,$JB755+35),"")</f>
      </c>
      <c r="IC755">
        <f>IF($JC755&gt;=36,INDEX($GR:$GR,$JB755+36),"")</f>
      </c>
      <c r="ID755">
        <f>IF($JC755&gt;=37,INDEX($GR:$GR,$JB755+37),"")</f>
      </c>
      <c r="IE755">
        <f>IF($JC755&gt;=38,INDEX($GR:$GR,$JB755+38),"")</f>
      </c>
      <c r="IF755">
        <f>IF($JC755&gt;=39,INDEX($GR:$GR,$JB755+39),"")</f>
      </c>
      <c r="IG755">
        <f>IF($JC755&gt;=40,INDEX($GR:$GR,$JB755+40),"")</f>
      </c>
      <c r="IH755">
        <f>IF($JC755&gt;=41,INDEX($GR:$GR,$JB755+41),"")</f>
      </c>
      <c r="II755">
        <f>IF($JC755&gt;=42,INDEX($GR:$GR,$JB755+42),"")</f>
      </c>
      <c r="IJ755">
        <f>IF($JC755&gt;=43,INDEX($GR:$GR,$JB755+43),"")</f>
      </c>
      <c r="IK755">
        <f>IF($JC755&gt;=44,INDEX($GR:$GR,$JB755+44),"")</f>
      </c>
      <c r="IL755">
        <f>IF($JC755&gt;=45,INDEX($GR:$GR,$JB755+45),"")</f>
      </c>
      <c r="IM755">
        <f>IF($JC755&gt;=46,INDEX($GR:$GR,$JB755+46),"")</f>
      </c>
      <c r="IN755">
        <f>IF($JC755&gt;=47,INDEX($GR:$GR,$JB755+47),"")</f>
      </c>
      <c r="IO755">
        <f>IF($JC755&gt;=48,INDEX($GR:$GR,$JB755+48),"")</f>
      </c>
      <c r="IP755">
        <f>IF($JC755&gt;=49,INDEX($GR:$GR,$JB755+49),"")</f>
      </c>
      <c r="IQ755">
        <f>IF($JC755&gt;=50,INDEX($GR:$GR,$JB755+50),"")</f>
      </c>
      <c r="IR755">
        <f>IF($JC755&gt;=51,INDEX($GR:$GR,$JB755+51),"")</f>
      </c>
      <c r="IS755">
        <f>IF($JC755&gt;=52,INDEX($GR:$GR,$JB755+52),"")</f>
      </c>
      <c r="IT755">
        <f>IF($JC755&gt;=53,INDEX($GR:$GR,$JB755+53),"")</f>
      </c>
      <c r="IU755">
        <f>IF($JC755&gt;=54,INDEX($GR:$GR,$JB755+54),"")</f>
      </c>
      <c r="IV755">
        <f>IF($JC755&gt;=55,INDEX($GR:$GR,$JB755+55),"")</f>
      </c>
      <c r="IW755">
        <f>IF($JC755&gt;=56,INDEX($GR:$GR,$JB755+56),"")</f>
      </c>
      <c r="IX755">
        <f>IF($JC755&gt;=57,INDEX($GR:$GR,$JB755+57),"")</f>
      </c>
      <c r="IY755">
        <f>IF($JC755&gt;=58,INDEX($GR:$GR,$JB755+58),"")</f>
      </c>
      <c r="IZ755">
        <f>IF($JC755&gt;=59,INDEX($GR:$GR,$JB755+59),"")</f>
      </c>
      <c r="JA755">
        <f>IF($JC755&gt;=60,INDEX($GR:$GR,$JB755+60),"")</f>
      </c>
      <c r="JB755">
        <f>IFERROR(MATCH($GQ755,$GR$2:$GR$324,0)+1,0)</f>
      </c>
      <c r="JC755">
        <f>IFERROR(INDEX($GS$2:$GS$324,MATCH($GQ755,$GR$2:$GR$324,0)),0)</f>
      </c>
      <c r="JD755" t="s">
        <v>40</v>
      </c>
      <c r="JE755" t="s">
        <v>40</v>
      </c>
    </row>
    <row r="756" spans="1:265" x14ac:dyDescent="0.25">
      <c r="Q756">
        <f>IF(OR($T756="",$P756=""),"",IFERROR($T756/$P756,0))</f>
      </c>
      <c r="R756">
        <f>IF($T756="","",
SUM($S756,$U756,$Z756,$V756,$X756)*
(1-IF($AA756="",0,VALUE($AA756)/100)))</f>
      </c>
      <c r="S756">
        <f>IF($T756="","",$T756)</f>
      </c>
      <c r="U756">
        <f>IF($T756="","",
IF($N756="","",
IF(ISNUMBER(SEARCH("exempt",LOWER($N756))),0,
$T756*(VALUE(SUBSTITUTE($N756,"%",""))/100))))</f>
      </c>
      <c r="AB756">
        <f>IFERROR(IF(FIND(" - ",$K756)&gt;0,MID($K756,FIND(" - ",$K756)+3,LEN($K756)),""),"")</f>
      </c>
      <c r="AK756" t="s">
        <v>1343</v>
      </c>
      <c r="AP756">
        <f>IFERROR(LEFT($K756,FIND(" - ",$K756)-1),$K756)</f>
      </c>
      <c r="AS756">
        <f>IF($CH756&gt;=1,INDEX($AQ:$AQ,$CG756+1),"")</f>
      </c>
      <c r="AT756">
        <f>IF($CH756&gt;=2,INDEX($AQ:$AQ,$CG756+2),"")</f>
      </c>
      <c r="AU756">
        <f>IF($CH756&gt;=3,INDEX($AQ:$AQ,$CG756+3),"")</f>
      </c>
      <c r="AV756">
        <f>IF($CH756&gt;=4,INDEX($AQ:$AQ,$CG756+4),"")</f>
      </c>
      <c r="AW756">
        <f>IF($CH756&gt;=5,INDEX($AQ:$AQ,$CG756+5),"")</f>
      </c>
      <c r="AX756">
        <f>IF($CH756&gt;=6,INDEX($AQ:$AQ,$CG756+6),"")</f>
      </c>
      <c r="AY756">
        <f>IF($CH756&gt;=7,INDEX($AQ:$AQ,$CG756+7),"")</f>
      </c>
      <c r="AZ756">
        <f>IF($CH756&gt;=8,INDEX($AQ:$AQ,$CG756+8),"")</f>
      </c>
      <c r="BA756">
        <f>IF($CH756&gt;=9,INDEX($AQ:$AQ,$CG756+9),"")</f>
      </c>
      <c r="BB756">
        <f>IF($CH756&gt;=10,INDEX($AQ:$AQ,$CG756+10),"")</f>
      </c>
      <c r="BC756">
        <f>IF($CH756&gt;=11,INDEX($AQ:$AQ,$CG756+11),"")</f>
      </c>
      <c r="BD756">
        <f>IF($CH756&gt;=12,INDEX($AQ:$AQ,$CG756+12),"")</f>
      </c>
      <c r="BE756">
        <f>IF($CH756&gt;=13,INDEX($AQ:$AQ,$CG756+13),"")</f>
      </c>
      <c r="BF756">
        <f>IF($CH756&gt;=14,INDEX($AQ:$AQ,$CG756+14),"")</f>
      </c>
      <c r="BG756">
        <f>IF($CH756&gt;=15,INDEX($AQ:$AQ,$CG756+15),"")</f>
      </c>
      <c r="BH756">
        <f>IF($CH756&gt;=16,INDEX($AQ:$AQ,$CG756+16),"")</f>
      </c>
      <c r="BI756">
        <f>IF($CH756&gt;=17,INDEX($AQ:$AQ,$CG756+17),"")</f>
      </c>
      <c r="BJ756">
        <f>IF($CH756&gt;=18,INDEX($AQ:$AQ,$CG756+18),"")</f>
      </c>
      <c r="BK756">
        <f>IF($CH756&gt;=19,INDEX($AQ:$AQ,$CG756+19),"")</f>
      </c>
      <c r="BL756">
        <f>IF($CH756&gt;=20,INDEX($AQ:$AQ,$CG756+20),"")</f>
      </c>
      <c r="BM756">
        <f>IF($CH756&gt;=21,INDEX($AQ:$AQ,$CG756+21),"")</f>
      </c>
      <c r="BN756">
        <f>IF($CH756&gt;=22,INDEX($AQ:$AQ,$CG756+22),"")</f>
      </c>
      <c r="BO756">
        <f>IF($CH756&gt;=23,INDEX($AQ:$AQ,$CG756+23),"")</f>
      </c>
      <c r="BP756">
        <f>IF($CH756&gt;=24,INDEX($AQ:$AQ,$CG756+24),"")</f>
      </c>
      <c r="BQ756">
        <f>IF($CH756&gt;=25,INDEX($AQ:$AQ,$CG756+25),"")</f>
      </c>
      <c r="BR756">
        <f>IF($CH756&gt;=26,INDEX($AQ:$AQ,$CG756+26),"")</f>
      </c>
      <c r="BS756">
        <f>IF($CH756&gt;=27,INDEX($AQ:$AQ,$CG756+27),"")</f>
      </c>
      <c r="BT756">
        <f>IF($CH756&gt;=28,INDEX($AQ:$AQ,$CG756+28),"")</f>
      </c>
      <c r="BU756">
        <f>IF($CH756&gt;=29,INDEX($AQ:$AQ,$CG756+29),"")</f>
      </c>
      <c r="BV756">
        <f>IF($CH756&gt;=30,INDEX($AQ:$AQ,$CG756+30),"")</f>
      </c>
      <c r="BW756">
        <f>IF($CH756&gt;=31,INDEX($AQ:$AQ,$CG756+31),"")</f>
      </c>
      <c r="BX756">
        <f>IF($CH756&gt;=32,INDEX($AQ:$AQ,$CG756+32),"")</f>
      </c>
      <c r="BY756">
        <f>IF($CH756&gt;=33,INDEX($AQ:$AQ,$CG756+33),"")</f>
      </c>
      <c r="BZ756">
        <f>IF($CH756&gt;=34,INDEX($AQ:$AQ,$CG756+34),"")</f>
      </c>
      <c r="CA756">
        <f>IF($CH756&gt;=35,INDEX($AQ:$AQ,$CG756+35),"")</f>
      </c>
      <c r="CB756">
        <f>IF($CH756&gt;=36,INDEX($AQ:$AQ,$CG756+36),"")</f>
      </c>
      <c r="CC756">
        <f>IF($CH756&gt;=37,INDEX($AQ:$AQ,$CG756+37),"")</f>
      </c>
      <c r="CD756">
        <f>IF($CH756&gt;=38,INDEX($AQ:$AQ,$CG756+38),"")</f>
      </c>
      <c r="CE756">
        <f>IF($CH756&gt;=39,INDEX($AQ:$AQ,$CG756+39),"")</f>
      </c>
      <c r="CF756">
        <f>IF($CH756&gt;=40,INDEX($AQ:$AQ,$CG756+40),"")</f>
      </c>
      <c r="CG756">
        <f>IFERROR(MATCH($AP756,$AQ$2:$AQ$134,0)+1,0)</f>
      </c>
      <c r="CH756">
        <f>IFERROR(INDEX($AR$2:$AR$134,MATCH($AP756,$AQ$2:$AQ$134,0)),0)</f>
      </c>
      <c r="CI756">
        <f>IFERROR(LEFT($L756,FIND(" - ",$L756)-1),$L756)</f>
      </c>
      <c r="CL756">
        <f>IF($DG756&gt;=1,INDEX($CJ:$CJ,$DF756+1),"")</f>
      </c>
      <c r="CM756">
        <f>IF($DG756&gt;=2,INDEX($CJ:$CJ,$DF756+2),"")</f>
      </c>
      <c r="CN756">
        <f>IF($DG756&gt;=3,INDEX($CJ:$CJ,$DF756+3),"")</f>
      </c>
      <c r="CO756">
        <f>IF($DG756&gt;=4,INDEX($CJ:$CJ,$DF756+4),"")</f>
      </c>
      <c r="CP756">
        <f>IF($DG756&gt;=5,INDEX($CJ:$CJ,$DF756+5),"")</f>
      </c>
      <c r="CQ756">
        <f>IF($DG756&gt;=6,INDEX($CJ:$CJ,$DF756+6),"")</f>
      </c>
      <c r="CR756">
        <f>IF($DG756&gt;=7,INDEX($CJ:$CJ,$DF756+7),"")</f>
      </c>
      <c r="CS756">
        <f>IF($DG756&gt;=8,INDEX($CJ:$CJ,$DF756+8),"")</f>
      </c>
      <c r="CT756">
        <f>IF($DG756&gt;=9,INDEX($CJ:$CJ,$DF756+9),"")</f>
      </c>
      <c r="CU756">
        <f>IF($DG756&gt;=10,INDEX($CJ:$CJ,$DF756+10),"")</f>
      </c>
      <c r="CV756">
        <f>IF($DG756&gt;=11,INDEX($CJ:$CJ,$DF756+11),"")</f>
      </c>
      <c r="CW756">
        <f>IF($DG756&gt;=12,INDEX($CJ:$CJ,$DF756+12),"")</f>
      </c>
      <c r="CX756">
        <f>IF($DG756&gt;=13,INDEX($CJ:$CJ,$DF756+13),"")</f>
      </c>
      <c r="CY756">
        <f>IF($DG756&gt;=14,INDEX($CJ:$CJ,$DF756+14),"")</f>
      </c>
      <c r="CZ756">
        <f>IF($DG756&gt;=15,INDEX($CJ:$CJ,$DF756+15),"")</f>
      </c>
      <c r="DA756">
        <f>IF($DG756&gt;=16,INDEX($CJ:$CJ,$DF756+16),"")</f>
      </c>
      <c r="DB756">
        <f>IF($DG756&gt;=17,INDEX($CJ:$CJ,$DF756+17),"")</f>
      </c>
      <c r="DC756">
        <f>IF($DG756&gt;=18,INDEX($CJ:$CJ,$DF756+18),"")</f>
      </c>
      <c r="DD756">
        <f>IF($DG756&gt;=19,INDEX($CJ:$CJ,$DF756+19),"")</f>
      </c>
      <c r="DE756">
        <f>IF($DG756&gt;=20,INDEX($CJ:$CJ,$DF756+20),"")</f>
      </c>
      <c r="DF756">
        <f>IFERROR(MATCH($CI756,$CJ$2:$CJ$263,0)+1,0)</f>
      </c>
      <c r="DG756">
        <f>IFERROR(INDEX($CK$2:$CK$263,MATCH($CI756,$CJ$2:$CJ$263,0)),0)</f>
      </c>
      <c r="DH756">
        <f>IFERROR(INDEX($AO:$AO,MATCH($N756,$AN:$AN,0))&amp;"","")</f>
      </c>
      <c r="DL756">
        <f>IF($GO756&gt;=1,INDEX($DI:$DI,$GN756+1),"")</f>
      </c>
      <c r="DM756">
        <f>IF($GO756&gt;=2,INDEX($DI:$DI,$GN756+2),"")</f>
      </c>
      <c r="DN756">
        <f>IF($GO756&gt;=3,INDEX($DI:$DI,$GN756+3),"")</f>
      </c>
      <c r="DO756">
        <f>IF($GO756&gt;=4,INDEX($DI:$DI,$GN756+4),"")</f>
      </c>
      <c r="DP756">
        <f>IF($GO756&gt;=5,INDEX($DI:$DI,$GN756+5),"")</f>
      </c>
      <c r="DQ756">
        <f>IF($GO756&gt;=6,INDEX($DI:$DI,$GN756+6),"")</f>
      </c>
      <c r="DR756">
        <f>IF($GO756&gt;=7,INDEX($DI:$DI,$GN756+7),"")</f>
      </c>
      <c r="DS756">
        <f>IF($GO756&gt;=8,INDEX($DI:$DI,$GN756+8),"")</f>
      </c>
      <c r="DT756">
        <f>IF($GO756&gt;=9,INDEX($DI:$DI,$GN756+9),"")</f>
      </c>
      <c r="DU756">
        <f>IF($GO756&gt;=10,INDEX($DI:$DI,$GN756+10),"")</f>
      </c>
      <c r="DV756">
        <f>IF($GO756&gt;=11,INDEX($DI:$DI,$GN756+11),"")</f>
      </c>
      <c r="DW756">
        <f>IF($GO756&gt;=12,INDEX($DI:$DI,$GN756+12),"")</f>
      </c>
      <c r="DX756">
        <f>IF($GO756&gt;=13,INDEX($DI:$DI,$GN756+13),"")</f>
      </c>
      <c r="DY756">
        <f>IF($GO756&gt;=14,INDEX($DI:$DI,$GN756+14),"")</f>
      </c>
      <c r="DZ756">
        <f>IF($GO756&gt;=15,INDEX($DI:$DI,$GN756+15),"")</f>
      </c>
      <c r="EA756">
        <f>IF($GO756&gt;=16,INDEX($DI:$DI,$GN756+16),"")</f>
      </c>
      <c r="EB756">
        <f>IF($GO756&gt;=17,INDEX($DI:$DI,$GN756+17),"")</f>
      </c>
      <c r="EC756">
        <f>IF($GO756&gt;=18,INDEX($DI:$DI,$GN756+18),"")</f>
      </c>
      <c r="ED756">
        <f>IF($GO756&gt;=19,INDEX($DI:$DI,$GN756+19),"")</f>
      </c>
      <c r="EE756">
        <f>IF($GO756&gt;=20,INDEX($DI:$DI,$GN756+20),"")</f>
      </c>
      <c r="EF756">
        <f>IF($GO756&gt;=21,INDEX($DI:$DI,$GN756+21),"")</f>
      </c>
      <c r="EG756">
        <f>IF($GO756&gt;=22,INDEX($DI:$DI,$GN756+22),"")</f>
      </c>
      <c r="EH756">
        <f>IF($GO756&gt;=23,INDEX($DI:$DI,$GN756+23),"")</f>
      </c>
      <c r="EI756">
        <f>IF($GO756&gt;=24,INDEX($DI:$DI,$GN756+24),"")</f>
      </c>
      <c r="EJ756">
        <f>IF($GO756&gt;=25,INDEX($DI:$DI,$GN756+25),"")</f>
      </c>
      <c r="EK756">
        <f>IF($GO756&gt;=26,INDEX($DI:$DI,$GN756+26),"")</f>
      </c>
      <c r="EL756">
        <f>IF($GO756&gt;=27,INDEX($DI:$DI,$GN756+27),"")</f>
      </c>
      <c r="EM756">
        <f>IF($GO756&gt;=28,INDEX($DI:$DI,$GN756+28),"")</f>
      </c>
      <c r="EN756">
        <f>IF($GO756&gt;=29,INDEX($DI:$DI,$GN756+29),"")</f>
      </c>
      <c r="EO756">
        <f>IF($GO756&gt;=30,INDEX($DI:$DI,$GN756+30),"")</f>
      </c>
      <c r="EP756">
        <f>IF($GO756&gt;=31,INDEX($DI:$DI,$GN756+31),"")</f>
      </c>
      <c r="EQ756">
        <f>IF($GO756&gt;=32,INDEX($DI:$DI,$GN756+32),"")</f>
      </c>
      <c r="ER756">
        <f>IF($GO756&gt;=33,INDEX($DI:$DI,$GN756+33),"")</f>
      </c>
      <c r="ES756">
        <f>IF($GO756&gt;=34,INDEX($DI:$DI,$GN756+34),"")</f>
      </c>
      <c r="ET756">
        <f>IF($GO756&gt;=35,INDEX($DI:$DI,$GN756+35),"")</f>
      </c>
      <c r="EU756">
        <f>IF($GO756&gt;=36,INDEX($DI:$DI,$GN756+36),"")</f>
      </c>
      <c r="EV756">
        <f>IF($GO756&gt;=37,INDEX($DI:$DI,$GN756+37),"")</f>
      </c>
      <c r="EW756">
        <f>IF($GO756&gt;=38,INDEX($DI:$DI,$GN756+38),"")</f>
      </c>
      <c r="EX756">
        <f>IF($GO756&gt;=39,INDEX($DI:$DI,$GN756+39),"")</f>
      </c>
      <c r="EY756">
        <f>IF($GO756&gt;=40,INDEX($DI:$DI,$GN756+40),"")</f>
      </c>
      <c r="EZ756">
        <f>IF($GO756&gt;=1,INDEX($DJ:$DJ,$GN756+1),"")</f>
      </c>
      <c r="FA756">
        <f>IF($GO756&gt;=2,INDEX($DJ:$DJ,$GN756+2),"")</f>
      </c>
      <c r="FB756">
        <f>IF($GO756&gt;=3,INDEX($DJ:$DJ,$GN756+3),"")</f>
      </c>
      <c r="FC756">
        <f>IF($GO756&gt;=4,INDEX($DJ:$DJ,$GN756+4),"")</f>
      </c>
      <c r="FD756">
        <f>IF($GO756&gt;=5,INDEX($DJ:$DJ,$GN756+5),"")</f>
      </c>
      <c r="FE756">
        <f>IF($GO756&gt;=6,INDEX($DJ:$DJ,$GN756+6),"")</f>
      </c>
      <c r="FF756">
        <f>IF($GO756&gt;=7,INDEX($DJ:$DJ,$GN756+7),"")</f>
      </c>
      <c r="FG756">
        <f>IF($GO756&gt;=8,INDEX($DJ:$DJ,$GN756+8),"")</f>
      </c>
      <c r="FH756">
        <f>IF($GO756&gt;=9,INDEX($DJ:$DJ,$GN756+9),"")</f>
      </c>
      <c r="FI756">
        <f>IF($GO756&gt;=10,INDEX($DJ:$DJ,$GN756+10),"")</f>
      </c>
      <c r="FJ756">
        <f>IF($GO756&gt;=11,INDEX($DJ:$DJ,$GN756+11),"")</f>
      </c>
      <c r="FK756">
        <f>IF($GO756&gt;=12,INDEX($DJ:$DJ,$GN756+12),"")</f>
      </c>
      <c r="FL756">
        <f>IF($GO756&gt;=13,INDEX($DJ:$DJ,$GN756+13),"")</f>
      </c>
      <c r="FM756">
        <f>IF($GO756&gt;=14,INDEX($DJ:$DJ,$GN756+14),"")</f>
      </c>
      <c r="FN756">
        <f>IF($GO756&gt;=15,INDEX($DJ:$DJ,$GN756+15),"")</f>
      </c>
      <c r="FO756">
        <f>IF($GO756&gt;=16,INDEX($DJ:$DJ,$GN756+16),"")</f>
      </c>
      <c r="FP756">
        <f>IF($GO756&gt;=17,INDEX($DJ:$DJ,$GN756+17),"")</f>
      </c>
      <c r="FQ756">
        <f>IF($GO756&gt;=18,INDEX($DJ:$DJ,$GN756+18),"")</f>
      </c>
      <c r="FR756">
        <f>IF($GO756&gt;=19,INDEX($DJ:$DJ,$GN756+19),"")</f>
      </c>
      <c r="FS756">
        <f>IF($GO756&gt;=20,INDEX($DJ:$DJ,$GN756+20),"")</f>
      </c>
      <c r="FT756">
        <f>IF($GO756&gt;=21,INDEX($DJ:$DJ,$GN756+21),"")</f>
      </c>
      <c r="FU756">
        <f>IF($GO756&gt;=22,INDEX($DJ:$DJ,$GN756+22),"")</f>
      </c>
      <c r="FV756">
        <f>IF($GO756&gt;=23,INDEX($DJ:$DJ,$GN756+23),"")</f>
      </c>
      <c r="FW756">
        <f>IF($GO756&gt;=24,INDEX($DJ:$DJ,$GN756+24),"")</f>
      </c>
      <c r="FX756">
        <f>IF($GO756&gt;=25,INDEX($DJ:$DJ,$GN756+25),"")</f>
      </c>
      <c r="FY756">
        <f>IF($GO756&gt;=26,INDEX($DJ:$DJ,$GN756+26),"")</f>
      </c>
      <c r="FZ756">
        <f>IF($GO756&gt;=27,INDEX($DJ:$DJ,$GN756+27),"")</f>
      </c>
      <c r="GA756">
        <f>IF($GO756&gt;=28,INDEX($DJ:$DJ,$GN756+28),"")</f>
      </c>
      <c r="GB756">
        <f>IF($GO756&gt;=29,INDEX($DJ:$DJ,$GN756+29),"")</f>
      </c>
      <c r="GC756">
        <f>IF($GO756&gt;=30,INDEX($DJ:$DJ,$GN756+30),"")</f>
      </c>
      <c r="GD756">
        <f>IF($GO756&gt;=31,INDEX($DJ:$DJ,$GN756+31),"")</f>
      </c>
      <c r="GE756">
        <f>IF($GO756&gt;=32,INDEX($DJ:$DJ,$GN756+32),"")</f>
      </c>
      <c r="GF756">
        <f>IF($GO756&gt;=33,INDEX($DJ:$DJ,$GN756+33),"")</f>
      </c>
      <c r="GG756">
        <f>IF($GO756&gt;=34,INDEX($DJ:$DJ,$GN756+34),"")</f>
      </c>
      <c r="GH756">
        <f>IF($GO756&gt;=35,INDEX($DJ:$DJ,$GN756+35),"")</f>
      </c>
      <c r="GI756">
        <f>IF($GO756&gt;=36,INDEX($DJ:$DJ,$GN756+36),"")</f>
      </c>
      <c r="GJ756">
        <f>IF($GO756&gt;=37,INDEX($DJ:$DJ,$GN756+37),"")</f>
      </c>
      <c r="GK756">
        <f>IF($GO756&gt;=38,INDEX($DJ:$DJ,$GN756+38),"")</f>
      </c>
      <c r="GL756">
        <f>IF($GO756&gt;=39,INDEX($DJ:$DJ,$GN756+39),"")</f>
      </c>
      <c r="GM756">
        <f>IF($GO756&gt;=40,INDEX($DJ:$DJ,$GN756+40),"")</f>
      </c>
      <c r="GN756">
        <f>IFERROR(MATCH($DH756,$DI$2:$DI$148,0)+1,0)</f>
      </c>
      <c r="GO756">
        <f>IFERROR(INDEX($DK$2:$DK$148,MATCH($DH756,$DI$2:$DI$148,0)),0)</f>
      </c>
      <c r="GP756">
        <f>IFERROR(MATCH($Y756,$DL$756:$EY$756,0),0)</f>
      </c>
      <c r="GQ756">
        <f>IF($GP756&gt;0,INDEX($EZ$756:$GM$756,$GP756),"")</f>
      </c>
      <c r="GT756">
        <f>IF($JC756&gt;=1,INDEX($GR:$GR,$JB756+1),"")</f>
      </c>
      <c r="GU756">
        <f>IF($JC756&gt;=2,INDEX($GR:$GR,$JB756+2),"")</f>
      </c>
      <c r="GV756">
        <f>IF($JC756&gt;=3,INDEX($GR:$GR,$JB756+3),"")</f>
      </c>
      <c r="GW756">
        <f>IF($JC756&gt;=4,INDEX($GR:$GR,$JB756+4),"")</f>
      </c>
      <c r="GX756">
        <f>IF($JC756&gt;=5,INDEX($GR:$GR,$JB756+5),"")</f>
      </c>
      <c r="GY756">
        <f>IF($JC756&gt;=6,INDEX($GR:$GR,$JB756+6),"")</f>
      </c>
      <c r="GZ756">
        <f>IF($JC756&gt;=7,INDEX($GR:$GR,$JB756+7),"")</f>
      </c>
      <c r="HA756">
        <f>IF($JC756&gt;=8,INDEX($GR:$GR,$JB756+8),"")</f>
      </c>
      <c r="HB756">
        <f>IF($JC756&gt;=9,INDEX($GR:$GR,$JB756+9),"")</f>
      </c>
      <c r="HC756">
        <f>IF($JC756&gt;=10,INDEX($GR:$GR,$JB756+10),"")</f>
      </c>
      <c r="HD756">
        <f>IF($JC756&gt;=11,INDEX($GR:$GR,$JB756+11),"")</f>
      </c>
      <c r="HE756">
        <f>IF($JC756&gt;=12,INDEX($GR:$GR,$JB756+12),"")</f>
      </c>
      <c r="HF756">
        <f>IF($JC756&gt;=13,INDEX($GR:$GR,$JB756+13),"")</f>
      </c>
      <c r="HG756">
        <f>IF($JC756&gt;=14,INDEX($GR:$GR,$JB756+14),"")</f>
      </c>
      <c r="HH756">
        <f>IF($JC756&gt;=15,INDEX($GR:$GR,$JB756+15),"")</f>
      </c>
      <c r="HI756">
        <f>IF($JC756&gt;=16,INDEX($GR:$GR,$JB756+16),"")</f>
      </c>
      <c r="HJ756">
        <f>IF($JC756&gt;=17,INDEX($GR:$GR,$JB756+17),"")</f>
      </c>
      <c r="HK756">
        <f>IF($JC756&gt;=18,INDEX($GR:$GR,$JB756+18),"")</f>
      </c>
      <c r="HL756">
        <f>IF($JC756&gt;=19,INDEX($GR:$GR,$JB756+19),"")</f>
      </c>
      <c r="HM756">
        <f>IF($JC756&gt;=20,INDEX($GR:$GR,$JB756+20),"")</f>
      </c>
      <c r="HN756">
        <f>IF($JC756&gt;=21,INDEX($GR:$GR,$JB756+21),"")</f>
      </c>
      <c r="HO756">
        <f>IF($JC756&gt;=22,INDEX($GR:$GR,$JB756+22),"")</f>
      </c>
      <c r="HP756">
        <f>IF($JC756&gt;=23,INDEX($GR:$GR,$JB756+23),"")</f>
      </c>
      <c r="HQ756">
        <f>IF($JC756&gt;=24,INDEX($GR:$GR,$JB756+24),"")</f>
      </c>
      <c r="HR756">
        <f>IF($JC756&gt;=25,INDEX($GR:$GR,$JB756+25),"")</f>
      </c>
      <c r="HS756">
        <f>IF($JC756&gt;=26,INDEX($GR:$GR,$JB756+26),"")</f>
      </c>
      <c r="HT756">
        <f>IF($JC756&gt;=27,INDEX($GR:$GR,$JB756+27),"")</f>
      </c>
      <c r="HU756">
        <f>IF($JC756&gt;=28,INDEX($GR:$GR,$JB756+28),"")</f>
      </c>
      <c r="HV756">
        <f>IF($JC756&gt;=29,INDEX($GR:$GR,$JB756+29),"")</f>
      </c>
      <c r="HW756">
        <f>IF($JC756&gt;=30,INDEX($GR:$GR,$JB756+30),"")</f>
      </c>
      <c r="HX756">
        <f>IF($JC756&gt;=31,INDEX($GR:$GR,$JB756+31),"")</f>
      </c>
      <c r="HY756">
        <f>IF($JC756&gt;=32,INDEX($GR:$GR,$JB756+32),"")</f>
      </c>
      <c r="HZ756">
        <f>IF($JC756&gt;=33,INDEX($GR:$GR,$JB756+33),"")</f>
      </c>
      <c r="IA756">
        <f>IF($JC756&gt;=34,INDEX($GR:$GR,$JB756+34),"")</f>
      </c>
      <c r="IB756">
        <f>IF($JC756&gt;=35,INDEX($GR:$GR,$JB756+35),"")</f>
      </c>
      <c r="IC756">
        <f>IF($JC756&gt;=36,INDEX($GR:$GR,$JB756+36),"")</f>
      </c>
      <c r="ID756">
        <f>IF($JC756&gt;=37,INDEX($GR:$GR,$JB756+37),"")</f>
      </c>
      <c r="IE756">
        <f>IF($JC756&gt;=38,INDEX($GR:$GR,$JB756+38),"")</f>
      </c>
      <c r="IF756">
        <f>IF($JC756&gt;=39,INDEX($GR:$GR,$JB756+39),"")</f>
      </c>
      <c r="IG756">
        <f>IF($JC756&gt;=40,INDEX($GR:$GR,$JB756+40),"")</f>
      </c>
      <c r="IH756">
        <f>IF($JC756&gt;=41,INDEX($GR:$GR,$JB756+41),"")</f>
      </c>
      <c r="II756">
        <f>IF($JC756&gt;=42,INDEX($GR:$GR,$JB756+42),"")</f>
      </c>
      <c r="IJ756">
        <f>IF($JC756&gt;=43,INDEX($GR:$GR,$JB756+43),"")</f>
      </c>
      <c r="IK756">
        <f>IF($JC756&gt;=44,INDEX($GR:$GR,$JB756+44),"")</f>
      </c>
      <c r="IL756">
        <f>IF($JC756&gt;=45,INDEX($GR:$GR,$JB756+45),"")</f>
      </c>
      <c r="IM756">
        <f>IF($JC756&gt;=46,INDEX($GR:$GR,$JB756+46),"")</f>
      </c>
      <c r="IN756">
        <f>IF($JC756&gt;=47,INDEX($GR:$GR,$JB756+47),"")</f>
      </c>
      <c r="IO756">
        <f>IF($JC756&gt;=48,INDEX($GR:$GR,$JB756+48),"")</f>
      </c>
      <c r="IP756">
        <f>IF($JC756&gt;=49,INDEX($GR:$GR,$JB756+49),"")</f>
      </c>
      <c r="IQ756">
        <f>IF($JC756&gt;=50,INDEX($GR:$GR,$JB756+50),"")</f>
      </c>
      <c r="IR756">
        <f>IF($JC756&gt;=51,INDEX($GR:$GR,$JB756+51),"")</f>
      </c>
      <c r="IS756">
        <f>IF($JC756&gt;=52,INDEX($GR:$GR,$JB756+52),"")</f>
      </c>
      <c r="IT756">
        <f>IF($JC756&gt;=53,INDEX($GR:$GR,$JB756+53),"")</f>
      </c>
      <c r="IU756">
        <f>IF($JC756&gt;=54,INDEX($GR:$GR,$JB756+54),"")</f>
      </c>
      <c r="IV756">
        <f>IF($JC756&gt;=55,INDEX($GR:$GR,$JB756+55),"")</f>
      </c>
      <c r="IW756">
        <f>IF($JC756&gt;=56,INDEX($GR:$GR,$JB756+56),"")</f>
      </c>
      <c r="IX756">
        <f>IF($JC756&gt;=57,INDEX($GR:$GR,$JB756+57),"")</f>
      </c>
      <c r="IY756">
        <f>IF($JC756&gt;=58,INDEX($GR:$GR,$JB756+58),"")</f>
      </c>
      <c r="IZ756">
        <f>IF($JC756&gt;=59,INDEX($GR:$GR,$JB756+59),"")</f>
      </c>
      <c r="JA756">
        <f>IF($JC756&gt;=60,INDEX($GR:$GR,$JB756+60),"")</f>
      </c>
      <c r="JB756">
        <f>IFERROR(MATCH($GQ756,$GR$2:$GR$324,0)+1,0)</f>
      </c>
      <c r="JC756">
        <f>IFERROR(INDEX($GS$2:$GS$324,MATCH($GQ756,$GR$2:$GR$324,0)),0)</f>
      </c>
      <c r="JD756" t="s">
        <v>40</v>
      </c>
      <c r="JE756" t="s">
        <v>40</v>
      </c>
    </row>
    <row r="757" spans="1:265" x14ac:dyDescent="0.25">
      <c r="Q757">
        <f>IF(OR($T757="",$P757=""),"",IFERROR($T757/$P757,0))</f>
      </c>
      <c r="R757">
        <f>IF($T757="","",
SUM($S757,$U757,$Z757,$V757,$X757)*
(1-IF($AA757="",0,VALUE($AA757)/100)))</f>
      </c>
      <c r="S757">
        <f>IF($T757="","",$T757)</f>
      </c>
      <c r="U757">
        <f>IF($T757="","",
IF($N757="","",
IF(ISNUMBER(SEARCH("exempt",LOWER($N757))),0,
$T757*(VALUE(SUBSTITUTE($N757,"%",""))/100))))</f>
      </c>
      <c r="AB757">
        <f>IFERROR(IF(FIND(" - ",$K757)&gt;0,MID($K757,FIND(" - ",$K757)+3,LEN($K757)),""),"")</f>
      </c>
      <c r="AK757" t="s">
        <v>1344</v>
      </c>
      <c r="AP757">
        <f>IFERROR(LEFT($K757,FIND(" - ",$K757)-1),$K757)</f>
      </c>
      <c r="AS757">
        <f>IF($CH757&gt;=1,INDEX($AQ:$AQ,$CG757+1),"")</f>
      </c>
      <c r="AT757">
        <f>IF($CH757&gt;=2,INDEX($AQ:$AQ,$CG757+2),"")</f>
      </c>
      <c r="AU757">
        <f>IF($CH757&gt;=3,INDEX($AQ:$AQ,$CG757+3),"")</f>
      </c>
      <c r="AV757">
        <f>IF($CH757&gt;=4,INDEX($AQ:$AQ,$CG757+4),"")</f>
      </c>
      <c r="AW757">
        <f>IF($CH757&gt;=5,INDEX($AQ:$AQ,$CG757+5),"")</f>
      </c>
      <c r="AX757">
        <f>IF($CH757&gt;=6,INDEX($AQ:$AQ,$CG757+6),"")</f>
      </c>
      <c r="AY757">
        <f>IF($CH757&gt;=7,INDEX($AQ:$AQ,$CG757+7),"")</f>
      </c>
      <c r="AZ757">
        <f>IF($CH757&gt;=8,INDEX($AQ:$AQ,$CG757+8),"")</f>
      </c>
      <c r="BA757">
        <f>IF($CH757&gt;=9,INDEX($AQ:$AQ,$CG757+9),"")</f>
      </c>
      <c r="BB757">
        <f>IF($CH757&gt;=10,INDEX($AQ:$AQ,$CG757+10),"")</f>
      </c>
      <c r="BC757">
        <f>IF($CH757&gt;=11,INDEX($AQ:$AQ,$CG757+11),"")</f>
      </c>
      <c r="BD757">
        <f>IF($CH757&gt;=12,INDEX($AQ:$AQ,$CG757+12),"")</f>
      </c>
      <c r="BE757">
        <f>IF($CH757&gt;=13,INDEX($AQ:$AQ,$CG757+13),"")</f>
      </c>
      <c r="BF757">
        <f>IF($CH757&gt;=14,INDEX($AQ:$AQ,$CG757+14),"")</f>
      </c>
      <c r="BG757">
        <f>IF($CH757&gt;=15,INDEX($AQ:$AQ,$CG757+15),"")</f>
      </c>
      <c r="BH757">
        <f>IF($CH757&gt;=16,INDEX($AQ:$AQ,$CG757+16),"")</f>
      </c>
      <c r="BI757">
        <f>IF($CH757&gt;=17,INDEX($AQ:$AQ,$CG757+17),"")</f>
      </c>
      <c r="BJ757">
        <f>IF($CH757&gt;=18,INDEX($AQ:$AQ,$CG757+18),"")</f>
      </c>
      <c r="BK757">
        <f>IF($CH757&gt;=19,INDEX($AQ:$AQ,$CG757+19),"")</f>
      </c>
      <c r="BL757">
        <f>IF($CH757&gt;=20,INDEX($AQ:$AQ,$CG757+20),"")</f>
      </c>
      <c r="BM757">
        <f>IF($CH757&gt;=21,INDEX($AQ:$AQ,$CG757+21),"")</f>
      </c>
      <c r="BN757">
        <f>IF($CH757&gt;=22,INDEX($AQ:$AQ,$CG757+22),"")</f>
      </c>
      <c r="BO757">
        <f>IF($CH757&gt;=23,INDEX($AQ:$AQ,$CG757+23),"")</f>
      </c>
      <c r="BP757">
        <f>IF($CH757&gt;=24,INDEX($AQ:$AQ,$CG757+24),"")</f>
      </c>
      <c r="BQ757">
        <f>IF($CH757&gt;=25,INDEX($AQ:$AQ,$CG757+25),"")</f>
      </c>
      <c r="BR757">
        <f>IF($CH757&gt;=26,INDEX($AQ:$AQ,$CG757+26),"")</f>
      </c>
      <c r="BS757">
        <f>IF($CH757&gt;=27,INDEX($AQ:$AQ,$CG757+27),"")</f>
      </c>
      <c r="BT757">
        <f>IF($CH757&gt;=28,INDEX($AQ:$AQ,$CG757+28),"")</f>
      </c>
      <c r="BU757">
        <f>IF($CH757&gt;=29,INDEX($AQ:$AQ,$CG757+29),"")</f>
      </c>
      <c r="BV757">
        <f>IF($CH757&gt;=30,INDEX($AQ:$AQ,$CG757+30),"")</f>
      </c>
      <c r="BW757">
        <f>IF($CH757&gt;=31,INDEX($AQ:$AQ,$CG757+31),"")</f>
      </c>
      <c r="BX757">
        <f>IF($CH757&gt;=32,INDEX($AQ:$AQ,$CG757+32),"")</f>
      </c>
      <c r="BY757">
        <f>IF($CH757&gt;=33,INDEX($AQ:$AQ,$CG757+33),"")</f>
      </c>
      <c r="BZ757">
        <f>IF($CH757&gt;=34,INDEX($AQ:$AQ,$CG757+34),"")</f>
      </c>
      <c r="CA757">
        <f>IF($CH757&gt;=35,INDEX($AQ:$AQ,$CG757+35),"")</f>
      </c>
      <c r="CB757">
        <f>IF($CH757&gt;=36,INDEX($AQ:$AQ,$CG757+36),"")</f>
      </c>
      <c r="CC757">
        <f>IF($CH757&gt;=37,INDEX($AQ:$AQ,$CG757+37),"")</f>
      </c>
      <c r="CD757">
        <f>IF($CH757&gt;=38,INDEX($AQ:$AQ,$CG757+38),"")</f>
      </c>
      <c r="CE757">
        <f>IF($CH757&gt;=39,INDEX($AQ:$AQ,$CG757+39),"")</f>
      </c>
      <c r="CF757">
        <f>IF($CH757&gt;=40,INDEX($AQ:$AQ,$CG757+40),"")</f>
      </c>
      <c r="CG757">
        <f>IFERROR(MATCH($AP757,$AQ$2:$AQ$134,0)+1,0)</f>
      </c>
      <c r="CH757">
        <f>IFERROR(INDEX($AR$2:$AR$134,MATCH($AP757,$AQ$2:$AQ$134,0)),0)</f>
      </c>
      <c r="CI757">
        <f>IFERROR(LEFT($L757,FIND(" - ",$L757)-1),$L757)</f>
      </c>
      <c r="CL757">
        <f>IF($DG757&gt;=1,INDEX($CJ:$CJ,$DF757+1),"")</f>
      </c>
      <c r="CM757">
        <f>IF($DG757&gt;=2,INDEX($CJ:$CJ,$DF757+2),"")</f>
      </c>
      <c r="CN757">
        <f>IF($DG757&gt;=3,INDEX($CJ:$CJ,$DF757+3),"")</f>
      </c>
      <c r="CO757">
        <f>IF($DG757&gt;=4,INDEX($CJ:$CJ,$DF757+4),"")</f>
      </c>
      <c r="CP757">
        <f>IF($DG757&gt;=5,INDEX($CJ:$CJ,$DF757+5),"")</f>
      </c>
      <c r="CQ757">
        <f>IF($DG757&gt;=6,INDEX($CJ:$CJ,$DF757+6),"")</f>
      </c>
      <c r="CR757">
        <f>IF($DG757&gt;=7,INDEX($CJ:$CJ,$DF757+7),"")</f>
      </c>
      <c r="CS757">
        <f>IF($DG757&gt;=8,INDEX($CJ:$CJ,$DF757+8),"")</f>
      </c>
      <c r="CT757">
        <f>IF($DG757&gt;=9,INDEX($CJ:$CJ,$DF757+9),"")</f>
      </c>
      <c r="CU757">
        <f>IF($DG757&gt;=10,INDEX($CJ:$CJ,$DF757+10),"")</f>
      </c>
      <c r="CV757">
        <f>IF($DG757&gt;=11,INDEX($CJ:$CJ,$DF757+11),"")</f>
      </c>
      <c r="CW757">
        <f>IF($DG757&gt;=12,INDEX($CJ:$CJ,$DF757+12),"")</f>
      </c>
      <c r="CX757">
        <f>IF($DG757&gt;=13,INDEX($CJ:$CJ,$DF757+13),"")</f>
      </c>
      <c r="CY757">
        <f>IF($DG757&gt;=14,INDEX($CJ:$CJ,$DF757+14),"")</f>
      </c>
      <c r="CZ757">
        <f>IF($DG757&gt;=15,INDEX($CJ:$CJ,$DF757+15),"")</f>
      </c>
      <c r="DA757">
        <f>IF($DG757&gt;=16,INDEX($CJ:$CJ,$DF757+16),"")</f>
      </c>
      <c r="DB757">
        <f>IF($DG757&gt;=17,INDEX($CJ:$CJ,$DF757+17),"")</f>
      </c>
      <c r="DC757">
        <f>IF($DG757&gt;=18,INDEX($CJ:$CJ,$DF757+18),"")</f>
      </c>
      <c r="DD757">
        <f>IF($DG757&gt;=19,INDEX($CJ:$CJ,$DF757+19),"")</f>
      </c>
      <c r="DE757">
        <f>IF($DG757&gt;=20,INDEX($CJ:$CJ,$DF757+20),"")</f>
      </c>
      <c r="DF757">
        <f>IFERROR(MATCH($CI757,$CJ$2:$CJ$263,0)+1,0)</f>
      </c>
      <c r="DG757">
        <f>IFERROR(INDEX($CK$2:$CK$263,MATCH($CI757,$CJ$2:$CJ$263,0)),0)</f>
      </c>
      <c r="DH757">
        <f>IFERROR(INDEX($AO:$AO,MATCH($N757,$AN:$AN,0))&amp;"","")</f>
      </c>
      <c r="DL757">
        <f>IF($GO757&gt;=1,INDEX($DI:$DI,$GN757+1),"")</f>
      </c>
      <c r="DM757">
        <f>IF($GO757&gt;=2,INDEX($DI:$DI,$GN757+2),"")</f>
      </c>
      <c r="DN757">
        <f>IF($GO757&gt;=3,INDEX($DI:$DI,$GN757+3),"")</f>
      </c>
      <c r="DO757">
        <f>IF($GO757&gt;=4,INDEX($DI:$DI,$GN757+4),"")</f>
      </c>
      <c r="DP757">
        <f>IF($GO757&gt;=5,INDEX($DI:$DI,$GN757+5),"")</f>
      </c>
      <c r="DQ757">
        <f>IF($GO757&gt;=6,INDEX($DI:$DI,$GN757+6),"")</f>
      </c>
      <c r="DR757">
        <f>IF($GO757&gt;=7,INDEX($DI:$DI,$GN757+7),"")</f>
      </c>
      <c r="DS757">
        <f>IF($GO757&gt;=8,INDEX($DI:$DI,$GN757+8),"")</f>
      </c>
      <c r="DT757">
        <f>IF($GO757&gt;=9,INDEX($DI:$DI,$GN757+9),"")</f>
      </c>
      <c r="DU757">
        <f>IF($GO757&gt;=10,INDEX($DI:$DI,$GN757+10),"")</f>
      </c>
      <c r="DV757">
        <f>IF($GO757&gt;=11,INDEX($DI:$DI,$GN757+11),"")</f>
      </c>
      <c r="DW757">
        <f>IF($GO757&gt;=12,INDEX($DI:$DI,$GN757+12),"")</f>
      </c>
      <c r="DX757">
        <f>IF($GO757&gt;=13,INDEX($DI:$DI,$GN757+13),"")</f>
      </c>
      <c r="DY757">
        <f>IF($GO757&gt;=14,INDEX($DI:$DI,$GN757+14),"")</f>
      </c>
      <c r="DZ757">
        <f>IF($GO757&gt;=15,INDEX($DI:$DI,$GN757+15),"")</f>
      </c>
      <c r="EA757">
        <f>IF($GO757&gt;=16,INDEX($DI:$DI,$GN757+16),"")</f>
      </c>
      <c r="EB757">
        <f>IF($GO757&gt;=17,INDEX($DI:$DI,$GN757+17),"")</f>
      </c>
      <c r="EC757">
        <f>IF($GO757&gt;=18,INDEX($DI:$DI,$GN757+18),"")</f>
      </c>
      <c r="ED757">
        <f>IF($GO757&gt;=19,INDEX($DI:$DI,$GN757+19),"")</f>
      </c>
      <c r="EE757">
        <f>IF($GO757&gt;=20,INDEX($DI:$DI,$GN757+20),"")</f>
      </c>
      <c r="EF757">
        <f>IF($GO757&gt;=21,INDEX($DI:$DI,$GN757+21),"")</f>
      </c>
      <c r="EG757">
        <f>IF($GO757&gt;=22,INDEX($DI:$DI,$GN757+22),"")</f>
      </c>
      <c r="EH757">
        <f>IF($GO757&gt;=23,INDEX($DI:$DI,$GN757+23),"")</f>
      </c>
      <c r="EI757">
        <f>IF($GO757&gt;=24,INDEX($DI:$DI,$GN757+24),"")</f>
      </c>
      <c r="EJ757">
        <f>IF($GO757&gt;=25,INDEX($DI:$DI,$GN757+25),"")</f>
      </c>
      <c r="EK757">
        <f>IF($GO757&gt;=26,INDEX($DI:$DI,$GN757+26),"")</f>
      </c>
      <c r="EL757">
        <f>IF($GO757&gt;=27,INDEX($DI:$DI,$GN757+27),"")</f>
      </c>
      <c r="EM757">
        <f>IF($GO757&gt;=28,INDEX($DI:$DI,$GN757+28),"")</f>
      </c>
      <c r="EN757">
        <f>IF($GO757&gt;=29,INDEX($DI:$DI,$GN757+29),"")</f>
      </c>
      <c r="EO757">
        <f>IF($GO757&gt;=30,INDEX($DI:$DI,$GN757+30),"")</f>
      </c>
      <c r="EP757">
        <f>IF($GO757&gt;=31,INDEX($DI:$DI,$GN757+31),"")</f>
      </c>
      <c r="EQ757">
        <f>IF($GO757&gt;=32,INDEX($DI:$DI,$GN757+32),"")</f>
      </c>
      <c r="ER757">
        <f>IF($GO757&gt;=33,INDEX($DI:$DI,$GN757+33),"")</f>
      </c>
      <c r="ES757">
        <f>IF($GO757&gt;=34,INDEX($DI:$DI,$GN757+34),"")</f>
      </c>
      <c r="ET757">
        <f>IF($GO757&gt;=35,INDEX($DI:$DI,$GN757+35),"")</f>
      </c>
      <c r="EU757">
        <f>IF($GO757&gt;=36,INDEX($DI:$DI,$GN757+36),"")</f>
      </c>
      <c r="EV757">
        <f>IF($GO757&gt;=37,INDEX($DI:$DI,$GN757+37),"")</f>
      </c>
      <c r="EW757">
        <f>IF($GO757&gt;=38,INDEX($DI:$DI,$GN757+38),"")</f>
      </c>
      <c r="EX757">
        <f>IF($GO757&gt;=39,INDEX($DI:$DI,$GN757+39),"")</f>
      </c>
      <c r="EY757">
        <f>IF($GO757&gt;=40,INDEX($DI:$DI,$GN757+40),"")</f>
      </c>
      <c r="EZ757">
        <f>IF($GO757&gt;=1,INDEX($DJ:$DJ,$GN757+1),"")</f>
      </c>
      <c r="FA757">
        <f>IF($GO757&gt;=2,INDEX($DJ:$DJ,$GN757+2),"")</f>
      </c>
      <c r="FB757">
        <f>IF($GO757&gt;=3,INDEX($DJ:$DJ,$GN757+3),"")</f>
      </c>
      <c r="FC757">
        <f>IF($GO757&gt;=4,INDEX($DJ:$DJ,$GN757+4),"")</f>
      </c>
      <c r="FD757">
        <f>IF($GO757&gt;=5,INDEX($DJ:$DJ,$GN757+5),"")</f>
      </c>
      <c r="FE757">
        <f>IF($GO757&gt;=6,INDEX($DJ:$DJ,$GN757+6),"")</f>
      </c>
      <c r="FF757">
        <f>IF($GO757&gt;=7,INDEX($DJ:$DJ,$GN757+7),"")</f>
      </c>
      <c r="FG757">
        <f>IF($GO757&gt;=8,INDEX($DJ:$DJ,$GN757+8),"")</f>
      </c>
      <c r="FH757">
        <f>IF($GO757&gt;=9,INDEX($DJ:$DJ,$GN757+9),"")</f>
      </c>
      <c r="FI757">
        <f>IF($GO757&gt;=10,INDEX($DJ:$DJ,$GN757+10),"")</f>
      </c>
      <c r="FJ757">
        <f>IF($GO757&gt;=11,INDEX($DJ:$DJ,$GN757+11),"")</f>
      </c>
      <c r="FK757">
        <f>IF($GO757&gt;=12,INDEX($DJ:$DJ,$GN757+12),"")</f>
      </c>
      <c r="FL757">
        <f>IF($GO757&gt;=13,INDEX($DJ:$DJ,$GN757+13),"")</f>
      </c>
      <c r="FM757">
        <f>IF($GO757&gt;=14,INDEX($DJ:$DJ,$GN757+14),"")</f>
      </c>
      <c r="FN757">
        <f>IF($GO757&gt;=15,INDEX($DJ:$DJ,$GN757+15),"")</f>
      </c>
      <c r="FO757">
        <f>IF($GO757&gt;=16,INDEX($DJ:$DJ,$GN757+16),"")</f>
      </c>
      <c r="FP757">
        <f>IF($GO757&gt;=17,INDEX($DJ:$DJ,$GN757+17),"")</f>
      </c>
      <c r="FQ757">
        <f>IF($GO757&gt;=18,INDEX($DJ:$DJ,$GN757+18),"")</f>
      </c>
      <c r="FR757">
        <f>IF($GO757&gt;=19,INDEX($DJ:$DJ,$GN757+19),"")</f>
      </c>
      <c r="FS757">
        <f>IF($GO757&gt;=20,INDEX($DJ:$DJ,$GN757+20),"")</f>
      </c>
      <c r="FT757">
        <f>IF($GO757&gt;=21,INDEX($DJ:$DJ,$GN757+21),"")</f>
      </c>
      <c r="FU757">
        <f>IF($GO757&gt;=22,INDEX($DJ:$DJ,$GN757+22),"")</f>
      </c>
      <c r="FV757">
        <f>IF($GO757&gt;=23,INDEX($DJ:$DJ,$GN757+23),"")</f>
      </c>
      <c r="FW757">
        <f>IF($GO757&gt;=24,INDEX($DJ:$DJ,$GN757+24),"")</f>
      </c>
      <c r="FX757">
        <f>IF($GO757&gt;=25,INDEX($DJ:$DJ,$GN757+25),"")</f>
      </c>
      <c r="FY757">
        <f>IF($GO757&gt;=26,INDEX($DJ:$DJ,$GN757+26),"")</f>
      </c>
      <c r="FZ757">
        <f>IF($GO757&gt;=27,INDEX($DJ:$DJ,$GN757+27),"")</f>
      </c>
      <c r="GA757">
        <f>IF($GO757&gt;=28,INDEX($DJ:$DJ,$GN757+28),"")</f>
      </c>
      <c r="GB757">
        <f>IF($GO757&gt;=29,INDEX($DJ:$DJ,$GN757+29),"")</f>
      </c>
      <c r="GC757">
        <f>IF($GO757&gt;=30,INDEX($DJ:$DJ,$GN757+30),"")</f>
      </c>
      <c r="GD757">
        <f>IF($GO757&gt;=31,INDEX($DJ:$DJ,$GN757+31),"")</f>
      </c>
      <c r="GE757">
        <f>IF($GO757&gt;=32,INDEX($DJ:$DJ,$GN757+32),"")</f>
      </c>
      <c r="GF757">
        <f>IF($GO757&gt;=33,INDEX($DJ:$DJ,$GN757+33),"")</f>
      </c>
      <c r="GG757">
        <f>IF($GO757&gt;=34,INDEX($DJ:$DJ,$GN757+34),"")</f>
      </c>
      <c r="GH757">
        <f>IF($GO757&gt;=35,INDEX($DJ:$DJ,$GN757+35),"")</f>
      </c>
      <c r="GI757">
        <f>IF($GO757&gt;=36,INDEX($DJ:$DJ,$GN757+36),"")</f>
      </c>
      <c r="GJ757">
        <f>IF($GO757&gt;=37,INDEX($DJ:$DJ,$GN757+37),"")</f>
      </c>
      <c r="GK757">
        <f>IF($GO757&gt;=38,INDEX($DJ:$DJ,$GN757+38),"")</f>
      </c>
      <c r="GL757">
        <f>IF($GO757&gt;=39,INDEX($DJ:$DJ,$GN757+39),"")</f>
      </c>
      <c r="GM757">
        <f>IF($GO757&gt;=40,INDEX($DJ:$DJ,$GN757+40),"")</f>
      </c>
      <c r="GN757">
        <f>IFERROR(MATCH($DH757,$DI$2:$DI$148,0)+1,0)</f>
      </c>
      <c r="GO757">
        <f>IFERROR(INDEX($DK$2:$DK$148,MATCH($DH757,$DI$2:$DI$148,0)),0)</f>
      </c>
      <c r="GP757">
        <f>IFERROR(MATCH($Y757,$DL$757:$EY$757,0),0)</f>
      </c>
      <c r="GQ757">
        <f>IF($GP757&gt;0,INDEX($EZ$757:$GM$757,$GP757),"")</f>
      </c>
      <c r="GT757">
        <f>IF($JC757&gt;=1,INDEX($GR:$GR,$JB757+1),"")</f>
      </c>
      <c r="GU757">
        <f>IF($JC757&gt;=2,INDEX($GR:$GR,$JB757+2),"")</f>
      </c>
      <c r="GV757">
        <f>IF($JC757&gt;=3,INDEX($GR:$GR,$JB757+3),"")</f>
      </c>
      <c r="GW757">
        <f>IF($JC757&gt;=4,INDEX($GR:$GR,$JB757+4),"")</f>
      </c>
      <c r="GX757">
        <f>IF($JC757&gt;=5,INDEX($GR:$GR,$JB757+5),"")</f>
      </c>
      <c r="GY757">
        <f>IF($JC757&gt;=6,INDEX($GR:$GR,$JB757+6),"")</f>
      </c>
      <c r="GZ757">
        <f>IF($JC757&gt;=7,INDEX($GR:$GR,$JB757+7),"")</f>
      </c>
      <c r="HA757">
        <f>IF($JC757&gt;=8,INDEX($GR:$GR,$JB757+8),"")</f>
      </c>
      <c r="HB757">
        <f>IF($JC757&gt;=9,INDEX($GR:$GR,$JB757+9),"")</f>
      </c>
      <c r="HC757">
        <f>IF($JC757&gt;=10,INDEX($GR:$GR,$JB757+10),"")</f>
      </c>
      <c r="HD757">
        <f>IF($JC757&gt;=11,INDEX($GR:$GR,$JB757+11),"")</f>
      </c>
      <c r="HE757">
        <f>IF($JC757&gt;=12,INDEX($GR:$GR,$JB757+12),"")</f>
      </c>
      <c r="HF757">
        <f>IF($JC757&gt;=13,INDEX($GR:$GR,$JB757+13),"")</f>
      </c>
      <c r="HG757">
        <f>IF($JC757&gt;=14,INDEX($GR:$GR,$JB757+14),"")</f>
      </c>
      <c r="HH757">
        <f>IF($JC757&gt;=15,INDEX($GR:$GR,$JB757+15),"")</f>
      </c>
      <c r="HI757">
        <f>IF($JC757&gt;=16,INDEX($GR:$GR,$JB757+16),"")</f>
      </c>
      <c r="HJ757">
        <f>IF($JC757&gt;=17,INDEX($GR:$GR,$JB757+17),"")</f>
      </c>
      <c r="HK757">
        <f>IF($JC757&gt;=18,INDEX($GR:$GR,$JB757+18),"")</f>
      </c>
      <c r="HL757">
        <f>IF($JC757&gt;=19,INDEX($GR:$GR,$JB757+19),"")</f>
      </c>
      <c r="HM757">
        <f>IF($JC757&gt;=20,INDEX($GR:$GR,$JB757+20),"")</f>
      </c>
      <c r="HN757">
        <f>IF($JC757&gt;=21,INDEX($GR:$GR,$JB757+21),"")</f>
      </c>
      <c r="HO757">
        <f>IF($JC757&gt;=22,INDEX($GR:$GR,$JB757+22),"")</f>
      </c>
      <c r="HP757">
        <f>IF($JC757&gt;=23,INDEX($GR:$GR,$JB757+23),"")</f>
      </c>
      <c r="HQ757">
        <f>IF($JC757&gt;=24,INDEX($GR:$GR,$JB757+24),"")</f>
      </c>
      <c r="HR757">
        <f>IF($JC757&gt;=25,INDEX($GR:$GR,$JB757+25),"")</f>
      </c>
      <c r="HS757">
        <f>IF($JC757&gt;=26,INDEX($GR:$GR,$JB757+26),"")</f>
      </c>
      <c r="HT757">
        <f>IF($JC757&gt;=27,INDEX($GR:$GR,$JB757+27),"")</f>
      </c>
      <c r="HU757">
        <f>IF($JC757&gt;=28,INDEX($GR:$GR,$JB757+28),"")</f>
      </c>
      <c r="HV757">
        <f>IF($JC757&gt;=29,INDEX($GR:$GR,$JB757+29),"")</f>
      </c>
      <c r="HW757">
        <f>IF($JC757&gt;=30,INDEX($GR:$GR,$JB757+30),"")</f>
      </c>
      <c r="HX757">
        <f>IF($JC757&gt;=31,INDEX($GR:$GR,$JB757+31),"")</f>
      </c>
      <c r="HY757">
        <f>IF($JC757&gt;=32,INDEX($GR:$GR,$JB757+32),"")</f>
      </c>
      <c r="HZ757">
        <f>IF($JC757&gt;=33,INDEX($GR:$GR,$JB757+33),"")</f>
      </c>
      <c r="IA757">
        <f>IF($JC757&gt;=34,INDEX($GR:$GR,$JB757+34),"")</f>
      </c>
      <c r="IB757">
        <f>IF($JC757&gt;=35,INDEX($GR:$GR,$JB757+35),"")</f>
      </c>
      <c r="IC757">
        <f>IF($JC757&gt;=36,INDEX($GR:$GR,$JB757+36),"")</f>
      </c>
      <c r="ID757">
        <f>IF($JC757&gt;=37,INDEX($GR:$GR,$JB757+37),"")</f>
      </c>
      <c r="IE757">
        <f>IF($JC757&gt;=38,INDEX($GR:$GR,$JB757+38),"")</f>
      </c>
      <c r="IF757">
        <f>IF($JC757&gt;=39,INDEX($GR:$GR,$JB757+39),"")</f>
      </c>
      <c r="IG757">
        <f>IF($JC757&gt;=40,INDEX($GR:$GR,$JB757+40),"")</f>
      </c>
      <c r="IH757">
        <f>IF($JC757&gt;=41,INDEX($GR:$GR,$JB757+41),"")</f>
      </c>
      <c r="II757">
        <f>IF($JC757&gt;=42,INDEX($GR:$GR,$JB757+42),"")</f>
      </c>
      <c r="IJ757">
        <f>IF($JC757&gt;=43,INDEX($GR:$GR,$JB757+43),"")</f>
      </c>
      <c r="IK757">
        <f>IF($JC757&gt;=44,INDEX($GR:$GR,$JB757+44),"")</f>
      </c>
      <c r="IL757">
        <f>IF($JC757&gt;=45,INDEX($GR:$GR,$JB757+45),"")</f>
      </c>
      <c r="IM757">
        <f>IF($JC757&gt;=46,INDEX($GR:$GR,$JB757+46),"")</f>
      </c>
      <c r="IN757">
        <f>IF($JC757&gt;=47,INDEX($GR:$GR,$JB757+47),"")</f>
      </c>
      <c r="IO757">
        <f>IF($JC757&gt;=48,INDEX($GR:$GR,$JB757+48),"")</f>
      </c>
      <c r="IP757">
        <f>IF($JC757&gt;=49,INDEX($GR:$GR,$JB757+49),"")</f>
      </c>
      <c r="IQ757">
        <f>IF($JC757&gt;=50,INDEX($GR:$GR,$JB757+50),"")</f>
      </c>
      <c r="IR757">
        <f>IF($JC757&gt;=51,INDEX($GR:$GR,$JB757+51),"")</f>
      </c>
      <c r="IS757">
        <f>IF($JC757&gt;=52,INDEX($GR:$GR,$JB757+52),"")</f>
      </c>
      <c r="IT757">
        <f>IF($JC757&gt;=53,INDEX($GR:$GR,$JB757+53),"")</f>
      </c>
      <c r="IU757">
        <f>IF($JC757&gt;=54,INDEX($GR:$GR,$JB757+54),"")</f>
      </c>
      <c r="IV757">
        <f>IF($JC757&gt;=55,INDEX($GR:$GR,$JB757+55),"")</f>
      </c>
      <c r="IW757">
        <f>IF($JC757&gt;=56,INDEX($GR:$GR,$JB757+56),"")</f>
      </c>
      <c r="IX757">
        <f>IF($JC757&gt;=57,INDEX($GR:$GR,$JB757+57),"")</f>
      </c>
      <c r="IY757">
        <f>IF($JC757&gt;=58,INDEX($GR:$GR,$JB757+58),"")</f>
      </c>
      <c r="IZ757">
        <f>IF($JC757&gt;=59,INDEX($GR:$GR,$JB757+59),"")</f>
      </c>
      <c r="JA757">
        <f>IF($JC757&gt;=60,INDEX($GR:$GR,$JB757+60),"")</f>
      </c>
      <c r="JB757">
        <f>IFERROR(MATCH($GQ757,$GR$2:$GR$324,0)+1,0)</f>
      </c>
      <c r="JC757">
        <f>IFERROR(INDEX($GS$2:$GS$324,MATCH($GQ757,$GR$2:$GR$324,0)),0)</f>
      </c>
      <c r="JD757" t="s">
        <v>40</v>
      </c>
      <c r="JE757" t="s">
        <v>40</v>
      </c>
    </row>
    <row r="758" spans="1:265" x14ac:dyDescent="0.25">
      <c r="Q758">
        <f>IF(OR($T758="",$P758=""),"",IFERROR($T758/$P758,0))</f>
      </c>
      <c r="R758">
        <f>IF($T758="","",
SUM($S758,$U758,$Z758,$V758,$X758)*
(1-IF($AA758="",0,VALUE($AA758)/100)))</f>
      </c>
      <c r="S758">
        <f>IF($T758="","",$T758)</f>
      </c>
      <c r="U758">
        <f>IF($T758="","",
IF($N758="","",
IF(ISNUMBER(SEARCH("exempt",LOWER($N758))),0,
$T758*(VALUE(SUBSTITUTE($N758,"%",""))/100))))</f>
      </c>
      <c r="AB758">
        <f>IFERROR(IF(FIND(" - ",$K758)&gt;0,MID($K758,FIND(" - ",$K758)+3,LEN($K758)),""),"")</f>
      </c>
      <c r="AK758" t="s">
        <v>1345</v>
      </c>
      <c r="AP758">
        <f>IFERROR(LEFT($K758,FIND(" - ",$K758)-1),$K758)</f>
      </c>
      <c r="AS758">
        <f>IF($CH758&gt;=1,INDEX($AQ:$AQ,$CG758+1),"")</f>
      </c>
      <c r="AT758">
        <f>IF($CH758&gt;=2,INDEX($AQ:$AQ,$CG758+2),"")</f>
      </c>
      <c r="AU758">
        <f>IF($CH758&gt;=3,INDEX($AQ:$AQ,$CG758+3),"")</f>
      </c>
      <c r="AV758">
        <f>IF($CH758&gt;=4,INDEX($AQ:$AQ,$CG758+4),"")</f>
      </c>
      <c r="AW758">
        <f>IF($CH758&gt;=5,INDEX($AQ:$AQ,$CG758+5),"")</f>
      </c>
      <c r="AX758">
        <f>IF($CH758&gt;=6,INDEX($AQ:$AQ,$CG758+6),"")</f>
      </c>
      <c r="AY758">
        <f>IF($CH758&gt;=7,INDEX($AQ:$AQ,$CG758+7),"")</f>
      </c>
      <c r="AZ758">
        <f>IF($CH758&gt;=8,INDEX($AQ:$AQ,$CG758+8),"")</f>
      </c>
      <c r="BA758">
        <f>IF($CH758&gt;=9,INDEX($AQ:$AQ,$CG758+9),"")</f>
      </c>
      <c r="BB758">
        <f>IF($CH758&gt;=10,INDEX($AQ:$AQ,$CG758+10),"")</f>
      </c>
      <c r="BC758">
        <f>IF($CH758&gt;=11,INDEX($AQ:$AQ,$CG758+11),"")</f>
      </c>
      <c r="BD758">
        <f>IF($CH758&gt;=12,INDEX($AQ:$AQ,$CG758+12),"")</f>
      </c>
      <c r="BE758">
        <f>IF($CH758&gt;=13,INDEX($AQ:$AQ,$CG758+13),"")</f>
      </c>
      <c r="BF758">
        <f>IF($CH758&gt;=14,INDEX($AQ:$AQ,$CG758+14),"")</f>
      </c>
      <c r="BG758">
        <f>IF($CH758&gt;=15,INDEX($AQ:$AQ,$CG758+15),"")</f>
      </c>
      <c r="BH758">
        <f>IF($CH758&gt;=16,INDEX($AQ:$AQ,$CG758+16),"")</f>
      </c>
      <c r="BI758">
        <f>IF($CH758&gt;=17,INDEX($AQ:$AQ,$CG758+17),"")</f>
      </c>
      <c r="BJ758">
        <f>IF($CH758&gt;=18,INDEX($AQ:$AQ,$CG758+18),"")</f>
      </c>
      <c r="BK758">
        <f>IF($CH758&gt;=19,INDEX($AQ:$AQ,$CG758+19),"")</f>
      </c>
      <c r="BL758">
        <f>IF($CH758&gt;=20,INDEX($AQ:$AQ,$CG758+20),"")</f>
      </c>
      <c r="BM758">
        <f>IF($CH758&gt;=21,INDEX($AQ:$AQ,$CG758+21),"")</f>
      </c>
      <c r="BN758">
        <f>IF($CH758&gt;=22,INDEX($AQ:$AQ,$CG758+22),"")</f>
      </c>
      <c r="BO758">
        <f>IF($CH758&gt;=23,INDEX($AQ:$AQ,$CG758+23),"")</f>
      </c>
      <c r="BP758">
        <f>IF($CH758&gt;=24,INDEX($AQ:$AQ,$CG758+24),"")</f>
      </c>
      <c r="BQ758">
        <f>IF($CH758&gt;=25,INDEX($AQ:$AQ,$CG758+25),"")</f>
      </c>
      <c r="BR758">
        <f>IF($CH758&gt;=26,INDEX($AQ:$AQ,$CG758+26),"")</f>
      </c>
      <c r="BS758">
        <f>IF($CH758&gt;=27,INDEX($AQ:$AQ,$CG758+27),"")</f>
      </c>
      <c r="BT758">
        <f>IF($CH758&gt;=28,INDEX($AQ:$AQ,$CG758+28),"")</f>
      </c>
      <c r="BU758">
        <f>IF($CH758&gt;=29,INDEX($AQ:$AQ,$CG758+29),"")</f>
      </c>
      <c r="BV758">
        <f>IF($CH758&gt;=30,INDEX($AQ:$AQ,$CG758+30),"")</f>
      </c>
      <c r="BW758">
        <f>IF($CH758&gt;=31,INDEX($AQ:$AQ,$CG758+31),"")</f>
      </c>
      <c r="BX758">
        <f>IF($CH758&gt;=32,INDEX($AQ:$AQ,$CG758+32),"")</f>
      </c>
      <c r="BY758">
        <f>IF($CH758&gt;=33,INDEX($AQ:$AQ,$CG758+33),"")</f>
      </c>
      <c r="BZ758">
        <f>IF($CH758&gt;=34,INDEX($AQ:$AQ,$CG758+34),"")</f>
      </c>
      <c r="CA758">
        <f>IF($CH758&gt;=35,INDEX($AQ:$AQ,$CG758+35),"")</f>
      </c>
      <c r="CB758">
        <f>IF($CH758&gt;=36,INDEX($AQ:$AQ,$CG758+36),"")</f>
      </c>
      <c r="CC758">
        <f>IF($CH758&gt;=37,INDEX($AQ:$AQ,$CG758+37),"")</f>
      </c>
      <c r="CD758">
        <f>IF($CH758&gt;=38,INDEX($AQ:$AQ,$CG758+38),"")</f>
      </c>
      <c r="CE758">
        <f>IF($CH758&gt;=39,INDEX($AQ:$AQ,$CG758+39),"")</f>
      </c>
      <c r="CF758">
        <f>IF($CH758&gt;=40,INDEX($AQ:$AQ,$CG758+40),"")</f>
      </c>
      <c r="CG758">
        <f>IFERROR(MATCH($AP758,$AQ$2:$AQ$134,0)+1,0)</f>
      </c>
      <c r="CH758">
        <f>IFERROR(INDEX($AR$2:$AR$134,MATCH($AP758,$AQ$2:$AQ$134,0)),0)</f>
      </c>
      <c r="CI758">
        <f>IFERROR(LEFT($L758,FIND(" - ",$L758)-1),$L758)</f>
      </c>
      <c r="CL758">
        <f>IF($DG758&gt;=1,INDEX($CJ:$CJ,$DF758+1),"")</f>
      </c>
      <c r="CM758">
        <f>IF($DG758&gt;=2,INDEX($CJ:$CJ,$DF758+2),"")</f>
      </c>
      <c r="CN758">
        <f>IF($DG758&gt;=3,INDEX($CJ:$CJ,$DF758+3),"")</f>
      </c>
      <c r="CO758">
        <f>IF($DG758&gt;=4,INDEX($CJ:$CJ,$DF758+4),"")</f>
      </c>
      <c r="CP758">
        <f>IF($DG758&gt;=5,INDEX($CJ:$CJ,$DF758+5),"")</f>
      </c>
      <c r="CQ758">
        <f>IF($DG758&gt;=6,INDEX($CJ:$CJ,$DF758+6),"")</f>
      </c>
      <c r="CR758">
        <f>IF($DG758&gt;=7,INDEX($CJ:$CJ,$DF758+7),"")</f>
      </c>
      <c r="CS758">
        <f>IF($DG758&gt;=8,INDEX($CJ:$CJ,$DF758+8),"")</f>
      </c>
      <c r="CT758">
        <f>IF($DG758&gt;=9,INDEX($CJ:$CJ,$DF758+9),"")</f>
      </c>
      <c r="CU758">
        <f>IF($DG758&gt;=10,INDEX($CJ:$CJ,$DF758+10),"")</f>
      </c>
      <c r="CV758">
        <f>IF($DG758&gt;=11,INDEX($CJ:$CJ,$DF758+11),"")</f>
      </c>
      <c r="CW758">
        <f>IF($DG758&gt;=12,INDEX($CJ:$CJ,$DF758+12),"")</f>
      </c>
      <c r="CX758">
        <f>IF($DG758&gt;=13,INDEX($CJ:$CJ,$DF758+13),"")</f>
      </c>
      <c r="CY758">
        <f>IF($DG758&gt;=14,INDEX($CJ:$CJ,$DF758+14),"")</f>
      </c>
      <c r="CZ758">
        <f>IF($DG758&gt;=15,INDEX($CJ:$CJ,$DF758+15),"")</f>
      </c>
      <c r="DA758">
        <f>IF($DG758&gt;=16,INDEX($CJ:$CJ,$DF758+16),"")</f>
      </c>
      <c r="DB758">
        <f>IF($DG758&gt;=17,INDEX($CJ:$CJ,$DF758+17),"")</f>
      </c>
      <c r="DC758">
        <f>IF($DG758&gt;=18,INDEX($CJ:$CJ,$DF758+18),"")</f>
      </c>
      <c r="DD758">
        <f>IF($DG758&gt;=19,INDEX($CJ:$CJ,$DF758+19),"")</f>
      </c>
      <c r="DE758">
        <f>IF($DG758&gt;=20,INDEX($CJ:$CJ,$DF758+20),"")</f>
      </c>
      <c r="DF758">
        <f>IFERROR(MATCH($CI758,$CJ$2:$CJ$263,0)+1,0)</f>
      </c>
      <c r="DG758">
        <f>IFERROR(INDEX($CK$2:$CK$263,MATCH($CI758,$CJ$2:$CJ$263,0)),0)</f>
      </c>
      <c r="DH758">
        <f>IFERROR(INDEX($AO:$AO,MATCH($N758,$AN:$AN,0))&amp;"","")</f>
      </c>
      <c r="DL758">
        <f>IF($GO758&gt;=1,INDEX($DI:$DI,$GN758+1),"")</f>
      </c>
      <c r="DM758">
        <f>IF($GO758&gt;=2,INDEX($DI:$DI,$GN758+2),"")</f>
      </c>
      <c r="DN758">
        <f>IF($GO758&gt;=3,INDEX($DI:$DI,$GN758+3),"")</f>
      </c>
      <c r="DO758">
        <f>IF($GO758&gt;=4,INDEX($DI:$DI,$GN758+4),"")</f>
      </c>
      <c r="DP758">
        <f>IF($GO758&gt;=5,INDEX($DI:$DI,$GN758+5),"")</f>
      </c>
      <c r="DQ758">
        <f>IF($GO758&gt;=6,INDEX($DI:$DI,$GN758+6),"")</f>
      </c>
      <c r="DR758">
        <f>IF($GO758&gt;=7,INDEX($DI:$DI,$GN758+7),"")</f>
      </c>
      <c r="DS758">
        <f>IF($GO758&gt;=8,INDEX($DI:$DI,$GN758+8),"")</f>
      </c>
      <c r="DT758">
        <f>IF($GO758&gt;=9,INDEX($DI:$DI,$GN758+9),"")</f>
      </c>
      <c r="DU758">
        <f>IF($GO758&gt;=10,INDEX($DI:$DI,$GN758+10),"")</f>
      </c>
      <c r="DV758">
        <f>IF($GO758&gt;=11,INDEX($DI:$DI,$GN758+11),"")</f>
      </c>
      <c r="DW758">
        <f>IF($GO758&gt;=12,INDEX($DI:$DI,$GN758+12),"")</f>
      </c>
      <c r="DX758">
        <f>IF($GO758&gt;=13,INDEX($DI:$DI,$GN758+13),"")</f>
      </c>
      <c r="DY758">
        <f>IF($GO758&gt;=14,INDEX($DI:$DI,$GN758+14),"")</f>
      </c>
      <c r="DZ758">
        <f>IF($GO758&gt;=15,INDEX($DI:$DI,$GN758+15),"")</f>
      </c>
      <c r="EA758">
        <f>IF($GO758&gt;=16,INDEX($DI:$DI,$GN758+16),"")</f>
      </c>
      <c r="EB758">
        <f>IF($GO758&gt;=17,INDEX($DI:$DI,$GN758+17),"")</f>
      </c>
      <c r="EC758">
        <f>IF($GO758&gt;=18,INDEX($DI:$DI,$GN758+18),"")</f>
      </c>
      <c r="ED758">
        <f>IF($GO758&gt;=19,INDEX($DI:$DI,$GN758+19),"")</f>
      </c>
      <c r="EE758">
        <f>IF($GO758&gt;=20,INDEX($DI:$DI,$GN758+20),"")</f>
      </c>
      <c r="EF758">
        <f>IF($GO758&gt;=21,INDEX($DI:$DI,$GN758+21),"")</f>
      </c>
      <c r="EG758">
        <f>IF($GO758&gt;=22,INDEX($DI:$DI,$GN758+22),"")</f>
      </c>
      <c r="EH758">
        <f>IF($GO758&gt;=23,INDEX($DI:$DI,$GN758+23),"")</f>
      </c>
      <c r="EI758">
        <f>IF($GO758&gt;=24,INDEX($DI:$DI,$GN758+24),"")</f>
      </c>
      <c r="EJ758">
        <f>IF($GO758&gt;=25,INDEX($DI:$DI,$GN758+25),"")</f>
      </c>
      <c r="EK758">
        <f>IF($GO758&gt;=26,INDEX($DI:$DI,$GN758+26),"")</f>
      </c>
      <c r="EL758">
        <f>IF($GO758&gt;=27,INDEX($DI:$DI,$GN758+27),"")</f>
      </c>
      <c r="EM758">
        <f>IF($GO758&gt;=28,INDEX($DI:$DI,$GN758+28),"")</f>
      </c>
      <c r="EN758">
        <f>IF($GO758&gt;=29,INDEX($DI:$DI,$GN758+29),"")</f>
      </c>
      <c r="EO758">
        <f>IF($GO758&gt;=30,INDEX($DI:$DI,$GN758+30),"")</f>
      </c>
      <c r="EP758">
        <f>IF($GO758&gt;=31,INDEX($DI:$DI,$GN758+31),"")</f>
      </c>
      <c r="EQ758">
        <f>IF($GO758&gt;=32,INDEX($DI:$DI,$GN758+32),"")</f>
      </c>
      <c r="ER758">
        <f>IF($GO758&gt;=33,INDEX($DI:$DI,$GN758+33),"")</f>
      </c>
      <c r="ES758">
        <f>IF($GO758&gt;=34,INDEX($DI:$DI,$GN758+34),"")</f>
      </c>
      <c r="ET758">
        <f>IF($GO758&gt;=35,INDEX($DI:$DI,$GN758+35),"")</f>
      </c>
      <c r="EU758">
        <f>IF($GO758&gt;=36,INDEX($DI:$DI,$GN758+36),"")</f>
      </c>
      <c r="EV758">
        <f>IF($GO758&gt;=37,INDEX($DI:$DI,$GN758+37),"")</f>
      </c>
      <c r="EW758">
        <f>IF($GO758&gt;=38,INDEX($DI:$DI,$GN758+38),"")</f>
      </c>
      <c r="EX758">
        <f>IF($GO758&gt;=39,INDEX($DI:$DI,$GN758+39),"")</f>
      </c>
      <c r="EY758">
        <f>IF($GO758&gt;=40,INDEX($DI:$DI,$GN758+40),"")</f>
      </c>
      <c r="EZ758">
        <f>IF($GO758&gt;=1,INDEX($DJ:$DJ,$GN758+1),"")</f>
      </c>
      <c r="FA758">
        <f>IF($GO758&gt;=2,INDEX($DJ:$DJ,$GN758+2),"")</f>
      </c>
      <c r="FB758">
        <f>IF($GO758&gt;=3,INDEX($DJ:$DJ,$GN758+3),"")</f>
      </c>
      <c r="FC758">
        <f>IF($GO758&gt;=4,INDEX($DJ:$DJ,$GN758+4),"")</f>
      </c>
      <c r="FD758">
        <f>IF($GO758&gt;=5,INDEX($DJ:$DJ,$GN758+5),"")</f>
      </c>
      <c r="FE758">
        <f>IF($GO758&gt;=6,INDEX($DJ:$DJ,$GN758+6),"")</f>
      </c>
      <c r="FF758">
        <f>IF($GO758&gt;=7,INDEX($DJ:$DJ,$GN758+7),"")</f>
      </c>
      <c r="FG758">
        <f>IF($GO758&gt;=8,INDEX($DJ:$DJ,$GN758+8),"")</f>
      </c>
      <c r="FH758">
        <f>IF($GO758&gt;=9,INDEX($DJ:$DJ,$GN758+9),"")</f>
      </c>
      <c r="FI758">
        <f>IF($GO758&gt;=10,INDEX($DJ:$DJ,$GN758+10),"")</f>
      </c>
      <c r="FJ758">
        <f>IF($GO758&gt;=11,INDEX($DJ:$DJ,$GN758+11),"")</f>
      </c>
      <c r="FK758">
        <f>IF($GO758&gt;=12,INDEX($DJ:$DJ,$GN758+12),"")</f>
      </c>
      <c r="FL758">
        <f>IF($GO758&gt;=13,INDEX($DJ:$DJ,$GN758+13),"")</f>
      </c>
      <c r="FM758">
        <f>IF($GO758&gt;=14,INDEX($DJ:$DJ,$GN758+14),"")</f>
      </c>
      <c r="FN758">
        <f>IF($GO758&gt;=15,INDEX($DJ:$DJ,$GN758+15),"")</f>
      </c>
      <c r="FO758">
        <f>IF($GO758&gt;=16,INDEX($DJ:$DJ,$GN758+16),"")</f>
      </c>
      <c r="FP758">
        <f>IF($GO758&gt;=17,INDEX($DJ:$DJ,$GN758+17),"")</f>
      </c>
      <c r="FQ758">
        <f>IF($GO758&gt;=18,INDEX($DJ:$DJ,$GN758+18),"")</f>
      </c>
      <c r="FR758">
        <f>IF($GO758&gt;=19,INDEX($DJ:$DJ,$GN758+19),"")</f>
      </c>
      <c r="FS758">
        <f>IF($GO758&gt;=20,INDEX($DJ:$DJ,$GN758+20),"")</f>
      </c>
      <c r="FT758">
        <f>IF($GO758&gt;=21,INDEX($DJ:$DJ,$GN758+21),"")</f>
      </c>
      <c r="FU758">
        <f>IF($GO758&gt;=22,INDEX($DJ:$DJ,$GN758+22),"")</f>
      </c>
      <c r="FV758">
        <f>IF($GO758&gt;=23,INDEX($DJ:$DJ,$GN758+23),"")</f>
      </c>
      <c r="FW758">
        <f>IF($GO758&gt;=24,INDEX($DJ:$DJ,$GN758+24),"")</f>
      </c>
      <c r="FX758">
        <f>IF($GO758&gt;=25,INDEX($DJ:$DJ,$GN758+25),"")</f>
      </c>
      <c r="FY758">
        <f>IF($GO758&gt;=26,INDEX($DJ:$DJ,$GN758+26),"")</f>
      </c>
      <c r="FZ758">
        <f>IF($GO758&gt;=27,INDEX($DJ:$DJ,$GN758+27),"")</f>
      </c>
      <c r="GA758">
        <f>IF($GO758&gt;=28,INDEX($DJ:$DJ,$GN758+28),"")</f>
      </c>
      <c r="GB758">
        <f>IF($GO758&gt;=29,INDEX($DJ:$DJ,$GN758+29),"")</f>
      </c>
      <c r="GC758">
        <f>IF($GO758&gt;=30,INDEX($DJ:$DJ,$GN758+30),"")</f>
      </c>
      <c r="GD758">
        <f>IF($GO758&gt;=31,INDEX($DJ:$DJ,$GN758+31),"")</f>
      </c>
      <c r="GE758">
        <f>IF($GO758&gt;=32,INDEX($DJ:$DJ,$GN758+32),"")</f>
      </c>
      <c r="GF758">
        <f>IF($GO758&gt;=33,INDEX($DJ:$DJ,$GN758+33),"")</f>
      </c>
      <c r="GG758">
        <f>IF($GO758&gt;=34,INDEX($DJ:$DJ,$GN758+34),"")</f>
      </c>
      <c r="GH758">
        <f>IF($GO758&gt;=35,INDEX($DJ:$DJ,$GN758+35),"")</f>
      </c>
      <c r="GI758">
        <f>IF($GO758&gt;=36,INDEX($DJ:$DJ,$GN758+36),"")</f>
      </c>
      <c r="GJ758">
        <f>IF($GO758&gt;=37,INDEX($DJ:$DJ,$GN758+37),"")</f>
      </c>
      <c r="GK758">
        <f>IF($GO758&gt;=38,INDEX($DJ:$DJ,$GN758+38),"")</f>
      </c>
      <c r="GL758">
        <f>IF($GO758&gt;=39,INDEX($DJ:$DJ,$GN758+39),"")</f>
      </c>
      <c r="GM758">
        <f>IF($GO758&gt;=40,INDEX($DJ:$DJ,$GN758+40),"")</f>
      </c>
      <c r="GN758">
        <f>IFERROR(MATCH($DH758,$DI$2:$DI$148,0)+1,0)</f>
      </c>
      <c r="GO758">
        <f>IFERROR(INDEX($DK$2:$DK$148,MATCH($DH758,$DI$2:$DI$148,0)),0)</f>
      </c>
      <c r="GP758">
        <f>IFERROR(MATCH($Y758,$DL$758:$EY$758,0),0)</f>
      </c>
      <c r="GQ758">
        <f>IF($GP758&gt;0,INDEX($EZ$758:$GM$758,$GP758),"")</f>
      </c>
      <c r="GT758">
        <f>IF($JC758&gt;=1,INDEX($GR:$GR,$JB758+1),"")</f>
      </c>
      <c r="GU758">
        <f>IF($JC758&gt;=2,INDEX($GR:$GR,$JB758+2),"")</f>
      </c>
      <c r="GV758">
        <f>IF($JC758&gt;=3,INDEX($GR:$GR,$JB758+3),"")</f>
      </c>
      <c r="GW758">
        <f>IF($JC758&gt;=4,INDEX($GR:$GR,$JB758+4),"")</f>
      </c>
      <c r="GX758">
        <f>IF($JC758&gt;=5,INDEX($GR:$GR,$JB758+5),"")</f>
      </c>
      <c r="GY758">
        <f>IF($JC758&gt;=6,INDEX($GR:$GR,$JB758+6),"")</f>
      </c>
      <c r="GZ758">
        <f>IF($JC758&gt;=7,INDEX($GR:$GR,$JB758+7),"")</f>
      </c>
      <c r="HA758">
        <f>IF($JC758&gt;=8,INDEX($GR:$GR,$JB758+8),"")</f>
      </c>
      <c r="HB758">
        <f>IF($JC758&gt;=9,INDEX($GR:$GR,$JB758+9),"")</f>
      </c>
      <c r="HC758">
        <f>IF($JC758&gt;=10,INDEX($GR:$GR,$JB758+10),"")</f>
      </c>
      <c r="HD758">
        <f>IF($JC758&gt;=11,INDEX($GR:$GR,$JB758+11),"")</f>
      </c>
      <c r="HE758">
        <f>IF($JC758&gt;=12,INDEX($GR:$GR,$JB758+12),"")</f>
      </c>
      <c r="HF758">
        <f>IF($JC758&gt;=13,INDEX($GR:$GR,$JB758+13),"")</f>
      </c>
      <c r="HG758">
        <f>IF($JC758&gt;=14,INDEX($GR:$GR,$JB758+14),"")</f>
      </c>
      <c r="HH758">
        <f>IF($JC758&gt;=15,INDEX($GR:$GR,$JB758+15),"")</f>
      </c>
      <c r="HI758">
        <f>IF($JC758&gt;=16,INDEX($GR:$GR,$JB758+16),"")</f>
      </c>
      <c r="HJ758">
        <f>IF($JC758&gt;=17,INDEX($GR:$GR,$JB758+17),"")</f>
      </c>
      <c r="HK758">
        <f>IF($JC758&gt;=18,INDEX($GR:$GR,$JB758+18),"")</f>
      </c>
      <c r="HL758">
        <f>IF($JC758&gt;=19,INDEX($GR:$GR,$JB758+19),"")</f>
      </c>
      <c r="HM758">
        <f>IF($JC758&gt;=20,INDEX($GR:$GR,$JB758+20),"")</f>
      </c>
      <c r="HN758">
        <f>IF($JC758&gt;=21,INDEX($GR:$GR,$JB758+21),"")</f>
      </c>
      <c r="HO758">
        <f>IF($JC758&gt;=22,INDEX($GR:$GR,$JB758+22),"")</f>
      </c>
      <c r="HP758">
        <f>IF($JC758&gt;=23,INDEX($GR:$GR,$JB758+23),"")</f>
      </c>
      <c r="HQ758">
        <f>IF($JC758&gt;=24,INDEX($GR:$GR,$JB758+24),"")</f>
      </c>
      <c r="HR758">
        <f>IF($JC758&gt;=25,INDEX($GR:$GR,$JB758+25),"")</f>
      </c>
      <c r="HS758">
        <f>IF($JC758&gt;=26,INDEX($GR:$GR,$JB758+26),"")</f>
      </c>
      <c r="HT758">
        <f>IF($JC758&gt;=27,INDEX($GR:$GR,$JB758+27),"")</f>
      </c>
      <c r="HU758">
        <f>IF($JC758&gt;=28,INDEX($GR:$GR,$JB758+28),"")</f>
      </c>
      <c r="HV758">
        <f>IF($JC758&gt;=29,INDEX($GR:$GR,$JB758+29),"")</f>
      </c>
      <c r="HW758">
        <f>IF($JC758&gt;=30,INDEX($GR:$GR,$JB758+30),"")</f>
      </c>
      <c r="HX758">
        <f>IF($JC758&gt;=31,INDEX($GR:$GR,$JB758+31),"")</f>
      </c>
      <c r="HY758">
        <f>IF($JC758&gt;=32,INDEX($GR:$GR,$JB758+32),"")</f>
      </c>
      <c r="HZ758">
        <f>IF($JC758&gt;=33,INDEX($GR:$GR,$JB758+33),"")</f>
      </c>
      <c r="IA758">
        <f>IF($JC758&gt;=34,INDEX($GR:$GR,$JB758+34),"")</f>
      </c>
      <c r="IB758">
        <f>IF($JC758&gt;=35,INDEX($GR:$GR,$JB758+35),"")</f>
      </c>
      <c r="IC758">
        <f>IF($JC758&gt;=36,INDEX($GR:$GR,$JB758+36),"")</f>
      </c>
      <c r="ID758">
        <f>IF($JC758&gt;=37,INDEX($GR:$GR,$JB758+37),"")</f>
      </c>
      <c r="IE758">
        <f>IF($JC758&gt;=38,INDEX($GR:$GR,$JB758+38),"")</f>
      </c>
      <c r="IF758">
        <f>IF($JC758&gt;=39,INDEX($GR:$GR,$JB758+39),"")</f>
      </c>
      <c r="IG758">
        <f>IF($JC758&gt;=40,INDEX($GR:$GR,$JB758+40),"")</f>
      </c>
      <c r="IH758">
        <f>IF($JC758&gt;=41,INDEX($GR:$GR,$JB758+41),"")</f>
      </c>
      <c r="II758">
        <f>IF($JC758&gt;=42,INDEX($GR:$GR,$JB758+42),"")</f>
      </c>
      <c r="IJ758">
        <f>IF($JC758&gt;=43,INDEX($GR:$GR,$JB758+43),"")</f>
      </c>
      <c r="IK758">
        <f>IF($JC758&gt;=44,INDEX($GR:$GR,$JB758+44),"")</f>
      </c>
      <c r="IL758">
        <f>IF($JC758&gt;=45,INDEX($GR:$GR,$JB758+45),"")</f>
      </c>
      <c r="IM758">
        <f>IF($JC758&gt;=46,INDEX($GR:$GR,$JB758+46),"")</f>
      </c>
      <c r="IN758">
        <f>IF($JC758&gt;=47,INDEX($GR:$GR,$JB758+47),"")</f>
      </c>
      <c r="IO758">
        <f>IF($JC758&gt;=48,INDEX($GR:$GR,$JB758+48),"")</f>
      </c>
      <c r="IP758">
        <f>IF($JC758&gt;=49,INDEX($GR:$GR,$JB758+49),"")</f>
      </c>
      <c r="IQ758">
        <f>IF($JC758&gt;=50,INDEX($GR:$GR,$JB758+50),"")</f>
      </c>
      <c r="IR758">
        <f>IF($JC758&gt;=51,INDEX($GR:$GR,$JB758+51),"")</f>
      </c>
      <c r="IS758">
        <f>IF($JC758&gt;=52,INDEX($GR:$GR,$JB758+52),"")</f>
      </c>
      <c r="IT758">
        <f>IF($JC758&gt;=53,INDEX($GR:$GR,$JB758+53),"")</f>
      </c>
      <c r="IU758">
        <f>IF($JC758&gt;=54,INDEX($GR:$GR,$JB758+54),"")</f>
      </c>
      <c r="IV758">
        <f>IF($JC758&gt;=55,INDEX($GR:$GR,$JB758+55),"")</f>
      </c>
      <c r="IW758">
        <f>IF($JC758&gt;=56,INDEX($GR:$GR,$JB758+56),"")</f>
      </c>
      <c r="IX758">
        <f>IF($JC758&gt;=57,INDEX($GR:$GR,$JB758+57),"")</f>
      </c>
      <c r="IY758">
        <f>IF($JC758&gt;=58,INDEX($GR:$GR,$JB758+58),"")</f>
      </c>
      <c r="IZ758">
        <f>IF($JC758&gt;=59,INDEX($GR:$GR,$JB758+59),"")</f>
      </c>
      <c r="JA758">
        <f>IF($JC758&gt;=60,INDEX($GR:$GR,$JB758+60),"")</f>
      </c>
      <c r="JB758">
        <f>IFERROR(MATCH($GQ758,$GR$2:$GR$324,0)+1,0)</f>
      </c>
      <c r="JC758">
        <f>IFERROR(INDEX($GS$2:$GS$324,MATCH($GQ758,$GR$2:$GR$324,0)),0)</f>
      </c>
      <c r="JD758" t="s">
        <v>40</v>
      </c>
      <c r="JE758" t="s">
        <v>40</v>
      </c>
    </row>
    <row r="759" spans="1:265" x14ac:dyDescent="0.25">
      <c r="Q759">
        <f>IF(OR($T759="",$P759=""),"",IFERROR($T759/$P759,0))</f>
      </c>
      <c r="R759">
        <f>IF($T759="","",
SUM($S759,$U759,$Z759,$V759,$X759)*
(1-IF($AA759="",0,VALUE($AA759)/100)))</f>
      </c>
      <c r="S759">
        <f>IF($T759="","",$T759)</f>
      </c>
      <c r="U759">
        <f>IF($T759="","",
IF($N759="","",
IF(ISNUMBER(SEARCH("exempt",LOWER($N759))),0,
$T759*(VALUE(SUBSTITUTE($N759,"%",""))/100))))</f>
      </c>
      <c r="AB759">
        <f>IFERROR(IF(FIND(" - ",$K759)&gt;0,MID($K759,FIND(" - ",$K759)+3,LEN($K759)),""),"")</f>
      </c>
      <c r="AK759" t="s">
        <v>1346</v>
      </c>
      <c r="AP759">
        <f>IFERROR(LEFT($K759,FIND(" - ",$K759)-1),$K759)</f>
      </c>
      <c r="AS759">
        <f>IF($CH759&gt;=1,INDEX($AQ:$AQ,$CG759+1),"")</f>
      </c>
      <c r="AT759">
        <f>IF($CH759&gt;=2,INDEX($AQ:$AQ,$CG759+2),"")</f>
      </c>
      <c r="AU759">
        <f>IF($CH759&gt;=3,INDEX($AQ:$AQ,$CG759+3),"")</f>
      </c>
      <c r="AV759">
        <f>IF($CH759&gt;=4,INDEX($AQ:$AQ,$CG759+4),"")</f>
      </c>
      <c r="AW759">
        <f>IF($CH759&gt;=5,INDEX($AQ:$AQ,$CG759+5),"")</f>
      </c>
      <c r="AX759">
        <f>IF($CH759&gt;=6,INDEX($AQ:$AQ,$CG759+6),"")</f>
      </c>
      <c r="AY759">
        <f>IF($CH759&gt;=7,INDEX($AQ:$AQ,$CG759+7),"")</f>
      </c>
      <c r="AZ759">
        <f>IF($CH759&gt;=8,INDEX($AQ:$AQ,$CG759+8),"")</f>
      </c>
      <c r="BA759">
        <f>IF($CH759&gt;=9,INDEX($AQ:$AQ,$CG759+9),"")</f>
      </c>
      <c r="BB759">
        <f>IF($CH759&gt;=10,INDEX($AQ:$AQ,$CG759+10),"")</f>
      </c>
      <c r="BC759">
        <f>IF($CH759&gt;=11,INDEX($AQ:$AQ,$CG759+11),"")</f>
      </c>
      <c r="BD759">
        <f>IF($CH759&gt;=12,INDEX($AQ:$AQ,$CG759+12),"")</f>
      </c>
      <c r="BE759">
        <f>IF($CH759&gt;=13,INDEX($AQ:$AQ,$CG759+13),"")</f>
      </c>
      <c r="BF759">
        <f>IF($CH759&gt;=14,INDEX($AQ:$AQ,$CG759+14),"")</f>
      </c>
      <c r="BG759">
        <f>IF($CH759&gt;=15,INDEX($AQ:$AQ,$CG759+15),"")</f>
      </c>
      <c r="BH759">
        <f>IF($CH759&gt;=16,INDEX($AQ:$AQ,$CG759+16),"")</f>
      </c>
      <c r="BI759">
        <f>IF($CH759&gt;=17,INDEX($AQ:$AQ,$CG759+17),"")</f>
      </c>
      <c r="BJ759">
        <f>IF($CH759&gt;=18,INDEX($AQ:$AQ,$CG759+18),"")</f>
      </c>
      <c r="BK759">
        <f>IF($CH759&gt;=19,INDEX($AQ:$AQ,$CG759+19),"")</f>
      </c>
      <c r="BL759">
        <f>IF($CH759&gt;=20,INDEX($AQ:$AQ,$CG759+20),"")</f>
      </c>
      <c r="BM759">
        <f>IF($CH759&gt;=21,INDEX($AQ:$AQ,$CG759+21),"")</f>
      </c>
      <c r="BN759">
        <f>IF($CH759&gt;=22,INDEX($AQ:$AQ,$CG759+22),"")</f>
      </c>
      <c r="BO759">
        <f>IF($CH759&gt;=23,INDEX($AQ:$AQ,$CG759+23),"")</f>
      </c>
      <c r="BP759">
        <f>IF($CH759&gt;=24,INDEX($AQ:$AQ,$CG759+24),"")</f>
      </c>
      <c r="BQ759">
        <f>IF($CH759&gt;=25,INDEX($AQ:$AQ,$CG759+25),"")</f>
      </c>
      <c r="BR759">
        <f>IF($CH759&gt;=26,INDEX($AQ:$AQ,$CG759+26),"")</f>
      </c>
      <c r="BS759">
        <f>IF($CH759&gt;=27,INDEX($AQ:$AQ,$CG759+27),"")</f>
      </c>
      <c r="BT759">
        <f>IF($CH759&gt;=28,INDEX($AQ:$AQ,$CG759+28),"")</f>
      </c>
      <c r="BU759">
        <f>IF($CH759&gt;=29,INDEX($AQ:$AQ,$CG759+29),"")</f>
      </c>
      <c r="BV759">
        <f>IF($CH759&gt;=30,INDEX($AQ:$AQ,$CG759+30),"")</f>
      </c>
      <c r="BW759">
        <f>IF($CH759&gt;=31,INDEX($AQ:$AQ,$CG759+31),"")</f>
      </c>
      <c r="BX759">
        <f>IF($CH759&gt;=32,INDEX($AQ:$AQ,$CG759+32),"")</f>
      </c>
      <c r="BY759">
        <f>IF($CH759&gt;=33,INDEX($AQ:$AQ,$CG759+33),"")</f>
      </c>
      <c r="BZ759">
        <f>IF($CH759&gt;=34,INDEX($AQ:$AQ,$CG759+34),"")</f>
      </c>
      <c r="CA759">
        <f>IF($CH759&gt;=35,INDEX($AQ:$AQ,$CG759+35),"")</f>
      </c>
      <c r="CB759">
        <f>IF($CH759&gt;=36,INDEX($AQ:$AQ,$CG759+36),"")</f>
      </c>
      <c r="CC759">
        <f>IF($CH759&gt;=37,INDEX($AQ:$AQ,$CG759+37),"")</f>
      </c>
      <c r="CD759">
        <f>IF($CH759&gt;=38,INDEX($AQ:$AQ,$CG759+38),"")</f>
      </c>
      <c r="CE759">
        <f>IF($CH759&gt;=39,INDEX($AQ:$AQ,$CG759+39),"")</f>
      </c>
      <c r="CF759">
        <f>IF($CH759&gt;=40,INDEX($AQ:$AQ,$CG759+40),"")</f>
      </c>
      <c r="CG759">
        <f>IFERROR(MATCH($AP759,$AQ$2:$AQ$134,0)+1,0)</f>
      </c>
      <c r="CH759">
        <f>IFERROR(INDEX($AR$2:$AR$134,MATCH($AP759,$AQ$2:$AQ$134,0)),0)</f>
      </c>
      <c r="CI759">
        <f>IFERROR(LEFT($L759,FIND(" - ",$L759)-1),$L759)</f>
      </c>
      <c r="CL759">
        <f>IF($DG759&gt;=1,INDEX($CJ:$CJ,$DF759+1),"")</f>
      </c>
      <c r="CM759">
        <f>IF($DG759&gt;=2,INDEX($CJ:$CJ,$DF759+2),"")</f>
      </c>
      <c r="CN759">
        <f>IF($DG759&gt;=3,INDEX($CJ:$CJ,$DF759+3),"")</f>
      </c>
      <c r="CO759">
        <f>IF($DG759&gt;=4,INDEX($CJ:$CJ,$DF759+4),"")</f>
      </c>
      <c r="CP759">
        <f>IF($DG759&gt;=5,INDEX($CJ:$CJ,$DF759+5),"")</f>
      </c>
      <c r="CQ759">
        <f>IF($DG759&gt;=6,INDEX($CJ:$CJ,$DF759+6),"")</f>
      </c>
      <c r="CR759">
        <f>IF($DG759&gt;=7,INDEX($CJ:$CJ,$DF759+7),"")</f>
      </c>
      <c r="CS759">
        <f>IF($DG759&gt;=8,INDEX($CJ:$CJ,$DF759+8),"")</f>
      </c>
      <c r="CT759">
        <f>IF($DG759&gt;=9,INDEX($CJ:$CJ,$DF759+9),"")</f>
      </c>
      <c r="CU759">
        <f>IF($DG759&gt;=10,INDEX($CJ:$CJ,$DF759+10),"")</f>
      </c>
      <c r="CV759">
        <f>IF($DG759&gt;=11,INDEX($CJ:$CJ,$DF759+11),"")</f>
      </c>
      <c r="CW759">
        <f>IF($DG759&gt;=12,INDEX($CJ:$CJ,$DF759+12),"")</f>
      </c>
      <c r="CX759">
        <f>IF($DG759&gt;=13,INDEX($CJ:$CJ,$DF759+13),"")</f>
      </c>
      <c r="CY759">
        <f>IF($DG759&gt;=14,INDEX($CJ:$CJ,$DF759+14),"")</f>
      </c>
      <c r="CZ759">
        <f>IF($DG759&gt;=15,INDEX($CJ:$CJ,$DF759+15),"")</f>
      </c>
      <c r="DA759">
        <f>IF($DG759&gt;=16,INDEX($CJ:$CJ,$DF759+16),"")</f>
      </c>
      <c r="DB759">
        <f>IF($DG759&gt;=17,INDEX($CJ:$CJ,$DF759+17),"")</f>
      </c>
      <c r="DC759">
        <f>IF($DG759&gt;=18,INDEX($CJ:$CJ,$DF759+18),"")</f>
      </c>
      <c r="DD759">
        <f>IF($DG759&gt;=19,INDEX($CJ:$CJ,$DF759+19),"")</f>
      </c>
      <c r="DE759">
        <f>IF($DG759&gt;=20,INDEX($CJ:$CJ,$DF759+20),"")</f>
      </c>
      <c r="DF759">
        <f>IFERROR(MATCH($CI759,$CJ$2:$CJ$263,0)+1,0)</f>
      </c>
      <c r="DG759">
        <f>IFERROR(INDEX($CK$2:$CK$263,MATCH($CI759,$CJ$2:$CJ$263,0)),0)</f>
      </c>
      <c r="DH759">
        <f>IFERROR(INDEX($AO:$AO,MATCH($N759,$AN:$AN,0))&amp;"","")</f>
      </c>
      <c r="DL759">
        <f>IF($GO759&gt;=1,INDEX($DI:$DI,$GN759+1),"")</f>
      </c>
      <c r="DM759">
        <f>IF($GO759&gt;=2,INDEX($DI:$DI,$GN759+2),"")</f>
      </c>
      <c r="DN759">
        <f>IF($GO759&gt;=3,INDEX($DI:$DI,$GN759+3),"")</f>
      </c>
      <c r="DO759">
        <f>IF($GO759&gt;=4,INDEX($DI:$DI,$GN759+4),"")</f>
      </c>
      <c r="DP759">
        <f>IF($GO759&gt;=5,INDEX($DI:$DI,$GN759+5),"")</f>
      </c>
      <c r="DQ759">
        <f>IF($GO759&gt;=6,INDEX($DI:$DI,$GN759+6),"")</f>
      </c>
      <c r="DR759">
        <f>IF($GO759&gt;=7,INDEX($DI:$DI,$GN759+7),"")</f>
      </c>
      <c r="DS759">
        <f>IF($GO759&gt;=8,INDEX($DI:$DI,$GN759+8),"")</f>
      </c>
      <c r="DT759">
        <f>IF($GO759&gt;=9,INDEX($DI:$DI,$GN759+9),"")</f>
      </c>
      <c r="DU759">
        <f>IF($GO759&gt;=10,INDEX($DI:$DI,$GN759+10),"")</f>
      </c>
      <c r="DV759">
        <f>IF($GO759&gt;=11,INDEX($DI:$DI,$GN759+11),"")</f>
      </c>
      <c r="DW759">
        <f>IF($GO759&gt;=12,INDEX($DI:$DI,$GN759+12),"")</f>
      </c>
      <c r="DX759">
        <f>IF($GO759&gt;=13,INDEX($DI:$DI,$GN759+13),"")</f>
      </c>
      <c r="DY759">
        <f>IF($GO759&gt;=14,INDEX($DI:$DI,$GN759+14),"")</f>
      </c>
      <c r="DZ759">
        <f>IF($GO759&gt;=15,INDEX($DI:$DI,$GN759+15),"")</f>
      </c>
      <c r="EA759">
        <f>IF($GO759&gt;=16,INDEX($DI:$DI,$GN759+16),"")</f>
      </c>
      <c r="EB759">
        <f>IF($GO759&gt;=17,INDEX($DI:$DI,$GN759+17),"")</f>
      </c>
      <c r="EC759">
        <f>IF($GO759&gt;=18,INDEX($DI:$DI,$GN759+18),"")</f>
      </c>
      <c r="ED759">
        <f>IF($GO759&gt;=19,INDEX($DI:$DI,$GN759+19),"")</f>
      </c>
      <c r="EE759">
        <f>IF($GO759&gt;=20,INDEX($DI:$DI,$GN759+20),"")</f>
      </c>
      <c r="EF759">
        <f>IF($GO759&gt;=21,INDEX($DI:$DI,$GN759+21),"")</f>
      </c>
      <c r="EG759">
        <f>IF($GO759&gt;=22,INDEX($DI:$DI,$GN759+22),"")</f>
      </c>
      <c r="EH759">
        <f>IF($GO759&gt;=23,INDEX($DI:$DI,$GN759+23),"")</f>
      </c>
      <c r="EI759">
        <f>IF($GO759&gt;=24,INDEX($DI:$DI,$GN759+24),"")</f>
      </c>
      <c r="EJ759">
        <f>IF($GO759&gt;=25,INDEX($DI:$DI,$GN759+25),"")</f>
      </c>
      <c r="EK759">
        <f>IF($GO759&gt;=26,INDEX($DI:$DI,$GN759+26),"")</f>
      </c>
      <c r="EL759">
        <f>IF($GO759&gt;=27,INDEX($DI:$DI,$GN759+27),"")</f>
      </c>
      <c r="EM759">
        <f>IF($GO759&gt;=28,INDEX($DI:$DI,$GN759+28),"")</f>
      </c>
      <c r="EN759">
        <f>IF($GO759&gt;=29,INDEX($DI:$DI,$GN759+29),"")</f>
      </c>
      <c r="EO759">
        <f>IF($GO759&gt;=30,INDEX($DI:$DI,$GN759+30),"")</f>
      </c>
      <c r="EP759">
        <f>IF($GO759&gt;=31,INDEX($DI:$DI,$GN759+31),"")</f>
      </c>
      <c r="EQ759">
        <f>IF($GO759&gt;=32,INDEX($DI:$DI,$GN759+32),"")</f>
      </c>
      <c r="ER759">
        <f>IF($GO759&gt;=33,INDEX($DI:$DI,$GN759+33),"")</f>
      </c>
      <c r="ES759">
        <f>IF($GO759&gt;=34,INDEX($DI:$DI,$GN759+34),"")</f>
      </c>
      <c r="ET759">
        <f>IF($GO759&gt;=35,INDEX($DI:$DI,$GN759+35),"")</f>
      </c>
      <c r="EU759">
        <f>IF($GO759&gt;=36,INDEX($DI:$DI,$GN759+36),"")</f>
      </c>
      <c r="EV759">
        <f>IF($GO759&gt;=37,INDEX($DI:$DI,$GN759+37),"")</f>
      </c>
      <c r="EW759">
        <f>IF($GO759&gt;=38,INDEX($DI:$DI,$GN759+38),"")</f>
      </c>
      <c r="EX759">
        <f>IF($GO759&gt;=39,INDEX($DI:$DI,$GN759+39),"")</f>
      </c>
      <c r="EY759">
        <f>IF($GO759&gt;=40,INDEX($DI:$DI,$GN759+40),"")</f>
      </c>
      <c r="EZ759">
        <f>IF($GO759&gt;=1,INDEX($DJ:$DJ,$GN759+1),"")</f>
      </c>
      <c r="FA759">
        <f>IF($GO759&gt;=2,INDEX($DJ:$DJ,$GN759+2),"")</f>
      </c>
      <c r="FB759">
        <f>IF($GO759&gt;=3,INDEX($DJ:$DJ,$GN759+3),"")</f>
      </c>
      <c r="FC759">
        <f>IF($GO759&gt;=4,INDEX($DJ:$DJ,$GN759+4),"")</f>
      </c>
      <c r="FD759">
        <f>IF($GO759&gt;=5,INDEX($DJ:$DJ,$GN759+5),"")</f>
      </c>
      <c r="FE759">
        <f>IF($GO759&gt;=6,INDEX($DJ:$DJ,$GN759+6),"")</f>
      </c>
      <c r="FF759">
        <f>IF($GO759&gt;=7,INDEX($DJ:$DJ,$GN759+7),"")</f>
      </c>
      <c r="FG759">
        <f>IF($GO759&gt;=8,INDEX($DJ:$DJ,$GN759+8),"")</f>
      </c>
      <c r="FH759">
        <f>IF($GO759&gt;=9,INDEX($DJ:$DJ,$GN759+9),"")</f>
      </c>
      <c r="FI759">
        <f>IF($GO759&gt;=10,INDEX($DJ:$DJ,$GN759+10),"")</f>
      </c>
      <c r="FJ759">
        <f>IF($GO759&gt;=11,INDEX($DJ:$DJ,$GN759+11),"")</f>
      </c>
      <c r="FK759">
        <f>IF($GO759&gt;=12,INDEX($DJ:$DJ,$GN759+12),"")</f>
      </c>
      <c r="FL759">
        <f>IF($GO759&gt;=13,INDEX($DJ:$DJ,$GN759+13),"")</f>
      </c>
      <c r="FM759">
        <f>IF($GO759&gt;=14,INDEX($DJ:$DJ,$GN759+14),"")</f>
      </c>
      <c r="FN759">
        <f>IF($GO759&gt;=15,INDEX($DJ:$DJ,$GN759+15),"")</f>
      </c>
      <c r="FO759">
        <f>IF($GO759&gt;=16,INDEX($DJ:$DJ,$GN759+16),"")</f>
      </c>
      <c r="FP759">
        <f>IF($GO759&gt;=17,INDEX($DJ:$DJ,$GN759+17),"")</f>
      </c>
      <c r="FQ759">
        <f>IF($GO759&gt;=18,INDEX($DJ:$DJ,$GN759+18),"")</f>
      </c>
      <c r="FR759">
        <f>IF($GO759&gt;=19,INDEX($DJ:$DJ,$GN759+19),"")</f>
      </c>
      <c r="FS759">
        <f>IF($GO759&gt;=20,INDEX($DJ:$DJ,$GN759+20),"")</f>
      </c>
      <c r="FT759">
        <f>IF($GO759&gt;=21,INDEX($DJ:$DJ,$GN759+21),"")</f>
      </c>
      <c r="FU759">
        <f>IF($GO759&gt;=22,INDEX($DJ:$DJ,$GN759+22),"")</f>
      </c>
      <c r="FV759">
        <f>IF($GO759&gt;=23,INDEX($DJ:$DJ,$GN759+23),"")</f>
      </c>
      <c r="FW759">
        <f>IF($GO759&gt;=24,INDEX($DJ:$DJ,$GN759+24),"")</f>
      </c>
      <c r="FX759">
        <f>IF($GO759&gt;=25,INDEX($DJ:$DJ,$GN759+25),"")</f>
      </c>
      <c r="FY759">
        <f>IF($GO759&gt;=26,INDEX($DJ:$DJ,$GN759+26),"")</f>
      </c>
      <c r="FZ759">
        <f>IF($GO759&gt;=27,INDEX($DJ:$DJ,$GN759+27),"")</f>
      </c>
      <c r="GA759">
        <f>IF($GO759&gt;=28,INDEX($DJ:$DJ,$GN759+28),"")</f>
      </c>
      <c r="GB759">
        <f>IF($GO759&gt;=29,INDEX($DJ:$DJ,$GN759+29),"")</f>
      </c>
      <c r="GC759">
        <f>IF($GO759&gt;=30,INDEX($DJ:$DJ,$GN759+30),"")</f>
      </c>
      <c r="GD759">
        <f>IF($GO759&gt;=31,INDEX($DJ:$DJ,$GN759+31),"")</f>
      </c>
      <c r="GE759">
        <f>IF($GO759&gt;=32,INDEX($DJ:$DJ,$GN759+32),"")</f>
      </c>
      <c r="GF759">
        <f>IF($GO759&gt;=33,INDEX($DJ:$DJ,$GN759+33),"")</f>
      </c>
      <c r="GG759">
        <f>IF($GO759&gt;=34,INDEX($DJ:$DJ,$GN759+34),"")</f>
      </c>
      <c r="GH759">
        <f>IF($GO759&gt;=35,INDEX($DJ:$DJ,$GN759+35),"")</f>
      </c>
      <c r="GI759">
        <f>IF($GO759&gt;=36,INDEX($DJ:$DJ,$GN759+36),"")</f>
      </c>
      <c r="GJ759">
        <f>IF($GO759&gt;=37,INDEX($DJ:$DJ,$GN759+37),"")</f>
      </c>
      <c r="GK759">
        <f>IF($GO759&gt;=38,INDEX($DJ:$DJ,$GN759+38),"")</f>
      </c>
      <c r="GL759">
        <f>IF($GO759&gt;=39,INDEX($DJ:$DJ,$GN759+39),"")</f>
      </c>
      <c r="GM759">
        <f>IF($GO759&gt;=40,INDEX($DJ:$DJ,$GN759+40),"")</f>
      </c>
      <c r="GN759">
        <f>IFERROR(MATCH($DH759,$DI$2:$DI$148,0)+1,0)</f>
      </c>
      <c r="GO759">
        <f>IFERROR(INDEX($DK$2:$DK$148,MATCH($DH759,$DI$2:$DI$148,0)),0)</f>
      </c>
      <c r="GP759">
        <f>IFERROR(MATCH($Y759,$DL$759:$EY$759,0),0)</f>
      </c>
      <c r="GQ759">
        <f>IF($GP759&gt;0,INDEX($EZ$759:$GM$759,$GP759),"")</f>
      </c>
      <c r="GT759">
        <f>IF($JC759&gt;=1,INDEX($GR:$GR,$JB759+1),"")</f>
      </c>
      <c r="GU759">
        <f>IF($JC759&gt;=2,INDEX($GR:$GR,$JB759+2),"")</f>
      </c>
      <c r="GV759">
        <f>IF($JC759&gt;=3,INDEX($GR:$GR,$JB759+3),"")</f>
      </c>
      <c r="GW759">
        <f>IF($JC759&gt;=4,INDEX($GR:$GR,$JB759+4),"")</f>
      </c>
      <c r="GX759">
        <f>IF($JC759&gt;=5,INDEX($GR:$GR,$JB759+5),"")</f>
      </c>
      <c r="GY759">
        <f>IF($JC759&gt;=6,INDEX($GR:$GR,$JB759+6),"")</f>
      </c>
      <c r="GZ759">
        <f>IF($JC759&gt;=7,INDEX($GR:$GR,$JB759+7),"")</f>
      </c>
      <c r="HA759">
        <f>IF($JC759&gt;=8,INDEX($GR:$GR,$JB759+8),"")</f>
      </c>
      <c r="HB759">
        <f>IF($JC759&gt;=9,INDEX($GR:$GR,$JB759+9),"")</f>
      </c>
      <c r="HC759">
        <f>IF($JC759&gt;=10,INDEX($GR:$GR,$JB759+10),"")</f>
      </c>
      <c r="HD759">
        <f>IF($JC759&gt;=11,INDEX($GR:$GR,$JB759+11),"")</f>
      </c>
      <c r="HE759">
        <f>IF($JC759&gt;=12,INDEX($GR:$GR,$JB759+12),"")</f>
      </c>
      <c r="HF759">
        <f>IF($JC759&gt;=13,INDEX($GR:$GR,$JB759+13),"")</f>
      </c>
      <c r="HG759">
        <f>IF($JC759&gt;=14,INDEX($GR:$GR,$JB759+14),"")</f>
      </c>
      <c r="HH759">
        <f>IF($JC759&gt;=15,INDEX($GR:$GR,$JB759+15),"")</f>
      </c>
      <c r="HI759">
        <f>IF($JC759&gt;=16,INDEX($GR:$GR,$JB759+16),"")</f>
      </c>
      <c r="HJ759">
        <f>IF($JC759&gt;=17,INDEX($GR:$GR,$JB759+17),"")</f>
      </c>
      <c r="HK759">
        <f>IF($JC759&gt;=18,INDEX($GR:$GR,$JB759+18),"")</f>
      </c>
      <c r="HL759">
        <f>IF($JC759&gt;=19,INDEX($GR:$GR,$JB759+19),"")</f>
      </c>
      <c r="HM759">
        <f>IF($JC759&gt;=20,INDEX($GR:$GR,$JB759+20),"")</f>
      </c>
      <c r="HN759">
        <f>IF($JC759&gt;=21,INDEX($GR:$GR,$JB759+21),"")</f>
      </c>
      <c r="HO759">
        <f>IF($JC759&gt;=22,INDEX($GR:$GR,$JB759+22),"")</f>
      </c>
      <c r="HP759">
        <f>IF($JC759&gt;=23,INDEX($GR:$GR,$JB759+23),"")</f>
      </c>
      <c r="HQ759">
        <f>IF($JC759&gt;=24,INDEX($GR:$GR,$JB759+24),"")</f>
      </c>
      <c r="HR759">
        <f>IF($JC759&gt;=25,INDEX($GR:$GR,$JB759+25),"")</f>
      </c>
      <c r="HS759">
        <f>IF($JC759&gt;=26,INDEX($GR:$GR,$JB759+26),"")</f>
      </c>
      <c r="HT759">
        <f>IF($JC759&gt;=27,INDEX($GR:$GR,$JB759+27),"")</f>
      </c>
      <c r="HU759">
        <f>IF($JC759&gt;=28,INDEX($GR:$GR,$JB759+28),"")</f>
      </c>
      <c r="HV759">
        <f>IF($JC759&gt;=29,INDEX($GR:$GR,$JB759+29),"")</f>
      </c>
      <c r="HW759">
        <f>IF($JC759&gt;=30,INDEX($GR:$GR,$JB759+30),"")</f>
      </c>
      <c r="HX759">
        <f>IF($JC759&gt;=31,INDEX($GR:$GR,$JB759+31),"")</f>
      </c>
      <c r="HY759">
        <f>IF($JC759&gt;=32,INDEX($GR:$GR,$JB759+32),"")</f>
      </c>
      <c r="HZ759">
        <f>IF($JC759&gt;=33,INDEX($GR:$GR,$JB759+33),"")</f>
      </c>
      <c r="IA759">
        <f>IF($JC759&gt;=34,INDEX($GR:$GR,$JB759+34),"")</f>
      </c>
      <c r="IB759">
        <f>IF($JC759&gt;=35,INDEX($GR:$GR,$JB759+35),"")</f>
      </c>
      <c r="IC759">
        <f>IF($JC759&gt;=36,INDEX($GR:$GR,$JB759+36),"")</f>
      </c>
      <c r="ID759">
        <f>IF($JC759&gt;=37,INDEX($GR:$GR,$JB759+37),"")</f>
      </c>
      <c r="IE759">
        <f>IF($JC759&gt;=38,INDEX($GR:$GR,$JB759+38),"")</f>
      </c>
      <c r="IF759">
        <f>IF($JC759&gt;=39,INDEX($GR:$GR,$JB759+39),"")</f>
      </c>
      <c r="IG759">
        <f>IF($JC759&gt;=40,INDEX($GR:$GR,$JB759+40),"")</f>
      </c>
      <c r="IH759">
        <f>IF($JC759&gt;=41,INDEX($GR:$GR,$JB759+41),"")</f>
      </c>
      <c r="II759">
        <f>IF($JC759&gt;=42,INDEX($GR:$GR,$JB759+42),"")</f>
      </c>
      <c r="IJ759">
        <f>IF($JC759&gt;=43,INDEX($GR:$GR,$JB759+43),"")</f>
      </c>
      <c r="IK759">
        <f>IF($JC759&gt;=44,INDEX($GR:$GR,$JB759+44),"")</f>
      </c>
      <c r="IL759">
        <f>IF($JC759&gt;=45,INDEX($GR:$GR,$JB759+45),"")</f>
      </c>
      <c r="IM759">
        <f>IF($JC759&gt;=46,INDEX($GR:$GR,$JB759+46),"")</f>
      </c>
      <c r="IN759">
        <f>IF($JC759&gt;=47,INDEX($GR:$GR,$JB759+47),"")</f>
      </c>
      <c r="IO759">
        <f>IF($JC759&gt;=48,INDEX($GR:$GR,$JB759+48),"")</f>
      </c>
      <c r="IP759">
        <f>IF($JC759&gt;=49,INDEX($GR:$GR,$JB759+49),"")</f>
      </c>
      <c r="IQ759">
        <f>IF($JC759&gt;=50,INDEX($GR:$GR,$JB759+50),"")</f>
      </c>
      <c r="IR759">
        <f>IF($JC759&gt;=51,INDEX($GR:$GR,$JB759+51),"")</f>
      </c>
      <c r="IS759">
        <f>IF($JC759&gt;=52,INDEX($GR:$GR,$JB759+52),"")</f>
      </c>
      <c r="IT759">
        <f>IF($JC759&gt;=53,INDEX($GR:$GR,$JB759+53),"")</f>
      </c>
      <c r="IU759">
        <f>IF($JC759&gt;=54,INDEX($GR:$GR,$JB759+54),"")</f>
      </c>
      <c r="IV759">
        <f>IF($JC759&gt;=55,INDEX($GR:$GR,$JB759+55),"")</f>
      </c>
      <c r="IW759">
        <f>IF($JC759&gt;=56,INDEX($GR:$GR,$JB759+56),"")</f>
      </c>
      <c r="IX759">
        <f>IF($JC759&gt;=57,INDEX($GR:$GR,$JB759+57),"")</f>
      </c>
      <c r="IY759">
        <f>IF($JC759&gt;=58,INDEX($GR:$GR,$JB759+58),"")</f>
      </c>
      <c r="IZ759">
        <f>IF($JC759&gt;=59,INDEX($GR:$GR,$JB759+59),"")</f>
      </c>
      <c r="JA759">
        <f>IF($JC759&gt;=60,INDEX($GR:$GR,$JB759+60),"")</f>
      </c>
      <c r="JB759">
        <f>IFERROR(MATCH($GQ759,$GR$2:$GR$324,0)+1,0)</f>
      </c>
      <c r="JC759">
        <f>IFERROR(INDEX($GS$2:$GS$324,MATCH($GQ759,$GR$2:$GR$324,0)),0)</f>
      </c>
      <c r="JD759" t="s">
        <v>40</v>
      </c>
      <c r="JE759" t="s">
        <v>40</v>
      </c>
    </row>
    <row r="760" spans="1:265" x14ac:dyDescent="0.25">
      <c r="Q760">
        <f>IF(OR($T760="",$P760=""),"",IFERROR($T760/$P760,0))</f>
      </c>
      <c r="R760">
        <f>IF($T760="","",
SUM($S760,$U760,$Z760,$V760,$X760)*
(1-IF($AA760="",0,VALUE($AA760)/100)))</f>
      </c>
      <c r="S760">
        <f>IF($T760="","",$T760)</f>
      </c>
      <c r="U760">
        <f>IF($T760="","",
IF($N760="","",
IF(ISNUMBER(SEARCH("exempt",LOWER($N760))),0,
$T760*(VALUE(SUBSTITUTE($N760,"%",""))/100))))</f>
      </c>
      <c r="AB760">
        <f>IFERROR(IF(FIND(" - ",$K760)&gt;0,MID($K760,FIND(" - ",$K760)+3,LEN($K760)),""),"")</f>
      </c>
      <c r="AK760" t="s">
        <v>1347</v>
      </c>
      <c r="AP760">
        <f>IFERROR(LEFT($K760,FIND(" - ",$K760)-1),$K760)</f>
      </c>
      <c r="AS760">
        <f>IF($CH760&gt;=1,INDEX($AQ:$AQ,$CG760+1),"")</f>
      </c>
      <c r="AT760">
        <f>IF($CH760&gt;=2,INDEX($AQ:$AQ,$CG760+2),"")</f>
      </c>
      <c r="AU760">
        <f>IF($CH760&gt;=3,INDEX($AQ:$AQ,$CG760+3),"")</f>
      </c>
      <c r="AV760">
        <f>IF($CH760&gt;=4,INDEX($AQ:$AQ,$CG760+4),"")</f>
      </c>
      <c r="AW760">
        <f>IF($CH760&gt;=5,INDEX($AQ:$AQ,$CG760+5),"")</f>
      </c>
      <c r="AX760">
        <f>IF($CH760&gt;=6,INDEX($AQ:$AQ,$CG760+6),"")</f>
      </c>
      <c r="AY760">
        <f>IF($CH760&gt;=7,INDEX($AQ:$AQ,$CG760+7),"")</f>
      </c>
      <c r="AZ760">
        <f>IF($CH760&gt;=8,INDEX($AQ:$AQ,$CG760+8),"")</f>
      </c>
      <c r="BA760">
        <f>IF($CH760&gt;=9,INDEX($AQ:$AQ,$CG760+9),"")</f>
      </c>
      <c r="BB760">
        <f>IF($CH760&gt;=10,INDEX($AQ:$AQ,$CG760+10),"")</f>
      </c>
      <c r="BC760">
        <f>IF($CH760&gt;=11,INDEX($AQ:$AQ,$CG760+11),"")</f>
      </c>
      <c r="BD760">
        <f>IF($CH760&gt;=12,INDEX($AQ:$AQ,$CG760+12),"")</f>
      </c>
      <c r="BE760">
        <f>IF($CH760&gt;=13,INDEX($AQ:$AQ,$CG760+13),"")</f>
      </c>
      <c r="BF760">
        <f>IF($CH760&gt;=14,INDEX($AQ:$AQ,$CG760+14),"")</f>
      </c>
      <c r="BG760">
        <f>IF($CH760&gt;=15,INDEX($AQ:$AQ,$CG760+15),"")</f>
      </c>
      <c r="BH760">
        <f>IF($CH760&gt;=16,INDEX($AQ:$AQ,$CG760+16),"")</f>
      </c>
      <c r="BI760">
        <f>IF($CH760&gt;=17,INDEX($AQ:$AQ,$CG760+17),"")</f>
      </c>
      <c r="BJ760">
        <f>IF($CH760&gt;=18,INDEX($AQ:$AQ,$CG760+18),"")</f>
      </c>
      <c r="BK760">
        <f>IF($CH760&gt;=19,INDEX($AQ:$AQ,$CG760+19),"")</f>
      </c>
      <c r="BL760">
        <f>IF($CH760&gt;=20,INDEX($AQ:$AQ,$CG760+20),"")</f>
      </c>
      <c r="BM760">
        <f>IF($CH760&gt;=21,INDEX($AQ:$AQ,$CG760+21),"")</f>
      </c>
      <c r="BN760">
        <f>IF($CH760&gt;=22,INDEX($AQ:$AQ,$CG760+22),"")</f>
      </c>
      <c r="BO760">
        <f>IF($CH760&gt;=23,INDEX($AQ:$AQ,$CG760+23),"")</f>
      </c>
      <c r="BP760">
        <f>IF($CH760&gt;=24,INDEX($AQ:$AQ,$CG760+24),"")</f>
      </c>
      <c r="BQ760">
        <f>IF($CH760&gt;=25,INDEX($AQ:$AQ,$CG760+25),"")</f>
      </c>
      <c r="BR760">
        <f>IF($CH760&gt;=26,INDEX($AQ:$AQ,$CG760+26),"")</f>
      </c>
      <c r="BS760">
        <f>IF($CH760&gt;=27,INDEX($AQ:$AQ,$CG760+27),"")</f>
      </c>
      <c r="BT760">
        <f>IF($CH760&gt;=28,INDEX($AQ:$AQ,$CG760+28),"")</f>
      </c>
      <c r="BU760">
        <f>IF($CH760&gt;=29,INDEX($AQ:$AQ,$CG760+29),"")</f>
      </c>
      <c r="BV760">
        <f>IF($CH760&gt;=30,INDEX($AQ:$AQ,$CG760+30),"")</f>
      </c>
      <c r="BW760">
        <f>IF($CH760&gt;=31,INDEX($AQ:$AQ,$CG760+31),"")</f>
      </c>
      <c r="BX760">
        <f>IF($CH760&gt;=32,INDEX($AQ:$AQ,$CG760+32),"")</f>
      </c>
      <c r="BY760">
        <f>IF($CH760&gt;=33,INDEX($AQ:$AQ,$CG760+33),"")</f>
      </c>
      <c r="BZ760">
        <f>IF($CH760&gt;=34,INDEX($AQ:$AQ,$CG760+34),"")</f>
      </c>
      <c r="CA760">
        <f>IF($CH760&gt;=35,INDEX($AQ:$AQ,$CG760+35),"")</f>
      </c>
      <c r="CB760">
        <f>IF($CH760&gt;=36,INDEX($AQ:$AQ,$CG760+36),"")</f>
      </c>
      <c r="CC760">
        <f>IF($CH760&gt;=37,INDEX($AQ:$AQ,$CG760+37),"")</f>
      </c>
      <c r="CD760">
        <f>IF($CH760&gt;=38,INDEX($AQ:$AQ,$CG760+38),"")</f>
      </c>
      <c r="CE760">
        <f>IF($CH760&gt;=39,INDEX($AQ:$AQ,$CG760+39),"")</f>
      </c>
      <c r="CF760">
        <f>IF($CH760&gt;=40,INDEX($AQ:$AQ,$CG760+40),"")</f>
      </c>
      <c r="CG760">
        <f>IFERROR(MATCH($AP760,$AQ$2:$AQ$134,0)+1,0)</f>
      </c>
      <c r="CH760">
        <f>IFERROR(INDEX($AR$2:$AR$134,MATCH($AP760,$AQ$2:$AQ$134,0)),0)</f>
      </c>
      <c r="CI760">
        <f>IFERROR(LEFT($L760,FIND(" - ",$L760)-1),$L760)</f>
      </c>
      <c r="CL760">
        <f>IF($DG760&gt;=1,INDEX($CJ:$CJ,$DF760+1),"")</f>
      </c>
      <c r="CM760">
        <f>IF($DG760&gt;=2,INDEX($CJ:$CJ,$DF760+2),"")</f>
      </c>
      <c r="CN760">
        <f>IF($DG760&gt;=3,INDEX($CJ:$CJ,$DF760+3),"")</f>
      </c>
      <c r="CO760">
        <f>IF($DG760&gt;=4,INDEX($CJ:$CJ,$DF760+4),"")</f>
      </c>
      <c r="CP760">
        <f>IF($DG760&gt;=5,INDEX($CJ:$CJ,$DF760+5),"")</f>
      </c>
      <c r="CQ760">
        <f>IF($DG760&gt;=6,INDEX($CJ:$CJ,$DF760+6),"")</f>
      </c>
      <c r="CR760">
        <f>IF($DG760&gt;=7,INDEX($CJ:$CJ,$DF760+7),"")</f>
      </c>
      <c r="CS760">
        <f>IF($DG760&gt;=8,INDEX($CJ:$CJ,$DF760+8),"")</f>
      </c>
      <c r="CT760">
        <f>IF($DG760&gt;=9,INDEX($CJ:$CJ,$DF760+9),"")</f>
      </c>
      <c r="CU760">
        <f>IF($DG760&gt;=10,INDEX($CJ:$CJ,$DF760+10),"")</f>
      </c>
      <c r="CV760">
        <f>IF($DG760&gt;=11,INDEX($CJ:$CJ,$DF760+11),"")</f>
      </c>
      <c r="CW760">
        <f>IF($DG760&gt;=12,INDEX($CJ:$CJ,$DF760+12),"")</f>
      </c>
      <c r="CX760">
        <f>IF($DG760&gt;=13,INDEX($CJ:$CJ,$DF760+13),"")</f>
      </c>
      <c r="CY760">
        <f>IF($DG760&gt;=14,INDEX($CJ:$CJ,$DF760+14),"")</f>
      </c>
      <c r="CZ760">
        <f>IF($DG760&gt;=15,INDEX($CJ:$CJ,$DF760+15),"")</f>
      </c>
      <c r="DA760">
        <f>IF($DG760&gt;=16,INDEX($CJ:$CJ,$DF760+16),"")</f>
      </c>
      <c r="DB760">
        <f>IF($DG760&gt;=17,INDEX($CJ:$CJ,$DF760+17),"")</f>
      </c>
      <c r="DC760">
        <f>IF($DG760&gt;=18,INDEX($CJ:$CJ,$DF760+18),"")</f>
      </c>
      <c r="DD760">
        <f>IF($DG760&gt;=19,INDEX($CJ:$CJ,$DF760+19),"")</f>
      </c>
      <c r="DE760">
        <f>IF($DG760&gt;=20,INDEX($CJ:$CJ,$DF760+20),"")</f>
      </c>
      <c r="DF760">
        <f>IFERROR(MATCH($CI760,$CJ$2:$CJ$263,0)+1,0)</f>
      </c>
      <c r="DG760">
        <f>IFERROR(INDEX($CK$2:$CK$263,MATCH($CI760,$CJ$2:$CJ$263,0)),0)</f>
      </c>
      <c r="DH760">
        <f>IFERROR(INDEX($AO:$AO,MATCH($N760,$AN:$AN,0))&amp;"","")</f>
      </c>
      <c r="DL760">
        <f>IF($GO760&gt;=1,INDEX($DI:$DI,$GN760+1),"")</f>
      </c>
      <c r="DM760">
        <f>IF($GO760&gt;=2,INDEX($DI:$DI,$GN760+2),"")</f>
      </c>
      <c r="DN760">
        <f>IF($GO760&gt;=3,INDEX($DI:$DI,$GN760+3),"")</f>
      </c>
      <c r="DO760">
        <f>IF($GO760&gt;=4,INDEX($DI:$DI,$GN760+4),"")</f>
      </c>
      <c r="DP760">
        <f>IF($GO760&gt;=5,INDEX($DI:$DI,$GN760+5),"")</f>
      </c>
      <c r="DQ760">
        <f>IF($GO760&gt;=6,INDEX($DI:$DI,$GN760+6),"")</f>
      </c>
      <c r="DR760">
        <f>IF($GO760&gt;=7,INDEX($DI:$DI,$GN760+7),"")</f>
      </c>
      <c r="DS760">
        <f>IF($GO760&gt;=8,INDEX($DI:$DI,$GN760+8),"")</f>
      </c>
      <c r="DT760">
        <f>IF($GO760&gt;=9,INDEX($DI:$DI,$GN760+9),"")</f>
      </c>
      <c r="DU760">
        <f>IF($GO760&gt;=10,INDEX($DI:$DI,$GN760+10),"")</f>
      </c>
      <c r="DV760">
        <f>IF($GO760&gt;=11,INDEX($DI:$DI,$GN760+11),"")</f>
      </c>
      <c r="DW760">
        <f>IF($GO760&gt;=12,INDEX($DI:$DI,$GN760+12),"")</f>
      </c>
      <c r="DX760">
        <f>IF($GO760&gt;=13,INDEX($DI:$DI,$GN760+13),"")</f>
      </c>
      <c r="DY760">
        <f>IF($GO760&gt;=14,INDEX($DI:$DI,$GN760+14),"")</f>
      </c>
      <c r="DZ760">
        <f>IF($GO760&gt;=15,INDEX($DI:$DI,$GN760+15),"")</f>
      </c>
      <c r="EA760">
        <f>IF($GO760&gt;=16,INDEX($DI:$DI,$GN760+16),"")</f>
      </c>
      <c r="EB760">
        <f>IF($GO760&gt;=17,INDEX($DI:$DI,$GN760+17),"")</f>
      </c>
      <c r="EC760">
        <f>IF($GO760&gt;=18,INDEX($DI:$DI,$GN760+18),"")</f>
      </c>
      <c r="ED760">
        <f>IF($GO760&gt;=19,INDEX($DI:$DI,$GN760+19),"")</f>
      </c>
      <c r="EE760">
        <f>IF($GO760&gt;=20,INDEX($DI:$DI,$GN760+20),"")</f>
      </c>
      <c r="EF760">
        <f>IF($GO760&gt;=21,INDEX($DI:$DI,$GN760+21),"")</f>
      </c>
      <c r="EG760">
        <f>IF($GO760&gt;=22,INDEX($DI:$DI,$GN760+22),"")</f>
      </c>
      <c r="EH760">
        <f>IF($GO760&gt;=23,INDEX($DI:$DI,$GN760+23),"")</f>
      </c>
      <c r="EI760">
        <f>IF($GO760&gt;=24,INDEX($DI:$DI,$GN760+24),"")</f>
      </c>
      <c r="EJ760">
        <f>IF($GO760&gt;=25,INDEX($DI:$DI,$GN760+25),"")</f>
      </c>
      <c r="EK760">
        <f>IF($GO760&gt;=26,INDEX($DI:$DI,$GN760+26),"")</f>
      </c>
      <c r="EL760">
        <f>IF($GO760&gt;=27,INDEX($DI:$DI,$GN760+27),"")</f>
      </c>
      <c r="EM760">
        <f>IF($GO760&gt;=28,INDEX($DI:$DI,$GN760+28),"")</f>
      </c>
      <c r="EN760">
        <f>IF($GO760&gt;=29,INDEX($DI:$DI,$GN760+29),"")</f>
      </c>
      <c r="EO760">
        <f>IF($GO760&gt;=30,INDEX($DI:$DI,$GN760+30),"")</f>
      </c>
      <c r="EP760">
        <f>IF($GO760&gt;=31,INDEX($DI:$DI,$GN760+31),"")</f>
      </c>
      <c r="EQ760">
        <f>IF($GO760&gt;=32,INDEX($DI:$DI,$GN760+32),"")</f>
      </c>
      <c r="ER760">
        <f>IF($GO760&gt;=33,INDEX($DI:$DI,$GN760+33),"")</f>
      </c>
      <c r="ES760">
        <f>IF($GO760&gt;=34,INDEX($DI:$DI,$GN760+34),"")</f>
      </c>
      <c r="ET760">
        <f>IF($GO760&gt;=35,INDEX($DI:$DI,$GN760+35),"")</f>
      </c>
      <c r="EU760">
        <f>IF($GO760&gt;=36,INDEX($DI:$DI,$GN760+36),"")</f>
      </c>
      <c r="EV760">
        <f>IF($GO760&gt;=37,INDEX($DI:$DI,$GN760+37),"")</f>
      </c>
      <c r="EW760">
        <f>IF($GO760&gt;=38,INDEX($DI:$DI,$GN760+38),"")</f>
      </c>
      <c r="EX760">
        <f>IF($GO760&gt;=39,INDEX($DI:$DI,$GN760+39),"")</f>
      </c>
      <c r="EY760">
        <f>IF($GO760&gt;=40,INDEX($DI:$DI,$GN760+40),"")</f>
      </c>
      <c r="EZ760">
        <f>IF($GO760&gt;=1,INDEX($DJ:$DJ,$GN760+1),"")</f>
      </c>
      <c r="FA760">
        <f>IF($GO760&gt;=2,INDEX($DJ:$DJ,$GN760+2),"")</f>
      </c>
      <c r="FB760">
        <f>IF($GO760&gt;=3,INDEX($DJ:$DJ,$GN760+3),"")</f>
      </c>
      <c r="FC760">
        <f>IF($GO760&gt;=4,INDEX($DJ:$DJ,$GN760+4),"")</f>
      </c>
      <c r="FD760">
        <f>IF($GO760&gt;=5,INDEX($DJ:$DJ,$GN760+5),"")</f>
      </c>
      <c r="FE760">
        <f>IF($GO760&gt;=6,INDEX($DJ:$DJ,$GN760+6),"")</f>
      </c>
      <c r="FF760">
        <f>IF($GO760&gt;=7,INDEX($DJ:$DJ,$GN760+7),"")</f>
      </c>
      <c r="FG760">
        <f>IF($GO760&gt;=8,INDEX($DJ:$DJ,$GN760+8),"")</f>
      </c>
      <c r="FH760">
        <f>IF($GO760&gt;=9,INDEX($DJ:$DJ,$GN760+9),"")</f>
      </c>
      <c r="FI760">
        <f>IF($GO760&gt;=10,INDEX($DJ:$DJ,$GN760+10),"")</f>
      </c>
      <c r="FJ760">
        <f>IF($GO760&gt;=11,INDEX($DJ:$DJ,$GN760+11),"")</f>
      </c>
      <c r="FK760">
        <f>IF($GO760&gt;=12,INDEX($DJ:$DJ,$GN760+12),"")</f>
      </c>
      <c r="FL760">
        <f>IF($GO760&gt;=13,INDEX($DJ:$DJ,$GN760+13),"")</f>
      </c>
      <c r="FM760">
        <f>IF($GO760&gt;=14,INDEX($DJ:$DJ,$GN760+14),"")</f>
      </c>
      <c r="FN760">
        <f>IF($GO760&gt;=15,INDEX($DJ:$DJ,$GN760+15),"")</f>
      </c>
      <c r="FO760">
        <f>IF($GO760&gt;=16,INDEX($DJ:$DJ,$GN760+16),"")</f>
      </c>
      <c r="FP760">
        <f>IF($GO760&gt;=17,INDEX($DJ:$DJ,$GN760+17),"")</f>
      </c>
      <c r="FQ760">
        <f>IF($GO760&gt;=18,INDEX($DJ:$DJ,$GN760+18),"")</f>
      </c>
      <c r="FR760">
        <f>IF($GO760&gt;=19,INDEX($DJ:$DJ,$GN760+19),"")</f>
      </c>
      <c r="FS760">
        <f>IF($GO760&gt;=20,INDEX($DJ:$DJ,$GN760+20),"")</f>
      </c>
      <c r="FT760">
        <f>IF($GO760&gt;=21,INDEX($DJ:$DJ,$GN760+21),"")</f>
      </c>
      <c r="FU760">
        <f>IF($GO760&gt;=22,INDEX($DJ:$DJ,$GN760+22),"")</f>
      </c>
      <c r="FV760">
        <f>IF($GO760&gt;=23,INDEX($DJ:$DJ,$GN760+23),"")</f>
      </c>
      <c r="FW760">
        <f>IF($GO760&gt;=24,INDEX($DJ:$DJ,$GN760+24),"")</f>
      </c>
      <c r="FX760">
        <f>IF($GO760&gt;=25,INDEX($DJ:$DJ,$GN760+25),"")</f>
      </c>
      <c r="FY760">
        <f>IF($GO760&gt;=26,INDEX($DJ:$DJ,$GN760+26),"")</f>
      </c>
      <c r="FZ760">
        <f>IF($GO760&gt;=27,INDEX($DJ:$DJ,$GN760+27),"")</f>
      </c>
      <c r="GA760">
        <f>IF($GO760&gt;=28,INDEX($DJ:$DJ,$GN760+28),"")</f>
      </c>
      <c r="GB760">
        <f>IF($GO760&gt;=29,INDEX($DJ:$DJ,$GN760+29),"")</f>
      </c>
      <c r="GC760">
        <f>IF($GO760&gt;=30,INDEX($DJ:$DJ,$GN760+30),"")</f>
      </c>
      <c r="GD760">
        <f>IF($GO760&gt;=31,INDEX($DJ:$DJ,$GN760+31),"")</f>
      </c>
      <c r="GE760">
        <f>IF($GO760&gt;=32,INDEX($DJ:$DJ,$GN760+32),"")</f>
      </c>
      <c r="GF760">
        <f>IF($GO760&gt;=33,INDEX($DJ:$DJ,$GN760+33),"")</f>
      </c>
      <c r="GG760">
        <f>IF($GO760&gt;=34,INDEX($DJ:$DJ,$GN760+34),"")</f>
      </c>
      <c r="GH760">
        <f>IF($GO760&gt;=35,INDEX($DJ:$DJ,$GN760+35),"")</f>
      </c>
      <c r="GI760">
        <f>IF($GO760&gt;=36,INDEX($DJ:$DJ,$GN760+36),"")</f>
      </c>
      <c r="GJ760">
        <f>IF($GO760&gt;=37,INDEX($DJ:$DJ,$GN760+37),"")</f>
      </c>
      <c r="GK760">
        <f>IF($GO760&gt;=38,INDEX($DJ:$DJ,$GN760+38),"")</f>
      </c>
      <c r="GL760">
        <f>IF($GO760&gt;=39,INDEX($DJ:$DJ,$GN760+39),"")</f>
      </c>
      <c r="GM760">
        <f>IF($GO760&gt;=40,INDEX($DJ:$DJ,$GN760+40),"")</f>
      </c>
      <c r="GN760">
        <f>IFERROR(MATCH($DH760,$DI$2:$DI$148,0)+1,0)</f>
      </c>
      <c r="GO760">
        <f>IFERROR(INDEX($DK$2:$DK$148,MATCH($DH760,$DI$2:$DI$148,0)),0)</f>
      </c>
      <c r="GP760">
        <f>IFERROR(MATCH($Y760,$DL$760:$EY$760,0),0)</f>
      </c>
      <c r="GQ760">
        <f>IF($GP760&gt;0,INDEX($EZ$760:$GM$760,$GP760),"")</f>
      </c>
      <c r="GT760">
        <f>IF($JC760&gt;=1,INDEX($GR:$GR,$JB760+1),"")</f>
      </c>
      <c r="GU760">
        <f>IF($JC760&gt;=2,INDEX($GR:$GR,$JB760+2),"")</f>
      </c>
      <c r="GV760">
        <f>IF($JC760&gt;=3,INDEX($GR:$GR,$JB760+3),"")</f>
      </c>
      <c r="GW760">
        <f>IF($JC760&gt;=4,INDEX($GR:$GR,$JB760+4),"")</f>
      </c>
      <c r="GX760">
        <f>IF($JC760&gt;=5,INDEX($GR:$GR,$JB760+5),"")</f>
      </c>
      <c r="GY760">
        <f>IF($JC760&gt;=6,INDEX($GR:$GR,$JB760+6),"")</f>
      </c>
      <c r="GZ760">
        <f>IF($JC760&gt;=7,INDEX($GR:$GR,$JB760+7),"")</f>
      </c>
      <c r="HA760">
        <f>IF($JC760&gt;=8,INDEX($GR:$GR,$JB760+8),"")</f>
      </c>
      <c r="HB760">
        <f>IF($JC760&gt;=9,INDEX($GR:$GR,$JB760+9),"")</f>
      </c>
      <c r="HC760">
        <f>IF($JC760&gt;=10,INDEX($GR:$GR,$JB760+10),"")</f>
      </c>
      <c r="HD760">
        <f>IF($JC760&gt;=11,INDEX($GR:$GR,$JB760+11),"")</f>
      </c>
      <c r="HE760">
        <f>IF($JC760&gt;=12,INDEX($GR:$GR,$JB760+12),"")</f>
      </c>
      <c r="HF760">
        <f>IF($JC760&gt;=13,INDEX($GR:$GR,$JB760+13),"")</f>
      </c>
      <c r="HG760">
        <f>IF($JC760&gt;=14,INDEX($GR:$GR,$JB760+14),"")</f>
      </c>
      <c r="HH760">
        <f>IF($JC760&gt;=15,INDEX($GR:$GR,$JB760+15),"")</f>
      </c>
      <c r="HI760">
        <f>IF($JC760&gt;=16,INDEX($GR:$GR,$JB760+16),"")</f>
      </c>
      <c r="HJ760">
        <f>IF($JC760&gt;=17,INDEX($GR:$GR,$JB760+17),"")</f>
      </c>
      <c r="HK760">
        <f>IF($JC760&gt;=18,INDEX($GR:$GR,$JB760+18),"")</f>
      </c>
      <c r="HL760">
        <f>IF($JC760&gt;=19,INDEX($GR:$GR,$JB760+19),"")</f>
      </c>
      <c r="HM760">
        <f>IF($JC760&gt;=20,INDEX($GR:$GR,$JB760+20),"")</f>
      </c>
      <c r="HN760">
        <f>IF($JC760&gt;=21,INDEX($GR:$GR,$JB760+21),"")</f>
      </c>
      <c r="HO760">
        <f>IF($JC760&gt;=22,INDEX($GR:$GR,$JB760+22),"")</f>
      </c>
      <c r="HP760">
        <f>IF($JC760&gt;=23,INDEX($GR:$GR,$JB760+23),"")</f>
      </c>
      <c r="HQ760">
        <f>IF($JC760&gt;=24,INDEX($GR:$GR,$JB760+24),"")</f>
      </c>
      <c r="HR760">
        <f>IF($JC760&gt;=25,INDEX($GR:$GR,$JB760+25),"")</f>
      </c>
      <c r="HS760">
        <f>IF($JC760&gt;=26,INDEX($GR:$GR,$JB760+26),"")</f>
      </c>
      <c r="HT760">
        <f>IF($JC760&gt;=27,INDEX($GR:$GR,$JB760+27),"")</f>
      </c>
      <c r="HU760">
        <f>IF($JC760&gt;=28,INDEX($GR:$GR,$JB760+28),"")</f>
      </c>
      <c r="HV760">
        <f>IF($JC760&gt;=29,INDEX($GR:$GR,$JB760+29),"")</f>
      </c>
      <c r="HW760">
        <f>IF($JC760&gt;=30,INDEX($GR:$GR,$JB760+30),"")</f>
      </c>
      <c r="HX760">
        <f>IF($JC760&gt;=31,INDEX($GR:$GR,$JB760+31),"")</f>
      </c>
      <c r="HY760">
        <f>IF($JC760&gt;=32,INDEX($GR:$GR,$JB760+32),"")</f>
      </c>
      <c r="HZ760">
        <f>IF($JC760&gt;=33,INDEX($GR:$GR,$JB760+33),"")</f>
      </c>
      <c r="IA760">
        <f>IF($JC760&gt;=34,INDEX($GR:$GR,$JB760+34),"")</f>
      </c>
      <c r="IB760">
        <f>IF($JC760&gt;=35,INDEX($GR:$GR,$JB760+35),"")</f>
      </c>
      <c r="IC760">
        <f>IF($JC760&gt;=36,INDEX($GR:$GR,$JB760+36),"")</f>
      </c>
      <c r="ID760">
        <f>IF($JC760&gt;=37,INDEX($GR:$GR,$JB760+37),"")</f>
      </c>
      <c r="IE760">
        <f>IF($JC760&gt;=38,INDEX($GR:$GR,$JB760+38),"")</f>
      </c>
      <c r="IF760">
        <f>IF($JC760&gt;=39,INDEX($GR:$GR,$JB760+39),"")</f>
      </c>
      <c r="IG760">
        <f>IF($JC760&gt;=40,INDEX($GR:$GR,$JB760+40),"")</f>
      </c>
      <c r="IH760">
        <f>IF($JC760&gt;=41,INDEX($GR:$GR,$JB760+41),"")</f>
      </c>
      <c r="II760">
        <f>IF($JC760&gt;=42,INDEX($GR:$GR,$JB760+42),"")</f>
      </c>
      <c r="IJ760">
        <f>IF($JC760&gt;=43,INDEX($GR:$GR,$JB760+43),"")</f>
      </c>
      <c r="IK760">
        <f>IF($JC760&gt;=44,INDEX($GR:$GR,$JB760+44),"")</f>
      </c>
      <c r="IL760">
        <f>IF($JC760&gt;=45,INDEX($GR:$GR,$JB760+45),"")</f>
      </c>
      <c r="IM760">
        <f>IF($JC760&gt;=46,INDEX($GR:$GR,$JB760+46),"")</f>
      </c>
      <c r="IN760">
        <f>IF($JC760&gt;=47,INDEX($GR:$GR,$JB760+47),"")</f>
      </c>
      <c r="IO760">
        <f>IF($JC760&gt;=48,INDEX($GR:$GR,$JB760+48),"")</f>
      </c>
      <c r="IP760">
        <f>IF($JC760&gt;=49,INDEX($GR:$GR,$JB760+49),"")</f>
      </c>
      <c r="IQ760">
        <f>IF($JC760&gt;=50,INDEX($GR:$GR,$JB760+50),"")</f>
      </c>
      <c r="IR760">
        <f>IF($JC760&gt;=51,INDEX($GR:$GR,$JB760+51),"")</f>
      </c>
      <c r="IS760">
        <f>IF($JC760&gt;=52,INDEX($GR:$GR,$JB760+52),"")</f>
      </c>
      <c r="IT760">
        <f>IF($JC760&gt;=53,INDEX($GR:$GR,$JB760+53),"")</f>
      </c>
      <c r="IU760">
        <f>IF($JC760&gt;=54,INDEX($GR:$GR,$JB760+54),"")</f>
      </c>
      <c r="IV760">
        <f>IF($JC760&gt;=55,INDEX($GR:$GR,$JB760+55),"")</f>
      </c>
      <c r="IW760">
        <f>IF($JC760&gt;=56,INDEX($GR:$GR,$JB760+56),"")</f>
      </c>
      <c r="IX760">
        <f>IF($JC760&gt;=57,INDEX($GR:$GR,$JB760+57),"")</f>
      </c>
      <c r="IY760">
        <f>IF($JC760&gt;=58,INDEX($GR:$GR,$JB760+58),"")</f>
      </c>
      <c r="IZ760">
        <f>IF($JC760&gt;=59,INDEX($GR:$GR,$JB760+59),"")</f>
      </c>
      <c r="JA760">
        <f>IF($JC760&gt;=60,INDEX($GR:$GR,$JB760+60),"")</f>
      </c>
      <c r="JB760">
        <f>IFERROR(MATCH($GQ760,$GR$2:$GR$324,0)+1,0)</f>
      </c>
      <c r="JC760">
        <f>IFERROR(INDEX($GS$2:$GS$324,MATCH($GQ760,$GR$2:$GR$324,0)),0)</f>
      </c>
      <c r="JD760" t="s">
        <v>40</v>
      </c>
      <c r="JE760" t="s">
        <v>40</v>
      </c>
    </row>
    <row r="761" spans="1:265" x14ac:dyDescent="0.25">
      <c r="Q761">
        <f>IF(OR($T761="",$P761=""),"",IFERROR($T761/$P761,0))</f>
      </c>
      <c r="R761">
        <f>IF($T761="","",
SUM($S761,$U761,$Z761,$V761,$X761)*
(1-IF($AA761="",0,VALUE($AA761)/100)))</f>
      </c>
      <c r="S761">
        <f>IF($T761="","",$T761)</f>
      </c>
      <c r="U761">
        <f>IF($T761="","",
IF($N761="","",
IF(ISNUMBER(SEARCH("exempt",LOWER($N761))),0,
$T761*(VALUE(SUBSTITUTE($N761,"%",""))/100))))</f>
      </c>
      <c r="AB761">
        <f>IFERROR(IF(FIND(" - ",$K761)&gt;0,MID($K761,FIND(" - ",$K761)+3,LEN($K761)),""),"")</f>
      </c>
      <c r="AK761" t="s">
        <v>1348</v>
      </c>
      <c r="AP761">
        <f>IFERROR(LEFT($K761,FIND(" - ",$K761)-1),$K761)</f>
      </c>
      <c r="AS761">
        <f>IF($CH761&gt;=1,INDEX($AQ:$AQ,$CG761+1),"")</f>
      </c>
      <c r="AT761">
        <f>IF($CH761&gt;=2,INDEX($AQ:$AQ,$CG761+2),"")</f>
      </c>
      <c r="AU761">
        <f>IF($CH761&gt;=3,INDEX($AQ:$AQ,$CG761+3),"")</f>
      </c>
      <c r="AV761">
        <f>IF($CH761&gt;=4,INDEX($AQ:$AQ,$CG761+4),"")</f>
      </c>
      <c r="AW761">
        <f>IF($CH761&gt;=5,INDEX($AQ:$AQ,$CG761+5),"")</f>
      </c>
      <c r="AX761">
        <f>IF($CH761&gt;=6,INDEX($AQ:$AQ,$CG761+6),"")</f>
      </c>
      <c r="AY761">
        <f>IF($CH761&gt;=7,INDEX($AQ:$AQ,$CG761+7),"")</f>
      </c>
      <c r="AZ761">
        <f>IF($CH761&gt;=8,INDEX($AQ:$AQ,$CG761+8),"")</f>
      </c>
      <c r="BA761">
        <f>IF($CH761&gt;=9,INDEX($AQ:$AQ,$CG761+9),"")</f>
      </c>
      <c r="BB761">
        <f>IF($CH761&gt;=10,INDEX($AQ:$AQ,$CG761+10),"")</f>
      </c>
      <c r="BC761">
        <f>IF($CH761&gt;=11,INDEX($AQ:$AQ,$CG761+11),"")</f>
      </c>
      <c r="BD761">
        <f>IF($CH761&gt;=12,INDEX($AQ:$AQ,$CG761+12),"")</f>
      </c>
      <c r="BE761">
        <f>IF($CH761&gt;=13,INDEX($AQ:$AQ,$CG761+13),"")</f>
      </c>
      <c r="BF761">
        <f>IF($CH761&gt;=14,INDEX($AQ:$AQ,$CG761+14),"")</f>
      </c>
      <c r="BG761">
        <f>IF($CH761&gt;=15,INDEX($AQ:$AQ,$CG761+15),"")</f>
      </c>
      <c r="BH761">
        <f>IF($CH761&gt;=16,INDEX($AQ:$AQ,$CG761+16),"")</f>
      </c>
      <c r="BI761">
        <f>IF($CH761&gt;=17,INDEX($AQ:$AQ,$CG761+17),"")</f>
      </c>
      <c r="BJ761">
        <f>IF($CH761&gt;=18,INDEX($AQ:$AQ,$CG761+18),"")</f>
      </c>
      <c r="BK761">
        <f>IF($CH761&gt;=19,INDEX($AQ:$AQ,$CG761+19),"")</f>
      </c>
      <c r="BL761">
        <f>IF($CH761&gt;=20,INDEX($AQ:$AQ,$CG761+20),"")</f>
      </c>
      <c r="BM761">
        <f>IF($CH761&gt;=21,INDEX($AQ:$AQ,$CG761+21),"")</f>
      </c>
      <c r="BN761">
        <f>IF($CH761&gt;=22,INDEX($AQ:$AQ,$CG761+22),"")</f>
      </c>
      <c r="BO761">
        <f>IF($CH761&gt;=23,INDEX($AQ:$AQ,$CG761+23),"")</f>
      </c>
      <c r="BP761">
        <f>IF($CH761&gt;=24,INDEX($AQ:$AQ,$CG761+24),"")</f>
      </c>
      <c r="BQ761">
        <f>IF($CH761&gt;=25,INDEX($AQ:$AQ,$CG761+25),"")</f>
      </c>
      <c r="BR761">
        <f>IF($CH761&gt;=26,INDEX($AQ:$AQ,$CG761+26),"")</f>
      </c>
      <c r="BS761">
        <f>IF($CH761&gt;=27,INDEX($AQ:$AQ,$CG761+27),"")</f>
      </c>
      <c r="BT761">
        <f>IF($CH761&gt;=28,INDEX($AQ:$AQ,$CG761+28),"")</f>
      </c>
      <c r="BU761">
        <f>IF($CH761&gt;=29,INDEX($AQ:$AQ,$CG761+29),"")</f>
      </c>
      <c r="BV761">
        <f>IF($CH761&gt;=30,INDEX($AQ:$AQ,$CG761+30),"")</f>
      </c>
      <c r="BW761">
        <f>IF($CH761&gt;=31,INDEX($AQ:$AQ,$CG761+31),"")</f>
      </c>
      <c r="BX761">
        <f>IF($CH761&gt;=32,INDEX($AQ:$AQ,$CG761+32),"")</f>
      </c>
      <c r="BY761">
        <f>IF($CH761&gt;=33,INDEX($AQ:$AQ,$CG761+33),"")</f>
      </c>
      <c r="BZ761">
        <f>IF($CH761&gt;=34,INDEX($AQ:$AQ,$CG761+34),"")</f>
      </c>
      <c r="CA761">
        <f>IF($CH761&gt;=35,INDEX($AQ:$AQ,$CG761+35),"")</f>
      </c>
      <c r="CB761">
        <f>IF($CH761&gt;=36,INDEX($AQ:$AQ,$CG761+36),"")</f>
      </c>
      <c r="CC761">
        <f>IF($CH761&gt;=37,INDEX($AQ:$AQ,$CG761+37),"")</f>
      </c>
      <c r="CD761">
        <f>IF($CH761&gt;=38,INDEX($AQ:$AQ,$CG761+38),"")</f>
      </c>
      <c r="CE761">
        <f>IF($CH761&gt;=39,INDEX($AQ:$AQ,$CG761+39),"")</f>
      </c>
      <c r="CF761">
        <f>IF($CH761&gt;=40,INDEX($AQ:$AQ,$CG761+40),"")</f>
      </c>
      <c r="CG761">
        <f>IFERROR(MATCH($AP761,$AQ$2:$AQ$134,0)+1,0)</f>
      </c>
      <c r="CH761">
        <f>IFERROR(INDEX($AR$2:$AR$134,MATCH($AP761,$AQ$2:$AQ$134,0)),0)</f>
      </c>
      <c r="CI761">
        <f>IFERROR(LEFT($L761,FIND(" - ",$L761)-1),$L761)</f>
      </c>
      <c r="CL761">
        <f>IF($DG761&gt;=1,INDEX($CJ:$CJ,$DF761+1),"")</f>
      </c>
      <c r="CM761">
        <f>IF($DG761&gt;=2,INDEX($CJ:$CJ,$DF761+2),"")</f>
      </c>
      <c r="CN761">
        <f>IF($DG761&gt;=3,INDEX($CJ:$CJ,$DF761+3),"")</f>
      </c>
      <c r="CO761">
        <f>IF($DG761&gt;=4,INDEX($CJ:$CJ,$DF761+4),"")</f>
      </c>
      <c r="CP761">
        <f>IF($DG761&gt;=5,INDEX($CJ:$CJ,$DF761+5),"")</f>
      </c>
      <c r="CQ761">
        <f>IF($DG761&gt;=6,INDEX($CJ:$CJ,$DF761+6),"")</f>
      </c>
      <c r="CR761">
        <f>IF($DG761&gt;=7,INDEX($CJ:$CJ,$DF761+7),"")</f>
      </c>
      <c r="CS761">
        <f>IF($DG761&gt;=8,INDEX($CJ:$CJ,$DF761+8),"")</f>
      </c>
      <c r="CT761">
        <f>IF($DG761&gt;=9,INDEX($CJ:$CJ,$DF761+9),"")</f>
      </c>
      <c r="CU761">
        <f>IF($DG761&gt;=10,INDEX($CJ:$CJ,$DF761+10),"")</f>
      </c>
      <c r="CV761">
        <f>IF($DG761&gt;=11,INDEX($CJ:$CJ,$DF761+11),"")</f>
      </c>
      <c r="CW761">
        <f>IF($DG761&gt;=12,INDEX($CJ:$CJ,$DF761+12),"")</f>
      </c>
      <c r="CX761">
        <f>IF($DG761&gt;=13,INDEX($CJ:$CJ,$DF761+13),"")</f>
      </c>
      <c r="CY761">
        <f>IF($DG761&gt;=14,INDEX($CJ:$CJ,$DF761+14),"")</f>
      </c>
      <c r="CZ761">
        <f>IF($DG761&gt;=15,INDEX($CJ:$CJ,$DF761+15),"")</f>
      </c>
      <c r="DA761">
        <f>IF($DG761&gt;=16,INDEX($CJ:$CJ,$DF761+16),"")</f>
      </c>
      <c r="DB761">
        <f>IF($DG761&gt;=17,INDEX($CJ:$CJ,$DF761+17),"")</f>
      </c>
      <c r="DC761">
        <f>IF($DG761&gt;=18,INDEX($CJ:$CJ,$DF761+18),"")</f>
      </c>
      <c r="DD761">
        <f>IF($DG761&gt;=19,INDEX($CJ:$CJ,$DF761+19),"")</f>
      </c>
      <c r="DE761">
        <f>IF($DG761&gt;=20,INDEX($CJ:$CJ,$DF761+20),"")</f>
      </c>
      <c r="DF761">
        <f>IFERROR(MATCH($CI761,$CJ$2:$CJ$263,0)+1,0)</f>
      </c>
      <c r="DG761">
        <f>IFERROR(INDEX($CK$2:$CK$263,MATCH($CI761,$CJ$2:$CJ$263,0)),0)</f>
      </c>
      <c r="DH761">
        <f>IFERROR(INDEX($AO:$AO,MATCH($N761,$AN:$AN,0))&amp;"","")</f>
      </c>
      <c r="DL761">
        <f>IF($GO761&gt;=1,INDEX($DI:$DI,$GN761+1),"")</f>
      </c>
      <c r="DM761">
        <f>IF($GO761&gt;=2,INDEX($DI:$DI,$GN761+2),"")</f>
      </c>
      <c r="DN761">
        <f>IF($GO761&gt;=3,INDEX($DI:$DI,$GN761+3),"")</f>
      </c>
      <c r="DO761">
        <f>IF($GO761&gt;=4,INDEX($DI:$DI,$GN761+4),"")</f>
      </c>
      <c r="DP761">
        <f>IF($GO761&gt;=5,INDEX($DI:$DI,$GN761+5),"")</f>
      </c>
      <c r="DQ761">
        <f>IF($GO761&gt;=6,INDEX($DI:$DI,$GN761+6),"")</f>
      </c>
      <c r="DR761">
        <f>IF($GO761&gt;=7,INDEX($DI:$DI,$GN761+7),"")</f>
      </c>
      <c r="DS761">
        <f>IF($GO761&gt;=8,INDEX($DI:$DI,$GN761+8),"")</f>
      </c>
      <c r="DT761">
        <f>IF($GO761&gt;=9,INDEX($DI:$DI,$GN761+9),"")</f>
      </c>
      <c r="DU761">
        <f>IF($GO761&gt;=10,INDEX($DI:$DI,$GN761+10),"")</f>
      </c>
      <c r="DV761">
        <f>IF($GO761&gt;=11,INDEX($DI:$DI,$GN761+11),"")</f>
      </c>
      <c r="DW761">
        <f>IF($GO761&gt;=12,INDEX($DI:$DI,$GN761+12),"")</f>
      </c>
      <c r="DX761">
        <f>IF($GO761&gt;=13,INDEX($DI:$DI,$GN761+13),"")</f>
      </c>
      <c r="DY761">
        <f>IF($GO761&gt;=14,INDEX($DI:$DI,$GN761+14),"")</f>
      </c>
      <c r="DZ761">
        <f>IF($GO761&gt;=15,INDEX($DI:$DI,$GN761+15),"")</f>
      </c>
      <c r="EA761">
        <f>IF($GO761&gt;=16,INDEX($DI:$DI,$GN761+16),"")</f>
      </c>
      <c r="EB761">
        <f>IF($GO761&gt;=17,INDEX($DI:$DI,$GN761+17),"")</f>
      </c>
      <c r="EC761">
        <f>IF($GO761&gt;=18,INDEX($DI:$DI,$GN761+18),"")</f>
      </c>
      <c r="ED761">
        <f>IF($GO761&gt;=19,INDEX($DI:$DI,$GN761+19),"")</f>
      </c>
      <c r="EE761">
        <f>IF($GO761&gt;=20,INDEX($DI:$DI,$GN761+20),"")</f>
      </c>
      <c r="EF761">
        <f>IF($GO761&gt;=21,INDEX($DI:$DI,$GN761+21),"")</f>
      </c>
      <c r="EG761">
        <f>IF($GO761&gt;=22,INDEX($DI:$DI,$GN761+22),"")</f>
      </c>
      <c r="EH761">
        <f>IF($GO761&gt;=23,INDEX($DI:$DI,$GN761+23),"")</f>
      </c>
      <c r="EI761">
        <f>IF($GO761&gt;=24,INDEX($DI:$DI,$GN761+24),"")</f>
      </c>
      <c r="EJ761">
        <f>IF($GO761&gt;=25,INDEX($DI:$DI,$GN761+25),"")</f>
      </c>
      <c r="EK761">
        <f>IF($GO761&gt;=26,INDEX($DI:$DI,$GN761+26),"")</f>
      </c>
      <c r="EL761">
        <f>IF($GO761&gt;=27,INDEX($DI:$DI,$GN761+27),"")</f>
      </c>
      <c r="EM761">
        <f>IF($GO761&gt;=28,INDEX($DI:$DI,$GN761+28),"")</f>
      </c>
      <c r="EN761">
        <f>IF($GO761&gt;=29,INDEX($DI:$DI,$GN761+29),"")</f>
      </c>
      <c r="EO761">
        <f>IF($GO761&gt;=30,INDEX($DI:$DI,$GN761+30),"")</f>
      </c>
      <c r="EP761">
        <f>IF($GO761&gt;=31,INDEX($DI:$DI,$GN761+31),"")</f>
      </c>
      <c r="EQ761">
        <f>IF($GO761&gt;=32,INDEX($DI:$DI,$GN761+32),"")</f>
      </c>
      <c r="ER761">
        <f>IF($GO761&gt;=33,INDEX($DI:$DI,$GN761+33),"")</f>
      </c>
      <c r="ES761">
        <f>IF($GO761&gt;=34,INDEX($DI:$DI,$GN761+34),"")</f>
      </c>
      <c r="ET761">
        <f>IF($GO761&gt;=35,INDEX($DI:$DI,$GN761+35),"")</f>
      </c>
      <c r="EU761">
        <f>IF($GO761&gt;=36,INDEX($DI:$DI,$GN761+36),"")</f>
      </c>
      <c r="EV761">
        <f>IF($GO761&gt;=37,INDEX($DI:$DI,$GN761+37),"")</f>
      </c>
      <c r="EW761">
        <f>IF($GO761&gt;=38,INDEX($DI:$DI,$GN761+38),"")</f>
      </c>
      <c r="EX761">
        <f>IF($GO761&gt;=39,INDEX($DI:$DI,$GN761+39),"")</f>
      </c>
      <c r="EY761">
        <f>IF($GO761&gt;=40,INDEX($DI:$DI,$GN761+40),"")</f>
      </c>
      <c r="EZ761">
        <f>IF($GO761&gt;=1,INDEX($DJ:$DJ,$GN761+1),"")</f>
      </c>
      <c r="FA761">
        <f>IF($GO761&gt;=2,INDEX($DJ:$DJ,$GN761+2),"")</f>
      </c>
      <c r="FB761">
        <f>IF($GO761&gt;=3,INDEX($DJ:$DJ,$GN761+3),"")</f>
      </c>
      <c r="FC761">
        <f>IF($GO761&gt;=4,INDEX($DJ:$DJ,$GN761+4),"")</f>
      </c>
      <c r="FD761">
        <f>IF($GO761&gt;=5,INDEX($DJ:$DJ,$GN761+5),"")</f>
      </c>
      <c r="FE761">
        <f>IF($GO761&gt;=6,INDEX($DJ:$DJ,$GN761+6),"")</f>
      </c>
      <c r="FF761">
        <f>IF($GO761&gt;=7,INDEX($DJ:$DJ,$GN761+7),"")</f>
      </c>
      <c r="FG761">
        <f>IF($GO761&gt;=8,INDEX($DJ:$DJ,$GN761+8),"")</f>
      </c>
      <c r="FH761">
        <f>IF($GO761&gt;=9,INDEX($DJ:$DJ,$GN761+9),"")</f>
      </c>
      <c r="FI761">
        <f>IF($GO761&gt;=10,INDEX($DJ:$DJ,$GN761+10),"")</f>
      </c>
      <c r="FJ761">
        <f>IF($GO761&gt;=11,INDEX($DJ:$DJ,$GN761+11),"")</f>
      </c>
      <c r="FK761">
        <f>IF($GO761&gt;=12,INDEX($DJ:$DJ,$GN761+12),"")</f>
      </c>
      <c r="FL761">
        <f>IF($GO761&gt;=13,INDEX($DJ:$DJ,$GN761+13),"")</f>
      </c>
      <c r="FM761">
        <f>IF($GO761&gt;=14,INDEX($DJ:$DJ,$GN761+14),"")</f>
      </c>
      <c r="FN761">
        <f>IF($GO761&gt;=15,INDEX($DJ:$DJ,$GN761+15),"")</f>
      </c>
      <c r="FO761">
        <f>IF($GO761&gt;=16,INDEX($DJ:$DJ,$GN761+16),"")</f>
      </c>
      <c r="FP761">
        <f>IF($GO761&gt;=17,INDEX($DJ:$DJ,$GN761+17),"")</f>
      </c>
      <c r="FQ761">
        <f>IF($GO761&gt;=18,INDEX($DJ:$DJ,$GN761+18),"")</f>
      </c>
      <c r="FR761">
        <f>IF($GO761&gt;=19,INDEX($DJ:$DJ,$GN761+19),"")</f>
      </c>
      <c r="FS761">
        <f>IF($GO761&gt;=20,INDEX($DJ:$DJ,$GN761+20),"")</f>
      </c>
      <c r="FT761">
        <f>IF($GO761&gt;=21,INDEX($DJ:$DJ,$GN761+21),"")</f>
      </c>
      <c r="FU761">
        <f>IF($GO761&gt;=22,INDEX($DJ:$DJ,$GN761+22),"")</f>
      </c>
      <c r="FV761">
        <f>IF($GO761&gt;=23,INDEX($DJ:$DJ,$GN761+23),"")</f>
      </c>
      <c r="FW761">
        <f>IF($GO761&gt;=24,INDEX($DJ:$DJ,$GN761+24),"")</f>
      </c>
      <c r="FX761">
        <f>IF($GO761&gt;=25,INDEX($DJ:$DJ,$GN761+25),"")</f>
      </c>
      <c r="FY761">
        <f>IF($GO761&gt;=26,INDEX($DJ:$DJ,$GN761+26),"")</f>
      </c>
      <c r="FZ761">
        <f>IF($GO761&gt;=27,INDEX($DJ:$DJ,$GN761+27),"")</f>
      </c>
      <c r="GA761">
        <f>IF($GO761&gt;=28,INDEX($DJ:$DJ,$GN761+28),"")</f>
      </c>
      <c r="GB761">
        <f>IF($GO761&gt;=29,INDEX($DJ:$DJ,$GN761+29),"")</f>
      </c>
      <c r="GC761">
        <f>IF($GO761&gt;=30,INDEX($DJ:$DJ,$GN761+30),"")</f>
      </c>
      <c r="GD761">
        <f>IF($GO761&gt;=31,INDEX($DJ:$DJ,$GN761+31),"")</f>
      </c>
      <c r="GE761">
        <f>IF($GO761&gt;=32,INDEX($DJ:$DJ,$GN761+32),"")</f>
      </c>
      <c r="GF761">
        <f>IF($GO761&gt;=33,INDEX($DJ:$DJ,$GN761+33),"")</f>
      </c>
      <c r="GG761">
        <f>IF($GO761&gt;=34,INDEX($DJ:$DJ,$GN761+34),"")</f>
      </c>
      <c r="GH761">
        <f>IF($GO761&gt;=35,INDEX($DJ:$DJ,$GN761+35),"")</f>
      </c>
      <c r="GI761">
        <f>IF($GO761&gt;=36,INDEX($DJ:$DJ,$GN761+36),"")</f>
      </c>
      <c r="GJ761">
        <f>IF($GO761&gt;=37,INDEX($DJ:$DJ,$GN761+37),"")</f>
      </c>
      <c r="GK761">
        <f>IF($GO761&gt;=38,INDEX($DJ:$DJ,$GN761+38),"")</f>
      </c>
      <c r="GL761">
        <f>IF($GO761&gt;=39,INDEX($DJ:$DJ,$GN761+39),"")</f>
      </c>
      <c r="GM761">
        <f>IF($GO761&gt;=40,INDEX($DJ:$DJ,$GN761+40),"")</f>
      </c>
      <c r="GN761">
        <f>IFERROR(MATCH($DH761,$DI$2:$DI$148,0)+1,0)</f>
      </c>
      <c r="GO761">
        <f>IFERROR(INDEX($DK$2:$DK$148,MATCH($DH761,$DI$2:$DI$148,0)),0)</f>
      </c>
      <c r="GP761">
        <f>IFERROR(MATCH($Y761,$DL$761:$EY$761,0),0)</f>
      </c>
      <c r="GQ761">
        <f>IF($GP761&gt;0,INDEX($EZ$761:$GM$761,$GP761),"")</f>
      </c>
      <c r="GT761">
        <f>IF($JC761&gt;=1,INDEX($GR:$GR,$JB761+1),"")</f>
      </c>
      <c r="GU761">
        <f>IF($JC761&gt;=2,INDEX($GR:$GR,$JB761+2),"")</f>
      </c>
      <c r="GV761">
        <f>IF($JC761&gt;=3,INDEX($GR:$GR,$JB761+3),"")</f>
      </c>
      <c r="GW761">
        <f>IF($JC761&gt;=4,INDEX($GR:$GR,$JB761+4),"")</f>
      </c>
      <c r="GX761">
        <f>IF($JC761&gt;=5,INDEX($GR:$GR,$JB761+5),"")</f>
      </c>
      <c r="GY761">
        <f>IF($JC761&gt;=6,INDEX($GR:$GR,$JB761+6),"")</f>
      </c>
      <c r="GZ761">
        <f>IF($JC761&gt;=7,INDEX($GR:$GR,$JB761+7),"")</f>
      </c>
      <c r="HA761">
        <f>IF($JC761&gt;=8,INDEX($GR:$GR,$JB761+8),"")</f>
      </c>
      <c r="HB761">
        <f>IF($JC761&gt;=9,INDEX($GR:$GR,$JB761+9),"")</f>
      </c>
      <c r="HC761">
        <f>IF($JC761&gt;=10,INDEX($GR:$GR,$JB761+10),"")</f>
      </c>
      <c r="HD761">
        <f>IF($JC761&gt;=11,INDEX($GR:$GR,$JB761+11),"")</f>
      </c>
      <c r="HE761">
        <f>IF($JC761&gt;=12,INDEX($GR:$GR,$JB761+12),"")</f>
      </c>
      <c r="HF761">
        <f>IF($JC761&gt;=13,INDEX($GR:$GR,$JB761+13),"")</f>
      </c>
      <c r="HG761">
        <f>IF($JC761&gt;=14,INDEX($GR:$GR,$JB761+14),"")</f>
      </c>
      <c r="HH761">
        <f>IF($JC761&gt;=15,INDEX($GR:$GR,$JB761+15),"")</f>
      </c>
      <c r="HI761">
        <f>IF($JC761&gt;=16,INDEX($GR:$GR,$JB761+16),"")</f>
      </c>
      <c r="HJ761">
        <f>IF($JC761&gt;=17,INDEX($GR:$GR,$JB761+17),"")</f>
      </c>
      <c r="HK761">
        <f>IF($JC761&gt;=18,INDEX($GR:$GR,$JB761+18),"")</f>
      </c>
      <c r="HL761">
        <f>IF($JC761&gt;=19,INDEX($GR:$GR,$JB761+19),"")</f>
      </c>
      <c r="HM761">
        <f>IF($JC761&gt;=20,INDEX($GR:$GR,$JB761+20),"")</f>
      </c>
      <c r="HN761">
        <f>IF($JC761&gt;=21,INDEX($GR:$GR,$JB761+21),"")</f>
      </c>
      <c r="HO761">
        <f>IF($JC761&gt;=22,INDEX($GR:$GR,$JB761+22),"")</f>
      </c>
      <c r="HP761">
        <f>IF($JC761&gt;=23,INDEX($GR:$GR,$JB761+23),"")</f>
      </c>
      <c r="HQ761">
        <f>IF($JC761&gt;=24,INDEX($GR:$GR,$JB761+24),"")</f>
      </c>
      <c r="HR761">
        <f>IF($JC761&gt;=25,INDEX($GR:$GR,$JB761+25),"")</f>
      </c>
      <c r="HS761">
        <f>IF($JC761&gt;=26,INDEX($GR:$GR,$JB761+26),"")</f>
      </c>
      <c r="HT761">
        <f>IF($JC761&gt;=27,INDEX($GR:$GR,$JB761+27),"")</f>
      </c>
      <c r="HU761">
        <f>IF($JC761&gt;=28,INDEX($GR:$GR,$JB761+28),"")</f>
      </c>
      <c r="HV761">
        <f>IF($JC761&gt;=29,INDEX($GR:$GR,$JB761+29),"")</f>
      </c>
      <c r="HW761">
        <f>IF($JC761&gt;=30,INDEX($GR:$GR,$JB761+30),"")</f>
      </c>
      <c r="HX761">
        <f>IF($JC761&gt;=31,INDEX($GR:$GR,$JB761+31),"")</f>
      </c>
      <c r="HY761">
        <f>IF($JC761&gt;=32,INDEX($GR:$GR,$JB761+32),"")</f>
      </c>
      <c r="HZ761">
        <f>IF($JC761&gt;=33,INDEX($GR:$GR,$JB761+33),"")</f>
      </c>
      <c r="IA761">
        <f>IF($JC761&gt;=34,INDEX($GR:$GR,$JB761+34),"")</f>
      </c>
      <c r="IB761">
        <f>IF($JC761&gt;=35,INDEX($GR:$GR,$JB761+35),"")</f>
      </c>
      <c r="IC761">
        <f>IF($JC761&gt;=36,INDEX($GR:$GR,$JB761+36),"")</f>
      </c>
      <c r="ID761">
        <f>IF($JC761&gt;=37,INDEX($GR:$GR,$JB761+37),"")</f>
      </c>
      <c r="IE761">
        <f>IF($JC761&gt;=38,INDEX($GR:$GR,$JB761+38),"")</f>
      </c>
      <c r="IF761">
        <f>IF($JC761&gt;=39,INDEX($GR:$GR,$JB761+39),"")</f>
      </c>
      <c r="IG761">
        <f>IF($JC761&gt;=40,INDEX($GR:$GR,$JB761+40),"")</f>
      </c>
      <c r="IH761">
        <f>IF($JC761&gt;=41,INDEX($GR:$GR,$JB761+41),"")</f>
      </c>
      <c r="II761">
        <f>IF($JC761&gt;=42,INDEX($GR:$GR,$JB761+42),"")</f>
      </c>
      <c r="IJ761">
        <f>IF($JC761&gt;=43,INDEX($GR:$GR,$JB761+43),"")</f>
      </c>
      <c r="IK761">
        <f>IF($JC761&gt;=44,INDEX($GR:$GR,$JB761+44),"")</f>
      </c>
      <c r="IL761">
        <f>IF($JC761&gt;=45,INDEX($GR:$GR,$JB761+45),"")</f>
      </c>
      <c r="IM761">
        <f>IF($JC761&gt;=46,INDEX($GR:$GR,$JB761+46),"")</f>
      </c>
      <c r="IN761">
        <f>IF($JC761&gt;=47,INDEX($GR:$GR,$JB761+47),"")</f>
      </c>
      <c r="IO761">
        <f>IF($JC761&gt;=48,INDEX($GR:$GR,$JB761+48),"")</f>
      </c>
      <c r="IP761">
        <f>IF($JC761&gt;=49,INDEX($GR:$GR,$JB761+49),"")</f>
      </c>
      <c r="IQ761">
        <f>IF($JC761&gt;=50,INDEX($GR:$GR,$JB761+50),"")</f>
      </c>
      <c r="IR761">
        <f>IF($JC761&gt;=51,INDEX($GR:$GR,$JB761+51),"")</f>
      </c>
      <c r="IS761">
        <f>IF($JC761&gt;=52,INDEX($GR:$GR,$JB761+52),"")</f>
      </c>
      <c r="IT761">
        <f>IF($JC761&gt;=53,INDEX($GR:$GR,$JB761+53),"")</f>
      </c>
      <c r="IU761">
        <f>IF($JC761&gt;=54,INDEX($GR:$GR,$JB761+54),"")</f>
      </c>
      <c r="IV761">
        <f>IF($JC761&gt;=55,INDEX($GR:$GR,$JB761+55),"")</f>
      </c>
      <c r="IW761">
        <f>IF($JC761&gt;=56,INDEX($GR:$GR,$JB761+56),"")</f>
      </c>
      <c r="IX761">
        <f>IF($JC761&gt;=57,INDEX($GR:$GR,$JB761+57),"")</f>
      </c>
      <c r="IY761">
        <f>IF($JC761&gt;=58,INDEX($GR:$GR,$JB761+58),"")</f>
      </c>
      <c r="IZ761">
        <f>IF($JC761&gt;=59,INDEX($GR:$GR,$JB761+59),"")</f>
      </c>
      <c r="JA761">
        <f>IF($JC761&gt;=60,INDEX($GR:$GR,$JB761+60),"")</f>
      </c>
      <c r="JB761">
        <f>IFERROR(MATCH($GQ761,$GR$2:$GR$324,0)+1,0)</f>
      </c>
      <c r="JC761">
        <f>IFERROR(INDEX($GS$2:$GS$324,MATCH($GQ761,$GR$2:$GR$324,0)),0)</f>
      </c>
      <c r="JD761" t="s">
        <v>40</v>
      </c>
      <c r="JE761" t="s">
        <v>40</v>
      </c>
    </row>
    <row r="762" spans="1:265" x14ac:dyDescent="0.25">
      <c r="Q762">
        <f>IF(OR($T762="",$P762=""),"",IFERROR($T762/$P762,0))</f>
      </c>
      <c r="R762">
        <f>IF($T762="","",
SUM($S762,$U762,$Z762,$V762,$X762)*
(1-IF($AA762="",0,VALUE($AA762)/100)))</f>
      </c>
      <c r="S762">
        <f>IF($T762="","",$T762)</f>
      </c>
      <c r="U762">
        <f>IF($T762="","",
IF($N762="","",
IF(ISNUMBER(SEARCH("exempt",LOWER($N762))),0,
$T762*(VALUE(SUBSTITUTE($N762,"%",""))/100))))</f>
      </c>
      <c r="AB762">
        <f>IFERROR(IF(FIND(" - ",$K762)&gt;0,MID($K762,FIND(" - ",$K762)+3,LEN($K762)),""),"")</f>
      </c>
      <c r="AK762" t="s">
        <v>1349</v>
      </c>
      <c r="AP762">
        <f>IFERROR(LEFT($K762,FIND(" - ",$K762)-1),$K762)</f>
      </c>
      <c r="AS762">
        <f>IF($CH762&gt;=1,INDEX($AQ:$AQ,$CG762+1),"")</f>
      </c>
      <c r="AT762">
        <f>IF($CH762&gt;=2,INDEX($AQ:$AQ,$CG762+2),"")</f>
      </c>
      <c r="AU762">
        <f>IF($CH762&gt;=3,INDEX($AQ:$AQ,$CG762+3),"")</f>
      </c>
      <c r="AV762">
        <f>IF($CH762&gt;=4,INDEX($AQ:$AQ,$CG762+4),"")</f>
      </c>
      <c r="AW762">
        <f>IF($CH762&gt;=5,INDEX($AQ:$AQ,$CG762+5),"")</f>
      </c>
      <c r="AX762">
        <f>IF($CH762&gt;=6,INDEX($AQ:$AQ,$CG762+6),"")</f>
      </c>
      <c r="AY762">
        <f>IF($CH762&gt;=7,INDEX($AQ:$AQ,$CG762+7),"")</f>
      </c>
      <c r="AZ762">
        <f>IF($CH762&gt;=8,INDEX($AQ:$AQ,$CG762+8),"")</f>
      </c>
      <c r="BA762">
        <f>IF($CH762&gt;=9,INDEX($AQ:$AQ,$CG762+9),"")</f>
      </c>
      <c r="BB762">
        <f>IF($CH762&gt;=10,INDEX($AQ:$AQ,$CG762+10),"")</f>
      </c>
      <c r="BC762">
        <f>IF($CH762&gt;=11,INDEX($AQ:$AQ,$CG762+11),"")</f>
      </c>
      <c r="BD762">
        <f>IF($CH762&gt;=12,INDEX($AQ:$AQ,$CG762+12),"")</f>
      </c>
      <c r="BE762">
        <f>IF($CH762&gt;=13,INDEX($AQ:$AQ,$CG762+13),"")</f>
      </c>
      <c r="BF762">
        <f>IF($CH762&gt;=14,INDEX($AQ:$AQ,$CG762+14),"")</f>
      </c>
      <c r="BG762">
        <f>IF($CH762&gt;=15,INDEX($AQ:$AQ,$CG762+15),"")</f>
      </c>
      <c r="BH762">
        <f>IF($CH762&gt;=16,INDEX($AQ:$AQ,$CG762+16),"")</f>
      </c>
      <c r="BI762">
        <f>IF($CH762&gt;=17,INDEX($AQ:$AQ,$CG762+17),"")</f>
      </c>
      <c r="BJ762">
        <f>IF($CH762&gt;=18,INDEX($AQ:$AQ,$CG762+18),"")</f>
      </c>
      <c r="BK762">
        <f>IF($CH762&gt;=19,INDEX($AQ:$AQ,$CG762+19),"")</f>
      </c>
      <c r="BL762">
        <f>IF($CH762&gt;=20,INDEX($AQ:$AQ,$CG762+20),"")</f>
      </c>
      <c r="BM762">
        <f>IF($CH762&gt;=21,INDEX($AQ:$AQ,$CG762+21),"")</f>
      </c>
      <c r="BN762">
        <f>IF($CH762&gt;=22,INDEX($AQ:$AQ,$CG762+22),"")</f>
      </c>
      <c r="BO762">
        <f>IF($CH762&gt;=23,INDEX($AQ:$AQ,$CG762+23),"")</f>
      </c>
      <c r="BP762">
        <f>IF($CH762&gt;=24,INDEX($AQ:$AQ,$CG762+24),"")</f>
      </c>
      <c r="BQ762">
        <f>IF($CH762&gt;=25,INDEX($AQ:$AQ,$CG762+25),"")</f>
      </c>
      <c r="BR762">
        <f>IF($CH762&gt;=26,INDEX($AQ:$AQ,$CG762+26),"")</f>
      </c>
      <c r="BS762">
        <f>IF($CH762&gt;=27,INDEX($AQ:$AQ,$CG762+27),"")</f>
      </c>
      <c r="BT762">
        <f>IF($CH762&gt;=28,INDEX($AQ:$AQ,$CG762+28),"")</f>
      </c>
      <c r="BU762">
        <f>IF($CH762&gt;=29,INDEX($AQ:$AQ,$CG762+29),"")</f>
      </c>
      <c r="BV762">
        <f>IF($CH762&gt;=30,INDEX($AQ:$AQ,$CG762+30),"")</f>
      </c>
      <c r="BW762">
        <f>IF($CH762&gt;=31,INDEX($AQ:$AQ,$CG762+31),"")</f>
      </c>
      <c r="BX762">
        <f>IF($CH762&gt;=32,INDEX($AQ:$AQ,$CG762+32),"")</f>
      </c>
      <c r="BY762">
        <f>IF($CH762&gt;=33,INDEX($AQ:$AQ,$CG762+33),"")</f>
      </c>
      <c r="BZ762">
        <f>IF($CH762&gt;=34,INDEX($AQ:$AQ,$CG762+34),"")</f>
      </c>
      <c r="CA762">
        <f>IF($CH762&gt;=35,INDEX($AQ:$AQ,$CG762+35),"")</f>
      </c>
      <c r="CB762">
        <f>IF($CH762&gt;=36,INDEX($AQ:$AQ,$CG762+36),"")</f>
      </c>
      <c r="CC762">
        <f>IF($CH762&gt;=37,INDEX($AQ:$AQ,$CG762+37),"")</f>
      </c>
      <c r="CD762">
        <f>IF($CH762&gt;=38,INDEX($AQ:$AQ,$CG762+38),"")</f>
      </c>
      <c r="CE762">
        <f>IF($CH762&gt;=39,INDEX($AQ:$AQ,$CG762+39),"")</f>
      </c>
      <c r="CF762">
        <f>IF($CH762&gt;=40,INDEX($AQ:$AQ,$CG762+40),"")</f>
      </c>
      <c r="CG762">
        <f>IFERROR(MATCH($AP762,$AQ$2:$AQ$134,0)+1,0)</f>
      </c>
      <c r="CH762">
        <f>IFERROR(INDEX($AR$2:$AR$134,MATCH($AP762,$AQ$2:$AQ$134,0)),0)</f>
      </c>
      <c r="CI762">
        <f>IFERROR(LEFT($L762,FIND(" - ",$L762)-1),$L762)</f>
      </c>
      <c r="CL762">
        <f>IF($DG762&gt;=1,INDEX($CJ:$CJ,$DF762+1),"")</f>
      </c>
      <c r="CM762">
        <f>IF($DG762&gt;=2,INDEX($CJ:$CJ,$DF762+2),"")</f>
      </c>
      <c r="CN762">
        <f>IF($DG762&gt;=3,INDEX($CJ:$CJ,$DF762+3),"")</f>
      </c>
      <c r="CO762">
        <f>IF($DG762&gt;=4,INDEX($CJ:$CJ,$DF762+4),"")</f>
      </c>
      <c r="CP762">
        <f>IF($DG762&gt;=5,INDEX($CJ:$CJ,$DF762+5),"")</f>
      </c>
      <c r="CQ762">
        <f>IF($DG762&gt;=6,INDEX($CJ:$CJ,$DF762+6),"")</f>
      </c>
      <c r="CR762">
        <f>IF($DG762&gt;=7,INDEX($CJ:$CJ,$DF762+7),"")</f>
      </c>
      <c r="CS762">
        <f>IF($DG762&gt;=8,INDEX($CJ:$CJ,$DF762+8),"")</f>
      </c>
      <c r="CT762">
        <f>IF($DG762&gt;=9,INDEX($CJ:$CJ,$DF762+9),"")</f>
      </c>
      <c r="CU762">
        <f>IF($DG762&gt;=10,INDEX($CJ:$CJ,$DF762+10),"")</f>
      </c>
      <c r="CV762">
        <f>IF($DG762&gt;=11,INDEX($CJ:$CJ,$DF762+11),"")</f>
      </c>
      <c r="CW762">
        <f>IF($DG762&gt;=12,INDEX($CJ:$CJ,$DF762+12),"")</f>
      </c>
      <c r="CX762">
        <f>IF($DG762&gt;=13,INDEX($CJ:$CJ,$DF762+13),"")</f>
      </c>
      <c r="CY762">
        <f>IF($DG762&gt;=14,INDEX($CJ:$CJ,$DF762+14),"")</f>
      </c>
      <c r="CZ762">
        <f>IF($DG762&gt;=15,INDEX($CJ:$CJ,$DF762+15),"")</f>
      </c>
      <c r="DA762">
        <f>IF($DG762&gt;=16,INDEX($CJ:$CJ,$DF762+16),"")</f>
      </c>
      <c r="DB762">
        <f>IF($DG762&gt;=17,INDEX($CJ:$CJ,$DF762+17),"")</f>
      </c>
      <c r="DC762">
        <f>IF($DG762&gt;=18,INDEX($CJ:$CJ,$DF762+18),"")</f>
      </c>
      <c r="DD762">
        <f>IF($DG762&gt;=19,INDEX($CJ:$CJ,$DF762+19),"")</f>
      </c>
      <c r="DE762">
        <f>IF($DG762&gt;=20,INDEX($CJ:$CJ,$DF762+20),"")</f>
      </c>
      <c r="DF762">
        <f>IFERROR(MATCH($CI762,$CJ$2:$CJ$263,0)+1,0)</f>
      </c>
      <c r="DG762">
        <f>IFERROR(INDEX($CK$2:$CK$263,MATCH($CI762,$CJ$2:$CJ$263,0)),0)</f>
      </c>
      <c r="DH762">
        <f>IFERROR(INDEX($AO:$AO,MATCH($N762,$AN:$AN,0))&amp;"","")</f>
      </c>
      <c r="DL762">
        <f>IF($GO762&gt;=1,INDEX($DI:$DI,$GN762+1),"")</f>
      </c>
      <c r="DM762">
        <f>IF($GO762&gt;=2,INDEX($DI:$DI,$GN762+2),"")</f>
      </c>
      <c r="DN762">
        <f>IF($GO762&gt;=3,INDEX($DI:$DI,$GN762+3),"")</f>
      </c>
      <c r="DO762">
        <f>IF($GO762&gt;=4,INDEX($DI:$DI,$GN762+4),"")</f>
      </c>
      <c r="DP762">
        <f>IF($GO762&gt;=5,INDEX($DI:$DI,$GN762+5),"")</f>
      </c>
      <c r="DQ762">
        <f>IF($GO762&gt;=6,INDEX($DI:$DI,$GN762+6),"")</f>
      </c>
      <c r="DR762">
        <f>IF($GO762&gt;=7,INDEX($DI:$DI,$GN762+7),"")</f>
      </c>
      <c r="DS762">
        <f>IF($GO762&gt;=8,INDEX($DI:$DI,$GN762+8),"")</f>
      </c>
      <c r="DT762">
        <f>IF($GO762&gt;=9,INDEX($DI:$DI,$GN762+9),"")</f>
      </c>
      <c r="DU762">
        <f>IF($GO762&gt;=10,INDEX($DI:$DI,$GN762+10),"")</f>
      </c>
      <c r="DV762">
        <f>IF($GO762&gt;=11,INDEX($DI:$DI,$GN762+11),"")</f>
      </c>
      <c r="DW762">
        <f>IF($GO762&gt;=12,INDEX($DI:$DI,$GN762+12),"")</f>
      </c>
      <c r="DX762">
        <f>IF($GO762&gt;=13,INDEX($DI:$DI,$GN762+13),"")</f>
      </c>
      <c r="DY762">
        <f>IF($GO762&gt;=14,INDEX($DI:$DI,$GN762+14),"")</f>
      </c>
      <c r="DZ762">
        <f>IF($GO762&gt;=15,INDEX($DI:$DI,$GN762+15),"")</f>
      </c>
      <c r="EA762">
        <f>IF($GO762&gt;=16,INDEX($DI:$DI,$GN762+16),"")</f>
      </c>
      <c r="EB762">
        <f>IF($GO762&gt;=17,INDEX($DI:$DI,$GN762+17),"")</f>
      </c>
      <c r="EC762">
        <f>IF($GO762&gt;=18,INDEX($DI:$DI,$GN762+18),"")</f>
      </c>
      <c r="ED762">
        <f>IF($GO762&gt;=19,INDEX($DI:$DI,$GN762+19),"")</f>
      </c>
      <c r="EE762">
        <f>IF($GO762&gt;=20,INDEX($DI:$DI,$GN762+20),"")</f>
      </c>
      <c r="EF762">
        <f>IF($GO762&gt;=21,INDEX($DI:$DI,$GN762+21),"")</f>
      </c>
      <c r="EG762">
        <f>IF($GO762&gt;=22,INDEX($DI:$DI,$GN762+22),"")</f>
      </c>
      <c r="EH762">
        <f>IF($GO762&gt;=23,INDEX($DI:$DI,$GN762+23),"")</f>
      </c>
      <c r="EI762">
        <f>IF($GO762&gt;=24,INDEX($DI:$DI,$GN762+24),"")</f>
      </c>
      <c r="EJ762">
        <f>IF($GO762&gt;=25,INDEX($DI:$DI,$GN762+25),"")</f>
      </c>
      <c r="EK762">
        <f>IF($GO762&gt;=26,INDEX($DI:$DI,$GN762+26),"")</f>
      </c>
      <c r="EL762">
        <f>IF($GO762&gt;=27,INDEX($DI:$DI,$GN762+27),"")</f>
      </c>
      <c r="EM762">
        <f>IF($GO762&gt;=28,INDEX($DI:$DI,$GN762+28),"")</f>
      </c>
      <c r="EN762">
        <f>IF($GO762&gt;=29,INDEX($DI:$DI,$GN762+29),"")</f>
      </c>
      <c r="EO762">
        <f>IF($GO762&gt;=30,INDEX($DI:$DI,$GN762+30),"")</f>
      </c>
      <c r="EP762">
        <f>IF($GO762&gt;=31,INDEX($DI:$DI,$GN762+31),"")</f>
      </c>
      <c r="EQ762">
        <f>IF($GO762&gt;=32,INDEX($DI:$DI,$GN762+32),"")</f>
      </c>
      <c r="ER762">
        <f>IF($GO762&gt;=33,INDEX($DI:$DI,$GN762+33),"")</f>
      </c>
      <c r="ES762">
        <f>IF($GO762&gt;=34,INDEX($DI:$DI,$GN762+34),"")</f>
      </c>
      <c r="ET762">
        <f>IF($GO762&gt;=35,INDEX($DI:$DI,$GN762+35),"")</f>
      </c>
      <c r="EU762">
        <f>IF($GO762&gt;=36,INDEX($DI:$DI,$GN762+36),"")</f>
      </c>
      <c r="EV762">
        <f>IF($GO762&gt;=37,INDEX($DI:$DI,$GN762+37),"")</f>
      </c>
      <c r="EW762">
        <f>IF($GO762&gt;=38,INDEX($DI:$DI,$GN762+38),"")</f>
      </c>
      <c r="EX762">
        <f>IF($GO762&gt;=39,INDEX($DI:$DI,$GN762+39),"")</f>
      </c>
      <c r="EY762">
        <f>IF($GO762&gt;=40,INDEX($DI:$DI,$GN762+40),"")</f>
      </c>
      <c r="EZ762">
        <f>IF($GO762&gt;=1,INDEX($DJ:$DJ,$GN762+1),"")</f>
      </c>
      <c r="FA762">
        <f>IF($GO762&gt;=2,INDEX($DJ:$DJ,$GN762+2),"")</f>
      </c>
      <c r="FB762">
        <f>IF($GO762&gt;=3,INDEX($DJ:$DJ,$GN762+3),"")</f>
      </c>
      <c r="FC762">
        <f>IF($GO762&gt;=4,INDEX($DJ:$DJ,$GN762+4),"")</f>
      </c>
      <c r="FD762">
        <f>IF($GO762&gt;=5,INDEX($DJ:$DJ,$GN762+5),"")</f>
      </c>
      <c r="FE762">
        <f>IF($GO762&gt;=6,INDEX($DJ:$DJ,$GN762+6),"")</f>
      </c>
      <c r="FF762">
        <f>IF($GO762&gt;=7,INDEX($DJ:$DJ,$GN762+7),"")</f>
      </c>
      <c r="FG762">
        <f>IF($GO762&gt;=8,INDEX($DJ:$DJ,$GN762+8),"")</f>
      </c>
      <c r="FH762">
        <f>IF($GO762&gt;=9,INDEX($DJ:$DJ,$GN762+9),"")</f>
      </c>
      <c r="FI762">
        <f>IF($GO762&gt;=10,INDEX($DJ:$DJ,$GN762+10),"")</f>
      </c>
      <c r="FJ762">
        <f>IF($GO762&gt;=11,INDEX($DJ:$DJ,$GN762+11),"")</f>
      </c>
      <c r="FK762">
        <f>IF($GO762&gt;=12,INDEX($DJ:$DJ,$GN762+12),"")</f>
      </c>
      <c r="FL762">
        <f>IF($GO762&gt;=13,INDEX($DJ:$DJ,$GN762+13),"")</f>
      </c>
      <c r="FM762">
        <f>IF($GO762&gt;=14,INDEX($DJ:$DJ,$GN762+14),"")</f>
      </c>
      <c r="FN762">
        <f>IF($GO762&gt;=15,INDEX($DJ:$DJ,$GN762+15),"")</f>
      </c>
      <c r="FO762">
        <f>IF($GO762&gt;=16,INDEX($DJ:$DJ,$GN762+16),"")</f>
      </c>
      <c r="FP762">
        <f>IF($GO762&gt;=17,INDEX($DJ:$DJ,$GN762+17),"")</f>
      </c>
      <c r="FQ762">
        <f>IF($GO762&gt;=18,INDEX($DJ:$DJ,$GN762+18),"")</f>
      </c>
      <c r="FR762">
        <f>IF($GO762&gt;=19,INDEX($DJ:$DJ,$GN762+19),"")</f>
      </c>
      <c r="FS762">
        <f>IF($GO762&gt;=20,INDEX($DJ:$DJ,$GN762+20),"")</f>
      </c>
      <c r="FT762">
        <f>IF($GO762&gt;=21,INDEX($DJ:$DJ,$GN762+21),"")</f>
      </c>
      <c r="FU762">
        <f>IF($GO762&gt;=22,INDEX($DJ:$DJ,$GN762+22),"")</f>
      </c>
      <c r="FV762">
        <f>IF($GO762&gt;=23,INDEX($DJ:$DJ,$GN762+23),"")</f>
      </c>
      <c r="FW762">
        <f>IF($GO762&gt;=24,INDEX($DJ:$DJ,$GN762+24),"")</f>
      </c>
      <c r="FX762">
        <f>IF($GO762&gt;=25,INDEX($DJ:$DJ,$GN762+25),"")</f>
      </c>
      <c r="FY762">
        <f>IF($GO762&gt;=26,INDEX($DJ:$DJ,$GN762+26),"")</f>
      </c>
      <c r="FZ762">
        <f>IF($GO762&gt;=27,INDEX($DJ:$DJ,$GN762+27),"")</f>
      </c>
      <c r="GA762">
        <f>IF($GO762&gt;=28,INDEX($DJ:$DJ,$GN762+28),"")</f>
      </c>
      <c r="GB762">
        <f>IF($GO762&gt;=29,INDEX($DJ:$DJ,$GN762+29),"")</f>
      </c>
      <c r="GC762">
        <f>IF($GO762&gt;=30,INDEX($DJ:$DJ,$GN762+30),"")</f>
      </c>
      <c r="GD762">
        <f>IF($GO762&gt;=31,INDEX($DJ:$DJ,$GN762+31),"")</f>
      </c>
      <c r="GE762">
        <f>IF($GO762&gt;=32,INDEX($DJ:$DJ,$GN762+32),"")</f>
      </c>
      <c r="GF762">
        <f>IF($GO762&gt;=33,INDEX($DJ:$DJ,$GN762+33),"")</f>
      </c>
      <c r="GG762">
        <f>IF($GO762&gt;=34,INDEX($DJ:$DJ,$GN762+34),"")</f>
      </c>
      <c r="GH762">
        <f>IF($GO762&gt;=35,INDEX($DJ:$DJ,$GN762+35),"")</f>
      </c>
      <c r="GI762">
        <f>IF($GO762&gt;=36,INDEX($DJ:$DJ,$GN762+36),"")</f>
      </c>
      <c r="GJ762">
        <f>IF($GO762&gt;=37,INDEX($DJ:$DJ,$GN762+37),"")</f>
      </c>
      <c r="GK762">
        <f>IF($GO762&gt;=38,INDEX($DJ:$DJ,$GN762+38),"")</f>
      </c>
      <c r="GL762">
        <f>IF($GO762&gt;=39,INDEX($DJ:$DJ,$GN762+39),"")</f>
      </c>
      <c r="GM762">
        <f>IF($GO762&gt;=40,INDEX($DJ:$DJ,$GN762+40),"")</f>
      </c>
      <c r="GN762">
        <f>IFERROR(MATCH($DH762,$DI$2:$DI$148,0)+1,0)</f>
      </c>
      <c r="GO762">
        <f>IFERROR(INDEX($DK$2:$DK$148,MATCH($DH762,$DI$2:$DI$148,0)),0)</f>
      </c>
      <c r="GP762">
        <f>IFERROR(MATCH($Y762,$DL$762:$EY$762,0),0)</f>
      </c>
      <c r="GQ762">
        <f>IF($GP762&gt;0,INDEX($EZ$762:$GM$762,$GP762),"")</f>
      </c>
      <c r="GT762">
        <f>IF($JC762&gt;=1,INDEX($GR:$GR,$JB762+1),"")</f>
      </c>
      <c r="GU762">
        <f>IF($JC762&gt;=2,INDEX($GR:$GR,$JB762+2),"")</f>
      </c>
      <c r="GV762">
        <f>IF($JC762&gt;=3,INDEX($GR:$GR,$JB762+3),"")</f>
      </c>
      <c r="GW762">
        <f>IF($JC762&gt;=4,INDEX($GR:$GR,$JB762+4),"")</f>
      </c>
      <c r="GX762">
        <f>IF($JC762&gt;=5,INDEX($GR:$GR,$JB762+5),"")</f>
      </c>
      <c r="GY762">
        <f>IF($JC762&gt;=6,INDEX($GR:$GR,$JB762+6),"")</f>
      </c>
      <c r="GZ762">
        <f>IF($JC762&gt;=7,INDEX($GR:$GR,$JB762+7),"")</f>
      </c>
      <c r="HA762">
        <f>IF($JC762&gt;=8,INDEX($GR:$GR,$JB762+8),"")</f>
      </c>
      <c r="HB762">
        <f>IF($JC762&gt;=9,INDEX($GR:$GR,$JB762+9),"")</f>
      </c>
      <c r="HC762">
        <f>IF($JC762&gt;=10,INDEX($GR:$GR,$JB762+10),"")</f>
      </c>
      <c r="HD762">
        <f>IF($JC762&gt;=11,INDEX($GR:$GR,$JB762+11),"")</f>
      </c>
      <c r="HE762">
        <f>IF($JC762&gt;=12,INDEX($GR:$GR,$JB762+12),"")</f>
      </c>
      <c r="HF762">
        <f>IF($JC762&gt;=13,INDEX($GR:$GR,$JB762+13),"")</f>
      </c>
      <c r="HG762">
        <f>IF($JC762&gt;=14,INDEX($GR:$GR,$JB762+14),"")</f>
      </c>
      <c r="HH762">
        <f>IF($JC762&gt;=15,INDEX($GR:$GR,$JB762+15),"")</f>
      </c>
      <c r="HI762">
        <f>IF($JC762&gt;=16,INDEX($GR:$GR,$JB762+16),"")</f>
      </c>
      <c r="HJ762">
        <f>IF($JC762&gt;=17,INDEX($GR:$GR,$JB762+17),"")</f>
      </c>
      <c r="HK762">
        <f>IF($JC762&gt;=18,INDEX($GR:$GR,$JB762+18),"")</f>
      </c>
      <c r="HL762">
        <f>IF($JC762&gt;=19,INDEX($GR:$GR,$JB762+19),"")</f>
      </c>
      <c r="HM762">
        <f>IF($JC762&gt;=20,INDEX($GR:$GR,$JB762+20),"")</f>
      </c>
      <c r="HN762">
        <f>IF($JC762&gt;=21,INDEX($GR:$GR,$JB762+21),"")</f>
      </c>
      <c r="HO762">
        <f>IF($JC762&gt;=22,INDEX($GR:$GR,$JB762+22),"")</f>
      </c>
      <c r="HP762">
        <f>IF($JC762&gt;=23,INDEX($GR:$GR,$JB762+23),"")</f>
      </c>
      <c r="HQ762">
        <f>IF($JC762&gt;=24,INDEX($GR:$GR,$JB762+24),"")</f>
      </c>
      <c r="HR762">
        <f>IF($JC762&gt;=25,INDEX($GR:$GR,$JB762+25),"")</f>
      </c>
      <c r="HS762">
        <f>IF($JC762&gt;=26,INDEX($GR:$GR,$JB762+26),"")</f>
      </c>
      <c r="HT762">
        <f>IF($JC762&gt;=27,INDEX($GR:$GR,$JB762+27),"")</f>
      </c>
      <c r="HU762">
        <f>IF($JC762&gt;=28,INDEX($GR:$GR,$JB762+28),"")</f>
      </c>
      <c r="HV762">
        <f>IF($JC762&gt;=29,INDEX($GR:$GR,$JB762+29),"")</f>
      </c>
      <c r="HW762">
        <f>IF($JC762&gt;=30,INDEX($GR:$GR,$JB762+30),"")</f>
      </c>
      <c r="HX762">
        <f>IF($JC762&gt;=31,INDEX($GR:$GR,$JB762+31),"")</f>
      </c>
      <c r="HY762">
        <f>IF($JC762&gt;=32,INDEX($GR:$GR,$JB762+32),"")</f>
      </c>
      <c r="HZ762">
        <f>IF($JC762&gt;=33,INDEX($GR:$GR,$JB762+33),"")</f>
      </c>
      <c r="IA762">
        <f>IF($JC762&gt;=34,INDEX($GR:$GR,$JB762+34),"")</f>
      </c>
      <c r="IB762">
        <f>IF($JC762&gt;=35,INDEX($GR:$GR,$JB762+35),"")</f>
      </c>
      <c r="IC762">
        <f>IF($JC762&gt;=36,INDEX($GR:$GR,$JB762+36),"")</f>
      </c>
      <c r="ID762">
        <f>IF($JC762&gt;=37,INDEX($GR:$GR,$JB762+37),"")</f>
      </c>
      <c r="IE762">
        <f>IF($JC762&gt;=38,INDEX($GR:$GR,$JB762+38),"")</f>
      </c>
      <c r="IF762">
        <f>IF($JC762&gt;=39,INDEX($GR:$GR,$JB762+39),"")</f>
      </c>
      <c r="IG762">
        <f>IF($JC762&gt;=40,INDEX($GR:$GR,$JB762+40),"")</f>
      </c>
      <c r="IH762">
        <f>IF($JC762&gt;=41,INDEX($GR:$GR,$JB762+41),"")</f>
      </c>
      <c r="II762">
        <f>IF($JC762&gt;=42,INDEX($GR:$GR,$JB762+42),"")</f>
      </c>
      <c r="IJ762">
        <f>IF($JC762&gt;=43,INDEX($GR:$GR,$JB762+43),"")</f>
      </c>
      <c r="IK762">
        <f>IF($JC762&gt;=44,INDEX($GR:$GR,$JB762+44),"")</f>
      </c>
      <c r="IL762">
        <f>IF($JC762&gt;=45,INDEX($GR:$GR,$JB762+45),"")</f>
      </c>
      <c r="IM762">
        <f>IF($JC762&gt;=46,INDEX($GR:$GR,$JB762+46),"")</f>
      </c>
      <c r="IN762">
        <f>IF($JC762&gt;=47,INDEX($GR:$GR,$JB762+47),"")</f>
      </c>
      <c r="IO762">
        <f>IF($JC762&gt;=48,INDEX($GR:$GR,$JB762+48),"")</f>
      </c>
      <c r="IP762">
        <f>IF($JC762&gt;=49,INDEX($GR:$GR,$JB762+49),"")</f>
      </c>
      <c r="IQ762">
        <f>IF($JC762&gt;=50,INDEX($GR:$GR,$JB762+50),"")</f>
      </c>
      <c r="IR762">
        <f>IF($JC762&gt;=51,INDEX($GR:$GR,$JB762+51),"")</f>
      </c>
      <c r="IS762">
        <f>IF($JC762&gt;=52,INDEX($GR:$GR,$JB762+52),"")</f>
      </c>
      <c r="IT762">
        <f>IF($JC762&gt;=53,INDEX($GR:$GR,$JB762+53),"")</f>
      </c>
      <c r="IU762">
        <f>IF($JC762&gt;=54,INDEX($GR:$GR,$JB762+54),"")</f>
      </c>
      <c r="IV762">
        <f>IF($JC762&gt;=55,INDEX($GR:$GR,$JB762+55),"")</f>
      </c>
      <c r="IW762">
        <f>IF($JC762&gt;=56,INDEX($GR:$GR,$JB762+56),"")</f>
      </c>
      <c r="IX762">
        <f>IF($JC762&gt;=57,INDEX($GR:$GR,$JB762+57),"")</f>
      </c>
      <c r="IY762">
        <f>IF($JC762&gt;=58,INDEX($GR:$GR,$JB762+58),"")</f>
      </c>
      <c r="IZ762">
        <f>IF($JC762&gt;=59,INDEX($GR:$GR,$JB762+59),"")</f>
      </c>
      <c r="JA762">
        <f>IF($JC762&gt;=60,INDEX($GR:$GR,$JB762+60),"")</f>
      </c>
      <c r="JB762">
        <f>IFERROR(MATCH($GQ762,$GR$2:$GR$324,0)+1,0)</f>
      </c>
      <c r="JC762">
        <f>IFERROR(INDEX($GS$2:$GS$324,MATCH($GQ762,$GR$2:$GR$324,0)),0)</f>
      </c>
      <c r="JD762" t="s">
        <v>40</v>
      </c>
      <c r="JE762" t="s">
        <v>40</v>
      </c>
    </row>
    <row r="763" spans="1:265" x14ac:dyDescent="0.25">
      <c r="Q763">
        <f>IF(OR($T763="",$P763=""),"",IFERROR($T763/$P763,0))</f>
      </c>
      <c r="R763">
        <f>IF($T763="","",
SUM($S763,$U763,$Z763,$V763,$X763)*
(1-IF($AA763="",0,VALUE($AA763)/100)))</f>
      </c>
      <c r="S763">
        <f>IF($T763="","",$T763)</f>
      </c>
      <c r="U763">
        <f>IF($T763="","",
IF($N763="","",
IF(ISNUMBER(SEARCH("exempt",LOWER($N763))),0,
$T763*(VALUE(SUBSTITUTE($N763,"%",""))/100))))</f>
      </c>
      <c r="AB763">
        <f>IFERROR(IF(FIND(" - ",$K763)&gt;0,MID($K763,FIND(" - ",$K763)+3,LEN($K763)),""),"")</f>
      </c>
      <c r="AK763" t="s">
        <v>1350</v>
      </c>
      <c r="AP763">
        <f>IFERROR(LEFT($K763,FIND(" - ",$K763)-1),$K763)</f>
      </c>
      <c r="AS763">
        <f>IF($CH763&gt;=1,INDEX($AQ:$AQ,$CG763+1),"")</f>
      </c>
      <c r="AT763">
        <f>IF($CH763&gt;=2,INDEX($AQ:$AQ,$CG763+2),"")</f>
      </c>
      <c r="AU763">
        <f>IF($CH763&gt;=3,INDEX($AQ:$AQ,$CG763+3),"")</f>
      </c>
      <c r="AV763">
        <f>IF($CH763&gt;=4,INDEX($AQ:$AQ,$CG763+4),"")</f>
      </c>
      <c r="AW763">
        <f>IF($CH763&gt;=5,INDEX($AQ:$AQ,$CG763+5),"")</f>
      </c>
      <c r="AX763">
        <f>IF($CH763&gt;=6,INDEX($AQ:$AQ,$CG763+6),"")</f>
      </c>
      <c r="AY763">
        <f>IF($CH763&gt;=7,INDEX($AQ:$AQ,$CG763+7),"")</f>
      </c>
      <c r="AZ763">
        <f>IF($CH763&gt;=8,INDEX($AQ:$AQ,$CG763+8),"")</f>
      </c>
      <c r="BA763">
        <f>IF($CH763&gt;=9,INDEX($AQ:$AQ,$CG763+9),"")</f>
      </c>
      <c r="BB763">
        <f>IF($CH763&gt;=10,INDEX($AQ:$AQ,$CG763+10),"")</f>
      </c>
      <c r="BC763">
        <f>IF($CH763&gt;=11,INDEX($AQ:$AQ,$CG763+11),"")</f>
      </c>
      <c r="BD763">
        <f>IF($CH763&gt;=12,INDEX($AQ:$AQ,$CG763+12),"")</f>
      </c>
      <c r="BE763">
        <f>IF($CH763&gt;=13,INDEX($AQ:$AQ,$CG763+13),"")</f>
      </c>
      <c r="BF763">
        <f>IF($CH763&gt;=14,INDEX($AQ:$AQ,$CG763+14),"")</f>
      </c>
      <c r="BG763">
        <f>IF($CH763&gt;=15,INDEX($AQ:$AQ,$CG763+15),"")</f>
      </c>
      <c r="BH763">
        <f>IF($CH763&gt;=16,INDEX($AQ:$AQ,$CG763+16),"")</f>
      </c>
      <c r="BI763">
        <f>IF($CH763&gt;=17,INDEX($AQ:$AQ,$CG763+17),"")</f>
      </c>
      <c r="BJ763">
        <f>IF($CH763&gt;=18,INDEX($AQ:$AQ,$CG763+18),"")</f>
      </c>
      <c r="BK763">
        <f>IF($CH763&gt;=19,INDEX($AQ:$AQ,$CG763+19),"")</f>
      </c>
      <c r="BL763">
        <f>IF($CH763&gt;=20,INDEX($AQ:$AQ,$CG763+20),"")</f>
      </c>
      <c r="BM763">
        <f>IF($CH763&gt;=21,INDEX($AQ:$AQ,$CG763+21),"")</f>
      </c>
      <c r="BN763">
        <f>IF($CH763&gt;=22,INDEX($AQ:$AQ,$CG763+22),"")</f>
      </c>
      <c r="BO763">
        <f>IF($CH763&gt;=23,INDEX($AQ:$AQ,$CG763+23),"")</f>
      </c>
      <c r="BP763">
        <f>IF($CH763&gt;=24,INDEX($AQ:$AQ,$CG763+24),"")</f>
      </c>
      <c r="BQ763">
        <f>IF($CH763&gt;=25,INDEX($AQ:$AQ,$CG763+25),"")</f>
      </c>
      <c r="BR763">
        <f>IF($CH763&gt;=26,INDEX($AQ:$AQ,$CG763+26),"")</f>
      </c>
      <c r="BS763">
        <f>IF($CH763&gt;=27,INDEX($AQ:$AQ,$CG763+27),"")</f>
      </c>
      <c r="BT763">
        <f>IF($CH763&gt;=28,INDEX($AQ:$AQ,$CG763+28),"")</f>
      </c>
      <c r="BU763">
        <f>IF($CH763&gt;=29,INDEX($AQ:$AQ,$CG763+29),"")</f>
      </c>
      <c r="BV763">
        <f>IF($CH763&gt;=30,INDEX($AQ:$AQ,$CG763+30),"")</f>
      </c>
      <c r="BW763">
        <f>IF($CH763&gt;=31,INDEX($AQ:$AQ,$CG763+31),"")</f>
      </c>
      <c r="BX763">
        <f>IF($CH763&gt;=32,INDEX($AQ:$AQ,$CG763+32),"")</f>
      </c>
      <c r="BY763">
        <f>IF($CH763&gt;=33,INDEX($AQ:$AQ,$CG763+33),"")</f>
      </c>
      <c r="BZ763">
        <f>IF($CH763&gt;=34,INDEX($AQ:$AQ,$CG763+34),"")</f>
      </c>
      <c r="CA763">
        <f>IF($CH763&gt;=35,INDEX($AQ:$AQ,$CG763+35),"")</f>
      </c>
      <c r="CB763">
        <f>IF($CH763&gt;=36,INDEX($AQ:$AQ,$CG763+36),"")</f>
      </c>
      <c r="CC763">
        <f>IF($CH763&gt;=37,INDEX($AQ:$AQ,$CG763+37),"")</f>
      </c>
      <c r="CD763">
        <f>IF($CH763&gt;=38,INDEX($AQ:$AQ,$CG763+38),"")</f>
      </c>
      <c r="CE763">
        <f>IF($CH763&gt;=39,INDEX($AQ:$AQ,$CG763+39),"")</f>
      </c>
      <c r="CF763">
        <f>IF($CH763&gt;=40,INDEX($AQ:$AQ,$CG763+40),"")</f>
      </c>
      <c r="CG763">
        <f>IFERROR(MATCH($AP763,$AQ$2:$AQ$134,0)+1,0)</f>
      </c>
      <c r="CH763">
        <f>IFERROR(INDEX($AR$2:$AR$134,MATCH($AP763,$AQ$2:$AQ$134,0)),0)</f>
      </c>
      <c r="CI763">
        <f>IFERROR(LEFT($L763,FIND(" - ",$L763)-1),$L763)</f>
      </c>
      <c r="CL763">
        <f>IF($DG763&gt;=1,INDEX($CJ:$CJ,$DF763+1),"")</f>
      </c>
      <c r="CM763">
        <f>IF($DG763&gt;=2,INDEX($CJ:$CJ,$DF763+2),"")</f>
      </c>
      <c r="CN763">
        <f>IF($DG763&gt;=3,INDEX($CJ:$CJ,$DF763+3),"")</f>
      </c>
      <c r="CO763">
        <f>IF($DG763&gt;=4,INDEX($CJ:$CJ,$DF763+4),"")</f>
      </c>
      <c r="CP763">
        <f>IF($DG763&gt;=5,INDEX($CJ:$CJ,$DF763+5),"")</f>
      </c>
      <c r="CQ763">
        <f>IF($DG763&gt;=6,INDEX($CJ:$CJ,$DF763+6),"")</f>
      </c>
      <c r="CR763">
        <f>IF($DG763&gt;=7,INDEX($CJ:$CJ,$DF763+7),"")</f>
      </c>
      <c r="CS763">
        <f>IF($DG763&gt;=8,INDEX($CJ:$CJ,$DF763+8),"")</f>
      </c>
      <c r="CT763">
        <f>IF($DG763&gt;=9,INDEX($CJ:$CJ,$DF763+9),"")</f>
      </c>
      <c r="CU763">
        <f>IF($DG763&gt;=10,INDEX($CJ:$CJ,$DF763+10),"")</f>
      </c>
      <c r="CV763">
        <f>IF($DG763&gt;=11,INDEX($CJ:$CJ,$DF763+11),"")</f>
      </c>
      <c r="CW763">
        <f>IF($DG763&gt;=12,INDEX($CJ:$CJ,$DF763+12),"")</f>
      </c>
      <c r="CX763">
        <f>IF($DG763&gt;=13,INDEX($CJ:$CJ,$DF763+13),"")</f>
      </c>
      <c r="CY763">
        <f>IF($DG763&gt;=14,INDEX($CJ:$CJ,$DF763+14),"")</f>
      </c>
      <c r="CZ763">
        <f>IF($DG763&gt;=15,INDEX($CJ:$CJ,$DF763+15),"")</f>
      </c>
      <c r="DA763">
        <f>IF($DG763&gt;=16,INDEX($CJ:$CJ,$DF763+16),"")</f>
      </c>
      <c r="DB763">
        <f>IF($DG763&gt;=17,INDEX($CJ:$CJ,$DF763+17),"")</f>
      </c>
      <c r="DC763">
        <f>IF($DG763&gt;=18,INDEX($CJ:$CJ,$DF763+18),"")</f>
      </c>
      <c r="DD763">
        <f>IF($DG763&gt;=19,INDEX($CJ:$CJ,$DF763+19),"")</f>
      </c>
      <c r="DE763">
        <f>IF($DG763&gt;=20,INDEX($CJ:$CJ,$DF763+20),"")</f>
      </c>
      <c r="DF763">
        <f>IFERROR(MATCH($CI763,$CJ$2:$CJ$263,0)+1,0)</f>
      </c>
      <c r="DG763">
        <f>IFERROR(INDEX($CK$2:$CK$263,MATCH($CI763,$CJ$2:$CJ$263,0)),0)</f>
      </c>
      <c r="DH763">
        <f>IFERROR(INDEX($AO:$AO,MATCH($N763,$AN:$AN,0))&amp;"","")</f>
      </c>
      <c r="DL763">
        <f>IF($GO763&gt;=1,INDEX($DI:$DI,$GN763+1),"")</f>
      </c>
      <c r="DM763">
        <f>IF($GO763&gt;=2,INDEX($DI:$DI,$GN763+2),"")</f>
      </c>
      <c r="DN763">
        <f>IF($GO763&gt;=3,INDEX($DI:$DI,$GN763+3),"")</f>
      </c>
      <c r="DO763">
        <f>IF($GO763&gt;=4,INDEX($DI:$DI,$GN763+4),"")</f>
      </c>
      <c r="DP763">
        <f>IF($GO763&gt;=5,INDEX($DI:$DI,$GN763+5),"")</f>
      </c>
      <c r="DQ763">
        <f>IF($GO763&gt;=6,INDEX($DI:$DI,$GN763+6),"")</f>
      </c>
      <c r="DR763">
        <f>IF($GO763&gt;=7,INDEX($DI:$DI,$GN763+7),"")</f>
      </c>
      <c r="DS763">
        <f>IF($GO763&gt;=8,INDEX($DI:$DI,$GN763+8),"")</f>
      </c>
      <c r="DT763">
        <f>IF($GO763&gt;=9,INDEX($DI:$DI,$GN763+9),"")</f>
      </c>
      <c r="DU763">
        <f>IF($GO763&gt;=10,INDEX($DI:$DI,$GN763+10),"")</f>
      </c>
      <c r="DV763">
        <f>IF($GO763&gt;=11,INDEX($DI:$DI,$GN763+11),"")</f>
      </c>
      <c r="DW763">
        <f>IF($GO763&gt;=12,INDEX($DI:$DI,$GN763+12),"")</f>
      </c>
      <c r="DX763">
        <f>IF($GO763&gt;=13,INDEX($DI:$DI,$GN763+13),"")</f>
      </c>
      <c r="DY763">
        <f>IF($GO763&gt;=14,INDEX($DI:$DI,$GN763+14),"")</f>
      </c>
      <c r="DZ763">
        <f>IF($GO763&gt;=15,INDEX($DI:$DI,$GN763+15),"")</f>
      </c>
      <c r="EA763">
        <f>IF($GO763&gt;=16,INDEX($DI:$DI,$GN763+16),"")</f>
      </c>
      <c r="EB763">
        <f>IF($GO763&gt;=17,INDEX($DI:$DI,$GN763+17),"")</f>
      </c>
      <c r="EC763">
        <f>IF($GO763&gt;=18,INDEX($DI:$DI,$GN763+18),"")</f>
      </c>
      <c r="ED763">
        <f>IF($GO763&gt;=19,INDEX($DI:$DI,$GN763+19),"")</f>
      </c>
      <c r="EE763">
        <f>IF($GO763&gt;=20,INDEX($DI:$DI,$GN763+20),"")</f>
      </c>
      <c r="EF763">
        <f>IF($GO763&gt;=21,INDEX($DI:$DI,$GN763+21),"")</f>
      </c>
      <c r="EG763">
        <f>IF($GO763&gt;=22,INDEX($DI:$DI,$GN763+22),"")</f>
      </c>
      <c r="EH763">
        <f>IF($GO763&gt;=23,INDEX($DI:$DI,$GN763+23),"")</f>
      </c>
      <c r="EI763">
        <f>IF($GO763&gt;=24,INDEX($DI:$DI,$GN763+24),"")</f>
      </c>
      <c r="EJ763">
        <f>IF($GO763&gt;=25,INDEX($DI:$DI,$GN763+25),"")</f>
      </c>
      <c r="EK763">
        <f>IF($GO763&gt;=26,INDEX($DI:$DI,$GN763+26),"")</f>
      </c>
      <c r="EL763">
        <f>IF($GO763&gt;=27,INDEX($DI:$DI,$GN763+27),"")</f>
      </c>
      <c r="EM763">
        <f>IF($GO763&gt;=28,INDEX($DI:$DI,$GN763+28),"")</f>
      </c>
      <c r="EN763">
        <f>IF($GO763&gt;=29,INDEX($DI:$DI,$GN763+29),"")</f>
      </c>
      <c r="EO763">
        <f>IF($GO763&gt;=30,INDEX($DI:$DI,$GN763+30),"")</f>
      </c>
      <c r="EP763">
        <f>IF($GO763&gt;=31,INDEX($DI:$DI,$GN763+31),"")</f>
      </c>
      <c r="EQ763">
        <f>IF($GO763&gt;=32,INDEX($DI:$DI,$GN763+32),"")</f>
      </c>
      <c r="ER763">
        <f>IF($GO763&gt;=33,INDEX($DI:$DI,$GN763+33),"")</f>
      </c>
      <c r="ES763">
        <f>IF($GO763&gt;=34,INDEX($DI:$DI,$GN763+34),"")</f>
      </c>
      <c r="ET763">
        <f>IF($GO763&gt;=35,INDEX($DI:$DI,$GN763+35),"")</f>
      </c>
      <c r="EU763">
        <f>IF($GO763&gt;=36,INDEX($DI:$DI,$GN763+36),"")</f>
      </c>
      <c r="EV763">
        <f>IF($GO763&gt;=37,INDEX($DI:$DI,$GN763+37),"")</f>
      </c>
      <c r="EW763">
        <f>IF($GO763&gt;=38,INDEX($DI:$DI,$GN763+38),"")</f>
      </c>
      <c r="EX763">
        <f>IF($GO763&gt;=39,INDEX($DI:$DI,$GN763+39),"")</f>
      </c>
      <c r="EY763">
        <f>IF($GO763&gt;=40,INDEX($DI:$DI,$GN763+40),"")</f>
      </c>
      <c r="EZ763">
        <f>IF($GO763&gt;=1,INDEX($DJ:$DJ,$GN763+1),"")</f>
      </c>
      <c r="FA763">
        <f>IF($GO763&gt;=2,INDEX($DJ:$DJ,$GN763+2),"")</f>
      </c>
      <c r="FB763">
        <f>IF($GO763&gt;=3,INDEX($DJ:$DJ,$GN763+3),"")</f>
      </c>
      <c r="FC763">
        <f>IF($GO763&gt;=4,INDEX($DJ:$DJ,$GN763+4),"")</f>
      </c>
      <c r="FD763">
        <f>IF($GO763&gt;=5,INDEX($DJ:$DJ,$GN763+5),"")</f>
      </c>
      <c r="FE763">
        <f>IF($GO763&gt;=6,INDEX($DJ:$DJ,$GN763+6),"")</f>
      </c>
      <c r="FF763">
        <f>IF($GO763&gt;=7,INDEX($DJ:$DJ,$GN763+7),"")</f>
      </c>
      <c r="FG763">
        <f>IF($GO763&gt;=8,INDEX($DJ:$DJ,$GN763+8),"")</f>
      </c>
      <c r="FH763">
        <f>IF($GO763&gt;=9,INDEX($DJ:$DJ,$GN763+9),"")</f>
      </c>
      <c r="FI763">
        <f>IF($GO763&gt;=10,INDEX($DJ:$DJ,$GN763+10),"")</f>
      </c>
      <c r="FJ763">
        <f>IF($GO763&gt;=11,INDEX($DJ:$DJ,$GN763+11),"")</f>
      </c>
      <c r="FK763">
        <f>IF($GO763&gt;=12,INDEX($DJ:$DJ,$GN763+12),"")</f>
      </c>
      <c r="FL763">
        <f>IF($GO763&gt;=13,INDEX($DJ:$DJ,$GN763+13),"")</f>
      </c>
      <c r="FM763">
        <f>IF($GO763&gt;=14,INDEX($DJ:$DJ,$GN763+14),"")</f>
      </c>
      <c r="FN763">
        <f>IF($GO763&gt;=15,INDEX($DJ:$DJ,$GN763+15),"")</f>
      </c>
      <c r="FO763">
        <f>IF($GO763&gt;=16,INDEX($DJ:$DJ,$GN763+16),"")</f>
      </c>
      <c r="FP763">
        <f>IF($GO763&gt;=17,INDEX($DJ:$DJ,$GN763+17),"")</f>
      </c>
      <c r="FQ763">
        <f>IF($GO763&gt;=18,INDEX($DJ:$DJ,$GN763+18),"")</f>
      </c>
      <c r="FR763">
        <f>IF($GO763&gt;=19,INDEX($DJ:$DJ,$GN763+19),"")</f>
      </c>
      <c r="FS763">
        <f>IF($GO763&gt;=20,INDEX($DJ:$DJ,$GN763+20),"")</f>
      </c>
      <c r="FT763">
        <f>IF($GO763&gt;=21,INDEX($DJ:$DJ,$GN763+21),"")</f>
      </c>
      <c r="FU763">
        <f>IF($GO763&gt;=22,INDEX($DJ:$DJ,$GN763+22),"")</f>
      </c>
      <c r="FV763">
        <f>IF($GO763&gt;=23,INDEX($DJ:$DJ,$GN763+23),"")</f>
      </c>
      <c r="FW763">
        <f>IF($GO763&gt;=24,INDEX($DJ:$DJ,$GN763+24),"")</f>
      </c>
      <c r="FX763">
        <f>IF($GO763&gt;=25,INDEX($DJ:$DJ,$GN763+25),"")</f>
      </c>
      <c r="FY763">
        <f>IF($GO763&gt;=26,INDEX($DJ:$DJ,$GN763+26),"")</f>
      </c>
      <c r="FZ763">
        <f>IF($GO763&gt;=27,INDEX($DJ:$DJ,$GN763+27),"")</f>
      </c>
      <c r="GA763">
        <f>IF($GO763&gt;=28,INDEX($DJ:$DJ,$GN763+28),"")</f>
      </c>
      <c r="GB763">
        <f>IF($GO763&gt;=29,INDEX($DJ:$DJ,$GN763+29),"")</f>
      </c>
      <c r="GC763">
        <f>IF($GO763&gt;=30,INDEX($DJ:$DJ,$GN763+30),"")</f>
      </c>
      <c r="GD763">
        <f>IF($GO763&gt;=31,INDEX($DJ:$DJ,$GN763+31),"")</f>
      </c>
      <c r="GE763">
        <f>IF($GO763&gt;=32,INDEX($DJ:$DJ,$GN763+32),"")</f>
      </c>
      <c r="GF763">
        <f>IF($GO763&gt;=33,INDEX($DJ:$DJ,$GN763+33),"")</f>
      </c>
      <c r="GG763">
        <f>IF($GO763&gt;=34,INDEX($DJ:$DJ,$GN763+34),"")</f>
      </c>
      <c r="GH763">
        <f>IF($GO763&gt;=35,INDEX($DJ:$DJ,$GN763+35),"")</f>
      </c>
      <c r="GI763">
        <f>IF($GO763&gt;=36,INDEX($DJ:$DJ,$GN763+36),"")</f>
      </c>
      <c r="GJ763">
        <f>IF($GO763&gt;=37,INDEX($DJ:$DJ,$GN763+37),"")</f>
      </c>
      <c r="GK763">
        <f>IF($GO763&gt;=38,INDEX($DJ:$DJ,$GN763+38),"")</f>
      </c>
      <c r="GL763">
        <f>IF($GO763&gt;=39,INDEX($DJ:$DJ,$GN763+39),"")</f>
      </c>
      <c r="GM763">
        <f>IF($GO763&gt;=40,INDEX($DJ:$DJ,$GN763+40),"")</f>
      </c>
      <c r="GN763">
        <f>IFERROR(MATCH($DH763,$DI$2:$DI$148,0)+1,0)</f>
      </c>
      <c r="GO763">
        <f>IFERROR(INDEX($DK$2:$DK$148,MATCH($DH763,$DI$2:$DI$148,0)),0)</f>
      </c>
      <c r="GP763">
        <f>IFERROR(MATCH($Y763,$DL$763:$EY$763,0),0)</f>
      </c>
      <c r="GQ763">
        <f>IF($GP763&gt;0,INDEX($EZ$763:$GM$763,$GP763),"")</f>
      </c>
      <c r="GT763">
        <f>IF($JC763&gt;=1,INDEX($GR:$GR,$JB763+1),"")</f>
      </c>
      <c r="GU763">
        <f>IF($JC763&gt;=2,INDEX($GR:$GR,$JB763+2),"")</f>
      </c>
      <c r="GV763">
        <f>IF($JC763&gt;=3,INDEX($GR:$GR,$JB763+3),"")</f>
      </c>
      <c r="GW763">
        <f>IF($JC763&gt;=4,INDEX($GR:$GR,$JB763+4),"")</f>
      </c>
      <c r="GX763">
        <f>IF($JC763&gt;=5,INDEX($GR:$GR,$JB763+5),"")</f>
      </c>
      <c r="GY763">
        <f>IF($JC763&gt;=6,INDEX($GR:$GR,$JB763+6),"")</f>
      </c>
      <c r="GZ763">
        <f>IF($JC763&gt;=7,INDEX($GR:$GR,$JB763+7),"")</f>
      </c>
      <c r="HA763">
        <f>IF($JC763&gt;=8,INDEX($GR:$GR,$JB763+8),"")</f>
      </c>
      <c r="HB763">
        <f>IF($JC763&gt;=9,INDEX($GR:$GR,$JB763+9),"")</f>
      </c>
      <c r="HC763">
        <f>IF($JC763&gt;=10,INDEX($GR:$GR,$JB763+10),"")</f>
      </c>
      <c r="HD763">
        <f>IF($JC763&gt;=11,INDEX($GR:$GR,$JB763+11),"")</f>
      </c>
      <c r="HE763">
        <f>IF($JC763&gt;=12,INDEX($GR:$GR,$JB763+12),"")</f>
      </c>
      <c r="HF763">
        <f>IF($JC763&gt;=13,INDEX($GR:$GR,$JB763+13),"")</f>
      </c>
      <c r="HG763">
        <f>IF($JC763&gt;=14,INDEX($GR:$GR,$JB763+14),"")</f>
      </c>
      <c r="HH763">
        <f>IF($JC763&gt;=15,INDEX($GR:$GR,$JB763+15),"")</f>
      </c>
      <c r="HI763">
        <f>IF($JC763&gt;=16,INDEX($GR:$GR,$JB763+16),"")</f>
      </c>
      <c r="HJ763">
        <f>IF($JC763&gt;=17,INDEX($GR:$GR,$JB763+17),"")</f>
      </c>
      <c r="HK763">
        <f>IF($JC763&gt;=18,INDEX($GR:$GR,$JB763+18),"")</f>
      </c>
      <c r="HL763">
        <f>IF($JC763&gt;=19,INDEX($GR:$GR,$JB763+19),"")</f>
      </c>
      <c r="HM763">
        <f>IF($JC763&gt;=20,INDEX($GR:$GR,$JB763+20),"")</f>
      </c>
      <c r="HN763">
        <f>IF($JC763&gt;=21,INDEX($GR:$GR,$JB763+21),"")</f>
      </c>
      <c r="HO763">
        <f>IF($JC763&gt;=22,INDEX($GR:$GR,$JB763+22),"")</f>
      </c>
      <c r="HP763">
        <f>IF($JC763&gt;=23,INDEX($GR:$GR,$JB763+23),"")</f>
      </c>
      <c r="HQ763">
        <f>IF($JC763&gt;=24,INDEX($GR:$GR,$JB763+24),"")</f>
      </c>
      <c r="HR763">
        <f>IF($JC763&gt;=25,INDEX($GR:$GR,$JB763+25),"")</f>
      </c>
      <c r="HS763">
        <f>IF($JC763&gt;=26,INDEX($GR:$GR,$JB763+26),"")</f>
      </c>
      <c r="HT763">
        <f>IF($JC763&gt;=27,INDEX($GR:$GR,$JB763+27),"")</f>
      </c>
      <c r="HU763">
        <f>IF($JC763&gt;=28,INDEX($GR:$GR,$JB763+28),"")</f>
      </c>
      <c r="HV763">
        <f>IF($JC763&gt;=29,INDEX($GR:$GR,$JB763+29),"")</f>
      </c>
      <c r="HW763">
        <f>IF($JC763&gt;=30,INDEX($GR:$GR,$JB763+30),"")</f>
      </c>
      <c r="HX763">
        <f>IF($JC763&gt;=31,INDEX($GR:$GR,$JB763+31),"")</f>
      </c>
      <c r="HY763">
        <f>IF($JC763&gt;=32,INDEX($GR:$GR,$JB763+32),"")</f>
      </c>
      <c r="HZ763">
        <f>IF($JC763&gt;=33,INDEX($GR:$GR,$JB763+33),"")</f>
      </c>
      <c r="IA763">
        <f>IF($JC763&gt;=34,INDEX($GR:$GR,$JB763+34),"")</f>
      </c>
      <c r="IB763">
        <f>IF($JC763&gt;=35,INDEX($GR:$GR,$JB763+35),"")</f>
      </c>
      <c r="IC763">
        <f>IF($JC763&gt;=36,INDEX($GR:$GR,$JB763+36),"")</f>
      </c>
      <c r="ID763">
        <f>IF($JC763&gt;=37,INDEX($GR:$GR,$JB763+37),"")</f>
      </c>
      <c r="IE763">
        <f>IF($JC763&gt;=38,INDEX($GR:$GR,$JB763+38),"")</f>
      </c>
      <c r="IF763">
        <f>IF($JC763&gt;=39,INDEX($GR:$GR,$JB763+39),"")</f>
      </c>
      <c r="IG763">
        <f>IF($JC763&gt;=40,INDEX($GR:$GR,$JB763+40),"")</f>
      </c>
      <c r="IH763">
        <f>IF($JC763&gt;=41,INDEX($GR:$GR,$JB763+41),"")</f>
      </c>
      <c r="II763">
        <f>IF($JC763&gt;=42,INDEX($GR:$GR,$JB763+42),"")</f>
      </c>
      <c r="IJ763">
        <f>IF($JC763&gt;=43,INDEX($GR:$GR,$JB763+43),"")</f>
      </c>
      <c r="IK763">
        <f>IF($JC763&gt;=44,INDEX($GR:$GR,$JB763+44),"")</f>
      </c>
      <c r="IL763">
        <f>IF($JC763&gt;=45,INDEX($GR:$GR,$JB763+45),"")</f>
      </c>
      <c r="IM763">
        <f>IF($JC763&gt;=46,INDEX($GR:$GR,$JB763+46),"")</f>
      </c>
      <c r="IN763">
        <f>IF($JC763&gt;=47,INDEX($GR:$GR,$JB763+47),"")</f>
      </c>
      <c r="IO763">
        <f>IF($JC763&gt;=48,INDEX($GR:$GR,$JB763+48),"")</f>
      </c>
      <c r="IP763">
        <f>IF($JC763&gt;=49,INDEX($GR:$GR,$JB763+49),"")</f>
      </c>
      <c r="IQ763">
        <f>IF($JC763&gt;=50,INDEX($GR:$GR,$JB763+50),"")</f>
      </c>
      <c r="IR763">
        <f>IF($JC763&gt;=51,INDEX($GR:$GR,$JB763+51),"")</f>
      </c>
      <c r="IS763">
        <f>IF($JC763&gt;=52,INDEX($GR:$GR,$JB763+52),"")</f>
      </c>
      <c r="IT763">
        <f>IF($JC763&gt;=53,INDEX($GR:$GR,$JB763+53),"")</f>
      </c>
      <c r="IU763">
        <f>IF($JC763&gt;=54,INDEX($GR:$GR,$JB763+54),"")</f>
      </c>
      <c r="IV763">
        <f>IF($JC763&gt;=55,INDEX($GR:$GR,$JB763+55),"")</f>
      </c>
      <c r="IW763">
        <f>IF($JC763&gt;=56,INDEX($GR:$GR,$JB763+56),"")</f>
      </c>
      <c r="IX763">
        <f>IF($JC763&gt;=57,INDEX($GR:$GR,$JB763+57),"")</f>
      </c>
      <c r="IY763">
        <f>IF($JC763&gt;=58,INDEX($GR:$GR,$JB763+58),"")</f>
      </c>
      <c r="IZ763">
        <f>IF($JC763&gt;=59,INDEX($GR:$GR,$JB763+59),"")</f>
      </c>
      <c r="JA763">
        <f>IF($JC763&gt;=60,INDEX($GR:$GR,$JB763+60),"")</f>
      </c>
      <c r="JB763">
        <f>IFERROR(MATCH($GQ763,$GR$2:$GR$324,0)+1,0)</f>
      </c>
      <c r="JC763">
        <f>IFERROR(INDEX($GS$2:$GS$324,MATCH($GQ763,$GR$2:$GR$324,0)),0)</f>
      </c>
      <c r="JD763" t="s">
        <v>40</v>
      </c>
      <c r="JE763" t="s">
        <v>40</v>
      </c>
    </row>
    <row r="764" spans="1:265" x14ac:dyDescent="0.25">
      <c r="Q764">
        <f>IF(OR($T764="",$P764=""),"",IFERROR($T764/$P764,0))</f>
      </c>
      <c r="R764">
        <f>IF($T764="","",
SUM($S764,$U764,$Z764,$V764,$X764)*
(1-IF($AA764="",0,VALUE($AA764)/100)))</f>
      </c>
      <c r="S764">
        <f>IF($T764="","",$T764)</f>
      </c>
      <c r="U764">
        <f>IF($T764="","",
IF($N764="","",
IF(ISNUMBER(SEARCH("exempt",LOWER($N764))),0,
$T764*(VALUE(SUBSTITUTE($N764,"%",""))/100))))</f>
      </c>
      <c r="AB764">
        <f>IFERROR(IF(FIND(" - ",$K764)&gt;0,MID($K764,FIND(" - ",$K764)+3,LEN($K764)),""),"")</f>
      </c>
      <c r="AK764" t="s">
        <v>1351</v>
      </c>
      <c r="AP764">
        <f>IFERROR(LEFT($K764,FIND(" - ",$K764)-1),$K764)</f>
      </c>
      <c r="AS764">
        <f>IF($CH764&gt;=1,INDEX($AQ:$AQ,$CG764+1),"")</f>
      </c>
      <c r="AT764">
        <f>IF($CH764&gt;=2,INDEX($AQ:$AQ,$CG764+2),"")</f>
      </c>
      <c r="AU764">
        <f>IF($CH764&gt;=3,INDEX($AQ:$AQ,$CG764+3),"")</f>
      </c>
      <c r="AV764">
        <f>IF($CH764&gt;=4,INDEX($AQ:$AQ,$CG764+4),"")</f>
      </c>
      <c r="AW764">
        <f>IF($CH764&gt;=5,INDEX($AQ:$AQ,$CG764+5),"")</f>
      </c>
      <c r="AX764">
        <f>IF($CH764&gt;=6,INDEX($AQ:$AQ,$CG764+6),"")</f>
      </c>
      <c r="AY764">
        <f>IF($CH764&gt;=7,INDEX($AQ:$AQ,$CG764+7),"")</f>
      </c>
      <c r="AZ764">
        <f>IF($CH764&gt;=8,INDEX($AQ:$AQ,$CG764+8),"")</f>
      </c>
      <c r="BA764">
        <f>IF($CH764&gt;=9,INDEX($AQ:$AQ,$CG764+9),"")</f>
      </c>
      <c r="BB764">
        <f>IF($CH764&gt;=10,INDEX($AQ:$AQ,$CG764+10),"")</f>
      </c>
      <c r="BC764">
        <f>IF($CH764&gt;=11,INDEX($AQ:$AQ,$CG764+11),"")</f>
      </c>
      <c r="BD764">
        <f>IF($CH764&gt;=12,INDEX($AQ:$AQ,$CG764+12),"")</f>
      </c>
      <c r="BE764">
        <f>IF($CH764&gt;=13,INDEX($AQ:$AQ,$CG764+13),"")</f>
      </c>
      <c r="BF764">
        <f>IF($CH764&gt;=14,INDEX($AQ:$AQ,$CG764+14),"")</f>
      </c>
      <c r="BG764">
        <f>IF($CH764&gt;=15,INDEX($AQ:$AQ,$CG764+15),"")</f>
      </c>
      <c r="BH764">
        <f>IF($CH764&gt;=16,INDEX($AQ:$AQ,$CG764+16),"")</f>
      </c>
      <c r="BI764">
        <f>IF($CH764&gt;=17,INDEX($AQ:$AQ,$CG764+17),"")</f>
      </c>
      <c r="BJ764">
        <f>IF($CH764&gt;=18,INDEX($AQ:$AQ,$CG764+18),"")</f>
      </c>
      <c r="BK764">
        <f>IF($CH764&gt;=19,INDEX($AQ:$AQ,$CG764+19),"")</f>
      </c>
      <c r="BL764">
        <f>IF($CH764&gt;=20,INDEX($AQ:$AQ,$CG764+20),"")</f>
      </c>
      <c r="BM764">
        <f>IF($CH764&gt;=21,INDEX($AQ:$AQ,$CG764+21),"")</f>
      </c>
      <c r="BN764">
        <f>IF($CH764&gt;=22,INDEX($AQ:$AQ,$CG764+22),"")</f>
      </c>
      <c r="BO764">
        <f>IF($CH764&gt;=23,INDEX($AQ:$AQ,$CG764+23),"")</f>
      </c>
      <c r="BP764">
        <f>IF($CH764&gt;=24,INDEX($AQ:$AQ,$CG764+24),"")</f>
      </c>
      <c r="BQ764">
        <f>IF($CH764&gt;=25,INDEX($AQ:$AQ,$CG764+25),"")</f>
      </c>
      <c r="BR764">
        <f>IF($CH764&gt;=26,INDEX($AQ:$AQ,$CG764+26),"")</f>
      </c>
      <c r="BS764">
        <f>IF($CH764&gt;=27,INDEX($AQ:$AQ,$CG764+27),"")</f>
      </c>
      <c r="BT764">
        <f>IF($CH764&gt;=28,INDEX($AQ:$AQ,$CG764+28),"")</f>
      </c>
      <c r="BU764">
        <f>IF($CH764&gt;=29,INDEX($AQ:$AQ,$CG764+29),"")</f>
      </c>
      <c r="BV764">
        <f>IF($CH764&gt;=30,INDEX($AQ:$AQ,$CG764+30),"")</f>
      </c>
      <c r="BW764">
        <f>IF($CH764&gt;=31,INDEX($AQ:$AQ,$CG764+31),"")</f>
      </c>
      <c r="BX764">
        <f>IF($CH764&gt;=32,INDEX($AQ:$AQ,$CG764+32),"")</f>
      </c>
      <c r="BY764">
        <f>IF($CH764&gt;=33,INDEX($AQ:$AQ,$CG764+33),"")</f>
      </c>
      <c r="BZ764">
        <f>IF($CH764&gt;=34,INDEX($AQ:$AQ,$CG764+34),"")</f>
      </c>
      <c r="CA764">
        <f>IF($CH764&gt;=35,INDEX($AQ:$AQ,$CG764+35),"")</f>
      </c>
      <c r="CB764">
        <f>IF($CH764&gt;=36,INDEX($AQ:$AQ,$CG764+36),"")</f>
      </c>
      <c r="CC764">
        <f>IF($CH764&gt;=37,INDEX($AQ:$AQ,$CG764+37),"")</f>
      </c>
      <c r="CD764">
        <f>IF($CH764&gt;=38,INDEX($AQ:$AQ,$CG764+38),"")</f>
      </c>
      <c r="CE764">
        <f>IF($CH764&gt;=39,INDEX($AQ:$AQ,$CG764+39),"")</f>
      </c>
      <c r="CF764">
        <f>IF($CH764&gt;=40,INDEX($AQ:$AQ,$CG764+40),"")</f>
      </c>
      <c r="CG764">
        <f>IFERROR(MATCH($AP764,$AQ$2:$AQ$134,0)+1,0)</f>
      </c>
      <c r="CH764">
        <f>IFERROR(INDEX($AR$2:$AR$134,MATCH($AP764,$AQ$2:$AQ$134,0)),0)</f>
      </c>
      <c r="CI764">
        <f>IFERROR(LEFT($L764,FIND(" - ",$L764)-1),$L764)</f>
      </c>
      <c r="CL764">
        <f>IF($DG764&gt;=1,INDEX($CJ:$CJ,$DF764+1),"")</f>
      </c>
      <c r="CM764">
        <f>IF($DG764&gt;=2,INDEX($CJ:$CJ,$DF764+2),"")</f>
      </c>
      <c r="CN764">
        <f>IF($DG764&gt;=3,INDEX($CJ:$CJ,$DF764+3),"")</f>
      </c>
      <c r="CO764">
        <f>IF($DG764&gt;=4,INDEX($CJ:$CJ,$DF764+4),"")</f>
      </c>
      <c r="CP764">
        <f>IF($DG764&gt;=5,INDEX($CJ:$CJ,$DF764+5),"")</f>
      </c>
      <c r="CQ764">
        <f>IF($DG764&gt;=6,INDEX($CJ:$CJ,$DF764+6),"")</f>
      </c>
      <c r="CR764">
        <f>IF($DG764&gt;=7,INDEX($CJ:$CJ,$DF764+7),"")</f>
      </c>
      <c r="CS764">
        <f>IF($DG764&gt;=8,INDEX($CJ:$CJ,$DF764+8),"")</f>
      </c>
      <c r="CT764">
        <f>IF($DG764&gt;=9,INDEX($CJ:$CJ,$DF764+9),"")</f>
      </c>
      <c r="CU764">
        <f>IF($DG764&gt;=10,INDEX($CJ:$CJ,$DF764+10),"")</f>
      </c>
      <c r="CV764">
        <f>IF($DG764&gt;=11,INDEX($CJ:$CJ,$DF764+11),"")</f>
      </c>
      <c r="CW764">
        <f>IF($DG764&gt;=12,INDEX($CJ:$CJ,$DF764+12),"")</f>
      </c>
      <c r="CX764">
        <f>IF($DG764&gt;=13,INDEX($CJ:$CJ,$DF764+13),"")</f>
      </c>
      <c r="CY764">
        <f>IF($DG764&gt;=14,INDEX($CJ:$CJ,$DF764+14),"")</f>
      </c>
      <c r="CZ764">
        <f>IF($DG764&gt;=15,INDEX($CJ:$CJ,$DF764+15),"")</f>
      </c>
      <c r="DA764">
        <f>IF($DG764&gt;=16,INDEX($CJ:$CJ,$DF764+16),"")</f>
      </c>
      <c r="DB764">
        <f>IF($DG764&gt;=17,INDEX($CJ:$CJ,$DF764+17),"")</f>
      </c>
      <c r="DC764">
        <f>IF($DG764&gt;=18,INDEX($CJ:$CJ,$DF764+18),"")</f>
      </c>
      <c r="DD764">
        <f>IF($DG764&gt;=19,INDEX($CJ:$CJ,$DF764+19),"")</f>
      </c>
      <c r="DE764">
        <f>IF($DG764&gt;=20,INDEX($CJ:$CJ,$DF764+20),"")</f>
      </c>
      <c r="DF764">
        <f>IFERROR(MATCH($CI764,$CJ$2:$CJ$263,0)+1,0)</f>
      </c>
      <c r="DG764">
        <f>IFERROR(INDEX($CK$2:$CK$263,MATCH($CI764,$CJ$2:$CJ$263,0)),0)</f>
      </c>
      <c r="DH764">
        <f>IFERROR(INDEX($AO:$AO,MATCH($N764,$AN:$AN,0))&amp;"","")</f>
      </c>
      <c r="DL764">
        <f>IF($GO764&gt;=1,INDEX($DI:$DI,$GN764+1),"")</f>
      </c>
      <c r="DM764">
        <f>IF($GO764&gt;=2,INDEX($DI:$DI,$GN764+2),"")</f>
      </c>
      <c r="DN764">
        <f>IF($GO764&gt;=3,INDEX($DI:$DI,$GN764+3),"")</f>
      </c>
      <c r="DO764">
        <f>IF($GO764&gt;=4,INDEX($DI:$DI,$GN764+4),"")</f>
      </c>
      <c r="DP764">
        <f>IF($GO764&gt;=5,INDEX($DI:$DI,$GN764+5),"")</f>
      </c>
      <c r="DQ764">
        <f>IF($GO764&gt;=6,INDEX($DI:$DI,$GN764+6),"")</f>
      </c>
      <c r="DR764">
        <f>IF($GO764&gt;=7,INDEX($DI:$DI,$GN764+7),"")</f>
      </c>
      <c r="DS764">
        <f>IF($GO764&gt;=8,INDEX($DI:$DI,$GN764+8),"")</f>
      </c>
      <c r="DT764">
        <f>IF($GO764&gt;=9,INDEX($DI:$DI,$GN764+9),"")</f>
      </c>
      <c r="DU764">
        <f>IF($GO764&gt;=10,INDEX($DI:$DI,$GN764+10),"")</f>
      </c>
      <c r="DV764">
        <f>IF($GO764&gt;=11,INDEX($DI:$DI,$GN764+11),"")</f>
      </c>
      <c r="DW764">
        <f>IF($GO764&gt;=12,INDEX($DI:$DI,$GN764+12),"")</f>
      </c>
      <c r="DX764">
        <f>IF($GO764&gt;=13,INDEX($DI:$DI,$GN764+13),"")</f>
      </c>
      <c r="DY764">
        <f>IF($GO764&gt;=14,INDEX($DI:$DI,$GN764+14),"")</f>
      </c>
      <c r="DZ764">
        <f>IF($GO764&gt;=15,INDEX($DI:$DI,$GN764+15),"")</f>
      </c>
      <c r="EA764">
        <f>IF($GO764&gt;=16,INDEX($DI:$DI,$GN764+16),"")</f>
      </c>
      <c r="EB764">
        <f>IF($GO764&gt;=17,INDEX($DI:$DI,$GN764+17),"")</f>
      </c>
      <c r="EC764">
        <f>IF($GO764&gt;=18,INDEX($DI:$DI,$GN764+18),"")</f>
      </c>
      <c r="ED764">
        <f>IF($GO764&gt;=19,INDEX($DI:$DI,$GN764+19),"")</f>
      </c>
      <c r="EE764">
        <f>IF($GO764&gt;=20,INDEX($DI:$DI,$GN764+20),"")</f>
      </c>
      <c r="EF764">
        <f>IF($GO764&gt;=21,INDEX($DI:$DI,$GN764+21),"")</f>
      </c>
      <c r="EG764">
        <f>IF($GO764&gt;=22,INDEX($DI:$DI,$GN764+22),"")</f>
      </c>
      <c r="EH764">
        <f>IF($GO764&gt;=23,INDEX($DI:$DI,$GN764+23),"")</f>
      </c>
      <c r="EI764">
        <f>IF($GO764&gt;=24,INDEX($DI:$DI,$GN764+24),"")</f>
      </c>
      <c r="EJ764">
        <f>IF($GO764&gt;=25,INDEX($DI:$DI,$GN764+25),"")</f>
      </c>
      <c r="EK764">
        <f>IF($GO764&gt;=26,INDEX($DI:$DI,$GN764+26),"")</f>
      </c>
      <c r="EL764">
        <f>IF($GO764&gt;=27,INDEX($DI:$DI,$GN764+27),"")</f>
      </c>
      <c r="EM764">
        <f>IF($GO764&gt;=28,INDEX($DI:$DI,$GN764+28),"")</f>
      </c>
      <c r="EN764">
        <f>IF($GO764&gt;=29,INDEX($DI:$DI,$GN764+29),"")</f>
      </c>
      <c r="EO764">
        <f>IF($GO764&gt;=30,INDEX($DI:$DI,$GN764+30),"")</f>
      </c>
      <c r="EP764">
        <f>IF($GO764&gt;=31,INDEX($DI:$DI,$GN764+31),"")</f>
      </c>
      <c r="EQ764">
        <f>IF($GO764&gt;=32,INDEX($DI:$DI,$GN764+32),"")</f>
      </c>
      <c r="ER764">
        <f>IF($GO764&gt;=33,INDEX($DI:$DI,$GN764+33),"")</f>
      </c>
      <c r="ES764">
        <f>IF($GO764&gt;=34,INDEX($DI:$DI,$GN764+34),"")</f>
      </c>
      <c r="ET764">
        <f>IF($GO764&gt;=35,INDEX($DI:$DI,$GN764+35),"")</f>
      </c>
      <c r="EU764">
        <f>IF($GO764&gt;=36,INDEX($DI:$DI,$GN764+36),"")</f>
      </c>
      <c r="EV764">
        <f>IF($GO764&gt;=37,INDEX($DI:$DI,$GN764+37),"")</f>
      </c>
      <c r="EW764">
        <f>IF($GO764&gt;=38,INDEX($DI:$DI,$GN764+38),"")</f>
      </c>
      <c r="EX764">
        <f>IF($GO764&gt;=39,INDEX($DI:$DI,$GN764+39),"")</f>
      </c>
      <c r="EY764">
        <f>IF($GO764&gt;=40,INDEX($DI:$DI,$GN764+40),"")</f>
      </c>
      <c r="EZ764">
        <f>IF($GO764&gt;=1,INDEX($DJ:$DJ,$GN764+1),"")</f>
      </c>
      <c r="FA764">
        <f>IF($GO764&gt;=2,INDEX($DJ:$DJ,$GN764+2),"")</f>
      </c>
      <c r="FB764">
        <f>IF($GO764&gt;=3,INDEX($DJ:$DJ,$GN764+3),"")</f>
      </c>
      <c r="FC764">
        <f>IF($GO764&gt;=4,INDEX($DJ:$DJ,$GN764+4),"")</f>
      </c>
      <c r="FD764">
        <f>IF($GO764&gt;=5,INDEX($DJ:$DJ,$GN764+5),"")</f>
      </c>
      <c r="FE764">
        <f>IF($GO764&gt;=6,INDEX($DJ:$DJ,$GN764+6),"")</f>
      </c>
      <c r="FF764">
        <f>IF($GO764&gt;=7,INDEX($DJ:$DJ,$GN764+7),"")</f>
      </c>
      <c r="FG764">
        <f>IF($GO764&gt;=8,INDEX($DJ:$DJ,$GN764+8),"")</f>
      </c>
      <c r="FH764">
        <f>IF($GO764&gt;=9,INDEX($DJ:$DJ,$GN764+9),"")</f>
      </c>
      <c r="FI764">
        <f>IF($GO764&gt;=10,INDEX($DJ:$DJ,$GN764+10),"")</f>
      </c>
      <c r="FJ764">
        <f>IF($GO764&gt;=11,INDEX($DJ:$DJ,$GN764+11),"")</f>
      </c>
      <c r="FK764">
        <f>IF($GO764&gt;=12,INDEX($DJ:$DJ,$GN764+12),"")</f>
      </c>
      <c r="FL764">
        <f>IF($GO764&gt;=13,INDEX($DJ:$DJ,$GN764+13),"")</f>
      </c>
      <c r="FM764">
        <f>IF($GO764&gt;=14,INDEX($DJ:$DJ,$GN764+14),"")</f>
      </c>
      <c r="FN764">
        <f>IF($GO764&gt;=15,INDEX($DJ:$DJ,$GN764+15),"")</f>
      </c>
      <c r="FO764">
        <f>IF($GO764&gt;=16,INDEX($DJ:$DJ,$GN764+16),"")</f>
      </c>
      <c r="FP764">
        <f>IF($GO764&gt;=17,INDEX($DJ:$DJ,$GN764+17),"")</f>
      </c>
      <c r="FQ764">
        <f>IF($GO764&gt;=18,INDEX($DJ:$DJ,$GN764+18),"")</f>
      </c>
      <c r="FR764">
        <f>IF($GO764&gt;=19,INDEX($DJ:$DJ,$GN764+19),"")</f>
      </c>
      <c r="FS764">
        <f>IF($GO764&gt;=20,INDEX($DJ:$DJ,$GN764+20),"")</f>
      </c>
      <c r="FT764">
        <f>IF($GO764&gt;=21,INDEX($DJ:$DJ,$GN764+21),"")</f>
      </c>
      <c r="FU764">
        <f>IF($GO764&gt;=22,INDEX($DJ:$DJ,$GN764+22),"")</f>
      </c>
      <c r="FV764">
        <f>IF($GO764&gt;=23,INDEX($DJ:$DJ,$GN764+23),"")</f>
      </c>
      <c r="FW764">
        <f>IF($GO764&gt;=24,INDEX($DJ:$DJ,$GN764+24),"")</f>
      </c>
      <c r="FX764">
        <f>IF($GO764&gt;=25,INDEX($DJ:$DJ,$GN764+25),"")</f>
      </c>
      <c r="FY764">
        <f>IF($GO764&gt;=26,INDEX($DJ:$DJ,$GN764+26),"")</f>
      </c>
      <c r="FZ764">
        <f>IF($GO764&gt;=27,INDEX($DJ:$DJ,$GN764+27),"")</f>
      </c>
      <c r="GA764">
        <f>IF($GO764&gt;=28,INDEX($DJ:$DJ,$GN764+28),"")</f>
      </c>
      <c r="GB764">
        <f>IF($GO764&gt;=29,INDEX($DJ:$DJ,$GN764+29),"")</f>
      </c>
      <c r="GC764">
        <f>IF($GO764&gt;=30,INDEX($DJ:$DJ,$GN764+30),"")</f>
      </c>
      <c r="GD764">
        <f>IF($GO764&gt;=31,INDEX($DJ:$DJ,$GN764+31),"")</f>
      </c>
      <c r="GE764">
        <f>IF($GO764&gt;=32,INDEX($DJ:$DJ,$GN764+32),"")</f>
      </c>
      <c r="GF764">
        <f>IF($GO764&gt;=33,INDEX($DJ:$DJ,$GN764+33),"")</f>
      </c>
      <c r="GG764">
        <f>IF($GO764&gt;=34,INDEX($DJ:$DJ,$GN764+34),"")</f>
      </c>
      <c r="GH764">
        <f>IF($GO764&gt;=35,INDEX($DJ:$DJ,$GN764+35),"")</f>
      </c>
      <c r="GI764">
        <f>IF($GO764&gt;=36,INDEX($DJ:$DJ,$GN764+36),"")</f>
      </c>
      <c r="GJ764">
        <f>IF($GO764&gt;=37,INDEX($DJ:$DJ,$GN764+37),"")</f>
      </c>
      <c r="GK764">
        <f>IF($GO764&gt;=38,INDEX($DJ:$DJ,$GN764+38),"")</f>
      </c>
      <c r="GL764">
        <f>IF($GO764&gt;=39,INDEX($DJ:$DJ,$GN764+39),"")</f>
      </c>
      <c r="GM764">
        <f>IF($GO764&gt;=40,INDEX($DJ:$DJ,$GN764+40),"")</f>
      </c>
      <c r="GN764">
        <f>IFERROR(MATCH($DH764,$DI$2:$DI$148,0)+1,0)</f>
      </c>
      <c r="GO764">
        <f>IFERROR(INDEX($DK$2:$DK$148,MATCH($DH764,$DI$2:$DI$148,0)),0)</f>
      </c>
      <c r="GP764">
        <f>IFERROR(MATCH($Y764,$DL$764:$EY$764,0),0)</f>
      </c>
      <c r="GQ764">
        <f>IF($GP764&gt;0,INDEX($EZ$764:$GM$764,$GP764),"")</f>
      </c>
      <c r="GT764">
        <f>IF($JC764&gt;=1,INDEX($GR:$GR,$JB764+1),"")</f>
      </c>
      <c r="GU764">
        <f>IF($JC764&gt;=2,INDEX($GR:$GR,$JB764+2),"")</f>
      </c>
      <c r="GV764">
        <f>IF($JC764&gt;=3,INDEX($GR:$GR,$JB764+3),"")</f>
      </c>
      <c r="GW764">
        <f>IF($JC764&gt;=4,INDEX($GR:$GR,$JB764+4),"")</f>
      </c>
      <c r="GX764">
        <f>IF($JC764&gt;=5,INDEX($GR:$GR,$JB764+5),"")</f>
      </c>
      <c r="GY764">
        <f>IF($JC764&gt;=6,INDEX($GR:$GR,$JB764+6),"")</f>
      </c>
      <c r="GZ764">
        <f>IF($JC764&gt;=7,INDEX($GR:$GR,$JB764+7),"")</f>
      </c>
      <c r="HA764">
        <f>IF($JC764&gt;=8,INDEX($GR:$GR,$JB764+8),"")</f>
      </c>
      <c r="HB764">
        <f>IF($JC764&gt;=9,INDEX($GR:$GR,$JB764+9),"")</f>
      </c>
      <c r="HC764">
        <f>IF($JC764&gt;=10,INDEX($GR:$GR,$JB764+10),"")</f>
      </c>
      <c r="HD764">
        <f>IF($JC764&gt;=11,INDEX($GR:$GR,$JB764+11),"")</f>
      </c>
      <c r="HE764">
        <f>IF($JC764&gt;=12,INDEX($GR:$GR,$JB764+12),"")</f>
      </c>
      <c r="HF764">
        <f>IF($JC764&gt;=13,INDEX($GR:$GR,$JB764+13),"")</f>
      </c>
      <c r="HG764">
        <f>IF($JC764&gt;=14,INDEX($GR:$GR,$JB764+14),"")</f>
      </c>
      <c r="HH764">
        <f>IF($JC764&gt;=15,INDEX($GR:$GR,$JB764+15),"")</f>
      </c>
      <c r="HI764">
        <f>IF($JC764&gt;=16,INDEX($GR:$GR,$JB764+16),"")</f>
      </c>
      <c r="HJ764">
        <f>IF($JC764&gt;=17,INDEX($GR:$GR,$JB764+17),"")</f>
      </c>
      <c r="HK764">
        <f>IF($JC764&gt;=18,INDEX($GR:$GR,$JB764+18),"")</f>
      </c>
      <c r="HL764">
        <f>IF($JC764&gt;=19,INDEX($GR:$GR,$JB764+19),"")</f>
      </c>
      <c r="HM764">
        <f>IF($JC764&gt;=20,INDEX($GR:$GR,$JB764+20),"")</f>
      </c>
      <c r="HN764">
        <f>IF($JC764&gt;=21,INDEX($GR:$GR,$JB764+21),"")</f>
      </c>
      <c r="HO764">
        <f>IF($JC764&gt;=22,INDEX($GR:$GR,$JB764+22),"")</f>
      </c>
      <c r="HP764">
        <f>IF($JC764&gt;=23,INDEX($GR:$GR,$JB764+23),"")</f>
      </c>
      <c r="HQ764">
        <f>IF($JC764&gt;=24,INDEX($GR:$GR,$JB764+24),"")</f>
      </c>
      <c r="HR764">
        <f>IF($JC764&gt;=25,INDEX($GR:$GR,$JB764+25),"")</f>
      </c>
      <c r="HS764">
        <f>IF($JC764&gt;=26,INDEX($GR:$GR,$JB764+26),"")</f>
      </c>
      <c r="HT764">
        <f>IF($JC764&gt;=27,INDEX($GR:$GR,$JB764+27),"")</f>
      </c>
      <c r="HU764">
        <f>IF($JC764&gt;=28,INDEX($GR:$GR,$JB764+28),"")</f>
      </c>
      <c r="HV764">
        <f>IF($JC764&gt;=29,INDEX($GR:$GR,$JB764+29),"")</f>
      </c>
      <c r="HW764">
        <f>IF($JC764&gt;=30,INDEX($GR:$GR,$JB764+30),"")</f>
      </c>
      <c r="HX764">
        <f>IF($JC764&gt;=31,INDEX($GR:$GR,$JB764+31),"")</f>
      </c>
      <c r="HY764">
        <f>IF($JC764&gt;=32,INDEX($GR:$GR,$JB764+32),"")</f>
      </c>
      <c r="HZ764">
        <f>IF($JC764&gt;=33,INDEX($GR:$GR,$JB764+33),"")</f>
      </c>
      <c r="IA764">
        <f>IF($JC764&gt;=34,INDEX($GR:$GR,$JB764+34),"")</f>
      </c>
      <c r="IB764">
        <f>IF($JC764&gt;=35,INDEX($GR:$GR,$JB764+35),"")</f>
      </c>
      <c r="IC764">
        <f>IF($JC764&gt;=36,INDEX($GR:$GR,$JB764+36),"")</f>
      </c>
      <c r="ID764">
        <f>IF($JC764&gt;=37,INDEX($GR:$GR,$JB764+37),"")</f>
      </c>
      <c r="IE764">
        <f>IF($JC764&gt;=38,INDEX($GR:$GR,$JB764+38),"")</f>
      </c>
      <c r="IF764">
        <f>IF($JC764&gt;=39,INDEX($GR:$GR,$JB764+39),"")</f>
      </c>
      <c r="IG764">
        <f>IF($JC764&gt;=40,INDEX($GR:$GR,$JB764+40),"")</f>
      </c>
      <c r="IH764">
        <f>IF($JC764&gt;=41,INDEX($GR:$GR,$JB764+41),"")</f>
      </c>
      <c r="II764">
        <f>IF($JC764&gt;=42,INDEX($GR:$GR,$JB764+42),"")</f>
      </c>
      <c r="IJ764">
        <f>IF($JC764&gt;=43,INDEX($GR:$GR,$JB764+43),"")</f>
      </c>
      <c r="IK764">
        <f>IF($JC764&gt;=44,INDEX($GR:$GR,$JB764+44),"")</f>
      </c>
      <c r="IL764">
        <f>IF($JC764&gt;=45,INDEX($GR:$GR,$JB764+45),"")</f>
      </c>
      <c r="IM764">
        <f>IF($JC764&gt;=46,INDEX($GR:$GR,$JB764+46),"")</f>
      </c>
      <c r="IN764">
        <f>IF($JC764&gt;=47,INDEX($GR:$GR,$JB764+47),"")</f>
      </c>
      <c r="IO764">
        <f>IF($JC764&gt;=48,INDEX($GR:$GR,$JB764+48),"")</f>
      </c>
      <c r="IP764">
        <f>IF($JC764&gt;=49,INDEX($GR:$GR,$JB764+49),"")</f>
      </c>
      <c r="IQ764">
        <f>IF($JC764&gt;=50,INDEX($GR:$GR,$JB764+50),"")</f>
      </c>
      <c r="IR764">
        <f>IF($JC764&gt;=51,INDEX($GR:$GR,$JB764+51),"")</f>
      </c>
      <c r="IS764">
        <f>IF($JC764&gt;=52,INDEX($GR:$GR,$JB764+52),"")</f>
      </c>
      <c r="IT764">
        <f>IF($JC764&gt;=53,INDEX($GR:$GR,$JB764+53),"")</f>
      </c>
      <c r="IU764">
        <f>IF($JC764&gt;=54,INDEX($GR:$GR,$JB764+54),"")</f>
      </c>
      <c r="IV764">
        <f>IF($JC764&gt;=55,INDEX($GR:$GR,$JB764+55),"")</f>
      </c>
      <c r="IW764">
        <f>IF($JC764&gt;=56,INDEX($GR:$GR,$JB764+56),"")</f>
      </c>
      <c r="IX764">
        <f>IF($JC764&gt;=57,INDEX($GR:$GR,$JB764+57),"")</f>
      </c>
      <c r="IY764">
        <f>IF($JC764&gt;=58,INDEX($GR:$GR,$JB764+58),"")</f>
      </c>
      <c r="IZ764">
        <f>IF($JC764&gt;=59,INDEX($GR:$GR,$JB764+59),"")</f>
      </c>
      <c r="JA764">
        <f>IF($JC764&gt;=60,INDEX($GR:$GR,$JB764+60),"")</f>
      </c>
      <c r="JB764">
        <f>IFERROR(MATCH($GQ764,$GR$2:$GR$324,0)+1,0)</f>
      </c>
      <c r="JC764">
        <f>IFERROR(INDEX($GS$2:$GS$324,MATCH($GQ764,$GR$2:$GR$324,0)),0)</f>
      </c>
      <c r="JD764" t="s">
        <v>40</v>
      </c>
      <c r="JE764" t="s">
        <v>40</v>
      </c>
    </row>
    <row r="765" spans="1:265" x14ac:dyDescent="0.25">
      <c r="Q765">
        <f>IF(OR($T765="",$P765=""),"",IFERROR($T765/$P765,0))</f>
      </c>
      <c r="R765">
        <f>IF($T765="","",
SUM($S765,$U765,$Z765,$V765,$X765)*
(1-IF($AA765="",0,VALUE($AA765)/100)))</f>
      </c>
      <c r="S765">
        <f>IF($T765="","",$T765)</f>
      </c>
      <c r="U765">
        <f>IF($T765="","",
IF($N765="","",
IF(ISNUMBER(SEARCH("exempt",LOWER($N765))),0,
$T765*(VALUE(SUBSTITUTE($N765,"%",""))/100))))</f>
      </c>
      <c r="AB765">
        <f>IFERROR(IF(FIND(" - ",$K765)&gt;0,MID($K765,FIND(" - ",$K765)+3,LEN($K765)),""),"")</f>
      </c>
      <c r="AK765" t="s">
        <v>1352</v>
      </c>
      <c r="AP765">
        <f>IFERROR(LEFT($K765,FIND(" - ",$K765)-1),$K765)</f>
      </c>
      <c r="AS765">
        <f>IF($CH765&gt;=1,INDEX($AQ:$AQ,$CG765+1),"")</f>
      </c>
      <c r="AT765">
        <f>IF($CH765&gt;=2,INDEX($AQ:$AQ,$CG765+2),"")</f>
      </c>
      <c r="AU765">
        <f>IF($CH765&gt;=3,INDEX($AQ:$AQ,$CG765+3),"")</f>
      </c>
      <c r="AV765">
        <f>IF($CH765&gt;=4,INDEX($AQ:$AQ,$CG765+4),"")</f>
      </c>
      <c r="AW765">
        <f>IF($CH765&gt;=5,INDEX($AQ:$AQ,$CG765+5),"")</f>
      </c>
      <c r="AX765">
        <f>IF($CH765&gt;=6,INDEX($AQ:$AQ,$CG765+6),"")</f>
      </c>
      <c r="AY765">
        <f>IF($CH765&gt;=7,INDEX($AQ:$AQ,$CG765+7),"")</f>
      </c>
      <c r="AZ765">
        <f>IF($CH765&gt;=8,INDEX($AQ:$AQ,$CG765+8),"")</f>
      </c>
      <c r="BA765">
        <f>IF($CH765&gt;=9,INDEX($AQ:$AQ,$CG765+9),"")</f>
      </c>
      <c r="BB765">
        <f>IF($CH765&gt;=10,INDEX($AQ:$AQ,$CG765+10),"")</f>
      </c>
      <c r="BC765">
        <f>IF($CH765&gt;=11,INDEX($AQ:$AQ,$CG765+11),"")</f>
      </c>
      <c r="BD765">
        <f>IF($CH765&gt;=12,INDEX($AQ:$AQ,$CG765+12),"")</f>
      </c>
      <c r="BE765">
        <f>IF($CH765&gt;=13,INDEX($AQ:$AQ,$CG765+13),"")</f>
      </c>
      <c r="BF765">
        <f>IF($CH765&gt;=14,INDEX($AQ:$AQ,$CG765+14),"")</f>
      </c>
      <c r="BG765">
        <f>IF($CH765&gt;=15,INDEX($AQ:$AQ,$CG765+15),"")</f>
      </c>
      <c r="BH765">
        <f>IF($CH765&gt;=16,INDEX($AQ:$AQ,$CG765+16),"")</f>
      </c>
      <c r="BI765">
        <f>IF($CH765&gt;=17,INDEX($AQ:$AQ,$CG765+17),"")</f>
      </c>
      <c r="BJ765">
        <f>IF($CH765&gt;=18,INDEX($AQ:$AQ,$CG765+18),"")</f>
      </c>
      <c r="BK765">
        <f>IF($CH765&gt;=19,INDEX($AQ:$AQ,$CG765+19),"")</f>
      </c>
      <c r="BL765">
        <f>IF($CH765&gt;=20,INDEX($AQ:$AQ,$CG765+20),"")</f>
      </c>
      <c r="BM765">
        <f>IF($CH765&gt;=21,INDEX($AQ:$AQ,$CG765+21),"")</f>
      </c>
      <c r="BN765">
        <f>IF($CH765&gt;=22,INDEX($AQ:$AQ,$CG765+22),"")</f>
      </c>
      <c r="BO765">
        <f>IF($CH765&gt;=23,INDEX($AQ:$AQ,$CG765+23),"")</f>
      </c>
      <c r="BP765">
        <f>IF($CH765&gt;=24,INDEX($AQ:$AQ,$CG765+24),"")</f>
      </c>
      <c r="BQ765">
        <f>IF($CH765&gt;=25,INDEX($AQ:$AQ,$CG765+25),"")</f>
      </c>
      <c r="BR765">
        <f>IF($CH765&gt;=26,INDEX($AQ:$AQ,$CG765+26),"")</f>
      </c>
      <c r="BS765">
        <f>IF($CH765&gt;=27,INDEX($AQ:$AQ,$CG765+27),"")</f>
      </c>
      <c r="BT765">
        <f>IF($CH765&gt;=28,INDEX($AQ:$AQ,$CG765+28),"")</f>
      </c>
      <c r="BU765">
        <f>IF($CH765&gt;=29,INDEX($AQ:$AQ,$CG765+29),"")</f>
      </c>
      <c r="BV765">
        <f>IF($CH765&gt;=30,INDEX($AQ:$AQ,$CG765+30),"")</f>
      </c>
      <c r="BW765">
        <f>IF($CH765&gt;=31,INDEX($AQ:$AQ,$CG765+31),"")</f>
      </c>
      <c r="BX765">
        <f>IF($CH765&gt;=32,INDEX($AQ:$AQ,$CG765+32),"")</f>
      </c>
      <c r="BY765">
        <f>IF($CH765&gt;=33,INDEX($AQ:$AQ,$CG765+33),"")</f>
      </c>
      <c r="BZ765">
        <f>IF($CH765&gt;=34,INDEX($AQ:$AQ,$CG765+34),"")</f>
      </c>
      <c r="CA765">
        <f>IF($CH765&gt;=35,INDEX($AQ:$AQ,$CG765+35),"")</f>
      </c>
      <c r="CB765">
        <f>IF($CH765&gt;=36,INDEX($AQ:$AQ,$CG765+36),"")</f>
      </c>
      <c r="CC765">
        <f>IF($CH765&gt;=37,INDEX($AQ:$AQ,$CG765+37),"")</f>
      </c>
      <c r="CD765">
        <f>IF($CH765&gt;=38,INDEX($AQ:$AQ,$CG765+38),"")</f>
      </c>
      <c r="CE765">
        <f>IF($CH765&gt;=39,INDEX($AQ:$AQ,$CG765+39),"")</f>
      </c>
      <c r="CF765">
        <f>IF($CH765&gt;=40,INDEX($AQ:$AQ,$CG765+40),"")</f>
      </c>
      <c r="CG765">
        <f>IFERROR(MATCH($AP765,$AQ$2:$AQ$134,0)+1,0)</f>
      </c>
      <c r="CH765">
        <f>IFERROR(INDEX($AR$2:$AR$134,MATCH($AP765,$AQ$2:$AQ$134,0)),0)</f>
      </c>
      <c r="CI765">
        <f>IFERROR(LEFT($L765,FIND(" - ",$L765)-1),$L765)</f>
      </c>
      <c r="CL765">
        <f>IF($DG765&gt;=1,INDEX($CJ:$CJ,$DF765+1),"")</f>
      </c>
      <c r="CM765">
        <f>IF($DG765&gt;=2,INDEX($CJ:$CJ,$DF765+2),"")</f>
      </c>
      <c r="CN765">
        <f>IF($DG765&gt;=3,INDEX($CJ:$CJ,$DF765+3),"")</f>
      </c>
      <c r="CO765">
        <f>IF($DG765&gt;=4,INDEX($CJ:$CJ,$DF765+4),"")</f>
      </c>
      <c r="CP765">
        <f>IF($DG765&gt;=5,INDEX($CJ:$CJ,$DF765+5),"")</f>
      </c>
      <c r="CQ765">
        <f>IF($DG765&gt;=6,INDEX($CJ:$CJ,$DF765+6),"")</f>
      </c>
      <c r="CR765">
        <f>IF($DG765&gt;=7,INDEX($CJ:$CJ,$DF765+7),"")</f>
      </c>
      <c r="CS765">
        <f>IF($DG765&gt;=8,INDEX($CJ:$CJ,$DF765+8),"")</f>
      </c>
      <c r="CT765">
        <f>IF($DG765&gt;=9,INDEX($CJ:$CJ,$DF765+9),"")</f>
      </c>
      <c r="CU765">
        <f>IF($DG765&gt;=10,INDEX($CJ:$CJ,$DF765+10),"")</f>
      </c>
      <c r="CV765">
        <f>IF($DG765&gt;=11,INDEX($CJ:$CJ,$DF765+11),"")</f>
      </c>
      <c r="CW765">
        <f>IF($DG765&gt;=12,INDEX($CJ:$CJ,$DF765+12),"")</f>
      </c>
      <c r="CX765">
        <f>IF($DG765&gt;=13,INDEX($CJ:$CJ,$DF765+13),"")</f>
      </c>
      <c r="CY765">
        <f>IF($DG765&gt;=14,INDEX($CJ:$CJ,$DF765+14),"")</f>
      </c>
      <c r="CZ765">
        <f>IF($DG765&gt;=15,INDEX($CJ:$CJ,$DF765+15),"")</f>
      </c>
      <c r="DA765">
        <f>IF($DG765&gt;=16,INDEX($CJ:$CJ,$DF765+16),"")</f>
      </c>
      <c r="DB765">
        <f>IF($DG765&gt;=17,INDEX($CJ:$CJ,$DF765+17),"")</f>
      </c>
      <c r="DC765">
        <f>IF($DG765&gt;=18,INDEX($CJ:$CJ,$DF765+18),"")</f>
      </c>
      <c r="DD765">
        <f>IF($DG765&gt;=19,INDEX($CJ:$CJ,$DF765+19),"")</f>
      </c>
      <c r="DE765">
        <f>IF($DG765&gt;=20,INDEX($CJ:$CJ,$DF765+20),"")</f>
      </c>
      <c r="DF765">
        <f>IFERROR(MATCH($CI765,$CJ$2:$CJ$263,0)+1,0)</f>
      </c>
      <c r="DG765">
        <f>IFERROR(INDEX($CK$2:$CK$263,MATCH($CI765,$CJ$2:$CJ$263,0)),0)</f>
      </c>
      <c r="DH765">
        <f>IFERROR(INDEX($AO:$AO,MATCH($N765,$AN:$AN,0))&amp;"","")</f>
      </c>
      <c r="DL765">
        <f>IF($GO765&gt;=1,INDEX($DI:$DI,$GN765+1),"")</f>
      </c>
      <c r="DM765">
        <f>IF($GO765&gt;=2,INDEX($DI:$DI,$GN765+2),"")</f>
      </c>
      <c r="DN765">
        <f>IF($GO765&gt;=3,INDEX($DI:$DI,$GN765+3),"")</f>
      </c>
      <c r="DO765">
        <f>IF($GO765&gt;=4,INDEX($DI:$DI,$GN765+4),"")</f>
      </c>
      <c r="DP765">
        <f>IF($GO765&gt;=5,INDEX($DI:$DI,$GN765+5),"")</f>
      </c>
      <c r="DQ765">
        <f>IF($GO765&gt;=6,INDEX($DI:$DI,$GN765+6),"")</f>
      </c>
      <c r="DR765">
        <f>IF($GO765&gt;=7,INDEX($DI:$DI,$GN765+7),"")</f>
      </c>
      <c r="DS765">
        <f>IF($GO765&gt;=8,INDEX($DI:$DI,$GN765+8),"")</f>
      </c>
      <c r="DT765">
        <f>IF($GO765&gt;=9,INDEX($DI:$DI,$GN765+9),"")</f>
      </c>
      <c r="DU765">
        <f>IF($GO765&gt;=10,INDEX($DI:$DI,$GN765+10),"")</f>
      </c>
      <c r="DV765">
        <f>IF($GO765&gt;=11,INDEX($DI:$DI,$GN765+11),"")</f>
      </c>
      <c r="DW765">
        <f>IF($GO765&gt;=12,INDEX($DI:$DI,$GN765+12),"")</f>
      </c>
      <c r="DX765">
        <f>IF($GO765&gt;=13,INDEX($DI:$DI,$GN765+13),"")</f>
      </c>
      <c r="DY765">
        <f>IF($GO765&gt;=14,INDEX($DI:$DI,$GN765+14),"")</f>
      </c>
      <c r="DZ765">
        <f>IF($GO765&gt;=15,INDEX($DI:$DI,$GN765+15),"")</f>
      </c>
      <c r="EA765">
        <f>IF($GO765&gt;=16,INDEX($DI:$DI,$GN765+16),"")</f>
      </c>
      <c r="EB765">
        <f>IF($GO765&gt;=17,INDEX($DI:$DI,$GN765+17),"")</f>
      </c>
      <c r="EC765">
        <f>IF($GO765&gt;=18,INDEX($DI:$DI,$GN765+18),"")</f>
      </c>
      <c r="ED765">
        <f>IF($GO765&gt;=19,INDEX($DI:$DI,$GN765+19),"")</f>
      </c>
      <c r="EE765">
        <f>IF($GO765&gt;=20,INDEX($DI:$DI,$GN765+20),"")</f>
      </c>
      <c r="EF765">
        <f>IF($GO765&gt;=21,INDEX($DI:$DI,$GN765+21),"")</f>
      </c>
      <c r="EG765">
        <f>IF($GO765&gt;=22,INDEX($DI:$DI,$GN765+22),"")</f>
      </c>
      <c r="EH765">
        <f>IF($GO765&gt;=23,INDEX($DI:$DI,$GN765+23),"")</f>
      </c>
      <c r="EI765">
        <f>IF($GO765&gt;=24,INDEX($DI:$DI,$GN765+24),"")</f>
      </c>
      <c r="EJ765">
        <f>IF($GO765&gt;=25,INDEX($DI:$DI,$GN765+25),"")</f>
      </c>
      <c r="EK765">
        <f>IF($GO765&gt;=26,INDEX($DI:$DI,$GN765+26),"")</f>
      </c>
      <c r="EL765">
        <f>IF($GO765&gt;=27,INDEX($DI:$DI,$GN765+27),"")</f>
      </c>
      <c r="EM765">
        <f>IF($GO765&gt;=28,INDEX($DI:$DI,$GN765+28),"")</f>
      </c>
      <c r="EN765">
        <f>IF($GO765&gt;=29,INDEX($DI:$DI,$GN765+29),"")</f>
      </c>
      <c r="EO765">
        <f>IF($GO765&gt;=30,INDEX($DI:$DI,$GN765+30),"")</f>
      </c>
      <c r="EP765">
        <f>IF($GO765&gt;=31,INDEX($DI:$DI,$GN765+31),"")</f>
      </c>
      <c r="EQ765">
        <f>IF($GO765&gt;=32,INDEX($DI:$DI,$GN765+32),"")</f>
      </c>
      <c r="ER765">
        <f>IF($GO765&gt;=33,INDEX($DI:$DI,$GN765+33),"")</f>
      </c>
      <c r="ES765">
        <f>IF($GO765&gt;=34,INDEX($DI:$DI,$GN765+34),"")</f>
      </c>
      <c r="ET765">
        <f>IF($GO765&gt;=35,INDEX($DI:$DI,$GN765+35),"")</f>
      </c>
      <c r="EU765">
        <f>IF($GO765&gt;=36,INDEX($DI:$DI,$GN765+36),"")</f>
      </c>
      <c r="EV765">
        <f>IF($GO765&gt;=37,INDEX($DI:$DI,$GN765+37),"")</f>
      </c>
      <c r="EW765">
        <f>IF($GO765&gt;=38,INDEX($DI:$DI,$GN765+38),"")</f>
      </c>
      <c r="EX765">
        <f>IF($GO765&gt;=39,INDEX($DI:$DI,$GN765+39),"")</f>
      </c>
      <c r="EY765">
        <f>IF($GO765&gt;=40,INDEX($DI:$DI,$GN765+40),"")</f>
      </c>
      <c r="EZ765">
        <f>IF($GO765&gt;=1,INDEX($DJ:$DJ,$GN765+1),"")</f>
      </c>
      <c r="FA765">
        <f>IF($GO765&gt;=2,INDEX($DJ:$DJ,$GN765+2),"")</f>
      </c>
      <c r="FB765">
        <f>IF($GO765&gt;=3,INDEX($DJ:$DJ,$GN765+3),"")</f>
      </c>
      <c r="FC765">
        <f>IF($GO765&gt;=4,INDEX($DJ:$DJ,$GN765+4),"")</f>
      </c>
      <c r="FD765">
        <f>IF($GO765&gt;=5,INDEX($DJ:$DJ,$GN765+5),"")</f>
      </c>
      <c r="FE765">
        <f>IF($GO765&gt;=6,INDEX($DJ:$DJ,$GN765+6),"")</f>
      </c>
      <c r="FF765">
        <f>IF($GO765&gt;=7,INDEX($DJ:$DJ,$GN765+7),"")</f>
      </c>
      <c r="FG765">
        <f>IF($GO765&gt;=8,INDEX($DJ:$DJ,$GN765+8),"")</f>
      </c>
      <c r="FH765">
        <f>IF($GO765&gt;=9,INDEX($DJ:$DJ,$GN765+9),"")</f>
      </c>
      <c r="FI765">
        <f>IF($GO765&gt;=10,INDEX($DJ:$DJ,$GN765+10),"")</f>
      </c>
      <c r="FJ765">
        <f>IF($GO765&gt;=11,INDEX($DJ:$DJ,$GN765+11),"")</f>
      </c>
      <c r="FK765">
        <f>IF($GO765&gt;=12,INDEX($DJ:$DJ,$GN765+12),"")</f>
      </c>
      <c r="FL765">
        <f>IF($GO765&gt;=13,INDEX($DJ:$DJ,$GN765+13),"")</f>
      </c>
      <c r="FM765">
        <f>IF($GO765&gt;=14,INDEX($DJ:$DJ,$GN765+14),"")</f>
      </c>
      <c r="FN765">
        <f>IF($GO765&gt;=15,INDEX($DJ:$DJ,$GN765+15),"")</f>
      </c>
      <c r="FO765">
        <f>IF($GO765&gt;=16,INDEX($DJ:$DJ,$GN765+16),"")</f>
      </c>
      <c r="FP765">
        <f>IF($GO765&gt;=17,INDEX($DJ:$DJ,$GN765+17),"")</f>
      </c>
      <c r="FQ765">
        <f>IF($GO765&gt;=18,INDEX($DJ:$DJ,$GN765+18),"")</f>
      </c>
      <c r="FR765">
        <f>IF($GO765&gt;=19,INDEX($DJ:$DJ,$GN765+19),"")</f>
      </c>
      <c r="FS765">
        <f>IF($GO765&gt;=20,INDEX($DJ:$DJ,$GN765+20),"")</f>
      </c>
      <c r="FT765">
        <f>IF($GO765&gt;=21,INDEX($DJ:$DJ,$GN765+21),"")</f>
      </c>
      <c r="FU765">
        <f>IF($GO765&gt;=22,INDEX($DJ:$DJ,$GN765+22),"")</f>
      </c>
      <c r="FV765">
        <f>IF($GO765&gt;=23,INDEX($DJ:$DJ,$GN765+23),"")</f>
      </c>
      <c r="FW765">
        <f>IF($GO765&gt;=24,INDEX($DJ:$DJ,$GN765+24),"")</f>
      </c>
      <c r="FX765">
        <f>IF($GO765&gt;=25,INDEX($DJ:$DJ,$GN765+25),"")</f>
      </c>
      <c r="FY765">
        <f>IF($GO765&gt;=26,INDEX($DJ:$DJ,$GN765+26),"")</f>
      </c>
      <c r="FZ765">
        <f>IF($GO765&gt;=27,INDEX($DJ:$DJ,$GN765+27),"")</f>
      </c>
      <c r="GA765">
        <f>IF($GO765&gt;=28,INDEX($DJ:$DJ,$GN765+28),"")</f>
      </c>
      <c r="GB765">
        <f>IF($GO765&gt;=29,INDEX($DJ:$DJ,$GN765+29),"")</f>
      </c>
      <c r="GC765">
        <f>IF($GO765&gt;=30,INDEX($DJ:$DJ,$GN765+30),"")</f>
      </c>
      <c r="GD765">
        <f>IF($GO765&gt;=31,INDEX($DJ:$DJ,$GN765+31),"")</f>
      </c>
      <c r="GE765">
        <f>IF($GO765&gt;=32,INDEX($DJ:$DJ,$GN765+32),"")</f>
      </c>
      <c r="GF765">
        <f>IF($GO765&gt;=33,INDEX($DJ:$DJ,$GN765+33),"")</f>
      </c>
      <c r="GG765">
        <f>IF($GO765&gt;=34,INDEX($DJ:$DJ,$GN765+34),"")</f>
      </c>
      <c r="GH765">
        <f>IF($GO765&gt;=35,INDEX($DJ:$DJ,$GN765+35),"")</f>
      </c>
      <c r="GI765">
        <f>IF($GO765&gt;=36,INDEX($DJ:$DJ,$GN765+36),"")</f>
      </c>
      <c r="GJ765">
        <f>IF($GO765&gt;=37,INDEX($DJ:$DJ,$GN765+37),"")</f>
      </c>
      <c r="GK765">
        <f>IF($GO765&gt;=38,INDEX($DJ:$DJ,$GN765+38),"")</f>
      </c>
      <c r="GL765">
        <f>IF($GO765&gt;=39,INDEX($DJ:$DJ,$GN765+39),"")</f>
      </c>
      <c r="GM765">
        <f>IF($GO765&gt;=40,INDEX($DJ:$DJ,$GN765+40),"")</f>
      </c>
      <c r="GN765">
        <f>IFERROR(MATCH($DH765,$DI$2:$DI$148,0)+1,0)</f>
      </c>
      <c r="GO765">
        <f>IFERROR(INDEX($DK$2:$DK$148,MATCH($DH765,$DI$2:$DI$148,0)),0)</f>
      </c>
      <c r="GP765">
        <f>IFERROR(MATCH($Y765,$DL$765:$EY$765,0),0)</f>
      </c>
      <c r="GQ765">
        <f>IF($GP765&gt;0,INDEX($EZ$765:$GM$765,$GP765),"")</f>
      </c>
      <c r="GT765">
        <f>IF($JC765&gt;=1,INDEX($GR:$GR,$JB765+1),"")</f>
      </c>
      <c r="GU765">
        <f>IF($JC765&gt;=2,INDEX($GR:$GR,$JB765+2),"")</f>
      </c>
      <c r="GV765">
        <f>IF($JC765&gt;=3,INDEX($GR:$GR,$JB765+3),"")</f>
      </c>
      <c r="GW765">
        <f>IF($JC765&gt;=4,INDEX($GR:$GR,$JB765+4),"")</f>
      </c>
      <c r="GX765">
        <f>IF($JC765&gt;=5,INDEX($GR:$GR,$JB765+5),"")</f>
      </c>
      <c r="GY765">
        <f>IF($JC765&gt;=6,INDEX($GR:$GR,$JB765+6),"")</f>
      </c>
      <c r="GZ765">
        <f>IF($JC765&gt;=7,INDEX($GR:$GR,$JB765+7),"")</f>
      </c>
      <c r="HA765">
        <f>IF($JC765&gt;=8,INDEX($GR:$GR,$JB765+8),"")</f>
      </c>
      <c r="HB765">
        <f>IF($JC765&gt;=9,INDEX($GR:$GR,$JB765+9),"")</f>
      </c>
      <c r="HC765">
        <f>IF($JC765&gt;=10,INDEX($GR:$GR,$JB765+10),"")</f>
      </c>
      <c r="HD765">
        <f>IF($JC765&gt;=11,INDEX($GR:$GR,$JB765+11),"")</f>
      </c>
      <c r="HE765">
        <f>IF($JC765&gt;=12,INDEX($GR:$GR,$JB765+12),"")</f>
      </c>
      <c r="HF765">
        <f>IF($JC765&gt;=13,INDEX($GR:$GR,$JB765+13),"")</f>
      </c>
      <c r="HG765">
        <f>IF($JC765&gt;=14,INDEX($GR:$GR,$JB765+14),"")</f>
      </c>
      <c r="HH765">
        <f>IF($JC765&gt;=15,INDEX($GR:$GR,$JB765+15),"")</f>
      </c>
      <c r="HI765">
        <f>IF($JC765&gt;=16,INDEX($GR:$GR,$JB765+16),"")</f>
      </c>
      <c r="HJ765">
        <f>IF($JC765&gt;=17,INDEX($GR:$GR,$JB765+17),"")</f>
      </c>
      <c r="HK765">
        <f>IF($JC765&gt;=18,INDEX($GR:$GR,$JB765+18),"")</f>
      </c>
      <c r="HL765">
        <f>IF($JC765&gt;=19,INDEX($GR:$GR,$JB765+19),"")</f>
      </c>
      <c r="HM765">
        <f>IF($JC765&gt;=20,INDEX($GR:$GR,$JB765+20),"")</f>
      </c>
      <c r="HN765">
        <f>IF($JC765&gt;=21,INDEX($GR:$GR,$JB765+21),"")</f>
      </c>
      <c r="HO765">
        <f>IF($JC765&gt;=22,INDEX($GR:$GR,$JB765+22),"")</f>
      </c>
      <c r="HP765">
        <f>IF($JC765&gt;=23,INDEX($GR:$GR,$JB765+23),"")</f>
      </c>
      <c r="HQ765">
        <f>IF($JC765&gt;=24,INDEX($GR:$GR,$JB765+24),"")</f>
      </c>
      <c r="HR765">
        <f>IF($JC765&gt;=25,INDEX($GR:$GR,$JB765+25),"")</f>
      </c>
      <c r="HS765">
        <f>IF($JC765&gt;=26,INDEX($GR:$GR,$JB765+26),"")</f>
      </c>
      <c r="HT765">
        <f>IF($JC765&gt;=27,INDEX($GR:$GR,$JB765+27),"")</f>
      </c>
      <c r="HU765">
        <f>IF($JC765&gt;=28,INDEX($GR:$GR,$JB765+28),"")</f>
      </c>
      <c r="HV765">
        <f>IF($JC765&gt;=29,INDEX($GR:$GR,$JB765+29),"")</f>
      </c>
      <c r="HW765">
        <f>IF($JC765&gt;=30,INDEX($GR:$GR,$JB765+30),"")</f>
      </c>
      <c r="HX765">
        <f>IF($JC765&gt;=31,INDEX($GR:$GR,$JB765+31),"")</f>
      </c>
      <c r="HY765">
        <f>IF($JC765&gt;=32,INDEX($GR:$GR,$JB765+32),"")</f>
      </c>
      <c r="HZ765">
        <f>IF($JC765&gt;=33,INDEX($GR:$GR,$JB765+33),"")</f>
      </c>
      <c r="IA765">
        <f>IF($JC765&gt;=34,INDEX($GR:$GR,$JB765+34),"")</f>
      </c>
      <c r="IB765">
        <f>IF($JC765&gt;=35,INDEX($GR:$GR,$JB765+35),"")</f>
      </c>
      <c r="IC765">
        <f>IF($JC765&gt;=36,INDEX($GR:$GR,$JB765+36),"")</f>
      </c>
      <c r="ID765">
        <f>IF($JC765&gt;=37,INDEX($GR:$GR,$JB765+37),"")</f>
      </c>
      <c r="IE765">
        <f>IF($JC765&gt;=38,INDEX($GR:$GR,$JB765+38),"")</f>
      </c>
      <c r="IF765">
        <f>IF($JC765&gt;=39,INDEX($GR:$GR,$JB765+39),"")</f>
      </c>
      <c r="IG765">
        <f>IF($JC765&gt;=40,INDEX($GR:$GR,$JB765+40),"")</f>
      </c>
      <c r="IH765">
        <f>IF($JC765&gt;=41,INDEX($GR:$GR,$JB765+41),"")</f>
      </c>
      <c r="II765">
        <f>IF($JC765&gt;=42,INDEX($GR:$GR,$JB765+42),"")</f>
      </c>
      <c r="IJ765">
        <f>IF($JC765&gt;=43,INDEX($GR:$GR,$JB765+43),"")</f>
      </c>
      <c r="IK765">
        <f>IF($JC765&gt;=44,INDEX($GR:$GR,$JB765+44),"")</f>
      </c>
      <c r="IL765">
        <f>IF($JC765&gt;=45,INDEX($GR:$GR,$JB765+45),"")</f>
      </c>
      <c r="IM765">
        <f>IF($JC765&gt;=46,INDEX($GR:$GR,$JB765+46),"")</f>
      </c>
      <c r="IN765">
        <f>IF($JC765&gt;=47,INDEX($GR:$GR,$JB765+47),"")</f>
      </c>
      <c r="IO765">
        <f>IF($JC765&gt;=48,INDEX($GR:$GR,$JB765+48),"")</f>
      </c>
      <c r="IP765">
        <f>IF($JC765&gt;=49,INDEX($GR:$GR,$JB765+49),"")</f>
      </c>
      <c r="IQ765">
        <f>IF($JC765&gt;=50,INDEX($GR:$GR,$JB765+50),"")</f>
      </c>
      <c r="IR765">
        <f>IF($JC765&gt;=51,INDEX($GR:$GR,$JB765+51),"")</f>
      </c>
      <c r="IS765">
        <f>IF($JC765&gt;=52,INDEX($GR:$GR,$JB765+52),"")</f>
      </c>
      <c r="IT765">
        <f>IF($JC765&gt;=53,INDEX($GR:$GR,$JB765+53),"")</f>
      </c>
      <c r="IU765">
        <f>IF($JC765&gt;=54,INDEX($GR:$GR,$JB765+54),"")</f>
      </c>
      <c r="IV765">
        <f>IF($JC765&gt;=55,INDEX($GR:$GR,$JB765+55),"")</f>
      </c>
      <c r="IW765">
        <f>IF($JC765&gt;=56,INDEX($GR:$GR,$JB765+56),"")</f>
      </c>
      <c r="IX765">
        <f>IF($JC765&gt;=57,INDEX($GR:$GR,$JB765+57),"")</f>
      </c>
      <c r="IY765">
        <f>IF($JC765&gt;=58,INDEX($GR:$GR,$JB765+58),"")</f>
      </c>
      <c r="IZ765">
        <f>IF($JC765&gt;=59,INDEX($GR:$GR,$JB765+59),"")</f>
      </c>
      <c r="JA765">
        <f>IF($JC765&gt;=60,INDEX($GR:$GR,$JB765+60),"")</f>
      </c>
      <c r="JB765">
        <f>IFERROR(MATCH($GQ765,$GR$2:$GR$324,0)+1,0)</f>
      </c>
      <c r="JC765">
        <f>IFERROR(INDEX($GS$2:$GS$324,MATCH($GQ765,$GR$2:$GR$324,0)),0)</f>
      </c>
      <c r="JD765" t="s">
        <v>40</v>
      </c>
      <c r="JE765" t="s">
        <v>40</v>
      </c>
    </row>
    <row r="766" spans="1:265" x14ac:dyDescent="0.25">
      <c r="Q766">
        <f>IF(OR($T766="",$P766=""),"",IFERROR($T766/$P766,0))</f>
      </c>
      <c r="R766">
        <f>IF($T766="","",
SUM($S766,$U766,$Z766,$V766,$X766)*
(1-IF($AA766="",0,VALUE($AA766)/100)))</f>
      </c>
      <c r="S766">
        <f>IF($T766="","",$T766)</f>
      </c>
      <c r="U766">
        <f>IF($T766="","",
IF($N766="","",
IF(ISNUMBER(SEARCH("exempt",LOWER($N766))),0,
$T766*(VALUE(SUBSTITUTE($N766,"%",""))/100))))</f>
      </c>
      <c r="AB766">
        <f>IFERROR(IF(FIND(" - ",$K766)&gt;0,MID($K766,FIND(" - ",$K766)+3,LEN($K766)),""),"")</f>
      </c>
      <c r="AK766" t="s">
        <v>1353</v>
      </c>
      <c r="AP766">
        <f>IFERROR(LEFT($K766,FIND(" - ",$K766)-1),$K766)</f>
      </c>
      <c r="AS766">
        <f>IF($CH766&gt;=1,INDEX($AQ:$AQ,$CG766+1),"")</f>
      </c>
      <c r="AT766">
        <f>IF($CH766&gt;=2,INDEX($AQ:$AQ,$CG766+2),"")</f>
      </c>
      <c r="AU766">
        <f>IF($CH766&gt;=3,INDEX($AQ:$AQ,$CG766+3),"")</f>
      </c>
      <c r="AV766">
        <f>IF($CH766&gt;=4,INDEX($AQ:$AQ,$CG766+4),"")</f>
      </c>
      <c r="AW766">
        <f>IF($CH766&gt;=5,INDEX($AQ:$AQ,$CG766+5),"")</f>
      </c>
      <c r="AX766">
        <f>IF($CH766&gt;=6,INDEX($AQ:$AQ,$CG766+6),"")</f>
      </c>
      <c r="AY766">
        <f>IF($CH766&gt;=7,INDEX($AQ:$AQ,$CG766+7),"")</f>
      </c>
      <c r="AZ766">
        <f>IF($CH766&gt;=8,INDEX($AQ:$AQ,$CG766+8),"")</f>
      </c>
      <c r="BA766">
        <f>IF($CH766&gt;=9,INDEX($AQ:$AQ,$CG766+9),"")</f>
      </c>
      <c r="BB766">
        <f>IF($CH766&gt;=10,INDEX($AQ:$AQ,$CG766+10),"")</f>
      </c>
      <c r="BC766">
        <f>IF($CH766&gt;=11,INDEX($AQ:$AQ,$CG766+11),"")</f>
      </c>
      <c r="BD766">
        <f>IF($CH766&gt;=12,INDEX($AQ:$AQ,$CG766+12),"")</f>
      </c>
      <c r="BE766">
        <f>IF($CH766&gt;=13,INDEX($AQ:$AQ,$CG766+13),"")</f>
      </c>
      <c r="BF766">
        <f>IF($CH766&gt;=14,INDEX($AQ:$AQ,$CG766+14),"")</f>
      </c>
      <c r="BG766">
        <f>IF($CH766&gt;=15,INDEX($AQ:$AQ,$CG766+15),"")</f>
      </c>
      <c r="BH766">
        <f>IF($CH766&gt;=16,INDEX($AQ:$AQ,$CG766+16),"")</f>
      </c>
      <c r="BI766">
        <f>IF($CH766&gt;=17,INDEX($AQ:$AQ,$CG766+17),"")</f>
      </c>
      <c r="BJ766">
        <f>IF($CH766&gt;=18,INDEX($AQ:$AQ,$CG766+18),"")</f>
      </c>
      <c r="BK766">
        <f>IF($CH766&gt;=19,INDEX($AQ:$AQ,$CG766+19),"")</f>
      </c>
      <c r="BL766">
        <f>IF($CH766&gt;=20,INDEX($AQ:$AQ,$CG766+20),"")</f>
      </c>
      <c r="BM766">
        <f>IF($CH766&gt;=21,INDEX($AQ:$AQ,$CG766+21),"")</f>
      </c>
      <c r="BN766">
        <f>IF($CH766&gt;=22,INDEX($AQ:$AQ,$CG766+22),"")</f>
      </c>
      <c r="BO766">
        <f>IF($CH766&gt;=23,INDEX($AQ:$AQ,$CG766+23),"")</f>
      </c>
      <c r="BP766">
        <f>IF($CH766&gt;=24,INDEX($AQ:$AQ,$CG766+24),"")</f>
      </c>
      <c r="BQ766">
        <f>IF($CH766&gt;=25,INDEX($AQ:$AQ,$CG766+25),"")</f>
      </c>
      <c r="BR766">
        <f>IF($CH766&gt;=26,INDEX($AQ:$AQ,$CG766+26),"")</f>
      </c>
      <c r="BS766">
        <f>IF($CH766&gt;=27,INDEX($AQ:$AQ,$CG766+27),"")</f>
      </c>
      <c r="BT766">
        <f>IF($CH766&gt;=28,INDEX($AQ:$AQ,$CG766+28),"")</f>
      </c>
      <c r="BU766">
        <f>IF($CH766&gt;=29,INDEX($AQ:$AQ,$CG766+29),"")</f>
      </c>
      <c r="BV766">
        <f>IF($CH766&gt;=30,INDEX($AQ:$AQ,$CG766+30),"")</f>
      </c>
      <c r="BW766">
        <f>IF($CH766&gt;=31,INDEX($AQ:$AQ,$CG766+31),"")</f>
      </c>
      <c r="BX766">
        <f>IF($CH766&gt;=32,INDEX($AQ:$AQ,$CG766+32),"")</f>
      </c>
      <c r="BY766">
        <f>IF($CH766&gt;=33,INDEX($AQ:$AQ,$CG766+33),"")</f>
      </c>
      <c r="BZ766">
        <f>IF($CH766&gt;=34,INDEX($AQ:$AQ,$CG766+34),"")</f>
      </c>
      <c r="CA766">
        <f>IF($CH766&gt;=35,INDEX($AQ:$AQ,$CG766+35),"")</f>
      </c>
      <c r="CB766">
        <f>IF($CH766&gt;=36,INDEX($AQ:$AQ,$CG766+36),"")</f>
      </c>
      <c r="CC766">
        <f>IF($CH766&gt;=37,INDEX($AQ:$AQ,$CG766+37),"")</f>
      </c>
      <c r="CD766">
        <f>IF($CH766&gt;=38,INDEX($AQ:$AQ,$CG766+38),"")</f>
      </c>
      <c r="CE766">
        <f>IF($CH766&gt;=39,INDEX($AQ:$AQ,$CG766+39),"")</f>
      </c>
      <c r="CF766">
        <f>IF($CH766&gt;=40,INDEX($AQ:$AQ,$CG766+40),"")</f>
      </c>
      <c r="CG766">
        <f>IFERROR(MATCH($AP766,$AQ$2:$AQ$134,0)+1,0)</f>
      </c>
      <c r="CH766">
        <f>IFERROR(INDEX($AR$2:$AR$134,MATCH($AP766,$AQ$2:$AQ$134,0)),0)</f>
      </c>
      <c r="CI766">
        <f>IFERROR(LEFT($L766,FIND(" - ",$L766)-1),$L766)</f>
      </c>
      <c r="CL766">
        <f>IF($DG766&gt;=1,INDEX($CJ:$CJ,$DF766+1),"")</f>
      </c>
      <c r="CM766">
        <f>IF($DG766&gt;=2,INDEX($CJ:$CJ,$DF766+2),"")</f>
      </c>
      <c r="CN766">
        <f>IF($DG766&gt;=3,INDEX($CJ:$CJ,$DF766+3),"")</f>
      </c>
      <c r="CO766">
        <f>IF($DG766&gt;=4,INDEX($CJ:$CJ,$DF766+4),"")</f>
      </c>
      <c r="CP766">
        <f>IF($DG766&gt;=5,INDEX($CJ:$CJ,$DF766+5),"")</f>
      </c>
      <c r="CQ766">
        <f>IF($DG766&gt;=6,INDEX($CJ:$CJ,$DF766+6),"")</f>
      </c>
      <c r="CR766">
        <f>IF($DG766&gt;=7,INDEX($CJ:$CJ,$DF766+7),"")</f>
      </c>
      <c r="CS766">
        <f>IF($DG766&gt;=8,INDEX($CJ:$CJ,$DF766+8),"")</f>
      </c>
      <c r="CT766">
        <f>IF($DG766&gt;=9,INDEX($CJ:$CJ,$DF766+9),"")</f>
      </c>
      <c r="CU766">
        <f>IF($DG766&gt;=10,INDEX($CJ:$CJ,$DF766+10),"")</f>
      </c>
      <c r="CV766">
        <f>IF($DG766&gt;=11,INDEX($CJ:$CJ,$DF766+11),"")</f>
      </c>
      <c r="CW766">
        <f>IF($DG766&gt;=12,INDEX($CJ:$CJ,$DF766+12),"")</f>
      </c>
      <c r="CX766">
        <f>IF($DG766&gt;=13,INDEX($CJ:$CJ,$DF766+13),"")</f>
      </c>
      <c r="CY766">
        <f>IF($DG766&gt;=14,INDEX($CJ:$CJ,$DF766+14),"")</f>
      </c>
      <c r="CZ766">
        <f>IF($DG766&gt;=15,INDEX($CJ:$CJ,$DF766+15),"")</f>
      </c>
      <c r="DA766">
        <f>IF($DG766&gt;=16,INDEX($CJ:$CJ,$DF766+16),"")</f>
      </c>
      <c r="DB766">
        <f>IF($DG766&gt;=17,INDEX($CJ:$CJ,$DF766+17),"")</f>
      </c>
      <c r="DC766">
        <f>IF($DG766&gt;=18,INDEX($CJ:$CJ,$DF766+18),"")</f>
      </c>
      <c r="DD766">
        <f>IF($DG766&gt;=19,INDEX($CJ:$CJ,$DF766+19),"")</f>
      </c>
      <c r="DE766">
        <f>IF($DG766&gt;=20,INDEX($CJ:$CJ,$DF766+20),"")</f>
      </c>
      <c r="DF766">
        <f>IFERROR(MATCH($CI766,$CJ$2:$CJ$263,0)+1,0)</f>
      </c>
      <c r="DG766">
        <f>IFERROR(INDEX($CK$2:$CK$263,MATCH($CI766,$CJ$2:$CJ$263,0)),0)</f>
      </c>
      <c r="DH766">
        <f>IFERROR(INDEX($AO:$AO,MATCH($N766,$AN:$AN,0))&amp;"","")</f>
      </c>
      <c r="DL766">
        <f>IF($GO766&gt;=1,INDEX($DI:$DI,$GN766+1),"")</f>
      </c>
      <c r="DM766">
        <f>IF($GO766&gt;=2,INDEX($DI:$DI,$GN766+2),"")</f>
      </c>
      <c r="DN766">
        <f>IF($GO766&gt;=3,INDEX($DI:$DI,$GN766+3),"")</f>
      </c>
      <c r="DO766">
        <f>IF($GO766&gt;=4,INDEX($DI:$DI,$GN766+4),"")</f>
      </c>
      <c r="DP766">
        <f>IF($GO766&gt;=5,INDEX($DI:$DI,$GN766+5),"")</f>
      </c>
      <c r="DQ766">
        <f>IF($GO766&gt;=6,INDEX($DI:$DI,$GN766+6),"")</f>
      </c>
      <c r="DR766">
        <f>IF($GO766&gt;=7,INDEX($DI:$DI,$GN766+7),"")</f>
      </c>
      <c r="DS766">
        <f>IF($GO766&gt;=8,INDEX($DI:$DI,$GN766+8),"")</f>
      </c>
      <c r="DT766">
        <f>IF($GO766&gt;=9,INDEX($DI:$DI,$GN766+9),"")</f>
      </c>
      <c r="DU766">
        <f>IF($GO766&gt;=10,INDEX($DI:$DI,$GN766+10),"")</f>
      </c>
      <c r="DV766">
        <f>IF($GO766&gt;=11,INDEX($DI:$DI,$GN766+11),"")</f>
      </c>
      <c r="DW766">
        <f>IF($GO766&gt;=12,INDEX($DI:$DI,$GN766+12),"")</f>
      </c>
      <c r="DX766">
        <f>IF($GO766&gt;=13,INDEX($DI:$DI,$GN766+13),"")</f>
      </c>
      <c r="DY766">
        <f>IF($GO766&gt;=14,INDEX($DI:$DI,$GN766+14),"")</f>
      </c>
      <c r="DZ766">
        <f>IF($GO766&gt;=15,INDEX($DI:$DI,$GN766+15),"")</f>
      </c>
      <c r="EA766">
        <f>IF($GO766&gt;=16,INDEX($DI:$DI,$GN766+16),"")</f>
      </c>
      <c r="EB766">
        <f>IF($GO766&gt;=17,INDEX($DI:$DI,$GN766+17),"")</f>
      </c>
      <c r="EC766">
        <f>IF($GO766&gt;=18,INDEX($DI:$DI,$GN766+18),"")</f>
      </c>
      <c r="ED766">
        <f>IF($GO766&gt;=19,INDEX($DI:$DI,$GN766+19),"")</f>
      </c>
      <c r="EE766">
        <f>IF($GO766&gt;=20,INDEX($DI:$DI,$GN766+20),"")</f>
      </c>
      <c r="EF766">
        <f>IF($GO766&gt;=21,INDEX($DI:$DI,$GN766+21),"")</f>
      </c>
      <c r="EG766">
        <f>IF($GO766&gt;=22,INDEX($DI:$DI,$GN766+22),"")</f>
      </c>
      <c r="EH766">
        <f>IF($GO766&gt;=23,INDEX($DI:$DI,$GN766+23),"")</f>
      </c>
      <c r="EI766">
        <f>IF($GO766&gt;=24,INDEX($DI:$DI,$GN766+24),"")</f>
      </c>
      <c r="EJ766">
        <f>IF($GO766&gt;=25,INDEX($DI:$DI,$GN766+25),"")</f>
      </c>
      <c r="EK766">
        <f>IF($GO766&gt;=26,INDEX($DI:$DI,$GN766+26),"")</f>
      </c>
      <c r="EL766">
        <f>IF($GO766&gt;=27,INDEX($DI:$DI,$GN766+27),"")</f>
      </c>
      <c r="EM766">
        <f>IF($GO766&gt;=28,INDEX($DI:$DI,$GN766+28),"")</f>
      </c>
      <c r="EN766">
        <f>IF($GO766&gt;=29,INDEX($DI:$DI,$GN766+29),"")</f>
      </c>
      <c r="EO766">
        <f>IF($GO766&gt;=30,INDEX($DI:$DI,$GN766+30),"")</f>
      </c>
      <c r="EP766">
        <f>IF($GO766&gt;=31,INDEX($DI:$DI,$GN766+31),"")</f>
      </c>
      <c r="EQ766">
        <f>IF($GO766&gt;=32,INDEX($DI:$DI,$GN766+32),"")</f>
      </c>
      <c r="ER766">
        <f>IF($GO766&gt;=33,INDEX($DI:$DI,$GN766+33),"")</f>
      </c>
      <c r="ES766">
        <f>IF($GO766&gt;=34,INDEX($DI:$DI,$GN766+34),"")</f>
      </c>
      <c r="ET766">
        <f>IF($GO766&gt;=35,INDEX($DI:$DI,$GN766+35),"")</f>
      </c>
      <c r="EU766">
        <f>IF($GO766&gt;=36,INDEX($DI:$DI,$GN766+36),"")</f>
      </c>
      <c r="EV766">
        <f>IF($GO766&gt;=37,INDEX($DI:$DI,$GN766+37),"")</f>
      </c>
      <c r="EW766">
        <f>IF($GO766&gt;=38,INDEX($DI:$DI,$GN766+38),"")</f>
      </c>
      <c r="EX766">
        <f>IF($GO766&gt;=39,INDEX($DI:$DI,$GN766+39),"")</f>
      </c>
      <c r="EY766">
        <f>IF($GO766&gt;=40,INDEX($DI:$DI,$GN766+40),"")</f>
      </c>
      <c r="EZ766">
        <f>IF($GO766&gt;=1,INDEX($DJ:$DJ,$GN766+1),"")</f>
      </c>
      <c r="FA766">
        <f>IF($GO766&gt;=2,INDEX($DJ:$DJ,$GN766+2),"")</f>
      </c>
      <c r="FB766">
        <f>IF($GO766&gt;=3,INDEX($DJ:$DJ,$GN766+3),"")</f>
      </c>
      <c r="FC766">
        <f>IF($GO766&gt;=4,INDEX($DJ:$DJ,$GN766+4),"")</f>
      </c>
      <c r="FD766">
        <f>IF($GO766&gt;=5,INDEX($DJ:$DJ,$GN766+5),"")</f>
      </c>
      <c r="FE766">
        <f>IF($GO766&gt;=6,INDEX($DJ:$DJ,$GN766+6),"")</f>
      </c>
      <c r="FF766">
        <f>IF($GO766&gt;=7,INDEX($DJ:$DJ,$GN766+7),"")</f>
      </c>
      <c r="FG766">
        <f>IF($GO766&gt;=8,INDEX($DJ:$DJ,$GN766+8),"")</f>
      </c>
      <c r="FH766">
        <f>IF($GO766&gt;=9,INDEX($DJ:$DJ,$GN766+9),"")</f>
      </c>
      <c r="FI766">
        <f>IF($GO766&gt;=10,INDEX($DJ:$DJ,$GN766+10),"")</f>
      </c>
      <c r="FJ766">
        <f>IF($GO766&gt;=11,INDEX($DJ:$DJ,$GN766+11),"")</f>
      </c>
      <c r="FK766">
        <f>IF($GO766&gt;=12,INDEX($DJ:$DJ,$GN766+12),"")</f>
      </c>
      <c r="FL766">
        <f>IF($GO766&gt;=13,INDEX($DJ:$DJ,$GN766+13),"")</f>
      </c>
      <c r="FM766">
        <f>IF($GO766&gt;=14,INDEX($DJ:$DJ,$GN766+14),"")</f>
      </c>
      <c r="FN766">
        <f>IF($GO766&gt;=15,INDEX($DJ:$DJ,$GN766+15),"")</f>
      </c>
      <c r="FO766">
        <f>IF($GO766&gt;=16,INDEX($DJ:$DJ,$GN766+16),"")</f>
      </c>
      <c r="FP766">
        <f>IF($GO766&gt;=17,INDEX($DJ:$DJ,$GN766+17),"")</f>
      </c>
      <c r="FQ766">
        <f>IF($GO766&gt;=18,INDEX($DJ:$DJ,$GN766+18),"")</f>
      </c>
      <c r="FR766">
        <f>IF($GO766&gt;=19,INDEX($DJ:$DJ,$GN766+19),"")</f>
      </c>
      <c r="FS766">
        <f>IF($GO766&gt;=20,INDEX($DJ:$DJ,$GN766+20),"")</f>
      </c>
      <c r="FT766">
        <f>IF($GO766&gt;=21,INDEX($DJ:$DJ,$GN766+21),"")</f>
      </c>
      <c r="FU766">
        <f>IF($GO766&gt;=22,INDEX($DJ:$DJ,$GN766+22),"")</f>
      </c>
      <c r="FV766">
        <f>IF($GO766&gt;=23,INDEX($DJ:$DJ,$GN766+23),"")</f>
      </c>
      <c r="FW766">
        <f>IF($GO766&gt;=24,INDEX($DJ:$DJ,$GN766+24),"")</f>
      </c>
      <c r="FX766">
        <f>IF($GO766&gt;=25,INDEX($DJ:$DJ,$GN766+25),"")</f>
      </c>
      <c r="FY766">
        <f>IF($GO766&gt;=26,INDEX($DJ:$DJ,$GN766+26),"")</f>
      </c>
      <c r="FZ766">
        <f>IF($GO766&gt;=27,INDEX($DJ:$DJ,$GN766+27),"")</f>
      </c>
      <c r="GA766">
        <f>IF($GO766&gt;=28,INDEX($DJ:$DJ,$GN766+28),"")</f>
      </c>
      <c r="GB766">
        <f>IF($GO766&gt;=29,INDEX($DJ:$DJ,$GN766+29),"")</f>
      </c>
      <c r="GC766">
        <f>IF($GO766&gt;=30,INDEX($DJ:$DJ,$GN766+30),"")</f>
      </c>
      <c r="GD766">
        <f>IF($GO766&gt;=31,INDEX($DJ:$DJ,$GN766+31),"")</f>
      </c>
      <c r="GE766">
        <f>IF($GO766&gt;=32,INDEX($DJ:$DJ,$GN766+32),"")</f>
      </c>
      <c r="GF766">
        <f>IF($GO766&gt;=33,INDEX($DJ:$DJ,$GN766+33),"")</f>
      </c>
      <c r="GG766">
        <f>IF($GO766&gt;=34,INDEX($DJ:$DJ,$GN766+34),"")</f>
      </c>
      <c r="GH766">
        <f>IF($GO766&gt;=35,INDEX($DJ:$DJ,$GN766+35),"")</f>
      </c>
      <c r="GI766">
        <f>IF($GO766&gt;=36,INDEX($DJ:$DJ,$GN766+36),"")</f>
      </c>
      <c r="GJ766">
        <f>IF($GO766&gt;=37,INDEX($DJ:$DJ,$GN766+37),"")</f>
      </c>
      <c r="GK766">
        <f>IF($GO766&gt;=38,INDEX($DJ:$DJ,$GN766+38),"")</f>
      </c>
      <c r="GL766">
        <f>IF($GO766&gt;=39,INDEX($DJ:$DJ,$GN766+39),"")</f>
      </c>
      <c r="GM766">
        <f>IF($GO766&gt;=40,INDEX($DJ:$DJ,$GN766+40),"")</f>
      </c>
      <c r="GN766">
        <f>IFERROR(MATCH($DH766,$DI$2:$DI$148,0)+1,0)</f>
      </c>
      <c r="GO766">
        <f>IFERROR(INDEX($DK$2:$DK$148,MATCH($DH766,$DI$2:$DI$148,0)),0)</f>
      </c>
      <c r="GP766">
        <f>IFERROR(MATCH($Y766,$DL$766:$EY$766,0),0)</f>
      </c>
      <c r="GQ766">
        <f>IF($GP766&gt;0,INDEX($EZ$766:$GM$766,$GP766),"")</f>
      </c>
      <c r="GT766">
        <f>IF($JC766&gt;=1,INDEX($GR:$GR,$JB766+1),"")</f>
      </c>
      <c r="GU766">
        <f>IF($JC766&gt;=2,INDEX($GR:$GR,$JB766+2),"")</f>
      </c>
      <c r="GV766">
        <f>IF($JC766&gt;=3,INDEX($GR:$GR,$JB766+3),"")</f>
      </c>
      <c r="GW766">
        <f>IF($JC766&gt;=4,INDEX($GR:$GR,$JB766+4),"")</f>
      </c>
      <c r="GX766">
        <f>IF($JC766&gt;=5,INDEX($GR:$GR,$JB766+5),"")</f>
      </c>
      <c r="GY766">
        <f>IF($JC766&gt;=6,INDEX($GR:$GR,$JB766+6),"")</f>
      </c>
      <c r="GZ766">
        <f>IF($JC766&gt;=7,INDEX($GR:$GR,$JB766+7),"")</f>
      </c>
      <c r="HA766">
        <f>IF($JC766&gt;=8,INDEX($GR:$GR,$JB766+8),"")</f>
      </c>
      <c r="HB766">
        <f>IF($JC766&gt;=9,INDEX($GR:$GR,$JB766+9),"")</f>
      </c>
      <c r="HC766">
        <f>IF($JC766&gt;=10,INDEX($GR:$GR,$JB766+10),"")</f>
      </c>
      <c r="HD766">
        <f>IF($JC766&gt;=11,INDEX($GR:$GR,$JB766+11),"")</f>
      </c>
      <c r="HE766">
        <f>IF($JC766&gt;=12,INDEX($GR:$GR,$JB766+12),"")</f>
      </c>
      <c r="HF766">
        <f>IF($JC766&gt;=13,INDEX($GR:$GR,$JB766+13),"")</f>
      </c>
      <c r="HG766">
        <f>IF($JC766&gt;=14,INDEX($GR:$GR,$JB766+14),"")</f>
      </c>
      <c r="HH766">
        <f>IF($JC766&gt;=15,INDEX($GR:$GR,$JB766+15),"")</f>
      </c>
      <c r="HI766">
        <f>IF($JC766&gt;=16,INDEX($GR:$GR,$JB766+16),"")</f>
      </c>
      <c r="HJ766">
        <f>IF($JC766&gt;=17,INDEX($GR:$GR,$JB766+17),"")</f>
      </c>
      <c r="HK766">
        <f>IF($JC766&gt;=18,INDEX($GR:$GR,$JB766+18),"")</f>
      </c>
      <c r="HL766">
        <f>IF($JC766&gt;=19,INDEX($GR:$GR,$JB766+19),"")</f>
      </c>
      <c r="HM766">
        <f>IF($JC766&gt;=20,INDEX($GR:$GR,$JB766+20),"")</f>
      </c>
      <c r="HN766">
        <f>IF($JC766&gt;=21,INDEX($GR:$GR,$JB766+21),"")</f>
      </c>
      <c r="HO766">
        <f>IF($JC766&gt;=22,INDEX($GR:$GR,$JB766+22),"")</f>
      </c>
      <c r="HP766">
        <f>IF($JC766&gt;=23,INDEX($GR:$GR,$JB766+23),"")</f>
      </c>
      <c r="HQ766">
        <f>IF($JC766&gt;=24,INDEX($GR:$GR,$JB766+24),"")</f>
      </c>
      <c r="HR766">
        <f>IF($JC766&gt;=25,INDEX($GR:$GR,$JB766+25),"")</f>
      </c>
      <c r="HS766">
        <f>IF($JC766&gt;=26,INDEX($GR:$GR,$JB766+26),"")</f>
      </c>
      <c r="HT766">
        <f>IF($JC766&gt;=27,INDEX($GR:$GR,$JB766+27),"")</f>
      </c>
      <c r="HU766">
        <f>IF($JC766&gt;=28,INDEX($GR:$GR,$JB766+28),"")</f>
      </c>
      <c r="HV766">
        <f>IF($JC766&gt;=29,INDEX($GR:$GR,$JB766+29),"")</f>
      </c>
      <c r="HW766">
        <f>IF($JC766&gt;=30,INDEX($GR:$GR,$JB766+30),"")</f>
      </c>
      <c r="HX766">
        <f>IF($JC766&gt;=31,INDEX($GR:$GR,$JB766+31),"")</f>
      </c>
      <c r="HY766">
        <f>IF($JC766&gt;=32,INDEX($GR:$GR,$JB766+32),"")</f>
      </c>
      <c r="HZ766">
        <f>IF($JC766&gt;=33,INDEX($GR:$GR,$JB766+33),"")</f>
      </c>
      <c r="IA766">
        <f>IF($JC766&gt;=34,INDEX($GR:$GR,$JB766+34),"")</f>
      </c>
      <c r="IB766">
        <f>IF($JC766&gt;=35,INDEX($GR:$GR,$JB766+35),"")</f>
      </c>
      <c r="IC766">
        <f>IF($JC766&gt;=36,INDEX($GR:$GR,$JB766+36),"")</f>
      </c>
      <c r="ID766">
        <f>IF($JC766&gt;=37,INDEX($GR:$GR,$JB766+37),"")</f>
      </c>
      <c r="IE766">
        <f>IF($JC766&gt;=38,INDEX($GR:$GR,$JB766+38),"")</f>
      </c>
      <c r="IF766">
        <f>IF($JC766&gt;=39,INDEX($GR:$GR,$JB766+39),"")</f>
      </c>
      <c r="IG766">
        <f>IF($JC766&gt;=40,INDEX($GR:$GR,$JB766+40),"")</f>
      </c>
      <c r="IH766">
        <f>IF($JC766&gt;=41,INDEX($GR:$GR,$JB766+41),"")</f>
      </c>
      <c r="II766">
        <f>IF($JC766&gt;=42,INDEX($GR:$GR,$JB766+42),"")</f>
      </c>
      <c r="IJ766">
        <f>IF($JC766&gt;=43,INDEX($GR:$GR,$JB766+43),"")</f>
      </c>
      <c r="IK766">
        <f>IF($JC766&gt;=44,INDEX($GR:$GR,$JB766+44),"")</f>
      </c>
      <c r="IL766">
        <f>IF($JC766&gt;=45,INDEX($GR:$GR,$JB766+45),"")</f>
      </c>
      <c r="IM766">
        <f>IF($JC766&gt;=46,INDEX($GR:$GR,$JB766+46),"")</f>
      </c>
      <c r="IN766">
        <f>IF($JC766&gt;=47,INDEX($GR:$GR,$JB766+47),"")</f>
      </c>
      <c r="IO766">
        <f>IF($JC766&gt;=48,INDEX($GR:$GR,$JB766+48),"")</f>
      </c>
      <c r="IP766">
        <f>IF($JC766&gt;=49,INDEX($GR:$GR,$JB766+49),"")</f>
      </c>
      <c r="IQ766">
        <f>IF($JC766&gt;=50,INDEX($GR:$GR,$JB766+50),"")</f>
      </c>
      <c r="IR766">
        <f>IF($JC766&gt;=51,INDEX($GR:$GR,$JB766+51),"")</f>
      </c>
      <c r="IS766">
        <f>IF($JC766&gt;=52,INDEX($GR:$GR,$JB766+52),"")</f>
      </c>
      <c r="IT766">
        <f>IF($JC766&gt;=53,INDEX($GR:$GR,$JB766+53),"")</f>
      </c>
      <c r="IU766">
        <f>IF($JC766&gt;=54,INDEX($GR:$GR,$JB766+54),"")</f>
      </c>
      <c r="IV766">
        <f>IF($JC766&gt;=55,INDEX($GR:$GR,$JB766+55),"")</f>
      </c>
      <c r="IW766">
        <f>IF($JC766&gt;=56,INDEX($GR:$GR,$JB766+56),"")</f>
      </c>
      <c r="IX766">
        <f>IF($JC766&gt;=57,INDEX($GR:$GR,$JB766+57),"")</f>
      </c>
      <c r="IY766">
        <f>IF($JC766&gt;=58,INDEX($GR:$GR,$JB766+58),"")</f>
      </c>
      <c r="IZ766">
        <f>IF($JC766&gt;=59,INDEX($GR:$GR,$JB766+59),"")</f>
      </c>
      <c r="JA766">
        <f>IF($JC766&gt;=60,INDEX($GR:$GR,$JB766+60),"")</f>
      </c>
      <c r="JB766">
        <f>IFERROR(MATCH($GQ766,$GR$2:$GR$324,0)+1,0)</f>
      </c>
      <c r="JC766">
        <f>IFERROR(INDEX($GS$2:$GS$324,MATCH($GQ766,$GR$2:$GR$324,0)),0)</f>
      </c>
      <c r="JD766" t="s">
        <v>40</v>
      </c>
      <c r="JE766" t="s">
        <v>40</v>
      </c>
    </row>
    <row r="767" spans="1:265" x14ac:dyDescent="0.25">
      <c r="Q767">
        <f>IF(OR($T767="",$P767=""),"",IFERROR($T767/$P767,0))</f>
      </c>
      <c r="R767">
        <f>IF($T767="","",
SUM($S767,$U767,$Z767,$V767,$X767)*
(1-IF($AA767="",0,VALUE($AA767)/100)))</f>
      </c>
      <c r="S767">
        <f>IF($T767="","",$T767)</f>
      </c>
      <c r="U767">
        <f>IF($T767="","",
IF($N767="","",
IF(ISNUMBER(SEARCH("exempt",LOWER($N767))),0,
$T767*(VALUE(SUBSTITUTE($N767,"%",""))/100))))</f>
      </c>
      <c r="AB767">
        <f>IFERROR(IF(FIND(" - ",$K767)&gt;0,MID($K767,FIND(" - ",$K767)+3,LEN($K767)),""),"")</f>
      </c>
      <c r="AK767" t="s">
        <v>1354</v>
      </c>
      <c r="AP767">
        <f>IFERROR(LEFT($K767,FIND(" - ",$K767)-1),$K767)</f>
      </c>
      <c r="AS767">
        <f>IF($CH767&gt;=1,INDEX($AQ:$AQ,$CG767+1),"")</f>
      </c>
      <c r="AT767">
        <f>IF($CH767&gt;=2,INDEX($AQ:$AQ,$CG767+2),"")</f>
      </c>
      <c r="AU767">
        <f>IF($CH767&gt;=3,INDEX($AQ:$AQ,$CG767+3),"")</f>
      </c>
      <c r="AV767">
        <f>IF($CH767&gt;=4,INDEX($AQ:$AQ,$CG767+4),"")</f>
      </c>
      <c r="AW767">
        <f>IF($CH767&gt;=5,INDEX($AQ:$AQ,$CG767+5),"")</f>
      </c>
      <c r="AX767">
        <f>IF($CH767&gt;=6,INDEX($AQ:$AQ,$CG767+6),"")</f>
      </c>
      <c r="AY767">
        <f>IF($CH767&gt;=7,INDEX($AQ:$AQ,$CG767+7),"")</f>
      </c>
      <c r="AZ767">
        <f>IF($CH767&gt;=8,INDEX($AQ:$AQ,$CG767+8),"")</f>
      </c>
      <c r="BA767">
        <f>IF($CH767&gt;=9,INDEX($AQ:$AQ,$CG767+9),"")</f>
      </c>
      <c r="BB767">
        <f>IF($CH767&gt;=10,INDEX($AQ:$AQ,$CG767+10),"")</f>
      </c>
      <c r="BC767">
        <f>IF($CH767&gt;=11,INDEX($AQ:$AQ,$CG767+11),"")</f>
      </c>
      <c r="BD767">
        <f>IF($CH767&gt;=12,INDEX($AQ:$AQ,$CG767+12),"")</f>
      </c>
      <c r="BE767">
        <f>IF($CH767&gt;=13,INDEX($AQ:$AQ,$CG767+13),"")</f>
      </c>
      <c r="BF767">
        <f>IF($CH767&gt;=14,INDEX($AQ:$AQ,$CG767+14),"")</f>
      </c>
      <c r="BG767">
        <f>IF($CH767&gt;=15,INDEX($AQ:$AQ,$CG767+15),"")</f>
      </c>
      <c r="BH767">
        <f>IF($CH767&gt;=16,INDEX($AQ:$AQ,$CG767+16),"")</f>
      </c>
      <c r="BI767">
        <f>IF($CH767&gt;=17,INDEX($AQ:$AQ,$CG767+17),"")</f>
      </c>
      <c r="BJ767">
        <f>IF($CH767&gt;=18,INDEX($AQ:$AQ,$CG767+18),"")</f>
      </c>
      <c r="BK767">
        <f>IF($CH767&gt;=19,INDEX($AQ:$AQ,$CG767+19),"")</f>
      </c>
      <c r="BL767">
        <f>IF($CH767&gt;=20,INDEX($AQ:$AQ,$CG767+20),"")</f>
      </c>
      <c r="BM767">
        <f>IF($CH767&gt;=21,INDEX($AQ:$AQ,$CG767+21),"")</f>
      </c>
      <c r="BN767">
        <f>IF($CH767&gt;=22,INDEX($AQ:$AQ,$CG767+22),"")</f>
      </c>
      <c r="BO767">
        <f>IF($CH767&gt;=23,INDEX($AQ:$AQ,$CG767+23),"")</f>
      </c>
      <c r="BP767">
        <f>IF($CH767&gt;=24,INDEX($AQ:$AQ,$CG767+24),"")</f>
      </c>
      <c r="BQ767">
        <f>IF($CH767&gt;=25,INDEX($AQ:$AQ,$CG767+25),"")</f>
      </c>
      <c r="BR767">
        <f>IF($CH767&gt;=26,INDEX($AQ:$AQ,$CG767+26),"")</f>
      </c>
      <c r="BS767">
        <f>IF($CH767&gt;=27,INDEX($AQ:$AQ,$CG767+27),"")</f>
      </c>
      <c r="BT767">
        <f>IF($CH767&gt;=28,INDEX($AQ:$AQ,$CG767+28),"")</f>
      </c>
      <c r="BU767">
        <f>IF($CH767&gt;=29,INDEX($AQ:$AQ,$CG767+29),"")</f>
      </c>
      <c r="BV767">
        <f>IF($CH767&gt;=30,INDEX($AQ:$AQ,$CG767+30),"")</f>
      </c>
      <c r="BW767">
        <f>IF($CH767&gt;=31,INDEX($AQ:$AQ,$CG767+31),"")</f>
      </c>
      <c r="BX767">
        <f>IF($CH767&gt;=32,INDEX($AQ:$AQ,$CG767+32),"")</f>
      </c>
      <c r="BY767">
        <f>IF($CH767&gt;=33,INDEX($AQ:$AQ,$CG767+33),"")</f>
      </c>
      <c r="BZ767">
        <f>IF($CH767&gt;=34,INDEX($AQ:$AQ,$CG767+34),"")</f>
      </c>
      <c r="CA767">
        <f>IF($CH767&gt;=35,INDEX($AQ:$AQ,$CG767+35),"")</f>
      </c>
      <c r="CB767">
        <f>IF($CH767&gt;=36,INDEX($AQ:$AQ,$CG767+36),"")</f>
      </c>
      <c r="CC767">
        <f>IF($CH767&gt;=37,INDEX($AQ:$AQ,$CG767+37),"")</f>
      </c>
      <c r="CD767">
        <f>IF($CH767&gt;=38,INDEX($AQ:$AQ,$CG767+38),"")</f>
      </c>
      <c r="CE767">
        <f>IF($CH767&gt;=39,INDEX($AQ:$AQ,$CG767+39),"")</f>
      </c>
      <c r="CF767">
        <f>IF($CH767&gt;=40,INDEX($AQ:$AQ,$CG767+40),"")</f>
      </c>
      <c r="CG767">
        <f>IFERROR(MATCH($AP767,$AQ$2:$AQ$134,0)+1,0)</f>
      </c>
      <c r="CH767">
        <f>IFERROR(INDEX($AR$2:$AR$134,MATCH($AP767,$AQ$2:$AQ$134,0)),0)</f>
      </c>
      <c r="CI767">
        <f>IFERROR(LEFT($L767,FIND(" - ",$L767)-1),$L767)</f>
      </c>
      <c r="CL767">
        <f>IF($DG767&gt;=1,INDEX($CJ:$CJ,$DF767+1),"")</f>
      </c>
      <c r="CM767">
        <f>IF($DG767&gt;=2,INDEX($CJ:$CJ,$DF767+2),"")</f>
      </c>
      <c r="CN767">
        <f>IF($DG767&gt;=3,INDEX($CJ:$CJ,$DF767+3),"")</f>
      </c>
      <c r="CO767">
        <f>IF($DG767&gt;=4,INDEX($CJ:$CJ,$DF767+4),"")</f>
      </c>
      <c r="CP767">
        <f>IF($DG767&gt;=5,INDEX($CJ:$CJ,$DF767+5),"")</f>
      </c>
      <c r="CQ767">
        <f>IF($DG767&gt;=6,INDEX($CJ:$CJ,$DF767+6),"")</f>
      </c>
      <c r="CR767">
        <f>IF($DG767&gt;=7,INDEX($CJ:$CJ,$DF767+7),"")</f>
      </c>
      <c r="CS767">
        <f>IF($DG767&gt;=8,INDEX($CJ:$CJ,$DF767+8),"")</f>
      </c>
      <c r="CT767">
        <f>IF($DG767&gt;=9,INDEX($CJ:$CJ,$DF767+9),"")</f>
      </c>
      <c r="CU767">
        <f>IF($DG767&gt;=10,INDEX($CJ:$CJ,$DF767+10),"")</f>
      </c>
      <c r="CV767">
        <f>IF($DG767&gt;=11,INDEX($CJ:$CJ,$DF767+11),"")</f>
      </c>
      <c r="CW767">
        <f>IF($DG767&gt;=12,INDEX($CJ:$CJ,$DF767+12),"")</f>
      </c>
      <c r="CX767">
        <f>IF($DG767&gt;=13,INDEX($CJ:$CJ,$DF767+13),"")</f>
      </c>
      <c r="CY767">
        <f>IF($DG767&gt;=14,INDEX($CJ:$CJ,$DF767+14),"")</f>
      </c>
      <c r="CZ767">
        <f>IF($DG767&gt;=15,INDEX($CJ:$CJ,$DF767+15),"")</f>
      </c>
      <c r="DA767">
        <f>IF($DG767&gt;=16,INDEX($CJ:$CJ,$DF767+16),"")</f>
      </c>
      <c r="DB767">
        <f>IF($DG767&gt;=17,INDEX($CJ:$CJ,$DF767+17),"")</f>
      </c>
      <c r="DC767">
        <f>IF($DG767&gt;=18,INDEX($CJ:$CJ,$DF767+18),"")</f>
      </c>
      <c r="DD767">
        <f>IF($DG767&gt;=19,INDEX($CJ:$CJ,$DF767+19),"")</f>
      </c>
      <c r="DE767">
        <f>IF($DG767&gt;=20,INDEX($CJ:$CJ,$DF767+20),"")</f>
      </c>
      <c r="DF767">
        <f>IFERROR(MATCH($CI767,$CJ$2:$CJ$263,0)+1,0)</f>
      </c>
      <c r="DG767">
        <f>IFERROR(INDEX($CK$2:$CK$263,MATCH($CI767,$CJ$2:$CJ$263,0)),0)</f>
      </c>
      <c r="DH767">
        <f>IFERROR(INDEX($AO:$AO,MATCH($N767,$AN:$AN,0))&amp;"","")</f>
      </c>
      <c r="DL767">
        <f>IF($GO767&gt;=1,INDEX($DI:$DI,$GN767+1),"")</f>
      </c>
      <c r="DM767">
        <f>IF($GO767&gt;=2,INDEX($DI:$DI,$GN767+2),"")</f>
      </c>
      <c r="DN767">
        <f>IF($GO767&gt;=3,INDEX($DI:$DI,$GN767+3),"")</f>
      </c>
      <c r="DO767">
        <f>IF($GO767&gt;=4,INDEX($DI:$DI,$GN767+4),"")</f>
      </c>
      <c r="DP767">
        <f>IF($GO767&gt;=5,INDEX($DI:$DI,$GN767+5),"")</f>
      </c>
      <c r="DQ767">
        <f>IF($GO767&gt;=6,INDEX($DI:$DI,$GN767+6),"")</f>
      </c>
      <c r="DR767">
        <f>IF($GO767&gt;=7,INDEX($DI:$DI,$GN767+7),"")</f>
      </c>
      <c r="DS767">
        <f>IF($GO767&gt;=8,INDEX($DI:$DI,$GN767+8),"")</f>
      </c>
      <c r="DT767">
        <f>IF($GO767&gt;=9,INDEX($DI:$DI,$GN767+9),"")</f>
      </c>
      <c r="DU767">
        <f>IF($GO767&gt;=10,INDEX($DI:$DI,$GN767+10),"")</f>
      </c>
      <c r="DV767">
        <f>IF($GO767&gt;=11,INDEX($DI:$DI,$GN767+11),"")</f>
      </c>
      <c r="DW767">
        <f>IF($GO767&gt;=12,INDEX($DI:$DI,$GN767+12),"")</f>
      </c>
      <c r="DX767">
        <f>IF($GO767&gt;=13,INDEX($DI:$DI,$GN767+13),"")</f>
      </c>
      <c r="DY767">
        <f>IF($GO767&gt;=14,INDEX($DI:$DI,$GN767+14),"")</f>
      </c>
      <c r="DZ767">
        <f>IF($GO767&gt;=15,INDEX($DI:$DI,$GN767+15),"")</f>
      </c>
      <c r="EA767">
        <f>IF($GO767&gt;=16,INDEX($DI:$DI,$GN767+16),"")</f>
      </c>
      <c r="EB767">
        <f>IF($GO767&gt;=17,INDEX($DI:$DI,$GN767+17),"")</f>
      </c>
      <c r="EC767">
        <f>IF($GO767&gt;=18,INDEX($DI:$DI,$GN767+18),"")</f>
      </c>
      <c r="ED767">
        <f>IF($GO767&gt;=19,INDEX($DI:$DI,$GN767+19),"")</f>
      </c>
      <c r="EE767">
        <f>IF($GO767&gt;=20,INDEX($DI:$DI,$GN767+20),"")</f>
      </c>
      <c r="EF767">
        <f>IF($GO767&gt;=21,INDEX($DI:$DI,$GN767+21),"")</f>
      </c>
      <c r="EG767">
        <f>IF($GO767&gt;=22,INDEX($DI:$DI,$GN767+22),"")</f>
      </c>
      <c r="EH767">
        <f>IF($GO767&gt;=23,INDEX($DI:$DI,$GN767+23),"")</f>
      </c>
      <c r="EI767">
        <f>IF($GO767&gt;=24,INDEX($DI:$DI,$GN767+24),"")</f>
      </c>
      <c r="EJ767">
        <f>IF($GO767&gt;=25,INDEX($DI:$DI,$GN767+25),"")</f>
      </c>
      <c r="EK767">
        <f>IF($GO767&gt;=26,INDEX($DI:$DI,$GN767+26),"")</f>
      </c>
      <c r="EL767">
        <f>IF($GO767&gt;=27,INDEX($DI:$DI,$GN767+27),"")</f>
      </c>
      <c r="EM767">
        <f>IF($GO767&gt;=28,INDEX($DI:$DI,$GN767+28),"")</f>
      </c>
      <c r="EN767">
        <f>IF($GO767&gt;=29,INDEX($DI:$DI,$GN767+29),"")</f>
      </c>
      <c r="EO767">
        <f>IF($GO767&gt;=30,INDEX($DI:$DI,$GN767+30),"")</f>
      </c>
      <c r="EP767">
        <f>IF($GO767&gt;=31,INDEX($DI:$DI,$GN767+31),"")</f>
      </c>
      <c r="EQ767">
        <f>IF($GO767&gt;=32,INDEX($DI:$DI,$GN767+32),"")</f>
      </c>
      <c r="ER767">
        <f>IF($GO767&gt;=33,INDEX($DI:$DI,$GN767+33),"")</f>
      </c>
      <c r="ES767">
        <f>IF($GO767&gt;=34,INDEX($DI:$DI,$GN767+34),"")</f>
      </c>
      <c r="ET767">
        <f>IF($GO767&gt;=35,INDEX($DI:$DI,$GN767+35),"")</f>
      </c>
      <c r="EU767">
        <f>IF($GO767&gt;=36,INDEX($DI:$DI,$GN767+36),"")</f>
      </c>
      <c r="EV767">
        <f>IF($GO767&gt;=37,INDEX($DI:$DI,$GN767+37),"")</f>
      </c>
      <c r="EW767">
        <f>IF($GO767&gt;=38,INDEX($DI:$DI,$GN767+38),"")</f>
      </c>
      <c r="EX767">
        <f>IF($GO767&gt;=39,INDEX($DI:$DI,$GN767+39),"")</f>
      </c>
      <c r="EY767">
        <f>IF($GO767&gt;=40,INDEX($DI:$DI,$GN767+40),"")</f>
      </c>
      <c r="EZ767">
        <f>IF($GO767&gt;=1,INDEX($DJ:$DJ,$GN767+1),"")</f>
      </c>
      <c r="FA767">
        <f>IF($GO767&gt;=2,INDEX($DJ:$DJ,$GN767+2),"")</f>
      </c>
      <c r="FB767">
        <f>IF($GO767&gt;=3,INDEX($DJ:$DJ,$GN767+3),"")</f>
      </c>
      <c r="FC767">
        <f>IF($GO767&gt;=4,INDEX($DJ:$DJ,$GN767+4),"")</f>
      </c>
      <c r="FD767">
        <f>IF($GO767&gt;=5,INDEX($DJ:$DJ,$GN767+5),"")</f>
      </c>
      <c r="FE767">
        <f>IF($GO767&gt;=6,INDEX($DJ:$DJ,$GN767+6),"")</f>
      </c>
      <c r="FF767">
        <f>IF($GO767&gt;=7,INDEX($DJ:$DJ,$GN767+7),"")</f>
      </c>
      <c r="FG767">
        <f>IF($GO767&gt;=8,INDEX($DJ:$DJ,$GN767+8),"")</f>
      </c>
      <c r="FH767">
        <f>IF($GO767&gt;=9,INDEX($DJ:$DJ,$GN767+9),"")</f>
      </c>
      <c r="FI767">
        <f>IF($GO767&gt;=10,INDEX($DJ:$DJ,$GN767+10),"")</f>
      </c>
      <c r="FJ767">
        <f>IF($GO767&gt;=11,INDEX($DJ:$DJ,$GN767+11),"")</f>
      </c>
      <c r="FK767">
        <f>IF($GO767&gt;=12,INDEX($DJ:$DJ,$GN767+12),"")</f>
      </c>
      <c r="FL767">
        <f>IF($GO767&gt;=13,INDEX($DJ:$DJ,$GN767+13),"")</f>
      </c>
      <c r="FM767">
        <f>IF($GO767&gt;=14,INDEX($DJ:$DJ,$GN767+14),"")</f>
      </c>
      <c r="FN767">
        <f>IF($GO767&gt;=15,INDEX($DJ:$DJ,$GN767+15),"")</f>
      </c>
      <c r="FO767">
        <f>IF($GO767&gt;=16,INDEX($DJ:$DJ,$GN767+16),"")</f>
      </c>
      <c r="FP767">
        <f>IF($GO767&gt;=17,INDEX($DJ:$DJ,$GN767+17),"")</f>
      </c>
      <c r="FQ767">
        <f>IF($GO767&gt;=18,INDEX($DJ:$DJ,$GN767+18),"")</f>
      </c>
      <c r="FR767">
        <f>IF($GO767&gt;=19,INDEX($DJ:$DJ,$GN767+19),"")</f>
      </c>
      <c r="FS767">
        <f>IF($GO767&gt;=20,INDEX($DJ:$DJ,$GN767+20),"")</f>
      </c>
      <c r="FT767">
        <f>IF($GO767&gt;=21,INDEX($DJ:$DJ,$GN767+21),"")</f>
      </c>
      <c r="FU767">
        <f>IF($GO767&gt;=22,INDEX($DJ:$DJ,$GN767+22),"")</f>
      </c>
      <c r="FV767">
        <f>IF($GO767&gt;=23,INDEX($DJ:$DJ,$GN767+23),"")</f>
      </c>
      <c r="FW767">
        <f>IF($GO767&gt;=24,INDEX($DJ:$DJ,$GN767+24),"")</f>
      </c>
      <c r="FX767">
        <f>IF($GO767&gt;=25,INDEX($DJ:$DJ,$GN767+25),"")</f>
      </c>
      <c r="FY767">
        <f>IF($GO767&gt;=26,INDEX($DJ:$DJ,$GN767+26),"")</f>
      </c>
      <c r="FZ767">
        <f>IF($GO767&gt;=27,INDEX($DJ:$DJ,$GN767+27),"")</f>
      </c>
      <c r="GA767">
        <f>IF($GO767&gt;=28,INDEX($DJ:$DJ,$GN767+28),"")</f>
      </c>
      <c r="GB767">
        <f>IF($GO767&gt;=29,INDEX($DJ:$DJ,$GN767+29),"")</f>
      </c>
      <c r="GC767">
        <f>IF($GO767&gt;=30,INDEX($DJ:$DJ,$GN767+30),"")</f>
      </c>
      <c r="GD767">
        <f>IF($GO767&gt;=31,INDEX($DJ:$DJ,$GN767+31),"")</f>
      </c>
      <c r="GE767">
        <f>IF($GO767&gt;=32,INDEX($DJ:$DJ,$GN767+32),"")</f>
      </c>
      <c r="GF767">
        <f>IF($GO767&gt;=33,INDEX($DJ:$DJ,$GN767+33),"")</f>
      </c>
      <c r="GG767">
        <f>IF($GO767&gt;=34,INDEX($DJ:$DJ,$GN767+34),"")</f>
      </c>
      <c r="GH767">
        <f>IF($GO767&gt;=35,INDEX($DJ:$DJ,$GN767+35),"")</f>
      </c>
      <c r="GI767">
        <f>IF($GO767&gt;=36,INDEX($DJ:$DJ,$GN767+36),"")</f>
      </c>
      <c r="GJ767">
        <f>IF($GO767&gt;=37,INDEX($DJ:$DJ,$GN767+37),"")</f>
      </c>
      <c r="GK767">
        <f>IF($GO767&gt;=38,INDEX($DJ:$DJ,$GN767+38),"")</f>
      </c>
      <c r="GL767">
        <f>IF($GO767&gt;=39,INDEX($DJ:$DJ,$GN767+39),"")</f>
      </c>
      <c r="GM767">
        <f>IF($GO767&gt;=40,INDEX($DJ:$DJ,$GN767+40),"")</f>
      </c>
      <c r="GN767">
        <f>IFERROR(MATCH($DH767,$DI$2:$DI$148,0)+1,0)</f>
      </c>
      <c r="GO767">
        <f>IFERROR(INDEX($DK$2:$DK$148,MATCH($DH767,$DI$2:$DI$148,0)),0)</f>
      </c>
      <c r="GP767">
        <f>IFERROR(MATCH($Y767,$DL$767:$EY$767,0),0)</f>
      </c>
      <c r="GQ767">
        <f>IF($GP767&gt;0,INDEX($EZ$767:$GM$767,$GP767),"")</f>
      </c>
      <c r="GT767">
        <f>IF($JC767&gt;=1,INDEX($GR:$GR,$JB767+1),"")</f>
      </c>
      <c r="GU767">
        <f>IF($JC767&gt;=2,INDEX($GR:$GR,$JB767+2),"")</f>
      </c>
      <c r="GV767">
        <f>IF($JC767&gt;=3,INDEX($GR:$GR,$JB767+3),"")</f>
      </c>
      <c r="GW767">
        <f>IF($JC767&gt;=4,INDEX($GR:$GR,$JB767+4),"")</f>
      </c>
      <c r="GX767">
        <f>IF($JC767&gt;=5,INDEX($GR:$GR,$JB767+5),"")</f>
      </c>
      <c r="GY767">
        <f>IF($JC767&gt;=6,INDEX($GR:$GR,$JB767+6),"")</f>
      </c>
      <c r="GZ767">
        <f>IF($JC767&gt;=7,INDEX($GR:$GR,$JB767+7),"")</f>
      </c>
      <c r="HA767">
        <f>IF($JC767&gt;=8,INDEX($GR:$GR,$JB767+8),"")</f>
      </c>
      <c r="HB767">
        <f>IF($JC767&gt;=9,INDEX($GR:$GR,$JB767+9),"")</f>
      </c>
      <c r="HC767">
        <f>IF($JC767&gt;=10,INDEX($GR:$GR,$JB767+10),"")</f>
      </c>
      <c r="HD767">
        <f>IF($JC767&gt;=11,INDEX($GR:$GR,$JB767+11),"")</f>
      </c>
      <c r="HE767">
        <f>IF($JC767&gt;=12,INDEX($GR:$GR,$JB767+12),"")</f>
      </c>
      <c r="HF767">
        <f>IF($JC767&gt;=13,INDEX($GR:$GR,$JB767+13),"")</f>
      </c>
      <c r="HG767">
        <f>IF($JC767&gt;=14,INDEX($GR:$GR,$JB767+14),"")</f>
      </c>
      <c r="HH767">
        <f>IF($JC767&gt;=15,INDEX($GR:$GR,$JB767+15),"")</f>
      </c>
      <c r="HI767">
        <f>IF($JC767&gt;=16,INDEX($GR:$GR,$JB767+16),"")</f>
      </c>
      <c r="HJ767">
        <f>IF($JC767&gt;=17,INDEX($GR:$GR,$JB767+17),"")</f>
      </c>
      <c r="HK767">
        <f>IF($JC767&gt;=18,INDEX($GR:$GR,$JB767+18),"")</f>
      </c>
      <c r="HL767">
        <f>IF($JC767&gt;=19,INDEX($GR:$GR,$JB767+19),"")</f>
      </c>
      <c r="HM767">
        <f>IF($JC767&gt;=20,INDEX($GR:$GR,$JB767+20),"")</f>
      </c>
      <c r="HN767">
        <f>IF($JC767&gt;=21,INDEX($GR:$GR,$JB767+21),"")</f>
      </c>
      <c r="HO767">
        <f>IF($JC767&gt;=22,INDEX($GR:$GR,$JB767+22),"")</f>
      </c>
      <c r="HP767">
        <f>IF($JC767&gt;=23,INDEX($GR:$GR,$JB767+23),"")</f>
      </c>
      <c r="HQ767">
        <f>IF($JC767&gt;=24,INDEX($GR:$GR,$JB767+24),"")</f>
      </c>
      <c r="HR767">
        <f>IF($JC767&gt;=25,INDEX($GR:$GR,$JB767+25),"")</f>
      </c>
      <c r="HS767">
        <f>IF($JC767&gt;=26,INDEX($GR:$GR,$JB767+26),"")</f>
      </c>
      <c r="HT767">
        <f>IF($JC767&gt;=27,INDEX($GR:$GR,$JB767+27),"")</f>
      </c>
      <c r="HU767">
        <f>IF($JC767&gt;=28,INDEX($GR:$GR,$JB767+28),"")</f>
      </c>
      <c r="HV767">
        <f>IF($JC767&gt;=29,INDEX($GR:$GR,$JB767+29),"")</f>
      </c>
      <c r="HW767">
        <f>IF($JC767&gt;=30,INDEX($GR:$GR,$JB767+30),"")</f>
      </c>
      <c r="HX767">
        <f>IF($JC767&gt;=31,INDEX($GR:$GR,$JB767+31),"")</f>
      </c>
      <c r="HY767">
        <f>IF($JC767&gt;=32,INDEX($GR:$GR,$JB767+32),"")</f>
      </c>
      <c r="HZ767">
        <f>IF($JC767&gt;=33,INDEX($GR:$GR,$JB767+33),"")</f>
      </c>
      <c r="IA767">
        <f>IF($JC767&gt;=34,INDEX($GR:$GR,$JB767+34),"")</f>
      </c>
      <c r="IB767">
        <f>IF($JC767&gt;=35,INDEX($GR:$GR,$JB767+35),"")</f>
      </c>
      <c r="IC767">
        <f>IF($JC767&gt;=36,INDEX($GR:$GR,$JB767+36),"")</f>
      </c>
      <c r="ID767">
        <f>IF($JC767&gt;=37,INDEX($GR:$GR,$JB767+37),"")</f>
      </c>
      <c r="IE767">
        <f>IF($JC767&gt;=38,INDEX($GR:$GR,$JB767+38),"")</f>
      </c>
      <c r="IF767">
        <f>IF($JC767&gt;=39,INDEX($GR:$GR,$JB767+39),"")</f>
      </c>
      <c r="IG767">
        <f>IF($JC767&gt;=40,INDEX($GR:$GR,$JB767+40),"")</f>
      </c>
      <c r="IH767">
        <f>IF($JC767&gt;=41,INDEX($GR:$GR,$JB767+41),"")</f>
      </c>
      <c r="II767">
        <f>IF($JC767&gt;=42,INDEX($GR:$GR,$JB767+42),"")</f>
      </c>
      <c r="IJ767">
        <f>IF($JC767&gt;=43,INDEX($GR:$GR,$JB767+43),"")</f>
      </c>
      <c r="IK767">
        <f>IF($JC767&gt;=44,INDEX($GR:$GR,$JB767+44),"")</f>
      </c>
      <c r="IL767">
        <f>IF($JC767&gt;=45,INDEX($GR:$GR,$JB767+45),"")</f>
      </c>
      <c r="IM767">
        <f>IF($JC767&gt;=46,INDEX($GR:$GR,$JB767+46),"")</f>
      </c>
      <c r="IN767">
        <f>IF($JC767&gt;=47,INDEX($GR:$GR,$JB767+47),"")</f>
      </c>
      <c r="IO767">
        <f>IF($JC767&gt;=48,INDEX($GR:$GR,$JB767+48),"")</f>
      </c>
      <c r="IP767">
        <f>IF($JC767&gt;=49,INDEX($GR:$GR,$JB767+49),"")</f>
      </c>
      <c r="IQ767">
        <f>IF($JC767&gt;=50,INDEX($GR:$GR,$JB767+50),"")</f>
      </c>
      <c r="IR767">
        <f>IF($JC767&gt;=51,INDEX($GR:$GR,$JB767+51),"")</f>
      </c>
      <c r="IS767">
        <f>IF($JC767&gt;=52,INDEX($GR:$GR,$JB767+52),"")</f>
      </c>
      <c r="IT767">
        <f>IF($JC767&gt;=53,INDEX($GR:$GR,$JB767+53),"")</f>
      </c>
      <c r="IU767">
        <f>IF($JC767&gt;=54,INDEX($GR:$GR,$JB767+54),"")</f>
      </c>
      <c r="IV767">
        <f>IF($JC767&gt;=55,INDEX($GR:$GR,$JB767+55),"")</f>
      </c>
      <c r="IW767">
        <f>IF($JC767&gt;=56,INDEX($GR:$GR,$JB767+56),"")</f>
      </c>
      <c r="IX767">
        <f>IF($JC767&gt;=57,INDEX($GR:$GR,$JB767+57),"")</f>
      </c>
      <c r="IY767">
        <f>IF($JC767&gt;=58,INDEX($GR:$GR,$JB767+58),"")</f>
      </c>
      <c r="IZ767">
        <f>IF($JC767&gt;=59,INDEX($GR:$GR,$JB767+59),"")</f>
      </c>
      <c r="JA767">
        <f>IF($JC767&gt;=60,INDEX($GR:$GR,$JB767+60),"")</f>
      </c>
      <c r="JB767">
        <f>IFERROR(MATCH($GQ767,$GR$2:$GR$324,0)+1,0)</f>
      </c>
      <c r="JC767">
        <f>IFERROR(INDEX($GS$2:$GS$324,MATCH($GQ767,$GR$2:$GR$324,0)),0)</f>
      </c>
      <c r="JD767" t="s">
        <v>40</v>
      </c>
      <c r="JE767" t="s">
        <v>40</v>
      </c>
    </row>
    <row r="768" spans="1:265" x14ac:dyDescent="0.25">
      <c r="Q768">
        <f>IF(OR($T768="",$P768=""),"",IFERROR($T768/$P768,0))</f>
      </c>
      <c r="R768">
        <f>IF($T768="","",
SUM($S768,$U768,$Z768,$V768,$X768)*
(1-IF($AA768="",0,VALUE($AA768)/100)))</f>
      </c>
      <c r="S768">
        <f>IF($T768="","",$T768)</f>
      </c>
      <c r="U768">
        <f>IF($T768="","",
IF($N768="","",
IF(ISNUMBER(SEARCH("exempt",LOWER($N768))),0,
$T768*(VALUE(SUBSTITUTE($N768,"%",""))/100))))</f>
      </c>
      <c r="AB768">
        <f>IFERROR(IF(FIND(" - ",$K768)&gt;0,MID($K768,FIND(" - ",$K768)+3,LEN($K768)),""),"")</f>
      </c>
      <c r="AK768" t="s">
        <v>1355</v>
      </c>
      <c r="AP768">
        <f>IFERROR(LEFT($K768,FIND(" - ",$K768)-1),$K768)</f>
      </c>
      <c r="AS768">
        <f>IF($CH768&gt;=1,INDEX($AQ:$AQ,$CG768+1),"")</f>
      </c>
      <c r="AT768">
        <f>IF($CH768&gt;=2,INDEX($AQ:$AQ,$CG768+2),"")</f>
      </c>
      <c r="AU768">
        <f>IF($CH768&gt;=3,INDEX($AQ:$AQ,$CG768+3),"")</f>
      </c>
      <c r="AV768">
        <f>IF($CH768&gt;=4,INDEX($AQ:$AQ,$CG768+4),"")</f>
      </c>
      <c r="AW768">
        <f>IF($CH768&gt;=5,INDEX($AQ:$AQ,$CG768+5),"")</f>
      </c>
      <c r="AX768">
        <f>IF($CH768&gt;=6,INDEX($AQ:$AQ,$CG768+6),"")</f>
      </c>
      <c r="AY768">
        <f>IF($CH768&gt;=7,INDEX($AQ:$AQ,$CG768+7),"")</f>
      </c>
      <c r="AZ768">
        <f>IF($CH768&gt;=8,INDEX($AQ:$AQ,$CG768+8),"")</f>
      </c>
      <c r="BA768">
        <f>IF($CH768&gt;=9,INDEX($AQ:$AQ,$CG768+9),"")</f>
      </c>
      <c r="BB768">
        <f>IF($CH768&gt;=10,INDEX($AQ:$AQ,$CG768+10),"")</f>
      </c>
      <c r="BC768">
        <f>IF($CH768&gt;=11,INDEX($AQ:$AQ,$CG768+11),"")</f>
      </c>
      <c r="BD768">
        <f>IF($CH768&gt;=12,INDEX($AQ:$AQ,$CG768+12),"")</f>
      </c>
      <c r="BE768">
        <f>IF($CH768&gt;=13,INDEX($AQ:$AQ,$CG768+13),"")</f>
      </c>
      <c r="BF768">
        <f>IF($CH768&gt;=14,INDEX($AQ:$AQ,$CG768+14),"")</f>
      </c>
      <c r="BG768">
        <f>IF($CH768&gt;=15,INDEX($AQ:$AQ,$CG768+15),"")</f>
      </c>
      <c r="BH768">
        <f>IF($CH768&gt;=16,INDEX($AQ:$AQ,$CG768+16),"")</f>
      </c>
      <c r="BI768">
        <f>IF($CH768&gt;=17,INDEX($AQ:$AQ,$CG768+17),"")</f>
      </c>
      <c r="BJ768">
        <f>IF($CH768&gt;=18,INDEX($AQ:$AQ,$CG768+18),"")</f>
      </c>
      <c r="BK768">
        <f>IF($CH768&gt;=19,INDEX($AQ:$AQ,$CG768+19),"")</f>
      </c>
      <c r="BL768">
        <f>IF($CH768&gt;=20,INDEX($AQ:$AQ,$CG768+20),"")</f>
      </c>
      <c r="BM768">
        <f>IF($CH768&gt;=21,INDEX($AQ:$AQ,$CG768+21),"")</f>
      </c>
      <c r="BN768">
        <f>IF($CH768&gt;=22,INDEX($AQ:$AQ,$CG768+22),"")</f>
      </c>
      <c r="BO768">
        <f>IF($CH768&gt;=23,INDEX($AQ:$AQ,$CG768+23),"")</f>
      </c>
      <c r="BP768">
        <f>IF($CH768&gt;=24,INDEX($AQ:$AQ,$CG768+24),"")</f>
      </c>
      <c r="BQ768">
        <f>IF($CH768&gt;=25,INDEX($AQ:$AQ,$CG768+25),"")</f>
      </c>
      <c r="BR768">
        <f>IF($CH768&gt;=26,INDEX($AQ:$AQ,$CG768+26),"")</f>
      </c>
      <c r="BS768">
        <f>IF($CH768&gt;=27,INDEX($AQ:$AQ,$CG768+27),"")</f>
      </c>
      <c r="BT768">
        <f>IF($CH768&gt;=28,INDEX($AQ:$AQ,$CG768+28),"")</f>
      </c>
      <c r="BU768">
        <f>IF($CH768&gt;=29,INDEX($AQ:$AQ,$CG768+29),"")</f>
      </c>
      <c r="BV768">
        <f>IF($CH768&gt;=30,INDEX($AQ:$AQ,$CG768+30),"")</f>
      </c>
      <c r="BW768">
        <f>IF($CH768&gt;=31,INDEX($AQ:$AQ,$CG768+31),"")</f>
      </c>
      <c r="BX768">
        <f>IF($CH768&gt;=32,INDEX($AQ:$AQ,$CG768+32),"")</f>
      </c>
      <c r="BY768">
        <f>IF($CH768&gt;=33,INDEX($AQ:$AQ,$CG768+33),"")</f>
      </c>
      <c r="BZ768">
        <f>IF($CH768&gt;=34,INDEX($AQ:$AQ,$CG768+34),"")</f>
      </c>
      <c r="CA768">
        <f>IF($CH768&gt;=35,INDEX($AQ:$AQ,$CG768+35),"")</f>
      </c>
      <c r="CB768">
        <f>IF($CH768&gt;=36,INDEX($AQ:$AQ,$CG768+36),"")</f>
      </c>
      <c r="CC768">
        <f>IF($CH768&gt;=37,INDEX($AQ:$AQ,$CG768+37),"")</f>
      </c>
      <c r="CD768">
        <f>IF($CH768&gt;=38,INDEX($AQ:$AQ,$CG768+38),"")</f>
      </c>
      <c r="CE768">
        <f>IF($CH768&gt;=39,INDEX($AQ:$AQ,$CG768+39),"")</f>
      </c>
      <c r="CF768">
        <f>IF($CH768&gt;=40,INDEX($AQ:$AQ,$CG768+40),"")</f>
      </c>
      <c r="CG768">
        <f>IFERROR(MATCH($AP768,$AQ$2:$AQ$134,0)+1,0)</f>
      </c>
      <c r="CH768">
        <f>IFERROR(INDEX($AR$2:$AR$134,MATCH($AP768,$AQ$2:$AQ$134,0)),0)</f>
      </c>
      <c r="CI768">
        <f>IFERROR(LEFT($L768,FIND(" - ",$L768)-1),$L768)</f>
      </c>
      <c r="CL768">
        <f>IF($DG768&gt;=1,INDEX($CJ:$CJ,$DF768+1),"")</f>
      </c>
      <c r="CM768">
        <f>IF($DG768&gt;=2,INDEX($CJ:$CJ,$DF768+2),"")</f>
      </c>
      <c r="CN768">
        <f>IF($DG768&gt;=3,INDEX($CJ:$CJ,$DF768+3),"")</f>
      </c>
      <c r="CO768">
        <f>IF($DG768&gt;=4,INDEX($CJ:$CJ,$DF768+4),"")</f>
      </c>
      <c r="CP768">
        <f>IF($DG768&gt;=5,INDEX($CJ:$CJ,$DF768+5),"")</f>
      </c>
      <c r="CQ768">
        <f>IF($DG768&gt;=6,INDEX($CJ:$CJ,$DF768+6),"")</f>
      </c>
      <c r="CR768">
        <f>IF($DG768&gt;=7,INDEX($CJ:$CJ,$DF768+7),"")</f>
      </c>
      <c r="CS768">
        <f>IF($DG768&gt;=8,INDEX($CJ:$CJ,$DF768+8),"")</f>
      </c>
      <c r="CT768">
        <f>IF($DG768&gt;=9,INDEX($CJ:$CJ,$DF768+9),"")</f>
      </c>
      <c r="CU768">
        <f>IF($DG768&gt;=10,INDEX($CJ:$CJ,$DF768+10),"")</f>
      </c>
      <c r="CV768">
        <f>IF($DG768&gt;=11,INDEX($CJ:$CJ,$DF768+11),"")</f>
      </c>
      <c r="CW768">
        <f>IF($DG768&gt;=12,INDEX($CJ:$CJ,$DF768+12),"")</f>
      </c>
      <c r="CX768">
        <f>IF($DG768&gt;=13,INDEX($CJ:$CJ,$DF768+13),"")</f>
      </c>
      <c r="CY768">
        <f>IF($DG768&gt;=14,INDEX($CJ:$CJ,$DF768+14),"")</f>
      </c>
      <c r="CZ768">
        <f>IF($DG768&gt;=15,INDEX($CJ:$CJ,$DF768+15),"")</f>
      </c>
      <c r="DA768">
        <f>IF($DG768&gt;=16,INDEX($CJ:$CJ,$DF768+16),"")</f>
      </c>
      <c r="DB768">
        <f>IF($DG768&gt;=17,INDEX($CJ:$CJ,$DF768+17),"")</f>
      </c>
      <c r="DC768">
        <f>IF($DG768&gt;=18,INDEX($CJ:$CJ,$DF768+18),"")</f>
      </c>
      <c r="DD768">
        <f>IF($DG768&gt;=19,INDEX($CJ:$CJ,$DF768+19),"")</f>
      </c>
      <c r="DE768">
        <f>IF($DG768&gt;=20,INDEX($CJ:$CJ,$DF768+20),"")</f>
      </c>
      <c r="DF768">
        <f>IFERROR(MATCH($CI768,$CJ$2:$CJ$263,0)+1,0)</f>
      </c>
      <c r="DG768">
        <f>IFERROR(INDEX($CK$2:$CK$263,MATCH($CI768,$CJ$2:$CJ$263,0)),0)</f>
      </c>
      <c r="DH768">
        <f>IFERROR(INDEX($AO:$AO,MATCH($N768,$AN:$AN,0))&amp;"","")</f>
      </c>
      <c r="DL768">
        <f>IF($GO768&gt;=1,INDEX($DI:$DI,$GN768+1),"")</f>
      </c>
      <c r="DM768">
        <f>IF($GO768&gt;=2,INDEX($DI:$DI,$GN768+2),"")</f>
      </c>
      <c r="DN768">
        <f>IF($GO768&gt;=3,INDEX($DI:$DI,$GN768+3),"")</f>
      </c>
      <c r="DO768">
        <f>IF($GO768&gt;=4,INDEX($DI:$DI,$GN768+4),"")</f>
      </c>
      <c r="DP768">
        <f>IF($GO768&gt;=5,INDEX($DI:$DI,$GN768+5),"")</f>
      </c>
      <c r="DQ768">
        <f>IF($GO768&gt;=6,INDEX($DI:$DI,$GN768+6),"")</f>
      </c>
      <c r="DR768">
        <f>IF($GO768&gt;=7,INDEX($DI:$DI,$GN768+7),"")</f>
      </c>
      <c r="DS768">
        <f>IF($GO768&gt;=8,INDEX($DI:$DI,$GN768+8),"")</f>
      </c>
      <c r="DT768">
        <f>IF($GO768&gt;=9,INDEX($DI:$DI,$GN768+9),"")</f>
      </c>
      <c r="DU768">
        <f>IF($GO768&gt;=10,INDEX($DI:$DI,$GN768+10),"")</f>
      </c>
      <c r="DV768">
        <f>IF($GO768&gt;=11,INDEX($DI:$DI,$GN768+11),"")</f>
      </c>
      <c r="DW768">
        <f>IF($GO768&gt;=12,INDEX($DI:$DI,$GN768+12),"")</f>
      </c>
      <c r="DX768">
        <f>IF($GO768&gt;=13,INDEX($DI:$DI,$GN768+13),"")</f>
      </c>
      <c r="DY768">
        <f>IF($GO768&gt;=14,INDEX($DI:$DI,$GN768+14),"")</f>
      </c>
      <c r="DZ768">
        <f>IF($GO768&gt;=15,INDEX($DI:$DI,$GN768+15),"")</f>
      </c>
      <c r="EA768">
        <f>IF($GO768&gt;=16,INDEX($DI:$DI,$GN768+16),"")</f>
      </c>
      <c r="EB768">
        <f>IF($GO768&gt;=17,INDEX($DI:$DI,$GN768+17),"")</f>
      </c>
      <c r="EC768">
        <f>IF($GO768&gt;=18,INDEX($DI:$DI,$GN768+18),"")</f>
      </c>
      <c r="ED768">
        <f>IF($GO768&gt;=19,INDEX($DI:$DI,$GN768+19),"")</f>
      </c>
      <c r="EE768">
        <f>IF($GO768&gt;=20,INDEX($DI:$DI,$GN768+20),"")</f>
      </c>
      <c r="EF768">
        <f>IF($GO768&gt;=21,INDEX($DI:$DI,$GN768+21),"")</f>
      </c>
      <c r="EG768">
        <f>IF($GO768&gt;=22,INDEX($DI:$DI,$GN768+22),"")</f>
      </c>
      <c r="EH768">
        <f>IF($GO768&gt;=23,INDEX($DI:$DI,$GN768+23),"")</f>
      </c>
      <c r="EI768">
        <f>IF($GO768&gt;=24,INDEX($DI:$DI,$GN768+24),"")</f>
      </c>
      <c r="EJ768">
        <f>IF($GO768&gt;=25,INDEX($DI:$DI,$GN768+25),"")</f>
      </c>
      <c r="EK768">
        <f>IF($GO768&gt;=26,INDEX($DI:$DI,$GN768+26),"")</f>
      </c>
      <c r="EL768">
        <f>IF($GO768&gt;=27,INDEX($DI:$DI,$GN768+27),"")</f>
      </c>
      <c r="EM768">
        <f>IF($GO768&gt;=28,INDEX($DI:$DI,$GN768+28),"")</f>
      </c>
      <c r="EN768">
        <f>IF($GO768&gt;=29,INDEX($DI:$DI,$GN768+29),"")</f>
      </c>
      <c r="EO768">
        <f>IF($GO768&gt;=30,INDEX($DI:$DI,$GN768+30),"")</f>
      </c>
      <c r="EP768">
        <f>IF($GO768&gt;=31,INDEX($DI:$DI,$GN768+31),"")</f>
      </c>
      <c r="EQ768">
        <f>IF($GO768&gt;=32,INDEX($DI:$DI,$GN768+32),"")</f>
      </c>
      <c r="ER768">
        <f>IF($GO768&gt;=33,INDEX($DI:$DI,$GN768+33),"")</f>
      </c>
      <c r="ES768">
        <f>IF($GO768&gt;=34,INDEX($DI:$DI,$GN768+34),"")</f>
      </c>
      <c r="ET768">
        <f>IF($GO768&gt;=35,INDEX($DI:$DI,$GN768+35),"")</f>
      </c>
      <c r="EU768">
        <f>IF($GO768&gt;=36,INDEX($DI:$DI,$GN768+36),"")</f>
      </c>
      <c r="EV768">
        <f>IF($GO768&gt;=37,INDEX($DI:$DI,$GN768+37),"")</f>
      </c>
      <c r="EW768">
        <f>IF($GO768&gt;=38,INDEX($DI:$DI,$GN768+38),"")</f>
      </c>
      <c r="EX768">
        <f>IF($GO768&gt;=39,INDEX($DI:$DI,$GN768+39),"")</f>
      </c>
      <c r="EY768">
        <f>IF($GO768&gt;=40,INDEX($DI:$DI,$GN768+40),"")</f>
      </c>
      <c r="EZ768">
        <f>IF($GO768&gt;=1,INDEX($DJ:$DJ,$GN768+1),"")</f>
      </c>
      <c r="FA768">
        <f>IF($GO768&gt;=2,INDEX($DJ:$DJ,$GN768+2),"")</f>
      </c>
      <c r="FB768">
        <f>IF($GO768&gt;=3,INDEX($DJ:$DJ,$GN768+3),"")</f>
      </c>
      <c r="FC768">
        <f>IF($GO768&gt;=4,INDEX($DJ:$DJ,$GN768+4),"")</f>
      </c>
      <c r="FD768">
        <f>IF($GO768&gt;=5,INDEX($DJ:$DJ,$GN768+5),"")</f>
      </c>
      <c r="FE768">
        <f>IF($GO768&gt;=6,INDEX($DJ:$DJ,$GN768+6),"")</f>
      </c>
      <c r="FF768">
        <f>IF($GO768&gt;=7,INDEX($DJ:$DJ,$GN768+7),"")</f>
      </c>
      <c r="FG768">
        <f>IF($GO768&gt;=8,INDEX($DJ:$DJ,$GN768+8),"")</f>
      </c>
      <c r="FH768">
        <f>IF($GO768&gt;=9,INDEX($DJ:$DJ,$GN768+9),"")</f>
      </c>
      <c r="FI768">
        <f>IF($GO768&gt;=10,INDEX($DJ:$DJ,$GN768+10),"")</f>
      </c>
      <c r="FJ768">
        <f>IF($GO768&gt;=11,INDEX($DJ:$DJ,$GN768+11),"")</f>
      </c>
      <c r="FK768">
        <f>IF($GO768&gt;=12,INDEX($DJ:$DJ,$GN768+12),"")</f>
      </c>
      <c r="FL768">
        <f>IF($GO768&gt;=13,INDEX($DJ:$DJ,$GN768+13),"")</f>
      </c>
      <c r="FM768">
        <f>IF($GO768&gt;=14,INDEX($DJ:$DJ,$GN768+14),"")</f>
      </c>
      <c r="FN768">
        <f>IF($GO768&gt;=15,INDEX($DJ:$DJ,$GN768+15),"")</f>
      </c>
      <c r="FO768">
        <f>IF($GO768&gt;=16,INDEX($DJ:$DJ,$GN768+16),"")</f>
      </c>
      <c r="FP768">
        <f>IF($GO768&gt;=17,INDEX($DJ:$DJ,$GN768+17),"")</f>
      </c>
      <c r="FQ768">
        <f>IF($GO768&gt;=18,INDEX($DJ:$DJ,$GN768+18),"")</f>
      </c>
      <c r="FR768">
        <f>IF($GO768&gt;=19,INDEX($DJ:$DJ,$GN768+19),"")</f>
      </c>
      <c r="FS768">
        <f>IF($GO768&gt;=20,INDEX($DJ:$DJ,$GN768+20),"")</f>
      </c>
      <c r="FT768">
        <f>IF($GO768&gt;=21,INDEX($DJ:$DJ,$GN768+21),"")</f>
      </c>
      <c r="FU768">
        <f>IF($GO768&gt;=22,INDEX($DJ:$DJ,$GN768+22),"")</f>
      </c>
      <c r="FV768">
        <f>IF($GO768&gt;=23,INDEX($DJ:$DJ,$GN768+23),"")</f>
      </c>
      <c r="FW768">
        <f>IF($GO768&gt;=24,INDEX($DJ:$DJ,$GN768+24),"")</f>
      </c>
      <c r="FX768">
        <f>IF($GO768&gt;=25,INDEX($DJ:$DJ,$GN768+25),"")</f>
      </c>
      <c r="FY768">
        <f>IF($GO768&gt;=26,INDEX($DJ:$DJ,$GN768+26),"")</f>
      </c>
      <c r="FZ768">
        <f>IF($GO768&gt;=27,INDEX($DJ:$DJ,$GN768+27),"")</f>
      </c>
      <c r="GA768">
        <f>IF($GO768&gt;=28,INDEX($DJ:$DJ,$GN768+28),"")</f>
      </c>
      <c r="GB768">
        <f>IF($GO768&gt;=29,INDEX($DJ:$DJ,$GN768+29),"")</f>
      </c>
      <c r="GC768">
        <f>IF($GO768&gt;=30,INDEX($DJ:$DJ,$GN768+30),"")</f>
      </c>
      <c r="GD768">
        <f>IF($GO768&gt;=31,INDEX($DJ:$DJ,$GN768+31),"")</f>
      </c>
      <c r="GE768">
        <f>IF($GO768&gt;=32,INDEX($DJ:$DJ,$GN768+32),"")</f>
      </c>
      <c r="GF768">
        <f>IF($GO768&gt;=33,INDEX($DJ:$DJ,$GN768+33),"")</f>
      </c>
      <c r="GG768">
        <f>IF($GO768&gt;=34,INDEX($DJ:$DJ,$GN768+34),"")</f>
      </c>
      <c r="GH768">
        <f>IF($GO768&gt;=35,INDEX($DJ:$DJ,$GN768+35),"")</f>
      </c>
      <c r="GI768">
        <f>IF($GO768&gt;=36,INDEX($DJ:$DJ,$GN768+36),"")</f>
      </c>
      <c r="GJ768">
        <f>IF($GO768&gt;=37,INDEX($DJ:$DJ,$GN768+37),"")</f>
      </c>
      <c r="GK768">
        <f>IF($GO768&gt;=38,INDEX($DJ:$DJ,$GN768+38),"")</f>
      </c>
      <c r="GL768">
        <f>IF($GO768&gt;=39,INDEX($DJ:$DJ,$GN768+39),"")</f>
      </c>
      <c r="GM768">
        <f>IF($GO768&gt;=40,INDEX($DJ:$DJ,$GN768+40),"")</f>
      </c>
      <c r="GN768">
        <f>IFERROR(MATCH($DH768,$DI$2:$DI$148,0)+1,0)</f>
      </c>
      <c r="GO768">
        <f>IFERROR(INDEX($DK$2:$DK$148,MATCH($DH768,$DI$2:$DI$148,0)),0)</f>
      </c>
      <c r="GP768">
        <f>IFERROR(MATCH($Y768,$DL$768:$EY$768,0),0)</f>
      </c>
      <c r="GQ768">
        <f>IF($GP768&gt;0,INDEX($EZ$768:$GM$768,$GP768),"")</f>
      </c>
      <c r="GT768">
        <f>IF($JC768&gt;=1,INDEX($GR:$GR,$JB768+1),"")</f>
      </c>
      <c r="GU768">
        <f>IF($JC768&gt;=2,INDEX($GR:$GR,$JB768+2),"")</f>
      </c>
      <c r="GV768">
        <f>IF($JC768&gt;=3,INDEX($GR:$GR,$JB768+3),"")</f>
      </c>
      <c r="GW768">
        <f>IF($JC768&gt;=4,INDEX($GR:$GR,$JB768+4),"")</f>
      </c>
      <c r="GX768">
        <f>IF($JC768&gt;=5,INDEX($GR:$GR,$JB768+5),"")</f>
      </c>
      <c r="GY768">
        <f>IF($JC768&gt;=6,INDEX($GR:$GR,$JB768+6),"")</f>
      </c>
      <c r="GZ768">
        <f>IF($JC768&gt;=7,INDEX($GR:$GR,$JB768+7),"")</f>
      </c>
      <c r="HA768">
        <f>IF($JC768&gt;=8,INDEX($GR:$GR,$JB768+8),"")</f>
      </c>
      <c r="HB768">
        <f>IF($JC768&gt;=9,INDEX($GR:$GR,$JB768+9),"")</f>
      </c>
      <c r="HC768">
        <f>IF($JC768&gt;=10,INDEX($GR:$GR,$JB768+10),"")</f>
      </c>
      <c r="HD768">
        <f>IF($JC768&gt;=11,INDEX($GR:$GR,$JB768+11),"")</f>
      </c>
      <c r="HE768">
        <f>IF($JC768&gt;=12,INDEX($GR:$GR,$JB768+12),"")</f>
      </c>
      <c r="HF768">
        <f>IF($JC768&gt;=13,INDEX($GR:$GR,$JB768+13),"")</f>
      </c>
      <c r="HG768">
        <f>IF($JC768&gt;=14,INDEX($GR:$GR,$JB768+14),"")</f>
      </c>
      <c r="HH768">
        <f>IF($JC768&gt;=15,INDEX($GR:$GR,$JB768+15),"")</f>
      </c>
      <c r="HI768">
        <f>IF($JC768&gt;=16,INDEX($GR:$GR,$JB768+16),"")</f>
      </c>
      <c r="HJ768">
        <f>IF($JC768&gt;=17,INDEX($GR:$GR,$JB768+17),"")</f>
      </c>
      <c r="HK768">
        <f>IF($JC768&gt;=18,INDEX($GR:$GR,$JB768+18),"")</f>
      </c>
      <c r="HL768">
        <f>IF($JC768&gt;=19,INDEX($GR:$GR,$JB768+19),"")</f>
      </c>
      <c r="HM768">
        <f>IF($JC768&gt;=20,INDEX($GR:$GR,$JB768+20),"")</f>
      </c>
      <c r="HN768">
        <f>IF($JC768&gt;=21,INDEX($GR:$GR,$JB768+21),"")</f>
      </c>
      <c r="HO768">
        <f>IF($JC768&gt;=22,INDEX($GR:$GR,$JB768+22),"")</f>
      </c>
      <c r="HP768">
        <f>IF($JC768&gt;=23,INDEX($GR:$GR,$JB768+23),"")</f>
      </c>
      <c r="HQ768">
        <f>IF($JC768&gt;=24,INDEX($GR:$GR,$JB768+24),"")</f>
      </c>
      <c r="HR768">
        <f>IF($JC768&gt;=25,INDEX($GR:$GR,$JB768+25),"")</f>
      </c>
      <c r="HS768">
        <f>IF($JC768&gt;=26,INDEX($GR:$GR,$JB768+26),"")</f>
      </c>
      <c r="HT768">
        <f>IF($JC768&gt;=27,INDEX($GR:$GR,$JB768+27),"")</f>
      </c>
      <c r="HU768">
        <f>IF($JC768&gt;=28,INDEX($GR:$GR,$JB768+28),"")</f>
      </c>
      <c r="HV768">
        <f>IF($JC768&gt;=29,INDEX($GR:$GR,$JB768+29),"")</f>
      </c>
      <c r="HW768">
        <f>IF($JC768&gt;=30,INDEX($GR:$GR,$JB768+30),"")</f>
      </c>
      <c r="HX768">
        <f>IF($JC768&gt;=31,INDEX($GR:$GR,$JB768+31),"")</f>
      </c>
      <c r="HY768">
        <f>IF($JC768&gt;=32,INDEX($GR:$GR,$JB768+32),"")</f>
      </c>
      <c r="HZ768">
        <f>IF($JC768&gt;=33,INDEX($GR:$GR,$JB768+33),"")</f>
      </c>
      <c r="IA768">
        <f>IF($JC768&gt;=34,INDEX($GR:$GR,$JB768+34),"")</f>
      </c>
      <c r="IB768">
        <f>IF($JC768&gt;=35,INDEX($GR:$GR,$JB768+35),"")</f>
      </c>
      <c r="IC768">
        <f>IF($JC768&gt;=36,INDEX($GR:$GR,$JB768+36),"")</f>
      </c>
      <c r="ID768">
        <f>IF($JC768&gt;=37,INDEX($GR:$GR,$JB768+37),"")</f>
      </c>
      <c r="IE768">
        <f>IF($JC768&gt;=38,INDEX($GR:$GR,$JB768+38),"")</f>
      </c>
      <c r="IF768">
        <f>IF($JC768&gt;=39,INDEX($GR:$GR,$JB768+39),"")</f>
      </c>
      <c r="IG768">
        <f>IF($JC768&gt;=40,INDEX($GR:$GR,$JB768+40),"")</f>
      </c>
      <c r="IH768">
        <f>IF($JC768&gt;=41,INDEX($GR:$GR,$JB768+41),"")</f>
      </c>
      <c r="II768">
        <f>IF($JC768&gt;=42,INDEX($GR:$GR,$JB768+42),"")</f>
      </c>
      <c r="IJ768">
        <f>IF($JC768&gt;=43,INDEX($GR:$GR,$JB768+43),"")</f>
      </c>
      <c r="IK768">
        <f>IF($JC768&gt;=44,INDEX($GR:$GR,$JB768+44),"")</f>
      </c>
      <c r="IL768">
        <f>IF($JC768&gt;=45,INDEX($GR:$GR,$JB768+45),"")</f>
      </c>
      <c r="IM768">
        <f>IF($JC768&gt;=46,INDEX($GR:$GR,$JB768+46),"")</f>
      </c>
      <c r="IN768">
        <f>IF($JC768&gt;=47,INDEX($GR:$GR,$JB768+47),"")</f>
      </c>
      <c r="IO768">
        <f>IF($JC768&gt;=48,INDEX($GR:$GR,$JB768+48),"")</f>
      </c>
      <c r="IP768">
        <f>IF($JC768&gt;=49,INDEX($GR:$GR,$JB768+49),"")</f>
      </c>
      <c r="IQ768">
        <f>IF($JC768&gt;=50,INDEX($GR:$GR,$JB768+50),"")</f>
      </c>
      <c r="IR768">
        <f>IF($JC768&gt;=51,INDEX($GR:$GR,$JB768+51),"")</f>
      </c>
      <c r="IS768">
        <f>IF($JC768&gt;=52,INDEX($GR:$GR,$JB768+52),"")</f>
      </c>
      <c r="IT768">
        <f>IF($JC768&gt;=53,INDEX($GR:$GR,$JB768+53),"")</f>
      </c>
      <c r="IU768">
        <f>IF($JC768&gt;=54,INDEX($GR:$GR,$JB768+54),"")</f>
      </c>
      <c r="IV768">
        <f>IF($JC768&gt;=55,INDEX($GR:$GR,$JB768+55),"")</f>
      </c>
      <c r="IW768">
        <f>IF($JC768&gt;=56,INDEX($GR:$GR,$JB768+56),"")</f>
      </c>
      <c r="IX768">
        <f>IF($JC768&gt;=57,INDEX($GR:$GR,$JB768+57),"")</f>
      </c>
      <c r="IY768">
        <f>IF($JC768&gt;=58,INDEX($GR:$GR,$JB768+58),"")</f>
      </c>
      <c r="IZ768">
        <f>IF($JC768&gt;=59,INDEX($GR:$GR,$JB768+59),"")</f>
      </c>
      <c r="JA768">
        <f>IF($JC768&gt;=60,INDEX($GR:$GR,$JB768+60),"")</f>
      </c>
      <c r="JB768">
        <f>IFERROR(MATCH($GQ768,$GR$2:$GR$324,0)+1,0)</f>
      </c>
      <c r="JC768">
        <f>IFERROR(INDEX($GS$2:$GS$324,MATCH($GQ768,$GR$2:$GR$324,0)),0)</f>
      </c>
      <c r="JD768" t="s">
        <v>40</v>
      </c>
      <c r="JE768" t="s">
        <v>40</v>
      </c>
    </row>
    <row r="769" spans="1:265" x14ac:dyDescent="0.25">
      <c r="Q769">
        <f>IF(OR($T769="",$P769=""),"",IFERROR($T769/$P769,0))</f>
      </c>
      <c r="R769">
        <f>IF($T769="","",
SUM($S769,$U769,$Z769,$V769,$X769)*
(1-IF($AA769="",0,VALUE($AA769)/100)))</f>
      </c>
      <c r="S769">
        <f>IF($T769="","",$T769)</f>
      </c>
      <c r="U769">
        <f>IF($T769="","",
IF($N769="","",
IF(ISNUMBER(SEARCH("exempt",LOWER($N769))),0,
$T769*(VALUE(SUBSTITUTE($N769,"%",""))/100))))</f>
      </c>
      <c r="AB769">
        <f>IFERROR(IF(FIND(" - ",$K769)&gt;0,MID($K769,FIND(" - ",$K769)+3,LEN($K769)),""),"")</f>
      </c>
      <c r="AK769" t="s">
        <v>1356</v>
      </c>
      <c r="AP769">
        <f>IFERROR(LEFT($K769,FIND(" - ",$K769)-1),$K769)</f>
      </c>
      <c r="AS769">
        <f>IF($CH769&gt;=1,INDEX($AQ:$AQ,$CG769+1),"")</f>
      </c>
      <c r="AT769">
        <f>IF($CH769&gt;=2,INDEX($AQ:$AQ,$CG769+2),"")</f>
      </c>
      <c r="AU769">
        <f>IF($CH769&gt;=3,INDEX($AQ:$AQ,$CG769+3),"")</f>
      </c>
      <c r="AV769">
        <f>IF($CH769&gt;=4,INDEX($AQ:$AQ,$CG769+4),"")</f>
      </c>
      <c r="AW769">
        <f>IF($CH769&gt;=5,INDEX($AQ:$AQ,$CG769+5),"")</f>
      </c>
      <c r="AX769">
        <f>IF($CH769&gt;=6,INDEX($AQ:$AQ,$CG769+6),"")</f>
      </c>
      <c r="AY769">
        <f>IF($CH769&gt;=7,INDEX($AQ:$AQ,$CG769+7),"")</f>
      </c>
      <c r="AZ769">
        <f>IF($CH769&gt;=8,INDEX($AQ:$AQ,$CG769+8),"")</f>
      </c>
      <c r="BA769">
        <f>IF($CH769&gt;=9,INDEX($AQ:$AQ,$CG769+9),"")</f>
      </c>
      <c r="BB769">
        <f>IF($CH769&gt;=10,INDEX($AQ:$AQ,$CG769+10),"")</f>
      </c>
      <c r="BC769">
        <f>IF($CH769&gt;=11,INDEX($AQ:$AQ,$CG769+11),"")</f>
      </c>
      <c r="BD769">
        <f>IF($CH769&gt;=12,INDEX($AQ:$AQ,$CG769+12),"")</f>
      </c>
      <c r="BE769">
        <f>IF($CH769&gt;=13,INDEX($AQ:$AQ,$CG769+13),"")</f>
      </c>
      <c r="BF769">
        <f>IF($CH769&gt;=14,INDEX($AQ:$AQ,$CG769+14),"")</f>
      </c>
      <c r="BG769">
        <f>IF($CH769&gt;=15,INDEX($AQ:$AQ,$CG769+15),"")</f>
      </c>
      <c r="BH769">
        <f>IF($CH769&gt;=16,INDEX($AQ:$AQ,$CG769+16),"")</f>
      </c>
      <c r="BI769">
        <f>IF($CH769&gt;=17,INDEX($AQ:$AQ,$CG769+17),"")</f>
      </c>
      <c r="BJ769">
        <f>IF($CH769&gt;=18,INDEX($AQ:$AQ,$CG769+18),"")</f>
      </c>
      <c r="BK769">
        <f>IF($CH769&gt;=19,INDEX($AQ:$AQ,$CG769+19),"")</f>
      </c>
      <c r="BL769">
        <f>IF($CH769&gt;=20,INDEX($AQ:$AQ,$CG769+20),"")</f>
      </c>
      <c r="BM769">
        <f>IF($CH769&gt;=21,INDEX($AQ:$AQ,$CG769+21),"")</f>
      </c>
      <c r="BN769">
        <f>IF($CH769&gt;=22,INDEX($AQ:$AQ,$CG769+22),"")</f>
      </c>
      <c r="BO769">
        <f>IF($CH769&gt;=23,INDEX($AQ:$AQ,$CG769+23),"")</f>
      </c>
      <c r="BP769">
        <f>IF($CH769&gt;=24,INDEX($AQ:$AQ,$CG769+24),"")</f>
      </c>
      <c r="BQ769">
        <f>IF($CH769&gt;=25,INDEX($AQ:$AQ,$CG769+25),"")</f>
      </c>
      <c r="BR769">
        <f>IF($CH769&gt;=26,INDEX($AQ:$AQ,$CG769+26),"")</f>
      </c>
      <c r="BS769">
        <f>IF($CH769&gt;=27,INDEX($AQ:$AQ,$CG769+27),"")</f>
      </c>
      <c r="BT769">
        <f>IF($CH769&gt;=28,INDEX($AQ:$AQ,$CG769+28),"")</f>
      </c>
      <c r="BU769">
        <f>IF($CH769&gt;=29,INDEX($AQ:$AQ,$CG769+29),"")</f>
      </c>
      <c r="BV769">
        <f>IF($CH769&gt;=30,INDEX($AQ:$AQ,$CG769+30),"")</f>
      </c>
      <c r="BW769">
        <f>IF($CH769&gt;=31,INDEX($AQ:$AQ,$CG769+31),"")</f>
      </c>
      <c r="BX769">
        <f>IF($CH769&gt;=32,INDEX($AQ:$AQ,$CG769+32),"")</f>
      </c>
      <c r="BY769">
        <f>IF($CH769&gt;=33,INDEX($AQ:$AQ,$CG769+33),"")</f>
      </c>
      <c r="BZ769">
        <f>IF($CH769&gt;=34,INDEX($AQ:$AQ,$CG769+34),"")</f>
      </c>
      <c r="CA769">
        <f>IF($CH769&gt;=35,INDEX($AQ:$AQ,$CG769+35),"")</f>
      </c>
      <c r="CB769">
        <f>IF($CH769&gt;=36,INDEX($AQ:$AQ,$CG769+36),"")</f>
      </c>
      <c r="CC769">
        <f>IF($CH769&gt;=37,INDEX($AQ:$AQ,$CG769+37),"")</f>
      </c>
      <c r="CD769">
        <f>IF($CH769&gt;=38,INDEX($AQ:$AQ,$CG769+38),"")</f>
      </c>
      <c r="CE769">
        <f>IF($CH769&gt;=39,INDEX($AQ:$AQ,$CG769+39),"")</f>
      </c>
      <c r="CF769">
        <f>IF($CH769&gt;=40,INDEX($AQ:$AQ,$CG769+40),"")</f>
      </c>
      <c r="CG769">
        <f>IFERROR(MATCH($AP769,$AQ$2:$AQ$134,0)+1,0)</f>
      </c>
      <c r="CH769">
        <f>IFERROR(INDEX($AR$2:$AR$134,MATCH($AP769,$AQ$2:$AQ$134,0)),0)</f>
      </c>
      <c r="CI769">
        <f>IFERROR(LEFT($L769,FIND(" - ",$L769)-1),$L769)</f>
      </c>
      <c r="CL769">
        <f>IF($DG769&gt;=1,INDEX($CJ:$CJ,$DF769+1),"")</f>
      </c>
      <c r="CM769">
        <f>IF($DG769&gt;=2,INDEX($CJ:$CJ,$DF769+2),"")</f>
      </c>
      <c r="CN769">
        <f>IF($DG769&gt;=3,INDEX($CJ:$CJ,$DF769+3),"")</f>
      </c>
      <c r="CO769">
        <f>IF($DG769&gt;=4,INDEX($CJ:$CJ,$DF769+4),"")</f>
      </c>
      <c r="CP769">
        <f>IF($DG769&gt;=5,INDEX($CJ:$CJ,$DF769+5),"")</f>
      </c>
      <c r="CQ769">
        <f>IF($DG769&gt;=6,INDEX($CJ:$CJ,$DF769+6),"")</f>
      </c>
      <c r="CR769">
        <f>IF($DG769&gt;=7,INDEX($CJ:$CJ,$DF769+7),"")</f>
      </c>
      <c r="CS769">
        <f>IF($DG769&gt;=8,INDEX($CJ:$CJ,$DF769+8),"")</f>
      </c>
      <c r="CT769">
        <f>IF($DG769&gt;=9,INDEX($CJ:$CJ,$DF769+9),"")</f>
      </c>
      <c r="CU769">
        <f>IF($DG769&gt;=10,INDEX($CJ:$CJ,$DF769+10),"")</f>
      </c>
      <c r="CV769">
        <f>IF($DG769&gt;=11,INDEX($CJ:$CJ,$DF769+11),"")</f>
      </c>
      <c r="CW769">
        <f>IF($DG769&gt;=12,INDEX($CJ:$CJ,$DF769+12),"")</f>
      </c>
      <c r="CX769">
        <f>IF($DG769&gt;=13,INDEX($CJ:$CJ,$DF769+13),"")</f>
      </c>
      <c r="CY769">
        <f>IF($DG769&gt;=14,INDEX($CJ:$CJ,$DF769+14),"")</f>
      </c>
      <c r="CZ769">
        <f>IF($DG769&gt;=15,INDEX($CJ:$CJ,$DF769+15),"")</f>
      </c>
      <c r="DA769">
        <f>IF($DG769&gt;=16,INDEX($CJ:$CJ,$DF769+16),"")</f>
      </c>
      <c r="DB769">
        <f>IF($DG769&gt;=17,INDEX($CJ:$CJ,$DF769+17),"")</f>
      </c>
      <c r="DC769">
        <f>IF($DG769&gt;=18,INDEX($CJ:$CJ,$DF769+18),"")</f>
      </c>
      <c r="DD769">
        <f>IF($DG769&gt;=19,INDEX($CJ:$CJ,$DF769+19),"")</f>
      </c>
      <c r="DE769">
        <f>IF($DG769&gt;=20,INDEX($CJ:$CJ,$DF769+20),"")</f>
      </c>
      <c r="DF769">
        <f>IFERROR(MATCH($CI769,$CJ$2:$CJ$263,0)+1,0)</f>
      </c>
      <c r="DG769">
        <f>IFERROR(INDEX($CK$2:$CK$263,MATCH($CI769,$CJ$2:$CJ$263,0)),0)</f>
      </c>
      <c r="DH769">
        <f>IFERROR(INDEX($AO:$AO,MATCH($N769,$AN:$AN,0))&amp;"","")</f>
      </c>
      <c r="DL769">
        <f>IF($GO769&gt;=1,INDEX($DI:$DI,$GN769+1),"")</f>
      </c>
      <c r="DM769">
        <f>IF($GO769&gt;=2,INDEX($DI:$DI,$GN769+2),"")</f>
      </c>
      <c r="DN769">
        <f>IF($GO769&gt;=3,INDEX($DI:$DI,$GN769+3),"")</f>
      </c>
      <c r="DO769">
        <f>IF($GO769&gt;=4,INDEX($DI:$DI,$GN769+4),"")</f>
      </c>
      <c r="DP769">
        <f>IF($GO769&gt;=5,INDEX($DI:$DI,$GN769+5),"")</f>
      </c>
      <c r="DQ769">
        <f>IF($GO769&gt;=6,INDEX($DI:$DI,$GN769+6),"")</f>
      </c>
      <c r="DR769">
        <f>IF($GO769&gt;=7,INDEX($DI:$DI,$GN769+7),"")</f>
      </c>
      <c r="DS769">
        <f>IF($GO769&gt;=8,INDEX($DI:$DI,$GN769+8),"")</f>
      </c>
      <c r="DT769">
        <f>IF($GO769&gt;=9,INDEX($DI:$DI,$GN769+9),"")</f>
      </c>
      <c r="DU769">
        <f>IF($GO769&gt;=10,INDEX($DI:$DI,$GN769+10),"")</f>
      </c>
      <c r="DV769">
        <f>IF($GO769&gt;=11,INDEX($DI:$DI,$GN769+11),"")</f>
      </c>
      <c r="DW769">
        <f>IF($GO769&gt;=12,INDEX($DI:$DI,$GN769+12),"")</f>
      </c>
      <c r="DX769">
        <f>IF($GO769&gt;=13,INDEX($DI:$DI,$GN769+13),"")</f>
      </c>
      <c r="DY769">
        <f>IF($GO769&gt;=14,INDEX($DI:$DI,$GN769+14),"")</f>
      </c>
      <c r="DZ769">
        <f>IF($GO769&gt;=15,INDEX($DI:$DI,$GN769+15),"")</f>
      </c>
      <c r="EA769">
        <f>IF($GO769&gt;=16,INDEX($DI:$DI,$GN769+16),"")</f>
      </c>
      <c r="EB769">
        <f>IF($GO769&gt;=17,INDEX($DI:$DI,$GN769+17),"")</f>
      </c>
      <c r="EC769">
        <f>IF($GO769&gt;=18,INDEX($DI:$DI,$GN769+18),"")</f>
      </c>
      <c r="ED769">
        <f>IF($GO769&gt;=19,INDEX($DI:$DI,$GN769+19),"")</f>
      </c>
      <c r="EE769">
        <f>IF($GO769&gt;=20,INDEX($DI:$DI,$GN769+20),"")</f>
      </c>
      <c r="EF769">
        <f>IF($GO769&gt;=21,INDEX($DI:$DI,$GN769+21),"")</f>
      </c>
      <c r="EG769">
        <f>IF($GO769&gt;=22,INDEX($DI:$DI,$GN769+22),"")</f>
      </c>
      <c r="EH769">
        <f>IF($GO769&gt;=23,INDEX($DI:$DI,$GN769+23),"")</f>
      </c>
      <c r="EI769">
        <f>IF($GO769&gt;=24,INDEX($DI:$DI,$GN769+24),"")</f>
      </c>
      <c r="EJ769">
        <f>IF($GO769&gt;=25,INDEX($DI:$DI,$GN769+25),"")</f>
      </c>
      <c r="EK769">
        <f>IF($GO769&gt;=26,INDEX($DI:$DI,$GN769+26),"")</f>
      </c>
      <c r="EL769">
        <f>IF($GO769&gt;=27,INDEX($DI:$DI,$GN769+27),"")</f>
      </c>
      <c r="EM769">
        <f>IF($GO769&gt;=28,INDEX($DI:$DI,$GN769+28),"")</f>
      </c>
      <c r="EN769">
        <f>IF($GO769&gt;=29,INDEX($DI:$DI,$GN769+29),"")</f>
      </c>
      <c r="EO769">
        <f>IF($GO769&gt;=30,INDEX($DI:$DI,$GN769+30),"")</f>
      </c>
      <c r="EP769">
        <f>IF($GO769&gt;=31,INDEX($DI:$DI,$GN769+31),"")</f>
      </c>
      <c r="EQ769">
        <f>IF($GO769&gt;=32,INDEX($DI:$DI,$GN769+32),"")</f>
      </c>
      <c r="ER769">
        <f>IF($GO769&gt;=33,INDEX($DI:$DI,$GN769+33),"")</f>
      </c>
      <c r="ES769">
        <f>IF($GO769&gt;=34,INDEX($DI:$DI,$GN769+34),"")</f>
      </c>
      <c r="ET769">
        <f>IF($GO769&gt;=35,INDEX($DI:$DI,$GN769+35),"")</f>
      </c>
      <c r="EU769">
        <f>IF($GO769&gt;=36,INDEX($DI:$DI,$GN769+36),"")</f>
      </c>
      <c r="EV769">
        <f>IF($GO769&gt;=37,INDEX($DI:$DI,$GN769+37),"")</f>
      </c>
      <c r="EW769">
        <f>IF($GO769&gt;=38,INDEX($DI:$DI,$GN769+38),"")</f>
      </c>
      <c r="EX769">
        <f>IF($GO769&gt;=39,INDEX($DI:$DI,$GN769+39),"")</f>
      </c>
      <c r="EY769">
        <f>IF($GO769&gt;=40,INDEX($DI:$DI,$GN769+40),"")</f>
      </c>
      <c r="EZ769">
        <f>IF($GO769&gt;=1,INDEX($DJ:$DJ,$GN769+1),"")</f>
      </c>
      <c r="FA769">
        <f>IF($GO769&gt;=2,INDEX($DJ:$DJ,$GN769+2),"")</f>
      </c>
      <c r="FB769">
        <f>IF($GO769&gt;=3,INDEX($DJ:$DJ,$GN769+3),"")</f>
      </c>
      <c r="FC769">
        <f>IF($GO769&gt;=4,INDEX($DJ:$DJ,$GN769+4),"")</f>
      </c>
      <c r="FD769">
        <f>IF($GO769&gt;=5,INDEX($DJ:$DJ,$GN769+5),"")</f>
      </c>
      <c r="FE769">
        <f>IF($GO769&gt;=6,INDEX($DJ:$DJ,$GN769+6),"")</f>
      </c>
      <c r="FF769">
        <f>IF($GO769&gt;=7,INDEX($DJ:$DJ,$GN769+7),"")</f>
      </c>
      <c r="FG769">
        <f>IF($GO769&gt;=8,INDEX($DJ:$DJ,$GN769+8),"")</f>
      </c>
      <c r="FH769">
        <f>IF($GO769&gt;=9,INDEX($DJ:$DJ,$GN769+9),"")</f>
      </c>
      <c r="FI769">
        <f>IF($GO769&gt;=10,INDEX($DJ:$DJ,$GN769+10),"")</f>
      </c>
      <c r="FJ769">
        <f>IF($GO769&gt;=11,INDEX($DJ:$DJ,$GN769+11),"")</f>
      </c>
      <c r="FK769">
        <f>IF($GO769&gt;=12,INDEX($DJ:$DJ,$GN769+12),"")</f>
      </c>
      <c r="FL769">
        <f>IF($GO769&gt;=13,INDEX($DJ:$DJ,$GN769+13),"")</f>
      </c>
      <c r="FM769">
        <f>IF($GO769&gt;=14,INDEX($DJ:$DJ,$GN769+14),"")</f>
      </c>
      <c r="FN769">
        <f>IF($GO769&gt;=15,INDEX($DJ:$DJ,$GN769+15),"")</f>
      </c>
      <c r="FO769">
        <f>IF($GO769&gt;=16,INDEX($DJ:$DJ,$GN769+16),"")</f>
      </c>
      <c r="FP769">
        <f>IF($GO769&gt;=17,INDEX($DJ:$DJ,$GN769+17),"")</f>
      </c>
      <c r="FQ769">
        <f>IF($GO769&gt;=18,INDEX($DJ:$DJ,$GN769+18),"")</f>
      </c>
      <c r="FR769">
        <f>IF($GO769&gt;=19,INDEX($DJ:$DJ,$GN769+19),"")</f>
      </c>
      <c r="FS769">
        <f>IF($GO769&gt;=20,INDEX($DJ:$DJ,$GN769+20),"")</f>
      </c>
      <c r="FT769">
        <f>IF($GO769&gt;=21,INDEX($DJ:$DJ,$GN769+21),"")</f>
      </c>
      <c r="FU769">
        <f>IF($GO769&gt;=22,INDEX($DJ:$DJ,$GN769+22),"")</f>
      </c>
      <c r="FV769">
        <f>IF($GO769&gt;=23,INDEX($DJ:$DJ,$GN769+23),"")</f>
      </c>
      <c r="FW769">
        <f>IF($GO769&gt;=24,INDEX($DJ:$DJ,$GN769+24),"")</f>
      </c>
      <c r="FX769">
        <f>IF($GO769&gt;=25,INDEX($DJ:$DJ,$GN769+25),"")</f>
      </c>
      <c r="FY769">
        <f>IF($GO769&gt;=26,INDEX($DJ:$DJ,$GN769+26),"")</f>
      </c>
      <c r="FZ769">
        <f>IF($GO769&gt;=27,INDEX($DJ:$DJ,$GN769+27),"")</f>
      </c>
      <c r="GA769">
        <f>IF($GO769&gt;=28,INDEX($DJ:$DJ,$GN769+28),"")</f>
      </c>
      <c r="GB769">
        <f>IF($GO769&gt;=29,INDEX($DJ:$DJ,$GN769+29),"")</f>
      </c>
      <c r="GC769">
        <f>IF($GO769&gt;=30,INDEX($DJ:$DJ,$GN769+30),"")</f>
      </c>
      <c r="GD769">
        <f>IF($GO769&gt;=31,INDEX($DJ:$DJ,$GN769+31),"")</f>
      </c>
      <c r="GE769">
        <f>IF($GO769&gt;=32,INDEX($DJ:$DJ,$GN769+32),"")</f>
      </c>
      <c r="GF769">
        <f>IF($GO769&gt;=33,INDEX($DJ:$DJ,$GN769+33),"")</f>
      </c>
      <c r="GG769">
        <f>IF($GO769&gt;=34,INDEX($DJ:$DJ,$GN769+34),"")</f>
      </c>
      <c r="GH769">
        <f>IF($GO769&gt;=35,INDEX($DJ:$DJ,$GN769+35),"")</f>
      </c>
      <c r="GI769">
        <f>IF($GO769&gt;=36,INDEX($DJ:$DJ,$GN769+36),"")</f>
      </c>
      <c r="GJ769">
        <f>IF($GO769&gt;=37,INDEX($DJ:$DJ,$GN769+37),"")</f>
      </c>
      <c r="GK769">
        <f>IF($GO769&gt;=38,INDEX($DJ:$DJ,$GN769+38),"")</f>
      </c>
      <c r="GL769">
        <f>IF($GO769&gt;=39,INDEX($DJ:$DJ,$GN769+39),"")</f>
      </c>
      <c r="GM769">
        <f>IF($GO769&gt;=40,INDEX($DJ:$DJ,$GN769+40),"")</f>
      </c>
      <c r="GN769">
        <f>IFERROR(MATCH($DH769,$DI$2:$DI$148,0)+1,0)</f>
      </c>
      <c r="GO769">
        <f>IFERROR(INDEX($DK$2:$DK$148,MATCH($DH769,$DI$2:$DI$148,0)),0)</f>
      </c>
      <c r="GP769">
        <f>IFERROR(MATCH($Y769,$DL$769:$EY$769,0),0)</f>
      </c>
      <c r="GQ769">
        <f>IF($GP769&gt;0,INDEX($EZ$769:$GM$769,$GP769),"")</f>
      </c>
      <c r="GT769">
        <f>IF($JC769&gt;=1,INDEX($GR:$GR,$JB769+1),"")</f>
      </c>
      <c r="GU769">
        <f>IF($JC769&gt;=2,INDEX($GR:$GR,$JB769+2),"")</f>
      </c>
      <c r="GV769">
        <f>IF($JC769&gt;=3,INDEX($GR:$GR,$JB769+3),"")</f>
      </c>
      <c r="GW769">
        <f>IF($JC769&gt;=4,INDEX($GR:$GR,$JB769+4),"")</f>
      </c>
      <c r="GX769">
        <f>IF($JC769&gt;=5,INDEX($GR:$GR,$JB769+5),"")</f>
      </c>
      <c r="GY769">
        <f>IF($JC769&gt;=6,INDEX($GR:$GR,$JB769+6),"")</f>
      </c>
      <c r="GZ769">
        <f>IF($JC769&gt;=7,INDEX($GR:$GR,$JB769+7),"")</f>
      </c>
      <c r="HA769">
        <f>IF($JC769&gt;=8,INDEX($GR:$GR,$JB769+8),"")</f>
      </c>
      <c r="HB769">
        <f>IF($JC769&gt;=9,INDEX($GR:$GR,$JB769+9),"")</f>
      </c>
      <c r="HC769">
        <f>IF($JC769&gt;=10,INDEX($GR:$GR,$JB769+10),"")</f>
      </c>
      <c r="HD769">
        <f>IF($JC769&gt;=11,INDEX($GR:$GR,$JB769+11),"")</f>
      </c>
      <c r="HE769">
        <f>IF($JC769&gt;=12,INDEX($GR:$GR,$JB769+12),"")</f>
      </c>
      <c r="HF769">
        <f>IF($JC769&gt;=13,INDEX($GR:$GR,$JB769+13),"")</f>
      </c>
      <c r="HG769">
        <f>IF($JC769&gt;=14,INDEX($GR:$GR,$JB769+14),"")</f>
      </c>
      <c r="HH769">
        <f>IF($JC769&gt;=15,INDEX($GR:$GR,$JB769+15),"")</f>
      </c>
      <c r="HI769">
        <f>IF($JC769&gt;=16,INDEX($GR:$GR,$JB769+16),"")</f>
      </c>
      <c r="HJ769">
        <f>IF($JC769&gt;=17,INDEX($GR:$GR,$JB769+17),"")</f>
      </c>
      <c r="HK769">
        <f>IF($JC769&gt;=18,INDEX($GR:$GR,$JB769+18),"")</f>
      </c>
      <c r="HL769">
        <f>IF($JC769&gt;=19,INDEX($GR:$GR,$JB769+19),"")</f>
      </c>
      <c r="HM769">
        <f>IF($JC769&gt;=20,INDEX($GR:$GR,$JB769+20),"")</f>
      </c>
      <c r="HN769">
        <f>IF($JC769&gt;=21,INDEX($GR:$GR,$JB769+21),"")</f>
      </c>
      <c r="HO769">
        <f>IF($JC769&gt;=22,INDEX($GR:$GR,$JB769+22),"")</f>
      </c>
      <c r="HP769">
        <f>IF($JC769&gt;=23,INDEX($GR:$GR,$JB769+23),"")</f>
      </c>
      <c r="HQ769">
        <f>IF($JC769&gt;=24,INDEX($GR:$GR,$JB769+24),"")</f>
      </c>
      <c r="HR769">
        <f>IF($JC769&gt;=25,INDEX($GR:$GR,$JB769+25),"")</f>
      </c>
      <c r="HS769">
        <f>IF($JC769&gt;=26,INDEX($GR:$GR,$JB769+26),"")</f>
      </c>
      <c r="HT769">
        <f>IF($JC769&gt;=27,INDEX($GR:$GR,$JB769+27),"")</f>
      </c>
      <c r="HU769">
        <f>IF($JC769&gt;=28,INDEX($GR:$GR,$JB769+28),"")</f>
      </c>
      <c r="HV769">
        <f>IF($JC769&gt;=29,INDEX($GR:$GR,$JB769+29),"")</f>
      </c>
      <c r="HW769">
        <f>IF($JC769&gt;=30,INDEX($GR:$GR,$JB769+30),"")</f>
      </c>
      <c r="HX769">
        <f>IF($JC769&gt;=31,INDEX($GR:$GR,$JB769+31),"")</f>
      </c>
      <c r="HY769">
        <f>IF($JC769&gt;=32,INDEX($GR:$GR,$JB769+32),"")</f>
      </c>
      <c r="HZ769">
        <f>IF($JC769&gt;=33,INDEX($GR:$GR,$JB769+33),"")</f>
      </c>
      <c r="IA769">
        <f>IF($JC769&gt;=34,INDEX($GR:$GR,$JB769+34),"")</f>
      </c>
      <c r="IB769">
        <f>IF($JC769&gt;=35,INDEX($GR:$GR,$JB769+35),"")</f>
      </c>
      <c r="IC769">
        <f>IF($JC769&gt;=36,INDEX($GR:$GR,$JB769+36),"")</f>
      </c>
      <c r="ID769">
        <f>IF($JC769&gt;=37,INDEX($GR:$GR,$JB769+37),"")</f>
      </c>
      <c r="IE769">
        <f>IF($JC769&gt;=38,INDEX($GR:$GR,$JB769+38),"")</f>
      </c>
      <c r="IF769">
        <f>IF($JC769&gt;=39,INDEX($GR:$GR,$JB769+39),"")</f>
      </c>
      <c r="IG769">
        <f>IF($JC769&gt;=40,INDEX($GR:$GR,$JB769+40),"")</f>
      </c>
      <c r="IH769">
        <f>IF($JC769&gt;=41,INDEX($GR:$GR,$JB769+41),"")</f>
      </c>
      <c r="II769">
        <f>IF($JC769&gt;=42,INDEX($GR:$GR,$JB769+42),"")</f>
      </c>
      <c r="IJ769">
        <f>IF($JC769&gt;=43,INDEX($GR:$GR,$JB769+43),"")</f>
      </c>
      <c r="IK769">
        <f>IF($JC769&gt;=44,INDEX($GR:$GR,$JB769+44),"")</f>
      </c>
      <c r="IL769">
        <f>IF($JC769&gt;=45,INDEX($GR:$GR,$JB769+45),"")</f>
      </c>
      <c r="IM769">
        <f>IF($JC769&gt;=46,INDEX($GR:$GR,$JB769+46),"")</f>
      </c>
      <c r="IN769">
        <f>IF($JC769&gt;=47,INDEX($GR:$GR,$JB769+47),"")</f>
      </c>
      <c r="IO769">
        <f>IF($JC769&gt;=48,INDEX($GR:$GR,$JB769+48),"")</f>
      </c>
      <c r="IP769">
        <f>IF($JC769&gt;=49,INDEX($GR:$GR,$JB769+49),"")</f>
      </c>
      <c r="IQ769">
        <f>IF($JC769&gt;=50,INDEX($GR:$GR,$JB769+50),"")</f>
      </c>
      <c r="IR769">
        <f>IF($JC769&gt;=51,INDEX($GR:$GR,$JB769+51),"")</f>
      </c>
      <c r="IS769">
        <f>IF($JC769&gt;=52,INDEX($GR:$GR,$JB769+52),"")</f>
      </c>
      <c r="IT769">
        <f>IF($JC769&gt;=53,INDEX($GR:$GR,$JB769+53),"")</f>
      </c>
      <c r="IU769">
        <f>IF($JC769&gt;=54,INDEX($GR:$GR,$JB769+54),"")</f>
      </c>
      <c r="IV769">
        <f>IF($JC769&gt;=55,INDEX($GR:$GR,$JB769+55),"")</f>
      </c>
      <c r="IW769">
        <f>IF($JC769&gt;=56,INDEX($GR:$GR,$JB769+56),"")</f>
      </c>
      <c r="IX769">
        <f>IF($JC769&gt;=57,INDEX($GR:$GR,$JB769+57),"")</f>
      </c>
      <c r="IY769">
        <f>IF($JC769&gt;=58,INDEX($GR:$GR,$JB769+58),"")</f>
      </c>
      <c r="IZ769">
        <f>IF($JC769&gt;=59,INDEX($GR:$GR,$JB769+59),"")</f>
      </c>
      <c r="JA769">
        <f>IF($JC769&gt;=60,INDEX($GR:$GR,$JB769+60),"")</f>
      </c>
      <c r="JB769">
        <f>IFERROR(MATCH($GQ769,$GR$2:$GR$324,0)+1,0)</f>
      </c>
      <c r="JC769">
        <f>IFERROR(INDEX($GS$2:$GS$324,MATCH($GQ769,$GR$2:$GR$324,0)),0)</f>
      </c>
      <c r="JD769" t="s">
        <v>40</v>
      </c>
      <c r="JE769" t="s">
        <v>40</v>
      </c>
    </row>
    <row r="770" spans="1:265" x14ac:dyDescent="0.25">
      <c r="Q770">
        <f>IF(OR($T770="",$P770=""),"",IFERROR($T770/$P770,0))</f>
      </c>
      <c r="R770">
        <f>IF($T770="","",
SUM($S770,$U770,$Z770,$V770,$X770)*
(1-IF($AA770="",0,VALUE($AA770)/100)))</f>
      </c>
      <c r="S770">
        <f>IF($T770="","",$T770)</f>
      </c>
      <c r="U770">
        <f>IF($T770="","",
IF($N770="","",
IF(ISNUMBER(SEARCH("exempt",LOWER($N770))),0,
$T770*(VALUE(SUBSTITUTE($N770,"%",""))/100))))</f>
      </c>
      <c r="AB770">
        <f>IFERROR(IF(FIND(" - ",$K770)&gt;0,MID($K770,FIND(" - ",$K770)+3,LEN($K770)),""),"")</f>
      </c>
      <c r="AK770" t="s">
        <v>1357</v>
      </c>
      <c r="AP770">
        <f>IFERROR(LEFT($K770,FIND(" - ",$K770)-1),$K770)</f>
      </c>
      <c r="AS770">
        <f>IF($CH770&gt;=1,INDEX($AQ:$AQ,$CG770+1),"")</f>
      </c>
      <c r="AT770">
        <f>IF($CH770&gt;=2,INDEX($AQ:$AQ,$CG770+2),"")</f>
      </c>
      <c r="AU770">
        <f>IF($CH770&gt;=3,INDEX($AQ:$AQ,$CG770+3),"")</f>
      </c>
      <c r="AV770">
        <f>IF($CH770&gt;=4,INDEX($AQ:$AQ,$CG770+4),"")</f>
      </c>
      <c r="AW770">
        <f>IF($CH770&gt;=5,INDEX($AQ:$AQ,$CG770+5),"")</f>
      </c>
      <c r="AX770">
        <f>IF($CH770&gt;=6,INDEX($AQ:$AQ,$CG770+6),"")</f>
      </c>
      <c r="AY770">
        <f>IF($CH770&gt;=7,INDEX($AQ:$AQ,$CG770+7),"")</f>
      </c>
      <c r="AZ770">
        <f>IF($CH770&gt;=8,INDEX($AQ:$AQ,$CG770+8),"")</f>
      </c>
      <c r="BA770">
        <f>IF($CH770&gt;=9,INDEX($AQ:$AQ,$CG770+9),"")</f>
      </c>
      <c r="BB770">
        <f>IF($CH770&gt;=10,INDEX($AQ:$AQ,$CG770+10),"")</f>
      </c>
      <c r="BC770">
        <f>IF($CH770&gt;=11,INDEX($AQ:$AQ,$CG770+11),"")</f>
      </c>
      <c r="BD770">
        <f>IF($CH770&gt;=12,INDEX($AQ:$AQ,$CG770+12),"")</f>
      </c>
      <c r="BE770">
        <f>IF($CH770&gt;=13,INDEX($AQ:$AQ,$CG770+13),"")</f>
      </c>
      <c r="BF770">
        <f>IF($CH770&gt;=14,INDEX($AQ:$AQ,$CG770+14),"")</f>
      </c>
      <c r="BG770">
        <f>IF($CH770&gt;=15,INDEX($AQ:$AQ,$CG770+15),"")</f>
      </c>
      <c r="BH770">
        <f>IF($CH770&gt;=16,INDEX($AQ:$AQ,$CG770+16),"")</f>
      </c>
      <c r="BI770">
        <f>IF($CH770&gt;=17,INDEX($AQ:$AQ,$CG770+17),"")</f>
      </c>
      <c r="BJ770">
        <f>IF($CH770&gt;=18,INDEX($AQ:$AQ,$CG770+18),"")</f>
      </c>
      <c r="BK770">
        <f>IF($CH770&gt;=19,INDEX($AQ:$AQ,$CG770+19),"")</f>
      </c>
      <c r="BL770">
        <f>IF($CH770&gt;=20,INDEX($AQ:$AQ,$CG770+20),"")</f>
      </c>
      <c r="BM770">
        <f>IF($CH770&gt;=21,INDEX($AQ:$AQ,$CG770+21),"")</f>
      </c>
      <c r="BN770">
        <f>IF($CH770&gt;=22,INDEX($AQ:$AQ,$CG770+22),"")</f>
      </c>
      <c r="BO770">
        <f>IF($CH770&gt;=23,INDEX($AQ:$AQ,$CG770+23),"")</f>
      </c>
      <c r="BP770">
        <f>IF($CH770&gt;=24,INDEX($AQ:$AQ,$CG770+24),"")</f>
      </c>
      <c r="BQ770">
        <f>IF($CH770&gt;=25,INDEX($AQ:$AQ,$CG770+25),"")</f>
      </c>
      <c r="BR770">
        <f>IF($CH770&gt;=26,INDEX($AQ:$AQ,$CG770+26),"")</f>
      </c>
      <c r="BS770">
        <f>IF($CH770&gt;=27,INDEX($AQ:$AQ,$CG770+27),"")</f>
      </c>
      <c r="BT770">
        <f>IF($CH770&gt;=28,INDEX($AQ:$AQ,$CG770+28),"")</f>
      </c>
      <c r="BU770">
        <f>IF($CH770&gt;=29,INDEX($AQ:$AQ,$CG770+29),"")</f>
      </c>
      <c r="BV770">
        <f>IF($CH770&gt;=30,INDEX($AQ:$AQ,$CG770+30),"")</f>
      </c>
      <c r="BW770">
        <f>IF($CH770&gt;=31,INDEX($AQ:$AQ,$CG770+31),"")</f>
      </c>
      <c r="BX770">
        <f>IF($CH770&gt;=32,INDEX($AQ:$AQ,$CG770+32),"")</f>
      </c>
      <c r="BY770">
        <f>IF($CH770&gt;=33,INDEX($AQ:$AQ,$CG770+33),"")</f>
      </c>
      <c r="BZ770">
        <f>IF($CH770&gt;=34,INDEX($AQ:$AQ,$CG770+34),"")</f>
      </c>
      <c r="CA770">
        <f>IF($CH770&gt;=35,INDEX($AQ:$AQ,$CG770+35),"")</f>
      </c>
      <c r="CB770">
        <f>IF($CH770&gt;=36,INDEX($AQ:$AQ,$CG770+36),"")</f>
      </c>
      <c r="CC770">
        <f>IF($CH770&gt;=37,INDEX($AQ:$AQ,$CG770+37),"")</f>
      </c>
      <c r="CD770">
        <f>IF($CH770&gt;=38,INDEX($AQ:$AQ,$CG770+38),"")</f>
      </c>
      <c r="CE770">
        <f>IF($CH770&gt;=39,INDEX($AQ:$AQ,$CG770+39),"")</f>
      </c>
      <c r="CF770">
        <f>IF($CH770&gt;=40,INDEX($AQ:$AQ,$CG770+40),"")</f>
      </c>
      <c r="CG770">
        <f>IFERROR(MATCH($AP770,$AQ$2:$AQ$134,0)+1,0)</f>
      </c>
      <c r="CH770">
        <f>IFERROR(INDEX($AR$2:$AR$134,MATCH($AP770,$AQ$2:$AQ$134,0)),0)</f>
      </c>
      <c r="CI770">
        <f>IFERROR(LEFT($L770,FIND(" - ",$L770)-1),$L770)</f>
      </c>
      <c r="CL770">
        <f>IF($DG770&gt;=1,INDEX($CJ:$CJ,$DF770+1),"")</f>
      </c>
      <c r="CM770">
        <f>IF($DG770&gt;=2,INDEX($CJ:$CJ,$DF770+2),"")</f>
      </c>
      <c r="CN770">
        <f>IF($DG770&gt;=3,INDEX($CJ:$CJ,$DF770+3),"")</f>
      </c>
      <c r="CO770">
        <f>IF($DG770&gt;=4,INDEX($CJ:$CJ,$DF770+4),"")</f>
      </c>
      <c r="CP770">
        <f>IF($DG770&gt;=5,INDEX($CJ:$CJ,$DF770+5),"")</f>
      </c>
      <c r="CQ770">
        <f>IF($DG770&gt;=6,INDEX($CJ:$CJ,$DF770+6),"")</f>
      </c>
      <c r="CR770">
        <f>IF($DG770&gt;=7,INDEX($CJ:$CJ,$DF770+7),"")</f>
      </c>
      <c r="CS770">
        <f>IF($DG770&gt;=8,INDEX($CJ:$CJ,$DF770+8),"")</f>
      </c>
      <c r="CT770">
        <f>IF($DG770&gt;=9,INDEX($CJ:$CJ,$DF770+9),"")</f>
      </c>
      <c r="CU770">
        <f>IF($DG770&gt;=10,INDEX($CJ:$CJ,$DF770+10),"")</f>
      </c>
      <c r="CV770">
        <f>IF($DG770&gt;=11,INDEX($CJ:$CJ,$DF770+11),"")</f>
      </c>
      <c r="CW770">
        <f>IF($DG770&gt;=12,INDEX($CJ:$CJ,$DF770+12),"")</f>
      </c>
      <c r="CX770">
        <f>IF($DG770&gt;=13,INDEX($CJ:$CJ,$DF770+13),"")</f>
      </c>
      <c r="CY770">
        <f>IF($DG770&gt;=14,INDEX($CJ:$CJ,$DF770+14),"")</f>
      </c>
      <c r="CZ770">
        <f>IF($DG770&gt;=15,INDEX($CJ:$CJ,$DF770+15),"")</f>
      </c>
      <c r="DA770">
        <f>IF($DG770&gt;=16,INDEX($CJ:$CJ,$DF770+16),"")</f>
      </c>
      <c r="DB770">
        <f>IF($DG770&gt;=17,INDEX($CJ:$CJ,$DF770+17),"")</f>
      </c>
      <c r="DC770">
        <f>IF($DG770&gt;=18,INDEX($CJ:$CJ,$DF770+18),"")</f>
      </c>
      <c r="DD770">
        <f>IF($DG770&gt;=19,INDEX($CJ:$CJ,$DF770+19),"")</f>
      </c>
      <c r="DE770">
        <f>IF($DG770&gt;=20,INDEX($CJ:$CJ,$DF770+20),"")</f>
      </c>
      <c r="DF770">
        <f>IFERROR(MATCH($CI770,$CJ$2:$CJ$263,0)+1,0)</f>
      </c>
      <c r="DG770">
        <f>IFERROR(INDEX($CK$2:$CK$263,MATCH($CI770,$CJ$2:$CJ$263,0)),0)</f>
      </c>
      <c r="DH770">
        <f>IFERROR(INDEX($AO:$AO,MATCH($N770,$AN:$AN,0))&amp;"","")</f>
      </c>
      <c r="DL770">
        <f>IF($GO770&gt;=1,INDEX($DI:$DI,$GN770+1),"")</f>
      </c>
      <c r="DM770">
        <f>IF($GO770&gt;=2,INDEX($DI:$DI,$GN770+2),"")</f>
      </c>
      <c r="DN770">
        <f>IF($GO770&gt;=3,INDEX($DI:$DI,$GN770+3),"")</f>
      </c>
      <c r="DO770">
        <f>IF($GO770&gt;=4,INDEX($DI:$DI,$GN770+4),"")</f>
      </c>
      <c r="DP770">
        <f>IF($GO770&gt;=5,INDEX($DI:$DI,$GN770+5),"")</f>
      </c>
      <c r="DQ770">
        <f>IF($GO770&gt;=6,INDEX($DI:$DI,$GN770+6),"")</f>
      </c>
      <c r="DR770">
        <f>IF($GO770&gt;=7,INDEX($DI:$DI,$GN770+7),"")</f>
      </c>
      <c r="DS770">
        <f>IF($GO770&gt;=8,INDEX($DI:$DI,$GN770+8),"")</f>
      </c>
      <c r="DT770">
        <f>IF($GO770&gt;=9,INDEX($DI:$DI,$GN770+9),"")</f>
      </c>
      <c r="DU770">
        <f>IF($GO770&gt;=10,INDEX($DI:$DI,$GN770+10),"")</f>
      </c>
      <c r="DV770">
        <f>IF($GO770&gt;=11,INDEX($DI:$DI,$GN770+11),"")</f>
      </c>
      <c r="DW770">
        <f>IF($GO770&gt;=12,INDEX($DI:$DI,$GN770+12),"")</f>
      </c>
      <c r="DX770">
        <f>IF($GO770&gt;=13,INDEX($DI:$DI,$GN770+13),"")</f>
      </c>
      <c r="DY770">
        <f>IF($GO770&gt;=14,INDEX($DI:$DI,$GN770+14),"")</f>
      </c>
      <c r="DZ770">
        <f>IF($GO770&gt;=15,INDEX($DI:$DI,$GN770+15),"")</f>
      </c>
      <c r="EA770">
        <f>IF($GO770&gt;=16,INDEX($DI:$DI,$GN770+16),"")</f>
      </c>
      <c r="EB770">
        <f>IF($GO770&gt;=17,INDEX($DI:$DI,$GN770+17),"")</f>
      </c>
      <c r="EC770">
        <f>IF($GO770&gt;=18,INDEX($DI:$DI,$GN770+18),"")</f>
      </c>
      <c r="ED770">
        <f>IF($GO770&gt;=19,INDEX($DI:$DI,$GN770+19),"")</f>
      </c>
      <c r="EE770">
        <f>IF($GO770&gt;=20,INDEX($DI:$DI,$GN770+20),"")</f>
      </c>
      <c r="EF770">
        <f>IF($GO770&gt;=21,INDEX($DI:$DI,$GN770+21),"")</f>
      </c>
      <c r="EG770">
        <f>IF($GO770&gt;=22,INDEX($DI:$DI,$GN770+22),"")</f>
      </c>
      <c r="EH770">
        <f>IF($GO770&gt;=23,INDEX($DI:$DI,$GN770+23),"")</f>
      </c>
      <c r="EI770">
        <f>IF($GO770&gt;=24,INDEX($DI:$DI,$GN770+24),"")</f>
      </c>
      <c r="EJ770">
        <f>IF($GO770&gt;=25,INDEX($DI:$DI,$GN770+25),"")</f>
      </c>
      <c r="EK770">
        <f>IF($GO770&gt;=26,INDEX($DI:$DI,$GN770+26),"")</f>
      </c>
      <c r="EL770">
        <f>IF($GO770&gt;=27,INDEX($DI:$DI,$GN770+27),"")</f>
      </c>
      <c r="EM770">
        <f>IF($GO770&gt;=28,INDEX($DI:$DI,$GN770+28),"")</f>
      </c>
      <c r="EN770">
        <f>IF($GO770&gt;=29,INDEX($DI:$DI,$GN770+29),"")</f>
      </c>
      <c r="EO770">
        <f>IF($GO770&gt;=30,INDEX($DI:$DI,$GN770+30),"")</f>
      </c>
      <c r="EP770">
        <f>IF($GO770&gt;=31,INDEX($DI:$DI,$GN770+31),"")</f>
      </c>
      <c r="EQ770">
        <f>IF($GO770&gt;=32,INDEX($DI:$DI,$GN770+32),"")</f>
      </c>
      <c r="ER770">
        <f>IF($GO770&gt;=33,INDEX($DI:$DI,$GN770+33),"")</f>
      </c>
      <c r="ES770">
        <f>IF($GO770&gt;=34,INDEX($DI:$DI,$GN770+34),"")</f>
      </c>
      <c r="ET770">
        <f>IF($GO770&gt;=35,INDEX($DI:$DI,$GN770+35),"")</f>
      </c>
      <c r="EU770">
        <f>IF($GO770&gt;=36,INDEX($DI:$DI,$GN770+36),"")</f>
      </c>
      <c r="EV770">
        <f>IF($GO770&gt;=37,INDEX($DI:$DI,$GN770+37),"")</f>
      </c>
      <c r="EW770">
        <f>IF($GO770&gt;=38,INDEX($DI:$DI,$GN770+38),"")</f>
      </c>
      <c r="EX770">
        <f>IF($GO770&gt;=39,INDEX($DI:$DI,$GN770+39),"")</f>
      </c>
      <c r="EY770">
        <f>IF($GO770&gt;=40,INDEX($DI:$DI,$GN770+40),"")</f>
      </c>
      <c r="EZ770">
        <f>IF($GO770&gt;=1,INDEX($DJ:$DJ,$GN770+1),"")</f>
      </c>
      <c r="FA770">
        <f>IF($GO770&gt;=2,INDEX($DJ:$DJ,$GN770+2),"")</f>
      </c>
      <c r="FB770">
        <f>IF($GO770&gt;=3,INDEX($DJ:$DJ,$GN770+3),"")</f>
      </c>
      <c r="FC770">
        <f>IF($GO770&gt;=4,INDEX($DJ:$DJ,$GN770+4),"")</f>
      </c>
      <c r="FD770">
        <f>IF($GO770&gt;=5,INDEX($DJ:$DJ,$GN770+5),"")</f>
      </c>
      <c r="FE770">
        <f>IF($GO770&gt;=6,INDEX($DJ:$DJ,$GN770+6),"")</f>
      </c>
      <c r="FF770">
        <f>IF($GO770&gt;=7,INDEX($DJ:$DJ,$GN770+7),"")</f>
      </c>
      <c r="FG770">
        <f>IF($GO770&gt;=8,INDEX($DJ:$DJ,$GN770+8),"")</f>
      </c>
      <c r="FH770">
        <f>IF($GO770&gt;=9,INDEX($DJ:$DJ,$GN770+9),"")</f>
      </c>
      <c r="FI770">
        <f>IF($GO770&gt;=10,INDEX($DJ:$DJ,$GN770+10),"")</f>
      </c>
      <c r="FJ770">
        <f>IF($GO770&gt;=11,INDEX($DJ:$DJ,$GN770+11),"")</f>
      </c>
      <c r="FK770">
        <f>IF($GO770&gt;=12,INDEX($DJ:$DJ,$GN770+12),"")</f>
      </c>
      <c r="FL770">
        <f>IF($GO770&gt;=13,INDEX($DJ:$DJ,$GN770+13),"")</f>
      </c>
      <c r="FM770">
        <f>IF($GO770&gt;=14,INDEX($DJ:$DJ,$GN770+14),"")</f>
      </c>
      <c r="FN770">
        <f>IF($GO770&gt;=15,INDEX($DJ:$DJ,$GN770+15),"")</f>
      </c>
      <c r="FO770">
        <f>IF($GO770&gt;=16,INDEX($DJ:$DJ,$GN770+16),"")</f>
      </c>
      <c r="FP770">
        <f>IF($GO770&gt;=17,INDEX($DJ:$DJ,$GN770+17),"")</f>
      </c>
      <c r="FQ770">
        <f>IF($GO770&gt;=18,INDEX($DJ:$DJ,$GN770+18),"")</f>
      </c>
      <c r="FR770">
        <f>IF($GO770&gt;=19,INDEX($DJ:$DJ,$GN770+19),"")</f>
      </c>
      <c r="FS770">
        <f>IF($GO770&gt;=20,INDEX($DJ:$DJ,$GN770+20),"")</f>
      </c>
      <c r="FT770">
        <f>IF($GO770&gt;=21,INDEX($DJ:$DJ,$GN770+21),"")</f>
      </c>
      <c r="FU770">
        <f>IF($GO770&gt;=22,INDEX($DJ:$DJ,$GN770+22),"")</f>
      </c>
      <c r="FV770">
        <f>IF($GO770&gt;=23,INDEX($DJ:$DJ,$GN770+23),"")</f>
      </c>
      <c r="FW770">
        <f>IF($GO770&gt;=24,INDEX($DJ:$DJ,$GN770+24),"")</f>
      </c>
      <c r="FX770">
        <f>IF($GO770&gt;=25,INDEX($DJ:$DJ,$GN770+25),"")</f>
      </c>
      <c r="FY770">
        <f>IF($GO770&gt;=26,INDEX($DJ:$DJ,$GN770+26),"")</f>
      </c>
      <c r="FZ770">
        <f>IF($GO770&gt;=27,INDEX($DJ:$DJ,$GN770+27),"")</f>
      </c>
      <c r="GA770">
        <f>IF($GO770&gt;=28,INDEX($DJ:$DJ,$GN770+28),"")</f>
      </c>
      <c r="GB770">
        <f>IF($GO770&gt;=29,INDEX($DJ:$DJ,$GN770+29),"")</f>
      </c>
      <c r="GC770">
        <f>IF($GO770&gt;=30,INDEX($DJ:$DJ,$GN770+30),"")</f>
      </c>
      <c r="GD770">
        <f>IF($GO770&gt;=31,INDEX($DJ:$DJ,$GN770+31),"")</f>
      </c>
      <c r="GE770">
        <f>IF($GO770&gt;=32,INDEX($DJ:$DJ,$GN770+32),"")</f>
      </c>
      <c r="GF770">
        <f>IF($GO770&gt;=33,INDEX($DJ:$DJ,$GN770+33),"")</f>
      </c>
      <c r="GG770">
        <f>IF($GO770&gt;=34,INDEX($DJ:$DJ,$GN770+34),"")</f>
      </c>
      <c r="GH770">
        <f>IF($GO770&gt;=35,INDEX($DJ:$DJ,$GN770+35),"")</f>
      </c>
      <c r="GI770">
        <f>IF($GO770&gt;=36,INDEX($DJ:$DJ,$GN770+36),"")</f>
      </c>
      <c r="GJ770">
        <f>IF($GO770&gt;=37,INDEX($DJ:$DJ,$GN770+37),"")</f>
      </c>
      <c r="GK770">
        <f>IF($GO770&gt;=38,INDEX($DJ:$DJ,$GN770+38),"")</f>
      </c>
      <c r="GL770">
        <f>IF($GO770&gt;=39,INDEX($DJ:$DJ,$GN770+39),"")</f>
      </c>
      <c r="GM770">
        <f>IF($GO770&gt;=40,INDEX($DJ:$DJ,$GN770+40),"")</f>
      </c>
      <c r="GN770">
        <f>IFERROR(MATCH($DH770,$DI$2:$DI$148,0)+1,0)</f>
      </c>
      <c r="GO770">
        <f>IFERROR(INDEX($DK$2:$DK$148,MATCH($DH770,$DI$2:$DI$148,0)),0)</f>
      </c>
      <c r="GP770">
        <f>IFERROR(MATCH($Y770,$DL$770:$EY$770,0),0)</f>
      </c>
      <c r="GQ770">
        <f>IF($GP770&gt;0,INDEX($EZ$770:$GM$770,$GP770),"")</f>
      </c>
      <c r="GT770">
        <f>IF($JC770&gt;=1,INDEX($GR:$GR,$JB770+1),"")</f>
      </c>
      <c r="GU770">
        <f>IF($JC770&gt;=2,INDEX($GR:$GR,$JB770+2),"")</f>
      </c>
      <c r="GV770">
        <f>IF($JC770&gt;=3,INDEX($GR:$GR,$JB770+3),"")</f>
      </c>
      <c r="GW770">
        <f>IF($JC770&gt;=4,INDEX($GR:$GR,$JB770+4),"")</f>
      </c>
      <c r="GX770">
        <f>IF($JC770&gt;=5,INDEX($GR:$GR,$JB770+5),"")</f>
      </c>
      <c r="GY770">
        <f>IF($JC770&gt;=6,INDEX($GR:$GR,$JB770+6),"")</f>
      </c>
      <c r="GZ770">
        <f>IF($JC770&gt;=7,INDEX($GR:$GR,$JB770+7),"")</f>
      </c>
      <c r="HA770">
        <f>IF($JC770&gt;=8,INDEX($GR:$GR,$JB770+8),"")</f>
      </c>
      <c r="HB770">
        <f>IF($JC770&gt;=9,INDEX($GR:$GR,$JB770+9),"")</f>
      </c>
      <c r="HC770">
        <f>IF($JC770&gt;=10,INDEX($GR:$GR,$JB770+10),"")</f>
      </c>
      <c r="HD770">
        <f>IF($JC770&gt;=11,INDEX($GR:$GR,$JB770+11),"")</f>
      </c>
      <c r="HE770">
        <f>IF($JC770&gt;=12,INDEX($GR:$GR,$JB770+12),"")</f>
      </c>
      <c r="HF770">
        <f>IF($JC770&gt;=13,INDEX($GR:$GR,$JB770+13),"")</f>
      </c>
      <c r="HG770">
        <f>IF($JC770&gt;=14,INDEX($GR:$GR,$JB770+14),"")</f>
      </c>
      <c r="HH770">
        <f>IF($JC770&gt;=15,INDEX($GR:$GR,$JB770+15),"")</f>
      </c>
      <c r="HI770">
        <f>IF($JC770&gt;=16,INDEX($GR:$GR,$JB770+16),"")</f>
      </c>
      <c r="HJ770">
        <f>IF($JC770&gt;=17,INDEX($GR:$GR,$JB770+17),"")</f>
      </c>
      <c r="HK770">
        <f>IF($JC770&gt;=18,INDEX($GR:$GR,$JB770+18),"")</f>
      </c>
      <c r="HL770">
        <f>IF($JC770&gt;=19,INDEX($GR:$GR,$JB770+19),"")</f>
      </c>
      <c r="HM770">
        <f>IF($JC770&gt;=20,INDEX($GR:$GR,$JB770+20),"")</f>
      </c>
      <c r="HN770">
        <f>IF($JC770&gt;=21,INDEX($GR:$GR,$JB770+21),"")</f>
      </c>
      <c r="HO770">
        <f>IF($JC770&gt;=22,INDEX($GR:$GR,$JB770+22),"")</f>
      </c>
      <c r="HP770">
        <f>IF($JC770&gt;=23,INDEX($GR:$GR,$JB770+23),"")</f>
      </c>
      <c r="HQ770">
        <f>IF($JC770&gt;=24,INDEX($GR:$GR,$JB770+24),"")</f>
      </c>
      <c r="HR770">
        <f>IF($JC770&gt;=25,INDEX($GR:$GR,$JB770+25),"")</f>
      </c>
      <c r="HS770">
        <f>IF($JC770&gt;=26,INDEX($GR:$GR,$JB770+26),"")</f>
      </c>
      <c r="HT770">
        <f>IF($JC770&gt;=27,INDEX($GR:$GR,$JB770+27),"")</f>
      </c>
      <c r="HU770">
        <f>IF($JC770&gt;=28,INDEX($GR:$GR,$JB770+28),"")</f>
      </c>
      <c r="HV770">
        <f>IF($JC770&gt;=29,INDEX($GR:$GR,$JB770+29),"")</f>
      </c>
      <c r="HW770">
        <f>IF($JC770&gt;=30,INDEX($GR:$GR,$JB770+30),"")</f>
      </c>
      <c r="HX770">
        <f>IF($JC770&gt;=31,INDEX($GR:$GR,$JB770+31),"")</f>
      </c>
      <c r="HY770">
        <f>IF($JC770&gt;=32,INDEX($GR:$GR,$JB770+32),"")</f>
      </c>
      <c r="HZ770">
        <f>IF($JC770&gt;=33,INDEX($GR:$GR,$JB770+33),"")</f>
      </c>
      <c r="IA770">
        <f>IF($JC770&gt;=34,INDEX($GR:$GR,$JB770+34),"")</f>
      </c>
      <c r="IB770">
        <f>IF($JC770&gt;=35,INDEX($GR:$GR,$JB770+35),"")</f>
      </c>
      <c r="IC770">
        <f>IF($JC770&gt;=36,INDEX($GR:$GR,$JB770+36),"")</f>
      </c>
      <c r="ID770">
        <f>IF($JC770&gt;=37,INDEX($GR:$GR,$JB770+37),"")</f>
      </c>
      <c r="IE770">
        <f>IF($JC770&gt;=38,INDEX($GR:$GR,$JB770+38),"")</f>
      </c>
      <c r="IF770">
        <f>IF($JC770&gt;=39,INDEX($GR:$GR,$JB770+39),"")</f>
      </c>
      <c r="IG770">
        <f>IF($JC770&gt;=40,INDEX($GR:$GR,$JB770+40),"")</f>
      </c>
      <c r="IH770">
        <f>IF($JC770&gt;=41,INDEX($GR:$GR,$JB770+41),"")</f>
      </c>
      <c r="II770">
        <f>IF($JC770&gt;=42,INDEX($GR:$GR,$JB770+42),"")</f>
      </c>
      <c r="IJ770">
        <f>IF($JC770&gt;=43,INDEX($GR:$GR,$JB770+43),"")</f>
      </c>
      <c r="IK770">
        <f>IF($JC770&gt;=44,INDEX($GR:$GR,$JB770+44),"")</f>
      </c>
      <c r="IL770">
        <f>IF($JC770&gt;=45,INDEX($GR:$GR,$JB770+45),"")</f>
      </c>
      <c r="IM770">
        <f>IF($JC770&gt;=46,INDEX($GR:$GR,$JB770+46),"")</f>
      </c>
      <c r="IN770">
        <f>IF($JC770&gt;=47,INDEX($GR:$GR,$JB770+47),"")</f>
      </c>
      <c r="IO770">
        <f>IF($JC770&gt;=48,INDEX($GR:$GR,$JB770+48),"")</f>
      </c>
      <c r="IP770">
        <f>IF($JC770&gt;=49,INDEX($GR:$GR,$JB770+49),"")</f>
      </c>
      <c r="IQ770">
        <f>IF($JC770&gt;=50,INDEX($GR:$GR,$JB770+50),"")</f>
      </c>
      <c r="IR770">
        <f>IF($JC770&gt;=51,INDEX($GR:$GR,$JB770+51),"")</f>
      </c>
      <c r="IS770">
        <f>IF($JC770&gt;=52,INDEX($GR:$GR,$JB770+52),"")</f>
      </c>
      <c r="IT770">
        <f>IF($JC770&gt;=53,INDEX($GR:$GR,$JB770+53),"")</f>
      </c>
      <c r="IU770">
        <f>IF($JC770&gt;=54,INDEX($GR:$GR,$JB770+54),"")</f>
      </c>
      <c r="IV770">
        <f>IF($JC770&gt;=55,INDEX($GR:$GR,$JB770+55),"")</f>
      </c>
      <c r="IW770">
        <f>IF($JC770&gt;=56,INDEX($GR:$GR,$JB770+56),"")</f>
      </c>
      <c r="IX770">
        <f>IF($JC770&gt;=57,INDEX($GR:$GR,$JB770+57),"")</f>
      </c>
      <c r="IY770">
        <f>IF($JC770&gt;=58,INDEX($GR:$GR,$JB770+58),"")</f>
      </c>
      <c r="IZ770">
        <f>IF($JC770&gt;=59,INDEX($GR:$GR,$JB770+59),"")</f>
      </c>
      <c r="JA770">
        <f>IF($JC770&gt;=60,INDEX($GR:$GR,$JB770+60),"")</f>
      </c>
      <c r="JB770">
        <f>IFERROR(MATCH($GQ770,$GR$2:$GR$324,0)+1,0)</f>
      </c>
      <c r="JC770">
        <f>IFERROR(INDEX($GS$2:$GS$324,MATCH($GQ770,$GR$2:$GR$324,0)),0)</f>
      </c>
      <c r="JD770" t="s">
        <v>40</v>
      </c>
      <c r="JE770" t="s">
        <v>40</v>
      </c>
    </row>
    <row r="771" spans="1:265" x14ac:dyDescent="0.25">
      <c r="Q771">
        <f>IF(OR($T771="",$P771=""),"",IFERROR($T771/$P771,0))</f>
      </c>
      <c r="R771">
        <f>IF($T771="","",
SUM($S771,$U771,$Z771,$V771,$X771)*
(1-IF($AA771="",0,VALUE($AA771)/100)))</f>
      </c>
      <c r="S771">
        <f>IF($T771="","",$T771)</f>
      </c>
      <c r="U771">
        <f>IF($T771="","",
IF($N771="","",
IF(ISNUMBER(SEARCH("exempt",LOWER($N771))),0,
$T771*(VALUE(SUBSTITUTE($N771,"%",""))/100))))</f>
      </c>
      <c r="AB771">
        <f>IFERROR(IF(FIND(" - ",$K771)&gt;0,MID($K771,FIND(" - ",$K771)+3,LEN($K771)),""),"")</f>
      </c>
      <c r="AK771" t="s">
        <v>1358</v>
      </c>
      <c r="AP771">
        <f>IFERROR(LEFT($K771,FIND(" - ",$K771)-1),$K771)</f>
      </c>
      <c r="AS771">
        <f>IF($CH771&gt;=1,INDEX($AQ:$AQ,$CG771+1),"")</f>
      </c>
      <c r="AT771">
        <f>IF($CH771&gt;=2,INDEX($AQ:$AQ,$CG771+2),"")</f>
      </c>
      <c r="AU771">
        <f>IF($CH771&gt;=3,INDEX($AQ:$AQ,$CG771+3),"")</f>
      </c>
      <c r="AV771">
        <f>IF($CH771&gt;=4,INDEX($AQ:$AQ,$CG771+4),"")</f>
      </c>
      <c r="AW771">
        <f>IF($CH771&gt;=5,INDEX($AQ:$AQ,$CG771+5),"")</f>
      </c>
      <c r="AX771">
        <f>IF($CH771&gt;=6,INDEX($AQ:$AQ,$CG771+6),"")</f>
      </c>
      <c r="AY771">
        <f>IF($CH771&gt;=7,INDEX($AQ:$AQ,$CG771+7),"")</f>
      </c>
      <c r="AZ771">
        <f>IF($CH771&gt;=8,INDEX($AQ:$AQ,$CG771+8),"")</f>
      </c>
      <c r="BA771">
        <f>IF($CH771&gt;=9,INDEX($AQ:$AQ,$CG771+9),"")</f>
      </c>
      <c r="BB771">
        <f>IF($CH771&gt;=10,INDEX($AQ:$AQ,$CG771+10),"")</f>
      </c>
      <c r="BC771">
        <f>IF($CH771&gt;=11,INDEX($AQ:$AQ,$CG771+11),"")</f>
      </c>
      <c r="BD771">
        <f>IF($CH771&gt;=12,INDEX($AQ:$AQ,$CG771+12),"")</f>
      </c>
      <c r="BE771">
        <f>IF($CH771&gt;=13,INDEX($AQ:$AQ,$CG771+13),"")</f>
      </c>
      <c r="BF771">
        <f>IF($CH771&gt;=14,INDEX($AQ:$AQ,$CG771+14),"")</f>
      </c>
      <c r="BG771">
        <f>IF($CH771&gt;=15,INDEX($AQ:$AQ,$CG771+15),"")</f>
      </c>
      <c r="BH771">
        <f>IF($CH771&gt;=16,INDEX($AQ:$AQ,$CG771+16),"")</f>
      </c>
      <c r="BI771">
        <f>IF($CH771&gt;=17,INDEX($AQ:$AQ,$CG771+17),"")</f>
      </c>
      <c r="BJ771">
        <f>IF($CH771&gt;=18,INDEX($AQ:$AQ,$CG771+18),"")</f>
      </c>
      <c r="BK771">
        <f>IF($CH771&gt;=19,INDEX($AQ:$AQ,$CG771+19),"")</f>
      </c>
      <c r="BL771">
        <f>IF($CH771&gt;=20,INDEX($AQ:$AQ,$CG771+20),"")</f>
      </c>
      <c r="BM771">
        <f>IF($CH771&gt;=21,INDEX($AQ:$AQ,$CG771+21),"")</f>
      </c>
      <c r="BN771">
        <f>IF($CH771&gt;=22,INDEX($AQ:$AQ,$CG771+22),"")</f>
      </c>
      <c r="BO771">
        <f>IF($CH771&gt;=23,INDEX($AQ:$AQ,$CG771+23),"")</f>
      </c>
      <c r="BP771">
        <f>IF($CH771&gt;=24,INDEX($AQ:$AQ,$CG771+24),"")</f>
      </c>
      <c r="BQ771">
        <f>IF($CH771&gt;=25,INDEX($AQ:$AQ,$CG771+25),"")</f>
      </c>
      <c r="BR771">
        <f>IF($CH771&gt;=26,INDEX($AQ:$AQ,$CG771+26),"")</f>
      </c>
      <c r="BS771">
        <f>IF($CH771&gt;=27,INDEX($AQ:$AQ,$CG771+27),"")</f>
      </c>
      <c r="BT771">
        <f>IF($CH771&gt;=28,INDEX($AQ:$AQ,$CG771+28),"")</f>
      </c>
      <c r="BU771">
        <f>IF($CH771&gt;=29,INDEX($AQ:$AQ,$CG771+29),"")</f>
      </c>
      <c r="BV771">
        <f>IF($CH771&gt;=30,INDEX($AQ:$AQ,$CG771+30),"")</f>
      </c>
      <c r="BW771">
        <f>IF($CH771&gt;=31,INDEX($AQ:$AQ,$CG771+31),"")</f>
      </c>
      <c r="BX771">
        <f>IF($CH771&gt;=32,INDEX($AQ:$AQ,$CG771+32),"")</f>
      </c>
      <c r="BY771">
        <f>IF($CH771&gt;=33,INDEX($AQ:$AQ,$CG771+33),"")</f>
      </c>
      <c r="BZ771">
        <f>IF($CH771&gt;=34,INDEX($AQ:$AQ,$CG771+34),"")</f>
      </c>
      <c r="CA771">
        <f>IF($CH771&gt;=35,INDEX($AQ:$AQ,$CG771+35),"")</f>
      </c>
      <c r="CB771">
        <f>IF($CH771&gt;=36,INDEX($AQ:$AQ,$CG771+36),"")</f>
      </c>
      <c r="CC771">
        <f>IF($CH771&gt;=37,INDEX($AQ:$AQ,$CG771+37),"")</f>
      </c>
      <c r="CD771">
        <f>IF($CH771&gt;=38,INDEX($AQ:$AQ,$CG771+38),"")</f>
      </c>
      <c r="CE771">
        <f>IF($CH771&gt;=39,INDEX($AQ:$AQ,$CG771+39),"")</f>
      </c>
      <c r="CF771">
        <f>IF($CH771&gt;=40,INDEX($AQ:$AQ,$CG771+40),"")</f>
      </c>
      <c r="CG771">
        <f>IFERROR(MATCH($AP771,$AQ$2:$AQ$134,0)+1,0)</f>
      </c>
      <c r="CH771">
        <f>IFERROR(INDEX($AR$2:$AR$134,MATCH($AP771,$AQ$2:$AQ$134,0)),0)</f>
      </c>
      <c r="CI771">
        <f>IFERROR(LEFT($L771,FIND(" - ",$L771)-1),$L771)</f>
      </c>
      <c r="CL771">
        <f>IF($DG771&gt;=1,INDEX($CJ:$CJ,$DF771+1),"")</f>
      </c>
      <c r="CM771">
        <f>IF($DG771&gt;=2,INDEX($CJ:$CJ,$DF771+2),"")</f>
      </c>
      <c r="CN771">
        <f>IF($DG771&gt;=3,INDEX($CJ:$CJ,$DF771+3),"")</f>
      </c>
      <c r="CO771">
        <f>IF($DG771&gt;=4,INDEX($CJ:$CJ,$DF771+4),"")</f>
      </c>
      <c r="CP771">
        <f>IF($DG771&gt;=5,INDEX($CJ:$CJ,$DF771+5),"")</f>
      </c>
      <c r="CQ771">
        <f>IF($DG771&gt;=6,INDEX($CJ:$CJ,$DF771+6),"")</f>
      </c>
      <c r="CR771">
        <f>IF($DG771&gt;=7,INDEX($CJ:$CJ,$DF771+7),"")</f>
      </c>
      <c r="CS771">
        <f>IF($DG771&gt;=8,INDEX($CJ:$CJ,$DF771+8),"")</f>
      </c>
      <c r="CT771">
        <f>IF($DG771&gt;=9,INDEX($CJ:$CJ,$DF771+9),"")</f>
      </c>
      <c r="CU771">
        <f>IF($DG771&gt;=10,INDEX($CJ:$CJ,$DF771+10),"")</f>
      </c>
      <c r="CV771">
        <f>IF($DG771&gt;=11,INDEX($CJ:$CJ,$DF771+11),"")</f>
      </c>
      <c r="CW771">
        <f>IF($DG771&gt;=12,INDEX($CJ:$CJ,$DF771+12),"")</f>
      </c>
      <c r="CX771">
        <f>IF($DG771&gt;=13,INDEX($CJ:$CJ,$DF771+13),"")</f>
      </c>
      <c r="CY771">
        <f>IF($DG771&gt;=14,INDEX($CJ:$CJ,$DF771+14),"")</f>
      </c>
      <c r="CZ771">
        <f>IF($DG771&gt;=15,INDEX($CJ:$CJ,$DF771+15),"")</f>
      </c>
      <c r="DA771">
        <f>IF($DG771&gt;=16,INDEX($CJ:$CJ,$DF771+16),"")</f>
      </c>
      <c r="DB771">
        <f>IF($DG771&gt;=17,INDEX($CJ:$CJ,$DF771+17),"")</f>
      </c>
      <c r="DC771">
        <f>IF($DG771&gt;=18,INDEX($CJ:$CJ,$DF771+18),"")</f>
      </c>
      <c r="DD771">
        <f>IF($DG771&gt;=19,INDEX($CJ:$CJ,$DF771+19),"")</f>
      </c>
      <c r="DE771">
        <f>IF($DG771&gt;=20,INDEX($CJ:$CJ,$DF771+20),"")</f>
      </c>
      <c r="DF771">
        <f>IFERROR(MATCH($CI771,$CJ$2:$CJ$263,0)+1,0)</f>
      </c>
      <c r="DG771">
        <f>IFERROR(INDEX($CK$2:$CK$263,MATCH($CI771,$CJ$2:$CJ$263,0)),0)</f>
      </c>
      <c r="DH771">
        <f>IFERROR(INDEX($AO:$AO,MATCH($N771,$AN:$AN,0))&amp;"","")</f>
      </c>
      <c r="DL771">
        <f>IF($GO771&gt;=1,INDEX($DI:$DI,$GN771+1),"")</f>
      </c>
      <c r="DM771">
        <f>IF($GO771&gt;=2,INDEX($DI:$DI,$GN771+2),"")</f>
      </c>
      <c r="DN771">
        <f>IF($GO771&gt;=3,INDEX($DI:$DI,$GN771+3),"")</f>
      </c>
      <c r="DO771">
        <f>IF($GO771&gt;=4,INDEX($DI:$DI,$GN771+4),"")</f>
      </c>
      <c r="DP771">
        <f>IF($GO771&gt;=5,INDEX($DI:$DI,$GN771+5),"")</f>
      </c>
      <c r="DQ771">
        <f>IF($GO771&gt;=6,INDEX($DI:$DI,$GN771+6),"")</f>
      </c>
      <c r="DR771">
        <f>IF($GO771&gt;=7,INDEX($DI:$DI,$GN771+7),"")</f>
      </c>
      <c r="DS771">
        <f>IF($GO771&gt;=8,INDEX($DI:$DI,$GN771+8),"")</f>
      </c>
      <c r="DT771">
        <f>IF($GO771&gt;=9,INDEX($DI:$DI,$GN771+9),"")</f>
      </c>
      <c r="DU771">
        <f>IF($GO771&gt;=10,INDEX($DI:$DI,$GN771+10),"")</f>
      </c>
      <c r="DV771">
        <f>IF($GO771&gt;=11,INDEX($DI:$DI,$GN771+11),"")</f>
      </c>
      <c r="DW771">
        <f>IF($GO771&gt;=12,INDEX($DI:$DI,$GN771+12),"")</f>
      </c>
      <c r="DX771">
        <f>IF($GO771&gt;=13,INDEX($DI:$DI,$GN771+13),"")</f>
      </c>
      <c r="DY771">
        <f>IF($GO771&gt;=14,INDEX($DI:$DI,$GN771+14),"")</f>
      </c>
      <c r="DZ771">
        <f>IF($GO771&gt;=15,INDEX($DI:$DI,$GN771+15),"")</f>
      </c>
      <c r="EA771">
        <f>IF($GO771&gt;=16,INDEX($DI:$DI,$GN771+16),"")</f>
      </c>
      <c r="EB771">
        <f>IF($GO771&gt;=17,INDEX($DI:$DI,$GN771+17),"")</f>
      </c>
      <c r="EC771">
        <f>IF($GO771&gt;=18,INDEX($DI:$DI,$GN771+18),"")</f>
      </c>
      <c r="ED771">
        <f>IF($GO771&gt;=19,INDEX($DI:$DI,$GN771+19),"")</f>
      </c>
      <c r="EE771">
        <f>IF($GO771&gt;=20,INDEX($DI:$DI,$GN771+20),"")</f>
      </c>
      <c r="EF771">
        <f>IF($GO771&gt;=21,INDEX($DI:$DI,$GN771+21),"")</f>
      </c>
      <c r="EG771">
        <f>IF($GO771&gt;=22,INDEX($DI:$DI,$GN771+22),"")</f>
      </c>
      <c r="EH771">
        <f>IF($GO771&gt;=23,INDEX($DI:$DI,$GN771+23),"")</f>
      </c>
      <c r="EI771">
        <f>IF($GO771&gt;=24,INDEX($DI:$DI,$GN771+24),"")</f>
      </c>
      <c r="EJ771">
        <f>IF($GO771&gt;=25,INDEX($DI:$DI,$GN771+25),"")</f>
      </c>
      <c r="EK771">
        <f>IF($GO771&gt;=26,INDEX($DI:$DI,$GN771+26),"")</f>
      </c>
      <c r="EL771">
        <f>IF($GO771&gt;=27,INDEX($DI:$DI,$GN771+27),"")</f>
      </c>
      <c r="EM771">
        <f>IF($GO771&gt;=28,INDEX($DI:$DI,$GN771+28),"")</f>
      </c>
      <c r="EN771">
        <f>IF($GO771&gt;=29,INDEX($DI:$DI,$GN771+29),"")</f>
      </c>
      <c r="EO771">
        <f>IF($GO771&gt;=30,INDEX($DI:$DI,$GN771+30),"")</f>
      </c>
      <c r="EP771">
        <f>IF($GO771&gt;=31,INDEX($DI:$DI,$GN771+31),"")</f>
      </c>
      <c r="EQ771">
        <f>IF($GO771&gt;=32,INDEX($DI:$DI,$GN771+32),"")</f>
      </c>
      <c r="ER771">
        <f>IF($GO771&gt;=33,INDEX($DI:$DI,$GN771+33),"")</f>
      </c>
      <c r="ES771">
        <f>IF($GO771&gt;=34,INDEX($DI:$DI,$GN771+34),"")</f>
      </c>
      <c r="ET771">
        <f>IF($GO771&gt;=35,INDEX($DI:$DI,$GN771+35),"")</f>
      </c>
      <c r="EU771">
        <f>IF($GO771&gt;=36,INDEX($DI:$DI,$GN771+36),"")</f>
      </c>
      <c r="EV771">
        <f>IF($GO771&gt;=37,INDEX($DI:$DI,$GN771+37),"")</f>
      </c>
      <c r="EW771">
        <f>IF($GO771&gt;=38,INDEX($DI:$DI,$GN771+38),"")</f>
      </c>
      <c r="EX771">
        <f>IF($GO771&gt;=39,INDEX($DI:$DI,$GN771+39),"")</f>
      </c>
      <c r="EY771">
        <f>IF($GO771&gt;=40,INDEX($DI:$DI,$GN771+40),"")</f>
      </c>
      <c r="EZ771">
        <f>IF($GO771&gt;=1,INDEX($DJ:$DJ,$GN771+1),"")</f>
      </c>
      <c r="FA771">
        <f>IF($GO771&gt;=2,INDEX($DJ:$DJ,$GN771+2),"")</f>
      </c>
      <c r="FB771">
        <f>IF($GO771&gt;=3,INDEX($DJ:$DJ,$GN771+3),"")</f>
      </c>
      <c r="FC771">
        <f>IF($GO771&gt;=4,INDEX($DJ:$DJ,$GN771+4),"")</f>
      </c>
      <c r="FD771">
        <f>IF($GO771&gt;=5,INDEX($DJ:$DJ,$GN771+5),"")</f>
      </c>
      <c r="FE771">
        <f>IF($GO771&gt;=6,INDEX($DJ:$DJ,$GN771+6),"")</f>
      </c>
      <c r="FF771">
        <f>IF($GO771&gt;=7,INDEX($DJ:$DJ,$GN771+7),"")</f>
      </c>
      <c r="FG771">
        <f>IF($GO771&gt;=8,INDEX($DJ:$DJ,$GN771+8),"")</f>
      </c>
      <c r="FH771">
        <f>IF($GO771&gt;=9,INDEX($DJ:$DJ,$GN771+9),"")</f>
      </c>
      <c r="FI771">
        <f>IF($GO771&gt;=10,INDEX($DJ:$DJ,$GN771+10),"")</f>
      </c>
      <c r="FJ771">
        <f>IF($GO771&gt;=11,INDEX($DJ:$DJ,$GN771+11),"")</f>
      </c>
      <c r="FK771">
        <f>IF($GO771&gt;=12,INDEX($DJ:$DJ,$GN771+12),"")</f>
      </c>
      <c r="FL771">
        <f>IF($GO771&gt;=13,INDEX($DJ:$DJ,$GN771+13),"")</f>
      </c>
      <c r="FM771">
        <f>IF($GO771&gt;=14,INDEX($DJ:$DJ,$GN771+14),"")</f>
      </c>
      <c r="FN771">
        <f>IF($GO771&gt;=15,INDEX($DJ:$DJ,$GN771+15),"")</f>
      </c>
      <c r="FO771">
        <f>IF($GO771&gt;=16,INDEX($DJ:$DJ,$GN771+16),"")</f>
      </c>
      <c r="FP771">
        <f>IF($GO771&gt;=17,INDEX($DJ:$DJ,$GN771+17),"")</f>
      </c>
      <c r="FQ771">
        <f>IF($GO771&gt;=18,INDEX($DJ:$DJ,$GN771+18),"")</f>
      </c>
      <c r="FR771">
        <f>IF($GO771&gt;=19,INDEX($DJ:$DJ,$GN771+19),"")</f>
      </c>
      <c r="FS771">
        <f>IF($GO771&gt;=20,INDEX($DJ:$DJ,$GN771+20),"")</f>
      </c>
      <c r="FT771">
        <f>IF($GO771&gt;=21,INDEX($DJ:$DJ,$GN771+21),"")</f>
      </c>
      <c r="FU771">
        <f>IF($GO771&gt;=22,INDEX($DJ:$DJ,$GN771+22),"")</f>
      </c>
      <c r="FV771">
        <f>IF($GO771&gt;=23,INDEX($DJ:$DJ,$GN771+23),"")</f>
      </c>
      <c r="FW771">
        <f>IF($GO771&gt;=24,INDEX($DJ:$DJ,$GN771+24),"")</f>
      </c>
      <c r="FX771">
        <f>IF($GO771&gt;=25,INDEX($DJ:$DJ,$GN771+25),"")</f>
      </c>
      <c r="FY771">
        <f>IF($GO771&gt;=26,INDEX($DJ:$DJ,$GN771+26),"")</f>
      </c>
      <c r="FZ771">
        <f>IF($GO771&gt;=27,INDEX($DJ:$DJ,$GN771+27),"")</f>
      </c>
      <c r="GA771">
        <f>IF($GO771&gt;=28,INDEX($DJ:$DJ,$GN771+28),"")</f>
      </c>
      <c r="GB771">
        <f>IF($GO771&gt;=29,INDEX($DJ:$DJ,$GN771+29),"")</f>
      </c>
      <c r="GC771">
        <f>IF($GO771&gt;=30,INDEX($DJ:$DJ,$GN771+30),"")</f>
      </c>
      <c r="GD771">
        <f>IF($GO771&gt;=31,INDEX($DJ:$DJ,$GN771+31),"")</f>
      </c>
      <c r="GE771">
        <f>IF($GO771&gt;=32,INDEX($DJ:$DJ,$GN771+32),"")</f>
      </c>
      <c r="GF771">
        <f>IF($GO771&gt;=33,INDEX($DJ:$DJ,$GN771+33),"")</f>
      </c>
      <c r="GG771">
        <f>IF($GO771&gt;=34,INDEX($DJ:$DJ,$GN771+34),"")</f>
      </c>
      <c r="GH771">
        <f>IF($GO771&gt;=35,INDEX($DJ:$DJ,$GN771+35),"")</f>
      </c>
      <c r="GI771">
        <f>IF($GO771&gt;=36,INDEX($DJ:$DJ,$GN771+36),"")</f>
      </c>
      <c r="GJ771">
        <f>IF($GO771&gt;=37,INDEX($DJ:$DJ,$GN771+37),"")</f>
      </c>
      <c r="GK771">
        <f>IF($GO771&gt;=38,INDEX($DJ:$DJ,$GN771+38),"")</f>
      </c>
      <c r="GL771">
        <f>IF($GO771&gt;=39,INDEX($DJ:$DJ,$GN771+39),"")</f>
      </c>
      <c r="GM771">
        <f>IF($GO771&gt;=40,INDEX($DJ:$DJ,$GN771+40),"")</f>
      </c>
      <c r="GN771">
        <f>IFERROR(MATCH($DH771,$DI$2:$DI$148,0)+1,0)</f>
      </c>
      <c r="GO771">
        <f>IFERROR(INDEX($DK$2:$DK$148,MATCH($DH771,$DI$2:$DI$148,0)),0)</f>
      </c>
      <c r="GP771">
        <f>IFERROR(MATCH($Y771,$DL$771:$EY$771,0),0)</f>
      </c>
      <c r="GQ771">
        <f>IF($GP771&gt;0,INDEX($EZ$771:$GM$771,$GP771),"")</f>
      </c>
      <c r="GT771">
        <f>IF($JC771&gt;=1,INDEX($GR:$GR,$JB771+1),"")</f>
      </c>
      <c r="GU771">
        <f>IF($JC771&gt;=2,INDEX($GR:$GR,$JB771+2),"")</f>
      </c>
      <c r="GV771">
        <f>IF($JC771&gt;=3,INDEX($GR:$GR,$JB771+3),"")</f>
      </c>
      <c r="GW771">
        <f>IF($JC771&gt;=4,INDEX($GR:$GR,$JB771+4),"")</f>
      </c>
      <c r="GX771">
        <f>IF($JC771&gt;=5,INDEX($GR:$GR,$JB771+5),"")</f>
      </c>
      <c r="GY771">
        <f>IF($JC771&gt;=6,INDEX($GR:$GR,$JB771+6),"")</f>
      </c>
      <c r="GZ771">
        <f>IF($JC771&gt;=7,INDEX($GR:$GR,$JB771+7),"")</f>
      </c>
      <c r="HA771">
        <f>IF($JC771&gt;=8,INDEX($GR:$GR,$JB771+8),"")</f>
      </c>
      <c r="HB771">
        <f>IF($JC771&gt;=9,INDEX($GR:$GR,$JB771+9),"")</f>
      </c>
      <c r="HC771">
        <f>IF($JC771&gt;=10,INDEX($GR:$GR,$JB771+10),"")</f>
      </c>
      <c r="HD771">
        <f>IF($JC771&gt;=11,INDEX($GR:$GR,$JB771+11),"")</f>
      </c>
      <c r="HE771">
        <f>IF($JC771&gt;=12,INDEX($GR:$GR,$JB771+12),"")</f>
      </c>
      <c r="HF771">
        <f>IF($JC771&gt;=13,INDEX($GR:$GR,$JB771+13),"")</f>
      </c>
      <c r="HG771">
        <f>IF($JC771&gt;=14,INDEX($GR:$GR,$JB771+14),"")</f>
      </c>
      <c r="HH771">
        <f>IF($JC771&gt;=15,INDEX($GR:$GR,$JB771+15),"")</f>
      </c>
      <c r="HI771">
        <f>IF($JC771&gt;=16,INDEX($GR:$GR,$JB771+16),"")</f>
      </c>
      <c r="HJ771">
        <f>IF($JC771&gt;=17,INDEX($GR:$GR,$JB771+17),"")</f>
      </c>
      <c r="HK771">
        <f>IF($JC771&gt;=18,INDEX($GR:$GR,$JB771+18),"")</f>
      </c>
      <c r="HL771">
        <f>IF($JC771&gt;=19,INDEX($GR:$GR,$JB771+19),"")</f>
      </c>
      <c r="HM771">
        <f>IF($JC771&gt;=20,INDEX($GR:$GR,$JB771+20),"")</f>
      </c>
      <c r="HN771">
        <f>IF($JC771&gt;=21,INDEX($GR:$GR,$JB771+21),"")</f>
      </c>
      <c r="HO771">
        <f>IF($JC771&gt;=22,INDEX($GR:$GR,$JB771+22),"")</f>
      </c>
      <c r="HP771">
        <f>IF($JC771&gt;=23,INDEX($GR:$GR,$JB771+23),"")</f>
      </c>
      <c r="HQ771">
        <f>IF($JC771&gt;=24,INDEX($GR:$GR,$JB771+24),"")</f>
      </c>
      <c r="HR771">
        <f>IF($JC771&gt;=25,INDEX($GR:$GR,$JB771+25),"")</f>
      </c>
      <c r="HS771">
        <f>IF($JC771&gt;=26,INDEX($GR:$GR,$JB771+26),"")</f>
      </c>
      <c r="HT771">
        <f>IF($JC771&gt;=27,INDEX($GR:$GR,$JB771+27),"")</f>
      </c>
      <c r="HU771">
        <f>IF($JC771&gt;=28,INDEX($GR:$GR,$JB771+28),"")</f>
      </c>
      <c r="HV771">
        <f>IF($JC771&gt;=29,INDEX($GR:$GR,$JB771+29),"")</f>
      </c>
      <c r="HW771">
        <f>IF($JC771&gt;=30,INDEX($GR:$GR,$JB771+30),"")</f>
      </c>
      <c r="HX771">
        <f>IF($JC771&gt;=31,INDEX($GR:$GR,$JB771+31),"")</f>
      </c>
      <c r="HY771">
        <f>IF($JC771&gt;=32,INDEX($GR:$GR,$JB771+32),"")</f>
      </c>
      <c r="HZ771">
        <f>IF($JC771&gt;=33,INDEX($GR:$GR,$JB771+33),"")</f>
      </c>
      <c r="IA771">
        <f>IF($JC771&gt;=34,INDEX($GR:$GR,$JB771+34),"")</f>
      </c>
      <c r="IB771">
        <f>IF($JC771&gt;=35,INDEX($GR:$GR,$JB771+35),"")</f>
      </c>
      <c r="IC771">
        <f>IF($JC771&gt;=36,INDEX($GR:$GR,$JB771+36),"")</f>
      </c>
      <c r="ID771">
        <f>IF($JC771&gt;=37,INDEX($GR:$GR,$JB771+37),"")</f>
      </c>
      <c r="IE771">
        <f>IF($JC771&gt;=38,INDEX($GR:$GR,$JB771+38),"")</f>
      </c>
      <c r="IF771">
        <f>IF($JC771&gt;=39,INDEX($GR:$GR,$JB771+39),"")</f>
      </c>
      <c r="IG771">
        <f>IF($JC771&gt;=40,INDEX($GR:$GR,$JB771+40),"")</f>
      </c>
      <c r="IH771">
        <f>IF($JC771&gt;=41,INDEX($GR:$GR,$JB771+41),"")</f>
      </c>
      <c r="II771">
        <f>IF($JC771&gt;=42,INDEX($GR:$GR,$JB771+42),"")</f>
      </c>
      <c r="IJ771">
        <f>IF($JC771&gt;=43,INDEX($GR:$GR,$JB771+43),"")</f>
      </c>
      <c r="IK771">
        <f>IF($JC771&gt;=44,INDEX($GR:$GR,$JB771+44),"")</f>
      </c>
      <c r="IL771">
        <f>IF($JC771&gt;=45,INDEX($GR:$GR,$JB771+45),"")</f>
      </c>
      <c r="IM771">
        <f>IF($JC771&gt;=46,INDEX($GR:$GR,$JB771+46),"")</f>
      </c>
      <c r="IN771">
        <f>IF($JC771&gt;=47,INDEX($GR:$GR,$JB771+47),"")</f>
      </c>
      <c r="IO771">
        <f>IF($JC771&gt;=48,INDEX($GR:$GR,$JB771+48),"")</f>
      </c>
      <c r="IP771">
        <f>IF($JC771&gt;=49,INDEX($GR:$GR,$JB771+49),"")</f>
      </c>
      <c r="IQ771">
        <f>IF($JC771&gt;=50,INDEX($GR:$GR,$JB771+50),"")</f>
      </c>
      <c r="IR771">
        <f>IF($JC771&gt;=51,INDEX($GR:$GR,$JB771+51),"")</f>
      </c>
      <c r="IS771">
        <f>IF($JC771&gt;=52,INDEX($GR:$GR,$JB771+52),"")</f>
      </c>
      <c r="IT771">
        <f>IF($JC771&gt;=53,INDEX($GR:$GR,$JB771+53),"")</f>
      </c>
      <c r="IU771">
        <f>IF($JC771&gt;=54,INDEX($GR:$GR,$JB771+54),"")</f>
      </c>
      <c r="IV771">
        <f>IF($JC771&gt;=55,INDEX($GR:$GR,$JB771+55),"")</f>
      </c>
      <c r="IW771">
        <f>IF($JC771&gt;=56,INDEX($GR:$GR,$JB771+56),"")</f>
      </c>
      <c r="IX771">
        <f>IF($JC771&gt;=57,INDEX($GR:$GR,$JB771+57),"")</f>
      </c>
      <c r="IY771">
        <f>IF($JC771&gt;=58,INDEX($GR:$GR,$JB771+58),"")</f>
      </c>
      <c r="IZ771">
        <f>IF($JC771&gt;=59,INDEX($GR:$GR,$JB771+59),"")</f>
      </c>
      <c r="JA771">
        <f>IF($JC771&gt;=60,INDEX($GR:$GR,$JB771+60),"")</f>
      </c>
      <c r="JB771">
        <f>IFERROR(MATCH($GQ771,$GR$2:$GR$324,0)+1,0)</f>
      </c>
      <c r="JC771">
        <f>IFERROR(INDEX($GS$2:$GS$324,MATCH($GQ771,$GR$2:$GR$324,0)),0)</f>
      </c>
      <c r="JD771" t="s">
        <v>40</v>
      </c>
      <c r="JE771" t="s">
        <v>40</v>
      </c>
    </row>
    <row r="772" spans="1:265" x14ac:dyDescent="0.25">
      <c r="Q772">
        <f>IF(OR($T772="",$P772=""),"",IFERROR($T772/$P772,0))</f>
      </c>
      <c r="R772">
        <f>IF($T772="","",
SUM($S772,$U772,$Z772,$V772,$X772)*
(1-IF($AA772="",0,VALUE($AA772)/100)))</f>
      </c>
      <c r="S772">
        <f>IF($T772="","",$T772)</f>
      </c>
      <c r="U772">
        <f>IF($T772="","",
IF($N772="","",
IF(ISNUMBER(SEARCH("exempt",LOWER($N772))),0,
$T772*(VALUE(SUBSTITUTE($N772,"%",""))/100))))</f>
      </c>
      <c r="AB772">
        <f>IFERROR(IF(FIND(" - ",$K772)&gt;0,MID($K772,FIND(" - ",$K772)+3,LEN($K772)),""),"")</f>
      </c>
      <c r="AK772" t="s">
        <v>1359</v>
      </c>
      <c r="AP772">
        <f>IFERROR(LEFT($K772,FIND(" - ",$K772)-1),$K772)</f>
      </c>
      <c r="AS772">
        <f>IF($CH772&gt;=1,INDEX($AQ:$AQ,$CG772+1),"")</f>
      </c>
      <c r="AT772">
        <f>IF($CH772&gt;=2,INDEX($AQ:$AQ,$CG772+2),"")</f>
      </c>
      <c r="AU772">
        <f>IF($CH772&gt;=3,INDEX($AQ:$AQ,$CG772+3),"")</f>
      </c>
      <c r="AV772">
        <f>IF($CH772&gt;=4,INDEX($AQ:$AQ,$CG772+4),"")</f>
      </c>
      <c r="AW772">
        <f>IF($CH772&gt;=5,INDEX($AQ:$AQ,$CG772+5),"")</f>
      </c>
      <c r="AX772">
        <f>IF($CH772&gt;=6,INDEX($AQ:$AQ,$CG772+6),"")</f>
      </c>
      <c r="AY772">
        <f>IF($CH772&gt;=7,INDEX($AQ:$AQ,$CG772+7),"")</f>
      </c>
      <c r="AZ772">
        <f>IF($CH772&gt;=8,INDEX($AQ:$AQ,$CG772+8),"")</f>
      </c>
      <c r="BA772">
        <f>IF($CH772&gt;=9,INDEX($AQ:$AQ,$CG772+9),"")</f>
      </c>
      <c r="BB772">
        <f>IF($CH772&gt;=10,INDEX($AQ:$AQ,$CG772+10),"")</f>
      </c>
      <c r="BC772">
        <f>IF($CH772&gt;=11,INDEX($AQ:$AQ,$CG772+11),"")</f>
      </c>
      <c r="BD772">
        <f>IF($CH772&gt;=12,INDEX($AQ:$AQ,$CG772+12),"")</f>
      </c>
      <c r="BE772">
        <f>IF($CH772&gt;=13,INDEX($AQ:$AQ,$CG772+13),"")</f>
      </c>
      <c r="BF772">
        <f>IF($CH772&gt;=14,INDEX($AQ:$AQ,$CG772+14),"")</f>
      </c>
      <c r="BG772">
        <f>IF($CH772&gt;=15,INDEX($AQ:$AQ,$CG772+15),"")</f>
      </c>
      <c r="BH772">
        <f>IF($CH772&gt;=16,INDEX($AQ:$AQ,$CG772+16),"")</f>
      </c>
      <c r="BI772">
        <f>IF($CH772&gt;=17,INDEX($AQ:$AQ,$CG772+17),"")</f>
      </c>
      <c r="BJ772">
        <f>IF($CH772&gt;=18,INDEX($AQ:$AQ,$CG772+18),"")</f>
      </c>
      <c r="BK772">
        <f>IF($CH772&gt;=19,INDEX($AQ:$AQ,$CG772+19),"")</f>
      </c>
      <c r="BL772">
        <f>IF($CH772&gt;=20,INDEX($AQ:$AQ,$CG772+20),"")</f>
      </c>
      <c r="BM772">
        <f>IF($CH772&gt;=21,INDEX($AQ:$AQ,$CG772+21),"")</f>
      </c>
      <c r="BN772">
        <f>IF($CH772&gt;=22,INDEX($AQ:$AQ,$CG772+22),"")</f>
      </c>
      <c r="BO772">
        <f>IF($CH772&gt;=23,INDEX($AQ:$AQ,$CG772+23),"")</f>
      </c>
      <c r="BP772">
        <f>IF($CH772&gt;=24,INDEX($AQ:$AQ,$CG772+24),"")</f>
      </c>
      <c r="BQ772">
        <f>IF($CH772&gt;=25,INDEX($AQ:$AQ,$CG772+25),"")</f>
      </c>
      <c r="BR772">
        <f>IF($CH772&gt;=26,INDEX($AQ:$AQ,$CG772+26),"")</f>
      </c>
      <c r="BS772">
        <f>IF($CH772&gt;=27,INDEX($AQ:$AQ,$CG772+27),"")</f>
      </c>
      <c r="BT772">
        <f>IF($CH772&gt;=28,INDEX($AQ:$AQ,$CG772+28),"")</f>
      </c>
      <c r="BU772">
        <f>IF($CH772&gt;=29,INDEX($AQ:$AQ,$CG772+29),"")</f>
      </c>
      <c r="BV772">
        <f>IF($CH772&gt;=30,INDEX($AQ:$AQ,$CG772+30),"")</f>
      </c>
      <c r="BW772">
        <f>IF($CH772&gt;=31,INDEX($AQ:$AQ,$CG772+31),"")</f>
      </c>
      <c r="BX772">
        <f>IF($CH772&gt;=32,INDEX($AQ:$AQ,$CG772+32),"")</f>
      </c>
      <c r="BY772">
        <f>IF($CH772&gt;=33,INDEX($AQ:$AQ,$CG772+33),"")</f>
      </c>
      <c r="BZ772">
        <f>IF($CH772&gt;=34,INDEX($AQ:$AQ,$CG772+34),"")</f>
      </c>
      <c r="CA772">
        <f>IF($CH772&gt;=35,INDEX($AQ:$AQ,$CG772+35),"")</f>
      </c>
      <c r="CB772">
        <f>IF($CH772&gt;=36,INDEX($AQ:$AQ,$CG772+36),"")</f>
      </c>
      <c r="CC772">
        <f>IF($CH772&gt;=37,INDEX($AQ:$AQ,$CG772+37),"")</f>
      </c>
      <c r="CD772">
        <f>IF($CH772&gt;=38,INDEX($AQ:$AQ,$CG772+38),"")</f>
      </c>
      <c r="CE772">
        <f>IF($CH772&gt;=39,INDEX($AQ:$AQ,$CG772+39),"")</f>
      </c>
      <c r="CF772">
        <f>IF($CH772&gt;=40,INDEX($AQ:$AQ,$CG772+40),"")</f>
      </c>
      <c r="CG772">
        <f>IFERROR(MATCH($AP772,$AQ$2:$AQ$134,0)+1,0)</f>
      </c>
      <c r="CH772">
        <f>IFERROR(INDEX($AR$2:$AR$134,MATCH($AP772,$AQ$2:$AQ$134,0)),0)</f>
      </c>
      <c r="CI772">
        <f>IFERROR(LEFT($L772,FIND(" - ",$L772)-1),$L772)</f>
      </c>
      <c r="CL772">
        <f>IF($DG772&gt;=1,INDEX($CJ:$CJ,$DF772+1),"")</f>
      </c>
      <c r="CM772">
        <f>IF($DG772&gt;=2,INDEX($CJ:$CJ,$DF772+2),"")</f>
      </c>
      <c r="CN772">
        <f>IF($DG772&gt;=3,INDEX($CJ:$CJ,$DF772+3),"")</f>
      </c>
      <c r="CO772">
        <f>IF($DG772&gt;=4,INDEX($CJ:$CJ,$DF772+4),"")</f>
      </c>
      <c r="CP772">
        <f>IF($DG772&gt;=5,INDEX($CJ:$CJ,$DF772+5),"")</f>
      </c>
      <c r="CQ772">
        <f>IF($DG772&gt;=6,INDEX($CJ:$CJ,$DF772+6),"")</f>
      </c>
      <c r="CR772">
        <f>IF($DG772&gt;=7,INDEX($CJ:$CJ,$DF772+7),"")</f>
      </c>
      <c r="CS772">
        <f>IF($DG772&gt;=8,INDEX($CJ:$CJ,$DF772+8),"")</f>
      </c>
      <c r="CT772">
        <f>IF($DG772&gt;=9,INDEX($CJ:$CJ,$DF772+9),"")</f>
      </c>
      <c r="CU772">
        <f>IF($DG772&gt;=10,INDEX($CJ:$CJ,$DF772+10),"")</f>
      </c>
      <c r="CV772">
        <f>IF($DG772&gt;=11,INDEX($CJ:$CJ,$DF772+11),"")</f>
      </c>
      <c r="CW772">
        <f>IF($DG772&gt;=12,INDEX($CJ:$CJ,$DF772+12),"")</f>
      </c>
      <c r="CX772">
        <f>IF($DG772&gt;=13,INDEX($CJ:$CJ,$DF772+13),"")</f>
      </c>
      <c r="CY772">
        <f>IF($DG772&gt;=14,INDEX($CJ:$CJ,$DF772+14),"")</f>
      </c>
      <c r="CZ772">
        <f>IF($DG772&gt;=15,INDEX($CJ:$CJ,$DF772+15),"")</f>
      </c>
      <c r="DA772">
        <f>IF($DG772&gt;=16,INDEX($CJ:$CJ,$DF772+16),"")</f>
      </c>
      <c r="DB772">
        <f>IF($DG772&gt;=17,INDEX($CJ:$CJ,$DF772+17),"")</f>
      </c>
      <c r="DC772">
        <f>IF($DG772&gt;=18,INDEX($CJ:$CJ,$DF772+18),"")</f>
      </c>
      <c r="DD772">
        <f>IF($DG772&gt;=19,INDEX($CJ:$CJ,$DF772+19),"")</f>
      </c>
      <c r="DE772">
        <f>IF($DG772&gt;=20,INDEX($CJ:$CJ,$DF772+20),"")</f>
      </c>
      <c r="DF772">
        <f>IFERROR(MATCH($CI772,$CJ$2:$CJ$263,0)+1,0)</f>
      </c>
      <c r="DG772">
        <f>IFERROR(INDEX($CK$2:$CK$263,MATCH($CI772,$CJ$2:$CJ$263,0)),0)</f>
      </c>
      <c r="DH772">
        <f>IFERROR(INDEX($AO:$AO,MATCH($N772,$AN:$AN,0))&amp;"","")</f>
      </c>
      <c r="DL772">
        <f>IF($GO772&gt;=1,INDEX($DI:$DI,$GN772+1),"")</f>
      </c>
      <c r="DM772">
        <f>IF($GO772&gt;=2,INDEX($DI:$DI,$GN772+2),"")</f>
      </c>
      <c r="DN772">
        <f>IF($GO772&gt;=3,INDEX($DI:$DI,$GN772+3),"")</f>
      </c>
      <c r="DO772">
        <f>IF($GO772&gt;=4,INDEX($DI:$DI,$GN772+4),"")</f>
      </c>
      <c r="DP772">
        <f>IF($GO772&gt;=5,INDEX($DI:$DI,$GN772+5),"")</f>
      </c>
      <c r="DQ772">
        <f>IF($GO772&gt;=6,INDEX($DI:$DI,$GN772+6),"")</f>
      </c>
      <c r="DR772">
        <f>IF($GO772&gt;=7,INDEX($DI:$DI,$GN772+7),"")</f>
      </c>
      <c r="DS772">
        <f>IF($GO772&gt;=8,INDEX($DI:$DI,$GN772+8),"")</f>
      </c>
      <c r="DT772">
        <f>IF($GO772&gt;=9,INDEX($DI:$DI,$GN772+9),"")</f>
      </c>
      <c r="DU772">
        <f>IF($GO772&gt;=10,INDEX($DI:$DI,$GN772+10),"")</f>
      </c>
      <c r="DV772">
        <f>IF($GO772&gt;=11,INDEX($DI:$DI,$GN772+11),"")</f>
      </c>
      <c r="DW772">
        <f>IF($GO772&gt;=12,INDEX($DI:$DI,$GN772+12),"")</f>
      </c>
      <c r="DX772">
        <f>IF($GO772&gt;=13,INDEX($DI:$DI,$GN772+13),"")</f>
      </c>
      <c r="DY772">
        <f>IF($GO772&gt;=14,INDEX($DI:$DI,$GN772+14),"")</f>
      </c>
      <c r="DZ772">
        <f>IF($GO772&gt;=15,INDEX($DI:$DI,$GN772+15),"")</f>
      </c>
      <c r="EA772">
        <f>IF($GO772&gt;=16,INDEX($DI:$DI,$GN772+16),"")</f>
      </c>
      <c r="EB772">
        <f>IF($GO772&gt;=17,INDEX($DI:$DI,$GN772+17),"")</f>
      </c>
      <c r="EC772">
        <f>IF($GO772&gt;=18,INDEX($DI:$DI,$GN772+18),"")</f>
      </c>
      <c r="ED772">
        <f>IF($GO772&gt;=19,INDEX($DI:$DI,$GN772+19),"")</f>
      </c>
      <c r="EE772">
        <f>IF($GO772&gt;=20,INDEX($DI:$DI,$GN772+20),"")</f>
      </c>
      <c r="EF772">
        <f>IF($GO772&gt;=21,INDEX($DI:$DI,$GN772+21),"")</f>
      </c>
      <c r="EG772">
        <f>IF($GO772&gt;=22,INDEX($DI:$DI,$GN772+22),"")</f>
      </c>
      <c r="EH772">
        <f>IF($GO772&gt;=23,INDEX($DI:$DI,$GN772+23),"")</f>
      </c>
      <c r="EI772">
        <f>IF($GO772&gt;=24,INDEX($DI:$DI,$GN772+24),"")</f>
      </c>
      <c r="EJ772">
        <f>IF($GO772&gt;=25,INDEX($DI:$DI,$GN772+25),"")</f>
      </c>
      <c r="EK772">
        <f>IF($GO772&gt;=26,INDEX($DI:$DI,$GN772+26),"")</f>
      </c>
      <c r="EL772">
        <f>IF($GO772&gt;=27,INDEX($DI:$DI,$GN772+27),"")</f>
      </c>
      <c r="EM772">
        <f>IF($GO772&gt;=28,INDEX($DI:$DI,$GN772+28),"")</f>
      </c>
      <c r="EN772">
        <f>IF($GO772&gt;=29,INDEX($DI:$DI,$GN772+29),"")</f>
      </c>
      <c r="EO772">
        <f>IF($GO772&gt;=30,INDEX($DI:$DI,$GN772+30),"")</f>
      </c>
      <c r="EP772">
        <f>IF($GO772&gt;=31,INDEX($DI:$DI,$GN772+31),"")</f>
      </c>
      <c r="EQ772">
        <f>IF($GO772&gt;=32,INDEX($DI:$DI,$GN772+32),"")</f>
      </c>
      <c r="ER772">
        <f>IF($GO772&gt;=33,INDEX($DI:$DI,$GN772+33),"")</f>
      </c>
      <c r="ES772">
        <f>IF($GO772&gt;=34,INDEX($DI:$DI,$GN772+34),"")</f>
      </c>
      <c r="ET772">
        <f>IF($GO772&gt;=35,INDEX($DI:$DI,$GN772+35),"")</f>
      </c>
      <c r="EU772">
        <f>IF($GO772&gt;=36,INDEX($DI:$DI,$GN772+36),"")</f>
      </c>
      <c r="EV772">
        <f>IF($GO772&gt;=37,INDEX($DI:$DI,$GN772+37),"")</f>
      </c>
      <c r="EW772">
        <f>IF($GO772&gt;=38,INDEX($DI:$DI,$GN772+38),"")</f>
      </c>
      <c r="EX772">
        <f>IF($GO772&gt;=39,INDEX($DI:$DI,$GN772+39),"")</f>
      </c>
      <c r="EY772">
        <f>IF($GO772&gt;=40,INDEX($DI:$DI,$GN772+40),"")</f>
      </c>
      <c r="EZ772">
        <f>IF($GO772&gt;=1,INDEX($DJ:$DJ,$GN772+1),"")</f>
      </c>
      <c r="FA772">
        <f>IF($GO772&gt;=2,INDEX($DJ:$DJ,$GN772+2),"")</f>
      </c>
      <c r="FB772">
        <f>IF($GO772&gt;=3,INDEX($DJ:$DJ,$GN772+3),"")</f>
      </c>
      <c r="FC772">
        <f>IF($GO772&gt;=4,INDEX($DJ:$DJ,$GN772+4),"")</f>
      </c>
      <c r="FD772">
        <f>IF($GO772&gt;=5,INDEX($DJ:$DJ,$GN772+5),"")</f>
      </c>
      <c r="FE772">
        <f>IF($GO772&gt;=6,INDEX($DJ:$DJ,$GN772+6),"")</f>
      </c>
      <c r="FF772">
        <f>IF($GO772&gt;=7,INDEX($DJ:$DJ,$GN772+7),"")</f>
      </c>
      <c r="FG772">
        <f>IF($GO772&gt;=8,INDEX($DJ:$DJ,$GN772+8),"")</f>
      </c>
      <c r="FH772">
        <f>IF($GO772&gt;=9,INDEX($DJ:$DJ,$GN772+9),"")</f>
      </c>
      <c r="FI772">
        <f>IF($GO772&gt;=10,INDEX($DJ:$DJ,$GN772+10),"")</f>
      </c>
      <c r="FJ772">
        <f>IF($GO772&gt;=11,INDEX($DJ:$DJ,$GN772+11),"")</f>
      </c>
      <c r="FK772">
        <f>IF($GO772&gt;=12,INDEX($DJ:$DJ,$GN772+12),"")</f>
      </c>
      <c r="FL772">
        <f>IF($GO772&gt;=13,INDEX($DJ:$DJ,$GN772+13),"")</f>
      </c>
      <c r="FM772">
        <f>IF($GO772&gt;=14,INDEX($DJ:$DJ,$GN772+14),"")</f>
      </c>
      <c r="FN772">
        <f>IF($GO772&gt;=15,INDEX($DJ:$DJ,$GN772+15),"")</f>
      </c>
      <c r="FO772">
        <f>IF($GO772&gt;=16,INDEX($DJ:$DJ,$GN772+16),"")</f>
      </c>
      <c r="FP772">
        <f>IF($GO772&gt;=17,INDEX($DJ:$DJ,$GN772+17),"")</f>
      </c>
      <c r="FQ772">
        <f>IF($GO772&gt;=18,INDEX($DJ:$DJ,$GN772+18),"")</f>
      </c>
      <c r="FR772">
        <f>IF($GO772&gt;=19,INDEX($DJ:$DJ,$GN772+19),"")</f>
      </c>
      <c r="FS772">
        <f>IF($GO772&gt;=20,INDEX($DJ:$DJ,$GN772+20),"")</f>
      </c>
      <c r="FT772">
        <f>IF($GO772&gt;=21,INDEX($DJ:$DJ,$GN772+21),"")</f>
      </c>
      <c r="FU772">
        <f>IF($GO772&gt;=22,INDEX($DJ:$DJ,$GN772+22),"")</f>
      </c>
      <c r="FV772">
        <f>IF($GO772&gt;=23,INDEX($DJ:$DJ,$GN772+23),"")</f>
      </c>
      <c r="FW772">
        <f>IF($GO772&gt;=24,INDEX($DJ:$DJ,$GN772+24),"")</f>
      </c>
      <c r="FX772">
        <f>IF($GO772&gt;=25,INDEX($DJ:$DJ,$GN772+25),"")</f>
      </c>
      <c r="FY772">
        <f>IF($GO772&gt;=26,INDEX($DJ:$DJ,$GN772+26),"")</f>
      </c>
      <c r="FZ772">
        <f>IF($GO772&gt;=27,INDEX($DJ:$DJ,$GN772+27),"")</f>
      </c>
      <c r="GA772">
        <f>IF($GO772&gt;=28,INDEX($DJ:$DJ,$GN772+28),"")</f>
      </c>
      <c r="GB772">
        <f>IF($GO772&gt;=29,INDEX($DJ:$DJ,$GN772+29),"")</f>
      </c>
      <c r="GC772">
        <f>IF($GO772&gt;=30,INDEX($DJ:$DJ,$GN772+30),"")</f>
      </c>
      <c r="GD772">
        <f>IF($GO772&gt;=31,INDEX($DJ:$DJ,$GN772+31),"")</f>
      </c>
      <c r="GE772">
        <f>IF($GO772&gt;=32,INDEX($DJ:$DJ,$GN772+32),"")</f>
      </c>
      <c r="GF772">
        <f>IF($GO772&gt;=33,INDEX($DJ:$DJ,$GN772+33),"")</f>
      </c>
      <c r="GG772">
        <f>IF($GO772&gt;=34,INDEX($DJ:$DJ,$GN772+34),"")</f>
      </c>
      <c r="GH772">
        <f>IF($GO772&gt;=35,INDEX($DJ:$DJ,$GN772+35),"")</f>
      </c>
      <c r="GI772">
        <f>IF($GO772&gt;=36,INDEX($DJ:$DJ,$GN772+36),"")</f>
      </c>
      <c r="GJ772">
        <f>IF($GO772&gt;=37,INDEX($DJ:$DJ,$GN772+37),"")</f>
      </c>
      <c r="GK772">
        <f>IF($GO772&gt;=38,INDEX($DJ:$DJ,$GN772+38),"")</f>
      </c>
      <c r="GL772">
        <f>IF($GO772&gt;=39,INDEX($DJ:$DJ,$GN772+39),"")</f>
      </c>
      <c r="GM772">
        <f>IF($GO772&gt;=40,INDEX($DJ:$DJ,$GN772+40),"")</f>
      </c>
      <c r="GN772">
        <f>IFERROR(MATCH($DH772,$DI$2:$DI$148,0)+1,0)</f>
      </c>
      <c r="GO772">
        <f>IFERROR(INDEX($DK$2:$DK$148,MATCH($DH772,$DI$2:$DI$148,0)),0)</f>
      </c>
      <c r="GP772">
        <f>IFERROR(MATCH($Y772,$DL$772:$EY$772,0),0)</f>
      </c>
      <c r="GQ772">
        <f>IF($GP772&gt;0,INDEX($EZ$772:$GM$772,$GP772),"")</f>
      </c>
      <c r="GT772">
        <f>IF($JC772&gt;=1,INDEX($GR:$GR,$JB772+1),"")</f>
      </c>
      <c r="GU772">
        <f>IF($JC772&gt;=2,INDEX($GR:$GR,$JB772+2),"")</f>
      </c>
      <c r="GV772">
        <f>IF($JC772&gt;=3,INDEX($GR:$GR,$JB772+3),"")</f>
      </c>
      <c r="GW772">
        <f>IF($JC772&gt;=4,INDEX($GR:$GR,$JB772+4),"")</f>
      </c>
      <c r="GX772">
        <f>IF($JC772&gt;=5,INDEX($GR:$GR,$JB772+5),"")</f>
      </c>
      <c r="GY772">
        <f>IF($JC772&gt;=6,INDEX($GR:$GR,$JB772+6),"")</f>
      </c>
      <c r="GZ772">
        <f>IF($JC772&gt;=7,INDEX($GR:$GR,$JB772+7),"")</f>
      </c>
      <c r="HA772">
        <f>IF($JC772&gt;=8,INDEX($GR:$GR,$JB772+8),"")</f>
      </c>
      <c r="HB772">
        <f>IF($JC772&gt;=9,INDEX($GR:$GR,$JB772+9),"")</f>
      </c>
      <c r="HC772">
        <f>IF($JC772&gt;=10,INDEX($GR:$GR,$JB772+10),"")</f>
      </c>
      <c r="HD772">
        <f>IF($JC772&gt;=11,INDEX($GR:$GR,$JB772+11),"")</f>
      </c>
      <c r="HE772">
        <f>IF($JC772&gt;=12,INDEX($GR:$GR,$JB772+12),"")</f>
      </c>
      <c r="HF772">
        <f>IF($JC772&gt;=13,INDEX($GR:$GR,$JB772+13),"")</f>
      </c>
      <c r="HG772">
        <f>IF($JC772&gt;=14,INDEX($GR:$GR,$JB772+14),"")</f>
      </c>
      <c r="HH772">
        <f>IF($JC772&gt;=15,INDEX($GR:$GR,$JB772+15),"")</f>
      </c>
      <c r="HI772">
        <f>IF($JC772&gt;=16,INDEX($GR:$GR,$JB772+16),"")</f>
      </c>
      <c r="HJ772">
        <f>IF($JC772&gt;=17,INDEX($GR:$GR,$JB772+17),"")</f>
      </c>
      <c r="HK772">
        <f>IF($JC772&gt;=18,INDEX($GR:$GR,$JB772+18),"")</f>
      </c>
      <c r="HL772">
        <f>IF($JC772&gt;=19,INDEX($GR:$GR,$JB772+19),"")</f>
      </c>
      <c r="HM772">
        <f>IF($JC772&gt;=20,INDEX($GR:$GR,$JB772+20),"")</f>
      </c>
      <c r="HN772">
        <f>IF($JC772&gt;=21,INDEX($GR:$GR,$JB772+21),"")</f>
      </c>
      <c r="HO772">
        <f>IF($JC772&gt;=22,INDEX($GR:$GR,$JB772+22),"")</f>
      </c>
      <c r="HP772">
        <f>IF($JC772&gt;=23,INDEX($GR:$GR,$JB772+23),"")</f>
      </c>
      <c r="HQ772">
        <f>IF($JC772&gt;=24,INDEX($GR:$GR,$JB772+24),"")</f>
      </c>
      <c r="HR772">
        <f>IF($JC772&gt;=25,INDEX($GR:$GR,$JB772+25),"")</f>
      </c>
      <c r="HS772">
        <f>IF($JC772&gt;=26,INDEX($GR:$GR,$JB772+26),"")</f>
      </c>
      <c r="HT772">
        <f>IF($JC772&gt;=27,INDEX($GR:$GR,$JB772+27),"")</f>
      </c>
      <c r="HU772">
        <f>IF($JC772&gt;=28,INDEX($GR:$GR,$JB772+28),"")</f>
      </c>
      <c r="HV772">
        <f>IF($JC772&gt;=29,INDEX($GR:$GR,$JB772+29),"")</f>
      </c>
      <c r="HW772">
        <f>IF($JC772&gt;=30,INDEX($GR:$GR,$JB772+30),"")</f>
      </c>
      <c r="HX772">
        <f>IF($JC772&gt;=31,INDEX($GR:$GR,$JB772+31),"")</f>
      </c>
      <c r="HY772">
        <f>IF($JC772&gt;=32,INDEX($GR:$GR,$JB772+32),"")</f>
      </c>
      <c r="HZ772">
        <f>IF($JC772&gt;=33,INDEX($GR:$GR,$JB772+33),"")</f>
      </c>
      <c r="IA772">
        <f>IF($JC772&gt;=34,INDEX($GR:$GR,$JB772+34),"")</f>
      </c>
      <c r="IB772">
        <f>IF($JC772&gt;=35,INDEX($GR:$GR,$JB772+35),"")</f>
      </c>
      <c r="IC772">
        <f>IF($JC772&gt;=36,INDEX($GR:$GR,$JB772+36),"")</f>
      </c>
      <c r="ID772">
        <f>IF($JC772&gt;=37,INDEX($GR:$GR,$JB772+37),"")</f>
      </c>
      <c r="IE772">
        <f>IF($JC772&gt;=38,INDEX($GR:$GR,$JB772+38),"")</f>
      </c>
      <c r="IF772">
        <f>IF($JC772&gt;=39,INDEX($GR:$GR,$JB772+39),"")</f>
      </c>
      <c r="IG772">
        <f>IF($JC772&gt;=40,INDEX($GR:$GR,$JB772+40),"")</f>
      </c>
      <c r="IH772">
        <f>IF($JC772&gt;=41,INDEX($GR:$GR,$JB772+41),"")</f>
      </c>
      <c r="II772">
        <f>IF($JC772&gt;=42,INDEX($GR:$GR,$JB772+42),"")</f>
      </c>
      <c r="IJ772">
        <f>IF($JC772&gt;=43,INDEX($GR:$GR,$JB772+43),"")</f>
      </c>
      <c r="IK772">
        <f>IF($JC772&gt;=44,INDEX($GR:$GR,$JB772+44),"")</f>
      </c>
      <c r="IL772">
        <f>IF($JC772&gt;=45,INDEX($GR:$GR,$JB772+45),"")</f>
      </c>
      <c r="IM772">
        <f>IF($JC772&gt;=46,INDEX($GR:$GR,$JB772+46),"")</f>
      </c>
      <c r="IN772">
        <f>IF($JC772&gt;=47,INDEX($GR:$GR,$JB772+47),"")</f>
      </c>
      <c r="IO772">
        <f>IF($JC772&gt;=48,INDEX($GR:$GR,$JB772+48),"")</f>
      </c>
      <c r="IP772">
        <f>IF($JC772&gt;=49,INDEX($GR:$GR,$JB772+49),"")</f>
      </c>
      <c r="IQ772">
        <f>IF($JC772&gt;=50,INDEX($GR:$GR,$JB772+50),"")</f>
      </c>
      <c r="IR772">
        <f>IF($JC772&gt;=51,INDEX($GR:$GR,$JB772+51),"")</f>
      </c>
      <c r="IS772">
        <f>IF($JC772&gt;=52,INDEX($GR:$GR,$JB772+52),"")</f>
      </c>
      <c r="IT772">
        <f>IF($JC772&gt;=53,INDEX($GR:$GR,$JB772+53),"")</f>
      </c>
      <c r="IU772">
        <f>IF($JC772&gt;=54,INDEX($GR:$GR,$JB772+54),"")</f>
      </c>
      <c r="IV772">
        <f>IF($JC772&gt;=55,INDEX($GR:$GR,$JB772+55),"")</f>
      </c>
      <c r="IW772">
        <f>IF($JC772&gt;=56,INDEX($GR:$GR,$JB772+56),"")</f>
      </c>
      <c r="IX772">
        <f>IF($JC772&gt;=57,INDEX($GR:$GR,$JB772+57),"")</f>
      </c>
      <c r="IY772">
        <f>IF($JC772&gt;=58,INDEX($GR:$GR,$JB772+58),"")</f>
      </c>
      <c r="IZ772">
        <f>IF($JC772&gt;=59,INDEX($GR:$GR,$JB772+59),"")</f>
      </c>
      <c r="JA772">
        <f>IF($JC772&gt;=60,INDEX($GR:$GR,$JB772+60),"")</f>
      </c>
      <c r="JB772">
        <f>IFERROR(MATCH($GQ772,$GR$2:$GR$324,0)+1,0)</f>
      </c>
      <c r="JC772">
        <f>IFERROR(INDEX($GS$2:$GS$324,MATCH($GQ772,$GR$2:$GR$324,0)),0)</f>
      </c>
      <c r="JD772" t="s">
        <v>40</v>
      </c>
      <c r="JE772" t="s">
        <v>40</v>
      </c>
    </row>
    <row r="773" spans="1:265" x14ac:dyDescent="0.25">
      <c r="Q773">
        <f>IF(OR($T773="",$P773=""),"",IFERROR($T773/$P773,0))</f>
      </c>
      <c r="R773">
        <f>IF($T773="","",
SUM($S773,$U773,$Z773,$V773,$X773)*
(1-IF($AA773="",0,VALUE($AA773)/100)))</f>
      </c>
      <c r="S773">
        <f>IF($T773="","",$T773)</f>
      </c>
      <c r="U773">
        <f>IF($T773="","",
IF($N773="","",
IF(ISNUMBER(SEARCH("exempt",LOWER($N773))),0,
$T773*(VALUE(SUBSTITUTE($N773,"%",""))/100))))</f>
      </c>
      <c r="AB773">
        <f>IFERROR(IF(FIND(" - ",$K773)&gt;0,MID($K773,FIND(" - ",$K773)+3,LEN($K773)),""),"")</f>
      </c>
      <c r="AK773" t="s">
        <v>1360</v>
      </c>
      <c r="AP773">
        <f>IFERROR(LEFT($K773,FIND(" - ",$K773)-1),$K773)</f>
      </c>
      <c r="AS773">
        <f>IF($CH773&gt;=1,INDEX($AQ:$AQ,$CG773+1),"")</f>
      </c>
      <c r="AT773">
        <f>IF($CH773&gt;=2,INDEX($AQ:$AQ,$CG773+2),"")</f>
      </c>
      <c r="AU773">
        <f>IF($CH773&gt;=3,INDEX($AQ:$AQ,$CG773+3),"")</f>
      </c>
      <c r="AV773">
        <f>IF($CH773&gt;=4,INDEX($AQ:$AQ,$CG773+4),"")</f>
      </c>
      <c r="AW773">
        <f>IF($CH773&gt;=5,INDEX($AQ:$AQ,$CG773+5),"")</f>
      </c>
      <c r="AX773">
        <f>IF($CH773&gt;=6,INDEX($AQ:$AQ,$CG773+6),"")</f>
      </c>
      <c r="AY773">
        <f>IF($CH773&gt;=7,INDEX($AQ:$AQ,$CG773+7),"")</f>
      </c>
      <c r="AZ773">
        <f>IF($CH773&gt;=8,INDEX($AQ:$AQ,$CG773+8),"")</f>
      </c>
      <c r="BA773">
        <f>IF($CH773&gt;=9,INDEX($AQ:$AQ,$CG773+9),"")</f>
      </c>
      <c r="BB773">
        <f>IF($CH773&gt;=10,INDEX($AQ:$AQ,$CG773+10),"")</f>
      </c>
      <c r="BC773">
        <f>IF($CH773&gt;=11,INDEX($AQ:$AQ,$CG773+11),"")</f>
      </c>
      <c r="BD773">
        <f>IF($CH773&gt;=12,INDEX($AQ:$AQ,$CG773+12),"")</f>
      </c>
      <c r="BE773">
        <f>IF($CH773&gt;=13,INDEX($AQ:$AQ,$CG773+13),"")</f>
      </c>
      <c r="BF773">
        <f>IF($CH773&gt;=14,INDEX($AQ:$AQ,$CG773+14),"")</f>
      </c>
      <c r="BG773">
        <f>IF($CH773&gt;=15,INDEX($AQ:$AQ,$CG773+15),"")</f>
      </c>
      <c r="BH773">
        <f>IF($CH773&gt;=16,INDEX($AQ:$AQ,$CG773+16),"")</f>
      </c>
      <c r="BI773">
        <f>IF($CH773&gt;=17,INDEX($AQ:$AQ,$CG773+17),"")</f>
      </c>
      <c r="BJ773">
        <f>IF($CH773&gt;=18,INDEX($AQ:$AQ,$CG773+18),"")</f>
      </c>
      <c r="BK773">
        <f>IF($CH773&gt;=19,INDEX($AQ:$AQ,$CG773+19),"")</f>
      </c>
      <c r="BL773">
        <f>IF($CH773&gt;=20,INDEX($AQ:$AQ,$CG773+20),"")</f>
      </c>
      <c r="BM773">
        <f>IF($CH773&gt;=21,INDEX($AQ:$AQ,$CG773+21),"")</f>
      </c>
      <c r="BN773">
        <f>IF($CH773&gt;=22,INDEX($AQ:$AQ,$CG773+22),"")</f>
      </c>
      <c r="BO773">
        <f>IF($CH773&gt;=23,INDEX($AQ:$AQ,$CG773+23),"")</f>
      </c>
      <c r="BP773">
        <f>IF($CH773&gt;=24,INDEX($AQ:$AQ,$CG773+24),"")</f>
      </c>
      <c r="BQ773">
        <f>IF($CH773&gt;=25,INDEX($AQ:$AQ,$CG773+25),"")</f>
      </c>
      <c r="BR773">
        <f>IF($CH773&gt;=26,INDEX($AQ:$AQ,$CG773+26),"")</f>
      </c>
      <c r="BS773">
        <f>IF($CH773&gt;=27,INDEX($AQ:$AQ,$CG773+27),"")</f>
      </c>
      <c r="BT773">
        <f>IF($CH773&gt;=28,INDEX($AQ:$AQ,$CG773+28),"")</f>
      </c>
      <c r="BU773">
        <f>IF($CH773&gt;=29,INDEX($AQ:$AQ,$CG773+29),"")</f>
      </c>
      <c r="BV773">
        <f>IF($CH773&gt;=30,INDEX($AQ:$AQ,$CG773+30),"")</f>
      </c>
      <c r="BW773">
        <f>IF($CH773&gt;=31,INDEX($AQ:$AQ,$CG773+31),"")</f>
      </c>
      <c r="BX773">
        <f>IF($CH773&gt;=32,INDEX($AQ:$AQ,$CG773+32),"")</f>
      </c>
      <c r="BY773">
        <f>IF($CH773&gt;=33,INDEX($AQ:$AQ,$CG773+33),"")</f>
      </c>
      <c r="BZ773">
        <f>IF($CH773&gt;=34,INDEX($AQ:$AQ,$CG773+34),"")</f>
      </c>
      <c r="CA773">
        <f>IF($CH773&gt;=35,INDEX($AQ:$AQ,$CG773+35),"")</f>
      </c>
      <c r="CB773">
        <f>IF($CH773&gt;=36,INDEX($AQ:$AQ,$CG773+36),"")</f>
      </c>
      <c r="CC773">
        <f>IF($CH773&gt;=37,INDEX($AQ:$AQ,$CG773+37),"")</f>
      </c>
      <c r="CD773">
        <f>IF($CH773&gt;=38,INDEX($AQ:$AQ,$CG773+38),"")</f>
      </c>
      <c r="CE773">
        <f>IF($CH773&gt;=39,INDEX($AQ:$AQ,$CG773+39),"")</f>
      </c>
      <c r="CF773">
        <f>IF($CH773&gt;=40,INDEX($AQ:$AQ,$CG773+40),"")</f>
      </c>
      <c r="CG773">
        <f>IFERROR(MATCH($AP773,$AQ$2:$AQ$134,0)+1,0)</f>
      </c>
      <c r="CH773">
        <f>IFERROR(INDEX($AR$2:$AR$134,MATCH($AP773,$AQ$2:$AQ$134,0)),0)</f>
      </c>
      <c r="CI773">
        <f>IFERROR(LEFT($L773,FIND(" - ",$L773)-1),$L773)</f>
      </c>
      <c r="CL773">
        <f>IF($DG773&gt;=1,INDEX($CJ:$CJ,$DF773+1),"")</f>
      </c>
      <c r="CM773">
        <f>IF($DG773&gt;=2,INDEX($CJ:$CJ,$DF773+2),"")</f>
      </c>
      <c r="CN773">
        <f>IF($DG773&gt;=3,INDEX($CJ:$CJ,$DF773+3),"")</f>
      </c>
      <c r="CO773">
        <f>IF($DG773&gt;=4,INDEX($CJ:$CJ,$DF773+4),"")</f>
      </c>
      <c r="CP773">
        <f>IF($DG773&gt;=5,INDEX($CJ:$CJ,$DF773+5),"")</f>
      </c>
      <c r="CQ773">
        <f>IF($DG773&gt;=6,INDEX($CJ:$CJ,$DF773+6),"")</f>
      </c>
      <c r="CR773">
        <f>IF($DG773&gt;=7,INDEX($CJ:$CJ,$DF773+7),"")</f>
      </c>
      <c r="CS773">
        <f>IF($DG773&gt;=8,INDEX($CJ:$CJ,$DF773+8),"")</f>
      </c>
      <c r="CT773">
        <f>IF($DG773&gt;=9,INDEX($CJ:$CJ,$DF773+9),"")</f>
      </c>
      <c r="CU773">
        <f>IF($DG773&gt;=10,INDEX($CJ:$CJ,$DF773+10),"")</f>
      </c>
      <c r="CV773">
        <f>IF($DG773&gt;=11,INDEX($CJ:$CJ,$DF773+11),"")</f>
      </c>
      <c r="CW773">
        <f>IF($DG773&gt;=12,INDEX($CJ:$CJ,$DF773+12),"")</f>
      </c>
      <c r="CX773">
        <f>IF($DG773&gt;=13,INDEX($CJ:$CJ,$DF773+13),"")</f>
      </c>
      <c r="CY773">
        <f>IF($DG773&gt;=14,INDEX($CJ:$CJ,$DF773+14),"")</f>
      </c>
      <c r="CZ773">
        <f>IF($DG773&gt;=15,INDEX($CJ:$CJ,$DF773+15),"")</f>
      </c>
      <c r="DA773">
        <f>IF($DG773&gt;=16,INDEX($CJ:$CJ,$DF773+16),"")</f>
      </c>
      <c r="DB773">
        <f>IF($DG773&gt;=17,INDEX($CJ:$CJ,$DF773+17),"")</f>
      </c>
      <c r="DC773">
        <f>IF($DG773&gt;=18,INDEX($CJ:$CJ,$DF773+18),"")</f>
      </c>
      <c r="DD773">
        <f>IF($DG773&gt;=19,INDEX($CJ:$CJ,$DF773+19),"")</f>
      </c>
      <c r="DE773">
        <f>IF($DG773&gt;=20,INDEX($CJ:$CJ,$DF773+20),"")</f>
      </c>
      <c r="DF773">
        <f>IFERROR(MATCH($CI773,$CJ$2:$CJ$263,0)+1,0)</f>
      </c>
      <c r="DG773">
        <f>IFERROR(INDEX($CK$2:$CK$263,MATCH($CI773,$CJ$2:$CJ$263,0)),0)</f>
      </c>
      <c r="DH773">
        <f>IFERROR(INDEX($AO:$AO,MATCH($N773,$AN:$AN,0))&amp;"","")</f>
      </c>
      <c r="DL773">
        <f>IF($GO773&gt;=1,INDEX($DI:$DI,$GN773+1),"")</f>
      </c>
      <c r="DM773">
        <f>IF($GO773&gt;=2,INDEX($DI:$DI,$GN773+2),"")</f>
      </c>
      <c r="DN773">
        <f>IF($GO773&gt;=3,INDEX($DI:$DI,$GN773+3),"")</f>
      </c>
      <c r="DO773">
        <f>IF($GO773&gt;=4,INDEX($DI:$DI,$GN773+4),"")</f>
      </c>
      <c r="DP773">
        <f>IF($GO773&gt;=5,INDEX($DI:$DI,$GN773+5),"")</f>
      </c>
      <c r="DQ773">
        <f>IF($GO773&gt;=6,INDEX($DI:$DI,$GN773+6),"")</f>
      </c>
      <c r="DR773">
        <f>IF($GO773&gt;=7,INDEX($DI:$DI,$GN773+7),"")</f>
      </c>
      <c r="DS773">
        <f>IF($GO773&gt;=8,INDEX($DI:$DI,$GN773+8),"")</f>
      </c>
      <c r="DT773">
        <f>IF($GO773&gt;=9,INDEX($DI:$DI,$GN773+9),"")</f>
      </c>
      <c r="DU773">
        <f>IF($GO773&gt;=10,INDEX($DI:$DI,$GN773+10),"")</f>
      </c>
      <c r="DV773">
        <f>IF($GO773&gt;=11,INDEX($DI:$DI,$GN773+11),"")</f>
      </c>
      <c r="DW773">
        <f>IF($GO773&gt;=12,INDEX($DI:$DI,$GN773+12),"")</f>
      </c>
      <c r="DX773">
        <f>IF($GO773&gt;=13,INDEX($DI:$DI,$GN773+13),"")</f>
      </c>
      <c r="DY773">
        <f>IF($GO773&gt;=14,INDEX($DI:$DI,$GN773+14),"")</f>
      </c>
      <c r="DZ773">
        <f>IF($GO773&gt;=15,INDEX($DI:$DI,$GN773+15),"")</f>
      </c>
      <c r="EA773">
        <f>IF($GO773&gt;=16,INDEX($DI:$DI,$GN773+16),"")</f>
      </c>
      <c r="EB773">
        <f>IF($GO773&gt;=17,INDEX($DI:$DI,$GN773+17),"")</f>
      </c>
      <c r="EC773">
        <f>IF($GO773&gt;=18,INDEX($DI:$DI,$GN773+18),"")</f>
      </c>
      <c r="ED773">
        <f>IF($GO773&gt;=19,INDEX($DI:$DI,$GN773+19),"")</f>
      </c>
      <c r="EE773">
        <f>IF($GO773&gt;=20,INDEX($DI:$DI,$GN773+20),"")</f>
      </c>
      <c r="EF773">
        <f>IF($GO773&gt;=21,INDEX($DI:$DI,$GN773+21),"")</f>
      </c>
      <c r="EG773">
        <f>IF($GO773&gt;=22,INDEX($DI:$DI,$GN773+22),"")</f>
      </c>
      <c r="EH773">
        <f>IF($GO773&gt;=23,INDEX($DI:$DI,$GN773+23),"")</f>
      </c>
      <c r="EI773">
        <f>IF($GO773&gt;=24,INDEX($DI:$DI,$GN773+24),"")</f>
      </c>
      <c r="EJ773">
        <f>IF($GO773&gt;=25,INDEX($DI:$DI,$GN773+25),"")</f>
      </c>
      <c r="EK773">
        <f>IF($GO773&gt;=26,INDEX($DI:$DI,$GN773+26),"")</f>
      </c>
      <c r="EL773">
        <f>IF($GO773&gt;=27,INDEX($DI:$DI,$GN773+27),"")</f>
      </c>
      <c r="EM773">
        <f>IF($GO773&gt;=28,INDEX($DI:$DI,$GN773+28),"")</f>
      </c>
      <c r="EN773">
        <f>IF($GO773&gt;=29,INDEX($DI:$DI,$GN773+29),"")</f>
      </c>
      <c r="EO773">
        <f>IF($GO773&gt;=30,INDEX($DI:$DI,$GN773+30),"")</f>
      </c>
      <c r="EP773">
        <f>IF($GO773&gt;=31,INDEX($DI:$DI,$GN773+31),"")</f>
      </c>
      <c r="EQ773">
        <f>IF($GO773&gt;=32,INDEX($DI:$DI,$GN773+32),"")</f>
      </c>
      <c r="ER773">
        <f>IF($GO773&gt;=33,INDEX($DI:$DI,$GN773+33),"")</f>
      </c>
      <c r="ES773">
        <f>IF($GO773&gt;=34,INDEX($DI:$DI,$GN773+34),"")</f>
      </c>
      <c r="ET773">
        <f>IF($GO773&gt;=35,INDEX($DI:$DI,$GN773+35),"")</f>
      </c>
      <c r="EU773">
        <f>IF($GO773&gt;=36,INDEX($DI:$DI,$GN773+36),"")</f>
      </c>
      <c r="EV773">
        <f>IF($GO773&gt;=37,INDEX($DI:$DI,$GN773+37),"")</f>
      </c>
      <c r="EW773">
        <f>IF($GO773&gt;=38,INDEX($DI:$DI,$GN773+38),"")</f>
      </c>
      <c r="EX773">
        <f>IF($GO773&gt;=39,INDEX($DI:$DI,$GN773+39),"")</f>
      </c>
      <c r="EY773">
        <f>IF($GO773&gt;=40,INDEX($DI:$DI,$GN773+40),"")</f>
      </c>
      <c r="EZ773">
        <f>IF($GO773&gt;=1,INDEX($DJ:$DJ,$GN773+1),"")</f>
      </c>
      <c r="FA773">
        <f>IF($GO773&gt;=2,INDEX($DJ:$DJ,$GN773+2),"")</f>
      </c>
      <c r="FB773">
        <f>IF($GO773&gt;=3,INDEX($DJ:$DJ,$GN773+3),"")</f>
      </c>
      <c r="FC773">
        <f>IF($GO773&gt;=4,INDEX($DJ:$DJ,$GN773+4),"")</f>
      </c>
      <c r="FD773">
        <f>IF($GO773&gt;=5,INDEX($DJ:$DJ,$GN773+5),"")</f>
      </c>
      <c r="FE773">
        <f>IF($GO773&gt;=6,INDEX($DJ:$DJ,$GN773+6),"")</f>
      </c>
      <c r="FF773">
        <f>IF($GO773&gt;=7,INDEX($DJ:$DJ,$GN773+7),"")</f>
      </c>
      <c r="FG773">
        <f>IF($GO773&gt;=8,INDEX($DJ:$DJ,$GN773+8),"")</f>
      </c>
      <c r="FH773">
        <f>IF($GO773&gt;=9,INDEX($DJ:$DJ,$GN773+9),"")</f>
      </c>
      <c r="FI773">
        <f>IF($GO773&gt;=10,INDEX($DJ:$DJ,$GN773+10),"")</f>
      </c>
      <c r="FJ773">
        <f>IF($GO773&gt;=11,INDEX($DJ:$DJ,$GN773+11),"")</f>
      </c>
      <c r="FK773">
        <f>IF($GO773&gt;=12,INDEX($DJ:$DJ,$GN773+12),"")</f>
      </c>
      <c r="FL773">
        <f>IF($GO773&gt;=13,INDEX($DJ:$DJ,$GN773+13),"")</f>
      </c>
      <c r="FM773">
        <f>IF($GO773&gt;=14,INDEX($DJ:$DJ,$GN773+14),"")</f>
      </c>
      <c r="FN773">
        <f>IF($GO773&gt;=15,INDEX($DJ:$DJ,$GN773+15),"")</f>
      </c>
      <c r="FO773">
        <f>IF($GO773&gt;=16,INDEX($DJ:$DJ,$GN773+16),"")</f>
      </c>
      <c r="FP773">
        <f>IF($GO773&gt;=17,INDEX($DJ:$DJ,$GN773+17),"")</f>
      </c>
      <c r="FQ773">
        <f>IF($GO773&gt;=18,INDEX($DJ:$DJ,$GN773+18),"")</f>
      </c>
      <c r="FR773">
        <f>IF($GO773&gt;=19,INDEX($DJ:$DJ,$GN773+19),"")</f>
      </c>
      <c r="FS773">
        <f>IF($GO773&gt;=20,INDEX($DJ:$DJ,$GN773+20),"")</f>
      </c>
      <c r="FT773">
        <f>IF($GO773&gt;=21,INDEX($DJ:$DJ,$GN773+21),"")</f>
      </c>
      <c r="FU773">
        <f>IF($GO773&gt;=22,INDEX($DJ:$DJ,$GN773+22),"")</f>
      </c>
      <c r="FV773">
        <f>IF($GO773&gt;=23,INDEX($DJ:$DJ,$GN773+23),"")</f>
      </c>
      <c r="FW773">
        <f>IF($GO773&gt;=24,INDEX($DJ:$DJ,$GN773+24),"")</f>
      </c>
      <c r="FX773">
        <f>IF($GO773&gt;=25,INDEX($DJ:$DJ,$GN773+25),"")</f>
      </c>
      <c r="FY773">
        <f>IF($GO773&gt;=26,INDEX($DJ:$DJ,$GN773+26),"")</f>
      </c>
      <c r="FZ773">
        <f>IF($GO773&gt;=27,INDEX($DJ:$DJ,$GN773+27),"")</f>
      </c>
      <c r="GA773">
        <f>IF($GO773&gt;=28,INDEX($DJ:$DJ,$GN773+28),"")</f>
      </c>
      <c r="GB773">
        <f>IF($GO773&gt;=29,INDEX($DJ:$DJ,$GN773+29),"")</f>
      </c>
      <c r="GC773">
        <f>IF($GO773&gt;=30,INDEX($DJ:$DJ,$GN773+30),"")</f>
      </c>
      <c r="GD773">
        <f>IF($GO773&gt;=31,INDEX($DJ:$DJ,$GN773+31),"")</f>
      </c>
      <c r="GE773">
        <f>IF($GO773&gt;=32,INDEX($DJ:$DJ,$GN773+32),"")</f>
      </c>
      <c r="GF773">
        <f>IF($GO773&gt;=33,INDEX($DJ:$DJ,$GN773+33),"")</f>
      </c>
      <c r="GG773">
        <f>IF($GO773&gt;=34,INDEX($DJ:$DJ,$GN773+34),"")</f>
      </c>
      <c r="GH773">
        <f>IF($GO773&gt;=35,INDEX($DJ:$DJ,$GN773+35),"")</f>
      </c>
      <c r="GI773">
        <f>IF($GO773&gt;=36,INDEX($DJ:$DJ,$GN773+36),"")</f>
      </c>
      <c r="GJ773">
        <f>IF($GO773&gt;=37,INDEX($DJ:$DJ,$GN773+37),"")</f>
      </c>
      <c r="GK773">
        <f>IF($GO773&gt;=38,INDEX($DJ:$DJ,$GN773+38),"")</f>
      </c>
      <c r="GL773">
        <f>IF($GO773&gt;=39,INDEX($DJ:$DJ,$GN773+39),"")</f>
      </c>
      <c r="GM773">
        <f>IF($GO773&gt;=40,INDEX($DJ:$DJ,$GN773+40),"")</f>
      </c>
      <c r="GN773">
        <f>IFERROR(MATCH($DH773,$DI$2:$DI$148,0)+1,0)</f>
      </c>
      <c r="GO773">
        <f>IFERROR(INDEX($DK$2:$DK$148,MATCH($DH773,$DI$2:$DI$148,0)),0)</f>
      </c>
      <c r="GP773">
        <f>IFERROR(MATCH($Y773,$DL$773:$EY$773,0),0)</f>
      </c>
      <c r="GQ773">
        <f>IF($GP773&gt;0,INDEX($EZ$773:$GM$773,$GP773),"")</f>
      </c>
      <c r="GT773">
        <f>IF($JC773&gt;=1,INDEX($GR:$GR,$JB773+1),"")</f>
      </c>
      <c r="GU773">
        <f>IF($JC773&gt;=2,INDEX($GR:$GR,$JB773+2),"")</f>
      </c>
      <c r="GV773">
        <f>IF($JC773&gt;=3,INDEX($GR:$GR,$JB773+3),"")</f>
      </c>
      <c r="GW773">
        <f>IF($JC773&gt;=4,INDEX($GR:$GR,$JB773+4),"")</f>
      </c>
      <c r="GX773">
        <f>IF($JC773&gt;=5,INDEX($GR:$GR,$JB773+5),"")</f>
      </c>
      <c r="GY773">
        <f>IF($JC773&gt;=6,INDEX($GR:$GR,$JB773+6),"")</f>
      </c>
      <c r="GZ773">
        <f>IF($JC773&gt;=7,INDEX($GR:$GR,$JB773+7),"")</f>
      </c>
      <c r="HA773">
        <f>IF($JC773&gt;=8,INDEX($GR:$GR,$JB773+8),"")</f>
      </c>
      <c r="HB773">
        <f>IF($JC773&gt;=9,INDEX($GR:$GR,$JB773+9),"")</f>
      </c>
      <c r="HC773">
        <f>IF($JC773&gt;=10,INDEX($GR:$GR,$JB773+10),"")</f>
      </c>
      <c r="HD773">
        <f>IF($JC773&gt;=11,INDEX($GR:$GR,$JB773+11),"")</f>
      </c>
      <c r="HE773">
        <f>IF($JC773&gt;=12,INDEX($GR:$GR,$JB773+12),"")</f>
      </c>
      <c r="HF773">
        <f>IF($JC773&gt;=13,INDEX($GR:$GR,$JB773+13),"")</f>
      </c>
      <c r="HG773">
        <f>IF($JC773&gt;=14,INDEX($GR:$GR,$JB773+14),"")</f>
      </c>
      <c r="HH773">
        <f>IF($JC773&gt;=15,INDEX($GR:$GR,$JB773+15),"")</f>
      </c>
      <c r="HI773">
        <f>IF($JC773&gt;=16,INDEX($GR:$GR,$JB773+16),"")</f>
      </c>
      <c r="HJ773">
        <f>IF($JC773&gt;=17,INDEX($GR:$GR,$JB773+17),"")</f>
      </c>
      <c r="HK773">
        <f>IF($JC773&gt;=18,INDEX($GR:$GR,$JB773+18),"")</f>
      </c>
      <c r="HL773">
        <f>IF($JC773&gt;=19,INDEX($GR:$GR,$JB773+19),"")</f>
      </c>
      <c r="HM773">
        <f>IF($JC773&gt;=20,INDEX($GR:$GR,$JB773+20),"")</f>
      </c>
      <c r="HN773">
        <f>IF($JC773&gt;=21,INDEX($GR:$GR,$JB773+21),"")</f>
      </c>
      <c r="HO773">
        <f>IF($JC773&gt;=22,INDEX($GR:$GR,$JB773+22),"")</f>
      </c>
      <c r="HP773">
        <f>IF($JC773&gt;=23,INDEX($GR:$GR,$JB773+23),"")</f>
      </c>
      <c r="HQ773">
        <f>IF($JC773&gt;=24,INDEX($GR:$GR,$JB773+24),"")</f>
      </c>
      <c r="HR773">
        <f>IF($JC773&gt;=25,INDEX($GR:$GR,$JB773+25),"")</f>
      </c>
      <c r="HS773">
        <f>IF($JC773&gt;=26,INDEX($GR:$GR,$JB773+26),"")</f>
      </c>
      <c r="HT773">
        <f>IF($JC773&gt;=27,INDEX($GR:$GR,$JB773+27),"")</f>
      </c>
      <c r="HU773">
        <f>IF($JC773&gt;=28,INDEX($GR:$GR,$JB773+28),"")</f>
      </c>
      <c r="HV773">
        <f>IF($JC773&gt;=29,INDEX($GR:$GR,$JB773+29),"")</f>
      </c>
      <c r="HW773">
        <f>IF($JC773&gt;=30,INDEX($GR:$GR,$JB773+30),"")</f>
      </c>
      <c r="HX773">
        <f>IF($JC773&gt;=31,INDEX($GR:$GR,$JB773+31),"")</f>
      </c>
      <c r="HY773">
        <f>IF($JC773&gt;=32,INDEX($GR:$GR,$JB773+32),"")</f>
      </c>
      <c r="HZ773">
        <f>IF($JC773&gt;=33,INDEX($GR:$GR,$JB773+33),"")</f>
      </c>
      <c r="IA773">
        <f>IF($JC773&gt;=34,INDEX($GR:$GR,$JB773+34),"")</f>
      </c>
      <c r="IB773">
        <f>IF($JC773&gt;=35,INDEX($GR:$GR,$JB773+35),"")</f>
      </c>
      <c r="IC773">
        <f>IF($JC773&gt;=36,INDEX($GR:$GR,$JB773+36),"")</f>
      </c>
      <c r="ID773">
        <f>IF($JC773&gt;=37,INDEX($GR:$GR,$JB773+37),"")</f>
      </c>
      <c r="IE773">
        <f>IF($JC773&gt;=38,INDEX($GR:$GR,$JB773+38),"")</f>
      </c>
      <c r="IF773">
        <f>IF($JC773&gt;=39,INDEX($GR:$GR,$JB773+39),"")</f>
      </c>
      <c r="IG773">
        <f>IF($JC773&gt;=40,INDEX($GR:$GR,$JB773+40),"")</f>
      </c>
      <c r="IH773">
        <f>IF($JC773&gt;=41,INDEX($GR:$GR,$JB773+41),"")</f>
      </c>
      <c r="II773">
        <f>IF($JC773&gt;=42,INDEX($GR:$GR,$JB773+42),"")</f>
      </c>
      <c r="IJ773">
        <f>IF($JC773&gt;=43,INDEX($GR:$GR,$JB773+43),"")</f>
      </c>
      <c r="IK773">
        <f>IF($JC773&gt;=44,INDEX($GR:$GR,$JB773+44),"")</f>
      </c>
      <c r="IL773">
        <f>IF($JC773&gt;=45,INDEX($GR:$GR,$JB773+45),"")</f>
      </c>
      <c r="IM773">
        <f>IF($JC773&gt;=46,INDEX($GR:$GR,$JB773+46),"")</f>
      </c>
      <c r="IN773">
        <f>IF($JC773&gt;=47,INDEX($GR:$GR,$JB773+47),"")</f>
      </c>
      <c r="IO773">
        <f>IF($JC773&gt;=48,INDEX($GR:$GR,$JB773+48),"")</f>
      </c>
      <c r="IP773">
        <f>IF($JC773&gt;=49,INDEX($GR:$GR,$JB773+49),"")</f>
      </c>
      <c r="IQ773">
        <f>IF($JC773&gt;=50,INDEX($GR:$GR,$JB773+50),"")</f>
      </c>
      <c r="IR773">
        <f>IF($JC773&gt;=51,INDEX($GR:$GR,$JB773+51),"")</f>
      </c>
      <c r="IS773">
        <f>IF($JC773&gt;=52,INDEX($GR:$GR,$JB773+52),"")</f>
      </c>
      <c r="IT773">
        <f>IF($JC773&gt;=53,INDEX($GR:$GR,$JB773+53),"")</f>
      </c>
      <c r="IU773">
        <f>IF($JC773&gt;=54,INDEX($GR:$GR,$JB773+54),"")</f>
      </c>
      <c r="IV773">
        <f>IF($JC773&gt;=55,INDEX($GR:$GR,$JB773+55),"")</f>
      </c>
      <c r="IW773">
        <f>IF($JC773&gt;=56,INDEX($GR:$GR,$JB773+56),"")</f>
      </c>
      <c r="IX773">
        <f>IF($JC773&gt;=57,INDEX($GR:$GR,$JB773+57),"")</f>
      </c>
      <c r="IY773">
        <f>IF($JC773&gt;=58,INDEX($GR:$GR,$JB773+58),"")</f>
      </c>
      <c r="IZ773">
        <f>IF($JC773&gt;=59,INDEX($GR:$GR,$JB773+59),"")</f>
      </c>
      <c r="JA773">
        <f>IF($JC773&gt;=60,INDEX($GR:$GR,$JB773+60),"")</f>
      </c>
      <c r="JB773">
        <f>IFERROR(MATCH($GQ773,$GR$2:$GR$324,0)+1,0)</f>
      </c>
      <c r="JC773">
        <f>IFERROR(INDEX($GS$2:$GS$324,MATCH($GQ773,$GR$2:$GR$324,0)),0)</f>
      </c>
      <c r="JD773" t="s">
        <v>40</v>
      </c>
      <c r="JE773" t="s">
        <v>40</v>
      </c>
    </row>
    <row r="774" spans="1:265" x14ac:dyDescent="0.25">
      <c r="Q774">
        <f>IF(OR($T774="",$P774=""),"",IFERROR($T774/$P774,0))</f>
      </c>
      <c r="R774">
        <f>IF($T774="","",
SUM($S774,$U774,$Z774,$V774,$X774)*
(1-IF($AA774="",0,VALUE($AA774)/100)))</f>
      </c>
      <c r="S774">
        <f>IF($T774="","",$T774)</f>
      </c>
      <c r="U774">
        <f>IF($T774="","",
IF($N774="","",
IF(ISNUMBER(SEARCH("exempt",LOWER($N774))),0,
$T774*(VALUE(SUBSTITUTE($N774,"%",""))/100))))</f>
      </c>
      <c r="AB774">
        <f>IFERROR(IF(FIND(" - ",$K774)&gt;0,MID($K774,FIND(" - ",$K774)+3,LEN($K774)),""),"")</f>
      </c>
      <c r="AK774" t="s">
        <v>1361</v>
      </c>
      <c r="AP774">
        <f>IFERROR(LEFT($K774,FIND(" - ",$K774)-1),$K774)</f>
      </c>
      <c r="AS774">
        <f>IF($CH774&gt;=1,INDEX($AQ:$AQ,$CG774+1),"")</f>
      </c>
      <c r="AT774">
        <f>IF($CH774&gt;=2,INDEX($AQ:$AQ,$CG774+2),"")</f>
      </c>
      <c r="AU774">
        <f>IF($CH774&gt;=3,INDEX($AQ:$AQ,$CG774+3),"")</f>
      </c>
      <c r="AV774">
        <f>IF($CH774&gt;=4,INDEX($AQ:$AQ,$CG774+4),"")</f>
      </c>
      <c r="AW774">
        <f>IF($CH774&gt;=5,INDEX($AQ:$AQ,$CG774+5),"")</f>
      </c>
      <c r="AX774">
        <f>IF($CH774&gt;=6,INDEX($AQ:$AQ,$CG774+6),"")</f>
      </c>
      <c r="AY774">
        <f>IF($CH774&gt;=7,INDEX($AQ:$AQ,$CG774+7),"")</f>
      </c>
      <c r="AZ774">
        <f>IF($CH774&gt;=8,INDEX($AQ:$AQ,$CG774+8),"")</f>
      </c>
      <c r="BA774">
        <f>IF($CH774&gt;=9,INDEX($AQ:$AQ,$CG774+9),"")</f>
      </c>
      <c r="BB774">
        <f>IF($CH774&gt;=10,INDEX($AQ:$AQ,$CG774+10),"")</f>
      </c>
      <c r="BC774">
        <f>IF($CH774&gt;=11,INDEX($AQ:$AQ,$CG774+11),"")</f>
      </c>
      <c r="BD774">
        <f>IF($CH774&gt;=12,INDEX($AQ:$AQ,$CG774+12),"")</f>
      </c>
      <c r="BE774">
        <f>IF($CH774&gt;=13,INDEX($AQ:$AQ,$CG774+13),"")</f>
      </c>
      <c r="BF774">
        <f>IF($CH774&gt;=14,INDEX($AQ:$AQ,$CG774+14),"")</f>
      </c>
      <c r="BG774">
        <f>IF($CH774&gt;=15,INDEX($AQ:$AQ,$CG774+15),"")</f>
      </c>
      <c r="BH774">
        <f>IF($CH774&gt;=16,INDEX($AQ:$AQ,$CG774+16),"")</f>
      </c>
      <c r="BI774">
        <f>IF($CH774&gt;=17,INDEX($AQ:$AQ,$CG774+17),"")</f>
      </c>
      <c r="BJ774">
        <f>IF($CH774&gt;=18,INDEX($AQ:$AQ,$CG774+18),"")</f>
      </c>
      <c r="BK774">
        <f>IF($CH774&gt;=19,INDEX($AQ:$AQ,$CG774+19),"")</f>
      </c>
      <c r="BL774">
        <f>IF($CH774&gt;=20,INDEX($AQ:$AQ,$CG774+20),"")</f>
      </c>
      <c r="BM774">
        <f>IF($CH774&gt;=21,INDEX($AQ:$AQ,$CG774+21),"")</f>
      </c>
      <c r="BN774">
        <f>IF($CH774&gt;=22,INDEX($AQ:$AQ,$CG774+22),"")</f>
      </c>
      <c r="BO774">
        <f>IF($CH774&gt;=23,INDEX($AQ:$AQ,$CG774+23),"")</f>
      </c>
      <c r="BP774">
        <f>IF($CH774&gt;=24,INDEX($AQ:$AQ,$CG774+24),"")</f>
      </c>
      <c r="BQ774">
        <f>IF($CH774&gt;=25,INDEX($AQ:$AQ,$CG774+25),"")</f>
      </c>
      <c r="BR774">
        <f>IF($CH774&gt;=26,INDEX($AQ:$AQ,$CG774+26),"")</f>
      </c>
      <c r="BS774">
        <f>IF($CH774&gt;=27,INDEX($AQ:$AQ,$CG774+27),"")</f>
      </c>
      <c r="BT774">
        <f>IF($CH774&gt;=28,INDEX($AQ:$AQ,$CG774+28),"")</f>
      </c>
      <c r="BU774">
        <f>IF($CH774&gt;=29,INDEX($AQ:$AQ,$CG774+29),"")</f>
      </c>
      <c r="BV774">
        <f>IF($CH774&gt;=30,INDEX($AQ:$AQ,$CG774+30),"")</f>
      </c>
      <c r="BW774">
        <f>IF($CH774&gt;=31,INDEX($AQ:$AQ,$CG774+31),"")</f>
      </c>
      <c r="BX774">
        <f>IF($CH774&gt;=32,INDEX($AQ:$AQ,$CG774+32),"")</f>
      </c>
      <c r="BY774">
        <f>IF($CH774&gt;=33,INDEX($AQ:$AQ,$CG774+33),"")</f>
      </c>
      <c r="BZ774">
        <f>IF($CH774&gt;=34,INDEX($AQ:$AQ,$CG774+34),"")</f>
      </c>
      <c r="CA774">
        <f>IF($CH774&gt;=35,INDEX($AQ:$AQ,$CG774+35),"")</f>
      </c>
      <c r="CB774">
        <f>IF($CH774&gt;=36,INDEX($AQ:$AQ,$CG774+36),"")</f>
      </c>
      <c r="CC774">
        <f>IF($CH774&gt;=37,INDEX($AQ:$AQ,$CG774+37),"")</f>
      </c>
      <c r="CD774">
        <f>IF($CH774&gt;=38,INDEX($AQ:$AQ,$CG774+38),"")</f>
      </c>
      <c r="CE774">
        <f>IF($CH774&gt;=39,INDEX($AQ:$AQ,$CG774+39),"")</f>
      </c>
      <c r="CF774">
        <f>IF($CH774&gt;=40,INDEX($AQ:$AQ,$CG774+40),"")</f>
      </c>
      <c r="CG774">
        <f>IFERROR(MATCH($AP774,$AQ$2:$AQ$134,0)+1,0)</f>
      </c>
      <c r="CH774">
        <f>IFERROR(INDEX($AR$2:$AR$134,MATCH($AP774,$AQ$2:$AQ$134,0)),0)</f>
      </c>
      <c r="CI774">
        <f>IFERROR(LEFT($L774,FIND(" - ",$L774)-1),$L774)</f>
      </c>
      <c r="CL774">
        <f>IF($DG774&gt;=1,INDEX($CJ:$CJ,$DF774+1),"")</f>
      </c>
      <c r="CM774">
        <f>IF($DG774&gt;=2,INDEX($CJ:$CJ,$DF774+2),"")</f>
      </c>
      <c r="CN774">
        <f>IF($DG774&gt;=3,INDEX($CJ:$CJ,$DF774+3),"")</f>
      </c>
      <c r="CO774">
        <f>IF($DG774&gt;=4,INDEX($CJ:$CJ,$DF774+4),"")</f>
      </c>
      <c r="CP774">
        <f>IF($DG774&gt;=5,INDEX($CJ:$CJ,$DF774+5),"")</f>
      </c>
      <c r="CQ774">
        <f>IF($DG774&gt;=6,INDEX($CJ:$CJ,$DF774+6),"")</f>
      </c>
      <c r="CR774">
        <f>IF($DG774&gt;=7,INDEX($CJ:$CJ,$DF774+7),"")</f>
      </c>
      <c r="CS774">
        <f>IF($DG774&gt;=8,INDEX($CJ:$CJ,$DF774+8),"")</f>
      </c>
      <c r="CT774">
        <f>IF($DG774&gt;=9,INDEX($CJ:$CJ,$DF774+9),"")</f>
      </c>
      <c r="CU774">
        <f>IF($DG774&gt;=10,INDEX($CJ:$CJ,$DF774+10),"")</f>
      </c>
      <c r="CV774">
        <f>IF($DG774&gt;=11,INDEX($CJ:$CJ,$DF774+11),"")</f>
      </c>
      <c r="CW774">
        <f>IF($DG774&gt;=12,INDEX($CJ:$CJ,$DF774+12),"")</f>
      </c>
      <c r="CX774">
        <f>IF($DG774&gt;=13,INDEX($CJ:$CJ,$DF774+13),"")</f>
      </c>
      <c r="CY774">
        <f>IF($DG774&gt;=14,INDEX($CJ:$CJ,$DF774+14),"")</f>
      </c>
      <c r="CZ774">
        <f>IF($DG774&gt;=15,INDEX($CJ:$CJ,$DF774+15),"")</f>
      </c>
      <c r="DA774">
        <f>IF($DG774&gt;=16,INDEX($CJ:$CJ,$DF774+16),"")</f>
      </c>
      <c r="DB774">
        <f>IF($DG774&gt;=17,INDEX($CJ:$CJ,$DF774+17),"")</f>
      </c>
      <c r="DC774">
        <f>IF($DG774&gt;=18,INDEX($CJ:$CJ,$DF774+18),"")</f>
      </c>
      <c r="DD774">
        <f>IF($DG774&gt;=19,INDEX($CJ:$CJ,$DF774+19),"")</f>
      </c>
      <c r="DE774">
        <f>IF($DG774&gt;=20,INDEX($CJ:$CJ,$DF774+20),"")</f>
      </c>
      <c r="DF774">
        <f>IFERROR(MATCH($CI774,$CJ$2:$CJ$263,0)+1,0)</f>
      </c>
      <c r="DG774">
        <f>IFERROR(INDEX($CK$2:$CK$263,MATCH($CI774,$CJ$2:$CJ$263,0)),0)</f>
      </c>
      <c r="DH774">
        <f>IFERROR(INDEX($AO:$AO,MATCH($N774,$AN:$AN,0))&amp;"","")</f>
      </c>
      <c r="DL774">
        <f>IF($GO774&gt;=1,INDEX($DI:$DI,$GN774+1),"")</f>
      </c>
      <c r="DM774">
        <f>IF($GO774&gt;=2,INDEX($DI:$DI,$GN774+2),"")</f>
      </c>
      <c r="DN774">
        <f>IF($GO774&gt;=3,INDEX($DI:$DI,$GN774+3),"")</f>
      </c>
      <c r="DO774">
        <f>IF($GO774&gt;=4,INDEX($DI:$DI,$GN774+4),"")</f>
      </c>
      <c r="DP774">
        <f>IF($GO774&gt;=5,INDEX($DI:$DI,$GN774+5),"")</f>
      </c>
      <c r="DQ774">
        <f>IF($GO774&gt;=6,INDEX($DI:$DI,$GN774+6),"")</f>
      </c>
      <c r="DR774">
        <f>IF($GO774&gt;=7,INDEX($DI:$DI,$GN774+7),"")</f>
      </c>
      <c r="DS774">
        <f>IF($GO774&gt;=8,INDEX($DI:$DI,$GN774+8),"")</f>
      </c>
      <c r="DT774">
        <f>IF($GO774&gt;=9,INDEX($DI:$DI,$GN774+9),"")</f>
      </c>
      <c r="DU774">
        <f>IF($GO774&gt;=10,INDEX($DI:$DI,$GN774+10),"")</f>
      </c>
      <c r="DV774">
        <f>IF($GO774&gt;=11,INDEX($DI:$DI,$GN774+11),"")</f>
      </c>
      <c r="DW774">
        <f>IF($GO774&gt;=12,INDEX($DI:$DI,$GN774+12),"")</f>
      </c>
      <c r="DX774">
        <f>IF($GO774&gt;=13,INDEX($DI:$DI,$GN774+13),"")</f>
      </c>
      <c r="DY774">
        <f>IF($GO774&gt;=14,INDEX($DI:$DI,$GN774+14),"")</f>
      </c>
      <c r="DZ774">
        <f>IF($GO774&gt;=15,INDEX($DI:$DI,$GN774+15),"")</f>
      </c>
      <c r="EA774">
        <f>IF($GO774&gt;=16,INDEX($DI:$DI,$GN774+16),"")</f>
      </c>
      <c r="EB774">
        <f>IF($GO774&gt;=17,INDEX($DI:$DI,$GN774+17),"")</f>
      </c>
      <c r="EC774">
        <f>IF($GO774&gt;=18,INDEX($DI:$DI,$GN774+18),"")</f>
      </c>
      <c r="ED774">
        <f>IF($GO774&gt;=19,INDEX($DI:$DI,$GN774+19),"")</f>
      </c>
      <c r="EE774">
        <f>IF($GO774&gt;=20,INDEX($DI:$DI,$GN774+20),"")</f>
      </c>
      <c r="EF774">
        <f>IF($GO774&gt;=21,INDEX($DI:$DI,$GN774+21),"")</f>
      </c>
      <c r="EG774">
        <f>IF($GO774&gt;=22,INDEX($DI:$DI,$GN774+22),"")</f>
      </c>
      <c r="EH774">
        <f>IF($GO774&gt;=23,INDEX($DI:$DI,$GN774+23),"")</f>
      </c>
      <c r="EI774">
        <f>IF($GO774&gt;=24,INDEX($DI:$DI,$GN774+24),"")</f>
      </c>
      <c r="EJ774">
        <f>IF($GO774&gt;=25,INDEX($DI:$DI,$GN774+25),"")</f>
      </c>
      <c r="EK774">
        <f>IF($GO774&gt;=26,INDEX($DI:$DI,$GN774+26),"")</f>
      </c>
      <c r="EL774">
        <f>IF($GO774&gt;=27,INDEX($DI:$DI,$GN774+27),"")</f>
      </c>
      <c r="EM774">
        <f>IF($GO774&gt;=28,INDEX($DI:$DI,$GN774+28),"")</f>
      </c>
      <c r="EN774">
        <f>IF($GO774&gt;=29,INDEX($DI:$DI,$GN774+29),"")</f>
      </c>
      <c r="EO774">
        <f>IF($GO774&gt;=30,INDEX($DI:$DI,$GN774+30),"")</f>
      </c>
      <c r="EP774">
        <f>IF($GO774&gt;=31,INDEX($DI:$DI,$GN774+31),"")</f>
      </c>
      <c r="EQ774">
        <f>IF($GO774&gt;=32,INDEX($DI:$DI,$GN774+32),"")</f>
      </c>
      <c r="ER774">
        <f>IF($GO774&gt;=33,INDEX($DI:$DI,$GN774+33),"")</f>
      </c>
      <c r="ES774">
        <f>IF($GO774&gt;=34,INDEX($DI:$DI,$GN774+34),"")</f>
      </c>
      <c r="ET774">
        <f>IF($GO774&gt;=35,INDEX($DI:$DI,$GN774+35),"")</f>
      </c>
      <c r="EU774">
        <f>IF($GO774&gt;=36,INDEX($DI:$DI,$GN774+36),"")</f>
      </c>
      <c r="EV774">
        <f>IF($GO774&gt;=37,INDEX($DI:$DI,$GN774+37),"")</f>
      </c>
      <c r="EW774">
        <f>IF($GO774&gt;=38,INDEX($DI:$DI,$GN774+38),"")</f>
      </c>
      <c r="EX774">
        <f>IF($GO774&gt;=39,INDEX($DI:$DI,$GN774+39),"")</f>
      </c>
      <c r="EY774">
        <f>IF($GO774&gt;=40,INDEX($DI:$DI,$GN774+40),"")</f>
      </c>
      <c r="EZ774">
        <f>IF($GO774&gt;=1,INDEX($DJ:$DJ,$GN774+1),"")</f>
      </c>
      <c r="FA774">
        <f>IF($GO774&gt;=2,INDEX($DJ:$DJ,$GN774+2),"")</f>
      </c>
      <c r="FB774">
        <f>IF($GO774&gt;=3,INDEX($DJ:$DJ,$GN774+3),"")</f>
      </c>
      <c r="FC774">
        <f>IF($GO774&gt;=4,INDEX($DJ:$DJ,$GN774+4),"")</f>
      </c>
      <c r="FD774">
        <f>IF($GO774&gt;=5,INDEX($DJ:$DJ,$GN774+5),"")</f>
      </c>
      <c r="FE774">
        <f>IF($GO774&gt;=6,INDEX($DJ:$DJ,$GN774+6),"")</f>
      </c>
      <c r="FF774">
        <f>IF($GO774&gt;=7,INDEX($DJ:$DJ,$GN774+7),"")</f>
      </c>
      <c r="FG774">
        <f>IF($GO774&gt;=8,INDEX($DJ:$DJ,$GN774+8),"")</f>
      </c>
      <c r="FH774">
        <f>IF($GO774&gt;=9,INDEX($DJ:$DJ,$GN774+9),"")</f>
      </c>
      <c r="FI774">
        <f>IF($GO774&gt;=10,INDEX($DJ:$DJ,$GN774+10),"")</f>
      </c>
      <c r="FJ774">
        <f>IF($GO774&gt;=11,INDEX($DJ:$DJ,$GN774+11),"")</f>
      </c>
      <c r="FK774">
        <f>IF($GO774&gt;=12,INDEX($DJ:$DJ,$GN774+12),"")</f>
      </c>
      <c r="FL774">
        <f>IF($GO774&gt;=13,INDEX($DJ:$DJ,$GN774+13),"")</f>
      </c>
      <c r="FM774">
        <f>IF($GO774&gt;=14,INDEX($DJ:$DJ,$GN774+14),"")</f>
      </c>
      <c r="FN774">
        <f>IF($GO774&gt;=15,INDEX($DJ:$DJ,$GN774+15),"")</f>
      </c>
      <c r="FO774">
        <f>IF($GO774&gt;=16,INDEX($DJ:$DJ,$GN774+16),"")</f>
      </c>
      <c r="FP774">
        <f>IF($GO774&gt;=17,INDEX($DJ:$DJ,$GN774+17),"")</f>
      </c>
      <c r="FQ774">
        <f>IF($GO774&gt;=18,INDEX($DJ:$DJ,$GN774+18),"")</f>
      </c>
      <c r="FR774">
        <f>IF($GO774&gt;=19,INDEX($DJ:$DJ,$GN774+19),"")</f>
      </c>
      <c r="FS774">
        <f>IF($GO774&gt;=20,INDEX($DJ:$DJ,$GN774+20),"")</f>
      </c>
      <c r="FT774">
        <f>IF($GO774&gt;=21,INDEX($DJ:$DJ,$GN774+21),"")</f>
      </c>
      <c r="FU774">
        <f>IF($GO774&gt;=22,INDEX($DJ:$DJ,$GN774+22),"")</f>
      </c>
      <c r="FV774">
        <f>IF($GO774&gt;=23,INDEX($DJ:$DJ,$GN774+23),"")</f>
      </c>
      <c r="FW774">
        <f>IF($GO774&gt;=24,INDEX($DJ:$DJ,$GN774+24),"")</f>
      </c>
      <c r="FX774">
        <f>IF($GO774&gt;=25,INDEX($DJ:$DJ,$GN774+25),"")</f>
      </c>
      <c r="FY774">
        <f>IF($GO774&gt;=26,INDEX($DJ:$DJ,$GN774+26),"")</f>
      </c>
      <c r="FZ774">
        <f>IF($GO774&gt;=27,INDEX($DJ:$DJ,$GN774+27),"")</f>
      </c>
      <c r="GA774">
        <f>IF($GO774&gt;=28,INDEX($DJ:$DJ,$GN774+28),"")</f>
      </c>
      <c r="GB774">
        <f>IF($GO774&gt;=29,INDEX($DJ:$DJ,$GN774+29),"")</f>
      </c>
      <c r="GC774">
        <f>IF($GO774&gt;=30,INDEX($DJ:$DJ,$GN774+30),"")</f>
      </c>
      <c r="GD774">
        <f>IF($GO774&gt;=31,INDEX($DJ:$DJ,$GN774+31),"")</f>
      </c>
      <c r="GE774">
        <f>IF($GO774&gt;=32,INDEX($DJ:$DJ,$GN774+32),"")</f>
      </c>
      <c r="GF774">
        <f>IF($GO774&gt;=33,INDEX($DJ:$DJ,$GN774+33),"")</f>
      </c>
      <c r="GG774">
        <f>IF($GO774&gt;=34,INDEX($DJ:$DJ,$GN774+34),"")</f>
      </c>
      <c r="GH774">
        <f>IF($GO774&gt;=35,INDEX($DJ:$DJ,$GN774+35),"")</f>
      </c>
      <c r="GI774">
        <f>IF($GO774&gt;=36,INDEX($DJ:$DJ,$GN774+36),"")</f>
      </c>
      <c r="GJ774">
        <f>IF($GO774&gt;=37,INDEX($DJ:$DJ,$GN774+37),"")</f>
      </c>
      <c r="GK774">
        <f>IF($GO774&gt;=38,INDEX($DJ:$DJ,$GN774+38),"")</f>
      </c>
      <c r="GL774">
        <f>IF($GO774&gt;=39,INDEX($DJ:$DJ,$GN774+39),"")</f>
      </c>
      <c r="GM774">
        <f>IF($GO774&gt;=40,INDEX($DJ:$DJ,$GN774+40),"")</f>
      </c>
      <c r="GN774">
        <f>IFERROR(MATCH($DH774,$DI$2:$DI$148,0)+1,0)</f>
      </c>
      <c r="GO774">
        <f>IFERROR(INDEX($DK$2:$DK$148,MATCH($DH774,$DI$2:$DI$148,0)),0)</f>
      </c>
      <c r="GP774">
        <f>IFERROR(MATCH($Y774,$DL$774:$EY$774,0),0)</f>
      </c>
      <c r="GQ774">
        <f>IF($GP774&gt;0,INDEX($EZ$774:$GM$774,$GP774),"")</f>
      </c>
      <c r="GT774">
        <f>IF($JC774&gt;=1,INDEX($GR:$GR,$JB774+1),"")</f>
      </c>
      <c r="GU774">
        <f>IF($JC774&gt;=2,INDEX($GR:$GR,$JB774+2),"")</f>
      </c>
      <c r="GV774">
        <f>IF($JC774&gt;=3,INDEX($GR:$GR,$JB774+3),"")</f>
      </c>
      <c r="GW774">
        <f>IF($JC774&gt;=4,INDEX($GR:$GR,$JB774+4),"")</f>
      </c>
      <c r="GX774">
        <f>IF($JC774&gt;=5,INDEX($GR:$GR,$JB774+5),"")</f>
      </c>
      <c r="GY774">
        <f>IF($JC774&gt;=6,INDEX($GR:$GR,$JB774+6),"")</f>
      </c>
      <c r="GZ774">
        <f>IF($JC774&gt;=7,INDEX($GR:$GR,$JB774+7),"")</f>
      </c>
      <c r="HA774">
        <f>IF($JC774&gt;=8,INDEX($GR:$GR,$JB774+8),"")</f>
      </c>
      <c r="HB774">
        <f>IF($JC774&gt;=9,INDEX($GR:$GR,$JB774+9),"")</f>
      </c>
      <c r="HC774">
        <f>IF($JC774&gt;=10,INDEX($GR:$GR,$JB774+10),"")</f>
      </c>
      <c r="HD774">
        <f>IF($JC774&gt;=11,INDEX($GR:$GR,$JB774+11),"")</f>
      </c>
      <c r="HE774">
        <f>IF($JC774&gt;=12,INDEX($GR:$GR,$JB774+12),"")</f>
      </c>
      <c r="HF774">
        <f>IF($JC774&gt;=13,INDEX($GR:$GR,$JB774+13),"")</f>
      </c>
      <c r="HG774">
        <f>IF($JC774&gt;=14,INDEX($GR:$GR,$JB774+14),"")</f>
      </c>
      <c r="HH774">
        <f>IF($JC774&gt;=15,INDEX($GR:$GR,$JB774+15),"")</f>
      </c>
      <c r="HI774">
        <f>IF($JC774&gt;=16,INDEX($GR:$GR,$JB774+16),"")</f>
      </c>
      <c r="HJ774">
        <f>IF($JC774&gt;=17,INDEX($GR:$GR,$JB774+17),"")</f>
      </c>
      <c r="HK774">
        <f>IF($JC774&gt;=18,INDEX($GR:$GR,$JB774+18),"")</f>
      </c>
      <c r="HL774">
        <f>IF($JC774&gt;=19,INDEX($GR:$GR,$JB774+19),"")</f>
      </c>
      <c r="HM774">
        <f>IF($JC774&gt;=20,INDEX($GR:$GR,$JB774+20),"")</f>
      </c>
      <c r="HN774">
        <f>IF($JC774&gt;=21,INDEX($GR:$GR,$JB774+21),"")</f>
      </c>
      <c r="HO774">
        <f>IF($JC774&gt;=22,INDEX($GR:$GR,$JB774+22),"")</f>
      </c>
      <c r="HP774">
        <f>IF($JC774&gt;=23,INDEX($GR:$GR,$JB774+23),"")</f>
      </c>
      <c r="HQ774">
        <f>IF($JC774&gt;=24,INDEX($GR:$GR,$JB774+24),"")</f>
      </c>
      <c r="HR774">
        <f>IF($JC774&gt;=25,INDEX($GR:$GR,$JB774+25),"")</f>
      </c>
      <c r="HS774">
        <f>IF($JC774&gt;=26,INDEX($GR:$GR,$JB774+26),"")</f>
      </c>
      <c r="HT774">
        <f>IF($JC774&gt;=27,INDEX($GR:$GR,$JB774+27),"")</f>
      </c>
      <c r="HU774">
        <f>IF($JC774&gt;=28,INDEX($GR:$GR,$JB774+28),"")</f>
      </c>
      <c r="HV774">
        <f>IF($JC774&gt;=29,INDEX($GR:$GR,$JB774+29),"")</f>
      </c>
      <c r="HW774">
        <f>IF($JC774&gt;=30,INDEX($GR:$GR,$JB774+30),"")</f>
      </c>
      <c r="HX774">
        <f>IF($JC774&gt;=31,INDEX($GR:$GR,$JB774+31),"")</f>
      </c>
      <c r="HY774">
        <f>IF($JC774&gt;=32,INDEX($GR:$GR,$JB774+32),"")</f>
      </c>
      <c r="HZ774">
        <f>IF($JC774&gt;=33,INDEX($GR:$GR,$JB774+33),"")</f>
      </c>
      <c r="IA774">
        <f>IF($JC774&gt;=34,INDEX($GR:$GR,$JB774+34),"")</f>
      </c>
      <c r="IB774">
        <f>IF($JC774&gt;=35,INDEX($GR:$GR,$JB774+35),"")</f>
      </c>
      <c r="IC774">
        <f>IF($JC774&gt;=36,INDEX($GR:$GR,$JB774+36),"")</f>
      </c>
      <c r="ID774">
        <f>IF($JC774&gt;=37,INDEX($GR:$GR,$JB774+37),"")</f>
      </c>
      <c r="IE774">
        <f>IF($JC774&gt;=38,INDEX($GR:$GR,$JB774+38),"")</f>
      </c>
      <c r="IF774">
        <f>IF($JC774&gt;=39,INDEX($GR:$GR,$JB774+39),"")</f>
      </c>
      <c r="IG774">
        <f>IF($JC774&gt;=40,INDEX($GR:$GR,$JB774+40),"")</f>
      </c>
      <c r="IH774">
        <f>IF($JC774&gt;=41,INDEX($GR:$GR,$JB774+41),"")</f>
      </c>
      <c r="II774">
        <f>IF($JC774&gt;=42,INDEX($GR:$GR,$JB774+42),"")</f>
      </c>
      <c r="IJ774">
        <f>IF($JC774&gt;=43,INDEX($GR:$GR,$JB774+43),"")</f>
      </c>
      <c r="IK774">
        <f>IF($JC774&gt;=44,INDEX($GR:$GR,$JB774+44),"")</f>
      </c>
      <c r="IL774">
        <f>IF($JC774&gt;=45,INDEX($GR:$GR,$JB774+45),"")</f>
      </c>
      <c r="IM774">
        <f>IF($JC774&gt;=46,INDEX($GR:$GR,$JB774+46),"")</f>
      </c>
      <c r="IN774">
        <f>IF($JC774&gt;=47,INDEX($GR:$GR,$JB774+47),"")</f>
      </c>
      <c r="IO774">
        <f>IF($JC774&gt;=48,INDEX($GR:$GR,$JB774+48),"")</f>
      </c>
      <c r="IP774">
        <f>IF($JC774&gt;=49,INDEX($GR:$GR,$JB774+49),"")</f>
      </c>
      <c r="IQ774">
        <f>IF($JC774&gt;=50,INDEX($GR:$GR,$JB774+50),"")</f>
      </c>
      <c r="IR774">
        <f>IF($JC774&gt;=51,INDEX($GR:$GR,$JB774+51),"")</f>
      </c>
      <c r="IS774">
        <f>IF($JC774&gt;=52,INDEX($GR:$GR,$JB774+52),"")</f>
      </c>
      <c r="IT774">
        <f>IF($JC774&gt;=53,INDEX($GR:$GR,$JB774+53),"")</f>
      </c>
      <c r="IU774">
        <f>IF($JC774&gt;=54,INDEX($GR:$GR,$JB774+54),"")</f>
      </c>
      <c r="IV774">
        <f>IF($JC774&gt;=55,INDEX($GR:$GR,$JB774+55),"")</f>
      </c>
      <c r="IW774">
        <f>IF($JC774&gt;=56,INDEX($GR:$GR,$JB774+56),"")</f>
      </c>
      <c r="IX774">
        <f>IF($JC774&gt;=57,INDEX($GR:$GR,$JB774+57),"")</f>
      </c>
      <c r="IY774">
        <f>IF($JC774&gt;=58,INDEX($GR:$GR,$JB774+58),"")</f>
      </c>
      <c r="IZ774">
        <f>IF($JC774&gt;=59,INDEX($GR:$GR,$JB774+59),"")</f>
      </c>
      <c r="JA774">
        <f>IF($JC774&gt;=60,INDEX($GR:$GR,$JB774+60),"")</f>
      </c>
      <c r="JB774">
        <f>IFERROR(MATCH($GQ774,$GR$2:$GR$324,0)+1,0)</f>
      </c>
      <c r="JC774">
        <f>IFERROR(INDEX($GS$2:$GS$324,MATCH($GQ774,$GR$2:$GR$324,0)),0)</f>
      </c>
      <c r="JD774" t="s">
        <v>40</v>
      </c>
      <c r="JE774" t="s">
        <v>40</v>
      </c>
    </row>
    <row r="775" spans="1:265" x14ac:dyDescent="0.25">
      <c r="Q775">
        <f>IF(OR($T775="",$P775=""),"",IFERROR($T775/$P775,0))</f>
      </c>
      <c r="R775">
        <f>IF($T775="","",
SUM($S775,$U775,$Z775,$V775,$X775)*
(1-IF($AA775="",0,VALUE($AA775)/100)))</f>
      </c>
      <c r="S775">
        <f>IF($T775="","",$T775)</f>
      </c>
      <c r="U775">
        <f>IF($T775="","",
IF($N775="","",
IF(ISNUMBER(SEARCH("exempt",LOWER($N775))),0,
$T775*(VALUE(SUBSTITUTE($N775,"%",""))/100))))</f>
      </c>
      <c r="AB775">
        <f>IFERROR(IF(FIND(" - ",$K775)&gt;0,MID($K775,FIND(" - ",$K775)+3,LEN($K775)),""),"")</f>
      </c>
      <c r="AK775" t="s">
        <v>1362</v>
      </c>
      <c r="AP775">
        <f>IFERROR(LEFT($K775,FIND(" - ",$K775)-1),$K775)</f>
      </c>
      <c r="AS775">
        <f>IF($CH775&gt;=1,INDEX($AQ:$AQ,$CG775+1),"")</f>
      </c>
      <c r="AT775">
        <f>IF($CH775&gt;=2,INDEX($AQ:$AQ,$CG775+2),"")</f>
      </c>
      <c r="AU775">
        <f>IF($CH775&gt;=3,INDEX($AQ:$AQ,$CG775+3),"")</f>
      </c>
      <c r="AV775">
        <f>IF($CH775&gt;=4,INDEX($AQ:$AQ,$CG775+4),"")</f>
      </c>
      <c r="AW775">
        <f>IF($CH775&gt;=5,INDEX($AQ:$AQ,$CG775+5),"")</f>
      </c>
      <c r="AX775">
        <f>IF($CH775&gt;=6,INDEX($AQ:$AQ,$CG775+6),"")</f>
      </c>
      <c r="AY775">
        <f>IF($CH775&gt;=7,INDEX($AQ:$AQ,$CG775+7),"")</f>
      </c>
      <c r="AZ775">
        <f>IF($CH775&gt;=8,INDEX($AQ:$AQ,$CG775+8),"")</f>
      </c>
      <c r="BA775">
        <f>IF($CH775&gt;=9,INDEX($AQ:$AQ,$CG775+9),"")</f>
      </c>
      <c r="BB775">
        <f>IF($CH775&gt;=10,INDEX($AQ:$AQ,$CG775+10),"")</f>
      </c>
      <c r="BC775">
        <f>IF($CH775&gt;=11,INDEX($AQ:$AQ,$CG775+11),"")</f>
      </c>
      <c r="BD775">
        <f>IF($CH775&gt;=12,INDEX($AQ:$AQ,$CG775+12),"")</f>
      </c>
      <c r="BE775">
        <f>IF($CH775&gt;=13,INDEX($AQ:$AQ,$CG775+13),"")</f>
      </c>
      <c r="BF775">
        <f>IF($CH775&gt;=14,INDEX($AQ:$AQ,$CG775+14),"")</f>
      </c>
      <c r="BG775">
        <f>IF($CH775&gt;=15,INDEX($AQ:$AQ,$CG775+15),"")</f>
      </c>
      <c r="BH775">
        <f>IF($CH775&gt;=16,INDEX($AQ:$AQ,$CG775+16),"")</f>
      </c>
      <c r="BI775">
        <f>IF($CH775&gt;=17,INDEX($AQ:$AQ,$CG775+17),"")</f>
      </c>
      <c r="BJ775">
        <f>IF($CH775&gt;=18,INDEX($AQ:$AQ,$CG775+18),"")</f>
      </c>
      <c r="BK775">
        <f>IF($CH775&gt;=19,INDEX($AQ:$AQ,$CG775+19),"")</f>
      </c>
      <c r="BL775">
        <f>IF($CH775&gt;=20,INDEX($AQ:$AQ,$CG775+20),"")</f>
      </c>
      <c r="BM775">
        <f>IF($CH775&gt;=21,INDEX($AQ:$AQ,$CG775+21),"")</f>
      </c>
      <c r="BN775">
        <f>IF($CH775&gt;=22,INDEX($AQ:$AQ,$CG775+22),"")</f>
      </c>
      <c r="BO775">
        <f>IF($CH775&gt;=23,INDEX($AQ:$AQ,$CG775+23),"")</f>
      </c>
      <c r="BP775">
        <f>IF($CH775&gt;=24,INDEX($AQ:$AQ,$CG775+24),"")</f>
      </c>
      <c r="BQ775">
        <f>IF($CH775&gt;=25,INDEX($AQ:$AQ,$CG775+25),"")</f>
      </c>
      <c r="BR775">
        <f>IF($CH775&gt;=26,INDEX($AQ:$AQ,$CG775+26),"")</f>
      </c>
      <c r="BS775">
        <f>IF($CH775&gt;=27,INDEX($AQ:$AQ,$CG775+27),"")</f>
      </c>
      <c r="BT775">
        <f>IF($CH775&gt;=28,INDEX($AQ:$AQ,$CG775+28),"")</f>
      </c>
      <c r="BU775">
        <f>IF($CH775&gt;=29,INDEX($AQ:$AQ,$CG775+29),"")</f>
      </c>
      <c r="BV775">
        <f>IF($CH775&gt;=30,INDEX($AQ:$AQ,$CG775+30),"")</f>
      </c>
      <c r="BW775">
        <f>IF($CH775&gt;=31,INDEX($AQ:$AQ,$CG775+31),"")</f>
      </c>
      <c r="BX775">
        <f>IF($CH775&gt;=32,INDEX($AQ:$AQ,$CG775+32),"")</f>
      </c>
      <c r="BY775">
        <f>IF($CH775&gt;=33,INDEX($AQ:$AQ,$CG775+33),"")</f>
      </c>
      <c r="BZ775">
        <f>IF($CH775&gt;=34,INDEX($AQ:$AQ,$CG775+34),"")</f>
      </c>
      <c r="CA775">
        <f>IF($CH775&gt;=35,INDEX($AQ:$AQ,$CG775+35),"")</f>
      </c>
      <c r="CB775">
        <f>IF($CH775&gt;=36,INDEX($AQ:$AQ,$CG775+36),"")</f>
      </c>
      <c r="CC775">
        <f>IF($CH775&gt;=37,INDEX($AQ:$AQ,$CG775+37),"")</f>
      </c>
      <c r="CD775">
        <f>IF($CH775&gt;=38,INDEX($AQ:$AQ,$CG775+38),"")</f>
      </c>
      <c r="CE775">
        <f>IF($CH775&gt;=39,INDEX($AQ:$AQ,$CG775+39),"")</f>
      </c>
      <c r="CF775">
        <f>IF($CH775&gt;=40,INDEX($AQ:$AQ,$CG775+40),"")</f>
      </c>
      <c r="CG775">
        <f>IFERROR(MATCH($AP775,$AQ$2:$AQ$134,0)+1,0)</f>
      </c>
      <c r="CH775">
        <f>IFERROR(INDEX($AR$2:$AR$134,MATCH($AP775,$AQ$2:$AQ$134,0)),0)</f>
      </c>
      <c r="CI775">
        <f>IFERROR(LEFT($L775,FIND(" - ",$L775)-1),$L775)</f>
      </c>
      <c r="CL775">
        <f>IF($DG775&gt;=1,INDEX($CJ:$CJ,$DF775+1),"")</f>
      </c>
      <c r="CM775">
        <f>IF($DG775&gt;=2,INDEX($CJ:$CJ,$DF775+2),"")</f>
      </c>
      <c r="CN775">
        <f>IF($DG775&gt;=3,INDEX($CJ:$CJ,$DF775+3),"")</f>
      </c>
      <c r="CO775">
        <f>IF($DG775&gt;=4,INDEX($CJ:$CJ,$DF775+4),"")</f>
      </c>
      <c r="CP775">
        <f>IF($DG775&gt;=5,INDEX($CJ:$CJ,$DF775+5),"")</f>
      </c>
      <c r="CQ775">
        <f>IF($DG775&gt;=6,INDEX($CJ:$CJ,$DF775+6),"")</f>
      </c>
      <c r="CR775">
        <f>IF($DG775&gt;=7,INDEX($CJ:$CJ,$DF775+7),"")</f>
      </c>
      <c r="CS775">
        <f>IF($DG775&gt;=8,INDEX($CJ:$CJ,$DF775+8),"")</f>
      </c>
      <c r="CT775">
        <f>IF($DG775&gt;=9,INDEX($CJ:$CJ,$DF775+9),"")</f>
      </c>
      <c r="CU775">
        <f>IF($DG775&gt;=10,INDEX($CJ:$CJ,$DF775+10),"")</f>
      </c>
      <c r="CV775">
        <f>IF($DG775&gt;=11,INDEX($CJ:$CJ,$DF775+11),"")</f>
      </c>
      <c r="CW775">
        <f>IF($DG775&gt;=12,INDEX($CJ:$CJ,$DF775+12),"")</f>
      </c>
      <c r="CX775">
        <f>IF($DG775&gt;=13,INDEX($CJ:$CJ,$DF775+13),"")</f>
      </c>
      <c r="CY775">
        <f>IF($DG775&gt;=14,INDEX($CJ:$CJ,$DF775+14),"")</f>
      </c>
      <c r="CZ775">
        <f>IF($DG775&gt;=15,INDEX($CJ:$CJ,$DF775+15),"")</f>
      </c>
      <c r="DA775">
        <f>IF($DG775&gt;=16,INDEX($CJ:$CJ,$DF775+16),"")</f>
      </c>
      <c r="DB775">
        <f>IF($DG775&gt;=17,INDEX($CJ:$CJ,$DF775+17),"")</f>
      </c>
      <c r="DC775">
        <f>IF($DG775&gt;=18,INDEX($CJ:$CJ,$DF775+18),"")</f>
      </c>
      <c r="DD775">
        <f>IF($DG775&gt;=19,INDEX($CJ:$CJ,$DF775+19),"")</f>
      </c>
      <c r="DE775">
        <f>IF($DG775&gt;=20,INDEX($CJ:$CJ,$DF775+20),"")</f>
      </c>
      <c r="DF775">
        <f>IFERROR(MATCH($CI775,$CJ$2:$CJ$263,0)+1,0)</f>
      </c>
      <c r="DG775">
        <f>IFERROR(INDEX($CK$2:$CK$263,MATCH($CI775,$CJ$2:$CJ$263,0)),0)</f>
      </c>
      <c r="DH775">
        <f>IFERROR(INDEX($AO:$AO,MATCH($N775,$AN:$AN,0))&amp;"","")</f>
      </c>
      <c r="DL775">
        <f>IF($GO775&gt;=1,INDEX($DI:$DI,$GN775+1),"")</f>
      </c>
      <c r="DM775">
        <f>IF($GO775&gt;=2,INDEX($DI:$DI,$GN775+2),"")</f>
      </c>
      <c r="DN775">
        <f>IF($GO775&gt;=3,INDEX($DI:$DI,$GN775+3),"")</f>
      </c>
      <c r="DO775">
        <f>IF($GO775&gt;=4,INDEX($DI:$DI,$GN775+4),"")</f>
      </c>
      <c r="DP775">
        <f>IF($GO775&gt;=5,INDEX($DI:$DI,$GN775+5),"")</f>
      </c>
      <c r="DQ775">
        <f>IF($GO775&gt;=6,INDEX($DI:$DI,$GN775+6),"")</f>
      </c>
      <c r="DR775">
        <f>IF($GO775&gt;=7,INDEX($DI:$DI,$GN775+7),"")</f>
      </c>
      <c r="DS775">
        <f>IF($GO775&gt;=8,INDEX($DI:$DI,$GN775+8),"")</f>
      </c>
      <c r="DT775">
        <f>IF($GO775&gt;=9,INDEX($DI:$DI,$GN775+9),"")</f>
      </c>
      <c r="DU775">
        <f>IF($GO775&gt;=10,INDEX($DI:$DI,$GN775+10),"")</f>
      </c>
      <c r="DV775">
        <f>IF($GO775&gt;=11,INDEX($DI:$DI,$GN775+11),"")</f>
      </c>
      <c r="DW775">
        <f>IF($GO775&gt;=12,INDEX($DI:$DI,$GN775+12),"")</f>
      </c>
      <c r="DX775">
        <f>IF($GO775&gt;=13,INDEX($DI:$DI,$GN775+13),"")</f>
      </c>
      <c r="DY775">
        <f>IF($GO775&gt;=14,INDEX($DI:$DI,$GN775+14),"")</f>
      </c>
      <c r="DZ775">
        <f>IF($GO775&gt;=15,INDEX($DI:$DI,$GN775+15),"")</f>
      </c>
      <c r="EA775">
        <f>IF($GO775&gt;=16,INDEX($DI:$DI,$GN775+16),"")</f>
      </c>
      <c r="EB775">
        <f>IF($GO775&gt;=17,INDEX($DI:$DI,$GN775+17),"")</f>
      </c>
      <c r="EC775">
        <f>IF($GO775&gt;=18,INDEX($DI:$DI,$GN775+18),"")</f>
      </c>
      <c r="ED775">
        <f>IF($GO775&gt;=19,INDEX($DI:$DI,$GN775+19),"")</f>
      </c>
      <c r="EE775">
        <f>IF($GO775&gt;=20,INDEX($DI:$DI,$GN775+20),"")</f>
      </c>
      <c r="EF775">
        <f>IF($GO775&gt;=21,INDEX($DI:$DI,$GN775+21),"")</f>
      </c>
      <c r="EG775">
        <f>IF($GO775&gt;=22,INDEX($DI:$DI,$GN775+22),"")</f>
      </c>
      <c r="EH775">
        <f>IF($GO775&gt;=23,INDEX($DI:$DI,$GN775+23),"")</f>
      </c>
      <c r="EI775">
        <f>IF($GO775&gt;=24,INDEX($DI:$DI,$GN775+24),"")</f>
      </c>
      <c r="EJ775">
        <f>IF($GO775&gt;=25,INDEX($DI:$DI,$GN775+25),"")</f>
      </c>
      <c r="EK775">
        <f>IF($GO775&gt;=26,INDEX($DI:$DI,$GN775+26),"")</f>
      </c>
      <c r="EL775">
        <f>IF($GO775&gt;=27,INDEX($DI:$DI,$GN775+27),"")</f>
      </c>
      <c r="EM775">
        <f>IF($GO775&gt;=28,INDEX($DI:$DI,$GN775+28),"")</f>
      </c>
      <c r="EN775">
        <f>IF($GO775&gt;=29,INDEX($DI:$DI,$GN775+29),"")</f>
      </c>
      <c r="EO775">
        <f>IF($GO775&gt;=30,INDEX($DI:$DI,$GN775+30),"")</f>
      </c>
      <c r="EP775">
        <f>IF($GO775&gt;=31,INDEX($DI:$DI,$GN775+31),"")</f>
      </c>
      <c r="EQ775">
        <f>IF($GO775&gt;=32,INDEX($DI:$DI,$GN775+32),"")</f>
      </c>
      <c r="ER775">
        <f>IF($GO775&gt;=33,INDEX($DI:$DI,$GN775+33),"")</f>
      </c>
      <c r="ES775">
        <f>IF($GO775&gt;=34,INDEX($DI:$DI,$GN775+34),"")</f>
      </c>
      <c r="ET775">
        <f>IF($GO775&gt;=35,INDEX($DI:$DI,$GN775+35),"")</f>
      </c>
      <c r="EU775">
        <f>IF($GO775&gt;=36,INDEX($DI:$DI,$GN775+36),"")</f>
      </c>
      <c r="EV775">
        <f>IF($GO775&gt;=37,INDEX($DI:$DI,$GN775+37),"")</f>
      </c>
      <c r="EW775">
        <f>IF($GO775&gt;=38,INDEX($DI:$DI,$GN775+38),"")</f>
      </c>
      <c r="EX775">
        <f>IF($GO775&gt;=39,INDEX($DI:$DI,$GN775+39),"")</f>
      </c>
      <c r="EY775">
        <f>IF($GO775&gt;=40,INDEX($DI:$DI,$GN775+40),"")</f>
      </c>
      <c r="EZ775">
        <f>IF($GO775&gt;=1,INDEX($DJ:$DJ,$GN775+1),"")</f>
      </c>
      <c r="FA775">
        <f>IF($GO775&gt;=2,INDEX($DJ:$DJ,$GN775+2),"")</f>
      </c>
      <c r="FB775">
        <f>IF($GO775&gt;=3,INDEX($DJ:$DJ,$GN775+3),"")</f>
      </c>
      <c r="FC775">
        <f>IF($GO775&gt;=4,INDEX($DJ:$DJ,$GN775+4),"")</f>
      </c>
      <c r="FD775">
        <f>IF($GO775&gt;=5,INDEX($DJ:$DJ,$GN775+5),"")</f>
      </c>
      <c r="FE775">
        <f>IF($GO775&gt;=6,INDEX($DJ:$DJ,$GN775+6),"")</f>
      </c>
      <c r="FF775">
        <f>IF($GO775&gt;=7,INDEX($DJ:$DJ,$GN775+7),"")</f>
      </c>
      <c r="FG775">
        <f>IF($GO775&gt;=8,INDEX($DJ:$DJ,$GN775+8),"")</f>
      </c>
      <c r="FH775">
        <f>IF($GO775&gt;=9,INDEX($DJ:$DJ,$GN775+9),"")</f>
      </c>
      <c r="FI775">
        <f>IF($GO775&gt;=10,INDEX($DJ:$DJ,$GN775+10),"")</f>
      </c>
      <c r="FJ775">
        <f>IF($GO775&gt;=11,INDEX($DJ:$DJ,$GN775+11),"")</f>
      </c>
      <c r="FK775">
        <f>IF($GO775&gt;=12,INDEX($DJ:$DJ,$GN775+12),"")</f>
      </c>
      <c r="FL775">
        <f>IF($GO775&gt;=13,INDEX($DJ:$DJ,$GN775+13),"")</f>
      </c>
      <c r="FM775">
        <f>IF($GO775&gt;=14,INDEX($DJ:$DJ,$GN775+14),"")</f>
      </c>
      <c r="FN775">
        <f>IF($GO775&gt;=15,INDEX($DJ:$DJ,$GN775+15),"")</f>
      </c>
      <c r="FO775">
        <f>IF($GO775&gt;=16,INDEX($DJ:$DJ,$GN775+16),"")</f>
      </c>
      <c r="FP775">
        <f>IF($GO775&gt;=17,INDEX($DJ:$DJ,$GN775+17),"")</f>
      </c>
      <c r="FQ775">
        <f>IF($GO775&gt;=18,INDEX($DJ:$DJ,$GN775+18),"")</f>
      </c>
      <c r="FR775">
        <f>IF($GO775&gt;=19,INDEX($DJ:$DJ,$GN775+19),"")</f>
      </c>
      <c r="FS775">
        <f>IF($GO775&gt;=20,INDEX($DJ:$DJ,$GN775+20),"")</f>
      </c>
      <c r="FT775">
        <f>IF($GO775&gt;=21,INDEX($DJ:$DJ,$GN775+21),"")</f>
      </c>
      <c r="FU775">
        <f>IF($GO775&gt;=22,INDEX($DJ:$DJ,$GN775+22),"")</f>
      </c>
      <c r="FV775">
        <f>IF($GO775&gt;=23,INDEX($DJ:$DJ,$GN775+23),"")</f>
      </c>
      <c r="FW775">
        <f>IF($GO775&gt;=24,INDEX($DJ:$DJ,$GN775+24),"")</f>
      </c>
      <c r="FX775">
        <f>IF($GO775&gt;=25,INDEX($DJ:$DJ,$GN775+25),"")</f>
      </c>
      <c r="FY775">
        <f>IF($GO775&gt;=26,INDEX($DJ:$DJ,$GN775+26),"")</f>
      </c>
      <c r="FZ775">
        <f>IF($GO775&gt;=27,INDEX($DJ:$DJ,$GN775+27),"")</f>
      </c>
      <c r="GA775">
        <f>IF($GO775&gt;=28,INDEX($DJ:$DJ,$GN775+28),"")</f>
      </c>
      <c r="GB775">
        <f>IF($GO775&gt;=29,INDEX($DJ:$DJ,$GN775+29),"")</f>
      </c>
      <c r="GC775">
        <f>IF($GO775&gt;=30,INDEX($DJ:$DJ,$GN775+30),"")</f>
      </c>
      <c r="GD775">
        <f>IF($GO775&gt;=31,INDEX($DJ:$DJ,$GN775+31),"")</f>
      </c>
      <c r="GE775">
        <f>IF($GO775&gt;=32,INDEX($DJ:$DJ,$GN775+32),"")</f>
      </c>
      <c r="GF775">
        <f>IF($GO775&gt;=33,INDEX($DJ:$DJ,$GN775+33),"")</f>
      </c>
      <c r="GG775">
        <f>IF($GO775&gt;=34,INDEX($DJ:$DJ,$GN775+34),"")</f>
      </c>
      <c r="GH775">
        <f>IF($GO775&gt;=35,INDEX($DJ:$DJ,$GN775+35),"")</f>
      </c>
      <c r="GI775">
        <f>IF($GO775&gt;=36,INDEX($DJ:$DJ,$GN775+36),"")</f>
      </c>
      <c r="GJ775">
        <f>IF($GO775&gt;=37,INDEX($DJ:$DJ,$GN775+37),"")</f>
      </c>
      <c r="GK775">
        <f>IF($GO775&gt;=38,INDEX($DJ:$DJ,$GN775+38),"")</f>
      </c>
      <c r="GL775">
        <f>IF($GO775&gt;=39,INDEX($DJ:$DJ,$GN775+39),"")</f>
      </c>
      <c r="GM775">
        <f>IF($GO775&gt;=40,INDEX($DJ:$DJ,$GN775+40),"")</f>
      </c>
      <c r="GN775">
        <f>IFERROR(MATCH($DH775,$DI$2:$DI$148,0)+1,0)</f>
      </c>
      <c r="GO775">
        <f>IFERROR(INDEX($DK$2:$DK$148,MATCH($DH775,$DI$2:$DI$148,0)),0)</f>
      </c>
      <c r="GP775">
        <f>IFERROR(MATCH($Y775,$DL$775:$EY$775,0),0)</f>
      </c>
      <c r="GQ775">
        <f>IF($GP775&gt;0,INDEX($EZ$775:$GM$775,$GP775),"")</f>
      </c>
      <c r="GT775">
        <f>IF($JC775&gt;=1,INDEX($GR:$GR,$JB775+1),"")</f>
      </c>
      <c r="GU775">
        <f>IF($JC775&gt;=2,INDEX($GR:$GR,$JB775+2),"")</f>
      </c>
      <c r="GV775">
        <f>IF($JC775&gt;=3,INDEX($GR:$GR,$JB775+3),"")</f>
      </c>
      <c r="GW775">
        <f>IF($JC775&gt;=4,INDEX($GR:$GR,$JB775+4),"")</f>
      </c>
      <c r="GX775">
        <f>IF($JC775&gt;=5,INDEX($GR:$GR,$JB775+5),"")</f>
      </c>
      <c r="GY775">
        <f>IF($JC775&gt;=6,INDEX($GR:$GR,$JB775+6),"")</f>
      </c>
      <c r="GZ775">
        <f>IF($JC775&gt;=7,INDEX($GR:$GR,$JB775+7),"")</f>
      </c>
      <c r="HA775">
        <f>IF($JC775&gt;=8,INDEX($GR:$GR,$JB775+8),"")</f>
      </c>
      <c r="HB775">
        <f>IF($JC775&gt;=9,INDEX($GR:$GR,$JB775+9),"")</f>
      </c>
      <c r="HC775">
        <f>IF($JC775&gt;=10,INDEX($GR:$GR,$JB775+10),"")</f>
      </c>
      <c r="HD775">
        <f>IF($JC775&gt;=11,INDEX($GR:$GR,$JB775+11),"")</f>
      </c>
      <c r="HE775">
        <f>IF($JC775&gt;=12,INDEX($GR:$GR,$JB775+12),"")</f>
      </c>
      <c r="HF775">
        <f>IF($JC775&gt;=13,INDEX($GR:$GR,$JB775+13),"")</f>
      </c>
      <c r="HG775">
        <f>IF($JC775&gt;=14,INDEX($GR:$GR,$JB775+14),"")</f>
      </c>
      <c r="HH775">
        <f>IF($JC775&gt;=15,INDEX($GR:$GR,$JB775+15),"")</f>
      </c>
      <c r="HI775">
        <f>IF($JC775&gt;=16,INDEX($GR:$GR,$JB775+16),"")</f>
      </c>
      <c r="HJ775">
        <f>IF($JC775&gt;=17,INDEX($GR:$GR,$JB775+17),"")</f>
      </c>
      <c r="HK775">
        <f>IF($JC775&gt;=18,INDEX($GR:$GR,$JB775+18),"")</f>
      </c>
      <c r="HL775">
        <f>IF($JC775&gt;=19,INDEX($GR:$GR,$JB775+19),"")</f>
      </c>
      <c r="HM775">
        <f>IF($JC775&gt;=20,INDEX($GR:$GR,$JB775+20),"")</f>
      </c>
      <c r="HN775">
        <f>IF($JC775&gt;=21,INDEX($GR:$GR,$JB775+21),"")</f>
      </c>
      <c r="HO775">
        <f>IF($JC775&gt;=22,INDEX($GR:$GR,$JB775+22),"")</f>
      </c>
      <c r="HP775">
        <f>IF($JC775&gt;=23,INDEX($GR:$GR,$JB775+23),"")</f>
      </c>
      <c r="HQ775">
        <f>IF($JC775&gt;=24,INDEX($GR:$GR,$JB775+24),"")</f>
      </c>
      <c r="HR775">
        <f>IF($JC775&gt;=25,INDEX($GR:$GR,$JB775+25),"")</f>
      </c>
      <c r="HS775">
        <f>IF($JC775&gt;=26,INDEX($GR:$GR,$JB775+26),"")</f>
      </c>
      <c r="HT775">
        <f>IF($JC775&gt;=27,INDEX($GR:$GR,$JB775+27),"")</f>
      </c>
      <c r="HU775">
        <f>IF($JC775&gt;=28,INDEX($GR:$GR,$JB775+28),"")</f>
      </c>
      <c r="HV775">
        <f>IF($JC775&gt;=29,INDEX($GR:$GR,$JB775+29),"")</f>
      </c>
      <c r="HW775">
        <f>IF($JC775&gt;=30,INDEX($GR:$GR,$JB775+30),"")</f>
      </c>
      <c r="HX775">
        <f>IF($JC775&gt;=31,INDEX($GR:$GR,$JB775+31),"")</f>
      </c>
      <c r="HY775">
        <f>IF($JC775&gt;=32,INDEX($GR:$GR,$JB775+32),"")</f>
      </c>
      <c r="HZ775">
        <f>IF($JC775&gt;=33,INDEX($GR:$GR,$JB775+33),"")</f>
      </c>
      <c r="IA775">
        <f>IF($JC775&gt;=34,INDEX($GR:$GR,$JB775+34),"")</f>
      </c>
      <c r="IB775">
        <f>IF($JC775&gt;=35,INDEX($GR:$GR,$JB775+35),"")</f>
      </c>
      <c r="IC775">
        <f>IF($JC775&gt;=36,INDEX($GR:$GR,$JB775+36),"")</f>
      </c>
      <c r="ID775">
        <f>IF($JC775&gt;=37,INDEX($GR:$GR,$JB775+37),"")</f>
      </c>
      <c r="IE775">
        <f>IF($JC775&gt;=38,INDEX($GR:$GR,$JB775+38),"")</f>
      </c>
      <c r="IF775">
        <f>IF($JC775&gt;=39,INDEX($GR:$GR,$JB775+39),"")</f>
      </c>
      <c r="IG775">
        <f>IF($JC775&gt;=40,INDEX($GR:$GR,$JB775+40),"")</f>
      </c>
      <c r="IH775">
        <f>IF($JC775&gt;=41,INDEX($GR:$GR,$JB775+41),"")</f>
      </c>
      <c r="II775">
        <f>IF($JC775&gt;=42,INDEX($GR:$GR,$JB775+42),"")</f>
      </c>
      <c r="IJ775">
        <f>IF($JC775&gt;=43,INDEX($GR:$GR,$JB775+43),"")</f>
      </c>
      <c r="IK775">
        <f>IF($JC775&gt;=44,INDEX($GR:$GR,$JB775+44),"")</f>
      </c>
      <c r="IL775">
        <f>IF($JC775&gt;=45,INDEX($GR:$GR,$JB775+45),"")</f>
      </c>
      <c r="IM775">
        <f>IF($JC775&gt;=46,INDEX($GR:$GR,$JB775+46),"")</f>
      </c>
      <c r="IN775">
        <f>IF($JC775&gt;=47,INDEX($GR:$GR,$JB775+47),"")</f>
      </c>
      <c r="IO775">
        <f>IF($JC775&gt;=48,INDEX($GR:$GR,$JB775+48),"")</f>
      </c>
      <c r="IP775">
        <f>IF($JC775&gt;=49,INDEX($GR:$GR,$JB775+49),"")</f>
      </c>
      <c r="IQ775">
        <f>IF($JC775&gt;=50,INDEX($GR:$GR,$JB775+50),"")</f>
      </c>
      <c r="IR775">
        <f>IF($JC775&gt;=51,INDEX($GR:$GR,$JB775+51),"")</f>
      </c>
      <c r="IS775">
        <f>IF($JC775&gt;=52,INDEX($GR:$GR,$JB775+52),"")</f>
      </c>
      <c r="IT775">
        <f>IF($JC775&gt;=53,INDEX($GR:$GR,$JB775+53),"")</f>
      </c>
      <c r="IU775">
        <f>IF($JC775&gt;=54,INDEX($GR:$GR,$JB775+54),"")</f>
      </c>
      <c r="IV775">
        <f>IF($JC775&gt;=55,INDEX($GR:$GR,$JB775+55),"")</f>
      </c>
      <c r="IW775">
        <f>IF($JC775&gt;=56,INDEX($GR:$GR,$JB775+56),"")</f>
      </c>
      <c r="IX775">
        <f>IF($JC775&gt;=57,INDEX($GR:$GR,$JB775+57),"")</f>
      </c>
      <c r="IY775">
        <f>IF($JC775&gt;=58,INDEX($GR:$GR,$JB775+58),"")</f>
      </c>
      <c r="IZ775">
        <f>IF($JC775&gt;=59,INDEX($GR:$GR,$JB775+59),"")</f>
      </c>
      <c r="JA775">
        <f>IF($JC775&gt;=60,INDEX($GR:$GR,$JB775+60),"")</f>
      </c>
      <c r="JB775">
        <f>IFERROR(MATCH($GQ775,$GR$2:$GR$324,0)+1,0)</f>
      </c>
      <c r="JC775">
        <f>IFERROR(INDEX($GS$2:$GS$324,MATCH($GQ775,$GR$2:$GR$324,0)),0)</f>
      </c>
      <c r="JD775" t="s">
        <v>40</v>
      </c>
      <c r="JE775" t="s">
        <v>40</v>
      </c>
    </row>
    <row r="776" spans="1:265" x14ac:dyDescent="0.25">
      <c r="Q776">
        <f>IF(OR($T776="",$P776=""),"",IFERROR($T776/$P776,0))</f>
      </c>
      <c r="R776">
        <f>IF($T776="","",
SUM($S776,$U776,$Z776,$V776,$X776)*
(1-IF($AA776="",0,VALUE($AA776)/100)))</f>
      </c>
      <c r="S776">
        <f>IF($T776="","",$T776)</f>
      </c>
      <c r="U776">
        <f>IF($T776="","",
IF($N776="","",
IF(ISNUMBER(SEARCH("exempt",LOWER($N776))),0,
$T776*(VALUE(SUBSTITUTE($N776,"%",""))/100))))</f>
      </c>
      <c r="AB776">
        <f>IFERROR(IF(FIND(" - ",$K776)&gt;0,MID($K776,FIND(" - ",$K776)+3,LEN($K776)),""),"")</f>
      </c>
      <c r="AK776" t="s">
        <v>1363</v>
      </c>
      <c r="AP776">
        <f>IFERROR(LEFT($K776,FIND(" - ",$K776)-1),$K776)</f>
      </c>
      <c r="AS776">
        <f>IF($CH776&gt;=1,INDEX($AQ:$AQ,$CG776+1),"")</f>
      </c>
      <c r="AT776">
        <f>IF($CH776&gt;=2,INDEX($AQ:$AQ,$CG776+2),"")</f>
      </c>
      <c r="AU776">
        <f>IF($CH776&gt;=3,INDEX($AQ:$AQ,$CG776+3),"")</f>
      </c>
      <c r="AV776">
        <f>IF($CH776&gt;=4,INDEX($AQ:$AQ,$CG776+4),"")</f>
      </c>
      <c r="AW776">
        <f>IF($CH776&gt;=5,INDEX($AQ:$AQ,$CG776+5),"")</f>
      </c>
      <c r="AX776">
        <f>IF($CH776&gt;=6,INDEX($AQ:$AQ,$CG776+6),"")</f>
      </c>
      <c r="AY776">
        <f>IF($CH776&gt;=7,INDEX($AQ:$AQ,$CG776+7),"")</f>
      </c>
      <c r="AZ776">
        <f>IF($CH776&gt;=8,INDEX($AQ:$AQ,$CG776+8),"")</f>
      </c>
      <c r="BA776">
        <f>IF($CH776&gt;=9,INDEX($AQ:$AQ,$CG776+9),"")</f>
      </c>
      <c r="BB776">
        <f>IF($CH776&gt;=10,INDEX($AQ:$AQ,$CG776+10),"")</f>
      </c>
      <c r="BC776">
        <f>IF($CH776&gt;=11,INDEX($AQ:$AQ,$CG776+11),"")</f>
      </c>
      <c r="BD776">
        <f>IF($CH776&gt;=12,INDEX($AQ:$AQ,$CG776+12),"")</f>
      </c>
      <c r="BE776">
        <f>IF($CH776&gt;=13,INDEX($AQ:$AQ,$CG776+13),"")</f>
      </c>
      <c r="BF776">
        <f>IF($CH776&gt;=14,INDEX($AQ:$AQ,$CG776+14),"")</f>
      </c>
      <c r="BG776">
        <f>IF($CH776&gt;=15,INDEX($AQ:$AQ,$CG776+15),"")</f>
      </c>
      <c r="BH776">
        <f>IF($CH776&gt;=16,INDEX($AQ:$AQ,$CG776+16),"")</f>
      </c>
      <c r="BI776">
        <f>IF($CH776&gt;=17,INDEX($AQ:$AQ,$CG776+17),"")</f>
      </c>
      <c r="BJ776">
        <f>IF($CH776&gt;=18,INDEX($AQ:$AQ,$CG776+18),"")</f>
      </c>
      <c r="BK776">
        <f>IF($CH776&gt;=19,INDEX($AQ:$AQ,$CG776+19),"")</f>
      </c>
      <c r="BL776">
        <f>IF($CH776&gt;=20,INDEX($AQ:$AQ,$CG776+20),"")</f>
      </c>
      <c r="BM776">
        <f>IF($CH776&gt;=21,INDEX($AQ:$AQ,$CG776+21),"")</f>
      </c>
      <c r="BN776">
        <f>IF($CH776&gt;=22,INDEX($AQ:$AQ,$CG776+22),"")</f>
      </c>
      <c r="BO776">
        <f>IF($CH776&gt;=23,INDEX($AQ:$AQ,$CG776+23),"")</f>
      </c>
      <c r="BP776">
        <f>IF($CH776&gt;=24,INDEX($AQ:$AQ,$CG776+24),"")</f>
      </c>
      <c r="BQ776">
        <f>IF($CH776&gt;=25,INDEX($AQ:$AQ,$CG776+25),"")</f>
      </c>
      <c r="BR776">
        <f>IF($CH776&gt;=26,INDEX($AQ:$AQ,$CG776+26),"")</f>
      </c>
      <c r="BS776">
        <f>IF($CH776&gt;=27,INDEX($AQ:$AQ,$CG776+27),"")</f>
      </c>
      <c r="BT776">
        <f>IF($CH776&gt;=28,INDEX($AQ:$AQ,$CG776+28),"")</f>
      </c>
      <c r="BU776">
        <f>IF($CH776&gt;=29,INDEX($AQ:$AQ,$CG776+29),"")</f>
      </c>
      <c r="BV776">
        <f>IF($CH776&gt;=30,INDEX($AQ:$AQ,$CG776+30),"")</f>
      </c>
      <c r="BW776">
        <f>IF($CH776&gt;=31,INDEX($AQ:$AQ,$CG776+31),"")</f>
      </c>
      <c r="BX776">
        <f>IF($CH776&gt;=32,INDEX($AQ:$AQ,$CG776+32),"")</f>
      </c>
      <c r="BY776">
        <f>IF($CH776&gt;=33,INDEX($AQ:$AQ,$CG776+33),"")</f>
      </c>
      <c r="BZ776">
        <f>IF($CH776&gt;=34,INDEX($AQ:$AQ,$CG776+34),"")</f>
      </c>
      <c r="CA776">
        <f>IF($CH776&gt;=35,INDEX($AQ:$AQ,$CG776+35),"")</f>
      </c>
      <c r="CB776">
        <f>IF($CH776&gt;=36,INDEX($AQ:$AQ,$CG776+36),"")</f>
      </c>
      <c r="CC776">
        <f>IF($CH776&gt;=37,INDEX($AQ:$AQ,$CG776+37),"")</f>
      </c>
      <c r="CD776">
        <f>IF($CH776&gt;=38,INDEX($AQ:$AQ,$CG776+38),"")</f>
      </c>
      <c r="CE776">
        <f>IF($CH776&gt;=39,INDEX($AQ:$AQ,$CG776+39),"")</f>
      </c>
      <c r="CF776">
        <f>IF($CH776&gt;=40,INDEX($AQ:$AQ,$CG776+40),"")</f>
      </c>
      <c r="CG776">
        <f>IFERROR(MATCH($AP776,$AQ$2:$AQ$134,0)+1,0)</f>
      </c>
      <c r="CH776">
        <f>IFERROR(INDEX($AR$2:$AR$134,MATCH($AP776,$AQ$2:$AQ$134,0)),0)</f>
      </c>
      <c r="CI776">
        <f>IFERROR(LEFT($L776,FIND(" - ",$L776)-1),$L776)</f>
      </c>
      <c r="CL776">
        <f>IF($DG776&gt;=1,INDEX($CJ:$CJ,$DF776+1),"")</f>
      </c>
      <c r="CM776">
        <f>IF($DG776&gt;=2,INDEX($CJ:$CJ,$DF776+2),"")</f>
      </c>
      <c r="CN776">
        <f>IF($DG776&gt;=3,INDEX($CJ:$CJ,$DF776+3),"")</f>
      </c>
      <c r="CO776">
        <f>IF($DG776&gt;=4,INDEX($CJ:$CJ,$DF776+4),"")</f>
      </c>
      <c r="CP776">
        <f>IF($DG776&gt;=5,INDEX($CJ:$CJ,$DF776+5),"")</f>
      </c>
      <c r="CQ776">
        <f>IF($DG776&gt;=6,INDEX($CJ:$CJ,$DF776+6),"")</f>
      </c>
      <c r="CR776">
        <f>IF($DG776&gt;=7,INDEX($CJ:$CJ,$DF776+7),"")</f>
      </c>
      <c r="CS776">
        <f>IF($DG776&gt;=8,INDEX($CJ:$CJ,$DF776+8),"")</f>
      </c>
      <c r="CT776">
        <f>IF($DG776&gt;=9,INDEX($CJ:$CJ,$DF776+9),"")</f>
      </c>
      <c r="CU776">
        <f>IF($DG776&gt;=10,INDEX($CJ:$CJ,$DF776+10),"")</f>
      </c>
      <c r="CV776">
        <f>IF($DG776&gt;=11,INDEX($CJ:$CJ,$DF776+11),"")</f>
      </c>
      <c r="CW776">
        <f>IF($DG776&gt;=12,INDEX($CJ:$CJ,$DF776+12),"")</f>
      </c>
      <c r="CX776">
        <f>IF($DG776&gt;=13,INDEX($CJ:$CJ,$DF776+13),"")</f>
      </c>
      <c r="CY776">
        <f>IF($DG776&gt;=14,INDEX($CJ:$CJ,$DF776+14),"")</f>
      </c>
      <c r="CZ776">
        <f>IF($DG776&gt;=15,INDEX($CJ:$CJ,$DF776+15),"")</f>
      </c>
      <c r="DA776">
        <f>IF($DG776&gt;=16,INDEX($CJ:$CJ,$DF776+16),"")</f>
      </c>
      <c r="DB776">
        <f>IF($DG776&gt;=17,INDEX($CJ:$CJ,$DF776+17),"")</f>
      </c>
      <c r="DC776">
        <f>IF($DG776&gt;=18,INDEX($CJ:$CJ,$DF776+18),"")</f>
      </c>
      <c r="DD776">
        <f>IF($DG776&gt;=19,INDEX($CJ:$CJ,$DF776+19),"")</f>
      </c>
      <c r="DE776">
        <f>IF($DG776&gt;=20,INDEX($CJ:$CJ,$DF776+20),"")</f>
      </c>
      <c r="DF776">
        <f>IFERROR(MATCH($CI776,$CJ$2:$CJ$263,0)+1,0)</f>
      </c>
      <c r="DG776">
        <f>IFERROR(INDEX($CK$2:$CK$263,MATCH($CI776,$CJ$2:$CJ$263,0)),0)</f>
      </c>
      <c r="DH776">
        <f>IFERROR(INDEX($AO:$AO,MATCH($N776,$AN:$AN,0))&amp;"","")</f>
      </c>
      <c r="DL776">
        <f>IF($GO776&gt;=1,INDEX($DI:$DI,$GN776+1),"")</f>
      </c>
      <c r="DM776">
        <f>IF($GO776&gt;=2,INDEX($DI:$DI,$GN776+2),"")</f>
      </c>
      <c r="DN776">
        <f>IF($GO776&gt;=3,INDEX($DI:$DI,$GN776+3),"")</f>
      </c>
      <c r="DO776">
        <f>IF($GO776&gt;=4,INDEX($DI:$DI,$GN776+4),"")</f>
      </c>
      <c r="DP776">
        <f>IF($GO776&gt;=5,INDEX($DI:$DI,$GN776+5),"")</f>
      </c>
      <c r="DQ776">
        <f>IF($GO776&gt;=6,INDEX($DI:$DI,$GN776+6),"")</f>
      </c>
      <c r="DR776">
        <f>IF($GO776&gt;=7,INDEX($DI:$DI,$GN776+7),"")</f>
      </c>
      <c r="DS776">
        <f>IF($GO776&gt;=8,INDEX($DI:$DI,$GN776+8),"")</f>
      </c>
      <c r="DT776">
        <f>IF($GO776&gt;=9,INDEX($DI:$DI,$GN776+9),"")</f>
      </c>
      <c r="DU776">
        <f>IF($GO776&gt;=10,INDEX($DI:$DI,$GN776+10),"")</f>
      </c>
      <c r="DV776">
        <f>IF($GO776&gt;=11,INDEX($DI:$DI,$GN776+11),"")</f>
      </c>
      <c r="DW776">
        <f>IF($GO776&gt;=12,INDEX($DI:$DI,$GN776+12),"")</f>
      </c>
      <c r="DX776">
        <f>IF($GO776&gt;=13,INDEX($DI:$DI,$GN776+13),"")</f>
      </c>
      <c r="DY776">
        <f>IF($GO776&gt;=14,INDEX($DI:$DI,$GN776+14),"")</f>
      </c>
      <c r="DZ776">
        <f>IF($GO776&gt;=15,INDEX($DI:$DI,$GN776+15),"")</f>
      </c>
      <c r="EA776">
        <f>IF($GO776&gt;=16,INDEX($DI:$DI,$GN776+16),"")</f>
      </c>
      <c r="EB776">
        <f>IF($GO776&gt;=17,INDEX($DI:$DI,$GN776+17),"")</f>
      </c>
      <c r="EC776">
        <f>IF($GO776&gt;=18,INDEX($DI:$DI,$GN776+18),"")</f>
      </c>
      <c r="ED776">
        <f>IF($GO776&gt;=19,INDEX($DI:$DI,$GN776+19),"")</f>
      </c>
      <c r="EE776">
        <f>IF($GO776&gt;=20,INDEX($DI:$DI,$GN776+20),"")</f>
      </c>
      <c r="EF776">
        <f>IF($GO776&gt;=21,INDEX($DI:$DI,$GN776+21),"")</f>
      </c>
      <c r="EG776">
        <f>IF($GO776&gt;=22,INDEX($DI:$DI,$GN776+22),"")</f>
      </c>
      <c r="EH776">
        <f>IF($GO776&gt;=23,INDEX($DI:$DI,$GN776+23),"")</f>
      </c>
      <c r="EI776">
        <f>IF($GO776&gt;=24,INDEX($DI:$DI,$GN776+24),"")</f>
      </c>
      <c r="EJ776">
        <f>IF($GO776&gt;=25,INDEX($DI:$DI,$GN776+25),"")</f>
      </c>
      <c r="EK776">
        <f>IF($GO776&gt;=26,INDEX($DI:$DI,$GN776+26),"")</f>
      </c>
      <c r="EL776">
        <f>IF($GO776&gt;=27,INDEX($DI:$DI,$GN776+27),"")</f>
      </c>
      <c r="EM776">
        <f>IF($GO776&gt;=28,INDEX($DI:$DI,$GN776+28),"")</f>
      </c>
      <c r="EN776">
        <f>IF($GO776&gt;=29,INDEX($DI:$DI,$GN776+29),"")</f>
      </c>
      <c r="EO776">
        <f>IF($GO776&gt;=30,INDEX($DI:$DI,$GN776+30),"")</f>
      </c>
      <c r="EP776">
        <f>IF($GO776&gt;=31,INDEX($DI:$DI,$GN776+31),"")</f>
      </c>
      <c r="EQ776">
        <f>IF($GO776&gt;=32,INDEX($DI:$DI,$GN776+32),"")</f>
      </c>
      <c r="ER776">
        <f>IF($GO776&gt;=33,INDEX($DI:$DI,$GN776+33),"")</f>
      </c>
      <c r="ES776">
        <f>IF($GO776&gt;=34,INDEX($DI:$DI,$GN776+34),"")</f>
      </c>
      <c r="ET776">
        <f>IF($GO776&gt;=35,INDEX($DI:$DI,$GN776+35),"")</f>
      </c>
      <c r="EU776">
        <f>IF($GO776&gt;=36,INDEX($DI:$DI,$GN776+36),"")</f>
      </c>
      <c r="EV776">
        <f>IF($GO776&gt;=37,INDEX($DI:$DI,$GN776+37),"")</f>
      </c>
      <c r="EW776">
        <f>IF($GO776&gt;=38,INDEX($DI:$DI,$GN776+38),"")</f>
      </c>
      <c r="EX776">
        <f>IF($GO776&gt;=39,INDEX($DI:$DI,$GN776+39),"")</f>
      </c>
      <c r="EY776">
        <f>IF($GO776&gt;=40,INDEX($DI:$DI,$GN776+40),"")</f>
      </c>
      <c r="EZ776">
        <f>IF($GO776&gt;=1,INDEX($DJ:$DJ,$GN776+1),"")</f>
      </c>
      <c r="FA776">
        <f>IF($GO776&gt;=2,INDEX($DJ:$DJ,$GN776+2),"")</f>
      </c>
      <c r="FB776">
        <f>IF($GO776&gt;=3,INDEX($DJ:$DJ,$GN776+3),"")</f>
      </c>
      <c r="FC776">
        <f>IF($GO776&gt;=4,INDEX($DJ:$DJ,$GN776+4),"")</f>
      </c>
      <c r="FD776">
        <f>IF($GO776&gt;=5,INDEX($DJ:$DJ,$GN776+5),"")</f>
      </c>
      <c r="FE776">
        <f>IF($GO776&gt;=6,INDEX($DJ:$DJ,$GN776+6),"")</f>
      </c>
      <c r="FF776">
        <f>IF($GO776&gt;=7,INDEX($DJ:$DJ,$GN776+7),"")</f>
      </c>
      <c r="FG776">
        <f>IF($GO776&gt;=8,INDEX($DJ:$DJ,$GN776+8),"")</f>
      </c>
      <c r="FH776">
        <f>IF($GO776&gt;=9,INDEX($DJ:$DJ,$GN776+9),"")</f>
      </c>
      <c r="FI776">
        <f>IF($GO776&gt;=10,INDEX($DJ:$DJ,$GN776+10),"")</f>
      </c>
      <c r="FJ776">
        <f>IF($GO776&gt;=11,INDEX($DJ:$DJ,$GN776+11),"")</f>
      </c>
      <c r="FK776">
        <f>IF($GO776&gt;=12,INDEX($DJ:$DJ,$GN776+12),"")</f>
      </c>
      <c r="FL776">
        <f>IF($GO776&gt;=13,INDEX($DJ:$DJ,$GN776+13),"")</f>
      </c>
      <c r="FM776">
        <f>IF($GO776&gt;=14,INDEX($DJ:$DJ,$GN776+14),"")</f>
      </c>
      <c r="FN776">
        <f>IF($GO776&gt;=15,INDEX($DJ:$DJ,$GN776+15),"")</f>
      </c>
      <c r="FO776">
        <f>IF($GO776&gt;=16,INDEX($DJ:$DJ,$GN776+16),"")</f>
      </c>
      <c r="FP776">
        <f>IF($GO776&gt;=17,INDEX($DJ:$DJ,$GN776+17),"")</f>
      </c>
      <c r="FQ776">
        <f>IF($GO776&gt;=18,INDEX($DJ:$DJ,$GN776+18),"")</f>
      </c>
      <c r="FR776">
        <f>IF($GO776&gt;=19,INDEX($DJ:$DJ,$GN776+19),"")</f>
      </c>
      <c r="FS776">
        <f>IF($GO776&gt;=20,INDEX($DJ:$DJ,$GN776+20),"")</f>
      </c>
      <c r="FT776">
        <f>IF($GO776&gt;=21,INDEX($DJ:$DJ,$GN776+21),"")</f>
      </c>
      <c r="FU776">
        <f>IF($GO776&gt;=22,INDEX($DJ:$DJ,$GN776+22),"")</f>
      </c>
      <c r="FV776">
        <f>IF($GO776&gt;=23,INDEX($DJ:$DJ,$GN776+23),"")</f>
      </c>
      <c r="FW776">
        <f>IF($GO776&gt;=24,INDEX($DJ:$DJ,$GN776+24),"")</f>
      </c>
      <c r="FX776">
        <f>IF($GO776&gt;=25,INDEX($DJ:$DJ,$GN776+25),"")</f>
      </c>
      <c r="FY776">
        <f>IF($GO776&gt;=26,INDEX($DJ:$DJ,$GN776+26),"")</f>
      </c>
      <c r="FZ776">
        <f>IF($GO776&gt;=27,INDEX($DJ:$DJ,$GN776+27),"")</f>
      </c>
      <c r="GA776">
        <f>IF($GO776&gt;=28,INDEX($DJ:$DJ,$GN776+28),"")</f>
      </c>
      <c r="GB776">
        <f>IF($GO776&gt;=29,INDEX($DJ:$DJ,$GN776+29),"")</f>
      </c>
      <c r="GC776">
        <f>IF($GO776&gt;=30,INDEX($DJ:$DJ,$GN776+30),"")</f>
      </c>
      <c r="GD776">
        <f>IF($GO776&gt;=31,INDEX($DJ:$DJ,$GN776+31),"")</f>
      </c>
      <c r="GE776">
        <f>IF($GO776&gt;=32,INDEX($DJ:$DJ,$GN776+32),"")</f>
      </c>
      <c r="GF776">
        <f>IF($GO776&gt;=33,INDEX($DJ:$DJ,$GN776+33),"")</f>
      </c>
      <c r="GG776">
        <f>IF($GO776&gt;=34,INDEX($DJ:$DJ,$GN776+34),"")</f>
      </c>
      <c r="GH776">
        <f>IF($GO776&gt;=35,INDEX($DJ:$DJ,$GN776+35),"")</f>
      </c>
      <c r="GI776">
        <f>IF($GO776&gt;=36,INDEX($DJ:$DJ,$GN776+36),"")</f>
      </c>
      <c r="GJ776">
        <f>IF($GO776&gt;=37,INDEX($DJ:$DJ,$GN776+37),"")</f>
      </c>
      <c r="GK776">
        <f>IF($GO776&gt;=38,INDEX($DJ:$DJ,$GN776+38),"")</f>
      </c>
      <c r="GL776">
        <f>IF($GO776&gt;=39,INDEX($DJ:$DJ,$GN776+39),"")</f>
      </c>
      <c r="GM776">
        <f>IF($GO776&gt;=40,INDEX($DJ:$DJ,$GN776+40),"")</f>
      </c>
      <c r="GN776">
        <f>IFERROR(MATCH($DH776,$DI$2:$DI$148,0)+1,0)</f>
      </c>
      <c r="GO776">
        <f>IFERROR(INDEX($DK$2:$DK$148,MATCH($DH776,$DI$2:$DI$148,0)),0)</f>
      </c>
      <c r="GP776">
        <f>IFERROR(MATCH($Y776,$DL$776:$EY$776,0),0)</f>
      </c>
      <c r="GQ776">
        <f>IF($GP776&gt;0,INDEX($EZ$776:$GM$776,$GP776),"")</f>
      </c>
      <c r="GT776">
        <f>IF($JC776&gt;=1,INDEX($GR:$GR,$JB776+1),"")</f>
      </c>
      <c r="GU776">
        <f>IF($JC776&gt;=2,INDEX($GR:$GR,$JB776+2),"")</f>
      </c>
      <c r="GV776">
        <f>IF($JC776&gt;=3,INDEX($GR:$GR,$JB776+3),"")</f>
      </c>
      <c r="GW776">
        <f>IF($JC776&gt;=4,INDEX($GR:$GR,$JB776+4),"")</f>
      </c>
      <c r="GX776">
        <f>IF($JC776&gt;=5,INDEX($GR:$GR,$JB776+5),"")</f>
      </c>
      <c r="GY776">
        <f>IF($JC776&gt;=6,INDEX($GR:$GR,$JB776+6),"")</f>
      </c>
      <c r="GZ776">
        <f>IF($JC776&gt;=7,INDEX($GR:$GR,$JB776+7),"")</f>
      </c>
      <c r="HA776">
        <f>IF($JC776&gt;=8,INDEX($GR:$GR,$JB776+8),"")</f>
      </c>
      <c r="HB776">
        <f>IF($JC776&gt;=9,INDEX($GR:$GR,$JB776+9),"")</f>
      </c>
      <c r="HC776">
        <f>IF($JC776&gt;=10,INDEX($GR:$GR,$JB776+10),"")</f>
      </c>
      <c r="HD776">
        <f>IF($JC776&gt;=11,INDEX($GR:$GR,$JB776+11),"")</f>
      </c>
      <c r="HE776">
        <f>IF($JC776&gt;=12,INDEX($GR:$GR,$JB776+12),"")</f>
      </c>
      <c r="HF776">
        <f>IF($JC776&gt;=13,INDEX($GR:$GR,$JB776+13),"")</f>
      </c>
      <c r="HG776">
        <f>IF($JC776&gt;=14,INDEX($GR:$GR,$JB776+14),"")</f>
      </c>
      <c r="HH776">
        <f>IF($JC776&gt;=15,INDEX($GR:$GR,$JB776+15),"")</f>
      </c>
      <c r="HI776">
        <f>IF($JC776&gt;=16,INDEX($GR:$GR,$JB776+16),"")</f>
      </c>
      <c r="HJ776">
        <f>IF($JC776&gt;=17,INDEX($GR:$GR,$JB776+17),"")</f>
      </c>
      <c r="HK776">
        <f>IF($JC776&gt;=18,INDEX($GR:$GR,$JB776+18),"")</f>
      </c>
      <c r="HL776">
        <f>IF($JC776&gt;=19,INDEX($GR:$GR,$JB776+19),"")</f>
      </c>
      <c r="HM776">
        <f>IF($JC776&gt;=20,INDEX($GR:$GR,$JB776+20),"")</f>
      </c>
      <c r="HN776">
        <f>IF($JC776&gt;=21,INDEX($GR:$GR,$JB776+21),"")</f>
      </c>
      <c r="HO776">
        <f>IF($JC776&gt;=22,INDEX($GR:$GR,$JB776+22),"")</f>
      </c>
      <c r="HP776">
        <f>IF($JC776&gt;=23,INDEX($GR:$GR,$JB776+23),"")</f>
      </c>
      <c r="HQ776">
        <f>IF($JC776&gt;=24,INDEX($GR:$GR,$JB776+24),"")</f>
      </c>
      <c r="HR776">
        <f>IF($JC776&gt;=25,INDEX($GR:$GR,$JB776+25),"")</f>
      </c>
      <c r="HS776">
        <f>IF($JC776&gt;=26,INDEX($GR:$GR,$JB776+26),"")</f>
      </c>
      <c r="HT776">
        <f>IF($JC776&gt;=27,INDEX($GR:$GR,$JB776+27),"")</f>
      </c>
      <c r="HU776">
        <f>IF($JC776&gt;=28,INDEX($GR:$GR,$JB776+28),"")</f>
      </c>
      <c r="HV776">
        <f>IF($JC776&gt;=29,INDEX($GR:$GR,$JB776+29),"")</f>
      </c>
      <c r="HW776">
        <f>IF($JC776&gt;=30,INDEX($GR:$GR,$JB776+30),"")</f>
      </c>
      <c r="HX776">
        <f>IF($JC776&gt;=31,INDEX($GR:$GR,$JB776+31),"")</f>
      </c>
      <c r="HY776">
        <f>IF($JC776&gt;=32,INDEX($GR:$GR,$JB776+32),"")</f>
      </c>
      <c r="HZ776">
        <f>IF($JC776&gt;=33,INDEX($GR:$GR,$JB776+33),"")</f>
      </c>
      <c r="IA776">
        <f>IF($JC776&gt;=34,INDEX($GR:$GR,$JB776+34),"")</f>
      </c>
      <c r="IB776">
        <f>IF($JC776&gt;=35,INDEX($GR:$GR,$JB776+35),"")</f>
      </c>
      <c r="IC776">
        <f>IF($JC776&gt;=36,INDEX($GR:$GR,$JB776+36),"")</f>
      </c>
      <c r="ID776">
        <f>IF($JC776&gt;=37,INDEX($GR:$GR,$JB776+37),"")</f>
      </c>
      <c r="IE776">
        <f>IF($JC776&gt;=38,INDEX($GR:$GR,$JB776+38),"")</f>
      </c>
      <c r="IF776">
        <f>IF($JC776&gt;=39,INDEX($GR:$GR,$JB776+39),"")</f>
      </c>
      <c r="IG776">
        <f>IF($JC776&gt;=40,INDEX($GR:$GR,$JB776+40),"")</f>
      </c>
      <c r="IH776">
        <f>IF($JC776&gt;=41,INDEX($GR:$GR,$JB776+41),"")</f>
      </c>
      <c r="II776">
        <f>IF($JC776&gt;=42,INDEX($GR:$GR,$JB776+42),"")</f>
      </c>
      <c r="IJ776">
        <f>IF($JC776&gt;=43,INDEX($GR:$GR,$JB776+43),"")</f>
      </c>
      <c r="IK776">
        <f>IF($JC776&gt;=44,INDEX($GR:$GR,$JB776+44),"")</f>
      </c>
      <c r="IL776">
        <f>IF($JC776&gt;=45,INDEX($GR:$GR,$JB776+45),"")</f>
      </c>
      <c r="IM776">
        <f>IF($JC776&gt;=46,INDEX($GR:$GR,$JB776+46),"")</f>
      </c>
      <c r="IN776">
        <f>IF($JC776&gt;=47,INDEX($GR:$GR,$JB776+47),"")</f>
      </c>
      <c r="IO776">
        <f>IF($JC776&gt;=48,INDEX($GR:$GR,$JB776+48),"")</f>
      </c>
      <c r="IP776">
        <f>IF($JC776&gt;=49,INDEX($GR:$GR,$JB776+49),"")</f>
      </c>
      <c r="IQ776">
        <f>IF($JC776&gt;=50,INDEX($GR:$GR,$JB776+50),"")</f>
      </c>
      <c r="IR776">
        <f>IF($JC776&gt;=51,INDEX($GR:$GR,$JB776+51),"")</f>
      </c>
      <c r="IS776">
        <f>IF($JC776&gt;=52,INDEX($GR:$GR,$JB776+52),"")</f>
      </c>
      <c r="IT776">
        <f>IF($JC776&gt;=53,INDEX($GR:$GR,$JB776+53),"")</f>
      </c>
      <c r="IU776">
        <f>IF($JC776&gt;=54,INDEX($GR:$GR,$JB776+54),"")</f>
      </c>
      <c r="IV776">
        <f>IF($JC776&gt;=55,INDEX($GR:$GR,$JB776+55),"")</f>
      </c>
      <c r="IW776">
        <f>IF($JC776&gt;=56,INDEX($GR:$GR,$JB776+56),"")</f>
      </c>
      <c r="IX776">
        <f>IF($JC776&gt;=57,INDEX($GR:$GR,$JB776+57),"")</f>
      </c>
      <c r="IY776">
        <f>IF($JC776&gt;=58,INDEX($GR:$GR,$JB776+58),"")</f>
      </c>
      <c r="IZ776">
        <f>IF($JC776&gt;=59,INDEX($GR:$GR,$JB776+59),"")</f>
      </c>
      <c r="JA776">
        <f>IF($JC776&gt;=60,INDEX($GR:$GR,$JB776+60),"")</f>
      </c>
      <c r="JB776">
        <f>IFERROR(MATCH($GQ776,$GR$2:$GR$324,0)+1,0)</f>
      </c>
      <c r="JC776">
        <f>IFERROR(INDEX($GS$2:$GS$324,MATCH($GQ776,$GR$2:$GR$324,0)),0)</f>
      </c>
      <c r="JD776" t="s">
        <v>40</v>
      </c>
      <c r="JE776" t="s">
        <v>40</v>
      </c>
    </row>
    <row r="777" spans="1:265" x14ac:dyDescent="0.25">
      <c r="Q777">
        <f>IF(OR($T777="",$P777=""),"",IFERROR($T777/$P777,0))</f>
      </c>
      <c r="R777">
        <f>IF($T777="","",
SUM($S777,$U777,$Z777,$V777,$X777)*
(1-IF($AA777="",0,VALUE($AA777)/100)))</f>
      </c>
      <c r="S777">
        <f>IF($T777="","",$T777)</f>
      </c>
      <c r="U777">
        <f>IF($T777="","",
IF($N777="","",
IF(ISNUMBER(SEARCH("exempt",LOWER($N777))),0,
$T777*(VALUE(SUBSTITUTE($N777,"%",""))/100))))</f>
      </c>
      <c r="AB777">
        <f>IFERROR(IF(FIND(" - ",$K777)&gt;0,MID($K777,FIND(" - ",$K777)+3,LEN($K777)),""),"")</f>
      </c>
      <c r="AK777" t="s">
        <v>1364</v>
      </c>
      <c r="AP777">
        <f>IFERROR(LEFT($K777,FIND(" - ",$K777)-1),$K777)</f>
      </c>
      <c r="AS777">
        <f>IF($CH777&gt;=1,INDEX($AQ:$AQ,$CG777+1),"")</f>
      </c>
      <c r="AT777">
        <f>IF($CH777&gt;=2,INDEX($AQ:$AQ,$CG777+2),"")</f>
      </c>
      <c r="AU777">
        <f>IF($CH777&gt;=3,INDEX($AQ:$AQ,$CG777+3),"")</f>
      </c>
      <c r="AV777">
        <f>IF($CH777&gt;=4,INDEX($AQ:$AQ,$CG777+4),"")</f>
      </c>
      <c r="AW777">
        <f>IF($CH777&gt;=5,INDEX($AQ:$AQ,$CG777+5),"")</f>
      </c>
      <c r="AX777">
        <f>IF($CH777&gt;=6,INDEX($AQ:$AQ,$CG777+6),"")</f>
      </c>
      <c r="AY777">
        <f>IF($CH777&gt;=7,INDEX($AQ:$AQ,$CG777+7),"")</f>
      </c>
      <c r="AZ777">
        <f>IF($CH777&gt;=8,INDEX($AQ:$AQ,$CG777+8),"")</f>
      </c>
      <c r="BA777">
        <f>IF($CH777&gt;=9,INDEX($AQ:$AQ,$CG777+9),"")</f>
      </c>
      <c r="BB777">
        <f>IF($CH777&gt;=10,INDEX($AQ:$AQ,$CG777+10),"")</f>
      </c>
      <c r="BC777">
        <f>IF($CH777&gt;=11,INDEX($AQ:$AQ,$CG777+11),"")</f>
      </c>
      <c r="BD777">
        <f>IF($CH777&gt;=12,INDEX($AQ:$AQ,$CG777+12),"")</f>
      </c>
      <c r="BE777">
        <f>IF($CH777&gt;=13,INDEX($AQ:$AQ,$CG777+13),"")</f>
      </c>
      <c r="BF777">
        <f>IF($CH777&gt;=14,INDEX($AQ:$AQ,$CG777+14),"")</f>
      </c>
      <c r="BG777">
        <f>IF($CH777&gt;=15,INDEX($AQ:$AQ,$CG777+15),"")</f>
      </c>
      <c r="BH777">
        <f>IF($CH777&gt;=16,INDEX($AQ:$AQ,$CG777+16),"")</f>
      </c>
      <c r="BI777">
        <f>IF($CH777&gt;=17,INDEX($AQ:$AQ,$CG777+17),"")</f>
      </c>
      <c r="BJ777">
        <f>IF($CH777&gt;=18,INDEX($AQ:$AQ,$CG777+18),"")</f>
      </c>
      <c r="BK777">
        <f>IF($CH777&gt;=19,INDEX($AQ:$AQ,$CG777+19),"")</f>
      </c>
      <c r="BL777">
        <f>IF($CH777&gt;=20,INDEX($AQ:$AQ,$CG777+20),"")</f>
      </c>
      <c r="BM777">
        <f>IF($CH777&gt;=21,INDEX($AQ:$AQ,$CG777+21),"")</f>
      </c>
      <c r="BN777">
        <f>IF($CH777&gt;=22,INDEX($AQ:$AQ,$CG777+22),"")</f>
      </c>
      <c r="BO777">
        <f>IF($CH777&gt;=23,INDEX($AQ:$AQ,$CG777+23),"")</f>
      </c>
      <c r="BP777">
        <f>IF($CH777&gt;=24,INDEX($AQ:$AQ,$CG777+24),"")</f>
      </c>
      <c r="BQ777">
        <f>IF($CH777&gt;=25,INDEX($AQ:$AQ,$CG777+25),"")</f>
      </c>
      <c r="BR777">
        <f>IF($CH777&gt;=26,INDEX($AQ:$AQ,$CG777+26),"")</f>
      </c>
      <c r="BS777">
        <f>IF($CH777&gt;=27,INDEX($AQ:$AQ,$CG777+27),"")</f>
      </c>
      <c r="BT777">
        <f>IF($CH777&gt;=28,INDEX($AQ:$AQ,$CG777+28),"")</f>
      </c>
      <c r="BU777">
        <f>IF($CH777&gt;=29,INDEX($AQ:$AQ,$CG777+29),"")</f>
      </c>
      <c r="BV777">
        <f>IF($CH777&gt;=30,INDEX($AQ:$AQ,$CG777+30),"")</f>
      </c>
      <c r="BW777">
        <f>IF($CH777&gt;=31,INDEX($AQ:$AQ,$CG777+31),"")</f>
      </c>
      <c r="BX777">
        <f>IF($CH777&gt;=32,INDEX($AQ:$AQ,$CG777+32),"")</f>
      </c>
      <c r="BY777">
        <f>IF($CH777&gt;=33,INDEX($AQ:$AQ,$CG777+33),"")</f>
      </c>
      <c r="BZ777">
        <f>IF($CH777&gt;=34,INDEX($AQ:$AQ,$CG777+34),"")</f>
      </c>
      <c r="CA777">
        <f>IF($CH777&gt;=35,INDEX($AQ:$AQ,$CG777+35),"")</f>
      </c>
      <c r="CB777">
        <f>IF($CH777&gt;=36,INDEX($AQ:$AQ,$CG777+36),"")</f>
      </c>
      <c r="CC777">
        <f>IF($CH777&gt;=37,INDEX($AQ:$AQ,$CG777+37),"")</f>
      </c>
      <c r="CD777">
        <f>IF($CH777&gt;=38,INDEX($AQ:$AQ,$CG777+38),"")</f>
      </c>
      <c r="CE777">
        <f>IF($CH777&gt;=39,INDEX($AQ:$AQ,$CG777+39),"")</f>
      </c>
      <c r="CF777">
        <f>IF($CH777&gt;=40,INDEX($AQ:$AQ,$CG777+40),"")</f>
      </c>
      <c r="CG777">
        <f>IFERROR(MATCH($AP777,$AQ$2:$AQ$134,0)+1,0)</f>
      </c>
      <c r="CH777">
        <f>IFERROR(INDEX($AR$2:$AR$134,MATCH($AP777,$AQ$2:$AQ$134,0)),0)</f>
      </c>
      <c r="CI777">
        <f>IFERROR(LEFT($L777,FIND(" - ",$L777)-1),$L777)</f>
      </c>
      <c r="CL777">
        <f>IF($DG777&gt;=1,INDEX($CJ:$CJ,$DF777+1),"")</f>
      </c>
      <c r="CM777">
        <f>IF($DG777&gt;=2,INDEX($CJ:$CJ,$DF777+2),"")</f>
      </c>
      <c r="CN777">
        <f>IF($DG777&gt;=3,INDEX($CJ:$CJ,$DF777+3),"")</f>
      </c>
      <c r="CO777">
        <f>IF($DG777&gt;=4,INDEX($CJ:$CJ,$DF777+4),"")</f>
      </c>
      <c r="CP777">
        <f>IF($DG777&gt;=5,INDEX($CJ:$CJ,$DF777+5),"")</f>
      </c>
      <c r="CQ777">
        <f>IF($DG777&gt;=6,INDEX($CJ:$CJ,$DF777+6),"")</f>
      </c>
      <c r="CR777">
        <f>IF($DG777&gt;=7,INDEX($CJ:$CJ,$DF777+7),"")</f>
      </c>
      <c r="CS777">
        <f>IF($DG777&gt;=8,INDEX($CJ:$CJ,$DF777+8),"")</f>
      </c>
      <c r="CT777">
        <f>IF($DG777&gt;=9,INDEX($CJ:$CJ,$DF777+9),"")</f>
      </c>
      <c r="CU777">
        <f>IF($DG777&gt;=10,INDEX($CJ:$CJ,$DF777+10),"")</f>
      </c>
      <c r="CV777">
        <f>IF($DG777&gt;=11,INDEX($CJ:$CJ,$DF777+11),"")</f>
      </c>
      <c r="CW777">
        <f>IF($DG777&gt;=12,INDEX($CJ:$CJ,$DF777+12),"")</f>
      </c>
      <c r="CX777">
        <f>IF($DG777&gt;=13,INDEX($CJ:$CJ,$DF777+13),"")</f>
      </c>
      <c r="CY777">
        <f>IF($DG777&gt;=14,INDEX($CJ:$CJ,$DF777+14),"")</f>
      </c>
      <c r="CZ777">
        <f>IF($DG777&gt;=15,INDEX($CJ:$CJ,$DF777+15),"")</f>
      </c>
      <c r="DA777">
        <f>IF($DG777&gt;=16,INDEX($CJ:$CJ,$DF777+16),"")</f>
      </c>
      <c r="DB777">
        <f>IF($DG777&gt;=17,INDEX($CJ:$CJ,$DF777+17),"")</f>
      </c>
      <c r="DC777">
        <f>IF($DG777&gt;=18,INDEX($CJ:$CJ,$DF777+18),"")</f>
      </c>
      <c r="DD777">
        <f>IF($DG777&gt;=19,INDEX($CJ:$CJ,$DF777+19),"")</f>
      </c>
      <c r="DE777">
        <f>IF($DG777&gt;=20,INDEX($CJ:$CJ,$DF777+20),"")</f>
      </c>
      <c r="DF777">
        <f>IFERROR(MATCH($CI777,$CJ$2:$CJ$263,0)+1,0)</f>
      </c>
      <c r="DG777">
        <f>IFERROR(INDEX($CK$2:$CK$263,MATCH($CI777,$CJ$2:$CJ$263,0)),0)</f>
      </c>
      <c r="DH777">
        <f>IFERROR(INDEX($AO:$AO,MATCH($N777,$AN:$AN,0))&amp;"","")</f>
      </c>
      <c r="DL777">
        <f>IF($GO777&gt;=1,INDEX($DI:$DI,$GN777+1),"")</f>
      </c>
      <c r="DM777">
        <f>IF($GO777&gt;=2,INDEX($DI:$DI,$GN777+2),"")</f>
      </c>
      <c r="DN777">
        <f>IF($GO777&gt;=3,INDEX($DI:$DI,$GN777+3),"")</f>
      </c>
      <c r="DO777">
        <f>IF($GO777&gt;=4,INDEX($DI:$DI,$GN777+4),"")</f>
      </c>
      <c r="DP777">
        <f>IF($GO777&gt;=5,INDEX($DI:$DI,$GN777+5),"")</f>
      </c>
      <c r="DQ777">
        <f>IF($GO777&gt;=6,INDEX($DI:$DI,$GN777+6),"")</f>
      </c>
      <c r="DR777">
        <f>IF($GO777&gt;=7,INDEX($DI:$DI,$GN777+7),"")</f>
      </c>
      <c r="DS777">
        <f>IF($GO777&gt;=8,INDEX($DI:$DI,$GN777+8),"")</f>
      </c>
      <c r="DT777">
        <f>IF($GO777&gt;=9,INDEX($DI:$DI,$GN777+9),"")</f>
      </c>
      <c r="DU777">
        <f>IF($GO777&gt;=10,INDEX($DI:$DI,$GN777+10),"")</f>
      </c>
      <c r="DV777">
        <f>IF($GO777&gt;=11,INDEX($DI:$DI,$GN777+11),"")</f>
      </c>
      <c r="DW777">
        <f>IF($GO777&gt;=12,INDEX($DI:$DI,$GN777+12),"")</f>
      </c>
      <c r="DX777">
        <f>IF($GO777&gt;=13,INDEX($DI:$DI,$GN777+13),"")</f>
      </c>
      <c r="DY777">
        <f>IF($GO777&gt;=14,INDEX($DI:$DI,$GN777+14),"")</f>
      </c>
      <c r="DZ777">
        <f>IF($GO777&gt;=15,INDEX($DI:$DI,$GN777+15),"")</f>
      </c>
      <c r="EA777">
        <f>IF($GO777&gt;=16,INDEX($DI:$DI,$GN777+16),"")</f>
      </c>
      <c r="EB777">
        <f>IF($GO777&gt;=17,INDEX($DI:$DI,$GN777+17),"")</f>
      </c>
      <c r="EC777">
        <f>IF($GO777&gt;=18,INDEX($DI:$DI,$GN777+18),"")</f>
      </c>
      <c r="ED777">
        <f>IF($GO777&gt;=19,INDEX($DI:$DI,$GN777+19),"")</f>
      </c>
      <c r="EE777">
        <f>IF($GO777&gt;=20,INDEX($DI:$DI,$GN777+20),"")</f>
      </c>
      <c r="EF777">
        <f>IF($GO777&gt;=21,INDEX($DI:$DI,$GN777+21),"")</f>
      </c>
      <c r="EG777">
        <f>IF($GO777&gt;=22,INDEX($DI:$DI,$GN777+22),"")</f>
      </c>
      <c r="EH777">
        <f>IF($GO777&gt;=23,INDEX($DI:$DI,$GN777+23),"")</f>
      </c>
      <c r="EI777">
        <f>IF($GO777&gt;=24,INDEX($DI:$DI,$GN777+24),"")</f>
      </c>
      <c r="EJ777">
        <f>IF($GO777&gt;=25,INDEX($DI:$DI,$GN777+25),"")</f>
      </c>
      <c r="EK777">
        <f>IF($GO777&gt;=26,INDEX($DI:$DI,$GN777+26),"")</f>
      </c>
      <c r="EL777">
        <f>IF($GO777&gt;=27,INDEX($DI:$DI,$GN777+27),"")</f>
      </c>
      <c r="EM777">
        <f>IF($GO777&gt;=28,INDEX($DI:$DI,$GN777+28),"")</f>
      </c>
      <c r="EN777">
        <f>IF($GO777&gt;=29,INDEX($DI:$DI,$GN777+29),"")</f>
      </c>
      <c r="EO777">
        <f>IF($GO777&gt;=30,INDEX($DI:$DI,$GN777+30),"")</f>
      </c>
      <c r="EP777">
        <f>IF($GO777&gt;=31,INDEX($DI:$DI,$GN777+31),"")</f>
      </c>
      <c r="EQ777">
        <f>IF($GO777&gt;=32,INDEX($DI:$DI,$GN777+32),"")</f>
      </c>
      <c r="ER777">
        <f>IF($GO777&gt;=33,INDEX($DI:$DI,$GN777+33),"")</f>
      </c>
      <c r="ES777">
        <f>IF($GO777&gt;=34,INDEX($DI:$DI,$GN777+34),"")</f>
      </c>
      <c r="ET777">
        <f>IF($GO777&gt;=35,INDEX($DI:$DI,$GN777+35),"")</f>
      </c>
      <c r="EU777">
        <f>IF($GO777&gt;=36,INDEX($DI:$DI,$GN777+36),"")</f>
      </c>
      <c r="EV777">
        <f>IF($GO777&gt;=37,INDEX($DI:$DI,$GN777+37),"")</f>
      </c>
      <c r="EW777">
        <f>IF($GO777&gt;=38,INDEX($DI:$DI,$GN777+38),"")</f>
      </c>
      <c r="EX777">
        <f>IF($GO777&gt;=39,INDEX($DI:$DI,$GN777+39),"")</f>
      </c>
      <c r="EY777">
        <f>IF($GO777&gt;=40,INDEX($DI:$DI,$GN777+40),"")</f>
      </c>
      <c r="EZ777">
        <f>IF($GO777&gt;=1,INDEX($DJ:$DJ,$GN777+1),"")</f>
      </c>
      <c r="FA777">
        <f>IF($GO777&gt;=2,INDEX($DJ:$DJ,$GN777+2),"")</f>
      </c>
      <c r="FB777">
        <f>IF($GO777&gt;=3,INDEX($DJ:$DJ,$GN777+3),"")</f>
      </c>
      <c r="FC777">
        <f>IF($GO777&gt;=4,INDEX($DJ:$DJ,$GN777+4),"")</f>
      </c>
      <c r="FD777">
        <f>IF($GO777&gt;=5,INDEX($DJ:$DJ,$GN777+5),"")</f>
      </c>
      <c r="FE777">
        <f>IF($GO777&gt;=6,INDEX($DJ:$DJ,$GN777+6),"")</f>
      </c>
      <c r="FF777">
        <f>IF($GO777&gt;=7,INDEX($DJ:$DJ,$GN777+7),"")</f>
      </c>
      <c r="FG777">
        <f>IF($GO777&gt;=8,INDEX($DJ:$DJ,$GN777+8),"")</f>
      </c>
      <c r="FH777">
        <f>IF($GO777&gt;=9,INDEX($DJ:$DJ,$GN777+9),"")</f>
      </c>
      <c r="FI777">
        <f>IF($GO777&gt;=10,INDEX($DJ:$DJ,$GN777+10),"")</f>
      </c>
      <c r="FJ777">
        <f>IF($GO777&gt;=11,INDEX($DJ:$DJ,$GN777+11),"")</f>
      </c>
      <c r="FK777">
        <f>IF($GO777&gt;=12,INDEX($DJ:$DJ,$GN777+12),"")</f>
      </c>
      <c r="FL777">
        <f>IF($GO777&gt;=13,INDEX($DJ:$DJ,$GN777+13),"")</f>
      </c>
      <c r="FM777">
        <f>IF($GO777&gt;=14,INDEX($DJ:$DJ,$GN777+14),"")</f>
      </c>
      <c r="FN777">
        <f>IF($GO777&gt;=15,INDEX($DJ:$DJ,$GN777+15),"")</f>
      </c>
      <c r="FO777">
        <f>IF($GO777&gt;=16,INDEX($DJ:$DJ,$GN777+16),"")</f>
      </c>
      <c r="FP777">
        <f>IF($GO777&gt;=17,INDEX($DJ:$DJ,$GN777+17),"")</f>
      </c>
      <c r="FQ777">
        <f>IF($GO777&gt;=18,INDEX($DJ:$DJ,$GN777+18),"")</f>
      </c>
      <c r="FR777">
        <f>IF($GO777&gt;=19,INDEX($DJ:$DJ,$GN777+19),"")</f>
      </c>
      <c r="FS777">
        <f>IF($GO777&gt;=20,INDEX($DJ:$DJ,$GN777+20),"")</f>
      </c>
      <c r="FT777">
        <f>IF($GO777&gt;=21,INDEX($DJ:$DJ,$GN777+21),"")</f>
      </c>
      <c r="FU777">
        <f>IF($GO777&gt;=22,INDEX($DJ:$DJ,$GN777+22),"")</f>
      </c>
      <c r="FV777">
        <f>IF($GO777&gt;=23,INDEX($DJ:$DJ,$GN777+23),"")</f>
      </c>
      <c r="FW777">
        <f>IF($GO777&gt;=24,INDEX($DJ:$DJ,$GN777+24),"")</f>
      </c>
      <c r="FX777">
        <f>IF($GO777&gt;=25,INDEX($DJ:$DJ,$GN777+25),"")</f>
      </c>
      <c r="FY777">
        <f>IF($GO777&gt;=26,INDEX($DJ:$DJ,$GN777+26),"")</f>
      </c>
      <c r="FZ777">
        <f>IF($GO777&gt;=27,INDEX($DJ:$DJ,$GN777+27),"")</f>
      </c>
      <c r="GA777">
        <f>IF($GO777&gt;=28,INDEX($DJ:$DJ,$GN777+28),"")</f>
      </c>
      <c r="GB777">
        <f>IF($GO777&gt;=29,INDEX($DJ:$DJ,$GN777+29),"")</f>
      </c>
      <c r="GC777">
        <f>IF($GO777&gt;=30,INDEX($DJ:$DJ,$GN777+30),"")</f>
      </c>
      <c r="GD777">
        <f>IF($GO777&gt;=31,INDEX($DJ:$DJ,$GN777+31),"")</f>
      </c>
      <c r="GE777">
        <f>IF($GO777&gt;=32,INDEX($DJ:$DJ,$GN777+32),"")</f>
      </c>
      <c r="GF777">
        <f>IF($GO777&gt;=33,INDEX($DJ:$DJ,$GN777+33),"")</f>
      </c>
      <c r="GG777">
        <f>IF($GO777&gt;=34,INDEX($DJ:$DJ,$GN777+34),"")</f>
      </c>
      <c r="GH777">
        <f>IF($GO777&gt;=35,INDEX($DJ:$DJ,$GN777+35),"")</f>
      </c>
      <c r="GI777">
        <f>IF($GO777&gt;=36,INDEX($DJ:$DJ,$GN777+36),"")</f>
      </c>
      <c r="GJ777">
        <f>IF($GO777&gt;=37,INDEX($DJ:$DJ,$GN777+37),"")</f>
      </c>
      <c r="GK777">
        <f>IF($GO777&gt;=38,INDEX($DJ:$DJ,$GN777+38),"")</f>
      </c>
      <c r="GL777">
        <f>IF($GO777&gt;=39,INDEX($DJ:$DJ,$GN777+39),"")</f>
      </c>
      <c r="GM777">
        <f>IF($GO777&gt;=40,INDEX($DJ:$DJ,$GN777+40),"")</f>
      </c>
      <c r="GN777">
        <f>IFERROR(MATCH($DH777,$DI$2:$DI$148,0)+1,0)</f>
      </c>
      <c r="GO777">
        <f>IFERROR(INDEX($DK$2:$DK$148,MATCH($DH777,$DI$2:$DI$148,0)),0)</f>
      </c>
      <c r="GP777">
        <f>IFERROR(MATCH($Y777,$DL$777:$EY$777,0),0)</f>
      </c>
      <c r="GQ777">
        <f>IF($GP777&gt;0,INDEX($EZ$777:$GM$777,$GP777),"")</f>
      </c>
      <c r="GT777">
        <f>IF($JC777&gt;=1,INDEX($GR:$GR,$JB777+1),"")</f>
      </c>
      <c r="GU777">
        <f>IF($JC777&gt;=2,INDEX($GR:$GR,$JB777+2),"")</f>
      </c>
      <c r="GV777">
        <f>IF($JC777&gt;=3,INDEX($GR:$GR,$JB777+3),"")</f>
      </c>
      <c r="GW777">
        <f>IF($JC777&gt;=4,INDEX($GR:$GR,$JB777+4),"")</f>
      </c>
      <c r="GX777">
        <f>IF($JC777&gt;=5,INDEX($GR:$GR,$JB777+5),"")</f>
      </c>
      <c r="GY777">
        <f>IF($JC777&gt;=6,INDEX($GR:$GR,$JB777+6),"")</f>
      </c>
      <c r="GZ777">
        <f>IF($JC777&gt;=7,INDEX($GR:$GR,$JB777+7),"")</f>
      </c>
      <c r="HA777">
        <f>IF($JC777&gt;=8,INDEX($GR:$GR,$JB777+8),"")</f>
      </c>
      <c r="HB777">
        <f>IF($JC777&gt;=9,INDEX($GR:$GR,$JB777+9),"")</f>
      </c>
      <c r="HC777">
        <f>IF($JC777&gt;=10,INDEX($GR:$GR,$JB777+10),"")</f>
      </c>
      <c r="HD777">
        <f>IF($JC777&gt;=11,INDEX($GR:$GR,$JB777+11),"")</f>
      </c>
      <c r="HE777">
        <f>IF($JC777&gt;=12,INDEX($GR:$GR,$JB777+12),"")</f>
      </c>
      <c r="HF777">
        <f>IF($JC777&gt;=13,INDEX($GR:$GR,$JB777+13),"")</f>
      </c>
      <c r="HG777">
        <f>IF($JC777&gt;=14,INDEX($GR:$GR,$JB777+14),"")</f>
      </c>
      <c r="HH777">
        <f>IF($JC777&gt;=15,INDEX($GR:$GR,$JB777+15),"")</f>
      </c>
      <c r="HI777">
        <f>IF($JC777&gt;=16,INDEX($GR:$GR,$JB777+16),"")</f>
      </c>
      <c r="HJ777">
        <f>IF($JC777&gt;=17,INDEX($GR:$GR,$JB777+17),"")</f>
      </c>
      <c r="HK777">
        <f>IF($JC777&gt;=18,INDEX($GR:$GR,$JB777+18),"")</f>
      </c>
      <c r="HL777">
        <f>IF($JC777&gt;=19,INDEX($GR:$GR,$JB777+19),"")</f>
      </c>
      <c r="HM777">
        <f>IF($JC777&gt;=20,INDEX($GR:$GR,$JB777+20),"")</f>
      </c>
      <c r="HN777">
        <f>IF($JC777&gt;=21,INDEX($GR:$GR,$JB777+21),"")</f>
      </c>
      <c r="HO777">
        <f>IF($JC777&gt;=22,INDEX($GR:$GR,$JB777+22),"")</f>
      </c>
      <c r="HP777">
        <f>IF($JC777&gt;=23,INDEX($GR:$GR,$JB777+23),"")</f>
      </c>
      <c r="HQ777">
        <f>IF($JC777&gt;=24,INDEX($GR:$GR,$JB777+24),"")</f>
      </c>
      <c r="HR777">
        <f>IF($JC777&gt;=25,INDEX($GR:$GR,$JB777+25),"")</f>
      </c>
      <c r="HS777">
        <f>IF($JC777&gt;=26,INDEX($GR:$GR,$JB777+26),"")</f>
      </c>
      <c r="HT777">
        <f>IF($JC777&gt;=27,INDEX($GR:$GR,$JB777+27),"")</f>
      </c>
      <c r="HU777">
        <f>IF($JC777&gt;=28,INDEX($GR:$GR,$JB777+28),"")</f>
      </c>
      <c r="HV777">
        <f>IF($JC777&gt;=29,INDEX($GR:$GR,$JB777+29),"")</f>
      </c>
      <c r="HW777">
        <f>IF($JC777&gt;=30,INDEX($GR:$GR,$JB777+30),"")</f>
      </c>
      <c r="HX777">
        <f>IF($JC777&gt;=31,INDEX($GR:$GR,$JB777+31),"")</f>
      </c>
      <c r="HY777">
        <f>IF($JC777&gt;=32,INDEX($GR:$GR,$JB777+32),"")</f>
      </c>
      <c r="HZ777">
        <f>IF($JC777&gt;=33,INDEX($GR:$GR,$JB777+33),"")</f>
      </c>
      <c r="IA777">
        <f>IF($JC777&gt;=34,INDEX($GR:$GR,$JB777+34),"")</f>
      </c>
      <c r="IB777">
        <f>IF($JC777&gt;=35,INDEX($GR:$GR,$JB777+35),"")</f>
      </c>
      <c r="IC777">
        <f>IF($JC777&gt;=36,INDEX($GR:$GR,$JB777+36),"")</f>
      </c>
      <c r="ID777">
        <f>IF($JC777&gt;=37,INDEX($GR:$GR,$JB777+37),"")</f>
      </c>
      <c r="IE777">
        <f>IF($JC777&gt;=38,INDEX($GR:$GR,$JB777+38),"")</f>
      </c>
      <c r="IF777">
        <f>IF($JC777&gt;=39,INDEX($GR:$GR,$JB777+39),"")</f>
      </c>
      <c r="IG777">
        <f>IF($JC777&gt;=40,INDEX($GR:$GR,$JB777+40),"")</f>
      </c>
      <c r="IH777">
        <f>IF($JC777&gt;=41,INDEX($GR:$GR,$JB777+41),"")</f>
      </c>
      <c r="II777">
        <f>IF($JC777&gt;=42,INDEX($GR:$GR,$JB777+42),"")</f>
      </c>
      <c r="IJ777">
        <f>IF($JC777&gt;=43,INDEX($GR:$GR,$JB777+43),"")</f>
      </c>
      <c r="IK777">
        <f>IF($JC777&gt;=44,INDEX($GR:$GR,$JB777+44),"")</f>
      </c>
      <c r="IL777">
        <f>IF($JC777&gt;=45,INDEX($GR:$GR,$JB777+45),"")</f>
      </c>
      <c r="IM777">
        <f>IF($JC777&gt;=46,INDEX($GR:$GR,$JB777+46),"")</f>
      </c>
      <c r="IN777">
        <f>IF($JC777&gt;=47,INDEX($GR:$GR,$JB777+47),"")</f>
      </c>
      <c r="IO777">
        <f>IF($JC777&gt;=48,INDEX($GR:$GR,$JB777+48),"")</f>
      </c>
      <c r="IP777">
        <f>IF($JC777&gt;=49,INDEX($GR:$GR,$JB777+49),"")</f>
      </c>
      <c r="IQ777">
        <f>IF($JC777&gt;=50,INDEX($GR:$GR,$JB777+50),"")</f>
      </c>
      <c r="IR777">
        <f>IF($JC777&gt;=51,INDEX($GR:$GR,$JB777+51),"")</f>
      </c>
      <c r="IS777">
        <f>IF($JC777&gt;=52,INDEX($GR:$GR,$JB777+52),"")</f>
      </c>
      <c r="IT777">
        <f>IF($JC777&gt;=53,INDEX($GR:$GR,$JB777+53),"")</f>
      </c>
      <c r="IU777">
        <f>IF($JC777&gt;=54,INDEX($GR:$GR,$JB777+54),"")</f>
      </c>
      <c r="IV777">
        <f>IF($JC777&gt;=55,INDEX($GR:$GR,$JB777+55),"")</f>
      </c>
      <c r="IW777">
        <f>IF($JC777&gt;=56,INDEX($GR:$GR,$JB777+56),"")</f>
      </c>
      <c r="IX777">
        <f>IF($JC777&gt;=57,INDEX($GR:$GR,$JB777+57),"")</f>
      </c>
      <c r="IY777">
        <f>IF($JC777&gt;=58,INDEX($GR:$GR,$JB777+58),"")</f>
      </c>
      <c r="IZ777">
        <f>IF($JC777&gt;=59,INDEX($GR:$GR,$JB777+59),"")</f>
      </c>
      <c r="JA777">
        <f>IF($JC777&gt;=60,INDEX($GR:$GR,$JB777+60),"")</f>
      </c>
      <c r="JB777">
        <f>IFERROR(MATCH($GQ777,$GR$2:$GR$324,0)+1,0)</f>
      </c>
      <c r="JC777">
        <f>IFERROR(INDEX($GS$2:$GS$324,MATCH($GQ777,$GR$2:$GR$324,0)),0)</f>
      </c>
      <c r="JD777" t="s">
        <v>40</v>
      </c>
      <c r="JE777" t="s">
        <v>40</v>
      </c>
    </row>
    <row r="778" spans="1:265" x14ac:dyDescent="0.25">
      <c r="Q778">
        <f>IF(OR($T778="",$P778=""),"",IFERROR($T778/$P778,0))</f>
      </c>
      <c r="R778">
        <f>IF($T778="","",
SUM($S778,$U778,$Z778,$V778,$X778)*
(1-IF($AA778="",0,VALUE($AA778)/100)))</f>
      </c>
      <c r="S778">
        <f>IF($T778="","",$T778)</f>
      </c>
      <c r="U778">
        <f>IF($T778="","",
IF($N778="","",
IF(ISNUMBER(SEARCH("exempt",LOWER($N778))),0,
$T778*(VALUE(SUBSTITUTE($N778,"%",""))/100))))</f>
      </c>
      <c r="AB778">
        <f>IFERROR(IF(FIND(" - ",$K778)&gt;0,MID($K778,FIND(" - ",$K778)+3,LEN($K778)),""),"")</f>
      </c>
      <c r="AK778" t="s">
        <v>1365</v>
      </c>
      <c r="AP778">
        <f>IFERROR(LEFT($K778,FIND(" - ",$K778)-1),$K778)</f>
      </c>
      <c r="AS778">
        <f>IF($CH778&gt;=1,INDEX($AQ:$AQ,$CG778+1),"")</f>
      </c>
      <c r="AT778">
        <f>IF($CH778&gt;=2,INDEX($AQ:$AQ,$CG778+2),"")</f>
      </c>
      <c r="AU778">
        <f>IF($CH778&gt;=3,INDEX($AQ:$AQ,$CG778+3),"")</f>
      </c>
      <c r="AV778">
        <f>IF($CH778&gt;=4,INDEX($AQ:$AQ,$CG778+4),"")</f>
      </c>
      <c r="AW778">
        <f>IF($CH778&gt;=5,INDEX($AQ:$AQ,$CG778+5),"")</f>
      </c>
      <c r="AX778">
        <f>IF($CH778&gt;=6,INDEX($AQ:$AQ,$CG778+6),"")</f>
      </c>
      <c r="AY778">
        <f>IF($CH778&gt;=7,INDEX($AQ:$AQ,$CG778+7),"")</f>
      </c>
      <c r="AZ778">
        <f>IF($CH778&gt;=8,INDEX($AQ:$AQ,$CG778+8),"")</f>
      </c>
      <c r="BA778">
        <f>IF($CH778&gt;=9,INDEX($AQ:$AQ,$CG778+9),"")</f>
      </c>
      <c r="BB778">
        <f>IF($CH778&gt;=10,INDEX($AQ:$AQ,$CG778+10),"")</f>
      </c>
      <c r="BC778">
        <f>IF($CH778&gt;=11,INDEX($AQ:$AQ,$CG778+11),"")</f>
      </c>
      <c r="BD778">
        <f>IF($CH778&gt;=12,INDEX($AQ:$AQ,$CG778+12),"")</f>
      </c>
      <c r="BE778">
        <f>IF($CH778&gt;=13,INDEX($AQ:$AQ,$CG778+13),"")</f>
      </c>
      <c r="BF778">
        <f>IF($CH778&gt;=14,INDEX($AQ:$AQ,$CG778+14),"")</f>
      </c>
      <c r="BG778">
        <f>IF($CH778&gt;=15,INDEX($AQ:$AQ,$CG778+15),"")</f>
      </c>
      <c r="BH778">
        <f>IF($CH778&gt;=16,INDEX($AQ:$AQ,$CG778+16),"")</f>
      </c>
      <c r="BI778">
        <f>IF($CH778&gt;=17,INDEX($AQ:$AQ,$CG778+17),"")</f>
      </c>
      <c r="BJ778">
        <f>IF($CH778&gt;=18,INDEX($AQ:$AQ,$CG778+18),"")</f>
      </c>
      <c r="BK778">
        <f>IF($CH778&gt;=19,INDEX($AQ:$AQ,$CG778+19),"")</f>
      </c>
      <c r="BL778">
        <f>IF($CH778&gt;=20,INDEX($AQ:$AQ,$CG778+20),"")</f>
      </c>
      <c r="BM778">
        <f>IF($CH778&gt;=21,INDEX($AQ:$AQ,$CG778+21),"")</f>
      </c>
      <c r="BN778">
        <f>IF($CH778&gt;=22,INDEX($AQ:$AQ,$CG778+22),"")</f>
      </c>
      <c r="BO778">
        <f>IF($CH778&gt;=23,INDEX($AQ:$AQ,$CG778+23),"")</f>
      </c>
      <c r="BP778">
        <f>IF($CH778&gt;=24,INDEX($AQ:$AQ,$CG778+24),"")</f>
      </c>
      <c r="BQ778">
        <f>IF($CH778&gt;=25,INDEX($AQ:$AQ,$CG778+25),"")</f>
      </c>
      <c r="BR778">
        <f>IF($CH778&gt;=26,INDEX($AQ:$AQ,$CG778+26),"")</f>
      </c>
      <c r="BS778">
        <f>IF($CH778&gt;=27,INDEX($AQ:$AQ,$CG778+27),"")</f>
      </c>
      <c r="BT778">
        <f>IF($CH778&gt;=28,INDEX($AQ:$AQ,$CG778+28),"")</f>
      </c>
      <c r="BU778">
        <f>IF($CH778&gt;=29,INDEX($AQ:$AQ,$CG778+29),"")</f>
      </c>
      <c r="BV778">
        <f>IF($CH778&gt;=30,INDEX($AQ:$AQ,$CG778+30),"")</f>
      </c>
      <c r="BW778">
        <f>IF($CH778&gt;=31,INDEX($AQ:$AQ,$CG778+31),"")</f>
      </c>
      <c r="BX778">
        <f>IF($CH778&gt;=32,INDEX($AQ:$AQ,$CG778+32),"")</f>
      </c>
      <c r="BY778">
        <f>IF($CH778&gt;=33,INDEX($AQ:$AQ,$CG778+33),"")</f>
      </c>
      <c r="BZ778">
        <f>IF($CH778&gt;=34,INDEX($AQ:$AQ,$CG778+34),"")</f>
      </c>
      <c r="CA778">
        <f>IF($CH778&gt;=35,INDEX($AQ:$AQ,$CG778+35),"")</f>
      </c>
      <c r="CB778">
        <f>IF($CH778&gt;=36,INDEX($AQ:$AQ,$CG778+36),"")</f>
      </c>
      <c r="CC778">
        <f>IF($CH778&gt;=37,INDEX($AQ:$AQ,$CG778+37),"")</f>
      </c>
      <c r="CD778">
        <f>IF($CH778&gt;=38,INDEX($AQ:$AQ,$CG778+38),"")</f>
      </c>
      <c r="CE778">
        <f>IF($CH778&gt;=39,INDEX($AQ:$AQ,$CG778+39),"")</f>
      </c>
      <c r="CF778">
        <f>IF($CH778&gt;=40,INDEX($AQ:$AQ,$CG778+40),"")</f>
      </c>
      <c r="CG778">
        <f>IFERROR(MATCH($AP778,$AQ$2:$AQ$134,0)+1,0)</f>
      </c>
      <c r="CH778">
        <f>IFERROR(INDEX($AR$2:$AR$134,MATCH($AP778,$AQ$2:$AQ$134,0)),0)</f>
      </c>
      <c r="CI778">
        <f>IFERROR(LEFT($L778,FIND(" - ",$L778)-1),$L778)</f>
      </c>
      <c r="CL778">
        <f>IF($DG778&gt;=1,INDEX($CJ:$CJ,$DF778+1),"")</f>
      </c>
      <c r="CM778">
        <f>IF($DG778&gt;=2,INDEX($CJ:$CJ,$DF778+2),"")</f>
      </c>
      <c r="CN778">
        <f>IF($DG778&gt;=3,INDEX($CJ:$CJ,$DF778+3),"")</f>
      </c>
      <c r="CO778">
        <f>IF($DG778&gt;=4,INDEX($CJ:$CJ,$DF778+4),"")</f>
      </c>
      <c r="CP778">
        <f>IF($DG778&gt;=5,INDEX($CJ:$CJ,$DF778+5),"")</f>
      </c>
      <c r="CQ778">
        <f>IF($DG778&gt;=6,INDEX($CJ:$CJ,$DF778+6),"")</f>
      </c>
      <c r="CR778">
        <f>IF($DG778&gt;=7,INDEX($CJ:$CJ,$DF778+7),"")</f>
      </c>
      <c r="CS778">
        <f>IF($DG778&gt;=8,INDEX($CJ:$CJ,$DF778+8),"")</f>
      </c>
      <c r="CT778">
        <f>IF($DG778&gt;=9,INDEX($CJ:$CJ,$DF778+9),"")</f>
      </c>
      <c r="CU778">
        <f>IF($DG778&gt;=10,INDEX($CJ:$CJ,$DF778+10),"")</f>
      </c>
      <c r="CV778">
        <f>IF($DG778&gt;=11,INDEX($CJ:$CJ,$DF778+11),"")</f>
      </c>
      <c r="CW778">
        <f>IF($DG778&gt;=12,INDEX($CJ:$CJ,$DF778+12),"")</f>
      </c>
      <c r="CX778">
        <f>IF($DG778&gt;=13,INDEX($CJ:$CJ,$DF778+13),"")</f>
      </c>
      <c r="CY778">
        <f>IF($DG778&gt;=14,INDEX($CJ:$CJ,$DF778+14),"")</f>
      </c>
      <c r="CZ778">
        <f>IF($DG778&gt;=15,INDEX($CJ:$CJ,$DF778+15),"")</f>
      </c>
      <c r="DA778">
        <f>IF($DG778&gt;=16,INDEX($CJ:$CJ,$DF778+16),"")</f>
      </c>
      <c r="DB778">
        <f>IF($DG778&gt;=17,INDEX($CJ:$CJ,$DF778+17),"")</f>
      </c>
      <c r="DC778">
        <f>IF($DG778&gt;=18,INDEX($CJ:$CJ,$DF778+18),"")</f>
      </c>
      <c r="DD778">
        <f>IF($DG778&gt;=19,INDEX($CJ:$CJ,$DF778+19),"")</f>
      </c>
      <c r="DE778">
        <f>IF($DG778&gt;=20,INDEX($CJ:$CJ,$DF778+20),"")</f>
      </c>
      <c r="DF778">
        <f>IFERROR(MATCH($CI778,$CJ$2:$CJ$263,0)+1,0)</f>
      </c>
      <c r="DG778">
        <f>IFERROR(INDEX($CK$2:$CK$263,MATCH($CI778,$CJ$2:$CJ$263,0)),0)</f>
      </c>
      <c r="DH778">
        <f>IFERROR(INDEX($AO:$AO,MATCH($N778,$AN:$AN,0))&amp;"","")</f>
      </c>
      <c r="DL778">
        <f>IF($GO778&gt;=1,INDEX($DI:$DI,$GN778+1),"")</f>
      </c>
      <c r="DM778">
        <f>IF($GO778&gt;=2,INDEX($DI:$DI,$GN778+2),"")</f>
      </c>
      <c r="DN778">
        <f>IF($GO778&gt;=3,INDEX($DI:$DI,$GN778+3),"")</f>
      </c>
      <c r="DO778">
        <f>IF($GO778&gt;=4,INDEX($DI:$DI,$GN778+4),"")</f>
      </c>
      <c r="DP778">
        <f>IF($GO778&gt;=5,INDEX($DI:$DI,$GN778+5),"")</f>
      </c>
      <c r="DQ778">
        <f>IF($GO778&gt;=6,INDEX($DI:$DI,$GN778+6),"")</f>
      </c>
      <c r="DR778">
        <f>IF($GO778&gt;=7,INDEX($DI:$DI,$GN778+7),"")</f>
      </c>
      <c r="DS778">
        <f>IF($GO778&gt;=8,INDEX($DI:$DI,$GN778+8),"")</f>
      </c>
      <c r="DT778">
        <f>IF($GO778&gt;=9,INDEX($DI:$DI,$GN778+9),"")</f>
      </c>
      <c r="DU778">
        <f>IF($GO778&gt;=10,INDEX($DI:$DI,$GN778+10),"")</f>
      </c>
      <c r="DV778">
        <f>IF($GO778&gt;=11,INDEX($DI:$DI,$GN778+11),"")</f>
      </c>
      <c r="DW778">
        <f>IF($GO778&gt;=12,INDEX($DI:$DI,$GN778+12),"")</f>
      </c>
      <c r="DX778">
        <f>IF($GO778&gt;=13,INDEX($DI:$DI,$GN778+13),"")</f>
      </c>
      <c r="DY778">
        <f>IF($GO778&gt;=14,INDEX($DI:$DI,$GN778+14),"")</f>
      </c>
      <c r="DZ778">
        <f>IF($GO778&gt;=15,INDEX($DI:$DI,$GN778+15),"")</f>
      </c>
      <c r="EA778">
        <f>IF($GO778&gt;=16,INDEX($DI:$DI,$GN778+16),"")</f>
      </c>
      <c r="EB778">
        <f>IF($GO778&gt;=17,INDEX($DI:$DI,$GN778+17),"")</f>
      </c>
      <c r="EC778">
        <f>IF($GO778&gt;=18,INDEX($DI:$DI,$GN778+18),"")</f>
      </c>
      <c r="ED778">
        <f>IF($GO778&gt;=19,INDEX($DI:$DI,$GN778+19),"")</f>
      </c>
      <c r="EE778">
        <f>IF($GO778&gt;=20,INDEX($DI:$DI,$GN778+20),"")</f>
      </c>
      <c r="EF778">
        <f>IF($GO778&gt;=21,INDEX($DI:$DI,$GN778+21),"")</f>
      </c>
      <c r="EG778">
        <f>IF($GO778&gt;=22,INDEX($DI:$DI,$GN778+22),"")</f>
      </c>
      <c r="EH778">
        <f>IF($GO778&gt;=23,INDEX($DI:$DI,$GN778+23),"")</f>
      </c>
      <c r="EI778">
        <f>IF($GO778&gt;=24,INDEX($DI:$DI,$GN778+24),"")</f>
      </c>
      <c r="EJ778">
        <f>IF($GO778&gt;=25,INDEX($DI:$DI,$GN778+25),"")</f>
      </c>
      <c r="EK778">
        <f>IF($GO778&gt;=26,INDEX($DI:$DI,$GN778+26),"")</f>
      </c>
      <c r="EL778">
        <f>IF($GO778&gt;=27,INDEX($DI:$DI,$GN778+27),"")</f>
      </c>
      <c r="EM778">
        <f>IF($GO778&gt;=28,INDEX($DI:$DI,$GN778+28),"")</f>
      </c>
      <c r="EN778">
        <f>IF($GO778&gt;=29,INDEX($DI:$DI,$GN778+29),"")</f>
      </c>
      <c r="EO778">
        <f>IF($GO778&gt;=30,INDEX($DI:$DI,$GN778+30),"")</f>
      </c>
      <c r="EP778">
        <f>IF($GO778&gt;=31,INDEX($DI:$DI,$GN778+31),"")</f>
      </c>
      <c r="EQ778">
        <f>IF($GO778&gt;=32,INDEX($DI:$DI,$GN778+32),"")</f>
      </c>
      <c r="ER778">
        <f>IF($GO778&gt;=33,INDEX($DI:$DI,$GN778+33),"")</f>
      </c>
      <c r="ES778">
        <f>IF($GO778&gt;=34,INDEX($DI:$DI,$GN778+34),"")</f>
      </c>
      <c r="ET778">
        <f>IF($GO778&gt;=35,INDEX($DI:$DI,$GN778+35),"")</f>
      </c>
      <c r="EU778">
        <f>IF($GO778&gt;=36,INDEX($DI:$DI,$GN778+36),"")</f>
      </c>
      <c r="EV778">
        <f>IF($GO778&gt;=37,INDEX($DI:$DI,$GN778+37),"")</f>
      </c>
      <c r="EW778">
        <f>IF($GO778&gt;=38,INDEX($DI:$DI,$GN778+38),"")</f>
      </c>
      <c r="EX778">
        <f>IF($GO778&gt;=39,INDEX($DI:$DI,$GN778+39),"")</f>
      </c>
      <c r="EY778">
        <f>IF($GO778&gt;=40,INDEX($DI:$DI,$GN778+40),"")</f>
      </c>
      <c r="EZ778">
        <f>IF($GO778&gt;=1,INDEX($DJ:$DJ,$GN778+1),"")</f>
      </c>
      <c r="FA778">
        <f>IF($GO778&gt;=2,INDEX($DJ:$DJ,$GN778+2),"")</f>
      </c>
      <c r="FB778">
        <f>IF($GO778&gt;=3,INDEX($DJ:$DJ,$GN778+3),"")</f>
      </c>
      <c r="FC778">
        <f>IF($GO778&gt;=4,INDEX($DJ:$DJ,$GN778+4),"")</f>
      </c>
      <c r="FD778">
        <f>IF($GO778&gt;=5,INDEX($DJ:$DJ,$GN778+5),"")</f>
      </c>
      <c r="FE778">
        <f>IF($GO778&gt;=6,INDEX($DJ:$DJ,$GN778+6),"")</f>
      </c>
      <c r="FF778">
        <f>IF($GO778&gt;=7,INDEX($DJ:$DJ,$GN778+7),"")</f>
      </c>
      <c r="FG778">
        <f>IF($GO778&gt;=8,INDEX($DJ:$DJ,$GN778+8),"")</f>
      </c>
      <c r="FH778">
        <f>IF($GO778&gt;=9,INDEX($DJ:$DJ,$GN778+9),"")</f>
      </c>
      <c r="FI778">
        <f>IF($GO778&gt;=10,INDEX($DJ:$DJ,$GN778+10),"")</f>
      </c>
      <c r="FJ778">
        <f>IF($GO778&gt;=11,INDEX($DJ:$DJ,$GN778+11),"")</f>
      </c>
      <c r="FK778">
        <f>IF($GO778&gt;=12,INDEX($DJ:$DJ,$GN778+12),"")</f>
      </c>
      <c r="FL778">
        <f>IF($GO778&gt;=13,INDEX($DJ:$DJ,$GN778+13),"")</f>
      </c>
      <c r="FM778">
        <f>IF($GO778&gt;=14,INDEX($DJ:$DJ,$GN778+14),"")</f>
      </c>
      <c r="FN778">
        <f>IF($GO778&gt;=15,INDEX($DJ:$DJ,$GN778+15),"")</f>
      </c>
      <c r="FO778">
        <f>IF($GO778&gt;=16,INDEX($DJ:$DJ,$GN778+16),"")</f>
      </c>
      <c r="FP778">
        <f>IF($GO778&gt;=17,INDEX($DJ:$DJ,$GN778+17),"")</f>
      </c>
      <c r="FQ778">
        <f>IF($GO778&gt;=18,INDEX($DJ:$DJ,$GN778+18),"")</f>
      </c>
      <c r="FR778">
        <f>IF($GO778&gt;=19,INDEX($DJ:$DJ,$GN778+19),"")</f>
      </c>
      <c r="FS778">
        <f>IF($GO778&gt;=20,INDEX($DJ:$DJ,$GN778+20),"")</f>
      </c>
      <c r="FT778">
        <f>IF($GO778&gt;=21,INDEX($DJ:$DJ,$GN778+21),"")</f>
      </c>
      <c r="FU778">
        <f>IF($GO778&gt;=22,INDEX($DJ:$DJ,$GN778+22),"")</f>
      </c>
      <c r="FV778">
        <f>IF($GO778&gt;=23,INDEX($DJ:$DJ,$GN778+23),"")</f>
      </c>
      <c r="FW778">
        <f>IF($GO778&gt;=24,INDEX($DJ:$DJ,$GN778+24),"")</f>
      </c>
      <c r="FX778">
        <f>IF($GO778&gt;=25,INDEX($DJ:$DJ,$GN778+25),"")</f>
      </c>
      <c r="FY778">
        <f>IF($GO778&gt;=26,INDEX($DJ:$DJ,$GN778+26),"")</f>
      </c>
      <c r="FZ778">
        <f>IF($GO778&gt;=27,INDEX($DJ:$DJ,$GN778+27),"")</f>
      </c>
      <c r="GA778">
        <f>IF($GO778&gt;=28,INDEX($DJ:$DJ,$GN778+28),"")</f>
      </c>
      <c r="GB778">
        <f>IF($GO778&gt;=29,INDEX($DJ:$DJ,$GN778+29),"")</f>
      </c>
      <c r="GC778">
        <f>IF($GO778&gt;=30,INDEX($DJ:$DJ,$GN778+30),"")</f>
      </c>
      <c r="GD778">
        <f>IF($GO778&gt;=31,INDEX($DJ:$DJ,$GN778+31),"")</f>
      </c>
      <c r="GE778">
        <f>IF($GO778&gt;=32,INDEX($DJ:$DJ,$GN778+32),"")</f>
      </c>
      <c r="GF778">
        <f>IF($GO778&gt;=33,INDEX($DJ:$DJ,$GN778+33),"")</f>
      </c>
      <c r="GG778">
        <f>IF($GO778&gt;=34,INDEX($DJ:$DJ,$GN778+34),"")</f>
      </c>
      <c r="GH778">
        <f>IF($GO778&gt;=35,INDEX($DJ:$DJ,$GN778+35),"")</f>
      </c>
      <c r="GI778">
        <f>IF($GO778&gt;=36,INDEX($DJ:$DJ,$GN778+36),"")</f>
      </c>
      <c r="GJ778">
        <f>IF($GO778&gt;=37,INDEX($DJ:$DJ,$GN778+37),"")</f>
      </c>
      <c r="GK778">
        <f>IF($GO778&gt;=38,INDEX($DJ:$DJ,$GN778+38),"")</f>
      </c>
      <c r="GL778">
        <f>IF($GO778&gt;=39,INDEX($DJ:$DJ,$GN778+39),"")</f>
      </c>
      <c r="GM778">
        <f>IF($GO778&gt;=40,INDEX($DJ:$DJ,$GN778+40),"")</f>
      </c>
      <c r="GN778">
        <f>IFERROR(MATCH($DH778,$DI$2:$DI$148,0)+1,0)</f>
      </c>
      <c r="GO778">
        <f>IFERROR(INDEX($DK$2:$DK$148,MATCH($DH778,$DI$2:$DI$148,0)),0)</f>
      </c>
      <c r="GP778">
        <f>IFERROR(MATCH($Y778,$DL$778:$EY$778,0),0)</f>
      </c>
      <c r="GQ778">
        <f>IF($GP778&gt;0,INDEX($EZ$778:$GM$778,$GP778),"")</f>
      </c>
      <c r="GT778">
        <f>IF($JC778&gt;=1,INDEX($GR:$GR,$JB778+1),"")</f>
      </c>
      <c r="GU778">
        <f>IF($JC778&gt;=2,INDEX($GR:$GR,$JB778+2),"")</f>
      </c>
      <c r="GV778">
        <f>IF($JC778&gt;=3,INDEX($GR:$GR,$JB778+3),"")</f>
      </c>
      <c r="GW778">
        <f>IF($JC778&gt;=4,INDEX($GR:$GR,$JB778+4),"")</f>
      </c>
      <c r="GX778">
        <f>IF($JC778&gt;=5,INDEX($GR:$GR,$JB778+5),"")</f>
      </c>
      <c r="GY778">
        <f>IF($JC778&gt;=6,INDEX($GR:$GR,$JB778+6),"")</f>
      </c>
      <c r="GZ778">
        <f>IF($JC778&gt;=7,INDEX($GR:$GR,$JB778+7),"")</f>
      </c>
      <c r="HA778">
        <f>IF($JC778&gt;=8,INDEX($GR:$GR,$JB778+8),"")</f>
      </c>
      <c r="HB778">
        <f>IF($JC778&gt;=9,INDEX($GR:$GR,$JB778+9),"")</f>
      </c>
      <c r="HC778">
        <f>IF($JC778&gt;=10,INDEX($GR:$GR,$JB778+10),"")</f>
      </c>
      <c r="HD778">
        <f>IF($JC778&gt;=11,INDEX($GR:$GR,$JB778+11),"")</f>
      </c>
      <c r="HE778">
        <f>IF($JC778&gt;=12,INDEX($GR:$GR,$JB778+12),"")</f>
      </c>
      <c r="HF778">
        <f>IF($JC778&gt;=13,INDEX($GR:$GR,$JB778+13),"")</f>
      </c>
      <c r="HG778">
        <f>IF($JC778&gt;=14,INDEX($GR:$GR,$JB778+14),"")</f>
      </c>
      <c r="HH778">
        <f>IF($JC778&gt;=15,INDEX($GR:$GR,$JB778+15),"")</f>
      </c>
      <c r="HI778">
        <f>IF($JC778&gt;=16,INDEX($GR:$GR,$JB778+16),"")</f>
      </c>
      <c r="HJ778">
        <f>IF($JC778&gt;=17,INDEX($GR:$GR,$JB778+17),"")</f>
      </c>
      <c r="HK778">
        <f>IF($JC778&gt;=18,INDEX($GR:$GR,$JB778+18),"")</f>
      </c>
      <c r="HL778">
        <f>IF($JC778&gt;=19,INDEX($GR:$GR,$JB778+19),"")</f>
      </c>
      <c r="HM778">
        <f>IF($JC778&gt;=20,INDEX($GR:$GR,$JB778+20),"")</f>
      </c>
      <c r="HN778">
        <f>IF($JC778&gt;=21,INDEX($GR:$GR,$JB778+21),"")</f>
      </c>
      <c r="HO778">
        <f>IF($JC778&gt;=22,INDEX($GR:$GR,$JB778+22),"")</f>
      </c>
      <c r="HP778">
        <f>IF($JC778&gt;=23,INDEX($GR:$GR,$JB778+23),"")</f>
      </c>
      <c r="HQ778">
        <f>IF($JC778&gt;=24,INDEX($GR:$GR,$JB778+24),"")</f>
      </c>
      <c r="HR778">
        <f>IF($JC778&gt;=25,INDEX($GR:$GR,$JB778+25),"")</f>
      </c>
      <c r="HS778">
        <f>IF($JC778&gt;=26,INDEX($GR:$GR,$JB778+26),"")</f>
      </c>
      <c r="HT778">
        <f>IF($JC778&gt;=27,INDEX($GR:$GR,$JB778+27),"")</f>
      </c>
      <c r="HU778">
        <f>IF($JC778&gt;=28,INDEX($GR:$GR,$JB778+28),"")</f>
      </c>
      <c r="HV778">
        <f>IF($JC778&gt;=29,INDEX($GR:$GR,$JB778+29),"")</f>
      </c>
      <c r="HW778">
        <f>IF($JC778&gt;=30,INDEX($GR:$GR,$JB778+30),"")</f>
      </c>
      <c r="HX778">
        <f>IF($JC778&gt;=31,INDEX($GR:$GR,$JB778+31),"")</f>
      </c>
      <c r="HY778">
        <f>IF($JC778&gt;=32,INDEX($GR:$GR,$JB778+32),"")</f>
      </c>
      <c r="HZ778">
        <f>IF($JC778&gt;=33,INDEX($GR:$GR,$JB778+33),"")</f>
      </c>
      <c r="IA778">
        <f>IF($JC778&gt;=34,INDEX($GR:$GR,$JB778+34),"")</f>
      </c>
      <c r="IB778">
        <f>IF($JC778&gt;=35,INDEX($GR:$GR,$JB778+35),"")</f>
      </c>
      <c r="IC778">
        <f>IF($JC778&gt;=36,INDEX($GR:$GR,$JB778+36),"")</f>
      </c>
      <c r="ID778">
        <f>IF($JC778&gt;=37,INDEX($GR:$GR,$JB778+37),"")</f>
      </c>
      <c r="IE778">
        <f>IF($JC778&gt;=38,INDEX($GR:$GR,$JB778+38),"")</f>
      </c>
      <c r="IF778">
        <f>IF($JC778&gt;=39,INDEX($GR:$GR,$JB778+39),"")</f>
      </c>
      <c r="IG778">
        <f>IF($JC778&gt;=40,INDEX($GR:$GR,$JB778+40),"")</f>
      </c>
      <c r="IH778">
        <f>IF($JC778&gt;=41,INDEX($GR:$GR,$JB778+41),"")</f>
      </c>
      <c r="II778">
        <f>IF($JC778&gt;=42,INDEX($GR:$GR,$JB778+42),"")</f>
      </c>
      <c r="IJ778">
        <f>IF($JC778&gt;=43,INDEX($GR:$GR,$JB778+43),"")</f>
      </c>
      <c r="IK778">
        <f>IF($JC778&gt;=44,INDEX($GR:$GR,$JB778+44),"")</f>
      </c>
      <c r="IL778">
        <f>IF($JC778&gt;=45,INDEX($GR:$GR,$JB778+45),"")</f>
      </c>
      <c r="IM778">
        <f>IF($JC778&gt;=46,INDEX($GR:$GR,$JB778+46),"")</f>
      </c>
      <c r="IN778">
        <f>IF($JC778&gt;=47,INDEX($GR:$GR,$JB778+47),"")</f>
      </c>
      <c r="IO778">
        <f>IF($JC778&gt;=48,INDEX($GR:$GR,$JB778+48),"")</f>
      </c>
      <c r="IP778">
        <f>IF($JC778&gt;=49,INDEX($GR:$GR,$JB778+49),"")</f>
      </c>
      <c r="IQ778">
        <f>IF($JC778&gt;=50,INDEX($GR:$GR,$JB778+50),"")</f>
      </c>
      <c r="IR778">
        <f>IF($JC778&gt;=51,INDEX($GR:$GR,$JB778+51),"")</f>
      </c>
      <c r="IS778">
        <f>IF($JC778&gt;=52,INDEX($GR:$GR,$JB778+52),"")</f>
      </c>
      <c r="IT778">
        <f>IF($JC778&gt;=53,INDEX($GR:$GR,$JB778+53),"")</f>
      </c>
      <c r="IU778">
        <f>IF($JC778&gt;=54,INDEX($GR:$GR,$JB778+54),"")</f>
      </c>
      <c r="IV778">
        <f>IF($JC778&gt;=55,INDEX($GR:$GR,$JB778+55),"")</f>
      </c>
      <c r="IW778">
        <f>IF($JC778&gt;=56,INDEX($GR:$GR,$JB778+56),"")</f>
      </c>
      <c r="IX778">
        <f>IF($JC778&gt;=57,INDEX($GR:$GR,$JB778+57),"")</f>
      </c>
      <c r="IY778">
        <f>IF($JC778&gt;=58,INDEX($GR:$GR,$JB778+58),"")</f>
      </c>
      <c r="IZ778">
        <f>IF($JC778&gt;=59,INDEX($GR:$GR,$JB778+59),"")</f>
      </c>
      <c r="JA778">
        <f>IF($JC778&gt;=60,INDEX($GR:$GR,$JB778+60),"")</f>
      </c>
      <c r="JB778">
        <f>IFERROR(MATCH($GQ778,$GR$2:$GR$324,0)+1,0)</f>
      </c>
      <c r="JC778">
        <f>IFERROR(INDEX($GS$2:$GS$324,MATCH($GQ778,$GR$2:$GR$324,0)),0)</f>
      </c>
      <c r="JD778" t="s">
        <v>40</v>
      </c>
      <c r="JE778" t="s">
        <v>40</v>
      </c>
    </row>
    <row r="779" spans="1:265" x14ac:dyDescent="0.25">
      <c r="Q779">
        <f>IF(OR($T779="",$P779=""),"",IFERROR($T779/$P779,0))</f>
      </c>
      <c r="R779">
        <f>IF($T779="","",
SUM($S779,$U779,$Z779,$V779,$X779)*
(1-IF($AA779="",0,VALUE($AA779)/100)))</f>
      </c>
      <c r="S779">
        <f>IF($T779="","",$T779)</f>
      </c>
      <c r="U779">
        <f>IF($T779="","",
IF($N779="","",
IF(ISNUMBER(SEARCH("exempt",LOWER($N779))),0,
$T779*(VALUE(SUBSTITUTE($N779,"%",""))/100))))</f>
      </c>
      <c r="AB779">
        <f>IFERROR(IF(FIND(" - ",$K779)&gt;0,MID($K779,FIND(" - ",$K779)+3,LEN($K779)),""),"")</f>
      </c>
      <c r="AK779" t="s">
        <v>1366</v>
      </c>
      <c r="AP779">
        <f>IFERROR(LEFT($K779,FIND(" - ",$K779)-1),$K779)</f>
      </c>
      <c r="AS779">
        <f>IF($CH779&gt;=1,INDEX($AQ:$AQ,$CG779+1),"")</f>
      </c>
      <c r="AT779">
        <f>IF($CH779&gt;=2,INDEX($AQ:$AQ,$CG779+2),"")</f>
      </c>
      <c r="AU779">
        <f>IF($CH779&gt;=3,INDEX($AQ:$AQ,$CG779+3),"")</f>
      </c>
      <c r="AV779">
        <f>IF($CH779&gt;=4,INDEX($AQ:$AQ,$CG779+4),"")</f>
      </c>
      <c r="AW779">
        <f>IF($CH779&gt;=5,INDEX($AQ:$AQ,$CG779+5),"")</f>
      </c>
      <c r="AX779">
        <f>IF($CH779&gt;=6,INDEX($AQ:$AQ,$CG779+6),"")</f>
      </c>
      <c r="AY779">
        <f>IF($CH779&gt;=7,INDEX($AQ:$AQ,$CG779+7),"")</f>
      </c>
      <c r="AZ779">
        <f>IF($CH779&gt;=8,INDEX($AQ:$AQ,$CG779+8),"")</f>
      </c>
      <c r="BA779">
        <f>IF($CH779&gt;=9,INDEX($AQ:$AQ,$CG779+9),"")</f>
      </c>
      <c r="BB779">
        <f>IF($CH779&gt;=10,INDEX($AQ:$AQ,$CG779+10),"")</f>
      </c>
      <c r="BC779">
        <f>IF($CH779&gt;=11,INDEX($AQ:$AQ,$CG779+11),"")</f>
      </c>
      <c r="BD779">
        <f>IF($CH779&gt;=12,INDEX($AQ:$AQ,$CG779+12),"")</f>
      </c>
      <c r="BE779">
        <f>IF($CH779&gt;=13,INDEX($AQ:$AQ,$CG779+13),"")</f>
      </c>
      <c r="BF779">
        <f>IF($CH779&gt;=14,INDEX($AQ:$AQ,$CG779+14),"")</f>
      </c>
      <c r="BG779">
        <f>IF($CH779&gt;=15,INDEX($AQ:$AQ,$CG779+15),"")</f>
      </c>
      <c r="BH779">
        <f>IF($CH779&gt;=16,INDEX($AQ:$AQ,$CG779+16),"")</f>
      </c>
      <c r="BI779">
        <f>IF($CH779&gt;=17,INDEX($AQ:$AQ,$CG779+17),"")</f>
      </c>
      <c r="BJ779">
        <f>IF($CH779&gt;=18,INDEX($AQ:$AQ,$CG779+18),"")</f>
      </c>
      <c r="BK779">
        <f>IF($CH779&gt;=19,INDEX($AQ:$AQ,$CG779+19),"")</f>
      </c>
      <c r="BL779">
        <f>IF($CH779&gt;=20,INDEX($AQ:$AQ,$CG779+20),"")</f>
      </c>
      <c r="BM779">
        <f>IF($CH779&gt;=21,INDEX($AQ:$AQ,$CG779+21),"")</f>
      </c>
      <c r="BN779">
        <f>IF($CH779&gt;=22,INDEX($AQ:$AQ,$CG779+22),"")</f>
      </c>
      <c r="BO779">
        <f>IF($CH779&gt;=23,INDEX($AQ:$AQ,$CG779+23),"")</f>
      </c>
      <c r="BP779">
        <f>IF($CH779&gt;=24,INDEX($AQ:$AQ,$CG779+24),"")</f>
      </c>
      <c r="BQ779">
        <f>IF($CH779&gt;=25,INDEX($AQ:$AQ,$CG779+25),"")</f>
      </c>
      <c r="BR779">
        <f>IF($CH779&gt;=26,INDEX($AQ:$AQ,$CG779+26),"")</f>
      </c>
      <c r="BS779">
        <f>IF($CH779&gt;=27,INDEX($AQ:$AQ,$CG779+27),"")</f>
      </c>
      <c r="BT779">
        <f>IF($CH779&gt;=28,INDEX($AQ:$AQ,$CG779+28),"")</f>
      </c>
      <c r="BU779">
        <f>IF($CH779&gt;=29,INDEX($AQ:$AQ,$CG779+29),"")</f>
      </c>
      <c r="BV779">
        <f>IF($CH779&gt;=30,INDEX($AQ:$AQ,$CG779+30),"")</f>
      </c>
      <c r="BW779">
        <f>IF($CH779&gt;=31,INDEX($AQ:$AQ,$CG779+31),"")</f>
      </c>
      <c r="BX779">
        <f>IF($CH779&gt;=32,INDEX($AQ:$AQ,$CG779+32),"")</f>
      </c>
      <c r="BY779">
        <f>IF($CH779&gt;=33,INDEX($AQ:$AQ,$CG779+33),"")</f>
      </c>
      <c r="BZ779">
        <f>IF($CH779&gt;=34,INDEX($AQ:$AQ,$CG779+34),"")</f>
      </c>
      <c r="CA779">
        <f>IF($CH779&gt;=35,INDEX($AQ:$AQ,$CG779+35),"")</f>
      </c>
      <c r="CB779">
        <f>IF($CH779&gt;=36,INDEX($AQ:$AQ,$CG779+36),"")</f>
      </c>
      <c r="CC779">
        <f>IF($CH779&gt;=37,INDEX($AQ:$AQ,$CG779+37),"")</f>
      </c>
      <c r="CD779">
        <f>IF($CH779&gt;=38,INDEX($AQ:$AQ,$CG779+38),"")</f>
      </c>
      <c r="CE779">
        <f>IF($CH779&gt;=39,INDEX($AQ:$AQ,$CG779+39),"")</f>
      </c>
      <c r="CF779">
        <f>IF($CH779&gt;=40,INDEX($AQ:$AQ,$CG779+40),"")</f>
      </c>
      <c r="CG779">
        <f>IFERROR(MATCH($AP779,$AQ$2:$AQ$134,0)+1,0)</f>
      </c>
      <c r="CH779">
        <f>IFERROR(INDEX($AR$2:$AR$134,MATCH($AP779,$AQ$2:$AQ$134,0)),0)</f>
      </c>
      <c r="CI779">
        <f>IFERROR(LEFT($L779,FIND(" - ",$L779)-1),$L779)</f>
      </c>
      <c r="CL779">
        <f>IF($DG779&gt;=1,INDEX($CJ:$CJ,$DF779+1),"")</f>
      </c>
      <c r="CM779">
        <f>IF($DG779&gt;=2,INDEX($CJ:$CJ,$DF779+2),"")</f>
      </c>
      <c r="CN779">
        <f>IF($DG779&gt;=3,INDEX($CJ:$CJ,$DF779+3),"")</f>
      </c>
      <c r="CO779">
        <f>IF($DG779&gt;=4,INDEX($CJ:$CJ,$DF779+4),"")</f>
      </c>
      <c r="CP779">
        <f>IF($DG779&gt;=5,INDEX($CJ:$CJ,$DF779+5),"")</f>
      </c>
      <c r="CQ779">
        <f>IF($DG779&gt;=6,INDEX($CJ:$CJ,$DF779+6),"")</f>
      </c>
      <c r="CR779">
        <f>IF($DG779&gt;=7,INDEX($CJ:$CJ,$DF779+7),"")</f>
      </c>
      <c r="CS779">
        <f>IF($DG779&gt;=8,INDEX($CJ:$CJ,$DF779+8),"")</f>
      </c>
      <c r="CT779">
        <f>IF($DG779&gt;=9,INDEX($CJ:$CJ,$DF779+9),"")</f>
      </c>
      <c r="CU779">
        <f>IF($DG779&gt;=10,INDEX($CJ:$CJ,$DF779+10),"")</f>
      </c>
      <c r="CV779">
        <f>IF($DG779&gt;=11,INDEX($CJ:$CJ,$DF779+11),"")</f>
      </c>
      <c r="CW779">
        <f>IF($DG779&gt;=12,INDEX($CJ:$CJ,$DF779+12),"")</f>
      </c>
      <c r="CX779">
        <f>IF($DG779&gt;=13,INDEX($CJ:$CJ,$DF779+13),"")</f>
      </c>
      <c r="CY779">
        <f>IF($DG779&gt;=14,INDEX($CJ:$CJ,$DF779+14),"")</f>
      </c>
      <c r="CZ779">
        <f>IF($DG779&gt;=15,INDEX($CJ:$CJ,$DF779+15),"")</f>
      </c>
      <c r="DA779">
        <f>IF($DG779&gt;=16,INDEX($CJ:$CJ,$DF779+16),"")</f>
      </c>
      <c r="DB779">
        <f>IF($DG779&gt;=17,INDEX($CJ:$CJ,$DF779+17),"")</f>
      </c>
      <c r="DC779">
        <f>IF($DG779&gt;=18,INDEX($CJ:$CJ,$DF779+18),"")</f>
      </c>
      <c r="DD779">
        <f>IF($DG779&gt;=19,INDEX($CJ:$CJ,$DF779+19),"")</f>
      </c>
      <c r="DE779">
        <f>IF($DG779&gt;=20,INDEX($CJ:$CJ,$DF779+20),"")</f>
      </c>
      <c r="DF779">
        <f>IFERROR(MATCH($CI779,$CJ$2:$CJ$263,0)+1,0)</f>
      </c>
      <c r="DG779">
        <f>IFERROR(INDEX($CK$2:$CK$263,MATCH($CI779,$CJ$2:$CJ$263,0)),0)</f>
      </c>
      <c r="DH779">
        <f>IFERROR(INDEX($AO:$AO,MATCH($N779,$AN:$AN,0))&amp;"","")</f>
      </c>
      <c r="DL779">
        <f>IF($GO779&gt;=1,INDEX($DI:$DI,$GN779+1),"")</f>
      </c>
      <c r="DM779">
        <f>IF($GO779&gt;=2,INDEX($DI:$DI,$GN779+2),"")</f>
      </c>
      <c r="DN779">
        <f>IF($GO779&gt;=3,INDEX($DI:$DI,$GN779+3),"")</f>
      </c>
      <c r="DO779">
        <f>IF($GO779&gt;=4,INDEX($DI:$DI,$GN779+4),"")</f>
      </c>
      <c r="DP779">
        <f>IF($GO779&gt;=5,INDEX($DI:$DI,$GN779+5),"")</f>
      </c>
      <c r="DQ779">
        <f>IF($GO779&gt;=6,INDEX($DI:$DI,$GN779+6),"")</f>
      </c>
      <c r="DR779">
        <f>IF($GO779&gt;=7,INDEX($DI:$DI,$GN779+7),"")</f>
      </c>
      <c r="DS779">
        <f>IF($GO779&gt;=8,INDEX($DI:$DI,$GN779+8),"")</f>
      </c>
      <c r="DT779">
        <f>IF($GO779&gt;=9,INDEX($DI:$DI,$GN779+9),"")</f>
      </c>
      <c r="DU779">
        <f>IF($GO779&gt;=10,INDEX($DI:$DI,$GN779+10),"")</f>
      </c>
      <c r="DV779">
        <f>IF($GO779&gt;=11,INDEX($DI:$DI,$GN779+11),"")</f>
      </c>
      <c r="DW779">
        <f>IF($GO779&gt;=12,INDEX($DI:$DI,$GN779+12),"")</f>
      </c>
      <c r="DX779">
        <f>IF($GO779&gt;=13,INDEX($DI:$DI,$GN779+13),"")</f>
      </c>
      <c r="DY779">
        <f>IF($GO779&gt;=14,INDEX($DI:$DI,$GN779+14),"")</f>
      </c>
      <c r="DZ779">
        <f>IF($GO779&gt;=15,INDEX($DI:$DI,$GN779+15),"")</f>
      </c>
      <c r="EA779">
        <f>IF($GO779&gt;=16,INDEX($DI:$DI,$GN779+16),"")</f>
      </c>
      <c r="EB779">
        <f>IF($GO779&gt;=17,INDEX($DI:$DI,$GN779+17),"")</f>
      </c>
      <c r="EC779">
        <f>IF($GO779&gt;=18,INDEX($DI:$DI,$GN779+18),"")</f>
      </c>
      <c r="ED779">
        <f>IF($GO779&gt;=19,INDEX($DI:$DI,$GN779+19),"")</f>
      </c>
      <c r="EE779">
        <f>IF($GO779&gt;=20,INDEX($DI:$DI,$GN779+20),"")</f>
      </c>
      <c r="EF779">
        <f>IF($GO779&gt;=21,INDEX($DI:$DI,$GN779+21),"")</f>
      </c>
      <c r="EG779">
        <f>IF($GO779&gt;=22,INDEX($DI:$DI,$GN779+22),"")</f>
      </c>
      <c r="EH779">
        <f>IF($GO779&gt;=23,INDEX($DI:$DI,$GN779+23),"")</f>
      </c>
      <c r="EI779">
        <f>IF($GO779&gt;=24,INDEX($DI:$DI,$GN779+24),"")</f>
      </c>
      <c r="EJ779">
        <f>IF($GO779&gt;=25,INDEX($DI:$DI,$GN779+25),"")</f>
      </c>
      <c r="EK779">
        <f>IF($GO779&gt;=26,INDEX($DI:$DI,$GN779+26),"")</f>
      </c>
      <c r="EL779">
        <f>IF($GO779&gt;=27,INDEX($DI:$DI,$GN779+27),"")</f>
      </c>
      <c r="EM779">
        <f>IF($GO779&gt;=28,INDEX($DI:$DI,$GN779+28),"")</f>
      </c>
      <c r="EN779">
        <f>IF($GO779&gt;=29,INDEX($DI:$DI,$GN779+29),"")</f>
      </c>
      <c r="EO779">
        <f>IF($GO779&gt;=30,INDEX($DI:$DI,$GN779+30),"")</f>
      </c>
      <c r="EP779">
        <f>IF($GO779&gt;=31,INDEX($DI:$DI,$GN779+31),"")</f>
      </c>
      <c r="EQ779">
        <f>IF($GO779&gt;=32,INDEX($DI:$DI,$GN779+32),"")</f>
      </c>
      <c r="ER779">
        <f>IF($GO779&gt;=33,INDEX($DI:$DI,$GN779+33),"")</f>
      </c>
      <c r="ES779">
        <f>IF($GO779&gt;=34,INDEX($DI:$DI,$GN779+34),"")</f>
      </c>
      <c r="ET779">
        <f>IF($GO779&gt;=35,INDEX($DI:$DI,$GN779+35),"")</f>
      </c>
      <c r="EU779">
        <f>IF($GO779&gt;=36,INDEX($DI:$DI,$GN779+36),"")</f>
      </c>
      <c r="EV779">
        <f>IF($GO779&gt;=37,INDEX($DI:$DI,$GN779+37),"")</f>
      </c>
      <c r="EW779">
        <f>IF($GO779&gt;=38,INDEX($DI:$DI,$GN779+38),"")</f>
      </c>
      <c r="EX779">
        <f>IF($GO779&gt;=39,INDEX($DI:$DI,$GN779+39),"")</f>
      </c>
      <c r="EY779">
        <f>IF($GO779&gt;=40,INDEX($DI:$DI,$GN779+40),"")</f>
      </c>
      <c r="EZ779">
        <f>IF($GO779&gt;=1,INDEX($DJ:$DJ,$GN779+1),"")</f>
      </c>
      <c r="FA779">
        <f>IF($GO779&gt;=2,INDEX($DJ:$DJ,$GN779+2),"")</f>
      </c>
      <c r="FB779">
        <f>IF($GO779&gt;=3,INDEX($DJ:$DJ,$GN779+3),"")</f>
      </c>
      <c r="FC779">
        <f>IF($GO779&gt;=4,INDEX($DJ:$DJ,$GN779+4),"")</f>
      </c>
      <c r="FD779">
        <f>IF($GO779&gt;=5,INDEX($DJ:$DJ,$GN779+5),"")</f>
      </c>
      <c r="FE779">
        <f>IF($GO779&gt;=6,INDEX($DJ:$DJ,$GN779+6),"")</f>
      </c>
      <c r="FF779">
        <f>IF($GO779&gt;=7,INDEX($DJ:$DJ,$GN779+7),"")</f>
      </c>
      <c r="FG779">
        <f>IF($GO779&gt;=8,INDEX($DJ:$DJ,$GN779+8),"")</f>
      </c>
      <c r="FH779">
        <f>IF($GO779&gt;=9,INDEX($DJ:$DJ,$GN779+9),"")</f>
      </c>
      <c r="FI779">
        <f>IF($GO779&gt;=10,INDEX($DJ:$DJ,$GN779+10),"")</f>
      </c>
      <c r="FJ779">
        <f>IF($GO779&gt;=11,INDEX($DJ:$DJ,$GN779+11),"")</f>
      </c>
      <c r="FK779">
        <f>IF($GO779&gt;=12,INDEX($DJ:$DJ,$GN779+12),"")</f>
      </c>
      <c r="FL779">
        <f>IF($GO779&gt;=13,INDEX($DJ:$DJ,$GN779+13),"")</f>
      </c>
      <c r="FM779">
        <f>IF($GO779&gt;=14,INDEX($DJ:$DJ,$GN779+14),"")</f>
      </c>
      <c r="FN779">
        <f>IF($GO779&gt;=15,INDEX($DJ:$DJ,$GN779+15),"")</f>
      </c>
      <c r="FO779">
        <f>IF($GO779&gt;=16,INDEX($DJ:$DJ,$GN779+16),"")</f>
      </c>
      <c r="FP779">
        <f>IF($GO779&gt;=17,INDEX($DJ:$DJ,$GN779+17),"")</f>
      </c>
      <c r="FQ779">
        <f>IF($GO779&gt;=18,INDEX($DJ:$DJ,$GN779+18),"")</f>
      </c>
      <c r="FR779">
        <f>IF($GO779&gt;=19,INDEX($DJ:$DJ,$GN779+19),"")</f>
      </c>
      <c r="FS779">
        <f>IF($GO779&gt;=20,INDEX($DJ:$DJ,$GN779+20),"")</f>
      </c>
      <c r="FT779">
        <f>IF($GO779&gt;=21,INDEX($DJ:$DJ,$GN779+21),"")</f>
      </c>
      <c r="FU779">
        <f>IF($GO779&gt;=22,INDEX($DJ:$DJ,$GN779+22),"")</f>
      </c>
      <c r="FV779">
        <f>IF($GO779&gt;=23,INDEX($DJ:$DJ,$GN779+23),"")</f>
      </c>
      <c r="FW779">
        <f>IF($GO779&gt;=24,INDEX($DJ:$DJ,$GN779+24),"")</f>
      </c>
      <c r="FX779">
        <f>IF($GO779&gt;=25,INDEX($DJ:$DJ,$GN779+25),"")</f>
      </c>
      <c r="FY779">
        <f>IF($GO779&gt;=26,INDEX($DJ:$DJ,$GN779+26),"")</f>
      </c>
      <c r="FZ779">
        <f>IF($GO779&gt;=27,INDEX($DJ:$DJ,$GN779+27),"")</f>
      </c>
      <c r="GA779">
        <f>IF($GO779&gt;=28,INDEX($DJ:$DJ,$GN779+28),"")</f>
      </c>
      <c r="GB779">
        <f>IF($GO779&gt;=29,INDEX($DJ:$DJ,$GN779+29),"")</f>
      </c>
      <c r="GC779">
        <f>IF($GO779&gt;=30,INDEX($DJ:$DJ,$GN779+30),"")</f>
      </c>
      <c r="GD779">
        <f>IF($GO779&gt;=31,INDEX($DJ:$DJ,$GN779+31),"")</f>
      </c>
      <c r="GE779">
        <f>IF($GO779&gt;=32,INDEX($DJ:$DJ,$GN779+32),"")</f>
      </c>
      <c r="GF779">
        <f>IF($GO779&gt;=33,INDEX($DJ:$DJ,$GN779+33),"")</f>
      </c>
      <c r="GG779">
        <f>IF($GO779&gt;=34,INDEX($DJ:$DJ,$GN779+34),"")</f>
      </c>
      <c r="GH779">
        <f>IF($GO779&gt;=35,INDEX($DJ:$DJ,$GN779+35),"")</f>
      </c>
      <c r="GI779">
        <f>IF($GO779&gt;=36,INDEX($DJ:$DJ,$GN779+36),"")</f>
      </c>
      <c r="GJ779">
        <f>IF($GO779&gt;=37,INDEX($DJ:$DJ,$GN779+37),"")</f>
      </c>
      <c r="GK779">
        <f>IF($GO779&gt;=38,INDEX($DJ:$DJ,$GN779+38),"")</f>
      </c>
      <c r="GL779">
        <f>IF($GO779&gt;=39,INDEX($DJ:$DJ,$GN779+39),"")</f>
      </c>
      <c r="GM779">
        <f>IF($GO779&gt;=40,INDEX($DJ:$DJ,$GN779+40),"")</f>
      </c>
      <c r="GN779">
        <f>IFERROR(MATCH($DH779,$DI$2:$DI$148,0)+1,0)</f>
      </c>
      <c r="GO779">
        <f>IFERROR(INDEX($DK$2:$DK$148,MATCH($DH779,$DI$2:$DI$148,0)),0)</f>
      </c>
      <c r="GP779">
        <f>IFERROR(MATCH($Y779,$DL$779:$EY$779,0),0)</f>
      </c>
      <c r="GQ779">
        <f>IF($GP779&gt;0,INDEX($EZ$779:$GM$779,$GP779),"")</f>
      </c>
      <c r="GT779">
        <f>IF($JC779&gt;=1,INDEX($GR:$GR,$JB779+1),"")</f>
      </c>
      <c r="GU779">
        <f>IF($JC779&gt;=2,INDEX($GR:$GR,$JB779+2),"")</f>
      </c>
      <c r="GV779">
        <f>IF($JC779&gt;=3,INDEX($GR:$GR,$JB779+3),"")</f>
      </c>
      <c r="GW779">
        <f>IF($JC779&gt;=4,INDEX($GR:$GR,$JB779+4),"")</f>
      </c>
      <c r="GX779">
        <f>IF($JC779&gt;=5,INDEX($GR:$GR,$JB779+5),"")</f>
      </c>
      <c r="GY779">
        <f>IF($JC779&gt;=6,INDEX($GR:$GR,$JB779+6),"")</f>
      </c>
      <c r="GZ779">
        <f>IF($JC779&gt;=7,INDEX($GR:$GR,$JB779+7),"")</f>
      </c>
      <c r="HA779">
        <f>IF($JC779&gt;=8,INDEX($GR:$GR,$JB779+8),"")</f>
      </c>
      <c r="HB779">
        <f>IF($JC779&gt;=9,INDEX($GR:$GR,$JB779+9),"")</f>
      </c>
      <c r="HC779">
        <f>IF($JC779&gt;=10,INDEX($GR:$GR,$JB779+10),"")</f>
      </c>
      <c r="HD779">
        <f>IF($JC779&gt;=11,INDEX($GR:$GR,$JB779+11),"")</f>
      </c>
      <c r="HE779">
        <f>IF($JC779&gt;=12,INDEX($GR:$GR,$JB779+12),"")</f>
      </c>
      <c r="HF779">
        <f>IF($JC779&gt;=13,INDEX($GR:$GR,$JB779+13),"")</f>
      </c>
      <c r="HG779">
        <f>IF($JC779&gt;=14,INDEX($GR:$GR,$JB779+14),"")</f>
      </c>
      <c r="HH779">
        <f>IF($JC779&gt;=15,INDEX($GR:$GR,$JB779+15),"")</f>
      </c>
      <c r="HI779">
        <f>IF($JC779&gt;=16,INDEX($GR:$GR,$JB779+16),"")</f>
      </c>
      <c r="HJ779">
        <f>IF($JC779&gt;=17,INDEX($GR:$GR,$JB779+17),"")</f>
      </c>
      <c r="HK779">
        <f>IF($JC779&gt;=18,INDEX($GR:$GR,$JB779+18),"")</f>
      </c>
      <c r="HL779">
        <f>IF($JC779&gt;=19,INDEX($GR:$GR,$JB779+19),"")</f>
      </c>
      <c r="HM779">
        <f>IF($JC779&gt;=20,INDEX($GR:$GR,$JB779+20),"")</f>
      </c>
      <c r="HN779">
        <f>IF($JC779&gt;=21,INDEX($GR:$GR,$JB779+21),"")</f>
      </c>
      <c r="HO779">
        <f>IF($JC779&gt;=22,INDEX($GR:$GR,$JB779+22),"")</f>
      </c>
      <c r="HP779">
        <f>IF($JC779&gt;=23,INDEX($GR:$GR,$JB779+23),"")</f>
      </c>
      <c r="HQ779">
        <f>IF($JC779&gt;=24,INDEX($GR:$GR,$JB779+24),"")</f>
      </c>
      <c r="HR779">
        <f>IF($JC779&gt;=25,INDEX($GR:$GR,$JB779+25),"")</f>
      </c>
      <c r="HS779">
        <f>IF($JC779&gt;=26,INDEX($GR:$GR,$JB779+26),"")</f>
      </c>
      <c r="HT779">
        <f>IF($JC779&gt;=27,INDEX($GR:$GR,$JB779+27),"")</f>
      </c>
      <c r="HU779">
        <f>IF($JC779&gt;=28,INDEX($GR:$GR,$JB779+28),"")</f>
      </c>
      <c r="HV779">
        <f>IF($JC779&gt;=29,INDEX($GR:$GR,$JB779+29),"")</f>
      </c>
      <c r="HW779">
        <f>IF($JC779&gt;=30,INDEX($GR:$GR,$JB779+30),"")</f>
      </c>
      <c r="HX779">
        <f>IF($JC779&gt;=31,INDEX($GR:$GR,$JB779+31),"")</f>
      </c>
      <c r="HY779">
        <f>IF($JC779&gt;=32,INDEX($GR:$GR,$JB779+32),"")</f>
      </c>
      <c r="HZ779">
        <f>IF($JC779&gt;=33,INDEX($GR:$GR,$JB779+33),"")</f>
      </c>
      <c r="IA779">
        <f>IF($JC779&gt;=34,INDEX($GR:$GR,$JB779+34),"")</f>
      </c>
      <c r="IB779">
        <f>IF($JC779&gt;=35,INDEX($GR:$GR,$JB779+35),"")</f>
      </c>
      <c r="IC779">
        <f>IF($JC779&gt;=36,INDEX($GR:$GR,$JB779+36),"")</f>
      </c>
      <c r="ID779">
        <f>IF($JC779&gt;=37,INDEX($GR:$GR,$JB779+37),"")</f>
      </c>
      <c r="IE779">
        <f>IF($JC779&gt;=38,INDEX($GR:$GR,$JB779+38),"")</f>
      </c>
      <c r="IF779">
        <f>IF($JC779&gt;=39,INDEX($GR:$GR,$JB779+39),"")</f>
      </c>
      <c r="IG779">
        <f>IF($JC779&gt;=40,INDEX($GR:$GR,$JB779+40),"")</f>
      </c>
      <c r="IH779">
        <f>IF($JC779&gt;=41,INDEX($GR:$GR,$JB779+41),"")</f>
      </c>
      <c r="II779">
        <f>IF($JC779&gt;=42,INDEX($GR:$GR,$JB779+42),"")</f>
      </c>
      <c r="IJ779">
        <f>IF($JC779&gt;=43,INDEX($GR:$GR,$JB779+43),"")</f>
      </c>
      <c r="IK779">
        <f>IF($JC779&gt;=44,INDEX($GR:$GR,$JB779+44),"")</f>
      </c>
      <c r="IL779">
        <f>IF($JC779&gt;=45,INDEX($GR:$GR,$JB779+45),"")</f>
      </c>
      <c r="IM779">
        <f>IF($JC779&gt;=46,INDEX($GR:$GR,$JB779+46),"")</f>
      </c>
      <c r="IN779">
        <f>IF($JC779&gt;=47,INDEX($GR:$GR,$JB779+47),"")</f>
      </c>
      <c r="IO779">
        <f>IF($JC779&gt;=48,INDEX($GR:$GR,$JB779+48),"")</f>
      </c>
      <c r="IP779">
        <f>IF($JC779&gt;=49,INDEX($GR:$GR,$JB779+49),"")</f>
      </c>
      <c r="IQ779">
        <f>IF($JC779&gt;=50,INDEX($GR:$GR,$JB779+50),"")</f>
      </c>
      <c r="IR779">
        <f>IF($JC779&gt;=51,INDEX($GR:$GR,$JB779+51),"")</f>
      </c>
      <c r="IS779">
        <f>IF($JC779&gt;=52,INDEX($GR:$GR,$JB779+52),"")</f>
      </c>
      <c r="IT779">
        <f>IF($JC779&gt;=53,INDEX($GR:$GR,$JB779+53),"")</f>
      </c>
      <c r="IU779">
        <f>IF($JC779&gt;=54,INDEX($GR:$GR,$JB779+54),"")</f>
      </c>
      <c r="IV779">
        <f>IF($JC779&gt;=55,INDEX($GR:$GR,$JB779+55),"")</f>
      </c>
      <c r="IW779">
        <f>IF($JC779&gt;=56,INDEX($GR:$GR,$JB779+56),"")</f>
      </c>
      <c r="IX779">
        <f>IF($JC779&gt;=57,INDEX($GR:$GR,$JB779+57),"")</f>
      </c>
      <c r="IY779">
        <f>IF($JC779&gt;=58,INDEX($GR:$GR,$JB779+58),"")</f>
      </c>
      <c r="IZ779">
        <f>IF($JC779&gt;=59,INDEX($GR:$GR,$JB779+59),"")</f>
      </c>
      <c r="JA779">
        <f>IF($JC779&gt;=60,INDEX($GR:$GR,$JB779+60),"")</f>
      </c>
      <c r="JB779">
        <f>IFERROR(MATCH($GQ779,$GR$2:$GR$324,0)+1,0)</f>
      </c>
      <c r="JC779">
        <f>IFERROR(INDEX($GS$2:$GS$324,MATCH($GQ779,$GR$2:$GR$324,0)),0)</f>
      </c>
      <c r="JD779" t="s">
        <v>40</v>
      </c>
      <c r="JE779" t="s">
        <v>40</v>
      </c>
    </row>
    <row r="780" spans="1:265" x14ac:dyDescent="0.25">
      <c r="Q780">
        <f>IF(OR($T780="",$P780=""),"",IFERROR($T780/$P780,0))</f>
      </c>
      <c r="R780">
        <f>IF($T780="","",
SUM($S780,$U780,$Z780,$V780,$X780)*
(1-IF($AA780="",0,VALUE($AA780)/100)))</f>
      </c>
      <c r="S780">
        <f>IF($T780="","",$T780)</f>
      </c>
      <c r="U780">
        <f>IF($T780="","",
IF($N780="","",
IF(ISNUMBER(SEARCH("exempt",LOWER($N780))),0,
$T780*(VALUE(SUBSTITUTE($N780,"%",""))/100))))</f>
      </c>
      <c r="AB780">
        <f>IFERROR(IF(FIND(" - ",$K780)&gt;0,MID($K780,FIND(" - ",$K780)+3,LEN($K780)),""),"")</f>
      </c>
      <c r="AK780" t="s">
        <v>1367</v>
      </c>
      <c r="AP780">
        <f>IFERROR(LEFT($K780,FIND(" - ",$K780)-1),$K780)</f>
      </c>
      <c r="AS780">
        <f>IF($CH780&gt;=1,INDEX($AQ:$AQ,$CG780+1),"")</f>
      </c>
      <c r="AT780">
        <f>IF($CH780&gt;=2,INDEX($AQ:$AQ,$CG780+2),"")</f>
      </c>
      <c r="AU780">
        <f>IF($CH780&gt;=3,INDEX($AQ:$AQ,$CG780+3),"")</f>
      </c>
      <c r="AV780">
        <f>IF($CH780&gt;=4,INDEX($AQ:$AQ,$CG780+4),"")</f>
      </c>
      <c r="AW780">
        <f>IF($CH780&gt;=5,INDEX($AQ:$AQ,$CG780+5),"")</f>
      </c>
      <c r="AX780">
        <f>IF($CH780&gt;=6,INDEX($AQ:$AQ,$CG780+6),"")</f>
      </c>
      <c r="AY780">
        <f>IF($CH780&gt;=7,INDEX($AQ:$AQ,$CG780+7),"")</f>
      </c>
      <c r="AZ780">
        <f>IF($CH780&gt;=8,INDEX($AQ:$AQ,$CG780+8),"")</f>
      </c>
      <c r="BA780">
        <f>IF($CH780&gt;=9,INDEX($AQ:$AQ,$CG780+9),"")</f>
      </c>
      <c r="BB780">
        <f>IF($CH780&gt;=10,INDEX($AQ:$AQ,$CG780+10),"")</f>
      </c>
      <c r="BC780">
        <f>IF($CH780&gt;=11,INDEX($AQ:$AQ,$CG780+11),"")</f>
      </c>
      <c r="BD780">
        <f>IF($CH780&gt;=12,INDEX($AQ:$AQ,$CG780+12),"")</f>
      </c>
      <c r="BE780">
        <f>IF($CH780&gt;=13,INDEX($AQ:$AQ,$CG780+13),"")</f>
      </c>
      <c r="BF780">
        <f>IF($CH780&gt;=14,INDEX($AQ:$AQ,$CG780+14),"")</f>
      </c>
      <c r="BG780">
        <f>IF($CH780&gt;=15,INDEX($AQ:$AQ,$CG780+15),"")</f>
      </c>
      <c r="BH780">
        <f>IF($CH780&gt;=16,INDEX($AQ:$AQ,$CG780+16),"")</f>
      </c>
      <c r="BI780">
        <f>IF($CH780&gt;=17,INDEX($AQ:$AQ,$CG780+17),"")</f>
      </c>
      <c r="BJ780">
        <f>IF($CH780&gt;=18,INDEX($AQ:$AQ,$CG780+18),"")</f>
      </c>
      <c r="BK780">
        <f>IF($CH780&gt;=19,INDEX($AQ:$AQ,$CG780+19),"")</f>
      </c>
      <c r="BL780">
        <f>IF($CH780&gt;=20,INDEX($AQ:$AQ,$CG780+20),"")</f>
      </c>
      <c r="BM780">
        <f>IF($CH780&gt;=21,INDEX($AQ:$AQ,$CG780+21),"")</f>
      </c>
      <c r="BN780">
        <f>IF($CH780&gt;=22,INDEX($AQ:$AQ,$CG780+22),"")</f>
      </c>
      <c r="BO780">
        <f>IF($CH780&gt;=23,INDEX($AQ:$AQ,$CG780+23),"")</f>
      </c>
      <c r="BP780">
        <f>IF($CH780&gt;=24,INDEX($AQ:$AQ,$CG780+24),"")</f>
      </c>
      <c r="BQ780">
        <f>IF($CH780&gt;=25,INDEX($AQ:$AQ,$CG780+25),"")</f>
      </c>
      <c r="BR780">
        <f>IF($CH780&gt;=26,INDEX($AQ:$AQ,$CG780+26),"")</f>
      </c>
      <c r="BS780">
        <f>IF($CH780&gt;=27,INDEX($AQ:$AQ,$CG780+27),"")</f>
      </c>
      <c r="BT780">
        <f>IF($CH780&gt;=28,INDEX($AQ:$AQ,$CG780+28),"")</f>
      </c>
      <c r="BU780">
        <f>IF($CH780&gt;=29,INDEX($AQ:$AQ,$CG780+29),"")</f>
      </c>
      <c r="BV780">
        <f>IF($CH780&gt;=30,INDEX($AQ:$AQ,$CG780+30),"")</f>
      </c>
      <c r="BW780">
        <f>IF($CH780&gt;=31,INDEX($AQ:$AQ,$CG780+31),"")</f>
      </c>
      <c r="BX780">
        <f>IF($CH780&gt;=32,INDEX($AQ:$AQ,$CG780+32),"")</f>
      </c>
      <c r="BY780">
        <f>IF($CH780&gt;=33,INDEX($AQ:$AQ,$CG780+33),"")</f>
      </c>
      <c r="BZ780">
        <f>IF($CH780&gt;=34,INDEX($AQ:$AQ,$CG780+34),"")</f>
      </c>
      <c r="CA780">
        <f>IF($CH780&gt;=35,INDEX($AQ:$AQ,$CG780+35),"")</f>
      </c>
      <c r="CB780">
        <f>IF($CH780&gt;=36,INDEX($AQ:$AQ,$CG780+36),"")</f>
      </c>
      <c r="CC780">
        <f>IF($CH780&gt;=37,INDEX($AQ:$AQ,$CG780+37),"")</f>
      </c>
      <c r="CD780">
        <f>IF($CH780&gt;=38,INDEX($AQ:$AQ,$CG780+38),"")</f>
      </c>
      <c r="CE780">
        <f>IF($CH780&gt;=39,INDEX($AQ:$AQ,$CG780+39),"")</f>
      </c>
      <c r="CF780">
        <f>IF($CH780&gt;=40,INDEX($AQ:$AQ,$CG780+40),"")</f>
      </c>
      <c r="CG780">
        <f>IFERROR(MATCH($AP780,$AQ$2:$AQ$134,0)+1,0)</f>
      </c>
      <c r="CH780">
        <f>IFERROR(INDEX($AR$2:$AR$134,MATCH($AP780,$AQ$2:$AQ$134,0)),0)</f>
      </c>
      <c r="CI780">
        <f>IFERROR(LEFT($L780,FIND(" - ",$L780)-1),$L780)</f>
      </c>
      <c r="CL780">
        <f>IF($DG780&gt;=1,INDEX($CJ:$CJ,$DF780+1),"")</f>
      </c>
      <c r="CM780">
        <f>IF($DG780&gt;=2,INDEX($CJ:$CJ,$DF780+2),"")</f>
      </c>
      <c r="CN780">
        <f>IF($DG780&gt;=3,INDEX($CJ:$CJ,$DF780+3),"")</f>
      </c>
      <c r="CO780">
        <f>IF($DG780&gt;=4,INDEX($CJ:$CJ,$DF780+4),"")</f>
      </c>
      <c r="CP780">
        <f>IF($DG780&gt;=5,INDEX($CJ:$CJ,$DF780+5),"")</f>
      </c>
      <c r="CQ780">
        <f>IF($DG780&gt;=6,INDEX($CJ:$CJ,$DF780+6),"")</f>
      </c>
      <c r="CR780">
        <f>IF($DG780&gt;=7,INDEX($CJ:$CJ,$DF780+7),"")</f>
      </c>
      <c r="CS780">
        <f>IF($DG780&gt;=8,INDEX($CJ:$CJ,$DF780+8),"")</f>
      </c>
      <c r="CT780">
        <f>IF($DG780&gt;=9,INDEX($CJ:$CJ,$DF780+9),"")</f>
      </c>
      <c r="CU780">
        <f>IF($DG780&gt;=10,INDEX($CJ:$CJ,$DF780+10),"")</f>
      </c>
      <c r="CV780">
        <f>IF($DG780&gt;=11,INDEX($CJ:$CJ,$DF780+11),"")</f>
      </c>
      <c r="CW780">
        <f>IF($DG780&gt;=12,INDEX($CJ:$CJ,$DF780+12),"")</f>
      </c>
      <c r="CX780">
        <f>IF($DG780&gt;=13,INDEX($CJ:$CJ,$DF780+13),"")</f>
      </c>
      <c r="CY780">
        <f>IF($DG780&gt;=14,INDEX($CJ:$CJ,$DF780+14),"")</f>
      </c>
      <c r="CZ780">
        <f>IF($DG780&gt;=15,INDEX($CJ:$CJ,$DF780+15),"")</f>
      </c>
      <c r="DA780">
        <f>IF($DG780&gt;=16,INDEX($CJ:$CJ,$DF780+16),"")</f>
      </c>
      <c r="DB780">
        <f>IF($DG780&gt;=17,INDEX($CJ:$CJ,$DF780+17),"")</f>
      </c>
      <c r="DC780">
        <f>IF($DG780&gt;=18,INDEX($CJ:$CJ,$DF780+18),"")</f>
      </c>
      <c r="DD780">
        <f>IF($DG780&gt;=19,INDEX($CJ:$CJ,$DF780+19),"")</f>
      </c>
      <c r="DE780">
        <f>IF($DG780&gt;=20,INDEX($CJ:$CJ,$DF780+20),"")</f>
      </c>
      <c r="DF780">
        <f>IFERROR(MATCH($CI780,$CJ$2:$CJ$263,0)+1,0)</f>
      </c>
      <c r="DG780">
        <f>IFERROR(INDEX($CK$2:$CK$263,MATCH($CI780,$CJ$2:$CJ$263,0)),0)</f>
      </c>
      <c r="DH780">
        <f>IFERROR(INDEX($AO:$AO,MATCH($N780,$AN:$AN,0))&amp;"","")</f>
      </c>
      <c r="DL780">
        <f>IF($GO780&gt;=1,INDEX($DI:$DI,$GN780+1),"")</f>
      </c>
      <c r="DM780">
        <f>IF($GO780&gt;=2,INDEX($DI:$DI,$GN780+2),"")</f>
      </c>
      <c r="DN780">
        <f>IF($GO780&gt;=3,INDEX($DI:$DI,$GN780+3),"")</f>
      </c>
      <c r="DO780">
        <f>IF($GO780&gt;=4,INDEX($DI:$DI,$GN780+4),"")</f>
      </c>
      <c r="DP780">
        <f>IF($GO780&gt;=5,INDEX($DI:$DI,$GN780+5),"")</f>
      </c>
      <c r="DQ780">
        <f>IF($GO780&gt;=6,INDEX($DI:$DI,$GN780+6),"")</f>
      </c>
      <c r="DR780">
        <f>IF($GO780&gt;=7,INDEX($DI:$DI,$GN780+7),"")</f>
      </c>
      <c r="DS780">
        <f>IF($GO780&gt;=8,INDEX($DI:$DI,$GN780+8),"")</f>
      </c>
      <c r="DT780">
        <f>IF($GO780&gt;=9,INDEX($DI:$DI,$GN780+9),"")</f>
      </c>
      <c r="DU780">
        <f>IF($GO780&gt;=10,INDEX($DI:$DI,$GN780+10),"")</f>
      </c>
      <c r="DV780">
        <f>IF($GO780&gt;=11,INDEX($DI:$DI,$GN780+11),"")</f>
      </c>
      <c r="DW780">
        <f>IF($GO780&gt;=12,INDEX($DI:$DI,$GN780+12),"")</f>
      </c>
      <c r="DX780">
        <f>IF($GO780&gt;=13,INDEX($DI:$DI,$GN780+13),"")</f>
      </c>
      <c r="DY780">
        <f>IF($GO780&gt;=14,INDEX($DI:$DI,$GN780+14),"")</f>
      </c>
      <c r="DZ780">
        <f>IF($GO780&gt;=15,INDEX($DI:$DI,$GN780+15),"")</f>
      </c>
      <c r="EA780">
        <f>IF($GO780&gt;=16,INDEX($DI:$DI,$GN780+16),"")</f>
      </c>
      <c r="EB780">
        <f>IF($GO780&gt;=17,INDEX($DI:$DI,$GN780+17),"")</f>
      </c>
      <c r="EC780">
        <f>IF($GO780&gt;=18,INDEX($DI:$DI,$GN780+18),"")</f>
      </c>
      <c r="ED780">
        <f>IF($GO780&gt;=19,INDEX($DI:$DI,$GN780+19),"")</f>
      </c>
      <c r="EE780">
        <f>IF($GO780&gt;=20,INDEX($DI:$DI,$GN780+20),"")</f>
      </c>
      <c r="EF780">
        <f>IF($GO780&gt;=21,INDEX($DI:$DI,$GN780+21),"")</f>
      </c>
      <c r="EG780">
        <f>IF($GO780&gt;=22,INDEX($DI:$DI,$GN780+22),"")</f>
      </c>
      <c r="EH780">
        <f>IF($GO780&gt;=23,INDEX($DI:$DI,$GN780+23),"")</f>
      </c>
      <c r="EI780">
        <f>IF($GO780&gt;=24,INDEX($DI:$DI,$GN780+24),"")</f>
      </c>
      <c r="EJ780">
        <f>IF($GO780&gt;=25,INDEX($DI:$DI,$GN780+25),"")</f>
      </c>
      <c r="EK780">
        <f>IF($GO780&gt;=26,INDEX($DI:$DI,$GN780+26),"")</f>
      </c>
      <c r="EL780">
        <f>IF($GO780&gt;=27,INDEX($DI:$DI,$GN780+27),"")</f>
      </c>
      <c r="EM780">
        <f>IF($GO780&gt;=28,INDEX($DI:$DI,$GN780+28),"")</f>
      </c>
      <c r="EN780">
        <f>IF($GO780&gt;=29,INDEX($DI:$DI,$GN780+29),"")</f>
      </c>
      <c r="EO780">
        <f>IF($GO780&gt;=30,INDEX($DI:$DI,$GN780+30),"")</f>
      </c>
      <c r="EP780">
        <f>IF($GO780&gt;=31,INDEX($DI:$DI,$GN780+31),"")</f>
      </c>
      <c r="EQ780">
        <f>IF($GO780&gt;=32,INDEX($DI:$DI,$GN780+32),"")</f>
      </c>
      <c r="ER780">
        <f>IF($GO780&gt;=33,INDEX($DI:$DI,$GN780+33),"")</f>
      </c>
      <c r="ES780">
        <f>IF($GO780&gt;=34,INDEX($DI:$DI,$GN780+34),"")</f>
      </c>
      <c r="ET780">
        <f>IF($GO780&gt;=35,INDEX($DI:$DI,$GN780+35),"")</f>
      </c>
      <c r="EU780">
        <f>IF($GO780&gt;=36,INDEX($DI:$DI,$GN780+36),"")</f>
      </c>
      <c r="EV780">
        <f>IF($GO780&gt;=37,INDEX($DI:$DI,$GN780+37),"")</f>
      </c>
      <c r="EW780">
        <f>IF($GO780&gt;=38,INDEX($DI:$DI,$GN780+38),"")</f>
      </c>
      <c r="EX780">
        <f>IF($GO780&gt;=39,INDEX($DI:$DI,$GN780+39),"")</f>
      </c>
      <c r="EY780">
        <f>IF($GO780&gt;=40,INDEX($DI:$DI,$GN780+40),"")</f>
      </c>
      <c r="EZ780">
        <f>IF($GO780&gt;=1,INDEX($DJ:$DJ,$GN780+1),"")</f>
      </c>
      <c r="FA780">
        <f>IF($GO780&gt;=2,INDEX($DJ:$DJ,$GN780+2),"")</f>
      </c>
      <c r="FB780">
        <f>IF($GO780&gt;=3,INDEX($DJ:$DJ,$GN780+3),"")</f>
      </c>
      <c r="FC780">
        <f>IF($GO780&gt;=4,INDEX($DJ:$DJ,$GN780+4),"")</f>
      </c>
      <c r="FD780">
        <f>IF($GO780&gt;=5,INDEX($DJ:$DJ,$GN780+5),"")</f>
      </c>
      <c r="FE780">
        <f>IF($GO780&gt;=6,INDEX($DJ:$DJ,$GN780+6),"")</f>
      </c>
      <c r="FF780">
        <f>IF($GO780&gt;=7,INDEX($DJ:$DJ,$GN780+7),"")</f>
      </c>
      <c r="FG780">
        <f>IF($GO780&gt;=8,INDEX($DJ:$DJ,$GN780+8),"")</f>
      </c>
      <c r="FH780">
        <f>IF($GO780&gt;=9,INDEX($DJ:$DJ,$GN780+9),"")</f>
      </c>
      <c r="FI780">
        <f>IF($GO780&gt;=10,INDEX($DJ:$DJ,$GN780+10),"")</f>
      </c>
      <c r="FJ780">
        <f>IF($GO780&gt;=11,INDEX($DJ:$DJ,$GN780+11),"")</f>
      </c>
      <c r="FK780">
        <f>IF($GO780&gt;=12,INDEX($DJ:$DJ,$GN780+12),"")</f>
      </c>
      <c r="FL780">
        <f>IF($GO780&gt;=13,INDEX($DJ:$DJ,$GN780+13),"")</f>
      </c>
      <c r="FM780">
        <f>IF($GO780&gt;=14,INDEX($DJ:$DJ,$GN780+14),"")</f>
      </c>
      <c r="FN780">
        <f>IF($GO780&gt;=15,INDEX($DJ:$DJ,$GN780+15),"")</f>
      </c>
      <c r="FO780">
        <f>IF($GO780&gt;=16,INDEX($DJ:$DJ,$GN780+16),"")</f>
      </c>
      <c r="FP780">
        <f>IF($GO780&gt;=17,INDEX($DJ:$DJ,$GN780+17),"")</f>
      </c>
      <c r="FQ780">
        <f>IF($GO780&gt;=18,INDEX($DJ:$DJ,$GN780+18),"")</f>
      </c>
      <c r="FR780">
        <f>IF($GO780&gt;=19,INDEX($DJ:$DJ,$GN780+19),"")</f>
      </c>
      <c r="FS780">
        <f>IF($GO780&gt;=20,INDEX($DJ:$DJ,$GN780+20),"")</f>
      </c>
      <c r="FT780">
        <f>IF($GO780&gt;=21,INDEX($DJ:$DJ,$GN780+21),"")</f>
      </c>
      <c r="FU780">
        <f>IF($GO780&gt;=22,INDEX($DJ:$DJ,$GN780+22),"")</f>
      </c>
      <c r="FV780">
        <f>IF($GO780&gt;=23,INDEX($DJ:$DJ,$GN780+23),"")</f>
      </c>
      <c r="FW780">
        <f>IF($GO780&gt;=24,INDEX($DJ:$DJ,$GN780+24),"")</f>
      </c>
      <c r="FX780">
        <f>IF($GO780&gt;=25,INDEX($DJ:$DJ,$GN780+25),"")</f>
      </c>
      <c r="FY780">
        <f>IF($GO780&gt;=26,INDEX($DJ:$DJ,$GN780+26),"")</f>
      </c>
      <c r="FZ780">
        <f>IF($GO780&gt;=27,INDEX($DJ:$DJ,$GN780+27),"")</f>
      </c>
      <c r="GA780">
        <f>IF($GO780&gt;=28,INDEX($DJ:$DJ,$GN780+28),"")</f>
      </c>
      <c r="GB780">
        <f>IF($GO780&gt;=29,INDEX($DJ:$DJ,$GN780+29),"")</f>
      </c>
      <c r="GC780">
        <f>IF($GO780&gt;=30,INDEX($DJ:$DJ,$GN780+30),"")</f>
      </c>
      <c r="GD780">
        <f>IF($GO780&gt;=31,INDEX($DJ:$DJ,$GN780+31),"")</f>
      </c>
      <c r="GE780">
        <f>IF($GO780&gt;=32,INDEX($DJ:$DJ,$GN780+32),"")</f>
      </c>
      <c r="GF780">
        <f>IF($GO780&gt;=33,INDEX($DJ:$DJ,$GN780+33),"")</f>
      </c>
      <c r="GG780">
        <f>IF($GO780&gt;=34,INDEX($DJ:$DJ,$GN780+34),"")</f>
      </c>
      <c r="GH780">
        <f>IF($GO780&gt;=35,INDEX($DJ:$DJ,$GN780+35),"")</f>
      </c>
      <c r="GI780">
        <f>IF($GO780&gt;=36,INDEX($DJ:$DJ,$GN780+36),"")</f>
      </c>
      <c r="GJ780">
        <f>IF($GO780&gt;=37,INDEX($DJ:$DJ,$GN780+37),"")</f>
      </c>
      <c r="GK780">
        <f>IF($GO780&gt;=38,INDEX($DJ:$DJ,$GN780+38),"")</f>
      </c>
      <c r="GL780">
        <f>IF($GO780&gt;=39,INDEX($DJ:$DJ,$GN780+39),"")</f>
      </c>
      <c r="GM780">
        <f>IF($GO780&gt;=40,INDEX($DJ:$DJ,$GN780+40),"")</f>
      </c>
      <c r="GN780">
        <f>IFERROR(MATCH($DH780,$DI$2:$DI$148,0)+1,0)</f>
      </c>
      <c r="GO780">
        <f>IFERROR(INDEX($DK$2:$DK$148,MATCH($DH780,$DI$2:$DI$148,0)),0)</f>
      </c>
      <c r="GP780">
        <f>IFERROR(MATCH($Y780,$DL$780:$EY$780,0),0)</f>
      </c>
      <c r="GQ780">
        <f>IF($GP780&gt;0,INDEX($EZ$780:$GM$780,$GP780),"")</f>
      </c>
      <c r="GT780">
        <f>IF($JC780&gt;=1,INDEX($GR:$GR,$JB780+1),"")</f>
      </c>
      <c r="GU780">
        <f>IF($JC780&gt;=2,INDEX($GR:$GR,$JB780+2),"")</f>
      </c>
      <c r="GV780">
        <f>IF($JC780&gt;=3,INDEX($GR:$GR,$JB780+3),"")</f>
      </c>
      <c r="GW780">
        <f>IF($JC780&gt;=4,INDEX($GR:$GR,$JB780+4),"")</f>
      </c>
      <c r="GX780">
        <f>IF($JC780&gt;=5,INDEX($GR:$GR,$JB780+5),"")</f>
      </c>
      <c r="GY780">
        <f>IF($JC780&gt;=6,INDEX($GR:$GR,$JB780+6),"")</f>
      </c>
      <c r="GZ780">
        <f>IF($JC780&gt;=7,INDEX($GR:$GR,$JB780+7),"")</f>
      </c>
      <c r="HA780">
        <f>IF($JC780&gt;=8,INDEX($GR:$GR,$JB780+8),"")</f>
      </c>
      <c r="HB780">
        <f>IF($JC780&gt;=9,INDEX($GR:$GR,$JB780+9),"")</f>
      </c>
      <c r="HC780">
        <f>IF($JC780&gt;=10,INDEX($GR:$GR,$JB780+10),"")</f>
      </c>
      <c r="HD780">
        <f>IF($JC780&gt;=11,INDEX($GR:$GR,$JB780+11),"")</f>
      </c>
      <c r="HE780">
        <f>IF($JC780&gt;=12,INDEX($GR:$GR,$JB780+12),"")</f>
      </c>
      <c r="HF780">
        <f>IF($JC780&gt;=13,INDEX($GR:$GR,$JB780+13),"")</f>
      </c>
      <c r="HG780">
        <f>IF($JC780&gt;=14,INDEX($GR:$GR,$JB780+14),"")</f>
      </c>
      <c r="HH780">
        <f>IF($JC780&gt;=15,INDEX($GR:$GR,$JB780+15),"")</f>
      </c>
      <c r="HI780">
        <f>IF($JC780&gt;=16,INDEX($GR:$GR,$JB780+16),"")</f>
      </c>
      <c r="HJ780">
        <f>IF($JC780&gt;=17,INDEX($GR:$GR,$JB780+17),"")</f>
      </c>
      <c r="HK780">
        <f>IF($JC780&gt;=18,INDEX($GR:$GR,$JB780+18),"")</f>
      </c>
      <c r="HL780">
        <f>IF($JC780&gt;=19,INDEX($GR:$GR,$JB780+19),"")</f>
      </c>
      <c r="HM780">
        <f>IF($JC780&gt;=20,INDEX($GR:$GR,$JB780+20),"")</f>
      </c>
      <c r="HN780">
        <f>IF($JC780&gt;=21,INDEX($GR:$GR,$JB780+21),"")</f>
      </c>
      <c r="HO780">
        <f>IF($JC780&gt;=22,INDEX($GR:$GR,$JB780+22),"")</f>
      </c>
      <c r="HP780">
        <f>IF($JC780&gt;=23,INDEX($GR:$GR,$JB780+23),"")</f>
      </c>
      <c r="HQ780">
        <f>IF($JC780&gt;=24,INDEX($GR:$GR,$JB780+24),"")</f>
      </c>
      <c r="HR780">
        <f>IF($JC780&gt;=25,INDEX($GR:$GR,$JB780+25),"")</f>
      </c>
      <c r="HS780">
        <f>IF($JC780&gt;=26,INDEX($GR:$GR,$JB780+26),"")</f>
      </c>
      <c r="HT780">
        <f>IF($JC780&gt;=27,INDEX($GR:$GR,$JB780+27),"")</f>
      </c>
      <c r="HU780">
        <f>IF($JC780&gt;=28,INDEX($GR:$GR,$JB780+28),"")</f>
      </c>
      <c r="HV780">
        <f>IF($JC780&gt;=29,INDEX($GR:$GR,$JB780+29),"")</f>
      </c>
      <c r="HW780">
        <f>IF($JC780&gt;=30,INDEX($GR:$GR,$JB780+30),"")</f>
      </c>
      <c r="HX780">
        <f>IF($JC780&gt;=31,INDEX($GR:$GR,$JB780+31),"")</f>
      </c>
      <c r="HY780">
        <f>IF($JC780&gt;=32,INDEX($GR:$GR,$JB780+32),"")</f>
      </c>
      <c r="HZ780">
        <f>IF($JC780&gt;=33,INDEX($GR:$GR,$JB780+33),"")</f>
      </c>
      <c r="IA780">
        <f>IF($JC780&gt;=34,INDEX($GR:$GR,$JB780+34),"")</f>
      </c>
      <c r="IB780">
        <f>IF($JC780&gt;=35,INDEX($GR:$GR,$JB780+35),"")</f>
      </c>
      <c r="IC780">
        <f>IF($JC780&gt;=36,INDEX($GR:$GR,$JB780+36),"")</f>
      </c>
      <c r="ID780">
        <f>IF($JC780&gt;=37,INDEX($GR:$GR,$JB780+37),"")</f>
      </c>
      <c r="IE780">
        <f>IF($JC780&gt;=38,INDEX($GR:$GR,$JB780+38),"")</f>
      </c>
      <c r="IF780">
        <f>IF($JC780&gt;=39,INDEX($GR:$GR,$JB780+39),"")</f>
      </c>
      <c r="IG780">
        <f>IF($JC780&gt;=40,INDEX($GR:$GR,$JB780+40),"")</f>
      </c>
      <c r="IH780">
        <f>IF($JC780&gt;=41,INDEX($GR:$GR,$JB780+41),"")</f>
      </c>
      <c r="II780">
        <f>IF($JC780&gt;=42,INDEX($GR:$GR,$JB780+42),"")</f>
      </c>
      <c r="IJ780">
        <f>IF($JC780&gt;=43,INDEX($GR:$GR,$JB780+43),"")</f>
      </c>
      <c r="IK780">
        <f>IF($JC780&gt;=44,INDEX($GR:$GR,$JB780+44),"")</f>
      </c>
      <c r="IL780">
        <f>IF($JC780&gt;=45,INDEX($GR:$GR,$JB780+45),"")</f>
      </c>
      <c r="IM780">
        <f>IF($JC780&gt;=46,INDEX($GR:$GR,$JB780+46),"")</f>
      </c>
      <c r="IN780">
        <f>IF($JC780&gt;=47,INDEX($GR:$GR,$JB780+47),"")</f>
      </c>
      <c r="IO780">
        <f>IF($JC780&gt;=48,INDEX($GR:$GR,$JB780+48),"")</f>
      </c>
      <c r="IP780">
        <f>IF($JC780&gt;=49,INDEX($GR:$GR,$JB780+49),"")</f>
      </c>
      <c r="IQ780">
        <f>IF($JC780&gt;=50,INDEX($GR:$GR,$JB780+50),"")</f>
      </c>
      <c r="IR780">
        <f>IF($JC780&gt;=51,INDEX($GR:$GR,$JB780+51),"")</f>
      </c>
      <c r="IS780">
        <f>IF($JC780&gt;=52,INDEX($GR:$GR,$JB780+52),"")</f>
      </c>
      <c r="IT780">
        <f>IF($JC780&gt;=53,INDEX($GR:$GR,$JB780+53),"")</f>
      </c>
      <c r="IU780">
        <f>IF($JC780&gt;=54,INDEX($GR:$GR,$JB780+54),"")</f>
      </c>
      <c r="IV780">
        <f>IF($JC780&gt;=55,INDEX($GR:$GR,$JB780+55),"")</f>
      </c>
      <c r="IW780">
        <f>IF($JC780&gt;=56,INDEX($GR:$GR,$JB780+56),"")</f>
      </c>
      <c r="IX780">
        <f>IF($JC780&gt;=57,INDEX($GR:$GR,$JB780+57),"")</f>
      </c>
      <c r="IY780">
        <f>IF($JC780&gt;=58,INDEX($GR:$GR,$JB780+58),"")</f>
      </c>
      <c r="IZ780">
        <f>IF($JC780&gt;=59,INDEX($GR:$GR,$JB780+59),"")</f>
      </c>
      <c r="JA780">
        <f>IF($JC780&gt;=60,INDEX($GR:$GR,$JB780+60),"")</f>
      </c>
      <c r="JB780">
        <f>IFERROR(MATCH($GQ780,$GR$2:$GR$324,0)+1,0)</f>
      </c>
      <c r="JC780">
        <f>IFERROR(INDEX($GS$2:$GS$324,MATCH($GQ780,$GR$2:$GR$324,0)),0)</f>
      </c>
      <c r="JD780" t="s">
        <v>40</v>
      </c>
      <c r="JE780" t="s">
        <v>40</v>
      </c>
    </row>
    <row r="781" spans="1:265" x14ac:dyDescent="0.25">
      <c r="Q781">
        <f>IF(OR($T781="",$P781=""),"",IFERROR($T781/$P781,0))</f>
      </c>
      <c r="R781">
        <f>IF($T781="","",
SUM($S781,$U781,$Z781,$V781,$X781)*
(1-IF($AA781="",0,VALUE($AA781)/100)))</f>
      </c>
      <c r="S781">
        <f>IF($T781="","",$T781)</f>
      </c>
      <c r="U781">
        <f>IF($T781="","",
IF($N781="","",
IF(ISNUMBER(SEARCH("exempt",LOWER($N781))),0,
$T781*(VALUE(SUBSTITUTE($N781,"%",""))/100))))</f>
      </c>
      <c r="AB781">
        <f>IFERROR(IF(FIND(" - ",$K781)&gt;0,MID($K781,FIND(" - ",$K781)+3,LEN($K781)),""),"")</f>
      </c>
      <c r="AK781" t="s">
        <v>1368</v>
      </c>
      <c r="AP781">
        <f>IFERROR(LEFT($K781,FIND(" - ",$K781)-1),$K781)</f>
      </c>
      <c r="AS781">
        <f>IF($CH781&gt;=1,INDEX($AQ:$AQ,$CG781+1),"")</f>
      </c>
      <c r="AT781">
        <f>IF($CH781&gt;=2,INDEX($AQ:$AQ,$CG781+2),"")</f>
      </c>
      <c r="AU781">
        <f>IF($CH781&gt;=3,INDEX($AQ:$AQ,$CG781+3),"")</f>
      </c>
      <c r="AV781">
        <f>IF($CH781&gt;=4,INDEX($AQ:$AQ,$CG781+4),"")</f>
      </c>
      <c r="AW781">
        <f>IF($CH781&gt;=5,INDEX($AQ:$AQ,$CG781+5),"")</f>
      </c>
      <c r="AX781">
        <f>IF($CH781&gt;=6,INDEX($AQ:$AQ,$CG781+6),"")</f>
      </c>
      <c r="AY781">
        <f>IF($CH781&gt;=7,INDEX($AQ:$AQ,$CG781+7),"")</f>
      </c>
      <c r="AZ781">
        <f>IF($CH781&gt;=8,INDEX($AQ:$AQ,$CG781+8),"")</f>
      </c>
      <c r="BA781">
        <f>IF($CH781&gt;=9,INDEX($AQ:$AQ,$CG781+9),"")</f>
      </c>
      <c r="BB781">
        <f>IF($CH781&gt;=10,INDEX($AQ:$AQ,$CG781+10),"")</f>
      </c>
      <c r="BC781">
        <f>IF($CH781&gt;=11,INDEX($AQ:$AQ,$CG781+11),"")</f>
      </c>
      <c r="BD781">
        <f>IF($CH781&gt;=12,INDEX($AQ:$AQ,$CG781+12),"")</f>
      </c>
      <c r="BE781">
        <f>IF($CH781&gt;=13,INDEX($AQ:$AQ,$CG781+13),"")</f>
      </c>
      <c r="BF781">
        <f>IF($CH781&gt;=14,INDEX($AQ:$AQ,$CG781+14),"")</f>
      </c>
      <c r="BG781">
        <f>IF($CH781&gt;=15,INDEX($AQ:$AQ,$CG781+15),"")</f>
      </c>
      <c r="BH781">
        <f>IF($CH781&gt;=16,INDEX($AQ:$AQ,$CG781+16),"")</f>
      </c>
      <c r="BI781">
        <f>IF($CH781&gt;=17,INDEX($AQ:$AQ,$CG781+17),"")</f>
      </c>
      <c r="BJ781">
        <f>IF($CH781&gt;=18,INDEX($AQ:$AQ,$CG781+18),"")</f>
      </c>
      <c r="BK781">
        <f>IF($CH781&gt;=19,INDEX($AQ:$AQ,$CG781+19),"")</f>
      </c>
      <c r="BL781">
        <f>IF($CH781&gt;=20,INDEX($AQ:$AQ,$CG781+20),"")</f>
      </c>
      <c r="BM781">
        <f>IF($CH781&gt;=21,INDEX($AQ:$AQ,$CG781+21),"")</f>
      </c>
      <c r="BN781">
        <f>IF($CH781&gt;=22,INDEX($AQ:$AQ,$CG781+22),"")</f>
      </c>
      <c r="BO781">
        <f>IF($CH781&gt;=23,INDEX($AQ:$AQ,$CG781+23),"")</f>
      </c>
      <c r="BP781">
        <f>IF($CH781&gt;=24,INDEX($AQ:$AQ,$CG781+24),"")</f>
      </c>
      <c r="BQ781">
        <f>IF($CH781&gt;=25,INDEX($AQ:$AQ,$CG781+25),"")</f>
      </c>
      <c r="BR781">
        <f>IF($CH781&gt;=26,INDEX($AQ:$AQ,$CG781+26),"")</f>
      </c>
      <c r="BS781">
        <f>IF($CH781&gt;=27,INDEX($AQ:$AQ,$CG781+27),"")</f>
      </c>
      <c r="BT781">
        <f>IF($CH781&gt;=28,INDEX($AQ:$AQ,$CG781+28),"")</f>
      </c>
      <c r="BU781">
        <f>IF($CH781&gt;=29,INDEX($AQ:$AQ,$CG781+29),"")</f>
      </c>
      <c r="BV781">
        <f>IF($CH781&gt;=30,INDEX($AQ:$AQ,$CG781+30),"")</f>
      </c>
      <c r="BW781">
        <f>IF($CH781&gt;=31,INDEX($AQ:$AQ,$CG781+31),"")</f>
      </c>
      <c r="BX781">
        <f>IF($CH781&gt;=32,INDEX($AQ:$AQ,$CG781+32),"")</f>
      </c>
      <c r="BY781">
        <f>IF($CH781&gt;=33,INDEX($AQ:$AQ,$CG781+33),"")</f>
      </c>
      <c r="BZ781">
        <f>IF($CH781&gt;=34,INDEX($AQ:$AQ,$CG781+34),"")</f>
      </c>
      <c r="CA781">
        <f>IF($CH781&gt;=35,INDEX($AQ:$AQ,$CG781+35),"")</f>
      </c>
      <c r="CB781">
        <f>IF($CH781&gt;=36,INDEX($AQ:$AQ,$CG781+36),"")</f>
      </c>
      <c r="CC781">
        <f>IF($CH781&gt;=37,INDEX($AQ:$AQ,$CG781+37),"")</f>
      </c>
      <c r="CD781">
        <f>IF($CH781&gt;=38,INDEX($AQ:$AQ,$CG781+38),"")</f>
      </c>
      <c r="CE781">
        <f>IF($CH781&gt;=39,INDEX($AQ:$AQ,$CG781+39),"")</f>
      </c>
      <c r="CF781">
        <f>IF($CH781&gt;=40,INDEX($AQ:$AQ,$CG781+40),"")</f>
      </c>
      <c r="CG781">
        <f>IFERROR(MATCH($AP781,$AQ$2:$AQ$134,0)+1,0)</f>
      </c>
      <c r="CH781">
        <f>IFERROR(INDEX($AR$2:$AR$134,MATCH($AP781,$AQ$2:$AQ$134,0)),0)</f>
      </c>
      <c r="CI781">
        <f>IFERROR(LEFT($L781,FIND(" - ",$L781)-1),$L781)</f>
      </c>
      <c r="CL781">
        <f>IF($DG781&gt;=1,INDEX($CJ:$CJ,$DF781+1),"")</f>
      </c>
      <c r="CM781">
        <f>IF($DG781&gt;=2,INDEX($CJ:$CJ,$DF781+2),"")</f>
      </c>
      <c r="CN781">
        <f>IF($DG781&gt;=3,INDEX($CJ:$CJ,$DF781+3),"")</f>
      </c>
      <c r="CO781">
        <f>IF($DG781&gt;=4,INDEX($CJ:$CJ,$DF781+4),"")</f>
      </c>
      <c r="CP781">
        <f>IF($DG781&gt;=5,INDEX($CJ:$CJ,$DF781+5),"")</f>
      </c>
      <c r="CQ781">
        <f>IF($DG781&gt;=6,INDEX($CJ:$CJ,$DF781+6),"")</f>
      </c>
      <c r="CR781">
        <f>IF($DG781&gt;=7,INDEX($CJ:$CJ,$DF781+7),"")</f>
      </c>
      <c r="CS781">
        <f>IF($DG781&gt;=8,INDEX($CJ:$CJ,$DF781+8),"")</f>
      </c>
      <c r="CT781">
        <f>IF($DG781&gt;=9,INDEX($CJ:$CJ,$DF781+9),"")</f>
      </c>
      <c r="CU781">
        <f>IF($DG781&gt;=10,INDEX($CJ:$CJ,$DF781+10),"")</f>
      </c>
      <c r="CV781">
        <f>IF($DG781&gt;=11,INDEX($CJ:$CJ,$DF781+11),"")</f>
      </c>
      <c r="CW781">
        <f>IF($DG781&gt;=12,INDEX($CJ:$CJ,$DF781+12),"")</f>
      </c>
      <c r="CX781">
        <f>IF($DG781&gt;=13,INDEX($CJ:$CJ,$DF781+13),"")</f>
      </c>
      <c r="CY781">
        <f>IF($DG781&gt;=14,INDEX($CJ:$CJ,$DF781+14),"")</f>
      </c>
      <c r="CZ781">
        <f>IF($DG781&gt;=15,INDEX($CJ:$CJ,$DF781+15),"")</f>
      </c>
      <c r="DA781">
        <f>IF($DG781&gt;=16,INDEX($CJ:$CJ,$DF781+16),"")</f>
      </c>
      <c r="DB781">
        <f>IF($DG781&gt;=17,INDEX($CJ:$CJ,$DF781+17),"")</f>
      </c>
      <c r="DC781">
        <f>IF($DG781&gt;=18,INDEX($CJ:$CJ,$DF781+18),"")</f>
      </c>
      <c r="DD781">
        <f>IF($DG781&gt;=19,INDEX($CJ:$CJ,$DF781+19),"")</f>
      </c>
      <c r="DE781">
        <f>IF($DG781&gt;=20,INDEX($CJ:$CJ,$DF781+20),"")</f>
      </c>
      <c r="DF781">
        <f>IFERROR(MATCH($CI781,$CJ$2:$CJ$263,0)+1,0)</f>
      </c>
      <c r="DG781">
        <f>IFERROR(INDEX($CK$2:$CK$263,MATCH($CI781,$CJ$2:$CJ$263,0)),0)</f>
      </c>
      <c r="DH781">
        <f>IFERROR(INDEX($AO:$AO,MATCH($N781,$AN:$AN,0))&amp;"","")</f>
      </c>
      <c r="DL781">
        <f>IF($GO781&gt;=1,INDEX($DI:$DI,$GN781+1),"")</f>
      </c>
      <c r="DM781">
        <f>IF($GO781&gt;=2,INDEX($DI:$DI,$GN781+2),"")</f>
      </c>
      <c r="DN781">
        <f>IF($GO781&gt;=3,INDEX($DI:$DI,$GN781+3),"")</f>
      </c>
      <c r="DO781">
        <f>IF($GO781&gt;=4,INDEX($DI:$DI,$GN781+4),"")</f>
      </c>
      <c r="DP781">
        <f>IF($GO781&gt;=5,INDEX($DI:$DI,$GN781+5),"")</f>
      </c>
      <c r="DQ781">
        <f>IF($GO781&gt;=6,INDEX($DI:$DI,$GN781+6),"")</f>
      </c>
      <c r="DR781">
        <f>IF($GO781&gt;=7,INDEX($DI:$DI,$GN781+7),"")</f>
      </c>
      <c r="DS781">
        <f>IF($GO781&gt;=8,INDEX($DI:$DI,$GN781+8),"")</f>
      </c>
      <c r="DT781">
        <f>IF($GO781&gt;=9,INDEX($DI:$DI,$GN781+9),"")</f>
      </c>
      <c r="DU781">
        <f>IF($GO781&gt;=10,INDEX($DI:$DI,$GN781+10),"")</f>
      </c>
      <c r="DV781">
        <f>IF($GO781&gt;=11,INDEX($DI:$DI,$GN781+11),"")</f>
      </c>
      <c r="DW781">
        <f>IF($GO781&gt;=12,INDEX($DI:$DI,$GN781+12),"")</f>
      </c>
      <c r="DX781">
        <f>IF($GO781&gt;=13,INDEX($DI:$DI,$GN781+13),"")</f>
      </c>
      <c r="DY781">
        <f>IF($GO781&gt;=14,INDEX($DI:$DI,$GN781+14),"")</f>
      </c>
      <c r="DZ781">
        <f>IF($GO781&gt;=15,INDEX($DI:$DI,$GN781+15),"")</f>
      </c>
      <c r="EA781">
        <f>IF($GO781&gt;=16,INDEX($DI:$DI,$GN781+16),"")</f>
      </c>
      <c r="EB781">
        <f>IF($GO781&gt;=17,INDEX($DI:$DI,$GN781+17),"")</f>
      </c>
      <c r="EC781">
        <f>IF($GO781&gt;=18,INDEX($DI:$DI,$GN781+18),"")</f>
      </c>
      <c r="ED781">
        <f>IF($GO781&gt;=19,INDEX($DI:$DI,$GN781+19),"")</f>
      </c>
      <c r="EE781">
        <f>IF($GO781&gt;=20,INDEX($DI:$DI,$GN781+20),"")</f>
      </c>
      <c r="EF781">
        <f>IF($GO781&gt;=21,INDEX($DI:$DI,$GN781+21),"")</f>
      </c>
      <c r="EG781">
        <f>IF($GO781&gt;=22,INDEX($DI:$DI,$GN781+22),"")</f>
      </c>
      <c r="EH781">
        <f>IF($GO781&gt;=23,INDEX($DI:$DI,$GN781+23),"")</f>
      </c>
      <c r="EI781">
        <f>IF($GO781&gt;=24,INDEX($DI:$DI,$GN781+24),"")</f>
      </c>
      <c r="EJ781">
        <f>IF($GO781&gt;=25,INDEX($DI:$DI,$GN781+25),"")</f>
      </c>
      <c r="EK781">
        <f>IF($GO781&gt;=26,INDEX($DI:$DI,$GN781+26),"")</f>
      </c>
      <c r="EL781">
        <f>IF($GO781&gt;=27,INDEX($DI:$DI,$GN781+27),"")</f>
      </c>
      <c r="EM781">
        <f>IF($GO781&gt;=28,INDEX($DI:$DI,$GN781+28),"")</f>
      </c>
      <c r="EN781">
        <f>IF($GO781&gt;=29,INDEX($DI:$DI,$GN781+29),"")</f>
      </c>
      <c r="EO781">
        <f>IF($GO781&gt;=30,INDEX($DI:$DI,$GN781+30),"")</f>
      </c>
      <c r="EP781">
        <f>IF($GO781&gt;=31,INDEX($DI:$DI,$GN781+31),"")</f>
      </c>
      <c r="EQ781">
        <f>IF($GO781&gt;=32,INDEX($DI:$DI,$GN781+32),"")</f>
      </c>
      <c r="ER781">
        <f>IF($GO781&gt;=33,INDEX($DI:$DI,$GN781+33),"")</f>
      </c>
      <c r="ES781">
        <f>IF($GO781&gt;=34,INDEX($DI:$DI,$GN781+34),"")</f>
      </c>
      <c r="ET781">
        <f>IF($GO781&gt;=35,INDEX($DI:$DI,$GN781+35),"")</f>
      </c>
      <c r="EU781">
        <f>IF($GO781&gt;=36,INDEX($DI:$DI,$GN781+36),"")</f>
      </c>
      <c r="EV781">
        <f>IF($GO781&gt;=37,INDEX($DI:$DI,$GN781+37),"")</f>
      </c>
      <c r="EW781">
        <f>IF($GO781&gt;=38,INDEX($DI:$DI,$GN781+38),"")</f>
      </c>
      <c r="EX781">
        <f>IF($GO781&gt;=39,INDEX($DI:$DI,$GN781+39),"")</f>
      </c>
      <c r="EY781">
        <f>IF($GO781&gt;=40,INDEX($DI:$DI,$GN781+40),"")</f>
      </c>
      <c r="EZ781">
        <f>IF($GO781&gt;=1,INDEX($DJ:$DJ,$GN781+1),"")</f>
      </c>
      <c r="FA781">
        <f>IF($GO781&gt;=2,INDEX($DJ:$DJ,$GN781+2),"")</f>
      </c>
      <c r="FB781">
        <f>IF($GO781&gt;=3,INDEX($DJ:$DJ,$GN781+3),"")</f>
      </c>
      <c r="FC781">
        <f>IF($GO781&gt;=4,INDEX($DJ:$DJ,$GN781+4),"")</f>
      </c>
      <c r="FD781">
        <f>IF($GO781&gt;=5,INDEX($DJ:$DJ,$GN781+5),"")</f>
      </c>
      <c r="FE781">
        <f>IF($GO781&gt;=6,INDEX($DJ:$DJ,$GN781+6),"")</f>
      </c>
      <c r="FF781">
        <f>IF($GO781&gt;=7,INDEX($DJ:$DJ,$GN781+7),"")</f>
      </c>
      <c r="FG781">
        <f>IF($GO781&gt;=8,INDEX($DJ:$DJ,$GN781+8),"")</f>
      </c>
      <c r="FH781">
        <f>IF($GO781&gt;=9,INDEX($DJ:$DJ,$GN781+9),"")</f>
      </c>
      <c r="FI781">
        <f>IF($GO781&gt;=10,INDEX($DJ:$DJ,$GN781+10),"")</f>
      </c>
      <c r="FJ781">
        <f>IF($GO781&gt;=11,INDEX($DJ:$DJ,$GN781+11),"")</f>
      </c>
      <c r="FK781">
        <f>IF($GO781&gt;=12,INDEX($DJ:$DJ,$GN781+12),"")</f>
      </c>
      <c r="FL781">
        <f>IF($GO781&gt;=13,INDEX($DJ:$DJ,$GN781+13),"")</f>
      </c>
      <c r="FM781">
        <f>IF($GO781&gt;=14,INDEX($DJ:$DJ,$GN781+14),"")</f>
      </c>
      <c r="FN781">
        <f>IF($GO781&gt;=15,INDEX($DJ:$DJ,$GN781+15),"")</f>
      </c>
      <c r="FO781">
        <f>IF($GO781&gt;=16,INDEX($DJ:$DJ,$GN781+16),"")</f>
      </c>
      <c r="FP781">
        <f>IF($GO781&gt;=17,INDEX($DJ:$DJ,$GN781+17),"")</f>
      </c>
      <c r="FQ781">
        <f>IF($GO781&gt;=18,INDEX($DJ:$DJ,$GN781+18),"")</f>
      </c>
      <c r="FR781">
        <f>IF($GO781&gt;=19,INDEX($DJ:$DJ,$GN781+19),"")</f>
      </c>
      <c r="FS781">
        <f>IF($GO781&gt;=20,INDEX($DJ:$DJ,$GN781+20),"")</f>
      </c>
      <c r="FT781">
        <f>IF($GO781&gt;=21,INDEX($DJ:$DJ,$GN781+21),"")</f>
      </c>
      <c r="FU781">
        <f>IF($GO781&gt;=22,INDEX($DJ:$DJ,$GN781+22),"")</f>
      </c>
      <c r="FV781">
        <f>IF($GO781&gt;=23,INDEX($DJ:$DJ,$GN781+23),"")</f>
      </c>
      <c r="FW781">
        <f>IF($GO781&gt;=24,INDEX($DJ:$DJ,$GN781+24),"")</f>
      </c>
      <c r="FX781">
        <f>IF($GO781&gt;=25,INDEX($DJ:$DJ,$GN781+25),"")</f>
      </c>
      <c r="FY781">
        <f>IF($GO781&gt;=26,INDEX($DJ:$DJ,$GN781+26),"")</f>
      </c>
      <c r="FZ781">
        <f>IF($GO781&gt;=27,INDEX($DJ:$DJ,$GN781+27),"")</f>
      </c>
      <c r="GA781">
        <f>IF($GO781&gt;=28,INDEX($DJ:$DJ,$GN781+28),"")</f>
      </c>
      <c r="GB781">
        <f>IF($GO781&gt;=29,INDEX($DJ:$DJ,$GN781+29),"")</f>
      </c>
      <c r="GC781">
        <f>IF($GO781&gt;=30,INDEX($DJ:$DJ,$GN781+30),"")</f>
      </c>
      <c r="GD781">
        <f>IF($GO781&gt;=31,INDEX($DJ:$DJ,$GN781+31),"")</f>
      </c>
      <c r="GE781">
        <f>IF($GO781&gt;=32,INDEX($DJ:$DJ,$GN781+32),"")</f>
      </c>
      <c r="GF781">
        <f>IF($GO781&gt;=33,INDEX($DJ:$DJ,$GN781+33),"")</f>
      </c>
      <c r="GG781">
        <f>IF($GO781&gt;=34,INDEX($DJ:$DJ,$GN781+34),"")</f>
      </c>
      <c r="GH781">
        <f>IF($GO781&gt;=35,INDEX($DJ:$DJ,$GN781+35),"")</f>
      </c>
      <c r="GI781">
        <f>IF($GO781&gt;=36,INDEX($DJ:$DJ,$GN781+36),"")</f>
      </c>
      <c r="GJ781">
        <f>IF($GO781&gt;=37,INDEX($DJ:$DJ,$GN781+37),"")</f>
      </c>
      <c r="GK781">
        <f>IF($GO781&gt;=38,INDEX($DJ:$DJ,$GN781+38),"")</f>
      </c>
      <c r="GL781">
        <f>IF($GO781&gt;=39,INDEX($DJ:$DJ,$GN781+39),"")</f>
      </c>
      <c r="GM781">
        <f>IF($GO781&gt;=40,INDEX($DJ:$DJ,$GN781+40),"")</f>
      </c>
      <c r="GN781">
        <f>IFERROR(MATCH($DH781,$DI$2:$DI$148,0)+1,0)</f>
      </c>
      <c r="GO781">
        <f>IFERROR(INDEX($DK$2:$DK$148,MATCH($DH781,$DI$2:$DI$148,0)),0)</f>
      </c>
      <c r="GP781">
        <f>IFERROR(MATCH($Y781,$DL$781:$EY$781,0),0)</f>
      </c>
      <c r="GQ781">
        <f>IF($GP781&gt;0,INDEX($EZ$781:$GM$781,$GP781),"")</f>
      </c>
      <c r="GT781">
        <f>IF($JC781&gt;=1,INDEX($GR:$GR,$JB781+1),"")</f>
      </c>
      <c r="GU781">
        <f>IF($JC781&gt;=2,INDEX($GR:$GR,$JB781+2),"")</f>
      </c>
      <c r="GV781">
        <f>IF($JC781&gt;=3,INDEX($GR:$GR,$JB781+3),"")</f>
      </c>
      <c r="GW781">
        <f>IF($JC781&gt;=4,INDEX($GR:$GR,$JB781+4),"")</f>
      </c>
      <c r="GX781">
        <f>IF($JC781&gt;=5,INDEX($GR:$GR,$JB781+5),"")</f>
      </c>
      <c r="GY781">
        <f>IF($JC781&gt;=6,INDEX($GR:$GR,$JB781+6),"")</f>
      </c>
      <c r="GZ781">
        <f>IF($JC781&gt;=7,INDEX($GR:$GR,$JB781+7),"")</f>
      </c>
      <c r="HA781">
        <f>IF($JC781&gt;=8,INDEX($GR:$GR,$JB781+8),"")</f>
      </c>
      <c r="HB781">
        <f>IF($JC781&gt;=9,INDEX($GR:$GR,$JB781+9),"")</f>
      </c>
      <c r="HC781">
        <f>IF($JC781&gt;=10,INDEX($GR:$GR,$JB781+10),"")</f>
      </c>
      <c r="HD781">
        <f>IF($JC781&gt;=11,INDEX($GR:$GR,$JB781+11),"")</f>
      </c>
      <c r="HE781">
        <f>IF($JC781&gt;=12,INDEX($GR:$GR,$JB781+12),"")</f>
      </c>
      <c r="HF781">
        <f>IF($JC781&gt;=13,INDEX($GR:$GR,$JB781+13),"")</f>
      </c>
      <c r="HG781">
        <f>IF($JC781&gt;=14,INDEX($GR:$GR,$JB781+14),"")</f>
      </c>
      <c r="HH781">
        <f>IF($JC781&gt;=15,INDEX($GR:$GR,$JB781+15),"")</f>
      </c>
      <c r="HI781">
        <f>IF($JC781&gt;=16,INDEX($GR:$GR,$JB781+16),"")</f>
      </c>
      <c r="HJ781">
        <f>IF($JC781&gt;=17,INDEX($GR:$GR,$JB781+17),"")</f>
      </c>
      <c r="HK781">
        <f>IF($JC781&gt;=18,INDEX($GR:$GR,$JB781+18),"")</f>
      </c>
      <c r="HL781">
        <f>IF($JC781&gt;=19,INDEX($GR:$GR,$JB781+19),"")</f>
      </c>
      <c r="HM781">
        <f>IF($JC781&gt;=20,INDEX($GR:$GR,$JB781+20),"")</f>
      </c>
      <c r="HN781">
        <f>IF($JC781&gt;=21,INDEX($GR:$GR,$JB781+21),"")</f>
      </c>
      <c r="HO781">
        <f>IF($JC781&gt;=22,INDEX($GR:$GR,$JB781+22),"")</f>
      </c>
      <c r="HP781">
        <f>IF($JC781&gt;=23,INDEX($GR:$GR,$JB781+23),"")</f>
      </c>
      <c r="HQ781">
        <f>IF($JC781&gt;=24,INDEX($GR:$GR,$JB781+24),"")</f>
      </c>
      <c r="HR781">
        <f>IF($JC781&gt;=25,INDEX($GR:$GR,$JB781+25),"")</f>
      </c>
      <c r="HS781">
        <f>IF($JC781&gt;=26,INDEX($GR:$GR,$JB781+26),"")</f>
      </c>
      <c r="HT781">
        <f>IF($JC781&gt;=27,INDEX($GR:$GR,$JB781+27),"")</f>
      </c>
      <c r="HU781">
        <f>IF($JC781&gt;=28,INDEX($GR:$GR,$JB781+28),"")</f>
      </c>
      <c r="HV781">
        <f>IF($JC781&gt;=29,INDEX($GR:$GR,$JB781+29),"")</f>
      </c>
      <c r="HW781">
        <f>IF($JC781&gt;=30,INDEX($GR:$GR,$JB781+30),"")</f>
      </c>
      <c r="HX781">
        <f>IF($JC781&gt;=31,INDEX($GR:$GR,$JB781+31),"")</f>
      </c>
      <c r="HY781">
        <f>IF($JC781&gt;=32,INDEX($GR:$GR,$JB781+32),"")</f>
      </c>
      <c r="HZ781">
        <f>IF($JC781&gt;=33,INDEX($GR:$GR,$JB781+33),"")</f>
      </c>
      <c r="IA781">
        <f>IF($JC781&gt;=34,INDEX($GR:$GR,$JB781+34),"")</f>
      </c>
      <c r="IB781">
        <f>IF($JC781&gt;=35,INDEX($GR:$GR,$JB781+35),"")</f>
      </c>
      <c r="IC781">
        <f>IF($JC781&gt;=36,INDEX($GR:$GR,$JB781+36),"")</f>
      </c>
      <c r="ID781">
        <f>IF($JC781&gt;=37,INDEX($GR:$GR,$JB781+37),"")</f>
      </c>
      <c r="IE781">
        <f>IF($JC781&gt;=38,INDEX($GR:$GR,$JB781+38),"")</f>
      </c>
      <c r="IF781">
        <f>IF($JC781&gt;=39,INDEX($GR:$GR,$JB781+39),"")</f>
      </c>
      <c r="IG781">
        <f>IF($JC781&gt;=40,INDEX($GR:$GR,$JB781+40),"")</f>
      </c>
      <c r="IH781">
        <f>IF($JC781&gt;=41,INDEX($GR:$GR,$JB781+41),"")</f>
      </c>
      <c r="II781">
        <f>IF($JC781&gt;=42,INDEX($GR:$GR,$JB781+42),"")</f>
      </c>
      <c r="IJ781">
        <f>IF($JC781&gt;=43,INDEX($GR:$GR,$JB781+43),"")</f>
      </c>
      <c r="IK781">
        <f>IF($JC781&gt;=44,INDEX($GR:$GR,$JB781+44),"")</f>
      </c>
      <c r="IL781">
        <f>IF($JC781&gt;=45,INDEX($GR:$GR,$JB781+45),"")</f>
      </c>
      <c r="IM781">
        <f>IF($JC781&gt;=46,INDEX($GR:$GR,$JB781+46),"")</f>
      </c>
      <c r="IN781">
        <f>IF($JC781&gt;=47,INDEX($GR:$GR,$JB781+47),"")</f>
      </c>
      <c r="IO781">
        <f>IF($JC781&gt;=48,INDEX($GR:$GR,$JB781+48),"")</f>
      </c>
      <c r="IP781">
        <f>IF($JC781&gt;=49,INDEX($GR:$GR,$JB781+49),"")</f>
      </c>
      <c r="IQ781">
        <f>IF($JC781&gt;=50,INDEX($GR:$GR,$JB781+50),"")</f>
      </c>
      <c r="IR781">
        <f>IF($JC781&gt;=51,INDEX($GR:$GR,$JB781+51),"")</f>
      </c>
      <c r="IS781">
        <f>IF($JC781&gt;=52,INDEX($GR:$GR,$JB781+52),"")</f>
      </c>
      <c r="IT781">
        <f>IF($JC781&gt;=53,INDEX($GR:$GR,$JB781+53),"")</f>
      </c>
      <c r="IU781">
        <f>IF($JC781&gt;=54,INDEX($GR:$GR,$JB781+54),"")</f>
      </c>
      <c r="IV781">
        <f>IF($JC781&gt;=55,INDEX($GR:$GR,$JB781+55),"")</f>
      </c>
      <c r="IW781">
        <f>IF($JC781&gt;=56,INDEX($GR:$GR,$JB781+56),"")</f>
      </c>
      <c r="IX781">
        <f>IF($JC781&gt;=57,INDEX($GR:$GR,$JB781+57),"")</f>
      </c>
      <c r="IY781">
        <f>IF($JC781&gt;=58,INDEX($GR:$GR,$JB781+58),"")</f>
      </c>
      <c r="IZ781">
        <f>IF($JC781&gt;=59,INDEX($GR:$GR,$JB781+59),"")</f>
      </c>
      <c r="JA781">
        <f>IF($JC781&gt;=60,INDEX($GR:$GR,$JB781+60),"")</f>
      </c>
      <c r="JB781">
        <f>IFERROR(MATCH($GQ781,$GR$2:$GR$324,0)+1,0)</f>
      </c>
      <c r="JC781">
        <f>IFERROR(INDEX($GS$2:$GS$324,MATCH($GQ781,$GR$2:$GR$324,0)),0)</f>
      </c>
      <c r="JD781" t="s">
        <v>40</v>
      </c>
      <c r="JE781" t="s">
        <v>40</v>
      </c>
    </row>
    <row r="782" spans="1:265" x14ac:dyDescent="0.25">
      <c r="Q782">
        <f>IF(OR($T782="",$P782=""),"",IFERROR($T782/$P782,0))</f>
      </c>
      <c r="R782">
        <f>IF($T782="","",
SUM($S782,$U782,$Z782,$V782,$X782)*
(1-IF($AA782="",0,VALUE($AA782)/100)))</f>
      </c>
      <c r="S782">
        <f>IF($T782="","",$T782)</f>
      </c>
      <c r="U782">
        <f>IF($T782="","",
IF($N782="","",
IF(ISNUMBER(SEARCH("exempt",LOWER($N782))),0,
$T782*(VALUE(SUBSTITUTE($N782,"%",""))/100))))</f>
      </c>
      <c r="AB782">
        <f>IFERROR(IF(FIND(" - ",$K782)&gt;0,MID($K782,FIND(" - ",$K782)+3,LEN($K782)),""),"")</f>
      </c>
      <c r="AK782" t="s">
        <v>1369</v>
      </c>
      <c r="AP782">
        <f>IFERROR(LEFT($K782,FIND(" - ",$K782)-1),$K782)</f>
      </c>
      <c r="AS782">
        <f>IF($CH782&gt;=1,INDEX($AQ:$AQ,$CG782+1),"")</f>
      </c>
      <c r="AT782">
        <f>IF($CH782&gt;=2,INDEX($AQ:$AQ,$CG782+2),"")</f>
      </c>
      <c r="AU782">
        <f>IF($CH782&gt;=3,INDEX($AQ:$AQ,$CG782+3),"")</f>
      </c>
      <c r="AV782">
        <f>IF($CH782&gt;=4,INDEX($AQ:$AQ,$CG782+4),"")</f>
      </c>
      <c r="AW782">
        <f>IF($CH782&gt;=5,INDEX($AQ:$AQ,$CG782+5),"")</f>
      </c>
      <c r="AX782">
        <f>IF($CH782&gt;=6,INDEX($AQ:$AQ,$CG782+6),"")</f>
      </c>
      <c r="AY782">
        <f>IF($CH782&gt;=7,INDEX($AQ:$AQ,$CG782+7),"")</f>
      </c>
      <c r="AZ782">
        <f>IF($CH782&gt;=8,INDEX($AQ:$AQ,$CG782+8),"")</f>
      </c>
      <c r="BA782">
        <f>IF($CH782&gt;=9,INDEX($AQ:$AQ,$CG782+9),"")</f>
      </c>
      <c r="BB782">
        <f>IF($CH782&gt;=10,INDEX($AQ:$AQ,$CG782+10),"")</f>
      </c>
      <c r="BC782">
        <f>IF($CH782&gt;=11,INDEX($AQ:$AQ,$CG782+11),"")</f>
      </c>
      <c r="BD782">
        <f>IF($CH782&gt;=12,INDEX($AQ:$AQ,$CG782+12),"")</f>
      </c>
      <c r="BE782">
        <f>IF($CH782&gt;=13,INDEX($AQ:$AQ,$CG782+13),"")</f>
      </c>
      <c r="BF782">
        <f>IF($CH782&gt;=14,INDEX($AQ:$AQ,$CG782+14),"")</f>
      </c>
      <c r="BG782">
        <f>IF($CH782&gt;=15,INDEX($AQ:$AQ,$CG782+15),"")</f>
      </c>
      <c r="BH782">
        <f>IF($CH782&gt;=16,INDEX($AQ:$AQ,$CG782+16),"")</f>
      </c>
      <c r="BI782">
        <f>IF($CH782&gt;=17,INDEX($AQ:$AQ,$CG782+17),"")</f>
      </c>
      <c r="BJ782">
        <f>IF($CH782&gt;=18,INDEX($AQ:$AQ,$CG782+18),"")</f>
      </c>
      <c r="BK782">
        <f>IF($CH782&gt;=19,INDEX($AQ:$AQ,$CG782+19),"")</f>
      </c>
      <c r="BL782">
        <f>IF($CH782&gt;=20,INDEX($AQ:$AQ,$CG782+20),"")</f>
      </c>
      <c r="BM782">
        <f>IF($CH782&gt;=21,INDEX($AQ:$AQ,$CG782+21),"")</f>
      </c>
      <c r="BN782">
        <f>IF($CH782&gt;=22,INDEX($AQ:$AQ,$CG782+22),"")</f>
      </c>
      <c r="BO782">
        <f>IF($CH782&gt;=23,INDEX($AQ:$AQ,$CG782+23),"")</f>
      </c>
      <c r="BP782">
        <f>IF($CH782&gt;=24,INDEX($AQ:$AQ,$CG782+24),"")</f>
      </c>
      <c r="BQ782">
        <f>IF($CH782&gt;=25,INDEX($AQ:$AQ,$CG782+25),"")</f>
      </c>
      <c r="BR782">
        <f>IF($CH782&gt;=26,INDEX($AQ:$AQ,$CG782+26),"")</f>
      </c>
      <c r="BS782">
        <f>IF($CH782&gt;=27,INDEX($AQ:$AQ,$CG782+27),"")</f>
      </c>
      <c r="BT782">
        <f>IF($CH782&gt;=28,INDEX($AQ:$AQ,$CG782+28),"")</f>
      </c>
      <c r="BU782">
        <f>IF($CH782&gt;=29,INDEX($AQ:$AQ,$CG782+29),"")</f>
      </c>
      <c r="BV782">
        <f>IF($CH782&gt;=30,INDEX($AQ:$AQ,$CG782+30),"")</f>
      </c>
      <c r="BW782">
        <f>IF($CH782&gt;=31,INDEX($AQ:$AQ,$CG782+31),"")</f>
      </c>
      <c r="BX782">
        <f>IF($CH782&gt;=32,INDEX($AQ:$AQ,$CG782+32),"")</f>
      </c>
      <c r="BY782">
        <f>IF($CH782&gt;=33,INDEX($AQ:$AQ,$CG782+33),"")</f>
      </c>
      <c r="BZ782">
        <f>IF($CH782&gt;=34,INDEX($AQ:$AQ,$CG782+34),"")</f>
      </c>
      <c r="CA782">
        <f>IF($CH782&gt;=35,INDEX($AQ:$AQ,$CG782+35),"")</f>
      </c>
      <c r="CB782">
        <f>IF($CH782&gt;=36,INDEX($AQ:$AQ,$CG782+36),"")</f>
      </c>
      <c r="CC782">
        <f>IF($CH782&gt;=37,INDEX($AQ:$AQ,$CG782+37),"")</f>
      </c>
      <c r="CD782">
        <f>IF($CH782&gt;=38,INDEX($AQ:$AQ,$CG782+38),"")</f>
      </c>
      <c r="CE782">
        <f>IF($CH782&gt;=39,INDEX($AQ:$AQ,$CG782+39),"")</f>
      </c>
      <c r="CF782">
        <f>IF($CH782&gt;=40,INDEX($AQ:$AQ,$CG782+40),"")</f>
      </c>
      <c r="CG782">
        <f>IFERROR(MATCH($AP782,$AQ$2:$AQ$134,0)+1,0)</f>
      </c>
      <c r="CH782">
        <f>IFERROR(INDEX($AR$2:$AR$134,MATCH($AP782,$AQ$2:$AQ$134,0)),0)</f>
      </c>
      <c r="CI782">
        <f>IFERROR(LEFT($L782,FIND(" - ",$L782)-1),$L782)</f>
      </c>
      <c r="CL782">
        <f>IF($DG782&gt;=1,INDEX($CJ:$CJ,$DF782+1),"")</f>
      </c>
      <c r="CM782">
        <f>IF($DG782&gt;=2,INDEX($CJ:$CJ,$DF782+2),"")</f>
      </c>
      <c r="CN782">
        <f>IF($DG782&gt;=3,INDEX($CJ:$CJ,$DF782+3),"")</f>
      </c>
      <c r="CO782">
        <f>IF($DG782&gt;=4,INDEX($CJ:$CJ,$DF782+4),"")</f>
      </c>
      <c r="CP782">
        <f>IF($DG782&gt;=5,INDEX($CJ:$CJ,$DF782+5),"")</f>
      </c>
      <c r="CQ782">
        <f>IF($DG782&gt;=6,INDEX($CJ:$CJ,$DF782+6),"")</f>
      </c>
      <c r="CR782">
        <f>IF($DG782&gt;=7,INDEX($CJ:$CJ,$DF782+7),"")</f>
      </c>
      <c r="CS782">
        <f>IF($DG782&gt;=8,INDEX($CJ:$CJ,$DF782+8),"")</f>
      </c>
      <c r="CT782">
        <f>IF($DG782&gt;=9,INDEX($CJ:$CJ,$DF782+9),"")</f>
      </c>
      <c r="CU782">
        <f>IF($DG782&gt;=10,INDEX($CJ:$CJ,$DF782+10),"")</f>
      </c>
      <c r="CV782">
        <f>IF($DG782&gt;=11,INDEX($CJ:$CJ,$DF782+11),"")</f>
      </c>
      <c r="CW782">
        <f>IF($DG782&gt;=12,INDEX($CJ:$CJ,$DF782+12),"")</f>
      </c>
      <c r="CX782">
        <f>IF($DG782&gt;=13,INDEX($CJ:$CJ,$DF782+13),"")</f>
      </c>
      <c r="CY782">
        <f>IF($DG782&gt;=14,INDEX($CJ:$CJ,$DF782+14),"")</f>
      </c>
      <c r="CZ782">
        <f>IF($DG782&gt;=15,INDEX($CJ:$CJ,$DF782+15),"")</f>
      </c>
      <c r="DA782">
        <f>IF($DG782&gt;=16,INDEX($CJ:$CJ,$DF782+16),"")</f>
      </c>
      <c r="DB782">
        <f>IF($DG782&gt;=17,INDEX($CJ:$CJ,$DF782+17),"")</f>
      </c>
      <c r="DC782">
        <f>IF($DG782&gt;=18,INDEX($CJ:$CJ,$DF782+18),"")</f>
      </c>
      <c r="DD782">
        <f>IF($DG782&gt;=19,INDEX($CJ:$CJ,$DF782+19),"")</f>
      </c>
      <c r="DE782">
        <f>IF($DG782&gt;=20,INDEX($CJ:$CJ,$DF782+20),"")</f>
      </c>
      <c r="DF782">
        <f>IFERROR(MATCH($CI782,$CJ$2:$CJ$263,0)+1,0)</f>
      </c>
      <c r="DG782">
        <f>IFERROR(INDEX($CK$2:$CK$263,MATCH($CI782,$CJ$2:$CJ$263,0)),0)</f>
      </c>
      <c r="DH782">
        <f>IFERROR(INDEX($AO:$AO,MATCH($N782,$AN:$AN,0))&amp;"","")</f>
      </c>
      <c r="DL782">
        <f>IF($GO782&gt;=1,INDEX($DI:$DI,$GN782+1),"")</f>
      </c>
      <c r="DM782">
        <f>IF($GO782&gt;=2,INDEX($DI:$DI,$GN782+2),"")</f>
      </c>
      <c r="DN782">
        <f>IF($GO782&gt;=3,INDEX($DI:$DI,$GN782+3),"")</f>
      </c>
      <c r="DO782">
        <f>IF($GO782&gt;=4,INDEX($DI:$DI,$GN782+4),"")</f>
      </c>
      <c r="DP782">
        <f>IF($GO782&gt;=5,INDEX($DI:$DI,$GN782+5),"")</f>
      </c>
      <c r="DQ782">
        <f>IF($GO782&gt;=6,INDEX($DI:$DI,$GN782+6),"")</f>
      </c>
      <c r="DR782">
        <f>IF($GO782&gt;=7,INDEX($DI:$DI,$GN782+7),"")</f>
      </c>
      <c r="DS782">
        <f>IF($GO782&gt;=8,INDEX($DI:$DI,$GN782+8),"")</f>
      </c>
      <c r="DT782">
        <f>IF($GO782&gt;=9,INDEX($DI:$DI,$GN782+9),"")</f>
      </c>
      <c r="DU782">
        <f>IF($GO782&gt;=10,INDEX($DI:$DI,$GN782+10),"")</f>
      </c>
      <c r="DV782">
        <f>IF($GO782&gt;=11,INDEX($DI:$DI,$GN782+11),"")</f>
      </c>
      <c r="DW782">
        <f>IF($GO782&gt;=12,INDEX($DI:$DI,$GN782+12),"")</f>
      </c>
      <c r="DX782">
        <f>IF($GO782&gt;=13,INDEX($DI:$DI,$GN782+13),"")</f>
      </c>
      <c r="DY782">
        <f>IF($GO782&gt;=14,INDEX($DI:$DI,$GN782+14),"")</f>
      </c>
      <c r="DZ782">
        <f>IF($GO782&gt;=15,INDEX($DI:$DI,$GN782+15),"")</f>
      </c>
      <c r="EA782">
        <f>IF($GO782&gt;=16,INDEX($DI:$DI,$GN782+16),"")</f>
      </c>
      <c r="EB782">
        <f>IF($GO782&gt;=17,INDEX($DI:$DI,$GN782+17),"")</f>
      </c>
      <c r="EC782">
        <f>IF($GO782&gt;=18,INDEX($DI:$DI,$GN782+18),"")</f>
      </c>
      <c r="ED782">
        <f>IF($GO782&gt;=19,INDEX($DI:$DI,$GN782+19),"")</f>
      </c>
      <c r="EE782">
        <f>IF($GO782&gt;=20,INDEX($DI:$DI,$GN782+20),"")</f>
      </c>
      <c r="EF782">
        <f>IF($GO782&gt;=21,INDEX($DI:$DI,$GN782+21),"")</f>
      </c>
      <c r="EG782">
        <f>IF($GO782&gt;=22,INDEX($DI:$DI,$GN782+22),"")</f>
      </c>
      <c r="EH782">
        <f>IF($GO782&gt;=23,INDEX($DI:$DI,$GN782+23),"")</f>
      </c>
      <c r="EI782">
        <f>IF($GO782&gt;=24,INDEX($DI:$DI,$GN782+24),"")</f>
      </c>
      <c r="EJ782">
        <f>IF($GO782&gt;=25,INDEX($DI:$DI,$GN782+25),"")</f>
      </c>
      <c r="EK782">
        <f>IF($GO782&gt;=26,INDEX($DI:$DI,$GN782+26),"")</f>
      </c>
      <c r="EL782">
        <f>IF($GO782&gt;=27,INDEX($DI:$DI,$GN782+27),"")</f>
      </c>
      <c r="EM782">
        <f>IF($GO782&gt;=28,INDEX($DI:$DI,$GN782+28),"")</f>
      </c>
      <c r="EN782">
        <f>IF($GO782&gt;=29,INDEX($DI:$DI,$GN782+29),"")</f>
      </c>
      <c r="EO782">
        <f>IF($GO782&gt;=30,INDEX($DI:$DI,$GN782+30),"")</f>
      </c>
      <c r="EP782">
        <f>IF($GO782&gt;=31,INDEX($DI:$DI,$GN782+31),"")</f>
      </c>
      <c r="EQ782">
        <f>IF($GO782&gt;=32,INDEX($DI:$DI,$GN782+32),"")</f>
      </c>
      <c r="ER782">
        <f>IF($GO782&gt;=33,INDEX($DI:$DI,$GN782+33),"")</f>
      </c>
      <c r="ES782">
        <f>IF($GO782&gt;=34,INDEX($DI:$DI,$GN782+34),"")</f>
      </c>
      <c r="ET782">
        <f>IF($GO782&gt;=35,INDEX($DI:$DI,$GN782+35),"")</f>
      </c>
      <c r="EU782">
        <f>IF($GO782&gt;=36,INDEX($DI:$DI,$GN782+36),"")</f>
      </c>
      <c r="EV782">
        <f>IF($GO782&gt;=37,INDEX($DI:$DI,$GN782+37),"")</f>
      </c>
      <c r="EW782">
        <f>IF($GO782&gt;=38,INDEX($DI:$DI,$GN782+38),"")</f>
      </c>
      <c r="EX782">
        <f>IF($GO782&gt;=39,INDEX($DI:$DI,$GN782+39),"")</f>
      </c>
      <c r="EY782">
        <f>IF($GO782&gt;=40,INDEX($DI:$DI,$GN782+40),"")</f>
      </c>
      <c r="EZ782">
        <f>IF($GO782&gt;=1,INDEX($DJ:$DJ,$GN782+1),"")</f>
      </c>
      <c r="FA782">
        <f>IF($GO782&gt;=2,INDEX($DJ:$DJ,$GN782+2),"")</f>
      </c>
      <c r="FB782">
        <f>IF($GO782&gt;=3,INDEX($DJ:$DJ,$GN782+3),"")</f>
      </c>
      <c r="FC782">
        <f>IF($GO782&gt;=4,INDEX($DJ:$DJ,$GN782+4),"")</f>
      </c>
      <c r="FD782">
        <f>IF($GO782&gt;=5,INDEX($DJ:$DJ,$GN782+5),"")</f>
      </c>
      <c r="FE782">
        <f>IF($GO782&gt;=6,INDEX($DJ:$DJ,$GN782+6),"")</f>
      </c>
      <c r="FF782">
        <f>IF($GO782&gt;=7,INDEX($DJ:$DJ,$GN782+7),"")</f>
      </c>
      <c r="FG782">
        <f>IF($GO782&gt;=8,INDEX($DJ:$DJ,$GN782+8),"")</f>
      </c>
      <c r="FH782">
        <f>IF($GO782&gt;=9,INDEX($DJ:$DJ,$GN782+9),"")</f>
      </c>
      <c r="FI782">
        <f>IF($GO782&gt;=10,INDEX($DJ:$DJ,$GN782+10),"")</f>
      </c>
      <c r="FJ782">
        <f>IF($GO782&gt;=11,INDEX($DJ:$DJ,$GN782+11),"")</f>
      </c>
      <c r="FK782">
        <f>IF($GO782&gt;=12,INDEX($DJ:$DJ,$GN782+12),"")</f>
      </c>
      <c r="FL782">
        <f>IF($GO782&gt;=13,INDEX($DJ:$DJ,$GN782+13),"")</f>
      </c>
      <c r="FM782">
        <f>IF($GO782&gt;=14,INDEX($DJ:$DJ,$GN782+14),"")</f>
      </c>
      <c r="FN782">
        <f>IF($GO782&gt;=15,INDEX($DJ:$DJ,$GN782+15),"")</f>
      </c>
      <c r="FO782">
        <f>IF($GO782&gt;=16,INDEX($DJ:$DJ,$GN782+16),"")</f>
      </c>
      <c r="FP782">
        <f>IF($GO782&gt;=17,INDEX($DJ:$DJ,$GN782+17),"")</f>
      </c>
      <c r="FQ782">
        <f>IF($GO782&gt;=18,INDEX($DJ:$DJ,$GN782+18),"")</f>
      </c>
      <c r="FR782">
        <f>IF($GO782&gt;=19,INDEX($DJ:$DJ,$GN782+19),"")</f>
      </c>
      <c r="FS782">
        <f>IF($GO782&gt;=20,INDEX($DJ:$DJ,$GN782+20),"")</f>
      </c>
      <c r="FT782">
        <f>IF($GO782&gt;=21,INDEX($DJ:$DJ,$GN782+21),"")</f>
      </c>
      <c r="FU782">
        <f>IF($GO782&gt;=22,INDEX($DJ:$DJ,$GN782+22),"")</f>
      </c>
      <c r="FV782">
        <f>IF($GO782&gt;=23,INDEX($DJ:$DJ,$GN782+23),"")</f>
      </c>
      <c r="FW782">
        <f>IF($GO782&gt;=24,INDEX($DJ:$DJ,$GN782+24),"")</f>
      </c>
      <c r="FX782">
        <f>IF($GO782&gt;=25,INDEX($DJ:$DJ,$GN782+25),"")</f>
      </c>
      <c r="FY782">
        <f>IF($GO782&gt;=26,INDEX($DJ:$DJ,$GN782+26),"")</f>
      </c>
      <c r="FZ782">
        <f>IF($GO782&gt;=27,INDEX($DJ:$DJ,$GN782+27),"")</f>
      </c>
      <c r="GA782">
        <f>IF($GO782&gt;=28,INDEX($DJ:$DJ,$GN782+28),"")</f>
      </c>
      <c r="GB782">
        <f>IF($GO782&gt;=29,INDEX($DJ:$DJ,$GN782+29),"")</f>
      </c>
      <c r="GC782">
        <f>IF($GO782&gt;=30,INDEX($DJ:$DJ,$GN782+30),"")</f>
      </c>
      <c r="GD782">
        <f>IF($GO782&gt;=31,INDEX($DJ:$DJ,$GN782+31),"")</f>
      </c>
      <c r="GE782">
        <f>IF($GO782&gt;=32,INDEX($DJ:$DJ,$GN782+32),"")</f>
      </c>
      <c r="GF782">
        <f>IF($GO782&gt;=33,INDEX($DJ:$DJ,$GN782+33),"")</f>
      </c>
      <c r="GG782">
        <f>IF($GO782&gt;=34,INDEX($DJ:$DJ,$GN782+34),"")</f>
      </c>
      <c r="GH782">
        <f>IF($GO782&gt;=35,INDEX($DJ:$DJ,$GN782+35),"")</f>
      </c>
      <c r="GI782">
        <f>IF($GO782&gt;=36,INDEX($DJ:$DJ,$GN782+36),"")</f>
      </c>
      <c r="GJ782">
        <f>IF($GO782&gt;=37,INDEX($DJ:$DJ,$GN782+37),"")</f>
      </c>
      <c r="GK782">
        <f>IF($GO782&gt;=38,INDEX($DJ:$DJ,$GN782+38),"")</f>
      </c>
      <c r="GL782">
        <f>IF($GO782&gt;=39,INDEX($DJ:$DJ,$GN782+39),"")</f>
      </c>
      <c r="GM782">
        <f>IF($GO782&gt;=40,INDEX($DJ:$DJ,$GN782+40),"")</f>
      </c>
      <c r="GN782">
        <f>IFERROR(MATCH($DH782,$DI$2:$DI$148,0)+1,0)</f>
      </c>
      <c r="GO782">
        <f>IFERROR(INDEX($DK$2:$DK$148,MATCH($DH782,$DI$2:$DI$148,0)),0)</f>
      </c>
      <c r="GP782">
        <f>IFERROR(MATCH($Y782,$DL$782:$EY$782,0),0)</f>
      </c>
      <c r="GQ782">
        <f>IF($GP782&gt;0,INDEX($EZ$782:$GM$782,$GP782),"")</f>
      </c>
      <c r="GT782">
        <f>IF($JC782&gt;=1,INDEX($GR:$GR,$JB782+1),"")</f>
      </c>
      <c r="GU782">
        <f>IF($JC782&gt;=2,INDEX($GR:$GR,$JB782+2),"")</f>
      </c>
      <c r="GV782">
        <f>IF($JC782&gt;=3,INDEX($GR:$GR,$JB782+3),"")</f>
      </c>
      <c r="GW782">
        <f>IF($JC782&gt;=4,INDEX($GR:$GR,$JB782+4),"")</f>
      </c>
      <c r="GX782">
        <f>IF($JC782&gt;=5,INDEX($GR:$GR,$JB782+5),"")</f>
      </c>
      <c r="GY782">
        <f>IF($JC782&gt;=6,INDEX($GR:$GR,$JB782+6),"")</f>
      </c>
      <c r="GZ782">
        <f>IF($JC782&gt;=7,INDEX($GR:$GR,$JB782+7),"")</f>
      </c>
      <c r="HA782">
        <f>IF($JC782&gt;=8,INDEX($GR:$GR,$JB782+8),"")</f>
      </c>
      <c r="HB782">
        <f>IF($JC782&gt;=9,INDEX($GR:$GR,$JB782+9),"")</f>
      </c>
      <c r="HC782">
        <f>IF($JC782&gt;=10,INDEX($GR:$GR,$JB782+10),"")</f>
      </c>
      <c r="HD782">
        <f>IF($JC782&gt;=11,INDEX($GR:$GR,$JB782+11),"")</f>
      </c>
      <c r="HE782">
        <f>IF($JC782&gt;=12,INDEX($GR:$GR,$JB782+12),"")</f>
      </c>
      <c r="HF782">
        <f>IF($JC782&gt;=13,INDEX($GR:$GR,$JB782+13),"")</f>
      </c>
      <c r="HG782">
        <f>IF($JC782&gt;=14,INDEX($GR:$GR,$JB782+14),"")</f>
      </c>
      <c r="HH782">
        <f>IF($JC782&gt;=15,INDEX($GR:$GR,$JB782+15),"")</f>
      </c>
      <c r="HI782">
        <f>IF($JC782&gt;=16,INDEX($GR:$GR,$JB782+16),"")</f>
      </c>
      <c r="HJ782">
        <f>IF($JC782&gt;=17,INDEX($GR:$GR,$JB782+17),"")</f>
      </c>
      <c r="HK782">
        <f>IF($JC782&gt;=18,INDEX($GR:$GR,$JB782+18),"")</f>
      </c>
      <c r="HL782">
        <f>IF($JC782&gt;=19,INDEX($GR:$GR,$JB782+19),"")</f>
      </c>
      <c r="HM782">
        <f>IF($JC782&gt;=20,INDEX($GR:$GR,$JB782+20),"")</f>
      </c>
      <c r="HN782">
        <f>IF($JC782&gt;=21,INDEX($GR:$GR,$JB782+21),"")</f>
      </c>
      <c r="HO782">
        <f>IF($JC782&gt;=22,INDEX($GR:$GR,$JB782+22),"")</f>
      </c>
      <c r="HP782">
        <f>IF($JC782&gt;=23,INDEX($GR:$GR,$JB782+23),"")</f>
      </c>
      <c r="HQ782">
        <f>IF($JC782&gt;=24,INDEX($GR:$GR,$JB782+24),"")</f>
      </c>
      <c r="HR782">
        <f>IF($JC782&gt;=25,INDEX($GR:$GR,$JB782+25),"")</f>
      </c>
      <c r="HS782">
        <f>IF($JC782&gt;=26,INDEX($GR:$GR,$JB782+26),"")</f>
      </c>
      <c r="HT782">
        <f>IF($JC782&gt;=27,INDEX($GR:$GR,$JB782+27),"")</f>
      </c>
      <c r="HU782">
        <f>IF($JC782&gt;=28,INDEX($GR:$GR,$JB782+28),"")</f>
      </c>
      <c r="HV782">
        <f>IF($JC782&gt;=29,INDEX($GR:$GR,$JB782+29),"")</f>
      </c>
      <c r="HW782">
        <f>IF($JC782&gt;=30,INDEX($GR:$GR,$JB782+30),"")</f>
      </c>
      <c r="HX782">
        <f>IF($JC782&gt;=31,INDEX($GR:$GR,$JB782+31),"")</f>
      </c>
      <c r="HY782">
        <f>IF($JC782&gt;=32,INDEX($GR:$GR,$JB782+32),"")</f>
      </c>
      <c r="HZ782">
        <f>IF($JC782&gt;=33,INDEX($GR:$GR,$JB782+33),"")</f>
      </c>
      <c r="IA782">
        <f>IF($JC782&gt;=34,INDEX($GR:$GR,$JB782+34),"")</f>
      </c>
      <c r="IB782">
        <f>IF($JC782&gt;=35,INDEX($GR:$GR,$JB782+35),"")</f>
      </c>
      <c r="IC782">
        <f>IF($JC782&gt;=36,INDEX($GR:$GR,$JB782+36),"")</f>
      </c>
      <c r="ID782">
        <f>IF($JC782&gt;=37,INDEX($GR:$GR,$JB782+37),"")</f>
      </c>
      <c r="IE782">
        <f>IF($JC782&gt;=38,INDEX($GR:$GR,$JB782+38),"")</f>
      </c>
      <c r="IF782">
        <f>IF($JC782&gt;=39,INDEX($GR:$GR,$JB782+39),"")</f>
      </c>
      <c r="IG782">
        <f>IF($JC782&gt;=40,INDEX($GR:$GR,$JB782+40),"")</f>
      </c>
      <c r="IH782">
        <f>IF($JC782&gt;=41,INDEX($GR:$GR,$JB782+41),"")</f>
      </c>
      <c r="II782">
        <f>IF($JC782&gt;=42,INDEX($GR:$GR,$JB782+42),"")</f>
      </c>
      <c r="IJ782">
        <f>IF($JC782&gt;=43,INDEX($GR:$GR,$JB782+43),"")</f>
      </c>
      <c r="IK782">
        <f>IF($JC782&gt;=44,INDEX($GR:$GR,$JB782+44),"")</f>
      </c>
      <c r="IL782">
        <f>IF($JC782&gt;=45,INDEX($GR:$GR,$JB782+45),"")</f>
      </c>
      <c r="IM782">
        <f>IF($JC782&gt;=46,INDEX($GR:$GR,$JB782+46),"")</f>
      </c>
      <c r="IN782">
        <f>IF($JC782&gt;=47,INDEX($GR:$GR,$JB782+47),"")</f>
      </c>
      <c r="IO782">
        <f>IF($JC782&gt;=48,INDEX($GR:$GR,$JB782+48),"")</f>
      </c>
      <c r="IP782">
        <f>IF($JC782&gt;=49,INDEX($GR:$GR,$JB782+49),"")</f>
      </c>
      <c r="IQ782">
        <f>IF($JC782&gt;=50,INDEX($GR:$GR,$JB782+50),"")</f>
      </c>
      <c r="IR782">
        <f>IF($JC782&gt;=51,INDEX($GR:$GR,$JB782+51),"")</f>
      </c>
      <c r="IS782">
        <f>IF($JC782&gt;=52,INDEX($GR:$GR,$JB782+52),"")</f>
      </c>
      <c r="IT782">
        <f>IF($JC782&gt;=53,INDEX($GR:$GR,$JB782+53),"")</f>
      </c>
      <c r="IU782">
        <f>IF($JC782&gt;=54,INDEX($GR:$GR,$JB782+54),"")</f>
      </c>
      <c r="IV782">
        <f>IF($JC782&gt;=55,INDEX($GR:$GR,$JB782+55),"")</f>
      </c>
      <c r="IW782">
        <f>IF($JC782&gt;=56,INDEX($GR:$GR,$JB782+56),"")</f>
      </c>
      <c r="IX782">
        <f>IF($JC782&gt;=57,INDEX($GR:$GR,$JB782+57),"")</f>
      </c>
      <c r="IY782">
        <f>IF($JC782&gt;=58,INDEX($GR:$GR,$JB782+58),"")</f>
      </c>
      <c r="IZ782">
        <f>IF($JC782&gt;=59,INDEX($GR:$GR,$JB782+59),"")</f>
      </c>
      <c r="JA782">
        <f>IF($JC782&gt;=60,INDEX($GR:$GR,$JB782+60),"")</f>
      </c>
      <c r="JB782">
        <f>IFERROR(MATCH($GQ782,$GR$2:$GR$324,0)+1,0)</f>
      </c>
      <c r="JC782">
        <f>IFERROR(INDEX($GS$2:$GS$324,MATCH($GQ782,$GR$2:$GR$324,0)),0)</f>
      </c>
      <c r="JD782" t="s">
        <v>40</v>
      </c>
      <c r="JE782" t="s">
        <v>40</v>
      </c>
    </row>
    <row r="783" spans="1:265" x14ac:dyDescent="0.25">
      <c r="Q783">
        <f>IF(OR($T783="",$P783=""),"",IFERROR($T783/$P783,0))</f>
      </c>
      <c r="R783">
        <f>IF($T783="","",
SUM($S783,$U783,$Z783,$V783,$X783)*
(1-IF($AA783="",0,VALUE($AA783)/100)))</f>
      </c>
      <c r="S783">
        <f>IF($T783="","",$T783)</f>
      </c>
      <c r="U783">
        <f>IF($T783="","",
IF($N783="","",
IF(ISNUMBER(SEARCH("exempt",LOWER($N783))),0,
$T783*(VALUE(SUBSTITUTE($N783,"%",""))/100))))</f>
      </c>
      <c r="AB783">
        <f>IFERROR(IF(FIND(" - ",$K783)&gt;0,MID($K783,FIND(" - ",$K783)+3,LEN($K783)),""),"")</f>
      </c>
      <c r="AK783" t="s">
        <v>1370</v>
      </c>
      <c r="AP783">
        <f>IFERROR(LEFT($K783,FIND(" - ",$K783)-1),$K783)</f>
      </c>
      <c r="AS783">
        <f>IF($CH783&gt;=1,INDEX($AQ:$AQ,$CG783+1),"")</f>
      </c>
      <c r="AT783">
        <f>IF($CH783&gt;=2,INDEX($AQ:$AQ,$CG783+2),"")</f>
      </c>
      <c r="AU783">
        <f>IF($CH783&gt;=3,INDEX($AQ:$AQ,$CG783+3),"")</f>
      </c>
      <c r="AV783">
        <f>IF($CH783&gt;=4,INDEX($AQ:$AQ,$CG783+4),"")</f>
      </c>
      <c r="AW783">
        <f>IF($CH783&gt;=5,INDEX($AQ:$AQ,$CG783+5),"")</f>
      </c>
      <c r="AX783">
        <f>IF($CH783&gt;=6,INDEX($AQ:$AQ,$CG783+6),"")</f>
      </c>
      <c r="AY783">
        <f>IF($CH783&gt;=7,INDEX($AQ:$AQ,$CG783+7),"")</f>
      </c>
      <c r="AZ783">
        <f>IF($CH783&gt;=8,INDEX($AQ:$AQ,$CG783+8),"")</f>
      </c>
      <c r="BA783">
        <f>IF($CH783&gt;=9,INDEX($AQ:$AQ,$CG783+9),"")</f>
      </c>
      <c r="BB783">
        <f>IF($CH783&gt;=10,INDEX($AQ:$AQ,$CG783+10),"")</f>
      </c>
      <c r="BC783">
        <f>IF($CH783&gt;=11,INDEX($AQ:$AQ,$CG783+11),"")</f>
      </c>
      <c r="BD783">
        <f>IF($CH783&gt;=12,INDEX($AQ:$AQ,$CG783+12),"")</f>
      </c>
      <c r="BE783">
        <f>IF($CH783&gt;=13,INDEX($AQ:$AQ,$CG783+13),"")</f>
      </c>
      <c r="BF783">
        <f>IF($CH783&gt;=14,INDEX($AQ:$AQ,$CG783+14),"")</f>
      </c>
      <c r="BG783">
        <f>IF($CH783&gt;=15,INDEX($AQ:$AQ,$CG783+15),"")</f>
      </c>
      <c r="BH783">
        <f>IF($CH783&gt;=16,INDEX($AQ:$AQ,$CG783+16),"")</f>
      </c>
      <c r="BI783">
        <f>IF($CH783&gt;=17,INDEX($AQ:$AQ,$CG783+17),"")</f>
      </c>
      <c r="BJ783">
        <f>IF($CH783&gt;=18,INDEX($AQ:$AQ,$CG783+18),"")</f>
      </c>
      <c r="BK783">
        <f>IF($CH783&gt;=19,INDEX($AQ:$AQ,$CG783+19),"")</f>
      </c>
      <c r="BL783">
        <f>IF($CH783&gt;=20,INDEX($AQ:$AQ,$CG783+20),"")</f>
      </c>
      <c r="BM783">
        <f>IF($CH783&gt;=21,INDEX($AQ:$AQ,$CG783+21),"")</f>
      </c>
      <c r="BN783">
        <f>IF($CH783&gt;=22,INDEX($AQ:$AQ,$CG783+22),"")</f>
      </c>
      <c r="BO783">
        <f>IF($CH783&gt;=23,INDEX($AQ:$AQ,$CG783+23),"")</f>
      </c>
      <c r="BP783">
        <f>IF($CH783&gt;=24,INDEX($AQ:$AQ,$CG783+24),"")</f>
      </c>
      <c r="BQ783">
        <f>IF($CH783&gt;=25,INDEX($AQ:$AQ,$CG783+25),"")</f>
      </c>
      <c r="BR783">
        <f>IF($CH783&gt;=26,INDEX($AQ:$AQ,$CG783+26),"")</f>
      </c>
      <c r="BS783">
        <f>IF($CH783&gt;=27,INDEX($AQ:$AQ,$CG783+27),"")</f>
      </c>
      <c r="BT783">
        <f>IF($CH783&gt;=28,INDEX($AQ:$AQ,$CG783+28),"")</f>
      </c>
      <c r="BU783">
        <f>IF($CH783&gt;=29,INDEX($AQ:$AQ,$CG783+29),"")</f>
      </c>
      <c r="BV783">
        <f>IF($CH783&gt;=30,INDEX($AQ:$AQ,$CG783+30),"")</f>
      </c>
      <c r="BW783">
        <f>IF($CH783&gt;=31,INDEX($AQ:$AQ,$CG783+31),"")</f>
      </c>
      <c r="BX783">
        <f>IF($CH783&gt;=32,INDEX($AQ:$AQ,$CG783+32),"")</f>
      </c>
      <c r="BY783">
        <f>IF($CH783&gt;=33,INDEX($AQ:$AQ,$CG783+33),"")</f>
      </c>
      <c r="BZ783">
        <f>IF($CH783&gt;=34,INDEX($AQ:$AQ,$CG783+34),"")</f>
      </c>
      <c r="CA783">
        <f>IF($CH783&gt;=35,INDEX($AQ:$AQ,$CG783+35),"")</f>
      </c>
      <c r="CB783">
        <f>IF($CH783&gt;=36,INDEX($AQ:$AQ,$CG783+36),"")</f>
      </c>
      <c r="CC783">
        <f>IF($CH783&gt;=37,INDEX($AQ:$AQ,$CG783+37),"")</f>
      </c>
      <c r="CD783">
        <f>IF($CH783&gt;=38,INDEX($AQ:$AQ,$CG783+38),"")</f>
      </c>
      <c r="CE783">
        <f>IF($CH783&gt;=39,INDEX($AQ:$AQ,$CG783+39),"")</f>
      </c>
      <c r="CF783">
        <f>IF($CH783&gt;=40,INDEX($AQ:$AQ,$CG783+40),"")</f>
      </c>
      <c r="CG783">
        <f>IFERROR(MATCH($AP783,$AQ$2:$AQ$134,0)+1,0)</f>
      </c>
      <c r="CH783">
        <f>IFERROR(INDEX($AR$2:$AR$134,MATCH($AP783,$AQ$2:$AQ$134,0)),0)</f>
      </c>
      <c r="CI783">
        <f>IFERROR(LEFT($L783,FIND(" - ",$L783)-1),$L783)</f>
      </c>
      <c r="CL783">
        <f>IF($DG783&gt;=1,INDEX($CJ:$CJ,$DF783+1),"")</f>
      </c>
      <c r="CM783">
        <f>IF($DG783&gt;=2,INDEX($CJ:$CJ,$DF783+2),"")</f>
      </c>
      <c r="CN783">
        <f>IF($DG783&gt;=3,INDEX($CJ:$CJ,$DF783+3),"")</f>
      </c>
      <c r="CO783">
        <f>IF($DG783&gt;=4,INDEX($CJ:$CJ,$DF783+4),"")</f>
      </c>
      <c r="CP783">
        <f>IF($DG783&gt;=5,INDEX($CJ:$CJ,$DF783+5),"")</f>
      </c>
      <c r="CQ783">
        <f>IF($DG783&gt;=6,INDEX($CJ:$CJ,$DF783+6),"")</f>
      </c>
      <c r="CR783">
        <f>IF($DG783&gt;=7,INDEX($CJ:$CJ,$DF783+7),"")</f>
      </c>
      <c r="CS783">
        <f>IF($DG783&gt;=8,INDEX($CJ:$CJ,$DF783+8),"")</f>
      </c>
      <c r="CT783">
        <f>IF($DG783&gt;=9,INDEX($CJ:$CJ,$DF783+9),"")</f>
      </c>
      <c r="CU783">
        <f>IF($DG783&gt;=10,INDEX($CJ:$CJ,$DF783+10),"")</f>
      </c>
      <c r="CV783">
        <f>IF($DG783&gt;=11,INDEX($CJ:$CJ,$DF783+11),"")</f>
      </c>
      <c r="CW783">
        <f>IF($DG783&gt;=12,INDEX($CJ:$CJ,$DF783+12),"")</f>
      </c>
      <c r="CX783">
        <f>IF($DG783&gt;=13,INDEX($CJ:$CJ,$DF783+13),"")</f>
      </c>
      <c r="CY783">
        <f>IF($DG783&gt;=14,INDEX($CJ:$CJ,$DF783+14),"")</f>
      </c>
      <c r="CZ783">
        <f>IF($DG783&gt;=15,INDEX($CJ:$CJ,$DF783+15),"")</f>
      </c>
      <c r="DA783">
        <f>IF($DG783&gt;=16,INDEX($CJ:$CJ,$DF783+16),"")</f>
      </c>
      <c r="DB783">
        <f>IF($DG783&gt;=17,INDEX($CJ:$CJ,$DF783+17),"")</f>
      </c>
      <c r="DC783">
        <f>IF($DG783&gt;=18,INDEX($CJ:$CJ,$DF783+18),"")</f>
      </c>
      <c r="DD783">
        <f>IF($DG783&gt;=19,INDEX($CJ:$CJ,$DF783+19),"")</f>
      </c>
      <c r="DE783">
        <f>IF($DG783&gt;=20,INDEX($CJ:$CJ,$DF783+20),"")</f>
      </c>
      <c r="DF783">
        <f>IFERROR(MATCH($CI783,$CJ$2:$CJ$263,0)+1,0)</f>
      </c>
      <c r="DG783">
        <f>IFERROR(INDEX($CK$2:$CK$263,MATCH($CI783,$CJ$2:$CJ$263,0)),0)</f>
      </c>
      <c r="DH783">
        <f>IFERROR(INDEX($AO:$AO,MATCH($N783,$AN:$AN,0))&amp;"","")</f>
      </c>
      <c r="DL783">
        <f>IF($GO783&gt;=1,INDEX($DI:$DI,$GN783+1),"")</f>
      </c>
      <c r="DM783">
        <f>IF($GO783&gt;=2,INDEX($DI:$DI,$GN783+2),"")</f>
      </c>
      <c r="DN783">
        <f>IF($GO783&gt;=3,INDEX($DI:$DI,$GN783+3),"")</f>
      </c>
      <c r="DO783">
        <f>IF($GO783&gt;=4,INDEX($DI:$DI,$GN783+4),"")</f>
      </c>
      <c r="DP783">
        <f>IF($GO783&gt;=5,INDEX($DI:$DI,$GN783+5),"")</f>
      </c>
      <c r="DQ783">
        <f>IF($GO783&gt;=6,INDEX($DI:$DI,$GN783+6),"")</f>
      </c>
      <c r="DR783">
        <f>IF($GO783&gt;=7,INDEX($DI:$DI,$GN783+7),"")</f>
      </c>
      <c r="DS783">
        <f>IF($GO783&gt;=8,INDEX($DI:$DI,$GN783+8),"")</f>
      </c>
      <c r="DT783">
        <f>IF($GO783&gt;=9,INDEX($DI:$DI,$GN783+9),"")</f>
      </c>
      <c r="DU783">
        <f>IF($GO783&gt;=10,INDEX($DI:$DI,$GN783+10),"")</f>
      </c>
      <c r="DV783">
        <f>IF($GO783&gt;=11,INDEX($DI:$DI,$GN783+11),"")</f>
      </c>
      <c r="DW783">
        <f>IF($GO783&gt;=12,INDEX($DI:$DI,$GN783+12),"")</f>
      </c>
      <c r="DX783">
        <f>IF($GO783&gt;=13,INDEX($DI:$DI,$GN783+13),"")</f>
      </c>
      <c r="DY783">
        <f>IF($GO783&gt;=14,INDEX($DI:$DI,$GN783+14),"")</f>
      </c>
      <c r="DZ783">
        <f>IF($GO783&gt;=15,INDEX($DI:$DI,$GN783+15),"")</f>
      </c>
      <c r="EA783">
        <f>IF($GO783&gt;=16,INDEX($DI:$DI,$GN783+16),"")</f>
      </c>
      <c r="EB783">
        <f>IF($GO783&gt;=17,INDEX($DI:$DI,$GN783+17),"")</f>
      </c>
      <c r="EC783">
        <f>IF($GO783&gt;=18,INDEX($DI:$DI,$GN783+18),"")</f>
      </c>
      <c r="ED783">
        <f>IF($GO783&gt;=19,INDEX($DI:$DI,$GN783+19),"")</f>
      </c>
      <c r="EE783">
        <f>IF($GO783&gt;=20,INDEX($DI:$DI,$GN783+20),"")</f>
      </c>
      <c r="EF783">
        <f>IF($GO783&gt;=21,INDEX($DI:$DI,$GN783+21),"")</f>
      </c>
      <c r="EG783">
        <f>IF($GO783&gt;=22,INDEX($DI:$DI,$GN783+22),"")</f>
      </c>
      <c r="EH783">
        <f>IF($GO783&gt;=23,INDEX($DI:$DI,$GN783+23),"")</f>
      </c>
      <c r="EI783">
        <f>IF($GO783&gt;=24,INDEX($DI:$DI,$GN783+24),"")</f>
      </c>
      <c r="EJ783">
        <f>IF($GO783&gt;=25,INDEX($DI:$DI,$GN783+25),"")</f>
      </c>
      <c r="EK783">
        <f>IF($GO783&gt;=26,INDEX($DI:$DI,$GN783+26),"")</f>
      </c>
      <c r="EL783">
        <f>IF($GO783&gt;=27,INDEX($DI:$DI,$GN783+27),"")</f>
      </c>
      <c r="EM783">
        <f>IF($GO783&gt;=28,INDEX($DI:$DI,$GN783+28),"")</f>
      </c>
      <c r="EN783">
        <f>IF($GO783&gt;=29,INDEX($DI:$DI,$GN783+29),"")</f>
      </c>
      <c r="EO783">
        <f>IF($GO783&gt;=30,INDEX($DI:$DI,$GN783+30),"")</f>
      </c>
      <c r="EP783">
        <f>IF($GO783&gt;=31,INDEX($DI:$DI,$GN783+31),"")</f>
      </c>
      <c r="EQ783">
        <f>IF($GO783&gt;=32,INDEX($DI:$DI,$GN783+32),"")</f>
      </c>
      <c r="ER783">
        <f>IF($GO783&gt;=33,INDEX($DI:$DI,$GN783+33),"")</f>
      </c>
      <c r="ES783">
        <f>IF($GO783&gt;=34,INDEX($DI:$DI,$GN783+34),"")</f>
      </c>
      <c r="ET783">
        <f>IF($GO783&gt;=35,INDEX($DI:$DI,$GN783+35),"")</f>
      </c>
      <c r="EU783">
        <f>IF($GO783&gt;=36,INDEX($DI:$DI,$GN783+36),"")</f>
      </c>
      <c r="EV783">
        <f>IF($GO783&gt;=37,INDEX($DI:$DI,$GN783+37),"")</f>
      </c>
      <c r="EW783">
        <f>IF($GO783&gt;=38,INDEX($DI:$DI,$GN783+38),"")</f>
      </c>
      <c r="EX783">
        <f>IF($GO783&gt;=39,INDEX($DI:$DI,$GN783+39),"")</f>
      </c>
      <c r="EY783">
        <f>IF($GO783&gt;=40,INDEX($DI:$DI,$GN783+40),"")</f>
      </c>
      <c r="EZ783">
        <f>IF($GO783&gt;=1,INDEX($DJ:$DJ,$GN783+1),"")</f>
      </c>
      <c r="FA783">
        <f>IF($GO783&gt;=2,INDEX($DJ:$DJ,$GN783+2),"")</f>
      </c>
      <c r="FB783">
        <f>IF($GO783&gt;=3,INDEX($DJ:$DJ,$GN783+3),"")</f>
      </c>
      <c r="FC783">
        <f>IF($GO783&gt;=4,INDEX($DJ:$DJ,$GN783+4),"")</f>
      </c>
      <c r="FD783">
        <f>IF($GO783&gt;=5,INDEX($DJ:$DJ,$GN783+5),"")</f>
      </c>
      <c r="FE783">
        <f>IF($GO783&gt;=6,INDEX($DJ:$DJ,$GN783+6),"")</f>
      </c>
      <c r="FF783">
        <f>IF($GO783&gt;=7,INDEX($DJ:$DJ,$GN783+7),"")</f>
      </c>
      <c r="FG783">
        <f>IF($GO783&gt;=8,INDEX($DJ:$DJ,$GN783+8),"")</f>
      </c>
      <c r="FH783">
        <f>IF($GO783&gt;=9,INDEX($DJ:$DJ,$GN783+9),"")</f>
      </c>
      <c r="FI783">
        <f>IF($GO783&gt;=10,INDEX($DJ:$DJ,$GN783+10),"")</f>
      </c>
      <c r="FJ783">
        <f>IF($GO783&gt;=11,INDEX($DJ:$DJ,$GN783+11),"")</f>
      </c>
      <c r="FK783">
        <f>IF($GO783&gt;=12,INDEX($DJ:$DJ,$GN783+12),"")</f>
      </c>
      <c r="FL783">
        <f>IF($GO783&gt;=13,INDEX($DJ:$DJ,$GN783+13),"")</f>
      </c>
      <c r="FM783">
        <f>IF($GO783&gt;=14,INDEX($DJ:$DJ,$GN783+14),"")</f>
      </c>
      <c r="FN783">
        <f>IF($GO783&gt;=15,INDEX($DJ:$DJ,$GN783+15),"")</f>
      </c>
      <c r="FO783">
        <f>IF($GO783&gt;=16,INDEX($DJ:$DJ,$GN783+16),"")</f>
      </c>
      <c r="FP783">
        <f>IF($GO783&gt;=17,INDEX($DJ:$DJ,$GN783+17),"")</f>
      </c>
      <c r="FQ783">
        <f>IF($GO783&gt;=18,INDEX($DJ:$DJ,$GN783+18),"")</f>
      </c>
      <c r="FR783">
        <f>IF($GO783&gt;=19,INDEX($DJ:$DJ,$GN783+19),"")</f>
      </c>
      <c r="FS783">
        <f>IF($GO783&gt;=20,INDEX($DJ:$DJ,$GN783+20),"")</f>
      </c>
      <c r="FT783">
        <f>IF($GO783&gt;=21,INDEX($DJ:$DJ,$GN783+21),"")</f>
      </c>
      <c r="FU783">
        <f>IF($GO783&gt;=22,INDEX($DJ:$DJ,$GN783+22),"")</f>
      </c>
      <c r="FV783">
        <f>IF($GO783&gt;=23,INDEX($DJ:$DJ,$GN783+23),"")</f>
      </c>
      <c r="FW783">
        <f>IF($GO783&gt;=24,INDEX($DJ:$DJ,$GN783+24),"")</f>
      </c>
      <c r="FX783">
        <f>IF($GO783&gt;=25,INDEX($DJ:$DJ,$GN783+25),"")</f>
      </c>
      <c r="FY783">
        <f>IF($GO783&gt;=26,INDEX($DJ:$DJ,$GN783+26),"")</f>
      </c>
      <c r="FZ783">
        <f>IF($GO783&gt;=27,INDEX($DJ:$DJ,$GN783+27),"")</f>
      </c>
      <c r="GA783">
        <f>IF($GO783&gt;=28,INDEX($DJ:$DJ,$GN783+28),"")</f>
      </c>
      <c r="GB783">
        <f>IF($GO783&gt;=29,INDEX($DJ:$DJ,$GN783+29),"")</f>
      </c>
      <c r="GC783">
        <f>IF($GO783&gt;=30,INDEX($DJ:$DJ,$GN783+30),"")</f>
      </c>
      <c r="GD783">
        <f>IF($GO783&gt;=31,INDEX($DJ:$DJ,$GN783+31),"")</f>
      </c>
      <c r="GE783">
        <f>IF($GO783&gt;=32,INDEX($DJ:$DJ,$GN783+32),"")</f>
      </c>
      <c r="GF783">
        <f>IF($GO783&gt;=33,INDEX($DJ:$DJ,$GN783+33),"")</f>
      </c>
      <c r="GG783">
        <f>IF($GO783&gt;=34,INDEX($DJ:$DJ,$GN783+34),"")</f>
      </c>
      <c r="GH783">
        <f>IF($GO783&gt;=35,INDEX($DJ:$DJ,$GN783+35),"")</f>
      </c>
      <c r="GI783">
        <f>IF($GO783&gt;=36,INDEX($DJ:$DJ,$GN783+36),"")</f>
      </c>
      <c r="GJ783">
        <f>IF($GO783&gt;=37,INDEX($DJ:$DJ,$GN783+37),"")</f>
      </c>
      <c r="GK783">
        <f>IF($GO783&gt;=38,INDEX($DJ:$DJ,$GN783+38),"")</f>
      </c>
      <c r="GL783">
        <f>IF($GO783&gt;=39,INDEX($DJ:$DJ,$GN783+39),"")</f>
      </c>
      <c r="GM783">
        <f>IF($GO783&gt;=40,INDEX($DJ:$DJ,$GN783+40),"")</f>
      </c>
      <c r="GN783">
        <f>IFERROR(MATCH($DH783,$DI$2:$DI$148,0)+1,0)</f>
      </c>
      <c r="GO783">
        <f>IFERROR(INDEX($DK$2:$DK$148,MATCH($DH783,$DI$2:$DI$148,0)),0)</f>
      </c>
      <c r="GP783">
        <f>IFERROR(MATCH($Y783,$DL$783:$EY$783,0),0)</f>
      </c>
      <c r="GQ783">
        <f>IF($GP783&gt;0,INDEX($EZ$783:$GM$783,$GP783),"")</f>
      </c>
      <c r="GT783">
        <f>IF($JC783&gt;=1,INDEX($GR:$GR,$JB783+1),"")</f>
      </c>
      <c r="GU783">
        <f>IF($JC783&gt;=2,INDEX($GR:$GR,$JB783+2),"")</f>
      </c>
      <c r="GV783">
        <f>IF($JC783&gt;=3,INDEX($GR:$GR,$JB783+3),"")</f>
      </c>
      <c r="GW783">
        <f>IF($JC783&gt;=4,INDEX($GR:$GR,$JB783+4),"")</f>
      </c>
      <c r="GX783">
        <f>IF($JC783&gt;=5,INDEX($GR:$GR,$JB783+5),"")</f>
      </c>
      <c r="GY783">
        <f>IF($JC783&gt;=6,INDEX($GR:$GR,$JB783+6),"")</f>
      </c>
      <c r="GZ783">
        <f>IF($JC783&gt;=7,INDEX($GR:$GR,$JB783+7),"")</f>
      </c>
      <c r="HA783">
        <f>IF($JC783&gt;=8,INDEX($GR:$GR,$JB783+8),"")</f>
      </c>
      <c r="HB783">
        <f>IF($JC783&gt;=9,INDEX($GR:$GR,$JB783+9),"")</f>
      </c>
      <c r="HC783">
        <f>IF($JC783&gt;=10,INDEX($GR:$GR,$JB783+10),"")</f>
      </c>
      <c r="HD783">
        <f>IF($JC783&gt;=11,INDEX($GR:$GR,$JB783+11),"")</f>
      </c>
      <c r="HE783">
        <f>IF($JC783&gt;=12,INDEX($GR:$GR,$JB783+12),"")</f>
      </c>
      <c r="HF783">
        <f>IF($JC783&gt;=13,INDEX($GR:$GR,$JB783+13),"")</f>
      </c>
      <c r="HG783">
        <f>IF($JC783&gt;=14,INDEX($GR:$GR,$JB783+14),"")</f>
      </c>
      <c r="HH783">
        <f>IF($JC783&gt;=15,INDEX($GR:$GR,$JB783+15),"")</f>
      </c>
      <c r="HI783">
        <f>IF($JC783&gt;=16,INDEX($GR:$GR,$JB783+16),"")</f>
      </c>
      <c r="HJ783">
        <f>IF($JC783&gt;=17,INDEX($GR:$GR,$JB783+17),"")</f>
      </c>
      <c r="HK783">
        <f>IF($JC783&gt;=18,INDEX($GR:$GR,$JB783+18),"")</f>
      </c>
      <c r="HL783">
        <f>IF($JC783&gt;=19,INDEX($GR:$GR,$JB783+19),"")</f>
      </c>
      <c r="HM783">
        <f>IF($JC783&gt;=20,INDEX($GR:$GR,$JB783+20),"")</f>
      </c>
      <c r="HN783">
        <f>IF($JC783&gt;=21,INDEX($GR:$GR,$JB783+21),"")</f>
      </c>
      <c r="HO783">
        <f>IF($JC783&gt;=22,INDEX($GR:$GR,$JB783+22),"")</f>
      </c>
      <c r="HP783">
        <f>IF($JC783&gt;=23,INDEX($GR:$GR,$JB783+23),"")</f>
      </c>
      <c r="HQ783">
        <f>IF($JC783&gt;=24,INDEX($GR:$GR,$JB783+24),"")</f>
      </c>
      <c r="HR783">
        <f>IF($JC783&gt;=25,INDEX($GR:$GR,$JB783+25),"")</f>
      </c>
      <c r="HS783">
        <f>IF($JC783&gt;=26,INDEX($GR:$GR,$JB783+26),"")</f>
      </c>
      <c r="HT783">
        <f>IF($JC783&gt;=27,INDEX($GR:$GR,$JB783+27),"")</f>
      </c>
      <c r="HU783">
        <f>IF($JC783&gt;=28,INDEX($GR:$GR,$JB783+28),"")</f>
      </c>
      <c r="HV783">
        <f>IF($JC783&gt;=29,INDEX($GR:$GR,$JB783+29),"")</f>
      </c>
      <c r="HW783">
        <f>IF($JC783&gt;=30,INDEX($GR:$GR,$JB783+30),"")</f>
      </c>
      <c r="HX783">
        <f>IF($JC783&gt;=31,INDEX($GR:$GR,$JB783+31),"")</f>
      </c>
      <c r="HY783">
        <f>IF($JC783&gt;=32,INDEX($GR:$GR,$JB783+32),"")</f>
      </c>
      <c r="HZ783">
        <f>IF($JC783&gt;=33,INDEX($GR:$GR,$JB783+33),"")</f>
      </c>
      <c r="IA783">
        <f>IF($JC783&gt;=34,INDEX($GR:$GR,$JB783+34),"")</f>
      </c>
      <c r="IB783">
        <f>IF($JC783&gt;=35,INDEX($GR:$GR,$JB783+35),"")</f>
      </c>
      <c r="IC783">
        <f>IF($JC783&gt;=36,INDEX($GR:$GR,$JB783+36),"")</f>
      </c>
      <c r="ID783">
        <f>IF($JC783&gt;=37,INDEX($GR:$GR,$JB783+37),"")</f>
      </c>
      <c r="IE783">
        <f>IF($JC783&gt;=38,INDEX($GR:$GR,$JB783+38),"")</f>
      </c>
      <c r="IF783">
        <f>IF($JC783&gt;=39,INDEX($GR:$GR,$JB783+39),"")</f>
      </c>
      <c r="IG783">
        <f>IF($JC783&gt;=40,INDEX($GR:$GR,$JB783+40),"")</f>
      </c>
      <c r="IH783">
        <f>IF($JC783&gt;=41,INDEX($GR:$GR,$JB783+41),"")</f>
      </c>
      <c r="II783">
        <f>IF($JC783&gt;=42,INDEX($GR:$GR,$JB783+42),"")</f>
      </c>
      <c r="IJ783">
        <f>IF($JC783&gt;=43,INDEX($GR:$GR,$JB783+43),"")</f>
      </c>
      <c r="IK783">
        <f>IF($JC783&gt;=44,INDEX($GR:$GR,$JB783+44),"")</f>
      </c>
      <c r="IL783">
        <f>IF($JC783&gt;=45,INDEX($GR:$GR,$JB783+45),"")</f>
      </c>
      <c r="IM783">
        <f>IF($JC783&gt;=46,INDEX($GR:$GR,$JB783+46),"")</f>
      </c>
      <c r="IN783">
        <f>IF($JC783&gt;=47,INDEX($GR:$GR,$JB783+47),"")</f>
      </c>
      <c r="IO783">
        <f>IF($JC783&gt;=48,INDEX($GR:$GR,$JB783+48),"")</f>
      </c>
      <c r="IP783">
        <f>IF($JC783&gt;=49,INDEX($GR:$GR,$JB783+49),"")</f>
      </c>
      <c r="IQ783">
        <f>IF($JC783&gt;=50,INDEX($GR:$GR,$JB783+50),"")</f>
      </c>
      <c r="IR783">
        <f>IF($JC783&gt;=51,INDEX($GR:$GR,$JB783+51),"")</f>
      </c>
      <c r="IS783">
        <f>IF($JC783&gt;=52,INDEX($GR:$GR,$JB783+52),"")</f>
      </c>
      <c r="IT783">
        <f>IF($JC783&gt;=53,INDEX($GR:$GR,$JB783+53),"")</f>
      </c>
      <c r="IU783">
        <f>IF($JC783&gt;=54,INDEX($GR:$GR,$JB783+54),"")</f>
      </c>
      <c r="IV783">
        <f>IF($JC783&gt;=55,INDEX($GR:$GR,$JB783+55),"")</f>
      </c>
      <c r="IW783">
        <f>IF($JC783&gt;=56,INDEX($GR:$GR,$JB783+56),"")</f>
      </c>
      <c r="IX783">
        <f>IF($JC783&gt;=57,INDEX($GR:$GR,$JB783+57),"")</f>
      </c>
      <c r="IY783">
        <f>IF($JC783&gt;=58,INDEX($GR:$GR,$JB783+58),"")</f>
      </c>
      <c r="IZ783">
        <f>IF($JC783&gt;=59,INDEX($GR:$GR,$JB783+59),"")</f>
      </c>
      <c r="JA783">
        <f>IF($JC783&gt;=60,INDEX($GR:$GR,$JB783+60),"")</f>
      </c>
      <c r="JB783">
        <f>IFERROR(MATCH($GQ783,$GR$2:$GR$324,0)+1,0)</f>
      </c>
      <c r="JC783">
        <f>IFERROR(INDEX($GS$2:$GS$324,MATCH($GQ783,$GR$2:$GR$324,0)),0)</f>
      </c>
      <c r="JD783" t="s">
        <v>40</v>
      </c>
      <c r="JE783" t="s">
        <v>40</v>
      </c>
    </row>
    <row r="784" spans="1:265" x14ac:dyDescent="0.25">
      <c r="Q784">
        <f>IF(OR($T784="",$P784=""),"",IFERROR($T784/$P784,0))</f>
      </c>
      <c r="R784">
        <f>IF($T784="","",
SUM($S784,$U784,$Z784,$V784,$X784)*
(1-IF($AA784="",0,VALUE($AA784)/100)))</f>
      </c>
      <c r="S784">
        <f>IF($T784="","",$T784)</f>
      </c>
      <c r="U784">
        <f>IF($T784="","",
IF($N784="","",
IF(ISNUMBER(SEARCH("exempt",LOWER($N784))),0,
$T784*(VALUE(SUBSTITUTE($N784,"%",""))/100))))</f>
      </c>
      <c r="AB784">
        <f>IFERROR(IF(FIND(" - ",$K784)&gt;0,MID($K784,FIND(" - ",$K784)+3,LEN($K784)),""),"")</f>
      </c>
      <c r="AK784" t="s">
        <v>1371</v>
      </c>
      <c r="AP784">
        <f>IFERROR(LEFT($K784,FIND(" - ",$K784)-1),$K784)</f>
      </c>
      <c r="AS784">
        <f>IF($CH784&gt;=1,INDEX($AQ:$AQ,$CG784+1),"")</f>
      </c>
      <c r="AT784">
        <f>IF($CH784&gt;=2,INDEX($AQ:$AQ,$CG784+2),"")</f>
      </c>
      <c r="AU784">
        <f>IF($CH784&gt;=3,INDEX($AQ:$AQ,$CG784+3),"")</f>
      </c>
      <c r="AV784">
        <f>IF($CH784&gt;=4,INDEX($AQ:$AQ,$CG784+4),"")</f>
      </c>
      <c r="AW784">
        <f>IF($CH784&gt;=5,INDEX($AQ:$AQ,$CG784+5),"")</f>
      </c>
      <c r="AX784">
        <f>IF($CH784&gt;=6,INDEX($AQ:$AQ,$CG784+6),"")</f>
      </c>
      <c r="AY784">
        <f>IF($CH784&gt;=7,INDEX($AQ:$AQ,$CG784+7),"")</f>
      </c>
      <c r="AZ784">
        <f>IF($CH784&gt;=8,INDEX($AQ:$AQ,$CG784+8),"")</f>
      </c>
      <c r="BA784">
        <f>IF($CH784&gt;=9,INDEX($AQ:$AQ,$CG784+9),"")</f>
      </c>
      <c r="BB784">
        <f>IF($CH784&gt;=10,INDEX($AQ:$AQ,$CG784+10),"")</f>
      </c>
      <c r="BC784">
        <f>IF($CH784&gt;=11,INDEX($AQ:$AQ,$CG784+11),"")</f>
      </c>
      <c r="BD784">
        <f>IF($CH784&gt;=12,INDEX($AQ:$AQ,$CG784+12),"")</f>
      </c>
      <c r="BE784">
        <f>IF($CH784&gt;=13,INDEX($AQ:$AQ,$CG784+13),"")</f>
      </c>
      <c r="BF784">
        <f>IF($CH784&gt;=14,INDEX($AQ:$AQ,$CG784+14),"")</f>
      </c>
      <c r="BG784">
        <f>IF($CH784&gt;=15,INDEX($AQ:$AQ,$CG784+15),"")</f>
      </c>
      <c r="BH784">
        <f>IF($CH784&gt;=16,INDEX($AQ:$AQ,$CG784+16),"")</f>
      </c>
      <c r="BI784">
        <f>IF($CH784&gt;=17,INDEX($AQ:$AQ,$CG784+17),"")</f>
      </c>
      <c r="BJ784">
        <f>IF($CH784&gt;=18,INDEX($AQ:$AQ,$CG784+18),"")</f>
      </c>
      <c r="BK784">
        <f>IF($CH784&gt;=19,INDEX($AQ:$AQ,$CG784+19),"")</f>
      </c>
      <c r="BL784">
        <f>IF($CH784&gt;=20,INDEX($AQ:$AQ,$CG784+20),"")</f>
      </c>
      <c r="BM784">
        <f>IF($CH784&gt;=21,INDEX($AQ:$AQ,$CG784+21),"")</f>
      </c>
      <c r="BN784">
        <f>IF($CH784&gt;=22,INDEX($AQ:$AQ,$CG784+22),"")</f>
      </c>
      <c r="BO784">
        <f>IF($CH784&gt;=23,INDEX($AQ:$AQ,$CG784+23),"")</f>
      </c>
      <c r="BP784">
        <f>IF($CH784&gt;=24,INDEX($AQ:$AQ,$CG784+24),"")</f>
      </c>
      <c r="BQ784">
        <f>IF($CH784&gt;=25,INDEX($AQ:$AQ,$CG784+25),"")</f>
      </c>
      <c r="BR784">
        <f>IF($CH784&gt;=26,INDEX($AQ:$AQ,$CG784+26),"")</f>
      </c>
      <c r="BS784">
        <f>IF($CH784&gt;=27,INDEX($AQ:$AQ,$CG784+27),"")</f>
      </c>
      <c r="BT784">
        <f>IF($CH784&gt;=28,INDEX($AQ:$AQ,$CG784+28),"")</f>
      </c>
      <c r="BU784">
        <f>IF($CH784&gt;=29,INDEX($AQ:$AQ,$CG784+29),"")</f>
      </c>
      <c r="BV784">
        <f>IF($CH784&gt;=30,INDEX($AQ:$AQ,$CG784+30),"")</f>
      </c>
      <c r="BW784">
        <f>IF($CH784&gt;=31,INDEX($AQ:$AQ,$CG784+31),"")</f>
      </c>
      <c r="BX784">
        <f>IF($CH784&gt;=32,INDEX($AQ:$AQ,$CG784+32),"")</f>
      </c>
      <c r="BY784">
        <f>IF($CH784&gt;=33,INDEX($AQ:$AQ,$CG784+33),"")</f>
      </c>
      <c r="BZ784">
        <f>IF($CH784&gt;=34,INDEX($AQ:$AQ,$CG784+34),"")</f>
      </c>
      <c r="CA784">
        <f>IF($CH784&gt;=35,INDEX($AQ:$AQ,$CG784+35),"")</f>
      </c>
      <c r="CB784">
        <f>IF($CH784&gt;=36,INDEX($AQ:$AQ,$CG784+36),"")</f>
      </c>
      <c r="CC784">
        <f>IF($CH784&gt;=37,INDEX($AQ:$AQ,$CG784+37),"")</f>
      </c>
      <c r="CD784">
        <f>IF($CH784&gt;=38,INDEX($AQ:$AQ,$CG784+38),"")</f>
      </c>
      <c r="CE784">
        <f>IF($CH784&gt;=39,INDEX($AQ:$AQ,$CG784+39),"")</f>
      </c>
      <c r="CF784">
        <f>IF($CH784&gt;=40,INDEX($AQ:$AQ,$CG784+40),"")</f>
      </c>
      <c r="CG784">
        <f>IFERROR(MATCH($AP784,$AQ$2:$AQ$134,0)+1,0)</f>
      </c>
      <c r="CH784">
        <f>IFERROR(INDEX($AR$2:$AR$134,MATCH($AP784,$AQ$2:$AQ$134,0)),0)</f>
      </c>
      <c r="CI784">
        <f>IFERROR(LEFT($L784,FIND(" - ",$L784)-1),$L784)</f>
      </c>
      <c r="CL784">
        <f>IF($DG784&gt;=1,INDEX($CJ:$CJ,$DF784+1),"")</f>
      </c>
      <c r="CM784">
        <f>IF($DG784&gt;=2,INDEX($CJ:$CJ,$DF784+2),"")</f>
      </c>
      <c r="CN784">
        <f>IF($DG784&gt;=3,INDEX($CJ:$CJ,$DF784+3),"")</f>
      </c>
      <c r="CO784">
        <f>IF($DG784&gt;=4,INDEX($CJ:$CJ,$DF784+4),"")</f>
      </c>
      <c r="CP784">
        <f>IF($DG784&gt;=5,INDEX($CJ:$CJ,$DF784+5),"")</f>
      </c>
      <c r="CQ784">
        <f>IF($DG784&gt;=6,INDEX($CJ:$CJ,$DF784+6),"")</f>
      </c>
      <c r="CR784">
        <f>IF($DG784&gt;=7,INDEX($CJ:$CJ,$DF784+7),"")</f>
      </c>
      <c r="CS784">
        <f>IF($DG784&gt;=8,INDEX($CJ:$CJ,$DF784+8),"")</f>
      </c>
      <c r="CT784">
        <f>IF($DG784&gt;=9,INDEX($CJ:$CJ,$DF784+9),"")</f>
      </c>
      <c r="CU784">
        <f>IF($DG784&gt;=10,INDEX($CJ:$CJ,$DF784+10),"")</f>
      </c>
      <c r="CV784">
        <f>IF($DG784&gt;=11,INDEX($CJ:$CJ,$DF784+11),"")</f>
      </c>
      <c r="CW784">
        <f>IF($DG784&gt;=12,INDEX($CJ:$CJ,$DF784+12),"")</f>
      </c>
      <c r="CX784">
        <f>IF($DG784&gt;=13,INDEX($CJ:$CJ,$DF784+13),"")</f>
      </c>
      <c r="CY784">
        <f>IF($DG784&gt;=14,INDEX($CJ:$CJ,$DF784+14),"")</f>
      </c>
      <c r="CZ784">
        <f>IF($DG784&gt;=15,INDEX($CJ:$CJ,$DF784+15),"")</f>
      </c>
      <c r="DA784">
        <f>IF($DG784&gt;=16,INDEX($CJ:$CJ,$DF784+16),"")</f>
      </c>
      <c r="DB784">
        <f>IF($DG784&gt;=17,INDEX($CJ:$CJ,$DF784+17),"")</f>
      </c>
      <c r="DC784">
        <f>IF($DG784&gt;=18,INDEX($CJ:$CJ,$DF784+18),"")</f>
      </c>
      <c r="DD784">
        <f>IF($DG784&gt;=19,INDEX($CJ:$CJ,$DF784+19),"")</f>
      </c>
      <c r="DE784">
        <f>IF($DG784&gt;=20,INDEX($CJ:$CJ,$DF784+20),"")</f>
      </c>
      <c r="DF784">
        <f>IFERROR(MATCH($CI784,$CJ$2:$CJ$263,0)+1,0)</f>
      </c>
      <c r="DG784">
        <f>IFERROR(INDEX($CK$2:$CK$263,MATCH($CI784,$CJ$2:$CJ$263,0)),0)</f>
      </c>
      <c r="DH784">
        <f>IFERROR(INDEX($AO:$AO,MATCH($N784,$AN:$AN,0))&amp;"","")</f>
      </c>
      <c r="DL784">
        <f>IF($GO784&gt;=1,INDEX($DI:$DI,$GN784+1),"")</f>
      </c>
      <c r="DM784">
        <f>IF($GO784&gt;=2,INDEX($DI:$DI,$GN784+2),"")</f>
      </c>
      <c r="DN784">
        <f>IF($GO784&gt;=3,INDEX($DI:$DI,$GN784+3),"")</f>
      </c>
      <c r="DO784">
        <f>IF($GO784&gt;=4,INDEX($DI:$DI,$GN784+4),"")</f>
      </c>
      <c r="DP784">
        <f>IF($GO784&gt;=5,INDEX($DI:$DI,$GN784+5),"")</f>
      </c>
      <c r="DQ784">
        <f>IF($GO784&gt;=6,INDEX($DI:$DI,$GN784+6),"")</f>
      </c>
      <c r="DR784">
        <f>IF($GO784&gt;=7,INDEX($DI:$DI,$GN784+7),"")</f>
      </c>
      <c r="DS784">
        <f>IF($GO784&gt;=8,INDEX($DI:$DI,$GN784+8),"")</f>
      </c>
      <c r="DT784">
        <f>IF($GO784&gt;=9,INDEX($DI:$DI,$GN784+9),"")</f>
      </c>
      <c r="DU784">
        <f>IF($GO784&gt;=10,INDEX($DI:$DI,$GN784+10),"")</f>
      </c>
      <c r="DV784">
        <f>IF($GO784&gt;=11,INDEX($DI:$DI,$GN784+11),"")</f>
      </c>
      <c r="DW784">
        <f>IF($GO784&gt;=12,INDEX($DI:$DI,$GN784+12),"")</f>
      </c>
      <c r="DX784">
        <f>IF($GO784&gt;=13,INDEX($DI:$DI,$GN784+13),"")</f>
      </c>
      <c r="DY784">
        <f>IF($GO784&gt;=14,INDEX($DI:$DI,$GN784+14),"")</f>
      </c>
      <c r="DZ784">
        <f>IF($GO784&gt;=15,INDEX($DI:$DI,$GN784+15),"")</f>
      </c>
      <c r="EA784">
        <f>IF($GO784&gt;=16,INDEX($DI:$DI,$GN784+16),"")</f>
      </c>
      <c r="EB784">
        <f>IF($GO784&gt;=17,INDEX($DI:$DI,$GN784+17),"")</f>
      </c>
      <c r="EC784">
        <f>IF($GO784&gt;=18,INDEX($DI:$DI,$GN784+18),"")</f>
      </c>
      <c r="ED784">
        <f>IF($GO784&gt;=19,INDEX($DI:$DI,$GN784+19),"")</f>
      </c>
      <c r="EE784">
        <f>IF($GO784&gt;=20,INDEX($DI:$DI,$GN784+20),"")</f>
      </c>
      <c r="EF784">
        <f>IF($GO784&gt;=21,INDEX($DI:$DI,$GN784+21),"")</f>
      </c>
      <c r="EG784">
        <f>IF($GO784&gt;=22,INDEX($DI:$DI,$GN784+22),"")</f>
      </c>
      <c r="EH784">
        <f>IF($GO784&gt;=23,INDEX($DI:$DI,$GN784+23),"")</f>
      </c>
      <c r="EI784">
        <f>IF($GO784&gt;=24,INDEX($DI:$DI,$GN784+24),"")</f>
      </c>
      <c r="EJ784">
        <f>IF($GO784&gt;=25,INDEX($DI:$DI,$GN784+25),"")</f>
      </c>
      <c r="EK784">
        <f>IF($GO784&gt;=26,INDEX($DI:$DI,$GN784+26),"")</f>
      </c>
      <c r="EL784">
        <f>IF($GO784&gt;=27,INDEX($DI:$DI,$GN784+27),"")</f>
      </c>
      <c r="EM784">
        <f>IF($GO784&gt;=28,INDEX($DI:$DI,$GN784+28),"")</f>
      </c>
      <c r="EN784">
        <f>IF($GO784&gt;=29,INDEX($DI:$DI,$GN784+29),"")</f>
      </c>
      <c r="EO784">
        <f>IF($GO784&gt;=30,INDEX($DI:$DI,$GN784+30),"")</f>
      </c>
      <c r="EP784">
        <f>IF($GO784&gt;=31,INDEX($DI:$DI,$GN784+31),"")</f>
      </c>
      <c r="EQ784">
        <f>IF($GO784&gt;=32,INDEX($DI:$DI,$GN784+32),"")</f>
      </c>
      <c r="ER784">
        <f>IF($GO784&gt;=33,INDEX($DI:$DI,$GN784+33),"")</f>
      </c>
      <c r="ES784">
        <f>IF($GO784&gt;=34,INDEX($DI:$DI,$GN784+34),"")</f>
      </c>
      <c r="ET784">
        <f>IF($GO784&gt;=35,INDEX($DI:$DI,$GN784+35),"")</f>
      </c>
      <c r="EU784">
        <f>IF($GO784&gt;=36,INDEX($DI:$DI,$GN784+36),"")</f>
      </c>
      <c r="EV784">
        <f>IF($GO784&gt;=37,INDEX($DI:$DI,$GN784+37),"")</f>
      </c>
      <c r="EW784">
        <f>IF($GO784&gt;=38,INDEX($DI:$DI,$GN784+38),"")</f>
      </c>
      <c r="EX784">
        <f>IF($GO784&gt;=39,INDEX($DI:$DI,$GN784+39),"")</f>
      </c>
      <c r="EY784">
        <f>IF($GO784&gt;=40,INDEX($DI:$DI,$GN784+40),"")</f>
      </c>
      <c r="EZ784">
        <f>IF($GO784&gt;=1,INDEX($DJ:$DJ,$GN784+1),"")</f>
      </c>
      <c r="FA784">
        <f>IF($GO784&gt;=2,INDEX($DJ:$DJ,$GN784+2),"")</f>
      </c>
      <c r="FB784">
        <f>IF($GO784&gt;=3,INDEX($DJ:$DJ,$GN784+3),"")</f>
      </c>
      <c r="FC784">
        <f>IF($GO784&gt;=4,INDEX($DJ:$DJ,$GN784+4),"")</f>
      </c>
      <c r="FD784">
        <f>IF($GO784&gt;=5,INDEX($DJ:$DJ,$GN784+5),"")</f>
      </c>
      <c r="FE784">
        <f>IF($GO784&gt;=6,INDEX($DJ:$DJ,$GN784+6),"")</f>
      </c>
      <c r="FF784">
        <f>IF($GO784&gt;=7,INDEX($DJ:$DJ,$GN784+7),"")</f>
      </c>
      <c r="FG784">
        <f>IF($GO784&gt;=8,INDEX($DJ:$DJ,$GN784+8),"")</f>
      </c>
      <c r="FH784">
        <f>IF($GO784&gt;=9,INDEX($DJ:$DJ,$GN784+9),"")</f>
      </c>
      <c r="FI784">
        <f>IF($GO784&gt;=10,INDEX($DJ:$DJ,$GN784+10),"")</f>
      </c>
      <c r="FJ784">
        <f>IF($GO784&gt;=11,INDEX($DJ:$DJ,$GN784+11),"")</f>
      </c>
      <c r="FK784">
        <f>IF($GO784&gt;=12,INDEX($DJ:$DJ,$GN784+12),"")</f>
      </c>
      <c r="FL784">
        <f>IF($GO784&gt;=13,INDEX($DJ:$DJ,$GN784+13),"")</f>
      </c>
      <c r="FM784">
        <f>IF($GO784&gt;=14,INDEX($DJ:$DJ,$GN784+14),"")</f>
      </c>
      <c r="FN784">
        <f>IF($GO784&gt;=15,INDEX($DJ:$DJ,$GN784+15),"")</f>
      </c>
      <c r="FO784">
        <f>IF($GO784&gt;=16,INDEX($DJ:$DJ,$GN784+16),"")</f>
      </c>
      <c r="FP784">
        <f>IF($GO784&gt;=17,INDEX($DJ:$DJ,$GN784+17),"")</f>
      </c>
      <c r="FQ784">
        <f>IF($GO784&gt;=18,INDEX($DJ:$DJ,$GN784+18),"")</f>
      </c>
      <c r="FR784">
        <f>IF($GO784&gt;=19,INDEX($DJ:$DJ,$GN784+19),"")</f>
      </c>
      <c r="FS784">
        <f>IF($GO784&gt;=20,INDEX($DJ:$DJ,$GN784+20),"")</f>
      </c>
      <c r="FT784">
        <f>IF($GO784&gt;=21,INDEX($DJ:$DJ,$GN784+21),"")</f>
      </c>
      <c r="FU784">
        <f>IF($GO784&gt;=22,INDEX($DJ:$DJ,$GN784+22),"")</f>
      </c>
      <c r="FV784">
        <f>IF($GO784&gt;=23,INDEX($DJ:$DJ,$GN784+23),"")</f>
      </c>
      <c r="FW784">
        <f>IF($GO784&gt;=24,INDEX($DJ:$DJ,$GN784+24),"")</f>
      </c>
      <c r="FX784">
        <f>IF($GO784&gt;=25,INDEX($DJ:$DJ,$GN784+25),"")</f>
      </c>
      <c r="FY784">
        <f>IF($GO784&gt;=26,INDEX($DJ:$DJ,$GN784+26),"")</f>
      </c>
      <c r="FZ784">
        <f>IF($GO784&gt;=27,INDEX($DJ:$DJ,$GN784+27),"")</f>
      </c>
      <c r="GA784">
        <f>IF($GO784&gt;=28,INDEX($DJ:$DJ,$GN784+28),"")</f>
      </c>
      <c r="GB784">
        <f>IF($GO784&gt;=29,INDEX($DJ:$DJ,$GN784+29),"")</f>
      </c>
      <c r="GC784">
        <f>IF($GO784&gt;=30,INDEX($DJ:$DJ,$GN784+30),"")</f>
      </c>
      <c r="GD784">
        <f>IF($GO784&gt;=31,INDEX($DJ:$DJ,$GN784+31),"")</f>
      </c>
      <c r="GE784">
        <f>IF($GO784&gt;=32,INDEX($DJ:$DJ,$GN784+32),"")</f>
      </c>
      <c r="GF784">
        <f>IF($GO784&gt;=33,INDEX($DJ:$DJ,$GN784+33),"")</f>
      </c>
      <c r="GG784">
        <f>IF($GO784&gt;=34,INDEX($DJ:$DJ,$GN784+34),"")</f>
      </c>
      <c r="GH784">
        <f>IF($GO784&gt;=35,INDEX($DJ:$DJ,$GN784+35),"")</f>
      </c>
      <c r="GI784">
        <f>IF($GO784&gt;=36,INDEX($DJ:$DJ,$GN784+36),"")</f>
      </c>
      <c r="GJ784">
        <f>IF($GO784&gt;=37,INDEX($DJ:$DJ,$GN784+37),"")</f>
      </c>
      <c r="GK784">
        <f>IF($GO784&gt;=38,INDEX($DJ:$DJ,$GN784+38),"")</f>
      </c>
      <c r="GL784">
        <f>IF($GO784&gt;=39,INDEX($DJ:$DJ,$GN784+39),"")</f>
      </c>
      <c r="GM784">
        <f>IF($GO784&gt;=40,INDEX($DJ:$DJ,$GN784+40),"")</f>
      </c>
      <c r="GN784">
        <f>IFERROR(MATCH($DH784,$DI$2:$DI$148,0)+1,0)</f>
      </c>
      <c r="GO784">
        <f>IFERROR(INDEX($DK$2:$DK$148,MATCH($DH784,$DI$2:$DI$148,0)),0)</f>
      </c>
      <c r="GP784">
        <f>IFERROR(MATCH($Y784,$DL$784:$EY$784,0),0)</f>
      </c>
      <c r="GQ784">
        <f>IF($GP784&gt;0,INDEX($EZ$784:$GM$784,$GP784),"")</f>
      </c>
      <c r="GT784">
        <f>IF($JC784&gt;=1,INDEX($GR:$GR,$JB784+1),"")</f>
      </c>
      <c r="GU784">
        <f>IF($JC784&gt;=2,INDEX($GR:$GR,$JB784+2),"")</f>
      </c>
      <c r="GV784">
        <f>IF($JC784&gt;=3,INDEX($GR:$GR,$JB784+3),"")</f>
      </c>
      <c r="GW784">
        <f>IF($JC784&gt;=4,INDEX($GR:$GR,$JB784+4),"")</f>
      </c>
      <c r="GX784">
        <f>IF($JC784&gt;=5,INDEX($GR:$GR,$JB784+5),"")</f>
      </c>
      <c r="GY784">
        <f>IF($JC784&gt;=6,INDEX($GR:$GR,$JB784+6),"")</f>
      </c>
      <c r="GZ784">
        <f>IF($JC784&gt;=7,INDEX($GR:$GR,$JB784+7),"")</f>
      </c>
      <c r="HA784">
        <f>IF($JC784&gt;=8,INDEX($GR:$GR,$JB784+8),"")</f>
      </c>
      <c r="HB784">
        <f>IF($JC784&gt;=9,INDEX($GR:$GR,$JB784+9),"")</f>
      </c>
      <c r="HC784">
        <f>IF($JC784&gt;=10,INDEX($GR:$GR,$JB784+10),"")</f>
      </c>
      <c r="HD784">
        <f>IF($JC784&gt;=11,INDEX($GR:$GR,$JB784+11),"")</f>
      </c>
      <c r="HE784">
        <f>IF($JC784&gt;=12,INDEX($GR:$GR,$JB784+12),"")</f>
      </c>
      <c r="HF784">
        <f>IF($JC784&gt;=13,INDEX($GR:$GR,$JB784+13),"")</f>
      </c>
      <c r="HG784">
        <f>IF($JC784&gt;=14,INDEX($GR:$GR,$JB784+14),"")</f>
      </c>
      <c r="HH784">
        <f>IF($JC784&gt;=15,INDEX($GR:$GR,$JB784+15),"")</f>
      </c>
      <c r="HI784">
        <f>IF($JC784&gt;=16,INDEX($GR:$GR,$JB784+16),"")</f>
      </c>
      <c r="HJ784">
        <f>IF($JC784&gt;=17,INDEX($GR:$GR,$JB784+17),"")</f>
      </c>
      <c r="HK784">
        <f>IF($JC784&gt;=18,INDEX($GR:$GR,$JB784+18),"")</f>
      </c>
      <c r="HL784">
        <f>IF($JC784&gt;=19,INDEX($GR:$GR,$JB784+19),"")</f>
      </c>
      <c r="HM784">
        <f>IF($JC784&gt;=20,INDEX($GR:$GR,$JB784+20),"")</f>
      </c>
      <c r="HN784">
        <f>IF($JC784&gt;=21,INDEX($GR:$GR,$JB784+21),"")</f>
      </c>
      <c r="HO784">
        <f>IF($JC784&gt;=22,INDEX($GR:$GR,$JB784+22),"")</f>
      </c>
      <c r="HP784">
        <f>IF($JC784&gt;=23,INDEX($GR:$GR,$JB784+23),"")</f>
      </c>
      <c r="HQ784">
        <f>IF($JC784&gt;=24,INDEX($GR:$GR,$JB784+24),"")</f>
      </c>
      <c r="HR784">
        <f>IF($JC784&gt;=25,INDEX($GR:$GR,$JB784+25),"")</f>
      </c>
      <c r="HS784">
        <f>IF($JC784&gt;=26,INDEX($GR:$GR,$JB784+26),"")</f>
      </c>
      <c r="HT784">
        <f>IF($JC784&gt;=27,INDEX($GR:$GR,$JB784+27),"")</f>
      </c>
      <c r="HU784">
        <f>IF($JC784&gt;=28,INDEX($GR:$GR,$JB784+28),"")</f>
      </c>
      <c r="HV784">
        <f>IF($JC784&gt;=29,INDEX($GR:$GR,$JB784+29),"")</f>
      </c>
      <c r="HW784">
        <f>IF($JC784&gt;=30,INDEX($GR:$GR,$JB784+30),"")</f>
      </c>
      <c r="HX784">
        <f>IF($JC784&gt;=31,INDEX($GR:$GR,$JB784+31),"")</f>
      </c>
      <c r="HY784">
        <f>IF($JC784&gt;=32,INDEX($GR:$GR,$JB784+32),"")</f>
      </c>
      <c r="HZ784">
        <f>IF($JC784&gt;=33,INDEX($GR:$GR,$JB784+33),"")</f>
      </c>
      <c r="IA784">
        <f>IF($JC784&gt;=34,INDEX($GR:$GR,$JB784+34),"")</f>
      </c>
      <c r="IB784">
        <f>IF($JC784&gt;=35,INDEX($GR:$GR,$JB784+35),"")</f>
      </c>
      <c r="IC784">
        <f>IF($JC784&gt;=36,INDEX($GR:$GR,$JB784+36),"")</f>
      </c>
      <c r="ID784">
        <f>IF($JC784&gt;=37,INDEX($GR:$GR,$JB784+37),"")</f>
      </c>
      <c r="IE784">
        <f>IF($JC784&gt;=38,INDEX($GR:$GR,$JB784+38),"")</f>
      </c>
      <c r="IF784">
        <f>IF($JC784&gt;=39,INDEX($GR:$GR,$JB784+39),"")</f>
      </c>
      <c r="IG784">
        <f>IF($JC784&gt;=40,INDEX($GR:$GR,$JB784+40),"")</f>
      </c>
      <c r="IH784">
        <f>IF($JC784&gt;=41,INDEX($GR:$GR,$JB784+41),"")</f>
      </c>
      <c r="II784">
        <f>IF($JC784&gt;=42,INDEX($GR:$GR,$JB784+42),"")</f>
      </c>
      <c r="IJ784">
        <f>IF($JC784&gt;=43,INDEX($GR:$GR,$JB784+43),"")</f>
      </c>
      <c r="IK784">
        <f>IF($JC784&gt;=44,INDEX($GR:$GR,$JB784+44),"")</f>
      </c>
      <c r="IL784">
        <f>IF($JC784&gt;=45,INDEX($GR:$GR,$JB784+45),"")</f>
      </c>
      <c r="IM784">
        <f>IF($JC784&gt;=46,INDEX($GR:$GR,$JB784+46),"")</f>
      </c>
      <c r="IN784">
        <f>IF($JC784&gt;=47,INDEX($GR:$GR,$JB784+47),"")</f>
      </c>
      <c r="IO784">
        <f>IF($JC784&gt;=48,INDEX($GR:$GR,$JB784+48),"")</f>
      </c>
      <c r="IP784">
        <f>IF($JC784&gt;=49,INDEX($GR:$GR,$JB784+49),"")</f>
      </c>
      <c r="IQ784">
        <f>IF($JC784&gt;=50,INDEX($GR:$GR,$JB784+50),"")</f>
      </c>
      <c r="IR784">
        <f>IF($JC784&gt;=51,INDEX($GR:$GR,$JB784+51),"")</f>
      </c>
      <c r="IS784">
        <f>IF($JC784&gt;=52,INDEX($GR:$GR,$JB784+52),"")</f>
      </c>
      <c r="IT784">
        <f>IF($JC784&gt;=53,INDEX($GR:$GR,$JB784+53),"")</f>
      </c>
      <c r="IU784">
        <f>IF($JC784&gt;=54,INDEX($GR:$GR,$JB784+54),"")</f>
      </c>
      <c r="IV784">
        <f>IF($JC784&gt;=55,INDEX($GR:$GR,$JB784+55),"")</f>
      </c>
      <c r="IW784">
        <f>IF($JC784&gt;=56,INDEX($GR:$GR,$JB784+56),"")</f>
      </c>
      <c r="IX784">
        <f>IF($JC784&gt;=57,INDEX($GR:$GR,$JB784+57),"")</f>
      </c>
      <c r="IY784">
        <f>IF($JC784&gt;=58,INDEX($GR:$GR,$JB784+58),"")</f>
      </c>
      <c r="IZ784">
        <f>IF($JC784&gt;=59,INDEX($GR:$GR,$JB784+59),"")</f>
      </c>
      <c r="JA784">
        <f>IF($JC784&gt;=60,INDEX($GR:$GR,$JB784+60),"")</f>
      </c>
      <c r="JB784">
        <f>IFERROR(MATCH($GQ784,$GR$2:$GR$324,0)+1,0)</f>
      </c>
      <c r="JC784">
        <f>IFERROR(INDEX($GS$2:$GS$324,MATCH($GQ784,$GR$2:$GR$324,0)),0)</f>
      </c>
      <c r="JD784" t="s">
        <v>40</v>
      </c>
      <c r="JE784" t="s">
        <v>40</v>
      </c>
    </row>
    <row r="785" spans="1:265" x14ac:dyDescent="0.25">
      <c r="Q785">
        <f>IF(OR($T785="",$P785=""),"",IFERROR($T785/$P785,0))</f>
      </c>
      <c r="R785">
        <f>IF($T785="","",
SUM($S785,$U785,$Z785,$V785,$X785)*
(1-IF($AA785="",0,VALUE($AA785)/100)))</f>
      </c>
      <c r="S785">
        <f>IF($T785="","",$T785)</f>
      </c>
      <c r="U785">
        <f>IF($T785="","",
IF($N785="","",
IF(ISNUMBER(SEARCH("exempt",LOWER($N785))),0,
$T785*(VALUE(SUBSTITUTE($N785,"%",""))/100))))</f>
      </c>
      <c r="AB785">
        <f>IFERROR(IF(FIND(" - ",$K785)&gt;0,MID($K785,FIND(" - ",$K785)+3,LEN($K785)),""),"")</f>
      </c>
      <c r="AK785" t="s">
        <v>1372</v>
      </c>
      <c r="AP785">
        <f>IFERROR(LEFT($K785,FIND(" - ",$K785)-1),$K785)</f>
      </c>
      <c r="AS785">
        <f>IF($CH785&gt;=1,INDEX($AQ:$AQ,$CG785+1),"")</f>
      </c>
      <c r="AT785">
        <f>IF($CH785&gt;=2,INDEX($AQ:$AQ,$CG785+2),"")</f>
      </c>
      <c r="AU785">
        <f>IF($CH785&gt;=3,INDEX($AQ:$AQ,$CG785+3),"")</f>
      </c>
      <c r="AV785">
        <f>IF($CH785&gt;=4,INDEX($AQ:$AQ,$CG785+4),"")</f>
      </c>
      <c r="AW785">
        <f>IF($CH785&gt;=5,INDEX($AQ:$AQ,$CG785+5),"")</f>
      </c>
      <c r="AX785">
        <f>IF($CH785&gt;=6,INDEX($AQ:$AQ,$CG785+6),"")</f>
      </c>
      <c r="AY785">
        <f>IF($CH785&gt;=7,INDEX($AQ:$AQ,$CG785+7),"")</f>
      </c>
      <c r="AZ785">
        <f>IF($CH785&gt;=8,INDEX($AQ:$AQ,$CG785+8),"")</f>
      </c>
      <c r="BA785">
        <f>IF($CH785&gt;=9,INDEX($AQ:$AQ,$CG785+9),"")</f>
      </c>
      <c r="BB785">
        <f>IF($CH785&gt;=10,INDEX($AQ:$AQ,$CG785+10),"")</f>
      </c>
      <c r="BC785">
        <f>IF($CH785&gt;=11,INDEX($AQ:$AQ,$CG785+11),"")</f>
      </c>
      <c r="BD785">
        <f>IF($CH785&gt;=12,INDEX($AQ:$AQ,$CG785+12),"")</f>
      </c>
      <c r="BE785">
        <f>IF($CH785&gt;=13,INDEX($AQ:$AQ,$CG785+13),"")</f>
      </c>
      <c r="BF785">
        <f>IF($CH785&gt;=14,INDEX($AQ:$AQ,$CG785+14),"")</f>
      </c>
      <c r="BG785">
        <f>IF($CH785&gt;=15,INDEX($AQ:$AQ,$CG785+15),"")</f>
      </c>
      <c r="BH785">
        <f>IF($CH785&gt;=16,INDEX($AQ:$AQ,$CG785+16),"")</f>
      </c>
      <c r="BI785">
        <f>IF($CH785&gt;=17,INDEX($AQ:$AQ,$CG785+17),"")</f>
      </c>
      <c r="BJ785">
        <f>IF($CH785&gt;=18,INDEX($AQ:$AQ,$CG785+18),"")</f>
      </c>
      <c r="BK785">
        <f>IF($CH785&gt;=19,INDEX($AQ:$AQ,$CG785+19),"")</f>
      </c>
      <c r="BL785">
        <f>IF($CH785&gt;=20,INDEX($AQ:$AQ,$CG785+20),"")</f>
      </c>
      <c r="BM785">
        <f>IF($CH785&gt;=21,INDEX($AQ:$AQ,$CG785+21),"")</f>
      </c>
      <c r="BN785">
        <f>IF($CH785&gt;=22,INDEX($AQ:$AQ,$CG785+22),"")</f>
      </c>
      <c r="BO785">
        <f>IF($CH785&gt;=23,INDEX($AQ:$AQ,$CG785+23),"")</f>
      </c>
      <c r="BP785">
        <f>IF($CH785&gt;=24,INDEX($AQ:$AQ,$CG785+24),"")</f>
      </c>
      <c r="BQ785">
        <f>IF($CH785&gt;=25,INDEX($AQ:$AQ,$CG785+25),"")</f>
      </c>
      <c r="BR785">
        <f>IF($CH785&gt;=26,INDEX($AQ:$AQ,$CG785+26),"")</f>
      </c>
      <c r="BS785">
        <f>IF($CH785&gt;=27,INDEX($AQ:$AQ,$CG785+27),"")</f>
      </c>
      <c r="BT785">
        <f>IF($CH785&gt;=28,INDEX($AQ:$AQ,$CG785+28),"")</f>
      </c>
      <c r="BU785">
        <f>IF($CH785&gt;=29,INDEX($AQ:$AQ,$CG785+29),"")</f>
      </c>
      <c r="BV785">
        <f>IF($CH785&gt;=30,INDEX($AQ:$AQ,$CG785+30),"")</f>
      </c>
      <c r="BW785">
        <f>IF($CH785&gt;=31,INDEX($AQ:$AQ,$CG785+31),"")</f>
      </c>
      <c r="BX785">
        <f>IF($CH785&gt;=32,INDEX($AQ:$AQ,$CG785+32),"")</f>
      </c>
      <c r="BY785">
        <f>IF($CH785&gt;=33,INDEX($AQ:$AQ,$CG785+33),"")</f>
      </c>
      <c r="BZ785">
        <f>IF($CH785&gt;=34,INDEX($AQ:$AQ,$CG785+34),"")</f>
      </c>
      <c r="CA785">
        <f>IF($CH785&gt;=35,INDEX($AQ:$AQ,$CG785+35),"")</f>
      </c>
      <c r="CB785">
        <f>IF($CH785&gt;=36,INDEX($AQ:$AQ,$CG785+36),"")</f>
      </c>
      <c r="CC785">
        <f>IF($CH785&gt;=37,INDEX($AQ:$AQ,$CG785+37),"")</f>
      </c>
      <c r="CD785">
        <f>IF($CH785&gt;=38,INDEX($AQ:$AQ,$CG785+38),"")</f>
      </c>
      <c r="CE785">
        <f>IF($CH785&gt;=39,INDEX($AQ:$AQ,$CG785+39),"")</f>
      </c>
      <c r="CF785">
        <f>IF($CH785&gt;=40,INDEX($AQ:$AQ,$CG785+40),"")</f>
      </c>
      <c r="CG785">
        <f>IFERROR(MATCH($AP785,$AQ$2:$AQ$134,0)+1,0)</f>
      </c>
      <c r="CH785">
        <f>IFERROR(INDEX($AR$2:$AR$134,MATCH($AP785,$AQ$2:$AQ$134,0)),0)</f>
      </c>
      <c r="CI785">
        <f>IFERROR(LEFT($L785,FIND(" - ",$L785)-1),$L785)</f>
      </c>
      <c r="CL785">
        <f>IF($DG785&gt;=1,INDEX($CJ:$CJ,$DF785+1),"")</f>
      </c>
      <c r="CM785">
        <f>IF($DG785&gt;=2,INDEX($CJ:$CJ,$DF785+2),"")</f>
      </c>
      <c r="CN785">
        <f>IF($DG785&gt;=3,INDEX($CJ:$CJ,$DF785+3),"")</f>
      </c>
      <c r="CO785">
        <f>IF($DG785&gt;=4,INDEX($CJ:$CJ,$DF785+4),"")</f>
      </c>
      <c r="CP785">
        <f>IF($DG785&gt;=5,INDEX($CJ:$CJ,$DF785+5),"")</f>
      </c>
      <c r="CQ785">
        <f>IF($DG785&gt;=6,INDEX($CJ:$CJ,$DF785+6),"")</f>
      </c>
      <c r="CR785">
        <f>IF($DG785&gt;=7,INDEX($CJ:$CJ,$DF785+7),"")</f>
      </c>
      <c r="CS785">
        <f>IF($DG785&gt;=8,INDEX($CJ:$CJ,$DF785+8),"")</f>
      </c>
      <c r="CT785">
        <f>IF($DG785&gt;=9,INDEX($CJ:$CJ,$DF785+9),"")</f>
      </c>
      <c r="CU785">
        <f>IF($DG785&gt;=10,INDEX($CJ:$CJ,$DF785+10),"")</f>
      </c>
      <c r="CV785">
        <f>IF($DG785&gt;=11,INDEX($CJ:$CJ,$DF785+11),"")</f>
      </c>
      <c r="CW785">
        <f>IF($DG785&gt;=12,INDEX($CJ:$CJ,$DF785+12),"")</f>
      </c>
      <c r="CX785">
        <f>IF($DG785&gt;=13,INDEX($CJ:$CJ,$DF785+13),"")</f>
      </c>
      <c r="CY785">
        <f>IF($DG785&gt;=14,INDEX($CJ:$CJ,$DF785+14),"")</f>
      </c>
      <c r="CZ785">
        <f>IF($DG785&gt;=15,INDEX($CJ:$CJ,$DF785+15),"")</f>
      </c>
      <c r="DA785">
        <f>IF($DG785&gt;=16,INDEX($CJ:$CJ,$DF785+16),"")</f>
      </c>
      <c r="DB785">
        <f>IF($DG785&gt;=17,INDEX($CJ:$CJ,$DF785+17),"")</f>
      </c>
      <c r="DC785">
        <f>IF($DG785&gt;=18,INDEX($CJ:$CJ,$DF785+18),"")</f>
      </c>
      <c r="DD785">
        <f>IF($DG785&gt;=19,INDEX($CJ:$CJ,$DF785+19),"")</f>
      </c>
      <c r="DE785">
        <f>IF($DG785&gt;=20,INDEX($CJ:$CJ,$DF785+20),"")</f>
      </c>
      <c r="DF785">
        <f>IFERROR(MATCH($CI785,$CJ$2:$CJ$263,0)+1,0)</f>
      </c>
      <c r="DG785">
        <f>IFERROR(INDEX($CK$2:$CK$263,MATCH($CI785,$CJ$2:$CJ$263,0)),0)</f>
      </c>
      <c r="DH785">
        <f>IFERROR(INDEX($AO:$AO,MATCH($N785,$AN:$AN,0))&amp;"","")</f>
      </c>
      <c r="DL785">
        <f>IF($GO785&gt;=1,INDEX($DI:$DI,$GN785+1),"")</f>
      </c>
      <c r="DM785">
        <f>IF($GO785&gt;=2,INDEX($DI:$DI,$GN785+2),"")</f>
      </c>
      <c r="DN785">
        <f>IF($GO785&gt;=3,INDEX($DI:$DI,$GN785+3),"")</f>
      </c>
      <c r="DO785">
        <f>IF($GO785&gt;=4,INDEX($DI:$DI,$GN785+4),"")</f>
      </c>
      <c r="DP785">
        <f>IF($GO785&gt;=5,INDEX($DI:$DI,$GN785+5),"")</f>
      </c>
      <c r="DQ785">
        <f>IF($GO785&gt;=6,INDEX($DI:$DI,$GN785+6),"")</f>
      </c>
      <c r="DR785">
        <f>IF($GO785&gt;=7,INDEX($DI:$DI,$GN785+7),"")</f>
      </c>
      <c r="DS785">
        <f>IF($GO785&gt;=8,INDEX($DI:$DI,$GN785+8),"")</f>
      </c>
      <c r="DT785">
        <f>IF($GO785&gt;=9,INDEX($DI:$DI,$GN785+9),"")</f>
      </c>
      <c r="DU785">
        <f>IF($GO785&gt;=10,INDEX($DI:$DI,$GN785+10),"")</f>
      </c>
      <c r="DV785">
        <f>IF($GO785&gt;=11,INDEX($DI:$DI,$GN785+11),"")</f>
      </c>
      <c r="DW785">
        <f>IF($GO785&gt;=12,INDEX($DI:$DI,$GN785+12),"")</f>
      </c>
      <c r="DX785">
        <f>IF($GO785&gt;=13,INDEX($DI:$DI,$GN785+13),"")</f>
      </c>
      <c r="DY785">
        <f>IF($GO785&gt;=14,INDEX($DI:$DI,$GN785+14),"")</f>
      </c>
      <c r="DZ785">
        <f>IF($GO785&gt;=15,INDEX($DI:$DI,$GN785+15),"")</f>
      </c>
      <c r="EA785">
        <f>IF($GO785&gt;=16,INDEX($DI:$DI,$GN785+16),"")</f>
      </c>
      <c r="EB785">
        <f>IF($GO785&gt;=17,INDEX($DI:$DI,$GN785+17),"")</f>
      </c>
      <c r="EC785">
        <f>IF($GO785&gt;=18,INDEX($DI:$DI,$GN785+18),"")</f>
      </c>
      <c r="ED785">
        <f>IF($GO785&gt;=19,INDEX($DI:$DI,$GN785+19),"")</f>
      </c>
      <c r="EE785">
        <f>IF($GO785&gt;=20,INDEX($DI:$DI,$GN785+20),"")</f>
      </c>
      <c r="EF785">
        <f>IF($GO785&gt;=21,INDEX($DI:$DI,$GN785+21),"")</f>
      </c>
      <c r="EG785">
        <f>IF($GO785&gt;=22,INDEX($DI:$DI,$GN785+22),"")</f>
      </c>
      <c r="EH785">
        <f>IF($GO785&gt;=23,INDEX($DI:$DI,$GN785+23),"")</f>
      </c>
      <c r="EI785">
        <f>IF($GO785&gt;=24,INDEX($DI:$DI,$GN785+24),"")</f>
      </c>
      <c r="EJ785">
        <f>IF($GO785&gt;=25,INDEX($DI:$DI,$GN785+25),"")</f>
      </c>
      <c r="EK785">
        <f>IF($GO785&gt;=26,INDEX($DI:$DI,$GN785+26),"")</f>
      </c>
      <c r="EL785">
        <f>IF($GO785&gt;=27,INDEX($DI:$DI,$GN785+27),"")</f>
      </c>
      <c r="EM785">
        <f>IF($GO785&gt;=28,INDEX($DI:$DI,$GN785+28),"")</f>
      </c>
      <c r="EN785">
        <f>IF($GO785&gt;=29,INDEX($DI:$DI,$GN785+29),"")</f>
      </c>
      <c r="EO785">
        <f>IF($GO785&gt;=30,INDEX($DI:$DI,$GN785+30),"")</f>
      </c>
      <c r="EP785">
        <f>IF($GO785&gt;=31,INDEX($DI:$DI,$GN785+31),"")</f>
      </c>
      <c r="EQ785">
        <f>IF($GO785&gt;=32,INDEX($DI:$DI,$GN785+32),"")</f>
      </c>
      <c r="ER785">
        <f>IF($GO785&gt;=33,INDEX($DI:$DI,$GN785+33),"")</f>
      </c>
      <c r="ES785">
        <f>IF($GO785&gt;=34,INDEX($DI:$DI,$GN785+34),"")</f>
      </c>
      <c r="ET785">
        <f>IF($GO785&gt;=35,INDEX($DI:$DI,$GN785+35),"")</f>
      </c>
      <c r="EU785">
        <f>IF($GO785&gt;=36,INDEX($DI:$DI,$GN785+36),"")</f>
      </c>
      <c r="EV785">
        <f>IF($GO785&gt;=37,INDEX($DI:$DI,$GN785+37),"")</f>
      </c>
      <c r="EW785">
        <f>IF($GO785&gt;=38,INDEX($DI:$DI,$GN785+38),"")</f>
      </c>
      <c r="EX785">
        <f>IF($GO785&gt;=39,INDEX($DI:$DI,$GN785+39),"")</f>
      </c>
      <c r="EY785">
        <f>IF($GO785&gt;=40,INDEX($DI:$DI,$GN785+40),"")</f>
      </c>
      <c r="EZ785">
        <f>IF($GO785&gt;=1,INDEX($DJ:$DJ,$GN785+1),"")</f>
      </c>
      <c r="FA785">
        <f>IF($GO785&gt;=2,INDEX($DJ:$DJ,$GN785+2),"")</f>
      </c>
      <c r="FB785">
        <f>IF($GO785&gt;=3,INDEX($DJ:$DJ,$GN785+3),"")</f>
      </c>
      <c r="FC785">
        <f>IF($GO785&gt;=4,INDEX($DJ:$DJ,$GN785+4),"")</f>
      </c>
      <c r="FD785">
        <f>IF($GO785&gt;=5,INDEX($DJ:$DJ,$GN785+5),"")</f>
      </c>
      <c r="FE785">
        <f>IF($GO785&gt;=6,INDEX($DJ:$DJ,$GN785+6),"")</f>
      </c>
      <c r="FF785">
        <f>IF($GO785&gt;=7,INDEX($DJ:$DJ,$GN785+7),"")</f>
      </c>
      <c r="FG785">
        <f>IF($GO785&gt;=8,INDEX($DJ:$DJ,$GN785+8),"")</f>
      </c>
      <c r="FH785">
        <f>IF($GO785&gt;=9,INDEX($DJ:$DJ,$GN785+9),"")</f>
      </c>
      <c r="FI785">
        <f>IF($GO785&gt;=10,INDEX($DJ:$DJ,$GN785+10),"")</f>
      </c>
      <c r="FJ785">
        <f>IF($GO785&gt;=11,INDEX($DJ:$DJ,$GN785+11),"")</f>
      </c>
      <c r="FK785">
        <f>IF($GO785&gt;=12,INDEX($DJ:$DJ,$GN785+12),"")</f>
      </c>
      <c r="FL785">
        <f>IF($GO785&gt;=13,INDEX($DJ:$DJ,$GN785+13),"")</f>
      </c>
      <c r="FM785">
        <f>IF($GO785&gt;=14,INDEX($DJ:$DJ,$GN785+14),"")</f>
      </c>
      <c r="FN785">
        <f>IF($GO785&gt;=15,INDEX($DJ:$DJ,$GN785+15),"")</f>
      </c>
      <c r="FO785">
        <f>IF($GO785&gt;=16,INDEX($DJ:$DJ,$GN785+16),"")</f>
      </c>
      <c r="FP785">
        <f>IF($GO785&gt;=17,INDEX($DJ:$DJ,$GN785+17),"")</f>
      </c>
      <c r="FQ785">
        <f>IF($GO785&gt;=18,INDEX($DJ:$DJ,$GN785+18),"")</f>
      </c>
      <c r="FR785">
        <f>IF($GO785&gt;=19,INDEX($DJ:$DJ,$GN785+19),"")</f>
      </c>
      <c r="FS785">
        <f>IF($GO785&gt;=20,INDEX($DJ:$DJ,$GN785+20),"")</f>
      </c>
      <c r="FT785">
        <f>IF($GO785&gt;=21,INDEX($DJ:$DJ,$GN785+21),"")</f>
      </c>
      <c r="FU785">
        <f>IF($GO785&gt;=22,INDEX($DJ:$DJ,$GN785+22),"")</f>
      </c>
      <c r="FV785">
        <f>IF($GO785&gt;=23,INDEX($DJ:$DJ,$GN785+23),"")</f>
      </c>
      <c r="FW785">
        <f>IF($GO785&gt;=24,INDEX($DJ:$DJ,$GN785+24),"")</f>
      </c>
      <c r="FX785">
        <f>IF($GO785&gt;=25,INDEX($DJ:$DJ,$GN785+25),"")</f>
      </c>
      <c r="FY785">
        <f>IF($GO785&gt;=26,INDEX($DJ:$DJ,$GN785+26),"")</f>
      </c>
      <c r="FZ785">
        <f>IF($GO785&gt;=27,INDEX($DJ:$DJ,$GN785+27),"")</f>
      </c>
      <c r="GA785">
        <f>IF($GO785&gt;=28,INDEX($DJ:$DJ,$GN785+28),"")</f>
      </c>
      <c r="GB785">
        <f>IF($GO785&gt;=29,INDEX($DJ:$DJ,$GN785+29),"")</f>
      </c>
      <c r="GC785">
        <f>IF($GO785&gt;=30,INDEX($DJ:$DJ,$GN785+30),"")</f>
      </c>
      <c r="GD785">
        <f>IF($GO785&gt;=31,INDEX($DJ:$DJ,$GN785+31),"")</f>
      </c>
      <c r="GE785">
        <f>IF($GO785&gt;=32,INDEX($DJ:$DJ,$GN785+32),"")</f>
      </c>
      <c r="GF785">
        <f>IF($GO785&gt;=33,INDEX($DJ:$DJ,$GN785+33),"")</f>
      </c>
      <c r="GG785">
        <f>IF($GO785&gt;=34,INDEX($DJ:$DJ,$GN785+34),"")</f>
      </c>
      <c r="GH785">
        <f>IF($GO785&gt;=35,INDEX($DJ:$DJ,$GN785+35),"")</f>
      </c>
      <c r="GI785">
        <f>IF($GO785&gt;=36,INDEX($DJ:$DJ,$GN785+36),"")</f>
      </c>
      <c r="GJ785">
        <f>IF($GO785&gt;=37,INDEX($DJ:$DJ,$GN785+37),"")</f>
      </c>
      <c r="GK785">
        <f>IF($GO785&gt;=38,INDEX($DJ:$DJ,$GN785+38),"")</f>
      </c>
      <c r="GL785">
        <f>IF($GO785&gt;=39,INDEX($DJ:$DJ,$GN785+39),"")</f>
      </c>
      <c r="GM785">
        <f>IF($GO785&gt;=40,INDEX($DJ:$DJ,$GN785+40),"")</f>
      </c>
      <c r="GN785">
        <f>IFERROR(MATCH($DH785,$DI$2:$DI$148,0)+1,0)</f>
      </c>
      <c r="GO785">
        <f>IFERROR(INDEX($DK$2:$DK$148,MATCH($DH785,$DI$2:$DI$148,0)),0)</f>
      </c>
      <c r="GP785">
        <f>IFERROR(MATCH($Y785,$DL$785:$EY$785,0),0)</f>
      </c>
      <c r="GQ785">
        <f>IF($GP785&gt;0,INDEX($EZ$785:$GM$785,$GP785),"")</f>
      </c>
      <c r="GT785">
        <f>IF($JC785&gt;=1,INDEX($GR:$GR,$JB785+1),"")</f>
      </c>
      <c r="GU785">
        <f>IF($JC785&gt;=2,INDEX($GR:$GR,$JB785+2),"")</f>
      </c>
      <c r="GV785">
        <f>IF($JC785&gt;=3,INDEX($GR:$GR,$JB785+3),"")</f>
      </c>
      <c r="GW785">
        <f>IF($JC785&gt;=4,INDEX($GR:$GR,$JB785+4),"")</f>
      </c>
      <c r="GX785">
        <f>IF($JC785&gt;=5,INDEX($GR:$GR,$JB785+5),"")</f>
      </c>
      <c r="GY785">
        <f>IF($JC785&gt;=6,INDEX($GR:$GR,$JB785+6),"")</f>
      </c>
      <c r="GZ785">
        <f>IF($JC785&gt;=7,INDEX($GR:$GR,$JB785+7),"")</f>
      </c>
      <c r="HA785">
        <f>IF($JC785&gt;=8,INDEX($GR:$GR,$JB785+8),"")</f>
      </c>
      <c r="HB785">
        <f>IF($JC785&gt;=9,INDEX($GR:$GR,$JB785+9),"")</f>
      </c>
      <c r="HC785">
        <f>IF($JC785&gt;=10,INDEX($GR:$GR,$JB785+10),"")</f>
      </c>
      <c r="HD785">
        <f>IF($JC785&gt;=11,INDEX($GR:$GR,$JB785+11),"")</f>
      </c>
      <c r="HE785">
        <f>IF($JC785&gt;=12,INDEX($GR:$GR,$JB785+12),"")</f>
      </c>
      <c r="HF785">
        <f>IF($JC785&gt;=13,INDEX($GR:$GR,$JB785+13),"")</f>
      </c>
      <c r="HG785">
        <f>IF($JC785&gt;=14,INDEX($GR:$GR,$JB785+14),"")</f>
      </c>
      <c r="HH785">
        <f>IF($JC785&gt;=15,INDEX($GR:$GR,$JB785+15),"")</f>
      </c>
      <c r="HI785">
        <f>IF($JC785&gt;=16,INDEX($GR:$GR,$JB785+16),"")</f>
      </c>
      <c r="HJ785">
        <f>IF($JC785&gt;=17,INDEX($GR:$GR,$JB785+17),"")</f>
      </c>
      <c r="HK785">
        <f>IF($JC785&gt;=18,INDEX($GR:$GR,$JB785+18),"")</f>
      </c>
      <c r="HL785">
        <f>IF($JC785&gt;=19,INDEX($GR:$GR,$JB785+19),"")</f>
      </c>
      <c r="HM785">
        <f>IF($JC785&gt;=20,INDEX($GR:$GR,$JB785+20),"")</f>
      </c>
      <c r="HN785">
        <f>IF($JC785&gt;=21,INDEX($GR:$GR,$JB785+21),"")</f>
      </c>
      <c r="HO785">
        <f>IF($JC785&gt;=22,INDEX($GR:$GR,$JB785+22),"")</f>
      </c>
      <c r="HP785">
        <f>IF($JC785&gt;=23,INDEX($GR:$GR,$JB785+23),"")</f>
      </c>
      <c r="HQ785">
        <f>IF($JC785&gt;=24,INDEX($GR:$GR,$JB785+24),"")</f>
      </c>
      <c r="HR785">
        <f>IF($JC785&gt;=25,INDEX($GR:$GR,$JB785+25),"")</f>
      </c>
      <c r="HS785">
        <f>IF($JC785&gt;=26,INDEX($GR:$GR,$JB785+26),"")</f>
      </c>
      <c r="HT785">
        <f>IF($JC785&gt;=27,INDEX($GR:$GR,$JB785+27),"")</f>
      </c>
      <c r="HU785">
        <f>IF($JC785&gt;=28,INDEX($GR:$GR,$JB785+28),"")</f>
      </c>
      <c r="HV785">
        <f>IF($JC785&gt;=29,INDEX($GR:$GR,$JB785+29),"")</f>
      </c>
      <c r="HW785">
        <f>IF($JC785&gt;=30,INDEX($GR:$GR,$JB785+30),"")</f>
      </c>
      <c r="HX785">
        <f>IF($JC785&gt;=31,INDEX($GR:$GR,$JB785+31),"")</f>
      </c>
      <c r="HY785">
        <f>IF($JC785&gt;=32,INDEX($GR:$GR,$JB785+32),"")</f>
      </c>
      <c r="HZ785">
        <f>IF($JC785&gt;=33,INDEX($GR:$GR,$JB785+33),"")</f>
      </c>
      <c r="IA785">
        <f>IF($JC785&gt;=34,INDEX($GR:$GR,$JB785+34),"")</f>
      </c>
      <c r="IB785">
        <f>IF($JC785&gt;=35,INDEX($GR:$GR,$JB785+35),"")</f>
      </c>
      <c r="IC785">
        <f>IF($JC785&gt;=36,INDEX($GR:$GR,$JB785+36),"")</f>
      </c>
      <c r="ID785">
        <f>IF($JC785&gt;=37,INDEX($GR:$GR,$JB785+37),"")</f>
      </c>
      <c r="IE785">
        <f>IF($JC785&gt;=38,INDEX($GR:$GR,$JB785+38),"")</f>
      </c>
      <c r="IF785">
        <f>IF($JC785&gt;=39,INDEX($GR:$GR,$JB785+39),"")</f>
      </c>
      <c r="IG785">
        <f>IF($JC785&gt;=40,INDEX($GR:$GR,$JB785+40),"")</f>
      </c>
      <c r="IH785">
        <f>IF($JC785&gt;=41,INDEX($GR:$GR,$JB785+41),"")</f>
      </c>
      <c r="II785">
        <f>IF($JC785&gt;=42,INDEX($GR:$GR,$JB785+42),"")</f>
      </c>
      <c r="IJ785">
        <f>IF($JC785&gt;=43,INDEX($GR:$GR,$JB785+43),"")</f>
      </c>
      <c r="IK785">
        <f>IF($JC785&gt;=44,INDEX($GR:$GR,$JB785+44),"")</f>
      </c>
      <c r="IL785">
        <f>IF($JC785&gt;=45,INDEX($GR:$GR,$JB785+45),"")</f>
      </c>
      <c r="IM785">
        <f>IF($JC785&gt;=46,INDEX($GR:$GR,$JB785+46),"")</f>
      </c>
      <c r="IN785">
        <f>IF($JC785&gt;=47,INDEX($GR:$GR,$JB785+47),"")</f>
      </c>
      <c r="IO785">
        <f>IF($JC785&gt;=48,INDEX($GR:$GR,$JB785+48),"")</f>
      </c>
      <c r="IP785">
        <f>IF($JC785&gt;=49,INDEX($GR:$GR,$JB785+49),"")</f>
      </c>
      <c r="IQ785">
        <f>IF($JC785&gt;=50,INDEX($GR:$GR,$JB785+50),"")</f>
      </c>
      <c r="IR785">
        <f>IF($JC785&gt;=51,INDEX($GR:$GR,$JB785+51),"")</f>
      </c>
      <c r="IS785">
        <f>IF($JC785&gt;=52,INDEX($GR:$GR,$JB785+52),"")</f>
      </c>
      <c r="IT785">
        <f>IF($JC785&gt;=53,INDEX($GR:$GR,$JB785+53),"")</f>
      </c>
      <c r="IU785">
        <f>IF($JC785&gt;=54,INDEX($GR:$GR,$JB785+54),"")</f>
      </c>
      <c r="IV785">
        <f>IF($JC785&gt;=55,INDEX($GR:$GR,$JB785+55),"")</f>
      </c>
      <c r="IW785">
        <f>IF($JC785&gt;=56,INDEX($GR:$GR,$JB785+56),"")</f>
      </c>
      <c r="IX785">
        <f>IF($JC785&gt;=57,INDEX($GR:$GR,$JB785+57),"")</f>
      </c>
      <c r="IY785">
        <f>IF($JC785&gt;=58,INDEX($GR:$GR,$JB785+58),"")</f>
      </c>
      <c r="IZ785">
        <f>IF($JC785&gt;=59,INDEX($GR:$GR,$JB785+59),"")</f>
      </c>
      <c r="JA785">
        <f>IF($JC785&gt;=60,INDEX($GR:$GR,$JB785+60),"")</f>
      </c>
      <c r="JB785">
        <f>IFERROR(MATCH($GQ785,$GR$2:$GR$324,0)+1,0)</f>
      </c>
      <c r="JC785">
        <f>IFERROR(INDEX($GS$2:$GS$324,MATCH($GQ785,$GR$2:$GR$324,0)),0)</f>
      </c>
      <c r="JD785" t="s">
        <v>40</v>
      </c>
      <c r="JE785" t="s">
        <v>40</v>
      </c>
    </row>
    <row r="786" spans="1:265" x14ac:dyDescent="0.25">
      <c r="Q786">
        <f>IF(OR($T786="",$P786=""),"",IFERROR($T786/$P786,0))</f>
      </c>
      <c r="R786">
        <f>IF($T786="","",
SUM($S786,$U786,$Z786,$V786,$X786)*
(1-IF($AA786="",0,VALUE($AA786)/100)))</f>
      </c>
      <c r="S786">
        <f>IF($T786="","",$T786)</f>
      </c>
      <c r="U786">
        <f>IF($T786="","",
IF($N786="","",
IF(ISNUMBER(SEARCH("exempt",LOWER($N786))),0,
$T786*(VALUE(SUBSTITUTE($N786,"%",""))/100))))</f>
      </c>
      <c r="AB786">
        <f>IFERROR(IF(FIND(" - ",$K786)&gt;0,MID($K786,FIND(" - ",$K786)+3,LEN($K786)),""),"")</f>
      </c>
      <c r="AK786" t="s">
        <v>1373</v>
      </c>
      <c r="AP786">
        <f>IFERROR(LEFT($K786,FIND(" - ",$K786)-1),$K786)</f>
      </c>
      <c r="AS786">
        <f>IF($CH786&gt;=1,INDEX($AQ:$AQ,$CG786+1),"")</f>
      </c>
      <c r="AT786">
        <f>IF($CH786&gt;=2,INDEX($AQ:$AQ,$CG786+2),"")</f>
      </c>
      <c r="AU786">
        <f>IF($CH786&gt;=3,INDEX($AQ:$AQ,$CG786+3),"")</f>
      </c>
      <c r="AV786">
        <f>IF($CH786&gt;=4,INDEX($AQ:$AQ,$CG786+4),"")</f>
      </c>
      <c r="AW786">
        <f>IF($CH786&gt;=5,INDEX($AQ:$AQ,$CG786+5),"")</f>
      </c>
      <c r="AX786">
        <f>IF($CH786&gt;=6,INDEX($AQ:$AQ,$CG786+6),"")</f>
      </c>
      <c r="AY786">
        <f>IF($CH786&gt;=7,INDEX($AQ:$AQ,$CG786+7),"")</f>
      </c>
      <c r="AZ786">
        <f>IF($CH786&gt;=8,INDEX($AQ:$AQ,$CG786+8),"")</f>
      </c>
      <c r="BA786">
        <f>IF($CH786&gt;=9,INDEX($AQ:$AQ,$CG786+9),"")</f>
      </c>
      <c r="BB786">
        <f>IF($CH786&gt;=10,INDEX($AQ:$AQ,$CG786+10),"")</f>
      </c>
      <c r="BC786">
        <f>IF($CH786&gt;=11,INDEX($AQ:$AQ,$CG786+11),"")</f>
      </c>
      <c r="BD786">
        <f>IF($CH786&gt;=12,INDEX($AQ:$AQ,$CG786+12),"")</f>
      </c>
      <c r="BE786">
        <f>IF($CH786&gt;=13,INDEX($AQ:$AQ,$CG786+13),"")</f>
      </c>
      <c r="BF786">
        <f>IF($CH786&gt;=14,INDEX($AQ:$AQ,$CG786+14),"")</f>
      </c>
      <c r="BG786">
        <f>IF($CH786&gt;=15,INDEX($AQ:$AQ,$CG786+15),"")</f>
      </c>
      <c r="BH786">
        <f>IF($CH786&gt;=16,INDEX($AQ:$AQ,$CG786+16),"")</f>
      </c>
      <c r="BI786">
        <f>IF($CH786&gt;=17,INDEX($AQ:$AQ,$CG786+17),"")</f>
      </c>
      <c r="BJ786">
        <f>IF($CH786&gt;=18,INDEX($AQ:$AQ,$CG786+18),"")</f>
      </c>
      <c r="BK786">
        <f>IF($CH786&gt;=19,INDEX($AQ:$AQ,$CG786+19),"")</f>
      </c>
      <c r="BL786">
        <f>IF($CH786&gt;=20,INDEX($AQ:$AQ,$CG786+20),"")</f>
      </c>
      <c r="BM786">
        <f>IF($CH786&gt;=21,INDEX($AQ:$AQ,$CG786+21),"")</f>
      </c>
      <c r="BN786">
        <f>IF($CH786&gt;=22,INDEX($AQ:$AQ,$CG786+22),"")</f>
      </c>
      <c r="BO786">
        <f>IF($CH786&gt;=23,INDEX($AQ:$AQ,$CG786+23),"")</f>
      </c>
      <c r="BP786">
        <f>IF($CH786&gt;=24,INDEX($AQ:$AQ,$CG786+24),"")</f>
      </c>
      <c r="BQ786">
        <f>IF($CH786&gt;=25,INDEX($AQ:$AQ,$CG786+25),"")</f>
      </c>
      <c r="BR786">
        <f>IF($CH786&gt;=26,INDEX($AQ:$AQ,$CG786+26),"")</f>
      </c>
      <c r="BS786">
        <f>IF($CH786&gt;=27,INDEX($AQ:$AQ,$CG786+27),"")</f>
      </c>
      <c r="BT786">
        <f>IF($CH786&gt;=28,INDEX($AQ:$AQ,$CG786+28),"")</f>
      </c>
      <c r="BU786">
        <f>IF($CH786&gt;=29,INDEX($AQ:$AQ,$CG786+29),"")</f>
      </c>
      <c r="BV786">
        <f>IF($CH786&gt;=30,INDEX($AQ:$AQ,$CG786+30),"")</f>
      </c>
      <c r="BW786">
        <f>IF($CH786&gt;=31,INDEX($AQ:$AQ,$CG786+31),"")</f>
      </c>
      <c r="BX786">
        <f>IF($CH786&gt;=32,INDEX($AQ:$AQ,$CG786+32),"")</f>
      </c>
      <c r="BY786">
        <f>IF($CH786&gt;=33,INDEX($AQ:$AQ,$CG786+33),"")</f>
      </c>
      <c r="BZ786">
        <f>IF($CH786&gt;=34,INDEX($AQ:$AQ,$CG786+34),"")</f>
      </c>
      <c r="CA786">
        <f>IF($CH786&gt;=35,INDEX($AQ:$AQ,$CG786+35),"")</f>
      </c>
      <c r="CB786">
        <f>IF($CH786&gt;=36,INDEX($AQ:$AQ,$CG786+36),"")</f>
      </c>
      <c r="CC786">
        <f>IF($CH786&gt;=37,INDEX($AQ:$AQ,$CG786+37),"")</f>
      </c>
      <c r="CD786">
        <f>IF($CH786&gt;=38,INDEX($AQ:$AQ,$CG786+38),"")</f>
      </c>
      <c r="CE786">
        <f>IF($CH786&gt;=39,INDEX($AQ:$AQ,$CG786+39),"")</f>
      </c>
      <c r="CF786">
        <f>IF($CH786&gt;=40,INDEX($AQ:$AQ,$CG786+40),"")</f>
      </c>
      <c r="CG786">
        <f>IFERROR(MATCH($AP786,$AQ$2:$AQ$134,0)+1,0)</f>
      </c>
      <c r="CH786">
        <f>IFERROR(INDEX($AR$2:$AR$134,MATCH($AP786,$AQ$2:$AQ$134,0)),0)</f>
      </c>
      <c r="CI786">
        <f>IFERROR(LEFT($L786,FIND(" - ",$L786)-1),$L786)</f>
      </c>
      <c r="CL786">
        <f>IF($DG786&gt;=1,INDEX($CJ:$CJ,$DF786+1),"")</f>
      </c>
      <c r="CM786">
        <f>IF($DG786&gt;=2,INDEX($CJ:$CJ,$DF786+2),"")</f>
      </c>
      <c r="CN786">
        <f>IF($DG786&gt;=3,INDEX($CJ:$CJ,$DF786+3),"")</f>
      </c>
      <c r="CO786">
        <f>IF($DG786&gt;=4,INDEX($CJ:$CJ,$DF786+4),"")</f>
      </c>
      <c r="CP786">
        <f>IF($DG786&gt;=5,INDEX($CJ:$CJ,$DF786+5),"")</f>
      </c>
      <c r="CQ786">
        <f>IF($DG786&gt;=6,INDEX($CJ:$CJ,$DF786+6),"")</f>
      </c>
      <c r="CR786">
        <f>IF($DG786&gt;=7,INDEX($CJ:$CJ,$DF786+7),"")</f>
      </c>
      <c r="CS786">
        <f>IF($DG786&gt;=8,INDEX($CJ:$CJ,$DF786+8),"")</f>
      </c>
      <c r="CT786">
        <f>IF($DG786&gt;=9,INDEX($CJ:$CJ,$DF786+9),"")</f>
      </c>
      <c r="CU786">
        <f>IF($DG786&gt;=10,INDEX($CJ:$CJ,$DF786+10),"")</f>
      </c>
      <c r="CV786">
        <f>IF($DG786&gt;=11,INDEX($CJ:$CJ,$DF786+11),"")</f>
      </c>
      <c r="CW786">
        <f>IF($DG786&gt;=12,INDEX($CJ:$CJ,$DF786+12),"")</f>
      </c>
      <c r="CX786">
        <f>IF($DG786&gt;=13,INDEX($CJ:$CJ,$DF786+13),"")</f>
      </c>
      <c r="CY786">
        <f>IF($DG786&gt;=14,INDEX($CJ:$CJ,$DF786+14),"")</f>
      </c>
      <c r="CZ786">
        <f>IF($DG786&gt;=15,INDEX($CJ:$CJ,$DF786+15),"")</f>
      </c>
      <c r="DA786">
        <f>IF($DG786&gt;=16,INDEX($CJ:$CJ,$DF786+16),"")</f>
      </c>
      <c r="DB786">
        <f>IF($DG786&gt;=17,INDEX($CJ:$CJ,$DF786+17),"")</f>
      </c>
      <c r="DC786">
        <f>IF($DG786&gt;=18,INDEX($CJ:$CJ,$DF786+18),"")</f>
      </c>
      <c r="DD786">
        <f>IF($DG786&gt;=19,INDEX($CJ:$CJ,$DF786+19),"")</f>
      </c>
      <c r="DE786">
        <f>IF($DG786&gt;=20,INDEX($CJ:$CJ,$DF786+20),"")</f>
      </c>
      <c r="DF786">
        <f>IFERROR(MATCH($CI786,$CJ$2:$CJ$263,0)+1,0)</f>
      </c>
      <c r="DG786">
        <f>IFERROR(INDEX($CK$2:$CK$263,MATCH($CI786,$CJ$2:$CJ$263,0)),0)</f>
      </c>
      <c r="DH786">
        <f>IFERROR(INDEX($AO:$AO,MATCH($N786,$AN:$AN,0))&amp;"","")</f>
      </c>
      <c r="DL786">
        <f>IF($GO786&gt;=1,INDEX($DI:$DI,$GN786+1),"")</f>
      </c>
      <c r="DM786">
        <f>IF($GO786&gt;=2,INDEX($DI:$DI,$GN786+2),"")</f>
      </c>
      <c r="DN786">
        <f>IF($GO786&gt;=3,INDEX($DI:$DI,$GN786+3),"")</f>
      </c>
      <c r="DO786">
        <f>IF($GO786&gt;=4,INDEX($DI:$DI,$GN786+4),"")</f>
      </c>
      <c r="DP786">
        <f>IF($GO786&gt;=5,INDEX($DI:$DI,$GN786+5),"")</f>
      </c>
      <c r="DQ786">
        <f>IF($GO786&gt;=6,INDEX($DI:$DI,$GN786+6),"")</f>
      </c>
      <c r="DR786">
        <f>IF($GO786&gt;=7,INDEX($DI:$DI,$GN786+7),"")</f>
      </c>
      <c r="DS786">
        <f>IF($GO786&gt;=8,INDEX($DI:$DI,$GN786+8),"")</f>
      </c>
      <c r="DT786">
        <f>IF($GO786&gt;=9,INDEX($DI:$DI,$GN786+9),"")</f>
      </c>
      <c r="DU786">
        <f>IF($GO786&gt;=10,INDEX($DI:$DI,$GN786+10),"")</f>
      </c>
      <c r="DV786">
        <f>IF($GO786&gt;=11,INDEX($DI:$DI,$GN786+11),"")</f>
      </c>
      <c r="DW786">
        <f>IF($GO786&gt;=12,INDEX($DI:$DI,$GN786+12),"")</f>
      </c>
      <c r="DX786">
        <f>IF($GO786&gt;=13,INDEX($DI:$DI,$GN786+13),"")</f>
      </c>
      <c r="DY786">
        <f>IF($GO786&gt;=14,INDEX($DI:$DI,$GN786+14),"")</f>
      </c>
      <c r="DZ786">
        <f>IF($GO786&gt;=15,INDEX($DI:$DI,$GN786+15),"")</f>
      </c>
      <c r="EA786">
        <f>IF($GO786&gt;=16,INDEX($DI:$DI,$GN786+16),"")</f>
      </c>
      <c r="EB786">
        <f>IF($GO786&gt;=17,INDEX($DI:$DI,$GN786+17),"")</f>
      </c>
      <c r="EC786">
        <f>IF($GO786&gt;=18,INDEX($DI:$DI,$GN786+18),"")</f>
      </c>
      <c r="ED786">
        <f>IF($GO786&gt;=19,INDEX($DI:$DI,$GN786+19),"")</f>
      </c>
      <c r="EE786">
        <f>IF($GO786&gt;=20,INDEX($DI:$DI,$GN786+20),"")</f>
      </c>
      <c r="EF786">
        <f>IF($GO786&gt;=21,INDEX($DI:$DI,$GN786+21),"")</f>
      </c>
      <c r="EG786">
        <f>IF($GO786&gt;=22,INDEX($DI:$DI,$GN786+22),"")</f>
      </c>
      <c r="EH786">
        <f>IF($GO786&gt;=23,INDEX($DI:$DI,$GN786+23),"")</f>
      </c>
      <c r="EI786">
        <f>IF($GO786&gt;=24,INDEX($DI:$DI,$GN786+24),"")</f>
      </c>
      <c r="EJ786">
        <f>IF($GO786&gt;=25,INDEX($DI:$DI,$GN786+25),"")</f>
      </c>
      <c r="EK786">
        <f>IF($GO786&gt;=26,INDEX($DI:$DI,$GN786+26),"")</f>
      </c>
      <c r="EL786">
        <f>IF($GO786&gt;=27,INDEX($DI:$DI,$GN786+27),"")</f>
      </c>
      <c r="EM786">
        <f>IF($GO786&gt;=28,INDEX($DI:$DI,$GN786+28),"")</f>
      </c>
      <c r="EN786">
        <f>IF($GO786&gt;=29,INDEX($DI:$DI,$GN786+29),"")</f>
      </c>
      <c r="EO786">
        <f>IF($GO786&gt;=30,INDEX($DI:$DI,$GN786+30),"")</f>
      </c>
      <c r="EP786">
        <f>IF($GO786&gt;=31,INDEX($DI:$DI,$GN786+31),"")</f>
      </c>
      <c r="EQ786">
        <f>IF($GO786&gt;=32,INDEX($DI:$DI,$GN786+32),"")</f>
      </c>
      <c r="ER786">
        <f>IF($GO786&gt;=33,INDEX($DI:$DI,$GN786+33),"")</f>
      </c>
      <c r="ES786">
        <f>IF($GO786&gt;=34,INDEX($DI:$DI,$GN786+34),"")</f>
      </c>
      <c r="ET786">
        <f>IF($GO786&gt;=35,INDEX($DI:$DI,$GN786+35),"")</f>
      </c>
      <c r="EU786">
        <f>IF($GO786&gt;=36,INDEX($DI:$DI,$GN786+36),"")</f>
      </c>
      <c r="EV786">
        <f>IF($GO786&gt;=37,INDEX($DI:$DI,$GN786+37),"")</f>
      </c>
      <c r="EW786">
        <f>IF($GO786&gt;=38,INDEX($DI:$DI,$GN786+38),"")</f>
      </c>
      <c r="EX786">
        <f>IF($GO786&gt;=39,INDEX($DI:$DI,$GN786+39),"")</f>
      </c>
      <c r="EY786">
        <f>IF($GO786&gt;=40,INDEX($DI:$DI,$GN786+40),"")</f>
      </c>
      <c r="EZ786">
        <f>IF($GO786&gt;=1,INDEX($DJ:$DJ,$GN786+1),"")</f>
      </c>
      <c r="FA786">
        <f>IF($GO786&gt;=2,INDEX($DJ:$DJ,$GN786+2),"")</f>
      </c>
      <c r="FB786">
        <f>IF($GO786&gt;=3,INDEX($DJ:$DJ,$GN786+3),"")</f>
      </c>
      <c r="FC786">
        <f>IF($GO786&gt;=4,INDEX($DJ:$DJ,$GN786+4),"")</f>
      </c>
      <c r="FD786">
        <f>IF($GO786&gt;=5,INDEX($DJ:$DJ,$GN786+5),"")</f>
      </c>
      <c r="FE786">
        <f>IF($GO786&gt;=6,INDEX($DJ:$DJ,$GN786+6),"")</f>
      </c>
      <c r="FF786">
        <f>IF($GO786&gt;=7,INDEX($DJ:$DJ,$GN786+7),"")</f>
      </c>
      <c r="FG786">
        <f>IF($GO786&gt;=8,INDEX($DJ:$DJ,$GN786+8),"")</f>
      </c>
      <c r="FH786">
        <f>IF($GO786&gt;=9,INDEX($DJ:$DJ,$GN786+9),"")</f>
      </c>
      <c r="FI786">
        <f>IF($GO786&gt;=10,INDEX($DJ:$DJ,$GN786+10),"")</f>
      </c>
      <c r="FJ786">
        <f>IF($GO786&gt;=11,INDEX($DJ:$DJ,$GN786+11),"")</f>
      </c>
      <c r="FK786">
        <f>IF($GO786&gt;=12,INDEX($DJ:$DJ,$GN786+12),"")</f>
      </c>
      <c r="FL786">
        <f>IF($GO786&gt;=13,INDEX($DJ:$DJ,$GN786+13),"")</f>
      </c>
      <c r="FM786">
        <f>IF($GO786&gt;=14,INDEX($DJ:$DJ,$GN786+14),"")</f>
      </c>
      <c r="FN786">
        <f>IF($GO786&gt;=15,INDEX($DJ:$DJ,$GN786+15),"")</f>
      </c>
      <c r="FO786">
        <f>IF($GO786&gt;=16,INDEX($DJ:$DJ,$GN786+16),"")</f>
      </c>
      <c r="FP786">
        <f>IF($GO786&gt;=17,INDEX($DJ:$DJ,$GN786+17),"")</f>
      </c>
      <c r="FQ786">
        <f>IF($GO786&gt;=18,INDEX($DJ:$DJ,$GN786+18),"")</f>
      </c>
      <c r="FR786">
        <f>IF($GO786&gt;=19,INDEX($DJ:$DJ,$GN786+19),"")</f>
      </c>
      <c r="FS786">
        <f>IF($GO786&gt;=20,INDEX($DJ:$DJ,$GN786+20),"")</f>
      </c>
      <c r="FT786">
        <f>IF($GO786&gt;=21,INDEX($DJ:$DJ,$GN786+21),"")</f>
      </c>
      <c r="FU786">
        <f>IF($GO786&gt;=22,INDEX($DJ:$DJ,$GN786+22),"")</f>
      </c>
      <c r="FV786">
        <f>IF($GO786&gt;=23,INDEX($DJ:$DJ,$GN786+23),"")</f>
      </c>
      <c r="FW786">
        <f>IF($GO786&gt;=24,INDEX($DJ:$DJ,$GN786+24),"")</f>
      </c>
      <c r="FX786">
        <f>IF($GO786&gt;=25,INDEX($DJ:$DJ,$GN786+25),"")</f>
      </c>
      <c r="FY786">
        <f>IF($GO786&gt;=26,INDEX($DJ:$DJ,$GN786+26),"")</f>
      </c>
      <c r="FZ786">
        <f>IF($GO786&gt;=27,INDEX($DJ:$DJ,$GN786+27),"")</f>
      </c>
      <c r="GA786">
        <f>IF($GO786&gt;=28,INDEX($DJ:$DJ,$GN786+28),"")</f>
      </c>
      <c r="GB786">
        <f>IF($GO786&gt;=29,INDEX($DJ:$DJ,$GN786+29),"")</f>
      </c>
      <c r="GC786">
        <f>IF($GO786&gt;=30,INDEX($DJ:$DJ,$GN786+30),"")</f>
      </c>
      <c r="GD786">
        <f>IF($GO786&gt;=31,INDEX($DJ:$DJ,$GN786+31),"")</f>
      </c>
      <c r="GE786">
        <f>IF($GO786&gt;=32,INDEX($DJ:$DJ,$GN786+32),"")</f>
      </c>
      <c r="GF786">
        <f>IF($GO786&gt;=33,INDEX($DJ:$DJ,$GN786+33),"")</f>
      </c>
      <c r="GG786">
        <f>IF($GO786&gt;=34,INDEX($DJ:$DJ,$GN786+34),"")</f>
      </c>
      <c r="GH786">
        <f>IF($GO786&gt;=35,INDEX($DJ:$DJ,$GN786+35),"")</f>
      </c>
      <c r="GI786">
        <f>IF($GO786&gt;=36,INDEX($DJ:$DJ,$GN786+36),"")</f>
      </c>
      <c r="GJ786">
        <f>IF($GO786&gt;=37,INDEX($DJ:$DJ,$GN786+37),"")</f>
      </c>
      <c r="GK786">
        <f>IF($GO786&gt;=38,INDEX($DJ:$DJ,$GN786+38),"")</f>
      </c>
      <c r="GL786">
        <f>IF($GO786&gt;=39,INDEX($DJ:$DJ,$GN786+39),"")</f>
      </c>
      <c r="GM786">
        <f>IF($GO786&gt;=40,INDEX($DJ:$DJ,$GN786+40),"")</f>
      </c>
      <c r="GN786">
        <f>IFERROR(MATCH($DH786,$DI$2:$DI$148,0)+1,0)</f>
      </c>
      <c r="GO786">
        <f>IFERROR(INDEX($DK$2:$DK$148,MATCH($DH786,$DI$2:$DI$148,0)),0)</f>
      </c>
      <c r="GP786">
        <f>IFERROR(MATCH($Y786,$DL$786:$EY$786,0),0)</f>
      </c>
      <c r="GQ786">
        <f>IF($GP786&gt;0,INDEX($EZ$786:$GM$786,$GP786),"")</f>
      </c>
      <c r="GT786">
        <f>IF($JC786&gt;=1,INDEX($GR:$GR,$JB786+1),"")</f>
      </c>
      <c r="GU786">
        <f>IF($JC786&gt;=2,INDEX($GR:$GR,$JB786+2),"")</f>
      </c>
      <c r="GV786">
        <f>IF($JC786&gt;=3,INDEX($GR:$GR,$JB786+3),"")</f>
      </c>
      <c r="GW786">
        <f>IF($JC786&gt;=4,INDEX($GR:$GR,$JB786+4),"")</f>
      </c>
      <c r="GX786">
        <f>IF($JC786&gt;=5,INDEX($GR:$GR,$JB786+5),"")</f>
      </c>
      <c r="GY786">
        <f>IF($JC786&gt;=6,INDEX($GR:$GR,$JB786+6),"")</f>
      </c>
      <c r="GZ786">
        <f>IF($JC786&gt;=7,INDEX($GR:$GR,$JB786+7),"")</f>
      </c>
      <c r="HA786">
        <f>IF($JC786&gt;=8,INDEX($GR:$GR,$JB786+8),"")</f>
      </c>
      <c r="HB786">
        <f>IF($JC786&gt;=9,INDEX($GR:$GR,$JB786+9),"")</f>
      </c>
      <c r="HC786">
        <f>IF($JC786&gt;=10,INDEX($GR:$GR,$JB786+10),"")</f>
      </c>
      <c r="HD786">
        <f>IF($JC786&gt;=11,INDEX($GR:$GR,$JB786+11),"")</f>
      </c>
      <c r="HE786">
        <f>IF($JC786&gt;=12,INDEX($GR:$GR,$JB786+12),"")</f>
      </c>
      <c r="HF786">
        <f>IF($JC786&gt;=13,INDEX($GR:$GR,$JB786+13),"")</f>
      </c>
      <c r="HG786">
        <f>IF($JC786&gt;=14,INDEX($GR:$GR,$JB786+14),"")</f>
      </c>
      <c r="HH786">
        <f>IF($JC786&gt;=15,INDEX($GR:$GR,$JB786+15),"")</f>
      </c>
      <c r="HI786">
        <f>IF($JC786&gt;=16,INDEX($GR:$GR,$JB786+16),"")</f>
      </c>
      <c r="HJ786">
        <f>IF($JC786&gt;=17,INDEX($GR:$GR,$JB786+17),"")</f>
      </c>
      <c r="HK786">
        <f>IF($JC786&gt;=18,INDEX($GR:$GR,$JB786+18),"")</f>
      </c>
      <c r="HL786">
        <f>IF($JC786&gt;=19,INDEX($GR:$GR,$JB786+19),"")</f>
      </c>
      <c r="HM786">
        <f>IF($JC786&gt;=20,INDEX($GR:$GR,$JB786+20),"")</f>
      </c>
      <c r="HN786">
        <f>IF($JC786&gt;=21,INDEX($GR:$GR,$JB786+21),"")</f>
      </c>
      <c r="HO786">
        <f>IF($JC786&gt;=22,INDEX($GR:$GR,$JB786+22),"")</f>
      </c>
      <c r="HP786">
        <f>IF($JC786&gt;=23,INDEX($GR:$GR,$JB786+23),"")</f>
      </c>
      <c r="HQ786">
        <f>IF($JC786&gt;=24,INDEX($GR:$GR,$JB786+24),"")</f>
      </c>
      <c r="HR786">
        <f>IF($JC786&gt;=25,INDEX($GR:$GR,$JB786+25),"")</f>
      </c>
      <c r="HS786">
        <f>IF($JC786&gt;=26,INDEX($GR:$GR,$JB786+26),"")</f>
      </c>
      <c r="HT786">
        <f>IF($JC786&gt;=27,INDEX($GR:$GR,$JB786+27),"")</f>
      </c>
      <c r="HU786">
        <f>IF($JC786&gt;=28,INDEX($GR:$GR,$JB786+28),"")</f>
      </c>
      <c r="HV786">
        <f>IF($JC786&gt;=29,INDEX($GR:$GR,$JB786+29),"")</f>
      </c>
      <c r="HW786">
        <f>IF($JC786&gt;=30,INDEX($GR:$GR,$JB786+30),"")</f>
      </c>
      <c r="HX786">
        <f>IF($JC786&gt;=31,INDEX($GR:$GR,$JB786+31),"")</f>
      </c>
      <c r="HY786">
        <f>IF($JC786&gt;=32,INDEX($GR:$GR,$JB786+32),"")</f>
      </c>
      <c r="HZ786">
        <f>IF($JC786&gt;=33,INDEX($GR:$GR,$JB786+33),"")</f>
      </c>
      <c r="IA786">
        <f>IF($JC786&gt;=34,INDEX($GR:$GR,$JB786+34),"")</f>
      </c>
      <c r="IB786">
        <f>IF($JC786&gt;=35,INDEX($GR:$GR,$JB786+35),"")</f>
      </c>
      <c r="IC786">
        <f>IF($JC786&gt;=36,INDEX($GR:$GR,$JB786+36),"")</f>
      </c>
      <c r="ID786">
        <f>IF($JC786&gt;=37,INDEX($GR:$GR,$JB786+37),"")</f>
      </c>
      <c r="IE786">
        <f>IF($JC786&gt;=38,INDEX($GR:$GR,$JB786+38),"")</f>
      </c>
      <c r="IF786">
        <f>IF($JC786&gt;=39,INDEX($GR:$GR,$JB786+39),"")</f>
      </c>
      <c r="IG786">
        <f>IF($JC786&gt;=40,INDEX($GR:$GR,$JB786+40),"")</f>
      </c>
      <c r="IH786">
        <f>IF($JC786&gt;=41,INDEX($GR:$GR,$JB786+41),"")</f>
      </c>
      <c r="II786">
        <f>IF($JC786&gt;=42,INDEX($GR:$GR,$JB786+42),"")</f>
      </c>
      <c r="IJ786">
        <f>IF($JC786&gt;=43,INDEX($GR:$GR,$JB786+43),"")</f>
      </c>
      <c r="IK786">
        <f>IF($JC786&gt;=44,INDEX($GR:$GR,$JB786+44),"")</f>
      </c>
      <c r="IL786">
        <f>IF($JC786&gt;=45,INDEX($GR:$GR,$JB786+45),"")</f>
      </c>
      <c r="IM786">
        <f>IF($JC786&gt;=46,INDEX($GR:$GR,$JB786+46),"")</f>
      </c>
      <c r="IN786">
        <f>IF($JC786&gt;=47,INDEX($GR:$GR,$JB786+47),"")</f>
      </c>
      <c r="IO786">
        <f>IF($JC786&gt;=48,INDEX($GR:$GR,$JB786+48),"")</f>
      </c>
      <c r="IP786">
        <f>IF($JC786&gt;=49,INDEX($GR:$GR,$JB786+49),"")</f>
      </c>
      <c r="IQ786">
        <f>IF($JC786&gt;=50,INDEX($GR:$GR,$JB786+50),"")</f>
      </c>
      <c r="IR786">
        <f>IF($JC786&gt;=51,INDEX($GR:$GR,$JB786+51),"")</f>
      </c>
      <c r="IS786">
        <f>IF($JC786&gt;=52,INDEX($GR:$GR,$JB786+52),"")</f>
      </c>
      <c r="IT786">
        <f>IF($JC786&gt;=53,INDEX($GR:$GR,$JB786+53),"")</f>
      </c>
      <c r="IU786">
        <f>IF($JC786&gt;=54,INDEX($GR:$GR,$JB786+54),"")</f>
      </c>
      <c r="IV786">
        <f>IF($JC786&gt;=55,INDEX($GR:$GR,$JB786+55),"")</f>
      </c>
      <c r="IW786">
        <f>IF($JC786&gt;=56,INDEX($GR:$GR,$JB786+56),"")</f>
      </c>
      <c r="IX786">
        <f>IF($JC786&gt;=57,INDEX($GR:$GR,$JB786+57),"")</f>
      </c>
      <c r="IY786">
        <f>IF($JC786&gt;=58,INDEX($GR:$GR,$JB786+58),"")</f>
      </c>
      <c r="IZ786">
        <f>IF($JC786&gt;=59,INDEX($GR:$GR,$JB786+59),"")</f>
      </c>
      <c r="JA786">
        <f>IF($JC786&gt;=60,INDEX($GR:$GR,$JB786+60),"")</f>
      </c>
      <c r="JB786">
        <f>IFERROR(MATCH($GQ786,$GR$2:$GR$324,0)+1,0)</f>
      </c>
      <c r="JC786">
        <f>IFERROR(INDEX($GS$2:$GS$324,MATCH($GQ786,$GR$2:$GR$324,0)),0)</f>
      </c>
      <c r="JD786" t="s">
        <v>40</v>
      </c>
      <c r="JE786" t="s">
        <v>40</v>
      </c>
    </row>
    <row r="787" spans="1:265" x14ac:dyDescent="0.25">
      <c r="Q787">
        <f>IF(OR($T787="",$P787=""),"",IFERROR($T787/$P787,0))</f>
      </c>
      <c r="R787">
        <f>IF($T787="","",
SUM($S787,$U787,$Z787,$V787,$X787)*
(1-IF($AA787="",0,VALUE($AA787)/100)))</f>
      </c>
      <c r="S787">
        <f>IF($T787="","",$T787)</f>
      </c>
      <c r="U787">
        <f>IF($T787="","",
IF($N787="","",
IF(ISNUMBER(SEARCH("exempt",LOWER($N787))),0,
$T787*(VALUE(SUBSTITUTE($N787,"%",""))/100))))</f>
      </c>
      <c r="AB787">
        <f>IFERROR(IF(FIND(" - ",$K787)&gt;0,MID($K787,FIND(" - ",$K787)+3,LEN($K787)),""),"")</f>
      </c>
      <c r="AK787" t="s">
        <v>1374</v>
      </c>
      <c r="AP787">
        <f>IFERROR(LEFT($K787,FIND(" - ",$K787)-1),$K787)</f>
      </c>
      <c r="AS787">
        <f>IF($CH787&gt;=1,INDEX($AQ:$AQ,$CG787+1),"")</f>
      </c>
      <c r="AT787">
        <f>IF($CH787&gt;=2,INDEX($AQ:$AQ,$CG787+2),"")</f>
      </c>
      <c r="AU787">
        <f>IF($CH787&gt;=3,INDEX($AQ:$AQ,$CG787+3),"")</f>
      </c>
      <c r="AV787">
        <f>IF($CH787&gt;=4,INDEX($AQ:$AQ,$CG787+4),"")</f>
      </c>
      <c r="AW787">
        <f>IF($CH787&gt;=5,INDEX($AQ:$AQ,$CG787+5),"")</f>
      </c>
      <c r="AX787">
        <f>IF($CH787&gt;=6,INDEX($AQ:$AQ,$CG787+6),"")</f>
      </c>
      <c r="AY787">
        <f>IF($CH787&gt;=7,INDEX($AQ:$AQ,$CG787+7),"")</f>
      </c>
      <c r="AZ787">
        <f>IF($CH787&gt;=8,INDEX($AQ:$AQ,$CG787+8),"")</f>
      </c>
      <c r="BA787">
        <f>IF($CH787&gt;=9,INDEX($AQ:$AQ,$CG787+9),"")</f>
      </c>
      <c r="BB787">
        <f>IF($CH787&gt;=10,INDEX($AQ:$AQ,$CG787+10),"")</f>
      </c>
      <c r="BC787">
        <f>IF($CH787&gt;=11,INDEX($AQ:$AQ,$CG787+11),"")</f>
      </c>
      <c r="BD787">
        <f>IF($CH787&gt;=12,INDEX($AQ:$AQ,$CG787+12),"")</f>
      </c>
      <c r="BE787">
        <f>IF($CH787&gt;=13,INDEX($AQ:$AQ,$CG787+13),"")</f>
      </c>
      <c r="BF787">
        <f>IF($CH787&gt;=14,INDEX($AQ:$AQ,$CG787+14),"")</f>
      </c>
      <c r="BG787">
        <f>IF($CH787&gt;=15,INDEX($AQ:$AQ,$CG787+15),"")</f>
      </c>
      <c r="BH787">
        <f>IF($CH787&gt;=16,INDEX($AQ:$AQ,$CG787+16),"")</f>
      </c>
      <c r="BI787">
        <f>IF($CH787&gt;=17,INDEX($AQ:$AQ,$CG787+17),"")</f>
      </c>
      <c r="BJ787">
        <f>IF($CH787&gt;=18,INDEX($AQ:$AQ,$CG787+18),"")</f>
      </c>
      <c r="BK787">
        <f>IF($CH787&gt;=19,INDEX($AQ:$AQ,$CG787+19),"")</f>
      </c>
      <c r="BL787">
        <f>IF($CH787&gt;=20,INDEX($AQ:$AQ,$CG787+20),"")</f>
      </c>
      <c r="BM787">
        <f>IF($CH787&gt;=21,INDEX($AQ:$AQ,$CG787+21),"")</f>
      </c>
      <c r="BN787">
        <f>IF($CH787&gt;=22,INDEX($AQ:$AQ,$CG787+22),"")</f>
      </c>
      <c r="BO787">
        <f>IF($CH787&gt;=23,INDEX($AQ:$AQ,$CG787+23),"")</f>
      </c>
      <c r="BP787">
        <f>IF($CH787&gt;=24,INDEX($AQ:$AQ,$CG787+24),"")</f>
      </c>
      <c r="BQ787">
        <f>IF($CH787&gt;=25,INDEX($AQ:$AQ,$CG787+25),"")</f>
      </c>
      <c r="BR787">
        <f>IF($CH787&gt;=26,INDEX($AQ:$AQ,$CG787+26),"")</f>
      </c>
      <c r="BS787">
        <f>IF($CH787&gt;=27,INDEX($AQ:$AQ,$CG787+27),"")</f>
      </c>
      <c r="BT787">
        <f>IF($CH787&gt;=28,INDEX($AQ:$AQ,$CG787+28),"")</f>
      </c>
      <c r="BU787">
        <f>IF($CH787&gt;=29,INDEX($AQ:$AQ,$CG787+29),"")</f>
      </c>
      <c r="BV787">
        <f>IF($CH787&gt;=30,INDEX($AQ:$AQ,$CG787+30),"")</f>
      </c>
      <c r="BW787">
        <f>IF($CH787&gt;=31,INDEX($AQ:$AQ,$CG787+31),"")</f>
      </c>
      <c r="BX787">
        <f>IF($CH787&gt;=32,INDEX($AQ:$AQ,$CG787+32),"")</f>
      </c>
      <c r="BY787">
        <f>IF($CH787&gt;=33,INDEX($AQ:$AQ,$CG787+33),"")</f>
      </c>
      <c r="BZ787">
        <f>IF($CH787&gt;=34,INDEX($AQ:$AQ,$CG787+34),"")</f>
      </c>
      <c r="CA787">
        <f>IF($CH787&gt;=35,INDEX($AQ:$AQ,$CG787+35),"")</f>
      </c>
      <c r="CB787">
        <f>IF($CH787&gt;=36,INDEX($AQ:$AQ,$CG787+36),"")</f>
      </c>
      <c r="CC787">
        <f>IF($CH787&gt;=37,INDEX($AQ:$AQ,$CG787+37),"")</f>
      </c>
      <c r="CD787">
        <f>IF($CH787&gt;=38,INDEX($AQ:$AQ,$CG787+38),"")</f>
      </c>
      <c r="CE787">
        <f>IF($CH787&gt;=39,INDEX($AQ:$AQ,$CG787+39),"")</f>
      </c>
      <c r="CF787">
        <f>IF($CH787&gt;=40,INDEX($AQ:$AQ,$CG787+40),"")</f>
      </c>
      <c r="CG787">
        <f>IFERROR(MATCH($AP787,$AQ$2:$AQ$134,0)+1,0)</f>
      </c>
      <c r="CH787">
        <f>IFERROR(INDEX($AR$2:$AR$134,MATCH($AP787,$AQ$2:$AQ$134,0)),0)</f>
      </c>
      <c r="CI787">
        <f>IFERROR(LEFT($L787,FIND(" - ",$L787)-1),$L787)</f>
      </c>
      <c r="CL787">
        <f>IF($DG787&gt;=1,INDEX($CJ:$CJ,$DF787+1),"")</f>
      </c>
      <c r="CM787">
        <f>IF($DG787&gt;=2,INDEX($CJ:$CJ,$DF787+2),"")</f>
      </c>
      <c r="CN787">
        <f>IF($DG787&gt;=3,INDEX($CJ:$CJ,$DF787+3),"")</f>
      </c>
      <c r="CO787">
        <f>IF($DG787&gt;=4,INDEX($CJ:$CJ,$DF787+4),"")</f>
      </c>
      <c r="CP787">
        <f>IF($DG787&gt;=5,INDEX($CJ:$CJ,$DF787+5),"")</f>
      </c>
      <c r="CQ787">
        <f>IF($DG787&gt;=6,INDEX($CJ:$CJ,$DF787+6),"")</f>
      </c>
      <c r="CR787">
        <f>IF($DG787&gt;=7,INDEX($CJ:$CJ,$DF787+7),"")</f>
      </c>
      <c r="CS787">
        <f>IF($DG787&gt;=8,INDEX($CJ:$CJ,$DF787+8),"")</f>
      </c>
      <c r="CT787">
        <f>IF($DG787&gt;=9,INDEX($CJ:$CJ,$DF787+9),"")</f>
      </c>
      <c r="CU787">
        <f>IF($DG787&gt;=10,INDEX($CJ:$CJ,$DF787+10),"")</f>
      </c>
      <c r="CV787">
        <f>IF($DG787&gt;=11,INDEX($CJ:$CJ,$DF787+11),"")</f>
      </c>
      <c r="CW787">
        <f>IF($DG787&gt;=12,INDEX($CJ:$CJ,$DF787+12),"")</f>
      </c>
      <c r="CX787">
        <f>IF($DG787&gt;=13,INDEX($CJ:$CJ,$DF787+13),"")</f>
      </c>
      <c r="CY787">
        <f>IF($DG787&gt;=14,INDEX($CJ:$CJ,$DF787+14),"")</f>
      </c>
      <c r="CZ787">
        <f>IF($DG787&gt;=15,INDEX($CJ:$CJ,$DF787+15),"")</f>
      </c>
      <c r="DA787">
        <f>IF($DG787&gt;=16,INDEX($CJ:$CJ,$DF787+16),"")</f>
      </c>
      <c r="DB787">
        <f>IF($DG787&gt;=17,INDEX($CJ:$CJ,$DF787+17),"")</f>
      </c>
      <c r="DC787">
        <f>IF($DG787&gt;=18,INDEX($CJ:$CJ,$DF787+18),"")</f>
      </c>
      <c r="DD787">
        <f>IF($DG787&gt;=19,INDEX($CJ:$CJ,$DF787+19),"")</f>
      </c>
      <c r="DE787">
        <f>IF($DG787&gt;=20,INDEX($CJ:$CJ,$DF787+20),"")</f>
      </c>
      <c r="DF787">
        <f>IFERROR(MATCH($CI787,$CJ$2:$CJ$263,0)+1,0)</f>
      </c>
      <c r="DG787">
        <f>IFERROR(INDEX($CK$2:$CK$263,MATCH($CI787,$CJ$2:$CJ$263,0)),0)</f>
      </c>
      <c r="DH787">
        <f>IFERROR(INDEX($AO:$AO,MATCH($N787,$AN:$AN,0))&amp;"","")</f>
      </c>
      <c r="DL787">
        <f>IF($GO787&gt;=1,INDEX($DI:$DI,$GN787+1),"")</f>
      </c>
      <c r="DM787">
        <f>IF($GO787&gt;=2,INDEX($DI:$DI,$GN787+2),"")</f>
      </c>
      <c r="DN787">
        <f>IF($GO787&gt;=3,INDEX($DI:$DI,$GN787+3),"")</f>
      </c>
      <c r="DO787">
        <f>IF($GO787&gt;=4,INDEX($DI:$DI,$GN787+4),"")</f>
      </c>
      <c r="DP787">
        <f>IF($GO787&gt;=5,INDEX($DI:$DI,$GN787+5),"")</f>
      </c>
      <c r="DQ787">
        <f>IF($GO787&gt;=6,INDEX($DI:$DI,$GN787+6),"")</f>
      </c>
      <c r="DR787">
        <f>IF($GO787&gt;=7,INDEX($DI:$DI,$GN787+7),"")</f>
      </c>
      <c r="DS787">
        <f>IF($GO787&gt;=8,INDEX($DI:$DI,$GN787+8),"")</f>
      </c>
      <c r="DT787">
        <f>IF($GO787&gt;=9,INDEX($DI:$DI,$GN787+9),"")</f>
      </c>
      <c r="DU787">
        <f>IF($GO787&gt;=10,INDEX($DI:$DI,$GN787+10),"")</f>
      </c>
      <c r="DV787">
        <f>IF($GO787&gt;=11,INDEX($DI:$DI,$GN787+11),"")</f>
      </c>
      <c r="DW787">
        <f>IF($GO787&gt;=12,INDEX($DI:$DI,$GN787+12),"")</f>
      </c>
      <c r="DX787">
        <f>IF($GO787&gt;=13,INDEX($DI:$DI,$GN787+13),"")</f>
      </c>
      <c r="DY787">
        <f>IF($GO787&gt;=14,INDEX($DI:$DI,$GN787+14),"")</f>
      </c>
      <c r="DZ787">
        <f>IF($GO787&gt;=15,INDEX($DI:$DI,$GN787+15),"")</f>
      </c>
      <c r="EA787">
        <f>IF($GO787&gt;=16,INDEX($DI:$DI,$GN787+16),"")</f>
      </c>
      <c r="EB787">
        <f>IF($GO787&gt;=17,INDEX($DI:$DI,$GN787+17),"")</f>
      </c>
      <c r="EC787">
        <f>IF($GO787&gt;=18,INDEX($DI:$DI,$GN787+18),"")</f>
      </c>
      <c r="ED787">
        <f>IF($GO787&gt;=19,INDEX($DI:$DI,$GN787+19),"")</f>
      </c>
      <c r="EE787">
        <f>IF($GO787&gt;=20,INDEX($DI:$DI,$GN787+20),"")</f>
      </c>
      <c r="EF787">
        <f>IF($GO787&gt;=21,INDEX($DI:$DI,$GN787+21),"")</f>
      </c>
      <c r="EG787">
        <f>IF($GO787&gt;=22,INDEX($DI:$DI,$GN787+22),"")</f>
      </c>
      <c r="EH787">
        <f>IF($GO787&gt;=23,INDEX($DI:$DI,$GN787+23),"")</f>
      </c>
      <c r="EI787">
        <f>IF($GO787&gt;=24,INDEX($DI:$DI,$GN787+24),"")</f>
      </c>
      <c r="EJ787">
        <f>IF($GO787&gt;=25,INDEX($DI:$DI,$GN787+25),"")</f>
      </c>
      <c r="EK787">
        <f>IF($GO787&gt;=26,INDEX($DI:$DI,$GN787+26),"")</f>
      </c>
      <c r="EL787">
        <f>IF($GO787&gt;=27,INDEX($DI:$DI,$GN787+27),"")</f>
      </c>
      <c r="EM787">
        <f>IF($GO787&gt;=28,INDEX($DI:$DI,$GN787+28),"")</f>
      </c>
      <c r="EN787">
        <f>IF($GO787&gt;=29,INDEX($DI:$DI,$GN787+29),"")</f>
      </c>
      <c r="EO787">
        <f>IF($GO787&gt;=30,INDEX($DI:$DI,$GN787+30),"")</f>
      </c>
      <c r="EP787">
        <f>IF($GO787&gt;=31,INDEX($DI:$DI,$GN787+31),"")</f>
      </c>
      <c r="EQ787">
        <f>IF($GO787&gt;=32,INDEX($DI:$DI,$GN787+32),"")</f>
      </c>
      <c r="ER787">
        <f>IF($GO787&gt;=33,INDEX($DI:$DI,$GN787+33),"")</f>
      </c>
      <c r="ES787">
        <f>IF($GO787&gt;=34,INDEX($DI:$DI,$GN787+34),"")</f>
      </c>
      <c r="ET787">
        <f>IF($GO787&gt;=35,INDEX($DI:$DI,$GN787+35),"")</f>
      </c>
      <c r="EU787">
        <f>IF($GO787&gt;=36,INDEX($DI:$DI,$GN787+36),"")</f>
      </c>
      <c r="EV787">
        <f>IF($GO787&gt;=37,INDEX($DI:$DI,$GN787+37),"")</f>
      </c>
      <c r="EW787">
        <f>IF($GO787&gt;=38,INDEX($DI:$DI,$GN787+38),"")</f>
      </c>
      <c r="EX787">
        <f>IF($GO787&gt;=39,INDEX($DI:$DI,$GN787+39),"")</f>
      </c>
      <c r="EY787">
        <f>IF($GO787&gt;=40,INDEX($DI:$DI,$GN787+40),"")</f>
      </c>
      <c r="EZ787">
        <f>IF($GO787&gt;=1,INDEX($DJ:$DJ,$GN787+1),"")</f>
      </c>
      <c r="FA787">
        <f>IF($GO787&gt;=2,INDEX($DJ:$DJ,$GN787+2),"")</f>
      </c>
      <c r="FB787">
        <f>IF($GO787&gt;=3,INDEX($DJ:$DJ,$GN787+3),"")</f>
      </c>
      <c r="FC787">
        <f>IF($GO787&gt;=4,INDEX($DJ:$DJ,$GN787+4),"")</f>
      </c>
      <c r="FD787">
        <f>IF($GO787&gt;=5,INDEX($DJ:$DJ,$GN787+5),"")</f>
      </c>
      <c r="FE787">
        <f>IF($GO787&gt;=6,INDEX($DJ:$DJ,$GN787+6),"")</f>
      </c>
      <c r="FF787">
        <f>IF($GO787&gt;=7,INDEX($DJ:$DJ,$GN787+7),"")</f>
      </c>
      <c r="FG787">
        <f>IF($GO787&gt;=8,INDEX($DJ:$DJ,$GN787+8),"")</f>
      </c>
      <c r="FH787">
        <f>IF($GO787&gt;=9,INDEX($DJ:$DJ,$GN787+9),"")</f>
      </c>
      <c r="FI787">
        <f>IF($GO787&gt;=10,INDEX($DJ:$DJ,$GN787+10),"")</f>
      </c>
      <c r="FJ787">
        <f>IF($GO787&gt;=11,INDEX($DJ:$DJ,$GN787+11),"")</f>
      </c>
      <c r="FK787">
        <f>IF($GO787&gt;=12,INDEX($DJ:$DJ,$GN787+12),"")</f>
      </c>
      <c r="FL787">
        <f>IF($GO787&gt;=13,INDEX($DJ:$DJ,$GN787+13),"")</f>
      </c>
      <c r="FM787">
        <f>IF($GO787&gt;=14,INDEX($DJ:$DJ,$GN787+14),"")</f>
      </c>
      <c r="FN787">
        <f>IF($GO787&gt;=15,INDEX($DJ:$DJ,$GN787+15),"")</f>
      </c>
      <c r="FO787">
        <f>IF($GO787&gt;=16,INDEX($DJ:$DJ,$GN787+16),"")</f>
      </c>
      <c r="FP787">
        <f>IF($GO787&gt;=17,INDEX($DJ:$DJ,$GN787+17),"")</f>
      </c>
      <c r="FQ787">
        <f>IF($GO787&gt;=18,INDEX($DJ:$DJ,$GN787+18),"")</f>
      </c>
      <c r="FR787">
        <f>IF($GO787&gt;=19,INDEX($DJ:$DJ,$GN787+19),"")</f>
      </c>
      <c r="FS787">
        <f>IF($GO787&gt;=20,INDEX($DJ:$DJ,$GN787+20),"")</f>
      </c>
      <c r="FT787">
        <f>IF($GO787&gt;=21,INDEX($DJ:$DJ,$GN787+21),"")</f>
      </c>
      <c r="FU787">
        <f>IF($GO787&gt;=22,INDEX($DJ:$DJ,$GN787+22),"")</f>
      </c>
      <c r="FV787">
        <f>IF($GO787&gt;=23,INDEX($DJ:$DJ,$GN787+23),"")</f>
      </c>
      <c r="FW787">
        <f>IF($GO787&gt;=24,INDEX($DJ:$DJ,$GN787+24),"")</f>
      </c>
      <c r="FX787">
        <f>IF($GO787&gt;=25,INDEX($DJ:$DJ,$GN787+25),"")</f>
      </c>
      <c r="FY787">
        <f>IF($GO787&gt;=26,INDEX($DJ:$DJ,$GN787+26),"")</f>
      </c>
      <c r="FZ787">
        <f>IF($GO787&gt;=27,INDEX($DJ:$DJ,$GN787+27),"")</f>
      </c>
      <c r="GA787">
        <f>IF($GO787&gt;=28,INDEX($DJ:$DJ,$GN787+28),"")</f>
      </c>
      <c r="GB787">
        <f>IF($GO787&gt;=29,INDEX($DJ:$DJ,$GN787+29),"")</f>
      </c>
      <c r="GC787">
        <f>IF($GO787&gt;=30,INDEX($DJ:$DJ,$GN787+30),"")</f>
      </c>
      <c r="GD787">
        <f>IF($GO787&gt;=31,INDEX($DJ:$DJ,$GN787+31),"")</f>
      </c>
      <c r="GE787">
        <f>IF($GO787&gt;=32,INDEX($DJ:$DJ,$GN787+32),"")</f>
      </c>
      <c r="GF787">
        <f>IF($GO787&gt;=33,INDEX($DJ:$DJ,$GN787+33),"")</f>
      </c>
      <c r="GG787">
        <f>IF($GO787&gt;=34,INDEX($DJ:$DJ,$GN787+34),"")</f>
      </c>
      <c r="GH787">
        <f>IF($GO787&gt;=35,INDEX($DJ:$DJ,$GN787+35),"")</f>
      </c>
      <c r="GI787">
        <f>IF($GO787&gt;=36,INDEX($DJ:$DJ,$GN787+36),"")</f>
      </c>
      <c r="GJ787">
        <f>IF($GO787&gt;=37,INDEX($DJ:$DJ,$GN787+37),"")</f>
      </c>
      <c r="GK787">
        <f>IF($GO787&gt;=38,INDEX($DJ:$DJ,$GN787+38),"")</f>
      </c>
      <c r="GL787">
        <f>IF($GO787&gt;=39,INDEX($DJ:$DJ,$GN787+39),"")</f>
      </c>
      <c r="GM787">
        <f>IF($GO787&gt;=40,INDEX($DJ:$DJ,$GN787+40),"")</f>
      </c>
      <c r="GN787">
        <f>IFERROR(MATCH($DH787,$DI$2:$DI$148,0)+1,0)</f>
      </c>
      <c r="GO787">
        <f>IFERROR(INDEX($DK$2:$DK$148,MATCH($DH787,$DI$2:$DI$148,0)),0)</f>
      </c>
      <c r="GP787">
        <f>IFERROR(MATCH($Y787,$DL$787:$EY$787,0),0)</f>
      </c>
      <c r="GQ787">
        <f>IF($GP787&gt;0,INDEX($EZ$787:$GM$787,$GP787),"")</f>
      </c>
      <c r="GT787">
        <f>IF($JC787&gt;=1,INDEX($GR:$GR,$JB787+1),"")</f>
      </c>
      <c r="GU787">
        <f>IF($JC787&gt;=2,INDEX($GR:$GR,$JB787+2),"")</f>
      </c>
      <c r="GV787">
        <f>IF($JC787&gt;=3,INDEX($GR:$GR,$JB787+3),"")</f>
      </c>
      <c r="GW787">
        <f>IF($JC787&gt;=4,INDEX($GR:$GR,$JB787+4),"")</f>
      </c>
      <c r="GX787">
        <f>IF($JC787&gt;=5,INDEX($GR:$GR,$JB787+5),"")</f>
      </c>
      <c r="GY787">
        <f>IF($JC787&gt;=6,INDEX($GR:$GR,$JB787+6),"")</f>
      </c>
      <c r="GZ787">
        <f>IF($JC787&gt;=7,INDEX($GR:$GR,$JB787+7),"")</f>
      </c>
      <c r="HA787">
        <f>IF($JC787&gt;=8,INDEX($GR:$GR,$JB787+8),"")</f>
      </c>
      <c r="HB787">
        <f>IF($JC787&gt;=9,INDEX($GR:$GR,$JB787+9),"")</f>
      </c>
      <c r="HC787">
        <f>IF($JC787&gt;=10,INDEX($GR:$GR,$JB787+10),"")</f>
      </c>
      <c r="HD787">
        <f>IF($JC787&gt;=11,INDEX($GR:$GR,$JB787+11),"")</f>
      </c>
      <c r="HE787">
        <f>IF($JC787&gt;=12,INDEX($GR:$GR,$JB787+12),"")</f>
      </c>
      <c r="HF787">
        <f>IF($JC787&gt;=13,INDEX($GR:$GR,$JB787+13),"")</f>
      </c>
      <c r="HG787">
        <f>IF($JC787&gt;=14,INDEX($GR:$GR,$JB787+14),"")</f>
      </c>
      <c r="HH787">
        <f>IF($JC787&gt;=15,INDEX($GR:$GR,$JB787+15),"")</f>
      </c>
      <c r="HI787">
        <f>IF($JC787&gt;=16,INDEX($GR:$GR,$JB787+16),"")</f>
      </c>
      <c r="HJ787">
        <f>IF($JC787&gt;=17,INDEX($GR:$GR,$JB787+17),"")</f>
      </c>
      <c r="HK787">
        <f>IF($JC787&gt;=18,INDEX($GR:$GR,$JB787+18),"")</f>
      </c>
      <c r="HL787">
        <f>IF($JC787&gt;=19,INDEX($GR:$GR,$JB787+19),"")</f>
      </c>
      <c r="HM787">
        <f>IF($JC787&gt;=20,INDEX($GR:$GR,$JB787+20),"")</f>
      </c>
      <c r="HN787">
        <f>IF($JC787&gt;=21,INDEX($GR:$GR,$JB787+21),"")</f>
      </c>
      <c r="HO787">
        <f>IF($JC787&gt;=22,INDEX($GR:$GR,$JB787+22),"")</f>
      </c>
      <c r="HP787">
        <f>IF($JC787&gt;=23,INDEX($GR:$GR,$JB787+23),"")</f>
      </c>
      <c r="HQ787">
        <f>IF($JC787&gt;=24,INDEX($GR:$GR,$JB787+24),"")</f>
      </c>
      <c r="HR787">
        <f>IF($JC787&gt;=25,INDEX($GR:$GR,$JB787+25),"")</f>
      </c>
      <c r="HS787">
        <f>IF($JC787&gt;=26,INDEX($GR:$GR,$JB787+26),"")</f>
      </c>
      <c r="HT787">
        <f>IF($JC787&gt;=27,INDEX($GR:$GR,$JB787+27),"")</f>
      </c>
      <c r="HU787">
        <f>IF($JC787&gt;=28,INDEX($GR:$GR,$JB787+28),"")</f>
      </c>
      <c r="HV787">
        <f>IF($JC787&gt;=29,INDEX($GR:$GR,$JB787+29),"")</f>
      </c>
      <c r="HW787">
        <f>IF($JC787&gt;=30,INDEX($GR:$GR,$JB787+30),"")</f>
      </c>
      <c r="HX787">
        <f>IF($JC787&gt;=31,INDEX($GR:$GR,$JB787+31),"")</f>
      </c>
      <c r="HY787">
        <f>IF($JC787&gt;=32,INDEX($GR:$GR,$JB787+32),"")</f>
      </c>
      <c r="HZ787">
        <f>IF($JC787&gt;=33,INDEX($GR:$GR,$JB787+33),"")</f>
      </c>
      <c r="IA787">
        <f>IF($JC787&gt;=34,INDEX($GR:$GR,$JB787+34),"")</f>
      </c>
      <c r="IB787">
        <f>IF($JC787&gt;=35,INDEX($GR:$GR,$JB787+35),"")</f>
      </c>
      <c r="IC787">
        <f>IF($JC787&gt;=36,INDEX($GR:$GR,$JB787+36),"")</f>
      </c>
      <c r="ID787">
        <f>IF($JC787&gt;=37,INDEX($GR:$GR,$JB787+37),"")</f>
      </c>
      <c r="IE787">
        <f>IF($JC787&gt;=38,INDEX($GR:$GR,$JB787+38),"")</f>
      </c>
      <c r="IF787">
        <f>IF($JC787&gt;=39,INDEX($GR:$GR,$JB787+39),"")</f>
      </c>
      <c r="IG787">
        <f>IF($JC787&gt;=40,INDEX($GR:$GR,$JB787+40),"")</f>
      </c>
      <c r="IH787">
        <f>IF($JC787&gt;=41,INDEX($GR:$GR,$JB787+41),"")</f>
      </c>
      <c r="II787">
        <f>IF($JC787&gt;=42,INDEX($GR:$GR,$JB787+42),"")</f>
      </c>
      <c r="IJ787">
        <f>IF($JC787&gt;=43,INDEX($GR:$GR,$JB787+43),"")</f>
      </c>
      <c r="IK787">
        <f>IF($JC787&gt;=44,INDEX($GR:$GR,$JB787+44),"")</f>
      </c>
      <c r="IL787">
        <f>IF($JC787&gt;=45,INDEX($GR:$GR,$JB787+45),"")</f>
      </c>
      <c r="IM787">
        <f>IF($JC787&gt;=46,INDEX($GR:$GR,$JB787+46),"")</f>
      </c>
      <c r="IN787">
        <f>IF($JC787&gt;=47,INDEX($GR:$GR,$JB787+47),"")</f>
      </c>
      <c r="IO787">
        <f>IF($JC787&gt;=48,INDEX($GR:$GR,$JB787+48),"")</f>
      </c>
      <c r="IP787">
        <f>IF($JC787&gt;=49,INDEX($GR:$GR,$JB787+49),"")</f>
      </c>
      <c r="IQ787">
        <f>IF($JC787&gt;=50,INDEX($GR:$GR,$JB787+50),"")</f>
      </c>
      <c r="IR787">
        <f>IF($JC787&gt;=51,INDEX($GR:$GR,$JB787+51),"")</f>
      </c>
      <c r="IS787">
        <f>IF($JC787&gt;=52,INDEX($GR:$GR,$JB787+52),"")</f>
      </c>
      <c r="IT787">
        <f>IF($JC787&gt;=53,INDEX($GR:$GR,$JB787+53),"")</f>
      </c>
      <c r="IU787">
        <f>IF($JC787&gt;=54,INDEX($GR:$GR,$JB787+54),"")</f>
      </c>
      <c r="IV787">
        <f>IF($JC787&gt;=55,INDEX($GR:$GR,$JB787+55),"")</f>
      </c>
      <c r="IW787">
        <f>IF($JC787&gt;=56,INDEX($GR:$GR,$JB787+56),"")</f>
      </c>
      <c r="IX787">
        <f>IF($JC787&gt;=57,INDEX($GR:$GR,$JB787+57),"")</f>
      </c>
      <c r="IY787">
        <f>IF($JC787&gt;=58,INDEX($GR:$GR,$JB787+58),"")</f>
      </c>
      <c r="IZ787">
        <f>IF($JC787&gt;=59,INDEX($GR:$GR,$JB787+59),"")</f>
      </c>
      <c r="JA787">
        <f>IF($JC787&gt;=60,INDEX($GR:$GR,$JB787+60),"")</f>
      </c>
      <c r="JB787">
        <f>IFERROR(MATCH($GQ787,$GR$2:$GR$324,0)+1,0)</f>
      </c>
      <c r="JC787">
        <f>IFERROR(INDEX($GS$2:$GS$324,MATCH($GQ787,$GR$2:$GR$324,0)),0)</f>
      </c>
      <c r="JD787" t="s">
        <v>40</v>
      </c>
      <c r="JE787" t="s">
        <v>40</v>
      </c>
    </row>
    <row r="788" spans="1:265" x14ac:dyDescent="0.25">
      <c r="Q788">
        <f>IF(OR($T788="",$P788=""),"",IFERROR($T788/$P788,0))</f>
      </c>
      <c r="R788">
        <f>IF($T788="","",
SUM($S788,$U788,$Z788,$V788,$X788)*
(1-IF($AA788="",0,VALUE($AA788)/100)))</f>
      </c>
      <c r="S788">
        <f>IF($T788="","",$T788)</f>
      </c>
      <c r="U788">
        <f>IF($T788="","",
IF($N788="","",
IF(ISNUMBER(SEARCH("exempt",LOWER($N788))),0,
$T788*(VALUE(SUBSTITUTE($N788,"%",""))/100))))</f>
      </c>
      <c r="AB788">
        <f>IFERROR(IF(FIND(" - ",$K788)&gt;0,MID($K788,FIND(" - ",$K788)+3,LEN($K788)),""),"")</f>
      </c>
      <c r="AK788" t="s">
        <v>1375</v>
      </c>
      <c r="AP788">
        <f>IFERROR(LEFT($K788,FIND(" - ",$K788)-1),$K788)</f>
      </c>
      <c r="AS788">
        <f>IF($CH788&gt;=1,INDEX($AQ:$AQ,$CG788+1),"")</f>
      </c>
      <c r="AT788">
        <f>IF($CH788&gt;=2,INDEX($AQ:$AQ,$CG788+2),"")</f>
      </c>
      <c r="AU788">
        <f>IF($CH788&gt;=3,INDEX($AQ:$AQ,$CG788+3),"")</f>
      </c>
      <c r="AV788">
        <f>IF($CH788&gt;=4,INDEX($AQ:$AQ,$CG788+4),"")</f>
      </c>
      <c r="AW788">
        <f>IF($CH788&gt;=5,INDEX($AQ:$AQ,$CG788+5),"")</f>
      </c>
      <c r="AX788">
        <f>IF($CH788&gt;=6,INDEX($AQ:$AQ,$CG788+6),"")</f>
      </c>
      <c r="AY788">
        <f>IF($CH788&gt;=7,INDEX($AQ:$AQ,$CG788+7),"")</f>
      </c>
      <c r="AZ788">
        <f>IF($CH788&gt;=8,INDEX($AQ:$AQ,$CG788+8),"")</f>
      </c>
      <c r="BA788">
        <f>IF($CH788&gt;=9,INDEX($AQ:$AQ,$CG788+9),"")</f>
      </c>
      <c r="BB788">
        <f>IF($CH788&gt;=10,INDEX($AQ:$AQ,$CG788+10),"")</f>
      </c>
      <c r="BC788">
        <f>IF($CH788&gt;=11,INDEX($AQ:$AQ,$CG788+11),"")</f>
      </c>
      <c r="BD788">
        <f>IF($CH788&gt;=12,INDEX($AQ:$AQ,$CG788+12),"")</f>
      </c>
      <c r="BE788">
        <f>IF($CH788&gt;=13,INDEX($AQ:$AQ,$CG788+13),"")</f>
      </c>
      <c r="BF788">
        <f>IF($CH788&gt;=14,INDEX($AQ:$AQ,$CG788+14),"")</f>
      </c>
      <c r="BG788">
        <f>IF($CH788&gt;=15,INDEX($AQ:$AQ,$CG788+15),"")</f>
      </c>
      <c r="BH788">
        <f>IF($CH788&gt;=16,INDEX($AQ:$AQ,$CG788+16),"")</f>
      </c>
      <c r="BI788">
        <f>IF($CH788&gt;=17,INDEX($AQ:$AQ,$CG788+17),"")</f>
      </c>
      <c r="BJ788">
        <f>IF($CH788&gt;=18,INDEX($AQ:$AQ,$CG788+18),"")</f>
      </c>
      <c r="BK788">
        <f>IF($CH788&gt;=19,INDEX($AQ:$AQ,$CG788+19),"")</f>
      </c>
      <c r="BL788">
        <f>IF($CH788&gt;=20,INDEX($AQ:$AQ,$CG788+20),"")</f>
      </c>
      <c r="BM788">
        <f>IF($CH788&gt;=21,INDEX($AQ:$AQ,$CG788+21),"")</f>
      </c>
      <c r="BN788">
        <f>IF($CH788&gt;=22,INDEX($AQ:$AQ,$CG788+22),"")</f>
      </c>
      <c r="BO788">
        <f>IF($CH788&gt;=23,INDEX($AQ:$AQ,$CG788+23),"")</f>
      </c>
      <c r="BP788">
        <f>IF($CH788&gt;=24,INDEX($AQ:$AQ,$CG788+24),"")</f>
      </c>
      <c r="BQ788">
        <f>IF($CH788&gt;=25,INDEX($AQ:$AQ,$CG788+25),"")</f>
      </c>
      <c r="BR788">
        <f>IF($CH788&gt;=26,INDEX($AQ:$AQ,$CG788+26),"")</f>
      </c>
      <c r="BS788">
        <f>IF($CH788&gt;=27,INDEX($AQ:$AQ,$CG788+27),"")</f>
      </c>
      <c r="BT788">
        <f>IF($CH788&gt;=28,INDEX($AQ:$AQ,$CG788+28),"")</f>
      </c>
      <c r="BU788">
        <f>IF($CH788&gt;=29,INDEX($AQ:$AQ,$CG788+29),"")</f>
      </c>
      <c r="BV788">
        <f>IF($CH788&gt;=30,INDEX($AQ:$AQ,$CG788+30),"")</f>
      </c>
      <c r="BW788">
        <f>IF($CH788&gt;=31,INDEX($AQ:$AQ,$CG788+31),"")</f>
      </c>
      <c r="BX788">
        <f>IF($CH788&gt;=32,INDEX($AQ:$AQ,$CG788+32),"")</f>
      </c>
      <c r="BY788">
        <f>IF($CH788&gt;=33,INDEX($AQ:$AQ,$CG788+33),"")</f>
      </c>
      <c r="BZ788">
        <f>IF($CH788&gt;=34,INDEX($AQ:$AQ,$CG788+34),"")</f>
      </c>
      <c r="CA788">
        <f>IF($CH788&gt;=35,INDEX($AQ:$AQ,$CG788+35),"")</f>
      </c>
      <c r="CB788">
        <f>IF($CH788&gt;=36,INDEX($AQ:$AQ,$CG788+36),"")</f>
      </c>
      <c r="CC788">
        <f>IF($CH788&gt;=37,INDEX($AQ:$AQ,$CG788+37),"")</f>
      </c>
      <c r="CD788">
        <f>IF($CH788&gt;=38,INDEX($AQ:$AQ,$CG788+38),"")</f>
      </c>
      <c r="CE788">
        <f>IF($CH788&gt;=39,INDEX($AQ:$AQ,$CG788+39),"")</f>
      </c>
      <c r="CF788">
        <f>IF($CH788&gt;=40,INDEX($AQ:$AQ,$CG788+40),"")</f>
      </c>
      <c r="CG788">
        <f>IFERROR(MATCH($AP788,$AQ$2:$AQ$134,0)+1,0)</f>
      </c>
      <c r="CH788">
        <f>IFERROR(INDEX($AR$2:$AR$134,MATCH($AP788,$AQ$2:$AQ$134,0)),0)</f>
      </c>
      <c r="CI788">
        <f>IFERROR(LEFT($L788,FIND(" - ",$L788)-1),$L788)</f>
      </c>
      <c r="CL788">
        <f>IF($DG788&gt;=1,INDEX($CJ:$CJ,$DF788+1),"")</f>
      </c>
      <c r="CM788">
        <f>IF($DG788&gt;=2,INDEX($CJ:$CJ,$DF788+2),"")</f>
      </c>
      <c r="CN788">
        <f>IF($DG788&gt;=3,INDEX($CJ:$CJ,$DF788+3),"")</f>
      </c>
      <c r="CO788">
        <f>IF($DG788&gt;=4,INDEX($CJ:$CJ,$DF788+4),"")</f>
      </c>
      <c r="CP788">
        <f>IF($DG788&gt;=5,INDEX($CJ:$CJ,$DF788+5),"")</f>
      </c>
      <c r="CQ788">
        <f>IF($DG788&gt;=6,INDEX($CJ:$CJ,$DF788+6),"")</f>
      </c>
      <c r="CR788">
        <f>IF($DG788&gt;=7,INDEX($CJ:$CJ,$DF788+7),"")</f>
      </c>
      <c r="CS788">
        <f>IF($DG788&gt;=8,INDEX($CJ:$CJ,$DF788+8),"")</f>
      </c>
      <c r="CT788">
        <f>IF($DG788&gt;=9,INDEX($CJ:$CJ,$DF788+9),"")</f>
      </c>
      <c r="CU788">
        <f>IF($DG788&gt;=10,INDEX($CJ:$CJ,$DF788+10),"")</f>
      </c>
      <c r="CV788">
        <f>IF($DG788&gt;=11,INDEX($CJ:$CJ,$DF788+11),"")</f>
      </c>
      <c r="CW788">
        <f>IF($DG788&gt;=12,INDEX($CJ:$CJ,$DF788+12),"")</f>
      </c>
      <c r="CX788">
        <f>IF($DG788&gt;=13,INDEX($CJ:$CJ,$DF788+13),"")</f>
      </c>
      <c r="CY788">
        <f>IF($DG788&gt;=14,INDEX($CJ:$CJ,$DF788+14),"")</f>
      </c>
      <c r="CZ788">
        <f>IF($DG788&gt;=15,INDEX($CJ:$CJ,$DF788+15),"")</f>
      </c>
      <c r="DA788">
        <f>IF($DG788&gt;=16,INDEX($CJ:$CJ,$DF788+16),"")</f>
      </c>
      <c r="DB788">
        <f>IF($DG788&gt;=17,INDEX($CJ:$CJ,$DF788+17),"")</f>
      </c>
      <c r="DC788">
        <f>IF($DG788&gt;=18,INDEX($CJ:$CJ,$DF788+18),"")</f>
      </c>
      <c r="DD788">
        <f>IF($DG788&gt;=19,INDEX($CJ:$CJ,$DF788+19),"")</f>
      </c>
      <c r="DE788">
        <f>IF($DG788&gt;=20,INDEX($CJ:$CJ,$DF788+20),"")</f>
      </c>
      <c r="DF788">
        <f>IFERROR(MATCH($CI788,$CJ$2:$CJ$263,0)+1,0)</f>
      </c>
      <c r="DG788">
        <f>IFERROR(INDEX($CK$2:$CK$263,MATCH($CI788,$CJ$2:$CJ$263,0)),0)</f>
      </c>
      <c r="DH788">
        <f>IFERROR(INDEX($AO:$AO,MATCH($N788,$AN:$AN,0))&amp;"","")</f>
      </c>
      <c r="DL788">
        <f>IF($GO788&gt;=1,INDEX($DI:$DI,$GN788+1),"")</f>
      </c>
      <c r="DM788">
        <f>IF($GO788&gt;=2,INDEX($DI:$DI,$GN788+2),"")</f>
      </c>
      <c r="DN788">
        <f>IF($GO788&gt;=3,INDEX($DI:$DI,$GN788+3),"")</f>
      </c>
      <c r="DO788">
        <f>IF($GO788&gt;=4,INDEX($DI:$DI,$GN788+4),"")</f>
      </c>
      <c r="DP788">
        <f>IF($GO788&gt;=5,INDEX($DI:$DI,$GN788+5),"")</f>
      </c>
      <c r="DQ788">
        <f>IF($GO788&gt;=6,INDEX($DI:$DI,$GN788+6),"")</f>
      </c>
      <c r="DR788">
        <f>IF($GO788&gt;=7,INDEX($DI:$DI,$GN788+7),"")</f>
      </c>
      <c r="DS788">
        <f>IF($GO788&gt;=8,INDEX($DI:$DI,$GN788+8),"")</f>
      </c>
      <c r="DT788">
        <f>IF($GO788&gt;=9,INDEX($DI:$DI,$GN788+9),"")</f>
      </c>
      <c r="DU788">
        <f>IF($GO788&gt;=10,INDEX($DI:$DI,$GN788+10),"")</f>
      </c>
      <c r="DV788">
        <f>IF($GO788&gt;=11,INDEX($DI:$DI,$GN788+11),"")</f>
      </c>
      <c r="DW788">
        <f>IF($GO788&gt;=12,INDEX($DI:$DI,$GN788+12),"")</f>
      </c>
      <c r="DX788">
        <f>IF($GO788&gt;=13,INDEX($DI:$DI,$GN788+13),"")</f>
      </c>
      <c r="DY788">
        <f>IF($GO788&gt;=14,INDEX($DI:$DI,$GN788+14),"")</f>
      </c>
      <c r="DZ788">
        <f>IF($GO788&gt;=15,INDEX($DI:$DI,$GN788+15),"")</f>
      </c>
      <c r="EA788">
        <f>IF($GO788&gt;=16,INDEX($DI:$DI,$GN788+16),"")</f>
      </c>
      <c r="EB788">
        <f>IF($GO788&gt;=17,INDEX($DI:$DI,$GN788+17),"")</f>
      </c>
      <c r="EC788">
        <f>IF($GO788&gt;=18,INDEX($DI:$DI,$GN788+18),"")</f>
      </c>
      <c r="ED788">
        <f>IF($GO788&gt;=19,INDEX($DI:$DI,$GN788+19),"")</f>
      </c>
      <c r="EE788">
        <f>IF($GO788&gt;=20,INDEX($DI:$DI,$GN788+20),"")</f>
      </c>
      <c r="EF788">
        <f>IF($GO788&gt;=21,INDEX($DI:$DI,$GN788+21),"")</f>
      </c>
      <c r="EG788">
        <f>IF($GO788&gt;=22,INDEX($DI:$DI,$GN788+22),"")</f>
      </c>
      <c r="EH788">
        <f>IF($GO788&gt;=23,INDEX($DI:$DI,$GN788+23),"")</f>
      </c>
      <c r="EI788">
        <f>IF($GO788&gt;=24,INDEX($DI:$DI,$GN788+24),"")</f>
      </c>
      <c r="EJ788">
        <f>IF($GO788&gt;=25,INDEX($DI:$DI,$GN788+25),"")</f>
      </c>
      <c r="EK788">
        <f>IF($GO788&gt;=26,INDEX($DI:$DI,$GN788+26),"")</f>
      </c>
      <c r="EL788">
        <f>IF($GO788&gt;=27,INDEX($DI:$DI,$GN788+27),"")</f>
      </c>
      <c r="EM788">
        <f>IF($GO788&gt;=28,INDEX($DI:$DI,$GN788+28),"")</f>
      </c>
      <c r="EN788">
        <f>IF($GO788&gt;=29,INDEX($DI:$DI,$GN788+29),"")</f>
      </c>
      <c r="EO788">
        <f>IF($GO788&gt;=30,INDEX($DI:$DI,$GN788+30),"")</f>
      </c>
      <c r="EP788">
        <f>IF($GO788&gt;=31,INDEX($DI:$DI,$GN788+31),"")</f>
      </c>
      <c r="EQ788">
        <f>IF($GO788&gt;=32,INDEX($DI:$DI,$GN788+32),"")</f>
      </c>
      <c r="ER788">
        <f>IF($GO788&gt;=33,INDEX($DI:$DI,$GN788+33),"")</f>
      </c>
      <c r="ES788">
        <f>IF($GO788&gt;=34,INDEX($DI:$DI,$GN788+34),"")</f>
      </c>
      <c r="ET788">
        <f>IF($GO788&gt;=35,INDEX($DI:$DI,$GN788+35),"")</f>
      </c>
      <c r="EU788">
        <f>IF($GO788&gt;=36,INDEX($DI:$DI,$GN788+36),"")</f>
      </c>
      <c r="EV788">
        <f>IF($GO788&gt;=37,INDEX($DI:$DI,$GN788+37),"")</f>
      </c>
      <c r="EW788">
        <f>IF($GO788&gt;=38,INDEX($DI:$DI,$GN788+38),"")</f>
      </c>
      <c r="EX788">
        <f>IF($GO788&gt;=39,INDEX($DI:$DI,$GN788+39),"")</f>
      </c>
      <c r="EY788">
        <f>IF($GO788&gt;=40,INDEX($DI:$DI,$GN788+40),"")</f>
      </c>
      <c r="EZ788">
        <f>IF($GO788&gt;=1,INDEX($DJ:$DJ,$GN788+1),"")</f>
      </c>
      <c r="FA788">
        <f>IF($GO788&gt;=2,INDEX($DJ:$DJ,$GN788+2),"")</f>
      </c>
      <c r="FB788">
        <f>IF($GO788&gt;=3,INDEX($DJ:$DJ,$GN788+3),"")</f>
      </c>
      <c r="FC788">
        <f>IF($GO788&gt;=4,INDEX($DJ:$DJ,$GN788+4),"")</f>
      </c>
      <c r="FD788">
        <f>IF($GO788&gt;=5,INDEX($DJ:$DJ,$GN788+5),"")</f>
      </c>
      <c r="FE788">
        <f>IF($GO788&gt;=6,INDEX($DJ:$DJ,$GN788+6),"")</f>
      </c>
      <c r="FF788">
        <f>IF($GO788&gt;=7,INDEX($DJ:$DJ,$GN788+7),"")</f>
      </c>
      <c r="FG788">
        <f>IF($GO788&gt;=8,INDEX($DJ:$DJ,$GN788+8),"")</f>
      </c>
      <c r="FH788">
        <f>IF($GO788&gt;=9,INDEX($DJ:$DJ,$GN788+9),"")</f>
      </c>
      <c r="FI788">
        <f>IF($GO788&gt;=10,INDEX($DJ:$DJ,$GN788+10),"")</f>
      </c>
      <c r="FJ788">
        <f>IF($GO788&gt;=11,INDEX($DJ:$DJ,$GN788+11),"")</f>
      </c>
      <c r="FK788">
        <f>IF($GO788&gt;=12,INDEX($DJ:$DJ,$GN788+12),"")</f>
      </c>
      <c r="FL788">
        <f>IF($GO788&gt;=13,INDEX($DJ:$DJ,$GN788+13),"")</f>
      </c>
      <c r="FM788">
        <f>IF($GO788&gt;=14,INDEX($DJ:$DJ,$GN788+14),"")</f>
      </c>
      <c r="FN788">
        <f>IF($GO788&gt;=15,INDEX($DJ:$DJ,$GN788+15),"")</f>
      </c>
      <c r="FO788">
        <f>IF($GO788&gt;=16,INDEX($DJ:$DJ,$GN788+16),"")</f>
      </c>
      <c r="FP788">
        <f>IF($GO788&gt;=17,INDEX($DJ:$DJ,$GN788+17),"")</f>
      </c>
      <c r="FQ788">
        <f>IF($GO788&gt;=18,INDEX($DJ:$DJ,$GN788+18),"")</f>
      </c>
      <c r="FR788">
        <f>IF($GO788&gt;=19,INDEX($DJ:$DJ,$GN788+19),"")</f>
      </c>
      <c r="FS788">
        <f>IF($GO788&gt;=20,INDEX($DJ:$DJ,$GN788+20),"")</f>
      </c>
      <c r="FT788">
        <f>IF($GO788&gt;=21,INDEX($DJ:$DJ,$GN788+21),"")</f>
      </c>
      <c r="FU788">
        <f>IF($GO788&gt;=22,INDEX($DJ:$DJ,$GN788+22),"")</f>
      </c>
      <c r="FV788">
        <f>IF($GO788&gt;=23,INDEX($DJ:$DJ,$GN788+23),"")</f>
      </c>
      <c r="FW788">
        <f>IF($GO788&gt;=24,INDEX($DJ:$DJ,$GN788+24),"")</f>
      </c>
      <c r="FX788">
        <f>IF($GO788&gt;=25,INDEX($DJ:$DJ,$GN788+25),"")</f>
      </c>
      <c r="FY788">
        <f>IF($GO788&gt;=26,INDEX($DJ:$DJ,$GN788+26),"")</f>
      </c>
      <c r="FZ788">
        <f>IF($GO788&gt;=27,INDEX($DJ:$DJ,$GN788+27),"")</f>
      </c>
      <c r="GA788">
        <f>IF($GO788&gt;=28,INDEX($DJ:$DJ,$GN788+28),"")</f>
      </c>
      <c r="GB788">
        <f>IF($GO788&gt;=29,INDEX($DJ:$DJ,$GN788+29),"")</f>
      </c>
      <c r="GC788">
        <f>IF($GO788&gt;=30,INDEX($DJ:$DJ,$GN788+30),"")</f>
      </c>
      <c r="GD788">
        <f>IF($GO788&gt;=31,INDEX($DJ:$DJ,$GN788+31),"")</f>
      </c>
      <c r="GE788">
        <f>IF($GO788&gt;=32,INDEX($DJ:$DJ,$GN788+32),"")</f>
      </c>
      <c r="GF788">
        <f>IF($GO788&gt;=33,INDEX($DJ:$DJ,$GN788+33),"")</f>
      </c>
      <c r="GG788">
        <f>IF($GO788&gt;=34,INDEX($DJ:$DJ,$GN788+34),"")</f>
      </c>
      <c r="GH788">
        <f>IF($GO788&gt;=35,INDEX($DJ:$DJ,$GN788+35),"")</f>
      </c>
      <c r="GI788">
        <f>IF($GO788&gt;=36,INDEX($DJ:$DJ,$GN788+36),"")</f>
      </c>
      <c r="GJ788">
        <f>IF($GO788&gt;=37,INDEX($DJ:$DJ,$GN788+37),"")</f>
      </c>
      <c r="GK788">
        <f>IF($GO788&gt;=38,INDEX($DJ:$DJ,$GN788+38),"")</f>
      </c>
      <c r="GL788">
        <f>IF($GO788&gt;=39,INDEX($DJ:$DJ,$GN788+39),"")</f>
      </c>
      <c r="GM788">
        <f>IF($GO788&gt;=40,INDEX($DJ:$DJ,$GN788+40),"")</f>
      </c>
      <c r="GN788">
        <f>IFERROR(MATCH($DH788,$DI$2:$DI$148,0)+1,0)</f>
      </c>
      <c r="GO788">
        <f>IFERROR(INDEX($DK$2:$DK$148,MATCH($DH788,$DI$2:$DI$148,0)),0)</f>
      </c>
      <c r="GP788">
        <f>IFERROR(MATCH($Y788,$DL$788:$EY$788,0),0)</f>
      </c>
      <c r="GQ788">
        <f>IF($GP788&gt;0,INDEX($EZ$788:$GM$788,$GP788),"")</f>
      </c>
      <c r="GT788">
        <f>IF($JC788&gt;=1,INDEX($GR:$GR,$JB788+1),"")</f>
      </c>
      <c r="GU788">
        <f>IF($JC788&gt;=2,INDEX($GR:$GR,$JB788+2),"")</f>
      </c>
      <c r="GV788">
        <f>IF($JC788&gt;=3,INDEX($GR:$GR,$JB788+3),"")</f>
      </c>
      <c r="GW788">
        <f>IF($JC788&gt;=4,INDEX($GR:$GR,$JB788+4),"")</f>
      </c>
      <c r="GX788">
        <f>IF($JC788&gt;=5,INDEX($GR:$GR,$JB788+5),"")</f>
      </c>
      <c r="GY788">
        <f>IF($JC788&gt;=6,INDEX($GR:$GR,$JB788+6),"")</f>
      </c>
      <c r="GZ788">
        <f>IF($JC788&gt;=7,INDEX($GR:$GR,$JB788+7),"")</f>
      </c>
      <c r="HA788">
        <f>IF($JC788&gt;=8,INDEX($GR:$GR,$JB788+8),"")</f>
      </c>
      <c r="HB788">
        <f>IF($JC788&gt;=9,INDEX($GR:$GR,$JB788+9),"")</f>
      </c>
      <c r="HC788">
        <f>IF($JC788&gt;=10,INDEX($GR:$GR,$JB788+10),"")</f>
      </c>
      <c r="HD788">
        <f>IF($JC788&gt;=11,INDEX($GR:$GR,$JB788+11),"")</f>
      </c>
      <c r="HE788">
        <f>IF($JC788&gt;=12,INDEX($GR:$GR,$JB788+12),"")</f>
      </c>
      <c r="HF788">
        <f>IF($JC788&gt;=13,INDEX($GR:$GR,$JB788+13),"")</f>
      </c>
      <c r="HG788">
        <f>IF($JC788&gt;=14,INDEX($GR:$GR,$JB788+14),"")</f>
      </c>
      <c r="HH788">
        <f>IF($JC788&gt;=15,INDEX($GR:$GR,$JB788+15),"")</f>
      </c>
      <c r="HI788">
        <f>IF($JC788&gt;=16,INDEX($GR:$GR,$JB788+16),"")</f>
      </c>
      <c r="HJ788">
        <f>IF($JC788&gt;=17,INDEX($GR:$GR,$JB788+17),"")</f>
      </c>
      <c r="HK788">
        <f>IF($JC788&gt;=18,INDEX($GR:$GR,$JB788+18),"")</f>
      </c>
      <c r="HL788">
        <f>IF($JC788&gt;=19,INDEX($GR:$GR,$JB788+19),"")</f>
      </c>
      <c r="HM788">
        <f>IF($JC788&gt;=20,INDEX($GR:$GR,$JB788+20),"")</f>
      </c>
      <c r="HN788">
        <f>IF($JC788&gt;=21,INDEX($GR:$GR,$JB788+21),"")</f>
      </c>
      <c r="HO788">
        <f>IF($JC788&gt;=22,INDEX($GR:$GR,$JB788+22),"")</f>
      </c>
      <c r="HP788">
        <f>IF($JC788&gt;=23,INDEX($GR:$GR,$JB788+23),"")</f>
      </c>
      <c r="HQ788">
        <f>IF($JC788&gt;=24,INDEX($GR:$GR,$JB788+24),"")</f>
      </c>
      <c r="HR788">
        <f>IF($JC788&gt;=25,INDEX($GR:$GR,$JB788+25),"")</f>
      </c>
      <c r="HS788">
        <f>IF($JC788&gt;=26,INDEX($GR:$GR,$JB788+26),"")</f>
      </c>
      <c r="HT788">
        <f>IF($JC788&gt;=27,INDEX($GR:$GR,$JB788+27),"")</f>
      </c>
      <c r="HU788">
        <f>IF($JC788&gt;=28,INDEX($GR:$GR,$JB788+28),"")</f>
      </c>
      <c r="HV788">
        <f>IF($JC788&gt;=29,INDEX($GR:$GR,$JB788+29),"")</f>
      </c>
      <c r="HW788">
        <f>IF($JC788&gt;=30,INDEX($GR:$GR,$JB788+30),"")</f>
      </c>
      <c r="HX788">
        <f>IF($JC788&gt;=31,INDEX($GR:$GR,$JB788+31),"")</f>
      </c>
      <c r="HY788">
        <f>IF($JC788&gt;=32,INDEX($GR:$GR,$JB788+32),"")</f>
      </c>
      <c r="HZ788">
        <f>IF($JC788&gt;=33,INDEX($GR:$GR,$JB788+33),"")</f>
      </c>
      <c r="IA788">
        <f>IF($JC788&gt;=34,INDEX($GR:$GR,$JB788+34),"")</f>
      </c>
      <c r="IB788">
        <f>IF($JC788&gt;=35,INDEX($GR:$GR,$JB788+35),"")</f>
      </c>
      <c r="IC788">
        <f>IF($JC788&gt;=36,INDEX($GR:$GR,$JB788+36),"")</f>
      </c>
      <c r="ID788">
        <f>IF($JC788&gt;=37,INDEX($GR:$GR,$JB788+37),"")</f>
      </c>
      <c r="IE788">
        <f>IF($JC788&gt;=38,INDEX($GR:$GR,$JB788+38),"")</f>
      </c>
      <c r="IF788">
        <f>IF($JC788&gt;=39,INDEX($GR:$GR,$JB788+39),"")</f>
      </c>
      <c r="IG788">
        <f>IF($JC788&gt;=40,INDEX($GR:$GR,$JB788+40),"")</f>
      </c>
      <c r="IH788">
        <f>IF($JC788&gt;=41,INDEX($GR:$GR,$JB788+41),"")</f>
      </c>
      <c r="II788">
        <f>IF($JC788&gt;=42,INDEX($GR:$GR,$JB788+42),"")</f>
      </c>
      <c r="IJ788">
        <f>IF($JC788&gt;=43,INDEX($GR:$GR,$JB788+43),"")</f>
      </c>
      <c r="IK788">
        <f>IF($JC788&gt;=44,INDEX($GR:$GR,$JB788+44),"")</f>
      </c>
      <c r="IL788">
        <f>IF($JC788&gt;=45,INDEX($GR:$GR,$JB788+45),"")</f>
      </c>
      <c r="IM788">
        <f>IF($JC788&gt;=46,INDEX($GR:$GR,$JB788+46),"")</f>
      </c>
      <c r="IN788">
        <f>IF($JC788&gt;=47,INDEX($GR:$GR,$JB788+47),"")</f>
      </c>
      <c r="IO788">
        <f>IF($JC788&gt;=48,INDEX($GR:$GR,$JB788+48),"")</f>
      </c>
      <c r="IP788">
        <f>IF($JC788&gt;=49,INDEX($GR:$GR,$JB788+49),"")</f>
      </c>
      <c r="IQ788">
        <f>IF($JC788&gt;=50,INDEX($GR:$GR,$JB788+50),"")</f>
      </c>
      <c r="IR788">
        <f>IF($JC788&gt;=51,INDEX($GR:$GR,$JB788+51),"")</f>
      </c>
      <c r="IS788">
        <f>IF($JC788&gt;=52,INDEX($GR:$GR,$JB788+52),"")</f>
      </c>
      <c r="IT788">
        <f>IF($JC788&gt;=53,INDEX($GR:$GR,$JB788+53),"")</f>
      </c>
      <c r="IU788">
        <f>IF($JC788&gt;=54,INDEX($GR:$GR,$JB788+54),"")</f>
      </c>
      <c r="IV788">
        <f>IF($JC788&gt;=55,INDEX($GR:$GR,$JB788+55),"")</f>
      </c>
      <c r="IW788">
        <f>IF($JC788&gt;=56,INDEX($GR:$GR,$JB788+56),"")</f>
      </c>
      <c r="IX788">
        <f>IF($JC788&gt;=57,INDEX($GR:$GR,$JB788+57),"")</f>
      </c>
      <c r="IY788">
        <f>IF($JC788&gt;=58,INDEX($GR:$GR,$JB788+58),"")</f>
      </c>
      <c r="IZ788">
        <f>IF($JC788&gt;=59,INDEX($GR:$GR,$JB788+59),"")</f>
      </c>
      <c r="JA788">
        <f>IF($JC788&gt;=60,INDEX($GR:$GR,$JB788+60),"")</f>
      </c>
      <c r="JB788">
        <f>IFERROR(MATCH($GQ788,$GR$2:$GR$324,0)+1,0)</f>
      </c>
      <c r="JC788">
        <f>IFERROR(INDEX($GS$2:$GS$324,MATCH($GQ788,$GR$2:$GR$324,0)),0)</f>
      </c>
      <c r="JD788" t="s">
        <v>40</v>
      </c>
      <c r="JE788" t="s">
        <v>40</v>
      </c>
    </row>
    <row r="789" spans="1:265" x14ac:dyDescent="0.25">
      <c r="Q789">
        <f>IF(OR($T789="",$P789=""),"",IFERROR($T789/$P789,0))</f>
      </c>
      <c r="R789">
        <f>IF($T789="","",
SUM($S789,$U789,$Z789,$V789,$X789)*
(1-IF($AA789="",0,VALUE($AA789)/100)))</f>
      </c>
      <c r="S789">
        <f>IF($T789="","",$T789)</f>
      </c>
      <c r="U789">
        <f>IF($T789="","",
IF($N789="","",
IF(ISNUMBER(SEARCH("exempt",LOWER($N789))),0,
$T789*(VALUE(SUBSTITUTE($N789,"%",""))/100))))</f>
      </c>
      <c r="AB789">
        <f>IFERROR(IF(FIND(" - ",$K789)&gt;0,MID($K789,FIND(" - ",$K789)+3,LEN($K789)),""),"")</f>
      </c>
      <c r="AK789" t="s">
        <v>1376</v>
      </c>
      <c r="AP789">
        <f>IFERROR(LEFT($K789,FIND(" - ",$K789)-1),$K789)</f>
      </c>
      <c r="AS789">
        <f>IF($CH789&gt;=1,INDEX($AQ:$AQ,$CG789+1),"")</f>
      </c>
      <c r="AT789">
        <f>IF($CH789&gt;=2,INDEX($AQ:$AQ,$CG789+2),"")</f>
      </c>
      <c r="AU789">
        <f>IF($CH789&gt;=3,INDEX($AQ:$AQ,$CG789+3),"")</f>
      </c>
      <c r="AV789">
        <f>IF($CH789&gt;=4,INDEX($AQ:$AQ,$CG789+4),"")</f>
      </c>
      <c r="AW789">
        <f>IF($CH789&gt;=5,INDEX($AQ:$AQ,$CG789+5),"")</f>
      </c>
      <c r="AX789">
        <f>IF($CH789&gt;=6,INDEX($AQ:$AQ,$CG789+6),"")</f>
      </c>
      <c r="AY789">
        <f>IF($CH789&gt;=7,INDEX($AQ:$AQ,$CG789+7),"")</f>
      </c>
      <c r="AZ789">
        <f>IF($CH789&gt;=8,INDEX($AQ:$AQ,$CG789+8),"")</f>
      </c>
      <c r="BA789">
        <f>IF($CH789&gt;=9,INDEX($AQ:$AQ,$CG789+9),"")</f>
      </c>
      <c r="BB789">
        <f>IF($CH789&gt;=10,INDEX($AQ:$AQ,$CG789+10),"")</f>
      </c>
      <c r="BC789">
        <f>IF($CH789&gt;=11,INDEX($AQ:$AQ,$CG789+11),"")</f>
      </c>
      <c r="BD789">
        <f>IF($CH789&gt;=12,INDEX($AQ:$AQ,$CG789+12),"")</f>
      </c>
      <c r="BE789">
        <f>IF($CH789&gt;=13,INDEX($AQ:$AQ,$CG789+13),"")</f>
      </c>
      <c r="BF789">
        <f>IF($CH789&gt;=14,INDEX($AQ:$AQ,$CG789+14),"")</f>
      </c>
      <c r="BG789">
        <f>IF($CH789&gt;=15,INDEX($AQ:$AQ,$CG789+15),"")</f>
      </c>
      <c r="BH789">
        <f>IF($CH789&gt;=16,INDEX($AQ:$AQ,$CG789+16),"")</f>
      </c>
      <c r="BI789">
        <f>IF($CH789&gt;=17,INDEX($AQ:$AQ,$CG789+17),"")</f>
      </c>
      <c r="BJ789">
        <f>IF($CH789&gt;=18,INDEX($AQ:$AQ,$CG789+18),"")</f>
      </c>
      <c r="BK789">
        <f>IF($CH789&gt;=19,INDEX($AQ:$AQ,$CG789+19),"")</f>
      </c>
      <c r="BL789">
        <f>IF($CH789&gt;=20,INDEX($AQ:$AQ,$CG789+20),"")</f>
      </c>
      <c r="BM789">
        <f>IF($CH789&gt;=21,INDEX($AQ:$AQ,$CG789+21),"")</f>
      </c>
      <c r="BN789">
        <f>IF($CH789&gt;=22,INDEX($AQ:$AQ,$CG789+22),"")</f>
      </c>
      <c r="BO789">
        <f>IF($CH789&gt;=23,INDEX($AQ:$AQ,$CG789+23),"")</f>
      </c>
      <c r="BP789">
        <f>IF($CH789&gt;=24,INDEX($AQ:$AQ,$CG789+24),"")</f>
      </c>
      <c r="BQ789">
        <f>IF($CH789&gt;=25,INDEX($AQ:$AQ,$CG789+25),"")</f>
      </c>
      <c r="BR789">
        <f>IF($CH789&gt;=26,INDEX($AQ:$AQ,$CG789+26),"")</f>
      </c>
      <c r="BS789">
        <f>IF($CH789&gt;=27,INDEX($AQ:$AQ,$CG789+27),"")</f>
      </c>
      <c r="BT789">
        <f>IF($CH789&gt;=28,INDEX($AQ:$AQ,$CG789+28),"")</f>
      </c>
      <c r="BU789">
        <f>IF($CH789&gt;=29,INDEX($AQ:$AQ,$CG789+29),"")</f>
      </c>
      <c r="BV789">
        <f>IF($CH789&gt;=30,INDEX($AQ:$AQ,$CG789+30),"")</f>
      </c>
      <c r="BW789">
        <f>IF($CH789&gt;=31,INDEX($AQ:$AQ,$CG789+31),"")</f>
      </c>
      <c r="BX789">
        <f>IF($CH789&gt;=32,INDEX($AQ:$AQ,$CG789+32),"")</f>
      </c>
      <c r="BY789">
        <f>IF($CH789&gt;=33,INDEX($AQ:$AQ,$CG789+33),"")</f>
      </c>
      <c r="BZ789">
        <f>IF($CH789&gt;=34,INDEX($AQ:$AQ,$CG789+34),"")</f>
      </c>
      <c r="CA789">
        <f>IF($CH789&gt;=35,INDEX($AQ:$AQ,$CG789+35),"")</f>
      </c>
      <c r="CB789">
        <f>IF($CH789&gt;=36,INDEX($AQ:$AQ,$CG789+36),"")</f>
      </c>
      <c r="CC789">
        <f>IF($CH789&gt;=37,INDEX($AQ:$AQ,$CG789+37),"")</f>
      </c>
      <c r="CD789">
        <f>IF($CH789&gt;=38,INDEX($AQ:$AQ,$CG789+38),"")</f>
      </c>
      <c r="CE789">
        <f>IF($CH789&gt;=39,INDEX($AQ:$AQ,$CG789+39),"")</f>
      </c>
      <c r="CF789">
        <f>IF($CH789&gt;=40,INDEX($AQ:$AQ,$CG789+40),"")</f>
      </c>
      <c r="CG789">
        <f>IFERROR(MATCH($AP789,$AQ$2:$AQ$134,0)+1,0)</f>
      </c>
      <c r="CH789">
        <f>IFERROR(INDEX($AR$2:$AR$134,MATCH($AP789,$AQ$2:$AQ$134,0)),0)</f>
      </c>
      <c r="CI789">
        <f>IFERROR(LEFT($L789,FIND(" - ",$L789)-1),$L789)</f>
      </c>
      <c r="CL789">
        <f>IF($DG789&gt;=1,INDEX($CJ:$CJ,$DF789+1),"")</f>
      </c>
      <c r="CM789">
        <f>IF($DG789&gt;=2,INDEX($CJ:$CJ,$DF789+2),"")</f>
      </c>
      <c r="CN789">
        <f>IF($DG789&gt;=3,INDEX($CJ:$CJ,$DF789+3),"")</f>
      </c>
      <c r="CO789">
        <f>IF($DG789&gt;=4,INDEX($CJ:$CJ,$DF789+4),"")</f>
      </c>
      <c r="CP789">
        <f>IF($DG789&gt;=5,INDEX($CJ:$CJ,$DF789+5),"")</f>
      </c>
      <c r="CQ789">
        <f>IF($DG789&gt;=6,INDEX($CJ:$CJ,$DF789+6),"")</f>
      </c>
      <c r="CR789">
        <f>IF($DG789&gt;=7,INDEX($CJ:$CJ,$DF789+7),"")</f>
      </c>
      <c r="CS789">
        <f>IF($DG789&gt;=8,INDEX($CJ:$CJ,$DF789+8),"")</f>
      </c>
      <c r="CT789">
        <f>IF($DG789&gt;=9,INDEX($CJ:$CJ,$DF789+9),"")</f>
      </c>
      <c r="CU789">
        <f>IF($DG789&gt;=10,INDEX($CJ:$CJ,$DF789+10),"")</f>
      </c>
      <c r="CV789">
        <f>IF($DG789&gt;=11,INDEX($CJ:$CJ,$DF789+11),"")</f>
      </c>
      <c r="CW789">
        <f>IF($DG789&gt;=12,INDEX($CJ:$CJ,$DF789+12),"")</f>
      </c>
      <c r="CX789">
        <f>IF($DG789&gt;=13,INDEX($CJ:$CJ,$DF789+13),"")</f>
      </c>
      <c r="CY789">
        <f>IF($DG789&gt;=14,INDEX($CJ:$CJ,$DF789+14),"")</f>
      </c>
      <c r="CZ789">
        <f>IF($DG789&gt;=15,INDEX($CJ:$CJ,$DF789+15),"")</f>
      </c>
      <c r="DA789">
        <f>IF($DG789&gt;=16,INDEX($CJ:$CJ,$DF789+16),"")</f>
      </c>
      <c r="DB789">
        <f>IF($DG789&gt;=17,INDEX($CJ:$CJ,$DF789+17),"")</f>
      </c>
      <c r="DC789">
        <f>IF($DG789&gt;=18,INDEX($CJ:$CJ,$DF789+18),"")</f>
      </c>
      <c r="DD789">
        <f>IF($DG789&gt;=19,INDEX($CJ:$CJ,$DF789+19),"")</f>
      </c>
      <c r="DE789">
        <f>IF($DG789&gt;=20,INDEX($CJ:$CJ,$DF789+20),"")</f>
      </c>
      <c r="DF789">
        <f>IFERROR(MATCH($CI789,$CJ$2:$CJ$263,0)+1,0)</f>
      </c>
      <c r="DG789">
        <f>IFERROR(INDEX($CK$2:$CK$263,MATCH($CI789,$CJ$2:$CJ$263,0)),0)</f>
      </c>
      <c r="DH789">
        <f>IFERROR(INDEX($AO:$AO,MATCH($N789,$AN:$AN,0))&amp;"","")</f>
      </c>
      <c r="DL789">
        <f>IF($GO789&gt;=1,INDEX($DI:$DI,$GN789+1),"")</f>
      </c>
      <c r="DM789">
        <f>IF($GO789&gt;=2,INDEX($DI:$DI,$GN789+2),"")</f>
      </c>
      <c r="DN789">
        <f>IF($GO789&gt;=3,INDEX($DI:$DI,$GN789+3),"")</f>
      </c>
      <c r="DO789">
        <f>IF($GO789&gt;=4,INDEX($DI:$DI,$GN789+4),"")</f>
      </c>
      <c r="DP789">
        <f>IF($GO789&gt;=5,INDEX($DI:$DI,$GN789+5),"")</f>
      </c>
      <c r="DQ789">
        <f>IF($GO789&gt;=6,INDEX($DI:$DI,$GN789+6),"")</f>
      </c>
      <c r="DR789">
        <f>IF($GO789&gt;=7,INDEX($DI:$DI,$GN789+7),"")</f>
      </c>
      <c r="DS789">
        <f>IF($GO789&gt;=8,INDEX($DI:$DI,$GN789+8),"")</f>
      </c>
      <c r="DT789">
        <f>IF($GO789&gt;=9,INDEX($DI:$DI,$GN789+9),"")</f>
      </c>
      <c r="DU789">
        <f>IF($GO789&gt;=10,INDEX($DI:$DI,$GN789+10),"")</f>
      </c>
      <c r="DV789">
        <f>IF($GO789&gt;=11,INDEX($DI:$DI,$GN789+11),"")</f>
      </c>
      <c r="DW789">
        <f>IF($GO789&gt;=12,INDEX($DI:$DI,$GN789+12),"")</f>
      </c>
      <c r="DX789">
        <f>IF($GO789&gt;=13,INDEX($DI:$DI,$GN789+13),"")</f>
      </c>
      <c r="DY789">
        <f>IF($GO789&gt;=14,INDEX($DI:$DI,$GN789+14),"")</f>
      </c>
      <c r="DZ789">
        <f>IF($GO789&gt;=15,INDEX($DI:$DI,$GN789+15),"")</f>
      </c>
      <c r="EA789">
        <f>IF($GO789&gt;=16,INDEX($DI:$DI,$GN789+16),"")</f>
      </c>
      <c r="EB789">
        <f>IF($GO789&gt;=17,INDEX($DI:$DI,$GN789+17),"")</f>
      </c>
      <c r="EC789">
        <f>IF($GO789&gt;=18,INDEX($DI:$DI,$GN789+18),"")</f>
      </c>
      <c r="ED789">
        <f>IF($GO789&gt;=19,INDEX($DI:$DI,$GN789+19),"")</f>
      </c>
      <c r="EE789">
        <f>IF($GO789&gt;=20,INDEX($DI:$DI,$GN789+20),"")</f>
      </c>
      <c r="EF789">
        <f>IF($GO789&gt;=21,INDEX($DI:$DI,$GN789+21),"")</f>
      </c>
      <c r="EG789">
        <f>IF($GO789&gt;=22,INDEX($DI:$DI,$GN789+22),"")</f>
      </c>
      <c r="EH789">
        <f>IF($GO789&gt;=23,INDEX($DI:$DI,$GN789+23),"")</f>
      </c>
      <c r="EI789">
        <f>IF($GO789&gt;=24,INDEX($DI:$DI,$GN789+24),"")</f>
      </c>
      <c r="EJ789">
        <f>IF($GO789&gt;=25,INDEX($DI:$DI,$GN789+25),"")</f>
      </c>
      <c r="EK789">
        <f>IF($GO789&gt;=26,INDEX($DI:$DI,$GN789+26),"")</f>
      </c>
      <c r="EL789">
        <f>IF($GO789&gt;=27,INDEX($DI:$DI,$GN789+27),"")</f>
      </c>
      <c r="EM789">
        <f>IF($GO789&gt;=28,INDEX($DI:$DI,$GN789+28),"")</f>
      </c>
      <c r="EN789">
        <f>IF($GO789&gt;=29,INDEX($DI:$DI,$GN789+29),"")</f>
      </c>
      <c r="EO789">
        <f>IF($GO789&gt;=30,INDEX($DI:$DI,$GN789+30),"")</f>
      </c>
      <c r="EP789">
        <f>IF($GO789&gt;=31,INDEX($DI:$DI,$GN789+31),"")</f>
      </c>
      <c r="EQ789">
        <f>IF($GO789&gt;=32,INDEX($DI:$DI,$GN789+32),"")</f>
      </c>
      <c r="ER789">
        <f>IF($GO789&gt;=33,INDEX($DI:$DI,$GN789+33),"")</f>
      </c>
      <c r="ES789">
        <f>IF($GO789&gt;=34,INDEX($DI:$DI,$GN789+34),"")</f>
      </c>
      <c r="ET789">
        <f>IF($GO789&gt;=35,INDEX($DI:$DI,$GN789+35),"")</f>
      </c>
      <c r="EU789">
        <f>IF($GO789&gt;=36,INDEX($DI:$DI,$GN789+36),"")</f>
      </c>
      <c r="EV789">
        <f>IF($GO789&gt;=37,INDEX($DI:$DI,$GN789+37),"")</f>
      </c>
      <c r="EW789">
        <f>IF($GO789&gt;=38,INDEX($DI:$DI,$GN789+38),"")</f>
      </c>
      <c r="EX789">
        <f>IF($GO789&gt;=39,INDEX($DI:$DI,$GN789+39),"")</f>
      </c>
      <c r="EY789">
        <f>IF($GO789&gt;=40,INDEX($DI:$DI,$GN789+40),"")</f>
      </c>
      <c r="EZ789">
        <f>IF($GO789&gt;=1,INDEX($DJ:$DJ,$GN789+1),"")</f>
      </c>
      <c r="FA789">
        <f>IF($GO789&gt;=2,INDEX($DJ:$DJ,$GN789+2),"")</f>
      </c>
      <c r="FB789">
        <f>IF($GO789&gt;=3,INDEX($DJ:$DJ,$GN789+3),"")</f>
      </c>
      <c r="FC789">
        <f>IF($GO789&gt;=4,INDEX($DJ:$DJ,$GN789+4),"")</f>
      </c>
      <c r="FD789">
        <f>IF($GO789&gt;=5,INDEX($DJ:$DJ,$GN789+5),"")</f>
      </c>
      <c r="FE789">
        <f>IF($GO789&gt;=6,INDEX($DJ:$DJ,$GN789+6),"")</f>
      </c>
      <c r="FF789">
        <f>IF($GO789&gt;=7,INDEX($DJ:$DJ,$GN789+7),"")</f>
      </c>
      <c r="FG789">
        <f>IF($GO789&gt;=8,INDEX($DJ:$DJ,$GN789+8),"")</f>
      </c>
      <c r="FH789">
        <f>IF($GO789&gt;=9,INDEX($DJ:$DJ,$GN789+9),"")</f>
      </c>
      <c r="FI789">
        <f>IF($GO789&gt;=10,INDEX($DJ:$DJ,$GN789+10),"")</f>
      </c>
      <c r="FJ789">
        <f>IF($GO789&gt;=11,INDEX($DJ:$DJ,$GN789+11),"")</f>
      </c>
      <c r="FK789">
        <f>IF($GO789&gt;=12,INDEX($DJ:$DJ,$GN789+12),"")</f>
      </c>
      <c r="FL789">
        <f>IF($GO789&gt;=13,INDEX($DJ:$DJ,$GN789+13),"")</f>
      </c>
      <c r="FM789">
        <f>IF($GO789&gt;=14,INDEX($DJ:$DJ,$GN789+14),"")</f>
      </c>
      <c r="FN789">
        <f>IF($GO789&gt;=15,INDEX($DJ:$DJ,$GN789+15),"")</f>
      </c>
      <c r="FO789">
        <f>IF($GO789&gt;=16,INDEX($DJ:$DJ,$GN789+16),"")</f>
      </c>
      <c r="FP789">
        <f>IF($GO789&gt;=17,INDEX($DJ:$DJ,$GN789+17),"")</f>
      </c>
      <c r="FQ789">
        <f>IF($GO789&gt;=18,INDEX($DJ:$DJ,$GN789+18),"")</f>
      </c>
      <c r="FR789">
        <f>IF($GO789&gt;=19,INDEX($DJ:$DJ,$GN789+19),"")</f>
      </c>
      <c r="FS789">
        <f>IF($GO789&gt;=20,INDEX($DJ:$DJ,$GN789+20),"")</f>
      </c>
      <c r="FT789">
        <f>IF($GO789&gt;=21,INDEX($DJ:$DJ,$GN789+21),"")</f>
      </c>
      <c r="FU789">
        <f>IF($GO789&gt;=22,INDEX($DJ:$DJ,$GN789+22),"")</f>
      </c>
      <c r="FV789">
        <f>IF($GO789&gt;=23,INDEX($DJ:$DJ,$GN789+23),"")</f>
      </c>
      <c r="FW789">
        <f>IF($GO789&gt;=24,INDEX($DJ:$DJ,$GN789+24),"")</f>
      </c>
      <c r="FX789">
        <f>IF($GO789&gt;=25,INDEX($DJ:$DJ,$GN789+25),"")</f>
      </c>
      <c r="FY789">
        <f>IF($GO789&gt;=26,INDEX($DJ:$DJ,$GN789+26),"")</f>
      </c>
      <c r="FZ789">
        <f>IF($GO789&gt;=27,INDEX($DJ:$DJ,$GN789+27),"")</f>
      </c>
      <c r="GA789">
        <f>IF($GO789&gt;=28,INDEX($DJ:$DJ,$GN789+28),"")</f>
      </c>
      <c r="GB789">
        <f>IF($GO789&gt;=29,INDEX($DJ:$DJ,$GN789+29),"")</f>
      </c>
      <c r="GC789">
        <f>IF($GO789&gt;=30,INDEX($DJ:$DJ,$GN789+30),"")</f>
      </c>
      <c r="GD789">
        <f>IF($GO789&gt;=31,INDEX($DJ:$DJ,$GN789+31),"")</f>
      </c>
      <c r="GE789">
        <f>IF($GO789&gt;=32,INDEX($DJ:$DJ,$GN789+32),"")</f>
      </c>
      <c r="GF789">
        <f>IF($GO789&gt;=33,INDEX($DJ:$DJ,$GN789+33),"")</f>
      </c>
      <c r="GG789">
        <f>IF($GO789&gt;=34,INDEX($DJ:$DJ,$GN789+34),"")</f>
      </c>
      <c r="GH789">
        <f>IF($GO789&gt;=35,INDEX($DJ:$DJ,$GN789+35),"")</f>
      </c>
      <c r="GI789">
        <f>IF($GO789&gt;=36,INDEX($DJ:$DJ,$GN789+36),"")</f>
      </c>
      <c r="GJ789">
        <f>IF($GO789&gt;=37,INDEX($DJ:$DJ,$GN789+37),"")</f>
      </c>
      <c r="GK789">
        <f>IF($GO789&gt;=38,INDEX($DJ:$DJ,$GN789+38),"")</f>
      </c>
      <c r="GL789">
        <f>IF($GO789&gt;=39,INDEX($DJ:$DJ,$GN789+39),"")</f>
      </c>
      <c r="GM789">
        <f>IF($GO789&gt;=40,INDEX($DJ:$DJ,$GN789+40),"")</f>
      </c>
      <c r="GN789">
        <f>IFERROR(MATCH($DH789,$DI$2:$DI$148,0)+1,0)</f>
      </c>
      <c r="GO789">
        <f>IFERROR(INDEX($DK$2:$DK$148,MATCH($DH789,$DI$2:$DI$148,0)),0)</f>
      </c>
      <c r="GP789">
        <f>IFERROR(MATCH($Y789,$DL$789:$EY$789,0),0)</f>
      </c>
      <c r="GQ789">
        <f>IF($GP789&gt;0,INDEX($EZ$789:$GM$789,$GP789),"")</f>
      </c>
      <c r="GT789">
        <f>IF($JC789&gt;=1,INDEX($GR:$GR,$JB789+1),"")</f>
      </c>
      <c r="GU789">
        <f>IF($JC789&gt;=2,INDEX($GR:$GR,$JB789+2),"")</f>
      </c>
      <c r="GV789">
        <f>IF($JC789&gt;=3,INDEX($GR:$GR,$JB789+3),"")</f>
      </c>
      <c r="GW789">
        <f>IF($JC789&gt;=4,INDEX($GR:$GR,$JB789+4),"")</f>
      </c>
      <c r="GX789">
        <f>IF($JC789&gt;=5,INDEX($GR:$GR,$JB789+5),"")</f>
      </c>
      <c r="GY789">
        <f>IF($JC789&gt;=6,INDEX($GR:$GR,$JB789+6),"")</f>
      </c>
      <c r="GZ789">
        <f>IF($JC789&gt;=7,INDEX($GR:$GR,$JB789+7),"")</f>
      </c>
      <c r="HA789">
        <f>IF($JC789&gt;=8,INDEX($GR:$GR,$JB789+8),"")</f>
      </c>
      <c r="HB789">
        <f>IF($JC789&gt;=9,INDEX($GR:$GR,$JB789+9),"")</f>
      </c>
      <c r="HC789">
        <f>IF($JC789&gt;=10,INDEX($GR:$GR,$JB789+10),"")</f>
      </c>
      <c r="HD789">
        <f>IF($JC789&gt;=11,INDEX($GR:$GR,$JB789+11),"")</f>
      </c>
      <c r="HE789">
        <f>IF($JC789&gt;=12,INDEX($GR:$GR,$JB789+12),"")</f>
      </c>
      <c r="HF789">
        <f>IF($JC789&gt;=13,INDEX($GR:$GR,$JB789+13),"")</f>
      </c>
      <c r="HG789">
        <f>IF($JC789&gt;=14,INDEX($GR:$GR,$JB789+14),"")</f>
      </c>
      <c r="HH789">
        <f>IF($JC789&gt;=15,INDEX($GR:$GR,$JB789+15),"")</f>
      </c>
      <c r="HI789">
        <f>IF($JC789&gt;=16,INDEX($GR:$GR,$JB789+16),"")</f>
      </c>
      <c r="HJ789">
        <f>IF($JC789&gt;=17,INDEX($GR:$GR,$JB789+17),"")</f>
      </c>
      <c r="HK789">
        <f>IF($JC789&gt;=18,INDEX($GR:$GR,$JB789+18),"")</f>
      </c>
      <c r="HL789">
        <f>IF($JC789&gt;=19,INDEX($GR:$GR,$JB789+19),"")</f>
      </c>
      <c r="HM789">
        <f>IF($JC789&gt;=20,INDEX($GR:$GR,$JB789+20),"")</f>
      </c>
      <c r="HN789">
        <f>IF($JC789&gt;=21,INDEX($GR:$GR,$JB789+21),"")</f>
      </c>
      <c r="HO789">
        <f>IF($JC789&gt;=22,INDEX($GR:$GR,$JB789+22),"")</f>
      </c>
      <c r="HP789">
        <f>IF($JC789&gt;=23,INDEX($GR:$GR,$JB789+23),"")</f>
      </c>
      <c r="HQ789">
        <f>IF($JC789&gt;=24,INDEX($GR:$GR,$JB789+24),"")</f>
      </c>
      <c r="HR789">
        <f>IF($JC789&gt;=25,INDEX($GR:$GR,$JB789+25),"")</f>
      </c>
      <c r="HS789">
        <f>IF($JC789&gt;=26,INDEX($GR:$GR,$JB789+26),"")</f>
      </c>
      <c r="HT789">
        <f>IF($JC789&gt;=27,INDEX($GR:$GR,$JB789+27),"")</f>
      </c>
      <c r="HU789">
        <f>IF($JC789&gt;=28,INDEX($GR:$GR,$JB789+28),"")</f>
      </c>
      <c r="HV789">
        <f>IF($JC789&gt;=29,INDEX($GR:$GR,$JB789+29),"")</f>
      </c>
      <c r="HW789">
        <f>IF($JC789&gt;=30,INDEX($GR:$GR,$JB789+30),"")</f>
      </c>
      <c r="HX789">
        <f>IF($JC789&gt;=31,INDEX($GR:$GR,$JB789+31),"")</f>
      </c>
      <c r="HY789">
        <f>IF($JC789&gt;=32,INDEX($GR:$GR,$JB789+32),"")</f>
      </c>
      <c r="HZ789">
        <f>IF($JC789&gt;=33,INDEX($GR:$GR,$JB789+33),"")</f>
      </c>
      <c r="IA789">
        <f>IF($JC789&gt;=34,INDEX($GR:$GR,$JB789+34),"")</f>
      </c>
      <c r="IB789">
        <f>IF($JC789&gt;=35,INDEX($GR:$GR,$JB789+35),"")</f>
      </c>
      <c r="IC789">
        <f>IF($JC789&gt;=36,INDEX($GR:$GR,$JB789+36),"")</f>
      </c>
      <c r="ID789">
        <f>IF($JC789&gt;=37,INDEX($GR:$GR,$JB789+37),"")</f>
      </c>
      <c r="IE789">
        <f>IF($JC789&gt;=38,INDEX($GR:$GR,$JB789+38),"")</f>
      </c>
      <c r="IF789">
        <f>IF($JC789&gt;=39,INDEX($GR:$GR,$JB789+39),"")</f>
      </c>
      <c r="IG789">
        <f>IF($JC789&gt;=40,INDEX($GR:$GR,$JB789+40),"")</f>
      </c>
      <c r="IH789">
        <f>IF($JC789&gt;=41,INDEX($GR:$GR,$JB789+41),"")</f>
      </c>
      <c r="II789">
        <f>IF($JC789&gt;=42,INDEX($GR:$GR,$JB789+42),"")</f>
      </c>
      <c r="IJ789">
        <f>IF($JC789&gt;=43,INDEX($GR:$GR,$JB789+43),"")</f>
      </c>
      <c r="IK789">
        <f>IF($JC789&gt;=44,INDEX($GR:$GR,$JB789+44),"")</f>
      </c>
      <c r="IL789">
        <f>IF($JC789&gt;=45,INDEX($GR:$GR,$JB789+45),"")</f>
      </c>
      <c r="IM789">
        <f>IF($JC789&gt;=46,INDEX($GR:$GR,$JB789+46),"")</f>
      </c>
      <c r="IN789">
        <f>IF($JC789&gt;=47,INDEX($GR:$GR,$JB789+47),"")</f>
      </c>
      <c r="IO789">
        <f>IF($JC789&gt;=48,INDEX($GR:$GR,$JB789+48),"")</f>
      </c>
      <c r="IP789">
        <f>IF($JC789&gt;=49,INDEX($GR:$GR,$JB789+49),"")</f>
      </c>
      <c r="IQ789">
        <f>IF($JC789&gt;=50,INDEX($GR:$GR,$JB789+50),"")</f>
      </c>
      <c r="IR789">
        <f>IF($JC789&gt;=51,INDEX($GR:$GR,$JB789+51),"")</f>
      </c>
      <c r="IS789">
        <f>IF($JC789&gt;=52,INDEX($GR:$GR,$JB789+52),"")</f>
      </c>
      <c r="IT789">
        <f>IF($JC789&gt;=53,INDEX($GR:$GR,$JB789+53),"")</f>
      </c>
      <c r="IU789">
        <f>IF($JC789&gt;=54,INDEX($GR:$GR,$JB789+54),"")</f>
      </c>
      <c r="IV789">
        <f>IF($JC789&gt;=55,INDEX($GR:$GR,$JB789+55),"")</f>
      </c>
      <c r="IW789">
        <f>IF($JC789&gt;=56,INDEX($GR:$GR,$JB789+56),"")</f>
      </c>
      <c r="IX789">
        <f>IF($JC789&gt;=57,INDEX($GR:$GR,$JB789+57),"")</f>
      </c>
      <c r="IY789">
        <f>IF($JC789&gt;=58,INDEX($GR:$GR,$JB789+58),"")</f>
      </c>
      <c r="IZ789">
        <f>IF($JC789&gt;=59,INDEX($GR:$GR,$JB789+59),"")</f>
      </c>
      <c r="JA789">
        <f>IF($JC789&gt;=60,INDEX($GR:$GR,$JB789+60),"")</f>
      </c>
      <c r="JB789">
        <f>IFERROR(MATCH($GQ789,$GR$2:$GR$324,0)+1,0)</f>
      </c>
      <c r="JC789">
        <f>IFERROR(INDEX($GS$2:$GS$324,MATCH($GQ789,$GR$2:$GR$324,0)),0)</f>
      </c>
      <c r="JD789" t="s">
        <v>40</v>
      </c>
      <c r="JE789" t="s">
        <v>40</v>
      </c>
    </row>
    <row r="790" spans="1:265" x14ac:dyDescent="0.25">
      <c r="Q790">
        <f>IF(OR($T790="",$P790=""),"",IFERROR($T790/$P790,0))</f>
      </c>
      <c r="R790">
        <f>IF($T790="","",
SUM($S790,$U790,$Z790,$V790,$X790)*
(1-IF($AA790="",0,VALUE($AA790)/100)))</f>
      </c>
      <c r="S790">
        <f>IF($T790="","",$T790)</f>
      </c>
      <c r="U790">
        <f>IF($T790="","",
IF($N790="","",
IF(ISNUMBER(SEARCH("exempt",LOWER($N790))),0,
$T790*(VALUE(SUBSTITUTE($N790,"%",""))/100))))</f>
      </c>
      <c r="AB790">
        <f>IFERROR(IF(FIND(" - ",$K790)&gt;0,MID($K790,FIND(" - ",$K790)+3,LEN($K790)),""),"")</f>
      </c>
      <c r="AK790" t="s">
        <v>1377</v>
      </c>
      <c r="AP790">
        <f>IFERROR(LEFT($K790,FIND(" - ",$K790)-1),$K790)</f>
      </c>
      <c r="AS790">
        <f>IF($CH790&gt;=1,INDEX($AQ:$AQ,$CG790+1),"")</f>
      </c>
      <c r="AT790">
        <f>IF($CH790&gt;=2,INDEX($AQ:$AQ,$CG790+2),"")</f>
      </c>
      <c r="AU790">
        <f>IF($CH790&gt;=3,INDEX($AQ:$AQ,$CG790+3),"")</f>
      </c>
      <c r="AV790">
        <f>IF($CH790&gt;=4,INDEX($AQ:$AQ,$CG790+4),"")</f>
      </c>
      <c r="AW790">
        <f>IF($CH790&gt;=5,INDEX($AQ:$AQ,$CG790+5),"")</f>
      </c>
      <c r="AX790">
        <f>IF($CH790&gt;=6,INDEX($AQ:$AQ,$CG790+6),"")</f>
      </c>
      <c r="AY790">
        <f>IF($CH790&gt;=7,INDEX($AQ:$AQ,$CG790+7),"")</f>
      </c>
      <c r="AZ790">
        <f>IF($CH790&gt;=8,INDEX($AQ:$AQ,$CG790+8),"")</f>
      </c>
      <c r="BA790">
        <f>IF($CH790&gt;=9,INDEX($AQ:$AQ,$CG790+9),"")</f>
      </c>
      <c r="BB790">
        <f>IF($CH790&gt;=10,INDEX($AQ:$AQ,$CG790+10),"")</f>
      </c>
      <c r="BC790">
        <f>IF($CH790&gt;=11,INDEX($AQ:$AQ,$CG790+11),"")</f>
      </c>
      <c r="BD790">
        <f>IF($CH790&gt;=12,INDEX($AQ:$AQ,$CG790+12),"")</f>
      </c>
      <c r="BE790">
        <f>IF($CH790&gt;=13,INDEX($AQ:$AQ,$CG790+13),"")</f>
      </c>
      <c r="BF790">
        <f>IF($CH790&gt;=14,INDEX($AQ:$AQ,$CG790+14),"")</f>
      </c>
      <c r="BG790">
        <f>IF($CH790&gt;=15,INDEX($AQ:$AQ,$CG790+15),"")</f>
      </c>
      <c r="BH790">
        <f>IF($CH790&gt;=16,INDEX($AQ:$AQ,$CG790+16),"")</f>
      </c>
      <c r="BI790">
        <f>IF($CH790&gt;=17,INDEX($AQ:$AQ,$CG790+17),"")</f>
      </c>
      <c r="BJ790">
        <f>IF($CH790&gt;=18,INDEX($AQ:$AQ,$CG790+18),"")</f>
      </c>
      <c r="BK790">
        <f>IF($CH790&gt;=19,INDEX($AQ:$AQ,$CG790+19),"")</f>
      </c>
      <c r="BL790">
        <f>IF($CH790&gt;=20,INDEX($AQ:$AQ,$CG790+20),"")</f>
      </c>
      <c r="BM790">
        <f>IF($CH790&gt;=21,INDEX($AQ:$AQ,$CG790+21),"")</f>
      </c>
      <c r="BN790">
        <f>IF($CH790&gt;=22,INDEX($AQ:$AQ,$CG790+22),"")</f>
      </c>
      <c r="BO790">
        <f>IF($CH790&gt;=23,INDEX($AQ:$AQ,$CG790+23),"")</f>
      </c>
      <c r="BP790">
        <f>IF($CH790&gt;=24,INDEX($AQ:$AQ,$CG790+24),"")</f>
      </c>
      <c r="BQ790">
        <f>IF($CH790&gt;=25,INDEX($AQ:$AQ,$CG790+25),"")</f>
      </c>
      <c r="BR790">
        <f>IF($CH790&gt;=26,INDEX($AQ:$AQ,$CG790+26),"")</f>
      </c>
      <c r="BS790">
        <f>IF($CH790&gt;=27,INDEX($AQ:$AQ,$CG790+27),"")</f>
      </c>
      <c r="BT790">
        <f>IF($CH790&gt;=28,INDEX($AQ:$AQ,$CG790+28),"")</f>
      </c>
      <c r="BU790">
        <f>IF($CH790&gt;=29,INDEX($AQ:$AQ,$CG790+29),"")</f>
      </c>
      <c r="BV790">
        <f>IF($CH790&gt;=30,INDEX($AQ:$AQ,$CG790+30),"")</f>
      </c>
      <c r="BW790">
        <f>IF($CH790&gt;=31,INDEX($AQ:$AQ,$CG790+31),"")</f>
      </c>
      <c r="BX790">
        <f>IF($CH790&gt;=32,INDEX($AQ:$AQ,$CG790+32),"")</f>
      </c>
      <c r="BY790">
        <f>IF($CH790&gt;=33,INDEX($AQ:$AQ,$CG790+33),"")</f>
      </c>
      <c r="BZ790">
        <f>IF($CH790&gt;=34,INDEX($AQ:$AQ,$CG790+34),"")</f>
      </c>
      <c r="CA790">
        <f>IF($CH790&gt;=35,INDEX($AQ:$AQ,$CG790+35),"")</f>
      </c>
      <c r="CB790">
        <f>IF($CH790&gt;=36,INDEX($AQ:$AQ,$CG790+36),"")</f>
      </c>
      <c r="CC790">
        <f>IF($CH790&gt;=37,INDEX($AQ:$AQ,$CG790+37),"")</f>
      </c>
      <c r="CD790">
        <f>IF($CH790&gt;=38,INDEX($AQ:$AQ,$CG790+38),"")</f>
      </c>
      <c r="CE790">
        <f>IF($CH790&gt;=39,INDEX($AQ:$AQ,$CG790+39),"")</f>
      </c>
      <c r="CF790">
        <f>IF($CH790&gt;=40,INDEX($AQ:$AQ,$CG790+40),"")</f>
      </c>
      <c r="CG790">
        <f>IFERROR(MATCH($AP790,$AQ$2:$AQ$134,0)+1,0)</f>
      </c>
      <c r="CH790">
        <f>IFERROR(INDEX($AR$2:$AR$134,MATCH($AP790,$AQ$2:$AQ$134,0)),0)</f>
      </c>
      <c r="CI790">
        <f>IFERROR(LEFT($L790,FIND(" - ",$L790)-1),$L790)</f>
      </c>
      <c r="CL790">
        <f>IF($DG790&gt;=1,INDEX($CJ:$CJ,$DF790+1),"")</f>
      </c>
      <c r="CM790">
        <f>IF($DG790&gt;=2,INDEX($CJ:$CJ,$DF790+2),"")</f>
      </c>
      <c r="CN790">
        <f>IF($DG790&gt;=3,INDEX($CJ:$CJ,$DF790+3),"")</f>
      </c>
      <c r="CO790">
        <f>IF($DG790&gt;=4,INDEX($CJ:$CJ,$DF790+4),"")</f>
      </c>
      <c r="CP790">
        <f>IF($DG790&gt;=5,INDEX($CJ:$CJ,$DF790+5),"")</f>
      </c>
      <c r="CQ790">
        <f>IF($DG790&gt;=6,INDEX($CJ:$CJ,$DF790+6),"")</f>
      </c>
      <c r="CR790">
        <f>IF($DG790&gt;=7,INDEX($CJ:$CJ,$DF790+7),"")</f>
      </c>
      <c r="CS790">
        <f>IF($DG790&gt;=8,INDEX($CJ:$CJ,$DF790+8),"")</f>
      </c>
      <c r="CT790">
        <f>IF($DG790&gt;=9,INDEX($CJ:$CJ,$DF790+9),"")</f>
      </c>
      <c r="CU790">
        <f>IF($DG790&gt;=10,INDEX($CJ:$CJ,$DF790+10),"")</f>
      </c>
      <c r="CV790">
        <f>IF($DG790&gt;=11,INDEX($CJ:$CJ,$DF790+11),"")</f>
      </c>
      <c r="CW790">
        <f>IF($DG790&gt;=12,INDEX($CJ:$CJ,$DF790+12),"")</f>
      </c>
      <c r="CX790">
        <f>IF($DG790&gt;=13,INDEX($CJ:$CJ,$DF790+13),"")</f>
      </c>
      <c r="CY790">
        <f>IF($DG790&gt;=14,INDEX($CJ:$CJ,$DF790+14),"")</f>
      </c>
      <c r="CZ790">
        <f>IF($DG790&gt;=15,INDEX($CJ:$CJ,$DF790+15),"")</f>
      </c>
      <c r="DA790">
        <f>IF($DG790&gt;=16,INDEX($CJ:$CJ,$DF790+16),"")</f>
      </c>
      <c r="DB790">
        <f>IF($DG790&gt;=17,INDEX($CJ:$CJ,$DF790+17),"")</f>
      </c>
      <c r="DC790">
        <f>IF($DG790&gt;=18,INDEX($CJ:$CJ,$DF790+18),"")</f>
      </c>
      <c r="DD790">
        <f>IF($DG790&gt;=19,INDEX($CJ:$CJ,$DF790+19),"")</f>
      </c>
      <c r="DE790">
        <f>IF($DG790&gt;=20,INDEX($CJ:$CJ,$DF790+20),"")</f>
      </c>
      <c r="DF790">
        <f>IFERROR(MATCH($CI790,$CJ$2:$CJ$263,0)+1,0)</f>
      </c>
      <c r="DG790">
        <f>IFERROR(INDEX($CK$2:$CK$263,MATCH($CI790,$CJ$2:$CJ$263,0)),0)</f>
      </c>
      <c r="DH790">
        <f>IFERROR(INDEX($AO:$AO,MATCH($N790,$AN:$AN,0))&amp;"","")</f>
      </c>
      <c r="DL790">
        <f>IF($GO790&gt;=1,INDEX($DI:$DI,$GN790+1),"")</f>
      </c>
      <c r="DM790">
        <f>IF($GO790&gt;=2,INDEX($DI:$DI,$GN790+2),"")</f>
      </c>
      <c r="DN790">
        <f>IF($GO790&gt;=3,INDEX($DI:$DI,$GN790+3),"")</f>
      </c>
      <c r="DO790">
        <f>IF($GO790&gt;=4,INDEX($DI:$DI,$GN790+4),"")</f>
      </c>
      <c r="DP790">
        <f>IF($GO790&gt;=5,INDEX($DI:$DI,$GN790+5),"")</f>
      </c>
      <c r="DQ790">
        <f>IF($GO790&gt;=6,INDEX($DI:$DI,$GN790+6),"")</f>
      </c>
      <c r="DR790">
        <f>IF($GO790&gt;=7,INDEX($DI:$DI,$GN790+7),"")</f>
      </c>
      <c r="DS790">
        <f>IF($GO790&gt;=8,INDEX($DI:$DI,$GN790+8),"")</f>
      </c>
      <c r="DT790">
        <f>IF($GO790&gt;=9,INDEX($DI:$DI,$GN790+9),"")</f>
      </c>
      <c r="DU790">
        <f>IF($GO790&gt;=10,INDEX($DI:$DI,$GN790+10),"")</f>
      </c>
      <c r="DV790">
        <f>IF($GO790&gt;=11,INDEX($DI:$DI,$GN790+11),"")</f>
      </c>
      <c r="DW790">
        <f>IF($GO790&gt;=12,INDEX($DI:$DI,$GN790+12),"")</f>
      </c>
      <c r="DX790">
        <f>IF($GO790&gt;=13,INDEX($DI:$DI,$GN790+13),"")</f>
      </c>
      <c r="DY790">
        <f>IF($GO790&gt;=14,INDEX($DI:$DI,$GN790+14),"")</f>
      </c>
      <c r="DZ790">
        <f>IF($GO790&gt;=15,INDEX($DI:$DI,$GN790+15),"")</f>
      </c>
      <c r="EA790">
        <f>IF($GO790&gt;=16,INDEX($DI:$DI,$GN790+16),"")</f>
      </c>
      <c r="EB790">
        <f>IF($GO790&gt;=17,INDEX($DI:$DI,$GN790+17),"")</f>
      </c>
      <c r="EC790">
        <f>IF($GO790&gt;=18,INDEX($DI:$DI,$GN790+18),"")</f>
      </c>
      <c r="ED790">
        <f>IF($GO790&gt;=19,INDEX($DI:$DI,$GN790+19),"")</f>
      </c>
      <c r="EE790">
        <f>IF($GO790&gt;=20,INDEX($DI:$DI,$GN790+20),"")</f>
      </c>
      <c r="EF790">
        <f>IF($GO790&gt;=21,INDEX($DI:$DI,$GN790+21),"")</f>
      </c>
      <c r="EG790">
        <f>IF($GO790&gt;=22,INDEX($DI:$DI,$GN790+22),"")</f>
      </c>
      <c r="EH790">
        <f>IF($GO790&gt;=23,INDEX($DI:$DI,$GN790+23),"")</f>
      </c>
      <c r="EI790">
        <f>IF($GO790&gt;=24,INDEX($DI:$DI,$GN790+24),"")</f>
      </c>
      <c r="EJ790">
        <f>IF($GO790&gt;=25,INDEX($DI:$DI,$GN790+25),"")</f>
      </c>
      <c r="EK790">
        <f>IF($GO790&gt;=26,INDEX($DI:$DI,$GN790+26),"")</f>
      </c>
      <c r="EL790">
        <f>IF($GO790&gt;=27,INDEX($DI:$DI,$GN790+27),"")</f>
      </c>
      <c r="EM790">
        <f>IF($GO790&gt;=28,INDEX($DI:$DI,$GN790+28),"")</f>
      </c>
      <c r="EN790">
        <f>IF($GO790&gt;=29,INDEX($DI:$DI,$GN790+29),"")</f>
      </c>
      <c r="EO790">
        <f>IF($GO790&gt;=30,INDEX($DI:$DI,$GN790+30),"")</f>
      </c>
      <c r="EP790">
        <f>IF($GO790&gt;=31,INDEX($DI:$DI,$GN790+31),"")</f>
      </c>
      <c r="EQ790">
        <f>IF($GO790&gt;=32,INDEX($DI:$DI,$GN790+32),"")</f>
      </c>
      <c r="ER790">
        <f>IF($GO790&gt;=33,INDEX($DI:$DI,$GN790+33),"")</f>
      </c>
      <c r="ES790">
        <f>IF($GO790&gt;=34,INDEX($DI:$DI,$GN790+34),"")</f>
      </c>
      <c r="ET790">
        <f>IF($GO790&gt;=35,INDEX($DI:$DI,$GN790+35),"")</f>
      </c>
      <c r="EU790">
        <f>IF($GO790&gt;=36,INDEX($DI:$DI,$GN790+36),"")</f>
      </c>
      <c r="EV790">
        <f>IF($GO790&gt;=37,INDEX($DI:$DI,$GN790+37),"")</f>
      </c>
      <c r="EW790">
        <f>IF($GO790&gt;=38,INDEX($DI:$DI,$GN790+38),"")</f>
      </c>
      <c r="EX790">
        <f>IF($GO790&gt;=39,INDEX($DI:$DI,$GN790+39),"")</f>
      </c>
      <c r="EY790">
        <f>IF($GO790&gt;=40,INDEX($DI:$DI,$GN790+40),"")</f>
      </c>
      <c r="EZ790">
        <f>IF($GO790&gt;=1,INDEX($DJ:$DJ,$GN790+1),"")</f>
      </c>
      <c r="FA790">
        <f>IF($GO790&gt;=2,INDEX($DJ:$DJ,$GN790+2),"")</f>
      </c>
      <c r="FB790">
        <f>IF($GO790&gt;=3,INDEX($DJ:$DJ,$GN790+3),"")</f>
      </c>
      <c r="FC790">
        <f>IF($GO790&gt;=4,INDEX($DJ:$DJ,$GN790+4),"")</f>
      </c>
      <c r="FD790">
        <f>IF($GO790&gt;=5,INDEX($DJ:$DJ,$GN790+5),"")</f>
      </c>
      <c r="FE790">
        <f>IF($GO790&gt;=6,INDEX($DJ:$DJ,$GN790+6),"")</f>
      </c>
      <c r="FF790">
        <f>IF($GO790&gt;=7,INDEX($DJ:$DJ,$GN790+7),"")</f>
      </c>
      <c r="FG790">
        <f>IF($GO790&gt;=8,INDEX($DJ:$DJ,$GN790+8),"")</f>
      </c>
      <c r="FH790">
        <f>IF($GO790&gt;=9,INDEX($DJ:$DJ,$GN790+9),"")</f>
      </c>
      <c r="FI790">
        <f>IF($GO790&gt;=10,INDEX($DJ:$DJ,$GN790+10),"")</f>
      </c>
      <c r="FJ790">
        <f>IF($GO790&gt;=11,INDEX($DJ:$DJ,$GN790+11),"")</f>
      </c>
      <c r="FK790">
        <f>IF($GO790&gt;=12,INDEX($DJ:$DJ,$GN790+12),"")</f>
      </c>
      <c r="FL790">
        <f>IF($GO790&gt;=13,INDEX($DJ:$DJ,$GN790+13),"")</f>
      </c>
      <c r="FM790">
        <f>IF($GO790&gt;=14,INDEX($DJ:$DJ,$GN790+14),"")</f>
      </c>
      <c r="FN790">
        <f>IF($GO790&gt;=15,INDEX($DJ:$DJ,$GN790+15),"")</f>
      </c>
      <c r="FO790">
        <f>IF($GO790&gt;=16,INDEX($DJ:$DJ,$GN790+16),"")</f>
      </c>
      <c r="FP790">
        <f>IF($GO790&gt;=17,INDEX($DJ:$DJ,$GN790+17),"")</f>
      </c>
      <c r="FQ790">
        <f>IF($GO790&gt;=18,INDEX($DJ:$DJ,$GN790+18),"")</f>
      </c>
      <c r="FR790">
        <f>IF($GO790&gt;=19,INDEX($DJ:$DJ,$GN790+19),"")</f>
      </c>
      <c r="FS790">
        <f>IF($GO790&gt;=20,INDEX($DJ:$DJ,$GN790+20),"")</f>
      </c>
      <c r="FT790">
        <f>IF($GO790&gt;=21,INDEX($DJ:$DJ,$GN790+21),"")</f>
      </c>
      <c r="FU790">
        <f>IF($GO790&gt;=22,INDEX($DJ:$DJ,$GN790+22),"")</f>
      </c>
      <c r="FV790">
        <f>IF($GO790&gt;=23,INDEX($DJ:$DJ,$GN790+23),"")</f>
      </c>
      <c r="FW790">
        <f>IF($GO790&gt;=24,INDEX($DJ:$DJ,$GN790+24),"")</f>
      </c>
      <c r="FX790">
        <f>IF($GO790&gt;=25,INDEX($DJ:$DJ,$GN790+25),"")</f>
      </c>
      <c r="FY790">
        <f>IF($GO790&gt;=26,INDEX($DJ:$DJ,$GN790+26),"")</f>
      </c>
      <c r="FZ790">
        <f>IF($GO790&gt;=27,INDEX($DJ:$DJ,$GN790+27),"")</f>
      </c>
      <c r="GA790">
        <f>IF($GO790&gt;=28,INDEX($DJ:$DJ,$GN790+28),"")</f>
      </c>
      <c r="GB790">
        <f>IF($GO790&gt;=29,INDEX($DJ:$DJ,$GN790+29),"")</f>
      </c>
      <c r="GC790">
        <f>IF($GO790&gt;=30,INDEX($DJ:$DJ,$GN790+30),"")</f>
      </c>
      <c r="GD790">
        <f>IF($GO790&gt;=31,INDEX($DJ:$DJ,$GN790+31),"")</f>
      </c>
      <c r="GE790">
        <f>IF($GO790&gt;=32,INDEX($DJ:$DJ,$GN790+32),"")</f>
      </c>
      <c r="GF790">
        <f>IF($GO790&gt;=33,INDEX($DJ:$DJ,$GN790+33),"")</f>
      </c>
      <c r="GG790">
        <f>IF($GO790&gt;=34,INDEX($DJ:$DJ,$GN790+34),"")</f>
      </c>
      <c r="GH790">
        <f>IF($GO790&gt;=35,INDEX($DJ:$DJ,$GN790+35),"")</f>
      </c>
      <c r="GI790">
        <f>IF($GO790&gt;=36,INDEX($DJ:$DJ,$GN790+36),"")</f>
      </c>
      <c r="GJ790">
        <f>IF($GO790&gt;=37,INDEX($DJ:$DJ,$GN790+37),"")</f>
      </c>
      <c r="GK790">
        <f>IF($GO790&gt;=38,INDEX($DJ:$DJ,$GN790+38),"")</f>
      </c>
      <c r="GL790">
        <f>IF($GO790&gt;=39,INDEX($DJ:$DJ,$GN790+39),"")</f>
      </c>
      <c r="GM790">
        <f>IF($GO790&gt;=40,INDEX($DJ:$DJ,$GN790+40),"")</f>
      </c>
      <c r="GN790">
        <f>IFERROR(MATCH($DH790,$DI$2:$DI$148,0)+1,0)</f>
      </c>
      <c r="GO790">
        <f>IFERROR(INDEX($DK$2:$DK$148,MATCH($DH790,$DI$2:$DI$148,0)),0)</f>
      </c>
      <c r="GP790">
        <f>IFERROR(MATCH($Y790,$DL$790:$EY$790,0),0)</f>
      </c>
      <c r="GQ790">
        <f>IF($GP790&gt;0,INDEX($EZ$790:$GM$790,$GP790),"")</f>
      </c>
      <c r="GT790">
        <f>IF($JC790&gt;=1,INDEX($GR:$GR,$JB790+1),"")</f>
      </c>
      <c r="GU790">
        <f>IF($JC790&gt;=2,INDEX($GR:$GR,$JB790+2),"")</f>
      </c>
      <c r="GV790">
        <f>IF($JC790&gt;=3,INDEX($GR:$GR,$JB790+3),"")</f>
      </c>
      <c r="GW790">
        <f>IF($JC790&gt;=4,INDEX($GR:$GR,$JB790+4),"")</f>
      </c>
      <c r="GX790">
        <f>IF($JC790&gt;=5,INDEX($GR:$GR,$JB790+5),"")</f>
      </c>
      <c r="GY790">
        <f>IF($JC790&gt;=6,INDEX($GR:$GR,$JB790+6),"")</f>
      </c>
      <c r="GZ790">
        <f>IF($JC790&gt;=7,INDEX($GR:$GR,$JB790+7),"")</f>
      </c>
      <c r="HA790">
        <f>IF($JC790&gt;=8,INDEX($GR:$GR,$JB790+8),"")</f>
      </c>
      <c r="HB790">
        <f>IF($JC790&gt;=9,INDEX($GR:$GR,$JB790+9),"")</f>
      </c>
      <c r="HC790">
        <f>IF($JC790&gt;=10,INDEX($GR:$GR,$JB790+10),"")</f>
      </c>
      <c r="HD790">
        <f>IF($JC790&gt;=11,INDEX($GR:$GR,$JB790+11),"")</f>
      </c>
      <c r="HE790">
        <f>IF($JC790&gt;=12,INDEX($GR:$GR,$JB790+12),"")</f>
      </c>
      <c r="HF790">
        <f>IF($JC790&gt;=13,INDEX($GR:$GR,$JB790+13),"")</f>
      </c>
      <c r="HG790">
        <f>IF($JC790&gt;=14,INDEX($GR:$GR,$JB790+14),"")</f>
      </c>
      <c r="HH790">
        <f>IF($JC790&gt;=15,INDEX($GR:$GR,$JB790+15),"")</f>
      </c>
      <c r="HI790">
        <f>IF($JC790&gt;=16,INDEX($GR:$GR,$JB790+16),"")</f>
      </c>
      <c r="HJ790">
        <f>IF($JC790&gt;=17,INDEX($GR:$GR,$JB790+17),"")</f>
      </c>
      <c r="HK790">
        <f>IF($JC790&gt;=18,INDEX($GR:$GR,$JB790+18),"")</f>
      </c>
      <c r="HL790">
        <f>IF($JC790&gt;=19,INDEX($GR:$GR,$JB790+19),"")</f>
      </c>
      <c r="HM790">
        <f>IF($JC790&gt;=20,INDEX($GR:$GR,$JB790+20),"")</f>
      </c>
      <c r="HN790">
        <f>IF($JC790&gt;=21,INDEX($GR:$GR,$JB790+21),"")</f>
      </c>
      <c r="HO790">
        <f>IF($JC790&gt;=22,INDEX($GR:$GR,$JB790+22),"")</f>
      </c>
      <c r="HP790">
        <f>IF($JC790&gt;=23,INDEX($GR:$GR,$JB790+23),"")</f>
      </c>
      <c r="HQ790">
        <f>IF($JC790&gt;=24,INDEX($GR:$GR,$JB790+24),"")</f>
      </c>
      <c r="HR790">
        <f>IF($JC790&gt;=25,INDEX($GR:$GR,$JB790+25),"")</f>
      </c>
      <c r="HS790">
        <f>IF($JC790&gt;=26,INDEX($GR:$GR,$JB790+26),"")</f>
      </c>
      <c r="HT790">
        <f>IF($JC790&gt;=27,INDEX($GR:$GR,$JB790+27),"")</f>
      </c>
      <c r="HU790">
        <f>IF($JC790&gt;=28,INDEX($GR:$GR,$JB790+28),"")</f>
      </c>
      <c r="HV790">
        <f>IF($JC790&gt;=29,INDEX($GR:$GR,$JB790+29),"")</f>
      </c>
      <c r="HW790">
        <f>IF($JC790&gt;=30,INDEX($GR:$GR,$JB790+30),"")</f>
      </c>
      <c r="HX790">
        <f>IF($JC790&gt;=31,INDEX($GR:$GR,$JB790+31),"")</f>
      </c>
      <c r="HY790">
        <f>IF($JC790&gt;=32,INDEX($GR:$GR,$JB790+32),"")</f>
      </c>
      <c r="HZ790">
        <f>IF($JC790&gt;=33,INDEX($GR:$GR,$JB790+33),"")</f>
      </c>
      <c r="IA790">
        <f>IF($JC790&gt;=34,INDEX($GR:$GR,$JB790+34),"")</f>
      </c>
      <c r="IB790">
        <f>IF($JC790&gt;=35,INDEX($GR:$GR,$JB790+35),"")</f>
      </c>
      <c r="IC790">
        <f>IF($JC790&gt;=36,INDEX($GR:$GR,$JB790+36),"")</f>
      </c>
      <c r="ID790">
        <f>IF($JC790&gt;=37,INDEX($GR:$GR,$JB790+37),"")</f>
      </c>
      <c r="IE790">
        <f>IF($JC790&gt;=38,INDEX($GR:$GR,$JB790+38),"")</f>
      </c>
      <c r="IF790">
        <f>IF($JC790&gt;=39,INDEX($GR:$GR,$JB790+39),"")</f>
      </c>
      <c r="IG790">
        <f>IF($JC790&gt;=40,INDEX($GR:$GR,$JB790+40),"")</f>
      </c>
      <c r="IH790">
        <f>IF($JC790&gt;=41,INDEX($GR:$GR,$JB790+41),"")</f>
      </c>
      <c r="II790">
        <f>IF($JC790&gt;=42,INDEX($GR:$GR,$JB790+42),"")</f>
      </c>
      <c r="IJ790">
        <f>IF($JC790&gt;=43,INDEX($GR:$GR,$JB790+43),"")</f>
      </c>
      <c r="IK790">
        <f>IF($JC790&gt;=44,INDEX($GR:$GR,$JB790+44),"")</f>
      </c>
      <c r="IL790">
        <f>IF($JC790&gt;=45,INDEX($GR:$GR,$JB790+45),"")</f>
      </c>
      <c r="IM790">
        <f>IF($JC790&gt;=46,INDEX($GR:$GR,$JB790+46),"")</f>
      </c>
      <c r="IN790">
        <f>IF($JC790&gt;=47,INDEX($GR:$GR,$JB790+47),"")</f>
      </c>
      <c r="IO790">
        <f>IF($JC790&gt;=48,INDEX($GR:$GR,$JB790+48),"")</f>
      </c>
      <c r="IP790">
        <f>IF($JC790&gt;=49,INDEX($GR:$GR,$JB790+49),"")</f>
      </c>
      <c r="IQ790">
        <f>IF($JC790&gt;=50,INDEX($GR:$GR,$JB790+50),"")</f>
      </c>
      <c r="IR790">
        <f>IF($JC790&gt;=51,INDEX($GR:$GR,$JB790+51),"")</f>
      </c>
      <c r="IS790">
        <f>IF($JC790&gt;=52,INDEX($GR:$GR,$JB790+52),"")</f>
      </c>
      <c r="IT790">
        <f>IF($JC790&gt;=53,INDEX($GR:$GR,$JB790+53),"")</f>
      </c>
      <c r="IU790">
        <f>IF($JC790&gt;=54,INDEX($GR:$GR,$JB790+54),"")</f>
      </c>
      <c r="IV790">
        <f>IF($JC790&gt;=55,INDEX($GR:$GR,$JB790+55),"")</f>
      </c>
      <c r="IW790">
        <f>IF($JC790&gt;=56,INDEX($GR:$GR,$JB790+56),"")</f>
      </c>
      <c r="IX790">
        <f>IF($JC790&gt;=57,INDEX($GR:$GR,$JB790+57),"")</f>
      </c>
      <c r="IY790">
        <f>IF($JC790&gt;=58,INDEX($GR:$GR,$JB790+58),"")</f>
      </c>
      <c r="IZ790">
        <f>IF($JC790&gt;=59,INDEX($GR:$GR,$JB790+59),"")</f>
      </c>
      <c r="JA790">
        <f>IF($JC790&gt;=60,INDEX($GR:$GR,$JB790+60),"")</f>
      </c>
      <c r="JB790">
        <f>IFERROR(MATCH($GQ790,$GR$2:$GR$324,0)+1,0)</f>
      </c>
      <c r="JC790">
        <f>IFERROR(INDEX($GS$2:$GS$324,MATCH($GQ790,$GR$2:$GR$324,0)),0)</f>
      </c>
      <c r="JD790" t="s">
        <v>40</v>
      </c>
      <c r="JE790" t="s">
        <v>40</v>
      </c>
    </row>
    <row r="791" spans="1:265" x14ac:dyDescent="0.25">
      <c r="Q791">
        <f>IF(OR($T791="",$P791=""),"",IFERROR($T791/$P791,0))</f>
      </c>
      <c r="R791">
        <f>IF($T791="","",
SUM($S791,$U791,$Z791,$V791,$X791)*
(1-IF($AA791="",0,VALUE($AA791)/100)))</f>
      </c>
      <c r="S791">
        <f>IF($T791="","",$T791)</f>
      </c>
      <c r="U791">
        <f>IF($T791="","",
IF($N791="","",
IF(ISNUMBER(SEARCH("exempt",LOWER($N791))),0,
$T791*(VALUE(SUBSTITUTE($N791,"%",""))/100))))</f>
      </c>
      <c r="AB791">
        <f>IFERROR(IF(FIND(" - ",$K791)&gt;0,MID($K791,FIND(" - ",$K791)+3,LEN($K791)),""),"")</f>
      </c>
      <c r="AK791" t="s">
        <v>1378</v>
      </c>
      <c r="AP791">
        <f>IFERROR(LEFT($K791,FIND(" - ",$K791)-1),$K791)</f>
      </c>
      <c r="AS791">
        <f>IF($CH791&gt;=1,INDEX($AQ:$AQ,$CG791+1),"")</f>
      </c>
      <c r="AT791">
        <f>IF($CH791&gt;=2,INDEX($AQ:$AQ,$CG791+2),"")</f>
      </c>
      <c r="AU791">
        <f>IF($CH791&gt;=3,INDEX($AQ:$AQ,$CG791+3),"")</f>
      </c>
      <c r="AV791">
        <f>IF($CH791&gt;=4,INDEX($AQ:$AQ,$CG791+4),"")</f>
      </c>
      <c r="AW791">
        <f>IF($CH791&gt;=5,INDEX($AQ:$AQ,$CG791+5),"")</f>
      </c>
      <c r="AX791">
        <f>IF($CH791&gt;=6,INDEX($AQ:$AQ,$CG791+6),"")</f>
      </c>
      <c r="AY791">
        <f>IF($CH791&gt;=7,INDEX($AQ:$AQ,$CG791+7),"")</f>
      </c>
      <c r="AZ791">
        <f>IF($CH791&gt;=8,INDEX($AQ:$AQ,$CG791+8),"")</f>
      </c>
      <c r="BA791">
        <f>IF($CH791&gt;=9,INDEX($AQ:$AQ,$CG791+9),"")</f>
      </c>
      <c r="BB791">
        <f>IF($CH791&gt;=10,INDEX($AQ:$AQ,$CG791+10),"")</f>
      </c>
      <c r="BC791">
        <f>IF($CH791&gt;=11,INDEX($AQ:$AQ,$CG791+11),"")</f>
      </c>
      <c r="BD791">
        <f>IF($CH791&gt;=12,INDEX($AQ:$AQ,$CG791+12),"")</f>
      </c>
      <c r="BE791">
        <f>IF($CH791&gt;=13,INDEX($AQ:$AQ,$CG791+13),"")</f>
      </c>
      <c r="BF791">
        <f>IF($CH791&gt;=14,INDEX($AQ:$AQ,$CG791+14),"")</f>
      </c>
      <c r="BG791">
        <f>IF($CH791&gt;=15,INDEX($AQ:$AQ,$CG791+15),"")</f>
      </c>
      <c r="BH791">
        <f>IF($CH791&gt;=16,INDEX($AQ:$AQ,$CG791+16),"")</f>
      </c>
      <c r="BI791">
        <f>IF($CH791&gt;=17,INDEX($AQ:$AQ,$CG791+17),"")</f>
      </c>
      <c r="BJ791">
        <f>IF($CH791&gt;=18,INDEX($AQ:$AQ,$CG791+18),"")</f>
      </c>
      <c r="BK791">
        <f>IF($CH791&gt;=19,INDEX($AQ:$AQ,$CG791+19),"")</f>
      </c>
      <c r="BL791">
        <f>IF($CH791&gt;=20,INDEX($AQ:$AQ,$CG791+20),"")</f>
      </c>
      <c r="BM791">
        <f>IF($CH791&gt;=21,INDEX($AQ:$AQ,$CG791+21),"")</f>
      </c>
      <c r="BN791">
        <f>IF($CH791&gt;=22,INDEX($AQ:$AQ,$CG791+22),"")</f>
      </c>
      <c r="BO791">
        <f>IF($CH791&gt;=23,INDEX($AQ:$AQ,$CG791+23),"")</f>
      </c>
      <c r="BP791">
        <f>IF($CH791&gt;=24,INDEX($AQ:$AQ,$CG791+24),"")</f>
      </c>
      <c r="BQ791">
        <f>IF($CH791&gt;=25,INDEX($AQ:$AQ,$CG791+25),"")</f>
      </c>
      <c r="BR791">
        <f>IF($CH791&gt;=26,INDEX($AQ:$AQ,$CG791+26),"")</f>
      </c>
      <c r="BS791">
        <f>IF($CH791&gt;=27,INDEX($AQ:$AQ,$CG791+27),"")</f>
      </c>
      <c r="BT791">
        <f>IF($CH791&gt;=28,INDEX($AQ:$AQ,$CG791+28),"")</f>
      </c>
      <c r="BU791">
        <f>IF($CH791&gt;=29,INDEX($AQ:$AQ,$CG791+29),"")</f>
      </c>
      <c r="BV791">
        <f>IF($CH791&gt;=30,INDEX($AQ:$AQ,$CG791+30),"")</f>
      </c>
      <c r="BW791">
        <f>IF($CH791&gt;=31,INDEX($AQ:$AQ,$CG791+31),"")</f>
      </c>
      <c r="BX791">
        <f>IF($CH791&gt;=32,INDEX($AQ:$AQ,$CG791+32),"")</f>
      </c>
      <c r="BY791">
        <f>IF($CH791&gt;=33,INDEX($AQ:$AQ,$CG791+33),"")</f>
      </c>
      <c r="BZ791">
        <f>IF($CH791&gt;=34,INDEX($AQ:$AQ,$CG791+34),"")</f>
      </c>
      <c r="CA791">
        <f>IF($CH791&gt;=35,INDEX($AQ:$AQ,$CG791+35),"")</f>
      </c>
      <c r="CB791">
        <f>IF($CH791&gt;=36,INDEX($AQ:$AQ,$CG791+36),"")</f>
      </c>
      <c r="CC791">
        <f>IF($CH791&gt;=37,INDEX($AQ:$AQ,$CG791+37),"")</f>
      </c>
      <c r="CD791">
        <f>IF($CH791&gt;=38,INDEX($AQ:$AQ,$CG791+38),"")</f>
      </c>
      <c r="CE791">
        <f>IF($CH791&gt;=39,INDEX($AQ:$AQ,$CG791+39),"")</f>
      </c>
      <c r="CF791">
        <f>IF($CH791&gt;=40,INDEX($AQ:$AQ,$CG791+40),"")</f>
      </c>
      <c r="CG791">
        <f>IFERROR(MATCH($AP791,$AQ$2:$AQ$134,0)+1,0)</f>
      </c>
      <c r="CH791">
        <f>IFERROR(INDEX($AR$2:$AR$134,MATCH($AP791,$AQ$2:$AQ$134,0)),0)</f>
      </c>
      <c r="CI791">
        <f>IFERROR(LEFT($L791,FIND(" - ",$L791)-1),$L791)</f>
      </c>
      <c r="CL791">
        <f>IF($DG791&gt;=1,INDEX($CJ:$CJ,$DF791+1),"")</f>
      </c>
      <c r="CM791">
        <f>IF($DG791&gt;=2,INDEX($CJ:$CJ,$DF791+2),"")</f>
      </c>
      <c r="CN791">
        <f>IF($DG791&gt;=3,INDEX($CJ:$CJ,$DF791+3),"")</f>
      </c>
      <c r="CO791">
        <f>IF($DG791&gt;=4,INDEX($CJ:$CJ,$DF791+4),"")</f>
      </c>
      <c r="CP791">
        <f>IF($DG791&gt;=5,INDEX($CJ:$CJ,$DF791+5),"")</f>
      </c>
      <c r="CQ791">
        <f>IF($DG791&gt;=6,INDEX($CJ:$CJ,$DF791+6),"")</f>
      </c>
      <c r="CR791">
        <f>IF($DG791&gt;=7,INDEX($CJ:$CJ,$DF791+7),"")</f>
      </c>
      <c r="CS791">
        <f>IF($DG791&gt;=8,INDEX($CJ:$CJ,$DF791+8),"")</f>
      </c>
      <c r="CT791">
        <f>IF($DG791&gt;=9,INDEX($CJ:$CJ,$DF791+9),"")</f>
      </c>
      <c r="CU791">
        <f>IF($DG791&gt;=10,INDEX($CJ:$CJ,$DF791+10),"")</f>
      </c>
      <c r="CV791">
        <f>IF($DG791&gt;=11,INDEX($CJ:$CJ,$DF791+11),"")</f>
      </c>
      <c r="CW791">
        <f>IF($DG791&gt;=12,INDEX($CJ:$CJ,$DF791+12),"")</f>
      </c>
      <c r="CX791">
        <f>IF($DG791&gt;=13,INDEX($CJ:$CJ,$DF791+13),"")</f>
      </c>
      <c r="CY791">
        <f>IF($DG791&gt;=14,INDEX($CJ:$CJ,$DF791+14),"")</f>
      </c>
      <c r="CZ791">
        <f>IF($DG791&gt;=15,INDEX($CJ:$CJ,$DF791+15),"")</f>
      </c>
      <c r="DA791">
        <f>IF($DG791&gt;=16,INDEX($CJ:$CJ,$DF791+16),"")</f>
      </c>
      <c r="DB791">
        <f>IF($DG791&gt;=17,INDEX($CJ:$CJ,$DF791+17),"")</f>
      </c>
      <c r="DC791">
        <f>IF($DG791&gt;=18,INDEX($CJ:$CJ,$DF791+18),"")</f>
      </c>
      <c r="DD791">
        <f>IF($DG791&gt;=19,INDEX($CJ:$CJ,$DF791+19),"")</f>
      </c>
      <c r="DE791">
        <f>IF($DG791&gt;=20,INDEX($CJ:$CJ,$DF791+20),"")</f>
      </c>
      <c r="DF791">
        <f>IFERROR(MATCH($CI791,$CJ$2:$CJ$263,0)+1,0)</f>
      </c>
      <c r="DG791">
        <f>IFERROR(INDEX($CK$2:$CK$263,MATCH($CI791,$CJ$2:$CJ$263,0)),0)</f>
      </c>
      <c r="DH791">
        <f>IFERROR(INDEX($AO:$AO,MATCH($N791,$AN:$AN,0))&amp;"","")</f>
      </c>
      <c r="DL791">
        <f>IF($GO791&gt;=1,INDEX($DI:$DI,$GN791+1),"")</f>
      </c>
      <c r="DM791">
        <f>IF($GO791&gt;=2,INDEX($DI:$DI,$GN791+2),"")</f>
      </c>
      <c r="DN791">
        <f>IF($GO791&gt;=3,INDEX($DI:$DI,$GN791+3),"")</f>
      </c>
      <c r="DO791">
        <f>IF($GO791&gt;=4,INDEX($DI:$DI,$GN791+4),"")</f>
      </c>
      <c r="DP791">
        <f>IF($GO791&gt;=5,INDEX($DI:$DI,$GN791+5),"")</f>
      </c>
      <c r="DQ791">
        <f>IF($GO791&gt;=6,INDEX($DI:$DI,$GN791+6),"")</f>
      </c>
      <c r="DR791">
        <f>IF($GO791&gt;=7,INDEX($DI:$DI,$GN791+7),"")</f>
      </c>
      <c r="DS791">
        <f>IF($GO791&gt;=8,INDEX($DI:$DI,$GN791+8),"")</f>
      </c>
      <c r="DT791">
        <f>IF($GO791&gt;=9,INDEX($DI:$DI,$GN791+9),"")</f>
      </c>
      <c r="DU791">
        <f>IF($GO791&gt;=10,INDEX($DI:$DI,$GN791+10),"")</f>
      </c>
      <c r="DV791">
        <f>IF($GO791&gt;=11,INDEX($DI:$DI,$GN791+11),"")</f>
      </c>
      <c r="DW791">
        <f>IF($GO791&gt;=12,INDEX($DI:$DI,$GN791+12),"")</f>
      </c>
      <c r="DX791">
        <f>IF($GO791&gt;=13,INDEX($DI:$DI,$GN791+13),"")</f>
      </c>
      <c r="DY791">
        <f>IF($GO791&gt;=14,INDEX($DI:$DI,$GN791+14),"")</f>
      </c>
      <c r="DZ791">
        <f>IF($GO791&gt;=15,INDEX($DI:$DI,$GN791+15),"")</f>
      </c>
      <c r="EA791">
        <f>IF($GO791&gt;=16,INDEX($DI:$DI,$GN791+16),"")</f>
      </c>
      <c r="EB791">
        <f>IF($GO791&gt;=17,INDEX($DI:$DI,$GN791+17),"")</f>
      </c>
      <c r="EC791">
        <f>IF($GO791&gt;=18,INDEX($DI:$DI,$GN791+18),"")</f>
      </c>
      <c r="ED791">
        <f>IF($GO791&gt;=19,INDEX($DI:$DI,$GN791+19),"")</f>
      </c>
      <c r="EE791">
        <f>IF($GO791&gt;=20,INDEX($DI:$DI,$GN791+20),"")</f>
      </c>
      <c r="EF791">
        <f>IF($GO791&gt;=21,INDEX($DI:$DI,$GN791+21),"")</f>
      </c>
      <c r="EG791">
        <f>IF($GO791&gt;=22,INDEX($DI:$DI,$GN791+22),"")</f>
      </c>
      <c r="EH791">
        <f>IF($GO791&gt;=23,INDEX($DI:$DI,$GN791+23),"")</f>
      </c>
      <c r="EI791">
        <f>IF($GO791&gt;=24,INDEX($DI:$DI,$GN791+24),"")</f>
      </c>
      <c r="EJ791">
        <f>IF($GO791&gt;=25,INDEX($DI:$DI,$GN791+25),"")</f>
      </c>
      <c r="EK791">
        <f>IF($GO791&gt;=26,INDEX($DI:$DI,$GN791+26),"")</f>
      </c>
      <c r="EL791">
        <f>IF($GO791&gt;=27,INDEX($DI:$DI,$GN791+27),"")</f>
      </c>
      <c r="EM791">
        <f>IF($GO791&gt;=28,INDEX($DI:$DI,$GN791+28),"")</f>
      </c>
      <c r="EN791">
        <f>IF($GO791&gt;=29,INDEX($DI:$DI,$GN791+29),"")</f>
      </c>
      <c r="EO791">
        <f>IF($GO791&gt;=30,INDEX($DI:$DI,$GN791+30),"")</f>
      </c>
      <c r="EP791">
        <f>IF($GO791&gt;=31,INDEX($DI:$DI,$GN791+31),"")</f>
      </c>
      <c r="EQ791">
        <f>IF($GO791&gt;=32,INDEX($DI:$DI,$GN791+32),"")</f>
      </c>
      <c r="ER791">
        <f>IF($GO791&gt;=33,INDEX($DI:$DI,$GN791+33),"")</f>
      </c>
      <c r="ES791">
        <f>IF($GO791&gt;=34,INDEX($DI:$DI,$GN791+34),"")</f>
      </c>
      <c r="ET791">
        <f>IF($GO791&gt;=35,INDEX($DI:$DI,$GN791+35),"")</f>
      </c>
      <c r="EU791">
        <f>IF($GO791&gt;=36,INDEX($DI:$DI,$GN791+36),"")</f>
      </c>
      <c r="EV791">
        <f>IF($GO791&gt;=37,INDEX($DI:$DI,$GN791+37),"")</f>
      </c>
      <c r="EW791">
        <f>IF($GO791&gt;=38,INDEX($DI:$DI,$GN791+38),"")</f>
      </c>
      <c r="EX791">
        <f>IF($GO791&gt;=39,INDEX($DI:$DI,$GN791+39),"")</f>
      </c>
      <c r="EY791">
        <f>IF($GO791&gt;=40,INDEX($DI:$DI,$GN791+40),"")</f>
      </c>
      <c r="EZ791">
        <f>IF($GO791&gt;=1,INDEX($DJ:$DJ,$GN791+1),"")</f>
      </c>
      <c r="FA791">
        <f>IF($GO791&gt;=2,INDEX($DJ:$DJ,$GN791+2),"")</f>
      </c>
      <c r="FB791">
        <f>IF($GO791&gt;=3,INDEX($DJ:$DJ,$GN791+3),"")</f>
      </c>
      <c r="FC791">
        <f>IF($GO791&gt;=4,INDEX($DJ:$DJ,$GN791+4),"")</f>
      </c>
      <c r="FD791">
        <f>IF($GO791&gt;=5,INDEX($DJ:$DJ,$GN791+5),"")</f>
      </c>
      <c r="FE791">
        <f>IF($GO791&gt;=6,INDEX($DJ:$DJ,$GN791+6),"")</f>
      </c>
      <c r="FF791">
        <f>IF($GO791&gt;=7,INDEX($DJ:$DJ,$GN791+7),"")</f>
      </c>
      <c r="FG791">
        <f>IF($GO791&gt;=8,INDEX($DJ:$DJ,$GN791+8),"")</f>
      </c>
      <c r="FH791">
        <f>IF($GO791&gt;=9,INDEX($DJ:$DJ,$GN791+9),"")</f>
      </c>
      <c r="FI791">
        <f>IF($GO791&gt;=10,INDEX($DJ:$DJ,$GN791+10),"")</f>
      </c>
      <c r="FJ791">
        <f>IF($GO791&gt;=11,INDEX($DJ:$DJ,$GN791+11),"")</f>
      </c>
      <c r="FK791">
        <f>IF($GO791&gt;=12,INDEX($DJ:$DJ,$GN791+12),"")</f>
      </c>
      <c r="FL791">
        <f>IF($GO791&gt;=13,INDEX($DJ:$DJ,$GN791+13),"")</f>
      </c>
      <c r="FM791">
        <f>IF($GO791&gt;=14,INDEX($DJ:$DJ,$GN791+14),"")</f>
      </c>
      <c r="FN791">
        <f>IF($GO791&gt;=15,INDEX($DJ:$DJ,$GN791+15),"")</f>
      </c>
      <c r="FO791">
        <f>IF($GO791&gt;=16,INDEX($DJ:$DJ,$GN791+16),"")</f>
      </c>
      <c r="FP791">
        <f>IF($GO791&gt;=17,INDEX($DJ:$DJ,$GN791+17),"")</f>
      </c>
      <c r="FQ791">
        <f>IF($GO791&gt;=18,INDEX($DJ:$DJ,$GN791+18),"")</f>
      </c>
      <c r="FR791">
        <f>IF($GO791&gt;=19,INDEX($DJ:$DJ,$GN791+19),"")</f>
      </c>
      <c r="FS791">
        <f>IF($GO791&gt;=20,INDEX($DJ:$DJ,$GN791+20),"")</f>
      </c>
      <c r="FT791">
        <f>IF($GO791&gt;=21,INDEX($DJ:$DJ,$GN791+21),"")</f>
      </c>
      <c r="FU791">
        <f>IF($GO791&gt;=22,INDEX($DJ:$DJ,$GN791+22),"")</f>
      </c>
      <c r="FV791">
        <f>IF($GO791&gt;=23,INDEX($DJ:$DJ,$GN791+23),"")</f>
      </c>
      <c r="FW791">
        <f>IF($GO791&gt;=24,INDEX($DJ:$DJ,$GN791+24),"")</f>
      </c>
      <c r="FX791">
        <f>IF($GO791&gt;=25,INDEX($DJ:$DJ,$GN791+25),"")</f>
      </c>
      <c r="FY791">
        <f>IF($GO791&gt;=26,INDEX($DJ:$DJ,$GN791+26),"")</f>
      </c>
      <c r="FZ791">
        <f>IF($GO791&gt;=27,INDEX($DJ:$DJ,$GN791+27),"")</f>
      </c>
      <c r="GA791">
        <f>IF($GO791&gt;=28,INDEX($DJ:$DJ,$GN791+28),"")</f>
      </c>
      <c r="GB791">
        <f>IF($GO791&gt;=29,INDEX($DJ:$DJ,$GN791+29),"")</f>
      </c>
      <c r="GC791">
        <f>IF($GO791&gt;=30,INDEX($DJ:$DJ,$GN791+30),"")</f>
      </c>
      <c r="GD791">
        <f>IF($GO791&gt;=31,INDEX($DJ:$DJ,$GN791+31),"")</f>
      </c>
      <c r="GE791">
        <f>IF($GO791&gt;=32,INDEX($DJ:$DJ,$GN791+32),"")</f>
      </c>
      <c r="GF791">
        <f>IF($GO791&gt;=33,INDEX($DJ:$DJ,$GN791+33),"")</f>
      </c>
      <c r="GG791">
        <f>IF($GO791&gt;=34,INDEX($DJ:$DJ,$GN791+34),"")</f>
      </c>
      <c r="GH791">
        <f>IF($GO791&gt;=35,INDEX($DJ:$DJ,$GN791+35),"")</f>
      </c>
      <c r="GI791">
        <f>IF($GO791&gt;=36,INDEX($DJ:$DJ,$GN791+36),"")</f>
      </c>
      <c r="GJ791">
        <f>IF($GO791&gt;=37,INDEX($DJ:$DJ,$GN791+37),"")</f>
      </c>
      <c r="GK791">
        <f>IF($GO791&gt;=38,INDEX($DJ:$DJ,$GN791+38),"")</f>
      </c>
      <c r="GL791">
        <f>IF($GO791&gt;=39,INDEX($DJ:$DJ,$GN791+39),"")</f>
      </c>
      <c r="GM791">
        <f>IF($GO791&gt;=40,INDEX($DJ:$DJ,$GN791+40),"")</f>
      </c>
      <c r="GN791">
        <f>IFERROR(MATCH($DH791,$DI$2:$DI$148,0)+1,0)</f>
      </c>
      <c r="GO791">
        <f>IFERROR(INDEX($DK$2:$DK$148,MATCH($DH791,$DI$2:$DI$148,0)),0)</f>
      </c>
      <c r="GP791">
        <f>IFERROR(MATCH($Y791,$DL$791:$EY$791,0),0)</f>
      </c>
      <c r="GQ791">
        <f>IF($GP791&gt;0,INDEX($EZ$791:$GM$791,$GP791),"")</f>
      </c>
      <c r="GT791">
        <f>IF($JC791&gt;=1,INDEX($GR:$GR,$JB791+1),"")</f>
      </c>
      <c r="GU791">
        <f>IF($JC791&gt;=2,INDEX($GR:$GR,$JB791+2),"")</f>
      </c>
      <c r="GV791">
        <f>IF($JC791&gt;=3,INDEX($GR:$GR,$JB791+3),"")</f>
      </c>
      <c r="GW791">
        <f>IF($JC791&gt;=4,INDEX($GR:$GR,$JB791+4),"")</f>
      </c>
      <c r="GX791">
        <f>IF($JC791&gt;=5,INDEX($GR:$GR,$JB791+5),"")</f>
      </c>
      <c r="GY791">
        <f>IF($JC791&gt;=6,INDEX($GR:$GR,$JB791+6),"")</f>
      </c>
      <c r="GZ791">
        <f>IF($JC791&gt;=7,INDEX($GR:$GR,$JB791+7),"")</f>
      </c>
      <c r="HA791">
        <f>IF($JC791&gt;=8,INDEX($GR:$GR,$JB791+8),"")</f>
      </c>
      <c r="HB791">
        <f>IF($JC791&gt;=9,INDEX($GR:$GR,$JB791+9),"")</f>
      </c>
      <c r="HC791">
        <f>IF($JC791&gt;=10,INDEX($GR:$GR,$JB791+10),"")</f>
      </c>
      <c r="HD791">
        <f>IF($JC791&gt;=11,INDEX($GR:$GR,$JB791+11),"")</f>
      </c>
      <c r="HE791">
        <f>IF($JC791&gt;=12,INDEX($GR:$GR,$JB791+12),"")</f>
      </c>
      <c r="HF791">
        <f>IF($JC791&gt;=13,INDEX($GR:$GR,$JB791+13),"")</f>
      </c>
      <c r="HG791">
        <f>IF($JC791&gt;=14,INDEX($GR:$GR,$JB791+14),"")</f>
      </c>
      <c r="HH791">
        <f>IF($JC791&gt;=15,INDEX($GR:$GR,$JB791+15),"")</f>
      </c>
      <c r="HI791">
        <f>IF($JC791&gt;=16,INDEX($GR:$GR,$JB791+16),"")</f>
      </c>
      <c r="HJ791">
        <f>IF($JC791&gt;=17,INDEX($GR:$GR,$JB791+17),"")</f>
      </c>
      <c r="HK791">
        <f>IF($JC791&gt;=18,INDEX($GR:$GR,$JB791+18),"")</f>
      </c>
      <c r="HL791">
        <f>IF($JC791&gt;=19,INDEX($GR:$GR,$JB791+19),"")</f>
      </c>
      <c r="HM791">
        <f>IF($JC791&gt;=20,INDEX($GR:$GR,$JB791+20),"")</f>
      </c>
      <c r="HN791">
        <f>IF($JC791&gt;=21,INDEX($GR:$GR,$JB791+21),"")</f>
      </c>
      <c r="HO791">
        <f>IF($JC791&gt;=22,INDEX($GR:$GR,$JB791+22),"")</f>
      </c>
      <c r="HP791">
        <f>IF($JC791&gt;=23,INDEX($GR:$GR,$JB791+23),"")</f>
      </c>
      <c r="HQ791">
        <f>IF($JC791&gt;=24,INDEX($GR:$GR,$JB791+24),"")</f>
      </c>
      <c r="HR791">
        <f>IF($JC791&gt;=25,INDEX($GR:$GR,$JB791+25),"")</f>
      </c>
      <c r="HS791">
        <f>IF($JC791&gt;=26,INDEX($GR:$GR,$JB791+26),"")</f>
      </c>
      <c r="HT791">
        <f>IF($JC791&gt;=27,INDEX($GR:$GR,$JB791+27),"")</f>
      </c>
      <c r="HU791">
        <f>IF($JC791&gt;=28,INDEX($GR:$GR,$JB791+28),"")</f>
      </c>
      <c r="HV791">
        <f>IF($JC791&gt;=29,INDEX($GR:$GR,$JB791+29),"")</f>
      </c>
      <c r="HW791">
        <f>IF($JC791&gt;=30,INDEX($GR:$GR,$JB791+30),"")</f>
      </c>
      <c r="HX791">
        <f>IF($JC791&gt;=31,INDEX($GR:$GR,$JB791+31),"")</f>
      </c>
      <c r="HY791">
        <f>IF($JC791&gt;=32,INDEX($GR:$GR,$JB791+32),"")</f>
      </c>
      <c r="HZ791">
        <f>IF($JC791&gt;=33,INDEX($GR:$GR,$JB791+33),"")</f>
      </c>
      <c r="IA791">
        <f>IF($JC791&gt;=34,INDEX($GR:$GR,$JB791+34),"")</f>
      </c>
      <c r="IB791">
        <f>IF($JC791&gt;=35,INDEX($GR:$GR,$JB791+35),"")</f>
      </c>
      <c r="IC791">
        <f>IF($JC791&gt;=36,INDEX($GR:$GR,$JB791+36),"")</f>
      </c>
      <c r="ID791">
        <f>IF($JC791&gt;=37,INDEX($GR:$GR,$JB791+37),"")</f>
      </c>
      <c r="IE791">
        <f>IF($JC791&gt;=38,INDEX($GR:$GR,$JB791+38),"")</f>
      </c>
      <c r="IF791">
        <f>IF($JC791&gt;=39,INDEX($GR:$GR,$JB791+39),"")</f>
      </c>
      <c r="IG791">
        <f>IF($JC791&gt;=40,INDEX($GR:$GR,$JB791+40),"")</f>
      </c>
      <c r="IH791">
        <f>IF($JC791&gt;=41,INDEX($GR:$GR,$JB791+41),"")</f>
      </c>
      <c r="II791">
        <f>IF($JC791&gt;=42,INDEX($GR:$GR,$JB791+42),"")</f>
      </c>
      <c r="IJ791">
        <f>IF($JC791&gt;=43,INDEX($GR:$GR,$JB791+43),"")</f>
      </c>
      <c r="IK791">
        <f>IF($JC791&gt;=44,INDEX($GR:$GR,$JB791+44),"")</f>
      </c>
      <c r="IL791">
        <f>IF($JC791&gt;=45,INDEX($GR:$GR,$JB791+45),"")</f>
      </c>
      <c r="IM791">
        <f>IF($JC791&gt;=46,INDEX($GR:$GR,$JB791+46),"")</f>
      </c>
      <c r="IN791">
        <f>IF($JC791&gt;=47,INDEX($GR:$GR,$JB791+47),"")</f>
      </c>
      <c r="IO791">
        <f>IF($JC791&gt;=48,INDEX($GR:$GR,$JB791+48),"")</f>
      </c>
      <c r="IP791">
        <f>IF($JC791&gt;=49,INDEX($GR:$GR,$JB791+49),"")</f>
      </c>
      <c r="IQ791">
        <f>IF($JC791&gt;=50,INDEX($GR:$GR,$JB791+50),"")</f>
      </c>
      <c r="IR791">
        <f>IF($JC791&gt;=51,INDEX($GR:$GR,$JB791+51),"")</f>
      </c>
      <c r="IS791">
        <f>IF($JC791&gt;=52,INDEX($GR:$GR,$JB791+52),"")</f>
      </c>
      <c r="IT791">
        <f>IF($JC791&gt;=53,INDEX($GR:$GR,$JB791+53),"")</f>
      </c>
      <c r="IU791">
        <f>IF($JC791&gt;=54,INDEX($GR:$GR,$JB791+54),"")</f>
      </c>
      <c r="IV791">
        <f>IF($JC791&gt;=55,INDEX($GR:$GR,$JB791+55),"")</f>
      </c>
      <c r="IW791">
        <f>IF($JC791&gt;=56,INDEX($GR:$GR,$JB791+56),"")</f>
      </c>
      <c r="IX791">
        <f>IF($JC791&gt;=57,INDEX($GR:$GR,$JB791+57),"")</f>
      </c>
      <c r="IY791">
        <f>IF($JC791&gt;=58,INDEX($GR:$GR,$JB791+58),"")</f>
      </c>
      <c r="IZ791">
        <f>IF($JC791&gt;=59,INDEX($GR:$GR,$JB791+59),"")</f>
      </c>
      <c r="JA791">
        <f>IF($JC791&gt;=60,INDEX($GR:$GR,$JB791+60),"")</f>
      </c>
      <c r="JB791">
        <f>IFERROR(MATCH($GQ791,$GR$2:$GR$324,0)+1,0)</f>
      </c>
      <c r="JC791">
        <f>IFERROR(INDEX($GS$2:$GS$324,MATCH($GQ791,$GR$2:$GR$324,0)),0)</f>
      </c>
      <c r="JD791" t="s">
        <v>40</v>
      </c>
      <c r="JE791" t="s">
        <v>40</v>
      </c>
    </row>
    <row r="792" spans="1:265" x14ac:dyDescent="0.25">
      <c r="Q792">
        <f>IF(OR($T792="",$P792=""),"",IFERROR($T792/$P792,0))</f>
      </c>
      <c r="R792">
        <f>IF($T792="","",
SUM($S792,$U792,$Z792,$V792,$X792)*
(1-IF($AA792="",0,VALUE($AA792)/100)))</f>
      </c>
      <c r="S792">
        <f>IF($T792="","",$T792)</f>
      </c>
      <c r="U792">
        <f>IF($T792="","",
IF($N792="","",
IF(ISNUMBER(SEARCH("exempt",LOWER($N792))),0,
$T792*(VALUE(SUBSTITUTE($N792,"%",""))/100))))</f>
      </c>
      <c r="AB792">
        <f>IFERROR(IF(FIND(" - ",$K792)&gt;0,MID($K792,FIND(" - ",$K792)+3,LEN($K792)),""),"")</f>
      </c>
      <c r="AK792" t="s">
        <v>1379</v>
      </c>
      <c r="AP792">
        <f>IFERROR(LEFT($K792,FIND(" - ",$K792)-1),$K792)</f>
      </c>
      <c r="AS792">
        <f>IF($CH792&gt;=1,INDEX($AQ:$AQ,$CG792+1),"")</f>
      </c>
      <c r="AT792">
        <f>IF($CH792&gt;=2,INDEX($AQ:$AQ,$CG792+2),"")</f>
      </c>
      <c r="AU792">
        <f>IF($CH792&gt;=3,INDEX($AQ:$AQ,$CG792+3),"")</f>
      </c>
      <c r="AV792">
        <f>IF($CH792&gt;=4,INDEX($AQ:$AQ,$CG792+4),"")</f>
      </c>
      <c r="AW792">
        <f>IF($CH792&gt;=5,INDEX($AQ:$AQ,$CG792+5),"")</f>
      </c>
      <c r="AX792">
        <f>IF($CH792&gt;=6,INDEX($AQ:$AQ,$CG792+6),"")</f>
      </c>
      <c r="AY792">
        <f>IF($CH792&gt;=7,INDEX($AQ:$AQ,$CG792+7),"")</f>
      </c>
      <c r="AZ792">
        <f>IF($CH792&gt;=8,INDEX($AQ:$AQ,$CG792+8),"")</f>
      </c>
      <c r="BA792">
        <f>IF($CH792&gt;=9,INDEX($AQ:$AQ,$CG792+9),"")</f>
      </c>
      <c r="BB792">
        <f>IF($CH792&gt;=10,INDEX($AQ:$AQ,$CG792+10),"")</f>
      </c>
      <c r="BC792">
        <f>IF($CH792&gt;=11,INDEX($AQ:$AQ,$CG792+11),"")</f>
      </c>
      <c r="BD792">
        <f>IF($CH792&gt;=12,INDEX($AQ:$AQ,$CG792+12),"")</f>
      </c>
      <c r="BE792">
        <f>IF($CH792&gt;=13,INDEX($AQ:$AQ,$CG792+13),"")</f>
      </c>
      <c r="BF792">
        <f>IF($CH792&gt;=14,INDEX($AQ:$AQ,$CG792+14),"")</f>
      </c>
      <c r="BG792">
        <f>IF($CH792&gt;=15,INDEX($AQ:$AQ,$CG792+15),"")</f>
      </c>
      <c r="BH792">
        <f>IF($CH792&gt;=16,INDEX($AQ:$AQ,$CG792+16),"")</f>
      </c>
      <c r="BI792">
        <f>IF($CH792&gt;=17,INDEX($AQ:$AQ,$CG792+17),"")</f>
      </c>
      <c r="BJ792">
        <f>IF($CH792&gt;=18,INDEX($AQ:$AQ,$CG792+18),"")</f>
      </c>
      <c r="BK792">
        <f>IF($CH792&gt;=19,INDEX($AQ:$AQ,$CG792+19),"")</f>
      </c>
      <c r="BL792">
        <f>IF($CH792&gt;=20,INDEX($AQ:$AQ,$CG792+20),"")</f>
      </c>
      <c r="BM792">
        <f>IF($CH792&gt;=21,INDEX($AQ:$AQ,$CG792+21),"")</f>
      </c>
      <c r="BN792">
        <f>IF($CH792&gt;=22,INDEX($AQ:$AQ,$CG792+22),"")</f>
      </c>
      <c r="BO792">
        <f>IF($CH792&gt;=23,INDEX($AQ:$AQ,$CG792+23),"")</f>
      </c>
      <c r="BP792">
        <f>IF($CH792&gt;=24,INDEX($AQ:$AQ,$CG792+24),"")</f>
      </c>
      <c r="BQ792">
        <f>IF($CH792&gt;=25,INDEX($AQ:$AQ,$CG792+25),"")</f>
      </c>
      <c r="BR792">
        <f>IF($CH792&gt;=26,INDEX($AQ:$AQ,$CG792+26),"")</f>
      </c>
      <c r="BS792">
        <f>IF($CH792&gt;=27,INDEX($AQ:$AQ,$CG792+27),"")</f>
      </c>
      <c r="BT792">
        <f>IF($CH792&gt;=28,INDEX($AQ:$AQ,$CG792+28),"")</f>
      </c>
      <c r="BU792">
        <f>IF($CH792&gt;=29,INDEX($AQ:$AQ,$CG792+29),"")</f>
      </c>
      <c r="BV792">
        <f>IF($CH792&gt;=30,INDEX($AQ:$AQ,$CG792+30),"")</f>
      </c>
      <c r="BW792">
        <f>IF($CH792&gt;=31,INDEX($AQ:$AQ,$CG792+31),"")</f>
      </c>
      <c r="BX792">
        <f>IF($CH792&gt;=32,INDEX($AQ:$AQ,$CG792+32),"")</f>
      </c>
      <c r="BY792">
        <f>IF($CH792&gt;=33,INDEX($AQ:$AQ,$CG792+33),"")</f>
      </c>
      <c r="BZ792">
        <f>IF($CH792&gt;=34,INDEX($AQ:$AQ,$CG792+34),"")</f>
      </c>
      <c r="CA792">
        <f>IF($CH792&gt;=35,INDEX($AQ:$AQ,$CG792+35),"")</f>
      </c>
      <c r="CB792">
        <f>IF($CH792&gt;=36,INDEX($AQ:$AQ,$CG792+36),"")</f>
      </c>
      <c r="CC792">
        <f>IF($CH792&gt;=37,INDEX($AQ:$AQ,$CG792+37),"")</f>
      </c>
      <c r="CD792">
        <f>IF($CH792&gt;=38,INDEX($AQ:$AQ,$CG792+38),"")</f>
      </c>
      <c r="CE792">
        <f>IF($CH792&gt;=39,INDEX($AQ:$AQ,$CG792+39),"")</f>
      </c>
      <c r="CF792">
        <f>IF($CH792&gt;=40,INDEX($AQ:$AQ,$CG792+40),"")</f>
      </c>
      <c r="CG792">
        <f>IFERROR(MATCH($AP792,$AQ$2:$AQ$134,0)+1,0)</f>
      </c>
      <c r="CH792">
        <f>IFERROR(INDEX($AR$2:$AR$134,MATCH($AP792,$AQ$2:$AQ$134,0)),0)</f>
      </c>
      <c r="CI792">
        <f>IFERROR(LEFT($L792,FIND(" - ",$L792)-1),$L792)</f>
      </c>
      <c r="CL792">
        <f>IF($DG792&gt;=1,INDEX($CJ:$CJ,$DF792+1),"")</f>
      </c>
      <c r="CM792">
        <f>IF($DG792&gt;=2,INDEX($CJ:$CJ,$DF792+2),"")</f>
      </c>
      <c r="CN792">
        <f>IF($DG792&gt;=3,INDEX($CJ:$CJ,$DF792+3),"")</f>
      </c>
      <c r="CO792">
        <f>IF($DG792&gt;=4,INDEX($CJ:$CJ,$DF792+4),"")</f>
      </c>
      <c r="CP792">
        <f>IF($DG792&gt;=5,INDEX($CJ:$CJ,$DF792+5),"")</f>
      </c>
      <c r="CQ792">
        <f>IF($DG792&gt;=6,INDEX($CJ:$CJ,$DF792+6),"")</f>
      </c>
      <c r="CR792">
        <f>IF($DG792&gt;=7,INDEX($CJ:$CJ,$DF792+7),"")</f>
      </c>
      <c r="CS792">
        <f>IF($DG792&gt;=8,INDEX($CJ:$CJ,$DF792+8),"")</f>
      </c>
      <c r="CT792">
        <f>IF($DG792&gt;=9,INDEX($CJ:$CJ,$DF792+9),"")</f>
      </c>
      <c r="CU792">
        <f>IF($DG792&gt;=10,INDEX($CJ:$CJ,$DF792+10),"")</f>
      </c>
      <c r="CV792">
        <f>IF($DG792&gt;=11,INDEX($CJ:$CJ,$DF792+11),"")</f>
      </c>
      <c r="CW792">
        <f>IF($DG792&gt;=12,INDEX($CJ:$CJ,$DF792+12),"")</f>
      </c>
      <c r="CX792">
        <f>IF($DG792&gt;=13,INDEX($CJ:$CJ,$DF792+13),"")</f>
      </c>
      <c r="CY792">
        <f>IF($DG792&gt;=14,INDEX($CJ:$CJ,$DF792+14),"")</f>
      </c>
      <c r="CZ792">
        <f>IF($DG792&gt;=15,INDEX($CJ:$CJ,$DF792+15),"")</f>
      </c>
      <c r="DA792">
        <f>IF($DG792&gt;=16,INDEX($CJ:$CJ,$DF792+16),"")</f>
      </c>
      <c r="DB792">
        <f>IF($DG792&gt;=17,INDEX($CJ:$CJ,$DF792+17),"")</f>
      </c>
      <c r="DC792">
        <f>IF($DG792&gt;=18,INDEX($CJ:$CJ,$DF792+18),"")</f>
      </c>
      <c r="DD792">
        <f>IF($DG792&gt;=19,INDEX($CJ:$CJ,$DF792+19),"")</f>
      </c>
      <c r="DE792">
        <f>IF($DG792&gt;=20,INDEX($CJ:$CJ,$DF792+20),"")</f>
      </c>
      <c r="DF792">
        <f>IFERROR(MATCH($CI792,$CJ$2:$CJ$263,0)+1,0)</f>
      </c>
      <c r="DG792">
        <f>IFERROR(INDEX($CK$2:$CK$263,MATCH($CI792,$CJ$2:$CJ$263,0)),0)</f>
      </c>
      <c r="DH792">
        <f>IFERROR(INDEX($AO:$AO,MATCH($N792,$AN:$AN,0))&amp;"","")</f>
      </c>
      <c r="DL792">
        <f>IF($GO792&gt;=1,INDEX($DI:$DI,$GN792+1),"")</f>
      </c>
      <c r="DM792">
        <f>IF($GO792&gt;=2,INDEX($DI:$DI,$GN792+2),"")</f>
      </c>
      <c r="DN792">
        <f>IF($GO792&gt;=3,INDEX($DI:$DI,$GN792+3),"")</f>
      </c>
      <c r="DO792">
        <f>IF($GO792&gt;=4,INDEX($DI:$DI,$GN792+4),"")</f>
      </c>
      <c r="DP792">
        <f>IF($GO792&gt;=5,INDEX($DI:$DI,$GN792+5),"")</f>
      </c>
      <c r="DQ792">
        <f>IF($GO792&gt;=6,INDEX($DI:$DI,$GN792+6),"")</f>
      </c>
      <c r="DR792">
        <f>IF($GO792&gt;=7,INDEX($DI:$DI,$GN792+7),"")</f>
      </c>
      <c r="DS792">
        <f>IF($GO792&gt;=8,INDEX($DI:$DI,$GN792+8),"")</f>
      </c>
      <c r="DT792">
        <f>IF($GO792&gt;=9,INDEX($DI:$DI,$GN792+9),"")</f>
      </c>
      <c r="DU792">
        <f>IF($GO792&gt;=10,INDEX($DI:$DI,$GN792+10),"")</f>
      </c>
      <c r="DV792">
        <f>IF($GO792&gt;=11,INDEX($DI:$DI,$GN792+11),"")</f>
      </c>
      <c r="DW792">
        <f>IF($GO792&gt;=12,INDEX($DI:$DI,$GN792+12),"")</f>
      </c>
      <c r="DX792">
        <f>IF($GO792&gt;=13,INDEX($DI:$DI,$GN792+13),"")</f>
      </c>
      <c r="DY792">
        <f>IF($GO792&gt;=14,INDEX($DI:$DI,$GN792+14),"")</f>
      </c>
      <c r="DZ792">
        <f>IF($GO792&gt;=15,INDEX($DI:$DI,$GN792+15),"")</f>
      </c>
      <c r="EA792">
        <f>IF($GO792&gt;=16,INDEX($DI:$DI,$GN792+16),"")</f>
      </c>
      <c r="EB792">
        <f>IF($GO792&gt;=17,INDEX($DI:$DI,$GN792+17),"")</f>
      </c>
      <c r="EC792">
        <f>IF($GO792&gt;=18,INDEX($DI:$DI,$GN792+18),"")</f>
      </c>
      <c r="ED792">
        <f>IF($GO792&gt;=19,INDEX($DI:$DI,$GN792+19),"")</f>
      </c>
      <c r="EE792">
        <f>IF($GO792&gt;=20,INDEX($DI:$DI,$GN792+20),"")</f>
      </c>
      <c r="EF792">
        <f>IF($GO792&gt;=21,INDEX($DI:$DI,$GN792+21),"")</f>
      </c>
      <c r="EG792">
        <f>IF($GO792&gt;=22,INDEX($DI:$DI,$GN792+22),"")</f>
      </c>
      <c r="EH792">
        <f>IF($GO792&gt;=23,INDEX($DI:$DI,$GN792+23),"")</f>
      </c>
      <c r="EI792">
        <f>IF($GO792&gt;=24,INDEX($DI:$DI,$GN792+24),"")</f>
      </c>
      <c r="EJ792">
        <f>IF($GO792&gt;=25,INDEX($DI:$DI,$GN792+25),"")</f>
      </c>
      <c r="EK792">
        <f>IF($GO792&gt;=26,INDEX($DI:$DI,$GN792+26),"")</f>
      </c>
      <c r="EL792">
        <f>IF($GO792&gt;=27,INDEX($DI:$DI,$GN792+27),"")</f>
      </c>
      <c r="EM792">
        <f>IF($GO792&gt;=28,INDEX($DI:$DI,$GN792+28),"")</f>
      </c>
      <c r="EN792">
        <f>IF($GO792&gt;=29,INDEX($DI:$DI,$GN792+29),"")</f>
      </c>
      <c r="EO792">
        <f>IF($GO792&gt;=30,INDEX($DI:$DI,$GN792+30),"")</f>
      </c>
      <c r="EP792">
        <f>IF($GO792&gt;=31,INDEX($DI:$DI,$GN792+31),"")</f>
      </c>
      <c r="EQ792">
        <f>IF($GO792&gt;=32,INDEX($DI:$DI,$GN792+32),"")</f>
      </c>
      <c r="ER792">
        <f>IF($GO792&gt;=33,INDEX($DI:$DI,$GN792+33),"")</f>
      </c>
      <c r="ES792">
        <f>IF($GO792&gt;=34,INDEX($DI:$DI,$GN792+34),"")</f>
      </c>
      <c r="ET792">
        <f>IF($GO792&gt;=35,INDEX($DI:$DI,$GN792+35),"")</f>
      </c>
      <c r="EU792">
        <f>IF($GO792&gt;=36,INDEX($DI:$DI,$GN792+36),"")</f>
      </c>
      <c r="EV792">
        <f>IF($GO792&gt;=37,INDEX($DI:$DI,$GN792+37),"")</f>
      </c>
      <c r="EW792">
        <f>IF($GO792&gt;=38,INDEX($DI:$DI,$GN792+38),"")</f>
      </c>
      <c r="EX792">
        <f>IF($GO792&gt;=39,INDEX($DI:$DI,$GN792+39),"")</f>
      </c>
      <c r="EY792">
        <f>IF($GO792&gt;=40,INDEX($DI:$DI,$GN792+40),"")</f>
      </c>
      <c r="EZ792">
        <f>IF($GO792&gt;=1,INDEX($DJ:$DJ,$GN792+1),"")</f>
      </c>
      <c r="FA792">
        <f>IF($GO792&gt;=2,INDEX($DJ:$DJ,$GN792+2),"")</f>
      </c>
      <c r="FB792">
        <f>IF($GO792&gt;=3,INDEX($DJ:$DJ,$GN792+3),"")</f>
      </c>
      <c r="FC792">
        <f>IF($GO792&gt;=4,INDEX($DJ:$DJ,$GN792+4),"")</f>
      </c>
      <c r="FD792">
        <f>IF($GO792&gt;=5,INDEX($DJ:$DJ,$GN792+5),"")</f>
      </c>
      <c r="FE792">
        <f>IF($GO792&gt;=6,INDEX($DJ:$DJ,$GN792+6),"")</f>
      </c>
      <c r="FF792">
        <f>IF($GO792&gt;=7,INDEX($DJ:$DJ,$GN792+7),"")</f>
      </c>
      <c r="FG792">
        <f>IF($GO792&gt;=8,INDEX($DJ:$DJ,$GN792+8),"")</f>
      </c>
      <c r="FH792">
        <f>IF($GO792&gt;=9,INDEX($DJ:$DJ,$GN792+9),"")</f>
      </c>
      <c r="FI792">
        <f>IF($GO792&gt;=10,INDEX($DJ:$DJ,$GN792+10),"")</f>
      </c>
      <c r="FJ792">
        <f>IF($GO792&gt;=11,INDEX($DJ:$DJ,$GN792+11),"")</f>
      </c>
      <c r="FK792">
        <f>IF($GO792&gt;=12,INDEX($DJ:$DJ,$GN792+12),"")</f>
      </c>
      <c r="FL792">
        <f>IF($GO792&gt;=13,INDEX($DJ:$DJ,$GN792+13),"")</f>
      </c>
      <c r="FM792">
        <f>IF($GO792&gt;=14,INDEX($DJ:$DJ,$GN792+14),"")</f>
      </c>
      <c r="FN792">
        <f>IF($GO792&gt;=15,INDEX($DJ:$DJ,$GN792+15),"")</f>
      </c>
      <c r="FO792">
        <f>IF($GO792&gt;=16,INDEX($DJ:$DJ,$GN792+16),"")</f>
      </c>
      <c r="FP792">
        <f>IF($GO792&gt;=17,INDEX($DJ:$DJ,$GN792+17),"")</f>
      </c>
      <c r="FQ792">
        <f>IF($GO792&gt;=18,INDEX($DJ:$DJ,$GN792+18),"")</f>
      </c>
      <c r="FR792">
        <f>IF($GO792&gt;=19,INDEX($DJ:$DJ,$GN792+19),"")</f>
      </c>
      <c r="FS792">
        <f>IF($GO792&gt;=20,INDEX($DJ:$DJ,$GN792+20),"")</f>
      </c>
      <c r="FT792">
        <f>IF($GO792&gt;=21,INDEX($DJ:$DJ,$GN792+21),"")</f>
      </c>
      <c r="FU792">
        <f>IF($GO792&gt;=22,INDEX($DJ:$DJ,$GN792+22),"")</f>
      </c>
      <c r="FV792">
        <f>IF($GO792&gt;=23,INDEX($DJ:$DJ,$GN792+23),"")</f>
      </c>
      <c r="FW792">
        <f>IF($GO792&gt;=24,INDEX($DJ:$DJ,$GN792+24),"")</f>
      </c>
      <c r="FX792">
        <f>IF($GO792&gt;=25,INDEX($DJ:$DJ,$GN792+25),"")</f>
      </c>
      <c r="FY792">
        <f>IF($GO792&gt;=26,INDEX($DJ:$DJ,$GN792+26),"")</f>
      </c>
      <c r="FZ792">
        <f>IF($GO792&gt;=27,INDEX($DJ:$DJ,$GN792+27),"")</f>
      </c>
      <c r="GA792">
        <f>IF($GO792&gt;=28,INDEX($DJ:$DJ,$GN792+28),"")</f>
      </c>
      <c r="GB792">
        <f>IF($GO792&gt;=29,INDEX($DJ:$DJ,$GN792+29),"")</f>
      </c>
      <c r="GC792">
        <f>IF($GO792&gt;=30,INDEX($DJ:$DJ,$GN792+30),"")</f>
      </c>
      <c r="GD792">
        <f>IF($GO792&gt;=31,INDEX($DJ:$DJ,$GN792+31),"")</f>
      </c>
      <c r="GE792">
        <f>IF($GO792&gt;=32,INDEX($DJ:$DJ,$GN792+32),"")</f>
      </c>
      <c r="GF792">
        <f>IF($GO792&gt;=33,INDEX($DJ:$DJ,$GN792+33),"")</f>
      </c>
      <c r="GG792">
        <f>IF($GO792&gt;=34,INDEX($DJ:$DJ,$GN792+34),"")</f>
      </c>
      <c r="GH792">
        <f>IF($GO792&gt;=35,INDEX($DJ:$DJ,$GN792+35),"")</f>
      </c>
      <c r="GI792">
        <f>IF($GO792&gt;=36,INDEX($DJ:$DJ,$GN792+36),"")</f>
      </c>
      <c r="GJ792">
        <f>IF($GO792&gt;=37,INDEX($DJ:$DJ,$GN792+37),"")</f>
      </c>
      <c r="GK792">
        <f>IF($GO792&gt;=38,INDEX($DJ:$DJ,$GN792+38),"")</f>
      </c>
      <c r="GL792">
        <f>IF($GO792&gt;=39,INDEX($DJ:$DJ,$GN792+39),"")</f>
      </c>
      <c r="GM792">
        <f>IF($GO792&gt;=40,INDEX($DJ:$DJ,$GN792+40),"")</f>
      </c>
      <c r="GN792">
        <f>IFERROR(MATCH($DH792,$DI$2:$DI$148,0)+1,0)</f>
      </c>
      <c r="GO792">
        <f>IFERROR(INDEX($DK$2:$DK$148,MATCH($DH792,$DI$2:$DI$148,0)),0)</f>
      </c>
      <c r="GP792">
        <f>IFERROR(MATCH($Y792,$DL$792:$EY$792,0),0)</f>
      </c>
      <c r="GQ792">
        <f>IF($GP792&gt;0,INDEX($EZ$792:$GM$792,$GP792),"")</f>
      </c>
      <c r="GT792">
        <f>IF($JC792&gt;=1,INDEX($GR:$GR,$JB792+1),"")</f>
      </c>
      <c r="GU792">
        <f>IF($JC792&gt;=2,INDEX($GR:$GR,$JB792+2),"")</f>
      </c>
      <c r="GV792">
        <f>IF($JC792&gt;=3,INDEX($GR:$GR,$JB792+3),"")</f>
      </c>
      <c r="GW792">
        <f>IF($JC792&gt;=4,INDEX($GR:$GR,$JB792+4),"")</f>
      </c>
      <c r="GX792">
        <f>IF($JC792&gt;=5,INDEX($GR:$GR,$JB792+5),"")</f>
      </c>
      <c r="GY792">
        <f>IF($JC792&gt;=6,INDEX($GR:$GR,$JB792+6),"")</f>
      </c>
      <c r="GZ792">
        <f>IF($JC792&gt;=7,INDEX($GR:$GR,$JB792+7),"")</f>
      </c>
      <c r="HA792">
        <f>IF($JC792&gt;=8,INDEX($GR:$GR,$JB792+8),"")</f>
      </c>
      <c r="HB792">
        <f>IF($JC792&gt;=9,INDEX($GR:$GR,$JB792+9),"")</f>
      </c>
      <c r="HC792">
        <f>IF($JC792&gt;=10,INDEX($GR:$GR,$JB792+10),"")</f>
      </c>
      <c r="HD792">
        <f>IF($JC792&gt;=11,INDEX($GR:$GR,$JB792+11),"")</f>
      </c>
      <c r="HE792">
        <f>IF($JC792&gt;=12,INDEX($GR:$GR,$JB792+12),"")</f>
      </c>
      <c r="HF792">
        <f>IF($JC792&gt;=13,INDEX($GR:$GR,$JB792+13),"")</f>
      </c>
      <c r="HG792">
        <f>IF($JC792&gt;=14,INDEX($GR:$GR,$JB792+14),"")</f>
      </c>
      <c r="HH792">
        <f>IF($JC792&gt;=15,INDEX($GR:$GR,$JB792+15),"")</f>
      </c>
      <c r="HI792">
        <f>IF($JC792&gt;=16,INDEX($GR:$GR,$JB792+16),"")</f>
      </c>
      <c r="HJ792">
        <f>IF($JC792&gt;=17,INDEX($GR:$GR,$JB792+17),"")</f>
      </c>
      <c r="HK792">
        <f>IF($JC792&gt;=18,INDEX($GR:$GR,$JB792+18),"")</f>
      </c>
      <c r="HL792">
        <f>IF($JC792&gt;=19,INDEX($GR:$GR,$JB792+19),"")</f>
      </c>
      <c r="HM792">
        <f>IF($JC792&gt;=20,INDEX($GR:$GR,$JB792+20),"")</f>
      </c>
      <c r="HN792">
        <f>IF($JC792&gt;=21,INDEX($GR:$GR,$JB792+21),"")</f>
      </c>
      <c r="HO792">
        <f>IF($JC792&gt;=22,INDEX($GR:$GR,$JB792+22),"")</f>
      </c>
      <c r="HP792">
        <f>IF($JC792&gt;=23,INDEX($GR:$GR,$JB792+23),"")</f>
      </c>
      <c r="HQ792">
        <f>IF($JC792&gt;=24,INDEX($GR:$GR,$JB792+24),"")</f>
      </c>
      <c r="HR792">
        <f>IF($JC792&gt;=25,INDEX($GR:$GR,$JB792+25),"")</f>
      </c>
      <c r="HS792">
        <f>IF($JC792&gt;=26,INDEX($GR:$GR,$JB792+26),"")</f>
      </c>
      <c r="HT792">
        <f>IF($JC792&gt;=27,INDEX($GR:$GR,$JB792+27),"")</f>
      </c>
      <c r="HU792">
        <f>IF($JC792&gt;=28,INDEX($GR:$GR,$JB792+28),"")</f>
      </c>
      <c r="HV792">
        <f>IF($JC792&gt;=29,INDEX($GR:$GR,$JB792+29),"")</f>
      </c>
      <c r="HW792">
        <f>IF($JC792&gt;=30,INDEX($GR:$GR,$JB792+30),"")</f>
      </c>
      <c r="HX792">
        <f>IF($JC792&gt;=31,INDEX($GR:$GR,$JB792+31),"")</f>
      </c>
      <c r="HY792">
        <f>IF($JC792&gt;=32,INDEX($GR:$GR,$JB792+32),"")</f>
      </c>
      <c r="HZ792">
        <f>IF($JC792&gt;=33,INDEX($GR:$GR,$JB792+33),"")</f>
      </c>
      <c r="IA792">
        <f>IF($JC792&gt;=34,INDEX($GR:$GR,$JB792+34),"")</f>
      </c>
      <c r="IB792">
        <f>IF($JC792&gt;=35,INDEX($GR:$GR,$JB792+35),"")</f>
      </c>
      <c r="IC792">
        <f>IF($JC792&gt;=36,INDEX($GR:$GR,$JB792+36),"")</f>
      </c>
      <c r="ID792">
        <f>IF($JC792&gt;=37,INDEX($GR:$GR,$JB792+37),"")</f>
      </c>
      <c r="IE792">
        <f>IF($JC792&gt;=38,INDEX($GR:$GR,$JB792+38),"")</f>
      </c>
      <c r="IF792">
        <f>IF($JC792&gt;=39,INDEX($GR:$GR,$JB792+39),"")</f>
      </c>
      <c r="IG792">
        <f>IF($JC792&gt;=40,INDEX($GR:$GR,$JB792+40),"")</f>
      </c>
      <c r="IH792">
        <f>IF($JC792&gt;=41,INDEX($GR:$GR,$JB792+41),"")</f>
      </c>
      <c r="II792">
        <f>IF($JC792&gt;=42,INDEX($GR:$GR,$JB792+42),"")</f>
      </c>
      <c r="IJ792">
        <f>IF($JC792&gt;=43,INDEX($GR:$GR,$JB792+43),"")</f>
      </c>
      <c r="IK792">
        <f>IF($JC792&gt;=44,INDEX($GR:$GR,$JB792+44),"")</f>
      </c>
      <c r="IL792">
        <f>IF($JC792&gt;=45,INDEX($GR:$GR,$JB792+45),"")</f>
      </c>
      <c r="IM792">
        <f>IF($JC792&gt;=46,INDEX($GR:$GR,$JB792+46),"")</f>
      </c>
      <c r="IN792">
        <f>IF($JC792&gt;=47,INDEX($GR:$GR,$JB792+47),"")</f>
      </c>
      <c r="IO792">
        <f>IF($JC792&gt;=48,INDEX($GR:$GR,$JB792+48),"")</f>
      </c>
      <c r="IP792">
        <f>IF($JC792&gt;=49,INDEX($GR:$GR,$JB792+49),"")</f>
      </c>
      <c r="IQ792">
        <f>IF($JC792&gt;=50,INDEX($GR:$GR,$JB792+50),"")</f>
      </c>
      <c r="IR792">
        <f>IF($JC792&gt;=51,INDEX($GR:$GR,$JB792+51),"")</f>
      </c>
      <c r="IS792">
        <f>IF($JC792&gt;=52,INDEX($GR:$GR,$JB792+52),"")</f>
      </c>
      <c r="IT792">
        <f>IF($JC792&gt;=53,INDEX($GR:$GR,$JB792+53),"")</f>
      </c>
      <c r="IU792">
        <f>IF($JC792&gt;=54,INDEX($GR:$GR,$JB792+54),"")</f>
      </c>
      <c r="IV792">
        <f>IF($JC792&gt;=55,INDEX($GR:$GR,$JB792+55),"")</f>
      </c>
      <c r="IW792">
        <f>IF($JC792&gt;=56,INDEX($GR:$GR,$JB792+56),"")</f>
      </c>
      <c r="IX792">
        <f>IF($JC792&gt;=57,INDEX($GR:$GR,$JB792+57),"")</f>
      </c>
      <c r="IY792">
        <f>IF($JC792&gt;=58,INDEX($GR:$GR,$JB792+58),"")</f>
      </c>
      <c r="IZ792">
        <f>IF($JC792&gt;=59,INDEX($GR:$GR,$JB792+59),"")</f>
      </c>
      <c r="JA792">
        <f>IF($JC792&gt;=60,INDEX($GR:$GR,$JB792+60),"")</f>
      </c>
      <c r="JB792">
        <f>IFERROR(MATCH($GQ792,$GR$2:$GR$324,0)+1,0)</f>
      </c>
      <c r="JC792">
        <f>IFERROR(INDEX($GS$2:$GS$324,MATCH($GQ792,$GR$2:$GR$324,0)),0)</f>
      </c>
      <c r="JD792" t="s">
        <v>40</v>
      </c>
      <c r="JE792" t="s">
        <v>40</v>
      </c>
    </row>
    <row r="793" spans="1:265" x14ac:dyDescent="0.25">
      <c r="Q793">
        <f>IF(OR($T793="",$P793=""),"",IFERROR($T793/$P793,0))</f>
      </c>
      <c r="R793">
        <f>IF($T793="","",
SUM($S793,$U793,$Z793,$V793,$X793)*
(1-IF($AA793="",0,VALUE($AA793)/100)))</f>
      </c>
      <c r="S793">
        <f>IF($T793="","",$T793)</f>
      </c>
      <c r="U793">
        <f>IF($T793="","",
IF($N793="","",
IF(ISNUMBER(SEARCH("exempt",LOWER($N793))),0,
$T793*(VALUE(SUBSTITUTE($N793,"%",""))/100))))</f>
      </c>
      <c r="AB793">
        <f>IFERROR(IF(FIND(" - ",$K793)&gt;0,MID($K793,FIND(" - ",$K793)+3,LEN($K793)),""),"")</f>
      </c>
      <c r="AK793" t="s">
        <v>1380</v>
      </c>
      <c r="AP793">
        <f>IFERROR(LEFT($K793,FIND(" - ",$K793)-1),$K793)</f>
      </c>
      <c r="AS793">
        <f>IF($CH793&gt;=1,INDEX($AQ:$AQ,$CG793+1),"")</f>
      </c>
      <c r="AT793">
        <f>IF($CH793&gt;=2,INDEX($AQ:$AQ,$CG793+2),"")</f>
      </c>
      <c r="AU793">
        <f>IF($CH793&gt;=3,INDEX($AQ:$AQ,$CG793+3),"")</f>
      </c>
      <c r="AV793">
        <f>IF($CH793&gt;=4,INDEX($AQ:$AQ,$CG793+4),"")</f>
      </c>
      <c r="AW793">
        <f>IF($CH793&gt;=5,INDEX($AQ:$AQ,$CG793+5),"")</f>
      </c>
      <c r="AX793">
        <f>IF($CH793&gt;=6,INDEX($AQ:$AQ,$CG793+6),"")</f>
      </c>
      <c r="AY793">
        <f>IF($CH793&gt;=7,INDEX($AQ:$AQ,$CG793+7),"")</f>
      </c>
      <c r="AZ793">
        <f>IF($CH793&gt;=8,INDEX($AQ:$AQ,$CG793+8),"")</f>
      </c>
      <c r="BA793">
        <f>IF($CH793&gt;=9,INDEX($AQ:$AQ,$CG793+9),"")</f>
      </c>
      <c r="BB793">
        <f>IF($CH793&gt;=10,INDEX($AQ:$AQ,$CG793+10),"")</f>
      </c>
      <c r="BC793">
        <f>IF($CH793&gt;=11,INDEX($AQ:$AQ,$CG793+11),"")</f>
      </c>
      <c r="BD793">
        <f>IF($CH793&gt;=12,INDEX($AQ:$AQ,$CG793+12),"")</f>
      </c>
      <c r="BE793">
        <f>IF($CH793&gt;=13,INDEX($AQ:$AQ,$CG793+13),"")</f>
      </c>
      <c r="BF793">
        <f>IF($CH793&gt;=14,INDEX($AQ:$AQ,$CG793+14),"")</f>
      </c>
      <c r="BG793">
        <f>IF($CH793&gt;=15,INDEX($AQ:$AQ,$CG793+15),"")</f>
      </c>
      <c r="BH793">
        <f>IF($CH793&gt;=16,INDEX($AQ:$AQ,$CG793+16),"")</f>
      </c>
      <c r="BI793">
        <f>IF($CH793&gt;=17,INDEX($AQ:$AQ,$CG793+17),"")</f>
      </c>
      <c r="BJ793">
        <f>IF($CH793&gt;=18,INDEX($AQ:$AQ,$CG793+18),"")</f>
      </c>
      <c r="BK793">
        <f>IF($CH793&gt;=19,INDEX($AQ:$AQ,$CG793+19),"")</f>
      </c>
      <c r="BL793">
        <f>IF($CH793&gt;=20,INDEX($AQ:$AQ,$CG793+20),"")</f>
      </c>
      <c r="BM793">
        <f>IF($CH793&gt;=21,INDEX($AQ:$AQ,$CG793+21),"")</f>
      </c>
      <c r="BN793">
        <f>IF($CH793&gt;=22,INDEX($AQ:$AQ,$CG793+22),"")</f>
      </c>
      <c r="BO793">
        <f>IF($CH793&gt;=23,INDEX($AQ:$AQ,$CG793+23),"")</f>
      </c>
      <c r="BP793">
        <f>IF($CH793&gt;=24,INDEX($AQ:$AQ,$CG793+24),"")</f>
      </c>
      <c r="BQ793">
        <f>IF($CH793&gt;=25,INDEX($AQ:$AQ,$CG793+25),"")</f>
      </c>
      <c r="BR793">
        <f>IF($CH793&gt;=26,INDEX($AQ:$AQ,$CG793+26),"")</f>
      </c>
      <c r="BS793">
        <f>IF($CH793&gt;=27,INDEX($AQ:$AQ,$CG793+27),"")</f>
      </c>
      <c r="BT793">
        <f>IF($CH793&gt;=28,INDEX($AQ:$AQ,$CG793+28),"")</f>
      </c>
      <c r="BU793">
        <f>IF($CH793&gt;=29,INDEX($AQ:$AQ,$CG793+29),"")</f>
      </c>
      <c r="BV793">
        <f>IF($CH793&gt;=30,INDEX($AQ:$AQ,$CG793+30),"")</f>
      </c>
      <c r="BW793">
        <f>IF($CH793&gt;=31,INDEX($AQ:$AQ,$CG793+31),"")</f>
      </c>
      <c r="BX793">
        <f>IF($CH793&gt;=32,INDEX($AQ:$AQ,$CG793+32),"")</f>
      </c>
      <c r="BY793">
        <f>IF($CH793&gt;=33,INDEX($AQ:$AQ,$CG793+33),"")</f>
      </c>
      <c r="BZ793">
        <f>IF($CH793&gt;=34,INDEX($AQ:$AQ,$CG793+34),"")</f>
      </c>
      <c r="CA793">
        <f>IF($CH793&gt;=35,INDEX($AQ:$AQ,$CG793+35),"")</f>
      </c>
      <c r="CB793">
        <f>IF($CH793&gt;=36,INDEX($AQ:$AQ,$CG793+36),"")</f>
      </c>
      <c r="CC793">
        <f>IF($CH793&gt;=37,INDEX($AQ:$AQ,$CG793+37),"")</f>
      </c>
      <c r="CD793">
        <f>IF($CH793&gt;=38,INDEX($AQ:$AQ,$CG793+38),"")</f>
      </c>
      <c r="CE793">
        <f>IF($CH793&gt;=39,INDEX($AQ:$AQ,$CG793+39),"")</f>
      </c>
      <c r="CF793">
        <f>IF($CH793&gt;=40,INDEX($AQ:$AQ,$CG793+40),"")</f>
      </c>
      <c r="CG793">
        <f>IFERROR(MATCH($AP793,$AQ$2:$AQ$134,0)+1,0)</f>
      </c>
      <c r="CH793">
        <f>IFERROR(INDEX($AR$2:$AR$134,MATCH($AP793,$AQ$2:$AQ$134,0)),0)</f>
      </c>
      <c r="CI793">
        <f>IFERROR(LEFT($L793,FIND(" - ",$L793)-1),$L793)</f>
      </c>
      <c r="CL793">
        <f>IF($DG793&gt;=1,INDEX($CJ:$CJ,$DF793+1),"")</f>
      </c>
      <c r="CM793">
        <f>IF($DG793&gt;=2,INDEX($CJ:$CJ,$DF793+2),"")</f>
      </c>
      <c r="CN793">
        <f>IF($DG793&gt;=3,INDEX($CJ:$CJ,$DF793+3),"")</f>
      </c>
      <c r="CO793">
        <f>IF($DG793&gt;=4,INDEX($CJ:$CJ,$DF793+4),"")</f>
      </c>
      <c r="CP793">
        <f>IF($DG793&gt;=5,INDEX($CJ:$CJ,$DF793+5),"")</f>
      </c>
      <c r="CQ793">
        <f>IF($DG793&gt;=6,INDEX($CJ:$CJ,$DF793+6),"")</f>
      </c>
      <c r="CR793">
        <f>IF($DG793&gt;=7,INDEX($CJ:$CJ,$DF793+7),"")</f>
      </c>
      <c r="CS793">
        <f>IF($DG793&gt;=8,INDEX($CJ:$CJ,$DF793+8),"")</f>
      </c>
      <c r="CT793">
        <f>IF($DG793&gt;=9,INDEX($CJ:$CJ,$DF793+9),"")</f>
      </c>
      <c r="CU793">
        <f>IF($DG793&gt;=10,INDEX($CJ:$CJ,$DF793+10),"")</f>
      </c>
      <c r="CV793">
        <f>IF($DG793&gt;=11,INDEX($CJ:$CJ,$DF793+11),"")</f>
      </c>
      <c r="CW793">
        <f>IF($DG793&gt;=12,INDEX($CJ:$CJ,$DF793+12),"")</f>
      </c>
      <c r="CX793">
        <f>IF($DG793&gt;=13,INDEX($CJ:$CJ,$DF793+13),"")</f>
      </c>
      <c r="CY793">
        <f>IF($DG793&gt;=14,INDEX($CJ:$CJ,$DF793+14),"")</f>
      </c>
      <c r="CZ793">
        <f>IF($DG793&gt;=15,INDEX($CJ:$CJ,$DF793+15),"")</f>
      </c>
      <c r="DA793">
        <f>IF($DG793&gt;=16,INDEX($CJ:$CJ,$DF793+16),"")</f>
      </c>
      <c r="DB793">
        <f>IF($DG793&gt;=17,INDEX($CJ:$CJ,$DF793+17),"")</f>
      </c>
      <c r="DC793">
        <f>IF($DG793&gt;=18,INDEX($CJ:$CJ,$DF793+18),"")</f>
      </c>
      <c r="DD793">
        <f>IF($DG793&gt;=19,INDEX($CJ:$CJ,$DF793+19),"")</f>
      </c>
      <c r="DE793">
        <f>IF($DG793&gt;=20,INDEX($CJ:$CJ,$DF793+20),"")</f>
      </c>
      <c r="DF793">
        <f>IFERROR(MATCH($CI793,$CJ$2:$CJ$263,0)+1,0)</f>
      </c>
      <c r="DG793">
        <f>IFERROR(INDEX($CK$2:$CK$263,MATCH($CI793,$CJ$2:$CJ$263,0)),0)</f>
      </c>
      <c r="DH793">
        <f>IFERROR(INDEX($AO:$AO,MATCH($N793,$AN:$AN,0))&amp;"","")</f>
      </c>
      <c r="DL793">
        <f>IF($GO793&gt;=1,INDEX($DI:$DI,$GN793+1),"")</f>
      </c>
      <c r="DM793">
        <f>IF($GO793&gt;=2,INDEX($DI:$DI,$GN793+2),"")</f>
      </c>
      <c r="DN793">
        <f>IF($GO793&gt;=3,INDEX($DI:$DI,$GN793+3),"")</f>
      </c>
      <c r="DO793">
        <f>IF($GO793&gt;=4,INDEX($DI:$DI,$GN793+4),"")</f>
      </c>
      <c r="DP793">
        <f>IF($GO793&gt;=5,INDEX($DI:$DI,$GN793+5),"")</f>
      </c>
      <c r="DQ793">
        <f>IF($GO793&gt;=6,INDEX($DI:$DI,$GN793+6),"")</f>
      </c>
      <c r="DR793">
        <f>IF($GO793&gt;=7,INDEX($DI:$DI,$GN793+7),"")</f>
      </c>
      <c r="DS793">
        <f>IF($GO793&gt;=8,INDEX($DI:$DI,$GN793+8),"")</f>
      </c>
      <c r="DT793">
        <f>IF($GO793&gt;=9,INDEX($DI:$DI,$GN793+9),"")</f>
      </c>
      <c r="DU793">
        <f>IF($GO793&gt;=10,INDEX($DI:$DI,$GN793+10),"")</f>
      </c>
      <c r="DV793">
        <f>IF($GO793&gt;=11,INDEX($DI:$DI,$GN793+11),"")</f>
      </c>
      <c r="DW793">
        <f>IF($GO793&gt;=12,INDEX($DI:$DI,$GN793+12),"")</f>
      </c>
      <c r="DX793">
        <f>IF($GO793&gt;=13,INDEX($DI:$DI,$GN793+13),"")</f>
      </c>
      <c r="DY793">
        <f>IF($GO793&gt;=14,INDEX($DI:$DI,$GN793+14),"")</f>
      </c>
      <c r="DZ793">
        <f>IF($GO793&gt;=15,INDEX($DI:$DI,$GN793+15),"")</f>
      </c>
      <c r="EA793">
        <f>IF($GO793&gt;=16,INDEX($DI:$DI,$GN793+16),"")</f>
      </c>
      <c r="EB793">
        <f>IF($GO793&gt;=17,INDEX($DI:$DI,$GN793+17),"")</f>
      </c>
      <c r="EC793">
        <f>IF($GO793&gt;=18,INDEX($DI:$DI,$GN793+18),"")</f>
      </c>
      <c r="ED793">
        <f>IF($GO793&gt;=19,INDEX($DI:$DI,$GN793+19),"")</f>
      </c>
      <c r="EE793">
        <f>IF($GO793&gt;=20,INDEX($DI:$DI,$GN793+20),"")</f>
      </c>
      <c r="EF793">
        <f>IF($GO793&gt;=21,INDEX($DI:$DI,$GN793+21),"")</f>
      </c>
      <c r="EG793">
        <f>IF($GO793&gt;=22,INDEX($DI:$DI,$GN793+22),"")</f>
      </c>
      <c r="EH793">
        <f>IF($GO793&gt;=23,INDEX($DI:$DI,$GN793+23),"")</f>
      </c>
      <c r="EI793">
        <f>IF($GO793&gt;=24,INDEX($DI:$DI,$GN793+24),"")</f>
      </c>
      <c r="EJ793">
        <f>IF($GO793&gt;=25,INDEX($DI:$DI,$GN793+25),"")</f>
      </c>
      <c r="EK793">
        <f>IF($GO793&gt;=26,INDEX($DI:$DI,$GN793+26),"")</f>
      </c>
      <c r="EL793">
        <f>IF($GO793&gt;=27,INDEX($DI:$DI,$GN793+27),"")</f>
      </c>
      <c r="EM793">
        <f>IF($GO793&gt;=28,INDEX($DI:$DI,$GN793+28),"")</f>
      </c>
      <c r="EN793">
        <f>IF($GO793&gt;=29,INDEX($DI:$DI,$GN793+29),"")</f>
      </c>
      <c r="EO793">
        <f>IF($GO793&gt;=30,INDEX($DI:$DI,$GN793+30),"")</f>
      </c>
      <c r="EP793">
        <f>IF($GO793&gt;=31,INDEX($DI:$DI,$GN793+31),"")</f>
      </c>
      <c r="EQ793">
        <f>IF($GO793&gt;=32,INDEX($DI:$DI,$GN793+32),"")</f>
      </c>
      <c r="ER793">
        <f>IF($GO793&gt;=33,INDEX($DI:$DI,$GN793+33),"")</f>
      </c>
      <c r="ES793">
        <f>IF($GO793&gt;=34,INDEX($DI:$DI,$GN793+34),"")</f>
      </c>
      <c r="ET793">
        <f>IF($GO793&gt;=35,INDEX($DI:$DI,$GN793+35),"")</f>
      </c>
      <c r="EU793">
        <f>IF($GO793&gt;=36,INDEX($DI:$DI,$GN793+36),"")</f>
      </c>
      <c r="EV793">
        <f>IF($GO793&gt;=37,INDEX($DI:$DI,$GN793+37),"")</f>
      </c>
      <c r="EW793">
        <f>IF($GO793&gt;=38,INDEX($DI:$DI,$GN793+38),"")</f>
      </c>
      <c r="EX793">
        <f>IF($GO793&gt;=39,INDEX($DI:$DI,$GN793+39),"")</f>
      </c>
      <c r="EY793">
        <f>IF($GO793&gt;=40,INDEX($DI:$DI,$GN793+40),"")</f>
      </c>
      <c r="EZ793">
        <f>IF($GO793&gt;=1,INDEX($DJ:$DJ,$GN793+1),"")</f>
      </c>
      <c r="FA793">
        <f>IF($GO793&gt;=2,INDEX($DJ:$DJ,$GN793+2),"")</f>
      </c>
      <c r="FB793">
        <f>IF($GO793&gt;=3,INDEX($DJ:$DJ,$GN793+3),"")</f>
      </c>
      <c r="FC793">
        <f>IF($GO793&gt;=4,INDEX($DJ:$DJ,$GN793+4),"")</f>
      </c>
      <c r="FD793">
        <f>IF($GO793&gt;=5,INDEX($DJ:$DJ,$GN793+5),"")</f>
      </c>
      <c r="FE793">
        <f>IF($GO793&gt;=6,INDEX($DJ:$DJ,$GN793+6),"")</f>
      </c>
      <c r="FF793">
        <f>IF($GO793&gt;=7,INDEX($DJ:$DJ,$GN793+7),"")</f>
      </c>
      <c r="FG793">
        <f>IF($GO793&gt;=8,INDEX($DJ:$DJ,$GN793+8),"")</f>
      </c>
      <c r="FH793">
        <f>IF($GO793&gt;=9,INDEX($DJ:$DJ,$GN793+9),"")</f>
      </c>
      <c r="FI793">
        <f>IF($GO793&gt;=10,INDEX($DJ:$DJ,$GN793+10),"")</f>
      </c>
      <c r="FJ793">
        <f>IF($GO793&gt;=11,INDEX($DJ:$DJ,$GN793+11),"")</f>
      </c>
      <c r="FK793">
        <f>IF($GO793&gt;=12,INDEX($DJ:$DJ,$GN793+12),"")</f>
      </c>
      <c r="FL793">
        <f>IF($GO793&gt;=13,INDEX($DJ:$DJ,$GN793+13),"")</f>
      </c>
      <c r="FM793">
        <f>IF($GO793&gt;=14,INDEX($DJ:$DJ,$GN793+14),"")</f>
      </c>
      <c r="FN793">
        <f>IF($GO793&gt;=15,INDEX($DJ:$DJ,$GN793+15),"")</f>
      </c>
      <c r="FO793">
        <f>IF($GO793&gt;=16,INDEX($DJ:$DJ,$GN793+16),"")</f>
      </c>
      <c r="FP793">
        <f>IF($GO793&gt;=17,INDEX($DJ:$DJ,$GN793+17),"")</f>
      </c>
      <c r="FQ793">
        <f>IF($GO793&gt;=18,INDEX($DJ:$DJ,$GN793+18),"")</f>
      </c>
      <c r="FR793">
        <f>IF($GO793&gt;=19,INDEX($DJ:$DJ,$GN793+19),"")</f>
      </c>
      <c r="FS793">
        <f>IF($GO793&gt;=20,INDEX($DJ:$DJ,$GN793+20),"")</f>
      </c>
      <c r="FT793">
        <f>IF($GO793&gt;=21,INDEX($DJ:$DJ,$GN793+21),"")</f>
      </c>
      <c r="FU793">
        <f>IF($GO793&gt;=22,INDEX($DJ:$DJ,$GN793+22),"")</f>
      </c>
      <c r="FV793">
        <f>IF($GO793&gt;=23,INDEX($DJ:$DJ,$GN793+23),"")</f>
      </c>
      <c r="FW793">
        <f>IF($GO793&gt;=24,INDEX($DJ:$DJ,$GN793+24),"")</f>
      </c>
      <c r="FX793">
        <f>IF($GO793&gt;=25,INDEX($DJ:$DJ,$GN793+25),"")</f>
      </c>
      <c r="FY793">
        <f>IF($GO793&gt;=26,INDEX($DJ:$DJ,$GN793+26),"")</f>
      </c>
      <c r="FZ793">
        <f>IF($GO793&gt;=27,INDEX($DJ:$DJ,$GN793+27),"")</f>
      </c>
      <c r="GA793">
        <f>IF($GO793&gt;=28,INDEX($DJ:$DJ,$GN793+28),"")</f>
      </c>
      <c r="GB793">
        <f>IF($GO793&gt;=29,INDEX($DJ:$DJ,$GN793+29),"")</f>
      </c>
      <c r="GC793">
        <f>IF($GO793&gt;=30,INDEX($DJ:$DJ,$GN793+30),"")</f>
      </c>
      <c r="GD793">
        <f>IF($GO793&gt;=31,INDEX($DJ:$DJ,$GN793+31),"")</f>
      </c>
      <c r="GE793">
        <f>IF($GO793&gt;=32,INDEX($DJ:$DJ,$GN793+32),"")</f>
      </c>
      <c r="GF793">
        <f>IF($GO793&gt;=33,INDEX($DJ:$DJ,$GN793+33),"")</f>
      </c>
      <c r="GG793">
        <f>IF($GO793&gt;=34,INDEX($DJ:$DJ,$GN793+34),"")</f>
      </c>
      <c r="GH793">
        <f>IF($GO793&gt;=35,INDEX($DJ:$DJ,$GN793+35),"")</f>
      </c>
      <c r="GI793">
        <f>IF($GO793&gt;=36,INDEX($DJ:$DJ,$GN793+36),"")</f>
      </c>
      <c r="GJ793">
        <f>IF($GO793&gt;=37,INDEX($DJ:$DJ,$GN793+37),"")</f>
      </c>
      <c r="GK793">
        <f>IF($GO793&gt;=38,INDEX($DJ:$DJ,$GN793+38),"")</f>
      </c>
      <c r="GL793">
        <f>IF($GO793&gt;=39,INDEX($DJ:$DJ,$GN793+39),"")</f>
      </c>
      <c r="GM793">
        <f>IF($GO793&gt;=40,INDEX($DJ:$DJ,$GN793+40),"")</f>
      </c>
      <c r="GN793">
        <f>IFERROR(MATCH($DH793,$DI$2:$DI$148,0)+1,0)</f>
      </c>
      <c r="GO793">
        <f>IFERROR(INDEX($DK$2:$DK$148,MATCH($DH793,$DI$2:$DI$148,0)),0)</f>
      </c>
      <c r="GP793">
        <f>IFERROR(MATCH($Y793,$DL$793:$EY$793,0),0)</f>
      </c>
      <c r="GQ793">
        <f>IF($GP793&gt;0,INDEX($EZ$793:$GM$793,$GP793),"")</f>
      </c>
      <c r="GT793">
        <f>IF($JC793&gt;=1,INDEX($GR:$GR,$JB793+1),"")</f>
      </c>
      <c r="GU793">
        <f>IF($JC793&gt;=2,INDEX($GR:$GR,$JB793+2),"")</f>
      </c>
      <c r="GV793">
        <f>IF($JC793&gt;=3,INDEX($GR:$GR,$JB793+3),"")</f>
      </c>
      <c r="GW793">
        <f>IF($JC793&gt;=4,INDEX($GR:$GR,$JB793+4),"")</f>
      </c>
      <c r="GX793">
        <f>IF($JC793&gt;=5,INDEX($GR:$GR,$JB793+5),"")</f>
      </c>
      <c r="GY793">
        <f>IF($JC793&gt;=6,INDEX($GR:$GR,$JB793+6),"")</f>
      </c>
      <c r="GZ793">
        <f>IF($JC793&gt;=7,INDEX($GR:$GR,$JB793+7),"")</f>
      </c>
      <c r="HA793">
        <f>IF($JC793&gt;=8,INDEX($GR:$GR,$JB793+8),"")</f>
      </c>
      <c r="HB793">
        <f>IF($JC793&gt;=9,INDEX($GR:$GR,$JB793+9),"")</f>
      </c>
      <c r="HC793">
        <f>IF($JC793&gt;=10,INDEX($GR:$GR,$JB793+10),"")</f>
      </c>
      <c r="HD793">
        <f>IF($JC793&gt;=11,INDEX($GR:$GR,$JB793+11),"")</f>
      </c>
      <c r="HE793">
        <f>IF($JC793&gt;=12,INDEX($GR:$GR,$JB793+12),"")</f>
      </c>
      <c r="HF793">
        <f>IF($JC793&gt;=13,INDEX($GR:$GR,$JB793+13),"")</f>
      </c>
      <c r="HG793">
        <f>IF($JC793&gt;=14,INDEX($GR:$GR,$JB793+14),"")</f>
      </c>
      <c r="HH793">
        <f>IF($JC793&gt;=15,INDEX($GR:$GR,$JB793+15),"")</f>
      </c>
      <c r="HI793">
        <f>IF($JC793&gt;=16,INDEX($GR:$GR,$JB793+16),"")</f>
      </c>
      <c r="HJ793">
        <f>IF($JC793&gt;=17,INDEX($GR:$GR,$JB793+17),"")</f>
      </c>
      <c r="HK793">
        <f>IF($JC793&gt;=18,INDEX($GR:$GR,$JB793+18),"")</f>
      </c>
      <c r="HL793">
        <f>IF($JC793&gt;=19,INDEX($GR:$GR,$JB793+19),"")</f>
      </c>
      <c r="HM793">
        <f>IF($JC793&gt;=20,INDEX($GR:$GR,$JB793+20),"")</f>
      </c>
      <c r="HN793">
        <f>IF($JC793&gt;=21,INDEX($GR:$GR,$JB793+21),"")</f>
      </c>
      <c r="HO793">
        <f>IF($JC793&gt;=22,INDEX($GR:$GR,$JB793+22),"")</f>
      </c>
      <c r="HP793">
        <f>IF($JC793&gt;=23,INDEX($GR:$GR,$JB793+23),"")</f>
      </c>
      <c r="HQ793">
        <f>IF($JC793&gt;=24,INDEX($GR:$GR,$JB793+24),"")</f>
      </c>
      <c r="HR793">
        <f>IF($JC793&gt;=25,INDEX($GR:$GR,$JB793+25),"")</f>
      </c>
      <c r="HS793">
        <f>IF($JC793&gt;=26,INDEX($GR:$GR,$JB793+26),"")</f>
      </c>
      <c r="HT793">
        <f>IF($JC793&gt;=27,INDEX($GR:$GR,$JB793+27),"")</f>
      </c>
      <c r="HU793">
        <f>IF($JC793&gt;=28,INDEX($GR:$GR,$JB793+28),"")</f>
      </c>
      <c r="HV793">
        <f>IF($JC793&gt;=29,INDEX($GR:$GR,$JB793+29),"")</f>
      </c>
      <c r="HW793">
        <f>IF($JC793&gt;=30,INDEX($GR:$GR,$JB793+30),"")</f>
      </c>
      <c r="HX793">
        <f>IF($JC793&gt;=31,INDEX($GR:$GR,$JB793+31),"")</f>
      </c>
      <c r="HY793">
        <f>IF($JC793&gt;=32,INDEX($GR:$GR,$JB793+32),"")</f>
      </c>
      <c r="HZ793">
        <f>IF($JC793&gt;=33,INDEX($GR:$GR,$JB793+33),"")</f>
      </c>
      <c r="IA793">
        <f>IF($JC793&gt;=34,INDEX($GR:$GR,$JB793+34),"")</f>
      </c>
      <c r="IB793">
        <f>IF($JC793&gt;=35,INDEX($GR:$GR,$JB793+35),"")</f>
      </c>
      <c r="IC793">
        <f>IF($JC793&gt;=36,INDEX($GR:$GR,$JB793+36),"")</f>
      </c>
      <c r="ID793">
        <f>IF($JC793&gt;=37,INDEX($GR:$GR,$JB793+37),"")</f>
      </c>
      <c r="IE793">
        <f>IF($JC793&gt;=38,INDEX($GR:$GR,$JB793+38),"")</f>
      </c>
      <c r="IF793">
        <f>IF($JC793&gt;=39,INDEX($GR:$GR,$JB793+39),"")</f>
      </c>
      <c r="IG793">
        <f>IF($JC793&gt;=40,INDEX($GR:$GR,$JB793+40),"")</f>
      </c>
      <c r="IH793">
        <f>IF($JC793&gt;=41,INDEX($GR:$GR,$JB793+41),"")</f>
      </c>
      <c r="II793">
        <f>IF($JC793&gt;=42,INDEX($GR:$GR,$JB793+42),"")</f>
      </c>
      <c r="IJ793">
        <f>IF($JC793&gt;=43,INDEX($GR:$GR,$JB793+43),"")</f>
      </c>
      <c r="IK793">
        <f>IF($JC793&gt;=44,INDEX($GR:$GR,$JB793+44),"")</f>
      </c>
      <c r="IL793">
        <f>IF($JC793&gt;=45,INDEX($GR:$GR,$JB793+45),"")</f>
      </c>
      <c r="IM793">
        <f>IF($JC793&gt;=46,INDEX($GR:$GR,$JB793+46),"")</f>
      </c>
      <c r="IN793">
        <f>IF($JC793&gt;=47,INDEX($GR:$GR,$JB793+47),"")</f>
      </c>
      <c r="IO793">
        <f>IF($JC793&gt;=48,INDEX($GR:$GR,$JB793+48),"")</f>
      </c>
      <c r="IP793">
        <f>IF($JC793&gt;=49,INDEX($GR:$GR,$JB793+49),"")</f>
      </c>
      <c r="IQ793">
        <f>IF($JC793&gt;=50,INDEX($GR:$GR,$JB793+50),"")</f>
      </c>
      <c r="IR793">
        <f>IF($JC793&gt;=51,INDEX($GR:$GR,$JB793+51),"")</f>
      </c>
      <c r="IS793">
        <f>IF($JC793&gt;=52,INDEX($GR:$GR,$JB793+52),"")</f>
      </c>
      <c r="IT793">
        <f>IF($JC793&gt;=53,INDEX($GR:$GR,$JB793+53),"")</f>
      </c>
      <c r="IU793">
        <f>IF($JC793&gt;=54,INDEX($GR:$GR,$JB793+54),"")</f>
      </c>
      <c r="IV793">
        <f>IF($JC793&gt;=55,INDEX($GR:$GR,$JB793+55),"")</f>
      </c>
      <c r="IW793">
        <f>IF($JC793&gt;=56,INDEX($GR:$GR,$JB793+56),"")</f>
      </c>
      <c r="IX793">
        <f>IF($JC793&gt;=57,INDEX($GR:$GR,$JB793+57),"")</f>
      </c>
      <c r="IY793">
        <f>IF($JC793&gt;=58,INDEX($GR:$GR,$JB793+58),"")</f>
      </c>
      <c r="IZ793">
        <f>IF($JC793&gt;=59,INDEX($GR:$GR,$JB793+59),"")</f>
      </c>
      <c r="JA793">
        <f>IF($JC793&gt;=60,INDEX($GR:$GR,$JB793+60),"")</f>
      </c>
      <c r="JB793">
        <f>IFERROR(MATCH($GQ793,$GR$2:$GR$324,0)+1,0)</f>
      </c>
      <c r="JC793">
        <f>IFERROR(INDEX($GS$2:$GS$324,MATCH($GQ793,$GR$2:$GR$324,0)),0)</f>
      </c>
      <c r="JD793" t="s">
        <v>40</v>
      </c>
      <c r="JE793" t="s">
        <v>40</v>
      </c>
    </row>
    <row r="794" spans="1:265" x14ac:dyDescent="0.25">
      <c r="Q794">
        <f>IF(OR($T794="",$P794=""),"",IFERROR($T794/$P794,0))</f>
      </c>
      <c r="R794">
        <f>IF($T794="","",
SUM($S794,$U794,$Z794,$V794,$X794)*
(1-IF($AA794="",0,VALUE($AA794)/100)))</f>
      </c>
      <c r="S794">
        <f>IF($T794="","",$T794)</f>
      </c>
      <c r="U794">
        <f>IF($T794="","",
IF($N794="","",
IF(ISNUMBER(SEARCH("exempt",LOWER($N794))),0,
$T794*(VALUE(SUBSTITUTE($N794,"%",""))/100))))</f>
      </c>
      <c r="AB794">
        <f>IFERROR(IF(FIND(" - ",$K794)&gt;0,MID($K794,FIND(" - ",$K794)+3,LEN($K794)),""),"")</f>
      </c>
      <c r="AK794" t="s">
        <v>1381</v>
      </c>
      <c r="AP794">
        <f>IFERROR(LEFT($K794,FIND(" - ",$K794)-1),$K794)</f>
      </c>
      <c r="AS794">
        <f>IF($CH794&gt;=1,INDEX($AQ:$AQ,$CG794+1),"")</f>
      </c>
      <c r="AT794">
        <f>IF($CH794&gt;=2,INDEX($AQ:$AQ,$CG794+2),"")</f>
      </c>
      <c r="AU794">
        <f>IF($CH794&gt;=3,INDEX($AQ:$AQ,$CG794+3),"")</f>
      </c>
      <c r="AV794">
        <f>IF($CH794&gt;=4,INDEX($AQ:$AQ,$CG794+4),"")</f>
      </c>
      <c r="AW794">
        <f>IF($CH794&gt;=5,INDEX($AQ:$AQ,$CG794+5),"")</f>
      </c>
      <c r="AX794">
        <f>IF($CH794&gt;=6,INDEX($AQ:$AQ,$CG794+6),"")</f>
      </c>
      <c r="AY794">
        <f>IF($CH794&gt;=7,INDEX($AQ:$AQ,$CG794+7),"")</f>
      </c>
      <c r="AZ794">
        <f>IF($CH794&gt;=8,INDEX($AQ:$AQ,$CG794+8),"")</f>
      </c>
      <c r="BA794">
        <f>IF($CH794&gt;=9,INDEX($AQ:$AQ,$CG794+9),"")</f>
      </c>
      <c r="BB794">
        <f>IF($CH794&gt;=10,INDEX($AQ:$AQ,$CG794+10),"")</f>
      </c>
      <c r="BC794">
        <f>IF($CH794&gt;=11,INDEX($AQ:$AQ,$CG794+11),"")</f>
      </c>
      <c r="BD794">
        <f>IF($CH794&gt;=12,INDEX($AQ:$AQ,$CG794+12),"")</f>
      </c>
      <c r="BE794">
        <f>IF($CH794&gt;=13,INDEX($AQ:$AQ,$CG794+13),"")</f>
      </c>
      <c r="BF794">
        <f>IF($CH794&gt;=14,INDEX($AQ:$AQ,$CG794+14),"")</f>
      </c>
      <c r="BG794">
        <f>IF($CH794&gt;=15,INDEX($AQ:$AQ,$CG794+15),"")</f>
      </c>
      <c r="BH794">
        <f>IF($CH794&gt;=16,INDEX($AQ:$AQ,$CG794+16),"")</f>
      </c>
      <c r="BI794">
        <f>IF($CH794&gt;=17,INDEX($AQ:$AQ,$CG794+17),"")</f>
      </c>
      <c r="BJ794">
        <f>IF($CH794&gt;=18,INDEX($AQ:$AQ,$CG794+18),"")</f>
      </c>
      <c r="BK794">
        <f>IF($CH794&gt;=19,INDEX($AQ:$AQ,$CG794+19),"")</f>
      </c>
      <c r="BL794">
        <f>IF($CH794&gt;=20,INDEX($AQ:$AQ,$CG794+20),"")</f>
      </c>
      <c r="BM794">
        <f>IF($CH794&gt;=21,INDEX($AQ:$AQ,$CG794+21),"")</f>
      </c>
      <c r="BN794">
        <f>IF($CH794&gt;=22,INDEX($AQ:$AQ,$CG794+22),"")</f>
      </c>
      <c r="BO794">
        <f>IF($CH794&gt;=23,INDEX($AQ:$AQ,$CG794+23),"")</f>
      </c>
      <c r="BP794">
        <f>IF($CH794&gt;=24,INDEX($AQ:$AQ,$CG794+24),"")</f>
      </c>
      <c r="BQ794">
        <f>IF($CH794&gt;=25,INDEX($AQ:$AQ,$CG794+25),"")</f>
      </c>
      <c r="BR794">
        <f>IF($CH794&gt;=26,INDEX($AQ:$AQ,$CG794+26),"")</f>
      </c>
      <c r="BS794">
        <f>IF($CH794&gt;=27,INDEX($AQ:$AQ,$CG794+27),"")</f>
      </c>
      <c r="BT794">
        <f>IF($CH794&gt;=28,INDEX($AQ:$AQ,$CG794+28),"")</f>
      </c>
      <c r="BU794">
        <f>IF($CH794&gt;=29,INDEX($AQ:$AQ,$CG794+29),"")</f>
      </c>
      <c r="BV794">
        <f>IF($CH794&gt;=30,INDEX($AQ:$AQ,$CG794+30),"")</f>
      </c>
      <c r="BW794">
        <f>IF($CH794&gt;=31,INDEX($AQ:$AQ,$CG794+31),"")</f>
      </c>
      <c r="BX794">
        <f>IF($CH794&gt;=32,INDEX($AQ:$AQ,$CG794+32),"")</f>
      </c>
      <c r="BY794">
        <f>IF($CH794&gt;=33,INDEX($AQ:$AQ,$CG794+33),"")</f>
      </c>
      <c r="BZ794">
        <f>IF($CH794&gt;=34,INDEX($AQ:$AQ,$CG794+34),"")</f>
      </c>
      <c r="CA794">
        <f>IF($CH794&gt;=35,INDEX($AQ:$AQ,$CG794+35),"")</f>
      </c>
      <c r="CB794">
        <f>IF($CH794&gt;=36,INDEX($AQ:$AQ,$CG794+36),"")</f>
      </c>
      <c r="CC794">
        <f>IF($CH794&gt;=37,INDEX($AQ:$AQ,$CG794+37),"")</f>
      </c>
      <c r="CD794">
        <f>IF($CH794&gt;=38,INDEX($AQ:$AQ,$CG794+38),"")</f>
      </c>
      <c r="CE794">
        <f>IF($CH794&gt;=39,INDEX($AQ:$AQ,$CG794+39),"")</f>
      </c>
      <c r="CF794">
        <f>IF($CH794&gt;=40,INDEX($AQ:$AQ,$CG794+40),"")</f>
      </c>
      <c r="CG794">
        <f>IFERROR(MATCH($AP794,$AQ$2:$AQ$134,0)+1,0)</f>
      </c>
      <c r="CH794">
        <f>IFERROR(INDEX($AR$2:$AR$134,MATCH($AP794,$AQ$2:$AQ$134,0)),0)</f>
      </c>
      <c r="CI794">
        <f>IFERROR(LEFT($L794,FIND(" - ",$L794)-1),$L794)</f>
      </c>
      <c r="CL794">
        <f>IF($DG794&gt;=1,INDEX($CJ:$CJ,$DF794+1),"")</f>
      </c>
      <c r="CM794">
        <f>IF($DG794&gt;=2,INDEX($CJ:$CJ,$DF794+2),"")</f>
      </c>
      <c r="CN794">
        <f>IF($DG794&gt;=3,INDEX($CJ:$CJ,$DF794+3),"")</f>
      </c>
      <c r="CO794">
        <f>IF($DG794&gt;=4,INDEX($CJ:$CJ,$DF794+4),"")</f>
      </c>
      <c r="CP794">
        <f>IF($DG794&gt;=5,INDEX($CJ:$CJ,$DF794+5),"")</f>
      </c>
      <c r="CQ794">
        <f>IF($DG794&gt;=6,INDEX($CJ:$CJ,$DF794+6),"")</f>
      </c>
      <c r="CR794">
        <f>IF($DG794&gt;=7,INDEX($CJ:$CJ,$DF794+7),"")</f>
      </c>
      <c r="CS794">
        <f>IF($DG794&gt;=8,INDEX($CJ:$CJ,$DF794+8),"")</f>
      </c>
      <c r="CT794">
        <f>IF($DG794&gt;=9,INDEX($CJ:$CJ,$DF794+9),"")</f>
      </c>
      <c r="CU794">
        <f>IF($DG794&gt;=10,INDEX($CJ:$CJ,$DF794+10),"")</f>
      </c>
      <c r="CV794">
        <f>IF($DG794&gt;=11,INDEX($CJ:$CJ,$DF794+11),"")</f>
      </c>
      <c r="CW794">
        <f>IF($DG794&gt;=12,INDEX($CJ:$CJ,$DF794+12),"")</f>
      </c>
      <c r="CX794">
        <f>IF($DG794&gt;=13,INDEX($CJ:$CJ,$DF794+13),"")</f>
      </c>
      <c r="CY794">
        <f>IF($DG794&gt;=14,INDEX($CJ:$CJ,$DF794+14),"")</f>
      </c>
      <c r="CZ794">
        <f>IF($DG794&gt;=15,INDEX($CJ:$CJ,$DF794+15),"")</f>
      </c>
      <c r="DA794">
        <f>IF($DG794&gt;=16,INDEX($CJ:$CJ,$DF794+16),"")</f>
      </c>
      <c r="DB794">
        <f>IF($DG794&gt;=17,INDEX($CJ:$CJ,$DF794+17),"")</f>
      </c>
      <c r="DC794">
        <f>IF($DG794&gt;=18,INDEX($CJ:$CJ,$DF794+18),"")</f>
      </c>
      <c r="DD794">
        <f>IF($DG794&gt;=19,INDEX($CJ:$CJ,$DF794+19),"")</f>
      </c>
      <c r="DE794">
        <f>IF($DG794&gt;=20,INDEX($CJ:$CJ,$DF794+20),"")</f>
      </c>
      <c r="DF794">
        <f>IFERROR(MATCH($CI794,$CJ$2:$CJ$263,0)+1,0)</f>
      </c>
      <c r="DG794">
        <f>IFERROR(INDEX($CK$2:$CK$263,MATCH($CI794,$CJ$2:$CJ$263,0)),0)</f>
      </c>
      <c r="DH794">
        <f>IFERROR(INDEX($AO:$AO,MATCH($N794,$AN:$AN,0))&amp;"","")</f>
      </c>
      <c r="DL794">
        <f>IF($GO794&gt;=1,INDEX($DI:$DI,$GN794+1),"")</f>
      </c>
      <c r="DM794">
        <f>IF($GO794&gt;=2,INDEX($DI:$DI,$GN794+2),"")</f>
      </c>
      <c r="DN794">
        <f>IF($GO794&gt;=3,INDEX($DI:$DI,$GN794+3),"")</f>
      </c>
      <c r="DO794">
        <f>IF($GO794&gt;=4,INDEX($DI:$DI,$GN794+4),"")</f>
      </c>
      <c r="DP794">
        <f>IF($GO794&gt;=5,INDEX($DI:$DI,$GN794+5),"")</f>
      </c>
      <c r="DQ794">
        <f>IF($GO794&gt;=6,INDEX($DI:$DI,$GN794+6),"")</f>
      </c>
      <c r="DR794">
        <f>IF($GO794&gt;=7,INDEX($DI:$DI,$GN794+7),"")</f>
      </c>
      <c r="DS794">
        <f>IF($GO794&gt;=8,INDEX($DI:$DI,$GN794+8),"")</f>
      </c>
      <c r="DT794">
        <f>IF($GO794&gt;=9,INDEX($DI:$DI,$GN794+9),"")</f>
      </c>
      <c r="DU794">
        <f>IF($GO794&gt;=10,INDEX($DI:$DI,$GN794+10),"")</f>
      </c>
      <c r="DV794">
        <f>IF($GO794&gt;=11,INDEX($DI:$DI,$GN794+11),"")</f>
      </c>
      <c r="DW794">
        <f>IF($GO794&gt;=12,INDEX($DI:$DI,$GN794+12),"")</f>
      </c>
      <c r="DX794">
        <f>IF($GO794&gt;=13,INDEX($DI:$DI,$GN794+13),"")</f>
      </c>
      <c r="DY794">
        <f>IF($GO794&gt;=14,INDEX($DI:$DI,$GN794+14),"")</f>
      </c>
      <c r="DZ794">
        <f>IF($GO794&gt;=15,INDEX($DI:$DI,$GN794+15),"")</f>
      </c>
      <c r="EA794">
        <f>IF($GO794&gt;=16,INDEX($DI:$DI,$GN794+16),"")</f>
      </c>
      <c r="EB794">
        <f>IF($GO794&gt;=17,INDEX($DI:$DI,$GN794+17),"")</f>
      </c>
      <c r="EC794">
        <f>IF($GO794&gt;=18,INDEX($DI:$DI,$GN794+18),"")</f>
      </c>
      <c r="ED794">
        <f>IF($GO794&gt;=19,INDEX($DI:$DI,$GN794+19),"")</f>
      </c>
      <c r="EE794">
        <f>IF($GO794&gt;=20,INDEX($DI:$DI,$GN794+20),"")</f>
      </c>
      <c r="EF794">
        <f>IF($GO794&gt;=21,INDEX($DI:$DI,$GN794+21),"")</f>
      </c>
      <c r="EG794">
        <f>IF($GO794&gt;=22,INDEX($DI:$DI,$GN794+22),"")</f>
      </c>
      <c r="EH794">
        <f>IF($GO794&gt;=23,INDEX($DI:$DI,$GN794+23),"")</f>
      </c>
      <c r="EI794">
        <f>IF($GO794&gt;=24,INDEX($DI:$DI,$GN794+24),"")</f>
      </c>
      <c r="EJ794">
        <f>IF($GO794&gt;=25,INDEX($DI:$DI,$GN794+25),"")</f>
      </c>
      <c r="EK794">
        <f>IF($GO794&gt;=26,INDEX($DI:$DI,$GN794+26),"")</f>
      </c>
      <c r="EL794">
        <f>IF($GO794&gt;=27,INDEX($DI:$DI,$GN794+27),"")</f>
      </c>
      <c r="EM794">
        <f>IF($GO794&gt;=28,INDEX($DI:$DI,$GN794+28),"")</f>
      </c>
      <c r="EN794">
        <f>IF($GO794&gt;=29,INDEX($DI:$DI,$GN794+29),"")</f>
      </c>
      <c r="EO794">
        <f>IF($GO794&gt;=30,INDEX($DI:$DI,$GN794+30),"")</f>
      </c>
      <c r="EP794">
        <f>IF($GO794&gt;=31,INDEX($DI:$DI,$GN794+31),"")</f>
      </c>
      <c r="EQ794">
        <f>IF($GO794&gt;=32,INDEX($DI:$DI,$GN794+32),"")</f>
      </c>
      <c r="ER794">
        <f>IF($GO794&gt;=33,INDEX($DI:$DI,$GN794+33),"")</f>
      </c>
      <c r="ES794">
        <f>IF($GO794&gt;=34,INDEX($DI:$DI,$GN794+34),"")</f>
      </c>
      <c r="ET794">
        <f>IF($GO794&gt;=35,INDEX($DI:$DI,$GN794+35),"")</f>
      </c>
      <c r="EU794">
        <f>IF($GO794&gt;=36,INDEX($DI:$DI,$GN794+36),"")</f>
      </c>
      <c r="EV794">
        <f>IF($GO794&gt;=37,INDEX($DI:$DI,$GN794+37),"")</f>
      </c>
      <c r="EW794">
        <f>IF($GO794&gt;=38,INDEX($DI:$DI,$GN794+38),"")</f>
      </c>
      <c r="EX794">
        <f>IF($GO794&gt;=39,INDEX($DI:$DI,$GN794+39),"")</f>
      </c>
      <c r="EY794">
        <f>IF($GO794&gt;=40,INDEX($DI:$DI,$GN794+40),"")</f>
      </c>
      <c r="EZ794">
        <f>IF($GO794&gt;=1,INDEX($DJ:$DJ,$GN794+1),"")</f>
      </c>
      <c r="FA794">
        <f>IF($GO794&gt;=2,INDEX($DJ:$DJ,$GN794+2),"")</f>
      </c>
      <c r="FB794">
        <f>IF($GO794&gt;=3,INDEX($DJ:$DJ,$GN794+3),"")</f>
      </c>
      <c r="FC794">
        <f>IF($GO794&gt;=4,INDEX($DJ:$DJ,$GN794+4),"")</f>
      </c>
      <c r="FD794">
        <f>IF($GO794&gt;=5,INDEX($DJ:$DJ,$GN794+5),"")</f>
      </c>
      <c r="FE794">
        <f>IF($GO794&gt;=6,INDEX($DJ:$DJ,$GN794+6),"")</f>
      </c>
      <c r="FF794">
        <f>IF($GO794&gt;=7,INDEX($DJ:$DJ,$GN794+7),"")</f>
      </c>
      <c r="FG794">
        <f>IF($GO794&gt;=8,INDEX($DJ:$DJ,$GN794+8),"")</f>
      </c>
      <c r="FH794">
        <f>IF($GO794&gt;=9,INDEX($DJ:$DJ,$GN794+9),"")</f>
      </c>
      <c r="FI794">
        <f>IF($GO794&gt;=10,INDEX($DJ:$DJ,$GN794+10),"")</f>
      </c>
      <c r="FJ794">
        <f>IF($GO794&gt;=11,INDEX($DJ:$DJ,$GN794+11),"")</f>
      </c>
      <c r="FK794">
        <f>IF($GO794&gt;=12,INDEX($DJ:$DJ,$GN794+12),"")</f>
      </c>
      <c r="FL794">
        <f>IF($GO794&gt;=13,INDEX($DJ:$DJ,$GN794+13),"")</f>
      </c>
      <c r="FM794">
        <f>IF($GO794&gt;=14,INDEX($DJ:$DJ,$GN794+14),"")</f>
      </c>
      <c r="FN794">
        <f>IF($GO794&gt;=15,INDEX($DJ:$DJ,$GN794+15),"")</f>
      </c>
      <c r="FO794">
        <f>IF($GO794&gt;=16,INDEX($DJ:$DJ,$GN794+16),"")</f>
      </c>
      <c r="FP794">
        <f>IF($GO794&gt;=17,INDEX($DJ:$DJ,$GN794+17),"")</f>
      </c>
      <c r="FQ794">
        <f>IF($GO794&gt;=18,INDEX($DJ:$DJ,$GN794+18),"")</f>
      </c>
      <c r="FR794">
        <f>IF($GO794&gt;=19,INDEX($DJ:$DJ,$GN794+19),"")</f>
      </c>
      <c r="FS794">
        <f>IF($GO794&gt;=20,INDEX($DJ:$DJ,$GN794+20),"")</f>
      </c>
      <c r="FT794">
        <f>IF($GO794&gt;=21,INDEX($DJ:$DJ,$GN794+21),"")</f>
      </c>
      <c r="FU794">
        <f>IF($GO794&gt;=22,INDEX($DJ:$DJ,$GN794+22),"")</f>
      </c>
      <c r="FV794">
        <f>IF($GO794&gt;=23,INDEX($DJ:$DJ,$GN794+23),"")</f>
      </c>
      <c r="FW794">
        <f>IF($GO794&gt;=24,INDEX($DJ:$DJ,$GN794+24),"")</f>
      </c>
      <c r="FX794">
        <f>IF($GO794&gt;=25,INDEX($DJ:$DJ,$GN794+25),"")</f>
      </c>
      <c r="FY794">
        <f>IF($GO794&gt;=26,INDEX($DJ:$DJ,$GN794+26),"")</f>
      </c>
      <c r="FZ794">
        <f>IF($GO794&gt;=27,INDEX($DJ:$DJ,$GN794+27),"")</f>
      </c>
      <c r="GA794">
        <f>IF($GO794&gt;=28,INDEX($DJ:$DJ,$GN794+28),"")</f>
      </c>
      <c r="GB794">
        <f>IF($GO794&gt;=29,INDEX($DJ:$DJ,$GN794+29),"")</f>
      </c>
      <c r="GC794">
        <f>IF($GO794&gt;=30,INDEX($DJ:$DJ,$GN794+30),"")</f>
      </c>
      <c r="GD794">
        <f>IF($GO794&gt;=31,INDEX($DJ:$DJ,$GN794+31),"")</f>
      </c>
      <c r="GE794">
        <f>IF($GO794&gt;=32,INDEX($DJ:$DJ,$GN794+32),"")</f>
      </c>
      <c r="GF794">
        <f>IF($GO794&gt;=33,INDEX($DJ:$DJ,$GN794+33),"")</f>
      </c>
      <c r="GG794">
        <f>IF($GO794&gt;=34,INDEX($DJ:$DJ,$GN794+34),"")</f>
      </c>
      <c r="GH794">
        <f>IF($GO794&gt;=35,INDEX($DJ:$DJ,$GN794+35),"")</f>
      </c>
      <c r="GI794">
        <f>IF($GO794&gt;=36,INDEX($DJ:$DJ,$GN794+36),"")</f>
      </c>
      <c r="GJ794">
        <f>IF($GO794&gt;=37,INDEX($DJ:$DJ,$GN794+37),"")</f>
      </c>
      <c r="GK794">
        <f>IF($GO794&gt;=38,INDEX($DJ:$DJ,$GN794+38),"")</f>
      </c>
      <c r="GL794">
        <f>IF($GO794&gt;=39,INDEX($DJ:$DJ,$GN794+39),"")</f>
      </c>
      <c r="GM794">
        <f>IF($GO794&gt;=40,INDEX($DJ:$DJ,$GN794+40),"")</f>
      </c>
      <c r="GN794">
        <f>IFERROR(MATCH($DH794,$DI$2:$DI$148,0)+1,0)</f>
      </c>
      <c r="GO794">
        <f>IFERROR(INDEX($DK$2:$DK$148,MATCH($DH794,$DI$2:$DI$148,0)),0)</f>
      </c>
      <c r="GP794">
        <f>IFERROR(MATCH($Y794,$DL$794:$EY$794,0),0)</f>
      </c>
      <c r="GQ794">
        <f>IF($GP794&gt;0,INDEX($EZ$794:$GM$794,$GP794),"")</f>
      </c>
      <c r="GT794">
        <f>IF($JC794&gt;=1,INDEX($GR:$GR,$JB794+1),"")</f>
      </c>
      <c r="GU794">
        <f>IF($JC794&gt;=2,INDEX($GR:$GR,$JB794+2),"")</f>
      </c>
      <c r="GV794">
        <f>IF($JC794&gt;=3,INDEX($GR:$GR,$JB794+3),"")</f>
      </c>
      <c r="GW794">
        <f>IF($JC794&gt;=4,INDEX($GR:$GR,$JB794+4),"")</f>
      </c>
      <c r="GX794">
        <f>IF($JC794&gt;=5,INDEX($GR:$GR,$JB794+5),"")</f>
      </c>
      <c r="GY794">
        <f>IF($JC794&gt;=6,INDEX($GR:$GR,$JB794+6),"")</f>
      </c>
      <c r="GZ794">
        <f>IF($JC794&gt;=7,INDEX($GR:$GR,$JB794+7),"")</f>
      </c>
      <c r="HA794">
        <f>IF($JC794&gt;=8,INDEX($GR:$GR,$JB794+8),"")</f>
      </c>
      <c r="HB794">
        <f>IF($JC794&gt;=9,INDEX($GR:$GR,$JB794+9),"")</f>
      </c>
      <c r="HC794">
        <f>IF($JC794&gt;=10,INDEX($GR:$GR,$JB794+10),"")</f>
      </c>
      <c r="HD794">
        <f>IF($JC794&gt;=11,INDEX($GR:$GR,$JB794+11),"")</f>
      </c>
      <c r="HE794">
        <f>IF($JC794&gt;=12,INDEX($GR:$GR,$JB794+12),"")</f>
      </c>
      <c r="HF794">
        <f>IF($JC794&gt;=13,INDEX($GR:$GR,$JB794+13),"")</f>
      </c>
      <c r="HG794">
        <f>IF($JC794&gt;=14,INDEX($GR:$GR,$JB794+14),"")</f>
      </c>
      <c r="HH794">
        <f>IF($JC794&gt;=15,INDEX($GR:$GR,$JB794+15),"")</f>
      </c>
      <c r="HI794">
        <f>IF($JC794&gt;=16,INDEX($GR:$GR,$JB794+16),"")</f>
      </c>
      <c r="HJ794">
        <f>IF($JC794&gt;=17,INDEX($GR:$GR,$JB794+17),"")</f>
      </c>
      <c r="HK794">
        <f>IF($JC794&gt;=18,INDEX($GR:$GR,$JB794+18),"")</f>
      </c>
      <c r="HL794">
        <f>IF($JC794&gt;=19,INDEX($GR:$GR,$JB794+19),"")</f>
      </c>
      <c r="HM794">
        <f>IF($JC794&gt;=20,INDEX($GR:$GR,$JB794+20),"")</f>
      </c>
      <c r="HN794">
        <f>IF($JC794&gt;=21,INDEX($GR:$GR,$JB794+21),"")</f>
      </c>
      <c r="HO794">
        <f>IF($JC794&gt;=22,INDEX($GR:$GR,$JB794+22),"")</f>
      </c>
      <c r="HP794">
        <f>IF($JC794&gt;=23,INDEX($GR:$GR,$JB794+23),"")</f>
      </c>
      <c r="HQ794">
        <f>IF($JC794&gt;=24,INDEX($GR:$GR,$JB794+24),"")</f>
      </c>
      <c r="HR794">
        <f>IF($JC794&gt;=25,INDEX($GR:$GR,$JB794+25),"")</f>
      </c>
      <c r="HS794">
        <f>IF($JC794&gt;=26,INDEX($GR:$GR,$JB794+26),"")</f>
      </c>
      <c r="HT794">
        <f>IF($JC794&gt;=27,INDEX($GR:$GR,$JB794+27),"")</f>
      </c>
      <c r="HU794">
        <f>IF($JC794&gt;=28,INDEX($GR:$GR,$JB794+28),"")</f>
      </c>
      <c r="HV794">
        <f>IF($JC794&gt;=29,INDEX($GR:$GR,$JB794+29),"")</f>
      </c>
      <c r="HW794">
        <f>IF($JC794&gt;=30,INDEX($GR:$GR,$JB794+30),"")</f>
      </c>
      <c r="HX794">
        <f>IF($JC794&gt;=31,INDEX($GR:$GR,$JB794+31),"")</f>
      </c>
      <c r="HY794">
        <f>IF($JC794&gt;=32,INDEX($GR:$GR,$JB794+32),"")</f>
      </c>
      <c r="HZ794">
        <f>IF($JC794&gt;=33,INDEX($GR:$GR,$JB794+33),"")</f>
      </c>
      <c r="IA794">
        <f>IF($JC794&gt;=34,INDEX($GR:$GR,$JB794+34),"")</f>
      </c>
      <c r="IB794">
        <f>IF($JC794&gt;=35,INDEX($GR:$GR,$JB794+35),"")</f>
      </c>
      <c r="IC794">
        <f>IF($JC794&gt;=36,INDEX($GR:$GR,$JB794+36),"")</f>
      </c>
      <c r="ID794">
        <f>IF($JC794&gt;=37,INDEX($GR:$GR,$JB794+37),"")</f>
      </c>
      <c r="IE794">
        <f>IF($JC794&gt;=38,INDEX($GR:$GR,$JB794+38),"")</f>
      </c>
      <c r="IF794">
        <f>IF($JC794&gt;=39,INDEX($GR:$GR,$JB794+39),"")</f>
      </c>
      <c r="IG794">
        <f>IF($JC794&gt;=40,INDEX($GR:$GR,$JB794+40),"")</f>
      </c>
      <c r="IH794">
        <f>IF($JC794&gt;=41,INDEX($GR:$GR,$JB794+41),"")</f>
      </c>
      <c r="II794">
        <f>IF($JC794&gt;=42,INDEX($GR:$GR,$JB794+42),"")</f>
      </c>
      <c r="IJ794">
        <f>IF($JC794&gt;=43,INDEX($GR:$GR,$JB794+43),"")</f>
      </c>
      <c r="IK794">
        <f>IF($JC794&gt;=44,INDEX($GR:$GR,$JB794+44),"")</f>
      </c>
      <c r="IL794">
        <f>IF($JC794&gt;=45,INDEX($GR:$GR,$JB794+45),"")</f>
      </c>
      <c r="IM794">
        <f>IF($JC794&gt;=46,INDEX($GR:$GR,$JB794+46),"")</f>
      </c>
      <c r="IN794">
        <f>IF($JC794&gt;=47,INDEX($GR:$GR,$JB794+47),"")</f>
      </c>
      <c r="IO794">
        <f>IF($JC794&gt;=48,INDEX($GR:$GR,$JB794+48),"")</f>
      </c>
      <c r="IP794">
        <f>IF($JC794&gt;=49,INDEX($GR:$GR,$JB794+49),"")</f>
      </c>
      <c r="IQ794">
        <f>IF($JC794&gt;=50,INDEX($GR:$GR,$JB794+50),"")</f>
      </c>
      <c r="IR794">
        <f>IF($JC794&gt;=51,INDEX($GR:$GR,$JB794+51),"")</f>
      </c>
      <c r="IS794">
        <f>IF($JC794&gt;=52,INDEX($GR:$GR,$JB794+52),"")</f>
      </c>
      <c r="IT794">
        <f>IF($JC794&gt;=53,INDEX($GR:$GR,$JB794+53),"")</f>
      </c>
      <c r="IU794">
        <f>IF($JC794&gt;=54,INDEX($GR:$GR,$JB794+54),"")</f>
      </c>
      <c r="IV794">
        <f>IF($JC794&gt;=55,INDEX($GR:$GR,$JB794+55),"")</f>
      </c>
      <c r="IW794">
        <f>IF($JC794&gt;=56,INDEX($GR:$GR,$JB794+56),"")</f>
      </c>
      <c r="IX794">
        <f>IF($JC794&gt;=57,INDEX($GR:$GR,$JB794+57),"")</f>
      </c>
      <c r="IY794">
        <f>IF($JC794&gt;=58,INDEX($GR:$GR,$JB794+58),"")</f>
      </c>
      <c r="IZ794">
        <f>IF($JC794&gt;=59,INDEX($GR:$GR,$JB794+59),"")</f>
      </c>
      <c r="JA794">
        <f>IF($JC794&gt;=60,INDEX($GR:$GR,$JB794+60),"")</f>
      </c>
      <c r="JB794">
        <f>IFERROR(MATCH($GQ794,$GR$2:$GR$324,0)+1,0)</f>
      </c>
      <c r="JC794">
        <f>IFERROR(INDEX($GS$2:$GS$324,MATCH($GQ794,$GR$2:$GR$324,0)),0)</f>
      </c>
      <c r="JD794" t="s">
        <v>40</v>
      </c>
      <c r="JE794" t="s">
        <v>40</v>
      </c>
    </row>
    <row r="795" spans="1:265" x14ac:dyDescent="0.25">
      <c r="Q795">
        <f>IF(OR($T795="",$P795=""),"",IFERROR($T795/$P795,0))</f>
      </c>
      <c r="R795">
        <f>IF($T795="","",
SUM($S795,$U795,$Z795,$V795,$X795)*
(1-IF($AA795="",0,VALUE($AA795)/100)))</f>
      </c>
      <c r="S795">
        <f>IF($T795="","",$T795)</f>
      </c>
      <c r="U795">
        <f>IF($T795="","",
IF($N795="","",
IF(ISNUMBER(SEARCH("exempt",LOWER($N795))),0,
$T795*(VALUE(SUBSTITUTE($N795,"%",""))/100))))</f>
      </c>
      <c r="AB795">
        <f>IFERROR(IF(FIND(" - ",$K795)&gt;0,MID($K795,FIND(" - ",$K795)+3,LEN($K795)),""),"")</f>
      </c>
      <c r="AK795" t="s">
        <v>1382</v>
      </c>
      <c r="AP795">
        <f>IFERROR(LEFT($K795,FIND(" - ",$K795)-1),$K795)</f>
      </c>
      <c r="AS795">
        <f>IF($CH795&gt;=1,INDEX($AQ:$AQ,$CG795+1),"")</f>
      </c>
      <c r="AT795">
        <f>IF($CH795&gt;=2,INDEX($AQ:$AQ,$CG795+2),"")</f>
      </c>
      <c r="AU795">
        <f>IF($CH795&gt;=3,INDEX($AQ:$AQ,$CG795+3),"")</f>
      </c>
      <c r="AV795">
        <f>IF($CH795&gt;=4,INDEX($AQ:$AQ,$CG795+4),"")</f>
      </c>
      <c r="AW795">
        <f>IF($CH795&gt;=5,INDEX($AQ:$AQ,$CG795+5),"")</f>
      </c>
      <c r="AX795">
        <f>IF($CH795&gt;=6,INDEX($AQ:$AQ,$CG795+6),"")</f>
      </c>
      <c r="AY795">
        <f>IF($CH795&gt;=7,INDEX($AQ:$AQ,$CG795+7),"")</f>
      </c>
      <c r="AZ795">
        <f>IF($CH795&gt;=8,INDEX($AQ:$AQ,$CG795+8),"")</f>
      </c>
      <c r="BA795">
        <f>IF($CH795&gt;=9,INDEX($AQ:$AQ,$CG795+9),"")</f>
      </c>
      <c r="BB795">
        <f>IF($CH795&gt;=10,INDEX($AQ:$AQ,$CG795+10),"")</f>
      </c>
      <c r="BC795">
        <f>IF($CH795&gt;=11,INDEX($AQ:$AQ,$CG795+11),"")</f>
      </c>
      <c r="BD795">
        <f>IF($CH795&gt;=12,INDEX($AQ:$AQ,$CG795+12),"")</f>
      </c>
      <c r="BE795">
        <f>IF($CH795&gt;=13,INDEX($AQ:$AQ,$CG795+13),"")</f>
      </c>
      <c r="BF795">
        <f>IF($CH795&gt;=14,INDEX($AQ:$AQ,$CG795+14),"")</f>
      </c>
      <c r="BG795">
        <f>IF($CH795&gt;=15,INDEX($AQ:$AQ,$CG795+15),"")</f>
      </c>
      <c r="BH795">
        <f>IF($CH795&gt;=16,INDEX($AQ:$AQ,$CG795+16),"")</f>
      </c>
      <c r="BI795">
        <f>IF($CH795&gt;=17,INDEX($AQ:$AQ,$CG795+17),"")</f>
      </c>
      <c r="BJ795">
        <f>IF($CH795&gt;=18,INDEX($AQ:$AQ,$CG795+18),"")</f>
      </c>
      <c r="BK795">
        <f>IF($CH795&gt;=19,INDEX($AQ:$AQ,$CG795+19),"")</f>
      </c>
      <c r="BL795">
        <f>IF($CH795&gt;=20,INDEX($AQ:$AQ,$CG795+20),"")</f>
      </c>
      <c r="BM795">
        <f>IF($CH795&gt;=21,INDEX($AQ:$AQ,$CG795+21),"")</f>
      </c>
      <c r="BN795">
        <f>IF($CH795&gt;=22,INDEX($AQ:$AQ,$CG795+22),"")</f>
      </c>
      <c r="BO795">
        <f>IF($CH795&gt;=23,INDEX($AQ:$AQ,$CG795+23),"")</f>
      </c>
      <c r="BP795">
        <f>IF($CH795&gt;=24,INDEX($AQ:$AQ,$CG795+24),"")</f>
      </c>
      <c r="BQ795">
        <f>IF($CH795&gt;=25,INDEX($AQ:$AQ,$CG795+25),"")</f>
      </c>
      <c r="BR795">
        <f>IF($CH795&gt;=26,INDEX($AQ:$AQ,$CG795+26),"")</f>
      </c>
      <c r="BS795">
        <f>IF($CH795&gt;=27,INDEX($AQ:$AQ,$CG795+27),"")</f>
      </c>
      <c r="BT795">
        <f>IF($CH795&gt;=28,INDEX($AQ:$AQ,$CG795+28),"")</f>
      </c>
      <c r="BU795">
        <f>IF($CH795&gt;=29,INDEX($AQ:$AQ,$CG795+29),"")</f>
      </c>
      <c r="BV795">
        <f>IF($CH795&gt;=30,INDEX($AQ:$AQ,$CG795+30),"")</f>
      </c>
      <c r="BW795">
        <f>IF($CH795&gt;=31,INDEX($AQ:$AQ,$CG795+31),"")</f>
      </c>
      <c r="BX795">
        <f>IF($CH795&gt;=32,INDEX($AQ:$AQ,$CG795+32),"")</f>
      </c>
      <c r="BY795">
        <f>IF($CH795&gt;=33,INDEX($AQ:$AQ,$CG795+33),"")</f>
      </c>
      <c r="BZ795">
        <f>IF($CH795&gt;=34,INDEX($AQ:$AQ,$CG795+34),"")</f>
      </c>
      <c r="CA795">
        <f>IF($CH795&gt;=35,INDEX($AQ:$AQ,$CG795+35),"")</f>
      </c>
      <c r="CB795">
        <f>IF($CH795&gt;=36,INDEX($AQ:$AQ,$CG795+36),"")</f>
      </c>
      <c r="CC795">
        <f>IF($CH795&gt;=37,INDEX($AQ:$AQ,$CG795+37),"")</f>
      </c>
      <c r="CD795">
        <f>IF($CH795&gt;=38,INDEX($AQ:$AQ,$CG795+38),"")</f>
      </c>
      <c r="CE795">
        <f>IF($CH795&gt;=39,INDEX($AQ:$AQ,$CG795+39),"")</f>
      </c>
      <c r="CF795">
        <f>IF($CH795&gt;=40,INDEX($AQ:$AQ,$CG795+40),"")</f>
      </c>
      <c r="CG795">
        <f>IFERROR(MATCH($AP795,$AQ$2:$AQ$134,0)+1,0)</f>
      </c>
      <c r="CH795">
        <f>IFERROR(INDEX($AR$2:$AR$134,MATCH($AP795,$AQ$2:$AQ$134,0)),0)</f>
      </c>
      <c r="CI795">
        <f>IFERROR(LEFT($L795,FIND(" - ",$L795)-1),$L795)</f>
      </c>
      <c r="CL795">
        <f>IF($DG795&gt;=1,INDEX($CJ:$CJ,$DF795+1),"")</f>
      </c>
      <c r="CM795">
        <f>IF($DG795&gt;=2,INDEX($CJ:$CJ,$DF795+2),"")</f>
      </c>
      <c r="CN795">
        <f>IF($DG795&gt;=3,INDEX($CJ:$CJ,$DF795+3),"")</f>
      </c>
      <c r="CO795">
        <f>IF($DG795&gt;=4,INDEX($CJ:$CJ,$DF795+4),"")</f>
      </c>
      <c r="CP795">
        <f>IF($DG795&gt;=5,INDEX($CJ:$CJ,$DF795+5),"")</f>
      </c>
      <c r="CQ795">
        <f>IF($DG795&gt;=6,INDEX($CJ:$CJ,$DF795+6),"")</f>
      </c>
      <c r="CR795">
        <f>IF($DG795&gt;=7,INDEX($CJ:$CJ,$DF795+7),"")</f>
      </c>
      <c r="CS795">
        <f>IF($DG795&gt;=8,INDEX($CJ:$CJ,$DF795+8),"")</f>
      </c>
      <c r="CT795">
        <f>IF($DG795&gt;=9,INDEX($CJ:$CJ,$DF795+9),"")</f>
      </c>
      <c r="CU795">
        <f>IF($DG795&gt;=10,INDEX($CJ:$CJ,$DF795+10),"")</f>
      </c>
      <c r="CV795">
        <f>IF($DG795&gt;=11,INDEX($CJ:$CJ,$DF795+11),"")</f>
      </c>
      <c r="CW795">
        <f>IF($DG795&gt;=12,INDEX($CJ:$CJ,$DF795+12),"")</f>
      </c>
      <c r="CX795">
        <f>IF($DG795&gt;=13,INDEX($CJ:$CJ,$DF795+13),"")</f>
      </c>
      <c r="CY795">
        <f>IF($DG795&gt;=14,INDEX($CJ:$CJ,$DF795+14),"")</f>
      </c>
      <c r="CZ795">
        <f>IF($DG795&gt;=15,INDEX($CJ:$CJ,$DF795+15),"")</f>
      </c>
      <c r="DA795">
        <f>IF($DG795&gt;=16,INDEX($CJ:$CJ,$DF795+16),"")</f>
      </c>
      <c r="DB795">
        <f>IF($DG795&gt;=17,INDEX($CJ:$CJ,$DF795+17),"")</f>
      </c>
      <c r="DC795">
        <f>IF($DG795&gt;=18,INDEX($CJ:$CJ,$DF795+18),"")</f>
      </c>
      <c r="DD795">
        <f>IF($DG795&gt;=19,INDEX($CJ:$CJ,$DF795+19),"")</f>
      </c>
      <c r="DE795">
        <f>IF($DG795&gt;=20,INDEX($CJ:$CJ,$DF795+20),"")</f>
      </c>
      <c r="DF795">
        <f>IFERROR(MATCH($CI795,$CJ$2:$CJ$263,0)+1,0)</f>
      </c>
      <c r="DG795">
        <f>IFERROR(INDEX($CK$2:$CK$263,MATCH($CI795,$CJ$2:$CJ$263,0)),0)</f>
      </c>
      <c r="DH795">
        <f>IFERROR(INDEX($AO:$AO,MATCH($N795,$AN:$AN,0))&amp;"","")</f>
      </c>
      <c r="DL795">
        <f>IF($GO795&gt;=1,INDEX($DI:$DI,$GN795+1),"")</f>
      </c>
      <c r="DM795">
        <f>IF($GO795&gt;=2,INDEX($DI:$DI,$GN795+2),"")</f>
      </c>
      <c r="DN795">
        <f>IF($GO795&gt;=3,INDEX($DI:$DI,$GN795+3),"")</f>
      </c>
      <c r="DO795">
        <f>IF($GO795&gt;=4,INDEX($DI:$DI,$GN795+4),"")</f>
      </c>
      <c r="DP795">
        <f>IF($GO795&gt;=5,INDEX($DI:$DI,$GN795+5),"")</f>
      </c>
      <c r="DQ795">
        <f>IF($GO795&gt;=6,INDEX($DI:$DI,$GN795+6),"")</f>
      </c>
      <c r="DR795">
        <f>IF($GO795&gt;=7,INDEX($DI:$DI,$GN795+7),"")</f>
      </c>
      <c r="DS795">
        <f>IF($GO795&gt;=8,INDEX($DI:$DI,$GN795+8),"")</f>
      </c>
      <c r="DT795">
        <f>IF($GO795&gt;=9,INDEX($DI:$DI,$GN795+9),"")</f>
      </c>
      <c r="DU795">
        <f>IF($GO795&gt;=10,INDEX($DI:$DI,$GN795+10),"")</f>
      </c>
      <c r="DV795">
        <f>IF($GO795&gt;=11,INDEX($DI:$DI,$GN795+11),"")</f>
      </c>
      <c r="DW795">
        <f>IF($GO795&gt;=12,INDEX($DI:$DI,$GN795+12),"")</f>
      </c>
      <c r="DX795">
        <f>IF($GO795&gt;=13,INDEX($DI:$DI,$GN795+13),"")</f>
      </c>
      <c r="DY795">
        <f>IF($GO795&gt;=14,INDEX($DI:$DI,$GN795+14),"")</f>
      </c>
      <c r="DZ795">
        <f>IF($GO795&gt;=15,INDEX($DI:$DI,$GN795+15),"")</f>
      </c>
      <c r="EA795">
        <f>IF($GO795&gt;=16,INDEX($DI:$DI,$GN795+16),"")</f>
      </c>
      <c r="EB795">
        <f>IF($GO795&gt;=17,INDEX($DI:$DI,$GN795+17),"")</f>
      </c>
      <c r="EC795">
        <f>IF($GO795&gt;=18,INDEX($DI:$DI,$GN795+18),"")</f>
      </c>
      <c r="ED795">
        <f>IF($GO795&gt;=19,INDEX($DI:$DI,$GN795+19),"")</f>
      </c>
      <c r="EE795">
        <f>IF($GO795&gt;=20,INDEX($DI:$DI,$GN795+20),"")</f>
      </c>
      <c r="EF795">
        <f>IF($GO795&gt;=21,INDEX($DI:$DI,$GN795+21),"")</f>
      </c>
      <c r="EG795">
        <f>IF($GO795&gt;=22,INDEX($DI:$DI,$GN795+22),"")</f>
      </c>
      <c r="EH795">
        <f>IF($GO795&gt;=23,INDEX($DI:$DI,$GN795+23),"")</f>
      </c>
      <c r="EI795">
        <f>IF($GO795&gt;=24,INDEX($DI:$DI,$GN795+24),"")</f>
      </c>
      <c r="EJ795">
        <f>IF($GO795&gt;=25,INDEX($DI:$DI,$GN795+25),"")</f>
      </c>
      <c r="EK795">
        <f>IF($GO795&gt;=26,INDEX($DI:$DI,$GN795+26),"")</f>
      </c>
      <c r="EL795">
        <f>IF($GO795&gt;=27,INDEX($DI:$DI,$GN795+27),"")</f>
      </c>
      <c r="EM795">
        <f>IF($GO795&gt;=28,INDEX($DI:$DI,$GN795+28),"")</f>
      </c>
      <c r="EN795">
        <f>IF($GO795&gt;=29,INDEX($DI:$DI,$GN795+29),"")</f>
      </c>
      <c r="EO795">
        <f>IF($GO795&gt;=30,INDEX($DI:$DI,$GN795+30),"")</f>
      </c>
      <c r="EP795">
        <f>IF($GO795&gt;=31,INDEX($DI:$DI,$GN795+31),"")</f>
      </c>
      <c r="EQ795">
        <f>IF($GO795&gt;=32,INDEX($DI:$DI,$GN795+32),"")</f>
      </c>
      <c r="ER795">
        <f>IF($GO795&gt;=33,INDEX($DI:$DI,$GN795+33),"")</f>
      </c>
      <c r="ES795">
        <f>IF($GO795&gt;=34,INDEX($DI:$DI,$GN795+34),"")</f>
      </c>
      <c r="ET795">
        <f>IF($GO795&gt;=35,INDEX($DI:$DI,$GN795+35),"")</f>
      </c>
      <c r="EU795">
        <f>IF($GO795&gt;=36,INDEX($DI:$DI,$GN795+36),"")</f>
      </c>
      <c r="EV795">
        <f>IF($GO795&gt;=37,INDEX($DI:$DI,$GN795+37),"")</f>
      </c>
      <c r="EW795">
        <f>IF($GO795&gt;=38,INDEX($DI:$DI,$GN795+38),"")</f>
      </c>
      <c r="EX795">
        <f>IF($GO795&gt;=39,INDEX($DI:$DI,$GN795+39),"")</f>
      </c>
      <c r="EY795">
        <f>IF($GO795&gt;=40,INDEX($DI:$DI,$GN795+40),"")</f>
      </c>
      <c r="EZ795">
        <f>IF($GO795&gt;=1,INDEX($DJ:$DJ,$GN795+1),"")</f>
      </c>
      <c r="FA795">
        <f>IF($GO795&gt;=2,INDEX($DJ:$DJ,$GN795+2),"")</f>
      </c>
      <c r="FB795">
        <f>IF($GO795&gt;=3,INDEX($DJ:$DJ,$GN795+3),"")</f>
      </c>
      <c r="FC795">
        <f>IF($GO795&gt;=4,INDEX($DJ:$DJ,$GN795+4),"")</f>
      </c>
      <c r="FD795">
        <f>IF($GO795&gt;=5,INDEX($DJ:$DJ,$GN795+5),"")</f>
      </c>
      <c r="FE795">
        <f>IF($GO795&gt;=6,INDEX($DJ:$DJ,$GN795+6),"")</f>
      </c>
      <c r="FF795">
        <f>IF($GO795&gt;=7,INDEX($DJ:$DJ,$GN795+7),"")</f>
      </c>
      <c r="FG795">
        <f>IF($GO795&gt;=8,INDEX($DJ:$DJ,$GN795+8),"")</f>
      </c>
      <c r="FH795">
        <f>IF($GO795&gt;=9,INDEX($DJ:$DJ,$GN795+9),"")</f>
      </c>
      <c r="FI795">
        <f>IF($GO795&gt;=10,INDEX($DJ:$DJ,$GN795+10),"")</f>
      </c>
      <c r="FJ795">
        <f>IF($GO795&gt;=11,INDEX($DJ:$DJ,$GN795+11),"")</f>
      </c>
      <c r="FK795">
        <f>IF($GO795&gt;=12,INDEX($DJ:$DJ,$GN795+12),"")</f>
      </c>
      <c r="FL795">
        <f>IF($GO795&gt;=13,INDEX($DJ:$DJ,$GN795+13),"")</f>
      </c>
      <c r="FM795">
        <f>IF($GO795&gt;=14,INDEX($DJ:$DJ,$GN795+14),"")</f>
      </c>
      <c r="FN795">
        <f>IF($GO795&gt;=15,INDEX($DJ:$DJ,$GN795+15),"")</f>
      </c>
      <c r="FO795">
        <f>IF($GO795&gt;=16,INDEX($DJ:$DJ,$GN795+16),"")</f>
      </c>
      <c r="FP795">
        <f>IF($GO795&gt;=17,INDEX($DJ:$DJ,$GN795+17),"")</f>
      </c>
      <c r="FQ795">
        <f>IF($GO795&gt;=18,INDEX($DJ:$DJ,$GN795+18),"")</f>
      </c>
      <c r="FR795">
        <f>IF($GO795&gt;=19,INDEX($DJ:$DJ,$GN795+19),"")</f>
      </c>
      <c r="FS795">
        <f>IF($GO795&gt;=20,INDEX($DJ:$DJ,$GN795+20),"")</f>
      </c>
      <c r="FT795">
        <f>IF($GO795&gt;=21,INDEX($DJ:$DJ,$GN795+21),"")</f>
      </c>
      <c r="FU795">
        <f>IF($GO795&gt;=22,INDEX($DJ:$DJ,$GN795+22),"")</f>
      </c>
      <c r="FV795">
        <f>IF($GO795&gt;=23,INDEX($DJ:$DJ,$GN795+23),"")</f>
      </c>
      <c r="FW795">
        <f>IF($GO795&gt;=24,INDEX($DJ:$DJ,$GN795+24),"")</f>
      </c>
      <c r="FX795">
        <f>IF($GO795&gt;=25,INDEX($DJ:$DJ,$GN795+25),"")</f>
      </c>
      <c r="FY795">
        <f>IF($GO795&gt;=26,INDEX($DJ:$DJ,$GN795+26),"")</f>
      </c>
      <c r="FZ795">
        <f>IF($GO795&gt;=27,INDEX($DJ:$DJ,$GN795+27),"")</f>
      </c>
      <c r="GA795">
        <f>IF($GO795&gt;=28,INDEX($DJ:$DJ,$GN795+28),"")</f>
      </c>
      <c r="GB795">
        <f>IF($GO795&gt;=29,INDEX($DJ:$DJ,$GN795+29),"")</f>
      </c>
      <c r="GC795">
        <f>IF($GO795&gt;=30,INDEX($DJ:$DJ,$GN795+30),"")</f>
      </c>
      <c r="GD795">
        <f>IF($GO795&gt;=31,INDEX($DJ:$DJ,$GN795+31),"")</f>
      </c>
      <c r="GE795">
        <f>IF($GO795&gt;=32,INDEX($DJ:$DJ,$GN795+32),"")</f>
      </c>
      <c r="GF795">
        <f>IF($GO795&gt;=33,INDEX($DJ:$DJ,$GN795+33),"")</f>
      </c>
      <c r="GG795">
        <f>IF($GO795&gt;=34,INDEX($DJ:$DJ,$GN795+34),"")</f>
      </c>
      <c r="GH795">
        <f>IF($GO795&gt;=35,INDEX($DJ:$DJ,$GN795+35),"")</f>
      </c>
      <c r="GI795">
        <f>IF($GO795&gt;=36,INDEX($DJ:$DJ,$GN795+36),"")</f>
      </c>
      <c r="GJ795">
        <f>IF($GO795&gt;=37,INDEX($DJ:$DJ,$GN795+37),"")</f>
      </c>
      <c r="GK795">
        <f>IF($GO795&gt;=38,INDEX($DJ:$DJ,$GN795+38),"")</f>
      </c>
      <c r="GL795">
        <f>IF($GO795&gt;=39,INDEX($DJ:$DJ,$GN795+39),"")</f>
      </c>
      <c r="GM795">
        <f>IF($GO795&gt;=40,INDEX($DJ:$DJ,$GN795+40),"")</f>
      </c>
      <c r="GN795">
        <f>IFERROR(MATCH($DH795,$DI$2:$DI$148,0)+1,0)</f>
      </c>
      <c r="GO795">
        <f>IFERROR(INDEX($DK$2:$DK$148,MATCH($DH795,$DI$2:$DI$148,0)),0)</f>
      </c>
      <c r="GP795">
        <f>IFERROR(MATCH($Y795,$DL$795:$EY$795,0),0)</f>
      </c>
      <c r="GQ795">
        <f>IF($GP795&gt;0,INDEX($EZ$795:$GM$795,$GP795),"")</f>
      </c>
      <c r="GT795">
        <f>IF($JC795&gt;=1,INDEX($GR:$GR,$JB795+1),"")</f>
      </c>
      <c r="GU795">
        <f>IF($JC795&gt;=2,INDEX($GR:$GR,$JB795+2),"")</f>
      </c>
      <c r="GV795">
        <f>IF($JC795&gt;=3,INDEX($GR:$GR,$JB795+3),"")</f>
      </c>
      <c r="GW795">
        <f>IF($JC795&gt;=4,INDEX($GR:$GR,$JB795+4),"")</f>
      </c>
      <c r="GX795">
        <f>IF($JC795&gt;=5,INDEX($GR:$GR,$JB795+5),"")</f>
      </c>
      <c r="GY795">
        <f>IF($JC795&gt;=6,INDEX($GR:$GR,$JB795+6),"")</f>
      </c>
      <c r="GZ795">
        <f>IF($JC795&gt;=7,INDEX($GR:$GR,$JB795+7),"")</f>
      </c>
      <c r="HA795">
        <f>IF($JC795&gt;=8,INDEX($GR:$GR,$JB795+8),"")</f>
      </c>
      <c r="HB795">
        <f>IF($JC795&gt;=9,INDEX($GR:$GR,$JB795+9),"")</f>
      </c>
      <c r="HC795">
        <f>IF($JC795&gt;=10,INDEX($GR:$GR,$JB795+10),"")</f>
      </c>
      <c r="HD795">
        <f>IF($JC795&gt;=11,INDEX($GR:$GR,$JB795+11),"")</f>
      </c>
      <c r="HE795">
        <f>IF($JC795&gt;=12,INDEX($GR:$GR,$JB795+12),"")</f>
      </c>
      <c r="HF795">
        <f>IF($JC795&gt;=13,INDEX($GR:$GR,$JB795+13),"")</f>
      </c>
      <c r="HG795">
        <f>IF($JC795&gt;=14,INDEX($GR:$GR,$JB795+14),"")</f>
      </c>
      <c r="HH795">
        <f>IF($JC795&gt;=15,INDEX($GR:$GR,$JB795+15),"")</f>
      </c>
      <c r="HI795">
        <f>IF($JC795&gt;=16,INDEX($GR:$GR,$JB795+16),"")</f>
      </c>
      <c r="HJ795">
        <f>IF($JC795&gt;=17,INDEX($GR:$GR,$JB795+17),"")</f>
      </c>
      <c r="HK795">
        <f>IF($JC795&gt;=18,INDEX($GR:$GR,$JB795+18),"")</f>
      </c>
      <c r="HL795">
        <f>IF($JC795&gt;=19,INDEX($GR:$GR,$JB795+19),"")</f>
      </c>
      <c r="HM795">
        <f>IF($JC795&gt;=20,INDEX($GR:$GR,$JB795+20),"")</f>
      </c>
      <c r="HN795">
        <f>IF($JC795&gt;=21,INDEX($GR:$GR,$JB795+21),"")</f>
      </c>
      <c r="HO795">
        <f>IF($JC795&gt;=22,INDEX($GR:$GR,$JB795+22),"")</f>
      </c>
      <c r="HP795">
        <f>IF($JC795&gt;=23,INDEX($GR:$GR,$JB795+23),"")</f>
      </c>
      <c r="HQ795">
        <f>IF($JC795&gt;=24,INDEX($GR:$GR,$JB795+24),"")</f>
      </c>
      <c r="HR795">
        <f>IF($JC795&gt;=25,INDEX($GR:$GR,$JB795+25),"")</f>
      </c>
      <c r="HS795">
        <f>IF($JC795&gt;=26,INDEX($GR:$GR,$JB795+26),"")</f>
      </c>
      <c r="HT795">
        <f>IF($JC795&gt;=27,INDEX($GR:$GR,$JB795+27),"")</f>
      </c>
      <c r="HU795">
        <f>IF($JC795&gt;=28,INDEX($GR:$GR,$JB795+28),"")</f>
      </c>
      <c r="HV795">
        <f>IF($JC795&gt;=29,INDEX($GR:$GR,$JB795+29),"")</f>
      </c>
      <c r="HW795">
        <f>IF($JC795&gt;=30,INDEX($GR:$GR,$JB795+30),"")</f>
      </c>
      <c r="HX795">
        <f>IF($JC795&gt;=31,INDEX($GR:$GR,$JB795+31),"")</f>
      </c>
      <c r="HY795">
        <f>IF($JC795&gt;=32,INDEX($GR:$GR,$JB795+32),"")</f>
      </c>
      <c r="HZ795">
        <f>IF($JC795&gt;=33,INDEX($GR:$GR,$JB795+33),"")</f>
      </c>
      <c r="IA795">
        <f>IF($JC795&gt;=34,INDEX($GR:$GR,$JB795+34),"")</f>
      </c>
      <c r="IB795">
        <f>IF($JC795&gt;=35,INDEX($GR:$GR,$JB795+35),"")</f>
      </c>
      <c r="IC795">
        <f>IF($JC795&gt;=36,INDEX($GR:$GR,$JB795+36),"")</f>
      </c>
      <c r="ID795">
        <f>IF($JC795&gt;=37,INDEX($GR:$GR,$JB795+37),"")</f>
      </c>
      <c r="IE795">
        <f>IF($JC795&gt;=38,INDEX($GR:$GR,$JB795+38),"")</f>
      </c>
      <c r="IF795">
        <f>IF($JC795&gt;=39,INDEX($GR:$GR,$JB795+39),"")</f>
      </c>
      <c r="IG795">
        <f>IF($JC795&gt;=40,INDEX($GR:$GR,$JB795+40),"")</f>
      </c>
      <c r="IH795">
        <f>IF($JC795&gt;=41,INDEX($GR:$GR,$JB795+41),"")</f>
      </c>
      <c r="II795">
        <f>IF($JC795&gt;=42,INDEX($GR:$GR,$JB795+42),"")</f>
      </c>
      <c r="IJ795">
        <f>IF($JC795&gt;=43,INDEX($GR:$GR,$JB795+43),"")</f>
      </c>
      <c r="IK795">
        <f>IF($JC795&gt;=44,INDEX($GR:$GR,$JB795+44),"")</f>
      </c>
      <c r="IL795">
        <f>IF($JC795&gt;=45,INDEX($GR:$GR,$JB795+45),"")</f>
      </c>
      <c r="IM795">
        <f>IF($JC795&gt;=46,INDEX($GR:$GR,$JB795+46),"")</f>
      </c>
      <c r="IN795">
        <f>IF($JC795&gt;=47,INDEX($GR:$GR,$JB795+47),"")</f>
      </c>
      <c r="IO795">
        <f>IF($JC795&gt;=48,INDEX($GR:$GR,$JB795+48),"")</f>
      </c>
      <c r="IP795">
        <f>IF($JC795&gt;=49,INDEX($GR:$GR,$JB795+49),"")</f>
      </c>
      <c r="IQ795">
        <f>IF($JC795&gt;=50,INDEX($GR:$GR,$JB795+50),"")</f>
      </c>
      <c r="IR795">
        <f>IF($JC795&gt;=51,INDEX($GR:$GR,$JB795+51),"")</f>
      </c>
      <c r="IS795">
        <f>IF($JC795&gt;=52,INDEX($GR:$GR,$JB795+52),"")</f>
      </c>
      <c r="IT795">
        <f>IF($JC795&gt;=53,INDEX($GR:$GR,$JB795+53),"")</f>
      </c>
      <c r="IU795">
        <f>IF($JC795&gt;=54,INDEX($GR:$GR,$JB795+54),"")</f>
      </c>
      <c r="IV795">
        <f>IF($JC795&gt;=55,INDEX($GR:$GR,$JB795+55),"")</f>
      </c>
      <c r="IW795">
        <f>IF($JC795&gt;=56,INDEX($GR:$GR,$JB795+56),"")</f>
      </c>
      <c r="IX795">
        <f>IF($JC795&gt;=57,INDEX($GR:$GR,$JB795+57),"")</f>
      </c>
      <c r="IY795">
        <f>IF($JC795&gt;=58,INDEX($GR:$GR,$JB795+58),"")</f>
      </c>
      <c r="IZ795">
        <f>IF($JC795&gt;=59,INDEX($GR:$GR,$JB795+59),"")</f>
      </c>
      <c r="JA795">
        <f>IF($JC795&gt;=60,INDEX($GR:$GR,$JB795+60),"")</f>
      </c>
      <c r="JB795">
        <f>IFERROR(MATCH($GQ795,$GR$2:$GR$324,0)+1,0)</f>
      </c>
      <c r="JC795">
        <f>IFERROR(INDEX($GS$2:$GS$324,MATCH($GQ795,$GR$2:$GR$324,0)),0)</f>
      </c>
      <c r="JD795" t="s">
        <v>40</v>
      </c>
      <c r="JE795" t="s">
        <v>40</v>
      </c>
    </row>
    <row r="796" spans="1:265" x14ac:dyDescent="0.25">
      <c r="Q796">
        <f>IF(OR($T796="",$P796=""),"",IFERROR($T796/$P796,0))</f>
      </c>
      <c r="R796">
        <f>IF($T796="","",
SUM($S796,$U796,$Z796,$V796,$X796)*
(1-IF($AA796="",0,VALUE($AA796)/100)))</f>
      </c>
      <c r="S796">
        <f>IF($T796="","",$T796)</f>
      </c>
      <c r="U796">
        <f>IF($T796="","",
IF($N796="","",
IF(ISNUMBER(SEARCH("exempt",LOWER($N796))),0,
$T796*(VALUE(SUBSTITUTE($N796,"%",""))/100))))</f>
      </c>
      <c r="AB796">
        <f>IFERROR(IF(FIND(" - ",$K796)&gt;0,MID($K796,FIND(" - ",$K796)+3,LEN($K796)),""),"")</f>
      </c>
      <c r="AK796" t="s">
        <v>1383</v>
      </c>
      <c r="AP796">
        <f>IFERROR(LEFT($K796,FIND(" - ",$K796)-1),$K796)</f>
      </c>
      <c r="AS796">
        <f>IF($CH796&gt;=1,INDEX($AQ:$AQ,$CG796+1),"")</f>
      </c>
      <c r="AT796">
        <f>IF($CH796&gt;=2,INDEX($AQ:$AQ,$CG796+2),"")</f>
      </c>
      <c r="AU796">
        <f>IF($CH796&gt;=3,INDEX($AQ:$AQ,$CG796+3),"")</f>
      </c>
      <c r="AV796">
        <f>IF($CH796&gt;=4,INDEX($AQ:$AQ,$CG796+4),"")</f>
      </c>
      <c r="AW796">
        <f>IF($CH796&gt;=5,INDEX($AQ:$AQ,$CG796+5),"")</f>
      </c>
      <c r="AX796">
        <f>IF($CH796&gt;=6,INDEX($AQ:$AQ,$CG796+6),"")</f>
      </c>
      <c r="AY796">
        <f>IF($CH796&gt;=7,INDEX($AQ:$AQ,$CG796+7),"")</f>
      </c>
      <c r="AZ796">
        <f>IF($CH796&gt;=8,INDEX($AQ:$AQ,$CG796+8),"")</f>
      </c>
      <c r="BA796">
        <f>IF($CH796&gt;=9,INDEX($AQ:$AQ,$CG796+9),"")</f>
      </c>
      <c r="BB796">
        <f>IF($CH796&gt;=10,INDEX($AQ:$AQ,$CG796+10),"")</f>
      </c>
      <c r="BC796">
        <f>IF($CH796&gt;=11,INDEX($AQ:$AQ,$CG796+11),"")</f>
      </c>
      <c r="BD796">
        <f>IF($CH796&gt;=12,INDEX($AQ:$AQ,$CG796+12),"")</f>
      </c>
      <c r="BE796">
        <f>IF($CH796&gt;=13,INDEX($AQ:$AQ,$CG796+13),"")</f>
      </c>
      <c r="BF796">
        <f>IF($CH796&gt;=14,INDEX($AQ:$AQ,$CG796+14),"")</f>
      </c>
      <c r="BG796">
        <f>IF($CH796&gt;=15,INDEX($AQ:$AQ,$CG796+15),"")</f>
      </c>
      <c r="BH796">
        <f>IF($CH796&gt;=16,INDEX($AQ:$AQ,$CG796+16),"")</f>
      </c>
      <c r="BI796">
        <f>IF($CH796&gt;=17,INDEX($AQ:$AQ,$CG796+17),"")</f>
      </c>
      <c r="BJ796">
        <f>IF($CH796&gt;=18,INDEX($AQ:$AQ,$CG796+18),"")</f>
      </c>
      <c r="BK796">
        <f>IF($CH796&gt;=19,INDEX($AQ:$AQ,$CG796+19),"")</f>
      </c>
      <c r="BL796">
        <f>IF($CH796&gt;=20,INDEX($AQ:$AQ,$CG796+20),"")</f>
      </c>
      <c r="BM796">
        <f>IF($CH796&gt;=21,INDEX($AQ:$AQ,$CG796+21),"")</f>
      </c>
      <c r="BN796">
        <f>IF($CH796&gt;=22,INDEX($AQ:$AQ,$CG796+22),"")</f>
      </c>
      <c r="BO796">
        <f>IF($CH796&gt;=23,INDEX($AQ:$AQ,$CG796+23),"")</f>
      </c>
      <c r="BP796">
        <f>IF($CH796&gt;=24,INDEX($AQ:$AQ,$CG796+24),"")</f>
      </c>
      <c r="BQ796">
        <f>IF($CH796&gt;=25,INDEX($AQ:$AQ,$CG796+25),"")</f>
      </c>
      <c r="BR796">
        <f>IF($CH796&gt;=26,INDEX($AQ:$AQ,$CG796+26),"")</f>
      </c>
      <c r="BS796">
        <f>IF($CH796&gt;=27,INDEX($AQ:$AQ,$CG796+27),"")</f>
      </c>
      <c r="BT796">
        <f>IF($CH796&gt;=28,INDEX($AQ:$AQ,$CG796+28),"")</f>
      </c>
      <c r="BU796">
        <f>IF($CH796&gt;=29,INDEX($AQ:$AQ,$CG796+29),"")</f>
      </c>
      <c r="BV796">
        <f>IF($CH796&gt;=30,INDEX($AQ:$AQ,$CG796+30),"")</f>
      </c>
      <c r="BW796">
        <f>IF($CH796&gt;=31,INDEX($AQ:$AQ,$CG796+31),"")</f>
      </c>
      <c r="BX796">
        <f>IF($CH796&gt;=32,INDEX($AQ:$AQ,$CG796+32),"")</f>
      </c>
      <c r="BY796">
        <f>IF($CH796&gt;=33,INDEX($AQ:$AQ,$CG796+33),"")</f>
      </c>
      <c r="BZ796">
        <f>IF($CH796&gt;=34,INDEX($AQ:$AQ,$CG796+34),"")</f>
      </c>
      <c r="CA796">
        <f>IF($CH796&gt;=35,INDEX($AQ:$AQ,$CG796+35),"")</f>
      </c>
      <c r="CB796">
        <f>IF($CH796&gt;=36,INDEX($AQ:$AQ,$CG796+36),"")</f>
      </c>
      <c r="CC796">
        <f>IF($CH796&gt;=37,INDEX($AQ:$AQ,$CG796+37),"")</f>
      </c>
      <c r="CD796">
        <f>IF($CH796&gt;=38,INDEX($AQ:$AQ,$CG796+38),"")</f>
      </c>
      <c r="CE796">
        <f>IF($CH796&gt;=39,INDEX($AQ:$AQ,$CG796+39),"")</f>
      </c>
      <c r="CF796">
        <f>IF($CH796&gt;=40,INDEX($AQ:$AQ,$CG796+40),"")</f>
      </c>
      <c r="CG796">
        <f>IFERROR(MATCH($AP796,$AQ$2:$AQ$134,0)+1,0)</f>
      </c>
      <c r="CH796">
        <f>IFERROR(INDEX($AR$2:$AR$134,MATCH($AP796,$AQ$2:$AQ$134,0)),0)</f>
      </c>
      <c r="CI796">
        <f>IFERROR(LEFT($L796,FIND(" - ",$L796)-1),$L796)</f>
      </c>
      <c r="CL796">
        <f>IF($DG796&gt;=1,INDEX($CJ:$CJ,$DF796+1),"")</f>
      </c>
      <c r="CM796">
        <f>IF($DG796&gt;=2,INDEX($CJ:$CJ,$DF796+2),"")</f>
      </c>
      <c r="CN796">
        <f>IF($DG796&gt;=3,INDEX($CJ:$CJ,$DF796+3),"")</f>
      </c>
      <c r="CO796">
        <f>IF($DG796&gt;=4,INDEX($CJ:$CJ,$DF796+4),"")</f>
      </c>
      <c r="CP796">
        <f>IF($DG796&gt;=5,INDEX($CJ:$CJ,$DF796+5),"")</f>
      </c>
      <c r="CQ796">
        <f>IF($DG796&gt;=6,INDEX($CJ:$CJ,$DF796+6),"")</f>
      </c>
      <c r="CR796">
        <f>IF($DG796&gt;=7,INDEX($CJ:$CJ,$DF796+7),"")</f>
      </c>
      <c r="CS796">
        <f>IF($DG796&gt;=8,INDEX($CJ:$CJ,$DF796+8),"")</f>
      </c>
      <c r="CT796">
        <f>IF($DG796&gt;=9,INDEX($CJ:$CJ,$DF796+9),"")</f>
      </c>
      <c r="CU796">
        <f>IF($DG796&gt;=10,INDEX($CJ:$CJ,$DF796+10),"")</f>
      </c>
      <c r="CV796">
        <f>IF($DG796&gt;=11,INDEX($CJ:$CJ,$DF796+11),"")</f>
      </c>
      <c r="CW796">
        <f>IF($DG796&gt;=12,INDEX($CJ:$CJ,$DF796+12),"")</f>
      </c>
      <c r="CX796">
        <f>IF($DG796&gt;=13,INDEX($CJ:$CJ,$DF796+13),"")</f>
      </c>
      <c r="CY796">
        <f>IF($DG796&gt;=14,INDEX($CJ:$CJ,$DF796+14),"")</f>
      </c>
      <c r="CZ796">
        <f>IF($DG796&gt;=15,INDEX($CJ:$CJ,$DF796+15),"")</f>
      </c>
      <c r="DA796">
        <f>IF($DG796&gt;=16,INDEX($CJ:$CJ,$DF796+16),"")</f>
      </c>
      <c r="DB796">
        <f>IF($DG796&gt;=17,INDEX($CJ:$CJ,$DF796+17),"")</f>
      </c>
      <c r="DC796">
        <f>IF($DG796&gt;=18,INDEX($CJ:$CJ,$DF796+18),"")</f>
      </c>
      <c r="DD796">
        <f>IF($DG796&gt;=19,INDEX($CJ:$CJ,$DF796+19),"")</f>
      </c>
      <c r="DE796">
        <f>IF($DG796&gt;=20,INDEX($CJ:$CJ,$DF796+20),"")</f>
      </c>
      <c r="DF796">
        <f>IFERROR(MATCH($CI796,$CJ$2:$CJ$263,0)+1,0)</f>
      </c>
      <c r="DG796">
        <f>IFERROR(INDEX($CK$2:$CK$263,MATCH($CI796,$CJ$2:$CJ$263,0)),0)</f>
      </c>
      <c r="DH796">
        <f>IFERROR(INDEX($AO:$AO,MATCH($N796,$AN:$AN,0))&amp;"","")</f>
      </c>
      <c r="DL796">
        <f>IF($GO796&gt;=1,INDEX($DI:$DI,$GN796+1),"")</f>
      </c>
      <c r="DM796">
        <f>IF($GO796&gt;=2,INDEX($DI:$DI,$GN796+2),"")</f>
      </c>
      <c r="DN796">
        <f>IF($GO796&gt;=3,INDEX($DI:$DI,$GN796+3),"")</f>
      </c>
      <c r="DO796">
        <f>IF($GO796&gt;=4,INDEX($DI:$DI,$GN796+4),"")</f>
      </c>
      <c r="DP796">
        <f>IF($GO796&gt;=5,INDEX($DI:$DI,$GN796+5),"")</f>
      </c>
      <c r="DQ796">
        <f>IF($GO796&gt;=6,INDEX($DI:$DI,$GN796+6),"")</f>
      </c>
      <c r="DR796">
        <f>IF($GO796&gt;=7,INDEX($DI:$DI,$GN796+7),"")</f>
      </c>
      <c r="DS796">
        <f>IF($GO796&gt;=8,INDEX($DI:$DI,$GN796+8),"")</f>
      </c>
      <c r="DT796">
        <f>IF($GO796&gt;=9,INDEX($DI:$DI,$GN796+9),"")</f>
      </c>
      <c r="DU796">
        <f>IF($GO796&gt;=10,INDEX($DI:$DI,$GN796+10),"")</f>
      </c>
      <c r="DV796">
        <f>IF($GO796&gt;=11,INDEX($DI:$DI,$GN796+11),"")</f>
      </c>
      <c r="DW796">
        <f>IF($GO796&gt;=12,INDEX($DI:$DI,$GN796+12),"")</f>
      </c>
      <c r="DX796">
        <f>IF($GO796&gt;=13,INDEX($DI:$DI,$GN796+13),"")</f>
      </c>
      <c r="DY796">
        <f>IF($GO796&gt;=14,INDEX($DI:$DI,$GN796+14),"")</f>
      </c>
      <c r="DZ796">
        <f>IF($GO796&gt;=15,INDEX($DI:$DI,$GN796+15),"")</f>
      </c>
      <c r="EA796">
        <f>IF($GO796&gt;=16,INDEX($DI:$DI,$GN796+16),"")</f>
      </c>
      <c r="EB796">
        <f>IF($GO796&gt;=17,INDEX($DI:$DI,$GN796+17),"")</f>
      </c>
      <c r="EC796">
        <f>IF($GO796&gt;=18,INDEX($DI:$DI,$GN796+18),"")</f>
      </c>
      <c r="ED796">
        <f>IF($GO796&gt;=19,INDEX($DI:$DI,$GN796+19),"")</f>
      </c>
      <c r="EE796">
        <f>IF($GO796&gt;=20,INDEX($DI:$DI,$GN796+20),"")</f>
      </c>
      <c r="EF796">
        <f>IF($GO796&gt;=21,INDEX($DI:$DI,$GN796+21),"")</f>
      </c>
      <c r="EG796">
        <f>IF($GO796&gt;=22,INDEX($DI:$DI,$GN796+22),"")</f>
      </c>
      <c r="EH796">
        <f>IF($GO796&gt;=23,INDEX($DI:$DI,$GN796+23),"")</f>
      </c>
      <c r="EI796">
        <f>IF($GO796&gt;=24,INDEX($DI:$DI,$GN796+24),"")</f>
      </c>
      <c r="EJ796">
        <f>IF($GO796&gt;=25,INDEX($DI:$DI,$GN796+25),"")</f>
      </c>
      <c r="EK796">
        <f>IF($GO796&gt;=26,INDEX($DI:$DI,$GN796+26),"")</f>
      </c>
      <c r="EL796">
        <f>IF($GO796&gt;=27,INDEX($DI:$DI,$GN796+27),"")</f>
      </c>
      <c r="EM796">
        <f>IF($GO796&gt;=28,INDEX($DI:$DI,$GN796+28),"")</f>
      </c>
      <c r="EN796">
        <f>IF($GO796&gt;=29,INDEX($DI:$DI,$GN796+29),"")</f>
      </c>
      <c r="EO796">
        <f>IF($GO796&gt;=30,INDEX($DI:$DI,$GN796+30),"")</f>
      </c>
      <c r="EP796">
        <f>IF($GO796&gt;=31,INDEX($DI:$DI,$GN796+31),"")</f>
      </c>
      <c r="EQ796">
        <f>IF($GO796&gt;=32,INDEX($DI:$DI,$GN796+32),"")</f>
      </c>
      <c r="ER796">
        <f>IF($GO796&gt;=33,INDEX($DI:$DI,$GN796+33),"")</f>
      </c>
      <c r="ES796">
        <f>IF($GO796&gt;=34,INDEX($DI:$DI,$GN796+34),"")</f>
      </c>
      <c r="ET796">
        <f>IF($GO796&gt;=35,INDEX($DI:$DI,$GN796+35),"")</f>
      </c>
      <c r="EU796">
        <f>IF($GO796&gt;=36,INDEX($DI:$DI,$GN796+36),"")</f>
      </c>
      <c r="EV796">
        <f>IF($GO796&gt;=37,INDEX($DI:$DI,$GN796+37),"")</f>
      </c>
      <c r="EW796">
        <f>IF($GO796&gt;=38,INDEX($DI:$DI,$GN796+38),"")</f>
      </c>
      <c r="EX796">
        <f>IF($GO796&gt;=39,INDEX($DI:$DI,$GN796+39),"")</f>
      </c>
      <c r="EY796">
        <f>IF($GO796&gt;=40,INDEX($DI:$DI,$GN796+40),"")</f>
      </c>
      <c r="EZ796">
        <f>IF($GO796&gt;=1,INDEX($DJ:$DJ,$GN796+1),"")</f>
      </c>
      <c r="FA796">
        <f>IF($GO796&gt;=2,INDEX($DJ:$DJ,$GN796+2),"")</f>
      </c>
      <c r="FB796">
        <f>IF($GO796&gt;=3,INDEX($DJ:$DJ,$GN796+3),"")</f>
      </c>
      <c r="FC796">
        <f>IF($GO796&gt;=4,INDEX($DJ:$DJ,$GN796+4),"")</f>
      </c>
      <c r="FD796">
        <f>IF($GO796&gt;=5,INDEX($DJ:$DJ,$GN796+5),"")</f>
      </c>
      <c r="FE796">
        <f>IF($GO796&gt;=6,INDEX($DJ:$DJ,$GN796+6),"")</f>
      </c>
      <c r="FF796">
        <f>IF($GO796&gt;=7,INDEX($DJ:$DJ,$GN796+7),"")</f>
      </c>
      <c r="FG796">
        <f>IF($GO796&gt;=8,INDEX($DJ:$DJ,$GN796+8),"")</f>
      </c>
      <c r="FH796">
        <f>IF($GO796&gt;=9,INDEX($DJ:$DJ,$GN796+9),"")</f>
      </c>
      <c r="FI796">
        <f>IF($GO796&gt;=10,INDEX($DJ:$DJ,$GN796+10),"")</f>
      </c>
      <c r="FJ796">
        <f>IF($GO796&gt;=11,INDEX($DJ:$DJ,$GN796+11),"")</f>
      </c>
      <c r="FK796">
        <f>IF($GO796&gt;=12,INDEX($DJ:$DJ,$GN796+12),"")</f>
      </c>
      <c r="FL796">
        <f>IF($GO796&gt;=13,INDEX($DJ:$DJ,$GN796+13),"")</f>
      </c>
      <c r="FM796">
        <f>IF($GO796&gt;=14,INDEX($DJ:$DJ,$GN796+14),"")</f>
      </c>
      <c r="FN796">
        <f>IF($GO796&gt;=15,INDEX($DJ:$DJ,$GN796+15),"")</f>
      </c>
      <c r="FO796">
        <f>IF($GO796&gt;=16,INDEX($DJ:$DJ,$GN796+16),"")</f>
      </c>
      <c r="FP796">
        <f>IF($GO796&gt;=17,INDEX($DJ:$DJ,$GN796+17),"")</f>
      </c>
      <c r="FQ796">
        <f>IF($GO796&gt;=18,INDEX($DJ:$DJ,$GN796+18),"")</f>
      </c>
      <c r="FR796">
        <f>IF($GO796&gt;=19,INDEX($DJ:$DJ,$GN796+19),"")</f>
      </c>
      <c r="FS796">
        <f>IF($GO796&gt;=20,INDEX($DJ:$DJ,$GN796+20),"")</f>
      </c>
      <c r="FT796">
        <f>IF($GO796&gt;=21,INDEX($DJ:$DJ,$GN796+21),"")</f>
      </c>
      <c r="FU796">
        <f>IF($GO796&gt;=22,INDEX($DJ:$DJ,$GN796+22),"")</f>
      </c>
      <c r="FV796">
        <f>IF($GO796&gt;=23,INDEX($DJ:$DJ,$GN796+23),"")</f>
      </c>
      <c r="FW796">
        <f>IF($GO796&gt;=24,INDEX($DJ:$DJ,$GN796+24),"")</f>
      </c>
      <c r="FX796">
        <f>IF($GO796&gt;=25,INDEX($DJ:$DJ,$GN796+25),"")</f>
      </c>
      <c r="FY796">
        <f>IF($GO796&gt;=26,INDEX($DJ:$DJ,$GN796+26),"")</f>
      </c>
      <c r="FZ796">
        <f>IF($GO796&gt;=27,INDEX($DJ:$DJ,$GN796+27),"")</f>
      </c>
      <c r="GA796">
        <f>IF($GO796&gt;=28,INDEX($DJ:$DJ,$GN796+28),"")</f>
      </c>
      <c r="GB796">
        <f>IF($GO796&gt;=29,INDEX($DJ:$DJ,$GN796+29),"")</f>
      </c>
      <c r="GC796">
        <f>IF($GO796&gt;=30,INDEX($DJ:$DJ,$GN796+30),"")</f>
      </c>
      <c r="GD796">
        <f>IF($GO796&gt;=31,INDEX($DJ:$DJ,$GN796+31),"")</f>
      </c>
      <c r="GE796">
        <f>IF($GO796&gt;=32,INDEX($DJ:$DJ,$GN796+32),"")</f>
      </c>
      <c r="GF796">
        <f>IF($GO796&gt;=33,INDEX($DJ:$DJ,$GN796+33),"")</f>
      </c>
      <c r="GG796">
        <f>IF($GO796&gt;=34,INDEX($DJ:$DJ,$GN796+34),"")</f>
      </c>
      <c r="GH796">
        <f>IF($GO796&gt;=35,INDEX($DJ:$DJ,$GN796+35),"")</f>
      </c>
      <c r="GI796">
        <f>IF($GO796&gt;=36,INDEX($DJ:$DJ,$GN796+36),"")</f>
      </c>
      <c r="GJ796">
        <f>IF($GO796&gt;=37,INDEX($DJ:$DJ,$GN796+37),"")</f>
      </c>
      <c r="GK796">
        <f>IF($GO796&gt;=38,INDEX($DJ:$DJ,$GN796+38),"")</f>
      </c>
      <c r="GL796">
        <f>IF($GO796&gt;=39,INDEX($DJ:$DJ,$GN796+39),"")</f>
      </c>
      <c r="GM796">
        <f>IF($GO796&gt;=40,INDEX($DJ:$DJ,$GN796+40),"")</f>
      </c>
      <c r="GN796">
        <f>IFERROR(MATCH($DH796,$DI$2:$DI$148,0)+1,0)</f>
      </c>
      <c r="GO796">
        <f>IFERROR(INDEX($DK$2:$DK$148,MATCH($DH796,$DI$2:$DI$148,0)),0)</f>
      </c>
      <c r="GP796">
        <f>IFERROR(MATCH($Y796,$DL$796:$EY$796,0),0)</f>
      </c>
      <c r="GQ796">
        <f>IF($GP796&gt;0,INDEX($EZ$796:$GM$796,$GP796),"")</f>
      </c>
      <c r="GT796">
        <f>IF($JC796&gt;=1,INDEX($GR:$GR,$JB796+1),"")</f>
      </c>
      <c r="GU796">
        <f>IF($JC796&gt;=2,INDEX($GR:$GR,$JB796+2),"")</f>
      </c>
      <c r="GV796">
        <f>IF($JC796&gt;=3,INDEX($GR:$GR,$JB796+3),"")</f>
      </c>
      <c r="GW796">
        <f>IF($JC796&gt;=4,INDEX($GR:$GR,$JB796+4),"")</f>
      </c>
      <c r="GX796">
        <f>IF($JC796&gt;=5,INDEX($GR:$GR,$JB796+5),"")</f>
      </c>
      <c r="GY796">
        <f>IF($JC796&gt;=6,INDEX($GR:$GR,$JB796+6),"")</f>
      </c>
      <c r="GZ796">
        <f>IF($JC796&gt;=7,INDEX($GR:$GR,$JB796+7),"")</f>
      </c>
      <c r="HA796">
        <f>IF($JC796&gt;=8,INDEX($GR:$GR,$JB796+8),"")</f>
      </c>
      <c r="HB796">
        <f>IF($JC796&gt;=9,INDEX($GR:$GR,$JB796+9),"")</f>
      </c>
      <c r="HC796">
        <f>IF($JC796&gt;=10,INDEX($GR:$GR,$JB796+10),"")</f>
      </c>
      <c r="HD796">
        <f>IF($JC796&gt;=11,INDEX($GR:$GR,$JB796+11),"")</f>
      </c>
      <c r="HE796">
        <f>IF($JC796&gt;=12,INDEX($GR:$GR,$JB796+12),"")</f>
      </c>
      <c r="HF796">
        <f>IF($JC796&gt;=13,INDEX($GR:$GR,$JB796+13),"")</f>
      </c>
      <c r="HG796">
        <f>IF($JC796&gt;=14,INDEX($GR:$GR,$JB796+14),"")</f>
      </c>
      <c r="HH796">
        <f>IF($JC796&gt;=15,INDEX($GR:$GR,$JB796+15),"")</f>
      </c>
      <c r="HI796">
        <f>IF($JC796&gt;=16,INDEX($GR:$GR,$JB796+16),"")</f>
      </c>
      <c r="HJ796">
        <f>IF($JC796&gt;=17,INDEX($GR:$GR,$JB796+17),"")</f>
      </c>
      <c r="HK796">
        <f>IF($JC796&gt;=18,INDEX($GR:$GR,$JB796+18),"")</f>
      </c>
      <c r="HL796">
        <f>IF($JC796&gt;=19,INDEX($GR:$GR,$JB796+19),"")</f>
      </c>
      <c r="HM796">
        <f>IF($JC796&gt;=20,INDEX($GR:$GR,$JB796+20),"")</f>
      </c>
      <c r="HN796">
        <f>IF($JC796&gt;=21,INDEX($GR:$GR,$JB796+21),"")</f>
      </c>
      <c r="HO796">
        <f>IF($JC796&gt;=22,INDEX($GR:$GR,$JB796+22),"")</f>
      </c>
      <c r="HP796">
        <f>IF($JC796&gt;=23,INDEX($GR:$GR,$JB796+23),"")</f>
      </c>
      <c r="HQ796">
        <f>IF($JC796&gt;=24,INDEX($GR:$GR,$JB796+24),"")</f>
      </c>
      <c r="HR796">
        <f>IF($JC796&gt;=25,INDEX($GR:$GR,$JB796+25),"")</f>
      </c>
      <c r="HS796">
        <f>IF($JC796&gt;=26,INDEX($GR:$GR,$JB796+26),"")</f>
      </c>
      <c r="HT796">
        <f>IF($JC796&gt;=27,INDEX($GR:$GR,$JB796+27),"")</f>
      </c>
      <c r="HU796">
        <f>IF($JC796&gt;=28,INDEX($GR:$GR,$JB796+28),"")</f>
      </c>
      <c r="HV796">
        <f>IF($JC796&gt;=29,INDEX($GR:$GR,$JB796+29),"")</f>
      </c>
      <c r="HW796">
        <f>IF($JC796&gt;=30,INDEX($GR:$GR,$JB796+30),"")</f>
      </c>
      <c r="HX796">
        <f>IF($JC796&gt;=31,INDEX($GR:$GR,$JB796+31),"")</f>
      </c>
      <c r="HY796">
        <f>IF($JC796&gt;=32,INDEX($GR:$GR,$JB796+32),"")</f>
      </c>
      <c r="HZ796">
        <f>IF($JC796&gt;=33,INDEX($GR:$GR,$JB796+33),"")</f>
      </c>
      <c r="IA796">
        <f>IF($JC796&gt;=34,INDEX($GR:$GR,$JB796+34),"")</f>
      </c>
      <c r="IB796">
        <f>IF($JC796&gt;=35,INDEX($GR:$GR,$JB796+35),"")</f>
      </c>
      <c r="IC796">
        <f>IF($JC796&gt;=36,INDEX($GR:$GR,$JB796+36),"")</f>
      </c>
      <c r="ID796">
        <f>IF($JC796&gt;=37,INDEX($GR:$GR,$JB796+37),"")</f>
      </c>
      <c r="IE796">
        <f>IF($JC796&gt;=38,INDEX($GR:$GR,$JB796+38),"")</f>
      </c>
      <c r="IF796">
        <f>IF($JC796&gt;=39,INDEX($GR:$GR,$JB796+39),"")</f>
      </c>
      <c r="IG796">
        <f>IF($JC796&gt;=40,INDEX($GR:$GR,$JB796+40),"")</f>
      </c>
      <c r="IH796">
        <f>IF($JC796&gt;=41,INDEX($GR:$GR,$JB796+41),"")</f>
      </c>
      <c r="II796">
        <f>IF($JC796&gt;=42,INDEX($GR:$GR,$JB796+42),"")</f>
      </c>
      <c r="IJ796">
        <f>IF($JC796&gt;=43,INDEX($GR:$GR,$JB796+43),"")</f>
      </c>
      <c r="IK796">
        <f>IF($JC796&gt;=44,INDEX($GR:$GR,$JB796+44),"")</f>
      </c>
      <c r="IL796">
        <f>IF($JC796&gt;=45,INDEX($GR:$GR,$JB796+45),"")</f>
      </c>
      <c r="IM796">
        <f>IF($JC796&gt;=46,INDEX($GR:$GR,$JB796+46),"")</f>
      </c>
      <c r="IN796">
        <f>IF($JC796&gt;=47,INDEX($GR:$GR,$JB796+47),"")</f>
      </c>
      <c r="IO796">
        <f>IF($JC796&gt;=48,INDEX($GR:$GR,$JB796+48),"")</f>
      </c>
      <c r="IP796">
        <f>IF($JC796&gt;=49,INDEX($GR:$GR,$JB796+49),"")</f>
      </c>
      <c r="IQ796">
        <f>IF($JC796&gt;=50,INDEX($GR:$GR,$JB796+50),"")</f>
      </c>
      <c r="IR796">
        <f>IF($JC796&gt;=51,INDEX($GR:$GR,$JB796+51),"")</f>
      </c>
      <c r="IS796">
        <f>IF($JC796&gt;=52,INDEX($GR:$GR,$JB796+52),"")</f>
      </c>
      <c r="IT796">
        <f>IF($JC796&gt;=53,INDEX($GR:$GR,$JB796+53),"")</f>
      </c>
      <c r="IU796">
        <f>IF($JC796&gt;=54,INDEX($GR:$GR,$JB796+54),"")</f>
      </c>
      <c r="IV796">
        <f>IF($JC796&gt;=55,INDEX($GR:$GR,$JB796+55),"")</f>
      </c>
      <c r="IW796">
        <f>IF($JC796&gt;=56,INDEX($GR:$GR,$JB796+56),"")</f>
      </c>
      <c r="IX796">
        <f>IF($JC796&gt;=57,INDEX($GR:$GR,$JB796+57),"")</f>
      </c>
      <c r="IY796">
        <f>IF($JC796&gt;=58,INDEX($GR:$GR,$JB796+58),"")</f>
      </c>
      <c r="IZ796">
        <f>IF($JC796&gt;=59,INDEX($GR:$GR,$JB796+59),"")</f>
      </c>
      <c r="JA796">
        <f>IF($JC796&gt;=60,INDEX($GR:$GR,$JB796+60),"")</f>
      </c>
      <c r="JB796">
        <f>IFERROR(MATCH($GQ796,$GR$2:$GR$324,0)+1,0)</f>
      </c>
      <c r="JC796">
        <f>IFERROR(INDEX($GS$2:$GS$324,MATCH($GQ796,$GR$2:$GR$324,0)),0)</f>
      </c>
      <c r="JD796" t="s">
        <v>40</v>
      </c>
      <c r="JE796" t="s">
        <v>40</v>
      </c>
    </row>
    <row r="797" spans="1:265" x14ac:dyDescent="0.25">
      <c r="Q797">
        <f>IF(OR($T797="",$P797=""),"",IFERROR($T797/$P797,0))</f>
      </c>
      <c r="R797">
        <f>IF($T797="","",
SUM($S797,$U797,$Z797,$V797,$X797)*
(1-IF($AA797="",0,VALUE($AA797)/100)))</f>
      </c>
      <c r="S797">
        <f>IF($T797="","",$T797)</f>
      </c>
      <c r="U797">
        <f>IF($T797="","",
IF($N797="","",
IF(ISNUMBER(SEARCH("exempt",LOWER($N797))),0,
$T797*(VALUE(SUBSTITUTE($N797,"%",""))/100))))</f>
      </c>
      <c r="AB797">
        <f>IFERROR(IF(FIND(" - ",$K797)&gt;0,MID($K797,FIND(" - ",$K797)+3,LEN($K797)),""),"")</f>
      </c>
      <c r="AK797" t="s">
        <v>1384</v>
      </c>
      <c r="AP797">
        <f>IFERROR(LEFT($K797,FIND(" - ",$K797)-1),$K797)</f>
      </c>
      <c r="AS797">
        <f>IF($CH797&gt;=1,INDEX($AQ:$AQ,$CG797+1),"")</f>
      </c>
      <c r="AT797">
        <f>IF($CH797&gt;=2,INDEX($AQ:$AQ,$CG797+2),"")</f>
      </c>
      <c r="AU797">
        <f>IF($CH797&gt;=3,INDEX($AQ:$AQ,$CG797+3),"")</f>
      </c>
      <c r="AV797">
        <f>IF($CH797&gt;=4,INDEX($AQ:$AQ,$CG797+4),"")</f>
      </c>
      <c r="AW797">
        <f>IF($CH797&gt;=5,INDEX($AQ:$AQ,$CG797+5),"")</f>
      </c>
      <c r="AX797">
        <f>IF($CH797&gt;=6,INDEX($AQ:$AQ,$CG797+6),"")</f>
      </c>
      <c r="AY797">
        <f>IF($CH797&gt;=7,INDEX($AQ:$AQ,$CG797+7),"")</f>
      </c>
      <c r="AZ797">
        <f>IF($CH797&gt;=8,INDEX($AQ:$AQ,$CG797+8),"")</f>
      </c>
      <c r="BA797">
        <f>IF($CH797&gt;=9,INDEX($AQ:$AQ,$CG797+9),"")</f>
      </c>
      <c r="BB797">
        <f>IF($CH797&gt;=10,INDEX($AQ:$AQ,$CG797+10),"")</f>
      </c>
      <c r="BC797">
        <f>IF($CH797&gt;=11,INDEX($AQ:$AQ,$CG797+11),"")</f>
      </c>
      <c r="BD797">
        <f>IF($CH797&gt;=12,INDEX($AQ:$AQ,$CG797+12),"")</f>
      </c>
      <c r="BE797">
        <f>IF($CH797&gt;=13,INDEX($AQ:$AQ,$CG797+13),"")</f>
      </c>
      <c r="BF797">
        <f>IF($CH797&gt;=14,INDEX($AQ:$AQ,$CG797+14),"")</f>
      </c>
      <c r="BG797">
        <f>IF($CH797&gt;=15,INDEX($AQ:$AQ,$CG797+15),"")</f>
      </c>
      <c r="BH797">
        <f>IF($CH797&gt;=16,INDEX($AQ:$AQ,$CG797+16),"")</f>
      </c>
      <c r="BI797">
        <f>IF($CH797&gt;=17,INDEX($AQ:$AQ,$CG797+17),"")</f>
      </c>
      <c r="BJ797">
        <f>IF($CH797&gt;=18,INDEX($AQ:$AQ,$CG797+18),"")</f>
      </c>
      <c r="BK797">
        <f>IF($CH797&gt;=19,INDEX($AQ:$AQ,$CG797+19),"")</f>
      </c>
      <c r="BL797">
        <f>IF($CH797&gt;=20,INDEX($AQ:$AQ,$CG797+20),"")</f>
      </c>
      <c r="BM797">
        <f>IF($CH797&gt;=21,INDEX($AQ:$AQ,$CG797+21),"")</f>
      </c>
      <c r="BN797">
        <f>IF($CH797&gt;=22,INDEX($AQ:$AQ,$CG797+22),"")</f>
      </c>
      <c r="BO797">
        <f>IF($CH797&gt;=23,INDEX($AQ:$AQ,$CG797+23),"")</f>
      </c>
      <c r="BP797">
        <f>IF($CH797&gt;=24,INDEX($AQ:$AQ,$CG797+24),"")</f>
      </c>
      <c r="BQ797">
        <f>IF($CH797&gt;=25,INDEX($AQ:$AQ,$CG797+25),"")</f>
      </c>
      <c r="BR797">
        <f>IF($CH797&gt;=26,INDEX($AQ:$AQ,$CG797+26),"")</f>
      </c>
      <c r="BS797">
        <f>IF($CH797&gt;=27,INDEX($AQ:$AQ,$CG797+27),"")</f>
      </c>
      <c r="BT797">
        <f>IF($CH797&gt;=28,INDEX($AQ:$AQ,$CG797+28),"")</f>
      </c>
      <c r="BU797">
        <f>IF($CH797&gt;=29,INDEX($AQ:$AQ,$CG797+29),"")</f>
      </c>
      <c r="BV797">
        <f>IF($CH797&gt;=30,INDEX($AQ:$AQ,$CG797+30),"")</f>
      </c>
      <c r="BW797">
        <f>IF($CH797&gt;=31,INDEX($AQ:$AQ,$CG797+31),"")</f>
      </c>
      <c r="BX797">
        <f>IF($CH797&gt;=32,INDEX($AQ:$AQ,$CG797+32),"")</f>
      </c>
      <c r="BY797">
        <f>IF($CH797&gt;=33,INDEX($AQ:$AQ,$CG797+33),"")</f>
      </c>
      <c r="BZ797">
        <f>IF($CH797&gt;=34,INDEX($AQ:$AQ,$CG797+34),"")</f>
      </c>
      <c r="CA797">
        <f>IF($CH797&gt;=35,INDEX($AQ:$AQ,$CG797+35),"")</f>
      </c>
      <c r="CB797">
        <f>IF($CH797&gt;=36,INDEX($AQ:$AQ,$CG797+36),"")</f>
      </c>
      <c r="CC797">
        <f>IF($CH797&gt;=37,INDEX($AQ:$AQ,$CG797+37),"")</f>
      </c>
      <c r="CD797">
        <f>IF($CH797&gt;=38,INDEX($AQ:$AQ,$CG797+38),"")</f>
      </c>
      <c r="CE797">
        <f>IF($CH797&gt;=39,INDEX($AQ:$AQ,$CG797+39),"")</f>
      </c>
      <c r="CF797">
        <f>IF($CH797&gt;=40,INDEX($AQ:$AQ,$CG797+40),"")</f>
      </c>
      <c r="CG797">
        <f>IFERROR(MATCH($AP797,$AQ$2:$AQ$134,0)+1,0)</f>
      </c>
      <c r="CH797">
        <f>IFERROR(INDEX($AR$2:$AR$134,MATCH($AP797,$AQ$2:$AQ$134,0)),0)</f>
      </c>
      <c r="CI797">
        <f>IFERROR(LEFT($L797,FIND(" - ",$L797)-1),$L797)</f>
      </c>
      <c r="CL797">
        <f>IF($DG797&gt;=1,INDEX($CJ:$CJ,$DF797+1),"")</f>
      </c>
      <c r="CM797">
        <f>IF($DG797&gt;=2,INDEX($CJ:$CJ,$DF797+2),"")</f>
      </c>
      <c r="CN797">
        <f>IF($DG797&gt;=3,INDEX($CJ:$CJ,$DF797+3),"")</f>
      </c>
      <c r="CO797">
        <f>IF($DG797&gt;=4,INDEX($CJ:$CJ,$DF797+4),"")</f>
      </c>
      <c r="CP797">
        <f>IF($DG797&gt;=5,INDEX($CJ:$CJ,$DF797+5),"")</f>
      </c>
      <c r="CQ797">
        <f>IF($DG797&gt;=6,INDEX($CJ:$CJ,$DF797+6),"")</f>
      </c>
      <c r="CR797">
        <f>IF($DG797&gt;=7,INDEX($CJ:$CJ,$DF797+7),"")</f>
      </c>
      <c r="CS797">
        <f>IF($DG797&gt;=8,INDEX($CJ:$CJ,$DF797+8),"")</f>
      </c>
      <c r="CT797">
        <f>IF($DG797&gt;=9,INDEX($CJ:$CJ,$DF797+9),"")</f>
      </c>
      <c r="CU797">
        <f>IF($DG797&gt;=10,INDEX($CJ:$CJ,$DF797+10),"")</f>
      </c>
      <c r="CV797">
        <f>IF($DG797&gt;=11,INDEX($CJ:$CJ,$DF797+11),"")</f>
      </c>
      <c r="CW797">
        <f>IF($DG797&gt;=12,INDEX($CJ:$CJ,$DF797+12),"")</f>
      </c>
      <c r="CX797">
        <f>IF($DG797&gt;=13,INDEX($CJ:$CJ,$DF797+13),"")</f>
      </c>
      <c r="CY797">
        <f>IF($DG797&gt;=14,INDEX($CJ:$CJ,$DF797+14),"")</f>
      </c>
      <c r="CZ797">
        <f>IF($DG797&gt;=15,INDEX($CJ:$CJ,$DF797+15),"")</f>
      </c>
      <c r="DA797">
        <f>IF($DG797&gt;=16,INDEX($CJ:$CJ,$DF797+16),"")</f>
      </c>
      <c r="DB797">
        <f>IF($DG797&gt;=17,INDEX($CJ:$CJ,$DF797+17),"")</f>
      </c>
      <c r="DC797">
        <f>IF($DG797&gt;=18,INDEX($CJ:$CJ,$DF797+18),"")</f>
      </c>
      <c r="DD797">
        <f>IF($DG797&gt;=19,INDEX($CJ:$CJ,$DF797+19),"")</f>
      </c>
      <c r="DE797">
        <f>IF($DG797&gt;=20,INDEX($CJ:$CJ,$DF797+20),"")</f>
      </c>
      <c r="DF797">
        <f>IFERROR(MATCH($CI797,$CJ$2:$CJ$263,0)+1,0)</f>
      </c>
      <c r="DG797">
        <f>IFERROR(INDEX($CK$2:$CK$263,MATCH($CI797,$CJ$2:$CJ$263,0)),0)</f>
      </c>
      <c r="DH797">
        <f>IFERROR(INDEX($AO:$AO,MATCH($N797,$AN:$AN,0))&amp;"","")</f>
      </c>
      <c r="DL797">
        <f>IF($GO797&gt;=1,INDEX($DI:$DI,$GN797+1),"")</f>
      </c>
      <c r="DM797">
        <f>IF($GO797&gt;=2,INDEX($DI:$DI,$GN797+2),"")</f>
      </c>
      <c r="DN797">
        <f>IF($GO797&gt;=3,INDEX($DI:$DI,$GN797+3),"")</f>
      </c>
      <c r="DO797">
        <f>IF($GO797&gt;=4,INDEX($DI:$DI,$GN797+4),"")</f>
      </c>
      <c r="DP797">
        <f>IF($GO797&gt;=5,INDEX($DI:$DI,$GN797+5),"")</f>
      </c>
      <c r="DQ797">
        <f>IF($GO797&gt;=6,INDEX($DI:$DI,$GN797+6),"")</f>
      </c>
      <c r="DR797">
        <f>IF($GO797&gt;=7,INDEX($DI:$DI,$GN797+7),"")</f>
      </c>
      <c r="DS797">
        <f>IF($GO797&gt;=8,INDEX($DI:$DI,$GN797+8),"")</f>
      </c>
      <c r="DT797">
        <f>IF($GO797&gt;=9,INDEX($DI:$DI,$GN797+9),"")</f>
      </c>
      <c r="DU797">
        <f>IF($GO797&gt;=10,INDEX($DI:$DI,$GN797+10),"")</f>
      </c>
      <c r="DV797">
        <f>IF($GO797&gt;=11,INDEX($DI:$DI,$GN797+11),"")</f>
      </c>
      <c r="DW797">
        <f>IF($GO797&gt;=12,INDEX($DI:$DI,$GN797+12),"")</f>
      </c>
      <c r="DX797">
        <f>IF($GO797&gt;=13,INDEX($DI:$DI,$GN797+13),"")</f>
      </c>
      <c r="DY797">
        <f>IF($GO797&gt;=14,INDEX($DI:$DI,$GN797+14),"")</f>
      </c>
      <c r="DZ797">
        <f>IF($GO797&gt;=15,INDEX($DI:$DI,$GN797+15),"")</f>
      </c>
      <c r="EA797">
        <f>IF($GO797&gt;=16,INDEX($DI:$DI,$GN797+16),"")</f>
      </c>
      <c r="EB797">
        <f>IF($GO797&gt;=17,INDEX($DI:$DI,$GN797+17),"")</f>
      </c>
      <c r="EC797">
        <f>IF($GO797&gt;=18,INDEX($DI:$DI,$GN797+18),"")</f>
      </c>
      <c r="ED797">
        <f>IF($GO797&gt;=19,INDEX($DI:$DI,$GN797+19),"")</f>
      </c>
      <c r="EE797">
        <f>IF($GO797&gt;=20,INDEX($DI:$DI,$GN797+20),"")</f>
      </c>
      <c r="EF797">
        <f>IF($GO797&gt;=21,INDEX($DI:$DI,$GN797+21),"")</f>
      </c>
      <c r="EG797">
        <f>IF($GO797&gt;=22,INDEX($DI:$DI,$GN797+22),"")</f>
      </c>
      <c r="EH797">
        <f>IF($GO797&gt;=23,INDEX($DI:$DI,$GN797+23),"")</f>
      </c>
      <c r="EI797">
        <f>IF($GO797&gt;=24,INDEX($DI:$DI,$GN797+24),"")</f>
      </c>
      <c r="EJ797">
        <f>IF($GO797&gt;=25,INDEX($DI:$DI,$GN797+25),"")</f>
      </c>
      <c r="EK797">
        <f>IF($GO797&gt;=26,INDEX($DI:$DI,$GN797+26),"")</f>
      </c>
      <c r="EL797">
        <f>IF($GO797&gt;=27,INDEX($DI:$DI,$GN797+27),"")</f>
      </c>
      <c r="EM797">
        <f>IF($GO797&gt;=28,INDEX($DI:$DI,$GN797+28),"")</f>
      </c>
      <c r="EN797">
        <f>IF($GO797&gt;=29,INDEX($DI:$DI,$GN797+29),"")</f>
      </c>
      <c r="EO797">
        <f>IF($GO797&gt;=30,INDEX($DI:$DI,$GN797+30),"")</f>
      </c>
      <c r="EP797">
        <f>IF($GO797&gt;=31,INDEX($DI:$DI,$GN797+31),"")</f>
      </c>
      <c r="EQ797">
        <f>IF($GO797&gt;=32,INDEX($DI:$DI,$GN797+32),"")</f>
      </c>
      <c r="ER797">
        <f>IF($GO797&gt;=33,INDEX($DI:$DI,$GN797+33),"")</f>
      </c>
      <c r="ES797">
        <f>IF($GO797&gt;=34,INDEX($DI:$DI,$GN797+34),"")</f>
      </c>
      <c r="ET797">
        <f>IF($GO797&gt;=35,INDEX($DI:$DI,$GN797+35),"")</f>
      </c>
      <c r="EU797">
        <f>IF($GO797&gt;=36,INDEX($DI:$DI,$GN797+36),"")</f>
      </c>
      <c r="EV797">
        <f>IF($GO797&gt;=37,INDEX($DI:$DI,$GN797+37),"")</f>
      </c>
      <c r="EW797">
        <f>IF($GO797&gt;=38,INDEX($DI:$DI,$GN797+38),"")</f>
      </c>
      <c r="EX797">
        <f>IF($GO797&gt;=39,INDEX($DI:$DI,$GN797+39),"")</f>
      </c>
      <c r="EY797">
        <f>IF($GO797&gt;=40,INDEX($DI:$DI,$GN797+40),"")</f>
      </c>
      <c r="EZ797">
        <f>IF($GO797&gt;=1,INDEX($DJ:$DJ,$GN797+1),"")</f>
      </c>
      <c r="FA797">
        <f>IF($GO797&gt;=2,INDEX($DJ:$DJ,$GN797+2),"")</f>
      </c>
      <c r="FB797">
        <f>IF($GO797&gt;=3,INDEX($DJ:$DJ,$GN797+3),"")</f>
      </c>
      <c r="FC797">
        <f>IF($GO797&gt;=4,INDEX($DJ:$DJ,$GN797+4),"")</f>
      </c>
      <c r="FD797">
        <f>IF($GO797&gt;=5,INDEX($DJ:$DJ,$GN797+5),"")</f>
      </c>
      <c r="FE797">
        <f>IF($GO797&gt;=6,INDEX($DJ:$DJ,$GN797+6),"")</f>
      </c>
      <c r="FF797">
        <f>IF($GO797&gt;=7,INDEX($DJ:$DJ,$GN797+7),"")</f>
      </c>
      <c r="FG797">
        <f>IF($GO797&gt;=8,INDEX($DJ:$DJ,$GN797+8),"")</f>
      </c>
      <c r="FH797">
        <f>IF($GO797&gt;=9,INDEX($DJ:$DJ,$GN797+9),"")</f>
      </c>
      <c r="FI797">
        <f>IF($GO797&gt;=10,INDEX($DJ:$DJ,$GN797+10),"")</f>
      </c>
      <c r="FJ797">
        <f>IF($GO797&gt;=11,INDEX($DJ:$DJ,$GN797+11),"")</f>
      </c>
      <c r="FK797">
        <f>IF($GO797&gt;=12,INDEX($DJ:$DJ,$GN797+12),"")</f>
      </c>
      <c r="FL797">
        <f>IF($GO797&gt;=13,INDEX($DJ:$DJ,$GN797+13),"")</f>
      </c>
      <c r="FM797">
        <f>IF($GO797&gt;=14,INDEX($DJ:$DJ,$GN797+14),"")</f>
      </c>
      <c r="FN797">
        <f>IF($GO797&gt;=15,INDEX($DJ:$DJ,$GN797+15),"")</f>
      </c>
      <c r="FO797">
        <f>IF($GO797&gt;=16,INDEX($DJ:$DJ,$GN797+16),"")</f>
      </c>
      <c r="FP797">
        <f>IF($GO797&gt;=17,INDEX($DJ:$DJ,$GN797+17),"")</f>
      </c>
      <c r="FQ797">
        <f>IF($GO797&gt;=18,INDEX($DJ:$DJ,$GN797+18),"")</f>
      </c>
      <c r="FR797">
        <f>IF($GO797&gt;=19,INDEX($DJ:$DJ,$GN797+19),"")</f>
      </c>
      <c r="FS797">
        <f>IF($GO797&gt;=20,INDEX($DJ:$DJ,$GN797+20),"")</f>
      </c>
      <c r="FT797">
        <f>IF($GO797&gt;=21,INDEX($DJ:$DJ,$GN797+21),"")</f>
      </c>
      <c r="FU797">
        <f>IF($GO797&gt;=22,INDEX($DJ:$DJ,$GN797+22),"")</f>
      </c>
      <c r="FV797">
        <f>IF($GO797&gt;=23,INDEX($DJ:$DJ,$GN797+23),"")</f>
      </c>
      <c r="FW797">
        <f>IF($GO797&gt;=24,INDEX($DJ:$DJ,$GN797+24),"")</f>
      </c>
      <c r="FX797">
        <f>IF($GO797&gt;=25,INDEX($DJ:$DJ,$GN797+25),"")</f>
      </c>
      <c r="FY797">
        <f>IF($GO797&gt;=26,INDEX($DJ:$DJ,$GN797+26),"")</f>
      </c>
      <c r="FZ797">
        <f>IF($GO797&gt;=27,INDEX($DJ:$DJ,$GN797+27),"")</f>
      </c>
      <c r="GA797">
        <f>IF($GO797&gt;=28,INDEX($DJ:$DJ,$GN797+28),"")</f>
      </c>
      <c r="GB797">
        <f>IF($GO797&gt;=29,INDEX($DJ:$DJ,$GN797+29),"")</f>
      </c>
      <c r="GC797">
        <f>IF($GO797&gt;=30,INDEX($DJ:$DJ,$GN797+30),"")</f>
      </c>
      <c r="GD797">
        <f>IF($GO797&gt;=31,INDEX($DJ:$DJ,$GN797+31),"")</f>
      </c>
      <c r="GE797">
        <f>IF($GO797&gt;=32,INDEX($DJ:$DJ,$GN797+32),"")</f>
      </c>
      <c r="GF797">
        <f>IF($GO797&gt;=33,INDEX($DJ:$DJ,$GN797+33),"")</f>
      </c>
      <c r="GG797">
        <f>IF($GO797&gt;=34,INDEX($DJ:$DJ,$GN797+34),"")</f>
      </c>
      <c r="GH797">
        <f>IF($GO797&gt;=35,INDEX($DJ:$DJ,$GN797+35),"")</f>
      </c>
      <c r="GI797">
        <f>IF($GO797&gt;=36,INDEX($DJ:$DJ,$GN797+36),"")</f>
      </c>
      <c r="GJ797">
        <f>IF($GO797&gt;=37,INDEX($DJ:$DJ,$GN797+37),"")</f>
      </c>
      <c r="GK797">
        <f>IF($GO797&gt;=38,INDEX($DJ:$DJ,$GN797+38),"")</f>
      </c>
      <c r="GL797">
        <f>IF($GO797&gt;=39,INDEX($DJ:$DJ,$GN797+39),"")</f>
      </c>
      <c r="GM797">
        <f>IF($GO797&gt;=40,INDEX($DJ:$DJ,$GN797+40),"")</f>
      </c>
      <c r="GN797">
        <f>IFERROR(MATCH($DH797,$DI$2:$DI$148,0)+1,0)</f>
      </c>
      <c r="GO797">
        <f>IFERROR(INDEX($DK$2:$DK$148,MATCH($DH797,$DI$2:$DI$148,0)),0)</f>
      </c>
      <c r="GP797">
        <f>IFERROR(MATCH($Y797,$DL$797:$EY$797,0),0)</f>
      </c>
      <c r="GQ797">
        <f>IF($GP797&gt;0,INDEX($EZ$797:$GM$797,$GP797),"")</f>
      </c>
      <c r="GT797">
        <f>IF($JC797&gt;=1,INDEX($GR:$GR,$JB797+1),"")</f>
      </c>
      <c r="GU797">
        <f>IF($JC797&gt;=2,INDEX($GR:$GR,$JB797+2),"")</f>
      </c>
      <c r="GV797">
        <f>IF($JC797&gt;=3,INDEX($GR:$GR,$JB797+3),"")</f>
      </c>
      <c r="GW797">
        <f>IF($JC797&gt;=4,INDEX($GR:$GR,$JB797+4),"")</f>
      </c>
      <c r="GX797">
        <f>IF($JC797&gt;=5,INDEX($GR:$GR,$JB797+5),"")</f>
      </c>
      <c r="GY797">
        <f>IF($JC797&gt;=6,INDEX($GR:$GR,$JB797+6),"")</f>
      </c>
      <c r="GZ797">
        <f>IF($JC797&gt;=7,INDEX($GR:$GR,$JB797+7),"")</f>
      </c>
      <c r="HA797">
        <f>IF($JC797&gt;=8,INDEX($GR:$GR,$JB797+8),"")</f>
      </c>
      <c r="HB797">
        <f>IF($JC797&gt;=9,INDEX($GR:$GR,$JB797+9),"")</f>
      </c>
      <c r="HC797">
        <f>IF($JC797&gt;=10,INDEX($GR:$GR,$JB797+10),"")</f>
      </c>
      <c r="HD797">
        <f>IF($JC797&gt;=11,INDEX($GR:$GR,$JB797+11),"")</f>
      </c>
      <c r="HE797">
        <f>IF($JC797&gt;=12,INDEX($GR:$GR,$JB797+12),"")</f>
      </c>
      <c r="HF797">
        <f>IF($JC797&gt;=13,INDEX($GR:$GR,$JB797+13),"")</f>
      </c>
      <c r="HG797">
        <f>IF($JC797&gt;=14,INDEX($GR:$GR,$JB797+14),"")</f>
      </c>
      <c r="HH797">
        <f>IF($JC797&gt;=15,INDEX($GR:$GR,$JB797+15),"")</f>
      </c>
      <c r="HI797">
        <f>IF($JC797&gt;=16,INDEX($GR:$GR,$JB797+16),"")</f>
      </c>
      <c r="HJ797">
        <f>IF($JC797&gt;=17,INDEX($GR:$GR,$JB797+17),"")</f>
      </c>
      <c r="HK797">
        <f>IF($JC797&gt;=18,INDEX($GR:$GR,$JB797+18),"")</f>
      </c>
      <c r="HL797">
        <f>IF($JC797&gt;=19,INDEX($GR:$GR,$JB797+19),"")</f>
      </c>
      <c r="HM797">
        <f>IF($JC797&gt;=20,INDEX($GR:$GR,$JB797+20),"")</f>
      </c>
      <c r="HN797">
        <f>IF($JC797&gt;=21,INDEX($GR:$GR,$JB797+21),"")</f>
      </c>
      <c r="HO797">
        <f>IF($JC797&gt;=22,INDEX($GR:$GR,$JB797+22),"")</f>
      </c>
      <c r="HP797">
        <f>IF($JC797&gt;=23,INDEX($GR:$GR,$JB797+23),"")</f>
      </c>
      <c r="HQ797">
        <f>IF($JC797&gt;=24,INDEX($GR:$GR,$JB797+24),"")</f>
      </c>
      <c r="HR797">
        <f>IF($JC797&gt;=25,INDEX($GR:$GR,$JB797+25),"")</f>
      </c>
      <c r="HS797">
        <f>IF($JC797&gt;=26,INDEX($GR:$GR,$JB797+26),"")</f>
      </c>
      <c r="HT797">
        <f>IF($JC797&gt;=27,INDEX($GR:$GR,$JB797+27),"")</f>
      </c>
      <c r="HU797">
        <f>IF($JC797&gt;=28,INDEX($GR:$GR,$JB797+28),"")</f>
      </c>
      <c r="HV797">
        <f>IF($JC797&gt;=29,INDEX($GR:$GR,$JB797+29),"")</f>
      </c>
      <c r="HW797">
        <f>IF($JC797&gt;=30,INDEX($GR:$GR,$JB797+30),"")</f>
      </c>
      <c r="HX797">
        <f>IF($JC797&gt;=31,INDEX($GR:$GR,$JB797+31),"")</f>
      </c>
      <c r="HY797">
        <f>IF($JC797&gt;=32,INDEX($GR:$GR,$JB797+32),"")</f>
      </c>
      <c r="HZ797">
        <f>IF($JC797&gt;=33,INDEX($GR:$GR,$JB797+33),"")</f>
      </c>
      <c r="IA797">
        <f>IF($JC797&gt;=34,INDEX($GR:$GR,$JB797+34),"")</f>
      </c>
      <c r="IB797">
        <f>IF($JC797&gt;=35,INDEX($GR:$GR,$JB797+35),"")</f>
      </c>
      <c r="IC797">
        <f>IF($JC797&gt;=36,INDEX($GR:$GR,$JB797+36),"")</f>
      </c>
      <c r="ID797">
        <f>IF($JC797&gt;=37,INDEX($GR:$GR,$JB797+37),"")</f>
      </c>
      <c r="IE797">
        <f>IF($JC797&gt;=38,INDEX($GR:$GR,$JB797+38),"")</f>
      </c>
      <c r="IF797">
        <f>IF($JC797&gt;=39,INDEX($GR:$GR,$JB797+39),"")</f>
      </c>
      <c r="IG797">
        <f>IF($JC797&gt;=40,INDEX($GR:$GR,$JB797+40),"")</f>
      </c>
      <c r="IH797">
        <f>IF($JC797&gt;=41,INDEX($GR:$GR,$JB797+41),"")</f>
      </c>
      <c r="II797">
        <f>IF($JC797&gt;=42,INDEX($GR:$GR,$JB797+42),"")</f>
      </c>
      <c r="IJ797">
        <f>IF($JC797&gt;=43,INDEX($GR:$GR,$JB797+43),"")</f>
      </c>
      <c r="IK797">
        <f>IF($JC797&gt;=44,INDEX($GR:$GR,$JB797+44),"")</f>
      </c>
      <c r="IL797">
        <f>IF($JC797&gt;=45,INDEX($GR:$GR,$JB797+45),"")</f>
      </c>
      <c r="IM797">
        <f>IF($JC797&gt;=46,INDEX($GR:$GR,$JB797+46),"")</f>
      </c>
      <c r="IN797">
        <f>IF($JC797&gt;=47,INDEX($GR:$GR,$JB797+47),"")</f>
      </c>
      <c r="IO797">
        <f>IF($JC797&gt;=48,INDEX($GR:$GR,$JB797+48),"")</f>
      </c>
      <c r="IP797">
        <f>IF($JC797&gt;=49,INDEX($GR:$GR,$JB797+49),"")</f>
      </c>
      <c r="IQ797">
        <f>IF($JC797&gt;=50,INDEX($GR:$GR,$JB797+50),"")</f>
      </c>
      <c r="IR797">
        <f>IF($JC797&gt;=51,INDEX($GR:$GR,$JB797+51),"")</f>
      </c>
      <c r="IS797">
        <f>IF($JC797&gt;=52,INDEX($GR:$GR,$JB797+52),"")</f>
      </c>
      <c r="IT797">
        <f>IF($JC797&gt;=53,INDEX($GR:$GR,$JB797+53),"")</f>
      </c>
      <c r="IU797">
        <f>IF($JC797&gt;=54,INDEX($GR:$GR,$JB797+54),"")</f>
      </c>
      <c r="IV797">
        <f>IF($JC797&gt;=55,INDEX($GR:$GR,$JB797+55),"")</f>
      </c>
      <c r="IW797">
        <f>IF($JC797&gt;=56,INDEX($GR:$GR,$JB797+56),"")</f>
      </c>
      <c r="IX797">
        <f>IF($JC797&gt;=57,INDEX($GR:$GR,$JB797+57),"")</f>
      </c>
      <c r="IY797">
        <f>IF($JC797&gt;=58,INDEX($GR:$GR,$JB797+58),"")</f>
      </c>
      <c r="IZ797">
        <f>IF($JC797&gt;=59,INDEX($GR:$GR,$JB797+59),"")</f>
      </c>
      <c r="JA797">
        <f>IF($JC797&gt;=60,INDEX($GR:$GR,$JB797+60),"")</f>
      </c>
      <c r="JB797">
        <f>IFERROR(MATCH($GQ797,$GR$2:$GR$324,0)+1,0)</f>
      </c>
      <c r="JC797">
        <f>IFERROR(INDEX($GS$2:$GS$324,MATCH($GQ797,$GR$2:$GR$324,0)),0)</f>
      </c>
      <c r="JD797" t="s">
        <v>40</v>
      </c>
      <c r="JE797" t="s">
        <v>40</v>
      </c>
    </row>
    <row r="798" spans="1:265" x14ac:dyDescent="0.25">
      <c r="Q798">
        <f>IF(OR($T798="",$P798=""),"",IFERROR($T798/$P798,0))</f>
      </c>
      <c r="R798">
        <f>IF($T798="","",
SUM($S798,$U798,$Z798,$V798,$X798)*
(1-IF($AA798="",0,VALUE($AA798)/100)))</f>
      </c>
      <c r="S798">
        <f>IF($T798="","",$T798)</f>
      </c>
      <c r="U798">
        <f>IF($T798="","",
IF($N798="","",
IF(ISNUMBER(SEARCH("exempt",LOWER($N798))),0,
$T798*(VALUE(SUBSTITUTE($N798,"%",""))/100))))</f>
      </c>
      <c r="AB798">
        <f>IFERROR(IF(FIND(" - ",$K798)&gt;0,MID($K798,FIND(" - ",$K798)+3,LEN($K798)),""),"")</f>
      </c>
      <c r="AK798" t="s">
        <v>1385</v>
      </c>
      <c r="AP798">
        <f>IFERROR(LEFT($K798,FIND(" - ",$K798)-1),$K798)</f>
      </c>
      <c r="AS798">
        <f>IF($CH798&gt;=1,INDEX($AQ:$AQ,$CG798+1),"")</f>
      </c>
      <c r="AT798">
        <f>IF($CH798&gt;=2,INDEX($AQ:$AQ,$CG798+2),"")</f>
      </c>
      <c r="AU798">
        <f>IF($CH798&gt;=3,INDEX($AQ:$AQ,$CG798+3),"")</f>
      </c>
      <c r="AV798">
        <f>IF($CH798&gt;=4,INDEX($AQ:$AQ,$CG798+4),"")</f>
      </c>
      <c r="AW798">
        <f>IF($CH798&gt;=5,INDEX($AQ:$AQ,$CG798+5),"")</f>
      </c>
      <c r="AX798">
        <f>IF($CH798&gt;=6,INDEX($AQ:$AQ,$CG798+6),"")</f>
      </c>
      <c r="AY798">
        <f>IF($CH798&gt;=7,INDEX($AQ:$AQ,$CG798+7),"")</f>
      </c>
      <c r="AZ798">
        <f>IF($CH798&gt;=8,INDEX($AQ:$AQ,$CG798+8),"")</f>
      </c>
      <c r="BA798">
        <f>IF($CH798&gt;=9,INDEX($AQ:$AQ,$CG798+9),"")</f>
      </c>
      <c r="BB798">
        <f>IF($CH798&gt;=10,INDEX($AQ:$AQ,$CG798+10),"")</f>
      </c>
      <c r="BC798">
        <f>IF($CH798&gt;=11,INDEX($AQ:$AQ,$CG798+11),"")</f>
      </c>
      <c r="BD798">
        <f>IF($CH798&gt;=12,INDEX($AQ:$AQ,$CG798+12),"")</f>
      </c>
      <c r="BE798">
        <f>IF($CH798&gt;=13,INDEX($AQ:$AQ,$CG798+13),"")</f>
      </c>
      <c r="BF798">
        <f>IF($CH798&gt;=14,INDEX($AQ:$AQ,$CG798+14),"")</f>
      </c>
      <c r="BG798">
        <f>IF($CH798&gt;=15,INDEX($AQ:$AQ,$CG798+15),"")</f>
      </c>
      <c r="BH798">
        <f>IF($CH798&gt;=16,INDEX($AQ:$AQ,$CG798+16),"")</f>
      </c>
      <c r="BI798">
        <f>IF($CH798&gt;=17,INDEX($AQ:$AQ,$CG798+17),"")</f>
      </c>
      <c r="BJ798">
        <f>IF($CH798&gt;=18,INDEX($AQ:$AQ,$CG798+18),"")</f>
      </c>
      <c r="BK798">
        <f>IF($CH798&gt;=19,INDEX($AQ:$AQ,$CG798+19),"")</f>
      </c>
      <c r="BL798">
        <f>IF($CH798&gt;=20,INDEX($AQ:$AQ,$CG798+20),"")</f>
      </c>
      <c r="BM798">
        <f>IF($CH798&gt;=21,INDEX($AQ:$AQ,$CG798+21),"")</f>
      </c>
      <c r="BN798">
        <f>IF($CH798&gt;=22,INDEX($AQ:$AQ,$CG798+22),"")</f>
      </c>
      <c r="BO798">
        <f>IF($CH798&gt;=23,INDEX($AQ:$AQ,$CG798+23),"")</f>
      </c>
      <c r="BP798">
        <f>IF($CH798&gt;=24,INDEX($AQ:$AQ,$CG798+24),"")</f>
      </c>
      <c r="BQ798">
        <f>IF($CH798&gt;=25,INDEX($AQ:$AQ,$CG798+25),"")</f>
      </c>
      <c r="BR798">
        <f>IF($CH798&gt;=26,INDEX($AQ:$AQ,$CG798+26),"")</f>
      </c>
      <c r="BS798">
        <f>IF($CH798&gt;=27,INDEX($AQ:$AQ,$CG798+27),"")</f>
      </c>
      <c r="BT798">
        <f>IF($CH798&gt;=28,INDEX($AQ:$AQ,$CG798+28),"")</f>
      </c>
      <c r="BU798">
        <f>IF($CH798&gt;=29,INDEX($AQ:$AQ,$CG798+29),"")</f>
      </c>
      <c r="BV798">
        <f>IF($CH798&gt;=30,INDEX($AQ:$AQ,$CG798+30),"")</f>
      </c>
      <c r="BW798">
        <f>IF($CH798&gt;=31,INDEX($AQ:$AQ,$CG798+31),"")</f>
      </c>
      <c r="BX798">
        <f>IF($CH798&gt;=32,INDEX($AQ:$AQ,$CG798+32),"")</f>
      </c>
      <c r="BY798">
        <f>IF($CH798&gt;=33,INDEX($AQ:$AQ,$CG798+33),"")</f>
      </c>
      <c r="BZ798">
        <f>IF($CH798&gt;=34,INDEX($AQ:$AQ,$CG798+34),"")</f>
      </c>
      <c r="CA798">
        <f>IF($CH798&gt;=35,INDEX($AQ:$AQ,$CG798+35),"")</f>
      </c>
      <c r="CB798">
        <f>IF($CH798&gt;=36,INDEX($AQ:$AQ,$CG798+36),"")</f>
      </c>
      <c r="CC798">
        <f>IF($CH798&gt;=37,INDEX($AQ:$AQ,$CG798+37),"")</f>
      </c>
      <c r="CD798">
        <f>IF($CH798&gt;=38,INDEX($AQ:$AQ,$CG798+38),"")</f>
      </c>
      <c r="CE798">
        <f>IF($CH798&gt;=39,INDEX($AQ:$AQ,$CG798+39),"")</f>
      </c>
      <c r="CF798">
        <f>IF($CH798&gt;=40,INDEX($AQ:$AQ,$CG798+40),"")</f>
      </c>
      <c r="CG798">
        <f>IFERROR(MATCH($AP798,$AQ$2:$AQ$134,0)+1,0)</f>
      </c>
      <c r="CH798">
        <f>IFERROR(INDEX($AR$2:$AR$134,MATCH($AP798,$AQ$2:$AQ$134,0)),0)</f>
      </c>
      <c r="CI798">
        <f>IFERROR(LEFT($L798,FIND(" - ",$L798)-1),$L798)</f>
      </c>
      <c r="CL798">
        <f>IF($DG798&gt;=1,INDEX($CJ:$CJ,$DF798+1),"")</f>
      </c>
      <c r="CM798">
        <f>IF($DG798&gt;=2,INDEX($CJ:$CJ,$DF798+2),"")</f>
      </c>
      <c r="CN798">
        <f>IF($DG798&gt;=3,INDEX($CJ:$CJ,$DF798+3),"")</f>
      </c>
      <c r="CO798">
        <f>IF($DG798&gt;=4,INDEX($CJ:$CJ,$DF798+4),"")</f>
      </c>
      <c r="CP798">
        <f>IF($DG798&gt;=5,INDEX($CJ:$CJ,$DF798+5),"")</f>
      </c>
      <c r="CQ798">
        <f>IF($DG798&gt;=6,INDEX($CJ:$CJ,$DF798+6),"")</f>
      </c>
      <c r="CR798">
        <f>IF($DG798&gt;=7,INDEX($CJ:$CJ,$DF798+7),"")</f>
      </c>
      <c r="CS798">
        <f>IF($DG798&gt;=8,INDEX($CJ:$CJ,$DF798+8),"")</f>
      </c>
      <c r="CT798">
        <f>IF($DG798&gt;=9,INDEX($CJ:$CJ,$DF798+9),"")</f>
      </c>
      <c r="CU798">
        <f>IF($DG798&gt;=10,INDEX($CJ:$CJ,$DF798+10),"")</f>
      </c>
      <c r="CV798">
        <f>IF($DG798&gt;=11,INDEX($CJ:$CJ,$DF798+11),"")</f>
      </c>
      <c r="CW798">
        <f>IF($DG798&gt;=12,INDEX($CJ:$CJ,$DF798+12),"")</f>
      </c>
      <c r="CX798">
        <f>IF($DG798&gt;=13,INDEX($CJ:$CJ,$DF798+13),"")</f>
      </c>
      <c r="CY798">
        <f>IF($DG798&gt;=14,INDEX($CJ:$CJ,$DF798+14),"")</f>
      </c>
      <c r="CZ798">
        <f>IF($DG798&gt;=15,INDEX($CJ:$CJ,$DF798+15),"")</f>
      </c>
      <c r="DA798">
        <f>IF($DG798&gt;=16,INDEX($CJ:$CJ,$DF798+16),"")</f>
      </c>
      <c r="DB798">
        <f>IF($DG798&gt;=17,INDEX($CJ:$CJ,$DF798+17),"")</f>
      </c>
      <c r="DC798">
        <f>IF($DG798&gt;=18,INDEX($CJ:$CJ,$DF798+18),"")</f>
      </c>
      <c r="DD798">
        <f>IF($DG798&gt;=19,INDEX($CJ:$CJ,$DF798+19),"")</f>
      </c>
      <c r="DE798">
        <f>IF($DG798&gt;=20,INDEX($CJ:$CJ,$DF798+20),"")</f>
      </c>
      <c r="DF798">
        <f>IFERROR(MATCH($CI798,$CJ$2:$CJ$263,0)+1,0)</f>
      </c>
      <c r="DG798">
        <f>IFERROR(INDEX($CK$2:$CK$263,MATCH($CI798,$CJ$2:$CJ$263,0)),0)</f>
      </c>
      <c r="DH798">
        <f>IFERROR(INDEX($AO:$AO,MATCH($N798,$AN:$AN,0))&amp;"","")</f>
      </c>
      <c r="DL798">
        <f>IF($GO798&gt;=1,INDEX($DI:$DI,$GN798+1),"")</f>
      </c>
      <c r="DM798">
        <f>IF($GO798&gt;=2,INDEX($DI:$DI,$GN798+2),"")</f>
      </c>
      <c r="DN798">
        <f>IF($GO798&gt;=3,INDEX($DI:$DI,$GN798+3),"")</f>
      </c>
      <c r="DO798">
        <f>IF($GO798&gt;=4,INDEX($DI:$DI,$GN798+4),"")</f>
      </c>
      <c r="DP798">
        <f>IF($GO798&gt;=5,INDEX($DI:$DI,$GN798+5),"")</f>
      </c>
      <c r="DQ798">
        <f>IF($GO798&gt;=6,INDEX($DI:$DI,$GN798+6),"")</f>
      </c>
      <c r="DR798">
        <f>IF($GO798&gt;=7,INDEX($DI:$DI,$GN798+7),"")</f>
      </c>
      <c r="DS798">
        <f>IF($GO798&gt;=8,INDEX($DI:$DI,$GN798+8),"")</f>
      </c>
      <c r="DT798">
        <f>IF($GO798&gt;=9,INDEX($DI:$DI,$GN798+9),"")</f>
      </c>
      <c r="DU798">
        <f>IF($GO798&gt;=10,INDEX($DI:$DI,$GN798+10),"")</f>
      </c>
      <c r="DV798">
        <f>IF($GO798&gt;=11,INDEX($DI:$DI,$GN798+11),"")</f>
      </c>
      <c r="DW798">
        <f>IF($GO798&gt;=12,INDEX($DI:$DI,$GN798+12),"")</f>
      </c>
      <c r="DX798">
        <f>IF($GO798&gt;=13,INDEX($DI:$DI,$GN798+13),"")</f>
      </c>
      <c r="DY798">
        <f>IF($GO798&gt;=14,INDEX($DI:$DI,$GN798+14),"")</f>
      </c>
      <c r="DZ798">
        <f>IF($GO798&gt;=15,INDEX($DI:$DI,$GN798+15),"")</f>
      </c>
      <c r="EA798">
        <f>IF($GO798&gt;=16,INDEX($DI:$DI,$GN798+16),"")</f>
      </c>
      <c r="EB798">
        <f>IF($GO798&gt;=17,INDEX($DI:$DI,$GN798+17),"")</f>
      </c>
      <c r="EC798">
        <f>IF($GO798&gt;=18,INDEX($DI:$DI,$GN798+18),"")</f>
      </c>
      <c r="ED798">
        <f>IF($GO798&gt;=19,INDEX($DI:$DI,$GN798+19),"")</f>
      </c>
      <c r="EE798">
        <f>IF($GO798&gt;=20,INDEX($DI:$DI,$GN798+20),"")</f>
      </c>
      <c r="EF798">
        <f>IF($GO798&gt;=21,INDEX($DI:$DI,$GN798+21),"")</f>
      </c>
      <c r="EG798">
        <f>IF($GO798&gt;=22,INDEX($DI:$DI,$GN798+22),"")</f>
      </c>
      <c r="EH798">
        <f>IF($GO798&gt;=23,INDEX($DI:$DI,$GN798+23),"")</f>
      </c>
      <c r="EI798">
        <f>IF($GO798&gt;=24,INDEX($DI:$DI,$GN798+24),"")</f>
      </c>
      <c r="EJ798">
        <f>IF($GO798&gt;=25,INDEX($DI:$DI,$GN798+25),"")</f>
      </c>
      <c r="EK798">
        <f>IF($GO798&gt;=26,INDEX($DI:$DI,$GN798+26),"")</f>
      </c>
      <c r="EL798">
        <f>IF($GO798&gt;=27,INDEX($DI:$DI,$GN798+27),"")</f>
      </c>
      <c r="EM798">
        <f>IF($GO798&gt;=28,INDEX($DI:$DI,$GN798+28),"")</f>
      </c>
      <c r="EN798">
        <f>IF($GO798&gt;=29,INDEX($DI:$DI,$GN798+29),"")</f>
      </c>
      <c r="EO798">
        <f>IF($GO798&gt;=30,INDEX($DI:$DI,$GN798+30),"")</f>
      </c>
      <c r="EP798">
        <f>IF($GO798&gt;=31,INDEX($DI:$DI,$GN798+31),"")</f>
      </c>
      <c r="EQ798">
        <f>IF($GO798&gt;=32,INDEX($DI:$DI,$GN798+32),"")</f>
      </c>
      <c r="ER798">
        <f>IF($GO798&gt;=33,INDEX($DI:$DI,$GN798+33),"")</f>
      </c>
      <c r="ES798">
        <f>IF($GO798&gt;=34,INDEX($DI:$DI,$GN798+34),"")</f>
      </c>
      <c r="ET798">
        <f>IF($GO798&gt;=35,INDEX($DI:$DI,$GN798+35),"")</f>
      </c>
      <c r="EU798">
        <f>IF($GO798&gt;=36,INDEX($DI:$DI,$GN798+36),"")</f>
      </c>
      <c r="EV798">
        <f>IF($GO798&gt;=37,INDEX($DI:$DI,$GN798+37),"")</f>
      </c>
      <c r="EW798">
        <f>IF($GO798&gt;=38,INDEX($DI:$DI,$GN798+38),"")</f>
      </c>
      <c r="EX798">
        <f>IF($GO798&gt;=39,INDEX($DI:$DI,$GN798+39),"")</f>
      </c>
      <c r="EY798">
        <f>IF($GO798&gt;=40,INDEX($DI:$DI,$GN798+40),"")</f>
      </c>
      <c r="EZ798">
        <f>IF($GO798&gt;=1,INDEX($DJ:$DJ,$GN798+1),"")</f>
      </c>
      <c r="FA798">
        <f>IF($GO798&gt;=2,INDEX($DJ:$DJ,$GN798+2),"")</f>
      </c>
      <c r="FB798">
        <f>IF($GO798&gt;=3,INDEX($DJ:$DJ,$GN798+3),"")</f>
      </c>
      <c r="FC798">
        <f>IF($GO798&gt;=4,INDEX($DJ:$DJ,$GN798+4),"")</f>
      </c>
      <c r="FD798">
        <f>IF($GO798&gt;=5,INDEX($DJ:$DJ,$GN798+5),"")</f>
      </c>
      <c r="FE798">
        <f>IF($GO798&gt;=6,INDEX($DJ:$DJ,$GN798+6),"")</f>
      </c>
      <c r="FF798">
        <f>IF($GO798&gt;=7,INDEX($DJ:$DJ,$GN798+7),"")</f>
      </c>
      <c r="FG798">
        <f>IF($GO798&gt;=8,INDEX($DJ:$DJ,$GN798+8),"")</f>
      </c>
      <c r="FH798">
        <f>IF($GO798&gt;=9,INDEX($DJ:$DJ,$GN798+9),"")</f>
      </c>
      <c r="FI798">
        <f>IF($GO798&gt;=10,INDEX($DJ:$DJ,$GN798+10),"")</f>
      </c>
      <c r="FJ798">
        <f>IF($GO798&gt;=11,INDEX($DJ:$DJ,$GN798+11),"")</f>
      </c>
      <c r="FK798">
        <f>IF($GO798&gt;=12,INDEX($DJ:$DJ,$GN798+12),"")</f>
      </c>
      <c r="FL798">
        <f>IF($GO798&gt;=13,INDEX($DJ:$DJ,$GN798+13),"")</f>
      </c>
      <c r="FM798">
        <f>IF($GO798&gt;=14,INDEX($DJ:$DJ,$GN798+14),"")</f>
      </c>
      <c r="FN798">
        <f>IF($GO798&gt;=15,INDEX($DJ:$DJ,$GN798+15),"")</f>
      </c>
      <c r="FO798">
        <f>IF($GO798&gt;=16,INDEX($DJ:$DJ,$GN798+16),"")</f>
      </c>
      <c r="FP798">
        <f>IF($GO798&gt;=17,INDEX($DJ:$DJ,$GN798+17),"")</f>
      </c>
      <c r="FQ798">
        <f>IF($GO798&gt;=18,INDEX($DJ:$DJ,$GN798+18),"")</f>
      </c>
      <c r="FR798">
        <f>IF($GO798&gt;=19,INDEX($DJ:$DJ,$GN798+19),"")</f>
      </c>
      <c r="FS798">
        <f>IF($GO798&gt;=20,INDEX($DJ:$DJ,$GN798+20),"")</f>
      </c>
      <c r="FT798">
        <f>IF($GO798&gt;=21,INDEX($DJ:$DJ,$GN798+21),"")</f>
      </c>
      <c r="FU798">
        <f>IF($GO798&gt;=22,INDEX($DJ:$DJ,$GN798+22),"")</f>
      </c>
      <c r="FV798">
        <f>IF($GO798&gt;=23,INDEX($DJ:$DJ,$GN798+23),"")</f>
      </c>
      <c r="FW798">
        <f>IF($GO798&gt;=24,INDEX($DJ:$DJ,$GN798+24),"")</f>
      </c>
      <c r="FX798">
        <f>IF($GO798&gt;=25,INDEX($DJ:$DJ,$GN798+25),"")</f>
      </c>
      <c r="FY798">
        <f>IF($GO798&gt;=26,INDEX($DJ:$DJ,$GN798+26),"")</f>
      </c>
      <c r="FZ798">
        <f>IF($GO798&gt;=27,INDEX($DJ:$DJ,$GN798+27),"")</f>
      </c>
      <c r="GA798">
        <f>IF($GO798&gt;=28,INDEX($DJ:$DJ,$GN798+28),"")</f>
      </c>
      <c r="GB798">
        <f>IF($GO798&gt;=29,INDEX($DJ:$DJ,$GN798+29),"")</f>
      </c>
      <c r="GC798">
        <f>IF($GO798&gt;=30,INDEX($DJ:$DJ,$GN798+30),"")</f>
      </c>
      <c r="GD798">
        <f>IF($GO798&gt;=31,INDEX($DJ:$DJ,$GN798+31),"")</f>
      </c>
      <c r="GE798">
        <f>IF($GO798&gt;=32,INDEX($DJ:$DJ,$GN798+32),"")</f>
      </c>
      <c r="GF798">
        <f>IF($GO798&gt;=33,INDEX($DJ:$DJ,$GN798+33),"")</f>
      </c>
      <c r="GG798">
        <f>IF($GO798&gt;=34,INDEX($DJ:$DJ,$GN798+34),"")</f>
      </c>
      <c r="GH798">
        <f>IF($GO798&gt;=35,INDEX($DJ:$DJ,$GN798+35),"")</f>
      </c>
      <c r="GI798">
        <f>IF($GO798&gt;=36,INDEX($DJ:$DJ,$GN798+36),"")</f>
      </c>
      <c r="GJ798">
        <f>IF($GO798&gt;=37,INDEX($DJ:$DJ,$GN798+37),"")</f>
      </c>
      <c r="GK798">
        <f>IF($GO798&gt;=38,INDEX($DJ:$DJ,$GN798+38),"")</f>
      </c>
      <c r="GL798">
        <f>IF($GO798&gt;=39,INDEX($DJ:$DJ,$GN798+39),"")</f>
      </c>
      <c r="GM798">
        <f>IF($GO798&gt;=40,INDEX($DJ:$DJ,$GN798+40),"")</f>
      </c>
      <c r="GN798">
        <f>IFERROR(MATCH($DH798,$DI$2:$DI$148,0)+1,0)</f>
      </c>
      <c r="GO798">
        <f>IFERROR(INDEX($DK$2:$DK$148,MATCH($DH798,$DI$2:$DI$148,0)),0)</f>
      </c>
      <c r="GP798">
        <f>IFERROR(MATCH($Y798,$DL$798:$EY$798,0),0)</f>
      </c>
      <c r="GQ798">
        <f>IF($GP798&gt;0,INDEX($EZ$798:$GM$798,$GP798),"")</f>
      </c>
      <c r="GT798">
        <f>IF($JC798&gt;=1,INDEX($GR:$GR,$JB798+1),"")</f>
      </c>
      <c r="GU798">
        <f>IF($JC798&gt;=2,INDEX($GR:$GR,$JB798+2),"")</f>
      </c>
      <c r="GV798">
        <f>IF($JC798&gt;=3,INDEX($GR:$GR,$JB798+3),"")</f>
      </c>
      <c r="GW798">
        <f>IF($JC798&gt;=4,INDEX($GR:$GR,$JB798+4),"")</f>
      </c>
      <c r="GX798">
        <f>IF($JC798&gt;=5,INDEX($GR:$GR,$JB798+5),"")</f>
      </c>
      <c r="GY798">
        <f>IF($JC798&gt;=6,INDEX($GR:$GR,$JB798+6),"")</f>
      </c>
      <c r="GZ798">
        <f>IF($JC798&gt;=7,INDEX($GR:$GR,$JB798+7),"")</f>
      </c>
      <c r="HA798">
        <f>IF($JC798&gt;=8,INDEX($GR:$GR,$JB798+8),"")</f>
      </c>
      <c r="HB798">
        <f>IF($JC798&gt;=9,INDEX($GR:$GR,$JB798+9),"")</f>
      </c>
      <c r="HC798">
        <f>IF($JC798&gt;=10,INDEX($GR:$GR,$JB798+10),"")</f>
      </c>
      <c r="HD798">
        <f>IF($JC798&gt;=11,INDEX($GR:$GR,$JB798+11),"")</f>
      </c>
      <c r="HE798">
        <f>IF($JC798&gt;=12,INDEX($GR:$GR,$JB798+12),"")</f>
      </c>
      <c r="HF798">
        <f>IF($JC798&gt;=13,INDEX($GR:$GR,$JB798+13),"")</f>
      </c>
      <c r="HG798">
        <f>IF($JC798&gt;=14,INDEX($GR:$GR,$JB798+14),"")</f>
      </c>
      <c r="HH798">
        <f>IF($JC798&gt;=15,INDEX($GR:$GR,$JB798+15),"")</f>
      </c>
      <c r="HI798">
        <f>IF($JC798&gt;=16,INDEX($GR:$GR,$JB798+16),"")</f>
      </c>
      <c r="HJ798">
        <f>IF($JC798&gt;=17,INDEX($GR:$GR,$JB798+17),"")</f>
      </c>
      <c r="HK798">
        <f>IF($JC798&gt;=18,INDEX($GR:$GR,$JB798+18),"")</f>
      </c>
      <c r="HL798">
        <f>IF($JC798&gt;=19,INDEX($GR:$GR,$JB798+19),"")</f>
      </c>
      <c r="HM798">
        <f>IF($JC798&gt;=20,INDEX($GR:$GR,$JB798+20),"")</f>
      </c>
      <c r="HN798">
        <f>IF($JC798&gt;=21,INDEX($GR:$GR,$JB798+21),"")</f>
      </c>
      <c r="HO798">
        <f>IF($JC798&gt;=22,INDEX($GR:$GR,$JB798+22),"")</f>
      </c>
      <c r="HP798">
        <f>IF($JC798&gt;=23,INDEX($GR:$GR,$JB798+23),"")</f>
      </c>
      <c r="HQ798">
        <f>IF($JC798&gt;=24,INDEX($GR:$GR,$JB798+24),"")</f>
      </c>
      <c r="HR798">
        <f>IF($JC798&gt;=25,INDEX($GR:$GR,$JB798+25),"")</f>
      </c>
      <c r="HS798">
        <f>IF($JC798&gt;=26,INDEX($GR:$GR,$JB798+26),"")</f>
      </c>
      <c r="HT798">
        <f>IF($JC798&gt;=27,INDEX($GR:$GR,$JB798+27),"")</f>
      </c>
      <c r="HU798">
        <f>IF($JC798&gt;=28,INDEX($GR:$GR,$JB798+28),"")</f>
      </c>
      <c r="HV798">
        <f>IF($JC798&gt;=29,INDEX($GR:$GR,$JB798+29),"")</f>
      </c>
      <c r="HW798">
        <f>IF($JC798&gt;=30,INDEX($GR:$GR,$JB798+30),"")</f>
      </c>
      <c r="HX798">
        <f>IF($JC798&gt;=31,INDEX($GR:$GR,$JB798+31),"")</f>
      </c>
      <c r="HY798">
        <f>IF($JC798&gt;=32,INDEX($GR:$GR,$JB798+32),"")</f>
      </c>
      <c r="HZ798">
        <f>IF($JC798&gt;=33,INDEX($GR:$GR,$JB798+33),"")</f>
      </c>
      <c r="IA798">
        <f>IF($JC798&gt;=34,INDEX($GR:$GR,$JB798+34),"")</f>
      </c>
      <c r="IB798">
        <f>IF($JC798&gt;=35,INDEX($GR:$GR,$JB798+35),"")</f>
      </c>
      <c r="IC798">
        <f>IF($JC798&gt;=36,INDEX($GR:$GR,$JB798+36),"")</f>
      </c>
      <c r="ID798">
        <f>IF($JC798&gt;=37,INDEX($GR:$GR,$JB798+37),"")</f>
      </c>
      <c r="IE798">
        <f>IF($JC798&gt;=38,INDEX($GR:$GR,$JB798+38),"")</f>
      </c>
      <c r="IF798">
        <f>IF($JC798&gt;=39,INDEX($GR:$GR,$JB798+39),"")</f>
      </c>
      <c r="IG798">
        <f>IF($JC798&gt;=40,INDEX($GR:$GR,$JB798+40),"")</f>
      </c>
      <c r="IH798">
        <f>IF($JC798&gt;=41,INDEX($GR:$GR,$JB798+41),"")</f>
      </c>
      <c r="II798">
        <f>IF($JC798&gt;=42,INDEX($GR:$GR,$JB798+42),"")</f>
      </c>
      <c r="IJ798">
        <f>IF($JC798&gt;=43,INDEX($GR:$GR,$JB798+43),"")</f>
      </c>
      <c r="IK798">
        <f>IF($JC798&gt;=44,INDEX($GR:$GR,$JB798+44),"")</f>
      </c>
      <c r="IL798">
        <f>IF($JC798&gt;=45,INDEX($GR:$GR,$JB798+45),"")</f>
      </c>
      <c r="IM798">
        <f>IF($JC798&gt;=46,INDEX($GR:$GR,$JB798+46),"")</f>
      </c>
      <c r="IN798">
        <f>IF($JC798&gt;=47,INDEX($GR:$GR,$JB798+47),"")</f>
      </c>
      <c r="IO798">
        <f>IF($JC798&gt;=48,INDEX($GR:$GR,$JB798+48),"")</f>
      </c>
      <c r="IP798">
        <f>IF($JC798&gt;=49,INDEX($GR:$GR,$JB798+49),"")</f>
      </c>
      <c r="IQ798">
        <f>IF($JC798&gt;=50,INDEX($GR:$GR,$JB798+50),"")</f>
      </c>
      <c r="IR798">
        <f>IF($JC798&gt;=51,INDEX($GR:$GR,$JB798+51),"")</f>
      </c>
      <c r="IS798">
        <f>IF($JC798&gt;=52,INDEX($GR:$GR,$JB798+52),"")</f>
      </c>
      <c r="IT798">
        <f>IF($JC798&gt;=53,INDEX($GR:$GR,$JB798+53),"")</f>
      </c>
      <c r="IU798">
        <f>IF($JC798&gt;=54,INDEX($GR:$GR,$JB798+54),"")</f>
      </c>
      <c r="IV798">
        <f>IF($JC798&gt;=55,INDEX($GR:$GR,$JB798+55),"")</f>
      </c>
      <c r="IW798">
        <f>IF($JC798&gt;=56,INDEX($GR:$GR,$JB798+56),"")</f>
      </c>
      <c r="IX798">
        <f>IF($JC798&gt;=57,INDEX($GR:$GR,$JB798+57),"")</f>
      </c>
      <c r="IY798">
        <f>IF($JC798&gt;=58,INDEX($GR:$GR,$JB798+58),"")</f>
      </c>
      <c r="IZ798">
        <f>IF($JC798&gt;=59,INDEX($GR:$GR,$JB798+59),"")</f>
      </c>
      <c r="JA798">
        <f>IF($JC798&gt;=60,INDEX($GR:$GR,$JB798+60),"")</f>
      </c>
      <c r="JB798">
        <f>IFERROR(MATCH($GQ798,$GR$2:$GR$324,0)+1,0)</f>
      </c>
      <c r="JC798">
        <f>IFERROR(INDEX($GS$2:$GS$324,MATCH($GQ798,$GR$2:$GR$324,0)),0)</f>
      </c>
      <c r="JD798" t="s">
        <v>40</v>
      </c>
      <c r="JE798" t="s">
        <v>40</v>
      </c>
    </row>
    <row r="799" spans="1:265" x14ac:dyDescent="0.25">
      <c r="Q799">
        <f>IF(OR($T799="",$P799=""),"",IFERROR($T799/$P799,0))</f>
      </c>
      <c r="R799">
        <f>IF($T799="","",
SUM($S799,$U799,$Z799,$V799,$X799)*
(1-IF($AA799="",0,VALUE($AA799)/100)))</f>
      </c>
      <c r="S799">
        <f>IF($T799="","",$T799)</f>
      </c>
      <c r="U799">
        <f>IF($T799="","",
IF($N799="","",
IF(ISNUMBER(SEARCH("exempt",LOWER($N799))),0,
$T799*(VALUE(SUBSTITUTE($N799,"%",""))/100))))</f>
      </c>
      <c r="AB799">
        <f>IFERROR(IF(FIND(" - ",$K799)&gt;0,MID($K799,FIND(" - ",$K799)+3,LEN($K799)),""),"")</f>
      </c>
      <c r="AK799" t="s">
        <v>1386</v>
      </c>
      <c r="AP799">
        <f>IFERROR(LEFT($K799,FIND(" - ",$K799)-1),$K799)</f>
      </c>
      <c r="AS799">
        <f>IF($CH799&gt;=1,INDEX($AQ:$AQ,$CG799+1),"")</f>
      </c>
      <c r="AT799">
        <f>IF($CH799&gt;=2,INDEX($AQ:$AQ,$CG799+2),"")</f>
      </c>
      <c r="AU799">
        <f>IF($CH799&gt;=3,INDEX($AQ:$AQ,$CG799+3),"")</f>
      </c>
      <c r="AV799">
        <f>IF($CH799&gt;=4,INDEX($AQ:$AQ,$CG799+4),"")</f>
      </c>
      <c r="AW799">
        <f>IF($CH799&gt;=5,INDEX($AQ:$AQ,$CG799+5),"")</f>
      </c>
      <c r="AX799">
        <f>IF($CH799&gt;=6,INDEX($AQ:$AQ,$CG799+6),"")</f>
      </c>
      <c r="AY799">
        <f>IF($CH799&gt;=7,INDEX($AQ:$AQ,$CG799+7),"")</f>
      </c>
      <c r="AZ799">
        <f>IF($CH799&gt;=8,INDEX($AQ:$AQ,$CG799+8),"")</f>
      </c>
      <c r="BA799">
        <f>IF($CH799&gt;=9,INDEX($AQ:$AQ,$CG799+9),"")</f>
      </c>
      <c r="BB799">
        <f>IF($CH799&gt;=10,INDEX($AQ:$AQ,$CG799+10),"")</f>
      </c>
      <c r="BC799">
        <f>IF($CH799&gt;=11,INDEX($AQ:$AQ,$CG799+11),"")</f>
      </c>
      <c r="BD799">
        <f>IF($CH799&gt;=12,INDEX($AQ:$AQ,$CG799+12),"")</f>
      </c>
      <c r="BE799">
        <f>IF($CH799&gt;=13,INDEX($AQ:$AQ,$CG799+13),"")</f>
      </c>
      <c r="BF799">
        <f>IF($CH799&gt;=14,INDEX($AQ:$AQ,$CG799+14),"")</f>
      </c>
      <c r="BG799">
        <f>IF($CH799&gt;=15,INDEX($AQ:$AQ,$CG799+15),"")</f>
      </c>
      <c r="BH799">
        <f>IF($CH799&gt;=16,INDEX($AQ:$AQ,$CG799+16),"")</f>
      </c>
      <c r="BI799">
        <f>IF($CH799&gt;=17,INDEX($AQ:$AQ,$CG799+17),"")</f>
      </c>
      <c r="BJ799">
        <f>IF($CH799&gt;=18,INDEX($AQ:$AQ,$CG799+18),"")</f>
      </c>
      <c r="BK799">
        <f>IF($CH799&gt;=19,INDEX($AQ:$AQ,$CG799+19),"")</f>
      </c>
      <c r="BL799">
        <f>IF($CH799&gt;=20,INDEX($AQ:$AQ,$CG799+20),"")</f>
      </c>
      <c r="BM799">
        <f>IF($CH799&gt;=21,INDEX($AQ:$AQ,$CG799+21),"")</f>
      </c>
      <c r="BN799">
        <f>IF($CH799&gt;=22,INDEX($AQ:$AQ,$CG799+22),"")</f>
      </c>
      <c r="BO799">
        <f>IF($CH799&gt;=23,INDEX($AQ:$AQ,$CG799+23),"")</f>
      </c>
      <c r="BP799">
        <f>IF($CH799&gt;=24,INDEX($AQ:$AQ,$CG799+24),"")</f>
      </c>
      <c r="BQ799">
        <f>IF($CH799&gt;=25,INDEX($AQ:$AQ,$CG799+25),"")</f>
      </c>
      <c r="BR799">
        <f>IF($CH799&gt;=26,INDEX($AQ:$AQ,$CG799+26),"")</f>
      </c>
      <c r="BS799">
        <f>IF($CH799&gt;=27,INDEX($AQ:$AQ,$CG799+27),"")</f>
      </c>
      <c r="BT799">
        <f>IF($CH799&gt;=28,INDEX($AQ:$AQ,$CG799+28),"")</f>
      </c>
      <c r="BU799">
        <f>IF($CH799&gt;=29,INDEX($AQ:$AQ,$CG799+29),"")</f>
      </c>
      <c r="BV799">
        <f>IF($CH799&gt;=30,INDEX($AQ:$AQ,$CG799+30),"")</f>
      </c>
      <c r="BW799">
        <f>IF($CH799&gt;=31,INDEX($AQ:$AQ,$CG799+31),"")</f>
      </c>
      <c r="BX799">
        <f>IF($CH799&gt;=32,INDEX($AQ:$AQ,$CG799+32),"")</f>
      </c>
      <c r="BY799">
        <f>IF($CH799&gt;=33,INDEX($AQ:$AQ,$CG799+33),"")</f>
      </c>
      <c r="BZ799">
        <f>IF($CH799&gt;=34,INDEX($AQ:$AQ,$CG799+34),"")</f>
      </c>
      <c r="CA799">
        <f>IF($CH799&gt;=35,INDEX($AQ:$AQ,$CG799+35),"")</f>
      </c>
      <c r="CB799">
        <f>IF($CH799&gt;=36,INDEX($AQ:$AQ,$CG799+36),"")</f>
      </c>
      <c r="CC799">
        <f>IF($CH799&gt;=37,INDEX($AQ:$AQ,$CG799+37),"")</f>
      </c>
      <c r="CD799">
        <f>IF($CH799&gt;=38,INDEX($AQ:$AQ,$CG799+38),"")</f>
      </c>
      <c r="CE799">
        <f>IF($CH799&gt;=39,INDEX($AQ:$AQ,$CG799+39),"")</f>
      </c>
      <c r="CF799">
        <f>IF($CH799&gt;=40,INDEX($AQ:$AQ,$CG799+40),"")</f>
      </c>
      <c r="CG799">
        <f>IFERROR(MATCH($AP799,$AQ$2:$AQ$134,0)+1,0)</f>
      </c>
      <c r="CH799">
        <f>IFERROR(INDEX($AR$2:$AR$134,MATCH($AP799,$AQ$2:$AQ$134,0)),0)</f>
      </c>
      <c r="CI799">
        <f>IFERROR(LEFT($L799,FIND(" - ",$L799)-1),$L799)</f>
      </c>
      <c r="CL799">
        <f>IF($DG799&gt;=1,INDEX($CJ:$CJ,$DF799+1),"")</f>
      </c>
      <c r="CM799">
        <f>IF($DG799&gt;=2,INDEX($CJ:$CJ,$DF799+2),"")</f>
      </c>
      <c r="CN799">
        <f>IF($DG799&gt;=3,INDEX($CJ:$CJ,$DF799+3),"")</f>
      </c>
      <c r="CO799">
        <f>IF($DG799&gt;=4,INDEX($CJ:$CJ,$DF799+4),"")</f>
      </c>
      <c r="CP799">
        <f>IF($DG799&gt;=5,INDEX($CJ:$CJ,$DF799+5),"")</f>
      </c>
      <c r="CQ799">
        <f>IF($DG799&gt;=6,INDEX($CJ:$CJ,$DF799+6),"")</f>
      </c>
      <c r="CR799">
        <f>IF($DG799&gt;=7,INDEX($CJ:$CJ,$DF799+7),"")</f>
      </c>
      <c r="CS799">
        <f>IF($DG799&gt;=8,INDEX($CJ:$CJ,$DF799+8),"")</f>
      </c>
      <c r="CT799">
        <f>IF($DG799&gt;=9,INDEX($CJ:$CJ,$DF799+9),"")</f>
      </c>
      <c r="CU799">
        <f>IF($DG799&gt;=10,INDEX($CJ:$CJ,$DF799+10),"")</f>
      </c>
      <c r="CV799">
        <f>IF($DG799&gt;=11,INDEX($CJ:$CJ,$DF799+11),"")</f>
      </c>
      <c r="CW799">
        <f>IF($DG799&gt;=12,INDEX($CJ:$CJ,$DF799+12),"")</f>
      </c>
      <c r="CX799">
        <f>IF($DG799&gt;=13,INDEX($CJ:$CJ,$DF799+13),"")</f>
      </c>
      <c r="CY799">
        <f>IF($DG799&gt;=14,INDEX($CJ:$CJ,$DF799+14),"")</f>
      </c>
      <c r="CZ799">
        <f>IF($DG799&gt;=15,INDEX($CJ:$CJ,$DF799+15),"")</f>
      </c>
      <c r="DA799">
        <f>IF($DG799&gt;=16,INDEX($CJ:$CJ,$DF799+16),"")</f>
      </c>
      <c r="DB799">
        <f>IF($DG799&gt;=17,INDEX($CJ:$CJ,$DF799+17),"")</f>
      </c>
      <c r="DC799">
        <f>IF($DG799&gt;=18,INDEX($CJ:$CJ,$DF799+18),"")</f>
      </c>
      <c r="DD799">
        <f>IF($DG799&gt;=19,INDEX($CJ:$CJ,$DF799+19),"")</f>
      </c>
      <c r="DE799">
        <f>IF($DG799&gt;=20,INDEX($CJ:$CJ,$DF799+20),"")</f>
      </c>
      <c r="DF799">
        <f>IFERROR(MATCH($CI799,$CJ$2:$CJ$263,0)+1,0)</f>
      </c>
      <c r="DG799">
        <f>IFERROR(INDEX($CK$2:$CK$263,MATCH($CI799,$CJ$2:$CJ$263,0)),0)</f>
      </c>
      <c r="DH799">
        <f>IFERROR(INDEX($AO:$AO,MATCH($N799,$AN:$AN,0))&amp;"","")</f>
      </c>
      <c r="DL799">
        <f>IF($GO799&gt;=1,INDEX($DI:$DI,$GN799+1),"")</f>
      </c>
      <c r="DM799">
        <f>IF($GO799&gt;=2,INDEX($DI:$DI,$GN799+2),"")</f>
      </c>
      <c r="DN799">
        <f>IF($GO799&gt;=3,INDEX($DI:$DI,$GN799+3),"")</f>
      </c>
      <c r="DO799">
        <f>IF($GO799&gt;=4,INDEX($DI:$DI,$GN799+4),"")</f>
      </c>
      <c r="DP799">
        <f>IF($GO799&gt;=5,INDEX($DI:$DI,$GN799+5),"")</f>
      </c>
      <c r="DQ799">
        <f>IF($GO799&gt;=6,INDEX($DI:$DI,$GN799+6),"")</f>
      </c>
      <c r="DR799">
        <f>IF($GO799&gt;=7,INDEX($DI:$DI,$GN799+7),"")</f>
      </c>
      <c r="DS799">
        <f>IF($GO799&gt;=8,INDEX($DI:$DI,$GN799+8),"")</f>
      </c>
      <c r="DT799">
        <f>IF($GO799&gt;=9,INDEX($DI:$DI,$GN799+9),"")</f>
      </c>
      <c r="DU799">
        <f>IF($GO799&gt;=10,INDEX($DI:$DI,$GN799+10),"")</f>
      </c>
      <c r="DV799">
        <f>IF($GO799&gt;=11,INDEX($DI:$DI,$GN799+11),"")</f>
      </c>
      <c r="DW799">
        <f>IF($GO799&gt;=12,INDEX($DI:$DI,$GN799+12),"")</f>
      </c>
      <c r="DX799">
        <f>IF($GO799&gt;=13,INDEX($DI:$DI,$GN799+13),"")</f>
      </c>
      <c r="DY799">
        <f>IF($GO799&gt;=14,INDEX($DI:$DI,$GN799+14),"")</f>
      </c>
      <c r="DZ799">
        <f>IF($GO799&gt;=15,INDEX($DI:$DI,$GN799+15),"")</f>
      </c>
      <c r="EA799">
        <f>IF($GO799&gt;=16,INDEX($DI:$DI,$GN799+16),"")</f>
      </c>
      <c r="EB799">
        <f>IF($GO799&gt;=17,INDEX($DI:$DI,$GN799+17),"")</f>
      </c>
      <c r="EC799">
        <f>IF($GO799&gt;=18,INDEX($DI:$DI,$GN799+18),"")</f>
      </c>
      <c r="ED799">
        <f>IF($GO799&gt;=19,INDEX($DI:$DI,$GN799+19),"")</f>
      </c>
      <c r="EE799">
        <f>IF($GO799&gt;=20,INDEX($DI:$DI,$GN799+20),"")</f>
      </c>
      <c r="EF799">
        <f>IF($GO799&gt;=21,INDEX($DI:$DI,$GN799+21),"")</f>
      </c>
      <c r="EG799">
        <f>IF($GO799&gt;=22,INDEX($DI:$DI,$GN799+22),"")</f>
      </c>
      <c r="EH799">
        <f>IF($GO799&gt;=23,INDEX($DI:$DI,$GN799+23),"")</f>
      </c>
      <c r="EI799">
        <f>IF($GO799&gt;=24,INDEX($DI:$DI,$GN799+24),"")</f>
      </c>
      <c r="EJ799">
        <f>IF($GO799&gt;=25,INDEX($DI:$DI,$GN799+25),"")</f>
      </c>
      <c r="EK799">
        <f>IF($GO799&gt;=26,INDEX($DI:$DI,$GN799+26),"")</f>
      </c>
      <c r="EL799">
        <f>IF($GO799&gt;=27,INDEX($DI:$DI,$GN799+27),"")</f>
      </c>
      <c r="EM799">
        <f>IF($GO799&gt;=28,INDEX($DI:$DI,$GN799+28),"")</f>
      </c>
      <c r="EN799">
        <f>IF($GO799&gt;=29,INDEX($DI:$DI,$GN799+29),"")</f>
      </c>
      <c r="EO799">
        <f>IF($GO799&gt;=30,INDEX($DI:$DI,$GN799+30),"")</f>
      </c>
      <c r="EP799">
        <f>IF($GO799&gt;=31,INDEX($DI:$DI,$GN799+31),"")</f>
      </c>
      <c r="EQ799">
        <f>IF($GO799&gt;=32,INDEX($DI:$DI,$GN799+32),"")</f>
      </c>
      <c r="ER799">
        <f>IF($GO799&gt;=33,INDEX($DI:$DI,$GN799+33),"")</f>
      </c>
      <c r="ES799">
        <f>IF($GO799&gt;=34,INDEX($DI:$DI,$GN799+34),"")</f>
      </c>
      <c r="ET799">
        <f>IF($GO799&gt;=35,INDEX($DI:$DI,$GN799+35),"")</f>
      </c>
      <c r="EU799">
        <f>IF($GO799&gt;=36,INDEX($DI:$DI,$GN799+36),"")</f>
      </c>
      <c r="EV799">
        <f>IF($GO799&gt;=37,INDEX($DI:$DI,$GN799+37),"")</f>
      </c>
      <c r="EW799">
        <f>IF($GO799&gt;=38,INDEX($DI:$DI,$GN799+38),"")</f>
      </c>
      <c r="EX799">
        <f>IF($GO799&gt;=39,INDEX($DI:$DI,$GN799+39),"")</f>
      </c>
      <c r="EY799">
        <f>IF($GO799&gt;=40,INDEX($DI:$DI,$GN799+40),"")</f>
      </c>
      <c r="EZ799">
        <f>IF($GO799&gt;=1,INDEX($DJ:$DJ,$GN799+1),"")</f>
      </c>
      <c r="FA799">
        <f>IF($GO799&gt;=2,INDEX($DJ:$DJ,$GN799+2),"")</f>
      </c>
      <c r="FB799">
        <f>IF($GO799&gt;=3,INDEX($DJ:$DJ,$GN799+3),"")</f>
      </c>
      <c r="FC799">
        <f>IF($GO799&gt;=4,INDEX($DJ:$DJ,$GN799+4),"")</f>
      </c>
      <c r="FD799">
        <f>IF($GO799&gt;=5,INDEX($DJ:$DJ,$GN799+5),"")</f>
      </c>
      <c r="FE799">
        <f>IF($GO799&gt;=6,INDEX($DJ:$DJ,$GN799+6),"")</f>
      </c>
      <c r="FF799">
        <f>IF($GO799&gt;=7,INDEX($DJ:$DJ,$GN799+7),"")</f>
      </c>
      <c r="FG799">
        <f>IF($GO799&gt;=8,INDEX($DJ:$DJ,$GN799+8),"")</f>
      </c>
      <c r="FH799">
        <f>IF($GO799&gt;=9,INDEX($DJ:$DJ,$GN799+9),"")</f>
      </c>
      <c r="FI799">
        <f>IF($GO799&gt;=10,INDEX($DJ:$DJ,$GN799+10),"")</f>
      </c>
      <c r="FJ799">
        <f>IF($GO799&gt;=11,INDEX($DJ:$DJ,$GN799+11),"")</f>
      </c>
      <c r="FK799">
        <f>IF($GO799&gt;=12,INDEX($DJ:$DJ,$GN799+12),"")</f>
      </c>
      <c r="FL799">
        <f>IF($GO799&gt;=13,INDEX($DJ:$DJ,$GN799+13),"")</f>
      </c>
      <c r="FM799">
        <f>IF($GO799&gt;=14,INDEX($DJ:$DJ,$GN799+14),"")</f>
      </c>
      <c r="FN799">
        <f>IF($GO799&gt;=15,INDEX($DJ:$DJ,$GN799+15),"")</f>
      </c>
      <c r="FO799">
        <f>IF($GO799&gt;=16,INDEX($DJ:$DJ,$GN799+16),"")</f>
      </c>
      <c r="FP799">
        <f>IF($GO799&gt;=17,INDEX($DJ:$DJ,$GN799+17),"")</f>
      </c>
      <c r="FQ799">
        <f>IF($GO799&gt;=18,INDEX($DJ:$DJ,$GN799+18),"")</f>
      </c>
      <c r="FR799">
        <f>IF($GO799&gt;=19,INDEX($DJ:$DJ,$GN799+19),"")</f>
      </c>
      <c r="FS799">
        <f>IF($GO799&gt;=20,INDEX($DJ:$DJ,$GN799+20),"")</f>
      </c>
      <c r="FT799">
        <f>IF($GO799&gt;=21,INDEX($DJ:$DJ,$GN799+21),"")</f>
      </c>
      <c r="FU799">
        <f>IF($GO799&gt;=22,INDEX($DJ:$DJ,$GN799+22),"")</f>
      </c>
      <c r="FV799">
        <f>IF($GO799&gt;=23,INDEX($DJ:$DJ,$GN799+23),"")</f>
      </c>
      <c r="FW799">
        <f>IF($GO799&gt;=24,INDEX($DJ:$DJ,$GN799+24),"")</f>
      </c>
      <c r="FX799">
        <f>IF($GO799&gt;=25,INDEX($DJ:$DJ,$GN799+25),"")</f>
      </c>
      <c r="FY799">
        <f>IF($GO799&gt;=26,INDEX($DJ:$DJ,$GN799+26),"")</f>
      </c>
      <c r="FZ799">
        <f>IF($GO799&gt;=27,INDEX($DJ:$DJ,$GN799+27),"")</f>
      </c>
      <c r="GA799">
        <f>IF($GO799&gt;=28,INDEX($DJ:$DJ,$GN799+28),"")</f>
      </c>
      <c r="GB799">
        <f>IF($GO799&gt;=29,INDEX($DJ:$DJ,$GN799+29),"")</f>
      </c>
      <c r="GC799">
        <f>IF($GO799&gt;=30,INDEX($DJ:$DJ,$GN799+30),"")</f>
      </c>
      <c r="GD799">
        <f>IF($GO799&gt;=31,INDEX($DJ:$DJ,$GN799+31),"")</f>
      </c>
      <c r="GE799">
        <f>IF($GO799&gt;=32,INDEX($DJ:$DJ,$GN799+32),"")</f>
      </c>
      <c r="GF799">
        <f>IF($GO799&gt;=33,INDEX($DJ:$DJ,$GN799+33),"")</f>
      </c>
      <c r="GG799">
        <f>IF($GO799&gt;=34,INDEX($DJ:$DJ,$GN799+34),"")</f>
      </c>
      <c r="GH799">
        <f>IF($GO799&gt;=35,INDEX($DJ:$DJ,$GN799+35),"")</f>
      </c>
      <c r="GI799">
        <f>IF($GO799&gt;=36,INDEX($DJ:$DJ,$GN799+36),"")</f>
      </c>
      <c r="GJ799">
        <f>IF($GO799&gt;=37,INDEX($DJ:$DJ,$GN799+37),"")</f>
      </c>
      <c r="GK799">
        <f>IF($GO799&gt;=38,INDEX($DJ:$DJ,$GN799+38),"")</f>
      </c>
      <c r="GL799">
        <f>IF($GO799&gt;=39,INDEX($DJ:$DJ,$GN799+39),"")</f>
      </c>
      <c r="GM799">
        <f>IF($GO799&gt;=40,INDEX($DJ:$DJ,$GN799+40),"")</f>
      </c>
      <c r="GN799">
        <f>IFERROR(MATCH($DH799,$DI$2:$DI$148,0)+1,0)</f>
      </c>
      <c r="GO799">
        <f>IFERROR(INDEX($DK$2:$DK$148,MATCH($DH799,$DI$2:$DI$148,0)),0)</f>
      </c>
      <c r="GP799">
        <f>IFERROR(MATCH($Y799,$DL$799:$EY$799,0),0)</f>
      </c>
      <c r="GQ799">
        <f>IF($GP799&gt;0,INDEX($EZ$799:$GM$799,$GP799),"")</f>
      </c>
      <c r="GT799">
        <f>IF($JC799&gt;=1,INDEX($GR:$GR,$JB799+1),"")</f>
      </c>
      <c r="GU799">
        <f>IF($JC799&gt;=2,INDEX($GR:$GR,$JB799+2),"")</f>
      </c>
      <c r="GV799">
        <f>IF($JC799&gt;=3,INDEX($GR:$GR,$JB799+3),"")</f>
      </c>
      <c r="GW799">
        <f>IF($JC799&gt;=4,INDEX($GR:$GR,$JB799+4),"")</f>
      </c>
      <c r="GX799">
        <f>IF($JC799&gt;=5,INDEX($GR:$GR,$JB799+5),"")</f>
      </c>
      <c r="GY799">
        <f>IF($JC799&gt;=6,INDEX($GR:$GR,$JB799+6),"")</f>
      </c>
      <c r="GZ799">
        <f>IF($JC799&gt;=7,INDEX($GR:$GR,$JB799+7),"")</f>
      </c>
      <c r="HA799">
        <f>IF($JC799&gt;=8,INDEX($GR:$GR,$JB799+8),"")</f>
      </c>
      <c r="HB799">
        <f>IF($JC799&gt;=9,INDEX($GR:$GR,$JB799+9),"")</f>
      </c>
      <c r="HC799">
        <f>IF($JC799&gt;=10,INDEX($GR:$GR,$JB799+10),"")</f>
      </c>
      <c r="HD799">
        <f>IF($JC799&gt;=11,INDEX($GR:$GR,$JB799+11),"")</f>
      </c>
      <c r="HE799">
        <f>IF($JC799&gt;=12,INDEX($GR:$GR,$JB799+12),"")</f>
      </c>
      <c r="HF799">
        <f>IF($JC799&gt;=13,INDEX($GR:$GR,$JB799+13),"")</f>
      </c>
      <c r="HG799">
        <f>IF($JC799&gt;=14,INDEX($GR:$GR,$JB799+14),"")</f>
      </c>
      <c r="HH799">
        <f>IF($JC799&gt;=15,INDEX($GR:$GR,$JB799+15),"")</f>
      </c>
      <c r="HI799">
        <f>IF($JC799&gt;=16,INDEX($GR:$GR,$JB799+16),"")</f>
      </c>
      <c r="HJ799">
        <f>IF($JC799&gt;=17,INDEX($GR:$GR,$JB799+17),"")</f>
      </c>
      <c r="HK799">
        <f>IF($JC799&gt;=18,INDEX($GR:$GR,$JB799+18),"")</f>
      </c>
      <c r="HL799">
        <f>IF($JC799&gt;=19,INDEX($GR:$GR,$JB799+19),"")</f>
      </c>
      <c r="HM799">
        <f>IF($JC799&gt;=20,INDEX($GR:$GR,$JB799+20),"")</f>
      </c>
      <c r="HN799">
        <f>IF($JC799&gt;=21,INDEX($GR:$GR,$JB799+21),"")</f>
      </c>
      <c r="HO799">
        <f>IF($JC799&gt;=22,INDEX($GR:$GR,$JB799+22),"")</f>
      </c>
      <c r="HP799">
        <f>IF($JC799&gt;=23,INDEX($GR:$GR,$JB799+23),"")</f>
      </c>
      <c r="HQ799">
        <f>IF($JC799&gt;=24,INDEX($GR:$GR,$JB799+24),"")</f>
      </c>
      <c r="HR799">
        <f>IF($JC799&gt;=25,INDEX($GR:$GR,$JB799+25),"")</f>
      </c>
      <c r="HS799">
        <f>IF($JC799&gt;=26,INDEX($GR:$GR,$JB799+26),"")</f>
      </c>
      <c r="HT799">
        <f>IF($JC799&gt;=27,INDEX($GR:$GR,$JB799+27),"")</f>
      </c>
      <c r="HU799">
        <f>IF($JC799&gt;=28,INDEX($GR:$GR,$JB799+28),"")</f>
      </c>
      <c r="HV799">
        <f>IF($JC799&gt;=29,INDEX($GR:$GR,$JB799+29),"")</f>
      </c>
      <c r="HW799">
        <f>IF($JC799&gt;=30,INDEX($GR:$GR,$JB799+30),"")</f>
      </c>
      <c r="HX799">
        <f>IF($JC799&gt;=31,INDEX($GR:$GR,$JB799+31),"")</f>
      </c>
      <c r="HY799">
        <f>IF($JC799&gt;=32,INDEX($GR:$GR,$JB799+32),"")</f>
      </c>
      <c r="HZ799">
        <f>IF($JC799&gt;=33,INDEX($GR:$GR,$JB799+33),"")</f>
      </c>
      <c r="IA799">
        <f>IF($JC799&gt;=34,INDEX($GR:$GR,$JB799+34),"")</f>
      </c>
      <c r="IB799">
        <f>IF($JC799&gt;=35,INDEX($GR:$GR,$JB799+35),"")</f>
      </c>
      <c r="IC799">
        <f>IF($JC799&gt;=36,INDEX($GR:$GR,$JB799+36),"")</f>
      </c>
      <c r="ID799">
        <f>IF($JC799&gt;=37,INDEX($GR:$GR,$JB799+37),"")</f>
      </c>
      <c r="IE799">
        <f>IF($JC799&gt;=38,INDEX($GR:$GR,$JB799+38),"")</f>
      </c>
      <c r="IF799">
        <f>IF($JC799&gt;=39,INDEX($GR:$GR,$JB799+39),"")</f>
      </c>
      <c r="IG799">
        <f>IF($JC799&gt;=40,INDEX($GR:$GR,$JB799+40),"")</f>
      </c>
      <c r="IH799">
        <f>IF($JC799&gt;=41,INDEX($GR:$GR,$JB799+41),"")</f>
      </c>
      <c r="II799">
        <f>IF($JC799&gt;=42,INDEX($GR:$GR,$JB799+42),"")</f>
      </c>
      <c r="IJ799">
        <f>IF($JC799&gt;=43,INDEX($GR:$GR,$JB799+43),"")</f>
      </c>
      <c r="IK799">
        <f>IF($JC799&gt;=44,INDEX($GR:$GR,$JB799+44),"")</f>
      </c>
      <c r="IL799">
        <f>IF($JC799&gt;=45,INDEX($GR:$GR,$JB799+45),"")</f>
      </c>
      <c r="IM799">
        <f>IF($JC799&gt;=46,INDEX($GR:$GR,$JB799+46),"")</f>
      </c>
      <c r="IN799">
        <f>IF($JC799&gt;=47,INDEX($GR:$GR,$JB799+47),"")</f>
      </c>
      <c r="IO799">
        <f>IF($JC799&gt;=48,INDEX($GR:$GR,$JB799+48),"")</f>
      </c>
      <c r="IP799">
        <f>IF($JC799&gt;=49,INDEX($GR:$GR,$JB799+49),"")</f>
      </c>
      <c r="IQ799">
        <f>IF($JC799&gt;=50,INDEX($GR:$GR,$JB799+50),"")</f>
      </c>
      <c r="IR799">
        <f>IF($JC799&gt;=51,INDEX($GR:$GR,$JB799+51),"")</f>
      </c>
      <c r="IS799">
        <f>IF($JC799&gt;=52,INDEX($GR:$GR,$JB799+52),"")</f>
      </c>
      <c r="IT799">
        <f>IF($JC799&gt;=53,INDEX($GR:$GR,$JB799+53),"")</f>
      </c>
      <c r="IU799">
        <f>IF($JC799&gt;=54,INDEX($GR:$GR,$JB799+54),"")</f>
      </c>
      <c r="IV799">
        <f>IF($JC799&gt;=55,INDEX($GR:$GR,$JB799+55),"")</f>
      </c>
      <c r="IW799">
        <f>IF($JC799&gt;=56,INDEX($GR:$GR,$JB799+56),"")</f>
      </c>
      <c r="IX799">
        <f>IF($JC799&gt;=57,INDEX($GR:$GR,$JB799+57),"")</f>
      </c>
      <c r="IY799">
        <f>IF($JC799&gt;=58,INDEX($GR:$GR,$JB799+58),"")</f>
      </c>
      <c r="IZ799">
        <f>IF($JC799&gt;=59,INDEX($GR:$GR,$JB799+59),"")</f>
      </c>
      <c r="JA799">
        <f>IF($JC799&gt;=60,INDEX($GR:$GR,$JB799+60),"")</f>
      </c>
      <c r="JB799">
        <f>IFERROR(MATCH($GQ799,$GR$2:$GR$324,0)+1,0)</f>
      </c>
      <c r="JC799">
        <f>IFERROR(INDEX($GS$2:$GS$324,MATCH($GQ799,$GR$2:$GR$324,0)),0)</f>
      </c>
      <c r="JD799" t="s">
        <v>40</v>
      </c>
      <c r="JE799" t="s">
        <v>40</v>
      </c>
    </row>
    <row r="800" spans="1:265" x14ac:dyDescent="0.25">
      <c r="Q800">
        <f>IF(OR($T800="",$P800=""),"",IFERROR($T800/$P800,0))</f>
      </c>
      <c r="R800">
        <f>IF($T800="","",
SUM($S800,$U800,$Z800,$V800,$X800)*
(1-IF($AA800="",0,VALUE($AA800)/100)))</f>
      </c>
      <c r="S800">
        <f>IF($T800="","",$T800)</f>
      </c>
      <c r="U800">
        <f>IF($T800="","",
IF($N800="","",
IF(ISNUMBER(SEARCH("exempt",LOWER($N800))),0,
$T800*(VALUE(SUBSTITUTE($N800,"%",""))/100))))</f>
      </c>
      <c r="AB800">
        <f>IFERROR(IF(FIND(" - ",$K800)&gt;0,MID($K800,FIND(" - ",$K800)+3,LEN($K800)),""),"")</f>
      </c>
      <c r="AK800" t="s">
        <v>1387</v>
      </c>
      <c r="AP800">
        <f>IFERROR(LEFT($K800,FIND(" - ",$K800)-1),$K800)</f>
      </c>
      <c r="AS800">
        <f>IF($CH800&gt;=1,INDEX($AQ:$AQ,$CG800+1),"")</f>
      </c>
      <c r="AT800">
        <f>IF($CH800&gt;=2,INDEX($AQ:$AQ,$CG800+2),"")</f>
      </c>
      <c r="AU800">
        <f>IF($CH800&gt;=3,INDEX($AQ:$AQ,$CG800+3),"")</f>
      </c>
      <c r="AV800">
        <f>IF($CH800&gt;=4,INDEX($AQ:$AQ,$CG800+4),"")</f>
      </c>
      <c r="AW800">
        <f>IF($CH800&gt;=5,INDEX($AQ:$AQ,$CG800+5),"")</f>
      </c>
      <c r="AX800">
        <f>IF($CH800&gt;=6,INDEX($AQ:$AQ,$CG800+6),"")</f>
      </c>
      <c r="AY800">
        <f>IF($CH800&gt;=7,INDEX($AQ:$AQ,$CG800+7),"")</f>
      </c>
      <c r="AZ800">
        <f>IF($CH800&gt;=8,INDEX($AQ:$AQ,$CG800+8),"")</f>
      </c>
      <c r="BA800">
        <f>IF($CH800&gt;=9,INDEX($AQ:$AQ,$CG800+9),"")</f>
      </c>
      <c r="BB800">
        <f>IF($CH800&gt;=10,INDEX($AQ:$AQ,$CG800+10),"")</f>
      </c>
      <c r="BC800">
        <f>IF($CH800&gt;=11,INDEX($AQ:$AQ,$CG800+11),"")</f>
      </c>
      <c r="BD800">
        <f>IF($CH800&gt;=12,INDEX($AQ:$AQ,$CG800+12),"")</f>
      </c>
      <c r="BE800">
        <f>IF($CH800&gt;=13,INDEX($AQ:$AQ,$CG800+13),"")</f>
      </c>
      <c r="BF800">
        <f>IF($CH800&gt;=14,INDEX($AQ:$AQ,$CG800+14),"")</f>
      </c>
      <c r="BG800">
        <f>IF($CH800&gt;=15,INDEX($AQ:$AQ,$CG800+15),"")</f>
      </c>
      <c r="BH800">
        <f>IF($CH800&gt;=16,INDEX($AQ:$AQ,$CG800+16),"")</f>
      </c>
      <c r="BI800">
        <f>IF($CH800&gt;=17,INDEX($AQ:$AQ,$CG800+17),"")</f>
      </c>
      <c r="BJ800">
        <f>IF($CH800&gt;=18,INDEX($AQ:$AQ,$CG800+18),"")</f>
      </c>
      <c r="BK800">
        <f>IF($CH800&gt;=19,INDEX($AQ:$AQ,$CG800+19),"")</f>
      </c>
      <c r="BL800">
        <f>IF($CH800&gt;=20,INDEX($AQ:$AQ,$CG800+20),"")</f>
      </c>
      <c r="BM800">
        <f>IF($CH800&gt;=21,INDEX($AQ:$AQ,$CG800+21),"")</f>
      </c>
      <c r="BN800">
        <f>IF($CH800&gt;=22,INDEX($AQ:$AQ,$CG800+22),"")</f>
      </c>
      <c r="BO800">
        <f>IF($CH800&gt;=23,INDEX($AQ:$AQ,$CG800+23),"")</f>
      </c>
      <c r="BP800">
        <f>IF($CH800&gt;=24,INDEX($AQ:$AQ,$CG800+24),"")</f>
      </c>
      <c r="BQ800">
        <f>IF($CH800&gt;=25,INDEX($AQ:$AQ,$CG800+25),"")</f>
      </c>
      <c r="BR800">
        <f>IF($CH800&gt;=26,INDEX($AQ:$AQ,$CG800+26),"")</f>
      </c>
      <c r="BS800">
        <f>IF($CH800&gt;=27,INDEX($AQ:$AQ,$CG800+27),"")</f>
      </c>
      <c r="BT800">
        <f>IF($CH800&gt;=28,INDEX($AQ:$AQ,$CG800+28),"")</f>
      </c>
      <c r="BU800">
        <f>IF($CH800&gt;=29,INDEX($AQ:$AQ,$CG800+29),"")</f>
      </c>
      <c r="BV800">
        <f>IF($CH800&gt;=30,INDEX($AQ:$AQ,$CG800+30),"")</f>
      </c>
      <c r="BW800">
        <f>IF($CH800&gt;=31,INDEX($AQ:$AQ,$CG800+31),"")</f>
      </c>
      <c r="BX800">
        <f>IF($CH800&gt;=32,INDEX($AQ:$AQ,$CG800+32),"")</f>
      </c>
      <c r="BY800">
        <f>IF($CH800&gt;=33,INDEX($AQ:$AQ,$CG800+33),"")</f>
      </c>
      <c r="BZ800">
        <f>IF($CH800&gt;=34,INDEX($AQ:$AQ,$CG800+34),"")</f>
      </c>
      <c r="CA800">
        <f>IF($CH800&gt;=35,INDEX($AQ:$AQ,$CG800+35),"")</f>
      </c>
      <c r="CB800">
        <f>IF($CH800&gt;=36,INDEX($AQ:$AQ,$CG800+36),"")</f>
      </c>
      <c r="CC800">
        <f>IF($CH800&gt;=37,INDEX($AQ:$AQ,$CG800+37),"")</f>
      </c>
      <c r="CD800">
        <f>IF($CH800&gt;=38,INDEX($AQ:$AQ,$CG800+38),"")</f>
      </c>
      <c r="CE800">
        <f>IF($CH800&gt;=39,INDEX($AQ:$AQ,$CG800+39),"")</f>
      </c>
      <c r="CF800">
        <f>IF($CH800&gt;=40,INDEX($AQ:$AQ,$CG800+40),"")</f>
      </c>
      <c r="CG800">
        <f>IFERROR(MATCH($AP800,$AQ$2:$AQ$134,0)+1,0)</f>
      </c>
      <c r="CH800">
        <f>IFERROR(INDEX($AR$2:$AR$134,MATCH($AP800,$AQ$2:$AQ$134,0)),0)</f>
      </c>
      <c r="CI800">
        <f>IFERROR(LEFT($L800,FIND(" - ",$L800)-1),$L800)</f>
      </c>
      <c r="CL800">
        <f>IF($DG800&gt;=1,INDEX($CJ:$CJ,$DF800+1),"")</f>
      </c>
      <c r="CM800">
        <f>IF($DG800&gt;=2,INDEX($CJ:$CJ,$DF800+2),"")</f>
      </c>
      <c r="CN800">
        <f>IF($DG800&gt;=3,INDEX($CJ:$CJ,$DF800+3),"")</f>
      </c>
      <c r="CO800">
        <f>IF($DG800&gt;=4,INDEX($CJ:$CJ,$DF800+4),"")</f>
      </c>
      <c r="CP800">
        <f>IF($DG800&gt;=5,INDEX($CJ:$CJ,$DF800+5),"")</f>
      </c>
      <c r="CQ800">
        <f>IF($DG800&gt;=6,INDEX($CJ:$CJ,$DF800+6),"")</f>
      </c>
      <c r="CR800">
        <f>IF($DG800&gt;=7,INDEX($CJ:$CJ,$DF800+7),"")</f>
      </c>
      <c r="CS800">
        <f>IF($DG800&gt;=8,INDEX($CJ:$CJ,$DF800+8),"")</f>
      </c>
      <c r="CT800">
        <f>IF($DG800&gt;=9,INDEX($CJ:$CJ,$DF800+9),"")</f>
      </c>
      <c r="CU800">
        <f>IF($DG800&gt;=10,INDEX($CJ:$CJ,$DF800+10),"")</f>
      </c>
      <c r="CV800">
        <f>IF($DG800&gt;=11,INDEX($CJ:$CJ,$DF800+11),"")</f>
      </c>
      <c r="CW800">
        <f>IF($DG800&gt;=12,INDEX($CJ:$CJ,$DF800+12),"")</f>
      </c>
      <c r="CX800">
        <f>IF($DG800&gt;=13,INDEX($CJ:$CJ,$DF800+13),"")</f>
      </c>
      <c r="CY800">
        <f>IF($DG800&gt;=14,INDEX($CJ:$CJ,$DF800+14),"")</f>
      </c>
      <c r="CZ800">
        <f>IF($DG800&gt;=15,INDEX($CJ:$CJ,$DF800+15),"")</f>
      </c>
      <c r="DA800">
        <f>IF($DG800&gt;=16,INDEX($CJ:$CJ,$DF800+16),"")</f>
      </c>
      <c r="DB800">
        <f>IF($DG800&gt;=17,INDEX($CJ:$CJ,$DF800+17),"")</f>
      </c>
      <c r="DC800">
        <f>IF($DG800&gt;=18,INDEX($CJ:$CJ,$DF800+18),"")</f>
      </c>
      <c r="DD800">
        <f>IF($DG800&gt;=19,INDEX($CJ:$CJ,$DF800+19),"")</f>
      </c>
      <c r="DE800">
        <f>IF($DG800&gt;=20,INDEX($CJ:$CJ,$DF800+20),"")</f>
      </c>
      <c r="DF800">
        <f>IFERROR(MATCH($CI800,$CJ$2:$CJ$263,0)+1,0)</f>
      </c>
      <c r="DG800">
        <f>IFERROR(INDEX($CK$2:$CK$263,MATCH($CI800,$CJ$2:$CJ$263,0)),0)</f>
      </c>
      <c r="DH800">
        <f>IFERROR(INDEX($AO:$AO,MATCH($N800,$AN:$AN,0))&amp;"","")</f>
      </c>
      <c r="DL800">
        <f>IF($GO800&gt;=1,INDEX($DI:$DI,$GN800+1),"")</f>
      </c>
      <c r="DM800">
        <f>IF($GO800&gt;=2,INDEX($DI:$DI,$GN800+2),"")</f>
      </c>
      <c r="DN800">
        <f>IF($GO800&gt;=3,INDEX($DI:$DI,$GN800+3),"")</f>
      </c>
      <c r="DO800">
        <f>IF($GO800&gt;=4,INDEX($DI:$DI,$GN800+4),"")</f>
      </c>
      <c r="DP800">
        <f>IF($GO800&gt;=5,INDEX($DI:$DI,$GN800+5),"")</f>
      </c>
      <c r="DQ800">
        <f>IF($GO800&gt;=6,INDEX($DI:$DI,$GN800+6),"")</f>
      </c>
      <c r="DR800">
        <f>IF($GO800&gt;=7,INDEX($DI:$DI,$GN800+7),"")</f>
      </c>
      <c r="DS800">
        <f>IF($GO800&gt;=8,INDEX($DI:$DI,$GN800+8),"")</f>
      </c>
      <c r="DT800">
        <f>IF($GO800&gt;=9,INDEX($DI:$DI,$GN800+9),"")</f>
      </c>
      <c r="DU800">
        <f>IF($GO800&gt;=10,INDEX($DI:$DI,$GN800+10),"")</f>
      </c>
      <c r="DV800">
        <f>IF($GO800&gt;=11,INDEX($DI:$DI,$GN800+11),"")</f>
      </c>
      <c r="DW800">
        <f>IF($GO800&gt;=12,INDEX($DI:$DI,$GN800+12),"")</f>
      </c>
      <c r="DX800">
        <f>IF($GO800&gt;=13,INDEX($DI:$DI,$GN800+13),"")</f>
      </c>
      <c r="DY800">
        <f>IF($GO800&gt;=14,INDEX($DI:$DI,$GN800+14),"")</f>
      </c>
      <c r="DZ800">
        <f>IF($GO800&gt;=15,INDEX($DI:$DI,$GN800+15),"")</f>
      </c>
      <c r="EA800">
        <f>IF($GO800&gt;=16,INDEX($DI:$DI,$GN800+16),"")</f>
      </c>
      <c r="EB800">
        <f>IF($GO800&gt;=17,INDEX($DI:$DI,$GN800+17),"")</f>
      </c>
      <c r="EC800">
        <f>IF($GO800&gt;=18,INDEX($DI:$DI,$GN800+18),"")</f>
      </c>
      <c r="ED800">
        <f>IF($GO800&gt;=19,INDEX($DI:$DI,$GN800+19),"")</f>
      </c>
      <c r="EE800">
        <f>IF($GO800&gt;=20,INDEX($DI:$DI,$GN800+20),"")</f>
      </c>
      <c r="EF800">
        <f>IF($GO800&gt;=21,INDEX($DI:$DI,$GN800+21),"")</f>
      </c>
      <c r="EG800">
        <f>IF($GO800&gt;=22,INDEX($DI:$DI,$GN800+22),"")</f>
      </c>
      <c r="EH800">
        <f>IF($GO800&gt;=23,INDEX($DI:$DI,$GN800+23),"")</f>
      </c>
      <c r="EI800">
        <f>IF($GO800&gt;=24,INDEX($DI:$DI,$GN800+24),"")</f>
      </c>
      <c r="EJ800">
        <f>IF($GO800&gt;=25,INDEX($DI:$DI,$GN800+25),"")</f>
      </c>
      <c r="EK800">
        <f>IF($GO800&gt;=26,INDEX($DI:$DI,$GN800+26),"")</f>
      </c>
      <c r="EL800">
        <f>IF($GO800&gt;=27,INDEX($DI:$DI,$GN800+27),"")</f>
      </c>
      <c r="EM800">
        <f>IF($GO800&gt;=28,INDEX($DI:$DI,$GN800+28),"")</f>
      </c>
      <c r="EN800">
        <f>IF($GO800&gt;=29,INDEX($DI:$DI,$GN800+29),"")</f>
      </c>
      <c r="EO800">
        <f>IF($GO800&gt;=30,INDEX($DI:$DI,$GN800+30),"")</f>
      </c>
      <c r="EP800">
        <f>IF($GO800&gt;=31,INDEX($DI:$DI,$GN800+31),"")</f>
      </c>
      <c r="EQ800">
        <f>IF($GO800&gt;=32,INDEX($DI:$DI,$GN800+32),"")</f>
      </c>
      <c r="ER800">
        <f>IF($GO800&gt;=33,INDEX($DI:$DI,$GN800+33),"")</f>
      </c>
      <c r="ES800">
        <f>IF($GO800&gt;=34,INDEX($DI:$DI,$GN800+34),"")</f>
      </c>
      <c r="ET800">
        <f>IF($GO800&gt;=35,INDEX($DI:$DI,$GN800+35),"")</f>
      </c>
      <c r="EU800">
        <f>IF($GO800&gt;=36,INDEX($DI:$DI,$GN800+36),"")</f>
      </c>
      <c r="EV800">
        <f>IF($GO800&gt;=37,INDEX($DI:$DI,$GN800+37),"")</f>
      </c>
      <c r="EW800">
        <f>IF($GO800&gt;=38,INDEX($DI:$DI,$GN800+38),"")</f>
      </c>
      <c r="EX800">
        <f>IF($GO800&gt;=39,INDEX($DI:$DI,$GN800+39),"")</f>
      </c>
      <c r="EY800">
        <f>IF($GO800&gt;=40,INDEX($DI:$DI,$GN800+40),"")</f>
      </c>
      <c r="EZ800">
        <f>IF($GO800&gt;=1,INDEX($DJ:$DJ,$GN800+1),"")</f>
      </c>
      <c r="FA800">
        <f>IF($GO800&gt;=2,INDEX($DJ:$DJ,$GN800+2),"")</f>
      </c>
      <c r="FB800">
        <f>IF($GO800&gt;=3,INDEX($DJ:$DJ,$GN800+3),"")</f>
      </c>
      <c r="FC800">
        <f>IF($GO800&gt;=4,INDEX($DJ:$DJ,$GN800+4),"")</f>
      </c>
      <c r="FD800">
        <f>IF($GO800&gt;=5,INDEX($DJ:$DJ,$GN800+5),"")</f>
      </c>
      <c r="FE800">
        <f>IF($GO800&gt;=6,INDEX($DJ:$DJ,$GN800+6),"")</f>
      </c>
      <c r="FF800">
        <f>IF($GO800&gt;=7,INDEX($DJ:$DJ,$GN800+7),"")</f>
      </c>
      <c r="FG800">
        <f>IF($GO800&gt;=8,INDEX($DJ:$DJ,$GN800+8),"")</f>
      </c>
      <c r="FH800">
        <f>IF($GO800&gt;=9,INDEX($DJ:$DJ,$GN800+9),"")</f>
      </c>
      <c r="FI800">
        <f>IF($GO800&gt;=10,INDEX($DJ:$DJ,$GN800+10),"")</f>
      </c>
      <c r="FJ800">
        <f>IF($GO800&gt;=11,INDEX($DJ:$DJ,$GN800+11),"")</f>
      </c>
      <c r="FK800">
        <f>IF($GO800&gt;=12,INDEX($DJ:$DJ,$GN800+12),"")</f>
      </c>
      <c r="FL800">
        <f>IF($GO800&gt;=13,INDEX($DJ:$DJ,$GN800+13),"")</f>
      </c>
      <c r="FM800">
        <f>IF($GO800&gt;=14,INDEX($DJ:$DJ,$GN800+14),"")</f>
      </c>
      <c r="FN800">
        <f>IF($GO800&gt;=15,INDEX($DJ:$DJ,$GN800+15),"")</f>
      </c>
      <c r="FO800">
        <f>IF($GO800&gt;=16,INDEX($DJ:$DJ,$GN800+16),"")</f>
      </c>
      <c r="FP800">
        <f>IF($GO800&gt;=17,INDEX($DJ:$DJ,$GN800+17),"")</f>
      </c>
      <c r="FQ800">
        <f>IF($GO800&gt;=18,INDEX($DJ:$DJ,$GN800+18),"")</f>
      </c>
      <c r="FR800">
        <f>IF($GO800&gt;=19,INDEX($DJ:$DJ,$GN800+19),"")</f>
      </c>
      <c r="FS800">
        <f>IF($GO800&gt;=20,INDEX($DJ:$DJ,$GN800+20),"")</f>
      </c>
      <c r="FT800">
        <f>IF($GO800&gt;=21,INDEX($DJ:$DJ,$GN800+21),"")</f>
      </c>
      <c r="FU800">
        <f>IF($GO800&gt;=22,INDEX($DJ:$DJ,$GN800+22),"")</f>
      </c>
      <c r="FV800">
        <f>IF($GO800&gt;=23,INDEX($DJ:$DJ,$GN800+23),"")</f>
      </c>
      <c r="FW800">
        <f>IF($GO800&gt;=24,INDEX($DJ:$DJ,$GN800+24),"")</f>
      </c>
      <c r="FX800">
        <f>IF($GO800&gt;=25,INDEX($DJ:$DJ,$GN800+25),"")</f>
      </c>
      <c r="FY800">
        <f>IF($GO800&gt;=26,INDEX($DJ:$DJ,$GN800+26),"")</f>
      </c>
      <c r="FZ800">
        <f>IF($GO800&gt;=27,INDEX($DJ:$DJ,$GN800+27),"")</f>
      </c>
      <c r="GA800">
        <f>IF($GO800&gt;=28,INDEX($DJ:$DJ,$GN800+28),"")</f>
      </c>
      <c r="GB800">
        <f>IF($GO800&gt;=29,INDEX($DJ:$DJ,$GN800+29),"")</f>
      </c>
      <c r="GC800">
        <f>IF($GO800&gt;=30,INDEX($DJ:$DJ,$GN800+30),"")</f>
      </c>
      <c r="GD800">
        <f>IF($GO800&gt;=31,INDEX($DJ:$DJ,$GN800+31),"")</f>
      </c>
      <c r="GE800">
        <f>IF($GO800&gt;=32,INDEX($DJ:$DJ,$GN800+32),"")</f>
      </c>
      <c r="GF800">
        <f>IF($GO800&gt;=33,INDEX($DJ:$DJ,$GN800+33),"")</f>
      </c>
      <c r="GG800">
        <f>IF($GO800&gt;=34,INDEX($DJ:$DJ,$GN800+34),"")</f>
      </c>
      <c r="GH800">
        <f>IF($GO800&gt;=35,INDEX($DJ:$DJ,$GN800+35),"")</f>
      </c>
      <c r="GI800">
        <f>IF($GO800&gt;=36,INDEX($DJ:$DJ,$GN800+36),"")</f>
      </c>
      <c r="GJ800">
        <f>IF($GO800&gt;=37,INDEX($DJ:$DJ,$GN800+37),"")</f>
      </c>
      <c r="GK800">
        <f>IF($GO800&gt;=38,INDEX($DJ:$DJ,$GN800+38),"")</f>
      </c>
      <c r="GL800">
        <f>IF($GO800&gt;=39,INDEX($DJ:$DJ,$GN800+39),"")</f>
      </c>
      <c r="GM800">
        <f>IF($GO800&gt;=40,INDEX($DJ:$DJ,$GN800+40),"")</f>
      </c>
      <c r="GN800">
        <f>IFERROR(MATCH($DH800,$DI$2:$DI$148,0)+1,0)</f>
      </c>
      <c r="GO800">
        <f>IFERROR(INDEX($DK$2:$DK$148,MATCH($DH800,$DI$2:$DI$148,0)),0)</f>
      </c>
      <c r="GP800">
        <f>IFERROR(MATCH($Y800,$DL$800:$EY$800,0),0)</f>
      </c>
      <c r="GQ800">
        <f>IF($GP800&gt;0,INDEX($EZ$800:$GM$800,$GP800),"")</f>
      </c>
      <c r="GT800">
        <f>IF($JC800&gt;=1,INDEX($GR:$GR,$JB800+1),"")</f>
      </c>
      <c r="GU800">
        <f>IF($JC800&gt;=2,INDEX($GR:$GR,$JB800+2),"")</f>
      </c>
      <c r="GV800">
        <f>IF($JC800&gt;=3,INDEX($GR:$GR,$JB800+3),"")</f>
      </c>
      <c r="GW800">
        <f>IF($JC800&gt;=4,INDEX($GR:$GR,$JB800+4),"")</f>
      </c>
      <c r="GX800">
        <f>IF($JC800&gt;=5,INDEX($GR:$GR,$JB800+5),"")</f>
      </c>
      <c r="GY800">
        <f>IF($JC800&gt;=6,INDEX($GR:$GR,$JB800+6),"")</f>
      </c>
      <c r="GZ800">
        <f>IF($JC800&gt;=7,INDEX($GR:$GR,$JB800+7),"")</f>
      </c>
      <c r="HA800">
        <f>IF($JC800&gt;=8,INDEX($GR:$GR,$JB800+8),"")</f>
      </c>
      <c r="HB800">
        <f>IF($JC800&gt;=9,INDEX($GR:$GR,$JB800+9),"")</f>
      </c>
      <c r="HC800">
        <f>IF($JC800&gt;=10,INDEX($GR:$GR,$JB800+10),"")</f>
      </c>
      <c r="HD800">
        <f>IF($JC800&gt;=11,INDEX($GR:$GR,$JB800+11),"")</f>
      </c>
      <c r="HE800">
        <f>IF($JC800&gt;=12,INDEX($GR:$GR,$JB800+12),"")</f>
      </c>
      <c r="HF800">
        <f>IF($JC800&gt;=13,INDEX($GR:$GR,$JB800+13),"")</f>
      </c>
      <c r="HG800">
        <f>IF($JC800&gt;=14,INDEX($GR:$GR,$JB800+14),"")</f>
      </c>
      <c r="HH800">
        <f>IF($JC800&gt;=15,INDEX($GR:$GR,$JB800+15),"")</f>
      </c>
      <c r="HI800">
        <f>IF($JC800&gt;=16,INDEX($GR:$GR,$JB800+16),"")</f>
      </c>
      <c r="HJ800">
        <f>IF($JC800&gt;=17,INDEX($GR:$GR,$JB800+17),"")</f>
      </c>
      <c r="HK800">
        <f>IF($JC800&gt;=18,INDEX($GR:$GR,$JB800+18),"")</f>
      </c>
      <c r="HL800">
        <f>IF($JC800&gt;=19,INDEX($GR:$GR,$JB800+19),"")</f>
      </c>
      <c r="HM800">
        <f>IF($JC800&gt;=20,INDEX($GR:$GR,$JB800+20),"")</f>
      </c>
      <c r="HN800">
        <f>IF($JC800&gt;=21,INDEX($GR:$GR,$JB800+21),"")</f>
      </c>
      <c r="HO800">
        <f>IF($JC800&gt;=22,INDEX($GR:$GR,$JB800+22),"")</f>
      </c>
      <c r="HP800">
        <f>IF($JC800&gt;=23,INDEX($GR:$GR,$JB800+23),"")</f>
      </c>
      <c r="HQ800">
        <f>IF($JC800&gt;=24,INDEX($GR:$GR,$JB800+24),"")</f>
      </c>
      <c r="HR800">
        <f>IF($JC800&gt;=25,INDEX($GR:$GR,$JB800+25),"")</f>
      </c>
      <c r="HS800">
        <f>IF($JC800&gt;=26,INDEX($GR:$GR,$JB800+26),"")</f>
      </c>
      <c r="HT800">
        <f>IF($JC800&gt;=27,INDEX($GR:$GR,$JB800+27),"")</f>
      </c>
      <c r="HU800">
        <f>IF($JC800&gt;=28,INDEX($GR:$GR,$JB800+28),"")</f>
      </c>
      <c r="HV800">
        <f>IF($JC800&gt;=29,INDEX($GR:$GR,$JB800+29),"")</f>
      </c>
      <c r="HW800">
        <f>IF($JC800&gt;=30,INDEX($GR:$GR,$JB800+30),"")</f>
      </c>
      <c r="HX800">
        <f>IF($JC800&gt;=31,INDEX($GR:$GR,$JB800+31),"")</f>
      </c>
      <c r="HY800">
        <f>IF($JC800&gt;=32,INDEX($GR:$GR,$JB800+32),"")</f>
      </c>
      <c r="HZ800">
        <f>IF($JC800&gt;=33,INDEX($GR:$GR,$JB800+33),"")</f>
      </c>
      <c r="IA800">
        <f>IF($JC800&gt;=34,INDEX($GR:$GR,$JB800+34),"")</f>
      </c>
      <c r="IB800">
        <f>IF($JC800&gt;=35,INDEX($GR:$GR,$JB800+35),"")</f>
      </c>
      <c r="IC800">
        <f>IF($JC800&gt;=36,INDEX($GR:$GR,$JB800+36),"")</f>
      </c>
      <c r="ID800">
        <f>IF($JC800&gt;=37,INDEX($GR:$GR,$JB800+37),"")</f>
      </c>
      <c r="IE800">
        <f>IF($JC800&gt;=38,INDEX($GR:$GR,$JB800+38),"")</f>
      </c>
      <c r="IF800">
        <f>IF($JC800&gt;=39,INDEX($GR:$GR,$JB800+39),"")</f>
      </c>
      <c r="IG800">
        <f>IF($JC800&gt;=40,INDEX($GR:$GR,$JB800+40),"")</f>
      </c>
      <c r="IH800">
        <f>IF($JC800&gt;=41,INDEX($GR:$GR,$JB800+41),"")</f>
      </c>
      <c r="II800">
        <f>IF($JC800&gt;=42,INDEX($GR:$GR,$JB800+42),"")</f>
      </c>
      <c r="IJ800">
        <f>IF($JC800&gt;=43,INDEX($GR:$GR,$JB800+43),"")</f>
      </c>
      <c r="IK800">
        <f>IF($JC800&gt;=44,INDEX($GR:$GR,$JB800+44),"")</f>
      </c>
      <c r="IL800">
        <f>IF($JC800&gt;=45,INDEX($GR:$GR,$JB800+45),"")</f>
      </c>
      <c r="IM800">
        <f>IF($JC800&gt;=46,INDEX($GR:$GR,$JB800+46),"")</f>
      </c>
      <c r="IN800">
        <f>IF($JC800&gt;=47,INDEX($GR:$GR,$JB800+47),"")</f>
      </c>
      <c r="IO800">
        <f>IF($JC800&gt;=48,INDEX($GR:$GR,$JB800+48),"")</f>
      </c>
      <c r="IP800">
        <f>IF($JC800&gt;=49,INDEX($GR:$GR,$JB800+49),"")</f>
      </c>
      <c r="IQ800">
        <f>IF($JC800&gt;=50,INDEX($GR:$GR,$JB800+50),"")</f>
      </c>
      <c r="IR800">
        <f>IF($JC800&gt;=51,INDEX($GR:$GR,$JB800+51),"")</f>
      </c>
      <c r="IS800">
        <f>IF($JC800&gt;=52,INDEX($GR:$GR,$JB800+52),"")</f>
      </c>
      <c r="IT800">
        <f>IF($JC800&gt;=53,INDEX($GR:$GR,$JB800+53),"")</f>
      </c>
      <c r="IU800">
        <f>IF($JC800&gt;=54,INDEX($GR:$GR,$JB800+54),"")</f>
      </c>
      <c r="IV800">
        <f>IF($JC800&gt;=55,INDEX($GR:$GR,$JB800+55),"")</f>
      </c>
      <c r="IW800">
        <f>IF($JC800&gt;=56,INDEX($GR:$GR,$JB800+56),"")</f>
      </c>
      <c r="IX800">
        <f>IF($JC800&gt;=57,INDEX($GR:$GR,$JB800+57),"")</f>
      </c>
      <c r="IY800">
        <f>IF($JC800&gt;=58,INDEX($GR:$GR,$JB800+58),"")</f>
      </c>
      <c r="IZ800">
        <f>IF($JC800&gt;=59,INDEX($GR:$GR,$JB800+59),"")</f>
      </c>
      <c r="JA800">
        <f>IF($JC800&gt;=60,INDEX($GR:$GR,$JB800+60),"")</f>
      </c>
      <c r="JB800">
        <f>IFERROR(MATCH($GQ800,$GR$2:$GR$324,0)+1,0)</f>
      </c>
      <c r="JC800">
        <f>IFERROR(INDEX($GS$2:$GS$324,MATCH($GQ800,$GR$2:$GR$324,0)),0)</f>
      </c>
      <c r="JD800" t="s">
        <v>40</v>
      </c>
      <c r="JE800" t="s">
        <v>40</v>
      </c>
    </row>
    <row r="801" spans="1:265" x14ac:dyDescent="0.25">
      <c r="Q801">
        <f>IF(OR($T801="",$P801=""),"",IFERROR($T801/$P801,0))</f>
      </c>
      <c r="R801">
        <f>IF($T801="","",
SUM($S801,$U801,$Z801,$V801,$X801)*
(1-IF($AA801="",0,VALUE($AA801)/100)))</f>
      </c>
      <c r="S801">
        <f>IF($T801="","",$T801)</f>
      </c>
      <c r="U801">
        <f>IF($T801="","",
IF($N801="","",
IF(ISNUMBER(SEARCH("exempt",LOWER($N801))),0,
$T801*(VALUE(SUBSTITUTE($N801,"%",""))/100))))</f>
      </c>
      <c r="AB801">
        <f>IFERROR(IF(FIND(" - ",$K801)&gt;0,MID($K801,FIND(" - ",$K801)+3,LEN($K801)),""),"")</f>
      </c>
      <c r="AK801" t="s">
        <v>1388</v>
      </c>
      <c r="AP801">
        <f>IFERROR(LEFT($K801,FIND(" - ",$K801)-1),$K801)</f>
      </c>
      <c r="AS801">
        <f>IF($CH801&gt;=1,INDEX($AQ:$AQ,$CG801+1),"")</f>
      </c>
      <c r="AT801">
        <f>IF($CH801&gt;=2,INDEX($AQ:$AQ,$CG801+2),"")</f>
      </c>
      <c r="AU801">
        <f>IF($CH801&gt;=3,INDEX($AQ:$AQ,$CG801+3),"")</f>
      </c>
      <c r="AV801">
        <f>IF($CH801&gt;=4,INDEX($AQ:$AQ,$CG801+4),"")</f>
      </c>
      <c r="AW801">
        <f>IF($CH801&gt;=5,INDEX($AQ:$AQ,$CG801+5),"")</f>
      </c>
      <c r="AX801">
        <f>IF($CH801&gt;=6,INDEX($AQ:$AQ,$CG801+6),"")</f>
      </c>
      <c r="AY801">
        <f>IF($CH801&gt;=7,INDEX($AQ:$AQ,$CG801+7),"")</f>
      </c>
      <c r="AZ801">
        <f>IF($CH801&gt;=8,INDEX($AQ:$AQ,$CG801+8),"")</f>
      </c>
      <c r="BA801">
        <f>IF($CH801&gt;=9,INDEX($AQ:$AQ,$CG801+9),"")</f>
      </c>
      <c r="BB801">
        <f>IF($CH801&gt;=10,INDEX($AQ:$AQ,$CG801+10),"")</f>
      </c>
      <c r="BC801">
        <f>IF($CH801&gt;=11,INDEX($AQ:$AQ,$CG801+11),"")</f>
      </c>
      <c r="BD801">
        <f>IF($CH801&gt;=12,INDEX($AQ:$AQ,$CG801+12),"")</f>
      </c>
      <c r="BE801">
        <f>IF($CH801&gt;=13,INDEX($AQ:$AQ,$CG801+13),"")</f>
      </c>
      <c r="BF801">
        <f>IF($CH801&gt;=14,INDEX($AQ:$AQ,$CG801+14),"")</f>
      </c>
      <c r="BG801">
        <f>IF($CH801&gt;=15,INDEX($AQ:$AQ,$CG801+15),"")</f>
      </c>
      <c r="BH801">
        <f>IF($CH801&gt;=16,INDEX($AQ:$AQ,$CG801+16),"")</f>
      </c>
      <c r="BI801">
        <f>IF($CH801&gt;=17,INDEX($AQ:$AQ,$CG801+17),"")</f>
      </c>
      <c r="BJ801">
        <f>IF($CH801&gt;=18,INDEX($AQ:$AQ,$CG801+18),"")</f>
      </c>
      <c r="BK801">
        <f>IF($CH801&gt;=19,INDEX($AQ:$AQ,$CG801+19),"")</f>
      </c>
      <c r="BL801">
        <f>IF($CH801&gt;=20,INDEX($AQ:$AQ,$CG801+20),"")</f>
      </c>
      <c r="BM801">
        <f>IF($CH801&gt;=21,INDEX($AQ:$AQ,$CG801+21),"")</f>
      </c>
      <c r="BN801">
        <f>IF($CH801&gt;=22,INDEX($AQ:$AQ,$CG801+22),"")</f>
      </c>
      <c r="BO801">
        <f>IF($CH801&gt;=23,INDEX($AQ:$AQ,$CG801+23),"")</f>
      </c>
      <c r="BP801">
        <f>IF($CH801&gt;=24,INDEX($AQ:$AQ,$CG801+24),"")</f>
      </c>
      <c r="BQ801">
        <f>IF($CH801&gt;=25,INDEX($AQ:$AQ,$CG801+25),"")</f>
      </c>
      <c r="BR801">
        <f>IF($CH801&gt;=26,INDEX($AQ:$AQ,$CG801+26),"")</f>
      </c>
      <c r="BS801">
        <f>IF($CH801&gt;=27,INDEX($AQ:$AQ,$CG801+27),"")</f>
      </c>
      <c r="BT801">
        <f>IF($CH801&gt;=28,INDEX($AQ:$AQ,$CG801+28),"")</f>
      </c>
      <c r="BU801">
        <f>IF($CH801&gt;=29,INDEX($AQ:$AQ,$CG801+29),"")</f>
      </c>
      <c r="BV801">
        <f>IF($CH801&gt;=30,INDEX($AQ:$AQ,$CG801+30),"")</f>
      </c>
      <c r="BW801">
        <f>IF($CH801&gt;=31,INDEX($AQ:$AQ,$CG801+31),"")</f>
      </c>
      <c r="BX801">
        <f>IF($CH801&gt;=32,INDEX($AQ:$AQ,$CG801+32),"")</f>
      </c>
      <c r="BY801">
        <f>IF($CH801&gt;=33,INDEX($AQ:$AQ,$CG801+33),"")</f>
      </c>
      <c r="BZ801">
        <f>IF($CH801&gt;=34,INDEX($AQ:$AQ,$CG801+34),"")</f>
      </c>
      <c r="CA801">
        <f>IF($CH801&gt;=35,INDEX($AQ:$AQ,$CG801+35),"")</f>
      </c>
      <c r="CB801">
        <f>IF($CH801&gt;=36,INDEX($AQ:$AQ,$CG801+36),"")</f>
      </c>
      <c r="CC801">
        <f>IF($CH801&gt;=37,INDEX($AQ:$AQ,$CG801+37),"")</f>
      </c>
      <c r="CD801">
        <f>IF($CH801&gt;=38,INDEX($AQ:$AQ,$CG801+38),"")</f>
      </c>
      <c r="CE801">
        <f>IF($CH801&gt;=39,INDEX($AQ:$AQ,$CG801+39),"")</f>
      </c>
      <c r="CF801">
        <f>IF($CH801&gt;=40,INDEX($AQ:$AQ,$CG801+40),"")</f>
      </c>
      <c r="CG801">
        <f>IFERROR(MATCH($AP801,$AQ$2:$AQ$134,0)+1,0)</f>
      </c>
      <c r="CH801">
        <f>IFERROR(INDEX($AR$2:$AR$134,MATCH($AP801,$AQ$2:$AQ$134,0)),0)</f>
      </c>
      <c r="CI801">
        <f>IFERROR(LEFT($L801,FIND(" - ",$L801)-1),$L801)</f>
      </c>
      <c r="CL801">
        <f>IF($DG801&gt;=1,INDEX($CJ:$CJ,$DF801+1),"")</f>
      </c>
      <c r="CM801">
        <f>IF($DG801&gt;=2,INDEX($CJ:$CJ,$DF801+2),"")</f>
      </c>
      <c r="CN801">
        <f>IF($DG801&gt;=3,INDEX($CJ:$CJ,$DF801+3),"")</f>
      </c>
      <c r="CO801">
        <f>IF($DG801&gt;=4,INDEX($CJ:$CJ,$DF801+4),"")</f>
      </c>
      <c r="CP801">
        <f>IF($DG801&gt;=5,INDEX($CJ:$CJ,$DF801+5),"")</f>
      </c>
      <c r="CQ801">
        <f>IF($DG801&gt;=6,INDEX($CJ:$CJ,$DF801+6),"")</f>
      </c>
      <c r="CR801">
        <f>IF($DG801&gt;=7,INDEX($CJ:$CJ,$DF801+7),"")</f>
      </c>
      <c r="CS801">
        <f>IF($DG801&gt;=8,INDEX($CJ:$CJ,$DF801+8),"")</f>
      </c>
      <c r="CT801">
        <f>IF($DG801&gt;=9,INDEX($CJ:$CJ,$DF801+9),"")</f>
      </c>
      <c r="CU801">
        <f>IF($DG801&gt;=10,INDEX($CJ:$CJ,$DF801+10),"")</f>
      </c>
      <c r="CV801">
        <f>IF($DG801&gt;=11,INDEX($CJ:$CJ,$DF801+11),"")</f>
      </c>
      <c r="CW801">
        <f>IF($DG801&gt;=12,INDEX($CJ:$CJ,$DF801+12),"")</f>
      </c>
      <c r="CX801">
        <f>IF($DG801&gt;=13,INDEX($CJ:$CJ,$DF801+13),"")</f>
      </c>
      <c r="CY801">
        <f>IF($DG801&gt;=14,INDEX($CJ:$CJ,$DF801+14),"")</f>
      </c>
      <c r="CZ801">
        <f>IF($DG801&gt;=15,INDEX($CJ:$CJ,$DF801+15),"")</f>
      </c>
      <c r="DA801">
        <f>IF($DG801&gt;=16,INDEX($CJ:$CJ,$DF801+16),"")</f>
      </c>
      <c r="DB801">
        <f>IF($DG801&gt;=17,INDEX($CJ:$CJ,$DF801+17),"")</f>
      </c>
      <c r="DC801">
        <f>IF($DG801&gt;=18,INDEX($CJ:$CJ,$DF801+18),"")</f>
      </c>
      <c r="DD801">
        <f>IF($DG801&gt;=19,INDEX($CJ:$CJ,$DF801+19),"")</f>
      </c>
      <c r="DE801">
        <f>IF($DG801&gt;=20,INDEX($CJ:$CJ,$DF801+20),"")</f>
      </c>
      <c r="DF801">
        <f>IFERROR(MATCH($CI801,$CJ$2:$CJ$263,0)+1,0)</f>
      </c>
      <c r="DG801">
        <f>IFERROR(INDEX($CK$2:$CK$263,MATCH($CI801,$CJ$2:$CJ$263,0)),0)</f>
      </c>
      <c r="DH801">
        <f>IFERROR(INDEX($AO:$AO,MATCH($N801,$AN:$AN,0))&amp;"","")</f>
      </c>
      <c r="DL801">
        <f>IF($GO801&gt;=1,INDEX($DI:$DI,$GN801+1),"")</f>
      </c>
      <c r="DM801">
        <f>IF($GO801&gt;=2,INDEX($DI:$DI,$GN801+2),"")</f>
      </c>
      <c r="DN801">
        <f>IF($GO801&gt;=3,INDEX($DI:$DI,$GN801+3),"")</f>
      </c>
      <c r="DO801">
        <f>IF($GO801&gt;=4,INDEX($DI:$DI,$GN801+4),"")</f>
      </c>
      <c r="DP801">
        <f>IF($GO801&gt;=5,INDEX($DI:$DI,$GN801+5),"")</f>
      </c>
      <c r="DQ801">
        <f>IF($GO801&gt;=6,INDEX($DI:$DI,$GN801+6),"")</f>
      </c>
      <c r="DR801">
        <f>IF($GO801&gt;=7,INDEX($DI:$DI,$GN801+7),"")</f>
      </c>
      <c r="DS801">
        <f>IF($GO801&gt;=8,INDEX($DI:$DI,$GN801+8),"")</f>
      </c>
      <c r="DT801">
        <f>IF($GO801&gt;=9,INDEX($DI:$DI,$GN801+9),"")</f>
      </c>
      <c r="DU801">
        <f>IF($GO801&gt;=10,INDEX($DI:$DI,$GN801+10),"")</f>
      </c>
      <c r="DV801">
        <f>IF($GO801&gt;=11,INDEX($DI:$DI,$GN801+11),"")</f>
      </c>
      <c r="DW801">
        <f>IF($GO801&gt;=12,INDEX($DI:$DI,$GN801+12),"")</f>
      </c>
      <c r="DX801">
        <f>IF($GO801&gt;=13,INDEX($DI:$DI,$GN801+13),"")</f>
      </c>
      <c r="DY801">
        <f>IF($GO801&gt;=14,INDEX($DI:$DI,$GN801+14),"")</f>
      </c>
      <c r="DZ801">
        <f>IF($GO801&gt;=15,INDEX($DI:$DI,$GN801+15),"")</f>
      </c>
      <c r="EA801">
        <f>IF($GO801&gt;=16,INDEX($DI:$DI,$GN801+16),"")</f>
      </c>
      <c r="EB801">
        <f>IF($GO801&gt;=17,INDEX($DI:$DI,$GN801+17),"")</f>
      </c>
      <c r="EC801">
        <f>IF($GO801&gt;=18,INDEX($DI:$DI,$GN801+18),"")</f>
      </c>
      <c r="ED801">
        <f>IF($GO801&gt;=19,INDEX($DI:$DI,$GN801+19),"")</f>
      </c>
      <c r="EE801">
        <f>IF($GO801&gt;=20,INDEX($DI:$DI,$GN801+20),"")</f>
      </c>
      <c r="EF801">
        <f>IF($GO801&gt;=21,INDEX($DI:$DI,$GN801+21),"")</f>
      </c>
      <c r="EG801">
        <f>IF($GO801&gt;=22,INDEX($DI:$DI,$GN801+22),"")</f>
      </c>
      <c r="EH801">
        <f>IF($GO801&gt;=23,INDEX($DI:$DI,$GN801+23),"")</f>
      </c>
      <c r="EI801">
        <f>IF($GO801&gt;=24,INDEX($DI:$DI,$GN801+24),"")</f>
      </c>
      <c r="EJ801">
        <f>IF($GO801&gt;=25,INDEX($DI:$DI,$GN801+25),"")</f>
      </c>
      <c r="EK801">
        <f>IF($GO801&gt;=26,INDEX($DI:$DI,$GN801+26),"")</f>
      </c>
      <c r="EL801">
        <f>IF($GO801&gt;=27,INDEX($DI:$DI,$GN801+27),"")</f>
      </c>
      <c r="EM801">
        <f>IF($GO801&gt;=28,INDEX($DI:$DI,$GN801+28),"")</f>
      </c>
      <c r="EN801">
        <f>IF($GO801&gt;=29,INDEX($DI:$DI,$GN801+29),"")</f>
      </c>
      <c r="EO801">
        <f>IF($GO801&gt;=30,INDEX($DI:$DI,$GN801+30),"")</f>
      </c>
      <c r="EP801">
        <f>IF($GO801&gt;=31,INDEX($DI:$DI,$GN801+31),"")</f>
      </c>
      <c r="EQ801">
        <f>IF($GO801&gt;=32,INDEX($DI:$DI,$GN801+32),"")</f>
      </c>
      <c r="ER801">
        <f>IF($GO801&gt;=33,INDEX($DI:$DI,$GN801+33),"")</f>
      </c>
      <c r="ES801">
        <f>IF($GO801&gt;=34,INDEX($DI:$DI,$GN801+34),"")</f>
      </c>
      <c r="ET801">
        <f>IF($GO801&gt;=35,INDEX($DI:$DI,$GN801+35),"")</f>
      </c>
      <c r="EU801">
        <f>IF($GO801&gt;=36,INDEX($DI:$DI,$GN801+36),"")</f>
      </c>
      <c r="EV801">
        <f>IF($GO801&gt;=37,INDEX($DI:$DI,$GN801+37),"")</f>
      </c>
      <c r="EW801">
        <f>IF($GO801&gt;=38,INDEX($DI:$DI,$GN801+38),"")</f>
      </c>
      <c r="EX801">
        <f>IF($GO801&gt;=39,INDEX($DI:$DI,$GN801+39),"")</f>
      </c>
      <c r="EY801">
        <f>IF($GO801&gt;=40,INDEX($DI:$DI,$GN801+40),"")</f>
      </c>
      <c r="EZ801">
        <f>IF($GO801&gt;=1,INDEX($DJ:$DJ,$GN801+1),"")</f>
      </c>
      <c r="FA801">
        <f>IF($GO801&gt;=2,INDEX($DJ:$DJ,$GN801+2),"")</f>
      </c>
      <c r="FB801">
        <f>IF($GO801&gt;=3,INDEX($DJ:$DJ,$GN801+3),"")</f>
      </c>
      <c r="FC801">
        <f>IF($GO801&gt;=4,INDEX($DJ:$DJ,$GN801+4),"")</f>
      </c>
      <c r="FD801">
        <f>IF($GO801&gt;=5,INDEX($DJ:$DJ,$GN801+5),"")</f>
      </c>
      <c r="FE801">
        <f>IF($GO801&gt;=6,INDEX($DJ:$DJ,$GN801+6),"")</f>
      </c>
      <c r="FF801">
        <f>IF($GO801&gt;=7,INDEX($DJ:$DJ,$GN801+7),"")</f>
      </c>
      <c r="FG801">
        <f>IF($GO801&gt;=8,INDEX($DJ:$DJ,$GN801+8),"")</f>
      </c>
      <c r="FH801">
        <f>IF($GO801&gt;=9,INDEX($DJ:$DJ,$GN801+9),"")</f>
      </c>
      <c r="FI801">
        <f>IF($GO801&gt;=10,INDEX($DJ:$DJ,$GN801+10),"")</f>
      </c>
      <c r="FJ801">
        <f>IF($GO801&gt;=11,INDEX($DJ:$DJ,$GN801+11),"")</f>
      </c>
      <c r="FK801">
        <f>IF($GO801&gt;=12,INDEX($DJ:$DJ,$GN801+12),"")</f>
      </c>
      <c r="FL801">
        <f>IF($GO801&gt;=13,INDEX($DJ:$DJ,$GN801+13),"")</f>
      </c>
      <c r="FM801">
        <f>IF($GO801&gt;=14,INDEX($DJ:$DJ,$GN801+14),"")</f>
      </c>
      <c r="FN801">
        <f>IF($GO801&gt;=15,INDEX($DJ:$DJ,$GN801+15),"")</f>
      </c>
      <c r="FO801">
        <f>IF($GO801&gt;=16,INDEX($DJ:$DJ,$GN801+16),"")</f>
      </c>
      <c r="FP801">
        <f>IF($GO801&gt;=17,INDEX($DJ:$DJ,$GN801+17),"")</f>
      </c>
      <c r="FQ801">
        <f>IF($GO801&gt;=18,INDEX($DJ:$DJ,$GN801+18),"")</f>
      </c>
      <c r="FR801">
        <f>IF($GO801&gt;=19,INDEX($DJ:$DJ,$GN801+19),"")</f>
      </c>
      <c r="FS801">
        <f>IF($GO801&gt;=20,INDEX($DJ:$DJ,$GN801+20),"")</f>
      </c>
      <c r="FT801">
        <f>IF($GO801&gt;=21,INDEX($DJ:$DJ,$GN801+21),"")</f>
      </c>
      <c r="FU801">
        <f>IF($GO801&gt;=22,INDEX($DJ:$DJ,$GN801+22),"")</f>
      </c>
      <c r="FV801">
        <f>IF($GO801&gt;=23,INDEX($DJ:$DJ,$GN801+23),"")</f>
      </c>
      <c r="FW801">
        <f>IF($GO801&gt;=24,INDEX($DJ:$DJ,$GN801+24),"")</f>
      </c>
      <c r="FX801">
        <f>IF($GO801&gt;=25,INDEX($DJ:$DJ,$GN801+25),"")</f>
      </c>
      <c r="FY801">
        <f>IF($GO801&gt;=26,INDEX($DJ:$DJ,$GN801+26),"")</f>
      </c>
      <c r="FZ801">
        <f>IF($GO801&gt;=27,INDEX($DJ:$DJ,$GN801+27),"")</f>
      </c>
      <c r="GA801">
        <f>IF($GO801&gt;=28,INDEX($DJ:$DJ,$GN801+28),"")</f>
      </c>
      <c r="GB801">
        <f>IF($GO801&gt;=29,INDEX($DJ:$DJ,$GN801+29),"")</f>
      </c>
      <c r="GC801">
        <f>IF($GO801&gt;=30,INDEX($DJ:$DJ,$GN801+30),"")</f>
      </c>
      <c r="GD801">
        <f>IF($GO801&gt;=31,INDEX($DJ:$DJ,$GN801+31),"")</f>
      </c>
      <c r="GE801">
        <f>IF($GO801&gt;=32,INDEX($DJ:$DJ,$GN801+32),"")</f>
      </c>
      <c r="GF801">
        <f>IF($GO801&gt;=33,INDEX($DJ:$DJ,$GN801+33),"")</f>
      </c>
      <c r="GG801">
        <f>IF($GO801&gt;=34,INDEX($DJ:$DJ,$GN801+34),"")</f>
      </c>
      <c r="GH801">
        <f>IF($GO801&gt;=35,INDEX($DJ:$DJ,$GN801+35),"")</f>
      </c>
      <c r="GI801">
        <f>IF($GO801&gt;=36,INDEX($DJ:$DJ,$GN801+36),"")</f>
      </c>
      <c r="GJ801">
        <f>IF($GO801&gt;=37,INDEX($DJ:$DJ,$GN801+37),"")</f>
      </c>
      <c r="GK801">
        <f>IF($GO801&gt;=38,INDEX($DJ:$DJ,$GN801+38),"")</f>
      </c>
      <c r="GL801">
        <f>IF($GO801&gt;=39,INDEX($DJ:$DJ,$GN801+39),"")</f>
      </c>
      <c r="GM801">
        <f>IF($GO801&gt;=40,INDEX($DJ:$DJ,$GN801+40),"")</f>
      </c>
      <c r="GN801">
        <f>IFERROR(MATCH($DH801,$DI$2:$DI$148,0)+1,0)</f>
      </c>
      <c r="GO801">
        <f>IFERROR(INDEX($DK$2:$DK$148,MATCH($DH801,$DI$2:$DI$148,0)),0)</f>
      </c>
      <c r="GP801">
        <f>IFERROR(MATCH($Y801,$DL$801:$EY$801,0),0)</f>
      </c>
      <c r="GQ801">
        <f>IF($GP801&gt;0,INDEX($EZ$801:$GM$801,$GP801),"")</f>
      </c>
      <c r="GT801">
        <f>IF($JC801&gt;=1,INDEX($GR:$GR,$JB801+1),"")</f>
      </c>
      <c r="GU801">
        <f>IF($JC801&gt;=2,INDEX($GR:$GR,$JB801+2),"")</f>
      </c>
      <c r="GV801">
        <f>IF($JC801&gt;=3,INDEX($GR:$GR,$JB801+3),"")</f>
      </c>
      <c r="GW801">
        <f>IF($JC801&gt;=4,INDEX($GR:$GR,$JB801+4),"")</f>
      </c>
      <c r="GX801">
        <f>IF($JC801&gt;=5,INDEX($GR:$GR,$JB801+5),"")</f>
      </c>
      <c r="GY801">
        <f>IF($JC801&gt;=6,INDEX($GR:$GR,$JB801+6),"")</f>
      </c>
      <c r="GZ801">
        <f>IF($JC801&gt;=7,INDEX($GR:$GR,$JB801+7),"")</f>
      </c>
      <c r="HA801">
        <f>IF($JC801&gt;=8,INDEX($GR:$GR,$JB801+8),"")</f>
      </c>
      <c r="HB801">
        <f>IF($JC801&gt;=9,INDEX($GR:$GR,$JB801+9),"")</f>
      </c>
      <c r="HC801">
        <f>IF($JC801&gt;=10,INDEX($GR:$GR,$JB801+10),"")</f>
      </c>
      <c r="HD801">
        <f>IF($JC801&gt;=11,INDEX($GR:$GR,$JB801+11),"")</f>
      </c>
      <c r="HE801">
        <f>IF($JC801&gt;=12,INDEX($GR:$GR,$JB801+12),"")</f>
      </c>
      <c r="HF801">
        <f>IF($JC801&gt;=13,INDEX($GR:$GR,$JB801+13),"")</f>
      </c>
      <c r="HG801">
        <f>IF($JC801&gt;=14,INDEX($GR:$GR,$JB801+14),"")</f>
      </c>
      <c r="HH801">
        <f>IF($JC801&gt;=15,INDEX($GR:$GR,$JB801+15),"")</f>
      </c>
      <c r="HI801">
        <f>IF($JC801&gt;=16,INDEX($GR:$GR,$JB801+16),"")</f>
      </c>
      <c r="HJ801">
        <f>IF($JC801&gt;=17,INDEX($GR:$GR,$JB801+17),"")</f>
      </c>
      <c r="HK801">
        <f>IF($JC801&gt;=18,INDEX($GR:$GR,$JB801+18),"")</f>
      </c>
      <c r="HL801">
        <f>IF($JC801&gt;=19,INDEX($GR:$GR,$JB801+19),"")</f>
      </c>
      <c r="HM801">
        <f>IF($JC801&gt;=20,INDEX($GR:$GR,$JB801+20),"")</f>
      </c>
      <c r="HN801">
        <f>IF($JC801&gt;=21,INDEX($GR:$GR,$JB801+21),"")</f>
      </c>
      <c r="HO801">
        <f>IF($JC801&gt;=22,INDEX($GR:$GR,$JB801+22),"")</f>
      </c>
      <c r="HP801">
        <f>IF($JC801&gt;=23,INDEX($GR:$GR,$JB801+23),"")</f>
      </c>
      <c r="HQ801">
        <f>IF($JC801&gt;=24,INDEX($GR:$GR,$JB801+24),"")</f>
      </c>
      <c r="HR801">
        <f>IF($JC801&gt;=25,INDEX($GR:$GR,$JB801+25),"")</f>
      </c>
      <c r="HS801">
        <f>IF($JC801&gt;=26,INDEX($GR:$GR,$JB801+26),"")</f>
      </c>
      <c r="HT801">
        <f>IF($JC801&gt;=27,INDEX($GR:$GR,$JB801+27),"")</f>
      </c>
      <c r="HU801">
        <f>IF($JC801&gt;=28,INDEX($GR:$GR,$JB801+28),"")</f>
      </c>
      <c r="HV801">
        <f>IF($JC801&gt;=29,INDEX($GR:$GR,$JB801+29),"")</f>
      </c>
      <c r="HW801">
        <f>IF($JC801&gt;=30,INDEX($GR:$GR,$JB801+30),"")</f>
      </c>
      <c r="HX801">
        <f>IF($JC801&gt;=31,INDEX($GR:$GR,$JB801+31),"")</f>
      </c>
      <c r="HY801">
        <f>IF($JC801&gt;=32,INDEX($GR:$GR,$JB801+32),"")</f>
      </c>
      <c r="HZ801">
        <f>IF($JC801&gt;=33,INDEX($GR:$GR,$JB801+33),"")</f>
      </c>
      <c r="IA801">
        <f>IF($JC801&gt;=34,INDEX($GR:$GR,$JB801+34),"")</f>
      </c>
      <c r="IB801">
        <f>IF($JC801&gt;=35,INDEX($GR:$GR,$JB801+35),"")</f>
      </c>
      <c r="IC801">
        <f>IF($JC801&gt;=36,INDEX($GR:$GR,$JB801+36),"")</f>
      </c>
      <c r="ID801">
        <f>IF($JC801&gt;=37,INDEX($GR:$GR,$JB801+37),"")</f>
      </c>
      <c r="IE801">
        <f>IF($JC801&gt;=38,INDEX($GR:$GR,$JB801+38),"")</f>
      </c>
      <c r="IF801">
        <f>IF($JC801&gt;=39,INDEX($GR:$GR,$JB801+39),"")</f>
      </c>
      <c r="IG801">
        <f>IF($JC801&gt;=40,INDEX($GR:$GR,$JB801+40),"")</f>
      </c>
      <c r="IH801">
        <f>IF($JC801&gt;=41,INDEX($GR:$GR,$JB801+41),"")</f>
      </c>
      <c r="II801">
        <f>IF($JC801&gt;=42,INDEX($GR:$GR,$JB801+42),"")</f>
      </c>
      <c r="IJ801">
        <f>IF($JC801&gt;=43,INDEX($GR:$GR,$JB801+43),"")</f>
      </c>
      <c r="IK801">
        <f>IF($JC801&gt;=44,INDEX($GR:$GR,$JB801+44),"")</f>
      </c>
      <c r="IL801">
        <f>IF($JC801&gt;=45,INDEX($GR:$GR,$JB801+45),"")</f>
      </c>
      <c r="IM801">
        <f>IF($JC801&gt;=46,INDEX($GR:$GR,$JB801+46),"")</f>
      </c>
      <c r="IN801">
        <f>IF($JC801&gt;=47,INDEX($GR:$GR,$JB801+47),"")</f>
      </c>
      <c r="IO801">
        <f>IF($JC801&gt;=48,INDEX($GR:$GR,$JB801+48),"")</f>
      </c>
      <c r="IP801">
        <f>IF($JC801&gt;=49,INDEX($GR:$GR,$JB801+49),"")</f>
      </c>
      <c r="IQ801">
        <f>IF($JC801&gt;=50,INDEX($GR:$GR,$JB801+50),"")</f>
      </c>
      <c r="IR801">
        <f>IF($JC801&gt;=51,INDEX($GR:$GR,$JB801+51),"")</f>
      </c>
      <c r="IS801">
        <f>IF($JC801&gt;=52,INDEX($GR:$GR,$JB801+52),"")</f>
      </c>
      <c r="IT801">
        <f>IF($JC801&gt;=53,INDEX($GR:$GR,$JB801+53),"")</f>
      </c>
      <c r="IU801">
        <f>IF($JC801&gt;=54,INDEX($GR:$GR,$JB801+54),"")</f>
      </c>
      <c r="IV801">
        <f>IF($JC801&gt;=55,INDEX($GR:$GR,$JB801+55),"")</f>
      </c>
      <c r="IW801">
        <f>IF($JC801&gt;=56,INDEX($GR:$GR,$JB801+56),"")</f>
      </c>
      <c r="IX801">
        <f>IF($JC801&gt;=57,INDEX($GR:$GR,$JB801+57),"")</f>
      </c>
      <c r="IY801">
        <f>IF($JC801&gt;=58,INDEX($GR:$GR,$JB801+58),"")</f>
      </c>
      <c r="IZ801">
        <f>IF($JC801&gt;=59,INDEX($GR:$GR,$JB801+59),"")</f>
      </c>
      <c r="JA801">
        <f>IF($JC801&gt;=60,INDEX($GR:$GR,$JB801+60),"")</f>
      </c>
      <c r="JB801">
        <f>IFERROR(MATCH($GQ801,$GR$2:$GR$324,0)+1,0)</f>
      </c>
      <c r="JC801">
        <f>IFERROR(INDEX($GS$2:$GS$324,MATCH($GQ801,$GR$2:$GR$324,0)),0)</f>
      </c>
      <c r="JD801" t="s">
        <v>40</v>
      </c>
      <c r="JE801" t="s">
        <v>40</v>
      </c>
    </row>
    <row r="802" spans="1:265" x14ac:dyDescent="0.25">
      <c r="Q802">
        <f>IF(OR($T802="",$P802=""),"",IFERROR($T802/$P802,0))</f>
      </c>
      <c r="R802">
        <f>IF($T802="","",
SUM($S802,$U802,$Z802,$V802,$X802)*
(1-IF($AA802="",0,VALUE($AA802)/100)))</f>
      </c>
      <c r="S802">
        <f>IF($T802="","",$T802)</f>
      </c>
      <c r="U802">
        <f>IF($T802="","",
IF($N802="","",
IF(ISNUMBER(SEARCH("exempt",LOWER($N802))),0,
$T802*(VALUE(SUBSTITUTE($N802,"%",""))/100))))</f>
      </c>
      <c r="AB802">
        <f>IFERROR(IF(FIND(" - ",$K802)&gt;0,MID($K802,FIND(" - ",$K802)+3,LEN($K802)),""),"")</f>
      </c>
      <c r="AK802" t="s">
        <v>1389</v>
      </c>
      <c r="AP802">
        <f>IFERROR(LEFT($K802,FIND(" - ",$K802)-1),$K802)</f>
      </c>
      <c r="AS802">
        <f>IF($CH802&gt;=1,INDEX($AQ:$AQ,$CG802+1),"")</f>
      </c>
      <c r="AT802">
        <f>IF($CH802&gt;=2,INDEX($AQ:$AQ,$CG802+2),"")</f>
      </c>
      <c r="AU802">
        <f>IF($CH802&gt;=3,INDEX($AQ:$AQ,$CG802+3),"")</f>
      </c>
      <c r="AV802">
        <f>IF($CH802&gt;=4,INDEX($AQ:$AQ,$CG802+4),"")</f>
      </c>
      <c r="AW802">
        <f>IF($CH802&gt;=5,INDEX($AQ:$AQ,$CG802+5),"")</f>
      </c>
      <c r="AX802">
        <f>IF($CH802&gt;=6,INDEX($AQ:$AQ,$CG802+6),"")</f>
      </c>
      <c r="AY802">
        <f>IF($CH802&gt;=7,INDEX($AQ:$AQ,$CG802+7),"")</f>
      </c>
      <c r="AZ802">
        <f>IF($CH802&gt;=8,INDEX($AQ:$AQ,$CG802+8),"")</f>
      </c>
      <c r="BA802">
        <f>IF($CH802&gt;=9,INDEX($AQ:$AQ,$CG802+9),"")</f>
      </c>
      <c r="BB802">
        <f>IF($CH802&gt;=10,INDEX($AQ:$AQ,$CG802+10),"")</f>
      </c>
      <c r="BC802">
        <f>IF($CH802&gt;=11,INDEX($AQ:$AQ,$CG802+11),"")</f>
      </c>
      <c r="BD802">
        <f>IF($CH802&gt;=12,INDEX($AQ:$AQ,$CG802+12),"")</f>
      </c>
      <c r="BE802">
        <f>IF($CH802&gt;=13,INDEX($AQ:$AQ,$CG802+13),"")</f>
      </c>
      <c r="BF802">
        <f>IF($CH802&gt;=14,INDEX($AQ:$AQ,$CG802+14),"")</f>
      </c>
      <c r="BG802">
        <f>IF($CH802&gt;=15,INDEX($AQ:$AQ,$CG802+15),"")</f>
      </c>
      <c r="BH802">
        <f>IF($CH802&gt;=16,INDEX($AQ:$AQ,$CG802+16),"")</f>
      </c>
      <c r="BI802">
        <f>IF($CH802&gt;=17,INDEX($AQ:$AQ,$CG802+17),"")</f>
      </c>
      <c r="BJ802">
        <f>IF($CH802&gt;=18,INDEX($AQ:$AQ,$CG802+18),"")</f>
      </c>
      <c r="BK802">
        <f>IF($CH802&gt;=19,INDEX($AQ:$AQ,$CG802+19),"")</f>
      </c>
      <c r="BL802">
        <f>IF($CH802&gt;=20,INDEX($AQ:$AQ,$CG802+20),"")</f>
      </c>
      <c r="BM802">
        <f>IF($CH802&gt;=21,INDEX($AQ:$AQ,$CG802+21),"")</f>
      </c>
      <c r="BN802">
        <f>IF($CH802&gt;=22,INDEX($AQ:$AQ,$CG802+22),"")</f>
      </c>
      <c r="BO802">
        <f>IF($CH802&gt;=23,INDEX($AQ:$AQ,$CG802+23),"")</f>
      </c>
      <c r="BP802">
        <f>IF($CH802&gt;=24,INDEX($AQ:$AQ,$CG802+24),"")</f>
      </c>
      <c r="BQ802">
        <f>IF($CH802&gt;=25,INDEX($AQ:$AQ,$CG802+25),"")</f>
      </c>
      <c r="BR802">
        <f>IF($CH802&gt;=26,INDEX($AQ:$AQ,$CG802+26),"")</f>
      </c>
      <c r="BS802">
        <f>IF($CH802&gt;=27,INDEX($AQ:$AQ,$CG802+27),"")</f>
      </c>
      <c r="BT802">
        <f>IF($CH802&gt;=28,INDEX($AQ:$AQ,$CG802+28),"")</f>
      </c>
      <c r="BU802">
        <f>IF($CH802&gt;=29,INDEX($AQ:$AQ,$CG802+29),"")</f>
      </c>
      <c r="BV802">
        <f>IF($CH802&gt;=30,INDEX($AQ:$AQ,$CG802+30),"")</f>
      </c>
      <c r="BW802">
        <f>IF($CH802&gt;=31,INDEX($AQ:$AQ,$CG802+31),"")</f>
      </c>
      <c r="BX802">
        <f>IF($CH802&gt;=32,INDEX($AQ:$AQ,$CG802+32),"")</f>
      </c>
      <c r="BY802">
        <f>IF($CH802&gt;=33,INDEX($AQ:$AQ,$CG802+33),"")</f>
      </c>
      <c r="BZ802">
        <f>IF($CH802&gt;=34,INDEX($AQ:$AQ,$CG802+34),"")</f>
      </c>
      <c r="CA802">
        <f>IF($CH802&gt;=35,INDEX($AQ:$AQ,$CG802+35),"")</f>
      </c>
      <c r="CB802">
        <f>IF($CH802&gt;=36,INDEX($AQ:$AQ,$CG802+36),"")</f>
      </c>
      <c r="CC802">
        <f>IF($CH802&gt;=37,INDEX($AQ:$AQ,$CG802+37),"")</f>
      </c>
      <c r="CD802">
        <f>IF($CH802&gt;=38,INDEX($AQ:$AQ,$CG802+38),"")</f>
      </c>
      <c r="CE802">
        <f>IF($CH802&gt;=39,INDEX($AQ:$AQ,$CG802+39),"")</f>
      </c>
      <c r="CF802">
        <f>IF($CH802&gt;=40,INDEX($AQ:$AQ,$CG802+40),"")</f>
      </c>
      <c r="CG802">
        <f>IFERROR(MATCH($AP802,$AQ$2:$AQ$134,0)+1,0)</f>
      </c>
      <c r="CH802">
        <f>IFERROR(INDEX($AR$2:$AR$134,MATCH($AP802,$AQ$2:$AQ$134,0)),0)</f>
      </c>
      <c r="CI802">
        <f>IFERROR(LEFT($L802,FIND(" - ",$L802)-1),$L802)</f>
      </c>
      <c r="CL802">
        <f>IF($DG802&gt;=1,INDEX($CJ:$CJ,$DF802+1),"")</f>
      </c>
      <c r="CM802">
        <f>IF($DG802&gt;=2,INDEX($CJ:$CJ,$DF802+2),"")</f>
      </c>
      <c r="CN802">
        <f>IF($DG802&gt;=3,INDEX($CJ:$CJ,$DF802+3),"")</f>
      </c>
      <c r="CO802">
        <f>IF($DG802&gt;=4,INDEX($CJ:$CJ,$DF802+4),"")</f>
      </c>
      <c r="CP802">
        <f>IF($DG802&gt;=5,INDEX($CJ:$CJ,$DF802+5),"")</f>
      </c>
      <c r="CQ802">
        <f>IF($DG802&gt;=6,INDEX($CJ:$CJ,$DF802+6),"")</f>
      </c>
      <c r="CR802">
        <f>IF($DG802&gt;=7,INDEX($CJ:$CJ,$DF802+7),"")</f>
      </c>
      <c r="CS802">
        <f>IF($DG802&gt;=8,INDEX($CJ:$CJ,$DF802+8),"")</f>
      </c>
      <c r="CT802">
        <f>IF($DG802&gt;=9,INDEX($CJ:$CJ,$DF802+9),"")</f>
      </c>
      <c r="CU802">
        <f>IF($DG802&gt;=10,INDEX($CJ:$CJ,$DF802+10),"")</f>
      </c>
      <c r="CV802">
        <f>IF($DG802&gt;=11,INDEX($CJ:$CJ,$DF802+11),"")</f>
      </c>
      <c r="CW802">
        <f>IF($DG802&gt;=12,INDEX($CJ:$CJ,$DF802+12),"")</f>
      </c>
      <c r="CX802">
        <f>IF($DG802&gt;=13,INDEX($CJ:$CJ,$DF802+13),"")</f>
      </c>
      <c r="CY802">
        <f>IF($DG802&gt;=14,INDEX($CJ:$CJ,$DF802+14),"")</f>
      </c>
      <c r="CZ802">
        <f>IF($DG802&gt;=15,INDEX($CJ:$CJ,$DF802+15),"")</f>
      </c>
      <c r="DA802">
        <f>IF($DG802&gt;=16,INDEX($CJ:$CJ,$DF802+16),"")</f>
      </c>
      <c r="DB802">
        <f>IF($DG802&gt;=17,INDEX($CJ:$CJ,$DF802+17),"")</f>
      </c>
      <c r="DC802">
        <f>IF($DG802&gt;=18,INDEX($CJ:$CJ,$DF802+18),"")</f>
      </c>
      <c r="DD802">
        <f>IF($DG802&gt;=19,INDEX($CJ:$CJ,$DF802+19),"")</f>
      </c>
      <c r="DE802">
        <f>IF($DG802&gt;=20,INDEX($CJ:$CJ,$DF802+20),"")</f>
      </c>
      <c r="DF802">
        <f>IFERROR(MATCH($CI802,$CJ$2:$CJ$263,0)+1,0)</f>
      </c>
      <c r="DG802">
        <f>IFERROR(INDEX($CK$2:$CK$263,MATCH($CI802,$CJ$2:$CJ$263,0)),0)</f>
      </c>
      <c r="DH802">
        <f>IFERROR(INDEX($AO:$AO,MATCH($N802,$AN:$AN,0))&amp;"","")</f>
      </c>
      <c r="DL802">
        <f>IF($GO802&gt;=1,INDEX($DI:$DI,$GN802+1),"")</f>
      </c>
      <c r="DM802">
        <f>IF($GO802&gt;=2,INDEX($DI:$DI,$GN802+2),"")</f>
      </c>
      <c r="DN802">
        <f>IF($GO802&gt;=3,INDEX($DI:$DI,$GN802+3),"")</f>
      </c>
      <c r="DO802">
        <f>IF($GO802&gt;=4,INDEX($DI:$DI,$GN802+4),"")</f>
      </c>
      <c r="DP802">
        <f>IF($GO802&gt;=5,INDEX($DI:$DI,$GN802+5),"")</f>
      </c>
      <c r="DQ802">
        <f>IF($GO802&gt;=6,INDEX($DI:$DI,$GN802+6),"")</f>
      </c>
      <c r="DR802">
        <f>IF($GO802&gt;=7,INDEX($DI:$DI,$GN802+7),"")</f>
      </c>
      <c r="DS802">
        <f>IF($GO802&gt;=8,INDEX($DI:$DI,$GN802+8),"")</f>
      </c>
      <c r="DT802">
        <f>IF($GO802&gt;=9,INDEX($DI:$DI,$GN802+9),"")</f>
      </c>
      <c r="DU802">
        <f>IF($GO802&gt;=10,INDEX($DI:$DI,$GN802+10),"")</f>
      </c>
      <c r="DV802">
        <f>IF($GO802&gt;=11,INDEX($DI:$DI,$GN802+11),"")</f>
      </c>
      <c r="DW802">
        <f>IF($GO802&gt;=12,INDEX($DI:$DI,$GN802+12),"")</f>
      </c>
      <c r="DX802">
        <f>IF($GO802&gt;=13,INDEX($DI:$DI,$GN802+13),"")</f>
      </c>
      <c r="DY802">
        <f>IF($GO802&gt;=14,INDEX($DI:$DI,$GN802+14),"")</f>
      </c>
      <c r="DZ802">
        <f>IF($GO802&gt;=15,INDEX($DI:$DI,$GN802+15),"")</f>
      </c>
      <c r="EA802">
        <f>IF($GO802&gt;=16,INDEX($DI:$DI,$GN802+16),"")</f>
      </c>
      <c r="EB802">
        <f>IF($GO802&gt;=17,INDEX($DI:$DI,$GN802+17),"")</f>
      </c>
      <c r="EC802">
        <f>IF($GO802&gt;=18,INDEX($DI:$DI,$GN802+18),"")</f>
      </c>
      <c r="ED802">
        <f>IF($GO802&gt;=19,INDEX($DI:$DI,$GN802+19),"")</f>
      </c>
      <c r="EE802">
        <f>IF($GO802&gt;=20,INDEX($DI:$DI,$GN802+20),"")</f>
      </c>
      <c r="EF802">
        <f>IF($GO802&gt;=21,INDEX($DI:$DI,$GN802+21),"")</f>
      </c>
      <c r="EG802">
        <f>IF($GO802&gt;=22,INDEX($DI:$DI,$GN802+22),"")</f>
      </c>
      <c r="EH802">
        <f>IF($GO802&gt;=23,INDEX($DI:$DI,$GN802+23),"")</f>
      </c>
      <c r="EI802">
        <f>IF($GO802&gt;=24,INDEX($DI:$DI,$GN802+24),"")</f>
      </c>
      <c r="EJ802">
        <f>IF($GO802&gt;=25,INDEX($DI:$DI,$GN802+25),"")</f>
      </c>
      <c r="EK802">
        <f>IF($GO802&gt;=26,INDEX($DI:$DI,$GN802+26),"")</f>
      </c>
      <c r="EL802">
        <f>IF($GO802&gt;=27,INDEX($DI:$DI,$GN802+27),"")</f>
      </c>
      <c r="EM802">
        <f>IF($GO802&gt;=28,INDEX($DI:$DI,$GN802+28),"")</f>
      </c>
      <c r="EN802">
        <f>IF($GO802&gt;=29,INDEX($DI:$DI,$GN802+29),"")</f>
      </c>
      <c r="EO802">
        <f>IF($GO802&gt;=30,INDEX($DI:$DI,$GN802+30),"")</f>
      </c>
      <c r="EP802">
        <f>IF($GO802&gt;=31,INDEX($DI:$DI,$GN802+31),"")</f>
      </c>
      <c r="EQ802">
        <f>IF($GO802&gt;=32,INDEX($DI:$DI,$GN802+32),"")</f>
      </c>
      <c r="ER802">
        <f>IF($GO802&gt;=33,INDEX($DI:$DI,$GN802+33),"")</f>
      </c>
      <c r="ES802">
        <f>IF($GO802&gt;=34,INDEX($DI:$DI,$GN802+34),"")</f>
      </c>
      <c r="ET802">
        <f>IF($GO802&gt;=35,INDEX($DI:$DI,$GN802+35),"")</f>
      </c>
      <c r="EU802">
        <f>IF($GO802&gt;=36,INDEX($DI:$DI,$GN802+36),"")</f>
      </c>
      <c r="EV802">
        <f>IF($GO802&gt;=37,INDEX($DI:$DI,$GN802+37),"")</f>
      </c>
      <c r="EW802">
        <f>IF($GO802&gt;=38,INDEX($DI:$DI,$GN802+38),"")</f>
      </c>
      <c r="EX802">
        <f>IF($GO802&gt;=39,INDEX($DI:$DI,$GN802+39),"")</f>
      </c>
      <c r="EY802">
        <f>IF($GO802&gt;=40,INDEX($DI:$DI,$GN802+40),"")</f>
      </c>
      <c r="EZ802">
        <f>IF($GO802&gt;=1,INDEX($DJ:$DJ,$GN802+1),"")</f>
      </c>
      <c r="FA802">
        <f>IF($GO802&gt;=2,INDEX($DJ:$DJ,$GN802+2),"")</f>
      </c>
      <c r="FB802">
        <f>IF($GO802&gt;=3,INDEX($DJ:$DJ,$GN802+3),"")</f>
      </c>
      <c r="FC802">
        <f>IF($GO802&gt;=4,INDEX($DJ:$DJ,$GN802+4),"")</f>
      </c>
      <c r="FD802">
        <f>IF($GO802&gt;=5,INDEX($DJ:$DJ,$GN802+5),"")</f>
      </c>
      <c r="FE802">
        <f>IF($GO802&gt;=6,INDEX($DJ:$DJ,$GN802+6),"")</f>
      </c>
      <c r="FF802">
        <f>IF($GO802&gt;=7,INDEX($DJ:$DJ,$GN802+7),"")</f>
      </c>
      <c r="FG802">
        <f>IF($GO802&gt;=8,INDEX($DJ:$DJ,$GN802+8),"")</f>
      </c>
      <c r="FH802">
        <f>IF($GO802&gt;=9,INDEX($DJ:$DJ,$GN802+9),"")</f>
      </c>
      <c r="FI802">
        <f>IF($GO802&gt;=10,INDEX($DJ:$DJ,$GN802+10),"")</f>
      </c>
      <c r="FJ802">
        <f>IF($GO802&gt;=11,INDEX($DJ:$DJ,$GN802+11),"")</f>
      </c>
      <c r="FK802">
        <f>IF($GO802&gt;=12,INDEX($DJ:$DJ,$GN802+12),"")</f>
      </c>
      <c r="FL802">
        <f>IF($GO802&gt;=13,INDEX($DJ:$DJ,$GN802+13),"")</f>
      </c>
      <c r="FM802">
        <f>IF($GO802&gt;=14,INDEX($DJ:$DJ,$GN802+14),"")</f>
      </c>
      <c r="FN802">
        <f>IF($GO802&gt;=15,INDEX($DJ:$DJ,$GN802+15),"")</f>
      </c>
      <c r="FO802">
        <f>IF($GO802&gt;=16,INDEX($DJ:$DJ,$GN802+16),"")</f>
      </c>
      <c r="FP802">
        <f>IF($GO802&gt;=17,INDEX($DJ:$DJ,$GN802+17),"")</f>
      </c>
      <c r="FQ802">
        <f>IF($GO802&gt;=18,INDEX($DJ:$DJ,$GN802+18),"")</f>
      </c>
      <c r="FR802">
        <f>IF($GO802&gt;=19,INDEX($DJ:$DJ,$GN802+19),"")</f>
      </c>
      <c r="FS802">
        <f>IF($GO802&gt;=20,INDEX($DJ:$DJ,$GN802+20),"")</f>
      </c>
      <c r="FT802">
        <f>IF($GO802&gt;=21,INDEX($DJ:$DJ,$GN802+21),"")</f>
      </c>
      <c r="FU802">
        <f>IF($GO802&gt;=22,INDEX($DJ:$DJ,$GN802+22),"")</f>
      </c>
      <c r="FV802">
        <f>IF($GO802&gt;=23,INDEX($DJ:$DJ,$GN802+23),"")</f>
      </c>
      <c r="FW802">
        <f>IF($GO802&gt;=24,INDEX($DJ:$DJ,$GN802+24),"")</f>
      </c>
      <c r="FX802">
        <f>IF($GO802&gt;=25,INDEX($DJ:$DJ,$GN802+25),"")</f>
      </c>
      <c r="FY802">
        <f>IF($GO802&gt;=26,INDEX($DJ:$DJ,$GN802+26),"")</f>
      </c>
      <c r="FZ802">
        <f>IF($GO802&gt;=27,INDEX($DJ:$DJ,$GN802+27),"")</f>
      </c>
      <c r="GA802">
        <f>IF($GO802&gt;=28,INDEX($DJ:$DJ,$GN802+28),"")</f>
      </c>
      <c r="GB802">
        <f>IF($GO802&gt;=29,INDEX($DJ:$DJ,$GN802+29),"")</f>
      </c>
      <c r="GC802">
        <f>IF($GO802&gt;=30,INDEX($DJ:$DJ,$GN802+30),"")</f>
      </c>
      <c r="GD802">
        <f>IF($GO802&gt;=31,INDEX($DJ:$DJ,$GN802+31),"")</f>
      </c>
      <c r="GE802">
        <f>IF($GO802&gt;=32,INDEX($DJ:$DJ,$GN802+32),"")</f>
      </c>
      <c r="GF802">
        <f>IF($GO802&gt;=33,INDEX($DJ:$DJ,$GN802+33),"")</f>
      </c>
      <c r="GG802">
        <f>IF($GO802&gt;=34,INDEX($DJ:$DJ,$GN802+34),"")</f>
      </c>
      <c r="GH802">
        <f>IF($GO802&gt;=35,INDEX($DJ:$DJ,$GN802+35),"")</f>
      </c>
      <c r="GI802">
        <f>IF($GO802&gt;=36,INDEX($DJ:$DJ,$GN802+36),"")</f>
      </c>
      <c r="GJ802">
        <f>IF($GO802&gt;=37,INDEX($DJ:$DJ,$GN802+37),"")</f>
      </c>
      <c r="GK802">
        <f>IF($GO802&gt;=38,INDEX($DJ:$DJ,$GN802+38),"")</f>
      </c>
      <c r="GL802">
        <f>IF($GO802&gt;=39,INDEX($DJ:$DJ,$GN802+39),"")</f>
      </c>
      <c r="GM802">
        <f>IF($GO802&gt;=40,INDEX($DJ:$DJ,$GN802+40),"")</f>
      </c>
      <c r="GN802">
        <f>IFERROR(MATCH($DH802,$DI$2:$DI$148,0)+1,0)</f>
      </c>
      <c r="GO802">
        <f>IFERROR(INDEX($DK$2:$DK$148,MATCH($DH802,$DI$2:$DI$148,0)),0)</f>
      </c>
      <c r="GP802">
        <f>IFERROR(MATCH($Y802,$DL$802:$EY$802,0),0)</f>
      </c>
      <c r="GQ802">
        <f>IF($GP802&gt;0,INDEX($EZ$802:$GM$802,$GP802),"")</f>
      </c>
      <c r="GT802">
        <f>IF($JC802&gt;=1,INDEX($GR:$GR,$JB802+1),"")</f>
      </c>
      <c r="GU802">
        <f>IF($JC802&gt;=2,INDEX($GR:$GR,$JB802+2),"")</f>
      </c>
      <c r="GV802">
        <f>IF($JC802&gt;=3,INDEX($GR:$GR,$JB802+3),"")</f>
      </c>
      <c r="GW802">
        <f>IF($JC802&gt;=4,INDEX($GR:$GR,$JB802+4),"")</f>
      </c>
      <c r="GX802">
        <f>IF($JC802&gt;=5,INDEX($GR:$GR,$JB802+5),"")</f>
      </c>
      <c r="GY802">
        <f>IF($JC802&gt;=6,INDEX($GR:$GR,$JB802+6),"")</f>
      </c>
      <c r="GZ802">
        <f>IF($JC802&gt;=7,INDEX($GR:$GR,$JB802+7),"")</f>
      </c>
      <c r="HA802">
        <f>IF($JC802&gt;=8,INDEX($GR:$GR,$JB802+8),"")</f>
      </c>
      <c r="HB802">
        <f>IF($JC802&gt;=9,INDEX($GR:$GR,$JB802+9),"")</f>
      </c>
      <c r="HC802">
        <f>IF($JC802&gt;=10,INDEX($GR:$GR,$JB802+10),"")</f>
      </c>
      <c r="HD802">
        <f>IF($JC802&gt;=11,INDEX($GR:$GR,$JB802+11),"")</f>
      </c>
      <c r="HE802">
        <f>IF($JC802&gt;=12,INDEX($GR:$GR,$JB802+12),"")</f>
      </c>
      <c r="HF802">
        <f>IF($JC802&gt;=13,INDEX($GR:$GR,$JB802+13),"")</f>
      </c>
      <c r="HG802">
        <f>IF($JC802&gt;=14,INDEX($GR:$GR,$JB802+14),"")</f>
      </c>
      <c r="HH802">
        <f>IF($JC802&gt;=15,INDEX($GR:$GR,$JB802+15),"")</f>
      </c>
      <c r="HI802">
        <f>IF($JC802&gt;=16,INDEX($GR:$GR,$JB802+16),"")</f>
      </c>
      <c r="HJ802">
        <f>IF($JC802&gt;=17,INDEX($GR:$GR,$JB802+17),"")</f>
      </c>
      <c r="HK802">
        <f>IF($JC802&gt;=18,INDEX($GR:$GR,$JB802+18),"")</f>
      </c>
      <c r="HL802">
        <f>IF($JC802&gt;=19,INDEX($GR:$GR,$JB802+19),"")</f>
      </c>
      <c r="HM802">
        <f>IF($JC802&gt;=20,INDEX($GR:$GR,$JB802+20),"")</f>
      </c>
      <c r="HN802">
        <f>IF($JC802&gt;=21,INDEX($GR:$GR,$JB802+21),"")</f>
      </c>
      <c r="HO802">
        <f>IF($JC802&gt;=22,INDEX($GR:$GR,$JB802+22),"")</f>
      </c>
      <c r="HP802">
        <f>IF($JC802&gt;=23,INDEX($GR:$GR,$JB802+23),"")</f>
      </c>
      <c r="HQ802">
        <f>IF($JC802&gt;=24,INDEX($GR:$GR,$JB802+24),"")</f>
      </c>
      <c r="HR802">
        <f>IF($JC802&gt;=25,INDEX($GR:$GR,$JB802+25),"")</f>
      </c>
      <c r="HS802">
        <f>IF($JC802&gt;=26,INDEX($GR:$GR,$JB802+26),"")</f>
      </c>
      <c r="HT802">
        <f>IF($JC802&gt;=27,INDEX($GR:$GR,$JB802+27),"")</f>
      </c>
      <c r="HU802">
        <f>IF($JC802&gt;=28,INDEX($GR:$GR,$JB802+28),"")</f>
      </c>
      <c r="HV802">
        <f>IF($JC802&gt;=29,INDEX($GR:$GR,$JB802+29),"")</f>
      </c>
      <c r="HW802">
        <f>IF($JC802&gt;=30,INDEX($GR:$GR,$JB802+30),"")</f>
      </c>
      <c r="HX802">
        <f>IF($JC802&gt;=31,INDEX($GR:$GR,$JB802+31),"")</f>
      </c>
      <c r="HY802">
        <f>IF($JC802&gt;=32,INDEX($GR:$GR,$JB802+32),"")</f>
      </c>
      <c r="HZ802">
        <f>IF($JC802&gt;=33,INDEX($GR:$GR,$JB802+33),"")</f>
      </c>
      <c r="IA802">
        <f>IF($JC802&gt;=34,INDEX($GR:$GR,$JB802+34),"")</f>
      </c>
      <c r="IB802">
        <f>IF($JC802&gt;=35,INDEX($GR:$GR,$JB802+35),"")</f>
      </c>
      <c r="IC802">
        <f>IF($JC802&gt;=36,INDEX($GR:$GR,$JB802+36),"")</f>
      </c>
      <c r="ID802">
        <f>IF($JC802&gt;=37,INDEX($GR:$GR,$JB802+37),"")</f>
      </c>
      <c r="IE802">
        <f>IF($JC802&gt;=38,INDEX($GR:$GR,$JB802+38),"")</f>
      </c>
      <c r="IF802">
        <f>IF($JC802&gt;=39,INDEX($GR:$GR,$JB802+39),"")</f>
      </c>
      <c r="IG802">
        <f>IF($JC802&gt;=40,INDEX($GR:$GR,$JB802+40),"")</f>
      </c>
      <c r="IH802">
        <f>IF($JC802&gt;=41,INDEX($GR:$GR,$JB802+41),"")</f>
      </c>
      <c r="II802">
        <f>IF($JC802&gt;=42,INDEX($GR:$GR,$JB802+42),"")</f>
      </c>
      <c r="IJ802">
        <f>IF($JC802&gt;=43,INDEX($GR:$GR,$JB802+43),"")</f>
      </c>
      <c r="IK802">
        <f>IF($JC802&gt;=44,INDEX($GR:$GR,$JB802+44),"")</f>
      </c>
      <c r="IL802">
        <f>IF($JC802&gt;=45,INDEX($GR:$GR,$JB802+45),"")</f>
      </c>
      <c r="IM802">
        <f>IF($JC802&gt;=46,INDEX($GR:$GR,$JB802+46),"")</f>
      </c>
      <c r="IN802">
        <f>IF($JC802&gt;=47,INDEX($GR:$GR,$JB802+47),"")</f>
      </c>
      <c r="IO802">
        <f>IF($JC802&gt;=48,INDEX($GR:$GR,$JB802+48),"")</f>
      </c>
      <c r="IP802">
        <f>IF($JC802&gt;=49,INDEX($GR:$GR,$JB802+49),"")</f>
      </c>
      <c r="IQ802">
        <f>IF($JC802&gt;=50,INDEX($GR:$GR,$JB802+50),"")</f>
      </c>
      <c r="IR802">
        <f>IF($JC802&gt;=51,INDEX($GR:$GR,$JB802+51),"")</f>
      </c>
      <c r="IS802">
        <f>IF($JC802&gt;=52,INDEX($GR:$GR,$JB802+52),"")</f>
      </c>
      <c r="IT802">
        <f>IF($JC802&gt;=53,INDEX($GR:$GR,$JB802+53),"")</f>
      </c>
      <c r="IU802">
        <f>IF($JC802&gt;=54,INDEX($GR:$GR,$JB802+54),"")</f>
      </c>
      <c r="IV802">
        <f>IF($JC802&gt;=55,INDEX($GR:$GR,$JB802+55),"")</f>
      </c>
      <c r="IW802">
        <f>IF($JC802&gt;=56,INDEX($GR:$GR,$JB802+56),"")</f>
      </c>
      <c r="IX802">
        <f>IF($JC802&gt;=57,INDEX($GR:$GR,$JB802+57),"")</f>
      </c>
      <c r="IY802">
        <f>IF($JC802&gt;=58,INDEX($GR:$GR,$JB802+58),"")</f>
      </c>
      <c r="IZ802">
        <f>IF($JC802&gt;=59,INDEX($GR:$GR,$JB802+59),"")</f>
      </c>
      <c r="JA802">
        <f>IF($JC802&gt;=60,INDEX($GR:$GR,$JB802+60),"")</f>
      </c>
      <c r="JB802">
        <f>IFERROR(MATCH($GQ802,$GR$2:$GR$324,0)+1,0)</f>
      </c>
      <c r="JC802">
        <f>IFERROR(INDEX($GS$2:$GS$324,MATCH($GQ802,$GR$2:$GR$324,0)),0)</f>
      </c>
      <c r="JD802" t="s">
        <v>40</v>
      </c>
      <c r="JE802" t="s">
        <v>40</v>
      </c>
    </row>
    <row r="803" spans="1:265" x14ac:dyDescent="0.25">
      <c r="Q803">
        <f>IF(OR($T803="",$P803=""),"",IFERROR($T803/$P803,0))</f>
      </c>
      <c r="R803">
        <f>IF($T803="","",
SUM($S803,$U803,$Z803,$V803,$X803)*
(1-IF($AA803="",0,VALUE($AA803)/100)))</f>
      </c>
      <c r="S803">
        <f>IF($T803="","",$T803)</f>
      </c>
      <c r="U803">
        <f>IF($T803="","",
IF($N803="","",
IF(ISNUMBER(SEARCH("exempt",LOWER($N803))),0,
$T803*(VALUE(SUBSTITUTE($N803,"%",""))/100))))</f>
      </c>
      <c r="AB803">
        <f>IFERROR(IF(FIND(" - ",$K803)&gt;0,MID($K803,FIND(" - ",$K803)+3,LEN($K803)),""),"")</f>
      </c>
      <c r="AK803" t="s">
        <v>1390</v>
      </c>
      <c r="AP803">
        <f>IFERROR(LEFT($K803,FIND(" - ",$K803)-1),$K803)</f>
      </c>
      <c r="AS803">
        <f>IF($CH803&gt;=1,INDEX($AQ:$AQ,$CG803+1),"")</f>
      </c>
      <c r="AT803">
        <f>IF($CH803&gt;=2,INDEX($AQ:$AQ,$CG803+2),"")</f>
      </c>
      <c r="AU803">
        <f>IF($CH803&gt;=3,INDEX($AQ:$AQ,$CG803+3),"")</f>
      </c>
      <c r="AV803">
        <f>IF($CH803&gt;=4,INDEX($AQ:$AQ,$CG803+4),"")</f>
      </c>
      <c r="AW803">
        <f>IF($CH803&gt;=5,INDEX($AQ:$AQ,$CG803+5),"")</f>
      </c>
      <c r="AX803">
        <f>IF($CH803&gt;=6,INDEX($AQ:$AQ,$CG803+6),"")</f>
      </c>
      <c r="AY803">
        <f>IF($CH803&gt;=7,INDEX($AQ:$AQ,$CG803+7),"")</f>
      </c>
      <c r="AZ803">
        <f>IF($CH803&gt;=8,INDEX($AQ:$AQ,$CG803+8),"")</f>
      </c>
      <c r="BA803">
        <f>IF($CH803&gt;=9,INDEX($AQ:$AQ,$CG803+9),"")</f>
      </c>
      <c r="BB803">
        <f>IF($CH803&gt;=10,INDEX($AQ:$AQ,$CG803+10),"")</f>
      </c>
      <c r="BC803">
        <f>IF($CH803&gt;=11,INDEX($AQ:$AQ,$CG803+11),"")</f>
      </c>
      <c r="BD803">
        <f>IF($CH803&gt;=12,INDEX($AQ:$AQ,$CG803+12),"")</f>
      </c>
      <c r="BE803">
        <f>IF($CH803&gt;=13,INDEX($AQ:$AQ,$CG803+13),"")</f>
      </c>
      <c r="BF803">
        <f>IF($CH803&gt;=14,INDEX($AQ:$AQ,$CG803+14),"")</f>
      </c>
      <c r="BG803">
        <f>IF($CH803&gt;=15,INDEX($AQ:$AQ,$CG803+15),"")</f>
      </c>
      <c r="BH803">
        <f>IF($CH803&gt;=16,INDEX($AQ:$AQ,$CG803+16),"")</f>
      </c>
      <c r="BI803">
        <f>IF($CH803&gt;=17,INDEX($AQ:$AQ,$CG803+17),"")</f>
      </c>
      <c r="BJ803">
        <f>IF($CH803&gt;=18,INDEX($AQ:$AQ,$CG803+18),"")</f>
      </c>
      <c r="BK803">
        <f>IF($CH803&gt;=19,INDEX($AQ:$AQ,$CG803+19),"")</f>
      </c>
      <c r="BL803">
        <f>IF($CH803&gt;=20,INDEX($AQ:$AQ,$CG803+20),"")</f>
      </c>
      <c r="BM803">
        <f>IF($CH803&gt;=21,INDEX($AQ:$AQ,$CG803+21),"")</f>
      </c>
      <c r="BN803">
        <f>IF($CH803&gt;=22,INDEX($AQ:$AQ,$CG803+22),"")</f>
      </c>
      <c r="BO803">
        <f>IF($CH803&gt;=23,INDEX($AQ:$AQ,$CG803+23),"")</f>
      </c>
      <c r="BP803">
        <f>IF($CH803&gt;=24,INDEX($AQ:$AQ,$CG803+24),"")</f>
      </c>
      <c r="BQ803">
        <f>IF($CH803&gt;=25,INDEX($AQ:$AQ,$CG803+25),"")</f>
      </c>
      <c r="BR803">
        <f>IF($CH803&gt;=26,INDEX($AQ:$AQ,$CG803+26),"")</f>
      </c>
      <c r="BS803">
        <f>IF($CH803&gt;=27,INDEX($AQ:$AQ,$CG803+27),"")</f>
      </c>
      <c r="BT803">
        <f>IF($CH803&gt;=28,INDEX($AQ:$AQ,$CG803+28),"")</f>
      </c>
      <c r="BU803">
        <f>IF($CH803&gt;=29,INDEX($AQ:$AQ,$CG803+29),"")</f>
      </c>
      <c r="BV803">
        <f>IF($CH803&gt;=30,INDEX($AQ:$AQ,$CG803+30),"")</f>
      </c>
      <c r="BW803">
        <f>IF($CH803&gt;=31,INDEX($AQ:$AQ,$CG803+31),"")</f>
      </c>
      <c r="BX803">
        <f>IF($CH803&gt;=32,INDEX($AQ:$AQ,$CG803+32),"")</f>
      </c>
      <c r="BY803">
        <f>IF($CH803&gt;=33,INDEX($AQ:$AQ,$CG803+33),"")</f>
      </c>
      <c r="BZ803">
        <f>IF($CH803&gt;=34,INDEX($AQ:$AQ,$CG803+34),"")</f>
      </c>
      <c r="CA803">
        <f>IF($CH803&gt;=35,INDEX($AQ:$AQ,$CG803+35),"")</f>
      </c>
      <c r="CB803">
        <f>IF($CH803&gt;=36,INDEX($AQ:$AQ,$CG803+36),"")</f>
      </c>
      <c r="CC803">
        <f>IF($CH803&gt;=37,INDEX($AQ:$AQ,$CG803+37),"")</f>
      </c>
      <c r="CD803">
        <f>IF($CH803&gt;=38,INDEX($AQ:$AQ,$CG803+38),"")</f>
      </c>
      <c r="CE803">
        <f>IF($CH803&gt;=39,INDEX($AQ:$AQ,$CG803+39),"")</f>
      </c>
      <c r="CF803">
        <f>IF($CH803&gt;=40,INDEX($AQ:$AQ,$CG803+40),"")</f>
      </c>
      <c r="CG803">
        <f>IFERROR(MATCH($AP803,$AQ$2:$AQ$134,0)+1,0)</f>
      </c>
      <c r="CH803">
        <f>IFERROR(INDEX($AR$2:$AR$134,MATCH($AP803,$AQ$2:$AQ$134,0)),0)</f>
      </c>
      <c r="CI803">
        <f>IFERROR(LEFT($L803,FIND(" - ",$L803)-1),$L803)</f>
      </c>
      <c r="CL803">
        <f>IF($DG803&gt;=1,INDEX($CJ:$CJ,$DF803+1),"")</f>
      </c>
      <c r="CM803">
        <f>IF($DG803&gt;=2,INDEX($CJ:$CJ,$DF803+2),"")</f>
      </c>
      <c r="CN803">
        <f>IF($DG803&gt;=3,INDEX($CJ:$CJ,$DF803+3),"")</f>
      </c>
      <c r="CO803">
        <f>IF($DG803&gt;=4,INDEX($CJ:$CJ,$DF803+4),"")</f>
      </c>
      <c r="CP803">
        <f>IF($DG803&gt;=5,INDEX($CJ:$CJ,$DF803+5),"")</f>
      </c>
      <c r="CQ803">
        <f>IF($DG803&gt;=6,INDEX($CJ:$CJ,$DF803+6),"")</f>
      </c>
      <c r="CR803">
        <f>IF($DG803&gt;=7,INDEX($CJ:$CJ,$DF803+7),"")</f>
      </c>
      <c r="CS803">
        <f>IF($DG803&gt;=8,INDEX($CJ:$CJ,$DF803+8),"")</f>
      </c>
      <c r="CT803">
        <f>IF($DG803&gt;=9,INDEX($CJ:$CJ,$DF803+9),"")</f>
      </c>
      <c r="CU803">
        <f>IF($DG803&gt;=10,INDEX($CJ:$CJ,$DF803+10),"")</f>
      </c>
      <c r="CV803">
        <f>IF($DG803&gt;=11,INDEX($CJ:$CJ,$DF803+11),"")</f>
      </c>
      <c r="CW803">
        <f>IF($DG803&gt;=12,INDEX($CJ:$CJ,$DF803+12),"")</f>
      </c>
      <c r="CX803">
        <f>IF($DG803&gt;=13,INDEX($CJ:$CJ,$DF803+13),"")</f>
      </c>
      <c r="CY803">
        <f>IF($DG803&gt;=14,INDEX($CJ:$CJ,$DF803+14),"")</f>
      </c>
      <c r="CZ803">
        <f>IF($DG803&gt;=15,INDEX($CJ:$CJ,$DF803+15),"")</f>
      </c>
      <c r="DA803">
        <f>IF($DG803&gt;=16,INDEX($CJ:$CJ,$DF803+16),"")</f>
      </c>
      <c r="DB803">
        <f>IF($DG803&gt;=17,INDEX($CJ:$CJ,$DF803+17),"")</f>
      </c>
      <c r="DC803">
        <f>IF($DG803&gt;=18,INDEX($CJ:$CJ,$DF803+18),"")</f>
      </c>
      <c r="DD803">
        <f>IF($DG803&gt;=19,INDEX($CJ:$CJ,$DF803+19),"")</f>
      </c>
      <c r="DE803">
        <f>IF($DG803&gt;=20,INDEX($CJ:$CJ,$DF803+20),"")</f>
      </c>
      <c r="DF803">
        <f>IFERROR(MATCH($CI803,$CJ$2:$CJ$263,0)+1,0)</f>
      </c>
      <c r="DG803">
        <f>IFERROR(INDEX($CK$2:$CK$263,MATCH($CI803,$CJ$2:$CJ$263,0)),0)</f>
      </c>
      <c r="DH803">
        <f>IFERROR(INDEX($AO:$AO,MATCH($N803,$AN:$AN,0))&amp;"","")</f>
      </c>
      <c r="DL803">
        <f>IF($GO803&gt;=1,INDEX($DI:$DI,$GN803+1),"")</f>
      </c>
      <c r="DM803">
        <f>IF($GO803&gt;=2,INDEX($DI:$DI,$GN803+2),"")</f>
      </c>
      <c r="DN803">
        <f>IF($GO803&gt;=3,INDEX($DI:$DI,$GN803+3),"")</f>
      </c>
      <c r="DO803">
        <f>IF($GO803&gt;=4,INDEX($DI:$DI,$GN803+4),"")</f>
      </c>
      <c r="DP803">
        <f>IF($GO803&gt;=5,INDEX($DI:$DI,$GN803+5),"")</f>
      </c>
      <c r="DQ803">
        <f>IF($GO803&gt;=6,INDEX($DI:$DI,$GN803+6),"")</f>
      </c>
      <c r="DR803">
        <f>IF($GO803&gt;=7,INDEX($DI:$DI,$GN803+7),"")</f>
      </c>
      <c r="DS803">
        <f>IF($GO803&gt;=8,INDEX($DI:$DI,$GN803+8),"")</f>
      </c>
      <c r="DT803">
        <f>IF($GO803&gt;=9,INDEX($DI:$DI,$GN803+9),"")</f>
      </c>
      <c r="DU803">
        <f>IF($GO803&gt;=10,INDEX($DI:$DI,$GN803+10),"")</f>
      </c>
      <c r="DV803">
        <f>IF($GO803&gt;=11,INDEX($DI:$DI,$GN803+11),"")</f>
      </c>
      <c r="DW803">
        <f>IF($GO803&gt;=12,INDEX($DI:$DI,$GN803+12),"")</f>
      </c>
      <c r="DX803">
        <f>IF($GO803&gt;=13,INDEX($DI:$DI,$GN803+13),"")</f>
      </c>
      <c r="DY803">
        <f>IF($GO803&gt;=14,INDEX($DI:$DI,$GN803+14),"")</f>
      </c>
      <c r="DZ803">
        <f>IF($GO803&gt;=15,INDEX($DI:$DI,$GN803+15),"")</f>
      </c>
      <c r="EA803">
        <f>IF($GO803&gt;=16,INDEX($DI:$DI,$GN803+16),"")</f>
      </c>
      <c r="EB803">
        <f>IF($GO803&gt;=17,INDEX($DI:$DI,$GN803+17),"")</f>
      </c>
      <c r="EC803">
        <f>IF($GO803&gt;=18,INDEX($DI:$DI,$GN803+18),"")</f>
      </c>
      <c r="ED803">
        <f>IF($GO803&gt;=19,INDEX($DI:$DI,$GN803+19),"")</f>
      </c>
      <c r="EE803">
        <f>IF($GO803&gt;=20,INDEX($DI:$DI,$GN803+20),"")</f>
      </c>
      <c r="EF803">
        <f>IF($GO803&gt;=21,INDEX($DI:$DI,$GN803+21),"")</f>
      </c>
      <c r="EG803">
        <f>IF($GO803&gt;=22,INDEX($DI:$DI,$GN803+22),"")</f>
      </c>
      <c r="EH803">
        <f>IF($GO803&gt;=23,INDEX($DI:$DI,$GN803+23),"")</f>
      </c>
      <c r="EI803">
        <f>IF($GO803&gt;=24,INDEX($DI:$DI,$GN803+24),"")</f>
      </c>
      <c r="EJ803">
        <f>IF($GO803&gt;=25,INDEX($DI:$DI,$GN803+25),"")</f>
      </c>
      <c r="EK803">
        <f>IF($GO803&gt;=26,INDEX($DI:$DI,$GN803+26),"")</f>
      </c>
      <c r="EL803">
        <f>IF($GO803&gt;=27,INDEX($DI:$DI,$GN803+27),"")</f>
      </c>
      <c r="EM803">
        <f>IF($GO803&gt;=28,INDEX($DI:$DI,$GN803+28),"")</f>
      </c>
      <c r="EN803">
        <f>IF($GO803&gt;=29,INDEX($DI:$DI,$GN803+29),"")</f>
      </c>
      <c r="EO803">
        <f>IF($GO803&gt;=30,INDEX($DI:$DI,$GN803+30),"")</f>
      </c>
      <c r="EP803">
        <f>IF($GO803&gt;=31,INDEX($DI:$DI,$GN803+31),"")</f>
      </c>
      <c r="EQ803">
        <f>IF($GO803&gt;=32,INDEX($DI:$DI,$GN803+32),"")</f>
      </c>
      <c r="ER803">
        <f>IF($GO803&gt;=33,INDEX($DI:$DI,$GN803+33),"")</f>
      </c>
      <c r="ES803">
        <f>IF($GO803&gt;=34,INDEX($DI:$DI,$GN803+34),"")</f>
      </c>
      <c r="ET803">
        <f>IF($GO803&gt;=35,INDEX($DI:$DI,$GN803+35),"")</f>
      </c>
      <c r="EU803">
        <f>IF($GO803&gt;=36,INDEX($DI:$DI,$GN803+36),"")</f>
      </c>
      <c r="EV803">
        <f>IF($GO803&gt;=37,INDEX($DI:$DI,$GN803+37),"")</f>
      </c>
      <c r="EW803">
        <f>IF($GO803&gt;=38,INDEX($DI:$DI,$GN803+38),"")</f>
      </c>
      <c r="EX803">
        <f>IF($GO803&gt;=39,INDEX($DI:$DI,$GN803+39),"")</f>
      </c>
      <c r="EY803">
        <f>IF($GO803&gt;=40,INDEX($DI:$DI,$GN803+40),"")</f>
      </c>
      <c r="EZ803">
        <f>IF($GO803&gt;=1,INDEX($DJ:$DJ,$GN803+1),"")</f>
      </c>
      <c r="FA803">
        <f>IF($GO803&gt;=2,INDEX($DJ:$DJ,$GN803+2),"")</f>
      </c>
      <c r="FB803">
        <f>IF($GO803&gt;=3,INDEX($DJ:$DJ,$GN803+3),"")</f>
      </c>
      <c r="FC803">
        <f>IF($GO803&gt;=4,INDEX($DJ:$DJ,$GN803+4),"")</f>
      </c>
      <c r="FD803">
        <f>IF($GO803&gt;=5,INDEX($DJ:$DJ,$GN803+5),"")</f>
      </c>
      <c r="FE803">
        <f>IF($GO803&gt;=6,INDEX($DJ:$DJ,$GN803+6),"")</f>
      </c>
      <c r="FF803">
        <f>IF($GO803&gt;=7,INDEX($DJ:$DJ,$GN803+7),"")</f>
      </c>
      <c r="FG803">
        <f>IF($GO803&gt;=8,INDEX($DJ:$DJ,$GN803+8),"")</f>
      </c>
      <c r="FH803">
        <f>IF($GO803&gt;=9,INDEX($DJ:$DJ,$GN803+9),"")</f>
      </c>
      <c r="FI803">
        <f>IF($GO803&gt;=10,INDEX($DJ:$DJ,$GN803+10),"")</f>
      </c>
      <c r="FJ803">
        <f>IF($GO803&gt;=11,INDEX($DJ:$DJ,$GN803+11),"")</f>
      </c>
      <c r="FK803">
        <f>IF($GO803&gt;=12,INDEX($DJ:$DJ,$GN803+12),"")</f>
      </c>
      <c r="FL803">
        <f>IF($GO803&gt;=13,INDEX($DJ:$DJ,$GN803+13),"")</f>
      </c>
      <c r="FM803">
        <f>IF($GO803&gt;=14,INDEX($DJ:$DJ,$GN803+14),"")</f>
      </c>
      <c r="FN803">
        <f>IF($GO803&gt;=15,INDEX($DJ:$DJ,$GN803+15),"")</f>
      </c>
      <c r="FO803">
        <f>IF($GO803&gt;=16,INDEX($DJ:$DJ,$GN803+16),"")</f>
      </c>
      <c r="FP803">
        <f>IF($GO803&gt;=17,INDEX($DJ:$DJ,$GN803+17),"")</f>
      </c>
      <c r="FQ803">
        <f>IF($GO803&gt;=18,INDEX($DJ:$DJ,$GN803+18),"")</f>
      </c>
      <c r="FR803">
        <f>IF($GO803&gt;=19,INDEX($DJ:$DJ,$GN803+19),"")</f>
      </c>
      <c r="FS803">
        <f>IF($GO803&gt;=20,INDEX($DJ:$DJ,$GN803+20),"")</f>
      </c>
      <c r="FT803">
        <f>IF($GO803&gt;=21,INDEX($DJ:$DJ,$GN803+21),"")</f>
      </c>
      <c r="FU803">
        <f>IF($GO803&gt;=22,INDEX($DJ:$DJ,$GN803+22),"")</f>
      </c>
      <c r="FV803">
        <f>IF($GO803&gt;=23,INDEX($DJ:$DJ,$GN803+23),"")</f>
      </c>
      <c r="FW803">
        <f>IF($GO803&gt;=24,INDEX($DJ:$DJ,$GN803+24),"")</f>
      </c>
      <c r="FX803">
        <f>IF($GO803&gt;=25,INDEX($DJ:$DJ,$GN803+25),"")</f>
      </c>
      <c r="FY803">
        <f>IF($GO803&gt;=26,INDEX($DJ:$DJ,$GN803+26),"")</f>
      </c>
      <c r="FZ803">
        <f>IF($GO803&gt;=27,INDEX($DJ:$DJ,$GN803+27),"")</f>
      </c>
      <c r="GA803">
        <f>IF($GO803&gt;=28,INDEX($DJ:$DJ,$GN803+28),"")</f>
      </c>
      <c r="GB803">
        <f>IF($GO803&gt;=29,INDEX($DJ:$DJ,$GN803+29),"")</f>
      </c>
      <c r="GC803">
        <f>IF($GO803&gt;=30,INDEX($DJ:$DJ,$GN803+30),"")</f>
      </c>
      <c r="GD803">
        <f>IF($GO803&gt;=31,INDEX($DJ:$DJ,$GN803+31),"")</f>
      </c>
      <c r="GE803">
        <f>IF($GO803&gt;=32,INDEX($DJ:$DJ,$GN803+32),"")</f>
      </c>
      <c r="GF803">
        <f>IF($GO803&gt;=33,INDEX($DJ:$DJ,$GN803+33),"")</f>
      </c>
      <c r="GG803">
        <f>IF($GO803&gt;=34,INDEX($DJ:$DJ,$GN803+34),"")</f>
      </c>
      <c r="GH803">
        <f>IF($GO803&gt;=35,INDEX($DJ:$DJ,$GN803+35),"")</f>
      </c>
      <c r="GI803">
        <f>IF($GO803&gt;=36,INDEX($DJ:$DJ,$GN803+36),"")</f>
      </c>
      <c r="GJ803">
        <f>IF($GO803&gt;=37,INDEX($DJ:$DJ,$GN803+37),"")</f>
      </c>
      <c r="GK803">
        <f>IF($GO803&gt;=38,INDEX($DJ:$DJ,$GN803+38),"")</f>
      </c>
      <c r="GL803">
        <f>IF($GO803&gt;=39,INDEX($DJ:$DJ,$GN803+39),"")</f>
      </c>
      <c r="GM803">
        <f>IF($GO803&gt;=40,INDEX($DJ:$DJ,$GN803+40),"")</f>
      </c>
      <c r="GN803">
        <f>IFERROR(MATCH($DH803,$DI$2:$DI$148,0)+1,0)</f>
      </c>
      <c r="GO803">
        <f>IFERROR(INDEX($DK$2:$DK$148,MATCH($DH803,$DI$2:$DI$148,0)),0)</f>
      </c>
      <c r="GP803">
        <f>IFERROR(MATCH($Y803,$DL$803:$EY$803,0),0)</f>
      </c>
      <c r="GQ803">
        <f>IF($GP803&gt;0,INDEX($EZ$803:$GM$803,$GP803),"")</f>
      </c>
      <c r="GT803">
        <f>IF($JC803&gt;=1,INDEX($GR:$GR,$JB803+1),"")</f>
      </c>
      <c r="GU803">
        <f>IF($JC803&gt;=2,INDEX($GR:$GR,$JB803+2),"")</f>
      </c>
      <c r="GV803">
        <f>IF($JC803&gt;=3,INDEX($GR:$GR,$JB803+3),"")</f>
      </c>
      <c r="GW803">
        <f>IF($JC803&gt;=4,INDEX($GR:$GR,$JB803+4),"")</f>
      </c>
      <c r="GX803">
        <f>IF($JC803&gt;=5,INDEX($GR:$GR,$JB803+5),"")</f>
      </c>
      <c r="GY803">
        <f>IF($JC803&gt;=6,INDEX($GR:$GR,$JB803+6),"")</f>
      </c>
      <c r="GZ803">
        <f>IF($JC803&gt;=7,INDEX($GR:$GR,$JB803+7),"")</f>
      </c>
      <c r="HA803">
        <f>IF($JC803&gt;=8,INDEX($GR:$GR,$JB803+8),"")</f>
      </c>
      <c r="HB803">
        <f>IF($JC803&gt;=9,INDEX($GR:$GR,$JB803+9),"")</f>
      </c>
      <c r="HC803">
        <f>IF($JC803&gt;=10,INDEX($GR:$GR,$JB803+10),"")</f>
      </c>
      <c r="HD803">
        <f>IF($JC803&gt;=11,INDEX($GR:$GR,$JB803+11),"")</f>
      </c>
      <c r="HE803">
        <f>IF($JC803&gt;=12,INDEX($GR:$GR,$JB803+12),"")</f>
      </c>
      <c r="HF803">
        <f>IF($JC803&gt;=13,INDEX($GR:$GR,$JB803+13),"")</f>
      </c>
      <c r="HG803">
        <f>IF($JC803&gt;=14,INDEX($GR:$GR,$JB803+14),"")</f>
      </c>
      <c r="HH803">
        <f>IF($JC803&gt;=15,INDEX($GR:$GR,$JB803+15),"")</f>
      </c>
      <c r="HI803">
        <f>IF($JC803&gt;=16,INDEX($GR:$GR,$JB803+16),"")</f>
      </c>
      <c r="HJ803">
        <f>IF($JC803&gt;=17,INDEX($GR:$GR,$JB803+17),"")</f>
      </c>
      <c r="HK803">
        <f>IF($JC803&gt;=18,INDEX($GR:$GR,$JB803+18),"")</f>
      </c>
      <c r="HL803">
        <f>IF($JC803&gt;=19,INDEX($GR:$GR,$JB803+19),"")</f>
      </c>
      <c r="HM803">
        <f>IF($JC803&gt;=20,INDEX($GR:$GR,$JB803+20),"")</f>
      </c>
      <c r="HN803">
        <f>IF($JC803&gt;=21,INDEX($GR:$GR,$JB803+21),"")</f>
      </c>
      <c r="HO803">
        <f>IF($JC803&gt;=22,INDEX($GR:$GR,$JB803+22),"")</f>
      </c>
      <c r="HP803">
        <f>IF($JC803&gt;=23,INDEX($GR:$GR,$JB803+23),"")</f>
      </c>
      <c r="HQ803">
        <f>IF($JC803&gt;=24,INDEX($GR:$GR,$JB803+24),"")</f>
      </c>
      <c r="HR803">
        <f>IF($JC803&gt;=25,INDEX($GR:$GR,$JB803+25),"")</f>
      </c>
      <c r="HS803">
        <f>IF($JC803&gt;=26,INDEX($GR:$GR,$JB803+26),"")</f>
      </c>
      <c r="HT803">
        <f>IF($JC803&gt;=27,INDEX($GR:$GR,$JB803+27),"")</f>
      </c>
      <c r="HU803">
        <f>IF($JC803&gt;=28,INDEX($GR:$GR,$JB803+28),"")</f>
      </c>
      <c r="HV803">
        <f>IF($JC803&gt;=29,INDEX($GR:$GR,$JB803+29),"")</f>
      </c>
      <c r="HW803">
        <f>IF($JC803&gt;=30,INDEX($GR:$GR,$JB803+30),"")</f>
      </c>
      <c r="HX803">
        <f>IF($JC803&gt;=31,INDEX($GR:$GR,$JB803+31),"")</f>
      </c>
      <c r="HY803">
        <f>IF($JC803&gt;=32,INDEX($GR:$GR,$JB803+32),"")</f>
      </c>
      <c r="HZ803">
        <f>IF($JC803&gt;=33,INDEX($GR:$GR,$JB803+33),"")</f>
      </c>
      <c r="IA803">
        <f>IF($JC803&gt;=34,INDEX($GR:$GR,$JB803+34),"")</f>
      </c>
      <c r="IB803">
        <f>IF($JC803&gt;=35,INDEX($GR:$GR,$JB803+35),"")</f>
      </c>
      <c r="IC803">
        <f>IF($JC803&gt;=36,INDEX($GR:$GR,$JB803+36),"")</f>
      </c>
      <c r="ID803">
        <f>IF($JC803&gt;=37,INDEX($GR:$GR,$JB803+37),"")</f>
      </c>
      <c r="IE803">
        <f>IF($JC803&gt;=38,INDEX($GR:$GR,$JB803+38),"")</f>
      </c>
      <c r="IF803">
        <f>IF($JC803&gt;=39,INDEX($GR:$GR,$JB803+39),"")</f>
      </c>
      <c r="IG803">
        <f>IF($JC803&gt;=40,INDEX($GR:$GR,$JB803+40),"")</f>
      </c>
      <c r="IH803">
        <f>IF($JC803&gt;=41,INDEX($GR:$GR,$JB803+41),"")</f>
      </c>
      <c r="II803">
        <f>IF($JC803&gt;=42,INDEX($GR:$GR,$JB803+42),"")</f>
      </c>
      <c r="IJ803">
        <f>IF($JC803&gt;=43,INDEX($GR:$GR,$JB803+43),"")</f>
      </c>
      <c r="IK803">
        <f>IF($JC803&gt;=44,INDEX($GR:$GR,$JB803+44),"")</f>
      </c>
      <c r="IL803">
        <f>IF($JC803&gt;=45,INDEX($GR:$GR,$JB803+45),"")</f>
      </c>
      <c r="IM803">
        <f>IF($JC803&gt;=46,INDEX($GR:$GR,$JB803+46),"")</f>
      </c>
      <c r="IN803">
        <f>IF($JC803&gt;=47,INDEX($GR:$GR,$JB803+47),"")</f>
      </c>
      <c r="IO803">
        <f>IF($JC803&gt;=48,INDEX($GR:$GR,$JB803+48),"")</f>
      </c>
      <c r="IP803">
        <f>IF($JC803&gt;=49,INDEX($GR:$GR,$JB803+49),"")</f>
      </c>
      <c r="IQ803">
        <f>IF($JC803&gt;=50,INDEX($GR:$GR,$JB803+50),"")</f>
      </c>
      <c r="IR803">
        <f>IF($JC803&gt;=51,INDEX($GR:$GR,$JB803+51),"")</f>
      </c>
      <c r="IS803">
        <f>IF($JC803&gt;=52,INDEX($GR:$GR,$JB803+52),"")</f>
      </c>
      <c r="IT803">
        <f>IF($JC803&gt;=53,INDEX($GR:$GR,$JB803+53),"")</f>
      </c>
      <c r="IU803">
        <f>IF($JC803&gt;=54,INDEX($GR:$GR,$JB803+54),"")</f>
      </c>
      <c r="IV803">
        <f>IF($JC803&gt;=55,INDEX($GR:$GR,$JB803+55),"")</f>
      </c>
      <c r="IW803">
        <f>IF($JC803&gt;=56,INDEX($GR:$GR,$JB803+56),"")</f>
      </c>
      <c r="IX803">
        <f>IF($JC803&gt;=57,INDEX($GR:$GR,$JB803+57),"")</f>
      </c>
      <c r="IY803">
        <f>IF($JC803&gt;=58,INDEX($GR:$GR,$JB803+58),"")</f>
      </c>
      <c r="IZ803">
        <f>IF($JC803&gt;=59,INDEX($GR:$GR,$JB803+59),"")</f>
      </c>
      <c r="JA803">
        <f>IF($JC803&gt;=60,INDEX($GR:$GR,$JB803+60),"")</f>
      </c>
      <c r="JB803">
        <f>IFERROR(MATCH($GQ803,$GR$2:$GR$324,0)+1,0)</f>
      </c>
      <c r="JC803">
        <f>IFERROR(INDEX($GS$2:$GS$324,MATCH($GQ803,$GR$2:$GR$324,0)),0)</f>
      </c>
      <c r="JD803" t="s">
        <v>40</v>
      </c>
      <c r="JE803" t="s">
        <v>40</v>
      </c>
    </row>
    <row r="804" spans="1:265" x14ac:dyDescent="0.25">
      <c r="Q804">
        <f>IF(OR($T804="",$P804=""),"",IFERROR($T804/$P804,0))</f>
      </c>
      <c r="R804">
        <f>IF($T804="","",
SUM($S804,$U804,$Z804,$V804,$X804)*
(1-IF($AA804="",0,VALUE($AA804)/100)))</f>
      </c>
      <c r="S804">
        <f>IF($T804="","",$T804)</f>
      </c>
      <c r="U804">
        <f>IF($T804="","",
IF($N804="","",
IF(ISNUMBER(SEARCH("exempt",LOWER($N804))),0,
$T804*(VALUE(SUBSTITUTE($N804,"%",""))/100))))</f>
      </c>
      <c r="AB804">
        <f>IFERROR(IF(FIND(" - ",$K804)&gt;0,MID($K804,FIND(" - ",$K804)+3,LEN($K804)),""),"")</f>
      </c>
      <c r="AK804" t="s">
        <v>1391</v>
      </c>
      <c r="AP804">
        <f>IFERROR(LEFT($K804,FIND(" - ",$K804)-1),$K804)</f>
      </c>
      <c r="AS804">
        <f>IF($CH804&gt;=1,INDEX($AQ:$AQ,$CG804+1),"")</f>
      </c>
      <c r="AT804">
        <f>IF($CH804&gt;=2,INDEX($AQ:$AQ,$CG804+2),"")</f>
      </c>
      <c r="AU804">
        <f>IF($CH804&gt;=3,INDEX($AQ:$AQ,$CG804+3),"")</f>
      </c>
      <c r="AV804">
        <f>IF($CH804&gt;=4,INDEX($AQ:$AQ,$CG804+4),"")</f>
      </c>
      <c r="AW804">
        <f>IF($CH804&gt;=5,INDEX($AQ:$AQ,$CG804+5),"")</f>
      </c>
      <c r="AX804">
        <f>IF($CH804&gt;=6,INDEX($AQ:$AQ,$CG804+6),"")</f>
      </c>
      <c r="AY804">
        <f>IF($CH804&gt;=7,INDEX($AQ:$AQ,$CG804+7),"")</f>
      </c>
      <c r="AZ804">
        <f>IF($CH804&gt;=8,INDEX($AQ:$AQ,$CG804+8),"")</f>
      </c>
      <c r="BA804">
        <f>IF($CH804&gt;=9,INDEX($AQ:$AQ,$CG804+9),"")</f>
      </c>
      <c r="BB804">
        <f>IF($CH804&gt;=10,INDEX($AQ:$AQ,$CG804+10),"")</f>
      </c>
      <c r="BC804">
        <f>IF($CH804&gt;=11,INDEX($AQ:$AQ,$CG804+11),"")</f>
      </c>
      <c r="BD804">
        <f>IF($CH804&gt;=12,INDEX($AQ:$AQ,$CG804+12),"")</f>
      </c>
      <c r="BE804">
        <f>IF($CH804&gt;=13,INDEX($AQ:$AQ,$CG804+13),"")</f>
      </c>
      <c r="BF804">
        <f>IF($CH804&gt;=14,INDEX($AQ:$AQ,$CG804+14),"")</f>
      </c>
      <c r="BG804">
        <f>IF($CH804&gt;=15,INDEX($AQ:$AQ,$CG804+15),"")</f>
      </c>
      <c r="BH804">
        <f>IF($CH804&gt;=16,INDEX($AQ:$AQ,$CG804+16),"")</f>
      </c>
      <c r="BI804">
        <f>IF($CH804&gt;=17,INDEX($AQ:$AQ,$CG804+17),"")</f>
      </c>
      <c r="BJ804">
        <f>IF($CH804&gt;=18,INDEX($AQ:$AQ,$CG804+18),"")</f>
      </c>
      <c r="BK804">
        <f>IF($CH804&gt;=19,INDEX($AQ:$AQ,$CG804+19),"")</f>
      </c>
      <c r="BL804">
        <f>IF($CH804&gt;=20,INDEX($AQ:$AQ,$CG804+20),"")</f>
      </c>
      <c r="BM804">
        <f>IF($CH804&gt;=21,INDEX($AQ:$AQ,$CG804+21),"")</f>
      </c>
      <c r="BN804">
        <f>IF($CH804&gt;=22,INDEX($AQ:$AQ,$CG804+22),"")</f>
      </c>
      <c r="BO804">
        <f>IF($CH804&gt;=23,INDEX($AQ:$AQ,$CG804+23),"")</f>
      </c>
      <c r="BP804">
        <f>IF($CH804&gt;=24,INDEX($AQ:$AQ,$CG804+24),"")</f>
      </c>
      <c r="BQ804">
        <f>IF($CH804&gt;=25,INDEX($AQ:$AQ,$CG804+25),"")</f>
      </c>
      <c r="BR804">
        <f>IF($CH804&gt;=26,INDEX($AQ:$AQ,$CG804+26),"")</f>
      </c>
      <c r="BS804">
        <f>IF($CH804&gt;=27,INDEX($AQ:$AQ,$CG804+27),"")</f>
      </c>
      <c r="BT804">
        <f>IF($CH804&gt;=28,INDEX($AQ:$AQ,$CG804+28),"")</f>
      </c>
      <c r="BU804">
        <f>IF($CH804&gt;=29,INDEX($AQ:$AQ,$CG804+29),"")</f>
      </c>
      <c r="BV804">
        <f>IF($CH804&gt;=30,INDEX($AQ:$AQ,$CG804+30),"")</f>
      </c>
      <c r="BW804">
        <f>IF($CH804&gt;=31,INDEX($AQ:$AQ,$CG804+31),"")</f>
      </c>
      <c r="BX804">
        <f>IF($CH804&gt;=32,INDEX($AQ:$AQ,$CG804+32),"")</f>
      </c>
      <c r="BY804">
        <f>IF($CH804&gt;=33,INDEX($AQ:$AQ,$CG804+33),"")</f>
      </c>
      <c r="BZ804">
        <f>IF($CH804&gt;=34,INDEX($AQ:$AQ,$CG804+34),"")</f>
      </c>
      <c r="CA804">
        <f>IF($CH804&gt;=35,INDEX($AQ:$AQ,$CG804+35),"")</f>
      </c>
      <c r="CB804">
        <f>IF($CH804&gt;=36,INDEX($AQ:$AQ,$CG804+36),"")</f>
      </c>
      <c r="CC804">
        <f>IF($CH804&gt;=37,INDEX($AQ:$AQ,$CG804+37),"")</f>
      </c>
      <c r="CD804">
        <f>IF($CH804&gt;=38,INDEX($AQ:$AQ,$CG804+38),"")</f>
      </c>
      <c r="CE804">
        <f>IF($CH804&gt;=39,INDEX($AQ:$AQ,$CG804+39),"")</f>
      </c>
      <c r="CF804">
        <f>IF($CH804&gt;=40,INDEX($AQ:$AQ,$CG804+40),"")</f>
      </c>
      <c r="CG804">
        <f>IFERROR(MATCH($AP804,$AQ$2:$AQ$134,0)+1,0)</f>
      </c>
      <c r="CH804">
        <f>IFERROR(INDEX($AR$2:$AR$134,MATCH($AP804,$AQ$2:$AQ$134,0)),0)</f>
      </c>
      <c r="CI804">
        <f>IFERROR(LEFT($L804,FIND(" - ",$L804)-1),$L804)</f>
      </c>
      <c r="CL804">
        <f>IF($DG804&gt;=1,INDEX($CJ:$CJ,$DF804+1),"")</f>
      </c>
      <c r="CM804">
        <f>IF($DG804&gt;=2,INDEX($CJ:$CJ,$DF804+2),"")</f>
      </c>
      <c r="CN804">
        <f>IF($DG804&gt;=3,INDEX($CJ:$CJ,$DF804+3),"")</f>
      </c>
      <c r="CO804">
        <f>IF($DG804&gt;=4,INDEX($CJ:$CJ,$DF804+4),"")</f>
      </c>
      <c r="CP804">
        <f>IF($DG804&gt;=5,INDEX($CJ:$CJ,$DF804+5),"")</f>
      </c>
      <c r="CQ804">
        <f>IF($DG804&gt;=6,INDEX($CJ:$CJ,$DF804+6),"")</f>
      </c>
      <c r="CR804">
        <f>IF($DG804&gt;=7,INDEX($CJ:$CJ,$DF804+7),"")</f>
      </c>
      <c r="CS804">
        <f>IF($DG804&gt;=8,INDEX($CJ:$CJ,$DF804+8),"")</f>
      </c>
      <c r="CT804">
        <f>IF($DG804&gt;=9,INDEX($CJ:$CJ,$DF804+9),"")</f>
      </c>
      <c r="CU804">
        <f>IF($DG804&gt;=10,INDEX($CJ:$CJ,$DF804+10),"")</f>
      </c>
      <c r="CV804">
        <f>IF($DG804&gt;=11,INDEX($CJ:$CJ,$DF804+11),"")</f>
      </c>
      <c r="CW804">
        <f>IF($DG804&gt;=12,INDEX($CJ:$CJ,$DF804+12),"")</f>
      </c>
      <c r="CX804">
        <f>IF($DG804&gt;=13,INDEX($CJ:$CJ,$DF804+13),"")</f>
      </c>
      <c r="CY804">
        <f>IF($DG804&gt;=14,INDEX($CJ:$CJ,$DF804+14),"")</f>
      </c>
      <c r="CZ804">
        <f>IF($DG804&gt;=15,INDEX($CJ:$CJ,$DF804+15),"")</f>
      </c>
      <c r="DA804">
        <f>IF($DG804&gt;=16,INDEX($CJ:$CJ,$DF804+16),"")</f>
      </c>
      <c r="DB804">
        <f>IF($DG804&gt;=17,INDEX($CJ:$CJ,$DF804+17),"")</f>
      </c>
      <c r="DC804">
        <f>IF($DG804&gt;=18,INDEX($CJ:$CJ,$DF804+18),"")</f>
      </c>
      <c r="DD804">
        <f>IF($DG804&gt;=19,INDEX($CJ:$CJ,$DF804+19),"")</f>
      </c>
      <c r="DE804">
        <f>IF($DG804&gt;=20,INDEX($CJ:$CJ,$DF804+20),"")</f>
      </c>
      <c r="DF804">
        <f>IFERROR(MATCH($CI804,$CJ$2:$CJ$263,0)+1,0)</f>
      </c>
      <c r="DG804">
        <f>IFERROR(INDEX($CK$2:$CK$263,MATCH($CI804,$CJ$2:$CJ$263,0)),0)</f>
      </c>
      <c r="DH804">
        <f>IFERROR(INDEX($AO:$AO,MATCH($N804,$AN:$AN,0))&amp;"","")</f>
      </c>
      <c r="DL804">
        <f>IF($GO804&gt;=1,INDEX($DI:$DI,$GN804+1),"")</f>
      </c>
      <c r="DM804">
        <f>IF($GO804&gt;=2,INDEX($DI:$DI,$GN804+2),"")</f>
      </c>
      <c r="DN804">
        <f>IF($GO804&gt;=3,INDEX($DI:$DI,$GN804+3),"")</f>
      </c>
      <c r="DO804">
        <f>IF($GO804&gt;=4,INDEX($DI:$DI,$GN804+4),"")</f>
      </c>
      <c r="DP804">
        <f>IF($GO804&gt;=5,INDEX($DI:$DI,$GN804+5),"")</f>
      </c>
      <c r="DQ804">
        <f>IF($GO804&gt;=6,INDEX($DI:$DI,$GN804+6),"")</f>
      </c>
      <c r="DR804">
        <f>IF($GO804&gt;=7,INDEX($DI:$DI,$GN804+7),"")</f>
      </c>
      <c r="DS804">
        <f>IF($GO804&gt;=8,INDEX($DI:$DI,$GN804+8),"")</f>
      </c>
      <c r="DT804">
        <f>IF($GO804&gt;=9,INDEX($DI:$DI,$GN804+9),"")</f>
      </c>
      <c r="DU804">
        <f>IF($GO804&gt;=10,INDEX($DI:$DI,$GN804+10),"")</f>
      </c>
      <c r="DV804">
        <f>IF($GO804&gt;=11,INDEX($DI:$DI,$GN804+11),"")</f>
      </c>
      <c r="DW804">
        <f>IF($GO804&gt;=12,INDEX($DI:$DI,$GN804+12),"")</f>
      </c>
      <c r="DX804">
        <f>IF($GO804&gt;=13,INDEX($DI:$DI,$GN804+13),"")</f>
      </c>
      <c r="DY804">
        <f>IF($GO804&gt;=14,INDEX($DI:$DI,$GN804+14),"")</f>
      </c>
      <c r="DZ804">
        <f>IF($GO804&gt;=15,INDEX($DI:$DI,$GN804+15),"")</f>
      </c>
      <c r="EA804">
        <f>IF($GO804&gt;=16,INDEX($DI:$DI,$GN804+16),"")</f>
      </c>
      <c r="EB804">
        <f>IF($GO804&gt;=17,INDEX($DI:$DI,$GN804+17),"")</f>
      </c>
      <c r="EC804">
        <f>IF($GO804&gt;=18,INDEX($DI:$DI,$GN804+18),"")</f>
      </c>
      <c r="ED804">
        <f>IF($GO804&gt;=19,INDEX($DI:$DI,$GN804+19),"")</f>
      </c>
      <c r="EE804">
        <f>IF($GO804&gt;=20,INDEX($DI:$DI,$GN804+20),"")</f>
      </c>
      <c r="EF804">
        <f>IF($GO804&gt;=21,INDEX($DI:$DI,$GN804+21),"")</f>
      </c>
      <c r="EG804">
        <f>IF($GO804&gt;=22,INDEX($DI:$DI,$GN804+22),"")</f>
      </c>
      <c r="EH804">
        <f>IF($GO804&gt;=23,INDEX($DI:$DI,$GN804+23),"")</f>
      </c>
      <c r="EI804">
        <f>IF($GO804&gt;=24,INDEX($DI:$DI,$GN804+24),"")</f>
      </c>
      <c r="EJ804">
        <f>IF($GO804&gt;=25,INDEX($DI:$DI,$GN804+25),"")</f>
      </c>
      <c r="EK804">
        <f>IF($GO804&gt;=26,INDEX($DI:$DI,$GN804+26),"")</f>
      </c>
      <c r="EL804">
        <f>IF($GO804&gt;=27,INDEX($DI:$DI,$GN804+27),"")</f>
      </c>
      <c r="EM804">
        <f>IF($GO804&gt;=28,INDEX($DI:$DI,$GN804+28),"")</f>
      </c>
      <c r="EN804">
        <f>IF($GO804&gt;=29,INDEX($DI:$DI,$GN804+29),"")</f>
      </c>
      <c r="EO804">
        <f>IF($GO804&gt;=30,INDEX($DI:$DI,$GN804+30),"")</f>
      </c>
      <c r="EP804">
        <f>IF($GO804&gt;=31,INDEX($DI:$DI,$GN804+31),"")</f>
      </c>
      <c r="EQ804">
        <f>IF($GO804&gt;=32,INDEX($DI:$DI,$GN804+32),"")</f>
      </c>
      <c r="ER804">
        <f>IF($GO804&gt;=33,INDEX($DI:$DI,$GN804+33),"")</f>
      </c>
      <c r="ES804">
        <f>IF($GO804&gt;=34,INDEX($DI:$DI,$GN804+34),"")</f>
      </c>
      <c r="ET804">
        <f>IF($GO804&gt;=35,INDEX($DI:$DI,$GN804+35),"")</f>
      </c>
      <c r="EU804">
        <f>IF($GO804&gt;=36,INDEX($DI:$DI,$GN804+36),"")</f>
      </c>
      <c r="EV804">
        <f>IF($GO804&gt;=37,INDEX($DI:$DI,$GN804+37),"")</f>
      </c>
      <c r="EW804">
        <f>IF($GO804&gt;=38,INDEX($DI:$DI,$GN804+38),"")</f>
      </c>
      <c r="EX804">
        <f>IF($GO804&gt;=39,INDEX($DI:$DI,$GN804+39),"")</f>
      </c>
      <c r="EY804">
        <f>IF($GO804&gt;=40,INDEX($DI:$DI,$GN804+40),"")</f>
      </c>
      <c r="EZ804">
        <f>IF($GO804&gt;=1,INDEX($DJ:$DJ,$GN804+1),"")</f>
      </c>
      <c r="FA804">
        <f>IF($GO804&gt;=2,INDEX($DJ:$DJ,$GN804+2),"")</f>
      </c>
      <c r="FB804">
        <f>IF($GO804&gt;=3,INDEX($DJ:$DJ,$GN804+3),"")</f>
      </c>
      <c r="FC804">
        <f>IF($GO804&gt;=4,INDEX($DJ:$DJ,$GN804+4),"")</f>
      </c>
      <c r="FD804">
        <f>IF($GO804&gt;=5,INDEX($DJ:$DJ,$GN804+5),"")</f>
      </c>
      <c r="FE804">
        <f>IF($GO804&gt;=6,INDEX($DJ:$DJ,$GN804+6),"")</f>
      </c>
      <c r="FF804">
        <f>IF($GO804&gt;=7,INDEX($DJ:$DJ,$GN804+7),"")</f>
      </c>
      <c r="FG804">
        <f>IF($GO804&gt;=8,INDEX($DJ:$DJ,$GN804+8),"")</f>
      </c>
      <c r="FH804">
        <f>IF($GO804&gt;=9,INDEX($DJ:$DJ,$GN804+9),"")</f>
      </c>
      <c r="FI804">
        <f>IF($GO804&gt;=10,INDEX($DJ:$DJ,$GN804+10),"")</f>
      </c>
      <c r="FJ804">
        <f>IF($GO804&gt;=11,INDEX($DJ:$DJ,$GN804+11),"")</f>
      </c>
      <c r="FK804">
        <f>IF($GO804&gt;=12,INDEX($DJ:$DJ,$GN804+12),"")</f>
      </c>
      <c r="FL804">
        <f>IF($GO804&gt;=13,INDEX($DJ:$DJ,$GN804+13),"")</f>
      </c>
      <c r="FM804">
        <f>IF($GO804&gt;=14,INDEX($DJ:$DJ,$GN804+14),"")</f>
      </c>
      <c r="FN804">
        <f>IF($GO804&gt;=15,INDEX($DJ:$DJ,$GN804+15),"")</f>
      </c>
      <c r="FO804">
        <f>IF($GO804&gt;=16,INDEX($DJ:$DJ,$GN804+16),"")</f>
      </c>
      <c r="FP804">
        <f>IF($GO804&gt;=17,INDEX($DJ:$DJ,$GN804+17),"")</f>
      </c>
      <c r="FQ804">
        <f>IF($GO804&gt;=18,INDEX($DJ:$DJ,$GN804+18),"")</f>
      </c>
      <c r="FR804">
        <f>IF($GO804&gt;=19,INDEX($DJ:$DJ,$GN804+19),"")</f>
      </c>
      <c r="FS804">
        <f>IF($GO804&gt;=20,INDEX($DJ:$DJ,$GN804+20),"")</f>
      </c>
      <c r="FT804">
        <f>IF($GO804&gt;=21,INDEX($DJ:$DJ,$GN804+21),"")</f>
      </c>
      <c r="FU804">
        <f>IF($GO804&gt;=22,INDEX($DJ:$DJ,$GN804+22),"")</f>
      </c>
      <c r="FV804">
        <f>IF($GO804&gt;=23,INDEX($DJ:$DJ,$GN804+23),"")</f>
      </c>
      <c r="FW804">
        <f>IF($GO804&gt;=24,INDEX($DJ:$DJ,$GN804+24),"")</f>
      </c>
      <c r="FX804">
        <f>IF($GO804&gt;=25,INDEX($DJ:$DJ,$GN804+25),"")</f>
      </c>
      <c r="FY804">
        <f>IF($GO804&gt;=26,INDEX($DJ:$DJ,$GN804+26),"")</f>
      </c>
      <c r="FZ804">
        <f>IF($GO804&gt;=27,INDEX($DJ:$DJ,$GN804+27),"")</f>
      </c>
      <c r="GA804">
        <f>IF($GO804&gt;=28,INDEX($DJ:$DJ,$GN804+28),"")</f>
      </c>
      <c r="GB804">
        <f>IF($GO804&gt;=29,INDEX($DJ:$DJ,$GN804+29),"")</f>
      </c>
      <c r="GC804">
        <f>IF($GO804&gt;=30,INDEX($DJ:$DJ,$GN804+30),"")</f>
      </c>
      <c r="GD804">
        <f>IF($GO804&gt;=31,INDEX($DJ:$DJ,$GN804+31),"")</f>
      </c>
      <c r="GE804">
        <f>IF($GO804&gt;=32,INDEX($DJ:$DJ,$GN804+32),"")</f>
      </c>
      <c r="GF804">
        <f>IF($GO804&gt;=33,INDEX($DJ:$DJ,$GN804+33),"")</f>
      </c>
      <c r="GG804">
        <f>IF($GO804&gt;=34,INDEX($DJ:$DJ,$GN804+34),"")</f>
      </c>
      <c r="GH804">
        <f>IF($GO804&gt;=35,INDEX($DJ:$DJ,$GN804+35),"")</f>
      </c>
      <c r="GI804">
        <f>IF($GO804&gt;=36,INDEX($DJ:$DJ,$GN804+36),"")</f>
      </c>
      <c r="GJ804">
        <f>IF($GO804&gt;=37,INDEX($DJ:$DJ,$GN804+37),"")</f>
      </c>
      <c r="GK804">
        <f>IF($GO804&gt;=38,INDEX($DJ:$DJ,$GN804+38),"")</f>
      </c>
      <c r="GL804">
        <f>IF($GO804&gt;=39,INDEX($DJ:$DJ,$GN804+39),"")</f>
      </c>
      <c r="GM804">
        <f>IF($GO804&gt;=40,INDEX($DJ:$DJ,$GN804+40),"")</f>
      </c>
      <c r="GN804">
        <f>IFERROR(MATCH($DH804,$DI$2:$DI$148,0)+1,0)</f>
      </c>
      <c r="GO804">
        <f>IFERROR(INDEX($DK$2:$DK$148,MATCH($DH804,$DI$2:$DI$148,0)),0)</f>
      </c>
      <c r="GP804">
        <f>IFERROR(MATCH($Y804,$DL$804:$EY$804,0),0)</f>
      </c>
      <c r="GQ804">
        <f>IF($GP804&gt;0,INDEX($EZ$804:$GM$804,$GP804),"")</f>
      </c>
      <c r="GT804">
        <f>IF($JC804&gt;=1,INDEX($GR:$GR,$JB804+1),"")</f>
      </c>
      <c r="GU804">
        <f>IF($JC804&gt;=2,INDEX($GR:$GR,$JB804+2),"")</f>
      </c>
      <c r="GV804">
        <f>IF($JC804&gt;=3,INDEX($GR:$GR,$JB804+3),"")</f>
      </c>
      <c r="GW804">
        <f>IF($JC804&gt;=4,INDEX($GR:$GR,$JB804+4),"")</f>
      </c>
      <c r="GX804">
        <f>IF($JC804&gt;=5,INDEX($GR:$GR,$JB804+5),"")</f>
      </c>
      <c r="GY804">
        <f>IF($JC804&gt;=6,INDEX($GR:$GR,$JB804+6),"")</f>
      </c>
      <c r="GZ804">
        <f>IF($JC804&gt;=7,INDEX($GR:$GR,$JB804+7),"")</f>
      </c>
      <c r="HA804">
        <f>IF($JC804&gt;=8,INDEX($GR:$GR,$JB804+8),"")</f>
      </c>
      <c r="HB804">
        <f>IF($JC804&gt;=9,INDEX($GR:$GR,$JB804+9),"")</f>
      </c>
      <c r="HC804">
        <f>IF($JC804&gt;=10,INDEX($GR:$GR,$JB804+10),"")</f>
      </c>
      <c r="HD804">
        <f>IF($JC804&gt;=11,INDEX($GR:$GR,$JB804+11),"")</f>
      </c>
      <c r="HE804">
        <f>IF($JC804&gt;=12,INDEX($GR:$GR,$JB804+12),"")</f>
      </c>
      <c r="HF804">
        <f>IF($JC804&gt;=13,INDEX($GR:$GR,$JB804+13),"")</f>
      </c>
      <c r="HG804">
        <f>IF($JC804&gt;=14,INDEX($GR:$GR,$JB804+14),"")</f>
      </c>
      <c r="HH804">
        <f>IF($JC804&gt;=15,INDEX($GR:$GR,$JB804+15),"")</f>
      </c>
      <c r="HI804">
        <f>IF($JC804&gt;=16,INDEX($GR:$GR,$JB804+16),"")</f>
      </c>
      <c r="HJ804">
        <f>IF($JC804&gt;=17,INDEX($GR:$GR,$JB804+17),"")</f>
      </c>
      <c r="HK804">
        <f>IF($JC804&gt;=18,INDEX($GR:$GR,$JB804+18),"")</f>
      </c>
      <c r="HL804">
        <f>IF($JC804&gt;=19,INDEX($GR:$GR,$JB804+19),"")</f>
      </c>
      <c r="HM804">
        <f>IF($JC804&gt;=20,INDEX($GR:$GR,$JB804+20),"")</f>
      </c>
      <c r="HN804">
        <f>IF($JC804&gt;=21,INDEX($GR:$GR,$JB804+21),"")</f>
      </c>
      <c r="HO804">
        <f>IF($JC804&gt;=22,INDEX($GR:$GR,$JB804+22),"")</f>
      </c>
      <c r="HP804">
        <f>IF($JC804&gt;=23,INDEX($GR:$GR,$JB804+23),"")</f>
      </c>
      <c r="HQ804">
        <f>IF($JC804&gt;=24,INDEX($GR:$GR,$JB804+24),"")</f>
      </c>
      <c r="HR804">
        <f>IF($JC804&gt;=25,INDEX($GR:$GR,$JB804+25),"")</f>
      </c>
      <c r="HS804">
        <f>IF($JC804&gt;=26,INDEX($GR:$GR,$JB804+26),"")</f>
      </c>
      <c r="HT804">
        <f>IF($JC804&gt;=27,INDEX($GR:$GR,$JB804+27),"")</f>
      </c>
      <c r="HU804">
        <f>IF($JC804&gt;=28,INDEX($GR:$GR,$JB804+28),"")</f>
      </c>
      <c r="HV804">
        <f>IF($JC804&gt;=29,INDEX($GR:$GR,$JB804+29),"")</f>
      </c>
      <c r="HW804">
        <f>IF($JC804&gt;=30,INDEX($GR:$GR,$JB804+30),"")</f>
      </c>
      <c r="HX804">
        <f>IF($JC804&gt;=31,INDEX($GR:$GR,$JB804+31),"")</f>
      </c>
      <c r="HY804">
        <f>IF($JC804&gt;=32,INDEX($GR:$GR,$JB804+32),"")</f>
      </c>
      <c r="HZ804">
        <f>IF($JC804&gt;=33,INDEX($GR:$GR,$JB804+33),"")</f>
      </c>
      <c r="IA804">
        <f>IF($JC804&gt;=34,INDEX($GR:$GR,$JB804+34),"")</f>
      </c>
      <c r="IB804">
        <f>IF($JC804&gt;=35,INDEX($GR:$GR,$JB804+35),"")</f>
      </c>
      <c r="IC804">
        <f>IF($JC804&gt;=36,INDEX($GR:$GR,$JB804+36),"")</f>
      </c>
      <c r="ID804">
        <f>IF($JC804&gt;=37,INDEX($GR:$GR,$JB804+37),"")</f>
      </c>
      <c r="IE804">
        <f>IF($JC804&gt;=38,INDEX($GR:$GR,$JB804+38),"")</f>
      </c>
      <c r="IF804">
        <f>IF($JC804&gt;=39,INDEX($GR:$GR,$JB804+39),"")</f>
      </c>
      <c r="IG804">
        <f>IF($JC804&gt;=40,INDEX($GR:$GR,$JB804+40),"")</f>
      </c>
      <c r="IH804">
        <f>IF($JC804&gt;=41,INDEX($GR:$GR,$JB804+41),"")</f>
      </c>
      <c r="II804">
        <f>IF($JC804&gt;=42,INDEX($GR:$GR,$JB804+42),"")</f>
      </c>
      <c r="IJ804">
        <f>IF($JC804&gt;=43,INDEX($GR:$GR,$JB804+43),"")</f>
      </c>
      <c r="IK804">
        <f>IF($JC804&gt;=44,INDEX($GR:$GR,$JB804+44),"")</f>
      </c>
      <c r="IL804">
        <f>IF($JC804&gt;=45,INDEX($GR:$GR,$JB804+45),"")</f>
      </c>
      <c r="IM804">
        <f>IF($JC804&gt;=46,INDEX($GR:$GR,$JB804+46),"")</f>
      </c>
      <c r="IN804">
        <f>IF($JC804&gt;=47,INDEX($GR:$GR,$JB804+47),"")</f>
      </c>
      <c r="IO804">
        <f>IF($JC804&gt;=48,INDEX($GR:$GR,$JB804+48),"")</f>
      </c>
      <c r="IP804">
        <f>IF($JC804&gt;=49,INDEX($GR:$GR,$JB804+49),"")</f>
      </c>
      <c r="IQ804">
        <f>IF($JC804&gt;=50,INDEX($GR:$GR,$JB804+50),"")</f>
      </c>
      <c r="IR804">
        <f>IF($JC804&gt;=51,INDEX($GR:$GR,$JB804+51),"")</f>
      </c>
      <c r="IS804">
        <f>IF($JC804&gt;=52,INDEX($GR:$GR,$JB804+52),"")</f>
      </c>
      <c r="IT804">
        <f>IF($JC804&gt;=53,INDEX($GR:$GR,$JB804+53),"")</f>
      </c>
      <c r="IU804">
        <f>IF($JC804&gt;=54,INDEX($GR:$GR,$JB804+54),"")</f>
      </c>
      <c r="IV804">
        <f>IF($JC804&gt;=55,INDEX($GR:$GR,$JB804+55),"")</f>
      </c>
      <c r="IW804">
        <f>IF($JC804&gt;=56,INDEX($GR:$GR,$JB804+56),"")</f>
      </c>
      <c r="IX804">
        <f>IF($JC804&gt;=57,INDEX($GR:$GR,$JB804+57),"")</f>
      </c>
      <c r="IY804">
        <f>IF($JC804&gt;=58,INDEX($GR:$GR,$JB804+58),"")</f>
      </c>
      <c r="IZ804">
        <f>IF($JC804&gt;=59,INDEX($GR:$GR,$JB804+59),"")</f>
      </c>
      <c r="JA804">
        <f>IF($JC804&gt;=60,INDEX($GR:$GR,$JB804+60),"")</f>
      </c>
      <c r="JB804">
        <f>IFERROR(MATCH($GQ804,$GR$2:$GR$324,0)+1,0)</f>
      </c>
      <c r="JC804">
        <f>IFERROR(INDEX($GS$2:$GS$324,MATCH($GQ804,$GR$2:$GR$324,0)),0)</f>
      </c>
      <c r="JD804" t="s">
        <v>40</v>
      </c>
      <c r="JE804" t="s">
        <v>40</v>
      </c>
    </row>
    <row r="805" spans="1:265" x14ac:dyDescent="0.25">
      <c r="Q805">
        <f>IF(OR($T805="",$P805=""),"",IFERROR($T805/$P805,0))</f>
      </c>
      <c r="R805">
        <f>IF($T805="","",
SUM($S805,$U805,$Z805,$V805,$X805)*
(1-IF($AA805="",0,VALUE($AA805)/100)))</f>
      </c>
      <c r="S805">
        <f>IF($T805="","",$T805)</f>
      </c>
      <c r="U805">
        <f>IF($T805="","",
IF($N805="","",
IF(ISNUMBER(SEARCH("exempt",LOWER($N805))),0,
$T805*(VALUE(SUBSTITUTE($N805,"%",""))/100))))</f>
      </c>
      <c r="AB805">
        <f>IFERROR(IF(FIND(" - ",$K805)&gt;0,MID($K805,FIND(" - ",$K805)+3,LEN($K805)),""),"")</f>
      </c>
      <c r="AK805" t="s">
        <v>1392</v>
      </c>
      <c r="AP805">
        <f>IFERROR(LEFT($K805,FIND(" - ",$K805)-1),$K805)</f>
      </c>
      <c r="AS805">
        <f>IF($CH805&gt;=1,INDEX($AQ:$AQ,$CG805+1),"")</f>
      </c>
      <c r="AT805">
        <f>IF($CH805&gt;=2,INDEX($AQ:$AQ,$CG805+2),"")</f>
      </c>
      <c r="AU805">
        <f>IF($CH805&gt;=3,INDEX($AQ:$AQ,$CG805+3),"")</f>
      </c>
      <c r="AV805">
        <f>IF($CH805&gt;=4,INDEX($AQ:$AQ,$CG805+4),"")</f>
      </c>
      <c r="AW805">
        <f>IF($CH805&gt;=5,INDEX($AQ:$AQ,$CG805+5),"")</f>
      </c>
      <c r="AX805">
        <f>IF($CH805&gt;=6,INDEX($AQ:$AQ,$CG805+6),"")</f>
      </c>
      <c r="AY805">
        <f>IF($CH805&gt;=7,INDEX($AQ:$AQ,$CG805+7),"")</f>
      </c>
      <c r="AZ805">
        <f>IF($CH805&gt;=8,INDEX($AQ:$AQ,$CG805+8),"")</f>
      </c>
      <c r="BA805">
        <f>IF($CH805&gt;=9,INDEX($AQ:$AQ,$CG805+9),"")</f>
      </c>
      <c r="BB805">
        <f>IF($CH805&gt;=10,INDEX($AQ:$AQ,$CG805+10),"")</f>
      </c>
      <c r="BC805">
        <f>IF($CH805&gt;=11,INDEX($AQ:$AQ,$CG805+11),"")</f>
      </c>
      <c r="BD805">
        <f>IF($CH805&gt;=12,INDEX($AQ:$AQ,$CG805+12),"")</f>
      </c>
      <c r="BE805">
        <f>IF($CH805&gt;=13,INDEX($AQ:$AQ,$CG805+13),"")</f>
      </c>
      <c r="BF805">
        <f>IF($CH805&gt;=14,INDEX($AQ:$AQ,$CG805+14),"")</f>
      </c>
      <c r="BG805">
        <f>IF($CH805&gt;=15,INDEX($AQ:$AQ,$CG805+15),"")</f>
      </c>
      <c r="BH805">
        <f>IF($CH805&gt;=16,INDEX($AQ:$AQ,$CG805+16),"")</f>
      </c>
      <c r="BI805">
        <f>IF($CH805&gt;=17,INDEX($AQ:$AQ,$CG805+17),"")</f>
      </c>
      <c r="BJ805">
        <f>IF($CH805&gt;=18,INDEX($AQ:$AQ,$CG805+18),"")</f>
      </c>
      <c r="BK805">
        <f>IF($CH805&gt;=19,INDEX($AQ:$AQ,$CG805+19),"")</f>
      </c>
      <c r="BL805">
        <f>IF($CH805&gt;=20,INDEX($AQ:$AQ,$CG805+20),"")</f>
      </c>
      <c r="BM805">
        <f>IF($CH805&gt;=21,INDEX($AQ:$AQ,$CG805+21),"")</f>
      </c>
      <c r="BN805">
        <f>IF($CH805&gt;=22,INDEX($AQ:$AQ,$CG805+22),"")</f>
      </c>
      <c r="BO805">
        <f>IF($CH805&gt;=23,INDEX($AQ:$AQ,$CG805+23),"")</f>
      </c>
      <c r="BP805">
        <f>IF($CH805&gt;=24,INDEX($AQ:$AQ,$CG805+24),"")</f>
      </c>
      <c r="BQ805">
        <f>IF($CH805&gt;=25,INDEX($AQ:$AQ,$CG805+25),"")</f>
      </c>
      <c r="BR805">
        <f>IF($CH805&gt;=26,INDEX($AQ:$AQ,$CG805+26),"")</f>
      </c>
      <c r="BS805">
        <f>IF($CH805&gt;=27,INDEX($AQ:$AQ,$CG805+27),"")</f>
      </c>
      <c r="BT805">
        <f>IF($CH805&gt;=28,INDEX($AQ:$AQ,$CG805+28),"")</f>
      </c>
      <c r="BU805">
        <f>IF($CH805&gt;=29,INDEX($AQ:$AQ,$CG805+29),"")</f>
      </c>
      <c r="BV805">
        <f>IF($CH805&gt;=30,INDEX($AQ:$AQ,$CG805+30),"")</f>
      </c>
      <c r="BW805">
        <f>IF($CH805&gt;=31,INDEX($AQ:$AQ,$CG805+31),"")</f>
      </c>
      <c r="BX805">
        <f>IF($CH805&gt;=32,INDEX($AQ:$AQ,$CG805+32),"")</f>
      </c>
      <c r="BY805">
        <f>IF($CH805&gt;=33,INDEX($AQ:$AQ,$CG805+33),"")</f>
      </c>
      <c r="BZ805">
        <f>IF($CH805&gt;=34,INDEX($AQ:$AQ,$CG805+34),"")</f>
      </c>
      <c r="CA805">
        <f>IF($CH805&gt;=35,INDEX($AQ:$AQ,$CG805+35),"")</f>
      </c>
      <c r="CB805">
        <f>IF($CH805&gt;=36,INDEX($AQ:$AQ,$CG805+36),"")</f>
      </c>
      <c r="CC805">
        <f>IF($CH805&gt;=37,INDEX($AQ:$AQ,$CG805+37),"")</f>
      </c>
      <c r="CD805">
        <f>IF($CH805&gt;=38,INDEX($AQ:$AQ,$CG805+38),"")</f>
      </c>
      <c r="CE805">
        <f>IF($CH805&gt;=39,INDEX($AQ:$AQ,$CG805+39),"")</f>
      </c>
      <c r="CF805">
        <f>IF($CH805&gt;=40,INDEX($AQ:$AQ,$CG805+40),"")</f>
      </c>
      <c r="CG805">
        <f>IFERROR(MATCH($AP805,$AQ$2:$AQ$134,0)+1,0)</f>
      </c>
      <c r="CH805">
        <f>IFERROR(INDEX($AR$2:$AR$134,MATCH($AP805,$AQ$2:$AQ$134,0)),0)</f>
      </c>
      <c r="CI805">
        <f>IFERROR(LEFT($L805,FIND(" - ",$L805)-1),$L805)</f>
      </c>
      <c r="CL805">
        <f>IF($DG805&gt;=1,INDEX($CJ:$CJ,$DF805+1),"")</f>
      </c>
      <c r="CM805">
        <f>IF($DG805&gt;=2,INDEX($CJ:$CJ,$DF805+2),"")</f>
      </c>
      <c r="CN805">
        <f>IF($DG805&gt;=3,INDEX($CJ:$CJ,$DF805+3),"")</f>
      </c>
      <c r="CO805">
        <f>IF($DG805&gt;=4,INDEX($CJ:$CJ,$DF805+4),"")</f>
      </c>
      <c r="CP805">
        <f>IF($DG805&gt;=5,INDEX($CJ:$CJ,$DF805+5),"")</f>
      </c>
      <c r="CQ805">
        <f>IF($DG805&gt;=6,INDEX($CJ:$CJ,$DF805+6),"")</f>
      </c>
      <c r="CR805">
        <f>IF($DG805&gt;=7,INDEX($CJ:$CJ,$DF805+7),"")</f>
      </c>
      <c r="CS805">
        <f>IF($DG805&gt;=8,INDEX($CJ:$CJ,$DF805+8),"")</f>
      </c>
      <c r="CT805">
        <f>IF($DG805&gt;=9,INDEX($CJ:$CJ,$DF805+9),"")</f>
      </c>
      <c r="CU805">
        <f>IF($DG805&gt;=10,INDEX($CJ:$CJ,$DF805+10),"")</f>
      </c>
      <c r="CV805">
        <f>IF($DG805&gt;=11,INDEX($CJ:$CJ,$DF805+11),"")</f>
      </c>
      <c r="CW805">
        <f>IF($DG805&gt;=12,INDEX($CJ:$CJ,$DF805+12),"")</f>
      </c>
      <c r="CX805">
        <f>IF($DG805&gt;=13,INDEX($CJ:$CJ,$DF805+13),"")</f>
      </c>
      <c r="CY805">
        <f>IF($DG805&gt;=14,INDEX($CJ:$CJ,$DF805+14),"")</f>
      </c>
      <c r="CZ805">
        <f>IF($DG805&gt;=15,INDEX($CJ:$CJ,$DF805+15),"")</f>
      </c>
      <c r="DA805">
        <f>IF($DG805&gt;=16,INDEX($CJ:$CJ,$DF805+16),"")</f>
      </c>
      <c r="DB805">
        <f>IF($DG805&gt;=17,INDEX($CJ:$CJ,$DF805+17),"")</f>
      </c>
      <c r="DC805">
        <f>IF($DG805&gt;=18,INDEX($CJ:$CJ,$DF805+18),"")</f>
      </c>
      <c r="DD805">
        <f>IF($DG805&gt;=19,INDEX($CJ:$CJ,$DF805+19),"")</f>
      </c>
      <c r="DE805">
        <f>IF($DG805&gt;=20,INDEX($CJ:$CJ,$DF805+20),"")</f>
      </c>
      <c r="DF805">
        <f>IFERROR(MATCH($CI805,$CJ$2:$CJ$263,0)+1,0)</f>
      </c>
      <c r="DG805">
        <f>IFERROR(INDEX($CK$2:$CK$263,MATCH($CI805,$CJ$2:$CJ$263,0)),0)</f>
      </c>
      <c r="DH805">
        <f>IFERROR(INDEX($AO:$AO,MATCH($N805,$AN:$AN,0))&amp;"","")</f>
      </c>
      <c r="DL805">
        <f>IF($GO805&gt;=1,INDEX($DI:$DI,$GN805+1),"")</f>
      </c>
      <c r="DM805">
        <f>IF($GO805&gt;=2,INDEX($DI:$DI,$GN805+2),"")</f>
      </c>
      <c r="DN805">
        <f>IF($GO805&gt;=3,INDEX($DI:$DI,$GN805+3),"")</f>
      </c>
      <c r="DO805">
        <f>IF($GO805&gt;=4,INDEX($DI:$DI,$GN805+4),"")</f>
      </c>
      <c r="DP805">
        <f>IF($GO805&gt;=5,INDEX($DI:$DI,$GN805+5),"")</f>
      </c>
      <c r="DQ805">
        <f>IF($GO805&gt;=6,INDEX($DI:$DI,$GN805+6),"")</f>
      </c>
      <c r="DR805">
        <f>IF($GO805&gt;=7,INDEX($DI:$DI,$GN805+7),"")</f>
      </c>
      <c r="DS805">
        <f>IF($GO805&gt;=8,INDEX($DI:$DI,$GN805+8),"")</f>
      </c>
      <c r="DT805">
        <f>IF($GO805&gt;=9,INDEX($DI:$DI,$GN805+9),"")</f>
      </c>
      <c r="DU805">
        <f>IF($GO805&gt;=10,INDEX($DI:$DI,$GN805+10),"")</f>
      </c>
      <c r="DV805">
        <f>IF($GO805&gt;=11,INDEX($DI:$DI,$GN805+11),"")</f>
      </c>
      <c r="DW805">
        <f>IF($GO805&gt;=12,INDEX($DI:$DI,$GN805+12),"")</f>
      </c>
      <c r="DX805">
        <f>IF($GO805&gt;=13,INDEX($DI:$DI,$GN805+13),"")</f>
      </c>
      <c r="DY805">
        <f>IF($GO805&gt;=14,INDEX($DI:$DI,$GN805+14),"")</f>
      </c>
      <c r="DZ805">
        <f>IF($GO805&gt;=15,INDEX($DI:$DI,$GN805+15),"")</f>
      </c>
      <c r="EA805">
        <f>IF($GO805&gt;=16,INDEX($DI:$DI,$GN805+16),"")</f>
      </c>
      <c r="EB805">
        <f>IF($GO805&gt;=17,INDEX($DI:$DI,$GN805+17),"")</f>
      </c>
      <c r="EC805">
        <f>IF($GO805&gt;=18,INDEX($DI:$DI,$GN805+18),"")</f>
      </c>
      <c r="ED805">
        <f>IF($GO805&gt;=19,INDEX($DI:$DI,$GN805+19),"")</f>
      </c>
      <c r="EE805">
        <f>IF($GO805&gt;=20,INDEX($DI:$DI,$GN805+20),"")</f>
      </c>
      <c r="EF805">
        <f>IF($GO805&gt;=21,INDEX($DI:$DI,$GN805+21),"")</f>
      </c>
      <c r="EG805">
        <f>IF($GO805&gt;=22,INDEX($DI:$DI,$GN805+22),"")</f>
      </c>
      <c r="EH805">
        <f>IF($GO805&gt;=23,INDEX($DI:$DI,$GN805+23),"")</f>
      </c>
      <c r="EI805">
        <f>IF($GO805&gt;=24,INDEX($DI:$DI,$GN805+24),"")</f>
      </c>
      <c r="EJ805">
        <f>IF($GO805&gt;=25,INDEX($DI:$DI,$GN805+25),"")</f>
      </c>
      <c r="EK805">
        <f>IF($GO805&gt;=26,INDEX($DI:$DI,$GN805+26),"")</f>
      </c>
      <c r="EL805">
        <f>IF($GO805&gt;=27,INDEX($DI:$DI,$GN805+27),"")</f>
      </c>
      <c r="EM805">
        <f>IF($GO805&gt;=28,INDEX($DI:$DI,$GN805+28),"")</f>
      </c>
      <c r="EN805">
        <f>IF($GO805&gt;=29,INDEX($DI:$DI,$GN805+29),"")</f>
      </c>
      <c r="EO805">
        <f>IF($GO805&gt;=30,INDEX($DI:$DI,$GN805+30),"")</f>
      </c>
      <c r="EP805">
        <f>IF($GO805&gt;=31,INDEX($DI:$DI,$GN805+31),"")</f>
      </c>
      <c r="EQ805">
        <f>IF($GO805&gt;=32,INDEX($DI:$DI,$GN805+32),"")</f>
      </c>
      <c r="ER805">
        <f>IF($GO805&gt;=33,INDEX($DI:$DI,$GN805+33),"")</f>
      </c>
      <c r="ES805">
        <f>IF($GO805&gt;=34,INDEX($DI:$DI,$GN805+34),"")</f>
      </c>
      <c r="ET805">
        <f>IF($GO805&gt;=35,INDEX($DI:$DI,$GN805+35),"")</f>
      </c>
      <c r="EU805">
        <f>IF($GO805&gt;=36,INDEX($DI:$DI,$GN805+36),"")</f>
      </c>
      <c r="EV805">
        <f>IF($GO805&gt;=37,INDEX($DI:$DI,$GN805+37),"")</f>
      </c>
      <c r="EW805">
        <f>IF($GO805&gt;=38,INDEX($DI:$DI,$GN805+38),"")</f>
      </c>
      <c r="EX805">
        <f>IF($GO805&gt;=39,INDEX($DI:$DI,$GN805+39),"")</f>
      </c>
      <c r="EY805">
        <f>IF($GO805&gt;=40,INDEX($DI:$DI,$GN805+40),"")</f>
      </c>
      <c r="EZ805">
        <f>IF($GO805&gt;=1,INDEX($DJ:$DJ,$GN805+1),"")</f>
      </c>
      <c r="FA805">
        <f>IF($GO805&gt;=2,INDEX($DJ:$DJ,$GN805+2),"")</f>
      </c>
      <c r="FB805">
        <f>IF($GO805&gt;=3,INDEX($DJ:$DJ,$GN805+3),"")</f>
      </c>
      <c r="FC805">
        <f>IF($GO805&gt;=4,INDEX($DJ:$DJ,$GN805+4),"")</f>
      </c>
      <c r="FD805">
        <f>IF($GO805&gt;=5,INDEX($DJ:$DJ,$GN805+5),"")</f>
      </c>
      <c r="FE805">
        <f>IF($GO805&gt;=6,INDEX($DJ:$DJ,$GN805+6),"")</f>
      </c>
      <c r="FF805">
        <f>IF($GO805&gt;=7,INDEX($DJ:$DJ,$GN805+7),"")</f>
      </c>
      <c r="FG805">
        <f>IF($GO805&gt;=8,INDEX($DJ:$DJ,$GN805+8),"")</f>
      </c>
      <c r="FH805">
        <f>IF($GO805&gt;=9,INDEX($DJ:$DJ,$GN805+9),"")</f>
      </c>
      <c r="FI805">
        <f>IF($GO805&gt;=10,INDEX($DJ:$DJ,$GN805+10),"")</f>
      </c>
      <c r="FJ805">
        <f>IF($GO805&gt;=11,INDEX($DJ:$DJ,$GN805+11),"")</f>
      </c>
      <c r="FK805">
        <f>IF($GO805&gt;=12,INDEX($DJ:$DJ,$GN805+12),"")</f>
      </c>
      <c r="FL805">
        <f>IF($GO805&gt;=13,INDEX($DJ:$DJ,$GN805+13),"")</f>
      </c>
      <c r="FM805">
        <f>IF($GO805&gt;=14,INDEX($DJ:$DJ,$GN805+14),"")</f>
      </c>
      <c r="FN805">
        <f>IF($GO805&gt;=15,INDEX($DJ:$DJ,$GN805+15),"")</f>
      </c>
      <c r="FO805">
        <f>IF($GO805&gt;=16,INDEX($DJ:$DJ,$GN805+16),"")</f>
      </c>
      <c r="FP805">
        <f>IF($GO805&gt;=17,INDEX($DJ:$DJ,$GN805+17),"")</f>
      </c>
      <c r="FQ805">
        <f>IF($GO805&gt;=18,INDEX($DJ:$DJ,$GN805+18),"")</f>
      </c>
      <c r="FR805">
        <f>IF($GO805&gt;=19,INDEX($DJ:$DJ,$GN805+19),"")</f>
      </c>
      <c r="FS805">
        <f>IF($GO805&gt;=20,INDEX($DJ:$DJ,$GN805+20),"")</f>
      </c>
      <c r="FT805">
        <f>IF($GO805&gt;=21,INDEX($DJ:$DJ,$GN805+21),"")</f>
      </c>
      <c r="FU805">
        <f>IF($GO805&gt;=22,INDEX($DJ:$DJ,$GN805+22),"")</f>
      </c>
      <c r="FV805">
        <f>IF($GO805&gt;=23,INDEX($DJ:$DJ,$GN805+23),"")</f>
      </c>
      <c r="FW805">
        <f>IF($GO805&gt;=24,INDEX($DJ:$DJ,$GN805+24),"")</f>
      </c>
      <c r="FX805">
        <f>IF($GO805&gt;=25,INDEX($DJ:$DJ,$GN805+25),"")</f>
      </c>
      <c r="FY805">
        <f>IF($GO805&gt;=26,INDEX($DJ:$DJ,$GN805+26),"")</f>
      </c>
      <c r="FZ805">
        <f>IF($GO805&gt;=27,INDEX($DJ:$DJ,$GN805+27),"")</f>
      </c>
      <c r="GA805">
        <f>IF($GO805&gt;=28,INDEX($DJ:$DJ,$GN805+28),"")</f>
      </c>
      <c r="GB805">
        <f>IF($GO805&gt;=29,INDEX($DJ:$DJ,$GN805+29),"")</f>
      </c>
      <c r="GC805">
        <f>IF($GO805&gt;=30,INDEX($DJ:$DJ,$GN805+30),"")</f>
      </c>
      <c r="GD805">
        <f>IF($GO805&gt;=31,INDEX($DJ:$DJ,$GN805+31),"")</f>
      </c>
      <c r="GE805">
        <f>IF($GO805&gt;=32,INDEX($DJ:$DJ,$GN805+32),"")</f>
      </c>
      <c r="GF805">
        <f>IF($GO805&gt;=33,INDEX($DJ:$DJ,$GN805+33),"")</f>
      </c>
      <c r="GG805">
        <f>IF($GO805&gt;=34,INDEX($DJ:$DJ,$GN805+34),"")</f>
      </c>
      <c r="GH805">
        <f>IF($GO805&gt;=35,INDEX($DJ:$DJ,$GN805+35),"")</f>
      </c>
      <c r="GI805">
        <f>IF($GO805&gt;=36,INDEX($DJ:$DJ,$GN805+36),"")</f>
      </c>
      <c r="GJ805">
        <f>IF($GO805&gt;=37,INDEX($DJ:$DJ,$GN805+37),"")</f>
      </c>
      <c r="GK805">
        <f>IF($GO805&gt;=38,INDEX($DJ:$DJ,$GN805+38),"")</f>
      </c>
      <c r="GL805">
        <f>IF($GO805&gt;=39,INDEX($DJ:$DJ,$GN805+39),"")</f>
      </c>
      <c r="GM805">
        <f>IF($GO805&gt;=40,INDEX($DJ:$DJ,$GN805+40),"")</f>
      </c>
      <c r="GN805">
        <f>IFERROR(MATCH($DH805,$DI$2:$DI$148,0)+1,0)</f>
      </c>
      <c r="GO805">
        <f>IFERROR(INDEX($DK$2:$DK$148,MATCH($DH805,$DI$2:$DI$148,0)),0)</f>
      </c>
      <c r="GP805">
        <f>IFERROR(MATCH($Y805,$DL$805:$EY$805,0),0)</f>
      </c>
      <c r="GQ805">
        <f>IF($GP805&gt;0,INDEX($EZ$805:$GM$805,$GP805),"")</f>
      </c>
      <c r="GT805">
        <f>IF($JC805&gt;=1,INDEX($GR:$GR,$JB805+1),"")</f>
      </c>
      <c r="GU805">
        <f>IF($JC805&gt;=2,INDEX($GR:$GR,$JB805+2),"")</f>
      </c>
      <c r="GV805">
        <f>IF($JC805&gt;=3,INDEX($GR:$GR,$JB805+3),"")</f>
      </c>
      <c r="GW805">
        <f>IF($JC805&gt;=4,INDEX($GR:$GR,$JB805+4),"")</f>
      </c>
      <c r="GX805">
        <f>IF($JC805&gt;=5,INDEX($GR:$GR,$JB805+5),"")</f>
      </c>
      <c r="GY805">
        <f>IF($JC805&gt;=6,INDEX($GR:$GR,$JB805+6),"")</f>
      </c>
      <c r="GZ805">
        <f>IF($JC805&gt;=7,INDEX($GR:$GR,$JB805+7),"")</f>
      </c>
      <c r="HA805">
        <f>IF($JC805&gt;=8,INDEX($GR:$GR,$JB805+8),"")</f>
      </c>
      <c r="HB805">
        <f>IF($JC805&gt;=9,INDEX($GR:$GR,$JB805+9),"")</f>
      </c>
      <c r="HC805">
        <f>IF($JC805&gt;=10,INDEX($GR:$GR,$JB805+10),"")</f>
      </c>
      <c r="HD805">
        <f>IF($JC805&gt;=11,INDEX($GR:$GR,$JB805+11),"")</f>
      </c>
      <c r="HE805">
        <f>IF($JC805&gt;=12,INDEX($GR:$GR,$JB805+12),"")</f>
      </c>
      <c r="HF805">
        <f>IF($JC805&gt;=13,INDEX($GR:$GR,$JB805+13),"")</f>
      </c>
      <c r="HG805">
        <f>IF($JC805&gt;=14,INDEX($GR:$GR,$JB805+14),"")</f>
      </c>
      <c r="HH805">
        <f>IF($JC805&gt;=15,INDEX($GR:$GR,$JB805+15),"")</f>
      </c>
      <c r="HI805">
        <f>IF($JC805&gt;=16,INDEX($GR:$GR,$JB805+16),"")</f>
      </c>
      <c r="HJ805">
        <f>IF($JC805&gt;=17,INDEX($GR:$GR,$JB805+17),"")</f>
      </c>
      <c r="HK805">
        <f>IF($JC805&gt;=18,INDEX($GR:$GR,$JB805+18),"")</f>
      </c>
      <c r="HL805">
        <f>IF($JC805&gt;=19,INDEX($GR:$GR,$JB805+19),"")</f>
      </c>
      <c r="HM805">
        <f>IF($JC805&gt;=20,INDEX($GR:$GR,$JB805+20),"")</f>
      </c>
      <c r="HN805">
        <f>IF($JC805&gt;=21,INDEX($GR:$GR,$JB805+21),"")</f>
      </c>
      <c r="HO805">
        <f>IF($JC805&gt;=22,INDEX($GR:$GR,$JB805+22),"")</f>
      </c>
      <c r="HP805">
        <f>IF($JC805&gt;=23,INDEX($GR:$GR,$JB805+23),"")</f>
      </c>
      <c r="HQ805">
        <f>IF($JC805&gt;=24,INDEX($GR:$GR,$JB805+24),"")</f>
      </c>
      <c r="HR805">
        <f>IF($JC805&gt;=25,INDEX($GR:$GR,$JB805+25),"")</f>
      </c>
      <c r="HS805">
        <f>IF($JC805&gt;=26,INDEX($GR:$GR,$JB805+26),"")</f>
      </c>
      <c r="HT805">
        <f>IF($JC805&gt;=27,INDEX($GR:$GR,$JB805+27),"")</f>
      </c>
      <c r="HU805">
        <f>IF($JC805&gt;=28,INDEX($GR:$GR,$JB805+28),"")</f>
      </c>
      <c r="HV805">
        <f>IF($JC805&gt;=29,INDEX($GR:$GR,$JB805+29),"")</f>
      </c>
      <c r="HW805">
        <f>IF($JC805&gt;=30,INDEX($GR:$GR,$JB805+30),"")</f>
      </c>
      <c r="HX805">
        <f>IF($JC805&gt;=31,INDEX($GR:$GR,$JB805+31),"")</f>
      </c>
      <c r="HY805">
        <f>IF($JC805&gt;=32,INDEX($GR:$GR,$JB805+32),"")</f>
      </c>
      <c r="HZ805">
        <f>IF($JC805&gt;=33,INDEX($GR:$GR,$JB805+33),"")</f>
      </c>
      <c r="IA805">
        <f>IF($JC805&gt;=34,INDEX($GR:$GR,$JB805+34),"")</f>
      </c>
      <c r="IB805">
        <f>IF($JC805&gt;=35,INDEX($GR:$GR,$JB805+35),"")</f>
      </c>
      <c r="IC805">
        <f>IF($JC805&gt;=36,INDEX($GR:$GR,$JB805+36),"")</f>
      </c>
      <c r="ID805">
        <f>IF($JC805&gt;=37,INDEX($GR:$GR,$JB805+37),"")</f>
      </c>
      <c r="IE805">
        <f>IF($JC805&gt;=38,INDEX($GR:$GR,$JB805+38),"")</f>
      </c>
      <c r="IF805">
        <f>IF($JC805&gt;=39,INDEX($GR:$GR,$JB805+39),"")</f>
      </c>
      <c r="IG805">
        <f>IF($JC805&gt;=40,INDEX($GR:$GR,$JB805+40),"")</f>
      </c>
      <c r="IH805">
        <f>IF($JC805&gt;=41,INDEX($GR:$GR,$JB805+41),"")</f>
      </c>
      <c r="II805">
        <f>IF($JC805&gt;=42,INDEX($GR:$GR,$JB805+42),"")</f>
      </c>
      <c r="IJ805">
        <f>IF($JC805&gt;=43,INDEX($GR:$GR,$JB805+43),"")</f>
      </c>
      <c r="IK805">
        <f>IF($JC805&gt;=44,INDEX($GR:$GR,$JB805+44),"")</f>
      </c>
      <c r="IL805">
        <f>IF($JC805&gt;=45,INDEX($GR:$GR,$JB805+45),"")</f>
      </c>
      <c r="IM805">
        <f>IF($JC805&gt;=46,INDEX($GR:$GR,$JB805+46),"")</f>
      </c>
      <c r="IN805">
        <f>IF($JC805&gt;=47,INDEX($GR:$GR,$JB805+47),"")</f>
      </c>
      <c r="IO805">
        <f>IF($JC805&gt;=48,INDEX($GR:$GR,$JB805+48),"")</f>
      </c>
      <c r="IP805">
        <f>IF($JC805&gt;=49,INDEX($GR:$GR,$JB805+49),"")</f>
      </c>
      <c r="IQ805">
        <f>IF($JC805&gt;=50,INDEX($GR:$GR,$JB805+50),"")</f>
      </c>
      <c r="IR805">
        <f>IF($JC805&gt;=51,INDEX($GR:$GR,$JB805+51),"")</f>
      </c>
      <c r="IS805">
        <f>IF($JC805&gt;=52,INDEX($GR:$GR,$JB805+52),"")</f>
      </c>
      <c r="IT805">
        <f>IF($JC805&gt;=53,INDEX($GR:$GR,$JB805+53),"")</f>
      </c>
      <c r="IU805">
        <f>IF($JC805&gt;=54,INDEX($GR:$GR,$JB805+54),"")</f>
      </c>
      <c r="IV805">
        <f>IF($JC805&gt;=55,INDEX($GR:$GR,$JB805+55),"")</f>
      </c>
      <c r="IW805">
        <f>IF($JC805&gt;=56,INDEX($GR:$GR,$JB805+56),"")</f>
      </c>
      <c r="IX805">
        <f>IF($JC805&gt;=57,INDEX($GR:$GR,$JB805+57),"")</f>
      </c>
      <c r="IY805">
        <f>IF($JC805&gt;=58,INDEX($GR:$GR,$JB805+58),"")</f>
      </c>
      <c r="IZ805">
        <f>IF($JC805&gt;=59,INDEX($GR:$GR,$JB805+59),"")</f>
      </c>
      <c r="JA805">
        <f>IF($JC805&gt;=60,INDEX($GR:$GR,$JB805+60),"")</f>
      </c>
      <c r="JB805">
        <f>IFERROR(MATCH($GQ805,$GR$2:$GR$324,0)+1,0)</f>
      </c>
      <c r="JC805">
        <f>IFERROR(INDEX($GS$2:$GS$324,MATCH($GQ805,$GR$2:$GR$324,0)),0)</f>
      </c>
      <c r="JD805" t="s">
        <v>40</v>
      </c>
      <c r="JE805" t="s">
        <v>40</v>
      </c>
    </row>
    <row r="806" spans="1:265" x14ac:dyDescent="0.25">
      <c r="Q806">
        <f>IF(OR($T806="",$P806=""),"",IFERROR($T806/$P806,0))</f>
      </c>
      <c r="R806">
        <f>IF($T806="","",
SUM($S806,$U806,$Z806,$V806,$X806)*
(1-IF($AA806="",0,VALUE($AA806)/100)))</f>
      </c>
      <c r="S806">
        <f>IF($T806="","",$T806)</f>
      </c>
      <c r="U806">
        <f>IF($T806="","",
IF($N806="","",
IF(ISNUMBER(SEARCH("exempt",LOWER($N806))),0,
$T806*(VALUE(SUBSTITUTE($N806,"%",""))/100))))</f>
      </c>
      <c r="AB806">
        <f>IFERROR(IF(FIND(" - ",$K806)&gt;0,MID($K806,FIND(" - ",$K806)+3,LEN($K806)),""),"")</f>
      </c>
      <c r="AK806" t="s">
        <v>1393</v>
      </c>
      <c r="AP806">
        <f>IFERROR(LEFT($K806,FIND(" - ",$K806)-1),$K806)</f>
      </c>
      <c r="AS806">
        <f>IF($CH806&gt;=1,INDEX($AQ:$AQ,$CG806+1),"")</f>
      </c>
      <c r="AT806">
        <f>IF($CH806&gt;=2,INDEX($AQ:$AQ,$CG806+2),"")</f>
      </c>
      <c r="AU806">
        <f>IF($CH806&gt;=3,INDEX($AQ:$AQ,$CG806+3),"")</f>
      </c>
      <c r="AV806">
        <f>IF($CH806&gt;=4,INDEX($AQ:$AQ,$CG806+4),"")</f>
      </c>
      <c r="AW806">
        <f>IF($CH806&gt;=5,INDEX($AQ:$AQ,$CG806+5),"")</f>
      </c>
      <c r="AX806">
        <f>IF($CH806&gt;=6,INDEX($AQ:$AQ,$CG806+6),"")</f>
      </c>
      <c r="AY806">
        <f>IF($CH806&gt;=7,INDEX($AQ:$AQ,$CG806+7),"")</f>
      </c>
      <c r="AZ806">
        <f>IF($CH806&gt;=8,INDEX($AQ:$AQ,$CG806+8),"")</f>
      </c>
      <c r="BA806">
        <f>IF($CH806&gt;=9,INDEX($AQ:$AQ,$CG806+9),"")</f>
      </c>
      <c r="BB806">
        <f>IF($CH806&gt;=10,INDEX($AQ:$AQ,$CG806+10),"")</f>
      </c>
      <c r="BC806">
        <f>IF($CH806&gt;=11,INDEX($AQ:$AQ,$CG806+11),"")</f>
      </c>
      <c r="BD806">
        <f>IF($CH806&gt;=12,INDEX($AQ:$AQ,$CG806+12),"")</f>
      </c>
      <c r="BE806">
        <f>IF($CH806&gt;=13,INDEX($AQ:$AQ,$CG806+13),"")</f>
      </c>
      <c r="BF806">
        <f>IF($CH806&gt;=14,INDEX($AQ:$AQ,$CG806+14),"")</f>
      </c>
      <c r="BG806">
        <f>IF($CH806&gt;=15,INDEX($AQ:$AQ,$CG806+15),"")</f>
      </c>
      <c r="BH806">
        <f>IF($CH806&gt;=16,INDEX($AQ:$AQ,$CG806+16),"")</f>
      </c>
      <c r="BI806">
        <f>IF($CH806&gt;=17,INDEX($AQ:$AQ,$CG806+17),"")</f>
      </c>
      <c r="BJ806">
        <f>IF($CH806&gt;=18,INDEX($AQ:$AQ,$CG806+18),"")</f>
      </c>
      <c r="BK806">
        <f>IF($CH806&gt;=19,INDEX($AQ:$AQ,$CG806+19),"")</f>
      </c>
      <c r="BL806">
        <f>IF($CH806&gt;=20,INDEX($AQ:$AQ,$CG806+20),"")</f>
      </c>
      <c r="BM806">
        <f>IF($CH806&gt;=21,INDEX($AQ:$AQ,$CG806+21),"")</f>
      </c>
      <c r="BN806">
        <f>IF($CH806&gt;=22,INDEX($AQ:$AQ,$CG806+22),"")</f>
      </c>
      <c r="BO806">
        <f>IF($CH806&gt;=23,INDEX($AQ:$AQ,$CG806+23),"")</f>
      </c>
      <c r="BP806">
        <f>IF($CH806&gt;=24,INDEX($AQ:$AQ,$CG806+24),"")</f>
      </c>
      <c r="BQ806">
        <f>IF($CH806&gt;=25,INDEX($AQ:$AQ,$CG806+25),"")</f>
      </c>
      <c r="BR806">
        <f>IF($CH806&gt;=26,INDEX($AQ:$AQ,$CG806+26),"")</f>
      </c>
      <c r="BS806">
        <f>IF($CH806&gt;=27,INDEX($AQ:$AQ,$CG806+27),"")</f>
      </c>
      <c r="BT806">
        <f>IF($CH806&gt;=28,INDEX($AQ:$AQ,$CG806+28),"")</f>
      </c>
      <c r="BU806">
        <f>IF($CH806&gt;=29,INDEX($AQ:$AQ,$CG806+29),"")</f>
      </c>
      <c r="BV806">
        <f>IF($CH806&gt;=30,INDEX($AQ:$AQ,$CG806+30),"")</f>
      </c>
      <c r="BW806">
        <f>IF($CH806&gt;=31,INDEX($AQ:$AQ,$CG806+31),"")</f>
      </c>
      <c r="BX806">
        <f>IF($CH806&gt;=32,INDEX($AQ:$AQ,$CG806+32),"")</f>
      </c>
      <c r="BY806">
        <f>IF($CH806&gt;=33,INDEX($AQ:$AQ,$CG806+33),"")</f>
      </c>
      <c r="BZ806">
        <f>IF($CH806&gt;=34,INDEX($AQ:$AQ,$CG806+34),"")</f>
      </c>
      <c r="CA806">
        <f>IF($CH806&gt;=35,INDEX($AQ:$AQ,$CG806+35),"")</f>
      </c>
      <c r="CB806">
        <f>IF($CH806&gt;=36,INDEX($AQ:$AQ,$CG806+36),"")</f>
      </c>
      <c r="CC806">
        <f>IF($CH806&gt;=37,INDEX($AQ:$AQ,$CG806+37),"")</f>
      </c>
      <c r="CD806">
        <f>IF($CH806&gt;=38,INDEX($AQ:$AQ,$CG806+38),"")</f>
      </c>
      <c r="CE806">
        <f>IF($CH806&gt;=39,INDEX($AQ:$AQ,$CG806+39),"")</f>
      </c>
      <c r="CF806">
        <f>IF($CH806&gt;=40,INDEX($AQ:$AQ,$CG806+40),"")</f>
      </c>
      <c r="CG806">
        <f>IFERROR(MATCH($AP806,$AQ$2:$AQ$134,0)+1,0)</f>
      </c>
      <c r="CH806">
        <f>IFERROR(INDEX($AR$2:$AR$134,MATCH($AP806,$AQ$2:$AQ$134,0)),0)</f>
      </c>
      <c r="CI806">
        <f>IFERROR(LEFT($L806,FIND(" - ",$L806)-1),$L806)</f>
      </c>
      <c r="CL806">
        <f>IF($DG806&gt;=1,INDEX($CJ:$CJ,$DF806+1),"")</f>
      </c>
      <c r="CM806">
        <f>IF($DG806&gt;=2,INDEX($CJ:$CJ,$DF806+2),"")</f>
      </c>
      <c r="CN806">
        <f>IF($DG806&gt;=3,INDEX($CJ:$CJ,$DF806+3),"")</f>
      </c>
      <c r="CO806">
        <f>IF($DG806&gt;=4,INDEX($CJ:$CJ,$DF806+4),"")</f>
      </c>
      <c r="CP806">
        <f>IF($DG806&gt;=5,INDEX($CJ:$CJ,$DF806+5),"")</f>
      </c>
      <c r="CQ806">
        <f>IF($DG806&gt;=6,INDEX($CJ:$CJ,$DF806+6),"")</f>
      </c>
      <c r="CR806">
        <f>IF($DG806&gt;=7,INDEX($CJ:$CJ,$DF806+7),"")</f>
      </c>
      <c r="CS806">
        <f>IF($DG806&gt;=8,INDEX($CJ:$CJ,$DF806+8),"")</f>
      </c>
      <c r="CT806">
        <f>IF($DG806&gt;=9,INDEX($CJ:$CJ,$DF806+9),"")</f>
      </c>
      <c r="CU806">
        <f>IF($DG806&gt;=10,INDEX($CJ:$CJ,$DF806+10),"")</f>
      </c>
      <c r="CV806">
        <f>IF($DG806&gt;=11,INDEX($CJ:$CJ,$DF806+11),"")</f>
      </c>
      <c r="CW806">
        <f>IF($DG806&gt;=12,INDEX($CJ:$CJ,$DF806+12),"")</f>
      </c>
      <c r="CX806">
        <f>IF($DG806&gt;=13,INDEX($CJ:$CJ,$DF806+13),"")</f>
      </c>
      <c r="CY806">
        <f>IF($DG806&gt;=14,INDEX($CJ:$CJ,$DF806+14),"")</f>
      </c>
      <c r="CZ806">
        <f>IF($DG806&gt;=15,INDEX($CJ:$CJ,$DF806+15),"")</f>
      </c>
      <c r="DA806">
        <f>IF($DG806&gt;=16,INDEX($CJ:$CJ,$DF806+16),"")</f>
      </c>
      <c r="DB806">
        <f>IF($DG806&gt;=17,INDEX($CJ:$CJ,$DF806+17),"")</f>
      </c>
      <c r="DC806">
        <f>IF($DG806&gt;=18,INDEX($CJ:$CJ,$DF806+18),"")</f>
      </c>
      <c r="DD806">
        <f>IF($DG806&gt;=19,INDEX($CJ:$CJ,$DF806+19),"")</f>
      </c>
      <c r="DE806">
        <f>IF($DG806&gt;=20,INDEX($CJ:$CJ,$DF806+20),"")</f>
      </c>
      <c r="DF806">
        <f>IFERROR(MATCH($CI806,$CJ$2:$CJ$263,0)+1,0)</f>
      </c>
      <c r="DG806">
        <f>IFERROR(INDEX($CK$2:$CK$263,MATCH($CI806,$CJ$2:$CJ$263,0)),0)</f>
      </c>
      <c r="DH806">
        <f>IFERROR(INDEX($AO:$AO,MATCH($N806,$AN:$AN,0))&amp;"","")</f>
      </c>
      <c r="DL806">
        <f>IF($GO806&gt;=1,INDEX($DI:$DI,$GN806+1),"")</f>
      </c>
      <c r="DM806">
        <f>IF($GO806&gt;=2,INDEX($DI:$DI,$GN806+2),"")</f>
      </c>
      <c r="DN806">
        <f>IF($GO806&gt;=3,INDEX($DI:$DI,$GN806+3),"")</f>
      </c>
      <c r="DO806">
        <f>IF($GO806&gt;=4,INDEX($DI:$DI,$GN806+4),"")</f>
      </c>
      <c r="DP806">
        <f>IF($GO806&gt;=5,INDEX($DI:$DI,$GN806+5),"")</f>
      </c>
      <c r="DQ806">
        <f>IF($GO806&gt;=6,INDEX($DI:$DI,$GN806+6),"")</f>
      </c>
      <c r="DR806">
        <f>IF($GO806&gt;=7,INDEX($DI:$DI,$GN806+7),"")</f>
      </c>
      <c r="DS806">
        <f>IF($GO806&gt;=8,INDEX($DI:$DI,$GN806+8),"")</f>
      </c>
      <c r="DT806">
        <f>IF($GO806&gt;=9,INDEX($DI:$DI,$GN806+9),"")</f>
      </c>
      <c r="DU806">
        <f>IF($GO806&gt;=10,INDEX($DI:$DI,$GN806+10),"")</f>
      </c>
      <c r="DV806">
        <f>IF($GO806&gt;=11,INDEX($DI:$DI,$GN806+11),"")</f>
      </c>
      <c r="DW806">
        <f>IF($GO806&gt;=12,INDEX($DI:$DI,$GN806+12),"")</f>
      </c>
      <c r="DX806">
        <f>IF($GO806&gt;=13,INDEX($DI:$DI,$GN806+13),"")</f>
      </c>
      <c r="DY806">
        <f>IF($GO806&gt;=14,INDEX($DI:$DI,$GN806+14),"")</f>
      </c>
      <c r="DZ806">
        <f>IF($GO806&gt;=15,INDEX($DI:$DI,$GN806+15),"")</f>
      </c>
      <c r="EA806">
        <f>IF($GO806&gt;=16,INDEX($DI:$DI,$GN806+16),"")</f>
      </c>
      <c r="EB806">
        <f>IF($GO806&gt;=17,INDEX($DI:$DI,$GN806+17),"")</f>
      </c>
      <c r="EC806">
        <f>IF($GO806&gt;=18,INDEX($DI:$DI,$GN806+18),"")</f>
      </c>
      <c r="ED806">
        <f>IF($GO806&gt;=19,INDEX($DI:$DI,$GN806+19),"")</f>
      </c>
      <c r="EE806">
        <f>IF($GO806&gt;=20,INDEX($DI:$DI,$GN806+20),"")</f>
      </c>
      <c r="EF806">
        <f>IF($GO806&gt;=21,INDEX($DI:$DI,$GN806+21),"")</f>
      </c>
      <c r="EG806">
        <f>IF($GO806&gt;=22,INDEX($DI:$DI,$GN806+22),"")</f>
      </c>
      <c r="EH806">
        <f>IF($GO806&gt;=23,INDEX($DI:$DI,$GN806+23),"")</f>
      </c>
      <c r="EI806">
        <f>IF($GO806&gt;=24,INDEX($DI:$DI,$GN806+24),"")</f>
      </c>
      <c r="EJ806">
        <f>IF($GO806&gt;=25,INDEX($DI:$DI,$GN806+25),"")</f>
      </c>
      <c r="EK806">
        <f>IF($GO806&gt;=26,INDEX($DI:$DI,$GN806+26),"")</f>
      </c>
      <c r="EL806">
        <f>IF($GO806&gt;=27,INDEX($DI:$DI,$GN806+27),"")</f>
      </c>
      <c r="EM806">
        <f>IF($GO806&gt;=28,INDEX($DI:$DI,$GN806+28),"")</f>
      </c>
      <c r="EN806">
        <f>IF($GO806&gt;=29,INDEX($DI:$DI,$GN806+29),"")</f>
      </c>
      <c r="EO806">
        <f>IF($GO806&gt;=30,INDEX($DI:$DI,$GN806+30),"")</f>
      </c>
      <c r="EP806">
        <f>IF($GO806&gt;=31,INDEX($DI:$DI,$GN806+31),"")</f>
      </c>
      <c r="EQ806">
        <f>IF($GO806&gt;=32,INDEX($DI:$DI,$GN806+32),"")</f>
      </c>
      <c r="ER806">
        <f>IF($GO806&gt;=33,INDEX($DI:$DI,$GN806+33),"")</f>
      </c>
      <c r="ES806">
        <f>IF($GO806&gt;=34,INDEX($DI:$DI,$GN806+34),"")</f>
      </c>
      <c r="ET806">
        <f>IF($GO806&gt;=35,INDEX($DI:$DI,$GN806+35),"")</f>
      </c>
      <c r="EU806">
        <f>IF($GO806&gt;=36,INDEX($DI:$DI,$GN806+36),"")</f>
      </c>
      <c r="EV806">
        <f>IF($GO806&gt;=37,INDEX($DI:$DI,$GN806+37),"")</f>
      </c>
      <c r="EW806">
        <f>IF($GO806&gt;=38,INDEX($DI:$DI,$GN806+38),"")</f>
      </c>
      <c r="EX806">
        <f>IF($GO806&gt;=39,INDEX($DI:$DI,$GN806+39),"")</f>
      </c>
      <c r="EY806">
        <f>IF($GO806&gt;=40,INDEX($DI:$DI,$GN806+40),"")</f>
      </c>
      <c r="EZ806">
        <f>IF($GO806&gt;=1,INDEX($DJ:$DJ,$GN806+1),"")</f>
      </c>
      <c r="FA806">
        <f>IF($GO806&gt;=2,INDEX($DJ:$DJ,$GN806+2),"")</f>
      </c>
      <c r="FB806">
        <f>IF($GO806&gt;=3,INDEX($DJ:$DJ,$GN806+3),"")</f>
      </c>
      <c r="FC806">
        <f>IF($GO806&gt;=4,INDEX($DJ:$DJ,$GN806+4),"")</f>
      </c>
      <c r="FD806">
        <f>IF($GO806&gt;=5,INDEX($DJ:$DJ,$GN806+5),"")</f>
      </c>
      <c r="FE806">
        <f>IF($GO806&gt;=6,INDEX($DJ:$DJ,$GN806+6),"")</f>
      </c>
      <c r="FF806">
        <f>IF($GO806&gt;=7,INDEX($DJ:$DJ,$GN806+7),"")</f>
      </c>
      <c r="FG806">
        <f>IF($GO806&gt;=8,INDEX($DJ:$DJ,$GN806+8),"")</f>
      </c>
      <c r="FH806">
        <f>IF($GO806&gt;=9,INDEX($DJ:$DJ,$GN806+9),"")</f>
      </c>
      <c r="FI806">
        <f>IF($GO806&gt;=10,INDEX($DJ:$DJ,$GN806+10),"")</f>
      </c>
      <c r="FJ806">
        <f>IF($GO806&gt;=11,INDEX($DJ:$DJ,$GN806+11),"")</f>
      </c>
      <c r="FK806">
        <f>IF($GO806&gt;=12,INDEX($DJ:$DJ,$GN806+12),"")</f>
      </c>
      <c r="FL806">
        <f>IF($GO806&gt;=13,INDEX($DJ:$DJ,$GN806+13),"")</f>
      </c>
      <c r="FM806">
        <f>IF($GO806&gt;=14,INDEX($DJ:$DJ,$GN806+14),"")</f>
      </c>
      <c r="FN806">
        <f>IF($GO806&gt;=15,INDEX($DJ:$DJ,$GN806+15),"")</f>
      </c>
      <c r="FO806">
        <f>IF($GO806&gt;=16,INDEX($DJ:$DJ,$GN806+16),"")</f>
      </c>
      <c r="FP806">
        <f>IF($GO806&gt;=17,INDEX($DJ:$DJ,$GN806+17),"")</f>
      </c>
      <c r="FQ806">
        <f>IF($GO806&gt;=18,INDEX($DJ:$DJ,$GN806+18),"")</f>
      </c>
      <c r="FR806">
        <f>IF($GO806&gt;=19,INDEX($DJ:$DJ,$GN806+19),"")</f>
      </c>
      <c r="FS806">
        <f>IF($GO806&gt;=20,INDEX($DJ:$DJ,$GN806+20),"")</f>
      </c>
      <c r="FT806">
        <f>IF($GO806&gt;=21,INDEX($DJ:$DJ,$GN806+21),"")</f>
      </c>
      <c r="FU806">
        <f>IF($GO806&gt;=22,INDEX($DJ:$DJ,$GN806+22),"")</f>
      </c>
      <c r="FV806">
        <f>IF($GO806&gt;=23,INDEX($DJ:$DJ,$GN806+23),"")</f>
      </c>
      <c r="FW806">
        <f>IF($GO806&gt;=24,INDEX($DJ:$DJ,$GN806+24),"")</f>
      </c>
      <c r="FX806">
        <f>IF($GO806&gt;=25,INDEX($DJ:$DJ,$GN806+25),"")</f>
      </c>
      <c r="FY806">
        <f>IF($GO806&gt;=26,INDEX($DJ:$DJ,$GN806+26),"")</f>
      </c>
      <c r="FZ806">
        <f>IF($GO806&gt;=27,INDEX($DJ:$DJ,$GN806+27),"")</f>
      </c>
      <c r="GA806">
        <f>IF($GO806&gt;=28,INDEX($DJ:$DJ,$GN806+28),"")</f>
      </c>
      <c r="GB806">
        <f>IF($GO806&gt;=29,INDEX($DJ:$DJ,$GN806+29),"")</f>
      </c>
      <c r="GC806">
        <f>IF($GO806&gt;=30,INDEX($DJ:$DJ,$GN806+30),"")</f>
      </c>
      <c r="GD806">
        <f>IF($GO806&gt;=31,INDEX($DJ:$DJ,$GN806+31),"")</f>
      </c>
      <c r="GE806">
        <f>IF($GO806&gt;=32,INDEX($DJ:$DJ,$GN806+32),"")</f>
      </c>
      <c r="GF806">
        <f>IF($GO806&gt;=33,INDEX($DJ:$DJ,$GN806+33),"")</f>
      </c>
      <c r="GG806">
        <f>IF($GO806&gt;=34,INDEX($DJ:$DJ,$GN806+34),"")</f>
      </c>
      <c r="GH806">
        <f>IF($GO806&gt;=35,INDEX($DJ:$DJ,$GN806+35),"")</f>
      </c>
      <c r="GI806">
        <f>IF($GO806&gt;=36,INDEX($DJ:$DJ,$GN806+36),"")</f>
      </c>
      <c r="GJ806">
        <f>IF($GO806&gt;=37,INDEX($DJ:$DJ,$GN806+37),"")</f>
      </c>
      <c r="GK806">
        <f>IF($GO806&gt;=38,INDEX($DJ:$DJ,$GN806+38),"")</f>
      </c>
      <c r="GL806">
        <f>IF($GO806&gt;=39,INDEX($DJ:$DJ,$GN806+39),"")</f>
      </c>
      <c r="GM806">
        <f>IF($GO806&gt;=40,INDEX($DJ:$DJ,$GN806+40),"")</f>
      </c>
      <c r="GN806">
        <f>IFERROR(MATCH($DH806,$DI$2:$DI$148,0)+1,0)</f>
      </c>
      <c r="GO806">
        <f>IFERROR(INDEX($DK$2:$DK$148,MATCH($DH806,$DI$2:$DI$148,0)),0)</f>
      </c>
      <c r="GP806">
        <f>IFERROR(MATCH($Y806,$DL$806:$EY$806,0),0)</f>
      </c>
      <c r="GQ806">
        <f>IF($GP806&gt;0,INDEX($EZ$806:$GM$806,$GP806),"")</f>
      </c>
      <c r="GT806">
        <f>IF($JC806&gt;=1,INDEX($GR:$GR,$JB806+1),"")</f>
      </c>
      <c r="GU806">
        <f>IF($JC806&gt;=2,INDEX($GR:$GR,$JB806+2),"")</f>
      </c>
      <c r="GV806">
        <f>IF($JC806&gt;=3,INDEX($GR:$GR,$JB806+3),"")</f>
      </c>
      <c r="GW806">
        <f>IF($JC806&gt;=4,INDEX($GR:$GR,$JB806+4),"")</f>
      </c>
      <c r="GX806">
        <f>IF($JC806&gt;=5,INDEX($GR:$GR,$JB806+5),"")</f>
      </c>
      <c r="GY806">
        <f>IF($JC806&gt;=6,INDEX($GR:$GR,$JB806+6),"")</f>
      </c>
      <c r="GZ806">
        <f>IF($JC806&gt;=7,INDEX($GR:$GR,$JB806+7),"")</f>
      </c>
      <c r="HA806">
        <f>IF($JC806&gt;=8,INDEX($GR:$GR,$JB806+8),"")</f>
      </c>
      <c r="HB806">
        <f>IF($JC806&gt;=9,INDEX($GR:$GR,$JB806+9),"")</f>
      </c>
      <c r="HC806">
        <f>IF($JC806&gt;=10,INDEX($GR:$GR,$JB806+10),"")</f>
      </c>
      <c r="HD806">
        <f>IF($JC806&gt;=11,INDEX($GR:$GR,$JB806+11),"")</f>
      </c>
      <c r="HE806">
        <f>IF($JC806&gt;=12,INDEX($GR:$GR,$JB806+12),"")</f>
      </c>
      <c r="HF806">
        <f>IF($JC806&gt;=13,INDEX($GR:$GR,$JB806+13),"")</f>
      </c>
      <c r="HG806">
        <f>IF($JC806&gt;=14,INDEX($GR:$GR,$JB806+14),"")</f>
      </c>
      <c r="HH806">
        <f>IF($JC806&gt;=15,INDEX($GR:$GR,$JB806+15),"")</f>
      </c>
      <c r="HI806">
        <f>IF($JC806&gt;=16,INDEX($GR:$GR,$JB806+16),"")</f>
      </c>
      <c r="HJ806">
        <f>IF($JC806&gt;=17,INDEX($GR:$GR,$JB806+17),"")</f>
      </c>
      <c r="HK806">
        <f>IF($JC806&gt;=18,INDEX($GR:$GR,$JB806+18),"")</f>
      </c>
      <c r="HL806">
        <f>IF($JC806&gt;=19,INDEX($GR:$GR,$JB806+19),"")</f>
      </c>
      <c r="HM806">
        <f>IF($JC806&gt;=20,INDEX($GR:$GR,$JB806+20),"")</f>
      </c>
      <c r="HN806">
        <f>IF($JC806&gt;=21,INDEX($GR:$GR,$JB806+21),"")</f>
      </c>
      <c r="HO806">
        <f>IF($JC806&gt;=22,INDEX($GR:$GR,$JB806+22),"")</f>
      </c>
      <c r="HP806">
        <f>IF($JC806&gt;=23,INDEX($GR:$GR,$JB806+23),"")</f>
      </c>
      <c r="HQ806">
        <f>IF($JC806&gt;=24,INDEX($GR:$GR,$JB806+24),"")</f>
      </c>
      <c r="HR806">
        <f>IF($JC806&gt;=25,INDEX($GR:$GR,$JB806+25),"")</f>
      </c>
      <c r="HS806">
        <f>IF($JC806&gt;=26,INDEX($GR:$GR,$JB806+26),"")</f>
      </c>
      <c r="HT806">
        <f>IF($JC806&gt;=27,INDEX($GR:$GR,$JB806+27),"")</f>
      </c>
      <c r="HU806">
        <f>IF($JC806&gt;=28,INDEX($GR:$GR,$JB806+28),"")</f>
      </c>
      <c r="HV806">
        <f>IF($JC806&gt;=29,INDEX($GR:$GR,$JB806+29),"")</f>
      </c>
      <c r="HW806">
        <f>IF($JC806&gt;=30,INDEX($GR:$GR,$JB806+30),"")</f>
      </c>
      <c r="HX806">
        <f>IF($JC806&gt;=31,INDEX($GR:$GR,$JB806+31),"")</f>
      </c>
      <c r="HY806">
        <f>IF($JC806&gt;=32,INDEX($GR:$GR,$JB806+32),"")</f>
      </c>
      <c r="HZ806">
        <f>IF($JC806&gt;=33,INDEX($GR:$GR,$JB806+33),"")</f>
      </c>
      <c r="IA806">
        <f>IF($JC806&gt;=34,INDEX($GR:$GR,$JB806+34),"")</f>
      </c>
      <c r="IB806">
        <f>IF($JC806&gt;=35,INDEX($GR:$GR,$JB806+35),"")</f>
      </c>
      <c r="IC806">
        <f>IF($JC806&gt;=36,INDEX($GR:$GR,$JB806+36),"")</f>
      </c>
      <c r="ID806">
        <f>IF($JC806&gt;=37,INDEX($GR:$GR,$JB806+37),"")</f>
      </c>
      <c r="IE806">
        <f>IF($JC806&gt;=38,INDEX($GR:$GR,$JB806+38),"")</f>
      </c>
      <c r="IF806">
        <f>IF($JC806&gt;=39,INDEX($GR:$GR,$JB806+39),"")</f>
      </c>
      <c r="IG806">
        <f>IF($JC806&gt;=40,INDEX($GR:$GR,$JB806+40),"")</f>
      </c>
      <c r="IH806">
        <f>IF($JC806&gt;=41,INDEX($GR:$GR,$JB806+41),"")</f>
      </c>
      <c r="II806">
        <f>IF($JC806&gt;=42,INDEX($GR:$GR,$JB806+42),"")</f>
      </c>
      <c r="IJ806">
        <f>IF($JC806&gt;=43,INDEX($GR:$GR,$JB806+43),"")</f>
      </c>
      <c r="IK806">
        <f>IF($JC806&gt;=44,INDEX($GR:$GR,$JB806+44),"")</f>
      </c>
      <c r="IL806">
        <f>IF($JC806&gt;=45,INDEX($GR:$GR,$JB806+45),"")</f>
      </c>
      <c r="IM806">
        <f>IF($JC806&gt;=46,INDEX($GR:$GR,$JB806+46),"")</f>
      </c>
      <c r="IN806">
        <f>IF($JC806&gt;=47,INDEX($GR:$GR,$JB806+47),"")</f>
      </c>
      <c r="IO806">
        <f>IF($JC806&gt;=48,INDEX($GR:$GR,$JB806+48),"")</f>
      </c>
      <c r="IP806">
        <f>IF($JC806&gt;=49,INDEX($GR:$GR,$JB806+49),"")</f>
      </c>
      <c r="IQ806">
        <f>IF($JC806&gt;=50,INDEX($GR:$GR,$JB806+50),"")</f>
      </c>
      <c r="IR806">
        <f>IF($JC806&gt;=51,INDEX($GR:$GR,$JB806+51),"")</f>
      </c>
      <c r="IS806">
        <f>IF($JC806&gt;=52,INDEX($GR:$GR,$JB806+52),"")</f>
      </c>
      <c r="IT806">
        <f>IF($JC806&gt;=53,INDEX($GR:$GR,$JB806+53),"")</f>
      </c>
      <c r="IU806">
        <f>IF($JC806&gt;=54,INDEX($GR:$GR,$JB806+54),"")</f>
      </c>
      <c r="IV806">
        <f>IF($JC806&gt;=55,INDEX($GR:$GR,$JB806+55),"")</f>
      </c>
      <c r="IW806">
        <f>IF($JC806&gt;=56,INDEX($GR:$GR,$JB806+56),"")</f>
      </c>
      <c r="IX806">
        <f>IF($JC806&gt;=57,INDEX($GR:$GR,$JB806+57),"")</f>
      </c>
      <c r="IY806">
        <f>IF($JC806&gt;=58,INDEX($GR:$GR,$JB806+58),"")</f>
      </c>
      <c r="IZ806">
        <f>IF($JC806&gt;=59,INDEX($GR:$GR,$JB806+59),"")</f>
      </c>
      <c r="JA806">
        <f>IF($JC806&gt;=60,INDEX($GR:$GR,$JB806+60),"")</f>
      </c>
      <c r="JB806">
        <f>IFERROR(MATCH($GQ806,$GR$2:$GR$324,0)+1,0)</f>
      </c>
      <c r="JC806">
        <f>IFERROR(INDEX($GS$2:$GS$324,MATCH($GQ806,$GR$2:$GR$324,0)),0)</f>
      </c>
      <c r="JD806" t="s">
        <v>40</v>
      </c>
      <c r="JE806" t="s">
        <v>40</v>
      </c>
    </row>
    <row r="807" spans="1:265" x14ac:dyDescent="0.25">
      <c r="Q807">
        <f>IF(OR($T807="",$P807=""),"",IFERROR($T807/$P807,0))</f>
      </c>
      <c r="R807">
        <f>IF($T807="","",
SUM($S807,$U807,$Z807,$V807,$X807)*
(1-IF($AA807="",0,VALUE($AA807)/100)))</f>
      </c>
      <c r="S807">
        <f>IF($T807="","",$T807)</f>
      </c>
      <c r="U807">
        <f>IF($T807="","",
IF($N807="","",
IF(ISNUMBER(SEARCH("exempt",LOWER($N807))),0,
$T807*(VALUE(SUBSTITUTE($N807,"%",""))/100))))</f>
      </c>
      <c r="AB807">
        <f>IFERROR(IF(FIND(" - ",$K807)&gt;0,MID($K807,FIND(" - ",$K807)+3,LEN($K807)),""),"")</f>
      </c>
      <c r="AK807" t="s">
        <v>1394</v>
      </c>
      <c r="AP807">
        <f>IFERROR(LEFT($K807,FIND(" - ",$K807)-1),$K807)</f>
      </c>
      <c r="AS807">
        <f>IF($CH807&gt;=1,INDEX($AQ:$AQ,$CG807+1),"")</f>
      </c>
      <c r="AT807">
        <f>IF($CH807&gt;=2,INDEX($AQ:$AQ,$CG807+2),"")</f>
      </c>
      <c r="AU807">
        <f>IF($CH807&gt;=3,INDEX($AQ:$AQ,$CG807+3),"")</f>
      </c>
      <c r="AV807">
        <f>IF($CH807&gt;=4,INDEX($AQ:$AQ,$CG807+4),"")</f>
      </c>
      <c r="AW807">
        <f>IF($CH807&gt;=5,INDEX($AQ:$AQ,$CG807+5),"")</f>
      </c>
      <c r="AX807">
        <f>IF($CH807&gt;=6,INDEX($AQ:$AQ,$CG807+6),"")</f>
      </c>
      <c r="AY807">
        <f>IF($CH807&gt;=7,INDEX($AQ:$AQ,$CG807+7),"")</f>
      </c>
      <c r="AZ807">
        <f>IF($CH807&gt;=8,INDEX($AQ:$AQ,$CG807+8),"")</f>
      </c>
      <c r="BA807">
        <f>IF($CH807&gt;=9,INDEX($AQ:$AQ,$CG807+9),"")</f>
      </c>
      <c r="BB807">
        <f>IF($CH807&gt;=10,INDEX($AQ:$AQ,$CG807+10),"")</f>
      </c>
      <c r="BC807">
        <f>IF($CH807&gt;=11,INDEX($AQ:$AQ,$CG807+11),"")</f>
      </c>
      <c r="BD807">
        <f>IF($CH807&gt;=12,INDEX($AQ:$AQ,$CG807+12),"")</f>
      </c>
      <c r="BE807">
        <f>IF($CH807&gt;=13,INDEX($AQ:$AQ,$CG807+13),"")</f>
      </c>
      <c r="BF807">
        <f>IF($CH807&gt;=14,INDEX($AQ:$AQ,$CG807+14),"")</f>
      </c>
      <c r="BG807">
        <f>IF($CH807&gt;=15,INDEX($AQ:$AQ,$CG807+15),"")</f>
      </c>
      <c r="BH807">
        <f>IF($CH807&gt;=16,INDEX($AQ:$AQ,$CG807+16),"")</f>
      </c>
      <c r="BI807">
        <f>IF($CH807&gt;=17,INDEX($AQ:$AQ,$CG807+17),"")</f>
      </c>
      <c r="BJ807">
        <f>IF($CH807&gt;=18,INDEX($AQ:$AQ,$CG807+18),"")</f>
      </c>
      <c r="BK807">
        <f>IF($CH807&gt;=19,INDEX($AQ:$AQ,$CG807+19),"")</f>
      </c>
      <c r="BL807">
        <f>IF($CH807&gt;=20,INDEX($AQ:$AQ,$CG807+20),"")</f>
      </c>
      <c r="BM807">
        <f>IF($CH807&gt;=21,INDEX($AQ:$AQ,$CG807+21),"")</f>
      </c>
      <c r="BN807">
        <f>IF($CH807&gt;=22,INDEX($AQ:$AQ,$CG807+22),"")</f>
      </c>
      <c r="BO807">
        <f>IF($CH807&gt;=23,INDEX($AQ:$AQ,$CG807+23),"")</f>
      </c>
      <c r="BP807">
        <f>IF($CH807&gt;=24,INDEX($AQ:$AQ,$CG807+24),"")</f>
      </c>
      <c r="BQ807">
        <f>IF($CH807&gt;=25,INDEX($AQ:$AQ,$CG807+25),"")</f>
      </c>
      <c r="BR807">
        <f>IF($CH807&gt;=26,INDEX($AQ:$AQ,$CG807+26),"")</f>
      </c>
      <c r="BS807">
        <f>IF($CH807&gt;=27,INDEX($AQ:$AQ,$CG807+27),"")</f>
      </c>
      <c r="BT807">
        <f>IF($CH807&gt;=28,INDEX($AQ:$AQ,$CG807+28),"")</f>
      </c>
      <c r="BU807">
        <f>IF($CH807&gt;=29,INDEX($AQ:$AQ,$CG807+29),"")</f>
      </c>
      <c r="BV807">
        <f>IF($CH807&gt;=30,INDEX($AQ:$AQ,$CG807+30),"")</f>
      </c>
      <c r="BW807">
        <f>IF($CH807&gt;=31,INDEX($AQ:$AQ,$CG807+31),"")</f>
      </c>
      <c r="BX807">
        <f>IF($CH807&gt;=32,INDEX($AQ:$AQ,$CG807+32),"")</f>
      </c>
      <c r="BY807">
        <f>IF($CH807&gt;=33,INDEX($AQ:$AQ,$CG807+33),"")</f>
      </c>
      <c r="BZ807">
        <f>IF($CH807&gt;=34,INDEX($AQ:$AQ,$CG807+34),"")</f>
      </c>
      <c r="CA807">
        <f>IF($CH807&gt;=35,INDEX($AQ:$AQ,$CG807+35),"")</f>
      </c>
      <c r="CB807">
        <f>IF($CH807&gt;=36,INDEX($AQ:$AQ,$CG807+36),"")</f>
      </c>
      <c r="CC807">
        <f>IF($CH807&gt;=37,INDEX($AQ:$AQ,$CG807+37),"")</f>
      </c>
      <c r="CD807">
        <f>IF($CH807&gt;=38,INDEX($AQ:$AQ,$CG807+38),"")</f>
      </c>
      <c r="CE807">
        <f>IF($CH807&gt;=39,INDEX($AQ:$AQ,$CG807+39),"")</f>
      </c>
      <c r="CF807">
        <f>IF($CH807&gt;=40,INDEX($AQ:$AQ,$CG807+40),"")</f>
      </c>
      <c r="CG807">
        <f>IFERROR(MATCH($AP807,$AQ$2:$AQ$134,0)+1,0)</f>
      </c>
      <c r="CH807">
        <f>IFERROR(INDEX($AR$2:$AR$134,MATCH($AP807,$AQ$2:$AQ$134,0)),0)</f>
      </c>
      <c r="CI807">
        <f>IFERROR(LEFT($L807,FIND(" - ",$L807)-1),$L807)</f>
      </c>
      <c r="CL807">
        <f>IF($DG807&gt;=1,INDEX($CJ:$CJ,$DF807+1),"")</f>
      </c>
      <c r="CM807">
        <f>IF($DG807&gt;=2,INDEX($CJ:$CJ,$DF807+2),"")</f>
      </c>
      <c r="CN807">
        <f>IF($DG807&gt;=3,INDEX($CJ:$CJ,$DF807+3),"")</f>
      </c>
      <c r="CO807">
        <f>IF($DG807&gt;=4,INDEX($CJ:$CJ,$DF807+4),"")</f>
      </c>
      <c r="CP807">
        <f>IF($DG807&gt;=5,INDEX($CJ:$CJ,$DF807+5),"")</f>
      </c>
      <c r="CQ807">
        <f>IF($DG807&gt;=6,INDEX($CJ:$CJ,$DF807+6),"")</f>
      </c>
      <c r="CR807">
        <f>IF($DG807&gt;=7,INDEX($CJ:$CJ,$DF807+7),"")</f>
      </c>
      <c r="CS807">
        <f>IF($DG807&gt;=8,INDEX($CJ:$CJ,$DF807+8),"")</f>
      </c>
      <c r="CT807">
        <f>IF($DG807&gt;=9,INDEX($CJ:$CJ,$DF807+9),"")</f>
      </c>
      <c r="CU807">
        <f>IF($DG807&gt;=10,INDEX($CJ:$CJ,$DF807+10),"")</f>
      </c>
      <c r="CV807">
        <f>IF($DG807&gt;=11,INDEX($CJ:$CJ,$DF807+11),"")</f>
      </c>
      <c r="CW807">
        <f>IF($DG807&gt;=12,INDEX($CJ:$CJ,$DF807+12),"")</f>
      </c>
      <c r="CX807">
        <f>IF($DG807&gt;=13,INDEX($CJ:$CJ,$DF807+13),"")</f>
      </c>
      <c r="CY807">
        <f>IF($DG807&gt;=14,INDEX($CJ:$CJ,$DF807+14),"")</f>
      </c>
      <c r="CZ807">
        <f>IF($DG807&gt;=15,INDEX($CJ:$CJ,$DF807+15),"")</f>
      </c>
      <c r="DA807">
        <f>IF($DG807&gt;=16,INDEX($CJ:$CJ,$DF807+16),"")</f>
      </c>
      <c r="DB807">
        <f>IF($DG807&gt;=17,INDEX($CJ:$CJ,$DF807+17),"")</f>
      </c>
      <c r="DC807">
        <f>IF($DG807&gt;=18,INDEX($CJ:$CJ,$DF807+18),"")</f>
      </c>
      <c r="DD807">
        <f>IF($DG807&gt;=19,INDEX($CJ:$CJ,$DF807+19),"")</f>
      </c>
      <c r="DE807">
        <f>IF($DG807&gt;=20,INDEX($CJ:$CJ,$DF807+20),"")</f>
      </c>
      <c r="DF807">
        <f>IFERROR(MATCH($CI807,$CJ$2:$CJ$263,0)+1,0)</f>
      </c>
      <c r="DG807">
        <f>IFERROR(INDEX($CK$2:$CK$263,MATCH($CI807,$CJ$2:$CJ$263,0)),0)</f>
      </c>
      <c r="DH807">
        <f>IFERROR(INDEX($AO:$AO,MATCH($N807,$AN:$AN,0))&amp;"","")</f>
      </c>
      <c r="DL807">
        <f>IF($GO807&gt;=1,INDEX($DI:$DI,$GN807+1),"")</f>
      </c>
      <c r="DM807">
        <f>IF($GO807&gt;=2,INDEX($DI:$DI,$GN807+2),"")</f>
      </c>
      <c r="DN807">
        <f>IF($GO807&gt;=3,INDEX($DI:$DI,$GN807+3),"")</f>
      </c>
      <c r="DO807">
        <f>IF($GO807&gt;=4,INDEX($DI:$DI,$GN807+4),"")</f>
      </c>
      <c r="DP807">
        <f>IF($GO807&gt;=5,INDEX($DI:$DI,$GN807+5),"")</f>
      </c>
      <c r="DQ807">
        <f>IF($GO807&gt;=6,INDEX($DI:$DI,$GN807+6),"")</f>
      </c>
      <c r="DR807">
        <f>IF($GO807&gt;=7,INDEX($DI:$DI,$GN807+7),"")</f>
      </c>
      <c r="DS807">
        <f>IF($GO807&gt;=8,INDEX($DI:$DI,$GN807+8),"")</f>
      </c>
      <c r="DT807">
        <f>IF($GO807&gt;=9,INDEX($DI:$DI,$GN807+9),"")</f>
      </c>
      <c r="DU807">
        <f>IF($GO807&gt;=10,INDEX($DI:$DI,$GN807+10),"")</f>
      </c>
      <c r="DV807">
        <f>IF($GO807&gt;=11,INDEX($DI:$DI,$GN807+11),"")</f>
      </c>
      <c r="DW807">
        <f>IF($GO807&gt;=12,INDEX($DI:$DI,$GN807+12),"")</f>
      </c>
      <c r="DX807">
        <f>IF($GO807&gt;=13,INDEX($DI:$DI,$GN807+13),"")</f>
      </c>
      <c r="DY807">
        <f>IF($GO807&gt;=14,INDEX($DI:$DI,$GN807+14),"")</f>
      </c>
      <c r="DZ807">
        <f>IF($GO807&gt;=15,INDEX($DI:$DI,$GN807+15),"")</f>
      </c>
      <c r="EA807">
        <f>IF($GO807&gt;=16,INDEX($DI:$DI,$GN807+16),"")</f>
      </c>
      <c r="EB807">
        <f>IF($GO807&gt;=17,INDEX($DI:$DI,$GN807+17),"")</f>
      </c>
      <c r="EC807">
        <f>IF($GO807&gt;=18,INDEX($DI:$DI,$GN807+18),"")</f>
      </c>
      <c r="ED807">
        <f>IF($GO807&gt;=19,INDEX($DI:$DI,$GN807+19),"")</f>
      </c>
      <c r="EE807">
        <f>IF($GO807&gt;=20,INDEX($DI:$DI,$GN807+20),"")</f>
      </c>
      <c r="EF807">
        <f>IF($GO807&gt;=21,INDEX($DI:$DI,$GN807+21),"")</f>
      </c>
      <c r="EG807">
        <f>IF($GO807&gt;=22,INDEX($DI:$DI,$GN807+22),"")</f>
      </c>
      <c r="EH807">
        <f>IF($GO807&gt;=23,INDEX($DI:$DI,$GN807+23),"")</f>
      </c>
      <c r="EI807">
        <f>IF($GO807&gt;=24,INDEX($DI:$DI,$GN807+24),"")</f>
      </c>
      <c r="EJ807">
        <f>IF($GO807&gt;=25,INDEX($DI:$DI,$GN807+25),"")</f>
      </c>
      <c r="EK807">
        <f>IF($GO807&gt;=26,INDEX($DI:$DI,$GN807+26),"")</f>
      </c>
      <c r="EL807">
        <f>IF($GO807&gt;=27,INDEX($DI:$DI,$GN807+27),"")</f>
      </c>
      <c r="EM807">
        <f>IF($GO807&gt;=28,INDEX($DI:$DI,$GN807+28),"")</f>
      </c>
      <c r="EN807">
        <f>IF($GO807&gt;=29,INDEX($DI:$DI,$GN807+29),"")</f>
      </c>
      <c r="EO807">
        <f>IF($GO807&gt;=30,INDEX($DI:$DI,$GN807+30),"")</f>
      </c>
      <c r="EP807">
        <f>IF($GO807&gt;=31,INDEX($DI:$DI,$GN807+31),"")</f>
      </c>
      <c r="EQ807">
        <f>IF($GO807&gt;=32,INDEX($DI:$DI,$GN807+32),"")</f>
      </c>
      <c r="ER807">
        <f>IF($GO807&gt;=33,INDEX($DI:$DI,$GN807+33),"")</f>
      </c>
      <c r="ES807">
        <f>IF($GO807&gt;=34,INDEX($DI:$DI,$GN807+34),"")</f>
      </c>
      <c r="ET807">
        <f>IF($GO807&gt;=35,INDEX($DI:$DI,$GN807+35),"")</f>
      </c>
      <c r="EU807">
        <f>IF($GO807&gt;=36,INDEX($DI:$DI,$GN807+36),"")</f>
      </c>
      <c r="EV807">
        <f>IF($GO807&gt;=37,INDEX($DI:$DI,$GN807+37),"")</f>
      </c>
      <c r="EW807">
        <f>IF($GO807&gt;=38,INDEX($DI:$DI,$GN807+38),"")</f>
      </c>
      <c r="EX807">
        <f>IF($GO807&gt;=39,INDEX($DI:$DI,$GN807+39),"")</f>
      </c>
      <c r="EY807">
        <f>IF($GO807&gt;=40,INDEX($DI:$DI,$GN807+40),"")</f>
      </c>
      <c r="EZ807">
        <f>IF($GO807&gt;=1,INDEX($DJ:$DJ,$GN807+1),"")</f>
      </c>
      <c r="FA807">
        <f>IF($GO807&gt;=2,INDEX($DJ:$DJ,$GN807+2),"")</f>
      </c>
      <c r="FB807">
        <f>IF($GO807&gt;=3,INDEX($DJ:$DJ,$GN807+3),"")</f>
      </c>
      <c r="FC807">
        <f>IF($GO807&gt;=4,INDEX($DJ:$DJ,$GN807+4),"")</f>
      </c>
      <c r="FD807">
        <f>IF($GO807&gt;=5,INDEX($DJ:$DJ,$GN807+5),"")</f>
      </c>
      <c r="FE807">
        <f>IF($GO807&gt;=6,INDEX($DJ:$DJ,$GN807+6),"")</f>
      </c>
      <c r="FF807">
        <f>IF($GO807&gt;=7,INDEX($DJ:$DJ,$GN807+7),"")</f>
      </c>
      <c r="FG807">
        <f>IF($GO807&gt;=8,INDEX($DJ:$DJ,$GN807+8),"")</f>
      </c>
      <c r="FH807">
        <f>IF($GO807&gt;=9,INDEX($DJ:$DJ,$GN807+9),"")</f>
      </c>
      <c r="FI807">
        <f>IF($GO807&gt;=10,INDEX($DJ:$DJ,$GN807+10),"")</f>
      </c>
      <c r="FJ807">
        <f>IF($GO807&gt;=11,INDEX($DJ:$DJ,$GN807+11),"")</f>
      </c>
      <c r="FK807">
        <f>IF($GO807&gt;=12,INDEX($DJ:$DJ,$GN807+12),"")</f>
      </c>
      <c r="FL807">
        <f>IF($GO807&gt;=13,INDEX($DJ:$DJ,$GN807+13),"")</f>
      </c>
      <c r="FM807">
        <f>IF($GO807&gt;=14,INDEX($DJ:$DJ,$GN807+14),"")</f>
      </c>
      <c r="FN807">
        <f>IF($GO807&gt;=15,INDEX($DJ:$DJ,$GN807+15),"")</f>
      </c>
      <c r="FO807">
        <f>IF($GO807&gt;=16,INDEX($DJ:$DJ,$GN807+16),"")</f>
      </c>
      <c r="FP807">
        <f>IF($GO807&gt;=17,INDEX($DJ:$DJ,$GN807+17),"")</f>
      </c>
      <c r="FQ807">
        <f>IF($GO807&gt;=18,INDEX($DJ:$DJ,$GN807+18),"")</f>
      </c>
      <c r="FR807">
        <f>IF($GO807&gt;=19,INDEX($DJ:$DJ,$GN807+19),"")</f>
      </c>
      <c r="FS807">
        <f>IF($GO807&gt;=20,INDEX($DJ:$DJ,$GN807+20),"")</f>
      </c>
      <c r="FT807">
        <f>IF($GO807&gt;=21,INDEX($DJ:$DJ,$GN807+21),"")</f>
      </c>
      <c r="FU807">
        <f>IF($GO807&gt;=22,INDEX($DJ:$DJ,$GN807+22),"")</f>
      </c>
      <c r="FV807">
        <f>IF($GO807&gt;=23,INDEX($DJ:$DJ,$GN807+23),"")</f>
      </c>
      <c r="FW807">
        <f>IF($GO807&gt;=24,INDEX($DJ:$DJ,$GN807+24),"")</f>
      </c>
      <c r="FX807">
        <f>IF($GO807&gt;=25,INDEX($DJ:$DJ,$GN807+25),"")</f>
      </c>
      <c r="FY807">
        <f>IF($GO807&gt;=26,INDEX($DJ:$DJ,$GN807+26),"")</f>
      </c>
      <c r="FZ807">
        <f>IF($GO807&gt;=27,INDEX($DJ:$DJ,$GN807+27),"")</f>
      </c>
      <c r="GA807">
        <f>IF($GO807&gt;=28,INDEX($DJ:$DJ,$GN807+28),"")</f>
      </c>
      <c r="GB807">
        <f>IF($GO807&gt;=29,INDEX($DJ:$DJ,$GN807+29),"")</f>
      </c>
      <c r="GC807">
        <f>IF($GO807&gt;=30,INDEX($DJ:$DJ,$GN807+30),"")</f>
      </c>
      <c r="GD807">
        <f>IF($GO807&gt;=31,INDEX($DJ:$DJ,$GN807+31),"")</f>
      </c>
      <c r="GE807">
        <f>IF($GO807&gt;=32,INDEX($DJ:$DJ,$GN807+32),"")</f>
      </c>
      <c r="GF807">
        <f>IF($GO807&gt;=33,INDEX($DJ:$DJ,$GN807+33),"")</f>
      </c>
      <c r="GG807">
        <f>IF($GO807&gt;=34,INDEX($DJ:$DJ,$GN807+34),"")</f>
      </c>
      <c r="GH807">
        <f>IF($GO807&gt;=35,INDEX($DJ:$DJ,$GN807+35),"")</f>
      </c>
      <c r="GI807">
        <f>IF($GO807&gt;=36,INDEX($DJ:$DJ,$GN807+36),"")</f>
      </c>
      <c r="GJ807">
        <f>IF($GO807&gt;=37,INDEX($DJ:$DJ,$GN807+37),"")</f>
      </c>
      <c r="GK807">
        <f>IF($GO807&gt;=38,INDEX($DJ:$DJ,$GN807+38),"")</f>
      </c>
      <c r="GL807">
        <f>IF($GO807&gt;=39,INDEX($DJ:$DJ,$GN807+39),"")</f>
      </c>
      <c r="GM807">
        <f>IF($GO807&gt;=40,INDEX($DJ:$DJ,$GN807+40),"")</f>
      </c>
      <c r="GN807">
        <f>IFERROR(MATCH($DH807,$DI$2:$DI$148,0)+1,0)</f>
      </c>
      <c r="GO807">
        <f>IFERROR(INDEX($DK$2:$DK$148,MATCH($DH807,$DI$2:$DI$148,0)),0)</f>
      </c>
      <c r="GP807">
        <f>IFERROR(MATCH($Y807,$DL$807:$EY$807,0),0)</f>
      </c>
      <c r="GQ807">
        <f>IF($GP807&gt;0,INDEX($EZ$807:$GM$807,$GP807),"")</f>
      </c>
      <c r="GT807">
        <f>IF($JC807&gt;=1,INDEX($GR:$GR,$JB807+1),"")</f>
      </c>
      <c r="GU807">
        <f>IF($JC807&gt;=2,INDEX($GR:$GR,$JB807+2),"")</f>
      </c>
      <c r="GV807">
        <f>IF($JC807&gt;=3,INDEX($GR:$GR,$JB807+3),"")</f>
      </c>
      <c r="GW807">
        <f>IF($JC807&gt;=4,INDEX($GR:$GR,$JB807+4),"")</f>
      </c>
      <c r="GX807">
        <f>IF($JC807&gt;=5,INDEX($GR:$GR,$JB807+5),"")</f>
      </c>
      <c r="GY807">
        <f>IF($JC807&gt;=6,INDEX($GR:$GR,$JB807+6),"")</f>
      </c>
      <c r="GZ807">
        <f>IF($JC807&gt;=7,INDEX($GR:$GR,$JB807+7),"")</f>
      </c>
      <c r="HA807">
        <f>IF($JC807&gt;=8,INDEX($GR:$GR,$JB807+8),"")</f>
      </c>
      <c r="HB807">
        <f>IF($JC807&gt;=9,INDEX($GR:$GR,$JB807+9),"")</f>
      </c>
      <c r="HC807">
        <f>IF($JC807&gt;=10,INDEX($GR:$GR,$JB807+10),"")</f>
      </c>
      <c r="HD807">
        <f>IF($JC807&gt;=11,INDEX($GR:$GR,$JB807+11),"")</f>
      </c>
      <c r="HE807">
        <f>IF($JC807&gt;=12,INDEX($GR:$GR,$JB807+12),"")</f>
      </c>
      <c r="HF807">
        <f>IF($JC807&gt;=13,INDEX($GR:$GR,$JB807+13),"")</f>
      </c>
      <c r="HG807">
        <f>IF($JC807&gt;=14,INDEX($GR:$GR,$JB807+14),"")</f>
      </c>
      <c r="HH807">
        <f>IF($JC807&gt;=15,INDEX($GR:$GR,$JB807+15),"")</f>
      </c>
      <c r="HI807">
        <f>IF($JC807&gt;=16,INDEX($GR:$GR,$JB807+16),"")</f>
      </c>
      <c r="HJ807">
        <f>IF($JC807&gt;=17,INDEX($GR:$GR,$JB807+17),"")</f>
      </c>
      <c r="HK807">
        <f>IF($JC807&gt;=18,INDEX($GR:$GR,$JB807+18),"")</f>
      </c>
      <c r="HL807">
        <f>IF($JC807&gt;=19,INDEX($GR:$GR,$JB807+19),"")</f>
      </c>
      <c r="HM807">
        <f>IF($JC807&gt;=20,INDEX($GR:$GR,$JB807+20),"")</f>
      </c>
      <c r="HN807">
        <f>IF($JC807&gt;=21,INDEX($GR:$GR,$JB807+21),"")</f>
      </c>
      <c r="HO807">
        <f>IF($JC807&gt;=22,INDEX($GR:$GR,$JB807+22),"")</f>
      </c>
      <c r="HP807">
        <f>IF($JC807&gt;=23,INDEX($GR:$GR,$JB807+23),"")</f>
      </c>
      <c r="HQ807">
        <f>IF($JC807&gt;=24,INDEX($GR:$GR,$JB807+24),"")</f>
      </c>
      <c r="HR807">
        <f>IF($JC807&gt;=25,INDEX($GR:$GR,$JB807+25),"")</f>
      </c>
      <c r="HS807">
        <f>IF($JC807&gt;=26,INDEX($GR:$GR,$JB807+26),"")</f>
      </c>
      <c r="HT807">
        <f>IF($JC807&gt;=27,INDEX($GR:$GR,$JB807+27),"")</f>
      </c>
      <c r="HU807">
        <f>IF($JC807&gt;=28,INDEX($GR:$GR,$JB807+28),"")</f>
      </c>
      <c r="HV807">
        <f>IF($JC807&gt;=29,INDEX($GR:$GR,$JB807+29),"")</f>
      </c>
      <c r="HW807">
        <f>IF($JC807&gt;=30,INDEX($GR:$GR,$JB807+30),"")</f>
      </c>
      <c r="HX807">
        <f>IF($JC807&gt;=31,INDEX($GR:$GR,$JB807+31),"")</f>
      </c>
      <c r="HY807">
        <f>IF($JC807&gt;=32,INDEX($GR:$GR,$JB807+32),"")</f>
      </c>
      <c r="HZ807">
        <f>IF($JC807&gt;=33,INDEX($GR:$GR,$JB807+33),"")</f>
      </c>
      <c r="IA807">
        <f>IF($JC807&gt;=34,INDEX($GR:$GR,$JB807+34),"")</f>
      </c>
      <c r="IB807">
        <f>IF($JC807&gt;=35,INDEX($GR:$GR,$JB807+35),"")</f>
      </c>
      <c r="IC807">
        <f>IF($JC807&gt;=36,INDEX($GR:$GR,$JB807+36),"")</f>
      </c>
      <c r="ID807">
        <f>IF($JC807&gt;=37,INDEX($GR:$GR,$JB807+37),"")</f>
      </c>
      <c r="IE807">
        <f>IF($JC807&gt;=38,INDEX($GR:$GR,$JB807+38),"")</f>
      </c>
      <c r="IF807">
        <f>IF($JC807&gt;=39,INDEX($GR:$GR,$JB807+39),"")</f>
      </c>
      <c r="IG807">
        <f>IF($JC807&gt;=40,INDEX($GR:$GR,$JB807+40),"")</f>
      </c>
      <c r="IH807">
        <f>IF($JC807&gt;=41,INDEX($GR:$GR,$JB807+41),"")</f>
      </c>
      <c r="II807">
        <f>IF($JC807&gt;=42,INDEX($GR:$GR,$JB807+42),"")</f>
      </c>
      <c r="IJ807">
        <f>IF($JC807&gt;=43,INDEX($GR:$GR,$JB807+43),"")</f>
      </c>
      <c r="IK807">
        <f>IF($JC807&gt;=44,INDEX($GR:$GR,$JB807+44),"")</f>
      </c>
      <c r="IL807">
        <f>IF($JC807&gt;=45,INDEX($GR:$GR,$JB807+45),"")</f>
      </c>
      <c r="IM807">
        <f>IF($JC807&gt;=46,INDEX($GR:$GR,$JB807+46),"")</f>
      </c>
      <c r="IN807">
        <f>IF($JC807&gt;=47,INDEX($GR:$GR,$JB807+47),"")</f>
      </c>
      <c r="IO807">
        <f>IF($JC807&gt;=48,INDEX($GR:$GR,$JB807+48),"")</f>
      </c>
      <c r="IP807">
        <f>IF($JC807&gt;=49,INDEX($GR:$GR,$JB807+49),"")</f>
      </c>
      <c r="IQ807">
        <f>IF($JC807&gt;=50,INDEX($GR:$GR,$JB807+50),"")</f>
      </c>
      <c r="IR807">
        <f>IF($JC807&gt;=51,INDEX($GR:$GR,$JB807+51),"")</f>
      </c>
      <c r="IS807">
        <f>IF($JC807&gt;=52,INDEX($GR:$GR,$JB807+52),"")</f>
      </c>
      <c r="IT807">
        <f>IF($JC807&gt;=53,INDEX($GR:$GR,$JB807+53),"")</f>
      </c>
      <c r="IU807">
        <f>IF($JC807&gt;=54,INDEX($GR:$GR,$JB807+54),"")</f>
      </c>
      <c r="IV807">
        <f>IF($JC807&gt;=55,INDEX($GR:$GR,$JB807+55),"")</f>
      </c>
      <c r="IW807">
        <f>IF($JC807&gt;=56,INDEX($GR:$GR,$JB807+56),"")</f>
      </c>
      <c r="IX807">
        <f>IF($JC807&gt;=57,INDEX($GR:$GR,$JB807+57),"")</f>
      </c>
      <c r="IY807">
        <f>IF($JC807&gt;=58,INDEX($GR:$GR,$JB807+58),"")</f>
      </c>
      <c r="IZ807">
        <f>IF($JC807&gt;=59,INDEX($GR:$GR,$JB807+59),"")</f>
      </c>
      <c r="JA807">
        <f>IF($JC807&gt;=60,INDEX($GR:$GR,$JB807+60),"")</f>
      </c>
      <c r="JB807">
        <f>IFERROR(MATCH($GQ807,$GR$2:$GR$324,0)+1,0)</f>
      </c>
      <c r="JC807">
        <f>IFERROR(INDEX($GS$2:$GS$324,MATCH($GQ807,$GR$2:$GR$324,0)),0)</f>
      </c>
      <c r="JD807" t="s">
        <v>40</v>
      </c>
      <c r="JE807" t="s">
        <v>40</v>
      </c>
    </row>
    <row r="808" spans="1:265" x14ac:dyDescent="0.25">
      <c r="Q808">
        <f>IF(OR($T808="",$P808=""),"",IFERROR($T808/$P808,0))</f>
      </c>
      <c r="R808">
        <f>IF($T808="","",
SUM($S808,$U808,$Z808,$V808,$X808)*
(1-IF($AA808="",0,VALUE($AA808)/100)))</f>
      </c>
      <c r="S808">
        <f>IF($T808="","",$T808)</f>
      </c>
      <c r="U808">
        <f>IF($T808="","",
IF($N808="","",
IF(ISNUMBER(SEARCH("exempt",LOWER($N808))),0,
$T808*(VALUE(SUBSTITUTE($N808,"%",""))/100))))</f>
      </c>
      <c r="AB808">
        <f>IFERROR(IF(FIND(" - ",$K808)&gt;0,MID($K808,FIND(" - ",$K808)+3,LEN($K808)),""),"")</f>
      </c>
      <c r="AK808" t="s">
        <v>1395</v>
      </c>
      <c r="AP808">
        <f>IFERROR(LEFT($K808,FIND(" - ",$K808)-1),$K808)</f>
      </c>
      <c r="AS808">
        <f>IF($CH808&gt;=1,INDEX($AQ:$AQ,$CG808+1),"")</f>
      </c>
      <c r="AT808">
        <f>IF($CH808&gt;=2,INDEX($AQ:$AQ,$CG808+2),"")</f>
      </c>
      <c r="AU808">
        <f>IF($CH808&gt;=3,INDEX($AQ:$AQ,$CG808+3),"")</f>
      </c>
      <c r="AV808">
        <f>IF($CH808&gt;=4,INDEX($AQ:$AQ,$CG808+4),"")</f>
      </c>
      <c r="AW808">
        <f>IF($CH808&gt;=5,INDEX($AQ:$AQ,$CG808+5),"")</f>
      </c>
      <c r="AX808">
        <f>IF($CH808&gt;=6,INDEX($AQ:$AQ,$CG808+6),"")</f>
      </c>
      <c r="AY808">
        <f>IF($CH808&gt;=7,INDEX($AQ:$AQ,$CG808+7),"")</f>
      </c>
      <c r="AZ808">
        <f>IF($CH808&gt;=8,INDEX($AQ:$AQ,$CG808+8),"")</f>
      </c>
      <c r="BA808">
        <f>IF($CH808&gt;=9,INDEX($AQ:$AQ,$CG808+9),"")</f>
      </c>
      <c r="BB808">
        <f>IF($CH808&gt;=10,INDEX($AQ:$AQ,$CG808+10),"")</f>
      </c>
      <c r="BC808">
        <f>IF($CH808&gt;=11,INDEX($AQ:$AQ,$CG808+11),"")</f>
      </c>
      <c r="BD808">
        <f>IF($CH808&gt;=12,INDEX($AQ:$AQ,$CG808+12),"")</f>
      </c>
      <c r="BE808">
        <f>IF($CH808&gt;=13,INDEX($AQ:$AQ,$CG808+13),"")</f>
      </c>
      <c r="BF808">
        <f>IF($CH808&gt;=14,INDEX($AQ:$AQ,$CG808+14),"")</f>
      </c>
      <c r="BG808">
        <f>IF($CH808&gt;=15,INDEX($AQ:$AQ,$CG808+15),"")</f>
      </c>
      <c r="BH808">
        <f>IF($CH808&gt;=16,INDEX($AQ:$AQ,$CG808+16),"")</f>
      </c>
      <c r="BI808">
        <f>IF($CH808&gt;=17,INDEX($AQ:$AQ,$CG808+17),"")</f>
      </c>
      <c r="BJ808">
        <f>IF($CH808&gt;=18,INDEX($AQ:$AQ,$CG808+18),"")</f>
      </c>
      <c r="BK808">
        <f>IF($CH808&gt;=19,INDEX($AQ:$AQ,$CG808+19),"")</f>
      </c>
      <c r="BL808">
        <f>IF($CH808&gt;=20,INDEX($AQ:$AQ,$CG808+20),"")</f>
      </c>
      <c r="BM808">
        <f>IF($CH808&gt;=21,INDEX($AQ:$AQ,$CG808+21),"")</f>
      </c>
      <c r="BN808">
        <f>IF($CH808&gt;=22,INDEX($AQ:$AQ,$CG808+22),"")</f>
      </c>
      <c r="BO808">
        <f>IF($CH808&gt;=23,INDEX($AQ:$AQ,$CG808+23),"")</f>
      </c>
      <c r="BP808">
        <f>IF($CH808&gt;=24,INDEX($AQ:$AQ,$CG808+24),"")</f>
      </c>
      <c r="BQ808">
        <f>IF($CH808&gt;=25,INDEX($AQ:$AQ,$CG808+25),"")</f>
      </c>
      <c r="BR808">
        <f>IF($CH808&gt;=26,INDEX($AQ:$AQ,$CG808+26),"")</f>
      </c>
      <c r="BS808">
        <f>IF($CH808&gt;=27,INDEX($AQ:$AQ,$CG808+27),"")</f>
      </c>
      <c r="BT808">
        <f>IF($CH808&gt;=28,INDEX($AQ:$AQ,$CG808+28),"")</f>
      </c>
      <c r="BU808">
        <f>IF($CH808&gt;=29,INDEX($AQ:$AQ,$CG808+29),"")</f>
      </c>
      <c r="BV808">
        <f>IF($CH808&gt;=30,INDEX($AQ:$AQ,$CG808+30),"")</f>
      </c>
      <c r="BW808">
        <f>IF($CH808&gt;=31,INDEX($AQ:$AQ,$CG808+31),"")</f>
      </c>
      <c r="BX808">
        <f>IF($CH808&gt;=32,INDEX($AQ:$AQ,$CG808+32),"")</f>
      </c>
      <c r="BY808">
        <f>IF($CH808&gt;=33,INDEX($AQ:$AQ,$CG808+33),"")</f>
      </c>
      <c r="BZ808">
        <f>IF($CH808&gt;=34,INDEX($AQ:$AQ,$CG808+34),"")</f>
      </c>
      <c r="CA808">
        <f>IF($CH808&gt;=35,INDEX($AQ:$AQ,$CG808+35),"")</f>
      </c>
      <c r="CB808">
        <f>IF($CH808&gt;=36,INDEX($AQ:$AQ,$CG808+36),"")</f>
      </c>
      <c r="CC808">
        <f>IF($CH808&gt;=37,INDEX($AQ:$AQ,$CG808+37),"")</f>
      </c>
      <c r="CD808">
        <f>IF($CH808&gt;=38,INDEX($AQ:$AQ,$CG808+38),"")</f>
      </c>
      <c r="CE808">
        <f>IF($CH808&gt;=39,INDEX($AQ:$AQ,$CG808+39),"")</f>
      </c>
      <c r="CF808">
        <f>IF($CH808&gt;=40,INDEX($AQ:$AQ,$CG808+40),"")</f>
      </c>
      <c r="CG808">
        <f>IFERROR(MATCH($AP808,$AQ$2:$AQ$134,0)+1,0)</f>
      </c>
      <c r="CH808">
        <f>IFERROR(INDEX($AR$2:$AR$134,MATCH($AP808,$AQ$2:$AQ$134,0)),0)</f>
      </c>
      <c r="CI808">
        <f>IFERROR(LEFT($L808,FIND(" - ",$L808)-1),$L808)</f>
      </c>
      <c r="CL808">
        <f>IF($DG808&gt;=1,INDEX($CJ:$CJ,$DF808+1),"")</f>
      </c>
      <c r="CM808">
        <f>IF($DG808&gt;=2,INDEX($CJ:$CJ,$DF808+2),"")</f>
      </c>
      <c r="CN808">
        <f>IF($DG808&gt;=3,INDEX($CJ:$CJ,$DF808+3),"")</f>
      </c>
      <c r="CO808">
        <f>IF($DG808&gt;=4,INDEX($CJ:$CJ,$DF808+4),"")</f>
      </c>
      <c r="CP808">
        <f>IF($DG808&gt;=5,INDEX($CJ:$CJ,$DF808+5),"")</f>
      </c>
      <c r="CQ808">
        <f>IF($DG808&gt;=6,INDEX($CJ:$CJ,$DF808+6),"")</f>
      </c>
      <c r="CR808">
        <f>IF($DG808&gt;=7,INDEX($CJ:$CJ,$DF808+7),"")</f>
      </c>
      <c r="CS808">
        <f>IF($DG808&gt;=8,INDEX($CJ:$CJ,$DF808+8),"")</f>
      </c>
      <c r="CT808">
        <f>IF($DG808&gt;=9,INDEX($CJ:$CJ,$DF808+9),"")</f>
      </c>
      <c r="CU808">
        <f>IF($DG808&gt;=10,INDEX($CJ:$CJ,$DF808+10),"")</f>
      </c>
      <c r="CV808">
        <f>IF($DG808&gt;=11,INDEX($CJ:$CJ,$DF808+11),"")</f>
      </c>
      <c r="CW808">
        <f>IF($DG808&gt;=12,INDEX($CJ:$CJ,$DF808+12),"")</f>
      </c>
      <c r="CX808">
        <f>IF($DG808&gt;=13,INDEX($CJ:$CJ,$DF808+13),"")</f>
      </c>
      <c r="CY808">
        <f>IF($DG808&gt;=14,INDEX($CJ:$CJ,$DF808+14),"")</f>
      </c>
      <c r="CZ808">
        <f>IF($DG808&gt;=15,INDEX($CJ:$CJ,$DF808+15),"")</f>
      </c>
      <c r="DA808">
        <f>IF($DG808&gt;=16,INDEX($CJ:$CJ,$DF808+16),"")</f>
      </c>
      <c r="DB808">
        <f>IF($DG808&gt;=17,INDEX($CJ:$CJ,$DF808+17),"")</f>
      </c>
      <c r="DC808">
        <f>IF($DG808&gt;=18,INDEX($CJ:$CJ,$DF808+18),"")</f>
      </c>
      <c r="DD808">
        <f>IF($DG808&gt;=19,INDEX($CJ:$CJ,$DF808+19),"")</f>
      </c>
      <c r="DE808">
        <f>IF($DG808&gt;=20,INDEX($CJ:$CJ,$DF808+20),"")</f>
      </c>
      <c r="DF808">
        <f>IFERROR(MATCH($CI808,$CJ$2:$CJ$263,0)+1,0)</f>
      </c>
      <c r="DG808">
        <f>IFERROR(INDEX($CK$2:$CK$263,MATCH($CI808,$CJ$2:$CJ$263,0)),0)</f>
      </c>
      <c r="DH808">
        <f>IFERROR(INDEX($AO:$AO,MATCH($N808,$AN:$AN,0))&amp;"","")</f>
      </c>
      <c r="DL808">
        <f>IF($GO808&gt;=1,INDEX($DI:$DI,$GN808+1),"")</f>
      </c>
      <c r="DM808">
        <f>IF($GO808&gt;=2,INDEX($DI:$DI,$GN808+2),"")</f>
      </c>
      <c r="DN808">
        <f>IF($GO808&gt;=3,INDEX($DI:$DI,$GN808+3),"")</f>
      </c>
      <c r="DO808">
        <f>IF($GO808&gt;=4,INDEX($DI:$DI,$GN808+4),"")</f>
      </c>
      <c r="DP808">
        <f>IF($GO808&gt;=5,INDEX($DI:$DI,$GN808+5),"")</f>
      </c>
      <c r="DQ808">
        <f>IF($GO808&gt;=6,INDEX($DI:$DI,$GN808+6),"")</f>
      </c>
      <c r="DR808">
        <f>IF($GO808&gt;=7,INDEX($DI:$DI,$GN808+7),"")</f>
      </c>
      <c r="DS808">
        <f>IF($GO808&gt;=8,INDEX($DI:$DI,$GN808+8),"")</f>
      </c>
      <c r="DT808">
        <f>IF($GO808&gt;=9,INDEX($DI:$DI,$GN808+9),"")</f>
      </c>
      <c r="DU808">
        <f>IF($GO808&gt;=10,INDEX($DI:$DI,$GN808+10),"")</f>
      </c>
      <c r="DV808">
        <f>IF($GO808&gt;=11,INDEX($DI:$DI,$GN808+11),"")</f>
      </c>
      <c r="DW808">
        <f>IF($GO808&gt;=12,INDEX($DI:$DI,$GN808+12),"")</f>
      </c>
      <c r="DX808">
        <f>IF($GO808&gt;=13,INDEX($DI:$DI,$GN808+13),"")</f>
      </c>
      <c r="DY808">
        <f>IF($GO808&gt;=14,INDEX($DI:$DI,$GN808+14),"")</f>
      </c>
      <c r="DZ808">
        <f>IF($GO808&gt;=15,INDEX($DI:$DI,$GN808+15),"")</f>
      </c>
      <c r="EA808">
        <f>IF($GO808&gt;=16,INDEX($DI:$DI,$GN808+16),"")</f>
      </c>
      <c r="EB808">
        <f>IF($GO808&gt;=17,INDEX($DI:$DI,$GN808+17),"")</f>
      </c>
      <c r="EC808">
        <f>IF($GO808&gt;=18,INDEX($DI:$DI,$GN808+18),"")</f>
      </c>
      <c r="ED808">
        <f>IF($GO808&gt;=19,INDEX($DI:$DI,$GN808+19),"")</f>
      </c>
      <c r="EE808">
        <f>IF($GO808&gt;=20,INDEX($DI:$DI,$GN808+20),"")</f>
      </c>
      <c r="EF808">
        <f>IF($GO808&gt;=21,INDEX($DI:$DI,$GN808+21),"")</f>
      </c>
      <c r="EG808">
        <f>IF($GO808&gt;=22,INDEX($DI:$DI,$GN808+22),"")</f>
      </c>
      <c r="EH808">
        <f>IF($GO808&gt;=23,INDEX($DI:$DI,$GN808+23),"")</f>
      </c>
      <c r="EI808">
        <f>IF($GO808&gt;=24,INDEX($DI:$DI,$GN808+24),"")</f>
      </c>
      <c r="EJ808">
        <f>IF($GO808&gt;=25,INDEX($DI:$DI,$GN808+25),"")</f>
      </c>
      <c r="EK808">
        <f>IF($GO808&gt;=26,INDEX($DI:$DI,$GN808+26),"")</f>
      </c>
      <c r="EL808">
        <f>IF($GO808&gt;=27,INDEX($DI:$DI,$GN808+27),"")</f>
      </c>
      <c r="EM808">
        <f>IF($GO808&gt;=28,INDEX($DI:$DI,$GN808+28),"")</f>
      </c>
      <c r="EN808">
        <f>IF($GO808&gt;=29,INDEX($DI:$DI,$GN808+29),"")</f>
      </c>
      <c r="EO808">
        <f>IF($GO808&gt;=30,INDEX($DI:$DI,$GN808+30),"")</f>
      </c>
      <c r="EP808">
        <f>IF($GO808&gt;=31,INDEX($DI:$DI,$GN808+31),"")</f>
      </c>
      <c r="EQ808">
        <f>IF($GO808&gt;=32,INDEX($DI:$DI,$GN808+32),"")</f>
      </c>
      <c r="ER808">
        <f>IF($GO808&gt;=33,INDEX($DI:$DI,$GN808+33),"")</f>
      </c>
      <c r="ES808">
        <f>IF($GO808&gt;=34,INDEX($DI:$DI,$GN808+34),"")</f>
      </c>
      <c r="ET808">
        <f>IF($GO808&gt;=35,INDEX($DI:$DI,$GN808+35),"")</f>
      </c>
      <c r="EU808">
        <f>IF($GO808&gt;=36,INDEX($DI:$DI,$GN808+36),"")</f>
      </c>
      <c r="EV808">
        <f>IF($GO808&gt;=37,INDEX($DI:$DI,$GN808+37),"")</f>
      </c>
      <c r="EW808">
        <f>IF($GO808&gt;=38,INDEX($DI:$DI,$GN808+38),"")</f>
      </c>
      <c r="EX808">
        <f>IF($GO808&gt;=39,INDEX($DI:$DI,$GN808+39),"")</f>
      </c>
      <c r="EY808">
        <f>IF($GO808&gt;=40,INDEX($DI:$DI,$GN808+40),"")</f>
      </c>
      <c r="EZ808">
        <f>IF($GO808&gt;=1,INDEX($DJ:$DJ,$GN808+1),"")</f>
      </c>
      <c r="FA808">
        <f>IF($GO808&gt;=2,INDEX($DJ:$DJ,$GN808+2),"")</f>
      </c>
      <c r="FB808">
        <f>IF($GO808&gt;=3,INDEX($DJ:$DJ,$GN808+3),"")</f>
      </c>
      <c r="FC808">
        <f>IF($GO808&gt;=4,INDEX($DJ:$DJ,$GN808+4),"")</f>
      </c>
      <c r="FD808">
        <f>IF($GO808&gt;=5,INDEX($DJ:$DJ,$GN808+5),"")</f>
      </c>
      <c r="FE808">
        <f>IF($GO808&gt;=6,INDEX($DJ:$DJ,$GN808+6),"")</f>
      </c>
      <c r="FF808">
        <f>IF($GO808&gt;=7,INDEX($DJ:$DJ,$GN808+7),"")</f>
      </c>
      <c r="FG808">
        <f>IF($GO808&gt;=8,INDEX($DJ:$DJ,$GN808+8),"")</f>
      </c>
      <c r="FH808">
        <f>IF($GO808&gt;=9,INDEX($DJ:$DJ,$GN808+9),"")</f>
      </c>
      <c r="FI808">
        <f>IF($GO808&gt;=10,INDEX($DJ:$DJ,$GN808+10),"")</f>
      </c>
      <c r="FJ808">
        <f>IF($GO808&gt;=11,INDEX($DJ:$DJ,$GN808+11),"")</f>
      </c>
      <c r="FK808">
        <f>IF($GO808&gt;=12,INDEX($DJ:$DJ,$GN808+12),"")</f>
      </c>
      <c r="FL808">
        <f>IF($GO808&gt;=13,INDEX($DJ:$DJ,$GN808+13),"")</f>
      </c>
      <c r="FM808">
        <f>IF($GO808&gt;=14,INDEX($DJ:$DJ,$GN808+14),"")</f>
      </c>
      <c r="FN808">
        <f>IF($GO808&gt;=15,INDEX($DJ:$DJ,$GN808+15),"")</f>
      </c>
      <c r="FO808">
        <f>IF($GO808&gt;=16,INDEX($DJ:$DJ,$GN808+16),"")</f>
      </c>
      <c r="FP808">
        <f>IF($GO808&gt;=17,INDEX($DJ:$DJ,$GN808+17),"")</f>
      </c>
      <c r="FQ808">
        <f>IF($GO808&gt;=18,INDEX($DJ:$DJ,$GN808+18),"")</f>
      </c>
      <c r="FR808">
        <f>IF($GO808&gt;=19,INDEX($DJ:$DJ,$GN808+19),"")</f>
      </c>
      <c r="FS808">
        <f>IF($GO808&gt;=20,INDEX($DJ:$DJ,$GN808+20),"")</f>
      </c>
      <c r="FT808">
        <f>IF($GO808&gt;=21,INDEX($DJ:$DJ,$GN808+21),"")</f>
      </c>
      <c r="FU808">
        <f>IF($GO808&gt;=22,INDEX($DJ:$DJ,$GN808+22),"")</f>
      </c>
      <c r="FV808">
        <f>IF($GO808&gt;=23,INDEX($DJ:$DJ,$GN808+23),"")</f>
      </c>
      <c r="FW808">
        <f>IF($GO808&gt;=24,INDEX($DJ:$DJ,$GN808+24),"")</f>
      </c>
      <c r="FX808">
        <f>IF($GO808&gt;=25,INDEX($DJ:$DJ,$GN808+25),"")</f>
      </c>
      <c r="FY808">
        <f>IF($GO808&gt;=26,INDEX($DJ:$DJ,$GN808+26),"")</f>
      </c>
      <c r="FZ808">
        <f>IF($GO808&gt;=27,INDEX($DJ:$DJ,$GN808+27),"")</f>
      </c>
      <c r="GA808">
        <f>IF($GO808&gt;=28,INDEX($DJ:$DJ,$GN808+28),"")</f>
      </c>
      <c r="GB808">
        <f>IF($GO808&gt;=29,INDEX($DJ:$DJ,$GN808+29),"")</f>
      </c>
      <c r="GC808">
        <f>IF($GO808&gt;=30,INDEX($DJ:$DJ,$GN808+30),"")</f>
      </c>
      <c r="GD808">
        <f>IF($GO808&gt;=31,INDEX($DJ:$DJ,$GN808+31),"")</f>
      </c>
      <c r="GE808">
        <f>IF($GO808&gt;=32,INDEX($DJ:$DJ,$GN808+32),"")</f>
      </c>
      <c r="GF808">
        <f>IF($GO808&gt;=33,INDEX($DJ:$DJ,$GN808+33),"")</f>
      </c>
      <c r="GG808">
        <f>IF($GO808&gt;=34,INDEX($DJ:$DJ,$GN808+34),"")</f>
      </c>
      <c r="GH808">
        <f>IF($GO808&gt;=35,INDEX($DJ:$DJ,$GN808+35),"")</f>
      </c>
      <c r="GI808">
        <f>IF($GO808&gt;=36,INDEX($DJ:$DJ,$GN808+36),"")</f>
      </c>
      <c r="GJ808">
        <f>IF($GO808&gt;=37,INDEX($DJ:$DJ,$GN808+37),"")</f>
      </c>
      <c r="GK808">
        <f>IF($GO808&gt;=38,INDEX($DJ:$DJ,$GN808+38),"")</f>
      </c>
      <c r="GL808">
        <f>IF($GO808&gt;=39,INDEX($DJ:$DJ,$GN808+39),"")</f>
      </c>
      <c r="GM808">
        <f>IF($GO808&gt;=40,INDEX($DJ:$DJ,$GN808+40),"")</f>
      </c>
      <c r="GN808">
        <f>IFERROR(MATCH($DH808,$DI$2:$DI$148,0)+1,0)</f>
      </c>
      <c r="GO808">
        <f>IFERROR(INDEX($DK$2:$DK$148,MATCH($DH808,$DI$2:$DI$148,0)),0)</f>
      </c>
      <c r="GP808">
        <f>IFERROR(MATCH($Y808,$DL$808:$EY$808,0),0)</f>
      </c>
      <c r="GQ808">
        <f>IF($GP808&gt;0,INDEX($EZ$808:$GM$808,$GP808),"")</f>
      </c>
      <c r="GT808">
        <f>IF($JC808&gt;=1,INDEX($GR:$GR,$JB808+1),"")</f>
      </c>
      <c r="GU808">
        <f>IF($JC808&gt;=2,INDEX($GR:$GR,$JB808+2),"")</f>
      </c>
      <c r="GV808">
        <f>IF($JC808&gt;=3,INDEX($GR:$GR,$JB808+3),"")</f>
      </c>
      <c r="GW808">
        <f>IF($JC808&gt;=4,INDEX($GR:$GR,$JB808+4),"")</f>
      </c>
      <c r="GX808">
        <f>IF($JC808&gt;=5,INDEX($GR:$GR,$JB808+5),"")</f>
      </c>
      <c r="GY808">
        <f>IF($JC808&gt;=6,INDEX($GR:$GR,$JB808+6),"")</f>
      </c>
      <c r="GZ808">
        <f>IF($JC808&gt;=7,INDEX($GR:$GR,$JB808+7),"")</f>
      </c>
      <c r="HA808">
        <f>IF($JC808&gt;=8,INDEX($GR:$GR,$JB808+8),"")</f>
      </c>
      <c r="HB808">
        <f>IF($JC808&gt;=9,INDEX($GR:$GR,$JB808+9),"")</f>
      </c>
      <c r="HC808">
        <f>IF($JC808&gt;=10,INDEX($GR:$GR,$JB808+10),"")</f>
      </c>
      <c r="HD808">
        <f>IF($JC808&gt;=11,INDEX($GR:$GR,$JB808+11),"")</f>
      </c>
      <c r="HE808">
        <f>IF($JC808&gt;=12,INDEX($GR:$GR,$JB808+12),"")</f>
      </c>
      <c r="HF808">
        <f>IF($JC808&gt;=13,INDEX($GR:$GR,$JB808+13),"")</f>
      </c>
      <c r="HG808">
        <f>IF($JC808&gt;=14,INDEX($GR:$GR,$JB808+14),"")</f>
      </c>
      <c r="HH808">
        <f>IF($JC808&gt;=15,INDEX($GR:$GR,$JB808+15),"")</f>
      </c>
      <c r="HI808">
        <f>IF($JC808&gt;=16,INDEX($GR:$GR,$JB808+16),"")</f>
      </c>
      <c r="HJ808">
        <f>IF($JC808&gt;=17,INDEX($GR:$GR,$JB808+17),"")</f>
      </c>
      <c r="HK808">
        <f>IF($JC808&gt;=18,INDEX($GR:$GR,$JB808+18),"")</f>
      </c>
      <c r="HL808">
        <f>IF($JC808&gt;=19,INDEX($GR:$GR,$JB808+19),"")</f>
      </c>
      <c r="HM808">
        <f>IF($JC808&gt;=20,INDEX($GR:$GR,$JB808+20),"")</f>
      </c>
      <c r="HN808">
        <f>IF($JC808&gt;=21,INDEX($GR:$GR,$JB808+21),"")</f>
      </c>
      <c r="HO808">
        <f>IF($JC808&gt;=22,INDEX($GR:$GR,$JB808+22),"")</f>
      </c>
      <c r="HP808">
        <f>IF($JC808&gt;=23,INDEX($GR:$GR,$JB808+23),"")</f>
      </c>
      <c r="HQ808">
        <f>IF($JC808&gt;=24,INDEX($GR:$GR,$JB808+24),"")</f>
      </c>
      <c r="HR808">
        <f>IF($JC808&gt;=25,INDEX($GR:$GR,$JB808+25),"")</f>
      </c>
      <c r="HS808">
        <f>IF($JC808&gt;=26,INDEX($GR:$GR,$JB808+26),"")</f>
      </c>
      <c r="HT808">
        <f>IF($JC808&gt;=27,INDEX($GR:$GR,$JB808+27),"")</f>
      </c>
      <c r="HU808">
        <f>IF($JC808&gt;=28,INDEX($GR:$GR,$JB808+28),"")</f>
      </c>
      <c r="HV808">
        <f>IF($JC808&gt;=29,INDEX($GR:$GR,$JB808+29),"")</f>
      </c>
      <c r="HW808">
        <f>IF($JC808&gt;=30,INDEX($GR:$GR,$JB808+30),"")</f>
      </c>
      <c r="HX808">
        <f>IF($JC808&gt;=31,INDEX($GR:$GR,$JB808+31),"")</f>
      </c>
      <c r="HY808">
        <f>IF($JC808&gt;=32,INDEX($GR:$GR,$JB808+32),"")</f>
      </c>
      <c r="HZ808">
        <f>IF($JC808&gt;=33,INDEX($GR:$GR,$JB808+33),"")</f>
      </c>
      <c r="IA808">
        <f>IF($JC808&gt;=34,INDEX($GR:$GR,$JB808+34),"")</f>
      </c>
      <c r="IB808">
        <f>IF($JC808&gt;=35,INDEX($GR:$GR,$JB808+35),"")</f>
      </c>
      <c r="IC808">
        <f>IF($JC808&gt;=36,INDEX($GR:$GR,$JB808+36),"")</f>
      </c>
      <c r="ID808">
        <f>IF($JC808&gt;=37,INDEX($GR:$GR,$JB808+37),"")</f>
      </c>
      <c r="IE808">
        <f>IF($JC808&gt;=38,INDEX($GR:$GR,$JB808+38),"")</f>
      </c>
      <c r="IF808">
        <f>IF($JC808&gt;=39,INDEX($GR:$GR,$JB808+39),"")</f>
      </c>
      <c r="IG808">
        <f>IF($JC808&gt;=40,INDEX($GR:$GR,$JB808+40),"")</f>
      </c>
      <c r="IH808">
        <f>IF($JC808&gt;=41,INDEX($GR:$GR,$JB808+41),"")</f>
      </c>
      <c r="II808">
        <f>IF($JC808&gt;=42,INDEX($GR:$GR,$JB808+42),"")</f>
      </c>
      <c r="IJ808">
        <f>IF($JC808&gt;=43,INDEX($GR:$GR,$JB808+43),"")</f>
      </c>
      <c r="IK808">
        <f>IF($JC808&gt;=44,INDEX($GR:$GR,$JB808+44),"")</f>
      </c>
      <c r="IL808">
        <f>IF($JC808&gt;=45,INDEX($GR:$GR,$JB808+45),"")</f>
      </c>
      <c r="IM808">
        <f>IF($JC808&gt;=46,INDEX($GR:$GR,$JB808+46),"")</f>
      </c>
      <c r="IN808">
        <f>IF($JC808&gt;=47,INDEX($GR:$GR,$JB808+47),"")</f>
      </c>
      <c r="IO808">
        <f>IF($JC808&gt;=48,INDEX($GR:$GR,$JB808+48),"")</f>
      </c>
      <c r="IP808">
        <f>IF($JC808&gt;=49,INDEX($GR:$GR,$JB808+49),"")</f>
      </c>
      <c r="IQ808">
        <f>IF($JC808&gt;=50,INDEX($GR:$GR,$JB808+50),"")</f>
      </c>
      <c r="IR808">
        <f>IF($JC808&gt;=51,INDEX($GR:$GR,$JB808+51),"")</f>
      </c>
      <c r="IS808">
        <f>IF($JC808&gt;=52,INDEX($GR:$GR,$JB808+52),"")</f>
      </c>
      <c r="IT808">
        <f>IF($JC808&gt;=53,INDEX($GR:$GR,$JB808+53),"")</f>
      </c>
      <c r="IU808">
        <f>IF($JC808&gt;=54,INDEX($GR:$GR,$JB808+54),"")</f>
      </c>
      <c r="IV808">
        <f>IF($JC808&gt;=55,INDEX($GR:$GR,$JB808+55),"")</f>
      </c>
      <c r="IW808">
        <f>IF($JC808&gt;=56,INDEX($GR:$GR,$JB808+56),"")</f>
      </c>
      <c r="IX808">
        <f>IF($JC808&gt;=57,INDEX($GR:$GR,$JB808+57),"")</f>
      </c>
      <c r="IY808">
        <f>IF($JC808&gt;=58,INDEX($GR:$GR,$JB808+58),"")</f>
      </c>
      <c r="IZ808">
        <f>IF($JC808&gt;=59,INDEX($GR:$GR,$JB808+59),"")</f>
      </c>
      <c r="JA808">
        <f>IF($JC808&gt;=60,INDEX($GR:$GR,$JB808+60),"")</f>
      </c>
      <c r="JB808">
        <f>IFERROR(MATCH($GQ808,$GR$2:$GR$324,0)+1,0)</f>
      </c>
      <c r="JC808">
        <f>IFERROR(INDEX($GS$2:$GS$324,MATCH($GQ808,$GR$2:$GR$324,0)),0)</f>
      </c>
      <c r="JD808" t="s">
        <v>40</v>
      </c>
      <c r="JE808" t="s">
        <v>40</v>
      </c>
    </row>
    <row r="809" spans="1:265" x14ac:dyDescent="0.25">
      <c r="Q809">
        <f>IF(OR($T809="",$P809=""),"",IFERROR($T809/$P809,0))</f>
      </c>
      <c r="R809">
        <f>IF($T809="","",
SUM($S809,$U809,$Z809,$V809,$X809)*
(1-IF($AA809="",0,VALUE($AA809)/100)))</f>
      </c>
      <c r="S809">
        <f>IF($T809="","",$T809)</f>
      </c>
      <c r="U809">
        <f>IF($T809="","",
IF($N809="","",
IF(ISNUMBER(SEARCH("exempt",LOWER($N809))),0,
$T809*(VALUE(SUBSTITUTE($N809,"%",""))/100))))</f>
      </c>
      <c r="AB809">
        <f>IFERROR(IF(FIND(" - ",$K809)&gt;0,MID($K809,FIND(" - ",$K809)+3,LEN($K809)),""),"")</f>
      </c>
      <c r="AK809" t="s">
        <v>1396</v>
      </c>
      <c r="AP809">
        <f>IFERROR(LEFT($K809,FIND(" - ",$K809)-1),$K809)</f>
      </c>
      <c r="AS809">
        <f>IF($CH809&gt;=1,INDEX($AQ:$AQ,$CG809+1),"")</f>
      </c>
      <c r="AT809">
        <f>IF($CH809&gt;=2,INDEX($AQ:$AQ,$CG809+2),"")</f>
      </c>
      <c r="AU809">
        <f>IF($CH809&gt;=3,INDEX($AQ:$AQ,$CG809+3),"")</f>
      </c>
      <c r="AV809">
        <f>IF($CH809&gt;=4,INDEX($AQ:$AQ,$CG809+4),"")</f>
      </c>
      <c r="AW809">
        <f>IF($CH809&gt;=5,INDEX($AQ:$AQ,$CG809+5),"")</f>
      </c>
      <c r="AX809">
        <f>IF($CH809&gt;=6,INDEX($AQ:$AQ,$CG809+6),"")</f>
      </c>
      <c r="AY809">
        <f>IF($CH809&gt;=7,INDEX($AQ:$AQ,$CG809+7),"")</f>
      </c>
      <c r="AZ809">
        <f>IF($CH809&gt;=8,INDEX($AQ:$AQ,$CG809+8),"")</f>
      </c>
      <c r="BA809">
        <f>IF($CH809&gt;=9,INDEX($AQ:$AQ,$CG809+9),"")</f>
      </c>
      <c r="BB809">
        <f>IF($CH809&gt;=10,INDEX($AQ:$AQ,$CG809+10),"")</f>
      </c>
      <c r="BC809">
        <f>IF($CH809&gt;=11,INDEX($AQ:$AQ,$CG809+11),"")</f>
      </c>
      <c r="BD809">
        <f>IF($CH809&gt;=12,INDEX($AQ:$AQ,$CG809+12),"")</f>
      </c>
      <c r="BE809">
        <f>IF($CH809&gt;=13,INDEX($AQ:$AQ,$CG809+13),"")</f>
      </c>
      <c r="BF809">
        <f>IF($CH809&gt;=14,INDEX($AQ:$AQ,$CG809+14),"")</f>
      </c>
      <c r="BG809">
        <f>IF($CH809&gt;=15,INDEX($AQ:$AQ,$CG809+15),"")</f>
      </c>
      <c r="BH809">
        <f>IF($CH809&gt;=16,INDEX($AQ:$AQ,$CG809+16),"")</f>
      </c>
      <c r="BI809">
        <f>IF($CH809&gt;=17,INDEX($AQ:$AQ,$CG809+17),"")</f>
      </c>
      <c r="BJ809">
        <f>IF($CH809&gt;=18,INDEX($AQ:$AQ,$CG809+18),"")</f>
      </c>
      <c r="BK809">
        <f>IF($CH809&gt;=19,INDEX($AQ:$AQ,$CG809+19),"")</f>
      </c>
      <c r="BL809">
        <f>IF($CH809&gt;=20,INDEX($AQ:$AQ,$CG809+20),"")</f>
      </c>
      <c r="BM809">
        <f>IF($CH809&gt;=21,INDEX($AQ:$AQ,$CG809+21),"")</f>
      </c>
      <c r="BN809">
        <f>IF($CH809&gt;=22,INDEX($AQ:$AQ,$CG809+22),"")</f>
      </c>
      <c r="BO809">
        <f>IF($CH809&gt;=23,INDEX($AQ:$AQ,$CG809+23),"")</f>
      </c>
      <c r="BP809">
        <f>IF($CH809&gt;=24,INDEX($AQ:$AQ,$CG809+24),"")</f>
      </c>
      <c r="BQ809">
        <f>IF($CH809&gt;=25,INDEX($AQ:$AQ,$CG809+25),"")</f>
      </c>
      <c r="BR809">
        <f>IF($CH809&gt;=26,INDEX($AQ:$AQ,$CG809+26),"")</f>
      </c>
      <c r="BS809">
        <f>IF($CH809&gt;=27,INDEX($AQ:$AQ,$CG809+27),"")</f>
      </c>
      <c r="BT809">
        <f>IF($CH809&gt;=28,INDEX($AQ:$AQ,$CG809+28),"")</f>
      </c>
      <c r="BU809">
        <f>IF($CH809&gt;=29,INDEX($AQ:$AQ,$CG809+29),"")</f>
      </c>
      <c r="BV809">
        <f>IF($CH809&gt;=30,INDEX($AQ:$AQ,$CG809+30),"")</f>
      </c>
      <c r="BW809">
        <f>IF($CH809&gt;=31,INDEX($AQ:$AQ,$CG809+31),"")</f>
      </c>
      <c r="BX809">
        <f>IF($CH809&gt;=32,INDEX($AQ:$AQ,$CG809+32),"")</f>
      </c>
      <c r="BY809">
        <f>IF($CH809&gt;=33,INDEX($AQ:$AQ,$CG809+33),"")</f>
      </c>
      <c r="BZ809">
        <f>IF($CH809&gt;=34,INDEX($AQ:$AQ,$CG809+34),"")</f>
      </c>
      <c r="CA809">
        <f>IF($CH809&gt;=35,INDEX($AQ:$AQ,$CG809+35),"")</f>
      </c>
      <c r="CB809">
        <f>IF($CH809&gt;=36,INDEX($AQ:$AQ,$CG809+36),"")</f>
      </c>
      <c r="CC809">
        <f>IF($CH809&gt;=37,INDEX($AQ:$AQ,$CG809+37),"")</f>
      </c>
      <c r="CD809">
        <f>IF($CH809&gt;=38,INDEX($AQ:$AQ,$CG809+38),"")</f>
      </c>
      <c r="CE809">
        <f>IF($CH809&gt;=39,INDEX($AQ:$AQ,$CG809+39),"")</f>
      </c>
      <c r="CF809">
        <f>IF($CH809&gt;=40,INDEX($AQ:$AQ,$CG809+40),"")</f>
      </c>
      <c r="CG809">
        <f>IFERROR(MATCH($AP809,$AQ$2:$AQ$134,0)+1,0)</f>
      </c>
      <c r="CH809">
        <f>IFERROR(INDEX($AR$2:$AR$134,MATCH($AP809,$AQ$2:$AQ$134,0)),0)</f>
      </c>
      <c r="CI809">
        <f>IFERROR(LEFT($L809,FIND(" - ",$L809)-1),$L809)</f>
      </c>
      <c r="CL809">
        <f>IF($DG809&gt;=1,INDEX($CJ:$CJ,$DF809+1),"")</f>
      </c>
      <c r="CM809">
        <f>IF($DG809&gt;=2,INDEX($CJ:$CJ,$DF809+2),"")</f>
      </c>
      <c r="CN809">
        <f>IF($DG809&gt;=3,INDEX($CJ:$CJ,$DF809+3),"")</f>
      </c>
      <c r="CO809">
        <f>IF($DG809&gt;=4,INDEX($CJ:$CJ,$DF809+4),"")</f>
      </c>
      <c r="CP809">
        <f>IF($DG809&gt;=5,INDEX($CJ:$CJ,$DF809+5),"")</f>
      </c>
      <c r="CQ809">
        <f>IF($DG809&gt;=6,INDEX($CJ:$CJ,$DF809+6),"")</f>
      </c>
      <c r="CR809">
        <f>IF($DG809&gt;=7,INDEX($CJ:$CJ,$DF809+7),"")</f>
      </c>
      <c r="CS809">
        <f>IF($DG809&gt;=8,INDEX($CJ:$CJ,$DF809+8),"")</f>
      </c>
      <c r="CT809">
        <f>IF($DG809&gt;=9,INDEX($CJ:$CJ,$DF809+9),"")</f>
      </c>
      <c r="CU809">
        <f>IF($DG809&gt;=10,INDEX($CJ:$CJ,$DF809+10),"")</f>
      </c>
      <c r="CV809">
        <f>IF($DG809&gt;=11,INDEX($CJ:$CJ,$DF809+11),"")</f>
      </c>
      <c r="CW809">
        <f>IF($DG809&gt;=12,INDEX($CJ:$CJ,$DF809+12),"")</f>
      </c>
      <c r="CX809">
        <f>IF($DG809&gt;=13,INDEX($CJ:$CJ,$DF809+13),"")</f>
      </c>
      <c r="CY809">
        <f>IF($DG809&gt;=14,INDEX($CJ:$CJ,$DF809+14),"")</f>
      </c>
      <c r="CZ809">
        <f>IF($DG809&gt;=15,INDEX($CJ:$CJ,$DF809+15),"")</f>
      </c>
      <c r="DA809">
        <f>IF($DG809&gt;=16,INDEX($CJ:$CJ,$DF809+16),"")</f>
      </c>
      <c r="DB809">
        <f>IF($DG809&gt;=17,INDEX($CJ:$CJ,$DF809+17),"")</f>
      </c>
      <c r="DC809">
        <f>IF($DG809&gt;=18,INDEX($CJ:$CJ,$DF809+18),"")</f>
      </c>
      <c r="DD809">
        <f>IF($DG809&gt;=19,INDEX($CJ:$CJ,$DF809+19),"")</f>
      </c>
      <c r="DE809">
        <f>IF($DG809&gt;=20,INDEX($CJ:$CJ,$DF809+20),"")</f>
      </c>
      <c r="DF809">
        <f>IFERROR(MATCH($CI809,$CJ$2:$CJ$263,0)+1,0)</f>
      </c>
      <c r="DG809">
        <f>IFERROR(INDEX($CK$2:$CK$263,MATCH($CI809,$CJ$2:$CJ$263,0)),0)</f>
      </c>
      <c r="DH809">
        <f>IFERROR(INDEX($AO:$AO,MATCH($N809,$AN:$AN,0))&amp;"","")</f>
      </c>
      <c r="DL809">
        <f>IF($GO809&gt;=1,INDEX($DI:$DI,$GN809+1),"")</f>
      </c>
      <c r="DM809">
        <f>IF($GO809&gt;=2,INDEX($DI:$DI,$GN809+2),"")</f>
      </c>
      <c r="DN809">
        <f>IF($GO809&gt;=3,INDEX($DI:$DI,$GN809+3),"")</f>
      </c>
      <c r="DO809">
        <f>IF($GO809&gt;=4,INDEX($DI:$DI,$GN809+4),"")</f>
      </c>
      <c r="DP809">
        <f>IF($GO809&gt;=5,INDEX($DI:$DI,$GN809+5),"")</f>
      </c>
      <c r="DQ809">
        <f>IF($GO809&gt;=6,INDEX($DI:$DI,$GN809+6),"")</f>
      </c>
      <c r="DR809">
        <f>IF($GO809&gt;=7,INDEX($DI:$DI,$GN809+7),"")</f>
      </c>
      <c r="DS809">
        <f>IF($GO809&gt;=8,INDEX($DI:$DI,$GN809+8),"")</f>
      </c>
      <c r="DT809">
        <f>IF($GO809&gt;=9,INDEX($DI:$DI,$GN809+9),"")</f>
      </c>
      <c r="DU809">
        <f>IF($GO809&gt;=10,INDEX($DI:$DI,$GN809+10),"")</f>
      </c>
      <c r="DV809">
        <f>IF($GO809&gt;=11,INDEX($DI:$DI,$GN809+11),"")</f>
      </c>
      <c r="DW809">
        <f>IF($GO809&gt;=12,INDEX($DI:$DI,$GN809+12),"")</f>
      </c>
      <c r="DX809">
        <f>IF($GO809&gt;=13,INDEX($DI:$DI,$GN809+13),"")</f>
      </c>
      <c r="DY809">
        <f>IF($GO809&gt;=14,INDEX($DI:$DI,$GN809+14),"")</f>
      </c>
      <c r="DZ809">
        <f>IF($GO809&gt;=15,INDEX($DI:$DI,$GN809+15),"")</f>
      </c>
      <c r="EA809">
        <f>IF($GO809&gt;=16,INDEX($DI:$DI,$GN809+16),"")</f>
      </c>
      <c r="EB809">
        <f>IF($GO809&gt;=17,INDEX($DI:$DI,$GN809+17),"")</f>
      </c>
      <c r="EC809">
        <f>IF($GO809&gt;=18,INDEX($DI:$DI,$GN809+18),"")</f>
      </c>
      <c r="ED809">
        <f>IF($GO809&gt;=19,INDEX($DI:$DI,$GN809+19),"")</f>
      </c>
      <c r="EE809">
        <f>IF($GO809&gt;=20,INDEX($DI:$DI,$GN809+20),"")</f>
      </c>
      <c r="EF809">
        <f>IF($GO809&gt;=21,INDEX($DI:$DI,$GN809+21),"")</f>
      </c>
      <c r="EG809">
        <f>IF($GO809&gt;=22,INDEX($DI:$DI,$GN809+22),"")</f>
      </c>
      <c r="EH809">
        <f>IF($GO809&gt;=23,INDEX($DI:$DI,$GN809+23),"")</f>
      </c>
      <c r="EI809">
        <f>IF($GO809&gt;=24,INDEX($DI:$DI,$GN809+24),"")</f>
      </c>
      <c r="EJ809">
        <f>IF($GO809&gt;=25,INDEX($DI:$DI,$GN809+25),"")</f>
      </c>
      <c r="EK809">
        <f>IF($GO809&gt;=26,INDEX($DI:$DI,$GN809+26),"")</f>
      </c>
      <c r="EL809">
        <f>IF($GO809&gt;=27,INDEX($DI:$DI,$GN809+27),"")</f>
      </c>
      <c r="EM809">
        <f>IF($GO809&gt;=28,INDEX($DI:$DI,$GN809+28),"")</f>
      </c>
      <c r="EN809">
        <f>IF($GO809&gt;=29,INDEX($DI:$DI,$GN809+29),"")</f>
      </c>
      <c r="EO809">
        <f>IF($GO809&gt;=30,INDEX($DI:$DI,$GN809+30),"")</f>
      </c>
      <c r="EP809">
        <f>IF($GO809&gt;=31,INDEX($DI:$DI,$GN809+31),"")</f>
      </c>
      <c r="EQ809">
        <f>IF($GO809&gt;=32,INDEX($DI:$DI,$GN809+32),"")</f>
      </c>
      <c r="ER809">
        <f>IF($GO809&gt;=33,INDEX($DI:$DI,$GN809+33),"")</f>
      </c>
      <c r="ES809">
        <f>IF($GO809&gt;=34,INDEX($DI:$DI,$GN809+34),"")</f>
      </c>
      <c r="ET809">
        <f>IF($GO809&gt;=35,INDEX($DI:$DI,$GN809+35),"")</f>
      </c>
      <c r="EU809">
        <f>IF($GO809&gt;=36,INDEX($DI:$DI,$GN809+36),"")</f>
      </c>
      <c r="EV809">
        <f>IF($GO809&gt;=37,INDEX($DI:$DI,$GN809+37),"")</f>
      </c>
      <c r="EW809">
        <f>IF($GO809&gt;=38,INDEX($DI:$DI,$GN809+38),"")</f>
      </c>
      <c r="EX809">
        <f>IF($GO809&gt;=39,INDEX($DI:$DI,$GN809+39),"")</f>
      </c>
      <c r="EY809">
        <f>IF($GO809&gt;=40,INDEX($DI:$DI,$GN809+40),"")</f>
      </c>
      <c r="EZ809">
        <f>IF($GO809&gt;=1,INDEX($DJ:$DJ,$GN809+1),"")</f>
      </c>
      <c r="FA809">
        <f>IF($GO809&gt;=2,INDEX($DJ:$DJ,$GN809+2),"")</f>
      </c>
      <c r="FB809">
        <f>IF($GO809&gt;=3,INDEX($DJ:$DJ,$GN809+3),"")</f>
      </c>
      <c r="FC809">
        <f>IF($GO809&gt;=4,INDEX($DJ:$DJ,$GN809+4),"")</f>
      </c>
      <c r="FD809">
        <f>IF($GO809&gt;=5,INDEX($DJ:$DJ,$GN809+5),"")</f>
      </c>
      <c r="FE809">
        <f>IF($GO809&gt;=6,INDEX($DJ:$DJ,$GN809+6),"")</f>
      </c>
      <c r="FF809">
        <f>IF($GO809&gt;=7,INDEX($DJ:$DJ,$GN809+7),"")</f>
      </c>
      <c r="FG809">
        <f>IF($GO809&gt;=8,INDEX($DJ:$DJ,$GN809+8),"")</f>
      </c>
      <c r="FH809">
        <f>IF($GO809&gt;=9,INDEX($DJ:$DJ,$GN809+9),"")</f>
      </c>
      <c r="FI809">
        <f>IF($GO809&gt;=10,INDEX($DJ:$DJ,$GN809+10),"")</f>
      </c>
      <c r="FJ809">
        <f>IF($GO809&gt;=11,INDEX($DJ:$DJ,$GN809+11),"")</f>
      </c>
      <c r="FK809">
        <f>IF($GO809&gt;=12,INDEX($DJ:$DJ,$GN809+12),"")</f>
      </c>
      <c r="FL809">
        <f>IF($GO809&gt;=13,INDEX($DJ:$DJ,$GN809+13),"")</f>
      </c>
      <c r="FM809">
        <f>IF($GO809&gt;=14,INDEX($DJ:$DJ,$GN809+14),"")</f>
      </c>
      <c r="FN809">
        <f>IF($GO809&gt;=15,INDEX($DJ:$DJ,$GN809+15),"")</f>
      </c>
      <c r="FO809">
        <f>IF($GO809&gt;=16,INDEX($DJ:$DJ,$GN809+16),"")</f>
      </c>
      <c r="FP809">
        <f>IF($GO809&gt;=17,INDEX($DJ:$DJ,$GN809+17),"")</f>
      </c>
      <c r="FQ809">
        <f>IF($GO809&gt;=18,INDEX($DJ:$DJ,$GN809+18),"")</f>
      </c>
      <c r="FR809">
        <f>IF($GO809&gt;=19,INDEX($DJ:$DJ,$GN809+19),"")</f>
      </c>
      <c r="FS809">
        <f>IF($GO809&gt;=20,INDEX($DJ:$DJ,$GN809+20),"")</f>
      </c>
      <c r="FT809">
        <f>IF($GO809&gt;=21,INDEX($DJ:$DJ,$GN809+21),"")</f>
      </c>
      <c r="FU809">
        <f>IF($GO809&gt;=22,INDEX($DJ:$DJ,$GN809+22),"")</f>
      </c>
      <c r="FV809">
        <f>IF($GO809&gt;=23,INDEX($DJ:$DJ,$GN809+23),"")</f>
      </c>
      <c r="FW809">
        <f>IF($GO809&gt;=24,INDEX($DJ:$DJ,$GN809+24),"")</f>
      </c>
      <c r="FX809">
        <f>IF($GO809&gt;=25,INDEX($DJ:$DJ,$GN809+25),"")</f>
      </c>
      <c r="FY809">
        <f>IF($GO809&gt;=26,INDEX($DJ:$DJ,$GN809+26),"")</f>
      </c>
      <c r="FZ809">
        <f>IF($GO809&gt;=27,INDEX($DJ:$DJ,$GN809+27),"")</f>
      </c>
      <c r="GA809">
        <f>IF($GO809&gt;=28,INDEX($DJ:$DJ,$GN809+28),"")</f>
      </c>
      <c r="GB809">
        <f>IF($GO809&gt;=29,INDEX($DJ:$DJ,$GN809+29),"")</f>
      </c>
      <c r="GC809">
        <f>IF($GO809&gt;=30,INDEX($DJ:$DJ,$GN809+30),"")</f>
      </c>
      <c r="GD809">
        <f>IF($GO809&gt;=31,INDEX($DJ:$DJ,$GN809+31),"")</f>
      </c>
      <c r="GE809">
        <f>IF($GO809&gt;=32,INDEX($DJ:$DJ,$GN809+32),"")</f>
      </c>
      <c r="GF809">
        <f>IF($GO809&gt;=33,INDEX($DJ:$DJ,$GN809+33),"")</f>
      </c>
      <c r="GG809">
        <f>IF($GO809&gt;=34,INDEX($DJ:$DJ,$GN809+34),"")</f>
      </c>
      <c r="GH809">
        <f>IF($GO809&gt;=35,INDEX($DJ:$DJ,$GN809+35),"")</f>
      </c>
      <c r="GI809">
        <f>IF($GO809&gt;=36,INDEX($DJ:$DJ,$GN809+36),"")</f>
      </c>
      <c r="GJ809">
        <f>IF($GO809&gt;=37,INDEX($DJ:$DJ,$GN809+37),"")</f>
      </c>
      <c r="GK809">
        <f>IF($GO809&gt;=38,INDEX($DJ:$DJ,$GN809+38),"")</f>
      </c>
      <c r="GL809">
        <f>IF($GO809&gt;=39,INDEX($DJ:$DJ,$GN809+39),"")</f>
      </c>
      <c r="GM809">
        <f>IF($GO809&gt;=40,INDEX($DJ:$DJ,$GN809+40),"")</f>
      </c>
      <c r="GN809">
        <f>IFERROR(MATCH($DH809,$DI$2:$DI$148,0)+1,0)</f>
      </c>
      <c r="GO809">
        <f>IFERROR(INDEX($DK$2:$DK$148,MATCH($DH809,$DI$2:$DI$148,0)),0)</f>
      </c>
      <c r="GP809">
        <f>IFERROR(MATCH($Y809,$DL$809:$EY$809,0),0)</f>
      </c>
      <c r="GQ809">
        <f>IF($GP809&gt;0,INDEX($EZ$809:$GM$809,$GP809),"")</f>
      </c>
      <c r="GT809">
        <f>IF($JC809&gt;=1,INDEX($GR:$GR,$JB809+1),"")</f>
      </c>
      <c r="GU809">
        <f>IF($JC809&gt;=2,INDEX($GR:$GR,$JB809+2),"")</f>
      </c>
      <c r="GV809">
        <f>IF($JC809&gt;=3,INDEX($GR:$GR,$JB809+3),"")</f>
      </c>
      <c r="GW809">
        <f>IF($JC809&gt;=4,INDEX($GR:$GR,$JB809+4),"")</f>
      </c>
      <c r="GX809">
        <f>IF($JC809&gt;=5,INDEX($GR:$GR,$JB809+5),"")</f>
      </c>
      <c r="GY809">
        <f>IF($JC809&gt;=6,INDEX($GR:$GR,$JB809+6),"")</f>
      </c>
      <c r="GZ809">
        <f>IF($JC809&gt;=7,INDEX($GR:$GR,$JB809+7),"")</f>
      </c>
      <c r="HA809">
        <f>IF($JC809&gt;=8,INDEX($GR:$GR,$JB809+8),"")</f>
      </c>
      <c r="HB809">
        <f>IF($JC809&gt;=9,INDEX($GR:$GR,$JB809+9),"")</f>
      </c>
      <c r="HC809">
        <f>IF($JC809&gt;=10,INDEX($GR:$GR,$JB809+10),"")</f>
      </c>
      <c r="HD809">
        <f>IF($JC809&gt;=11,INDEX($GR:$GR,$JB809+11),"")</f>
      </c>
      <c r="HE809">
        <f>IF($JC809&gt;=12,INDEX($GR:$GR,$JB809+12),"")</f>
      </c>
      <c r="HF809">
        <f>IF($JC809&gt;=13,INDEX($GR:$GR,$JB809+13),"")</f>
      </c>
      <c r="HG809">
        <f>IF($JC809&gt;=14,INDEX($GR:$GR,$JB809+14),"")</f>
      </c>
      <c r="HH809">
        <f>IF($JC809&gt;=15,INDEX($GR:$GR,$JB809+15),"")</f>
      </c>
      <c r="HI809">
        <f>IF($JC809&gt;=16,INDEX($GR:$GR,$JB809+16),"")</f>
      </c>
      <c r="HJ809">
        <f>IF($JC809&gt;=17,INDEX($GR:$GR,$JB809+17),"")</f>
      </c>
      <c r="HK809">
        <f>IF($JC809&gt;=18,INDEX($GR:$GR,$JB809+18),"")</f>
      </c>
      <c r="HL809">
        <f>IF($JC809&gt;=19,INDEX($GR:$GR,$JB809+19),"")</f>
      </c>
      <c r="HM809">
        <f>IF($JC809&gt;=20,INDEX($GR:$GR,$JB809+20),"")</f>
      </c>
      <c r="HN809">
        <f>IF($JC809&gt;=21,INDEX($GR:$GR,$JB809+21),"")</f>
      </c>
      <c r="HO809">
        <f>IF($JC809&gt;=22,INDEX($GR:$GR,$JB809+22),"")</f>
      </c>
      <c r="HP809">
        <f>IF($JC809&gt;=23,INDEX($GR:$GR,$JB809+23),"")</f>
      </c>
      <c r="HQ809">
        <f>IF($JC809&gt;=24,INDEX($GR:$GR,$JB809+24),"")</f>
      </c>
      <c r="HR809">
        <f>IF($JC809&gt;=25,INDEX($GR:$GR,$JB809+25),"")</f>
      </c>
      <c r="HS809">
        <f>IF($JC809&gt;=26,INDEX($GR:$GR,$JB809+26),"")</f>
      </c>
      <c r="HT809">
        <f>IF($JC809&gt;=27,INDEX($GR:$GR,$JB809+27),"")</f>
      </c>
      <c r="HU809">
        <f>IF($JC809&gt;=28,INDEX($GR:$GR,$JB809+28),"")</f>
      </c>
      <c r="HV809">
        <f>IF($JC809&gt;=29,INDEX($GR:$GR,$JB809+29),"")</f>
      </c>
      <c r="HW809">
        <f>IF($JC809&gt;=30,INDEX($GR:$GR,$JB809+30),"")</f>
      </c>
      <c r="HX809">
        <f>IF($JC809&gt;=31,INDEX($GR:$GR,$JB809+31),"")</f>
      </c>
      <c r="HY809">
        <f>IF($JC809&gt;=32,INDEX($GR:$GR,$JB809+32),"")</f>
      </c>
      <c r="HZ809">
        <f>IF($JC809&gt;=33,INDEX($GR:$GR,$JB809+33),"")</f>
      </c>
      <c r="IA809">
        <f>IF($JC809&gt;=34,INDEX($GR:$GR,$JB809+34),"")</f>
      </c>
      <c r="IB809">
        <f>IF($JC809&gt;=35,INDEX($GR:$GR,$JB809+35),"")</f>
      </c>
      <c r="IC809">
        <f>IF($JC809&gt;=36,INDEX($GR:$GR,$JB809+36),"")</f>
      </c>
      <c r="ID809">
        <f>IF($JC809&gt;=37,INDEX($GR:$GR,$JB809+37),"")</f>
      </c>
      <c r="IE809">
        <f>IF($JC809&gt;=38,INDEX($GR:$GR,$JB809+38),"")</f>
      </c>
      <c r="IF809">
        <f>IF($JC809&gt;=39,INDEX($GR:$GR,$JB809+39),"")</f>
      </c>
      <c r="IG809">
        <f>IF($JC809&gt;=40,INDEX($GR:$GR,$JB809+40),"")</f>
      </c>
      <c r="IH809">
        <f>IF($JC809&gt;=41,INDEX($GR:$GR,$JB809+41),"")</f>
      </c>
      <c r="II809">
        <f>IF($JC809&gt;=42,INDEX($GR:$GR,$JB809+42),"")</f>
      </c>
      <c r="IJ809">
        <f>IF($JC809&gt;=43,INDEX($GR:$GR,$JB809+43),"")</f>
      </c>
      <c r="IK809">
        <f>IF($JC809&gt;=44,INDEX($GR:$GR,$JB809+44),"")</f>
      </c>
      <c r="IL809">
        <f>IF($JC809&gt;=45,INDEX($GR:$GR,$JB809+45),"")</f>
      </c>
      <c r="IM809">
        <f>IF($JC809&gt;=46,INDEX($GR:$GR,$JB809+46),"")</f>
      </c>
      <c r="IN809">
        <f>IF($JC809&gt;=47,INDEX($GR:$GR,$JB809+47),"")</f>
      </c>
      <c r="IO809">
        <f>IF($JC809&gt;=48,INDEX($GR:$GR,$JB809+48),"")</f>
      </c>
      <c r="IP809">
        <f>IF($JC809&gt;=49,INDEX($GR:$GR,$JB809+49),"")</f>
      </c>
      <c r="IQ809">
        <f>IF($JC809&gt;=50,INDEX($GR:$GR,$JB809+50),"")</f>
      </c>
      <c r="IR809">
        <f>IF($JC809&gt;=51,INDEX($GR:$GR,$JB809+51),"")</f>
      </c>
      <c r="IS809">
        <f>IF($JC809&gt;=52,INDEX($GR:$GR,$JB809+52),"")</f>
      </c>
      <c r="IT809">
        <f>IF($JC809&gt;=53,INDEX($GR:$GR,$JB809+53),"")</f>
      </c>
      <c r="IU809">
        <f>IF($JC809&gt;=54,INDEX($GR:$GR,$JB809+54),"")</f>
      </c>
      <c r="IV809">
        <f>IF($JC809&gt;=55,INDEX($GR:$GR,$JB809+55),"")</f>
      </c>
      <c r="IW809">
        <f>IF($JC809&gt;=56,INDEX($GR:$GR,$JB809+56),"")</f>
      </c>
      <c r="IX809">
        <f>IF($JC809&gt;=57,INDEX($GR:$GR,$JB809+57),"")</f>
      </c>
      <c r="IY809">
        <f>IF($JC809&gt;=58,INDEX($GR:$GR,$JB809+58),"")</f>
      </c>
      <c r="IZ809">
        <f>IF($JC809&gt;=59,INDEX($GR:$GR,$JB809+59),"")</f>
      </c>
      <c r="JA809">
        <f>IF($JC809&gt;=60,INDEX($GR:$GR,$JB809+60),"")</f>
      </c>
      <c r="JB809">
        <f>IFERROR(MATCH($GQ809,$GR$2:$GR$324,0)+1,0)</f>
      </c>
      <c r="JC809">
        <f>IFERROR(INDEX($GS$2:$GS$324,MATCH($GQ809,$GR$2:$GR$324,0)),0)</f>
      </c>
      <c r="JD809" t="s">
        <v>40</v>
      </c>
      <c r="JE809" t="s">
        <v>40</v>
      </c>
    </row>
    <row r="810" spans="1:265" x14ac:dyDescent="0.25">
      <c r="Q810">
        <f>IF(OR($T810="",$P810=""),"",IFERROR($T810/$P810,0))</f>
      </c>
      <c r="R810">
        <f>IF($T810="","",
SUM($S810,$U810,$Z810,$V810,$X810)*
(1-IF($AA810="",0,VALUE($AA810)/100)))</f>
      </c>
      <c r="S810">
        <f>IF($T810="","",$T810)</f>
      </c>
      <c r="U810">
        <f>IF($T810="","",
IF($N810="","",
IF(ISNUMBER(SEARCH("exempt",LOWER($N810))),0,
$T810*(VALUE(SUBSTITUTE($N810,"%",""))/100))))</f>
      </c>
      <c r="AB810">
        <f>IFERROR(IF(FIND(" - ",$K810)&gt;0,MID($K810,FIND(" - ",$K810)+3,LEN($K810)),""),"")</f>
      </c>
      <c r="AK810" t="s">
        <v>1397</v>
      </c>
      <c r="AP810">
        <f>IFERROR(LEFT($K810,FIND(" - ",$K810)-1),$K810)</f>
      </c>
      <c r="AS810">
        <f>IF($CH810&gt;=1,INDEX($AQ:$AQ,$CG810+1),"")</f>
      </c>
      <c r="AT810">
        <f>IF($CH810&gt;=2,INDEX($AQ:$AQ,$CG810+2),"")</f>
      </c>
      <c r="AU810">
        <f>IF($CH810&gt;=3,INDEX($AQ:$AQ,$CG810+3),"")</f>
      </c>
      <c r="AV810">
        <f>IF($CH810&gt;=4,INDEX($AQ:$AQ,$CG810+4),"")</f>
      </c>
      <c r="AW810">
        <f>IF($CH810&gt;=5,INDEX($AQ:$AQ,$CG810+5),"")</f>
      </c>
      <c r="AX810">
        <f>IF($CH810&gt;=6,INDEX($AQ:$AQ,$CG810+6),"")</f>
      </c>
      <c r="AY810">
        <f>IF($CH810&gt;=7,INDEX($AQ:$AQ,$CG810+7),"")</f>
      </c>
      <c r="AZ810">
        <f>IF($CH810&gt;=8,INDEX($AQ:$AQ,$CG810+8),"")</f>
      </c>
      <c r="BA810">
        <f>IF($CH810&gt;=9,INDEX($AQ:$AQ,$CG810+9),"")</f>
      </c>
      <c r="BB810">
        <f>IF($CH810&gt;=10,INDEX($AQ:$AQ,$CG810+10),"")</f>
      </c>
      <c r="BC810">
        <f>IF($CH810&gt;=11,INDEX($AQ:$AQ,$CG810+11),"")</f>
      </c>
      <c r="BD810">
        <f>IF($CH810&gt;=12,INDEX($AQ:$AQ,$CG810+12),"")</f>
      </c>
      <c r="BE810">
        <f>IF($CH810&gt;=13,INDEX($AQ:$AQ,$CG810+13),"")</f>
      </c>
      <c r="BF810">
        <f>IF($CH810&gt;=14,INDEX($AQ:$AQ,$CG810+14),"")</f>
      </c>
      <c r="BG810">
        <f>IF($CH810&gt;=15,INDEX($AQ:$AQ,$CG810+15),"")</f>
      </c>
      <c r="BH810">
        <f>IF($CH810&gt;=16,INDEX($AQ:$AQ,$CG810+16),"")</f>
      </c>
      <c r="BI810">
        <f>IF($CH810&gt;=17,INDEX($AQ:$AQ,$CG810+17),"")</f>
      </c>
      <c r="BJ810">
        <f>IF($CH810&gt;=18,INDEX($AQ:$AQ,$CG810+18),"")</f>
      </c>
      <c r="BK810">
        <f>IF($CH810&gt;=19,INDEX($AQ:$AQ,$CG810+19),"")</f>
      </c>
      <c r="BL810">
        <f>IF($CH810&gt;=20,INDEX($AQ:$AQ,$CG810+20),"")</f>
      </c>
      <c r="BM810">
        <f>IF($CH810&gt;=21,INDEX($AQ:$AQ,$CG810+21),"")</f>
      </c>
      <c r="BN810">
        <f>IF($CH810&gt;=22,INDEX($AQ:$AQ,$CG810+22),"")</f>
      </c>
      <c r="BO810">
        <f>IF($CH810&gt;=23,INDEX($AQ:$AQ,$CG810+23),"")</f>
      </c>
      <c r="BP810">
        <f>IF($CH810&gt;=24,INDEX($AQ:$AQ,$CG810+24),"")</f>
      </c>
      <c r="BQ810">
        <f>IF($CH810&gt;=25,INDEX($AQ:$AQ,$CG810+25),"")</f>
      </c>
      <c r="BR810">
        <f>IF($CH810&gt;=26,INDEX($AQ:$AQ,$CG810+26),"")</f>
      </c>
      <c r="BS810">
        <f>IF($CH810&gt;=27,INDEX($AQ:$AQ,$CG810+27),"")</f>
      </c>
      <c r="BT810">
        <f>IF($CH810&gt;=28,INDEX($AQ:$AQ,$CG810+28),"")</f>
      </c>
      <c r="BU810">
        <f>IF($CH810&gt;=29,INDEX($AQ:$AQ,$CG810+29),"")</f>
      </c>
      <c r="BV810">
        <f>IF($CH810&gt;=30,INDEX($AQ:$AQ,$CG810+30),"")</f>
      </c>
      <c r="BW810">
        <f>IF($CH810&gt;=31,INDEX($AQ:$AQ,$CG810+31),"")</f>
      </c>
      <c r="BX810">
        <f>IF($CH810&gt;=32,INDEX($AQ:$AQ,$CG810+32),"")</f>
      </c>
      <c r="BY810">
        <f>IF($CH810&gt;=33,INDEX($AQ:$AQ,$CG810+33),"")</f>
      </c>
      <c r="BZ810">
        <f>IF($CH810&gt;=34,INDEX($AQ:$AQ,$CG810+34),"")</f>
      </c>
      <c r="CA810">
        <f>IF($CH810&gt;=35,INDEX($AQ:$AQ,$CG810+35),"")</f>
      </c>
      <c r="CB810">
        <f>IF($CH810&gt;=36,INDEX($AQ:$AQ,$CG810+36),"")</f>
      </c>
      <c r="CC810">
        <f>IF($CH810&gt;=37,INDEX($AQ:$AQ,$CG810+37),"")</f>
      </c>
      <c r="CD810">
        <f>IF($CH810&gt;=38,INDEX($AQ:$AQ,$CG810+38),"")</f>
      </c>
      <c r="CE810">
        <f>IF($CH810&gt;=39,INDEX($AQ:$AQ,$CG810+39),"")</f>
      </c>
      <c r="CF810">
        <f>IF($CH810&gt;=40,INDEX($AQ:$AQ,$CG810+40),"")</f>
      </c>
      <c r="CG810">
        <f>IFERROR(MATCH($AP810,$AQ$2:$AQ$134,0)+1,0)</f>
      </c>
      <c r="CH810">
        <f>IFERROR(INDEX($AR$2:$AR$134,MATCH($AP810,$AQ$2:$AQ$134,0)),0)</f>
      </c>
      <c r="CI810">
        <f>IFERROR(LEFT($L810,FIND(" - ",$L810)-1),$L810)</f>
      </c>
      <c r="CL810">
        <f>IF($DG810&gt;=1,INDEX($CJ:$CJ,$DF810+1),"")</f>
      </c>
      <c r="CM810">
        <f>IF($DG810&gt;=2,INDEX($CJ:$CJ,$DF810+2),"")</f>
      </c>
      <c r="CN810">
        <f>IF($DG810&gt;=3,INDEX($CJ:$CJ,$DF810+3),"")</f>
      </c>
      <c r="CO810">
        <f>IF($DG810&gt;=4,INDEX($CJ:$CJ,$DF810+4),"")</f>
      </c>
      <c r="CP810">
        <f>IF($DG810&gt;=5,INDEX($CJ:$CJ,$DF810+5),"")</f>
      </c>
      <c r="CQ810">
        <f>IF($DG810&gt;=6,INDEX($CJ:$CJ,$DF810+6),"")</f>
      </c>
      <c r="CR810">
        <f>IF($DG810&gt;=7,INDEX($CJ:$CJ,$DF810+7),"")</f>
      </c>
      <c r="CS810">
        <f>IF($DG810&gt;=8,INDEX($CJ:$CJ,$DF810+8),"")</f>
      </c>
      <c r="CT810">
        <f>IF($DG810&gt;=9,INDEX($CJ:$CJ,$DF810+9),"")</f>
      </c>
      <c r="CU810">
        <f>IF($DG810&gt;=10,INDEX($CJ:$CJ,$DF810+10),"")</f>
      </c>
      <c r="CV810">
        <f>IF($DG810&gt;=11,INDEX($CJ:$CJ,$DF810+11),"")</f>
      </c>
      <c r="CW810">
        <f>IF($DG810&gt;=12,INDEX($CJ:$CJ,$DF810+12),"")</f>
      </c>
      <c r="CX810">
        <f>IF($DG810&gt;=13,INDEX($CJ:$CJ,$DF810+13),"")</f>
      </c>
      <c r="CY810">
        <f>IF($DG810&gt;=14,INDEX($CJ:$CJ,$DF810+14),"")</f>
      </c>
      <c r="CZ810">
        <f>IF($DG810&gt;=15,INDEX($CJ:$CJ,$DF810+15),"")</f>
      </c>
      <c r="DA810">
        <f>IF($DG810&gt;=16,INDEX($CJ:$CJ,$DF810+16),"")</f>
      </c>
      <c r="DB810">
        <f>IF($DG810&gt;=17,INDEX($CJ:$CJ,$DF810+17),"")</f>
      </c>
      <c r="DC810">
        <f>IF($DG810&gt;=18,INDEX($CJ:$CJ,$DF810+18),"")</f>
      </c>
      <c r="DD810">
        <f>IF($DG810&gt;=19,INDEX($CJ:$CJ,$DF810+19),"")</f>
      </c>
      <c r="DE810">
        <f>IF($DG810&gt;=20,INDEX($CJ:$CJ,$DF810+20),"")</f>
      </c>
      <c r="DF810">
        <f>IFERROR(MATCH($CI810,$CJ$2:$CJ$263,0)+1,0)</f>
      </c>
      <c r="DG810">
        <f>IFERROR(INDEX($CK$2:$CK$263,MATCH($CI810,$CJ$2:$CJ$263,0)),0)</f>
      </c>
      <c r="DH810">
        <f>IFERROR(INDEX($AO:$AO,MATCH($N810,$AN:$AN,0))&amp;"","")</f>
      </c>
      <c r="DL810">
        <f>IF($GO810&gt;=1,INDEX($DI:$DI,$GN810+1),"")</f>
      </c>
      <c r="DM810">
        <f>IF($GO810&gt;=2,INDEX($DI:$DI,$GN810+2),"")</f>
      </c>
      <c r="DN810">
        <f>IF($GO810&gt;=3,INDEX($DI:$DI,$GN810+3),"")</f>
      </c>
      <c r="DO810">
        <f>IF($GO810&gt;=4,INDEX($DI:$DI,$GN810+4),"")</f>
      </c>
      <c r="DP810">
        <f>IF($GO810&gt;=5,INDEX($DI:$DI,$GN810+5),"")</f>
      </c>
      <c r="DQ810">
        <f>IF($GO810&gt;=6,INDEX($DI:$DI,$GN810+6),"")</f>
      </c>
      <c r="DR810">
        <f>IF($GO810&gt;=7,INDEX($DI:$DI,$GN810+7),"")</f>
      </c>
      <c r="DS810">
        <f>IF($GO810&gt;=8,INDEX($DI:$DI,$GN810+8),"")</f>
      </c>
      <c r="DT810">
        <f>IF($GO810&gt;=9,INDEX($DI:$DI,$GN810+9),"")</f>
      </c>
      <c r="DU810">
        <f>IF($GO810&gt;=10,INDEX($DI:$DI,$GN810+10),"")</f>
      </c>
      <c r="DV810">
        <f>IF($GO810&gt;=11,INDEX($DI:$DI,$GN810+11),"")</f>
      </c>
      <c r="DW810">
        <f>IF($GO810&gt;=12,INDEX($DI:$DI,$GN810+12),"")</f>
      </c>
      <c r="DX810">
        <f>IF($GO810&gt;=13,INDEX($DI:$DI,$GN810+13),"")</f>
      </c>
      <c r="DY810">
        <f>IF($GO810&gt;=14,INDEX($DI:$DI,$GN810+14),"")</f>
      </c>
      <c r="DZ810">
        <f>IF($GO810&gt;=15,INDEX($DI:$DI,$GN810+15),"")</f>
      </c>
      <c r="EA810">
        <f>IF($GO810&gt;=16,INDEX($DI:$DI,$GN810+16),"")</f>
      </c>
      <c r="EB810">
        <f>IF($GO810&gt;=17,INDEX($DI:$DI,$GN810+17),"")</f>
      </c>
      <c r="EC810">
        <f>IF($GO810&gt;=18,INDEX($DI:$DI,$GN810+18),"")</f>
      </c>
      <c r="ED810">
        <f>IF($GO810&gt;=19,INDEX($DI:$DI,$GN810+19),"")</f>
      </c>
      <c r="EE810">
        <f>IF($GO810&gt;=20,INDEX($DI:$DI,$GN810+20),"")</f>
      </c>
      <c r="EF810">
        <f>IF($GO810&gt;=21,INDEX($DI:$DI,$GN810+21),"")</f>
      </c>
      <c r="EG810">
        <f>IF($GO810&gt;=22,INDEX($DI:$DI,$GN810+22),"")</f>
      </c>
      <c r="EH810">
        <f>IF($GO810&gt;=23,INDEX($DI:$DI,$GN810+23),"")</f>
      </c>
      <c r="EI810">
        <f>IF($GO810&gt;=24,INDEX($DI:$DI,$GN810+24),"")</f>
      </c>
      <c r="EJ810">
        <f>IF($GO810&gt;=25,INDEX($DI:$DI,$GN810+25),"")</f>
      </c>
      <c r="EK810">
        <f>IF($GO810&gt;=26,INDEX($DI:$DI,$GN810+26),"")</f>
      </c>
      <c r="EL810">
        <f>IF($GO810&gt;=27,INDEX($DI:$DI,$GN810+27),"")</f>
      </c>
      <c r="EM810">
        <f>IF($GO810&gt;=28,INDEX($DI:$DI,$GN810+28),"")</f>
      </c>
      <c r="EN810">
        <f>IF($GO810&gt;=29,INDEX($DI:$DI,$GN810+29),"")</f>
      </c>
      <c r="EO810">
        <f>IF($GO810&gt;=30,INDEX($DI:$DI,$GN810+30),"")</f>
      </c>
      <c r="EP810">
        <f>IF($GO810&gt;=31,INDEX($DI:$DI,$GN810+31),"")</f>
      </c>
      <c r="EQ810">
        <f>IF($GO810&gt;=32,INDEX($DI:$DI,$GN810+32),"")</f>
      </c>
      <c r="ER810">
        <f>IF($GO810&gt;=33,INDEX($DI:$DI,$GN810+33),"")</f>
      </c>
      <c r="ES810">
        <f>IF($GO810&gt;=34,INDEX($DI:$DI,$GN810+34),"")</f>
      </c>
      <c r="ET810">
        <f>IF($GO810&gt;=35,INDEX($DI:$DI,$GN810+35),"")</f>
      </c>
      <c r="EU810">
        <f>IF($GO810&gt;=36,INDEX($DI:$DI,$GN810+36),"")</f>
      </c>
      <c r="EV810">
        <f>IF($GO810&gt;=37,INDEX($DI:$DI,$GN810+37),"")</f>
      </c>
      <c r="EW810">
        <f>IF($GO810&gt;=38,INDEX($DI:$DI,$GN810+38),"")</f>
      </c>
      <c r="EX810">
        <f>IF($GO810&gt;=39,INDEX($DI:$DI,$GN810+39),"")</f>
      </c>
      <c r="EY810">
        <f>IF($GO810&gt;=40,INDEX($DI:$DI,$GN810+40),"")</f>
      </c>
      <c r="EZ810">
        <f>IF($GO810&gt;=1,INDEX($DJ:$DJ,$GN810+1),"")</f>
      </c>
      <c r="FA810">
        <f>IF($GO810&gt;=2,INDEX($DJ:$DJ,$GN810+2),"")</f>
      </c>
      <c r="FB810">
        <f>IF($GO810&gt;=3,INDEX($DJ:$DJ,$GN810+3),"")</f>
      </c>
      <c r="FC810">
        <f>IF($GO810&gt;=4,INDEX($DJ:$DJ,$GN810+4),"")</f>
      </c>
      <c r="FD810">
        <f>IF($GO810&gt;=5,INDEX($DJ:$DJ,$GN810+5),"")</f>
      </c>
      <c r="FE810">
        <f>IF($GO810&gt;=6,INDEX($DJ:$DJ,$GN810+6),"")</f>
      </c>
      <c r="FF810">
        <f>IF($GO810&gt;=7,INDEX($DJ:$DJ,$GN810+7),"")</f>
      </c>
      <c r="FG810">
        <f>IF($GO810&gt;=8,INDEX($DJ:$DJ,$GN810+8),"")</f>
      </c>
      <c r="FH810">
        <f>IF($GO810&gt;=9,INDEX($DJ:$DJ,$GN810+9),"")</f>
      </c>
      <c r="FI810">
        <f>IF($GO810&gt;=10,INDEX($DJ:$DJ,$GN810+10),"")</f>
      </c>
      <c r="FJ810">
        <f>IF($GO810&gt;=11,INDEX($DJ:$DJ,$GN810+11),"")</f>
      </c>
      <c r="FK810">
        <f>IF($GO810&gt;=12,INDEX($DJ:$DJ,$GN810+12),"")</f>
      </c>
      <c r="FL810">
        <f>IF($GO810&gt;=13,INDEX($DJ:$DJ,$GN810+13),"")</f>
      </c>
      <c r="FM810">
        <f>IF($GO810&gt;=14,INDEX($DJ:$DJ,$GN810+14),"")</f>
      </c>
      <c r="FN810">
        <f>IF($GO810&gt;=15,INDEX($DJ:$DJ,$GN810+15),"")</f>
      </c>
      <c r="FO810">
        <f>IF($GO810&gt;=16,INDEX($DJ:$DJ,$GN810+16),"")</f>
      </c>
      <c r="FP810">
        <f>IF($GO810&gt;=17,INDEX($DJ:$DJ,$GN810+17),"")</f>
      </c>
      <c r="FQ810">
        <f>IF($GO810&gt;=18,INDEX($DJ:$DJ,$GN810+18),"")</f>
      </c>
      <c r="FR810">
        <f>IF($GO810&gt;=19,INDEX($DJ:$DJ,$GN810+19),"")</f>
      </c>
      <c r="FS810">
        <f>IF($GO810&gt;=20,INDEX($DJ:$DJ,$GN810+20),"")</f>
      </c>
      <c r="FT810">
        <f>IF($GO810&gt;=21,INDEX($DJ:$DJ,$GN810+21),"")</f>
      </c>
      <c r="FU810">
        <f>IF($GO810&gt;=22,INDEX($DJ:$DJ,$GN810+22),"")</f>
      </c>
      <c r="FV810">
        <f>IF($GO810&gt;=23,INDEX($DJ:$DJ,$GN810+23),"")</f>
      </c>
      <c r="FW810">
        <f>IF($GO810&gt;=24,INDEX($DJ:$DJ,$GN810+24),"")</f>
      </c>
      <c r="FX810">
        <f>IF($GO810&gt;=25,INDEX($DJ:$DJ,$GN810+25),"")</f>
      </c>
      <c r="FY810">
        <f>IF($GO810&gt;=26,INDEX($DJ:$DJ,$GN810+26),"")</f>
      </c>
      <c r="FZ810">
        <f>IF($GO810&gt;=27,INDEX($DJ:$DJ,$GN810+27),"")</f>
      </c>
      <c r="GA810">
        <f>IF($GO810&gt;=28,INDEX($DJ:$DJ,$GN810+28),"")</f>
      </c>
      <c r="GB810">
        <f>IF($GO810&gt;=29,INDEX($DJ:$DJ,$GN810+29),"")</f>
      </c>
      <c r="GC810">
        <f>IF($GO810&gt;=30,INDEX($DJ:$DJ,$GN810+30),"")</f>
      </c>
      <c r="GD810">
        <f>IF($GO810&gt;=31,INDEX($DJ:$DJ,$GN810+31),"")</f>
      </c>
      <c r="GE810">
        <f>IF($GO810&gt;=32,INDEX($DJ:$DJ,$GN810+32),"")</f>
      </c>
      <c r="GF810">
        <f>IF($GO810&gt;=33,INDEX($DJ:$DJ,$GN810+33),"")</f>
      </c>
      <c r="GG810">
        <f>IF($GO810&gt;=34,INDEX($DJ:$DJ,$GN810+34),"")</f>
      </c>
      <c r="GH810">
        <f>IF($GO810&gt;=35,INDEX($DJ:$DJ,$GN810+35),"")</f>
      </c>
      <c r="GI810">
        <f>IF($GO810&gt;=36,INDEX($DJ:$DJ,$GN810+36),"")</f>
      </c>
      <c r="GJ810">
        <f>IF($GO810&gt;=37,INDEX($DJ:$DJ,$GN810+37),"")</f>
      </c>
      <c r="GK810">
        <f>IF($GO810&gt;=38,INDEX($DJ:$DJ,$GN810+38),"")</f>
      </c>
      <c r="GL810">
        <f>IF($GO810&gt;=39,INDEX($DJ:$DJ,$GN810+39),"")</f>
      </c>
      <c r="GM810">
        <f>IF($GO810&gt;=40,INDEX($DJ:$DJ,$GN810+40),"")</f>
      </c>
      <c r="GN810">
        <f>IFERROR(MATCH($DH810,$DI$2:$DI$148,0)+1,0)</f>
      </c>
      <c r="GO810">
        <f>IFERROR(INDEX($DK$2:$DK$148,MATCH($DH810,$DI$2:$DI$148,0)),0)</f>
      </c>
      <c r="GP810">
        <f>IFERROR(MATCH($Y810,$DL$810:$EY$810,0),0)</f>
      </c>
      <c r="GQ810">
        <f>IF($GP810&gt;0,INDEX($EZ$810:$GM$810,$GP810),"")</f>
      </c>
      <c r="GT810">
        <f>IF($JC810&gt;=1,INDEX($GR:$GR,$JB810+1),"")</f>
      </c>
      <c r="GU810">
        <f>IF($JC810&gt;=2,INDEX($GR:$GR,$JB810+2),"")</f>
      </c>
      <c r="GV810">
        <f>IF($JC810&gt;=3,INDEX($GR:$GR,$JB810+3),"")</f>
      </c>
      <c r="GW810">
        <f>IF($JC810&gt;=4,INDEX($GR:$GR,$JB810+4),"")</f>
      </c>
      <c r="GX810">
        <f>IF($JC810&gt;=5,INDEX($GR:$GR,$JB810+5),"")</f>
      </c>
      <c r="GY810">
        <f>IF($JC810&gt;=6,INDEX($GR:$GR,$JB810+6),"")</f>
      </c>
      <c r="GZ810">
        <f>IF($JC810&gt;=7,INDEX($GR:$GR,$JB810+7),"")</f>
      </c>
      <c r="HA810">
        <f>IF($JC810&gt;=8,INDEX($GR:$GR,$JB810+8),"")</f>
      </c>
      <c r="HB810">
        <f>IF($JC810&gt;=9,INDEX($GR:$GR,$JB810+9),"")</f>
      </c>
      <c r="HC810">
        <f>IF($JC810&gt;=10,INDEX($GR:$GR,$JB810+10),"")</f>
      </c>
      <c r="HD810">
        <f>IF($JC810&gt;=11,INDEX($GR:$GR,$JB810+11),"")</f>
      </c>
      <c r="HE810">
        <f>IF($JC810&gt;=12,INDEX($GR:$GR,$JB810+12),"")</f>
      </c>
      <c r="HF810">
        <f>IF($JC810&gt;=13,INDEX($GR:$GR,$JB810+13),"")</f>
      </c>
      <c r="HG810">
        <f>IF($JC810&gt;=14,INDEX($GR:$GR,$JB810+14),"")</f>
      </c>
      <c r="HH810">
        <f>IF($JC810&gt;=15,INDEX($GR:$GR,$JB810+15),"")</f>
      </c>
      <c r="HI810">
        <f>IF($JC810&gt;=16,INDEX($GR:$GR,$JB810+16),"")</f>
      </c>
      <c r="HJ810">
        <f>IF($JC810&gt;=17,INDEX($GR:$GR,$JB810+17),"")</f>
      </c>
      <c r="HK810">
        <f>IF($JC810&gt;=18,INDEX($GR:$GR,$JB810+18),"")</f>
      </c>
      <c r="HL810">
        <f>IF($JC810&gt;=19,INDEX($GR:$GR,$JB810+19),"")</f>
      </c>
      <c r="HM810">
        <f>IF($JC810&gt;=20,INDEX($GR:$GR,$JB810+20),"")</f>
      </c>
      <c r="HN810">
        <f>IF($JC810&gt;=21,INDEX($GR:$GR,$JB810+21),"")</f>
      </c>
      <c r="HO810">
        <f>IF($JC810&gt;=22,INDEX($GR:$GR,$JB810+22),"")</f>
      </c>
      <c r="HP810">
        <f>IF($JC810&gt;=23,INDEX($GR:$GR,$JB810+23),"")</f>
      </c>
      <c r="HQ810">
        <f>IF($JC810&gt;=24,INDEX($GR:$GR,$JB810+24),"")</f>
      </c>
      <c r="HR810">
        <f>IF($JC810&gt;=25,INDEX($GR:$GR,$JB810+25),"")</f>
      </c>
      <c r="HS810">
        <f>IF($JC810&gt;=26,INDEX($GR:$GR,$JB810+26),"")</f>
      </c>
      <c r="HT810">
        <f>IF($JC810&gt;=27,INDEX($GR:$GR,$JB810+27),"")</f>
      </c>
      <c r="HU810">
        <f>IF($JC810&gt;=28,INDEX($GR:$GR,$JB810+28),"")</f>
      </c>
      <c r="HV810">
        <f>IF($JC810&gt;=29,INDEX($GR:$GR,$JB810+29),"")</f>
      </c>
      <c r="HW810">
        <f>IF($JC810&gt;=30,INDEX($GR:$GR,$JB810+30),"")</f>
      </c>
      <c r="HX810">
        <f>IF($JC810&gt;=31,INDEX($GR:$GR,$JB810+31),"")</f>
      </c>
      <c r="HY810">
        <f>IF($JC810&gt;=32,INDEX($GR:$GR,$JB810+32),"")</f>
      </c>
      <c r="HZ810">
        <f>IF($JC810&gt;=33,INDEX($GR:$GR,$JB810+33),"")</f>
      </c>
      <c r="IA810">
        <f>IF($JC810&gt;=34,INDEX($GR:$GR,$JB810+34),"")</f>
      </c>
      <c r="IB810">
        <f>IF($JC810&gt;=35,INDEX($GR:$GR,$JB810+35),"")</f>
      </c>
      <c r="IC810">
        <f>IF($JC810&gt;=36,INDEX($GR:$GR,$JB810+36),"")</f>
      </c>
      <c r="ID810">
        <f>IF($JC810&gt;=37,INDEX($GR:$GR,$JB810+37),"")</f>
      </c>
      <c r="IE810">
        <f>IF($JC810&gt;=38,INDEX($GR:$GR,$JB810+38),"")</f>
      </c>
      <c r="IF810">
        <f>IF($JC810&gt;=39,INDEX($GR:$GR,$JB810+39),"")</f>
      </c>
      <c r="IG810">
        <f>IF($JC810&gt;=40,INDEX($GR:$GR,$JB810+40),"")</f>
      </c>
      <c r="IH810">
        <f>IF($JC810&gt;=41,INDEX($GR:$GR,$JB810+41),"")</f>
      </c>
      <c r="II810">
        <f>IF($JC810&gt;=42,INDEX($GR:$GR,$JB810+42),"")</f>
      </c>
      <c r="IJ810">
        <f>IF($JC810&gt;=43,INDEX($GR:$GR,$JB810+43),"")</f>
      </c>
      <c r="IK810">
        <f>IF($JC810&gt;=44,INDEX($GR:$GR,$JB810+44),"")</f>
      </c>
      <c r="IL810">
        <f>IF($JC810&gt;=45,INDEX($GR:$GR,$JB810+45),"")</f>
      </c>
      <c r="IM810">
        <f>IF($JC810&gt;=46,INDEX($GR:$GR,$JB810+46),"")</f>
      </c>
      <c r="IN810">
        <f>IF($JC810&gt;=47,INDEX($GR:$GR,$JB810+47),"")</f>
      </c>
      <c r="IO810">
        <f>IF($JC810&gt;=48,INDEX($GR:$GR,$JB810+48),"")</f>
      </c>
      <c r="IP810">
        <f>IF($JC810&gt;=49,INDEX($GR:$GR,$JB810+49),"")</f>
      </c>
      <c r="IQ810">
        <f>IF($JC810&gt;=50,INDEX($GR:$GR,$JB810+50),"")</f>
      </c>
      <c r="IR810">
        <f>IF($JC810&gt;=51,INDEX($GR:$GR,$JB810+51),"")</f>
      </c>
      <c r="IS810">
        <f>IF($JC810&gt;=52,INDEX($GR:$GR,$JB810+52),"")</f>
      </c>
      <c r="IT810">
        <f>IF($JC810&gt;=53,INDEX($GR:$GR,$JB810+53),"")</f>
      </c>
      <c r="IU810">
        <f>IF($JC810&gt;=54,INDEX($GR:$GR,$JB810+54),"")</f>
      </c>
      <c r="IV810">
        <f>IF($JC810&gt;=55,INDEX($GR:$GR,$JB810+55),"")</f>
      </c>
      <c r="IW810">
        <f>IF($JC810&gt;=56,INDEX($GR:$GR,$JB810+56),"")</f>
      </c>
      <c r="IX810">
        <f>IF($JC810&gt;=57,INDEX($GR:$GR,$JB810+57),"")</f>
      </c>
      <c r="IY810">
        <f>IF($JC810&gt;=58,INDEX($GR:$GR,$JB810+58),"")</f>
      </c>
      <c r="IZ810">
        <f>IF($JC810&gt;=59,INDEX($GR:$GR,$JB810+59),"")</f>
      </c>
      <c r="JA810">
        <f>IF($JC810&gt;=60,INDEX($GR:$GR,$JB810+60),"")</f>
      </c>
      <c r="JB810">
        <f>IFERROR(MATCH($GQ810,$GR$2:$GR$324,0)+1,0)</f>
      </c>
      <c r="JC810">
        <f>IFERROR(INDEX($GS$2:$GS$324,MATCH($GQ810,$GR$2:$GR$324,0)),0)</f>
      </c>
      <c r="JD810" t="s">
        <v>40</v>
      </c>
      <c r="JE810" t="s">
        <v>40</v>
      </c>
    </row>
    <row r="811" spans="1:265" x14ac:dyDescent="0.25">
      <c r="Q811">
        <f>IF(OR($T811="",$P811=""),"",IFERROR($T811/$P811,0))</f>
      </c>
      <c r="R811">
        <f>IF($T811="","",
SUM($S811,$U811,$Z811,$V811,$X811)*
(1-IF($AA811="",0,VALUE($AA811)/100)))</f>
      </c>
      <c r="S811">
        <f>IF($T811="","",$T811)</f>
      </c>
      <c r="U811">
        <f>IF($T811="","",
IF($N811="","",
IF(ISNUMBER(SEARCH("exempt",LOWER($N811))),0,
$T811*(VALUE(SUBSTITUTE($N811,"%",""))/100))))</f>
      </c>
      <c r="AB811">
        <f>IFERROR(IF(FIND(" - ",$K811)&gt;0,MID($K811,FIND(" - ",$K811)+3,LEN($K811)),""),"")</f>
      </c>
      <c r="AK811" t="s">
        <v>1398</v>
      </c>
      <c r="AP811">
        <f>IFERROR(LEFT($K811,FIND(" - ",$K811)-1),$K811)</f>
      </c>
      <c r="AS811">
        <f>IF($CH811&gt;=1,INDEX($AQ:$AQ,$CG811+1),"")</f>
      </c>
      <c r="AT811">
        <f>IF($CH811&gt;=2,INDEX($AQ:$AQ,$CG811+2),"")</f>
      </c>
      <c r="AU811">
        <f>IF($CH811&gt;=3,INDEX($AQ:$AQ,$CG811+3),"")</f>
      </c>
      <c r="AV811">
        <f>IF($CH811&gt;=4,INDEX($AQ:$AQ,$CG811+4),"")</f>
      </c>
      <c r="AW811">
        <f>IF($CH811&gt;=5,INDEX($AQ:$AQ,$CG811+5),"")</f>
      </c>
      <c r="AX811">
        <f>IF($CH811&gt;=6,INDEX($AQ:$AQ,$CG811+6),"")</f>
      </c>
      <c r="AY811">
        <f>IF($CH811&gt;=7,INDEX($AQ:$AQ,$CG811+7),"")</f>
      </c>
      <c r="AZ811">
        <f>IF($CH811&gt;=8,INDEX($AQ:$AQ,$CG811+8),"")</f>
      </c>
      <c r="BA811">
        <f>IF($CH811&gt;=9,INDEX($AQ:$AQ,$CG811+9),"")</f>
      </c>
      <c r="BB811">
        <f>IF($CH811&gt;=10,INDEX($AQ:$AQ,$CG811+10),"")</f>
      </c>
      <c r="BC811">
        <f>IF($CH811&gt;=11,INDEX($AQ:$AQ,$CG811+11),"")</f>
      </c>
      <c r="BD811">
        <f>IF($CH811&gt;=12,INDEX($AQ:$AQ,$CG811+12),"")</f>
      </c>
      <c r="BE811">
        <f>IF($CH811&gt;=13,INDEX($AQ:$AQ,$CG811+13),"")</f>
      </c>
      <c r="BF811">
        <f>IF($CH811&gt;=14,INDEX($AQ:$AQ,$CG811+14),"")</f>
      </c>
      <c r="BG811">
        <f>IF($CH811&gt;=15,INDEX($AQ:$AQ,$CG811+15),"")</f>
      </c>
      <c r="BH811">
        <f>IF($CH811&gt;=16,INDEX($AQ:$AQ,$CG811+16),"")</f>
      </c>
      <c r="BI811">
        <f>IF($CH811&gt;=17,INDEX($AQ:$AQ,$CG811+17),"")</f>
      </c>
      <c r="BJ811">
        <f>IF($CH811&gt;=18,INDEX($AQ:$AQ,$CG811+18),"")</f>
      </c>
      <c r="BK811">
        <f>IF($CH811&gt;=19,INDEX($AQ:$AQ,$CG811+19),"")</f>
      </c>
      <c r="BL811">
        <f>IF($CH811&gt;=20,INDEX($AQ:$AQ,$CG811+20),"")</f>
      </c>
      <c r="BM811">
        <f>IF($CH811&gt;=21,INDEX($AQ:$AQ,$CG811+21),"")</f>
      </c>
      <c r="BN811">
        <f>IF($CH811&gt;=22,INDEX($AQ:$AQ,$CG811+22),"")</f>
      </c>
      <c r="BO811">
        <f>IF($CH811&gt;=23,INDEX($AQ:$AQ,$CG811+23),"")</f>
      </c>
      <c r="BP811">
        <f>IF($CH811&gt;=24,INDEX($AQ:$AQ,$CG811+24),"")</f>
      </c>
      <c r="BQ811">
        <f>IF($CH811&gt;=25,INDEX($AQ:$AQ,$CG811+25),"")</f>
      </c>
      <c r="BR811">
        <f>IF($CH811&gt;=26,INDEX($AQ:$AQ,$CG811+26),"")</f>
      </c>
      <c r="BS811">
        <f>IF($CH811&gt;=27,INDEX($AQ:$AQ,$CG811+27),"")</f>
      </c>
      <c r="BT811">
        <f>IF($CH811&gt;=28,INDEX($AQ:$AQ,$CG811+28),"")</f>
      </c>
      <c r="BU811">
        <f>IF($CH811&gt;=29,INDEX($AQ:$AQ,$CG811+29),"")</f>
      </c>
      <c r="BV811">
        <f>IF($CH811&gt;=30,INDEX($AQ:$AQ,$CG811+30),"")</f>
      </c>
      <c r="BW811">
        <f>IF($CH811&gt;=31,INDEX($AQ:$AQ,$CG811+31),"")</f>
      </c>
      <c r="BX811">
        <f>IF($CH811&gt;=32,INDEX($AQ:$AQ,$CG811+32),"")</f>
      </c>
      <c r="BY811">
        <f>IF($CH811&gt;=33,INDEX($AQ:$AQ,$CG811+33),"")</f>
      </c>
      <c r="BZ811">
        <f>IF($CH811&gt;=34,INDEX($AQ:$AQ,$CG811+34),"")</f>
      </c>
      <c r="CA811">
        <f>IF($CH811&gt;=35,INDEX($AQ:$AQ,$CG811+35),"")</f>
      </c>
      <c r="CB811">
        <f>IF($CH811&gt;=36,INDEX($AQ:$AQ,$CG811+36),"")</f>
      </c>
      <c r="CC811">
        <f>IF($CH811&gt;=37,INDEX($AQ:$AQ,$CG811+37),"")</f>
      </c>
      <c r="CD811">
        <f>IF($CH811&gt;=38,INDEX($AQ:$AQ,$CG811+38),"")</f>
      </c>
      <c r="CE811">
        <f>IF($CH811&gt;=39,INDEX($AQ:$AQ,$CG811+39),"")</f>
      </c>
      <c r="CF811">
        <f>IF($CH811&gt;=40,INDEX($AQ:$AQ,$CG811+40),"")</f>
      </c>
      <c r="CG811">
        <f>IFERROR(MATCH($AP811,$AQ$2:$AQ$134,0)+1,0)</f>
      </c>
      <c r="CH811">
        <f>IFERROR(INDEX($AR$2:$AR$134,MATCH($AP811,$AQ$2:$AQ$134,0)),0)</f>
      </c>
      <c r="CI811">
        <f>IFERROR(LEFT($L811,FIND(" - ",$L811)-1),$L811)</f>
      </c>
      <c r="CL811">
        <f>IF($DG811&gt;=1,INDEX($CJ:$CJ,$DF811+1),"")</f>
      </c>
      <c r="CM811">
        <f>IF($DG811&gt;=2,INDEX($CJ:$CJ,$DF811+2),"")</f>
      </c>
      <c r="CN811">
        <f>IF($DG811&gt;=3,INDEX($CJ:$CJ,$DF811+3),"")</f>
      </c>
      <c r="CO811">
        <f>IF($DG811&gt;=4,INDEX($CJ:$CJ,$DF811+4),"")</f>
      </c>
      <c r="CP811">
        <f>IF($DG811&gt;=5,INDEX($CJ:$CJ,$DF811+5),"")</f>
      </c>
      <c r="CQ811">
        <f>IF($DG811&gt;=6,INDEX($CJ:$CJ,$DF811+6),"")</f>
      </c>
      <c r="CR811">
        <f>IF($DG811&gt;=7,INDEX($CJ:$CJ,$DF811+7),"")</f>
      </c>
      <c r="CS811">
        <f>IF($DG811&gt;=8,INDEX($CJ:$CJ,$DF811+8),"")</f>
      </c>
      <c r="CT811">
        <f>IF($DG811&gt;=9,INDEX($CJ:$CJ,$DF811+9),"")</f>
      </c>
      <c r="CU811">
        <f>IF($DG811&gt;=10,INDEX($CJ:$CJ,$DF811+10),"")</f>
      </c>
      <c r="CV811">
        <f>IF($DG811&gt;=11,INDEX($CJ:$CJ,$DF811+11),"")</f>
      </c>
      <c r="CW811">
        <f>IF($DG811&gt;=12,INDEX($CJ:$CJ,$DF811+12),"")</f>
      </c>
      <c r="CX811">
        <f>IF($DG811&gt;=13,INDEX($CJ:$CJ,$DF811+13),"")</f>
      </c>
      <c r="CY811">
        <f>IF($DG811&gt;=14,INDEX($CJ:$CJ,$DF811+14),"")</f>
      </c>
      <c r="CZ811">
        <f>IF($DG811&gt;=15,INDEX($CJ:$CJ,$DF811+15),"")</f>
      </c>
      <c r="DA811">
        <f>IF($DG811&gt;=16,INDEX($CJ:$CJ,$DF811+16),"")</f>
      </c>
      <c r="DB811">
        <f>IF($DG811&gt;=17,INDEX($CJ:$CJ,$DF811+17),"")</f>
      </c>
      <c r="DC811">
        <f>IF($DG811&gt;=18,INDEX($CJ:$CJ,$DF811+18),"")</f>
      </c>
      <c r="DD811">
        <f>IF($DG811&gt;=19,INDEX($CJ:$CJ,$DF811+19),"")</f>
      </c>
      <c r="DE811">
        <f>IF($DG811&gt;=20,INDEX($CJ:$CJ,$DF811+20),"")</f>
      </c>
      <c r="DF811">
        <f>IFERROR(MATCH($CI811,$CJ$2:$CJ$263,0)+1,0)</f>
      </c>
      <c r="DG811">
        <f>IFERROR(INDEX($CK$2:$CK$263,MATCH($CI811,$CJ$2:$CJ$263,0)),0)</f>
      </c>
      <c r="DH811">
        <f>IFERROR(INDEX($AO:$AO,MATCH($N811,$AN:$AN,0))&amp;"","")</f>
      </c>
      <c r="DL811">
        <f>IF($GO811&gt;=1,INDEX($DI:$DI,$GN811+1),"")</f>
      </c>
      <c r="DM811">
        <f>IF($GO811&gt;=2,INDEX($DI:$DI,$GN811+2),"")</f>
      </c>
      <c r="DN811">
        <f>IF($GO811&gt;=3,INDEX($DI:$DI,$GN811+3),"")</f>
      </c>
      <c r="DO811">
        <f>IF($GO811&gt;=4,INDEX($DI:$DI,$GN811+4),"")</f>
      </c>
      <c r="DP811">
        <f>IF($GO811&gt;=5,INDEX($DI:$DI,$GN811+5),"")</f>
      </c>
      <c r="DQ811">
        <f>IF($GO811&gt;=6,INDEX($DI:$DI,$GN811+6),"")</f>
      </c>
      <c r="DR811">
        <f>IF($GO811&gt;=7,INDEX($DI:$DI,$GN811+7),"")</f>
      </c>
      <c r="DS811">
        <f>IF($GO811&gt;=8,INDEX($DI:$DI,$GN811+8),"")</f>
      </c>
      <c r="DT811">
        <f>IF($GO811&gt;=9,INDEX($DI:$DI,$GN811+9),"")</f>
      </c>
      <c r="DU811">
        <f>IF($GO811&gt;=10,INDEX($DI:$DI,$GN811+10),"")</f>
      </c>
      <c r="DV811">
        <f>IF($GO811&gt;=11,INDEX($DI:$DI,$GN811+11),"")</f>
      </c>
      <c r="DW811">
        <f>IF($GO811&gt;=12,INDEX($DI:$DI,$GN811+12),"")</f>
      </c>
      <c r="DX811">
        <f>IF($GO811&gt;=13,INDEX($DI:$DI,$GN811+13),"")</f>
      </c>
      <c r="DY811">
        <f>IF($GO811&gt;=14,INDEX($DI:$DI,$GN811+14),"")</f>
      </c>
      <c r="DZ811">
        <f>IF($GO811&gt;=15,INDEX($DI:$DI,$GN811+15),"")</f>
      </c>
      <c r="EA811">
        <f>IF($GO811&gt;=16,INDEX($DI:$DI,$GN811+16),"")</f>
      </c>
      <c r="EB811">
        <f>IF($GO811&gt;=17,INDEX($DI:$DI,$GN811+17),"")</f>
      </c>
      <c r="EC811">
        <f>IF($GO811&gt;=18,INDEX($DI:$DI,$GN811+18),"")</f>
      </c>
      <c r="ED811">
        <f>IF($GO811&gt;=19,INDEX($DI:$DI,$GN811+19),"")</f>
      </c>
      <c r="EE811">
        <f>IF($GO811&gt;=20,INDEX($DI:$DI,$GN811+20),"")</f>
      </c>
      <c r="EF811">
        <f>IF($GO811&gt;=21,INDEX($DI:$DI,$GN811+21),"")</f>
      </c>
      <c r="EG811">
        <f>IF($GO811&gt;=22,INDEX($DI:$DI,$GN811+22),"")</f>
      </c>
      <c r="EH811">
        <f>IF($GO811&gt;=23,INDEX($DI:$DI,$GN811+23),"")</f>
      </c>
      <c r="EI811">
        <f>IF($GO811&gt;=24,INDEX($DI:$DI,$GN811+24),"")</f>
      </c>
      <c r="EJ811">
        <f>IF($GO811&gt;=25,INDEX($DI:$DI,$GN811+25),"")</f>
      </c>
      <c r="EK811">
        <f>IF($GO811&gt;=26,INDEX($DI:$DI,$GN811+26),"")</f>
      </c>
      <c r="EL811">
        <f>IF($GO811&gt;=27,INDEX($DI:$DI,$GN811+27),"")</f>
      </c>
      <c r="EM811">
        <f>IF($GO811&gt;=28,INDEX($DI:$DI,$GN811+28),"")</f>
      </c>
      <c r="EN811">
        <f>IF($GO811&gt;=29,INDEX($DI:$DI,$GN811+29),"")</f>
      </c>
      <c r="EO811">
        <f>IF($GO811&gt;=30,INDEX($DI:$DI,$GN811+30),"")</f>
      </c>
      <c r="EP811">
        <f>IF($GO811&gt;=31,INDEX($DI:$DI,$GN811+31),"")</f>
      </c>
      <c r="EQ811">
        <f>IF($GO811&gt;=32,INDEX($DI:$DI,$GN811+32),"")</f>
      </c>
      <c r="ER811">
        <f>IF($GO811&gt;=33,INDEX($DI:$DI,$GN811+33),"")</f>
      </c>
      <c r="ES811">
        <f>IF($GO811&gt;=34,INDEX($DI:$DI,$GN811+34),"")</f>
      </c>
      <c r="ET811">
        <f>IF($GO811&gt;=35,INDEX($DI:$DI,$GN811+35),"")</f>
      </c>
      <c r="EU811">
        <f>IF($GO811&gt;=36,INDEX($DI:$DI,$GN811+36),"")</f>
      </c>
      <c r="EV811">
        <f>IF($GO811&gt;=37,INDEX($DI:$DI,$GN811+37),"")</f>
      </c>
      <c r="EW811">
        <f>IF($GO811&gt;=38,INDEX($DI:$DI,$GN811+38),"")</f>
      </c>
      <c r="EX811">
        <f>IF($GO811&gt;=39,INDEX($DI:$DI,$GN811+39),"")</f>
      </c>
      <c r="EY811">
        <f>IF($GO811&gt;=40,INDEX($DI:$DI,$GN811+40),"")</f>
      </c>
      <c r="EZ811">
        <f>IF($GO811&gt;=1,INDEX($DJ:$DJ,$GN811+1),"")</f>
      </c>
      <c r="FA811">
        <f>IF($GO811&gt;=2,INDEX($DJ:$DJ,$GN811+2),"")</f>
      </c>
      <c r="FB811">
        <f>IF($GO811&gt;=3,INDEX($DJ:$DJ,$GN811+3),"")</f>
      </c>
      <c r="FC811">
        <f>IF($GO811&gt;=4,INDEX($DJ:$DJ,$GN811+4),"")</f>
      </c>
      <c r="FD811">
        <f>IF($GO811&gt;=5,INDEX($DJ:$DJ,$GN811+5),"")</f>
      </c>
      <c r="FE811">
        <f>IF($GO811&gt;=6,INDEX($DJ:$DJ,$GN811+6),"")</f>
      </c>
      <c r="FF811">
        <f>IF($GO811&gt;=7,INDEX($DJ:$DJ,$GN811+7),"")</f>
      </c>
      <c r="FG811">
        <f>IF($GO811&gt;=8,INDEX($DJ:$DJ,$GN811+8),"")</f>
      </c>
      <c r="FH811">
        <f>IF($GO811&gt;=9,INDEX($DJ:$DJ,$GN811+9),"")</f>
      </c>
      <c r="FI811">
        <f>IF($GO811&gt;=10,INDEX($DJ:$DJ,$GN811+10),"")</f>
      </c>
      <c r="FJ811">
        <f>IF($GO811&gt;=11,INDEX($DJ:$DJ,$GN811+11),"")</f>
      </c>
      <c r="FK811">
        <f>IF($GO811&gt;=12,INDEX($DJ:$DJ,$GN811+12),"")</f>
      </c>
      <c r="FL811">
        <f>IF($GO811&gt;=13,INDEX($DJ:$DJ,$GN811+13),"")</f>
      </c>
      <c r="FM811">
        <f>IF($GO811&gt;=14,INDEX($DJ:$DJ,$GN811+14),"")</f>
      </c>
      <c r="FN811">
        <f>IF($GO811&gt;=15,INDEX($DJ:$DJ,$GN811+15),"")</f>
      </c>
      <c r="FO811">
        <f>IF($GO811&gt;=16,INDEX($DJ:$DJ,$GN811+16),"")</f>
      </c>
      <c r="FP811">
        <f>IF($GO811&gt;=17,INDEX($DJ:$DJ,$GN811+17),"")</f>
      </c>
      <c r="FQ811">
        <f>IF($GO811&gt;=18,INDEX($DJ:$DJ,$GN811+18),"")</f>
      </c>
      <c r="FR811">
        <f>IF($GO811&gt;=19,INDEX($DJ:$DJ,$GN811+19),"")</f>
      </c>
      <c r="FS811">
        <f>IF($GO811&gt;=20,INDEX($DJ:$DJ,$GN811+20),"")</f>
      </c>
      <c r="FT811">
        <f>IF($GO811&gt;=21,INDEX($DJ:$DJ,$GN811+21),"")</f>
      </c>
      <c r="FU811">
        <f>IF($GO811&gt;=22,INDEX($DJ:$DJ,$GN811+22),"")</f>
      </c>
      <c r="FV811">
        <f>IF($GO811&gt;=23,INDEX($DJ:$DJ,$GN811+23),"")</f>
      </c>
      <c r="FW811">
        <f>IF($GO811&gt;=24,INDEX($DJ:$DJ,$GN811+24),"")</f>
      </c>
      <c r="FX811">
        <f>IF($GO811&gt;=25,INDEX($DJ:$DJ,$GN811+25),"")</f>
      </c>
      <c r="FY811">
        <f>IF($GO811&gt;=26,INDEX($DJ:$DJ,$GN811+26),"")</f>
      </c>
      <c r="FZ811">
        <f>IF($GO811&gt;=27,INDEX($DJ:$DJ,$GN811+27),"")</f>
      </c>
      <c r="GA811">
        <f>IF($GO811&gt;=28,INDEX($DJ:$DJ,$GN811+28),"")</f>
      </c>
      <c r="GB811">
        <f>IF($GO811&gt;=29,INDEX($DJ:$DJ,$GN811+29),"")</f>
      </c>
      <c r="GC811">
        <f>IF($GO811&gt;=30,INDEX($DJ:$DJ,$GN811+30),"")</f>
      </c>
      <c r="GD811">
        <f>IF($GO811&gt;=31,INDEX($DJ:$DJ,$GN811+31),"")</f>
      </c>
      <c r="GE811">
        <f>IF($GO811&gt;=32,INDEX($DJ:$DJ,$GN811+32),"")</f>
      </c>
      <c r="GF811">
        <f>IF($GO811&gt;=33,INDEX($DJ:$DJ,$GN811+33),"")</f>
      </c>
      <c r="GG811">
        <f>IF($GO811&gt;=34,INDEX($DJ:$DJ,$GN811+34),"")</f>
      </c>
      <c r="GH811">
        <f>IF($GO811&gt;=35,INDEX($DJ:$DJ,$GN811+35),"")</f>
      </c>
      <c r="GI811">
        <f>IF($GO811&gt;=36,INDEX($DJ:$DJ,$GN811+36),"")</f>
      </c>
      <c r="GJ811">
        <f>IF($GO811&gt;=37,INDEX($DJ:$DJ,$GN811+37),"")</f>
      </c>
      <c r="GK811">
        <f>IF($GO811&gt;=38,INDEX($DJ:$DJ,$GN811+38),"")</f>
      </c>
      <c r="GL811">
        <f>IF($GO811&gt;=39,INDEX($DJ:$DJ,$GN811+39),"")</f>
      </c>
      <c r="GM811">
        <f>IF($GO811&gt;=40,INDEX($DJ:$DJ,$GN811+40),"")</f>
      </c>
      <c r="GN811">
        <f>IFERROR(MATCH($DH811,$DI$2:$DI$148,0)+1,0)</f>
      </c>
      <c r="GO811">
        <f>IFERROR(INDEX($DK$2:$DK$148,MATCH($DH811,$DI$2:$DI$148,0)),0)</f>
      </c>
      <c r="GP811">
        <f>IFERROR(MATCH($Y811,$DL$811:$EY$811,0),0)</f>
      </c>
      <c r="GQ811">
        <f>IF($GP811&gt;0,INDEX($EZ$811:$GM$811,$GP811),"")</f>
      </c>
      <c r="GT811">
        <f>IF($JC811&gt;=1,INDEX($GR:$GR,$JB811+1),"")</f>
      </c>
      <c r="GU811">
        <f>IF($JC811&gt;=2,INDEX($GR:$GR,$JB811+2),"")</f>
      </c>
      <c r="GV811">
        <f>IF($JC811&gt;=3,INDEX($GR:$GR,$JB811+3),"")</f>
      </c>
      <c r="GW811">
        <f>IF($JC811&gt;=4,INDEX($GR:$GR,$JB811+4),"")</f>
      </c>
      <c r="GX811">
        <f>IF($JC811&gt;=5,INDEX($GR:$GR,$JB811+5),"")</f>
      </c>
      <c r="GY811">
        <f>IF($JC811&gt;=6,INDEX($GR:$GR,$JB811+6),"")</f>
      </c>
      <c r="GZ811">
        <f>IF($JC811&gt;=7,INDEX($GR:$GR,$JB811+7),"")</f>
      </c>
      <c r="HA811">
        <f>IF($JC811&gt;=8,INDEX($GR:$GR,$JB811+8),"")</f>
      </c>
      <c r="HB811">
        <f>IF($JC811&gt;=9,INDEX($GR:$GR,$JB811+9),"")</f>
      </c>
      <c r="HC811">
        <f>IF($JC811&gt;=10,INDEX($GR:$GR,$JB811+10),"")</f>
      </c>
      <c r="HD811">
        <f>IF($JC811&gt;=11,INDEX($GR:$GR,$JB811+11),"")</f>
      </c>
      <c r="HE811">
        <f>IF($JC811&gt;=12,INDEX($GR:$GR,$JB811+12),"")</f>
      </c>
      <c r="HF811">
        <f>IF($JC811&gt;=13,INDEX($GR:$GR,$JB811+13),"")</f>
      </c>
      <c r="HG811">
        <f>IF($JC811&gt;=14,INDEX($GR:$GR,$JB811+14),"")</f>
      </c>
      <c r="HH811">
        <f>IF($JC811&gt;=15,INDEX($GR:$GR,$JB811+15),"")</f>
      </c>
      <c r="HI811">
        <f>IF($JC811&gt;=16,INDEX($GR:$GR,$JB811+16),"")</f>
      </c>
      <c r="HJ811">
        <f>IF($JC811&gt;=17,INDEX($GR:$GR,$JB811+17),"")</f>
      </c>
      <c r="HK811">
        <f>IF($JC811&gt;=18,INDEX($GR:$GR,$JB811+18),"")</f>
      </c>
      <c r="HL811">
        <f>IF($JC811&gt;=19,INDEX($GR:$GR,$JB811+19),"")</f>
      </c>
      <c r="HM811">
        <f>IF($JC811&gt;=20,INDEX($GR:$GR,$JB811+20),"")</f>
      </c>
      <c r="HN811">
        <f>IF($JC811&gt;=21,INDEX($GR:$GR,$JB811+21),"")</f>
      </c>
      <c r="HO811">
        <f>IF($JC811&gt;=22,INDEX($GR:$GR,$JB811+22),"")</f>
      </c>
      <c r="HP811">
        <f>IF($JC811&gt;=23,INDEX($GR:$GR,$JB811+23),"")</f>
      </c>
      <c r="HQ811">
        <f>IF($JC811&gt;=24,INDEX($GR:$GR,$JB811+24),"")</f>
      </c>
      <c r="HR811">
        <f>IF($JC811&gt;=25,INDEX($GR:$GR,$JB811+25),"")</f>
      </c>
      <c r="HS811">
        <f>IF($JC811&gt;=26,INDEX($GR:$GR,$JB811+26),"")</f>
      </c>
      <c r="HT811">
        <f>IF($JC811&gt;=27,INDEX($GR:$GR,$JB811+27),"")</f>
      </c>
      <c r="HU811">
        <f>IF($JC811&gt;=28,INDEX($GR:$GR,$JB811+28),"")</f>
      </c>
      <c r="HV811">
        <f>IF($JC811&gt;=29,INDEX($GR:$GR,$JB811+29),"")</f>
      </c>
      <c r="HW811">
        <f>IF($JC811&gt;=30,INDEX($GR:$GR,$JB811+30),"")</f>
      </c>
      <c r="HX811">
        <f>IF($JC811&gt;=31,INDEX($GR:$GR,$JB811+31),"")</f>
      </c>
      <c r="HY811">
        <f>IF($JC811&gt;=32,INDEX($GR:$GR,$JB811+32),"")</f>
      </c>
      <c r="HZ811">
        <f>IF($JC811&gt;=33,INDEX($GR:$GR,$JB811+33),"")</f>
      </c>
      <c r="IA811">
        <f>IF($JC811&gt;=34,INDEX($GR:$GR,$JB811+34),"")</f>
      </c>
      <c r="IB811">
        <f>IF($JC811&gt;=35,INDEX($GR:$GR,$JB811+35),"")</f>
      </c>
      <c r="IC811">
        <f>IF($JC811&gt;=36,INDEX($GR:$GR,$JB811+36),"")</f>
      </c>
      <c r="ID811">
        <f>IF($JC811&gt;=37,INDEX($GR:$GR,$JB811+37),"")</f>
      </c>
      <c r="IE811">
        <f>IF($JC811&gt;=38,INDEX($GR:$GR,$JB811+38),"")</f>
      </c>
      <c r="IF811">
        <f>IF($JC811&gt;=39,INDEX($GR:$GR,$JB811+39),"")</f>
      </c>
      <c r="IG811">
        <f>IF($JC811&gt;=40,INDEX($GR:$GR,$JB811+40),"")</f>
      </c>
      <c r="IH811">
        <f>IF($JC811&gt;=41,INDEX($GR:$GR,$JB811+41),"")</f>
      </c>
      <c r="II811">
        <f>IF($JC811&gt;=42,INDEX($GR:$GR,$JB811+42),"")</f>
      </c>
      <c r="IJ811">
        <f>IF($JC811&gt;=43,INDEX($GR:$GR,$JB811+43),"")</f>
      </c>
      <c r="IK811">
        <f>IF($JC811&gt;=44,INDEX($GR:$GR,$JB811+44),"")</f>
      </c>
      <c r="IL811">
        <f>IF($JC811&gt;=45,INDEX($GR:$GR,$JB811+45),"")</f>
      </c>
      <c r="IM811">
        <f>IF($JC811&gt;=46,INDEX($GR:$GR,$JB811+46),"")</f>
      </c>
      <c r="IN811">
        <f>IF($JC811&gt;=47,INDEX($GR:$GR,$JB811+47),"")</f>
      </c>
      <c r="IO811">
        <f>IF($JC811&gt;=48,INDEX($GR:$GR,$JB811+48),"")</f>
      </c>
      <c r="IP811">
        <f>IF($JC811&gt;=49,INDEX($GR:$GR,$JB811+49),"")</f>
      </c>
      <c r="IQ811">
        <f>IF($JC811&gt;=50,INDEX($GR:$GR,$JB811+50),"")</f>
      </c>
      <c r="IR811">
        <f>IF($JC811&gt;=51,INDEX($GR:$GR,$JB811+51),"")</f>
      </c>
      <c r="IS811">
        <f>IF($JC811&gt;=52,INDEX($GR:$GR,$JB811+52),"")</f>
      </c>
      <c r="IT811">
        <f>IF($JC811&gt;=53,INDEX($GR:$GR,$JB811+53),"")</f>
      </c>
      <c r="IU811">
        <f>IF($JC811&gt;=54,INDEX($GR:$GR,$JB811+54),"")</f>
      </c>
      <c r="IV811">
        <f>IF($JC811&gt;=55,INDEX($GR:$GR,$JB811+55),"")</f>
      </c>
      <c r="IW811">
        <f>IF($JC811&gt;=56,INDEX($GR:$GR,$JB811+56),"")</f>
      </c>
      <c r="IX811">
        <f>IF($JC811&gt;=57,INDEX($GR:$GR,$JB811+57),"")</f>
      </c>
      <c r="IY811">
        <f>IF($JC811&gt;=58,INDEX($GR:$GR,$JB811+58),"")</f>
      </c>
      <c r="IZ811">
        <f>IF($JC811&gt;=59,INDEX($GR:$GR,$JB811+59),"")</f>
      </c>
      <c r="JA811">
        <f>IF($JC811&gt;=60,INDEX($GR:$GR,$JB811+60),"")</f>
      </c>
      <c r="JB811">
        <f>IFERROR(MATCH($GQ811,$GR$2:$GR$324,0)+1,0)</f>
      </c>
      <c r="JC811">
        <f>IFERROR(INDEX($GS$2:$GS$324,MATCH($GQ811,$GR$2:$GR$324,0)),0)</f>
      </c>
      <c r="JD811" t="s">
        <v>40</v>
      </c>
      <c r="JE811" t="s">
        <v>40</v>
      </c>
    </row>
    <row r="812" spans="1:265" x14ac:dyDescent="0.25">
      <c r="Q812">
        <f>IF(OR($T812="",$P812=""),"",IFERROR($T812/$P812,0))</f>
      </c>
      <c r="R812">
        <f>IF($T812="","",
SUM($S812,$U812,$Z812,$V812,$X812)*
(1-IF($AA812="",0,VALUE($AA812)/100)))</f>
      </c>
      <c r="S812">
        <f>IF($T812="","",$T812)</f>
      </c>
      <c r="U812">
        <f>IF($T812="","",
IF($N812="","",
IF(ISNUMBER(SEARCH("exempt",LOWER($N812))),0,
$T812*(VALUE(SUBSTITUTE($N812,"%",""))/100))))</f>
      </c>
      <c r="AB812">
        <f>IFERROR(IF(FIND(" - ",$K812)&gt;0,MID($K812,FIND(" - ",$K812)+3,LEN($K812)),""),"")</f>
      </c>
      <c r="AK812" t="s">
        <v>1399</v>
      </c>
      <c r="AP812">
        <f>IFERROR(LEFT($K812,FIND(" - ",$K812)-1),$K812)</f>
      </c>
      <c r="AS812">
        <f>IF($CH812&gt;=1,INDEX($AQ:$AQ,$CG812+1),"")</f>
      </c>
      <c r="AT812">
        <f>IF($CH812&gt;=2,INDEX($AQ:$AQ,$CG812+2),"")</f>
      </c>
      <c r="AU812">
        <f>IF($CH812&gt;=3,INDEX($AQ:$AQ,$CG812+3),"")</f>
      </c>
      <c r="AV812">
        <f>IF($CH812&gt;=4,INDEX($AQ:$AQ,$CG812+4),"")</f>
      </c>
      <c r="AW812">
        <f>IF($CH812&gt;=5,INDEX($AQ:$AQ,$CG812+5),"")</f>
      </c>
      <c r="AX812">
        <f>IF($CH812&gt;=6,INDEX($AQ:$AQ,$CG812+6),"")</f>
      </c>
      <c r="AY812">
        <f>IF($CH812&gt;=7,INDEX($AQ:$AQ,$CG812+7),"")</f>
      </c>
      <c r="AZ812">
        <f>IF($CH812&gt;=8,INDEX($AQ:$AQ,$CG812+8),"")</f>
      </c>
      <c r="BA812">
        <f>IF($CH812&gt;=9,INDEX($AQ:$AQ,$CG812+9),"")</f>
      </c>
      <c r="BB812">
        <f>IF($CH812&gt;=10,INDEX($AQ:$AQ,$CG812+10),"")</f>
      </c>
      <c r="BC812">
        <f>IF($CH812&gt;=11,INDEX($AQ:$AQ,$CG812+11),"")</f>
      </c>
      <c r="BD812">
        <f>IF($CH812&gt;=12,INDEX($AQ:$AQ,$CG812+12),"")</f>
      </c>
      <c r="BE812">
        <f>IF($CH812&gt;=13,INDEX($AQ:$AQ,$CG812+13),"")</f>
      </c>
      <c r="BF812">
        <f>IF($CH812&gt;=14,INDEX($AQ:$AQ,$CG812+14),"")</f>
      </c>
      <c r="BG812">
        <f>IF($CH812&gt;=15,INDEX($AQ:$AQ,$CG812+15),"")</f>
      </c>
      <c r="BH812">
        <f>IF($CH812&gt;=16,INDEX($AQ:$AQ,$CG812+16),"")</f>
      </c>
      <c r="BI812">
        <f>IF($CH812&gt;=17,INDEX($AQ:$AQ,$CG812+17),"")</f>
      </c>
      <c r="BJ812">
        <f>IF($CH812&gt;=18,INDEX($AQ:$AQ,$CG812+18),"")</f>
      </c>
      <c r="BK812">
        <f>IF($CH812&gt;=19,INDEX($AQ:$AQ,$CG812+19),"")</f>
      </c>
      <c r="BL812">
        <f>IF($CH812&gt;=20,INDEX($AQ:$AQ,$CG812+20),"")</f>
      </c>
      <c r="BM812">
        <f>IF($CH812&gt;=21,INDEX($AQ:$AQ,$CG812+21),"")</f>
      </c>
      <c r="BN812">
        <f>IF($CH812&gt;=22,INDEX($AQ:$AQ,$CG812+22),"")</f>
      </c>
      <c r="BO812">
        <f>IF($CH812&gt;=23,INDEX($AQ:$AQ,$CG812+23),"")</f>
      </c>
      <c r="BP812">
        <f>IF($CH812&gt;=24,INDEX($AQ:$AQ,$CG812+24),"")</f>
      </c>
      <c r="BQ812">
        <f>IF($CH812&gt;=25,INDEX($AQ:$AQ,$CG812+25),"")</f>
      </c>
      <c r="BR812">
        <f>IF($CH812&gt;=26,INDEX($AQ:$AQ,$CG812+26),"")</f>
      </c>
      <c r="BS812">
        <f>IF($CH812&gt;=27,INDEX($AQ:$AQ,$CG812+27),"")</f>
      </c>
      <c r="BT812">
        <f>IF($CH812&gt;=28,INDEX($AQ:$AQ,$CG812+28),"")</f>
      </c>
      <c r="BU812">
        <f>IF($CH812&gt;=29,INDEX($AQ:$AQ,$CG812+29),"")</f>
      </c>
      <c r="BV812">
        <f>IF($CH812&gt;=30,INDEX($AQ:$AQ,$CG812+30),"")</f>
      </c>
      <c r="BW812">
        <f>IF($CH812&gt;=31,INDEX($AQ:$AQ,$CG812+31),"")</f>
      </c>
      <c r="BX812">
        <f>IF($CH812&gt;=32,INDEX($AQ:$AQ,$CG812+32),"")</f>
      </c>
      <c r="BY812">
        <f>IF($CH812&gt;=33,INDEX($AQ:$AQ,$CG812+33),"")</f>
      </c>
      <c r="BZ812">
        <f>IF($CH812&gt;=34,INDEX($AQ:$AQ,$CG812+34),"")</f>
      </c>
      <c r="CA812">
        <f>IF($CH812&gt;=35,INDEX($AQ:$AQ,$CG812+35),"")</f>
      </c>
      <c r="CB812">
        <f>IF($CH812&gt;=36,INDEX($AQ:$AQ,$CG812+36),"")</f>
      </c>
      <c r="CC812">
        <f>IF($CH812&gt;=37,INDEX($AQ:$AQ,$CG812+37),"")</f>
      </c>
      <c r="CD812">
        <f>IF($CH812&gt;=38,INDEX($AQ:$AQ,$CG812+38),"")</f>
      </c>
      <c r="CE812">
        <f>IF($CH812&gt;=39,INDEX($AQ:$AQ,$CG812+39),"")</f>
      </c>
      <c r="CF812">
        <f>IF($CH812&gt;=40,INDEX($AQ:$AQ,$CG812+40),"")</f>
      </c>
      <c r="CG812">
        <f>IFERROR(MATCH($AP812,$AQ$2:$AQ$134,0)+1,0)</f>
      </c>
      <c r="CH812">
        <f>IFERROR(INDEX($AR$2:$AR$134,MATCH($AP812,$AQ$2:$AQ$134,0)),0)</f>
      </c>
      <c r="CI812">
        <f>IFERROR(LEFT($L812,FIND(" - ",$L812)-1),$L812)</f>
      </c>
      <c r="CL812">
        <f>IF($DG812&gt;=1,INDEX($CJ:$CJ,$DF812+1),"")</f>
      </c>
      <c r="CM812">
        <f>IF($DG812&gt;=2,INDEX($CJ:$CJ,$DF812+2),"")</f>
      </c>
      <c r="CN812">
        <f>IF($DG812&gt;=3,INDEX($CJ:$CJ,$DF812+3),"")</f>
      </c>
      <c r="CO812">
        <f>IF($DG812&gt;=4,INDEX($CJ:$CJ,$DF812+4),"")</f>
      </c>
      <c r="CP812">
        <f>IF($DG812&gt;=5,INDEX($CJ:$CJ,$DF812+5),"")</f>
      </c>
      <c r="CQ812">
        <f>IF($DG812&gt;=6,INDEX($CJ:$CJ,$DF812+6),"")</f>
      </c>
      <c r="CR812">
        <f>IF($DG812&gt;=7,INDEX($CJ:$CJ,$DF812+7),"")</f>
      </c>
      <c r="CS812">
        <f>IF($DG812&gt;=8,INDEX($CJ:$CJ,$DF812+8),"")</f>
      </c>
      <c r="CT812">
        <f>IF($DG812&gt;=9,INDEX($CJ:$CJ,$DF812+9),"")</f>
      </c>
      <c r="CU812">
        <f>IF($DG812&gt;=10,INDEX($CJ:$CJ,$DF812+10),"")</f>
      </c>
      <c r="CV812">
        <f>IF($DG812&gt;=11,INDEX($CJ:$CJ,$DF812+11),"")</f>
      </c>
      <c r="CW812">
        <f>IF($DG812&gt;=12,INDEX($CJ:$CJ,$DF812+12),"")</f>
      </c>
      <c r="CX812">
        <f>IF($DG812&gt;=13,INDEX($CJ:$CJ,$DF812+13),"")</f>
      </c>
      <c r="CY812">
        <f>IF($DG812&gt;=14,INDEX($CJ:$CJ,$DF812+14),"")</f>
      </c>
      <c r="CZ812">
        <f>IF($DG812&gt;=15,INDEX($CJ:$CJ,$DF812+15),"")</f>
      </c>
      <c r="DA812">
        <f>IF($DG812&gt;=16,INDEX($CJ:$CJ,$DF812+16),"")</f>
      </c>
      <c r="DB812">
        <f>IF($DG812&gt;=17,INDEX($CJ:$CJ,$DF812+17),"")</f>
      </c>
      <c r="DC812">
        <f>IF($DG812&gt;=18,INDEX($CJ:$CJ,$DF812+18),"")</f>
      </c>
      <c r="DD812">
        <f>IF($DG812&gt;=19,INDEX($CJ:$CJ,$DF812+19),"")</f>
      </c>
      <c r="DE812">
        <f>IF($DG812&gt;=20,INDEX($CJ:$CJ,$DF812+20),"")</f>
      </c>
      <c r="DF812">
        <f>IFERROR(MATCH($CI812,$CJ$2:$CJ$263,0)+1,0)</f>
      </c>
      <c r="DG812">
        <f>IFERROR(INDEX($CK$2:$CK$263,MATCH($CI812,$CJ$2:$CJ$263,0)),0)</f>
      </c>
      <c r="DH812">
        <f>IFERROR(INDEX($AO:$AO,MATCH($N812,$AN:$AN,0))&amp;"","")</f>
      </c>
      <c r="DL812">
        <f>IF($GO812&gt;=1,INDEX($DI:$DI,$GN812+1),"")</f>
      </c>
      <c r="DM812">
        <f>IF($GO812&gt;=2,INDEX($DI:$DI,$GN812+2),"")</f>
      </c>
      <c r="DN812">
        <f>IF($GO812&gt;=3,INDEX($DI:$DI,$GN812+3),"")</f>
      </c>
      <c r="DO812">
        <f>IF($GO812&gt;=4,INDEX($DI:$DI,$GN812+4),"")</f>
      </c>
      <c r="DP812">
        <f>IF($GO812&gt;=5,INDEX($DI:$DI,$GN812+5),"")</f>
      </c>
      <c r="DQ812">
        <f>IF($GO812&gt;=6,INDEX($DI:$DI,$GN812+6),"")</f>
      </c>
      <c r="DR812">
        <f>IF($GO812&gt;=7,INDEX($DI:$DI,$GN812+7),"")</f>
      </c>
      <c r="DS812">
        <f>IF($GO812&gt;=8,INDEX($DI:$DI,$GN812+8),"")</f>
      </c>
      <c r="DT812">
        <f>IF($GO812&gt;=9,INDEX($DI:$DI,$GN812+9),"")</f>
      </c>
      <c r="DU812">
        <f>IF($GO812&gt;=10,INDEX($DI:$DI,$GN812+10),"")</f>
      </c>
      <c r="DV812">
        <f>IF($GO812&gt;=11,INDEX($DI:$DI,$GN812+11),"")</f>
      </c>
      <c r="DW812">
        <f>IF($GO812&gt;=12,INDEX($DI:$DI,$GN812+12),"")</f>
      </c>
      <c r="DX812">
        <f>IF($GO812&gt;=13,INDEX($DI:$DI,$GN812+13),"")</f>
      </c>
      <c r="DY812">
        <f>IF($GO812&gt;=14,INDEX($DI:$DI,$GN812+14),"")</f>
      </c>
      <c r="DZ812">
        <f>IF($GO812&gt;=15,INDEX($DI:$DI,$GN812+15),"")</f>
      </c>
      <c r="EA812">
        <f>IF($GO812&gt;=16,INDEX($DI:$DI,$GN812+16),"")</f>
      </c>
      <c r="EB812">
        <f>IF($GO812&gt;=17,INDEX($DI:$DI,$GN812+17),"")</f>
      </c>
      <c r="EC812">
        <f>IF($GO812&gt;=18,INDEX($DI:$DI,$GN812+18),"")</f>
      </c>
      <c r="ED812">
        <f>IF($GO812&gt;=19,INDEX($DI:$DI,$GN812+19),"")</f>
      </c>
      <c r="EE812">
        <f>IF($GO812&gt;=20,INDEX($DI:$DI,$GN812+20),"")</f>
      </c>
      <c r="EF812">
        <f>IF($GO812&gt;=21,INDEX($DI:$DI,$GN812+21),"")</f>
      </c>
      <c r="EG812">
        <f>IF($GO812&gt;=22,INDEX($DI:$DI,$GN812+22),"")</f>
      </c>
      <c r="EH812">
        <f>IF($GO812&gt;=23,INDEX($DI:$DI,$GN812+23),"")</f>
      </c>
      <c r="EI812">
        <f>IF($GO812&gt;=24,INDEX($DI:$DI,$GN812+24),"")</f>
      </c>
      <c r="EJ812">
        <f>IF($GO812&gt;=25,INDEX($DI:$DI,$GN812+25),"")</f>
      </c>
      <c r="EK812">
        <f>IF($GO812&gt;=26,INDEX($DI:$DI,$GN812+26),"")</f>
      </c>
      <c r="EL812">
        <f>IF($GO812&gt;=27,INDEX($DI:$DI,$GN812+27),"")</f>
      </c>
      <c r="EM812">
        <f>IF($GO812&gt;=28,INDEX($DI:$DI,$GN812+28),"")</f>
      </c>
      <c r="EN812">
        <f>IF($GO812&gt;=29,INDEX($DI:$DI,$GN812+29),"")</f>
      </c>
      <c r="EO812">
        <f>IF($GO812&gt;=30,INDEX($DI:$DI,$GN812+30),"")</f>
      </c>
      <c r="EP812">
        <f>IF($GO812&gt;=31,INDEX($DI:$DI,$GN812+31),"")</f>
      </c>
      <c r="EQ812">
        <f>IF($GO812&gt;=32,INDEX($DI:$DI,$GN812+32),"")</f>
      </c>
      <c r="ER812">
        <f>IF($GO812&gt;=33,INDEX($DI:$DI,$GN812+33),"")</f>
      </c>
      <c r="ES812">
        <f>IF($GO812&gt;=34,INDEX($DI:$DI,$GN812+34),"")</f>
      </c>
      <c r="ET812">
        <f>IF($GO812&gt;=35,INDEX($DI:$DI,$GN812+35),"")</f>
      </c>
      <c r="EU812">
        <f>IF($GO812&gt;=36,INDEX($DI:$DI,$GN812+36),"")</f>
      </c>
      <c r="EV812">
        <f>IF($GO812&gt;=37,INDEX($DI:$DI,$GN812+37),"")</f>
      </c>
      <c r="EW812">
        <f>IF($GO812&gt;=38,INDEX($DI:$DI,$GN812+38),"")</f>
      </c>
      <c r="EX812">
        <f>IF($GO812&gt;=39,INDEX($DI:$DI,$GN812+39),"")</f>
      </c>
      <c r="EY812">
        <f>IF($GO812&gt;=40,INDEX($DI:$DI,$GN812+40),"")</f>
      </c>
      <c r="EZ812">
        <f>IF($GO812&gt;=1,INDEX($DJ:$DJ,$GN812+1),"")</f>
      </c>
      <c r="FA812">
        <f>IF($GO812&gt;=2,INDEX($DJ:$DJ,$GN812+2),"")</f>
      </c>
      <c r="FB812">
        <f>IF($GO812&gt;=3,INDEX($DJ:$DJ,$GN812+3),"")</f>
      </c>
      <c r="FC812">
        <f>IF($GO812&gt;=4,INDEX($DJ:$DJ,$GN812+4),"")</f>
      </c>
      <c r="FD812">
        <f>IF($GO812&gt;=5,INDEX($DJ:$DJ,$GN812+5),"")</f>
      </c>
      <c r="FE812">
        <f>IF($GO812&gt;=6,INDEX($DJ:$DJ,$GN812+6),"")</f>
      </c>
      <c r="FF812">
        <f>IF($GO812&gt;=7,INDEX($DJ:$DJ,$GN812+7),"")</f>
      </c>
      <c r="FG812">
        <f>IF($GO812&gt;=8,INDEX($DJ:$DJ,$GN812+8),"")</f>
      </c>
      <c r="FH812">
        <f>IF($GO812&gt;=9,INDEX($DJ:$DJ,$GN812+9),"")</f>
      </c>
      <c r="FI812">
        <f>IF($GO812&gt;=10,INDEX($DJ:$DJ,$GN812+10),"")</f>
      </c>
      <c r="FJ812">
        <f>IF($GO812&gt;=11,INDEX($DJ:$DJ,$GN812+11),"")</f>
      </c>
      <c r="FK812">
        <f>IF($GO812&gt;=12,INDEX($DJ:$DJ,$GN812+12),"")</f>
      </c>
      <c r="FL812">
        <f>IF($GO812&gt;=13,INDEX($DJ:$DJ,$GN812+13),"")</f>
      </c>
      <c r="FM812">
        <f>IF($GO812&gt;=14,INDEX($DJ:$DJ,$GN812+14),"")</f>
      </c>
      <c r="FN812">
        <f>IF($GO812&gt;=15,INDEX($DJ:$DJ,$GN812+15),"")</f>
      </c>
      <c r="FO812">
        <f>IF($GO812&gt;=16,INDEX($DJ:$DJ,$GN812+16),"")</f>
      </c>
      <c r="FP812">
        <f>IF($GO812&gt;=17,INDEX($DJ:$DJ,$GN812+17),"")</f>
      </c>
      <c r="FQ812">
        <f>IF($GO812&gt;=18,INDEX($DJ:$DJ,$GN812+18),"")</f>
      </c>
      <c r="FR812">
        <f>IF($GO812&gt;=19,INDEX($DJ:$DJ,$GN812+19),"")</f>
      </c>
      <c r="FS812">
        <f>IF($GO812&gt;=20,INDEX($DJ:$DJ,$GN812+20),"")</f>
      </c>
      <c r="FT812">
        <f>IF($GO812&gt;=21,INDEX($DJ:$DJ,$GN812+21),"")</f>
      </c>
      <c r="FU812">
        <f>IF($GO812&gt;=22,INDEX($DJ:$DJ,$GN812+22),"")</f>
      </c>
      <c r="FV812">
        <f>IF($GO812&gt;=23,INDEX($DJ:$DJ,$GN812+23),"")</f>
      </c>
      <c r="FW812">
        <f>IF($GO812&gt;=24,INDEX($DJ:$DJ,$GN812+24),"")</f>
      </c>
      <c r="FX812">
        <f>IF($GO812&gt;=25,INDEX($DJ:$DJ,$GN812+25),"")</f>
      </c>
      <c r="FY812">
        <f>IF($GO812&gt;=26,INDEX($DJ:$DJ,$GN812+26),"")</f>
      </c>
      <c r="FZ812">
        <f>IF($GO812&gt;=27,INDEX($DJ:$DJ,$GN812+27),"")</f>
      </c>
      <c r="GA812">
        <f>IF($GO812&gt;=28,INDEX($DJ:$DJ,$GN812+28),"")</f>
      </c>
      <c r="GB812">
        <f>IF($GO812&gt;=29,INDEX($DJ:$DJ,$GN812+29),"")</f>
      </c>
      <c r="GC812">
        <f>IF($GO812&gt;=30,INDEX($DJ:$DJ,$GN812+30),"")</f>
      </c>
      <c r="GD812">
        <f>IF($GO812&gt;=31,INDEX($DJ:$DJ,$GN812+31),"")</f>
      </c>
      <c r="GE812">
        <f>IF($GO812&gt;=32,INDEX($DJ:$DJ,$GN812+32),"")</f>
      </c>
      <c r="GF812">
        <f>IF($GO812&gt;=33,INDEX($DJ:$DJ,$GN812+33),"")</f>
      </c>
      <c r="GG812">
        <f>IF($GO812&gt;=34,INDEX($DJ:$DJ,$GN812+34),"")</f>
      </c>
      <c r="GH812">
        <f>IF($GO812&gt;=35,INDEX($DJ:$DJ,$GN812+35),"")</f>
      </c>
      <c r="GI812">
        <f>IF($GO812&gt;=36,INDEX($DJ:$DJ,$GN812+36),"")</f>
      </c>
      <c r="GJ812">
        <f>IF($GO812&gt;=37,INDEX($DJ:$DJ,$GN812+37),"")</f>
      </c>
      <c r="GK812">
        <f>IF($GO812&gt;=38,INDEX($DJ:$DJ,$GN812+38),"")</f>
      </c>
      <c r="GL812">
        <f>IF($GO812&gt;=39,INDEX($DJ:$DJ,$GN812+39),"")</f>
      </c>
      <c r="GM812">
        <f>IF($GO812&gt;=40,INDEX($DJ:$DJ,$GN812+40),"")</f>
      </c>
      <c r="GN812">
        <f>IFERROR(MATCH($DH812,$DI$2:$DI$148,0)+1,0)</f>
      </c>
      <c r="GO812">
        <f>IFERROR(INDEX($DK$2:$DK$148,MATCH($DH812,$DI$2:$DI$148,0)),0)</f>
      </c>
      <c r="GP812">
        <f>IFERROR(MATCH($Y812,$DL$812:$EY$812,0),0)</f>
      </c>
      <c r="GQ812">
        <f>IF($GP812&gt;0,INDEX($EZ$812:$GM$812,$GP812),"")</f>
      </c>
      <c r="GT812">
        <f>IF($JC812&gt;=1,INDEX($GR:$GR,$JB812+1),"")</f>
      </c>
      <c r="GU812">
        <f>IF($JC812&gt;=2,INDEX($GR:$GR,$JB812+2),"")</f>
      </c>
      <c r="GV812">
        <f>IF($JC812&gt;=3,INDEX($GR:$GR,$JB812+3),"")</f>
      </c>
      <c r="GW812">
        <f>IF($JC812&gt;=4,INDEX($GR:$GR,$JB812+4),"")</f>
      </c>
      <c r="GX812">
        <f>IF($JC812&gt;=5,INDEX($GR:$GR,$JB812+5),"")</f>
      </c>
      <c r="GY812">
        <f>IF($JC812&gt;=6,INDEX($GR:$GR,$JB812+6),"")</f>
      </c>
      <c r="GZ812">
        <f>IF($JC812&gt;=7,INDEX($GR:$GR,$JB812+7),"")</f>
      </c>
      <c r="HA812">
        <f>IF($JC812&gt;=8,INDEX($GR:$GR,$JB812+8),"")</f>
      </c>
      <c r="HB812">
        <f>IF($JC812&gt;=9,INDEX($GR:$GR,$JB812+9),"")</f>
      </c>
      <c r="HC812">
        <f>IF($JC812&gt;=10,INDEX($GR:$GR,$JB812+10),"")</f>
      </c>
      <c r="HD812">
        <f>IF($JC812&gt;=11,INDEX($GR:$GR,$JB812+11),"")</f>
      </c>
      <c r="HE812">
        <f>IF($JC812&gt;=12,INDEX($GR:$GR,$JB812+12),"")</f>
      </c>
      <c r="HF812">
        <f>IF($JC812&gt;=13,INDEX($GR:$GR,$JB812+13),"")</f>
      </c>
      <c r="HG812">
        <f>IF($JC812&gt;=14,INDEX($GR:$GR,$JB812+14),"")</f>
      </c>
      <c r="HH812">
        <f>IF($JC812&gt;=15,INDEX($GR:$GR,$JB812+15),"")</f>
      </c>
      <c r="HI812">
        <f>IF($JC812&gt;=16,INDEX($GR:$GR,$JB812+16),"")</f>
      </c>
      <c r="HJ812">
        <f>IF($JC812&gt;=17,INDEX($GR:$GR,$JB812+17),"")</f>
      </c>
      <c r="HK812">
        <f>IF($JC812&gt;=18,INDEX($GR:$GR,$JB812+18),"")</f>
      </c>
      <c r="HL812">
        <f>IF($JC812&gt;=19,INDEX($GR:$GR,$JB812+19),"")</f>
      </c>
      <c r="HM812">
        <f>IF($JC812&gt;=20,INDEX($GR:$GR,$JB812+20),"")</f>
      </c>
      <c r="HN812">
        <f>IF($JC812&gt;=21,INDEX($GR:$GR,$JB812+21),"")</f>
      </c>
      <c r="HO812">
        <f>IF($JC812&gt;=22,INDEX($GR:$GR,$JB812+22),"")</f>
      </c>
      <c r="HP812">
        <f>IF($JC812&gt;=23,INDEX($GR:$GR,$JB812+23),"")</f>
      </c>
      <c r="HQ812">
        <f>IF($JC812&gt;=24,INDEX($GR:$GR,$JB812+24),"")</f>
      </c>
      <c r="HR812">
        <f>IF($JC812&gt;=25,INDEX($GR:$GR,$JB812+25),"")</f>
      </c>
      <c r="HS812">
        <f>IF($JC812&gt;=26,INDEX($GR:$GR,$JB812+26),"")</f>
      </c>
      <c r="HT812">
        <f>IF($JC812&gt;=27,INDEX($GR:$GR,$JB812+27),"")</f>
      </c>
      <c r="HU812">
        <f>IF($JC812&gt;=28,INDEX($GR:$GR,$JB812+28),"")</f>
      </c>
      <c r="HV812">
        <f>IF($JC812&gt;=29,INDEX($GR:$GR,$JB812+29),"")</f>
      </c>
      <c r="HW812">
        <f>IF($JC812&gt;=30,INDEX($GR:$GR,$JB812+30),"")</f>
      </c>
      <c r="HX812">
        <f>IF($JC812&gt;=31,INDEX($GR:$GR,$JB812+31),"")</f>
      </c>
      <c r="HY812">
        <f>IF($JC812&gt;=32,INDEX($GR:$GR,$JB812+32),"")</f>
      </c>
      <c r="HZ812">
        <f>IF($JC812&gt;=33,INDEX($GR:$GR,$JB812+33),"")</f>
      </c>
      <c r="IA812">
        <f>IF($JC812&gt;=34,INDEX($GR:$GR,$JB812+34),"")</f>
      </c>
      <c r="IB812">
        <f>IF($JC812&gt;=35,INDEX($GR:$GR,$JB812+35),"")</f>
      </c>
      <c r="IC812">
        <f>IF($JC812&gt;=36,INDEX($GR:$GR,$JB812+36),"")</f>
      </c>
      <c r="ID812">
        <f>IF($JC812&gt;=37,INDEX($GR:$GR,$JB812+37),"")</f>
      </c>
      <c r="IE812">
        <f>IF($JC812&gt;=38,INDEX($GR:$GR,$JB812+38),"")</f>
      </c>
      <c r="IF812">
        <f>IF($JC812&gt;=39,INDEX($GR:$GR,$JB812+39),"")</f>
      </c>
      <c r="IG812">
        <f>IF($JC812&gt;=40,INDEX($GR:$GR,$JB812+40),"")</f>
      </c>
      <c r="IH812">
        <f>IF($JC812&gt;=41,INDEX($GR:$GR,$JB812+41),"")</f>
      </c>
      <c r="II812">
        <f>IF($JC812&gt;=42,INDEX($GR:$GR,$JB812+42),"")</f>
      </c>
      <c r="IJ812">
        <f>IF($JC812&gt;=43,INDEX($GR:$GR,$JB812+43),"")</f>
      </c>
      <c r="IK812">
        <f>IF($JC812&gt;=44,INDEX($GR:$GR,$JB812+44),"")</f>
      </c>
      <c r="IL812">
        <f>IF($JC812&gt;=45,INDEX($GR:$GR,$JB812+45),"")</f>
      </c>
      <c r="IM812">
        <f>IF($JC812&gt;=46,INDEX($GR:$GR,$JB812+46),"")</f>
      </c>
      <c r="IN812">
        <f>IF($JC812&gt;=47,INDEX($GR:$GR,$JB812+47),"")</f>
      </c>
      <c r="IO812">
        <f>IF($JC812&gt;=48,INDEX($GR:$GR,$JB812+48),"")</f>
      </c>
      <c r="IP812">
        <f>IF($JC812&gt;=49,INDEX($GR:$GR,$JB812+49),"")</f>
      </c>
      <c r="IQ812">
        <f>IF($JC812&gt;=50,INDEX($GR:$GR,$JB812+50),"")</f>
      </c>
      <c r="IR812">
        <f>IF($JC812&gt;=51,INDEX($GR:$GR,$JB812+51),"")</f>
      </c>
      <c r="IS812">
        <f>IF($JC812&gt;=52,INDEX($GR:$GR,$JB812+52),"")</f>
      </c>
      <c r="IT812">
        <f>IF($JC812&gt;=53,INDEX($GR:$GR,$JB812+53),"")</f>
      </c>
      <c r="IU812">
        <f>IF($JC812&gt;=54,INDEX($GR:$GR,$JB812+54),"")</f>
      </c>
      <c r="IV812">
        <f>IF($JC812&gt;=55,INDEX($GR:$GR,$JB812+55),"")</f>
      </c>
      <c r="IW812">
        <f>IF($JC812&gt;=56,INDEX($GR:$GR,$JB812+56),"")</f>
      </c>
      <c r="IX812">
        <f>IF($JC812&gt;=57,INDEX($GR:$GR,$JB812+57),"")</f>
      </c>
      <c r="IY812">
        <f>IF($JC812&gt;=58,INDEX($GR:$GR,$JB812+58),"")</f>
      </c>
      <c r="IZ812">
        <f>IF($JC812&gt;=59,INDEX($GR:$GR,$JB812+59),"")</f>
      </c>
      <c r="JA812">
        <f>IF($JC812&gt;=60,INDEX($GR:$GR,$JB812+60),"")</f>
      </c>
      <c r="JB812">
        <f>IFERROR(MATCH($GQ812,$GR$2:$GR$324,0)+1,0)</f>
      </c>
      <c r="JC812">
        <f>IFERROR(INDEX($GS$2:$GS$324,MATCH($GQ812,$GR$2:$GR$324,0)),0)</f>
      </c>
      <c r="JD812" t="s">
        <v>40</v>
      </c>
      <c r="JE812" t="s">
        <v>40</v>
      </c>
    </row>
    <row r="813" spans="1:265" x14ac:dyDescent="0.25">
      <c r="Q813">
        <f>IF(OR($T813="",$P813=""),"",IFERROR($T813/$P813,0))</f>
      </c>
      <c r="R813">
        <f>IF($T813="","",
SUM($S813,$U813,$Z813,$V813,$X813)*
(1-IF($AA813="",0,VALUE($AA813)/100)))</f>
      </c>
      <c r="S813">
        <f>IF($T813="","",$T813)</f>
      </c>
      <c r="U813">
        <f>IF($T813="","",
IF($N813="","",
IF(ISNUMBER(SEARCH("exempt",LOWER($N813))),0,
$T813*(VALUE(SUBSTITUTE($N813,"%",""))/100))))</f>
      </c>
      <c r="AB813">
        <f>IFERROR(IF(FIND(" - ",$K813)&gt;0,MID($K813,FIND(" - ",$K813)+3,LEN($K813)),""),"")</f>
      </c>
      <c r="AK813" t="s">
        <v>1400</v>
      </c>
      <c r="AP813">
        <f>IFERROR(LEFT($K813,FIND(" - ",$K813)-1),$K813)</f>
      </c>
      <c r="AS813">
        <f>IF($CH813&gt;=1,INDEX($AQ:$AQ,$CG813+1),"")</f>
      </c>
      <c r="AT813">
        <f>IF($CH813&gt;=2,INDEX($AQ:$AQ,$CG813+2),"")</f>
      </c>
      <c r="AU813">
        <f>IF($CH813&gt;=3,INDEX($AQ:$AQ,$CG813+3),"")</f>
      </c>
      <c r="AV813">
        <f>IF($CH813&gt;=4,INDEX($AQ:$AQ,$CG813+4),"")</f>
      </c>
      <c r="AW813">
        <f>IF($CH813&gt;=5,INDEX($AQ:$AQ,$CG813+5),"")</f>
      </c>
      <c r="AX813">
        <f>IF($CH813&gt;=6,INDEX($AQ:$AQ,$CG813+6),"")</f>
      </c>
      <c r="AY813">
        <f>IF($CH813&gt;=7,INDEX($AQ:$AQ,$CG813+7),"")</f>
      </c>
      <c r="AZ813">
        <f>IF($CH813&gt;=8,INDEX($AQ:$AQ,$CG813+8),"")</f>
      </c>
      <c r="BA813">
        <f>IF($CH813&gt;=9,INDEX($AQ:$AQ,$CG813+9),"")</f>
      </c>
      <c r="BB813">
        <f>IF($CH813&gt;=10,INDEX($AQ:$AQ,$CG813+10),"")</f>
      </c>
      <c r="BC813">
        <f>IF($CH813&gt;=11,INDEX($AQ:$AQ,$CG813+11),"")</f>
      </c>
      <c r="BD813">
        <f>IF($CH813&gt;=12,INDEX($AQ:$AQ,$CG813+12),"")</f>
      </c>
      <c r="BE813">
        <f>IF($CH813&gt;=13,INDEX($AQ:$AQ,$CG813+13),"")</f>
      </c>
      <c r="BF813">
        <f>IF($CH813&gt;=14,INDEX($AQ:$AQ,$CG813+14),"")</f>
      </c>
      <c r="BG813">
        <f>IF($CH813&gt;=15,INDEX($AQ:$AQ,$CG813+15),"")</f>
      </c>
      <c r="BH813">
        <f>IF($CH813&gt;=16,INDEX($AQ:$AQ,$CG813+16),"")</f>
      </c>
      <c r="BI813">
        <f>IF($CH813&gt;=17,INDEX($AQ:$AQ,$CG813+17),"")</f>
      </c>
      <c r="BJ813">
        <f>IF($CH813&gt;=18,INDEX($AQ:$AQ,$CG813+18),"")</f>
      </c>
      <c r="BK813">
        <f>IF($CH813&gt;=19,INDEX($AQ:$AQ,$CG813+19),"")</f>
      </c>
      <c r="BL813">
        <f>IF($CH813&gt;=20,INDEX($AQ:$AQ,$CG813+20),"")</f>
      </c>
      <c r="BM813">
        <f>IF($CH813&gt;=21,INDEX($AQ:$AQ,$CG813+21),"")</f>
      </c>
      <c r="BN813">
        <f>IF($CH813&gt;=22,INDEX($AQ:$AQ,$CG813+22),"")</f>
      </c>
      <c r="BO813">
        <f>IF($CH813&gt;=23,INDEX($AQ:$AQ,$CG813+23),"")</f>
      </c>
      <c r="BP813">
        <f>IF($CH813&gt;=24,INDEX($AQ:$AQ,$CG813+24),"")</f>
      </c>
      <c r="BQ813">
        <f>IF($CH813&gt;=25,INDEX($AQ:$AQ,$CG813+25),"")</f>
      </c>
      <c r="BR813">
        <f>IF($CH813&gt;=26,INDEX($AQ:$AQ,$CG813+26),"")</f>
      </c>
      <c r="BS813">
        <f>IF($CH813&gt;=27,INDEX($AQ:$AQ,$CG813+27),"")</f>
      </c>
      <c r="BT813">
        <f>IF($CH813&gt;=28,INDEX($AQ:$AQ,$CG813+28),"")</f>
      </c>
      <c r="BU813">
        <f>IF($CH813&gt;=29,INDEX($AQ:$AQ,$CG813+29),"")</f>
      </c>
      <c r="BV813">
        <f>IF($CH813&gt;=30,INDEX($AQ:$AQ,$CG813+30),"")</f>
      </c>
      <c r="BW813">
        <f>IF($CH813&gt;=31,INDEX($AQ:$AQ,$CG813+31),"")</f>
      </c>
      <c r="BX813">
        <f>IF($CH813&gt;=32,INDEX($AQ:$AQ,$CG813+32),"")</f>
      </c>
      <c r="BY813">
        <f>IF($CH813&gt;=33,INDEX($AQ:$AQ,$CG813+33),"")</f>
      </c>
      <c r="BZ813">
        <f>IF($CH813&gt;=34,INDEX($AQ:$AQ,$CG813+34),"")</f>
      </c>
      <c r="CA813">
        <f>IF($CH813&gt;=35,INDEX($AQ:$AQ,$CG813+35),"")</f>
      </c>
      <c r="CB813">
        <f>IF($CH813&gt;=36,INDEX($AQ:$AQ,$CG813+36),"")</f>
      </c>
      <c r="CC813">
        <f>IF($CH813&gt;=37,INDEX($AQ:$AQ,$CG813+37),"")</f>
      </c>
      <c r="CD813">
        <f>IF($CH813&gt;=38,INDEX($AQ:$AQ,$CG813+38),"")</f>
      </c>
      <c r="CE813">
        <f>IF($CH813&gt;=39,INDEX($AQ:$AQ,$CG813+39),"")</f>
      </c>
      <c r="CF813">
        <f>IF($CH813&gt;=40,INDEX($AQ:$AQ,$CG813+40),"")</f>
      </c>
      <c r="CG813">
        <f>IFERROR(MATCH($AP813,$AQ$2:$AQ$134,0)+1,0)</f>
      </c>
      <c r="CH813">
        <f>IFERROR(INDEX($AR$2:$AR$134,MATCH($AP813,$AQ$2:$AQ$134,0)),0)</f>
      </c>
      <c r="CI813">
        <f>IFERROR(LEFT($L813,FIND(" - ",$L813)-1),$L813)</f>
      </c>
      <c r="CL813">
        <f>IF($DG813&gt;=1,INDEX($CJ:$CJ,$DF813+1),"")</f>
      </c>
      <c r="CM813">
        <f>IF($DG813&gt;=2,INDEX($CJ:$CJ,$DF813+2),"")</f>
      </c>
      <c r="CN813">
        <f>IF($DG813&gt;=3,INDEX($CJ:$CJ,$DF813+3),"")</f>
      </c>
      <c r="CO813">
        <f>IF($DG813&gt;=4,INDEX($CJ:$CJ,$DF813+4),"")</f>
      </c>
      <c r="CP813">
        <f>IF($DG813&gt;=5,INDEX($CJ:$CJ,$DF813+5),"")</f>
      </c>
      <c r="CQ813">
        <f>IF($DG813&gt;=6,INDEX($CJ:$CJ,$DF813+6),"")</f>
      </c>
      <c r="CR813">
        <f>IF($DG813&gt;=7,INDEX($CJ:$CJ,$DF813+7),"")</f>
      </c>
      <c r="CS813">
        <f>IF($DG813&gt;=8,INDEX($CJ:$CJ,$DF813+8),"")</f>
      </c>
      <c r="CT813">
        <f>IF($DG813&gt;=9,INDEX($CJ:$CJ,$DF813+9),"")</f>
      </c>
      <c r="CU813">
        <f>IF($DG813&gt;=10,INDEX($CJ:$CJ,$DF813+10),"")</f>
      </c>
      <c r="CV813">
        <f>IF($DG813&gt;=11,INDEX($CJ:$CJ,$DF813+11),"")</f>
      </c>
      <c r="CW813">
        <f>IF($DG813&gt;=12,INDEX($CJ:$CJ,$DF813+12),"")</f>
      </c>
      <c r="CX813">
        <f>IF($DG813&gt;=13,INDEX($CJ:$CJ,$DF813+13),"")</f>
      </c>
      <c r="CY813">
        <f>IF($DG813&gt;=14,INDEX($CJ:$CJ,$DF813+14),"")</f>
      </c>
      <c r="CZ813">
        <f>IF($DG813&gt;=15,INDEX($CJ:$CJ,$DF813+15),"")</f>
      </c>
      <c r="DA813">
        <f>IF($DG813&gt;=16,INDEX($CJ:$CJ,$DF813+16),"")</f>
      </c>
      <c r="DB813">
        <f>IF($DG813&gt;=17,INDEX($CJ:$CJ,$DF813+17),"")</f>
      </c>
      <c r="DC813">
        <f>IF($DG813&gt;=18,INDEX($CJ:$CJ,$DF813+18),"")</f>
      </c>
      <c r="DD813">
        <f>IF($DG813&gt;=19,INDEX($CJ:$CJ,$DF813+19),"")</f>
      </c>
      <c r="DE813">
        <f>IF($DG813&gt;=20,INDEX($CJ:$CJ,$DF813+20),"")</f>
      </c>
      <c r="DF813">
        <f>IFERROR(MATCH($CI813,$CJ$2:$CJ$263,0)+1,0)</f>
      </c>
      <c r="DG813">
        <f>IFERROR(INDEX($CK$2:$CK$263,MATCH($CI813,$CJ$2:$CJ$263,0)),0)</f>
      </c>
      <c r="DH813">
        <f>IFERROR(INDEX($AO:$AO,MATCH($N813,$AN:$AN,0))&amp;"","")</f>
      </c>
      <c r="DL813">
        <f>IF($GO813&gt;=1,INDEX($DI:$DI,$GN813+1),"")</f>
      </c>
      <c r="DM813">
        <f>IF($GO813&gt;=2,INDEX($DI:$DI,$GN813+2),"")</f>
      </c>
      <c r="DN813">
        <f>IF($GO813&gt;=3,INDEX($DI:$DI,$GN813+3),"")</f>
      </c>
      <c r="DO813">
        <f>IF($GO813&gt;=4,INDEX($DI:$DI,$GN813+4),"")</f>
      </c>
      <c r="DP813">
        <f>IF($GO813&gt;=5,INDEX($DI:$DI,$GN813+5),"")</f>
      </c>
      <c r="DQ813">
        <f>IF($GO813&gt;=6,INDEX($DI:$DI,$GN813+6),"")</f>
      </c>
      <c r="DR813">
        <f>IF($GO813&gt;=7,INDEX($DI:$DI,$GN813+7),"")</f>
      </c>
      <c r="DS813">
        <f>IF($GO813&gt;=8,INDEX($DI:$DI,$GN813+8),"")</f>
      </c>
      <c r="DT813">
        <f>IF($GO813&gt;=9,INDEX($DI:$DI,$GN813+9),"")</f>
      </c>
      <c r="DU813">
        <f>IF($GO813&gt;=10,INDEX($DI:$DI,$GN813+10),"")</f>
      </c>
      <c r="DV813">
        <f>IF($GO813&gt;=11,INDEX($DI:$DI,$GN813+11),"")</f>
      </c>
      <c r="DW813">
        <f>IF($GO813&gt;=12,INDEX($DI:$DI,$GN813+12),"")</f>
      </c>
      <c r="DX813">
        <f>IF($GO813&gt;=13,INDEX($DI:$DI,$GN813+13),"")</f>
      </c>
      <c r="DY813">
        <f>IF($GO813&gt;=14,INDEX($DI:$DI,$GN813+14),"")</f>
      </c>
      <c r="DZ813">
        <f>IF($GO813&gt;=15,INDEX($DI:$DI,$GN813+15),"")</f>
      </c>
      <c r="EA813">
        <f>IF($GO813&gt;=16,INDEX($DI:$DI,$GN813+16),"")</f>
      </c>
      <c r="EB813">
        <f>IF($GO813&gt;=17,INDEX($DI:$DI,$GN813+17),"")</f>
      </c>
      <c r="EC813">
        <f>IF($GO813&gt;=18,INDEX($DI:$DI,$GN813+18),"")</f>
      </c>
      <c r="ED813">
        <f>IF($GO813&gt;=19,INDEX($DI:$DI,$GN813+19),"")</f>
      </c>
      <c r="EE813">
        <f>IF($GO813&gt;=20,INDEX($DI:$DI,$GN813+20),"")</f>
      </c>
      <c r="EF813">
        <f>IF($GO813&gt;=21,INDEX($DI:$DI,$GN813+21),"")</f>
      </c>
      <c r="EG813">
        <f>IF($GO813&gt;=22,INDEX($DI:$DI,$GN813+22),"")</f>
      </c>
      <c r="EH813">
        <f>IF($GO813&gt;=23,INDEX($DI:$DI,$GN813+23),"")</f>
      </c>
      <c r="EI813">
        <f>IF($GO813&gt;=24,INDEX($DI:$DI,$GN813+24),"")</f>
      </c>
      <c r="EJ813">
        <f>IF($GO813&gt;=25,INDEX($DI:$DI,$GN813+25),"")</f>
      </c>
      <c r="EK813">
        <f>IF($GO813&gt;=26,INDEX($DI:$DI,$GN813+26),"")</f>
      </c>
      <c r="EL813">
        <f>IF($GO813&gt;=27,INDEX($DI:$DI,$GN813+27),"")</f>
      </c>
      <c r="EM813">
        <f>IF($GO813&gt;=28,INDEX($DI:$DI,$GN813+28),"")</f>
      </c>
      <c r="EN813">
        <f>IF($GO813&gt;=29,INDEX($DI:$DI,$GN813+29),"")</f>
      </c>
      <c r="EO813">
        <f>IF($GO813&gt;=30,INDEX($DI:$DI,$GN813+30),"")</f>
      </c>
      <c r="EP813">
        <f>IF($GO813&gt;=31,INDEX($DI:$DI,$GN813+31),"")</f>
      </c>
      <c r="EQ813">
        <f>IF($GO813&gt;=32,INDEX($DI:$DI,$GN813+32),"")</f>
      </c>
      <c r="ER813">
        <f>IF($GO813&gt;=33,INDEX($DI:$DI,$GN813+33),"")</f>
      </c>
      <c r="ES813">
        <f>IF($GO813&gt;=34,INDEX($DI:$DI,$GN813+34),"")</f>
      </c>
      <c r="ET813">
        <f>IF($GO813&gt;=35,INDEX($DI:$DI,$GN813+35),"")</f>
      </c>
      <c r="EU813">
        <f>IF($GO813&gt;=36,INDEX($DI:$DI,$GN813+36),"")</f>
      </c>
      <c r="EV813">
        <f>IF($GO813&gt;=37,INDEX($DI:$DI,$GN813+37),"")</f>
      </c>
      <c r="EW813">
        <f>IF($GO813&gt;=38,INDEX($DI:$DI,$GN813+38),"")</f>
      </c>
      <c r="EX813">
        <f>IF($GO813&gt;=39,INDEX($DI:$DI,$GN813+39),"")</f>
      </c>
      <c r="EY813">
        <f>IF($GO813&gt;=40,INDEX($DI:$DI,$GN813+40),"")</f>
      </c>
      <c r="EZ813">
        <f>IF($GO813&gt;=1,INDEX($DJ:$DJ,$GN813+1),"")</f>
      </c>
      <c r="FA813">
        <f>IF($GO813&gt;=2,INDEX($DJ:$DJ,$GN813+2),"")</f>
      </c>
      <c r="FB813">
        <f>IF($GO813&gt;=3,INDEX($DJ:$DJ,$GN813+3),"")</f>
      </c>
      <c r="FC813">
        <f>IF($GO813&gt;=4,INDEX($DJ:$DJ,$GN813+4),"")</f>
      </c>
      <c r="FD813">
        <f>IF($GO813&gt;=5,INDEX($DJ:$DJ,$GN813+5),"")</f>
      </c>
      <c r="FE813">
        <f>IF($GO813&gt;=6,INDEX($DJ:$DJ,$GN813+6),"")</f>
      </c>
      <c r="FF813">
        <f>IF($GO813&gt;=7,INDEX($DJ:$DJ,$GN813+7),"")</f>
      </c>
      <c r="FG813">
        <f>IF($GO813&gt;=8,INDEX($DJ:$DJ,$GN813+8),"")</f>
      </c>
      <c r="FH813">
        <f>IF($GO813&gt;=9,INDEX($DJ:$DJ,$GN813+9),"")</f>
      </c>
      <c r="FI813">
        <f>IF($GO813&gt;=10,INDEX($DJ:$DJ,$GN813+10),"")</f>
      </c>
      <c r="FJ813">
        <f>IF($GO813&gt;=11,INDEX($DJ:$DJ,$GN813+11),"")</f>
      </c>
      <c r="FK813">
        <f>IF($GO813&gt;=12,INDEX($DJ:$DJ,$GN813+12),"")</f>
      </c>
      <c r="FL813">
        <f>IF($GO813&gt;=13,INDEX($DJ:$DJ,$GN813+13),"")</f>
      </c>
      <c r="FM813">
        <f>IF($GO813&gt;=14,INDEX($DJ:$DJ,$GN813+14),"")</f>
      </c>
      <c r="FN813">
        <f>IF($GO813&gt;=15,INDEX($DJ:$DJ,$GN813+15),"")</f>
      </c>
      <c r="FO813">
        <f>IF($GO813&gt;=16,INDEX($DJ:$DJ,$GN813+16),"")</f>
      </c>
      <c r="FP813">
        <f>IF($GO813&gt;=17,INDEX($DJ:$DJ,$GN813+17),"")</f>
      </c>
      <c r="FQ813">
        <f>IF($GO813&gt;=18,INDEX($DJ:$DJ,$GN813+18),"")</f>
      </c>
      <c r="FR813">
        <f>IF($GO813&gt;=19,INDEX($DJ:$DJ,$GN813+19),"")</f>
      </c>
      <c r="FS813">
        <f>IF($GO813&gt;=20,INDEX($DJ:$DJ,$GN813+20),"")</f>
      </c>
      <c r="FT813">
        <f>IF($GO813&gt;=21,INDEX($DJ:$DJ,$GN813+21),"")</f>
      </c>
      <c r="FU813">
        <f>IF($GO813&gt;=22,INDEX($DJ:$DJ,$GN813+22),"")</f>
      </c>
      <c r="FV813">
        <f>IF($GO813&gt;=23,INDEX($DJ:$DJ,$GN813+23),"")</f>
      </c>
      <c r="FW813">
        <f>IF($GO813&gt;=24,INDEX($DJ:$DJ,$GN813+24),"")</f>
      </c>
      <c r="FX813">
        <f>IF($GO813&gt;=25,INDEX($DJ:$DJ,$GN813+25),"")</f>
      </c>
      <c r="FY813">
        <f>IF($GO813&gt;=26,INDEX($DJ:$DJ,$GN813+26),"")</f>
      </c>
      <c r="FZ813">
        <f>IF($GO813&gt;=27,INDEX($DJ:$DJ,$GN813+27),"")</f>
      </c>
      <c r="GA813">
        <f>IF($GO813&gt;=28,INDEX($DJ:$DJ,$GN813+28),"")</f>
      </c>
      <c r="GB813">
        <f>IF($GO813&gt;=29,INDEX($DJ:$DJ,$GN813+29),"")</f>
      </c>
      <c r="GC813">
        <f>IF($GO813&gt;=30,INDEX($DJ:$DJ,$GN813+30),"")</f>
      </c>
      <c r="GD813">
        <f>IF($GO813&gt;=31,INDEX($DJ:$DJ,$GN813+31),"")</f>
      </c>
      <c r="GE813">
        <f>IF($GO813&gt;=32,INDEX($DJ:$DJ,$GN813+32),"")</f>
      </c>
      <c r="GF813">
        <f>IF($GO813&gt;=33,INDEX($DJ:$DJ,$GN813+33),"")</f>
      </c>
      <c r="GG813">
        <f>IF($GO813&gt;=34,INDEX($DJ:$DJ,$GN813+34),"")</f>
      </c>
      <c r="GH813">
        <f>IF($GO813&gt;=35,INDEX($DJ:$DJ,$GN813+35),"")</f>
      </c>
      <c r="GI813">
        <f>IF($GO813&gt;=36,INDEX($DJ:$DJ,$GN813+36),"")</f>
      </c>
      <c r="GJ813">
        <f>IF($GO813&gt;=37,INDEX($DJ:$DJ,$GN813+37),"")</f>
      </c>
      <c r="GK813">
        <f>IF($GO813&gt;=38,INDEX($DJ:$DJ,$GN813+38),"")</f>
      </c>
      <c r="GL813">
        <f>IF($GO813&gt;=39,INDEX($DJ:$DJ,$GN813+39),"")</f>
      </c>
      <c r="GM813">
        <f>IF($GO813&gt;=40,INDEX($DJ:$DJ,$GN813+40),"")</f>
      </c>
      <c r="GN813">
        <f>IFERROR(MATCH($DH813,$DI$2:$DI$148,0)+1,0)</f>
      </c>
      <c r="GO813">
        <f>IFERROR(INDEX($DK$2:$DK$148,MATCH($DH813,$DI$2:$DI$148,0)),0)</f>
      </c>
      <c r="GP813">
        <f>IFERROR(MATCH($Y813,$DL$813:$EY$813,0),0)</f>
      </c>
      <c r="GQ813">
        <f>IF($GP813&gt;0,INDEX($EZ$813:$GM$813,$GP813),"")</f>
      </c>
      <c r="GT813">
        <f>IF($JC813&gt;=1,INDEX($GR:$GR,$JB813+1),"")</f>
      </c>
      <c r="GU813">
        <f>IF($JC813&gt;=2,INDEX($GR:$GR,$JB813+2),"")</f>
      </c>
      <c r="GV813">
        <f>IF($JC813&gt;=3,INDEX($GR:$GR,$JB813+3),"")</f>
      </c>
      <c r="GW813">
        <f>IF($JC813&gt;=4,INDEX($GR:$GR,$JB813+4),"")</f>
      </c>
      <c r="GX813">
        <f>IF($JC813&gt;=5,INDEX($GR:$GR,$JB813+5),"")</f>
      </c>
      <c r="GY813">
        <f>IF($JC813&gt;=6,INDEX($GR:$GR,$JB813+6),"")</f>
      </c>
      <c r="GZ813">
        <f>IF($JC813&gt;=7,INDEX($GR:$GR,$JB813+7),"")</f>
      </c>
      <c r="HA813">
        <f>IF($JC813&gt;=8,INDEX($GR:$GR,$JB813+8),"")</f>
      </c>
      <c r="HB813">
        <f>IF($JC813&gt;=9,INDEX($GR:$GR,$JB813+9),"")</f>
      </c>
      <c r="HC813">
        <f>IF($JC813&gt;=10,INDEX($GR:$GR,$JB813+10),"")</f>
      </c>
      <c r="HD813">
        <f>IF($JC813&gt;=11,INDEX($GR:$GR,$JB813+11),"")</f>
      </c>
      <c r="HE813">
        <f>IF($JC813&gt;=12,INDEX($GR:$GR,$JB813+12),"")</f>
      </c>
      <c r="HF813">
        <f>IF($JC813&gt;=13,INDEX($GR:$GR,$JB813+13),"")</f>
      </c>
      <c r="HG813">
        <f>IF($JC813&gt;=14,INDEX($GR:$GR,$JB813+14),"")</f>
      </c>
      <c r="HH813">
        <f>IF($JC813&gt;=15,INDEX($GR:$GR,$JB813+15),"")</f>
      </c>
      <c r="HI813">
        <f>IF($JC813&gt;=16,INDEX($GR:$GR,$JB813+16),"")</f>
      </c>
      <c r="HJ813">
        <f>IF($JC813&gt;=17,INDEX($GR:$GR,$JB813+17),"")</f>
      </c>
      <c r="HK813">
        <f>IF($JC813&gt;=18,INDEX($GR:$GR,$JB813+18),"")</f>
      </c>
      <c r="HL813">
        <f>IF($JC813&gt;=19,INDEX($GR:$GR,$JB813+19),"")</f>
      </c>
      <c r="HM813">
        <f>IF($JC813&gt;=20,INDEX($GR:$GR,$JB813+20),"")</f>
      </c>
      <c r="HN813">
        <f>IF($JC813&gt;=21,INDEX($GR:$GR,$JB813+21),"")</f>
      </c>
      <c r="HO813">
        <f>IF($JC813&gt;=22,INDEX($GR:$GR,$JB813+22),"")</f>
      </c>
      <c r="HP813">
        <f>IF($JC813&gt;=23,INDEX($GR:$GR,$JB813+23),"")</f>
      </c>
      <c r="HQ813">
        <f>IF($JC813&gt;=24,INDEX($GR:$GR,$JB813+24),"")</f>
      </c>
      <c r="HR813">
        <f>IF($JC813&gt;=25,INDEX($GR:$GR,$JB813+25),"")</f>
      </c>
      <c r="HS813">
        <f>IF($JC813&gt;=26,INDEX($GR:$GR,$JB813+26),"")</f>
      </c>
      <c r="HT813">
        <f>IF($JC813&gt;=27,INDEX($GR:$GR,$JB813+27),"")</f>
      </c>
      <c r="HU813">
        <f>IF($JC813&gt;=28,INDEX($GR:$GR,$JB813+28),"")</f>
      </c>
      <c r="HV813">
        <f>IF($JC813&gt;=29,INDEX($GR:$GR,$JB813+29),"")</f>
      </c>
      <c r="HW813">
        <f>IF($JC813&gt;=30,INDEX($GR:$GR,$JB813+30),"")</f>
      </c>
      <c r="HX813">
        <f>IF($JC813&gt;=31,INDEX($GR:$GR,$JB813+31),"")</f>
      </c>
      <c r="HY813">
        <f>IF($JC813&gt;=32,INDEX($GR:$GR,$JB813+32),"")</f>
      </c>
      <c r="HZ813">
        <f>IF($JC813&gt;=33,INDEX($GR:$GR,$JB813+33),"")</f>
      </c>
      <c r="IA813">
        <f>IF($JC813&gt;=34,INDEX($GR:$GR,$JB813+34),"")</f>
      </c>
      <c r="IB813">
        <f>IF($JC813&gt;=35,INDEX($GR:$GR,$JB813+35),"")</f>
      </c>
      <c r="IC813">
        <f>IF($JC813&gt;=36,INDEX($GR:$GR,$JB813+36),"")</f>
      </c>
      <c r="ID813">
        <f>IF($JC813&gt;=37,INDEX($GR:$GR,$JB813+37),"")</f>
      </c>
      <c r="IE813">
        <f>IF($JC813&gt;=38,INDEX($GR:$GR,$JB813+38),"")</f>
      </c>
      <c r="IF813">
        <f>IF($JC813&gt;=39,INDEX($GR:$GR,$JB813+39),"")</f>
      </c>
      <c r="IG813">
        <f>IF($JC813&gt;=40,INDEX($GR:$GR,$JB813+40),"")</f>
      </c>
      <c r="IH813">
        <f>IF($JC813&gt;=41,INDEX($GR:$GR,$JB813+41),"")</f>
      </c>
      <c r="II813">
        <f>IF($JC813&gt;=42,INDEX($GR:$GR,$JB813+42),"")</f>
      </c>
      <c r="IJ813">
        <f>IF($JC813&gt;=43,INDEX($GR:$GR,$JB813+43),"")</f>
      </c>
      <c r="IK813">
        <f>IF($JC813&gt;=44,INDEX($GR:$GR,$JB813+44),"")</f>
      </c>
      <c r="IL813">
        <f>IF($JC813&gt;=45,INDEX($GR:$GR,$JB813+45),"")</f>
      </c>
      <c r="IM813">
        <f>IF($JC813&gt;=46,INDEX($GR:$GR,$JB813+46),"")</f>
      </c>
      <c r="IN813">
        <f>IF($JC813&gt;=47,INDEX($GR:$GR,$JB813+47),"")</f>
      </c>
      <c r="IO813">
        <f>IF($JC813&gt;=48,INDEX($GR:$GR,$JB813+48),"")</f>
      </c>
      <c r="IP813">
        <f>IF($JC813&gt;=49,INDEX($GR:$GR,$JB813+49),"")</f>
      </c>
      <c r="IQ813">
        <f>IF($JC813&gt;=50,INDEX($GR:$GR,$JB813+50),"")</f>
      </c>
      <c r="IR813">
        <f>IF($JC813&gt;=51,INDEX($GR:$GR,$JB813+51),"")</f>
      </c>
      <c r="IS813">
        <f>IF($JC813&gt;=52,INDEX($GR:$GR,$JB813+52),"")</f>
      </c>
      <c r="IT813">
        <f>IF($JC813&gt;=53,INDEX($GR:$GR,$JB813+53),"")</f>
      </c>
      <c r="IU813">
        <f>IF($JC813&gt;=54,INDEX($GR:$GR,$JB813+54),"")</f>
      </c>
      <c r="IV813">
        <f>IF($JC813&gt;=55,INDEX($GR:$GR,$JB813+55),"")</f>
      </c>
      <c r="IW813">
        <f>IF($JC813&gt;=56,INDEX($GR:$GR,$JB813+56),"")</f>
      </c>
      <c r="IX813">
        <f>IF($JC813&gt;=57,INDEX($GR:$GR,$JB813+57),"")</f>
      </c>
      <c r="IY813">
        <f>IF($JC813&gt;=58,INDEX($GR:$GR,$JB813+58),"")</f>
      </c>
      <c r="IZ813">
        <f>IF($JC813&gt;=59,INDEX($GR:$GR,$JB813+59),"")</f>
      </c>
      <c r="JA813">
        <f>IF($JC813&gt;=60,INDEX($GR:$GR,$JB813+60),"")</f>
      </c>
      <c r="JB813">
        <f>IFERROR(MATCH($GQ813,$GR$2:$GR$324,0)+1,0)</f>
      </c>
      <c r="JC813">
        <f>IFERROR(INDEX($GS$2:$GS$324,MATCH($GQ813,$GR$2:$GR$324,0)),0)</f>
      </c>
      <c r="JD813" t="s">
        <v>40</v>
      </c>
      <c r="JE813" t="s">
        <v>40</v>
      </c>
    </row>
    <row r="814" spans="1:265" x14ac:dyDescent="0.25">
      <c r="Q814">
        <f>IF(OR($T814="",$P814=""),"",IFERROR($T814/$P814,0))</f>
      </c>
      <c r="R814">
        <f>IF($T814="","",
SUM($S814,$U814,$Z814,$V814,$X814)*
(1-IF($AA814="",0,VALUE($AA814)/100)))</f>
      </c>
      <c r="S814">
        <f>IF($T814="","",$T814)</f>
      </c>
      <c r="U814">
        <f>IF($T814="","",
IF($N814="","",
IF(ISNUMBER(SEARCH("exempt",LOWER($N814))),0,
$T814*(VALUE(SUBSTITUTE($N814,"%",""))/100))))</f>
      </c>
      <c r="AB814">
        <f>IFERROR(IF(FIND(" - ",$K814)&gt;0,MID($K814,FIND(" - ",$K814)+3,LEN($K814)),""),"")</f>
      </c>
      <c r="AK814" t="s">
        <v>1401</v>
      </c>
      <c r="AP814">
        <f>IFERROR(LEFT($K814,FIND(" - ",$K814)-1),$K814)</f>
      </c>
      <c r="AS814">
        <f>IF($CH814&gt;=1,INDEX($AQ:$AQ,$CG814+1),"")</f>
      </c>
      <c r="AT814">
        <f>IF($CH814&gt;=2,INDEX($AQ:$AQ,$CG814+2),"")</f>
      </c>
      <c r="AU814">
        <f>IF($CH814&gt;=3,INDEX($AQ:$AQ,$CG814+3),"")</f>
      </c>
      <c r="AV814">
        <f>IF($CH814&gt;=4,INDEX($AQ:$AQ,$CG814+4),"")</f>
      </c>
      <c r="AW814">
        <f>IF($CH814&gt;=5,INDEX($AQ:$AQ,$CG814+5),"")</f>
      </c>
      <c r="AX814">
        <f>IF($CH814&gt;=6,INDEX($AQ:$AQ,$CG814+6),"")</f>
      </c>
      <c r="AY814">
        <f>IF($CH814&gt;=7,INDEX($AQ:$AQ,$CG814+7),"")</f>
      </c>
      <c r="AZ814">
        <f>IF($CH814&gt;=8,INDEX($AQ:$AQ,$CG814+8),"")</f>
      </c>
      <c r="BA814">
        <f>IF($CH814&gt;=9,INDEX($AQ:$AQ,$CG814+9),"")</f>
      </c>
      <c r="BB814">
        <f>IF($CH814&gt;=10,INDEX($AQ:$AQ,$CG814+10),"")</f>
      </c>
      <c r="BC814">
        <f>IF($CH814&gt;=11,INDEX($AQ:$AQ,$CG814+11),"")</f>
      </c>
      <c r="BD814">
        <f>IF($CH814&gt;=12,INDEX($AQ:$AQ,$CG814+12),"")</f>
      </c>
      <c r="BE814">
        <f>IF($CH814&gt;=13,INDEX($AQ:$AQ,$CG814+13),"")</f>
      </c>
      <c r="BF814">
        <f>IF($CH814&gt;=14,INDEX($AQ:$AQ,$CG814+14),"")</f>
      </c>
      <c r="BG814">
        <f>IF($CH814&gt;=15,INDEX($AQ:$AQ,$CG814+15),"")</f>
      </c>
      <c r="BH814">
        <f>IF($CH814&gt;=16,INDEX($AQ:$AQ,$CG814+16),"")</f>
      </c>
      <c r="BI814">
        <f>IF($CH814&gt;=17,INDEX($AQ:$AQ,$CG814+17),"")</f>
      </c>
      <c r="BJ814">
        <f>IF($CH814&gt;=18,INDEX($AQ:$AQ,$CG814+18),"")</f>
      </c>
      <c r="BK814">
        <f>IF($CH814&gt;=19,INDEX($AQ:$AQ,$CG814+19),"")</f>
      </c>
      <c r="BL814">
        <f>IF($CH814&gt;=20,INDEX($AQ:$AQ,$CG814+20),"")</f>
      </c>
      <c r="BM814">
        <f>IF($CH814&gt;=21,INDEX($AQ:$AQ,$CG814+21),"")</f>
      </c>
      <c r="BN814">
        <f>IF($CH814&gt;=22,INDEX($AQ:$AQ,$CG814+22),"")</f>
      </c>
      <c r="BO814">
        <f>IF($CH814&gt;=23,INDEX($AQ:$AQ,$CG814+23),"")</f>
      </c>
      <c r="BP814">
        <f>IF($CH814&gt;=24,INDEX($AQ:$AQ,$CG814+24),"")</f>
      </c>
      <c r="BQ814">
        <f>IF($CH814&gt;=25,INDEX($AQ:$AQ,$CG814+25),"")</f>
      </c>
      <c r="BR814">
        <f>IF($CH814&gt;=26,INDEX($AQ:$AQ,$CG814+26),"")</f>
      </c>
      <c r="BS814">
        <f>IF($CH814&gt;=27,INDEX($AQ:$AQ,$CG814+27),"")</f>
      </c>
      <c r="BT814">
        <f>IF($CH814&gt;=28,INDEX($AQ:$AQ,$CG814+28),"")</f>
      </c>
      <c r="BU814">
        <f>IF($CH814&gt;=29,INDEX($AQ:$AQ,$CG814+29),"")</f>
      </c>
      <c r="BV814">
        <f>IF($CH814&gt;=30,INDEX($AQ:$AQ,$CG814+30),"")</f>
      </c>
      <c r="BW814">
        <f>IF($CH814&gt;=31,INDEX($AQ:$AQ,$CG814+31),"")</f>
      </c>
      <c r="BX814">
        <f>IF($CH814&gt;=32,INDEX($AQ:$AQ,$CG814+32),"")</f>
      </c>
      <c r="BY814">
        <f>IF($CH814&gt;=33,INDEX($AQ:$AQ,$CG814+33),"")</f>
      </c>
      <c r="BZ814">
        <f>IF($CH814&gt;=34,INDEX($AQ:$AQ,$CG814+34),"")</f>
      </c>
      <c r="CA814">
        <f>IF($CH814&gt;=35,INDEX($AQ:$AQ,$CG814+35),"")</f>
      </c>
      <c r="CB814">
        <f>IF($CH814&gt;=36,INDEX($AQ:$AQ,$CG814+36),"")</f>
      </c>
      <c r="CC814">
        <f>IF($CH814&gt;=37,INDEX($AQ:$AQ,$CG814+37),"")</f>
      </c>
      <c r="CD814">
        <f>IF($CH814&gt;=38,INDEX($AQ:$AQ,$CG814+38),"")</f>
      </c>
      <c r="CE814">
        <f>IF($CH814&gt;=39,INDEX($AQ:$AQ,$CG814+39),"")</f>
      </c>
      <c r="CF814">
        <f>IF($CH814&gt;=40,INDEX($AQ:$AQ,$CG814+40),"")</f>
      </c>
      <c r="CG814">
        <f>IFERROR(MATCH($AP814,$AQ$2:$AQ$134,0)+1,0)</f>
      </c>
      <c r="CH814">
        <f>IFERROR(INDEX($AR$2:$AR$134,MATCH($AP814,$AQ$2:$AQ$134,0)),0)</f>
      </c>
      <c r="CI814">
        <f>IFERROR(LEFT($L814,FIND(" - ",$L814)-1),$L814)</f>
      </c>
      <c r="CL814">
        <f>IF($DG814&gt;=1,INDEX($CJ:$CJ,$DF814+1),"")</f>
      </c>
      <c r="CM814">
        <f>IF($DG814&gt;=2,INDEX($CJ:$CJ,$DF814+2),"")</f>
      </c>
      <c r="CN814">
        <f>IF($DG814&gt;=3,INDEX($CJ:$CJ,$DF814+3),"")</f>
      </c>
      <c r="CO814">
        <f>IF($DG814&gt;=4,INDEX($CJ:$CJ,$DF814+4),"")</f>
      </c>
      <c r="CP814">
        <f>IF($DG814&gt;=5,INDEX($CJ:$CJ,$DF814+5),"")</f>
      </c>
      <c r="CQ814">
        <f>IF($DG814&gt;=6,INDEX($CJ:$CJ,$DF814+6),"")</f>
      </c>
      <c r="CR814">
        <f>IF($DG814&gt;=7,INDEX($CJ:$CJ,$DF814+7),"")</f>
      </c>
      <c r="CS814">
        <f>IF($DG814&gt;=8,INDEX($CJ:$CJ,$DF814+8),"")</f>
      </c>
      <c r="CT814">
        <f>IF($DG814&gt;=9,INDEX($CJ:$CJ,$DF814+9),"")</f>
      </c>
      <c r="CU814">
        <f>IF($DG814&gt;=10,INDEX($CJ:$CJ,$DF814+10),"")</f>
      </c>
      <c r="CV814">
        <f>IF($DG814&gt;=11,INDEX($CJ:$CJ,$DF814+11),"")</f>
      </c>
      <c r="CW814">
        <f>IF($DG814&gt;=12,INDEX($CJ:$CJ,$DF814+12),"")</f>
      </c>
      <c r="CX814">
        <f>IF($DG814&gt;=13,INDEX($CJ:$CJ,$DF814+13),"")</f>
      </c>
      <c r="CY814">
        <f>IF($DG814&gt;=14,INDEX($CJ:$CJ,$DF814+14),"")</f>
      </c>
      <c r="CZ814">
        <f>IF($DG814&gt;=15,INDEX($CJ:$CJ,$DF814+15),"")</f>
      </c>
      <c r="DA814">
        <f>IF($DG814&gt;=16,INDEX($CJ:$CJ,$DF814+16),"")</f>
      </c>
      <c r="DB814">
        <f>IF($DG814&gt;=17,INDEX($CJ:$CJ,$DF814+17),"")</f>
      </c>
      <c r="DC814">
        <f>IF($DG814&gt;=18,INDEX($CJ:$CJ,$DF814+18),"")</f>
      </c>
      <c r="DD814">
        <f>IF($DG814&gt;=19,INDEX($CJ:$CJ,$DF814+19),"")</f>
      </c>
      <c r="DE814">
        <f>IF($DG814&gt;=20,INDEX($CJ:$CJ,$DF814+20),"")</f>
      </c>
      <c r="DF814">
        <f>IFERROR(MATCH($CI814,$CJ$2:$CJ$263,0)+1,0)</f>
      </c>
      <c r="DG814">
        <f>IFERROR(INDEX($CK$2:$CK$263,MATCH($CI814,$CJ$2:$CJ$263,0)),0)</f>
      </c>
      <c r="DH814">
        <f>IFERROR(INDEX($AO:$AO,MATCH($N814,$AN:$AN,0))&amp;"","")</f>
      </c>
      <c r="DL814">
        <f>IF($GO814&gt;=1,INDEX($DI:$DI,$GN814+1),"")</f>
      </c>
      <c r="DM814">
        <f>IF($GO814&gt;=2,INDEX($DI:$DI,$GN814+2),"")</f>
      </c>
      <c r="DN814">
        <f>IF($GO814&gt;=3,INDEX($DI:$DI,$GN814+3),"")</f>
      </c>
      <c r="DO814">
        <f>IF($GO814&gt;=4,INDEX($DI:$DI,$GN814+4),"")</f>
      </c>
      <c r="DP814">
        <f>IF($GO814&gt;=5,INDEX($DI:$DI,$GN814+5),"")</f>
      </c>
      <c r="DQ814">
        <f>IF($GO814&gt;=6,INDEX($DI:$DI,$GN814+6),"")</f>
      </c>
      <c r="DR814">
        <f>IF($GO814&gt;=7,INDEX($DI:$DI,$GN814+7),"")</f>
      </c>
      <c r="DS814">
        <f>IF($GO814&gt;=8,INDEX($DI:$DI,$GN814+8),"")</f>
      </c>
      <c r="DT814">
        <f>IF($GO814&gt;=9,INDEX($DI:$DI,$GN814+9),"")</f>
      </c>
      <c r="DU814">
        <f>IF($GO814&gt;=10,INDEX($DI:$DI,$GN814+10),"")</f>
      </c>
      <c r="DV814">
        <f>IF($GO814&gt;=11,INDEX($DI:$DI,$GN814+11),"")</f>
      </c>
      <c r="DW814">
        <f>IF($GO814&gt;=12,INDEX($DI:$DI,$GN814+12),"")</f>
      </c>
      <c r="DX814">
        <f>IF($GO814&gt;=13,INDEX($DI:$DI,$GN814+13),"")</f>
      </c>
      <c r="DY814">
        <f>IF($GO814&gt;=14,INDEX($DI:$DI,$GN814+14),"")</f>
      </c>
      <c r="DZ814">
        <f>IF($GO814&gt;=15,INDEX($DI:$DI,$GN814+15),"")</f>
      </c>
      <c r="EA814">
        <f>IF($GO814&gt;=16,INDEX($DI:$DI,$GN814+16),"")</f>
      </c>
      <c r="EB814">
        <f>IF($GO814&gt;=17,INDEX($DI:$DI,$GN814+17),"")</f>
      </c>
      <c r="EC814">
        <f>IF($GO814&gt;=18,INDEX($DI:$DI,$GN814+18),"")</f>
      </c>
      <c r="ED814">
        <f>IF($GO814&gt;=19,INDEX($DI:$DI,$GN814+19),"")</f>
      </c>
      <c r="EE814">
        <f>IF($GO814&gt;=20,INDEX($DI:$DI,$GN814+20),"")</f>
      </c>
      <c r="EF814">
        <f>IF($GO814&gt;=21,INDEX($DI:$DI,$GN814+21),"")</f>
      </c>
      <c r="EG814">
        <f>IF($GO814&gt;=22,INDEX($DI:$DI,$GN814+22),"")</f>
      </c>
      <c r="EH814">
        <f>IF($GO814&gt;=23,INDEX($DI:$DI,$GN814+23),"")</f>
      </c>
      <c r="EI814">
        <f>IF($GO814&gt;=24,INDEX($DI:$DI,$GN814+24),"")</f>
      </c>
      <c r="EJ814">
        <f>IF($GO814&gt;=25,INDEX($DI:$DI,$GN814+25),"")</f>
      </c>
      <c r="EK814">
        <f>IF($GO814&gt;=26,INDEX($DI:$DI,$GN814+26),"")</f>
      </c>
      <c r="EL814">
        <f>IF($GO814&gt;=27,INDEX($DI:$DI,$GN814+27),"")</f>
      </c>
      <c r="EM814">
        <f>IF($GO814&gt;=28,INDEX($DI:$DI,$GN814+28),"")</f>
      </c>
      <c r="EN814">
        <f>IF($GO814&gt;=29,INDEX($DI:$DI,$GN814+29),"")</f>
      </c>
      <c r="EO814">
        <f>IF($GO814&gt;=30,INDEX($DI:$DI,$GN814+30),"")</f>
      </c>
      <c r="EP814">
        <f>IF($GO814&gt;=31,INDEX($DI:$DI,$GN814+31),"")</f>
      </c>
      <c r="EQ814">
        <f>IF($GO814&gt;=32,INDEX($DI:$DI,$GN814+32),"")</f>
      </c>
      <c r="ER814">
        <f>IF($GO814&gt;=33,INDEX($DI:$DI,$GN814+33),"")</f>
      </c>
      <c r="ES814">
        <f>IF($GO814&gt;=34,INDEX($DI:$DI,$GN814+34),"")</f>
      </c>
      <c r="ET814">
        <f>IF($GO814&gt;=35,INDEX($DI:$DI,$GN814+35),"")</f>
      </c>
      <c r="EU814">
        <f>IF($GO814&gt;=36,INDEX($DI:$DI,$GN814+36),"")</f>
      </c>
      <c r="EV814">
        <f>IF($GO814&gt;=37,INDEX($DI:$DI,$GN814+37),"")</f>
      </c>
      <c r="EW814">
        <f>IF($GO814&gt;=38,INDEX($DI:$DI,$GN814+38),"")</f>
      </c>
      <c r="EX814">
        <f>IF($GO814&gt;=39,INDEX($DI:$DI,$GN814+39),"")</f>
      </c>
      <c r="EY814">
        <f>IF($GO814&gt;=40,INDEX($DI:$DI,$GN814+40),"")</f>
      </c>
      <c r="EZ814">
        <f>IF($GO814&gt;=1,INDEX($DJ:$DJ,$GN814+1),"")</f>
      </c>
      <c r="FA814">
        <f>IF($GO814&gt;=2,INDEX($DJ:$DJ,$GN814+2),"")</f>
      </c>
      <c r="FB814">
        <f>IF($GO814&gt;=3,INDEX($DJ:$DJ,$GN814+3),"")</f>
      </c>
      <c r="FC814">
        <f>IF($GO814&gt;=4,INDEX($DJ:$DJ,$GN814+4),"")</f>
      </c>
      <c r="FD814">
        <f>IF($GO814&gt;=5,INDEX($DJ:$DJ,$GN814+5),"")</f>
      </c>
      <c r="FE814">
        <f>IF($GO814&gt;=6,INDEX($DJ:$DJ,$GN814+6),"")</f>
      </c>
      <c r="FF814">
        <f>IF($GO814&gt;=7,INDEX($DJ:$DJ,$GN814+7),"")</f>
      </c>
      <c r="FG814">
        <f>IF($GO814&gt;=8,INDEX($DJ:$DJ,$GN814+8),"")</f>
      </c>
      <c r="FH814">
        <f>IF($GO814&gt;=9,INDEX($DJ:$DJ,$GN814+9),"")</f>
      </c>
      <c r="FI814">
        <f>IF($GO814&gt;=10,INDEX($DJ:$DJ,$GN814+10),"")</f>
      </c>
      <c r="FJ814">
        <f>IF($GO814&gt;=11,INDEX($DJ:$DJ,$GN814+11),"")</f>
      </c>
      <c r="FK814">
        <f>IF($GO814&gt;=12,INDEX($DJ:$DJ,$GN814+12),"")</f>
      </c>
      <c r="FL814">
        <f>IF($GO814&gt;=13,INDEX($DJ:$DJ,$GN814+13),"")</f>
      </c>
      <c r="FM814">
        <f>IF($GO814&gt;=14,INDEX($DJ:$DJ,$GN814+14),"")</f>
      </c>
      <c r="FN814">
        <f>IF($GO814&gt;=15,INDEX($DJ:$DJ,$GN814+15),"")</f>
      </c>
      <c r="FO814">
        <f>IF($GO814&gt;=16,INDEX($DJ:$DJ,$GN814+16),"")</f>
      </c>
      <c r="FP814">
        <f>IF($GO814&gt;=17,INDEX($DJ:$DJ,$GN814+17),"")</f>
      </c>
      <c r="FQ814">
        <f>IF($GO814&gt;=18,INDEX($DJ:$DJ,$GN814+18),"")</f>
      </c>
      <c r="FR814">
        <f>IF($GO814&gt;=19,INDEX($DJ:$DJ,$GN814+19),"")</f>
      </c>
      <c r="FS814">
        <f>IF($GO814&gt;=20,INDEX($DJ:$DJ,$GN814+20),"")</f>
      </c>
      <c r="FT814">
        <f>IF($GO814&gt;=21,INDEX($DJ:$DJ,$GN814+21),"")</f>
      </c>
      <c r="FU814">
        <f>IF($GO814&gt;=22,INDEX($DJ:$DJ,$GN814+22),"")</f>
      </c>
      <c r="FV814">
        <f>IF($GO814&gt;=23,INDEX($DJ:$DJ,$GN814+23),"")</f>
      </c>
      <c r="FW814">
        <f>IF($GO814&gt;=24,INDEX($DJ:$DJ,$GN814+24),"")</f>
      </c>
      <c r="FX814">
        <f>IF($GO814&gt;=25,INDEX($DJ:$DJ,$GN814+25),"")</f>
      </c>
      <c r="FY814">
        <f>IF($GO814&gt;=26,INDEX($DJ:$DJ,$GN814+26),"")</f>
      </c>
      <c r="FZ814">
        <f>IF($GO814&gt;=27,INDEX($DJ:$DJ,$GN814+27),"")</f>
      </c>
      <c r="GA814">
        <f>IF($GO814&gt;=28,INDEX($DJ:$DJ,$GN814+28),"")</f>
      </c>
      <c r="GB814">
        <f>IF($GO814&gt;=29,INDEX($DJ:$DJ,$GN814+29),"")</f>
      </c>
      <c r="GC814">
        <f>IF($GO814&gt;=30,INDEX($DJ:$DJ,$GN814+30),"")</f>
      </c>
      <c r="GD814">
        <f>IF($GO814&gt;=31,INDEX($DJ:$DJ,$GN814+31),"")</f>
      </c>
      <c r="GE814">
        <f>IF($GO814&gt;=32,INDEX($DJ:$DJ,$GN814+32),"")</f>
      </c>
      <c r="GF814">
        <f>IF($GO814&gt;=33,INDEX($DJ:$DJ,$GN814+33),"")</f>
      </c>
      <c r="GG814">
        <f>IF($GO814&gt;=34,INDEX($DJ:$DJ,$GN814+34),"")</f>
      </c>
      <c r="GH814">
        <f>IF($GO814&gt;=35,INDEX($DJ:$DJ,$GN814+35),"")</f>
      </c>
      <c r="GI814">
        <f>IF($GO814&gt;=36,INDEX($DJ:$DJ,$GN814+36),"")</f>
      </c>
      <c r="GJ814">
        <f>IF($GO814&gt;=37,INDEX($DJ:$DJ,$GN814+37),"")</f>
      </c>
      <c r="GK814">
        <f>IF($GO814&gt;=38,INDEX($DJ:$DJ,$GN814+38),"")</f>
      </c>
      <c r="GL814">
        <f>IF($GO814&gt;=39,INDEX($DJ:$DJ,$GN814+39),"")</f>
      </c>
      <c r="GM814">
        <f>IF($GO814&gt;=40,INDEX($DJ:$DJ,$GN814+40),"")</f>
      </c>
      <c r="GN814">
        <f>IFERROR(MATCH($DH814,$DI$2:$DI$148,0)+1,0)</f>
      </c>
      <c r="GO814">
        <f>IFERROR(INDEX($DK$2:$DK$148,MATCH($DH814,$DI$2:$DI$148,0)),0)</f>
      </c>
      <c r="GP814">
        <f>IFERROR(MATCH($Y814,$DL$814:$EY$814,0),0)</f>
      </c>
      <c r="GQ814">
        <f>IF($GP814&gt;0,INDEX($EZ$814:$GM$814,$GP814),"")</f>
      </c>
      <c r="GT814">
        <f>IF($JC814&gt;=1,INDEX($GR:$GR,$JB814+1),"")</f>
      </c>
      <c r="GU814">
        <f>IF($JC814&gt;=2,INDEX($GR:$GR,$JB814+2),"")</f>
      </c>
      <c r="GV814">
        <f>IF($JC814&gt;=3,INDEX($GR:$GR,$JB814+3),"")</f>
      </c>
      <c r="GW814">
        <f>IF($JC814&gt;=4,INDEX($GR:$GR,$JB814+4),"")</f>
      </c>
      <c r="GX814">
        <f>IF($JC814&gt;=5,INDEX($GR:$GR,$JB814+5),"")</f>
      </c>
      <c r="GY814">
        <f>IF($JC814&gt;=6,INDEX($GR:$GR,$JB814+6),"")</f>
      </c>
      <c r="GZ814">
        <f>IF($JC814&gt;=7,INDEX($GR:$GR,$JB814+7),"")</f>
      </c>
      <c r="HA814">
        <f>IF($JC814&gt;=8,INDEX($GR:$GR,$JB814+8),"")</f>
      </c>
      <c r="HB814">
        <f>IF($JC814&gt;=9,INDEX($GR:$GR,$JB814+9),"")</f>
      </c>
      <c r="HC814">
        <f>IF($JC814&gt;=10,INDEX($GR:$GR,$JB814+10),"")</f>
      </c>
      <c r="HD814">
        <f>IF($JC814&gt;=11,INDEX($GR:$GR,$JB814+11),"")</f>
      </c>
      <c r="HE814">
        <f>IF($JC814&gt;=12,INDEX($GR:$GR,$JB814+12),"")</f>
      </c>
      <c r="HF814">
        <f>IF($JC814&gt;=13,INDEX($GR:$GR,$JB814+13),"")</f>
      </c>
      <c r="HG814">
        <f>IF($JC814&gt;=14,INDEX($GR:$GR,$JB814+14),"")</f>
      </c>
      <c r="HH814">
        <f>IF($JC814&gt;=15,INDEX($GR:$GR,$JB814+15),"")</f>
      </c>
      <c r="HI814">
        <f>IF($JC814&gt;=16,INDEX($GR:$GR,$JB814+16),"")</f>
      </c>
      <c r="HJ814">
        <f>IF($JC814&gt;=17,INDEX($GR:$GR,$JB814+17),"")</f>
      </c>
      <c r="HK814">
        <f>IF($JC814&gt;=18,INDEX($GR:$GR,$JB814+18),"")</f>
      </c>
      <c r="HL814">
        <f>IF($JC814&gt;=19,INDEX($GR:$GR,$JB814+19),"")</f>
      </c>
      <c r="HM814">
        <f>IF($JC814&gt;=20,INDEX($GR:$GR,$JB814+20),"")</f>
      </c>
      <c r="HN814">
        <f>IF($JC814&gt;=21,INDEX($GR:$GR,$JB814+21),"")</f>
      </c>
      <c r="HO814">
        <f>IF($JC814&gt;=22,INDEX($GR:$GR,$JB814+22),"")</f>
      </c>
      <c r="HP814">
        <f>IF($JC814&gt;=23,INDEX($GR:$GR,$JB814+23),"")</f>
      </c>
      <c r="HQ814">
        <f>IF($JC814&gt;=24,INDEX($GR:$GR,$JB814+24),"")</f>
      </c>
      <c r="HR814">
        <f>IF($JC814&gt;=25,INDEX($GR:$GR,$JB814+25),"")</f>
      </c>
      <c r="HS814">
        <f>IF($JC814&gt;=26,INDEX($GR:$GR,$JB814+26),"")</f>
      </c>
      <c r="HT814">
        <f>IF($JC814&gt;=27,INDEX($GR:$GR,$JB814+27),"")</f>
      </c>
      <c r="HU814">
        <f>IF($JC814&gt;=28,INDEX($GR:$GR,$JB814+28),"")</f>
      </c>
      <c r="HV814">
        <f>IF($JC814&gt;=29,INDEX($GR:$GR,$JB814+29),"")</f>
      </c>
      <c r="HW814">
        <f>IF($JC814&gt;=30,INDEX($GR:$GR,$JB814+30),"")</f>
      </c>
      <c r="HX814">
        <f>IF($JC814&gt;=31,INDEX($GR:$GR,$JB814+31),"")</f>
      </c>
      <c r="HY814">
        <f>IF($JC814&gt;=32,INDEX($GR:$GR,$JB814+32),"")</f>
      </c>
      <c r="HZ814">
        <f>IF($JC814&gt;=33,INDEX($GR:$GR,$JB814+33),"")</f>
      </c>
      <c r="IA814">
        <f>IF($JC814&gt;=34,INDEX($GR:$GR,$JB814+34),"")</f>
      </c>
      <c r="IB814">
        <f>IF($JC814&gt;=35,INDEX($GR:$GR,$JB814+35),"")</f>
      </c>
      <c r="IC814">
        <f>IF($JC814&gt;=36,INDEX($GR:$GR,$JB814+36),"")</f>
      </c>
      <c r="ID814">
        <f>IF($JC814&gt;=37,INDEX($GR:$GR,$JB814+37),"")</f>
      </c>
      <c r="IE814">
        <f>IF($JC814&gt;=38,INDEX($GR:$GR,$JB814+38),"")</f>
      </c>
      <c r="IF814">
        <f>IF($JC814&gt;=39,INDEX($GR:$GR,$JB814+39),"")</f>
      </c>
      <c r="IG814">
        <f>IF($JC814&gt;=40,INDEX($GR:$GR,$JB814+40),"")</f>
      </c>
      <c r="IH814">
        <f>IF($JC814&gt;=41,INDEX($GR:$GR,$JB814+41),"")</f>
      </c>
      <c r="II814">
        <f>IF($JC814&gt;=42,INDEX($GR:$GR,$JB814+42),"")</f>
      </c>
      <c r="IJ814">
        <f>IF($JC814&gt;=43,INDEX($GR:$GR,$JB814+43),"")</f>
      </c>
      <c r="IK814">
        <f>IF($JC814&gt;=44,INDEX($GR:$GR,$JB814+44),"")</f>
      </c>
      <c r="IL814">
        <f>IF($JC814&gt;=45,INDEX($GR:$GR,$JB814+45),"")</f>
      </c>
      <c r="IM814">
        <f>IF($JC814&gt;=46,INDEX($GR:$GR,$JB814+46),"")</f>
      </c>
      <c r="IN814">
        <f>IF($JC814&gt;=47,INDEX($GR:$GR,$JB814+47),"")</f>
      </c>
      <c r="IO814">
        <f>IF($JC814&gt;=48,INDEX($GR:$GR,$JB814+48),"")</f>
      </c>
      <c r="IP814">
        <f>IF($JC814&gt;=49,INDEX($GR:$GR,$JB814+49),"")</f>
      </c>
      <c r="IQ814">
        <f>IF($JC814&gt;=50,INDEX($GR:$GR,$JB814+50),"")</f>
      </c>
      <c r="IR814">
        <f>IF($JC814&gt;=51,INDEX($GR:$GR,$JB814+51),"")</f>
      </c>
      <c r="IS814">
        <f>IF($JC814&gt;=52,INDEX($GR:$GR,$JB814+52),"")</f>
      </c>
      <c r="IT814">
        <f>IF($JC814&gt;=53,INDEX($GR:$GR,$JB814+53),"")</f>
      </c>
      <c r="IU814">
        <f>IF($JC814&gt;=54,INDEX($GR:$GR,$JB814+54),"")</f>
      </c>
      <c r="IV814">
        <f>IF($JC814&gt;=55,INDEX($GR:$GR,$JB814+55),"")</f>
      </c>
      <c r="IW814">
        <f>IF($JC814&gt;=56,INDEX($GR:$GR,$JB814+56),"")</f>
      </c>
      <c r="IX814">
        <f>IF($JC814&gt;=57,INDEX($GR:$GR,$JB814+57),"")</f>
      </c>
      <c r="IY814">
        <f>IF($JC814&gt;=58,INDEX($GR:$GR,$JB814+58),"")</f>
      </c>
      <c r="IZ814">
        <f>IF($JC814&gt;=59,INDEX($GR:$GR,$JB814+59),"")</f>
      </c>
      <c r="JA814">
        <f>IF($JC814&gt;=60,INDEX($GR:$GR,$JB814+60),"")</f>
      </c>
      <c r="JB814">
        <f>IFERROR(MATCH($GQ814,$GR$2:$GR$324,0)+1,0)</f>
      </c>
      <c r="JC814">
        <f>IFERROR(INDEX($GS$2:$GS$324,MATCH($GQ814,$GR$2:$GR$324,0)),0)</f>
      </c>
      <c r="JD814" t="s">
        <v>40</v>
      </c>
      <c r="JE814" t="s">
        <v>40</v>
      </c>
    </row>
    <row r="815" spans="1:265" x14ac:dyDescent="0.25">
      <c r="Q815">
        <f>IF(OR($T815="",$P815=""),"",IFERROR($T815/$P815,0))</f>
      </c>
      <c r="R815">
        <f>IF($T815="","",
SUM($S815,$U815,$Z815,$V815,$X815)*
(1-IF($AA815="",0,VALUE($AA815)/100)))</f>
      </c>
      <c r="S815">
        <f>IF($T815="","",$T815)</f>
      </c>
      <c r="U815">
        <f>IF($T815="","",
IF($N815="","",
IF(ISNUMBER(SEARCH("exempt",LOWER($N815))),0,
$T815*(VALUE(SUBSTITUTE($N815,"%",""))/100))))</f>
      </c>
      <c r="AB815">
        <f>IFERROR(IF(FIND(" - ",$K815)&gt;0,MID($K815,FIND(" - ",$K815)+3,LEN($K815)),""),"")</f>
      </c>
      <c r="AK815" t="s">
        <v>1402</v>
      </c>
      <c r="AP815">
        <f>IFERROR(LEFT($K815,FIND(" - ",$K815)-1),$K815)</f>
      </c>
      <c r="AS815">
        <f>IF($CH815&gt;=1,INDEX($AQ:$AQ,$CG815+1),"")</f>
      </c>
      <c r="AT815">
        <f>IF($CH815&gt;=2,INDEX($AQ:$AQ,$CG815+2),"")</f>
      </c>
      <c r="AU815">
        <f>IF($CH815&gt;=3,INDEX($AQ:$AQ,$CG815+3),"")</f>
      </c>
      <c r="AV815">
        <f>IF($CH815&gt;=4,INDEX($AQ:$AQ,$CG815+4),"")</f>
      </c>
      <c r="AW815">
        <f>IF($CH815&gt;=5,INDEX($AQ:$AQ,$CG815+5),"")</f>
      </c>
      <c r="AX815">
        <f>IF($CH815&gt;=6,INDEX($AQ:$AQ,$CG815+6),"")</f>
      </c>
      <c r="AY815">
        <f>IF($CH815&gt;=7,INDEX($AQ:$AQ,$CG815+7),"")</f>
      </c>
      <c r="AZ815">
        <f>IF($CH815&gt;=8,INDEX($AQ:$AQ,$CG815+8),"")</f>
      </c>
      <c r="BA815">
        <f>IF($CH815&gt;=9,INDEX($AQ:$AQ,$CG815+9),"")</f>
      </c>
      <c r="BB815">
        <f>IF($CH815&gt;=10,INDEX($AQ:$AQ,$CG815+10),"")</f>
      </c>
      <c r="BC815">
        <f>IF($CH815&gt;=11,INDEX($AQ:$AQ,$CG815+11),"")</f>
      </c>
      <c r="BD815">
        <f>IF($CH815&gt;=12,INDEX($AQ:$AQ,$CG815+12),"")</f>
      </c>
      <c r="BE815">
        <f>IF($CH815&gt;=13,INDEX($AQ:$AQ,$CG815+13),"")</f>
      </c>
      <c r="BF815">
        <f>IF($CH815&gt;=14,INDEX($AQ:$AQ,$CG815+14),"")</f>
      </c>
      <c r="BG815">
        <f>IF($CH815&gt;=15,INDEX($AQ:$AQ,$CG815+15),"")</f>
      </c>
      <c r="BH815">
        <f>IF($CH815&gt;=16,INDEX($AQ:$AQ,$CG815+16),"")</f>
      </c>
      <c r="BI815">
        <f>IF($CH815&gt;=17,INDEX($AQ:$AQ,$CG815+17),"")</f>
      </c>
      <c r="BJ815">
        <f>IF($CH815&gt;=18,INDEX($AQ:$AQ,$CG815+18),"")</f>
      </c>
      <c r="BK815">
        <f>IF($CH815&gt;=19,INDEX($AQ:$AQ,$CG815+19),"")</f>
      </c>
      <c r="BL815">
        <f>IF($CH815&gt;=20,INDEX($AQ:$AQ,$CG815+20),"")</f>
      </c>
      <c r="BM815">
        <f>IF($CH815&gt;=21,INDEX($AQ:$AQ,$CG815+21),"")</f>
      </c>
      <c r="BN815">
        <f>IF($CH815&gt;=22,INDEX($AQ:$AQ,$CG815+22),"")</f>
      </c>
      <c r="BO815">
        <f>IF($CH815&gt;=23,INDEX($AQ:$AQ,$CG815+23),"")</f>
      </c>
      <c r="BP815">
        <f>IF($CH815&gt;=24,INDEX($AQ:$AQ,$CG815+24),"")</f>
      </c>
      <c r="BQ815">
        <f>IF($CH815&gt;=25,INDEX($AQ:$AQ,$CG815+25),"")</f>
      </c>
      <c r="BR815">
        <f>IF($CH815&gt;=26,INDEX($AQ:$AQ,$CG815+26),"")</f>
      </c>
      <c r="BS815">
        <f>IF($CH815&gt;=27,INDEX($AQ:$AQ,$CG815+27),"")</f>
      </c>
      <c r="BT815">
        <f>IF($CH815&gt;=28,INDEX($AQ:$AQ,$CG815+28),"")</f>
      </c>
      <c r="BU815">
        <f>IF($CH815&gt;=29,INDEX($AQ:$AQ,$CG815+29),"")</f>
      </c>
      <c r="BV815">
        <f>IF($CH815&gt;=30,INDEX($AQ:$AQ,$CG815+30),"")</f>
      </c>
      <c r="BW815">
        <f>IF($CH815&gt;=31,INDEX($AQ:$AQ,$CG815+31),"")</f>
      </c>
      <c r="BX815">
        <f>IF($CH815&gt;=32,INDEX($AQ:$AQ,$CG815+32),"")</f>
      </c>
      <c r="BY815">
        <f>IF($CH815&gt;=33,INDEX($AQ:$AQ,$CG815+33),"")</f>
      </c>
      <c r="BZ815">
        <f>IF($CH815&gt;=34,INDEX($AQ:$AQ,$CG815+34),"")</f>
      </c>
      <c r="CA815">
        <f>IF($CH815&gt;=35,INDEX($AQ:$AQ,$CG815+35),"")</f>
      </c>
      <c r="CB815">
        <f>IF($CH815&gt;=36,INDEX($AQ:$AQ,$CG815+36),"")</f>
      </c>
      <c r="CC815">
        <f>IF($CH815&gt;=37,INDEX($AQ:$AQ,$CG815+37),"")</f>
      </c>
      <c r="CD815">
        <f>IF($CH815&gt;=38,INDEX($AQ:$AQ,$CG815+38),"")</f>
      </c>
      <c r="CE815">
        <f>IF($CH815&gt;=39,INDEX($AQ:$AQ,$CG815+39),"")</f>
      </c>
      <c r="CF815">
        <f>IF($CH815&gt;=40,INDEX($AQ:$AQ,$CG815+40),"")</f>
      </c>
      <c r="CG815">
        <f>IFERROR(MATCH($AP815,$AQ$2:$AQ$134,0)+1,0)</f>
      </c>
      <c r="CH815">
        <f>IFERROR(INDEX($AR$2:$AR$134,MATCH($AP815,$AQ$2:$AQ$134,0)),0)</f>
      </c>
      <c r="CI815">
        <f>IFERROR(LEFT($L815,FIND(" - ",$L815)-1),$L815)</f>
      </c>
      <c r="CL815">
        <f>IF($DG815&gt;=1,INDEX($CJ:$CJ,$DF815+1),"")</f>
      </c>
      <c r="CM815">
        <f>IF($DG815&gt;=2,INDEX($CJ:$CJ,$DF815+2),"")</f>
      </c>
      <c r="CN815">
        <f>IF($DG815&gt;=3,INDEX($CJ:$CJ,$DF815+3),"")</f>
      </c>
      <c r="CO815">
        <f>IF($DG815&gt;=4,INDEX($CJ:$CJ,$DF815+4),"")</f>
      </c>
      <c r="CP815">
        <f>IF($DG815&gt;=5,INDEX($CJ:$CJ,$DF815+5),"")</f>
      </c>
      <c r="CQ815">
        <f>IF($DG815&gt;=6,INDEX($CJ:$CJ,$DF815+6),"")</f>
      </c>
      <c r="CR815">
        <f>IF($DG815&gt;=7,INDEX($CJ:$CJ,$DF815+7),"")</f>
      </c>
      <c r="CS815">
        <f>IF($DG815&gt;=8,INDEX($CJ:$CJ,$DF815+8),"")</f>
      </c>
      <c r="CT815">
        <f>IF($DG815&gt;=9,INDEX($CJ:$CJ,$DF815+9),"")</f>
      </c>
      <c r="CU815">
        <f>IF($DG815&gt;=10,INDEX($CJ:$CJ,$DF815+10),"")</f>
      </c>
      <c r="CV815">
        <f>IF($DG815&gt;=11,INDEX($CJ:$CJ,$DF815+11),"")</f>
      </c>
      <c r="CW815">
        <f>IF($DG815&gt;=12,INDEX($CJ:$CJ,$DF815+12),"")</f>
      </c>
      <c r="CX815">
        <f>IF($DG815&gt;=13,INDEX($CJ:$CJ,$DF815+13),"")</f>
      </c>
      <c r="CY815">
        <f>IF($DG815&gt;=14,INDEX($CJ:$CJ,$DF815+14),"")</f>
      </c>
      <c r="CZ815">
        <f>IF($DG815&gt;=15,INDEX($CJ:$CJ,$DF815+15),"")</f>
      </c>
      <c r="DA815">
        <f>IF($DG815&gt;=16,INDEX($CJ:$CJ,$DF815+16),"")</f>
      </c>
      <c r="DB815">
        <f>IF($DG815&gt;=17,INDEX($CJ:$CJ,$DF815+17),"")</f>
      </c>
      <c r="DC815">
        <f>IF($DG815&gt;=18,INDEX($CJ:$CJ,$DF815+18),"")</f>
      </c>
      <c r="DD815">
        <f>IF($DG815&gt;=19,INDEX($CJ:$CJ,$DF815+19),"")</f>
      </c>
      <c r="DE815">
        <f>IF($DG815&gt;=20,INDEX($CJ:$CJ,$DF815+20),"")</f>
      </c>
      <c r="DF815">
        <f>IFERROR(MATCH($CI815,$CJ$2:$CJ$263,0)+1,0)</f>
      </c>
      <c r="DG815">
        <f>IFERROR(INDEX($CK$2:$CK$263,MATCH($CI815,$CJ$2:$CJ$263,0)),0)</f>
      </c>
      <c r="DH815">
        <f>IFERROR(INDEX($AO:$AO,MATCH($N815,$AN:$AN,0))&amp;"","")</f>
      </c>
      <c r="DL815">
        <f>IF($GO815&gt;=1,INDEX($DI:$DI,$GN815+1),"")</f>
      </c>
      <c r="DM815">
        <f>IF($GO815&gt;=2,INDEX($DI:$DI,$GN815+2),"")</f>
      </c>
      <c r="DN815">
        <f>IF($GO815&gt;=3,INDEX($DI:$DI,$GN815+3),"")</f>
      </c>
      <c r="DO815">
        <f>IF($GO815&gt;=4,INDEX($DI:$DI,$GN815+4),"")</f>
      </c>
      <c r="DP815">
        <f>IF($GO815&gt;=5,INDEX($DI:$DI,$GN815+5),"")</f>
      </c>
      <c r="DQ815">
        <f>IF($GO815&gt;=6,INDEX($DI:$DI,$GN815+6),"")</f>
      </c>
      <c r="DR815">
        <f>IF($GO815&gt;=7,INDEX($DI:$DI,$GN815+7),"")</f>
      </c>
      <c r="DS815">
        <f>IF($GO815&gt;=8,INDEX($DI:$DI,$GN815+8),"")</f>
      </c>
      <c r="DT815">
        <f>IF($GO815&gt;=9,INDEX($DI:$DI,$GN815+9),"")</f>
      </c>
      <c r="DU815">
        <f>IF($GO815&gt;=10,INDEX($DI:$DI,$GN815+10),"")</f>
      </c>
      <c r="DV815">
        <f>IF($GO815&gt;=11,INDEX($DI:$DI,$GN815+11),"")</f>
      </c>
      <c r="DW815">
        <f>IF($GO815&gt;=12,INDEX($DI:$DI,$GN815+12),"")</f>
      </c>
      <c r="DX815">
        <f>IF($GO815&gt;=13,INDEX($DI:$DI,$GN815+13),"")</f>
      </c>
      <c r="DY815">
        <f>IF($GO815&gt;=14,INDEX($DI:$DI,$GN815+14),"")</f>
      </c>
      <c r="DZ815">
        <f>IF($GO815&gt;=15,INDEX($DI:$DI,$GN815+15),"")</f>
      </c>
      <c r="EA815">
        <f>IF($GO815&gt;=16,INDEX($DI:$DI,$GN815+16),"")</f>
      </c>
      <c r="EB815">
        <f>IF($GO815&gt;=17,INDEX($DI:$DI,$GN815+17),"")</f>
      </c>
      <c r="EC815">
        <f>IF($GO815&gt;=18,INDEX($DI:$DI,$GN815+18),"")</f>
      </c>
      <c r="ED815">
        <f>IF($GO815&gt;=19,INDEX($DI:$DI,$GN815+19),"")</f>
      </c>
      <c r="EE815">
        <f>IF($GO815&gt;=20,INDEX($DI:$DI,$GN815+20),"")</f>
      </c>
      <c r="EF815">
        <f>IF($GO815&gt;=21,INDEX($DI:$DI,$GN815+21),"")</f>
      </c>
      <c r="EG815">
        <f>IF($GO815&gt;=22,INDEX($DI:$DI,$GN815+22),"")</f>
      </c>
      <c r="EH815">
        <f>IF($GO815&gt;=23,INDEX($DI:$DI,$GN815+23),"")</f>
      </c>
      <c r="EI815">
        <f>IF($GO815&gt;=24,INDEX($DI:$DI,$GN815+24),"")</f>
      </c>
      <c r="EJ815">
        <f>IF($GO815&gt;=25,INDEX($DI:$DI,$GN815+25),"")</f>
      </c>
      <c r="EK815">
        <f>IF($GO815&gt;=26,INDEX($DI:$DI,$GN815+26),"")</f>
      </c>
      <c r="EL815">
        <f>IF($GO815&gt;=27,INDEX($DI:$DI,$GN815+27),"")</f>
      </c>
      <c r="EM815">
        <f>IF($GO815&gt;=28,INDEX($DI:$DI,$GN815+28),"")</f>
      </c>
      <c r="EN815">
        <f>IF($GO815&gt;=29,INDEX($DI:$DI,$GN815+29),"")</f>
      </c>
      <c r="EO815">
        <f>IF($GO815&gt;=30,INDEX($DI:$DI,$GN815+30),"")</f>
      </c>
      <c r="EP815">
        <f>IF($GO815&gt;=31,INDEX($DI:$DI,$GN815+31),"")</f>
      </c>
      <c r="EQ815">
        <f>IF($GO815&gt;=32,INDEX($DI:$DI,$GN815+32),"")</f>
      </c>
      <c r="ER815">
        <f>IF($GO815&gt;=33,INDEX($DI:$DI,$GN815+33),"")</f>
      </c>
      <c r="ES815">
        <f>IF($GO815&gt;=34,INDEX($DI:$DI,$GN815+34),"")</f>
      </c>
      <c r="ET815">
        <f>IF($GO815&gt;=35,INDEX($DI:$DI,$GN815+35),"")</f>
      </c>
      <c r="EU815">
        <f>IF($GO815&gt;=36,INDEX($DI:$DI,$GN815+36),"")</f>
      </c>
      <c r="EV815">
        <f>IF($GO815&gt;=37,INDEX($DI:$DI,$GN815+37),"")</f>
      </c>
      <c r="EW815">
        <f>IF($GO815&gt;=38,INDEX($DI:$DI,$GN815+38),"")</f>
      </c>
      <c r="EX815">
        <f>IF($GO815&gt;=39,INDEX($DI:$DI,$GN815+39),"")</f>
      </c>
      <c r="EY815">
        <f>IF($GO815&gt;=40,INDEX($DI:$DI,$GN815+40),"")</f>
      </c>
      <c r="EZ815">
        <f>IF($GO815&gt;=1,INDEX($DJ:$DJ,$GN815+1),"")</f>
      </c>
      <c r="FA815">
        <f>IF($GO815&gt;=2,INDEX($DJ:$DJ,$GN815+2),"")</f>
      </c>
      <c r="FB815">
        <f>IF($GO815&gt;=3,INDEX($DJ:$DJ,$GN815+3),"")</f>
      </c>
      <c r="FC815">
        <f>IF($GO815&gt;=4,INDEX($DJ:$DJ,$GN815+4),"")</f>
      </c>
      <c r="FD815">
        <f>IF($GO815&gt;=5,INDEX($DJ:$DJ,$GN815+5),"")</f>
      </c>
      <c r="FE815">
        <f>IF($GO815&gt;=6,INDEX($DJ:$DJ,$GN815+6),"")</f>
      </c>
      <c r="FF815">
        <f>IF($GO815&gt;=7,INDEX($DJ:$DJ,$GN815+7),"")</f>
      </c>
      <c r="FG815">
        <f>IF($GO815&gt;=8,INDEX($DJ:$DJ,$GN815+8),"")</f>
      </c>
      <c r="FH815">
        <f>IF($GO815&gt;=9,INDEX($DJ:$DJ,$GN815+9),"")</f>
      </c>
      <c r="FI815">
        <f>IF($GO815&gt;=10,INDEX($DJ:$DJ,$GN815+10),"")</f>
      </c>
      <c r="FJ815">
        <f>IF($GO815&gt;=11,INDEX($DJ:$DJ,$GN815+11),"")</f>
      </c>
      <c r="FK815">
        <f>IF($GO815&gt;=12,INDEX($DJ:$DJ,$GN815+12),"")</f>
      </c>
      <c r="FL815">
        <f>IF($GO815&gt;=13,INDEX($DJ:$DJ,$GN815+13),"")</f>
      </c>
      <c r="FM815">
        <f>IF($GO815&gt;=14,INDEX($DJ:$DJ,$GN815+14),"")</f>
      </c>
      <c r="FN815">
        <f>IF($GO815&gt;=15,INDEX($DJ:$DJ,$GN815+15),"")</f>
      </c>
      <c r="FO815">
        <f>IF($GO815&gt;=16,INDEX($DJ:$DJ,$GN815+16),"")</f>
      </c>
      <c r="FP815">
        <f>IF($GO815&gt;=17,INDEX($DJ:$DJ,$GN815+17),"")</f>
      </c>
      <c r="FQ815">
        <f>IF($GO815&gt;=18,INDEX($DJ:$DJ,$GN815+18),"")</f>
      </c>
      <c r="FR815">
        <f>IF($GO815&gt;=19,INDEX($DJ:$DJ,$GN815+19),"")</f>
      </c>
      <c r="FS815">
        <f>IF($GO815&gt;=20,INDEX($DJ:$DJ,$GN815+20),"")</f>
      </c>
      <c r="FT815">
        <f>IF($GO815&gt;=21,INDEX($DJ:$DJ,$GN815+21),"")</f>
      </c>
      <c r="FU815">
        <f>IF($GO815&gt;=22,INDEX($DJ:$DJ,$GN815+22),"")</f>
      </c>
      <c r="FV815">
        <f>IF($GO815&gt;=23,INDEX($DJ:$DJ,$GN815+23),"")</f>
      </c>
      <c r="FW815">
        <f>IF($GO815&gt;=24,INDEX($DJ:$DJ,$GN815+24),"")</f>
      </c>
      <c r="FX815">
        <f>IF($GO815&gt;=25,INDEX($DJ:$DJ,$GN815+25),"")</f>
      </c>
      <c r="FY815">
        <f>IF($GO815&gt;=26,INDEX($DJ:$DJ,$GN815+26),"")</f>
      </c>
      <c r="FZ815">
        <f>IF($GO815&gt;=27,INDEX($DJ:$DJ,$GN815+27),"")</f>
      </c>
      <c r="GA815">
        <f>IF($GO815&gt;=28,INDEX($DJ:$DJ,$GN815+28),"")</f>
      </c>
      <c r="GB815">
        <f>IF($GO815&gt;=29,INDEX($DJ:$DJ,$GN815+29),"")</f>
      </c>
      <c r="GC815">
        <f>IF($GO815&gt;=30,INDEX($DJ:$DJ,$GN815+30),"")</f>
      </c>
      <c r="GD815">
        <f>IF($GO815&gt;=31,INDEX($DJ:$DJ,$GN815+31),"")</f>
      </c>
      <c r="GE815">
        <f>IF($GO815&gt;=32,INDEX($DJ:$DJ,$GN815+32),"")</f>
      </c>
      <c r="GF815">
        <f>IF($GO815&gt;=33,INDEX($DJ:$DJ,$GN815+33),"")</f>
      </c>
      <c r="GG815">
        <f>IF($GO815&gt;=34,INDEX($DJ:$DJ,$GN815+34),"")</f>
      </c>
      <c r="GH815">
        <f>IF($GO815&gt;=35,INDEX($DJ:$DJ,$GN815+35),"")</f>
      </c>
      <c r="GI815">
        <f>IF($GO815&gt;=36,INDEX($DJ:$DJ,$GN815+36),"")</f>
      </c>
      <c r="GJ815">
        <f>IF($GO815&gt;=37,INDEX($DJ:$DJ,$GN815+37),"")</f>
      </c>
      <c r="GK815">
        <f>IF($GO815&gt;=38,INDEX($DJ:$DJ,$GN815+38),"")</f>
      </c>
      <c r="GL815">
        <f>IF($GO815&gt;=39,INDEX($DJ:$DJ,$GN815+39),"")</f>
      </c>
      <c r="GM815">
        <f>IF($GO815&gt;=40,INDEX($DJ:$DJ,$GN815+40),"")</f>
      </c>
      <c r="GN815">
        <f>IFERROR(MATCH($DH815,$DI$2:$DI$148,0)+1,0)</f>
      </c>
      <c r="GO815">
        <f>IFERROR(INDEX($DK$2:$DK$148,MATCH($DH815,$DI$2:$DI$148,0)),0)</f>
      </c>
      <c r="GP815">
        <f>IFERROR(MATCH($Y815,$DL$815:$EY$815,0),0)</f>
      </c>
      <c r="GQ815">
        <f>IF($GP815&gt;0,INDEX($EZ$815:$GM$815,$GP815),"")</f>
      </c>
      <c r="GT815">
        <f>IF($JC815&gt;=1,INDEX($GR:$GR,$JB815+1),"")</f>
      </c>
      <c r="GU815">
        <f>IF($JC815&gt;=2,INDEX($GR:$GR,$JB815+2),"")</f>
      </c>
      <c r="GV815">
        <f>IF($JC815&gt;=3,INDEX($GR:$GR,$JB815+3),"")</f>
      </c>
      <c r="GW815">
        <f>IF($JC815&gt;=4,INDEX($GR:$GR,$JB815+4),"")</f>
      </c>
      <c r="GX815">
        <f>IF($JC815&gt;=5,INDEX($GR:$GR,$JB815+5),"")</f>
      </c>
      <c r="GY815">
        <f>IF($JC815&gt;=6,INDEX($GR:$GR,$JB815+6),"")</f>
      </c>
      <c r="GZ815">
        <f>IF($JC815&gt;=7,INDEX($GR:$GR,$JB815+7),"")</f>
      </c>
      <c r="HA815">
        <f>IF($JC815&gt;=8,INDEX($GR:$GR,$JB815+8),"")</f>
      </c>
      <c r="HB815">
        <f>IF($JC815&gt;=9,INDEX($GR:$GR,$JB815+9),"")</f>
      </c>
      <c r="HC815">
        <f>IF($JC815&gt;=10,INDEX($GR:$GR,$JB815+10),"")</f>
      </c>
      <c r="HD815">
        <f>IF($JC815&gt;=11,INDEX($GR:$GR,$JB815+11),"")</f>
      </c>
      <c r="HE815">
        <f>IF($JC815&gt;=12,INDEX($GR:$GR,$JB815+12),"")</f>
      </c>
      <c r="HF815">
        <f>IF($JC815&gt;=13,INDEX($GR:$GR,$JB815+13),"")</f>
      </c>
      <c r="HG815">
        <f>IF($JC815&gt;=14,INDEX($GR:$GR,$JB815+14),"")</f>
      </c>
      <c r="HH815">
        <f>IF($JC815&gt;=15,INDEX($GR:$GR,$JB815+15),"")</f>
      </c>
      <c r="HI815">
        <f>IF($JC815&gt;=16,INDEX($GR:$GR,$JB815+16),"")</f>
      </c>
      <c r="HJ815">
        <f>IF($JC815&gt;=17,INDEX($GR:$GR,$JB815+17),"")</f>
      </c>
      <c r="HK815">
        <f>IF($JC815&gt;=18,INDEX($GR:$GR,$JB815+18),"")</f>
      </c>
      <c r="HL815">
        <f>IF($JC815&gt;=19,INDEX($GR:$GR,$JB815+19),"")</f>
      </c>
      <c r="HM815">
        <f>IF($JC815&gt;=20,INDEX($GR:$GR,$JB815+20),"")</f>
      </c>
      <c r="HN815">
        <f>IF($JC815&gt;=21,INDEX($GR:$GR,$JB815+21),"")</f>
      </c>
      <c r="HO815">
        <f>IF($JC815&gt;=22,INDEX($GR:$GR,$JB815+22),"")</f>
      </c>
      <c r="HP815">
        <f>IF($JC815&gt;=23,INDEX($GR:$GR,$JB815+23),"")</f>
      </c>
      <c r="HQ815">
        <f>IF($JC815&gt;=24,INDEX($GR:$GR,$JB815+24),"")</f>
      </c>
      <c r="HR815">
        <f>IF($JC815&gt;=25,INDEX($GR:$GR,$JB815+25),"")</f>
      </c>
      <c r="HS815">
        <f>IF($JC815&gt;=26,INDEX($GR:$GR,$JB815+26),"")</f>
      </c>
      <c r="HT815">
        <f>IF($JC815&gt;=27,INDEX($GR:$GR,$JB815+27),"")</f>
      </c>
      <c r="HU815">
        <f>IF($JC815&gt;=28,INDEX($GR:$GR,$JB815+28),"")</f>
      </c>
      <c r="HV815">
        <f>IF($JC815&gt;=29,INDEX($GR:$GR,$JB815+29),"")</f>
      </c>
      <c r="HW815">
        <f>IF($JC815&gt;=30,INDEX($GR:$GR,$JB815+30),"")</f>
      </c>
      <c r="HX815">
        <f>IF($JC815&gt;=31,INDEX($GR:$GR,$JB815+31),"")</f>
      </c>
      <c r="HY815">
        <f>IF($JC815&gt;=32,INDEX($GR:$GR,$JB815+32),"")</f>
      </c>
      <c r="HZ815">
        <f>IF($JC815&gt;=33,INDEX($GR:$GR,$JB815+33),"")</f>
      </c>
      <c r="IA815">
        <f>IF($JC815&gt;=34,INDEX($GR:$GR,$JB815+34),"")</f>
      </c>
      <c r="IB815">
        <f>IF($JC815&gt;=35,INDEX($GR:$GR,$JB815+35),"")</f>
      </c>
      <c r="IC815">
        <f>IF($JC815&gt;=36,INDEX($GR:$GR,$JB815+36),"")</f>
      </c>
      <c r="ID815">
        <f>IF($JC815&gt;=37,INDEX($GR:$GR,$JB815+37),"")</f>
      </c>
      <c r="IE815">
        <f>IF($JC815&gt;=38,INDEX($GR:$GR,$JB815+38),"")</f>
      </c>
      <c r="IF815">
        <f>IF($JC815&gt;=39,INDEX($GR:$GR,$JB815+39),"")</f>
      </c>
      <c r="IG815">
        <f>IF($JC815&gt;=40,INDEX($GR:$GR,$JB815+40),"")</f>
      </c>
      <c r="IH815">
        <f>IF($JC815&gt;=41,INDEX($GR:$GR,$JB815+41),"")</f>
      </c>
      <c r="II815">
        <f>IF($JC815&gt;=42,INDEX($GR:$GR,$JB815+42),"")</f>
      </c>
      <c r="IJ815">
        <f>IF($JC815&gt;=43,INDEX($GR:$GR,$JB815+43),"")</f>
      </c>
      <c r="IK815">
        <f>IF($JC815&gt;=44,INDEX($GR:$GR,$JB815+44),"")</f>
      </c>
      <c r="IL815">
        <f>IF($JC815&gt;=45,INDEX($GR:$GR,$JB815+45),"")</f>
      </c>
      <c r="IM815">
        <f>IF($JC815&gt;=46,INDEX($GR:$GR,$JB815+46),"")</f>
      </c>
      <c r="IN815">
        <f>IF($JC815&gt;=47,INDEX($GR:$GR,$JB815+47),"")</f>
      </c>
      <c r="IO815">
        <f>IF($JC815&gt;=48,INDEX($GR:$GR,$JB815+48),"")</f>
      </c>
      <c r="IP815">
        <f>IF($JC815&gt;=49,INDEX($GR:$GR,$JB815+49),"")</f>
      </c>
      <c r="IQ815">
        <f>IF($JC815&gt;=50,INDEX($GR:$GR,$JB815+50),"")</f>
      </c>
      <c r="IR815">
        <f>IF($JC815&gt;=51,INDEX($GR:$GR,$JB815+51),"")</f>
      </c>
      <c r="IS815">
        <f>IF($JC815&gt;=52,INDEX($GR:$GR,$JB815+52),"")</f>
      </c>
      <c r="IT815">
        <f>IF($JC815&gt;=53,INDEX($GR:$GR,$JB815+53),"")</f>
      </c>
      <c r="IU815">
        <f>IF($JC815&gt;=54,INDEX($GR:$GR,$JB815+54),"")</f>
      </c>
      <c r="IV815">
        <f>IF($JC815&gt;=55,INDEX($GR:$GR,$JB815+55),"")</f>
      </c>
      <c r="IW815">
        <f>IF($JC815&gt;=56,INDEX($GR:$GR,$JB815+56),"")</f>
      </c>
      <c r="IX815">
        <f>IF($JC815&gt;=57,INDEX($GR:$GR,$JB815+57),"")</f>
      </c>
      <c r="IY815">
        <f>IF($JC815&gt;=58,INDEX($GR:$GR,$JB815+58),"")</f>
      </c>
      <c r="IZ815">
        <f>IF($JC815&gt;=59,INDEX($GR:$GR,$JB815+59),"")</f>
      </c>
      <c r="JA815">
        <f>IF($JC815&gt;=60,INDEX($GR:$GR,$JB815+60),"")</f>
      </c>
      <c r="JB815">
        <f>IFERROR(MATCH($GQ815,$GR$2:$GR$324,0)+1,0)</f>
      </c>
      <c r="JC815">
        <f>IFERROR(INDEX($GS$2:$GS$324,MATCH($GQ815,$GR$2:$GR$324,0)),0)</f>
      </c>
      <c r="JD815" t="s">
        <v>40</v>
      </c>
      <c r="JE815" t="s">
        <v>40</v>
      </c>
    </row>
    <row r="816" spans="1:265" x14ac:dyDescent="0.25">
      <c r="Q816">
        <f>IF(OR($T816="",$P816=""),"",IFERROR($T816/$P816,0))</f>
      </c>
      <c r="R816">
        <f>IF($T816="","",
SUM($S816,$U816,$Z816,$V816,$X816)*
(1-IF($AA816="",0,VALUE($AA816)/100)))</f>
      </c>
      <c r="S816">
        <f>IF($T816="","",$T816)</f>
      </c>
      <c r="U816">
        <f>IF($T816="","",
IF($N816="","",
IF(ISNUMBER(SEARCH("exempt",LOWER($N816))),0,
$T816*(VALUE(SUBSTITUTE($N816,"%",""))/100))))</f>
      </c>
      <c r="AB816">
        <f>IFERROR(IF(FIND(" - ",$K816)&gt;0,MID($K816,FIND(" - ",$K816)+3,LEN($K816)),""),"")</f>
      </c>
      <c r="AK816" t="s">
        <v>1403</v>
      </c>
      <c r="AP816">
        <f>IFERROR(LEFT($K816,FIND(" - ",$K816)-1),$K816)</f>
      </c>
      <c r="AS816">
        <f>IF($CH816&gt;=1,INDEX($AQ:$AQ,$CG816+1),"")</f>
      </c>
      <c r="AT816">
        <f>IF($CH816&gt;=2,INDEX($AQ:$AQ,$CG816+2),"")</f>
      </c>
      <c r="AU816">
        <f>IF($CH816&gt;=3,INDEX($AQ:$AQ,$CG816+3),"")</f>
      </c>
      <c r="AV816">
        <f>IF($CH816&gt;=4,INDEX($AQ:$AQ,$CG816+4),"")</f>
      </c>
      <c r="AW816">
        <f>IF($CH816&gt;=5,INDEX($AQ:$AQ,$CG816+5),"")</f>
      </c>
      <c r="AX816">
        <f>IF($CH816&gt;=6,INDEX($AQ:$AQ,$CG816+6),"")</f>
      </c>
      <c r="AY816">
        <f>IF($CH816&gt;=7,INDEX($AQ:$AQ,$CG816+7),"")</f>
      </c>
      <c r="AZ816">
        <f>IF($CH816&gt;=8,INDEX($AQ:$AQ,$CG816+8),"")</f>
      </c>
      <c r="BA816">
        <f>IF($CH816&gt;=9,INDEX($AQ:$AQ,$CG816+9),"")</f>
      </c>
      <c r="BB816">
        <f>IF($CH816&gt;=10,INDEX($AQ:$AQ,$CG816+10),"")</f>
      </c>
      <c r="BC816">
        <f>IF($CH816&gt;=11,INDEX($AQ:$AQ,$CG816+11),"")</f>
      </c>
      <c r="BD816">
        <f>IF($CH816&gt;=12,INDEX($AQ:$AQ,$CG816+12),"")</f>
      </c>
      <c r="BE816">
        <f>IF($CH816&gt;=13,INDEX($AQ:$AQ,$CG816+13),"")</f>
      </c>
      <c r="BF816">
        <f>IF($CH816&gt;=14,INDEX($AQ:$AQ,$CG816+14),"")</f>
      </c>
      <c r="BG816">
        <f>IF($CH816&gt;=15,INDEX($AQ:$AQ,$CG816+15),"")</f>
      </c>
      <c r="BH816">
        <f>IF($CH816&gt;=16,INDEX($AQ:$AQ,$CG816+16),"")</f>
      </c>
      <c r="BI816">
        <f>IF($CH816&gt;=17,INDEX($AQ:$AQ,$CG816+17),"")</f>
      </c>
      <c r="BJ816">
        <f>IF($CH816&gt;=18,INDEX($AQ:$AQ,$CG816+18),"")</f>
      </c>
      <c r="BK816">
        <f>IF($CH816&gt;=19,INDEX($AQ:$AQ,$CG816+19),"")</f>
      </c>
      <c r="BL816">
        <f>IF($CH816&gt;=20,INDEX($AQ:$AQ,$CG816+20),"")</f>
      </c>
      <c r="BM816">
        <f>IF($CH816&gt;=21,INDEX($AQ:$AQ,$CG816+21),"")</f>
      </c>
      <c r="BN816">
        <f>IF($CH816&gt;=22,INDEX($AQ:$AQ,$CG816+22),"")</f>
      </c>
      <c r="BO816">
        <f>IF($CH816&gt;=23,INDEX($AQ:$AQ,$CG816+23),"")</f>
      </c>
      <c r="BP816">
        <f>IF($CH816&gt;=24,INDEX($AQ:$AQ,$CG816+24),"")</f>
      </c>
      <c r="BQ816">
        <f>IF($CH816&gt;=25,INDEX($AQ:$AQ,$CG816+25),"")</f>
      </c>
      <c r="BR816">
        <f>IF($CH816&gt;=26,INDEX($AQ:$AQ,$CG816+26),"")</f>
      </c>
      <c r="BS816">
        <f>IF($CH816&gt;=27,INDEX($AQ:$AQ,$CG816+27),"")</f>
      </c>
      <c r="BT816">
        <f>IF($CH816&gt;=28,INDEX($AQ:$AQ,$CG816+28),"")</f>
      </c>
      <c r="BU816">
        <f>IF($CH816&gt;=29,INDEX($AQ:$AQ,$CG816+29),"")</f>
      </c>
      <c r="BV816">
        <f>IF($CH816&gt;=30,INDEX($AQ:$AQ,$CG816+30),"")</f>
      </c>
      <c r="BW816">
        <f>IF($CH816&gt;=31,INDEX($AQ:$AQ,$CG816+31),"")</f>
      </c>
      <c r="BX816">
        <f>IF($CH816&gt;=32,INDEX($AQ:$AQ,$CG816+32),"")</f>
      </c>
      <c r="BY816">
        <f>IF($CH816&gt;=33,INDEX($AQ:$AQ,$CG816+33),"")</f>
      </c>
      <c r="BZ816">
        <f>IF($CH816&gt;=34,INDEX($AQ:$AQ,$CG816+34),"")</f>
      </c>
      <c r="CA816">
        <f>IF($CH816&gt;=35,INDEX($AQ:$AQ,$CG816+35),"")</f>
      </c>
      <c r="CB816">
        <f>IF($CH816&gt;=36,INDEX($AQ:$AQ,$CG816+36),"")</f>
      </c>
      <c r="CC816">
        <f>IF($CH816&gt;=37,INDEX($AQ:$AQ,$CG816+37),"")</f>
      </c>
      <c r="CD816">
        <f>IF($CH816&gt;=38,INDEX($AQ:$AQ,$CG816+38),"")</f>
      </c>
      <c r="CE816">
        <f>IF($CH816&gt;=39,INDEX($AQ:$AQ,$CG816+39),"")</f>
      </c>
      <c r="CF816">
        <f>IF($CH816&gt;=40,INDEX($AQ:$AQ,$CG816+40),"")</f>
      </c>
      <c r="CG816">
        <f>IFERROR(MATCH($AP816,$AQ$2:$AQ$134,0)+1,0)</f>
      </c>
      <c r="CH816">
        <f>IFERROR(INDEX($AR$2:$AR$134,MATCH($AP816,$AQ$2:$AQ$134,0)),0)</f>
      </c>
      <c r="CI816">
        <f>IFERROR(LEFT($L816,FIND(" - ",$L816)-1),$L816)</f>
      </c>
      <c r="CL816">
        <f>IF($DG816&gt;=1,INDEX($CJ:$CJ,$DF816+1),"")</f>
      </c>
      <c r="CM816">
        <f>IF($DG816&gt;=2,INDEX($CJ:$CJ,$DF816+2),"")</f>
      </c>
      <c r="CN816">
        <f>IF($DG816&gt;=3,INDEX($CJ:$CJ,$DF816+3),"")</f>
      </c>
      <c r="CO816">
        <f>IF($DG816&gt;=4,INDEX($CJ:$CJ,$DF816+4),"")</f>
      </c>
      <c r="CP816">
        <f>IF($DG816&gt;=5,INDEX($CJ:$CJ,$DF816+5),"")</f>
      </c>
      <c r="CQ816">
        <f>IF($DG816&gt;=6,INDEX($CJ:$CJ,$DF816+6),"")</f>
      </c>
      <c r="CR816">
        <f>IF($DG816&gt;=7,INDEX($CJ:$CJ,$DF816+7),"")</f>
      </c>
      <c r="CS816">
        <f>IF($DG816&gt;=8,INDEX($CJ:$CJ,$DF816+8),"")</f>
      </c>
      <c r="CT816">
        <f>IF($DG816&gt;=9,INDEX($CJ:$CJ,$DF816+9),"")</f>
      </c>
      <c r="CU816">
        <f>IF($DG816&gt;=10,INDEX($CJ:$CJ,$DF816+10),"")</f>
      </c>
      <c r="CV816">
        <f>IF($DG816&gt;=11,INDEX($CJ:$CJ,$DF816+11),"")</f>
      </c>
      <c r="CW816">
        <f>IF($DG816&gt;=12,INDEX($CJ:$CJ,$DF816+12),"")</f>
      </c>
      <c r="CX816">
        <f>IF($DG816&gt;=13,INDEX($CJ:$CJ,$DF816+13),"")</f>
      </c>
      <c r="CY816">
        <f>IF($DG816&gt;=14,INDEX($CJ:$CJ,$DF816+14),"")</f>
      </c>
      <c r="CZ816">
        <f>IF($DG816&gt;=15,INDEX($CJ:$CJ,$DF816+15),"")</f>
      </c>
      <c r="DA816">
        <f>IF($DG816&gt;=16,INDEX($CJ:$CJ,$DF816+16),"")</f>
      </c>
      <c r="DB816">
        <f>IF($DG816&gt;=17,INDEX($CJ:$CJ,$DF816+17),"")</f>
      </c>
      <c r="DC816">
        <f>IF($DG816&gt;=18,INDEX($CJ:$CJ,$DF816+18),"")</f>
      </c>
      <c r="DD816">
        <f>IF($DG816&gt;=19,INDEX($CJ:$CJ,$DF816+19),"")</f>
      </c>
      <c r="DE816">
        <f>IF($DG816&gt;=20,INDEX($CJ:$CJ,$DF816+20),"")</f>
      </c>
      <c r="DF816">
        <f>IFERROR(MATCH($CI816,$CJ$2:$CJ$263,0)+1,0)</f>
      </c>
      <c r="DG816">
        <f>IFERROR(INDEX($CK$2:$CK$263,MATCH($CI816,$CJ$2:$CJ$263,0)),0)</f>
      </c>
      <c r="DH816">
        <f>IFERROR(INDEX($AO:$AO,MATCH($N816,$AN:$AN,0))&amp;"","")</f>
      </c>
      <c r="DL816">
        <f>IF($GO816&gt;=1,INDEX($DI:$DI,$GN816+1),"")</f>
      </c>
      <c r="DM816">
        <f>IF($GO816&gt;=2,INDEX($DI:$DI,$GN816+2),"")</f>
      </c>
      <c r="DN816">
        <f>IF($GO816&gt;=3,INDEX($DI:$DI,$GN816+3),"")</f>
      </c>
      <c r="DO816">
        <f>IF($GO816&gt;=4,INDEX($DI:$DI,$GN816+4),"")</f>
      </c>
      <c r="DP816">
        <f>IF($GO816&gt;=5,INDEX($DI:$DI,$GN816+5),"")</f>
      </c>
      <c r="DQ816">
        <f>IF($GO816&gt;=6,INDEX($DI:$DI,$GN816+6),"")</f>
      </c>
      <c r="DR816">
        <f>IF($GO816&gt;=7,INDEX($DI:$DI,$GN816+7),"")</f>
      </c>
      <c r="DS816">
        <f>IF($GO816&gt;=8,INDEX($DI:$DI,$GN816+8),"")</f>
      </c>
      <c r="DT816">
        <f>IF($GO816&gt;=9,INDEX($DI:$DI,$GN816+9),"")</f>
      </c>
      <c r="DU816">
        <f>IF($GO816&gt;=10,INDEX($DI:$DI,$GN816+10),"")</f>
      </c>
      <c r="DV816">
        <f>IF($GO816&gt;=11,INDEX($DI:$DI,$GN816+11),"")</f>
      </c>
      <c r="DW816">
        <f>IF($GO816&gt;=12,INDEX($DI:$DI,$GN816+12),"")</f>
      </c>
      <c r="DX816">
        <f>IF($GO816&gt;=13,INDEX($DI:$DI,$GN816+13),"")</f>
      </c>
      <c r="DY816">
        <f>IF($GO816&gt;=14,INDEX($DI:$DI,$GN816+14),"")</f>
      </c>
      <c r="DZ816">
        <f>IF($GO816&gt;=15,INDEX($DI:$DI,$GN816+15),"")</f>
      </c>
      <c r="EA816">
        <f>IF($GO816&gt;=16,INDEX($DI:$DI,$GN816+16),"")</f>
      </c>
      <c r="EB816">
        <f>IF($GO816&gt;=17,INDEX($DI:$DI,$GN816+17),"")</f>
      </c>
      <c r="EC816">
        <f>IF($GO816&gt;=18,INDEX($DI:$DI,$GN816+18),"")</f>
      </c>
      <c r="ED816">
        <f>IF($GO816&gt;=19,INDEX($DI:$DI,$GN816+19),"")</f>
      </c>
      <c r="EE816">
        <f>IF($GO816&gt;=20,INDEX($DI:$DI,$GN816+20),"")</f>
      </c>
      <c r="EF816">
        <f>IF($GO816&gt;=21,INDEX($DI:$DI,$GN816+21),"")</f>
      </c>
      <c r="EG816">
        <f>IF($GO816&gt;=22,INDEX($DI:$DI,$GN816+22),"")</f>
      </c>
      <c r="EH816">
        <f>IF($GO816&gt;=23,INDEX($DI:$DI,$GN816+23),"")</f>
      </c>
      <c r="EI816">
        <f>IF($GO816&gt;=24,INDEX($DI:$DI,$GN816+24),"")</f>
      </c>
      <c r="EJ816">
        <f>IF($GO816&gt;=25,INDEX($DI:$DI,$GN816+25),"")</f>
      </c>
      <c r="EK816">
        <f>IF($GO816&gt;=26,INDEX($DI:$DI,$GN816+26),"")</f>
      </c>
      <c r="EL816">
        <f>IF($GO816&gt;=27,INDEX($DI:$DI,$GN816+27),"")</f>
      </c>
      <c r="EM816">
        <f>IF($GO816&gt;=28,INDEX($DI:$DI,$GN816+28),"")</f>
      </c>
      <c r="EN816">
        <f>IF($GO816&gt;=29,INDEX($DI:$DI,$GN816+29),"")</f>
      </c>
      <c r="EO816">
        <f>IF($GO816&gt;=30,INDEX($DI:$DI,$GN816+30),"")</f>
      </c>
      <c r="EP816">
        <f>IF($GO816&gt;=31,INDEX($DI:$DI,$GN816+31),"")</f>
      </c>
      <c r="EQ816">
        <f>IF($GO816&gt;=32,INDEX($DI:$DI,$GN816+32),"")</f>
      </c>
      <c r="ER816">
        <f>IF($GO816&gt;=33,INDEX($DI:$DI,$GN816+33),"")</f>
      </c>
      <c r="ES816">
        <f>IF($GO816&gt;=34,INDEX($DI:$DI,$GN816+34),"")</f>
      </c>
      <c r="ET816">
        <f>IF($GO816&gt;=35,INDEX($DI:$DI,$GN816+35),"")</f>
      </c>
      <c r="EU816">
        <f>IF($GO816&gt;=36,INDEX($DI:$DI,$GN816+36),"")</f>
      </c>
      <c r="EV816">
        <f>IF($GO816&gt;=37,INDEX($DI:$DI,$GN816+37),"")</f>
      </c>
      <c r="EW816">
        <f>IF($GO816&gt;=38,INDEX($DI:$DI,$GN816+38),"")</f>
      </c>
      <c r="EX816">
        <f>IF($GO816&gt;=39,INDEX($DI:$DI,$GN816+39),"")</f>
      </c>
      <c r="EY816">
        <f>IF($GO816&gt;=40,INDEX($DI:$DI,$GN816+40),"")</f>
      </c>
      <c r="EZ816">
        <f>IF($GO816&gt;=1,INDEX($DJ:$DJ,$GN816+1),"")</f>
      </c>
      <c r="FA816">
        <f>IF($GO816&gt;=2,INDEX($DJ:$DJ,$GN816+2),"")</f>
      </c>
      <c r="FB816">
        <f>IF($GO816&gt;=3,INDEX($DJ:$DJ,$GN816+3),"")</f>
      </c>
      <c r="FC816">
        <f>IF($GO816&gt;=4,INDEX($DJ:$DJ,$GN816+4),"")</f>
      </c>
      <c r="FD816">
        <f>IF($GO816&gt;=5,INDEX($DJ:$DJ,$GN816+5),"")</f>
      </c>
      <c r="FE816">
        <f>IF($GO816&gt;=6,INDEX($DJ:$DJ,$GN816+6),"")</f>
      </c>
      <c r="FF816">
        <f>IF($GO816&gt;=7,INDEX($DJ:$DJ,$GN816+7),"")</f>
      </c>
      <c r="FG816">
        <f>IF($GO816&gt;=8,INDEX($DJ:$DJ,$GN816+8),"")</f>
      </c>
      <c r="FH816">
        <f>IF($GO816&gt;=9,INDEX($DJ:$DJ,$GN816+9),"")</f>
      </c>
      <c r="FI816">
        <f>IF($GO816&gt;=10,INDEX($DJ:$DJ,$GN816+10),"")</f>
      </c>
      <c r="FJ816">
        <f>IF($GO816&gt;=11,INDEX($DJ:$DJ,$GN816+11),"")</f>
      </c>
      <c r="FK816">
        <f>IF($GO816&gt;=12,INDEX($DJ:$DJ,$GN816+12),"")</f>
      </c>
      <c r="FL816">
        <f>IF($GO816&gt;=13,INDEX($DJ:$DJ,$GN816+13),"")</f>
      </c>
      <c r="FM816">
        <f>IF($GO816&gt;=14,INDEX($DJ:$DJ,$GN816+14),"")</f>
      </c>
      <c r="FN816">
        <f>IF($GO816&gt;=15,INDEX($DJ:$DJ,$GN816+15),"")</f>
      </c>
      <c r="FO816">
        <f>IF($GO816&gt;=16,INDEX($DJ:$DJ,$GN816+16),"")</f>
      </c>
      <c r="FP816">
        <f>IF($GO816&gt;=17,INDEX($DJ:$DJ,$GN816+17),"")</f>
      </c>
      <c r="FQ816">
        <f>IF($GO816&gt;=18,INDEX($DJ:$DJ,$GN816+18),"")</f>
      </c>
      <c r="FR816">
        <f>IF($GO816&gt;=19,INDEX($DJ:$DJ,$GN816+19),"")</f>
      </c>
      <c r="FS816">
        <f>IF($GO816&gt;=20,INDEX($DJ:$DJ,$GN816+20),"")</f>
      </c>
      <c r="FT816">
        <f>IF($GO816&gt;=21,INDEX($DJ:$DJ,$GN816+21),"")</f>
      </c>
      <c r="FU816">
        <f>IF($GO816&gt;=22,INDEX($DJ:$DJ,$GN816+22),"")</f>
      </c>
      <c r="FV816">
        <f>IF($GO816&gt;=23,INDEX($DJ:$DJ,$GN816+23),"")</f>
      </c>
      <c r="FW816">
        <f>IF($GO816&gt;=24,INDEX($DJ:$DJ,$GN816+24),"")</f>
      </c>
      <c r="FX816">
        <f>IF($GO816&gt;=25,INDEX($DJ:$DJ,$GN816+25),"")</f>
      </c>
      <c r="FY816">
        <f>IF($GO816&gt;=26,INDEX($DJ:$DJ,$GN816+26),"")</f>
      </c>
      <c r="FZ816">
        <f>IF($GO816&gt;=27,INDEX($DJ:$DJ,$GN816+27),"")</f>
      </c>
      <c r="GA816">
        <f>IF($GO816&gt;=28,INDEX($DJ:$DJ,$GN816+28),"")</f>
      </c>
      <c r="GB816">
        <f>IF($GO816&gt;=29,INDEX($DJ:$DJ,$GN816+29),"")</f>
      </c>
      <c r="GC816">
        <f>IF($GO816&gt;=30,INDEX($DJ:$DJ,$GN816+30),"")</f>
      </c>
      <c r="GD816">
        <f>IF($GO816&gt;=31,INDEX($DJ:$DJ,$GN816+31),"")</f>
      </c>
      <c r="GE816">
        <f>IF($GO816&gt;=32,INDEX($DJ:$DJ,$GN816+32),"")</f>
      </c>
      <c r="GF816">
        <f>IF($GO816&gt;=33,INDEX($DJ:$DJ,$GN816+33),"")</f>
      </c>
      <c r="GG816">
        <f>IF($GO816&gt;=34,INDEX($DJ:$DJ,$GN816+34),"")</f>
      </c>
      <c r="GH816">
        <f>IF($GO816&gt;=35,INDEX($DJ:$DJ,$GN816+35),"")</f>
      </c>
      <c r="GI816">
        <f>IF($GO816&gt;=36,INDEX($DJ:$DJ,$GN816+36),"")</f>
      </c>
      <c r="GJ816">
        <f>IF($GO816&gt;=37,INDEX($DJ:$DJ,$GN816+37),"")</f>
      </c>
      <c r="GK816">
        <f>IF($GO816&gt;=38,INDEX($DJ:$DJ,$GN816+38),"")</f>
      </c>
      <c r="GL816">
        <f>IF($GO816&gt;=39,INDEX($DJ:$DJ,$GN816+39),"")</f>
      </c>
      <c r="GM816">
        <f>IF($GO816&gt;=40,INDEX($DJ:$DJ,$GN816+40),"")</f>
      </c>
      <c r="GN816">
        <f>IFERROR(MATCH($DH816,$DI$2:$DI$148,0)+1,0)</f>
      </c>
      <c r="GO816">
        <f>IFERROR(INDEX($DK$2:$DK$148,MATCH($DH816,$DI$2:$DI$148,0)),0)</f>
      </c>
      <c r="GP816">
        <f>IFERROR(MATCH($Y816,$DL$816:$EY$816,0),0)</f>
      </c>
      <c r="GQ816">
        <f>IF($GP816&gt;0,INDEX($EZ$816:$GM$816,$GP816),"")</f>
      </c>
      <c r="GT816">
        <f>IF($JC816&gt;=1,INDEX($GR:$GR,$JB816+1),"")</f>
      </c>
      <c r="GU816">
        <f>IF($JC816&gt;=2,INDEX($GR:$GR,$JB816+2),"")</f>
      </c>
      <c r="GV816">
        <f>IF($JC816&gt;=3,INDEX($GR:$GR,$JB816+3),"")</f>
      </c>
      <c r="GW816">
        <f>IF($JC816&gt;=4,INDEX($GR:$GR,$JB816+4),"")</f>
      </c>
      <c r="GX816">
        <f>IF($JC816&gt;=5,INDEX($GR:$GR,$JB816+5),"")</f>
      </c>
      <c r="GY816">
        <f>IF($JC816&gt;=6,INDEX($GR:$GR,$JB816+6),"")</f>
      </c>
      <c r="GZ816">
        <f>IF($JC816&gt;=7,INDEX($GR:$GR,$JB816+7),"")</f>
      </c>
      <c r="HA816">
        <f>IF($JC816&gt;=8,INDEX($GR:$GR,$JB816+8),"")</f>
      </c>
      <c r="HB816">
        <f>IF($JC816&gt;=9,INDEX($GR:$GR,$JB816+9),"")</f>
      </c>
      <c r="HC816">
        <f>IF($JC816&gt;=10,INDEX($GR:$GR,$JB816+10),"")</f>
      </c>
      <c r="HD816">
        <f>IF($JC816&gt;=11,INDEX($GR:$GR,$JB816+11),"")</f>
      </c>
      <c r="HE816">
        <f>IF($JC816&gt;=12,INDEX($GR:$GR,$JB816+12),"")</f>
      </c>
      <c r="HF816">
        <f>IF($JC816&gt;=13,INDEX($GR:$GR,$JB816+13),"")</f>
      </c>
      <c r="HG816">
        <f>IF($JC816&gt;=14,INDEX($GR:$GR,$JB816+14),"")</f>
      </c>
      <c r="HH816">
        <f>IF($JC816&gt;=15,INDEX($GR:$GR,$JB816+15),"")</f>
      </c>
      <c r="HI816">
        <f>IF($JC816&gt;=16,INDEX($GR:$GR,$JB816+16),"")</f>
      </c>
      <c r="HJ816">
        <f>IF($JC816&gt;=17,INDEX($GR:$GR,$JB816+17),"")</f>
      </c>
      <c r="HK816">
        <f>IF($JC816&gt;=18,INDEX($GR:$GR,$JB816+18),"")</f>
      </c>
      <c r="HL816">
        <f>IF($JC816&gt;=19,INDEX($GR:$GR,$JB816+19),"")</f>
      </c>
      <c r="HM816">
        <f>IF($JC816&gt;=20,INDEX($GR:$GR,$JB816+20),"")</f>
      </c>
      <c r="HN816">
        <f>IF($JC816&gt;=21,INDEX($GR:$GR,$JB816+21),"")</f>
      </c>
      <c r="HO816">
        <f>IF($JC816&gt;=22,INDEX($GR:$GR,$JB816+22),"")</f>
      </c>
      <c r="HP816">
        <f>IF($JC816&gt;=23,INDEX($GR:$GR,$JB816+23),"")</f>
      </c>
      <c r="HQ816">
        <f>IF($JC816&gt;=24,INDEX($GR:$GR,$JB816+24),"")</f>
      </c>
      <c r="HR816">
        <f>IF($JC816&gt;=25,INDEX($GR:$GR,$JB816+25),"")</f>
      </c>
      <c r="HS816">
        <f>IF($JC816&gt;=26,INDEX($GR:$GR,$JB816+26),"")</f>
      </c>
      <c r="HT816">
        <f>IF($JC816&gt;=27,INDEX($GR:$GR,$JB816+27),"")</f>
      </c>
      <c r="HU816">
        <f>IF($JC816&gt;=28,INDEX($GR:$GR,$JB816+28),"")</f>
      </c>
      <c r="HV816">
        <f>IF($JC816&gt;=29,INDEX($GR:$GR,$JB816+29),"")</f>
      </c>
      <c r="HW816">
        <f>IF($JC816&gt;=30,INDEX($GR:$GR,$JB816+30),"")</f>
      </c>
      <c r="HX816">
        <f>IF($JC816&gt;=31,INDEX($GR:$GR,$JB816+31),"")</f>
      </c>
      <c r="HY816">
        <f>IF($JC816&gt;=32,INDEX($GR:$GR,$JB816+32),"")</f>
      </c>
      <c r="HZ816">
        <f>IF($JC816&gt;=33,INDEX($GR:$GR,$JB816+33),"")</f>
      </c>
      <c r="IA816">
        <f>IF($JC816&gt;=34,INDEX($GR:$GR,$JB816+34),"")</f>
      </c>
      <c r="IB816">
        <f>IF($JC816&gt;=35,INDEX($GR:$GR,$JB816+35),"")</f>
      </c>
      <c r="IC816">
        <f>IF($JC816&gt;=36,INDEX($GR:$GR,$JB816+36),"")</f>
      </c>
      <c r="ID816">
        <f>IF($JC816&gt;=37,INDEX($GR:$GR,$JB816+37),"")</f>
      </c>
      <c r="IE816">
        <f>IF($JC816&gt;=38,INDEX($GR:$GR,$JB816+38),"")</f>
      </c>
      <c r="IF816">
        <f>IF($JC816&gt;=39,INDEX($GR:$GR,$JB816+39),"")</f>
      </c>
      <c r="IG816">
        <f>IF($JC816&gt;=40,INDEX($GR:$GR,$JB816+40),"")</f>
      </c>
      <c r="IH816">
        <f>IF($JC816&gt;=41,INDEX($GR:$GR,$JB816+41),"")</f>
      </c>
      <c r="II816">
        <f>IF($JC816&gt;=42,INDEX($GR:$GR,$JB816+42),"")</f>
      </c>
      <c r="IJ816">
        <f>IF($JC816&gt;=43,INDEX($GR:$GR,$JB816+43),"")</f>
      </c>
      <c r="IK816">
        <f>IF($JC816&gt;=44,INDEX($GR:$GR,$JB816+44),"")</f>
      </c>
      <c r="IL816">
        <f>IF($JC816&gt;=45,INDEX($GR:$GR,$JB816+45),"")</f>
      </c>
      <c r="IM816">
        <f>IF($JC816&gt;=46,INDEX($GR:$GR,$JB816+46),"")</f>
      </c>
      <c r="IN816">
        <f>IF($JC816&gt;=47,INDEX($GR:$GR,$JB816+47),"")</f>
      </c>
      <c r="IO816">
        <f>IF($JC816&gt;=48,INDEX($GR:$GR,$JB816+48),"")</f>
      </c>
      <c r="IP816">
        <f>IF($JC816&gt;=49,INDEX($GR:$GR,$JB816+49),"")</f>
      </c>
      <c r="IQ816">
        <f>IF($JC816&gt;=50,INDEX($GR:$GR,$JB816+50),"")</f>
      </c>
      <c r="IR816">
        <f>IF($JC816&gt;=51,INDEX($GR:$GR,$JB816+51),"")</f>
      </c>
      <c r="IS816">
        <f>IF($JC816&gt;=52,INDEX($GR:$GR,$JB816+52),"")</f>
      </c>
      <c r="IT816">
        <f>IF($JC816&gt;=53,INDEX($GR:$GR,$JB816+53),"")</f>
      </c>
      <c r="IU816">
        <f>IF($JC816&gt;=54,INDEX($GR:$GR,$JB816+54),"")</f>
      </c>
      <c r="IV816">
        <f>IF($JC816&gt;=55,INDEX($GR:$GR,$JB816+55),"")</f>
      </c>
      <c r="IW816">
        <f>IF($JC816&gt;=56,INDEX($GR:$GR,$JB816+56),"")</f>
      </c>
      <c r="IX816">
        <f>IF($JC816&gt;=57,INDEX($GR:$GR,$JB816+57),"")</f>
      </c>
      <c r="IY816">
        <f>IF($JC816&gt;=58,INDEX($GR:$GR,$JB816+58),"")</f>
      </c>
      <c r="IZ816">
        <f>IF($JC816&gt;=59,INDEX($GR:$GR,$JB816+59),"")</f>
      </c>
      <c r="JA816">
        <f>IF($JC816&gt;=60,INDEX($GR:$GR,$JB816+60),"")</f>
      </c>
      <c r="JB816">
        <f>IFERROR(MATCH($GQ816,$GR$2:$GR$324,0)+1,0)</f>
      </c>
      <c r="JC816">
        <f>IFERROR(INDEX($GS$2:$GS$324,MATCH($GQ816,$GR$2:$GR$324,0)),0)</f>
      </c>
      <c r="JD816" t="s">
        <v>40</v>
      </c>
      <c r="JE816" t="s">
        <v>40</v>
      </c>
    </row>
    <row r="817" spans="1:265" x14ac:dyDescent="0.25">
      <c r="Q817">
        <f>IF(OR($T817="",$P817=""),"",IFERROR($T817/$P817,0))</f>
      </c>
      <c r="R817">
        <f>IF($T817="","",
SUM($S817,$U817,$Z817,$V817,$X817)*
(1-IF($AA817="",0,VALUE($AA817)/100)))</f>
      </c>
      <c r="S817">
        <f>IF($T817="","",$T817)</f>
      </c>
      <c r="U817">
        <f>IF($T817="","",
IF($N817="","",
IF(ISNUMBER(SEARCH("exempt",LOWER($N817))),0,
$T817*(VALUE(SUBSTITUTE($N817,"%",""))/100))))</f>
      </c>
      <c r="AB817">
        <f>IFERROR(IF(FIND(" - ",$K817)&gt;0,MID($K817,FIND(" - ",$K817)+3,LEN($K817)),""),"")</f>
      </c>
      <c r="AK817" t="s">
        <v>1404</v>
      </c>
      <c r="AP817">
        <f>IFERROR(LEFT($K817,FIND(" - ",$K817)-1),$K817)</f>
      </c>
      <c r="AS817">
        <f>IF($CH817&gt;=1,INDEX($AQ:$AQ,$CG817+1),"")</f>
      </c>
      <c r="AT817">
        <f>IF($CH817&gt;=2,INDEX($AQ:$AQ,$CG817+2),"")</f>
      </c>
      <c r="AU817">
        <f>IF($CH817&gt;=3,INDEX($AQ:$AQ,$CG817+3),"")</f>
      </c>
      <c r="AV817">
        <f>IF($CH817&gt;=4,INDEX($AQ:$AQ,$CG817+4),"")</f>
      </c>
      <c r="AW817">
        <f>IF($CH817&gt;=5,INDEX($AQ:$AQ,$CG817+5),"")</f>
      </c>
      <c r="AX817">
        <f>IF($CH817&gt;=6,INDEX($AQ:$AQ,$CG817+6),"")</f>
      </c>
      <c r="AY817">
        <f>IF($CH817&gt;=7,INDEX($AQ:$AQ,$CG817+7),"")</f>
      </c>
      <c r="AZ817">
        <f>IF($CH817&gt;=8,INDEX($AQ:$AQ,$CG817+8),"")</f>
      </c>
      <c r="BA817">
        <f>IF($CH817&gt;=9,INDEX($AQ:$AQ,$CG817+9),"")</f>
      </c>
      <c r="BB817">
        <f>IF($CH817&gt;=10,INDEX($AQ:$AQ,$CG817+10),"")</f>
      </c>
      <c r="BC817">
        <f>IF($CH817&gt;=11,INDEX($AQ:$AQ,$CG817+11),"")</f>
      </c>
      <c r="BD817">
        <f>IF($CH817&gt;=12,INDEX($AQ:$AQ,$CG817+12),"")</f>
      </c>
      <c r="BE817">
        <f>IF($CH817&gt;=13,INDEX($AQ:$AQ,$CG817+13),"")</f>
      </c>
      <c r="BF817">
        <f>IF($CH817&gt;=14,INDEX($AQ:$AQ,$CG817+14),"")</f>
      </c>
      <c r="BG817">
        <f>IF($CH817&gt;=15,INDEX($AQ:$AQ,$CG817+15),"")</f>
      </c>
      <c r="BH817">
        <f>IF($CH817&gt;=16,INDEX($AQ:$AQ,$CG817+16),"")</f>
      </c>
      <c r="BI817">
        <f>IF($CH817&gt;=17,INDEX($AQ:$AQ,$CG817+17),"")</f>
      </c>
      <c r="BJ817">
        <f>IF($CH817&gt;=18,INDEX($AQ:$AQ,$CG817+18),"")</f>
      </c>
      <c r="BK817">
        <f>IF($CH817&gt;=19,INDEX($AQ:$AQ,$CG817+19),"")</f>
      </c>
      <c r="BL817">
        <f>IF($CH817&gt;=20,INDEX($AQ:$AQ,$CG817+20),"")</f>
      </c>
      <c r="BM817">
        <f>IF($CH817&gt;=21,INDEX($AQ:$AQ,$CG817+21),"")</f>
      </c>
      <c r="BN817">
        <f>IF($CH817&gt;=22,INDEX($AQ:$AQ,$CG817+22),"")</f>
      </c>
      <c r="BO817">
        <f>IF($CH817&gt;=23,INDEX($AQ:$AQ,$CG817+23),"")</f>
      </c>
      <c r="BP817">
        <f>IF($CH817&gt;=24,INDEX($AQ:$AQ,$CG817+24),"")</f>
      </c>
      <c r="BQ817">
        <f>IF($CH817&gt;=25,INDEX($AQ:$AQ,$CG817+25),"")</f>
      </c>
      <c r="BR817">
        <f>IF($CH817&gt;=26,INDEX($AQ:$AQ,$CG817+26),"")</f>
      </c>
      <c r="BS817">
        <f>IF($CH817&gt;=27,INDEX($AQ:$AQ,$CG817+27),"")</f>
      </c>
      <c r="BT817">
        <f>IF($CH817&gt;=28,INDEX($AQ:$AQ,$CG817+28),"")</f>
      </c>
      <c r="BU817">
        <f>IF($CH817&gt;=29,INDEX($AQ:$AQ,$CG817+29),"")</f>
      </c>
      <c r="BV817">
        <f>IF($CH817&gt;=30,INDEX($AQ:$AQ,$CG817+30),"")</f>
      </c>
      <c r="BW817">
        <f>IF($CH817&gt;=31,INDEX($AQ:$AQ,$CG817+31),"")</f>
      </c>
      <c r="BX817">
        <f>IF($CH817&gt;=32,INDEX($AQ:$AQ,$CG817+32),"")</f>
      </c>
      <c r="BY817">
        <f>IF($CH817&gt;=33,INDEX($AQ:$AQ,$CG817+33),"")</f>
      </c>
      <c r="BZ817">
        <f>IF($CH817&gt;=34,INDEX($AQ:$AQ,$CG817+34),"")</f>
      </c>
      <c r="CA817">
        <f>IF($CH817&gt;=35,INDEX($AQ:$AQ,$CG817+35),"")</f>
      </c>
      <c r="CB817">
        <f>IF($CH817&gt;=36,INDEX($AQ:$AQ,$CG817+36),"")</f>
      </c>
      <c r="CC817">
        <f>IF($CH817&gt;=37,INDEX($AQ:$AQ,$CG817+37),"")</f>
      </c>
      <c r="CD817">
        <f>IF($CH817&gt;=38,INDEX($AQ:$AQ,$CG817+38),"")</f>
      </c>
      <c r="CE817">
        <f>IF($CH817&gt;=39,INDEX($AQ:$AQ,$CG817+39),"")</f>
      </c>
      <c r="CF817">
        <f>IF($CH817&gt;=40,INDEX($AQ:$AQ,$CG817+40),"")</f>
      </c>
      <c r="CG817">
        <f>IFERROR(MATCH($AP817,$AQ$2:$AQ$134,0)+1,0)</f>
      </c>
      <c r="CH817">
        <f>IFERROR(INDEX($AR$2:$AR$134,MATCH($AP817,$AQ$2:$AQ$134,0)),0)</f>
      </c>
      <c r="CI817">
        <f>IFERROR(LEFT($L817,FIND(" - ",$L817)-1),$L817)</f>
      </c>
      <c r="CL817">
        <f>IF($DG817&gt;=1,INDEX($CJ:$CJ,$DF817+1),"")</f>
      </c>
      <c r="CM817">
        <f>IF($DG817&gt;=2,INDEX($CJ:$CJ,$DF817+2),"")</f>
      </c>
      <c r="CN817">
        <f>IF($DG817&gt;=3,INDEX($CJ:$CJ,$DF817+3),"")</f>
      </c>
      <c r="CO817">
        <f>IF($DG817&gt;=4,INDEX($CJ:$CJ,$DF817+4),"")</f>
      </c>
      <c r="CP817">
        <f>IF($DG817&gt;=5,INDEX($CJ:$CJ,$DF817+5),"")</f>
      </c>
      <c r="CQ817">
        <f>IF($DG817&gt;=6,INDEX($CJ:$CJ,$DF817+6),"")</f>
      </c>
      <c r="CR817">
        <f>IF($DG817&gt;=7,INDEX($CJ:$CJ,$DF817+7),"")</f>
      </c>
      <c r="CS817">
        <f>IF($DG817&gt;=8,INDEX($CJ:$CJ,$DF817+8),"")</f>
      </c>
      <c r="CT817">
        <f>IF($DG817&gt;=9,INDEX($CJ:$CJ,$DF817+9),"")</f>
      </c>
      <c r="CU817">
        <f>IF($DG817&gt;=10,INDEX($CJ:$CJ,$DF817+10),"")</f>
      </c>
      <c r="CV817">
        <f>IF($DG817&gt;=11,INDEX($CJ:$CJ,$DF817+11),"")</f>
      </c>
      <c r="CW817">
        <f>IF($DG817&gt;=12,INDEX($CJ:$CJ,$DF817+12),"")</f>
      </c>
      <c r="CX817">
        <f>IF($DG817&gt;=13,INDEX($CJ:$CJ,$DF817+13),"")</f>
      </c>
      <c r="CY817">
        <f>IF($DG817&gt;=14,INDEX($CJ:$CJ,$DF817+14),"")</f>
      </c>
      <c r="CZ817">
        <f>IF($DG817&gt;=15,INDEX($CJ:$CJ,$DF817+15),"")</f>
      </c>
      <c r="DA817">
        <f>IF($DG817&gt;=16,INDEX($CJ:$CJ,$DF817+16),"")</f>
      </c>
      <c r="DB817">
        <f>IF($DG817&gt;=17,INDEX($CJ:$CJ,$DF817+17),"")</f>
      </c>
      <c r="DC817">
        <f>IF($DG817&gt;=18,INDEX($CJ:$CJ,$DF817+18),"")</f>
      </c>
      <c r="DD817">
        <f>IF($DG817&gt;=19,INDEX($CJ:$CJ,$DF817+19),"")</f>
      </c>
      <c r="DE817">
        <f>IF($DG817&gt;=20,INDEX($CJ:$CJ,$DF817+20),"")</f>
      </c>
      <c r="DF817">
        <f>IFERROR(MATCH($CI817,$CJ$2:$CJ$263,0)+1,0)</f>
      </c>
      <c r="DG817">
        <f>IFERROR(INDEX($CK$2:$CK$263,MATCH($CI817,$CJ$2:$CJ$263,0)),0)</f>
      </c>
      <c r="DH817">
        <f>IFERROR(INDEX($AO:$AO,MATCH($N817,$AN:$AN,0))&amp;"","")</f>
      </c>
      <c r="DL817">
        <f>IF($GO817&gt;=1,INDEX($DI:$DI,$GN817+1),"")</f>
      </c>
      <c r="DM817">
        <f>IF($GO817&gt;=2,INDEX($DI:$DI,$GN817+2),"")</f>
      </c>
      <c r="DN817">
        <f>IF($GO817&gt;=3,INDEX($DI:$DI,$GN817+3),"")</f>
      </c>
      <c r="DO817">
        <f>IF($GO817&gt;=4,INDEX($DI:$DI,$GN817+4),"")</f>
      </c>
      <c r="DP817">
        <f>IF($GO817&gt;=5,INDEX($DI:$DI,$GN817+5),"")</f>
      </c>
      <c r="DQ817">
        <f>IF($GO817&gt;=6,INDEX($DI:$DI,$GN817+6),"")</f>
      </c>
      <c r="DR817">
        <f>IF($GO817&gt;=7,INDEX($DI:$DI,$GN817+7),"")</f>
      </c>
      <c r="DS817">
        <f>IF($GO817&gt;=8,INDEX($DI:$DI,$GN817+8),"")</f>
      </c>
      <c r="DT817">
        <f>IF($GO817&gt;=9,INDEX($DI:$DI,$GN817+9),"")</f>
      </c>
      <c r="DU817">
        <f>IF($GO817&gt;=10,INDEX($DI:$DI,$GN817+10),"")</f>
      </c>
      <c r="DV817">
        <f>IF($GO817&gt;=11,INDEX($DI:$DI,$GN817+11),"")</f>
      </c>
      <c r="DW817">
        <f>IF($GO817&gt;=12,INDEX($DI:$DI,$GN817+12),"")</f>
      </c>
      <c r="DX817">
        <f>IF($GO817&gt;=13,INDEX($DI:$DI,$GN817+13),"")</f>
      </c>
      <c r="DY817">
        <f>IF($GO817&gt;=14,INDEX($DI:$DI,$GN817+14),"")</f>
      </c>
      <c r="DZ817">
        <f>IF($GO817&gt;=15,INDEX($DI:$DI,$GN817+15),"")</f>
      </c>
      <c r="EA817">
        <f>IF($GO817&gt;=16,INDEX($DI:$DI,$GN817+16),"")</f>
      </c>
      <c r="EB817">
        <f>IF($GO817&gt;=17,INDEX($DI:$DI,$GN817+17),"")</f>
      </c>
      <c r="EC817">
        <f>IF($GO817&gt;=18,INDEX($DI:$DI,$GN817+18),"")</f>
      </c>
      <c r="ED817">
        <f>IF($GO817&gt;=19,INDEX($DI:$DI,$GN817+19),"")</f>
      </c>
      <c r="EE817">
        <f>IF($GO817&gt;=20,INDEX($DI:$DI,$GN817+20),"")</f>
      </c>
      <c r="EF817">
        <f>IF($GO817&gt;=21,INDEX($DI:$DI,$GN817+21),"")</f>
      </c>
      <c r="EG817">
        <f>IF($GO817&gt;=22,INDEX($DI:$DI,$GN817+22),"")</f>
      </c>
      <c r="EH817">
        <f>IF($GO817&gt;=23,INDEX($DI:$DI,$GN817+23),"")</f>
      </c>
      <c r="EI817">
        <f>IF($GO817&gt;=24,INDEX($DI:$DI,$GN817+24),"")</f>
      </c>
      <c r="EJ817">
        <f>IF($GO817&gt;=25,INDEX($DI:$DI,$GN817+25),"")</f>
      </c>
      <c r="EK817">
        <f>IF($GO817&gt;=26,INDEX($DI:$DI,$GN817+26),"")</f>
      </c>
      <c r="EL817">
        <f>IF($GO817&gt;=27,INDEX($DI:$DI,$GN817+27),"")</f>
      </c>
      <c r="EM817">
        <f>IF($GO817&gt;=28,INDEX($DI:$DI,$GN817+28),"")</f>
      </c>
      <c r="EN817">
        <f>IF($GO817&gt;=29,INDEX($DI:$DI,$GN817+29),"")</f>
      </c>
      <c r="EO817">
        <f>IF($GO817&gt;=30,INDEX($DI:$DI,$GN817+30),"")</f>
      </c>
      <c r="EP817">
        <f>IF($GO817&gt;=31,INDEX($DI:$DI,$GN817+31),"")</f>
      </c>
      <c r="EQ817">
        <f>IF($GO817&gt;=32,INDEX($DI:$DI,$GN817+32),"")</f>
      </c>
      <c r="ER817">
        <f>IF($GO817&gt;=33,INDEX($DI:$DI,$GN817+33),"")</f>
      </c>
      <c r="ES817">
        <f>IF($GO817&gt;=34,INDEX($DI:$DI,$GN817+34),"")</f>
      </c>
      <c r="ET817">
        <f>IF($GO817&gt;=35,INDEX($DI:$DI,$GN817+35),"")</f>
      </c>
      <c r="EU817">
        <f>IF($GO817&gt;=36,INDEX($DI:$DI,$GN817+36),"")</f>
      </c>
      <c r="EV817">
        <f>IF($GO817&gt;=37,INDEX($DI:$DI,$GN817+37),"")</f>
      </c>
      <c r="EW817">
        <f>IF($GO817&gt;=38,INDEX($DI:$DI,$GN817+38),"")</f>
      </c>
      <c r="EX817">
        <f>IF($GO817&gt;=39,INDEX($DI:$DI,$GN817+39),"")</f>
      </c>
      <c r="EY817">
        <f>IF($GO817&gt;=40,INDEX($DI:$DI,$GN817+40),"")</f>
      </c>
      <c r="EZ817">
        <f>IF($GO817&gt;=1,INDEX($DJ:$DJ,$GN817+1),"")</f>
      </c>
      <c r="FA817">
        <f>IF($GO817&gt;=2,INDEX($DJ:$DJ,$GN817+2),"")</f>
      </c>
      <c r="FB817">
        <f>IF($GO817&gt;=3,INDEX($DJ:$DJ,$GN817+3),"")</f>
      </c>
      <c r="FC817">
        <f>IF($GO817&gt;=4,INDEX($DJ:$DJ,$GN817+4),"")</f>
      </c>
      <c r="FD817">
        <f>IF($GO817&gt;=5,INDEX($DJ:$DJ,$GN817+5),"")</f>
      </c>
      <c r="FE817">
        <f>IF($GO817&gt;=6,INDEX($DJ:$DJ,$GN817+6),"")</f>
      </c>
      <c r="FF817">
        <f>IF($GO817&gt;=7,INDEX($DJ:$DJ,$GN817+7),"")</f>
      </c>
      <c r="FG817">
        <f>IF($GO817&gt;=8,INDEX($DJ:$DJ,$GN817+8),"")</f>
      </c>
      <c r="FH817">
        <f>IF($GO817&gt;=9,INDEX($DJ:$DJ,$GN817+9),"")</f>
      </c>
      <c r="FI817">
        <f>IF($GO817&gt;=10,INDEX($DJ:$DJ,$GN817+10),"")</f>
      </c>
      <c r="FJ817">
        <f>IF($GO817&gt;=11,INDEX($DJ:$DJ,$GN817+11),"")</f>
      </c>
      <c r="FK817">
        <f>IF($GO817&gt;=12,INDEX($DJ:$DJ,$GN817+12),"")</f>
      </c>
      <c r="FL817">
        <f>IF($GO817&gt;=13,INDEX($DJ:$DJ,$GN817+13),"")</f>
      </c>
      <c r="FM817">
        <f>IF($GO817&gt;=14,INDEX($DJ:$DJ,$GN817+14),"")</f>
      </c>
      <c r="FN817">
        <f>IF($GO817&gt;=15,INDEX($DJ:$DJ,$GN817+15),"")</f>
      </c>
      <c r="FO817">
        <f>IF($GO817&gt;=16,INDEX($DJ:$DJ,$GN817+16),"")</f>
      </c>
      <c r="FP817">
        <f>IF($GO817&gt;=17,INDEX($DJ:$DJ,$GN817+17),"")</f>
      </c>
      <c r="FQ817">
        <f>IF($GO817&gt;=18,INDEX($DJ:$DJ,$GN817+18),"")</f>
      </c>
      <c r="FR817">
        <f>IF($GO817&gt;=19,INDEX($DJ:$DJ,$GN817+19),"")</f>
      </c>
      <c r="FS817">
        <f>IF($GO817&gt;=20,INDEX($DJ:$DJ,$GN817+20),"")</f>
      </c>
      <c r="FT817">
        <f>IF($GO817&gt;=21,INDEX($DJ:$DJ,$GN817+21),"")</f>
      </c>
      <c r="FU817">
        <f>IF($GO817&gt;=22,INDEX($DJ:$DJ,$GN817+22),"")</f>
      </c>
      <c r="FV817">
        <f>IF($GO817&gt;=23,INDEX($DJ:$DJ,$GN817+23),"")</f>
      </c>
      <c r="FW817">
        <f>IF($GO817&gt;=24,INDEX($DJ:$DJ,$GN817+24),"")</f>
      </c>
      <c r="FX817">
        <f>IF($GO817&gt;=25,INDEX($DJ:$DJ,$GN817+25),"")</f>
      </c>
      <c r="FY817">
        <f>IF($GO817&gt;=26,INDEX($DJ:$DJ,$GN817+26),"")</f>
      </c>
      <c r="FZ817">
        <f>IF($GO817&gt;=27,INDEX($DJ:$DJ,$GN817+27),"")</f>
      </c>
      <c r="GA817">
        <f>IF($GO817&gt;=28,INDEX($DJ:$DJ,$GN817+28),"")</f>
      </c>
      <c r="GB817">
        <f>IF($GO817&gt;=29,INDEX($DJ:$DJ,$GN817+29),"")</f>
      </c>
      <c r="GC817">
        <f>IF($GO817&gt;=30,INDEX($DJ:$DJ,$GN817+30),"")</f>
      </c>
      <c r="GD817">
        <f>IF($GO817&gt;=31,INDEX($DJ:$DJ,$GN817+31),"")</f>
      </c>
      <c r="GE817">
        <f>IF($GO817&gt;=32,INDEX($DJ:$DJ,$GN817+32),"")</f>
      </c>
      <c r="GF817">
        <f>IF($GO817&gt;=33,INDEX($DJ:$DJ,$GN817+33),"")</f>
      </c>
      <c r="GG817">
        <f>IF($GO817&gt;=34,INDEX($DJ:$DJ,$GN817+34),"")</f>
      </c>
      <c r="GH817">
        <f>IF($GO817&gt;=35,INDEX($DJ:$DJ,$GN817+35),"")</f>
      </c>
      <c r="GI817">
        <f>IF($GO817&gt;=36,INDEX($DJ:$DJ,$GN817+36),"")</f>
      </c>
      <c r="GJ817">
        <f>IF($GO817&gt;=37,INDEX($DJ:$DJ,$GN817+37),"")</f>
      </c>
      <c r="GK817">
        <f>IF($GO817&gt;=38,INDEX($DJ:$DJ,$GN817+38),"")</f>
      </c>
      <c r="GL817">
        <f>IF($GO817&gt;=39,INDEX($DJ:$DJ,$GN817+39),"")</f>
      </c>
      <c r="GM817">
        <f>IF($GO817&gt;=40,INDEX($DJ:$DJ,$GN817+40),"")</f>
      </c>
      <c r="GN817">
        <f>IFERROR(MATCH($DH817,$DI$2:$DI$148,0)+1,0)</f>
      </c>
      <c r="GO817">
        <f>IFERROR(INDEX($DK$2:$DK$148,MATCH($DH817,$DI$2:$DI$148,0)),0)</f>
      </c>
      <c r="GP817">
        <f>IFERROR(MATCH($Y817,$DL$817:$EY$817,0),0)</f>
      </c>
      <c r="GQ817">
        <f>IF($GP817&gt;0,INDEX($EZ$817:$GM$817,$GP817),"")</f>
      </c>
      <c r="GT817">
        <f>IF($JC817&gt;=1,INDEX($GR:$GR,$JB817+1),"")</f>
      </c>
      <c r="GU817">
        <f>IF($JC817&gt;=2,INDEX($GR:$GR,$JB817+2),"")</f>
      </c>
      <c r="GV817">
        <f>IF($JC817&gt;=3,INDEX($GR:$GR,$JB817+3),"")</f>
      </c>
      <c r="GW817">
        <f>IF($JC817&gt;=4,INDEX($GR:$GR,$JB817+4),"")</f>
      </c>
      <c r="GX817">
        <f>IF($JC817&gt;=5,INDEX($GR:$GR,$JB817+5),"")</f>
      </c>
      <c r="GY817">
        <f>IF($JC817&gt;=6,INDEX($GR:$GR,$JB817+6),"")</f>
      </c>
      <c r="GZ817">
        <f>IF($JC817&gt;=7,INDEX($GR:$GR,$JB817+7),"")</f>
      </c>
      <c r="HA817">
        <f>IF($JC817&gt;=8,INDEX($GR:$GR,$JB817+8),"")</f>
      </c>
      <c r="HB817">
        <f>IF($JC817&gt;=9,INDEX($GR:$GR,$JB817+9),"")</f>
      </c>
      <c r="HC817">
        <f>IF($JC817&gt;=10,INDEX($GR:$GR,$JB817+10),"")</f>
      </c>
      <c r="HD817">
        <f>IF($JC817&gt;=11,INDEX($GR:$GR,$JB817+11),"")</f>
      </c>
      <c r="HE817">
        <f>IF($JC817&gt;=12,INDEX($GR:$GR,$JB817+12),"")</f>
      </c>
      <c r="HF817">
        <f>IF($JC817&gt;=13,INDEX($GR:$GR,$JB817+13),"")</f>
      </c>
      <c r="HG817">
        <f>IF($JC817&gt;=14,INDEX($GR:$GR,$JB817+14),"")</f>
      </c>
      <c r="HH817">
        <f>IF($JC817&gt;=15,INDEX($GR:$GR,$JB817+15),"")</f>
      </c>
      <c r="HI817">
        <f>IF($JC817&gt;=16,INDEX($GR:$GR,$JB817+16),"")</f>
      </c>
      <c r="HJ817">
        <f>IF($JC817&gt;=17,INDEX($GR:$GR,$JB817+17),"")</f>
      </c>
      <c r="HK817">
        <f>IF($JC817&gt;=18,INDEX($GR:$GR,$JB817+18),"")</f>
      </c>
      <c r="HL817">
        <f>IF($JC817&gt;=19,INDEX($GR:$GR,$JB817+19),"")</f>
      </c>
      <c r="HM817">
        <f>IF($JC817&gt;=20,INDEX($GR:$GR,$JB817+20),"")</f>
      </c>
      <c r="HN817">
        <f>IF($JC817&gt;=21,INDEX($GR:$GR,$JB817+21),"")</f>
      </c>
      <c r="HO817">
        <f>IF($JC817&gt;=22,INDEX($GR:$GR,$JB817+22),"")</f>
      </c>
      <c r="HP817">
        <f>IF($JC817&gt;=23,INDEX($GR:$GR,$JB817+23),"")</f>
      </c>
      <c r="HQ817">
        <f>IF($JC817&gt;=24,INDEX($GR:$GR,$JB817+24),"")</f>
      </c>
      <c r="HR817">
        <f>IF($JC817&gt;=25,INDEX($GR:$GR,$JB817+25),"")</f>
      </c>
      <c r="HS817">
        <f>IF($JC817&gt;=26,INDEX($GR:$GR,$JB817+26),"")</f>
      </c>
      <c r="HT817">
        <f>IF($JC817&gt;=27,INDEX($GR:$GR,$JB817+27),"")</f>
      </c>
      <c r="HU817">
        <f>IF($JC817&gt;=28,INDEX($GR:$GR,$JB817+28),"")</f>
      </c>
      <c r="HV817">
        <f>IF($JC817&gt;=29,INDEX($GR:$GR,$JB817+29),"")</f>
      </c>
      <c r="HW817">
        <f>IF($JC817&gt;=30,INDEX($GR:$GR,$JB817+30),"")</f>
      </c>
      <c r="HX817">
        <f>IF($JC817&gt;=31,INDEX($GR:$GR,$JB817+31),"")</f>
      </c>
      <c r="HY817">
        <f>IF($JC817&gt;=32,INDEX($GR:$GR,$JB817+32),"")</f>
      </c>
      <c r="HZ817">
        <f>IF($JC817&gt;=33,INDEX($GR:$GR,$JB817+33),"")</f>
      </c>
      <c r="IA817">
        <f>IF($JC817&gt;=34,INDEX($GR:$GR,$JB817+34),"")</f>
      </c>
      <c r="IB817">
        <f>IF($JC817&gt;=35,INDEX($GR:$GR,$JB817+35),"")</f>
      </c>
      <c r="IC817">
        <f>IF($JC817&gt;=36,INDEX($GR:$GR,$JB817+36),"")</f>
      </c>
      <c r="ID817">
        <f>IF($JC817&gt;=37,INDEX($GR:$GR,$JB817+37),"")</f>
      </c>
      <c r="IE817">
        <f>IF($JC817&gt;=38,INDEX($GR:$GR,$JB817+38),"")</f>
      </c>
      <c r="IF817">
        <f>IF($JC817&gt;=39,INDEX($GR:$GR,$JB817+39),"")</f>
      </c>
      <c r="IG817">
        <f>IF($JC817&gt;=40,INDEX($GR:$GR,$JB817+40),"")</f>
      </c>
      <c r="IH817">
        <f>IF($JC817&gt;=41,INDEX($GR:$GR,$JB817+41),"")</f>
      </c>
      <c r="II817">
        <f>IF($JC817&gt;=42,INDEX($GR:$GR,$JB817+42),"")</f>
      </c>
      <c r="IJ817">
        <f>IF($JC817&gt;=43,INDEX($GR:$GR,$JB817+43),"")</f>
      </c>
      <c r="IK817">
        <f>IF($JC817&gt;=44,INDEX($GR:$GR,$JB817+44),"")</f>
      </c>
      <c r="IL817">
        <f>IF($JC817&gt;=45,INDEX($GR:$GR,$JB817+45),"")</f>
      </c>
      <c r="IM817">
        <f>IF($JC817&gt;=46,INDEX($GR:$GR,$JB817+46),"")</f>
      </c>
      <c r="IN817">
        <f>IF($JC817&gt;=47,INDEX($GR:$GR,$JB817+47),"")</f>
      </c>
      <c r="IO817">
        <f>IF($JC817&gt;=48,INDEX($GR:$GR,$JB817+48),"")</f>
      </c>
      <c r="IP817">
        <f>IF($JC817&gt;=49,INDEX($GR:$GR,$JB817+49),"")</f>
      </c>
      <c r="IQ817">
        <f>IF($JC817&gt;=50,INDEX($GR:$GR,$JB817+50),"")</f>
      </c>
      <c r="IR817">
        <f>IF($JC817&gt;=51,INDEX($GR:$GR,$JB817+51),"")</f>
      </c>
      <c r="IS817">
        <f>IF($JC817&gt;=52,INDEX($GR:$GR,$JB817+52),"")</f>
      </c>
      <c r="IT817">
        <f>IF($JC817&gt;=53,INDEX($GR:$GR,$JB817+53),"")</f>
      </c>
      <c r="IU817">
        <f>IF($JC817&gt;=54,INDEX($GR:$GR,$JB817+54),"")</f>
      </c>
      <c r="IV817">
        <f>IF($JC817&gt;=55,INDEX($GR:$GR,$JB817+55),"")</f>
      </c>
      <c r="IW817">
        <f>IF($JC817&gt;=56,INDEX($GR:$GR,$JB817+56),"")</f>
      </c>
      <c r="IX817">
        <f>IF($JC817&gt;=57,INDEX($GR:$GR,$JB817+57),"")</f>
      </c>
      <c r="IY817">
        <f>IF($JC817&gt;=58,INDEX($GR:$GR,$JB817+58),"")</f>
      </c>
      <c r="IZ817">
        <f>IF($JC817&gt;=59,INDEX($GR:$GR,$JB817+59),"")</f>
      </c>
      <c r="JA817">
        <f>IF($JC817&gt;=60,INDEX($GR:$GR,$JB817+60),"")</f>
      </c>
      <c r="JB817">
        <f>IFERROR(MATCH($GQ817,$GR$2:$GR$324,0)+1,0)</f>
      </c>
      <c r="JC817">
        <f>IFERROR(INDEX($GS$2:$GS$324,MATCH($GQ817,$GR$2:$GR$324,0)),0)</f>
      </c>
      <c r="JD817" t="s">
        <v>40</v>
      </c>
      <c r="JE817" t="s">
        <v>40</v>
      </c>
    </row>
    <row r="818" spans="1:265" x14ac:dyDescent="0.25">
      <c r="Q818">
        <f>IF(OR($T818="",$P818=""),"",IFERROR($T818/$P818,0))</f>
      </c>
      <c r="R818">
        <f>IF($T818="","",
SUM($S818,$U818,$Z818,$V818,$X818)*
(1-IF($AA818="",0,VALUE($AA818)/100)))</f>
      </c>
      <c r="S818">
        <f>IF($T818="","",$T818)</f>
      </c>
      <c r="U818">
        <f>IF($T818="","",
IF($N818="","",
IF(ISNUMBER(SEARCH("exempt",LOWER($N818))),0,
$T818*(VALUE(SUBSTITUTE($N818,"%",""))/100))))</f>
      </c>
      <c r="AB818">
        <f>IFERROR(IF(FIND(" - ",$K818)&gt;0,MID($K818,FIND(" - ",$K818)+3,LEN($K818)),""),"")</f>
      </c>
      <c r="AK818" t="s">
        <v>1405</v>
      </c>
      <c r="AP818">
        <f>IFERROR(LEFT($K818,FIND(" - ",$K818)-1),$K818)</f>
      </c>
      <c r="AS818">
        <f>IF($CH818&gt;=1,INDEX($AQ:$AQ,$CG818+1),"")</f>
      </c>
      <c r="AT818">
        <f>IF($CH818&gt;=2,INDEX($AQ:$AQ,$CG818+2),"")</f>
      </c>
      <c r="AU818">
        <f>IF($CH818&gt;=3,INDEX($AQ:$AQ,$CG818+3),"")</f>
      </c>
      <c r="AV818">
        <f>IF($CH818&gt;=4,INDEX($AQ:$AQ,$CG818+4),"")</f>
      </c>
      <c r="AW818">
        <f>IF($CH818&gt;=5,INDEX($AQ:$AQ,$CG818+5),"")</f>
      </c>
      <c r="AX818">
        <f>IF($CH818&gt;=6,INDEX($AQ:$AQ,$CG818+6),"")</f>
      </c>
      <c r="AY818">
        <f>IF($CH818&gt;=7,INDEX($AQ:$AQ,$CG818+7),"")</f>
      </c>
      <c r="AZ818">
        <f>IF($CH818&gt;=8,INDEX($AQ:$AQ,$CG818+8),"")</f>
      </c>
      <c r="BA818">
        <f>IF($CH818&gt;=9,INDEX($AQ:$AQ,$CG818+9),"")</f>
      </c>
      <c r="BB818">
        <f>IF($CH818&gt;=10,INDEX($AQ:$AQ,$CG818+10),"")</f>
      </c>
      <c r="BC818">
        <f>IF($CH818&gt;=11,INDEX($AQ:$AQ,$CG818+11),"")</f>
      </c>
      <c r="BD818">
        <f>IF($CH818&gt;=12,INDEX($AQ:$AQ,$CG818+12),"")</f>
      </c>
      <c r="BE818">
        <f>IF($CH818&gt;=13,INDEX($AQ:$AQ,$CG818+13),"")</f>
      </c>
      <c r="BF818">
        <f>IF($CH818&gt;=14,INDEX($AQ:$AQ,$CG818+14),"")</f>
      </c>
      <c r="BG818">
        <f>IF($CH818&gt;=15,INDEX($AQ:$AQ,$CG818+15),"")</f>
      </c>
      <c r="BH818">
        <f>IF($CH818&gt;=16,INDEX($AQ:$AQ,$CG818+16),"")</f>
      </c>
      <c r="BI818">
        <f>IF($CH818&gt;=17,INDEX($AQ:$AQ,$CG818+17),"")</f>
      </c>
      <c r="BJ818">
        <f>IF($CH818&gt;=18,INDEX($AQ:$AQ,$CG818+18),"")</f>
      </c>
      <c r="BK818">
        <f>IF($CH818&gt;=19,INDEX($AQ:$AQ,$CG818+19),"")</f>
      </c>
      <c r="BL818">
        <f>IF($CH818&gt;=20,INDEX($AQ:$AQ,$CG818+20),"")</f>
      </c>
      <c r="BM818">
        <f>IF($CH818&gt;=21,INDEX($AQ:$AQ,$CG818+21),"")</f>
      </c>
      <c r="BN818">
        <f>IF($CH818&gt;=22,INDEX($AQ:$AQ,$CG818+22),"")</f>
      </c>
      <c r="BO818">
        <f>IF($CH818&gt;=23,INDEX($AQ:$AQ,$CG818+23),"")</f>
      </c>
      <c r="BP818">
        <f>IF($CH818&gt;=24,INDEX($AQ:$AQ,$CG818+24),"")</f>
      </c>
      <c r="BQ818">
        <f>IF($CH818&gt;=25,INDEX($AQ:$AQ,$CG818+25),"")</f>
      </c>
      <c r="BR818">
        <f>IF($CH818&gt;=26,INDEX($AQ:$AQ,$CG818+26),"")</f>
      </c>
      <c r="BS818">
        <f>IF($CH818&gt;=27,INDEX($AQ:$AQ,$CG818+27),"")</f>
      </c>
      <c r="BT818">
        <f>IF($CH818&gt;=28,INDEX($AQ:$AQ,$CG818+28),"")</f>
      </c>
      <c r="BU818">
        <f>IF($CH818&gt;=29,INDEX($AQ:$AQ,$CG818+29),"")</f>
      </c>
      <c r="BV818">
        <f>IF($CH818&gt;=30,INDEX($AQ:$AQ,$CG818+30),"")</f>
      </c>
      <c r="BW818">
        <f>IF($CH818&gt;=31,INDEX($AQ:$AQ,$CG818+31),"")</f>
      </c>
      <c r="BX818">
        <f>IF($CH818&gt;=32,INDEX($AQ:$AQ,$CG818+32),"")</f>
      </c>
      <c r="BY818">
        <f>IF($CH818&gt;=33,INDEX($AQ:$AQ,$CG818+33),"")</f>
      </c>
      <c r="BZ818">
        <f>IF($CH818&gt;=34,INDEX($AQ:$AQ,$CG818+34),"")</f>
      </c>
      <c r="CA818">
        <f>IF($CH818&gt;=35,INDEX($AQ:$AQ,$CG818+35),"")</f>
      </c>
      <c r="CB818">
        <f>IF($CH818&gt;=36,INDEX($AQ:$AQ,$CG818+36),"")</f>
      </c>
      <c r="CC818">
        <f>IF($CH818&gt;=37,INDEX($AQ:$AQ,$CG818+37),"")</f>
      </c>
      <c r="CD818">
        <f>IF($CH818&gt;=38,INDEX($AQ:$AQ,$CG818+38),"")</f>
      </c>
      <c r="CE818">
        <f>IF($CH818&gt;=39,INDEX($AQ:$AQ,$CG818+39),"")</f>
      </c>
      <c r="CF818">
        <f>IF($CH818&gt;=40,INDEX($AQ:$AQ,$CG818+40),"")</f>
      </c>
      <c r="CG818">
        <f>IFERROR(MATCH($AP818,$AQ$2:$AQ$134,0)+1,0)</f>
      </c>
      <c r="CH818">
        <f>IFERROR(INDEX($AR$2:$AR$134,MATCH($AP818,$AQ$2:$AQ$134,0)),0)</f>
      </c>
      <c r="CI818">
        <f>IFERROR(LEFT($L818,FIND(" - ",$L818)-1),$L818)</f>
      </c>
      <c r="CL818">
        <f>IF($DG818&gt;=1,INDEX($CJ:$CJ,$DF818+1),"")</f>
      </c>
      <c r="CM818">
        <f>IF($DG818&gt;=2,INDEX($CJ:$CJ,$DF818+2),"")</f>
      </c>
      <c r="CN818">
        <f>IF($DG818&gt;=3,INDEX($CJ:$CJ,$DF818+3),"")</f>
      </c>
      <c r="CO818">
        <f>IF($DG818&gt;=4,INDEX($CJ:$CJ,$DF818+4),"")</f>
      </c>
      <c r="CP818">
        <f>IF($DG818&gt;=5,INDEX($CJ:$CJ,$DF818+5),"")</f>
      </c>
      <c r="CQ818">
        <f>IF($DG818&gt;=6,INDEX($CJ:$CJ,$DF818+6),"")</f>
      </c>
      <c r="CR818">
        <f>IF($DG818&gt;=7,INDEX($CJ:$CJ,$DF818+7),"")</f>
      </c>
      <c r="CS818">
        <f>IF($DG818&gt;=8,INDEX($CJ:$CJ,$DF818+8),"")</f>
      </c>
      <c r="CT818">
        <f>IF($DG818&gt;=9,INDEX($CJ:$CJ,$DF818+9),"")</f>
      </c>
      <c r="CU818">
        <f>IF($DG818&gt;=10,INDEX($CJ:$CJ,$DF818+10),"")</f>
      </c>
      <c r="CV818">
        <f>IF($DG818&gt;=11,INDEX($CJ:$CJ,$DF818+11),"")</f>
      </c>
      <c r="CW818">
        <f>IF($DG818&gt;=12,INDEX($CJ:$CJ,$DF818+12),"")</f>
      </c>
      <c r="CX818">
        <f>IF($DG818&gt;=13,INDEX($CJ:$CJ,$DF818+13),"")</f>
      </c>
      <c r="CY818">
        <f>IF($DG818&gt;=14,INDEX($CJ:$CJ,$DF818+14),"")</f>
      </c>
      <c r="CZ818">
        <f>IF($DG818&gt;=15,INDEX($CJ:$CJ,$DF818+15),"")</f>
      </c>
      <c r="DA818">
        <f>IF($DG818&gt;=16,INDEX($CJ:$CJ,$DF818+16),"")</f>
      </c>
      <c r="DB818">
        <f>IF($DG818&gt;=17,INDEX($CJ:$CJ,$DF818+17),"")</f>
      </c>
      <c r="DC818">
        <f>IF($DG818&gt;=18,INDEX($CJ:$CJ,$DF818+18),"")</f>
      </c>
      <c r="DD818">
        <f>IF($DG818&gt;=19,INDEX($CJ:$CJ,$DF818+19),"")</f>
      </c>
      <c r="DE818">
        <f>IF($DG818&gt;=20,INDEX($CJ:$CJ,$DF818+20),"")</f>
      </c>
      <c r="DF818">
        <f>IFERROR(MATCH($CI818,$CJ$2:$CJ$263,0)+1,0)</f>
      </c>
      <c r="DG818">
        <f>IFERROR(INDEX($CK$2:$CK$263,MATCH($CI818,$CJ$2:$CJ$263,0)),0)</f>
      </c>
      <c r="DH818">
        <f>IFERROR(INDEX($AO:$AO,MATCH($N818,$AN:$AN,0))&amp;"","")</f>
      </c>
      <c r="DL818">
        <f>IF($GO818&gt;=1,INDEX($DI:$DI,$GN818+1),"")</f>
      </c>
      <c r="DM818">
        <f>IF($GO818&gt;=2,INDEX($DI:$DI,$GN818+2),"")</f>
      </c>
      <c r="DN818">
        <f>IF($GO818&gt;=3,INDEX($DI:$DI,$GN818+3),"")</f>
      </c>
      <c r="DO818">
        <f>IF($GO818&gt;=4,INDEX($DI:$DI,$GN818+4),"")</f>
      </c>
      <c r="DP818">
        <f>IF($GO818&gt;=5,INDEX($DI:$DI,$GN818+5),"")</f>
      </c>
      <c r="DQ818">
        <f>IF($GO818&gt;=6,INDEX($DI:$DI,$GN818+6),"")</f>
      </c>
      <c r="DR818">
        <f>IF($GO818&gt;=7,INDEX($DI:$DI,$GN818+7),"")</f>
      </c>
      <c r="DS818">
        <f>IF($GO818&gt;=8,INDEX($DI:$DI,$GN818+8),"")</f>
      </c>
      <c r="DT818">
        <f>IF($GO818&gt;=9,INDEX($DI:$DI,$GN818+9),"")</f>
      </c>
      <c r="DU818">
        <f>IF($GO818&gt;=10,INDEX($DI:$DI,$GN818+10),"")</f>
      </c>
      <c r="DV818">
        <f>IF($GO818&gt;=11,INDEX($DI:$DI,$GN818+11),"")</f>
      </c>
      <c r="DW818">
        <f>IF($GO818&gt;=12,INDEX($DI:$DI,$GN818+12),"")</f>
      </c>
      <c r="DX818">
        <f>IF($GO818&gt;=13,INDEX($DI:$DI,$GN818+13),"")</f>
      </c>
      <c r="DY818">
        <f>IF($GO818&gt;=14,INDEX($DI:$DI,$GN818+14),"")</f>
      </c>
      <c r="DZ818">
        <f>IF($GO818&gt;=15,INDEX($DI:$DI,$GN818+15),"")</f>
      </c>
      <c r="EA818">
        <f>IF($GO818&gt;=16,INDEX($DI:$DI,$GN818+16),"")</f>
      </c>
      <c r="EB818">
        <f>IF($GO818&gt;=17,INDEX($DI:$DI,$GN818+17),"")</f>
      </c>
      <c r="EC818">
        <f>IF($GO818&gt;=18,INDEX($DI:$DI,$GN818+18),"")</f>
      </c>
      <c r="ED818">
        <f>IF($GO818&gt;=19,INDEX($DI:$DI,$GN818+19),"")</f>
      </c>
      <c r="EE818">
        <f>IF($GO818&gt;=20,INDEX($DI:$DI,$GN818+20),"")</f>
      </c>
      <c r="EF818">
        <f>IF($GO818&gt;=21,INDEX($DI:$DI,$GN818+21),"")</f>
      </c>
      <c r="EG818">
        <f>IF($GO818&gt;=22,INDEX($DI:$DI,$GN818+22),"")</f>
      </c>
      <c r="EH818">
        <f>IF($GO818&gt;=23,INDEX($DI:$DI,$GN818+23),"")</f>
      </c>
      <c r="EI818">
        <f>IF($GO818&gt;=24,INDEX($DI:$DI,$GN818+24),"")</f>
      </c>
      <c r="EJ818">
        <f>IF($GO818&gt;=25,INDEX($DI:$DI,$GN818+25),"")</f>
      </c>
      <c r="EK818">
        <f>IF($GO818&gt;=26,INDEX($DI:$DI,$GN818+26),"")</f>
      </c>
      <c r="EL818">
        <f>IF($GO818&gt;=27,INDEX($DI:$DI,$GN818+27),"")</f>
      </c>
      <c r="EM818">
        <f>IF($GO818&gt;=28,INDEX($DI:$DI,$GN818+28),"")</f>
      </c>
      <c r="EN818">
        <f>IF($GO818&gt;=29,INDEX($DI:$DI,$GN818+29),"")</f>
      </c>
      <c r="EO818">
        <f>IF($GO818&gt;=30,INDEX($DI:$DI,$GN818+30),"")</f>
      </c>
      <c r="EP818">
        <f>IF($GO818&gt;=31,INDEX($DI:$DI,$GN818+31),"")</f>
      </c>
      <c r="EQ818">
        <f>IF($GO818&gt;=32,INDEX($DI:$DI,$GN818+32),"")</f>
      </c>
      <c r="ER818">
        <f>IF($GO818&gt;=33,INDEX($DI:$DI,$GN818+33),"")</f>
      </c>
      <c r="ES818">
        <f>IF($GO818&gt;=34,INDEX($DI:$DI,$GN818+34),"")</f>
      </c>
      <c r="ET818">
        <f>IF($GO818&gt;=35,INDEX($DI:$DI,$GN818+35),"")</f>
      </c>
      <c r="EU818">
        <f>IF($GO818&gt;=36,INDEX($DI:$DI,$GN818+36),"")</f>
      </c>
      <c r="EV818">
        <f>IF($GO818&gt;=37,INDEX($DI:$DI,$GN818+37),"")</f>
      </c>
      <c r="EW818">
        <f>IF($GO818&gt;=38,INDEX($DI:$DI,$GN818+38),"")</f>
      </c>
      <c r="EX818">
        <f>IF($GO818&gt;=39,INDEX($DI:$DI,$GN818+39),"")</f>
      </c>
      <c r="EY818">
        <f>IF($GO818&gt;=40,INDEX($DI:$DI,$GN818+40),"")</f>
      </c>
      <c r="EZ818">
        <f>IF($GO818&gt;=1,INDEX($DJ:$DJ,$GN818+1),"")</f>
      </c>
      <c r="FA818">
        <f>IF($GO818&gt;=2,INDEX($DJ:$DJ,$GN818+2),"")</f>
      </c>
      <c r="FB818">
        <f>IF($GO818&gt;=3,INDEX($DJ:$DJ,$GN818+3),"")</f>
      </c>
      <c r="FC818">
        <f>IF($GO818&gt;=4,INDEX($DJ:$DJ,$GN818+4),"")</f>
      </c>
      <c r="FD818">
        <f>IF($GO818&gt;=5,INDEX($DJ:$DJ,$GN818+5),"")</f>
      </c>
      <c r="FE818">
        <f>IF($GO818&gt;=6,INDEX($DJ:$DJ,$GN818+6),"")</f>
      </c>
      <c r="FF818">
        <f>IF($GO818&gt;=7,INDEX($DJ:$DJ,$GN818+7),"")</f>
      </c>
      <c r="FG818">
        <f>IF($GO818&gt;=8,INDEX($DJ:$DJ,$GN818+8),"")</f>
      </c>
      <c r="FH818">
        <f>IF($GO818&gt;=9,INDEX($DJ:$DJ,$GN818+9),"")</f>
      </c>
      <c r="FI818">
        <f>IF($GO818&gt;=10,INDEX($DJ:$DJ,$GN818+10),"")</f>
      </c>
      <c r="FJ818">
        <f>IF($GO818&gt;=11,INDEX($DJ:$DJ,$GN818+11),"")</f>
      </c>
      <c r="FK818">
        <f>IF($GO818&gt;=12,INDEX($DJ:$DJ,$GN818+12),"")</f>
      </c>
      <c r="FL818">
        <f>IF($GO818&gt;=13,INDEX($DJ:$DJ,$GN818+13),"")</f>
      </c>
      <c r="FM818">
        <f>IF($GO818&gt;=14,INDEX($DJ:$DJ,$GN818+14),"")</f>
      </c>
      <c r="FN818">
        <f>IF($GO818&gt;=15,INDEX($DJ:$DJ,$GN818+15),"")</f>
      </c>
      <c r="FO818">
        <f>IF($GO818&gt;=16,INDEX($DJ:$DJ,$GN818+16),"")</f>
      </c>
      <c r="FP818">
        <f>IF($GO818&gt;=17,INDEX($DJ:$DJ,$GN818+17),"")</f>
      </c>
      <c r="FQ818">
        <f>IF($GO818&gt;=18,INDEX($DJ:$DJ,$GN818+18),"")</f>
      </c>
      <c r="FR818">
        <f>IF($GO818&gt;=19,INDEX($DJ:$DJ,$GN818+19),"")</f>
      </c>
      <c r="FS818">
        <f>IF($GO818&gt;=20,INDEX($DJ:$DJ,$GN818+20),"")</f>
      </c>
      <c r="FT818">
        <f>IF($GO818&gt;=21,INDEX($DJ:$DJ,$GN818+21),"")</f>
      </c>
      <c r="FU818">
        <f>IF($GO818&gt;=22,INDEX($DJ:$DJ,$GN818+22),"")</f>
      </c>
      <c r="FV818">
        <f>IF($GO818&gt;=23,INDEX($DJ:$DJ,$GN818+23),"")</f>
      </c>
      <c r="FW818">
        <f>IF($GO818&gt;=24,INDEX($DJ:$DJ,$GN818+24),"")</f>
      </c>
      <c r="FX818">
        <f>IF($GO818&gt;=25,INDEX($DJ:$DJ,$GN818+25),"")</f>
      </c>
      <c r="FY818">
        <f>IF($GO818&gt;=26,INDEX($DJ:$DJ,$GN818+26),"")</f>
      </c>
      <c r="FZ818">
        <f>IF($GO818&gt;=27,INDEX($DJ:$DJ,$GN818+27),"")</f>
      </c>
      <c r="GA818">
        <f>IF($GO818&gt;=28,INDEX($DJ:$DJ,$GN818+28),"")</f>
      </c>
      <c r="GB818">
        <f>IF($GO818&gt;=29,INDEX($DJ:$DJ,$GN818+29),"")</f>
      </c>
      <c r="GC818">
        <f>IF($GO818&gt;=30,INDEX($DJ:$DJ,$GN818+30),"")</f>
      </c>
      <c r="GD818">
        <f>IF($GO818&gt;=31,INDEX($DJ:$DJ,$GN818+31),"")</f>
      </c>
      <c r="GE818">
        <f>IF($GO818&gt;=32,INDEX($DJ:$DJ,$GN818+32),"")</f>
      </c>
      <c r="GF818">
        <f>IF($GO818&gt;=33,INDEX($DJ:$DJ,$GN818+33),"")</f>
      </c>
      <c r="GG818">
        <f>IF($GO818&gt;=34,INDEX($DJ:$DJ,$GN818+34),"")</f>
      </c>
      <c r="GH818">
        <f>IF($GO818&gt;=35,INDEX($DJ:$DJ,$GN818+35),"")</f>
      </c>
      <c r="GI818">
        <f>IF($GO818&gt;=36,INDEX($DJ:$DJ,$GN818+36),"")</f>
      </c>
      <c r="GJ818">
        <f>IF($GO818&gt;=37,INDEX($DJ:$DJ,$GN818+37),"")</f>
      </c>
      <c r="GK818">
        <f>IF($GO818&gt;=38,INDEX($DJ:$DJ,$GN818+38),"")</f>
      </c>
      <c r="GL818">
        <f>IF($GO818&gt;=39,INDEX($DJ:$DJ,$GN818+39),"")</f>
      </c>
      <c r="GM818">
        <f>IF($GO818&gt;=40,INDEX($DJ:$DJ,$GN818+40),"")</f>
      </c>
      <c r="GN818">
        <f>IFERROR(MATCH($DH818,$DI$2:$DI$148,0)+1,0)</f>
      </c>
      <c r="GO818">
        <f>IFERROR(INDEX($DK$2:$DK$148,MATCH($DH818,$DI$2:$DI$148,0)),0)</f>
      </c>
      <c r="GP818">
        <f>IFERROR(MATCH($Y818,$DL$818:$EY$818,0),0)</f>
      </c>
      <c r="GQ818">
        <f>IF($GP818&gt;0,INDEX($EZ$818:$GM$818,$GP818),"")</f>
      </c>
      <c r="GT818">
        <f>IF($JC818&gt;=1,INDEX($GR:$GR,$JB818+1),"")</f>
      </c>
      <c r="GU818">
        <f>IF($JC818&gt;=2,INDEX($GR:$GR,$JB818+2),"")</f>
      </c>
      <c r="GV818">
        <f>IF($JC818&gt;=3,INDEX($GR:$GR,$JB818+3),"")</f>
      </c>
      <c r="GW818">
        <f>IF($JC818&gt;=4,INDEX($GR:$GR,$JB818+4),"")</f>
      </c>
      <c r="GX818">
        <f>IF($JC818&gt;=5,INDEX($GR:$GR,$JB818+5),"")</f>
      </c>
      <c r="GY818">
        <f>IF($JC818&gt;=6,INDEX($GR:$GR,$JB818+6),"")</f>
      </c>
      <c r="GZ818">
        <f>IF($JC818&gt;=7,INDEX($GR:$GR,$JB818+7),"")</f>
      </c>
      <c r="HA818">
        <f>IF($JC818&gt;=8,INDEX($GR:$GR,$JB818+8),"")</f>
      </c>
      <c r="HB818">
        <f>IF($JC818&gt;=9,INDEX($GR:$GR,$JB818+9),"")</f>
      </c>
      <c r="HC818">
        <f>IF($JC818&gt;=10,INDEX($GR:$GR,$JB818+10),"")</f>
      </c>
      <c r="HD818">
        <f>IF($JC818&gt;=11,INDEX($GR:$GR,$JB818+11),"")</f>
      </c>
      <c r="HE818">
        <f>IF($JC818&gt;=12,INDEX($GR:$GR,$JB818+12),"")</f>
      </c>
      <c r="HF818">
        <f>IF($JC818&gt;=13,INDEX($GR:$GR,$JB818+13),"")</f>
      </c>
      <c r="HG818">
        <f>IF($JC818&gt;=14,INDEX($GR:$GR,$JB818+14),"")</f>
      </c>
      <c r="HH818">
        <f>IF($JC818&gt;=15,INDEX($GR:$GR,$JB818+15),"")</f>
      </c>
      <c r="HI818">
        <f>IF($JC818&gt;=16,INDEX($GR:$GR,$JB818+16),"")</f>
      </c>
      <c r="HJ818">
        <f>IF($JC818&gt;=17,INDEX($GR:$GR,$JB818+17),"")</f>
      </c>
      <c r="HK818">
        <f>IF($JC818&gt;=18,INDEX($GR:$GR,$JB818+18),"")</f>
      </c>
      <c r="HL818">
        <f>IF($JC818&gt;=19,INDEX($GR:$GR,$JB818+19),"")</f>
      </c>
      <c r="HM818">
        <f>IF($JC818&gt;=20,INDEX($GR:$GR,$JB818+20),"")</f>
      </c>
      <c r="HN818">
        <f>IF($JC818&gt;=21,INDEX($GR:$GR,$JB818+21),"")</f>
      </c>
      <c r="HO818">
        <f>IF($JC818&gt;=22,INDEX($GR:$GR,$JB818+22),"")</f>
      </c>
      <c r="HP818">
        <f>IF($JC818&gt;=23,INDEX($GR:$GR,$JB818+23),"")</f>
      </c>
      <c r="HQ818">
        <f>IF($JC818&gt;=24,INDEX($GR:$GR,$JB818+24),"")</f>
      </c>
      <c r="HR818">
        <f>IF($JC818&gt;=25,INDEX($GR:$GR,$JB818+25),"")</f>
      </c>
      <c r="HS818">
        <f>IF($JC818&gt;=26,INDEX($GR:$GR,$JB818+26),"")</f>
      </c>
      <c r="HT818">
        <f>IF($JC818&gt;=27,INDEX($GR:$GR,$JB818+27),"")</f>
      </c>
      <c r="HU818">
        <f>IF($JC818&gt;=28,INDEX($GR:$GR,$JB818+28),"")</f>
      </c>
      <c r="HV818">
        <f>IF($JC818&gt;=29,INDEX($GR:$GR,$JB818+29),"")</f>
      </c>
      <c r="HW818">
        <f>IF($JC818&gt;=30,INDEX($GR:$GR,$JB818+30),"")</f>
      </c>
      <c r="HX818">
        <f>IF($JC818&gt;=31,INDEX($GR:$GR,$JB818+31),"")</f>
      </c>
      <c r="HY818">
        <f>IF($JC818&gt;=32,INDEX($GR:$GR,$JB818+32),"")</f>
      </c>
      <c r="HZ818">
        <f>IF($JC818&gt;=33,INDEX($GR:$GR,$JB818+33),"")</f>
      </c>
      <c r="IA818">
        <f>IF($JC818&gt;=34,INDEX($GR:$GR,$JB818+34),"")</f>
      </c>
      <c r="IB818">
        <f>IF($JC818&gt;=35,INDEX($GR:$GR,$JB818+35),"")</f>
      </c>
      <c r="IC818">
        <f>IF($JC818&gt;=36,INDEX($GR:$GR,$JB818+36),"")</f>
      </c>
      <c r="ID818">
        <f>IF($JC818&gt;=37,INDEX($GR:$GR,$JB818+37),"")</f>
      </c>
      <c r="IE818">
        <f>IF($JC818&gt;=38,INDEX($GR:$GR,$JB818+38),"")</f>
      </c>
      <c r="IF818">
        <f>IF($JC818&gt;=39,INDEX($GR:$GR,$JB818+39),"")</f>
      </c>
      <c r="IG818">
        <f>IF($JC818&gt;=40,INDEX($GR:$GR,$JB818+40),"")</f>
      </c>
      <c r="IH818">
        <f>IF($JC818&gt;=41,INDEX($GR:$GR,$JB818+41),"")</f>
      </c>
      <c r="II818">
        <f>IF($JC818&gt;=42,INDEX($GR:$GR,$JB818+42),"")</f>
      </c>
      <c r="IJ818">
        <f>IF($JC818&gt;=43,INDEX($GR:$GR,$JB818+43),"")</f>
      </c>
      <c r="IK818">
        <f>IF($JC818&gt;=44,INDEX($GR:$GR,$JB818+44),"")</f>
      </c>
      <c r="IL818">
        <f>IF($JC818&gt;=45,INDEX($GR:$GR,$JB818+45),"")</f>
      </c>
      <c r="IM818">
        <f>IF($JC818&gt;=46,INDEX($GR:$GR,$JB818+46),"")</f>
      </c>
      <c r="IN818">
        <f>IF($JC818&gt;=47,INDEX($GR:$GR,$JB818+47),"")</f>
      </c>
      <c r="IO818">
        <f>IF($JC818&gt;=48,INDEX($GR:$GR,$JB818+48),"")</f>
      </c>
      <c r="IP818">
        <f>IF($JC818&gt;=49,INDEX($GR:$GR,$JB818+49),"")</f>
      </c>
      <c r="IQ818">
        <f>IF($JC818&gt;=50,INDEX($GR:$GR,$JB818+50),"")</f>
      </c>
      <c r="IR818">
        <f>IF($JC818&gt;=51,INDEX($GR:$GR,$JB818+51),"")</f>
      </c>
      <c r="IS818">
        <f>IF($JC818&gt;=52,INDEX($GR:$GR,$JB818+52),"")</f>
      </c>
      <c r="IT818">
        <f>IF($JC818&gt;=53,INDEX($GR:$GR,$JB818+53),"")</f>
      </c>
      <c r="IU818">
        <f>IF($JC818&gt;=54,INDEX($GR:$GR,$JB818+54),"")</f>
      </c>
      <c r="IV818">
        <f>IF($JC818&gt;=55,INDEX($GR:$GR,$JB818+55),"")</f>
      </c>
      <c r="IW818">
        <f>IF($JC818&gt;=56,INDEX($GR:$GR,$JB818+56),"")</f>
      </c>
      <c r="IX818">
        <f>IF($JC818&gt;=57,INDEX($GR:$GR,$JB818+57),"")</f>
      </c>
      <c r="IY818">
        <f>IF($JC818&gt;=58,INDEX($GR:$GR,$JB818+58),"")</f>
      </c>
      <c r="IZ818">
        <f>IF($JC818&gt;=59,INDEX($GR:$GR,$JB818+59),"")</f>
      </c>
      <c r="JA818">
        <f>IF($JC818&gt;=60,INDEX($GR:$GR,$JB818+60),"")</f>
      </c>
      <c r="JB818">
        <f>IFERROR(MATCH($GQ818,$GR$2:$GR$324,0)+1,0)</f>
      </c>
      <c r="JC818">
        <f>IFERROR(INDEX($GS$2:$GS$324,MATCH($GQ818,$GR$2:$GR$324,0)),0)</f>
      </c>
      <c r="JD818" t="s">
        <v>40</v>
      </c>
      <c r="JE818" t="s">
        <v>40</v>
      </c>
    </row>
    <row r="819" spans="1:265" x14ac:dyDescent="0.25">
      <c r="Q819">
        <f>IF(OR($T819="",$P819=""),"",IFERROR($T819/$P819,0))</f>
      </c>
      <c r="R819">
        <f>IF($T819="","",
SUM($S819,$U819,$Z819,$V819,$X819)*
(1-IF($AA819="",0,VALUE($AA819)/100)))</f>
      </c>
      <c r="S819">
        <f>IF($T819="","",$T819)</f>
      </c>
      <c r="U819">
        <f>IF($T819="","",
IF($N819="","",
IF(ISNUMBER(SEARCH("exempt",LOWER($N819))),0,
$T819*(VALUE(SUBSTITUTE($N819,"%",""))/100))))</f>
      </c>
      <c r="AB819">
        <f>IFERROR(IF(FIND(" - ",$K819)&gt;0,MID($K819,FIND(" - ",$K819)+3,LEN($K819)),""),"")</f>
      </c>
      <c r="AK819" t="s">
        <v>1406</v>
      </c>
      <c r="AP819">
        <f>IFERROR(LEFT($K819,FIND(" - ",$K819)-1),$K819)</f>
      </c>
      <c r="AS819">
        <f>IF($CH819&gt;=1,INDEX($AQ:$AQ,$CG819+1),"")</f>
      </c>
      <c r="AT819">
        <f>IF($CH819&gt;=2,INDEX($AQ:$AQ,$CG819+2),"")</f>
      </c>
      <c r="AU819">
        <f>IF($CH819&gt;=3,INDEX($AQ:$AQ,$CG819+3),"")</f>
      </c>
      <c r="AV819">
        <f>IF($CH819&gt;=4,INDEX($AQ:$AQ,$CG819+4),"")</f>
      </c>
      <c r="AW819">
        <f>IF($CH819&gt;=5,INDEX($AQ:$AQ,$CG819+5),"")</f>
      </c>
      <c r="AX819">
        <f>IF($CH819&gt;=6,INDEX($AQ:$AQ,$CG819+6),"")</f>
      </c>
      <c r="AY819">
        <f>IF($CH819&gt;=7,INDEX($AQ:$AQ,$CG819+7),"")</f>
      </c>
      <c r="AZ819">
        <f>IF($CH819&gt;=8,INDEX($AQ:$AQ,$CG819+8),"")</f>
      </c>
      <c r="BA819">
        <f>IF($CH819&gt;=9,INDEX($AQ:$AQ,$CG819+9),"")</f>
      </c>
      <c r="BB819">
        <f>IF($CH819&gt;=10,INDEX($AQ:$AQ,$CG819+10),"")</f>
      </c>
      <c r="BC819">
        <f>IF($CH819&gt;=11,INDEX($AQ:$AQ,$CG819+11),"")</f>
      </c>
      <c r="BD819">
        <f>IF($CH819&gt;=12,INDEX($AQ:$AQ,$CG819+12),"")</f>
      </c>
      <c r="BE819">
        <f>IF($CH819&gt;=13,INDEX($AQ:$AQ,$CG819+13),"")</f>
      </c>
      <c r="BF819">
        <f>IF($CH819&gt;=14,INDEX($AQ:$AQ,$CG819+14),"")</f>
      </c>
      <c r="BG819">
        <f>IF($CH819&gt;=15,INDEX($AQ:$AQ,$CG819+15),"")</f>
      </c>
      <c r="BH819">
        <f>IF($CH819&gt;=16,INDEX($AQ:$AQ,$CG819+16),"")</f>
      </c>
      <c r="BI819">
        <f>IF($CH819&gt;=17,INDEX($AQ:$AQ,$CG819+17),"")</f>
      </c>
      <c r="BJ819">
        <f>IF($CH819&gt;=18,INDEX($AQ:$AQ,$CG819+18),"")</f>
      </c>
      <c r="BK819">
        <f>IF($CH819&gt;=19,INDEX($AQ:$AQ,$CG819+19),"")</f>
      </c>
      <c r="BL819">
        <f>IF($CH819&gt;=20,INDEX($AQ:$AQ,$CG819+20),"")</f>
      </c>
      <c r="BM819">
        <f>IF($CH819&gt;=21,INDEX($AQ:$AQ,$CG819+21),"")</f>
      </c>
      <c r="BN819">
        <f>IF($CH819&gt;=22,INDEX($AQ:$AQ,$CG819+22),"")</f>
      </c>
      <c r="BO819">
        <f>IF($CH819&gt;=23,INDEX($AQ:$AQ,$CG819+23),"")</f>
      </c>
      <c r="BP819">
        <f>IF($CH819&gt;=24,INDEX($AQ:$AQ,$CG819+24),"")</f>
      </c>
      <c r="BQ819">
        <f>IF($CH819&gt;=25,INDEX($AQ:$AQ,$CG819+25),"")</f>
      </c>
      <c r="BR819">
        <f>IF($CH819&gt;=26,INDEX($AQ:$AQ,$CG819+26),"")</f>
      </c>
      <c r="BS819">
        <f>IF($CH819&gt;=27,INDEX($AQ:$AQ,$CG819+27),"")</f>
      </c>
      <c r="BT819">
        <f>IF($CH819&gt;=28,INDEX($AQ:$AQ,$CG819+28),"")</f>
      </c>
      <c r="BU819">
        <f>IF($CH819&gt;=29,INDEX($AQ:$AQ,$CG819+29),"")</f>
      </c>
      <c r="BV819">
        <f>IF($CH819&gt;=30,INDEX($AQ:$AQ,$CG819+30),"")</f>
      </c>
      <c r="BW819">
        <f>IF($CH819&gt;=31,INDEX($AQ:$AQ,$CG819+31),"")</f>
      </c>
      <c r="BX819">
        <f>IF($CH819&gt;=32,INDEX($AQ:$AQ,$CG819+32),"")</f>
      </c>
      <c r="BY819">
        <f>IF($CH819&gt;=33,INDEX($AQ:$AQ,$CG819+33),"")</f>
      </c>
      <c r="BZ819">
        <f>IF($CH819&gt;=34,INDEX($AQ:$AQ,$CG819+34),"")</f>
      </c>
      <c r="CA819">
        <f>IF($CH819&gt;=35,INDEX($AQ:$AQ,$CG819+35),"")</f>
      </c>
      <c r="CB819">
        <f>IF($CH819&gt;=36,INDEX($AQ:$AQ,$CG819+36),"")</f>
      </c>
      <c r="CC819">
        <f>IF($CH819&gt;=37,INDEX($AQ:$AQ,$CG819+37),"")</f>
      </c>
      <c r="CD819">
        <f>IF($CH819&gt;=38,INDEX($AQ:$AQ,$CG819+38),"")</f>
      </c>
      <c r="CE819">
        <f>IF($CH819&gt;=39,INDEX($AQ:$AQ,$CG819+39),"")</f>
      </c>
      <c r="CF819">
        <f>IF($CH819&gt;=40,INDEX($AQ:$AQ,$CG819+40),"")</f>
      </c>
      <c r="CG819">
        <f>IFERROR(MATCH($AP819,$AQ$2:$AQ$134,0)+1,0)</f>
      </c>
      <c r="CH819">
        <f>IFERROR(INDEX($AR$2:$AR$134,MATCH($AP819,$AQ$2:$AQ$134,0)),0)</f>
      </c>
      <c r="CI819">
        <f>IFERROR(LEFT($L819,FIND(" - ",$L819)-1),$L819)</f>
      </c>
      <c r="CL819">
        <f>IF($DG819&gt;=1,INDEX($CJ:$CJ,$DF819+1),"")</f>
      </c>
      <c r="CM819">
        <f>IF($DG819&gt;=2,INDEX($CJ:$CJ,$DF819+2),"")</f>
      </c>
      <c r="CN819">
        <f>IF($DG819&gt;=3,INDEX($CJ:$CJ,$DF819+3),"")</f>
      </c>
      <c r="CO819">
        <f>IF($DG819&gt;=4,INDEX($CJ:$CJ,$DF819+4),"")</f>
      </c>
      <c r="CP819">
        <f>IF($DG819&gt;=5,INDEX($CJ:$CJ,$DF819+5),"")</f>
      </c>
      <c r="CQ819">
        <f>IF($DG819&gt;=6,INDEX($CJ:$CJ,$DF819+6),"")</f>
      </c>
      <c r="CR819">
        <f>IF($DG819&gt;=7,INDEX($CJ:$CJ,$DF819+7),"")</f>
      </c>
      <c r="CS819">
        <f>IF($DG819&gt;=8,INDEX($CJ:$CJ,$DF819+8),"")</f>
      </c>
      <c r="CT819">
        <f>IF($DG819&gt;=9,INDEX($CJ:$CJ,$DF819+9),"")</f>
      </c>
      <c r="CU819">
        <f>IF($DG819&gt;=10,INDEX($CJ:$CJ,$DF819+10),"")</f>
      </c>
      <c r="CV819">
        <f>IF($DG819&gt;=11,INDEX($CJ:$CJ,$DF819+11),"")</f>
      </c>
      <c r="CW819">
        <f>IF($DG819&gt;=12,INDEX($CJ:$CJ,$DF819+12),"")</f>
      </c>
      <c r="CX819">
        <f>IF($DG819&gt;=13,INDEX($CJ:$CJ,$DF819+13),"")</f>
      </c>
      <c r="CY819">
        <f>IF($DG819&gt;=14,INDEX($CJ:$CJ,$DF819+14),"")</f>
      </c>
      <c r="CZ819">
        <f>IF($DG819&gt;=15,INDEX($CJ:$CJ,$DF819+15),"")</f>
      </c>
      <c r="DA819">
        <f>IF($DG819&gt;=16,INDEX($CJ:$CJ,$DF819+16),"")</f>
      </c>
      <c r="DB819">
        <f>IF($DG819&gt;=17,INDEX($CJ:$CJ,$DF819+17),"")</f>
      </c>
      <c r="DC819">
        <f>IF($DG819&gt;=18,INDEX($CJ:$CJ,$DF819+18),"")</f>
      </c>
      <c r="DD819">
        <f>IF($DG819&gt;=19,INDEX($CJ:$CJ,$DF819+19),"")</f>
      </c>
      <c r="DE819">
        <f>IF($DG819&gt;=20,INDEX($CJ:$CJ,$DF819+20),"")</f>
      </c>
      <c r="DF819">
        <f>IFERROR(MATCH($CI819,$CJ$2:$CJ$263,0)+1,0)</f>
      </c>
      <c r="DG819">
        <f>IFERROR(INDEX($CK$2:$CK$263,MATCH($CI819,$CJ$2:$CJ$263,0)),0)</f>
      </c>
      <c r="DH819">
        <f>IFERROR(INDEX($AO:$AO,MATCH($N819,$AN:$AN,0))&amp;"","")</f>
      </c>
      <c r="DL819">
        <f>IF($GO819&gt;=1,INDEX($DI:$DI,$GN819+1),"")</f>
      </c>
      <c r="DM819">
        <f>IF($GO819&gt;=2,INDEX($DI:$DI,$GN819+2),"")</f>
      </c>
      <c r="DN819">
        <f>IF($GO819&gt;=3,INDEX($DI:$DI,$GN819+3),"")</f>
      </c>
      <c r="DO819">
        <f>IF($GO819&gt;=4,INDEX($DI:$DI,$GN819+4),"")</f>
      </c>
      <c r="DP819">
        <f>IF($GO819&gt;=5,INDEX($DI:$DI,$GN819+5),"")</f>
      </c>
      <c r="DQ819">
        <f>IF($GO819&gt;=6,INDEX($DI:$DI,$GN819+6),"")</f>
      </c>
      <c r="DR819">
        <f>IF($GO819&gt;=7,INDEX($DI:$DI,$GN819+7),"")</f>
      </c>
      <c r="DS819">
        <f>IF($GO819&gt;=8,INDEX($DI:$DI,$GN819+8),"")</f>
      </c>
      <c r="DT819">
        <f>IF($GO819&gt;=9,INDEX($DI:$DI,$GN819+9),"")</f>
      </c>
      <c r="DU819">
        <f>IF($GO819&gt;=10,INDEX($DI:$DI,$GN819+10),"")</f>
      </c>
      <c r="DV819">
        <f>IF($GO819&gt;=11,INDEX($DI:$DI,$GN819+11),"")</f>
      </c>
      <c r="DW819">
        <f>IF($GO819&gt;=12,INDEX($DI:$DI,$GN819+12),"")</f>
      </c>
      <c r="DX819">
        <f>IF($GO819&gt;=13,INDEX($DI:$DI,$GN819+13),"")</f>
      </c>
      <c r="DY819">
        <f>IF($GO819&gt;=14,INDEX($DI:$DI,$GN819+14),"")</f>
      </c>
      <c r="DZ819">
        <f>IF($GO819&gt;=15,INDEX($DI:$DI,$GN819+15),"")</f>
      </c>
      <c r="EA819">
        <f>IF($GO819&gt;=16,INDEX($DI:$DI,$GN819+16),"")</f>
      </c>
      <c r="EB819">
        <f>IF($GO819&gt;=17,INDEX($DI:$DI,$GN819+17),"")</f>
      </c>
      <c r="EC819">
        <f>IF($GO819&gt;=18,INDEX($DI:$DI,$GN819+18),"")</f>
      </c>
      <c r="ED819">
        <f>IF($GO819&gt;=19,INDEX($DI:$DI,$GN819+19),"")</f>
      </c>
      <c r="EE819">
        <f>IF($GO819&gt;=20,INDEX($DI:$DI,$GN819+20),"")</f>
      </c>
      <c r="EF819">
        <f>IF($GO819&gt;=21,INDEX($DI:$DI,$GN819+21),"")</f>
      </c>
      <c r="EG819">
        <f>IF($GO819&gt;=22,INDEX($DI:$DI,$GN819+22),"")</f>
      </c>
      <c r="EH819">
        <f>IF($GO819&gt;=23,INDEX($DI:$DI,$GN819+23),"")</f>
      </c>
      <c r="EI819">
        <f>IF($GO819&gt;=24,INDEX($DI:$DI,$GN819+24),"")</f>
      </c>
      <c r="EJ819">
        <f>IF($GO819&gt;=25,INDEX($DI:$DI,$GN819+25),"")</f>
      </c>
      <c r="EK819">
        <f>IF($GO819&gt;=26,INDEX($DI:$DI,$GN819+26),"")</f>
      </c>
      <c r="EL819">
        <f>IF($GO819&gt;=27,INDEX($DI:$DI,$GN819+27),"")</f>
      </c>
      <c r="EM819">
        <f>IF($GO819&gt;=28,INDEX($DI:$DI,$GN819+28),"")</f>
      </c>
      <c r="EN819">
        <f>IF($GO819&gt;=29,INDEX($DI:$DI,$GN819+29),"")</f>
      </c>
      <c r="EO819">
        <f>IF($GO819&gt;=30,INDEX($DI:$DI,$GN819+30),"")</f>
      </c>
      <c r="EP819">
        <f>IF($GO819&gt;=31,INDEX($DI:$DI,$GN819+31),"")</f>
      </c>
      <c r="EQ819">
        <f>IF($GO819&gt;=32,INDEX($DI:$DI,$GN819+32),"")</f>
      </c>
      <c r="ER819">
        <f>IF($GO819&gt;=33,INDEX($DI:$DI,$GN819+33),"")</f>
      </c>
      <c r="ES819">
        <f>IF($GO819&gt;=34,INDEX($DI:$DI,$GN819+34),"")</f>
      </c>
      <c r="ET819">
        <f>IF($GO819&gt;=35,INDEX($DI:$DI,$GN819+35),"")</f>
      </c>
      <c r="EU819">
        <f>IF($GO819&gt;=36,INDEX($DI:$DI,$GN819+36),"")</f>
      </c>
      <c r="EV819">
        <f>IF($GO819&gt;=37,INDEX($DI:$DI,$GN819+37),"")</f>
      </c>
      <c r="EW819">
        <f>IF($GO819&gt;=38,INDEX($DI:$DI,$GN819+38),"")</f>
      </c>
      <c r="EX819">
        <f>IF($GO819&gt;=39,INDEX($DI:$DI,$GN819+39),"")</f>
      </c>
      <c r="EY819">
        <f>IF($GO819&gt;=40,INDEX($DI:$DI,$GN819+40),"")</f>
      </c>
      <c r="EZ819">
        <f>IF($GO819&gt;=1,INDEX($DJ:$DJ,$GN819+1),"")</f>
      </c>
      <c r="FA819">
        <f>IF($GO819&gt;=2,INDEX($DJ:$DJ,$GN819+2),"")</f>
      </c>
      <c r="FB819">
        <f>IF($GO819&gt;=3,INDEX($DJ:$DJ,$GN819+3),"")</f>
      </c>
      <c r="FC819">
        <f>IF($GO819&gt;=4,INDEX($DJ:$DJ,$GN819+4),"")</f>
      </c>
      <c r="FD819">
        <f>IF($GO819&gt;=5,INDEX($DJ:$DJ,$GN819+5),"")</f>
      </c>
      <c r="FE819">
        <f>IF($GO819&gt;=6,INDEX($DJ:$DJ,$GN819+6),"")</f>
      </c>
      <c r="FF819">
        <f>IF($GO819&gt;=7,INDEX($DJ:$DJ,$GN819+7),"")</f>
      </c>
      <c r="FG819">
        <f>IF($GO819&gt;=8,INDEX($DJ:$DJ,$GN819+8),"")</f>
      </c>
      <c r="FH819">
        <f>IF($GO819&gt;=9,INDEX($DJ:$DJ,$GN819+9),"")</f>
      </c>
      <c r="FI819">
        <f>IF($GO819&gt;=10,INDEX($DJ:$DJ,$GN819+10),"")</f>
      </c>
      <c r="FJ819">
        <f>IF($GO819&gt;=11,INDEX($DJ:$DJ,$GN819+11),"")</f>
      </c>
      <c r="FK819">
        <f>IF($GO819&gt;=12,INDEX($DJ:$DJ,$GN819+12),"")</f>
      </c>
      <c r="FL819">
        <f>IF($GO819&gt;=13,INDEX($DJ:$DJ,$GN819+13),"")</f>
      </c>
      <c r="FM819">
        <f>IF($GO819&gt;=14,INDEX($DJ:$DJ,$GN819+14),"")</f>
      </c>
      <c r="FN819">
        <f>IF($GO819&gt;=15,INDEX($DJ:$DJ,$GN819+15),"")</f>
      </c>
      <c r="FO819">
        <f>IF($GO819&gt;=16,INDEX($DJ:$DJ,$GN819+16),"")</f>
      </c>
      <c r="FP819">
        <f>IF($GO819&gt;=17,INDEX($DJ:$DJ,$GN819+17),"")</f>
      </c>
      <c r="FQ819">
        <f>IF($GO819&gt;=18,INDEX($DJ:$DJ,$GN819+18),"")</f>
      </c>
      <c r="FR819">
        <f>IF($GO819&gt;=19,INDEX($DJ:$DJ,$GN819+19),"")</f>
      </c>
      <c r="FS819">
        <f>IF($GO819&gt;=20,INDEX($DJ:$DJ,$GN819+20),"")</f>
      </c>
      <c r="FT819">
        <f>IF($GO819&gt;=21,INDEX($DJ:$DJ,$GN819+21),"")</f>
      </c>
      <c r="FU819">
        <f>IF($GO819&gt;=22,INDEX($DJ:$DJ,$GN819+22),"")</f>
      </c>
      <c r="FV819">
        <f>IF($GO819&gt;=23,INDEX($DJ:$DJ,$GN819+23),"")</f>
      </c>
      <c r="FW819">
        <f>IF($GO819&gt;=24,INDEX($DJ:$DJ,$GN819+24),"")</f>
      </c>
      <c r="FX819">
        <f>IF($GO819&gt;=25,INDEX($DJ:$DJ,$GN819+25),"")</f>
      </c>
      <c r="FY819">
        <f>IF($GO819&gt;=26,INDEX($DJ:$DJ,$GN819+26),"")</f>
      </c>
      <c r="FZ819">
        <f>IF($GO819&gt;=27,INDEX($DJ:$DJ,$GN819+27),"")</f>
      </c>
      <c r="GA819">
        <f>IF($GO819&gt;=28,INDEX($DJ:$DJ,$GN819+28),"")</f>
      </c>
      <c r="GB819">
        <f>IF($GO819&gt;=29,INDEX($DJ:$DJ,$GN819+29),"")</f>
      </c>
      <c r="GC819">
        <f>IF($GO819&gt;=30,INDEX($DJ:$DJ,$GN819+30),"")</f>
      </c>
      <c r="GD819">
        <f>IF($GO819&gt;=31,INDEX($DJ:$DJ,$GN819+31),"")</f>
      </c>
      <c r="GE819">
        <f>IF($GO819&gt;=32,INDEX($DJ:$DJ,$GN819+32),"")</f>
      </c>
      <c r="GF819">
        <f>IF($GO819&gt;=33,INDEX($DJ:$DJ,$GN819+33),"")</f>
      </c>
      <c r="GG819">
        <f>IF($GO819&gt;=34,INDEX($DJ:$DJ,$GN819+34),"")</f>
      </c>
      <c r="GH819">
        <f>IF($GO819&gt;=35,INDEX($DJ:$DJ,$GN819+35),"")</f>
      </c>
      <c r="GI819">
        <f>IF($GO819&gt;=36,INDEX($DJ:$DJ,$GN819+36),"")</f>
      </c>
      <c r="GJ819">
        <f>IF($GO819&gt;=37,INDEX($DJ:$DJ,$GN819+37),"")</f>
      </c>
      <c r="GK819">
        <f>IF($GO819&gt;=38,INDEX($DJ:$DJ,$GN819+38),"")</f>
      </c>
      <c r="GL819">
        <f>IF($GO819&gt;=39,INDEX($DJ:$DJ,$GN819+39),"")</f>
      </c>
      <c r="GM819">
        <f>IF($GO819&gt;=40,INDEX($DJ:$DJ,$GN819+40),"")</f>
      </c>
      <c r="GN819">
        <f>IFERROR(MATCH($DH819,$DI$2:$DI$148,0)+1,0)</f>
      </c>
      <c r="GO819">
        <f>IFERROR(INDEX($DK$2:$DK$148,MATCH($DH819,$DI$2:$DI$148,0)),0)</f>
      </c>
      <c r="GP819">
        <f>IFERROR(MATCH($Y819,$DL$819:$EY$819,0),0)</f>
      </c>
      <c r="GQ819">
        <f>IF($GP819&gt;0,INDEX($EZ$819:$GM$819,$GP819),"")</f>
      </c>
      <c r="GT819">
        <f>IF($JC819&gt;=1,INDEX($GR:$GR,$JB819+1),"")</f>
      </c>
      <c r="GU819">
        <f>IF($JC819&gt;=2,INDEX($GR:$GR,$JB819+2),"")</f>
      </c>
      <c r="GV819">
        <f>IF($JC819&gt;=3,INDEX($GR:$GR,$JB819+3),"")</f>
      </c>
      <c r="GW819">
        <f>IF($JC819&gt;=4,INDEX($GR:$GR,$JB819+4),"")</f>
      </c>
      <c r="GX819">
        <f>IF($JC819&gt;=5,INDEX($GR:$GR,$JB819+5),"")</f>
      </c>
      <c r="GY819">
        <f>IF($JC819&gt;=6,INDEX($GR:$GR,$JB819+6),"")</f>
      </c>
      <c r="GZ819">
        <f>IF($JC819&gt;=7,INDEX($GR:$GR,$JB819+7),"")</f>
      </c>
      <c r="HA819">
        <f>IF($JC819&gt;=8,INDEX($GR:$GR,$JB819+8),"")</f>
      </c>
      <c r="HB819">
        <f>IF($JC819&gt;=9,INDEX($GR:$GR,$JB819+9),"")</f>
      </c>
      <c r="HC819">
        <f>IF($JC819&gt;=10,INDEX($GR:$GR,$JB819+10),"")</f>
      </c>
      <c r="HD819">
        <f>IF($JC819&gt;=11,INDEX($GR:$GR,$JB819+11),"")</f>
      </c>
      <c r="HE819">
        <f>IF($JC819&gt;=12,INDEX($GR:$GR,$JB819+12),"")</f>
      </c>
      <c r="HF819">
        <f>IF($JC819&gt;=13,INDEX($GR:$GR,$JB819+13),"")</f>
      </c>
      <c r="HG819">
        <f>IF($JC819&gt;=14,INDEX($GR:$GR,$JB819+14),"")</f>
      </c>
      <c r="HH819">
        <f>IF($JC819&gt;=15,INDEX($GR:$GR,$JB819+15),"")</f>
      </c>
      <c r="HI819">
        <f>IF($JC819&gt;=16,INDEX($GR:$GR,$JB819+16),"")</f>
      </c>
      <c r="HJ819">
        <f>IF($JC819&gt;=17,INDEX($GR:$GR,$JB819+17),"")</f>
      </c>
      <c r="HK819">
        <f>IF($JC819&gt;=18,INDEX($GR:$GR,$JB819+18),"")</f>
      </c>
      <c r="HL819">
        <f>IF($JC819&gt;=19,INDEX($GR:$GR,$JB819+19),"")</f>
      </c>
      <c r="HM819">
        <f>IF($JC819&gt;=20,INDEX($GR:$GR,$JB819+20),"")</f>
      </c>
      <c r="HN819">
        <f>IF($JC819&gt;=21,INDEX($GR:$GR,$JB819+21),"")</f>
      </c>
      <c r="HO819">
        <f>IF($JC819&gt;=22,INDEX($GR:$GR,$JB819+22),"")</f>
      </c>
      <c r="HP819">
        <f>IF($JC819&gt;=23,INDEX($GR:$GR,$JB819+23),"")</f>
      </c>
      <c r="HQ819">
        <f>IF($JC819&gt;=24,INDEX($GR:$GR,$JB819+24),"")</f>
      </c>
      <c r="HR819">
        <f>IF($JC819&gt;=25,INDEX($GR:$GR,$JB819+25),"")</f>
      </c>
      <c r="HS819">
        <f>IF($JC819&gt;=26,INDEX($GR:$GR,$JB819+26),"")</f>
      </c>
      <c r="HT819">
        <f>IF($JC819&gt;=27,INDEX($GR:$GR,$JB819+27),"")</f>
      </c>
      <c r="HU819">
        <f>IF($JC819&gt;=28,INDEX($GR:$GR,$JB819+28),"")</f>
      </c>
      <c r="HV819">
        <f>IF($JC819&gt;=29,INDEX($GR:$GR,$JB819+29),"")</f>
      </c>
      <c r="HW819">
        <f>IF($JC819&gt;=30,INDEX($GR:$GR,$JB819+30),"")</f>
      </c>
      <c r="HX819">
        <f>IF($JC819&gt;=31,INDEX($GR:$GR,$JB819+31),"")</f>
      </c>
      <c r="HY819">
        <f>IF($JC819&gt;=32,INDEX($GR:$GR,$JB819+32),"")</f>
      </c>
      <c r="HZ819">
        <f>IF($JC819&gt;=33,INDEX($GR:$GR,$JB819+33),"")</f>
      </c>
      <c r="IA819">
        <f>IF($JC819&gt;=34,INDEX($GR:$GR,$JB819+34),"")</f>
      </c>
      <c r="IB819">
        <f>IF($JC819&gt;=35,INDEX($GR:$GR,$JB819+35),"")</f>
      </c>
      <c r="IC819">
        <f>IF($JC819&gt;=36,INDEX($GR:$GR,$JB819+36),"")</f>
      </c>
      <c r="ID819">
        <f>IF($JC819&gt;=37,INDEX($GR:$GR,$JB819+37),"")</f>
      </c>
      <c r="IE819">
        <f>IF($JC819&gt;=38,INDEX($GR:$GR,$JB819+38),"")</f>
      </c>
      <c r="IF819">
        <f>IF($JC819&gt;=39,INDEX($GR:$GR,$JB819+39),"")</f>
      </c>
      <c r="IG819">
        <f>IF($JC819&gt;=40,INDEX($GR:$GR,$JB819+40),"")</f>
      </c>
      <c r="IH819">
        <f>IF($JC819&gt;=41,INDEX($GR:$GR,$JB819+41),"")</f>
      </c>
      <c r="II819">
        <f>IF($JC819&gt;=42,INDEX($GR:$GR,$JB819+42),"")</f>
      </c>
      <c r="IJ819">
        <f>IF($JC819&gt;=43,INDEX($GR:$GR,$JB819+43),"")</f>
      </c>
      <c r="IK819">
        <f>IF($JC819&gt;=44,INDEX($GR:$GR,$JB819+44),"")</f>
      </c>
      <c r="IL819">
        <f>IF($JC819&gt;=45,INDEX($GR:$GR,$JB819+45),"")</f>
      </c>
      <c r="IM819">
        <f>IF($JC819&gt;=46,INDEX($GR:$GR,$JB819+46),"")</f>
      </c>
      <c r="IN819">
        <f>IF($JC819&gt;=47,INDEX($GR:$GR,$JB819+47),"")</f>
      </c>
      <c r="IO819">
        <f>IF($JC819&gt;=48,INDEX($GR:$GR,$JB819+48),"")</f>
      </c>
      <c r="IP819">
        <f>IF($JC819&gt;=49,INDEX($GR:$GR,$JB819+49),"")</f>
      </c>
      <c r="IQ819">
        <f>IF($JC819&gt;=50,INDEX($GR:$GR,$JB819+50),"")</f>
      </c>
      <c r="IR819">
        <f>IF($JC819&gt;=51,INDEX($GR:$GR,$JB819+51),"")</f>
      </c>
      <c r="IS819">
        <f>IF($JC819&gt;=52,INDEX($GR:$GR,$JB819+52),"")</f>
      </c>
      <c r="IT819">
        <f>IF($JC819&gt;=53,INDEX($GR:$GR,$JB819+53),"")</f>
      </c>
      <c r="IU819">
        <f>IF($JC819&gt;=54,INDEX($GR:$GR,$JB819+54),"")</f>
      </c>
      <c r="IV819">
        <f>IF($JC819&gt;=55,INDEX($GR:$GR,$JB819+55),"")</f>
      </c>
      <c r="IW819">
        <f>IF($JC819&gt;=56,INDEX($GR:$GR,$JB819+56),"")</f>
      </c>
      <c r="IX819">
        <f>IF($JC819&gt;=57,INDEX($GR:$GR,$JB819+57),"")</f>
      </c>
      <c r="IY819">
        <f>IF($JC819&gt;=58,INDEX($GR:$GR,$JB819+58),"")</f>
      </c>
      <c r="IZ819">
        <f>IF($JC819&gt;=59,INDEX($GR:$GR,$JB819+59),"")</f>
      </c>
      <c r="JA819">
        <f>IF($JC819&gt;=60,INDEX($GR:$GR,$JB819+60),"")</f>
      </c>
      <c r="JB819">
        <f>IFERROR(MATCH($GQ819,$GR$2:$GR$324,0)+1,0)</f>
      </c>
      <c r="JC819">
        <f>IFERROR(INDEX($GS$2:$GS$324,MATCH($GQ819,$GR$2:$GR$324,0)),0)</f>
      </c>
      <c r="JD819" t="s">
        <v>40</v>
      </c>
      <c r="JE819" t="s">
        <v>40</v>
      </c>
    </row>
    <row r="820" spans="1:265" x14ac:dyDescent="0.25">
      <c r="Q820">
        <f>IF(OR($T820="",$P820=""),"",IFERROR($T820/$P820,0))</f>
      </c>
      <c r="R820">
        <f>IF($T820="","",
SUM($S820,$U820,$Z820,$V820,$X820)*
(1-IF($AA820="",0,VALUE($AA820)/100)))</f>
      </c>
      <c r="S820">
        <f>IF($T820="","",$T820)</f>
      </c>
      <c r="U820">
        <f>IF($T820="","",
IF($N820="","",
IF(ISNUMBER(SEARCH("exempt",LOWER($N820))),0,
$T820*(VALUE(SUBSTITUTE($N820,"%",""))/100))))</f>
      </c>
      <c r="AB820">
        <f>IFERROR(IF(FIND(" - ",$K820)&gt;0,MID($K820,FIND(" - ",$K820)+3,LEN($K820)),""),"")</f>
      </c>
      <c r="AK820" t="s">
        <v>1407</v>
      </c>
      <c r="AP820">
        <f>IFERROR(LEFT($K820,FIND(" - ",$K820)-1),$K820)</f>
      </c>
      <c r="AS820">
        <f>IF($CH820&gt;=1,INDEX($AQ:$AQ,$CG820+1),"")</f>
      </c>
      <c r="AT820">
        <f>IF($CH820&gt;=2,INDEX($AQ:$AQ,$CG820+2),"")</f>
      </c>
      <c r="AU820">
        <f>IF($CH820&gt;=3,INDEX($AQ:$AQ,$CG820+3),"")</f>
      </c>
      <c r="AV820">
        <f>IF($CH820&gt;=4,INDEX($AQ:$AQ,$CG820+4),"")</f>
      </c>
      <c r="AW820">
        <f>IF($CH820&gt;=5,INDEX($AQ:$AQ,$CG820+5),"")</f>
      </c>
      <c r="AX820">
        <f>IF($CH820&gt;=6,INDEX($AQ:$AQ,$CG820+6),"")</f>
      </c>
      <c r="AY820">
        <f>IF($CH820&gt;=7,INDEX($AQ:$AQ,$CG820+7),"")</f>
      </c>
      <c r="AZ820">
        <f>IF($CH820&gt;=8,INDEX($AQ:$AQ,$CG820+8),"")</f>
      </c>
      <c r="BA820">
        <f>IF($CH820&gt;=9,INDEX($AQ:$AQ,$CG820+9),"")</f>
      </c>
      <c r="BB820">
        <f>IF($CH820&gt;=10,INDEX($AQ:$AQ,$CG820+10),"")</f>
      </c>
      <c r="BC820">
        <f>IF($CH820&gt;=11,INDEX($AQ:$AQ,$CG820+11),"")</f>
      </c>
      <c r="BD820">
        <f>IF($CH820&gt;=12,INDEX($AQ:$AQ,$CG820+12),"")</f>
      </c>
      <c r="BE820">
        <f>IF($CH820&gt;=13,INDEX($AQ:$AQ,$CG820+13),"")</f>
      </c>
      <c r="BF820">
        <f>IF($CH820&gt;=14,INDEX($AQ:$AQ,$CG820+14),"")</f>
      </c>
      <c r="BG820">
        <f>IF($CH820&gt;=15,INDEX($AQ:$AQ,$CG820+15),"")</f>
      </c>
      <c r="BH820">
        <f>IF($CH820&gt;=16,INDEX($AQ:$AQ,$CG820+16),"")</f>
      </c>
      <c r="BI820">
        <f>IF($CH820&gt;=17,INDEX($AQ:$AQ,$CG820+17),"")</f>
      </c>
      <c r="BJ820">
        <f>IF($CH820&gt;=18,INDEX($AQ:$AQ,$CG820+18),"")</f>
      </c>
      <c r="BK820">
        <f>IF($CH820&gt;=19,INDEX($AQ:$AQ,$CG820+19),"")</f>
      </c>
      <c r="BL820">
        <f>IF($CH820&gt;=20,INDEX($AQ:$AQ,$CG820+20),"")</f>
      </c>
      <c r="BM820">
        <f>IF($CH820&gt;=21,INDEX($AQ:$AQ,$CG820+21),"")</f>
      </c>
      <c r="BN820">
        <f>IF($CH820&gt;=22,INDEX($AQ:$AQ,$CG820+22),"")</f>
      </c>
      <c r="BO820">
        <f>IF($CH820&gt;=23,INDEX($AQ:$AQ,$CG820+23),"")</f>
      </c>
      <c r="BP820">
        <f>IF($CH820&gt;=24,INDEX($AQ:$AQ,$CG820+24),"")</f>
      </c>
      <c r="BQ820">
        <f>IF($CH820&gt;=25,INDEX($AQ:$AQ,$CG820+25),"")</f>
      </c>
      <c r="BR820">
        <f>IF($CH820&gt;=26,INDEX($AQ:$AQ,$CG820+26),"")</f>
      </c>
      <c r="BS820">
        <f>IF($CH820&gt;=27,INDEX($AQ:$AQ,$CG820+27),"")</f>
      </c>
      <c r="BT820">
        <f>IF($CH820&gt;=28,INDEX($AQ:$AQ,$CG820+28),"")</f>
      </c>
      <c r="BU820">
        <f>IF($CH820&gt;=29,INDEX($AQ:$AQ,$CG820+29),"")</f>
      </c>
      <c r="BV820">
        <f>IF($CH820&gt;=30,INDEX($AQ:$AQ,$CG820+30),"")</f>
      </c>
      <c r="BW820">
        <f>IF($CH820&gt;=31,INDEX($AQ:$AQ,$CG820+31),"")</f>
      </c>
      <c r="BX820">
        <f>IF($CH820&gt;=32,INDEX($AQ:$AQ,$CG820+32),"")</f>
      </c>
      <c r="BY820">
        <f>IF($CH820&gt;=33,INDEX($AQ:$AQ,$CG820+33),"")</f>
      </c>
      <c r="BZ820">
        <f>IF($CH820&gt;=34,INDEX($AQ:$AQ,$CG820+34),"")</f>
      </c>
      <c r="CA820">
        <f>IF($CH820&gt;=35,INDEX($AQ:$AQ,$CG820+35),"")</f>
      </c>
      <c r="CB820">
        <f>IF($CH820&gt;=36,INDEX($AQ:$AQ,$CG820+36),"")</f>
      </c>
      <c r="CC820">
        <f>IF($CH820&gt;=37,INDEX($AQ:$AQ,$CG820+37),"")</f>
      </c>
      <c r="CD820">
        <f>IF($CH820&gt;=38,INDEX($AQ:$AQ,$CG820+38),"")</f>
      </c>
      <c r="CE820">
        <f>IF($CH820&gt;=39,INDEX($AQ:$AQ,$CG820+39),"")</f>
      </c>
      <c r="CF820">
        <f>IF($CH820&gt;=40,INDEX($AQ:$AQ,$CG820+40),"")</f>
      </c>
      <c r="CG820">
        <f>IFERROR(MATCH($AP820,$AQ$2:$AQ$134,0)+1,0)</f>
      </c>
      <c r="CH820">
        <f>IFERROR(INDEX($AR$2:$AR$134,MATCH($AP820,$AQ$2:$AQ$134,0)),0)</f>
      </c>
      <c r="CI820">
        <f>IFERROR(LEFT($L820,FIND(" - ",$L820)-1),$L820)</f>
      </c>
      <c r="CL820">
        <f>IF($DG820&gt;=1,INDEX($CJ:$CJ,$DF820+1),"")</f>
      </c>
      <c r="CM820">
        <f>IF($DG820&gt;=2,INDEX($CJ:$CJ,$DF820+2),"")</f>
      </c>
      <c r="CN820">
        <f>IF($DG820&gt;=3,INDEX($CJ:$CJ,$DF820+3),"")</f>
      </c>
      <c r="CO820">
        <f>IF($DG820&gt;=4,INDEX($CJ:$CJ,$DF820+4),"")</f>
      </c>
      <c r="CP820">
        <f>IF($DG820&gt;=5,INDEX($CJ:$CJ,$DF820+5),"")</f>
      </c>
      <c r="CQ820">
        <f>IF($DG820&gt;=6,INDEX($CJ:$CJ,$DF820+6),"")</f>
      </c>
      <c r="CR820">
        <f>IF($DG820&gt;=7,INDEX($CJ:$CJ,$DF820+7),"")</f>
      </c>
      <c r="CS820">
        <f>IF($DG820&gt;=8,INDEX($CJ:$CJ,$DF820+8),"")</f>
      </c>
      <c r="CT820">
        <f>IF($DG820&gt;=9,INDEX($CJ:$CJ,$DF820+9),"")</f>
      </c>
      <c r="CU820">
        <f>IF($DG820&gt;=10,INDEX($CJ:$CJ,$DF820+10),"")</f>
      </c>
      <c r="CV820">
        <f>IF($DG820&gt;=11,INDEX($CJ:$CJ,$DF820+11),"")</f>
      </c>
      <c r="CW820">
        <f>IF($DG820&gt;=12,INDEX($CJ:$CJ,$DF820+12),"")</f>
      </c>
      <c r="CX820">
        <f>IF($DG820&gt;=13,INDEX($CJ:$CJ,$DF820+13),"")</f>
      </c>
      <c r="CY820">
        <f>IF($DG820&gt;=14,INDEX($CJ:$CJ,$DF820+14),"")</f>
      </c>
      <c r="CZ820">
        <f>IF($DG820&gt;=15,INDEX($CJ:$CJ,$DF820+15),"")</f>
      </c>
      <c r="DA820">
        <f>IF($DG820&gt;=16,INDEX($CJ:$CJ,$DF820+16),"")</f>
      </c>
      <c r="DB820">
        <f>IF($DG820&gt;=17,INDEX($CJ:$CJ,$DF820+17),"")</f>
      </c>
      <c r="DC820">
        <f>IF($DG820&gt;=18,INDEX($CJ:$CJ,$DF820+18),"")</f>
      </c>
      <c r="DD820">
        <f>IF($DG820&gt;=19,INDEX($CJ:$CJ,$DF820+19),"")</f>
      </c>
      <c r="DE820">
        <f>IF($DG820&gt;=20,INDEX($CJ:$CJ,$DF820+20),"")</f>
      </c>
      <c r="DF820">
        <f>IFERROR(MATCH($CI820,$CJ$2:$CJ$263,0)+1,0)</f>
      </c>
      <c r="DG820">
        <f>IFERROR(INDEX($CK$2:$CK$263,MATCH($CI820,$CJ$2:$CJ$263,0)),0)</f>
      </c>
      <c r="DH820">
        <f>IFERROR(INDEX($AO:$AO,MATCH($N820,$AN:$AN,0))&amp;"","")</f>
      </c>
      <c r="DL820">
        <f>IF($GO820&gt;=1,INDEX($DI:$DI,$GN820+1),"")</f>
      </c>
      <c r="DM820">
        <f>IF($GO820&gt;=2,INDEX($DI:$DI,$GN820+2),"")</f>
      </c>
      <c r="DN820">
        <f>IF($GO820&gt;=3,INDEX($DI:$DI,$GN820+3),"")</f>
      </c>
      <c r="DO820">
        <f>IF($GO820&gt;=4,INDEX($DI:$DI,$GN820+4),"")</f>
      </c>
      <c r="DP820">
        <f>IF($GO820&gt;=5,INDEX($DI:$DI,$GN820+5),"")</f>
      </c>
      <c r="DQ820">
        <f>IF($GO820&gt;=6,INDEX($DI:$DI,$GN820+6),"")</f>
      </c>
      <c r="DR820">
        <f>IF($GO820&gt;=7,INDEX($DI:$DI,$GN820+7),"")</f>
      </c>
      <c r="DS820">
        <f>IF($GO820&gt;=8,INDEX($DI:$DI,$GN820+8),"")</f>
      </c>
      <c r="DT820">
        <f>IF($GO820&gt;=9,INDEX($DI:$DI,$GN820+9),"")</f>
      </c>
      <c r="DU820">
        <f>IF($GO820&gt;=10,INDEX($DI:$DI,$GN820+10),"")</f>
      </c>
      <c r="DV820">
        <f>IF($GO820&gt;=11,INDEX($DI:$DI,$GN820+11),"")</f>
      </c>
      <c r="DW820">
        <f>IF($GO820&gt;=12,INDEX($DI:$DI,$GN820+12),"")</f>
      </c>
      <c r="DX820">
        <f>IF($GO820&gt;=13,INDEX($DI:$DI,$GN820+13),"")</f>
      </c>
      <c r="DY820">
        <f>IF($GO820&gt;=14,INDEX($DI:$DI,$GN820+14),"")</f>
      </c>
      <c r="DZ820">
        <f>IF($GO820&gt;=15,INDEX($DI:$DI,$GN820+15),"")</f>
      </c>
      <c r="EA820">
        <f>IF($GO820&gt;=16,INDEX($DI:$DI,$GN820+16),"")</f>
      </c>
      <c r="EB820">
        <f>IF($GO820&gt;=17,INDEX($DI:$DI,$GN820+17),"")</f>
      </c>
      <c r="EC820">
        <f>IF($GO820&gt;=18,INDEX($DI:$DI,$GN820+18),"")</f>
      </c>
      <c r="ED820">
        <f>IF($GO820&gt;=19,INDEX($DI:$DI,$GN820+19),"")</f>
      </c>
      <c r="EE820">
        <f>IF($GO820&gt;=20,INDEX($DI:$DI,$GN820+20),"")</f>
      </c>
      <c r="EF820">
        <f>IF($GO820&gt;=21,INDEX($DI:$DI,$GN820+21),"")</f>
      </c>
      <c r="EG820">
        <f>IF($GO820&gt;=22,INDEX($DI:$DI,$GN820+22),"")</f>
      </c>
      <c r="EH820">
        <f>IF($GO820&gt;=23,INDEX($DI:$DI,$GN820+23),"")</f>
      </c>
      <c r="EI820">
        <f>IF($GO820&gt;=24,INDEX($DI:$DI,$GN820+24),"")</f>
      </c>
      <c r="EJ820">
        <f>IF($GO820&gt;=25,INDEX($DI:$DI,$GN820+25),"")</f>
      </c>
      <c r="EK820">
        <f>IF($GO820&gt;=26,INDEX($DI:$DI,$GN820+26),"")</f>
      </c>
      <c r="EL820">
        <f>IF($GO820&gt;=27,INDEX($DI:$DI,$GN820+27),"")</f>
      </c>
      <c r="EM820">
        <f>IF($GO820&gt;=28,INDEX($DI:$DI,$GN820+28),"")</f>
      </c>
      <c r="EN820">
        <f>IF($GO820&gt;=29,INDEX($DI:$DI,$GN820+29),"")</f>
      </c>
      <c r="EO820">
        <f>IF($GO820&gt;=30,INDEX($DI:$DI,$GN820+30),"")</f>
      </c>
      <c r="EP820">
        <f>IF($GO820&gt;=31,INDEX($DI:$DI,$GN820+31),"")</f>
      </c>
      <c r="EQ820">
        <f>IF($GO820&gt;=32,INDEX($DI:$DI,$GN820+32),"")</f>
      </c>
      <c r="ER820">
        <f>IF($GO820&gt;=33,INDEX($DI:$DI,$GN820+33),"")</f>
      </c>
      <c r="ES820">
        <f>IF($GO820&gt;=34,INDEX($DI:$DI,$GN820+34),"")</f>
      </c>
      <c r="ET820">
        <f>IF($GO820&gt;=35,INDEX($DI:$DI,$GN820+35),"")</f>
      </c>
      <c r="EU820">
        <f>IF($GO820&gt;=36,INDEX($DI:$DI,$GN820+36),"")</f>
      </c>
      <c r="EV820">
        <f>IF($GO820&gt;=37,INDEX($DI:$DI,$GN820+37),"")</f>
      </c>
      <c r="EW820">
        <f>IF($GO820&gt;=38,INDEX($DI:$DI,$GN820+38),"")</f>
      </c>
      <c r="EX820">
        <f>IF($GO820&gt;=39,INDEX($DI:$DI,$GN820+39),"")</f>
      </c>
      <c r="EY820">
        <f>IF($GO820&gt;=40,INDEX($DI:$DI,$GN820+40),"")</f>
      </c>
      <c r="EZ820">
        <f>IF($GO820&gt;=1,INDEX($DJ:$DJ,$GN820+1),"")</f>
      </c>
      <c r="FA820">
        <f>IF($GO820&gt;=2,INDEX($DJ:$DJ,$GN820+2),"")</f>
      </c>
      <c r="FB820">
        <f>IF($GO820&gt;=3,INDEX($DJ:$DJ,$GN820+3),"")</f>
      </c>
      <c r="FC820">
        <f>IF($GO820&gt;=4,INDEX($DJ:$DJ,$GN820+4),"")</f>
      </c>
      <c r="FD820">
        <f>IF($GO820&gt;=5,INDEX($DJ:$DJ,$GN820+5),"")</f>
      </c>
      <c r="FE820">
        <f>IF($GO820&gt;=6,INDEX($DJ:$DJ,$GN820+6),"")</f>
      </c>
      <c r="FF820">
        <f>IF($GO820&gt;=7,INDEX($DJ:$DJ,$GN820+7),"")</f>
      </c>
      <c r="FG820">
        <f>IF($GO820&gt;=8,INDEX($DJ:$DJ,$GN820+8),"")</f>
      </c>
      <c r="FH820">
        <f>IF($GO820&gt;=9,INDEX($DJ:$DJ,$GN820+9),"")</f>
      </c>
      <c r="FI820">
        <f>IF($GO820&gt;=10,INDEX($DJ:$DJ,$GN820+10),"")</f>
      </c>
      <c r="FJ820">
        <f>IF($GO820&gt;=11,INDEX($DJ:$DJ,$GN820+11),"")</f>
      </c>
      <c r="FK820">
        <f>IF($GO820&gt;=12,INDEX($DJ:$DJ,$GN820+12),"")</f>
      </c>
      <c r="FL820">
        <f>IF($GO820&gt;=13,INDEX($DJ:$DJ,$GN820+13),"")</f>
      </c>
      <c r="FM820">
        <f>IF($GO820&gt;=14,INDEX($DJ:$DJ,$GN820+14),"")</f>
      </c>
      <c r="FN820">
        <f>IF($GO820&gt;=15,INDEX($DJ:$DJ,$GN820+15),"")</f>
      </c>
      <c r="FO820">
        <f>IF($GO820&gt;=16,INDEX($DJ:$DJ,$GN820+16),"")</f>
      </c>
      <c r="FP820">
        <f>IF($GO820&gt;=17,INDEX($DJ:$DJ,$GN820+17),"")</f>
      </c>
      <c r="FQ820">
        <f>IF($GO820&gt;=18,INDEX($DJ:$DJ,$GN820+18),"")</f>
      </c>
      <c r="FR820">
        <f>IF($GO820&gt;=19,INDEX($DJ:$DJ,$GN820+19),"")</f>
      </c>
      <c r="FS820">
        <f>IF($GO820&gt;=20,INDEX($DJ:$DJ,$GN820+20),"")</f>
      </c>
      <c r="FT820">
        <f>IF($GO820&gt;=21,INDEX($DJ:$DJ,$GN820+21),"")</f>
      </c>
      <c r="FU820">
        <f>IF($GO820&gt;=22,INDEX($DJ:$DJ,$GN820+22),"")</f>
      </c>
      <c r="FV820">
        <f>IF($GO820&gt;=23,INDEX($DJ:$DJ,$GN820+23),"")</f>
      </c>
      <c r="FW820">
        <f>IF($GO820&gt;=24,INDEX($DJ:$DJ,$GN820+24),"")</f>
      </c>
      <c r="FX820">
        <f>IF($GO820&gt;=25,INDEX($DJ:$DJ,$GN820+25),"")</f>
      </c>
      <c r="FY820">
        <f>IF($GO820&gt;=26,INDEX($DJ:$DJ,$GN820+26),"")</f>
      </c>
      <c r="FZ820">
        <f>IF($GO820&gt;=27,INDEX($DJ:$DJ,$GN820+27),"")</f>
      </c>
      <c r="GA820">
        <f>IF($GO820&gt;=28,INDEX($DJ:$DJ,$GN820+28),"")</f>
      </c>
      <c r="GB820">
        <f>IF($GO820&gt;=29,INDEX($DJ:$DJ,$GN820+29),"")</f>
      </c>
      <c r="GC820">
        <f>IF($GO820&gt;=30,INDEX($DJ:$DJ,$GN820+30),"")</f>
      </c>
      <c r="GD820">
        <f>IF($GO820&gt;=31,INDEX($DJ:$DJ,$GN820+31),"")</f>
      </c>
      <c r="GE820">
        <f>IF($GO820&gt;=32,INDEX($DJ:$DJ,$GN820+32),"")</f>
      </c>
      <c r="GF820">
        <f>IF($GO820&gt;=33,INDEX($DJ:$DJ,$GN820+33),"")</f>
      </c>
      <c r="GG820">
        <f>IF($GO820&gt;=34,INDEX($DJ:$DJ,$GN820+34),"")</f>
      </c>
      <c r="GH820">
        <f>IF($GO820&gt;=35,INDEX($DJ:$DJ,$GN820+35),"")</f>
      </c>
      <c r="GI820">
        <f>IF($GO820&gt;=36,INDEX($DJ:$DJ,$GN820+36),"")</f>
      </c>
      <c r="GJ820">
        <f>IF($GO820&gt;=37,INDEX($DJ:$DJ,$GN820+37),"")</f>
      </c>
      <c r="GK820">
        <f>IF($GO820&gt;=38,INDEX($DJ:$DJ,$GN820+38),"")</f>
      </c>
      <c r="GL820">
        <f>IF($GO820&gt;=39,INDEX($DJ:$DJ,$GN820+39),"")</f>
      </c>
      <c r="GM820">
        <f>IF($GO820&gt;=40,INDEX($DJ:$DJ,$GN820+40),"")</f>
      </c>
      <c r="GN820">
        <f>IFERROR(MATCH($DH820,$DI$2:$DI$148,0)+1,0)</f>
      </c>
      <c r="GO820">
        <f>IFERROR(INDEX($DK$2:$DK$148,MATCH($DH820,$DI$2:$DI$148,0)),0)</f>
      </c>
      <c r="GP820">
        <f>IFERROR(MATCH($Y820,$DL$820:$EY$820,0),0)</f>
      </c>
      <c r="GQ820">
        <f>IF($GP820&gt;0,INDEX($EZ$820:$GM$820,$GP820),"")</f>
      </c>
      <c r="GT820">
        <f>IF($JC820&gt;=1,INDEX($GR:$GR,$JB820+1),"")</f>
      </c>
      <c r="GU820">
        <f>IF($JC820&gt;=2,INDEX($GR:$GR,$JB820+2),"")</f>
      </c>
      <c r="GV820">
        <f>IF($JC820&gt;=3,INDEX($GR:$GR,$JB820+3),"")</f>
      </c>
      <c r="GW820">
        <f>IF($JC820&gt;=4,INDEX($GR:$GR,$JB820+4),"")</f>
      </c>
      <c r="GX820">
        <f>IF($JC820&gt;=5,INDEX($GR:$GR,$JB820+5),"")</f>
      </c>
      <c r="GY820">
        <f>IF($JC820&gt;=6,INDEX($GR:$GR,$JB820+6),"")</f>
      </c>
      <c r="GZ820">
        <f>IF($JC820&gt;=7,INDEX($GR:$GR,$JB820+7),"")</f>
      </c>
      <c r="HA820">
        <f>IF($JC820&gt;=8,INDEX($GR:$GR,$JB820+8),"")</f>
      </c>
      <c r="HB820">
        <f>IF($JC820&gt;=9,INDEX($GR:$GR,$JB820+9),"")</f>
      </c>
      <c r="HC820">
        <f>IF($JC820&gt;=10,INDEX($GR:$GR,$JB820+10),"")</f>
      </c>
      <c r="HD820">
        <f>IF($JC820&gt;=11,INDEX($GR:$GR,$JB820+11),"")</f>
      </c>
      <c r="HE820">
        <f>IF($JC820&gt;=12,INDEX($GR:$GR,$JB820+12),"")</f>
      </c>
      <c r="HF820">
        <f>IF($JC820&gt;=13,INDEX($GR:$GR,$JB820+13),"")</f>
      </c>
      <c r="HG820">
        <f>IF($JC820&gt;=14,INDEX($GR:$GR,$JB820+14),"")</f>
      </c>
      <c r="HH820">
        <f>IF($JC820&gt;=15,INDEX($GR:$GR,$JB820+15),"")</f>
      </c>
      <c r="HI820">
        <f>IF($JC820&gt;=16,INDEX($GR:$GR,$JB820+16),"")</f>
      </c>
      <c r="HJ820">
        <f>IF($JC820&gt;=17,INDEX($GR:$GR,$JB820+17),"")</f>
      </c>
      <c r="HK820">
        <f>IF($JC820&gt;=18,INDEX($GR:$GR,$JB820+18),"")</f>
      </c>
      <c r="HL820">
        <f>IF($JC820&gt;=19,INDEX($GR:$GR,$JB820+19),"")</f>
      </c>
      <c r="HM820">
        <f>IF($JC820&gt;=20,INDEX($GR:$GR,$JB820+20),"")</f>
      </c>
      <c r="HN820">
        <f>IF($JC820&gt;=21,INDEX($GR:$GR,$JB820+21),"")</f>
      </c>
      <c r="HO820">
        <f>IF($JC820&gt;=22,INDEX($GR:$GR,$JB820+22),"")</f>
      </c>
      <c r="HP820">
        <f>IF($JC820&gt;=23,INDEX($GR:$GR,$JB820+23),"")</f>
      </c>
      <c r="HQ820">
        <f>IF($JC820&gt;=24,INDEX($GR:$GR,$JB820+24),"")</f>
      </c>
      <c r="HR820">
        <f>IF($JC820&gt;=25,INDEX($GR:$GR,$JB820+25),"")</f>
      </c>
      <c r="HS820">
        <f>IF($JC820&gt;=26,INDEX($GR:$GR,$JB820+26),"")</f>
      </c>
      <c r="HT820">
        <f>IF($JC820&gt;=27,INDEX($GR:$GR,$JB820+27),"")</f>
      </c>
      <c r="HU820">
        <f>IF($JC820&gt;=28,INDEX($GR:$GR,$JB820+28),"")</f>
      </c>
      <c r="HV820">
        <f>IF($JC820&gt;=29,INDEX($GR:$GR,$JB820+29),"")</f>
      </c>
      <c r="HW820">
        <f>IF($JC820&gt;=30,INDEX($GR:$GR,$JB820+30),"")</f>
      </c>
      <c r="HX820">
        <f>IF($JC820&gt;=31,INDEX($GR:$GR,$JB820+31),"")</f>
      </c>
      <c r="HY820">
        <f>IF($JC820&gt;=32,INDEX($GR:$GR,$JB820+32),"")</f>
      </c>
      <c r="HZ820">
        <f>IF($JC820&gt;=33,INDEX($GR:$GR,$JB820+33),"")</f>
      </c>
      <c r="IA820">
        <f>IF($JC820&gt;=34,INDEX($GR:$GR,$JB820+34),"")</f>
      </c>
      <c r="IB820">
        <f>IF($JC820&gt;=35,INDEX($GR:$GR,$JB820+35),"")</f>
      </c>
      <c r="IC820">
        <f>IF($JC820&gt;=36,INDEX($GR:$GR,$JB820+36),"")</f>
      </c>
      <c r="ID820">
        <f>IF($JC820&gt;=37,INDEX($GR:$GR,$JB820+37),"")</f>
      </c>
      <c r="IE820">
        <f>IF($JC820&gt;=38,INDEX($GR:$GR,$JB820+38),"")</f>
      </c>
      <c r="IF820">
        <f>IF($JC820&gt;=39,INDEX($GR:$GR,$JB820+39),"")</f>
      </c>
      <c r="IG820">
        <f>IF($JC820&gt;=40,INDEX($GR:$GR,$JB820+40),"")</f>
      </c>
      <c r="IH820">
        <f>IF($JC820&gt;=41,INDEX($GR:$GR,$JB820+41),"")</f>
      </c>
      <c r="II820">
        <f>IF($JC820&gt;=42,INDEX($GR:$GR,$JB820+42),"")</f>
      </c>
      <c r="IJ820">
        <f>IF($JC820&gt;=43,INDEX($GR:$GR,$JB820+43),"")</f>
      </c>
      <c r="IK820">
        <f>IF($JC820&gt;=44,INDEX($GR:$GR,$JB820+44),"")</f>
      </c>
      <c r="IL820">
        <f>IF($JC820&gt;=45,INDEX($GR:$GR,$JB820+45),"")</f>
      </c>
      <c r="IM820">
        <f>IF($JC820&gt;=46,INDEX($GR:$GR,$JB820+46),"")</f>
      </c>
      <c r="IN820">
        <f>IF($JC820&gt;=47,INDEX($GR:$GR,$JB820+47),"")</f>
      </c>
      <c r="IO820">
        <f>IF($JC820&gt;=48,INDEX($GR:$GR,$JB820+48),"")</f>
      </c>
      <c r="IP820">
        <f>IF($JC820&gt;=49,INDEX($GR:$GR,$JB820+49),"")</f>
      </c>
      <c r="IQ820">
        <f>IF($JC820&gt;=50,INDEX($GR:$GR,$JB820+50),"")</f>
      </c>
      <c r="IR820">
        <f>IF($JC820&gt;=51,INDEX($GR:$GR,$JB820+51),"")</f>
      </c>
      <c r="IS820">
        <f>IF($JC820&gt;=52,INDEX($GR:$GR,$JB820+52),"")</f>
      </c>
      <c r="IT820">
        <f>IF($JC820&gt;=53,INDEX($GR:$GR,$JB820+53),"")</f>
      </c>
      <c r="IU820">
        <f>IF($JC820&gt;=54,INDEX($GR:$GR,$JB820+54),"")</f>
      </c>
      <c r="IV820">
        <f>IF($JC820&gt;=55,INDEX($GR:$GR,$JB820+55),"")</f>
      </c>
      <c r="IW820">
        <f>IF($JC820&gt;=56,INDEX($GR:$GR,$JB820+56),"")</f>
      </c>
      <c r="IX820">
        <f>IF($JC820&gt;=57,INDEX($GR:$GR,$JB820+57),"")</f>
      </c>
      <c r="IY820">
        <f>IF($JC820&gt;=58,INDEX($GR:$GR,$JB820+58),"")</f>
      </c>
      <c r="IZ820">
        <f>IF($JC820&gt;=59,INDEX($GR:$GR,$JB820+59),"")</f>
      </c>
      <c r="JA820">
        <f>IF($JC820&gt;=60,INDEX($GR:$GR,$JB820+60),"")</f>
      </c>
      <c r="JB820">
        <f>IFERROR(MATCH($GQ820,$GR$2:$GR$324,0)+1,0)</f>
      </c>
      <c r="JC820">
        <f>IFERROR(INDEX($GS$2:$GS$324,MATCH($GQ820,$GR$2:$GR$324,0)),0)</f>
      </c>
      <c r="JD820" t="s">
        <v>40</v>
      </c>
      <c r="JE820" t="s">
        <v>40</v>
      </c>
    </row>
    <row r="821" spans="1:265" x14ac:dyDescent="0.25">
      <c r="Q821">
        <f>IF(OR($T821="",$P821=""),"",IFERROR($T821/$P821,0))</f>
      </c>
      <c r="R821">
        <f>IF($T821="","",
SUM($S821,$U821,$Z821,$V821,$X821)*
(1-IF($AA821="",0,VALUE($AA821)/100)))</f>
      </c>
      <c r="S821">
        <f>IF($T821="","",$T821)</f>
      </c>
      <c r="U821">
        <f>IF($T821="","",
IF($N821="","",
IF(ISNUMBER(SEARCH("exempt",LOWER($N821))),0,
$T821*(VALUE(SUBSTITUTE($N821,"%",""))/100))))</f>
      </c>
      <c r="AB821">
        <f>IFERROR(IF(FIND(" - ",$K821)&gt;0,MID($K821,FIND(" - ",$K821)+3,LEN($K821)),""),"")</f>
      </c>
      <c r="AK821" t="s">
        <v>1408</v>
      </c>
      <c r="AP821">
        <f>IFERROR(LEFT($K821,FIND(" - ",$K821)-1),$K821)</f>
      </c>
      <c r="AS821">
        <f>IF($CH821&gt;=1,INDEX($AQ:$AQ,$CG821+1),"")</f>
      </c>
      <c r="AT821">
        <f>IF($CH821&gt;=2,INDEX($AQ:$AQ,$CG821+2),"")</f>
      </c>
      <c r="AU821">
        <f>IF($CH821&gt;=3,INDEX($AQ:$AQ,$CG821+3),"")</f>
      </c>
      <c r="AV821">
        <f>IF($CH821&gt;=4,INDEX($AQ:$AQ,$CG821+4),"")</f>
      </c>
      <c r="AW821">
        <f>IF($CH821&gt;=5,INDEX($AQ:$AQ,$CG821+5),"")</f>
      </c>
      <c r="AX821">
        <f>IF($CH821&gt;=6,INDEX($AQ:$AQ,$CG821+6),"")</f>
      </c>
      <c r="AY821">
        <f>IF($CH821&gt;=7,INDEX($AQ:$AQ,$CG821+7),"")</f>
      </c>
      <c r="AZ821">
        <f>IF($CH821&gt;=8,INDEX($AQ:$AQ,$CG821+8),"")</f>
      </c>
      <c r="BA821">
        <f>IF($CH821&gt;=9,INDEX($AQ:$AQ,$CG821+9),"")</f>
      </c>
      <c r="BB821">
        <f>IF($CH821&gt;=10,INDEX($AQ:$AQ,$CG821+10),"")</f>
      </c>
      <c r="BC821">
        <f>IF($CH821&gt;=11,INDEX($AQ:$AQ,$CG821+11),"")</f>
      </c>
      <c r="BD821">
        <f>IF($CH821&gt;=12,INDEX($AQ:$AQ,$CG821+12),"")</f>
      </c>
      <c r="BE821">
        <f>IF($CH821&gt;=13,INDEX($AQ:$AQ,$CG821+13),"")</f>
      </c>
      <c r="BF821">
        <f>IF($CH821&gt;=14,INDEX($AQ:$AQ,$CG821+14),"")</f>
      </c>
      <c r="BG821">
        <f>IF($CH821&gt;=15,INDEX($AQ:$AQ,$CG821+15),"")</f>
      </c>
      <c r="BH821">
        <f>IF($CH821&gt;=16,INDEX($AQ:$AQ,$CG821+16),"")</f>
      </c>
      <c r="BI821">
        <f>IF($CH821&gt;=17,INDEX($AQ:$AQ,$CG821+17),"")</f>
      </c>
      <c r="BJ821">
        <f>IF($CH821&gt;=18,INDEX($AQ:$AQ,$CG821+18),"")</f>
      </c>
      <c r="BK821">
        <f>IF($CH821&gt;=19,INDEX($AQ:$AQ,$CG821+19),"")</f>
      </c>
      <c r="BL821">
        <f>IF($CH821&gt;=20,INDEX($AQ:$AQ,$CG821+20),"")</f>
      </c>
      <c r="BM821">
        <f>IF($CH821&gt;=21,INDEX($AQ:$AQ,$CG821+21),"")</f>
      </c>
      <c r="BN821">
        <f>IF($CH821&gt;=22,INDEX($AQ:$AQ,$CG821+22),"")</f>
      </c>
      <c r="BO821">
        <f>IF($CH821&gt;=23,INDEX($AQ:$AQ,$CG821+23),"")</f>
      </c>
      <c r="BP821">
        <f>IF($CH821&gt;=24,INDEX($AQ:$AQ,$CG821+24),"")</f>
      </c>
      <c r="BQ821">
        <f>IF($CH821&gt;=25,INDEX($AQ:$AQ,$CG821+25),"")</f>
      </c>
      <c r="BR821">
        <f>IF($CH821&gt;=26,INDEX($AQ:$AQ,$CG821+26),"")</f>
      </c>
      <c r="BS821">
        <f>IF($CH821&gt;=27,INDEX($AQ:$AQ,$CG821+27),"")</f>
      </c>
      <c r="BT821">
        <f>IF($CH821&gt;=28,INDEX($AQ:$AQ,$CG821+28),"")</f>
      </c>
      <c r="BU821">
        <f>IF($CH821&gt;=29,INDEX($AQ:$AQ,$CG821+29),"")</f>
      </c>
      <c r="BV821">
        <f>IF($CH821&gt;=30,INDEX($AQ:$AQ,$CG821+30),"")</f>
      </c>
      <c r="BW821">
        <f>IF($CH821&gt;=31,INDEX($AQ:$AQ,$CG821+31),"")</f>
      </c>
      <c r="BX821">
        <f>IF($CH821&gt;=32,INDEX($AQ:$AQ,$CG821+32),"")</f>
      </c>
      <c r="BY821">
        <f>IF($CH821&gt;=33,INDEX($AQ:$AQ,$CG821+33),"")</f>
      </c>
      <c r="BZ821">
        <f>IF($CH821&gt;=34,INDEX($AQ:$AQ,$CG821+34),"")</f>
      </c>
      <c r="CA821">
        <f>IF($CH821&gt;=35,INDEX($AQ:$AQ,$CG821+35),"")</f>
      </c>
      <c r="CB821">
        <f>IF($CH821&gt;=36,INDEX($AQ:$AQ,$CG821+36),"")</f>
      </c>
      <c r="CC821">
        <f>IF($CH821&gt;=37,INDEX($AQ:$AQ,$CG821+37),"")</f>
      </c>
      <c r="CD821">
        <f>IF($CH821&gt;=38,INDEX($AQ:$AQ,$CG821+38),"")</f>
      </c>
      <c r="CE821">
        <f>IF($CH821&gt;=39,INDEX($AQ:$AQ,$CG821+39),"")</f>
      </c>
      <c r="CF821">
        <f>IF($CH821&gt;=40,INDEX($AQ:$AQ,$CG821+40),"")</f>
      </c>
      <c r="CG821">
        <f>IFERROR(MATCH($AP821,$AQ$2:$AQ$134,0)+1,0)</f>
      </c>
      <c r="CH821">
        <f>IFERROR(INDEX($AR$2:$AR$134,MATCH($AP821,$AQ$2:$AQ$134,0)),0)</f>
      </c>
      <c r="CI821">
        <f>IFERROR(LEFT($L821,FIND(" - ",$L821)-1),$L821)</f>
      </c>
      <c r="CL821">
        <f>IF($DG821&gt;=1,INDEX($CJ:$CJ,$DF821+1),"")</f>
      </c>
      <c r="CM821">
        <f>IF($DG821&gt;=2,INDEX($CJ:$CJ,$DF821+2),"")</f>
      </c>
      <c r="CN821">
        <f>IF($DG821&gt;=3,INDEX($CJ:$CJ,$DF821+3),"")</f>
      </c>
      <c r="CO821">
        <f>IF($DG821&gt;=4,INDEX($CJ:$CJ,$DF821+4),"")</f>
      </c>
      <c r="CP821">
        <f>IF($DG821&gt;=5,INDEX($CJ:$CJ,$DF821+5),"")</f>
      </c>
      <c r="CQ821">
        <f>IF($DG821&gt;=6,INDEX($CJ:$CJ,$DF821+6),"")</f>
      </c>
      <c r="CR821">
        <f>IF($DG821&gt;=7,INDEX($CJ:$CJ,$DF821+7),"")</f>
      </c>
      <c r="CS821">
        <f>IF($DG821&gt;=8,INDEX($CJ:$CJ,$DF821+8),"")</f>
      </c>
      <c r="CT821">
        <f>IF($DG821&gt;=9,INDEX($CJ:$CJ,$DF821+9),"")</f>
      </c>
      <c r="CU821">
        <f>IF($DG821&gt;=10,INDEX($CJ:$CJ,$DF821+10),"")</f>
      </c>
      <c r="CV821">
        <f>IF($DG821&gt;=11,INDEX($CJ:$CJ,$DF821+11),"")</f>
      </c>
      <c r="CW821">
        <f>IF($DG821&gt;=12,INDEX($CJ:$CJ,$DF821+12),"")</f>
      </c>
      <c r="CX821">
        <f>IF($DG821&gt;=13,INDEX($CJ:$CJ,$DF821+13),"")</f>
      </c>
      <c r="CY821">
        <f>IF($DG821&gt;=14,INDEX($CJ:$CJ,$DF821+14),"")</f>
      </c>
      <c r="CZ821">
        <f>IF($DG821&gt;=15,INDEX($CJ:$CJ,$DF821+15),"")</f>
      </c>
      <c r="DA821">
        <f>IF($DG821&gt;=16,INDEX($CJ:$CJ,$DF821+16),"")</f>
      </c>
      <c r="DB821">
        <f>IF($DG821&gt;=17,INDEX($CJ:$CJ,$DF821+17),"")</f>
      </c>
      <c r="DC821">
        <f>IF($DG821&gt;=18,INDEX($CJ:$CJ,$DF821+18),"")</f>
      </c>
      <c r="DD821">
        <f>IF($DG821&gt;=19,INDEX($CJ:$CJ,$DF821+19),"")</f>
      </c>
      <c r="DE821">
        <f>IF($DG821&gt;=20,INDEX($CJ:$CJ,$DF821+20),"")</f>
      </c>
      <c r="DF821">
        <f>IFERROR(MATCH($CI821,$CJ$2:$CJ$263,0)+1,0)</f>
      </c>
      <c r="DG821">
        <f>IFERROR(INDEX($CK$2:$CK$263,MATCH($CI821,$CJ$2:$CJ$263,0)),0)</f>
      </c>
      <c r="DH821">
        <f>IFERROR(INDEX($AO:$AO,MATCH($N821,$AN:$AN,0))&amp;"","")</f>
      </c>
      <c r="DL821">
        <f>IF($GO821&gt;=1,INDEX($DI:$DI,$GN821+1),"")</f>
      </c>
      <c r="DM821">
        <f>IF($GO821&gt;=2,INDEX($DI:$DI,$GN821+2),"")</f>
      </c>
      <c r="DN821">
        <f>IF($GO821&gt;=3,INDEX($DI:$DI,$GN821+3),"")</f>
      </c>
      <c r="DO821">
        <f>IF($GO821&gt;=4,INDEX($DI:$DI,$GN821+4),"")</f>
      </c>
      <c r="DP821">
        <f>IF($GO821&gt;=5,INDEX($DI:$DI,$GN821+5),"")</f>
      </c>
      <c r="DQ821">
        <f>IF($GO821&gt;=6,INDEX($DI:$DI,$GN821+6),"")</f>
      </c>
      <c r="DR821">
        <f>IF($GO821&gt;=7,INDEX($DI:$DI,$GN821+7),"")</f>
      </c>
      <c r="DS821">
        <f>IF($GO821&gt;=8,INDEX($DI:$DI,$GN821+8),"")</f>
      </c>
      <c r="DT821">
        <f>IF($GO821&gt;=9,INDEX($DI:$DI,$GN821+9),"")</f>
      </c>
      <c r="DU821">
        <f>IF($GO821&gt;=10,INDEX($DI:$DI,$GN821+10),"")</f>
      </c>
      <c r="DV821">
        <f>IF($GO821&gt;=11,INDEX($DI:$DI,$GN821+11),"")</f>
      </c>
      <c r="DW821">
        <f>IF($GO821&gt;=12,INDEX($DI:$DI,$GN821+12),"")</f>
      </c>
      <c r="DX821">
        <f>IF($GO821&gt;=13,INDEX($DI:$DI,$GN821+13),"")</f>
      </c>
      <c r="DY821">
        <f>IF($GO821&gt;=14,INDEX($DI:$DI,$GN821+14),"")</f>
      </c>
      <c r="DZ821">
        <f>IF($GO821&gt;=15,INDEX($DI:$DI,$GN821+15),"")</f>
      </c>
      <c r="EA821">
        <f>IF($GO821&gt;=16,INDEX($DI:$DI,$GN821+16),"")</f>
      </c>
      <c r="EB821">
        <f>IF($GO821&gt;=17,INDEX($DI:$DI,$GN821+17),"")</f>
      </c>
      <c r="EC821">
        <f>IF($GO821&gt;=18,INDEX($DI:$DI,$GN821+18),"")</f>
      </c>
      <c r="ED821">
        <f>IF($GO821&gt;=19,INDEX($DI:$DI,$GN821+19),"")</f>
      </c>
      <c r="EE821">
        <f>IF($GO821&gt;=20,INDEX($DI:$DI,$GN821+20),"")</f>
      </c>
      <c r="EF821">
        <f>IF($GO821&gt;=21,INDEX($DI:$DI,$GN821+21),"")</f>
      </c>
      <c r="EG821">
        <f>IF($GO821&gt;=22,INDEX($DI:$DI,$GN821+22),"")</f>
      </c>
      <c r="EH821">
        <f>IF($GO821&gt;=23,INDEX($DI:$DI,$GN821+23),"")</f>
      </c>
      <c r="EI821">
        <f>IF($GO821&gt;=24,INDEX($DI:$DI,$GN821+24),"")</f>
      </c>
      <c r="EJ821">
        <f>IF($GO821&gt;=25,INDEX($DI:$DI,$GN821+25),"")</f>
      </c>
      <c r="EK821">
        <f>IF($GO821&gt;=26,INDEX($DI:$DI,$GN821+26),"")</f>
      </c>
      <c r="EL821">
        <f>IF($GO821&gt;=27,INDEX($DI:$DI,$GN821+27),"")</f>
      </c>
      <c r="EM821">
        <f>IF($GO821&gt;=28,INDEX($DI:$DI,$GN821+28),"")</f>
      </c>
      <c r="EN821">
        <f>IF($GO821&gt;=29,INDEX($DI:$DI,$GN821+29),"")</f>
      </c>
      <c r="EO821">
        <f>IF($GO821&gt;=30,INDEX($DI:$DI,$GN821+30),"")</f>
      </c>
      <c r="EP821">
        <f>IF($GO821&gt;=31,INDEX($DI:$DI,$GN821+31),"")</f>
      </c>
      <c r="EQ821">
        <f>IF($GO821&gt;=32,INDEX($DI:$DI,$GN821+32),"")</f>
      </c>
      <c r="ER821">
        <f>IF($GO821&gt;=33,INDEX($DI:$DI,$GN821+33),"")</f>
      </c>
      <c r="ES821">
        <f>IF($GO821&gt;=34,INDEX($DI:$DI,$GN821+34),"")</f>
      </c>
      <c r="ET821">
        <f>IF($GO821&gt;=35,INDEX($DI:$DI,$GN821+35),"")</f>
      </c>
      <c r="EU821">
        <f>IF($GO821&gt;=36,INDEX($DI:$DI,$GN821+36),"")</f>
      </c>
      <c r="EV821">
        <f>IF($GO821&gt;=37,INDEX($DI:$DI,$GN821+37),"")</f>
      </c>
      <c r="EW821">
        <f>IF($GO821&gt;=38,INDEX($DI:$DI,$GN821+38),"")</f>
      </c>
      <c r="EX821">
        <f>IF($GO821&gt;=39,INDEX($DI:$DI,$GN821+39),"")</f>
      </c>
      <c r="EY821">
        <f>IF($GO821&gt;=40,INDEX($DI:$DI,$GN821+40),"")</f>
      </c>
      <c r="EZ821">
        <f>IF($GO821&gt;=1,INDEX($DJ:$DJ,$GN821+1),"")</f>
      </c>
      <c r="FA821">
        <f>IF($GO821&gt;=2,INDEX($DJ:$DJ,$GN821+2),"")</f>
      </c>
      <c r="FB821">
        <f>IF($GO821&gt;=3,INDEX($DJ:$DJ,$GN821+3),"")</f>
      </c>
      <c r="FC821">
        <f>IF($GO821&gt;=4,INDEX($DJ:$DJ,$GN821+4),"")</f>
      </c>
      <c r="FD821">
        <f>IF($GO821&gt;=5,INDEX($DJ:$DJ,$GN821+5),"")</f>
      </c>
      <c r="FE821">
        <f>IF($GO821&gt;=6,INDEX($DJ:$DJ,$GN821+6),"")</f>
      </c>
      <c r="FF821">
        <f>IF($GO821&gt;=7,INDEX($DJ:$DJ,$GN821+7),"")</f>
      </c>
      <c r="FG821">
        <f>IF($GO821&gt;=8,INDEX($DJ:$DJ,$GN821+8),"")</f>
      </c>
      <c r="FH821">
        <f>IF($GO821&gt;=9,INDEX($DJ:$DJ,$GN821+9),"")</f>
      </c>
      <c r="FI821">
        <f>IF($GO821&gt;=10,INDEX($DJ:$DJ,$GN821+10),"")</f>
      </c>
      <c r="FJ821">
        <f>IF($GO821&gt;=11,INDEX($DJ:$DJ,$GN821+11),"")</f>
      </c>
      <c r="FK821">
        <f>IF($GO821&gt;=12,INDEX($DJ:$DJ,$GN821+12),"")</f>
      </c>
      <c r="FL821">
        <f>IF($GO821&gt;=13,INDEX($DJ:$DJ,$GN821+13),"")</f>
      </c>
      <c r="FM821">
        <f>IF($GO821&gt;=14,INDEX($DJ:$DJ,$GN821+14),"")</f>
      </c>
      <c r="FN821">
        <f>IF($GO821&gt;=15,INDEX($DJ:$DJ,$GN821+15),"")</f>
      </c>
      <c r="FO821">
        <f>IF($GO821&gt;=16,INDEX($DJ:$DJ,$GN821+16),"")</f>
      </c>
      <c r="FP821">
        <f>IF($GO821&gt;=17,INDEX($DJ:$DJ,$GN821+17),"")</f>
      </c>
      <c r="FQ821">
        <f>IF($GO821&gt;=18,INDEX($DJ:$DJ,$GN821+18),"")</f>
      </c>
      <c r="FR821">
        <f>IF($GO821&gt;=19,INDEX($DJ:$DJ,$GN821+19),"")</f>
      </c>
      <c r="FS821">
        <f>IF($GO821&gt;=20,INDEX($DJ:$DJ,$GN821+20),"")</f>
      </c>
      <c r="FT821">
        <f>IF($GO821&gt;=21,INDEX($DJ:$DJ,$GN821+21),"")</f>
      </c>
      <c r="FU821">
        <f>IF($GO821&gt;=22,INDEX($DJ:$DJ,$GN821+22),"")</f>
      </c>
      <c r="FV821">
        <f>IF($GO821&gt;=23,INDEX($DJ:$DJ,$GN821+23),"")</f>
      </c>
      <c r="FW821">
        <f>IF($GO821&gt;=24,INDEX($DJ:$DJ,$GN821+24),"")</f>
      </c>
      <c r="FX821">
        <f>IF($GO821&gt;=25,INDEX($DJ:$DJ,$GN821+25),"")</f>
      </c>
      <c r="FY821">
        <f>IF($GO821&gt;=26,INDEX($DJ:$DJ,$GN821+26),"")</f>
      </c>
      <c r="FZ821">
        <f>IF($GO821&gt;=27,INDEX($DJ:$DJ,$GN821+27),"")</f>
      </c>
      <c r="GA821">
        <f>IF($GO821&gt;=28,INDEX($DJ:$DJ,$GN821+28),"")</f>
      </c>
      <c r="GB821">
        <f>IF($GO821&gt;=29,INDEX($DJ:$DJ,$GN821+29),"")</f>
      </c>
      <c r="GC821">
        <f>IF($GO821&gt;=30,INDEX($DJ:$DJ,$GN821+30),"")</f>
      </c>
      <c r="GD821">
        <f>IF($GO821&gt;=31,INDEX($DJ:$DJ,$GN821+31),"")</f>
      </c>
      <c r="GE821">
        <f>IF($GO821&gt;=32,INDEX($DJ:$DJ,$GN821+32),"")</f>
      </c>
      <c r="GF821">
        <f>IF($GO821&gt;=33,INDEX($DJ:$DJ,$GN821+33),"")</f>
      </c>
      <c r="GG821">
        <f>IF($GO821&gt;=34,INDEX($DJ:$DJ,$GN821+34),"")</f>
      </c>
      <c r="GH821">
        <f>IF($GO821&gt;=35,INDEX($DJ:$DJ,$GN821+35),"")</f>
      </c>
      <c r="GI821">
        <f>IF($GO821&gt;=36,INDEX($DJ:$DJ,$GN821+36),"")</f>
      </c>
      <c r="GJ821">
        <f>IF($GO821&gt;=37,INDEX($DJ:$DJ,$GN821+37),"")</f>
      </c>
      <c r="GK821">
        <f>IF($GO821&gt;=38,INDEX($DJ:$DJ,$GN821+38),"")</f>
      </c>
      <c r="GL821">
        <f>IF($GO821&gt;=39,INDEX($DJ:$DJ,$GN821+39),"")</f>
      </c>
      <c r="GM821">
        <f>IF($GO821&gt;=40,INDEX($DJ:$DJ,$GN821+40),"")</f>
      </c>
      <c r="GN821">
        <f>IFERROR(MATCH($DH821,$DI$2:$DI$148,0)+1,0)</f>
      </c>
      <c r="GO821">
        <f>IFERROR(INDEX($DK$2:$DK$148,MATCH($DH821,$DI$2:$DI$148,0)),0)</f>
      </c>
      <c r="GP821">
        <f>IFERROR(MATCH($Y821,$DL$821:$EY$821,0),0)</f>
      </c>
      <c r="GQ821">
        <f>IF($GP821&gt;0,INDEX($EZ$821:$GM$821,$GP821),"")</f>
      </c>
      <c r="GT821">
        <f>IF($JC821&gt;=1,INDEX($GR:$GR,$JB821+1),"")</f>
      </c>
      <c r="GU821">
        <f>IF($JC821&gt;=2,INDEX($GR:$GR,$JB821+2),"")</f>
      </c>
      <c r="GV821">
        <f>IF($JC821&gt;=3,INDEX($GR:$GR,$JB821+3),"")</f>
      </c>
      <c r="GW821">
        <f>IF($JC821&gt;=4,INDEX($GR:$GR,$JB821+4),"")</f>
      </c>
      <c r="GX821">
        <f>IF($JC821&gt;=5,INDEX($GR:$GR,$JB821+5),"")</f>
      </c>
      <c r="GY821">
        <f>IF($JC821&gt;=6,INDEX($GR:$GR,$JB821+6),"")</f>
      </c>
      <c r="GZ821">
        <f>IF($JC821&gt;=7,INDEX($GR:$GR,$JB821+7),"")</f>
      </c>
      <c r="HA821">
        <f>IF($JC821&gt;=8,INDEX($GR:$GR,$JB821+8),"")</f>
      </c>
      <c r="HB821">
        <f>IF($JC821&gt;=9,INDEX($GR:$GR,$JB821+9),"")</f>
      </c>
      <c r="HC821">
        <f>IF($JC821&gt;=10,INDEX($GR:$GR,$JB821+10),"")</f>
      </c>
      <c r="HD821">
        <f>IF($JC821&gt;=11,INDEX($GR:$GR,$JB821+11),"")</f>
      </c>
      <c r="HE821">
        <f>IF($JC821&gt;=12,INDEX($GR:$GR,$JB821+12),"")</f>
      </c>
      <c r="HF821">
        <f>IF($JC821&gt;=13,INDEX($GR:$GR,$JB821+13),"")</f>
      </c>
      <c r="HG821">
        <f>IF($JC821&gt;=14,INDEX($GR:$GR,$JB821+14),"")</f>
      </c>
      <c r="HH821">
        <f>IF($JC821&gt;=15,INDEX($GR:$GR,$JB821+15),"")</f>
      </c>
      <c r="HI821">
        <f>IF($JC821&gt;=16,INDEX($GR:$GR,$JB821+16),"")</f>
      </c>
      <c r="HJ821">
        <f>IF($JC821&gt;=17,INDEX($GR:$GR,$JB821+17),"")</f>
      </c>
      <c r="HK821">
        <f>IF($JC821&gt;=18,INDEX($GR:$GR,$JB821+18),"")</f>
      </c>
      <c r="HL821">
        <f>IF($JC821&gt;=19,INDEX($GR:$GR,$JB821+19),"")</f>
      </c>
      <c r="HM821">
        <f>IF($JC821&gt;=20,INDEX($GR:$GR,$JB821+20),"")</f>
      </c>
      <c r="HN821">
        <f>IF($JC821&gt;=21,INDEX($GR:$GR,$JB821+21),"")</f>
      </c>
      <c r="HO821">
        <f>IF($JC821&gt;=22,INDEX($GR:$GR,$JB821+22),"")</f>
      </c>
      <c r="HP821">
        <f>IF($JC821&gt;=23,INDEX($GR:$GR,$JB821+23),"")</f>
      </c>
      <c r="HQ821">
        <f>IF($JC821&gt;=24,INDEX($GR:$GR,$JB821+24),"")</f>
      </c>
      <c r="HR821">
        <f>IF($JC821&gt;=25,INDEX($GR:$GR,$JB821+25),"")</f>
      </c>
      <c r="HS821">
        <f>IF($JC821&gt;=26,INDEX($GR:$GR,$JB821+26),"")</f>
      </c>
      <c r="HT821">
        <f>IF($JC821&gt;=27,INDEX($GR:$GR,$JB821+27),"")</f>
      </c>
      <c r="HU821">
        <f>IF($JC821&gt;=28,INDEX($GR:$GR,$JB821+28),"")</f>
      </c>
      <c r="HV821">
        <f>IF($JC821&gt;=29,INDEX($GR:$GR,$JB821+29),"")</f>
      </c>
      <c r="HW821">
        <f>IF($JC821&gt;=30,INDEX($GR:$GR,$JB821+30),"")</f>
      </c>
      <c r="HX821">
        <f>IF($JC821&gt;=31,INDEX($GR:$GR,$JB821+31),"")</f>
      </c>
      <c r="HY821">
        <f>IF($JC821&gt;=32,INDEX($GR:$GR,$JB821+32),"")</f>
      </c>
      <c r="HZ821">
        <f>IF($JC821&gt;=33,INDEX($GR:$GR,$JB821+33),"")</f>
      </c>
      <c r="IA821">
        <f>IF($JC821&gt;=34,INDEX($GR:$GR,$JB821+34),"")</f>
      </c>
      <c r="IB821">
        <f>IF($JC821&gt;=35,INDEX($GR:$GR,$JB821+35),"")</f>
      </c>
      <c r="IC821">
        <f>IF($JC821&gt;=36,INDEX($GR:$GR,$JB821+36),"")</f>
      </c>
      <c r="ID821">
        <f>IF($JC821&gt;=37,INDEX($GR:$GR,$JB821+37),"")</f>
      </c>
      <c r="IE821">
        <f>IF($JC821&gt;=38,INDEX($GR:$GR,$JB821+38),"")</f>
      </c>
      <c r="IF821">
        <f>IF($JC821&gt;=39,INDEX($GR:$GR,$JB821+39),"")</f>
      </c>
      <c r="IG821">
        <f>IF($JC821&gt;=40,INDEX($GR:$GR,$JB821+40),"")</f>
      </c>
      <c r="IH821">
        <f>IF($JC821&gt;=41,INDEX($GR:$GR,$JB821+41),"")</f>
      </c>
      <c r="II821">
        <f>IF($JC821&gt;=42,INDEX($GR:$GR,$JB821+42),"")</f>
      </c>
      <c r="IJ821">
        <f>IF($JC821&gt;=43,INDEX($GR:$GR,$JB821+43),"")</f>
      </c>
      <c r="IK821">
        <f>IF($JC821&gt;=44,INDEX($GR:$GR,$JB821+44),"")</f>
      </c>
      <c r="IL821">
        <f>IF($JC821&gt;=45,INDEX($GR:$GR,$JB821+45),"")</f>
      </c>
      <c r="IM821">
        <f>IF($JC821&gt;=46,INDEX($GR:$GR,$JB821+46),"")</f>
      </c>
      <c r="IN821">
        <f>IF($JC821&gt;=47,INDEX($GR:$GR,$JB821+47),"")</f>
      </c>
      <c r="IO821">
        <f>IF($JC821&gt;=48,INDEX($GR:$GR,$JB821+48),"")</f>
      </c>
      <c r="IP821">
        <f>IF($JC821&gt;=49,INDEX($GR:$GR,$JB821+49),"")</f>
      </c>
      <c r="IQ821">
        <f>IF($JC821&gt;=50,INDEX($GR:$GR,$JB821+50),"")</f>
      </c>
      <c r="IR821">
        <f>IF($JC821&gt;=51,INDEX($GR:$GR,$JB821+51),"")</f>
      </c>
      <c r="IS821">
        <f>IF($JC821&gt;=52,INDEX($GR:$GR,$JB821+52),"")</f>
      </c>
      <c r="IT821">
        <f>IF($JC821&gt;=53,INDEX($GR:$GR,$JB821+53),"")</f>
      </c>
      <c r="IU821">
        <f>IF($JC821&gt;=54,INDEX($GR:$GR,$JB821+54),"")</f>
      </c>
      <c r="IV821">
        <f>IF($JC821&gt;=55,INDEX($GR:$GR,$JB821+55),"")</f>
      </c>
      <c r="IW821">
        <f>IF($JC821&gt;=56,INDEX($GR:$GR,$JB821+56),"")</f>
      </c>
      <c r="IX821">
        <f>IF($JC821&gt;=57,INDEX($GR:$GR,$JB821+57),"")</f>
      </c>
      <c r="IY821">
        <f>IF($JC821&gt;=58,INDEX($GR:$GR,$JB821+58),"")</f>
      </c>
      <c r="IZ821">
        <f>IF($JC821&gt;=59,INDEX($GR:$GR,$JB821+59),"")</f>
      </c>
      <c r="JA821">
        <f>IF($JC821&gt;=60,INDEX($GR:$GR,$JB821+60),"")</f>
      </c>
      <c r="JB821">
        <f>IFERROR(MATCH($GQ821,$GR$2:$GR$324,0)+1,0)</f>
      </c>
      <c r="JC821">
        <f>IFERROR(INDEX($GS$2:$GS$324,MATCH($GQ821,$GR$2:$GR$324,0)),0)</f>
      </c>
      <c r="JD821" t="s">
        <v>40</v>
      </c>
      <c r="JE821" t="s">
        <v>40</v>
      </c>
    </row>
    <row r="822" spans="1:265" x14ac:dyDescent="0.25">
      <c r="Q822">
        <f>IF(OR($T822="",$P822=""),"",IFERROR($T822/$P822,0))</f>
      </c>
      <c r="R822">
        <f>IF($T822="","",
SUM($S822,$U822,$Z822,$V822,$X822)*
(1-IF($AA822="",0,VALUE($AA822)/100)))</f>
      </c>
      <c r="S822">
        <f>IF($T822="","",$T822)</f>
      </c>
      <c r="U822">
        <f>IF($T822="","",
IF($N822="","",
IF(ISNUMBER(SEARCH("exempt",LOWER($N822))),0,
$T822*(VALUE(SUBSTITUTE($N822,"%",""))/100))))</f>
      </c>
      <c r="AB822">
        <f>IFERROR(IF(FIND(" - ",$K822)&gt;0,MID($K822,FIND(" - ",$K822)+3,LEN($K822)),""),"")</f>
      </c>
      <c r="AK822" t="s">
        <v>1409</v>
      </c>
      <c r="AP822">
        <f>IFERROR(LEFT($K822,FIND(" - ",$K822)-1),$K822)</f>
      </c>
      <c r="AS822">
        <f>IF($CH822&gt;=1,INDEX($AQ:$AQ,$CG822+1),"")</f>
      </c>
      <c r="AT822">
        <f>IF($CH822&gt;=2,INDEX($AQ:$AQ,$CG822+2),"")</f>
      </c>
      <c r="AU822">
        <f>IF($CH822&gt;=3,INDEX($AQ:$AQ,$CG822+3),"")</f>
      </c>
      <c r="AV822">
        <f>IF($CH822&gt;=4,INDEX($AQ:$AQ,$CG822+4),"")</f>
      </c>
      <c r="AW822">
        <f>IF($CH822&gt;=5,INDEX($AQ:$AQ,$CG822+5),"")</f>
      </c>
      <c r="AX822">
        <f>IF($CH822&gt;=6,INDEX($AQ:$AQ,$CG822+6),"")</f>
      </c>
      <c r="AY822">
        <f>IF($CH822&gt;=7,INDEX($AQ:$AQ,$CG822+7),"")</f>
      </c>
      <c r="AZ822">
        <f>IF($CH822&gt;=8,INDEX($AQ:$AQ,$CG822+8),"")</f>
      </c>
      <c r="BA822">
        <f>IF($CH822&gt;=9,INDEX($AQ:$AQ,$CG822+9),"")</f>
      </c>
      <c r="BB822">
        <f>IF($CH822&gt;=10,INDEX($AQ:$AQ,$CG822+10),"")</f>
      </c>
      <c r="BC822">
        <f>IF($CH822&gt;=11,INDEX($AQ:$AQ,$CG822+11),"")</f>
      </c>
      <c r="BD822">
        <f>IF($CH822&gt;=12,INDEX($AQ:$AQ,$CG822+12),"")</f>
      </c>
      <c r="BE822">
        <f>IF($CH822&gt;=13,INDEX($AQ:$AQ,$CG822+13),"")</f>
      </c>
      <c r="BF822">
        <f>IF($CH822&gt;=14,INDEX($AQ:$AQ,$CG822+14),"")</f>
      </c>
      <c r="BG822">
        <f>IF($CH822&gt;=15,INDEX($AQ:$AQ,$CG822+15),"")</f>
      </c>
      <c r="BH822">
        <f>IF($CH822&gt;=16,INDEX($AQ:$AQ,$CG822+16),"")</f>
      </c>
      <c r="BI822">
        <f>IF($CH822&gt;=17,INDEX($AQ:$AQ,$CG822+17),"")</f>
      </c>
      <c r="BJ822">
        <f>IF($CH822&gt;=18,INDEX($AQ:$AQ,$CG822+18),"")</f>
      </c>
      <c r="BK822">
        <f>IF($CH822&gt;=19,INDEX($AQ:$AQ,$CG822+19),"")</f>
      </c>
      <c r="BL822">
        <f>IF($CH822&gt;=20,INDEX($AQ:$AQ,$CG822+20),"")</f>
      </c>
      <c r="BM822">
        <f>IF($CH822&gt;=21,INDEX($AQ:$AQ,$CG822+21),"")</f>
      </c>
      <c r="BN822">
        <f>IF($CH822&gt;=22,INDEX($AQ:$AQ,$CG822+22),"")</f>
      </c>
      <c r="BO822">
        <f>IF($CH822&gt;=23,INDEX($AQ:$AQ,$CG822+23),"")</f>
      </c>
      <c r="BP822">
        <f>IF($CH822&gt;=24,INDEX($AQ:$AQ,$CG822+24),"")</f>
      </c>
      <c r="BQ822">
        <f>IF($CH822&gt;=25,INDEX($AQ:$AQ,$CG822+25),"")</f>
      </c>
      <c r="BR822">
        <f>IF($CH822&gt;=26,INDEX($AQ:$AQ,$CG822+26),"")</f>
      </c>
      <c r="BS822">
        <f>IF($CH822&gt;=27,INDEX($AQ:$AQ,$CG822+27),"")</f>
      </c>
      <c r="BT822">
        <f>IF($CH822&gt;=28,INDEX($AQ:$AQ,$CG822+28),"")</f>
      </c>
      <c r="BU822">
        <f>IF($CH822&gt;=29,INDEX($AQ:$AQ,$CG822+29),"")</f>
      </c>
      <c r="BV822">
        <f>IF($CH822&gt;=30,INDEX($AQ:$AQ,$CG822+30),"")</f>
      </c>
      <c r="BW822">
        <f>IF($CH822&gt;=31,INDEX($AQ:$AQ,$CG822+31),"")</f>
      </c>
      <c r="BX822">
        <f>IF($CH822&gt;=32,INDEX($AQ:$AQ,$CG822+32),"")</f>
      </c>
      <c r="BY822">
        <f>IF($CH822&gt;=33,INDEX($AQ:$AQ,$CG822+33),"")</f>
      </c>
      <c r="BZ822">
        <f>IF($CH822&gt;=34,INDEX($AQ:$AQ,$CG822+34),"")</f>
      </c>
      <c r="CA822">
        <f>IF($CH822&gt;=35,INDEX($AQ:$AQ,$CG822+35),"")</f>
      </c>
      <c r="CB822">
        <f>IF($CH822&gt;=36,INDEX($AQ:$AQ,$CG822+36),"")</f>
      </c>
      <c r="CC822">
        <f>IF($CH822&gt;=37,INDEX($AQ:$AQ,$CG822+37),"")</f>
      </c>
      <c r="CD822">
        <f>IF($CH822&gt;=38,INDEX($AQ:$AQ,$CG822+38),"")</f>
      </c>
      <c r="CE822">
        <f>IF($CH822&gt;=39,INDEX($AQ:$AQ,$CG822+39),"")</f>
      </c>
      <c r="CF822">
        <f>IF($CH822&gt;=40,INDEX($AQ:$AQ,$CG822+40),"")</f>
      </c>
      <c r="CG822">
        <f>IFERROR(MATCH($AP822,$AQ$2:$AQ$134,0)+1,0)</f>
      </c>
      <c r="CH822">
        <f>IFERROR(INDEX($AR$2:$AR$134,MATCH($AP822,$AQ$2:$AQ$134,0)),0)</f>
      </c>
      <c r="CI822">
        <f>IFERROR(LEFT($L822,FIND(" - ",$L822)-1),$L822)</f>
      </c>
      <c r="CL822">
        <f>IF($DG822&gt;=1,INDEX($CJ:$CJ,$DF822+1),"")</f>
      </c>
      <c r="CM822">
        <f>IF($DG822&gt;=2,INDEX($CJ:$CJ,$DF822+2),"")</f>
      </c>
      <c r="CN822">
        <f>IF($DG822&gt;=3,INDEX($CJ:$CJ,$DF822+3),"")</f>
      </c>
      <c r="CO822">
        <f>IF($DG822&gt;=4,INDEX($CJ:$CJ,$DF822+4),"")</f>
      </c>
      <c r="CP822">
        <f>IF($DG822&gt;=5,INDEX($CJ:$CJ,$DF822+5),"")</f>
      </c>
      <c r="CQ822">
        <f>IF($DG822&gt;=6,INDEX($CJ:$CJ,$DF822+6),"")</f>
      </c>
      <c r="CR822">
        <f>IF($DG822&gt;=7,INDEX($CJ:$CJ,$DF822+7),"")</f>
      </c>
      <c r="CS822">
        <f>IF($DG822&gt;=8,INDEX($CJ:$CJ,$DF822+8),"")</f>
      </c>
      <c r="CT822">
        <f>IF($DG822&gt;=9,INDEX($CJ:$CJ,$DF822+9),"")</f>
      </c>
      <c r="CU822">
        <f>IF($DG822&gt;=10,INDEX($CJ:$CJ,$DF822+10),"")</f>
      </c>
      <c r="CV822">
        <f>IF($DG822&gt;=11,INDEX($CJ:$CJ,$DF822+11),"")</f>
      </c>
      <c r="CW822">
        <f>IF($DG822&gt;=12,INDEX($CJ:$CJ,$DF822+12),"")</f>
      </c>
      <c r="CX822">
        <f>IF($DG822&gt;=13,INDEX($CJ:$CJ,$DF822+13),"")</f>
      </c>
      <c r="CY822">
        <f>IF($DG822&gt;=14,INDEX($CJ:$CJ,$DF822+14),"")</f>
      </c>
      <c r="CZ822">
        <f>IF($DG822&gt;=15,INDEX($CJ:$CJ,$DF822+15),"")</f>
      </c>
      <c r="DA822">
        <f>IF($DG822&gt;=16,INDEX($CJ:$CJ,$DF822+16),"")</f>
      </c>
      <c r="DB822">
        <f>IF($DG822&gt;=17,INDEX($CJ:$CJ,$DF822+17),"")</f>
      </c>
      <c r="DC822">
        <f>IF($DG822&gt;=18,INDEX($CJ:$CJ,$DF822+18),"")</f>
      </c>
      <c r="DD822">
        <f>IF($DG822&gt;=19,INDEX($CJ:$CJ,$DF822+19),"")</f>
      </c>
      <c r="DE822">
        <f>IF($DG822&gt;=20,INDEX($CJ:$CJ,$DF822+20),"")</f>
      </c>
      <c r="DF822">
        <f>IFERROR(MATCH($CI822,$CJ$2:$CJ$263,0)+1,0)</f>
      </c>
      <c r="DG822">
        <f>IFERROR(INDEX($CK$2:$CK$263,MATCH($CI822,$CJ$2:$CJ$263,0)),0)</f>
      </c>
      <c r="DH822">
        <f>IFERROR(INDEX($AO:$AO,MATCH($N822,$AN:$AN,0))&amp;"","")</f>
      </c>
      <c r="DL822">
        <f>IF($GO822&gt;=1,INDEX($DI:$DI,$GN822+1),"")</f>
      </c>
      <c r="DM822">
        <f>IF($GO822&gt;=2,INDEX($DI:$DI,$GN822+2),"")</f>
      </c>
      <c r="DN822">
        <f>IF($GO822&gt;=3,INDEX($DI:$DI,$GN822+3),"")</f>
      </c>
      <c r="DO822">
        <f>IF($GO822&gt;=4,INDEX($DI:$DI,$GN822+4),"")</f>
      </c>
      <c r="DP822">
        <f>IF($GO822&gt;=5,INDEX($DI:$DI,$GN822+5),"")</f>
      </c>
      <c r="DQ822">
        <f>IF($GO822&gt;=6,INDEX($DI:$DI,$GN822+6),"")</f>
      </c>
      <c r="DR822">
        <f>IF($GO822&gt;=7,INDEX($DI:$DI,$GN822+7),"")</f>
      </c>
      <c r="DS822">
        <f>IF($GO822&gt;=8,INDEX($DI:$DI,$GN822+8),"")</f>
      </c>
      <c r="DT822">
        <f>IF($GO822&gt;=9,INDEX($DI:$DI,$GN822+9),"")</f>
      </c>
      <c r="DU822">
        <f>IF($GO822&gt;=10,INDEX($DI:$DI,$GN822+10),"")</f>
      </c>
      <c r="DV822">
        <f>IF($GO822&gt;=11,INDEX($DI:$DI,$GN822+11),"")</f>
      </c>
      <c r="DW822">
        <f>IF($GO822&gt;=12,INDEX($DI:$DI,$GN822+12),"")</f>
      </c>
      <c r="DX822">
        <f>IF($GO822&gt;=13,INDEX($DI:$DI,$GN822+13),"")</f>
      </c>
      <c r="DY822">
        <f>IF($GO822&gt;=14,INDEX($DI:$DI,$GN822+14),"")</f>
      </c>
      <c r="DZ822">
        <f>IF($GO822&gt;=15,INDEX($DI:$DI,$GN822+15),"")</f>
      </c>
      <c r="EA822">
        <f>IF($GO822&gt;=16,INDEX($DI:$DI,$GN822+16),"")</f>
      </c>
      <c r="EB822">
        <f>IF($GO822&gt;=17,INDEX($DI:$DI,$GN822+17),"")</f>
      </c>
      <c r="EC822">
        <f>IF($GO822&gt;=18,INDEX($DI:$DI,$GN822+18),"")</f>
      </c>
      <c r="ED822">
        <f>IF($GO822&gt;=19,INDEX($DI:$DI,$GN822+19),"")</f>
      </c>
      <c r="EE822">
        <f>IF($GO822&gt;=20,INDEX($DI:$DI,$GN822+20),"")</f>
      </c>
      <c r="EF822">
        <f>IF($GO822&gt;=21,INDEX($DI:$DI,$GN822+21),"")</f>
      </c>
      <c r="EG822">
        <f>IF($GO822&gt;=22,INDEX($DI:$DI,$GN822+22),"")</f>
      </c>
      <c r="EH822">
        <f>IF($GO822&gt;=23,INDEX($DI:$DI,$GN822+23),"")</f>
      </c>
      <c r="EI822">
        <f>IF($GO822&gt;=24,INDEX($DI:$DI,$GN822+24),"")</f>
      </c>
      <c r="EJ822">
        <f>IF($GO822&gt;=25,INDEX($DI:$DI,$GN822+25),"")</f>
      </c>
      <c r="EK822">
        <f>IF($GO822&gt;=26,INDEX($DI:$DI,$GN822+26),"")</f>
      </c>
      <c r="EL822">
        <f>IF($GO822&gt;=27,INDEX($DI:$DI,$GN822+27),"")</f>
      </c>
      <c r="EM822">
        <f>IF($GO822&gt;=28,INDEX($DI:$DI,$GN822+28),"")</f>
      </c>
      <c r="EN822">
        <f>IF($GO822&gt;=29,INDEX($DI:$DI,$GN822+29),"")</f>
      </c>
      <c r="EO822">
        <f>IF($GO822&gt;=30,INDEX($DI:$DI,$GN822+30),"")</f>
      </c>
      <c r="EP822">
        <f>IF($GO822&gt;=31,INDEX($DI:$DI,$GN822+31),"")</f>
      </c>
      <c r="EQ822">
        <f>IF($GO822&gt;=32,INDEX($DI:$DI,$GN822+32),"")</f>
      </c>
      <c r="ER822">
        <f>IF($GO822&gt;=33,INDEX($DI:$DI,$GN822+33),"")</f>
      </c>
      <c r="ES822">
        <f>IF($GO822&gt;=34,INDEX($DI:$DI,$GN822+34),"")</f>
      </c>
      <c r="ET822">
        <f>IF($GO822&gt;=35,INDEX($DI:$DI,$GN822+35),"")</f>
      </c>
      <c r="EU822">
        <f>IF($GO822&gt;=36,INDEX($DI:$DI,$GN822+36),"")</f>
      </c>
      <c r="EV822">
        <f>IF($GO822&gt;=37,INDEX($DI:$DI,$GN822+37),"")</f>
      </c>
      <c r="EW822">
        <f>IF($GO822&gt;=38,INDEX($DI:$DI,$GN822+38),"")</f>
      </c>
      <c r="EX822">
        <f>IF($GO822&gt;=39,INDEX($DI:$DI,$GN822+39),"")</f>
      </c>
      <c r="EY822">
        <f>IF($GO822&gt;=40,INDEX($DI:$DI,$GN822+40),"")</f>
      </c>
      <c r="EZ822">
        <f>IF($GO822&gt;=1,INDEX($DJ:$DJ,$GN822+1),"")</f>
      </c>
      <c r="FA822">
        <f>IF($GO822&gt;=2,INDEX($DJ:$DJ,$GN822+2),"")</f>
      </c>
      <c r="FB822">
        <f>IF($GO822&gt;=3,INDEX($DJ:$DJ,$GN822+3),"")</f>
      </c>
      <c r="FC822">
        <f>IF($GO822&gt;=4,INDEX($DJ:$DJ,$GN822+4),"")</f>
      </c>
      <c r="FD822">
        <f>IF($GO822&gt;=5,INDEX($DJ:$DJ,$GN822+5),"")</f>
      </c>
      <c r="FE822">
        <f>IF($GO822&gt;=6,INDEX($DJ:$DJ,$GN822+6),"")</f>
      </c>
      <c r="FF822">
        <f>IF($GO822&gt;=7,INDEX($DJ:$DJ,$GN822+7),"")</f>
      </c>
      <c r="FG822">
        <f>IF($GO822&gt;=8,INDEX($DJ:$DJ,$GN822+8),"")</f>
      </c>
      <c r="FH822">
        <f>IF($GO822&gt;=9,INDEX($DJ:$DJ,$GN822+9),"")</f>
      </c>
      <c r="FI822">
        <f>IF($GO822&gt;=10,INDEX($DJ:$DJ,$GN822+10),"")</f>
      </c>
      <c r="FJ822">
        <f>IF($GO822&gt;=11,INDEX($DJ:$DJ,$GN822+11),"")</f>
      </c>
      <c r="FK822">
        <f>IF($GO822&gt;=12,INDEX($DJ:$DJ,$GN822+12),"")</f>
      </c>
      <c r="FL822">
        <f>IF($GO822&gt;=13,INDEX($DJ:$DJ,$GN822+13),"")</f>
      </c>
      <c r="FM822">
        <f>IF($GO822&gt;=14,INDEX($DJ:$DJ,$GN822+14),"")</f>
      </c>
      <c r="FN822">
        <f>IF($GO822&gt;=15,INDEX($DJ:$DJ,$GN822+15),"")</f>
      </c>
      <c r="FO822">
        <f>IF($GO822&gt;=16,INDEX($DJ:$DJ,$GN822+16),"")</f>
      </c>
      <c r="FP822">
        <f>IF($GO822&gt;=17,INDEX($DJ:$DJ,$GN822+17),"")</f>
      </c>
      <c r="FQ822">
        <f>IF($GO822&gt;=18,INDEX($DJ:$DJ,$GN822+18),"")</f>
      </c>
      <c r="FR822">
        <f>IF($GO822&gt;=19,INDEX($DJ:$DJ,$GN822+19),"")</f>
      </c>
      <c r="FS822">
        <f>IF($GO822&gt;=20,INDEX($DJ:$DJ,$GN822+20),"")</f>
      </c>
      <c r="FT822">
        <f>IF($GO822&gt;=21,INDEX($DJ:$DJ,$GN822+21),"")</f>
      </c>
      <c r="FU822">
        <f>IF($GO822&gt;=22,INDEX($DJ:$DJ,$GN822+22),"")</f>
      </c>
      <c r="FV822">
        <f>IF($GO822&gt;=23,INDEX($DJ:$DJ,$GN822+23),"")</f>
      </c>
      <c r="FW822">
        <f>IF($GO822&gt;=24,INDEX($DJ:$DJ,$GN822+24),"")</f>
      </c>
      <c r="FX822">
        <f>IF($GO822&gt;=25,INDEX($DJ:$DJ,$GN822+25),"")</f>
      </c>
      <c r="FY822">
        <f>IF($GO822&gt;=26,INDEX($DJ:$DJ,$GN822+26),"")</f>
      </c>
      <c r="FZ822">
        <f>IF($GO822&gt;=27,INDEX($DJ:$DJ,$GN822+27),"")</f>
      </c>
      <c r="GA822">
        <f>IF($GO822&gt;=28,INDEX($DJ:$DJ,$GN822+28),"")</f>
      </c>
      <c r="GB822">
        <f>IF($GO822&gt;=29,INDEX($DJ:$DJ,$GN822+29),"")</f>
      </c>
      <c r="GC822">
        <f>IF($GO822&gt;=30,INDEX($DJ:$DJ,$GN822+30),"")</f>
      </c>
      <c r="GD822">
        <f>IF($GO822&gt;=31,INDEX($DJ:$DJ,$GN822+31),"")</f>
      </c>
      <c r="GE822">
        <f>IF($GO822&gt;=32,INDEX($DJ:$DJ,$GN822+32),"")</f>
      </c>
      <c r="GF822">
        <f>IF($GO822&gt;=33,INDEX($DJ:$DJ,$GN822+33),"")</f>
      </c>
      <c r="GG822">
        <f>IF($GO822&gt;=34,INDEX($DJ:$DJ,$GN822+34),"")</f>
      </c>
      <c r="GH822">
        <f>IF($GO822&gt;=35,INDEX($DJ:$DJ,$GN822+35),"")</f>
      </c>
      <c r="GI822">
        <f>IF($GO822&gt;=36,INDEX($DJ:$DJ,$GN822+36),"")</f>
      </c>
      <c r="GJ822">
        <f>IF($GO822&gt;=37,INDEX($DJ:$DJ,$GN822+37),"")</f>
      </c>
      <c r="GK822">
        <f>IF($GO822&gt;=38,INDEX($DJ:$DJ,$GN822+38),"")</f>
      </c>
      <c r="GL822">
        <f>IF($GO822&gt;=39,INDEX($DJ:$DJ,$GN822+39),"")</f>
      </c>
      <c r="GM822">
        <f>IF($GO822&gt;=40,INDEX($DJ:$DJ,$GN822+40),"")</f>
      </c>
      <c r="GN822">
        <f>IFERROR(MATCH($DH822,$DI$2:$DI$148,0)+1,0)</f>
      </c>
      <c r="GO822">
        <f>IFERROR(INDEX($DK$2:$DK$148,MATCH($DH822,$DI$2:$DI$148,0)),0)</f>
      </c>
      <c r="GP822">
        <f>IFERROR(MATCH($Y822,$DL$822:$EY$822,0),0)</f>
      </c>
      <c r="GQ822">
        <f>IF($GP822&gt;0,INDEX($EZ$822:$GM$822,$GP822),"")</f>
      </c>
      <c r="GT822">
        <f>IF($JC822&gt;=1,INDEX($GR:$GR,$JB822+1),"")</f>
      </c>
      <c r="GU822">
        <f>IF($JC822&gt;=2,INDEX($GR:$GR,$JB822+2),"")</f>
      </c>
      <c r="GV822">
        <f>IF($JC822&gt;=3,INDEX($GR:$GR,$JB822+3),"")</f>
      </c>
      <c r="GW822">
        <f>IF($JC822&gt;=4,INDEX($GR:$GR,$JB822+4),"")</f>
      </c>
      <c r="GX822">
        <f>IF($JC822&gt;=5,INDEX($GR:$GR,$JB822+5),"")</f>
      </c>
      <c r="GY822">
        <f>IF($JC822&gt;=6,INDEX($GR:$GR,$JB822+6),"")</f>
      </c>
      <c r="GZ822">
        <f>IF($JC822&gt;=7,INDEX($GR:$GR,$JB822+7),"")</f>
      </c>
      <c r="HA822">
        <f>IF($JC822&gt;=8,INDEX($GR:$GR,$JB822+8),"")</f>
      </c>
      <c r="HB822">
        <f>IF($JC822&gt;=9,INDEX($GR:$GR,$JB822+9),"")</f>
      </c>
      <c r="HC822">
        <f>IF($JC822&gt;=10,INDEX($GR:$GR,$JB822+10),"")</f>
      </c>
      <c r="HD822">
        <f>IF($JC822&gt;=11,INDEX($GR:$GR,$JB822+11),"")</f>
      </c>
      <c r="HE822">
        <f>IF($JC822&gt;=12,INDEX($GR:$GR,$JB822+12),"")</f>
      </c>
      <c r="HF822">
        <f>IF($JC822&gt;=13,INDEX($GR:$GR,$JB822+13),"")</f>
      </c>
      <c r="HG822">
        <f>IF($JC822&gt;=14,INDEX($GR:$GR,$JB822+14),"")</f>
      </c>
      <c r="HH822">
        <f>IF($JC822&gt;=15,INDEX($GR:$GR,$JB822+15),"")</f>
      </c>
      <c r="HI822">
        <f>IF($JC822&gt;=16,INDEX($GR:$GR,$JB822+16),"")</f>
      </c>
      <c r="HJ822">
        <f>IF($JC822&gt;=17,INDEX($GR:$GR,$JB822+17),"")</f>
      </c>
      <c r="HK822">
        <f>IF($JC822&gt;=18,INDEX($GR:$GR,$JB822+18),"")</f>
      </c>
      <c r="HL822">
        <f>IF($JC822&gt;=19,INDEX($GR:$GR,$JB822+19),"")</f>
      </c>
      <c r="HM822">
        <f>IF($JC822&gt;=20,INDEX($GR:$GR,$JB822+20),"")</f>
      </c>
      <c r="HN822">
        <f>IF($JC822&gt;=21,INDEX($GR:$GR,$JB822+21),"")</f>
      </c>
      <c r="HO822">
        <f>IF($JC822&gt;=22,INDEX($GR:$GR,$JB822+22),"")</f>
      </c>
      <c r="HP822">
        <f>IF($JC822&gt;=23,INDEX($GR:$GR,$JB822+23),"")</f>
      </c>
      <c r="HQ822">
        <f>IF($JC822&gt;=24,INDEX($GR:$GR,$JB822+24),"")</f>
      </c>
      <c r="HR822">
        <f>IF($JC822&gt;=25,INDEX($GR:$GR,$JB822+25),"")</f>
      </c>
      <c r="HS822">
        <f>IF($JC822&gt;=26,INDEX($GR:$GR,$JB822+26),"")</f>
      </c>
      <c r="HT822">
        <f>IF($JC822&gt;=27,INDEX($GR:$GR,$JB822+27),"")</f>
      </c>
      <c r="HU822">
        <f>IF($JC822&gt;=28,INDEX($GR:$GR,$JB822+28),"")</f>
      </c>
      <c r="HV822">
        <f>IF($JC822&gt;=29,INDEX($GR:$GR,$JB822+29),"")</f>
      </c>
      <c r="HW822">
        <f>IF($JC822&gt;=30,INDEX($GR:$GR,$JB822+30),"")</f>
      </c>
      <c r="HX822">
        <f>IF($JC822&gt;=31,INDEX($GR:$GR,$JB822+31),"")</f>
      </c>
      <c r="HY822">
        <f>IF($JC822&gt;=32,INDEX($GR:$GR,$JB822+32),"")</f>
      </c>
      <c r="HZ822">
        <f>IF($JC822&gt;=33,INDEX($GR:$GR,$JB822+33),"")</f>
      </c>
      <c r="IA822">
        <f>IF($JC822&gt;=34,INDEX($GR:$GR,$JB822+34),"")</f>
      </c>
      <c r="IB822">
        <f>IF($JC822&gt;=35,INDEX($GR:$GR,$JB822+35),"")</f>
      </c>
      <c r="IC822">
        <f>IF($JC822&gt;=36,INDEX($GR:$GR,$JB822+36),"")</f>
      </c>
      <c r="ID822">
        <f>IF($JC822&gt;=37,INDEX($GR:$GR,$JB822+37),"")</f>
      </c>
      <c r="IE822">
        <f>IF($JC822&gt;=38,INDEX($GR:$GR,$JB822+38),"")</f>
      </c>
      <c r="IF822">
        <f>IF($JC822&gt;=39,INDEX($GR:$GR,$JB822+39),"")</f>
      </c>
      <c r="IG822">
        <f>IF($JC822&gt;=40,INDEX($GR:$GR,$JB822+40),"")</f>
      </c>
      <c r="IH822">
        <f>IF($JC822&gt;=41,INDEX($GR:$GR,$JB822+41),"")</f>
      </c>
      <c r="II822">
        <f>IF($JC822&gt;=42,INDEX($GR:$GR,$JB822+42),"")</f>
      </c>
      <c r="IJ822">
        <f>IF($JC822&gt;=43,INDEX($GR:$GR,$JB822+43),"")</f>
      </c>
      <c r="IK822">
        <f>IF($JC822&gt;=44,INDEX($GR:$GR,$JB822+44),"")</f>
      </c>
      <c r="IL822">
        <f>IF($JC822&gt;=45,INDEX($GR:$GR,$JB822+45),"")</f>
      </c>
      <c r="IM822">
        <f>IF($JC822&gt;=46,INDEX($GR:$GR,$JB822+46),"")</f>
      </c>
      <c r="IN822">
        <f>IF($JC822&gt;=47,INDEX($GR:$GR,$JB822+47),"")</f>
      </c>
      <c r="IO822">
        <f>IF($JC822&gt;=48,INDEX($GR:$GR,$JB822+48),"")</f>
      </c>
      <c r="IP822">
        <f>IF($JC822&gt;=49,INDEX($GR:$GR,$JB822+49),"")</f>
      </c>
      <c r="IQ822">
        <f>IF($JC822&gt;=50,INDEX($GR:$GR,$JB822+50),"")</f>
      </c>
      <c r="IR822">
        <f>IF($JC822&gt;=51,INDEX($GR:$GR,$JB822+51),"")</f>
      </c>
      <c r="IS822">
        <f>IF($JC822&gt;=52,INDEX($GR:$GR,$JB822+52),"")</f>
      </c>
      <c r="IT822">
        <f>IF($JC822&gt;=53,INDEX($GR:$GR,$JB822+53),"")</f>
      </c>
      <c r="IU822">
        <f>IF($JC822&gt;=54,INDEX($GR:$GR,$JB822+54),"")</f>
      </c>
      <c r="IV822">
        <f>IF($JC822&gt;=55,INDEX($GR:$GR,$JB822+55),"")</f>
      </c>
      <c r="IW822">
        <f>IF($JC822&gt;=56,INDEX($GR:$GR,$JB822+56),"")</f>
      </c>
      <c r="IX822">
        <f>IF($JC822&gt;=57,INDEX($GR:$GR,$JB822+57),"")</f>
      </c>
      <c r="IY822">
        <f>IF($JC822&gt;=58,INDEX($GR:$GR,$JB822+58),"")</f>
      </c>
      <c r="IZ822">
        <f>IF($JC822&gt;=59,INDEX($GR:$GR,$JB822+59),"")</f>
      </c>
      <c r="JA822">
        <f>IF($JC822&gt;=60,INDEX($GR:$GR,$JB822+60),"")</f>
      </c>
      <c r="JB822">
        <f>IFERROR(MATCH($GQ822,$GR$2:$GR$324,0)+1,0)</f>
      </c>
      <c r="JC822">
        <f>IFERROR(INDEX($GS$2:$GS$324,MATCH($GQ822,$GR$2:$GR$324,0)),0)</f>
      </c>
      <c r="JD822" t="s">
        <v>40</v>
      </c>
      <c r="JE822" t="s">
        <v>40</v>
      </c>
    </row>
    <row r="823" spans="1:265" x14ac:dyDescent="0.25">
      <c r="Q823">
        <f>IF(OR($T823="",$P823=""),"",IFERROR($T823/$P823,0))</f>
      </c>
      <c r="R823">
        <f>IF($T823="","",
SUM($S823,$U823,$Z823,$V823,$X823)*
(1-IF($AA823="",0,VALUE($AA823)/100)))</f>
      </c>
      <c r="S823">
        <f>IF($T823="","",$T823)</f>
      </c>
      <c r="U823">
        <f>IF($T823="","",
IF($N823="","",
IF(ISNUMBER(SEARCH("exempt",LOWER($N823))),0,
$T823*(VALUE(SUBSTITUTE($N823,"%",""))/100))))</f>
      </c>
      <c r="AB823">
        <f>IFERROR(IF(FIND(" - ",$K823)&gt;0,MID($K823,FIND(" - ",$K823)+3,LEN($K823)),""),"")</f>
      </c>
      <c r="AK823" t="s">
        <v>1410</v>
      </c>
      <c r="AP823">
        <f>IFERROR(LEFT($K823,FIND(" - ",$K823)-1),$K823)</f>
      </c>
      <c r="AS823">
        <f>IF($CH823&gt;=1,INDEX($AQ:$AQ,$CG823+1),"")</f>
      </c>
      <c r="AT823">
        <f>IF($CH823&gt;=2,INDEX($AQ:$AQ,$CG823+2),"")</f>
      </c>
      <c r="AU823">
        <f>IF($CH823&gt;=3,INDEX($AQ:$AQ,$CG823+3),"")</f>
      </c>
      <c r="AV823">
        <f>IF($CH823&gt;=4,INDEX($AQ:$AQ,$CG823+4),"")</f>
      </c>
      <c r="AW823">
        <f>IF($CH823&gt;=5,INDEX($AQ:$AQ,$CG823+5),"")</f>
      </c>
      <c r="AX823">
        <f>IF($CH823&gt;=6,INDEX($AQ:$AQ,$CG823+6),"")</f>
      </c>
      <c r="AY823">
        <f>IF($CH823&gt;=7,INDEX($AQ:$AQ,$CG823+7),"")</f>
      </c>
      <c r="AZ823">
        <f>IF($CH823&gt;=8,INDEX($AQ:$AQ,$CG823+8),"")</f>
      </c>
      <c r="BA823">
        <f>IF($CH823&gt;=9,INDEX($AQ:$AQ,$CG823+9),"")</f>
      </c>
      <c r="BB823">
        <f>IF($CH823&gt;=10,INDEX($AQ:$AQ,$CG823+10),"")</f>
      </c>
      <c r="BC823">
        <f>IF($CH823&gt;=11,INDEX($AQ:$AQ,$CG823+11),"")</f>
      </c>
      <c r="BD823">
        <f>IF($CH823&gt;=12,INDEX($AQ:$AQ,$CG823+12),"")</f>
      </c>
      <c r="BE823">
        <f>IF($CH823&gt;=13,INDEX($AQ:$AQ,$CG823+13),"")</f>
      </c>
      <c r="BF823">
        <f>IF($CH823&gt;=14,INDEX($AQ:$AQ,$CG823+14),"")</f>
      </c>
      <c r="BG823">
        <f>IF($CH823&gt;=15,INDEX($AQ:$AQ,$CG823+15),"")</f>
      </c>
      <c r="BH823">
        <f>IF($CH823&gt;=16,INDEX($AQ:$AQ,$CG823+16),"")</f>
      </c>
      <c r="BI823">
        <f>IF($CH823&gt;=17,INDEX($AQ:$AQ,$CG823+17),"")</f>
      </c>
      <c r="BJ823">
        <f>IF($CH823&gt;=18,INDEX($AQ:$AQ,$CG823+18),"")</f>
      </c>
      <c r="BK823">
        <f>IF($CH823&gt;=19,INDEX($AQ:$AQ,$CG823+19),"")</f>
      </c>
      <c r="BL823">
        <f>IF($CH823&gt;=20,INDEX($AQ:$AQ,$CG823+20),"")</f>
      </c>
      <c r="BM823">
        <f>IF($CH823&gt;=21,INDEX($AQ:$AQ,$CG823+21),"")</f>
      </c>
      <c r="BN823">
        <f>IF($CH823&gt;=22,INDEX($AQ:$AQ,$CG823+22),"")</f>
      </c>
      <c r="BO823">
        <f>IF($CH823&gt;=23,INDEX($AQ:$AQ,$CG823+23),"")</f>
      </c>
      <c r="BP823">
        <f>IF($CH823&gt;=24,INDEX($AQ:$AQ,$CG823+24),"")</f>
      </c>
      <c r="BQ823">
        <f>IF($CH823&gt;=25,INDEX($AQ:$AQ,$CG823+25),"")</f>
      </c>
      <c r="BR823">
        <f>IF($CH823&gt;=26,INDEX($AQ:$AQ,$CG823+26),"")</f>
      </c>
      <c r="BS823">
        <f>IF($CH823&gt;=27,INDEX($AQ:$AQ,$CG823+27),"")</f>
      </c>
      <c r="BT823">
        <f>IF($CH823&gt;=28,INDEX($AQ:$AQ,$CG823+28),"")</f>
      </c>
      <c r="BU823">
        <f>IF($CH823&gt;=29,INDEX($AQ:$AQ,$CG823+29),"")</f>
      </c>
      <c r="BV823">
        <f>IF($CH823&gt;=30,INDEX($AQ:$AQ,$CG823+30),"")</f>
      </c>
      <c r="BW823">
        <f>IF($CH823&gt;=31,INDEX($AQ:$AQ,$CG823+31),"")</f>
      </c>
      <c r="BX823">
        <f>IF($CH823&gt;=32,INDEX($AQ:$AQ,$CG823+32),"")</f>
      </c>
      <c r="BY823">
        <f>IF($CH823&gt;=33,INDEX($AQ:$AQ,$CG823+33),"")</f>
      </c>
      <c r="BZ823">
        <f>IF($CH823&gt;=34,INDEX($AQ:$AQ,$CG823+34),"")</f>
      </c>
      <c r="CA823">
        <f>IF($CH823&gt;=35,INDEX($AQ:$AQ,$CG823+35),"")</f>
      </c>
      <c r="CB823">
        <f>IF($CH823&gt;=36,INDEX($AQ:$AQ,$CG823+36),"")</f>
      </c>
      <c r="CC823">
        <f>IF($CH823&gt;=37,INDEX($AQ:$AQ,$CG823+37),"")</f>
      </c>
      <c r="CD823">
        <f>IF($CH823&gt;=38,INDEX($AQ:$AQ,$CG823+38),"")</f>
      </c>
      <c r="CE823">
        <f>IF($CH823&gt;=39,INDEX($AQ:$AQ,$CG823+39),"")</f>
      </c>
      <c r="CF823">
        <f>IF($CH823&gt;=40,INDEX($AQ:$AQ,$CG823+40),"")</f>
      </c>
      <c r="CG823">
        <f>IFERROR(MATCH($AP823,$AQ$2:$AQ$134,0)+1,0)</f>
      </c>
      <c r="CH823">
        <f>IFERROR(INDEX($AR$2:$AR$134,MATCH($AP823,$AQ$2:$AQ$134,0)),0)</f>
      </c>
      <c r="CI823">
        <f>IFERROR(LEFT($L823,FIND(" - ",$L823)-1),$L823)</f>
      </c>
      <c r="CL823">
        <f>IF($DG823&gt;=1,INDEX($CJ:$CJ,$DF823+1),"")</f>
      </c>
      <c r="CM823">
        <f>IF($DG823&gt;=2,INDEX($CJ:$CJ,$DF823+2),"")</f>
      </c>
      <c r="CN823">
        <f>IF($DG823&gt;=3,INDEX($CJ:$CJ,$DF823+3),"")</f>
      </c>
      <c r="CO823">
        <f>IF($DG823&gt;=4,INDEX($CJ:$CJ,$DF823+4),"")</f>
      </c>
      <c r="CP823">
        <f>IF($DG823&gt;=5,INDEX($CJ:$CJ,$DF823+5),"")</f>
      </c>
      <c r="CQ823">
        <f>IF($DG823&gt;=6,INDEX($CJ:$CJ,$DF823+6),"")</f>
      </c>
      <c r="CR823">
        <f>IF($DG823&gt;=7,INDEX($CJ:$CJ,$DF823+7),"")</f>
      </c>
      <c r="CS823">
        <f>IF($DG823&gt;=8,INDEX($CJ:$CJ,$DF823+8),"")</f>
      </c>
      <c r="CT823">
        <f>IF($DG823&gt;=9,INDEX($CJ:$CJ,$DF823+9),"")</f>
      </c>
      <c r="CU823">
        <f>IF($DG823&gt;=10,INDEX($CJ:$CJ,$DF823+10),"")</f>
      </c>
      <c r="CV823">
        <f>IF($DG823&gt;=11,INDEX($CJ:$CJ,$DF823+11),"")</f>
      </c>
      <c r="CW823">
        <f>IF($DG823&gt;=12,INDEX($CJ:$CJ,$DF823+12),"")</f>
      </c>
      <c r="CX823">
        <f>IF($DG823&gt;=13,INDEX($CJ:$CJ,$DF823+13),"")</f>
      </c>
      <c r="CY823">
        <f>IF($DG823&gt;=14,INDEX($CJ:$CJ,$DF823+14),"")</f>
      </c>
      <c r="CZ823">
        <f>IF($DG823&gt;=15,INDEX($CJ:$CJ,$DF823+15),"")</f>
      </c>
      <c r="DA823">
        <f>IF($DG823&gt;=16,INDEX($CJ:$CJ,$DF823+16),"")</f>
      </c>
      <c r="DB823">
        <f>IF($DG823&gt;=17,INDEX($CJ:$CJ,$DF823+17),"")</f>
      </c>
      <c r="DC823">
        <f>IF($DG823&gt;=18,INDEX($CJ:$CJ,$DF823+18),"")</f>
      </c>
      <c r="DD823">
        <f>IF($DG823&gt;=19,INDEX($CJ:$CJ,$DF823+19),"")</f>
      </c>
      <c r="DE823">
        <f>IF($DG823&gt;=20,INDEX($CJ:$CJ,$DF823+20),"")</f>
      </c>
      <c r="DF823">
        <f>IFERROR(MATCH($CI823,$CJ$2:$CJ$263,0)+1,0)</f>
      </c>
      <c r="DG823">
        <f>IFERROR(INDEX($CK$2:$CK$263,MATCH($CI823,$CJ$2:$CJ$263,0)),0)</f>
      </c>
      <c r="DH823">
        <f>IFERROR(INDEX($AO:$AO,MATCH($N823,$AN:$AN,0))&amp;"","")</f>
      </c>
      <c r="DL823">
        <f>IF($GO823&gt;=1,INDEX($DI:$DI,$GN823+1),"")</f>
      </c>
      <c r="DM823">
        <f>IF($GO823&gt;=2,INDEX($DI:$DI,$GN823+2),"")</f>
      </c>
      <c r="DN823">
        <f>IF($GO823&gt;=3,INDEX($DI:$DI,$GN823+3),"")</f>
      </c>
      <c r="DO823">
        <f>IF($GO823&gt;=4,INDEX($DI:$DI,$GN823+4),"")</f>
      </c>
      <c r="DP823">
        <f>IF($GO823&gt;=5,INDEX($DI:$DI,$GN823+5),"")</f>
      </c>
      <c r="DQ823">
        <f>IF($GO823&gt;=6,INDEX($DI:$DI,$GN823+6),"")</f>
      </c>
      <c r="DR823">
        <f>IF($GO823&gt;=7,INDEX($DI:$DI,$GN823+7),"")</f>
      </c>
      <c r="DS823">
        <f>IF($GO823&gt;=8,INDEX($DI:$DI,$GN823+8),"")</f>
      </c>
      <c r="DT823">
        <f>IF($GO823&gt;=9,INDEX($DI:$DI,$GN823+9),"")</f>
      </c>
      <c r="DU823">
        <f>IF($GO823&gt;=10,INDEX($DI:$DI,$GN823+10),"")</f>
      </c>
      <c r="DV823">
        <f>IF($GO823&gt;=11,INDEX($DI:$DI,$GN823+11),"")</f>
      </c>
      <c r="DW823">
        <f>IF($GO823&gt;=12,INDEX($DI:$DI,$GN823+12),"")</f>
      </c>
      <c r="DX823">
        <f>IF($GO823&gt;=13,INDEX($DI:$DI,$GN823+13),"")</f>
      </c>
      <c r="DY823">
        <f>IF($GO823&gt;=14,INDEX($DI:$DI,$GN823+14),"")</f>
      </c>
      <c r="DZ823">
        <f>IF($GO823&gt;=15,INDEX($DI:$DI,$GN823+15),"")</f>
      </c>
      <c r="EA823">
        <f>IF($GO823&gt;=16,INDEX($DI:$DI,$GN823+16),"")</f>
      </c>
      <c r="EB823">
        <f>IF($GO823&gt;=17,INDEX($DI:$DI,$GN823+17),"")</f>
      </c>
      <c r="EC823">
        <f>IF($GO823&gt;=18,INDEX($DI:$DI,$GN823+18),"")</f>
      </c>
      <c r="ED823">
        <f>IF($GO823&gt;=19,INDEX($DI:$DI,$GN823+19),"")</f>
      </c>
      <c r="EE823">
        <f>IF($GO823&gt;=20,INDEX($DI:$DI,$GN823+20),"")</f>
      </c>
      <c r="EF823">
        <f>IF($GO823&gt;=21,INDEX($DI:$DI,$GN823+21),"")</f>
      </c>
      <c r="EG823">
        <f>IF($GO823&gt;=22,INDEX($DI:$DI,$GN823+22),"")</f>
      </c>
      <c r="EH823">
        <f>IF($GO823&gt;=23,INDEX($DI:$DI,$GN823+23),"")</f>
      </c>
      <c r="EI823">
        <f>IF($GO823&gt;=24,INDEX($DI:$DI,$GN823+24),"")</f>
      </c>
      <c r="EJ823">
        <f>IF($GO823&gt;=25,INDEX($DI:$DI,$GN823+25),"")</f>
      </c>
      <c r="EK823">
        <f>IF($GO823&gt;=26,INDEX($DI:$DI,$GN823+26),"")</f>
      </c>
      <c r="EL823">
        <f>IF($GO823&gt;=27,INDEX($DI:$DI,$GN823+27),"")</f>
      </c>
      <c r="EM823">
        <f>IF($GO823&gt;=28,INDEX($DI:$DI,$GN823+28),"")</f>
      </c>
      <c r="EN823">
        <f>IF($GO823&gt;=29,INDEX($DI:$DI,$GN823+29),"")</f>
      </c>
      <c r="EO823">
        <f>IF($GO823&gt;=30,INDEX($DI:$DI,$GN823+30),"")</f>
      </c>
      <c r="EP823">
        <f>IF($GO823&gt;=31,INDEX($DI:$DI,$GN823+31),"")</f>
      </c>
      <c r="EQ823">
        <f>IF($GO823&gt;=32,INDEX($DI:$DI,$GN823+32),"")</f>
      </c>
      <c r="ER823">
        <f>IF($GO823&gt;=33,INDEX($DI:$DI,$GN823+33),"")</f>
      </c>
      <c r="ES823">
        <f>IF($GO823&gt;=34,INDEX($DI:$DI,$GN823+34),"")</f>
      </c>
      <c r="ET823">
        <f>IF($GO823&gt;=35,INDEX($DI:$DI,$GN823+35),"")</f>
      </c>
      <c r="EU823">
        <f>IF($GO823&gt;=36,INDEX($DI:$DI,$GN823+36),"")</f>
      </c>
      <c r="EV823">
        <f>IF($GO823&gt;=37,INDEX($DI:$DI,$GN823+37),"")</f>
      </c>
      <c r="EW823">
        <f>IF($GO823&gt;=38,INDEX($DI:$DI,$GN823+38),"")</f>
      </c>
      <c r="EX823">
        <f>IF($GO823&gt;=39,INDEX($DI:$DI,$GN823+39),"")</f>
      </c>
      <c r="EY823">
        <f>IF($GO823&gt;=40,INDEX($DI:$DI,$GN823+40),"")</f>
      </c>
      <c r="EZ823">
        <f>IF($GO823&gt;=1,INDEX($DJ:$DJ,$GN823+1),"")</f>
      </c>
      <c r="FA823">
        <f>IF($GO823&gt;=2,INDEX($DJ:$DJ,$GN823+2),"")</f>
      </c>
      <c r="FB823">
        <f>IF($GO823&gt;=3,INDEX($DJ:$DJ,$GN823+3),"")</f>
      </c>
      <c r="FC823">
        <f>IF($GO823&gt;=4,INDEX($DJ:$DJ,$GN823+4),"")</f>
      </c>
      <c r="FD823">
        <f>IF($GO823&gt;=5,INDEX($DJ:$DJ,$GN823+5),"")</f>
      </c>
      <c r="FE823">
        <f>IF($GO823&gt;=6,INDEX($DJ:$DJ,$GN823+6),"")</f>
      </c>
      <c r="FF823">
        <f>IF($GO823&gt;=7,INDEX($DJ:$DJ,$GN823+7),"")</f>
      </c>
      <c r="FG823">
        <f>IF($GO823&gt;=8,INDEX($DJ:$DJ,$GN823+8),"")</f>
      </c>
      <c r="FH823">
        <f>IF($GO823&gt;=9,INDEX($DJ:$DJ,$GN823+9),"")</f>
      </c>
      <c r="FI823">
        <f>IF($GO823&gt;=10,INDEX($DJ:$DJ,$GN823+10),"")</f>
      </c>
      <c r="FJ823">
        <f>IF($GO823&gt;=11,INDEX($DJ:$DJ,$GN823+11),"")</f>
      </c>
      <c r="FK823">
        <f>IF($GO823&gt;=12,INDEX($DJ:$DJ,$GN823+12),"")</f>
      </c>
      <c r="FL823">
        <f>IF($GO823&gt;=13,INDEX($DJ:$DJ,$GN823+13),"")</f>
      </c>
      <c r="FM823">
        <f>IF($GO823&gt;=14,INDEX($DJ:$DJ,$GN823+14),"")</f>
      </c>
      <c r="FN823">
        <f>IF($GO823&gt;=15,INDEX($DJ:$DJ,$GN823+15),"")</f>
      </c>
      <c r="FO823">
        <f>IF($GO823&gt;=16,INDEX($DJ:$DJ,$GN823+16),"")</f>
      </c>
      <c r="FP823">
        <f>IF($GO823&gt;=17,INDEX($DJ:$DJ,$GN823+17),"")</f>
      </c>
      <c r="FQ823">
        <f>IF($GO823&gt;=18,INDEX($DJ:$DJ,$GN823+18),"")</f>
      </c>
      <c r="FR823">
        <f>IF($GO823&gt;=19,INDEX($DJ:$DJ,$GN823+19),"")</f>
      </c>
      <c r="FS823">
        <f>IF($GO823&gt;=20,INDEX($DJ:$DJ,$GN823+20),"")</f>
      </c>
      <c r="FT823">
        <f>IF($GO823&gt;=21,INDEX($DJ:$DJ,$GN823+21),"")</f>
      </c>
      <c r="FU823">
        <f>IF($GO823&gt;=22,INDEX($DJ:$DJ,$GN823+22),"")</f>
      </c>
      <c r="FV823">
        <f>IF($GO823&gt;=23,INDEX($DJ:$DJ,$GN823+23),"")</f>
      </c>
      <c r="FW823">
        <f>IF($GO823&gt;=24,INDEX($DJ:$DJ,$GN823+24),"")</f>
      </c>
      <c r="FX823">
        <f>IF($GO823&gt;=25,INDEX($DJ:$DJ,$GN823+25),"")</f>
      </c>
      <c r="FY823">
        <f>IF($GO823&gt;=26,INDEX($DJ:$DJ,$GN823+26),"")</f>
      </c>
      <c r="FZ823">
        <f>IF($GO823&gt;=27,INDEX($DJ:$DJ,$GN823+27),"")</f>
      </c>
      <c r="GA823">
        <f>IF($GO823&gt;=28,INDEX($DJ:$DJ,$GN823+28),"")</f>
      </c>
      <c r="GB823">
        <f>IF($GO823&gt;=29,INDEX($DJ:$DJ,$GN823+29),"")</f>
      </c>
      <c r="GC823">
        <f>IF($GO823&gt;=30,INDEX($DJ:$DJ,$GN823+30),"")</f>
      </c>
      <c r="GD823">
        <f>IF($GO823&gt;=31,INDEX($DJ:$DJ,$GN823+31),"")</f>
      </c>
      <c r="GE823">
        <f>IF($GO823&gt;=32,INDEX($DJ:$DJ,$GN823+32),"")</f>
      </c>
      <c r="GF823">
        <f>IF($GO823&gt;=33,INDEX($DJ:$DJ,$GN823+33),"")</f>
      </c>
      <c r="GG823">
        <f>IF($GO823&gt;=34,INDEX($DJ:$DJ,$GN823+34),"")</f>
      </c>
      <c r="GH823">
        <f>IF($GO823&gt;=35,INDEX($DJ:$DJ,$GN823+35),"")</f>
      </c>
      <c r="GI823">
        <f>IF($GO823&gt;=36,INDEX($DJ:$DJ,$GN823+36),"")</f>
      </c>
      <c r="GJ823">
        <f>IF($GO823&gt;=37,INDEX($DJ:$DJ,$GN823+37),"")</f>
      </c>
      <c r="GK823">
        <f>IF($GO823&gt;=38,INDEX($DJ:$DJ,$GN823+38),"")</f>
      </c>
      <c r="GL823">
        <f>IF($GO823&gt;=39,INDEX($DJ:$DJ,$GN823+39),"")</f>
      </c>
      <c r="GM823">
        <f>IF($GO823&gt;=40,INDEX($DJ:$DJ,$GN823+40),"")</f>
      </c>
      <c r="GN823">
        <f>IFERROR(MATCH($DH823,$DI$2:$DI$148,0)+1,0)</f>
      </c>
      <c r="GO823">
        <f>IFERROR(INDEX($DK$2:$DK$148,MATCH($DH823,$DI$2:$DI$148,0)),0)</f>
      </c>
      <c r="GP823">
        <f>IFERROR(MATCH($Y823,$DL$823:$EY$823,0),0)</f>
      </c>
      <c r="GQ823">
        <f>IF($GP823&gt;0,INDEX($EZ$823:$GM$823,$GP823),"")</f>
      </c>
      <c r="GT823">
        <f>IF($JC823&gt;=1,INDEX($GR:$GR,$JB823+1),"")</f>
      </c>
      <c r="GU823">
        <f>IF($JC823&gt;=2,INDEX($GR:$GR,$JB823+2),"")</f>
      </c>
      <c r="GV823">
        <f>IF($JC823&gt;=3,INDEX($GR:$GR,$JB823+3),"")</f>
      </c>
      <c r="GW823">
        <f>IF($JC823&gt;=4,INDEX($GR:$GR,$JB823+4),"")</f>
      </c>
      <c r="GX823">
        <f>IF($JC823&gt;=5,INDEX($GR:$GR,$JB823+5),"")</f>
      </c>
      <c r="GY823">
        <f>IF($JC823&gt;=6,INDEX($GR:$GR,$JB823+6),"")</f>
      </c>
      <c r="GZ823">
        <f>IF($JC823&gt;=7,INDEX($GR:$GR,$JB823+7),"")</f>
      </c>
      <c r="HA823">
        <f>IF($JC823&gt;=8,INDEX($GR:$GR,$JB823+8),"")</f>
      </c>
      <c r="HB823">
        <f>IF($JC823&gt;=9,INDEX($GR:$GR,$JB823+9),"")</f>
      </c>
      <c r="HC823">
        <f>IF($JC823&gt;=10,INDEX($GR:$GR,$JB823+10),"")</f>
      </c>
      <c r="HD823">
        <f>IF($JC823&gt;=11,INDEX($GR:$GR,$JB823+11),"")</f>
      </c>
      <c r="HE823">
        <f>IF($JC823&gt;=12,INDEX($GR:$GR,$JB823+12),"")</f>
      </c>
      <c r="HF823">
        <f>IF($JC823&gt;=13,INDEX($GR:$GR,$JB823+13),"")</f>
      </c>
      <c r="HG823">
        <f>IF($JC823&gt;=14,INDEX($GR:$GR,$JB823+14),"")</f>
      </c>
      <c r="HH823">
        <f>IF($JC823&gt;=15,INDEX($GR:$GR,$JB823+15),"")</f>
      </c>
      <c r="HI823">
        <f>IF($JC823&gt;=16,INDEX($GR:$GR,$JB823+16),"")</f>
      </c>
      <c r="HJ823">
        <f>IF($JC823&gt;=17,INDEX($GR:$GR,$JB823+17),"")</f>
      </c>
      <c r="HK823">
        <f>IF($JC823&gt;=18,INDEX($GR:$GR,$JB823+18),"")</f>
      </c>
      <c r="HL823">
        <f>IF($JC823&gt;=19,INDEX($GR:$GR,$JB823+19),"")</f>
      </c>
      <c r="HM823">
        <f>IF($JC823&gt;=20,INDEX($GR:$GR,$JB823+20),"")</f>
      </c>
      <c r="HN823">
        <f>IF($JC823&gt;=21,INDEX($GR:$GR,$JB823+21),"")</f>
      </c>
      <c r="HO823">
        <f>IF($JC823&gt;=22,INDEX($GR:$GR,$JB823+22),"")</f>
      </c>
      <c r="HP823">
        <f>IF($JC823&gt;=23,INDEX($GR:$GR,$JB823+23),"")</f>
      </c>
      <c r="HQ823">
        <f>IF($JC823&gt;=24,INDEX($GR:$GR,$JB823+24),"")</f>
      </c>
      <c r="HR823">
        <f>IF($JC823&gt;=25,INDEX($GR:$GR,$JB823+25),"")</f>
      </c>
      <c r="HS823">
        <f>IF($JC823&gt;=26,INDEX($GR:$GR,$JB823+26),"")</f>
      </c>
      <c r="HT823">
        <f>IF($JC823&gt;=27,INDEX($GR:$GR,$JB823+27),"")</f>
      </c>
      <c r="HU823">
        <f>IF($JC823&gt;=28,INDEX($GR:$GR,$JB823+28),"")</f>
      </c>
      <c r="HV823">
        <f>IF($JC823&gt;=29,INDEX($GR:$GR,$JB823+29),"")</f>
      </c>
      <c r="HW823">
        <f>IF($JC823&gt;=30,INDEX($GR:$GR,$JB823+30),"")</f>
      </c>
      <c r="HX823">
        <f>IF($JC823&gt;=31,INDEX($GR:$GR,$JB823+31),"")</f>
      </c>
      <c r="HY823">
        <f>IF($JC823&gt;=32,INDEX($GR:$GR,$JB823+32),"")</f>
      </c>
      <c r="HZ823">
        <f>IF($JC823&gt;=33,INDEX($GR:$GR,$JB823+33),"")</f>
      </c>
      <c r="IA823">
        <f>IF($JC823&gt;=34,INDEX($GR:$GR,$JB823+34),"")</f>
      </c>
      <c r="IB823">
        <f>IF($JC823&gt;=35,INDEX($GR:$GR,$JB823+35),"")</f>
      </c>
      <c r="IC823">
        <f>IF($JC823&gt;=36,INDEX($GR:$GR,$JB823+36),"")</f>
      </c>
      <c r="ID823">
        <f>IF($JC823&gt;=37,INDEX($GR:$GR,$JB823+37),"")</f>
      </c>
      <c r="IE823">
        <f>IF($JC823&gt;=38,INDEX($GR:$GR,$JB823+38),"")</f>
      </c>
      <c r="IF823">
        <f>IF($JC823&gt;=39,INDEX($GR:$GR,$JB823+39),"")</f>
      </c>
      <c r="IG823">
        <f>IF($JC823&gt;=40,INDEX($GR:$GR,$JB823+40),"")</f>
      </c>
      <c r="IH823">
        <f>IF($JC823&gt;=41,INDEX($GR:$GR,$JB823+41),"")</f>
      </c>
      <c r="II823">
        <f>IF($JC823&gt;=42,INDEX($GR:$GR,$JB823+42),"")</f>
      </c>
      <c r="IJ823">
        <f>IF($JC823&gt;=43,INDEX($GR:$GR,$JB823+43),"")</f>
      </c>
      <c r="IK823">
        <f>IF($JC823&gt;=44,INDEX($GR:$GR,$JB823+44),"")</f>
      </c>
      <c r="IL823">
        <f>IF($JC823&gt;=45,INDEX($GR:$GR,$JB823+45),"")</f>
      </c>
      <c r="IM823">
        <f>IF($JC823&gt;=46,INDEX($GR:$GR,$JB823+46),"")</f>
      </c>
      <c r="IN823">
        <f>IF($JC823&gt;=47,INDEX($GR:$GR,$JB823+47),"")</f>
      </c>
      <c r="IO823">
        <f>IF($JC823&gt;=48,INDEX($GR:$GR,$JB823+48),"")</f>
      </c>
      <c r="IP823">
        <f>IF($JC823&gt;=49,INDEX($GR:$GR,$JB823+49),"")</f>
      </c>
      <c r="IQ823">
        <f>IF($JC823&gt;=50,INDEX($GR:$GR,$JB823+50),"")</f>
      </c>
      <c r="IR823">
        <f>IF($JC823&gt;=51,INDEX($GR:$GR,$JB823+51),"")</f>
      </c>
      <c r="IS823">
        <f>IF($JC823&gt;=52,INDEX($GR:$GR,$JB823+52),"")</f>
      </c>
      <c r="IT823">
        <f>IF($JC823&gt;=53,INDEX($GR:$GR,$JB823+53),"")</f>
      </c>
      <c r="IU823">
        <f>IF($JC823&gt;=54,INDEX($GR:$GR,$JB823+54),"")</f>
      </c>
      <c r="IV823">
        <f>IF($JC823&gt;=55,INDEX($GR:$GR,$JB823+55),"")</f>
      </c>
      <c r="IW823">
        <f>IF($JC823&gt;=56,INDEX($GR:$GR,$JB823+56),"")</f>
      </c>
      <c r="IX823">
        <f>IF($JC823&gt;=57,INDEX($GR:$GR,$JB823+57),"")</f>
      </c>
      <c r="IY823">
        <f>IF($JC823&gt;=58,INDEX($GR:$GR,$JB823+58),"")</f>
      </c>
      <c r="IZ823">
        <f>IF($JC823&gt;=59,INDEX($GR:$GR,$JB823+59),"")</f>
      </c>
      <c r="JA823">
        <f>IF($JC823&gt;=60,INDEX($GR:$GR,$JB823+60),"")</f>
      </c>
      <c r="JB823">
        <f>IFERROR(MATCH($GQ823,$GR$2:$GR$324,0)+1,0)</f>
      </c>
      <c r="JC823">
        <f>IFERROR(INDEX($GS$2:$GS$324,MATCH($GQ823,$GR$2:$GR$324,0)),0)</f>
      </c>
      <c r="JD823" t="s">
        <v>40</v>
      </c>
      <c r="JE823" t="s">
        <v>40</v>
      </c>
    </row>
    <row r="824" spans="1:265" x14ac:dyDescent="0.25">
      <c r="Q824">
        <f>IF(OR($T824="",$P824=""),"",IFERROR($T824/$P824,0))</f>
      </c>
      <c r="R824">
        <f>IF($T824="","",
SUM($S824,$U824,$Z824,$V824,$X824)*
(1-IF($AA824="",0,VALUE($AA824)/100)))</f>
      </c>
      <c r="S824">
        <f>IF($T824="","",$T824)</f>
      </c>
      <c r="U824">
        <f>IF($T824="","",
IF($N824="","",
IF(ISNUMBER(SEARCH("exempt",LOWER($N824))),0,
$T824*(VALUE(SUBSTITUTE($N824,"%",""))/100))))</f>
      </c>
      <c r="AB824">
        <f>IFERROR(IF(FIND(" - ",$K824)&gt;0,MID($K824,FIND(" - ",$K824)+3,LEN($K824)),""),"")</f>
      </c>
      <c r="AK824" t="s">
        <v>1411</v>
      </c>
      <c r="AP824">
        <f>IFERROR(LEFT($K824,FIND(" - ",$K824)-1),$K824)</f>
      </c>
      <c r="AS824">
        <f>IF($CH824&gt;=1,INDEX($AQ:$AQ,$CG824+1),"")</f>
      </c>
      <c r="AT824">
        <f>IF($CH824&gt;=2,INDEX($AQ:$AQ,$CG824+2),"")</f>
      </c>
      <c r="AU824">
        <f>IF($CH824&gt;=3,INDEX($AQ:$AQ,$CG824+3),"")</f>
      </c>
      <c r="AV824">
        <f>IF($CH824&gt;=4,INDEX($AQ:$AQ,$CG824+4),"")</f>
      </c>
      <c r="AW824">
        <f>IF($CH824&gt;=5,INDEX($AQ:$AQ,$CG824+5),"")</f>
      </c>
      <c r="AX824">
        <f>IF($CH824&gt;=6,INDEX($AQ:$AQ,$CG824+6),"")</f>
      </c>
      <c r="AY824">
        <f>IF($CH824&gt;=7,INDEX($AQ:$AQ,$CG824+7),"")</f>
      </c>
      <c r="AZ824">
        <f>IF($CH824&gt;=8,INDEX($AQ:$AQ,$CG824+8),"")</f>
      </c>
      <c r="BA824">
        <f>IF($CH824&gt;=9,INDEX($AQ:$AQ,$CG824+9),"")</f>
      </c>
      <c r="BB824">
        <f>IF($CH824&gt;=10,INDEX($AQ:$AQ,$CG824+10),"")</f>
      </c>
      <c r="BC824">
        <f>IF($CH824&gt;=11,INDEX($AQ:$AQ,$CG824+11),"")</f>
      </c>
      <c r="BD824">
        <f>IF($CH824&gt;=12,INDEX($AQ:$AQ,$CG824+12),"")</f>
      </c>
      <c r="BE824">
        <f>IF($CH824&gt;=13,INDEX($AQ:$AQ,$CG824+13),"")</f>
      </c>
      <c r="BF824">
        <f>IF($CH824&gt;=14,INDEX($AQ:$AQ,$CG824+14),"")</f>
      </c>
      <c r="BG824">
        <f>IF($CH824&gt;=15,INDEX($AQ:$AQ,$CG824+15),"")</f>
      </c>
      <c r="BH824">
        <f>IF($CH824&gt;=16,INDEX($AQ:$AQ,$CG824+16),"")</f>
      </c>
      <c r="BI824">
        <f>IF($CH824&gt;=17,INDEX($AQ:$AQ,$CG824+17),"")</f>
      </c>
      <c r="BJ824">
        <f>IF($CH824&gt;=18,INDEX($AQ:$AQ,$CG824+18),"")</f>
      </c>
      <c r="BK824">
        <f>IF($CH824&gt;=19,INDEX($AQ:$AQ,$CG824+19),"")</f>
      </c>
      <c r="BL824">
        <f>IF($CH824&gt;=20,INDEX($AQ:$AQ,$CG824+20),"")</f>
      </c>
      <c r="BM824">
        <f>IF($CH824&gt;=21,INDEX($AQ:$AQ,$CG824+21),"")</f>
      </c>
      <c r="BN824">
        <f>IF($CH824&gt;=22,INDEX($AQ:$AQ,$CG824+22),"")</f>
      </c>
      <c r="BO824">
        <f>IF($CH824&gt;=23,INDEX($AQ:$AQ,$CG824+23),"")</f>
      </c>
      <c r="BP824">
        <f>IF($CH824&gt;=24,INDEX($AQ:$AQ,$CG824+24),"")</f>
      </c>
      <c r="BQ824">
        <f>IF($CH824&gt;=25,INDEX($AQ:$AQ,$CG824+25),"")</f>
      </c>
      <c r="BR824">
        <f>IF($CH824&gt;=26,INDEX($AQ:$AQ,$CG824+26),"")</f>
      </c>
      <c r="BS824">
        <f>IF($CH824&gt;=27,INDEX($AQ:$AQ,$CG824+27),"")</f>
      </c>
      <c r="BT824">
        <f>IF($CH824&gt;=28,INDEX($AQ:$AQ,$CG824+28),"")</f>
      </c>
      <c r="BU824">
        <f>IF($CH824&gt;=29,INDEX($AQ:$AQ,$CG824+29),"")</f>
      </c>
      <c r="BV824">
        <f>IF($CH824&gt;=30,INDEX($AQ:$AQ,$CG824+30),"")</f>
      </c>
      <c r="BW824">
        <f>IF($CH824&gt;=31,INDEX($AQ:$AQ,$CG824+31),"")</f>
      </c>
      <c r="BX824">
        <f>IF($CH824&gt;=32,INDEX($AQ:$AQ,$CG824+32),"")</f>
      </c>
      <c r="BY824">
        <f>IF($CH824&gt;=33,INDEX($AQ:$AQ,$CG824+33),"")</f>
      </c>
      <c r="BZ824">
        <f>IF($CH824&gt;=34,INDEX($AQ:$AQ,$CG824+34),"")</f>
      </c>
      <c r="CA824">
        <f>IF($CH824&gt;=35,INDEX($AQ:$AQ,$CG824+35),"")</f>
      </c>
      <c r="CB824">
        <f>IF($CH824&gt;=36,INDEX($AQ:$AQ,$CG824+36),"")</f>
      </c>
      <c r="CC824">
        <f>IF($CH824&gt;=37,INDEX($AQ:$AQ,$CG824+37),"")</f>
      </c>
      <c r="CD824">
        <f>IF($CH824&gt;=38,INDEX($AQ:$AQ,$CG824+38),"")</f>
      </c>
      <c r="CE824">
        <f>IF($CH824&gt;=39,INDEX($AQ:$AQ,$CG824+39),"")</f>
      </c>
      <c r="CF824">
        <f>IF($CH824&gt;=40,INDEX($AQ:$AQ,$CG824+40),"")</f>
      </c>
      <c r="CG824">
        <f>IFERROR(MATCH($AP824,$AQ$2:$AQ$134,0)+1,0)</f>
      </c>
      <c r="CH824">
        <f>IFERROR(INDEX($AR$2:$AR$134,MATCH($AP824,$AQ$2:$AQ$134,0)),0)</f>
      </c>
      <c r="CI824">
        <f>IFERROR(LEFT($L824,FIND(" - ",$L824)-1),$L824)</f>
      </c>
      <c r="CL824">
        <f>IF($DG824&gt;=1,INDEX($CJ:$CJ,$DF824+1),"")</f>
      </c>
      <c r="CM824">
        <f>IF($DG824&gt;=2,INDEX($CJ:$CJ,$DF824+2),"")</f>
      </c>
      <c r="CN824">
        <f>IF($DG824&gt;=3,INDEX($CJ:$CJ,$DF824+3),"")</f>
      </c>
      <c r="CO824">
        <f>IF($DG824&gt;=4,INDEX($CJ:$CJ,$DF824+4),"")</f>
      </c>
      <c r="CP824">
        <f>IF($DG824&gt;=5,INDEX($CJ:$CJ,$DF824+5),"")</f>
      </c>
      <c r="CQ824">
        <f>IF($DG824&gt;=6,INDEX($CJ:$CJ,$DF824+6),"")</f>
      </c>
      <c r="CR824">
        <f>IF($DG824&gt;=7,INDEX($CJ:$CJ,$DF824+7),"")</f>
      </c>
      <c r="CS824">
        <f>IF($DG824&gt;=8,INDEX($CJ:$CJ,$DF824+8),"")</f>
      </c>
      <c r="CT824">
        <f>IF($DG824&gt;=9,INDEX($CJ:$CJ,$DF824+9),"")</f>
      </c>
      <c r="CU824">
        <f>IF($DG824&gt;=10,INDEX($CJ:$CJ,$DF824+10),"")</f>
      </c>
      <c r="CV824">
        <f>IF($DG824&gt;=11,INDEX($CJ:$CJ,$DF824+11),"")</f>
      </c>
      <c r="CW824">
        <f>IF($DG824&gt;=12,INDEX($CJ:$CJ,$DF824+12),"")</f>
      </c>
      <c r="CX824">
        <f>IF($DG824&gt;=13,INDEX($CJ:$CJ,$DF824+13),"")</f>
      </c>
      <c r="CY824">
        <f>IF($DG824&gt;=14,INDEX($CJ:$CJ,$DF824+14),"")</f>
      </c>
      <c r="CZ824">
        <f>IF($DG824&gt;=15,INDEX($CJ:$CJ,$DF824+15),"")</f>
      </c>
      <c r="DA824">
        <f>IF($DG824&gt;=16,INDEX($CJ:$CJ,$DF824+16),"")</f>
      </c>
      <c r="DB824">
        <f>IF($DG824&gt;=17,INDEX($CJ:$CJ,$DF824+17),"")</f>
      </c>
      <c r="DC824">
        <f>IF($DG824&gt;=18,INDEX($CJ:$CJ,$DF824+18),"")</f>
      </c>
      <c r="DD824">
        <f>IF($DG824&gt;=19,INDEX($CJ:$CJ,$DF824+19),"")</f>
      </c>
      <c r="DE824">
        <f>IF($DG824&gt;=20,INDEX($CJ:$CJ,$DF824+20),"")</f>
      </c>
      <c r="DF824">
        <f>IFERROR(MATCH($CI824,$CJ$2:$CJ$263,0)+1,0)</f>
      </c>
      <c r="DG824">
        <f>IFERROR(INDEX($CK$2:$CK$263,MATCH($CI824,$CJ$2:$CJ$263,0)),0)</f>
      </c>
      <c r="DH824">
        <f>IFERROR(INDEX($AO:$AO,MATCH($N824,$AN:$AN,0))&amp;"","")</f>
      </c>
      <c r="DL824">
        <f>IF($GO824&gt;=1,INDEX($DI:$DI,$GN824+1),"")</f>
      </c>
      <c r="DM824">
        <f>IF($GO824&gt;=2,INDEX($DI:$DI,$GN824+2),"")</f>
      </c>
      <c r="DN824">
        <f>IF($GO824&gt;=3,INDEX($DI:$DI,$GN824+3),"")</f>
      </c>
      <c r="DO824">
        <f>IF($GO824&gt;=4,INDEX($DI:$DI,$GN824+4),"")</f>
      </c>
      <c r="DP824">
        <f>IF($GO824&gt;=5,INDEX($DI:$DI,$GN824+5),"")</f>
      </c>
      <c r="DQ824">
        <f>IF($GO824&gt;=6,INDEX($DI:$DI,$GN824+6),"")</f>
      </c>
      <c r="DR824">
        <f>IF($GO824&gt;=7,INDEX($DI:$DI,$GN824+7),"")</f>
      </c>
      <c r="DS824">
        <f>IF($GO824&gt;=8,INDEX($DI:$DI,$GN824+8),"")</f>
      </c>
      <c r="DT824">
        <f>IF($GO824&gt;=9,INDEX($DI:$DI,$GN824+9),"")</f>
      </c>
      <c r="DU824">
        <f>IF($GO824&gt;=10,INDEX($DI:$DI,$GN824+10),"")</f>
      </c>
      <c r="DV824">
        <f>IF($GO824&gt;=11,INDEX($DI:$DI,$GN824+11),"")</f>
      </c>
      <c r="DW824">
        <f>IF($GO824&gt;=12,INDEX($DI:$DI,$GN824+12),"")</f>
      </c>
      <c r="DX824">
        <f>IF($GO824&gt;=13,INDEX($DI:$DI,$GN824+13),"")</f>
      </c>
      <c r="DY824">
        <f>IF($GO824&gt;=14,INDEX($DI:$DI,$GN824+14),"")</f>
      </c>
      <c r="DZ824">
        <f>IF($GO824&gt;=15,INDEX($DI:$DI,$GN824+15),"")</f>
      </c>
      <c r="EA824">
        <f>IF($GO824&gt;=16,INDEX($DI:$DI,$GN824+16),"")</f>
      </c>
      <c r="EB824">
        <f>IF($GO824&gt;=17,INDEX($DI:$DI,$GN824+17),"")</f>
      </c>
      <c r="EC824">
        <f>IF($GO824&gt;=18,INDEX($DI:$DI,$GN824+18),"")</f>
      </c>
      <c r="ED824">
        <f>IF($GO824&gt;=19,INDEX($DI:$DI,$GN824+19),"")</f>
      </c>
      <c r="EE824">
        <f>IF($GO824&gt;=20,INDEX($DI:$DI,$GN824+20),"")</f>
      </c>
      <c r="EF824">
        <f>IF($GO824&gt;=21,INDEX($DI:$DI,$GN824+21),"")</f>
      </c>
      <c r="EG824">
        <f>IF($GO824&gt;=22,INDEX($DI:$DI,$GN824+22),"")</f>
      </c>
      <c r="EH824">
        <f>IF($GO824&gt;=23,INDEX($DI:$DI,$GN824+23),"")</f>
      </c>
      <c r="EI824">
        <f>IF($GO824&gt;=24,INDEX($DI:$DI,$GN824+24),"")</f>
      </c>
      <c r="EJ824">
        <f>IF($GO824&gt;=25,INDEX($DI:$DI,$GN824+25),"")</f>
      </c>
      <c r="EK824">
        <f>IF($GO824&gt;=26,INDEX($DI:$DI,$GN824+26),"")</f>
      </c>
      <c r="EL824">
        <f>IF($GO824&gt;=27,INDEX($DI:$DI,$GN824+27),"")</f>
      </c>
      <c r="EM824">
        <f>IF($GO824&gt;=28,INDEX($DI:$DI,$GN824+28),"")</f>
      </c>
      <c r="EN824">
        <f>IF($GO824&gt;=29,INDEX($DI:$DI,$GN824+29),"")</f>
      </c>
      <c r="EO824">
        <f>IF($GO824&gt;=30,INDEX($DI:$DI,$GN824+30),"")</f>
      </c>
      <c r="EP824">
        <f>IF($GO824&gt;=31,INDEX($DI:$DI,$GN824+31),"")</f>
      </c>
      <c r="EQ824">
        <f>IF($GO824&gt;=32,INDEX($DI:$DI,$GN824+32),"")</f>
      </c>
      <c r="ER824">
        <f>IF($GO824&gt;=33,INDEX($DI:$DI,$GN824+33),"")</f>
      </c>
      <c r="ES824">
        <f>IF($GO824&gt;=34,INDEX($DI:$DI,$GN824+34),"")</f>
      </c>
      <c r="ET824">
        <f>IF($GO824&gt;=35,INDEX($DI:$DI,$GN824+35),"")</f>
      </c>
      <c r="EU824">
        <f>IF($GO824&gt;=36,INDEX($DI:$DI,$GN824+36),"")</f>
      </c>
      <c r="EV824">
        <f>IF($GO824&gt;=37,INDEX($DI:$DI,$GN824+37),"")</f>
      </c>
      <c r="EW824">
        <f>IF($GO824&gt;=38,INDEX($DI:$DI,$GN824+38),"")</f>
      </c>
      <c r="EX824">
        <f>IF($GO824&gt;=39,INDEX($DI:$DI,$GN824+39),"")</f>
      </c>
      <c r="EY824">
        <f>IF($GO824&gt;=40,INDEX($DI:$DI,$GN824+40),"")</f>
      </c>
      <c r="EZ824">
        <f>IF($GO824&gt;=1,INDEX($DJ:$DJ,$GN824+1),"")</f>
      </c>
      <c r="FA824">
        <f>IF($GO824&gt;=2,INDEX($DJ:$DJ,$GN824+2),"")</f>
      </c>
      <c r="FB824">
        <f>IF($GO824&gt;=3,INDEX($DJ:$DJ,$GN824+3),"")</f>
      </c>
      <c r="FC824">
        <f>IF($GO824&gt;=4,INDEX($DJ:$DJ,$GN824+4),"")</f>
      </c>
      <c r="FD824">
        <f>IF($GO824&gt;=5,INDEX($DJ:$DJ,$GN824+5),"")</f>
      </c>
      <c r="FE824">
        <f>IF($GO824&gt;=6,INDEX($DJ:$DJ,$GN824+6),"")</f>
      </c>
      <c r="FF824">
        <f>IF($GO824&gt;=7,INDEX($DJ:$DJ,$GN824+7),"")</f>
      </c>
      <c r="FG824">
        <f>IF($GO824&gt;=8,INDEX($DJ:$DJ,$GN824+8),"")</f>
      </c>
      <c r="FH824">
        <f>IF($GO824&gt;=9,INDEX($DJ:$DJ,$GN824+9),"")</f>
      </c>
      <c r="FI824">
        <f>IF($GO824&gt;=10,INDEX($DJ:$DJ,$GN824+10),"")</f>
      </c>
      <c r="FJ824">
        <f>IF($GO824&gt;=11,INDEX($DJ:$DJ,$GN824+11),"")</f>
      </c>
      <c r="FK824">
        <f>IF($GO824&gt;=12,INDEX($DJ:$DJ,$GN824+12),"")</f>
      </c>
      <c r="FL824">
        <f>IF($GO824&gt;=13,INDEX($DJ:$DJ,$GN824+13),"")</f>
      </c>
      <c r="FM824">
        <f>IF($GO824&gt;=14,INDEX($DJ:$DJ,$GN824+14),"")</f>
      </c>
      <c r="FN824">
        <f>IF($GO824&gt;=15,INDEX($DJ:$DJ,$GN824+15),"")</f>
      </c>
      <c r="FO824">
        <f>IF($GO824&gt;=16,INDEX($DJ:$DJ,$GN824+16),"")</f>
      </c>
      <c r="FP824">
        <f>IF($GO824&gt;=17,INDEX($DJ:$DJ,$GN824+17),"")</f>
      </c>
      <c r="FQ824">
        <f>IF($GO824&gt;=18,INDEX($DJ:$DJ,$GN824+18),"")</f>
      </c>
      <c r="FR824">
        <f>IF($GO824&gt;=19,INDEX($DJ:$DJ,$GN824+19),"")</f>
      </c>
      <c r="FS824">
        <f>IF($GO824&gt;=20,INDEX($DJ:$DJ,$GN824+20),"")</f>
      </c>
      <c r="FT824">
        <f>IF($GO824&gt;=21,INDEX($DJ:$DJ,$GN824+21),"")</f>
      </c>
      <c r="FU824">
        <f>IF($GO824&gt;=22,INDEX($DJ:$DJ,$GN824+22),"")</f>
      </c>
      <c r="FV824">
        <f>IF($GO824&gt;=23,INDEX($DJ:$DJ,$GN824+23),"")</f>
      </c>
      <c r="FW824">
        <f>IF($GO824&gt;=24,INDEX($DJ:$DJ,$GN824+24),"")</f>
      </c>
      <c r="FX824">
        <f>IF($GO824&gt;=25,INDEX($DJ:$DJ,$GN824+25),"")</f>
      </c>
      <c r="FY824">
        <f>IF($GO824&gt;=26,INDEX($DJ:$DJ,$GN824+26),"")</f>
      </c>
      <c r="FZ824">
        <f>IF($GO824&gt;=27,INDEX($DJ:$DJ,$GN824+27),"")</f>
      </c>
      <c r="GA824">
        <f>IF($GO824&gt;=28,INDEX($DJ:$DJ,$GN824+28),"")</f>
      </c>
      <c r="GB824">
        <f>IF($GO824&gt;=29,INDEX($DJ:$DJ,$GN824+29),"")</f>
      </c>
      <c r="GC824">
        <f>IF($GO824&gt;=30,INDEX($DJ:$DJ,$GN824+30),"")</f>
      </c>
      <c r="GD824">
        <f>IF($GO824&gt;=31,INDEX($DJ:$DJ,$GN824+31),"")</f>
      </c>
      <c r="GE824">
        <f>IF($GO824&gt;=32,INDEX($DJ:$DJ,$GN824+32),"")</f>
      </c>
      <c r="GF824">
        <f>IF($GO824&gt;=33,INDEX($DJ:$DJ,$GN824+33),"")</f>
      </c>
      <c r="GG824">
        <f>IF($GO824&gt;=34,INDEX($DJ:$DJ,$GN824+34),"")</f>
      </c>
      <c r="GH824">
        <f>IF($GO824&gt;=35,INDEX($DJ:$DJ,$GN824+35),"")</f>
      </c>
      <c r="GI824">
        <f>IF($GO824&gt;=36,INDEX($DJ:$DJ,$GN824+36),"")</f>
      </c>
      <c r="GJ824">
        <f>IF($GO824&gt;=37,INDEX($DJ:$DJ,$GN824+37),"")</f>
      </c>
      <c r="GK824">
        <f>IF($GO824&gt;=38,INDEX($DJ:$DJ,$GN824+38),"")</f>
      </c>
      <c r="GL824">
        <f>IF($GO824&gt;=39,INDEX($DJ:$DJ,$GN824+39),"")</f>
      </c>
      <c r="GM824">
        <f>IF($GO824&gt;=40,INDEX($DJ:$DJ,$GN824+40),"")</f>
      </c>
      <c r="GN824">
        <f>IFERROR(MATCH($DH824,$DI$2:$DI$148,0)+1,0)</f>
      </c>
      <c r="GO824">
        <f>IFERROR(INDEX($DK$2:$DK$148,MATCH($DH824,$DI$2:$DI$148,0)),0)</f>
      </c>
      <c r="GP824">
        <f>IFERROR(MATCH($Y824,$DL$824:$EY$824,0),0)</f>
      </c>
      <c r="GQ824">
        <f>IF($GP824&gt;0,INDEX($EZ$824:$GM$824,$GP824),"")</f>
      </c>
      <c r="GT824">
        <f>IF($JC824&gt;=1,INDEX($GR:$GR,$JB824+1),"")</f>
      </c>
      <c r="GU824">
        <f>IF($JC824&gt;=2,INDEX($GR:$GR,$JB824+2),"")</f>
      </c>
      <c r="GV824">
        <f>IF($JC824&gt;=3,INDEX($GR:$GR,$JB824+3),"")</f>
      </c>
      <c r="GW824">
        <f>IF($JC824&gt;=4,INDEX($GR:$GR,$JB824+4),"")</f>
      </c>
      <c r="GX824">
        <f>IF($JC824&gt;=5,INDEX($GR:$GR,$JB824+5),"")</f>
      </c>
      <c r="GY824">
        <f>IF($JC824&gt;=6,INDEX($GR:$GR,$JB824+6),"")</f>
      </c>
      <c r="GZ824">
        <f>IF($JC824&gt;=7,INDEX($GR:$GR,$JB824+7),"")</f>
      </c>
      <c r="HA824">
        <f>IF($JC824&gt;=8,INDEX($GR:$GR,$JB824+8),"")</f>
      </c>
      <c r="HB824">
        <f>IF($JC824&gt;=9,INDEX($GR:$GR,$JB824+9),"")</f>
      </c>
      <c r="HC824">
        <f>IF($JC824&gt;=10,INDEX($GR:$GR,$JB824+10),"")</f>
      </c>
      <c r="HD824">
        <f>IF($JC824&gt;=11,INDEX($GR:$GR,$JB824+11),"")</f>
      </c>
      <c r="HE824">
        <f>IF($JC824&gt;=12,INDEX($GR:$GR,$JB824+12),"")</f>
      </c>
      <c r="HF824">
        <f>IF($JC824&gt;=13,INDEX($GR:$GR,$JB824+13),"")</f>
      </c>
      <c r="HG824">
        <f>IF($JC824&gt;=14,INDEX($GR:$GR,$JB824+14),"")</f>
      </c>
      <c r="HH824">
        <f>IF($JC824&gt;=15,INDEX($GR:$GR,$JB824+15),"")</f>
      </c>
      <c r="HI824">
        <f>IF($JC824&gt;=16,INDEX($GR:$GR,$JB824+16),"")</f>
      </c>
      <c r="HJ824">
        <f>IF($JC824&gt;=17,INDEX($GR:$GR,$JB824+17),"")</f>
      </c>
      <c r="HK824">
        <f>IF($JC824&gt;=18,INDEX($GR:$GR,$JB824+18),"")</f>
      </c>
      <c r="HL824">
        <f>IF($JC824&gt;=19,INDEX($GR:$GR,$JB824+19),"")</f>
      </c>
      <c r="HM824">
        <f>IF($JC824&gt;=20,INDEX($GR:$GR,$JB824+20),"")</f>
      </c>
      <c r="HN824">
        <f>IF($JC824&gt;=21,INDEX($GR:$GR,$JB824+21),"")</f>
      </c>
      <c r="HO824">
        <f>IF($JC824&gt;=22,INDEX($GR:$GR,$JB824+22),"")</f>
      </c>
      <c r="HP824">
        <f>IF($JC824&gt;=23,INDEX($GR:$GR,$JB824+23),"")</f>
      </c>
      <c r="HQ824">
        <f>IF($JC824&gt;=24,INDEX($GR:$GR,$JB824+24),"")</f>
      </c>
      <c r="HR824">
        <f>IF($JC824&gt;=25,INDEX($GR:$GR,$JB824+25),"")</f>
      </c>
      <c r="HS824">
        <f>IF($JC824&gt;=26,INDEX($GR:$GR,$JB824+26),"")</f>
      </c>
      <c r="HT824">
        <f>IF($JC824&gt;=27,INDEX($GR:$GR,$JB824+27),"")</f>
      </c>
      <c r="HU824">
        <f>IF($JC824&gt;=28,INDEX($GR:$GR,$JB824+28),"")</f>
      </c>
      <c r="HV824">
        <f>IF($JC824&gt;=29,INDEX($GR:$GR,$JB824+29),"")</f>
      </c>
      <c r="HW824">
        <f>IF($JC824&gt;=30,INDEX($GR:$GR,$JB824+30),"")</f>
      </c>
      <c r="HX824">
        <f>IF($JC824&gt;=31,INDEX($GR:$GR,$JB824+31),"")</f>
      </c>
      <c r="HY824">
        <f>IF($JC824&gt;=32,INDEX($GR:$GR,$JB824+32),"")</f>
      </c>
      <c r="HZ824">
        <f>IF($JC824&gt;=33,INDEX($GR:$GR,$JB824+33),"")</f>
      </c>
      <c r="IA824">
        <f>IF($JC824&gt;=34,INDEX($GR:$GR,$JB824+34),"")</f>
      </c>
      <c r="IB824">
        <f>IF($JC824&gt;=35,INDEX($GR:$GR,$JB824+35),"")</f>
      </c>
      <c r="IC824">
        <f>IF($JC824&gt;=36,INDEX($GR:$GR,$JB824+36),"")</f>
      </c>
      <c r="ID824">
        <f>IF($JC824&gt;=37,INDEX($GR:$GR,$JB824+37),"")</f>
      </c>
      <c r="IE824">
        <f>IF($JC824&gt;=38,INDEX($GR:$GR,$JB824+38),"")</f>
      </c>
      <c r="IF824">
        <f>IF($JC824&gt;=39,INDEX($GR:$GR,$JB824+39),"")</f>
      </c>
      <c r="IG824">
        <f>IF($JC824&gt;=40,INDEX($GR:$GR,$JB824+40),"")</f>
      </c>
      <c r="IH824">
        <f>IF($JC824&gt;=41,INDEX($GR:$GR,$JB824+41),"")</f>
      </c>
      <c r="II824">
        <f>IF($JC824&gt;=42,INDEX($GR:$GR,$JB824+42),"")</f>
      </c>
      <c r="IJ824">
        <f>IF($JC824&gt;=43,INDEX($GR:$GR,$JB824+43),"")</f>
      </c>
      <c r="IK824">
        <f>IF($JC824&gt;=44,INDEX($GR:$GR,$JB824+44),"")</f>
      </c>
      <c r="IL824">
        <f>IF($JC824&gt;=45,INDEX($GR:$GR,$JB824+45),"")</f>
      </c>
      <c r="IM824">
        <f>IF($JC824&gt;=46,INDEX($GR:$GR,$JB824+46),"")</f>
      </c>
      <c r="IN824">
        <f>IF($JC824&gt;=47,INDEX($GR:$GR,$JB824+47),"")</f>
      </c>
      <c r="IO824">
        <f>IF($JC824&gt;=48,INDEX($GR:$GR,$JB824+48),"")</f>
      </c>
      <c r="IP824">
        <f>IF($JC824&gt;=49,INDEX($GR:$GR,$JB824+49),"")</f>
      </c>
      <c r="IQ824">
        <f>IF($JC824&gt;=50,INDEX($GR:$GR,$JB824+50),"")</f>
      </c>
      <c r="IR824">
        <f>IF($JC824&gt;=51,INDEX($GR:$GR,$JB824+51),"")</f>
      </c>
      <c r="IS824">
        <f>IF($JC824&gt;=52,INDEX($GR:$GR,$JB824+52),"")</f>
      </c>
      <c r="IT824">
        <f>IF($JC824&gt;=53,INDEX($GR:$GR,$JB824+53),"")</f>
      </c>
      <c r="IU824">
        <f>IF($JC824&gt;=54,INDEX($GR:$GR,$JB824+54),"")</f>
      </c>
      <c r="IV824">
        <f>IF($JC824&gt;=55,INDEX($GR:$GR,$JB824+55),"")</f>
      </c>
      <c r="IW824">
        <f>IF($JC824&gt;=56,INDEX($GR:$GR,$JB824+56),"")</f>
      </c>
      <c r="IX824">
        <f>IF($JC824&gt;=57,INDEX($GR:$GR,$JB824+57),"")</f>
      </c>
      <c r="IY824">
        <f>IF($JC824&gt;=58,INDEX($GR:$GR,$JB824+58),"")</f>
      </c>
      <c r="IZ824">
        <f>IF($JC824&gt;=59,INDEX($GR:$GR,$JB824+59),"")</f>
      </c>
      <c r="JA824">
        <f>IF($JC824&gt;=60,INDEX($GR:$GR,$JB824+60),"")</f>
      </c>
      <c r="JB824">
        <f>IFERROR(MATCH($GQ824,$GR$2:$GR$324,0)+1,0)</f>
      </c>
      <c r="JC824">
        <f>IFERROR(INDEX($GS$2:$GS$324,MATCH($GQ824,$GR$2:$GR$324,0)),0)</f>
      </c>
      <c r="JD824" t="s">
        <v>40</v>
      </c>
      <c r="JE824" t="s">
        <v>40</v>
      </c>
    </row>
    <row r="825" spans="1:265" x14ac:dyDescent="0.25">
      <c r="Q825">
        <f>IF(OR($T825="",$P825=""),"",IFERROR($T825/$P825,0))</f>
      </c>
      <c r="R825">
        <f>IF($T825="","",
SUM($S825,$U825,$Z825,$V825,$X825)*
(1-IF($AA825="",0,VALUE($AA825)/100)))</f>
      </c>
      <c r="S825">
        <f>IF($T825="","",$T825)</f>
      </c>
      <c r="U825">
        <f>IF($T825="","",
IF($N825="","",
IF(ISNUMBER(SEARCH("exempt",LOWER($N825))),0,
$T825*(VALUE(SUBSTITUTE($N825,"%",""))/100))))</f>
      </c>
      <c r="AB825">
        <f>IFERROR(IF(FIND(" - ",$K825)&gt;0,MID($K825,FIND(" - ",$K825)+3,LEN($K825)),""),"")</f>
      </c>
      <c r="AK825" t="s">
        <v>1412</v>
      </c>
      <c r="AP825">
        <f>IFERROR(LEFT($K825,FIND(" - ",$K825)-1),$K825)</f>
      </c>
      <c r="AS825">
        <f>IF($CH825&gt;=1,INDEX($AQ:$AQ,$CG825+1),"")</f>
      </c>
      <c r="AT825">
        <f>IF($CH825&gt;=2,INDEX($AQ:$AQ,$CG825+2),"")</f>
      </c>
      <c r="AU825">
        <f>IF($CH825&gt;=3,INDEX($AQ:$AQ,$CG825+3),"")</f>
      </c>
      <c r="AV825">
        <f>IF($CH825&gt;=4,INDEX($AQ:$AQ,$CG825+4),"")</f>
      </c>
      <c r="AW825">
        <f>IF($CH825&gt;=5,INDEX($AQ:$AQ,$CG825+5),"")</f>
      </c>
      <c r="AX825">
        <f>IF($CH825&gt;=6,INDEX($AQ:$AQ,$CG825+6),"")</f>
      </c>
      <c r="AY825">
        <f>IF($CH825&gt;=7,INDEX($AQ:$AQ,$CG825+7),"")</f>
      </c>
      <c r="AZ825">
        <f>IF($CH825&gt;=8,INDEX($AQ:$AQ,$CG825+8),"")</f>
      </c>
      <c r="BA825">
        <f>IF($CH825&gt;=9,INDEX($AQ:$AQ,$CG825+9),"")</f>
      </c>
      <c r="BB825">
        <f>IF($CH825&gt;=10,INDEX($AQ:$AQ,$CG825+10),"")</f>
      </c>
      <c r="BC825">
        <f>IF($CH825&gt;=11,INDEX($AQ:$AQ,$CG825+11),"")</f>
      </c>
      <c r="BD825">
        <f>IF($CH825&gt;=12,INDEX($AQ:$AQ,$CG825+12),"")</f>
      </c>
      <c r="BE825">
        <f>IF($CH825&gt;=13,INDEX($AQ:$AQ,$CG825+13),"")</f>
      </c>
      <c r="BF825">
        <f>IF($CH825&gt;=14,INDEX($AQ:$AQ,$CG825+14),"")</f>
      </c>
      <c r="BG825">
        <f>IF($CH825&gt;=15,INDEX($AQ:$AQ,$CG825+15),"")</f>
      </c>
      <c r="BH825">
        <f>IF($CH825&gt;=16,INDEX($AQ:$AQ,$CG825+16),"")</f>
      </c>
      <c r="BI825">
        <f>IF($CH825&gt;=17,INDEX($AQ:$AQ,$CG825+17),"")</f>
      </c>
      <c r="BJ825">
        <f>IF($CH825&gt;=18,INDEX($AQ:$AQ,$CG825+18),"")</f>
      </c>
      <c r="BK825">
        <f>IF($CH825&gt;=19,INDEX($AQ:$AQ,$CG825+19),"")</f>
      </c>
      <c r="BL825">
        <f>IF($CH825&gt;=20,INDEX($AQ:$AQ,$CG825+20),"")</f>
      </c>
      <c r="BM825">
        <f>IF($CH825&gt;=21,INDEX($AQ:$AQ,$CG825+21),"")</f>
      </c>
      <c r="BN825">
        <f>IF($CH825&gt;=22,INDEX($AQ:$AQ,$CG825+22),"")</f>
      </c>
      <c r="BO825">
        <f>IF($CH825&gt;=23,INDEX($AQ:$AQ,$CG825+23),"")</f>
      </c>
      <c r="BP825">
        <f>IF($CH825&gt;=24,INDEX($AQ:$AQ,$CG825+24),"")</f>
      </c>
      <c r="BQ825">
        <f>IF($CH825&gt;=25,INDEX($AQ:$AQ,$CG825+25),"")</f>
      </c>
      <c r="BR825">
        <f>IF($CH825&gt;=26,INDEX($AQ:$AQ,$CG825+26),"")</f>
      </c>
      <c r="BS825">
        <f>IF($CH825&gt;=27,INDEX($AQ:$AQ,$CG825+27),"")</f>
      </c>
      <c r="BT825">
        <f>IF($CH825&gt;=28,INDEX($AQ:$AQ,$CG825+28),"")</f>
      </c>
      <c r="BU825">
        <f>IF($CH825&gt;=29,INDEX($AQ:$AQ,$CG825+29),"")</f>
      </c>
      <c r="BV825">
        <f>IF($CH825&gt;=30,INDEX($AQ:$AQ,$CG825+30),"")</f>
      </c>
      <c r="BW825">
        <f>IF($CH825&gt;=31,INDEX($AQ:$AQ,$CG825+31),"")</f>
      </c>
      <c r="BX825">
        <f>IF($CH825&gt;=32,INDEX($AQ:$AQ,$CG825+32),"")</f>
      </c>
      <c r="BY825">
        <f>IF($CH825&gt;=33,INDEX($AQ:$AQ,$CG825+33),"")</f>
      </c>
      <c r="BZ825">
        <f>IF($CH825&gt;=34,INDEX($AQ:$AQ,$CG825+34),"")</f>
      </c>
      <c r="CA825">
        <f>IF($CH825&gt;=35,INDEX($AQ:$AQ,$CG825+35),"")</f>
      </c>
      <c r="CB825">
        <f>IF($CH825&gt;=36,INDEX($AQ:$AQ,$CG825+36),"")</f>
      </c>
      <c r="CC825">
        <f>IF($CH825&gt;=37,INDEX($AQ:$AQ,$CG825+37),"")</f>
      </c>
      <c r="CD825">
        <f>IF($CH825&gt;=38,INDEX($AQ:$AQ,$CG825+38),"")</f>
      </c>
      <c r="CE825">
        <f>IF($CH825&gt;=39,INDEX($AQ:$AQ,$CG825+39),"")</f>
      </c>
      <c r="CF825">
        <f>IF($CH825&gt;=40,INDEX($AQ:$AQ,$CG825+40),"")</f>
      </c>
      <c r="CG825">
        <f>IFERROR(MATCH($AP825,$AQ$2:$AQ$134,0)+1,0)</f>
      </c>
      <c r="CH825">
        <f>IFERROR(INDEX($AR$2:$AR$134,MATCH($AP825,$AQ$2:$AQ$134,0)),0)</f>
      </c>
      <c r="CI825">
        <f>IFERROR(LEFT($L825,FIND(" - ",$L825)-1),$L825)</f>
      </c>
      <c r="CL825">
        <f>IF($DG825&gt;=1,INDEX($CJ:$CJ,$DF825+1),"")</f>
      </c>
      <c r="CM825">
        <f>IF($DG825&gt;=2,INDEX($CJ:$CJ,$DF825+2),"")</f>
      </c>
      <c r="CN825">
        <f>IF($DG825&gt;=3,INDEX($CJ:$CJ,$DF825+3),"")</f>
      </c>
      <c r="CO825">
        <f>IF($DG825&gt;=4,INDEX($CJ:$CJ,$DF825+4),"")</f>
      </c>
      <c r="CP825">
        <f>IF($DG825&gt;=5,INDEX($CJ:$CJ,$DF825+5),"")</f>
      </c>
      <c r="CQ825">
        <f>IF($DG825&gt;=6,INDEX($CJ:$CJ,$DF825+6),"")</f>
      </c>
      <c r="CR825">
        <f>IF($DG825&gt;=7,INDEX($CJ:$CJ,$DF825+7),"")</f>
      </c>
      <c r="CS825">
        <f>IF($DG825&gt;=8,INDEX($CJ:$CJ,$DF825+8),"")</f>
      </c>
      <c r="CT825">
        <f>IF($DG825&gt;=9,INDEX($CJ:$CJ,$DF825+9),"")</f>
      </c>
      <c r="CU825">
        <f>IF($DG825&gt;=10,INDEX($CJ:$CJ,$DF825+10),"")</f>
      </c>
      <c r="CV825">
        <f>IF($DG825&gt;=11,INDEX($CJ:$CJ,$DF825+11),"")</f>
      </c>
      <c r="CW825">
        <f>IF($DG825&gt;=12,INDEX($CJ:$CJ,$DF825+12),"")</f>
      </c>
      <c r="CX825">
        <f>IF($DG825&gt;=13,INDEX($CJ:$CJ,$DF825+13),"")</f>
      </c>
      <c r="CY825">
        <f>IF($DG825&gt;=14,INDEX($CJ:$CJ,$DF825+14),"")</f>
      </c>
      <c r="CZ825">
        <f>IF($DG825&gt;=15,INDEX($CJ:$CJ,$DF825+15),"")</f>
      </c>
      <c r="DA825">
        <f>IF($DG825&gt;=16,INDEX($CJ:$CJ,$DF825+16),"")</f>
      </c>
      <c r="DB825">
        <f>IF($DG825&gt;=17,INDEX($CJ:$CJ,$DF825+17),"")</f>
      </c>
      <c r="DC825">
        <f>IF($DG825&gt;=18,INDEX($CJ:$CJ,$DF825+18),"")</f>
      </c>
      <c r="DD825">
        <f>IF($DG825&gt;=19,INDEX($CJ:$CJ,$DF825+19),"")</f>
      </c>
      <c r="DE825">
        <f>IF($DG825&gt;=20,INDEX($CJ:$CJ,$DF825+20),"")</f>
      </c>
      <c r="DF825">
        <f>IFERROR(MATCH($CI825,$CJ$2:$CJ$263,0)+1,0)</f>
      </c>
      <c r="DG825">
        <f>IFERROR(INDEX($CK$2:$CK$263,MATCH($CI825,$CJ$2:$CJ$263,0)),0)</f>
      </c>
      <c r="DH825">
        <f>IFERROR(INDEX($AO:$AO,MATCH($N825,$AN:$AN,0))&amp;"","")</f>
      </c>
      <c r="DL825">
        <f>IF($GO825&gt;=1,INDEX($DI:$DI,$GN825+1),"")</f>
      </c>
      <c r="DM825">
        <f>IF($GO825&gt;=2,INDEX($DI:$DI,$GN825+2),"")</f>
      </c>
      <c r="DN825">
        <f>IF($GO825&gt;=3,INDEX($DI:$DI,$GN825+3),"")</f>
      </c>
      <c r="DO825">
        <f>IF($GO825&gt;=4,INDEX($DI:$DI,$GN825+4),"")</f>
      </c>
      <c r="DP825">
        <f>IF($GO825&gt;=5,INDEX($DI:$DI,$GN825+5),"")</f>
      </c>
      <c r="DQ825">
        <f>IF($GO825&gt;=6,INDEX($DI:$DI,$GN825+6),"")</f>
      </c>
      <c r="DR825">
        <f>IF($GO825&gt;=7,INDEX($DI:$DI,$GN825+7),"")</f>
      </c>
      <c r="DS825">
        <f>IF($GO825&gt;=8,INDEX($DI:$DI,$GN825+8),"")</f>
      </c>
      <c r="DT825">
        <f>IF($GO825&gt;=9,INDEX($DI:$DI,$GN825+9),"")</f>
      </c>
      <c r="DU825">
        <f>IF($GO825&gt;=10,INDEX($DI:$DI,$GN825+10),"")</f>
      </c>
      <c r="DV825">
        <f>IF($GO825&gt;=11,INDEX($DI:$DI,$GN825+11),"")</f>
      </c>
      <c r="DW825">
        <f>IF($GO825&gt;=12,INDEX($DI:$DI,$GN825+12),"")</f>
      </c>
      <c r="DX825">
        <f>IF($GO825&gt;=13,INDEX($DI:$DI,$GN825+13),"")</f>
      </c>
      <c r="DY825">
        <f>IF($GO825&gt;=14,INDEX($DI:$DI,$GN825+14),"")</f>
      </c>
      <c r="DZ825">
        <f>IF($GO825&gt;=15,INDEX($DI:$DI,$GN825+15),"")</f>
      </c>
      <c r="EA825">
        <f>IF($GO825&gt;=16,INDEX($DI:$DI,$GN825+16),"")</f>
      </c>
      <c r="EB825">
        <f>IF($GO825&gt;=17,INDEX($DI:$DI,$GN825+17),"")</f>
      </c>
      <c r="EC825">
        <f>IF($GO825&gt;=18,INDEX($DI:$DI,$GN825+18),"")</f>
      </c>
      <c r="ED825">
        <f>IF($GO825&gt;=19,INDEX($DI:$DI,$GN825+19),"")</f>
      </c>
      <c r="EE825">
        <f>IF($GO825&gt;=20,INDEX($DI:$DI,$GN825+20),"")</f>
      </c>
      <c r="EF825">
        <f>IF($GO825&gt;=21,INDEX($DI:$DI,$GN825+21),"")</f>
      </c>
      <c r="EG825">
        <f>IF($GO825&gt;=22,INDEX($DI:$DI,$GN825+22),"")</f>
      </c>
      <c r="EH825">
        <f>IF($GO825&gt;=23,INDEX($DI:$DI,$GN825+23),"")</f>
      </c>
      <c r="EI825">
        <f>IF($GO825&gt;=24,INDEX($DI:$DI,$GN825+24),"")</f>
      </c>
      <c r="EJ825">
        <f>IF($GO825&gt;=25,INDEX($DI:$DI,$GN825+25),"")</f>
      </c>
      <c r="EK825">
        <f>IF($GO825&gt;=26,INDEX($DI:$DI,$GN825+26),"")</f>
      </c>
      <c r="EL825">
        <f>IF($GO825&gt;=27,INDEX($DI:$DI,$GN825+27),"")</f>
      </c>
      <c r="EM825">
        <f>IF($GO825&gt;=28,INDEX($DI:$DI,$GN825+28),"")</f>
      </c>
      <c r="EN825">
        <f>IF($GO825&gt;=29,INDEX($DI:$DI,$GN825+29),"")</f>
      </c>
      <c r="EO825">
        <f>IF($GO825&gt;=30,INDEX($DI:$DI,$GN825+30),"")</f>
      </c>
      <c r="EP825">
        <f>IF($GO825&gt;=31,INDEX($DI:$DI,$GN825+31),"")</f>
      </c>
      <c r="EQ825">
        <f>IF($GO825&gt;=32,INDEX($DI:$DI,$GN825+32),"")</f>
      </c>
      <c r="ER825">
        <f>IF($GO825&gt;=33,INDEX($DI:$DI,$GN825+33),"")</f>
      </c>
      <c r="ES825">
        <f>IF($GO825&gt;=34,INDEX($DI:$DI,$GN825+34),"")</f>
      </c>
      <c r="ET825">
        <f>IF($GO825&gt;=35,INDEX($DI:$DI,$GN825+35),"")</f>
      </c>
      <c r="EU825">
        <f>IF($GO825&gt;=36,INDEX($DI:$DI,$GN825+36),"")</f>
      </c>
      <c r="EV825">
        <f>IF($GO825&gt;=37,INDEX($DI:$DI,$GN825+37),"")</f>
      </c>
      <c r="EW825">
        <f>IF($GO825&gt;=38,INDEX($DI:$DI,$GN825+38),"")</f>
      </c>
      <c r="EX825">
        <f>IF($GO825&gt;=39,INDEX($DI:$DI,$GN825+39),"")</f>
      </c>
      <c r="EY825">
        <f>IF($GO825&gt;=40,INDEX($DI:$DI,$GN825+40),"")</f>
      </c>
      <c r="EZ825">
        <f>IF($GO825&gt;=1,INDEX($DJ:$DJ,$GN825+1),"")</f>
      </c>
      <c r="FA825">
        <f>IF($GO825&gt;=2,INDEX($DJ:$DJ,$GN825+2),"")</f>
      </c>
      <c r="FB825">
        <f>IF($GO825&gt;=3,INDEX($DJ:$DJ,$GN825+3),"")</f>
      </c>
      <c r="FC825">
        <f>IF($GO825&gt;=4,INDEX($DJ:$DJ,$GN825+4),"")</f>
      </c>
      <c r="FD825">
        <f>IF($GO825&gt;=5,INDEX($DJ:$DJ,$GN825+5),"")</f>
      </c>
      <c r="FE825">
        <f>IF($GO825&gt;=6,INDEX($DJ:$DJ,$GN825+6),"")</f>
      </c>
      <c r="FF825">
        <f>IF($GO825&gt;=7,INDEX($DJ:$DJ,$GN825+7),"")</f>
      </c>
      <c r="FG825">
        <f>IF($GO825&gt;=8,INDEX($DJ:$DJ,$GN825+8),"")</f>
      </c>
      <c r="FH825">
        <f>IF($GO825&gt;=9,INDEX($DJ:$DJ,$GN825+9),"")</f>
      </c>
      <c r="FI825">
        <f>IF($GO825&gt;=10,INDEX($DJ:$DJ,$GN825+10),"")</f>
      </c>
      <c r="FJ825">
        <f>IF($GO825&gt;=11,INDEX($DJ:$DJ,$GN825+11),"")</f>
      </c>
      <c r="FK825">
        <f>IF($GO825&gt;=12,INDEX($DJ:$DJ,$GN825+12),"")</f>
      </c>
      <c r="FL825">
        <f>IF($GO825&gt;=13,INDEX($DJ:$DJ,$GN825+13),"")</f>
      </c>
      <c r="FM825">
        <f>IF($GO825&gt;=14,INDEX($DJ:$DJ,$GN825+14),"")</f>
      </c>
      <c r="FN825">
        <f>IF($GO825&gt;=15,INDEX($DJ:$DJ,$GN825+15),"")</f>
      </c>
      <c r="FO825">
        <f>IF($GO825&gt;=16,INDEX($DJ:$DJ,$GN825+16),"")</f>
      </c>
      <c r="FP825">
        <f>IF($GO825&gt;=17,INDEX($DJ:$DJ,$GN825+17),"")</f>
      </c>
      <c r="FQ825">
        <f>IF($GO825&gt;=18,INDEX($DJ:$DJ,$GN825+18),"")</f>
      </c>
      <c r="FR825">
        <f>IF($GO825&gt;=19,INDEX($DJ:$DJ,$GN825+19),"")</f>
      </c>
      <c r="FS825">
        <f>IF($GO825&gt;=20,INDEX($DJ:$DJ,$GN825+20),"")</f>
      </c>
      <c r="FT825">
        <f>IF($GO825&gt;=21,INDEX($DJ:$DJ,$GN825+21),"")</f>
      </c>
      <c r="FU825">
        <f>IF($GO825&gt;=22,INDEX($DJ:$DJ,$GN825+22),"")</f>
      </c>
      <c r="FV825">
        <f>IF($GO825&gt;=23,INDEX($DJ:$DJ,$GN825+23),"")</f>
      </c>
      <c r="FW825">
        <f>IF($GO825&gt;=24,INDEX($DJ:$DJ,$GN825+24),"")</f>
      </c>
      <c r="FX825">
        <f>IF($GO825&gt;=25,INDEX($DJ:$DJ,$GN825+25),"")</f>
      </c>
      <c r="FY825">
        <f>IF($GO825&gt;=26,INDEX($DJ:$DJ,$GN825+26),"")</f>
      </c>
      <c r="FZ825">
        <f>IF($GO825&gt;=27,INDEX($DJ:$DJ,$GN825+27),"")</f>
      </c>
      <c r="GA825">
        <f>IF($GO825&gt;=28,INDEX($DJ:$DJ,$GN825+28),"")</f>
      </c>
      <c r="GB825">
        <f>IF($GO825&gt;=29,INDEX($DJ:$DJ,$GN825+29),"")</f>
      </c>
      <c r="GC825">
        <f>IF($GO825&gt;=30,INDEX($DJ:$DJ,$GN825+30),"")</f>
      </c>
      <c r="GD825">
        <f>IF($GO825&gt;=31,INDEX($DJ:$DJ,$GN825+31),"")</f>
      </c>
      <c r="GE825">
        <f>IF($GO825&gt;=32,INDEX($DJ:$DJ,$GN825+32),"")</f>
      </c>
      <c r="GF825">
        <f>IF($GO825&gt;=33,INDEX($DJ:$DJ,$GN825+33),"")</f>
      </c>
      <c r="GG825">
        <f>IF($GO825&gt;=34,INDEX($DJ:$DJ,$GN825+34),"")</f>
      </c>
      <c r="GH825">
        <f>IF($GO825&gt;=35,INDEX($DJ:$DJ,$GN825+35),"")</f>
      </c>
      <c r="GI825">
        <f>IF($GO825&gt;=36,INDEX($DJ:$DJ,$GN825+36),"")</f>
      </c>
      <c r="GJ825">
        <f>IF($GO825&gt;=37,INDEX($DJ:$DJ,$GN825+37),"")</f>
      </c>
      <c r="GK825">
        <f>IF($GO825&gt;=38,INDEX($DJ:$DJ,$GN825+38),"")</f>
      </c>
      <c r="GL825">
        <f>IF($GO825&gt;=39,INDEX($DJ:$DJ,$GN825+39),"")</f>
      </c>
      <c r="GM825">
        <f>IF($GO825&gt;=40,INDEX($DJ:$DJ,$GN825+40),"")</f>
      </c>
      <c r="GN825">
        <f>IFERROR(MATCH($DH825,$DI$2:$DI$148,0)+1,0)</f>
      </c>
      <c r="GO825">
        <f>IFERROR(INDEX($DK$2:$DK$148,MATCH($DH825,$DI$2:$DI$148,0)),0)</f>
      </c>
      <c r="GP825">
        <f>IFERROR(MATCH($Y825,$DL$825:$EY$825,0),0)</f>
      </c>
      <c r="GQ825">
        <f>IF($GP825&gt;0,INDEX($EZ$825:$GM$825,$GP825),"")</f>
      </c>
      <c r="GT825">
        <f>IF($JC825&gt;=1,INDEX($GR:$GR,$JB825+1),"")</f>
      </c>
      <c r="GU825">
        <f>IF($JC825&gt;=2,INDEX($GR:$GR,$JB825+2),"")</f>
      </c>
      <c r="GV825">
        <f>IF($JC825&gt;=3,INDEX($GR:$GR,$JB825+3),"")</f>
      </c>
      <c r="GW825">
        <f>IF($JC825&gt;=4,INDEX($GR:$GR,$JB825+4),"")</f>
      </c>
      <c r="GX825">
        <f>IF($JC825&gt;=5,INDEX($GR:$GR,$JB825+5),"")</f>
      </c>
      <c r="GY825">
        <f>IF($JC825&gt;=6,INDEX($GR:$GR,$JB825+6),"")</f>
      </c>
      <c r="GZ825">
        <f>IF($JC825&gt;=7,INDEX($GR:$GR,$JB825+7),"")</f>
      </c>
      <c r="HA825">
        <f>IF($JC825&gt;=8,INDEX($GR:$GR,$JB825+8),"")</f>
      </c>
      <c r="HB825">
        <f>IF($JC825&gt;=9,INDEX($GR:$GR,$JB825+9),"")</f>
      </c>
      <c r="HC825">
        <f>IF($JC825&gt;=10,INDEX($GR:$GR,$JB825+10),"")</f>
      </c>
      <c r="HD825">
        <f>IF($JC825&gt;=11,INDEX($GR:$GR,$JB825+11),"")</f>
      </c>
      <c r="HE825">
        <f>IF($JC825&gt;=12,INDEX($GR:$GR,$JB825+12),"")</f>
      </c>
      <c r="HF825">
        <f>IF($JC825&gt;=13,INDEX($GR:$GR,$JB825+13),"")</f>
      </c>
      <c r="HG825">
        <f>IF($JC825&gt;=14,INDEX($GR:$GR,$JB825+14),"")</f>
      </c>
      <c r="HH825">
        <f>IF($JC825&gt;=15,INDEX($GR:$GR,$JB825+15),"")</f>
      </c>
      <c r="HI825">
        <f>IF($JC825&gt;=16,INDEX($GR:$GR,$JB825+16),"")</f>
      </c>
      <c r="HJ825">
        <f>IF($JC825&gt;=17,INDEX($GR:$GR,$JB825+17),"")</f>
      </c>
      <c r="HK825">
        <f>IF($JC825&gt;=18,INDEX($GR:$GR,$JB825+18),"")</f>
      </c>
      <c r="HL825">
        <f>IF($JC825&gt;=19,INDEX($GR:$GR,$JB825+19),"")</f>
      </c>
      <c r="HM825">
        <f>IF($JC825&gt;=20,INDEX($GR:$GR,$JB825+20),"")</f>
      </c>
      <c r="HN825">
        <f>IF($JC825&gt;=21,INDEX($GR:$GR,$JB825+21),"")</f>
      </c>
      <c r="HO825">
        <f>IF($JC825&gt;=22,INDEX($GR:$GR,$JB825+22),"")</f>
      </c>
      <c r="HP825">
        <f>IF($JC825&gt;=23,INDEX($GR:$GR,$JB825+23),"")</f>
      </c>
      <c r="HQ825">
        <f>IF($JC825&gt;=24,INDEX($GR:$GR,$JB825+24),"")</f>
      </c>
      <c r="HR825">
        <f>IF($JC825&gt;=25,INDEX($GR:$GR,$JB825+25),"")</f>
      </c>
      <c r="HS825">
        <f>IF($JC825&gt;=26,INDEX($GR:$GR,$JB825+26),"")</f>
      </c>
      <c r="HT825">
        <f>IF($JC825&gt;=27,INDEX($GR:$GR,$JB825+27),"")</f>
      </c>
      <c r="HU825">
        <f>IF($JC825&gt;=28,INDEX($GR:$GR,$JB825+28),"")</f>
      </c>
      <c r="HV825">
        <f>IF($JC825&gt;=29,INDEX($GR:$GR,$JB825+29),"")</f>
      </c>
      <c r="HW825">
        <f>IF($JC825&gt;=30,INDEX($GR:$GR,$JB825+30),"")</f>
      </c>
      <c r="HX825">
        <f>IF($JC825&gt;=31,INDEX($GR:$GR,$JB825+31),"")</f>
      </c>
      <c r="HY825">
        <f>IF($JC825&gt;=32,INDEX($GR:$GR,$JB825+32),"")</f>
      </c>
      <c r="HZ825">
        <f>IF($JC825&gt;=33,INDEX($GR:$GR,$JB825+33),"")</f>
      </c>
      <c r="IA825">
        <f>IF($JC825&gt;=34,INDEX($GR:$GR,$JB825+34),"")</f>
      </c>
      <c r="IB825">
        <f>IF($JC825&gt;=35,INDEX($GR:$GR,$JB825+35),"")</f>
      </c>
      <c r="IC825">
        <f>IF($JC825&gt;=36,INDEX($GR:$GR,$JB825+36),"")</f>
      </c>
      <c r="ID825">
        <f>IF($JC825&gt;=37,INDEX($GR:$GR,$JB825+37),"")</f>
      </c>
      <c r="IE825">
        <f>IF($JC825&gt;=38,INDEX($GR:$GR,$JB825+38),"")</f>
      </c>
      <c r="IF825">
        <f>IF($JC825&gt;=39,INDEX($GR:$GR,$JB825+39),"")</f>
      </c>
      <c r="IG825">
        <f>IF($JC825&gt;=40,INDEX($GR:$GR,$JB825+40),"")</f>
      </c>
      <c r="IH825">
        <f>IF($JC825&gt;=41,INDEX($GR:$GR,$JB825+41),"")</f>
      </c>
      <c r="II825">
        <f>IF($JC825&gt;=42,INDEX($GR:$GR,$JB825+42),"")</f>
      </c>
      <c r="IJ825">
        <f>IF($JC825&gt;=43,INDEX($GR:$GR,$JB825+43),"")</f>
      </c>
      <c r="IK825">
        <f>IF($JC825&gt;=44,INDEX($GR:$GR,$JB825+44),"")</f>
      </c>
      <c r="IL825">
        <f>IF($JC825&gt;=45,INDEX($GR:$GR,$JB825+45),"")</f>
      </c>
      <c r="IM825">
        <f>IF($JC825&gt;=46,INDEX($GR:$GR,$JB825+46),"")</f>
      </c>
      <c r="IN825">
        <f>IF($JC825&gt;=47,INDEX($GR:$GR,$JB825+47),"")</f>
      </c>
      <c r="IO825">
        <f>IF($JC825&gt;=48,INDEX($GR:$GR,$JB825+48),"")</f>
      </c>
      <c r="IP825">
        <f>IF($JC825&gt;=49,INDEX($GR:$GR,$JB825+49),"")</f>
      </c>
      <c r="IQ825">
        <f>IF($JC825&gt;=50,INDEX($GR:$GR,$JB825+50),"")</f>
      </c>
      <c r="IR825">
        <f>IF($JC825&gt;=51,INDEX($GR:$GR,$JB825+51),"")</f>
      </c>
      <c r="IS825">
        <f>IF($JC825&gt;=52,INDEX($GR:$GR,$JB825+52),"")</f>
      </c>
      <c r="IT825">
        <f>IF($JC825&gt;=53,INDEX($GR:$GR,$JB825+53),"")</f>
      </c>
      <c r="IU825">
        <f>IF($JC825&gt;=54,INDEX($GR:$GR,$JB825+54),"")</f>
      </c>
      <c r="IV825">
        <f>IF($JC825&gt;=55,INDEX($GR:$GR,$JB825+55),"")</f>
      </c>
      <c r="IW825">
        <f>IF($JC825&gt;=56,INDEX($GR:$GR,$JB825+56),"")</f>
      </c>
      <c r="IX825">
        <f>IF($JC825&gt;=57,INDEX($GR:$GR,$JB825+57),"")</f>
      </c>
      <c r="IY825">
        <f>IF($JC825&gt;=58,INDEX($GR:$GR,$JB825+58),"")</f>
      </c>
      <c r="IZ825">
        <f>IF($JC825&gt;=59,INDEX($GR:$GR,$JB825+59),"")</f>
      </c>
      <c r="JA825">
        <f>IF($JC825&gt;=60,INDEX($GR:$GR,$JB825+60),"")</f>
      </c>
      <c r="JB825">
        <f>IFERROR(MATCH($GQ825,$GR$2:$GR$324,0)+1,0)</f>
      </c>
      <c r="JC825">
        <f>IFERROR(INDEX($GS$2:$GS$324,MATCH($GQ825,$GR$2:$GR$324,0)),0)</f>
      </c>
      <c r="JD825" t="s">
        <v>40</v>
      </c>
      <c r="JE825" t="s">
        <v>40</v>
      </c>
    </row>
    <row r="826" spans="1:265" x14ac:dyDescent="0.25">
      <c r="Q826">
        <f>IF(OR($T826="",$P826=""),"",IFERROR($T826/$P826,0))</f>
      </c>
      <c r="R826">
        <f>IF($T826="","",
SUM($S826,$U826,$Z826,$V826,$X826)*
(1-IF($AA826="",0,VALUE($AA826)/100)))</f>
      </c>
      <c r="S826">
        <f>IF($T826="","",$T826)</f>
      </c>
      <c r="U826">
        <f>IF($T826="","",
IF($N826="","",
IF(ISNUMBER(SEARCH("exempt",LOWER($N826))),0,
$T826*(VALUE(SUBSTITUTE($N826,"%",""))/100))))</f>
      </c>
      <c r="AB826">
        <f>IFERROR(IF(FIND(" - ",$K826)&gt;0,MID($K826,FIND(" - ",$K826)+3,LEN($K826)),""),"")</f>
      </c>
      <c r="AK826" t="s">
        <v>1413</v>
      </c>
      <c r="AP826">
        <f>IFERROR(LEFT($K826,FIND(" - ",$K826)-1),$K826)</f>
      </c>
      <c r="AS826">
        <f>IF($CH826&gt;=1,INDEX($AQ:$AQ,$CG826+1),"")</f>
      </c>
      <c r="AT826">
        <f>IF($CH826&gt;=2,INDEX($AQ:$AQ,$CG826+2),"")</f>
      </c>
      <c r="AU826">
        <f>IF($CH826&gt;=3,INDEX($AQ:$AQ,$CG826+3),"")</f>
      </c>
      <c r="AV826">
        <f>IF($CH826&gt;=4,INDEX($AQ:$AQ,$CG826+4),"")</f>
      </c>
      <c r="AW826">
        <f>IF($CH826&gt;=5,INDEX($AQ:$AQ,$CG826+5),"")</f>
      </c>
      <c r="AX826">
        <f>IF($CH826&gt;=6,INDEX($AQ:$AQ,$CG826+6),"")</f>
      </c>
      <c r="AY826">
        <f>IF($CH826&gt;=7,INDEX($AQ:$AQ,$CG826+7),"")</f>
      </c>
      <c r="AZ826">
        <f>IF($CH826&gt;=8,INDEX($AQ:$AQ,$CG826+8),"")</f>
      </c>
      <c r="BA826">
        <f>IF($CH826&gt;=9,INDEX($AQ:$AQ,$CG826+9),"")</f>
      </c>
      <c r="BB826">
        <f>IF($CH826&gt;=10,INDEX($AQ:$AQ,$CG826+10),"")</f>
      </c>
      <c r="BC826">
        <f>IF($CH826&gt;=11,INDEX($AQ:$AQ,$CG826+11),"")</f>
      </c>
      <c r="BD826">
        <f>IF($CH826&gt;=12,INDEX($AQ:$AQ,$CG826+12),"")</f>
      </c>
      <c r="BE826">
        <f>IF($CH826&gt;=13,INDEX($AQ:$AQ,$CG826+13),"")</f>
      </c>
      <c r="BF826">
        <f>IF($CH826&gt;=14,INDEX($AQ:$AQ,$CG826+14),"")</f>
      </c>
      <c r="BG826">
        <f>IF($CH826&gt;=15,INDEX($AQ:$AQ,$CG826+15),"")</f>
      </c>
      <c r="BH826">
        <f>IF($CH826&gt;=16,INDEX($AQ:$AQ,$CG826+16),"")</f>
      </c>
      <c r="BI826">
        <f>IF($CH826&gt;=17,INDEX($AQ:$AQ,$CG826+17),"")</f>
      </c>
      <c r="BJ826">
        <f>IF($CH826&gt;=18,INDEX($AQ:$AQ,$CG826+18),"")</f>
      </c>
      <c r="BK826">
        <f>IF($CH826&gt;=19,INDEX($AQ:$AQ,$CG826+19),"")</f>
      </c>
      <c r="BL826">
        <f>IF($CH826&gt;=20,INDEX($AQ:$AQ,$CG826+20),"")</f>
      </c>
      <c r="BM826">
        <f>IF($CH826&gt;=21,INDEX($AQ:$AQ,$CG826+21),"")</f>
      </c>
      <c r="BN826">
        <f>IF($CH826&gt;=22,INDEX($AQ:$AQ,$CG826+22),"")</f>
      </c>
      <c r="BO826">
        <f>IF($CH826&gt;=23,INDEX($AQ:$AQ,$CG826+23),"")</f>
      </c>
      <c r="BP826">
        <f>IF($CH826&gt;=24,INDEX($AQ:$AQ,$CG826+24),"")</f>
      </c>
      <c r="BQ826">
        <f>IF($CH826&gt;=25,INDEX($AQ:$AQ,$CG826+25),"")</f>
      </c>
      <c r="BR826">
        <f>IF($CH826&gt;=26,INDEX($AQ:$AQ,$CG826+26),"")</f>
      </c>
      <c r="BS826">
        <f>IF($CH826&gt;=27,INDEX($AQ:$AQ,$CG826+27),"")</f>
      </c>
      <c r="BT826">
        <f>IF($CH826&gt;=28,INDEX($AQ:$AQ,$CG826+28),"")</f>
      </c>
      <c r="BU826">
        <f>IF($CH826&gt;=29,INDEX($AQ:$AQ,$CG826+29),"")</f>
      </c>
      <c r="BV826">
        <f>IF($CH826&gt;=30,INDEX($AQ:$AQ,$CG826+30),"")</f>
      </c>
      <c r="BW826">
        <f>IF($CH826&gt;=31,INDEX($AQ:$AQ,$CG826+31),"")</f>
      </c>
      <c r="BX826">
        <f>IF($CH826&gt;=32,INDEX($AQ:$AQ,$CG826+32),"")</f>
      </c>
      <c r="BY826">
        <f>IF($CH826&gt;=33,INDEX($AQ:$AQ,$CG826+33),"")</f>
      </c>
      <c r="BZ826">
        <f>IF($CH826&gt;=34,INDEX($AQ:$AQ,$CG826+34),"")</f>
      </c>
      <c r="CA826">
        <f>IF($CH826&gt;=35,INDEX($AQ:$AQ,$CG826+35),"")</f>
      </c>
      <c r="CB826">
        <f>IF($CH826&gt;=36,INDEX($AQ:$AQ,$CG826+36),"")</f>
      </c>
      <c r="CC826">
        <f>IF($CH826&gt;=37,INDEX($AQ:$AQ,$CG826+37),"")</f>
      </c>
      <c r="CD826">
        <f>IF($CH826&gt;=38,INDEX($AQ:$AQ,$CG826+38),"")</f>
      </c>
      <c r="CE826">
        <f>IF($CH826&gt;=39,INDEX($AQ:$AQ,$CG826+39),"")</f>
      </c>
      <c r="CF826">
        <f>IF($CH826&gt;=40,INDEX($AQ:$AQ,$CG826+40),"")</f>
      </c>
      <c r="CG826">
        <f>IFERROR(MATCH($AP826,$AQ$2:$AQ$134,0)+1,0)</f>
      </c>
      <c r="CH826">
        <f>IFERROR(INDEX($AR$2:$AR$134,MATCH($AP826,$AQ$2:$AQ$134,0)),0)</f>
      </c>
      <c r="CI826">
        <f>IFERROR(LEFT($L826,FIND(" - ",$L826)-1),$L826)</f>
      </c>
      <c r="CL826">
        <f>IF($DG826&gt;=1,INDEX($CJ:$CJ,$DF826+1),"")</f>
      </c>
      <c r="CM826">
        <f>IF($DG826&gt;=2,INDEX($CJ:$CJ,$DF826+2),"")</f>
      </c>
      <c r="CN826">
        <f>IF($DG826&gt;=3,INDEX($CJ:$CJ,$DF826+3),"")</f>
      </c>
      <c r="CO826">
        <f>IF($DG826&gt;=4,INDEX($CJ:$CJ,$DF826+4),"")</f>
      </c>
      <c r="CP826">
        <f>IF($DG826&gt;=5,INDEX($CJ:$CJ,$DF826+5),"")</f>
      </c>
      <c r="CQ826">
        <f>IF($DG826&gt;=6,INDEX($CJ:$CJ,$DF826+6),"")</f>
      </c>
      <c r="CR826">
        <f>IF($DG826&gt;=7,INDEX($CJ:$CJ,$DF826+7),"")</f>
      </c>
      <c r="CS826">
        <f>IF($DG826&gt;=8,INDEX($CJ:$CJ,$DF826+8),"")</f>
      </c>
      <c r="CT826">
        <f>IF($DG826&gt;=9,INDEX($CJ:$CJ,$DF826+9),"")</f>
      </c>
      <c r="CU826">
        <f>IF($DG826&gt;=10,INDEX($CJ:$CJ,$DF826+10),"")</f>
      </c>
      <c r="CV826">
        <f>IF($DG826&gt;=11,INDEX($CJ:$CJ,$DF826+11),"")</f>
      </c>
      <c r="CW826">
        <f>IF($DG826&gt;=12,INDEX($CJ:$CJ,$DF826+12),"")</f>
      </c>
      <c r="CX826">
        <f>IF($DG826&gt;=13,INDEX($CJ:$CJ,$DF826+13),"")</f>
      </c>
      <c r="CY826">
        <f>IF($DG826&gt;=14,INDEX($CJ:$CJ,$DF826+14),"")</f>
      </c>
      <c r="CZ826">
        <f>IF($DG826&gt;=15,INDEX($CJ:$CJ,$DF826+15),"")</f>
      </c>
      <c r="DA826">
        <f>IF($DG826&gt;=16,INDEX($CJ:$CJ,$DF826+16),"")</f>
      </c>
      <c r="DB826">
        <f>IF($DG826&gt;=17,INDEX($CJ:$CJ,$DF826+17),"")</f>
      </c>
      <c r="DC826">
        <f>IF($DG826&gt;=18,INDEX($CJ:$CJ,$DF826+18),"")</f>
      </c>
      <c r="DD826">
        <f>IF($DG826&gt;=19,INDEX($CJ:$CJ,$DF826+19),"")</f>
      </c>
      <c r="DE826">
        <f>IF($DG826&gt;=20,INDEX($CJ:$CJ,$DF826+20),"")</f>
      </c>
      <c r="DF826">
        <f>IFERROR(MATCH($CI826,$CJ$2:$CJ$263,0)+1,0)</f>
      </c>
      <c r="DG826">
        <f>IFERROR(INDEX($CK$2:$CK$263,MATCH($CI826,$CJ$2:$CJ$263,0)),0)</f>
      </c>
      <c r="DH826">
        <f>IFERROR(INDEX($AO:$AO,MATCH($N826,$AN:$AN,0))&amp;"","")</f>
      </c>
      <c r="DL826">
        <f>IF($GO826&gt;=1,INDEX($DI:$DI,$GN826+1),"")</f>
      </c>
      <c r="DM826">
        <f>IF($GO826&gt;=2,INDEX($DI:$DI,$GN826+2),"")</f>
      </c>
      <c r="DN826">
        <f>IF($GO826&gt;=3,INDEX($DI:$DI,$GN826+3),"")</f>
      </c>
      <c r="DO826">
        <f>IF($GO826&gt;=4,INDEX($DI:$DI,$GN826+4),"")</f>
      </c>
      <c r="DP826">
        <f>IF($GO826&gt;=5,INDEX($DI:$DI,$GN826+5),"")</f>
      </c>
      <c r="DQ826">
        <f>IF($GO826&gt;=6,INDEX($DI:$DI,$GN826+6),"")</f>
      </c>
      <c r="DR826">
        <f>IF($GO826&gt;=7,INDEX($DI:$DI,$GN826+7),"")</f>
      </c>
      <c r="DS826">
        <f>IF($GO826&gt;=8,INDEX($DI:$DI,$GN826+8),"")</f>
      </c>
      <c r="DT826">
        <f>IF($GO826&gt;=9,INDEX($DI:$DI,$GN826+9),"")</f>
      </c>
      <c r="DU826">
        <f>IF($GO826&gt;=10,INDEX($DI:$DI,$GN826+10),"")</f>
      </c>
      <c r="DV826">
        <f>IF($GO826&gt;=11,INDEX($DI:$DI,$GN826+11),"")</f>
      </c>
      <c r="DW826">
        <f>IF($GO826&gt;=12,INDEX($DI:$DI,$GN826+12),"")</f>
      </c>
      <c r="DX826">
        <f>IF($GO826&gt;=13,INDEX($DI:$DI,$GN826+13),"")</f>
      </c>
      <c r="DY826">
        <f>IF($GO826&gt;=14,INDEX($DI:$DI,$GN826+14),"")</f>
      </c>
      <c r="DZ826">
        <f>IF($GO826&gt;=15,INDEX($DI:$DI,$GN826+15),"")</f>
      </c>
      <c r="EA826">
        <f>IF($GO826&gt;=16,INDEX($DI:$DI,$GN826+16),"")</f>
      </c>
      <c r="EB826">
        <f>IF($GO826&gt;=17,INDEX($DI:$DI,$GN826+17),"")</f>
      </c>
      <c r="EC826">
        <f>IF($GO826&gt;=18,INDEX($DI:$DI,$GN826+18),"")</f>
      </c>
      <c r="ED826">
        <f>IF($GO826&gt;=19,INDEX($DI:$DI,$GN826+19),"")</f>
      </c>
      <c r="EE826">
        <f>IF($GO826&gt;=20,INDEX($DI:$DI,$GN826+20),"")</f>
      </c>
      <c r="EF826">
        <f>IF($GO826&gt;=21,INDEX($DI:$DI,$GN826+21),"")</f>
      </c>
      <c r="EG826">
        <f>IF($GO826&gt;=22,INDEX($DI:$DI,$GN826+22),"")</f>
      </c>
      <c r="EH826">
        <f>IF($GO826&gt;=23,INDEX($DI:$DI,$GN826+23),"")</f>
      </c>
      <c r="EI826">
        <f>IF($GO826&gt;=24,INDEX($DI:$DI,$GN826+24),"")</f>
      </c>
      <c r="EJ826">
        <f>IF($GO826&gt;=25,INDEX($DI:$DI,$GN826+25),"")</f>
      </c>
      <c r="EK826">
        <f>IF($GO826&gt;=26,INDEX($DI:$DI,$GN826+26),"")</f>
      </c>
      <c r="EL826">
        <f>IF($GO826&gt;=27,INDEX($DI:$DI,$GN826+27),"")</f>
      </c>
      <c r="EM826">
        <f>IF($GO826&gt;=28,INDEX($DI:$DI,$GN826+28),"")</f>
      </c>
      <c r="EN826">
        <f>IF($GO826&gt;=29,INDEX($DI:$DI,$GN826+29),"")</f>
      </c>
      <c r="EO826">
        <f>IF($GO826&gt;=30,INDEX($DI:$DI,$GN826+30),"")</f>
      </c>
      <c r="EP826">
        <f>IF($GO826&gt;=31,INDEX($DI:$DI,$GN826+31),"")</f>
      </c>
      <c r="EQ826">
        <f>IF($GO826&gt;=32,INDEX($DI:$DI,$GN826+32),"")</f>
      </c>
      <c r="ER826">
        <f>IF($GO826&gt;=33,INDEX($DI:$DI,$GN826+33),"")</f>
      </c>
      <c r="ES826">
        <f>IF($GO826&gt;=34,INDEX($DI:$DI,$GN826+34),"")</f>
      </c>
      <c r="ET826">
        <f>IF($GO826&gt;=35,INDEX($DI:$DI,$GN826+35),"")</f>
      </c>
      <c r="EU826">
        <f>IF($GO826&gt;=36,INDEX($DI:$DI,$GN826+36),"")</f>
      </c>
      <c r="EV826">
        <f>IF($GO826&gt;=37,INDEX($DI:$DI,$GN826+37),"")</f>
      </c>
      <c r="EW826">
        <f>IF($GO826&gt;=38,INDEX($DI:$DI,$GN826+38),"")</f>
      </c>
      <c r="EX826">
        <f>IF($GO826&gt;=39,INDEX($DI:$DI,$GN826+39),"")</f>
      </c>
      <c r="EY826">
        <f>IF($GO826&gt;=40,INDEX($DI:$DI,$GN826+40),"")</f>
      </c>
      <c r="EZ826">
        <f>IF($GO826&gt;=1,INDEX($DJ:$DJ,$GN826+1),"")</f>
      </c>
      <c r="FA826">
        <f>IF($GO826&gt;=2,INDEX($DJ:$DJ,$GN826+2),"")</f>
      </c>
      <c r="FB826">
        <f>IF($GO826&gt;=3,INDEX($DJ:$DJ,$GN826+3),"")</f>
      </c>
      <c r="FC826">
        <f>IF($GO826&gt;=4,INDEX($DJ:$DJ,$GN826+4),"")</f>
      </c>
      <c r="FD826">
        <f>IF($GO826&gt;=5,INDEX($DJ:$DJ,$GN826+5),"")</f>
      </c>
      <c r="FE826">
        <f>IF($GO826&gt;=6,INDEX($DJ:$DJ,$GN826+6),"")</f>
      </c>
      <c r="FF826">
        <f>IF($GO826&gt;=7,INDEX($DJ:$DJ,$GN826+7),"")</f>
      </c>
      <c r="FG826">
        <f>IF($GO826&gt;=8,INDEX($DJ:$DJ,$GN826+8),"")</f>
      </c>
      <c r="FH826">
        <f>IF($GO826&gt;=9,INDEX($DJ:$DJ,$GN826+9),"")</f>
      </c>
      <c r="FI826">
        <f>IF($GO826&gt;=10,INDEX($DJ:$DJ,$GN826+10),"")</f>
      </c>
      <c r="FJ826">
        <f>IF($GO826&gt;=11,INDEX($DJ:$DJ,$GN826+11),"")</f>
      </c>
      <c r="FK826">
        <f>IF($GO826&gt;=12,INDEX($DJ:$DJ,$GN826+12),"")</f>
      </c>
      <c r="FL826">
        <f>IF($GO826&gt;=13,INDEX($DJ:$DJ,$GN826+13),"")</f>
      </c>
      <c r="FM826">
        <f>IF($GO826&gt;=14,INDEX($DJ:$DJ,$GN826+14),"")</f>
      </c>
      <c r="FN826">
        <f>IF($GO826&gt;=15,INDEX($DJ:$DJ,$GN826+15),"")</f>
      </c>
      <c r="FO826">
        <f>IF($GO826&gt;=16,INDEX($DJ:$DJ,$GN826+16),"")</f>
      </c>
      <c r="FP826">
        <f>IF($GO826&gt;=17,INDEX($DJ:$DJ,$GN826+17),"")</f>
      </c>
      <c r="FQ826">
        <f>IF($GO826&gt;=18,INDEX($DJ:$DJ,$GN826+18),"")</f>
      </c>
      <c r="FR826">
        <f>IF($GO826&gt;=19,INDEX($DJ:$DJ,$GN826+19),"")</f>
      </c>
      <c r="FS826">
        <f>IF($GO826&gt;=20,INDEX($DJ:$DJ,$GN826+20),"")</f>
      </c>
      <c r="FT826">
        <f>IF($GO826&gt;=21,INDEX($DJ:$DJ,$GN826+21),"")</f>
      </c>
      <c r="FU826">
        <f>IF($GO826&gt;=22,INDEX($DJ:$DJ,$GN826+22),"")</f>
      </c>
      <c r="FV826">
        <f>IF($GO826&gt;=23,INDEX($DJ:$DJ,$GN826+23),"")</f>
      </c>
      <c r="FW826">
        <f>IF($GO826&gt;=24,INDEX($DJ:$DJ,$GN826+24),"")</f>
      </c>
      <c r="FX826">
        <f>IF($GO826&gt;=25,INDEX($DJ:$DJ,$GN826+25),"")</f>
      </c>
      <c r="FY826">
        <f>IF($GO826&gt;=26,INDEX($DJ:$DJ,$GN826+26),"")</f>
      </c>
      <c r="FZ826">
        <f>IF($GO826&gt;=27,INDEX($DJ:$DJ,$GN826+27),"")</f>
      </c>
      <c r="GA826">
        <f>IF($GO826&gt;=28,INDEX($DJ:$DJ,$GN826+28),"")</f>
      </c>
      <c r="GB826">
        <f>IF($GO826&gt;=29,INDEX($DJ:$DJ,$GN826+29),"")</f>
      </c>
      <c r="GC826">
        <f>IF($GO826&gt;=30,INDEX($DJ:$DJ,$GN826+30),"")</f>
      </c>
      <c r="GD826">
        <f>IF($GO826&gt;=31,INDEX($DJ:$DJ,$GN826+31),"")</f>
      </c>
      <c r="GE826">
        <f>IF($GO826&gt;=32,INDEX($DJ:$DJ,$GN826+32),"")</f>
      </c>
      <c r="GF826">
        <f>IF($GO826&gt;=33,INDEX($DJ:$DJ,$GN826+33),"")</f>
      </c>
      <c r="GG826">
        <f>IF($GO826&gt;=34,INDEX($DJ:$DJ,$GN826+34),"")</f>
      </c>
      <c r="GH826">
        <f>IF($GO826&gt;=35,INDEX($DJ:$DJ,$GN826+35),"")</f>
      </c>
      <c r="GI826">
        <f>IF($GO826&gt;=36,INDEX($DJ:$DJ,$GN826+36),"")</f>
      </c>
      <c r="GJ826">
        <f>IF($GO826&gt;=37,INDEX($DJ:$DJ,$GN826+37),"")</f>
      </c>
      <c r="GK826">
        <f>IF($GO826&gt;=38,INDEX($DJ:$DJ,$GN826+38),"")</f>
      </c>
      <c r="GL826">
        <f>IF($GO826&gt;=39,INDEX($DJ:$DJ,$GN826+39),"")</f>
      </c>
      <c r="GM826">
        <f>IF($GO826&gt;=40,INDEX($DJ:$DJ,$GN826+40),"")</f>
      </c>
      <c r="GN826">
        <f>IFERROR(MATCH($DH826,$DI$2:$DI$148,0)+1,0)</f>
      </c>
      <c r="GO826">
        <f>IFERROR(INDEX($DK$2:$DK$148,MATCH($DH826,$DI$2:$DI$148,0)),0)</f>
      </c>
      <c r="GP826">
        <f>IFERROR(MATCH($Y826,$DL$826:$EY$826,0),0)</f>
      </c>
      <c r="GQ826">
        <f>IF($GP826&gt;0,INDEX($EZ$826:$GM$826,$GP826),"")</f>
      </c>
      <c r="GT826">
        <f>IF($JC826&gt;=1,INDEX($GR:$GR,$JB826+1),"")</f>
      </c>
      <c r="GU826">
        <f>IF($JC826&gt;=2,INDEX($GR:$GR,$JB826+2),"")</f>
      </c>
      <c r="GV826">
        <f>IF($JC826&gt;=3,INDEX($GR:$GR,$JB826+3),"")</f>
      </c>
      <c r="GW826">
        <f>IF($JC826&gt;=4,INDEX($GR:$GR,$JB826+4),"")</f>
      </c>
      <c r="GX826">
        <f>IF($JC826&gt;=5,INDEX($GR:$GR,$JB826+5),"")</f>
      </c>
      <c r="GY826">
        <f>IF($JC826&gt;=6,INDEX($GR:$GR,$JB826+6),"")</f>
      </c>
      <c r="GZ826">
        <f>IF($JC826&gt;=7,INDEX($GR:$GR,$JB826+7),"")</f>
      </c>
      <c r="HA826">
        <f>IF($JC826&gt;=8,INDEX($GR:$GR,$JB826+8),"")</f>
      </c>
      <c r="HB826">
        <f>IF($JC826&gt;=9,INDEX($GR:$GR,$JB826+9),"")</f>
      </c>
      <c r="HC826">
        <f>IF($JC826&gt;=10,INDEX($GR:$GR,$JB826+10),"")</f>
      </c>
      <c r="HD826">
        <f>IF($JC826&gt;=11,INDEX($GR:$GR,$JB826+11),"")</f>
      </c>
      <c r="HE826">
        <f>IF($JC826&gt;=12,INDEX($GR:$GR,$JB826+12),"")</f>
      </c>
      <c r="HF826">
        <f>IF($JC826&gt;=13,INDEX($GR:$GR,$JB826+13),"")</f>
      </c>
      <c r="HG826">
        <f>IF($JC826&gt;=14,INDEX($GR:$GR,$JB826+14),"")</f>
      </c>
      <c r="HH826">
        <f>IF($JC826&gt;=15,INDEX($GR:$GR,$JB826+15),"")</f>
      </c>
      <c r="HI826">
        <f>IF($JC826&gt;=16,INDEX($GR:$GR,$JB826+16),"")</f>
      </c>
      <c r="HJ826">
        <f>IF($JC826&gt;=17,INDEX($GR:$GR,$JB826+17),"")</f>
      </c>
      <c r="HK826">
        <f>IF($JC826&gt;=18,INDEX($GR:$GR,$JB826+18),"")</f>
      </c>
      <c r="HL826">
        <f>IF($JC826&gt;=19,INDEX($GR:$GR,$JB826+19),"")</f>
      </c>
      <c r="HM826">
        <f>IF($JC826&gt;=20,INDEX($GR:$GR,$JB826+20),"")</f>
      </c>
      <c r="HN826">
        <f>IF($JC826&gt;=21,INDEX($GR:$GR,$JB826+21),"")</f>
      </c>
      <c r="HO826">
        <f>IF($JC826&gt;=22,INDEX($GR:$GR,$JB826+22),"")</f>
      </c>
      <c r="HP826">
        <f>IF($JC826&gt;=23,INDEX($GR:$GR,$JB826+23),"")</f>
      </c>
      <c r="HQ826">
        <f>IF($JC826&gt;=24,INDEX($GR:$GR,$JB826+24),"")</f>
      </c>
      <c r="HR826">
        <f>IF($JC826&gt;=25,INDEX($GR:$GR,$JB826+25),"")</f>
      </c>
      <c r="HS826">
        <f>IF($JC826&gt;=26,INDEX($GR:$GR,$JB826+26),"")</f>
      </c>
      <c r="HT826">
        <f>IF($JC826&gt;=27,INDEX($GR:$GR,$JB826+27),"")</f>
      </c>
      <c r="HU826">
        <f>IF($JC826&gt;=28,INDEX($GR:$GR,$JB826+28),"")</f>
      </c>
      <c r="HV826">
        <f>IF($JC826&gt;=29,INDEX($GR:$GR,$JB826+29),"")</f>
      </c>
      <c r="HW826">
        <f>IF($JC826&gt;=30,INDEX($GR:$GR,$JB826+30),"")</f>
      </c>
      <c r="HX826">
        <f>IF($JC826&gt;=31,INDEX($GR:$GR,$JB826+31),"")</f>
      </c>
      <c r="HY826">
        <f>IF($JC826&gt;=32,INDEX($GR:$GR,$JB826+32),"")</f>
      </c>
      <c r="HZ826">
        <f>IF($JC826&gt;=33,INDEX($GR:$GR,$JB826+33),"")</f>
      </c>
      <c r="IA826">
        <f>IF($JC826&gt;=34,INDEX($GR:$GR,$JB826+34),"")</f>
      </c>
      <c r="IB826">
        <f>IF($JC826&gt;=35,INDEX($GR:$GR,$JB826+35),"")</f>
      </c>
      <c r="IC826">
        <f>IF($JC826&gt;=36,INDEX($GR:$GR,$JB826+36),"")</f>
      </c>
      <c r="ID826">
        <f>IF($JC826&gt;=37,INDEX($GR:$GR,$JB826+37),"")</f>
      </c>
      <c r="IE826">
        <f>IF($JC826&gt;=38,INDEX($GR:$GR,$JB826+38),"")</f>
      </c>
      <c r="IF826">
        <f>IF($JC826&gt;=39,INDEX($GR:$GR,$JB826+39),"")</f>
      </c>
      <c r="IG826">
        <f>IF($JC826&gt;=40,INDEX($GR:$GR,$JB826+40),"")</f>
      </c>
      <c r="IH826">
        <f>IF($JC826&gt;=41,INDEX($GR:$GR,$JB826+41),"")</f>
      </c>
      <c r="II826">
        <f>IF($JC826&gt;=42,INDEX($GR:$GR,$JB826+42),"")</f>
      </c>
      <c r="IJ826">
        <f>IF($JC826&gt;=43,INDEX($GR:$GR,$JB826+43),"")</f>
      </c>
      <c r="IK826">
        <f>IF($JC826&gt;=44,INDEX($GR:$GR,$JB826+44),"")</f>
      </c>
      <c r="IL826">
        <f>IF($JC826&gt;=45,INDEX($GR:$GR,$JB826+45),"")</f>
      </c>
      <c r="IM826">
        <f>IF($JC826&gt;=46,INDEX($GR:$GR,$JB826+46),"")</f>
      </c>
      <c r="IN826">
        <f>IF($JC826&gt;=47,INDEX($GR:$GR,$JB826+47),"")</f>
      </c>
      <c r="IO826">
        <f>IF($JC826&gt;=48,INDEX($GR:$GR,$JB826+48),"")</f>
      </c>
      <c r="IP826">
        <f>IF($JC826&gt;=49,INDEX($GR:$GR,$JB826+49),"")</f>
      </c>
      <c r="IQ826">
        <f>IF($JC826&gt;=50,INDEX($GR:$GR,$JB826+50),"")</f>
      </c>
      <c r="IR826">
        <f>IF($JC826&gt;=51,INDEX($GR:$GR,$JB826+51),"")</f>
      </c>
      <c r="IS826">
        <f>IF($JC826&gt;=52,INDEX($GR:$GR,$JB826+52),"")</f>
      </c>
      <c r="IT826">
        <f>IF($JC826&gt;=53,INDEX($GR:$GR,$JB826+53),"")</f>
      </c>
      <c r="IU826">
        <f>IF($JC826&gt;=54,INDEX($GR:$GR,$JB826+54),"")</f>
      </c>
      <c r="IV826">
        <f>IF($JC826&gt;=55,INDEX($GR:$GR,$JB826+55),"")</f>
      </c>
      <c r="IW826">
        <f>IF($JC826&gt;=56,INDEX($GR:$GR,$JB826+56),"")</f>
      </c>
      <c r="IX826">
        <f>IF($JC826&gt;=57,INDEX($GR:$GR,$JB826+57),"")</f>
      </c>
      <c r="IY826">
        <f>IF($JC826&gt;=58,INDEX($GR:$GR,$JB826+58),"")</f>
      </c>
      <c r="IZ826">
        <f>IF($JC826&gt;=59,INDEX($GR:$GR,$JB826+59),"")</f>
      </c>
      <c r="JA826">
        <f>IF($JC826&gt;=60,INDEX($GR:$GR,$JB826+60),"")</f>
      </c>
      <c r="JB826">
        <f>IFERROR(MATCH($GQ826,$GR$2:$GR$324,0)+1,0)</f>
      </c>
      <c r="JC826">
        <f>IFERROR(INDEX($GS$2:$GS$324,MATCH($GQ826,$GR$2:$GR$324,0)),0)</f>
      </c>
      <c r="JD826" t="s">
        <v>40</v>
      </c>
      <c r="JE826" t="s">
        <v>40</v>
      </c>
    </row>
    <row r="827" spans="1:265" x14ac:dyDescent="0.25">
      <c r="Q827">
        <f>IF(OR($T827="",$P827=""),"",IFERROR($T827/$P827,0))</f>
      </c>
      <c r="R827">
        <f>IF($T827="","",
SUM($S827,$U827,$Z827,$V827,$X827)*
(1-IF($AA827="",0,VALUE($AA827)/100)))</f>
      </c>
      <c r="S827">
        <f>IF($T827="","",$T827)</f>
      </c>
      <c r="U827">
        <f>IF($T827="","",
IF($N827="","",
IF(ISNUMBER(SEARCH("exempt",LOWER($N827))),0,
$T827*(VALUE(SUBSTITUTE($N827,"%",""))/100))))</f>
      </c>
      <c r="AB827">
        <f>IFERROR(IF(FIND(" - ",$K827)&gt;0,MID($K827,FIND(" - ",$K827)+3,LEN($K827)),""),"")</f>
      </c>
      <c r="AK827" t="s">
        <v>1414</v>
      </c>
      <c r="AP827">
        <f>IFERROR(LEFT($K827,FIND(" - ",$K827)-1),$K827)</f>
      </c>
      <c r="AS827">
        <f>IF($CH827&gt;=1,INDEX($AQ:$AQ,$CG827+1),"")</f>
      </c>
      <c r="AT827">
        <f>IF($CH827&gt;=2,INDEX($AQ:$AQ,$CG827+2),"")</f>
      </c>
      <c r="AU827">
        <f>IF($CH827&gt;=3,INDEX($AQ:$AQ,$CG827+3),"")</f>
      </c>
      <c r="AV827">
        <f>IF($CH827&gt;=4,INDEX($AQ:$AQ,$CG827+4),"")</f>
      </c>
      <c r="AW827">
        <f>IF($CH827&gt;=5,INDEX($AQ:$AQ,$CG827+5),"")</f>
      </c>
      <c r="AX827">
        <f>IF($CH827&gt;=6,INDEX($AQ:$AQ,$CG827+6),"")</f>
      </c>
      <c r="AY827">
        <f>IF($CH827&gt;=7,INDEX($AQ:$AQ,$CG827+7),"")</f>
      </c>
      <c r="AZ827">
        <f>IF($CH827&gt;=8,INDEX($AQ:$AQ,$CG827+8),"")</f>
      </c>
      <c r="BA827">
        <f>IF($CH827&gt;=9,INDEX($AQ:$AQ,$CG827+9),"")</f>
      </c>
      <c r="BB827">
        <f>IF($CH827&gt;=10,INDEX($AQ:$AQ,$CG827+10),"")</f>
      </c>
      <c r="BC827">
        <f>IF($CH827&gt;=11,INDEX($AQ:$AQ,$CG827+11),"")</f>
      </c>
      <c r="BD827">
        <f>IF($CH827&gt;=12,INDEX($AQ:$AQ,$CG827+12),"")</f>
      </c>
      <c r="BE827">
        <f>IF($CH827&gt;=13,INDEX($AQ:$AQ,$CG827+13),"")</f>
      </c>
      <c r="BF827">
        <f>IF($CH827&gt;=14,INDEX($AQ:$AQ,$CG827+14),"")</f>
      </c>
      <c r="BG827">
        <f>IF($CH827&gt;=15,INDEX($AQ:$AQ,$CG827+15),"")</f>
      </c>
      <c r="BH827">
        <f>IF($CH827&gt;=16,INDEX($AQ:$AQ,$CG827+16),"")</f>
      </c>
      <c r="BI827">
        <f>IF($CH827&gt;=17,INDEX($AQ:$AQ,$CG827+17),"")</f>
      </c>
      <c r="BJ827">
        <f>IF($CH827&gt;=18,INDEX($AQ:$AQ,$CG827+18),"")</f>
      </c>
      <c r="BK827">
        <f>IF($CH827&gt;=19,INDEX($AQ:$AQ,$CG827+19),"")</f>
      </c>
      <c r="BL827">
        <f>IF($CH827&gt;=20,INDEX($AQ:$AQ,$CG827+20),"")</f>
      </c>
      <c r="BM827">
        <f>IF($CH827&gt;=21,INDEX($AQ:$AQ,$CG827+21),"")</f>
      </c>
      <c r="BN827">
        <f>IF($CH827&gt;=22,INDEX($AQ:$AQ,$CG827+22),"")</f>
      </c>
      <c r="BO827">
        <f>IF($CH827&gt;=23,INDEX($AQ:$AQ,$CG827+23),"")</f>
      </c>
      <c r="BP827">
        <f>IF($CH827&gt;=24,INDEX($AQ:$AQ,$CG827+24),"")</f>
      </c>
      <c r="BQ827">
        <f>IF($CH827&gt;=25,INDEX($AQ:$AQ,$CG827+25),"")</f>
      </c>
      <c r="BR827">
        <f>IF($CH827&gt;=26,INDEX($AQ:$AQ,$CG827+26),"")</f>
      </c>
      <c r="BS827">
        <f>IF($CH827&gt;=27,INDEX($AQ:$AQ,$CG827+27),"")</f>
      </c>
      <c r="BT827">
        <f>IF($CH827&gt;=28,INDEX($AQ:$AQ,$CG827+28),"")</f>
      </c>
      <c r="BU827">
        <f>IF($CH827&gt;=29,INDEX($AQ:$AQ,$CG827+29),"")</f>
      </c>
      <c r="BV827">
        <f>IF($CH827&gt;=30,INDEX($AQ:$AQ,$CG827+30),"")</f>
      </c>
      <c r="BW827">
        <f>IF($CH827&gt;=31,INDEX($AQ:$AQ,$CG827+31),"")</f>
      </c>
      <c r="BX827">
        <f>IF($CH827&gt;=32,INDEX($AQ:$AQ,$CG827+32),"")</f>
      </c>
      <c r="BY827">
        <f>IF($CH827&gt;=33,INDEX($AQ:$AQ,$CG827+33),"")</f>
      </c>
      <c r="BZ827">
        <f>IF($CH827&gt;=34,INDEX($AQ:$AQ,$CG827+34),"")</f>
      </c>
      <c r="CA827">
        <f>IF($CH827&gt;=35,INDEX($AQ:$AQ,$CG827+35),"")</f>
      </c>
      <c r="CB827">
        <f>IF($CH827&gt;=36,INDEX($AQ:$AQ,$CG827+36),"")</f>
      </c>
      <c r="CC827">
        <f>IF($CH827&gt;=37,INDEX($AQ:$AQ,$CG827+37),"")</f>
      </c>
      <c r="CD827">
        <f>IF($CH827&gt;=38,INDEX($AQ:$AQ,$CG827+38),"")</f>
      </c>
      <c r="CE827">
        <f>IF($CH827&gt;=39,INDEX($AQ:$AQ,$CG827+39),"")</f>
      </c>
      <c r="CF827">
        <f>IF($CH827&gt;=40,INDEX($AQ:$AQ,$CG827+40),"")</f>
      </c>
      <c r="CG827">
        <f>IFERROR(MATCH($AP827,$AQ$2:$AQ$134,0)+1,0)</f>
      </c>
      <c r="CH827">
        <f>IFERROR(INDEX($AR$2:$AR$134,MATCH($AP827,$AQ$2:$AQ$134,0)),0)</f>
      </c>
      <c r="CI827">
        <f>IFERROR(LEFT($L827,FIND(" - ",$L827)-1),$L827)</f>
      </c>
      <c r="CL827">
        <f>IF($DG827&gt;=1,INDEX($CJ:$CJ,$DF827+1),"")</f>
      </c>
      <c r="CM827">
        <f>IF($DG827&gt;=2,INDEX($CJ:$CJ,$DF827+2),"")</f>
      </c>
      <c r="CN827">
        <f>IF($DG827&gt;=3,INDEX($CJ:$CJ,$DF827+3),"")</f>
      </c>
      <c r="CO827">
        <f>IF($DG827&gt;=4,INDEX($CJ:$CJ,$DF827+4),"")</f>
      </c>
      <c r="CP827">
        <f>IF($DG827&gt;=5,INDEX($CJ:$CJ,$DF827+5),"")</f>
      </c>
      <c r="CQ827">
        <f>IF($DG827&gt;=6,INDEX($CJ:$CJ,$DF827+6),"")</f>
      </c>
      <c r="CR827">
        <f>IF($DG827&gt;=7,INDEX($CJ:$CJ,$DF827+7),"")</f>
      </c>
      <c r="CS827">
        <f>IF($DG827&gt;=8,INDEX($CJ:$CJ,$DF827+8),"")</f>
      </c>
      <c r="CT827">
        <f>IF($DG827&gt;=9,INDEX($CJ:$CJ,$DF827+9),"")</f>
      </c>
      <c r="CU827">
        <f>IF($DG827&gt;=10,INDEX($CJ:$CJ,$DF827+10),"")</f>
      </c>
      <c r="CV827">
        <f>IF($DG827&gt;=11,INDEX($CJ:$CJ,$DF827+11),"")</f>
      </c>
      <c r="CW827">
        <f>IF($DG827&gt;=12,INDEX($CJ:$CJ,$DF827+12),"")</f>
      </c>
      <c r="CX827">
        <f>IF($DG827&gt;=13,INDEX($CJ:$CJ,$DF827+13),"")</f>
      </c>
      <c r="CY827">
        <f>IF($DG827&gt;=14,INDEX($CJ:$CJ,$DF827+14),"")</f>
      </c>
      <c r="CZ827">
        <f>IF($DG827&gt;=15,INDEX($CJ:$CJ,$DF827+15),"")</f>
      </c>
      <c r="DA827">
        <f>IF($DG827&gt;=16,INDEX($CJ:$CJ,$DF827+16),"")</f>
      </c>
      <c r="DB827">
        <f>IF($DG827&gt;=17,INDEX($CJ:$CJ,$DF827+17),"")</f>
      </c>
      <c r="DC827">
        <f>IF($DG827&gt;=18,INDEX($CJ:$CJ,$DF827+18),"")</f>
      </c>
      <c r="DD827">
        <f>IF($DG827&gt;=19,INDEX($CJ:$CJ,$DF827+19),"")</f>
      </c>
      <c r="DE827">
        <f>IF($DG827&gt;=20,INDEX($CJ:$CJ,$DF827+20),"")</f>
      </c>
      <c r="DF827">
        <f>IFERROR(MATCH($CI827,$CJ$2:$CJ$263,0)+1,0)</f>
      </c>
      <c r="DG827">
        <f>IFERROR(INDEX($CK$2:$CK$263,MATCH($CI827,$CJ$2:$CJ$263,0)),0)</f>
      </c>
      <c r="DH827">
        <f>IFERROR(INDEX($AO:$AO,MATCH($N827,$AN:$AN,0))&amp;"","")</f>
      </c>
      <c r="DL827">
        <f>IF($GO827&gt;=1,INDEX($DI:$DI,$GN827+1),"")</f>
      </c>
      <c r="DM827">
        <f>IF($GO827&gt;=2,INDEX($DI:$DI,$GN827+2),"")</f>
      </c>
      <c r="DN827">
        <f>IF($GO827&gt;=3,INDEX($DI:$DI,$GN827+3),"")</f>
      </c>
      <c r="DO827">
        <f>IF($GO827&gt;=4,INDEX($DI:$DI,$GN827+4),"")</f>
      </c>
      <c r="DP827">
        <f>IF($GO827&gt;=5,INDEX($DI:$DI,$GN827+5),"")</f>
      </c>
      <c r="DQ827">
        <f>IF($GO827&gt;=6,INDEX($DI:$DI,$GN827+6),"")</f>
      </c>
      <c r="DR827">
        <f>IF($GO827&gt;=7,INDEX($DI:$DI,$GN827+7),"")</f>
      </c>
      <c r="DS827">
        <f>IF($GO827&gt;=8,INDEX($DI:$DI,$GN827+8),"")</f>
      </c>
      <c r="DT827">
        <f>IF($GO827&gt;=9,INDEX($DI:$DI,$GN827+9),"")</f>
      </c>
      <c r="DU827">
        <f>IF($GO827&gt;=10,INDEX($DI:$DI,$GN827+10),"")</f>
      </c>
      <c r="DV827">
        <f>IF($GO827&gt;=11,INDEX($DI:$DI,$GN827+11),"")</f>
      </c>
      <c r="DW827">
        <f>IF($GO827&gt;=12,INDEX($DI:$DI,$GN827+12),"")</f>
      </c>
      <c r="DX827">
        <f>IF($GO827&gt;=13,INDEX($DI:$DI,$GN827+13),"")</f>
      </c>
      <c r="DY827">
        <f>IF($GO827&gt;=14,INDEX($DI:$DI,$GN827+14),"")</f>
      </c>
      <c r="DZ827">
        <f>IF($GO827&gt;=15,INDEX($DI:$DI,$GN827+15),"")</f>
      </c>
      <c r="EA827">
        <f>IF($GO827&gt;=16,INDEX($DI:$DI,$GN827+16),"")</f>
      </c>
      <c r="EB827">
        <f>IF($GO827&gt;=17,INDEX($DI:$DI,$GN827+17),"")</f>
      </c>
      <c r="EC827">
        <f>IF($GO827&gt;=18,INDEX($DI:$DI,$GN827+18),"")</f>
      </c>
      <c r="ED827">
        <f>IF($GO827&gt;=19,INDEX($DI:$DI,$GN827+19),"")</f>
      </c>
      <c r="EE827">
        <f>IF($GO827&gt;=20,INDEX($DI:$DI,$GN827+20),"")</f>
      </c>
      <c r="EF827">
        <f>IF($GO827&gt;=21,INDEX($DI:$DI,$GN827+21),"")</f>
      </c>
      <c r="EG827">
        <f>IF($GO827&gt;=22,INDEX($DI:$DI,$GN827+22),"")</f>
      </c>
      <c r="EH827">
        <f>IF($GO827&gt;=23,INDEX($DI:$DI,$GN827+23),"")</f>
      </c>
      <c r="EI827">
        <f>IF($GO827&gt;=24,INDEX($DI:$DI,$GN827+24),"")</f>
      </c>
      <c r="EJ827">
        <f>IF($GO827&gt;=25,INDEX($DI:$DI,$GN827+25),"")</f>
      </c>
      <c r="EK827">
        <f>IF($GO827&gt;=26,INDEX($DI:$DI,$GN827+26),"")</f>
      </c>
      <c r="EL827">
        <f>IF($GO827&gt;=27,INDEX($DI:$DI,$GN827+27),"")</f>
      </c>
      <c r="EM827">
        <f>IF($GO827&gt;=28,INDEX($DI:$DI,$GN827+28),"")</f>
      </c>
      <c r="EN827">
        <f>IF($GO827&gt;=29,INDEX($DI:$DI,$GN827+29),"")</f>
      </c>
      <c r="EO827">
        <f>IF($GO827&gt;=30,INDEX($DI:$DI,$GN827+30),"")</f>
      </c>
      <c r="EP827">
        <f>IF($GO827&gt;=31,INDEX($DI:$DI,$GN827+31),"")</f>
      </c>
      <c r="EQ827">
        <f>IF($GO827&gt;=32,INDEX($DI:$DI,$GN827+32),"")</f>
      </c>
      <c r="ER827">
        <f>IF($GO827&gt;=33,INDEX($DI:$DI,$GN827+33),"")</f>
      </c>
      <c r="ES827">
        <f>IF($GO827&gt;=34,INDEX($DI:$DI,$GN827+34),"")</f>
      </c>
      <c r="ET827">
        <f>IF($GO827&gt;=35,INDEX($DI:$DI,$GN827+35),"")</f>
      </c>
      <c r="EU827">
        <f>IF($GO827&gt;=36,INDEX($DI:$DI,$GN827+36),"")</f>
      </c>
      <c r="EV827">
        <f>IF($GO827&gt;=37,INDEX($DI:$DI,$GN827+37),"")</f>
      </c>
      <c r="EW827">
        <f>IF($GO827&gt;=38,INDEX($DI:$DI,$GN827+38),"")</f>
      </c>
      <c r="EX827">
        <f>IF($GO827&gt;=39,INDEX($DI:$DI,$GN827+39),"")</f>
      </c>
      <c r="EY827">
        <f>IF($GO827&gt;=40,INDEX($DI:$DI,$GN827+40),"")</f>
      </c>
      <c r="EZ827">
        <f>IF($GO827&gt;=1,INDEX($DJ:$DJ,$GN827+1),"")</f>
      </c>
      <c r="FA827">
        <f>IF($GO827&gt;=2,INDEX($DJ:$DJ,$GN827+2),"")</f>
      </c>
      <c r="FB827">
        <f>IF($GO827&gt;=3,INDEX($DJ:$DJ,$GN827+3),"")</f>
      </c>
      <c r="FC827">
        <f>IF($GO827&gt;=4,INDEX($DJ:$DJ,$GN827+4),"")</f>
      </c>
      <c r="FD827">
        <f>IF($GO827&gt;=5,INDEX($DJ:$DJ,$GN827+5),"")</f>
      </c>
      <c r="FE827">
        <f>IF($GO827&gt;=6,INDEX($DJ:$DJ,$GN827+6),"")</f>
      </c>
      <c r="FF827">
        <f>IF($GO827&gt;=7,INDEX($DJ:$DJ,$GN827+7),"")</f>
      </c>
      <c r="FG827">
        <f>IF($GO827&gt;=8,INDEX($DJ:$DJ,$GN827+8),"")</f>
      </c>
      <c r="FH827">
        <f>IF($GO827&gt;=9,INDEX($DJ:$DJ,$GN827+9),"")</f>
      </c>
      <c r="FI827">
        <f>IF($GO827&gt;=10,INDEX($DJ:$DJ,$GN827+10),"")</f>
      </c>
      <c r="FJ827">
        <f>IF($GO827&gt;=11,INDEX($DJ:$DJ,$GN827+11),"")</f>
      </c>
      <c r="FK827">
        <f>IF($GO827&gt;=12,INDEX($DJ:$DJ,$GN827+12),"")</f>
      </c>
      <c r="FL827">
        <f>IF($GO827&gt;=13,INDEX($DJ:$DJ,$GN827+13),"")</f>
      </c>
      <c r="FM827">
        <f>IF($GO827&gt;=14,INDEX($DJ:$DJ,$GN827+14),"")</f>
      </c>
      <c r="FN827">
        <f>IF($GO827&gt;=15,INDEX($DJ:$DJ,$GN827+15),"")</f>
      </c>
      <c r="FO827">
        <f>IF($GO827&gt;=16,INDEX($DJ:$DJ,$GN827+16),"")</f>
      </c>
      <c r="FP827">
        <f>IF($GO827&gt;=17,INDEX($DJ:$DJ,$GN827+17),"")</f>
      </c>
      <c r="FQ827">
        <f>IF($GO827&gt;=18,INDEX($DJ:$DJ,$GN827+18),"")</f>
      </c>
      <c r="FR827">
        <f>IF($GO827&gt;=19,INDEX($DJ:$DJ,$GN827+19),"")</f>
      </c>
      <c r="FS827">
        <f>IF($GO827&gt;=20,INDEX($DJ:$DJ,$GN827+20),"")</f>
      </c>
      <c r="FT827">
        <f>IF($GO827&gt;=21,INDEX($DJ:$DJ,$GN827+21),"")</f>
      </c>
      <c r="FU827">
        <f>IF($GO827&gt;=22,INDEX($DJ:$DJ,$GN827+22),"")</f>
      </c>
      <c r="FV827">
        <f>IF($GO827&gt;=23,INDEX($DJ:$DJ,$GN827+23),"")</f>
      </c>
      <c r="FW827">
        <f>IF($GO827&gt;=24,INDEX($DJ:$DJ,$GN827+24),"")</f>
      </c>
      <c r="FX827">
        <f>IF($GO827&gt;=25,INDEX($DJ:$DJ,$GN827+25),"")</f>
      </c>
      <c r="FY827">
        <f>IF($GO827&gt;=26,INDEX($DJ:$DJ,$GN827+26),"")</f>
      </c>
      <c r="FZ827">
        <f>IF($GO827&gt;=27,INDEX($DJ:$DJ,$GN827+27),"")</f>
      </c>
      <c r="GA827">
        <f>IF($GO827&gt;=28,INDEX($DJ:$DJ,$GN827+28),"")</f>
      </c>
      <c r="GB827">
        <f>IF($GO827&gt;=29,INDEX($DJ:$DJ,$GN827+29),"")</f>
      </c>
      <c r="GC827">
        <f>IF($GO827&gt;=30,INDEX($DJ:$DJ,$GN827+30),"")</f>
      </c>
      <c r="GD827">
        <f>IF($GO827&gt;=31,INDEX($DJ:$DJ,$GN827+31),"")</f>
      </c>
      <c r="GE827">
        <f>IF($GO827&gt;=32,INDEX($DJ:$DJ,$GN827+32),"")</f>
      </c>
      <c r="GF827">
        <f>IF($GO827&gt;=33,INDEX($DJ:$DJ,$GN827+33),"")</f>
      </c>
      <c r="GG827">
        <f>IF($GO827&gt;=34,INDEX($DJ:$DJ,$GN827+34),"")</f>
      </c>
      <c r="GH827">
        <f>IF($GO827&gt;=35,INDEX($DJ:$DJ,$GN827+35),"")</f>
      </c>
      <c r="GI827">
        <f>IF($GO827&gt;=36,INDEX($DJ:$DJ,$GN827+36),"")</f>
      </c>
      <c r="GJ827">
        <f>IF($GO827&gt;=37,INDEX($DJ:$DJ,$GN827+37),"")</f>
      </c>
      <c r="GK827">
        <f>IF($GO827&gt;=38,INDEX($DJ:$DJ,$GN827+38),"")</f>
      </c>
      <c r="GL827">
        <f>IF($GO827&gt;=39,INDEX($DJ:$DJ,$GN827+39),"")</f>
      </c>
      <c r="GM827">
        <f>IF($GO827&gt;=40,INDEX($DJ:$DJ,$GN827+40),"")</f>
      </c>
      <c r="GN827">
        <f>IFERROR(MATCH($DH827,$DI$2:$DI$148,0)+1,0)</f>
      </c>
      <c r="GO827">
        <f>IFERROR(INDEX($DK$2:$DK$148,MATCH($DH827,$DI$2:$DI$148,0)),0)</f>
      </c>
      <c r="GP827">
        <f>IFERROR(MATCH($Y827,$DL$827:$EY$827,0),0)</f>
      </c>
      <c r="GQ827">
        <f>IF($GP827&gt;0,INDEX($EZ$827:$GM$827,$GP827),"")</f>
      </c>
      <c r="GT827">
        <f>IF($JC827&gt;=1,INDEX($GR:$GR,$JB827+1),"")</f>
      </c>
      <c r="GU827">
        <f>IF($JC827&gt;=2,INDEX($GR:$GR,$JB827+2),"")</f>
      </c>
      <c r="GV827">
        <f>IF($JC827&gt;=3,INDEX($GR:$GR,$JB827+3),"")</f>
      </c>
      <c r="GW827">
        <f>IF($JC827&gt;=4,INDEX($GR:$GR,$JB827+4),"")</f>
      </c>
      <c r="GX827">
        <f>IF($JC827&gt;=5,INDEX($GR:$GR,$JB827+5),"")</f>
      </c>
      <c r="GY827">
        <f>IF($JC827&gt;=6,INDEX($GR:$GR,$JB827+6),"")</f>
      </c>
      <c r="GZ827">
        <f>IF($JC827&gt;=7,INDEX($GR:$GR,$JB827+7),"")</f>
      </c>
      <c r="HA827">
        <f>IF($JC827&gt;=8,INDEX($GR:$GR,$JB827+8),"")</f>
      </c>
      <c r="HB827">
        <f>IF($JC827&gt;=9,INDEX($GR:$GR,$JB827+9),"")</f>
      </c>
      <c r="HC827">
        <f>IF($JC827&gt;=10,INDEX($GR:$GR,$JB827+10),"")</f>
      </c>
      <c r="HD827">
        <f>IF($JC827&gt;=11,INDEX($GR:$GR,$JB827+11),"")</f>
      </c>
      <c r="HE827">
        <f>IF($JC827&gt;=12,INDEX($GR:$GR,$JB827+12),"")</f>
      </c>
      <c r="HF827">
        <f>IF($JC827&gt;=13,INDEX($GR:$GR,$JB827+13),"")</f>
      </c>
      <c r="HG827">
        <f>IF($JC827&gt;=14,INDEX($GR:$GR,$JB827+14),"")</f>
      </c>
      <c r="HH827">
        <f>IF($JC827&gt;=15,INDEX($GR:$GR,$JB827+15),"")</f>
      </c>
      <c r="HI827">
        <f>IF($JC827&gt;=16,INDEX($GR:$GR,$JB827+16),"")</f>
      </c>
      <c r="HJ827">
        <f>IF($JC827&gt;=17,INDEX($GR:$GR,$JB827+17),"")</f>
      </c>
      <c r="HK827">
        <f>IF($JC827&gt;=18,INDEX($GR:$GR,$JB827+18),"")</f>
      </c>
      <c r="HL827">
        <f>IF($JC827&gt;=19,INDEX($GR:$GR,$JB827+19),"")</f>
      </c>
      <c r="HM827">
        <f>IF($JC827&gt;=20,INDEX($GR:$GR,$JB827+20),"")</f>
      </c>
      <c r="HN827">
        <f>IF($JC827&gt;=21,INDEX($GR:$GR,$JB827+21),"")</f>
      </c>
      <c r="HO827">
        <f>IF($JC827&gt;=22,INDEX($GR:$GR,$JB827+22),"")</f>
      </c>
      <c r="HP827">
        <f>IF($JC827&gt;=23,INDEX($GR:$GR,$JB827+23),"")</f>
      </c>
      <c r="HQ827">
        <f>IF($JC827&gt;=24,INDEX($GR:$GR,$JB827+24),"")</f>
      </c>
      <c r="HR827">
        <f>IF($JC827&gt;=25,INDEX($GR:$GR,$JB827+25),"")</f>
      </c>
      <c r="HS827">
        <f>IF($JC827&gt;=26,INDEX($GR:$GR,$JB827+26),"")</f>
      </c>
      <c r="HT827">
        <f>IF($JC827&gt;=27,INDEX($GR:$GR,$JB827+27),"")</f>
      </c>
      <c r="HU827">
        <f>IF($JC827&gt;=28,INDEX($GR:$GR,$JB827+28),"")</f>
      </c>
      <c r="HV827">
        <f>IF($JC827&gt;=29,INDEX($GR:$GR,$JB827+29),"")</f>
      </c>
      <c r="HW827">
        <f>IF($JC827&gt;=30,INDEX($GR:$GR,$JB827+30),"")</f>
      </c>
      <c r="HX827">
        <f>IF($JC827&gt;=31,INDEX($GR:$GR,$JB827+31),"")</f>
      </c>
      <c r="HY827">
        <f>IF($JC827&gt;=32,INDEX($GR:$GR,$JB827+32),"")</f>
      </c>
      <c r="HZ827">
        <f>IF($JC827&gt;=33,INDEX($GR:$GR,$JB827+33),"")</f>
      </c>
      <c r="IA827">
        <f>IF($JC827&gt;=34,INDEX($GR:$GR,$JB827+34),"")</f>
      </c>
      <c r="IB827">
        <f>IF($JC827&gt;=35,INDEX($GR:$GR,$JB827+35),"")</f>
      </c>
      <c r="IC827">
        <f>IF($JC827&gt;=36,INDEX($GR:$GR,$JB827+36),"")</f>
      </c>
      <c r="ID827">
        <f>IF($JC827&gt;=37,INDEX($GR:$GR,$JB827+37),"")</f>
      </c>
      <c r="IE827">
        <f>IF($JC827&gt;=38,INDEX($GR:$GR,$JB827+38),"")</f>
      </c>
      <c r="IF827">
        <f>IF($JC827&gt;=39,INDEX($GR:$GR,$JB827+39),"")</f>
      </c>
      <c r="IG827">
        <f>IF($JC827&gt;=40,INDEX($GR:$GR,$JB827+40),"")</f>
      </c>
      <c r="IH827">
        <f>IF($JC827&gt;=41,INDEX($GR:$GR,$JB827+41),"")</f>
      </c>
      <c r="II827">
        <f>IF($JC827&gt;=42,INDEX($GR:$GR,$JB827+42),"")</f>
      </c>
      <c r="IJ827">
        <f>IF($JC827&gt;=43,INDEX($GR:$GR,$JB827+43),"")</f>
      </c>
      <c r="IK827">
        <f>IF($JC827&gt;=44,INDEX($GR:$GR,$JB827+44),"")</f>
      </c>
      <c r="IL827">
        <f>IF($JC827&gt;=45,INDEX($GR:$GR,$JB827+45),"")</f>
      </c>
      <c r="IM827">
        <f>IF($JC827&gt;=46,INDEX($GR:$GR,$JB827+46),"")</f>
      </c>
      <c r="IN827">
        <f>IF($JC827&gt;=47,INDEX($GR:$GR,$JB827+47),"")</f>
      </c>
      <c r="IO827">
        <f>IF($JC827&gt;=48,INDEX($GR:$GR,$JB827+48),"")</f>
      </c>
      <c r="IP827">
        <f>IF($JC827&gt;=49,INDEX($GR:$GR,$JB827+49),"")</f>
      </c>
      <c r="IQ827">
        <f>IF($JC827&gt;=50,INDEX($GR:$GR,$JB827+50),"")</f>
      </c>
      <c r="IR827">
        <f>IF($JC827&gt;=51,INDEX($GR:$GR,$JB827+51),"")</f>
      </c>
      <c r="IS827">
        <f>IF($JC827&gt;=52,INDEX($GR:$GR,$JB827+52),"")</f>
      </c>
      <c r="IT827">
        <f>IF($JC827&gt;=53,INDEX($GR:$GR,$JB827+53),"")</f>
      </c>
      <c r="IU827">
        <f>IF($JC827&gt;=54,INDEX($GR:$GR,$JB827+54),"")</f>
      </c>
      <c r="IV827">
        <f>IF($JC827&gt;=55,INDEX($GR:$GR,$JB827+55),"")</f>
      </c>
      <c r="IW827">
        <f>IF($JC827&gt;=56,INDEX($GR:$GR,$JB827+56),"")</f>
      </c>
      <c r="IX827">
        <f>IF($JC827&gt;=57,INDEX($GR:$GR,$JB827+57),"")</f>
      </c>
      <c r="IY827">
        <f>IF($JC827&gt;=58,INDEX($GR:$GR,$JB827+58),"")</f>
      </c>
      <c r="IZ827">
        <f>IF($JC827&gt;=59,INDEX($GR:$GR,$JB827+59),"")</f>
      </c>
      <c r="JA827">
        <f>IF($JC827&gt;=60,INDEX($GR:$GR,$JB827+60),"")</f>
      </c>
      <c r="JB827">
        <f>IFERROR(MATCH($GQ827,$GR$2:$GR$324,0)+1,0)</f>
      </c>
      <c r="JC827">
        <f>IFERROR(INDEX($GS$2:$GS$324,MATCH($GQ827,$GR$2:$GR$324,0)),0)</f>
      </c>
      <c r="JD827" t="s">
        <v>40</v>
      </c>
      <c r="JE827" t="s">
        <v>40</v>
      </c>
    </row>
    <row r="828" spans="1:265" x14ac:dyDescent="0.25">
      <c r="Q828">
        <f>IF(OR($T828="",$P828=""),"",IFERROR($T828/$P828,0))</f>
      </c>
      <c r="R828">
        <f>IF($T828="","",
SUM($S828,$U828,$Z828,$V828,$X828)*
(1-IF($AA828="",0,VALUE($AA828)/100)))</f>
      </c>
      <c r="S828">
        <f>IF($T828="","",$T828)</f>
      </c>
      <c r="U828">
        <f>IF($T828="","",
IF($N828="","",
IF(ISNUMBER(SEARCH("exempt",LOWER($N828))),0,
$T828*(VALUE(SUBSTITUTE($N828,"%",""))/100))))</f>
      </c>
      <c r="AB828">
        <f>IFERROR(IF(FIND(" - ",$K828)&gt;0,MID($K828,FIND(" - ",$K828)+3,LEN($K828)),""),"")</f>
      </c>
      <c r="AK828" t="s">
        <v>1415</v>
      </c>
      <c r="AP828">
        <f>IFERROR(LEFT($K828,FIND(" - ",$K828)-1),$K828)</f>
      </c>
      <c r="AS828">
        <f>IF($CH828&gt;=1,INDEX($AQ:$AQ,$CG828+1),"")</f>
      </c>
      <c r="AT828">
        <f>IF($CH828&gt;=2,INDEX($AQ:$AQ,$CG828+2),"")</f>
      </c>
      <c r="AU828">
        <f>IF($CH828&gt;=3,INDEX($AQ:$AQ,$CG828+3),"")</f>
      </c>
      <c r="AV828">
        <f>IF($CH828&gt;=4,INDEX($AQ:$AQ,$CG828+4),"")</f>
      </c>
      <c r="AW828">
        <f>IF($CH828&gt;=5,INDEX($AQ:$AQ,$CG828+5),"")</f>
      </c>
      <c r="AX828">
        <f>IF($CH828&gt;=6,INDEX($AQ:$AQ,$CG828+6),"")</f>
      </c>
      <c r="AY828">
        <f>IF($CH828&gt;=7,INDEX($AQ:$AQ,$CG828+7),"")</f>
      </c>
      <c r="AZ828">
        <f>IF($CH828&gt;=8,INDEX($AQ:$AQ,$CG828+8),"")</f>
      </c>
      <c r="BA828">
        <f>IF($CH828&gt;=9,INDEX($AQ:$AQ,$CG828+9),"")</f>
      </c>
      <c r="BB828">
        <f>IF($CH828&gt;=10,INDEX($AQ:$AQ,$CG828+10),"")</f>
      </c>
      <c r="BC828">
        <f>IF($CH828&gt;=11,INDEX($AQ:$AQ,$CG828+11),"")</f>
      </c>
      <c r="BD828">
        <f>IF($CH828&gt;=12,INDEX($AQ:$AQ,$CG828+12),"")</f>
      </c>
      <c r="BE828">
        <f>IF($CH828&gt;=13,INDEX($AQ:$AQ,$CG828+13),"")</f>
      </c>
      <c r="BF828">
        <f>IF($CH828&gt;=14,INDEX($AQ:$AQ,$CG828+14),"")</f>
      </c>
      <c r="BG828">
        <f>IF($CH828&gt;=15,INDEX($AQ:$AQ,$CG828+15),"")</f>
      </c>
      <c r="BH828">
        <f>IF($CH828&gt;=16,INDEX($AQ:$AQ,$CG828+16),"")</f>
      </c>
      <c r="BI828">
        <f>IF($CH828&gt;=17,INDEX($AQ:$AQ,$CG828+17),"")</f>
      </c>
      <c r="BJ828">
        <f>IF($CH828&gt;=18,INDEX($AQ:$AQ,$CG828+18),"")</f>
      </c>
      <c r="BK828">
        <f>IF($CH828&gt;=19,INDEX($AQ:$AQ,$CG828+19),"")</f>
      </c>
      <c r="BL828">
        <f>IF($CH828&gt;=20,INDEX($AQ:$AQ,$CG828+20),"")</f>
      </c>
      <c r="BM828">
        <f>IF($CH828&gt;=21,INDEX($AQ:$AQ,$CG828+21),"")</f>
      </c>
      <c r="BN828">
        <f>IF($CH828&gt;=22,INDEX($AQ:$AQ,$CG828+22),"")</f>
      </c>
      <c r="BO828">
        <f>IF($CH828&gt;=23,INDEX($AQ:$AQ,$CG828+23),"")</f>
      </c>
      <c r="BP828">
        <f>IF($CH828&gt;=24,INDEX($AQ:$AQ,$CG828+24),"")</f>
      </c>
      <c r="BQ828">
        <f>IF($CH828&gt;=25,INDEX($AQ:$AQ,$CG828+25),"")</f>
      </c>
      <c r="BR828">
        <f>IF($CH828&gt;=26,INDEX($AQ:$AQ,$CG828+26),"")</f>
      </c>
      <c r="BS828">
        <f>IF($CH828&gt;=27,INDEX($AQ:$AQ,$CG828+27),"")</f>
      </c>
      <c r="BT828">
        <f>IF($CH828&gt;=28,INDEX($AQ:$AQ,$CG828+28),"")</f>
      </c>
      <c r="BU828">
        <f>IF($CH828&gt;=29,INDEX($AQ:$AQ,$CG828+29),"")</f>
      </c>
      <c r="BV828">
        <f>IF($CH828&gt;=30,INDEX($AQ:$AQ,$CG828+30),"")</f>
      </c>
      <c r="BW828">
        <f>IF($CH828&gt;=31,INDEX($AQ:$AQ,$CG828+31),"")</f>
      </c>
      <c r="BX828">
        <f>IF($CH828&gt;=32,INDEX($AQ:$AQ,$CG828+32),"")</f>
      </c>
      <c r="BY828">
        <f>IF($CH828&gt;=33,INDEX($AQ:$AQ,$CG828+33),"")</f>
      </c>
      <c r="BZ828">
        <f>IF($CH828&gt;=34,INDEX($AQ:$AQ,$CG828+34),"")</f>
      </c>
      <c r="CA828">
        <f>IF($CH828&gt;=35,INDEX($AQ:$AQ,$CG828+35),"")</f>
      </c>
      <c r="CB828">
        <f>IF($CH828&gt;=36,INDEX($AQ:$AQ,$CG828+36),"")</f>
      </c>
      <c r="CC828">
        <f>IF($CH828&gt;=37,INDEX($AQ:$AQ,$CG828+37),"")</f>
      </c>
      <c r="CD828">
        <f>IF($CH828&gt;=38,INDEX($AQ:$AQ,$CG828+38),"")</f>
      </c>
      <c r="CE828">
        <f>IF($CH828&gt;=39,INDEX($AQ:$AQ,$CG828+39),"")</f>
      </c>
      <c r="CF828">
        <f>IF($CH828&gt;=40,INDEX($AQ:$AQ,$CG828+40),"")</f>
      </c>
      <c r="CG828">
        <f>IFERROR(MATCH($AP828,$AQ$2:$AQ$134,0)+1,0)</f>
      </c>
      <c r="CH828">
        <f>IFERROR(INDEX($AR$2:$AR$134,MATCH($AP828,$AQ$2:$AQ$134,0)),0)</f>
      </c>
      <c r="CI828">
        <f>IFERROR(LEFT($L828,FIND(" - ",$L828)-1),$L828)</f>
      </c>
      <c r="CL828">
        <f>IF($DG828&gt;=1,INDEX($CJ:$CJ,$DF828+1),"")</f>
      </c>
      <c r="CM828">
        <f>IF($DG828&gt;=2,INDEX($CJ:$CJ,$DF828+2),"")</f>
      </c>
      <c r="CN828">
        <f>IF($DG828&gt;=3,INDEX($CJ:$CJ,$DF828+3),"")</f>
      </c>
      <c r="CO828">
        <f>IF($DG828&gt;=4,INDEX($CJ:$CJ,$DF828+4),"")</f>
      </c>
      <c r="CP828">
        <f>IF($DG828&gt;=5,INDEX($CJ:$CJ,$DF828+5),"")</f>
      </c>
      <c r="CQ828">
        <f>IF($DG828&gt;=6,INDEX($CJ:$CJ,$DF828+6),"")</f>
      </c>
      <c r="CR828">
        <f>IF($DG828&gt;=7,INDEX($CJ:$CJ,$DF828+7),"")</f>
      </c>
      <c r="CS828">
        <f>IF($DG828&gt;=8,INDEX($CJ:$CJ,$DF828+8),"")</f>
      </c>
      <c r="CT828">
        <f>IF($DG828&gt;=9,INDEX($CJ:$CJ,$DF828+9),"")</f>
      </c>
      <c r="CU828">
        <f>IF($DG828&gt;=10,INDEX($CJ:$CJ,$DF828+10),"")</f>
      </c>
      <c r="CV828">
        <f>IF($DG828&gt;=11,INDEX($CJ:$CJ,$DF828+11),"")</f>
      </c>
      <c r="CW828">
        <f>IF($DG828&gt;=12,INDEX($CJ:$CJ,$DF828+12),"")</f>
      </c>
      <c r="CX828">
        <f>IF($DG828&gt;=13,INDEX($CJ:$CJ,$DF828+13),"")</f>
      </c>
      <c r="CY828">
        <f>IF($DG828&gt;=14,INDEX($CJ:$CJ,$DF828+14),"")</f>
      </c>
      <c r="CZ828">
        <f>IF($DG828&gt;=15,INDEX($CJ:$CJ,$DF828+15),"")</f>
      </c>
      <c r="DA828">
        <f>IF($DG828&gt;=16,INDEX($CJ:$CJ,$DF828+16),"")</f>
      </c>
      <c r="DB828">
        <f>IF($DG828&gt;=17,INDEX($CJ:$CJ,$DF828+17),"")</f>
      </c>
      <c r="DC828">
        <f>IF($DG828&gt;=18,INDEX($CJ:$CJ,$DF828+18),"")</f>
      </c>
      <c r="DD828">
        <f>IF($DG828&gt;=19,INDEX($CJ:$CJ,$DF828+19),"")</f>
      </c>
      <c r="DE828">
        <f>IF($DG828&gt;=20,INDEX($CJ:$CJ,$DF828+20),"")</f>
      </c>
      <c r="DF828">
        <f>IFERROR(MATCH($CI828,$CJ$2:$CJ$263,0)+1,0)</f>
      </c>
      <c r="DG828">
        <f>IFERROR(INDEX($CK$2:$CK$263,MATCH($CI828,$CJ$2:$CJ$263,0)),0)</f>
      </c>
      <c r="DH828">
        <f>IFERROR(INDEX($AO:$AO,MATCH($N828,$AN:$AN,0))&amp;"","")</f>
      </c>
      <c r="DL828">
        <f>IF($GO828&gt;=1,INDEX($DI:$DI,$GN828+1),"")</f>
      </c>
      <c r="DM828">
        <f>IF($GO828&gt;=2,INDEX($DI:$DI,$GN828+2),"")</f>
      </c>
      <c r="DN828">
        <f>IF($GO828&gt;=3,INDEX($DI:$DI,$GN828+3),"")</f>
      </c>
      <c r="DO828">
        <f>IF($GO828&gt;=4,INDEX($DI:$DI,$GN828+4),"")</f>
      </c>
      <c r="DP828">
        <f>IF($GO828&gt;=5,INDEX($DI:$DI,$GN828+5),"")</f>
      </c>
      <c r="DQ828">
        <f>IF($GO828&gt;=6,INDEX($DI:$DI,$GN828+6),"")</f>
      </c>
      <c r="DR828">
        <f>IF($GO828&gt;=7,INDEX($DI:$DI,$GN828+7),"")</f>
      </c>
      <c r="DS828">
        <f>IF($GO828&gt;=8,INDEX($DI:$DI,$GN828+8),"")</f>
      </c>
      <c r="DT828">
        <f>IF($GO828&gt;=9,INDEX($DI:$DI,$GN828+9),"")</f>
      </c>
      <c r="DU828">
        <f>IF($GO828&gt;=10,INDEX($DI:$DI,$GN828+10),"")</f>
      </c>
      <c r="DV828">
        <f>IF($GO828&gt;=11,INDEX($DI:$DI,$GN828+11),"")</f>
      </c>
      <c r="DW828">
        <f>IF($GO828&gt;=12,INDEX($DI:$DI,$GN828+12),"")</f>
      </c>
      <c r="DX828">
        <f>IF($GO828&gt;=13,INDEX($DI:$DI,$GN828+13),"")</f>
      </c>
      <c r="DY828">
        <f>IF($GO828&gt;=14,INDEX($DI:$DI,$GN828+14),"")</f>
      </c>
      <c r="DZ828">
        <f>IF($GO828&gt;=15,INDEX($DI:$DI,$GN828+15),"")</f>
      </c>
      <c r="EA828">
        <f>IF($GO828&gt;=16,INDEX($DI:$DI,$GN828+16),"")</f>
      </c>
      <c r="EB828">
        <f>IF($GO828&gt;=17,INDEX($DI:$DI,$GN828+17),"")</f>
      </c>
      <c r="EC828">
        <f>IF($GO828&gt;=18,INDEX($DI:$DI,$GN828+18),"")</f>
      </c>
      <c r="ED828">
        <f>IF($GO828&gt;=19,INDEX($DI:$DI,$GN828+19),"")</f>
      </c>
      <c r="EE828">
        <f>IF($GO828&gt;=20,INDEX($DI:$DI,$GN828+20),"")</f>
      </c>
      <c r="EF828">
        <f>IF($GO828&gt;=21,INDEX($DI:$DI,$GN828+21),"")</f>
      </c>
      <c r="EG828">
        <f>IF($GO828&gt;=22,INDEX($DI:$DI,$GN828+22),"")</f>
      </c>
      <c r="EH828">
        <f>IF($GO828&gt;=23,INDEX($DI:$DI,$GN828+23),"")</f>
      </c>
      <c r="EI828">
        <f>IF($GO828&gt;=24,INDEX($DI:$DI,$GN828+24),"")</f>
      </c>
      <c r="EJ828">
        <f>IF($GO828&gt;=25,INDEX($DI:$DI,$GN828+25),"")</f>
      </c>
      <c r="EK828">
        <f>IF($GO828&gt;=26,INDEX($DI:$DI,$GN828+26),"")</f>
      </c>
      <c r="EL828">
        <f>IF($GO828&gt;=27,INDEX($DI:$DI,$GN828+27),"")</f>
      </c>
      <c r="EM828">
        <f>IF($GO828&gt;=28,INDEX($DI:$DI,$GN828+28),"")</f>
      </c>
      <c r="EN828">
        <f>IF($GO828&gt;=29,INDEX($DI:$DI,$GN828+29),"")</f>
      </c>
      <c r="EO828">
        <f>IF($GO828&gt;=30,INDEX($DI:$DI,$GN828+30),"")</f>
      </c>
      <c r="EP828">
        <f>IF($GO828&gt;=31,INDEX($DI:$DI,$GN828+31),"")</f>
      </c>
      <c r="EQ828">
        <f>IF($GO828&gt;=32,INDEX($DI:$DI,$GN828+32),"")</f>
      </c>
      <c r="ER828">
        <f>IF($GO828&gt;=33,INDEX($DI:$DI,$GN828+33),"")</f>
      </c>
      <c r="ES828">
        <f>IF($GO828&gt;=34,INDEX($DI:$DI,$GN828+34),"")</f>
      </c>
      <c r="ET828">
        <f>IF($GO828&gt;=35,INDEX($DI:$DI,$GN828+35),"")</f>
      </c>
      <c r="EU828">
        <f>IF($GO828&gt;=36,INDEX($DI:$DI,$GN828+36),"")</f>
      </c>
      <c r="EV828">
        <f>IF($GO828&gt;=37,INDEX($DI:$DI,$GN828+37),"")</f>
      </c>
      <c r="EW828">
        <f>IF($GO828&gt;=38,INDEX($DI:$DI,$GN828+38),"")</f>
      </c>
      <c r="EX828">
        <f>IF($GO828&gt;=39,INDEX($DI:$DI,$GN828+39),"")</f>
      </c>
      <c r="EY828">
        <f>IF($GO828&gt;=40,INDEX($DI:$DI,$GN828+40),"")</f>
      </c>
      <c r="EZ828">
        <f>IF($GO828&gt;=1,INDEX($DJ:$DJ,$GN828+1),"")</f>
      </c>
      <c r="FA828">
        <f>IF($GO828&gt;=2,INDEX($DJ:$DJ,$GN828+2),"")</f>
      </c>
      <c r="FB828">
        <f>IF($GO828&gt;=3,INDEX($DJ:$DJ,$GN828+3),"")</f>
      </c>
      <c r="FC828">
        <f>IF($GO828&gt;=4,INDEX($DJ:$DJ,$GN828+4),"")</f>
      </c>
      <c r="FD828">
        <f>IF($GO828&gt;=5,INDEX($DJ:$DJ,$GN828+5),"")</f>
      </c>
      <c r="FE828">
        <f>IF($GO828&gt;=6,INDEX($DJ:$DJ,$GN828+6),"")</f>
      </c>
      <c r="FF828">
        <f>IF($GO828&gt;=7,INDEX($DJ:$DJ,$GN828+7),"")</f>
      </c>
      <c r="FG828">
        <f>IF($GO828&gt;=8,INDEX($DJ:$DJ,$GN828+8),"")</f>
      </c>
      <c r="FH828">
        <f>IF($GO828&gt;=9,INDEX($DJ:$DJ,$GN828+9),"")</f>
      </c>
      <c r="FI828">
        <f>IF($GO828&gt;=10,INDEX($DJ:$DJ,$GN828+10),"")</f>
      </c>
      <c r="FJ828">
        <f>IF($GO828&gt;=11,INDEX($DJ:$DJ,$GN828+11),"")</f>
      </c>
      <c r="FK828">
        <f>IF($GO828&gt;=12,INDEX($DJ:$DJ,$GN828+12),"")</f>
      </c>
      <c r="FL828">
        <f>IF($GO828&gt;=13,INDEX($DJ:$DJ,$GN828+13),"")</f>
      </c>
      <c r="FM828">
        <f>IF($GO828&gt;=14,INDEX($DJ:$DJ,$GN828+14),"")</f>
      </c>
      <c r="FN828">
        <f>IF($GO828&gt;=15,INDEX($DJ:$DJ,$GN828+15),"")</f>
      </c>
      <c r="FO828">
        <f>IF($GO828&gt;=16,INDEX($DJ:$DJ,$GN828+16),"")</f>
      </c>
      <c r="FP828">
        <f>IF($GO828&gt;=17,INDEX($DJ:$DJ,$GN828+17),"")</f>
      </c>
      <c r="FQ828">
        <f>IF($GO828&gt;=18,INDEX($DJ:$DJ,$GN828+18),"")</f>
      </c>
      <c r="FR828">
        <f>IF($GO828&gt;=19,INDEX($DJ:$DJ,$GN828+19),"")</f>
      </c>
      <c r="FS828">
        <f>IF($GO828&gt;=20,INDEX($DJ:$DJ,$GN828+20),"")</f>
      </c>
      <c r="FT828">
        <f>IF($GO828&gt;=21,INDEX($DJ:$DJ,$GN828+21),"")</f>
      </c>
      <c r="FU828">
        <f>IF($GO828&gt;=22,INDEX($DJ:$DJ,$GN828+22),"")</f>
      </c>
      <c r="FV828">
        <f>IF($GO828&gt;=23,INDEX($DJ:$DJ,$GN828+23),"")</f>
      </c>
      <c r="FW828">
        <f>IF($GO828&gt;=24,INDEX($DJ:$DJ,$GN828+24),"")</f>
      </c>
      <c r="FX828">
        <f>IF($GO828&gt;=25,INDEX($DJ:$DJ,$GN828+25),"")</f>
      </c>
      <c r="FY828">
        <f>IF($GO828&gt;=26,INDEX($DJ:$DJ,$GN828+26),"")</f>
      </c>
      <c r="FZ828">
        <f>IF($GO828&gt;=27,INDEX($DJ:$DJ,$GN828+27),"")</f>
      </c>
      <c r="GA828">
        <f>IF($GO828&gt;=28,INDEX($DJ:$DJ,$GN828+28),"")</f>
      </c>
      <c r="GB828">
        <f>IF($GO828&gt;=29,INDEX($DJ:$DJ,$GN828+29),"")</f>
      </c>
      <c r="GC828">
        <f>IF($GO828&gt;=30,INDEX($DJ:$DJ,$GN828+30),"")</f>
      </c>
      <c r="GD828">
        <f>IF($GO828&gt;=31,INDEX($DJ:$DJ,$GN828+31),"")</f>
      </c>
      <c r="GE828">
        <f>IF($GO828&gt;=32,INDEX($DJ:$DJ,$GN828+32),"")</f>
      </c>
      <c r="GF828">
        <f>IF($GO828&gt;=33,INDEX($DJ:$DJ,$GN828+33),"")</f>
      </c>
      <c r="GG828">
        <f>IF($GO828&gt;=34,INDEX($DJ:$DJ,$GN828+34),"")</f>
      </c>
      <c r="GH828">
        <f>IF($GO828&gt;=35,INDEX($DJ:$DJ,$GN828+35),"")</f>
      </c>
      <c r="GI828">
        <f>IF($GO828&gt;=36,INDEX($DJ:$DJ,$GN828+36),"")</f>
      </c>
      <c r="GJ828">
        <f>IF($GO828&gt;=37,INDEX($DJ:$DJ,$GN828+37),"")</f>
      </c>
      <c r="GK828">
        <f>IF($GO828&gt;=38,INDEX($DJ:$DJ,$GN828+38),"")</f>
      </c>
      <c r="GL828">
        <f>IF($GO828&gt;=39,INDEX($DJ:$DJ,$GN828+39),"")</f>
      </c>
      <c r="GM828">
        <f>IF($GO828&gt;=40,INDEX($DJ:$DJ,$GN828+40),"")</f>
      </c>
      <c r="GN828">
        <f>IFERROR(MATCH($DH828,$DI$2:$DI$148,0)+1,0)</f>
      </c>
      <c r="GO828">
        <f>IFERROR(INDEX($DK$2:$DK$148,MATCH($DH828,$DI$2:$DI$148,0)),0)</f>
      </c>
      <c r="GP828">
        <f>IFERROR(MATCH($Y828,$DL$828:$EY$828,0),0)</f>
      </c>
      <c r="GQ828">
        <f>IF($GP828&gt;0,INDEX($EZ$828:$GM$828,$GP828),"")</f>
      </c>
      <c r="GT828">
        <f>IF($JC828&gt;=1,INDEX($GR:$GR,$JB828+1),"")</f>
      </c>
      <c r="GU828">
        <f>IF($JC828&gt;=2,INDEX($GR:$GR,$JB828+2),"")</f>
      </c>
      <c r="GV828">
        <f>IF($JC828&gt;=3,INDEX($GR:$GR,$JB828+3),"")</f>
      </c>
      <c r="GW828">
        <f>IF($JC828&gt;=4,INDEX($GR:$GR,$JB828+4),"")</f>
      </c>
      <c r="GX828">
        <f>IF($JC828&gt;=5,INDEX($GR:$GR,$JB828+5),"")</f>
      </c>
      <c r="GY828">
        <f>IF($JC828&gt;=6,INDEX($GR:$GR,$JB828+6),"")</f>
      </c>
      <c r="GZ828">
        <f>IF($JC828&gt;=7,INDEX($GR:$GR,$JB828+7),"")</f>
      </c>
      <c r="HA828">
        <f>IF($JC828&gt;=8,INDEX($GR:$GR,$JB828+8),"")</f>
      </c>
      <c r="HB828">
        <f>IF($JC828&gt;=9,INDEX($GR:$GR,$JB828+9),"")</f>
      </c>
      <c r="HC828">
        <f>IF($JC828&gt;=10,INDEX($GR:$GR,$JB828+10),"")</f>
      </c>
      <c r="HD828">
        <f>IF($JC828&gt;=11,INDEX($GR:$GR,$JB828+11),"")</f>
      </c>
      <c r="HE828">
        <f>IF($JC828&gt;=12,INDEX($GR:$GR,$JB828+12),"")</f>
      </c>
      <c r="HF828">
        <f>IF($JC828&gt;=13,INDEX($GR:$GR,$JB828+13),"")</f>
      </c>
      <c r="HG828">
        <f>IF($JC828&gt;=14,INDEX($GR:$GR,$JB828+14),"")</f>
      </c>
      <c r="HH828">
        <f>IF($JC828&gt;=15,INDEX($GR:$GR,$JB828+15),"")</f>
      </c>
      <c r="HI828">
        <f>IF($JC828&gt;=16,INDEX($GR:$GR,$JB828+16),"")</f>
      </c>
      <c r="HJ828">
        <f>IF($JC828&gt;=17,INDEX($GR:$GR,$JB828+17),"")</f>
      </c>
      <c r="HK828">
        <f>IF($JC828&gt;=18,INDEX($GR:$GR,$JB828+18),"")</f>
      </c>
      <c r="HL828">
        <f>IF($JC828&gt;=19,INDEX($GR:$GR,$JB828+19),"")</f>
      </c>
      <c r="HM828">
        <f>IF($JC828&gt;=20,INDEX($GR:$GR,$JB828+20),"")</f>
      </c>
      <c r="HN828">
        <f>IF($JC828&gt;=21,INDEX($GR:$GR,$JB828+21),"")</f>
      </c>
      <c r="HO828">
        <f>IF($JC828&gt;=22,INDEX($GR:$GR,$JB828+22),"")</f>
      </c>
      <c r="HP828">
        <f>IF($JC828&gt;=23,INDEX($GR:$GR,$JB828+23),"")</f>
      </c>
      <c r="HQ828">
        <f>IF($JC828&gt;=24,INDEX($GR:$GR,$JB828+24),"")</f>
      </c>
      <c r="HR828">
        <f>IF($JC828&gt;=25,INDEX($GR:$GR,$JB828+25),"")</f>
      </c>
      <c r="HS828">
        <f>IF($JC828&gt;=26,INDEX($GR:$GR,$JB828+26),"")</f>
      </c>
      <c r="HT828">
        <f>IF($JC828&gt;=27,INDEX($GR:$GR,$JB828+27),"")</f>
      </c>
      <c r="HU828">
        <f>IF($JC828&gt;=28,INDEX($GR:$GR,$JB828+28),"")</f>
      </c>
      <c r="HV828">
        <f>IF($JC828&gt;=29,INDEX($GR:$GR,$JB828+29),"")</f>
      </c>
      <c r="HW828">
        <f>IF($JC828&gt;=30,INDEX($GR:$GR,$JB828+30),"")</f>
      </c>
      <c r="HX828">
        <f>IF($JC828&gt;=31,INDEX($GR:$GR,$JB828+31),"")</f>
      </c>
      <c r="HY828">
        <f>IF($JC828&gt;=32,INDEX($GR:$GR,$JB828+32),"")</f>
      </c>
      <c r="HZ828">
        <f>IF($JC828&gt;=33,INDEX($GR:$GR,$JB828+33),"")</f>
      </c>
      <c r="IA828">
        <f>IF($JC828&gt;=34,INDEX($GR:$GR,$JB828+34),"")</f>
      </c>
      <c r="IB828">
        <f>IF($JC828&gt;=35,INDEX($GR:$GR,$JB828+35),"")</f>
      </c>
      <c r="IC828">
        <f>IF($JC828&gt;=36,INDEX($GR:$GR,$JB828+36),"")</f>
      </c>
      <c r="ID828">
        <f>IF($JC828&gt;=37,INDEX($GR:$GR,$JB828+37),"")</f>
      </c>
      <c r="IE828">
        <f>IF($JC828&gt;=38,INDEX($GR:$GR,$JB828+38),"")</f>
      </c>
      <c r="IF828">
        <f>IF($JC828&gt;=39,INDEX($GR:$GR,$JB828+39),"")</f>
      </c>
      <c r="IG828">
        <f>IF($JC828&gt;=40,INDEX($GR:$GR,$JB828+40),"")</f>
      </c>
      <c r="IH828">
        <f>IF($JC828&gt;=41,INDEX($GR:$GR,$JB828+41),"")</f>
      </c>
      <c r="II828">
        <f>IF($JC828&gt;=42,INDEX($GR:$GR,$JB828+42),"")</f>
      </c>
      <c r="IJ828">
        <f>IF($JC828&gt;=43,INDEX($GR:$GR,$JB828+43),"")</f>
      </c>
      <c r="IK828">
        <f>IF($JC828&gt;=44,INDEX($GR:$GR,$JB828+44),"")</f>
      </c>
      <c r="IL828">
        <f>IF($JC828&gt;=45,INDEX($GR:$GR,$JB828+45),"")</f>
      </c>
      <c r="IM828">
        <f>IF($JC828&gt;=46,INDEX($GR:$GR,$JB828+46),"")</f>
      </c>
      <c r="IN828">
        <f>IF($JC828&gt;=47,INDEX($GR:$GR,$JB828+47),"")</f>
      </c>
      <c r="IO828">
        <f>IF($JC828&gt;=48,INDEX($GR:$GR,$JB828+48),"")</f>
      </c>
      <c r="IP828">
        <f>IF($JC828&gt;=49,INDEX($GR:$GR,$JB828+49),"")</f>
      </c>
      <c r="IQ828">
        <f>IF($JC828&gt;=50,INDEX($GR:$GR,$JB828+50),"")</f>
      </c>
      <c r="IR828">
        <f>IF($JC828&gt;=51,INDEX($GR:$GR,$JB828+51),"")</f>
      </c>
      <c r="IS828">
        <f>IF($JC828&gt;=52,INDEX($GR:$GR,$JB828+52),"")</f>
      </c>
      <c r="IT828">
        <f>IF($JC828&gt;=53,INDEX($GR:$GR,$JB828+53),"")</f>
      </c>
      <c r="IU828">
        <f>IF($JC828&gt;=54,INDEX($GR:$GR,$JB828+54),"")</f>
      </c>
      <c r="IV828">
        <f>IF($JC828&gt;=55,INDEX($GR:$GR,$JB828+55),"")</f>
      </c>
      <c r="IW828">
        <f>IF($JC828&gt;=56,INDEX($GR:$GR,$JB828+56),"")</f>
      </c>
      <c r="IX828">
        <f>IF($JC828&gt;=57,INDEX($GR:$GR,$JB828+57),"")</f>
      </c>
      <c r="IY828">
        <f>IF($JC828&gt;=58,INDEX($GR:$GR,$JB828+58),"")</f>
      </c>
      <c r="IZ828">
        <f>IF($JC828&gt;=59,INDEX($GR:$GR,$JB828+59),"")</f>
      </c>
      <c r="JA828">
        <f>IF($JC828&gt;=60,INDEX($GR:$GR,$JB828+60),"")</f>
      </c>
      <c r="JB828">
        <f>IFERROR(MATCH($GQ828,$GR$2:$GR$324,0)+1,0)</f>
      </c>
      <c r="JC828">
        <f>IFERROR(INDEX($GS$2:$GS$324,MATCH($GQ828,$GR$2:$GR$324,0)),0)</f>
      </c>
      <c r="JD828" t="s">
        <v>40</v>
      </c>
      <c r="JE828" t="s">
        <v>40</v>
      </c>
    </row>
    <row r="829" spans="1:265" x14ac:dyDescent="0.25">
      <c r="Q829">
        <f>IF(OR($T829="",$P829=""),"",IFERROR($T829/$P829,0))</f>
      </c>
      <c r="R829">
        <f>IF($T829="","",
SUM($S829,$U829,$Z829,$V829,$X829)*
(1-IF($AA829="",0,VALUE($AA829)/100)))</f>
      </c>
      <c r="S829">
        <f>IF($T829="","",$T829)</f>
      </c>
      <c r="U829">
        <f>IF($T829="","",
IF($N829="","",
IF(ISNUMBER(SEARCH("exempt",LOWER($N829))),0,
$T829*(VALUE(SUBSTITUTE($N829,"%",""))/100))))</f>
      </c>
      <c r="AB829">
        <f>IFERROR(IF(FIND(" - ",$K829)&gt;0,MID($K829,FIND(" - ",$K829)+3,LEN($K829)),""),"")</f>
      </c>
      <c r="AK829" t="s">
        <v>1416</v>
      </c>
      <c r="AP829">
        <f>IFERROR(LEFT($K829,FIND(" - ",$K829)-1),$K829)</f>
      </c>
      <c r="AS829">
        <f>IF($CH829&gt;=1,INDEX($AQ:$AQ,$CG829+1),"")</f>
      </c>
      <c r="AT829">
        <f>IF($CH829&gt;=2,INDEX($AQ:$AQ,$CG829+2),"")</f>
      </c>
      <c r="AU829">
        <f>IF($CH829&gt;=3,INDEX($AQ:$AQ,$CG829+3),"")</f>
      </c>
      <c r="AV829">
        <f>IF($CH829&gt;=4,INDEX($AQ:$AQ,$CG829+4),"")</f>
      </c>
      <c r="AW829">
        <f>IF($CH829&gt;=5,INDEX($AQ:$AQ,$CG829+5),"")</f>
      </c>
      <c r="AX829">
        <f>IF($CH829&gt;=6,INDEX($AQ:$AQ,$CG829+6),"")</f>
      </c>
      <c r="AY829">
        <f>IF($CH829&gt;=7,INDEX($AQ:$AQ,$CG829+7),"")</f>
      </c>
      <c r="AZ829">
        <f>IF($CH829&gt;=8,INDEX($AQ:$AQ,$CG829+8),"")</f>
      </c>
      <c r="BA829">
        <f>IF($CH829&gt;=9,INDEX($AQ:$AQ,$CG829+9),"")</f>
      </c>
      <c r="BB829">
        <f>IF($CH829&gt;=10,INDEX($AQ:$AQ,$CG829+10),"")</f>
      </c>
      <c r="BC829">
        <f>IF($CH829&gt;=11,INDEX($AQ:$AQ,$CG829+11),"")</f>
      </c>
      <c r="BD829">
        <f>IF($CH829&gt;=12,INDEX($AQ:$AQ,$CG829+12),"")</f>
      </c>
      <c r="BE829">
        <f>IF($CH829&gt;=13,INDEX($AQ:$AQ,$CG829+13),"")</f>
      </c>
      <c r="BF829">
        <f>IF($CH829&gt;=14,INDEX($AQ:$AQ,$CG829+14),"")</f>
      </c>
      <c r="BG829">
        <f>IF($CH829&gt;=15,INDEX($AQ:$AQ,$CG829+15),"")</f>
      </c>
      <c r="BH829">
        <f>IF($CH829&gt;=16,INDEX($AQ:$AQ,$CG829+16),"")</f>
      </c>
      <c r="BI829">
        <f>IF($CH829&gt;=17,INDEX($AQ:$AQ,$CG829+17),"")</f>
      </c>
      <c r="BJ829">
        <f>IF($CH829&gt;=18,INDEX($AQ:$AQ,$CG829+18),"")</f>
      </c>
      <c r="BK829">
        <f>IF($CH829&gt;=19,INDEX($AQ:$AQ,$CG829+19),"")</f>
      </c>
      <c r="BL829">
        <f>IF($CH829&gt;=20,INDEX($AQ:$AQ,$CG829+20),"")</f>
      </c>
      <c r="BM829">
        <f>IF($CH829&gt;=21,INDEX($AQ:$AQ,$CG829+21),"")</f>
      </c>
      <c r="BN829">
        <f>IF($CH829&gt;=22,INDEX($AQ:$AQ,$CG829+22),"")</f>
      </c>
      <c r="BO829">
        <f>IF($CH829&gt;=23,INDEX($AQ:$AQ,$CG829+23),"")</f>
      </c>
      <c r="BP829">
        <f>IF($CH829&gt;=24,INDEX($AQ:$AQ,$CG829+24),"")</f>
      </c>
      <c r="BQ829">
        <f>IF($CH829&gt;=25,INDEX($AQ:$AQ,$CG829+25),"")</f>
      </c>
      <c r="BR829">
        <f>IF($CH829&gt;=26,INDEX($AQ:$AQ,$CG829+26),"")</f>
      </c>
      <c r="BS829">
        <f>IF($CH829&gt;=27,INDEX($AQ:$AQ,$CG829+27),"")</f>
      </c>
      <c r="BT829">
        <f>IF($CH829&gt;=28,INDEX($AQ:$AQ,$CG829+28),"")</f>
      </c>
      <c r="BU829">
        <f>IF($CH829&gt;=29,INDEX($AQ:$AQ,$CG829+29),"")</f>
      </c>
      <c r="BV829">
        <f>IF($CH829&gt;=30,INDEX($AQ:$AQ,$CG829+30),"")</f>
      </c>
      <c r="BW829">
        <f>IF($CH829&gt;=31,INDEX($AQ:$AQ,$CG829+31),"")</f>
      </c>
      <c r="BX829">
        <f>IF($CH829&gt;=32,INDEX($AQ:$AQ,$CG829+32),"")</f>
      </c>
      <c r="BY829">
        <f>IF($CH829&gt;=33,INDEX($AQ:$AQ,$CG829+33),"")</f>
      </c>
      <c r="BZ829">
        <f>IF($CH829&gt;=34,INDEX($AQ:$AQ,$CG829+34),"")</f>
      </c>
      <c r="CA829">
        <f>IF($CH829&gt;=35,INDEX($AQ:$AQ,$CG829+35),"")</f>
      </c>
      <c r="CB829">
        <f>IF($CH829&gt;=36,INDEX($AQ:$AQ,$CG829+36),"")</f>
      </c>
      <c r="CC829">
        <f>IF($CH829&gt;=37,INDEX($AQ:$AQ,$CG829+37),"")</f>
      </c>
      <c r="CD829">
        <f>IF($CH829&gt;=38,INDEX($AQ:$AQ,$CG829+38),"")</f>
      </c>
      <c r="CE829">
        <f>IF($CH829&gt;=39,INDEX($AQ:$AQ,$CG829+39),"")</f>
      </c>
      <c r="CF829">
        <f>IF($CH829&gt;=40,INDEX($AQ:$AQ,$CG829+40),"")</f>
      </c>
      <c r="CG829">
        <f>IFERROR(MATCH($AP829,$AQ$2:$AQ$134,0)+1,0)</f>
      </c>
      <c r="CH829">
        <f>IFERROR(INDEX($AR$2:$AR$134,MATCH($AP829,$AQ$2:$AQ$134,0)),0)</f>
      </c>
      <c r="CI829">
        <f>IFERROR(LEFT($L829,FIND(" - ",$L829)-1),$L829)</f>
      </c>
      <c r="CL829">
        <f>IF($DG829&gt;=1,INDEX($CJ:$CJ,$DF829+1),"")</f>
      </c>
      <c r="CM829">
        <f>IF($DG829&gt;=2,INDEX($CJ:$CJ,$DF829+2),"")</f>
      </c>
      <c r="CN829">
        <f>IF($DG829&gt;=3,INDEX($CJ:$CJ,$DF829+3),"")</f>
      </c>
      <c r="CO829">
        <f>IF($DG829&gt;=4,INDEX($CJ:$CJ,$DF829+4),"")</f>
      </c>
      <c r="CP829">
        <f>IF($DG829&gt;=5,INDEX($CJ:$CJ,$DF829+5),"")</f>
      </c>
      <c r="CQ829">
        <f>IF($DG829&gt;=6,INDEX($CJ:$CJ,$DF829+6),"")</f>
      </c>
      <c r="CR829">
        <f>IF($DG829&gt;=7,INDEX($CJ:$CJ,$DF829+7),"")</f>
      </c>
      <c r="CS829">
        <f>IF($DG829&gt;=8,INDEX($CJ:$CJ,$DF829+8),"")</f>
      </c>
      <c r="CT829">
        <f>IF($DG829&gt;=9,INDEX($CJ:$CJ,$DF829+9),"")</f>
      </c>
      <c r="CU829">
        <f>IF($DG829&gt;=10,INDEX($CJ:$CJ,$DF829+10),"")</f>
      </c>
      <c r="CV829">
        <f>IF($DG829&gt;=11,INDEX($CJ:$CJ,$DF829+11),"")</f>
      </c>
      <c r="CW829">
        <f>IF($DG829&gt;=12,INDEX($CJ:$CJ,$DF829+12),"")</f>
      </c>
      <c r="CX829">
        <f>IF($DG829&gt;=13,INDEX($CJ:$CJ,$DF829+13),"")</f>
      </c>
      <c r="CY829">
        <f>IF($DG829&gt;=14,INDEX($CJ:$CJ,$DF829+14),"")</f>
      </c>
      <c r="CZ829">
        <f>IF($DG829&gt;=15,INDEX($CJ:$CJ,$DF829+15),"")</f>
      </c>
      <c r="DA829">
        <f>IF($DG829&gt;=16,INDEX($CJ:$CJ,$DF829+16),"")</f>
      </c>
      <c r="DB829">
        <f>IF($DG829&gt;=17,INDEX($CJ:$CJ,$DF829+17),"")</f>
      </c>
      <c r="DC829">
        <f>IF($DG829&gt;=18,INDEX($CJ:$CJ,$DF829+18),"")</f>
      </c>
      <c r="DD829">
        <f>IF($DG829&gt;=19,INDEX($CJ:$CJ,$DF829+19),"")</f>
      </c>
      <c r="DE829">
        <f>IF($DG829&gt;=20,INDEX($CJ:$CJ,$DF829+20),"")</f>
      </c>
      <c r="DF829">
        <f>IFERROR(MATCH($CI829,$CJ$2:$CJ$263,0)+1,0)</f>
      </c>
      <c r="DG829">
        <f>IFERROR(INDEX($CK$2:$CK$263,MATCH($CI829,$CJ$2:$CJ$263,0)),0)</f>
      </c>
      <c r="DH829">
        <f>IFERROR(INDEX($AO:$AO,MATCH($N829,$AN:$AN,0))&amp;"","")</f>
      </c>
      <c r="DL829">
        <f>IF($GO829&gt;=1,INDEX($DI:$DI,$GN829+1),"")</f>
      </c>
      <c r="DM829">
        <f>IF($GO829&gt;=2,INDEX($DI:$DI,$GN829+2),"")</f>
      </c>
      <c r="DN829">
        <f>IF($GO829&gt;=3,INDEX($DI:$DI,$GN829+3),"")</f>
      </c>
      <c r="DO829">
        <f>IF($GO829&gt;=4,INDEX($DI:$DI,$GN829+4),"")</f>
      </c>
      <c r="DP829">
        <f>IF($GO829&gt;=5,INDEX($DI:$DI,$GN829+5),"")</f>
      </c>
      <c r="DQ829">
        <f>IF($GO829&gt;=6,INDEX($DI:$DI,$GN829+6),"")</f>
      </c>
      <c r="DR829">
        <f>IF($GO829&gt;=7,INDEX($DI:$DI,$GN829+7),"")</f>
      </c>
      <c r="DS829">
        <f>IF($GO829&gt;=8,INDEX($DI:$DI,$GN829+8),"")</f>
      </c>
      <c r="DT829">
        <f>IF($GO829&gt;=9,INDEX($DI:$DI,$GN829+9),"")</f>
      </c>
      <c r="DU829">
        <f>IF($GO829&gt;=10,INDEX($DI:$DI,$GN829+10),"")</f>
      </c>
      <c r="DV829">
        <f>IF($GO829&gt;=11,INDEX($DI:$DI,$GN829+11),"")</f>
      </c>
      <c r="DW829">
        <f>IF($GO829&gt;=12,INDEX($DI:$DI,$GN829+12),"")</f>
      </c>
      <c r="DX829">
        <f>IF($GO829&gt;=13,INDEX($DI:$DI,$GN829+13),"")</f>
      </c>
      <c r="DY829">
        <f>IF($GO829&gt;=14,INDEX($DI:$DI,$GN829+14),"")</f>
      </c>
      <c r="DZ829">
        <f>IF($GO829&gt;=15,INDEX($DI:$DI,$GN829+15),"")</f>
      </c>
      <c r="EA829">
        <f>IF($GO829&gt;=16,INDEX($DI:$DI,$GN829+16),"")</f>
      </c>
      <c r="EB829">
        <f>IF($GO829&gt;=17,INDEX($DI:$DI,$GN829+17),"")</f>
      </c>
      <c r="EC829">
        <f>IF($GO829&gt;=18,INDEX($DI:$DI,$GN829+18),"")</f>
      </c>
      <c r="ED829">
        <f>IF($GO829&gt;=19,INDEX($DI:$DI,$GN829+19),"")</f>
      </c>
      <c r="EE829">
        <f>IF($GO829&gt;=20,INDEX($DI:$DI,$GN829+20),"")</f>
      </c>
      <c r="EF829">
        <f>IF($GO829&gt;=21,INDEX($DI:$DI,$GN829+21),"")</f>
      </c>
      <c r="EG829">
        <f>IF($GO829&gt;=22,INDEX($DI:$DI,$GN829+22),"")</f>
      </c>
      <c r="EH829">
        <f>IF($GO829&gt;=23,INDEX($DI:$DI,$GN829+23),"")</f>
      </c>
      <c r="EI829">
        <f>IF($GO829&gt;=24,INDEX($DI:$DI,$GN829+24),"")</f>
      </c>
      <c r="EJ829">
        <f>IF($GO829&gt;=25,INDEX($DI:$DI,$GN829+25),"")</f>
      </c>
      <c r="EK829">
        <f>IF($GO829&gt;=26,INDEX($DI:$DI,$GN829+26),"")</f>
      </c>
      <c r="EL829">
        <f>IF($GO829&gt;=27,INDEX($DI:$DI,$GN829+27),"")</f>
      </c>
      <c r="EM829">
        <f>IF($GO829&gt;=28,INDEX($DI:$DI,$GN829+28),"")</f>
      </c>
      <c r="EN829">
        <f>IF($GO829&gt;=29,INDEX($DI:$DI,$GN829+29),"")</f>
      </c>
      <c r="EO829">
        <f>IF($GO829&gt;=30,INDEX($DI:$DI,$GN829+30),"")</f>
      </c>
      <c r="EP829">
        <f>IF($GO829&gt;=31,INDEX($DI:$DI,$GN829+31),"")</f>
      </c>
      <c r="EQ829">
        <f>IF($GO829&gt;=32,INDEX($DI:$DI,$GN829+32),"")</f>
      </c>
      <c r="ER829">
        <f>IF($GO829&gt;=33,INDEX($DI:$DI,$GN829+33),"")</f>
      </c>
      <c r="ES829">
        <f>IF($GO829&gt;=34,INDEX($DI:$DI,$GN829+34),"")</f>
      </c>
      <c r="ET829">
        <f>IF($GO829&gt;=35,INDEX($DI:$DI,$GN829+35),"")</f>
      </c>
      <c r="EU829">
        <f>IF($GO829&gt;=36,INDEX($DI:$DI,$GN829+36),"")</f>
      </c>
      <c r="EV829">
        <f>IF($GO829&gt;=37,INDEX($DI:$DI,$GN829+37),"")</f>
      </c>
      <c r="EW829">
        <f>IF($GO829&gt;=38,INDEX($DI:$DI,$GN829+38),"")</f>
      </c>
      <c r="EX829">
        <f>IF($GO829&gt;=39,INDEX($DI:$DI,$GN829+39),"")</f>
      </c>
      <c r="EY829">
        <f>IF($GO829&gt;=40,INDEX($DI:$DI,$GN829+40),"")</f>
      </c>
      <c r="EZ829">
        <f>IF($GO829&gt;=1,INDEX($DJ:$DJ,$GN829+1),"")</f>
      </c>
      <c r="FA829">
        <f>IF($GO829&gt;=2,INDEX($DJ:$DJ,$GN829+2),"")</f>
      </c>
      <c r="FB829">
        <f>IF($GO829&gt;=3,INDEX($DJ:$DJ,$GN829+3),"")</f>
      </c>
      <c r="FC829">
        <f>IF($GO829&gt;=4,INDEX($DJ:$DJ,$GN829+4),"")</f>
      </c>
      <c r="FD829">
        <f>IF($GO829&gt;=5,INDEX($DJ:$DJ,$GN829+5),"")</f>
      </c>
      <c r="FE829">
        <f>IF($GO829&gt;=6,INDEX($DJ:$DJ,$GN829+6),"")</f>
      </c>
      <c r="FF829">
        <f>IF($GO829&gt;=7,INDEX($DJ:$DJ,$GN829+7),"")</f>
      </c>
      <c r="FG829">
        <f>IF($GO829&gt;=8,INDEX($DJ:$DJ,$GN829+8),"")</f>
      </c>
      <c r="FH829">
        <f>IF($GO829&gt;=9,INDEX($DJ:$DJ,$GN829+9),"")</f>
      </c>
      <c r="FI829">
        <f>IF($GO829&gt;=10,INDEX($DJ:$DJ,$GN829+10),"")</f>
      </c>
      <c r="FJ829">
        <f>IF($GO829&gt;=11,INDEX($DJ:$DJ,$GN829+11),"")</f>
      </c>
      <c r="FK829">
        <f>IF($GO829&gt;=12,INDEX($DJ:$DJ,$GN829+12),"")</f>
      </c>
      <c r="FL829">
        <f>IF($GO829&gt;=13,INDEX($DJ:$DJ,$GN829+13),"")</f>
      </c>
      <c r="FM829">
        <f>IF($GO829&gt;=14,INDEX($DJ:$DJ,$GN829+14),"")</f>
      </c>
      <c r="FN829">
        <f>IF($GO829&gt;=15,INDEX($DJ:$DJ,$GN829+15),"")</f>
      </c>
      <c r="FO829">
        <f>IF($GO829&gt;=16,INDEX($DJ:$DJ,$GN829+16),"")</f>
      </c>
      <c r="FP829">
        <f>IF($GO829&gt;=17,INDEX($DJ:$DJ,$GN829+17),"")</f>
      </c>
      <c r="FQ829">
        <f>IF($GO829&gt;=18,INDEX($DJ:$DJ,$GN829+18),"")</f>
      </c>
      <c r="FR829">
        <f>IF($GO829&gt;=19,INDEX($DJ:$DJ,$GN829+19),"")</f>
      </c>
      <c r="FS829">
        <f>IF($GO829&gt;=20,INDEX($DJ:$DJ,$GN829+20),"")</f>
      </c>
      <c r="FT829">
        <f>IF($GO829&gt;=21,INDEX($DJ:$DJ,$GN829+21),"")</f>
      </c>
      <c r="FU829">
        <f>IF($GO829&gt;=22,INDEX($DJ:$DJ,$GN829+22),"")</f>
      </c>
      <c r="FV829">
        <f>IF($GO829&gt;=23,INDEX($DJ:$DJ,$GN829+23),"")</f>
      </c>
      <c r="FW829">
        <f>IF($GO829&gt;=24,INDEX($DJ:$DJ,$GN829+24),"")</f>
      </c>
      <c r="FX829">
        <f>IF($GO829&gt;=25,INDEX($DJ:$DJ,$GN829+25),"")</f>
      </c>
      <c r="FY829">
        <f>IF($GO829&gt;=26,INDEX($DJ:$DJ,$GN829+26),"")</f>
      </c>
      <c r="FZ829">
        <f>IF($GO829&gt;=27,INDEX($DJ:$DJ,$GN829+27),"")</f>
      </c>
      <c r="GA829">
        <f>IF($GO829&gt;=28,INDEX($DJ:$DJ,$GN829+28),"")</f>
      </c>
      <c r="GB829">
        <f>IF($GO829&gt;=29,INDEX($DJ:$DJ,$GN829+29),"")</f>
      </c>
      <c r="GC829">
        <f>IF($GO829&gt;=30,INDEX($DJ:$DJ,$GN829+30),"")</f>
      </c>
      <c r="GD829">
        <f>IF($GO829&gt;=31,INDEX($DJ:$DJ,$GN829+31),"")</f>
      </c>
      <c r="GE829">
        <f>IF($GO829&gt;=32,INDEX($DJ:$DJ,$GN829+32),"")</f>
      </c>
      <c r="GF829">
        <f>IF($GO829&gt;=33,INDEX($DJ:$DJ,$GN829+33),"")</f>
      </c>
      <c r="GG829">
        <f>IF($GO829&gt;=34,INDEX($DJ:$DJ,$GN829+34),"")</f>
      </c>
      <c r="GH829">
        <f>IF($GO829&gt;=35,INDEX($DJ:$DJ,$GN829+35),"")</f>
      </c>
      <c r="GI829">
        <f>IF($GO829&gt;=36,INDEX($DJ:$DJ,$GN829+36),"")</f>
      </c>
      <c r="GJ829">
        <f>IF($GO829&gt;=37,INDEX($DJ:$DJ,$GN829+37),"")</f>
      </c>
      <c r="GK829">
        <f>IF($GO829&gt;=38,INDEX($DJ:$DJ,$GN829+38),"")</f>
      </c>
      <c r="GL829">
        <f>IF($GO829&gt;=39,INDEX($DJ:$DJ,$GN829+39),"")</f>
      </c>
      <c r="GM829">
        <f>IF($GO829&gt;=40,INDEX($DJ:$DJ,$GN829+40),"")</f>
      </c>
      <c r="GN829">
        <f>IFERROR(MATCH($DH829,$DI$2:$DI$148,0)+1,0)</f>
      </c>
      <c r="GO829">
        <f>IFERROR(INDEX($DK$2:$DK$148,MATCH($DH829,$DI$2:$DI$148,0)),0)</f>
      </c>
      <c r="GP829">
        <f>IFERROR(MATCH($Y829,$DL$829:$EY$829,0),0)</f>
      </c>
      <c r="GQ829">
        <f>IF($GP829&gt;0,INDEX($EZ$829:$GM$829,$GP829),"")</f>
      </c>
      <c r="GT829">
        <f>IF($JC829&gt;=1,INDEX($GR:$GR,$JB829+1),"")</f>
      </c>
      <c r="GU829">
        <f>IF($JC829&gt;=2,INDEX($GR:$GR,$JB829+2),"")</f>
      </c>
      <c r="GV829">
        <f>IF($JC829&gt;=3,INDEX($GR:$GR,$JB829+3),"")</f>
      </c>
      <c r="GW829">
        <f>IF($JC829&gt;=4,INDEX($GR:$GR,$JB829+4),"")</f>
      </c>
      <c r="GX829">
        <f>IF($JC829&gt;=5,INDEX($GR:$GR,$JB829+5),"")</f>
      </c>
      <c r="GY829">
        <f>IF($JC829&gt;=6,INDEX($GR:$GR,$JB829+6),"")</f>
      </c>
      <c r="GZ829">
        <f>IF($JC829&gt;=7,INDEX($GR:$GR,$JB829+7),"")</f>
      </c>
      <c r="HA829">
        <f>IF($JC829&gt;=8,INDEX($GR:$GR,$JB829+8),"")</f>
      </c>
      <c r="HB829">
        <f>IF($JC829&gt;=9,INDEX($GR:$GR,$JB829+9),"")</f>
      </c>
      <c r="HC829">
        <f>IF($JC829&gt;=10,INDEX($GR:$GR,$JB829+10),"")</f>
      </c>
      <c r="HD829">
        <f>IF($JC829&gt;=11,INDEX($GR:$GR,$JB829+11),"")</f>
      </c>
      <c r="HE829">
        <f>IF($JC829&gt;=12,INDEX($GR:$GR,$JB829+12),"")</f>
      </c>
      <c r="HF829">
        <f>IF($JC829&gt;=13,INDEX($GR:$GR,$JB829+13),"")</f>
      </c>
      <c r="HG829">
        <f>IF($JC829&gt;=14,INDEX($GR:$GR,$JB829+14),"")</f>
      </c>
      <c r="HH829">
        <f>IF($JC829&gt;=15,INDEX($GR:$GR,$JB829+15),"")</f>
      </c>
      <c r="HI829">
        <f>IF($JC829&gt;=16,INDEX($GR:$GR,$JB829+16),"")</f>
      </c>
      <c r="HJ829">
        <f>IF($JC829&gt;=17,INDEX($GR:$GR,$JB829+17),"")</f>
      </c>
      <c r="HK829">
        <f>IF($JC829&gt;=18,INDEX($GR:$GR,$JB829+18),"")</f>
      </c>
      <c r="HL829">
        <f>IF($JC829&gt;=19,INDEX($GR:$GR,$JB829+19),"")</f>
      </c>
      <c r="HM829">
        <f>IF($JC829&gt;=20,INDEX($GR:$GR,$JB829+20),"")</f>
      </c>
      <c r="HN829">
        <f>IF($JC829&gt;=21,INDEX($GR:$GR,$JB829+21),"")</f>
      </c>
      <c r="HO829">
        <f>IF($JC829&gt;=22,INDEX($GR:$GR,$JB829+22),"")</f>
      </c>
      <c r="HP829">
        <f>IF($JC829&gt;=23,INDEX($GR:$GR,$JB829+23),"")</f>
      </c>
      <c r="HQ829">
        <f>IF($JC829&gt;=24,INDEX($GR:$GR,$JB829+24),"")</f>
      </c>
      <c r="HR829">
        <f>IF($JC829&gt;=25,INDEX($GR:$GR,$JB829+25),"")</f>
      </c>
      <c r="HS829">
        <f>IF($JC829&gt;=26,INDEX($GR:$GR,$JB829+26),"")</f>
      </c>
      <c r="HT829">
        <f>IF($JC829&gt;=27,INDEX($GR:$GR,$JB829+27),"")</f>
      </c>
      <c r="HU829">
        <f>IF($JC829&gt;=28,INDEX($GR:$GR,$JB829+28),"")</f>
      </c>
      <c r="HV829">
        <f>IF($JC829&gt;=29,INDEX($GR:$GR,$JB829+29),"")</f>
      </c>
      <c r="HW829">
        <f>IF($JC829&gt;=30,INDEX($GR:$GR,$JB829+30),"")</f>
      </c>
      <c r="HX829">
        <f>IF($JC829&gt;=31,INDEX($GR:$GR,$JB829+31),"")</f>
      </c>
      <c r="HY829">
        <f>IF($JC829&gt;=32,INDEX($GR:$GR,$JB829+32),"")</f>
      </c>
      <c r="HZ829">
        <f>IF($JC829&gt;=33,INDEX($GR:$GR,$JB829+33),"")</f>
      </c>
      <c r="IA829">
        <f>IF($JC829&gt;=34,INDEX($GR:$GR,$JB829+34),"")</f>
      </c>
      <c r="IB829">
        <f>IF($JC829&gt;=35,INDEX($GR:$GR,$JB829+35),"")</f>
      </c>
      <c r="IC829">
        <f>IF($JC829&gt;=36,INDEX($GR:$GR,$JB829+36),"")</f>
      </c>
      <c r="ID829">
        <f>IF($JC829&gt;=37,INDEX($GR:$GR,$JB829+37),"")</f>
      </c>
      <c r="IE829">
        <f>IF($JC829&gt;=38,INDEX($GR:$GR,$JB829+38),"")</f>
      </c>
      <c r="IF829">
        <f>IF($JC829&gt;=39,INDEX($GR:$GR,$JB829+39),"")</f>
      </c>
      <c r="IG829">
        <f>IF($JC829&gt;=40,INDEX($GR:$GR,$JB829+40),"")</f>
      </c>
      <c r="IH829">
        <f>IF($JC829&gt;=41,INDEX($GR:$GR,$JB829+41),"")</f>
      </c>
      <c r="II829">
        <f>IF($JC829&gt;=42,INDEX($GR:$GR,$JB829+42),"")</f>
      </c>
      <c r="IJ829">
        <f>IF($JC829&gt;=43,INDEX($GR:$GR,$JB829+43),"")</f>
      </c>
      <c r="IK829">
        <f>IF($JC829&gt;=44,INDEX($GR:$GR,$JB829+44),"")</f>
      </c>
      <c r="IL829">
        <f>IF($JC829&gt;=45,INDEX($GR:$GR,$JB829+45),"")</f>
      </c>
      <c r="IM829">
        <f>IF($JC829&gt;=46,INDEX($GR:$GR,$JB829+46),"")</f>
      </c>
      <c r="IN829">
        <f>IF($JC829&gt;=47,INDEX($GR:$GR,$JB829+47),"")</f>
      </c>
      <c r="IO829">
        <f>IF($JC829&gt;=48,INDEX($GR:$GR,$JB829+48),"")</f>
      </c>
      <c r="IP829">
        <f>IF($JC829&gt;=49,INDEX($GR:$GR,$JB829+49),"")</f>
      </c>
      <c r="IQ829">
        <f>IF($JC829&gt;=50,INDEX($GR:$GR,$JB829+50),"")</f>
      </c>
      <c r="IR829">
        <f>IF($JC829&gt;=51,INDEX($GR:$GR,$JB829+51),"")</f>
      </c>
      <c r="IS829">
        <f>IF($JC829&gt;=52,INDEX($GR:$GR,$JB829+52),"")</f>
      </c>
      <c r="IT829">
        <f>IF($JC829&gt;=53,INDEX($GR:$GR,$JB829+53),"")</f>
      </c>
      <c r="IU829">
        <f>IF($JC829&gt;=54,INDEX($GR:$GR,$JB829+54),"")</f>
      </c>
      <c r="IV829">
        <f>IF($JC829&gt;=55,INDEX($GR:$GR,$JB829+55),"")</f>
      </c>
      <c r="IW829">
        <f>IF($JC829&gt;=56,INDEX($GR:$GR,$JB829+56),"")</f>
      </c>
      <c r="IX829">
        <f>IF($JC829&gt;=57,INDEX($GR:$GR,$JB829+57),"")</f>
      </c>
      <c r="IY829">
        <f>IF($JC829&gt;=58,INDEX($GR:$GR,$JB829+58),"")</f>
      </c>
      <c r="IZ829">
        <f>IF($JC829&gt;=59,INDEX($GR:$GR,$JB829+59),"")</f>
      </c>
      <c r="JA829">
        <f>IF($JC829&gt;=60,INDEX($GR:$GR,$JB829+60),"")</f>
      </c>
      <c r="JB829">
        <f>IFERROR(MATCH($GQ829,$GR$2:$GR$324,0)+1,0)</f>
      </c>
      <c r="JC829">
        <f>IFERROR(INDEX($GS$2:$GS$324,MATCH($GQ829,$GR$2:$GR$324,0)),0)</f>
      </c>
      <c r="JD829" t="s">
        <v>40</v>
      </c>
      <c r="JE829" t="s">
        <v>40</v>
      </c>
    </row>
    <row r="830" spans="1:265" x14ac:dyDescent="0.25">
      <c r="Q830">
        <f>IF(OR($T830="",$P830=""),"",IFERROR($T830/$P830,0))</f>
      </c>
      <c r="R830">
        <f>IF($T830="","",
SUM($S830,$U830,$Z830,$V830,$X830)*
(1-IF($AA830="",0,VALUE($AA830)/100)))</f>
      </c>
      <c r="S830">
        <f>IF($T830="","",$T830)</f>
      </c>
      <c r="U830">
        <f>IF($T830="","",
IF($N830="","",
IF(ISNUMBER(SEARCH("exempt",LOWER($N830))),0,
$T830*(VALUE(SUBSTITUTE($N830,"%",""))/100))))</f>
      </c>
      <c r="AB830">
        <f>IFERROR(IF(FIND(" - ",$K830)&gt;0,MID($K830,FIND(" - ",$K830)+3,LEN($K830)),""),"")</f>
      </c>
      <c r="AK830" t="s">
        <v>1417</v>
      </c>
      <c r="AP830">
        <f>IFERROR(LEFT($K830,FIND(" - ",$K830)-1),$K830)</f>
      </c>
      <c r="AS830">
        <f>IF($CH830&gt;=1,INDEX($AQ:$AQ,$CG830+1),"")</f>
      </c>
      <c r="AT830">
        <f>IF($CH830&gt;=2,INDEX($AQ:$AQ,$CG830+2),"")</f>
      </c>
      <c r="AU830">
        <f>IF($CH830&gt;=3,INDEX($AQ:$AQ,$CG830+3),"")</f>
      </c>
      <c r="AV830">
        <f>IF($CH830&gt;=4,INDEX($AQ:$AQ,$CG830+4),"")</f>
      </c>
      <c r="AW830">
        <f>IF($CH830&gt;=5,INDEX($AQ:$AQ,$CG830+5),"")</f>
      </c>
      <c r="AX830">
        <f>IF($CH830&gt;=6,INDEX($AQ:$AQ,$CG830+6),"")</f>
      </c>
      <c r="AY830">
        <f>IF($CH830&gt;=7,INDEX($AQ:$AQ,$CG830+7),"")</f>
      </c>
      <c r="AZ830">
        <f>IF($CH830&gt;=8,INDEX($AQ:$AQ,$CG830+8),"")</f>
      </c>
      <c r="BA830">
        <f>IF($CH830&gt;=9,INDEX($AQ:$AQ,$CG830+9),"")</f>
      </c>
      <c r="BB830">
        <f>IF($CH830&gt;=10,INDEX($AQ:$AQ,$CG830+10),"")</f>
      </c>
      <c r="BC830">
        <f>IF($CH830&gt;=11,INDEX($AQ:$AQ,$CG830+11),"")</f>
      </c>
      <c r="BD830">
        <f>IF($CH830&gt;=12,INDEX($AQ:$AQ,$CG830+12),"")</f>
      </c>
      <c r="BE830">
        <f>IF($CH830&gt;=13,INDEX($AQ:$AQ,$CG830+13),"")</f>
      </c>
      <c r="BF830">
        <f>IF($CH830&gt;=14,INDEX($AQ:$AQ,$CG830+14),"")</f>
      </c>
      <c r="BG830">
        <f>IF($CH830&gt;=15,INDEX($AQ:$AQ,$CG830+15),"")</f>
      </c>
      <c r="BH830">
        <f>IF($CH830&gt;=16,INDEX($AQ:$AQ,$CG830+16),"")</f>
      </c>
      <c r="BI830">
        <f>IF($CH830&gt;=17,INDEX($AQ:$AQ,$CG830+17),"")</f>
      </c>
      <c r="BJ830">
        <f>IF($CH830&gt;=18,INDEX($AQ:$AQ,$CG830+18),"")</f>
      </c>
      <c r="BK830">
        <f>IF($CH830&gt;=19,INDEX($AQ:$AQ,$CG830+19),"")</f>
      </c>
      <c r="BL830">
        <f>IF($CH830&gt;=20,INDEX($AQ:$AQ,$CG830+20),"")</f>
      </c>
      <c r="BM830">
        <f>IF($CH830&gt;=21,INDEX($AQ:$AQ,$CG830+21),"")</f>
      </c>
      <c r="BN830">
        <f>IF($CH830&gt;=22,INDEX($AQ:$AQ,$CG830+22),"")</f>
      </c>
      <c r="BO830">
        <f>IF($CH830&gt;=23,INDEX($AQ:$AQ,$CG830+23),"")</f>
      </c>
      <c r="BP830">
        <f>IF($CH830&gt;=24,INDEX($AQ:$AQ,$CG830+24),"")</f>
      </c>
      <c r="BQ830">
        <f>IF($CH830&gt;=25,INDEX($AQ:$AQ,$CG830+25),"")</f>
      </c>
      <c r="BR830">
        <f>IF($CH830&gt;=26,INDEX($AQ:$AQ,$CG830+26),"")</f>
      </c>
      <c r="BS830">
        <f>IF($CH830&gt;=27,INDEX($AQ:$AQ,$CG830+27),"")</f>
      </c>
      <c r="BT830">
        <f>IF($CH830&gt;=28,INDEX($AQ:$AQ,$CG830+28),"")</f>
      </c>
      <c r="BU830">
        <f>IF($CH830&gt;=29,INDEX($AQ:$AQ,$CG830+29),"")</f>
      </c>
      <c r="BV830">
        <f>IF($CH830&gt;=30,INDEX($AQ:$AQ,$CG830+30),"")</f>
      </c>
      <c r="BW830">
        <f>IF($CH830&gt;=31,INDEX($AQ:$AQ,$CG830+31),"")</f>
      </c>
      <c r="BX830">
        <f>IF($CH830&gt;=32,INDEX($AQ:$AQ,$CG830+32),"")</f>
      </c>
      <c r="BY830">
        <f>IF($CH830&gt;=33,INDEX($AQ:$AQ,$CG830+33),"")</f>
      </c>
      <c r="BZ830">
        <f>IF($CH830&gt;=34,INDEX($AQ:$AQ,$CG830+34),"")</f>
      </c>
      <c r="CA830">
        <f>IF($CH830&gt;=35,INDEX($AQ:$AQ,$CG830+35),"")</f>
      </c>
      <c r="CB830">
        <f>IF($CH830&gt;=36,INDEX($AQ:$AQ,$CG830+36),"")</f>
      </c>
      <c r="CC830">
        <f>IF($CH830&gt;=37,INDEX($AQ:$AQ,$CG830+37),"")</f>
      </c>
      <c r="CD830">
        <f>IF($CH830&gt;=38,INDEX($AQ:$AQ,$CG830+38),"")</f>
      </c>
      <c r="CE830">
        <f>IF($CH830&gt;=39,INDEX($AQ:$AQ,$CG830+39),"")</f>
      </c>
      <c r="CF830">
        <f>IF($CH830&gt;=40,INDEX($AQ:$AQ,$CG830+40),"")</f>
      </c>
      <c r="CG830">
        <f>IFERROR(MATCH($AP830,$AQ$2:$AQ$134,0)+1,0)</f>
      </c>
      <c r="CH830">
        <f>IFERROR(INDEX($AR$2:$AR$134,MATCH($AP830,$AQ$2:$AQ$134,0)),0)</f>
      </c>
      <c r="CI830">
        <f>IFERROR(LEFT($L830,FIND(" - ",$L830)-1),$L830)</f>
      </c>
      <c r="CL830">
        <f>IF($DG830&gt;=1,INDEX($CJ:$CJ,$DF830+1),"")</f>
      </c>
      <c r="CM830">
        <f>IF($DG830&gt;=2,INDEX($CJ:$CJ,$DF830+2),"")</f>
      </c>
      <c r="CN830">
        <f>IF($DG830&gt;=3,INDEX($CJ:$CJ,$DF830+3),"")</f>
      </c>
      <c r="CO830">
        <f>IF($DG830&gt;=4,INDEX($CJ:$CJ,$DF830+4),"")</f>
      </c>
      <c r="CP830">
        <f>IF($DG830&gt;=5,INDEX($CJ:$CJ,$DF830+5),"")</f>
      </c>
      <c r="CQ830">
        <f>IF($DG830&gt;=6,INDEX($CJ:$CJ,$DF830+6),"")</f>
      </c>
      <c r="CR830">
        <f>IF($DG830&gt;=7,INDEX($CJ:$CJ,$DF830+7),"")</f>
      </c>
      <c r="CS830">
        <f>IF($DG830&gt;=8,INDEX($CJ:$CJ,$DF830+8),"")</f>
      </c>
      <c r="CT830">
        <f>IF($DG830&gt;=9,INDEX($CJ:$CJ,$DF830+9),"")</f>
      </c>
      <c r="CU830">
        <f>IF($DG830&gt;=10,INDEX($CJ:$CJ,$DF830+10),"")</f>
      </c>
      <c r="CV830">
        <f>IF($DG830&gt;=11,INDEX($CJ:$CJ,$DF830+11),"")</f>
      </c>
      <c r="CW830">
        <f>IF($DG830&gt;=12,INDEX($CJ:$CJ,$DF830+12),"")</f>
      </c>
      <c r="CX830">
        <f>IF($DG830&gt;=13,INDEX($CJ:$CJ,$DF830+13),"")</f>
      </c>
      <c r="CY830">
        <f>IF($DG830&gt;=14,INDEX($CJ:$CJ,$DF830+14),"")</f>
      </c>
      <c r="CZ830">
        <f>IF($DG830&gt;=15,INDEX($CJ:$CJ,$DF830+15),"")</f>
      </c>
      <c r="DA830">
        <f>IF($DG830&gt;=16,INDEX($CJ:$CJ,$DF830+16),"")</f>
      </c>
      <c r="DB830">
        <f>IF($DG830&gt;=17,INDEX($CJ:$CJ,$DF830+17),"")</f>
      </c>
      <c r="DC830">
        <f>IF($DG830&gt;=18,INDEX($CJ:$CJ,$DF830+18),"")</f>
      </c>
      <c r="DD830">
        <f>IF($DG830&gt;=19,INDEX($CJ:$CJ,$DF830+19),"")</f>
      </c>
      <c r="DE830">
        <f>IF($DG830&gt;=20,INDEX($CJ:$CJ,$DF830+20),"")</f>
      </c>
      <c r="DF830">
        <f>IFERROR(MATCH($CI830,$CJ$2:$CJ$263,0)+1,0)</f>
      </c>
      <c r="DG830">
        <f>IFERROR(INDEX($CK$2:$CK$263,MATCH($CI830,$CJ$2:$CJ$263,0)),0)</f>
      </c>
      <c r="DH830">
        <f>IFERROR(INDEX($AO:$AO,MATCH($N830,$AN:$AN,0))&amp;"","")</f>
      </c>
      <c r="DL830">
        <f>IF($GO830&gt;=1,INDEX($DI:$DI,$GN830+1),"")</f>
      </c>
      <c r="DM830">
        <f>IF($GO830&gt;=2,INDEX($DI:$DI,$GN830+2),"")</f>
      </c>
      <c r="DN830">
        <f>IF($GO830&gt;=3,INDEX($DI:$DI,$GN830+3),"")</f>
      </c>
      <c r="DO830">
        <f>IF($GO830&gt;=4,INDEX($DI:$DI,$GN830+4),"")</f>
      </c>
      <c r="DP830">
        <f>IF($GO830&gt;=5,INDEX($DI:$DI,$GN830+5),"")</f>
      </c>
      <c r="DQ830">
        <f>IF($GO830&gt;=6,INDEX($DI:$DI,$GN830+6),"")</f>
      </c>
      <c r="DR830">
        <f>IF($GO830&gt;=7,INDEX($DI:$DI,$GN830+7),"")</f>
      </c>
      <c r="DS830">
        <f>IF($GO830&gt;=8,INDEX($DI:$DI,$GN830+8),"")</f>
      </c>
      <c r="DT830">
        <f>IF($GO830&gt;=9,INDEX($DI:$DI,$GN830+9),"")</f>
      </c>
      <c r="DU830">
        <f>IF($GO830&gt;=10,INDEX($DI:$DI,$GN830+10),"")</f>
      </c>
      <c r="DV830">
        <f>IF($GO830&gt;=11,INDEX($DI:$DI,$GN830+11),"")</f>
      </c>
      <c r="DW830">
        <f>IF($GO830&gt;=12,INDEX($DI:$DI,$GN830+12),"")</f>
      </c>
      <c r="DX830">
        <f>IF($GO830&gt;=13,INDEX($DI:$DI,$GN830+13),"")</f>
      </c>
      <c r="DY830">
        <f>IF($GO830&gt;=14,INDEX($DI:$DI,$GN830+14),"")</f>
      </c>
      <c r="DZ830">
        <f>IF($GO830&gt;=15,INDEX($DI:$DI,$GN830+15),"")</f>
      </c>
      <c r="EA830">
        <f>IF($GO830&gt;=16,INDEX($DI:$DI,$GN830+16),"")</f>
      </c>
      <c r="EB830">
        <f>IF($GO830&gt;=17,INDEX($DI:$DI,$GN830+17),"")</f>
      </c>
      <c r="EC830">
        <f>IF($GO830&gt;=18,INDEX($DI:$DI,$GN830+18),"")</f>
      </c>
      <c r="ED830">
        <f>IF($GO830&gt;=19,INDEX($DI:$DI,$GN830+19),"")</f>
      </c>
      <c r="EE830">
        <f>IF($GO830&gt;=20,INDEX($DI:$DI,$GN830+20),"")</f>
      </c>
      <c r="EF830">
        <f>IF($GO830&gt;=21,INDEX($DI:$DI,$GN830+21),"")</f>
      </c>
      <c r="EG830">
        <f>IF($GO830&gt;=22,INDEX($DI:$DI,$GN830+22),"")</f>
      </c>
      <c r="EH830">
        <f>IF($GO830&gt;=23,INDEX($DI:$DI,$GN830+23),"")</f>
      </c>
      <c r="EI830">
        <f>IF($GO830&gt;=24,INDEX($DI:$DI,$GN830+24),"")</f>
      </c>
      <c r="EJ830">
        <f>IF($GO830&gt;=25,INDEX($DI:$DI,$GN830+25),"")</f>
      </c>
      <c r="EK830">
        <f>IF($GO830&gt;=26,INDEX($DI:$DI,$GN830+26),"")</f>
      </c>
      <c r="EL830">
        <f>IF($GO830&gt;=27,INDEX($DI:$DI,$GN830+27),"")</f>
      </c>
      <c r="EM830">
        <f>IF($GO830&gt;=28,INDEX($DI:$DI,$GN830+28),"")</f>
      </c>
      <c r="EN830">
        <f>IF($GO830&gt;=29,INDEX($DI:$DI,$GN830+29),"")</f>
      </c>
      <c r="EO830">
        <f>IF($GO830&gt;=30,INDEX($DI:$DI,$GN830+30),"")</f>
      </c>
      <c r="EP830">
        <f>IF($GO830&gt;=31,INDEX($DI:$DI,$GN830+31),"")</f>
      </c>
      <c r="EQ830">
        <f>IF($GO830&gt;=32,INDEX($DI:$DI,$GN830+32),"")</f>
      </c>
      <c r="ER830">
        <f>IF($GO830&gt;=33,INDEX($DI:$DI,$GN830+33),"")</f>
      </c>
      <c r="ES830">
        <f>IF($GO830&gt;=34,INDEX($DI:$DI,$GN830+34),"")</f>
      </c>
      <c r="ET830">
        <f>IF($GO830&gt;=35,INDEX($DI:$DI,$GN830+35),"")</f>
      </c>
      <c r="EU830">
        <f>IF($GO830&gt;=36,INDEX($DI:$DI,$GN830+36),"")</f>
      </c>
      <c r="EV830">
        <f>IF($GO830&gt;=37,INDEX($DI:$DI,$GN830+37),"")</f>
      </c>
      <c r="EW830">
        <f>IF($GO830&gt;=38,INDEX($DI:$DI,$GN830+38),"")</f>
      </c>
      <c r="EX830">
        <f>IF($GO830&gt;=39,INDEX($DI:$DI,$GN830+39),"")</f>
      </c>
      <c r="EY830">
        <f>IF($GO830&gt;=40,INDEX($DI:$DI,$GN830+40),"")</f>
      </c>
      <c r="EZ830">
        <f>IF($GO830&gt;=1,INDEX($DJ:$DJ,$GN830+1),"")</f>
      </c>
      <c r="FA830">
        <f>IF($GO830&gt;=2,INDEX($DJ:$DJ,$GN830+2),"")</f>
      </c>
      <c r="FB830">
        <f>IF($GO830&gt;=3,INDEX($DJ:$DJ,$GN830+3),"")</f>
      </c>
      <c r="FC830">
        <f>IF($GO830&gt;=4,INDEX($DJ:$DJ,$GN830+4),"")</f>
      </c>
      <c r="FD830">
        <f>IF($GO830&gt;=5,INDEX($DJ:$DJ,$GN830+5),"")</f>
      </c>
      <c r="FE830">
        <f>IF($GO830&gt;=6,INDEX($DJ:$DJ,$GN830+6),"")</f>
      </c>
      <c r="FF830">
        <f>IF($GO830&gt;=7,INDEX($DJ:$DJ,$GN830+7),"")</f>
      </c>
      <c r="FG830">
        <f>IF($GO830&gt;=8,INDEX($DJ:$DJ,$GN830+8),"")</f>
      </c>
      <c r="FH830">
        <f>IF($GO830&gt;=9,INDEX($DJ:$DJ,$GN830+9),"")</f>
      </c>
      <c r="FI830">
        <f>IF($GO830&gt;=10,INDEX($DJ:$DJ,$GN830+10),"")</f>
      </c>
      <c r="FJ830">
        <f>IF($GO830&gt;=11,INDEX($DJ:$DJ,$GN830+11),"")</f>
      </c>
      <c r="FK830">
        <f>IF($GO830&gt;=12,INDEX($DJ:$DJ,$GN830+12),"")</f>
      </c>
      <c r="FL830">
        <f>IF($GO830&gt;=13,INDEX($DJ:$DJ,$GN830+13),"")</f>
      </c>
      <c r="FM830">
        <f>IF($GO830&gt;=14,INDEX($DJ:$DJ,$GN830+14),"")</f>
      </c>
      <c r="FN830">
        <f>IF($GO830&gt;=15,INDEX($DJ:$DJ,$GN830+15),"")</f>
      </c>
      <c r="FO830">
        <f>IF($GO830&gt;=16,INDEX($DJ:$DJ,$GN830+16),"")</f>
      </c>
      <c r="FP830">
        <f>IF($GO830&gt;=17,INDEX($DJ:$DJ,$GN830+17),"")</f>
      </c>
      <c r="FQ830">
        <f>IF($GO830&gt;=18,INDEX($DJ:$DJ,$GN830+18),"")</f>
      </c>
      <c r="FR830">
        <f>IF($GO830&gt;=19,INDEX($DJ:$DJ,$GN830+19),"")</f>
      </c>
      <c r="FS830">
        <f>IF($GO830&gt;=20,INDEX($DJ:$DJ,$GN830+20),"")</f>
      </c>
      <c r="FT830">
        <f>IF($GO830&gt;=21,INDEX($DJ:$DJ,$GN830+21),"")</f>
      </c>
      <c r="FU830">
        <f>IF($GO830&gt;=22,INDEX($DJ:$DJ,$GN830+22),"")</f>
      </c>
      <c r="FV830">
        <f>IF($GO830&gt;=23,INDEX($DJ:$DJ,$GN830+23),"")</f>
      </c>
      <c r="FW830">
        <f>IF($GO830&gt;=24,INDEX($DJ:$DJ,$GN830+24),"")</f>
      </c>
      <c r="FX830">
        <f>IF($GO830&gt;=25,INDEX($DJ:$DJ,$GN830+25),"")</f>
      </c>
      <c r="FY830">
        <f>IF($GO830&gt;=26,INDEX($DJ:$DJ,$GN830+26),"")</f>
      </c>
      <c r="FZ830">
        <f>IF($GO830&gt;=27,INDEX($DJ:$DJ,$GN830+27),"")</f>
      </c>
      <c r="GA830">
        <f>IF($GO830&gt;=28,INDEX($DJ:$DJ,$GN830+28),"")</f>
      </c>
      <c r="GB830">
        <f>IF($GO830&gt;=29,INDEX($DJ:$DJ,$GN830+29),"")</f>
      </c>
      <c r="GC830">
        <f>IF($GO830&gt;=30,INDEX($DJ:$DJ,$GN830+30),"")</f>
      </c>
      <c r="GD830">
        <f>IF($GO830&gt;=31,INDEX($DJ:$DJ,$GN830+31),"")</f>
      </c>
      <c r="GE830">
        <f>IF($GO830&gt;=32,INDEX($DJ:$DJ,$GN830+32),"")</f>
      </c>
      <c r="GF830">
        <f>IF($GO830&gt;=33,INDEX($DJ:$DJ,$GN830+33),"")</f>
      </c>
      <c r="GG830">
        <f>IF($GO830&gt;=34,INDEX($DJ:$DJ,$GN830+34),"")</f>
      </c>
      <c r="GH830">
        <f>IF($GO830&gt;=35,INDEX($DJ:$DJ,$GN830+35),"")</f>
      </c>
      <c r="GI830">
        <f>IF($GO830&gt;=36,INDEX($DJ:$DJ,$GN830+36),"")</f>
      </c>
      <c r="GJ830">
        <f>IF($GO830&gt;=37,INDEX($DJ:$DJ,$GN830+37),"")</f>
      </c>
      <c r="GK830">
        <f>IF($GO830&gt;=38,INDEX($DJ:$DJ,$GN830+38),"")</f>
      </c>
      <c r="GL830">
        <f>IF($GO830&gt;=39,INDEX($DJ:$DJ,$GN830+39),"")</f>
      </c>
      <c r="GM830">
        <f>IF($GO830&gt;=40,INDEX($DJ:$DJ,$GN830+40),"")</f>
      </c>
      <c r="GN830">
        <f>IFERROR(MATCH($DH830,$DI$2:$DI$148,0)+1,0)</f>
      </c>
      <c r="GO830">
        <f>IFERROR(INDEX($DK$2:$DK$148,MATCH($DH830,$DI$2:$DI$148,0)),0)</f>
      </c>
      <c r="GP830">
        <f>IFERROR(MATCH($Y830,$DL$830:$EY$830,0),0)</f>
      </c>
      <c r="GQ830">
        <f>IF($GP830&gt;0,INDEX($EZ$830:$GM$830,$GP830),"")</f>
      </c>
      <c r="GT830">
        <f>IF($JC830&gt;=1,INDEX($GR:$GR,$JB830+1),"")</f>
      </c>
      <c r="GU830">
        <f>IF($JC830&gt;=2,INDEX($GR:$GR,$JB830+2),"")</f>
      </c>
      <c r="GV830">
        <f>IF($JC830&gt;=3,INDEX($GR:$GR,$JB830+3),"")</f>
      </c>
      <c r="GW830">
        <f>IF($JC830&gt;=4,INDEX($GR:$GR,$JB830+4),"")</f>
      </c>
      <c r="GX830">
        <f>IF($JC830&gt;=5,INDEX($GR:$GR,$JB830+5),"")</f>
      </c>
      <c r="GY830">
        <f>IF($JC830&gt;=6,INDEX($GR:$GR,$JB830+6),"")</f>
      </c>
      <c r="GZ830">
        <f>IF($JC830&gt;=7,INDEX($GR:$GR,$JB830+7),"")</f>
      </c>
      <c r="HA830">
        <f>IF($JC830&gt;=8,INDEX($GR:$GR,$JB830+8),"")</f>
      </c>
      <c r="HB830">
        <f>IF($JC830&gt;=9,INDEX($GR:$GR,$JB830+9),"")</f>
      </c>
      <c r="HC830">
        <f>IF($JC830&gt;=10,INDEX($GR:$GR,$JB830+10),"")</f>
      </c>
      <c r="HD830">
        <f>IF($JC830&gt;=11,INDEX($GR:$GR,$JB830+11),"")</f>
      </c>
      <c r="HE830">
        <f>IF($JC830&gt;=12,INDEX($GR:$GR,$JB830+12),"")</f>
      </c>
      <c r="HF830">
        <f>IF($JC830&gt;=13,INDEX($GR:$GR,$JB830+13),"")</f>
      </c>
      <c r="HG830">
        <f>IF($JC830&gt;=14,INDEX($GR:$GR,$JB830+14),"")</f>
      </c>
      <c r="HH830">
        <f>IF($JC830&gt;=15,INDEX($GR:$GR,$JB830+15),"")</f>
      </c>
      <c r="HI830">
        <f>IF($JC830&gt;=16,INDEX($GR:$GR,$JB830+16),"")</f>
      </c>
      <c r="HJ830">
        <f>IF($JC830&gt;=17,INDEX($GR:$GR,$JB830+17),"")</f>
      </c>
      <c r="HK830">
        <f>IF($JC830&gt;=18,INDEX($GR:$GR,$JB830+18),"")</f>
      </c>
      <c r="HL830">
        <f>IF($JC830&gt;=19,INDEX($GR:$GR,$JB830+19),"")</f>
      </c>
      <c r="HM830">
        <f>IF($JC830&gt;=20,INDEX($GR:$GR,$JB830+20),"")</f>
      </c>
      <c r="HN830">
        <f>IF($JC830&gt;=21,INDEX($GR:$GR,$JB830+21),"")</f>
      </c>
      <c r="HO830">
        <f>IF($JC830&gt;=22,INDEX($GR:$GR,$JB830+22),"")</f>
      </c>
      <c r="HP830">
        <f>IF($JC830&gt;=23,INDEX($GR:$GR,$JB830+23),"")</f>
      </c>
      <c r="HQ830">
        <f>IF($JC830&gt;=24,INDEX($GR:$GR,$JB830+24),"")</f>
      </c>
      <c r="HR830">
        <f>IF($JC830&gt;=25,INDEX($GR:$GR,$JB830+25),"")</f>
      </c>
      <c r="HS830">
        <f>IF($JC830&gt;=26,INDEX($GR:$GR,$JB830+26),"")</f>
      </c>
      <c r="HT830">
        <f>IF($JC830&gt;=27,INDEX($GR:$GR,$JB830+27),"")</f>
      </c>
      <c r="HU830">
        <f>IF($JC830&gt;=28,INDEX($GR:$GR,$JB830+28),"")</f>
      </c>
      <c r="HV830">
        <f>IF($JC830&gt;=29,INDEX($GR:$GR,$JB830+29),"")</f>
      </c>
      <c r="HW830">
        <f>IF($JC830&gt;=30,INDEX($GR:$GR,$JB830+30),"")</f>
      </c>
      <c r="HX830">
        <f>IF($JC830&gt;=31,INDEX($GR:$GR,$JB830+31),"")</f>
      </c>
      <c r="HY830">
        <f>IF($JC830&gt;=32,INDEX($GR:$GR,$JB830+32),"")</f>
      </c>
      <c r="HZ830">
        <f>IF($JC830&gt;=33,INDEX($GR:$GR,$JB830+33),"")</f>
      </c>
      <c r="IA830">
        <f>IF($JC830&gt;=34,INDEX($GR:$GR,$JB830+34),"")</f>
      </c>
      <c r="IB830">
        <f>IF($JC830&gt;=35,INDEX($GR:$GR,$JB830+35),"")</f>
      </c>
      <c r="IC830">
        <f>IF($JC830&gt;=36,INDEX($GR:$GR,$JB830+36),"")</f>
      </c>
      <c r="ID830">
        <f>IF($JC830&gt;=37,INDEX($GR:$GR,$JB830+37),"")</f>
      </c>
      <c r="IE830">
        <f>IF($JC830&gt;=38,INDEX($GR:$GR,$JB830+38),"")</f>
      </c>
      <c r="IF830">
        <f>IF($JC830&gt;=39,INDEX($GR:$GR,$JB830+39),"")</f>
      </c>
      <c r="IG830">
        <f>IF($JC830&gt;=40,INDEX($GR:$GR,$JB830+40),"")</f>
      </c>
      <c r="IH830">
        <f>IF($JC830&gt;=41,INDEX($GR:$GR,$JB830+41),"")</f>
      </c>
      <c r="II830">
        <f>IF($JC830&gt;=42,INDEX($GR:$GR,$JB830+42),"")</f>
      </c>
      <c r="IJ830">
        <f>IF($JC830&gt;=43,INDEX($GR:$GR,$JB830+43),"")</f>
      </c>
      <c r="IK830">
        <f>IF($JC830&gt;=44,INDEX($GR:$GR,$JB830+44),"")</f>
      </c>
      <c r="IL830">
        <f>IF($JC830&gt;=45,INDEX($GR:$GR,$JB830+45),"")</f>
      </c>
      <c r="IM830">
        <f>IF($JC830&gt;=46,INDEX($GR:$GR,$JB830+46),"")</f>
      </c>
      <c r="IN830">
        <f>IF($JC830&gt;=47,INDEX($GR:$GR,$JB830+47),"")</f>
      </c>
      <c r="IO830">
        <f>IF($JC830&gt;=48,INDEX($GR:$GR,$JB830+48),"")</f>
      </c>
      <c r="IP830">
        <f>IF($JC830&gt;=49,INDEX($GR:$GR,$JB830+49),"")</f>
      </c>
      <c r="IQ830">
        <f>IF($JC830&gt;=50,INDEX($GR:$GR,$JB830+50),"")</f>
      </c>
      <c r="IR830">
        <f>IF($JC830&gt;=51,INDEX($GR:$GR,$JB830+51),"")</f>
      </c>
      <c r="IS830">
        <f>IF($JC830&gt;=52,INDEX($GR:$GR,$JB830+52),"")</f>
      </c>
      <c r="IT830">
        <f>IF($JC830&gt;=53,INDEX($GR:$GR,$JB830+53),"")</f>
      </c>
      <c r="IU830">
        <f>IF($JC830&gt;=54,INDEX($GR:$GR,$JB830+54),"")</f>
      </c>
      <c r="IV830">
        <f>IF($JC830&gt;=55,INDEX($GR:$GR,$JB830+55),"")</f>
      </c>
      <c r="IW830">
        <f>IF($JC830&gt;=56,INDEX($GR:$GR,$JB830+56),"")</f>
      </c>
      <c r="IX830">
        <f>IF($JC830&gt;=57,INDEX($GR:$GR,$JB830+57),"")</f>
      </c>
      <c r="IY830">
        <f>IF($JC830&gt;=58,INDEX($GR:$GR,$JB830+58),"")</f>
      </c>
      <c r="IZ830">
        <f>IF($JC830&gt;=59,INDEX($GR:$GR,$JB830+59),"")</f>
      </c>
      <c r="JA830">
        <f>IF($JC830&gt;=60,INDEX($GR:$GR,$JB830+60),"")</f>
      </c>
      <c r="JB830">
        <f>IFERROR(MATCH($GQ830,$GR$2:$GR$324,0)+1,0)</f>
      </c>
      <c r="JC830">
        <f>IFERROR(INDEX($GS$2:$GS$324,MATCH($GQ830,$GR$2:$GR$324,0)),0)</f>
      </c>
      <c r="JD830" t="s">
        <v>40</v>
      </c>
      <c r="JE830" t="s">
        <v>40</v>
      </c>
    </row>
    <row r="831" spans="1:265" x14ac:dyDescent="0.25">
      <c r="Q831">
        <f>IF(OR($T831="",$P831=""),"",IFERROR($T831/$P831,0))</f>
      </c>
      <c r="R831">
        <f>IF($T831="","",
SUM($S831,$U831,$Z831,$V831,$X831)*
(1-IF($AA831="",0,VALUE($AA831)/100)))</f>
      </c>
      <c r="S831">
        <f>IF($T831="","",$T831)</f>
      </c>
      <c r="U831">
        <f>IF($T831="","",
IF($N831="","",
IF(ISNUMBER(SEARCH("exempt",LOWER($N831))),0,
$T831*(VALUE(SUBSTITUTE($N831,"%",""))/100))))</f>
      </c>
      <c r="AB831">
        <f>IFERROR(IF(FIND(" - ",$K831)&gt;0,MID($K831,FIND(" - ",$K831)+3,LEN($K831)),""),"")</f>
      </c>
      <c r="AK831" t="s">
        <v>1418</v>
      </c>
      <c r="AP831">
        <f>IFERROR(LEFT($K831,FIND(" - ",$K831)-1),$K831)</f>
      </c>
      <c r="AS831">
        <f>IF($CH831&gt;=1,INDEX($AQ:$AQ,$CG831+1),"")</f>
      </c>
      <c r="AT831">
        <f>IF($CH831&gt;=2,INDEX($AQ:$AQ,$CG831+2),"")</f>
      </c>
      <c r="AU831">
        <f>IF($CH831&gt;=3,INDEX($AQ:$AQ,$CG831+3),"")</f>
      </c>
      <c r="AV831">
        <f>IF($CH831&gt;=4,INDEX($AQ:$AQ,$CG831+4),"")</f>
      </c>
      <c r="AW831">
        <f>IF($CH831&gt;=5,INDEX($AQ:$AQ,$CG831+5),"")</f>
      </c>
      <c r="AX831">
        <f>IF($CH831&gt;=6,INDEX($AQ:$AQ,$CG831+6),"")</f>
      </c>
      <c r="AY831">
        <f>IF($CH831&gt;=7,INDEX($AQ:$AQ,$CG831+7),"")</f>
      </c>
      <c r="AZ831">
        <f>IF($CH831&gt;=8,INDEX($AQ:$AQ,$CG831+8),"")</f>
      </c>
      <c r="BA831">
        <f>IF($CH831&gt;=9,INDEX($AQ:$AQ,$CG831+9),"")</f>
      </c>
      <c r="BB831">
        <f>IF($CH831&gt;=10,INDEX($AQ:$AQ,$CG831+10),"")</f>
      </c>
      <c r="BC831">
        <f>IF($CH831&gt;=11,INDEX($AQ:$AQ,$CG831+11),"")</f>
      </c>
      <c r="BD831">
        <f>IF($CH831&gt;=12,INDEX($AQ:$AQ,$CG831+12),"")</f>
      </c>
      <c r="BE831">
        <f>IF($CH831&gt;=13,INDEX($AQ:$AQ,$CG831+13),"")</f>
      </c>
      <c r="BF831">
        <f>IF($CH831&gt;=14,INDEX($AQ:$AQ,$CG831+14),"")</f>
      </c>
      <c r="BG831">
        <f>IF($CH831&gt;=15,INDEX($AQ:$AQ,$CG831+15),"")</f>
      </c>
      <c r="BH831">
        <f>IF($CH831&gt;=16,INDEX($AQ:$AQ,$CG831+16),"")</f>
      </c>
      <c r="BI831">
        <f>IF($CH831&gt;=17,INDEX($AQ:$AQ,$CG831+17),"")</f>
      </c>
      <c r="BJ831">
        <f>IF($CH831&gt;=18,INDEX($AQ:$AQ,$CG831+18),"")</f>
      </c>
      <c r="BK831">
        <f>IF($CH831&gt;=19,INDEX($AQ:$AQ,$CG831+19),"")</f>
      </c>
      <c r="BL831">
        <f>IF($CH831&gt;=20,INDEX($AQ:$AQ,$CG831+20),"")</f>
      </c>
      <c r="BM831">
        <f>IF($CH831&gt;=21,INDEX($AQ:$AQ,$CG831+21),"")</f>
      </c>
      <c r="BN831">
        <f>IF($CH831&gt;=22,INDEX($AQ:$AQ,$CG831+22),"")</f>
      </c>
      <c r="BO831">
        <f>IF($CH831&gt;=23,INDEX($AQ:$AQ,$CG831+23),"")</f>
      </c>
      <c r="BP831">
        <f>IF($CH831&gt;=24,INDEX($AQ:$AQ,$CG831+24),"")</f>
      </c>
      <c r="BQ831">
        <f>IF($CH831&gt;=25,INDEX($AQ:$AQ,$CG831+25),"")</f>
      </c>
      <c r="BR831">
        <f>IF($CH831&gt;=26,INDEX($AQ:$AQ,$CG831+26),"")</f>
      </c>
      <c r="BS831">
        <f>IF($CH831&gt;=27,INDEX($AQ:$AQ,$CG831+27),"")</f>
      </c>
      <c r="BT831">
        <f>IF($CH831&gt;=28,INDEX($AQ:$AQ,$CG831+28),"")</f>
      </c>
      <c r="BU831">
        <f>IF($CH831&gt;=29,INDEX($AQ:$AQ,$CG831+29),"")</f>
      </c>
      <c r="BV831">
        <f>IF($CH831&gt;=30,INDEX($AQ:$AQ,$CG831+30),"")</f>
      </c>
      <c r="BW831">
        <f>IF($CH831&gt;=31,INDEX($AQ:$AQ,$CG831+31),"")</f>
      </c>
      <c r="BX831">
        <f>IF($CH831&gt;=32,INDEX($AQ:$AQ,$CG831+32),"")</f>
      </c>
      <c r="BY831">
        <f>IF($CH831&gt;=33,INDEX($AQ:$AQ,$CG831+33),"")</f>
      </c>
      <c r="BZ831">
        <f>IF($CH831&gt;=34,INDEX($AQ:$AQ,$CG831+34),"")</f>
      </c>
      <c r="CA831">
        <f>IF($CH831&gt;=35,INDEX($AQ:$AQ,$CG831+35),"")</f>
      </c>
      <c r="CB831">
        <f>IF($CH831&gt;=36,INDEX($AQ:$AQ,$CG831+36),"")</f>
      </c>
      <c r="CC831">
        <f>IF($CH831&gt;=37,INDEX($AQ:$AQ,$CG831+37),"")</f>
      </c>
      <c r="CD831">
        <f>IF($CH831&gt;=38,INDEX($AQ:$AQ,$CG831+38),"")</f>
      </c>
      <c r="CE831">
        <f>IF($CH831&gt;=39,INDEX($AQ:$AQ,$CG831+39),"")</f>
      </c>
      <c r="CF831">
        <f>IF($CH831&gt;=40,INDEX($AQ:$AQ,$CG831+40),"")</f>
      </c>
      <c r="CG831">
        <f>IFERROR(MATCH($AP831,$AQ$2:$AQ$134,0)+1,0)</f>
      </c>
      <c r="CH831">
        <f>IFERROR(INDEX($AR$2:$AR$134,MATCH($AP831,$AQ$2:$AQ$134,0)),0)</f>
      </c>
      <c r="CI831">
        <f>IFERROR(LEFT($L831,FIND(" - ",$L831)-1),$L831)</f>
      </c>
      <c r="CL831">
        <f>IF($DG831&gt;=1,INDEX($CJ:$CJ,$DF831+1),"")</f>
      </c>
      <c r="CM831">
        <f>IF($DG831&gt;=2,INDEX($CJ:$CJ,$DF831+2),"")</f>
      </c>
      <c r="CN831">
        <f>IF($DG831&gt;=3,INDEX($CJ:$CJ,$DF831+3),"")</f>
      </c>
      <c r="CO831">
        <f>IF($DG831&gt;=4,INDEX($CJ:$CJ,$DF831+4),"")</f>
      </c>
      <c r="CP831">
        <f>IF($DG831&gt;=5,INDEX($CJ:$CJ,$DF831+5),"")</f>
      </c>
      <c r="CQ831">
        <f>IF($DG831&gt;=6,INDEX($CJ:$CJ,$DF831+6),"")</f>
      </c>
      <c r="CR831">
        <f>IF($DG831&gt;=7,INDEX($CJ:$CJ,$DF831+7),"")</f>
      </c>
      <c r="CS831">
        <f>IF($DG831&gt;=8,INDEX($CJ:$CJ,$DF831+8),"")</f>
      </c>
      <c r="CT831">
        <f>IF($DG831&gt;=9,INDEX($CJ:$CJ,$DF831+9),"")</f>
      </c>
      <c r="CU831">
        <f>IF($DG831&gt;=10,INDEX($CJ:$CJ,$DF831+10),"")</f>
      </c>
      <c r="CV831">
        <f>IF($DG831&gt;=11,INDEX($CJ:$CJ,$DF831+11),"")</f>
      </c>
      <c r="CW831">
        <f>IF($DG831&gt;=12,INDEX($CJ:$CJ,$DF831+12),"")</f>
      </c>
      <c r="CX831">
        <f>IF($DG831&gt;=13,INDEX($CJ:$CJ,$DF831+13),"")</f>
      </c>
      <c r="CY831">
        <f>IF($DG831&gt;=14,INDEX($CJ:$CJ,$DF831+14),"")</f>
      </c>
      <c r="CZ831">
        <f>IF($DG831&gt;=15,INDEX($CJ:$CJ,$DF831+15),"")</f>
      </c>
      <c r="DA831">
        <f>IF($DG831&gt;=16,INDEX($CJ:$CJ,$DF831+16),"")</f>
      </c>
      <c r="DB831">
        <f>IF($DG831&gt;=17,INDEX($CJ:$CJ,$DF831+17),"")</f>
      </c>
      <c r="DC831">
        <f>IF($DG831&gt;=18,INDEX($CJ:$CJ,$DF831+18),"")</f>
      </c>
      <c r="DD831">
        <f>IF($DG831&gt;=19,INDEX($CJ:$CJ,$DF831+19),"")</f>
      </c>
      <c r="DE831">
        <f>IF($DG831&gt;=20,INDEX($CJ:$CJ,$DF831+20),"")</f>
      </c>
      <c r="DF831">
        <f>IFERROR(MATCH($CI831,$CJ$2:$CJ$263,0)+1,0)</f>
      </c>
      <c r="DG831">
        <f>IFERROR(INDEX($CK$2:$CK$263,MATCH($CI831,$CJ$2:$CJ$263,0)),0)</f>
      </c>
      <c r="DH831">
        <f>IFERROR(INDEX($AO:$AO,MATCH($N831,$AN:$AN,0))&amp;"","")</f>
      </c>
      <c r="DL831">
        <f>IF($GO831&gt;=1,INDEX($DI:$DI,$GN831+1),"")</f>
      </c>
      <c r="DM831">
        <f>IF($GO831&gt;=2,INDEX($DI:$DI,$GN831+2),"")</f>
      </c>
      <c r="DN831">
        <f>IF($GO831&gt;=3,INDEX($DI:$DI,$GN831+3),"")</f>
      </c>
      <c r="DO831">
        <f>IF($GO831&gt;=4,INDEX($DI:$DI,$GN831+4),"")</f>
      </c>
      <c r="DP831">
        <f>IF($GO831&gt;=5,INDEX($DI:$DI,$GN831+5),"")</f>
      </c>
      <c r="DQ831">
        <f>IF($GO831&gt;=6,INDEX($DI:$DI,$GN831+6),"")</f>
      </c>
      <c r="DR831">
        <f>IF($GO831&gt;=7,INDEX($DI:$DI,$GN831+7),"")</f>
      </c>
      <c r="DS831">
        <f>IF($GO831&gt;=8,INDEX($DI:$DI,$GN831+8),"")</f>
      </c>
      <c r="DT831">
        <f>IF($GO831&gt;=9,INDEX($DI:$DI,$GN831+9),"")</f>
      </c>
      <c r="DU831">
        <f>IF($GO831&gt;=10,INDEX($DI:$DI,$GN831+10),"")</f>
      </c>
      <c r="DV831">
        <f>IF($GO831&gt;=11,INDEX($DI:$DI,$GN831+11),"")</f>
      </c>
      <c r="DW831">
        <f>IF($GO831&gt;=12,INDEX($DI:$DI,$GN831+12),"")</f>
      </c>
      <c r="DX831">
        <f>IF($GO831&gt;=13,INDEX($DI:$DI,$GN831+13),"")</f>
      </c>
      <c r="DY831">
        <f>IF($GO831&gt;=14,INDEX($DI:$DI,$GN831+14),"")</f>
      </c>
      <c r="DZ831">
        <f>IF($GO831&gt;=15,INDEX($DI:$DI,$GN831+15),"")</f>
      </c>
      <c r="EA831">
        <f>IF($GO831&gt;=16,INDEX($DI:$DI,$GN831+16),"")</f>
      </c>
      <c r="EB831">
        <f>IF($GO831&gt;=17,INDEX($DI:$DI,$GN831+17),"")</f>
      </c>
      <c r="EC831">
        <f>IF($GO831&gt;=18,INDEX($DI:$DI,$GN831+18),"")</f>
      </c>
      <c r="ED831">
        <f>IF($GO831&gt;=19,INDEX($DI:$DI,$GN831+19),"")</f>
      </c>
      <c r="EE831">
        <f>IF($GO831&gt;=20,INDEX($DI:$DI,$GN831+20),"")</f>
      </c>
      <c r="EF831">
        <f>IF($GO831&gt;=21,INDEX($DI:$DI,$GN831+21),"")</f>
      </c>
      <c r="EG831">
        <f>IF($GO831&gt;=22,INDEX($DI:$DI,$GN831+22),"")</f>
      </c>
      <c r="EH831">
        <f>IF($GO831&gt;=23,INDEX($DI:$DI,$GN831+23),"")</f>
      </c>
      <c r="EI831">
        <f>IF($GO831&gt;=24,INDEX($DI:$DI,$GN831+24),"")</f>
      </c>
      <c r="EJ831">
        <f>IF($GO831&gt;=25,INDEX($DI:$DI,$GN831+25),"")</f>
      </c>
      <c r="EK831">
        <f>IF($GO831&gt;=26,INDEX($DI:$DI,$GN831+26),"")</f>
      </c>
      <c r="EL831">
        <f>IF($GO831&gt;=27,INDEX($DI:$DI,$GN831+27),"")</f>
      </c>
      <c r="EM831">
        <f>IF($GO831&gt;=28,INDEX($DI:$DI,$GN831+28),"")</f>
      </c>
      <c r="EN831">
        <f>IF($GO831&gt;=29,INDEX($DI:$DI,$GN831+29),"")</f>
      </c>
      <c r="EO831">
        <f>IF($GO831&gt;=30,INDEX($DI:$DI,$GN831+30),"")</f>
      </c>
      <c r="EP831">
        <f>IF($GO831&gt;=31,INDEX($DI:$DI,$GN831+31),"")</f>
      </c>
      <c r="EQ831">
        <f>IF($GO831&gt;=32,INDEX($DI:$DI,$GN831+32),"")</f>
      </c>
      <c r="ER831">
        <f>IF($GO831&gt;=33,INDEX($DI:$DI,$GN831+33),"")</f>
      </c>
      <c r="ES831">
        <f>IF($GO831&gt;=34,INDEX($DI:$DI,$GN831+34),"")</f>
      </c>
      <c r="ET831">
        <f>IF($GO831&gt;=35,INDEX($DI:$DI,$GN831+35),"")</f>
      </c>
      <c r="EU831">
        <f>IF($GO831&gt;=36,INDEX($DI:$DI,$GN831+36),"")</f>
      </c>
      <c r="EV831">
        <f>IF($GO831&gt;=37,INDEX($DI:$DI,$GN831+37),"")</f>
      </c>
      <c r="EW831">
        <f>IF($GO831&gt;=38,INDEX($DI:$DI,$GN831+38),"")</f>
      </c>
      <c r="EX831">
        <f>IF($GO831&gt;=39,INDEX($DI:$DI,$GN831+39),"")</f>
      </c>
      <c r="EY831">
        <f>IF($GO831&gt;=40,INDEX($DI:$DI,$GN831+40),"")</f>
      </c>
      <c r="EZ831">
        <f>IF($GO831&gt;=1,INDEX($DJ:$DJ,$GN831+1),"")</f>
      </c>
      <c r="FA831">
        <f>IF($GO831&gt;=2,INDEX($DJ:$DJ,$GN831+2),"")</f>
      </c>
      <c r="FB831">
        <f>IF($GO831&gt;=3,INDEX($DJ:$DJ,$GN831+3),"")</f>
      </c>
      <c r="FC831">
        <f>IF($GO831&gt;=4,INDEX($DJ:$DJ,$GN831+4),"")</f>
      </c>
      <c r="FD831">
        <f>IF($GO831&gt;=5,INDEX($DJ:$DJ,$GN831+5),"")</f>
      </c>
      <c r="FE831">
        <f>IF($GO831&gt;=6,INDEX($DJ:$DJ,$GN831+6),"")</f>
      </c>
      <c r="FF831">
        <f>IF($GO831&gt;=7,INDEX($DJ:$DJ,$GN831+7),"")</f>
      </c>
      <c r="FG831">
        <f>IF($GO831&gt;=8,INDEX($DJ:$DJ,$GN831+8),"")</f>
      </c>
      <c r="FH831">
        <f>IF($GO831&gt;=9,INDEX($DJ:$DJ,$GN831+9),"")</f>
      </c>
      <c r="FI831">
        <f>IF($GO831&gt;=10,INDEX($DJ:$DJ,$GN831+10),"")</f>
      </c>
      <c r="FJ831">
        <f>IF($GO831&gt;=11,INDEX($DJ:$DJ,$GN831+11),"")</f>
      </c>
      <c r="FK831">
        <f>IF($GO831&gt;=12,INDEX($DJ:$DJ,$GN831+12),"")</f>
      </c>
      <c r="FL831">
        <f>IF($GO831&gt;=13,INDEX($DJ:$DJ,$GN831+13),"")</f>
      </c>
      <c r="FM831">
        <f>IF($GO831&gt;=14,INDEX($DJ:$DJ,$GN831+14),"")</f>
      </c>
      <c r="FN831">
        <f>IF($GO831&gt;=15,INDEX($DJ:$DJ,$GN831+15),"")</f>
      </c>
      <c r="FO831">
        <f>IF($GO831&gt;=16,INDEX($DJ:$DJ,$GN831+16),"")</f>
      </c>
      <c r="FP831">
        <f>IF($GO831&gt;=17,INDEX($DJ:$DJ,$GN831+17),"")</f>
      </c>
      <c r="FQ831">
        <f>IF($GO831&gt;=18,INDEX($DJ:$DJ,$GN831+18),"")</f>
      </c>
      <c r="FR831">
        <f>IF($GO831&gt;=19,INDEX($DJ:$DJ,$GN831+19),"")</f>
      </c>
      <c r="FS831">
        <f>IF($GO831&gt;=20,INDEX($DJ:$DJ,$GN831+20),"")</f>
      </c>
      <c r="FT831">
        <f>IF($GO831&gt;=21,INDEX($DJ:$DJ,$GN831+21),"")</f>
      </c>
      <c r="FU831">
        <f>IF($GO831&gt;=22,INDEX($DJ:$DJ,$GN831+22),"")</f>
      </c>
      <c r="FV831">
        <f>IF($GO831&gt;=23,INDEX($DJ:$DJ,$GN831+23),"")</f>
      </c>
      <c r="FW831">
        <f>IF($GO831&gt;=24,INDEX($DJ:$DJ,$GN831+24),"")</f>
      </c>
      <c r="FX831">
        <f>IF($GO831&gt;=25,INDEX($DJ:$DJ,$GN831+25),"")</f>
      </c>
      <c r="FY831">
        <f>IF($GO831&gt;=26,INDEX($DJ:$DJ,$GN831+26),"")</f>
      </c>
      <c r="FZ831">
        <f>IF($GO831&gt;=27,INDEX($DJ:$DJ,$GN831+27),"")</f>
      </c>
      <c r="GA831">
        <f>IF($GO831&gt;=28,INDEX($DJ:$DJ,$GN831+28),"")</f>
      </c>
      <c r="GB831">
        <f>IF($GO831&gt;=29,INDEX($DJ:$DJ,$GN831+29),"")</f>
      </c>
      <c r="GC831">
        <f>IF($GO831&gt;=30,INDEX($DJ:$DJ,$GN831+30),"")</f>
      </c>
      <c r="GD831">
        <f>IF($GO831&gt;=31,INDEX($DJ:$DJ,$GN831+31),"")</f>
      </c>
      <c r="GE831">
        <f>IF($GO831&gt;=32,INDEX($DJ:$DJ,$GN831+32),"")</f>
      </c>
      <c r="GF831">
        <f>IF($GO831&gt;=33,INDEX($DJ:$DJ,$GN831+33),"")</f>
      </c>
      <c r="GG831">
        <f>IF($GO831&gt;=34,INDEX($DJ:$DJ,$GN831+34),"")</f>
      </c>
      <c r="GH831">
        <f>IF($GO831&gt;=35,INDEX($DJ:$DJ,$GN831+35),"")</f>
      </c>
      <c r="GI831">
        <f>IF($GO831&gt;=36,INDEX($DJ:$DJ,$GN831+36),"")</f>
      </c>
      <c r="GJ831">
        <f>IF($GO831&gt;=37,INDEX($DJ:$DJ,$GN831+37),"")</f>
      </c>
      <c r="GK831">
        <f>IF($GO831&gt;=38,INDEX($DJ:$DJ,$GN831+38),"")</f>
      </c>
      <c r="GL831">
        <f>IF($GO831&gt;=39,INDEX($DJ:$DJ,$GN831+39),"")</f>
      </c>
      <c r="GM831">
        <f>IF($GO831&gt;=40,INDEX($DJ:$DJ,$GN831+40),"")</f>
      </c>
      <c r="GN831">
        <f>IFERROR(MATCH($DH831,$DI$2:$DI$148,0)+1,0)</f>
      </c>
      <c r="GO831">
        <f>IFERROR(INDEX($DK$2:$DK$148,MATCH($DH831,$DI$2:$DI$148,0)),0)</f>
      </c>
      <c r="GP831">
        <f>IFERROR(MATCH($Y831,$DL$831:$EY$831,0),0)</f>
      </c>
      <c r="GQ831">
        <f>IF($GP831&gt;0,INDEX($EZ$831:$GM$831,$GP831),"")</f>
      </c>
      <c r="GT831">
        <f>IF($JC831&gt;=1,INDEX($GR:$GR,$JB831+1),"")</f>
      </c>
      <c r="GU831">
        <f>IF($JC831&gt;=2,INDEX($GR:$GR,$JB831+2),"")</f>
      </c>
      <c r="GV831">
        <f>IF($JC831&gt;=3,INDEX($GR:$GR,$JB831+3),"")</f>
      </c>
      <c r="GW831">
        <f>IF($JC831&gt;=4,INDEX($GR:$GR,$JB831+4),"")</f>
      </c>
      <c r="GX831">
        <f>IF($JC831&gt;=5,INDEX($GR:$GR,$JB831+5),"")</f>
      </c>
      <c r="GY831">
        <f>IF($JC831&gt;=6,INDEX($GR:$GR,$JB831+6),"")</f>
      </c>
      <c r="GZ831">
        <f>IF($JC831&gt;=7,INDEX($GR:$GR,$JB831+7),"")</f>
      </c>
      <c r="HA831">
        <f>IF($JC831&gt;=8,INDEX($GR:$GR,$JB831+8),"")</f>
      </c>
      <c r="HB831">
        <f>IF($JC831&gt;=9,INDEX($GR:$GR,$JB831+9),"")</f>
      </c>
      <c r="HC831">
        <f>IF($JC831&gt;=10,INDEX($GR:$GR,$JB831+10),"")</f>
      </c>
      <c r="HD831">
        <f>IF($JC831&gt;=11,INDEX($GR:$GR,$JB831+11),"")</f>
      </c>
      <c r="HE831">
        <f>IF($JC831&gt;=12,INDEX($GR:$GR,$JB831+12),"")</f>
      </c>
      <c r="HF831">
        <f>IF($JC831&gt;=13,INDEX($GR:$GR,$JB831+13),"")</f>
      </c>
      <c r="HG831">
        <f>IF($JC831&gt;=14,INDEX($GR:$GR,$JB831+14),"")</f>
      </c>
      <c r="HH831">
        <f>IF($JC831&gt;=15,INDEX($GR:$GR,$JB831+15),"")</f>
      </c>
      <c r="HI831">
        <f>IF($JC831&gt;=16,INDEX($GR:$GR,$JB831+16),"")</f>
      </c>
      <c r="HJ831">
        <f>IF($JC831&gt;=17,INDEX($GR:$GR,$JB831+17),"")</f>
      </c>
      <c r="HK831">
        <f>IF($JC831&gt;=18,INDEX($GR:$GR,$JB831+18),"")</f>
      </c>
      <c r="HL831">
        <f>IF($JC831&gt;=19,INDEX($GR:$GR,$JB831+19),"")</f>
      </c>
      <c r="HM831">
        <f>IF($JC831&gt;=20,INDEX($GR:$GR,$JB831+20),"")</f>
      </c>
      <c r="HN831">
        <f>IF($JC831&gt;=21,INDEX($GR:$GR,$JB831+21),"")</f>
      </c>
      <c r="HO831">
        <f>IF($JC831&gt;=22,INDEX($GR:$GR,$JB831+22),"")</f>
      </c>
      <c r="HP831">
        <f>IF($JC831&gt;=23,INDEX($GR:$GR,$JB831+23),"")</f>
      </c>
      <c r="HQ831">
        <f>IF($JC831&gt;=24,INDEX($GR:$GR,$JB831+24),"")</f>
      </c>
      <c r="HR831">
        <f>IF($JC831&gt;=25,INDEX($GR:$GR,$JB831+25),"")</f>
      </c>
      <c r="HS831">
        <f>IF($JC831&gt;=26,INDEX($GR:$GR,$JB831+26),"")</f>
      </c>
      <c r="HT831">
        <f>IF($JC831&gt;=27,INDEX($GR:$GR,$JB831+27),"")</f>
      </c>
      <c r="HU831">
        <f>IF($JC831&gt;=28,INDEX($GR:$GR,$JB831+28),"")</f>
      </c>
      <c r="HV831">
        <f>IF($JC831&gt;=29,INDEX($GR:$GR,$JB831+29),"")</f>
      </c>
      <c r="HW831">
        <f>IF($JC831&gt;=30,INDEX($GR:$GR,$JB831+30),"")</f>
      </c>
      <c r="HX831">
        <f>IF($JC831&gt;=31,INDEX($GR:$GR,$JB831+31),"")</f>
      </c>
      <c r="HY831">
        <f>IF($JC831&gt;=32,INDEX($GR:$GR,$JB831+32),"")</f>
      </c>
      <c r="HZ831">
        <f>IF($JC831&gt;=33,INDEX($GR:$GR,$JB831+33),"")</f>
      </c>
      <c r="IA831">
        <f>IF($JC831&gt;=34,INDEX($GR:$GR,$JB831+34),"")</f>
      </c>
      <c r="IB831">
        <f>IF($JC831&gt;=35,INDEX($GR:$GR,$JB831+35),"")</f>
      </c>
      <c r="IC831">
        <f>IF($JC831&gt;=36,INDEX($GR:$GR,$JB831+36),"")</f>
      </c>
      <c r="ID831">
        <f>IF($JC831&gt;=37,INDEX($GR:$GR,$JB831+37),"")</f>
      </c>
      <c r="IE831">
        <f>IF($JC831&gt;=38,INDEX($GR:$GR,$JB831+38),"")</f>
      </c>
      <c r="IF831">
        <f>IF($JC831&gt;=39,INDEX($GR:$GR,$JB831+39),"")</f>
      </c>
      <c r="IG831">
        <f>IF($JC831&gt;=40,INDEX($GR:$GR,$JB831+40),"")</f>
      </c>
      <c r="IH831">
        <f>IF($JC831&gt;=41,INDEX($GR:$GR,$JB831+41),"")</f>
      </c>
      <c r="II831">
        <f>IF($JC831&gt;=42,INDEX($GR:$GR,$JB831+42),"")</f>
      </c>
      <c r="IJ831">
        <f>IF($JC831&gt;=43,INDEX($GR:$GR,$JB831+43),"")</f>
      </c>
      <c r="IK831">
        <f>IF($JC831&gt;=44,INDEX($GR:$GR,$JB831+44),"")</f>
      </c>
      <c r="IL831">
        <f>IF($JC831&gt;=45,INDEX($GR:$GR,$JB831+45),"")</f>
      </c>
      <c r="IM831">
        <f>IF($JC831&gt;=46,INDEX($GR:$GR,$JB831+46),"")</f>
      </c>
      <c r="IN831">
        <f>IF($JC831&gt;=47,INDEX($GR:$GR,$JB831+47),"")</f>
      </c>
      <c r="IO831">
        <f>IF($JC831&gt;=48,INDEX($GR:$GR,$JB831+48),"")</f>
      </c>
      <c r="IP831">
        <f>IF($JC831&gt;=49,INDEX($GR:$GR,$JB831+49),"")</f>
      </c>
      <c r="IQ831">
        <f>IF($JC831&gt;=50,INDEX($GR:$GR,$JB831+50),"")</f>
      </c>
      <c r="IR831">
        <f>IF($JC831&gt;=51,INDEX($GR:$GR,$JB831+51),"")</f>
      </c>
      <c r="IS831">
        <f>IF($JC831&gt;=52,INDEX($GR:$GR,$JB831+52),"")</f>
      </c>
      <c r="IT831">
        <f>IF($JC831&gt;=53,INDEX($GR:$GR,$JB831+53),"")</f>
      </c>
      <c r="IU831">
        <f>IF($JC831&gt;=54,INDEX($GR:$GR,$JB831+54),"")</f>
      </c>
      <c r="IV831">
        <f>IF($JC831&gt;=55,INDEX($GR:$GR,$JB831+55),"")</f>
      </c>
      <c r="IW831">
        <f>IF($JC831&gt;=56,INDEX($GR:$GR,$JB831+56),"")</f>
      </c>
      <c r="IX831">
        <f>IF($JC831&gt;=57,INDEX($GR:$GR,$JB831+57),"")</f>
      </c>
      <c r="IY831">
        <f>IF($JC831&gt;=58,INDEX($GR:$GR,$JB831+58),"")</f>
      </c>
      <c r="IZ831">
        <f>IF($JC831&gt;=59,INDEX($GR:$GR,$JB831+59),"")</f>
      </c>
      <c r="JA831">
        <f>IF($JC831&gt;=60,INDEX($GR:$GR,$JB831+60),"")</f>
      </c>
      <c r="JB831">
        <f>IFERROR(MATCH($GQ831,$GR$2:$GR$324,0)+1,0)</f>
      </c>
      <c r="JC831">
        <f>IFERROR(INDEX($GS$2:$GS$324,MATCH($GQ831,$GR$2:$GR$324,0)),0)</f>
      </c>
      <c r="JD831" t="s">
        <v>40</v>
      </c>
      <c r="JE831" t="s">
        <v>40</v>
      </c>
    </row>
    <row r="832" spans="1:265" x14ac:dyDescent="0.25">
      <c r="Q832">
        <f>IF(OR($T832="",$P832=""),"",IFERROR($T832/$P832,0))</f>
      </c>
      <c r="R832">
        <f>IF($T832="","",
SUM($S832,$U832,$Z832,$V832,$X832)*
(1-IF($AA832="",0,VALUE($AA832)/100)))</f>
      </c>
      <c r="S832">
        <f>IF($T832="","",$T832)</f>
      </c>
      <c r="U832">
        <f>IF($T832="","",
IF($N832="","",
IF(ISNUMBER(SEARCH("exempt",LOWER($N832))),0,
$T832*(VALUE(SUBSTITUTE($N832,"%",""))/100))))</f>
      </c>
      <c r="AB832">
        <f>IFERROR(IF(FIND(" - ",$K832)&gt;0,MID($K832,FIND(" - ",$K832)+3,LEN($K832)),""),"")</f>
      </c>
      <c r="AK832" t="s">
        <v>1419</v>
      </c>
      <c r="AP832">
        <f>IFERROR(LEFT($K832,FIND(" - ",$K832)-1),$K832)</f>
      </c>
      <c r="AS832">
        <f>IF($CH832&gt;=1,INDEX($AQ:$AQ,$CG832+1),"")</f>
      </c>
      <c r="AT832">
        <f>IF($CH832&gt;=2,INDEX($AQ:$AQ,$CG832+2),"")</f>
      </c>
      <c r="AU832">
        <f>IF($CH832&gt;=3,INDEX($AQ:$AQ,$CG832+3),"")</f>
      </c>
      <c r="AV832">
        <f>IF($CH832&gt;=4,INDEX($AQ:$AQ,$CG832+4),"")</f>
      </c>
      <c r="AW832">
        <f>IF($CH832&gt;=5,INDEX($AQ:$AQ,$CG832+5),"")</f>
      </c>
      <c r="AX832">
        <f>IF($CH832&gt;=6,INDEX($AQ:$AQ,$CG832+6),"")</f>
      </c>
      <c r="AY832">
        <f>IF($CH832&gt;=7,INDEX($AQ:$AQ,$CG832+7),"")</f>
      </c>
      <c r="AZ832">
        <f>IF($CH832&gt;=8,INDEX($AQ:$AQ,$CG832+8),"")</f>
      </c>
      <c r="BA832">
        <f>IF($CH832&gt;=9,INDEX($AQ:$AQ,$CG832+9),"")</f>
      </c>
      <c r="BB832">
        <f>IF($CH832&gt;=10,INDEX($AQ:$AQ,$CG832+10),"")</f>
      </c>
      <c r="BC832">
        <f>IF($CH832&gt;=11,INDEX($AQ:$AQ,$CG832+11),"")</f>
      </c>
      <c r="BD832">
        <f>IF($CH832&gt;=12,INDEX($AQ:$AQ,$CG832+12),"")</f>
      </c>
      <c r="BE832">
        <f>IF($CH832&gt;=13,INDEX($AQ:$AQ,$CG832+13),"")</f>
      </c>
      <c r="BF832">
        <f>IF($CH832&gt;=14,INDEX($AQ:$AQ,$CG832+14),"")</f>
      </c>
      <c r="BG832">
        <f>IF($CH832&gt;=15,INDEX($AQ:$AQ,$CG832+15),"")</f>
      </c>
      <c r="BH832">
        <f>IF($CH832&gt;=16,INDEX($AQ:$AQ,$CG832+16),"")</f>
      </c>
      <c r="BI832">
        <f>IF($CH832&gt;=17,INDEX($AQ:$AQ,$CG832+17),"")</f>
      </c>
      <c r="BJ832">
        <f>IF($CH832&gt;=18,INDEX($AQ:$AQ,$CG832+18),"")</f>
      </c>
      <c r="BK832">
        <f>IF($CH832&gt;=19,INDEX($AQ:$AQ,$CG832+19),"")</f>
      </c>
      <c r="BL832">
        <f>IF($CH832&gt;=20,INDEX($AQ:$AQ,$CG832+20),"")</f>
      </c>
      <c r="BM832">
        <f>IF($CH832&gt;=21,INDEX($AQ:$AQ,$CG832+21),"")</f>
      </c>
      <c r="BN832">
        <f>IF($CH832&gt;=22,INDEX($AQ:$AQ,$CG832+22),"")</f>
      </c>
      <c r="BO832">
        <f>IF($CH832&gt;=23,INDEX($AQ:$AQ,$CG832+23),"")</f>
      </c>
      <c r="BP832">
        <f>IF($CH832&gt;=24,INDEX($AQ:$AQ,$CG832+24),"")</f>
      </c>
      <c r="BQ832">
        <f>IF($CH832&gt;=25,INDEX($AQ:$AQ,$CG832+25),"")</f>
      </c>
      <c r="BR832">
        <f>IF($CH832&gt;=26,INDEX($AQ:$AQ,$CG832+26),"")</f>
      </c>
      <c r="BS832">
        <f>IF($CH832&gt;=27,INDEX($AQ:$AQ,$CG832+27),"")</f>
      </c>
      <c r="BT832">
        <f>IF($CH832&gt;=28,INDEX($AQ:$AQ,$CG832+28),"")</f>
      </c>
      <c r="BU832">
        <f>IF($CH832&gt;=29,INDEX($AQ:$AQ,$CG832+29),"")</f>
      </c>
      <c r="BV832">
        <f>IF($CH832&gt;=30,INDEX($AQ:$AQ,$CG832+30),"")</f>
      </c>
      <c r="BW832">
        <f>IF($CH832&gt;=31,INDEX($AQ:$AQ,$CG832+31),"")</f>
      </c>
      <c r="BX832">
        <f>IF($CH832&gt;=32,INDEX($AQ:$AQ,$CG832+32),"")</f>
      </c>
      <c r="BY832">
        <f>IF($CH832&gt;=33,INDEX($AQ:$AQ,$CG832+33),"")</f>
      </c>
      <c r="BZ832">
        <f>IF($CH832&gt;=34,INDEX($AQ:$AQ,$CG832+34),"")</f>
      </c>
      <c r="CA832">
        <f>IF($CH832&gt;=35,INDEX($AQ:$AQ,$CG832+35),"")</f>
      </c>
      <c r="CB832">
        <f>IF($CH832&gt;=36,INDEX($AQ:$AQ,$CG832+36),"")</f>
      </c>
      <c r="CC832">
        <f>IF($CH832&gt;=37,INDEX($AQ:$AQ,$CG832+37),"")</f>
      </c>
      <c r="CD832">
        <f>IF($CH832&gt;=38,INDEX($AQ:$AQ,$CG832+38),"")</f>
      </c>
      <c r="CE832">
        <f>IF($CH832&gt;=39,INDEX($AQ:$AQ,$CG832+39),"")</f>
      </c>
      <c r="CF832">
        <f>IF($CH832&gt;=40,INDEX($AQ:$AQ,$CG832+40),"")</f>
      </c>
      <c r="CG832">
        <f>IFERROR(MATCH($AP832,$AQ$2:$AQ$134,0)+1,0)</f>
      </c>
      <c r="CH832">
        <f>IFERROR(INDEX($AR$2:$AR$134,MATCH($AP832,$AQ$2:$AQ$134,0)),0)</f>
      </c>
      <c r="CI832">
        <f>IFERROR(LEFT($L832,FIND(" - ",$L832)-1),$L832)</f>
      </c>
      <c r="CL832">
        <f>IF($DG832&gt;=1,INDEX($CJ:$CJ,$DF832+1),"")</f>
      </c>
      <c r="CM832">
        <f>IF($DG832&gt;=2,INDEX($CJ:$CJ,$DF832+2),"")</f>
      </c>
      <c r="CN832">
        <f>IF($DG832&gt;=3,INDEX($CJ:$CJ,$DF832+3),"")</f>
      </c>
      <c r="CO832">
        <f>IF($DG832&gt;=4,INDEX($CJ:$CJ,$DF832+4),"")</f>
      </c>
      <c r="CP832">
        <f>IF($DG832&gt;=5,INDEX($CJ:$CJ,$DF832+5),"")</f>
      </c>
      <c r="CQ832">
        <f>IF($DG832&gt;=6,INDEX($CJ:$CJ,$DF832+6),"")</f>
      </c>
      <c r="CR832">
        <f>IF($DG832&gt;=7,INDEX($CJ:$CJ,$DF832+7),"")</f>
      </c>
      <c r="CS832">
        <f>IF($DG832&gt;=8,INDEX($CJ:$CJ,$DF832+8),"")</f>
      </c>
      <c r="CT832">
        <f>IF($DG832&gt;=9,INDEX($CJ:$CJ,$DF832+9),"")</f>
      </c>
      <c r="CU832">
        <f>IF($DG832&gt;=10,INDEX($CJ:$CJ,$DF832+10),"")</f>
      </c>
      <c r="CV832">
        <f>IF($DG832&gt;=11,INDEX($CJ:$CJ,$DF832+11),"")</f>
      </c>
      <c r="CW832">
        <f>IF($DG832&gt;=12,INDEX($CJ:$CJ,$DF832+12),"")</f>
      </c>
      <c r="CX832">
        <f>IF($DG832&gt;=13,INDEX($CJ:$CJ,$DF832+13),"")</f>
      </c>
      <c r="CY832">
        <f>IF($DG832&gt;=14,INDEX($CJ:$CJ,$DF832+14),"")</f>
      </c>
      <c r="CZ832">
        <f>IF($DG832&gt;=15,INDEX($CJ:$CJ,$DF832+15),"")</f>
      </c>
      <c r="DA832">
        <f>IF($DG832&gt;=16,INDEX($CJ:$CJ,$DF832+16),"")</f>
      </c>
      <c r="DB832">
        <f>IF($DG832&gt;=17,INDEX($CJ:$CJ,$DF832+17),"")</f>
      </c>
      <c r="DC832">
        <f>IF($DG832&gt;=18,INDEX($CJ:$CJ,$DF832+18),"")</f>
      </c>
      <c r="DD832">
        <f>IF($DG832&gt;=19,INDEX($CJ:$CJ,$DF832+19),"")</f>
      </c>
      <c r="DE832">
        <f>IF($DG832&gt;=20,INDEX($CJ:$CJ,$DF832+20),"")</f>
      </c>
      <c r="DF832">
        <f>IFERROR(MATCH($CI832,$CJ$2:$CJ$263,0)+1,0)</f>
      </c>
      <c r="DG832">
        <f>IFERROR(INDEX($CK$2:$CK$263,MATCH($CI832,$CJ$2:$CJ$263,0)),0)</f>
      </c>
      <c r="DH832">
        <f>IFERROR(INDEX($AO:$AO,MATCH($N832,$AN:$AN,0))&amp;"","")</f>
      </c>
      <c r="DL832">
        <f>IF($GO832&gt;=1,INDEX($DI:$DI,$GN832+1),"")</f>
      </c>
      <c r="DM832">
        <f>IF($GO832&gt;=2,INDEX($DI:$DI,$GN832+2),"")</f>
      </c>
      <c r="DN832">
        <f>IF($GO832&gt;=3,INDEX($DI:$DI,$GN832+3),"")</f>
      </c>
      <c r="DO832">
        <f>IF($GO832&gt;=4,INDEX($DI:$DI,$GN832+4),"")</f>
      </c>
      <c r="DP832">
        <f>IF($GO832&gt;=5,INDEX($DI:$DI,$GN832+5),"")</f>
      </c>
      <c r="DQ832">
        <f>IF($GO832&gt;=6,INDEX($DI:$DI,$GN832+6),"")</f>
      </c>
      <c r="DR832">
        <f>IF($GO832&gt;=7,INDEX($DI:$DI,$GN832+7),"")</f>
      </c>
      <c r="DS832">
        <f>IF($GO832&gt;=8,INDEX($DI:$DI,$GN832+8),"")</f>
      </c>
      <c r="DT832">
        <f>IF($GO832&gt;=9,INDEX($DI:$DI,$GN832+9),"")</f>
      </c>
      <c r="DU832">
        <f>IF($GO832&gt;=10,INDEX($DI:$DI,$GN832+10),"")</f>
      </c>
      <c r="DV832">
        <f>IF($GO832&gt;=11,INDEX($DI:$DI,$GN832+11),"")</f>
      </c>
      <c r="DW832">
        <f>IF($GO832&gt;=12,INDEX($DI:$DI,$GN832+12),"")</f>
      </c>
      <c r="DX832">
        <f>IF($GO832&gt;=13,INDEX($DI:$DI,$GN832+13),"")</f>
      </c>
      <c r="DY832">
        <f>IF($GO832&gt;=14,INDEX($DI:$DI,$GN832+14),"")</f>
      </c>
      <c r="DZ832">
        <f>IF($GO832&gt;=15,INDEX($DI:$DI,$GN832+15),"")</f>
      </c>
      <c r="EA832">
        <f>IF($GO832&gt;=16,INDEX($DI:$DI,$GN832+16),"")</f>
      </c>
      <c r="EB832">
        <f>IF($GO832&gt;=17,INDEX($DI:$DI,$GN832+17),"")</f>
      </c>
      <c r="EC832">
        <f>IF($GO832&gt;=18,INDEX($DI:$DI,$GN832+18),"")</f>
      </c>
      <c r="ED832">
        <f>IF($GO832&gt;=19,INDEX($DI:$DI,$GN832+19),"")</f>
      </c>
      <c r="EE832">
        <f>IF($GO832&gt;=20,INDEX($DI:$DI,$GN832+20),"")</f>
      </c>
      <c r="EF832">
        <f>IF($GO832&gt;=21,INDEX($DI:$DI,$GN832+21),"")</f>
      </c>
      <c r="EG832">
        <f>IF($GO832&gt;=22,INDEX($DI:$DI,$GN832+22),"")</f>
      </c>
      <c r="EH832">
        <f>IF($GO832&gt;=23,INDEX($DI:$DI,$GN832+23),"")</f>
      </c>
      <c r="EI832">
        <f>IF($GO832&gt;=24,INDEX($DI:$DI,$GN832+24),"")</f>
      </c>
      <c r="EJ832">
        <f>IF($GO832&gt;=25,INDEX($DI:$DI,$GN832+25),"")</f>
      </c>
      <c r="EK832">
        <f>IF($GO832&gt;=26,INDEX($DI:$DI,$GN832+26),"")</f>
      </c>
      <c r="EL832">
        <f>IF($GO832&gt;=27,INDEX($DI:$DI,$GN832+27),"")</f>
      </c>
      <c r="EM832">
        <f>IF($GO832&gt;=28,INDEX($DI:$DI,$GN832+28),"")</f>
      </c>
      <c r="EN832">
        <f>IF($GO832&gt;=29,INDEX($DI:$DI,$GN832+29),"")</f>
      </c>
      <c r="EO832">
        <f>IF($GO832&gt;=30,INDEX($DI:$DI,$GN832+30),"")</f>
      </c>
      <c r="EP832">
        <f>IF($GO832&gt;=31,INDEX($DI:$DI,$GN832+31),"")</f>
      </c>
      <c r="EQ832">
        <f>IF($GO832&gt;=32,INDEX($DI:$DI,$GN832+32),"")</f>
      </c>
      <c r="ER832">
        <f>IF($GO832&gt;=33,INDEX($DI:$DI,$GN832+33),"")</f>
      </c>
      <c r="ES832">
        <f>IF($GO832&gt;=34,INDEX($DI:$DI,$GN832+34),"")</f>
      </c>
      <c r="ET832">
        <f>IF($GO832&gt;=35,INDEX($DI:$DI,$GN832+35),"")</f>
      </c>
      <c r="EU832">
        <f>IF($GO832&gt;=36,INDEX($DI:$DI,$GN832+36),"")</f>
      </c>
      <c r="EV832">
        <f>IF($GO832&gt;=37,INDEX($DI:$DI,$GN832+37),"")</f>
      </c>
      <c r="EW832">
        <f>IF($GO832&gt;=38,INDEX($DI:$DI,$GN832+38),"")</f>
      </c>
      <c r="EX832">
        <f>IF($GO832&gt;=39,INDEX($DI:$DI,$GN832+39),"")</f>
      </c>
      <c r="EY832">
        <f>IF($GO832&gt;=40,INDEX($DI:$DI,$GN832+40),"")</f>
      </c>
      <c r="EZ832">
        <f>IF($GO832&gt;=1,INDEX($DJ:$DJ,$GN832+1),"")</f>
      </c>
      <c r="FA832">
        <f>IF($GO832&gt;=2,INDEX($DJ:$DJ,$GN832+2),"")</f>
      </c>
      <c r="FB832">
        <f>IF($GO832&gt;=3,INDEX($DJ:$DJ,$GN832+3),"")</f>
      </c>
      <c r="FC832">
        <f>IF($GO832&gt;=4,INDEX($DJ:$DJ,$GN832+4),"")</f>
      </c>
      <c r="FD832">
        <f>IF($GO832&gt;=5,INDEX($DJ:$DJ,$GN832+5),"")</f>
      </c>
      <c r="FE832">
        <f>IF($GO832&gt;=6,INDEX($DJ:$DJ,$GN832+6),"")</f>
      </c>
      <c r="FF832">
        <f>IF($GO832&gt;=7,INDEX($DJ:$DJ,$GN832+7),"")</f>
      </c>
      <c r="FG832">
        <f>IF($GO832&gt;=8,INDEX($DJ:$DJ,$GN832+8),"")</f>
      </c>
      <c r="FH832">
        <f>IF($GO832&gt;=9,INDEX($DJ:$DJ,$GN832+9),"")</f>
      </c>
      <c r="FI832">
        <f>IF($GO832&gt;=10,INDEX($DJ:$DJ,$GN832+10),"")</f>
      </c>
      <c r="FJ832">
        <f>IF($GO832&gt;=11,INDEX($DJ:$DJ,$GN832+11),"")</f>
      </c>
      <c r="FK832">
        <f>IF($GO832&gt;=12,INDEX($DJ:$DJ,$GN832+12),"")</f>
      </c>
      <c r="FL832">
        <f>IF($GO832&gt;=13,INDEX($DJ:$DJ,$GN832+13),"")</f>
      </c>
      <c r="FM832">
        <f>IF($GO832&gt;=14,INDEX($DJ:$DJ,$GN832+14),"")</f>
      </c>
      <c r="FN832">
        <f>IF($GO832&gt;=15,INDEX($DJ:$DJ,$GN832+15),"")</f>
      </c>
      <c r="FO832">
        <f>IF($GO832&gt;=16,INDEX($DJ:$DJ,$GN832+16),"")</f>
      </c>
      <c r="FP832">
        <f>IF($GO832&gt;=17,INDEX($DJ:$DJ,$GN832+17),"")</f>
      </c>
      <c r="FQ832">
        <f>IF($GO832&gt;=18,INDEX($DJ:$DJ,$GN832+18),"")</f>
      </c>
      <c r="FR832">
        <f>IF($GO832&gt;=19,INDEX($DJ:$DJ,$GN832+19),"")</f>
      </c>
      <c r="FS832">
        <f>IF($GO832&gt;=20,INDEX($DJ:$DJ,$GN832+20),"")</f>
      </c>
      <c r="FT832">
        <f>IF($GO832&gt;=21,INDEX($DJ:$DJ,$GN832+21),"")</f>
      </c>
      <c r="FU832">
        <f>IF($GO832&gt;=22,INDEX($DJ:$DJ,$GN832+22),"")</f>
      </c>
      <c r="FV832">
        <f>IF($GO832&gt;=23,INDEX($DJ:$DJ,$GN832+23),"")</f>
      </c>
      <c r="FW832">
        <f>IF($GO832&gt;=24,INDEX($DJ:$DJ,$GN832+24),"")</f>
      </c>
      <c r="FX832">
        <f>IF($GO832&gt;=25,INDEX($DJ:$DJ,$GN832+25),"")</f>
      </c>
      <c r="FY832">
        <f>IF($GO832&gt;=26,INDEX($DJ:$DJ,$GN832+26),"")</f>
      </c>
      <c r="FZ832">
        <f>IF($GO832&gt;=27,INDEX($DJ:$DJ,$GN832+27),"")</f>
      </c>
      <c r="GA832">
        <f>IF($GO832&gt;=28,INDEX($DJ:$DJ,$GN832+28),"")</f>
      </c>
      <c r="GB832">
        <f>IF($GO832&gt;=29,INDEX($DJ:$DJ,$GN832+29),"")</f>
      </c>
      <c r="GC832">
        <f>IF($GO832&gt;=30,INDEX($DJ:$DJ,$GN832+30),"")</f>
      </c>
      <c r="GD832">
        <f>IF($GO832&gt;=31,INDEX($DJ:$DJ,$GN832+31),"")</f>
      </c>
      <c r="GE832">
        <f>IF($GO832&gt;=32,INDEX($DJ:$DJ,$GN832+32),"")</f>
      </c>
      <c r="GF832">
        <f>IF($GO832&gt;=33,INDEX($DJ:$DJ,$GN832+33),"")</f>
      </c>
      <c r="GG832">
        <f>IF($GO832&gt;=34,INDEX($DJ:$DJ,$GN832+34),"")</f>
      </c>
      <c r="GH832">
        <f>IF($GO832&gt;=35,INDEX($DJ:$DJ,$GN832+35),"")</f>
      </c>
      <c r="GI832">
        <f>IF($GO832&gt;=36,INDEX($DJ:$DJ,$GN832+36),"")</f>
      </c>
      <c r="GJ832">
        <f>IF($GO832&gt;=37,INDEX($DJ:$DJ,$GN832+37),"")</f>
      </c>
      <c r="GK832">
        <f>IF($GO832&gt;=38,INDEX($DJ:$DJ,$GN832+38),"")</f>
      </c>
      <c r="GL832">
        <f>IF($GO832&gt;=39,INDEX($DJ:$DJ,$GN832+39),"")</f>
      </c>
      <c r="GM832">
        <f>IF($GO832&gt;=40,INDEX($DJ:$DJ,$GN832+40),"")</f>
      </c>
      <c r="GN832">
        <f>IFERROR(MATCH($DH832,$DI$2:$DI$148,0)+1,0)</f>
      </c>
      <c r="GO832">
        <f>IFERROR(INDEX($DK$2:$DK$148,MATCH($DH832,$DI$2:$DI$148,0)),0)</f>
      </c>
      <c r="GP832">
        <f>IFERROR(MATCH($Y832,$DL$832:$EY$832,0),0)</f>
      </c>
      <c r="GQ832">
        <f>IF($GP832&gt;0,INDEX($EZ$832:$GM$832,$GP832),"")</f>
      </c>
      <c r="GT832">
        <f>IF($JC832&gt;=1,INDEX($GR:$GR,$JB832+1),"")</f>
      </c>
      <c r="GU832">
        <f>IF($JC832&gt;=2,INDEX($GR:$GR,$JB832+2),"")</f>
      </c>
      <c r="GV832">
        <f>IF($JC832&gt;=3,INDEX($GR:$GR,$JB832+3),"")</f>
      </c>
      <c r="GW832">
        <f>IF($JC832&gt;=4,INDEX($GR:$GR,$JB832+4),"")</f>
      </c>
      <c r="GX832">
        <f>IF($JC832&gt;=5,INDEX($GR:$GR,$JB832+5),"")</f>
      </c>
      <c r="GY832">
        <f>IF($JC832&gt;=6,INDEX($GR:$GR,$JB832+6),"")</f>
      </c>
      <c r="GZ832">
        <f>IF($JC832&gt;=7,INDEX($GR:$GR,$JB832+7),"")</f>
      </c>
      <c r="HA832">
        <f>IF($JC832&gt;=8,INDEX($GR:$GR,$JB832+8),"")</f>
      </c>
      <c r="HB832">
        <f>IF($JC832&gt;=9,INDEX($GR:$GR,$JB832+9),"")</f>
      </c>
      <c r="HC832">
        <f>IF($JC832&gt;=10,INDEX($GR:$GR,$JB832+10),"")</f>
      </c>
      <c r="HD832">
        <f>IF($JC832&gt;=11,INDEX($GR:$GR,$JB832+11),"")</f>
      </c>
      <c r="HE832">
        <f>IF($JC832&gt;=12,INDEX($GR:$GR,$JB832+12),"")</f>
      </c>
      <c r="HF832">
        <f>IF($JC832&gt;=13,INDEX($GR:$GR,$JB832+13),"")</f>
      </c>
      <c r="HG832">
        <f>IF($JC832&gt;=14,INDEX($GR:$GR,$JB832+14),"")</f>
      </c>
      <c r="HH832">
        <f>IF($JC832&gt;=15,INDEX($GR:$GR,$JB832+15),"")</f>
      </c>
      <c r="HI832">
        <f>IF($JC832&gt;=16,INDEX($GR:$GR,$JB832+16),"")</f>
      </c>
      <c r="HJ832">
        <f>IF($JC832&gt;=17,INDEX($GR:$GR,$JB832+17),"")</f>
      </c>
      <c r="HK832">
        <f>IF($JC832&gt;=18,INDEX($GR:$GR,$JB832+18),"")</f>
      </c>
      <c r="HL832">
        <f>IF($JC832&gt;=19,INDEX($GR:$GR,$JB832+19),"")</f>
      </c>
      <c r="HM832">
        <f>IF($JC832&gt;=20,INDEX($GR:$GR,$JB832+20),"")</f>
      </c>
      <c r="HN832">
        <f>IF($JC832&gt;=21,INDEX($GR:$GR,$JB832+21),"")</f>
      </c>
      <c r="HO832">
        <f>IF($JC832&gt;=22,INDEX($GR:$GR,$JB832+22),"")</f>
      </c>
      <c r="HP832">
        <f>IF($JC832&gt;=23,INDEX($GR:$GR,$JB832+23),"")</f>
      </c>
      <c r="HQ832">
        <f>IF($JC832&gt;=24,INDEX($GR:$GR,$JB832+24),"")</f>
      </c>
      <c r="HR832">
        <f>IF($JC832&gt;=25,INDEX($GR:$GR,$JB832+25),"")</f>
      </c>
      <c r="HS832">
        <f>IF($JC832&gt;=26,INDEX($GR:$GR,$JB832+26),"")</f>
      </c>
      <c r="HT832">
        <f>IF($JC832&gt;=27,INDEX($GR:$GR,$JB832+27),"")</f>
      </c>
      <c r="HU832">
        <f>IF($JC832&gt;=28,INDEX($GR:$GR,$JB832+28),"")</f>
      </c>
      <c r="HV832">
        <f>IF($JC832&gt;=29,INDEX($GR:$GR,$JB832+29),"")</f>
      </c>
      <c r="HW832">
        <f>IF($JC832&gt;=30,INDEX($GR:$GR,$JB832+30),"")</f>
      </c>
      <c r="HX832">
        <f>IF($JC832&gt;=31,INDEX($GR:$GR,$JB832+31),"")</f>
      </c>
      <c r="HY832">
        <f>IF($JC832&gt;=32,INDEX($GR:$GR,$JB832+32),"")</f>
      </c>
      <c r="HZ832">
        <f>IF($JC832&gt;=33,INDEX($GR:$GR,$JB832+33),"")</f>
      </c>
      <c r="IA832">
        <f>IF($JC832&gt;=34,INDEX($GR:$GR,$JB832+34),"")</f>
      </c>
      <c r="IB832">
        <f>IF($JC832&gt;=35,INDEX($GR:$GR,$JB832+35),"")</f>
      </c>
      <c r="IC832">
        <f>IF($JC832&gt;=36,INDEX($GR:$GR,$JB832+36),"")</f>
      </c>
      <c r="ID832">
        <f>IF($JC832&gt;=37,INDEX($GR:$GR,$JB832+37),"")</f>
      </c>
      <c r="IE832">
        <f>IF($JC832&gt;=38,INDEX($GR:$GR,$JB832+38),"")</f>
      </c>
      <c r="IF832">
        <f>IF($JC832&gt;=39,INDEX($GR:$GR,$JB832+39),"")</f>
      </c>
      <c r="IG832">
        <f>IF($JC832&gt;=40,INDEX($GR:$GR,$JB832+40),"")</f>
      </c>
      <c r="IH832">
        <f>IF($JC832&gt;=41,INDEX($GR:$GR,$JB832+41),"")</f>
      </c>
      <c r="II832">
        <f>IF($JC832&gt;=42,INDEX($GR:$GR,$JB832+42),"")</f>
      </c>
      <c r="IJ832">
        <f>IF($JC832&gt;=43,INDEX($GR:$GR,$JB832+43),"")</f>
      </c>
      <c r="IK832">
        <f>IF($JC832&gt;=44,INDEX($GR:$GR,$JB832+44),"")</f>
      </c>
      <c r="IL832">
        <f>IF($JC832&gt;=45,INDEX($GR:$GR,$JB832+45),"")</f>
      </c>
      <c r="IM832">
        <f>IF($JC832&gt;=46,INDEX($GR:$GR,$JB832+46),"")</f>
      </c>
      <c r="IN832">
        <f>IF($JC832&gt;=47,INDEX($GR:$GR,$JB832+47),"")</f>
      </c>
      <c r="IO832">
        <f>IF($JC832&gt;=48,INDEX($GR:$GR,$JB832+48),"")</f>
      </c>
      <c r="IP832">
        <f>IF($JC832&gt;=49,INDEX($GR:$GR,$JB832+49),"")</f>
      </c>
      <c r="IQ832">
        <f>IF($JC832&gt;=50,INDEX($GR:$GR,$JB832+50),"")</f>
      </c>
      <c r="IR832">
        <f>IF($JC832&gt;=51,INDEX($GR:$GR,$JB832+51),"")</f>
      </c>
      <c r="IS832">
        <f>IF($JC832&gt;=52,INDEX($GR:$GR,$JB832+52),"")</f>
      </c>
      <c r="IT832">
        <f>IF($JC832&gt;=53,INDEX($GR:$GR,$JB832+53),"")</f>
      </c>
      <c r="IU832">
        <f>IF($JC832&gt;=54,INDEX($GR:$GR,$JB832+54),"")</f>
      </c>
      <c r="IV832">
        <f>IF($JC832&gt;=55,INDEX($GR:$GR,$JB832+55),"")</f>
      </c>
      <c r="IW832">
        <f>IF($JC832&gt;=56,INDEX($GR:$GR,$JB832+56),"")</f>
      </c>
      <c r="IX832">
        <f>IF($JC832&gt;=57,INDEX($GR:$GR,$JB832+57),"")</f>
      </c>
      <c r="IY832">
        <f>IF($JC832&gt;=58,INDEX($GR:$GR,$JB832+58),"")</f>
      </c>
      <c r="IZ832">
        <f>IF($JC832&gt;=59,INDEX($GR:$GR,$JB832+59),"")</f>
      </c>
      <c r="JA832">
        <f>IF($JC832&gt;=60,INDEX($GR:$GR,$JB832+60),"")</f>
      </c>
      <c r="JB832">
        <f>IFERROR(MATCH($GQ832,$GR$2:$GR$324,0)+1,0)</f>
      </c>
      <c r="JC832">
        <f>IFERROR(INDEX($GS$2:$GS$324,MATCH($GQ832,$GR$2:$GR$324,0)),0)</f>
      </c>
      <c r="JD832" t="s">
        <v>40</v>
      </c>
      <c r="JE832" t="s">
        <v>40</v>
      </c>
    </row>
    <row r="833" spans="1:265" x14ac:dyDescent="0.25">
      <c r="Q833">
        <f>IF(OR($T833="",$P833=""),"",IFERROR($T833/$P833,0))</f>
      </c>
      <c r="R833">
        <f>IF($T833="","",
SUM($S833,$U833,$Z833,$V833,$X833)*
(1-IF($AA833="",0,VALUE($AA833)/100)))</f>
      </c>
      <c r="S833">
        <f>IF($T833="","",$T833)</f>
      </c>
      <c r="U833">
        <f>IF($T833="","",
IF($N833="","",
IF(ISNUMBER(SEARCH("exempt",LOWER($N833))),0,
$T833*(VALUE(SUBSTITUTE($N833,"%",""))/100))))</f>
      </c>
      <c r="AB833">
        <f>IFERROR(IF(FIND(" - ",$K833)&gt;0,MID($K833,FIND(" - ",$K833)+3,LEN($K833)),""),"")</f>
      </c>
      <c r="AK833" t="s">
        <v>1420</v>
      </c>
      <c r="AP833">
        <f>IFERROR(LEFT($K833,FIND(" - ",$K833)-1),$K833)</f>
      </c>
      <c r="AS833">
        <f>IF($CH833&gt;=1,INDEX($AQ:$AQ,$CG833+1),"")</f>
      </c>
      <c r="AT833">
        <f>IF($CH833&gt;=2,INDEX($AQ:$AQ,$CG833+2),"")</f>
      </c>
      <c r="AU833">
        <f>IF($CH833&gt;=3,INDEX($AQ:$AQ,$CG833+3),"")</f>
      </c>
      <c r="AV833">
        <f>IF($CH833&gt;=4,INDEX($AQ:$AQ,$CG833+4),"")</f>
      </c>
      <c r="AW833">
        <f>IF($CH833&gt;=5,INDEX($AQ:$AQ,$CG833+5),"")</f>
      </c>
      <c r="AX833">
        <f>IF($CH833&gt;=6,INDEX($AQ:$AQ,$CG833+6),"")</f>
      </c>
      <c r="AY833">
        <f>IF($CH833&gt;=7,INDEX($AQ:$AQ,$CG833+7),"")</f>
      </c>
      <c r="AZ833">
        <f>IF($CH833&gt;=8,INDEX($AQ:$AQ,$CG833+8),"")</f>
      </c>
      <c r="BA833">
        <f>IF($CH833&gt;=9,INDEX($AQ:$AQ,$CG833+9),"")</f>
      </c>
      <c r="BB833">
        <f>IF($CH833&gt;=10,INDEX($AQ:$AQ,$CG833+10),"")</f>
      </c>
      <c r="BC833">
        <f>IF($CH833&gt;=11,INDEX($AQ:$AQ,$CG833+11),"")</f>
      </c>
      <c r="BD833">
        <f>IF($CH833&gt;=12,INDEX($AQ:$AQ,$CG833+12),"")</f>
      </c>
      <c r="BE833">
        <f>IF($CH833&gt;=13,INDEX($AQ:$AQ,$CG833+13),"")</f>
      </c>
      <c r="BF833">
        <f>IF($CH833&gt;=14,INDEX($AQ:$AQ,$CG833+14),"")</f>
      </c>
      <c r="BG833">
        <f>IF($CH833&gt;=15,INDEX($AQ:$AQ,$CG833+15),"")</f>
      </c>
      <c r="BH833">
        <f>IF($CH833&gt;=16,INDEX($AQ:$AQ,$CG833+16),"")</f>
      </c>
      <c r="BI833">
        <f>IF($CH833&gt;=17,INDEX($AQ:$AQ,$CG833+17),"")</f>
      </c>
      <c r="BJ833">
        <f>IF($CH833&gt;=18,INDEX($AQ:$AQ,$CG833+18),"")</f>
      </c>
      <c r="BK833">
        <f>IF($CH833&gt;=19,INDEX($AQ:$AQ,$CG833+19),"")</f>
      </c>
      <c r="BL833">
        <f>IF($CH833&gt;=20,INDEX($AQ:$AQ,$CG833+20),"")</f>
      </c>
      <c r="BM833">
        <f>IF($CH833&gt;=21,INDEX($AQ:$AQ,$CG833+21),"")</f>
      </c>
      <c r="BN833">
        <f>IF($CH833&gt;=22,INDEX($AQ:$AQ,$CG833+22),"")</f>
      </c>
      <c r="BO833">
        <f>IF($CH833&gt;=23,INDEX($AQ:$AQ,$CG833+23),"")</f>
      </c>
      <c r="BP833">
        <f>IF($CH833&gt;=24,INDEX($AQ:$AQ,$CG833+24),"")</f>
      </c>
      <c r="BQ833">
        <f>IF($CH833&gt;=25,INDEX($AQ:$AQ,$CG833+25),"")</f>
      </c>
      <c r="BR833">
        <f>IF($CH833&gt;=26,INDEX($AQ:$AQ,$CG833+26),"")</f>
      </c>
      <c r="BS833">
        <f>IF($CH833&gt;=27,INDEX($AQ:$AQ,$CG833+27),"")</f>
      </c>
      <c r="BT833">
        <f>IF($CH833&gt;=28,INDEX($AQ:$AQ,$CG833+28),"")</f>
      </c>
      <c r="BU833">
        <f>IF($CH833&gt;=29,INDEX($AQ:$AQ,$CG833+29),"")</f>
      </c>
      <c r="BV833">
        <f>IF($CH833&gt;=30,INDEX($AQ:$AQ,$CG833+30),"")</f>
      </c>
      <c r="BW833">
        <f>IF($CH833&gt;=31,INDEX($AQ:$AQ,$CG833+31),"")</f>
      </c>
      <c r="BX833">
        <f>IF($CH833&gt;=32,INDEX($AQ:$AQ,$CG833+32),"")</f>
      </c>
      <c r="BY833">
        <f>IF($CH833&gt;=33,INDEX($AQ:$AQ,$CG833+33),"")</f>
      </c>
      <c r="BZ833">
        <f>IF($CH833&gt;=34,INDEX($AQ:$AQ,$CG833+34),"")</f>
      </c>
      <c r="CA833">
        <f>IF($CH833&gt;=35,INDEX($AQ:$AQ,$CG833+35),"")</f>
      </c>
      <c r="CB833">
        <f>IF($CH833&gt;=36,INDEX($AQ:$AQ,$CG833+36),"")</f>
      </c>
      <c r="CC833">
        <f>IF($CH833&gt;=37,INDEX($AQ:$AQ,$CG833+37),"")</f>
      </c>
      <c r="CD833">
        <f>IF($CH833&gt;=38,INDEX($AQ:$AQ,$CG833+38),"")</f>
      </c>
      <c r="CE833">
        <f>IF($CH833&gt;=39,INDEX($AQ:$AQ,$CG833+39),"")</f>
      </c>
      <c r="CF833">
        <f>IF($CH833&gt;=40,INDEX($AQ:$AQ,$CG833+40),"")</f>
      </c>
      <c r="CG833">
        <f>IFERROR(MATCH($AP833,$AQ$2:$AQ$134,0)+1,0)</f>
      </c>
      <c r="CH833">
        <f>IFERROR(INDEX($AR$2:$AR$134,MATCH($AP833,$AQ$2:$AQ$134,0)),0)</f>
      </c>
      <c r="CI833">
        <f>IFERROR(LEFT($L833,FIND(" - ",$L833)-1),$L833)</f>
      </c>
      <c r="CL833">
        <f>IF($DG833&gt;=1,INDEX($CJ:$CJ,$DF833+1),"")</f>
      </c>
      <c r="CM833">
        <f>IF($DG833&gt;=2,INDEX($CJ:$CJ,$DF833+2),"")</f>
      </c>
      <c r="CN833">
        <f>IF($DG833&gt;=3,INDEX($CJ:$CJ,$DF833+3),"")</f>
      </c>
      <c r="CO833">
        <f>IF($DG833&gt;=4,INDEX($CJ:$CJ,$DF833+4),"")</f>
      </c>
      <c r="CP833">
        <f>IF($DG833&gt;=5,INDEX($CJ:$CJ,$DF833+5),"")</f>
      </c>
      <c r="CQ833">
        <f>IF($DG833&gt;=6,INDEX($CJ:$CJ,$DF833+6),"")</f>
      </c>
      <c r="CR833">
        <f>IF($DG833&gt;=7,INDEX($CJ:$CJ,$DF833+7),"")</f>
      </c>
      <c r="CS833">
        <f>IF($DG833&gt;=8,INDEX($CJ:$CJ,$DF833+8),"")</f>
      </c>
      <c r="CT833">
        <f>IF($DG833&gt;=9,INDEX($CJ:$CJ,$DF833+9),"")</f>
      </c>
      <c r="CU833">
        <f>IF($DG833&gt;=10,INDEX($CJ:$CJ,$DF833+10),"")</f>
      </c>
      <c r="CV833">
        <f>IF($DG833&gt;=11,INDEX($CJ:$CJ,$DF833+11),"")</f>
      </c>
      <c r="CW833">
        <f>IF($DG833&gt;=12,INDEX($CJ:$CJ,$DF833+12),"")</f>
      </c>
      <c r="CX833">
        <f>IF($DG833&gt;=13,INDEX($CJ:$CJ,$DF833+13),"")</f>
      </c>
      <c r="CY833">
        <f>IF($DG833&gt;=14,INDEX($CJ:$CJ,$DF833+14),"")</f>
      </c>
      <c r="CZ833">
        <f>IF($DG833&gt;=15,INDEX($CJ:$CJ,$DF833+15),"")</f>
      </c>
      <c r="DA833">
        <f>IF($DG833&gt;=16,INDEX($CJ:$CJ,$DF833+16),"")</f>
      </c>
      <c r="DB833">
        <f>IF($DG833&gt;=17,INDEX($CJ:$CJ,$DF833+17),"")</f>
      </c>
      <c r="DC833">
        <f>IF($DG833&gt;=18,INDEX($CJ:$CJ,$DF833+18),"")</f>
      </c>
      <c r="DD833">
        <f>IF($DG833&gt;=19,INDEX($CJ:$CJ,$DF833+19),"")</f>
      </c>
      <c r="DE833">
        <f>IF($DG833&gt;=20,INDEX($CJ:$CJ,$DF833+20),"")</f>
      </c>
      <c r="DF833">
        <f>IFERROR(MATCH($CI833,$CJ$2:$CJ$263,0)+1,0)</f>
      </c>
      <c r="DG833">
        <f>IFERROR(INDEX($CK$2:$CK$263,MATCH($CI833,$CJ$2:$CJ$263,0)),0)</f>
      </c>
      <c r="DH833">
        <f>IFERROR(INDEX($AO:$AO,MATCH($N833,$AN:$AN,0))&amp;"","")</f>
      </c>
      <c r="DL833">
        <f>IF($GO833&gt;=1,INDEX($DI:$DI,$GN833+1),"")</f>
      </c>
      <c r="DM833">
        <f>IF($GO833&gt;=2,INDEX($DI:$DI,$GN833+2),"")</f>
      </c>
      <c r="DN833">
        <f>IF($GO833&gt;=3,INDEX($DI:$DI,$GN833+3),"")</f>
      </c>
      <c r="DO833">
        <f>IF($GO833&gt;=4,INDEX($DI:$DI,$GN833+4),"")</f>
      </c>
      <c r="DP833">
        <f>IF($GO833&gt;=5,INDEX($DI:$DI,$GN833+5),"")</f>
      </c>
      <c r="DQ833">
        <f>IF($GO833&gt;=6,INDEX($DI:$DI,$GN833+6),"")</f>
      </c>
      <c r="DR833">
        <f>IF($GO833&gt;=7,INDEX($DI:$DI,$GN833+7),"")</f>
      </c>
      <c r="DS833">
        <f>IF($GO833&gt;=8,INDEX($DI:$DI,$GN833+8),"")</f>
      </c>
      <c r="DT833">
        <f>IF($GO833&gt;=9,INDEX($DI:$DI,$GN833+9),"")</f>
      </c>
      <c r="DU833">
        <f>IF($GO833&gt;=10,INDEX($DI:$DI,$GN833+10),"")</f>
      </c>
      <c r="DV833">
        <f>IF($GO833&gt;=11,INDEX($DI:$DI,$GN833+11),"")</f>
      </c>
      <c r="DW833">
        <f>IF($GO833&gt;=12,INDEX($DI:$DI,$GN833+12),"")</f>
      </c>
      <c r="DX833">
        <f>IF($GO833&gt;=13,INDEX($DI:$DI,$GN833+13),"")</f>
      </c>
      <c r="DY833">
        <f>IF($GO833&gt;=14,INDEX($DI:$DI,$GN833+14),"")</f>
      </c>
      <c r="DZ833">
        <f>IF($GO833&gt;=15,INDEX($DI:$DI,$GN833+15),"")</f>
      </c>
      <c r="EA833">
        <f>IF($GO833&gt;=16,INDEX($DI:$DI,$GN833+16),"")</f>
      </c>
      <c r="EB833">
        <f>IF($GO833&gt;=17,INDEX($DI:$DI,$GN833+17),"")</f>
      </c>
      <c r="EC833">
        <f>IF($GO833&gt;=18,INDEX($DI:$DI,$GN833+18),"")</f>
      </c>
      <c r="ED833">
        <f>IF($GO833&gt;=19,INDEX($DI:$DI,$GN833+19),"")</f>
      </c>
      <c r="EE833">
        <f>IF($GO833&gt;=20,INDEX($DI:$DI,$GN833+20),"")</f>
      </c>
      <c r="EF833">
        <f>IF($GO833&gt;=21,INDEX($DI:$DI,$GN833+21),"")</f>
      </c>
      <c r="EG833">
        <f>IF($GO833&gt;=22,INDEX($DI:$DI,$GN833+22),"")</f>
      </c>
      <c r="EH833">
        <f>IF($GO833&gt;=23,INDEX($DI:$DI,$GN833+23),"")</f>
      </c>
      <c r="EI833">
        <f>IF($GO833&gt;=24,INDEX($DI:$DI,$GN833+24),"")</f>
      </c>
      <c r="EJ833">
        <f>IF($GO833&gt;=25,INDEX($DI:$DI,$GN833+25),"")</f>
      </c>
      <c r="EK833">
        <f>IF($GO833&gt;=26,INDEX($DI:$DI,$GN833+26),"")</f>
      </c>
      <c r="EL833">
        <f>IF($GO833&gt;=27,INDEX($DI:$DI,$GN833+27),"")</f>
      </c>
      <c r="EM833">
        <f>IF($GO833&gt;=28,INDEX($DI:$DI,$GN833+28),"")</f>
      </c>
      <c r="EN833">
        <f>IF($GO833&gt;=29,INDEX($DI:$DI,$GN833+29),"")</f>
      </c>
      <c r="EO833">
        <f>IF($GO833&gt;=30,INDEX($DI:$DI,$GN833+30),"")</f>
      </c>
      <c r="EP833">
        <f>IF($GO833&gt;=31,INDEX($DI:$DI,$GN833+31),"")</f>
      </c>
      <c r="EQ833">
        <f>IF($GO833&gt;=32,INDEX($DI:$DI,$GN833+32),"")</f>
      </c>
      <c r="ER833">
        <f>IF($GO833&gt;=33,INDEX($DI:$DI,$GN833+33),"")</f>
      </c>
      <c r="ES833">
        <f>IF($GO833&gt;=34,INDEX($DI:$DI,$GN833+34),"")</f>
      </c>
      <c r="ET833">
        <f>IF($GO833&gt;=35,INDEX($DI:$DI,$GN833+35),"")</f>
      </c>
      <c r="EU833">
        <f>IF($GO833&gt;=36,INDEX($DI:$DI,$GN833+36),"")</f>
      </c>
      <c r="EV833">
        <f>IF($GO833&gt;=37,INDEX($DI:$DI,$GN833+37),"")</f>
      </c>
      <c r="EW833">
        <f>IF($GO833&gt;=38,INDEX($DI:$DI,$GN833+38),"")</f>
      </c>
      <c r="EX833">
        <f>IF($GO833&gt;=39,INDEX($DI:$DI,$GN833+39),"")</f>
      </c>
      <c r="EY833">
        <f>IF($GO833&gt;=40,INDEX($DI:$DI,$GN833+40),"")</f>
      </c>
      <c r="EZ833">
        <f>IF($GO833&gt;=1,INDEX($DJ:$DJ,$GN833+1),"")</f>
      </c>
      <c r="FA833">
        <f>IF($GO833&gt;=2,INDEX($DJ:$DJ,$GN833+2),"")</f>
      </c>
      <c r="FB833">
        <f>IF($GO833&gt;=3,INDEX($DJ:$DJ,$GN833+3),"")</f>
      </c>
      <c r="FC833">
        <f>IF($GO833&gt;=4,INDEX($DJ:$DJ,$GN833+4),"")</f>
      </c>
      <c r="FD833">
        <f>IF($GO833&gt;=5,INDEX($DJ:$DJ,$GN833+5),"")</f>
      </c>
      <c r="FE833">
        <f>IF($GO833&gt;=6,INDEX($DJ:$DJ,$GN833+6),"")</f>
      </c>
      <c r="FF833">
        <f>IF($GO833&gt;=7,INDEX($DJ:$DJ,$GN833+7),"")</f>
      </c>
      <c r="FG833">
        <f>IF($GO833&gt;=8,INDEX($DJ:$DJ,$GN833+8),"")</f>
      </c>
      <c r="FH833">
        <f>IF($GO833&gt;=9,INDEX($DJ:$DJ,$GN833+9),"")</f>
      </c>
      <c r="FI833">
        <f>IF($GO833&gt;=10,INDEX($DJ:$DJ,$GN833+10),"")</f>
      </c>
      <c r="FJ833">
        <f>IF($GO833&gt;=11,INDEX($DJ:$DJ,$GN833+11),"")</f>
      </c>
      <c r="FK833">
        <f>IF($GO833&gt;=12,INDEX($DJ:$DJ,$GN833+12),"")</f>
      </c>
      <c r="FL833">
        <f>IF($GO833&gt;=13,INDEX($DJ:$DJ,$GN833+13),"")</f>
      </c>
      <c r="FM833">
        <f>IF($GO833&gt;=14,INDEX($DJ:$DJ,$GN833+14),"")</f>
      </c>
      <c r="FN833">
        <f>IF($GO833&gt;=15,INDEX($DJ:$DJ,$GN833+15),"")</f>
      </c>
      <c r="FO833">
        <f>IF($GO833&gt;=16,INDEX($DJ:$DJ,$GN833+16),"")</f>
      </c>
      <c r="FP833">
        <f>IF($GO833&gt;=17,INDEX($DJ:$DJ,$GN833+17),"")</f>
      </c>
      <c r="FQ833">
        <f>IF($GO833&gt;=18,INDEX($DJ:$DJ,$GN833+18),"")</f>
      </c>
      <c r="FR833">
        <f>IF($GO833&gt;=19,INDEX($DJ:$DJ,$GN833+19),"")</f>
      </c>
      <c r="FS833">
        <f>IF($GO833&gt;=20,INDEX($DJ:$DJ,$GN833+20),"")</f>
      </c>
      <c r="FT833">
        <f>IF($GO833&gt;=21,INDEX($DJ:$DJ,$GN833+21),"")</f>
      </c>
      <c r="FU833">
        <f>IF($GO833&gt;=22,INDEX($DJ:$DJ,$GN833+22),"")</f>
      </c>
      <c r="FV833">
        <f>IF($GO833&gt;=23,INDEX($DJ:$DJ,$GN833+23),"")</f>
      </c>
      <c r="FW833">
        <f>IF($GO833&gt;=24,INDEX($DJ:$DJ,$GN833+24),"")</f>
      </c>
      <c r="FX833">
        <f>IF($GO833&gt;=25,INDEX($DJ:$DJ,$GN833+25),"")</f>
      </c>
      <c r="FY833">
        <f>IF($GO833&gt;=26,INDEX($DJ:$DJ,$GN833+26),"")</f>
      </c>
      <c r="FZ833">
        <f>IF($GO833&gt;=27,INDEX($DJ:$DJ,$GN833+27),"")</f>
      </c>
      <c r="GA833">
        <f>IF($GO833&gt;=28,INDEX($DJ:$DJ,$GN833+28),"")</f>
      </c>
      <c r="GB833">
        <f>IF($GO833&gt;=29,INDEX($DJ:$DJ,$GN833+29),"")</f>
      </c>
      <c r="GC833">
        <f>IF($GO833&gt;=30,INDEX($DJ:$DJ,$GN833+30),"")</f>
      </c>
      <c r="GD833">
        <f>IF($GO833&gt;=31,INDEX($DJ:$DJ,$GN833+31),"")</f>
      </c>
      <c r="GE833">
        <f>IF($GO833&gt;=32,INDEX($DJ:$DJ,$GN833+32),"")</f>
      </c>
      <c r="GF833">
        <f>IF($GO833&gt;=33,INDEX($DJ:$DJ,$GN833+33),"")</f>
      </c>
      <c r="GG833">
        <f>IF($GO833&gt;=34,INDEX($DJ:$DJ,$GN833+34),"")</f>
      </c>
      <c r="GH833">
        <f>IF($GO833&gt;=35,INDEX($DJ:$DJ,$GN833+35),"")</f>
      </c>
      <c r="GI833">
        <f>IF($GO833&gt;=36,INDEX($DJ:$DJ,$GN833+36),"")</f>
      </c>
      <c r="GJ833">
        <f>IF($GO833&gt;=37,INDEX($DJ:$DJ,$GN833+37),"")</f>
      </c>
      <c r="GK833">
        <f>IF($GO833&gt;=38,INDEX($DJ:$DJ,$GN833+38),"")</f>
      </c>
      <c r="GL833">
        <f>IF($GO833&gt;=39,INDEX($DJ:$DJ,$GN833+39),"")</f>
      </c>
      <c r="GM833">
        <f>IF($GO833&gt;=40,INDEX($DJ:$DJ,$GN833+40),"")</f>
      </c>
      <c r="GN833">
        <f>IFERROR(MATCH($DH833,$DI$2:$DI$148,0)+1,0)</f>
      </c>
      <c r="GO833">
        <f>IFERROR(INDEX($DK$2:$DK$148,MATCH($DH833,$DI$2:$DI$148,0)),0)</f>
      </c>
      <c r="GP833">
        <f>IFERROR(MATCH($Y833,$DL$833:$EY$833,0),0)</f>
      </c>
      <c r="GQ833">
        <f>IF($GP833&gt;0,INDEX($EZ$833:$GM$833,$GP833),"")</f>
      </c>
      <c r="GT833">
        <f>IF($JC833&gt;=1,INDEX($GR:$GR,$JB833+1),"")</f>
      </c>
      <c r="GU833">
        <f>IF($JC833&gt;=2,INDEX($GR:$GR,$JB833+2),"")</f>
      </c>
      <c r="GV833">
        <f>IF($JC833&gt;=3,INDEX($GR:$GR,$JB833+3),"")</f>
      </c>
      <c r="GW833">
        <f>IF($JC833&gt;=4,INDEX($GR:$GR,$JB833+4),"")</f>
      </c>
      <c r="GX833">
        <f>IF($JC833&gt;=5,INDEX($GR:$GR,$JB833+5),"")</f>
      </c>
      <c r="GY833">
        <f>IF($JC833&gt;=6,INDEX($GR:$GR,$JB833+6),"")</f>
      </c>
      <c r="GZ833">
        <f>IF($JC833&gt;=7,INDEX($GR:$GR,$JB833+7),"")</f>
      </c>
      <c r="HA833">
        <f>IF($JC833&gt;=8,INDEX($GR:$GR,$JB833+8),"")</f>
      </c>
      <c r="HB833">
        <f>IF($JC833&gt;=9,INDEX($GR:$GR,$JB833+9),"")</f>
      </c>
      <c r="HC833">
        <f>IF($JC833&gt;=10,INDEX($GR:$GR,$JB833+10),"")</f>
      </c>
      <c r="HD833">
        <f>IF($JC833&gt;=11,INDEX($GR:$GR,$JB833+11),"")</f>
      </c>
      <c r="HE833">
        <f>IF($JC833&gt;=12,INDEX($GR:$GR,$JB833+12),"")</f>
      </c>
      <c r="HF833">
        <f>IF($JC833&gt;=13,INDEX($GR:$GR,$JB833+13),"")</f>
      </c>
      <c r="HG833">
        <f>IF($JC833&gt;=14,INDEX($GR:$GR,$JB833+14),"")</f>
      </c>
      <c r="HH833">
        <f>IF($JC833&gt;=15,INDEX($GR:$GR,$JB833+15),"")</f>
      </c>
      <c r="HI833">
        <f>IF($JC833&gt;=16,INDEX($GR:$GR,$JB833+16),"")</f>
      </c>
      <c r="HJ833">
        <f>IF($JC833&gt;=17,INDEX($GR:$GR,$JB833+17),"")</f>
      </c>
      <c r="HK833">
        <f>IF($JC833&gt;=18,INDEX($GR:$GR,$JB833+18),"")</f>
      </c>
      <c r="HL833">
        <f>IF($JC833&gt;=19,INDEX($GR:$GR,$JB833+19),"")</f>
      </c>
      <c r="HM833">
        <f>IF($JC833&gt;=20,INDEX($GR:$GR,$JB833+20),"")</f>
      </c>
      <c r="HN833">
        <f>IF($JC833&gt;=21,INDEX($GR:$GR,$JB833+21),"")</f>
      </c>
      <c r="HO833">
        <f>IF($JC833&gt;=22,INDEX($GR:$GR,$JB833+22),"")</f>
      </c>
      <c r="HP833">
        <f>IF($JC833&gt;=23,INDEX($GR:$GR,$JB833+23),"")</f>
      </c>
      <c r="HQ833">
        <f>IF($JC833&gt;=24,INDEX($GR:$GR,$JB833+24),"")</f>
      </c>
      <c r="HR833">
        <f>IF($JC833&gt;=25,INDEX($GR:$GR,$JB833+25),"")</f>
      </c>
      <c r="HS833">
        <f>IF($JC833&gt;=26,INDEX($GR:$GR,$JB833+26),"")</f>
      </c>
      <c r="HT833">
        <f>IF($JC833&gt;=27,INDEX($GR:$GR,$JB833+27),"")</f>
      </c>
      <c r="HU833">
        <f>IF($JC833&gt;=28,INDEX($GR:$GR,$JB833+28),"")</f>
      </c>
      <c r="HV833">
        <f>IF($JC833&gt;=29,INDEX($GR:$GR,$JB833+29),"")</f>
      </c>
      <c r="HW833">
        <f>IF($JC833&gt;=30,INDEX($GR:$GR,$JB833+30),"")</f>
      </c>
      <c r="HX833">
        <f>IF($JC833&gt;=31,INDEX($GR:$GR,$JB833+31),"")</f>
      </c>
      <c r="HY833">
        <f>IF($JC833&gt;=32,INDEX($GR:$GR,$JB833+32),"")</f>
      </c>
      <c r="HZ833">
        <f>IF($JC833&gt;=33,INDEX($GR:$GR,$JB833+33),"")</f>
      </c>
      <c r="IA833">
        <f>IF($JC833&gt;=34,INDEX($GR:$GR,$JB833+34),"")</f>
      </c>
      <c r="IB833">
        <f>IF($JC833&gt;=35,INDEX($GR:$GR,$JB833+35),"")</f>
      </c>
      <c r="IC833">
        <f>IF($JC833&gt;=36,INDEX($GR:$GR,$JB833+36),"")</f>
      </c>
      <c r="ID833">
        <f>IF($JC833&gt;=37,INDEX($GR:$GR,$JB833+37),"")</f>
      </c>
      <c r="IE833">
        <f>IF($JC833&gt;=38,INDEX($GR:$GR,$JB833+38),"")</f>
      </c>
      <c r="IF833">
        <f>IF($JC833&gt;=39,INDEX($GR:$GR,$JB833+39),"")</f>
      </c>
      <c r="IG833">
        <f>IF($JC833&gt;=40,INDEX($GR:$GR,$JB833+40),"")</f>
      </c>
      <c r="IH833">
        <f>IF($JC833&gt;=41,INDEX($GR:$GR,$JB833+41),"")</f>
      </c>
      <c r="II833">
        <f>IF($JC833&gt;=42,INDEX($GR:$GR,$JB833+42),"")</f>
      </c>
      <c r="IJ833">
        <f>IF($JC833&gt;=43,INDEX($GR:$GR,$JB833+43),"")</f>
      </c>
      <c r="IK833">
        <f>IF($JC833&gt;=44,INDEX($GR:$GR,$JB833+44),"")</f>
      </c>
      <c r="IL833">
        <f>IF($JC833&gt;=45,INDEX($GR:$GR,$JB833+45),"")</f>
      </c>
      <c r="IM833">
        <f>IF($JC833&gt;=46,INDEX($GR:$GR,$JB833+46),"")</f>
      </c>
      <c r="IN833">
        <f>IF($JC833&gt;=47,INDEX($GR:$GR,$JB833+47),"")</f>
      </c>
      <c r="IO833">
        <f>IF($JC833&gt;=48,INDEX($GR:$GR,$JB833+48),"")</f>
      </c>
      <c r="IP833">
        <f>IF($JC833&gt;=49,INDEX($GR:$GR,$JB833+49),"")</f>
      </c>
      <c r="IQ833">
        <f>IF($JC833&gt;=50,INDEX($GR:$GR,$JB833+50),"")</f>
      </c>
      <c r="IR833">
        <f>IF($JC833&gt;=51,INDEX($GR:$GR,$JB833+51),"")</f>
      </c>
      <c r="IS833">
        <f>IF($JC833&gt;=52,INDEX($GR:$GR,$JB833+52),"")</f>
      </c>
      <c r="IT833">
        <f>IF($JC833&gt;=53,INDEX($GR:$GR,$JB833+53),"")</f>
      </c>
      <c r="IU833">
        <f>IF($JC833&gt;=54,INDEX($GR:$GR,$JB833+54),"")</f>
      </c>
      <c r="IV833">
        <f>IF($JC833&gt;=55,INDEX($GR:$GR,$JB833+55),"")</f>
      </c>
      <c r="IW833">
        <f>IF($JC833&gt;=56,INDEX($GR:$GR,$JB833+56),"")</f>
      </c>
      <c r="IX833">
        <f>IF($JC833&gt;=57,INDEX($GR:$GR,$JB833+57),"")</f>
      </c>
      <c r="IY833">
        <f>IF($JC833&gt;=58,INDEX($GR:$GR,$JB833+58),"")</f>
      </c>
      <c r="IZ833">
        <f>IF($JC833&gt;=59,INDEX($GR:$GR,$JB833+59),"")</f>
      </c>
      <c r="JA833">
        <f>IF($JC833&gt;=60,INDEX($GR:$GR,$JB833+60),"")</f>
      </c>
      <c r="JB833">
        <f>IFERROR(MATCH($GQ833,$GR$2:$GR$324,0)+1,0)</f>
      </c>
      <c r="JC833">
        <f>IFERROR(INDEX($GS$2:$GS$324,MATCH($GQ833,$GR$2:$GR$324,0)),0)</f>
      </c>
      <c r="JD833" t="s">
        <v>40</v>
      </c>
      <c r="JE833" t="s">
        <v>40</v>
      </c>
    </row>
    <row r="834" spans="1:265" x14ac:dyDescent="0.25">
      <c r="Q834">
        <f>IF(OR($T834="",$P834=""),"",IFERROR($T834/$P834,0))</f>
      </c>
      <c r="R834">
        <f>IF($T834="","",
SUM($S834,$U834,$Z834,$V834,$X834)*
(1-IF($AA834="",0,VALUE($AA834)/100)))</f>
      </c>
      <c r="S834">
        <f>IF($T834="","",$T834)</f>
      </c>
      <c r="U834">
        <f>IF($T834="","",
IF($N834="","",
IF(ISNUMBER(SEARCH("exempt",LOWER($N834))),0,
$T834*(VALUE(SUBSTITUTE($N834,"%",""))/100))))</f>
      </c>
      <c r="AB834">
        <f>IFERROR(IF(FIND(" - ",$K834)&gt;0,MID($K834,FIND(" - ",$K834)+3,LEN($K834)),""),"")</f>
      </c>
      <c r="AK834" t="s">
        <v>1421</v>
      </c>
      <c r="AP834">
        <f>IFERROR(LEFT($K834,FIND(" - ",$K834)-1),$K834)</f>
      </c>
      <c r="AS834">
        <f>IF($CH834&gt;=1,INDEX($AQ:$AQ,$CG834+1),"")</f>
      </c>
      <c r="AT834">
        <f>IF($CH834&gt;=2,INDEX($AQ:$AQ,$CG834+2),"")</f>
      </c>
      <c r="AU834">
        <f>IF($CH834&gt;=3,INDEX($AQ:$AQ,$CG834+3),"")</f>
      </c>
      <c r="AV834">
        <f>IF($CH834&gt;=4,INDEX($AQ:$AQ,$CG834+4),"")</f>
      </c>
      <c r="AW834">
        <f>IF($CH834&gt;=5,INDEX($AQ:$AQ,$CG834+5),"")</f>
      </c>
      <c r="AX834">
        <f>IF($CH834&gt;=6,INDEX($AQ:$AQ,$CG834+6),"")</f>
      </c>
      <c r="AY834">
        <f>IF($CH834&gt;=7,INDEX($AQ:$AQ,$CG834+7),"")</f>
      </c>
      <c r="AZ834">
        <f>IF($CH834&gt;=8,INDEX($AQ:$AQ,$CG834+8),"")</f>
      </c>
      <c r="BA834">
        <f>IF($CH834&gt;=9,INDEX($AQ:$AQ,$CG834+9),"")</f>
      </c>
      <c r="BB834">
        <f>IF($CH834&gt;=10,INDEX($AQ:$AQ,$CG834+10),"")</f>
      </c>
      <c r="BC834">
        <f>IF($CH834&gt;=11,INDEX($AQ:$AQ,$CG834+11),"")</f>
      </c>
      <c r="BD834">
        <f>IF($CH834&gt;=12,INDEX($AQ:$AQ,$CG834+12),"")</f>
      </c>
      <c r="BE834">
        <f>IF($CH834&gt;=13,INDEX($AQ:$AQ,$CG834+13),"")</f>
      </c>
      <c r="BF834">
        <f>IF($CH834&gt;=14,INDEX($AQ:$AQ,$CG834+14),"")</f>
      </c>
      <c r="BG834">
        <f>IF($CH834&gt;=15,INDEX($AQ:$AQ,$CG834+15),"")</f>
      </c>
      <c r="BH834">
        <f>IF($CH834&gt;=16,INDEX($AQ:$AQ,$CG834+16),"")</f>
      </c>
      <c r="BI834">
        <f>IF($CH834&gt;=17,INDEX($AQ:$AQ,$CG834+17),"")</f>
      </c>
      <c r="BJ834">
        <f>IF($CH834&gt;=18,INDEX($AQ:$AQ,$CG834+18),"")</f>
      </c>
      <c r="BK834">
        <f>IF($CH834&gt;=19,INDEX($AQ:$AQ,$CG834+19),"")</f>
      </c>
      <c r="BL834">
        <f>IF($CH834&gt;=20,INDEX($AQ:$AQ,$CG834+20),"")</f>
      </c>
      <c r="BM834">
        <f>IF($CH834&gt;=21,INDEX($AQ:$AQ,$CG834+21),"")</f>
      </c>
      <c r="BN834">
        <f>IF($CH834&gt;=22,INDEX($AQ:$AQ,$CG834+22),"")</f>
      </c>
      <c r="BO834">
        <f>IF($CH834&gt;=23,INDEX($AQ:$AQ,$CG834+23),"")</f>
      </c>
      <c r="BP834">
        <f>IF($CH834&gt;=24,INDEX($AQ:$AQ,$CG834+24),"")</f>
      </c>
      <c r="BQ834">
        <f>IF($CH834&gt;=25,INDEX($AQ:$AQ,$CG834+25),"")</f>
      </c>
      <c r="BR834">
        <f>IF($CH834&gt;=26,INDEX($AQ:$AQ,$CG834+26),"")</f>
      </c>
      <c r="BS834">
        <f>IF($CH834&gt;=27,INDEX($AQ:$AQ,$CG834+27),"")</f>
      </c>
      <c r="BT834">
        <f>IF($CH834&gt;=28,INDEX($AQ:$AQ,$CG834+28),"")</f>
      </c>
      <c r="BU834">
        <f>IF($CH834&gt;=29,INDEX($AQ:$AQ,$CG834+29),"")</f>
      </c>
      <c r="BV834">
        <f>IF($CH834&gt;=30,INDEX($AQ:$AQ,$CG834+30),"")</f>
      </c>
      <c r="BW834">
        <f>IF($CH834&gt;=31,INDEX($AQ:$AQ,$CG834+31),"")</f>
      </c>
      <c r="BX834">
        <f>IF($CH834&gt;=32,INDEX($AQ:$AQ,$CG834+32),"")</f>
      </c>
      <c r="BY834">
        <f>IF($CH834&gt;=33,INDEX($AQ:$AQ,$CG834+33),"")</f>
      </c>
      <c r="BZ834">
        <f>IF($CH834&gt;=34,INDEX($AQ:$AQ,$CG834+34),"")</f>
      </c>
      <c r="CA834">
        <f>IF($CH834&gt;=35,INDEX($AQ:$AQ,$CG834+35),"")</f>
      </c>
      <c r="CB834">
        <f>IF($CH834&gt;=36,INDEX($AQ:$AQ,$CG834+36),"")</f>
      </c>
      <c r="CC834">
        <f>IF($CH834&gt;=37,INDEX($AQ:$AQ,$CG834+37),"")</f>
      </c>
      <c r="CD834">
        <f>IF($CH834&gt;=38,INDEX($AQ:$AQ,$CG834+38),"")</f>
      </c>
      <c r="CE834">
        <f>IF($CH834&gt;=39,INDEX($AQ:$AQ,$CG834+39),"")</f>
      </c>
      <c r="CF834">
        <f>IF($CH834&gt;=40,INDEX($AQ:$AQ,$CG834+40),"")</f>
      </c>
      <c r="CG834">
        <f>IFERROR(MATCH($AP834,$AQ$2:$AQ$134,0)+1,0)</f>
      </c>
      <c r="CH834">
        <f>IFERROR(INDEX($AR$2:$AR$134,MATCH($AP834,$AQ$2:$AQ$134,0)),0)</f>
      </c>
      <c r="CI834">
        <f>IFERROR(LEFT($L834,FIND(" - ",$L834)-1),$L834)</f>
      </c>
      <c r="CL834">
        <f>IF($DG834&gt;=1,INDEX($CJ:$CJ,$DF834+1),"")</f>
      </c>
      <c r="CM834">
        <f>IF($DG834&gt;=2,INDEX($CJ:$CJ,$DF834+2),"")</f>
      </c>
      <c r="CN834">
        <f>IF($DG834&gt;=3,INDEX($CJ:$CJ,$DF834+3),"")</f>
      </c>
      <c r="CO834">
        <f>IF($DG834&gt;=4,INDEX($CJ:$CJ,$DF834+4),"")</f>
      </c>
      <c r="CP834">
        <f>IF($DG834&gt;=5,INDEX($CJ:$CJ,$DF834+5),"")</f>
      </c>
      <c r="CQ834">
        <f>IF($DG834&gt;=6,INDEX($CJ:$CJ,$DF834+6),"")</f>
      </c>
      <c r="CR834">
        <f>IF($DG834&gt;=7,INDEX($CJ:$CJ,$DF834+7),"")</f>
      </c>
      <c r="CS834">
        <f>IF($DG834&gt;=8,INDEX($CJ:$CJ,$DF834+8),"")</f>
      </c>
      <c r="CT834">
        <f>IF($DG834&gt;=9,INDEX($CJ:$CJ,$DF834+9),"")</f>
      </c>
      <c r="CU834">
        <f>IF($DG834&gt;=10,INDEX($CJ:$CJ,$DF834+10),"")</f>
      </c>
      <c r="CV834">
        <f>IF($DG834&gt;=11,INDEX($CJ:$CJ,$DF834+11),"")</f>
      </c>
      <c r="CW834">
        <f>IF($DG834&gt;=12,INDEX($CJ:$CJ,$DF834+12),"")</f>
      </c>
      <c r="CX834">
        <f>IF($DG834&gt;=13,INDEX($CJ:$CJ,$DF834+13),"")</f>
      </c>
      <c r="CY834">
        <f>IF($DG834&gt;=14,INDEX($CJ:$CJ,$DF834+14),"")</f>
      </c>
      <c r="CZ834">
        <f>IF($DG834&gt;=15,INDEX($CJ:$CJ,$DF834+15),"")</f>
      </c>
      <c r="DA834">
        <f>IF($DG834&gt;=16,INDEX($CJ:$CJ,$DF834+16),"")</f>
      </c>
      <c r="DB834">
        <f>IF($DG834&gt;=17,INDEX($CJ:$CJ,$DF834+17),"")</f>
      </c>
      <c r="DC834">
        <f>IF($DG834&gt;=18,INDEX($CJ:$CJ,$DF834+18),"")</f>
      </c>
      <c r="DD834">
        <f>IF($DG834&gt;=19,INDEX($CJ:$CJ,$DF834+19),"")</f>
      </c>
      <c r="DE834">
        <f>IF($DG834&gt;=20,INDEX($CJ:$CJ,$DF834+20),"")</f>
      </c>
      <c r="DF834">
        <f>IFERROR(MATCH($CI834,$CJ$2:$CJ$263,0)+1,0)</f>
      </c>
      <c r="DG834">
        <f>IFERROR(INDEX($CK$2:$CK$263,MATCH($CI834,$CJ$2:$CJ$263,0)),0)</f>
      </c>
      <c r="DH834">
        <f>IFERROR(INDEX($AO:$AO,MATCH($N834,$AN:$AN,0))&amp;"","")</f>
      </c>
      <c r="DL834">
        <f>IF($GO834&gt;=1,INDEX($DI:$DI,$GN834+1),"")</f>
      </c>
      <c r="DM834">
        <f>IF($GO834&gt;=2,INDEX($DI:$DI,$GN834+2),"")</f>
      </c>
      <c r="DN834">
        <f>IF($GO834&gt;=3,INDEX($DI:$DI,$GN834+3),"")</f>
      </c>
      <c r="DO834">
        <f>IF($GO834&gt;=4,INDEX($DI:$DI,$GN834+4),"")</f>
      </c>
      <c r="DP834">
        <f>IF($GO834&gt;=5,INDEX($DI:$DI,$GN834+5),"")</f>
      </c>
      <c r="DQ834">
        <f>IF($GO834&gt;=6,INDEX($DI:$DI,$GN834+6),"")</f>
      </c>
      <c r="DR834">
        <f>IF($GO834&gt;=7,INDEX($DI:$DI,$GN834+7),"")</f>
      </c>
      <c r="DS834">
        <f>IF($GO834&gt;=8,INDEX($DI:$DI,$GN834+8),"")</f>
      </c>
      <c r="DT834">
        <f>IF($GO834&gt;=9,INDEX($DI:$DI,$GN834+9),"")</f>
      </c>
      <c r="DU834">
        <f>IF($GO834&gt;=10,INDEX($DI:$DI,$GN834+10),"")</f>
      </c>
      <c r="DV834">
        <f>IF($GO834&gt;=11,INDEX($DI:$DI,$GN834+11),"")</f>
      </c>
      <c r="DW834">
        <f>IF($GO834&gt;=12,INDEX($DI:$DI,$GN834+12),"")</f>
      </c>
      <c r="DX834">
        <f>IF($GO834&gt;=13,INDEX($DI:$DI,$GN834+13),"")</f>
      </c>
      <c r="DY834">
        <f>IF($GO834&gt;=14,INDEX($DI:$DI,$GN834+14),"")</f>
      </c>
      <c r="DZ834">
        <f>IF($GO834&gt;=15,INDEX($DI:$DI,$GN834+15),"")</f>
      </c>
      <c r="EA834">
        <f>IF($GO834&gt;=16,INDEX($DI:$DI,$GN834+16),"")</f>
      </c>
      <c r="EB834">
        <f>IF($GO834&gt;=17,INDEX($DI:$DI,$GN834+17),"")</f>
      </c>
      <c r="EC834">
        <f>IF($GO834&gt;=18,INDEX($DI:$DI,$GN834+18),"")</f>
      </c>
      <c r="ED834">
        <f>IF($GO834&gt;=19,INDEX($DI:$DI,$GN834+19),"")</f>
      </c>
      <c r="EE834">
        <f>IF($GO834&gt;=20,INDEX($DI:$DI,$GN834+20),"")</f>
      </c>
      <c r="EF834">
        <f>IF($GO834&gt;=21,INDEX($DI:$DI,$GN834+21),"")</f>
      </c>
      <c r="EG834">
        <f>IF($GO834&gt;=22,INDEX($DI:$DI,$GN834+22),"")</f>
      </c>
      <c r="EH834">
        <f>IF($GO834&gt;=23,INDEX($DI:$DI,$GN834+23),"")</f>
      </c>
      <c r="EI834">
        <f>IF($GO834&gt;=24,INDEX($DI:$DI,$GN834+24),"")</f>
      </c>
      <c r="EJ834">
        <f>IF($GO834&gt;=25,INDEX($DI:$DI,$GN834+25),"")</f>
      </c>
      <c r="EK834">
        <f>IF($GO834&gt;=26,INDEX($DI:$DI,$GN834+26),"")</f>
      </c>
      <c r="EL834">
        <f>IF($GO834&gt;=27,INDEX($DI:$DI,$GN834+27),"")</f>
      </c>
      <c r="EM834">
        <f>IF($GO834&gt;=28,INDEX($DI:$DI,$GN834+28),"")</f>
      </c>
      <c r="EN834">
        <f>IF($GO834&gt;=29,INDEX($DI:$DI,$GN834+29),"")</f>
      </c>
      <c r="EO834">
        <f>IF($GO834&gt;=30,INDEX($DI:$DI,$GN834+30),"")</f>
      </c>
      <c r="EP834">
        <f>IF($GO834&gt;=31,INDEX($DI:$DI,$GN834+31),"")</f>
      </c>
      <c r="EQ834">
        <f>IF($GO834&gt;=32,INDEX($DI:$DI,$GN834+32),"")</f>
      </c>
      <c r="ER834">
        <f>IF($GO834&gt;=33,INDEX($DI:$DI,$GN834+33),"")</f>
      </c>
      <c r="ES834">
        <f>IF($GO834&gt;=34,INDEX($DI:$DI,$GN834+34),"")</f>
      </c>
      <c r="ET834">
        <f>IF($GO834&gt;=35,INDEX($DI:$DI,$GN834+35),"")</f>
      </c>
      <c r="EU834">
        <f>IF($GO834&gt;=36,INDEX($DI:$DI,$GN834+36),"")</f>
      </c>
      <c r="EV834">
        <f>IF($GO834&gt;=37,INDEX($DI:$DI,$GN834+37),"")</f>
      </c>
      <c r="EW834">
        <f>IF($GO834&gt;=38,INDEX($DI:$DI,$GN834+38),"")</f>
      </c>
      <c r="EX834">
        <f>IF($GO834&gt;=39,INDEX($DI:$DI,$GN834+39),"")</f>
      </c>
      <c r="EY834">
        <f>IF($GO834&gt;=40,INDEX($DI:$DI,$GN834+40),"")</f>
      </c>
      <c r="EZ834">
        <f>IF($GO834&gt;=1,INDEX($DJ:$DJ,$GN834+1),"")</f>
      </c>
      <c r="FA834">
        <f>IF($GO834&gt;=2,INDEX($DJ:$DJ,$GN834+2),"")</f>
      </c>
      <c r="FB834">
        <f>IF($GO834&gt;=3,INDEX($DJ:$DJ,$GN834+3),"")</f>
      </c>
      <c r="FC834">
        <f>IF($GO834&gt;=4,INDEX($DJ:$DJ,$GN834+4),"")</f>
      </c>
      <c r="FD834">
        <f>IF($GO834&gt;=5,INDEX($DJ:$DJ,$GN834+5),"")</f>
      </c>
      <c r="FE834">
        <f>IF($GO834&gt;=6,INDEX($DJ:$DJ,$GN834+6),"")</f>
      </c>
      <c r="FF834">
        <f>IF($GO834&gt;=7,INDEX($DJ:$DJ,$GN834+7),"")</f>
      </c>
      <c r="FG834">
        <f>IF($GO834&gt;=8,INDEX($DJ:$DJ,$GN834+8),"")</f>
      </c>
      <c r="FH834">
        <f>IF($GO834&gt;=9,INDEX($DJ:$DJ,$GN834+9),"")</f>
      </c>
      <c r="FI834">
        <f>IF($GO834&gt;=10,INDEX($DJ:$DJ,$GN834+10),"")</f>
      </c>
      <c r="FJ834">
        <f>IF($GO834&gt;=11,INDEX($DJ:$DJ,$GN834+11),"")</f>
      </c>
      <c r="FK834">
        <f>IF($GO834&gt;=12,INDEX($DJ:$DJ,$GN834+12),"")</f>
      </c>
      <c r="FL834">
        <f>IF($GO834&gt;=13,INDEX($DJ:$DJ,$GN834+13),"")</f>
      </c>
      <c r="FM834">
        <f>IF($GO834&gt;=14,INDEX($DJ:$DJ,$GN834+14),"")</f>
      </c>
      <c r="FN834">
        <f>IF($GO834&gt;=15,INDEX($DJ:$DJ,$GN834+15),"")</f>
      </c>
      <c r="FO834">
        <f>IF($GO834&gt;=16,INDEX($DJ:$DJ,$GN834+16),"")</f>
      </c>
      <c r="FP834">
        <f>IF($GO834&gt;=17,INDEX($DJ:$DJ,$GN834+17),"")</f>
      </c>
      <c r="FQ834">
        <f>IF($GO834&gt;=18,INDEX($DJ:$DJ,$GN834+18),"")</f>
      </c>
      <c r="FR834">
        <f>IF($GO834&gt;=19,INDEX($DJ:$DJ,$GN834+19),"")</f>
      </c>
      <c r="FS834">
        <f>IF($GO834&gt;=20,INDEX($DJ:$DJ,$GN834+20),"")</f>
      </c>
      <c r="FT834">
        <f>IF($GO834&gt;=21,INDEX($DJ:$DJ,$GN834+21),"")</f>
      </c>
      <c r="FU834">
        <f>IF($GO834&gt;=22,INDEX($DJ:$DJ,$GN834+22),"")</f>
      </c>
      <c r="FV834">
        <f>IF($GO834&gt;=23,INDEX($DJ:$DJ,$GN834+23),"")</f>
      </c>
      <c r="FW834">
        <f>IF($GO834&gt;=24,INDEX($DJ:$DJ,$GN834+24),"")</f>
      </c>
      <c r="FX834">
        <f>IF($GO834&gt;=25,INDEX($DJ:$DJ,$GN834+25),"")</f>
      </c>
      <c r="FY834">
        <f>IF($GO834&gt;=26,INDEX($DJ:$DJ,$GN834+26),"")</f>
      </c>
      <c r="FZ834">
        <f>IF($GO834&gt;=27,INDEX($DJ:$DJ,$GN834+27),"")</f>
      </c>
      <c r="GA834">
        <f>IF($GO834&gt;=28,INDEX($DJ:$DJ,$GN834+28),"")</f>
      </c>
      <c r="GB834">
        <f>IF($GO834&gt;=29,INDEX($DJ:$DJ,$GN834+29),"")</f>
      </c>
      <c r="GC834">
        <f>IF($GO834&gt;=30,INDEX($DJ:$DJ,$GN834+30),"")</f>
      </c>
      <c r="GD834">
        <f>IF($GO834&gt;=31,INDEX($DJ:$DJ,$GN834+31),"")</f>
      </c>
      <c r="GE834">
        <f>IF($GO834&gt;=32,INDEX($DJ:$DJ,$GN834+32),"")</f>
      </c>
      <c r="GF834">
        <f>IF($GO834&gt;=33,INDEX($DJ:$DJ,$GN834+33),"")</f>
      </c>
      <c r="GG834">
        <f>IF($GO834&gt;=34,INDEX($DJ:$DJ,$GN834+34),"")</f>
      </c>
      <c r="GH834">
        <f>IF($GO834&gt;=35,INDEX($DJ:$DJ,$GN834+35),"")</f>
      </c>
      <c r="GI834">
        <f>IF($GO834&gt;=36,INDEX($DJ:$DJ,$GN834+36),"")</f>
      </c>
      <c r="GJ834">
        <f>IF($GO834&gt;=37,INDEX($DJ:$DJ,$GN834+37),"")</f>
      </c>
      <c r="GK834">
        <f>IF($GO834&gt;=38,INDEX($DJ:$DJ,$GN834+38),"")</f>
      </c>
      <c r="GL834">
        <f>IF($GO834&gt;=39,INDEX($DJ:$DJ,$GN834+39),"")</f>
      </c>
      <c r="GM834">
        <f>IF($GO834&gt;=40,INDEX($DJ:$DJ,$GN834+40),"")</f>
      </c>
      <c r="GN834">
        <f>IFERROR(MATCH($DH834,$DI$2:$DI$148,0)+1,0)</f>
      </c>
      <c r="GO834">
        <f>IFERROR(INDEX($DK$2:$DK$148,MATCH($DH834,$DI$2:$DI$148,0)),0)</f>
      </c>
      <c r="GP834">
        <f>IFERROR(MATCH($Y834,$DL$834:$EY$834,0),0)</f>
      </c>
      <c r="GQ834">
        <f>IF($GP834&gt;0,INDEX($EZ$834:$GM$834,$GP834),"")</f>
      </c>
      <c r="GT834">
        <f>IF($JC834&gt;=1,INDEX($GR:$GR,$JB834+1),"")</f>
      </c>
      <c r="GU834">
        <f>IF($JC834&gt;=2,INDEX($GR:$GR,$JB834+2),"")</f>
      </c>
      <c r="GV834">
        <f>IF($JC834&gt;=3,INDEX($GR:$GR,$JB834+3),"")</f>
      </c>
      <c r="GW834">
        <f>IF($JC834&gt;=4,INDEX($GR:$GR,$JB834+4),"")</f>
      </c>
      <c r="GX834">
        <f>IF($JC834&gt;=5,INDEX($GR:$GR,$JB834+5),"")</f>
      </c>
      <c r="GY834">
        <f>IF($JC834&gt;=6,INDEX($GR:$GR,$JB834+6),"")</f>
      </c>
      <c r="GZ834">
        <f>IF($JC834&gt;=7,INDEX($GR:$GR,$JB834+7),"")</f>
      </c>
      <c r="HA834">
        <f>IF($JC834&gt;=8,INDEX($GR:$GR,$JB834+8),"")</f>
      </c>
      <c r="HB834">
        <f>IF($JC834&gt;=9,INDEX($GR:$GR,$JB834+9),"")</f>
      </c>
      <c r="HC834">
        <f>IF($JC834&gt;=10,INDEX($GR:$GR,$JB834+10),"")</f>
      </c>
      <c r="HD834">
        <f>IF($JC834&gt;=11,INDEX($GR:$GR,$JB834+11),"")</f>
      </c>
      <c r="HE834">
        <f>IF($JC834&gt;=12,INDEX($GR:$GR,$JB834+12),"")</f>
      </c>
      <c r="HF834">
        <f>IF($JC834&gt;=13,INDEX($GR:$GR,$JB834+13),"")</f>
      </c>
      <c r="HG834">
        <f>IF($JC834&gt;=14,INDEX($GR:$GR,$JB834+14),"")</f>
      </c>
      <c r="HH834">
        <f>IF($JC834&gt;=15,INDEX($GR:$GR,$JB834+15),"")</f>
      </c>
      <c r="HI834">
        <f>IF($JC834&gt;=16,INDEX($GR:$GR,$JB834+16),"")</f>
      </c>
      <c r="HJ834">
        <f>IF($JC834&gt;=17,INDEX($GR:$GR,$JB834+17),"")</f>
      </c>
      <c r="HK834">
        <f>IF($JC834&gt;=18,INDEX($GR:$GR,$JB834+18),"")</f>
      </c>
      <c r="HL834">
        <f>IF($JC834&gt;=19,INDEX($GR:$GR,$JB834+19),"")</f>
      </c>
      <c r="HM834">
        <f>IF($JC834&gt;=20,INDEX($GR:$GR,$JB834+20),"")</f>
      </c>
      <c r="HN834">
        <f>IF($JC834&gt;=21,INDEX($GR:$GR,$JB834+21),"")</f>
      </c>
      <c r="HO834">
        <f>IF($JC834&gt;=22,INDEX($GR:$GR,$JB834+22),"")</f>
      </c>
      <c r="HP834">
        <f>IF($JC834&gt;=23,INDEX($GR:$GR,$JB834+23),"")</f>
      </c>
      <c r="HQ834">
        <f>IF($JC834&gt;=24,INDEX($GR:$GR,$JB834+24),"")</f>
      </c>
      <c r="HR834">
        <f>IF($JC834&gt;=25,INDEX($GR:$GR,$JB834+25),"")</f>
      </c>
      <c r="HS834">
        <f>IF($JC834&gt;=26,INDEX($GR:$GR,$JB834+26),"")</f>
      </c>
      <c r="HT834">
        <f>IF($JC834&gt;=27,INDEX($GR:$GR,$JB834+27),"")</f>
      </c>
      <c r="HU834">
        <f>IF($JC834&gt;=28,INDEX($GR:$GR,$JB834+28),"")</f>
      </c>
      <c r="HV834">
        <f>IF($JC834&gt;=29,INDEX($GR:$GR,$JB834+29),"")</f>
      </c>
      <c r="HW834">
        <f>IF($JC834&gt;=30,INDEX($GR:$GR,$JB834+30),"")</f>
      </c>
      <c r="HX834">
        <f>IF($JC834&gt;=31,INDEX($GR:$GR,$JB834+31),"")</f>
      </c>
      <c r="HY834">
        <f>IF($JC834&gt;=32,INDEX($GR:$GR,$JB834+32),"")</f>
      </c>
      <c r="HZ834">
        <f>IF($JC834&gt;=33,INDEX($GR:$GR,$JB834+33),"")</f>
      </c>
      <c r="IA834">
        <f>IF($JC834&gt;=34,INDEX($GR:$GR,$JB834+34),"")</f>
      </c>
      <c r="IB834">
        <f>IF($JC834&gt;=35,INDEX($GR:$GR,$JB834+35),"")</f>
      </c>
      <c r="IC834">
        <f>IF($JC834&gt;=36,INDEX($GR:$GR,$JB834+36),"")</f>
      </c>
      <c r="ID834">
        <f>IF($JC834&gt;=37,INDEX($GR:$GR,$JB834+37),"")</f>
      </c>
      <c r="IE834">
        <f>IF($JC834&gt;=38,INDEX($GR:$GR,$JB834+38),"")</f>
      </c>
      <c r="IF834">
        <f>IF($JC834&gt;=39,INDEX($GR:$GR,$JB834+39),"")</f>
      </c>
      <c r="IG834">
        <f>IF($JC834&gt;=40,INDEX($GR:$GR,$JB834+40),"")</f>
      </c>
      <c r="IH834">
        <f>IF($JC834&gt;=41,INDEX($GR:$GR,$JB834+41),"")</f>
      </c>
      <c r="II834">
        <f>IF($JC834&gt;=42,INDEX($GR:$GR,$JB834+42),"")</f>
      </c>
      <c r="IJ834">
        <f>IF($JC834&gt;=43,INDEX($GR:$GR,$JB834+43),"")</f>
      </c>
      <c r="IK834">
        <f>IF($JC834&gt;=44,INDEX($GR:$GR,$JB834+44),"")</f>
      </c>
      <c r="IL834">
        <f>IF($JC834&gt;=45,INDEX($GR:$GR,$JB834+45),"")</f>
      </c>
      <c r="IM834">
        <f>IF($JC834&gt;=46,INDEX($GR:$GR,$JB834+46),"")</f>
      </c>
      <c r="IN834">
        <f>IF($JC834&gt;=47,INDEX($GR:$GR,$JB834+47),"")</f>
      </c>
      <c r="IO834">
        <f>IF($JC834&gt;=48,INDEX($GR:$GR,$JB834+48),"")</f>
      </c>
      <c r="IP834">
        <f>IF($JC834&gt;=49,INDEX($GR:$GR,$JB834+49),"")</f>
      </c>
      <c r="IQ834">
        <f>IF($JC834&gt;=50,INDEX($GR:$GR,$JB834+50),"")</f>
      </c>
      <c r="IR834">
        <f>IF($JC834&gt;=51,INDEX($GR:$GR,$JB834+51),"")</f>
      </c>
      <c r="IS834">
        <f>IF($JC834&gt;=52,INDEX($GR:$GR,$JB834+52),"")</f>
      </c>
      <c r="IT834">
        <f>IF($JC834&gt;=53,INDEX($GR:$GR,$JB834+53),"")</f>
      </c>
      <c r="IU834">
        <f>IF($JC834&gt;=54,INDEX($GR:$GR,$JB834+54),"")</f>
      </c>
      <c r="IV834">
        <f>IF($JC834&gt;=55,INDEX($GR:$GR,$JB834+55),"")</f>
      </c>
      <c r="IW834">
        <f>IF($JC834&gt;=56,INDEX($GR:$GR,$JB834+56),"")</f>
      </c>
      <c r="IX834">
        <f>IF($JC834&gt;=57,INDEX($GR:$GR,$JB834+57),"")</f>
      </c>
      <c r="IY834">
        <f>IF($JC834&gt;=58,INDEX($GR:$GR,$JB834+58),"")</f>
      </c>
      <c r="IZ834">
        <f>IF($JC834&gt;=59,INDEX($GR:$GR,$JB834+59),"")</f>
      </c>
      <c r="JA834">
        <f>IF($JC834&gt;=60,INDEX($GR:$GR,$JB834+60),"")</f>
      </c>
      <c r="JB834">
        <f>IFERROR(MATCH($GQ834,$GR$2:$GR$324,0)+1,0)</f>
      </c>
      <c r="JC834">
        <f>IFERROR(INDEX($GS$2:$GS$324,MATCH($GQ834,$GR$2:$GR$324,0)),0)</f>
      </c>
      <c r="JD834" t="s">
        <v>40</v>
      </c>
      <c r="JE834" t="s">
        <v>40</v>
      </c>
    </row>
    <row r="835" spans="1:265" x14ac:dyDescent="0.25">
      <c r="Q835">
        <f>IF(OR($T835="",$P835=""),"",IFERROR($T835/$P835,0))</f>
      </c>
      <c r="R835">
        <f>IF($T835="","",
SUM($S835,$U835,$Z835,$V835,$X835)*
(1-IF($AA835="",0,VALUE($AA835)/100)))</f>
      </c>
      <c r="S835">
        <f>IF($T835="","",$T835)</f>
      </c>
      <c r="U835">
        <f>IF($T835="","",
IF($N835="","",
IF(ISNUMBER(SEARCH("exempt",LOWER($N835))),0,
$T835*(VALUE(SUBSTITUTE($N835,"%",""))/100))))</f>
      </c>
      <c r="AB835">
        <f>IFERROR(IF(FIND(" - ",$K835)&gt;0,MID($K835,FIND(" - ",$K835)+3,LEN($K835)),""),"")</f>
      </c>
      <c r="AK835" t="s">
        <v>1422</v>
      </c>
      <c r="AP835">
        <f>IFERROR(LEFT($K835,FIND(" - ",$K835)-1),$K835)</f>
      </c>
      <c r="AS835">
        <f>IF($CH835&gt;=1,INDEX($AQ:$AQ,$CG835+1),"")</f>
      </c>
      <c r="AT835">
        <f>IF($CH835&gt;=2,INDEX($AQ:$AQ,$CG835+2),"")</f>
      </c>
      <c r="AU835">
        <f>IF($CH835&gt;=3,INDEX($AQ:$AQ,$CG835+3),"")</f>
      </c>
      <c r="AV835">
        <f>IF($CH835&gt;=4,INDEX($AQ:$AQ,$CG835+4),"")</f>
      </c>
      <c r="AW835">
        <f>IF($CH835&gt;=5,INDEX($AQ:$AQ,$CG835+5),"")</f>
      </c>
      <c r="AX835">
        <f>IF($CH835&gt;=6,INDEX($AQ:$AQ,$CG835+6),"")</f>
      </c>
      <c r="AY835">
        <f>IF($CH835&gt;=7,INDEX($AQ:$AQ,$CG835+7),"")</f>
      </c>
      <c r="AZ835">
        <f>IF($CH835&gt;=8,INDEX($AQ:$AQ,$CG835+8),"")</f>
      </c>
      <c r="BA835">
        <f>IF($CH835&gt;=9,INDEX($AQ:$AQ,$CG835+9),"")</f>
      </c>
      <c r="BB835">
        <f>IF($CH835&gt;=10,INDEX($AQ:$AQ,$CG835+10),"")</f>
      </c>
      <c r="BC835">
        <f>IF($CH835&gt;=11,INDEX($AQ:$AQ,$CG835+11),"")</f>
      </c>
      <c r="BD835">
        <f>IF($CH835&gt;=12,INDEX($AQ:$AQ,$CG835+12),"")</f>
      </c>
      <c r="BE835">
        <f>IF($CH835&gt;=13,INDEX($AQ:$AQ,$CG835+13),"")</f>
      </c>
      <c r="BF835">
        <f>IF($CH835&gt;=14,INDEX($AQ:$AQ,$CG835+14),"")</f>
      </c>
      <c r="BG835">
        <f>IF($CH835&gt;=15,INDEX($AQ:$AQ,$CG835+15),"")</f>
      </c>
      <c r="BH835">
        <f>IF($CH835&gt;=16,INDEX($AQ:$AQ,$CG835+16),"")</f>
      </c>
      <c r="BI835">
        <f>IF($CH835&gt;=17,INDEX($AQ:$AQ,$CG835+17),"")</f>
      </c>
      <c r="BJ835">
        <f>IF($CH835&gt;=18,INDEX($AQ:$AQ,$CG835+18),"")</f>
      </c>
      <c r="BK835">
        <f>IF($CH835&gt;=19,INDEX($AQ:$AQ,$CG835+19),"")</f>
      </c>
      <c r="BL835">
        <f>IF($CH835&gt;=20,INDEX($AQ:$AQ,$CG835+20),"")</f>
      </c>
      <c r="BM835">
        <f>IF($CH835&gt;=21,INDEX($AQ:$AQ,$CG835+21),"")</f>
      </c>
      <c r="BN835">
        <f>IF($CH835&gt;=22,INDEX($AQ:$AQ,$CG835+22),"")</f>
      </c>
      <c r="BO835">
        <f>IF($CH835&gt;=23,INDEX($AQ:$AQ,$CG835+23),"")</f>
      </c>
      <c r="BP835">
        <f>IF($CH835&gt;=24,INDEX($AQ:$AQ,$CG835+24),"")</f>
      </c>
      <c r="BQ835">
        <f>IF($CH835&gt;=25,INDEX($AQ:$AQ,$CG835+25),"")</f>
      </c>
      <c r="BR835">
        <f>IF($CH835&gt;=26,INDEX($AQ:$AQ,$CG835+26),"")</f>
      </c>
      <c r="BS835">
        <f>IF($CH835&gt;=27,INDEX($AQ:$AQ,$CG835+27),"")</f>
      </c>
      <c r="BT835">
        <f>IF($CH835&gt;=28,INDEX($AQ:$AQ,$CG835+28),"")</f>
      </c>
      <c r="BU835">
        <f>IF($CH835&gt;=29,INDEX($AQ:$AQ,$CG835+29),"")</f>
      </c>
      <c r="BV835">
        <f>IF($CH835&gt;=30,INDEX($AQ:$AQ,$CG835+30),"")</f>
      </c>
      <c r="BW835">
        <f>IF($CH835&gt;=31,INDEX($AQ:$AQ,$CG835+31),"")</f>
      </c>
      <c r="BX835">
        <f>IF($CH835&gt;=32,INDEX($AQ:$AQ,$CG835+32),"")</f>
      </c>
      <c r="BY835">
        <f>IF($CH835&gt;=33,INDEX($AQ:$AQ,$CG835+33),"")</f>
      </c>
      <c r="BZ835">
        <f>IF($CH835&gt;=34,INDEX($AQ:$AQ,$CG835+34),"")</f>
      </c>
      <c r="CA835">
        <f>IF($CH835&gt;=35,INDEX($AQ:$AQ,$CG835+35),"")</f>
      </c>
      <c r="CB835">
        <f>IF($CH835&gt;=36,INDEX($AQ:$AQ,$CG835+36),"")</f>
      </c>
      <c r="CC835">
        <f>IF($CH835&gt;=37,INDEX($AQ:$AQ,$CG835+37),"")</f>
      </c>
      <c r="CD835">
        <f>IF($CH835&gt;=38,INDEX($AQ:$AQ,$CG835+38),"")</f>
      </c>
      <c r="CE835">
        <f>IF($CH835&gt;=39,INDEX($AQ:$AQ,$CG835+39),"")</f>
      </c>
      <c r="CF835">
        <f>IF($CH835&gt;=40,INDEX($AQ:$AQ,$CG835+40),"")</f>
      </c>
      <c r="CG835">
        <f>IFERROR(MATCH($AP835,$AQ$2:$AQ$134,0)+1,0)</f>
      </c>
      <c r="CH835">
        <f>IFERROR(INDEX($AR$2:$AR$134,MATCH($AP835,$AQ$2:$AQ$134,0)),0)</f>
      </c>
      <c r="CI835">
        <f>IFERROR(LEFT($L835,FIND(" - ",$L835)-1),$L835)</f>
      </c>
      <c r="CL835">
        <f>IF($DG835&gt;=1,INDEX($CJ:$CJ,$DF835+1),"")</f>
      </c>
      <c r="CM835">
        <f>IF($DG835&gt;=2,INDEX($CJ:$CJ,$DF835+2),"")</f>
      </c>
      <c r="CN835">
        <f>IF($DG835&gt;=3,INDEX($CJ:$CJ,$DF835+3),"")</f>
      </c>
      <c r="CO835">
        <f>IF($DG835&gt;=4,INDEX($CJ:$CJ,$DF835+4),"")</f>
      </c>
      <c r="CP835">
        <f>IF($DG835&gt;=5,INDEX($CJ:$CJ,$DF835+5),"")</f>
      </c>
      <c r="CQ835">
        <f>IF($DG835&gt;=6,INDEX($CJ:$CJ,$DF835+6),"")</f>
      </c>
      <c r="CR835">
        <f>IF($DG835&gt;=7,INDEX($CJ:$CJ,$DF835+7),"")</f>
      </c>
      <c r="CS835">
        <f>IF($DG835&gt;=8,INDEX($CJ:$CJ,$DF835+8),"")</f>
      </c>
      <c r="CT835">
        <f>IF($DG835&gt;=9,INDEX($CJ:$CJ,$DF835+9),"")</f>
      </c>
      <c r="CU835">
        <f>IF($DG835&gt;=10,INDEX($CJ:$CJ,$DF835+10),"")</f>
      </c>
      <c r="CV835">
        <f>IF($DG835&gt;=11,INDEX($CJ:$CJ,$DF835+11),"")</f>
      </c>
      <c r="CW835">
        <f>IF($DG835&gt;=12,INDEX($CJ:$CJ,$DF835+12),"")</f>
      </c>
      <c r="CX835">
        <f>IF($DG835&gt;=13,INDEX($CJ:$CJ,$DF835+13),"")</f>
      </c>
      <c r="CY835">
        <f>IF($DG835&gt;=14,INDEX($CJ:$CJ,$DF835+14),"")</f>
      </c>
      <c r="CZ835">
        <f>IF($DG835&gt;=15,INDEX($CJ:$CJ,$DF835+15),"")</f>
      </c>
      <c r="DA835">
        <f>IF($DG835&gt;=16,INDEX($CJ:$CJ,$DF835+16),"")</f>
      </c>
      <c r="DB835">
        <f>IF($DG835&gt;=17,INDEX($CJ:$CJ,$DF835+17),"")</f>
      </c>
      <c r="DC835">
        <f>IF($DG835&gt;=18,INDEX($CJ:$CJ,$DF835+18),"")</f>
      </c>
      <c r="DD835">
        <f>IF($DG835&gt;=19,INDEX($CJ:$CJ,$DF835+19),"")</f>
      </c>
      <c r="DE835">
        <f>IF($DG835&gt;=20,INDEX($CJ:$CJ,$DF835+20),"")</f>
      </c>
      <c r="DF835">
        <f>IFERROR(MATCH($CI835,$CJ$2:$CJ$263,0)+1,0)</f>
      </c>
      <c r="DG835">
        <f>IFERROR(INDEX($CK$2:$CK$263,MATCH($CI835,$CJ$2:$CJ$263,0)),0)</f>
      </c>
      <c r="DH835">
        <f>IFERROR(INDEX($AO:$AO,MATCH($N835,$AN:$AN,0))&amp;"","")</f>
      </c>
      <c r="DL835">
        <f>IF($GO835&gt;=1,INDEX($DI:$DI,$GN835+1),"")</f>
      </c>
      <c r="DM835">
        <f>IF($GO835&gt;=2,INDEX($DI:$DI,$GN835+2),"")</f>
      </c>
      <c r="DN835">
        <f>IF($GO835&gt;=3,INDEX($DI:$DI,$GN835+3),"")</f>
      </c>
      <c r="DO835">
        <f>IF($GO835&gt;=4,INDEX($DI:$DI,$GN835+4),"")</f>
      </c>
      <c r="DP835">
        <f>IF($GO835&gt;=5,INDEX($DI:$DI,$GN835+5),"")</f>
      </c>
      <c r="DQ835">
        <f>IF($GO835&gt;=6,INDEX($DI:$DI,$GN835+6),"")</f>
      </c>
      <c r="DR835">
        <f>IF($GO835&gt;=7,INDEX($DI:$DI,$GN835+7),"")</f>
      </c>
      <c r="DS835">
        <f>IF($GO835&gt;=8,INDEX($DI:$DI,$GN835+8),"")</f>
      </c>
      <c r="DT835">
        <f>IF($GO835&gt;=9,INDEX($DI:$DI,$GN835+9),"")</f>
      </c>
      <c r="DU835">
        <f>IF($GO835&gt;=10,INDEX($DI:$DI,$GN835+10),"")</f>
      </c>
      <c r="DV835">
        <f>IF($GO835&gt;=11,INDEX($DI:$DI,$GN835+11),"")</f>
      </c>
      <c r="DW835">
        <f>IF($GO835&gt;=12,INDEX($DI:$DI,$GN835+12),"")</f>
      </c>
      <c r="DX835">
        <f>IF($GO835&gt;=13,INDEX($DI:$DI,$GN835+13),"")</f>
      </c>
      <c r="DY835">
        <f>IF($GO835&gt;=14,INDEX($DI:$DI,$GN835+14),"")</f>
      </c>
      <c r="DZ835">
        <f>IF($GO835&gt;=15,INDEX($DI:$DI,$GN835+15),"")</f>
      </c>
      <c r="EA835">
        <f>IF($GO835&gt;=16,INDEX($DI:$DI,$GN835+16),"")</f>
      </c>
      <c r="EB835">
        <f>IF($GO835&gt;=17,INDEX($DI:$DI,$GN835+17),"")</f>
      </c>
      <c r="EC835">
        <f>IF($GO835&gt;=18,INDEX($DI:$DI,$GN835+18),"")</f>
      </c>
      <c r="ED835">
        <f>IF($GO835&gt;=19,INDEX($DI:$DI,$GN835+19),"")</f>
      </c>
      <c r="EE835">
        <f>IF($GO835&gt;=20,INDEX($DI:$DI,$GN835+20),"")</f>
      </c>
      <c r="EF835">
        <f>IF($GO835&gt;=21,INDEX($DI:$DI,$GN835+21),"")</f>
      </c>
      <c r="EG835">
        <f>IF($GO835&gt;=22,INDEX($DI:$DI,$GN835+22),"")</f>
      </c>
      <c r="EH835">
        <f>IF($GO835&gt;=23,INDEX($DI:$DI,$GN835+23),"")</f>
      </c>
      <c r="EI835">
        <f>IF($GO835&gt;=24,INDEX($DI:$DI,$GN835+24),"")</f>
      </c>
      <c r="EJ835">
        <f>IF($GO835&gt;=25,INDEX($DI:$DI,$GN835+25),"")</f>
      </c>
      <c r="EK835">
        <f>IF($GO835&gt;=26,INDEX($DI:$DI,$GN835+26),"")</f>
      </c>
      <c r="EL835">
        <f>IF($GO835&gt;=27,INDEX($DI:$DI,$GN835+27),"")</f>
      </c>
      <c r="EM835">
        <f>IF($GO835&gt;=28,INDEX($DI:$DI,$GN835+28),"")</f>
      </c>
      <c r="EN835">
        <f>IF($GO835&gt;=29,INDEX($DI:$DI,$GN835+29),"")</f>
      </c>
      <c r="EO835">
        <f>IF($GO835&gt;=30,INDEX($DI:$DI,$GN835+30),"")</f>
      </c>
      <c r="EP835">
        <f>IF($GO835&gt;=31,INDEX($DI:$DI,$GN835+31),"")</f>
      </c>
      <c r="EQ835">
        <f>IF($GO835&gt;=32,INDEX($DI:$DI,$GN835+32),"")</f>
      </c>
      <c r="ER835">
        <f>IF($GO835&gt;=33,INDEX($DI:$DI,$GN835+33),"")</f>
      </c>
      <c r="ES835">
        <f>IF($GO835&gt;=34,INDEX($DI:$DI,$GN835+34),"")</f>
      </c>
      <c r="ET835">
        <f>IF($GO835&gt;=35,INDEX($DI:$DI,$GN835+35),"")</f>
      </c>
      <c r="EU835">
        <f>IF($GO835&gt;=36,INDEX($DI:$DI,$GN835+36),"")</f>
      </c>
      <c r="EV835">
        <f>IF($GO835&gt;=37,INDEX($DI:$DI,$GN835+37),"")</f>
      </c>
      <c r="EW835">
        <f>IF($GO835&gt;=38,INDEX($DI:$DI,$GN835+38),"")</f>
      </c>
      <c r="EX835">
        <f>IF($GO835&gt;=39,INDEX($DI:$DI,$GN835+39),"")</f>
      </c>
      <c r="EY835">
        <f>IF($GO835&gt;=40,INDEX($DI:$DI,$GN835+40),"")</f>
      </c>
      <c r="EZ835">
        <f>IF($GO835&gt;=1,INDEX($DJ:$DJ,$GN835+1),"")</f>
      </c>
      <c r="FA835">
        <f>IF($GO835&gt;=2,INDEX($DJ:$DJ,$GN835+2),"")</f>
      </c>
      <c r="FB835">
        <f>IF($GO835&gt;=3,INDEX($DJ:$DJ,$GN835+3),"")</f>
      </c>
      <c r="FC835">
        <f>IF($GO835&gt;=4,INDEX($DJ:$DJ,$GN835+4),"")</f>
      </c>
      <c r="FD835">
        <f>IF($GO835&gt;=5,INDEX($DJ:$DJ,$GN835+5),"")</f>
      </c>
      <c r="FE835">
        <f>IF($GO835&gt;=6,INDEX($DJ:$DJ,$GN835+6),"")</f>
      </c>
      <c r="FF835">
        <f>IF($GO835&gt;=7,INDEX($DJ:$DJ,$GN835+7),"")</f>
      </c>
      <c r="FG835">
        <f>IF($GO835&gt;=8,INDEX($DJ:$DJ,$GN835+8),"")</f>
      </c>
      <c r="FH835">
        <f>IF($GO835&gt;=9,INDEX($DJ:$DJ,$GN835+9),"")</f>
      </c>
      <c r="FI835">
        <f>IF($GO835&gt;=10,INDEX($DJ:$DJ,$GN835+10),"")</f>
      </c>
      <c r="FJ835">
        <f>IF($GO835&gt;=11,INDEX($DJ:$DJ,$GN835+11),"")</f>
      </c>
      <c r="FK835">
        <f>IF($GO835&gt;=12,INDEX($DJ:$DJ,$GN835+12),"")</f>
      </c>
      <c r="FL835">
        <f>IF($GO835&gt;=13,INDEX($DJ:$DJ,$GN835+13),"")</f>
      </c>
      <c r="FM835">
        <f>IF($GO835&gt;=14,INDEX($DJ:$DJ,$GN835+14),"")</f>
      </c>
      <c r="FN835">
        <f>IF($GO835&gt;=15,INDEX($DJ:$DJ,$GN835+15),"")</f>
      </c>
      <c r="FO835">
        <f>IF($GO835&gt;=16,INDEX($DJ:$DJ,$GN835+16),"")</f>
      </c>
      <c r="FP835">
        <f>IF($GO835&gt;=17,INDEX($DJ:$DJ,$GN835+17),"")</f>
      </c>
      <c r="FQ835">
        <f>IF($GO835&gt;=18,INDEX($DJ:$DJ,$GN835+18),"")</f>
      </c>
      <c r="FR835">
        <f>IF($GO835&gt;=19,INDEX($DJ:$DJ,$GN835+19),"")</f>
      </c>
      <c r="FS835">
        <f>IF($GO835&gt;=20,INDEX($DJ:$DJ,$GN835+20),"")</f>
      </c>
      <c r="FT835">
        <f>IF($GO835&gt;=21,INDEX($DJ:$DJ,$GN835+21),"")</f>
      </c>
      <c r="FU835">
        <f>IF($GO835&gt;=22,INDEX($DJ:$DJ,$GN835+22),"")</f>
      </c>
      <c r="FV835">
        <f>IF($GO835&gt;=23,INDEX($DJ:$DJ,$GN835+23),"")</f>
      </c>
      <c r="FW835">
        <f>IF($GO835&gt;=24,INDEX($DJ:$DJ,$GN835+24),"")</f>
      </c>
      <c r="FX835">
        <f>IF($GO835&gt;=25,INDEX($DJ:$DJ,$GN835+25),"")</f>
      </c>
      <c r="FY835">
        <f>IF($GO835&gt;=26,INDEX($DJ:$DJ,$GN835+26),"")</f>
      </c>
      <c r="FZ835">
        <f>IF($GO835&gt;=27,INDEX($DJ:$DJ,$GN835+27),"")</f>
      </c>
      <c r="GA835">
        <f>IF($GO835&gt;=28,INDEX($DJ:$DJ,$GN835+28),"")</f>
      </c>
      <c r="GB835">
        <f>IF($GO835&gt;=29,INDEX($DJ:$DJ,$GN835+29),"")</f>
      </c>
      <c r="GC835">
        <f>IF($GO835&gt;=30,INDEX($DJ:$DJ,$GN835+30),"")</f>
      </c>
      <c r="GD835">
        <f>IF($GO835&gt;=31,INDEX($DJ:$DJ,$GN835+31),"")</f>
      </c>
      <c r="GE835">
        <f>IF($GO835&gt;=32,INDEX($DJ:$DJ,$GN835+32),"")</f>
      </c>
      <c r="GF835">
        <f>IF($GO835&gt;=33,INDEX($DJ:$DJ,$GN835+33),"")</f>
      </c>
      <c r="GG835">
        <f>IF($GO835&gt;=34,INDEX($DJ:$DJ,$GN835+34),"")</f>
      </c>
      <c r="GH835">
        <f>IF($GO835&gt;=35,INDEX($DJ:$DJ,$GN835+35),"")</f>
      </c>
      <c r="GI835">
        <f>IF($GO835&gt;=36,INDEX($DJ:$DJ,$GN835+36),"")</f>
      </c>
      <c r="GJ835">
        <f>IF($GO835&gt;=37,INDEX($DJ:$DJ,$GN835+37),"")</f>
      </c>
      <c r="GK835">
        <f>IF($GO835&gt;=38,INDEX($DJ:$DJ,$GN835+38),"")</f>
      </c>
      <c r="GL835">
        <f>IF($GO835&gt;=39,INDEX($DJ:$DJ,$GN835+39),"")</f>
      </c>
      <c r="GM835">
        <f>IF($GO835&gt;=40,INDEX($DJ:$DJ,$GN835+40),"")</f>
      </c>
      <c r="GN835">
        <f>IFERROR(MATCH($DH835,$DI$2:$DI$148,0)+1,0)</f>
      </c>
      <c r="GO835">
        <f>IFERROR(INDEX($DK$2:$DK$148,MATCH($DH835,$DI$2:$DI$148,0)),0)</f>
      </c>
      <c r="GP835">
        <f>IFERROR(MATCH($Y835,$DL$835:$EY$835,0),0)</f>
      </c>
      <c r="GQ835">
        <f>IF($GP835&gt;0,INDEX($EZ$835:$GM$835,$GP835),"")</f>
      </c>
      <c r="GT835">
        <f>IF($JC835&gt;=1,INDEX($GR:$GR,$JB835+1),"")</f>
      </c>
      <c r="GU835">
        <f>IF($JC835&gt;=2,INDEX($GR:$GR,$JB835+2),"")</f>
      </c>
      <c r="GV835">
        <f>IF($JC835&gt;=3,INDEX($GR:$GR,$JB835+3),"")</f>
      </c>
      <c r="GW835">
        <f>IF($JC835&gt;=4,INDEX($GR:$GR,$JB835+4),"")</f>
      </c>
      <c r="GX835">
        <f>IF($JC835&gt;=5,INDEX($GR:$GR,$JB835+5),"")</f>
      </c>
      <c r="GY835">
        <f>IF($JC835&gt;=6,INDEX($GR:$GR,$JB835+6),"")</f>
      </c>
      <c r="GZ835">
        <f>IF($JC835&gt;=7,INDEX($GR:$GR,$JB835+7),"")</f>
      </c>
      <c r="HA835">
        <f>IF($JC835&gt;=8,INDEX($GR:$GR,$JB835+8),"")</f>
      </c>
      <c r="HB835">
        <f>IF($JC835&gt;=9,INDEX($GR:$GR,$JB835+9),"")</f>
      </c>
      <c r="HC835">
        <f>IF($JC835&gt;=10,INDEX($GR:$GR,$JB835+10),"")</f>
      </c>
      <c r="HD835">
        <f>IF($JC835&gt;=11,INDEX($GR:$GR,$JB835+11),"")</f>
      </c>
      <c r="HE835">
        <f>IF($JC835&gt;=12,INDEX($GR:$GR,$JB835+12),"")</f>
      </c>
      <c r="HF835">
        <f>IF($JC835&gt;=13,INDEX($GR:$GR,$JB835+13),"")</f>
      </c>
      <c r="HG835">
        <f>IF($JC835&gt;=14,INDEX($GR:$GR,$JB835+14),"")</f>
      </c>
      <c r="HH835">
        <f>IF($JC835&gt;=15,INDEX($GR:$GR,$JB835+15),"")</f>
      </c>
      <c r="HI835">
        <f>IF($JC835&gt;=16,INDEX($GR:$GR,$JB835+16),"")</f>
      </c>
      <c r="HJ835">
        <f>IF($JC835&gt;=17,INDEX($GR:$GR,$JB835+17),"")</f>
      </c>
      <c r="HK835">
        <f>IF($JC835&gt;=18,INDEX($GR:$GR,$JB835+18),"")</f>
      </c>
      <c r="HL835">
        <f>IF($JC835&gt;=19,INDEX($GR:$GR,$JB835+19),"")</f>
      </c>
      <c r="HM835">
        <f>IF($JC835&gt;=20,INDEX($GR:$GR,$JB835+20),"")</f>
      </c>
      <c r="HN835">
        <f>IF($JC835&gt;=21,INDEX($GR:$GR,$JB835+21),"")</f>
      </c>
      <c r="HO835">
        <f>IF($JC835&gt;=22,INDEX($GR:$GR,$JB835+22),"")</f>
      </c>
      <c r="HP835">
        <f>IF($JC835&gt;=23,INDEX($GR:$GR,$JB835+23),"")</f>
      </c>
      <c r="HQ835">
        <f>IF($JC835&gt;=24,INDEX($GR:$GR,$JB835+24),"")</f>
      </c>
      <c r="HR835">
        <f>IF($JC835&gt;=25,INDEX($GR:$GR,$JB835+25),"")</f>
      </c>
      <c r="HS835">
        <f>IF($JC835&gt;=26,INDEX($GR:$GR,$JB835+26),"")</f>
      </c>
      <c r="HT835">
        <f>IF($JC835&gt;=27,INDEX($GR:$GR,$JB835+27),"")</f>
      </c>
      <c r="HU835">
        <f>IF($JC835&gt;=28,INDEX($GR:$GR,$JB835+28),"")</f>
      </c>
      <c r="HV835">
        <f>IF($JC835&gt;=29,INDEX($GR:$GR,$JB835+29),"")</f>
      </c>
      <c r="HW835">
        <f>IF($JC835&gt;=30,INDEX($GR:$GR,$JB835+30),"")</f>
      </c>
      <c r="HX835">
        <f>IF($JC835&gt;=31,INDEX($GR:$GR,$JB835+31),"")</f>
      </c>
      <c r="HY835">
        <f>IF($JC835&gt;=32,INDEX($GR:$GR,$JB835+32),"")</f>
      </c>
      <c r="HZ835">
        <f>IF($JC835&gt;=33,INDEX($GR:$GR,$JB835+33),"")</f>
      </c>
      <c r="IA835">
        <f>IF($JC835&gt;=34,INDEX($GR:$GR,$JB835+34),"")</f>
      </c>
      <c r="IB835">
        <f>IF($JC835&gt;=35,INDEX($GR:$GR,$JB835+35),"")</f>
      </c>
      <c r="IC835">
        <f>IF($JC835&gt;=36,INDEX($GR:$GR,$JB835+36),"")</f>
      </c>
      <c r="ID835">
        <f>IF($JC835&gt;=37,INDEX($GR:$GR,$JB835+37),"")</f>
      </c>
      <c r="IE835">
        <f>IF($JC835&gt;=38,INDEX($GR:$GR,$JB835+38),"")</f>
      </c>
      <c r="IF835">
        <f>IF($JC835&gt;=39,INDEX($GR:$GR,$JB835+39),"")</f>
      </c>
      <c r="IG835">
        <f>IF($JC835&gt;=40,INDEX($GR:$GR,$JB835+40),"")</f>
      </c>
      <c r="IH835">
        <f>IF($JC835&gt;=41,INDEX($GR:$GR,$JB835+41),"")</f>
      </c>
      <c r="II835">
        <f>IF($JC835&gt;=42,INDEX($GR:$GR,$JB835+42),"")</f>
      </c>
      <c r="IJ835">
        <f>IF($JC835&gt;=43,INDEX($GR:$GR,$JB835+43),"")</f>
      </c>
      <c r="IK835">
        <f>IF($JC835&gt;=44,INDEX($GR:$GR,$JB835+44),"")</f>
      </c>
      <c r="IL835">
        <f>IF($JC835&gt;=45,INDEX($GR:$GR,$JB835+45),"")</f>
      </c>
      <c r="IM835">
        <f>IF($JC835&gt;=46,INDEX($GR:$GR,$JB835+46),"")</f>
      </c>
      <c r="IN835">
        <f>IF($JC835&gt;=47,INDEX($GR:$GR,$JB835+47),"")</f>
      </c>
      <c r="IO835">
        <f>IF($JC835&gt;=48,INDEX($GR:$GR,$JB835+48),"")</f>
      </c>
      <c r="IP835">
        <f>IF($JC835&gt;=49,INDEX($GR:$GR,$JB835+49),"")</f>
      </c>
      <c r="IQ835">
        <f>IF($JC835&gt;=50,INDEX($GR:$GR,$JB835+50),"")</f>
      </c>
      <c r="IR835">
        <f>IF($JC835&gt;=51,INDEX($GR:$GR,$JB835+51),"")</f>
      </c>
      <c r="IS835">
        <f>IF($JC835&gt;=52,INDEX($GR:$GR,$JB835+52),"")</f>
      </c>
      <c r="IT835">
        <f>IF($JC835&gt;=53,INDEX($GR:$GR,$JB835+53),"")</f>
      </c>
      <c r="IU835">
        <f>IF($JC835&gt;=54,INDEX($GR:$GR,$JB835+54),"")</f>
      </c>
      <c r="IV835">
        <f>IF($JC835&gt;=55,INDEX($GR:$GR,$JB835+55),"")</f>
      </c>
      <c r="IW835">
        <f>IF($JC835&gt;=56,INDEX($GR:$GR,$JB835+56),"")</f>
      </c>
      <c r="IX835">
        <f>IF($JC835&gt;=57,INDEX($GR:$GR,$JB835+57),"")</f>
      </c>
      <c r="IY835">
        <f>IF($JC835&gt;=58,INDEX($GR:$GR,$JB835+58),"")</f>
      </c>
      <c r="IZ835">
        <f>IF($JC835&gt;=59,INDEX($GR:$GR,$JB835+59),"")</f>
      </c>
      <c r="JA835">
        <f>IF($JC835&gt;=60,INDEX($GR:$GR,$JB835+60),"")</f>
      </c>
      <c r="JB835">
        <f>IFERROR(MATCH($GQ835,$GR$2:$GR$324,0)+1,0)</f>
      </c>
      <c r="JC835">
        <f>IFERROR(INDEX($GS$2:$GS$324,MATCH($GQ835,$GR$2:$GR$324,0)),0)</f>
      </c>
      <c r="JD835" t="s">
        <v>40</v>
      </c>
      <c r="JE835" t="s">
        <v>40</v>
      </c>
    </row>
    <row r="836" spans="1:265" x14ac:dyDescent="0.25">
      <c r="Q836">
        <f>IF(OR($T836="",$P836=""),"",IFERROR($T836/$P836,0))</f>
      </c>
      <c r="R836">
        <f>IF($T836="","",
SUM($S836,$U836,$Z836,$V836,$X836)*
(1-IF($AA836="",0,VALUE($AA836)/100)))</f>
      </c>
      <c r="S836">
        <f>IF($T836="","",$T836)</f>
      </c>
      <c r="U836">
        <f>IF($T836="","",
IF($N836="","",
IF(ISNUMBER(SEARCH("exempt",LOWER($N836))),0,
$T836*(VALUE(SUBSTITUTE($N836,"%",""))/100))))</f>
      </c>
      <c r="AB836">
        <f>IFERROR(IF(FIND(" - ",$K836)&gt;0,MID($K836,FIND(" - ",$K836)+3,LEN($K836)),""),"")</f>
      </c>
      <c r="AK836" t="s">
        <v>1423</v>
      </c>
      <c r="AP836">
        <f>IFERROR(LEFT($K836,FIND(" - ",$K836)-1),$K836)</f>
      </c>
      <c r="AS836">
        <f>IF($CH836&gt;=1,INDEX($AQ:$AQ,$CG836+1),"")</f>
      </c>
      <c r="AT836">
        <f>IF($CH836&gt;=2,INDEX($AQ:$AQ,$CG836+2),"")</f>
      </c>
      <c r="AU836">
        <f>IF($CH836&gt;=3,INDEX($AQ:$AQ,$CG836+3),"")</f>
      </c>
      <c r="AV836">
        <f>IF($CH836&gt;=4,INDEX($AQ:$AQ,$CG836+4),"")</f>
      </c>
      <c r="AW836">
        <f>IF($CH836&gt;=5,INDEX($AQ:$AQ,$CG836+5),"")</f>
      </c>
      <c r="AX836">
        <f>IF($CH836&gt;=6,INDEX($AQ:$AQ,$CG836+6),"")</f>
      </c>
      <c r="AY836">
        <f>IF($CH836&gt;=7,INDEX($AQ:$AQ,$CG836+7),"")</f>
      </c>
      <c r="AZ836">
        <f>IF($CH836&gt;=8,INDEX($AQ:$AQ,$CG836+8),"")</f>
      </c>
      <c r="BA836">
        <f>IF($CH836&gt;=9,INDEX($AQ:$AQ,$CG836+9),"")</f>
      </c>
      <c r="BB836">
        <f>IF($CH836&gt;=10,INDEX($AQ:$AQ,$CG836+10),"")</f>
      </c>
      <c r="BC836">
        <f>IF($CH836&gt;=11,INDEX($AQ:$AQ,$CG836+11),"")</f>
      </c>
      <c r="BD836">
        <f>IF($CH836&gt;=12,INDEX($AQ:$AQ,$CG836+12),"")</f>
      </c>
      <c r="BE836">
        <f>IF($CH836&gt;=13,INDEX($AQ:$AQ,$CG836+13),"")</f>
      </c>
      <c r="BF836">
        <f>IF($CH836&gt;=14,INDEX($AQ:$AQ,$CG836+14),"")</f>
      </c>
      <c r="BG836">
        <f>IF($CH836&gt;=15,INDEX($AQ:$AQ,$CG836+15),"")</f>
      </c>
      <c r="BH836">
        <f>IF($CH836&gt;=16,INDEX($AQ:$AQ,$CG836+16),"")</f>
      </c>
      <c r="BI836">
        <f>IF($CH836&gt;=17,INDEX($AQ:$AQ,$CG836+17),"")</f>
      </c>
      <c r="BJ836">
        <f>IF($CH836&gt;=18,INDEX($AQ:$AQ,$CG836+18),"")</f>
      </c>
      <c r="BK836">
        <f>IF($CH836&gt;=19,INDEX($AQ:$AQ,$CG836+19),"")</f>
      </c>
      <c r="BL836">
        <f>IF($CH836&gt;=20,INDEX($AQ:$AQ,$CG836+20),"")</f>
      </c>
      <c r="BM836">
        <f>IF($CH836&gt;=21,INDEX($AQ:$AQ,$CG836+21),"")</f>
      </c>
      <c r="BN836">
        <f>IF($CH836&gt;=22,INDEX($AQ:$AQ,$CG836+22),"")</f>
      </c>
      <c r="BO836">
        <f>IF($CH836&gt;=23,INDEX($AQ:$AQ,$CG836+23),"")</f>
      </c>
      <c r="BP836">
        <f>IF($CH836&gt;=24,INDEX($AQ:$AQ,$CG836+24),"")</f>
      </c>
      <c r="BQ836">
        <f>IF($CH836&gt;=25,INDEX($AQ:$AQ,$CG836+25),"")</f>
      </c>
      <c r="BR836">
        <f>IF($CH836&gt;=26,INDEX($AQ:$AQ,$CG836+26),"")</f>
      </c>
      <c r="BS836">
        <f>IF($CH836&gt;=27,INDEX($AQ:$AQ,$CG836+27),"")</f>
      </c>
      <c r="BT836">
        <f>IF($CH836&gt;=28,INDEX($AQ:$AQ,$CG836+28),"")</f>
      </c>
      <c r="BU836">
        <f>IF($CH836&gt;=29,INDEX($AQ:$AQ,$CG836+29),"")</f>
      </c>
      <c r="BV836">
        <f>IF($CH836&gt;=30,INDEX($AQ:$AQ,$CG836+30),"")</f>
      </c>
      <c r="BW836">
        <f>IF($CH836&gt;=31,INDEX($AQ:$AQ,$CG836+31),"")</f>
      </c>
      <c r="BX836">
        <f>IF($CH836&gt;=32,INDEX($AQ:$AQ,$CG836+32),"")</f>
      </c>
      <c r="BY836">
        <f>IF($CH836&gt;=33,INDEX($AQ:$AQ,$CG836+33),"")</f>
      </c>
      <c r="BZ836">
        <f>IF($CH836&gt;=34,INDEX($AQ:$AQ,$CG836+34),"")</f>
      </c>
      <c r="CA836">
        <f>IF($CH836&gt;=35,INDEX($AQ:$AQ,$CG836+35),"")</f>
      </c>
      <c r="CB836">
        <f>IF($CH836&gt;=36,INDEX($AQ:$AQ,$CG836+36),"")</f>
      </c>
      <c r="CC836">
        <f>IF($CH836&gt;=37,INDEX($AQ:$AQ,$CG836+37),"")</f>
      </c>
      <c r="CD836">
        <f>IF($CH836&gt;=38,INDEX($AQ:$AQ,$CG836+38),"")</f>
      </c>
      <c r="CE836">
        <f>IF($CH836&gt;=39,INDEX($AQ:$AQ,$CG836+39),"")</f>
      </c>
      <c r="CF836">
        <f>IF($CH836&gt;=40,INDEX($AQ:$AQ,$CG836+40),"")</f>
      </c>
      <c r="CG836">
        <f>IFERROR(MATCH($AP836,$AQ$2:$AQ$134,0)+1,0)</f>
      </c>
      <c r="CH836">
        <f>IFERROR(INDEX($AR$2:$AR$134,MATCH($AP836,$AQ$2:$AQ$134,0)),0)</f>
      </c>
      <c r="CI836">
        <f>IFERROR(LEFT($L836,FIND(" - ",$L836)-1),$L836)</f>
      </c>
      <c r="CL836">
        <f>IF($DG836&gt;=1,INDEX($CJ:$CJ,$DF836+1),"")</f>
      </c>
      <c r="CM836">
        <f>IF($DG836&gt;=2,INDEX($CJ:$CJ,$DF836+2),"")</f>
      </c>
      <c r="CN836">
        <f>IF($DG836&gt;=3,INDEX($CJ:$CJ,$DF836+3),"")</f>
      </c>
      <c r="CO836">
        <f>IF($DG836&gt;=4,INDEX($CJ:$CJ,$DF836+4),"")</f>
      </c>
      <c r="CP836">
        <f>IF($DG836&gt;=5,INDEX($CJ:$CJ,$DF836+5),"")</f>
      </c>
      <c r="CQ836">
        <f>IF($DG836&gt;=6,INDEX($CJ:$CJ,$DF836+6),"")</f>
      </c>
      <c r="CR836">
        <f>IF($DG836&gt;=7,INDEX($CJ:$CJ,$DF836+7),"")</f>
      </c>
      <c r="CS836">
        <f>IF($DG836&gt;=8,INDEX($CJ:$CJ,$DF836+8),"")</f>
      </c>
      <c r="CT836">
        <f>IF($DG836&gt;=9,INDEX($CJ:$CJ,$DF836+9),"")</f>
      </c>
      <c r="CU836">
        <f>IF($DG836&gt;=10,INDEX($CJ:$CJ,$DF836+10),"")</f>
      </c>
      <c r="CV836">
        <f>IF($DG836&gt;=11,INDEX($CJ:$CJ,$DF836+11),"")</f>
      </c>
      <c r="CW836">
        <f>IF($DG836&gt;=12,INDEX($CJ:$CJ,$DF836+12),"")</f>
      </c>
      <c r="CX836">
        <f>IF($DG836&gt;=13,INDEX($CJ:$CJ,$DF836+13),"")</f>
      </c>
      <c r="CY836">
        <f>IF($DG836&gt;=14,INDEX($CJ:$CJ,$DF836+14),"")</f>
      </c>
      <c r="CZ836">
        <f>IF($DG836&gt;=15,INDEX($CJ:$CJ,$DF836+15),"")</f>
      </c>
      <c r="DA836">
        <f>IF($DG836&gt;=16,INDEX($CJ:$CJ,$DF836+16),"")</f>
      </c>
      <c r="DB836">
        <f>IF($DG836&gt;=17,INDEX($CJ:$CJ,$DF836+17),"")</f>
      </c>
      <c r="DC836">
        <f>IF($DG836&gt;=18,INDEX($CJ:$CJ,$DF836+18),"")</f>
      </c>
      <c r="DD836">
        <f>IF($DG836&gt;=19,INDEX($CJ:$CJ,$DF836+19),"")</f>
      </c>
      <c r="DE836">
        <f>IF($DG836&gt;=20,INDEX($CJ:$CJ,$DF836+20),"")</f>
      </c>
      <c r="DF836">
        <f>IFERROR(MATCH($CI836,$CJ$2:$CJ$263,0)+1,0)</f>
      </c>
      <c r="DG836">
        <f>IFERROR(INDEX($CK$2:$CK$263,MATCH($CI836,$CJ$2:$CJ$263,0)),0)</f>
      </c>
      <c r="DH836">
        <f>IFERROR(INDEX($AO:$AO,MATCH($N836,$AN:$AN,0))&amp;"","")</f>
      </c>
      <c r="DL836">
        <f>IF($GO836&gt;=1,INDEX($DI:$DI,$GN836+1),"")</f>
      </c>
      <c r="DM836">
        <f>IF($GO836&gt;=2,INDEX($DI:$DI,$GN836+2),"")</f>
      </c>
      <c r="DN836">
        <f>IF($GO836&gt;=3,INDEX($DI:$DI,$GN836+3),"")</f>
      </c>
      <c r="DO836">
        <f>IF($GO836&gt;=4,INDEX($DI:$DI,$GN836+4),"")</f>
      </c>
      <c r="DP836">
        <f>IF($GO836&gt;=5,INDEX($DI:$DI,$GN836+5),"")</f>
      </c>
      <c r="DQ836">
        <f>IF($GO836&gt;=6,INDEX($DI:$DI,$GN836+6),"")</f>
      </c>
      <c r="DR836">
        <f>IF($GO836&gt;=7,INDEX($DI:$DI,$GN836+7),"")</f>
      </c>
      <c r="DS836">
        <f>IF($GO836&gt;=8,INDEX($DI:$DI,$GN836+8),"")</f>
      </c>
      <c r="DT836">
        <f>IF($GO836&gt;=9,INDEX($DI:$DI,$GN836+9),"")</f>
      </c>
      <c r="DU836">
        <f>IF($GO836&gt;=10,INDEX($DI:$DI,$GN836+10),"")</f>
      </c>
      <c r="DV836">
        <f>IF($GO836&gt;=11,INDEX($DI:$DI,$GN836+11),"")</f>
      </c>
      <c r="DW836">
        <f>IF($GO836&gt;=12,INDEX($DI:$DI,$GN836+12),"")</f>
      </c>
      <c r="DX836">
        <f>IF($GO836&gt;=13,INDEX($DI:$DI,$GN836+13),"")</f>
      </c>
      <c r="DY836">
        <f>IF($GO836&gt;=14,INDEX($DI:$DI,$GN836+14),"")</f>
      </c>
      <c r="DZ836">
        <f>IF($GO836&gt;=15,INDEX($DI:$DI,$GN836+15),"")</f>
      </c>
      <c r="EA836">
        <f>IF($GO836&gt;=16,INDEX($DI:$DI,$GN836+16),"")</f>
      </c>
      <c r="EB836">
        <f>IF($GO836&gt;=17,INDEX($DI:$DI,$GN836+17),"")</f>
      </c>
      <c r="EC836">
        <f>IF($GO836&gt;=18,INDEX($DI:$DI,$GN836+18),"")</f>
      </c>
      <c r="ED836">
        <f>IF($GO836&gt;=19,INDEX($DI:$DI,$GN836+19),"")</f>
      </c>
      <c r="EE836">
        <f>IF($GO836&gt;=20,INDEX($DI:$DI,$GN836+20),"")</f>
      </c>
      <c r="EF836">
        <f>IF($GO836&gt;=21,INDEX($DI:$DI,$GN836+21),"")</f>
      </c>
      <c r="EG836">
        <f>IF($GO836&gt;=22,INDEX($DI:$DI,$GN836+22),"")</f>
      </c>
      <c r="EH836">
        <f>IF($GO836&gt;=23,INDEX($DI:$DI,$GN836+23),"")</f>
      </c>
      <c r="EI836">
        <f>IF($GO836&gt;=24,INDEX($DI:$DI,$GN836+24),"")</f>
      </c>
      <c r="EJ836">
        <f>IF($GO836&gt;=25,INDEX($DI:$DI,$GN836+25),"")</f>
      </c>
      <c r="EK836">
        <f>IF($GO836&gt;=26,INDEX($DI:$DI,$GN836+26),"")</f>
      </c>
      <c r="EL836">
        <f>IF($GO836&gt;=27,INDEX($DI:$DI,$GN836+27),"")</f>
      </c>
      <c r="EM836">
        <f>IF($GO836&gt;=28,INDEX($DI:$DI,$GN836+28),"")</f>
      </c>
      <c r="EN836">
        <f>IF($GO836&gt;=29,INDEX($DI:$DI,$GN836+29),"")</f>
      </c>
      <c r="EO836">
        <f>IF($GO836&gt;=30,INDEX($DI:$DI,$GN836+30),"")</f>
      </c>
      <c r="EP836">
        <f>IF($GO836&gt;=31,INDEX($DI:$DI,$GN836+31),"")</f>
      </c>
      <c r="EQ836">
        <f>IF($GO836&gt;=32,INDEX($DI:$DI,$GN836+32),"")</f>
      </c>
      <c r="ER836">
        <f>IF($GO836&gt;=33,INDEX($DI:$DI,$GN836+33),"")</f>
      </c>
      <c r="ES836">
        <f>IF($GO836&gt;=34,INDEX($DI:$DI,$GN836+34),"")</f>
      </c>
      <c r="ET836">
        <f>IF($GO836&gt;=35,INDEX($DI:$DI,$GN836+35),"")</f>
      </c>
      <c r="EU836">
        <f>IF($GO836&gt;=36,INDEX($DI:$DI,$GN836+36),"")</f>
      </c>
      <c r="EV836">
        <f>IF($GO836&gt;=37,INDEX($DI:$DI,$GN836+37),"")</f>
      </c>
      <c r="EW836">
        <f>IF($GO836&gt;=38,INDEX($DI:$DI,$GN836+38),"")</f>
      </c>
      <c r="EX836">
        <f>IF($GO836&gt;=39,INDEX($DI:$DI,$GN836+39),"")</f>
      </c>
      <c r="EY836">
        <f>IF($GO836&gt;=40,INDEX($DI:$DI,$GN836+40),"")</f>
      </c>
      <c r="EZ836">
        <f>IF($GO836&gt;=1,INDEX($DJ:$DJ,$GN836+1),"")</f>
      </c>
      <c r="FA836">
        <f>IF($GO836&gt;=2,INDEX($DJ:$DJ,$GN836+2),"")</f>
      </c>
      <c r="FB836">
        <f>IF($GO836&gt;=3,INDEX($DJ:$DJ,$GN836+3),"")</f>
      </c>
      <c r="FC836">
        <f>IF($GO836&gt;=4,INDEX($DJ:$DJ,$GN836+4),"")</f>
      </c>
      <c r="FD836">
        <f>IF($GO836&gt;=5,INDEX($DJ:$DJ,$GN836+5),"")</f>
      </c>
      <c r="FE836">
        <f>IF($GO836&gt;=6,INDEX($DJ:$DJ,$GN836+6),"")</f>
      </c>
      <c r="FF836">
        <f>IF($GO836&gt;=7,INDEX($DJ:$DJ,$GN836+7),"")</f>
      </c>
      <c r="FG836">
        <f>IF($GO836&gt;=8,INDEX($DJ:$DJ,$GN836+8),"")</f>
      </c>
      <c r="FH836">
        <f>IF($GO836&gt;=9,INDEX($DJ:$DJ,$GN836+9),"")</f>
      </c>
      <c r="FI836">
        <f>IF($GO836&gt;=10,INDEX($DJ:$DJ,$GN836+10),"")</f>
      </c>
      <c r="FJ836">
        <f>IF($GO836&gt;=11,INDEX($DJ:$DJ,$GN836+11),"")</f>
      </c>
      <c r="FK836">
        <f>IF($GO836&gt;=12,INDEX($DJ:$DJ,$GN836+12),"")</f>
      </c>
      <c r="FL836">
        <f>IF($GO836&gt;=13,INDEX($DJ:$DJ,$GN836+13),"")</f>
      </c>
      <c r="FM836">
        <f>IF($GO836&gt;=14,INDEX($DJ:$DJ,$GN836+14),"")</f>
      </c>
      <c r="FN836">
        <f>IF($GO836&gt;=15,INDEX($DJ:$DJ,$GN836+15),"")</f>
      </c>
      <c r="FO836">
        <f>IF($GO836&gt;=16,INDEX($DJ:$DJ,$GN836+16),"")</f>
      </c>
      <c r="FP836">
        <f>IF($GO836&gt;=17,INDEX($DJ:$DJ,$GN836+17),"")</f>
      </c>
      <c r="FQ836">
        <f>IF($GO836&gt;=18,INDEX($DJ:$DJ,$GN836+18),"")</f>
      </c>
      <c r="FR836">
        <f>IF($GO836&gt;=19,INDEX($DJ:$DJ,$GN836+19),"")</f>
      </c>
      <c r="FS836">
        <f>IF($GO836&gt;=20,INDEX($DJ:$DJ,$GN836+20),"")</f>
      </c>
      <c r="FT836">
        <f>IF($GO836&gt;=21,INDEX($DJ:$DJ,$GN836+21),"")</f>
      </c>
      <c r="FU836">
        <f>IF($GO836&gt;=22,INDEX($DJ:$DJ,$GN836+22),"")</f>
      </c>
      <c r="FV836">
        <f>IF($GO836&gt;=23,INDEX($DJ:$DJ,$GN836+23),"")</f>
      </c>
      <c r="FW836">
        <f>IF($GO836&gt;=24,INDEX($DJ:$DJ,$GN836+24),"")</f>
      </c>
      <c r="FX836">
        <f>IF($GO836&gt;=25,INDEX($DJ:$DJ,$GN836+25),"")</f>
      </c>
      <c r="FY836">
        <f>IF($GO836&gt;=26,INDEX($DJ:$DJ,$GN836+26),"")</f>
      </c>
      <c r="FZ836">
        <f>IF($GO836&gt;=27,INDEX($DJ:$DJ,$GN836+27),"")</f>
      </c>
      <c r="GA836">
        <f>IF($GO836&gt;=28,INDEX($DJ:$DJ,$GN836+28),"")</f>
      </c>
      <c r="GB836">
        <f>IF($GO836&gt;=29,INDEX($DJ:$DJ,$GN836+29),"")</f>
      </c>
      <c r="GC836">
        <f>IF($GO836&gt;=30,INDEX($DJ:$DJ,$GN836+30),"")</f>
      </c>
      <c r="GD836">
        <f>IF($GO836&gt;=31,INDEX($DJ:$DJ,$GN836+31),"")</f>
      </c>
      <c r="GE836">
        <f>IF($GO836&gt;=32,INDEX($DJ:$DJ,$GN836+32),"")</f>
      </c>
      <c r="GF836">
        <f>IF($GO836&gt;=33,INDEX($DJ:$DJ,$GN836+33),"")</f>
      </c>
      <c r="GG836">
        <f>IF($GO836&gt;=34,INDEX($DJ:$DJ,$GN836+34),"")</f>
      </c>
      <c r="GH836">
        <f>IF($GO836&gt;=35,INDEX($DJ:$DJ,$GN836+35),"")</f>
      </c>
      <c r="GI836">
        <f>IF($GO836&gt;=36,INDEX($DJ:$DJ,$GN836+36),"")</f>
      </c>
      <c r="GJ836">
        <f>IF($GO836&gt;=37,INDEX($DJ:$DJ,$GN836+37),"")</f>
      </c>
      <c r="GK836">
        <f>IF($GO836&gt;=38,INDEX($DJ:$DJ,$GN836+38),"")</f>
      </c>
      <c r="GL836">
        <f>IF($GO836&gt;=39,INDEX($DJ:$DJ,$GN836+39),"")</f>
      </c>
      <c r="GM836">
        <f>IF($GO836&gt;=40,INDEX($DJ:$DJ,$GN836+40),"")</f>
      </c>
      <c r="GN836">
        <f>IFERROR(MATCH($DH836,$DI$2:$DI$148,0)+1,0)</f>
      </c>
      <c r="GO836">
        <f>IFERROR(INDEX($DK$2:$DK$148,MATCH($DH836,$DI$2:$DI$148,0)),0)</f>
      </c>
      <c r="GP836">
        <f>IFERROR(MATCH($Y836,$DL$836:$EY$836,0),0)</f>
      </c>
      <c r="GQ836">
        <f>IF($GP836&gt;0,INDEX($EZ$836:$GM$836,$GP836),"")</f>
      </c>
      <c r="GT836">
        <f>IF($JC836&gt;=1,INDEX($GR:$GR,$JB836+1),"")</f>
      </c>
      <c r="GU836">
        <f>IF($JC836&gt;=2,INDEX($GR:$GR,$JB836+2),"")</f>
      </c>
      <c r="GV836">
        <f>IF($JC836&gt;=3,INDEX($GR:$GR,$JB836+3),"")</f>
      </c>
      <c r="GW836">
        <f>IF($JC836&gt;=4,INDEX($GR:$GR,$JB836+4),"")</f>
      </c>
      <c r="GX836">
        <f>IF($JC836&gt;=5,INDEX($GR:$GR,$JB836+5),"")</f>
      </c>
      <c r="GY836">
        <f>IF($JC836&gt;=6,INDEX($GR:$GR,$JB836+6),"")</f>
      </c>
      <c r="GZ836">
        <f>IF($JC836&gt;=7,INDEX($GR:$GR,$JB836+7),"")</f>
      </c>
      <c r="HA836">
        <f>IF($JC836&gt;=8,INDEX($GR:$GR,$JB836+8),"")</f>
      </c>
      <c r="HB836">
        <f>IF($JC836&gt;=9,INDEX($GR:$GR,$JB836+9),"")</f>
      </c>
      <c r="HC836">
        <f>IF($JC836&gt;=10,INDEX($GR:$GR,$JB836+10),"")</f>
      </c>
      <c r="HD836">
        <f>IF($JC836&gt;=11,INDEX($GR:$GR,$JB836+11),"")</f>
      </c>
      <c r="HE836">
        <f>IF($JC836&gt;=12,INDEX($GR:$GR,$JB836+12),"")</f>
      </c>
      <c r="HF836">
        <f>IF($JC836&gt;=13,INDEX($GR:$GR,$JB836+13),"")</f>
      </c>
      <c r="HG836">
        <f>IF($JC836&gt;=14,INDEX($GR:$GR,$JB836+14),"")</f>
      </c>
      <c r="HH836">
        <f>IF($JC836&gt;=15,INDEX($GR:$GR,$JB836+15),"")</f>
      </c>
      <c r="HI836">
        <f>IF($JC836&gt;=16,INDEX($GR:$GR,$JB836+16),"")</f>
      </c>
      <c r="HJ836">
        <f>IF($JC836&gt;=17,INDEX($GR:$GR,$JB836+17),"")</f>
      </c>
      <c r="HK836">
        <f>IF($JC836&gt;=18,INDEX($GR:$GR,$JB836+18),"")</f>
      </c>
      <c r="HL836">
        <f>IF($JC836&gt;=19,INDEX($GR:$GR,$JB836+19),"")</f>
      </c>
      <c r="HM836">
        <f>IF($JC836&gt;=20,INDEX($GR:$GR,$JB836+20),"")</f>
      </c>
      <c r="HN836">
        <f>IF($JC836&gt;=21,INDEX($GR:$GR,$JB836+21),"")</f>
      </c>
      <c r="HO836">
        <f>IF($JC836&gt;=22,INDEX($GR:$GR,$JB836+22),"")</f>
      </c>
      <c r="HP836">
        <f>IF($JC836&gt;=23,INDEX($GR:$GR,$JB836+23),"")</f>
      </c>
      <c r="HQ836">
        <f>IF($JC836&gt;=24,INDEX($GR:$GR,$JB836+24),"")</f>
      </c>
      <c r="HR836">
        <f>IF($JC836&gt;=25,INDEX($GR:$GR,$JB836+25),"")</f>
      </c>
      <c r="HS836">
        <f>IF($JC836&gt;=26,INDEX($GR:$GR,$JB836+26),"")</f>
      </c>
      <c r="HT836">
        <f>IF($JC836&gt;=27,INDEX($GR:$GR,$JB836+27),"")</f>
      </c>
      <c r="HU836">
        <f>IF($JC836&gt;=28,INDEX($GR:$GR,$JB836+28),"")</f>
      </c>
      <c r="HV836">
        <f>IF($JC836&gt;=29,INDEX($GR:$GR,$JB836+29),"")</f>
      </c>
      <c r="HW836">
        <f>IF($JC836&gt;=30,INDEX($GR:$GR,$JB836+30),"")</f>
      </c>
      <c r="HX836">
        <f>IF($JC836&gt;=31,INDEX($GR:$GR,$JB836+31),"")</f>
      </c>
      <c r="HY836">
        <f>IF($JC836&gt;=32,INDEX($GR:$GR,$JB836+32),"")</f>
      </c>
      <c r="HZ836">
        <f>IF($JC836&gt;=33,INDEX($GR:$GR,$JB836+33),"")</f>
      </c>
      <c r="IA836">
        <f>IF($JC836&gt;=34,INDEX($GR:$GR,$JB836+34),"")</f>
      </c>
      <c r="IB836">
        <f>IF($JC836&gt;=35,INDEX($GR:$GR,$JB836+35),"")</f>
      </c>
      <c r="IC836">
        <f>IF($JC836&gt;=36,INDEX($GR:$GR,$JB836+36),"")</f>
      </c>
      <c r="ID836">
        <f>IF($JC836&gt;=37,INDEX($GR:$GR,$JB836+37),"")</f>
      </c>
      <c r="IE836">
        <f>IF($JC836&gt;=38,INDEX($GR:$GR,$JB836+38),"")</f>
      </c>
      <c r="IF836">
        <f>IF($JC836&gt;=39,INDEX($GR:$GR,$JB836+39),"")</f>
      </c>
      <c r="IG836">
        <f>IF($JC836&gt;=40,INDEX($GR:$GR,$JB836+40),"")</f>
      </c>
      <c r="IH836">
        <f>IF($JC836&gt;=41,INDEX($GR:$GR,$JB836+41),"")</f>
      </c>
      <c r="II836">
        <f>IF($JC836&gt;=42,INDEX($GR:$GR,$JB836+42),"")</f>
      </c>
      <c r="IJ836">
        <f>IF($JC836&gt;=43,INDEX($GR:$GR,$JB836+43),"")</f>
      </c>
      <c r="IK836">
        <f>IF($JC836&gt;=44,INDEX($GR:$GR,$JB836+44),"")</f>
      </c>
      <c r="IL836">
        <f>IF($JC836&gt;=45,INDEX($GR:$GR,$JB836+45),"")</f>
      </c>
      <c r="IM836">
        <f>IF($JC836&gt;=46,INDEX($GR:$GR,$JB836+46),"")</f>
      </c>
      <c r="IN836">
        <f>IF($JC836&gt;=47,INDEX($GR:$GR,$JB836+47),"")</f>
      </c>
      <c r="IO836">
        <f>IF($JC836&gt;=48,INDEX($GR:$GR,$JB836+48),"")</f>
      </c>
      <c r="IP836">
        <f>IF($JC836&gt;=49,INDEX($GR:$GR,$JB836+49),"")</f>
      </c>
      <c r="IQ836">
        <f>IF($JC836&gt;=50,INDEX($GR:$GR,$JB836+50),"")</f>
      </c>
      <c r="IR836">
        <f>IF($JC836&gt;=51,INDEX($GR:$GR,$JB836+51),"")</f>
      </c>
      <c r="IS836">
        <f>IF($JC836&gt;=52,INDEX($GR:$GR,$JB836+52),"")</f>
      </c>
      <c r="IT836">
        <f>IF($JC836&gt;=53,INDEX($GR:$GR,$JB836+53),"")</f>
      </c>
      <c r="IU836">
        <f>IF($JC836&gt;=54,INDEX($GR:$GR,$JB836+54),"")</f>
      </c>
      <c r="IV836">
        <f>IF($JC836&gt;=55,INDEX($GR:$GR,$JB836+55),"")</f>
      </c>
      <c r="IW836">
        <f>IF($JC836&gt;=56,INDEX($GR:$GR,$JB836+56),"")</f>
      </c>
      <c r="IX836">
        <f>IF($JC836&gt;=57,INDEX($GR:$GR,$JB836+57),"")</f>
      </c>
      <c r="IY836">
        <f>IF($JC836&gt;=58,INDEX($GR:$GR,$JB836+58),"")</f>
      </c>
      <c r="IZ836">
        <f>IF($JC836&gt;=59,INDEX($GR:$GR,$JB836+59),"")</f>
      </c>
      <c r="JA836">
        <f>IF($JC836&gt;=60,INDEX($GR:$GR,$JB836+60),"")</f>
      </c>
      <c r="JB836">
        <f>IFERROR(MATCH($GQ836,$GR$2:$GR$324,0)+1,0)</f>
      </c>
      <c r="JC836">
        <f>IFERROR(INDEX($GS$2:$GS$324,MATCH($GQ836,$GR$2:$GR$324,0)),0)</f>
      </c>
      <c r="JD836" t="s">
        <v>40</v>
      </c>
      <c r="JE836" t="s">
        <v>40</v>
      </c>
    </row>
    <row r="837" spans="1:265" x14ac:dyDescent="0.25">
      <c r="Q837">
        <f>IF(OR($T837="",$P837=""),"",IFERROR($T837/$P837,0))</f>
      </c>
      <c r="R837">
        <f>IF($T837="","",
SUM($S837,$U837,$Z837,$V837,$X837)*
(1-IF($AA837="",0,VALUE($AA837)/100)))</f>
      </c>
      <c r="S837">
        <f>IF($T837="","",$T837)</f>
      </c>
      <c r="U837">
        <f>IF($T837="","",
IF($N837="","",
IF(ISNUMBER(SEARCH("exempt",LOWER($N837))),0,
$T837*(VALUE(SUBSTITUTE($N837,"%",""))/100))))</f>
      </c>
      <c r="AB837">
        <f>IFERROR(IF(FIND(" - ",$K837)&gt;0,MID($K837,FIND(" - ",$K837)+3,LEN($K837)),""),"")</f>
      </c>
      <c r="AK837" t="s">
        <v>1424</v>
      </c>
      <c r="AP837">
        <f>IFERROR(LEFT($K837,FIND(" - ",$K837)-1),$K837)</f>
      </c>
      <c r="AS837">
        <f>IF($CH837&gt;=1,INDEX($AQ:$AQ,$CG837+1),"")</f>
      </c>
      <c r="AT837">
        <f>IF($CH837&gt;=2,INDEX($AQ:$AQ,$CG837+2),"")</f>
      </c>
      <c r="AU837">
        <f>IF($CH837&gt;=3,INDEX($AQ:$AQ,$CG837+3),"")</f>
      </c>
      <c r="AV837">
        <f>IF($CH837&gt;=4,INDEX($AQ:$AQ,$CG837+4),"")</f>
      </c>
      <c r="AW837">
        <f>IF($CH837&gt;=5,INDEX($AQ:$AQ,$CG837+5),"")</f>
      </c>
      <c r="AX837">
        <f>IF($CH837&gt;=6,INDEX($AQ:$AQ,$CG837+6),"")</f>
      </c>
      <c r="AY837">
        <f>IF($CH837&gt;=7,INDEX($AQ:$AQ,$CG837+7),"")</f>
      </c>
      <c r="AZ837">
        <f>IF($CH837&gt;=8,INDEX($AQ:$AQ,$CG837+8),"")</f>
      </c>
      <c r="BA837">
        <f>IF($CH837&gt;=9,INDEX($AQ:$AQ,$CG837+9),"")</f>
      </c>
      <c r="BB837">
        <f>IF($CH837&gt;=10,INDEX($AQ:$AQ,$CG837+10),"")</f>
      </c>
      <c r="BC837">
        <f>IF($CH837&gt;=11,INDEX($AQ:$AQ,$CG837+11),"")</f>
      </c>
      <c r="BD837">
        <f>IF($CH837&gt;=12,INDEX($AQ:$AQ,$CG837+12),"")</f>
      </c>
      <c r="BE837">
        <f>IF($CH837&gt;=13,INDEX($AQ:$AQ,$CG837+13),"")</f>
      </c>
      <c r="BF837">
        <f>IF($CH837&gt;=14,INDEX($AQ:$AQ,$CG837+14),"")</f>
      </c>
      <c r="BG837">
        <f>IF($CH837&gt;=15,INDEX($AQ:$AQ,$CG837+15),"")</f>
      </c>
      <c r="BH837">
        <f>IF($CH837&gt;=16,INDEX($AQ:$AQ,$CG837+16),"")</f>
      </c>
      <c r="BI837">
        <f>IF($CH837&gt;=17,INDEX($AQ:$AQ,$CG837+17),"")</f>
      </c>
      <c r="BJ837">
        <f>IF($CH837&gt;=18,INDEX($AQ:$AQ,$CG837+18),"")</f>
      </c>
      <c r="BK837">
        <f>IF($CH837&gt;=19,INDEX($AQ:$AQ,$CG837+19),"")</f>
      </c>
      <c r="BL837">
        <f>IF($CH837&gt;=20,INDEX($AQ:$AQ,$CG837+20),"")</f>
      </c>
      <c r="BM837">
        <f>IF($CH837&gt;=21,INDEX($AQ:$AQ,$CG837+21),"")</f>
      </c>
      <c r="BN837">
        <f>IF($CH837&gt;=22,INDEX($AQ:$AQ,$CG837+22),"")</f>
      </c>
      <c r="BO837">
        <f>IF($CH837&gt;=23,INDEX($AQ:$AQ,$CG837+23),"")</f>
      </c>
      <c r="BP837">
        <f>IF($CH837&gt;=24,INDEX($AQ:$AQ,$CG837+24),"")</f>
      </c>
      <c r="BQ837">
        <f>IF($CH837&gt;=25,INDEX($AQ:$AQ,$CG837+25),"")</f>
      </c>
      <c r="BR837">
        <f>IF($CH837&gt;=26,INDEX($AQ:$AQ,$CG837+26),"")</f>
      </c>
      <c r="BS837">
        <f>IF($CH837&gt;=27,INDEX($AQ:$AQ,$CG837+27),"")</f>
      </c>
      <c r="BT837">
        <f>IF($CH837&gt;=28,INDEX($AQ:$AQ,$CG837+28),"")</f>
      </c>
      <c r="BU837">
        <f>IF($CH837&gt;=29,INDEX($AQ:$AQ,$CG837+29),"")</f>
      </c>
      <c r="BV837">
        <f>IF($CH837&gt;=30,INDEX($AQ:$AQ,$CG837+30),"")</f>
      </c>
      <c r="BW837">
        <f>IF($CH837&gt;=31,INDEX($AQ:$AQ,$CG837+31),"")</f>
      </c>
      <c r="BX837">
        <f>IF($CH837&gt;=32,INDEX($AQ:$AQ,$CG837+32),"")</f>
      </c>
      <c r="BY837">
        <f>IF($CH837&gt;=33,INDEX($AQ:$AQ,$CG837+33),"")</f>
      </c>
      <c r="BZ837">
        <f>IF($CH837&gt;=34,INDEX($AQ:$AQ,$CG837+34),"")</f>
      </c>
      <c r="CA837">
        <f>IF($CH837&gt;=35,INDEX($AQ:$AQ,$CG837+35),"")</f>
      </c>
      <c r="CB837">
        <f>IF($CH837&gt;=36,INDEX($AQ:$AQ,$CG837+36),"")</f>
      </c>
      <c r="CC837">
        <f>IF($CH837&gt;=37,INDEX($AQ:$AQ,$CG837+37),"")</f>
      </c>
      <c r="CD837">
        <f>IF($CH837&gt;=38,INDEX($AQ:$AQ,$CG837+38),"")</f>
      </c>
      <c r="CE837">
        <f>IF($CH837&gt;=39,INDEX($AQ:$AQ,$CG837+39),"")</f>
      </c>
      <c r="CF837">
        <f>IF($CH837&gt;=40,INDEX($AQ:$AQ,$CG837+40),"")</f>
      </c>
      <c r="CG837">
        <f>IFERROR(MATCH($AP837,$AQ$2:$AQ$134,0)+1,0)</f>
      </c>
      <c r="CH837">
        <f>IFERROR(INDEX($AR$2:$AR$134,MATCH($AP837,$AQ$2:$AQ$134,0)),0)</f>
      </c>
      <c r="CI837">
        <f>IFERROR(LEFT($L837,FIND(" - ",$L837)-1),$L837)</f>
      </c>
      <c r="CL837">
        <f>IF($DG837&gt;=1,INDEX($CJ:$CJ,$DF837+1),"")</f>
      </c>
      <c r="CM837">
        <f>IF($DG837&gt;=2,INDEX($CJ:$CJ,$DF837+2),"")</f>
      </c>
      <c r="CN837">
        <f>IF($DG837&gt;=3,INDEX($CJ:$CJ,$DF837+3),"")</f>
      </c>
      <c r="CO837">
        <f>IF($DG837&gt;=4,INDEX($CJ:$CJ,$DF837+4),"")</f>
      </c>
      <c r="CP837">
        <f>IF($DG837&gt;=5,INDEX($CJ:$CJ,$DF837+5),"")</f>
      </c>
      <c r="CQ837">
        <f>IF($DG837&gt;=6,INDEX($CJ:$CJ,$DF837+6),"")</f>
      </c>
      <c r="CR837">
        <f>IF($DG837&gt;=7,INDEX($CJ:$CJ,$DF837+7),"")</f>
      </c>
      <c r="CS837">
        <f>IF($DG837&gt;=8,INDEX($CJ:$CJ,$DF837+8),"")</f>
      </c>
      <c r="CT837">
        <f>IF($DG837&gt;=9,INDEX($CJ:$CJ,$DF837+9),"")</f>
      </c>
      <c r="CU837">
        <f>IF($DG837&gt;=10,INDEX($CJ:$CJ,$DF837+10),"")</f>
      </c>
      <c r="CV837">
        <f>IF($DG837&gt;=11,INDEX($CJ:$CJ,$DF837+11),"")</f>
      </c>
      <c r="CW837">
        <f>IF($DG837&gt;=12,INDEX($CJ:$CJ,$DF837+12),"")</f>
      </c>
      <c r="CX837">
        <f>IF($DG837&gt;=13,INDEX($CJ:$CJ,$DF837+13),"")</f>
      </c>
      <c r="CY837">
        <f>IF($DG837&gt;=14,INDEX($CJ:$CJ,$DF837+14),"")</f>
      </c>
      <c r="CZ837">
        <f>IF($DG837&gt;=15,INDEX($CJ:$CJ,$DF837+15),"")</f>
      </c>
      <c r="DA837">
        <f>IF($DG837&gt;=16,INDEX($CJ:$CJ,$DF837+16),"")</f>
      </c>
      <c r="DB837">
        <f>IF($DG837&gt;=17,INDEX($CJ:$CJ,$DF837+17),"")</f>
      </c>
      <c r="DC837">
        <f>IF($DG837&gt;=18,INDEX($CJ:$CJ,$DF837+18),"")</f>
      </c>
      <c r="DD837">
        <f>IF($DG837&gt;=19,INDEX($CJ:$CJ,$DF837+19),"")</f>
      </c>
      <c r="DE837">
        <f>IF($DG837&gt;=20,INDEX($CJ:$CJ,$DF837+20),"")</f>
      </c>
      <c r="DF837">
        <f>IFERROR(MATCH($CI837,$CJ$2:$CJ$263,0)+1,0)</f>
      </c>
      <c r="DG837">
        <f>IFERROR(INDEX($CK$2:$CK$263,MATCH($CI837,$CJ$2:$CJ$263,0)),0)</f>
      </c>
      <c r="DH837">
        <f>IFERROR(INDEX($AO:$AO,MATCH($N837,$AN:$AN,0))&amp;"","")</f>
      </c>
      <c r="DL837">
        <f>IF($GO837&gt;=1,INDEX($DI:$DI,$GN837+1),"")</f>
      </c>
      <c r="DM837">
        <f>IF($GO837&gt;=2,INDEX($DI:$DI,$GN837+2),"")</f>
      </c>
      <c r="DN837">
        <f>IF($GO837&gt;=3,INDEX($DI:$DI,$GN837+3),"")</f>
      </c>
      <c r="DO837">
        <f>IF($GO837&gt;=4,INDEX($DI:$DI,$GN837+4),"")</f>
      </c>
      <c r="DP837">
        <f>IF($GO837&gt;=5,INDEX($DI:$DI,$GN837+5),"")</f>
      </c>
      <c r="DQ837">
        <f>IF($GO837&gt;=6,INDEX($DI:$DI,$GN837+6),"")</f>
      </c>
      <c r="DR837">
        <f>IF($GO837&gt;=7,INDEX($DI:$DI,$GN837+7),"")</f>
      </c>
      <c r="DS837">
        <f>IF($GO837&gt;=8,INDEX($DI:$DI,$GN837+8),"")</f>
      </c>
      <c r="DT837">
        <f>IF($GO837&gt;=9,INDEX($DI:$DI,$GN837+9),"")</f>
      </c>
      <c r="DU837">
        <f>IF($GO837&gt;=10,INDEX($DI:$DI,$GN837+10),"")</f>
      </c>
      <c r="DV837">
        <f>IF($GO837&gt;=11,INDEX($DI:$DI,$GN837+11),"")</f>
      </c>
      <c r="DW837">
        <f>IF($GO837&gt;=12,INDEX($DI:$DI,$GN837+12),"")</f>
      </c>
      <c r="DX837">
        <f>IF($GO837&gt;=13,INDEX($DI:$DI,$GN837+13),"")</f>
      </c>
      <c r="DY837">
        <f>IF($GO837&gt;=14,INDEX($DI:$DI,$GN837+14),"")</f>
      </c>
      <c r="DZ837">
        <f>IF($GO837&gt;=15,INDEX($DI:$DI,$GN837+15),"")</f>
      </c>
      <c r="EA837">
        <f>IF($GO837&gt;=16,INDEX($DI:$DI,$GN837+16),"")</f>
      </c>
      <c r="EB837">
        <f>IF($GO837&gt;=17,INDEX($DI:$DI,$GN837+17),"")</f>
      </c>
      <c r="EC837">
        <f>IF($GO837&gt;=18,INDEX($DI:$DI,$GN837+18),"")</f>
      </c>
      <c r="ED837">
        <f>IF($GO837&gt;=19,INDEX($DI:$DI,$GN837+19),"")</f>
      </c>
      <c r="EE837">
        <f>IF($GO837&gt;=20,INDEX($DI:$DI,$GN837+20),"")</f>
      </c>
      <c r="EF837">
        <f>IF($GO837&gt;=21,INDEX($DI:$DI,$GN837+21),"")</f>
      </c>
      <c r="EG837">
        <f>IF($GO837&gt;=22,INDEX($DI:$DI,$GN837+22),"")</f>
      </c>
      <c r="EH837">
        <f>IF($GO837&gt;=23,INDEX($DI:$DI,$GN837+23),"")</f>
      </c>
      <c r="EI837">
        <f>IF($GO837&gt;=24,INDEX($DI:$DI,$GN837+24),"")</f>
      </c>
      <c r="EJ837">
        <f>IF($GO837&gt;=25,INDEX($DI:$DI,$GN837+25),"")</f>
      </c>
      <c r="EK837">
        <f>IF($GO837&gt;=26,INDEX($DI:$DI,$GN837+26),"")</f>
      </c>
      <c r="EL837">
        <f>IF($GO837&gt;=27,INDEX($DI:$DI,$GN837+27),"")</f>
      </c>
      <c r="EM837">
        <f>IF($GO837&gt;=28,INDEX($DI:$DI,$GN837+28),"")</f>
      </c>
      <c r="EN837">
        <f>IF($GO837&gt;=29,INDEX($DI:$DI,$GN837+29),"")</f>
      </c>
      <c r="EO837">
        <f>IF($GO837&gt;=30,INDEX($DI:$DI,$GN837+30),"")</f>
      </c>
      <c r="EP837">
        <f>IF($GO837&gt;=31,INDEX($DI:$DI,$GN837+31),"")</f>
      </c>
      <c r="EQ837">
        <f>IF($GO837&gt;=32,INDEX($DI:$DI,$GN837+32),"")</f>
      </c>
      <c r="ER837">
        <f>IF($GO837&gt;=33,INDEX($DI:$DI,$GN837+33),"")</f>
      </c>
      <c r="ES837">
        <f>IF($GO837&gt;=34,INDEX($DI:$DI,$GN837+34),"")</f>
      </c>
      <c r="ET837">
        <f>IF($GO837&gt;=35,INDEX($DI:$DI,$GN837+35),"")</f>
      </c>
      <c r="EU837">
        <f>IF($GO837&gt;=36,INDEX($DI:$DI,$GN837+36),"")</f>
      </c>
      <c r="EV837">
        <f>IF($GO837&gt;=37,INDEX($DI:$DI,$GN837+37),"")</f>
      </c>
      <c r="EW837">
        <f>IF($GO837&gt;=38,INDEX($DI:$DI,$GN837+38),"")</f>
      </c>
      <c r="EX837">
        <f>IF($GO837&gt;=39,INDEX($DI:$DI,$GN837+39),"")</f>
      </c>
      <c r="EY837">
        <f>IF($GO837&gt;=40,INDEX($DI:$DI,$GN837+40),"")</f>
      </c>
      <c r="EZ837">
        <f>IF($GO837&gt;=1,INDEX($DJ:$DJ,$GN837+1),"")</f>
      </c>
      <c r="FA837">
        <f>IF($GO837&gt;=2,INDEX($DJ:$DJ,$GN837+2),"")</f>
      </c>
      <c r="FB837">
        <f>IF($GO837&gt;=3,INDEX($DJ:$DJ,$GN837+3),"")</f>
      </c>
      <c r="FC837">
        <f>IF($GO837&gt;=4,INDEX($DJ:$DJ,$GN837+4),"")</f>
      </c>
      <c r="FD837">
        <f>IF($GO837&gt;=5,INDEX($DJ:$DJ,$GN837+5),"")</f>
      </c>
      <c r="FE837">
        <f>IF($GO837&gt;=6,INDEX($DJ:$DJ,$GN837+6),"")</f>
      </c>
      <c r="FF837">
        <f>IF($GO837&gt;=7,INDEX($DJ:$DJ,$GN837+7),"")</f>
      </c>
      <c r="FG837">
        <f>IF($GO837&gt;=8,INDEX($DJ:$DJ,$GN837+8),"")</f>
      </c>
      <c r="FH837">
        <f>IF($GO837&gt;=9,INDEX($DJ:$DJ,$GN837+9),"")</f>
      </c>
      <c r="FI837">
        <f>IF($GO837&gt;=10,INDEX($DJ:$DJ,$GN837+10),"")</f>
      </c>
      <c r="FJ837">
        <f>IF($GO837&gt;=11,INDEX($DJ:$DJ,$GN837+11),"")</f>
      </c>
      <c r="FK837">
        <f>IF($GO837&gt;=12,INDEX($DJ:$DJ,$GN837+12),"")</f>
      </c>
      <c r="FL837">
        <f>IF($GO837&gt;=13,INDEX($DJ:$DJ,$GN837+13),"")</f>
      </c>
      <c r="FM837">
        <f>IF($GO837&gt;=14,INDEX($DJ:$DJ,$GN837+14),"")</f>
      </c>
      <c r="FN837">
        <f>IF($GO837&gt;=15,INDEX($DJ:$DJ,$GN837+15),"")</f>
      </c>
      <c r="FO837">
        <f>IF($GO837&gt;=16,INDEX($DJ:$DJ,$GN837+16),"")</f>
      </c>
      <c r="FP837">
        <f>IF($GO837&gt;=17,INDEX($DJ:$DJ,$GN837+17),"")</f>
      </c>
      <c r="FQ837">
        <f>IF($GO837&gt;=18,INDEX($DJ:$DJ,$GN837+18),"")</f>
      </c>
      <c r="FR837">
        <f>IF($GO837&gt;=19,INDEX($DJ:$DJ,$GN837+19),"")</f>
      </c>
      <c r="FS837">
        <f>IF($GO837&gt;=20,INDEX($DJ:$DJ,$GN837+20),"")</f>
      </c>
      <c r="FT837">
        <f>IF($GO837&gt;=21,INDEX($DJ:$DJ,$GN837+21),"")</f>
      </c>
      <c r="FU837">
        <f>IF($GO837&gt;=22,INDEX($DJ:$DJ,$GN837+22),"")</f>
      </c>
      <c r="FV837">
        <f>IF($GO837&gt;=23,INDEX($DJ:$DJ,$GN837+23),"")</f>
      </c>
      <c r="FW837">
        <f>IF($GO837&gt;=24,INDEX($DJ:$DJ,$GN837+24),"")</f>
      </c>
      <c r="FX837">
        <f>IF($GO837&gt;=25,INDEX($DJ:$DJ,$GN837+25),"")</f>
      </c>
      <c r="FY837">
        <f>IF($GO837&gt;=26,INDEX($DJ:$DJ,$GN837+26),"")</f>
      </c>
      <c r="FZ837">
        <f>IF($GO837&gt;=27,INDEX($DJ:$DJ,$GN837+27),"")</f>
      </c>
      <c r="GA837">
        <f>IF($GO837&gt;=28,INDEX($DJ:$DJ,$GN837+28),"")</f>
      </c>
      <c r="GB837">
        <f>IF($GO837&gt;=29,INDEX($DJ:$DJ,$GN837+29),"")</f>
      </c>
      <c r="GC837">
        <f>IF($GO837&gt;=30,INDEX($DJ:$DJ,$GN837+30),"")</f>
      </c>
      <c r="GD837">
        <f>IF($GO837&gt;=31,INDEX($DJ:$DJ,$GN837+31),"")</f>
      </c>
      <c r="GE837">
        <f>IF($GO837&gt;=32,INDEX($DJ:$DJ,$GN837+32),"")</f>
      </c>
      <c r="GF837">
        <f>IF($GO837&gt;=33,INDEX($DJ:$DJ,$GN837+33),"")</f>
      </c>
      <c r="GG837">
        <f>IF($GO837&gt;=34,INDEX($DJ:$DJ,$GN837+34),"")</f>
      </c>
      <c r="GH837">
        <f>IF($GO837&gt;=35,INDEX($DJ:$DJ,$GN837+35),"")</f>
      </c>
      <c r="GI837">
        <f>IF($GO837&gt;=36,INDEX($DJ:$DJ,$GN837+36),"")</f>
      </c>
      <c r="GJ837">
        <f>IF($GO837&gt;=37,INDEX($DJ:$DJ,$GN837+37),"")</f>
      </c>
      <c r="GK837">
        <f>IF($GO837&gt;=38,INDEX($DJ:$DJ,$GN837+38),"")</f>
      </c>
      <c r="GL837">
        <f>IF($GO837&gt;=39,INDEX($DJ:$DJ,$GN837+39),"")</f>
      </c>
      <c r="GM837">
        <f>IF($GO837&gt;=40,INDEX($DJ:$DJ,$GN837+40),"")</f>
      </c>
      <c r="GN837">
        <f>IFERROR(MATCH($DH837,$DI$2:$DI$148,0)+1,0)</f>
      </c>
      <c r="GO837">
        <f>IFERROR(INDEX($DK$2:$DK$148,MATCH($DH837,$DI$2:$DI$148,0)),0)</f>
      </c>
      <c r="GP837">
        <f>IFERROR(MATCH($Y837,$DL$837:$EY$837,0),0)</f>
      </c>
      <c r="GQ837">
        <f>IF($GP837&gt;0,INDEX($EZ$837:$GM$837,$GP837),"")</f>
      </c>
      <c r="GT837">
        <f>IF($JC837&gt;=1,INDEX($GR:$GR,$JB837+1),"")</f>
      </c>
      <c r="GU837">
        <f>IF($JC837&gt;=2,INDEX($GR:$GR,$JB837+2),"")</f>
      </c>
      <c r="GV837">
        <f>IF($JC837&gt;=3,INDEX($GR:$GR,$JB837+3),"")</f>
      </c>
      <c r="GW837">
        <f>IF($JC837&gt;=4,INDEX($GR:$GR,$JB837+4),"")</f>
      </c>
      <c r="GX837">
        <f>IF($JC837&gt;=5,INDEX($GR:$GR,$JB837+5),"")</f>
      </c>
      <c r="GY837">
        <f>IF($JC837&gt;=6,INDEX($GR:$GR,$JB837+6),"")</f>
      </c>
      <c r="GZ837">
        <f>IF($JC837&gt;=7,INDEX($GR:$GR,$JB837+7),"")</f>
      </c>
      <c r="HA837">
        <f>IF($JC837&gt;=8,INDEX($GR:$GR,$JB837+8),"")</f>
      </c>
      <c r="HB837">
        <f>IF($JC837&gt;=9,INDEX($GR:$GR,$JB837+9),"")</f>
      </c>
      <c r="HC837">
        <f>IF($JC837&gt;=10,INDEX($GR:$GR,$JB837+10),"")</f>
      </c>
      <c r="HD837">
        <f>IF($JC837&gt;=11,INDEX($GR:$GR,$JB837+11),"")</f>
      </c>
      <c r="HE837">
        <f>IF($JC837&gt;=12,INDEX($GR:$GR,$JB837+12),"")</f>
      </c>
      <c r="HF837">
        <f>IF($JC837&gt;=13,INDEX($GR:$GR,$JB837+13),"")</f>
      </c>
      <c r="HG837">
        <f>IF($JC837&gt;=14,INDEX($GR:$GR,$JB837+14),"")</f>
      </c>
      <c r="HH837">
        <f>IF($JC837&gt;=15,INDEX($GR:$GR,$JB837+15),"")</f>
      </c>
      <c r="HI837">
        <f>IF($JC837&gt;=16,INDEX($GR:$GR,$JB837+16),"")</f>
      </c>
      <c r="HJ837">
        <f>IF($JC837&gt;=17,INDEX($GR:$GR,$JB837+17),"")</f>
      </c>
      <c r="HK837">
        <f>IF($JC837&gt;=18,INDEX($GR:$GR,$JB837+18),"")</f>
      </c>
      <c r="HL837">
        <f>IF($JC837&gt;=19,INDEX($GR:$GR,$JB837+19),"")</f>
      </c>
      <c r="HM837">
        <f>IF($JC837&gt;=20,INDEX($GR:$GR,$JB837+20),"")</f>
      </c>
      <c r="HN837">
        <f>IF($JC837&gt;=21,INDEX($GR:$GR,$JB837+21),"")</f>
      </c>
      <c r="HO837">
        <f>IF($JC837&gt;=22,INDEX($GR:$GR,$JB837+22),"")</f>
      </c>
      <c r="HP837">
        <f>IF($JC837&gt;=23,INDEX($GR:$GR,$JB837+23),"")</f>
      </c>
      <c r="HQ837">
        <f>IF($JC837&gt;=24,INDEX($GR:$GR,$JB837+24),"")</f>
      </c>
      <c r="HR837">
        <f>IF($JC837&gt;=25,INDEX($GR:$GR,$JB837+25),"")</f>
      </c>
      <c r="HS837">
        <f>IF($JC837&gt;=26,INDEX($GR:$GR,$JB837+26),"")</f>
      </c>
      <c r="HT837">
        <f>IF($JC837&gt;=27,INDEX($GR:$GR,$JB837+27),"")</f>
      </c>
      <c r="HU837">
        <f>IF($JC837&gt;=28,INDEX($GR:$GR,$JB837+28),"")</f>
      </c>
      <c r="HV837">
        <f>IF($JC837&gt;=29,INDEX($GR:$GR,$JB837+29),"")</f>
      </c>
      <c r="HW837">
        <f>IF($JC837&gt;=30,INDEX($GR:$GR,$JB837+30),"")</f>
      </c>
      <c r="HX837">
        <f>IF($JC837&gt;=31,INDEX($GR:$GR,$JB837+31),"")</f>
      </c>
      <c r="HY837">
        <f>IF($JC837&gt;=32,INDEX($GR:$GR,$JB837+32),"")</f>
      </c>
      <c r="HZ837">
        <f>IF($JC837&gt;=33,INDEX($GR:$GR,$JB837+33),"")</f>
      </c>
      <c r="IA837">
        <f>IF($JC837&gt;=34,INDEX($GR:$GR,$JB837+34),"")</f>
      </c>
      <c r="IB837">
        <f>IF($JC837&gt;=35,INDEX($GR:$GR,$JB837+35),"")</f>
      </c>
      <c r="IC837">
        <f>IF($JC837&gt;=36,INDEX($GR:$GR,$JB837+36),"")</f>
      </c>
      <c r="ID837">
        <f>IF($JC837&gt;=37,INDEX($GR:$GR,$JB837+37),"")</f>
      </c>
      <c r="IE837">
        <f>IF($JC837&gt;=38,INDEX($GR:$GR,$JB837+38),"")</f>
      </c>
      <c r="IF837">
        <f>IF($JC837&gt;=39,INDEX($GR:$GR,$JB837+39),"")</f>
      </c>
      <c r="IG837">
        <f>IF($JC837&gt;=40,INDEX($GR:$GR,$JB837+40),"")</f>
      </c>
      <c r="IH837">
        <f>IF($JC837&gt;=41,INDEX($GR:$GR,$JB837+41),"")</f>
      </c>
      <c r="II837">
        <f>IF($JC837&gt;=42,INDEX($GR:$GR,$JB837+42),"")</f>
      </c>
      <c r="IJ837">
        <f>IF($JC837&gt;=43,INDEX($GR:$GR,$JB837+43),"")</f>
      </c>
      <c r="IK837">
        <f>IF($JC837&gt;=44,INDEX($GR:$GR,$JB837+44),"")</f>
      </c>
      <c r="IL837">
        <f>IF($JC837&gt;=45,INDEX($GR:$GR,$JB837+45),"")</f>
      </c>
      <c r="IM837">
        <f>IF($JC837&gt;=46,INDEX($GR:$GR,$JB837+46),"")</f>
      </c>
      <c r="IN837">
        <f>IF($JC837&gt;=47,INDEX($GR:$GR,$JB837+47),"")</f>
      </c>
      <c r="IO837">
        <f>IF($JC837&gt;=48,INDEX($GR:$GR,$JB837+48),"")</f>
      </c>
      <c r="IP837">
        <f>IF($JC837&gt;=49,INDEX($GR:$GR,$JB837+49),"")</f>
      </c>
      <c r="IQ837">
        <f>IF($JC837&gt;=50,INDEX($GR:$GR,$JB837+50),"")</f>
      </c>
      <c r="IR837">
        <f>IF($JC837&gt;=51,INDEX($GR:$GR,$JB837+51),"")</f>
      </c>
      <c r="IS837">
        <f>IF($JC837&gt;=52,INDEX($GR:$GR,$JB837+52),"")</f>
      </c>
      <c r="IT837">
        <f>IF($JC837&gt;=53,INDEX($GR:$GR,$JB837+53),"")</f>
      </c>
      <c r="IU837">
        <f>IF($JC837&gt;=54,INDEX($GR:$GR,$JB837+54),"")</f>
      </c>
      <c r="IV837">
        <f>IF($JC837&gt;=55,INDEX($GR:$GR,$JB837+55),"")</f>
      </c>
      <c r="IW837">
        <f>IF($JC837&gt;=56,INDEX($GR:$GR,$JB837+56),"")</f>
      </c>
      <c r="IX837">
        <f>IF($JC837&gt;=57,INDEX($GR:$GR,$JB837+57),"")</f>
      </c>
      <c r="IY837">
        <f>IF($JC837&gt;=58,INDEX($GR:$GR,$JB837+58),"")</f>
      </c>
      <c r="IZ837">
        <f>IF($JC837&gt;=59,INDEX($GR:$GR,$JB837+59),"")</f>
      </c>
      <c r="JA837">
        <f>IF($JC837&gt;=60,INDEX($GR:$GR,$JB837+60),"")</f>
      </c>
      <c r="JB837">
        <f>IFERROR(MATCH($GQ837,$GR$2:$GR$324,0)+1,0)</f>
      </c>
      <c r="JC837">
        <f>IFERROR(INDEX($GS$2:$GS$324,MATCH($GQ837,$GR$2:$GR$324,0)),0)</f>
      </c>
      <c r="JD837" t="s">
        <v>40</v>
      </c>
      <c r="JE837" t="s">
        <v>40</v>
      </c>
    </row>
    <row r="838" spans="1:265" x14ac:dyDescent="0.25">
      <c r="Q838">
        <f>IF(OR($T838="",$P838=""),"",IFERROR($T838/$P838,0))</f>
      </c>
      <c r="R838">
        <f>IF($T838="","",
SUM($S838,$U838,$Z838,$V838,$X838)*
(1-IF($AA838="",0,VALUE($AA838)/100)))</f>
      </c>
      <c r="S838">
        <f>IF($T838="","",$T838)</f>
      </c>
      <c r="U838">
        <f>IF($T838="","",
IF($N838="","",
IF(ISNUMBER(SEARCH("exempt",LOWER($N838))),0,
$T838*(VALUE(SUBSTITUTE($N838,"%",""))/100))))</f>
      </c>
      <c r="AB838">
        <f>IFERROR(IF(FIND(" - ",$K838)&gt;0,MID($K838,FIND(" - ",$K838)+3,LEN($K838)),""),"")</f>
      </c>
      <c r="AK838" t="s">
        <v>1425</v>
      </c>
      <c r="AP838">
        <f>IFERROR(LEFT($K838,FIND(" - ",$K838)-1),$K838)</f>
      </c>
      <c r="AS838">
        <f>IF($CH838&gt;=1,INDEX($AQ:$AQ,$CG838+1),"")</f>
      </c>
      <c r="AT838">
        <f>IF($CH838&gt;=2,INDEX($AQ:$AQ,$CG838+2),"")</f>
      </c>
      <c r="AU838">
        <f>IF($CH838&gt;=3,INDEX($AQ:$AQ,$CG838+3),"")</f>
      </c>
      <c r="AV838">
        <f>IF($CH838&gt;=4,INDEX($AQ:$AQ,$CG838+4),"")</f>
      </c>
      <c r="AW838">
        <f>IF($CH838&gt;=5,INDEX($AQ:$AQ,$CG838+5),"")</f>
      </c>
      <c r="AX838">
        <f>IF($CH838&gt;=6,INDEX($AQ:$AQ,$CG838+6),"")</f>
      </c>
      <c r="AY838">
        <f>IF($CH838&gt;=7,INDEX($AQ:$AQ,$CG838+7),"")</f>
      </c>
      <c r="AZ838">
        <f>IF($CH838&gt;=8,INDEX($AQ:$AQ,$CG838+8),"")</f>
      </c>
      <c r="BA838">
        <f>IF($CH838&gt;=9,INDEX($AQ:$AQ,$CG838+9),"")</f>
      </c>
      <c r="BB838">
        <f>IF($CH838&gt;=10,INDEX($AQ:$AQ,$CG838+10),"")</f>
      </c>
      <c r="BC838">
        <f>IF($CH838&gt;=11,INDEX($AQ:$AQ,$CG838+11),"")</f>
      </c>
      <c r="BD838">
        <f>IF($CH838&gt;=12,INDEX($AQ:$AQ,$CG838+12),"")</f>
      </c>
      <c r="BE838">
        <f>IF($CH838&gt;=13,INDEX($AQ:$AQ,$CG838+13),"")</f>
      </c>
      <c r="BF838">
        <f>IF($CH838&gt;=14,INDEX($AQ:$AQ,$CG838+14),"")</f>
      </c>
      <c r="BG838">
        <f>IF($CH838&gt;=15,INDEX($AQ:$AQ,$CG838+15),"")</f>
      </c>
      <c r="BH838">
        <f>IF($CH838&gt;=16,INDEX($AQ:$AQ,$CG838+16),"")</f>
      </c>
      <c r="BI838">
        <f>IF($CH838&gt;=17,INDEX($AQ:$AQ,$CG838+17),"")</f>
      </c>
      <c r="BJ838">
        <f>IF($CH838&gt;=18,INDEX($AQ:$AQ,$CG838+18),"")</f>
      </c>
      <c r="BK838">
        <f>IF($CH838&gt;=19,INDEX($AQ:$AQ,$CG838+19),"")</f>
      </c>
      <c r="BL838">
        <f>IF($CH838&gt;=20,INDEX($AQ:$AQ,$CG838+20),"")</f>
      </c>
      <c r="BM838">
        <f>IF($CH838&gt;=21,INDEX($AQ:$AQ,$CG838+21),"")</f>
      </c>
      <c r="BN838">
        <f>IF($CH838&gt;=22,INDEX($AQ:$AQ,$CG838+22),"")</f>
      </c>
      <c r="BO838">
        <f>IF($CH838&gt;=23,INDEX($AQ:$AQ,$CG838+23),"")</f>
      </c>
      <c r="BP838">
        <f>IF($CH838&gt;=24,INDEX($AQ:$AQ,$CG838+24),"")</f>
      </c>
      <c r="BQ838">
        <f>IF($CH838&gt;=25,INDEX($AQ:$AQ,$CG838+25),"")</f>
      </c>
      <c r="BR838">
        <f>IF($CH838&gt;=26,INDEX($AQ:$AQ,$CG838+26),"")</f>
      </c>
      <c r="BS838">
        <f>IF($CH838&gt;=27,INDEX($AQ:$AQ,$CG838+27),"")</f>
      </c>
      <c r="BT838">
        <f>IF($CH838&gt;=28,INDEX($AQ:$AQ,$CG838+28),"")</f>
      </c>
      <c r="BU838">
        <f>IF($CH838&gt;=29,INDEX($AQ:$AQ,$CG838+29),"")</f>
      </c>
      <c r="BV838">
        <f>IF($CH838&gt;=30,INDEX($AQ:$AQ,$CG838+30),"")</f>
      </c>
      <c r="BW838">
        <f>IF($CH838&gt;=31,INDEX($AQ:$AQ,$CG838+31),"")</f>
      </c>
      <c r="BX838">
        <f>IF($CH838&gt;=32,INDEX($AQ:$AQ,$CG838+32),"")</f>
      </c>
      <c r="BY838">
        <f>IF($CH838&gt;=33,INDEX($AQ:$AQ,$CG838+33),"")</f>
      </c>
      <c r="BZ838">
        <f>IF($CH838&gt;=34,INDEX($AQ:$AQ,$CG838+34),"")</f>
      </c>
      <c r="CA838">
        <f>IF($CH838&gt;=35,INDEX($AQ:$AQ,$CG838+35),"")</f>
      </c>
      <c r="CB838">
        <f>IF($CH838&gt;=36,INDEX($AQ:$AQ,$CG838+36),"")</f>
      </c>
      <c r="CC838">
        <f>IF($CH838&gt;=37,INDEX($AQ:$AQ,$CG838+37),"")</f>
      </c>
      <c r="CD838">
        <f>IF($CH838&gt;=38,INDEX($AQ:$AQ,$CG838+38),"")</f>
      </c>
      <c r="CE838">
        <f>IF($CH838&gt;=39,INDEX($AQ:$AQ,$CG838+39),"")</f>
      </c>
      <c r="CF838">
        <f>IF($CH838&gt;=40,INDEX($AQ:$AQ,$CG838+40),"")</f>
      </c>
      <c r="CG838">
        <f>IFERROR(MATCH($AP838,$AQ$2:$AQ$134,0)+1,0)</f>
      </c>
      <c r="CH838">
        <f>IFERROR(INDEX($AR$2:$AR$134,MATCH($AP838,$AQ$2:$AQ$134,0)),0)</f>
      </c>
      <c r="CI838">
        <f>IFERROR(LEFT($L838,FIND(" - ",$L838)-1),$L838)</f>
      </c>
      <c r="CL838">
        <f>IF($DG838&gt;=1,INDEX($CJ:$CJ,$DF838+1),"")</f>
      </c>
      <c r="CM838">
        <f>IF($DG838&gt;=2,INDEX($CJ:$CJ,$DF838+2),"")</f>
      </c>
      <c r="CN838">
        <f>IF($DG838&gt;=3,INDEX($CJ:$CJ,$DF838+3),"")</f>
      </c>
      <c r="CO838">
        <f>IF($DG838&gt;=4,INDEX($CJ:$CJ,$DF838+4),"")</f>
      </c>
      <c r="CP838">
        <f>IF($DG838&gt;=5,INDEX($CJ:$CJ,$DF838+5),"")</f>
      </c>
      <c r="CQ838">
        <f>IF($DG838&gt;=6,INDEX($CJ:$CJ,$DF838+6),"")</f>
      </c>
      <c r="CR838">
        <f>IF($DG838&gt;=7,INDEX($CJ:$CJ,$DF838+7),"")</f>
      </c>
      <c r="CS838">
        <f>IF($DG838&gt;=8,INDEX($CJ:$CJ,$DF838+8),"")</f>
      </c>
      <c r="CT838">
        <f>IF($DG838&gt;=9,INDEX($CJ:$CJ,$DF838+9),"")</f>
      </c>
      <c r="CU838">
        <f>IF($DG838&gt;=10,INDEX($CJ:$CJ,$DF838+10),"")</f>
      </c>
      <c r="CV838">
        <f>IF($DG838&gt;=11,INDEX($CJ:$CJ,$DF838+11),"")</f>
      </c>
      <c r="CW838">
        <f>IF($DG838&gt;=12,INDEX($CJ:$CJ,$DF838+12),"")</f>
      </c>
      <c r="CX838">
        <f>IF($DG838&gt;=13,INDEX($CJ:$CJ,$DF838+13),"")</f>
      </c>
      <c r="CY838">
        <f>IF($DG838&gt;=14,INDEX($CJ:$CJ,$DF838+14),"")</f>
      </c>
      <c r="CZ838">
        <f>IF($DG838&gt;=15,INDEX($CJ:$CJ,$DF838+15),"")</f>
      </c>
      <c r="DA838">
        <f>IF($DG838&gt;=16,INDEX($CJ:$CJ,$DF838+16),"")</f>
      </c>
      <c r="DB838">
        <f>IF($DG838&gt;=17,INDEX($CJ:$CJ,$DF838+17),"")</f>
      </c>
      <c r="DC838">
        <f>IF($DG838&gt;=18,INDEX($CJ:$CJ,$DF838+18),"")</f>
      </c>
      <c r="DD838">
        <f>IF($DG838&gt;=19,INDEX($CJ:$CJ,$DF838+19),"")</f>
      </c>
      <c r="DE838">
        <f>IF($DG838&gt;=20,INDEX($CJ:$CJ,$DF838+20),"")</f>
      </c>
      <c r="DF838">
        <f>IFERROR(MATCH($CI838,$CJ$2:$CJ$263,0)+1,0)</f>
      </c>
      <c r="DG838">
        <f>IFERROR(INDEX($CK$2:$CK$263,MATCH($CI838,$CJ$2:$CJ$263,0)),0)</f>
      </c>
      <c r="DH838">
        <f>IFERROR(INDEX($AO:$AO,MATCH($N838,$AN:$AN,0))&amp;"","")</f>
      </c>
      <c r="DL838">
        <f>IF($GO838&gt;=1,INDEX($DI:$DI,$GN838+1),"")</f>
      </c>
      <c r="DM838">
        <f>IF($GO838&gt;=2,INDEX($DI:$DI,$GN838+2),"")</f>
      </c>
      <c r="DN838">
        <f>IF($GO838&gt;=3,INDEX($DI:$DI,$GN838+3),"")</f>
      </c>
      <c r="DO838">
        <f>IF($GO838&gt;=4,INDEX($DI:$DI,$GN838+4),"")</f>
      </c>
      <c r="DP838">
        <f>IF($GO838&gt;=5,INDEX($DI:$DI,$GN838+5),"")</f>
      </c>
      <c r="DQ838">
        <f>IF($GO838&gt;=6,INDEX($DI:$DI,$GN838+6),"")</f>
      </c>
      <c r="DR838">
        <f>IF($GO838&gt;=7,INDEX($DI:$DI,$GN838+7),"")</f>
      </c>
      <c r="DS838">
        <f>IF($GO838&gt;=8,INDEX($DI:$DI,$GN838+8),"")</f>
      </c>
      <c r="DT838">
        <f>IF($GO838&gt;=9,INDEX($DI:$DI,$GN838+9),"")</f>
      </c>
      <c r="DU838">
        <f>IF($GO838&gt;=10,INDEX($DI:$DI,$GN838+10),"")</f>
      </c>
      <c r="DV838">
        <f>IF($GO838&gt;=11,INDEX($DI:$DI,$GN838+11),"")</f>
      </c>
      <c r="DW838">
        <f>IF($GO838&gt;=12,INDEX($DI:$DI,$GN838+12),"")</f>
      </c>
      <c r="DX838">
        <f>IF($GO838&gt;=13,INDEX($DI:$DI,$GN838+13),"")</f>
      </c>
      <c r="DY838">
        <f>IF($GO838&gt;=14,INDEX($DI:$DI,$GN838+14),"")</f>
      </c>
      <c r="DZ838">
        <f>IF($GO838&gt;=15,INDEX($DI:$DI,$GN838+15),"")</f>
      </c>
      <c r="EA838">
        <f>IF($GO838&gt;=16,INDEX($DI:$DI,$GN838+16),"")</f>
      </c>
      <c r="EB838">
        <f>IF($GO838&gt;=17,INDEX($DI:$DI,$GN838+17),"")</f>
      </c>
      <c r="EC838">
        <f>IF($GO838&gt;=18,INDEX($DI:$DI,$GN838+18),"")</f>
      </c>
      <c r="ED838">
        <f>IF($GO838&gt;=19,INDEX($DI:$DI,$GN838+19),"")</f>
      </c>
      <c r="EE838">
        <f>IF($GO838&gt;=20,INDEX($DI:$DI,$GN838+20),"")</f>
      </c>
      <c r="EF838">
        <f>IF($GO838&gt;=21,INDEX($DI:$DI,$GN838+21),"")</f>
      </c>
      <c r="EG838">
        <f>IF($GO838&gt;=22,INDEX($DI:$DI,$GN838+22),"")</f>
      </c>
      <c r="EH838">
        <f>IF($GO838&gt;=23,INDEX($DI:$DI,$GN838+23),"")</f>
      </c>
      <c r="EI838">
        <f>IF($GO838&gt;=24,INDEX($DI:$DI,$GN838+24),"")</f>
      </c>
      <c r="EJ838">
        <f>IF($GO838&gt;=25,INDEX($DI:$DI,$GN838+25),"")</f>
      </c>
      <c r="EK838">
        <f>IF($GO838&gt;=26,INDEX($DI:$DI,$GN838+26),"")</f>
      </c>
      <c r="EL838">
        <f>IF($GO838&gt;=27,INDEX($DI:$DI,$GN838+27),"")</f>
      </c>
      <c r="EM838">
        <f>IF($GO838&gt;=28,INDEX($DI:$DI,$GN838+28),"")</f>
      </c>
      <c r="EN838">
        <f>IF($GO838&gt;=29,INDEX($DI:$DI,$GN838+29),"")</f>
      </c>
      <c r="EO838">
        <f>IF($GO838&gt;=30,INDEX($DI:$DI,$GN838+30),"")</f>
      </c>
      <c r="EP838">
        <f>IF($GO838&gt;=31,INDEX($DI:$DI,$GN838+31),"")</f>
      </c>
      <c r="EQ838">
        <f>IF($GO838&gt;=32,INDEX($DI:$DI,$GN838+32),"")</f>
      </c>
      <c r="ER838">
        <f>IF($GO838&gt;=33,INDEX($DI:$DI,$GN838+33),"")</f>
      </c>
      <c r="ES838">
        <f>IF($GO838&gt;=34,INDEX($DI:$DI,$GN838+34),"")</f>
      </c>
      <c r="ET838">
        <f>IF($GO838&gt;=35,INDEX($DI:$DI,$GN838+35),"")</f>
      </c>
      <c r="EU838">
        <f>IF($GO838&gt;=36,INDEX($DI:$DI,$GN838+36),"")</f>
      </c>
      <c r="EV838">
        <f>IF($GO838&gt;=37,INDEX($DI:$DI,$GN838+37),"")</f>
      </c>
      <c r="EW838">
        <f>IF($GO838&gt;=38,INDEX($DI:$DI,$GN838+38),"")</f>
      </c>
      <c r="EX838">
        <f>IF($GO838&gt;=39,INDEX($DI:$DI,$GN838+39),"")</f>
      </c>
      <c r="EY838">
        <f>IF($GO838&gt;=40,INDEX($DI:$DI,$GN838+40),"")</f>
      </c>
      <c r="EZ838">
        <f>IF($GO838&gt;=1,INDEX($DJ:$DJ,$GN838+1),"")</f>
      </c>
      <c r="FA838">
        <f>IF($GO838&gt;=2,INDEX($DJ:$DJ,$GN838+2),"")</f>
      </c>
      <c r="FB838">
        <f>IF($GO838&gt;=3,INDEX($DJ:$DJ,$GN838+3),"")</f>
      </c>
      <c r="FC838">
        <f>IF($GO838&gt;=4,INDEX($DJ:$DJ,$GN838+4),"")</f>
      </c>
      <c r="FD838">
        <f>IF($GO838&gt;=5,INDEX($DJ:$DJ,$GN838+5),"")</f>
      </c>
      <c r="FE838">
        <f>IF($GO838&gt;=6,INDEX($DJ:$DJ,$GN838+6),"")</f>
      </c>
      <c r="FF838">
        <f>IF($GO838&gt;=7,INDEX($DJ:$DJ,$GN838+7),"")</f>
      </c>
      <c r="FG838">
        <f>IF($GO838&gt;=8,INDEX($DJ:$DJ,$GN838+8),"")</f>
      </c>
      <c r="FH838">
        <f>IF($GO838&gt;=9,INDEX($DJ:$DJ,$GN838+9),"")</f>
      </c>
      <c r="FI838">
        <f>IF($GO838&gt;=10,INDEX($DJ:$DJ,$GN838+10),"")</f>
      </c>
      <c r="FJ838">
        <f>IF($GO838&gt;=11,INDEX($DJ:$DJ,$GN838+11),"")</f>
      </c>
      <c r="FK838">
        <f>IF($GO838&gt;=12,INDEX($DJ:$DJ,$GN838+12),"")</f>
      </c>
      <c r="FL838">
        <f>IF($GO838&gt;=13,INDEX($DJ:$DJ,$GN838+13),"")</f>
      </c>
      <c r="FM838">
        <f>IF($GO838&gt;=14,INDEX($DJ:$DJ,$GN838+14),"")</f>
      </c>
      <c r="FN838">
        <f>IF($GO838&gt;=15,INDEX($DJ:$DJ,$GN838+15),"")</f>
      </c>
      <c r="FO838">
        <f>IF($GO838&gt;=16,INDEX($DJ:$DJ,$GN838+16),"")</f>
      </c>
      <c r="FP838">
        <f>IF($GO838&gt;=17,INDEX($DJ:$DJ,$GN838+17),"")</f>
      </c>
      <c r="FQ838">
        <f>IF($GO838&gt;=18,INDEX($DJ:$DJ,$GN838+18),"")</f>
      </c>
      <c r="FR838">
        <f>IF($GO838&gt;=19,INDEX($DJ:$DJ,$GN838+19),"")</f>
      </c>
      <c r="FS838">
        <f>IF($GO838&gt;=20,INDEX($DJ:$DJ,$GN838+20),"")</f>
      </c>
      <c r="FT838">
        <f>IF($GO838&gt;=21,INDEX($DJ:$DJ,$GN838+21),"")</f>
      </c>
      <c r="FU838">
        <f>IF($GO838&gt;=22,INDEX($DJ:$DJ,$GN838+22),"")</f>
      </c>
      <c r="FV838">
        <f>IF($GO838&gt;=23,INDEX($DJ:$DJ,$GN838+23),"")</f>
      </c>
      <c r="FW838">
        <f>IF($GO838&gt;=24,INDEX($DJ:$DJ,$GN838+24),"")</f>
      </c>
      <c r="FX838">
        <f>IF($GO838&gt;=25,INDEX($DJ:$DJ,$GN838+25),"")</f>
      </c>
      <c r="FY838">
        <f>IF($GO838&gt;=26,INDEX($DJ:$DJ,$GN838+26),"")</f>
      </c>
      <c r="FZ838">
        <f>IF($GO838&gt;=27,INDEX($DJ:$DJ,$GN838+27),"")</f>
      </c>
      <c r="GA838">
        <f>IF($GO838&gt;=28,INDEX($DJ:$DJ,$GN838+28),"")</f>
      </c>
      <c r="GB838">
        <f>IF($GO838&gt;=29,INDEX($DJ:$DJ,$GN838+29),"")</f>
      </c>
      <c r="GC838">
        <f>IF($GO838&gt;=30,INDEX($DJ:$DJ,$GN838+30),"")</f>
      </c>
      <c r="GD838">
        <f>IF($GO838&gt;=31,INDEX($DJ:$DJ,$GN838+31),"")</f>
      </c>
      <c r="GE838">
        <f>IF($GO838&gt;=32,INDEX($DJ:$DJ,$GN838+32),"")</f>
      </c>
      <c r="GF838">
        <f>IF($GO838&gt;=33,INDEX($DJ:$DJ,$GN838+33),"")</f>
      </c>
      <c r="GG838">
        <f>IF($GO838&gt;=34,INDEX($DJ:$DJ,$GN838+34),"")</f>
      </c>
      <c r="GH838">
        <f>IF($GO838&gt;=35,INDEX($DJ:$DJ,$GN838+35),"")</f>
      </c>
      <c r="GI838">
        <f>IF($GO838&gt;=36,INDEX($DJ:$DJ,$GN838+36),"")</f>
      </c>
      <c r="GJ838">
        <f>IF($GO838&gt;=37,INDEX($DJ:$DJ,$GN838+37),"")</f>
      </c>
      <c r="GK838">
        <f>IF($GO838&gt;=38,INDEX($DJ:$DJ,$GN838+38),"")</f>
      </c>
      <c r="GL838">
        <f>IF($GO838&gt;=39,INDEX($DJ:$DJ,$GN838+39),"")</f>
      </c>
      <c r="GM838">
        <f>IF($GO838&gt;=40,INDEX($DJ:$DJ,$GN838+40),"")</f>
      </c>
      <c r="GN838">
        <f>IFERROR(MATCH($DH838,$DI$2:$DI$148,0)+1,0)</f>
      </c>
      <c r="GO838">
        <f>IFERROR(INDEX($DK$2:$DK$148,MATCH($DH838,$DI$2:$DI$148,0)),0)</f>
      </c>
      <c r="GP838">
        <f>IFERROR(MATCH($Y838,$DL$838:$EY$838,0),0)</f>
      </c>
      <c r="GQ838">
        <f>IF($GP838&gt;0,INDEX($EZ$838:$GM$838,$GP838),"")</f>
      </c>
      <c r="GT838">
        <f>IF($JC838&gt;=1,INDEX($GR:$GR,$JB838+1),"")</f>
      </c>
      <c r="GU838">
        <f>IF($JC838&gt;=2,INDEX($GR:$GR,$JB838+2),"")</f>
      </c>
      <c r="GV838">
        <f>IF($JC838&gt;=3,INDEX($GR:$GR,$JB838+3),"")</f>
      </c>
      <c r="GW838">
        <f>IF($JC838&gt;=4,INDEX($GR:$GR,$JB838+4),"")</f>
      </c>
      <c r="GX838">
        <f>IF($JC838&gt;=5,INDEX($GR:$GR,$JB838+5),"")</f>
      </c>
      <c r="GY838">
        <f>IF($JC838&gt;=6,INDEX($GR:$GR,$JB838+6),"")</f>
      </c>
      <c r="GZ838">
        <f>IF($JC838&gt;=7,INDEX($GR:$GR,$JB838+7),"")</f>
      </c>
      <c r="HA838">
        <f>IF($JC838&gt;=8,INDEX($GR:$GR,$JB838+8),"")</f>
      </c>
      <c r="HB838">
        <f>IF($JC838&gt;=9,INDEX($GR:$GR,$JB838+9),"")</f>
      </c>
      <c r="HC838">
        <f>IF($JC838&gt;=10,INDEX($GR:$GR,$JB838+10),"")</f>
      </c>
      <c r="HD838">
        <f>IF($JC838&gt;=11,INDEX($GR:$GR,$JB838+11),"")</f>
      </c>
      <c r="HE838">
        <f>IF($JC838&gt;=12,INDEX($GR:$GR,$JB838+12),"")</f>
      </c>
      <c r="HF838">
        <f>IF($JC838&gt;=13,INDEX($GR:$GR,$JB838+13),"")</f>
      </c>
      <c r="HG838">
        <f>IF($JC838&gt;=14,INDEX($GR:$GR,$JB838+14),"")</f>
      </c>
      <c r="HH838">
        <f>IF($JC838&gt;=15,INDEX($GR:$GR,$JB838+15),"")</f>
      </c>
      <c r="HI838">
        <f>IF($JC838&gt;=16,INDEX($GR:$GR,$JB838+16),"")</f>
      </c>
      <c r="HJ838">
        <f>IF($JC838&gt;=17,INDEX($GR:$GR,$JB838+17),"")</f>
      </c>
      <c r="HK838">
        <f>IF($JC838&gt;=18,INDEX($GR:$GR,$JB838+18),"")</f>
      </c>
      <c r="HL838">
        <f>IF($JC838&gt;=19,INDEX($GR:$GR,$JB838+19),"")</f>
      </c>
      <c r="HM838">
        <f>IF($JC838&gt;=20,INDEX($GR:$GR,$JB838+20),"")</f>
      </c>
      <c r="HN838">
        <f>IF($JC838&gt;=21,INDEX($GR:$GR,$JB838+21),"")</f>
      </c>
      <c r="HO838">
        <f>IF($JC838&gt;=22,INDEX($GR:$GR,$JB838+22),"")</f>
      </c>
      <c r="HP838">
        <f>IF($JC838&gt;=23,INDEX($GR:$GR,$JB838+23),"")</f>
      </c>
      <c r="HQ838">
        <f>IF($JC838&gt;=24,INDEX($GR:$GR,$JB838+24),"")</f>
      </c>
      <c r="HR838">
        <f>IF($JC838&gt;=25,INDEX($GR:$GR,$JB838+25),"")</f>
      </c>
      <c r="HS838">
        <f>IF($JC838&gt;=26,INDEX($GR:$GR,$JB838+26),"")</f>
      </c>
      <c r="HT838">
        <f>IF($JC838&gt;=27,INDEX($GR:$GR,$JB838+27),"")</f>
      </c>
      <c r="HU838">
        <f>IF($JC838&gt;=28,INDEX($GR:$GR,$JB838+28),"")</f>
      </c>
      <c r="HV838">
        <f>IF($JC838&gt;=29,INDEX($GR:$GR,$JB838+29),"")</f>
      </c>
      <c r="HW838">
        <f>IF($JC838&gt;=30,INDEX($GR:$GR,$JB838+30),"")</f>
      </c>
      <c r="HX838">
        <f>IF($JC838&gt;=31,INDEX($GR:$GR,$JB838+31),"")</f>
      </c>
      <c r="HY838">
        <f>IF($JC838&gt;=32,INDEX($GR:$GR,$JB838+32),"")</f>
      </c>
      <c r="HZ838">
        <f>IF($JC838&gt;=33,INDEX($GR:$GR,$JB838+33),"")</f>
      </c>
      <c r="IA838">
        <f>IF($JC838&gt;=34,INDEX($GR:$GR,$JB838+34),"")</f>
      </c>
      <c r="IB838">
        <f>IF($JC838&gt;=35,INDEX($GR:$GR,$JB838+35),"")</f>
      </c>
      <c r="IC838">
        <f>IF($JC838&gt;=36,INDEX($GR:$GR,$JB838+36),"")</f>
      </c>
      <c r="ID838">
        <f>IF($JC838&gt;=37,INDEX($GR:$GR,$JB838+37),"")</f>
      </c>
      <c r="IE838">
        <f>IF($JC838&gt;=38,INDEX($GR:$GR,$JB838+38),"")</f>
      </c>
      <c r="IF838">
        <f>IF($JC838&gt;=39,INDEX($GR:$GR,$JB838+39),"")</f>
      </c>
      <c r="IG838">
        <f>IF($JC838&gt;=40,INDEX($GR:$GR,$JB838+40),"")</f>
      </c>
      <c r="IH838">
        <f>IF($JC838&gt;=41,INDEX($GR:$GR,$JB838+41),"")</f>
      </c>
      <c r="II838">
        <f>IF($JC838&gt;=42,INDEX($GR:$GR,$JB838+42),"")</f>
      </c>
      <c r="IJ838">
        <f>IF($JC838&gt;=43,INDEX($GR:$GR,$JB838+43),"")</f>
      </c>
      <c r="IK838">
        <f>IF($JC838&gt;=44,INDEX($GR:$GR,$JB838+44),"")</f>
      </c>
      <c r="IL838">
        <f>IF($JC838&gt;=45,INDEX($GR:$GR,$JB838+45),"")</f>
      </c>
      <c r="IM838">
        <f>IF($JC838&gt;=46,INDEX($GR:$GR,$JB838+46),"")</f>
      </c>
      <c r="IN838">
        <f>IF($JC838&gt;=47,INDEX($GR:$GR,$JB838+47),"")</f>
      </c>
      <c r="IO838">
        <f>IF($JC838&gt;=48,INDEX($GR:$GR,$JB838+48),"")</f>
      </c>
      <c r="IP838">
        <f>IF($JC838&gt;=49,INDEX($GR:$GR,$JB838+49),"")</f>
      </c>
      <c r="IQ838">
        <f>IF($JC838&gt;=50,INDEX($GR:$GR,$JB838+50),"")</f>
      </c>
      <c r="IR838">
        <f>IF($JC838&gt;=51,INDEX($GR:$GR,$JB838+51),"")</f>
      </c>
      <c r="IS838">
        <f>IF($JC838&gt;=52,INDEX($GR:$GR,$JB838+52),"")</f>
      </c>
      <c r="IT838">
        <f>IF($JC838&gt;=53,INDEX($GR:$GR,$JB838+53),"")</f>
      </c>
      <c r="IU838">
        <f>IF($JC838&gt;=54,INDEX($GR:$GR,$JB838+54),"")</f>
      </c>
      <c r="IV838">
        <f>IF($JC838&gt;=55,INDEX($GR:$GR,$JB838+55),"")</f>
      </c>
      <c r="IW838">
        <f>IF($JC838&gt;=56,INDEX($GR:$GR,$JB838+56),"")</f>
      </c>
      <c r="IX838">
        <f>IF($JC838&gt;=57,INDEX($GR:$GR,$JB838+57),"")</f>
      </c>
      <c r="IY838">
        <f>IF($JC838&gt;=58,INDEX($GR:$GR,$JB838+58),"")</f>
      </c>
      <c r="IZ838">
        <f>IF($JC838&gt;=59,INDEX($GR:$GR,$JB838+59),"")</f>
      </c>
      <c r="JA838">
        <f>IF($JC838&gt;=60,INDEX($GR:$GR,$JB838+60),"")</f>
      </c>
      <c r="JB838">
        <f>IFERROR(MATCH($GQ838,$GR$2:$GR$324,0)+1,0)</f>
      </c>
      <c r="JC838">
        <f>IFERROR(INDEX($GS$2:$GS$324,MATCH($GQ838,$GR$2:$GR$324,0)),0)</f>
      </c>
      <c r="JD838" t="s">
        <v>40</v>
      </c>
      <c r="JE838" t="s">
        <v>40</v>
      </c>
    </row>
    <row r="839" spans="1:265" x14ac:dyDescent="0.25">
      <c r="Q839">
        <f>IF(OR($T839="",$P839=""),"",IFERROR($T839/$P839,0))</f>
      </c>
      <c r="R839">
        <f>IF($T839="","",
SUM($S839,$U839,$Z839,$V839,$X839)*
(1-IF($AA839="",0,VALUE($AA839)/100)))</f>
      </c>
      <c r="S839">
        <f>IF($T839="","",$T839)</f>
      </c>
      <c r="U839">
        <f>IF($T839="","",
IF($N839="","",
IF(ISNUMBER(SEARCH("exempt",LOWER($N839))),0,
$T839*(VALUE(SUBSTITUTE($N839,"%",""))/100))))</f>
      </c>
      <c r="AB839">
        <f>IFERROR(IF(FIND(" - ",$K839)&gt;0,MID($K839,FIND(" - ",$K839)+3,LEN($K839)),""),"")</f>
      </c>
      <c r="AK839" t="s">
        <v>1426</v>
      </c>
      <c r="AP839">
        <f>IFERROR(LEFT($K839,FIND(" - ",$K839)-1),$K839)</f>
      </c>
      <c r="AS839">
        <f>IF($CH839&gt;=1,INDEX($AQ:$AQ,$CG839+1),"")</f>
      </c>
      <c r="AT839">
        <f>IF($CH839&gt;=2,INDEX($AQ:$AQ,$CG839+2),"")</f>
      </c>
      <c r="AU839">
        <f>IF($CH839&gt;=3,INDEX($AQ:$AQ,$CG839+3),"")</f>
      </c>
      <c r="AV839">
        <f>IF($CH839&gt;=4,INDEX($AQ:$AQ,$CG839+4),"")</f>
      </c>
      <c r="AW839">
        <f>IF($CH839&gt;=5,INDEX($AQ:$AQ,$CG839+5),"")</f>
      </c>
      <c r="AX839">
        <f>IF($CH839&gt;=6,INDEX($AQ:$AQ,$CG839+6),"")</f>
      </c>
      <c r="AY839">
        <f>IF($CH839&gt;=7,INDEX($AQ:$AQ,$CG839+7),"")</f>
      </c>
      <c r="AZ839">
        <f>IF($CH839&gt;=8,INDEX($AQ:$AQ,$CG839+8),"")</f>
      </c>
      <c r="BA839">
        <f>IF($CH839&gt;=9,INDEX($AQ:$AQ,$CG839+9),"")</f>
      </c>
      <c r="BB839">
        <f>IF($CH839&gt;=10,INDEX($AQ:$AQ,$CG839+10),"")</f>
      </c>
      <c r="BC839">
        <f>IF($CH839&gt;=11,INDEX($AQ:$AQ,$CG839+11),"")</f>
      </c>
      <c r="BD839">
        <f>IF($CH839&gt;=12,INDEX($AQ:$AQ,$CG839+12),"")</f>
      </c>
      <c r="BE839">
        <f>IF($CH839&gt;=13,INDEX($AQ:$AQ,$CG839+13),"")</f>
      </c>
      <c r="BF839">
        <f>IF($CH839&gt;=14,INDEX($AQ:$AQ,$CG839+14),"")</f>
      </c>
      <c r="BG839">
        <f>IF($CH839&gt;=15,INDEX($AQ:$AQ,$CG839+15),"")</f>
      </c>
      <c r="BH839">
        <f>IF($CH839&gt;=16,INDEX($AQ:$AQ,$CG839+16),"")</f>
      </c>
      <c r="BI839">
        <f>IF($CH839&gt;=17,INDEX($AQ:$AQ,$CG839+17),"")</f>
      </c>
      <c r="BJ839">
        <f>IF($CH839&gt;=18,INDEX($AQ:$AQ,$CG839+18),"")</f>
      </c>
      <c r="BK839">
        <f>IF($CH839&gt;=19,INDEX($AQ:$AQ,$CG839+19),"")</f>
      </c>
      <c r="BL839">
        <f>IF($CH839&gt;=20,INDEX($AQ:$AQ,$CG839+20),"")</f>
      </c>
      <c r="BM839">
        <f>IF($CH839&gt;=21,INDEX($AQ:$AQ,$CG839+21),"")</f>
      </c>
      <c r="BN839">
        <f>IF($CH839&gt;=22,INDEX($AQ:$AQ,$CG839+22),"")</f>
      </c>
      <c r="BO839">
        <f>IF($CH839&gt;=23,INDEX($AQ:$AQ,$CG839+23),"")</f>
      </c>
      <c r="BP839">
        <f>IF($CH839&gt;=24,INDEX($AQ:$AQ,$CG839+24),"")</f>
      </c>
      <c r="BQ839">
        <f>IF($CH839&gt;=25,INDEX($AQ:$AQ,$CG839+25),"")</f>
      </c>
      <c r="BR839">
        <f>IF($CH839&gt;=26,INDEX($AQ:$AQ,$CG839+26),"")</f>
      </c>
      <c r="BS839">
        <f>IF($CH839&gt;=27,INDEX($AQ:$AQ,$CG839+27),"")</f>
      </c>
      <c r="BT839">
        <f>IF($CH839&gt;=28,INDEX($AQ:$AQ,$CG839+28),"")</f>
      </c>
      <c r="BU839">
        <f>IF($CH839&gt;=29,INDEX($AQ:$AQ,$CG839+29),"")</f>
      </c>
      <c r="BV839">
        <f>IF($CH839&gt;=30,INDEX($AQ:$AQ,$CG839+30),"")</f>
      </c>
      <c r="BW839">
        <f>IF($CH839&gt;=31,INDEX($AQ:$AQ,$CG839+31),"")</f>
      </c>
      <c r="BX839">
        <f>IF($CH839&gt;=32,INDEX($AQ:$AQ,$CG839+32),"")</f>
      </c>
      <c r="BY839">
        <f>IF($CH839&gt;=33,INDEX($AQ:$AQ,$CG839+33),"")</f>
      </c>
      <c r="BZ839">
        <f>IF($CH839&gt;=34,INDEX($AQ:$AQ,$CG839+34),"")</f>
      </c>
      <c r="CA839">
        <f>IF($CH839&gt;=35,INDEX($AQ:$AQ,$CG839+35),"")</f>
      </c>
      <c r="CB839">
        <f>IF($CH839&gt;=36,INDEX($AQ:$AQ,$CG839+36),"")</f>
      </c>
      <c r="CC839">
        <f>IF($CH839&gt;=37,INDEX($AQ:$AQ,$CG839+37),"")</f>
      </c>
      <c r="CD839">
        <f>IF($CH839&gt;=38,INDEX($AQ:$AQ,$CG839+38),"")</f>
      </c>
      <c r="CE839">
        <f>IF($CH839&gt;=39,INDEX($AQ:$AQ,$CG839+39),"")</f>
      </c>
      <c r="CF839">
        <f>IF($CH839&gt;=40,INDEX($AQ:$AQ,$CG839+40),"")</f>
      </c>
      <c r="CG839">
        <f>IFERROR(MATCH($AP839,$AQ$2:$AQ$134,0)+1,0)</f>
      </c>
      <c r="CH839">
        <f>IFERROR(INDEX($AR$2:$AR$134,MATCH($AP839,$AQ$2:$AQ$134,0)),0)</f>
      </c>
      <c r="CI839">
        <f>IFERROR(LEFT($L839,FIND(" - ",$L839)-1),$L839)</f>
      </c>
      <c r="CL839">
        <f>IF($DG839&gt;=1,INDEX($CJ:$CJ,$DF839+1),"")</f>
      </c>
      <c r="CM839">
        <f>IF($DG839&gt;=2,INDEX($CJ:$CJ,$DF839+2),"")</f>
      </c>
      <c r="CN839">
        <f>IF($DG839&gt;=3,INDEX($CJ:$CJ,$DF839+3),"")</f>
      </c>
      <c r="CO839">
        <f>IF($DG839&gt;=4,INDEX($CJ:$CJ,$DF839+4),"")</f>
      </c>
      <c r="CP839">
        <f>IF($DG839&gt;=5,INDEX($CJ:$CJ,$DF839+5),"")</f>
      </c>
      <c r="CQ839">
        <f>IF($DG839&gt;=6,INDEX($CJ:$CJ,$DF839+6),"")</f>
      </c>
      <c r="CR839">
        <f>IF($DG839&gt;=7,INDEX($CJ:$CJ,$DF839+7),"")</f>
      </c>
      <c r="CS839">
        <f>IF($DG839&gt;=8,INDEX($CJ:$CJ,$DF839+8),"")</f>
      </c>
      <c r="CT839">
        <f>IF($DG839&gt;=9,INDEX($CJ:$CJ,$DF839+9),"")</f>
      </c>
      <c r="CU839">
        <f>IF($DG839&gt;=10,INDEX($CJ:$CJ,$DF839+10),"")</f>
      </c>
      <c r="CV839">
        <f>IF($DG839&gt;=11,INDEX($CJ:$CJ,$DF839+11),"")</f>
      </c>
      <c r="CW839">
        <f>IF($DG839&gt;=12,INDEX($CJ:$CJ,$DF839+12),"")</f>
      </c>
      <c r="CX839">
        <f>IF($DG839&gt;=13,INDEX($CJ:$CJ,$DF839+13),"")</f>
      </c>
      <c r="CY839">
        <f>IF($DG839&gt;=14,INDEX($CJ:$CJ,$DF839+14),"")</f>
      </c>
      <c r="CZ839">
        <f>IF($DG839&gt;=15,INDEX($CJ:$CJ,$DF839+15),"")</f>
      </c>
      <c r="DA839">
        <f>IF($DG839&gt;=16,INDEX($CJ:$CJ,$DF839+16),"")</f>
      </c>
      <c r="DB839">
        <f>IF($DG839&gt;=17,INDEX($CJ:$CJ,$DF839+17),"")</f>
      </c>
      <c r="DC839">
        <f>IF($DG839&gt;=18,INDEX($CJ:$CJ,$DF839+18),"")</f>
      </c>
      <c r="DD839">
        <f>IF($DG839&gt;=19,INDEX($CJ:$CJ,$DF839+19),"")</f>
      </c>
      <c r="DE839">
        <f>IF($DG839&gt;=20,INDEX($CJ:$CJ,$DF839+20),"")</f>
      </c>
      <c r="DF839">
        <f>IFERROR(MATCH($CI839,$CJ$2:$CJ$263,0)+1,0)</f>
      </c>
      <c r="DG839">
        <f>IFERROR(INDEX($CK$2:$CK$263,MATCH($CI839,$CJ$2:$CJ$263,0)),0)</f>
      </c>
      <c r="DH839">
        <f>IFERROR(INDEX($AO:$AO,MATCH($N839,$AN:$AN,0))&amp;"","")</f>
      </c>
      <c r="DL839">
        <f>IF($GO839&gt;=1,INDEX($DI:$DI,$GN839+1),"")</f>
      </c>
      <c r="DM839">
        <f>IF($GO839&gt;=2,INDEX($DI:$DI,$GN839+2),"")</f>
      </c>
      <c r="DN839">
        <f>IF($GO839&gt;=3,INDEX($DI:$DI,$GN839+3),"")</f>
      </c>
      <c r="DO839">
        <f>IF($GO839&gt;=4,INDEX($DI:$DI,$GN839+4),"")</f>
      </c>
      <c r="DP839">
        <f>IF($GO839&gt;=5,INDEX($DI:$DI,$GN839+5),"")</f>
      </c>
      <c r="DQ839">
        <f>IF($GO839&gt;=6,INDEX($DI:$DI,$GN839+6),"")</f>
      </c>
      <c r="DR839">
        <f>IF($GO839&gt;=7,INDEX($DI:$DI,$GN839+7),"")</f>
      </c>
      <c r="DS839">
        <f>IF($GO839&gt;=8,INDEX($DI:$DI,$GN839+8),"")</f>
      </c>
      <c r="DT839">
        <f>IF($GO839&gt;=9,INDEX($DI:$DI,$GN839+9),"")</f>
      </c>
      <c r="DU839">
        <f>IF($GO839&gt;=10,INDEX($DI:$DI,$GN839+10),"")</f>
      </c>
      <c r="DV839">
        <f>IF($GO839&gt;=11,INDEX($DI:$DI,$GN839+11),"")</f>
      </c>
      <c r="DW839">
        <f>IF($GO839&gt;=12,INDEX($DI:$DI,$GN839+12),"")</f>
      </c>
      <c r="DX839">
        <f>IF($GO839&gt;=13,INDEX($DI:$DI,$GN839+13),"")</f>
      </c>
      <c r="DY839">
        <f>IF($GO839&gt;=14,INDEX($DI:$DI,$GN839+14),"")</f>
      </c>
      <c r="DZ839">
        <f>IF($GO839&gt;=15,INDEX($DI:$DI,$GN839+15),"")</f>
      </c>
      <c r="EA839">
        <f>IF($GO839&gt;=16,INDEX($DI:$DI,$GN839+16),"")</f>
      </c>
      <c r="EB839">
        <f>IF($GO839&gt;=17,INDEX($DI:$DI,$GN839+17),"")</f>
      </c>
      <c r="EC839">
        <f>IF($GO839&gt;=18,INDEX($DI:$DI,$GN839+18),"")</f>
      </c>
      <c r="ED839">
        <f>IF($GO839&gt;=19,INDEX($DI:$DI,$GN839+19),"")</f>
      </c>
      <c r="EE839">
        <f>IF($GO839&gt;=20,INDEX($DI:$DI,$GN839+20),"")</f>
      </c>
      <c r="EF839">
        <f>IF($GO839&gt;=21,INDEX($DI:$DI,$GN839+21),"")</f>
      </c>
      <c r="EG839">
        <f>IF($GO839&gt;=22,INDEX($DI:$DI,$GN839+22),"")</f>
      </c>
      <c r="EH839">
        <f>IF($GO839&gt;=23,INDEX($DI:$DI,$GN839+23),"")</f>
      </c>
      <c r="EI839">
        <f>IF($GO839&gt;=24,INDEX($DI:$DI,$GN839+24),"")</f>
      </c>
      <c r="EJ839">
        <f>IF($GO839&gt;=25,INDEX($DI:$DI,$GN839+25),"")</f>
      </c>
      <c r="EK839">
        <f>IF($GO839&gt;=26,INDEX($DI:$DI,$GN839+26),"")</f>
      </c>
      <c r="EL839">
        <f>IF($GO839&gt;=27,INDEX($DI:$DI,$GN839+27),"")</f>
      </c>
      <c r="EM839">
        <f>IF($GO839&gt;=28,INDEX($DI:$DI,$GN839+28),"")</f>
      </c>
      <c r="EN839">
        <f>IF($GO839&gt;=29,INDEX($DI:$DI,$GN839+29),"")</f>
      </c>
      <c r="EO839">
        <f>IF($GO839&gt;=30,INDEX($DI:$DI,$GN839+30),"")</f>
      </c>
      <c r="EP839">
        <f>IF($GO839&gt;=31,INDEX($DI:$DI,$GN839+31),"")</f>
      </c>
      <c r="EQ839">
        <f>IF($GO839&gt;=32,INDEX($DI:$DI,$GN839+32),"")</f>
      </c>
      <c r="ER839">
        <f>IF($GO839&gt;=33,INDEX($DI:$DI,$GN839+33),"")</f>
      </c>
      <c r="ES839">
        <f>IF($GO839&gt;=34,INDEX($DI:$DI,$GN839+34),"")</f>
      </c>
      <c r="ET839">
        <f>IF($GO839&gt;=35,INDEX($DI:$DI,$GN839+35),"")</f>
      </c>
      <c r="EU839">
        <f>IF($GO839&gt;=36,INDEX($DI:$DI,$GN839+36),"")</f>
      </c>
      <c r="EV839">
        <f>IF($GO839&gt;=37,INDEX($DI:$DI,$GN839+37),"")</f>
      </c>
      <c r="EW839">
        <f>IF($GO839&gt;=38,INDEX($DI:$DI,$GN839+38),"")</f>
      </c>
      <c r="EX839">
        <f>IF($GO839&gt;=39,INDEX($DI:$DI,$GN839+39),"")</f>
      </c>
      <c r="EY839">
        <f>IF($GO839&gt;=40,INDEX($DI:$DI,$GN839+40),"")</f>
      </c>
      <c r="EZ839">
        <f>IF($GO839&gt;=1,INDEX($DJ:$DJ,$GN839+1),"")</f>
      </c>
      <c r="FA839">
        <f>IF($GO839&gt;=2,INDEX($DJ:$DJ,$GN839+2),"")</f>
      </c>
      <c r="FB839">
        <f>IF($GO839&gt;=3,INDEX($DJ:$DJ,$GN839+3),"")</f>
      </c>
      <c r="FC839">
        <f>IF($GO839&gt;=4,INDEX($DJ:$DJ,$GN839+4),"")</f>
      </c>
      <c r="FD839">
        <f>IF($GO839&gt;=5,INDEX($DJ:$DJ,$GN839+5),"")</f>
      </c>
      <c r="FE839">
        <f>IF($GO839&gt;=6,INDEX($DJ:$DJ,$GN839+6),"")</f>
      </c>
      <c r="FF839">
        <f>IF($GO839&gt;=7,INDEX($DJ:$DJ,$GN839+7),"")</f>
      </c>
      <c r="FG839">
        <f>IF($GO839&gt;=8,INDEX($DJ:$DJ,$GN839+8),"")</f>
      </c>
      <c r="FH839">
        <f>IF($GO839&gt;=9,INDEX($DJ:$DJ,$GN839+9),"")</f>
      </c>
      <c r="FI839">
        <f>IF($GO839&gt;=10,INDEX($DJ:$DJ,$GN839+10),"")</f>
      </c>
      <c r="FJ839">
        <f>IF($GO839&gt;=11,INDEX($DJ:$DJ,$GN839+11),"")</f>
      </c>
      <c r="FK839">
        <f>IF($GO839&gt;=12,INDEX($DJ:$DJ,$GN839+12),"")</f>
      </c>
      <c r="FL839">
        <f>IF($GO839&gt;=13,INDEX($DJ:$DJ,$GN839+13),"")</f>
      </c>
      <c r="FM839">
        <f>IF($GO839&gt;=14,INDEX($DJ:$DJ,$GN839+14),"")</f>
      </c>
      <c r="FN839">
        <f>IF($GO839&gt;=15,INDEX($DJ:$DJ,$GN839+15),"")</f>
      </c>
      <c r="FO839">
        <f>IF($GO839&gt;=16,INDEX($DJ:$DJ,$GN839+16),"")</f>
      </c>
      <c r="FP839">
        <f>IF($GO839&gt;=17,INDEX($DJ:$DJ,$GN839+17),"")</f>
      </c>
      <c r="FQ839">
        <f>IF($GO839&gt;=18,INDEX($DJ:$DJ,$GN839+18),"")</f>
      </c>
      <c r="FR839">
        <f>IF($GO839&gt;=19,INDEX($DJ:$DJ,$GN839+19),"")</f>
      </c>
      <c r="FS839">
        <f>IF($GO839&gt;=20,INDEX($DJ:$DJ,$GN839+20),"")</f>
      </c>
      <c r="FT839">
        <f>IF($GO839&gt;=21,INDEX($DJ:$DJ,$GN839+21),"")</f>
      </c>
      <c r="FU839">
        <f>IF($GO839&gt;=22,INDEX($DJ:$DJ,$GN839+22),"")</f>
      </c>
      <c r="FV839">
        <f>IF($GO839&gt;=23,INDEX($DJ:$DJ,$GN839+23),"")</f>
      </c>
      <c r="FW839">
        <f>IF($GO839&gt;=24,INDEX($DJ:$DJ,$GN839+24),"")</f>
      </c>
      <c r="FX839">
        <f>IF($GO839&gt;=25,INDEX($DJ:$DJ,$GN839+25),"")</f>
      </c>
      <c r="FY839">
        <f>IF($GO839&gt;=26,INDEX($DJ:$DJ,$GN839+26),"")</f>
      </c>
      <c r="FZ839">
        <f>IF($GO839&gt;=27,INDEX($DJ:$DJ,$GN839+27),"")</f>
      </c>
      <c r="GA839">
        <f>IF($GO839&gt;=28,INDEX($DJ:$DJ,$GN839+28),"")</f>
      </c>
      <c r="GB839">
        <f>IF($GO839&gt;=29,INDEX($DJ:$DJ,$GN839+29),"")</f>
      </c>
      <c r="GC839">
        <f>IF($GO839&gt;=30,INDEX($DJ:$DJ,$GN839+30),"")</f>
      </c>
      <c r="GD839">
        <f>IF($GO839&gt;=31,INDEX($DJ:$DJ,$GN839+31),"")</f>
      </c>
      <c r="GE839">
        <f>IF($GO839&gt;=32,INDEX($DJ:$DJ,$GN839+32),"")</f>
      </c>
      <c r="GF839">
        <f>IF($GO839&gt;=33,INDEX($DJ:$DJ,$GN839+33),"")</f>
      </c>
      <c r="GG839">
        <f>IF($GO839&gt;=34,INDEX($DJ:$DJ,$GN839+34),"")</f>
      </c>
      <c r="GH839">
        <f>IF($GO839&gt;=35,INDEX($DJ:$DJ,$GN839+35),"")</f>
      </c>
      <c r="GI839">
        <f>IF($GO839&gt;=36,INDEX($DJ:$DJ,$GN839+36),"")</f>
      </c>
      <c r="GJ839">
        <f>IF($GO839&gt;=37,INDEX($DJ:$DJ,$GN839+37),"")</f>
      </c>
      <c r="GK839">
        <f>IF($GO839&gt;=38,INDEX($DJ:$DJ,$GN839+38),"")</f>
      </c>
      <c r="GL839">
        <f>IF($GO839&gt;=39,INDEX($DJ:$DJ,$GN839+39),"")</f>
      </c>
      <c r="GM839">
        <f>IF($GO839&gt;=40,INDEX($DJ:$DJ,$GN839+40),"")</f>
      </c>
      <c r="GN839">
        <f>IFERROR(MATCH($DH839,$DI$2:$DI$148,0)+1,0)</f>
      </c>
      <c r="GO839">
        <f>IFERROR(INDEX($DK$2:$DK$148,MATCH($DH839,$DI$2:$DI$148,0)),0)</f>
      </c>
      <c r="GP839">
        <f>IFERROR(MATCH($Y839,$DL$839:$EY$839,0),0)</f>
      </c>
      <c r="GQ839">
        <f>IF($GP839&gt;0,INDEX($EZ$839:$GM$839,$GP839),"")</f>
      </c>
      <c r="GT839">
        <f>IF($JC839&gt;=1,INDEX($GR:$GR,$JB839+1),"")</f>
      </c>
      <c r="GU839">
        <f>IF($JC839&gt;=2,INDEX($GR:$GR,$JB839+2),"")</f>
      </c>
      <c r="GV839">
        <f>IF($JC839&gt;=3,INDEX($GR:$GR,$JB839+3),"")</f>
      </c>
      <c r="GW839">
        <f>IF($JC839&gt;=4,INDEX($GR:$GR,$JB839+4),"")</f>
      </c>
      <c r="GX839">
        <f>IF($JC839&gt;=5,INDEX($GR:$GR,$JB839+5),"")</f>
      </c>
      <c r="GY839">
        <f>IF($JC839&gt;=6,INDEX($GR:$GR,$JB839+6),"")</f>
      </c>
      <c r="GZ839">
        <f>IF($JC839&gt;=7,INDEX($GR:$GR,$JB839+7),"")</f>
      </c>
      <c r="HA839">
        <f>IF($JC839&gt;=8,INDEX($GR:$GR,$JB839+8),"")</f>
      </c>
      <c r="HB839">
        <f>IF($JC839&gt;=9,INDEX($GR:$GR,$JB839+9),"")</f>
      </c>
      <c r="HC839">
        <f>IF($JC839&gt;=10,INDEX($GR:$GR,$JB839+10),"")</f>
      </c>
      <c r="HD839">
        <f>IF($JC839&gt;=11,INDEX($GR:$GR,$JB839+11),"")</f>
      </c>
      <c r="HE839">
        <f>IF($JC839&gt;=12,INDEX($GR:$GR,$JB839+12),"")</f>
      </c>
      <c r="HF839">
        <f>IF($JC839&gt;=13,INDEX($GR:$GR,$JB839+13),"")</f>
      </c>
      <c r="HG839">
        <f>IF($JC839&gt;=14,INDEX($GR:$GR,$JB839+14),"")</f>
      </c>
      <c r="HH839">
        <f>IF($JC839&gt;=15,INDEX($GR:$GR,$JB839+15),"")</f>
      </c>
      <c r="HI839">
        <f>IF($JC839&gt;=16,INDEX($GR:$GR,$JB839+16),"")</f>
      </c>
      <c r="HJ839">
        <f>IF($JC839&gt;=17,INDEX($GR:$GR,$JB839+17),"")</f>
      </c>
      <c r="HK839">
        <f>IF($JC839&gt;=18,INDEX($GR:$GR,$JB839+18),"")</f>
      </c>
      <c r="HL839">
        <f>IF($JC839&gt;=19,INDEX($GR:$GR,$JB839+19),"")</f>
      </c>
      <c r="HM839">
        <f>IF($JC839&gt;=20,INDEX($GR:$GR,$JB839+20),"")</f>
      </c>
      <c r="HN839">
        <f>IF($JC839&gt;=21,INDEX($GR:$GR,$JB839+21),"")</f>
      </c>
      <c r="HO839">
        <f>IF($JC839&gt;=22,INDEX($GR:$GR,$JB839+22),"")</f>
      </c>
      <c r="HP839">
        <f>IF($JC839&gt;=23,INDEX($GR:$GR,$JB839+23),"")</f>
      </c>
      <c r="HQ839">
        <f>IF($JC839&gt;=24,INDEX($GR:$GR,$JB839+24),"")</f>
      </c>
      <c r="HR839">
        <f>IF($JC839&gt;=25,INDEX($GR:$GR,$JB839+25),"")</f>
      </c>
      <c r="HS839">
        <f>IF($JC839&gt;=26,INDEX($GR:$GR,$JB839+26),"")</f>
      </c>
      <c r="HT839">
        <f>IF($JC839&gt;=27,INDEX($GR:$GR,$JB839+27),"")</f>
      </c>
      <c r="HU839">
        <f>IF($JC839&gt;=28,INDEX($GR:$GR,$JB839+28),"")</f>
      </c>
      <c r="HV839">
        <f>IF($JC839&gt;=29,INDEX($GR:$GR,$JB839+29),"")</f>
      </c>
      <c r="HW839">
        <f>IF($JC839&gt;=30,INDEX($GR:$GR,$JB839+30),"")</f>
      </c>
      <c r="HX839">
        <f>IF($JC839&gt;=31,INDEX($GR:$GR,$JB839+31),"")</f>
      </c>
      <c r="HY839">
        <f>IF($JC839&gt;=32,INDEX($GR:$GR,$JB839+32),"")</f>
      </c>
      <c r="HZ839">
        <f>IF($JC839&gt;=33,INDEX($GR:$GR,$JB839+33),"")</f>
      </c>
      <c r="IA839">
        <f>IF($JC839&gt;=34,INDEX($GR:$GR,$JB839+34),"")</f>
      </c>
      <c r="IB839">
        <f>IF($JC839&gt;=35,INDEX($GR:$GR,$JB839+35),"")</f>
      </c>
      <c r="IC839">
        <f>IF($JC839&gt;=36,INDEX($GR:$GR,$JB839+36),"")</f>
      </c>
      <c r="ID839">
        <f>IF($JC839&gt;=37,INDEX($GR:$GR,$JB839+37),"")</f>
      </c>
      <c r="IE839">
        <f>IF($JC839&gt;=38,INDEX($GR:$GR,$JB839+38),"")</f>
      </c>
      <c r="IF839">
        <f>IF($JC839&gt;=39,INDEX($GR:$GR,$JB839+39),"")</f>
      </c>
      <c r="IG839">
        <f>IF($JC839&gt;=40,INDEX($GR:$GR,$JB839+40),"")</f>
      </c>
      <c r="IH839">
        <f>IF($JC839&gt;=41,INDEX($GR:$GR,$JB839+41),"")</f>
      </c>
      <c r="II839">
        <f>IF($JC839&gt;=42,INDEX($GR:$GR,$JB839+42),"")</f>
      </c>
      <c r="IJ839">
        <f>IF($JC839&gt;=43,INDEX($GR:$GR,$JB839+43),"")</f>
      </c>
      <c r="IK839">
        <f>IF($JC839&gt;=44,INDEX($GR:$GR,$JB839+44),"")</f>
      </c>
      <c r="IL839">
        <f>IF($JC839&gt;=45,INDEX($GR:$GR,$JB839+45),"")</f>
      </c>
      <c r="IM839">
        <f>IF($JC839&gt;=46,INDEX($GR:$GR,$JB839+46),"")</f>
      </c>
      <c r="IN839">
        <f>IF($JC839&gt;=47,INDEX($GR:$GR,$JB839+47),"")</f>
      </c>
      <c r="IO839">
        <f>IF($JC839&gt;=48,INDEX($GR:$GR,$JB839+48),"")</f>
      </c>
      <c r="IP839">
        <f>IF($JC839&gt;=49,INDEX($GR:$GR,$JB839+49),"")</f>
      </c>
      <c r="IQ839">
        <f>IF($JC839&gt;=50,INDEX($GR:$GR,$JB839+50),"")</f>
      </c>
      <c r="IR839">
        <f>IF($JC839&gt;=51,INDEX($GR:$GR,$JB839+51),"")</f>
      </c>
      <c r="IS839">
        <f>IF($JC839&gt;=52,INDEX($GR:$GR,$JB839+52),"")</f>
      </c>
      <c r="IT839">
        <f>IF($JC839&gt;=53,INDEX($GR:$GR,$JB839+53),"")</f>
      </c>
      <c r="IU839">
        <f>IF($JC839&gt;=54,INDEX($GR:$GR,$JB839+54),"")</f>
      </c>
      <c r="IV839">
        <f>IF($JC839&gt;=55,INDEX($GR:$GR,$JB839+55),"")</f>
      </c>
      <c r="IW839">
        <f>IF($JC839&gt;=56,INDEX($GR:$GR,$JB839+56),"")</f>
      </c>
      <c r="IX839">
        <f>IF($JC839&gt;=57,INDEX($GR:$GR,$JB839+57),"")</f>
      </c>
      <c r="IY839">
        <f>IF($JC839&gt;=58,INDEX($GR:$GR,$JB839+58),"")</f>
      </c>
      <c r="IZ839">
        <f>IF($JC839&gt;=59,INDEX($GR:$GR,$JB839+59),"")</f>
      </c>
      <c r="JA839">
        <f>IF($JC839&gt;=60,INDEX($GR:$GR,$JB839+60),"")</f>
      </c>
      <c r="JB839">
        <f>IFERROR(MATCH($GQ839,$GR$2:$GR$324,0)+1,0)</f>
      </c>
      <c r="JC839">
        <f>IFERROR(INDEX($GS$2:$GS$324,MATCH($GQ839,$GR$2:$GR$324,0)),0)</f>
      </c>
      <c r="JD839" t="s">
        <v>40</v>
      </c>
      <c r="JE839" t="s">
        <v>40</v>
      </c>
    </row>
    <row r="840" spans="1:265" x14ac:dyDescent="0.25">
      <c r="Q840">
        <f>IF(OR($T840="",$P840=""),"",IFERROR($T840/$P840,0))</f>
      </c>
      <c r="R840">
        <f>IF($T840="","",
SUM($S840,$U840,$Z840,$V840,$X840)*
(1-IF($AA840="",0,VALUE($AA840)/100)))</f>
      </c>
      <c r="S840">
        <f>IF($T840="","",$T840)</f>
      </c>
      <c r="U840">
        <f>IF($T840="","",
IF($N840="","",
IF(ISNUMBER(SEARCH("exempt",LOWER($N840))),0,
$T840*(VALUE(SUBSTITUTE($N840,"%",""))/100))))</f>
      </c>
      <c r="AB840">
        <f>IFERROR(IF(FIND(" - ",$K840)&gt;0,MID($K840,FIND(" - ",$K840)+3,LEN($K840)),""),"")</f>
      </c>
      <c r="AK840" t="s">
        <v>1427</v>
      </c>
      <c r="AP840">
        <f>IFERROR(LEFT($K840,FIND(" - ",$K840)-1),$K840)</f>
      </c>
      <c r="AS840">
        <f>IF($CH840&gt;=1,INDEX($AQ:$AQ,$CG840+1),"")</f>
      </c>
      <c r="AT840">
        <f>IF($CH840&gt;=2,INDEX($AQ:$AQ,$CG840+2),"")</f>
      </c>
      <c r="AU840">
        <f>IF($CH840&gt;=3,INDEX($AQ:$AQ,$CG840+3),"")</f>
      </c>
      <c r="AV840">
        <f>IF($CH840&gt;=4,INDEX($AQ:$AQ,$CG840+4),"")</f>
      </c>
      <c r="AW840">
        <f>IF($CH840&gt;=5,INDEX($AQ:$AQ,$CG840+5),"")</f>
      </c>
      <c r="AX840">
        <f>IF($CH840&gt;=6,INDEX($AQ:$AQ,$CG840+6),"")</f>
      </c>
      <c r="AY840">
        <f>IF($CH840&gt;=7,INDEX($AQ:$AQ,$CG840+7),"")</f>
      </c>
      <c r="AZ840">
        <f>IF($CH840&gt;=8,INDEX($AQ:$AQ,$CG840+8),"")</f>
      </c>
      <c r="BA840">
        <f>IF($CH840&gt;=9,INDEX($AQ:$AQ,$CG840+9),"")</f>
      </c>
      <c r="BB840">
        <f>IF($CH840&gt;=10,INDEX($AQ:$AQ,$CG840+10),"")</f>
      </c>
      <c r="BC840">
        <f>IF($CH840&gt;=11,INDEX($AQ:$AQ,$CG840+11),"")</f>
      </c>
      <c r="BD840">
        <f>IF($CH840&gt;=12,INDEX($AQ:$AQ,$CG840+12),"")</f>
      </c>
      <c r="BE840">
        <f>IF($CH840&gt;=13,INDEX($AQ:$AQ,$CG840+13),"")</f>
      </c>
      <c r="BF840">
        <f>IF($CH840&gt;=14,INDEX($AQ:$AQ,$CG840+14),"")</f>
      </c>
      <c r="BG840">
        <f>IF($CH840&gt;=15,INDEX($AQ:$AQ,$CG840+15),"")</f>
      </c>
      <c r="BH840">
        <f>IF($CH840&gt;=16,INDEX($AQ:$AQ,$CG840+16),"")</f>
      </c>
      <c r="BI840">
        <f>IF($CH840&gt;=17,INDEX($AQ:$AQ,$CG840+17),"")</f>
      </c>
      <c r="BJ840">
        <f>IF($CH840&gt;=18,INDEX($AQ:$AQ,$CG840+18),"")</f>
      </c>
      <c r="BK840">
        <f>IF($CH840&gt;=19,INDEX($AQ:$AQ,$CG840+19),"")</f>
      </c>
      <c r="BL840">
        <f>IF($CH840&gt;=20,INDEX($AQ:$AQ,$CG840+20),"")</f>
      </c>
      <c r="BM840">
        <f>IF($CH840&gt;=21,INDEX($AQ:$AQ,$CG840+21),"")</f>
      </c>
      <c r="BN840">
        <f>IF($CH840&gt;=22,INDEX($AQ:$AQ,$CG840+22),"")</f>
      </c>
      <c r="BO840">
        <f>IF($CH840&gt;=23,INDEX($AQ:$AQ,$CG840+23),"")</f>
      </c>
      <c r="BP840">
        <f>IF($CH840&gt;=24,INDEX($AQ:$AQ,$CG840+24),"")</f>
      </c>
      <c r="BQ840">
        <f>IF($CH840&gt;=25,INDEX($AQ:$AQ,$CG840+25),"")</f>
      </c>
      <c r="BR840">
        <f>IF($CH840&gt;=26,INDEX($AQ:$AQ,$CG840+26),"")</f>
      </c>
      <c r="BS840">
        <f>IF($CH840&gt;=27,INDEX($AQ:$AQ,$CG840+27),"")</f>
      </c>
      <c r="BT840">
        <f>IF($CH840&gt;=28,INDEX($AQ:$AQ,$CG840+28),"")</f>
      </c>
      <c r="BU840">
        <f>IF($CH840&gt;=29,INDEX($AQ:$AQ,$CG840+29),"")</f>
      </c>
      <c r="BV840">
        <f>IF($CH840&gt;=30,INDEX($AQ:$AQ,$CG840+30),"")</f>
      </c>
      <c r="BW840">
        <f>IF($CH840&gt;=31,INDEX($AQ:$AQ,$CG840+31),"")</f>
      </c>
      <c r="BX840">
        <f>IF($CH840&gt;=32,INDEX($AQ:$AQ,$CG840+32),"")</f>
      </c>
      <c r="BY840">
        <f>IF($CH840&gt;=33,INDEX($AQ:$AQ,$CG840+33),"")</f>
      </c>
      <c r="BZ840">
        <f>IF($CH840&gt;=34,INDEX($AQ:$AQ,$CG840+34),"")</f>
      </c>
      <c r="CA840">
        <f>IF($CH840&gt;=35,INDEX($AQ:$AQ,$CG840+35),"")</f>
      </c>
      <c r="CB840">
        <f>IF($CH840&gt;=36,INDEX($AQ:$AQ,$CG840+36),"")</f>
      </c>
      <c r="CC840">
        <f>IF($CH840&gt;=37,INDEX($AQ:$AQ,$CG840+37),"")</f>
      </c>
      <c r="CD840">
        <f>IF($CH840&gt;=38,INDEX($AQ:$AQ,$CG840+38),"")</f>
      </c>
      <c r="CE840">
        <f>IF($CH840&gt;=39,INDEX($AQ:$AQ,$CG840+39),"")</f>
      </c>
      <c r="CF840">
        <f>IF($CH840&gt;=40,INDEX($AQ:$AQ,$CG840+40),"")</f>
      </c>
      <c r="CG840">
        <f>IFERROR(MATCH($AP840,$AQ$2:$AQ$134,0)+1,0)</f>
      </c>
      <c r="CH840">
        <f>IFERROR(INDEX($AR$2:$AR$134,MATCH($AP840,$AQ$2:$AQ$134,0)),0)</f>
      </c>
      <c r="CI840">
        <f>IFERROR(LEFT($L840,FIND(" - ",$L840)-1),$L840)</f>
      </c>
      <c r="CL840">
        <f>IF($DG840&gt;=1,INDEX($CJ:$CJ,$DF840+1),"")</f>
      </c>
      <c r="CM840">
        <f>IF($DG840&gt;=2,INDEX($CJ:$CJ,$DF840+2),"")</f>
      </c>
      <c r="CN840">
        <f>IF($DG840&gt;=3,INDEX($CJ:$CJ,$DF840+3),"")</f>
      </c>
      <c r="CO840">
        <f>IF($DG840&gt;=4,INDEX($CJ:$CJ,$DF840+4),"")</f>
      </c>
      <c r="CP840">
        <f>IF($DG840&gt;=5,INDEX($CJ:$CJ,$DF840+5),"")</f>
      </c>
      <c r="CQ840">
        <f>IF($DG840&gt;=6,INDEX($CJ:$CJ,$DF840+6),"")</f>
      </c>
      <c r="CR840">
        <f>IF($DG840&gt;=7,INDEX($CJ:$CJ,$DF840+7),"")</f>
      </c>
      <c r="CS840">
        <f>IF($DG840&gt;=8,INDEX($CJ:$CJ,$DF840+8),"")</f>
      </c>
      <c r="CT840">
        <f>IF($DG840&gt;=9,INDEX($CJ:$CJ,$DF840+9),"")</f>
      </c>
      <c r="CU840">
        <f>IF($DG840&gt;=10,INDEX($CJ:$CJ,$DF840+10),"")</f>
      </c>
      <c r="CV840">
        <f>IF($DG840&gt;=11,INDEX($CJ:$CJ,$DF840+11),"")</f>
      </c>
      <c r="CW840">
        <f>IF($DG840&gt;=12,INDEX($CJ:$CJ,$DF840+12),"")</f>
      </c>
      <c r="CX840">
        <f>IF($DG840&gt;=13,INDEX($CJ:$CJ,$DF840+13),"")</f>
      </c>
      <c r="CY840">
        <f>IF($DG840&gt;=14,INDEX($CJ:$CJ,$DF840+14),"")</f>
      </c>
      <c r="CZ840">
        <f>IF($DG840&gt;=15,INDEX($CJ:$CJ,$DF840+15),"")</f>
      </c>
      <c r="DA840">
        <f>IF($DG840&gt;=16,INDEX($CJ:$CJ,$DF840+16),"")</f>
      </c>
      <c r="DB840">
        <f>IF($DG840&gt;=17,INDEX($CJ:$CJ,$DF840+17),"")</f>
      </c>
      <c r="DC840">
        <f>IF($DG840&gt;=18,INDEX($CJ:$CJ,$DF840+18),"")</f>
      </c>
      <c r="DD840">
        <f>IF($DG840&gt;=19,INDEX($CJ:$CJ,$DF840+19),"")</f>
      </c>
      <c r="DE840">
        <f>IF($DG840&gt;=20,INDEX($CJ:$CJ,$DF840+20),"")</f>
      </c>
      <c r="DF840">
        <f>IFERROR(MATCH($CI840,$CJ$2:$CJ$263,0)+1,0)</f>
      </c>
      <c r="DG840">
        <f>IFERROR(INDEX($CK$2:$CK$263,MATCH($CI840,$CJ$2:$CJ$263,0)),0)</f>
      </c>
      <c r="DH840">
        <f>IFERROR(INDEX($AO:$AO,MATCH($N840,$AN:$AN,0))&amp;"","")</f>
      </c>
      <c r="DL840">
        <f>IF($GO840&gt;=1,INDEX($DI:$DI,$GN840+1),"")</f>
      </c>
      <c r="DM840">
        <f>IF($GO840&gt;=2,INDEX($DI:$DI,$GN840+2),"")</f>
      </c>
      <c r="DN840">
        <f>IF($GO840&gt;=3,INDEX($DI:$DI,$GN840+3),"")</f>
      </c>
      <c r="DO840">
        <f>IF($GO840&gt;=4,INDEX($DI:$DI,$GN840+4),"")</f>
      </c>
      <c r="DP840">
        <f>IF($GO840&gt;=5,INDEX($DI:$DI,$GN840+5),"")</f>
      </c>
      <c r="DQ840">
        <f>IF($GO840&gt;=6,INDEX($DI:$DI,$GN840+6),"")</f>
      </c>
      <c r="DR840">
        <f>IF($GO840&gt;=7,INDEX($DI:$DI,$GN840+7),"")</f>
      </c>
      <c r="DS840">
        <f>IF($GO840&gt;=8,INDEX($DI:$DI,$GN840+8),"")</f>
      </c>
      <c r="DT840">
        <f>IF($GO840&gt;=9,INDEX($DI:$DI,$GN840+9),"")</f>
      </c>
      <c r="DU840">
        <f>IF($GO840&gt;=10,INDEX($DI:$DI,$GN840+10),"")</f>
      </c>
      <c r="DV840">
        <f>IF($GO840&gt;=11,INDEX($DI:$DI,$GN840+11),"")</f>
      </c>
      <c r="DW840">
        <f>IF($GO840&gt;=12,INDEX($DI:$DI,$GN840+12),"")</f>
      </c>
      <c r="DX840">
        <f>IF($GO840&gt;=13,INDEX($DI:$DI,$GN840+13),"")</f>
      </c>
      <c r="DY840">
        <f>IF($GO840&gt;=14,INDEX($DI:$DI,$GN840+14),"")</f>
      </c>
      <c r="DZ840">
        <f>IF($GO840&gt;=15,INDEX($DI:$DI,$GN840+15),"")</f>
      </c>
      <c r="EA840">
        <f>IF($GO840&gt;=16,INDEX($DI:$DI,$GN840+16),"")</f>
      </c>
      <c r="EB840">
        <f>IF($GO840&gt;=17,INDEX($DI:$DI,$GN840+17),"")</f>
      </c>
      <c r="EC840">
        <f>IF($GO840&gt;=18,INDEX($DI:$DI,$GN840+18),"")</f>
      </c>
      <c r="ED840">
        <f>IF($GO840&gt;=19,INDEX($DI:$DI,$GN840+19),"")</f>
      </c>
      <c r="EE840">
        <f>IF($GO840&gt;=20,INDEX($DI:$DI,$GN840+20),"")</f>
      </c>
      <c r="EF840">
        <f>IF($GO840&gt;=21,INDEX($DI:$DI,$GN840+21),"")</f>
      </c>
      <c r="EG840">
        <f>IF($GO840&gt;=22,INDEX($DI:$DI,$GN840+22),"")</f>
      </c>
      <c r="EH840">
        <f>IF($GO840&gt;=23,INDEX($DI:$DI,$GN840+23),"")</f>
      </c>
      <c r="EI840">
        <f>IF($GO840&gt;=24,INDEX($DI:$DI,$GN840+24),"")</f>
      </c>
      <c r="EJ840">
        <f>IF($GO840&gt;=25,INDEX($DI:$DI,$GN840+25),"")</f>
      </c>
      <c r="EK840">
        <f>IF($GO840&gt;=26,INDEX($DI:$DI,$GN840+26),"")</f>
      </c>
      <c r="EL840">
        <f>IF($GO840&gt;=27,INDEX($DI:$DI,$GN840+27),"")</f>
      </c>
      <c r="EM840">
        <f>IF($GO840&gt;=28,INDEX($DI:$DI,$GN840+28),"")</f>
      </c>
      <c r="EN840">
        <f>IF($GO840&gt;=29,INDEX($DI:$DI,$GN840+29),"")</f>
      </c>
      <c r="EO840">
        <f>IF($GO840&gt;=30,INDEX($DI:$DI,$GN840+30),"")</f>
      </c>
      <c r="EP840">
        <f>IF($GO840&gt;=31,INDEX($DI:$DI,$GN840+31),"")</f>
      </c>
      <c r="EQ840">
        <f>IF($GO840&gt;=32,INDEX($DI:$DI,$GN840+32),"")</f>
      </c>
      <c r="ER840">
        <f>IF($GO840&gt;=33,INDEX($DI:$DI,$GN840+33),"")</f>
      </c>
      <c r="ES840">
        <f>IF($GO840&gt;=34,INDEX($DI:$DI,$GN840+34),"")</f>
      </c>
      <c r="ET840">
        <f>IF($GO840&gt;=35,INDEX($DI:$DI,$GN840+35),"")</f>
      </c>
      <c r="EU840">
        <f>IF($GO840&gt;=36,INDEX($DI:$DI,$GN840+36),"")</f>
      </c>
      <c r="EV840">
        <f>IF($GO840&gt;=37,INDEX($DI:$DI,$GN840+37),"")</f>
      </c>
      <c r="EW840">
        <f>IF($GO840&gt;=38,INDEX($DI:$DI,$GN840+38),"")</f>
      </c>
      <c r="EX840">
        <f>IF($GO840&gt;=39,INDEX($DI:$DI,$GN840+39),"")</f>
      </c>
      <c r="EY840">
        <f>IF($GO840&gt;=40,INDEX($DI:$DI,$GN840+40),"")</f>
      </c>
      <c r="EZ840">
        <f>IF($GO840&gt;=1,INDEX($DJ:$DJ,$GN840+1),"")</f>
      </c>
      <c r="FA840">
        <f>IF($GO840&gt;=2,INDEX($DJ:$DJ,$GN840+2),"")</f>
      </c>
      <c r="FB840">
        <f>IF($GO840&gt;=3,INDEX($DJ:$DJ,$GN840+3),"")</f>
      </c>
      <c r="FC840">
        <f>IF($GO840&gt;=4,INDEX($DJ:$DJ,$GN840+4),"")</f>
      </c>
      <c r="FD840">
        <f>IF($GO840&gt;=5,INDEX($DJ:$DJ,$GN840+5),"")</f>
      </c>
      <c r="FE840">
        <f>IF($GO840&gt;=6,INDEX($DJ:$DJ,$GN840+6),"")</f>
      </c>
      <c r="FF840">
        <f>IF($GO840&gt;=7,INDEX($DJ:$DJ,$GN840+7),"")</f>
      </c>
      <c r="FG840">
        <f>IF($GO840&gt;=8,INDEX($DJ:$DJ,$GN840+8),"")</f>
      </c>
      <c r="FH840">
        <f>IF($GO840&gt;=9,INDEX($DJ:$DJ,$GN840+9),"")</f>
      </c>
      <c r="FI840">
        <f>IF($GO840&gt;=10,INDEX($DJ:$DJ,$GN840+10),"")</f>
      </c>
      <c r="FJ840">
        <f>IF($GO840&gt;=11,INDEX($DJ:$DJ,$GN840+11),"")</f>
      </c>
      <c r="FK840">
        <f>IF($GO840&gt;=12,INDEX($DJ:$DJ,$GN840+12),"")</f>
      </c>
      <c r="FL840">
        <f>IF($GO840&gt;=13,INDEX($DJ:$DJ,$GN840+13),"")</f>
      </c>
      <c r="FM840">
        <f>IF($GO840&gt;=14,INDEX($DJ:$DJ,$GN840+14),"")</f>
      </c>
      <c r="FN840">
        <f>IF($GO840&gt;=15,INDEX($DJ:$DJ,$GN840+15),"")</f>
      </c>
      <c r="FO840">
        <f>IF($GO840&gt;=16,INDEX($DJ:$DJ,$GN840+16),"")</f>
      </c>
      <c r="FP840">
        <f>IF($GO840&gt;=17,INDEX($DJ:$DJ,$GN840+17),"")</f>
      </c>
      <c r="FQ840">
        <f>IF($GO840&gt;=18,INDEX($DJ:$DJ,$GN840+18),"")</f>
      </c>
      <c r="FR840">
        <f>IF($GO840&gt;=19,INDEX($DJ:$DJ,$GN840+19),"")</f>
      </c>
      <c r="FS840">
        <f>IF($GO840&gt;=20,INDEX($DJ:$DJ,$GN840+20),"")</f>
      </c>
      <c r="FT840">
        <f>IF($GO840&gt;=21,INDEX($DJ:$DJ,$GN840+21),"")</f>
      </c>
      <c r="FU840">
        <f>IF($GO840&gt;=22,INDEX($DJ:$DJ,$GN840+22),"")</f>
      </c>
      <c r="FV840">
        <f>IF($GO840&gt;=23,INDEX($DJ:$DJ,$GN840+23),"")</f>
      </c>
      <c r="FW840">
        <f>IF($GO840&gt;=24,INDEX($DJ:$DJ,$GN840+24),"")</f>
      </c>
      <c r="FX840">
        <f>IF($GO840&gt;=25,INDEX($DJ:$DJ,$GN840+25),"")</f>
      </c>
      <c r="FY840">
        <f>IF($GO840&gt;=26,INDEX($DJ:$DJ,$GN840+26),"")</f>
      </c>
      <c r="FZ840">
        <f>IF($GO840&gt;=27,INDEX($DJ:$DJ,$GN840+27),"")</f>
      </c>
      <c r="GA840">
        <f>IF($GO840&gt;=28,INDEX($DJ:$DJ,$GN840+28),"")</f>
      </c>
      <c r="GB840">
        <f>IF($GO840&gt;=29,INDEX($DJ:$DJ,$GN840+29),"")</f>
      </c>
      <c r="GC840">
        <f>IF($GO840&gt;=30,INDEX($DJ:$DJ,$GN840+30),"")</f>
      </c>
      <c r="GD840">
        <f>IF($GO840&gt;=31,INDEX($DJ:$DJ,$GN840+31),"")</f>
      </c>
      <c r="GE840">
        <f>IF($GO840&gt;=32,INDEX($DJ:$DJ,$GN840+32),"")</f>
      </c>
      <c r="GF840">
        <f>IF($GO840&gt;=33,INDEX($DJ:$DJ,$GN840+33),"")</f>
      </c>
      <c r="GG840">
        <f>IF($GO840&gt;=34,INDEX($DJ:$DJ,$GN840+34),"")</f>
      </c>
      <c r="GH840">
        <f>IF($GO840&gt;=35,INDEX($DJ:$DJ,$GN840+35),"")</f>
      </c>
      <c r="GI840">
        <f>IF($GO840&gt;=36,INDEX($DJ:$DJ,$GN840+36),"")</f>
      </c>
      <c r="GJ840">
        <f>IF($GO840&gt;=37,INDEX($DJ:$DJ,$GN840+37),"")</f>
      </c>
      <c r="GK840">
        <f>IF($GO840&gt;=38,INDEX($DJ:$DJ,$GN840+38),"")</f>
      </c>
      <c r="GL840">
        <f>IF($GO840&gt;=39,INDEX($DJ:$DJ,$GN840+39),"")</f>
      </c>
      <c r="GM840">
        <f>IF($GO840&gt;=40,INDEX($DJ:$DJ,$GN840+40),"")</f>
      </c>
      <c r="GN840">
        <f>IFERROR(MATCH($DH840,$DI$2:$DI$148,0)+1,0)</f>
      </c>
      <c r="GO840">
        <f>IFERROR(INDEX($DK$2:$DK$148,MATCH($DH840,$DI$2:$DI$148,0)),0)</f>
      </c>
      <c r="GP840">
        <f>IFERROR(MATCH($Y840,$DL$840:$EY$840,0),0)</f>
      </c>
      <c r="GQ840">
        <f>IF($GP840&gt;0,INDEX($EZ$840:$GM$840,$GP840),"")</f>
      </c>
      <c r="GT840">
        <f>IF($JC840&gt;=1,INDEX($GR:$GR,$JB840+1),"")</f>
      </c>
      <c r="GU840">
        <f>IF($JC840&gt;=2,INDEX($GR:$GR,$JB840+2),"")</f>
      </c>
      <c r="GV840">
        <f>IF($JC840&gt;=3,INDEX($GR:$GR,$JB840+3),"")</f>
      </c>
      <c r="GW840">
        <f>IF($JC840&gt;=4,INDEX($GR:$GR,$JB840+4),"")</f>
      </c>
      <c r="GX840">
        <f>IF($JC840&gt;=5,INDEX($GR:$GR,$JB840+5),"")</f>
      </c>
      <c r="GY840">
        <f>IF($JC840&gt;=6,INDEX($GR:$GR,$JB840+6),"")</f>
      </c>
      <c r="GZ840">
        <f>IF($JC840&gt;=7,INDEX($GR:$GR,$JB840+7),"")</f>
      </c>
      <c r="HA840">
        <f>IF($JC840&gt;=8,INDEX($GR:$GR,$JB840+8),"")</f>
      </c>
      <c r="HB840">
        <f>IF($JC840&gt;=9,INDEX($GR:$GR,$JB840+9),"")</f>
      </c>
      <c r="HC840">
        <f>IF($JC840&gt;=10,INDEX($GR:$GR,$JB840+10),"")</f>
      </c>
      <c r="HD840">
        <f>IF($JC840&gt;=11,INDEX($GR:$GR,$JB840+11),"")</f>
      </c>
      <c r="HE840">
        <f>IF($JC840&gt;=12,INDEX($GR:$GR,$JB840+12),"")</f>
      </c>
      <c r="HF840">
        <f>IF($JC840&gt;=13,INDEX($GR:$GR,$JB840+13),"")</f>
      </c>
      <c r="HG840">
        <f>IF($JC840&gt;=14,INDEX($GR:$GR,$JB840+14),"")</f>
      </c>
      <c r="HH840">
        <f>IF($JC840&gt;=15,INDEX($GR:$GR,$JB840+15),"")</f>
      </c>
      <c r="HI840">
        <f>IF($JC840&gt;=16,INDEX($GR:$GR,$JB840+16),"")</f>
      </c>
      <c r="HJ840">
        <f>IF($JC840&gt;=17,INDEX($GR:$GR,$JB840+17),"")</f>
      </c>
      <c r="HK840">
        <f>IF($JC840&gt;=18,INDEX($GR:$GR,$JB840+18),"")</f>
      </c>
      <c r="HL840">
        <f>IF($JC840&gt;=19,INDEX($GR:$GR,$JB840+19),"")</f>
      </c>
      <c r="HM840">
        <f>IF($JC840&gt;=20,INDEX($GR:$GR,$JB840+20),"")</f>
      </c>
      <c r="HN840">
        <f>IF($JC840&gt;=21,INDEX($GR:$GR,$JB840+21),"")</f>
      </c>
      <c r="HO840">
        <f>IF($JC840&gt;=22,INDEX($GR:$GR,$JB840+22),"")</f>
      </c>
      <c r="HP840">
        <f>IF($JC840&gt;=23,INDEX($GR:$GR,$JB840+23),"")</f>
      </c>
      <c r="HQ840">
        <f>IF($JC840&gt;=24,INDEX($GR:$GR,$JB840+24),"")</f>
      </c>
      <c r="HR840">
        <f>IF($JC840&gt;=25,INDEX($GR:$GR,$JB840+25),"")</f>
      </c>
      <c r="HS840">
        <f>IF($JC840&gt;=26,INDEX($GR:$GR,$JB840+26),"")</f>
      </c>
      <c r="HT840">
        <f>IF($JC840&gt;=27,INDEX($GR:$GR,$JB840+27),"")</f>
      </c>
      <c r="HU840">
        <f>IF($JC840&gt;=28,INDEX($GR:$GR,$JB840+28),"")</f>
      </c>
      <c r="HV840">
        <f>IF($JC840&gt;=29,INDEX($GR:$GR,$JB840+29),"")</f>
      </c>
      <c r="HW840">
        <f>IF($JC840&gt;=30,INDEX($GR:$GR,$JB840+30),"")</f>
      </c>
      <c r="HX840">
        <f>IF($JC840&gt;=31,INDEX($GR:$GR,$JB840+31),"")</f>
      </c>
      <c r="HY840">
        <f>IF($JC840&gt;=32,INDEX($GR:$GR,$JB840+32),"")</f>
      </c>
      <c r="HZ840">
        <f>IF($JC840&gt;=33,INDEX($GR:$GR,$JB840+33),"")</f>
      </c>
      <c r="IA840">
        <f>IF($JC840&gt;=34,INDEX($GR:$GR,$JB840+34),"")</f>
      </c>
      <c r="IB840">
        <f>IF($JC840&gt;=35,INDEX($GR:$GR,$JB840+35),"")</f>
      </c>
      <c r="IC840">
        <f>IF($JC840&gt;=36,INDEX($GR:$GR,$JB840+36),"")</f>
      </c>
      <c r="ID840">
        <f>IF($JC840&gt;=37,INDEX($GR:$GR,$JB840+37),"")</f>
      </c>
      <c r="IE840">
        <f>IF($JC840&gt;=38,INDEX($GR:$GR,$JB840+38),"")</f>
      </c>
      <c r="IF840">
        <f>IF($JC840&gt;=39,INDEX($GR:$GR,$JB840+39),"")</f>
      </c>
      <c r="IG840">
        <f>IF($JC840&gt;=40,INDEX($GR:$GR,$JB840+40),"")</f>
      </c>
      <c r="IH840">
        <f>IF($JC840&gt;=41,INDEX($GR:$GR,$JB840+41),"")</f>
      </c>
      <c r="II840">
        <f>IF($JC840&gt;=42,INDEX($GR:$GR,$JB840+42),"")</f>
      </c>
      <c r="IJ840">
        <f>IF($JC840&gt;=43,INDEX($GR:$GR,$JB840+43),"")</f>
      </c>
      <c r="IK840">
        <f>IF($JC840&gt;=44,INDEX($GR:$GR,$JB840+44),"")</f>
      </c>
      <c r="IL840">
        <f>IF($JC840&gt;=45,INDEX($GR:$GR,$JB840+45),"")</f>
      </c>
      <c r="IM840">
        <f>IF($JC840&gt;=46,INDEX($GR:$GR,$JB840+46),"")</f>
      </c>
      <c r="IN840">
        <f>IF($JC840&gt;=47,INDEX($GR:$GR,$JB840+47),"")</f>
      </c>
      <c r="IO840">
        <f>IF($JC840&gt;=48,INDEX($GR:$GR,$JB840+48),"")</f>
      </c>
      <c r="IP840">
        <f>IF($JC840&gt;=49,INDEX($GR:$GR,$JB840+49),"")</f>
      </c>
      <c r="IQ840">
        <f>IF($JC840&gt;=50,INDEX($GR:$GR,$JB840+50),"")</f>
      </c>
      <c r="IR840">
        <f>IF($JC840&gt;=51,INDEX($GR:$GR,$JB840+51),"")</f>
      </c>
      <c r="IS840">
        <f>IF($JC840&gt;=52,INDEX($GR:$GR,$JB840+52),"")</f>
      </c>
      <c r="IT840">
        <f>IF($JC840&gt;=53,INDEX($GR:$GR,$JB840+53),"")</f>
      </c>
      <c r="IU840">
        <f>IF($JC840&gt;=54,INDEX($GR:$GR,$JB840+54),"")</f>
      </c>
      <c r="IV840">
        <f>IF($JC840&gt;=55,INDEX($GR:$GR,$JB840+55),"")</f>
      </c>
      <c r="IW840">
        <f>IF($JC840&gt;=56,INDEX($GR:$GR,$JB840+56),"")</f>
      </c>
      <c r="IX840">
        <f>IF($JC840&gt;=57,INDEX($GR:$GR,$JB840+57),"")</f>
      </c>
      <c r="IY840">
        <f>IF($JC840&gt;=58,INDEX($GR:$GR,$JB840+58),"")</f>
      </c>
      <c r="IZ840">
        <f>IF($JC840&gt;=59,INDEX($GR:$GR,$JB840+59),"")</f>
      </c>
      <c r="JA840">
        <f>IF($JC840&gt;=60,INDEX($GR:$GR,$JB840+60),"")</f>
      </c>
      <c r="JB840">
        <f>IFERROR(MATCH($GQ840,$GR$2:$GR$324,0)+1,0)</f>
      </c>
      <c r="JC840">
        <f>IFERROR(INDEX($GS$2:$GS$324,MATCH($GQ840,$GR$2:$GR$324,0)),0)</f>
      </c>
      <c r="JD840" t="s">
        <v>40</v>
      </c>
      <c r="JE840" t="s">
        <v>40</v>
      </c>
    </row>
    <row r="841" spans="1:265" x14ac:dyDescent="0.25">
      <c r="Q841">
        <f>IF(OR($T841="",$P841=""),"",IFERROR($T841/$P841,0))</f>
      </c>
      <c r="R841">
        <f>IF($T841="","",
SUM($S841,$U841,$Z841,$V841,$X841)*
(1-IF($AA841="",0,VALUE($AA841)/100)))</f>
      </c>
      <c r="S841">
        <f>IF($T841="","",$T841)</f>
      </c>
      <c r="U841">
        <f>IF($T841="","",
IF($N841="","",
IF(ISNUMBER(SEARCH("exempt",LOWER($N841))),0,
$T841*(VALUE(SUBSTITUTE($N841,"%",""))/100))))</f>
      </c>
      <c r="AB841">
        <f>IFERROR(IF(FIND(" - ",$K841)&gt;0,MID($K841,FIND(" - ",$K841)+3,LEN($K841)),""),"")</f>
      </c>
      <c r="AK841" t="s">
        <v>1428</v>
      </c>
      <c r="AP841">
        <f>IFERROR(LEFT($K841,FIND(" - ",$K841)-1),$K841)</f>
      </c>
      <c r="AS841">
        <f>IF($CH841&gt;=1,INDEX($AQ:$AQ,$CG841+1),"")</f>
      </c>
      <c r="AT841">
        <f>IF($CH841&gt;=2,INDEX($AQ:$AQ,$CG841+2),"")</f>
      </c>
      <c r="AU841">
        <f>IF($CH841&gt;=3,INDEX($AQ:$AQ,$CG841+3),"")</f>
      </c>
      <c r="AV841">
        <f>IF($CH841&gt;=4,INDEX($AQ:$AQ,$CG841+4),"")</f>
      </c>
      <c r="AW841">
        <f>IF($CH841&gt;=5,INDEX($AQ:$AQ,$CG841+5),"")</f>
      </c>
      <c r="AX841">
        <f>IF($CH841&gt;=6,INDEX($AQ:$AQ,$CG841+6),"")</f>
      </c>
      <c r="AY841">
        <f>IF($CH841&gt;=7,INDEX($AQ:$AQ,$CG841+7),"")</f>
      </c>
      <c r="AZ841">
        <f>IF($CH841&gt;=8,INDEX($AQ:$AQ,$CG841+8),"")</f>
      </c>
      <c r="BA841">
        <f>IF($CH841&gt;=9,INDEX($AQ:$AQ,$CG841+9),"")</f>
      </c>
      <c r="BB841">
        <f>IF($CH841&gt;=10,INDEX($AQ:$AQ,$CG841+10),"")</f>
      </c>
      <c r="BC841">
        <f>IF($CH841&gt;=11,INDEX($AQ:$AQ,$CG841+11),"")</f>
      </c>
      <c r="BD841">
        <f>IF($CH841&gt;=12,INDEX($AQ:$AQ,$CG841+12),"")</f>
      </c>
      <c r="BE841">
        <f>IF($CH841&gt;=13,INDEX($AQ:$AQ,$CG841+13),"")</f>
      </c>
      <c r="BF841">
        <f>IF($CH841&gt;=14,INDEX($AQ:$AQ,$CG841+14),"")</f>
      </c>
      <c r="BG841">
        <f>IF($CH841&gt;=15,INDEX($AQ:$AQ,$CG841+15),"")</f>
      </c>
      <c r="BH841">
        <f>IF($CH841&gt;=16,INDEX($AQ:$AQ,$CG841+16),"")</f>
      </c>
      <c r="BI841">
        <f>IF($CH841&gt;=17,INDEX($AQ:$AQ,$CG841+17),"")</f>
      </c>
      <c r="BJ841">
        <f>IF($CH841&gt;=18,INDEX($AQ:$AQ,$CG841+18),"")</f>
      </c>
      <c r="BK841">
        <f>IF($CH841&gt;=19,INDEX($AQ:$AQ,$CG841+19),"")</f>
      </c>
      <c r="BL841">
        <f>IF($CH841&gt;=20,INDEX($AQ:$AQ,$CG841+20),"")</f>
      </c>
      <c r="BM841">
        <f>IF($CH841&gt;=21,INDEX($AQ:$AQ,$CG841+21),"")</f>
      </c>
      <c r="BN841">
        <f>IF($CH841&gt;=22,INDEX($AQ:$AQ,$CG841+22),"")</f>
      </c>
      <c r="BO841">
        <f>IF($CH841&gt;=23,INDEX($AQ:$AQ,$CG841+23),"")</f>
      </c>
      <c r="BP841">
        <f>IF($CH841&gt;=24,INDEX($AQ:$AQ,$CG841+24),"")</f>
      </c>
      <c r="BQ841">
        <f>IF($CH841&gt;=25,INDEX($AQ:$AQ,$CG841+25),"")</f>
      </c>
      <c r="BR841">
        <f>IF($CH841&gt;=26,INDEX($AQ:$AQ,$CG841+26),"")</f>
      </c>
      <c r="BS841">
        <f>IF($CH841&gt;=27,INDEX($AQ:$AQ,$CG841+27),"")</f>
      </c>
      <c r="BT841">
        <f>IF($CH841&gt;=28,INDEX($AQ:$AQ,$CG841+28),"")</f>
      </c>
      <c r="BU841">
        <f>IF($CH841&gt;=29,INDEX($AQ:$AQ,$CG841+29),"")</f>
      </c>
      <c r="BV841">
        <f>IF($CH841&gt;=30,INDEX($AQ:$AQ,$CG841+30),"")</f>
      </c>
      <c r="BW841">
        <f>IF($CH841&gt;=31,INDEX($AQ:$AQ,$CG841+31),"")</f>
      </c>
      <c r="BX841">
        <f>IF($CH841&gt;=32,INDEX($AQ:$AQ,$CG841+32),"")</f>
      </c>
      <c r="BY841">
        <f>IF($CH841&gt;=33,INDEX($AQ:$AQ,$CG841+33),"")</f>
      </c>
      <c r="BZ841">
        <f>IF($CH841&gt;=34,INDEX($AQ:$AQ,$CG841+34),"")</f>
      </c>
      <c r="CA841">
        <f>IF($CH841&gt;=35,INDEX($AQ:$AQ,$CG841+35),"")</f>
      </c>
      <c r="CB841">
        <f>IF($CH841&gt;=36,INDEX($AQ:$AQ,$CG841+36),"")</f>
      </c>
      <c r="CC841">
        <f>IF($CH841&gt;=37,INDEX($AQ:$AQ,$CG841+37),"")</f>
      </c>
      <c r="CD841">
        <f>IF($CH841&gt;=38,INDEX($AQ:$AQ,$CG841+38),"")</f>
      </c>
      <c r="CE841">
        <f>IF($CH841&gt;=39,INDEX($AQ:$AQ,$CG841+39),"")</f>
      </c>
      <c r="CF841">
        <f>IF($CH841&gt;=40,INDEX($AQ:$AQ,$CG841+40),"")</f>
      </c>
      <c r="CG841">
        <f>IFERROR(MATCH($AP841,$AQ$2:$AQ$134,0)+1,0)</f>
      </c>
      <c r="CH841">
        <f>IFERROR(INDEX($AR$2:$AR$134,MATCH($AP841,$AQ$2:$AQ$134,0)),0)</f>
      </c>
      <c r="CI841">
        <f>IFERROR(LEFT($L841,FIND(" - ",$L841)-1),$L841)</f>
      </c>
      <c r="CL841">
        <f>IF($DG841&gt;=1,INDEX($CJ:$CJ,$DF841+1),"")</f>
      </c>
      <c r="CM841">
        <f>IF($DG841&gt;=2,INDEX($CJ:$CJ,$DF841+2),"")</f>
      </c>
      <c r="CN841">
        <f>IF($DG841&gt;=3,INDEX($CJ:$CJ,$DF841+3),"")</f>
      </c>
      <c r="CO841">
        <f>IF($DG841&gt;=4,INDEX($CJ:$CJ,$DF841+4),"")</f>
      </c>
      <c r="CP841">
        <f>IF($DG841&gt;=5,INDEX($CJ:$CJ,$DF841+5),"")</f>
      </c>
      <c r="CQ841">
        <f>IF($DG841&gt;=6,INDEX($CJ:$CJ,$DF841+6),"")</f>
      </c>
      <c r="CR841">
        <f>IF($DG841&gt;=7,INDEX($CJ:$CJ,$DF841+7),"")</f>
      </c>
      <c r="CS841">
        <f>IF($DG841&gt;=8,INDEX($CJ:$CJ,$DF841+8),"")</f>
      </c>
      <c r="CT841">
        <f>IF($DG841&gt;=9,INDEX($CJ:$CJ,$DF841+9),"")</f>
      </c>
      <c r="CU841">
        <f>IF($DG841&gt;=10,INDEX($CJ:$CJ,$DF841+10),"")</f>
      </c>
      <c r="CV841">
        <f>IF($DG841&gt;=11,INDEX($CJ:$CJ,$DF841+11),"")</f>
      </c>
      <c r="CW841">
        <f>IF($DG841&gt;=12,INDEX($CJ:$CJ,$DF841+12),"")</f>
      </c>
      <c r="CX841">
        <f>IF($DG841&gt;=13,INDEX($CJ:$CJ,$DF841+13),"")</f>
      </c>
      <c r="CY841">
        <f>IF($DG841&gt;=14,INDEX($CJ:$CJ,$DF841+14),"")</f>
      </c>
      <c r="CZ841">
        <f>IF($DG841&gt;=15,INDEX($CJ:$CJ,$DF841+15),"")</f>
      </c>
      <c r="DA841">
        <f>IF($DG841&gt;=16,INDEX($CJ:$CJ,$DF841+16),"")</f>
      </c>
      <c r="DB841">
        <f>IF($DG841&gt;=17,INDEX($CJ:$CJ,$DF841+17),"")</f>
      </c>
      <c r="DC841">
        <f>IF($DG841&gt;=18,INDEX($CJ:$CJ,$DF841+18),"")</f>
      </c>
      <c r="DD841">
        <f>IF($DG841&gt;=19,INDEX($CJ:$CJ,$DF841+19),"")</f>
      </c>
      <c r="DE841">
        <f>IF($DG841&gt;=20,INDEX($CJ:$CJ,$DF841+20),"")</f>
      </c>
      <c r="DF841">
        <f>IFERROR(MATCH($CI841,$CJ$2:$CJ$263,0)+1,0)</f>
      </c>
      <c r="DG841">
        <f>IFERROR(INDEX($CK$2:$CK$263,MATCH($CI841,$CJ$2:$CJ$263,0)),0)</f>
      </c>
      <c r="DH841">
        <f>IFERROR(INDEX($AO:$AO,MATCH($N841,$AN:$AN,0))&amp;"","")</f>
      </c>
      <c r="DL841">
        <f>IF($GO841&gt;=1,INDEX($DI:$DI,$GN841+1),"")</f>
      </c>
      <c r="DM841">
        <f>IF($GO841&gt;=2,INDEX($DI:$DI,$GN841+2),"")</f>
      </c>
      <c r="DN841">
        <f>IF($GO841&gt;=3,INDEX($DI:$DI,$GN841+3),"")</f>
      </c>
      <c r="DO841">
        <f>IF($GO841&gt;=4,INDEX($DI:$DI,$GN841+4),"")</f>
      </c>
      <c r="DP841">
        <f>IF($GO841&gt;=5,INDEX($DI:$DI,$GN841+5),"")</f>
      </c>
      <c r="DQ841">
        <f>IF($GO841&gt;=6,INDEX($DI:$DI,$GN841+6),"")</f>
      </c>
      <c r="DR841">
        <f>IF($GO841&gt;=7,INDEX($DI:$DI,$GN841+7),"")</f>
      </c>
      <c r="DS841">
        <f>IF($GO841&gt;=8,INDEX($DI:$DI,$GN841+8),"")</f>
      </c>
      <c r="DT841">
        <f>IF($GO841&gt;=9,INDEX($DI:$DI,$GN841+9),"")</f>
      </c>
      <c r="DU841">
        <f>IF($GO841&gt;=10,INDEX($DI:$DI,$GN841+10),"")</f>
      </c>
      <c r="DV841">
        <f>IF($GO841&gt;=11,INDEX($DI:$DI,$GN841+11),"")</f>
      </c>
      <c r="DW841">
        <f>IF($GO841&gt;=12,INDEX($DI:$DI,$GN841+12),"")</f>
      </c>
      <c r="DX841">
        <f>IF($GO841&gt;=13,INDEX($DI:$DI,$GN841+13),"")</f>
      </c>
      <c r="DY841">
        <f>IF($GO841&gt;=14,INDEX($DI:$DI,$GN841+14),"")</f>
      </c>
      <c r="DZ841">
        <f>IF($GO841&gt;=15,INDEX($DI:$DI,$GN841+15),"")</f>
      </c>
      <c r="EA841">
        <f>IF($GO841&gt;=16,INDEX($DI:$DI,$GN841+16),"")</f>
      </c>
      <c r="EB841">
        <f>IF($GO841&gt;=17,INDEX($DI:$DI,$GN841+17),"")</f>
      </c>
      <c r="EC841">
        <f>IF($GO841&gt;=18,INDEX($DI:$DI,$GN841+18),"")</f>
      </c>
      <c r="ED841">
        <f>IF($GO841&gt;=19,INDEX($DI:$DI,$GN841+19),"")</f>
      </c>
      <c r="EE841">
        <f>IF($GO841&gt;=20,INDEX($DI:$DI,$GN841+20),"")</f>
      </c>
      <c r="EF841">
        <f>IF($GO841&gt;=21,INDEX($DI:$DI,$GN841+21),"")</f>
      </c>
      <c r="EG841">
        <f>IF($GO841&gt;=22,INDEX($DI:$DI,$GN841+22),"")</f>
      </c>
      <c r="EH841">
        <f>IF($GO841&gt;=23,INDEX($DI:$DI,$GN841+23),"")</f>
      </c>
      <c r="EI841">
        <f>IF($GO841&gt;=24,INDEX($DI:$DI,$GN841+24),"")</f>
      </c>
      <c r="EJ841">
        <f>IF($GO841&gt;=25,INDEX($DI:$DI,$GN841+25),"")</f>
      </c>
      <c r="EK841">
        <f>IF($GO841&gt;=26,INDEX($DI:$DI,$GN841+26),"")</f>
      </c>
      <c r="EL841">
        <f>IF($GO841&gt;=27,INDEX($DI:$DI,$GN841+27),"")</f>
      </c>
      <c r="EM841">
        <f>IF($GO841&gt;=28,INDEX($DI:$DI,$GN841+28),"")</f>
      </c>
      <c r="EN841">
        <f>IF($GO841&gt;=29,INDEX($DI:$DI,$GN841+29),"")</f>
      </c>
      <c r="EO841">
        <f>IF($GO841&gt;=30,INDEX($DI:$DI,$GN841+30),"")</f>
      </c>
      <c r="EP841">
        <f>IF($GO841&gt;=31,INDEX($DI:$DI,$GN841+31),"")</f>
      </c>
      <c r="EQ841">
        <f>IF($GO841&gt;=32,INDEX($DI:$DI,$GN841+32),"")</f>
      </c>
      <c r="ER841">
        <f>IF($GO841&gt;=33,INDEX($DI:$DI,$GN841+33),"")</f>
      </c>
      <c r="ES841">
        <f>IF($GO841&gt;=34,INDEX($DI:$DI,$GN841+34),"")</f>
      </c>
      <c r="ET841">
        <f>IF($GO841&gt;=35,INDEX($DI:$DI,$GN841+35),"")</f>
      </c>
      <c r="EU841">
        <f>IF($GO841&gt;=36,INDEX($DI:$DI,$GN841+36),"")</f>
      </c>
      <c r="EV841">
        <f>IF($GO841&gt;=37,INDEX($DI:$DI,$GN841+37),"")</f>
      </c>
      <c r="EW841">
        <f>IF($GO841&gt;=38,INDEX($DI:$DI,$GN841+38),"")</f>
      </c>
      <c r="EX841">
        <f>IF($GO841&gt;=39,INDEX($DI:$DI,$GN841+39),"")</f>
      </c>
      <c r="EY841">
        <f>IF($GO841&gt;=40,INDEX($DI:$DI,$GN841+40),"")</f>
      </c>
      <c r="EZ841">
        <f>IF($GO841&gt;=1,INDEX($DJ:$DJ,$GN841+1),"")</f>
      </c>
      <c r="FA841">
        <f>IF($GO841&gt;=2,INDEX($DJ:$DJ,$GN841+2),"")</f>
      </c>
      <c r="FB841">
        <f>IF($GO841&gt;=3,INDEX($DJ:$DJ,$GN841+3),"")</f>
      </c>
      <c r="FC841">
        <f>IF($GO841&gt;=4,INDEX($DJ:$DJ,$GN841+4),"")</f>
      </c>
      <c r="FD841">
        <f>IF($GO841&gt;=5,INDEX($DJ:$DJ,$GN841+5),"")</f>
      </c>
      <c r="FE841">
        <f>IF($GO841&gt;=6,INDEX($DJ:$DJ,$GN841+6),"")</f>
      </c>
      <c r="FF841">
        <f>IF($GO841&gt;=7,INDEX($DJ:$DJ,$GN841+7),"")</f>
      </c>
      <c r="FG841">
        <f>IF($GO841&gt;=8,INDEX($DJ:$DJ,$GN841+8),"")</f>
      </c>
      <c r="FH841">
        <f>IF($GO841&gt;=9,INDEX($DJ:$DJ,$GN841+9),"")</f>
      </c>
      <c r="FI841">
        <f>IF($GO841&gt;=10,INDEX($DJ:$DJ,$GN841+10),"")</f>
      </c>
      <c r="FJ841">
        <f>IF($GO841&gt;=11,INDEX($DJ:$DJ,$GN841+11),"")</f>
      </c>
      <c r="FK841">
        <f>IF($GO841&gt;=12,INDEX($DJ:$DJ,$GN841+12),"")</f>
      </c>
      <c r="FL841">
        <f>IF($GO841&gt;=13,INDEX($DJ:$DJ,$GN841+13),"")</f>
      </c>
      <c r="FM841">
        <f>IF($GO841&gt;=14,INDEX($DJ:$DJ,$GN841+14),"")</f>
      </c>
      <c r="FN841">
        <f>IF($GO841&gt;=15,INDEX($DJ:$DJ,$GN841+15),"")</f>
      </c>
      <c r="FO841">
        <f>IF($GO841&gt;=16,INDEX($DJ:$DJ,$GN841+16),"")</f>
      </c>
      <c r="FP841">
        <f>IF($GO841&gt;=17,INDEX($DJ:$DJ,$GN841+17),"")</f>
      </c>
      <c r="FQ841">
        <f>IF($GO841&gt;=18,INDEX($DJ:$DJ,$GN841+18),"")</f>
      </c>
      <c r="FR841">
        <f>IF($GO841&gt;=19,INDEX($DJ:$DJ,$GN841+19),"")</f>
      </c>
      <c r="FS841">
        <f>IF($GO841&gt;=20,INDEX($DJ:$DJ,$GN841+20),"")</f>
      </c>
      <c r="FT841">
        <f>IF($GO841&gt;=21,INDEX($DJ:$DJ,$GN841+21),"")</f>
      </c>
      <c r="FU841">
        <f>IF($GO841&gt;=22,INDEX($DJ:$DJ,$GN841+22),"")</f>
      </c>
      <c r="FV841">
        <f>IF($GO841&gt;=23,INDEX($DJ:$DJ,$GN841+23),"")</f>
      </c>
      <c r="FW841">
        <f>IF($GO841&gt;=24,INDEX($DJ:$DJ,$GN841+24),"")</f>
      </c>
      <c r="FX841">
        <f>IF($GO841&gt;=25,INDEX($DJ:$DJ,$GN841+25),"")</f>
      </c>
      <c r="FY841">
        <f>IF($GO841&gt;=26,INDEX($DJ:$DJ,$GN841+26),"")</f>
      </c>
      <c r="FZ841">
        <f>IF($GO841&gt;=27,INDEX($DJ:$DJ,$GN841+27),"")</f>
      </c>
      <c r="GA841">
        <f>IF($GO841&gt;=28,INDEX($DJ:$DJ,$GN841+28),"")</f>
      </c>
      <c r="GB841">
        <f>IF($GO841&gt;=29,INDEX($DJ:$DJ,$GN841+29),"")</f>
      </c>
      <c r="GC841">
        <f>IF($GO841&gt;=30,INDEX($DJ:$DJ,$GN841+30),"")</f>
      </c>
      <c r="GD841">
        <f>IF($GO841&gt;=31,INDEX($DJ:$DJ,$GN841+31),"")</f>
      </c>
      <c r="GE841">
        <f>IF($GO841&gt;=32,INDEX($DJ:$DJ,$GN841+32),"")</f>
      </c>
      <c r="GF841">
        <f>IF($GO841&gt;=33,INDEX($DJ:$DJ,$GN841+33),"")</f>
      </c>
      <c r="GG841">
        <f>IF($GO841&gt;=34,INDEX($DJ:$DJ,$GN841+34),"")</f>
      </c>
      <c r="GH841">
        <f>IF($GO841&gt;=35,INDEX($DJ:$DJ,$GN841+35),"")</f>
      </c>
      <c r="GI841">
        <f>IF($GO841&gt;=36,INDEX($DJ:$DJ,$GN841+36),"")</f>
      </c>
      <c r="GJ841">
        <f>IF($GO841&gt;=37,INDEX($DJ:$DJ,$GN841+37),"")</f>
      </c>
      <c r="GK841">
        <f>IF($GO841&gt;=38,INDEX($DJ:$DJ,$GN841+38),"")</f>
      </c>
      <c r="GL841">
        <f>IF($GO841&gt;=39,INDEX($DJ:$DJ,$GN841+39),"")</f>
      </c>
      <c r="GM841">
        <f>IF($GO841&gt;=40,INDEX($DJ:$DJ,$GN841+40),"")</f>
      </c>
      <c r="GN841">
        <f>IFERROR(MATCH($DH841,$DI$2:$DI$148,0)+1,0)</f>
      </c>
      <c r="GO841">
        <f>IFERROR(INDEX($DK$2:$DK$148,MATCH($DH841,$DI$2:$DI$148,0)),0)</f>
      </c>
      <c r="GP841">
        <f>IFERROR(MATCH($Y841,$DL$841:$EY$841,0),0)</f>
      </c>
      <c r="GQ841">
        <f>IF($GP841&gt;0,INDEX($EZ$841:$GM$841,$GP841),"")</f>
      </c>
      <c r="GT841">
        <f>IF($JC841&gt;=1,INDEX($GR:$GR,$JB841+1),"")</f>
      </c>
      <c r="GU841">
        <f>IF($JC841&gt;=2,INDEX($GR:$GR,$JB841+2),"")</f>
      </c>
      <c r="GV841">
        <f>IF($JC841&gt;=3,INDEX($GR:$GR,$JB841+3),"")</f>
      </c>
      <c r="GW841">
        <f>IF($JC841&gt;=4,INDEX($GR:$GR,$JB841+4),"")</f>
      </c>
      <c r="GX841">
        <f>IF($JC841&gt;=5,INDEX($GR:$GR,$JB841+5),"")</f>
      </c>
      <c r="GY841">
        <f>IF($JC841&gt;=6,INDEX($GR:$GR,$JB841+6),"")</f>
      </c>
      <c r="GZ841">
        <f>IF($JC841&gt;=7,INDEX($GR:$GR,$JB841+7),"")</f>
      </c>
      <c r="HA841">
        <f>IF($JC841&gt;=8,INDEX($GR:$GR,$JB841+8),"")</f>
      </c>
      <c r="HB841">
        <f>IF($JC841&gt;=9,INDEX($GR:$GR,$JB841+9),"")</f>
      </c>
      <c r="HC841">
        <f>IF($JC841&gt;=10,INDEX($GR:$GR,$JB841+10),"")</f>
      </c>
      <c r="HD841">
        <f>IF($JC841&gt;=11,INDEX($GR:$GR,$JB841+11),"")</f>
      </c>
      <c r="HE841">
        <f>IF($JC841&gt;=12,INDEX($GR:$GR,$JB841+12),"")</f>
      </c>
      <c r="HF841">
        <f>IF($JC841&gt;=13,INDEX($GR:$GR,$JB841+13),"")</f>
      </c>
      <c r="HG841">
        <f>IF($JC841&gt;=14,INDEX($GR:$GR,$JB841+14),"")</f>
      </c>
      <c r="HH841">
        <f>IF($JC841&gt;=15,INDEX($GR:$GR,$JB841+15),"")</f>
      </c>
      <c r="HI841">
        <f>IF($JC841&gt;=16,INDEX($GR:$GR,$JB841+16),"")</f>
      </c>
      <c r="HJ841">
        <f>IF($JC841&gt;=17,INDEX($GR:$GR,$JB841+17),"")</f>
      </c>
      <c r="HK841">
        <f>IF($JC841&gt;=18,INDEX($GR:$GR,$JB841+18),"")</f>
      </c>
      <c r="HL841">
        <f>IF($JC841&gt;=19,INDEX($GR:$GR,$JB841+19),"")</f>
      </c>
      <c r="HM841">
        <f>IF($JC841&gt;=20,INDEX($GR:$GR,$JB841+20),"")</f>
      </c>
      <c r="HN841">
        <f>IF($JC841&gt;=21,INDEX($GR:$GR,$JB841+21),"")</f>
      </c>
      <c r="HO841">
        <f>IF($JC841&gt;=22,INDEX($GR:$GR,$JB841+22),"")</f>
      </c>
      <c r="HP841">
        <f>IF($JC841&gt;=23,INDEX($GR:$GR,$JB841+23),"")</f>
      </c>
      <c r="HQ841">
        <f>IF($JC841&gt;=24,INDEX($GR:$GR,$JB841+24),"")</f>
      </c>
      <c r="HR841">
        <f>IF($JC841&gt;=25,INDEX($GR:$GR,$JB841+25),"")</f>
      </c>
      <c r="HS841">
        <f>IF($JC841&gt;=26,INDEX($GR:$GR,$JB841+26),"")</f>
      </c>
      <c r="HT841">
        <f>IF($JC841&gt;=27,INDEX($GR:$GR,$JB841+27),"")</f>
      </c>
      <c r="HU841">
        <f>IF($JC841&gt;=28,INDEX($GR:$GR,$JB841+28),"")</f>
      </c>
      <c r="HV841">
        <f>IF($JC841&gt;=29,INDEX($GR:$GR,$JB841+29),"")</f>
      </c>
      <c r="HW841">
        <f>IF($JC841&gt;=30,INDEX($GR:$GR,$JB841+30),"")</f>
      </c>
      <c r="HX841">
        <f>IF($JC841&gt;=31,INDEX($GR:$GR,$JB841+31),"")</f>
      </c>
      <c r="HY841">
        <f>IF($JC841&gt;=32,INDEX($GR:$GR,$JB841+32),"")</f>
      </c>
      <c r="HZ841">
        <f>IF($JC841&gt;=33,INDEX($GR:$GR,$JB841+33),"")</f>
      </c>
      <c r="IA841">
        <f>IF($JC841&gt;=34,INDEX($GR:$GR,$JB841+34),"")</f>
      </c>
      <c r="IB841">
        <f>IF($JC841&gt;=35,INDEX($GR:$GR,$JB841+35),"")</f>
      </c>
      <c r="IC841">
        <f>IF($JC841&gt;=36,INDEX($GR:$GR,$JB841+36),"")</f>
      </c>
      <c r="ID841">
        <f>IF($JC841&gt;=37,INDEX($GR:$GR,$JB841+37),"")</f>
      </c>
      <c r="IE841">
        <f>IF($JC841&gt;=38,INDEX($GR:$GR,$JB841+38),"")</f>
      </c>
      <c r="IF841">
        <f>IF($JC841&gt;=39,INDEX($GR:$GR,$JB841+39),"")</f>
      </c>
      <c r="IG841">
        <f>IF($JC841&gt;=40,INDEX($GR:$GR,$JB841+40),"")</f>
      </c>
      <c r="IH841">
        <f>IF($JC841&gt;=41,INDEX($GR:$GR,$JB841+41),"")</f>
      </c>
      <c r="II841">
        <f>IF($JC841&gt;=42,INDEX($GR:$GR,$JB841+42),"")</f>
      </c>
      <c r="IJ841">
        <f>IF($JC841&gt;=43,INDEX($GR:$GR,$JB841+43),"")</f>
      </c>
      <c r="IK841">
        <f>IF($JC841&gt;=44,INDEX($GR:$GR,$JB841+44),"")</f>
      </c>
      <c r="IL841">
        <f>IF($JC841&gt;=45,INDEX($GR:$GR,$JB841+45),"")</f>
      </c>
      <c r="IM841">
        <f>IF($JC841&gt;=46,INDEX($GR:$GR,$JB841+46),"")</f>
      </c>
      <c r="IN841">
        <f>IF($JC841&gt;=47,INDEX($GR:$GR,$JB841+47),"")</f>
      </c>
      <c r="IO841">
        <f>IF($JC841&gt;=48,INDEX($GR:$GR,$JB841+48),"")</f>
      </c>
      <c r="IP841">
        <f>IF($JC841&gt;=49,INDEX($GR:$GR,$JB841+49),"")</f>
      </c>
      <c r="IQ841">
        <f>IF($JC841&gt;=50,INDEX($GR:$GR,$JB841+50),"")</f>
      </c>
      <c r="IR841">
        <f>IF($JC841&gt;=51,INDEX($GR:$GR,$JB841+51),"")</f>
      </c>
      <c r="IS841">
        <f>IF($JC841&gt;=52,INDEX($GR:$GR,$JB841+52),"")</f>
      </c>
      <c r="IT841">
        <f>IF($JC841&gt;=53,INDEX($GR:$GR,$JB841+53),"")</f>
      </c>
      <c r="IU841">
        <f>IF($JC841&gt;=54,INDEX($GR:$GR,$JB841+54),"")</f>
      </c>
      <c r="IV841">
        <f>IF($JC841&gt;=55,INDEX($GR:$GR,$JB841+55),"")</f>
      </c>
      <c r="IW841">
        <f>IF($JC841&gt;=56,INDEX($GR:$GR,$JB841+56),"")</f>
      </c>
      <c r="IX841">
        <f>IF($JC841&gt;=57,INDEX($GR:$GR,$JB841+57),"")</f>
      </c>
      <c r="IY841">
        <f>IF($JC841&gt;=58,INDEX($GR:$GR,$JB841+58),"")</f>
      </c>
      <c r="IZ841">
        <f>IF($JC841&gt;=59,INDEX($GR:$GR,$JB841+59),"")</f>
      </c>
      <c r="JA841">
        <f>IF($JC841&gt;=60,INDEX($GR:$GR,$JB841+60),"")</f>
      </c>
      <c r="JB841">
        <f>IFERROR(MATCH($GQ841,$GR$2:$GR$324,0)+1,0)</f>
      </c>
      <c r="JC841">
        <f>IFERROR(INDEX($GS$2:$GS$324,MATCH($GQ841,$GR$2:$GR$324,0)),0)</f>
      </c>
      <c r="JD841" t="s">
        <v>40</v>
      </c>
      <c r="JE841" t="s">
        <v>40</v>
      </c>
    </row>
    <row r="842" spans="1:265" x14ac:dyDescent="0.25">
      <c r="Q842">
        <f>IF(OR($T842="",$P842=""),"",IFERROR($T842/$P842,0))</f>
      </c>
      <c r="R842">
        <f>IF($T842="","",
SUM($S842,$U842,$Z842,$V842,$X842)*
(1-IF($AA842="",0,VALUE($AA842)/100)))</f>
      </c>
      <c r="S842">
        <f>IF($T842="","",$T842)</f>
      </c>
      <c r="U842">
        <f>IF($T842="","",
IF($N842="","",
IF(ISNUMBER(SEARCH("exempt",LOWER($N842))),0,
$T842*(VALUE(SUBSTITUTE($N842,"%",""))/100))))</f>
      </c>
      <c r="AB842">
        <f>IFERROR(IF(FIND(" - ",$K842)&gt;0,MID($K842,FIND(" - ",$K842)+3,LEN($K842)),""),"")</f>
      </c>
      <c r="AK842" t="s">
        <v>1429</v>
      </c>
      <c r="AP842">
        <f>IFERROR(LEFT($K842,FIND(" - ",$K842)-1),$K842)</f>
      </c>
      <c r="AS842">
        <f>IF($CH842&gt;=1,INDEX($AQ:$AQ,$CG842+1),"")</f>
      </c>
      <c r="AT842">
        <f>IF($CH842&gt;=2,INDEX($AQ:$AQ,$CG842+2),"")</f>
      </c>
      <c r="AU842">
        <f>IF($CH842&gt;=3,INDEX($AQ:$AQ,$CG842+3),"")</f>
      </c>
      <c r="AV842">
        <f>IF($CH842&gt;=4,INDEX($AQ:$AQ,$CG842+4),"")</f>
      </c>
      <c r="AW842">
        <f>IF($CH842&gt;=5,INDEX($AQ:$AQ,$CG842+5),"")</f>
      </c>
      <c r="AX842">
        <f>IF($CH842&gt;=6,INDEX($AQ:$AQ,$CG842+6),"")</f>
      </c>
      <c r="AY842">
        <f>IF($CH842&gt;=7,INDEX($AQ:$AQ,$CG842+7),"")</f>
      </c>
      <c r="AZ842">
        <f>IF($CH842&gt;=8,INDEX($AQ:$AQ,$CG842+8),"")</f>
      </c>
      <c r="BA842">
        <f>IF($CH842&gt;=9,INDEX($AQ:$AQ,$CG842+9),"")</f>
      </c>
      <c r="BB842">
        <f>IF($CH842&gt;=10,INDEX($AQ:$AQ,$CG842+10),"")</f>
      </c>
      <c r="BC842">
        <f>IF($CH842&gt;=11,INDEX($AQ:$AQ,$CG842+11),"")</f>
      </c>
      <c r="BD842">
        <f>IF($CH842&gt;=12,INDEX($AQ:$AQ,$CG842+12),"")</f>
      </c>
      <c r="BE842">
        <f>IF($CH842&gt;=13,INDEX($AQ:$AQ,$CG842+13),"")</f>
      </c>
      <c r="BF842">
        <f>IF($CH842&gt;=14,INDEX($AQ:$AQ,$CG842+14),"")</f>
      </c>
      <c r="BG842">
        <f>IF($CH842&gt;=15,INDEX($AQ:$AQ,$CG842+15),"")</f>
      </c>
      <c r="BH842">
        <f>IF($CH842&gt;=16,INDEX($AQ:$AQ,$CG842+16),"")</f>
      </c>
      <c r="BI842">
        <f>IF($CH842&gt;=17,INDEX($AQ:$AQ,$CG842+17),"")</f>
      </c>
      <c r="BJ842">
        <f>IF($CH842&gt;=18,INDEX($AQ:$AQ,$CG842+18),"")</f>
      </c>
      <c r="BK842">
        <f>IF($CH842&gt;=19,INDEX($AQ:$AQ,$CG842+19),"")</f>
      </c>
      <c r="BL842">
        <f>IF($CH842&gt;=20,INDEX($AQ:$AQ,$CG842+20),"")</f>
      </c>
      <c r="BM842">
        <f>IF($CH842&gt;=21,INDEX($AQ:$AQ,$CG842+21),"")</f>
      </c>
      <c r="BN842">
        <f>IF($CH842&gt;=22,INDEX($AQ:$AQ,$CG842+22),"")</f>
      </c>
      <c r="BO842">
        <f>IF($CH842&gt;=23,INDEX($AQ:$AQ,$CG842+23),"")</f>
      </c>
      <c r="BP842">
        <f>IF($CH842&gt;=24,INDEX($AQ:$AQ,$CG842+24),"")</f>
      </c>
      <c r="BQ842">
        <f>IF($CH842&gt;=25,INDEX($AQ:$AQ,$CG842+25),"")</f>
      </c>
      <c r="BR842">
        <f>IF($CH842&gt;=26,INDEX($AQ:$AQ,$CG842+26),"")</f>
      </c>
      <c r="BS842">
        <f>IF($CH842&gt;=27,INDEX($AQ:$AQ,$CG842+27),"")</f>
      </c>
      <c r="BT842">
        <f>IF($CH842&gt;=28,INDEX($AQ:$AQ,$CG842+28),"")</f>
      </c>
      <c r="BU842">
        <f>IF($CH842&gt;=29,INDEX($AQ:$AQ,$CG842+29),"")</f>
      </c>
      <c r="BV842">
        <f>IF($CH842&gt;=30,INDEX($AQ:$AQ,$CG842+30),"")</f>
      </c>
      <c r="BW842">
        <f>IF($CH842&gt;=31,INDEX($AQ:$AQ,$CG842+31),"")</f>
      </c>
      <c r="BX842">
        <f>IF($CH842&gt;=32,INDEX($AQ:$AQ,$CG842+32),"")</f>
      </c>
      <c r="BY842">
        <f>IF($CH842&gt;=33,INDEX($AQ:$AQ,$CG842+33),"")</f>
      </c>
      <c r="BZ842">
        <f>IF($CH842&gt;=34,INDEX($AQ:$AQ,$CG842+34),"")</f>
      </c>
      <c r="CA842">
        <f>IF($CH842&gt;=35,INDEX($AQ:$AQ,$CG842+35),"")</f>
      </c>
      <c r="CB842">
        <f>IF($CH842&gt;=36,INDEX($AQ:$AQ,$CG842+36),"")</f>
      </c>
      <c r="CC842">
        <f>IF($CH842&gt;=37,INDEX($AQ:$AQ,$CG842+37),"")</f>
      </c>
      <c r="CD842">
        <f>IF($CH842&gt;=38,INDEX($AQ:$AQ,$CG842+38),"")</f>
      </c>
      <c r="CE842">
        <f>IF($CH842&gt;=39,INDEX($AQ:$AQ,$CG842+39),"")</f>
      </c>
      <c r="CF842">
        <f>IF($CH842&gt;=40,INDEX($AQ:$AQ,$CG842+40),"")</f>
      </c>
      <c r="CG842">
        <f>IFERROR(MATCH($AP842,$AQ$2:$AQ$134,0)+1,0)</f>
      </c>
      <c r="CH842">
        <f>IFERROR(INDEX($AR$2:$AR$134,MATCH($AP842,$AQ$2:$AQ$134,0)),0)</f>
      </c>
      <c r="CI842">
        <f>IFERROR(LEFT($L842,FIND(" - ",$L842)-1),$L842)</f>
      </c>
      <c r="CL842">
        <f>IF($DG842&gt;=1,INDEX($CJ:$CJ,$DF842+1),"")</f>
      </c>
      <c r="CM842">
        <f>IF($DG842&gt;=2,INDEX($CJ:$CJ,$DF842+2),"")</f>
      </c>
      <c r="CN842">
        <f>IF($DG842&gt;=3,INDEX($CJ:$CJ,$DF842+3),"")</f>
      </c>
      <c r="CO842">
        <f>IF($DG842&gt;=4,INDEX($CJ:$CJ,$DF842+4),"")</f>
      </c>
      <c r="CP842">
        <f>IF($DG842&gt;=5,INDEX($CJ:$CJ,$DF842+5),"")</f>
      </c>
      <c r="CQ842">
        <f>IF($DG842&gt;=6,INDEX($CJ:$CJ,$DF842+6),"")</f>
      </c>
      <c r="CR842">
        <f>IF($DG842&gt;=7,INDEX($CJ:$CJ,$DF842+7),"")</f>
      </c>
      <c r="CS842">
        <f>IF($DG842&gt;=8,INDEX($CJ:$CJ,$DF842+8),"")</f>
      </c>
      <c r="CT842">
        <f>IF($DG842&gt;=9,INDEX($CJ:$CJ,$DF842+9),"")</f>
      </c>
      <c r="CU842">
        <f>IF($DG842&gt;=10,INDEX($CJ:$CJ,$DF842+10),"")</f>
      </c>
      <c r="CV842">
        <f>IF($DG842&gt;=11,INDEX($CJ:$CJ,$DF842+11),"")</f>
      </c>
      <c r="CW842">
        <f>IF($DG842&gt;=12,INDEX($CJ:$CJ,$DF842+12),"")</f>
      </c>
      <c r="CX842">
        <f>IF($DG842&gt;=13,INDEX($CJ:$CJ,$DF842+13),"")</f>
      </c>
      <c r="CY842">
        <f>IF($DG842&gt;=14,INDEX($CJ:$CJ,$DF842+14),"")</f>
      </c>
      <c r="CZ842">
        <f>IF($DG842&gt;=15,INDEX($CJ:$CJ,$DF842+15),"")</f>
      </c>
      <c r="DA842">
        <f>IF($DG842&gt;=16,INDEX($CJ:$CJ,$DF842+16),"")</f>
      </c>
      <c r="DB842">
        <f>IF($DG842&gt;=17,INDEX($CJ:$CJ,$DF842+17),"")</f>
      </c>
      <c r="DC842">
        <f>IF($DG842&gt;=18,INDEX($CJ:$CJ,$DF842+18),"")</f>
      </c>
      <c r="DD842">
        <f>IF($DG842&gt;=19,INDEX($CJ:$CJ,$DF842+19),"")</f>
      </c>
      <c r="DE842">
        <f>IF($DG842&gt;=20,INDEX($CJ:$CJ,$DF842+20),"")</f>
      </c>
      <c r="DF842">
        <f>IFERROR(MATCH($CI842,$CJ$2:$CJ$263,0)+1,0)</f>
      </c>
      <c r="DG842">
        <f>IFERROR(INDEX($CK$2:$CK$263,MATCH($CI842,$CJ$2:$CJ$263,0)),0)</f>
      </c>
      <c r="DH842">
        <f>IFERROR(INDEX($AO:$AO,MATCH($N842,$AN:$AN,0))&amp;"","")</f>
      </c>
      <c r="DL842">
        <f>IF($GO842&gt;=1,INDEX($DI:$DI,$GN842+1),"")</f>
      </c>
      <c r="DM842">
        <f>IF($GO842&gt;=2,INDEX($DI:$DI,$GN842+2),"")</f>
      </c>
      <c r="DN842">
        <f>IF($GO842&gt;=3,INDEX($DI:$DI,$GN842+3),"")</f>
      </c>
      <c r="DO842">
        <f>IF($GO842&gt;=4,INDEX($DI:$DI,$GN842+4),"")</f>
      </c>
      <c r="DP842">
        <f>IF($GO842&gt;=5,INDEX($DI:$DI,$GN842+5),"")</f>
      </c>
      <c r="DQ842">
        <f>IF($GO842&gt;=6,INDEX($DI:$DI,$GN842+6),"")</f>
      </c>
      <c r="DR842">
        <f>IF($GO842&gt;=7,INDEX($DI:$DI,$GN842+7),"")</f>
      </c>
      <c r="DS842">
        <f>IF($GO842&gt;=8,INDEX($DI:$DI,$GN842+8),"")</f>
      </c>
      <c r="DT842">
        <f>IF($GO842&gt;=9,INDEX($DI:$DI,$GN842+9),"")</f>
      </c>
      <c r="DU842">
        <f>IF($GO842&gt;=10,INDEX($DI:$DI,$GN842+10),"")</f>
      </c>
      <c r="DV842">
        <f>IF($GO842&gt;=11,INDEX($DI:$DI,$GN842+11),"")</f>
      </c>
      <c r="DW842">
        <f>IF($GO842&gt;=12,INDEX($DI:$DI,$GN842+12),"")</f>
      </c>
      <c r="DX842">
        <f>IF($GO842&gt;=13,INDEX($DI:$DI,$GN842+13),"")</f>
      </c>
      <c r="DY842">
        <f>IF($GO842&gt;=14,INDEX($DI:$DI,$GN842+14),"")</f>
      </c>
      <c r="DZ842">
        <f>IF($GO842&gt;=15,INDEX($DI:$DI,$GN842+15),"")</f>
      </c>
      <c r="EA842">
        <f>IF($GO842&gt;=16,INDEX($DI:$DI,$GN842+16),"")</f>
      </c>
      <c r="EB842">
        <f>IF($GO842&gt;=17,INDEX($DI:$DI,$GN842+17),"")</f>
      </c>
      <c r="EC842">
        <f>IF($GO842&gt;=18,INDEX($DI:$DI,$GN842+18),"")</f>
      </c>
      <c r="ED842">
        <f>IF($GO842&gt;=19,INDEX($DI:$DI,$GN842+19),"")</f>
      </c>
      <c r="EE842">
        <f>IF($GO842&gt;=20,INDEX($DI:$DI,$GN842+20),"")</f>
      </c>
      <c r="EF842">
        <f>IF($GO842&gt;=21,INDEX($DI:$DI,$GN842+21),"")</f>
      </c>
      <c r="EG842">
        <f>IF($GO842&gt;=22,INDEX($DI:$DI,$GN842+22),"")</f>
      </c>
      <c r="EH842">
        <f>IF($GO842&gt;=23,INDEX($DI:$DI,$GN842+23),"")</f>
      </c>
      <c r="EI842">
        <f>IF($GO842&gt;=24,INDEX($DI:$DI,$GN842+24),"")</f>
      </c>
      <c r="EJ842">
        <f>IF($GO842&gt;=25,INDEX($DI:$DI,$GN842+25),"")</f>
      </c>
      <c r="EK842">
        <f>IF($GO842&gt;=26,INDEX($DI:$DI,$GN842+26),"")</f>
      </c>
      <c r="EL842">
        <f>IF($GO842&gt;=27,INDEX($DI:$DI,$GN842+27),"")</f>
      </c>
      <c r="EM842">
        <f>IF($GO842&gt;=28,INDEX($DI:$DI,$GN842+28),"")</f>
      </c>
      <c r="EN842">
        <f>IF($GO842&gt;=29,INDEX($DI:$DI,$GN842+29),"")</f>
      </c>
      <c r="EO842">
        <f>IF($GO842&gt;=30,INDEX($DI:$DI,$GN842+30),"")</f>
      </c>
      <c r="EP842">
        <f>IF($GO842&gt;=31,INDEX($DI:$DI,$GN842+31),"")</f>
      </c>
      <c r="EQ842">
        <f>IF($GO842&gt;=32,INDEX($DI:$DI,$GN842+32),"")</f>
      </c>
      <c r="ER842">
        <f>IF($GO842&gt;=33,INDEX($DI:$DI,$GN842+33),"")</f>
      </c>
      <c r="ES842">
        <f>IF($GO842&gt;=34,INDEX($DI:$DI,$GN842+34),"")</f>
      </c>
      <c r="ET842">
        <f>IF($GO842&gt;=35,INDEX($DI:$DI,$GN842+35),"")</f>
      </c>
      <c r="EU842">
        <f>IF($GO842&gt;=36,INDEX($DI:$DI,$GN842+36),"")</f>
      </c>
      <c r="EV842">
        <f>IF($GO842&gt;=37,INDEX($DI:$DI,$GN842+37),"")</f>
      </c>
      <c r="EW842">
        <f>IF($GO842&gt;=38,INDEX($DI:$DI,$GN842+38),"")</f>
      </c>
      <c r="EX842">
        <f>IF($GO842&gt;=39,INDEX($DI:$DI,$GN842+39),"")</f>
      </c>
      <c r="EY842">
        <f>IF($GO842&gt;=40,INDEX($DI:$DI,$GN842+40),"")</f>
      </c>
      <c r="EZ842">
        <f>IF($GO842&gt;=1,INDEX($DJ:$DJ,$GN842+1),"")</f>
      </c>
      <c r="FA842">
        <f>IF($GO842&gt;=2,INDEX($DJ:$DJ,$GN842+2),"")</f>
      </c>
      <c r="FB842">
        <f>IF($GO842&gt;=3,INDEX($DJ:$DJ,$GN842+3),"")</f>
      </c>
      <c r="FC842">
        <f>IF($GO842&gt;=4,INDEX($DJ:$DJ,$GN842+4),"")</f>
      </c>
      <c r="FD842">
        <f>IF($GO842&gt;=5,INDEX($DJ:$DJ,$GN842+5),"")</f>
      </c>
      <c r="FE842">
        <f>IF($GO842&gt;=6,INDEX($DJ:$DJ,$GN842+6),"")</f>
      </c>
      <c r="FF842">
        <f>IF($GO842&gt;=7,INDEX($DJ:$DJ,$GN842+7),"")</f>
      </c>
      <c r="FG842">
        <f>IF($GO842&gt;=8,INDEX($DJ:$DJ,$GN842+8),"")</f>
      </c>
      <c r="FH842">
        <f>IF($GO842&gt;=9,INDEX($DJ:$DJ,$GN842+9),"")</f>
      </c>
      <c r="FI842">
        <f>IF($GO842&gt;=10,INDEX($DJ:$DJ,$GN842+10),"")</f>
      </c>
      <c r="FJ842">
        <f>IF($GO842&gt;=11,INDEX($DJ:$DJ,$GN842+11),"")</f>
      </c>
      <c r="FK842">
        <f>IF($GO842&gt;=12,INDEX($DJ:$DJ,$GN842+12),"")</f>
      </c>
      <c r="FL842">
        <f>IF($GO842&gt;=13,INDEX($DJ:$DJ,$GN842+13),"")</f>
      </c>
      <c r="FM842">
        <f>IF($GO842&gt;=14,INDEX($DJ:$DJ,$GN842+14),"")</f>
      </c>
      <c r="FN842">
        <f>IF($GO842&gt;=15,INDEX($DJ:$DJ,$GN842+15),"")</f>
      </c>
      <c r="FO842">
        <f>IF($GO842&gt;=16,INDEX($DJ:$DJ,$GN842+16),"")</f>
      </c>
      <c r="FP842">
        <f>IF($GO842&gt;=17,INDEX($DJ:$DJ,$GN842+17),"")</f>
      </c>
      <c r="FQ842">
        <f>IF($GO842&gt;=18,INDEX($DJ:$DJ,$GN842+18),"")</f>
      </c>
      <c r="FR842">
        <f>IF($GO842&gt;=19,INDEX($DJ:$DJ,$GN842+19),"")</f>
      </c>
      <c r="FS842">
        <f>IF($GO842&gt;=20,INDEX($DJ:$DJ,$GN842+20),"")</f>
      </c>
      <c r="FT842">
        <f>IF($GO842&gt;=21,INDEX($DJ:$DJ,$GN842+21),"")</f>
      </c>
      <c r="FU842">
        <f>IF($GO842&gt;=22,INDEX($DJ:$DJ,$GN842+22),"")</f>
      </c>
      <c r="FV842">
        <f>IF($GO842&gt;=23,INDEX($DJ:$DJ,$GN842+23),"")</f>
      </c>
      <c r="FW842">
        <f>IF($GO842&gt;=24,INDEX($DJ:$DJ,$GN842+24),"")</f>
      </c>
      <c r="FX842">
        <f>IF($GO842&gt;=25,INDEX($DJ:$DJ,$GN842+25),"")</f>
      </c>
      <c r="FY842">
        <f>IF($GO842&gt;=26,INDEX($DJ:$DJ,$GN842+26),"")</f>
      </c>
      <c r="FZ842">
        <f>IF($GO842&gt;=27,INDEX($DJ:$DJ,$GN842+27),"")</f>
      </c>
      <c r="GA842">
        <f>IF($GO842&gt;=28,INDEX($DJ:$DJ,$GN842+28),"")</f>
      </c>
      <c r="GB842">
        <f>IF($GO842&gt;=29,INDEX($DJ:$DJ,$GN842+29),"")</f>
      </c>
      <c r="GC842">
        <f>IF($GO842&gt;=30,INDEX($DJ:$DJ,$GN842+30),"")</f>
      </c>
      <c r="GD842">
        <f>IF($GO842&gt;=31,INDEX($DJ:$DJ,$GN842+31),"")</f>
      </c>
      <c r="GE842">
        <f>IF($GO842&gt;=32,INDEX($DJ:$DJ,$GN842+32),"")</f>
      </c>
      <c r="GF842">
        <f>IF($GO842&gt;=33,INDEX($DJ:$DJ,$GN842+33),"")</f>
      </c>
      <c r="GG842">
        <f>IF($GO842&gt;=34,INDEX($DJ:$DJ,$GN842+34),"")</f>
      </c>
      <c r="GH842">
        <f>IF($GO842&gt;=35,INDEX($DJ:$DJ,$GN842+35),"")</f>
      </c>
      <c r="GI842">
        <f>IF($GO842&gt;=36,INDEX($DJ:$DJ,$GN842+36),"")</f>
      </c>
      <c r="GJ842">
        <f>IF($GO842&gt;=37,INDEX($DJ:$DJ,$GN842+37),"")</f>
      </c>
      <c r="GK842">
        <f>IF($GO842&gt;=38,INDEX($DJ:$DJ,$GN842+38),"")</f>
      </c>
      <c r="GL842">
        <f>IF($GO842&gt;=39,INDEX($DJ:$DJ,$GN842+39),"")</f>
      </c>
      <c r="GM842">
        <f>IF($GO842&gt;=40,INDEX($DJ:$DJ,$GN842+40),"")</f>
      </c>
      <c r="GN842">
        <f>IFERROR(MATCH($DH842,$DI$2:$DI$148,0)+1,0)</f>
      </c>
      <c r="GO842">
        <f>IFERROR(INDEX($DK$2:$DK$148,MATCH($DH842,$DI$2:$DI$148,0)),0)</f>
      </c>
      <c r="GP842">
        <f>IFERROR(MATCH($Y842,$DL$842:$EY$842,0),0)</f>
      </c>
      <c r="GQ842">
        <f>IF($GP842&gt;0,INDEX($EZ$842:$GM$842,$GP842),"")</f>
      </c>
      <c r="GT842">
        <f>IF($JC842&gt;=1,INDEX($GR:$GR,$JB842+1),"")</f>
      </c>
      <c r="GU842">
        <f>IF($JC842&gt;=2,INDEX($GR:$GR,$JB842+2),"")</f>
      </c>
      <c r="GV842">
        <f>IF($JC842&gt;=3,INDEX($GR:$GR,$JB842+3),"")</f>
      </c>
      <c r="GW842">
        <f>IF($JC842&gt;=4,INDEX($GR:$GR,$JB842+4),"")</f>
      </c>
      <c r="GX842">
        <f>IF($JC842&gt;=5,INDEX($GR:$GR,$JB842+5),"")</f>
      </c>
      <c r="GY842">
        <f>IF($JC842&gt;=6,INDEX($GR:$GR,$JB842+6),"")</f>
      </c>
      <c r="GZ842">
        <f>IF($JC842&gt;=7,INDEX($GR:$GR,$JB842+7),"")</f>
      </c>
      <c r="HA842">
        <f>IF($JC842&gt;=8,INDEX($GR:$GR,$JB842+8),"")</f>
      </c>
      <c r="HB842">
        <f>IF($JC842&gt;=9,INDEX($GR:$GR,$JB842+9),"")</f>
      </c>
      <c r="HC842">
        <f>IF($JC842&gt;=10,INDEX($GR:$GR,$JB842+10),"")</f>
      </c>
      <c r="HD842">
        <f>IF($JC842&gt;=11,INDEX($GR:$GR,$JB842+11),"")</f>
      </c>
      <c r="HE842">
        <f>IF($JC842&gt;=12,INDEX($GR:$GR,$JB842+12),"")</f>
      </c>
      <c r="HF842">
        <f>IF($JC842&gt;=13,INDEX($GR:$GR,$JB842+13),"")</f>
      </c>
      <c r="HG842">
        <f>IF($JC842&gt;=14,INDEX($GR:$GR,$JB842+14),"")</f>
      </c>
      <c r="HH842">
        <f>IF($JC842&gt;=15,INDEX($GR:$GR,$JB842+15),"")</f>
      </c>
      <c r="HI842">
        <f>IF($JC842&gt;=16,INDEX($GR:$GR,$JB842+16),"")</f>
      </c>
      <c r="HJ842">
        <f>IF($JC842&gt;=17,INDEX($GR:$GR,$JB842+17),"")</f>
      </c>
      <c r="HK842">
        <f>IF($JC842&gt;=18,INDEX($GR:$GR,$JB842+18),"")</f>
      </c>
      <c r="HL842">
        <f>IF($JC842&gt;=19,INDEX($GR:$GR,$JB842+19),"")</f>
      </c>
      <c r="HM842">
        <f>IF($JC842&gt;=20,INDEX($GR:$GR,$JB842+20),"")</f>
      </c>
      <c r="HN842">
        <f>IF($JC842&gt;=21,INDEX($GR:$GR,$JB842+21),"")</f>
      </c>
      <c r="HO842">
        <f>IF($JC842&gt;=22,INDEX($GR:$GR,$JB842+22),"")</f>
      </c>
      <c r="HP842">
        <f>IF($JC842&gt;=23,INDEX($GR:$GR,$JB842+23),"")</f>
      </c>
      <c r="HQ842">
        <f>IF($JC842&gt;=24,INDEX($GR:$GR,$JB842+24),"")</f>
      </c>
      <c r="HR842">
        <f>IF($JC842&gt;=25,INDEX($GR:$GR,$JB842+25),"")</f>
      </c>
      <c r="HS842">
        <f>IF($JC842&gt;=26,INDEX($GR:$GR,$JB842+26),"")</f>
      </c>
      <c r="HT842">
        <f>IF($JC842&gt;=27,INDEX($GR:$GR,$JB842+27),"")</f>
      </c>
      <c r="HU842">
        <f>IF($JC842&gt;=28,INDEX($GR:$GR,$JB842+28),"")</f>
      </c>
      <c r="HV842">
        <f>IF($JC842&gt;=29,INDEX($GR:$GR,$JB842+29),"")</f>
      </c>
      <c r="HW842">
        <f>IF($JC842&gt;=30,INDEX($GR:$GR,$JB842+30),"")</f>
      </c>
      <c r="HX842">
        <f>IF($JC842&gt;=31,INDEX($GR:$GR,$JB842+31),"")</f>
      </c>
      <c r="HY842">
        <f>IF($JC842&gt;=32,INDEX($GR:$GR,$JB842+32),"")</f>
      </c>
      <c r="HZ842">
        <f>IF($JC842&gt;=33,INDEX($GR:$GR,$JB842+33),"")</f>
      </c>
      <c r="IA842">
        <f>IF($JC842&gt;=34,INDEX($GR:$GR,$JB842+34),"")</f>
      </c>
      <c r="IB842">
        <f>IF($JC842&gt;=35,INDEX($GR:$GR,$JB842+35),"")</f>
      </c>
      <c r="IC842">
        <f>IF($JC842&gt;=36,INDEX($GR:$GR,$JB842+36),"")</f>
      </c>
      <c r="ID842">
        <f>IF($JC842&gt;=37,INDEX($GR:$GR,$JB842+37),"")</f>
      </c>
      <c r="IE842">
        <f>IF($JC842&gt;=38,INDEX($GR:$GR,$JB842+38),"")</f>
      </c>
      <c r="IF842">
        <f>IF($JC842&gt;=39,INDEX($GR:$GR,$JB842+39),"")</f>
      </c>
      <c r="IG842">
        <f>IF($JC842&gt;=40,INDEX($GR:$GR,$JB842+40),"")</f>
      </c>
      <c r="IH842">
        <f>IF($JC842&gt;=41,INDEX($GR:$GR,$JB842+41),"")</f>
      </c>
      <c r="II842">
        <f>IF($JC842&gt;=42,INDEX($GR:$GR,$JB842+42),"")</f>
      </c>
      <c r="IJ842">
        <f>IF($JC842&gt;=43,INDEX($GR:$GR,$JB842+43),"")</f>
      </c>
      <c r="IK842">
        <f>IF($JC842&gt;=44,INDEX($GR:$GR,$JB842+44),"")</f>
      </c>
      <c r="IL842">
        <f>IF($JC842&gt;=45,INDEX($GR:$GR,$JB842+45),"")</f>
      </c>
      <c r="IM842">
        <f>IF($JC842&gt;=46,INDEX($GR:$GR,$JB842+46),"")</f>
      </c>
      <c r="IN842">
        <f>IF($JC842&gt;=47,INDEX($GR:$GR,$JB842+47),"")</f>
      </c>
      <c r="IO842">
        <f>IF($JC842&gt;=48,INDEX($GR:$GR,$JB842+48),"")</f>
      </c>
      <c r="IP842">
        <f>IF($JC842&gt;=49,INDEX($GR:$GR,$JB842+49),"")</f>
      </c>
      <c r="IQ842">
        <f>IF($JC842&gt;=50,INDEX($GR:$GR,$JB842+50),"")</f>
      </c>
      <c r="IR842">
        <f>IF($JC842&gt;=51,INDEX($GR:$GR,$JB842+51),"")</f>
      </c>
      <c r="IS842">
        <f>IF($JC842&gt;=52,INDEX($GR:$GR,$JB842+52),"")</f>
      </c>
      <c r="IT842">
        <f>IF($JC842&gt;=53,INDEX($GR:$GR,$JB842+53),"")</f>
      </c>
      <c r="IU842">
        <f>IF($JC842&gt;=54,INDEX($GR:$GR,$JB842+54),"")</f>
      </c>
      <c r="IV842">
        <f>IF($JC842&gt;=55,INDEX($GR:$GR,$JB842+55),"")</f>
      </c>
      <c r="IW842">
        <f>IF($JC842&gt;=56,INDEX($GR:$GR,$JB842+56),"")</f>
      </c>
      <c r="IX842">
        <f>IF($JC842&gt;=57,INDEX($GR:$GR,$JB842+57),"")</f>
      </c>
      <c r="IY842">
        <f>IF($JC842&gt;=58,INDEX($GR:$GR,$JB842+58),"")</f>
      </c>
      <c r="IZ842">
        <f>IF($JC842&gt;=59,INDEX($GR:$GR,$JB842+59),"")</f>
      </c>
      <c r="JA842">
        <f>IF($JC842&gt;=60,INDEX($GR:$GR,$JB842+60),"")</f>
      </c>
      <c r="JB842">
        <f>IFERROR(MATCH($GQ842,$GR$2:$GR$324,0)+1,0)</f>
      </c>
      <c r="JC842">
        <f>IFERROR(INDEX($GS$2:$GS$324,MATCH($GQ842,$GR$2:$GR$324,0)),0)</f>
      </c>
      <c r="JD842" t="s">
        <v>40</v>
      </c>
      <c r="JE842" t="s">
        <v>40</v>
      </c>
    </row>
    <row r="843" spans="1:265" x14ac:dyDescent="0.25">
      <c r="Q843">
        <f>IF(OR($T843="",$P843=""),"",IFERROR($T843/$P843,0))</f>
      </c>
      <c r="R843">
        <f>IF($T843="","",
SUM($S843,$U843,$Z843,$V843,$X843)*
(1-IF($AA843="",0,VALUE($AA843)/100)))</f>
      </c>
      <c r="S843">
        <f>IF($T843="","",$T843)</f>
      </c>
      <c r="U843">
        <f>IF($T843="","",
IF($N843="","",
IF(ISNUMBER(SEARCH("exempt",LOWER($N843))),0,
$T843*(VALUE(SUBSTITUTE($N843,"%",""))/100))))</f>
      </c>
      <c r="AB843">
        <f>IFERROR(IF(FIND(" - ",$K843)&gt;0,MID($K843,FIND(" - ",$K843)+3,LEN($K843)),""),"")</f>
      </c>
      <c r="AK843" t="s">
        <v>1430</v>
      </c>
      <c r="AP843">
        <f>IFERROR(LEFT($K843,FIND(" - ",$K843)-1),$K843)</f>
      </c>
      <c r="AS843">
        <f>IF($CH843&gt;=1,INDEX($AQ:$AQ,$CG843+1),"")</f>
      </c>
      <c r="AT843">
        <f>IF($CH843&gt;=2,INDEX($AQ:$AQ,$CG843+2),"")</f>
      </c>
      <c r="AU843">
        <f>IF($CH843&gt;=3,INDEX($AQ:$AQ,$CG843+3),"")</f>
      </c>
      <c r="AV843">
        <f>IF($CH843&gt;=4,INDEX($AQ:$AQ,$CG843+4),"")</f>
      </c>
      <c r="AW843">
        <f>IF($CH843&gt;=5,INDEX($AQ:$AQ,$CG843+5),"")</f>
      </c>
      <c r="AX843">
        <f>IF($CH843&gt;=6,INDEX($AQ:$AQ,$CG843+6),"")</f>
      </c>
      <c r="AY843">
        <f>IF($CH843&gt;=7,INDEX($AQ:$AQ,$CG843+7),"")</f>
      </c>
      <c r="AZ843">
        <f>IF($CH843&gt;=8,INDEX($AQ:$AQ,$CG843+8),"")</f>
      </c>
      <c r="BA843">
        <f>IF($CH843&gt;=9,INDEX($AQ:$AQ,$CG843+9),"")</f>
      </c>
      <c r="BB843">
        <f>IF($CH843&gt;=10,INDEX($AQ:$AQ,$CG843+10),"")</f>
      </c>
      <c r="BC843">
        <f>IF($CH843&gt;=11,INDEX($AQ:$AQ,$CG843+11),"")</f>
      </c>
      <c r="BD843">
        <f>IF($CH843&gt;=12,INDEX($AQ:$AQ,$CG843+12),"")</f>
      </c>
      <c r="BE843">
        <f>IF($CH843&gt;=13,INDEX($AQ:$AQ,$CG843+13),"")</f>
      </c>
      <c r="BF843">
        <f>IF($CH843&gt;=14,INDEX($AQ:$AQ,$CG843+14),"")</f>
      </c>
      <c r="BG843">
        <f>IF($CH843&gt;=15,INDEX($AQ:$AQ,$CG843+15),"")</f>
      </c>
      <c r="BH843">
        <f>IF($CH843&gt;=16,INDEX($AQ:$AQ,$CG843+16),"")</f>
      </c>
      <c r="BI843">
        <f>IF($CH843&gt;=17,INDEX($AQ:$AQ,$CG843+17),"")</f>
      </c>
      <c r="BJ843">
        <f>IF($CH843&gt;=18,INDEX($AQ:$AQ,$CG843+18),"")</f>
      </c>
      <c r="BK843">
        <f>IF($CH843&gt;=19,INDEX($AQ:$AQ,$CG843+19),"")</f>
      </c>
      <c r="BL843">
        <f>IF($CH843&gt;=20,INDEX($AQ:$AQ,$CG843+20),"")</f>
      </c>
      <c r="BM843">
        <f>IF($CH843&gt;=21,INDEX($AQ:$AQ,$CG843+21),"")</f>
      </c>
      <c r="BN843">
        <f>IF($CH843&gt;=22,INDEX($AQ:$AQ,$CG843+22),"")</f>
      </c>
      <c r="BO843">
        <f>IF($CH843&gt;=23,INDEX($AQ:$AQ,$CG843+23),"")</f>
      </c>
      <c r="BP843">
        <f>IF($CH843&gt;=24,INDEX($AQ:$AQ,$CG843+24),"")</f>
      </c>
      <c r="BQ843">
        <f>IF($CH843&gt;=25,INDEX($AQ:$AQ,$CG843+25),"")</f>
      </c>
      <c r="BR843">
        <f>IF($CH843&gt;=26,INDEX($AQ:$AQ,$CG843+26),"")</f>
      </c>
      <c r="BS843">
        <f>IF($CH843&gt;=27,INDEX($AQ:$AQ,$CG843+27),"")</f>
      </c>
      <c r="BT843">
        <f>IF($CH843&gt;=28,INDEX($AQ:$AQ,$CG843+28),"")</f>
      </c>
      <c r="BU843">
        <f>IF($CH843&gt;=29,INDEX($AQ:$AQ,$CG843+29),"")</f>
      </c>
      <c r="BV843">
        <f>IF($CH843&gt;=30,INDEX($AQ:$AQ,$CG843+30),"")</f>
      </c>
      <c r="BW843">
        <f>IF($CH843&gt;=31,INDEX($AQ:$AQ,$CG843+31),"")</f>
      </c>
      <c r="BX843">
        <f>IF($CH843&gt;=32,INDEX($AQ:$AQ,$CG843+32),"")</f>
      </c>
      <c r="BY843">
        <f>IF($CH843&gt;=33,INDEX($AQ:$AQ,$CG843+33),"")</f>
      </c>
      <c r="BZ843">
        <f>IF($CH843&gt;=34,INDEX($AQ:$AQ,$CG843+34),"")</f>
      </c>
      <c r="CA843">
        <f>IF($CH843&gt;=35,INDEX($AQ:$AQ,$CG843+35),"")</f>
      </c>
      <c r="CB843">
        <f>IF($CH843&gt;=36,INDEX($AQ:$AQ,$CG843+36),"")</f>
      </c>
      <c r="CC843">
        <f>IF($CH843&gt;=37,INDEX($AQ:$AQ,$CG843+37),"")</f>
      </c>
      <c r="CD843">
        <f>IF($CH843&gt;=38,INDEX($AQ:$AQ,$CG843+38),"")</f>
      </c>
      <c r="CE843">
        <f>IF($CH843&gt;=39,INDEX($AQ:$AQ,$CG843+39),"")</f>
      </c>
      <c r="CF843">
        <f>IF($CH843&gt;=40,INDEX($AQ:$AQ,$CG843+40),"")</f>
      </c>
      <c r="CG843">
        <f>IFERROR(MATCH($AP843,$AQ$2:$AQ$134,0)+1,0)</f>
      </c>
      <c r="CH843">
        <f>IFERROR(INDEX($AR$2:$AR$134,MATCH($AP843,$AQ$2:$AQ$134,0)),0)</f>
      </c>
      <c r="CI843">
        <f>IFERROR(LEFT($L843,FIND(" - ",$L843)-1),$L843)</f>
      </c>
      <c r="CL843">
        <f>IF($DG843&gt;=1,INDEX($CJ:$CJ,$DF843+1),"")</f>
      </c>
      <c r="CM843">
        <f>IF($DG843&gt;=2,INDEX($CJ:$CJ,$DF843+2),"")</f>
      </c>
      <c r="CN843">
        <f>IF($DG843&gt;=3,INDEX($CJ:$CJ,$DF843+3),"")</f>
      </c>
      <c r="CO843">
        <f>IF($DG843&gt;=4,INDEX($CJ:$CJ,$DF843+4),"")</f>
      </c>
      <c r="CP843">
        <f>IF($DG843&gt;=5,INDEX($CJ:$CJ,$DF843+5),"")</f>
      </c>
      <c r="CQ843">
        <f>IF($DG843&gt;=6,INDEX($CJ:$CJ,$DF843+6),"")</f>
      </c>
      <c r="CR843">
        <f>IF($DG843&gt;=7,INDEX($CJ:$CJ,$DF843+7),"")</f>
      </c>
      <c r="CS843">
        <f>IF($DG843&gt;=8,INDEX($CJ:$CJ,$DF843+8),"")</f>
      </c>
      <c r="CT843">
        <f>IF($DG843&gt;=9,INDEX($CJ:$CJ,$DF843+9),"")</f>
      </c>
      <c r="CU843">
        <f>IF($DG843&gt;=10,INDEX($CJ:$CJ,$DF843+10),"")</f>
      </c>
      <c r="CV843">
        <f>IF($DG843&gt;=11,INDEX($CJ:$CJ,$DF843+11),"")</f>
      </c>
      <c r="CW843">
        <f>IF($DG843&gt;=12,INDEX($CJ:$CJ,$DF843+12),"")</f>
      </c>
      <c r="CX843">
        <f>IF($DG843&gt;=13,INDEX($CJ:$CJ,$DF843+13),"")</f>
      </c>
      <c r="CY843">
        <f>IF($DG843&gt;=14,INDEX($CJ:$CJ,$DF843+14),"")</f>
      </c>
      <c r="CZ843">
        <f>IF($DG843&gt;=15,INDEX($CJ:$CJ,$DF843+15),"")</f>
      </c>
      <c r="DA843">
        <f>IF($DG843&gt;=16,INDEX($CJ:$CJ,$DF843+16),"")</f>
      </c>
      <c r="DB843">
        <f>IF($DG843&gt;=17,INDEX($CJ:$CJ,$DF843+17),"")</f>
      </c>
      <c r="DC843">
        <f>IF($DG843&gt;=18,INDEX($CJ:$CJ,$DF843+18),"")</f>
      </c>
      <c r="DD843">
        <f>IF($DG843&gt;=19,INDEX($CJ:$CJ,$DF843+19),"")</f>
      </c>
      <c r="DE843">
        <f>IF($DG843&gt;=20,INDEX($CJ:$CJ,$DF843+20),"")</f>
      </c>
      <c r="DF843">
        <f>IFERROR(MATCH($CI843,$CJ$2:$CJ$263,0)+1,0)</f>
      </c>
      <c r="DG843">
        <f>IFERROR(INDEX($CK$2:$CK$263,MATCH($CI843,$CJ$2:$CJ$263,0)),0)</f>
      </c>
      <c r="DH843">
        <f>IFERROR(INDEX($AO:$AO,MATCH($N843,$AN:$AN,0))&amp;"","")</f>
      </c>
      <c r="DL843">
        <f>IF($GO843&gt;=1,INDEX($DI:$DI,$GN843+1),"")</f>
      </c>
      <c r="DM843">
        <f>IF($GO843&gt;=2,INDEX($DI:$DI,$GN843+2),"")</f>
      </c>
      <c r="DN843">
        <f>IF($GO843&gt;=3,INDEX($DI:$DI,$GN843+3),"")</f>
      </c>
      <c r="DO843">
        <f>IF($GO843&gt;=4,INDEX($DI:$DI,$GN843+4),"")</f>
      </c>
      <c r="DP843">
        <f>IF($GO843&gt;=5,INDEX($DI:$DI,$GN843+5),"")</f>
      </c>
      <c r="DQ843">
        <f>IF($GO843&gt;=6,INDEX($DI:$DI,$GN843+6),"")</f>
      </c>
      <c r="DR843">
        <f>IF($GO843&gt;=7,INDEX($DI:$DI,$GN843+7),"")</f>
      </c>
      <c r="DS843">
        <f>IF($GO843&gt;=8,INDEX($DI:$DI,$GN843+8),"")</f>
      </c>
      <c r="DT843">
        <f>IF($GO843&gt;=9,INDEX($DI:$DI,$GN843+9),"")</f>
      </c>
      <c r="DU843">
        <f>IF($GO843&gt;=10,INDEX($DI:$DI,$GN843+10),"")</f>
      </c>
      <c r="DV843">
        <f>IF($GO843&gt;=11,INDEX($DI:$DI,$GN843+11),"")</f>
      </c>
      <c r="DW843">
        <f>IF($GO843&gt;=12,INDEX($DI:$DI,$GN843+12),"")</f>
      </c>
      <c r="DX843">
        <f>IF($GO843&gt;=13,INDEX($DI:$DI,$GN843+13),"")</f>
      </c>
      <c r="DY843">
        <f>IF($GO843&gt;=14,INDEX($DI:$DI,$GN843+14),"")</f>
      </c>
      <c r="DZ843">
        <f>IF($GO843&gt;=15,INDEX($DI:$DI,$GN843+15),"")</f>
      </c>
      <c r="EA843">
        <f>IF($GO843&gt;=16,INDEX($DI:$DI,$GN843+16),"")</f>
      </c>
      <c r="EB843">
        <f>IF($GO843&gt;=17,INDEX($DI:$DI,$GN843+17),"")</f>
      </c>
      <c r="EC843">
        <f>IF($GO843&gt;=18,INDEX($DI:$DI,$GN843+18),"")</f>
      </c>
      <c r="ED843">
        <f>IF($GO843&gt;=19,INDEX($DI:$DI,$GN843+19),"")</f>
      </c>
      <c r="EE843">
        <f>IF($GO843&gt;=20,INDEX($DI:$DI,$GN843+20),"")</f>
      </c>
      <c r="EF843">
        <f>IF($GO843&gt;=21,INDEX($DI:$DI,$GN843+21),"")</f>
      </c>
      <c r="EG843">
        <f>IF($GO843&gt;=22,INDEX($DI:$DI,$GN843+22),"")</f>
      </c>
      <c r="EH843">
        <f>IF($GO843&gt;=23,INDEX($DI:$DI,$GN843+23),"")</f>
      </c>
      <c r="EI843">
        <f>IF($GO843&gt;=24,INDEX($DI:$DI,$GN843+24),"")</f>
      </c>
      <c r="EJ843">
        <f>IF($GO843&gt;=25,INDEX($DI:$DI,$GN843+25),"")</f>
      </c>
      <c r="EK843">
        <f>IF($GO843&gt;=26,INDEX($DI:$DI,$GN843+26),"")</f>
      </c>
      <c r="EL843">
        <f>IF($GO843&gt;=27,INDEX($DI:$DI,$GN843+27),"")</f>
      </c>
      <c r="EM843">
        <f>IF($GO843&gt;=28,INDEX($DI:$DI,$GN843+28),"")</f>
      </c>
      <c r="EN843">
        <f>IF($GO843&gt;=29,INDEX($DI:$DI,$GN843+29),"")</f>
      </c>
      <c r="EO843">
        <f>IF($GO843&gt;=30,INDEX($DI:$DI,$GN843+30),"")</f>
      </c>
      <c r="EP843">
        <f>IF($GO843&gt;=31,INDEX($DI:$DI,$GN843+31),"")</f>
      </c>
      <c r="EQ843">
        <f>IF($GO843&gt;=32,INDEX($DI:$DI,$GN843+32),"")</f>
      </c>
      <c r="ER843">
        <f>IF($GO843&gt;=33,INDEX($DI:$DI,$GN843+33),"")</f>
      </c>
      <c r="ES843">
        <f>IF($GO843&gt;=34,INDEX($DI:$DI,$GN843+34),"")</f>
      </c>
      <c r="ET843">
        <f>IF($GO843&gt;=35,INDEX($DI:$DI,$GN843+35),"")</f>
      </c>
      <c r="EU843">
        <f>IF($GO843&gt;=36,INDEX($DI:$DI,$GN843+36),"")</f>
      </c>
      <c r="EV843">
        <f>IF($GO843&gt;=37,INDEX($DI:$DI,$GN843+37),"")</f>
      </c>
      <c r="EW843">
        <f>IF($GO843&gt;=38,INDEX($DI:$DI,$GN843+38),"")</f>
      </c>
      <c r="EX843">
        <f>IF($GO843&gt;=39,INDEX($DI:$DI,$GN843+39),"")</f>
      </c>
      <c r="EY843">
        <f>IF($GO843&gt;=40,INDEX($DI:$DI,$GN843+40),"")</f>
      </c>
      <c r="EZ843">
        <f>IF($GO843&gt;=1,INDEX($DJ:$DJ,$GN843+1),"")</f>
      </c>
      <c r="FA843">
        <f>IF($GO843&gt;=2,INDEX($DJ:$DJ,$GN843+2),"")</f>
      </c>
      <c r="FB843">
        <f>IF($GO843&gt;=3,INDEX($DJ:$DJ,$GN843+3),"")</f>
      </c>
      <c r="FC843">
        <f>IF($GO843&gt;=4,INDEX($DJ:$DJ,$GN843+4),"")</f>
      </c>
      <c r="FD843">
        <f>IF($GO843&gt;=5,INDEX($DJ:$DJ,$GN843+5),"")</f>
      </c>
      <c r="FE843">
        <f>IF($GO843&gt;=6,INDEX($DJ:$DJ,$GN843+6),"")</f>
      </c>
      <c r="FF843">
        <f>IF($GO843&gt;=7,INDEX($DJ:$DJ,$GN843+7),"")</f>
      </c>
      <c r="FG843">
        <f>IF($GO843&gt;=8,INDEX($DJ:$DJ,$GN843+8),"")</f>
      </c>
      <c r="FH843">
        <f>IF($GO843&gt;=9,INDEX($DJ:$DJ,$GN843+9),"")</f>
      </c>
      <c r="FI843">
        <f>IF($GO843&gt;=10,INDEX($DJ:$DJ,$GN843+10),"")</f>
      </c>
      <c r="FJ843">
        <f>IF($GO843&gt;=11,INDEX($DJ:$DJ,$GN843+11),"")</f>
      </c>
      <c r="FK843">
        <f>IF($GO843&gt;=12,INDEX($DJ:$DJ,$GN843+12),"")</f>
      </c>
      <c r="FL843">
        <f>IF($GO843&gt;=13,INDEX($DJ:$DJ,$GN843+13),"")</f>
      </c>
      <c r="FM843">
        <f>IF($GO843&gt;=14,INDEX($DJ:$DJ,$GN843+14),"")</f>
      </c>
      <c r="FN843">
        <f>IF($GO843&gt;=15,INDEX($DJ:$DJ,$GN843+15),"")</f>
      </c>
      <c r="FO843">
        <f>IF($GO843&gt;=16,INDEX($DJ:$DJ,$GN843+16),"")</f>
      </c>
      <c r="FP843">
        <f>IF($GO843&gt;=17,INDEX($DJ:$DJ,$GN843+17),"")</f>
      </c>
      <c r="FQ843">
        <f>IF($GO843&gt;=18,INDEX($DJ:$DJ,$GN843+18),"")</f>
      </c>
      <c r="FR843">
        <f>IF($GO843&gt;=19,INDEX($DJ:$DJ,$GN843+19),"")</f>
      </c>
      <c r="FS843">
        <f>IF($GO843&gt;=20,INDEX($DJ:$DJ,$GN843+20),"")</f>
      </c>
      <c r="FT843">
        <f>IF($GO843&gt;=21,INDEX($DJ:$DJ,$GN843+21),"")</f>
      </c>
      <c r="FU843">
        <f>IF($GO843&gt;=22,INDEX($DJ:$DJ,$GN843+22),"")</f>
      </c>
      <c r="FV843">
        <f>IF($GO843&gt;=23,INDEX($DJ:$DJ,$GN843+23),"")</f>
      </c>
      <c r="FW843">
        <f>IF($GO843&gt;=24,INDEX($DJ:$DJ,$GN843+24),"")</f>
      </c>
      <c r="FX843">
        <f>IF($GO843&gt;=25,INDEX($DJ:$DJ,$GN843+25),"")</f>
      </c>
      <c r="FY843">
        <f>IF($GO843&gt;=26,INDEX($DJ:$DJ,$GN843+26),"")</f>
      </c>
      <c r="FZ843">
        <f>IF($GO843&gt;=27,INDEX($DJ:$DJ,$GN843+27),"")</f>
      </c>
      <c r="GA843">
        <f>IF($GO843&gt;=28,INDEX($DJ:$DJ,$GN843+28),"")</f>
      </c>
      <c r="GB843">
        <f>IF($GO843&gt;=29,INDEX($DJ:$DJ,$GN843+29),"")</f>
      </c>
      <c r="GC843">
        <f>IF($GO843&gt;=30,INDEX($DJ:$DJ,$GN843+30),"")</f>
      </c>
      <c r="GD843">
        <f>IF($GO843&gt;=31,INDEX($DJ:$DJ,$GN843+31),"")</f>
      </c>
      <c r="GE843">
        <f>IF($GO843&gt;=32,INDEX($DJ:$DJ,$GN843+32),"")</f>
      </c>
      <c r="GF843">
        <f>IF($GO843&gt;=33,INDEX($DJ:$DJ,$GN843+33),"")</f>
      </c>
      <c r="GG843">
        <f>IF($GO843&gt;=34,INDEX($DJ:$DJ,$GN843+34),"")</f>
      </c>
      <c r="GH843">
        <f>IF($GO843&gt;=35,INDEX($DJ:$DJ,$GN843+35),"")</f>
      </c>
      <c r="GI843">
        <f>IF($GO843&gt;=36,INDEX($DJ:$DJ,$GN843+36),"")</f>
      </c>
      <c r="GJ843">
        <f>IF($GO843&gt;=37,INDEX($DJ:$DJ,$GN843+37),"")</f>
      </c>
      <c r="GK843">
        <f>IF($GO843&gt;=38,INDEX($DJ:$DJ,$GN843+38),"")</f>
      </c>
      <c r="GL843">
        <f>IF($GO843&gt;=39,INDEX($DJ:$DJ,$GN843+39),"")</f>
      </c>
      <c r="GM843">
        <f>IF($GO843&gt;=40,INDEX($DJ:$DJ,$GN843+40),"")</f>
      </c>
      <c r="GN843">
        <f>IFERROR(MATCH($DH843,$DI$2:$DI$148,0)+1,0)</f>
      </c>
      <c r="GO843">
        <f>IFERROR(INDEX($DK$2:$DK$148,MATCH($DH843,$DI$2:$DI$148,0)),0)</f>
      </c>
      <c r="GP843">
        <f>IFERROR(MATCH($Y843,$DL$843:$EY$843,0),0)</f>
      </c>
      <c r="GQ843">
        <f>IF($GP843&gt;0,INDEX($EZ$843:$GM$843,$GP843),"")</f>
      </c>
      <c r="GT843">
        <f>IF($JC843&gt;=1,INDEX($GR:$GR,$JB843+1),"")</f>
      </c>
      <c r="GU843">
        <f>IF($JC843&gt;=2,INDEX($GR:$GR,$JB843+2),"")</f>
      </c>
      <c r="GV843">
        <f>IF($JC843&gt;=3,INDEX($GR:$GR,$JB843+3),"")</f>
      </c>
      <c r="GW843">
        <f>IF($JC843&gt;=4,INDEX($GR:$GR,$JB843+4),"")</f>
      </c>
      <c r="GX843">
        <f>IF($JC843&gt;=5,INDEX($GR:$GR,$JB843+5),"")</f>
      </c>
      <c r="GY843">
        <f>IF($JC843&gt;=6,INDEX($GR:$GR,$JB843+6),"")</f>
      </c>
      <c r="GZ843">
        <f>IF($JC843&gt;=7,INDEX($GR:$GR,$JB843+7),"")</f>
      </c>
      <c r="HA843">
        <f>IF($JC843&gt;=8,INDEX($GR:$GR,$JB843+8),"")</f>
      </c>
      <c r="HB843">
        <f>IF($JC843&gt;=9,INDEX($GR:$GR,$JB843+9),"")</f>
      </c>
      <c r="HC843">
        <f>IF($JC843&gt;=10,INDEX($GR:$GR,$JB843+10),"")</f>
      </c>
      <c r="HD843">
        <f>IF($JC843&gt;=11,INDEX($GR:$GR,$JB843+11),"")</f>
      </c>
      <c r="HE843">
        <f>IF($JC843&gt;=12,INDEX($GR:$GR,$JB843+12),"")</f>
      </c>
      <c r="HF843">
        <f>IF($JC843&gt;=13,INDEX($GR:$GR,$JB843+13),"")</f>
      </c>
      <c r="HG843">
        <f>IF($JC843&gt;=14,INDEX($GR:$GR,$JB843+14),"")</f>
      </c>
      <c r="HH843">
        <f>IF($JC843&gt;=15,INDEX($GR:$GR,$JB843+15),"")</f>
      </c>
      <c r="HI843">
        <f>IF($JC843&gt;=16,INDEX($GR:$GR,$JB843+16),"")</f>
      </c>
      <c r="HJ843">
        <f>IF($JC843&gt;=17,INDEX($GR:$GR,$JB843+17),"")</f>
      </c>
      <c r="HK843">
        <f>IF($JC843&gt;=18,INDEX($GR:$GR,$JB843+18),"")</f>
      </c>
      <c r="HL843">
        <f>IF($JC843&gt;=19,INDEX($GR:$GR,$JB843+19),"")</f>
      </c>
      <c r="HM843">
        <f>IF($JC843&gt;=20,INDEX($GR:$GR,$JB843+20),"")</f>
      </c>
      <c r="HN843">
        <f>IF($JC843&gt;=21,INDEX($GR:$GR,$JB843+21),"")</f>
      </c>
      <c r="HO843">
        <f>IF($JC843&gt;=22,INDEX($GR:$GR,$JB843+22),"")</f>
      </c>
      <c r="HP843">
        <f>IF($JC843&gt;=23,INDEX($GR:$GR,$JB843+23),"")</f>
      </c>
      <c r="HQ843">
        <f>IF($JC843&gt;=24,INDEX($GR:$GR,$JB843+24),"")</f>
      </c>
      <c r="HR843">
        <f>IF($JC843&gt;=25,INDEX($GR:$GR,$JB843+25),"")</f>
      </c>
      <c r="HS843">
        <f>IF($JC843&gt;=26,INDEX($GR:$GR,$JB843+26),"")</f>
      </c>
      <c r="HT843">
        <f>IF($JC843&gt;=27,INDEX($GR:$GR,$JB843+27),"")</f>
      </c>
      <c r="HU843">
        <f>IF($JC843&gt;=28,INDEX($GR:$GR,$JB843+28),"")</f>
      </c>
      <c r="HV843">
        <f>IF($JC843&gt;=29,INDEX($GR:$GR,$JB843+29),"")</f>
      </c>
      <c r="HW843">
        <f>IF($JC843&gt;=30,INDEX($GR:$GR,$JB843+30),"")</f>
      </c>
      <c r="HX843">
        <f>IF($JC843&gt;=31,INDEX($GR:$GR,$JB843+31),"")</f>
      </c>
      <c r="HY843">
        <f>IF($JC843&gt;=32,INDEX($GR:$GR,$JB843+32),"")</f>
      </c>
      <c r="HZ843">
        <f>IF($JC843&gt;=33,INDEX($GR:$GR,$JB843+33),"")</f>
      </c>
      <c r="IA843">
        <f>IF($JC843&gt;=34,INDEX($GR:$GR,$JB843+34),"")</f>
      </c>
      <c r="IB843">
        <f>IF($JC843&gt;=35,INDEX($GR:$GR,$JB843+35),"")</f>
      </c>
      <c r="IC843">
        <f>IF($JC843&gt;=36,INDEX($GR:$GR,$JB843+36),"")</f>
      </c>
      <c r="ID843">
        <f>IF($JC843&gt;=37,INDEX($GR:$GR,$JB843+37),"")</f>
      </c>
      <c r="IE843">
        <f>IF($JC843&gt;=38,INDEX($GR:$GR,$JB843+38),"")</f>
      </c>
      <c r="IF843">
        <f>IF($JC843&gt;=39,INDEX($GR:$GR,$JB843+39),"")</f>
      </c>
      <c r="IG843">
        <f>IF($JC843&gt;=40,INDEX($GR:$GR,$JB843+40),"")</f>
      </c>
      <c r="IH843">
        <f>IF($JC843&gt;=41,INDEX($GR:$GR,$JB843+41),"")</f>
      </c>
      <c r="II843">
        <f>IF($JC843&gt;=42,INDEX($GR:$GR,$JB843+42),"")</f>
      </c>
      <c r="IJ843">
        <f>IF($JC843&gt;=43,INDEX($GR:$GR,$JB843+43),"")</f>
      </c>
      <c r="IK843">
        <f>IF($JC843&gt;=44,INDEX($GR:$GR,$JB843+44),"")</f>
      </c>
      <c r="IL843">
        <f>IF($JC843&gt;=45,INDEX($GR:$GR,$JB843+45),"")</f>
      </c>
      <c r="IM843">
        <f>IF($JC843&gt;=46,INDEX($GR:$GR,$JB843+46),"")</f>
      </c>
      <c r="IN843">
        <f>IF($JC843&gt;=47,INDEX($GR:$GR,$JB843+47),"")</f>
      </c>
      <c r="IO843">
        <f>IF($JC843&gt;=48,INDEX($GR:$GR,$JB843+48),"")</f>
      </c>
      <c r="IP843">
        <f>IF($JC843&gt;=49,INDEX($GR:$GR,$JB843+49),"")</f>
      </c>
      <c r="IQ843">
        <f>IF($JC843&gt;=50,INDEX($GR:$GR,$JB843+50),"")</f>
      </c>
      <c r="IR843">
        <f>IF($JC843&gt;=51,INDEX($GR:$GR,$JB843+51),"")</f>
      </c>
      <c r="IS843">
        <f>IF($JC843&gt;=52,INDEX($GR:$GR,$JB843+52),"")</f>
      </c>
      <c r="IT843">
        <f>IF($JC843&gt;=53,INDEX($GR:$GR,$JB843+53),"")</f>
      </c>
      <c r="IU843">
        <f>IF($JC843&gt;=54,INDEX($GR:$GR,$JB843+54),"")</f>
      </c>
      <c r="IV843">
        <f>IF($JC843&gt;=55,INDEX($GR:$GR,$JB843+55),"")</f>
      </c>
      <c r="IW843">
        <f>IF($JC843&gt;=56,INDEX($GR:$GR,$JB843+56),"")</f>
      </c>
      <c r="IX843">
        <f>IF($JC843&gt;=57,INDEX($GR:$GR,$JB843+57),"")</f>
      </c>
      <c r="IY843">
        <f>IF($JC843&gt;=58,INDEX($GR:$GR,$JB843+58),"")</f>
      </c>
      <c r="IZ843">
        <f>IF($JC843&gt;=59,INDEX($GR:$GR,$JB843+59),"")</f>
      </c>
      <c r="JA843">
        <f>IF($JC843&gt;=60,INDEX($GR:$GR,$JB843+60),"")</f>
      </c>
      <c r="JB843">
        <f>IFERROR(MATCH($GQ843,$GR$2:$GR$324,0)+1,0)</f>
      </c>
      <c r="JC843">
        <f>IFERROR(INDEX($GS$2:$GS$324,MATCH($GQ843,$GR$2:$GR$324,0)),0)</f>
      </c>
      <c r="JD843" t="s">
        <v>40</v>
      </c>
      <c r="JE843" t="s">
        <v>40</v>
      </c>
    </row>
    <row r="844" spans="1:265" x14ac:dyDescent="0.25">
      <c r="Q844">
        <f>IF(OR($T844="",$P844=""),"",IFERROR($T844/$P844,0))</f>
      </c>
      <c r="R844">
        <f>IF($T844="","",
SUM($S844,$U844,$Z844,$V844,$X844)*
(1-IF($AA844="",0,VALUE($AA844)/100)))</f>
      </c>
      <c r="S844">
        <f>IF($T844="","",$T844)</f>
      </c>
      <c r="U844">
        <f>IF($T844="","",
IF($N844="","",
IF(ISNUMBER(SEARCH("exempt",LOWER($N844))),0,
$T844*(VALUE(SUBSTITUTE($N844,"%",""))/100))))</f>
      </c>
      <c r="AB844">
        <f>IFERROR(IF(FIND(" - ",$K844)&gt;0,MID($K844,FIND(" - ",$K844)+3,LEN($K844)),""),"")</f>
      </c>
      <c r="AK844" t="s">
        <v>1431</v>
      </c>
      <c r="AP844">
        <f>IFERROR(LEFT($K844,FIND(" - ",$K844)-1),$K844)</f>
      </c>
      <c r="AS844">
        <f>IF($CH844&gt;=1,INDEX($AQ:$AQ,$CG844+1),"")</f>
      </c>
      <c r="AT844">
        <f>IF($CH844&gt;=2,INDEX($AQ:$AQ,$CG844+2),"")</f>
      </c>
      <c r="AU844">
        <f>IF($CH844&gt;=3,INDEX($AQ:$AQ,$CG844+3),"")</f>
      </c>
      <c r="AV844">
        <f>IF($CH844&gt;=4,INDEX($AQ:$AQ,$CG844+4),"")</f>
      </c>
      <c r="AW844">
        <f>IF($CH844&gt;=5,INDEX($AQ:$AQ,$CG844+5),"")</f>
      </c>
      <c r="AX844">
        <f>IF($CH844&gt;=6,INDEX($AQ:$AQ,$CG844+6),"")</f>
      </c>
      <c r="AY844">
        <f>IF($CH844&gt;=7,INDEX($AQ:$AQ,$CG844+7),"")</f>
      </c>
      <c r="AZ844">
        <f>IF($CH844&gt;=8,INDEX($AQ:$AQ,$CG844+8),"")</f>
      </c>
      <c r="BA844">
        <f>IF($CH844&gt;=9,INDEX($AQ:$AQ,$CG844+9),"")</f>
      </c>
      <c r="BB844">
        <f>IF($CH844&gt;=10,INDEX($AQ:$AQ,$CG844+10),"")</f>
      </c>
      <c r="BC844">
        <f>IF($CH844&gt;=11,INDEX($AQ:$AQ,$CG844+11),"")</f>
      </c>
      <c r="BD844">
        <f>IF($CH844&gt;=12,INDEX($AQ:$AQ,$CG844+12),"")</f>
      </c>
      <c r="BE844">
        <f>IF($CH844&gt;=13,INDEX($AQ:$AQ,$CG844+13),"")</f>
      </c>
      <c r="BF844">
        <f>IF($CH844&gt;=14,INDEX($AQ:$AQ,$CG844+14),"")</f>
      </c>
      <c r="BG844">
        <f>IF($CH844&gt;=15,INDEX($AQ:$AQ,$CG844+15),"")</f>
      </c>
      <c r="BH844">
        <f>IF($CH844&gt;=16,INDEX($AQ:$AQ,$CG844+16),"")</f>
      </c>
      <c r="BI844">
        <f>IF($CH844&gt;=17,INDEX($AQ:$AQ,$CG844+17),"")</f>
      </c>
      <c r="BJ844">
        <f>IF($CH844&gt;=18,INDEX($AQ:$AQ,$CG844+18),"")</f>
      </c>
      <c r="BK844">
        <f>IF($CH844&gt;=19,INDEX($AQ:$AQ,$CG844+19),"")</f>
      </c>
      <c r="BL844">
        <f>IF($CH844&gt;=20,INDEX($AQ:$AQ,$CG844+20),"")</f>
      </c>
      <c r="BM844">
        <f>IF($CH844&gt;=21,INDEX($AQ:$AQ,$CG844+21),"")</f>
      </c>
      <c r="BN844">
        <f>IF($CH844&gt;=22,INDEX($AQ:$AQ,$CG844+22),"")</f>
      </c>
      <c r="BO844">
        <f>IF($CH844&gt;=23,INDEX($AQ:$AQ,$CG844+23),"")</f>
      </c>
      <c r="BP844">
        <f>IF($CH844&gt;=24,INDEX($AQ:$AQ,$CG844+24),"")</f>
      </c>
      <c r="BQ844">
        <f>IF($CH844&gt;=25,INDEX($AQ:$AQ,$CG844+25),"")</f>
      </c>
      <c r="BR844">
        <f>IF($CH844&gt;=26,INDEX($AQ:$AQ,$CG844+26),"")</f>
      </c>
      <c r="BS844">
        <f>IF($CH844&gt;=27,INDEX($AQ:$AQ,$CG844+27),"")</f>
      </c>
      <c r="BT844">
        <f>IF($CH844&gt;=28,INDEX($AQ:$AQ,$CG844+28),"")</f>
      </c>
      <c r="BU844">
        <f>IF($CH844&gt;=29,INDEX($AQ:$AQ,$CG844+29),"")</f>
      </c>
      <c r="BV844">
        <f>IF($CH844&gt;=30,INDEX($AQ:$AQ,$CG844+30),"")</f>
      </c>
      <c r="BW844">
        <f>IF($CH844&gt;=31,INDEX($AQ:$AQ,$CG844+31),"")</f>
      </c>
      <c r="BX844">
        <f>IF($CH844&gt;=32,INDEX($AQ:$AQ,$CG844+32),"")</f>
      </c>
      <c r="BY844">
        <f>IF($CH844&gt;=33,INDEX($AQ:$AQ,$CG844+33),"")</f>
      </c>
      <c r="BZ844">
        <f>IF($CH844&gt;=34,INDEX($AQ:$AQ,$CG844+34),"")</f>
      </c>
      <c r="CA844">
        <f>IF($CH844&gt;=35,INDEX($AQ:$AQ,$CG844+35),"")</f>
      </c>
      <c r="CB844">
        <f>IF($CH844&gt;=36,INDEX($AQ:$AQ,$CG844+36),"")</f>
      </c>
      <c r="CC844">
        <f>IF($CH844&gt;=37,INDEX($AQ:$AQ,$CG844+37),"")</f>
      </c>
      <c r="CD844">
        <f>IF($CH844&gt;=38,INDEX($AQ:$AQ,$CG844+38),"")</f>
      </c>
      <c r="CE844">
        <f>IF($CH844&gt;=39,INDEX($AQ:$AQ,$CG844+39),"")</f>
      </c>
      <c r="CF844">
        <f>IF($CH844&gt;=40,INDEX($AQ:$AQ,$CG844+40),"")</f>
      </c>
      <c r="CG844">
        <f>IFERROR(MATCH($AP844,$AQ$2:$AQ$134,0)+1,0)</f>
      </c>
      <c r="CH844">
        <f>IFERROR(INDEX($AR$2:$AR$134,MATCH($AP844,$AQ$2:$AQ$134,0)),0)</f>
      </c>
      <c r="CI844">
        <f>IFERROR(LEFT($L844,FIND(" - ",$L844)-1),$L844)</f>
      </c>
      <c r="CL844">
        <f>IF($DG844&gt;=1,INDEX($CJ:$CJ,$DF844+1),"")</f>
      </c>
      <c r="CM844">
        <f>IF($DG844&gt;=2,INDEX($CJ:$CJ,$DF844+2),"")</f>
      </c>
      <c r="CN844">
        <f>IF($DG844&gt;=3,INDEX($CJ:$CJ,$DF844+3),"")</f>
      </c>
      <c r="CO844">
        <f>IF($DG844&gt;=4,INDEX($CJ:$CJ,$DF844+4),"")</f>
      </c>
      <c r="CP844">
        <f>IF($DG844&gt;=5,INDEX($CJ:$CJ,$DF844+5),"")</f>
      </c>
      <c r="CQ844">
        <f>IF($DG844&gt;=6,INDEX($CJ:$CJ,$DF844+6),"")</f>
      </c>
      <c r="CR844">
        <f>IF($DG844&gt;=7,INDEX($CJ:$CJ,$DF844+7),"")</f>
      </c>
      <c r="CS844">
        <f>IF($DG844&gt;=8,INDEX($CJ:$CJ,$DF844+8),"")</f>
      </c>
      <c r="CT844">
        <f>IF($DG844&gt;=9,INDEX($CJ:$CJ,$DF844+9),"")</f>
      </c>
      <c r="CU844">
        <f>IF($DG844&gt;=10,INDEX($CJ:$CJ,$DF844+10),"")</f>
      </c>
      <c r="CV844">
        <f>IF($DG844&gt;=11,INDEX($CJ:$CJ,$DF844+11),"")</f>
      </c>
      <c r="CW844">
        <f>IF($DG844&gt;=12,INDEX($CJ:$CJ,$DF844+12),"")</f>
      </c>
      <c r="CX844">
        <f>IF($DG844&gt;=13,INDEX($CJ:$CJ,$DF844+13),"")</f>
      </c>
      <c r="CY844">
        <f>IF($DG844&gt;=14,INDEX($CJ:$CJ,$DF844+14),"")</f>
      </c>
      <c r="CZ844">
        <f>IF($DG844&gt;=15,INDEX($CJ:$CJ,$DF844+15),"")</f>
      </c>
      <c r="DA844">
        <f>IF($DG844&gt;=16,INDEX($CJ:$CJ,$DF844+16),"")</f>
      </c>
      <c r="DB844">
        <f>IF($DG844&gt;=17,INDEX($CJ:$CJ,$DF844+17),"")</f>
      </c>
      <c r="DC844">
        <f>IF($DG844&gt;=18,INDEX($CJ:$CJ,$DF844+18),"")</f>
      </c>
      <c r="DD844">
        <f>IF($DG844&gt;=19,INDEX($CJ:$CJ,$DF844+19),"")</f>
      </c>
      <c r="DE844">
        <f>IF($DG844&gt;=20,INDEX($CJ:$CJ,$DF844+20),"")</f>
      </c>
      <c r="DF844">
        <f>IFERROR(MATCH($CI844,$CJ$2:$CJ$263,0)+1,0)</f>
      </c>
      <c r="DG844">
        <f>IFERROR(INDEX($CK$2:$CK$263,MATCH($CI844,$CJ$2:$CJ$263,0)),0)</f>
      </c>
      <c r="DH844">
        <f>IFERROR(INDEX($AO:$AO,MATCH($N844,$AN:$AN,0))&amp;"","")</f>
      </c>
      <c r="DL844">
        <f>IF($GO844&gt;=1,INDEX($DI:$DI,$GN844+1),"")</f>
      </c>
      <c r="DM844">
        <f>IF($GO844&gt;=2,INDEX($DI:$DI,$GN844+2),"")</f>
      </c>
      <c r="DN844">
        <f>IF($GO844&gt;=3,INDEX($DI:$DI,$GN844+3),"")</f>
      </c>
      <c r="DO844">
        <f>IF($GO844&gt;=4,INDEX($DI:$DI,$GN844+4),"")</f>
      </c>
      <c r="DP844">
        <f>IF($GO844&gt;=5,INDEX($DI:$DI,$GN844+5),"")</f>
      </c>
      <c r="DQ844">
        <f>IF($GO844&gt;=6,INDEX($DI:$DI,$GN844+6),"")</f>
      </c>
      <c r="DR844">
        <f>IF($GO844&gt;=7,INDEX($DI:$DI,$GN844+7),"")</f>
      </c>
      <c r="DS844">
        <f>IF($GO844&gt;=8,INDEX($DI:$DI,$GN844+8),"")</f>
      </c>
      <c r="DT844">
        <f>IF($GO844&gt;=9,INDEX($DI:$DI,$GN844+9),"")</f>
      </c>
      <c r="DU844">
        <f>IF($GO844&gt;=10,INDEX($DI:$DI,$GN844+10),"")</f>
      </c>
      <c r="DV844">
        <f>IF($GO844&gt;=11,INDEX($DI:$DI,$GN844+11),"")</f>
      </c>
      <c r="DW844">
        <f>IF($GO844&gt;=12,INDEX($DI:$DI,$GN844+12),"")</f>
      </c>
      <c r="DX844">
        <f>IF($GO844&gt;=13,INDEX($DI:$DI,$GN844+13),"")</f>
      </c>
      <c r="DY844">
        <f>IF($GO844&gt;=14,INDEX($DI:$DI,$GN844+14),"")</f>
      </c>
      <c r="DZ844">
        <f>IF($GO844&gt;=15,INDEX($DI:$DI,$GN844+15),"")</f>
      </c>
      <c r="EA844">
        <f>IF($GO844&gt;=16,INDEX($DI:$DI,$GN844+16),"")</f>
      </c>
      <c r="EB844">
        <f>IF($GO844&gt;=17,INDEX($DI:$DI,$GN844+17),"")</f>
      </c>
      <c r="EC844">
        <f>IF($GO844&gt;=18,INDEX($DI:$DI,$GN844+18),"")</f>
      </c>
      <c r="ED844">
        <f>IF($GO844&gt;=19,INDEX($DI:$DI,$GN844+19),"")</f>
      </c>
      <c r="EE844">
        <f>IF($GO844&gt;=20,INDEX($DI:$DI,$GN844+20),"")</f>
      </c>
      <c r="EF844">
        <f>IF($GO844&gt;=21,INDEX($DI:$DI,$GN844+21),"")</f>
      </c>
      <c r="EG844">
        <f>IF($GO844&gt;=22,INDEX($DI:$DI,$GN844+22),"")</f>
      </c>
      <c r="EH844">
        <f>IF($GO844&gt;=23,INDEX($DI:$DI,$GN844+23),"")</f>
      </c>
      <c r="EI844">
        <f>IF($GO844&gt;=24,INDEX($DI:$DI,$GN844+24),"")</f>
      </c>
      <c r="EJ844">
        <f>IF($GO844&gt;=25,INDEX($DI:$DI,$GN844+25),"")</f>
      </c>
      <c r="EK844">
        <f>IF($GO844&gt;=26,INDEX($DI:$DI,$GN844+26),"")</f>
      </c>
      <c r="EL844">
        <f>IF($GO844&gt;=27,INDEX($DI:$DI,$GN844+27),"")</f>
      </c>
      <c r="EM844">
        <f>IF($GO844&gt;=28,INDEX($DI:$DI,$GN844+28),"")</f>
      </c>
      <c r="EN844">
        <f>IF($GO844&gt;=29,INDEX($DI:$DI,$GN844+29),"")</f>
      </c>
      <c r="EO844">
        <f>IF($GO844&gt;=30,INDEX($DI:$DI,$GN844+30),"")</f>
      </c>
      <c r="EP844">
        <f>IF($GO844&gt;=31,INDEX($DI:$DI,$GN844+31),"")</f>
      </c>
      <c r="EQ844">
        <f>IF($GO844&gt;=32,INDEX($DI:$DI,$GN844+32),"")</f>
      </c>
      <c r="ER844">
        <f>IF($GO844&gt;=33,INDEX($DI:$DI,$GN844+33),"")</f>
      </c>
      <c r="ES844">
        <f>IF($GO844&gt;=34,INDEX($DI:$DI,$GN844+34),"")</f>
      </c>
      <c r="ET844">
        <f>IF($GO844&gt;=35,INDEX($DI:$DI,$GN844+35),"")</f>
      </c>
      <c r="EU844">
        <f>IF($GO844&gt;=36,INDEX($DI:$DI,$GN844+36),"")</f>
      </c>
      <c r="EV844">
        <f>IF($GO844&gt;=37,INDEX($DI:$DI,$GN844+37),"")</f>
      </c>
      <c r="EW844">
        <f>IF($GO844&gt;=38,INDEX($DI:$DI,$GN844+38),"")</f>
      </c>
      <c r="EX844">
        <f>IF($GO844&gt;=39,INDEX($DI:$DI,$GN844+39),"")</f>
      </c>
      <c r="EY844">
        <f>IF($GO844&gt;=40,INDEX($DI:$DI,$GN844+40),"")</f>
      </c>
      <c r="EZ844">
        <f>IF($GO844&gt;=1,INDEX($DJ:$DJ,$GN844+1),"")</f>
      </c>
      <c r="FA844">
        <f>IF($GO844&gt;=2,INDEX($DJ:$DJ,$GN844+2),"")</f>
      </c>
      <c r="FB844">
        <f>IF($GO844&gt;=3,INDEX($DJ:$DJ,$GN844+3),"")</f>
      </c>
      <c r="FC844">
        <f>IF($GO844&gt;=4,INDEX($DJ:$DJ,$GN844+4),"")</f>
      </c>
      <c r="FD844">
        <f>IF($GO844&gt;=5,INDEX($DJ:$DJ,$GN844+5),"")</f>
      </c>
      <c r="FE844">
        <f>IF($GO844&gt;=6,INDEX($DJ:$DJ,$GN844+6),"")</f>
      </c>
      <c r="FF844">
        <f>IF($GO844&gt;=7,INDEX($DJ:$DJ,$GN844+7),"")</f>
      </c>
      <c r="FG844">
        <f>IF($GO844&gt;=8,INDEX($DJ:$DJ,$GN844+8),"")</f>
      </c>
      <c r="FH844">
        <f>IF($GO844&gt;=9,INDEX($DJ:$DJ,$GN844+9),"")</f>
      </c>
      <c r="FI844">
        <f>IF($GO844&gt;=10,INDEX($DJ:$DJ,$GN844+10),"")</f>
      </c>
      <c r="FJ844">
        <f>IF($GO844&gt;=11,INDEX($DJ:$DJ,$GN844+11),"")</f>
      </c>
      <c r="FK844">
        <f>IF($GO844&gt;=12,INDEX($DJ:$DJ,$GN844+12),"")</f>
      </c>
      <c r="FL844">
        <f>IF($GO844&gt;=13,INDEX($DJ:$DJ,$GN844+13),"")</f>
      </c>
      <c r="FM844">
        <f>IF($GO844&gt;=14,INDEX($DJ:$DJ,$GN844+14),"")</f>
      </c>
      <c r="FN844">
        <f>IF($GO844&gt;=15,INDEX($DJ:$DJ,$GN844+15),"")</f>
      </c>
      <c r="FO844">
        <f>IF($GO844&gt;=16,INDEX($DJ:$DJ,$GN844+16),"")</f>
      </c>
      <c r="FP844">
        <f>IF($GO844&gt;=17,INDEX($DJ:$DJ,$GN844+17),"")</f>
      </c>
      <c r="FQ844">
        <f>IF($GO844&gt;=18,INDEX($DJ:$DJ,$GN844+18),"")</f>
      </c>
      <c r="FR844">
        <f>IF($GO844&gt;=19,INDEX($DJ:$DJ,$GN844+19),"")</f>
      </c>
      <c r="FS844">
        <f>IF($GO844&gt;=20,INDEX($DJ:$DJ,$GN844+20),"")</f>
      </c>
      <c r="FT844">
        <f>IF($GO844&gt;=21,INDEX($DJ:$DJ,$GN844+21),"")</f>
      </c>
      <c r="FU844">
        <f>IF($GO844&gt;=22,INDEX($DJ:$DJ,$GN844+22),"")</f>
      </c>
      <c r="FV844">
        <f>IF($GO844&gt;=23,INDEX($DJ:$DJ,$GN844+23),"")</f>
      </c>
      <c r="FW844">
        <f>IF($GO844&gt;=24,INDEX($DJ:$DJ,$GN844+24),"")</f>
      </c>
      <c r="FX844">
        <f>IF($GO844&gt;=25,INDEX($DJ:$DJ,$GN844+25),"")</f>
      </c>
      <c r="FY844">
        <f>IF($GO844&gt;=26,INDEX($DJ:$DJ,$GN844+26),"")</f>
      </c>
      <c r="FZ844">
        <f>IF($GO844&gt;=27,INDEX($DJ:$DJ,$GN844+27),"")</f>
      </c>
      <c r="GA844">
        <f>IF($GO844&gt;=28,INDEX($DJ:$DJ,$GN844+28),"")</f>
      </c>
      <c r="GB844">
        <f>IF($GO844&gt;=29,INDEX($DJ:$DJ,$GN844+29),"")</f>
      </c>
      <c r="GC844">
        <f>IF($GO844&gt;=30,INDEX($DJ:$DJ,$GN844+30),"")</f>
      </c>
      <c r="GD844">
        <f>IF($GO844&gt;=31,INDEX($DJ:$DJ,$GN844+31),"")</f>
      </c>
      <c r="GE844">
        <f>IF($GO844&gt;=32,INDEX($DJ:$DJ,$GN844+32),"")</f>
      </c>
      <c r="GF844">
        <f>IF($GO844&gt;=33,INDEX($DJ:$DJ,$GN844+33),"")</f>
      </c>
      <c r="GG844">
        <f>IF($GO844&gt;=34,INDEX($DJ:$DJ,$GN844+34),"")</f>
      </c>
      <c r="GH844">
        <f>IF($GO844&gt;=35,INDEX($DJ:$DJ,$GN844+35),"")</f>
      </c>
      <c r="GI844">
        <f>IF($GO844&gt;=36,INDEX($DJ:$DJ,$GN844+36),"")</f>
      </c>
      <c r="GJ844">
        <f>IF($GO844&gt;=37,INDEX($DJ:$DJ,$GN844+37),"")</f>
      </c>
      <c r="GK844">
        <f>IF($GO844&gt;=38,INDEX($DJ:$DJ,$GN844+38),"")</f>
      </c>
      <c r="GL844">
        <f>IF($GO844&gt;=39,INDEX($DJ:$DJ,$GN844+39),"")</f>
      </c>
      <c r="GM844">
        <f>IF($GO844&gt;=40,INDEX($DJ:$DJ,$GN844+40),"")</f>
      </c>
      <c r="GN844">
        <f>IFERROR(MATCH($DH844,$DI$2:$DI$148,0)+1,0)</f>
      </c>
      <c r="GO844">
        <f>IFERROR(INDEX($DK$2:$DK$148,MATCH($DH844,$DI$2:$DI$148,0)),0)</f>
      </c>
      <c r="GP844">
        <f>IFERROR(MATCH($Y844,$DL$844:$EY$844,0),0)</f>
      </c>
      <c r="GQ844">
        <f>IF($GP844&gt;0,INDEX($EZ$844:$GM$844,$GP844),"")</f>
      </c>
      <c r="GT844">
        <f>IF($JC844&gt;=1,INDEX($GR:$GR,$JB844+1),"")</f>
      </c>
      <c r="GU844">
        <f>IF($JC844&gt;=2,INDEX($GR:$GR,$JB844+2),"")</f>
      </c>
      <c r="GV844">
        <f>IF($JC844&gt;=3,INDEX($GR:$GR,$JB844+3),"")</f>
      </c>
      <c r="GW844">
        <f>IF($JC844&gt;=4,INDEX($GR:$GR,$JB844+4),"")</f>
      </c>
      <c r="GX844">
        <f>IF($JC844&gt;=5,INDEX($GR:$GR,$JB844+5),"")</f>
      </c>
      <c r="GY844">
        <f>IF($JC844&gt;=6,INDEX($GR:$GR,$JB844+6),"")</f>
      </c>
      <c r="GZ844">
        <f>IF($JC844&gt;=7,INDEX($GR:$GR,$JB844+7),"")</f>
      </c>
      <c r="HA844">
        <f>IF($JC844&gt;=8,INDEX($GR:$GR,$JB844+8),"")</f>
      </c>
      <c r="HB844">
        <f>IF($JC844&gt;=9,INDEX($GR:$GR,$JB844+9),"")</f>
      </c>
      <c r="HC844">
        <f>IF($JC844&gt;=10,INDEX($GR:$GR,$JB844+10),"")</f>
      </c>
      <c r="HD844">
        <f>IF($JC844&gt;=11,INDEX($GR:$GR,$JB844+11),"")</f>
      </c>
      <c r="HE844">
        <f>IF($JC844&gt;=12,INDEX($GR:$GR,$JB844+12),"")</f>
      </c>
      <c r="HF844">
        <f>IF($JC844&gt;=13,INDEX($GR:$GR,$JB844+13),"")</f>
      </c>
      <c r="HG844">
        <f>IF($JC844&gt;=14,INDEX($GR:$GR,$JB844+14),"")</f>
      </c>
      <c r="HH844">
        <f>IF($JC844&gt;=15,INDEX($GR:$GR,$JB844+15),"")</f>
      </c>
      <c r="HI844">
        <f>IF($JC844&gt;=16,INDEX($GR:$GR,$JB844+16),"")</f>
      </c>
      <c r="HJ844">
        <f>IF($JC844&gt;=17,INDEX($GR:$GR,$JB844+17),"")</f>
      </c>
      <c r="HK844">
        <f>IF($JC844&gt;=18,INDEX($GR:$GR,$JB844+18),"")</f>
      </c>
      <c r="HL844">
        <f>IF($JC844&gt;=19,INDEX($GR:$GR,$JB844+19),"")</f>
      </c>
      <c r="HM844">
        <f>IF($JC844&gt;=20,INDEX($GR:$GR,$JB844+20),"")</f>
      </c>
      <c r="HN844">
        <f>IF($JC844&gt;=21,INDEX($GR:$GR,$JB844+21),"")</f>
      </c>
      <c r="HO844">
        <f>IF($JC844&gt;=22,INDEX($GR:$GR,$JB844+22),"")</f>
      </c>
      <c r="HP844">
        <f>IF($JC844&gt;=23,INDEX($GR:$GR,$JB844+23),"")</f>
      </c>
      <c r="HQ844">
        <f>IF($JC844&gt;=24,INDEX($GR:$GR,$JB844+24),"")</f>
      </c>
      <c r="HR844">
        <f>IF($JC844&gt;=25,INDEX($GR:$GR,$JB844+25),"")</f>
      </c>
      <c r="HS844">
        <f>IF($JC844&gt;=26,INDEX($GR:$GR,$JB844+26),"")</f>
      </c>
      <c r="HT844">
        <f>IF($JC844&gt;=27,INDEX($GR:$GR,$JB844+27),"")</f>
      </c>
      <c r="HU844">
        <f>IF($JC844&gt;=28,INDEX($GR:$GR,$JB844+28),"")</f>
      </c>
      <c r="HV844">
        <f>IF($JC844&gt;=29,INDEX($GR:$GR,$JB844+29),"")</f>
      </c>
      <c r="HW844">
        <f>IF($JC844&gt;=30,INDEX($GR:$GR,$JB844+30),"")</f>
      </c>
      <c r="HX844">
        <f>IF($JC844&gt;=31,INDEX($GR:$GR,$JB844+31),"")</f>
      </c>
      <c r="HY844">
        <f>IF($JC844&gt;=32,INDEX($GR:$GR,$JB844+32),"")</f>
      </c>
      <c r="HZ844">
        <f>IF($JC844&gt;=33,INDEX($GR:$GR,$JB844+33),"")</f>
      </c>
      <c r="IA844">
        <f>IF($JC844&gt;=34,INDEX($GR:$GR,$JB844+34),"")</f>
      </c>
      <c r="IB844">
        <f>IF($JC844&gt;=35,INDEX($GR:$GR,$JB844+35),"")</f>
      </c>
      <c r="IC844">
        <f>IF($JC844&gt;=36,INDEX($GR:$GR,$JB844+36),"")</f>
      </c>
      <c r="ID844">
        <f>IF($JC844&gt;=37,INDEX($GR:$GR,$JB844+37),"")</f>
      </c>
      <c r="IE844">
        <f>IF($JC844&gt;=38,INDEX($GR:$GR,$JB844+38),"")</f>
      </c>
      <c r="IF844">
        <f>IF($JC844&gt;=39,INDEX($GR:$GR,$JB844+39),"")</f>
      </c>
      <c r="IG844">
        <f>IF($JC844&gt;=40,INDEX($GR:$GR,$JB844+40),"")</f>
      </c>
      <c r="IH844">
        <f>IF($JC844&gt;=41,INDEX($GR:$GR,$JB844+41),"")</f>
      </c>
      <c r="II844">
        <f>IF($JC844&gt;=42,INDEX($GR:$GR,$JB844+42),"")</f>
      </c>
      <c r="IJ844">
        <f>IF($JC844&gt;=43,INDEX($GR:$GR,$JB844+43),"")</f>
      </c>
      <c r="IK844">
        <f>IF($JC844&gt;=44,INDEX($GR:$GR,$JB844+44),"")</f>
      </c>
      <c r="IL844">
        <f>IF($JC844&gt;=45,INDEX($GR:$GR,$JB844+45),"")</f>
      </c>
      <c r="IM844">
        <f>IF($JC844&gt;=46,INDEX($GR:$GR,$JB844+46),"")</f>
      </c>
      <c r="IN844">
        <f>IF($JC844&gt;=47,INDEX($GR:$GR,$JB844+47),"")</f>
      </c>
      <c r="IO844">
        <f>IF($JC844&gt;=48,INDEX($GR:$GR,$JB844+48),"")</f>
      </c>
      <c r="IP844">
        <f>IF($JC844&gt;=49,INDEX($GR:$GR,$JB844+49),"")</f>
      </c>
      <c r="IQ844">
        <f>IF($JC844&gt;=50,INDEX($GR:$GR,$JB844+50),"")</f>
      </c>
      <c r="IR844">
        <f>IF($JC844&gt;=51,INDEX($GR:$GR,$JB844+51),"")</f>
      </c>
      <c r="IS844">
        <f>IF($JC844&gt;=52,INDEX($GR:$GR,$JB844+52),"")</f>
      </c>
      <c r="IT844">
        <f>IF($JC844&gt;=53,INDEX($GR:$GR,$JB844+53),"")</f>
      </c>
      <c r="IU844">
        <f>IF($JC844&gt;=54,INDEX($GR:$GR,$JB844+54),"")</f>
      </c>
      <c r="IV844">
        <f>IF($JC844&gt;=55,INDEX($GR:$GR,$JB844+55),"")</f>
      </c>
      <c r="IW844">
        <f>IF($JC844&gt;=56,INDEX($GR:$GR,$JB844+56),"")</f>
      </c>
      <c r="IX844">
        <f>IF($JC844&gt;=57,INDEX($GR:$GR,$JB844+57),"")</f>
      </c>
      <c r="IY844">
        <f>IF($JC844&gt;=58,INDEX($GR:$GR,$JB844+58),"")</f>
      </c>
      <c r="IZ844">
        <f>IF($JC844&gt;=59,INDEX($GR:$GR,$JB844+59),"")</f>
      </c>
      <c r="JA844">
        <f>IF($JC844&gt;=60,INDEX($GR:$GR,$JB844+60),"")</f>
      </c>
      <c r="JB844">
        <f>IFERROR(MATCH($GQ844,$GR$2:$GR$324,0)+1,0)</f>
      </c>
      <c r="JC844">
        <f>IFERROR(INDEX($GS$2:$GS$324,MATCH($GQ844,$GR$2:$GR$324,0)),0)</f>
      </c>
      <c r="JD844" t="s">
        <v>40</v>
      </c>
      <c r="JE844" t="s">
        <v>40</v>
      </c>
    </row>
    <row r="845" spans="1:265" x14ac:dyDescent="0.25">
      <c r="Q845">
        <f>IF(OR($T845="",$P845=""),"",IFERROR($T845/$P845,0))</f>
      </c>
      <c r="R845">
        <f>IF($T845="","",
SUM($S845,$U845,$Z845,$V845,$X845)*
(1-IF($AA845="",0,VALUE($AA845)/100)))</f>
      </c>
      <c r="S845">
        <f>IF($T845="","",$T845)</f>
      </c>
      <c r="U845">
        <f>IF($T845="","",
IF($N845="","",
IF(ISNUMBER(SEARCH("exempt",LOWER($N845))),0,
$T845*(VALUE(SUBSTITUTE($N845,"%",""))/100))))</f>
      </c>
      <c r="AB845">
        <f>IFERROR(IF(FIND(" - ",$K845)&gt;0,MID($K845,FIND(" - ",$K845)+3,LEN($K845)),""),"")</f>
      </c>
      <c r="AK845" t="s">
        <v>1432</v>
      </c>
      <c r="AP845">
        <f>IFERROR(LEFT($K845,FIND(" - ",$K845)-1),$K845)</f>
      </c>
      <c r="AS845">
        <f>IF($CH845&gt;=1,INDEX($AQ:$AQ,$CG845+1),"")</f>
      </c>
      <c r="AT845">
        <f>IF($CH845&gt;=2,INDEX($AQ:$AQ,$CG845+2),"")</f>
      </c>
      <c r="AU845">
        <f>IF($CH845&gt;=3,INDEX($AQ:$AQ,$CG845+3),"")</f>
      </c>
      <c r="AV845">
        <f>IF($CH845&gt;=4,INDEX($AQ:$AQ,$CG845+4),"")</f>
      </c>
      <c r="AW845">
        <f>IF($CH845&gt;=5,INDEX($AQ:$AQ,$CG845+5),"")</f>
      </c>
      <c r="AX845">
        <f>IF($CH845&gt;=6,INDEX($AQ:$AQ,$CG845+6),"")</f>
      </c>
      <c r="AY845">
        <f>IF($CH845&gt;=7,INDEX($AQ:$AQ,$CG845+7),"")</f>
      </c>
      <c r="AZ845">
        <f>IF($CH845&gt;=8,INDEX($AQ:$AQ,$CG845+8),"")</f>
      </c>
      <c r="BA845">
        <f>IF($CH845&gt;=9,INDEX($AQ:$AQ,$CG845+9),"")</f>
      </c>
      <c r="BB845">
        <f>IF($CH845&gt;=10,INDEX($AQ:$AQ,$CG845+10),"")</f>
      </c>
      <c r="BC845">
        <f>IF($CH845&gt;=11,INDEX($AQ:$AQ,$CG845+11),"")</f>
      </c>
      <c r="BD845">
        <f>IF($CH845&gt;=12,INDEX($AQ:$AQ,$CG845+12),"")</f>
      </c>
      <c r="BE845">
        <f>IF($CH845&gt;=13,INDEX($AQ:$AQ,$CG845+13),"")</f>
      </c>
      <c r="BF845">
        <f>IF($CH845&gt;=14,INDEX($AQ:$AQ,$CG845+14),"")</f>
      </c>
      <c r="BG845">
        <f>IF($CH845&gt;=15,INDEX($AQ:$AQ,$CG845+15),"")</f>
      </c>
      <c r="BH845">
        <f>IF($CH845&gt;=16,INDEX($AQ:$AQ,$CG845+16),"")</f>
      </c>
      <c r="BI845">
        <f>IF($CH845&gt;=17,INDEX($AQ:$AQ,$CG845+17),"")</f>
      </c>
      <c r="BJ845">
        <f>IF($CH845&gt;=18,INDEX($AQ:$AQ,$CG845+18),"")</f>
      </c>
      <c r="BK845">
        <f>IF($CH845&gt;=19,INDEX($AQ:$AQ,$CG845+19),"")</f>
      </c>
      <c r="BL845">
        <f>IF($CH845&gt;=20,INDEX($AQ:$AQ,$CG845+20),"")</f>
      </c>
      <c r="BM845">
        <f>IF($CH845&gt;=21,INDEX($AQ:$AQ,$CG845+21),"")</f>
      </c>
      <c r="BN845">
        <f>IF($CH845&gt;=22,INDEX($AQ:$AQ,$CG845+22),"")</f>
      </c>
      <c r="BO845">
        <f>IF($CH845&gt;=23,INDEX($AQ:$AQ,$CG845+23),"")</f>
      </c>
      <c r="BP845">
        <f>IF($CH845&gt;=24,INDEX($AQ:$AQ,$CG845+24),"")</f>
      </c>
      <c r="BQ845">
        <f>IF($CH845&gt;=25,INDEX($AQ:$AQ,$CG845+25),"")</f>
      </c>
      <c r="BR845">
        <f>IF($CH845&gt;=26,INDEX($AQ:$AQ,$CG845+26),"")</f>
      </c>
      <c r="BS845">
        <f>IF($CH845&gt;=27,INDEX($AQ:$AQ,$CG845+27),"")</f>
      </c>
      <c r="BT845">
        <f>IF($CH845&gt;=28,INDEX($AQ:$AQ,$CG845+28),"")</f>
      </c>
      <c r="BU845">
        <f>IF($CH845&gt;=29,INDEX($AQ:$AQ,$CG845+29),"")</f>
      </c>
      <c r="BV845">
        <f>IF($CH845&gt;=30,INDEX($AQ:$AQ,$CG845+30),"")</f>
      </c>
      <c r="BW845">
        <f>IF($CH845&gt;=31,INDEX($AQ:$AQ,$CG845+31),"")</f>
      </c>
      <c r="BX845">
        <f>IF($CH845&gt;=32,INDEX($AQ:$AQ,$CG845+32),"")</f>
      </c>
      <c r="BY845">
        <f>IF($CH845&gt;=33,INDEX($AQ:$AQ,$CG845+33),"")</f>
      </c>
      <c r="BZ845">
        <f>IF($CH845&gt;=34,INDEX($AQ:$AQ,$CG845+34),"")</f>
      </c>
      <c r="CA845">
        <f>IF($CH845&gt;=35,INDEX($AQ:$AQ,$CG845+35),"")</f>
      </c>
      <c r="CB845">
        <f>IF($CH845&gt;=36,INDEX($AQ:$AQ,$CG845+36),"")</f>
      </c>
      <c r="CC845">
        <f>IF($CH845&gt;=37,INDEX($AQ:$AQ,$CG845+37),"")</f>
      </c>
      <c r="CD845">
        <f>IF($CH845&gt;=38,INDEX($AQ:$AQ,$CG845+38),"")</f>
      </c>
      <c r="CE845">
        <f>IF($CH845&gt;=39,INDEX($AQ:$AQ,$CG845+39),"")</f>
      </c>
      <c r="CF845">
        <f>IF($CH845&gt;=40,INDEX($AQ:$AQ,$CG845+40),"")</f>
      </c>
      <c r="CG845">
        <f>IFERROR(MATCH($AP845,$AQ$2:$AQ$134,0)+1,0)</f>
      </c>
      <c r="CH845">
        <f>IFERROR(INDEX($AR$2:$AR$134,MATCH($AP845,$AQ$2:$AQ$134,0)),0)</f>
      </c>
      <c r="CI845">
        <f>IFERROR(LEFT($L845,FIND(" - ",$L845)-1),$L845)</f>
      </c>
      <c r="CL845">
        <f>IF($DG845&gt;=1,INDEX($CJ:$CJ,$DF845+1),"")</f>
      </c>
      <c r="CM845">
        <f>IF($DG845&gt;=2,INDEX($CJ:$CJ,$DF845+2),"")</f>
      </c>
      <c r="CN845">
        <f>IF($DG845&gt;=3,INDEX($CJ:$CJ,$DF845+3),"")</f>
      </c>
      <c r="CO845">
        <f>IF($DG845&gt;=4,INDEX($CJ:$CJ,$DF845+4),"")</f>
      </c>
      <c r="CP845">
        <f>IF($DG845&gt;=5,INDEX($CJ:$CJ,$DF845+5),"")</f>
      </c>
      <c r="CQ845">
        <f>IF($DG845&gt;=6,INDEX($CJ:$CJ,$DF845+6),"")</f>
      </c>
      <c r="CR845">
        <f>IF($DG845&gt;=7,INDEX($CJ:$CJ,$DF845+7),"")</f>
      </c>
      <c r="CS845">
        <f>IF($DG845&gt;=8,INDEX($CJ:$CJ,$DF845+8),"")</f>
      </c>
      <c r="CT845">
        <f>IF($DG845&gt;=9,INDEX($CJ:$CJ,$DF845+9),"")</f>
      </c>
      <c r="CU845">
        <f>IF($DG845&gt;=10,INDEX($CJ:$CJ,$DF845+10),"")</f>
      </c>
      <c r="CV845">
        <f>IF($DG845&gt;=11,INDEX($CJ:$CJ,$DF845+11),"")</f>
      </c>
      <c r="CW845">
        <f>IF($DG845&gt;=12,INDEX($CJ:$CJ,$DF845+12),"")</f>
      </c>
      <c r="CX845">
        <f>IF($DG845&gt;=13,INDEX($CJ:$CJ,$DF845+13),"")</f>
      </c>
      <c r="CY845">
        <f>IF($DG845&gt;=14,INDEX($CJ:$CJ,$DF845+14),"")</f>
      </c>
      <c r="CZ845">
        <f>IF($DG845&gt;=15,INDEX($CJ:$CJ,$DF845+15),"")</f>
      </c>
      <c r="DA845">
        <f>IF($DG845&gt;=16,INDEX($CJ:$CJ,$DF845+16),"")</f>
      </c>
      <c r="DB845">
        <f>IF($DG845&gt;=17,INDEX($CJ:$CJ,$DF845+17),"")</f>
      </c>
      <c r="DC845">
        <f>IF($DG845&gt;=18,INDEX($CJ:$CJ,$DF845+18),"")</f>
      </c>
      <c r="DD845">
        <f>IF($DG845&gt;=19,INDEX($CJ:$CJ,$DF845+19),"")</f>
      </c>
      <c r="DE845">
        <f>IF($DG845&gt;=20,INDEX($CJ:$CJ,$DF845+20),"")</f>
      </c>
      <c r="DF845">
        <f>IFERROR(MATCH($CI845,$CJ$2:$CJ$263,0)+1,0)</f>
      </c>
      <c r="DG845">
        <f>IFERROR(INDEX($CK$2:$CK$263,MATCH($CI845,$CJ$2:$CJ$263,0)),0)</f>
      </c>
      <c r="DH845">
        <f>IFERROR(INDEX($AO:$AO,MATCH($N845,$AN:$AN,0))&amp;"","")</f>
      </c>
      <c r="DL845">
        <f>IF($GO845&gt;=1,INDEX($DI:$DI,$GN845+1),"")</f>
      </c>
      <c r="DM845">
        <f>IF($GO845&gt;=2,INDEX($DI:$DI,$GN845+2),"")</f>
      </c>
      <c r="DN845">
        <f>IF($GO845&gt;=3,INDEX($DI:$DI,$GN845+3),"")</f>
      </c>
      <c r="DO845">
        <f>IF($GO845&gt;=4,INDEX($DI:$DI,$GN845+4),"")</f>
      </c>
      <c r="DP845">
        <f>IF($GO845&gt;=5,INDEX($DI:$DI,$GN845+5),"")</f>
      </c>
      <c r="DQ845">
        <f>IF($GO845&gt;=6,INDEX($DI:$DI,$GN845+6),"")</f>
      </c>
      <c r="DR845">
        <f>IF($GO845&gt;=7,INDEX($DI:$DI,$GN845+7),"")</f>
      </c>
      <c r="DS845">
        <f>IF($GO845&gt;=8,INDEX($DI:$DI,$GN845+8),"")</f>
      </c>
      <c r="DT845">
        <f>IF($GO845&gt;=9,INDEX($DI:$DI,$GN845+9),"")</f>
      </c>
      <c r="DU845">
        <f>IF($GO845&gt;=10,INDEX($DI:$DI,$GN845+10),"")</f>
      </c>
      <c r="DV845">
        <f>IF($GO845&gt;=11,INDEX($DI:$DI,$GN845+11),"")</f>
      </c>
      <c r="DW845">
        <f>IF($GO845&gt;=12,INDEX($DI:$DI,$GN845+12),"")</f>
      </c>
      <c r="DX845">
        <f>IF($GO845&gt;=13,INDEX($DI:$DI,$GN845+13),"")</f>
      </c>
      <c r="DY845">
        <f>IF($GO845&gt;=14,INDEX($DI:$DI,$GN845+14),"")</f>
      </c>
      <c r="DZ845">
        <f>IF($GO845&gt;=15,INDEX($DI:$DI,$GN845+15),"")</f>
      </c>
      <c r="EA845">
        <f>IF($GO845&gt;=16,INDEX($DI:$DI,$GN845+16),"")</f>
      </c>
      <c r="EB845">
        <f>IF($GO845&gt;=17,INDEX($DI:$DI,$GN845+17),"")</f>
      </c>
      <c r="EC845">
        <f>IF($GO845&gt;=18,INDEX($DI:$DI,$GN845+18),"")</f>
      </c>
      <c r="ED845">
        <f>IF($GO845&gt;=19,INDEX($DI:$DI,$GN845+19),"")</f>
      </c>
      <c r="EE845">
        <f>IF($GO845&gt;=20,INDEX($DI:$DI,$GN845+20),"")</f>
      </c>
      <c r="EF845">
        <f>IF($GO845&gt;=21,INDEX($DI:$DI,$GN845+21),"")</f>
      </c>
      <c r="EG845">
        <f>IF($GO845&gt;=22,INDEX($DI:$DI,$GN845+22),"")</f>
      </c>
      <c r="EH845">
        <f>IF($GO845&gt;=23,INDEX($DI:$DI,$GN845+23),"")</f>
      </c>
      <c r="EI845">
        <f>IF($GO845&gt;=24,INDEX($DI:$DI,$GN845+24),"")</f>
      </c>
      <c r="EJ845">
        <f>IF($GO845&gt;=25,INDEX($DI:$DI,$GN845+25),"")</f>
      </c>
      <c r="EK845">
        <f>IF($GO845&gt;=26,INDEX($DI:$DI,$GN845+26),"")</f>
      </c>
      <c r="EL845">
        <f>IF($GO845&gt;=27,INDEX($DI:$DI,$GN845+27),"")</f>
      </c>
      <c r="EM845">
        <f>IF($GO845&gt;=28,INDEX($DI:$DI,$GN845+28),"")</f>
      </c>
      <c r="EN845">
        <f>IF($GO845&gt;=29,INDEX($DI:$DI,$GN845+29),"")</f>
      </c>
      <c r="EO845">
        <f>IF($GO845&gt;=30,INDEX($DI:$DI,$GN845+30),"")</f>
      </c>
      <c r="EP845">
        <f>IF($GO845&gt;=31,INDEX($DI:$DI,$GN845+31),"")</f>
      </c>
      <c r="EQ845">
        <f>IF($GO845&gt;=32,INDEX($DI:$DI,$GN845+32),"")</f>
      </c>
      <c r="ER845">
        <f>IF($GO845&gt;=33,INDEX($DI:$DI,$GN845+33),"")</f>
      </c>
      <c r="ES845">
        <f>IF($GO845&gt;=34,INDEX($DI:$DI,$GN845+34),"")</f>
      </c>
      <c r="ET845">
        <f>IF($GO845&gt;=35,INDEX($DI:$DI,$GN845+35),"")</f>
      </c>
      <c r="EU845">
        <f>IF($GO845&gt;=36,INDEX($DI:$DI,$GN845+36),"")</f>
      </c>
      <c r="EV845">
        <f>IF($GO845&gt;=37,INDEX($DI:$DI,$GN845+37),"")</f>
      </c>
      <c r="EW845">
        <f>IF($GO845&gt;=38,INDEX($DI:$DI,$GN845+38),"")</f>
      </c>
      <c r="EX845">
        <f>IF($GO845&gt;=39,INDEX($DI:$DI,$GN845+39),"")</f>
      </c>
      <c r="EY845">
        <f>IF($GO845&gt;=40,INDEX($DI:$DI,$GN845+40),"")</f>
      </c>
      <c r="EZ845">
        <f>IF($GO845&gt;=1,INDEX($DJ:$DJ,$GN845+1),"")</f>
      </c>
      <c r="FA845">
        <f>IF($GO845&gt;=2,INDEX($DJ:$DJ,$GN845+2),"")</f>
      </c>
      <c r="FB845">
        <f>IF($GO845&gt;=3,INDEX($DJ:$DJ,$GN845+3),"")</f>
      </c>
      <c r="FC845">
        <f>IF($GO845&gt;=4,INDEX($DJ:$DJ,$GN845+4),"")</f>
      </c>
      <c r="FD845">
        <f>IF($GO845&gt;=5,INDEX($DJ:$DJ,$GN845+5),"")</f>
      </c>
      <c r="FE845">
        <f>IF($GO845&gt;=6,INDEX($DJ:$DJ,$GN845+6),"")</f>
      </c>
      <c r="FF845">
        <f>IF($GO845&gt;=7,INDEX($DJ:$DJ,$GN845+7),"")</f>
      </c>
      <c r="FG845">
        <f>IF($GO845&gt;=8,INDEX($DJ:$DJ,$GN845+8),"")</f>
      </c>
      <c r="FH845">
        <f>IF($GO845&gt;=9,INDEX($DJ:$DJ,$GN845+9),"")</f>
      </c>
      <c r="FI845">
        <f>IF($GO845&gt;=10,INDEX($DJ:$DJ,$GN845+10),"")</f>
      </c>
      <c r="FJ845">
        <f>IF($GO845&gt;=11,INDEX($DJ:$DJ,$GN845+11),"")</f>
      </c>
      <c r="FK845">
        <f>IF($GO845&gt;=12,INDEX($DJ:$DJ,$GN845+12),"")</f>
      </c>
      <c r="FL845">
        <f>IF($GO845&gt;=13,INDEX($DJ:$DJ,$GN845+13),"")</f>
      </c>
      <c r="FM845">
        <f>IF($GO845&gt;=14,INDEX($DJ:$DJ,$GN845+14),"")</f>
      </c>
      <c r="FN845">
        <f>IF($GO845&gt;=15,INDEX($DJ:$DJ,$GN845+15),"")</f>
      </c>
      <c r="FO845">
        <f>IF($GO845&gt;=16,INDEX($DJ:$DJ,$GN845+16),"")</f>
      </c>
      <c r="FP845">
        <f>IF($GO845&gt;=17,INDEX($DJ:$DJ,$GN845+17),"")</f>
      </c>
      <c r="FQ845">
        <f>IF($GO845&gt;=18,INDEX($DJ:$DJ,$GN845+18),"")</f>
      </c>
      <c r="FR845">
        <f>IF($GO845&gt;=19,INDEX($DJ:$DJ,$GN845+19),"")</f>
      </c>
      <c r="FS845">
        <f>IF($GO845&gt;=20,INDEX($DJ:$DJ,$GN845+20),"")</f>
      </c>
      <c r="FT845">
        <f>IF($GO845&gt;=21,INDEX($DJ:$DJ,$GN845+21),"")</f>
      </c>
      <c r="FU845">
        <f>IF($GO845&gt;=22,INDEX($DJ:$DJ,$GN845+22),"")</f>
      </c>
      <c r="FV845">
        <f>IF($GO845&gt;=23,INDEX($DJ:$DJ,$GN845+23),"")</f>
      </c>
      <c r="FW845">
        <f>IF($GO845&gt;=24,INDEX($DJ:$DJ,$GN845+24),"")</f>
      </c>
      <c r="FX845">
        <f>IF($GO845&gt;=25,INDEX($DJ:$DJ,$GN845+25),"")</f>
      </c>
      <c r="FY845">
        <f>IF($GO845&gt;=26,INDEX($DJ:$DJ,$GN845+26),"")</f>
      </c>
      <c r="FZ845">
        <f>IF($GO845&gt;=27,INDEX($DJ:$DJ,$GN845+27),"")</f>
      </c>
      <c r="GA845">
        <f>IF($GO845&gt;=28,INDEX($DJ:$DJ,$GN845+28),"")</f>
      </c>
      <c r="GB845">
        <f>IF($GO845&gt;=29,INDEX($DJ:$DJ,$GN845+29),"")</f>
      </c>
      <c r="GC845">
        <f>IF($GO845&gt;=30,INDEX($DJ:$DJ,$GN845+30),"")</f>
      </c>
      <c r="GD845">
        <f>IF($GO845&gt;=31,INDEX($DJ:$DJ,$GN845+31),"")</f>
      </c>
      <c r="GE845">
        <f>IF($GO845&gt;=32,INDEX($DJ:$DJ,$GN845+32),"")</f>
      </c>
      <c r="GF845">
        <f>IF($GO845&gt;=33,INDEX($DJ:$DJ,$GN845+33),"")</f>
      </c>
      <c r="GG845">
        <f>IF($GO845&gt;=34,INDEX($DJ:$DJ,$GN845+34),"")</f>
      </c>
      <c r="GH845">
        <f>IF($GO845&gt;=35,INDEX($DJ:$DJ,$GN845+35),"")</f>
      </c>
      <c r="GI845">
        <f>IF($GO845&gt;=36,INDEX($DJ:$DJ,$GN845+36),"")</f>
      </c>
      <c r="GJ845">
        <f>IF($GO845&gt;=37,INDEX($DJ:$DJ,$GN845+37),"")</f>
      </c>
      <c r="GK845">
        <f>IF($GO845&gt;=38,INDEX($DJ:$DJ,$GN845+38),"")</f>
      </c>
      <c r="GL845">
        <f>IF($GO845&gt;=39,INDEX($DJ:$DJ,$GN845+39),"")</f>
      </c>
      <c r="GM845">
        <f>IF($GO845&gt;=40,INDEX($DJ:$DJ,$GN845+40),"")</f>
      </c>
      <c r="GN845">
        <f>IFERROR(MATCH($DH845,$DI$2:$DI$148,0)+1,0)</f>
      </c>
      <c r="GO845">
        <f>IFERROR(INDEX($DK$2:$DK$148,MATCH($DH845,$DI$2:$DI$148,0)),0)</f>
      </c>
      <c r="GP845">
        <f>IFERROR(MATCH($Y845,$DL$845:$EY$845,0),0)</f>
      </c>
      <c r="GQ845">
        <f>IF($GP845&gt;0,INDEX($EZ$845:$GM$845,$GP845),"")</f>
      </c>
      <c r="GT845">
        <f>IF($JC845&gt;=1,INDEX($GR:$GR,$JB845+1),"")</f>
      </c>
      <c r="GU845">
        <f>IF($JC845&gt;=2,INDEX($GR:$GR,$JB845+2),"")</f>
      </c>
      <c r="GV845">
        <f>IF($JC845&gt;=3,INDEX($GR:$GR,$JB845+3),"")</f>
      </c>
      <c r="GW845">
        <f>IF($JC845&gt;=4,INDEX($GR:$GR,$JB845+4),"")</f>
      </c>
      <c r="GX845">
        <f>IF($JC845&gt;=5,INDEX($GR:$GR,$JB845+5),"")</f>
      </c>
      <c r="GY845">
        <f>IF($JC845&gt;=6,INDEX($GR:$GR,$JB845+6),"")</f>
      </c>
      <c r="GZ845">
        <f>IF($JC845&gt;=7,INDEX($GR:$GR,$JB845+7),"")</f>
      </c>
      <c r="HA845">
        <f>IF($JC845&gt;=8,INDEX($GR:$GR,$JB845+8),"")</f>
      </c>
      <c r="HB845">
        <f>IF($JC845&gt;=9,INDEX($GR:$GR,$JB845+9),"")</f>
      </c>
      <c r="HC845">
        <f>IF($JC845&gt;=10,INDEX($GR:$GR,$JB845+10),"")</f>
      </c>
      <c r="HD845">
        <f>IF($JC845&gt;=11,INDEX($GR:$GR,$JB845+11),"")</f>
      </c>
      <c r="HE845">
        <f>IF($JC845&gt;=12,INDEX($GR:$GR,$JB845+12),"")</f>
      </c>
      <c r="HF845">
        <f>IF($JC845&gt;=13,INDEX($GR:$GR,$JB845+13),"")</f>
      </c>
      <c r="HG845">
        <f>IF($JC845&gt;=14,INDEX($GR:$GR,$JB845+14),"")</f>
      </c>
      <c r="HH845">
        <f>IF($JC845&gt;=15,INDEX($GR:$GR,$JB845+15),"")</f>
      </c>
      <c r="HI845">
        <f>IF($JC845&gt;=16,INDEX($GR:$GR,$JB845+16),"")</f>
      </c>
      <c r="HJ845">
        <f>IF($JC845&gt;=17,INDEX($GR:$GR,$JB845+17),"")</f>
      </c>
      <c r="HK845">
        <f>IF($JC845&gt;=18,INDEX($GR:$GR,$JB845+18),"")</f>
      </c>
      <c r="HL845">
        <f>IF($JC845&gt;=19,INDEX($GR:$GR,$JB845+19),"")</f>
      </c>
      <c r="HM845">
        <f>IF($JC845&gt;=20,INDEX($GR:$GR,$JB845+20),"")</f>
      </c>
      <c r="HN845">
        <f>IF($JC845&gt;=21,INDEX($GR:$GR,$JB845+21),"")</f>
      </c>
      <c r="HO845">
        <f>IF($JC845&gt;=22,INDEX($GR:$GR,$JB845+22),"")</f>
      </c>
      <c r="HP845">
        <f>IF($JC845&gt;=23,INDEX($GR:$GR,$JB845+23),"")</f>
      </c>
      <c r="HQ845">
        <f>IF($JC845&gt;=24,INDEX($GR:$GR,$JB845+24),"")</f>
      </c>
      <c r="HR845">
        <f>IF($JC845&gt;=25,INDEX($GR:$GR,$JB845+25),"")</f>
      </c>
      <c r="HS845">
        <f>IF($JC845&gt;=26,INDEX($GR:$GR,$JB845+26),"")</f>
      </c>
      <c r="HT845">
        <f>IF($JC845&gt;=27,INDEX($GR:$GR,$JB845+27),"")</f>
      </c>
      <c r="HU845">
        <f>IF($JC845&gt;=28,INDEX($GR:$GR,$JB845+28),"")</f>
      </c>
      <c r="HV845">
        <f>IF($JC845&gt;=29,INDEX($GR:$GR,$JB845+29),"")</f>
      </c>
      <c r="HW845">
        <f>IF($JC845&gt;=30,INDEX($GR:$GR,$JB845+30),"")</f>
      </c>
      <c r="HX845">
        <f>IF($JC845&gt;=31,INDEX($GR:$GR,$JB845+31),"")</f>
      </c>
      <c r="HY845">
        <f>IF($JC845&gt;=32,INDEX($GR:$GR,$JB845+32),"")</f>
      </c>
      <c r="HZ845">
        <f>IF($JC845&gt;=33,INDEX($GR:$GR,$JB845+33),"")</f>
      </c>
      <c r="IA845">
        <f>IF($JC845&gt;=34,INDEX($GR:$GR,$JB845+34),"")</f>
      </c>
      <c r="IB845">
        <f>IF($JC845&gt;=35,INDEX($GR:$GR,$JB845+35),"")</f>
      </c>
      <c r="IC845">
        <f>IF($JC845&gt;=36,INDEX($GR:$GR,$JB845+36),"")</f>
      </c>
      <c r="ID845">
        <f>IF($JC845&gt;=37,INDEX($GR:$GR,$JB845+37),"")</f>
      </c>
      <c r="IE845">
        <f>IF($JC845&gt;=38,INDEX($GR:$GR,$JB845+38),"")</f>
      </c>
      <c r="IF845">
        <f>IF($JC845&gt;=39,INDEX($GR:$GR,$JB845+39),"")</f>
      </c>
      <c r="IG845">
        <f>IF($JC845&gt;=40,INDEX($GR:$GR,$JB845+40),"")</f>
      </c>
      <c r="IH845">
        <f>IF($JC845&gt;=41,INDEX($GR:$GR,$JB845+41),"")</f>
      </c>
      <c r="II845">
        <f>IF($JC845&gt;=42,INDEX($GR:$GR,$JB845+42),"")</f>
      </c>
      <c r="IJ845">
        <f>IF($JC845&gt;=43,INDEX($GR:$GR,$JB845+43),"")</f>
      </c>
      <c r="IK845">
        <f>IF($JC845&gt;=44,INDEX($GR:$GR,$JB845+44),"")</f>
      </c>
      <c r="IL845">
        <f>IF($JC845&gt;=45,INDEX($GR:$GR,$JB845+45),"")</f>
      </c>
      <c r="IM845">
        <f>IF($JC845&gt;=46,INDEX($GR:$GR,$JB845+46),"")</f>
      </c>
      <c r="IN845">
        <f>IF($JC845&gt;=47,INDEX($GR:$GR,$JB845+47),"")</f>
      </c>
      <c r="IO845">
        <f>IF($JC845&gt;=48,INDEX($GR:$GR,$JB845+48),"")</f>
      </c>
      <c r="IP845">
        <f>IF($JC845&gt;=49,INDEX($GR:$GR,$JB845+49),"")</f>
      </c>
      <c r="IQ845">
        <f>IF($JC845&gt;=50,INDEX($GR:$GR,$JB845+50),"")</f>
      </c>
      <c r="IR845">
        <f>IF($JC845&gt;=51,INDEX($GR:$GR,$JB845+51),"")</f>
      </c>
      <c r="IS845">
        <f>IF($JC845&gt;=52,INDEX($GR:$GR,$JB845+52),"")</f>
      </c>
      <c r="IT845">
        <f>IF($JC845&gt;=53,INDEX($GR:$GR,$JB845+53),"")</f>
      </c>
      <c r="IU845">
        <f>IF($JC845&gt;=54,INDEX($GR:$GR,$JB845+54),"")</f>
      </c>
      <c r="IV845">
        <f>IF($JC845&gt;=55,INDEX($GR:$GR,$JB845+55),"")</f>
      </c>
      <c r="IW845">
        <f>IF($JC845&gt;=56,INDEX($GR:$GR,$JB845+56),"")</f>
      </c>
      <c r="IX845">
        <f>IF($JC845&gt;=57,INDEX($GR:$GR,$JB845+57),"")</f>
      </c>
      <c r="IY845">
        <f>IF($JC845&gt;=58,INDEX($GR:$GR,$JB845+58),"")</f>
      </c>
      <c r="IZ845">
        <f>IF($JC845&gt;=59,INDEX($GR:$GR,$JB845+59),"")</f>
      </c>
      <c r="JA845">
        <f>IF($JC845&gt;=60,INDEX($GR:$GR,$JB845+60),"")</f>
      </c>
      <c r="JB845">
        <f>IFERROR(MATCH($GQ845,$GR$2:$GR$324,0)+1,0)</f>
      </c>
      <c r="JC845">
        <f>IFERROR(INDEX($GS$2:$GS$324,MATCH($GQ845,$GR$2:$GR$324,0)),0)</f>
      </c>
      <c r="JD845" t="s">
        <v>40</v>
      </c>
      <c r="JE845" t="s">
        <v>40</v>
      </c>
    </row>
    <row r="846" spans="1:265" x14ac:dyDescent="0.25">
      <c r="Q846">
        <f>IF(OR($T846="",$P846=""),"",IFERROR($T846/$P846,0))</f>
      </c>
      <c r="R846">
        <f>IF($T846="","",
SUM($S846,$U846,$Z846,$V846,$X846)*
(1-IF($AA846="",0,VALUE($AA846)/100)))</f>
      </c>
      <c r="S846">
        <f>IF($T846="","",$T846)</f>
      </c>
      <c r="U846">
        <f>IF($T846="","",
IF($N846="","",
IF(ISNUMBER(SEARCH("exempt",LOWER($N846))),0,
$T846*(VALUE(SUBSTITUTE($N846,"%",""))/100))))</f>
      </c>
      <c r="AB846">
        <f>IFERROR(IF(FIND(" - ",$K846)&gt;0,MID($K846,FIND(" - ",$K846)+3,LEN($K846)),""),"")</f>
      </c>
      <c r="AK846" t="s">
        <v>1433</v>
      </c>
      <c r="AP846">
        <f>IFERROR(LEFT($K846,FIND(" - ",$K846)-1),$K846)</f>
      </c>
      <c r="AS846">
        <f>IF($CH846&gt;=1,INDEX($AQ:$AQ,$CG846+1),"")</f>
      </c>
      <c r="AT846">
        <f>IF($CH846&gt;=2,INDEX($AQ:$AQ,$CG846+2),"")</f>
      </c>
      <c r="AU846">
        <f>IF($CH846&gt;=3,INDEX($AQ:$AQ,$CG846+3),"")</f>
      </c>
      <c r="AV846">
        <f>IF($CH846&gt;=4,INDEX($AQ:$AQ,$CG846+4),"")</f>
      </c>
      <c r="AW846">
        <f>IF($CH846&gt;=5,INDEX($AQ:$AQ,$CG846+5),"")</f>
      </c>
      <c r="AX846">
        <f>IF($CH846&gt;=6,INDEX($AQ:$AQ,$CG846+6),"")</f>
      </c>
      <c r="AY846">
        <f>IF($CH846&gt;=7,INDEX($AQ:$AQ,$CG846+7),"")</f>
      </c>
      <c r="AZ846">
        <f>IF($CH846&gt;=8,INDEX($AQ:$AQ,$CG846+8),"")</f>
      </c>
      <c r="BA846">
        <f>IF($CH846&gt;=9,INDEX($AQ:$AQ,$CG846+9),"")</f>
      </c>
      <c r="BB846">
        <f>IF($CH846&gt;=10,INDEX($AQ:$AQ,$CG846+10),"")</f>
      </c>
      <c r="BC846">
        <f>IF($CH846&gt;=11,INDEX($AQ:$AQ,$CG846+11),"")</f>
      </c>
      <c r="BD846">
        <f>IF($CH846&gt;=12,INDEX($AQ:$AQ,$CG846+12),"")</f>
      </c>
      <c r="BE846">
        <f>IF($CH846&gt;=13,INDEX($AQ:$AQ,$CG846+13),"")</f>
      </c>
      <c r="BF846">
        <f>IF($CH846&gt;=14,INDEX($AQ:$AQ,$CG846+14),"")</f>
      </c>
      <c r="BG846">
        <f>IF($CH846&gt;=15,INDEX($AQ:$AQ,$CG846+15),"")</f>
      </c>
      <c r="BH846">
        <f>IF($CH846&gt;=16,INDEX($AQ:$AQ,$CG846+16),"")</f>
      </c>
      <c r="BI846">
        <f>IF($CH846&gt;=17,INDEX($AQ:$AQ,$CG846+17),"")</f>
      </c>
      <c r="BJ846">
        <f>IF($CH846&gt;=18,INDEX($AQ:$AQ,$CG846+18),"")</f>
      </c>
      <c r="BK846">
        <f>IF($CH846&gt;=19,INDEX($AQ:$AQ,$CG846+19),"")</f>
      </c>
      <c r="BL846">
        <f>IF($CH846&gt;=20,INDEX($AQ:$AQ,$CG846+20),"")</f>
      </c>
      <c r="BM846">
        <f>IF($CH846&gt;=21,INDEX($AQ:$AQ,$CG846+21),"")</f>
      </c>
      <c r="BN846">
        <f>IF($CH846&gt;=22,INDEX($AQ:$AQ,$CG846+22),"")</f>
      </c>
      <c r="BO846">
        <f>IF($CH846&gt;=23,INDEX($AQ:$AQ,$CG846+23),"")</f>
      </c>
      <c r="BP846">
        <f>IF($CH846&gt;=24,INDEX($AQ:$AQ,$CG846+24),"")</f>
      </c>
      <c r="BQ846">
        <f>IF($CH846&gt;=25,INDEX($AQ:$AQ,$CG846+25),"")</f>
      </c>
      <c r="BR846">
        <f>IF($CH846&gt;=26,INDEX($AQ:$AQ,$CG846+26),"")</f>
      </c>
      <c r="BS846">
        <f>IF($CH846&gt;=27,INDEX($AQ:$AQ,$CG846+27),"")</f>
      </c>
      <c r="BT846">
        <f>IF($CH846&gt;=28,INDEX($AQ:$AQ,$CG846+28),"")</f>
      </c>
      <c r="BU846">
        <f>IF($CH846&gt;=29,INDEX($AQ:$AQ,$CG846+29),"")</f>
      </c>
      <c r="BV846">
        <f>IF($CH846&gt;=30,INDEX($AQ:$AQ,$CG846+30),"")</f>
      </c>
      <c r="BW846">
        <f>IF($CH846&gt;=31,INDEX($AQ:$AQ,$CG846+31),"")</f>
      </c>
      <c r="BX846">
        <f>IF($CH846&gt;=32,INDEX($AQ:$AQ,$CG846+32),"")</f>
      </c>
      <c r="BY846">
        <f>IF($CH846&gt;=33,INDEX($AQ:$AQ,$CG846+33),"")</f>
      </c>
      <c r="BZ846">
        <f>IF($CH846&gt;=34,INDEX($AQ:$AQ,$CG846+34),"")</f>
      </c>
      <c r="CA846">
        <f>IF($CH846&gt;=35,INDEX($AQ:$AQ,$CG846+35),"")</f>
      </c>
      <c r="CB846">
        <f>IF($CH846&gt;=36,INDEX($AQ:$AQ,$CG846+36),"")</f>
      </c>
      <c r="CC846">
        <f>IF($CH846&gt;=37,INDEX($AQ:$AQ,$CG846+37),"")</f>
      </c>
      <c r="CD846">
        <f>IF($CH846&gt;=38,INDEX($AQ:$AQ,$CG846+38),"")</f>
      </c>
      <c r="CE846">
        <f>IF($CH846&gt;=39,INDEX($AQ:$AQ,$CG846+39),"")</f>
      </c>
      <c r="CF846">
        <f>IF($CH846&gt;=40,INDEX($AQ:$AQ,$CG846+40),"")</f>
      </c>
      <c r="CG846">
        <f>IFERROR(MATCH($AP846,$AQ$2:$AQ$134,0)+1,0)</f>
      </c>
      <c r="CH846">
        <f>IFERROR(INDEX($AR$2:$AR$134,MATCH($AP846,$AQ$2:$AQ$134,0)),0)</f>
      </c>
      <c r="CI846">
        <f>IFERROR(LEFT($L846,FIND(" - ",$L846)-1),$L846)</f>
      </c>
      <c r="CL846">
        <f>IF($DG846&gt;=1,INDEX($CJ:$CJ,$DF846+1),"")</f>
      </c>
      <c r="CM846">
        <f>IF($DG846&gt;=2,INDEX($CJ:$CJ,$DF846+2),"")</f>
      </c>
      <c r="CN846">
        <f>IF($DG846&gt;=3,INDEX($CJ:$CJ,$DF846+3),"")</f>
      </c>
      <c r="CO846">
        <f>IF($DG846&gt;=4,INDEX($CJ:$CJ,$DF846+4),"")</f>
      </c>
      <c r="CP846">
        <f>IF($DG846&gt;=5,INDEX($CJ:$CJ,$DF846+5),"")</f>
      </c>
      <c r="CQ846">
        <f>IF($DG846&gt;=6,INDEX($CJ:$CJ,$DF846+6),"")</f>
      </c>
      <c r="CR846">
        <f>IF($DG846&gt;=7,INDEX($CJ:$CJ,$DF846+7),"")</f>
      </c>
      <c r="CS846">
        <f>IF($DG846&gt;=8,INDEX($CJ:$CJ,$DF846+8),"")</f>
      </c>
      <c r="CT846">
        <f>IF($DG846&gt;=9,INDEX($CJ:$CJ,$DF846+9),"")</f>
      </c>
      <c r="CU846">
        <f>IF($DG846&gt;=10,INDEX($CJ:$CJ,$DF846+10),"")</f>
      </c>
      <c r="CV846">
        <f>IF($DG846&gt;=11,INDEX($CJ:$CJ,$DF846+11),"")</f>
      </c>
      <c r="CW846">
        <f>IF($DG846&gt;=12,INDEX($CJ:$CJ,$DF846+12),"")</f>
      </c>
      <c r="CX846">
        <f>IF($DG846&gt;=13,INDEX($CJ:$CJ,$DF846+13),"")</f>
      </c>
      <c r="CY846">
        <f>IF($DG846&gt;=14,INDEX($CJ:$CJ,$DF846+14),"")</f>
      </c>
      <c r="CZ846">
        <f>IF($DG846&gt;=15,INDEX($CJ:$CJ,$DF846+15),"")</f>
      </c>
      <c r="DA846">
        <f>IF($DG846&gt;=16,INDEX($CJ:$CJ,$DF846+16),"")</f>
      </c>
      <c r="DB846">
        <f>IF($DG846&gt;=17,INDEX($CJ:$CJ,$DF846+17),"")</f>
      </c>
      <c r="DC846">
        <f>IF($DG846&gt;=18,INDEX($CJ:$CJ,$DF846+18),"")</f>
      </c>
      <c r="DD846">
        <f>IF($DG846&gt;=19,INDEX($CJ:$CJ,$DF846+19),"")</f>
      </c>
      <c r="DE846">
        <f>IF($DG846&gt;=20,INDEX($CJ:$CJ,$DF846+20),"")</f>
      </c>
      <c r="DF846">
        <f>IFERROR(MATCH($CI846,$CJ$2:$CJ$263,0)+1,0)</f>
      </c>
      <c r="DG846">
        <f>IFERROR(INDEX($CK$2:$CK$263,MATCH($CI846,$CJ$2:$CJ$263,0)),0)</f>
      </c>
      <c r="DH846">
        <f>IFERROR(INDEX($AO:$AO,MATCH($N846,$AN:$AN,0))&amp;"","")</f>
      </c>
      <c r="DL846">
        <f>IF($GO846&gt;=1,INDEX($DI:$DI,$GN846+1),"")</f>
      </c>
      <c r="DM846">
        <f>IF($GO846&gt;=2,INDEX($DI:$DI,$GN846+2),"")</f>
      </c>
      <c r="DN846">
        <f>IF($GO846&gt;=3,INDEX($DI:$DI,$GN846+3),"")</f>
      </c>
      <c r="DO846">
        <f>IF($GO846&gt;=4,INDEX($DI:$DI,$GN846+4),"")</f>
      </c>
      <c r="DP846">
        <f>IF($GO846&gt;=5,INDEX($DI:$DI,$GN846+5),"")</f>
      </c>
      <c r="DQ846">
        <f>IF($GO846&gt;=6,INDEX($DI:$DI,$GN846+6),"")</f>
      </c>
      <c r="DR846">
        <f>IF($GO846&gt;=7,INDEX($DI:$DI,$GN846+7),"")</f>
      </c>
      <c r="DS846">
        <f>IF($GO846&gt;=8,INDEX($DI:$DI,$GN846+8),"")</f>
      </c>
      <c r="DT846">
        <f>IF($GO846&gt;=9,INDEX($DI:$DI,$GN846+9),"")</f>
      </c>
      <c r="DU846">
        <f>IF($GO846&gt;=10,INDEX($DI:$DI,$GN846+10),"")</f>
      </c>
      <c r="DV846">
        <f>IF($GO846&gt;=11,INDEX($DI:$DI,$GN846+11),"")</f>
      </c>
      <c r="DW846">
        <f>IF($GO846&gt;=12,INDEX($DI:$DI,$GN846+12),"")</f>
      </c>
      <c r="DX846">
        <f>IF($GO846&gt;=13,INDEX($DI:$DI,$GN846+13),"")</f>
      </c>
      <c r="DY846">
        <f>IF($GO846&gt;=14,INDEX($DI:$DI,$GN846+14),"")</f>
      </c>
      <c r="DZ846">
        <f>IF($GO846&gt;=15,INDEX($DI:$DI,$GN846+15),"")</f>
      </c>
      <c r="EA846">
        <f>IF($GO846&gt;=16,INDEX($DI:$DI,$GN846+16),"")</f>
      </c>
      <c r="EB846">
        <f>IF($GO846&gt;=17,INDEX($DI:$DI,$GN846+17),"")</f>
      </c>
      <c r="EC846">
        <f>IF($GO846&gt;=18,INDEX($DI:$DI,$GN846+18),"")</f>
      </c>
      <c r="ED846">
        <f>IF($GO846&gt;=19,INDEX($DI:$DI,$GN846+19),"")</f>
      </c>
      <c r="EE846">
        <f>IF($GO846&gt;=20,INDEX($DI:$DI,$GN846+20),"")</f>
      </c>
      <c r="EF846">
        <f>IF($GO846&gt;=21,INDEX($DI:$DI,$GN846+21),"")</f>
      </c>
      <c r="EG846">
        <f>IF($GO846&gt;=22,INDEX($DI:$DI,$GN846+22),"")</f>
      </c>
      <c r="EH846">
        <f>IF($GO846&gt;=23,INDEX($DI:$DI,$GN846+23),"")</f>
      </c>
      <c r="EI846">
        <f>IF($GO846&gt;=24,INDEX($DI:$DI,$GN846+24),"")</f>
      </c>
      <c r="EJ846">
        <f>IF($GO846&gt;=25,INDEX($DI:$DI,$GN846+25),"")</f>
      </c>
      <c r="EK846">
        <f>IF($GO846&gt;=26,INDEX($DI:$DI,$GN846+26),"")</f>
      </c>
      <c r="EL846">
        <f>IF($GO846&gt;=27,INDEX($DI:$DI,$GN846+27),"")</f>
      </c>
      <c r="EM846">
        <f>IF($GO846&gt;=28,INDEX($DI:$DI,$GN846+28),"")</f>
      </c>
      <c r="EN846">
        <f>IF($GO846&gt;=29,INDEX($DI:$DI,$GN846+29),"")</f>
      </c>
      <c r="EO846">
        <f>IF($GO846&gt;=30,INDEX($DI:$DI,$GN846+30),"")</f>
      </c>
      <c r="EP846">
        <f>IF($GO846&gt;=31,INDEX($DI:$DI,$GN846+31),"")</f>
      </c>
      <c r="EQ846">
        <f>IF($GO846&gt;=32,INDEX($DI:$DI,$GN846+32),"")</f>
      </c>
      <c r="ER846">
        <f>IF($GO846&gt;=33,INDEX($DI:$DI,$GN846+33),"")</f>
      </c>
      <c r="ES846">
        <f>IF($GO846&gt;=34,INDEX($DI:$DI,$GN846+34),"")</f>
      </c>
      <c r="ET846">
        <f>IF($GO846&gt;=35,INDEX($DI:$DI,$GN846+35),"")</f>
      </c>
      <c r="EU846">
        <f>IF($GO846&gt;=36,INDEX($DI:$DI,$GN846+36),"")</f>
      </c>
      <c r="EV846">
        <f>IF($GO846&gt;=37,INDEX($DI:$DI,$GN846+37),"")</f>
      </c>
      <c r="EW846">
        <f>IF($GO846&gt;=38,INDEX($DI:$DI,$GN846+38),"")</f>
      </c>
      <c r="EX846">
        <f>IF($GO846&gt;=39,INDEX($DI:$DI,$GN846+39),"")</f>
      </c>
      <c r="EY846">
        <f>IF($GO846&gt;=40,INDEX($DI:$DI,$GN846+40),"")</f>
      </c>
      <c r="EZ846">
        <f>IF($GO846&gt;=1,INDEX($DJ:$DJ,$GN846+1),"")</f>
      </c>
      <c r="FA846">
        <f>IF($GO846&gt;=2,INDEX($DJ:$DJ,$GN846+2),"")</f>
      </c>
      <c r="FB846">
        <f>IF($GO846&gt;=3,INDEX($DJ:$DJ,$GN846+3),"")</f>
      </c>
      <c r="FC846">
        <f>IF($GO846&gt;=4,INDEX($DJ:$DJ,$GN846+4),"")</f>
      </c>
      <c r="FD846">
        <f>IF($GO846&gt;=5,INDEX($DJ:$DJ,$GN846+5),"")</f>
      </c>
      <c r="FE846">
        <f>IF($GO846&gt;=6,INDEX($DJ:$DJ,$GN846+6),"")</f>
      </c>
      <c r="FF846">
        <f>IF($GO846&gt;=7,INDEX($DJ:$DJ,$GN846+7),"")</f>
      </c>
      <c r="FG846">
        <f>IF($GO846&gt;=8,INDEX($DJ:$DJ,$GN846+8),"")</f>
      </c>
      <c r="FH846">
        <f>IF($GO846&gt;=9,INDEX($DJ:$DJ,$GN846+9),"")</f>
      </c>
      <c r="FI846">
        <f>IF($GO846&gt;=10,INDEX($DJ:$DJ,$GN846+10),"")</f>
      </c>
      <c r="FJ846">
        <f>IF($GO846&gt;=11,INDEX($DJ:$DJ,$GN846+11),"")</f>
      </c>
      <c r="FK846">
        <f>IF($GO846&gt;=12,INDEX($DJ:$DJ,$GN846+12),"")</f>
      </c>
      <c r="FL846">
        <f>IF($GO846&gt;=13,INDEX($DJ:$DJ,$GN846+13),"")</f>
      </c>
      <c r="FM846">
        <f>IF($GO846&gt;=14,INDEX($DJ:$DJ,$GN846+14),"")</f>
      </c>
      <c r="FN846">
        <f>IF($GO846&gt;=15,INDEX($DJ:$DJ,$GN846+15),"")</f>
      </c>
      <c r="FO846">
        <f>IF($GO846&gt;=16,INDEX($DJ:$DJ,$GN846+16),"")</f>
      </c>
      <c r="FP846">
        <f>IF($GO846&gt;=17,INDEX($DJ:$DJ,$GN846+17),"")</f>
      </c>
      <c r="FQ846">
        <f>IF($GO846&gt;=18,INDEX($DJ:$DJ,$GN846+18),"")</f>
      </c>
      <c r="FR846">
        <f>IF($GO846&gt;=19,INDEX($DJ:$DJ,$GN846+19),"")</f>
      </c>
      <c r="FS846">
        <f>IF($GO846&gt;=20,INDEX($DJ:$DJ,$GN846+20),"")</f>
      </c>
      <c r="FT846">
        <f>IF($GO846&gt;=21,INDEX($DJ:$DJ,$GN846+21),"")</f>
      </c>
      <c r="FU846">
        <f>IF($GO846&gt;=22,INDEX($DJ:$DJ,$GN846+22),"")</f>
      </c>
      <c r="FV846">
        <f>IF($GO846&gt;=23,INDEX($DJ:$DJ,$GN846+23),"")</f>
      </c>
      <c r="FW846">
        <f>IF($GO846&gt;=24,INDEX($DJ:$DJ,$GN846+24),"")</f>
      </c>
      <c r="FX846">
        <f>IF($GO846&gt;=25,INDEX($DJ:$DJ,$GN846+25),"")</f>
      </c>
      <c r="FY846">
        <f>IF($GO846&gt;=26,INDEX($DJ:$DJ,$GN846+26),"")</f>
      </c>
      <c r="FZ846">
        <f>IF($GO846&gt;=27,INDEX($DJ:$DJ,$GN846+27),"")</f>
      </c>
      <c r="GA846">
        <f>IF($GO846&gt;=28,INDEX($DJ:$DJ,$GN846+28),"")</f>
      </c>
      <c r="GB846">
        <f>IF($GO846&gt;=29,INDEX($DJ:$DJ,$GN846+29),"")</f>
      </c>
      <c r="GC846">
        <f>IF($GO846&gt;=30,INDEX($DJ:$DJ,$GN846+30),"")</f>
      </c>
      <c r="GD846">
        <f>IF($GO846&gt;=31,INDEX($DJ:$DJ,$GN846+31),"")</f>
      </c>
      <c r="GE846">
        <f>IF($GO846&gt;=32,INDEX($DJ:$DJ,$GN846+32),"")</f>
      </c>
      <c r="GF846">
        <f>IF($GO846&gt;=33,INDEX($DJ:$DJ,$GN846+33),"")</f>
      </c>
      <c r="GG846">
        <f>IF($GO846&gt;=34,INDEX($DJ:$DJ,$GN846+34),"")</f>
      </c>
      <c r="GH846">
        <f>IF($GO846&gt;=35,INDEX($DJ:$DJ,$GN846+35),"")</f>
      </c>
      <c r="GI846">
        <f>IF($GO846&gt;=36,INDEX($DJ:$DJ,$GN846+36),"")</f>
      </c>
      <c r="GJ846">
        <f>IF($GO846&gt;=37,INDEX($DJ:$DJ,$GN846+37),"")</f>
      </c>
      <c r="GK846">
        <f>IF($GO846&gt;=38,INDEX($DJ:$DJ,$GN846+38),"")</f>
      </c>
      <c r="GL846">
        <f>IF($GO846&gt;=39,INDEX($DJ:$DJ,$GN846+39),"")</f>
      </c>
      <c r="GM846">
        <f>IF($GO846&gt;=40,INDEX($DJ:$DJ,$GN846+40),"")</f>
      </c>
      <c r="GN846">
        <f>IFERROR(MATCH($DH846,$DI$2:$DI$148,0)+1,0)</f>
      </c>
      <c r="GO846">
        <f>IFERROR(INDEX($DK$2:$DK$148,MATCH($DH846,$DI$2:$DI$148,0)),0)</f>
      </c>
      <c r="GP846">
        <f>IFERROR(MATCH($Y846,$DL$846:$EY$846,0),0)</f>
      </c>
      <c r="GQ846">
        <f>IF($GP846&gt;0,INDEX($EZ$846:$GM$846,$GP846),"")</f>
      </c>
      <c r="GT846">
        <f>IF($JC846&gt;=1,INDEX($GR:$GR,$JB846+1),"")</f>
      </c>
      <c r="GU846">
        <f>IF($JC846&gt;=2,INDEX($GR:$GR,$JB846+2),"")</f>
      </c>
      <c r="GV846">
        <f>IF($JC846&gt;=3,INDEX($GR:$GR,$JB846+3),"")</f>
      </c>
      <c r="GW846">
        <f>IF($JC846&gt;=4,INDEX($GR:$GR,$JB846+4),"")</f>
      </c>
      <c r="GX846">
        <f>IF($JC846&gt;=5,INDEX($GR:$GR,$JB846+5),"")</f>
      </c>
      <c r="GY846">
        <f>IF($JC846&gt;=6,INDEX($GR:$GR,$JB846+6),"")</f>
      </c>
      <c r="GZ846">
        <f>IF($JC846&gt;=7,INDEX($GR:$GR,$JB846+7),"")</f>
      </c>
      <c r="HA846">
        <f>IF($JC846&gt;=8,INDEX($GR:$GR,$JB846+8),"")</f>
      </c>
      <c r="HB846">
        <f>IF($JC846&gt;=9,INDEX($GR:$GR,$JB846+9),"")</f>
      </c>
      <c r="HC846">
        <f>IF($JC846&gt;=10,INDEX($GR:$GR,$JB846+10),"")</f>
      </c>
      <c r="HD846">
        <f>IF($JC846&gt;=11,INDEX($GR:$GR,$JB846+11),"")</f>
      </c>
      <c r="HE846">
        <f>IF($JC846&gt;=12,INDEX($GR:$GR,$JB846+12),"")</f>
      </c>
      <c r="HF846">
        <f>IF($JC846&gt;=13,INDEX($GR:$GR,$JB846+13),"")</f>
      </c>
      <c r="HG846">
        <f>IF($JC846&gt;=14,INDEX($GR:$GR,$JB846+14),"")</f>
      </c>
      <c r="HH846">
        <f>IF($JC846&gt;=15,INDEX($GR:$GR,$JB846+15),"")</f>
      </c>
      <c r="HI846">
        <f>IF($JC846&gt;=16,INDEX($GR:$GR,$JB846+16),"")</f>
      </c>
      <c r="HJ846">
        <f>IF($JC846&gt;=17,INDEX($GR:$GR,$JB846+17),"")</f>
      </c>
      <c r="HK846">
        <f>IF($JC846&gt;=18,INDEX($GR:$GR,$JB846+18),"")</f>
      </c>
      <c r="HL846">
        <f>IF($JC846&gt;=19,INDEX($GR:$GR,$JB846+19),"")</f>
      </c>
      <c r="HM846">
        <f>IF($JC846&gt;=20,INDEX($GR:$GR,$JB846+20),"")</f>
      </c>
      <c r="HN846">
        <f>IF($JC846&gt;=21,INDEX($GR:$GR,$JB846+21),"")</f>
      </c>
      <c r="HO846">
        <f>IF($JC846&gt;=22,INDEX($GR:$GR,$JB846+22),"")</f>
      </c>
      <c r="HP846">
        <f>IF($JC846&gt;=23,INDEX($GR:$GR,$JB846+23),"")</f>
      </c>
      <c r="HQ846">
        <f>IF($JC846&gt;=24,INDEX($GR:$GR,$JB846+24),"")</f>
      </c>
      <c r="HR846">
        <f>IF($JC846&gt;=25,INDEX($GR:$GR,$JB846+25),"")</f>
      </c>
      <c r="HS846">
        <f>IF($JC846&gt;=26,INDEX($GR:$GR,$JB846+26),"")</f>
      </c>
      <c r="HT846">
        <f>IF($JC846&gt;=27,INDEX($GR:$GR,$JB846+27),"")</f>
      </c>
      <c r="HU846">
        <f>IF($JC846&gt;=28,INDEX($GR:$GR,$JB846+28),"")</f>
      </c>
      <c r="HV846">
        <f>IF($JC846&gt;=29,INDEX($GR:$GR,$JB846+29),"")</f>
      </c>
      <c r="HW846">
        <f>IF($JC846&gt;=30,INDEX($GR:$GR,$JB846+30),"")</f>
      </c>
      <c r="HX846">
        <f>IF($JC846&gt;=31,INDEX($GR:$GR,$JB846+31),"")</f>
      </c>
      <c r="HY846">
        <f>IF($JC846&gt;=32,INDEX($GR:$GR,$JB846+32),"")</f>
      </c>
      <c r="HZ846">
        <f>IF($JC846&gt;=33,INDEX($GR:$GR,$JB846+33),"")</f>
      </c>
      <c r="IA846">
        <f>IF($JC846&gt;=34,INDEX($GR:$GR,$JB846+34),"")</f>
      </c>
      <c r="IB846">
        <f>IF($JC846&gt;=35,INDEX($GR:$GR,$JB846+35),"")</f>
      </c>
      <c r="IC846">
        <f>IF($JC846&gt;=36,INDEX($GR:$GR,$JB846+36),"")</f>
      </c>
      <c r="ID846">
        <f>IF($JC846&gt;=37,INDEX($GR:$GR,$JB846+37),"")</f>
      </c>
      <c r="IE846">
        <f>IF($JC846&gt;=38,INDEX($GR:$GR,$JB846+38),"")</f>
      </c>
      <c r="IF846">
        <f>IF($JC846&gt;=39,INDEX($GR:$GR,$JB846+39),"")</f>
      </c>
      <c r="IG846">
        <f>IF($JC846&gt;=40,INDEX($GR:$GR,$JB846+40),"")</f>
      </c>
      <c r="IH846">
        <f>IF($JC846&gt;=41,INDEX($GR:$GR,$JB846+41),"")</f>
      </c>
      <c r="II846">
        <f>IF($JC846&gt;=42,INDEX($GR:$GR,$JB846+42),"")</f>
      </c>
      <c r="IJ846">
        <f>IF($JC846&gt;=43,INDEX($GR:$GR,$JB846+43),"")</f>
      </c>
      <c r="IK846">
        <f>IF($JC846&gt;=44,INDEX($GR:$GR,$JB846+44),"")</f>
      </c>
      <c r="IL846">
        <f>IF($JC846&gt;=45,INDEX($GR:$GR,$JB846+45),"")</f>
      </c>
      <c r="IM846">
        <f>IF($JC846&gt;=46,INDEX($GR:$GR,$JB846+46),"")</f>
      </c>
      <c r="IN846">
        <f>IF($JC846&gt;=47,INDEX($GR:$GR,$JB846+47),"")</f>
      </c>
      <c r="IO846">
        <f>IF($JC846&gt;=48,INDEX($GR:$GR,$JB846+48),"")</f>
      </c>
      <c r="IP846">
        <f>IF($JC846&gt;=49,INDEX($GR:$GR,$JB846+49),"")</f>
      </c>
      <c r="IQ846">
        <f>IF($JC846&gt;=50,INDEX($GR:$GR,$JB846+50),"")</f>
      </c>
      <c r="IR846">
        <f>IF($JC846&gt;=51,INDEX($GR:$GR,$JB846+51),"")</f>
      </c>
      <c r="IS846">
        <f>IF($JC846&gt;=52,INDEX($GR:$GR,$JB846+52),"")</f>
      </c>
      <c r="IT846">
        <f>IF($JC846&gt;=53,INDEX($GR:$GR,$JB846+53),"")</f>
      </c>
      <c r="IU846">
        <f>IF($JC846&gt;=54,INDEX($GR:$GR,$JB846+54),"")</f>
      </c>
      <c r="IV846">
        <f>IF($JC846&gt;=55,INDEX($GR:$GR,$JB846+55),"")</f>
      </c>
      <c r="IW846">
        <f>IF($JC846&gt;=56,INDEX($GR:$GR,$JB846+56),"")</f>
      </c>
      <c r="IX846">
        <f>IF($JC846&gt;=57,INDEX($GR:$GR,$JB846+57),"")</f>
      </c>
      <c r="IY846">
        <f>IF($JC846&gt;=58,INDEX($GR:$GR,$JB846+58),"")</f>
      </c>
      <c r="IZ846">
        <f>IF($JC846&gt;=59,INDEX($GR:$GR,$JB846+59),"")</f>
      </c>
      <c r="JA846">
        <f>IF($JC846&gt;=60,INDEX($GR:$GR,$JB846+60),"")</f>
      </c>
      <c r="JB846">
        <f>IFERROR(MATCH($GQ846,$GR$2:$GR$324,0)+1,0)</f>
      </c>
      <c r="JC846">
        <f>IFERROR(INDEX($GS$2:$GS$324,MATCH($GQ846,$GR$2:$GR$324,0)),0)</f>
      </c>
      <c r="JD846" t="s">
        <v>40</v>
      </c>
      <c r="JE846" t="s">
        <v>40</v>
      </c>
    </row>
    <row r="847" spans="1:265" x14ac:dyDescent="0.25">
      <c r="Q847">
        <f>IF(OR($T847="",$P847=""),"",IFERROR($T847/$P847,0))</f>
      </c>
      <c r="R847">
        <f>IF($T847="","",
SUM($S847,$U847,$Z847,$V847,$X847)*
(1-IF($AA847="",0,VALUE($AA847)/100)))</f>
      </c>
      <c r="S847">
        <f>IF($T847="","",$T847)</f>
      </c>
      <c r="U847">
        <f>IF($T847="","",
IF($N847="","",
IF(ISNUMBER(SEARCH("exempt",LOWER($N847))),0,
$T847*(VALUE(SUBSTITUTE($N847,"%",""))/100))))</f>
      </c>
      <c r="AB847">
        <f>IFERROR(IF(FIND(" - ",$K847)&gt;0,MID($K847,FIND(" - ",$K847)+3,LEN($K847)),""),"")</f>
      </c>
      <c r="AK847" t="s">
        <v>1434</v>
      </c>
      <c r="AP847">
        <f>IFERROR(LEFT($K847,FIND(" - ",$K847)-1),$K847)</f>
      </c>
      <c r="AS847">
        <f>IF($CH847&gt;=1,INDEX($AQ:$AQ,$CG847+1),"")</f>
      </c>
      <c r="AT847">
        <f>IF($CH847&gt;=2,INDEX($AQ:$AQ,$CG847+2),"")</f>
      </c>
      <c r="AU847">
        <f>IF($CH847&gt;=3,INDEX($AQ:$AQ,$CG847+3),"")</f>
      </c>
      <c r="AV847">
        <f>IF($CH847&gt;=4,INDEX($AQ:$AQ,$CG847+4),"")</f>
      </c>
      <c r="AW847">
        <f>IF($CH847&gt;=5,INDEX($AQ:$AQ,$CG847+5),"")</f>
      </c>
      <c r="AX847">
        <f>IF($CH847&gt;=6,INDEX($AQ:$AQ,$CG847+6),"")</f>
      </c>
      <c r="AY847">
        <f>IF($CH847&gt;=7,INDEX($AQ:$AQ,$CG847+7),"")</f>
      </c>
      <c r="AZ847">
        <f>IF($CH847&gt;=8,INDEX($AQ:$AQ,$CG847+8),"")</f>
      </c>
      <c r="BA847">
        <f>IF($CH847&gt;=9,INDEX($AQ:$AQ,$CG847+9),"")</f>
      </c>
      <c r="BB847">
        <f>IF($CH847&gt;=10,INDEX($AQ:$AQ,$CG847+10),"")</f>
      </c>
      <c r="BC847">
        <f>IF($CH847&gt;=11,INDEX($AQ:$AQ,$CG847+11),"")</f>
      </c>
      <c r="BD847">
        <f>IF($CH847&gt;=12,INDEX($AQ:$AQ,$CG847+12),"")</f>
      </c>
      <c r="BE847">
        <f>IF($CH847&gt;=13,INDEX($AQ:$AQ,$CG847+13),"")</f>
      </c>
      <c r="BF847">
        <f>IF($CH847&gt;=14,INDEX($AQ:$AQ,$CG847+14),"")</f>
      </c>
      <c r="BG847">
        <f>IF($CH847&gt;=15,INDEX($AQ:$AQ,$CG847+15),"")</f>
      </c>
      <c r="BH847">
        <f>IF($CH847&gt;=16,INDEX($AQ:$AQ,$CG847+16),"")</f>
      </c>
      <c r="BI847">
        <f>IF($CH847&gt;=17,INDEX($AQ:$AQ,$CG847+17),"")</f>
      </c>
      <c r="BJ847">
        <f>IF($CH847&gt;=18,INDEX($AQ:$AQ,$CG847+18),"")</f>
      </c>
      <c r="BK847">
        <f>IF($CH847&gt;=19,INDEX($AQ:$AQ,$CG847+19),"")</f>
      </c>
      <c r="BL847">
        <f>IF($CH847&gt;=20,INDEX($AQ:$AQ,$CG847+20),"")</f>
      </c>
      <c r="BM847">
        <f>IF($CH847&gt;=21,INDEX($AQ:$AQ,$CG847+21),"")</f>
      </c>
      <c r="BN847">
        <f>IF($CH847&gt;=22,INDEX($AQ:$AQ,$CG847+22),"")</f>
      </c>
      <c r="BO847">
        <f>IF($CH847&gt;=23,INDEX($AQ:$AQ,$CG847+23),"")</f>
      </c>
      <c r="BP847">
        <f>IF($CH847&gt;=24,INDEX($AQ:$AQ,$CG847+24),"")</f>
      </c>
      <c r="BQ847">
        <f>IF($CH847&gt;=25,INDEX($AQ:$AQ,$CG847+25),"")</f>
      </c>
      <c r="BR847">
        <f>IF($CH847&gt;=26,INDEX($AQ:$AQ,$CG847+26),"")</f>
      </c>
      <c r="BS847">
        <f>IF($CH847&gt;=27,INDEX($AQ:$AQ,$CG847+27),"")</f>
      </c>
      <c r="BT847">
        <f>IF($CH847&gt;=28,INDEX($AQ:$AQ,$CG847+28),"")</f>
      </c>
      <c r="BU847">
        <f>IF($CH847&gt;=29,INDEX($AQ:$AQ,$CG847+29),"")</f>
      </c>
      <c r="BV847">
        <f>IF($CH847&gt;=30,INDEX($AQ:$AQ,$CG847+30),"")</f>
      </c>
      <c r="BW847">
        <f>IF($CH847&gt;=31,INDEX($AQ:$AQ,$CG847+31),"")</f>
      </c>
      <c r="BX847">
        <f>IF($CH847&gt;=32,INDEX($AQ:$AQ,$CG847+32),"")</f>
      </c>
      <c r="BY847">
        <f>IF($CH847&gt;=33,INDEX($AQ:$AQ,$CG847+33),"")</f>
      </c>
      <c r="BZ847">
        <f>IF($CH847&gt;=34,INDEX($AQ:$AQ,$CG847+34),"")</f>
      </c>
      <c r="CA847">
        <f>IF($CH847&gt;=35,INDEX($AQ:$AQ,$CG847+35),"")</f>
      </c>
      <c r="CB847">
        <f>IF($CH847&gt;=36,INDEX($AQ:$AQ,$CG847+36),"")</f>
      </c>
      <c r="CC847">
        <f>IF($CH847&gt;=37,INDEX($AQ:$AQ,$CG847+37),"")</f>
      </c>
      <c r="CD847">
        <f>IF($CH847&gt;=38,INDEX($AQ:$AQ,$CG847+38),"")</f>
      </c>
      <c r="CE847">
        <f>IF($CH847&gt;=39,INDEX($AQ:$AQ,$CG847+39),"")</f>
      </c>
      <c r="CF847">
        <f>IF($CH847&gt;=40,INDEX($AQ:$AQ,$CG847+40),"")</f>
      </c>
      <c r="CG847">
        <f>IFERROR(MATCH($AP847,$AQ$2:$AQ$134,0)+1,0)</f>
      </c>
      <c r="CH847">
        <f>IFERROR(INDEX($AR$2:$AR$134,MATCH($AP847,$AQ$2:$AQ$134,0)),0)</f>
      </c>
      <c r="CI847">
        <f>IFERROR(LEFT($L847,FIND(" - ",$L847)-1),$L847)</f>
      </c>
      <c r="CL847">
        <f>IF($DG847&gt;=1,INDEX($CJ:$CJ,$DF847+1),"")</f>
      </c>
      <c r="CM847">
        <f>IF($DG847&gt;=2,INDEX($CJ:$CJ,$DF847+2),"")</f>
      </c>
      <c r="CN847">
        <f>IF($DG847&gt;=3,INDEX($CJ:$CJ,$DF847+3),"")</f>
      </c>
      <c r="CO847">
        <f>IF($DG847&gt;=4,INDEX($CJ:$CJ,$DF847+4),"")</f>
      </c>
      <c r="CP847">
        <f>IF($DG847&gt;=5,INDEX($CJ:$CJ,$DF847+5),"")</f>
      </c>
      <c r="CQ847">
        <f>IF($DG847&gt;=6,INDEX($CJ:$CJ,$DF847+6),"")</f>
      </c>
      <c r="CR847">
        <f>IF($DG847&gt;=7,INDEX($CJ:$CJ,$DF847+7),"")</f>
      </c>
      <c r="CS847">
        <f>IF($DG847&gt;=8,INDEX($CJ:$CJ,$DF847+8),"")</f>
      </c>
      <c r="CT847">
        <f>IF($DG847&gt;=9,INDEX($CJ:$CJ,$DF847+9),"")</f>
      </c>
      <c r="CU847">
        <f>IF($DG847&gt;=10,INDEX($CJ:$CJ,$DF847+10),"")</f>
      </c>
      <c r="CV847">
        <f>IF($DG847&gt;=11,INDEX($CJ:$CJ,$DF847+11),"")</f>
      </c>
      <c r="CW847">
        <f>IF($DG847&gt;=12,INDEX($CJ:$CJ,$DF847+12),"")</f>
      </c>
      <c r="CX847">
        <f>IF($DG847&gt;=13,INDEX($CJ:$CJ,$DF847+13),"")</f>
      </c>
      <c r="CY847">
        <f>IF($DG847&gt;=14,INDEX($CJ:$CJ,$DF847+14),"")</f>
      </c>
      <c r="CZ847">
        <f>IF($DG847&gt;=15,INDEX($CJ:$CJ,$DF847+15),"")</f>
      </c>
      <c r="DA847">
        <f>IF($DG847&gt;=16,INDEX($CJ:$CJ,$DF847+16),"")</f>
      </c>
      <c r="DB847">
        <f>IF($DG847&gt;=17,INDEX($CJ:$CJ,$DF847+17),"")</f>
      </c>
      <c r="DC847">
        <f>IF($DG847&gt;=18,INDEX($CJ:$CJ,$DF847+18),"")</f>
      </c>
      <c r="DD847">
        <f>IF($DG847&gt;=19,INDEX($CJ:$CJ,$DF847+19),"")</f>
      </c>
      <c r="DE847">
        <f>IF($DG847&gt;=20,INDEX($CJ:$CJ,$DF847+20),"")</f>
      </c>
      <c r="DF847">
        <f>IFERROR(MATCH($CI847,$CJ$2:$CJ$263,0)+1,0)</f>
      </c>
      <c r="DG847">
        <f>IFERROR(INDEX($CK$2:$CK$263,MATCH($CI847,$CJ$2:$CJ$263,0)),0)</f>
      </c>
      <c r="DH847">
        <f>IFERROR(INDEX($AO:$AO,MATCH($N847,$AN:$AN,0))&amp;"","")</f>
      </c>
      <c r="DL847">
        <f>IF($GO847&gt;=1,INDEX($DI:$DI,$GN847+1),"")</f>
      </c>
      <c r="DM847">
        <f>IF($GO847&gt;=2,INDEX($DI:$DI,$GN847+2),"")</f>
      </c>
      <c r="DN847">
        <f>IF($GO847&gt;=3,INDEX($DI:$DI,$GN847+3),"")</f>
      </c>
      <c r="DO847">
        <f>IF($GO847&gt;=4,INDEX($DI:$DI,$GN847+4),"")</f>
      </c>
      <c r="DP847">
        <f>IF($GO847&gt;=5,INDEX($DI:$DI,$GN847+5),"")</f>
      </c>
      <c r="DQ847">
        <f>IF($GO847&gt;=6,INDEX($DI:$DI,$GN847+6),"")</f>
      </c>
      <c r="DR847">
        <f>IF($GO847&gt;=7,INDEX($DI:$DI,$GN847+7),"")</f>
      </c>
      <c r="DS847">
        <f>IF($GO847&gt;=8,INDEX($DI:$DI,$GN847+8),"")</f>
      </c>
      <c r="DT847">
        <f>IF($GO847&gt;=9,INDEX($DI:$DI,$GN847+9),"")</f>
      </c>
      <c r="DU847">
        <f>IF($GO847&gt;=10,INDEX($DI:$DI,$GN847+10),"")</f>
      </c>
      <c r="DV847">
        <f>IF($GO847&gt;=11,INDEX($DI:$DI,$GN847+11),"")</f>
      </c>
      <c r="DW847">
        <f>IF($GO847&gt;=12,INDEX($DI:$DI,$GN847+12),"")</f>
      </c>
      <c r="DX847">
        <f>IF($GO847&gt;=13,INDEX($DI:$DI,$GN847+13),"")</f>
      </c>
      <c r="DY847">
        <f>IF($GO847&gt;=14,INDEX($DI:$DI,$GN847+14),"")</f>
      </c>
      <c r="DZ847">
        <f>IF($GO847&gt;=15,INDEX($DI:$DI,$GN847+15),"")</f>
      </c>
      <c r="EA847">
        <f>IF($GO847&gt;=16,INDEX($DI:$DI,$GN847+16),"")</f>
      </c>
      <c r="EB847">
        <f>IF($GO847&gt;=17,INDEX($DI:$DI,$GN847+17),"")</f>
      </c>
      <c r="EC847">
        <f>IF($GO847&gt;=18,INDEX($DI:$DI,$GN847+18),"")</f>
      </c>
      <c r="ED847">
        <f>IF($GO847&gt;=19,INDEX($DI:$DI,$GN847+19),"")</f>
      </c>
      <c r="EE847">
        <f>IF($GO847&gt;=20,INDEX($DI:$DI,$GN847+20),"")</f>
      </c>
      <c r="EF847">
        <f>IF($GO847&gt;=21,INDEX($DI:$DI,$GN847+21),"")</f>
      </c>
      <c r="EG847">
        <f>IF($GO847&gt;=22,INDEX($DI:$DI,$GN847+22),"")</f>
      </c>
      <c r="EH847">
        <f>IF($GO847&gt;=23,INDEX($DI:$DI,$GN847+23),"")</f>
      </c>
      <c r="EI847">
        <f>IF($GO847&gt;=24,INDEX($DI:$DI,$GN847+24),"")</f>
      </c>
      <c r="EJ847">
        <f>IF($GO847&gt;=25,INDEX($DI:$DI,$GN847+25),"")</f>
      </c>
      <c r="EK847">
        <f>IF($GO847&gt;=26,INDEX($DI:$DI,$GN847+26),"")</f>
      </c>
      <c r="EL847">
        <f>IF($GO847&gt;=27,INDEX($DI:$DI,$GN847+27),"")</f>
      </c>
      <c r="EM847">
        <f>IF($GO847&gt;=28,INDEX($DI:$DI,$GN847+28),"")</f>
      </c>
      <c r="EN847">
        <f>IF($GO847&gt;=29,INDEX($DI:$DI,$GN847+29),"")</f>
      </c>
      <c r="EO847">
        <f>IF($GO847&gt;=30,INDEX($DI:$DI,$GN847+30),"")</f>
      </c>
      <c r="EP847">
        <f>IF($GO847&gt;=31,INDEX($DI:$DI,$GN847+31),"")</f>
      </c>
      <c r="EQ847">
        <f>IF($GO847&gt;=32,INDEX($DI:$DI,$GN847+32),"")</f>
      </c>
      <c r="ER847">
        <f>IF($GO847&gt;=33,INDEX($DI:$DI,$GN847+33),"")</f>
      </c>
      <c r="ES847">
        <f>IF($GO847&gt;=34,INDEX($DI:$DI,$GN847+34),"")</f>
      </c>
      <c r="ET847">
        <f>IF($GO847&gt;=35,INDEX($DI:$DI,$GN847+35),"")</f>
      </c>
      <c r="EU847">
        <f>IF($GO847&gt;=36,INDEX($DI:$DI,$GN847+36),"")</f>
      </c>
      <c r="EV847">
        <f>IF($GO847&gt;=37,INDEX($DI:$DI,$GN847+37),"")</f>
      </c>
      <c r="EW847">
        <f>IF($GO847&gt;=38,INDEX($DI:$DI,$GN847+38),"")</f>
      </c>
      <c r="EX847">
        <f>IF($GO847&gt;=39,INDEX($DI:$DI,$GN847+39),"")</f>
      </c>
      <c r="EY847">
        <f>IF($GO847&gt;=40,INDEX($DI:$DI,$GN847+40),"")</f>
      </c>
      <c r="EZ847">
        <f>IF($GO847&gt;=1,INDEX($DJ:$DJ,$GN847+1),"")</f>
      </c>
      <c r="FA847">
        <f>IF($GO847&gt;=2,INDEX($DJ:$DJ,$GN847+2),"")</f>
      </c>
      <c r="FB847">
        <f>IF($GO847&gt;=3,INDEX($DJ:$DJ,$GN847+3),"")</f>
      </c>
      <c r="FC847">
        <f>IF($GO847&gt;=4,INDEX($DJ:$DJ,$GN847+4),"")</f>
      </c>
      <c r="FD847">
        <f>IF($GO847&gt;=5,INDEX($DJ:$DJ,$GN847+5),"")</f>
      </c>
      <c r="FE847">
        <f>IF($GO847&gt;=6,INDEX($DJ:$DJ,$GN847+6),"")</f>
      </c>
      <c r="FF847">
        <f>IF($GO847&gt;=7,INDEX($DJ:$DJ,$GN847+7),"")</f>
      </c>
      <c r="FG847">
        <f>IF($GO847&gt;=8,INDEX($DJ:$DJ,$GN847+8),"")</f>
      </c>
      <c r="FH847">
        <f>IF($GO847&gt;=9,INDEX($DJ:$DJ,$GN847+9),"")</f>
      </c>
      <c r="FI847">
        <f>IF($GO847&gt;=10,INDEX($DJ:$DJ,$GN847+10),"")</f>
      </c>
      <c r="FJ847">
        <f>IF($GO847&gt;=11,INDEX($DJ:$DJ,$GN847+11),"")</f>
      </c>
      <c r="FK847">
        <f>IF($GO847&gt;=12,INDEX($DJ:$DJ,$GN847+12),"")</f>
      </c>
      <c r="FL847">
        <f>IF($GO847&gt;=13,INDEX($DJ:$DJ,$GN847+13),"")</f>
      </c>
      <c r="FM847">
        <f>IF($GO847&gt;=14,INDEX($DJ:$DJ,$GN847+14),"")</f>
      </c>
      <c r="FN847">
        <f>IF($GO847&gt;=15,INDEX($DJ:$DJ,$GN847+15),"")</f>
      </c>
      <c r="FO847">
        <f>IF($GO847&gt;=16,INDEX($DJ:$DJ,$GN847+16),"")</f>
      </c>
      <c r="FP847">
        <f>IF($GO847&gt;=17,INDEX($DJ:$DJ,$GN847+17),"")</f>
      </c>
      <c r="FQ847">
        <f>IF($GO847&gt;=18,INDEX($DJ:$DJ,$GN847+18),"")</f>
      </c>
      <c r="FR847">
        <f>IF($GO847&gt;=19,INDEX($DJ:$DJ,$GN847+19),"")</f>
      </c>
      <c r="FS847">
        <f>IF($GO847&gt;=20,INDEX($DJ:$DJ,$GN847+20),"")</f>
      </c>
      <c r="FT847">
        <f>IF($GO847&gt;=21,INDEX($DJ:$DJ,$GN847+21),"")</f>
      </c>
      <c r="FU847">
        <f>IF($GO847&gt;=22,INDEX($DJ:$DJ,$GN847+22),"")</f>
      </c>
      <c r="FV847">
        <f>IF($GO847&gt;=23,INDEX($DJ:$DJ,$GN847+23),"")</f>
      </c>
      <c r="FW847">
        <f>IF($GO847&gt;=24,INDEX($DJ:$DJ,$GN847+24),"")</f>
      </c>
      <c r="FX847">
        <f>IF($GO847&gt;=25,INDEX($DJ:$DJ,$GN847+25),"")</f>
      </c>
      <c r="FY847">
        <f>IF($GO847&gt;=26,INDEX($DJ:$DJ,$GN847+26),"")</f>
      </c>
      <c r="FZ847">
        <f>IF($GO847&gt;=27,INDEX($DJ:$DJ,$GN847+27),"")</f>
      </c>
      <c r="GA847">
        <f>IF($GO847&gt;=28,INDEX($DJ:$DJ,$GN847+28),"")</f>
      </c>
      <c r="GB847">
        <f>IF($GO847&gt;=29,INDEX($DJ:$DJ,$GN847+29),"")</f>
      </c>
      <c r="GC847">
        <f>IF($GO847&gt;=30,INDEX($DJ:$DJ,$GN847+30),"")</f>
      </c>
      <c r="GD847">
        <f>IF($GO847&gt;=31,INDEX($DJ:$DJ,$GN847+31),"")</f>
      </c>
      <c r="GE847">
        <f>IF($GO847&gt;=32,INDEX($DJ:$DJ,$GN847+32),"")</f>
      </c>
      <c r="GF847">
        <f>IF($GO847&gt;=33,INDEX($DJ:$DJ,$GN847+33),"")</f>
      </c>
      <c r="GG847">
        <f>IF($GO847&gt;=34,INDEX($DJ:$DJ,$GN847+34),"")</f>
      </c>
      <c r="GH847">
        <f>IF($GO847&gt;=35,INDEX($DJ:$DJ,$GN847+35),"")</f>
      </c>
      <c r="GI847">
        <f>IF($GO847&gt;=36,INDEX($DJ:$DJ,$GN847+36),"")</f>
      </c>
      <c r="GJ847">
        <f>IF($GO847&gt;=37,INDEX($DJ:$DJ,$GN847+37),"")</f>
      </c>
      <c r="GK847">
        <f>IF($GO847&gt;=38,INDEX($DJ:$DJ,$GN847+38),"")</f>
      </c>
      <c r="GL847">
        <f>IF($GO847&gt;=39,INDEX($DJ:$DJ,$GN847+39),"")</f>
      </c>
      <c r="GM847">
        <f>IF($GO847&gt;=40,INDEX($DJ:$DJ,$GN847+40),"")</f>
      </c>
      <c r="GN847">
        <f>IFERROR(MATCH($DH847,$DI$2:$DI$148,0)+1,0)</f>
      </c>
      <c r="GO847">
        <f>IFERROR(INDEX($DK$2:$DK$148,MATCH($DH847,$DI$2:$DI$148,0)),0)</f>
      </c>
      <c r="GP847">
        <f>IFERROR(MATCH($Y847,$DL$847:$EY$847,0),0)</f>
      </c>
      <c r="GQ847">
        <f>IF($GP847&gt;0,INDEX($EZ$847:$GM$847,$GP847),"")</f>
      </c>
      <c r="GT847">
        <f>IF($JC847&gt;=1,INDEX($GR:$GR,$JB847+1),"")</f>
      </c>
      <c r="GU847">
        <f>IF($JC847&gt;=2,INDEX($GR:$GR,$JB847+2),"")</f>
      </c>
      <c r="GV847">
        <f>IF($JC847&gt;=3,INDEX($GR:$GR,$JB847+3),"")</f>
      </c>
      <c r="GW847">
        <f>IF($JC847&gt;=4,INDEX($GR:$GR,$JB847+4),"")</f>
      </c>
      <c r="GX847">
        <f>IF($JC847&gt;=5,INDEX($GR:$GR,$JB847+5),"")</f>
      </c>
      <c r="GY847">
        <f>IF($JC847&gt;=6,INDEX($GR:$GR,$JB847+6),"")</f>
      </c>
      <c r="GZ847">
        <f>IF($JC847&gt;=7,INDEX($GR:$GR,$JB847+7),"")</f>
      </c>
      <c r="HA847">
        <f>IF($JC847&gt;=8,INDEX($GR:$GR,$JB847+8),"")</f>
      </c>
      <c r="HB847">
        <f>IF($JC847&gt;=9,INDEX($GR:$GR,$JB847+9),"")</f>
      </c>
      <c r="HC847">
        <f>IF($JC847&gt;=10,INDEX($GR:$GR,$JB847+10),"")</f>
      </c>
      <c r="HD847">
        <f>IF($JC847&gt;=11,INDEX($GR:$GR,$JB847+11),"")</f>
      </c>
      <c r="HE847">
        <f>IF($JC847&gt;=12,INDEX($GR:$GR,$JB847+12),"")</f>
      </c>
      <c r="HF847">
        <f>IF($JC847&gt;=13,INDEX($GR:$GR,$JB847+13),"")</f>
      </c>
      <c r="HG847">
        <f>IF($JC847&gt;=14,INDEX($GR:$GR,$JB847+14),"")</f>
      </c>
      <c r="HH847">
        <f>IF($JC847&gt;=15,INDEX($GR:$GR,$JB847+15),"")</f>
      </c>
      <c r="HI847">
        <f>IF($JC847&gt;=16,INDEX($GR:$GR,$JB847+16),"")</f>
      </c>
      <c r="HJ847">
        <f>IF($JC847&gt;=17,INDEX($GR:$GR,$JB847+17),"")</f>
      </c>
      <c r="HK847">
        <f>IF($JC847&gt;=18,INDEX($GR:$GR,$JB847+18),"")</f>
      </c>
      <c r="HL847">
        <f>IF($JC847&gt;=19,INDEX($GR:$GR,$JB847+19),"")</f>
      </c>
      <c r="HM847">
        <f>IF($JC847&gt;=20,INDEX($GR:$GR,$JB847+20),"")</f>
      </c>
      <c r="HN847">
        <f>IF($JC847&gt;=21,INDEX($GR:$GR,$JB847+21),"")</f>
      </c>
      <c r="HO847">
        <f>IF($JC847&gt;=22,INDEX($GR:$GR,$JB847+22),"")</f>
      </c>
      <c r="HP847">
        <f>IF($JC847&gt;=23,INDEX($GR:$GR,$JB847+23),"")</f>
      </c>
      <c r="HQ847">
        <f>IF($JC847&gt;=24,INDEX($GR:$GR,$JB847+24),"")</f>
      </c>
      <c r="HR847">
        <f>IF($JC847&gt;=25,INDEX($GR:$GR,$JB847+25),"")</f>
      </c>
      <c r="HS847">
        <f>IF($JC847&gt;=26,INDEX($GR:$GR,$JB847+26),"")</f>
      </c>
      <c r="HT847">
        <f>IF($JC847&gt;=27,INDEX($GR:$GR,$JB847+27),"")</f>
      </c>
      <c r="HU847">
        <f>IF($JC847&gt;=28,INDEX($GR:$GR,$JB847+28),"")</f>
      </c>
      <c r="HV847">
        <f>IF($JC847&gt;=29,INDEX($GR:$GR,$JB847+29),"")</f>
      </c>
      <c r="HW847">
        <f>IF($JC847&gt;=30,INDEX($GR:$GR,$JB847+30),"")</f>
      </c>
      <c r="HX847">
        <f>IF($JC847&gt;=31,INDEX($GR:$GR,$JB847+31),"")</f>
      </c>
      <c r="HY847">
        <f>IF($JC847&gt;=32,INDEX($GR:$GR,$JB847+32),"")</f>
      </c>
      <c r="HZ847">
        <f>IF($JC847&gt;=33,INDEX($GR:$GR,$JB847+33),"")</f>
      </c>
      <c r="IA847">
        <f>IF($JC847&gt;=34,INDEX($GR:$GR,$JB847+34),"")</f>
      </c>
      <c r="IB847">
        <f>IF($JC847&gt;=35,INDEX($GR:$GR,$JB847+35),"")</f>
      </c>
      <c r="IC847">
        <f>IF($JC847&gt;=36,INDEX($GR:$GR,$JB847+36),"")</f>
      </c>
      <c r="ID847">
        <f>IF($JC847&gt;=37,INDEX($GR:$GR,$JB847+37),"")</f>
      </c>
      <c r="IE847">
        <f>IF($JC847&gt;=38,INDEX($GR:$GR,$JB847+38),"")</f>
      </c>
      <c r="IF847">
        <f>IF($JC847&gt;=39,INDEX($GR:$GR,$JB847+39),"")</f>
      </c>
      <c r="IG847">
        <f>IF($JC847&gt;=40,INDEX($GR:$GR,$JB847+40),"")</f>
      </c>
      <c r="IH847">
        <f>IF($JC847&gt;=41,INDEX($GR:$GR,$JB847+41),"")</f>
      </c>
      <c r="II847">
        <f>IF($JC847&gt;=42,INDEX($GR:$GR,$JB847+42),"")</f>
      </c>
      <c r="IJ847">
        <f>IF($JC847&gt;=43,INDEX($GR:$GR,$JB847+43),"")</f>
      </c>
      <c r="IK847">
        <f>IF($JC847&gt;=44,INDEX($GR:$GR,$JB847+44),"")</f>
      </c>
      <c r="IL847">
        <f>IF($JC847&gt;=45,INDEX($GR:$GR,$JB847+45),"")</f>
      </c>
      <c r="IM847">
        <f>IF($JC847&gt;=46,INDEX($GR:$GR,$JB847+46),"")</f>
      </c>
      <c r="IN847">
        <f>IF($JC847&gt;=47,INDEX($GR:$GR,$JB847+47),"")</f>
      </c>
      <c r="IO847">
        <f>IF($JC847&gt;=48,INDEX($GR:$GR,$JB847+48),"")</f>
      </c>
      <c r="IP847">
        <f>IF($JC847&gt;=49,INDEX($GR:$GR,$JB847+49),"")</f>
      </c>
      <c r="IQ847">
        <f>IF($JC847&gt;=50,INDEX($GR:$GR,$JB847+50),"")</f>
      </c>
      <c r="IR847">
        <f>IF($JC847&gt;=51,INDEX($GR:$GR,$JB847+51),"")</f>
      </c>
      <c r="IS847">
        <f>IF($JC847&gt;=52,INDEX($GR:$GR,$JB847+52),"")</f>
      </c>
      <c r="IT847">
        <f>IF($JC847&gt;=53,INDEX($GR:$GR,$JB847+53),"")</f>
      </c>
      <c r="IU847">
        <f>IF($JC847&gt;=54,INDEX($GR:$GR,$JB847+54),"")</f>
      </c>
      <c r="IV847">
        <f>IF($JC847&gt;=55,INDEX($GR:$GR,$JB847+55),"")</f>
      </c>
      <c r="IW847">
        <f>IF($JC847&gt;=56,INDEX($GR:$GR,$JB847+56),"")</f>
      </c>
      <c r="IX847">
        <f>IF($JC847&gt;=57,INDEX($GR:$GR,$JB847+57),"")</f>
      </c>
      <c r="IY847">
        <f>IF($JC847&gt;=58,INDEX($GR:$GR,$JB847+58),"")</f>
      </c>
      <c r="IZ847">
        <f>IF($JC847&gt;=59,INDEX($GR:$GR,$JB847+59),"")</f>
      </c>
      <c r="JA847">
        <f>IF($JC847&gt;=60,INDEX($GR:$GR,$JB847+60),"")</f>
      </c>
      <c r="JB847">
        <f>IFERROR(MATCH($GQ847,$GR$2:$GR$324,0)+1,0)</f>
      </c>
      <c r="JC847">
        <f>IFERROR(INDEX($GS$2:$GS$324,MATCH($GQ847,$GR$2:$GR$324,0)),0)</f>
      </c>
      <c r="JD847" t="s">
        <v>40</v>
      </c>
      <c r="JE847" t="s">
        <v>40</v>
      </c>
    </row>
    <row r="848" spans="1:265" x14ac:dyDescent="0.25">
      <c r="Q848">
        <f>IF(OR($T848="",$P848=""),"",IFERROR($T848/$P848,0))</f>
      </c>
      <c r="R848">
        <f>IF($T848="","",
SUM($S848,$U848,$Z848,$V848,$X848)*
(1-IF($AA848="",0,VALUE($AA848)/100)))</f>
      </c>
      <c r="S848">
        <f>IF($T848="","",$T848)</f>
      </c>
      <c r="U848">
        <f>IF($T848="","",
IF($N848="","",
IF(ISNUMBER(SEARCH("exempt",LOWER($N848))),0,
$T848*(VALUE(SUBSTITUTE($N848,"%",""))/100))))</f>
      </c>
      <c r="AB848">
        <f>IFERROR(IF(FIND(" - ",$K848)&gt;0,MID($K848,FIND(" - ",$K848)+3,LEN($K848)),""),"")</f>
      </c>
      <c r="AK848" t="s">
        <v>1435</v>
      </c>
      <c r="AP848">
        <f>IFERROR(LEFT($K848,FIND(" - ",$K848)-1),$K848)</f>
      </c>
      <c r="AS848">
        <f>IF($CH848&gt;=1,INDEX($AQ:$AQ,$CG848+1),"")</f>
      </c>
      <c r="AT848">
        <f>IF($CH848&gt;=2,INDEX($AQ:$AQ,$CG848+2),"")</f>
      </c>
      <c r="AU848">
        <f>IF($CH848&gt;=3,INDEX($AQ:$AQ,$CG848+3),"")</f>
      </c>
      <c r="AV848">
        <f>IF($CH848&gt;=4,INDEX($AQ:$AQ,$CG848+4),"")</f>
      </c>
      <c r="AW848">
        <f>IF($CH848&gt;=5,INDEX($AQ:$AQ,$CG848+5),"")</f>
      </c>
      <c r="AX848">
        <f>IF($CH848&gt;=6,INDEX($AQ:$AQ,$CG848+6),"")</f>
      </c>
      <c r="AY848">
        <f>IF($CH848&gt;=7,INDEX($AQ:$AQ,$CG848+7),"")</f>
      </c>
      <c r="AZ848">
        <f>IF($CH848&gt;=8,INDEX($AQ:$AQ,$CG848+8),"")</f>
      </c>
      <c r="BA848">
        <f>IF($CH848&gt;=9,INDEX($AQ:$AQ,$CG848+9),"")</f>
      </c>
      <c r="BB848">
        <f>IF($CH848&gt;=10,INDEX($AQ:$AQ,$CG848+10),"")</f>
      </c>
      <c r="BC848">
        <f>IF($CH848&gt;=11,INDEX($AQ:$AQ,$CG848+11),"")</f>
      </c>
      <c r="BD848">
        <f>IF($CH848&gt;=12,INDEX($AQ:$AQ,$CG848+12),"")</f>
      </c>
      <c r="BE848">
        <f>IF($CH848&gt;=13,INDEX($AQ:$AQ,$CG848+13),"")</f>
      </c>
      <c r="BF848">
        <f>IF($CH848&gt;=14,INDEX($AQ:$AQ,$CG848+14),"")</f>
      </c>
      <c r="BG848">
        <f>IF($CH848&gt;=15,INDEX($AQ:$AQ,$CG848+15),"")</f>
      </c>
      <c r="BH848">
        <f>IF($CH848&gt;=16,INDEX($AQ:$AQ,$CG848+16),"")</f>
      </c>
      <c r="BI848">
        <f>IF($CH848&gt;=17,INDEX($AQ:$AQ,$CG848+17),"")</f>
      </c>
      <c r="BJ848">
        <f>IF($CH848&gt;=18,INDEX($AQ:$AQ,$CG848+18),"")</f>
      </c>
      <c r="BK848">
        <f>IF($CH848&gt;=19,INDEX($AQ:$AQ,$CG848+19),"")</f>
      </c>
      <c r="BL848">
        <f>IF($CH848&gt;=20,INDEX($AQ:$AQ,$CG848+20),"")</f>
      </c>
      <c r="BM848">
        <f>IF($CH848&gt;=21,INDEX($AQ:$AQ,$CG848+21),"")</f>
      </c>
      <c r="BN848">
        <f>IF($CH848&gt;=22,INDEX($AQ:$AQ,$CG848+22),"")</f>
      </c>
      <c r="BO848">
        <f>IF($CH848&gt;=23,INDEX($AQ:$AQ,$CG848+23),"")</f>
      </c>
      <c r="BP848">
        <f>IF($CH848&gt;=24,INDEX($AQ:$AQ,$CG848+24),"")</f>
      </c>
      <c r="BQ848">
        <f>IF($CH848&gt;=25,INDEX($AQ:$AQ,$CG848+25),"")</f>
      </c>
      <c r="BR848">
        <f>IF($CH848&gt;=26,INDEX($AQ:$AQ,$CG848+26),"")</f>
      </c>
      <c r="BS848">
        <f>IF($CH848&gt;=27,INDEX($AQ:$AQ,$CG848+27),"")</f>
      </c>
      <c r="BT848">
        <f>IF($CH848&gt;=28,INDEX($AQ:$AQ,$CG848+28),"")</f>
      </c>
      <c r="BU848">
        <f>IF($CH848&gt;=29,INDEX($AQ:$AQ,$CG848+29),"")</f>
      </c>
      <c r="BV848">
        <f>IF($CH848&gt;=30,INDEX($AQ:$AQ,$CG848+30),"")</f>
      </c>
      <c r="BW848">
        <f>IF($CH848&gt;=31,INDEX($AQ:$AQ,$CG848+31),"")</f>
      </c>
      <c r="BX848">
        <f>IF($CH848&gt;=32,INDEX($AQ:$AQ,$CG848+32),"")</f>
      </c>
      <c r="BY848">
        <f>IF($CH848&gt;=33,INDEX($AQ:$AQ,$CG848+33),"")</f>
      </c>
      <c r="BZ848">
        <f>IF($CH848&gt;=34,INDEX($AQ:$AQ,$CG848+34),"")</f>
      </c>
      <c r="CA848">
        <f>IF($CH848&gt;=35,INDEX($AQ:$AQ,$CG848+35),"")</f>
      </c>
      <c r="CB848">
        <f>IF($CH848&gt;=36,INDEX($AQ:$AQ,$CG848+36),"")</f>
      </c>
      <c r="CC848">
        <f>IF($CH848&gt;=37,INDEX($AQ:$AQ,$CG848+37),"")</f>
      </c>
      <c r="CD848">
        <f>IF($CH848&gt;=38,INDEX($AQ:$AQ,$CG848+38),"")</f>
      </c>
      <c r="CE848">
        <f>IF($CH848&gt;=39,INDEX($AQ:$AQ,$CG848+39),"")</f>
      </c>
      <c r="CF848">
        <f>IF($CH848&gt;=40,INDEX($AQ:$AQ,$CG848+40),"")</f>
      </c>
      <c r="CG848">
        <f>IFERROR(MATCH($AP848,$AQ$2:$AQ$134,0)+1,0)</f>
      </c>
      <c r="CH848">
        <f>IFERROR(INDEX($AR$2:$AR$134,MATCH($AP848,$AQ$2:$AQ$134,0)),0)</f>
      </c>
      <c r="CI848">
        <f>IFERROR(LEFT($L848,FIND(" - ",$L848)-1),$L848)</f>
      </c>
      <c r="CL848">
        <f>IF($DG848&gt;=1,INDEX($CJ:$CJ,$DF848+1),"")</f>
      </c>
      <c r="CM848">
        <f>IF($DG848&gt;=2,INDEX($CJ:$CJ,$DF848+2),"")</f>
      </c>
      <c r="CN848">
        <f>IF($DG848&gt;=3,INDEX($CJ:$CJ,$DF848+3),"")</f>
      </c>
      <c r="CO848">
        <f>IF($DG848&gt;=4,INDEX($CJ:$CJ,$DF848+4),"")</f>
      </c>
      <c r="CP848">
        <f>IF($DG848&gt;=5,INDEX($CJ:$CJ,$DF848+5),"")</f>
      </c>
      <c r="CQ848">
        <f>IF($DG848&gt;=6,INDEX($CJ:$CJ,$DF848+6),"")</f>
      </c>
      <c r="CR848">
        <f>IF($DG848&gt;=7,INDEX($CJ:$CJ,$DF848+7),"")</f>
      </c>
      <c r="CS848">
        <f>IF($DG848&gt;=8,INDEX($CJ:$CJ,$DF848+8),"")</f>
      </c>
      <c r="CT848">
        <f>IF($DG848&gt;=9,INDEX($CJ:$CJ,$DF848+9),"")</f>
      </c>
      <c r="CU848">
        <f>IF($DG848&gt;=10,INDEX($CJ:$CJ,$DF848+10),"")</f>
      </c>
      <c r="CV848">
        <f>IF($DG848&gt;=11,INDEX($CJ:$CJ,$DF848+11),"")</f>
      </c>
      <c r="CW848">
        <f>IF($DG848&gt;=12,INDEX($CJ:$CJ,$DF848+12),"")</f>
      </c>
      <c r="CX848">
        <f>IF($DG848&gt;=13,INDEX($CJ:$CJ,$DF848+13),"")</f>
      </c>
      <c r="CY848">
        <f>IF($DG848&gt;=14,INDEX($CJ:$CJ,$DF848+14),"")</f>
      </c>
      <c r="CZ848">
        <f>IF($DG848&gt;=15,INDEX($CJ:$CJ,$DF848+15),"")</f>
      </c>
      <c r="DA848">
        <f>IF($DG848&gt;=16,INDEX($CJ:$CJ,$DF848+16),"")</f>
      </c>
      <c r="DB848">
        <f>IF($DG848&gt;=17,INDEX($CJ:$CJ,$DF848+17),"")</f>
      </c>
      <c r="DC848">
        <f>IF($DG848&gt;=18,INDEX($CJ:$CJ,$DF848+18),"")</f>
      </c>
      <c r="DD848">
        <f>IF($DG848&gt;=19,INDEX($CJ:$CJ,$DF848+19),"")</f>
      </c>
      <c r="DE848">
        <f>IF($DG848&gt;=20,INDEX($CJ:$CJ,$DF848+20),"")</f>
      </c>
      <c r="DF848">
        <f>IFERROR(MATCH($CI848,$CJ$2:$CJ$263,0)+1,0)</f>
      </c>
      <c r="DG848">
        <f>IFERROR(INDEX($CK$2:$CK$263,MATCH($CI848,$CJ$2:$CJ$263,0)),0)</f>
      </c>
      <c r="DH848">
        <f>IFERROR(INDEX($AO:$AO,MATCH($N848,$AN:$AN,0))&amp;"","")</f>
      </c>
      <c r="DL848">
        <f>IF($GO848&gt;=1,INDEX($DI:$DI,$GN848+1),"")</f>
      </c>
      <c r="DM848">
        <f>IF($GO848&gt;=2,INDEX($DI:$DI,$GN848+2),"")</f>
      </c>
      <c r="DN848">
        <f>IF($GO848&gt;=3,INDEX($DI:$DI,$GN848+3),"")</f>
      </c>
      <c r="DO848">
        <f>IF($GO848&gt;=4,INDEX($DI:$DI,$GN848+4),"")</f>
      </c>
      <c r="DP848">
        <f>IF($GO848&gt;=5,INDEX($DI:$DI,$GN848+5),"")</f>
      </c>
      <c r="DQ848">
        <f>IF($GO848&gt;=6,INDEX($DI:$DI,$GN848+6),"")</f>
      </c>
      <c r="DR848">
        <f>IF($GO848&gt;=7,INDEX($DI:$DI,$GN848+7),"")</f>
      </c>
      <c r="DS848">
        <f>IF($GO848&gt;=8,INDEX($DI:$DI,$GN848+8),"")</f>
      </c>
      <c r="DT848">
        <f>IF($GO848&gt;=9,INDEX($DI:$DI,$GN848+9),"")</f>
      </c>
      <c r="DU848">
        <f>IF($GO848&gt;=10,INDEX($DI:$DI,$GN848+10),"")</f>
      </c>
      <c r="DV848">
        <f>IF($GO848&gt;=11,INDEX($DI:$DI,$GN848+11),"")</f>
      </c>
      <c r="DW848">
        <f>IF($GO848&gt;=12,INDEX($DI:$DI,$GN848+12),"")</f>
      </c>
      <c r="DX848">
        <f>IF($GO848&gt;=13,INDEX($DI:$DI,$GN848+13),"")</f>
      </c>
      <c r="DY848">
        <f>IF($GO848&gt;=14,INDEX($DI:$DI,$GN848+14),"")</f>
      </c>
      <c r="DZ848">
        <f>IF($GO848&gt;=15,INDEX($DI:$DI,$GN848+15),"")</f>
      </c>
      <c r="EA848">
        <f>IF($GO848&gt;=16,INDEX($DI:$DI,$GN848+16),"")</f>
      </c>
      <c r="EB848">
        <f>IF($GO848&gt;=17,INDEX($DI:$DI,$GN848+17),"")</f>
      </c>
      <c r="EC848">
        <f>IF($GO848&gt;=18,INDEX($DI:$DI,$GN848+18),"")</f>
      </c>
      <c r="ED848">
        <f>IF($GO848&gt;=19,INDEX($DI:$DI,$GN848+19),"")</f>
      </c>
      <c r="EE848">
        <f>IF($GO848&gt;=20,INDEX($DI:$DI,$GN848+20),"")</f>
      </c>
      <c r="EF848">
        <f>IF($GO848&gt;=21,INDEX($DI:$DI,$GN848+21),"")</f>
      </c>
      <c r="EG848">
        <f>IF($GO848&gt;=22,INDEX($DI:$DI,$GN848+22),"")</f>
      </c>
      <c r="EH848">
        <f>IF($GO848&gt;=23,INDEX($DI:$DI,$GN848+23),"")</f>
      </c>
      <c r="EI848">
        <f>IF($GO848&gt;=24,INDEX($DI:$DI,$GN848+24),"")</f>
      </c>
      <c r="EJ848">
        <f>IF($GO848&gt;=25,INDEX($DI:$DI,$GN848+25),"")</f>
      </c>
      <c r="EK848">
        <f>IF($GO848&gt;=26,INDEX($DI:$DI,$GN848+26),"")</f>
      </c>
      <c r="EL848">
        <f>IF($GO848&gt;=27,INDEX($DI:$DI,$GN848+27),"")</f>
      </c>
      <c r="EM848">
        <f>IF($GO848&gt;=28,INDEX($DI:$DI,$GN848+28),"")</f>
      </c>
      <c r="EN848">
        <f>IF($GO848&gt;=29,INDEX($DI:$DI,$GN848+29),"")</f>
      </c>
      <c r="EO848">
        <f>IF($GO848&gt;=30,INDEX($DI:$DI,$GN848+30),"")</f>
      </c>
      <c r="EP848">
        <f>IF($GO848&gt;=31,INDEX($DI:$DI,$GN848+31),"")</f>
      </c>
      <c r="EQ848">
        <f>IF($GO848&gt;=32,INDEX($DI:$DI,$GN848+32),"")</f>
      </c>
      <c r="ER848">
        <f>IF($GO848&gt;=33,INDEX($DI:$DI,$GN848+33),"")</f>
      </c>
      <c r="ES848">
        <f>IF($GO848&gt;=34,INDEX($DI:$DI,$GN848+34),"")</f>
      </c>
      <c r="ET848">
        <f>IF($GO848&gt;=35,INDEX($DI:$DI,$GN848+35),"")</f>
      </c>
      <c r="EU848">
        <f>IF($GO848&gt;=36,INDEX($DI:$DI,$GN848+36),"")</f>
      </c>
      <c r="EV848">
        <f>IF($GO848&gt;=37,INDEX($DI:$DI,$GN848+37),"")</f>
      </c>
      <c r="EW848">
        <f>IF($GO848&gt;=38,INDEX($DI:$DI,$GN848+38),"")</f>
      </c>
      <c r="EX848">
        <f>IF($GO848&gt;=39,INDEX($DI:$DI,$GN848+39),"")</f>
      </c>
      <c r="EY848">
        <f>IF($GO848&gt;=40,INDEX($DI:$DI,$GN848+40),"")</f>
      </c>
      <c r="EZ848">
        <f>IF($GO848&gt;=1,INDEX($DJ:$DJ,$GN848+1),"")</f>
      </c>
      <c r="FA848">
        <f>IF($GO848&gt;=2,INDEX($DJ:$DJ,$GN848+2),"")</f>
      </c>
      <c r="FB848">
        <f>IF($GO848&gt;=3,INDEX($DJ:$DJ,$GN848+3),"")</f>
      </c>
      <c r="FC848">
        <f>IF($GO848&gt;=4,INDEX($DJ:$DJ,$GN848+4),"")</f>
      </c>
      <c r="FD848">
        <f>IF($GO848&gt;=5,INDEX($DJ:$DJ,$GN848+5),"")</f>
      </c>
      <c r="FE848">
        <f>IF($GO848&gt;=6,INDEX($DJ:$DJ,$GN848+6),"")</f>
      </c>
      <c r="FF848">
        <f>IF($GO848&gt;=7,INDEX($DJ:$DJ,$GN848+7),"")</f>
      </c>
      <c r="FG848">
        <f>IF($GO848&gt;=8,INDEX($DJ:$DJ,$GN848+8),"")</f>
      </c>
      <c r="FH848">
        <f>IF($GO848&gt;=9,INDEX($DJ:$DJ,$GN848+9),"")</f>
      </c>
      <c r="FI848">
        <f>IF($GO848&gt;=10,INDEX($DJ:$DJ,$GN848+10),"")</f>
      </c>
      <c r="FJ848">
        <f>IF($GO848&gt;=11,INDEX($DJ:$DJ,$GN848+11),"")</f>
      </c>
      <c r="FK848">
        <f>IF($GO848&gt;=12,INDEX($DJ:$DJ,$GN848+12),"")</f>
      </c>
      <c r="FL848">
        <f>IF($GO848&gt;=13,INDEX($DJ:$DJ,$GN848+13),"")</f>
      </c>
      <c r="FM848">
        <f>IF($GO848&gt;=14,INDEX($DJ:$DJ,$GN848+14),"")</f>
      </c>
      <c r="FN848">
        <f>IF($GO848&gt;=15,INDEX($DJ:$DJ,$GN848+15),"")</f>
      </c>
      <c r="FO848">
        <f>IF($GO848&gt;=16,INDEX($DJ:$DJ,$GN848+16),"")</f>
      </c>
      <c r="FP848">
        <f>IF($GO848&gt;=17,INDEX($DJ:$DJ,$GN848+17),"")</f>
      </c>
      <c r="FQ848">
        <f>IF($GO848&gt;=18,INDEX($DJ:$DJ,$GN848+18),"")</f>
      </c>
      <c r="FR848">
        <f>IF($GO848&gt;=19,INDEX($DJ:$DJ,$GN848+19),"")</f>
      </c>
      <c r="FS848">
        <f>IF($GO848&gt;=20,INDEX($DJ:$DJ,$GN848+20),"")</f>
      </c>
      <c r="FT848">
        <f>IF($GO848&gt;=21,INDEX($DJ:$DJ,$GN848+21),"")</f>
      </c>
      <c r="FU848">
        <f>IF($GO848&gt;=22,INDEX($DJ:$DJ,$GN848+22),"")</f>
      </c>
      <c r="FV848">
        <f>IF($GO848&gt;=23,INDEX($DJ:$DJ,$GN848+23),"")</f>
      </c>
      <c r="FW848">
        <f>IF($GO848&gt;=24,INDEX($DJ:$DJ,$GN848+24),"")</f>
      </c>
      <c r="FX848">
        <f>IF($GO848&gt;=25,INDEX($DJ:$DJ,$GN848+25),"")</f>
      </c>
      <c r="FY848">
        <f>IF($GO848&gt;=26,INDEX($DJ:$DJ,$GN848+26),"")</f>
      </c>
      <c r="FZ848">
        <f>IF($GO848&gt;=27,INDEX($DJ:$DJ,$GN848+27),"")</f>
      </c>
      <c r="GA848">
        <f>IF($GO848&gt;=28,INDEX($DJ:$DJ,$GN848+28),"")</f>
      </c>
      <c r="GB848">
        <f>IF($GO848&gt;=29,INDEX($DJ:$DJ,$GN848+29),"")</f>
      </c>
      <c r="GC848">
        <f>IF($GO848&gt;=30,INDEX($DJ:$DJ,$GN848+30),"")</f>
      </c>
      <c r="GD848">
        <f>IF($GO848&gt;=31,INDEX($DJ:$DJ,$GN848+31),"")</f>
      </c>
      <c r="GE848">
        <f>IF($GO848&gt;=32,INDEX($DJ:$DJ,$GN848+32),"")</f>
      </c>
      <c r="GF848">
        <f>IF($GO848&gt;=33,INDEX($DJ:$DJ,$GN848+33),"")</f>
      </c>
      <c r="GG848">
        <f>IF($GO848&gt;=34,INDEX($DJ:$DJ,$GN848+34),"")</f>
      </c>
      <c r="GH848">
        <f>IF($GO848&gt;=35,INDEX($DJ:$DJ,$GN848+35),"")</f>
      </c>
      <c r="GI848">
        <f>IF($GO848&gt;=36,INDEX($DJ:$DJ,$GN848+36),"")</f>
      </c>
      <c r="GJ848">
        <f>IF($GO848&gt;=37,INDEX($DJ:$DJ,$GN848+37),"")</f>
      </c>
      <c r="GK848">
        <f>IF($GO848&gt;=38,INDEX($DJ:$DJ,$GN848+38),"")</f>
      </c>
      <c r="GL848">
        <f>IF($GO848&gt;=39,INDEX($DJ:$DJ,$GN848+39),"")</f>
      </c>
      <c r="GM848">
        <f>IF($GO848&gt;=40,INDEX($DJ:$DJ,$GN848+40),"")</f>
      </c>
      <c r="GN848">
        <f>IFERROR(MATCH($DH848,$DI$2:$DI$148,0)+1,0)</f>
      </c>
      <c r="GO848">
        <f>IFERROR(INDEX($DK$2:$DK$148,MATCH($DH848,$DI$2:$DI$148,0)),0)</f>
      </c>
      <c r="GP848">
        <f>IFERROR(MATCH($Y848,$DL$848:$EY$848,0),0)</f>
      </c>
      <c r="GQ848">
        <f>IF($GP848&gt;0,INDEX($EZ$848:$GM$848,$GP848),"")</f>
      </c>
      <c r="GT848">
        <f>IF($JC848&gt;=1,INDEX($GR:$GR,$JB848+1),"")</f>
      </c>
      <c r="GU848">
        <f>IF($JC848&gt;=2,INDEX($GR:$GR,$JB848+2),"")</f>
      </c>
      <c r="GV848">
        <f>IF($JC848&gt;=3,INDEX($GR:$GR,$JB848+3),"")</f>
      </c>
      <c r="GW848">
        <f>IF($JC848&gt;=4,INDEX($GR:$GR,$JB848+4),"")</f>
      </c>
      <c r="GX848">
        <f>IF($JC848&gt;=5,INDEX($GR:$GR,$JB848+5),"")</f>
      </c>
      <c r="GY848">
        <f>IF($JC848&gt;=6,INDEX($GR:$GR,$JB848+6),"")</f>
      </c>
      <c r="GZ848">
        <f>IF($JC848&gt;=7,INDEX($GR:$GR,$JB848+7),"")</f>
      </c>
      <c r="HA848">
        <f>IF($JC848&gt;=8,INDEX($GR:$GR,$JB848+8),"")</f>
      </c>
      <c r="HB848">
        <f>IF($JC848&gt;=9,INDEX($GR:$GR,$JB848+9),"")</f>
      </c>
      <c r="HC848">
        <f>IF($JC848&gt;=10,INDEX($GR:$GR,$JB848+10),"")</f>
      </c>
      <c r="HD848">
        <f>IF($JC848&gt;=11,INDEX($GR:$GR,$JB848+11),"")</f>
      </c>
      <c r="HE848">
        <f>IF($JC848&gt;=12,INDEX($GR:$GR,$JB848+12),"")</f>
      </c>
      <c r="HF848">
        <f>IF($JC848&gt;=13,INDEX($GR:$GR,$JB848+13),"")</f>
      </c>
      <c r="HG848">
        <f>IF($JC848&gt;=14,INDEX($GR:$GR,$JB848+14),"")</f>
      </c>
      <c r="HH848">
        <f>IF($JC848&gt;=15,INDEX($GR:$GR,$JB848+15),"")</f>
      </c>
      <c r="HI848">
        <f>IF($JC848&gt;=16,INDEX($GR:$GR,$JB848+16),"")</f>
      </c>
      <c r="HJ848">
        <f>IF($JC848&gt;=17,INDEX($GR:$GR,$JB848+17),"")</f>
      </c>
      <c r="HK848">
        <f>IF($JC848&gt;=18,INDEX($GR:$GR,$JB848+18),"")</f>
      </c>
      <c r="HL848">
        <f>IF($JC848&gt;=19,INDEX($GR:$GR,$JB848+19),"")</f>
      </c>
      <c r="HM848">
        <f>IF($JC848&gt;=20,INDEX($GR:$GR,$JB848+20),"")</f>
      </c>
      <c r="HN848">
        <f>IF($JC848&gt;=21,INDEX($GR:$GR,$JB848+21),"")</f>
      </c>
      <c r="HO848">
        <f>IF($JC848&gt;=22,INDEX($GR:$GR,$JB848+22),"")</f>
      </c>
      <c r="HP848">
        <f>IF($JC848&gt;=23,INDEX($GR:$GR,$JB848+23),"")</f>
      </c>
      <c r="HQ848">
        <f>IF($JC848&gt;=24,INDEX($GR:$GR,$JB848+24),"")</f>
      </c>
      <c r="HR848">
        <f>IF($JC848&gt;=25,INDEX($GR:$GR,$JB848+25),"")</f>
      </c>
      <c r="HS848">
        <f>IF($JC848&gt;=26,INDEX($GR:$GR,$JB848+26),"")</f>
      </c>
      <c r="HT848">
        <f>IF($JC848&gt;=27,INDEX($GR:$GR,$JB848+27),"")</f>
      </c>
      <c r="HU848">
        <f>IF($JC848&gt;=28,INDEX($GR:$GR,$JB848+28),"")</f>
      </c>
      <c r="HV848">
        <f>IF($JC848&gt;=29,INDEX($GR:$GR,$JB848+29),"")</f>
      </c>
      <c r="HW848">
        <f>IF($JC848&gt;=30,INDEX($GR:$GR,$JB848+30),"")</f>
      </c>
      <c r="HX848">
        <f>IF($JC848&gt;=31,INDEX($GR:$GR,$JB848+31),"")</f>
      </c>
      <c r="HY848">
        <f>IF($JC848&gt;=32,INDEX($GR:$GR,$JB848+32),"")</f>
      </c>
      <c r="HZ848">
        <f>IF($JC848&gt;=33,INDEX($GR:$GR,$JB848+33),"")</f>
      </c>
      <c r="IA848">
        <f>IF($JC848&gt;=34,INDEX($GR:$GR,$JB848+34),"")</f>
      </c>
      <c r="IB848">
        <f>IF($JC848&gt;=35,INDEX($GR:$GR,$JB848+35),"")</f>
      </c>
      <c r="IC848">
        <f>IF($JC848&gt;=36,INDEX($GR:$GR,$JB848+36),"")</f>
      </c>
      <c r="ID848">
        <f>IF($JC848&gt;=37,INDEX($GR:$GR,$JB848+37),"")</f>
      </c>
      <c r="IE848">
        <f>IF($JC848&gt;=38,INDEX($GR:$GR,$JB848+38),"")</f>
      </c>
      <c r="IF848">
        <f>IF($JC848&gt;=39,INDEX($GR:$GR,$JB848+39),"")</f>
      </c>
      <c r="IG848">
        <f>IF($JC848&gt;=40,INDEX($GR:$GR,$JB848+40),"")</f>
      </c>
      <c r="IH848">
        <f>IF($JC848&gt;=41,INDEX($GR:$GR,$JB848+41),"")</f>
      </c>
      <c r="II848">
        <f>IF($JC848&gt;=42,INDEX($GR:$GR,$JB848+42),"")</f>
      </c>
      <c r="IJ848">
        <f>IF($JC848&gt;=43,INDEX($GR:$GR,$JB848+43),"")</f>
      </c>
      <c r="IK848">
        <f>IF($JC848&gt;=44,INDEX($GR:$GR,$JB848+44),"")</f>
      </c>
      <c r="IL848">
        <f>IF($JC848&gt;=45,INDEX($GR:$GR,$JB848+45),"")</f>
      </c>
      <c r="IM848">
        <f>IF($JC848&gt;=46,INDEX($GR:$GR,$JB848+46),"")</f>
      </c>
      <c r="IN848">
        <f>IF($JC848&gt;=47,INDEX($GR:$GR,$JB848+47),"")</f>
      </c>
      <c r="IO848">
        <f>IF($JC848&gt;=48,INDEX($GR:$GR,$JB848+48),"")</f>
      </c>
      <c r="IP848">
        <f>IF($JC848&gt;=49,INDEX($GR:$GR,$JB848+49),"")</f>
      </c>
      <c r="IQ848">
        <f>IF($JC848&gt;=50,INDEX($GR:$GR,$JB848+50),"")</f>
      </c>
      <c r="IR848">
        <f>IF($JC848&gt;=51,INDEX($GR:$GR,$JB848+51),"")</f>
      </c>
      <c r="IS848">
        <f>IF($JC848&gt;=52,INDEX($GR:$GR,$JB848+52),"")</f>
      </c>
      <c r="IT848">
        <f>IF($JC848&gt;=53,INDEX($GR:$GR,$JB848+53),"")</f>
      </c>
      <c r="IU848">
        <f>IF($JC848&gt;=54,INDEX($GR:$GR,$JB848+54),"")</f>
      </c>
      <c r="IV848">
        <f>IF($JC848&gt;=55,INDEX($GR:$GR,$JB848+55),"")</f>
      </c>
      <c r="IW848">
        <f>IF($JC848&gt;=56,INDEX($GR:$GR,$JB848+56),"")</f>
      </c>
      <c r="IX848">
        <f>IF($JC848&gt;=57,INDEX($GR:$GR,$JB848+57),"")</f>
      </c>
      <c r="IY848">
        <f>IF($JC848&gt;=58,INDEX($GR:$GR,$JB848+58),"")</f>
      </c>
      <c r="IZ848">
        <f>IF($JC848&gt;=59,INDEX($GR:$GR,$JB848+59),"")</f>
      </c>
      <c r="JA848">
        <f>IF($JC848&gt;=60,INDEX($GR:$GR,$JB848+60),"")</f>
      </c>
      <c r="JB848">
        <f>IFERROR(MATCH($GQ848,$GR$2:$GR$324,0)+1,0)</f>
      </c>
      <c r="JC848">
        <f>IFERROR(INDEX($GS$2:$GS$324,MATCH($GQ848,$GR$2:$GR$324,0)),0)</f>
      </c>
      <c r="JD848" t="s">
        <v>40</v>
      </c>
      <c r="JE848" t="s">
        <v>40</v>
      </c>
    </row>
    <row r="849" spans="1:265" x14ac:dyDescent="0.25">
      <c r="Q849">
        <f>IF(OR($T849="",$P849=""),"",IFERROR($T849/$P849,0))</f>
      </c>
      <c r="R849">
        <f>IF($T849="","",
SUM($S849,$U849,$Z849,$V849,$X849)*
(1-IF($AA849="",0,VALUE($AA849)/100)))</f>
      </c>
      <c r="S849">
        <f>IF($T849="","",$T849)</f>
      </c>
      <c r="U849">
        <f>IF($T849="","",
IF($N849="","",
IF(ISNUMBER(SEARCH("exempt",LOWER($N849))),0,
$T849*(VALUE(SUBSTITUTE($N849,"%",""))/100))))</f>
      </c>
      <c r="AB849">
        <f>IFERROR(IF(FIND(" - ",$K849)&gt;0,MID($K849,FIND(" - ",$K849)+3,LEN($K849)),""),"")</f>
      </c>
      <c r="AK849" t="s">
        <v>1436</v>
      </c>
      <c r="AP849">
        <f>IFERROR(LEFT($K849,FIND(" - ",$K849)-1),$K849)</f>
      </c>
      <c r="AS849">
        <f>IF($CH849&gt;=1,INDEX($AQ:$AQ,$CG849+1),"")</f>
      </c>
      <c r="AT849">
        <f>IF($CH849&gt;=2,INDEX($AQ:$AQ,$CG849+2),"")</f>
      </c>
      <c r="AU849">
        <f>IF($CH849&gt;=3,INDEX($AQ:$AQ,$CG849+3),"")</f>
      </c>
      <c r="AV849">
        <f>IF($CH849&gt;=4,INDEX($AQ:$AQ,$CG849+4),"")</f>
      </c>
      <c r="AW849">
        <f>IF($CH849&gt;=5,INDEX($AQ:$AQ,$CG849+5),"")</f>
      </c>
      <c r="AX849">
        <f>IF($CH849&gt;=6,INDEX($AQ:$AQ,$CG849+6),"")</f>
      </c>
      <c r="AY849">
        <f>IF($CH849&gt;=7,INDEX($AQ:$AQ,$CG849+7),"")</f>
      </c>
      <c r="AZ849">
        <f>IF($CH849&gt;=8,INDEX($AQ:$AQ,$CG849+8),"")</f>
      </c>
      <c r="BA849">
        <f>IF($CH849&gt;=9,INDEX($AQ:$AQ,$CG849+9),"")</f>
      </c>
      <c r="BB849">
        <f>IF($CH849&gt;=10,INDEX($AQ:$AQ,$CG849+10),"")</f>
      </c>
      <c r="BC849">
        <f>IF($CH849&gt;=11,INDEX($AQ:$AQ,$CG849+11),"")</f>
      </c>
      <c r="BD849">
        <f>IF($CH849&gt;=12,INDEX($AQ:$AQ,$CG849+12),"")</f>
      </c>
      <c r="BE849">
        <f>IF($CH849&gt;=13,INDEX($AQ:$AQ,$CG849+13),"")</f>
      </c>
      <c r="BF849">
        <f>IF($CH849&gt;=14,INDEX($AQ:$AQ,$CG849+14),"")</f>
      </c>
      <c r="BG849">
        <f>IF($CH849&gt;=15,INDEX($AQ:$AQ,$CG849+15),"")</f>
      </c>
      <c r="BH849">
        <f>IF($CH849&gt;=16,INDEX($AQ:$AQ,$CG849+16),"")</f>
      </c>
      <c r="BI849">
        <f>IF($CH849&gt;=17,INDEX($AQ:$AQ,$CG849+17),"")</f>
      </c>
      <c r="BJ849">
        <f>IF($CH849&gt;=18,INDEX($AQ:$AQ,$CG849+18),"")</f>
      </c>
      <c r="BK849">
        <f>IF($CH849&gt;=19,INDEX($AQ:$AQ,$CG849+19),"")</f>
      </c>
      <c r="BL849">
        <f>IF($CH849&gt;=20,INDEX($AQ:$AQ,$CG849+20),"")</f>
      </c>
      <c r="BM849">
        <f>IF($CH849&gt;=21,INDEX($AQ:$AQ,$CG849+21),"")</f>
      </c>
      <c r="BN849">
        <f>IF($CH849&gt;=22,INDEX($AQ:$AQ,$CG849+22),"")</f>
      </c>
      <c r="BO849">
        <f>IF($CH849&gt;=23,INDEX($AQ:$AQ,$CG849+23),"")</f>
      </c>
      <c r="BP849">
        <f>IF($CH849&gt;=24,INDEX($AQ:$AQ,$CG849+24),"")</f>
      </c>
      <c r="BQ849">
        <f>IF($CH849&gt;=25,INDEX($AQ:$AQ,$CG849+25),"")</f>
      </c>
      <c r="BR849">
        <f>IF($CH849&gt;=26,INDEX($AQ:$AQ,$CG849+26),"")</f>
      </c>
      <c r="BS849">
        <f>IF($CH849&gt;=27,INDEX($AQ:$AQ,$CG849+27),"")</f>
      </c>
      <c r="BT849">
        <f>IF($CH849&gt;=28,INDEX($AQ:$AQ,$CG849+28),"")</f>
      </c>
      <c r="BU849">
        <f>IF($CH849&gt;=29,INDEX($AQ:$AQ,$CG849+29),"")</f>
      </c>
      <c r="BV849">
        <f>IF($CH849&gt;=30,INDEX($AQ:$AQ,$CG849+30),"")</f>
      </c>
      <c r="BW849">
        <f>IF($CH849&gt;=31,INDEX($AQ:$AQ,$CG849+31),"")</f>
      </c>
      <c r="BX849">
        <f>IF($CH849&gt;=32,INDEX($AQ:$AQ,$CG849+32),"")</f>
      </c>
      <c r="BY849">
        <f>IF($CH849&gt;=33,INDEX($AQ:$AQ,$CG849+33),"")</f>
      </c>
      <c r="BZ849">
        <f>IF($CH849&gt;=34,INDEX($AQ:$AQ,$CG849+34),"")</f>
      </c>
      <c r="CA849">
        <f>IF($CH849&gt;=35,INDEX($AQ:$AQ,$CG849+35),"")</f>
      </c>
      <c r="CB849">
        <f>IF($CH849&gt;=36,INDEX($AQ:$AQ,$CG849+36),"")</f>
      </c>
      <c r="CC849">
        <f>IF($CH849&gt;=37,INDEX($AQ:$AQ,$CG849+37),"")</f>
      </c>
      <c r="CD849">
        <f>IF($CH849&gt;=38,INDEX($AQ:$AQ,$CG849+38),"")</f>
      </c>
      <c r="CE849">
        <f>IF($CH849&gt;=39,INDEX($AQ:$AQ,$CG849+39),"")</f>
      </c>
      <c r="CF849">
        <f>IF($CH849&gt;=40,INDEX($AQ:$AQ,$CG849+40),"")</f>
      </c>
      <c r="CG849">
        <f>IFERROR(MATCH($AP849,$AQ$2:$AQ$134,0)+1,0)</f>
      </c>
      <c r="CH849">
        <f>IFERROR(INDEX($AR$2:$AR$134,MATCH($AP849,$AQ$2:$AQ$134,0)),0)</f>
      </c>
      <c r="CI849">
        <f>IFERROR(LEFT($L849,FIND(" - ",$L849)-1),$L849)</f>
      </c>
      <c r="CL849">
        <f>IF($DG849&gt;=1,INDEX($CJ:$CJ,$DF849+1),"")</f>
      </c>
      <c r="CM849">
        <f>IF($DG849&gt;=2,INDEX($CJ:$CJ,$DF849+2),"")</f>
      </c>
      <c r="CN849">
        <f>IF($DG849&gt;=3,INDEX($CJ:$CJ,$DF849+3),"")</f>
      </c>
      <c r="CO849">
        <f>IF($DG849&gt;=4,INDEX($CJ:$CJ,$DF849+4),"")</f>
      </c>
      <c r="CP849">
        <f>IF($DG849&gt;=5,INDEX($CJ:$CJ,$DF849+5),"")</f>
      </c>
      <c r="CQ849">
        <f>IF($DG849&gt;=6,INDEX($CJ:$CJ,$DF849+6),"")</f>
      </c>
      <c r="CR849">
        <f>IF($DG849&gt;=7,INDEX($CJ:$CJ,$DF849+7),"")</f>
      </c>
      <c r="CS849">
        <f>IF($DG849&gt;=8,INDEX($CJ:$CJ,$DF849+8),"")</f>
      </c>
      <c r="CT849">
        <f>IF($DG849&gt;=9,INDEX($CJ:$CJ,$DF849+9),"")</f>
      </c>
      <c r="CU849">
        <f>IF($DG849&gt;=10,INDEX($CJ:$CJ,$DF849+10),"")</f>
      </c>
      <c r="CV849">
        <f>IF($DG849&gt;=11,INDEX($CJ:$CJ,$DF849+11),"")</f>
      </c>
      <c r="CW849">
        <f>IF($DG849&gt;=12,INDEX($CJ:$CJ,$DF849+12),"")</f>
      </c>
      <c r="CX849">
        <f>IF($DG849&gt;=13,INDEX($CJ:$CJ,$DF849+13),"")</f>
      </c>
      <c r="CY849">
        <f>IF($DG849&gt;=14,INDEX($CJ:$CJ,$DF849+14),"")</f>
      </c>
      <c r="CZ849">
        <f>IF($DG849&gt;=15,INDEX($CJ:$CJ,$DF849+15),"")</f>
      </c>
      <c r="DA849">
        <f>IF($DG849&gt;=16,INDEX($CJ:$CJ,$DF849+16),"")</f>
      </c>
      <c r="DB849">
        <f>IF($DG849&gt;=17,INDEX($CJ:$CJ,$DF849+17),"")</f>
      </c>
      <c r="DC849">
        <f>IF($DG849&gt;=18,INDEX($CJ:$CJ,$DF849+18),"")</f>
      </c>
      <c r="DD849">
        <f>IF($DG849&gt;=19,INDEX($CJ:$CJ,$DF849+19),"")</f>
      </c>
      <c r="DE849">
        <f>IF($DG849&gt;=20,INDEX($CJ:$CJ,$DF849+20),"")</f>
      </c>
      <c r="DF849">
        <f>IFERROR(MATCH($CI849,$CJ$2:$CJ$263,0)+1,0)</f>
      </c>
      <c r="DG849">
        <f>IFERROR(INDEX($CK$2:$CK$263,MATCH($CI849,$CJ$2:$CJ$263,0)),0)</f>
      </c>
      <c r="DH849">
        <f>IFERROR(INDEX($AO:$AO,MATCH($N849,$AN:$AN,0))&amp;"","")</f>
      </c>
      <c r="DL849">
        <f>IF($GO849&gt;=1,INDEX($DI:$DI,$GN849+1),"")</f>
      </c>
      <c r="DM849">
        <f>IF($GO849&gt;=2,INDEX($DI:$DI,$GN849+2),"")</f>
      </c>
      <c r="DN849">
        <f>IF($GO849&gt;=3,INDEX($DI:$DI,$GN849+3),"")</f>
      </c>
      <c r="DO849">
        <f>IF($GO849&gt;=4,INDEX($DI:$DI,$GN849+4),"")</f>
      </c>
      <c r="DP849">
        <f>IF($GO849&gt;=5,INDEX($DI:$DI,$GN849+5),"")</f>
      </c>
      <c r="DQ849">
        <f>IF($GO849&gt;=6,INDEX($DI:$DI,$GN849+6),"")</f>
      </c>
      <c r="DR849">
        <f>IF($GO849&gt;=7,INDEX($DI:$DI,$GN849+7),"")</f>
      </c>
      <c r="DS849">
        <f>IF($GO849&gt;=8,INDEX($DI:$DI,$GN849+8),"")</f>
      </c>
      <c r="DT849">
        <f>IF($GO849&gt;=9,INDEX($DI:$DI,$GN849+9),"")</f>
      </c>
      <c r="DU849">
        <f>IF($GO849&gt;=10,INDEX($DI:$DI,$GN849+10),"")</f>
      </c>
      <c r="DV849">
        <f>IF($GO849&gt;=11,INDEX($DI:$DI,$GN849+11),"")</f>
      </c>
      <c r="DW849">
        <f>IF($GO849&gt;=12,INDEX($DI:$DI,$GN849+12),"")</f>
      </c>
      <c r="DX849">
        <f>IF($GO849&gt;=13,INDEX($DI:$DI,$GN849+13),"")</f>
      </c>
      <c r="DY849">
        <f>IF($GO849&gt;=14,INDEX($DI:$DI,$GN849+14),"")</f>
      </c>
      <c r="DZ849">
        <f>IF($GO849&gt;=15,INDEX($DI:$DI,$GN849+15),"")</f>
      </c>
      <c r="EA849">
        <f>IF($GO849&gt;=16,INDEX($DI:$DI,$GN849+16),"")</f>
      </c>
      <c r="EB849">
        <f>IF($GO849&gt;=17,INDEX($DI:$DI,$GN849+17),"")</f>
      </c>
      <c r="EC849">
        <f>IF($GO849&gt;=18,INDEX($DI:$DI,$GN849+18),"")</f>
      </c>
      <c r="ED849">
        <f>IF($GO849&gt;=19,INDEX($DI:$DI,$GN849+19),"")</f>
      </c>
      <c r="EE849">
        <f>IF($GO849&gt;=20,INDEX($DI:$DI,$GN849+20),"")</f>
      </c>
      <c r="EF849">
        <f>IF($GO849&gt;=21,INDEX($DI:$DI,$GN849+21),"")</f>
      </c>
      <c r="EG849">
        <f>IF($GO849&gt;=22,INDEX($DI:$DI,$GN849+22),"")</f>
      </c>
      <c r="EH849">
        <f>IF($GO849&gt;=23,INDEX($DI:$DI,$GN849+23),"")</f>
      </c>
      <c r="EI849">
        <f>IF($GO849&gt;=24,INDEX($DI:$DI,$GN849+24),"")</f>
      </c>
      <c r="EJ849">
        <f>IF($GO849&gt;=25,INDEX($DI:$DI,$GN849+25),"")</f>
      </c>
      <c r="EK849">
        <f>IF($GO849&gt;=26,INDEX($DI:$DI,$GN849+26),"")</f>
      </c>
      <c r="EL849">
        <f>IF($GO849&gt;=27,INDEX($DI:$DI,$GN849+27),"")</f>
      </c>
      <c r="EM849">
        <f>IF($GO849&gt;=28,INDEX($DI:$DI,$GN849+28),"")</f>
      </c>
      <c r="EN849">
        <f>IF($GO849&gt;=29,INDEX($DI:$DI,$GN849+29),"")</f>
      </c>
      <c r="EO849">
        <f>IF($GO849&gt;=30,INDEX($DI:$DI,$GN849+30),"")</f>
      </c>
      <c r="EP849">
        <f>IF($GO849&gt;=31,INDEX($DI:$DI,$GN849+31),"")</f>
      </c>
      <c r="EQ849">
        <f>IF($GO849&gt;=32,INDEX($DI:$DI,$GN849+32),"")</f>
      </c>
      <c r="ER849">
        <f>IF($GO849&gt;=33,INDEX($DI:$DI,$GN849+33),"")</f>
      </c>
      <c r="ES849">
        <f>IF($GO849&gt;=34,INDEX($DI:$DI,$GN849+34),"")</f>
      </c>
      <c r="ET849">
        <f>IF($GO849&gt;=35,INDEX($DI:$DI,$GN849+35),"")</f>
      </c>
      <c r="EU849">
        <f>IF($GO849&gt;=36,INDEX($DI:$DI,$GN849+36),"")</f>
      </c>
      <c r="EV849">
        <f>IF($GO849&gt;=37,INDEX($DI:$DI,$GN849+37),"")</f>
      </c>
      <c r="EW849">
        <f>IF($GO849&gt;=38,INDEX($DI:$DI,$GN849+38),"")</f>
      </c>
      <c r="EX849">
        <f>IF($GO849&gt;=39,INDEX($DI:$DI,$GN849+39),"")</f>
      </c>
      <c r="EY849">
        <f>IF($GO849&gt;=40,INDEX($DI:$DI,$GN849+40),"")</f>
      </c>
      <c r="EZ849">
        <f>IF($GO849&gt;=1,INDEX($DJ:$DJ,$GN849+1),"")</f>
      </c>
      <c r="FA849">
        <f>IF($GO849&gt;=2,INDEX($DJ:$DJ,$GN849+2),"")</f>
      </c>
      <c r="FB849">
        <f>IF($GO849&gt;=3,INDEX($DJ:$DJ,$GN849+3),"")</f>
      </c>
      <c r="FC849">
        <f>IF($GO849&gt;=4,INDEX($DJ:$DJ,$GN849+4),"")</f>
      </c>
      <c r="FD849">
        <f>IF($GO849&gt;=5,INDEX($DJ:$DJ,$GN849+5),"")</f>
      </c>
      <c r="FE849">
        <f>IF($GO849&gt;=6,INDEX($DJ:$DJ,$GN849+6),"")</f>
      </c>
      <c r="FF849">
        <f>IF($GO849&gt;=7,INDEX($DJ:$DJ,$GN849+7),"")</f>
      </c>
      <c r="FG849">
        <f>IF($GO849&gt;=8,INDEX($DJ:$DJ,$GN849+8),"")</f>
      </c>
      <c r="FH849">
        <f>IF($GO849&gt;=9,INDEX($DJ:$DJ,$GN849+9),"")</f>
      </c>
      <c r="FI849">
        <f>IF($GO849&gt;=10,INDEX($DJ:$DJ,$GN849+10),"")</f>
      </c>
      <c r="FJ849">
        <f>IF($GO849&gt;=11,INDEX($DJ:$DJ,$GN849+11),"")</f>
      </c>
      <c r="FK849">
        <f>IF($GO849&gt;=12,INDEX($DJ:$DJ,$GN849+12),"")</f>
      </c>
      <c r="FL849">
        <f>IF($GO849&gt;=13,INDEX($DJ:$DJ,$GN849+13),"")</f>
      </c>
      <c r="FM849">
        <f>IF($GO849&gt;=14,INDEX($DJ:$DJ,$GN849+14),"")</f>
      </c>
      <c r="FN849">
        <f>IF($GO849&gt;=15,INDEX($DJ:$DJ,$GN849+15),"")</f>
      </c>
      <c r="FO849">
        <f>IF($GO849&gt;=16,INDEX($DJ:$DJ,$GN849+16),"")</f>
      </c>
      <c r="FP849">
        <f>IF($GO849&gt;=17,INDEX($DJ:$DJ,$GN849+17),"")</f>
      </c>
      <c r="FQ849">
        <f>IF($GO849&gt;=18,INDEX($DJ:$DJ,$GN849+18),"")</f>
      </c>
      <c r="FR849">
        <f>IF($GO849&gt;=19,INDEX($DJ:$DJ,$GN849+19),"")</f>
      </c>
      <c r="FS849">
        <f>IF($GO849&gt;=20,INDEX($DJ:$DJ,$GN849+20),"")</f>
      </c>
      <c r="FT849">
        <f>IF($GO849&gt;=21,INDEX($DJ:$DJ,$GN849+21),"")</f>
      </c>
      <c r="FU849">
        <f>IF($GO849&gt;=22,INDEX($DJ:$DJ,$GN849+22),"")</f>
      </c>
      <c r="FV849">
        <f>IF($GO849&gt;=23,INDEX($DJ:$DJ,$GN849+23),"")</f>
      </c>
      <c r="FW849">
        <f>IF($GO849&gt;=24,INDEX($DJ:$DJ,$GN849+24),"")</f>
      </c>
      <c r="FX849">
        <f>IF($GO849&gt;=25,INDEX($DJ:$DJ,$GN849+25),"")</f>
      </c>
      <c r="FY849">
        <f>IF($GO849&gt;=26,INDEX($DJ:$DJ,$GN849+26),"")</f>
      </c>
      <c r="FZ849">
        <f>IF($GO849&gt;=27,INDEX($DJ:$DJ,$GN849+27),"")</f>
      </c>
      <c r="GA849">
        <f>IF($GO849&gt;=28,INDEX($DJ:$DJ,$GN849+28),"")</f>
      </c>
      <c r="GB849">
        <f>IF($GO849&gt;=29,INDEX($DJ:$DJ,$GN849+29),"")</f>
      </c>
      <c r="GC849">
        <f>IF($GO849&gt;=30,INDEX($DJ:$DJ,$GN849+30),"")</f>
      </c>
      <c r="GD849">
        <f>IF($GO849&gt;=31,INDEX($DJ:$DJ,$GN849+31),"")</f>
      </c>
      <c r="GE849">
        <f>IF($GO849&gt;=32,INDEX($DJ:$DJ,$GN849+32),"")</f>
      </c>
      <c r="GF849">
        <f>IF($GO849&gt;=33,INDEX($DJ:$DJ,$GN849+33),"")</f>
      </c>
      <c r="GG849">
        <f>IF($GO849&gt;=34,INDEX($DJ:$DJ,$GN849+34),"")</f>
      </c>
      <c r="GH849">
        <f>IF($GO849&gt;=35,INDEX($DJ:$DJ,$GN849+35),"")</f>
      </c>
      <c r="GI849">
        <f>IF($GO849&gt;=36,INDEX($DJ:$DJ,$GN849+36),"")</f>
      </c>
      <c r="GJ849">
        <f>IF($GO849&gt;=37,INDEX($DJ:$DJ,$GN849+37),"")</f>
      </c>
      <c r="GK849">
        <f>IF($GO849&gt;=38,INDEX($DJ:$DJ,$GN849+38),"")</f>
      </c>
      <c r="GL849">
        <f>IF($GO849&gt;=39,INDEX($DJ:$DJ,$GN849+39),"")</f>
      </c>
      <c r="GM849">
        <f>IF($GO849&gt;=40,INDEX($DJ:$DJ,$GN849+40),"")</f>
      </c>
      <c r="GN849">
        <f>IFERROR(MATCH($DH849,$DI$2:$DI$148,0)+1,0)</f>
      </c>
      <c r="GO849">
        <f>IFERROR(INDEX($DK$2:$DK$148,MATCH($DH849,$DI$2:$DI$148,0)),0)</f>
      </c>
      <c r="GP849">
        <f>IFERROR(MATCH($Y849,$DL$849:$EY$849,0),0)</f>
      </c>
      <c r="GQ849">
        <f>IF($GP849&gt;0,INDEX($EZ$849:$GM$849,$GP849),"")</f>
      </c>
      <c r="GT849">
        <f>IF($JC849&gt;=1,INDEX($GR:$GR,$JB849+1),"")</f>
      </c>
      <c r="GU849">
        <f>IF($JC849&gt;=2,INDEX($GR:$GR,$JB849+2),"")</f>
      </c>
      <c r="GV849">
        <f>IF($JC849&gt;=3,INDEX($GR:$GR,$JB849+3),"")</f>
      </c>
      <c r="GW849">
        <f>IF($JC849&gt;=4,INDEX($GR:$GR,$JB849+4),"")</f>
      </c>
      <c r="GX849">
        <f>IF($JC849&gt;=5,INDEX($GR:$GR,$JB849+5),"")</f>
      </c>
      <c r="GY849">
        <f>IF($JC849&gt;=6,INDEX($GR:$GR,$JB849+6),"")</f>
      </c>
      <c r="GZ849">
        <f>IF($JC849&gt;=7,INDEX($GR:$GR,$JB849+7),"")</f>
      </c>
      <c r="HA849">
        <f>IF($JC849&gt;=8,INDEX($GR:$GR,$JB849+8),"")</f>
      </c>
      <c r="HB849">
        <f>IF($JC849&gt;=9,INDEX($GR:$GR,$JB849+9),"")</f>
      </c>
      <c r="HC849">
        <f>IF($JC849&gt;=10,INDEX($GR:$GR,$JB849+10),"")</f>
      </c>
      <c r="HD849">
        <f>IF($JC849&gt;=11,INDEX($GR:$GR,$JB849+11),"")</f>
      </c>
      <c r="HE849">
        <f>IF($JC849&gt;=12,INDEX($GR:$GR,$JB849+12),"")</f>
      </c>
      <c r="HF849">
        <f>IF($JC849&gt;=13,INDEX($GR:$GR,$JB849+13),"")</f>
      </c>
      <c r="HG849">
        <f>IF($JC849&gt;=14,INDEX($GR:$GR,$JB849+14),"")</f>
      </c>
      <c r="HH849">
        <f>IF($JC849&gt;=15,INDEX($GR:$GR,$JB849+15),"")</f>
      </c>
      <c r="HI849">
        <f>IF($JC849&gt;=16,INDEX($GR:$GR,$JB849+16),"")</f>
      </c>
      <c r="HJ849">
        <f>IF($JC849&gt;=17,INDEX($GR:$GR,$JB849+17),"")</f>
      </c>
      <c r="HK849">
        <f>IF($JC849&gt;=18,INDEX($GR:$GR,$JB849+18),"")</f>
      </c>
      <c r="HL849">
        <f>IF($JC849&gt;=19,INDEX($GR:$GR,$JB849+19),"")</f>
      </c>
      <c r="HM849">
        <f>IF($JC849&gt;=20,INDEX($GR:$GR,$JB849+20),"")</f>
      </c>
      <c r="HN849">
        <f>IF($JC849&gt;=21,INDEX($GR:$GR,$JB849+21),"")</f>
      </c>
      <c r="HO849">
        <f>IF($JC849&gt;=22,INDEX($GR:$GR,$JB849+22),"")</f>
      </c>
      <c r="HP849">
        <f>IF($JC849&gt;=23,INDEX($GR:$GR,$JB849+23),"")</f>
      </c>
      <c r="HQ849">
        <f>IF($JC849&gt;=24,INDEX($GR:$GR,$JB849+24),"")</f>
      </c>
      <c r="HR849">
        <f>IF($JC849&gt;=25,INDEX($GR:$GR,$JB849+25),"")</f>
      </c>
      <c r="HS849">
        <f>IF($JC849&gt;=26,INDEX($GR:$GR,$JB849+26),"")</f>
      </c>
      <c r="HT849">
        <f>IF($JC849&gt;=27,INDEX($GR:$GR,$JB849+27),"")</f>
      </c>
      <c r="HU849">
        <f>IF($JC849&gt;=28,INDEX($GR:$GR,$JB849+28),"")</f>
      </c>
      <c r="HV849">
        <f>IF($JC849&gt;=29,INDEX($GR:$GR,$JB849+29),"")</f>
      </c>
      <c r="HW849">
        <f>IF($JC849&gt;=30,INDEX($GR:$GR,$JB849+30),"")</f>
      </c>
      <c r="HX849">
        <f>IF($JC849&gt;=31,INDEX($GR:$GR,$JB849+31),"")</f>
      </c>
      <c r="HY849">
        <f>IF($JC849&gt;=32,INDEX($GR:$GR,$JB849+32),"")</f>
      </c>
      <c r="HZ849">
        <f>IF($JC849&gt;=33,INDEX($GR:$GR,$JB849+33),"")</f>
      </c>
      <c r="IA849">
        <f>IF($JC849&gt;=34,INDEX($GR:$GR,$JB849+34),"")</f>
      </c>
      <c r="IB849">
        <f>IF($JC849&gt;=35,INDEX($GR:$GR,$JB849+35),"")</f>
      </c>
      <c r="IC849">
        <f>IF($JC849&gt;=36,INDEX($GR:$GR,$JB849+36),"")</f>
      </c>
      <c r="ID849">
        <f>IF($JC849&gt;=37,INDEX($GR:$GR,$JB849+37),"")</f>
      </c>
      <c r="IE849">
        <f>IF($JC849&gt;=38,INDEX($GR:$GR,$JB849+38),"")</f>
      </c>
      <c r="IF849">
        <f>IF($JC849&gt;=39,INDEX($GR:$GR,$JB849+39),"")</f>
      </c>
      <c r="IG849">
        <f>IF($JC849&gt;=40,INDEX($GR:$GR,$JB849+40),"")</f>
      </c>
      <c r="IH849">
        <f>IF($JC849&gt;=41,INDEX($GR:$GR,$JB849+41),"")</f>
      </c>
      <c r="II849">
        <f>IF($JC849&gt;=42,INDEX($GR:$GR,$JB849+42),"")</f>
      </c>
      <c r="IJ849">
        <f>IF($JC849&gt;=43,INDEX($GR:$GR,$JB849+43),"")</f>
      </c>
      <c r="IK849">
        <f>IF($JC849&gt;=44,INDEX($GR:$GR,$JB849+44),"")</f>
      </c>
      <c r="IL849">
        <f>IF($JC849&gt;=45,INDEX($GR:$GR,$JB849+45),"")</f>
      </c>
      <c r="IM849">
        <f>IF($JC849&gt;=46,INDEX($GR:$GR,$JB849+46),"")</f>
      </c>
      <c r="IN849">
        <f>IF($JC849&gt;=47,INDEX($GR:$GR,$JB849+47),"")</f>
      </c>
      <c r="IO849">
        <f>IF($JC849&gt;=48,INDEX($GR:$GR,$JB849+48),"")</f>
      </c>
      <c r="IP849">
        <f>IF($JC849&gt;=49,INDEX($GR:$GR,$JB849+49),"")</f>
      </c>
      <c r="IQ849">
        <f>IF($JC849&gt;=50,INDEX($GR:$GR,$JB849+50),"")</f>
      </c>
      <c r="IR849">
        <f>IF($JC849&gt;=51,INDEX($GR:$GR,$JB849+51),"")</f>
      </c>
      <c r="IS849">
        <f>IF($JC849&gt;=52,INDEX($GR:$GR,$JB849+52),"")</f>
      </c>
      <c r="IT849">
        <f>IF($JC849&gt;=53,INDEX($GR:$GR,$JB849+53),"")</f>
      </c>
      <c r="IU849">
        <f>IF($JC849&gt;=54,INDEX($GR:$GR,$JB849+54),"")</f>
      </c>
      <c r="IV849">
        <f>IF($JC849&gt;=55,INDEX($GR:$GR,$JB849+55),"")</f>
      </c>
      <c r="IW849">
        <f>IF($JC849&gt;=56,INDEX($GR:$GR,$JB849+56),"")</f>
      </c>
      <c r="IX849">
        <f>IF($JC849&gt;=57,INDEX($GR:$GR,$JB849+57),"")</f>
      </c>
      <c r="IY849">
        <f>IF($JC849&gt;=58,INDEX($GR:$GR,$JB849+58),"")</f>
      </c>
      <c r="IZ849">
        <f>IF($JC849&gt;=59,INDEX($GR:$GR,$JB849+59),"")</f>
      </c>
      <c r="JA849">
        <f>IF($JC849&gt;=60,INDEX($GR:$GR,$JB849+60),"")</f>
      </c>
      <c r="JB849">
        <f>IFERROR(MATCH($GQ849,$GR$2:$GR$324,0)+1,0)</f>
      </c>
      <c r="JC849">
        <f>IFERROR(INDEX($GS$2:$GS$324,MATCH($GQ849,$GR$2:$GR$324,0)),0)</f>
      </c>
      <c r="JD849" t="s">
        <v>40</v>
      </c>
      <c r="JE849" t="s">
        <v>40</v>
      </c>
    </row>
    <row r="850" spans="1:265" x14ac:dyDescent="0.25">
      <c r="Q850">
        <f>IF(OR($T850="",$P850=""),"",IFERROR($T850/$P850,0))</f>
      </c>
      <c r="R850">
        <f>IF($T850="","",
SUM($S850,$U850,$Z850,$V850,$X850)*
(1-IF($AA850="",0,VALUE($AA850)/100)))</f>
      </c>
      <c r="S850">
        <f>IF($T850="","",$T850)</f>
      </c>
      <c r="U850">
        <f>IF($T850="","",
IF($N850="","",
IF(ISNUMBER(SEARCH("exempt",LOWER($N850))),0,
$T850*(VALUE(SUBSTITUTE($N850,"%",""))/100))))</f>
      </c>
      <c r="AB850">
        <f>IFERROR(IF(FIND(" - ",$K850)&gt;0,MID($K850,FIND(" - ",$K850)+3,LEN($K850)),""),"")</f>
      </c>
      <c r="AK850" t="s">
        <v>1437</v>
      </c>
      <c r="AP850">
        <f>IFERROR(LEFT($K850,FIND(" - ",$K850)-1),$K850)</f>
      </c>
      <c r="AS850">
        <f>IF($CH850&gt;=1,INDEX($AQ:$AQ,$CG850+1),"")</f>
      </c>
      <c r="AT850">
        <f>IF($CH850&gt;=2,INDEX($AQ:$AQ,$CG850+2),"")</f>
      </c>
      <c r="AU850">
        <f>IF($CH850&gt;=3,INDEX($AQ:$AQ,$CG850+3),"")</f>
      </c>
      <c r="AV850">
        <f>IF($CH850&gt;=4,INDEX($AQ:$AQ,$CG850+4),"")</f>
      </c>
      <c r="AW850">
        <f>IF($CH850&gt;=5,INDEX($AQ:$AQ,$CG850+5),"")</f>
      </c>
      <c r="AX850">
        <f>IF($CH850&gt;=6,INDEX($AQ:$AQ,$CG850+6),"")</f>
      </c>
      <c r="AY850">
        <f>IF($CH850&gt;=7,INDEX($AQ:$AQ,$CG850+7),"")</f>
      </c>
      <c r="AZ850">
        <f>IF($CH850&gt;=8,INDEX($AQ:$AQ,$CG850+8),"")</f>
      </c>
      <c r="BA850">
        <f>IF($CH850&gt;=9,INDEX($AQ:$AQ,$CG850+9),"")</f>
      </c>
      <c r="BB850">
        <f>IF($CH850&gt;=10,INDEX($AQ:$AQ,$CG850+10),"")</f>
      </c>
      <c r="BC850">
        <f>IF($CH850&gt;=11,INDEX($AQ:$AQ,$CG850+11),"")</f>
      </c>
      <c r="BD850">
        <f>IF($CH850&gt;=12,INDEX($AQ:$AQ,$CG850+12),"")</f>
      </c>
      <c r="BE850">
        <f>IF($CH850&gt;=13,INDEX($AQ:$AQ,$CG850+13),"")</f>
      </c>
      <c r="BF850">
        <f>IF($CH850&gt;=14,INDEX($AQ:$AQ,$CG850+14),"")</f>
      </c>
      <c r="BG850">
        <f>IF($CH850&gt;=15,INDEX($AQ:$AQ,$CG850+15),"")</f>
      </c>
      <c r="BH850">
        <f>IF($CH850&gt;=16,INDEX($AQ:$AQ,$CG850+16),"")</f>
      </c>
      <c r="BI850">
        <f>IF($CH850&gt;=17,INDEX($AQ:$AQ,$CG850+17),"")</f>
      </c>
      <c r="BJ850">
        <f>IF($CH850&gt;=18,INDEX($AQ:$AQ,$CG850+18),"")</f>
      </c>
      <c r="BK850">
        <f>IF($CH850&gt;=19,INDEX($AQ:$AQ,$CG850+19),"")</f>
      </c>
      <c r="BL850">
        <f>IF($CH850&gt;=20,INDEX($AQ:$AQ,$CG850+20),"")</f>
      </c>
      <c r="BM850">
        <f>IF($CH850&gt;=21,INDEX($AQ:$AQ,$CG850+21),"")</f>
      </c>
      <c r="BN850">
        <f>IF($CH850&gt;=22,INDEX($AQ:$AQ,$CG850+22),"")</f>
      </c>
      <c r="BO850">
        <f>IF($CH850&gt;=23,INDEX($AQ:$AQ,$CG850+23),"")</f>
      </c>
      <c r="BP850">
        <f>IF($CH850&gt;=24,INDEX($AQ:$AQ,$CG850+24),"")</f>
      </c>
      <c r="BQ850">
        <f>IF($CH850&gt;=25,INDEX($AQ:$AQ,$CG850+25),"")</f>
      </c>
      <c r="BR850">
        <f>IF($CH850&gt;=26,INDEX($AQ:$AQ,$CG850+26),"")</f>
      </c>
      <c r="BS850">
        <f>IF($CH850&gt;=27,INDEX($AQ:$AQ,$CG850+27),"")</f>
      </c>
      <c r="BT850">
        <f>IF($CH850&gt;=28,INDEX($AQ:$AQ,$CG850+28),"")</f>
      </c>
      <c r="BU850">
        <f>IF($CH850&gt;=29,INDEX($AQ:$AQ,$CG850+29),"")</f>
      </c>
      <c r="BV850">
        <f>IF($CH850&gt;=30,INDEX($AQ:$AQ,$CG850+30),"")</f>
      </c>
      <c r="BW850">
        <f>IF($CH850&gt;=31,INDEX($AQ:$AQ,$CG850+31),"")</f>
      </c>
      <c r="BX850">
        <f>IF($CH850&gt;=32,INDEX($AQ:$AQ,$CG850+32),"")</f>
      </c>
      <c r="BY850">
        <f>IF($CH850&gt;=33,INDEX($AQ:$AQ,$CG850+33),"")</f>
      </c>
      <c r="BZ850">
        <f>IF($CH850&gt;=34,INDEX($AQ:$AQ,$CG850+34),"")</f>
      </c>
      <c r="CA850">
        <f>IF($CH850&gt;=35,INDEX($AQ:$AQ,$CG850+35),"")</f>
      </c>
      <c r="CB850">
        <f>IF($CH850&gt;=36,INDEX($AQ:$AQ,$CG850+36),"")</f>
      </c>
      <c r="CC850">
        <f>IF($CH850&gt;=37,INDEX($AQ:$AQ,$CG850+37),"")</f>
      </c>
      <c r="CD850">
        <f>IF($CH850&gt;=38,INDEX($AQ:$AQ,$CG850+38),"")</f>
      </c>
      <c r="CE850">
        <f>IF($CH850&gt;=39,INDEX($AQ:$AQ,$CG850+39),"")</f>
      </c>
      <c r="CF850">
        <f>IF($CH850&gt;=40,INDEX($AQ:$AQ,$CG850+40),"")</f>
      </c>
      <c r="CG850">
        <f>IFERROR(MATCH($AP850,$AQ$2:$AQ$134,0)+1,0)</f>
      </c>
      <c r="CH850">
        <f>IFERROR(INDEX($AR$2:$AR$134,MATCH($AP850,$AQ$2:$AQ$134,0)),0)</f>
      </c>
      <c r="CI850">
        <f>IFERROR(LEFT($L850,FIND(" - ",$L850)-1),$L850)</f>
      </c>
      <c r="CL850">
        <f>IF($DG850&gt;=1,INDEX($CJ:$CJ,$DF850+1),"")</f>
      </c>
      <c r="CM850">
        <f>IF($DG850&gt;=2,INDEX($CJ:$CJ,$DF850+2),"")</f>
      </c>
      <c r="CN850">
        <f>IF($DG850&gt;=3,INDEX($CJ:$CJ,$DF850+3),"")</f>
      </c>
      <c r="CO850">
        <f>IF($DG850&gt;=4,INDEX($CJ:$CJ,$DF850+4),"")</f>
      </c>
      <c r="CP850">
        <f>IF($DG850&gt;=5,INDEX($CJ:$CJ,$DF850+5),"")</f>
      </c>
      <c r="CQ850">
        <f>IF($DG850&gt;=6,INDEX($CJ:$CJ,$DF850+6),"")</f>
      </c>
      <c r="CR850">
        <f>IF($DG850&gt;=7,INDEX($CJ:$CJ,$DF850+7),"")</f>
      </c>
      <c r="CS850">
        <f>IF($DG850&gt;=8,INDEX($CJ:$CJ,$DF850+8),"")</f>
      </c>
      <c r="CT850">
        <f>IF($DG850&gt;=9,INDEX($CJ:$CJ,$DF850+9),"")</f>
      </c>
      <c r="CU850">
        <f>IF($DG850&gt;=10,INDEX($CJ:$CJ,$DF850+10),"")</f>
      </c>
      <c r="CV850">
        <f>IF($DG850&gt;=11,INDEX($CJ:$CJ,$DF850+11),"")</f>
      </c>
      <c r="CW850">
        <f>IF($DG850&gt;=12,INDEX($CJ:$CJ,$DF850+12),"")</f>
      </c>
      <c r="CX850">
        <f>IF($DG850&gt;=13,INDEX($CJ:$CJ,$DF850+13),"")</f>
      </c>
      <c r="CY850">
        <f>IF($DG850&gt;=14,INDEX($CJ:$CJ,$DF850+14),"")</f>
      </c>
      <c r="CZ850">
        <f>IF($DG850&gt;=15,INDEX($CJ:$CJ,$DF850+15),"")</f>
      </c>
      <c r="DA850">
        <f>IF($DG850&gt;=16,INDEX($CJ:$CJ,$DF850+16),"")</f>
      </c>
      <c r="DB850">
        <f>IF($DG850&gt;=17,INDEX($CJ:$CJ,$DF850+17),"")</f>
      </c>
      <c r="DC850">
        <f>IF($DG850&gt;=18,INDEX($CJ:$CJ,$DF850+18),"")</f>
      </c>
      <c r="DD850">
        <f>IF($DG850&gt;=19,INDEX($CJ:$CJ,$DF850+19),"")</f>
      </c>
      <c r="DE850">
        <f>IF($DG850&gt;=20,INDEX($CJ:$CJ,$DF850+20),"")</f>
      </c>
      <c r="DF850">
        <f>IFERROR(MATCH($CI850,$CJ$2:$CJ$263,0)+1,0)</f>
      </c>
      <c r="DG850">
        <f>IFERROR(INDEX($CK$2:$CK$263,MATCH($CI850,$CJ$2:$CJ$263,0)),0)</f>
      </c>
      <c r="DH850">
        <f>IFERROR(INDEX($AO:$AO,MATCH($N850,$AN:$AN,0))&amp;"","")</f>
      </c>
      <c r="DL850">
        <f>IF($GO850&gt;=1,INDEX($DI:$DI,$GN850+1),"")</f>
      </c>
      <c r="DM850">
        <f>IF($GO850&gt;=2,INDEX($DI:$DI,$GN850+2),"")</f>
      </c>
      <c r="DN850">
        <f>IF($GO850&gt;=3,INDEX($DI:$DI,$GN850+3),"")</f>
      </c>
      <c r="DO850">
        <f>IF($GO850&gt;=4,INDEX($DI:$DI,$GN850+4),"")</f>
      </c>
      <c r="DP850">
        <f>IF($GO850&gt;=5,INDEX($DI:$DI,$GN850+5),"")</f>
      </c>
      <c r="DQ850">
        <f>IF($GO850&gt;=6,INDEX($DI:$DI,$GN850+6),"")</f>
      </c>
      <c r="DR850">
        <f>IF($GO850&gt;=7,INDEX($DI:$DI,$GN850+7),"")</f>
      </c>
      <c r="DS850">
        <f>IF($GO850&gt;=8,INDEX($DI:$DI,$GN850+8),"")</f>
      </c>
      <c r="DT850">
        <f>IF($GO850&gt;=9,INDEX($DI:$DI,$GN850+9),"")</f>
      </c>
      <c r="DU850">
        <f>IF($GO850&gt;=10,INDEX($DI:$DI,$GN850+10),"")</f>
      </c>
      <c r="DV850">
        <f>IF($GO850&gt;=11,INDEX($DI:$DI,$GN850+11),"")</f>
      </c>
      <c r="DW850">
        <f>IF($GO850&gt;=12,INDEX($DI:$DI,$GN850+12),"")</f>
      </c>
      <c r="DX850">
        <f>IF($GO850&gt;=13,INDEX($DI:$DI,$GN850+13),"")</f>
      </c>
      <c r="DY850">
        <f>IF($GO850&gt;=14,INDEX($DI:$DI,$GN850+14),"")</f>
      </c>
      <c r="DZ850">
        <f>IF($GO850&gt;=15,INDEX($DI:$DI,$GN850+15),"")</f>
      </c>
      <c r="EA850">
        <f>IF($GO850&gt;=16,INDEX($DI:$DI,$GN850+16),"")</f>
      </c>
      <c r="EB850">
        <f>IF($GO850&gt;=17,INDEX($DI:$DI,$GN850+17),"")</f>
      </c>
      <c r="EC850">
        <f>IF($GO850&gt;=18,INDEX($DI:$DI,$GN850+18),"")</f>
      </c>
      <c r="ED850">
        <f>IF($GO850&gt;=19,INDEX($DI:$DI,$GN850+19),"")</f>
      </c>
      <c r="EE850">
        <f>IF($GO850&gt;=20,INDEX($DI:$DI,$GN850+20),"")</f>
      </c>
      <c r="EF850">
        <f>IF($GO850&gt;=21,INDEX($DI:$DI,$GN850+21),"")</f>
      </c>
      <c r="EG850">
        <f>IF($GO850&gt;=22,INDEX($DI:$DI,$GN850+22),"")</f>
      </c>
      <c r="EH850">
        <f>IF($GO850&gt;=23,INDEX($DI:$DI,$GN850+23),"")</f>
      </c>
      <c r="EI850">
        <f>IF($GO850&gt;=24,INDEX($DI:$DI,$GN850+24),"")</f>
      </c>
      <c r="EJ850">
        <f>IF($GO850&gt;=25,INDEX($DI:$DI,$GN850+25),"")</f>
      </c>
      <c r="EK850">
        <f>IF($GO850&gt;=26,INDEX($DI:$DI,$GN850+26),"")</f>
      </c>
      <c r="EL850">
        <f>IF($GO850&gt;=27,INDEX($DI:$DI,$GN850+27),"")</f>
      </c>
      <c r="EM850">
        <f>IF($GO850&gt;=28,INDEX($DI:$DI,$GN850+28),"")</f>
      </c>
      <c r="EN850">
        <f>IF($GO850&gt;=29,INDEX($DI:$DI,$GN850+29),"")</f>
      </c>
      <c r="EO850">
        <f>IF($GO850&gt;=30,INDEX($DI:$DI,$GN850+30),"")</f>
      </c>
      <c r="EP850">
        <f>IF($GO850&gt;=31,INDEX($DI:$DI,$GN850+31),"")</f>
      </c>
      <c r="EQ850">
        <f>IF($GO850&gt;=32,INDEX($DI:$DI,$GN850+32),"")</f>
      </c>
      <c r="ER850">
        <f>IF($GO850&gt;=33,INDEX($DI:$DI,$GN850+33),"")</f>
      </c>
      <c r="ES850">
        <f>IF($GO850&gt;=34,INDEX($DI:$DI,$GN850+34),"")</f>
      </c>
      <c r="ET850">
        <f>IF($GO850&gt;=35,INDEX($DI:$DI,$GN850+35),"")</f>
      </c>
      <c r="EU850">
        <f>IF($GO850&gt;=36,INDEX($DI:$DI,$GN850+36),"")</f>
      </c>
      <c r="EV850">
        <f>IF($GO850&gt;=37,INDEX($DI:$DI,$GN850+37),"")</f>
      </c>
      <c r="EW850">
        <f>IF($GO850&gt;=38,INDEX($DI:$DI,$GN850+38),"")</f>
      </c>
      <c r="EX850">
        <f>IF($GO850&gt;=39,INDEX($DI:$DI,$GN850+39),"")</f>
      </c>
      <c r="EY850">
        <f>IF($GO850&gt;=40,INDEX($DI:$DI,$GN850+40),"")</f>
      </c>
      <c r="EZ850">
        <f>IF($GO850&gt;=1,INDEX($DJ:$DJ,$GN850+1),"")</f>
      </c>
      <c r="FA850">
        <f>IF($GO850&gt;=2,INDEX($DJ:$DJ,$GN850+2),"")</f>
      </c>
      <c r="FB850">
        <f>IF($GO850&gt;=3,INDEX($DJ:$DJ,$GN850+3),"")</f>
      </c>
      <c r="FC850">
        <f>IF($GO850&gt;=4,INDEX($DJ:$DJ,$GN850+4),"")</f>
      </c>
      <c r="FD850">
        <f>IF($GO850&gt;=5,INDEX($DJ:$DJ,$GN850+5),"")</f>
      </c>
      <c r="FE850">
        <f>IF($GO850&gt;=6,INDEX($DJ:$DJ,$GN850+6),"")</f>
      </c>
      <c r="FF850">
        <f>IF($GO850&gt;=7,INDEX($DJ:$DJ,$GN850+7),"")</f>
      </c>
      <c r="FG850">
        <f>IF($GO850&gt;=8,INDEX($DJ:$DJ,$GN850+8),"")</f>
      </c>
      <c r="FH850">
        <f>IF($GO850&gt;=9,INDEX($DJ:$DJ,$GN850+9),"")</f>
      </c>
      <c r="FI850">
        <f>IF($GO850&gt;=10,INDEX($DJ:$DJ,$GN850+10),"")</f>
      </c>
      <c r="FJ850">
        <f>IF($GO850&gt;=11,INDEX($DJ:$DJ,$GN850+11),"")</f>
      </c>
      <c r="FK850">
        <f>IF($GO850&gt;=12,INDEX($DJ:$DJ,$GN850+12),"")</f>
      </c>
      <c r="FL850">
        <f>IF($GO850&gt;=13,INDEX($DJ:$DJ,$GN850+13),"")</f>
      </c>
      <c r="FM850">
        <f>IF($GO850&gt;=14,INDEX($DJ:$DJ,$GN850+14),"")</f>
      </c>
      <c r="FN850">
        <f>IF($GO850&gt;=15,INDEX($DJ:$DJ,$GN850+15),"")</f>
      </c>
      <c r="FO850">
        <f>IF($GO850&gt;=16,INDEX($DJ:$DJ,$GN850+16),"")</f>
      </c>
      <c r="FP850">
        <f>IF($GO850&gt;=17,INDEX($DJ:$DJ,$GN850+17),"")</f>
      </c>
      <c r="FQ850">
        <f>IF($GO850&gt;=18,INDEX($DJ:$DJ,$GN850+18),"")</f>
      </c>
      <c r="FR850">
        <f>IF($GO850&gt;=19,INDEX($DJ:$DJ,$GN850+19),"")</f>
      </c>
      <c r="FS850">
        <f>IF($GO850&gt;=20,INDEX($DJ:$DJ,$GN850+20),"")</f>
      </c>
      <c r="FT850">
        <f>IF($GO850&gt;=21,INDEX($DJ:$DJ,$GN850+21),"")</f>
      </c>
      <c r="FU850">
        <f>IF($GO850&gt;=22,INDEX($DJ:$DJ,$GN850+22),"")</f>
      </c>
      <c r="FV850">
        <f>IF($GO850&gt;=23,INDEX($DJ:$DJ,$GN850+23),"")</f>
      </c>
      <c r="FW850">
        <f>IF($GO850&gt;=24,INDEX($DJ:$DJ,$GN850+24),"")</f>
      </c>
      <c r="FX850">
        <f>IF($GO850&gt;=25,INDEX($DJ:$DJ,$GN850+25),"")</f>
      </c>
      <c r="FY850">
        <f>IF($GO850&gt;=26,INDEX($DJ:$DJ,$GN850+26),"")</f>
      </c>
      <c r="FZ850">
        <f>IF($GO850&gt;=27,INDEX($DJ:$DJ,$GN850+27),"")</f>
      </c>
      <c r="GA850">
        <f>IF($GO850&gt;=28,INDEX($DJ:$DJ,$GN850+28),"")</f>
      </c>
      <c r="GB850">
        <f>IF($GO850&gt;=29,INDEX($DJ:$DJ,$GN850+29),"")</f>
      </c>
      <c r="GC850">
        <f>IF($GO850&gt;=30,INDEX($DJ:$DJ,$GN850+30),"")</f>
      </c>
      <c r="GD850">
        <f>IF($GO850&gt;=31,INDEX($DJ:$DJ,$GN850+31),"")</f>
      </c>
      <c r="GE850">
        <f>IF($GO850&gt;=32,INDEX($DJ:$DJ,$GN850+32),"")</f>
      </c>
      <c r="GF850">
        <f>IF($GO850&gt;=33,INDEX($DJ:$DJ,$GN850+33),"")</f>
      </c>
      <c r="GG850">
        <f>IF($GO850&gt;=34,INDEX($DJ:$DJ,$GN850+34),"")</f>
      </c>
      <c r="GH850">
        <f>IF($GO850&gt;=35,INDEX($DJ:$DJ,$GN850+35),"")</f>
      </c>
      <c r="GI850">
        <f>IF($GO850&gt;=36,INDEX($DJ:$DJ,$GN850+36),"")</f>
      </c>
      <c r="GJ850">
        <f>IF($GO850&gt;=37,INDEX($DJ:$DJ,$GN850+37),"")</f>
      </c>
      <c r="GK850">
        <f>IF($GO850&gt;=38,INDEX($DJ:$DJ,$GN850+38),"")</f>
      </c>
      <c r="GL850">
        <f>IF($GO850&gt;=39,INDEX($DJ:$DJ,$GN850+39),"")</f>
      </c>
      <c r="GM850">
        <f>IF($GO850&gt;=40,INDEX($DJ:$DJ,$GN850+40),"")</f>
      </c>
      <c r="GN850">
        <f>IFERROR(MATCH($DH850,$DI$2:$DI$148,0)+1,0)</f>
      </c>
      <c r="GO850">
        <f>IFERROR(INDEX($DK$2:$DK$148,MATCH($DH850,$DI$2:$DI$148,0)),0)</f>
      </c>
      <c r="GP850">
        <f>IFERROR(MATCH($Y850,$DL$850:$EY$850,0),0)</f>
      </c>
      <c r="GQ850">
        <f>IF($GP850&gt;0,INDEX($EZ$850:$GM$850,$GP850),"")</f>
      </c>
      <c r="GT850">
        <f>IF($JC850&gt;=1,INDEX($GR:$GR,$JB850+1),"")</f>
      </c>
      <c r="GU850">
        <f>IF($JC850&gt;=2,INDEX($GR:$GR,$JB850+2),"")</f>
      </c>
      <c r="GV850">
        <f>IF($JC850&gt;=3,INDEX($GR:$GR,$JB850+3),"")</f>
      </c>
      <c r="GW850">
        <f>IF($JC850&gt;=4,INDEX($GR:$GR,$JB850+4),"")</f>
      </c>
      <c r="GX850">
        <f>IF($JC850&gt;=5,INDEX($GR:$GR,$JB850+5),"")</f>
      </c>
      <c r="GY850">
        <f>IF($JC850&gt;=6,INDEX($GR:$GR,$JB850+6),"")</f>
      </c>
      <c r="GZ850">
        <f>IF($JC850&gt;=7,INDEX($GR:$GR,$JB850+7),"")</f>
      </c>
      <c r="HA850">
        <f>IF($JC850&gt;=8,INDEX($GR:$GR,$JB850+8),"")</f>
      </c>
      <c r="HB850">
        <f>IF($JC850&gt;=9,INDEX($GR:$GR,$JB850+9),"")</f>
      </c>
      <c r="HC850">
        <f>IF($JC850&gt;=10,INDEX($GR:$GR,$JB850+10),"")</f>
      </c>
      <c r="HD850">
        <f>IF($JC850&gt;=11,INDEX($GR:$GR,$JB850+11),"")</f>
      </c>
      <c r="HE850">
        <f>IF($JC850&gt;=12,INDEX($GR:$GR,$JB850+12),"")</f>
      </c>
      <c r="HF850">
        <f>IF($JC850&gt;=13,INDEX($GR:$GR,$JB850+13),"")</f>
      </c>
      <c r="HG850">
        <f>IF($JC850&gt;=14,INDEX($GR:$GR,$JB850+14),"")</f>
      </c>
      <c r="HH850">
        <f>IF($JC850&gt;=15,INDEX($GR:$GR,$JB850+15),"")</f>
      </c>
      <c r="HI850">
        <f>IF($JC850&gt;=16,INDEX($GR:$GR,$JB850+16),"")</f>
      </c>
      <c r="HJ850">
        <f>IF($JC850&gt;=17,INDEX($GR:$GR,$JB850+17),"")</f>
      </c>
      <c r="HK850">
        <f>IF($JC850&gt;=18,INDEX($GR:$GR,$JB850+18),"")</f>
      </c>
      <c r="HL850">
        <f>IF($JC850&gt;=19,INDEX($GR:$GR,$JB850+19),"")</f>
      </c>
      <c r="HM850">
        <f>IF($JC850&gt;=20,INDEX($GR:$GR,$JB850+20),"")</f>
      </c>
      <c r="HN850">
        <f>IF($JC850&gt;=21,INDEX($GR:$GR,$JB850+21),"")</f>
      </c>
      <c r="HO850">
        <f>IF($JC850&gt;=22,INDEX($GR:$GR,$JB850+22),"")</f>
      </c>
      <c r="HP850">
        <f>IF($JC850&gt;=23,INDEX($GR:$GR,$JB850+23),"")</f>
      </c>
      <c r="HQ850">
        <f>IF($JC850&gt;=24,INDEX($GR:$GR,$JB850+24),"")</f>
      </c>
      <c r="HR850">
        <f>IF($JC850&gt;=25,INDEX($GR:$GR,$JB850+25),"")</f>
      </c>
      <c r="HS850">
        <f>IF($JC850&gt;=26,INDEX($GR:$GR,$JB850+26),"")</f>
      </c>
      <c r="HT850">
        <f>IF($JC850&gt;=27,INDEX($GR:$GR,$JB850+27),"")</f>
      </c>
      <c r="HU850">
        <f>IF($JC850&gt;=28,INDEX($GR:$GR,$JB850+28),"")</f>
      </c>
      <c r="HV850">
        <f>IF($JC850&gt;=29,INDEX($GR:$GR,$JB850+29),"")</f>
      </c>
      <c r="HW850">
        <f>IF($JC850&gt;=30,INDEX($GR:$GR,$JB850+30),"")</f>
      </c>
      <c r="HX850">
        <f>IF($JC850&gt;=31,INDEX($GR:$GR,$JB850+31),"")</f>
      </c>
      <c r="HY850">
        <f>IF($JC850&gt;=32,INDEX($GR:$GR,$JB850+32),"")</f>
      </c>
      <c r="HZ850">
        <f>IF($JC850&gt;=33,INDEX($GR:$GR,$JB850+33),"")</f>
      </c>
      <c r="IA850">
        <f>IF($JC850&gt;=34,INDEX($GR:$GR,$JB850+34),"")</f>
      </c>
      <c r="IB850">
        <f>IF($JC850&gt;=35,INDEX($GR:$GR,$JB850+35),"")</f>
      </c>
      <c r="IC850">
        <f>IF($JC850&gt;=36,INDEX($GR:$GR,$JB850+36),"")</f>
      </c>
      <c r="ID850">
        <f>IF($JC850&gt;=37,INDEX($GR:$GR,$JB850+37),"")</f>
      </c>
      <c r="IE850">
        <f>IF($JC850&gt;=38,INDEX($GR:$GR,$JB850+38),"")</f>
      </c>
      <c r="IF850">
        <f>IF($JC850&gt;=39,INDEX($GR:$GR,$JB850+39),"")</f>
      </c>
      <c r="IG850">
        <f>IF($JC850&gt;=40,INDEX($GR:$GR,$JB850+40),"")</f>
      </c>
      <c r="IH850">
        <f>IF($JC850&gt;=41,INDEX($GR:$GR,$JB850+41),"")</f>
      </c>
      <c r="II850">
        <f>IF($JC850&gt;=42,INDEX($GR:$GR,$JB850+42),"")</f>
      </c>
      <c r="IJ850">
        <f>IF($JC850&gt;=43,INDEX($GR:$GR,$JB850+43),"")</f>
      </c>
      <c r="IK850">
        <f>IF($JC850&gt;=44,INDEX($GR:$GR,$JB850+44),"")</f>
      </c>
      <c r="IL850">
        <f>IF($JC850&gt;=45,INDEX($GR:$GR,$JB850+45),"")</f>
      </c>
      <c r="IM850">
        <f>IF($JC850&gt;=46,INDEX($GR:$GR,$JB850+46),"")</f>
      </c>
      <c r="IN850">
        <f>IF($JC850&gt;=47,INDEX($GR:$GR,$JB850+47),"")</f>
      </c>
      <c r="IO850">
        <f>IF($JC850&gt;=48,INDEX($GR:$GR,$JB850+48),"")</f>
      </c>
      <c r="IP850">
        <f>IF($JC850&gt;=49,INDEX($GR:$GR,$JB850+49),"")</f>
      </c>
      <c r="IQ850">
        <f>IF($JC850&gt;=50,INDEX($GR:$GR,$JB850+50),"")</f>
      </c>
      <c r="IR850">
        <f>IF($JC850&gt;=51,INDEX($GR:$GR,$JB850+51),"")</f>
      </c>
      <c r="IS850">
        <f>IF($JC850&gt;=52,INDEX($GR:$GR,$JB850+52),"")</f>
      </c>
      <c r="IT850">
        <f>IF($JC850&gt;=53,INDEX($GR:$GR,$JB850+53),"")</f>
      </c>
      <c r="IU850">
        <f>IF($JC850&gt;=54,INDEX($GR:$GR,$JB850+54),"")</f>
      </c>
      <c r="IV850">
        <f>IF($JC850&gt;=55,INDEX($GR:$GR,$JB850+55),"")</f>
      </c>
      <c r="IW850">
        <f>IF($JC850&gt;=56,INDEX($GR:$GR,$JB850+56),"")</f>
      </c>
      <c r="IX850">
        <f>IF($JC850&gt;=57,INDEX($GR:$GR,$JB850+57),"")</f>
      </c>
      <c r="IY850">
        <f>IF($JC850&gt;=58,INDEX($GR:$GR,$JB850+58),"")</f>
      </c>
      <c r="IZ850">
        <f>IF($JC850&gt;=59,INDEX($GR:$GR,$JB850+59),"")</f>
      </c>
      <c r="JA850">
        <f>IF($JC850&gt;=60,INDEX($GR:$GR,$JB850+60),"")</f>
      </c>
      <c r="JB850">
        <f>IFERROR(MATCH($GQ850,$GR$2:$GR$324,0)+1,0)</f>
      </c>
      <c r="JC850">
        <f>IFERROR(INDEX($GS$2:$GS$324,MATCH($GQ850,$GR$2:$GR$324,0)),0)</f>
      </c>
      <c r="JD850" t="s">
        <v>40</v>
      </c>
      <c r="JE850" t="s">
        <v>40</v>
      </c>
    </row>
    <row r="851" spans="1:265" x14ac:dyDescent="0.25">
      <c r="Q851">
        <f>IF(OR($T851="",$P851=""),"",IFERROR($T851/$P851,0))</f>
      </c>
      <c r="R851">
        <f>IF($T851="","",
SUM($S851,$U851,$Z851,$V851,$X851)*
(1-IF($AA851="",0,VALUE($AA851)/100)))</f>
      </c>
      <c r="S851">
        <f>IF($T851="","",$T851)</f>
      </c>
      <c r="U851">
        <f>IF($T851="","",
IF($N851="","",
IF(ISNUMBER(SEARCH("exempt",LOWER($N851))),0,
$T851*(VALUE(SUBSTITUTE($N851,"%",""))/100))))</f>
      </c>
      <c r="AB851">
        <f>IFERROR(IF(FIND(" - ",$K851)&gt;0,MID($K851,FIND(" - ",$K851)+3,LEN($K851)),""),"")</f>
      </c>
      <c r="AK851" t="s">
        <v>1438</v>
      </c>
      <c r="AP851">
        <f>IFERROR(LEFT($K851,FIND(" - ",$K851)-1),$K851)</f>
      </c>
      <c r="AS851">
        <f>IF($CH851&gt;=1,INDEX($AQ:$AQ,$CG851+1),"")</f>
      </c>
      <c r="AT851">
        <f>IF($CH851&gt;=2,INDEX($AQ:$AQ,$CG851+2),"")</f>
      </c>
      <c r="AU851">
        <f>IF($CH851&gt;=3,INDEX($AQ:$AQ,$CG851+3),"")</f>
      </c>
      <c r="AV851">
        <f>IF($CH851&gt;=4,INDEX($AQ:$AQ,$CG851+4),"")</f>
      </c>
      <c r="AW851">
        <f>IF($CH851&gt;=5,INDEX($AQ:$AQ,$CG851+5),"")</f>
      </c>
      <c r="AX851">
        <f>IF($CH851&gt;=6,INDEX($AQ:$AQ,$CG851+6),"")</f>
      </c>
      <c r="AY851">
        <f>IF($CH851&gt;=7,INDEX($AQ:$AQ,$CG851+7),"")</f>
      </c>
      <c r="AZ851">
        <f>IF($CH851&gt;=8,INDEX($AQ:$AQ,$CG851+8),"")</f>
      </c>
      <c r="BA851">
        <f>IF($CH851&gt;=9,INDEX($AQ:$AQ,$CG851+9),"")</f>
      </c>
      <c r="BB851">
        <f>IF($CH851&gt;=10,INDEX($AQ:$AQ,$CG851+10),"")</f>
      </c>
      <c r="BC851">
        <f>IF($CH851&gt;=11,INDEX($AQ:$AQ,$CG851+11),"")</f>
      </c>
      <c r="BD851">
        <f>IF($CH851&gt;=12,INDEX($AQ:$AQ,$CG851+12),"")</f>
      </c>
      <c r="BE851">
        <f>IF($CH851&gt;=13,INDEX($AQ:$AQ,$CG851+13),"")</f>
      </c>
      <c r="BF851">
        <f>IF($CH851&gt;=14,INDEX($AQ:$AQ,$CG851+14),"")</f>
      </c>
      <c r="BG851">
        <f>IF($CH851&gt;=15,INDEX($AQ:$AQ,$CG851+15),"")</f>
      </c>
      <c r="BH851">
        <f>IF($CH851&gt;=16,INDEX($AQ:$AQ,$CG851+16),"")</f>
      </c>
      <c r="BI851">
        <f>IF($CH851&gt;=17,INDEX($AQ:$AQ,$CG851+17),"")</f>
      </c>
      <c r="BJ851">
        <f>IF($CH851&gt;=18,INDEX($AQ:$AQ,$CG851+18),"")</f>
      </c>
      <c r="BK851">
        <f>IF($CH851&gt;=19,INDEX($AQ:$AQ,$CG851+19),"")</f>
      </c>
      <c r="BL851">
        <f>IF($CH851&gt;=20,INDEX($AQ:$AQ,$CG851+20),"")</f>
      </c>
      <c r="BM851">
        <f>IF($CH851&gt;=21,INDEX($AQ:$AQ,$CG851+21),"")</f>
      </c>
      <c r="BN851">
        <f>IF($CH851&gt;=22,INDEX($AQ:$AQ,$CG851+22),"")</f>
      </c>
      <c r="BO851">
        <f>IF($CH851&gt;=23,INDEX($AQ:$AQ,$CG851+23),"")</f>
      </c>
      <c r="BP851">
        <f>IF($CH851&gt;=24,INDEX($AQ:$AQ,$CG851+24),"")</f>
      </c>
      <c r="BQ851">
        <f>IF($CH851&gt;=25,INDEX($AQ:$AQ,$CG851+25),"")</f>
      </c>
      <c r="BR851">
        <f>IF($CH851&gt;=26,INDEX($AQ:$AQ,$CG851+26),"")</f>
      </c>
      <c r="BS851">
        <f>IF($CH851&gt;=27,INDEX($AQ:$AQ,$CG851+27),"")</f>
      </c>
      <c r="BT851">
        <f>IF($CH851&gt;=28,INDEX($AQ:$AQ,$CG851+28),"")</f>
      </c>
      <c r="BU851">
        <f>IF($CH851&gt;=29,INDEX($AQ:$AQ,$CG851+29),"")</f>
      </c>
      <c r="BV851">
        <f>IF($CH851&gt;=30,INDEX($AQ:$AQ,$CG851+30),"")</f>
      </c>
      <c r="BW851">
        <f>IF($CH851&gt;=31,INDEX($AQ:$AQ,$CG851+31),"")</f>
      </c>
      <c r="BX851">
        <f>IF($CH851&gt;=32,INDEX($AQ:$AQ,$CG851+32),"")</f>
      </c>
      <c r="BY851">
        <f>IF($CH851&gt;=33,INDEX($AQ:$AQ,$CG851+33),"")</f>
      </c>
      <c r="BZ851">
        <f>IF($CH851&gt;=34,INDEX($AQ:$AQ,$CG851+34),"")</f>
      </c>
      <c r="CA851">
        <f>IF($CH851&gt;=35,INDEX($AQ:$AQ,$CG851+35),"")</f>
      </c>
      <c r="CB851">
        <f>IF($CH851&gt;=36,INDEX($AQ:$AQ,$CG851+36),"")</f>
      </c>
      <c r="CC851">
        <f>IF($CH851&gt;=37,INDEX($AQ:$AQ,$CG851+37),"")</f>
      </c>
      <c r="CD851">
        <f>IF($CH851&gt;=38,INDEX($AQ:$AQ,$CG851+38),"")</f>
      </c>
      <c r="CE851">
        <f>IF($CH851&gt;=39,INDEX($AQ:$AQ,$CG851+39),"")</f>
      </c>
      <c r="CF851">
        <f>IF($CH851&gt;=40,INDEX($AQ:$AQ,$CG851+40),"")</f>
      </c>
      <c r="CG851">
        <f>IFERROR(MATCH($AP851,$AQ$2:$AQ$134,0)+1,0)</f>
      </c>
      <c r="CH851">
        <f>IFERROR(INDEX($AR$2:$AR$134,MATCH($AP851,$AQ$2:$AQ$134,0)),0)</f>
      </c>
      <c r="CI851">
        <f>IFERROR(LEFT($L851,FIND(" - ",$L851)-1),$L851)</f>
      </c>
      <c r="CL851">
        <f>IF($DG851&gt;=1,INDEX($CJ:$CJ,$DF851+1),"")</f>
      </c>
      <c r="CM851">
        <f>IF($DG851&gt;=2,INDEX($CJ:$CJ,$DF851+2),"")</f>
      </c>
      <c r="CN851">
        <f>IF($DG851&gt;=3,INDEX($CJ:$CJ,$DF851+3),"")</f>
      </c>
      <c r="CO851">
        <f>IF($DG851&gt;=4,INDEX($CJ:$CJ,$DF851+4),"")</f>
      </c>
      <c r="CP851">
        <f>IF($DG851&gt;=5,INDEX($CJ:$CJ,$DF851+5),"")</f>
      </c>
      <c r="CQ851">
        <f>IF($DG851&gt;=6,INDEX($CJ:$CJ,$DF851+6),"")</f>
      </c>
      <c r="CR851">
        <f>IF($DG851&gt;=7,INDEX($CJ:$CJ,$DF851+7),"")</f>
      </c>
      <c r="CS851">
        <f>IF($DG851&gt;=8,INDEX($CJ:$CJ,$DF851+8),"")</f>
      </c>
      <c r="CT851">
        <f>IF($DG851&gt;=9,INDEX($CJ:$CJ,$DF851+9),"")</f>
      </c>
      <c r="CU851">
        <f>IF($DG851&gt;=10,INDEX($CJ:$CJ,$DF851+10),"")</f>
      </c>
      <c r="CV851">
        <f>IF($DG851&gt;=11,INDEX($CJ:$CJ,$DF851+11),"")</f>
      </c>
      <c r="CW851">
        <f>IF($DG851&gt;=12,INDEX($CJ:$CJ,$DF851+12),"")</f>
      </c>
      <c r="CX851">
        <f>IF($DG851&gt;=13,INDEX($CJ:$CJ,$DF851+13),"")</f>
      </c>
      <c r="CY851">
        <f>IF($DG851&gt;=14,INDEX($CJ:$CJ,$DF851+14),"")</f>
      </c>
      <c r="CZ851">
        <f>IF($DG851&gt;=15,INDEX($CJ:$CJ,$DF851+15),"")</f>
      </c>
      <c r="DA851">
        <f>IF($DG851&gt;=16,INDEX($CJ:$CJ,$DF851+16),"")</f>
      </c>
      <c r="DB851">
        <f>IF($DG851&gt;=17,INDEX($CJ:$CJ,$DF851+17),"")</f>
      </c>
      <c r="DC851">
        <f>IF($DG851&gt;=18,INDEX($CJ:$CJ,$DF851+18),"")</f>
      </c>
      <c r="DD851">
        <f>IF($DG851&gt;=19,INDEX($CJ:$CJ,$DF851+19),"")</f>
      </c>
      <c r="DE851">
        <f>IF($DG851&gt;=20,INDEX($CJ:$CJ,$DF851+20),"")</f>
      </c>
      <c r="DF851">
        <f>IFERROR(MATCH($CI851,$CJ$2:$CJ$263,0)+1,0)</f>
      </c>
      <c r="DG851">
        <f>IFERROR(INDEX($CK$2:$CK$263,MATCH($CI851,$CJ$2:$CJ$263,0)),0)</f>
      </c>
      <c r="DH851">
        <f>IFERROR(INDEX($AO:$AO,MATCH($N851,$AN:$AN,0))&amp;"","")</f>
      </c>
      <c r="DL851">
        <f>IF($GO851&gt;=1,INDEX($DI:$DI,$GN851+1),"")</f>
      </c>
      <c r="DM851">
        <f>IF($GO851&gt;=2,INDEX($DI:$DI,$GN851+2),"")</f>
      </c>
      <c r="DN851">
        <f>IF($GO851&gt;=3,INDEX($DI:$DI,$GN851+3),"")</f>
      </c>
      <c r="DO851">
        <f>IF($GO851&gt;=4,INDEX($DI:$DI,$GN851+4),"")</f>
      </c>
      <c r="DP851">
        <f>IF($GO851&gt;=5,INDEX($DI:$DI,$GN851+5),"")</f>
      </c>
      <c r="DQ851">
        <f>IF($GO851&gt;=6,INDEX($DI:$DI,$GN851+6),"")</f>
      </c>
      <c r="DR851">
        <f>IF($GO851&gt;=7,INDEX($DI:$DI,$GN851+7),"")</f>
      </c>
      <c r="DS851">
        <f>IF($GO851&gt;=8,INDEX($DI:$DI,$GN851+8),"")</f>
      </c>
      <c r="DT851">
        <f>IF($GO851&gt;=9,INDEX($DI:$DI,$GN851+9),"")</f>
      </c>
      <c r="DU851">
        <f>IF($GO851&gt;=10,INDEX($DI:$DI,$GN851+10),"")</f>
      </c>
      <c r="DV851">
        <f>IF($GO851&gt;=11,INDEX($DI:$DI,$GN851+11),"")</f>
      </c>
      <c r="DW851">
        <f>IF($GO851&gt;=12,INDEX($DI:$DI,$GN851+12),"")</f>
      </c>
      <c r="DX851">
        <f>IF($GO851&gt;=13,INDEX($DI:$DI,$GN851+13),"")</f>
      </c>
      <c r="DY851">
        <f>IF($GO851&gt;=14,INDEX($DI:$DI,$GN851+14),"")</f>
      </c>
      <c r="DZ851">
        <f>IF($GO851&gt;=15,INDEX($DI:$DI,$GN851+15),"")</f>
      </c>
      <c r="EA851">
        <f>IF($GO851&gt;=16,INDEX($DI:$DI,$GN851+16),"")</f>
      </c>
      <c r="EB851">
        <f>IF($GO851&gt;=17,INDEX($DI:$DI,$GN851+17),"")</f>
      </c>
      <c r="EC851">
        <f>IF($GO851&gt;=18,INDEX($DI:$DI,$GN851+18),"")</f>
      </c>
      <c r="ED851">
        <f>IF($GO851&gt;=19,INDEX($DI:$DI,$GN851+19),"")</f>
      </c>
      <c r="EE851">
        <f>IF($GO851&gt;=20,INDEX($DI:$DI,$GN851+20),"")</f>
      </c>
      <c r="EF851">
        <f>IF($GO851&gt;=21,INDEX($DI:$DI,$GN851+21),"")</f>
      </c>
      <c r="EG851">
        <f>IF($GO851&gt;=22,INDEX($DI:$DI,$GN851+22),"")</f>
      </c>
      <c r="EH851">
        <f>IF($GO851&gt;=23,INDEX($DI:$DI,$GN851+23),"")</f>
      </c>
      <c r="EI851">
        <f>IF($GO851&gt;=24,INDEX($DI:$DI,$GN851+24),"")</f>
      </c>
      <c r="EJ851">
        <f>IF($GO851&gt;=25,INDEX($DI:$DI,$GN851+25),"")</f>
      </c>
      <c r="EK851">
        <f>IF($GO851&gt;=26,INDEX($DI:$DI,$GN851+26),"")</f>
      </c>
      <c r="EL851">
        <f>IF($GO851&gt;=27,INDEX($DI:$DI,$GN851+27),"")</f>
      </c>
      <c r="EM851">
        <f>IF($GO851&gt;=28,INDEX($DI:$DI,$GN851+28),"")</f>
      </c>
      <c r="EN851">
        <f>IF($GO851&gt;=29,INDEX($DI:$DI,$GN851+29),"")</f>
      </c>
      <c r="EO851">
        <f>IF($GO851&gt;=30,INDEX($DI:$DI,$GN851+30),"")</f>
      </c>
      <c r="EP851">
        <f>IF($GO851&gt;=31,INDEX($DI:$DI,$GN851+31),"")</f>
      </c>
      <c r="EQ851">
        <f>IF($GO851&gt;=32,INDEX($DI:$DI,$GN851+32),"")</f>
      </c>
      <c r="ER851">
        <f>IF($GO851&gt;=33,INDEX($DI:$DI,$GN851+33),"")</f>
      </c>
      <c r="ES851">
        <f>IF($GO851&gt;=34,INDEX($DI:$DI,$GN851+34),"")</f>
      </c>
      <c r="ET851">
        <f>IF($GO851&gt;=35,INDEX($DI:$DI,$GN851+35),"")</f>
      </c>
      <c r="EU851">
        <f>IF($GO851&gt;=36,INDEX($DI:$DI,$GN851+36),"")</f>
      </c>
      <c r="EV851">
        <f>IF($GO851&gt;=37,INDEX($DI:$DI,$GN851+37),"")</f>
      </c>
      <c r="EW851">
        <f>IF($GO851&gt;=38,INDEX($DI:$DI,$GN851+38),"")</f>
      </c>
      <c r="EX851">
        <f>IF($GO851&gt;=39,INDEX($DI:$DI,$GN851+39),"")</f>
      </c>
      <c r="EY851">
        <f>IF($GO851&gt;=40,INDEX($DI:$DI,$GN851+40),"")</f>
      </c>
      <c r="EZ851">
        <f>IF($GO851&gt;=1,INDEX($DJ:$DJ,$GN851+1),"")</f>
      </c>
      <c r="FA851">
        <f>IF($GO851&gt;=2,INDEX($DJ:$DJ,$GN851+2),"")</f>
      </c>
      <c r="FB851">
        <f>IF($GO851&gt;=3,INDEX($DJ:$DJ,$GN851+3),"")</f>
      </c>
      <c r="FC851">
        <f>IF($GO851&gt;=4,INDEX($DJ:$DJ,$GN851+4),"")</f>
      </c>
      <c r="FD851">
        <f>IF($GO851&gt;=5,INDEX($DJ:$DJ,$GN851+5),"")</f>
      </c>
      <c r="FE851">
        <f>IF($GO851&gt;=6,INDEX($DJ:$DJ,$GN851+6),"")</f>
      </c>
      <c r="FF851">
        <f>IF($GO851&gt;=7,INDEX($DJ:$DJ,$GN851+7),"")</f>
      </c>
      <c r="FG851">
        <f>IF($GO851&gt;=8,INDEX($DJ:$DJ,$GN851+8),"")</f>
      </c>
      <c r="FH851">
        <f>IF($GO851&gt;=9,INDEX($DJ:$DJ,$GN851+9),"")</f>
      </c>
      <c r="FI851">
        <f>IF($GO851&gt;=10,INDEX($DJ:$DJ,$GN851+10),"")</f>
      </c>
      <c r="FJ851">
        <f>IF($GO851&gt;=11,INDEX($DJ:$DJ,$GN851+11),"")</f>
      </c>
      <c r="FK851">
        <f>IF($GO851&gt;=12,INDEX($DJ:$DJ,$GN851+12),"")</f>
      </c>
      <c r="FL851">
        <f>IF($GO851&gt;=13,INDEX($DJ:$DJ,$GN851+13),"")</f>
      </c>
      <c r="FM851">
        <f>IF($GO851&gt;=14,INDEX($DJ:$DJ,$GN851+14),"")</f>
      </c>
      <c r="FN851">
        <f>IF($GO851&gt;=15,INDEX($DJ:$DJ,$GN851+15),"")</f>
      </c>
      <c r="FO851">
        <f>IF($GO851&gt;=16,INDEX($DJ:$DJ,$GN851+16),"")</f>
      </c>
      <c r="FP851">
        <f>IF($GO851&gt;=17,INDEX($DJ:$DJ,$GN851+17),"")</f>
      </c>
      <c r="FQ851">
        <f>IF($GO851&gt;=18,INDEX($DJ:$DJ,$GN851+18),"")</f>
      </c>
      <c r="FR851">
        <f>IF($GO851&gt;=19,INDEX($DJ:$DJ,$GN851+19),"")</f>
      </c>
      <c r="FS851">
        <f>IF($GO851&gt;=20,INDEX($DJ:$DJ,$GN851+20),"")</f>
      </c>
      <c r="FT851">
        <f>IF($GO851&gt;=21,INDEX($DJ:$DJ,$GN851+21),"")</f>
      </c>
      <c r="FU851">
        <f>IF($GO851&gt;=22,INDEX($DJ:$DJ,$GN851+22),"")</f>
      </c>
      <c r="FV851">
        <f>IF($GO851&gt;=23,INDEX($DJ:$DJ,$GN851+23),"")</f>
      </c>
      <c r="FW851">
        <f>IF($GO851&gt;=24,INDEX($DJ:$DJ,$GN851+24),"")</f>
      </c>
      <c r="FX851">
        <f>IF($GO851&gt;=25,INDEX($DJ:$DJ,$GN851+25),"")</f>
      </c>
      <c r="FY851">
        <f>IF($GO851&gt;=26,INDEX($DJ:$DJ,$GN851+26),"")</f>
      </c>
      <c r="FZ851">
        <f>IF($GO851&gt;=27,INDEX($DJ:$DJ,$GN851+27),"")</f>
      </c>
      <c r="GA851">
        <f>IF($GO851&gt;=28,INDEX($DJ:$DJ,$GN851+28),"")</f>
      </c>
      <c r="GB851">
        <f>IF($GO851&gt;=29,INDEX($DJ:$DJ,$GN851+29),"")</f>
      </c>
      <c r="GC851">
        <f>IF($GO851&gt;=30,INDEX($DJ:$DJ,$GN851+30),"")</f>
      </c>
      <c r="GD851">
        <f>IF($GO851&gt;=31,INDEX($DJ:$DJ,$GN851+31),"")</f>
      </c>
      <c r="GE851">
        <f>IF($GO851&gt;=32,INDEX($DJ:$DJ,$GN851+32),"")</f>
      </c>
      <c r="GF851">
        <f>IF($GO851&gt;=33,INDEX($DJ:$DJ,$GN851+33),"")</f>
      </c>
      <c r="GG851">
        <f>IF($GO851&gt;=34,INDEX($DJ:$DJ,$GN851+34),"")</f>
      </c>
      <c r="GH851">
        <f>IF($GO851&gt;=35,INDEX($DJ:$DJ,$GN851+35),"")</f>
      </c>
      <c r="GI851">
        <f>IF($GO851&gt;=36,INDEX($DJ:$DJ,$GN851+36),"")</f>
      </c>
      <c r="GJ851">
        <f>IF($GO851&gt;=37,INDEX($DJ:$DJ,$GN851+37),"")</f>
      </c>
      <c r="GK851">
        <f>IF($GO851&gt;=38,INDEX($DJ:$DJ,$GN851+38),"")</f>
      </c>
      <c r="GL851">
        <f>IF($GO851&gt;=39,INDEX($DJ:$DJ,$GN851+39),"")</f>
      </c>
      <c r="GM851">
        <f>IF($GO851&gt;=40,INDEX($DJ:$DJ,$GN851+40),"")</f>
      </c>
      <c r="GN851">
        <f>IFERROR(MATCH($DH851,$DI$2:$DI$148,0)+1,0)</f>
      </c>
      <c r="GO851">
        <f>IFERROR(INDEX($DK$2:$DK$148,MATCH($DH851,$DI$2:$DI$148,0)),0)</f>
      </c>
      <c r="GP851">
        <f>IFERROR(MATCH($Y851,$DL$851:$EY$851,0),0)</f>
      </c>
      <c r="GQ851">
        <f>IF($GP851&gt;0,INDEX($EZ$851:$GM$851,$GP851),"")</f>
      </c>
      <c r="GT851">
        <f>IF($JC851&gt;=1,INDEX($GR:$GR,$JB851+1),"")</f>
      </c>
      <c r="GU851">
        <f>IF($JC851&gt;=2,INDEX($GR:$GR,$JB851+2),"")</f>
      </c>
      <c r="GV851">
        <f>IF($JC851&gt;=3,INDEX($GR:$GR,$JB851+3),"")</f>
      </c>
      <c r="GW851">
        <f>IF($JC851&gt;=4,INDEX($GR:$GR,$JB851+4),"")</f>
      </c>
      <c r="GX851">
        <f>IF($JC851&gt;=5,INDEX($GR:$GR,$JB851+5),"")</f>
      </c>
      <c r="GY851">
        <f>IF($JC851&gt;=6,INDEX($GR:$GR,$JB851+6),"")</f>
      </c>
      <c r="GZ851">
        <f>IF($JC851&gt;=7,INDEX($GR:$GR,$JB851+7),"")</f>
      </c>
      <c r="HA851">
        <f>IF($JC851&gt;=8,INDEX($GR:$GR,$JB851+8),"")</f>
      </c>
      <c r="HB851">
        <f>IF($JC851&gt;=9,INDEX($GR:$GR,$JB851+9),"")</f>
      </c>
      <c r="HC851">
        <f>IF($JC851&gt;=10,INDEX($GR:$GR,$JB851+10),"")</f>
      </c>
      <c r="HD851">
        <f>IF($JC851&gt;=11,INDEX($GR:$GR,$JB851+11),"")</f>
      </c>
      <c r="HE851">
        <f>IF($JC851&gt;=12,INDEX($GR:$GR,$JB851+12),"")</f>
      </c>
      <c r="HF851">
        <f>IF($JC851&gt;=13,INDEX($GR:$GR,$JB851+13),"")</f>
      </c>
      <c r="HG851">
        <f>IF($JC851&gt;=14,INDEX($GR:$GR,$JB851+14),"")</f>
      </c>
      <c r="HH851">
        <f>IF($JC851&gt;=15,INDEX($GR:$GR,$JB851+15),"")</f>
      </c>
      <c r="HI851">
        <f>IF($JC851&gt;=16,INDEX($GR:$GR,$JB851+16),"")</f>
      </c>
      <c r="HJ851">
        <f>IF($JC851&gt;=17,INDEX($GR:$GR,$JB851+17),"")</f>
      </c>
      <c r="HK851">
        <f>IF($JC851&gt;=18,INDEX($GR:$GR,$JB851+18),"")</f>
      </c>
      <c r="HL851">
        <f>IF($JC851&gt;=19,INDEX($GR:$GR,$JB851+19),"")</f>
      </c>
      <c r="HM851">
        <f>IF($JC851&gt;=20,INDEX($GR:$GR,$JB851+20),"")</f>
      </c>
      <c r="HN851">
        <f>IF($JC851&gt;=21,INDEX($GR:$GR,$JB851+21),"")</f>
      </c>
      <c r="HO851">
        <f>IF($JC851&gt;=22,INDEX($GR:$GR,$JB851+22),"")</f>
      </c>
      <c r="HP851">
        <f>IF($JC851&gt;=23,INDEX($GR:$GR,$JB851+23),"")</f>
      </c>
      <c r="HQ851">
        <f>IF($JC851&gt;=24,INDEX($GR:$GR,$JB851+24),"")</f>
      </c>
      <c r="HR851">
        <f>IF($JC851&gt;=25,INDEX($GR:$GR,$JB851+25),"")</f>
      </c>
      <c r="HS851">
        <f>IF($JC851&gt;=26,INDEX($GR:$GR,$JB851+26),"")</f>
      </c>
      <c r="HT851">
        <f>IF($JC851&gt;=27,INDEX($GR:$GR,$JB851+27),"")</f>
      </c>
      <c r="HU851">
        <f>IF($JC851&gt;=28,INDEX($GR:$GR,$JB851+28),"")</f>
      </c>
      <c r="HV851">
        <f>IF($JC851&gt;=29,INDEX($GR:$GR,$JB851+29),"")</f>
      </c>
      <c r="HW851">
        <f>IF($JC851&gt;=30,INDEX($GR:$GR,$JB851+30),"")</f>
      </c>
      <c r="HX851">
        <f>IF($JC851&gt;=31,INDEX($GR:$GR,$JB851+31),"")</f>
      </c>
      <c r="HY851">
        <f>IF($JC851&gt;=32,INDEX($GR:$GR,$JB851+32),"")</f>
      </c>
      <c r="HZ851">
        <f>IF($JC851&gt;=33,INDEX($GR:$GR,$JB851+33),"")</f>
      </c>
      <c r="IA851">
        <f>IF($JC851&gt;=34,INDEX($GR:$GR,$JB851+34),"")</f>
      </c>
      <c r="IB851">
        <f>IF($JC851&gt;=35,INDEX($GR:$GR,$JB851+35),"")</f>
      </c>
      <c r="IC851">
        <f>IF($JC851&gt;=36,INDEX($GR:$GR,$JB851+36),"")</f>
      </c>
      <c r="ID851">
        <f>IF($JC851&gt;=37,INDEX($GR:$GR,$JB851+37),"")</f>
      </c>
      <c r="IE851">
        <f>IF($JC851&gt;=38,INDEX($GR:$GR,$JB851+38),"")</f>
      </c>
      <c r="IF851">
        <f>IF($JC851&gt;=39,INDEX($GR:$GR,$JB851+39),"")</f>
      </c>
      <c r="IG851">
        <f>IF($JC851&gt;=40,INDEX($GR:$GR,$JB851+40),"")</f>
      </c>
      <c r="IH851">
        <f>IF($JC851&gt;=41,INDEX($GR:$GR,$JB851+41),"")</f>
      </c>
      <c r="II851">
        <f>IF($JC851&gt;=42,INDEX($GR:$GR,$JB851+42),"")</f>
      </c>
      <c r="IJ851">
        <f>IF($JC851&gt;=43,INDEX($GR:$GR,$JB851+43),"")</f>
      </c>
      <c r="IK851">
        <f>IF($JC851&gt;=44,INDEX($GR:$GR,$JB851+44),"")</f>
      </c>
      <c r="IL851">
        <f>IF($JC851&gt;=45,INDEX($GR:$GR,$JB851+45),"")</f>
      </c>
      <c r="IM851">
        <f>IF($JC851&gt;=46,INDEX($GR:$GR,$JB851+46),"")</f>
      </c>
      <c r="IN851">
        <f>IF($JC851&gt;=47,INDEX($GR:$GR,$JB851+47),"")</f>
      </c>
      <c r="IO851">
        <f>IF($JC851&gt;=48,INDEX($GR:$GR,$JB851+48),"")</f>
      </c>
      <c r="IP851">
        <f>IF($JC851&gt;=49,INDEX($GR:$GR,$JB851+49),"")</f>
      </c>
      <c r="IQ851">
        <f>IF($JC851&gt;=50,INDEX($GR:$GR,$JB851+50),"")</f>
      </c>
      <c r="IR851">
        <f>IF($JC851&gt;=51,INDEX($GR:$GR,$JB851+51),"")</f>
      </c>
      <c r="IS851">
        <f>IF($JC851&gt;=52,INDEX($GR:$GR,$JB851+52),"")</f>
      </c>
      <c r="IT851">
        <f>IF($JC851&gt;=53,INDEX($GR:$GR,$JB851+53),"")</f>
      </c>
      <c r="IU851">
        <f>IF($JC851&gt;=54,INDEX($GR:$GR,$JB851+54),"")</f>
      </c>
      <c r="IV851">
        <f>IF($JC851&gt;=55,INDEX($GR:$GR,$JB851+55),"")</f>
      </c>
      <c r="IW851">
        <f>IF($JC851&gt;=56,INDEX($GR:$GR,$JB851+56),"")</f>
      </c>
      <c r="IX851">
        <f>IF($JC851&gt;=57,INDEX($GR:$GR,$JB851+57),"")</f>
      </c>
      <c r="IY851">
        <f>IF($JC851&gt;=58,INDEX($GR:$GR,$JB851+58),"")</f>
      </c>
      <c r="IZ851">
        <f>IF($JC851&gt;=59,INDEX($GR:$GR,$JB851+59),"")</f>
      </c>
      <c r="JA851">
        <f>IF($JC851&gt;=60,INDEX($GR:$GR,$JB851+60),"")</f>
      </c>
      <c r="JB851">
        <f>IFERROR(MATCH($GQ851,$GR$2:$GR$324,0)+1,0)</f>
      </c>
      <c r="JC851">
        <f>IFERROR(INDEX($GS$2:$GS$324,MATCH($GQ851,$GR$2:$GR$324,0)),0)</f>
      </c>
      <c r="JD851" t="s">
        <v>40</v>
      </c>
      <c r="JE851" t="s">
        <v>40</v>
      </c>
    </row>
    <row r="852" spans="1:265" x14ac:dyDescent="0.25">
      <c r="Q852">
        <f>IF(OR($T852="",$P852=""),"",IFERROR($T852/$P852,0))</f>
      </c>
      <c r="R852">
        <f>IF($T852="","",
SUM($S852,$U852,$Z852,$V852,$X852)*
(1-IF($AA852="",0,VALUE($AA852)/100)))</f>
      </c>
      <c r="S852">
        <f>IF($T852="","",$T852)</f>
      </c>
      <c r="U852">
        <f>IF($T852="","",
IF($N852="","",
IF(ISNUMBER(SEARCH("exempt",LOWER($N852))),0,
$T852*(VALUE(SUBSTITUTE($N852,"%",""))/100))))</f>
      </c>
      <c r="AB852">
        <f>IFERROR(IF(FIND(" - ",$K852)&gt;0,MID($K852,FIND(" - ",$K852)+3,LEN($K852)),""),"")</f>
      </c>
      <c r="AK852" t="s">
        <v>1439</v>
      </c>
      <c r="AP852">
        <f>IFERROR(LEFT($K852,FIND(" - ",$K852)-1),$K852)</f>
      </c>
      <c r="AS852">
        <f>IF($CH852&gt;=1,INDEX($AQ:$AQ,$CG852+1),"")</f>
      </c>
      <c r="AT852">
        <f>IF($CH852&gt;=2,INDEX($AQ:$AQ,$CG852+2),"")</f>
      </c>
      <c r="AU852">
        <f>IF($CH852&gt;=3,INDEX($AQ:$AQ,$CG852+3),"")</f>
      </c>
      <c r="AV852">
        <f>IF($CH852&gt;=4,INDEX($AQ:$AQ,$CG852+4),"")</f>
      </c>
      <c r="AW852">
        <f>IF($CH852&gt;=5,INDEX($AQ:$AQ,$CG852+5),"")</f>
      </c>
      <c r="AX852">
        <f>IF($CH852&gt;=6,INDEX($AQ:$AQ,$CG852+6),"")</f>
      </c>
      <c r="AY852">
        <f>IF($CH852&gt;=7,INDEX($AQ:$AQ,$CG852+7),"")</f>
      </c>
      <c r="AZ852">
        <f>IF($CH852&gt;=8,INDEX($AQ:$AQ,$CG852+8),"")</f>
      </c>
      <c r="BA852">
        <f>IF($CH852&gt;=9,INDEX($AQ:$AQ,$CG852+9),"")</f>
      </c>
      <c r="BB852">
        <f>IF($CH852&gt;=10,INDEX($AQ:$AQ,$CG852+10),"")</f>
      </c>
      <c r="BC852">
        <f>IF($CH852&gt;=11,INDEX($AQ:$AQ,$CG852+11),"")</f>
      </c>
      <c r="BD852">
        <f>IF($CH852&gt;=12,INDEX($AQ:$AQ,$CG852+12),"")</f>
      </c>
      <c r="BE852">
        <f>IF($CH852&gt;=13,INDEX($AQ:$AQ,$CG852+13),"")</f>
      </c>
      <c r="BF852">
        <f>IF($CH852&gt;=14,INDEX($AQ:$AQ,$CG852+14),"")</f>
      </c>
      <c r="BG852">
        <f>IF($CH852&gt;=15,INDEX($AQ:$AQ,$CG852+15),"")</f>
      </c>
      <c r="BH852">
        <f>IF($CH852&gt;=16,INDEX($AQ:$AQ,$CG852+16),"")</f>
      </c>
      <c r="BI852">
        <f>IF($CH852&gt;=17,INDEX($AQ:$AQ,$CG852+17),"")</f>
      </c>
      <c r="BJ852">
        <f>IF($CH852&gt;=18,INDEX($AQ:$AQ,$CG852+18),"")</f>
      </c>
      <c r="BK852">
        <f>IF($CH852&gt;=19,INDEX($AQ:$AQ,$CG852+19),"")</f>
      </c>
      <c r="BL852">
        <f>IF($CH852&gt;=20,INDEX($AQ:$AQ,$CG852+20),"")</f>
      </c>
      <c r="BM852">
        <f>IF($CH852&gt;=21,INDEX($AQ:$AQ,$CG852+21),"")</f>
      </c>
      <c r="BN852">
        <f>IF($CH852&gt;=22,INDEX($AQ:$AQ,$CG852+22),"")</f>
      </c>
      <c r="BO852">
        <f>IF($CH852&gt;=23,INDEX($AQ:$AQ,$CG852+23),"")</f>
      </c>
      <c r="BP852">
        <f>IF($CH852&gt;=24,INDEX($AQ:$AQ,$CG852+24),"")</f>
      </c>
      <c r="BQ852">
        <f>IF($CH852&gt;=25,INDEX($AQ:$AQ,$CG852+25),"")</f>
      </c>
      <c r="BR852">
        <f>IF($CH852&gt;=26,INDEX($AQ:$AQ,$CG852+26),"")</f>
      </c>
      <c r="BS852">
        <f>IF($CH852&gt;=27,INDEX($AQ:$AQ,$CG852+27),"")</f>
      </c>
      <c r="BT852">
        <f>IF($CH852&gt;=28,INDEX($AQ:$AQ,$CG852+28),"")</f>
      </c>
      <c r="BU852">
        <f>IF($CH852&gt;=29,INDEX($AQ:$AQ,$CG852+29),"")</f>
      </c>
      <c r="BV852">
        <f>IF($CH852&gt;=30,INDEX($AQ:$AQ,$CG852+30),"")</f>
      </c>
      <c r="BW852">
        <f>IF($CH852&gt;=31,INDEX($AQ:$AQ,$CG852+31),"")</f>
      </c>
      <c r="BX852">
        <f>IF($CH852&gt;=32,INDEX($AQ:$AQ,$CG852+32),"")</f>
      </c>
      <c r="BY852">
        <f>IF($CH852&gt;=33,INDEX($AQ:$AQ,$CG852+33),"")</f>
      </c>
      <c r="BZ852">
        <f>IF($CH852&gt;=34,INDEX($AQ:$AQ,$CG852+34),"")</f>
      </c>
      <c r="CA852">
        <f>IF($CH852&gt;=35,INDEX($AQ:$AQ,$CG852+35),"")</f>
      </c>
      <c r="CB852">
        <f>IF($CH852&gt;=36,INDEX($AQ:$AQ,$CG852+36),"")</f>
      </c>
      <c r="CC852">
        <f>IF($CH852&gt;=37,INDEX($AQ:$AQ,$CG852+37),"")</f>
      </c>
      <c r="CD852">
        <f>IF($CH852&gt;=38,INDEX($AQ:$AQ,$CG852+38),"")</f>
      </c>
      <c r="CE852">
        <f>IF($CH852&gt;=39,INDEX($AQ:$AQ,$CG852+39),"")</f>
      </c>
      <c r="CF852">
        <f>IF($CH852&gt;=40,INDEX($AQ:$AQ,$CG852+40),"")</f>
      </c>
      <c r="CG852">
        <f>IFERROR(MATCH($AP852,$AQ$2:$AQ$134,0)+1,0)</f>
      </c>
      <c r="CH852">
        <f>IFERROR(INDEX($AR$2:$AR$134,MATCH($AP852,$AQ$2:$AQ$134,0)),0)</f>
      </c>
      <c r="CI852">
        <f>IFERROR(LEFT($L852,FIND(" - ",$L852)-1),$L852)</f>
      </c>
      <c r="CL852">
        <f>IF($DG852&gt;=1,INDEX($CJ:$CJ,$DF852+1),"")</f>
      </c>
      <c r="CM852">
        <f>IF($DG852&gt;=2,INDEX($CJ:$CJ,$DF852+2),"")</f>
      </c>
      <c r="CN852">
        <f>IF($DG852&gt;=3,INDEX($CJ:$CJ,$DF852+3),"")</f>
      </c>
      <c r="CO852">
        <f>IF($DG852&gt;=4,INDEX($CJ:$CJ,$DF852+4),"")</f>
      </c>
      <c r="CP852">
        <f>IF($DG852&gt;=5,INDEX($CJ:$CJ,$DF852+5),"")</f>
      </c>
      <c r="CQ852">
        <f>IF($DG852&gt;=6,INDEX($CJ:$CJ,$DF852+6),"")</f>
      </c>
      <c r="CR852">
        <f>IF($DG852&gt;=7,INDEX($CJ:$CJ,$DF852+7),"")</f>
      </c>
      <c r="CS852">
        <f>IF($DG852&gt;=8,INDEX($CJ:$CJ,$DF852+8),"")</f>
      </c>
      <c r="CT852">
        <f>IF($DG852&gt;=9,INDEX($CJ:$CJ,$DF852+9),"")</f>
      </c>
      <c r="CU852">
        <f>IF($DG852&gt;=10,INDEX($CJ:$CJ,$DF852+10),"")</f>
      </c>
      <c r="CV852">
        <f>IF($DG852&gt;=11,INDEX($CJ:$CJ,$DF852+11),"")</f>
      </c>
      <c r="CW852">
        <f>IF($DG852&gt;=12,INDEX($CJ:$CJ,$DF852+12),"")</f>
      </c>
      <c r="CX852">
        <f>IF($DG852&gt;=13,INDEX($CJ:$CJ,$DF852+13),"")</f>
      </c>
      <c r="CY852">
        <f>IF($DG852&gt;=14,INDEX($CJ:$CJ,$DF852+14),"")</f>
      </c>
      <c r="CZ852">
        <f>IF($DG852&gt;=15,INDEX($CJ:$CJ,$DF852+15),"")</f>
      </c>
      <c r="DA852">
        <f>IF($DG852&gt;=16,INDEX($CJ:$CJ,$DF852+16),"")</f>
      </c>
      <c r="DB852">
        <f>IF($DG852&gt;=17,INDEX($CJ:$CJ,$DF852+17),"")</f>
      </c>
      <c r="DC852">
        <f>IF($DG852&gt;=18,INDEX($CJ:$CJ,$DF852+18),"")</f>
      </c>
      <c r="DD852">
        <f>IF($DG852&gt;=19,INDEX($CJ:$CJ,$DF852+19),"")</f>
      </c>
      <c r="DE852">
        <f>IF($DG852&gt;=20,INDEX($CJ:$CJ,$DF852+20),"")</f>
      </c>
      <c r="DF852">
        <f>IFERROR(MATCH($CI852,$CJ$2:$CJ$263,0)+1,0)</f>
      </c>
      <c r="DG852">
        <f>IFERROR(INDEX($CK$2:$CK$263,MATCH($CI852,$CJ$2:$CJ$263,0)),0)</f>
      </c>
      <c r="DH852">
        <f>IFERROR(INDEX($AO:$AO,MATCH($N852,$AN:$AN,0))&amp;"","")</f>
      </c>
      <c r="DL852">
        <f>IF($GO852&gt;=1,INDEX($DI:$DI,$GN852+1),"")</f>
      </c>
      <c r="DM852">
        <f>IF($GO852&gt;=2,INDEX($DI:$DI,$GN852+2),"")</f>
      </c>
      <c r="DN852">
        <f>IF($GO852&gt;=3,INDEX($DI:$DI,$GN852+3),"")</f>
      </c>
      <c r="DO852">
        <f>IF($GO852&gt;=4,INDEX($DI:$DI,$GN852+4),"")</f>
      </c>
      <c r="DP852">
        <f>IF($GO852&gt;=5,INDEX($DI:$DI,$GN852+5),"")</f>
      </c>
      <c r="DQ852">
        <f>IF($GO852&gt;=6,INDEX($DI:$DI,$GN852+6),"")</f>
      </c>
      <c r="DR852">
        <f>IF($GO852&gt;=7,INDEX($DI:$DI,$GN852+7),"")</f>
      </c>
      <c r="DS852">
        <f>IF($GO852&gt;=8,INDEX($DI:$DI,$GN852+8),"")</f>
      </c>
      <c r="DT852">
        <f>IF($GO852&gt;=9,INDEX($DI:$DI,$GN852+9),"")</f>
      </c>
      <c r="DU852">
        <f>IF($GO852&gt;=10,INDEX($DI:$DI,$GN852+10),"")</f>
      </c>
      <c r="DV852">
        <f>IF($GO852&gt;=11,INDEX($DI:$DI,$GN852+11),"")</f>
      </c>
      <c r="DW852">
        <f>IF($GO852&gt;=12,INDEX($DI:$DI,$GN852+12),"")</f>
      </c>
      <c r="DX852">
        <f>IF($GO852&gt;=13,INDEX($DI:$DI,$GN852+13),"")</f>
      </c>
      <c r="DY852">
        <f>IF($GO852&gt;=14,INDEX($DI:$DI,$GN852+14),"")</f>
      </c>
      <c r="DZ852">
        <f>IF($GO852&gt;=15,INDEX($DI:$DI,$GN852+15),"")</f>
      </c>
      <c r="EA852">
        <f>IF($GO852&gt;=16,INDEX($DI:$DI,$GN852+16),"")</f>
      </c>
      <c r="EB852">
        <f>IF($GO852&gt;=17,INDEX($DI:$DI,$GN852+17),"")</f>
      </c>
      <c r="EC852">
        <f>IF($GO852&gt;=18,INDEX($DI:$DI,$GN852+18),"")</f>
      </c>
      <c r="ED852">
        <f>IF($GO852&gt;=19,INDEX($DI:$DI,$GN852+19),"")</f>
      </c>
      <c r="EE852">
        <f>IF($GO852&gt;=20,INDEX($DI:$DI,$GN852+20),"")</f>
      </c>
      <c r="EF852">
        <f>IF($GO852&gt;=21,INDEX($DI:$DI,$GN852+21),"")</f>
      </c>
      <c r="EG852">
        <f>IF($GO852&gt;=22,INDEX($DI:$DI,$GN852+22),"")</f>
      </c>
      <c r="EH852">
        <f>IF($GO852&gt;=23,INDEX($DI:$DI,$GN852+23),"")</f>
      </c>
      <c r="EI852">
        <f>IF($GO852&gt;=24,INDEX($DI:$DI,$GN852+24),"")</f>
      </c>
      <c r="EJ852">
        <f>IF($GO852&gt;=25,INDEX($DI:$DI,$GN852+25),"")</f>
      </c>
      <c r="EK852">
        <f>IF($GO852&gt;=26,INDEX($DI:$DI,$GN852+26),"")</f>
      </c>
      <c r="EL852">
        <f>IF($GO852&gt;=27,INDEX($DI:$DI,$GN852+27),"")</f>
      </c>
      <c r="EM852">
        <f>IF($GO852&gt;=28,INDEX($DI:$DI,$GN852+28),"")</f>
      </c>
      <c r="EN852">
        <f>IF($GO852&gt;=29,INDEX($DI:$DI,$GN852+29),"")</f>
      </c>
      <c r="EO852">
        <f>IF($GO852&gt;=30,INDEX($DI:$DI,$GN852+30),"")</f>
      </c>
      <c r="EP852">
        <f>IF($GO852&gt;=31,INDEX($DI:$DI,$GN852+31),"")</f>
      </c>
      <c r="EQ852">
        <f>IF($GO852&gt;=32,INDEX($DI:$DI,$GN852+32),"")</f>
      </c>
      <c r="ER852">
        <f>IF($GO852&gt;=33,INDEX($DI:$DI,$GN852+33),"")</f>
      </c>
      <c r="ES852">
        <f>IF($GO852&gt;=34,INDEX($DI:$DI,$GN852+34),"")</f>
      </c>
      <c r="ET852">
        <f>IF($GO852&gt;=35,INDEX($DI:$DI,$GN852+35),"")</f>
      </c>
      <c r="EU852">
        <f>IF($GO852&gt;=36,INDEX($DI:$DI,$GN852+36),"")</f>
      </c>
      <c r="EV852">
        <f>IF($GO852&gt;=37,INDEX($DI:$DI,$GN852+37),"")</f>
      </c>
      <c r="EW852">
        <f>IF($GO852&gt;=38,INDEX($DI:$DI,$GN852+38),"")</f>
      </c>
      <c r="EX852">
        <f>IF($GO852&gt;=39,INDEX($DI:$DI,$GN852+39),"")</f>
      </c>
      <c r="EY852">
        <f>IF($GO852&gt;=40,INDEX($DI:$DI,$GN852+40),"")</f>
      </c>
      <c r="EZ852">
        <f>IF($GO852&gt;=1,INDEX($DJ:$DJ,$GN852+1),"")</f>
      </c>
      <c r="FA852">
        <f>IF($GO852&gt;=2,INDEX($DJ:$DJ,$GN852+2),"")</f>
      </c>
      <c r="FB852">
        <f>IF($GO852&gt;=3,INDEX($DJ:$DJ,$GN852+3),"")</f>
      </c>
      <c r="FC852">
        <f>IF($GO852&gt;=4,INDEX($DJ:$DJ,$GN852+4),"")</f>
      </c>
      <c r="FD852">
        <f>IF($GO852&gt;=5,INDEX($DJ:$DJ,$GN852+5),"")</f>
      </c>
      <c r="FE852">
        <f>IF($GO852&gt;=6,INDEX($DJ:$DJ,$GN852+6),"")</f>
      </c>
      <c r="FF852">
        <f>IF($GO852&gt;=7,INDEX($DJ:$DJ,$GN852+7),"")</f>
      </c>
      <c r="FG852">
        <f>IF($GO852&gt;=8,INDEX($DJ:$DJ,$GN852+8),"")</f>
      </c>
      <c r="FH852">
        <f>IF($GO852&gt;=9,INDEX($DJ:$DJ,$GN852+9),"")</f>
      </c>
      <c r="FI852">
        <f>IF($GO852&gt;=10,INDEX($DJ:$DJ,$GN852+10),"")</f>
      </c>
      <c r="FJ852">
        <f>IF($GO852&gt;=11,INDEX($DJ:$DJ,$GN852+11),"")</f>
      </c>
      <c r="FK852">
        <f>IF($GO852&gt;=12,INDEX($DJ:$DJ,$GN852+12),"")</f>
      </c>
      <c r="FL852">
        <f>IF($GO852&gt;=13,INDEX($DJ:$DJ,$GN852+13),"")</f>
      </c>
      <c r="FM852">
        <f>IF($GO852&gt;=14,INDEX($DJ:$DJ,$GN852+14),"")</f>
      </c>
      <c r="FN852">
        <f>IF($GO852&gt;=15,INDEX($DJ:$DJ,$GN852+15),"")</f>
      </c>
      <c r="FO852">
        <f>IF($GO852&gt;=16,INDEX($DJ:$DJ,$GN852+16),"")</f>
      </c>
      <c r="FP852">
        <f>IF($GO852&gt;=17,INDEX($DJ:$DJ,$GN852+17),"")</f>
      </c>
      <c r="FQ852">
        <f>IF($GO852&gt;=18,INDEX($DJ:$DJ,$GN852+18),"")</f>
      </c>
      <c r="FR852">
        <f>IF($GO852&gt;=19,INDEX($DJ:$DJ,$GN852+19),"")</f>
      </c>
      <c r="FS852">
        <f>IF($GO852&gt;=20,INDEX($DJ:$DJ,$GN852+20),"")</f>
      </c>
      <c r="FT852">
        <f>IF($GO852&gt;=21,INDEX($DJ:$DJ,$GN852+21),"")</f>
      </c>
      <c r="FU852">
        <f>IF($GO852&gt;=22,INDEX($DJ:$DJ,$GN852+22),"")</f>
      </c>
      <c r="FV852">
        <f>IF($GO852&gt;=23,INDEX($DJ:$DJ,$GN852+23),"")</f>
      </c>
      <c r="FW852">
        <f>IF($GO852&gt;=24,INDEX($DJ:$DJ,$GN852+24),"")</f>
      </c>
      <c r="FX852">
        <f>IF($GO852&gt;=25,INDEX($DJ:$DJ,$GN852+25),"")</f>
      </c>
      <c r="FY852">
        <f>IF($GO852&gt;=26,INDEX($DJ:$DJ,$GN852+26),"")</f>
      </c>
      <c r="FZ852">
        <f>IF($GO852&gt;=27,INDEX($DJ:$DJ,$GN852+27),"")</f>
      </c>
      <c r="GA852">
        <f>IF($GO852&gt;=28,INDEX($DJ:$DJ,$GN852+28),"")</f>
      </c>
      <c r="GB852">
        <f>IF($GO852&gt;=29,INDEX($DJ:$DJ,$GN852+29),"")</f>
      </c>
      <c r="GC852">
        <f>IF($GO852&gt;=30,INDEX($DJ:$DJ,$GN852+30),"")</f>
      </c>
      <c r="GD852">
        <f>IF($GO852&gt;=31,INDEX($DJ:$DJ,$GN852+31),"")</f>
      </c>
      <c r="GE852">
        <f>IF($GO852&gt;=32,INDEX($DJ:$DJ,$GN852+32),"")</f>
      </c>
      <c r="GF852">
        <f>IF($GO852&gt;=33,INDEX($DJ:$DJ,$GN852+33),"")</f>
      </c>
      <c r="GG852">
        <f>IF($GO852&gt;=34,INDEX($DJ:$DJ,$GN852+34),"")</f>
      </c>
      <c r="GH852">
        <f>IF($GO852&gt;=35,INDEX($DJ:$DJ,$GN852+35),"")</f>
      </c>
      <c r="GI852">
        <f>IF($GO852&gt;=36,INDEX($DJ:$DJ,$GN852+36),"")</f>
      </c>
      <c r="GJ852">
        <f>IF($GO852&gt;=37,INDEX($DJ:$DJ,$GN852+37),"")</f>
      </c>
      <c r="GK852">
        <f>IF($GO852&gt;=38,INDEX($DJ:$DJ,$GN852+38),"")</f>
      </c>
      <c r="GL852">
        <f>IF($GO852&gt;=39,INDEX($DJ:$DJ,$GN852+39),"")</f>
      </c>
      <c r="GM852">
        <f>IF($GO852&gt;=40,INDEX($DJ:$DJ,$GN852+40),"")</f>
      </c>
      <c r="GN852">
        <f>IFERROR(MATCH($DH852,$DI$2:$DI$148,0)+1,0)</f>
      </c>
      <c r="GO852">
        <f>IFERROR(INDEX($DK$2:$DK$148,MATCH($DH852,$DI$2:$DI$148,0)),0)</f>
      </c>
      <c r="GP852">
        <f>IFERROR(MATCH($Y852,$DL$852:$EY$852,0),0)</f>
      </c>
      <c r="GQ852">
        <f>IF($GP852&gt;0,INDEX($EZ$852:$GM$852,$GP852),"")</f>
      </c>
      <c r="GT852">
        <f>IF($JC852&gt;=1,INDEX($GR:$GR,$JB852+1),"")</f>
      </c>
      <c r="GU852">
        <f>IF($JC852&gt;=2,INDEX($GR:$GR,$JB852+2),"")</f>
      </c>
      <c r="GV852">
        <f>IF($JC852&gt;=3,INDEX($GR:$GR,$JB852+3),"")</f>
      </c>
      <c r="GW852">
        <f>IF($JC852&gt;=4,INDEX($GR:$GR,$JB852+4),"")</f>
      </c>
      <c r="GX852">
        <f>IF($JC852&gt;=5,INDEX($GR:$GR,$JB852+5),"")</f>
      </c>
      <c r="GY852">
        <f>IF($JC852&gt;=6,INDEX($GR:$GR,$JB852+6),"")</f>
      </c>
      <c r="GZ852">
        <f>IF($JC852&gt;=7,INDEX($GR:$GR,$JB852+7),"")</f>
      </c>
      <c r="HA852">
        <f>IF($JC852&gt;=8,INDEX($GR:$GR,$JB852+8),"")</f>
      </c>
      <c r="HB852">
        <f>IF($JC852&gt;=9,INDEX($GR:$GR,$JB852+9),"")</f>
      </c>
      <c r="HC852">
        <f>IF($JC852&gt;=10,INDEX($GR:$GR,$JB852+10),"")</f>
      </c>
      <c r="HD852">
        <f>IF($JC852&gt;=11,INDEX($GR:$GR,$JB852+11),"")</f>
      </c>
      <c r="HE852">
        <f>IF($JC852&gt;=12,INDEX($GR:$GR,$JB852+12),"")</f>
      </c>
      <c r="HF852">
        <f>IF($JC852&gt;=13,INDEX($GR:$GR,$JB852+13),"")</f>
      </c>
      <c r="HG852">
        <f>IF($JC852&gt;=14,INDEX($GR:$GR,$JB852+14),"")</f>
      </c>
      <c r="HH852">
        <f>IF($JC852&gt;=15,INDEX($GR:$GR,$JB852+15),"")</f>
      </c>
      <c r="HI852">
        <f>IF($JC852&gt;=16,INDEX($GR:$GR,$JB852+16),"")</f>
      </c>
      <c r="HJ852">
        <f>IF($JC852&gt;=17,INDEX($GR:$GR,$JB852+17),"")</f>
      </c>
      <c r="HK852">
        <f>IF($JC852&gt;=18,INDEX($GR:$GR,$JB852+18),"")</f>
      </c>
      <c r="HL852">
        <f>IF($JC852&gt;=19,INDEX($GR:$GR,$JB852+19),"")</f>
      </c>
      <c r="HM852">
        <f>IF($JC852&gt;=20,INDEX($GR:$GR,$JB852+20),"")</f>
      </c>
      <c r="HN852">
        <f>IF($JC852&gt;=21,INDEX($GR:$GR,$JB852+21),"")</f>
      </c>
      <c r="HO852">
        <f>IF($JC852&gt;=22,INDEX($GR:$GR,$JB852+22),"")</f>
      </c>
      <c r="HP852">
        <f>IF($JC852&gt;=23,INDEX($GR:$GR,$JB852+23),"")</f>
      </c>
      <c r="HQ852">
        <f>IF($JC852&gt;=24,INDEX($GR:$GR,$JB852+24),"")</f>
      </c>
      <c r="HR852">
        <f>IF($JC852&gt;=25,INDEX($GR:$GR,$JB852+25),"")</f>
      </c>
      <c r="HS852">
        <f>IF($JC852&gt;=26,INDEX($GR:$GR,$JB852+26),"")</f>
      </c>
      <c r="HT852">
        <f>IF($JC852&gt;=27,INDEX($GR:$GR,$JB852+27),"")</f>
      </c>
      <c r="HU852">
        <f>IF($JC852&gt;=28,INDEX($GR:$GR,$JB852+28),"")</f>
      </c>
      <c r="HV852">
        <f>IF($JC852&gt;=29,INDEX($GR:$GR,$JB852+29),"")</f>
      </c>
      <c r="HW852">
        <f>IF($JC852&gt;=30,INDEX($GR:$GR,$JB852+30),"")</f>
      </c>
      <c r="HX852">
        <f>IF($JC852&gt;=31,INDEX($GR:$GR,$JB852+31),"")</f>
      </c>
      <c r="HY852">
        <f>IF($JC852&gt;=32,INDEX($GR:$GR,$JB852+32),"")</f>
      </c>
      <c r="HZ852">
        <f>IF($JC852&gt;=33,INDEX($GR:$GR,$JB852+33),"")</f>
      </c>
      <c r="IA852">
        <f>IF($JC852&gt;=34,INDEX($GR:$GR,$JB852+34),"")</f>
      </c>
      <c r="IB852">
        <f>IF($JC852&gt;=35,INDEX($GR:$GR,$JB852+35),"")</f>
      </c>
      <c r="IC852">
        <f>IF($JC852&gt;=36,INDEX($GR:$GR,$JB852+36),"")</f>
      </c>
      <c r="ID852">
        <f>IF($JC852&gt;=37,INDEX($GR:$GR,$JB852+37),"")</f>
      </c>
      <c r="IE852">
        <f>IF($JC852&gt;=38,INDEX($GR:$GR,$JB852+38),"")</f>
      </c>
      <c r="IF852">
        <f>IF($JC852&gt;=39,INDEX($GR:$GR,$JB852+39),"")</f>
      </c>
      <c r="IG852">
        <f>IF($JC852&gt;=40,INDEX($GR:$GR,$JB852+40),"")</f>
      </c>
      <c r="IH852">
        <f>IF($JC852&gt;=41,INDEX($GR:$GR,$JB852+41),"")</f>
      </c>
      <c r="II852">
        <f>IF($JC852&gt;=42,INDEX($GR:$GR,$JB852+42),"")</f>
      </c>
      <c r="IJ852">
        <f>IF($JC852&gt;=43,INDEX($GR:$GR,$JB852+43),"")</f>
      </c>
      <c r="IK852">
        <f>IF($JC852&gt;=44,INDEX($GR:$GR,$JB852+44),"")</f>
      </c>
      <c r="IL852">
        <f>IF($JC852&gt;=45,INDEX($GR:$GR,$JB852+45),"")</f>
      </c>
      <c r="IM852">
        <f>IF($JC852&gt;=46,INDEX($GR:$GR,$JB852+46),"")</f>
      </c>
      <c r="IN852">
        <f>IF($JC852&gt;=47,INDEX($GR:$GR,$JB852+47),"")</f>
      </c>
      <c r="IO852">
        <f>IF($JC852&gt;=48,INDEX($GR:$GR,$JB852+48),"")</f>
      </c>
      <c r="IP852">
        <f>IF($JC852&gt;=49,INDEX($GR:$GR,$JB852+49),"")</f>
      </c>
      <c r="IQ852">
        <f>IF($JC852&gt;=50,INDEX($GR:$GR,$JB852+50),"")</f>
      </c>
      <c r="IR852">
        <f>IF($JC852&gt;=51,INDEX($GR:$GR,$JB852+51),"")</f>
      </c>
      <c r="IS852">
        <f>IF($JC852&gt;=52,INDEX($GR:$GR,$JB852+52),"")</f>
      </c>
      <c r="IT852">
        <f>IF($JC852&gt;=53,INDEX($GR:$GR,$JB852+53),"")</f>
      </c>
      <c r="IU852">
        <f>IF($JC852&gt;=54,INDEX($GR:$GR,$JB852+54),"")</f>
      </c>
      <c r="IV852">
        <f>IF($JC852&gt;=55,INDEX($GR:$GR,$JB852+55),"")</f>
      </c>
      <c r="IW852">
        <f>IF($JC852&gt;=56,INDEX($GR:$GR,$JB852+56),"")</f>
      </c>
      <c r="IX852">
        <f>IF($JC852&gt;=57,INDEX($GR:$GR,$JB852+57),"")</f>
      </c>
      <c r="IY852">
        <f>IF($JC852&gt;=58,INDEX($GR:$GR,$JB852+58),"")</f>
      </c>
      <c r="IZ852">
        <f>IF($JC852&gt;=59,INDEX($GR:$GR,$JB852+59),"")</f>
      </c>
      <c r="JA852">
        <f>IF($JC852&gt;=60,INDEX($GR:$GR,$JB852+60),"")</f>
      </c>
      <c r="JB852">
        <f>IFERROR(MATCH($GQ852,$GR$2:$GR$324,0)+1,0)</f>
      </c>
      <c r="JC852">
        <f>IFERROR(INDEX($GS$2:$GS$324,MATCH($GQ852,$GR$2:$GR$324,0)),0)</f>
      </c>
      <c r="JD852" t="s">
        <v>40</v>
      </c>
      <c r="JE852" t="s">
        <v>40</v>
      </c>
    </row>
    <row r="853" spans="1:265" x14ac:dyDescent="0.25">
      <c r="Q853">
        <f>IF(OR($T853="",$P853=""),"",IFERROR($T853/$P853,0))</f>
      </c>
      <c r="R853">
        <f>IF($T853="","",
SUM($S853,$U853,$Z853,$V853,$X853)*
(1-IF($AA853="",0,VALUE($AA853)/100)))</f>
      </c>
      <c r="S853">
        <f>IF($T853="","",$T853)</f>
      </c>
      <c r="U853">
        <f>IF($T853="","",
IF($N853="","",
IF(ISNUMBER(SEARCH("exempt",LOWER($N853))),0,
$T853*(VALUE(SUBSTITUTE($N853,"%",""))/100))))</f>
      </c>
      <c r="AB853">
        <f>IFERROR(IF(FIND(" - ",$K853)&gt;0,MID($K853,FIND(" - ",$K853)+3,LEN($K853)),""),"")</f>
      </c>
      <c r="AK853" t="s">
        <v>1440</v>
      </c>
      <c r="AP853">
        <f>IFERROR(LEFT($K853,FIND(" - ",$K853)-1),$K853)</f>
      </c>
      <c r="AS853">
        <f>IF($CH853&gt;=1,INDEX($AQ:$AQ,$CG853+1),"")</f>
      </c>
      <c r="AT853">
        <f>IF($CH853&gt;=2,INDEX($AQ:$AQ,$CG853+2),"")</f>
      </c>
      <c r="AU853">
        <f>IF($CH853&gt;=3,INDEX($AQ:$AQ,$CG853+3),"")</f>
      </c>
      <c r="AV853">
        <f>IF($CH853&gt;=4,INDEX($AQ:$AQ,$CG853+4),"")</f>
      </c>
      <c r="AW853">
        <f>IF($CH853&gt;=5,INDEX($AQ:$AQ,$CG853+5),"")</f>
      </c>
      <c r="AX853">
        <f>IF($CH853&gt;=6,INDEX($AQ:$AQ,$CG853+6),"")</f>
      </c>
      <c r="AY853">
        <f>IF($CH853&gt;=7,INDEX($AQ:$AQ,$CG853+7),"")</f>
      </c>
      <c r="AZ853">
        <f>IF($CH853&gt;=8,INDEX($AQ:$AQ,$CG853+8),"")</f>
      </c>
      <c r="BA853">
        <f>IF($CH853&gt;=9,INDEX($AQ:$AQ,$CG853+9),"")</f>
      </c>
      <c r="BB853">
        <f>IF($CH853&gt;=10,INDEX($AQ:$AQ,$CG853+10),"")</f>
      </c>
      <c r="BC853">
        <f>IF($CH853&gt;=11,INDEX($AQ:$AQ,$CG853+11),"")</f>
      </c>
      <c r="BD853">
        <f>IF($CH853&gt;=12,INDEX($AQ:$AQ,$CG853+12),"")</f>
      </c>
      <c r="BE853">
        <f>IF($CH853&gt;=13,INDEX($AQ:$AQ,$CG853+13),"")</f>
      </c>
      <c r="BF853">
        <f>IF($CH853&gt;=14,INDEX($AQ:$AQ,$CG853+14),"")</f>
      </c>
      <c r="BG853">
        <f>IF($CH853&gt;=15,INDEX($AQ:$AQ,$CG853+15),"")</f>
      </c>
      <c r="BH853">
        <f>IF($CH853&gt;=16,INDEX($AQ:$AQ,$CG853+16),"")</f>
      </c>
      <c r="BI853">
        <f>IF($CH853&gt;=17,INDEX($AQ:$AQ,$CG853+17),"")</f>
      </c>
      <c r="BJ853">
        <f>IF($CH853&gt;=18,INDEX($AQ:$AQ,$CG853+18),"")</f>
      </c>
      <c r="BK853">
        <f>IF($CH853&gt;=19,INDEX($AQ:$AQ,$CG853+19),"")</f>
      </c>
      <c r="BL853">
        <f>IF($CH853&gt;=20,INDEX($AQ:$AQ,$CG853+20),"")</f>
      </c>
      <c r="BM853">
        <f>IF($CH853&gt;=21,INDEX($AQ:$AQ,$CG853+21),"")</f>
      </c>
      <c r="BN853">
        <f>IF($CH853&gt;=22,INDEX($AQ:$AQ,$CG853+22),"")</f>
      </c>
      <c r="BO853">
        <f>IF($CH853&gt;=23,INDEX($AQ:$AQ,$CG853+23),"")</f>
      </c>
      <c r="BP853">
        <f>IF($CH853&gt;=24,INDEX($AQ:$AQ,$CG853+24),"")</f>
      </c>
      <c r="BQ853">
        <f>IF($CH853&gt;=25,INDEX($AQ:$AQ,$CG853+25),"")</f>
      </c>
      <c r="BR853">
        <f>IF($CH853&gt;=26,INDEX($AQ:$AQ,$CG853+26),"")</f>
      </c>
      <c r="BS853">
        <f>IF($CH853&gt;=27,INDEX($AQ:$AQ,$CG853+27),"")</f>
      </c>
      <c r="BT853">
        <f>IF($CH853&gt;=28,INDEX($AQ:$AQ,$CG853+28),"")</f>
      </c>
      <c r="BU853">
        <f>IF($CH853&gt;=29,INDEX($AQ:$AQ,$CG853+29),"")</f>
      </c>
      <c r="BV853">
        <f>IF($CH853&gt;=30,INDEX($AQ:$AQ,$CG853+30),"")</f>
      </c>
      <c r="BW853">
        <f>IF($CH853&gt;=31,INDEX($AQ:$AQ,$CG853+31),"")</f>
      </c>
      <c r="BX853">
        <f>IF($CH853&gt;=32,INDEX($AQ:$AQ,$CG853+32),"")</f>
      </c>
      <c r="BY853">
        <f>IF($CH853&gt;=33,INDEX($AQ:$AQ,$CG853+33),"")</f>
      </c>
      <c r="BZ853">
        <f>IF($CH853&gt;=34,INDEX($AQ:$AQ,$CG853+34),"")</f>
      </c>
      <c r="CA853">
        <f>IF($CH853&gt;=35,INDEX($AQ:$AQ,$CG853+35),"")</f>
      </c>
      <c r="CB853">
        <f>IF($CH853&gt;=36,INDEX($AQ:$AQ,$CG853+36),"")</f>
      </c>
      <c r="CC853">
        <f>IF($CH853&gt;=37,INDEX($AQ:$AQ,$CG853+37),"")</f>
      </c>
      <c r="CD853">
        <f>IF($CH853&gt;=38,INDEX($AQ:$AQ,$CG853+38),"")</f>
      </c>
      <c r="CE853">
        <f>IF($CH853&gt;=39,INDEX($AQ:$AQ,$CG853+39),"")</f>
      </c>
      <c r="CF853">
        <f>IF($CH853&gt;=40,INDEX($AQ:$AQ,$CG853+40),"")</f>
      </c>
      <c r="CG853">
        <f>IFERROR(MATCH($AP853,$AQ$2:$AQ$134,0)+1,0)</f>
      </c>
      <c r="CH853">
        <f>IFERROR(INDEX($AR$2:$AR$134,MATCH($AP853,$AQ$2:$AQ$134,0)),0)</f>
      </c>
      <c r="CI853">
        <f>IFERROR(LEFT($L853,FIND(" - ",$L853)-1),$L853)</f>
      </c>
      <c r="CL853">
        <f>IF($DG853&gt;=1,INDEX($CJ:$CJ,$DF853+1),"")</f>
      </c>
      <c r="CM853">
        <f>IF($DG853&gt;=2,INDEX($CJ:$CJ,$DF853+2),"")</f>
      </c>
      <c r="CN853">
        <f>IF($DG853&gt;=3,INDEX($CJ:$CJ,$DF853+3),"")</f>
      </c>
      <c r="CO853">
        <f>IF($DG853&gt;=4,INDEX($CJ:$CJ,$DF853+4),"")</f>
      </c>
      <c r="CP853">
        <f>IF($DG853&gt;=5,INDEX($CJ:$CJ,$DF853+5),"")</f>
      </c>
      <c r="CQ853">
        <f>IF($DG853&gt;=6,INDEX($CJ:$CJ,$DF853+6),"")</f>
      </c>
      <c r="CR853">
        <f>IF($DG853&gt;=7,INDEX($CJ:$CJ,$DF853+7),"")</f>
      </c>
      <c r="CS853">
        <f>IF($DG853&gt;=8,INDEX($CJ:$CJ,$DF853+8),"")</f>
      </c>
      <c r="CT853">
        <f>IF($DG853&gt;=9,INDEX($CJ:$CJ,$DF853+9),"")</f>
      </c>
      <c r="CU853">
        <f>IF($DG853&gt;=10,INDEX($CJ:$CJ,$DF853+10),"")</f>
      </c>
      <c r="CV853">
        <f>IF($DG853&gt;=11,INDEX($CJ:$CJ,$DF853+11),"")</f>
      </c>
      <c r="CW853">
        <f>IF($DG853&gt;=12,INDEX($CJ:$CJ,$DF853+12),"")</f>
      </c>
      <c r="CX853">
        <f>IF($DG853&gt;=13,INDEX($CJ:$CJ,$DF853+13),"")</f>
      </c>
      <c r="CY853">
        <f>IF($DG853&gt;=14,INDEX($CJ:$CJ,$DF853+14),"")</f>
      </c>
      <c r="CZ853">
        <f>IF($DG853&gt;=15,INDEX($CJ:$CJ,$DF853+15),"")</f>
      </c>
      <c r="DA853">
        <f>IF($DG853&gt;=16,INDEX($CJ:$CJ,$DF853+16),"")</f>
      </c>
      <c r="DB853">
        <f>IF($DG853&gt;=17,INDEX($CJ:$CJ,$DF853+17),"")</f>
      </c>
      <c r="DC853">
        <f>IF($DG853&gt;=18,INDEX($CJ:$CJ,$DF853+18),"")</f>
      </c>
      <c r="DD853">
        <f>IF($DG853&gt;=19,INDEX($CJ:$CJ,$DF853+19),"")</f>
      </c>
      <c r="DE853">
        <f>IF($DG853&gt;=20,INDEX($CJ:$CJ,$DF853+20),"")</f>
      </c>
      <c r="DF853">
        <f>IFERROR(MATCH($CI853,$CJ$2:$CJ$263,0)+1,0)</f>
      </c>
      <c r="DG853">
        <f>IFERROR(INDEX($CK$2:$CK$263,MATCH($CI853,$CJ$2:$CJ$263,0)),0)</f>
      </c>
      <c r="DH853">
        <f>IFERROR(INDEX($AO:$AO,MATCH($N853,$AN:$AN,0))&amp;"","")</f>
      </c>
      <c r="DL853">
        <f>IF($GO853&gt;=1,INDEX($DI:$DI,$GN853+1),"")</f>
      </c>
      <c r="DM853">
        <f>IF($GO853&gt;=2,INDEX($DI:$DI,$GN853+2),"")</f>
      </c>
      <c r="DN853">
        <f>IF($GO853&gt;=3,INDEX($DI:$DI,$GN853+3),"")</f>
      </c>
      <c r="DO853">
        <f>IF($GO853&gt;=4,INDEX($DI:$DI,$GN853+4),"")</f>
      </c>
      <c r="DP853">
        <f>IF($GO853&gt;=5,INDEX($DI:$DI,$GN853+5),"")</f>
      </c>
      <c r="DQ853">
        <f>IF($GO853&gt;=6,INDEX($DI:$DI,$GN853+6),"")</f>
      </c>
      <c r="DR853">
        <f>IF($GO853&gt;=7,INDEX($DI:$DI,$GN853+7),"")</f>
      </c>
      <c r="DS853">
        <f>IF($GO853&gt;=8,INDEX($DI:$DI,$GN853+8),"")</f>
      </c>
      <c r="DT853">
        <f>IF($GO853&gt;=9,INDEX($DI:$DI,$GN853+9),"")</f>
      </c>
      <c r="DU853">
        <f>IF($GO853&gt;=10,INDEX($DI:$DI,$GN853+10),"")</f>
      </c>
      <c r="DV853">
        <f>IF($GO853&gt;=11,INDEX($DI:$DI,$GN853+11),"")</f>
      </c>
      <c r="DW853">
        <f>IF($GO853&gt;=12,INDEX($DI:$DI,$GN853+12),"")</f>
      </c>
      <c r="DX853">
        <f>IF($GO853&gt;=13,INDEX($DI:$DI,$GN853+13),"")</f>
      </c>
      <c r="DY853">
        <f>IF($GO853&gt;=14,INDEX($DI:$DI,$GN853+14),"")</f>
      </c>
      <c r="DZ853">
        <f>IF($GO853&gt;=15,INDEX($DI:$DI,$GN853+15),"")</f>
      </c>
      <c r="EA853">
        <f>IF($GO853&gt;=16,INDEX($DI:$DI,$GN853+16),"")</f>
      </c>
      <c r="EB853">
        <f>IF($GO853&gt;=17,INDEX($DI:$DI,$GN853+17),"")</f>
      </c>
      <c r="EC853">
        <f>IF($GO853&gt;=18,INDEX($DI:$DI,$GN853+18),"")</f>
      </c>
      <c r="ED853">
        <f>IF($GO853&gt;=19,INDEX($DI:$DI,$GN853+19),"")</f>
      </c>
      <c r="EE853">
        <f>IF($GO853&gt;=20,INDEX($DI:$DI,$GN853+20),"")</f>
      </c>
      <c r="EF853">
        <f>IF($GO853&gt;=21,INDEX($DI:$DI,$GN853+21),"")</f>
      </c>
      <c r="EG853">
        <f>IF($GO853&gt;=22,INDEX($DI:$DI,$GN853+22),"")</f>
      </c>
      <c r="EH853">
        <f>IF($GO853&gt;=23,INDEX($DI:$DI,$GN853+23),"")</f>
      </c>
      <c r="EI853">
        <f>IF($GO853&gt;=24,INDEX($DI:$DI,$GN853+24),"")</f>
      </c>
      <c r="EJ853">
        <f>IF($GO853&gt;=25,INDEX($DI:$DI,$GN853+25),"")</f>
      </c>
      <c r="EK853">
        <f>IF($GO853&gt;=26,INDEX($DI:$DI,$GN853+26),"")</f>
      </c>
      <c r="EL853">
        <f>IF($GO853&gt;=27,INDEX($DI:$DI,$GN853+27),"")</f>
      </c>
      <c r="EM853">
        <f>IF($GO853&gt;=28,INDEX($DI:$DI,$GN853+28),"")</f>
      </c>
      <c r="EN853">
        <f>IF($GO853&gt;=29,INDEX($DI:$DI,$GN853+29),"")</f>
      </c>
      <c r="EO853">
        <f>IF($GO853&gt;=30,INDEX($DI:$DI,$GN853+30),"")</f>
      </c>
      <c r="EP853">
        <f>IF($GO853&gt;=31,INDEX($DI:$DI,$GN853+31),"")</f>
      </c>
      <c r="EQ853">
        <f>IF($GO853&gt;=32,INDEX($DI:$DI,$GN853+32),"")</f>
      </c>
      <c r="ER853">
        <f>IF($GO853&gt;=33,INDEX($DI:$DI,$GN853+33),"")</f>
      </c>
      <c r="ES853">
        <f>IF($GO853&gt;=34,INDEX($DI:$DI,$GN853+34),"")</f>
      </c>
      <c r="ET853">
        <f>IF($GO853&gt;=35,INDEX($DI:$DI,$GN853+35),"")</f>
      </c>
      <c r="EU853">
        <f>IF($GO853&gt;=36,INDEX($DI:$DI,$GN853+36),"")</f>
      </c>
      <c r="EV853">
        <f>IF($GO853&gt;=37,INDEX($DI:$DI,$GN853+37),"")</f>
      </c>
      <c r="EW853">
        <f>IF($GO853&gt;=38,INDEX($DI:$DI,$GN853+38),"")</f>
      </c>
      <c r="EX853">
        <f>IF($GO853&gt;=39,INDEX($DI:$DI,$GN853+39),"")</f>
      </c>
      <c r="EY853">
        <f>IF($GO853&gt;=40,INDEX($DI:$DI,$GN853+40),"")</f>
      </c>
      <c r="EZ853">
        <f>IF($GO853&gt;=1,INDEX($DJ:$DJ,$GN853+1),"")</f>
      </c>
      <c r="FA853">
        <f>IF($GO853&gt;=2,INDEX($DJ:$DJ,$GN853+2),"")</f>
      </c>
      <c r="FB853">
        <f>IF($GO853&gt;=3,INDEX($DJ:$DJ,$GN853+3),"")</f>
      </c>
      <c r="FC853">
        <f>IF($GO853&gt;=4,INDEX($DJ:$DJ,$GN853+4),"")</f>
      </c>
      <c r="FD853">
        <f>IF($GO853&gt;=5,INDEX($DJ:$DJ,$GN853+5),"")</f>
      </c>
      <c r="FE853">
        <f>IF($GO853&gt;=6,INDEX($DJ:$DJ,$GN853+6),"")</f>
      </c>
      <c r="FF853">
        <f>IF($GO853&gt;=7,INDEX($DJ:$DJ,$GN853+7),"")</f>
      </c>
      <c r="FG853">
        <f>IF($GO853&gt;=8,INDEX($DJ:$DJ,$GN853+8),"")</f>
      </c>
      <c r="FH853">
        <f>IF($GO853&gt;=9,INDEX($DJ:$DJ,$GN853+9),"")</f>
      </c>
      <c r="FI853">
        <f>IF($GO853&gt;=10,INDEX($DJ:$DJ,$GN853+10),"")</f>
      </c>
      <c r="FJ853">
        <f>IF($GO853&gt;=11,INDEX($DJ:$DJ,$GN853+11),"")</f>
      </c>
      <c r="FK853">
        <f>IF($GO853&gt;=12,INDEX($DJ:$DJ,$GN853+12),"")</f>
      </c>
      <c r="FL853">
        <f>IF($GO853&gt;=13,INDEX($DJ:$DJ,$GN853+13),"")</f>
      </c>
      <c r="FM853">
        <f>IF($GO853&gt;=14,INDEX($DJ:$DJ,$GN853+14),"")</f>
      </c>
      <c r="FN853">
        <f>IF($GO853&gt;=15,INDEX($DJ:$DJ,$GN853+15),"")</f>
      </c>
      <c r="FO853">
        <f>IF($GO853&gt;=16,INDEX($DJ:$DJ,$GN853+16),"")</f>
      </c>
      <c r="FP853">
        <f>IF($GO853&gt;=17,INDEX($DJ:$DJ,$GN853+17),"")</f>
      </c>
      <c r="FQ853">
        <f>IF($GO853&gt;=18,INDEX($DJ:$DJ,$GN853+18),"")</f>
      </c>
      <c r="FR853">
        <f>IF($GO853&gt;=19,INDEX($DJ:$DJ,$GN853+19),"")</f>
      </c>
      <c r="FS853">
        <f>IF($GO853&gt;=20,INDEX($DJ:$DJ,$GN853+20),"")</f>
      </c>
      <c r="FT853">
        <f>IF($GO853&gt;=21,INDEX($DJ:$DJ,$GN853+21),"")</f>
      </c>
      <c r="FU853">
        <f>IF($GO853&gt;=22,INDEX($DJ:$DJ,$GN853+22),"")</f>
      </c>
      <c r="FV853">
        <f>IF($GO853&gt;=23,INDEX($DJ:$DJ,$GN853+23),"")</f>
      </c>
      <c r="FW853">
        <f>IF($GO853&gt;=24,INDEX($DJ:$DJ,$GN853+24),"")</f>
      </c>
      <c r="FX853">
        <f>IF($GO853&gt;=25,INDEX($DJ:$DJ,$GN853+25),"")</f>
      </c>
      <c r="FY853">
        <f>IF($GO853&gt;=26,INDEX($DJ:$DJ,$GN853+26),"")</f>
      </c>
      <c r="FZ853">
        <f>IF($GO853&gt;=27,INDEX($DJ:$DJ,$GN853+27),"")</f>
      </c>
      <c r="GA853">
        <f>IF($GO853&gt;=28,INDEX($DJ:$DJ,$GN853+28),"")</f>
      </c>
      <c r="GB853">
        <f>IF($GO853&gt;=29,INDEX($DJ:$DJ,$GN853+29),"")</f>
      </c>
      <c r="GC853">
        <f>IF($GO853&gt;=30,INDEX($DJ:$DJ,$GN853+30),"")</f>
      </c>
      <c r="GD853">
        <f>IF($GO853&gt;=31,INDEX($DJ:$DJ,$GN853+31),"")</f>
      </c>
      <c r="GE853">
        <f>IF($GO853&gt;=32,INDEX($DJ:$DJ,$GN853+32),"")</f>
      </c>
      <c r="GF853">
        <f>IF($GO853&gt;=33,INDEX($DJ:$DJ,$GN853+33),"")</f>
      </c>
      <c r="GG853">
        <f>IF($GO853&gt;=34,INDEX($DJ:$DJ,$GN853+34),"")</f>
      </c>
      <c r="GH853">
        <f>IF($GO853&gt;=35,INDEX($DJ:$DJ,$GN853+35),"")</f>
      </c>
      <c r="GI853">
        <f>IF($GO853&gt;=36,INDEX($DJ:$DJ,$GN853+36),"")</f>
      </c>
      <c r="GJ853">
        <f>IF($GO853&gt;=37,INDEX($DJ:$DJ,$GN853+37),"")</f>
      </c>
      <c r="GK853">
        <f>IF($GO853&gt;=38,INDEX($DJ:$DJ,$GN853+38),"")</f>
      </c>
      <c r="GL853">
        <f>IF($GO853&gt;=39,INDEX($DJ:$DJ,$GN853+39),"")</f>
      </c>
      <c r="GM853">
        <f>IF($GO853&gt;=40,INDEX($DJ:$DJ,$GN853+40),"")</f>
      </c>
      <c r="GN853">
        <f>IFERROR(MATCH($DH853,$DI$2:$DI$148,0)+1,0)</f>
      </c>
      <c r="GO853">
        <f>IFERROR(INDEX($DK$2:$DK$148,MATCH($DH853,$DI$2:$DI$148,0)),0)</f>
      </c>
      <c r="GP853">
        <f>IFERROR(MATCH($Y853,$DL$853:$EY$853,0),0)</f>
      </c>
      <c r="GQ853">
        <f>IF($GP853&gt;0,INDEX($EZ$853:$GM$853,$GP853),"")</f>
      </c>
      <c r="GT853">
        <f>IF($JC853&gt;=1,INDEX($GR:$GR,$JB853+1),"")</f>
      </c>
      <c r="GU853">
        <f>IF($JC853&gt;=2,INDEX($GR:$GR,$JB853+2),"")</f>
      </c>
      <c r="GV853">
        <f>IF($JC853&gt;=3,INDEX($GR:$GR,$JB853+3),"")</f>
      </c>
      <c r="GW853">
        <f>IF($JC853&gt;=4,INDEX($GR:$GR,$JB853+4),"")</f>
      </c>
      <c r="GX853">
        <f>IF($JC853&gt;=5,INDEX($GR:$GR,$JB853+5),"")</f>
      </c>
      <c r="GY853">
        <f>IF($JC853&gt;=6,INDEX($GR:$GR,$JB853+6),"")</f>
      </c>
      <c r="GZ853">
        <f>IF($JC853&gt;=7,INDEX($GR:$GR,$JB853+7),"")</f>
      </c>
      <c r="HA853">
        <f>IF($JC853&gt;=8,INDEX($GR:$GR,$JB853+8),"")</f>
      </c>
      <c r="HB853">
        <f>IF($JC853&gt;=9,INDEX($GR:$GR,$JB853+9),"")</f>
      </c>
      <c r="HC853">
        <f>IF($JC853&gt;=10,INDEX($GR:$GR,$JB853+10),"")</f>
      </c>
      <c r="HD853">
        <f>IF($JC853&gt;=11,INDEX($GR:$GR,$JB853+11),"")</f>
      </c>
      <c r="HE853">
        <f>IF($JC853&gt;=12,INDEX($GR:$GR,$JB853+12),"")</f>
      </c>
      <c r="HF853">
        <f>IF($JC853&gt;=13,INDEX($GR:$GR,$JB853+13),"")</f>
      </c>
      <c r="HG853">
        <f>IF($JC853&gt;=14,INDEX($GR:$GR,$JB853+14),"")</f>
      </c>
      <c r="HH853">
        <f>IF($JC853&gt;=15,INDEX($GR:$GR,$JB853+15),"")</f>
      </c>
      <c r="HI853">
        <f>IF($JC853&gt;=16,INDEX($GR:$GR,$JB853+16),"")</f>
      </c>
      <c r="HJ853">
        <f>IF($JC853&gt;=17,INDEX($GR:$GR,$JB853+17),"")</f>
      </c>
      <c r="HK853">
        <f>IF($JC853&gt;=18,INDEX($GR:$GR,$JB853+18),"")</f>
      </c>
      <c r="HL853">
        <f>IF($JC853&gt;=19,INDEX($GR:$GR,$JB853+19),"")</f>
      </c>
      <c r="HM853">
        <f>IF($JC853&gt;=20,INDEX($GR:$GR,$JB853+20),"")</f>
      </c>
      <c r="HN853">
        <f>IF($JC853&gt;=21,INDEX($GR:$GR,$JB853+21),"")</f>
      </c>
      <c r="HO853">
        <f>IF($JC853&gt;=22,INDEX($GR:$GR,$JB853+22),"")</f>
      </c>
      <c r="HP853">
        <f>IF($JC853&gt;=23,INDEX($GR:$GR,$JB853+23),"")</f>
      </c>
      <c r="HQ853">
        <f>IF($JC853&gt;=24,INDEX($GR:$GR,$JB853+24),"")</f>
      </c>
      <c r="HR853">
        <f>IF($JC853&gt;=25,INDEX($GR:$GR,$JB853+25),"")</f>
      </c>
      <c r="HS853">
        <f>IF($JC853&gt;=26,INDEX($GR:$GR,$JB853+26),"")</f>
      </c>
      <c r="HT853">
        <f>IF($JC853&gt;=27,INDEX($GR:$GR,$JB853+27),"")</f>
      </c>
      <c r="HU853">
        <f>IF($JC853&gt;=28,INDEX($GR:$GR,$JB853+28),"")</f>
      </c>
      <c r="HV853">
        <f>IF($JC853&gt;=29,INDEX($GR:$GR,$JB853+29),"")</f>
      </c>
      <c r="HW853">
        <f>IF($JC853&gt;=30,INDEX($GR:$GR,$JB853+30),"")</f>
      </c>
      <c r="HX853">
        <f>IF($JC853&gt;=31,INDEX($GR:$GR,$JB853+31),"")</f>
      </c>
      <c r="HY853">
        <f>IF($JC853&gt;=32,INDEX($GR:$GR,$JB853+32),"")</f>
      </c>
      <c r="HZ853">
        <f>IF($JC853&gt;=33,INDEX($GR:$GR,$JB853+33),"")</f>
      </c>
      <c r="IA853">
        <f>IF($JC853&gt;=34,INDEX($GR:$GR,$JB853+34),"")</f>
      </c>
      <c r="IB853">
        <f>IF($JC853&gt;=35,INDEX($GR:$GR,$JB853+35),"")</f>
      </c>
      <c r="IC853">
        <f>IF($JC853&gt;=36,INDEX($GR:$GR,$JB853+36),"")</f>
      </c>
      <c r="ID853">
        <f>IF($JC853&gt;=37,INDEX($GR:$GR,$JB853+37),"")</f>
      </c>
      <c r="IE853">
        <f>IF($JC853&gt;=38,INDEX($GR:$GR,$JB853+38),"")</f>
      </c>
      <c r="IF853">
        <f>IF($JC853&gt;=39,INDEX($GR:$GR,$JB853+39),"")</f>
      </c>
      <c r="IG853">
        <f>IF($JC853&gt;=40,INDEX($GR:$GR,$JB853+40),"")</f>
      </c>
      <c r="IH853">
        <f>IF($JC853&gt;=41,INDEX($GR:$GR,$JB853+41),"")</f>
      </c>
      <c r="II853">
        <f>IF($JC853&gt;=42,INDEX($GR:$GR,$JB853+42),"")</f>
      </c>
      <c r="IJ853">
        <f>IF($JC853&gt;=43,INDEX($GR:$GR,$JB853+43),"")</f>
      </c>
      <c r="IK853">
        <f>IF($JC853&gt;=44,INDEX($GR:$GR,$JB853+44),"")</f>
      </c>
      <c r="IL853">
        <f>IF($JC853&gt;=45,INDEX($GR:$GR,$JB853+45),"")</f>
      </c>
      <c r="IM853">
        <f>IF($JC853&gt;=46,INDEX($GR:$GR,$JB853+46),"")</f>
      </c>
      <c r="IN853">
        <f>IF($JC853&gt;=47,INDEX($GR:$GR,$JB853+47),"")</f>
      </c>
      <c r="IO853">
        <f>IF($JC853&gt;=48,INDEX($GR:$GR,$JB853+48),"")</f>
      </c>
      <c r="IP853">
        <f>IF($JC853&gt;=49,INDEX($GR:$GR,$JB853+49),"")</f>
      </c>
      <c r="IQ853">
        <f>IF($JC853&gt;=50,INDEX($GR:$GR,$JB853+50),"")</f>
      </c>
      <c r="IR853">
        <f>IF($JC853&gt;=51,INDEX($GR:$GR,$JB853+51),"")</f>
      </c>
      <c r="IS853">
        <f>IF($JC853&gt;=52,INDEX($GR:$GR,$JB853+52),"")</f>
      </c>
      <c r="IT853">
        <f>IF($JC853&gt;=53,INDEX($GR:$GR,$JB853+53),"")</f>
      </c>
      <c r="IU853">
        <f>IF($JC853&gt;=54,INDEX($GR:$GR,$JB853+54),"")</f>
      </c>
      <c r="IV853">
        <f>IF($JC853&gt;=55,INDEX($GR:$GR,$JB853+55),"")</f>
      </c>
      <c r="IW853">
        <f>IF($JC853&gt;=56,INDEX($GR:$GR,$JB853+56),"")</f>
      </c>
      <c r="IX853">
        <f>IF($JC853&gt;=57,INDEX($GR:$GR,$JB853+57),"")</f>
      </c>
      <c r="IY853">
        <f>IF($JC853&gt;=58,INDEX($GR:$GR,$JB853+58),"")</f>
      </c>
      <c r="IZ853">
        <f>IF($JC853&gt;=59,INDEX($GR:$GR,$JB853+59),"")</f>
      </c>
      <c r="JA853">
        <f>IF($JC853&gt;=60,INDEX($GR:$GR,$JB853+60),"")</f>
      </c>
      <c r="JB853">
        <f>IFERROR(MATCH($GQ853,$GR$2:$GR$324,0)+1,0)</f>
      </c>
      <c r="JC853">
        <f>IFERROR(INDEX($GS$2:$GS$324,MATCH($GQ853,$GR$2:$GR$324,0)),0)</f>
      </c>
      <c r="JD853" t="s">
        <v>40</v>
      </c>
      <c r="JE853" t="s">
        <v>40</v>
      </c>
    </row>
    <row r="854" spans="1:265" x14ac:dyDescent="0.25">
      <c r="Q854">
        <f>IF(OR($T854="",$P854=""),"",IFERROR($T854/$P854,0))</f>
      </c>
      <c r="R854">
        <f>IF($T854="","",
SUM($S854,$U854,$Z854,$V854,$X854)*
(1-IF($AA854="",0,VALUE($AA854)/100)))</f>
      </c>
      <c r="S854">
        <f>IF($T854="","",$T854)</f>
      </c>
      <c r="U854">
        <f>IF($T854="","",
IF($N854="","",
IF(ISNUMBER(SEARCH("exempt",LOWER($N854))),0,
$T854*(VALUE(SUBSTITUTE($N854,"%",""))/100))))</f>
      </c>
      <c r="AB854">
        <f>IFERROR(IF(FIND(" - ",$K854)&gt;0,MID($K854,FIND(" - ",$K854)+3,LEN($K854)),""),"")</f>
      </c>
      <c r="AK854" t="s">
        <v>1441</v>
      </c>
      <c r="AP854">
        <f>IFERROR(LEFT($K854,FIND(" - ",$K854)-1),$K854)</f>
      </c>
      <c r="AS854">
        <f>IF($CH854&gt;=1,INDEX($AQ:$AQ,$CG854+1),"")</f>
      </c>
      <c r="AT854">
        <f>IF($CH854&gt;=2,INDEX($AQ:$AQ,$CG854+2),"")</f>
      </c>
      <c r="AU854">
        <f>IF($CH854&gt;=3,INDEX($AQ:$AQ,$CG854+3),"")</f>
      </c>
      <c r="AV854">
        <f>IF($CH854&gt;=4,INDEX($AQ:$AQ,$CG854+4),"")</f>
      </c>
      <c r="AW854">
        <f>IF($CH854&gt;=5,INDEX($AQ:$AQ,$CG854+5),"")</f>
      </c>
      <c r="AX854">
        <f>IF($CH854&gt;=6,INDEX($AQ:$AQ,$CG854+6),"")</f>
      </c>
      <c r="AY854">
        <f>IF($CH854&gt;=7,INDEX($AQ:$AQ,$CG854+7),"")</f>
      </c>
      <c r="AZ854">
        <f>IF($CH854&gt;=8,INDEX($AQ:$AQ,$CG854+8),"")</f>
      </c>
      <c r="BA854">
        <f>IF($CH854&gt;=9,INDEX($AQ:$AQ,$CG854+9),"")</f>
      </c>
      <c r="BB854">
        <f>IF($CH854&gt;=10,INDEX($AQ:$AQ,$CG854+10),"")</f>
      </c>
      <c r="BC854">
        <f>IF($CH854&gt;=11,INDEX($AQ:$AQ,$CG854+11),"")</f>
      </c>
      <c r="BD854">
        <f>IF($CH854&gt;=12,INDEX($AQ:$AQ,$CG854+12),"")</f>
      </c>
      <c r="BE854">
        <f>IF($CH854&gt;=13,INDEX($AQ:$AQ,$CG854+13),"")</f>
      </c>
      <c r="BF854">
        <f>IF($CH854&gt;=14,INDEX($AQ:$AQ,$CG854+14),"")</f>
      </c>
      <c r="BG854">
        <f>IF($CH854&gt;=15,INDEX($AQ:$AQ,$CG854+15),"")</f>
      </c>
      <c r="BH854">
        <f>IF($CH854&gt;=16,INDEX($AQ:$AQ,$CG854+16),"")</f>
      </c>
      <c r="BI854">
        <f>IF($CH854&gt;=17,INDEX($AQ:$AQ,$CG854+17),"")</f>
      </c>
      <c r="BJ854">
        <f>IF($CH854&gt;=18,INDEX($AQ:$AQ,$CG854+18),"")</f>
      </c>
      <c r="BK854">
        <f>IF($CH854&gt;=19,INDEX($AQ:$AQ,$CG854+19),"")</f>
      </c>
      <c r="BL854">
        <f>IF($CH854&gt;=20,INDEX($AQ:$AQ,$CG854+20),"")</f>
      </c>
      <c r="BM854">
        <f>IF($CH854&gt;=21,INDEX($AQ:$AQ,$CG854+21),"")</f>
      </c>
      <c r="BN854">
        <f>IF($CH854&gt;=22,INDEX($AQ:$AQ,$CG854+22),"")</f>
      </c>
      <c r="BO854">
        <f>IF($CH854&gt;=23,INDEX($AQ:$AQ,$CG854+23),"")</f>
      </c>
      <c r="BP854">
        <f>IF($CH854&gt;=24,INDEX($AQ:$AQ,$CG854+24),"")</f>
      </c>
      <c r="BQ854">
        <f>IF($CH854&gt;=25,INDEX($AQ:$AQ,$CG854+25),"")</f>
      </c>
      <c r="BR854">
        <f>IF($CH854&gt;=26,INDEX($AQ:$AQ,$CG854+26),"")</f>
      </c>
      <c r="BS854">
        <f>IF($CH854&gt;=27,INDEX($AQ:$AQ,$CG854+27),"")</f>
      </c>
      <c r="BT854">
        <f>IF($CH854&gt;=28,INDEX($AQ:$AQ,$CG854+28),"")</f>
      </c>
      <c r="BU854">
        <f>IF($CH854&gt;=29,INDEX($AQ:$AQ,$CG854+29),"")</f>
      </c>
      <c r="BV854">
        <f>IF($CH854&gt;=30,INDEX($AQ:$AQ,$CG854+30),"")</f>
      </c>
      <c r="BW854">
        <f>IF($CH854&gt;=31,INDEX($AQ:$AQ,$CG854+31),"")</f>
      </c>
      <c r="BX854">
        <f>IF($CH854&gt;=32,INDEX($AQ:$AQ,$CG854+32),"")</f>
      </c>
      <c r="BY854">
        <f>IF($CH854&gt;=33,INDEX($AQ:$AQ,$CG854+33),"")</f>
      </c>
      <c r="BZ854">
        <f>IF($CH854&gt;=34,INDEX($AQ:$AQ,$CG854+34),"")</f>
      </c>
      <c r="CA854">
        <f>IF($CH854&gt;=35,INDEX($AQ:$AQ,$CG854+35),"")</f>
      </c>
      <c r="CB854">
        <f>IF($CH854&gt;=36,INDEX($AQ:$AQ,$CG854+36),"")</f>
      </c>
      <c r="CC854">
        <f>IF($CH854&gt;=37,INDEX($AQ:$AQ,$CG854+37),"")</f>
      </c>
      <c r="CD854">
        <f>IF($CH854&gt;=38,INDEX($AQ:$AQ,$CG854+38),"")</f>
      </c>
      <c r="CE854">
        <f>IF($CH854&gt;=39,INDEX($AQ:$AQ,$CG854+39),"")</f>
      </c>
      <c r="CF854">
        <f>IF($CH854&gt;=40,INDEX($AQ:$AQ,$CG854+40),"")</f>
      </c>
      <c r="CG854">
        <f>IFERROR(MATCH($AP854,$AQ$2:$AQ$134,0)+1,0)</f>
      </c>
      <c r="CH854">
        <f>IFERROR(INDEX($AR$2:$AR$134,MATCH($AP854,$AQ$2:$AQ$134,0)),0)</f>
      </c>
      <c r="CI854">
        <f>IFERROR(LEFT($L854,FIND(" - ",$L854)-1),$L854)</f>
      </c>
      <c r="CL854">
        <f>IF($DG854&gt;=1,INDEX($CJ:$CJ,$DF854+1),"")</f>
      </c>
      <c r="CM854">
        <f>IF($DG854&gt;=2,INDEX($CJ:$CJ,$DF854+2),"")</f>
      </c>
      <c r="CN854">
        <f>IF($DG854&gt;=3,INDEX($CJ:$CJ,$DF854+3),"")</f>
      </c>
      <c r="CO854">
        <f>IF($DG854&gt;=4,INDEX($CJ:$CJ,$DF854+4),"")</f>
      </c>
      <c r="CP854">
        <f>IF($DG854&gt;=5,INDEX($CJ:$CJ,$DF854+5),"")</f>
      </c>
      <c r="CQ854">
        <f>IF($DG854&gt;=6,INDEX($CJ:$CJ,$DF854+6),"")</f>
      </c>
      <c r="CR854">
        <f>IF($DG854&gt;=7,INDEX($CJ:$CJ,$DF854+7),"")</f>
      </c>
      <c r="CS854">
        <f>IF($DG854&gt;=8,INDEX($CJ:$CJ,$DF854+8),"")</f>
      </c>
      <c r="CT854">
        <f>IF($DG854&gt;=9,INDEX($CJ:$CJ,$DF854+9),"")</f>
      </c>
      <c r="CU854">
        <f>IF($DG854&gt;=10,INDEX($CJ:$CJ,$DF854+10),"")</f>
      </c>
      <c r="CV854">
        <f>IF($DG854&gt;=11,INDEX($CJ:$CJ,$DF854+11),"")</f>
      </c>
      <c r="CW854">
        <f>IF($DG854&gt;=12,INDEX($CJ:$CJ,$DF854+12),"")</f>
      </c>
      <c r="CX854">
        <f>IF($DG854&gt;=13,INDEX($CJ:$CJ,$DF854+13),"")</f>
      </c>
      <c r="CY854">
        <f>IF($DG854&gt;=14,INDEX($CJ:$CJ,$DF854+14),"")</f>
      </c>
      <c r="CZ854">
        <f>IF($DG854&gt;=15,INDEX($CJ:$CJ,$DF854+15),"")</f>
      </c>
      <c r="DA854">
        <f>IF($DG854&gt;=16,INDEX($CJ:$CJ,$DF854+16),"")</f>
      </c>
      <c r="DB854">
        <f>IF($DG854&gt;=17,INDEX($CJ:$CJ,$DF854+17),"")</f>
      </c>
      <c r="DC854">
        <f>IF($DG854&gt;=18,INDEX($CJ:$CJ,$DF854+18),"")</f>
      </c>
      <c r="DD854">
        <f>IF($DG854&gt;=19,INDEX($CJ:$CJ,$DF854+19),"")</f>
      </c>
      <c r="DE854">
        <f>IF($DG854&gt;=20,INDEX($CJ:$CJ,$DF854+20),"")</f>
      </c>
      <c r="DF854">
        <f>IFERROR(MATCH($CI854,$CJ$2:$CJ$263,0)+1,0)</f>
      </c>
      <c r="DG854">
        <f>IFERROR(INDEX($CK$2:$CK$263,MATCH($CI854,$CJ$2:$CJ$263,0)),0)</f>
      </c>
      <c r="DH854">
        <f>IFERROR(INDEX($AO:$AO,MATCH($N854,$AN:$AN,0))&amp;"","")</f>
      </c>
      <c r="DL854">
        <f>IF($GO854&gt;=1,INDEX($DI:$DI,$GN854+1),"")</f>
      </c>
      <c r="DM854">
        <f>IF($GO854&gt;=2,INDEX($DI:$DI,$GN854+2),"")</f>
      </c>
      <c r="DN854">
        <f>IF($GO854&gt;=3,INDEX($DI:$DI,$GN854+3),"")</f>
      </c>
      <c r="DO854">
        <f>IF($GO854&gt;=4,INDEX($DI:$DI,$GN854+4),"")</f>
      </c>
      <c r="DP854">
        <f>IF($GO854&gt;=5,INDEX($DI:$DI,$GN854+5),"")</f>
      </c>
      <c r="DQ854">
        <f>IF($GO854&gt;=6,INDEX($DI:$DI,$GN854+6),"")</f>
      </c>
      <c r="DR854">
        <f>IF($GO854&gt;=7,INDEX($DI:$DI,$GN854+7),"")</f>
      </c>
      <c r="DS854">
        <f>IF($GO854&gt;=8,INDEX($DI:$DI,$GN854+8),"")</f>
      </c>
      <c r="DT854">
        <f>IF($GO854&gt;=9,INDEX($DI:$DI,$GN854+9),"")</f>
      </c>
      <c r="DU854">
        <f>IF($GO854&gt;=10,INDEX($DI:$DI,$GN854+10),"")</f>
      </c>
      <c r="DV854">
        <f>IF($GO854&gt;=11,INDEX($DI:$DI,$GN854+11),"")</f>
      </c>
      <c r="DW854">
        <f>IF($GO854&gt;=12,INDEX($DI:$DI,$GN854+12),"")</f>
      </c>
      <c r="DX854">
        <f>IF($GO854&gt;=13,INDEX($DI:$DI,$GN854+13),"")</f>
      </c>
      <c r="DY854">
        <f>IF($GO854&gt;=14,INDEX($DI:$DI,$GN854+14),"")</f>
      </c>
      <c r="DZ854">
        <f>IF($GO854&gt;=15,INDEX($DI:$DI,$GN854+15),"")</f>
      </c>
      <c r="EA854">
        <f>IF($GO854&gt;=16,INDEX($DI:$DI,$GN854+16),"")</f>
      </c>
      <c r="EB854">
        <f>IF($GO854&gt;=17,INDEX($DI:$DI,$GN854+17),"")</f>
      </c>
      <c r="EC854">
        <f>IF($GO854&gt;=18,INDEX($DI:$DI,$GN854+18),"")</f>
      </c>
      <c r="ED854">
        <f>IF($GO854&gt;=19,INDEX($DI:$DI,$GN854+19),"")</f>
      </c>
      <c r="EE854">
        <f>IF($GO854&gt;=20,INDEX($DI:$DI,$GN854+20),"")</f>
      </c>
      <c r="EF854">
        <f>IF($GO854&gt;=21,INDEX($DI:$DI,$GN854+21),"")</f>
      </c>
      <c r="EG854">
        <f>IF($GO854&gt;=22,INDEX($DI:$DI,$GN854+22),"")</f>
      </c>
      <c r="EH854">
        <f>IF($GO854&gt;=23,INDEX($DI:$DI,$GN854+23),"")</f>
      </c>
      <c r="EI854">
        <f>IF($GO854&gt;=24,INDEX($DI:$DI,$GN854+24),"")</f>
      </c>
      <c r="EJ854">
        <f>IF($GO854&gt;=25,INDEX($DI:$DI,$GN854+25),"")</f>
      </c>
      <c r="EK854">
        <f>IF($GO854&gt;=26,INDEX($DI:$DI,$GN854+26),"")</f>
      </c>
      <c r="EL854">
        <f>IF($GO854&gt;=27,INDEX($DI:$DI,$GN854+27),"")</f>
      </c>
      <c r="EM854">
        <f>IF($GO854&gt;=28,INDEX($DI:$DI,$GN854+28),"")</f>
      </c>
      <c r="EN854">
        <f>IF($GO854&gt;=29,INDEX($DI:$DI,$GN854+29),"")</f>
      </c>
      <c r="EO854">
        <f>IF($GO854&gt;=30,INDEX($DI:$DI,$GN854+30),"")</f>
      </c>
      <c r="EP854">
        <f>IF($GO854&gt;=31,INDEX($DI:$DI,$GN854+31),"")</f>
      </c>
      <c r="EQ854">
        <f>IF($GO854&gt;=32,INDEX($DI:$DI,$GN854+32),"")</f>
      </c>
      <c r="ER854">
        <f>IF($GO854&gt;=33,INDEX($DI:$DI,$GN854+33),"")</f>
      </c>
      <c r="ES854">
        <f>IF($GO854&gt;=34,INDEX($DI:$DI,$GN854+34),"")</f>
      </c>
      <c r="ET854">
        <f>IF($GO854&gt;=35,INDEX($DI:$DI,$GN854+35),"")</f>
      </c>
      <c r="EU854">
        <f>IF($GO854&gt;=36,INDEX($DI:$DI,$GN854+36),"")</f>
      </c>
      <c r="EV854">
        <f>IF($GO854&gt;=37,INDEX($DI:$DI,$GN854+37),"")</f>
      </c>
      <c r="EW854">
        <f>IF($GO854&gt;=38,INDEX($DI:$DI,$GN854+38),"")</f>
      </c>
      <c r="EX854">
        <f>IF($GO854&gt;=39,INDEX($DI:$DI,$GN854+39),"")</f>
      </c>
      <c r="EY854">
        <f>IF($GO854&gt;=40,INDEX($DI:$DI,$GN854+40),"")</f>
      </c>
      <c r="EZ854">
        <f>IF($GO854&gt;=1,INDEX($DJ:$DJ,$GN854+1),"")</f>
      </c>
      <c r="FA854">
        <f>IF($GO854&gt;=2,INDEX($DJ:$DJ,$GN854+2),"")</f>
      </c>
      <c r="FB854">
        <f>IF($GO854&gt;=3,INDEX($DJ:$DJ,$GN854+3),"")</f>
      </c>
      <c r="FC854">
        <f>IF($GO854&gt;=4,INDEX($DJ:$DJ,$GN854+4),"")</f>
      </c>
      <c r="FD854">
        <f>IF($GO854&gt;=5,INDEX($DJ:$DJ,$GN854+5),"")</f>
      </c>
      <c r="FE854">
        <f>IF($GO854&gt;=6,INDEX($DJ:$DJ,$GN854+6),"")</f>
      </c>
      <c r="FF854">
        <f>IF($GO854&gt;=7,INDEX($DJ:$DJ,$GN854+7),"")</f>
      </c>
      <c r="FG854">
        <f>IF($GO854&gt;=8,INDEX($DJ:$DJ,$GN854+8),"")</f>
      </c>
      <c r="FH854">
        <f>IF($GO854&gt;=9,INDEX($DJ:$DJ,$GN854+9),"")</f>
      </c>
      <c r="FI854">
        <f>IF($GO854&gt;=10,INDEX($DJ:$DJ,$GN854+10),"")</f>
      </c>
      <c r="FJ854">
        <f>IF($GO854&gt;=11,INDEX($DJ:$DJ,$GN854+11),"")</f>
      </c>
      <c r="FK854">
        <f>IF($GO854&gt;=12,INDEX($DJ:$DJ,$GN854+12),"")</f>
      </c>
      <c r="FL854">
        <f>IF($GO854&gt;=13,INDEX($DJ:$DJ,$GN854+13),"")</f>
      </c>
      <c r="FM854">
        <f>IF($GO854&gt;=14,INDEX($DJ:$DJ,$GN854+14),"")</f>
      </c>
      <c r="FN854">
        <f>IF($GO854&gt;=15,INDEX($DJ:$DJ,$GN854+15),"")</f>
      </c>
      <c r="FO854">
        <f>IF($GO854&gt;=16,INDEX($DJ:$DJ,$GN854+16),"")</f>
      </c>
      <c r="FP854">
        <f>IF($GO854&gt;=17,INDEX($DJ:$DJ,$GN854+17),"")</f>
      </c>
      <c r="FQ854">
        <f>IF($GO854&gt;=18,INDEX($DJ:$DJ,$GN854+18),"")</f>
      </c>
      <c r="FR854">
        <f>IF($GO854&gt;=19,INDEX($DJ:$DJ,$GN854+19),"")</f>
      </c>
      <c r="FS854">
        <f>IF($GO854&gt;=20,INDEX($DJ:$DJ,$GN854+20),"")</f>
      </c>
      <c r="FT854">
        <f>IF($GO854&gt;=21,INDEX($DJ:$DJ,$GN854+21),"")</f>
      </c>
      <c r="FU854">
        <f>IF($GO854&gt;=22,INDEX($DJ:$DJ,$GN854+22),"")</f>
      </c>
      <c r="FV854">
        <f>IF($GO854&gt;=23,INDEX($DJ:$DJ,$GN854+23),"")</f>
      </c>
      <c r="FW854">
        <f>IF($GO854&gt;=24,INDEX($DJ:$DJ,$GN854+24),"")</f>
      </c>
      <c r="FX854">
        <f>IF($GO854&gt;=25,INDEX($DJ:$DJ,$GN854+25),"")</f>
      </c>
      <c r="FY854">
        <f>IF($GO854&gt;=26,INDEX($DJ:$DJ,$GN854+26),"")</f>
      </c>
      <c r="FZ854">
        <f>IF($GO854&gt;=27,INDEX($DJ:$DJ,$GN854+27),"")</f>
      </c>
      <c r="GA854">
        <f>IF($GO854&gt;=28,INDEX($DJ:$DJ,$GN854+28),"")</f>
      </c>
      <c r="GB854">
        <f>IF($GO854&gt;=29,INDEX($DJ:$DJ,$GN854+29),"")</f>
      </c>
      <c r="GC854">
        <f>IF($GO854&gt;=30,INDEX($DJ:$DJ,$GN854+30),"")</f>
      </c>
      <c r="GD854">
        <f>IF($GO854&gt;=31,INDEX($DJ:$DJ,$GN854+31),"")</f>
      </c>
      <c r="GE854">
        <f>IF($GO854&gt;=32,INDEX($DJ:$DJ,$GN854+32),"")</f>
      </c>
      <c r="GF854">
        <f>IF($GO854&gt;=33,INDEX($DJ:$DJ,$GN854+33),"")</f>
      </c>
      <c r="GG854">
        <f>IF($GO854&gt;=34,INDEX($DJ:$DJ,$GN854+34),"")</f>
      </c>
      <c r="GH854">
        <f>IF($GO854&gt;=35,INDEX($DJ:$DJ,$GN854+35),"")</f>
      </c>
      <c r="GI854">
        <f>IF($GO854&gt;=36,INDEX($DJ:$DJ,$GN854+36),"")</f>
      </c>
      <c r="GJ854">
        <f>IF($GO854&gt;=37,INDEX($DJ:$DJ,$GN854+37),"")</f>
      </c>
      <c r="GK854">
        <f>IF($GO854&gt;=38,INDEX($DJ:$DJ,$GN854+38),"")</f>
      </c>
      <c r="GL854">
        <f>IF($GO854&gt;=39,INDEX($DJ:$DJ,$GN854+39),"")</f>
      </c>
      <c r="GM854">
        <f>IF($GO854&gt;=40,INDEX($DJ:$DJ,$GN854+40),"")</f>
      </c>
      <c r="GN854">
        <f>IFERROR(MATCH($DH854,$DI$2:$DI$148,0)+1,0)</f>
      </c>
      <c r="GO854">
        <f>IFERROR(INDEX($DK$2:$DK$148,MATCH($DH854,$DI$2:$DI$148,0)),0)</f>
      </c>
      <c r="GP854">
        <f>IFERROR(MATCH($Y854,$DL$854:$EY$854,0),0)</f>
      </c>
      <c r="GQ854">
        <f>IF($GP854&gt;0,INDEX($EZ$854:$GM$854,$GP854),"")</f>
      </c>
      <c r="GT854">
        <f>IF($JC854&gt;=1,INDEX($GR:$GR,$JB854+1),"")</f>
      </c>
      <c r="GU854">
        <f>IF($JC854&gt;=2,INDEX($GR:$GR,$JB854+2),"")</f>
      </c>
      <c r="GV854">
        <f>IF($JC854&gt;=3,INDEX($GR:$GR,$JB854+3),"")</f>
      </c>
      <c r="GW854">
        <f>IF($JC854&gt;=4,INDEX($GR:$GR,$JB854+4),"")</f>
      </c>
      <c r="GX854">
        <f>IF($JC854&gt;=5,INDEX($GR:$GR,$JB854+5),"")</f>
      </c>
      <c r="GY854">
        <f>IF($JC854&gt;=6,INDEX($GR:$GR,$JB854+6),"")</f>
      </c>
      <c r="GZ854">
        <f>IF($JC854&gt;=7,INDEX($GR:$GR,$JB854+7),"")</f>
      </c>
      <c r="HA854">
        <f>IF($JC854&gt;=8,INDEX($GR:$GR,$JB854+8),"")</f>
      </c>
      <c r="HB854">
        <f>IF($JC854&gt;=9,INDEX($GR:$GR,$JB854+9),"")</f>
      </c>
      <c r="HC854">
        <f>IF($JC854&gt;=10,INDEX($GR:$GR,$JB854+10),"")</f>
      </c>
      <c r="HD854">
        <f>IF($JC854&gt;=11,INDEX($GR:$GR,$JB854+11),"")</f>
      </c>
      <c r="HE854">
        <f>IF($JC854&gt;=12,INDEX($GR:$GR,$JB854+12),"")</f>
      </c>
      <c r="HF854">
        <f>IF($JC854&gt;=13,INDEX($GR:$GR,$JB854+13),"")</f>
      </c>
      <c r="HG854">
        <f>IF($JC854&gt;=14,INDEX($GR:$GR,$JB854+14),"")</f>
      </c>
      <c r="HH854">
        <f>IF($JC854&gt;=15,INDEX($GR:$GR,$JB854+15),"")</f>
      </c>
      <c r="HI854">
        <f>IF($JC854&gt;=16,INDEX($GR:$GR,$JB854+16),"")</f>
      </c>
      <c r="HJ854">
        <f>IF($JC854&gt;=17,INDEX($GR:$GR,$JB854+17),"")</f>
      </c>
      <c r="HK854">
        <f>IF($JC854&gt;=18,INDEX($GR:$GR,$JB854+18),"")</f>
      </c>
      <c r="HL854">
        <f>IF($JC854&gt;=19,INDEX($GR:$GR,$JB854+19),"")</f>
      </c>
      <c r="HM854">
        <f>IF($JC854&gt;=20,INDEX($GR:$GR,$JB854+20),"")</f>
      </c>
      <c r="HN854">
        <f>IF($JC854&gt;=21,INDEX($GR:$GR,$JB854+21),"")</f>
      </c>
      <c r="HO854">
        <f>IF($JC854&gt;=22,INDEX($GR:$GR,$JB854+22),"")</f>
      </c>
      <c r="HP854">
        <f>IF($JC854&gt;=23,INDEX($GR:$GR,$JB854+23),"")</f>
      </c>
      <c r="HQ854">
        <f>IF($JC854&gt;=24,INDEX($GR:$GR,$JB854+24),"")</f>
      </c>
      <c r="HR854">
        <f>IF($JC854&gt;=25,INDEX($GR:$GR,$JB854+25),"")</f>
      </c>
      <c r="HS854">
        <f>IF($JC854&gt;=26,INDEX($GR:$GR,$JB854+26),"")</f>
      </c>
      <c r="HT854">
        <f>IF($JC854&gt;=27,INDEX($GR:$GR,$JB854+27),"")</f>
      </c>
      <c r="HU854">
        <f>IF($JC854&gt;=28,INDEX($GR:$GR,$JB854+28),"")</f>
      </c>
      <c r="HV854">
        <f>IF($JC854&gt;=29,INDEX($GR:$GR,$JB854+29),"")</f>
      </c>
      <c r="HW854">
        <f>IF($JC854&gt;=30,INDEX($GR:$GR,$JB854+30),"")</f>
      </c>
      <c r="HX854">
        <f>IF($JC854&gt;=31,INDEX($GR:$GR,$JB854+31),"")</f>
      </c>
      <c r="HY854">
        <f>IF($JC854&gt;=32,INDEX($GR:$GR,$JB854+32),"")</f>
      </c>
      <c r="HZ854">
        <f>IF($JC854&gt;=33,INDEX($GR:$GR,$JB854+33),"")</f>
      </c>
      <c r="IA854">
        <f>IF($JC854&gt;=34,INDEX($GR:$GR,$JB854+34),"")</f>
      </c>
      <c r="IB854">
        <f>IF($JC854&gt;=35,INDEX($GR:$GR,$JB854+35),"")</f>
      </c>
      <c r="IC854">
        <f>IF($JC854&gt;=36,INDEX($GR:$GR,$JB854+36),"")</f>
      </c>
      <c r="ID854">
        <f>IF($JC854&gt;=37,INDEX($GR:$GR,$JB854+37),"")</f>
      </c>
      <c r="IE854">
        <f>IF($JC854&gt;=38,INDEX($GR:$GR,$JB854+38),"")</f>
      </c>
      <c r="IF854">
        <f>IF($JC854&gt;=39,INDEX($GR:$GR,$JB854+39),"")</f>
      </c>
      <c r="IG854">
        <f>IF($JC854&gt;=40,INDEX($GR:$GR,$JB854+40),"")</f>
      </c>
      <c r="IH854">
        <f>IF($JC854&gt;=41,INDEX($GR:$GR,$JB854+41),"")</f>
      </c>
      <c r="II854">
        <f>IF($JC854&gt;=42,INDEX($GR:$GR,$JB854+42),"")</f>
      </c>
      <c r="IJ854">
        <f>IF($JC854&gt;=43,INDEX($GR:$GR,$JB854+43),"")</f>
      </c>
      <c r="IK854">
        <f>IF($JC854&gt;=44,INDEX($GR:$GR,$JB854+44),"")</f>
      </c>
      <c r="IL854">
        <f>IF($JC854&gt;=45,INDEX($GR:$GR,$JB854+45),"")</f>
      </c>
      <c r="IM854">
        <f>IF($JC854&gt;=46,INDEX($GR:$GR,$JB854+46),"")</f>
      </c>
      <c r="IN854">
        <f>IF($JC854&gt;=47,INDEX($GR:$GR,$JB854+47),"")</f>
      </c>
      <c r="IO854">
        <f>IF($JC854&gt;=48,INDEX($GR:$GR,$JB854+48),"")</f>
      </c>
      <c r="IP854">
        <f>IF($JC854&gt;=49,INDEX($GR:$GR,$JB854+49),"")</f>
      </c>
      <c r="IQ854">
        <f>IF($JC854&gt;=50,INDEX($GR:$GR,$JB854+50),"")</f>
      </c>
      <c r="IR854">
        <f>IF($JC854&gt;=51,INDEX($GR:$GR,$JB854+51),"")</f>
      </c>
      <c r="IS854">
        <f>IF($JC854&gt;=52,INDEX($GR:$GR,$JB854+52),"")</f>
      </c>
      <c r="IT854">
        <f>IF($JC854&gt;=53,INDEX($GR:$GR,$JB854+53),"")</f>
      </c>
      <c r="IU854">
        <f>IF($JC854&gt;=54,INDEX($GR:$GR,$JB854+54),"")</f>
      </c>
      <c r="IV854">
        <f>IF($JC854&gt;=55,INDEX($GR:$GR,$JB854+55),"")</f>
      </c>
      <c r="IW854">
        <f>IF($JC854&gt;=56,INDEX($GR:$GR,$JB854+56),"")</f>
      </c>
      <c r="IX854">
        <f>IF($JC854&gt;=57,INDEX($GR:$GR,$JB854+57),"")</f>
      </c>
      <c r="IY854">
        <f>IF($JC854&gt;=58,INDEX($GR:$GR,$JB854+58),"")</f>
      </c>
      <c r="IZ854">
        <f>IF($JC854&gt;=59,INDEX($GR:$GR,$JB854+59),"")</f>
      </c>
      <c r="JA854">
        <f>IF($JC854&gt;=60,INDEX($GR:$GR,$JB854+60),"")</f>
      </c>
      <c r="JB854">
        <f>IFERROR(MATCH($GQ854,$GR$2:$GR$324,0)+1,0)</f>
      </c>
      <c r="JC854">
        <f>IFERROR(INDEX($GS$2:$GS$324,MATCH($GQ854,$GR$2:$GR$324,0)),0)</f>
      </c>
      <c r="JD854" t="s">
        <v>40</v>
      </c>
      <c r="JE854" t="s">
        <v>40</v>
      </c>
    </row>
    <row r="855" spans="1:265" x14ac:dyDescent="0.25">
      <c r="Q855">
        <f>IF(OR($T855="",$P855=""),"",IFERROR($T855/$P855,0))</f>
      </c>
      <c r="R855">
        <f>IF($T855="","",
SUM($S855,$U855,$Z855,$V855,$X855)*
(1-IF($AA855="",0,VALUE($AA855)/100)))</f>
      </c>
      <c r="S855">
        <f>IF($T855="","",$T855)</f>
      </c>
      <c r="U855">
        <f>IF($T855="","",
IF($N855="","",
IF(ISNUMBER(SEARCH("exempt",LOWER($N855))),0,
$T855*(VALUE(SUBSTITUTE($N855,"%",""))/100))))</f>
      </c>
      <c r="AB855">
        <f>IFERROR(IF(FIND(" - ",$K855)&gt;0,MID($K855,FIND(" - ",$K855)+3,LEN($K855)),""),"")</f>
      </c>
      <c r="AK855" t="s">
        <v>1442</v>
      </c>
      <c r="AP855">
        <f>IFERROR(LEFT($K855,FIND(" - ",$K855)-1),$K855)</f>
      </c>
      <c r="AS855">
        <f>IF($CH855&gt;=1,INDEX($AQ:$AQ,$CG855+1),"")</f>
      </c>
      <c r="AT855">
        <f>IF($CH855&gt;=2,INDEX($AQ:$AQ,$CG855+2),"")</f>
      </c>
      <c r="AU855">
        <f>IF($CH855&gt;=3,INDEX($AQ:$AQ,$CG855+3),"")</f>
      </c>
      <c r="AV855">
        <f>IF($CH855&gt;=4,INDEX($AQ:$AQ,$CG855+4),"")</f>
      </c>
      <c r="AW855">
        <f>IF($CH855&gt;=5,INDEX($AQ:$AQ,$CG855+5),"")</f>
      </c>
      <c r="AX855">
        <f>IF($CH855&gt;=6,INDEX($AQ:$AQ,$CG855+6),"")</f>
      </c>
      <c r="AY855">
        <f>IF($CH855&gt;=7,INDEX($AQ:$AQ,$CG855+7),"")</f>
      </c>
      <c r="AZ855">
        <f>IF($CH855&gt;=8,INDEX($AQ:$AQ,$CG855+8),"")</f>
      </c>
      <c r="BA855">
        <f>IF($CH855&gt;=9,INDEX($AQ:$AQ,$CG855+9),"")</f>
      </c>
      <c r="BB855">
        <f>IF($CH855&gt;=10,INDEX($AQ:$AQ,$CG855+10),"")</f>
      </c>
      <c r="BC855">
        <f>IF($CH855&gt;=11,INDEX($AQ:$AQ,$CG855+11),"")</f>
      </c>
      <c r="BD855">
        <f>IF($CH855&gt;=12,INDEX($AQ:$AQ,$CG855+12),"")</f>
      </c>
      <c r="BE855">
        <f>IF($CH855&gt;=13,INDEX($AQ:$AQ,$CG855+13),"")</f>
      </c>
      <c r="BF855">
        <f>IF($CH855&gt;=14,INDEX($AQ:$AQ,$CG855+14),"")</f>
      </c>
      <c r="BG855">
        <f>IF($CH855&gt;=15,INDEX($AQ:$AQ,$CG855+15),"")</f>
      </c>
      <c r="BH855">
        <f>IF($CH855&gt;=16,INDEX($AQ:$AQ,$CG855+16),"")</f>
      </c>
      <c r="BI855">
        <f>IF($CH855&gt;=17,INDEX($AQ:$AQ,$CG855+17),"")</f>
      </c>
      <c r="BJ855">
        <f>IF($CH855&gt;=18,INDEX($AQ:$AQ,$CG855+18),"")</f>
      </c>
      <c r="BK855">
        <f>IF($CH855&gt;=19,INDEX($AQ:$AQ,$CG855+19),"")</f>
      </c>
      <c r="BL855">
        <f>IF($CH855&gt;=20,INDEX($AQ:$AQ,$CG855+20),"")</f>
      </c>
      <c r="BM855">
        <f>IF($CH855&gt;=21,INDEX($AQ:$AQ,$CG855+21),"")</f>
      </c>
      <c r="BN855">
        <f>IF($CH855&gt;=22,INDEX($AQ:$AQ,$CG855+22),"")</f>
      </c>
      <c r="BO855">
        <f>IF($CH855&gt;=23,INDEX($AQ:$AQ,$CG855+23),"")</f>
      </c>
      <c r="BP855">
        <f>IF($CH855&gt;=24,INDEX($AQ:$AQ,$CG855+24),"")</f>
      </c>
      <c r="BQ855">
        <f>IF($CH855&gt;=25,INDEX($AQ:$AQ,$CG855+25),"")</f>
      </c>
      <c r="BR855">
        <f>IF($CH855&gt;=26,INDEX($AQ:$AQ,$CG855+26),"")</f>
      </c>
      <c r="BS855">
        <f>IF($CH855&gt;=27,INDEX($AQ:$AQ,$CG855+27),"")</f>
      </c>
      <c r="BT855">
        <f>IF($CH855&gt;=28,INDEX($AQ:$AQ,$CG855+28),"")</f>
      </c>
      <c r="BU855">
        <f>IF($CH855&gt;=29,INDEX($AQ:$AQ,$CG855+29),"")</f>
      </c>
      <c r="BV855">
        <f>IF($CH855&gt;=30,INDEX($AQ:$AQ,$CG855+30),"")</f>
      </c>
      <c r="BW855">
        <f>IF($CH855&gt;=31,INDEX($AQ:$AQ,$CG855+31),"")</f>
      </c>
      <c r="BX855">
        <f>IF($CH855&gt;=32,INDEX($AQ:$AQ,$CG855+32),"")</f>
      </c>
      <c r="BY855">
        <f>IF($CH855&gt;=33,INDEX($AQ:$AQ,$CG855+33),"")</f>
      </c>
      <c r="BZ855">
        <f>IF($CH855&gt;=34,INDEX($AQ:$AQ,$CG855+34),"")</f>
      </c>
      <c r="CA855">
        <f>IF($CH855&gt;=35,INDEX($AQ:$AQ,$CG855+35),"")</f>
      </c>
      <c r="CB855">
        <f>IF($CH855&gt;=36,INDEX($AQ:$AQ,$CG855+36),"")</f>
      </c>
      <c r="CC855">
        <f>IF($CH855&gt;=37,INDEX($AQ:$AQ,$CG855+37),"")</f>
      </c>
      <c r="CD855">
        <f>IF($CH855&gt;=38,INDEX($AQ:$AQ,$CG855+38),"")</f>
      </c>
      <c r="CE855">
        <f>IF($CH855&gt;=39,INDEX($AQ:$AQ,$CG855+39),"")</f>
      </c>
      <c r="CF855">
        <f>IF($CH855&gt;=40,INDEX($AQ:$AQ,$CG855+40),"")</f>
      </c>
      <c r="CG855">
        <f>IFERROR(MATCH($AP855,$AQ$2:$AQ$134,0)+1,0)</f>
      </c>
      <c r="CH855">
        <f>IFERROR(INDEX($AR$2:$AR$134,MATCH($AP855,$AQ$2:$AQ$134,0)),0)</f>
      </c>
      <c r="CI855">
        <f>IFERROR(LEFT($L855,FIND(" - ",$L855)-1),$L855)</f>
      </c>
      <c r="CL855">
        <f>IF($DG855&gt;=1,INDEX($CJ:$CJ,$DF855+1),"")</f>
      </c>
      <c r="CM855">
        <f>IF($DG855&gt;=2,INDEX($CJ:$CJ,$DF855+2),"")</f>
      </c>
      <c r="CN855">
        <f>IF($DG855&gt;=3,INDEX($CJ:$CJ,$DF855+3),"")</f>
      </c>
      <c r="CO855">
        <f>IF($DG855&gt;=4,INDEX($CJ:$CJ,$DF855+4),"")</f>
      </c>
      <c r="CP855">
        <f>IF($DG855&gt;=5,INDEX($CJ:$CJ,$DF855+5),"")</f>
      </c>
      <c r="CQ855">
        <f>IF($DG855&gt;=6,INDEX($CJ:$CJ,$DF855+6),"")</f>
      </c>
      <c r="CR855">
        <f>IF($DG855&gt;=7,INDEX($CJ:$CJ,$DF855+7),"")</f>
      </c>
      <c r="CS855">
        <f>IF($DG855&gt;=8,INDEX($CJ:$CJ,$DF855+8),"")</f>
      </c>
      <c r="CT855">
        <f>IF($DG855&gt;=9,INDEX($CJ:$CJ,$DF855+9),"")</f>
      </c>
      <c r="CU855">
        <f>IF($DG855&gt;=10,INDEX($CJ:$CJ,$DF855+10),"")</f>
      </c>
      <c r="CV855">
        <f>IF($DG855&gt;=11,INDEX($CJ:$CJ,$DF855+11),"")</f>
      </c>
      <c r="CW855">
        <f>IF($DG855&gt;=12,INDEX($CJ:$CJ,$DF855+12),"")</f>
      </c>
      <c r="CX855">
        <f>IF($DG855&gt;=13,INDEX($CJ:$CJ,$DF855+13),"")</f>
      </c>
      <c r="CY855">
        <f>IF($DG855&gt;=14,INDEX($CJ:$CJ,$DF855+14),"")</f>
      </c>
      <c r="CZ855">
        <f>IF($DG855&gt;=15,INDEX($CJ:$CJ,$DF855+15),"")</f>
      </c>
      <c r="DA855">
        <f>IF($DG855&gt;=16,INDEX($CJ:$CJ,$DF855+16),"")</f>
      </c>
      <c r="DB855">
        <f>IF($DG855&gt;=17,INDEX($CJ:$CJ,$DF855+17),"")</f>
      </c>
      <c r="DC855">
        <f>IF($DG855&gt;=18,INDEX($CJ:$CJ,$DF855+18),"")</f>
      </c>
      <c r="DD855">
        <f>IF($DG855&gt;=19,INDEX($CJ:$CJ,$DF855+19),"")</f>
      </c>
      <c r="DE855">
        <f>IF($DG855&gt;=20,INDEX($CJ:$CJ,$DF855+20),"")</f>
      </c>
      <c r="DF855">
        <f>IFERROR(MATCH($CI855,$CJ$2:$CJ$263,0)+1,0)</f>
      </c>
      <c r="DG855">
        <f>IFERROR(INDEX($CK$2:$CK$263,MATCH($CI855,$CJ$2:$CJ$263,0)),0)</f>
      </c>
      <c r="DH855">
        <f>IFERROR(INDEX($AO:$AO,MATCH($N855,$AN:$AN,0))&amp;"","")</f>
      </c>
      <c r="DL855">
        <f>IF($GO855&gt;=1,INDEX($DI:$DI,$GN855+1),"")</f>
      </c>
      <c r="DM855">
        <f>IF($GO855&gt;=2,INDEX($DI:$DI,$GN855+2),"")</f>
      </c>
      <c r="DN855">
        <f>IF($GO855&gt;=3,INDEX($DI:$DI,$GN855+3),"")</f>
      </c>
      <c r="DO855">
        <f>IF($GO855&gt;=4,INDEX($DI:$DI,$GN855+4),"")</f>
      </c>
      <c r="DP855">
        <f>IF($GO855&gt;=5,INDEX($DI:$DI,$GN855+5),"")</f>
      </c>
      <c r="DQ855">
        <f>IF($GO855&gt;=6,INDEX($DI:$DI,$GN855+6),"")</f>
      </c>
      <c r="DR855">
        <f>IF($GO855&gt;=7,INDEX($DI:$DI,$GN855+7),"")</f>
      </c>
      <c r="DS855">
        <f>IF($GO855&gt;=8,INDEX($DI:$DI,$GN855+8),"")</f>
      </c>
      <c r="DT855">
        <f>IF($GO855&gt;=9,INDEX($DI:$DI,$GN855+9),"")</f>
      </c>
      <c r="DU855">
        <f>IF($GO855&gt;=10,INDEX($DI:$DI,$GN855+10),"")</f>
      </c>
      <c r="DV855">
        <f>IF($GO855&gt;=11,INDEX($DI:$DI,$GN855+11),"")</f>
      </c>
      <c r="DW855">
        <f>IF($GO855&gt;=12,INDEX($DI:$DI,$GN855+12),"")</f>
      </c>
      <c r="DX855">
        <f>IF($GO855&gt;=13,INDEX($DI:$DI,$GN855+13),"")</f>
      </c>
      <c r="DY855">
        <f>IF($GO855&gt;=14,INDEX($DI:$DI,$GN855+14),"")</f>
      </c>
      <c r="DZ855">
        <f>IF($GO855&gt;=15,INDEX($DI:$DI,$GN855+15),"")</f>
      </c>
      <c r="EA855">
        <f>IF($GO855&gt;=16,INDEX($DI:$DI,$GN855+16),"")</f>
      </c>
      <c r="EB855">
        <f>IF($GO855&gt;=17,INDEX($DI:$DI,$GN855+17),"")</f>
      </c>
      <c r="EC855">
        <f>IF($GO855&gt;=18,INDEX($DI:$DI,$GN855+18),"")</f>
      </c>
      <c r="ED855">
        <f>IF($GO855&gt;=19,INDEX($DI:$DI,$GN855+19),"")</f>
      </c>
      <c r="EE855">
        <f>IF($GO855&gt;=20,INDEX($DI:$DI,$GN855+20),"")</f>
      </c>
      <c r="EF855">
        <f>IF($GO855&gt;=21,INDEX($DI:$DI,$GN855+21),"")</f>
      </c>
      <c r="EG855">
        <f>IF($GO855&gt;=22,INDEX($DI:$DI,$GN855+22),"")</f>
      </c>
      <c r="EH855">
        <f>IF($GO855&gt;=23,INDEX($DI:$DI,$GN855+23),"")</f>
      </c>
      <c r="EI855">
        <f>IF($GO855&gt;=24,INDEX($DI:$DI,$GN855+24),"")</f>
      </c>
      <c r="EJ855">
        <f>IF($GO855&gt;=25,INDEX($DI:$DI,$GN855+25),"")</f>
      </c>
      <c r="EK855">
        <f>IF($GO855&gt;=26,INDEX($DI:$DI,$GN855+26),"")</f>
      </c>
      <c r="EL855">
        <f>IF($GO855&gt;=27,INDEX($DI:$DI,$GN855+27),"")</f>
      </c>
      <c r="EM855">
        <f>IF($GO855&gt;=28,INDEX($DI:$DI,$GN855+28),"")</f>
      </c>
      <c r="EN855">
        <f>IF($GO855&gt;=29,INDEX($DI:$DI,$GN855+29),"")</f>
      </c>
      <c r="EO855">
        <f>IF($GO855&gt;=30,INDEX($DI:$DI,$GN855+30),"")</f>
      </c>
      <c r="EP855">
        <f>IF($GO855&gt;=31,INDEX($DI:$DI,$GN855+31),"")</f>
      </c>
      <c r="EQ855">
        <f>IF($GO855&gt;=32,INDEX($DI:$DI,$GN855+32),"")</f>
      </c>
      <c r="ER855">
        <f>IF($GO855&gt;=33,INDEX($DI:$DI,$GN855+33),"")</f>
      </c>
      <c r="ES855">
        <f>IF($GO855&gt;=34,INDEX($DI:$DI,$GN855+34),"")</f>
      </c>
      <c r="ET855">
        <f>IF($GO855&gt;=35,INDEX($DI:$DI,$GN855+35),"")</f>
      </c>
      <c r="EU855">
        <f>IF($GO855&gt;=36,INDEX($DI:$DI,$GN855+36),"")</f>
      </c>
      <c r="EV855">
        <f>IF($GO855&gt;=37,INDEX($DI:$DI,$GN855+37),"")</f>
      </c>
      <c r="EW855">
        <f>IF($GO855&gt;=38,INDEX($DI:$DI,$GN855+38),"")</f>
      </c>
      <c r="EX855">
        <f>IF($GO855&gt;=39,INDEX($DI:$DI,$GN855+39),"")</f>
      </c>
      <c r="EY855">
        <f>IF($GO855&gt;=40,INDEX($DI:$DI,$GN855+40),"")</f>
      </c>
      <c r="EZ855">
        <f>IF($GO855&gt;=1,INDEX($DJ:$DJ,$GN855+1),"")</f>
      </c>
      <c r="FA855">
        <f>IF($GO855&gt;=2,INDEX($DJ:$DJ,$GN855+2),"")</f>
      </c>
      <c r="FB855">
        <f>IF($GO855&gt;=3,INDEX($DJ:$DJ,$GN855+3),"")</f>
      </c>
      <c r="FC855">
        <f>IF($GO855&gt;=4,INDEX($DJ:$DJ,$GN855+4),"")</f>
      </c>
      <c r="FD855">
        <f>IF($GO855&gt;=5,INDEX($DJ:$DJ,$GN855+5),"")</f>
      </c>
      <c r="FE855">
        <f>IF($GO855&gt;=6,INDEX($DJ:$DJ,$GN855+6),"")</f>
      </c>
      <c r="FF855">
        <f>IF($GO855&gt;=7,INDEX($DJ:$DJ,$GN855+7),"")</f>
      </c>
      <c r="FG855">
        <f>IF($GO855&gt;=8,INDEX($DJ:$DJ,$GN855+8),"")</f>
      </c>
      <c r="FH855">
        <f>IF($GO855&gt;=9,INDEX($DJ:$DJ,$GN855+9),"")</f>
      </c>
      <c r="FI855">
        <f>IF($GO855&gt;=10,INDEX($DJ:$DJ,$GN855+10),"")</f>
      </c>
      <c r="FJ855">
        <f>IF($GO855&gt;=11,INDEX($DJ:$DJ,$GN855+11),"")</f>
      </c>
      <c r="FK855">
        <f>IF($GO855&gt;=12,INDEX($DJ:$DJ,$GN855+12),"")</f>
      </c>
      <c r="FL855">
        <f>IF($GO855&gt;=13,INDEX($DJ:$DJ,$GN855+13),"")</f>
      </c>
      <c r="FM855">
        <f>IF($GO855&gt;=14,INDEX($DJ:$DJ,$GN855+14),"")</f>
      </c>
      <c r="FN855">
        <f>IF($GO855&gt;=15,INDEX($DJ:$DJ,$GN855+15),"")</f>
      </c>
      <c r="FO855">
        <f>IF($GO855&gt;=16,INDEX($DJ:$DJ,$GN855+16),"")</f>
      </c>
      <c r="FP855">
        <f>IF($GO855&gt;=17,INDEX($DJ:$DJ,$GN855+17),"")</f>
      </c>
      <c r="FQ855">
        <f>IF($GO855&gt;=18,INDEX($DJ:$DJ,$GN855+18),"")</f>
      </c>
      <c r="FR855">
        <f>IF($GO855&gt;=19,INDEX($DJ:$DJ,$GN855+19),"")</f>
      </c>
      <c r="FS855">
        <f>IF($GO855&gt;=20,INDEX($DJ:$DJ,$GN855+20),"")</f>
      </c>
      <c r="FT855">
        <f>IF($GO855&gt;=21,INDEX($DJ:$DJ,$GN855+21),"")</f>
      </c>
      <c r="FU855">
        <f>IF($GO855&gt;=22,INDEX($DJ:$DJ,$GN855+22),"")</f>
      </c>
      <c r="FV855">
        <f>IF($GO855&gt;=23,INDEX($DJ:$DJ,$GN855+23),"")</f>
      </c>
      <c r="FW855">
        <f>IF($GO855&gt;=24,INDEX($DJ:$DJ,$GN855+24),"")</f>
      </c>
      <c r="FX855">
        <f>IF($GO855&gt;=25,INDEX($DJ:$DJ,$GN855+25),"")</f>
      </c>
      <c r="FY855">
        <f>IF($GO855&gt;=26,INDEX($DJ:$DJ,$GN855+26),"")</f>
      </c>
      <c r="FZ855">
        <f>IF($GO855&gt;=27,INDEX($DJ:$DJ,$GN855+27),"")</f>
      </c>
      <c r="GA855">
        <f>IF($GO855&gt;=28,INDEX($DJ:$DJ,$GN855+28),"")</f>
      </c>
      <c r="GB855">
        <f>IF($GO855&gt;=29,INDEX($DJ:$DJ,$GN855+29),"")</f>
      </c>
      <c r="GC855">
        <f>IF($GO855&gt;=30,INDEX($DJ:$DJ,$GN855+30),"")</f>
      </c>
      <c r="GD855">
        <f>IF($GO855&gt;=31,INDEX($DJ:$DJ,$GN855+31),"")</f>
      </c>
      <c r="GE855">
        <f>IF($GO855&gt;=32,INDEX($DJ:$DJ,$GN855+32),"")</f>
      </c>
      <c r="GF855">
        <f>IF($GO855&gt;=33,INDEX($DJ:$DJ,$GN855+33),"")</f>
      </c>
      <c r="GG855">
        <f>IF($GO855&gt;=34,INDEX($DJ:$DJ,$GN855+34),"")</f>
      </c>
      <c r="GH855">
        <f>IF($GO855&gt;=35,INDEX($DJ:$DJ,$GN855+35),"")</f>
      </c>
      <c r="GI855">
        <f>IF($GO855&gt;=36,INDEX($DJ:$DJ,$GN855+36),"")</f>
      </c>
      <c r="GJ855">
        <f>IF($GO855&gt;=37,INDEX($DJ:$DJ,$GN855+37),"")</f>
      </c>
      <c r="GK855">
        <f>IF($GO855&gt;=38,INDEX($DJ:$DJ,$GN855+38),"")</f>
      </c>
      <c r="GL855">
        <f>IF($GO855&gt;=39,INDEX($DJ:$DJ,$GN855+39),"")</f>
      </c>
      <c r="GM855">
        <f>IF($GO855&gt;=40,INDEX($DJ:$DJ,$GN855+40),"")</f>
      </c>
      <c r="GN855">
        <f>IFERROR(MATCH($DH855,$DI$2:$DI$148,0)+1,0)</f>
      </c>
      <c r="GO855">
        <f>IFERROR(INDEX($DK$2:$DK$148,MATCH($DH855,$DI$2:$DI$148,0)),0)</f>
      </c>
      <c r="GP855">
        <f>IFERROR(MATCH($Y855,$DL$855:$EY$855,0),0)</f>
      </c>
      <c r="GQ855">
        <f>IF($GP855&gt;0,INDEX($EZ$855:$GM$855,$GP855),"")</f>
      </c>
      <c r="GT855">
        <f>IF($JC855&gt;=1,INDEX($GR:$GR,$JB855+1),"")</f>
      </c>
      <c r="GU855">
        <f>IF($JC855&gt;=2,INDEX($GR:$GR,$JB855+2),"")</f>
      </c>
      <c r="GV855">
        <f>IF($JC855&gt;=3,INDEX($GR:$GR,$JB855+3),"")</f>
      </c>
      <c r="GW855">
        <f>IF($JC855&gt;=4,INDEX($GR:$GR,$JB855+4),"")</f>
      </c>
      <c r="GX855">
        <f>IF($JC855&gt;=5,INDEX($GR:$GR,$JB855+5),"")</f>
      </c>
      <c r="GY855">
        <f>IF($JC855&gt;=6,INDEX($GR:$GR,$JB855+6),"")</f>
      </c>
      <c r="GZ855">
        <f>IF($JC855&gt;=7,INDEX($GR:$GR,$JB855+7),"")</f>
      </c>
      <c r="HA855">
        <f>IF($JC855&gt;=8,INDEX($GR:$GR,$JB855+8),"")</f>
      </c>
      <c r="HB855">
        <f>IF($JC855&gt;=9,INDEX($GR:$GR,$JB855+9),"")</f>
      </c>
      <c r="HC855">
        <f>IF($JC855&gt;=10,INDEX($GR:$GR,$JB855+10),"")</f>
      </c>
      <c r="HD855">
        <f>IF($JC855&gt;=11,INDEX($GR:$GR,$JB855+11),"")</f>
      </c>
      <c r="HE855">
        <f>IF($JC855&gt;=12,INDEX($GR:$GR,$JB855+12),"")</f>
      </c>
      <c r="HF855">
        <f>IF($JC855&gt;=13,INDEX($GR:$GR,$JB855+13),"")</f>
      </c>
      <c r="HG855">
        <f>IF($JC855&gt;=14,INDEX($GR:$GR,$JB855+14),"")</f>
      </c>
      <c r="HH855">
        <f>IF($JC855&gt;=15,INDEX($GR:$GR,$JB855+15),"")</f>
      </c>
      <c r="HI855">
        <f>IF($JC855&gt;=16,INDEX($GR:$GR,$JB855+16),"")</f>
      </c>
      <c r="HJ855">
        <f>IF($JC855&gt;=17,INDEX($GR:$GR,$JB855+17),"")</f>
      </c>
      <c r="HK855">
        <f>IF($JC855&gt;=18,INDEX($GR:$GR,$JB855+18),"")</f>
      </c>
      <c r="HL855">
        <f>IF($JC855&gt;=19,INDEX($GR:$GR,$JB855+19),"")</f>
      </c>
      <c r="HM855">
        <f>IF($JC855&gt;=20,INDEX($GR:$GR,$JB855+20),"")</f>
      </c>
      <c r="HN855">
        <f>IF($JC855&gt;=21,INDEX($GR:$GR,$JB855+21),"")</f>
      </c>
      <c r="HO855">
        <f>IF($JC855&gt;=22,INDEX($GR:$GR,$JB855+22),"")</f>
      </c>
      <c r="HP855">
        <f>IF($JC855&gt;=23,INDEX($GR:$GR,$JB855+23),"")</f>
      </c>
      <c r="HQ855">
        <f>IF($JC855&gt;=24,INDEX($GR:$GR,$JB855+24),"")</f>
      </c>
      <c r="HR855">
        <f>IF($JC855&gt;=25,INDEX($GR:$GR,$JB855+25),"")</f>
      </c>
      <c r="HS855">
        <f>IF($JC855&gt;=26,INDEX($GR:$GR,$JB855+26),"")</f>
      </c>
      <c r="HT855">
        <f>IF($JC855&gt;=27,INDEX($GR:$GR,$JB855+27),"")</f>
      </c>
      <c r="HU855">
        <f>IF($JC855&gt;=28,INDEX($GR:$GR,$JB855+28),"")</f>
      </c>
      <c r="HV855">
        <f>IF($JC855&gt;=29,INDEX($GR:$GR,$JB855+29),"")</f>
      </c>
      <c r="HW855">
        <f>IF($JC855&gt;=30,INDEX($GR:$GR,$JB855+30),"")</f>
      </c>
      <c r="HX855">
        <f>IF($JC855&gt;=31,INDEX($GR:$GR,$JB855+31),"")</f>
      </c>
      <c r="HY855">
        <f>IF($JC855&gt;=32,INDEX($GR:$GR,$JB855+32),"")</f>
      </c>
      <c r="HZ855">
        <f>IF($JC855&gt;=33,INDEX($GR:$GR,$JB855+33),"")</f>
      </c>
      <c r="IA855">
        <f>IF($JC855&gt;=34,INDEX($GR:$GR,$JB855+34),"")</f>
      </c>
      <c r="IB855">
        <f>IF($JC855&gt;=35,INDEX($GR:$GR,$JB855+35),"")</f>
      </c>
      <c r="IC855">
        <f>IF($JC855&gt;=36,INDEX($GR:$GR,$JB855+36),"")</f>
      </c>
      <c r="ID855">
        <f>IF($JC855&gt;=37,INDEX($GR:$GR,$JB855+37),"")</f>
      </c>
      <c r="IE855">
        <f>IF($JC855&gt;=38,INDEX($GR:$GR,$JB855+38),"")</f>
      </c>
      <c r="IF855">
        <f>IF($JC855&gt;=39,INDEX($GR:$GR,$JB855+39),"")</f>
      </c>
      <c r="IG855">
        <f>IF($JC855&gt;=40,INDEX($GR:$GR,$JB855+40),"")</f>
      </c>
      <c r="IH855">
        <f>IF($JC855&gt;=41,INDEX($GR:$GR,$JB855+41),"")</f>
      </c>
      <c r="II855">
        <f>IF($JC855&gt;=42,INDEX($GR:$GR,$JB855+42),"")</f>
      </c>
      <c r="IJ855">
        <f>IF($JC855&gt;=43,INDEX($GR:$GR,$JB855+43),"")</f>
      </c>
      <c r="IK855">
        <f>IF($JC855&gt;=44,INDEX($GR:$GR,$JB855+44),"")</f>
      </c>
      <c r="IL855">
        <f>IF($JC855&gt;=45,INDEX($GR:$GR,$JB855+45),"")</f>
      </c>
      <c r="IM855">
        <f>IF($JC855&gt;=46,INDEX($GR:$GR,$JB855+46),"")</f>
      </c>
      <c r="IN855">
        <f>IF($JC855&gt;=47,INDEX($GR:$GR,$JB855+47),"")</f>
      </c>
      <c r="IO855">
        <f>IF($JC855&gt;=48,INDEX($GR:$GR,$JB855+48),"")</f>
      </c>
      <c r="IP855">
        <f>IF($JC855&gt;=49,INDEX($GR:$GR,$JB855+49),"")</f>
      </c>
      <c r="IQ855">
        <f>IF($JC855&gt;=50,INDEX($GR:$GR,$JB855+50),"")</f>
      </c>
      <c r="IR855">
        <f>IF($JC855&gt;=51,INDEX($GR:$GR,$JB855+51),"")</f>
      </c>
      <c r="IS855">
        <f>IF($JC855&gt;=52,INDEX($GR:$GR,$JB855+52),"")</f>
      </c>
      <c r="IT855">
        <f>IF($JC855&gt;=53,INDEX($GR:$GR,$JB855+53),"")</f>
      </c>
      <c r="IU855">
        <f>IF($JC855&gt;=54,INDEX($GR:$GR,$JB855+54),"")</f>
      </c>
      <c r="IV855">
        <f>IF($JC855&gt;=55,INDEX($GR:$GR,$JB855+55),"")</f>
      </c>
      <c r="IW855">
        <f>IF($JC855&gt;=56,INDEX($GR:$GR,$JB855+56),"")</f>
      </c>
      <c r="IX855">
        <f>IF($JC855&gt;=57,INDEX($GR:$GR,$JB855+57),"")</f>
      </c>
      <c r="IY855">
        <f>IF($JC855&gt;=58,INDEX($GR:$GR,$JB855+58),"")</f>
      </c>
      <c r="IZ855">
        <f>IF($JC855&gt;=59,INDEX($GR:$GR,$JB855+59),"")</f>
      </c>
      <c r="JA855">
        <f>IF($JC855&gt;=60,INDEX($GR:$GR,$JB855+60),"")</f>
      </c>
      <c r="JB855">
        <f>IFERROR(MATCH($GQ855,$GR$2:$GR$324,0)+1,0)</f>
      </c>
      <c r="JC855">
        <f>IFERROR(INDEX($GS$2:$GS$324,MATCH($GQ855,$GR$2:$GR$324,0)),0)</f>
      </c>
      <c r="JD855" t="s">
        <v>40</v>
      </c>
      <c r="JE855" t="s">
        <v>40</v>
      </c>
    </row>
    <row r="856" spans="1:265" x14ac:dyDescent="0.25">
      <c r="Q856">
        <f>IF(OR($T856="",$P856=""),"",IFERROR($T856/$P856,0))</f>
      </c>
      <c r="R856">
        <f>IF($T856="","",
SUM($S856,$U856,$Z856,$V856,$X856)*
(1-IF($AA856="",0,VALUE($AA856)/100)))</f>
      </c>
      <c r="S856">
        <f>IF($T856="","",$T856)</f>
      </c>
      <c r="U856">
        <f>IF($T856="","",
IF($N856="","",
IF(ISNUMBER(SEARCH("exempt",LOWER($N856))),0,
$T856*(VALUE(SUBSTITUTE($N856,"%",""))/100))))</f>
      </c>
      <c r="AB856">
        <f>IFERROR(IF(FIND(" - ",$K856)&gt;0,MID($K856,FIND(" - ",$K856)+3,LEN($K856)),""),"")</f>
      </c>
      <c r="AK856" t="s">
        <v>1443</v>
      </c>
      <c r="AP856">
        <f>IFERROR(LEFT($K856,FIND(" - ",$K856)-1),$K856)</f>
      </c>
      <c r="AS856">
        <f>IF($CH856&gt;=1,INDEX($AQ:$AQ,$CG856+1),"")</f>
      </c>
      <c r="AT856">
        <f>IF($CH856&gt;=2,INDEX($AQ:$AQ,$CG856+2),"")</f>
      </c>
      <c r="AU856">
        <f>IF($CH856&gt;=3,INDEX($AQ:$AQ,$CG856+3),"")</f>
      </c>
      <c r="AV856">
        <f>IF($CH856&gt;=4,INDEX($AQ:$AQ,$CG856+4),"")</f>
      </c>
      <c r="AW856">
        <f>IF($CH856&gt;=5,INDEX($AQ:$AQ,$CG856+5),"")</f>
      </c>
      <c r="AX856">
        <f>IF($CH856&gt;=6,INDEX($AQ:$AQ,$CG856+6),"")</f>
      </c>
      <c r="AY856">
        <f>IF($CH856&gt;=7,INDEX($AQ:$AQ,$CG856+7),"")</f>
      </c>
      <c r="AZ856">
        <f>IF($CH856&gt;=8,INDEX($AQ:$AQ,$CG856+8),"")</f>
      </c>
      <c r="BA856">
        <f>IF($CH856&gt;=9,INDEX($AQ:$AQ,$CG856+9),"")</f>
      </c>
      <c r="BB856">
        <f>IF($CH856&gt;=10,INDEX($AQ:$AQ,$CG856+10),"")</f>
      </c>
      <c r="BC856">
        <f>IF($CH856&gt;=11,INDEX($AQ:$AQ,$CG856+11),"")</f>
      </c>
      <c r="BD856">
        <f>IF($CH856&gt;=12,INDEX($AQ:$AQ,$CG856+12),"")</f>
      </c>
      <c r="BE856">
        <f>IF($CH856&gt;=13,INDEX($AQ:$AQ,$CG856+13),"")</f>
      </c>
      <c r="BF856">
        <f>IF($CH856&gt;=14,INDEX($AQ:$AQ,$CG856+14),"")</f>
      </c>
      <c r="BG856">
        <f>IF($CH856&gt;=15,INDEX($AQ:$AQ,$CG856+15),"")</f>
      </c>
      <c r="BH856">
        <f>IF($CH856&gt;=16,INDEX($AQ:$AQ,$CG856+16),"")</f>
      </c>
      <c r="BI856">
        <f>IF($CH856&gt;=17,INDEX($AQ:$AQ,$CG856+17),"")</f>
      </c>
      <c r="BJ856">
        <f>IF($CH856&gt;=18,INDEX($AQ:$AQ,$CG856+18),"")</f>
      </c>
      <c r="BK856">
        <f>IF($CH856&gt;=19,INDEX($AQ:$AQ,$CG856+19),"")</f>
      </c>
      <c r="BL856">
        <f>IF($CH856&gt;=20,INDEX($AQ:$AQ,$CG856+20),"")</f>
      </c>
      <c r="BM856">
        <f>IF($CH856&gt;=21,INDEX($AQ:$AQ,$CG856+21),"")</f>
      </c>
      <c r="BN856">
        <f>IF($CH856&gt;=22,INDEX($AQ:$AQ,$CG856+22),"")</f>
      </c>
      <c r="BO856">
        <f>IF($CH856&gt;=23,INDEX($AQ:$AQ,$CG856+23),"")</f>
      </c>
      <c r="BP856">
        <f>IF($CH856&gt;=24,INDEX($AQ:$AQ,$CG856+24),"")</f>
      </c>
      <c r="BQ856">
        <f>IF($CH856&gt;=25,INDEX($AQ:$AQ,$CG856+25),"")</f>
      </c>
      <c r="BR856">
        <f>IF($CH856&gt;=26,INDEX($AQ:$AQ,$CG856+26),"")</f>
      </c>
      <c r="BS856">
        <f>IF($CH856&gt;=27,INDEX($AQ:$AQ,$CG856+27),"")</f>
      </c>
      <c r="BT856">
        <f>IF($CH856&gt;=28,INDEX($AQ:$AQ,$CG856+28),"")</f>
      </c>
      <c r="BU856">
        <f>IF($CH856&gt;=29,INDEX($AQ:$AQ,$CG856+29),"")</f>
      </c>
      <c r="BV856">
        <f>IF($CH856&gt;=30,INDEX($AQ:$AQ,$CG856+30),"")</f>
      </c>
      <c r="BW856">
        <f>IF($CH856&gt;=31,INDEX($AQ:$AQ,$CG856+31),"")</f>
      </c>
      <c r="BX856">
        <f>IF($CH856&gt;=32,INDEX($AQ:$AQ,$CG856+32),"")</f>
      </c>
      <c r="BY856">
        <f>IF($CH856&gt;=33,INDEX($AQ:$AQ,$CG856+33),"")</f>
      </c>
      <c r="BZ856">
        <f>IF($CH856&gt;=34,INDEX($AQ:$AQ,$CG856+34),"")</f>
      </c>
      <c r="CA856">
        <f>IF($CH856&gt;=35,INDEX($AQ:$AQ,$CG856+35),"")</f>
      </c>
      <c r="CB856">
        <f>IF($CH856&gt;=36,INDEX($AQ:$AQ,$CG856+36),"")</f>
      </c>
      <c r="CC856">
        <f>IF($CH856&gt;=37,INDEX($AQ:$AQ,$CG856+37),"")</f>
      </c>
      <c r="CD856">
        <f>IF($CH856&gt;=38,INDEX($AQ:$AQ,$CG856+38),"")</f>
      </c>
      <c r="CE856">
        <f>IF($CH856&gt;=39,INDEX($AQ:$AQ,$CG856+39),"")</f>
      </c>
      <c r="CF856">
        <f>IF($CH856&gt;=40,INDEX($AQ:$AQ,$CG856+40),"")</f>
      </c>
      <c r="CG856">
        <f>IFERROR(MATCH($AP856,$AQ$2:$AQ$134,0)+1,0)</f>
      </c>
      <c r="CH856">
        <f>IFERROR(INDEX($AR$2:$AR$134,MATCH($AP856,$AQ$2:$AQ$134,0)),0)</f>
      </c>
      <c r="CI856">
        <f>IFERROR(LEFT($L856,FIND(" - ",$L856)-1),$L856)</f>
      </c>
      <c r="CL856">
        <f>IF($DG856&gt;=1,INDEX($CJ:$CJ,$DF856+1),"")</f>
      </c>
      <c r="CM856">
        <f>IF($DG856&gt;=2,INDEX($CJ:$CJ,$DF856+2),"")</f>
      </c>
      <c r="CN856">
        <f>IF($DG856&gt;=3,INDEX($CJ:$CJ,$DF856+3),"")</f>
      </c>
      <c r="CO856">
        <f>IF($DG856&gt;=4,INDEX($CJ:$CJ,$DF856+4),"")</f>
      </c>
      <c r="CP856">
        <f>IF($DG856&gt;=5,INDEX($CJ:$CJ,$DF856+5),"")</f>
      </c>
      <c r="CQ856">
        <f>IF($DG856&gt;=6,INDEX($CJ:$CJ,$DF856+6),"")</f>
      </c>
      <c r="CR856">
        <f>IF($DG856&gt;=7,INDEX($CJ:$CJ,$DF856+7),"")</f>
      </c>
      <c r="CS856">
        <f>IF($DG856&gt;=8,INDEX($CJ:$CJ,$DF856+8),"")</f>
      </c>
      <c r="CT856">
        <f>IF($DG856&gt;=9,INDEX($CJ:$CJ,$DF856+9),"")</f>
      </c>
      <c r="CU856">
        <f>IF($DG856&gt;=10,INDEX($CJ:$CJ,$DF856+10),"")</f>
      </c>
      <c r="CV856">
        <f>IF($DG856&gt;=11,INDEX($CJ:$CJ,$DF856+11),"")</f>
      </c>
      <c r="CW856">
        <f>IF($DG856&gt;=12,INDEX($CJ:$CJ,$DF856+12),"")</f>
      </c>
      <c r="CX856">
        <f>IF($DG856&gt;=13,INDEX($CJ:$CJ,$DF856+13),"")</f>
      </c>
      <c r="CY856">
        <f>IF($DG856&gt;=14,INDEX($CJ:$CJ,$DF856+14),"")</f>
      </c>
      <c r="CZ856">
        <f>IF($DG856&gt;=15,INDEX($CJ:$CJ,$DF856+15),"")</f>
      </c>
      <c r="DA856">
        <f>IF($DG856&gt;=16,INDEX($CJ:$CJ,$DF856+16),"")</f>
      </c>
      <c r="DB856">
        <f>IF($DG856&gt;=17,INDEX($CJ:$CJ,$DF856+17),"")</f>
      </c>
      <c r="DC856">
        <f>IF($DG856&gt;=18,INDEX($CJ:$CJ,$DF856+18),"")</f>
      </c>
      <c r="DD856">
        <f>IF($DG856&gt;=19,INDEX($CJ:$CJ,$DF856+19),"")</f>
      </c>
      <c r="DE856">
        <f>IF($DG856&gt;=20,INDEX($CJ:$CJ,$DF856+20),"")</f>
      </c>
      <c r="DF856">
        <f>IFERROR(MATCH($CI856,$CJ$2:$CJ$263,0)+1,0)</f>
      </c>
      <c r="DG856">
        <f>IFERROR(INDEX($CK$2:$CK$263,MATCH($CI856,$CJ$2:$CJ$263,0)),0)</f>
      </c>
      <c r="DH856">
        <f>IFERROR(INDEX($AO:$AO,MATCH($N856,$AN:$AN,0))&amp;"","")</f>
      </c>
      <c r="DL856">
        <f>IF($GO856&gt;=1,INDEX($DI:$DI,$GN856+1),"")</f>
      </c>
      <c r="DM856">
        <f>IF($GO856&gt;=2,INDEX($DI:$DI,$GN856+2),"")</f>
      </c>
      <c r="DN856">
        <f>IF($GO856&gt;=3,INDEX($DI:$DI,$GN856+3),"")</f>
      </c>
      <c r="DO856">
        <f>IF($GO856&gt;=4,INDEX($DI:$DI,$GN856+4),"")</f>
      </c>
      <c r="DP856">
        <f>IF($GO856&gt;=5,INDEX($DI:$DI,$GN856+5),"")</f>
      </c>
      <c r="DQ856">
        <f>IF($GO856&gt;=6,INDEX($DI:$DI,$GN856+6),"")</f>
      </c>
      <c r="DR856">
        <f>IF($GO856&gt;=7,INDEX($DI:$DI,$GN856+7),"")</f>
      </c>
      <c r="DS856">
        <f>IF($GO856&gt;=8,INDEX($DI:$DI,$GN856+8),"")</f>
      </c>
      <c r="DT856">
        <f>IF($GO856&gt;=9,INDEX($DI:$DI,$GN856+9),"")</f>
      </c>
      <c r="DU856">
        <f>IF($GO856&gt;=10,INDEX($DI:$DI,$GN856+10),"")</f>
      </c>
      <c r="DV856">
        <f>IF($GO856&gt;=11,INDEX($DI:$DI,$GN856+11),"")</f>
      </c>
      <c r="DW856">
        <f>IF($GO856&gt;=12,INDEX($DI:$DI,$GN856+12),"")</f>
      </c>
      <c r="DX856">
        <f>IF($GO856&gt;=13,INDEX($DI:$DI,$GN856+13),"")</f>
      </c>
      <c r="DY856">
        <f>IF($GO856&gt;=14,INDEX($DI:$DI,$GN856+14),"")</f>
      </c>
      <c r="DZ856">
        <f>IF($GO856&gt;=15,INDEX($DI:$DI,$GN856+15),"")</f>
      </c>
      <c r="EA856">
        <f>IF($GO856&gt;=16,INDEX($DI:$DI,$GN856+16),"")</f>
      </c>
      <c r="EB856">
        <f>IF($GO856&gt;=17,INDEX($DI:$DI,$GN856+17),"")</f>
      </c>
      <c r="EC856">
        <f>IF($GO856&gt;=18,INDEX($DI:$DI,$GN856+18),"")</f>
      </c>
      <c r="ED856">
        <f>IF($GO856&gt;=19,INDEX($DI:$DI,$GN856+19),"")</f>
      </c>
      <c r="EE856">
        <f>IF($GO856&gt;=20,INDEX($DI:$DI,$GN856+20),"")</f>
      </c>
      <c r="EF856">
        <f>IF($GO856&gt;=21,INDEX($DI:$DI,$GN856+21),"")</f>
      </c>
      <c r="EG856">
        <f>IF($GO856&gt;=22,INDEX($DI:$DI,$GN856+22),"")</f>
      </c>
      <c r="EH856">
        <f>IF($GO856&gt;=23,INDEX($DI:$DI,$GN856+23),"")</f>
      </c>
      <c r="EI856">
        <f>IF($GO856&gt;=24,INDEX($DI:$DI,$GN856+24),"")</f>
      </c>
      <c r="EJ856">
        <f>IF($GO856&gt;=25,INDEX($DI:$DI,$GN856+25),"")</f>
      </c>
      <c r="EK856">
        <f>IF($GO856&gt;=26,INDEX($DI:$DI,$GN856+26),"")</f>
      </c>
      <c r="EL856">
        <f>IF($GO856&gt;=27,INDEX($DI:$DI,$GN856+27),"")</f>
      </c>
      <c r="EM856">
        <f>IF($GO856&gt;=28,INDEX($DI:$DI,$GN856+28),"")</f>
      </c>
      <c r="EN856">
        <f>IF($GO856&gt;=29,INDEX($DI:$DI,$GN856+29),"")</f>
      </c>
      <c r="EO856">
        <f>IF($GO856&gt;=30,INDEX($DI:$DI,$GN856+30),"")</f>
      </c>
      <c r="EP856">
        <f>IF($GO856&gt;=31,INDEX($DI:$DI,$GN856+31),"")</f>
      </c>
      <c r="EQ856">
        <f>IF($GO856&gt;=32,INDEX($DI:$DI,$GN856+32),"")</f>
      </c>
      <c r="ER856">
        <f>IF($GO856&gt;=33,INDEX($DI:$DI,$GN856+33),"")</f>
      </c>
      <c r="ES856">
        <f>IF($GO856&gt;=34,INDEX($DI:$DI,$GN856+34),"")</f>
      </c>
      <c r="ET856">
        <f>IF($GO856&gt;=35,INDEX($DI:$DI,$GN856+35),"")</f>
      </c>
      <c r="EU856">
        <f>IF($GO856&gt;=36,INDEX($DI:$DI,$GN856+36),"")</f>
      </c>
      <c r="EV856">
        <f>IF($GO856&gt;=37,INDEX($DI:$DI,$GN856+37),"")</f>
      </c>
      <c r="EW856">
        <f>IF($GO856&gt;=38,INDEX($DI:$DI,$GN856+38),"")</f>
      </c>
      <c r="EX856">
        <f>IF($GO856&gt;=39,INDEX($DI:$DI,$GN856+39),"")</f>
      </c>
      <c r="EY856">
        <f>IF($GO856&gt;=40,INDEX($DI:$DI,$GN856+40),"")</f>
      </c>
      <c r="EZ856">
        <f>IF($GO856&gt;=1,INDEX($DJ:$DJ,$GN856+1),"")</f>
      </c>
      <c r="FA856">
        <f>IF($GO856&gt;=2,INDEX($DJ:$DJ,$GN856+2),"")</f>
      </c>
      <c r="FB856">
        <f>IF($GO856&gt;=3,INDEX($DJ:$DJ,$GN856+3),"")</f>
      </c>
      <c r="FC856">
        <f>IF($GO856&gt;=4,INDEX($DJ:$DJ,$GN856+4),"")</f>
      </c>
      <c r="FD856">
        <f>IF($GO856&gt;=5,INDEX($DJ:$DJ,$GN856+5),"")</f>
      </c>
      <c r="FE856">
        <f>IF($GO856&gt;=6,INDEX($DJ:$DJ,$GN856+6),"")</f>
      </c>
      <c r="FF856">
        <f>IF($GO856&gt;=7,INDEX($DJ:$DJ,$GN856+7),"")</f>
      </c>
      <c r="FG856">
        <f>IF($GO856&gt;=8,INDEX($DJ:$DJ,$GN856+8),"")</f>
      </c>
      <c r="FH856">
        <f>IF($GO856&gt;=9,INDEX($DJ:$DJ,$GN856+9),"")</f>
      </c>
      <c r="FI856">
        <f>IF($GO856&gt;=10,INDEX($DJ:$DJ,$GN856+10),"")</f>
      </c>
      <c r="FJ856">
        <f>IF($GO856&gt;=11,INDEX($DJ:$DJ,$GN856+11),"")</f>
      </c>
      <c r="FK856">
        <f>IF($GO856&gt;=12,INDEX($DJ:$DJ,$GN856+12),"")</f>
      </c>
      <c r="FL856">
        <f>IF($GO856&gt;=13,INDEX($DJ:$DJ,$GN856+13),"")</f>
      </c>
      <c r="FM856">
        <f>IF($GO856&gt;=14,INDEX($DJ:$DJ,$GN856+14),"")</f>
      </c>
      <c r="FN856">
        <f>IF($GO856&gt;=15,INDEX($DJ:$DJ,$GN856+15),"")</f>
      </c>
      <c r="FO856">
        <f>IF($GO856&gt;=16,INDEX($DJ:$DJ,$GN856+16),"")</f>
      </c>
      <c r="FP856">
        <f>IF($GO856&gt;=17,INDEX($DJ:$DJ,$GN856+17),"")</f>
      </c>
      <c r="FQ856">
        <f>IF($GO856&gt;=18,INDEX($DJ:$DJ,$GN856+18),"")</f>
      </c>
      <c r="FR856">
        <f>IF($GO856&gt;=19,INDEX($DJ:$DJ,$GN856+19),"")</f>
      </c>
      <c r="FS856">
        <f>IF($GO856&gt;=20,INDEX($DJ:$DJ,$GN856+20),"")</f>
      </c>
      <c r="FT856">
        <f>IF($GO856&gt;=21,INDEX($DJ:$DJ,$GN856+21),"")</f>
      </c>
      <c r="FU856">
        <f>IF($GO856&gt;=22,INDEX($DJ:$DJ,$GN856+22),"")</f>
      </c>
      <c r="FV856">
        <f>IF($GO856&gt;=23,INDEX($DJ:$DJ,$GN856+23),"")</f>
      </c>
      <c r="FW856">
        <f>IF($GO856&gt;=24,INDEX($DJ:$DJ,$GN856+24),"")</f>
      </c>
      <c r="FX856">
        <f>IF($GO856&gt;=25,INDEX($DJ:$DJ,$GN856+25),"")</f>
      </c>
      <c r="FY856">
        <f>IF($GO856&gt;=26,INDEX($DJ:$DJ,$GN856+26),"")</f>
      </c>
      <c r="FZ856">
        <f>IF($GO856&gt;=27,INDEX($DJ:$DJ,$GN856+27),"")</f>
      </c>
      <c r="GA856">
        <f>IF($GO856&gt;=28,INDEX($DJ:$DJ,$GN856+28),"")</f>
      </c>
      <c r="GB856">
        <f>IF($GO856&gt;=29,INDEX($DJ:$DJ,$GN856+29),"")</f>
      </c>
      <c r="GC856">
        <f>IF($GO856&gt;=30,INDEX($DJ:$DJ,$GN856+30),"")</f>
      </c>
      <c r="GD856">
        <f>IF($GO856&gt;=31,INDEX($DJ:$DJ,$GN856+31),"")</f>
      </c>
      <c r="GE856">
        <f>IF($GO856&gt;=32,INDEX($DJ:$DJ,$GN856+32),"")</f>
      </c>
      <c r="GF856">
        <f>IF($GO856&gt;=33,INDEX($DJ:$DJ,$GN856+33),"")</f>
      </c>
      <c r="GG856">
        <f>IF($GO856&gt;=34,INDEX($DJ:$DJ,$GN856+34),"")</f>
      </c>
      <c r="GH856">
        <f>IF($GO856&gt;=35,INDEX($DJ:$DJ,$GN856+35),"")</f>
      </c>
      <c r="GI856">
        <f>IF($GO856&gt;=36,INDEX($DJ:$DJ,$GN856+36),"")</f>
      </c>
      <c r="GJ856">
        <f>IF($GO856&gt;=37,INDEX($DJ:$DJ,$GN856+37),"")</f>
      </c>
      <c r="GK856">
        <f>IF($GO856&gt;=38,INDEX($DJ:$DJ,$GN856+38),"")</f>
      </c>
      <c r="GL856">
        <f>IF($GO856&gt;=39,INDEX($DJ:$DJ,$GN856+39),"")</f>
      </c>
      <c r="GM856">
        <f>IF($GO856&gt;=40,INDEX($DJ:$DJ,$GN856+40),"")</f>
      </c>
      <c r="GN856">
        <f>IFERROR(MATCH($DH856,$DI$2:$DI$148,0)+1,0)</f>
      </c>
      <c r="GO856">
        <f>IFERROR(INDEX($DK$2:$DK$148,MATCH($DH856,$DI$2:$DI$148,0)),0)</f>
      </c>
      <c r="GP856">
        <f>IFERROR(MATCH($Y856,$DL$856:$EY$856,0),0)</f>
      </c>
      <c r="GQ856">
        <f>IF($GP856&gt;0,INDEX($EZ$856:$GM$856,$GP856),"")</f>
      </c>
      <c r="GT856">
        <f>IF($JC856&gt;=1,INDEX($GR:$GR,$JB856+1),"")</f>
      </c>
      <c r="GU856">
        <f>IF($JC856&gt;=2,INDEX($GR:$GR,$JB856+2),"")</f>
      </c>
      <c r="GV856">
        <f>IF($JC856&gt;=3,INDEX($GR:$GR,$JB856+3),"")</f>
      </c>
      <c r="GW856">
        <f>IF($JC856&gt;=4,INDEX($GR:$GR,$JB856+4),"")</f>
      </c>
      <c r="GX856">
        <f>IF($JC856&gt;=5,INDEX($GR:$GR,$JB856+5),"")</f>
      </c>
      <c r="GY856">
        <f>IF($JC856&gt;=6,INDEX($GR:$GR,$JB856+6),"")</f>
      </c>
      <c r="GZ856">
        <f>IF($JC856&gt;=7,INDEX($GR:$GR,$JB856+7),"")</f>
      </c>
      <c r="HA856">
        <f>IF($JC856&gt;=8,INDEX($GR:$GR,$JB856+8),"")</f>
      </c>
      <c r="HB856">
        <f>IF($JC856&gt;=9,INDEX($GR:$GR,$JB856+9),"")</f>
      </c>
      <c r="HC856">
        <f>IF($JC856&gt;=10,INDEX($GR:$GR,$JB856+10),"")</f>
      </c>
      <c r="HD856">
        <f>IF($JC856&gt;=11,INDEX($GR:$GR,$JB856+11),"")</f>
      </c>
      <c r="HE856">
        <f>IF($JC856&gt;=12,INDEX($GR:$GR,$JB856+12),"")</f>
      </c>
      <c r="HF856">
        <f>IF($JC856&gt;=13,INDEX($GR:$GR,$JB856+13),"")</f>
      </c>
      <c r="HG856">
        <f>IF($JC856&gt;=14,INDEX($GR:$GR,$JB856+14),"")</f>
      </c>
      <c r="HH856">
        <f>IF($JC856&gt;=15,INDEX($GR:$GR,$JB856+15),"")</f>
      </c>
      <c r="HI856">
        <f>IF($JC856&gt;=16,INDEX($GR:$GR,$JB856+16),"")</f>
      </c>
      <c r="HJ856">
        <f>IF($JC856&gt;=17,INDEX($GR:$GR,$JB856+17),"")</f>
      </c>
      <c r="HK856">
        <f>IF($JC856&gt;=18,INDEX($GR:$GR,$JB856+18),"")</f>
      </c>
      <c r="HL856">
        <f>IF($JC856&gt;=19,INDEX($GR:$GR,$JB856+19),"")</f>
      </c>
      <c r="HM856">
        <f>IF($JC856&gt;=20,INDEX($GR:$GR,$JB856+20),"")</f>
      </c>
      <c r="HN856">
        <f>IF($JC856&gt;=21,INDEX($GR:$GR,$JB856+21),"")</f>
      </c>
      <c r="HO856">
        <f>IF($JC856&gt;=22,INDEX($GR:$GR,$JB856+22),"")</f>
      </c>
      <c r="HP856">
        <f>IF($JC856&gt;=23,INDEX($GR:$GR,$JB856+23),"")</f>
      </c>
      <c r="HQ856">
        <f>IF($JC856&gt;=24,INDEX($GR:$GR,$JB856+24),"")</f>
      </c>
      <c r="HR856">
        <f>IF($JC856&gt;=25,INDEX($GR:$GR,$JB856+25),"")</f>
      </c>
      <c r="HS856">
        <f>IF($JC856&gt;=26,INDEX($GR:$GR,$JB856+26),"")</f>
      </c>
      <c r="HT856">
        <f>IF($JC856&gt;=27,INDEX($GR:$GR,$JB856+27),"")</f>
      </c>
      <c r="HU856">
        <f>IF($JC856&gt;=28,INDEX($GR:$GR,$JB856+28),"")</f>
      </c>
      <c r="HV856">
        <f>IF($JC856&gt;=29,INDEX($GR:$GR,$JB856+29),"")</f>
      </c>
      <c r="HW856">
        <f>IF($JC856&gt;=30,INDEX($GR:$GR,$JB856+30),"")</f>
      </c>
      <c r="HX856">
        <f>IF($JC856&gt;=31,INDEX($GR:$GR,$JB856+31),"")</f>
      </c>
      <c r="HY856">
        <f>IF($JC856&gt;=32,INDEX($GR:$GR,$JB856+32),"")</f>
      </c>
      <c r="HZ856">
        <f>IF($JC856&gt;=33,INDEX($GR:$GR,$JB856+33),"")</f>
      </c>
      <c r="IA856">
        <f>IF($JC856&gt;=34,INDEX($GR:$GR,$JB856+34),"")</f>
      </c>
      <c r="IB856">
        <f>IF($JC856&gt;=35,INDEX($GR:$GR,$JB856+35),"")</f>
      </c>
      <c r="IC856">
        <f>IF($JC856&gt;=36,INDEX($GR:$GR,$JB856+36),"")</f>
      </c>
      <c r="ID856">
        <f>IF($JC856&gt;=37,INDEX($GR:$GR,$JB856+37),"")</f>
      </c>
      <c r="IE856">
        <f>IF($JC856&gt;=38,INDEX($GR:$GR,$JB856+38),"")</f>
      </c>
      <c r="IF856">
        <f>IF($JC856&gt;=39,INDEX($GR:$GR,$JB856+39),"")</f>
      </c>
      <c r="IG856">
        <f>IF($JC856&gt;=40,INDEX($GR:$GR,$JB856+40),"")</f>
      </c>
      <c r="IH856">
        <f>IF($JC856&gt;=41,INDEX($GR:$GR,$JB856+41),"")</f>
      </c>
      <c r="II856">
        <f>IF($JC856&gt;=42,INDEX($GR:$GR,$JB856+42),"")</f>
      </c>
      <c r="IJ856">
        <f>IF($JC856&gt;=43,INDEX($GR:$GR,$JB856+43),"")</f>
      </c>
      <c r="IK856">
        <f>IF($JC856&gt;=44,INDEX($GR:$GR,$JB856+44),"")</f>
      </c>
      <c r="IL856">
        <f>IF($JC856&gt;=45,INDEX($GR:$GR,$JB856+45),"")</f>
      </c>
      <c r="IM856">
        <f>IF($JC856&gt;=46,INDEX($GR:$GR,$JB856+46),"")</f>
      </c>
      <c r="IN856">
        <f>IF($JC856&gt;=47,INDEX($GR:$GR,$JB856+47),"")</f>
      </c>
      <c r="IO856">
        <f>IF($JC856&gt;=48,INDEX($GR:$GR,$JB856+48),"")</f>
      </c>
      <c r="IP856">
        <f>IF($JC856&gt;=49,INDEX($GR:$GR,$JB856+49),"")</f>
      </c>
      <c r="IQ856">
        <f>IF($JC856&gt;=50,INDEX($GR:$GR,$JB856+50),"")</f>
      </c>
      <c r="IR856">
        <f>IF($JC856&gt;=51,INDEX($GR:$GR,$JB856+51),"")</f>
      </c>
      <c r="IS856">
        <f>IF($JC856&gt;=52,INDEX($GR:$GR,$JB856+52),"")</f>
      </c>
      <c r="IT856">
        <f>IF($JC856&gt;=53,INDEX($GR:$GR,$JB856+53),"")</f>
      </c>
      <c r="IU856">
        <f>IF($JC856&gt;=54,INDEX($GR:$GR,$JB856+54),"")</f>
      </c>
      <c r="IV856">
        <f>IF($JC856&gt;=55,INDEX($GR:$GR,$JB856+55),"")</f>
      </c>
      <c r="IW856">
        <f>IF($JC856&gt;=56,INDEX($GR:$GR,$JB856+56),"")</f>
      </c>
      <c r="IX856">
        <f>IF($JC856&gt;=57,INDEX($GR:$GR,$JB856+57),"")</f>
      </c>
      <c r="IY856">
        <f>IF($JC856&gt;=58,INDEX($GR:$GR,$JB856+58),"")</f>
      </c>
      <c r="IZ856">
        <f>IF($JC856&gt;=59,INDEX($GR:$GR,$JB856+59),"")</f>
      </c>
      <c r="JA856">
        <f>IF($JC856&gt;=60,INDEX($GR:$GR,$JB856+60),"")</f>
      </c>
      <c r="JB856">
        <f>IFERROR(MATCH($GQ856,$GR$2:$GR$324,0)+1,0)</f>
      </c>
      <c r="JC856">
        <f>IFERROR(INDEX($GS$2:$GS$324,MATCH($GQ856,$GR$2:$GR$324,0)),0)</f>
      </c>
      <c r="JD856" t="s">
        <v>40</v>
      </c>
      <c r="JE856" t="s">
        <v>40</v>
      </c>
    </row>
    <row r="857" spans="1:265" x14ac:dyDescent="0.25">
      <c r="Q857">
        <f>IF(OR($T857="",$P857=""),"",IFERROR($T857/$P857,0))</f>
      </c>
      <c r="R857">
        <f>IF($T857="","",
SUM($S857,$U857,$Z857,$V857,$X857)*
(1-IF($AA857="",0,VALUE($AA857)/100)))</f>
      </c>
      <c r="S857">
        <f>IF($T857="","",$T857)</f>
      </c>
      <c r="U857">
        <f>IF($T857="","",
IF($N857="","",
IF(ISNUMBER(SEARCH("exempt",LOWER($N857))),0,
$T857*(VALUE(SUBSTITUTE($N857,"%",""))/100))))</f>
      </c>
      <c r="AB857">
        <f>IFERROR(IF(FIND(" - ",$K857)&gt;0,MID($K857,FIND(" - ",$K857)+3,LEN($K857)),""),"")</f>
      </c>
      <c r="AK857" t="s">
        <v>1444</v>
      </c>
      <c r="AP857">
        <f>IFERROR(LEFT($K857,FIND(" - ",$K857)-1),$K857)</f>
      </c>
      <c r="AS857">
        <f>IF($CH857&gt;=1,INDEX($AQ:$AQ,$CG857+1),"")</f>
      </c>
      <c r="AT857">
        <f>IF($CH857&gt;=2,INDEX($AQ:$AQ,$CG857+2),"")</f>
      </c>
      <c r="AU857">
        <f>IF($CH857&gt;=3,INDEX($AQ:$AQ,$CG857+3),"")</f>
      </c>
      <c r="AV857">
        <f>IF($CH857&gt;=4,INDEX($AQ:$AQ,$CG857+4),"")</f>
      </c>
      <c r="AW857">
        <f>IF($CH857&gt;=5,INDEX($AQ:$AQ,$CG857+5),"")</f>
      </c>
      <c r="AX857">
        <f>IF($CH857&gt;=6,INDEX($AQ:$AQ,$CG857+6),"")</f>
      </c>
      <c r="AY857">
        <f>IF($CH857&gt;=7,INDEX($AQ:$AQ,$CG857+7),"")</f>
      </c>
      <c r="AZ857">
        <f>IF($CH857&gt;=8,INDEX($AQ:$AQ,$CG857+8),"")</f>
      </c>
      <c r="BA857">
        <f>IF($CH857&gt;=9,INDEX($AQ:$AQ,$CG857+9),"")</f>
      </c>
      <c r="BB857">
        <f>IF($CH857&gt;=10,INDEX($AQ:$AQ,$CG857+10),"")</f>
      </c>
      <c r="BC857">
        <f>IF($CH857&gt;=11,INDEX($AQ:$AQ,$CG857+11),"")</f>
      </c>
      <c r="BD857">
        <f>IF($CH857&gt;=12,INDEX($AQ:$AQ,$CG857+12),"")</f>
      </c>
      <c r="BE857">
        <f>IF($CH857&gt;=13,INDEX($AQ:$AQ,$CG857+13),"")</f>
      </c>
      <c r="BF857">
        <f>IF($CH857&gt;=14,INDEX($AQ:$AQ,$CG857+14),"")</f>
      </c>
      <c r="BG857">
        <f>IF($CH857&gt;=15,INDEX($AQ:$AQ,$CG857+15),"")</f>
      </c>
      <c r="BH857">
        <f>IF($CH857&gt;=16,INDEX($AQ:$AQ,$CG857+16),"")</f>
      </c>
      <c r="BI857">
        <f>IF($CH857&gt;=17,INDEX($AQ:$AQ,$CG857+17),"")</f>
      </c>
      <c r="BJ857">
        <f>IF($CH857&gt;=18,INDEX($AQ:$AQ,$CG857+18),"")</f>
      </c>
      <c r="BK857">
        <f>IF($CH857&gt;=19,INDEX($AQ:$AQ,$CG857+19),"")</f>
      </c>
      <c r="BL857">
        <f>IF($CH857&gt;=20,INDEX($AQ:$AQ,$CG857+20),"")</f>
      </c>
      <c r="BM857">
        <f>IF($CH857&gt;=21,INDEX($AQ:$AQ,$CG857+21),"")</f>
      </c>
      <c r="BN857">
        <f>IF($CH857&gt;=22,INDEX($AQ:$AQ,$CG857+22),"")</f>
      </c>
      <c r="BO857">
        <f>IF($CH857&gt;=23,INDEX($AQ:$AQ,$CG857+23),"")</f>
      </c>
      <c r="BP857">
        <f>IF($CH857&gt;=24,INDEX($AQ:$AQ,$CG857+24),"")</f>
      </c>
      <c r="BQ857">
        <f>IF($CH857&gt;=25,INDEX($AQ:$AQ,$CG857+25),"")</f>
      </c>
      <c r="BR857">
        <f>IF($CH857&gt;=26,INDEX($AQ:$AQ,$CG857+26),"")</f>
      </c>
      <c r="BS857">
        <f>IF($CH857&gt;=27,INDEX($AQ:$AQ,$CG857+27),"")</f>
      </c>
      <c r="BT857">
        <f>IF($CH857&gt;=28,INDEX($AQ:$AQ,$CG857+28),"")</f>
      </c>
      <c r="BU857">
        <f>IF($CH857&gt;=29,INDEX($AQ:$AQ,$CG857+29),"")</f>
      </c>
      <c r="BV857">
        <f>IF($CH857&gt;=30,INDEX($AQ:$AQ,$CG857+30),"")</f>
      </c>
      <c r="BW857">
        <f>IF($CH857&gt;=31,INDEX($AQ:$AQ,$CG857+31),"")</f>
      </c>
      <c r="BX857">
        <f>IF($CH857&gt;=32,INDEX($AQ:$AQ,$CG857+32),"")</f>
      </c>
      <c r="BY857">
        <f>IF($CH857&gt;=33,INDEX($AQ:$AQ,$CG857+33),"")</f>
      </c>
      <c r="BZ857">
        <f>IF($CH857&gt;=34,INDEX($AQ:$AQ,$CG857+34),"")</f>
      </c>
      <c r="CA857">
        <f>IF($CH857&gt;=35,INDEX($AQ:$AQ,$CG857+35),"")</f>
      </c>
      <c r="CB857">
        <f>IF($CH857&gt;=36,INDEX($AQ:$AQ,$CG857+36),"")</f>
      </c>
      <c r="CC857">
        <f>IF($CH857&gt;=37,INDEX($AQ:$AQ,$CG857+37),"")</f>
      </c>
      <c r="CD857">
        <f>IF($CH857&gt;=38,INDEX($AQ:$AQ,$CG857+38),"")</f>
      </c>
      <c r="CE857">
        <f>IF($CH857&gt;=39,INDEX($AQ:$AQ,$CG857+39),"")</f>
      </c>
      <c r="CF857">
        <f>IF($CH857&gt;=40,INDEX($AQ:$AQ,$CG857+40),"")</f>
      </c>
      <c r="CG857">
        <f>IFERROR(MATCH($AP857,$AQ$2:$AQ$134,0)+1,0)</f>
      </c>
      <c r="CH857">
        <f>IFERROR(INDEX($AR$2:$AR$134,MATCH($AP857,$AQ$2:$AQ$134,0)),0)</f>
      </c>
      <c r="CI857">
        <f>IFERROR(LEFT($L857,FIND(" - ",$L857)-1),$L857)</f>
      </c>
      <c r="CL857">
        <f>IF($DG857&gt;=1,INDEX($CJ:$CJ,$DF857+1),"")</f>
      </c>
      <c r="CM857">
        <f>IF($DG857&gt;=2,INDEX($CJ:$CJ,$DF857+2),"")</f>
      </c>
      <c r="CN857">
        <f>IF($DG857&gt;=3,INDEX($CJ:$CJ,$DF857+3),"")</f>
      </c>
      <c r="CO857">
        <f>IF($DG857&gt;=4,INDEX($CJ:$CJ,$DF857+4),"")</f>
      </c>
      <c r="CP857">
        <f>IF($DG857&gt;=5,INDEX($CJ:$CJ,$DF857+5),"")</f>
      </c>
      <c r="CQ857">
        <f>IF($DG857&gt;=6,INDEX($CJ:$CJ,$DF857+6),"")</f>
      </c>
      <c r="CR857">
        <f>IF($DG857&gt;=7,INDEX($CJ:$CJ,$DF857+7),"")</f>
      </c>
      <c r="CS857">
        <f>IF($DG857&gt;=8,INDEX($CJ:$CJ,$DF857+8),"")</f>
      </c>
      <c r="CT857">
        <f>IF($DG857&gt;=9,INDEX($CJ:$CJ,$DF857+9),"")</f>
      </c>
      <c r="CU857">
        <f>IF($DG857&gt;=10,INDEX($CJ:$CJ,$DF857+10),"")</f>
      </c>
      <c r="CV857">
        <f>IF($DG857&gt;=11,INDEX($CJ:$CJ,$DF857+11),"")</f>
      </c>
      <c r="CW857">
        <f>IF($DG857&gt;=12,INDEX($CJ:$CJ,$DF857+12),"")</f>
      </c>
      <c r="CX857">
        <f>IF($DG857&gt;=13,INDEX($CJ:$CJ,$DF857+13),"")</f>
      </c>
      <c r="CY857">
        <f>IF($DG857&gt;=14,INDEX($CJ:$CJ,$DF857+14),"")</f>
      </c>
      <c r="CZ857">
        <f>IF($DG857&gt;=15,INDEX($CJ:$CJ,$DF857+15),"")</f>
      </c>
      <c r="DA857">
        <f>IF($DG857&gt;=16,INDEX($CJ:$CJ,$DF857+16),"")</f>
      </c>
      <c r="DB857">
        <f>IF($DG857&gt;=17,INDEX($CJ:$CJ,$DF857+17),"")</f>
      </c>
      <c r="DC857">
        <f>IF($DG857&gt;=18,INDEX($CJ:$CJ,$DF857+18),"")</f>
      </c>
      <c r="DD857">
        <f>IF($DG857&gt;=19,INDEX($CJ:$CJ,$DF857+19),"")</f>
      </c>
      <c r="DE857">
        <f>IF($DG857&gt;=20,INDEX($CJ:$CJ,$DF857+20),"")</f>
      </c>
      <c r="DF857">
        <f>IFERROR(MATCH($CI857,$CJ$2:$CJ$263,0)+1,0)</f>
      </c>
      <c r="DG857">
        <f>IFERROR(INDEX($CK$2:$CK$263,MATCH($CI857,$CJ$2:$CJ$263,0)),0)</f>
      </c>
      <c r="DH857">
        <f>IFERROR(INDEX($AO:$AO,MATCH($N857,$AN:$AN,0))&amp;"","")</f>
      </c>
      <c r="DL857">
        <f>IF($GO857&gt;=1,INDEX($DI:$DI,$GN857+1),"")</f>
      </c>
      <c r="DM857">
        <f>IF($GO857&gt;=2,INDEX($DI:$DI,$GN857+2),"")</f>
      </c>
      <c r="DN857">
        <f>IF($GO857&gt;=3,INDEX($DI:$DI,$GN857+3),"")</f>
      </c>
      <c r="DO857">
        <f>IF($GO857&gt;=4,INDEX($DI:$DI,$GN857+4),"")</f>
      </c>
      <c r="DP857">
        <f>IF($GO857&gt;=5,INDEX($DI:$DI,$GN857+5),"")</f>
      </c>
      <c r="DQ857">
        <f>IF($GO857&gt;=6,INDEX($DI:$DI,$GN857+6),"")</f>
      </c>
      <c r="DR857">
        <f>IF($GO857&gt;=7,INDEX($DI:$DI,$GN857+7),"")</f>
      </c>
      <c r="DS857">
        <f>IF($GO857&gt;=8,INDEX($DI:$DI,$GN857+8),"")</f>
      </c>
      <c r="DT857">
        <f>IF($GO857&gt;=9,INDEX($DI:$DI,$GN857+9),"")</f>
      </c>
      <c r="DU857">
        <f>IF($GO857&gt;=10,INDEX($DI:$DI,$GN857+10),"")</f>
      </c>
      <c r="DV857">
        <f>IF($GO857&gt;=11,INDEX($DI:$DI,$GN857+11),"")</f>
      </c>
      <c r="DW857">
        <f>IF($GO857&gt;=12,INDEX($DI:$DI,$GN857+12),"")</f>
      </c>
      <c r="DX857">
        <f>IF($GO857&gt;=13,INDEX($DI:$DI,$GN857+13),"")</f>
      </c>
      <c r="DY857">
        <f>IF($GO857&gt;=14,INDEX($DI:$DI,$GN857+14),"")</f>
      </c>
      <c r="DZ857">
        <f>IF($GO857&gt;=15,INDEX($DI:$DI,$GN857+15),"")</f>
      </c>
      <c r="EA857">
        <f>IF($GO857&gt;=16,INDEX($DI:$DI,$GN857+16),"")</f>
      </c>
      <c r="EB857">
        <f>IF($GO857&gt;=17,INDEX($DI:$DI,$GN857+17),"")</f>
      </c>
      <c r="EC857">
        <f>IF($GO857&gt;=18,INDEX($DI:$DI,$GN857+18),"")</f>
      </c>
      <c r="ED857">
        <f>IF($GO857&gt;=19,INDEX($DI:$DI,$GN857+19),"")</f>
      </c>
      <c r="EE857">
        <f>IF($GO857&gt;=20,INDEX($DI:$DI,$GN857+20),"")</f>
      </c>
      <c r="EF857">
        <f>IF($GO857&gt;=21,INDEX($DI:$DI,$GN857+21),"")</f>
      </c>
      <c r="EG857">
        <f>IF($GO857&gt;=22,INDEX($DI:$DI,$GN857+22),"")</f>
      </c>
      <c r="EH857">
        <f>IF($GO857&gt;=23,INDEX($DI:$DI,$GN857+23),"")</f>
      </c>
      <c r="EI857">
        <f>IF($GO857&gt;=24,INDEX($DI:$DI,$GN857+24),"")</f>
      </c>
      <c r="EJ857">
        <f>IF($GO857&gt;=25,INDEX($DI:$DI,$GN857+25),"")</f>
      </c>
      <c r="EK857">
        <f>IF($GO857&gt;=26,INDEX($DI:$DI,$GN857+26),"")</f>
      </c>
      <c r="EL857">
        <f>IF($GO857&gt;=27,INDEX($DI:$DI,$GN857+27),"")</f>
      </c>
      <c r="EM857">
        <f>IF($GO857&gt;=28,INDEX($DI:$DI,$GN857+28),"")</f>
      </c>
      <c r="EN857">
        <f>IF($GO857&gt;=29,INDEX($DI:$DI,$GN857+29),"")</f>
      </c>
      <c r="EO857">
        <f>IF($GO857&gt;=30,INDEX($DI:$DI,$GN857+30),"")</f>
      </c>
      <c r="EP857">
        <f>IF($GO857&gt;=31,INDEX($DI:$DI,$GN857+31),"")</f>
      </c>
      <c r="EQ857">
        <f>IF($GO857&gt;=32,INDEX($DI:$DI,$GN857+32),"")</f>
      </c>
      <c r="ER857">
        <f>IF($GO857&gt;=33,INDEX($DI:$DI,$GN857+33),"")</f>
      </c>
      <c r="ES857">
        <f>IF($GO857&gt;=34,INDEX($DI:$DI,$GN857+34),"")</f>
      </c>
      <c r="ET857">
        <f>IF($GO857&gt;=35,INDEX($DI:$DI,$GN857+35),"")</f>
      </c>
      <c r="EU857">
        <f>IF($GO857&gt;=36,INDEX($DI:$DI,$GN857+36),"")</f>
      </c>
      <c r="EV857">
        <f>IF($GO857&gt;=37,INDEX($DI:$DI,$GN857+37),"")</f>
      </c>
      <c r="EW857">
        <f>IF($GO857&gt;=38,INDEX($DI:$DI,$GN857+38),"")</f>
      </c>
      <c r="EX857">
        <f>IF($GO857&gt;=39,INDEX($DI:$DI,$GN857+39),"")</f>
      </c>
      <c r="EY857">
        <f>IF($GO857&gt;=40,INDEX($DI:$DI,$GN857+40),"")</f>
      </c>
      <c r="EZ857">
        <f>IF($GO857&gt;=1,INDEX($DJ:$DJ,$GN857+1),"")</f>
      </c>
      <c r="FA857">
        <f>IF($GO857&gt;=2,INDEX($DJ:$DJ,$GN857+2),"")</f>
      </c>
      <c r="FB857">
        <f>IF($GO857&gt;=3,INDEX($DJ:$DJ,$GN857+3),"")</f>
      </c>
      <c r="FC857">
        <f>IF($GO857&gt;=4,INDEX($DJ:$DJ,$GN857+4),"")</f>
      </c>
      <c r="FD857">
        <f>IF($GO857&gt;=5,INDEX($DJ:$DJ,$GN857+5),"")</f>
      </c>
      <c r="FE857">
        <f>IF($GO857&gt;=6,INDEX($DJ:$DJ,$GN857+6),"")</f>
      </c>
      <c r="FF857">
        <f>IF($GO857&gt;=7,INDEX($DJ:$DJ,$GN857+7),"")</f>
      </c>
      <c r="FG857">
        <f>IF($GO857&gt;=8,INDEX($DJ:$DJ,$GN857+8),"")</f>
      </c>
      <c r="FH857">
        <f>IF($GO857&gt;=9,INDEX($DJ:$DJ,$GN857+9),"")</f>
      </c>
      <c r="FI857">
        <f>IF($GO857&gt;=10,INDEX($DJ:$DJ,$GN857+10),"")</f>
      </c>
      <c r="FJ857">
        <f>IF($GO857&gt;=11,INDEX($DJ:$DJ,$GN857+11),"")</f>
      </c>
      <c r="FK857">
        <f>IF($GO857&gt;=12,INDEX($DJ:$DJ,$GN857+12),"")</f>
      </c>
      <c r="FL857">
        <f>IF($GO857&gt;=13,INDEX($DJ:$DJ,$GN857+13),"")</f>
      </c>
      <c r="FM857">
        <f>IF($GO857&gt;=14,INDEX($DJ:$DJ,$GN857+14),"")</f>
      </c>
      <c r="FN857">
        <f>IF($GO857&gt;=15,INDEX($DJ:$DJ,$GN857+15),"")</f>
      </c>
      <c r="FO857">
        <f>IF($GO857&gt;=16,INDEX($DJ:$DJ,$GN857+16),"")</f>
      </c>
      <c r="FP857">
        <f>IF($GO857&gt;=17,INDEX($DJ:$DJ,$GN857+17),"")</f>
      </c>
      <c r="FQ857">
        <f>IF($GO857&gt;=18,INDEX($DJ:$DJ,$GN857+18),"")</f>
      </c>
      <c r="FR857">
        <f>IF($GO857&gt;=19,INDEX($DJ:$DJ,$GN857+19),"")</f>
      </c>
      <c r="FS857">
        <f>IF($GO857&gt;=20,INDEX($DJ:$DJ,$GN857+20),"")</f>
      </c>
      <c r="FT857">
        <f>IF($GO857&gt;=21,INDEX($DJ:$DJ,$GN857+21),"")</f>
      </c>
      <c r="FU857">
        <f>IF($GO857&gt;=22,INDEX($DJ:$DJ,$GN857+22),"")</f>
      </c>
      <c r="FV857">
        <f>IF($GO857&gt;=23,INDEX($DJ:$DJ,$GN857+23),"")</f>
      </c>
      <c r="FW857">
        <f>IF($GO857&gt;=24,INDEX($DJ:$DJ,$GN857+24),"")</f>
      </c>
      <c r="FX857">
        <f>IF($GO857&gt;=25,INDEX($DJ:$DJ,$GN857+25),"")</f>
      </c>
      <c r="FY857">
        <f>IF($GO857&gt;=26,INDEX($DJ:$DJ,$GN857+26),"")</f>
      </c>
      <c r="FZ857">
        <f>IF($GO857&gt;=27,INDEX($DJ:$DJ,$GN857+27),"")</f>
      </c>
      <c r="GA857">
        <f>IF($GO857&gt;=28,INDEX($DJ:$DJ,$GN857+28),"")</f>
      </c>
      <c r="GB857">
        <f>IF($GO857&gt;=29,INDEX($DJ:$DJ,$GN857+29),"")</f>
      </c>
      <c r="GC857">
        <f>IF($GO857&gt;=30,INDEX($DJ:$DJ,$GN857+30),"")</f>
      </c>
      <c r="GD857">
        <f>IF($GO857&gt;=31,INDEX($DJ:$DJ,$GN857+31),"")</f>
      </c>
      <c r="GE857">
        <f>IF($GO857&gt;=32,INDEX($DJ:$DJ,$GN857+32),"")</f>
      </c>
      <c r="GF857">
        <f>IF($GO857&gt;=33,INDEX($DJ:$DJ,$GN857+33),"")</f>
      </c>
      <c r="GG857">
        <f>IF($GO857&gt;=34,INDEX($DJ:$DJ,$GN857+34),"")</f>
      </c>
      <c r="GH857">
        <f>IF($GO857&gt;=35,INDEX($DJ:$DJ,$GN857+35),"")</f>
      </c>
      <c r="GI857">
        <f>IF($GO857&gt;=36,INDEX($DJ:$DJ,$GN857+36),"")</f>
      </c>
      <c r="GJ857">
        <f>IF($GO857&gt;=37,INDEX($DJ:$DJ,$GN857+37),"")</f>
      </c>
      <c r="GK857">
        <f>IF($GO857&gt;=38,INDEX($DJ:$DJ,$GN857+38),"")</f>
      </c>
      <c r="GL857">
        <f>IF($GO857&gt;=39,INDEX($DJ:$DJ,$GN857+39),"")</f>
      </c>
      <c r="GM857">
        <f>IF($GO857&gt;=40,INDEX($DJ:$DJ,$GN857+40),"")</f>
      </c>
      <c r="GN857">
        <f>IFERROR(MATCH($DH857,$DI$2:$DI$148,0)+1,0)</f>
      </c>
      <c r="GO857">
        <f>IFERROR(INDEX($DK$2:$DK$148,MATCH($DH857,$DI$2:$DI$148,0)),0)</f>
      </c>
      <c r="GP857">
        <f>IFERROR(MATCH($Y857,$DL$857:$EY$857,0),0)</f>
      </c>
      <c r="GQ857">
        <f>IF($GP857&gt;0,INDEX($EZ$857:$GM$857,$GP857),"")</f>
      </c>
      <c r="GT857">
        <f>IF($JC857&gt;=1,INDEX($GR:$GR,$JB857+1),"")</f>
      </c>
      <c r="GU857">
        <f>IF($JC857&gt;=2,INDEX($GR:$GR,$JB857+2),"")</f>
      </c>
      <c r="GV857">
        <f>IF($JC857&gt;=3,INDEX($GR:$GR,$JB857+3),"")</f>
      </c>
      <c r="GW857">
        <f>IF($JC857&gt;=4,INDEX($GR:$GR,$JB857+4),"")</f>
      </c>
      <c r="GX857">
        <f>IF($JC857&gt;=5,INDEX($GR:$GR,$JB857+5),"")</f>
      </c>
      <c r="GY857">
        <f>IF($JC857&gt;=6,INDEX($GR:$GR,$JB857+6),"")</f>
      </c>
      <c r="GZ857">
        <f>IF($JC857&gt;=7,INDEX($GR:$GR,$JB857+7),"")</f>
      </c>
      <c r="HA857">
        <f>IF($JC857&gt;=8,INDEX($GR:$GR,$JB857+8),"")</f>
      </c>
      <c r="HB857">
        <f>IF($JC857&gt;=9,INDEX($GR:$GR,$JB857+9),"")</f>
      </c>
      <c r="HC857">
        <f>IF($JC857&gt;=10,INDEX($GR:$GR,$JB857+10),"")</f>
      </c>
      <c r="HD857">
        <f>IF($JC857&gt;=11,INDEX($GR:$GR,$JB857+11),"")</f>
      </c>
      <c r="HE857">
        <f>IF($JC857&gt;=12,INDEX($GR:$GR,$JB857+12),"")</f>
      </c>
      <c r="HF857">
        <f>IF($JC857&gt;=13,INDEX($GR:$GR,$JB857+13),"")</f>
      </c>
      <c r="HG857">
        <f>IF($JC857&gt;=14,INDEX($GR:$GR,$JB857+14),"")</f>
      </c>
      <c r="HH857">
        <f>IF($JC857&gt;=15,INDEX($GR:$GR,$JB857+15),"")</f>
      </c>
      <c r="HI857">
        <f>IF($JC857&gt;=16,INDEX($GR:$GR,$JB857+16),"")</f>
      </c>
      <c r="HJ857">
        <f>IF($JC857&gt;=17,INDEX($GR:$GR,$JB857+17),"")</f>
      </c>
      <c r="HK857">
        <f>IF($JC857&gt;=18,INDEX($GR:$GR,$JB857+18),"")</f>
      </c>
      <c r="HL857">
        <f>IF($JC857&gt;=19,INDEX($GR:$GR,$JB857+19),"")</f>
      </c>
      <c r="HM857">
        <f>IF($JC857&gt;=20,INDEX($GR:$GR,$JB857+20),"")</f>
      </c>
      <c r="HN857">
        <f>IF($JC857&gt;=21,INDEX($GR:$GR,$JB857+21),"")</f>
      </c>
      <c r="HO857">
        <f>IF($JC857&gt;=22,INDEX($GR:$GR,$JB857+22),"")</f>
      </c>
      <c r="HP857">
        <f>IF($JC857&gt;=23,INDEX($GR:$GR,$JB857+23),"")</f>
      </c>
      <c r="HQ857">
        <f>IF($JC857&gt;=24,INDEX($GR:$GR,$JB857+24),"")</f>
      </c>
      <c r="HR857">
        <f>IF($JC857&gt;=25,INDEX($GR:$GR,$JB857+25),"")</f>
      </c>
      <c r="HS857">
        <f>IF($JC857&gt;=26,INDEX($GR:$GR,$JB857+26),"")</f>
      </c>
      <c r="HT857">
        <f>IF($JC857&gt;=27,INDEX($GR:$GR,$JB857+27),"")</f>
      </c>
      <c r="HU857">
        <f>IF($JC857&gt;=28,INDEX($GR:$GR,$JB857+28),"")</f>
      </c>
      <c r="HV857">
        <f>IF($JC857&gt;=29,INDEX($GR:$GR,$JB857+29),"")</f>
      </c>
      <c r="HW857">
        <f>IF($JC857&gt;=30,INDEX($GR:$GR,$JB857+30),"")</f>
      </c>
      <c r="HX857">
        <f>IF($JC857&gt;=31,INDEX($GR:$GR,$JB857+31),"")</f>
      </c>
      <c r="HY857">
        <f>IF($JC857&gt;=32,INDEX($GR:$GR,$JB857+32),"")</f>
      </c>
      <c r="HZ857">
        <f>IF($JC857&gt;=33,INDEX($GR:$GR,$JB857+33),"")</f>
      </c>
      <c r="IA857">
        <f>IF($JC857&gt;=34,INDEX($GR:$GR,$JB857+34),"")</f>
      </c>
      <c r="IB857">
        <f>IF($JC857&gt;=35,INDEX($GR:$GR,$JB857+35),"")</f>
      </c>
      <c r="IC857">
        <f>IF($JC857&gt;=36,INDEX($GR:$GR,$JB857+36),"")</f>
      </c>
      <c r="ID857">
        <f>IF($JC857&gt;=37,INDEX($GR:$GR,$JB857+37),"")</f>
      </c>
      <c r="IE857">
        <f>IF($JC857&gt;=38,INDEX($GR:$GR,$JB857+38),"")</f>
      </c>
      <c r="IF857">
        <f>IF($JC857&gt;=39,INDEX($GR:$GR,$JB857+39),"")</f>
      </c>
      <c r="IG857">
        <f>IF($JC857&gt;=40,INDEX($GR:$GR,$JB857+40),"")</f>
      </c>
      <c r="IH857">
        <f>IF($JC857&gt;=41,INDEX($GR:$GR,$JB857+41),"")</f>
      </c>
      <c r="II857">
        <f>IF($JC857&gt;=42,INDEX($GR:$GR,$JB857+42),"")</f>
      </c>
      <c r="IJ857">
        <f>IF($JC857&gt;=43,INDEX($GR:$GR,$JB857+43),"")</f>
      </c>
      <c r="IK857">
        <f>IF($JC857&gt;=44,INDEX($GR:$GR,$JB857+44),"")</f>
      </c>
      <c r="IL857">
        <f>IF($JC857&gt;=45,INDEX($GR:$GR,$JB857+45),"")</f>
      </c>
      <c r="IM857">
        <f>IF($JC857&gt;=46,INDEX($GR:$GR,$JB857+46),"")</f>
      </c>
      <c r="IN857">
        <f>IF($JC857&gt;=47,INDEX($GR:$GR,$JB857+47),"")</f>
      </c>
      <c r="IO857">
        <f>IF($JC857&gt;=48,INDEX($GR:$GR,$JB857+48),"")</f>
      </c>
      <c r="IP857">
        <f>IF($JC857&gt;=49,INDEX($GR:$GR,$JB857+49),"")</f>
      </c>
      <c r="IQ857">
        <f>IF($JC857&gt;=50,INDEX($GR:$GR,$JB857+50),"")</f>
      </c>
      <c r="IR857">
        <f>IF($JC857&gt;=51,INDEX($GR:$GR,$JB857+51),"")</f>
      </c>
      <c r="IS857">
        <f>IF($JC857&gt;=52,INDEX($GR:$GR,$JB857+52),"")</f>
      </c>
      <c r="IT857">
        <f>IF($JC857&gt;=53,INDEX($GR:$GR,$JB857+53),"")</f>
      </c>
      <c r="IU857">
        <f>IF($JC857&gt;=54,INDEX($GR:$GR,$JB857+54),"")</f>
      </c>
      <c r="IV857">
        <f>IF($JC857&gt;=55,INDEX($GR:$GR,$JB857+55),"")</f>
      </c>
      <c r="IW857">
        <f>IF($JC857&gt;=56,INDEX($GR:$GR,$JB857+56),"")</f>
      </c>
      <c r="IX857">
        <f>IF($JC857&gt;=57,INDEX($GR:$GR,$JB857+57),"")</f>
      </c>
      <c r="IY857">
        <f>IF($JC857&gt;=58,INDEX($GR:$GR,$JB857+58),"")</f>
      </c>
      <c r="IZ857">
        <f>IF($JC857&gt;=59,INDEX($GR:$GR,$JB857+59),"")</f>
      </c>
      <c r="JA857">
        <f>IF($JC857&gt;=60,INDEX($GR:$GR,$JB857+60),"")</f>
      </c>
      <c r="JB857">
        <f>IFERROR(MATCH($GQ857,$GR$2:$GR$324,0)+1,0)</f>
      </c>
      <c r="JC857">
        <f>IFERROR(INDEX($GS$2:$GS$324,MATCH($GQ857,$GR$2:$GR$324,0)),0)</f>
      </c>
      <c r="JD857" t="s">
        <v>40</v>
      </c>
      <c r="JE857" t="s">
        <v>40</v>
      </c>
    </row>
    <row r="858" spans="1:265" x14ac:dyDescent="0.25">
      <c r="Q858">
        <f>IF(OR($T858="",$P858=""),"",IFERROR($T858/$P858,0))</f>
      </c>
      <c r="R858">
        <f>IF($T858="","",
SUM($S858,$U858,$Z858,$V858,$X858)*
(1-IF($AA858="",0,VALUE($AA858)/100)))</f>
      </c>
      <c r="S858">
        <f>IF($T858="","",$T858)</f>
      </c>
      <c r="U858">
        <f>IF($T858="","",
IF($N858="","",
IF(ISNUMBER(SEARCH("exempt",LOWER($N858))),0,
$T858*(VALUE(SUBSTITUTE($N858,"%",""))/100))))</f>
      </c>
      <c r="AB858">
        <f>IFERROR(IF(FIND(" - ",$K858)&gt;0,MID($K858,FIND(" - ",$K858)+3,LEN($K858)),""),"")</f>
      </c>
      <c r="AK858" t="s">
        <v>1445</v>
      </c>
      <c r="AP858">
        <f>IFERROR(LEFT($K858,FIND(" - ",$K858)-1),$K858)</f>
      </c>
      <c r="AS858">
        <f>IF($CH858&gt;=1,INDEX($AQ:$AQ,$CG858+1),"")</f>
      </c>
      <c r="AT858">
        <f>IF($CH858&gt;=2,INDEX($AQ:$AQ,$CG858+2),"")</f>
      </c>
      <c r="AU858">
        <f>IF($CH858&gt;=3,INDEX($AQ:$AQ,$CG858+3),"")</f>
      </c>
      <c r="AV858">
        <f>IF($CH858&gt;=4,INDEX($AQ:$AQ,$CG858+4),"")</f>
      </c>
      <c r="AW858">
        <f>IF($CH858&gt;=5,INDEX($AQ:$AQ,$CG858+5),"")</f>
      </c>
      <c r="AX858">
        <f>IF($CH858&gt;=6,INDEX($AQ:$AQ,$CG858+6),"")</f>
      </c>
      <c r="AY858">
        <f>IF($CH858&gt;=7,INDEX($AQ:$AQ,$CG858+7),"")</f>
      </c>
      <c r="AZ858">
        <f>IF($CH858&gt;=8,INDEX($AQ:$AQ,$CG858+8),"")</f>
      </c>
      <c r="BA858">
        <f>IF($CH858&gt;=9,INDEX($AQ:$AQ,$CG858+9),"")</f>
      </c>
      <c r="BB858">
        <f>IF($CH858&gt;=10,INDEX($AQ:$AQ,$CG858+10),"")</f>
      </c>
      <c r="BC858">
        <f>IF($CH858&gt;=11,INDEX($AQ:$AQ,$CG858+11),"")</f>
      </c>
      <c r="BD858">
        <f>IF($CH858&gt;=12,INDEX($AQ:$AQ,$CG858+12),"")</f>
      </c>
      <c r="BE858">
        <f>IF($CH858&gt;=13,INDEX($AQ:$AQ,$CG858+13),"")</f>
      </c>
      <c r="BF858">
        <f>IF($CH858&gt;=14,INDEX($AQ:$AQ,$CG858+14),"")</f>
      </c>
      <c r="BG858">
        <f>IF($CH858&gt;=15,INDEX($AQ:$AQ,$CG858+15),"")</f>
      </c>
      <c r="BH858">
        <f>IF($CH858&gt;=16,INDEX($AQ:$AQ,$CG858+16),"")</f>
      </c>
      <c r="BI858">
        <f>IF($CH858&gt;=17,INDEX($AQ:$AQ,$CG858+17),"")</f>
      </c>
      <c r="BJ858">
        <f>IF($CH858&gt;=18,INDEX($AQ:$AQ,$CG858+18),"")</f>
      </c>
      <c r="BK858">
        <f>IF($CH858&gt;=19,INDEX($AQ:$AQ,$CG858+19),"")</f>
      </c>
      <c r="BL858">
        <f>IF($CH858&gt;=20,INDEX($AQ:$AQ,$CG858+20),"")</f>
      </c>
      <c r="BM858">
        <f>IF($CH858&gt;=21,INDEX($AQ:$AQ,$CG858+21),"")</f>
      </c>
      <c r="BN858">
        <f>IF($CH858&gt;=22,INDEX($AQ:$AQ,$CG858+22),"")</f>
      </c>
      <c r="BO858">
        <f>IF($CH858&gt;=23,INDEX($AQ:$AQ,$CG858+23),"")</f>
      </c>
      <c r="BP858">
        <f>IF($CH858&gt;=24,INDEX($AQ:$AQ,$CG858+24),"")</f>
      </c>
      <c r="BQ858">
        <f>IF($CH858&gt;=25,INDEX($AQ:$AQ,$CG858+25),"")</f>
      </c>
      <c r="BR858">
        <f>IF($CH858&gt;=26,INDEX($AQ:$AQ,$CG858+26),"")</f>
      </c>
      <c r="BS858">
        <f>IF($CH858&gt;=27,INDEX($AQ:$AQ,$CG858+27),"")</f>
      </c>
      <c r="BT858">
        <f>IF($CH858&gt;=28,INDEX($AQ:$AQ,$CG858+28),"")</f>
      </c>
      <c r="BU858">
        <f>IF($CH858&gt;=29,INDEX($AQ:$AQ,$CG858+29),"")</f>
      </c>
      <c r="BV858">
        <f>IF($CH858&gt;=30,INDEX($AQ:$AQ,$CG858+30),"")</f>
      </c>
      <c r="BW858">
        <f>IF($CH858&gt;=31,INDEX($AQ:$AQ,$CG858+31),"")</f>
      </c>
      <c r="BX858">
        <f>IF($CH858&gt;=32,INDEX($AQ:$AQ,$CG858+32),"")</f>
      </c>
      <c r="BY858">
        <f>IF($CH858&gt;=33,INDEX($AQ:$AQ,$CG858+33),"")</f>
      </c>
      <c r="BZ858">
        <f>IF($CH858&gt;=34,INDEX($AQ:$AQ,$CG858+34),"")</f>
      </c>
      <c r="CA858">
        <f>IF($CH858&gt;=35,INDEX($AQ:$AQ,$CG858+35),"")</f>
      </c>
      <c r="CB858">
        <f>IF($CH858&gt;=36,INDEX($AQ:$AQ,$CG858+36),"")</f>
      </c>
      <c r="CC858">
        <f>IF($CH858&gt;=37,INDEX($AQ:$AQ,$CG858+37),"")</f>
      </c>
      <c r="CD858">
        <f>IF($CH858&gt;=38,INDEX($AQ:$AQ,$CG858+38),"")</f>
      </c>
      <c r="CE858">
        <f>IF($CH858&gt;=39,INDEX($AQ:$AQ,$CG858+39),"")</f>
      </c>
      <c r="CF858">
        <f>IF($CH858&gt;=40,INDEX($AQ:$AQ,$CG858+40),"")</f>
      </c>
      <c r="CG858">
        <f>IFERROR(MATCH($AP858,$AQ$2:$AQ$134,0)+1,0)</f>
      </c>
      <c r="CH858">
        <f>IFERROR(INDEX($AR$2:$AR$134,MATCH($AP858,$AQ$2:$AQ$134,0)),0)</f>
      </c>
      <c r="CI858">
        <f>IFERROR(LEFT($L858,FIND(" - ",$L858)-1),$L858)</f>
      </c>
      <c r="CL858">
        <f>IF($DG858&gt;=1,INDEX($CJ:$CJ,$DF858+1),"")</f>
      </c>
      <c r="CM858">
        <f>IF($DG858&gt;=2,INDEX($CJ:$CJ,$DF858+2),"")</f>
      </c>
      <c r="CN858">
        <f>IF($DG858&gt;=3,INDEX($CJ:$CJ,$DF858+3),"")</f>
      </c>
      <c r="CO858">
        <f>IF($DG858&gt;=4,INDEX($CJ:$CJ,$DF858+4),"")</f>
      </c>
      <c r="CP858">
        <f>IF($DG858&gt;=5,INDEX($CJ:$CJ,$DF858+5),"")</f>
      </c>
      <c r="CQ858">
        <f>IF($DG858&gt;=6,INDEX($CJ:$CJ,$DF858+6),"")</f>
      </c>
      <c r="CR858">
        <f>IF($DG858&gt;=7,INDEX($CJ:$CJ,$DF858+7),"")</f>
      </c>
      <c r="CS858">
        <f>IF($DG858&gt;=8,INDEX($CJ:$CJ,$DF858+8),"")</f>
      </c>
      <c r="CT858">
        <f>IF($DG858&gt;=9,INDEX($CJ:$CJ,$DF858+9),"")</f>
      </c>
      <c r="CU858">
        <f>IF($DG858&gt;=10,INDEX($CJ:$CJ,$DF858+10),"")</f>
      </c>
      <c r="CV858">
        <f>IF($DG858&gt;=11,INDEX($CJ:$CJ,$DF858+11),"")</f>
      </c>
      <c r="CW858">
        <f>IF($DG858&gt;=12,INDEX($CJ:$CJ,$DF858+12),"")</f>
      </c>
      <c r="CX858">
        <f>IF($DG858&gt;=13,INDEX($CJ:$CJ,$DF858+13),"")</f>
      </c>
      <c r="CY858">
        <f>IF($DG858&gt;=14,INDEX($CJ:$CJ,$DF858+14),"")</f>
      </c>
      <c r="CZ858">
        <f>IF($DG858&gt;=15,INDEX($CJ:$CJ,$DF858+15),"")</f>
      </c>
      <c r="DA858">
        <f>IF($DG858&gt;=16,INDEX($CJ:$CJ,$DF858+16),"")</f>
      </c>
      <c r="DB858">
        <f>IF($DG858&gt;=17,INDEX($CJ:$CJ,$DF858+17),"")</f>
      </c>
      <c r="DC858">
        <f>IF($DG858&gt;=18,INDEX($CJ:$CJ,$DF858+18),"")</f>
      </c>
      <c r="DD858">
        <f>IF($DG858&gt;=19,INDEX($CJ:$CJ,$DF858+19),"")</f>
      </c>
      <c r="DE858">
        <f>IF($DG858&gt;=20,INDEX($CJ:$CJ,$DF858+20),"")</f>
      </c>
      <c r="DF858">
        <f>IFERROR(MATCH($CI858,$CJ$2:$CJ$263,0)+1,0)</f>
      </c>
      <c r="DG858">
        <f>IFERROR(INDEX($CK$2:$CK$263,MATCH($CI858,$CJ$2:$CJ$263,0)),0)</f>
      </c>
      <c r="DH858">
        <f>IFERROR(INDEX($AO:$AO,MATCH($N858,$AN:$AN,0))&amp;"","")</f>
      </c>
      <c r="DL858">
        <f>IF($GO858&gt;=1,INDEX($DI:$DI,$GN858+1),"")</f>
      </c>
      <c r="DM858">
        <f>IF($GO858&gt;=2,INDEX($DI:$DI,$GN858+2),"")</f>
      </c>
      <c r="DN858">
        <f>IF($GO858&gt;=3,INDEX($DI:$DI,$GN858+3),"")</f>
      </c>
      <c r="DO858">
        <f>IF($GO858&gt;=4,INDEX($DI:$DI,$GN858+4),"")</f>
      </c>
      <c r="DP858">
        <f>IF($GO858&gt;=5,INDEX($DI:$DI,$GN858+5),"")</f>
      </c>
      <c r="DQ858">
        <f>IF($GO858&gt;=6,INDEX($DI:$DI,$GN858+6),"")</f>
      </c>
      <c r="DR858">
        <f>IF($GO858&gt;=7,INDEX($DI:$DI,$GN858+7),"")</f>
      </c>
      <c r="DS858">
        <f>IF($GO858&gt;=8,INDEX($DI:$DI,$GN858+8),"")</f>
      </c>
      <c r="DT858">
        <f>IF($GO858&gt;=9,INDEX($DI:$DI,$GN858+9),"")</f>
      </c>
      <c r="DU858">
        <f>IF($GO858&gt;=10,INDEX($DI:$DI,$GN858+10),"")</f>
      </c>
      <c r="DV858">
        <f>IF($GO858&gt;=11,INDEX($DI:$DI,$GN858+11),"")</f>
      </c>
      <c r="DW858">
        <f>IF($GO858&gt;=12,INDEX($DI:$DI,$GN858+12),"")</f>
      </c>
      <c r="DX858">
        <f>IF($GO858&gt;=13,INDEX($DI:$DI,$GN858+13),"")</f>
      </c>
      <c r="DY858">
        <f>IF($GO858&gt;=14,INDEX($DI:$DI,$GN858+14),"")</f>
      </c>
      <c r="DZ858">
        <f>IF($GO858&gt;=15,INDEX($DI:$DI,$GN858+15),"")</f>
      </c>
      <c r="EA858">
        <f>IF($GO858&gt;=16,INDEX($DI:$DI,$GN858+16),"")</f>
      </c>
      <c r="EB858">
        <f>IF($GO858&gt;=17,INDEX($DI:$DI,$GN858+17),"")</f>
      </c>
      <c r="EC858">
        <f>IF($GO858&gt;=18,INDEX($DI:$DI,$GN858+18),"")</f>
      </c>
      <c r="ED858">
        <f>IF($GO858&gt;=19,INDEX($DI:$DI,$GN858+19),"")</f>
      </c>
      <c r="EE858">
        <f>IF($GO858&gt;=20,INDEX($DI:$DI,$GN858+20),"")</f>
      </c>
      <c r="EF858">
        <f>IF($GO858&gt;=21,INDEX($DI:$DI,$GN858+21),"")</f>
      </c>
      <c r="EG858">
        <f>IF($GO858&gt;=22,INDEX($DI:$DI,$GN858+22),"")</f>
      </c>
      <c r="EH858">
        <f>IF($GO858&gt;=23,INDEX($DI:$DI,$GN858+23),"")</f>
      </c>
      <c r="EI858">
        <f>IF($GO858&gt;=24,INDEX($DI:$DI,$GN858+24),"")</f>
      </c>
      <c r="EJ858">
        <f>IF($GO858&gt;=25,INDEX($DI:$DI,$GN858+25),"")</f>
      </c>
      <c r="EK858">
        <f>IF($GO858&gt;=26,INDEX($DI:$DI,$GN858+26),"")</f>
      </c>
      <c r="EL858">
        <f>IF($GO858&gt;=27,INDEX($DI:$DI,$GN858+27),"")</f>
      </c>
      <c r="EM858">
        <f>IF($GO858&gt;=28,INDEX($DI:$DI,$GN858+28),"")</f>
      </c>
      <c r="EN858">
        <f>IF($GO858&gt;=29,INDEX($DI:$DI,$GN858+29),"")</f>
      </c>
      <c r="EO858">
        <f>IF($GO858&gt;=30,INDEX($DI:$DI,$GN858+30),"")</f>
      </c>
      <c r="EP858">
        <f>IF($GO858&gt;=31,INDEX($DI:$DI,$GN858+31),"")</f>
      </c>
      <c r="EQ858">
        <f>IF($GO858&gt;=32,INDEX($DI:$DI,$GN858+32),"")</f>
      </c>
      <c r="ER858">
        <f>IF($GO858&gt;=33,INDEX($DI:$DI,$GN858+33),"")</f>
      </c>
      <c r="ES858">
        <f>IF($GO858&gt;=34,INDEX($DI:$DI,$GN858+34),"")</f>
      </c>
      <c r="ET858">
        <f>IF($GO858&gt;=35,INDEX($DI:$DI,$GN858+35),"")</f>
      </c>
      <c r="EU858">
        <f>IF($GO858&gt;=36,INDEX($DI:$DI,$GN858+36),"")</f>
      </c>
      <c r="EV858">
        <f>IF($GO858&gt;=37,INDEX($DI:$DI,$GN858+37),"")</f>
      </c>
      <c r="EW858">
        <f>IF($GO858&gt;=38,INDEX($DI:$DI,$GN858+38),"")</f>
      </c>
      <c r="EX858">
        <f>IF($GO858&gt;=39,INDEX($DI:$DI,$GN858+39),"")</f>
      </c>
      <c r="EY858">
        <f>IF($GO858&gt;=40,INDEX($DI:$DI,$GN858+40),"")</f>
      </c>
      <c r="EZ858">
        <f>IF($GO858&gt;=1,INDEX($DJ:$DJ,$GN858+1),"")</f>
      </c>
      <c r="FA858">
        <f>IF($GO858&gt;=2,INDEX($DJ:$DJ,$GN858+2),"")</f>
      </c>
      <c r="FB858">
        <f>IF($GO858&gt;=3,INDEX($DJ:$DJ,$GN858+3),"")</f>
      </c>
      <c r="FC858">
        <f>IF($GO858&gt;=4,INDEX($DJ:$DJ,$GN858+4),"")</f>
      </c>
      <c r="FD858">
        <f>IF($GO858&gt;=5,INDEX($DJ:$DJ,$GN858+5),"")</f>
      </c>
      <c r="FE858">
        <f>IF($GO858&gt;=6,INDEX($DJ:$DJ,$GN858+6),"")</f>
      </c>
      <c r="FF858">
        <f>IF($GO858&gt;=7,INDEX($DJ:$DJ,$GN858+7),"")</f>
      </c>
      <c r="FG858">
        <f>IF($GO858&gt;=8,INDEX($DJ:$DJ,$GN858+8),"")</f>
      </c>
      <c r="FH858">
        <f>IF($GO858&gt;=9,INDEX($DJ:$DJ,$GN858+9),"")</f>
      </c>
      <c r="FI858">
        <f>IF($GO858&gt;=10,INDEX($DJ:$DJ,$GN858+10),"")</f>
      </c>
      <c r="FJ858">
        <f>IF($GO858&gt;=11,INDEX($DJ:$DJ,$GN858+11),"")</f>
      </c>
      <c r="FK858">
        <f>IF($GO858&gt;=12,INDEX($DJ:$DJ,$GN858+12),"")</f>
      </c>
      <c r="FL858">
        <f>IF($GO858&gt;=13,INDEX($DJ:$DJ,$GN858+13),"")</f>
      </c>
      <c r="FM858">
        <f>IF($GO858&gt;=14,INDEX($DJ:$DJ,$GN858+14),"")</f>
      </c>
      <c r="FN858">
        <f>IF($GO858&gt;=15,INDEX($DJ:$DJ,$GN858+15),"")</f>
      </c>
      <c r="FO858">
        <f>IF($GO858&gt;=16,INDEX($DJ:$DJ,$GN858+16),"")</f>
      </c>
      <c r="FP858">
        <f>IF($GO858&gt;=17,INDEX($DJ:$DJ,$GN858+17),"")</f>
      </c>
      <c r="FQ858">
        <f>IF($GO858&gt;=18,INDEX($DJ:$DJ,$GN858+18),"")</f>
      </c>
      <c r="FR858">
        <f>IF($GO858&gt;=19,INDEX($DJ:$DJ,$GN858+19),"")</f>
      </c>
      <c r="FS858">
        <f>IF($GO858&gt;=20,INDEX($DJ:$DJ,$GN858+20),"")</f>
      </c>
      <c r="FT858">
        <f>IF($GO858&gt;=21,INDEX($DJ:$DJ,$GN858+21),"")</f>
      </c>
      <c r="FU858">
        <f>IF($GO858&gt;=22,INDEX($DJ:$DJ,$GN858+22),"")</f>
      </c>
      <c r="FV858">
        <f>IF($GO858&gt;=23,INDEX($DJ:$DJ,$GN858+23),"")</f>
      </c>
      <c r="FW858">
        <f>IF($GO858&gt;=24,INDEX($DJ:$DJ,$GN858+24),"")</f>
      </c>
      <c r="FX858">
        <f>IF($GO858&gt;=25,INDEX($DJ:$DJ,$GN858+25),"")</f>
      </c>
      <c r="FY858">
        <f>IF($GO858&gt;=26,INDEX($DJ:$DJ,$GN858+26),"")</f>
      </c>
      <c r="FZ858">
        <f>IF($GO858&gt;=27,INDEX($DJ:$DJ,$GN858+27),"")</f>
      </c>
      <c r="GA858">
        <f>IF($GO858&gt;=28,INDEX($DJ:$DJ,$GN858+28),"")</f>
      </c>
      <c r="GB858">
        <f>IF($GO858&gt;=29,INDEX($DJ:$DJ,$GN858+29),"")</f>
      </c>
      <c r="GC858">
        <f>IF($GO858&gt;=30,INDEX($DJ:$DJ,$GN858+30),"")</f>
      </c>
      <c r="GD858">
        <f>IF($GO858&gt;=31,INDEX($DJ:$DJ,$GN858+31),"")</f>
      </c>
      <c r="GE858">
        <f>IF($GO858&gt;=32,INDEX($DJ:$DJ,$GN858+32),"")</f>
      </c>
      <c r="GF858">
        <f>IF($GO858&gt;=33,INDEX($DJ:$DJ,$GN858+33),"")</f>
      </c>
      <c r="GG858">
        <f>IF($GO858&gt;=34,INDEX($DJ:$DJ,$GN858+34),"")</f>
      </c>
      <c r="GH858">
        <f>IF($GO858&gt;=35,INDEX($DJ:$DJ,$GN858+35),"")</f>
      </c>
      <c r="GI858">
        <f>IF($GO858&gt;=36,INDEX($DJ:$DJ,$GN858+36),"")</f>
      </c>
      <c r="GJ858">
        <f>IF($GO858&gt;=37,INDEX($DJ:$DJ,$GN858+37),"")</f>
      </c>
      <c r="GK858">
        <f>IF($GO858&gt;=38,INDEX($DJ:$DJ,$GN858+38),"")</f>
      </c>
      <c r="GL858">
        <f>IF($GO858&gt;=39,INDEX($DJ:$DJ,$GN858+39),"")</f>
      </c>
      <c r="GM858">
        <f>IF($GO858&gt;=40,INDEX($DJ:$DJ,$GN858+40),"")</f>
      </c>
      <c r="GN858">
        <f>IFERROR(MATCH($DH858,$DI$2:$DI$148,0)+1,0)</f>
      </c>
      <c r="GO858">
        <f>IFERROR(INDEX($DK$2:$DK$148,MATCH($DH858,$DI$2:$DI$148,0)),0)</f>
      </c>
      <c r="GP858">
        <f>IFERROR(MATCH($Y858,$DL$858:$EY$858,0),0)</f>
      </c>
      <c r="GQ858">
        <f>IF($GP858&gt;0,INDEX($EZ$858:$GM$858,$GP858),"")</f>
      </c>
      <c r="GT858">
        <f>IF($JC858&gt;=1,INDEX($GR:$GR,$JB858+1),"")</f>
      </c>
      <c r="GU858">
        <f>IF($JC858&gt;=2,INDEX($GR:$GR,$JB858+2),"")</f>
      </c>
      <c r="GV858">
        <f>IF($JC858&gt;=3,INDEX($GR:$GR,$JB858+3),"")</f>
      </c>
      <c r="GW858">
        <f>IF($JC858&gt;=4,INDEX($GR:$GR,$JB858+4),"")</f>
      </c>
      <c r="GX858">
        <f>IF($JC858&gt;=5,INDEX($GR:$GR,$JB858+5),"")</f>
      </c>
      <c r="GY858">
        <f>IF($JC858&gt;=6,INDEX($GR:$GR,$JB858+6),"")</f>
      </c>
      <c r="GZ858">
        <f>IF($JC858&gt;=7,INDEX($GR:$GR,$JB858+7),"")</f>
      </c>
      <c r="HA858">
        <f>IF($JC858&gt;=8,INDEX($GR:$GR,$JB858+8),"")</f>
      </c>
      <c r="HB858">
        <f>IF($JC858&gt;=9,INDEX($GR:$GR,$JB858+9),"")</f>
      </c>
      <c r="HC858">
        <f>IF($JC858&gt;=10,INDEX($GR:$GR,$JB858+10),"")</f>
      </c>
      <c r="HD858">
        <f>IF($JC858&gt;=11,INDEX($GR:$GR,$JB858+11),"")</f>
      </c>
      <c r="HE858">
        <f>IF($JC858&gt;=12,INDEX($GR:$GR,$JB858+12),"")</f>
      </c>
      <c r="HF858">
        <f>IF($JC858&gt;=13,INDEX($GR:$GR,$JB858+13),"")</f>
      </c>
      <c r="HG858">
        <f>IF($JC858&gt;=14,INDEX($GR:$GR,$JB858+14),"")</f>
      </c>
      <c r="HH858">
        <f>IF($JC858&gt;=15,INDEX($GR:$GR,$JB858+15),"")</f>
      </c>
      <c r="HI858">
        <f>IF($JC858&gt;=16,INDEX($GR:$GR,$JB858+16),"")</f>
      </c>
      <c r="HJ858">
        <f>IF($JC858&gt;=17,INDEX($GR:$GR,$JB858+17),"")</f>
      </c>
      <c r="HK858">
        <f>IF($JC858&gt;=18,INDEX($GR:$GR,$JB858+18),"")</f>
      </c>
      <c r="HL858">
        <f>IF($JC858&gt;=19,INDEX($GR:$GR,$JB858+19),"")</f>
      </c>
      <c r="HM858">
        <f>IF($JC858&gt;=20,INDEX($GR:$GR,$JB858+20),"")</f>
      </c>
      <c r="HN858">
        <f>IF($JC858&gt;=21,INDEX($GR:$GR,$JB858+21),"")</f>
      </c>
      <c r="HO858">
        <f>IF($JC858&gt;=22,INDEX($GR:$GR,$JB858+22),"")</f>
      </c>
      <c r="HP858">
        <f>IF($JC858&gt;=23,INDEX($GR:$GR,$JB858+23),"")</f>
      </c>
      <c r="HQ858">
        <f>IF($JC858&gt;=24,INDEX($GR:$GR,$JB858+24),"")</f>
      </c>
      <c r="HR858">
        <f>IF($JC858&gt;=25,INDEX($GR:$GR,$JB858+25),"")</f>
      </c>
      <c r="HS858">
        <f>IF($JC858&gt;=26,INDEX($GR:$GR,$JB858+26),"")</f>
      </c>
      <c r="HT858">
        <f>IF($JC858&gt;=27,INDEX($GR:$GR,$JB858+27),"")</f>
      </c>
      <c r="HU858">
        <f>IF($JC858&gt;=28,INDEX($GR:$GR,$JB858+28),"")</f>
      </c>
      <c r="HV858">
        <f>IF($JC858&gt;=29,INDEX($GR:$GR,$JB858+29),"")</f>
      </c>
      <c r="HW858">
        <f>IF($JC858&gt;=30,INDEX($GR:$GR,$JB858+30),"")</f>
      </c>
      <c r="HX858">
        <f>IF($JC858&gt;=31,INDEX($GR:$GR,$JB858+31),"")</f>
      </c>
      <c r="HY858">
        <f>IF($JC858&gt;=32,INDEX($GR:$GR,$JB858+32),"")</f>
      </c>
      <c r="HZ858">
        <f>IF($JC858&gt;=33,INDEX($GR:$GR,$JB858+33),"")</f>
      </c>
      <c r="IA858">
        <f>IF($JC858&gt;=34,INDEX($GR:$GR,$JB858+34),"")</f>
      </c>
      <c r="IB858">
        <f>IF($JC858&gt;=35,INDEX($GR:$GR,$JB858+35),"")</f>
      </c>
      <c r="IC858">
        <f>IF($JC858&gt;=36,INDEX($GR:$GR,$JB858+36),"")</f>
      </c>
      <c r="ID858">
        <f>IF($JC858&gt;=37,INDEX($GR:$GR,$JB858+37),"")</f>
      </c>
      <c r="IE858">
        <f>IF($JC858&gt;=38,INDEX($GR:$GR,$JB858+38),"")</f>
      </c>
      <c r="IF858">
        <f>IF($JC858&gt;=39,INDEX($GR:$GR,$JB858+39),"")</f>
      </c>
      <c r="IG858">
        <f>IF($JC858&gt;=40,INDEX($GR:$GR,$JB858+40),"")</f>
      </c>
      <c r="IH858">
        <f>IF($JC858&gt;=41,INDEX($GR:$GR,$JB858+41),"")</f>
      </c>
      <c r="II858">
        <f>IF($JC858&gt;=42,INDEX($GR:$GR,$JB858+42),"")</f>
      </c>
      <c r="IJ858">
        <f>IF($JC858&gt;=43,INDEX($GR:$GR,$JB858+43),"")</f>
      </c>
      <c r="IK858">
        <f>IF($JC858&gt;=44,INDEX($GR:$GR,$JB858+44),"")</f>
      </c>
      <c r="IL858">
        <f>IF($JC858&gt;=45,INDEX($GR:$GR,$JB858+45),"")</f>
      </c>
      <c r="IM858">
        <f>IF($JC858&gt;=46,INDEX($GR:$GR,$JB858+46),"")</f>
      </c>
      <c r="IN858">
        <f>IF($JC858&gt;=47,INDEX($GR:$GR,$JB858+47),"")</f>
      </c>
      <c r="IO858">
        <f>IF($JC858&gt;=48,INDEX($GR:$GR,$JB858+48),"")</f>
      </c>
      <c r="IP858">
        <f>IF($JC858&gt;=49,INDEX($GR:$GR,$JB858+49),"")</f>
      </c>
      <c r="IQ858">
        <f>IF($JC858&gt;=50,INDEX($GR:$GR,$JB858+50),"")</f>
      </c>
      <c r="IR858">
        <f>IF($JC858&gt;=51,INDEX($GR:$GR,$JB858+51),"")</f>
      </c>
      <c r="IS858">
        <f>IF($JC858&gt;=52,INDEX($GR:$GR,$JB858+52),"")</f>
      </c>
      <c r="IT858">
        <f>IF($JC858&gt;=53,INDEX($GR:$GR,$JB858+53),"")</f>
      </c>
      <c r="IU858">
        <f>IF($JC858&gt;=54,INDEX($GR:$GR,$JB858+54),"")</f>
      </c>
      <c r="IV858">
        <f>IF($JC858&gt;=55,INDEX($GR:$GR,$JB858+55),"")</f>
      </c>
      <c r="IW858">
        <f>IF($JC858&gt;=56,INDEX($GR:$GR,$JB858+56),"")</f>
      </c>
      <c r="IX858">
        <f>IF($JC858&gt;=57,INDEX($GR:$GR,$JB858+57),"")</f>
      </c>
      <c r="IY858">
        <f>IF($JC858&gt;=58,INDEX($GR:$GR,$JB858+58),"")</f>
      </c>
      <c r="IZ858">
        <f>IF($JC858&gt;=59,INDEX($GR:$GR,$JB858+59),"")</f>
      </c>
      <c r="JA858">
        <f>IF($JC858&gt;=60,INDEX($GR:$GR,$JB858+60),"")</f>
      </c>
      <c r="JB858">
        <f>IFERROR(MATCH($GQ858,$GR$2:$GR$324,0)+1,0)</f>
      </c>
      <c r="JC858">
        <f>IFERROR(INDEX($GS$2:$GS$324,MATCH($GQ858,$GR$2:$GR$324,0)),0)</f>
      </c>
      <c r="JD858" t="s">
        <v>40</v>
      </c>
      <c r="JE858" t="s">
        <v>40</v>
      </c>
    </row>
    <row r="859" spans="1:265" x14ac:dyDescent="0.25">
      <c r="Q859">
        <f>IF(OR($T859="",$P859=""),"",IFERROR($T859/$P859,0))</f>
      </c>
      <c r="R859">
        <f>IF($T859="","",
SUM($S859,$U859,$Z859,$V859,$X859)*
(1-IF($AA859="",0,VALUE($AA859)/100)))</f>
      </c>
      <c r="S859">
        <f>IF($T859="","",$T859)</f>
      </c>
      <c r="U859">
        <f>IF($T859="","",
IF($N859="","",
IF(ISNUMBER(SEARCH("exempt",LOWER($N859))),0,
$T859*(VALUE(SUBSTITUTE($N859,"%",""))/100))))</f>
      </c>
      <c r="AB859">
        <f>IFERROR(IF(FIND(" - ",$K859)&gt;0,MID($K859,FIND(" - ",$K859)+3,LEN($K859)),""),"")</f>
      </c>
      <c r="AK859" t="s">
        <v>1446</v>
      </c>
      <c r="AP859">
        <f>IFERROR(LEFT($K859,FIND(" - ",$K859)-1),$K859)</f>
      </c>
      <c r="AS859">
        <f>IF($CH859&gt;=1,INDEX($AQ:$AQ,$CG859+1),"")</f>
      </c>
      <c r="AT859">
        <f>IF($CH859&gt;=2,INDEX($AQ:$AQ,$CG859+2),"")</f>
      </c>
      <c r="AU859">
        <f>IF($CH859&gt;=3,INDEX($AQ:$AQ,$CG859+3),"")</f>
      </c>
      <c r="AV859">
        <f>IF($CH859&gt;=4,INDEX($AQ:$AQ,$CG859+4),"")</f>
      </c>
      <c r="AW859">
        <f>IF($CH859&gt;=5,INDEX($AQ:$AQ,$CG859+5),"")</f>
      </c>
      <c r="AX859">
        <f>IF($CH859&gt;=6,INDEX($AQ:$AQ,$CG859+6),"")</f>
      </c>
      <c r="AY859">
        <f>IF($CH859&gt;=7,INDEX($AQ:$AQ,$CG859+7),"")</f>
      </c>
      <c r="AZ859">
        <f>IF($CH859&gt;=8,INDEX($AQ:$AQ,$CG859+8),"")</f>
      </c>
      <c r="BA859">
        <f>IF($CH859&gt;=9,INDEX($AQ:$AQ,$CG859+9),"")</f>
      </c>
      <c r="BB859">
        <f>IF($CH859&gt;=10,INDEX($AQ:$AQ,$CG859+10),"")</f>
      </c>
      <c r="BC859">
        <f>IF($CH859&gt;=11,INDEX($AQ:$AQ,$CG859+11),"")</f>
      </c>
      <c r="BD859">
        <f>IF($CH859&gt;=12,INDEX($AQ:$AQ,$CG859+12),"")</f>
      </c>
      <c r="BE859">
        <f>IF($CH859&gt;=13,INDEX($AQ:$AQ,$CG859+13),"")</f>
      </c>
      <c r="BF859">
        <f>IF($CH859&gt;=14,INDEX($AQ:$AQ,$CG859+14),"")</f>
      </c>
      <c r="BG859">
        <f>IF($CH859&gt;=15,INDEX($AQ:$AQ,$CG859+15),"")</f>
      </c>
      <c r="BH859">
        <f>IF($CH859&gt;=16,INDEX($AQ:$AQ,$CG859+16),"")</f>
      </c>
      <c r="BI859">
        <f>IF($CH859&gt;=17,INDEX($AQ:$AQ,$CG859+17),"")</f>
      </c>
      <c r="BJ859">
        <f>IF($CH859&gt;=18,INDEX($AQ:$AQ,$CG859+18),"")</f>
      </c>
      <c r="BK859">
        <f>IF($CH859&gt;=19,INDEX($AQ:$AQ,$CG859+19),"")</f>
      </c>
      <c r="BL859">
        <f>IF($CH859&gt;=20,INDEX($AQ:$AQ,$CG859+20),"")</f>
      </c>
      <c r="BM859">
        <f>IF($CH859&gt;=21,INDEX($AQ:$AQ,$CG859+21),"")</f>
      </c>
      <c r="BN859">
        <f>IF($CH859&gt;=22,INDEX($AQ:$AQ,$CG859+22),"")</f>
      </c>
      <c r="BO859">
        <f>IF($CH859&gt;=23,INDEX($AQ:$AQ,$CG859+23),"")</f>
      </c>
      <c r="BP859">
        <f>IF($CH859&gt;=24,INDEX($AQ:$AQ,$CG859+24),"")</f>
      </c>
      <c r="BQ859">
        <f>IF($CH859&gt;=25,INDEX($AQ:$AQ,$CG859+25),"")</f>
      </c>
      <c r="BR859">
        <f>IF($CH859&gt;=26,INDEX($AQ:$AQ,$CG859+26),"")</f>
      </c>
      <c r="BS859">
        <f>IF($CH859&gt;=27,INDEX($AQ:$AQ,$CG859+27),"")</f>
      </c>
      <c r="BT859">
        <f>IF($CH859&gt;=28,INDEX($AQ:$AQ,$CG859+28),"")</f>
      </c>
      <c r="BU859">
        <f>IF($CH859&gt;=29,INDEX($AQ:$AQ,$CG859+29),"")</f>
      </c>
      <c r="BV859">
        <f>IF($CH859&gt;=30,INDEX($AQ:$AQ,$CG859+30),"")</f>
      </c>
      <c r="BW859">
        <f>IF($CH859&gt;=31,INDEX($AQ:$AQ,$CG859+31),"")</f>
      </c>
      <c r="BX859">
        <f>IF($CH859&gt;=32,INDEX($AQ:$AQ,$CG859+32),"")</f>
      </c>
      <c r="BY859">
        <f>IF($CH859&gt;=33,INDEX($AQ:$AQ,$CG859+33),"")</f>
      </c>
      <c r="BZ859">
        <f>IF($CH859&gt;=34,INDEX($AQ:$AQ,$CG859+34),"")</f>
      </c>
      <c r="CA859">
        <f>IF($CH859&gt;=35,INDEX($AQ:$AQ,$CG859+35),"")</f>
      </c>
      <c r="CB859">
        <f>IF($CH859&gt;=36,INDEX($AQ:$AQ,$CG859+36),"")</f>
      </c>
      <c r="CC859">
        <f>IF($CH859&gt;=37,INDEX($AQ:$AQ,$CG859+37),"")</f>
      </c>
      <c r="CD859">
        <f>IF($CH859&gt;=38,INDEX($AQ:$AQ,$CG859+38),"")</f>
      </c>
      <c r="CE859">
        <f>IF($CH859&gt;=39,INDEX($AQ:$AQ,$CG859+39),"")</f>
      </c>
      <c r="CF859">
        <f>IF($CH859&gt;=40,INDEX($AQ:$AQ,$CG859+40),"")</f>
      </c>
      <c r="CG859">
        <f>IFERROR(MATCH($AP859,$AQ$2:$AQ$134,0)+1,0)</f>
      </c>
      <c r="CH859">
        <f>IFERROR(INDEX($AR$2:$AR$134,MATCH($AP859,$AQ$2:$AQ$134,0)),0)</f>
      </c>
      <c r="CI859">
        <f>IFERROR(LEFT($L859,FIND(" - ",$L859)-1),$L859)</f>
      </c>
      <c r="CL859">
        <f>IF($DG859&gt;=1,INDEX($CJ:$CJ,$DF859+1),"")</f>
      </c>
      <c r="CM859">
        <f>IF($DG859&gt;=2,INDEX($CJ:$CJ,$DF859+2),"")</f>
      </c>
      <c r="CN859">
        <f>IF($DG859&gt;=3,INDEX($CJ:$CJ,$DF859+3),"")</f>
      </c>
      <c r="CO859">
        <f>IF($DG859&gt;=4,INDEX($CJ:$CJ,$DF859+4),"")</f>
      </c>
      <c r="CP859">
        <f>IF($DG859&gt;=5,INDEX($CJ:$CJ,$DF859+5),"")</f>
      </c>
      <c r="CQ859">
        <f>IF($DG859&gt;=6,INDEX($CJ:$CJ,$DF859+6),"")</f>
      </c>
      <c r="CR859">
        <f>IF($DG859&gt;=7,INDEX($CJ:$CJ,$DF859+7),"")</f>
      </c>
      <c r="CS859">
        <f>IF($DG859&gt;=8,INDEX($CJ:$CJ,$DF859+8),"")</f>
      </c>
      <c r="CT859">
        <f>IF($DG859&gt;=9,INDEX($CJ:$CJ,$DF859+9),"")</f>
      </c>
      <c r="CU859">
        <f>IF($DG859&gt;=10,INDEX($CJ:$CJ,$DF859+10),"")</f>
      </c>
      <c r="CV859">
        <f>IF($DG859&gt;=11,INDEX($CJ:$CJ,$DF859+11),"")</f>
      </c>
      <c r="CW859">
        <f>IF($DG859&gt;=12,INDEX($CJ:$CJ,$DF859+12),"")</f>
      </c>
      <c r="CX859">
        <f>IF($DG859&gt;=13,INDEX($CJ:$CJ,$DF859+13),"")</f>
      </c>
      <c r="CY859">
        <f>IF($DG859&gt;=14,INDEX($CJ:$CJ,$DF859+14),"")</f>
      </c>
      <c r="CZ859">
        <f>IF($DG859&gt;=15,INDEX($CJ:$CJ,$DF859+15),"")</f>
      </c>
      <c r="DA859">
        <f>IF($DG859&gt;=16,INDEX($CJ:$CJ,$DF859+16),"")</f>
      </c>
      <c r="DB859">
        <f>IF($DG859&gt;=17,INDEX($CJ:$CJ,$DF859+17),"")</f>
      </c>
      <c r="DC859">
        <f>IF($DG859&gt;=18,INDEX($CJ:$CJ,$DF859+18),"")</f>
      </c>
      <c r="DD859">
        <f>IF($DG859&gt;=19,INDEX($CJ:$CJ,$DF859+19),"")</f>
      </c>
      <c r="DE859">
        <f>IF($DG859&gt;=20,INDEX($CJ:$CJ,$DF859+20),"")</f>
      </c>
      <c r="DF859">
        <f>IFERROR(MATCH($CI859,$CJ$2:$CJ$263,0)+1,0)</f>
      </c>
      <c r="DG859">
        <f>IFERROR(INDEX($CK$2:$CK$263,MATCH($CI859,$CJ$2:$CJ$263,0)),0)</f>
      </c>
      <c r="DH859">
        <f>IFERROR(INDEX($AO:$AO,MATCH($N859,$AN:$AN,0))&amp;"","")</f>
      </c>
      <c r="DL859">
        <f>IF($GO859&gt;=1,INDEX($DI:$DI,$GN859+1),"")</f>
      </c>
      <c r="DM859">
        <f>IF($GO859&gt;=2,INDEX($DI:$DI,$GN859+2),"")</f>
      </c>
      <c r="DN859">
        <f>IF($GO859&gt;=3,INDEX($DI:$DI,$GN859+3),"")</f>
      </c>
      <c r="DO859">
        <f>IF($GO859&gt;=4,INDEX($DI:$DI,$GN859+4),"")</f>
      </c>
      <c r="DP859">
        <f>IF($GO859&gt;=5,INDEX($DI:$DI,$GN859+5),"")</f>
      </c>
      <c r="DQ859">
        <f>IF($GO859&gt;=6,INDEX($DI:$DI,$GN859+6),"")</f>
      </c>
      <c r="DR859">
        <f>IF($GO859&gt;=7,INDEX($DI:$DI,$GN859+7),"")</f>
      </c>
      <c r="DS859">
        <f>IF($GO859&gt;=8,INDEX($DI:$DI,$GN859+8),"")</f>
      </c>
      <c r="DT859">
        <f>IF($GO859&gt;=9,INDEX($DI:$DI,$GN859+9),"")</f>
      </c>
      <c r="DU859">
        <f>IF($GO859&gt;=10,INDEX($DI:$DI,$GN859+10),"")</f>
      </c>
      <c r="DV859">
        <f>IF($GO859&gt;=11,INDEX($DI:$DI,$GN859+11),"")</f>
      </c>
      <c r="DW859">
        <f>IF($GO859&gt;=12,INDEX($DI:$DI,$GN859+12),"")</f>
      </c>
      <c r="DX859">
        <f>IF($GO859&gt;=13,INDEX($DI:$DI,$GN859+13),"")</f>
      </c>
      <c r="DY859">
        <f>IF($GO859&gt;=14,INDEX($DI:$DI,$GN859+14),"")</f>
      </c>
      <c r="DZ859">
        <f>IF($GO859&gt;=15,INDEX($DI:$DI,$GN859+15),"")</f>
      </c>
      <c r="EA859">
        <f>IF($GO859&gt;=16,INDEX($DI:$DI,$GN859+16),"")</f>
      </c>
      <c r="EB859">
        <f>IF($GO859&gt;=17,INDEX($DI:$DI,$GN859+17),"")</f>
      </c>
      <c r="EC859">
        <f>IF($GO859&gt;=18,INDEX($DI:$DI,$GN859+18),"")</f>
      </c>
      <c r="ED859">
        <f>IF($GO859&gt;=19,INDEX($DI:$DI,$GN859+19),"")</f>
      </c>
      <c r="EE859">
        <f>IF($GO859&gt;=20,INDEX($DI:$DI,$GN859+20),"")</f>
      </c>
      <c r="EF859">
        <f>IF($GO859&gt;=21,INDEX($DI:$DI,$GN859+21),"")</f>
      </c>
      <c r="EG859">
        <f>IF($GO859&gt;=22,INDEX($DI:$DI,$GN859+22),"")</f>
      </c>
      <c r="EH859">
        <f>IF($GO859&gt;=23,INDEX($DI:$DI,$GN859+23),"")</f>
      </c>
      <c r="EI859">
        <f>IF($GO859&gt;=24,INDEX($DI:$DI,$GN859+24),"")</f>
      </c>
      <c r="EJ859">
        <f>IF($GO859&gt;=25,INDEX($DI:$DI,$GN859+25),"")</f>
      </c>
      <c r="EK859">
        <f>IF($GO859&gt;=26,INDEX($DI:$DI,$GN859+26),"")</f>
      </c>
      <c r="EL859">
        <f>IF($GO859&gt;=27,INDEX($DI:$DI,$GN859+27),"")</f>
      </c>
      <c r="EM859">
        <f>IF($GO859&gt;=28,INDEX($DI:$DI,$GN859+28),"")</f>
      </c>
      <c r="EN859">
        <f>IF($GO859&gt;=29,INDEX($DI:$DI,$GN859+29),"")</f>
      </c>
      <c r="EO859">
        <f>IF($GO859&gt;=30,INDEX($DI:$DI,$GN859+30),"")</f>
      </c>
      <c r="EP859">
        <f>IF($GO859&gt;=31,INDEX($DI:$DI,$GN859+31),"")</f>
      </c>
      <c r="EQ859">
        <f>IF($GO859&gt;=32,INDEX($DI:$DI,$GN859+32),"")</f>
      </c>
      <c r="ER859">
        <f>IF($GO859&gt;=33,INDEX($DI:$DI,$GN859+33),"")</f>
      </c>
      <c r="ES859">
        <f>IF($GO859&gt;=34,INDEX($DI:$DI,$GN859+34),"")</f>
      </c>
      <c r="ET859">
        <f>IF($GO859&gt;=35,INDEX($DI:$DI,$GN859+35),"")</f>
      </c>
      <c r="EU859">
        <f>IF($GO859&gt;=36,INDEX($DI:$DI,$GN859+36),"")</f>
      </c>
      <c r="EV859">
        <f>IF($GO859&gt;=37,INDEX($DI:$DI,$GN859+37),"")</f>
      </c>
      <c r="EW859">
        <f>IF($GO859&gt;=38,INDEX($DI:$DI,$GN859+38),"")</f>
      </c>
      <c r="EX859">
        <f>IF($GO859&gt;=39,INDEX($DI:$DI,$GN859+39),"")</f>
      </c>
      <c r="EY859">
        <f>IF($GO859&gt;=40,INDEX($DI:$DI,$GN859+40),"")</f>
      </c>
      <c r="EZ859">
        <f>IF($GO859&gt;=1,INDEX($DJ:$DJ,$GN859+1),"")</f>
      </c>
      <c r="FA859">
        <f>IF($GO859&gt;=2,INDEX($DJ:$DJ,$GN859+2),"")</f>
      </c>
      <c r="FB859">
        <f>IF($GO859&gt;=3,INDEX($DJ:$DJ,$GN859+3),"")</f>
      </c>
      <c r="FC859">
        <f>IF($GO859&gt;=4,INDEX($DJ:$DJ,$GN859+4),"")</f>
      </c>
      <c r="FD859">
        <f>IF($GO859&gt;=5,INDEX($DJ:$DJ,$GN859+5),"")</f>
      </c>
      <c r="FE859">
        <f>IF($GO859&gt;=6,INDEX($DJ:$DJ,$GN859+6),"")</f>
      </c>
      <c r="FF859">
        <f>IF($GO859&gt;=7,INDEX($DJ:$DJ,$GN859+7),"")</f>
      </c>
      <c r="FG859">
        <f>IF($GO859&gt;=8,INDEX($DJ:$DJ,$GN859+8),"")</f>
      </c>
      <c r="FH859">
        <f>IF($GO859&gt;=9,INDEX($DJ:$DJ,$GN859+9),"")</f>
      </c>
      <c r="FI859">
        <f>IF($GO859&gt;=10,INDEX($DJ:$DJ,$GN859+10),"")</f>
      </c>
      <c r="FJ859">
        <f>IF($GO859&gt;=11,INDEX($DJ:$DJ,$GN859+11),"")</f>
      </c>
      <c r="FK859">
        <f>IF($GO859&gt;=12,INDEX($DJ:$DJ,$GN859+12),"")</f>
      </c>
      <c r="FL859">
        <f>IF($GO859&gt;=13,INDEX($DJ:$DJ,$GN859+13),"")</f>
      </c>
      <c r="FM859">
        <f>IF($GO859&gt;=14,INDEX($DJ:$DJ,$GN859+14),"")</f>
      </c>
      <c r="FN859">
        <f>IF($GO859&gt;=15,INDEX($DJ:$DJ,$GN859+15),"")</f>
      </c>
      <c r="FO859">
        <f>IF($GO859&gt;=16,INDEX($DJ:$DJ,$GN859+16),"")</f>
      </c>
      <c r="FP859">
        <f>IF($GO859&gt;=17,INDEX($DJ:$DJ,$GN859+17),"")</f>
      </c>
      <c r="FQ859">
        <f>IF($GO859&gt;=18,INDEX($DJ:$DJ,$GN859+18),"")</f>
      </c>
      <c r="FR859">
        <f>IF($GO859&gt;=19,INDEX($DJ:$DJ,$GN859+19),"")</f>
      </c>
      <c r="FS859">
        <f>IF($GO859&gt;=20,INDEX($DJ:$DJ,$GN859+20),"")</f>
      </c>
      <c r="FT859">
        <f>IF($GO859&gt;=21,INDEX($DJ:$DJ,$GN859+21),"")</f>
      </c>
      <c r="FU859">
        <f>IF($GO859&gt;=22,INDEX($DJ:$DJ,$GN859+22),"")</f>
      </c>
      <c r="FV859">
        <f>IF($GO859&gt;=23,INDEX($DJ:$DJ,$GN859+23),"")</f>
      </c>
      <c r="FW859">
        <f>IF($GO859&gt;=24,INDEX($DJ:$DJ,$GN859+24),"")</f>
      </c>
      <c r="FX859">
        <f>IF($GO859&gt;=25,INDEX($DJ:$DJ,$GN859+25),"")</f>
      </c>
      <c r="FY859">
        <f>IF($GO859&gt;=26,INDEX($DJ:$DJ,$GN859+26),"")</f>
      </c>
      <c r="FZ859">
        <f>IF($GO859&gt;=27,INDEX($DJ:$DJ,$GN859+27),"")</f>
      </c>
      <c r="GA859">
        <f>IF($GO859&gt;=28,INDEX($DJ:$DJ,$GN859+28),"")</f>
      </c>
      <c r="GB859">
        <f>IF($GO859&gt;=29,INDEX($DJ:$DJ,$GN859+29),"")</f>
      </c>
      <c r="GC859">
        <f>IF($GO859&gt;=30,INDEX($DJ:$DJ,$GN859+30),"")</f>
      </c>
      <c r="GD859">
        <f>IF($GO859&gt;=31,INDEX($DJ:$DJ,$GN859+31),"")</f>
      </c>
      <c r="GE859">
        <f>IF($GO859&gt;=32,INDEX($DJ:$DJ,$GN859+32),"")</f>
      </c>
      <c r="GF859">
        <f>IF($GO859&gt;=33,INDEX($DJ:$DJ,$GN859+33),"")</f>
      </c>
      <c r="GG859">
        <f>IF($GO859&gt;=34,INDEX($DJ:$DJ,$GN859+34),"")</f>
      </c>
      <c r="GH859">
        <f>IF($GO859&gt;=35,INDEX($DJ:$DJ,$GN859+35),"")</f>
      </c>
      <c r="GI859">
        <f>IF($GO859&gt;=36,INDEX($DJ:$DJ,$GN859+36),"")</f>
      </c>
      <c r="GJ859">
        <f>IF($GO859&gt;=37,INDEX($DJ:$DJ,$GN859+37),"")</f>
      </c>
      <c r="GK859">
        <f>IF($GO859&gt;=38,INDEX($DJ:$DJ,$GN859+38),"")</f>
      </c>
      <c r="GL859">
        <f>IF($GO859&gt;=39,INDEX($DJ:$DJ,$GN859+39),"")</f>
      </c>
      <c r="GM859">
        <f>IF($GO859&gt;=40,INDEX($DJ:$DJ,$GN859+40),"")</f>
      </c>
      <c r="GN859">
        <f>IFERROR(MATCH($DH859,$DI$2:$DI$148,0)+1,0)</f>
      </c>
      <c r="GO859">
        <f>IFERROR(INDEX($DK$2:$DK$148,MATCH($DH859,$DI$2:$DI$148,0)),0)</f>
      </c>
      <c r="GP859">
        <f>IFERROR(MATCH($Y859,$DL$859:$EY$859,0),0)</f>
      </c>
      <c r="GQ859">
        <f>IF($GP859&gt;0,INDEX($EZ$859:$GM$859,$GP859),"")</f>
      </c>
      <c r="GT859">
        <f>IF($JC859&gt;=1,INDEX($GR:$GR,$JB859+1),"")</f>
      </c>
      <c r="GU859">
        <f>IF($JC859&gt;=2,INDEX($GR:$GR,$JB859+2),"")</f>
      </c>
      <c r="GV859">
        <f>IF($JC859&gt;=3,INDEX($GR:$GR,$JB859+3),"")</f>
      </c>
      <c r="GW859">
        <f>IF($JC859&gt;=4,INDEX($GR:$GR,$JB859+4),"")</f>
      </c>
      <c r="GX859">
        <f>IF($JC859&gt;=5,INDEX($GR:$GR,$JB859+5),"")</f>
      </c>
      <c r="GY859">
        <f>IF($JC859&gt;=6,INDEX($GR:$GR,$JB859+6),"")</f>
      </c>
      <c r="GZ859">
        <f>IF($JC859&gt;=7,INDEX($GR:$GR,$JB859+7),"")</f>
      </c>
      <c r="HA859">
        <f>IF($JC859&gt;=8,INDEX($GR:$GR,$JB859+8),"")</f>
      </c>
      <c r="HB859">
        <f>IF($JC859&gt;=9,INDEX($GR:$GR,$JB859+9),"")</f>
      </c>
      <c r="HC859">
        <f>IF($JC859&gt;=10,INDEX($GR:$GR,$JB859+10),"")</f>
      </c>
      <c r="HD859">
        <f>IF($JC859&gt;=11,INDEX($GR:$GR,$JB859+11),"")</f>
      </c>
      <c r="HE859">
        <f>IF($JC859&gt;=12,INDEX($GR:$GR,$JB859+12),"")</f>
      </c>
      <c r="HF859">
        <f>IF($JC859&gt;=13,INDEX($GR:$GR,$JB859+13),"")</f>
      </c>
      <c r="HG859">
        <f>IF($JC859&gt;=14,INDEX($GR:$GR,$JB859+14),"")</f>
      </c>
      <c r="HH859">
        <f>IF($JC859&gt;=15,INDEX($GR:$GR,$JB859+15),"")</f>
      </c>
      <c r="HI859">
        <f>IF($JC859&gt;=16,INDEX($GR:$GR,$JB859+16),"")</f>
      </c>
      <c r="HJ859">
        <f>IF($JC859&gt;=17,INDEX($GR:$GR,$JB859+17),"")</f>
      </c>
      <c r="HK859">
        <f>IF($JC859&gt;=18,INDEX($GR:$GR,$JB859+18),"")</f>
      </c>
      <c r="HL859">
        <f>IF($JC859&gt;=19,INDEX($GR:$GR,$JB859+19),"")</f>
      </c>
      <c r="HM859">
        <f>IF($JC859&gt;=20,INDEX($GR:$GR,$JB859+20),"")</f>
      </c>
      <c r="HN859">
        <f>IF($JC859&gt;=21,INDEX($GR:$GR,$JB859+21),"")</f>
      </c>
      <c r="HO859">
        <f>IF($JC859&gt;=22,INDEX($GR:$GR,$JB859+22),"")</f>
      </c>
      <c r="HP859">
        <f>IF($JC859&gt;=23,INDEX($GR:$GR,$JB859+23),"")</f>
      </c>
      <c r="HQ859">
        <f>IF($JC859&gt;=24,INDEX($GR:$GR,$JB859+24),"")</f>
      </c>
      <c r="HR859">
        <f>IF($JC859&gt;=25,INDEX($GR:$GR,$JB859+25),"")</f>
      </c>
      <c r="HS859">
        <f>IF($JC859&gt;=26,INDEX($GR:$GR,$JB859+26),"")</f>
      </c>
      <c r="HT859">
        <f>IF($JC859&gt;=27,INDEX($GR:$GR,$JB859+27),"")</f>
      </c>
      <c r="HU859">
        <f>IF($JC859&gt;=28,INDEX($GR:$GR,$JB859+28),"")</f>
      </c>
      <c r="HV859">
        <f>IF($JC859&gt;=29,INDEX($GR:$GR,$JB859+29),"")</f>
      </c>
      <c r="HW859">
        <f>IF($JC859&gt;=30,INDEX($GR:$GR,$JB859+30),"")</f>
      </c>
      <c r="HX859">
        <f>IF($JC859&gt;=31,INDEX($GR:$GR,$JB859+31),"")</f>
      </c>
      <c r="HY859">
        <f>IF($JC859&gt;=32,INDEX($GR:$GR,$JB859+32),"")</f>
      </c>
      <c r="HZ859">
        <f>IF($JC859&gt;=33,INDEX($GR:$GR,$JB859+33),"")</f>
      </c>
      <c r="IA859">
        <f>IF($JC859&gt;=34,INDEX($GR:$GR,$JB859+34),"")</f>
      </c>
      <c r="IB859">
        <f>IF($JC859&gt;=35,INDEX($GR:$GR,$JB859+35),"")</f>
      </c>
      <c r="IC859">
        <f>IF($JC859&gt;=36,INDEX($GR:$GR,$JB859+36),"")</f>
      </c>
      <c r="ID859">
        <f>IF($JC859&gt;=37,INDEX($GR:$GR,$JB859+37),"")</f>
      </c>
      <c r="IE859">
        <f>IF($JC859&gt;=38,INDEX($GR:$GR,$JB859+38),"")</f>
      </c>
      <c r="IF859">
        <f>IF($JC859&gt;=39,INDEX($GR:$GR,$JB859+39),"")</f>
      </c>
      <c r="IG859">
        <f>IF($JC859&gt;=40,INDEX($GR:$GR,$JB859+40),"")</f>
      </c>
      <c r="IH859">
        <f>IF($JC859&gt;=41,INDEX($GR:$GR,$JB859+41),"")</f>
      </c>
      <c r="II859">
        <f>IF($JC859&gt;=42,INDEX($GR:$GR,$JB859+42),"")</f>
      </c>
      <c r="IJ859">
        <f>IF($JC859&gt;=43,INDEX($GR:$GR,$JB859+43),"")</f>
      </c>
      <c r="IK859">
        <f>IF($JC859&gt;=44,INDEX($GR:$GR,$JB859+44),"")</f>
      </c>
      <c r="IL859">
        <f>IF($JC859&gt;=45,INDEX($GR:$GR,$JB859+45),"")</f>
      </c>
      <c r="IM859">
        <f>IF($JC859&gt;=46,INDEX($GR:$GR,$JB859+46),"")</f>
      </c>
      <c r="IN859">
        <f>IF($JC859&gt;=47,INDEX($GR:$GR,$JB859+47),"")</f>
      </c>
      <c r="IO859">
        <f>IF($JC859&gt;=48,INDEX($GR:$GR,$JB859+48),"")</f>
      </c>
      <c r="IP859">
        <f>IF($JC859&gt;=49,INDEX($GR:$GR,$JB859+49),"")</f>
      </c>
      <c r="IQ859">
        <f>IF($JC859&gt;=50,INDEX($GR:$GR,$JB859+50),"")</f>
      </c>
      <c r="IR859">
        <f>IF($JC859&gt;=51,INDEX($GR:$GR,$JB859+51),"")</f>
      </c>
      <c r="IS859">
        <f>IF($JC859&gt;=52,INDEX($GR:$GR,$JB859+52),"")</f>
      </c>
      <c r="IT859">
        <f>IF($JC859&gt;=53,INDEX($GR:$GR,$JB859+53),"")</f>
      </c>
      <c r="IU859">
        <f>IF($JC859&gt;=54,INDEX($GR:$GR,$JB859+54),"")</f>
      </c>
      <c r="IV859">
        <f>IF($JC859&gt;=55,INDEX($GR:$GR,$JB859+55),"")</f>
      </c>
      <c r="IW859">
        <f>IF($JC859&gt;=56,INDEX($GR:$GR,$JB859+56),"")</f>
      </c>
      <c r="IX859">
        <f>IF($JC859&gt;=57,INDEX($GR:$GR,$JB859+57),"")</f>
      </c>
      <c r="IY859">
        <f>IF($JC859&gt;=58,INDEX($GR:$GR,$JB859+58),"")</f>
      </c>
      <c r="IZ859">
        <f>IF($JC859&gt;=59,INDEX($GR:$GR,$JB859+59),"")</f>
      </c>
      <c r="JA859">
        <f>IF($JC859&gt;=60,INDEX($GR:$GR,$JB859+60),"")</f>
      </c>
      <c r="JB859">
        <f>IFERROR(MATCH($GQ859,$GR$2:$GR$324,0)+1,0)</f>
      </c>
      <c r="JC859">
        <f>IFERROR(INDEX($GS$2:$GS$324,MATCH($GQ859,$GR$2:$GR$324,0)),0)</f>
      </c>
      <c r="JD859" t="s">
        <v>40</v>
      </c>
      <c r="JE859" t="s">
        <v>40</v>
      </c>
    </row>
    <row r="860" spans="1:265" x14ac:dyDescent="0.25">
      <c r="Q860">
        <f>IF(OR($T860="",$P860=""),"",IFERROR($T860/$P860,0))</f>
      </c>
      <c r="R860">
        <f>IF($T860="","",
SUM($S860,$U860,$Z860,$V860,$X860)*
(1-IF($AA860="",0,VALUE($AA860)/100)))</f>
      </c>
      <c r="S860">
        <f>IF($T860="","",$T860)</f>
      </c>
      <c r="U860">
        <f>IF($T860="","",
IF($N860="","",
IF(ISNUMBER(SEARCH("exempt",LOWER($N860))),0,
$T860*(VALUE(SUBSTITUTE($N860,"%",""))/100))))</f>
      </c>
      <c r="AB860">
        <f>IFERROR(IF(FIND(" - ",$K860)&gt;0,MID($K860,FIND(" - ",$K860)+3,LEN($K860)),""),"")</f>
      </c>
      <c r="AK860" t="s">
        <v>1447</v>
      </c>
      <c r="AP860">
        <f>IFERROR(LEFT($K860,FIND(" - ",$K860)-1),$K860)</f>
      </c>
      <c r="AS860">
        <f>IF($CH860&gt;=1,INDEX($AQ:$AQ,$CG860+1),"")</f>
      </c>
      <c r="AT860">
        <f>IF($CH860&gt;=2,INDEX($AQ:$AQ,$CG860+2),"")</f>
      </c>
      <c r="AU860">
        <f>IF($CH860&gt;=3,INDEX($AQ:$AQ,$CG860+3),"")</f>
      </c>
      <c r="AV860">
        <f>IF($CH860&gt;=4,INDEX($AQ:$AQ,$CG860+4),"")</f>
      </c>
      <c r="AW860">
        <f>IF($CH860&gt;=5,INDEX($AQ:$AQ,$CG860+5),"")</f>
      </c>
      <c r="AX860">
        <f>IF($CH860&gt;=6,INDEX($AQ:$AQ,$CG860+6),"")</f>
      </c>
      <c r="AY860">
        <f>IF($CH860&gt;=7,INDEX($AQ:$AQ,$CG860+7),"")</f>
      </c>
      <c r="AZ860">
        <f>IF($CH860&gt;=8,INDEX($AQ:$AQ,$CG860+8),"")</f>
      </c>
      <c r="BA860">
        <f>IF($CH860&gt;=9,INDEX($AQ:$AQ,$CG860+9),"")</f>
      </c>
      <c r="BB860">
        <f>IF($CH860&gt;=10,INDEX($AQ:$AQ,$CG860+10),"")</f>
      </c>
      <c r="BC860">
        <f>IF($CH860&gt;=11,INDEX($AQ:$AQ,$CG860+11),"")</f>
      </c>
      <c r="BD860">
        <f>IF($CH860&gt;=12,INDEX($AQ:$AQ,$CG860+12),"")</f>
      </c>
      <c r="BE860">
        <f>IF($CH860&gt;=13,INDEX($AQ:$AQ,$CG860+13),"")</f>
      </c>
      <c r="BF860">
        <f>IF($CH860&gt;=14,INDEX($AQ:$AQ,$CG860+14),"")</f>
      </c>
      <c r="BG860">
        <f>IF($CH860&gt;=15,INDEX($AQ:$AQ,$CG860+15),"")</f>
      </c>
      <c r="BH860">
        <f>IF($CH860&gt;=16,INDEX($AQ:$AQ,$CG860+16),"")</f>
      </c>
      <c r="BI860">
        <f>IF($CH860&gt;=17,INDEX($AQ:$AQ,$CG860+17),"")</f>
      </c>
      <c r="BJ860">
        <f>IF($CH860&gt;=18,INDEX($AQ:$AQ,$CG860+18),"")</f>
      </c>
      <c r="BK860">
        <f>IF($CH860&gt;=19,INDEX($AQ:$AQ,$CG860+19),"")</f>
      </c>
      <c r="BL860">
        <f>IF($CH860&gt;=20,INDEX($AQ:$AQ,$CG860+20),"")</f>
      </c>
      <c r="BM860">
        <f>IF($CH860&gt;=21,INDEX($AQ:$AQ,$CG860+21),"")</f>
      </c>
      <c r="BN860">
        <f>IF($CH860&gt;=22,INDEX($AQ:$AQ,$CG860+22),"")</f>
      </c>
      <c r="BO860">
        <f>IF($CH860&gt;=23,INDEX($AQ:$AQ,$CG860+23),"")</f>
      </c>
      <c r="BP860">
        <f>IF($CH860&gt;=24,INDEX($AQ:$AQ,$CG860+24),"")</f>
      </c>
      <c r="BQ860">
        <f>IF($CH860&gt;=25,INDEX($AQ:$AQ,$CG860+25),"")</f>
      </c>
      <c r="BR860">
        <f>IF($CH860&gt;=26,INDEX($AQ:$AQ,$CG860+26),"")</f>
      </c>
      <c r="BS860">
        <f>IF($CH860&gt;=27,INDEX($AQ:$AQ,$CG860+27),"")</f>
      </c>
      <c r="BT860">
        <f>IF($CH860&gt;=28,INDEX($AQ:$AQ,$CG860+28),"")</f>
      </c>
      <c r="BU860">
        <f>IF($CH860&gt;=29,INDEX($AQ:$AQ,$CG860+29),"")</f>
      </c>
      <c r="BV860">
        <f>IF($CH860&gt;=30,INDEX($AQ:$AQ,$CG860+30),"")</f>
      </c>
      <c r="BW860">
        <f>IF($CH860&gt;=31,INDEX($AQ:$AQ,$CG860+31),"")</f>
      </c>
      <c r="BX860">
        <f>IF($CH860&gt;=32,INDEX($AQ:$AQ,$CG860+32),"")</f>
      </c>
      <c r="BY860">
        <f>IF($CH860&gt;=33,INDEX($AQ:$AQ,$CG860+33),"")</f>
      </c>
      <c r="BZ860">
        <f>IF($CH860&gt;=34,INDEX($AQ:$AQ,$CG860+34),"")</f>
      </c>
      <c r="CA860">
        <f>IF($CH860&gt;=35,INDEX($AQ:$AQ,$CG860+35),"")</f>
      </c>
      <c r="CB860">
        <f>IF($CH860&gt;=36,INDEX($AQ:$AQ,$CG860+36),"")</f>
      </c>
      <c r="CC860">
        <f>IF($CH860&gt;=37,INDEX($AQ:$AQ,$CG860+37),"")</f>
      </c>
      <c r="CD860">
        <f>IF($CH860&gt;=38,INDEX($AQ:$AQ,$CG860+38),"")</f>
      </c>
      <c r="CE860">
        <f>IF($CH860&gt;=39,INDEX($AQ:$AQ,$CG860+39),"")</f>
      </c>
      <c r="CF860">
        <f>IF($CH860&gt;=40,INDEX($AQ:$AQ,$CG860+40),"")</f>
      </c>
      <c r="CG860">
        <f>IFERROR(MATCH($AP860,$AQ$2:$AQ$134,0)+1,0)</f>
      </c>
      <c r="CH860">
        <f>IFERROR(INDEX($AR$2:$AR$134,MATCH($AP860,$AQ$2:$AQ$134,0)),0)</f>
      </c>
      <c r="CI860">
        <f>IFERROR(LEFT($L860,FIND(" - ",$L860)-1),$L860)</f>
      </c>
      <c r="CL860">
        <f>IF($DG860&gt;=1,INDEX($CJ:$CJ,$DF860+1),"")</f>
      </c>
      <c r="CM860">
        <f>IF($DG860&gt;=2,INDEX($CJ:$CJ,$DF860+2),"")</f>
      </c>
      <c r="CN860">
        <f>IF($DG860&gt;=3,INDEX($CJ:$CJ,$DF860+3),"")</f>
      </c>
      <c r="CO860">
        <f>IF($DG860&gt;=4,INDEX($CJ:$CJ,$DF860+4),"")</f>
      </c>
      <c r="CP860">
        <f>IF($DG860&gt;=5,INDEX($CJ:$CJ,$DF860+5),"")</f>
      </c>
      <c r="CQ860">
        <f>IF($DG860&gt;=6,INDEX($CJ:$CJ,$DF860+6),"")</f>
      </c>
      <c r="CR860">
        <f>IF($DG860&gt;=7,INDEX($CJ:$CJ,$DF860+7),"")</f>
      </c>
      <c r="CS860">
        <f>IF($DG860&gt;=8,INDEX($CJ:$CJ,$DF860+8),"")</f>
      </c>
      <c r="CT860">
        <f>IF($DG860&gt;=9,INDEX($CJ:$CJ,$DF860+9),"")</f>
      </c>
      <c r="CU860">
        <f>IF($DG860&gt;=10,INDEX($CJ:$CJ,$DF860+10),"")</f>
      </c>
      <c r="CV860">
        <f>IF($DG860&gt;=11,INDEX($CJ:$CJ,$DF860+11),"")</f>
      </c>
      <c r="CW860">
        <f>IF($DG860&gt;=12,INDEX($CJ:$CJ,$DF860+12),"")</f>
      </c>
      <c r="CX860">
        <f>IF($DG860&gt;=13,INDEX($CJ:$CJ,$DF860+13),"")</f>
      </c>
      <c r="CY860">
        <f>IF($DG860&gt;=14,INDEX($CJ:$CJ,$DF860+14),"")</f>
      </c>
      <c r="CZ860">
        <f>IF($DG860&gt;=15,INDEX($CJ:$CJ,$DF860+15),"")</f>
      </c>
      <c r="DA860">
        <f>IF($DG860&gt;=16,INDEX($CJ:$CJ,$DF860+16),"")</f>
      </c>
      <c r="DB860">
        <f>IF($DG860&gt;=17,INDEX($CJ:$CJ,$DF860+17),"")</f>
      </c>
      <c r="DC860">
        <f>IF($DG860&gt;=18,INDEX($CJ:$CJ,$DF860+18),"")</f>
      </c>
      <c r="DD860">
        <f>IF($DG860&gt;=19,INDEX($CJ:$CJ,$DF860+19),"")</f>
      </c>
      <c r="DE860">
        <f>IF($DG860&gt;=20,INDEX($CJ:$CJ,$DF860+20),"")</f>
      </c>
      <c r="DF860">
        <f>IFERROR(MATCH($CI860,$CJ$2:$CJ$263,0)+1,0)</f>
      </c>
      <c r="DG860">
        <f>IFERROR(INDEX($CK$2:$CK$263,MATCH($CI860,$CJ$2:$CJ$263,0)),0)</f>
      </c>
      <c r="DH860">
        <f>IFERROR(INDEX($AO:$AO,MATCH($N860,$AN:$AN,0))&amp;"","")</f>
      </c>
      <c r="DL860">
        <f>IF($GO860&gt;=1,INDEX($DI:$DI,$GN860+1),"")</f>
      </c>
      <c r="DM860">
        <f>IF($GO860&gt;=2,INDEX($DI:$DI,$GN860+2),"")</f>
      </c>
      <c r="DN860">
        <f>IF($GO860&gt;=3,INDEX($DI:$DI,$GN860+3),"")</f>
      </c>
      <c r="DO860">
        <f>IF($GO860&gt;=4,INDEX($DI:$DI,$GN860+4),"")</f>
      </c>
      <c r="DP860">
        <f>IF($GO860&gt;=5,INDEX($DI:$DI,$GN860+5),"")</f>
      </c>
      <c r="DQ860">
        <f>IF($GO860&gt;=6,INDEX($DI:$DI,$GN860+6),"")</f>
      </c>
      <c r="DR860">
        <f>IF($GO860&gt;=7,INDEX($DI:$DI,$GN860+7),"")</f>
      </c>
      <c r="DS860">
        <f>IF($GO860&gt;=8,INDEX($DI:$DI,$GN860+8),"")</f>
      </c>
      <c r="DT860">
        <f>IF($GO860&gt;=9,INDEX($DI:$DI,$GN860+9),"")</f>
      </c>
      <c r="DU860">
        <f>IF($GO860&gt;=10,INDEX($DI:$DI,$GN860+10),"")</f>
      </c>
      <c r="DV860">
        <f>IF($GO860&gt;=11,INDEX($DI:$DI,$GN860+11),"")</f>
      </c>
      <c r="DW860">
        <f>IF($GO860&gt;=12,INDEX($DI:$DI,$GN860+12),"")</f>
      </c>
      <c r="DX860">
        <f>IF($GO860&gt;=13,INDEX($DI:$DI,$GN860+13),"")</f>
      </c>
      <c r="DY860">
        <f>IF($GO860&gt;=14,INDEX($DI:$DI,$GN860+14),"")</f>
      </c>
      <c r="DZ860">
        <f>IF($GO860&gt;=15,INDEX($DI:$DI,$GN860+15),"")</f>
      </c>
      <c r="EA860">
        <f>IF($GO860&gt;=16,INDEX($DI:$DI,$GN860+16),"")</f>
      </c>
      <c r="EB860">
        <f>IF($GO860&gt;=17,INDEX($DI:$DI,$GN860+17),"")</f>
      </c>
      <c r="EC860">
        <f>IF($GO860&gt;=18,INDEX($DI:$DI,$GN860+18),"")</f>
      </c>
      <c r="ED860">
        <f>IF($GO860&gt;=19,INDEX($DI:$DI,$GN860+19),"")</f>
      </c>
      <c r="EE860">
        <f>IF($GO860&gt;=20,INDEX($DI:$DI,$GN860+20),"")</f>
      </c>
      <c r="EF860">
        <f>IF($GO860&gt;=21,INDEX($DI:$DI,$GN860+21),"")</f>
      </c>
      <c r="EG860">
        <f>IF($GO860&gt;=22,INDEX($DI:$DI,$GN860+22),"")</f>
      </c>
      <c r="EH860">
        <f>IF($GO860&gt;=23,INDEX($DI:$DI,$GN860+23),"")</f>
      </c>
      <c r="EI860">
        <f>IF($GO860&gt;=24,INDEX($DI:$DI,$GN860+24),"")</f>
      </c>
      <c r="EJ860">
        <f>IF($GO860&gt;=25,INDEX($DI:$DI,$GN860+25),"")</f>
      </c>
      <c r="EK860">
        <f>IF($GO860&gt;=26,INDEX($DI:$DI,$GN860+26),"")</f>
      </c>
      <c r="EL860">
        <f>IF($GO860&gt;=27,INDEX($DI:$DI,$GN860+27),"")</f>
      </c>
      <c r="EM860">
        <f>IF($GO860&gt;=28,INDEX($DI:$DI,$GN860+28),"")</f>
      </c>
      <c r="EN860">
        <f>IF($GO860&gt;=29,INDEX($DI:$DI,$GN860+29),"")</f>
      </c>
      <c r="EO860">
        <f>IF($GO860&gt;=30,INDEX($DI:$DI,$GN860+30),"")</f>
      </c>
      <c r="EP860">
        <f>IF($GO860&gt;=31,INDEX($DI:$DI,$GN860+31),"")</f>
      </c>
      <c r="EQ860">
        <f>IF($GO860&gt;=32,INDEX($DI:$DI,$GN860+32),"")</f>
      </c>
      <c r="ER860">
        <f>IF($GO860&gt;=33,INDEX($DI:$DI,$GN860+33),"")</f>
      </c>
      <c r="ES860">
        <f>IF($GO860&gt;=34,INDEX($DI:$DI,$GN860+34),"")</f>
      </c>
      <c r="ET860">
        <f>IF($GO860&gt;=35,INDEX($DI:$DI,$GN860+35),"")</f>
      </c>
      <c r="EU860">
        <f>IF($GO860&gt;=36,INDEX($DI:$DI,$GN860+36),"")</f>
      </c>
      <c r="EV860">
        <f>IF($GO860&gt;=37,INDEX($DI:$DI,$GN860+37),"")</f>
      </c>
      <c r="EW860">
        <f>IF($GO860&gt;=38,INDEX($DI:$DI,$GN860+38),"")</f>
      </c>
      <c r="EX860">
        <f>IF($GO860&gt;=39,INDEX($DI:$DI,$GN860+39),"")</f>
      </c>
      <c r="EY860">
        <f>IF($GO860&gt;=40,INDEX($DI:$DI,$GN860+40),"")</f>
      </c>
      <c r="EZ860">
        <f>IF($GO860&gt;=1,INDEX($DJ:$DJ,$GN860+1),"")</f>
      </c>
      <c r="FA860">
        <f>IF($GO860&gt;=2,INDEX($DJ:$DJ,$GN860+2),"")</f>
      </c>
      <c r="FB860">
        <f>IF($GO860&gt;=3,INDEX($DJ:$DJ,$GN860+3),"")</f>
      </c>
      <c r="FC860">
        <f>IF($GO860&gt;=4,INDEX($DJ:$DJ,$GN860+4),"")</f>
      </c>
      <c r="FD860">
        <f>IF($GO860&gt;=5,INDEX($DJ:$DJ,$GN860+5),"")</f>
      </c>
      <c r="FE860">
        <f>IF($GO860&gt;=6,INDEX($DJ:$DJ,$GN860+6),"")</f>
      </c>
      <c r="FF860">
        <f>IF($GO860&gt;=7,INDEX($DJ:$DJ,$GN860+7),"")</f>
      </c>
      <c r="FG860">
        <f>IF($GO860&gt;=8,INDEX($DJ:$DJ,$GN860+8),"")</f>
      </c>
      <c r="FH860">
        <f>IF($GO860&gt;=9,INDEX($DJ:$DJ,$GN860+9),"")</f>
      </c>
      <c r="FI860">
        <f>IF($GO860&gt;=10,INDEX($DJ:$DJ,$GN860+10),"")</f>
      </c>
      <c r="FJ860">
        <f>IF($GO860&gt;=11,INDEX($DJ:$DJ,$GN860+11),"")</f>
      </c>
      <c r="FK860">
        <f>IF($GO860&gt;=12,INDEX($DJ:$DJ,$GN860+12),"")</f>
      </c>
      <c r="FL860">
        <f>IF($GO860&gt;=13,INDEX($DJ:$DJ,$GN860+13),"")</f>
      </c>
      <c r="FM860">
        <f>IF($GO860&gt;=14,INDEX($DJ:$DJ,$GN860+14),"")</f>
      </c>
      <c r="FN860">
        <f>IF($GO860&gt;=15,INDEX($DJ:$DJ,$GN860+15),"")</f>
      </c>
      <c r="FO860">
        <f>IF($GO860&gt;=16,INDEX($DJ:$DJ,$GN860+16),"")</f>
      </c>
      <c r="FP860">
        <f>IF($GO860&gt;=17,INDEX($DJ:$DJ,$GN860+17),"")</f>
      </c>
      <c r="FQ860">
        <f>IF($GO860&gt;=18,INDEX($DJ:$DJ,$GN860+18),"")</f>
      </c>
      <c r="FR860">
        <f>IF($GO860&gt;=19,INDEX($DJ:$DJ,$GN860+19),"")</f>
      </c>
      <c r="FS860">
        <f>IF($GO860&gt;=20,INDEX($DJ:$DJ,$GN860+20),"")</f>
      </c>
      <c r="FT860">
        <f>IF($GO860&gt;=21,INDEX($DJ:$DJ,$GN860+21),"")</f>
      </c>
      <c r="FU860">
        <f>IF($GO860&gt;=22,INDEX($DJ:$DJ,$GN860+22),"")</f>
      </c>
      <c r="FV860">
        <f>IF($GO860&gt;=23,INDEX($DJ:$DJ,$GN860+23),"")</f>
      </c>
      <c r="FW860">
        <f>IF($GO860&gt;=24,INDEX($DJ:$DJ,$GN860+24),"")</f>
      </c>
      <c r="FX860">
        <f>IF($GO860&gt;=25,INDEX($DJ:$DJ,$GN860+25),"")</f>
      </c>
      <c r="FY860">
        <f>IF($GO860&gt;=26,INDEX($DJ:$DJ,$GN860+26),"")</f>
      </c>
      <c r="FZ860">
        <f>IF($GO860&gt;=27,INDEX($DJ:$DJ,$GN860+27),"")</f>
      </c>
      <c r="GA860">
        <f>IF($GO860&gt;=28,INDEX($DJ:$DJ,$GN860+28),"")</f>
      </c>
      <c r="GB860">
        <f>IF($GO860&gt;=29,INDEX($DJ:$DJ,$GN860+29),"")</f>
      </c>
      <c r="GC860">
        <f>IF($GO860&gt;=30,INDEX($DJ:$DJ,$GN860+30),"")</f>
      </c>
      <c r="GD860">
        <f>IF($GO860&gt;=31,INDEX($DJ:$DJ,$GN860+31),"")</f>
      </c>
      <c r="GE860">
        <f>IF($GO860&gt;=32,INDEX($DJ:$DJ,$GN860+32),"")</f>
      </c>
      <c r="GF860">
        <f>IF($GO860&gt;=33,INDEX($DJ:$DJ,$GN860+33),"")</f>
      </c>
      <c r="GG860">
        <f>IF($GO860&gt;=34,INDEX($DJ:$DJ,$GN860+34),"")</f>
      </c>
      <c r="GH860">
        <f>IF($GO860&gt;=35,INDEX($DJ:$DJ,$GN860+35),"")</f>
      </c>
      <c r="GI860">
        <f>IF($GO860&gt;=36,INDEX($DJ:$DJ,$GN860+36),"")</f>
      </c>
      <c r="GJ860">
        <f>IF($GO860&gt;=37,INDEX($DJ:$DJ,$GN860+37),"")</f>
      </c>
      <c r="GK860">
        <f>IF($GO860&gt;=38,INDEX($DJ:$DJ,$GN860+38),"")</f>
      </c>
      <c r="GL860">
        <f>IF($GO860&gt;=39,INDEX($DJ:$DJ,$GN860+39),"")</f>
      </c>
      <c r="GM860">
        <f>IF($GO860&gt;=40,INDEX($DJ:$DJ,$GN860+40),"")</f>
      </c>
      <c r="GN860">
        <f>IFERROR(MATCH($DH860,$DI$2:$DI$148,0)+1,0)</f>
      </c>
      <c r="GO860">
        <f>IFERROR(INDEX($DK$2:$DK$148,MATCH($DH860,$DI$2:$DI$148,0)),0)</f>
      </c>
      <c r="GP860">
        <f>IFERROR(MATCH($Y860,$DL$860:$EY$860,0),0)</f>
      </c>
      <c r="GQ860">
        <f>IF($GP860&gt;0,INDEX($EZ$860:$GM$860,$GP860),"")</f>
      </c>
      <c r="GT860">
        <f>IF($JC860&gt;=1,INDEX($GR:$GR,$JB860+1),"")</f>
      </c>
      <c r="GU860">
        <f>IF($JC860&gt;=2,INDEX($GR:$GR,$JB860+2),"")</f>
      </c>
      <c r="GV860">
        <f>IF($JC860&gt;=3,INDEX($GR:$GR,$JB860+3),"")</f>
      </c>
      <c r="GW860">
        <f>IF($JC860&gt;=4,INDEX($GR:$GR,$JB860+4),"")</f>
      </c>
      <c r="GX860">
        <f>IF($JC860&gt;=5,INDEX($GR:$GR,$JB860+5),"")</f>
      </c>
      <c r="GY860">
        <f>IF($JC860&gt;=6,INDEX($GR:$GR,$JB860+6),"")</f>
      </c>
      <c r="GZ860">
        <f>IF($JC860&gt;=7,INDEX($GR:$GR,$JB860+7),"")</f>
      </c>
      <c r="HA860">
        <f>IF($JC860&gt;=8,INDEX($GR:$GR,$JB860+8),"")</f>
      </c>
      <c r="HB860">
        <f>IF($JC860&gt;=9,INDEX($GR:$GR,$JB860+9),"")</f>
      </c>
      <c r="HC860">
        <f>IF($JC860&gt;=10,INDEX($GR:$GR,$JB860+10),"")</f>
      </c>
      <c r="HD860">
        <f>IF($JC860&gt;=11,INDEX($GR:$GR,$JB860+11),"")</f>
      </c>
      <c r="HE860">
        <f>IF($JC860&gt;=12,INDEX($GR:$GR,$JB860+12),"")</f>
      </c>
      <c r="HF860">
        <f>IF($JC860&gt;=13,INDEX($GR:$GR,$JB860+13),"")</f>
      </c>
      <c r="HG860">
        <f>IF($JC860&gt;=14,INDEX($GR:$GR,$JB860+14),"")</f>
      </c>
      <c r="HH860">
        <f>IF($JC860&gt;=15,INDEX($GR:$GR,$JB860+15),"")</f>
      </c>
      <c r="HI860">
        <f>IF($JC860&gt;=16,INDEX($GR:$GR,$JB860+16),"")</f>
      </c>
      <c r="HJ860">
        <f>IF($JC860&gt;=17,INDEX($GR:$GR,$JB860+17),"")</f>
      </c>
      <c r="HK860">
        <f>IF($JC860&gt;=18,INDEX($GR:$GR,$JB860+18),"")</f>
      </c>
      <c r="HL860">
        <f>IF($JC860&gt;=19,INDEX($GR:$GR,$JB860+19),"")</f>
      </c>
      <c r="HM860">
        <f>IF($JC860&gt;=20,INDEX($GR:$GR,$JB860+20),"")</f>
      </c>
      <c r="HN860">
        <f>IF($JC860&gt;=21,INDEX($GR:$GR,$JB860+21),"")</f>
      </c>
      <c r="HO860">
        <f>IF($JC860&gt;=22,INDEX($GR:$GR,$JB860+22),"")</f>
      </c>
      <c r="HP860">
        <f>IF($JC860&gt;=23,INDEX($GR:$GR,$JB860+23),"")</f>
      </c>
      <c r="HQ860">
        <f>IF($JC860&gt;=24,INDEX($GR:$GR,$JB860+24),"")</f>
      </c>
      <c r="HR860">
        <f>IF($JC860&gt;=25,INDEX($GR:$GR,$JB860+25),"")</f>
      </c>
      <c r="HS860">
        <f>IF($JC860&gt;=26,INDEX($GR:$GR,$JB860+26),"")</f>
      </c>
      <c r="HT860">
        <f>IF($JC860&gt;=27,INDEX($GR:$GR,$JB860+27),"")</f>
      </c>
      <c r="HU860">
        <f>IF($JC860&gt;=28,INDEX($GR:$GR,$JB860+28),"")</f>
      </c>
      <c r="HV860">
        <f>IF($JC860&gt;=29,INDEX($GR:$GR,$JB860+29),"")</f>
      </c>
      <c r="HW860">
        <f>IF($JC860&gt;=30,INDEX($GR:$GR,$JB860+30),"")</f>
      </c>
      <c r="HX860">
        <f>IF($JC860&gt;=31,INDEX($GR:$GR,$JB860+31),"")</f>
      </c>
      <c r="HY860">
        <f>IF($JC860&gt;=32,INDEX($GR:$GR,$JB860+32),"")</f>
      </c>
      <c r="HZ860">
        <f>IF($JC860&gt;=33,INDEX($GR:$GR,$JB860+33),"")</f>
      </c>
      <c r="IA860">
        <f>IF($JC860&gt;=34,INDEX($GR:$GR,$JB860+34),"")</f>
      </c>
      <c r="IB860">
        <f>IF($JC860&gt;=35,INDEX($GR:$GR,$JB860+35),"")</f>
      </c>
      <c r="IC860">
        <f>IF($JC860&gt;=36,INDEX($GR:$GR,$JB860+36),"")</f>
      </c>
      <c r="ID860">
        <f>IF($JC860&gt;=37,INDEX($GR:$GR,$JB860+37),"")</f>
      </c>
      <c r="IE860">
        <f>IF($JC860&gt;=38,INDEX($GR:$GR,$JB860+38),"")</f>
      </c>
      <c r="IF860">
        <f>IF($JC860&gt;=39,INDEX($GR:$GR,$JB860+39),"")</f>
      </c>
      <c r="IG860">
        <f>IF($JC860&gt;=40,INDEX($GR:$GR,$JB860+40),"")</f>
      </c>
      <c r="IH860">
        <f>IF($JC860&gt;=41,INDEX($GR:$GR,$JB860+41),"")</f>
      </c>
      <c r="II860">
        <f>IF($JC860&gt;=42,INDEX($GR:$GR,$JB860+42),"")</f>
      </c>
      <c r="IJ860">
        <f>IF($JC860&gt;=43,INDEX($GR:$GR,$JB860+43),"")</f>
      </c>
      <c r="IK860">
        <f>IF($JC860&gt;=44,INDEX($GR:$GR,$JB860+44),"")</f>
      </c>
      <c r="IL860">
        <f>IF($JC860&gt;=45,INDEX($GR:$GR,$JB860+45),"")</f>
      </c>
      <c r="IM860">
        <f>IF($JC860&gt;=46,INDEX($GR:$GR,$JB860+46),"")</f>
      </c>
      <c r="IN860">
        <f>IF($JC860&gt;=47,INDEX($GR:$GR,$JB860+47),"")</f>
      </c>
      <c r="IO860">
        <f>IF($JC860&gt;=48,INDEX($GR:$GR,$JB860+48),"")</f>
      </c>
      <c r="IP860">
        <f>IF($JC860&gt;=49,INDEX($GR:$GR,$JB860+49),"")</f>
      </c>
      <c r="IQ860">
        <f>IF($JC860&gt;=50,INDEX($GR:$GR,$JB860+50),"")</f>
      </c>
      <c r="IR860">
        <f>IF($JC860&gt;=51,INDEX($GR:$GR,$JB860+51),"")</f>
      </c>
      <c r="IS860">
        <f>IF($JC860&gt;=52,INDEX($GR:$GR,$JB860+52),"")</f>
      </c>
      <c r="IT860">
        <f>IF($JC860&gt;=53,INDEX($GR:$GR,$JB860+53),"")</f>
      </c>
      <c r="IU860">
        <f>IF($JC860&gt;=54,INDEX($GR:$GR,$JB860+54),"")</f>
      </c>
      <c r="IV860">
        <f>IF($JC860&gt;=55,INDEX($GR:$GR,$JB860+55),"")</f>
      </c>
      <c r="IW860">
        <f>IF($JC860&gt;=56,INDEX($GR:$GR,$JB860+56),"")</f>
      </c>
      <c r="IX860">
        <f>IF($JC860&gt;=57,INDEX($GR:$GR,$JB860+57),"")</f>
      </c>
      <c r="IY860">
        <f>IF($JC860&gt;=58,INDEX($GR:$GR,$JB860+58),"")</f>
      </c>
      <c r="IZ860">
        <f>IF($JC860&gt;=59,INDEX($GR:$GR,$JB860+59),"")</f>
      </c>
      <c r="JA860">
        <f>IF($JC860&gt;=60,INDEX($GR:$GR,$JB860+60),"")</f>
      </c>
      <c r="JB860">
        <f>IFERROR(MATCH($GQ860,$GR$2:$GR$324,0)+1,0)</f>
      </c>
      <c r="JC860">
        <f>IFERROR(INDEX($GS$2:$GS$324,MATCH($GQ860,$GR$2:$GR$324,0)),0)</f>
      </c>
      <c r="JD860" t="s">
        <v>40</v>
      </c>
      <c r="JE860" t="s">
        <v>40</v>
      </c>
    </row>
    <row r="861" spans="1:265" x14ac:dyDescent="0.25">
      <c r="Q861">
        <f>IF(OR($T861="",$P861=""),"",IFERROR($T861/$P861,0))</f>
      </c>
      <c r="R861">
        <f>IF($T861="","",
SUM($S861,$U861,$Z861,$V861,$X861)*
(1-IF($AA861="",0,VALUE($AA861)/100)))</f>
      </c>
      <c r="S861">
        <f>IF($T861="","",$T861)</f>
      </c>
      <c r="U861">
        <f>IF($T861="","",
IF($N861="","",
IF(ISNUMBER(SEARCH("exempt",LOWER($N861))),0,
$T861*(VALUE(SUBSTITUTE($N861,"%",""))/100))))</f>
      </c>
      <c r="AB861">
        <f>IFERROR(IF(FIND(" - ",$K861)&gt;0,MID($K861,FIND(" - ",$K861)+3,LEN($K861)),""),"")</f>
      </c>
      <c r="AK861" t="s">
        <v>1448</v>
      </c>
      <c r="AP861">
        <f>IFERROR(LEFT($K861,FIND(" - ",$K861)-1),$K861)</f>
      </c>
      <c r="AS861">
        <f>IF($CH861&gt;=1,INDEX($AQ:$AQ,$CG861+1),"")</f>
      </c>
      <c r="AT861">
        <f>IF($CH861&gt;=2,INDEX($AQ:$AQ,$CG861+2),"")</f>
      </c>
      <c r="AU861">
        <f>IF($CH861&gt;=3,INDEX($AQ:$AQ,$CG861+3),"")</f>
      </c>
      <c r="AV861">
        <f>IF($CH861&gt;=4,INDEX($AQ:$AQ,$CG861+4),"")</f>
      </c>
      <c r="AW861">
        <f>IF($CH861&gt;=5,INDEX($AQ:$AQ,$CG861+5),"")</f>
      </c>
      <c r="AX861">
        <f>IF($CH861&gt;=6,INDEX($AQ:$AQ,$CG861+6),"")</f>
      </c>
      <c r="AY861">
        <f>IF($CH861&gt;=7,INDEX($AQ:$AQ,$CG861+7),"")</f>
      </c>
      <c r="AZ861">
        <f>IF($CH861&gt;=8,INDEX($AQ:$AQ,$CG861+8),"")</f>
      </c>
      <c r="BA861">
        <f>IF($CH861&gt;=9,INDEX($AQ:$AQ,$CG861+9),"")</f>
      </c>
      <c r="BB861">
        <f>IF($CH861&gt;=10,INDEX($AQ:$AQ,$CG861+10),"")</f>
      </c>
      <c r="BC861">
        <f>IF($CH861&gt;=11,INDEX($AQ:$AQ,$CG861+11),"")</f>
      </c>
      <c r="BD861">
        <f>IF($CH861&gt;=12,INDEX($AQ:$AQ,$CG861+12),"")</f>
      </c>
      <c r="BE861">
        <f>IF($CH861&gt;=13,INDEX($AQ:$AQ,$CG861+13),"")</f>
      </c>
      <c r="BF861">
        <f>IF($CH861&gt;=14,INDEX($AQ:$AQ,$CG861+14),"")</f>
      </c>
      <c r="BG861">
        <f>IF($CH861&gt;=15,INDEX($AQ:$AQ,$CG861+15),"")</f>
      </c>
      <c r="BH861">
        <f>IF($CH861&gt;=16,INDEX($AQ:$AQ,$CG861+16),"")</f>
      </c>
      <c r="BI861">
        <f>IF($CH861&gt;=17,INDEX($AQ:$AQ,$CG861+17),"")</f>
      </c>
      <c r="BJ861">
        <f>IF($CH861&gt;=18,INDEX($AQ:$AQ,$CG861+18),"")</f>
      </c>
      <c r="BK861">
        <f>IF($CH861&gt;=19,INDEX($AQ:$AQ,$CG861+19),"")</f>
      </c>
      <c r="BL861">
        <f>IF($CH861&gt;=20,INDEX($AQ:$AQ,$CG861+20),"")</f>
      </c>
      <c r="BM861">
        <f>IF($CH861&gt;=21,INDEX($AQ:$AQ,$CG861+21),"")</f>
      </c>
      <c r="BN861">
        <f>IF($CH861&gt;=22,INDEX($AQ:$AQ,$CG861+22),"")</f>
      </c>
      <c r="BO861">
        <f>IF($CH861&gt;=23,INDEX($AQ:$AQ,$CG861+23),"")</f>
      </c>
      <c r="BP861">
        <f>IF($CH861&gt;=24,INDEX($AQ:$AQ,$CG861+24),"")</f>
      </c>
      <c r="BQ861">
        <f>IF($CH861&gt;=25,INDEX($AQ:$AQ,$CG861+25),"")</f>
      </c>
      <c r="BR861">
        <f>IF($CH861&gt;=26,INDEX($AQ:$AQ,$CG861+26),"")</f>
      </c>
      <c r="BS861">
        <f>IF($CH861&gt;=27,INDEX($AQ:$AQ,$CG861+27),"")</f>
      </c>
      <c r="BT861">
        <f>IF($CH861&gt;=28,INDEX($AQ:$AQ,$CG861+28),"")</f>
      </c>
      <c r="BU861">
        <f>IF($CH861&gt;=29,INDEX($AQ:$AQ,$CG861+29),"")</f>
      </c>
      <c r="BV861">
        <f>IF($CH861&gt;=30,INDEX($AQ:$AQ,$CG861+30),"")</f>
      </c>
      <c r="BW861">
        <f>IF($CH861&gt;=31,INDEX($AQ:$AQ,$CG861+31),"")</f>
      </c>
      <c r="BX861">
        <f>IF($CH861&gt;=32,INDEX($AQ:$AQ,$CG861+32),"")</f>
      </c>
      <c r="BY861">
        <f>IF($CH861&gt;=33,INDEX($AQ:$AQ,$CG861+33),"")</f>
      </c>
      <c r="BZ861">
        <f>IF($CH861&gt;=34,INDEX($AQ:$AQ,$CG861+34),"")</f>
      </c>
      <c r="CA861">
        <f>IF($CH861&gt;=35,INDEX($AQ:$AQ,$CG861+35),"")</f>
      </c>
      <c r="CB861">
        <f>IF($CH861&gt;=36,INDEX($AQ:$AQ,$CG861+36),"")</f>
      </c>
      <c r="CC861">
        <f>IF($CH861&gt;=37,INDEX($AQ:$AQ,$CG861+37),"")</f>
      </c>
      <c r="CD861">
        <f>IF($CH861&gt;=38,INDEX($AQ:$AQ,$CG861+38),"")</f>
      </c>
      <c r="CE861">
        <f>IF($CH861&gt;=39,INDEX($AQ:$AQ,$CG861+39),"")</f>
      </c>
      <c r="CF861">
        <f>IF($CH861&gt;=40,INDEX($AQ:$AQ,$CG861+40),"")</f>
      </c>
      <c r="CG861">
        <f>IFERROR(MATCH($AP861,$AQ$2:$AQ$134,0)+1,0)</f>
      </c>
      <c r="CH861">
        <f>IFERROR(INDEX($AR$2:$AR$134,MATCH($AP861,$AQ$2:$AQ$134,0)),0)</f>
      </c>
      <c r="CI861">
        <f>IFERROR(LEFT($L861,FIND(" - ",$L861)-1),$L861)</f>
      </c>
      <c r="CL861">
        <f>IF($DG861&gt;=1,INDEX($CJ:$CJ,$DF861+1),"")</f>
      </c>
      <c r="CM861">
        <f>IF($DG861&gt;=2,INDEX($CJ:$CJ,$DF861+2),"")</f>
      </c>
      <c r="CN861">
        <f>IF($DG861&gt;=3,INDEX($CJ:$CJ,$DF861+3),"")</f>
      </c>
      <c r="CO861">
        <f>IF($DG861&gt;=4,INDEX($CJ:$CJ,$DF861+4),"")</f>
      </c>
      <c r="CP861">
        <f>IF($DG861&gt;=5,INDEX($CJ:$CJ,$DF861+5),"")</f>
      </c>
      <c r="CQ861">
        <f>IF($DG861&gt;=6,INDEX($CJ:$CJ,$DF861+6),"")</f>
      </c>
      <c r="CR861">
        <f>IF($DG861&gt;=7,INDEX($CJ:$CJ,$DF861+7),"")</f>
      </c>
      <c r="CS861">
        <f>IF($DG861&gt;=8,INDEX($CJ:$CJ,$DF861+8),"")</f>
      </c>
      <c r="CT861">
        <f>IF($DG861&gt;=9,INDEX($CJ:$CJ,$DF861+9),"")</f>
      </c>
      <c r="CU861">
        <f>IF($DG861&gt;=10,INDEX($CJ:$CJ,$DF861+10),"")</f>
      </c>
      <c r="CV861">
        <f>IF($DG861&gt;=11,INDEX($CJ:$CJ,$DF861+11),"")</f>
      </c>
      <c r="CW861">
        <f>IF($DG861&gt;=12,INDEX($CJ:$CJ,$DF861+12),"")</f>
      </c>
      <c r="CX861">
        <f>IF($DG861&gt;=13,INDEX($CJ:$CJ,$DF861+13),"")</f>
      </c>
      <c r="CY861">
        <f>IF($DG861&gt;=14,INDEX($CJ:$CJ,$DF861+14),"")</f>
      </c>
      <c r="CZ861">
        <f>IF($DG861&gt;=15,INDEX($CJ:$CJ,$DF861+15),"")</f>
      </c>
      <c r="DA861">
        <f>IF($DG861&gt;=16,INDEX($CJ:$CJ,$DF861+16),"")</f>
      </c>
      <c r="DB861">
        <f>IF($DG861&gt;=17,INDEX($CJ:$CJ,$DF861+17),"")</f>
      </c>
      <c r="DC861">
        <f>IF($DG861&gt;=18,INDEX($CJ:$CJ,$DF861+18),"")</f>
      </c>
      <c r="DD861">
        <f>IF($DG861&gt;=19,INDEX($CJ:$CJ,$DF861+19),"")</f>
      </c>
      <c r="DE861">
        <f>IF($DG861&gt;=20,INDEX($CJ:$CJ,$DF861+20),"")</f>
      </c>
      <c r="DF861">
        <f>IFERROR(MATCH($CI861,$CJ$2:$CJ$263,0)+1,0)</f>
      </c>
      <c r="DG861">
        <f>IFERROR(INDEX($CK$2:$CK$263,MATCH($CI861,$CJ$2:$CJ$263,0)),0)</f>
      </c>
      <c r="DH861">
        <f>IFERROR(INDEX($AO:$AO,MATCH($N861,$AN:$AN,0))&amp;"","")</f>
      </c>
      <c r="DL861">
        <f>IF($GO861&gt;=1,INDEX($DI:$DI,$GN861+1),"")</f>
      </c>
      <c r="DM861">
        <f>IF($GO861&gt;=2,INDEX($DI:$DI,$GN861+2),"")</f>
      </c>
      <c r="DN861">
        <f>IF($GO861&gt;=3,INDEX($DI:$DI,$GN861+3),"")</f>
      </c>
      <c r="DO861">
        <f>IF($GO861&gt;=4,INDEX($DI:$DI,$GN861+4),"")</f>
      </c>
      <c r="DP861">
        <f>IF($GO861&gt;=5,INDEX($DI:$DI,$GN861+5),"")</f>
      </c>
      <c r="DQ861">
        <f>IF($GO861&gt;=6,INDEX($DI:$DI,$GN861+6),"")</f>
      </c>
      <c r="DR861">
        <f>IF($GO861&gt;=7,INDEX($DI:$DI,$GN861+7),"")</f>
      </c>
      <c r="DS861">
        <f>IF($GO861&gt;=8,INDEX($DI:$DI,$GN861+8),"")</f>
      </c>
      <c r="DT861">
        <f>IF($GO861&gt;=9,INDEX($DI:$DI,$GN861+9),"")</f>
      </c>
      <c r="DU861">
        <f>IF($GO861&gt;=10,INDEX($DI:$DI,$GN861+10),"")</f>
      </c>
      <c r="DV861">
        <f>IF($GO861&gt;=11,INDEX($DI:$DI,$GN861+11),"")</f>
      </c>
      <c r="DW861">
        <f>IF($GO861&gt;=12,INDEX($DI:$DI,$GN861+12),"")</f>
      </c>
      <c r="DX861">
        <f>IF($GO861&gt;=13,INDEX($DI:$DI,$GN861+13),"")</f>
      </c>
      <c r="DY861">
        <f>IF($GO861&gt;=14,INDEX($DI:$DI,$GN861+14),"")</f>
      </c>
      <c r="DZ861">
        <f>IF($GO861&gt;=15,INDEX($DI:$DI,$GN861+15),"")</f>
      </c>
      <c r="EA861">
        <f>IF($GO861&gt;=16,INDEX($DI:$DI,$GN861+16),"")</f>
      </c>
      <c r="EB861">
        <f>IF($GO861&gt;=17,INDEX($DI:$DI,$GN861+17),"")</f>
      </c>
      <c r="EC861">
        <f>IF($GO861&gt;=18,INDEX($DI:$DI,$GN861+18),"")</f>
      </c>
      <c r="ED861">
        <f>IF($GO861&gt;=19,INDEX($DI:$DI,$GN861+19),"")</f>
      </c>
      <c r="EE861">
        <f>IF($GO861&gt;=20,INDEX($DI:$DI,$GN861+20),"")</f>
      </c>
      <c r="EF861">
        <f>IF($GO861&gt;=21,INDEX($DI:$DI,$GN861+21),"")</f>
      </c>
      <c r="EG861">
        <f>IF($GO861&gt;=22,INDEX($DI:$DI,$GN861+22),"")</f>
      </c>
      <c r="EH861">
        <f>IF($GO861&gt;=23,INDEX($DI:$DI,$GN861+23),"")</f>
      </c>
      <c r="EI861">
        <f>IF($GO861&gt;=24,INDEX($DI:$DI,$GN861+24),"")</f>
      </c>
      <c r="EJ861">
        <f>IF($GO861&gt;=25,INDEX($DI:$DI,$GN861+25),"")</f>
      </c>
      <c r="EK861">
        <f>IF($GO861&gt;=26,INDEX($DI:$DI,$GN861+26),"")</f>
      </c>
      <c r="EL861">
        <f>IF($GO861&gt;=27,INDEX($DI:$DI,$GN861+27),"")</f>
      </c>
      <c r="EM861">
        <f>IF($GO861&gt;=28,INDEX($DI:$DI,$GN861+28),"")</f>
      </c>
      <c r="EN861">
        <f>IF($GO861&gt;=29,INDEX($DI:$DI,$GN861+29),"")</f>
      </c>
      <c r="EO861">
        <f>IF($GO861&gt;=30,INDEX($DI:$DI,$GN861+30),"")</f>
      </c>
      <c r="EP861">
        <f>IF($GO861&gt;=31,INDEX($DI:$DI,$GN861+31),"")</f>
      </c>
      <c r="EQ861">
        <f>IF($GO861&gt;=32,INDEX($DI:$DI,$GN861+32),"")</f>
      </c>
      <c r="ER861">
        <f>IF($GO861&gt;=33,INDEX($DI:$DI,$GN861+33),"")</f>
      </c>
      <c r="ES861">
        <f>IF($GO861&gt;=34,INDEX($DI:$DI,$GN861+34),"")</f>
      </c>
      <c r="ET861">
        <f>IF($GO861&gt;=35,INDEX($DI:$DI,$GN861+35),"")</f>
      </c>
      <c r="EU861">
        <f>IF($GO861&gt;=36,INDEX($DI:$DI,$GN861+36),"")</f>
      </c>
      <c r="EV861">
        <f>IF($GO861&gt;=37,INDEX($DI:$DI,$GN861+37),"")</f>
      </c>
      <c r="EW861">
        <f>IF($GO861&gt;=38,INDEX($DI:$DI,$GN861+38),"")</f>
      </c>
      <c r="EX861">
        <f>IF($GO861&gt;=39,INDEX($DI:$DI,$GN861+39),"")</f>
      </c>
      <c r="EY861">
        <f>IF($GO861&gt;=40,INDEX($DI:$DI,$GN861+40),"")</f>
      </c>
      <c r="EZ861">
        <f>IF($GO861&gt;=1,INDEX($DJ:$DJ,$GN861+1),"")</f>
      </c>
      <c r="FA861">
        <f>IF($GO861&gt;=2,INDEX($DJ:$DJ,$GN861+2),"")</f>
      </c>
      <c r="FB861">
        <f>IF($GO861&gt;=3,INDEX($DJ:$DJ,$GN861+3),"")</f>
      </c>
      <c r="FC861">
        <f>IF($GO861&gt;=4,INDEX($DJ:$DJ,$GN861+4),"")</f>
      </c>
      <c r="FD861">
        <f>IF($GO861&gt;=5,INDEX($DJ:$DJ,$GN861+5),"")</f>
      </c>
      <c r="FE861">
        <f>IF($GO861&gt;=6,INDEX($DJ:$DJ,$GN861+6),"")</f>
      </c>
      <c r="FF861">
        <f>IF($GO861&gt;=7,INDEX($DJ:$DJ,$GN861+7),"")</f>
      </c>
      <c r="FG861">
        <f>IF($GO861&gt;=8,INDEX($DJ:$DJ,$GN861+8),"")</f>
      </c>
      <c r="FH861">
        <f>IF($GO861&gt;=9,INDEX($DJ:$DJ,$GN861+9),"")</f>
      </c>
      <c r="FI861">
        <f>IF($GO861&gt;=10,INDEX($DJ:$DJ,$GN861+10),"")</f>
      </c>
      <c r="FJ861">
        <f>IF($GO861&gt;=11,INDEX($DJ:$DJ,$GN861+11),"")</f>
      </c>
      <c r="FK861">
        <f>IF($GO861&gt;=12,INDEX($DJ:$DJ,$GN861+12),"")</f>
      </c>
      <c r="FL861">
        <f>IF($GO861&gt;=13,INDEX($DJ:$DJ,$GN861+13),"")</f>
      </c>
      <c r="FM861">
        <f>IF($GO861&gt;=14,INDEX($DJ:$DJ,$GN861+14),"")</f>
      </c>
      <c r="FN861">
        <f>IF($GO861&gt;=15,INDEX($DJ:$DJ,$GN861+15),"")</f>
      </c>
      <c r="FO861">
        <f>IF($GO861&gt;=16,INDEX($DJ:$DJ,$GN861+16),"")</f>
      </c>
      <c r="FP861">
        <f>IF($GO861&gt;=17,INDEX($DJ:$DJ,$GN861+17),"")</f>
      </c>
      <c r="FQ861">
        <f>IF($GO861&gt;=18,INDEX($DJ:$DJ,$GN861+18),"")</f>
      </c>
      <c r="FR861">
        <f>IF($GO861&gt;=19,INDEX($DJ:$DJ,$GN861+19),"")</f>
      </c>
      <c r="FS861">
        <f>IF($GO861&gt;=20,INDEX($DJ:$DJ,$GN861+20),"")</f>
      </c>
      <c r="FT861">
        <f>IF($GO861&gt;=21,INDEX($DJ:$DJ,$GN861+21),"")</f>
      </c>
      <c r="FU861">
        <f>IF($GO861&gt;=22,INDEX($DJ:$DJ,$GN861+22),"")</f>
      </c>
      <c r="FV861">
        <f>IF($GO861&gt;=23,INDEX($DJ:$DJ,$GN861+23),"")</f>
      </c>
      <c r="FW861">
        <f>IF($GO861&gt;=24,INDEX($DJ:$DJ,$GN861+24),"")</f>
      </c>
      <c r="FX861">
        <f>IF($GO861&gt;=25,INDEX($DJ:$DJ,$GN861+25),"")</f>
      </c>
      <c r="FY861">
        <f>IF($GO861&gt;=26,INDEX($DJ:$DJ,$GN861+26),"")</f>
      </c>
      <c r="FZ861">
        <f>IF($GO861&gt;=27,INDEX($DJ:$DJ,$GN861+27),"")</f>
      </c>
      <c r="GA861">
        <f>IF($GO861&gt;=28,INDEX($DJ:$DJ,$GN861+28),"")</f>
      </c>
      <c r="GB861">
        <f>IF($GO861&gt;=29,INDEX($DJ:$DJ,$GN861+29),"")</f>
      </c>
      <c r="GC861">
        <f>IF($GO861&gt;=30,INDEX($DJ:$DJ,$GN861+30),"")</f>
      </c>
      <c r="GD861">
        <f>IF($GO861&gt;=31,INDEX($DJ:$DJ,$GN861+31),"")</f>
      </c>
      <c r="GE861">
        <f>IF($GO861&gt;=32,INDEX($DJ:$DJ,$GN861+32),"")</f>
      </c>
      <c r="GF861">
        <f>IF($GO861&gt;=33,INDEX($DJ:$DJ,$GN861+33),"")</f>
      </c>
      <c r="GG861">
        <f>IF($GO861&gt;=34,INDEX($DJ:$DJ,$GN861+34),"")</f>
      </c>
      <c r="GH861">
        <f>IF($GO861&gt;=35,INDEX($DJ:$DJ,$GN861+35),"")</f>
      </c>
      <c r="GI861">
        <f>IF($GO861&gt;=36,INDEX($DJ:$DJ,$GN861+36),"")</f>
      </c>
      <c r="GJ861">
        <f>IF($GO861&gt;=37,INDEX($DJ:$DJ,$GN861+37),"")</f>
      </c>
      <c r="GK861">
        <f>IF($GO861&gt;=38,INDEX($DJ:$DJ,$GN861+38),"")</f>
      </c>
      <c r="GL861">
        <f>IF($GO861&gt;=39,INDEX($DJ:$DJ,$GN861+39),"")</f>
      </c>
      <c r="GM861">
        <f>IF($GO861&gt;=40,INDEX($DJ:$DJ,$GN861+40),"")</f>
      </c>
      <c r="GN861">
        <f>IFERROR(MATCH($DH861,$DI$2:$DI$148,0)+1,0)</f>
      </c>
      <c r="GO861">
        <f>IFERROR(INDEX($DK$2:$DK$148,MATCH($DH861,$DI$2:$DI$148,0)),0)</f>
      </c>
      <c r="GP861">
        <f>IFERROR(MATCH($Y861,$DL$861:$EY$861,0),0)</f>
      </c>
      <c r="GQ861">
        <f>IF($GP861&gt;0,INDEX($EZ$861:$GM$861,$GP861),"")</f>
      </c>
      <c r="GT861">
        <f>IF($JC861&gt;=1,INDEX($GR:$GR,$JB861+1),"")</f>
      </c>
      <c r="GU861">
        <f>IF($JC861&gt;=2,INDEX($GR:$GR,$JB861+2),"")</f>
      </c>
      <c r="GV861">
        <f>IF($JC861&gt;=3,INDEX($GR:$GR,$JB861+3),"")</f>
      </c>
      <c r="GW861">
        <f>IF($JC861&gt;=4,INDEX($GR:$GR,$JB861+4),"")</f>
      </c>
      <c r="GX861">
        <f>IF($JC861&gt;=5,INDEX($GR:$GR,$JB861+5),"")</f>
      </c>
      <c r="GY861">
        <f>IF($JC861&gt;=6,INDEX($GR:$GR,$JB861+6),"")</f>
      </c>
      <c r="GZ861">
        <f>IF($JC861&gt;=7,INDEX($GR:$GR,$JB861+7),"")</f>
      </c>
      <c r="HA861">
        <f>IF($JC861&gt;=8,INDEX($GR:$GR,$JB861+8),"")</f>
      </c>
      <c r="HB861">
        <f>IF($JC861&gt;=9,INDEX($GR:$GR,$JB861+9),"")</f>
      </c>
      <c r="HC861">
        <f>IF($JC861&gt;=10,INDEX($GR:$GR,$JB861+10),"")</f>
      </c>
      <c r="HD861">
        <f>IF($JC861&gt;=11,INDEX($GR:$GR,$JB861+11),"")</f>
      </c>
      <c r="HE861">
        <f>IF($JC861&gt;=12,INDEX($GR:$GR,$JB861+12),"")</f>
      </c>
      <c r="HF861">
        <f>IF($JC861&gt;=13,INDEX($GR:$GR,$JB861+13),"")</f>
      </c>
      <c r="HG861">
        <f>IF($JC861&gt;=14,INDEX($GR:$GR,$JB861+14),"")</f>
      </c>
      <c r="HH861">
        <f>IF($JC861&gt;=15,INDEX($GR:$GR,$JB861+15),"")</f>
      </c>
      <c r="HI861">
        <f>IF($JC861&gt;=16,INDEX($GR:$GR,$JB861+16),"")</f>
      </c>
      <c r="HJ861">
        <f>IF($JC861&gt;=17,INDEX($GR:$GR,$JB861+17),"")</f>
      </c>
      <c r="HK861">
        <f>IF($JC861&gt;=18,INDEX($GR:$GR,$JB861+18),"")</f>
      </c>
      <c r="HL861">
        <f>IF($JC861&gt;=19,INDEX($GR:$GR,$JB861+19),"")</f>
      </c>
      <c r="HM861">
        <f>IF($JC861&gt;=20,INDEX($GR:$GR,$JB861+20),"")</f>
      </c>
      <c r="HN861">
        <f>IF($JC861&gt;=21,INDEX($GR:$GR,$JB861+21),"")</f>
      </c>
      <c r="HO861">
        <f>IF($JC861&gt;=22,INDEX($GR:$GR,$JB861+22),"")</f>
      </c>
      <c r="HP861">
        <f>IF($JC861&gt;=23,INDEX($GR:$GR,$JB861+23),"")</f>
      </c>
      <c r="HQ861">
        <f>IF($JC861&gt;=24,INDEX($GR:$GR,$JB861+24),"")</f>
      </c>
      <c r="HR861">
        <f>IF($JC861&gt;=25,INDEX($GR:$GR,$JB861+25),"")</f>
      </c>
      <c r="HS861">
        <f>IF($JC861&gt;=26,INDEX($GR:$GR,$JB861+26),"")</f>
      </c>
      <c r="HT861">
        <f>IF($JC861&gt;=27,INDEX($GR:$GR,$JB861+27),"")</f>
      </c>
      <c r="HU861">
        <f>IF($JC861&gt;=28,INDEX($GR:$GR,$JB861+28),"")</f>
      </c>
      <c r="HV861">
        <f>IF($JC861&gt;=29,INDEX($GR:$GR,$JB861+29),"")</f>
      </c>
      <c r="HW861">
        <f>IF($JC861&gt;=30,INDEX($GR:$GR,$JB861+30),"")</f>
      </c>
      <c r="HX861">
        <f>IF($JC861&gt;=31,INDEX($GR:$GR,$JB861+31),"")</f>
      </c>
      <c r="HY861">
        <f>IF($JC861&gt;=32,INDEX($GR:$GR,$JB861+32),"")</f>
      </c>
      <c r="HZ861">
        <f>IF($JC861&gt;=33,INDEX($GR:$GR,$JB861+33),"")</f>
      </c>
      <c r="IA861">
        <f>IF($JC861&gt;=34,INDEX($GR:$GR,$JB861+34),"")</f>
      </c>
      <c r="IB861">
        <f>IF($JC861&gt;=35,INDEX($GR:$GR,$JB861+35),"")</f>
      </c>
      <c r="IC861">
        <f>IF($JC861&gt;=36,INDEX($GR:$GR,$JB861+36),"")</f>
      </c>
      <c r="ID861">
        <f>IF($JC861&gt;=37,INDEX($GR:$GR,$JB861+37),"")</f>
      </c>
      <c r="IE861">
        <f>IF($JC861&gt;=38,INDEX($GR:$GR,$JB861+38),"")</f>
      </c>
      <c r="IF861">
        <f>IF($JC861&gt;=39,INDEX($GR:$GR,$JB861+39),"")</f>
      </c>
      <c r="IG861">
        <f>IF($JC861&gt;=40,INDEX($GR:$GR,$JB861+40),"")</f>
      </c>
      <c r="IH861">
        <f>IF($JC861&gt;=41,INDEX($GR:$GR,$JB861+41),"")</f>
      </c>
      <c r="II861">
        <f>IF($JC861&gt;=42,INDEX($GR:$GR,$JB861+42),"")</f>
      </c>
      <c r="IJ861">
        <f>IF($JC861&gt;=43,INDEX($GR:$GR,$JB861+43),"")</f>
      </c>
      <c r="IK861">
        <f>IF($JC861&gt;=44,INDEX($GR:$GR,$JB861+44),"")</f>
      </c>
      <c r="IL861">
        <f>IF($JC861&gt;=45,INDEX($GR:$GR,$JB861+45),"")</f>
      </c>
      <c r="IM861">
        <f>IF($JC861&gt;=46,INDEX($GR:$GR,$JB861+46),"")</f>
      </c>
      <c r="IN861">
        <f>IF($JC861&gt;=47,INDEX($GR:$GR,$JB861+47),"")</f>
      </c>
      <c r="IO861">
        <f>IF($JC861&gt;=48,INDEX($GR:$GR,$JB861+48),"")</f>
      </c>
      <c r="IP861">
        <f>IF($JC861&gt;=49,INDEX($GR:$GR,$JB861+49),"")</f>
      </c>
      <c r="IQ861">
        <f>IF($JC861&gt;=50,INDEX($GR:$GR,$JB861+50),"")</f>
      </c>
      <c r="IR861">
        <f>IF($JC861&gt;=51,INDEX($GR:$GR,$JB861+51),"")</f>
      </c>
      <c r="IS861">
        <f>IF($JC861&gt;=52,INDEX($GR:$GR,$JB861+52),"")</f>
      </c>
      <c r="IT861">
        <f>IF($JC861&gt;=53,INDEX($GR:$GR,$JB861+53),"")</f>
      </c>
      <c r="IU861">
        <f>IF($JC861&gt;=54,INDEX($GR:$GR,$JB861+54),"")</f>
      </c>
      <c r="IV861">
        <f>IF($JC861&gt;=55,INDEX($GR:$GR,$JB861+55),"")</f>
      </c>
      <c r="IW861">
        <f>IF($JC861&gt;=56,INDEX($GR:$GR,$JB861+56),"")</f>
      </c>
      <c r="IX861">
        <f>IF($JC861&gt;=57,INDEX($GR:$GR,$JB861+57),"")</f>
      </c>
      <c r="IY861">
        <f>IF($JC861&gt;=58,INDEX($GR:$GR,$JB861+58),"")</f>
      </c>
      <c r="IZ861">
        <f>IF($JC861&gt;=59,INDEX($GR:$GR,$JB861+59),"")</f>
      </c>
      <c r="JA861">
        <f>IF($JC861&gt;=60,INDEX($GR:$GR,$JB861+60),"")</f>
      </c>
      <c r="JB861">
        <f>IFERROR(MATCH($GQ861,$GR$2:$GR$324,0)+1,0)</f>
      </c>
      <c r="JC861">
        <f>IFERROR(INDEX($GS$2:$GS$324,MATCH($GQ861,$GR$2:$GR$324,0)),0)</f>
      </c>
      <c r="JD861" t="s">
        <v>40</v>
      </c>
      <c r="JE861" t="s">
        <v>40</v>
      </c>
    </row>
    <row r="862" spans="1:265" x14ac:dyDescent="0.25">
      <c r="Q862">
        <f>IF(OR($T862="",$P862=""),"",IFERROR($T862/$P862,0))</f>
      </c>
      <c r="R862">
        <f>IF($T862="","",
SUM($S862,$U862,$Z862,$V862,$X862)*
(1-IF($AA862="",0,VALUE($AA862)/100)))</f>
      </c>
      <c r="S862">
        <f>IF($T862="","",$T862)</f>
      </c>
      <c r="U862">
        <f>IF($T862="","",
IF($N862="","",
IF(ISNUMBER(SEARCH("exempt",LOWER($N862))),0,
$T862*(VALUE(SUBSTITUTE($N862,"%",""))/100))))</f>
      </c>
      <c r="AB862">
        <f>IFERROR(IF(FIND(" - ",$K862)&gt;0,MID($K862,FIND(" - ",$K862)+3,LEN($K862)),""),"")</f>
      </c>
      <c r="AK862" t="s">
        <v>1449</v>
      </c>
      <c r="AP862">
        <f>IFERROR(LEFT($K862,FIND(" - ",$K862)-1),$K862)</f>
      </c>
      <c r="AS862">
        <f>IF($CH862&gt;=1,INDEX($AQ:$AQ,$CG862+1),"")</f>
      </c>
      <c r="AT862">
        <f>IF($CH862&gt;=2,INDEX($AQ:$AQ,$CG862+2),"")</f>
      </c>
      <c r="AU862">
        <f>IF($CH862&gt;=3,INDEX($AQ:$AQ,$CG862+3),"")</f>
      </c>
      <c r="AV862">
        <f>IF($CH862&gt;=4,INDEX($AQ:$AQ,$CG862+4),"")</f>
      </c>
      <c r="AW862">
        <f>IF($CH862&gt;=5,INDEX($AQ:$AQ,$CG862+5),"")</f>
      </c>
      <c r="AX862">
        <f>IF($CH862&gt;=6,INDEX($AQ:$AQ,$CG862+6),"")</f>
      </c>
      <c r="AY862">
        <f>IF($CH862&gt;=7,INDEX($AQ:$AQ,$CG862+7),"")</f>
      </c>
      <c r="AZ862">
        <f>IF($CH862&gt;=8,INDEX($AQ:$AQ,$CG862+8),"")</f>
      </c>
      <c r="BA862">
        <f>IF($CH862&gt;=9,INDEX($AQ:$AQ,$CG862+9),"")</f>
      </c>
      <c r="BB862">
        <f>IF($CH862&gt;=10,INDEX($AQ:$AQ,$CG862+10),"")</f>
      </c>
      <c r="BC862">
        <f>IF($CH862&gt;=11,INDEX($AQ:$AQ,$CG862+11),"")</f>
      </c>
      <c r="BD862">
        <f>IF($CH862&gt;=12,INDEX($AQ:$AQ,$CG862+12),"")</f>
      </c>
      <c r="BE862">
        <f>IF($CH862&gt;=13,INDEX($AQ:$AQ,$CG862+13),"")</f>
      </c>
      <c r="BF862">
        <f>IF($CH862&gt;=14,INDEX($AQ:$AQ,$CG862+14),"")</f>
      </c>
      <c r="BG862">
        <f>IF($CH862&gt;=15,INDEX($AQ:$AQ,$CG862+15),"")</f>
      </c>
      <c r="BH862">
        <f>IF($CH862&gt;=16,INDEX($AQ:$AQ,$CG862+16),"")</f>
      </c>
      <c r="BI862">
        <f>IF($CH862&gt;=17,INDEX($AQ:$AQ,$CG862+17),"")</f>
      </c>
      <c r="BJ862">
        <f>IF($CH862&gt;=18,INDEX($AQ:$AQ,$CG862+18),"")</f>
      </c>
      <c r="BK862">
        <f>IF($CH862&gt;=19,INDEX($AQ:$AQ,$CG862+19),"")</f>
      </c>
      <c r="BL862">
        <f>IF($CH862&gt;=20,INDEX($AQ:$AQ,$CG862+20),"")</f>
      </c>
      <c r="BM862">
        <f>IF($CH862&gt;=21,INDEX($AQ:$AQ,$CG862+21),"")</f>
      </c>
      <c r="BN862">
        <f>IF($CH862&gt;=22,INDEX($AQ:$AQ,$CG862+22),"")</f>
      </c>
      <c r="BO862">
        <f>IF($CH862&gt;=23,INDEX($AQ:$AQ,$CG862+23),"")</f>
      </c>
      <c r="BP862">
        <f>IF($CH862&gt;=24,INDEX($AQ:$AQ,$CG862+24),"")</f>
      </c>
      <c r="BQ862">
        <f>IF($CH862&gt;=25,INDEX($AQ:$AQ,$CG862+25),"")</f>
      </c>
      <c r="BR862">
        <f>IF($CH862&gt;=26,INDEX($AQ:$AQ,$CG862+26),"")</f>
      </c>
      <c r="BS862">
        <f>IF($CH862&gt;=27,INDEX($AQ:$AQ,$CG862+27),"")</f>
      </c>
      <c r="BT862">
        <f>IF($CH862&gt;=28,INDEX($AQ:$AQ,$CG862+28),"")</f>
      </c>
      <c r="BU862">
        <f>IF($CH862&gt;=29,INDEX($AQ:$AQ,$CG862+29),"")</f>
      </c>
      <c r="BV862">
        <f>IF($CH862&gt;=30,INDEX($AQ:$AQ,$CG862+30),"")</f>
      </c>
      <c r="BW862">
        <f>IF($CH862&gt;=31,INDEX($AQ:$AQ,$CG862+31),"")</f>
      </c>
      <c r="BX862">
        <f>IF($CH862&gt;=32,INDEX($AQ:$AQ,$CG862+32),"")</f>
      </c>
      <c r="BY862">
        <f>IF($CH862&gt;=33,INDEX($AQ:$AQ,$CG862+33),"")</f>
      </c>
      <c r="BZ862">
        <f>IF($CH862&gt;=34,INDEX($AQ:$AQ,$CG862+34),"")</f>
      </c>
      <c r="CA862">
        <f>IF($CH862&gt;=35,INDEX($AQ:$AQ,$CG862+35),"")</f>
      </c>
      <c r="CB862">
        <f>IF($CH862&gt;=36,INDEX($AQ:$AQ,$CG862+36),"")</f>
      </c>
      <c r="CC862">
        <f>IF($CH862&gt;=37,INDEX($AQ:$AQ,$CG862+37),"")</f>
      </c>
      <c r="CD862">
        <f>IF($CH862&gt;=38,INDEX($AQ:$AQ,$CG862+38),"")</f>
      </c>
      <c r="CE862">
        <f>IF($CH862&gt;=39,INDEX($AQ:$AQ,$CG862+39),"")</f>
      </c>
      <c r="CF862">
        <f>IF($CH862&gt;=40,INDEX($AQ:$AQ,$CG862+40),"")</f>
      </c>
      <c r="CG862">
        <f>IFERROR(MATCH($AP862,$AQ$2:$AQ$134,0)+1,0)</f>
      </c>
      <c r="CH862">
        <f>IFERROR(INDEX($AR$2:$AR$134,MATCH($AP862,$AQ$2:$AQ$134,0)),0)</f>
      </c>
      <c r="CI862">
        <f>IFERROR(LEFT($L862,FIND(" - ",$L862)-1),$L862)</f>
      </c>
      <c r="CL862">
        <f>IF($DG862&gt;=1,INDEX($CJ:$CJ,$DF862+1),"")</f>
      </c>
      <c r="CM862">
        <f>IF($DG862&gt;=2,INDEX($CJ:$CJ,$DF862+2),"")</f>
      </c>
      <c r="CN862">
        <f>IF($DG862&gt;=3,INDEX($CJ:$CJ,$DF862+3),"")</f>
      </c>
      <c r="CO862">
        <f>IF($DG862&gt;=4,INDEX($CJ:$CJ,$DF862+4),"")</f>
      </c>
      <c r="CP862">
        <f>IF($DG862&gt;=5,INDEX($CJ:$CJ,$DF862+5),"")</f>
      </c>
      <c r="CQ862">
        <f>IF($DG862&gt;=6,INDEX($CJ:$CJ,$DF862+6),"")</f>
      </c>
      <c r="CR862">
        <f>IF($DG862&gt;=7,INDEX($CJ:$CJ,$DF862+7),"")</f>
      </c>
      <c r="CS862">
        <f>IF($DG862&gt;=8,INDEX($CJ:$CJ,$DF862+8),"")</f>
      </c>
      <c r="CT862">
        <f>IF($DG862&gt;=9,INDEX($CJ:$CJ,$DF862+9),"")</f>
      </c>
      <c r="CU862">
        <f>IF($DG862&gt;=10,INDEX($CJ:$CJ,$DF862+10),"")</f>
      </c>
      <c r="CV862">
        <f>IF($DG862&gt;=11,INDEX($CJ:$CJ,$DF862+11),"")</f>
      </c>
      <c r="CW862">
        <f>IF($DG862&gt;=12,INDEX($CJ:$CJ,$DF862+12),"")</f>
      </c>
      <c r="CX862">
        <f>IF($DG862&gt;=13,INDEX($CJ:$CJ,$DF862+13),"")</f>
      </c>
      <c r="CY862">
        <f>IF($DG862&gt;=14,INDEX($CJ:$CJ,$DF862+14),"")</f>
      </c>
      <c r="CZ862">
        <f>IF($DG862&gt;=15,INDEX($CJ:$CJ,$DF862+15),"")</f>
      </c>
      <c r="DA862">
        <f>IF($DG862&gt;=16,INDEX($CJ:$CJ,$DF862+16),"")</f>
      </c>
      <c r="DB862">
        <f>IF($DG862&gt;=17,INDEX($CJ:$CJ,$DF862+17),"")</f>
      </c>
      <c r="DC862">
        <f>IF($DG862&gt;=18,INDEX($CJ:$CJ,$DF862+18),"")</f>
      </c>
      <c r="DD862">
        <f>IF($DG862&gt;=19,INDEX($CJ:$CJ,$DF862+19),"")</f>
      </c>
      <c r="DE862">
        <f>IF($DG862&gt;=20,INDEX($CJ:$CJ,$DF862+20),"")</f>
      </c>
      <c r="DF862">
        <f>IFERROR(MATCH($CI862,$CJ$2:$CJ$263,0)+1,0)</f>
      </c>
      <c r="DG862">
        <f>IFERROR(INDEX($CK$2:$CK$263,MATCH($CI862,$CJ$2:$CJ$263,0)),0)</f>
      </c>
      <c r="DH862">
        <f>IFERROR(INDEX($AO:$AO,MATCH($N862,$AN:$AN,0))&amp;"","")</f>
      </c>
      <c r="DL862">
        <f>IF($GO862&gt;=1,INDEX($DI:$DI,$GN862+1),"")</f>
      </c>
      <c r="DM862">
        <f>IF($GO862&gt;=2,INDEX($DI:$DI,$GN862+2),"")</f>
      </c>
      <c r="DN862">
        <f>IF($GO862&gt;=3,INDEX($DI:$DI,$GN862+3),"")</f>
      </c>
      <c r="DO862">
        <f>IF($GO862&gt;=4,INDEX($DI:$DI,$GN862+4),"")</f>
      </c>
      <c r="DP862">
        <f>IF($GO862&gt;=5,INDEX($DI:$DI,$GN862+5),"")</f>
      </c>
      <c r="DQ862">
        <f>IF($GO862&gt;=6,INDEX($DI:$DI,$GN862+6),"")</f>
      </c>
      <c r="DR862">
        <f>IF($GO862&gt;=7,INDEX($DI:$DI,$GN862+7),"")</f>
      </c>
      <c r="DS862">
        <f>IF($GO862&gt;=8,INDEX($DI:$DI,$GN862+8),"")</f>
      </c>
      <c r="DT862">
        <f>IF($GO862&gt;=9,INDEX($DI:$DI,$GN862+9),"")</f>
      </c>
      <c r="DU862">
        <f>IF($GO862&gt;=10,INDEX($DI:$DI,$GN862+10),"")</f>
      </c>
      <c r="DV862">
        <f>IF($GO862&gt;=11,INDEX($DI:$DI,$GN862+11),"")</f>
      </c>
      <c r="DW862">
        <f>IF($GO862&gt;=12,INDEX($DI:$DI,$GN862+12),"")</f>
      </c>
      <c r="DX862">
        <f>IF($GO862&gt;=13,INDEX($DI:$DI,$GN862+13),"")</f>
      </c>
      <c r="DY862">
        <f>IF($GO862&gt;=14,INDEX($DI:$DI,$GN862+14),"")</f>
      </c>
      <c r="DZ862">
        <f>IF($GO862&gt;=15,INDEX($DI:$DI,$GN862+15),"")</f>
      </c>
      <c r="EA862">
        <f>IF($GO862&gt;=16,INDEX($DI:$DI,$GN862+16),"")</f>
      </c>
      <c r="EB862">
        <f>IF($GO862&gt;=17,INDEX($DI:$DI,$GN862+17),"")</f>
      </c>
      <c r="EC862">
        <f>IF($GO862&gt;=18,INDEX($DI:$DI,$GN862+18),"")</f>
      </c>
      <c r="ED862">
        <f>IF($GO862&gt;=19,INDEX($DI:$DI,$GN862+19),"")</f>
      </c>
      <c r="EE862">
        <f>IF($GO862&gt;=20,INDEX($DI:$DI,$GN862+20),"")</f>
      </c>
      <c r="EF862">
        <f>IF($GO862&gt;=21,INDEX($DI:$DI,$GN862+21),"")</f>
      </c>
      <c r="EG862">
        <f>IF($GO862&gt;=22,INDEX($DI:$DI,$GN862+22),"")</f>
      </c>
      <c r="EH862">
        <f>IF($GO862&gt;=23,INDEX($DI:$DI,$GN862+23),"")</f>
      </c>
      <c r="EI862">
        <f>IF($GO862&gt;=24,INDEX($DI:$DI,$GN862+24),"")</f>
      </c>
      <c r="EJ862">
        <f>IF($GO862&gt;=25,INDEX($DI:$DI,$GN862+25),"")</f>
      </c>
      <c r="EK862">
        <f>IF($GO862&gt;=26,INDEX($DI:$DI,$GN862+26),"")</f>
      </c>
      <c r="EL862">
        <f>IF($GO862&gt;=27,INDEX($DI:$DI,$GN862+27),"")</f>
      </c>
      <c r="EM862">
        <f>IF($GO862&gt;=28,INDEX($DI:$DI,$GN862+28),"")</f>
      </c>
      <c r="EN862">
        <f>IF($GO862&gt;=29,INDEX($DI:$DI,$GN862+29),"")</f>
      </c>
      <c r="EO862">
        <f>IF($GO862&gt;=30,INDEX($DI:$DI,$GN862+30),"")</f>
      </c>
      <c r="EP862">
        <f>IF($GO862&gt;=31,INDEX($DI:$DI,$GN862+31),"")</f>
      </c>
      <c r="EQ862">
        <f>IF($GO862&gt;=32,INDEX($DI:$DI,$GN862+32),"")</f>
      </c>
      <c r="ER862">
        <f>IF($GO862&gt;=33,INDEX($DI:$DI,$GN862+33),"")</f>
      </c>
      <c r="ES862">
        <f>IF($GO862&gt;=34,INDEX($DI:$DI,$GN862+34),"")</f>
      </c>
      <c r="ET862">
        <f>IF($GO862&gt;=35,INDEX($DI:$DI,$GN862+35),"")</f>
      </c>
      <c r="EU862">
        <f>IF($GO862&gt;=36,INDEX($DI:$DI,$GN862+36),"")</f>
      </c>
      <c r="EV862">
        <f>IF($GO862&gt;=37,INDEX($DI:$DI,$GN862+37),"")</f>
      </c>
      <c r="EW862">
        <f>IF($GO862&gt;=38,INDEX($DI:$DI,$GN862+38),"")</f>
      </c>
      <c r="EX862">
        <f>IF($GO862&gt;=39,INDEX($DI:$DI,$GN862+39),"")</f>
      </c>
      <c r="EY862">
        <f>IF($GO862&gt;=40,INDEX($DI:$DI,$GN862+40),"")</f>
      </c>
      <c r="EZ862">
        <f>IF($GO862&gt;=1,INDEX($DJ:$DJ,$GN862+1),"")</f>
      </c>
      <c r="FA862">
        <f>IF($GO862&gt;=2,INDEX($DJ:$DJ,$GN862+2),"")</f>
      </c>
      <c r="FB862">
        <f>IF($GO862&gt;=3,INDEX($DJ:$DJ,$GN862+3),"")</f>
      </c>
      <c r="FC862">
        <f>IF($GO862&gt;=4,INDEX($DJ:$DJ,$GN862+4),"")</f>
      </c>
      <c r="FD862">
        <f>IF($GO862&gt;=5,INDEX($DJ:$DJ,$GN862+5),"")</f>
      </c>
      <c r="FE862">
        <f>IF($GO862&gt;=6,INDEX($DJ:$DJ,$GN862+6),"")</f>
      </c>
      <c r="FF862">
        <f>IF($GO862&gt;=7,INDEX($DJ:$DJ,$GN862+7),"")</f>
      </c>
      <c r="FG862">
        <f>IF($GO862&gt;=8,INDEX($DJ:$DJ,$GN862+8),"")</f>
      </c>
      <c r="FH862">
        <f>IF($GO862&gt;=9,INDEX($DJ:$DJ,$GN862+9),"")</f>
      </c>
      <c r="FI862">
        <f>IF($GO862&gt;=10,INDEX($DJ:$DJ,$GN862+10),"")</f>
      </c>
      <c r="FJ862">
        <f>IF($GO862&gt;=11,INDEX($DJ:$DJ,$GN862+11),"")</f>
      </c>
      <c r="FK862">
        <f>IF($GO862&gt;=12,INDEX($DJ:$DJ,$GN862+12),"")</f>
      </c>
      <c r="FL862">
        <f>IF($GO862&gt;=13,INDEX($DJ:$DJ,$GN862+13),"")</f>
      </c>
      <c r="FM862">
        <f>IF($GO862&gt;=14,INDEX($DJ:$DJ,$GN862+14),"")</f>
      </c>
      <c r="FN862">
        <f>IF($GO862&gt;=15,INDEX($DJ:$DJ,$GN862+15),"")</f>
      </c>
      <c r="FO862">
        <f>IF($GO862&gt;=16,INDEX($DJ:$DJ,$GN862+16),"")</f>
      </c>
      <c r="FP862">
        <f>IF($GO862&gt;=17,INDEX($DJ:$DJ,$GN862+17),"")</f>
      </c>
      <c r="FQ862">
        <f>IF($GO862&gt;=18,INDEX($DJ:$DJ,$GN862+18),"")</f>
      </c>
      <c r="FR862">
        <f>IF($GO862&gt;=19,INDEX($DJ:$DJ,$GN862+19),"")</f>
      </c>
      <c r="FS862">
        <f>IF($GO862&gt;=20,INDEX($DJ:$DJ,$GN862+20),"")</f>
      </c>
      <c r="FT862">
        <f>IF($GO862&gt;=21,INDEX($DJ:$DJ,$GN862+21),"")</f>
      </c>
      <c r="FU862">
        <f>IF($GO862&gt;=22,INDEX($DJ:$DJ,$GN862+22),"")</f>
      </c>
      <c r="FV862">
        <f>IF($GO862&gt;=23,INDEX($DJ:$DJ,$GN862+23),"")</f>
      </c>
      <c r="FW862">
        <f>IF($GO862&gt;=24,INDEX($DJ:$DJ,$GN862+24),"")</f>
      </c>
      <c r="FX862">
        <f>IF($GO862&gt;=25,INDEX($DJ:$DJ,$GN862+25),"")</f>
      </c>
      <c r="FY862">
        <f>IF($GO862&gt;=26,INDEX($DJ:$DJ,$GN862+26),"")</f>
      </c>
      <c r="FZ862">
        <f>IF($GO862&gt;=27,INDEX($DJ:$DJ,$GN862+27),"")</f>
      </c>
      <c r="GA862">
        <f>IF($GO862&gt;=28,INDEX($DJ:$DJ,$GN862+28),"")</f>
      </c>
      <c r="GB862">
        <f>IF($GO862&gt;=29,INDEX($DJ:$DJ,$GN862+29),"")</f>
      </c>
      <c r="GC862">
        <f>IF($GO862&gt;=30,INDEX($DJ:$DJ,$GN862+30),"")</f>
      </c>
      <c r="GD862">
        <f>IF($GO862&gt;=31,INDEX($DJ:$DJ,$GN862+31),"")</f>
      </c>
      <c r="GE862">
        <f>IF($GO862&gt;=32,INDEX($DJ:$DJ,$GN862+32),"")</f>
      </c>
      <c r="GF862">
        <f>IF($GO862&gt;=33,INDEX($DJ:$DJ,$GN862+33),"")</f>
      </c>
      <c r="GG862">
        <f>IF($GO862&gt;=34,INDEX($DJ:$DJ,$GN862+34),"")</f>
      </c>
      <c r="GH862">
        <f>IF($GO862&gt;=35,INDEX($DJ:$DJ,$GN862+35),"")</f>
      </c>
      <c r="GI862">
        <f>IF($GO862&gt;=36,INDEX($DJ:$DJ,$GN862+36),"")</f>
      </c>
      <c r="GJ862">
        <f>IF($GO862&gt;=37,INDEX($DJ:$DJ,$GN862+37),"")</f>
      </c>
      <c r="GK862">
        <f>IF($GO862&gt;=38,INDEX($DJ:$DJ,$GN862+38),"")</f>
      </c>
      <c r="GL862">
        <f>IF($GO862&gt;=39,INDEX($DJ:$DJ,$GN862+39),"")</f>
      </c>
      <c r="GM862">
        <f>IF($GO862&gt;=40,INDEX($DJ:$DJ,$GN862+40),"")</f>
      </c>
      <c r="GN862">
        <f>IFERROR(MATCH($DH862,$DI$2:$DI$148,0)+1,0)</f>
      </c>
      <c r="GO862">
        <f>IFERROR(INDEX($DK$2:$DK$148,MATCH($DH862,$DI$2:$DI$148,0)),0)</f>
      </c>
      <c r="GP862">
        <f>IFERROR(MATCH($Y862,$DL$862:$EY$862,0),0)</f>
      </c>
      <c r="GQ862">
        <f>IF($GP862&gt;0,INDEX($EZ$862:$GM$862,$GP862),"")</f>
      </c>
      <c r="GT862">
        <f>IF($JC862&gt;=1,INDEX($GR:$GR,$JB862+1),"")</f>
      </c>
      <c r="GU862">
        <f>IF($JC862&gt;=2,INDEX($GR:$GR,$JB862+2),"")</f>
      </c>
      <c r="GV862">
        <f>IF($JC862&gt;=3,INDEX($GR:$GR,$JB862+3),"")</f>
      </c>
      <c r="GW862">
        <f>IF($JC862&gt;=4,INDEX($GR:$GR,$JB862+4),"")</f>
      </c>
      <c r="GX862">
        <f>IF($JC862&gt;=5,INDEX($GR:$GR,$JB862+5),"")</f>
      </c>
      <c r="GY862">
        <f>IF($JC862&gt;=6,INDEX($GR:$GR,$JB862+6),"")</f>
      </c>
      <c r="GZ862">
        <f>IF($JC862&gt;=7,INDEX($GR:$GR,$JB862+7),"")</f>
      </c>
      <c r="HA862">
        <f>IF($JC862&gt;=8,INDEX($GR:$GR,$JB862+8),"")</f>
      </c>
      <c r="HB862">
        <f>IF($JC862&gt;=9,INDEX($GR:$GR,$JB862+9),"")</f>
      </c>
      <c r="HC862">
        <f>IF($JC862&gt;=10,INDEX($GR:$GR,$JB862+10),"")</f>
      </c>
      <c r="HD862">
        <f>IF($JC862&gt;=11,INDEX($GR:$GR,$JB862+11),"")</f>
      </c>
      <c r="HE862">
        <f>IF($JC862&gt;=12,INDEX($GR:$GR,$JB862+12),"")</f>
      </c>
      <c r="HF862">
        <f>IF($JC862&gt;=13,INDEX($GR:$GR,$JB862+13),"")</f>
      </c>
      <c r="HG862">
        <f>IF($JC862&gt;=14,INDEX($GR:$GR,$JB862+14),"")</f>
      </c>
      <c r="HH862">
        <f>IF($JC862&gt;=15,INDEX($GR:$GR,$JB862+15),"")</f>
      </c>
      <c r="HI862">
        <f>IF($JC862&gt;=16,INDEX($GR:$GR,$JB862+16),"")</f>
      </c>
      <c r="HJ862">
        <f>IF($JC862&gt;=17,INDEX($GR:$GR,$JB862+17),"")</f>
      </c>
      <c r="HK862">
        <f>IF($JC862&gt;=18,INDEX($GR:$GR,$JB862+18),"")</f>
      </c>
      <c r="HL862">
        <f>IF($JC862&gt;=19,INDEX($GR:$GR,$JB862+19),"")</f>
      </c>
      <c r="HM862">
        <f>IF($JC862&gt;=20,INDEX($GR:$GR,$JB862+20),"")</f>
      </c>
      <c r="HN862">
        <f>IF($JC862&gt;=21,INDEX($GR:$GR,$JB862+21),"")</f>
      </c>
      <c r="HO862">
        <f>IF($JC862&gt;=22,INDEX($GR:$GR,$JB862+22),"")</f>
      </c>
      <c r="HP862">
        <f>IF($JC862&gt;=23,INDEX($GR:$GR,$JB862+23),"")</f>
      </c>
      <c r="HQ862">
        <f>IF($JC862&gt;=24,INDEX($GR:$GR,$JB862+24),"")</f>
      </c>
      <c r="HR862">
        <f>IF($JC862&gt;=25,INDEX($GR:$GR,$JB862+25),"")</f>
      </c>
      <c r="HS862">
        <f>IF($JC862&gt;=26,INDEX($GR:$GR,$JB862+26),"")</f>
      </c>
      <c r="HT862">
        <f>IF($JC862&gt;=27,INDEX($GR:$GR,$JB862+27),"")</f>
      </c>
      <c r="HU862">
        <f>IF($JC862&gt;=28,INDEX($GR:$GR,$JB862+28),"")</f>
      </c>
      <c r="HV862">
        <f>IF($JC862&gt;=29,INDEX($GR:$GR,$JB862+29),"")</f>
      </c>
      <c r="HW862">
        <f>IF($JC862&gt;=30,INDEX($GR:$GR,$JB862+30),"")</f>
      </c>
      <c r="HX862">
        <f>IF($JC862&gt;=31,INDEX($GR:$GR,$JB862+31),"")</f>
      </c>
      <c r="HY862">
        <f>IF($JC862&gt;=32,INDEX($GR:$GR,$JB862+32),"")</f>
      </c>
      <c r="HZ862">
        <f>IF($JC862&gt;=33,INDEX($GR:$GR,$JB862+33),"")</f>
      </c>
      <c r="IA862">
        <f>IF($JC862&gt;=34,INDEX($GR:$GR,$JB862+34),"")</f>
      </c>
      <c r="IB862">
        <f>IF($JC862&gt;=35,INDEX($GR:$GR,$JB862+35),"")</f>
      </c>
      <c r="IC862">
        <f>IF($JC862&gt;=36,INDEX($GR:$GR,$JB862+36),"")</f>
      </c>
      <c r="ID862">
        <f>IF($JC862&gt;=37,INDEX($GR:$GR,$JB862+37),"")</f>
      </c>
      <c r="IE862">
        <f>IF($JC862&gt;=38,INDEX($GR:$GR,$JB862+38),"")</f>
      </c>
      <c r="IF862">
        <f>IF($JC862&gt;=39,INDEX($GR:$GR,$JB862+39),"")</f>
      </c>
      <c r="IG862">
        <f>IF($JC862&gt;=40,INDEX($GR:$GR,$JB862+40),"")</f>
      </c>
      <c r="IH862">
        <f>IF($JC862&gt;=41,INDEX($GR:$GR,$JB862+41),"")</f>
      </c>
      <c r="II862">
        <f>IF($JC862&gt;=42,INDEX($GR:$GR,$JB862+42),"")</f>
      </c>
      <c r="IJ862">
        <f>IF($JC862&gt;=43,INDEX($GR:$GR,$JB862+43),"")</f>
      </c>
      <c r="IK862">
        <f>IF($JC862&gt;=44,INDEX($GR:$GR,$JB862+44),"")</f>
      </c>
      <c r="IL862">
        <f>IF($JC862&gt;=45,INDEX($GR:$GR,$JB862+45),"")</f>
      </c>
      <c r="IM862">
        <f>IF($JC862&gt;=46,INDEX($GR:$GR,$JB862+46),"")</f>
      </c>
      <c r="IN862">
        <f>IF($JC862&gt;=47,INDEX($GR:$GR,$JB862+47),"")</f>
      </c>
      <c r="IO862">
        <f>IF($JC862&gt;=48,INDEX($GR:$GR,$JB862+48),"")</f>
      </c>
      <c r="IP862">
        <f>IF($JC862&gt;=49,INDEX($GR:$GR,$JB862+49),"")</f>
      </c>
      <c r="IQ862">
        <f>IF($JC862&gt;=50,INDEX($GR:$GR,$JB862+50),"")</f>
      </c>
      <c r="IR862">
        <f>IF($JC862&gt;=51,INDEX($GR:$GR,$JB862+51),"")</f>
      </c>
      <c r="IS862">
        <f>IF($JC862&gt;=52,INDEX($GR:$GR,$JB862+52),"")</f>
      </c>
      <c r="IT862">
        <f>IF($JC862&gt;=53,INDEX($GR:$GR,$JB862+53),"")</f>
      </c>
      <c r="IU862">
        <f>IF($JC862&gt;=54,INDEX($GR:$GR,$JB862+54),"")</f>
      </c>
      <c r="IV862">
        <f>IF($JC862&gt;=55,INDEX($GR:$GR,$JB862+55),"")</f>
      </c>
      <c r="IW862">
        <f>IF($JC862&gt;=56,INDEX($GR:$GR,$JB862+56),"")</f>
      </c>
      <c r="IX862">
        <f>IF($JC862&gt;=57,INDEX($GR:$GR,$JB862+57),"")</f>
      </c>
      <c r="IY862">
        <f>IF($JC862&gt;=58,INDEX($GR:$GR,$JB862+58),"")</f>
      </c>
      <c r="IZ862">
        <f>IF($JC862&gt;=59,INDEX($GR:$GR,$JB862+59),"")</f>
      </c>
      <c r="JA862">
        <f>IF($JC862&gt;=60,INDEX($GR:$GR,$JB862+60),"")</f>
      </c>
      <c r="JB862">
        <f>IFERROR(MATCH($GQ862,$GR$2:$GR$324,0)+1,0)</f>
      </c>
      <c r="JC862">
        <f>IFERROR(INDEX($GS$2:$GS$324,MATCH($GQ862,$GR$2:$GR$324,0)),0)</f>
      </c>
      <c r="JD862" t="s">
        <v>40</v>
      </c>
      <c r="JE862" t="s">
        <v>40</v>
      </c>
    </row>
    <row r="863" spans="1:265" x14ac:dyDescent="0.25">
      <c r="Q863">
        <f>IF(OR($T863="",$P863=""),"",IFERROR($T863/$P863,0))</f>
      </c>
      <c r="R863">
        <f>IF($T863="","",
SUM($S863,$U863,$Z863,$V863,$X863)*
(1-IF($AA863="",0,VALUE($AA863)/100)))</f>
      </c>
      <c r="S863">
        <f>IF($T863="","",$T863)</f>
      </c>
      <c r="U863">
        <f>IF($T863="","",
IF($N863="","",
IF(ISNUMBER(SEARCH("exempt",LOWER($N863))),0,
$T863*(VALUE(SUBSTITUTE($N863,"%",""))/100))))</f>
      </c>
      <c r="AB863">
        <f>IFERROR(IF(FIND(" - ",$K863)&gt;0,MID($K863,FIND(" - ",$K863)+3,LEN($K863)),""),"")</f>
      </c>
      <c r="AK863" t="s">
        <v>1450</v>
      </c>
      <c r="AP863">
        <f>IFERROR(LEFT($K863,FIND(" - ",$K863)-1),$K863)</f>
      </c>
      <c r="AS863">
        <f>IF($CH863&gt;=1,INDEX($AQ:$AQ,$CG863+1),"")</f>
      </c>
      <c r="AT863">
        <f>IF($CH863&gt;=2,INDEX($AQ:$AQ,$CG863+2),"")</f>
      </c>
      <c r="AU863">
        <f>IF($CH863&gt;=3,INDEX($AQ:$AQ,$CG863+3),"")</f>
      </c>
      <c r="AV863">
        <f>IF($CH863&gt;=4,INDEX($AQ:$AQ,$CG863+4),"")</f>
      </c>
      <c r="AW863">
        <f>IF($CH863&gt;=5,INDEX($AQ:$AQ,$CG863+5),"")</f>
      </c>
      <c r="AX863">
        <f>IF($CH863&gt;=6,INDEX($AQ:$AQ,$CG863+6),"")</f>
      </c>
      <c r="AY863">
        <f>IF($CH863&gt;=7,INDEX($AQ:$AQ,$CG863+7),"")</f>
      </c>
      <c r="AZ863">
        <f>IF($CH863&gt;=8,INDEX($AQ:$AQ,$CG863+8),"")</f>
      </c>
      <c r="BA863">
        <f>IF($CH863&gt;=9,INDEX($AQ:$AQ,$CG863+9),"")</f>
      </c>
      <c r="BB863">
        <f>IF($CH863&gt;=10,INDEX($AQ:$AQ,$CG863+10),"")</f>
      </c>
      <c r="BC863">
        <f>IF($CH863&gt;=11,INDEX($AQ:$AQ,$CG863+11),"")</f>
      </c>
      <c r="BD863">
        <f>IF($CH863&gt;=12,INDEX($AQ:$AQ,$CG863+12),"")</f>
      </c>
      <c r="BE863">
        <f>IF($CH863&gt;=13,INDEX($AQ:$AQ,$CG863+13),"")</f>
      </c>
      <c r="BF863">
        <f>IF($CH863&gt;=14,INDEX($AQ:$AQ,$CG863+14),"")</f>
      </c>
      <c r="BG863">
        <f>IF($CH863&gt;=15,INDEX($AQ:$AQ,$CG863+15),"")</f>
      </c>
      <c r="BH863">
        <f>IF($CH863&gt;=16,INDEX($AQ:$AQ,$CG863+16),"")</f>
      </c>
      <c r="BI863">
        <f>IF($CH863&gt;=17,INDEX($AQ:$AQ,$CG863+17),"")</f>
      </c>
      <c r="BJ863">
        <f>IF($CH863&gt;=18,INDEX($AQ:$AQ,$CG863+18),"")</f>
      </c>
      <c r="BK863">
        <f>IF($CH863&gt;=19,INDEX($AQ:$AQ,$CG863+19),"")</f>
      </c>
      <c r="BL863">
        <f>IF($CH863&gt;=20,INDEX($AQ:$AQ,$CG863+20),"")</f>
      </c>
      <c r="BM863">
        <f>IF($CH863&gt;=21,INDEX($AQ:$AQ,$CG863+21),"")</f>
      </c>
      <c r="BN863">
        <f>IF($CH863&gt;=22,INDEX($AQ:$AQ,$CG863+22),"")</f>
      </c>
      <c r="BO863">
        <f>IF($CH863&gt;=23,INDEX($AQ:$AQ,$CG863+23),"")</f>
      </c>
      <c r="BP863">
        <f>IF($CH863&gt;=24,INDEX($AQ:$AQ,$CG863+24),"")</f>
      </c>
      <c r="BQ863">
        <f>IF($CH863&gt;=25,INDEX($AQ:$AQ,$CG863+25),"")</f>
      </c>
      <c r="BR863">
        <f>IF($CH863&gt;=26,INDEX($AQ:$AQ,$CG863+26),"")</f>
      </c>
      <c r="BS863">
        <f>IF($CH863&gt;=27,INDEX($AQ:$AQ,$CG863+27),"")</f>
      </c>
      <c r="BT863">
        <f>IF($CH863&gt;=28,INDEX($AQ:$AQ,$CG863+28),"")</f>
      </c>
      <c r="BU863">
        <f>IF($CH863&gt;=29,INDEX($AQ:$AQ,$CG863+29),"")</f>
      </c>
      <c r="BV863">
        <f>IF($CH863&gt;=30,INDEX($AQ:$AQ,$CG863+30),"")</f>
      </c>
      <c r="BW863">
        <f>IF($CH863&gt;=31,INDEX($AQ:$AQ,$CG863+31),"")</f>
      </c>
      <c r="BX863">
        <f>IF($CH863&gt;=32,INDEX($AQ:$AQ,$CG863+32),"")</f>
      </c>
      <c r="BY863">
        <f>IF($CH863&gt;=33,INDEX($AQ:$AQ,$CG863+33),"")</f>
      </c>
      <c r="BZ863">
        <f>IF($CH863&gt;=34,INDEX($AQ:$AQ,$CG863+34),"")</f>
      </c>
      <c r="CA863">
        <f>IF($CH863&gt;=35,INDEX($AQ:$AQ,$CG863+35),"")</f>
      </c>
      <c r="CB863">
        <f>IF($CH863&gt;=36,INDEX($AQ:$AQ,$CG863+36),"")</f>
      </c>
      <c r="CC863">
        <f>IF($CH863&gt;=37,INDEX($AQ:$AQ,$CG863+37),"")</f>
      </c>
      <c r="CD863">
        <f>IF($CH863&gt;=38,INDEX($AQ:$AQ,$CG863+38),"")</f>
      </c>
      <c r="CE863">
        <f>IF($CH863&gt;=39,INDEX($AQ:$AQ,$CG863+39),"")</f>
      </c>
      <c r="CF863">
        <f>IF($CH863&gt;=40,INDEX($AQ:$AQ,$CG863+40),"")</f>
      </c>
      <c r="CG863">
        <f>IFERROR(MATCH($AP863,$AQ$2:$AQ$134,0)+1,0)</f>
      </c>
      <c r="CH863">
        <f>IFERROR(INDEX($AR$2:$AR$134,MATCH($AP863,$AQ$2:$AQ$134,0)),0)</f>
      </c>
      <c r="CI863">
        <f>IFERROR(LEFT($L863,FIND(" - ",$L863)-1),$L863)</f>
      </c>
      <c r="CL863">
        <f>IF($DG863&gt;=1,INDEX($CJ:$CJ,$DF863+1),"")</f>
      </c>
      <c r="CM863">
        <f>IF($DG863&gt;=2,INDEX($CJ:$CJ,$DF863+2),"")</f>
      </c>
      <c r="CN863">
        <f>IF($DG863&gt;=3,INDEX($CJ:$CJ,$DF863+3),"")</f>
      </c>
      <c r="CO863">
        <f>IF($DG863&gt;=4,INDEX($CJ:$CJ,$DF863+4),"")</f>
      </c>
      <c r="CP863">
        <f>IF($DG863&gt;=5,INDEX($CJ:$CJ,$DF863+5),"")</f>
      </c>
      <c r="CQ863">
        <f>IF($DG863&gt;=6,INDEX($CJ:$CJ,$DF863+6),"")</f>
      </c>
      <c r="CR863">
        <f>IF($DG863&gt;=7,INDEX($CJ:$CJ,$DF863+7),"")</f>
      </c>
      <c r="CS863">
        <f>IF($DG863&gt;=8,INDEX($CJ:$CJ,$DF863+8),"")</f>
      </c>
      <c r="CT863">
        <f>IF($DG863&gt;=9,INDEX($CJ:$CJ,$DF863+9),"")</f>
      </c>
      <c r="CU863">
        <f>IF($DG863&gt;=10,INDEX($CJ:$CJ,$DF863+10),"")</f>
      </c>
      <c r="CV863">
        <f>IF($DG863&gt;=11,INDEX($CJ:$CJ,$DF863+11),"")</f>
      </c>
      <c r="CW863">
        <f>IF($DG863&gt;=12,INDEX($CJ:$CJ,$DF863+12),"")</f>
      </c>
      <c r="CX863">
        <f>IF($DG863&gt;=13,INDEX($CJ:$CJ,$DF863+13),"")</f>
      </c>
      <c r="CY863">
        <f>IF($DG863&gt;=14,INDEX($CJ:$CJ,$DF863+14),"")</f>
      </c>
      <c r="CZ863">
        <f>IF($DG863&gt;=15,INDEX($CJ:$CJ,$DF863+15),"")</f>
      </c>
      <c r="DA863">
        <f>IF($DG863&gt;=16,INDEX($CJ:$CJ,$DF863+16),"")</f>
      </c>
      <c r="DB863">
        <f>IF($DG863&gt;=17,INDEX($CJ:$CJ,$DF863+17),"")</f>
      </c>
      <c r="DC863">
        <f>IF($DG863&gt;=18,INDEX($CJ:$CJ,$DF863+18),"")</f>
      </c>
      <c r="DD863">
        <f>IF($DG863&gt;=19,INDEX($CJ:$CJ,$DF863+19),"")</f>
      </c>
      <c r="DE863">
        <f>IF($DG863&gt;=20,INDEX($CJ:$CJ,$DF863+20),"")</f>
      </c>
      <c r="DF863">
        <f>IFERROR(MATCH($CI863,$CJ$2:$CJ$263,0)+1,0)</f>
      </c>
      <c r="DG863">
        <f>IFERROR(INDEX($CK$2:$CK$263,MATCH($CI863,$CJ$2:$CJ$263,0)),0)</f>
      </c>
      <c r="DH863">
        <f>IFERROR(INDEX($AO:$AO,MATCH($N863,$AN:$AN,0))&amp;"","")</f>
      </c>
      <c r="DL863">
        <f>IF($GO863&gt;=1,INDEX($DI:$DI,$GN863+1),"")</f>
      </c>
      <c r="DM863">
        <f>IF($GO863&gt;=2,INDEX($DI:$DI,$GN863+2),"")</f>
      </c>
      <c r="DN863">
        <f>IF($GO863&gt;=3,INDEX($DI:$DI,$GN863+3),"")</f>
      </c>
      <c r="DO863">
        <f>IF($GO863&gt;=4,INDEX($DI:$DI,$GN863+4),"")</f>
      </c>
      <c r="DP863">
        <f>IF($GO863&gt;=5,INDEX($DI:$DI,$GN863+5),"")</f>
      </c>
      <c r="DQ863">
        <f>IF($GO863&gt;=6,INDEX($DI:$DI,$GN863+6),"")</f>
      </c>
      <c r="DR863">
        <f>IF($GO863&gt;=7,INDEX($DI:$DI,$GN863+7),"")</f>
      </c>
      <c r="DS863">
        <f>IF($GO863&gt;=8,INDEX($DI:$DI,$GN863+8),"")</f>
      </c>
      <c r="DT863">
        <f>IF($GO863&gt;=9,INDEX($DI:$DI,$GN863+9),"")</f>
      </c>
      <c r="DU863">
        <f>IF($GO863&gt;=10,INDEX($DI:$DI,$GN863+10),"")</f>
      </c>
      <c r="DV863">
        <f>IF($GO863&gt;=11,INDEX($DI:$DI,$GN863+11),"")</f>
      </c>
      <c r="DW863">
        <f>IF($GO863&gt;=12,INDEX($DI:$DI,$GN863+12),"")</f>
      </c>
      <c r="DX863">
        <f>IF($GO863&gt;=13,INDEX($DI:$DI,$GN863+13),"")</f>
      </c>
      <c r="DY863">
        <f>IF($GO863&gt;=14,INDEX($DI:$DI,$GN863+14),"")</f>
      </c>
      <c r="DZ863">
        <f>IF($GO863&gt;=15,INDEX($DI:$DI,$GN863+15),"")</f>
      </c>
      <c r="EA863">
        <f>IF($GO863&gt;=16,INDEX($DI:$DI,$GN863+16),"")</f>
      </c>
      <c r="EB863">
        <f>IF($GO863&gt;=17,INDEX($DI:$DI,$GN863+17),"")</f>
      </c>
      <c r="EC863">
        <f>IF($GO863&gt;=18,INDEX($DI:$DI,$GN863+18),"")</f>
      </c>
      <c r="ED863">
        <f>IF($GO863&gt;=19,INDEX($DI:$DI,$GN863+19),"")</f>
      </c>
      <c r="EE863">
        <f>IF($GO863&gt;=20,INDEX($DI:$DI,$GN863+20),"")</f>
      </c>
      <c r="EF863">
        <f>IF($GO863&gt;=21,INDEX($DI:$DI,$GN863+21),"")</f>
      </c>
      <c r="EG863">
        <f>IF($GO863&gt;=22,INDEX($DI:$DI,$GN863+22),"")</f>
      </c>
      <c r="EH863">
        <f>IF($GO863&gt;=23,INDEX($DI:$DI,$GN863+23),"")</f>
      </c>
      <c r="EI863">
        <f>IF($GO863&gt;=24,INDEX($DI:$DI,$GN863+24),"")</f>
      </c>
      <c r="EJ863">
        <f>IF($GO863&gt;=25,INDEX($DI:$DI,$GN863+25),"")</f>
      </c>
      <c r="EK863">
        <f>IF($GO863&gt;=26,INDEX($DI:$DI,$GN863+26),"")</f>
      </c>
      <c r="EL863">
        <f>IF($GO863&gt;=27,INDEX($DI:$DI,$GN863+27),"")</f>
      </c>
      <c r="EM863">
        <f>IF($GO863&gt;=28,INDEX($DI:$DI,$GN863+28),"")</f>
      </c>
      <c r="EN863">
        <f>IF($GO863&gt;=29,INDEX($DI:$DI,$GN863+29),"")</f>
      </c>
      <c r="EO863">
        <f>IF($GO863&gt;=30,INDEX($DI:$DI,$GN863+30),"")</f>
      </c>
      <c r="EP863">
        <f>IF($GO863&gt;=31,INDEX($DI:$DI,$GN863+31),"")</f>
      </c>
      <c r="EQ863">
        <f>IF($GO863&gt;=32,INDEX($DI:$DI,$GN863+32),"")</f>
      </c>
      <c r="ER863">
        <f>IF($GO863&gt;=33,INDEX($DI:$DI,$GN863+33),"")</f>
      </c>
      <c r="ES863">
        <f>IF($GO863&gt;=34,INDEX($DI:$DI,$GN863+34),"")</f>
      </c>
      <c r="ET863">
        <f>IF($GO863&gt;=35,INDEX($DI:$DI,$GN863+35),"")</f>
      </c>
      <c r="EU863">
        <f>IF($GO863&gt;=36,INDEX($DI:$DI,$GN863+36),"")</f>
      </c>
      <c r="EV863">
        <f>IF($GO863&gt;=37,INDEX($DI:$DI,$GN863+37),"")</f>
      </c>
      <c r="EW863">
        <f>IF($GO863&gt;=38,INDEX($DI:$DI,$GN863+38),"")</f>
      </c>
      <c r="EX863">
        <f>IF($GO863&gt;=39,INDEX($DI:$DI,$GN863+39),"")</f>
      </c>
      <c r="EY863">
        <f>IF($GO863&gt;=40,INDEX($DI:$DI,$GN863+40),"")</f>
      </c>
      <c r="EZ863">
        <f>IF($GO863&gt;=1,INDEX($DJ:$DJ,$GN863+1),"")</f>
      </c>
      <c r="FA863">
        <f>IF($GO863&gt;=2,INDEX($DJ:$DJ,$GN863+2),"")</f>
      </c>
      <c r="FB863">
        <f>IF($GO863&gt;=3,INDEX($DJ:$DJ,$GN863+3),"")</f>
      </c>
      <c r="FC863">
        <f>IF($GO863&gt;=4,INDEX($DJ:$DJ,$GN863+4),"")</f>
      </c>
      <c r="FD863">
        <f>IF($GO863&gt;=5,INDEX($DJ:$DJ,$GN863+5),"")</f>
      </c>
      <c r="FE863">
        <f>IF($GO863&gt;=6,INDEX($DJ:$DJ,$GN863+6),"")</f>
      </c>
      <c r="FF863">
        <f>IF($GO863&gt;=7,INDEX($DJ:$DJ,$GN863+7),"")</f>
      </c>
      <c r="FG863">
        <f>IF($GO863&gt;=8,INDEX($DJ:$DJ,$GN863+8),"")</f>
      </c>
      <c r="FH863">
        <f>IF($GO863&gt;=9,INDEX($DJ:$DJ,$GN863+9),"")</f>
      </c>
      <c r="FI863">
        <f>IF($GO863&gt;=10,INDEX($DJ:$DJ,$GN863+10),"")</f>
      </c>
      <c r="FJ863">
        <f>IF($GO863&gt;=11,INDEX($DJ:$DJ,$GN863+11),"")</f>
      </c>
      <c r="FK863">
        <f>IF($GO863&gt;=12,INDEX($DJ:$DJ,$GN863+12),"")</f>
      </c>
      <c r="FL863">
        <f>IF($GO863&gt;=13,INDEX($DJ:$DJ,$GN863+13),"")</f>
      </c>
      <c r="FM863">
        <f>IF($GO863&gt;=14,INDEX($DJ:$DJ,$GN863+14),"")</f>
      </c>
      <c r="FN863">
        <f>IF($GO863&gt;=15,INDEX($DJ:$DJ,$GN863+15),"")</f>
      </c>
      <c r="FO863">
        <f>IF($GO863&gt;=16,INDEX($DJ:$DJ,$GN863+16),"")</f>
      </c>
      <c r="FP863">
        <f>IF($GO863&gt;=17,INDEX($DJ:$DJ,$GN863+17),"")</f>
      </c>
      <c r="FQ863">
        <f>IF($GO863&gt;=18,INDEX($DJ:$DJ,$GN863+18),"")</f>
      </c>
      <c r="FR863">
        <f>IF($GO863&gt;=19,INDEX($DJ:$DJ,$GN863+19),"")</f>
      </c>
      <c r="FS863">
        <f>IF($GO863&gt;=20,INDEX($DJ:$DJ,$GN863+20),"")</f>
      </c>
      <c r="FT863">
        <f>IF($GO863&gt;=21,INDEX($DJ:$DJ,$GN863+21),"")</f>
      </c>
      <c r="FU863">
        <f>IF($GO863&gt;=22,INDEX($DJ:$DJ,$GN863+22),"")</f>
      </c>
      <c r="FV863">
        <f>IF($GO863&gt;=23,INDEX($DJ:$DJ,$GN863+23),"")</f>
      </c>
      <c r="FW863">
        <f>IF($GO863&gt;=24,INDEX($DJ:$DJ,$GN863+24),"")</f>
      </c>
      <c r="FX863">
        <f>IF($GO863&gt;=25,INDEX($DJ:$DJ,$GN863+25),"")</f>
      </c>
      <c r="FY863">
        <f>IF($GO863&gt;=26,INDEX($DJ:$DJ,$GN863+26),"")</f>
      </c>
      <c r="FZ863">
        <f>IF($GO863&gt;=27,INDEX($DJ:$DJ,$GN863+27),"")</f>
      </c>
      <c r="GA863">
        <f>IF($GO863&gt;=28,INDEX($DJ:$DJ,$GN863+28),"")</f>
      </c>
      <c r="GB863">
        <f>IF($GO863&gt;=29,INDEX($DJ:$DJ,$GN863+29),"")</f>
      </c>
      <c r="GC863">
        <f>IF($GO863&gt;=30,INDEX($DJ:$DJ,$GN863+30),"")</f>
      </c>
      <c r="GD863">
        <f>IF($GO863&gt;=31,INDEX($DJ:$DJ,$GN863+31),"")</f>
      </c>
      <c r="GE863">
        <f>IF($GO863&gt;=32,INDEX($DJ:$DJ,$GN863+32),"")</f>
      </c>
      <c r="GF863">
        <f>IF($GO863&gt;=33,INDEX($DJ:$DJ,$GN863+33),"")</f>
      </c>
      <c r="GG863">
        <f>IF($GO863&gt;=34,INDEX($DJ:$DJ,$GN863+34),"")</f>
      </c>
      <c r="GH863">
        <f>IF($GO863&gt;=35,INDEX($DJ:$DJ,$GN863+35),"")</f>
      </c>
      <c r="GI863">
        <f>IF($GO863&gt;=36,INDEX($DJ:$DJ,$GN863+36),"")</f>
      </c>
      <c r="GJ863">
        <f>IF($GO863&gt;=37,INDEX($DJ:$DJ,$GN863+37),"")</f>
      </c>
      <c r="GK863">
        <f>IF($GO863&gt;=38,INDEX($DJ:$DJ,$GN863+38),"")</f>
      </c>
      <c r="GL863">
        <f>IF($GO863&gt;=39,INDEX($DJ:$DJ,$GN863+39),"")</f>
      </c>
      <c r="GM863">
        <f>IF($GO863&gt;=40,INDEX($DJ:$DJ,$GN863+40),"")</f>
      </c>
      <c r="GN863">
        <f>IFERROR(MATCH($DH863,$DI$2:$DI$148,0)+1,0)</f>
      </c>
      <c r="GO863">
        <f>IFERROR(INDEX($DK$2:$DK$148,MATCH($DH863,$DI$2:$DI$148,0)),0)</f>
      </c>
      <c r="GP863">
        <f>IFERROR(MATCH($Y863,$DL$863:$EY$863,0),0)</f>
      </c>
      <c r="GQ863">
        <f>IF($GP863&gt;0,INDEX($EZ$863:$GM$863,$GP863),"")</f>
      </c>
      <c r="GT863">
        <f>IF($JC863&gt;=1,INDEX($GR:$GR,$JB863+1),"")</f>
      </c>
      <c r="GU863">
        <f>IF($JC863&gt;=2,INDEX($GR:$GR,$JB863+2),"")</f>
      </c>
      <c r="GV863">
        <f>IF($JC863&gt;=3,INDEX($GR:$GR,$JB863+3),"")</f>
      </c>
      <c r="GW863">
        <f>IF($JC863&gt;=4,INDEX($GR:$GR,$JB863+4),"")</f>
      </c>
      <c r="GX863">
        <f>IF($JC863&gt;=5,INDEX($GR:$GR,$JB863+5),"")</f>
      </c>
      <c r="GY863">
        <f>IF($JC863&gt;=6,INDEX($GR:$GR,$JB863+6),"")</f>
      </c>
      <c r="GZ863">
        <f>IF($JC863&gt;=7,INDEX($GR:$GR,$JB863+7),"")</f>
      </c>
      <c r="HA863">
        <f>IF($JC863&gt;=8,INDEX($GR:$GR,$JB863+8),"")</f>
      </c>
      <c r="HB863">
        <f>IF($JC863&gt;=9,INDEX($GR:$GR,$JB863+9),"")</f>
      </c>
      <c r="HC863">
        <f>IF($JC863&gt;=10,INDEX($GR:$GR,$JB863+10),"")</f>
      </c>
      <c r="HD863">
        <f>IF($JC863&gt;=11,INDEX($GR:$GR,$JB863+11),"")</f>
      </c>
      <c r="HE863">
        <f>IF($JC863&gt;=12,INDEX($GR:$GR,$JB863+12),"")</f>
      </c>
      <c r="HF863">
        <f>IF($JC863&gt;=13,INDEX($GR:$GR,$JB863+13),"")</f>
      </c>
      <c r="HG863">
        <f>IF($JC863&gt;=14,INDEX($GR:$GR,$JB863+14),"")</f>
      </c>
      <c r="HH863">
        <f>IF($JC863&gt;=15,INDEX($GR:$GR,$JB863+15),"")</f>
      </c>
      <c r="HI863">
        <f>IF($JC863&gt;=16,INDEX($GR:$GR,$JB863+16),"")</f>
      </c>
      <c r="HJ863">
        <f>IF($JC863&gt;=17,INDEX($GR:$GR,$JB863+17),"")</f>
      </c>
      <c r="HK863">
        <f>IF($JC863&gt;=18,INDEX($GR:$GR,$JB863+18),"")</f>
      </c>
      <c r="HL863">
        <f>IF($JC863&gt;=19,INDEX($GR:$GR,$JB863+19),"")</f>
      </c>
      <c r="HM863">
        <f>IF($JC863&gt;=20,INDEX($GR:$GR,$JB863+20),"")</f>
      </c>
      <c r="HN863">
        <f>IF($JC863&gt;=21,INDEX($GR:$GR,$JB863+21),"")</f>
      </c>
      <c r="HO863">
        <f>IF($JC863&gt;=22,INDEX($GR:$GR,$JB863+22),"")</f>
      </c>
      <c r="HP863">
        <f>IF($JC863&gt;=23,INDEX($GR:$GR,$JB863+23),"")</f>
      </c>
      <c r="HQ863">
        <f>IF($JC863&gt;=24,INDEX($GR:$GR,$JB863+24),"")</f>
      </c>
      <c r="HR863">
        <f>IF($JC863&gt;=25,INDEX($GR:$GR,$JB863+25),"")</f>
      </c>
      <c r="HS863">
        <f>IF($JC863&gt;=26,INDEX($GR:$GR,$JB863+26),"")</f>
      </c>
      <c r="HT863">
        <f>IF($JC863&gt;=27,INDEX($GR:$GR,$JB863+27),"")</f>
      </c>
      <c r="HU863">
        <f>IF($JC863&gt;=28,INDEX($GR:$GR,$JB863+28),"")</f>
      </c>
      <c r="HV863">
        <f>IF($JC863&gt;=29,INDEX($GR:$GR,$JB863+29),"")</f>
      </c>
      <c r="HW863">
        <f>IF($JC863&gt;=30,INDEX($GR:$GR,$JB863+30),"")</f>
      </c>
      <c r="HX863">
        <f>IF($JC863&gt;=31,INDEX($GR:$GR,$JB863+31),"")</f>
      </c>
      <c r="HY863">
        <f>IF($JC863&gt;=32,INDEX($GR:$GR,$JB863+32),"")</f>
      </c>
      <c r="HZ863">
        <f>IF($JC863&gt;=33,INDEX($GR:$GR,$JB863+33),"")</f>
      </c>
      <c r="IA863">
        <f>IF($JC863&gt;=34,INDEX($GR:$GR,$JB863+34),"")</f>
      </c>
      <c r="IB863">
        <f>IF($JC863&gt;=35,INDEX($GR:$GR,$JB863+35),"")</f>
      </c>
      <c r="IC863">
        <f>IF($JC863&gt;=36,INDEX($GR:$GR,$JB863+36),"")</f>
      </c>
      <c r="ID863">
        <f>IF($JC863&gt;=37,INDEX($GR:$GR,$JB863+37),"")</f>
      </c>
      <c r="IE863">
        <f>IF($JC863&gt;=38,INDEX($GR:$GR,$JB863+38),"")</f>
      </c>
      <c r="IF863">
        <f>IF($JC863&gt;=39,INDEX($GR:$GR,$JB863+39),"")</f>
      </c>
      <c r="IG863">
        <f>IF($JC863&gt;=40,INDEX($GR:$GR,$JB863+40),"")</f>
      </c>
      <c r="IH863">
        <f>IF($JC863&gt;=41,INDEX($GR:$GR,$JB863+41),"")</f>
      </c>
      <c r="II863">
        <f>IF($JC863&gt;=42,INDEX($GR:$GR,$JB863+42),"")</f>
      </c>
      <c r="IJ863">
        <f>IF($JC863&gt;=43,INDEX($GR:$GR,$JB863+43),"")</f>
      </c>
      <c r="IK863">
        <f>IF($JC863&gt;=44,INDEX($GR:$GR,$JB863+44),"")</f>
      </c>
      <c r="IL863">
        <f>IF($JC863&gt;=45,INDEX($GR:$GR,$JB863+45),"")</f>
      </c>
      <c r="IM863">
        <f>IF($JC863&gt;=46,INDEX($GR:$GR,$JB863+46),"")</f>
      </c>
      <c r="IN863">
        <f>IF($JC863&gt;=47,INDEX($GR:$GR,$JB863+47),"")</f>
      </c>
      <c r="IO863">
        <f>IF($JC863&gt;=48,INDEX($GR:$GR,$JB863+48),"")</f>
      </c>
      <c r="IP863">
        <f>IF($JC863&gt;=49,INDEX($GR:$GR,$JB863+49),"")</f>
      </c>
      <c r="IQ863">
        <f>IF($JC863&gt;=50,INDEX($GR:$GR,$JB863+50),"")</f>
      </c>
      <c r="IR863">
        <f>IF($JC863&gt;=51,INDEX($GR:$GR,$JB863+51),"")</f>
      </c>
      <c r="IS863">
        <f>IF($JC863&gt;=52,INDEX($GR:$GR,$JB863+52),"")</f>
      </c>
      <c r="IT863">
        <f>IF($JC863&gt;=53,INDEX($GR:$GR,$JB863+53),"")</f>
      </c>
      <c r="IU863">
        <f>IF($JC863&gt;=54,INDEX($GR:$GR,$JB863+54),"")</f>
      </c>
      <c r="IV863">
        <f>IF($JC863&gt;=55,INDEX($GR:$GR,$JB863+55),"")</f>
      </c>
      <c r="IW863">
        <f>IF($JC863&gt;=56,INDEX($GR:$GR,$JB863+56),"")</f>
      </c>
      <c r="IX863">
        <f>IF($JC863&gt;=57,INDEX($GR:$GR,$JB863+57),"")</f>
      </c>
      <c r="IY863">
        <f>IF($JC863&gt;=58,INDEX($GR:$GR,$JB863+58),"")</f>
      </c>
      <c r="IZ863">
        <f>IF($JC863&gt;=59,INDEX($GR:$GR,$JB863+59),"")</f>
      </c>
      <c r="JA863">
        <f>IF($JC863&gt;=60,INDEX($GR:$GR,$JB863+60),"")</f>
      </c>
      <c r="JB863">
        <f>IFERROR(MATCH($GQ863,$GR$2:$GR$324,0)+1,0)</f>
      </c>
      <c r="JC863">
        <f>IFERROR(INDEX($GS$2:$GS$324,MATCH($GQ863,$GR$2:$GR$324,0)),0)</f>
      </c>
      <c r="JD863" t="s">
        <v>40</v>
      </c>
      <c r="JE863" t="s">
        <v>40</v>
      </c>
    </row>
    <row r="864" spans="1:265" x14ac:dyDescent="0.25">
      <c r="Q864">
        <f>IF(OR($T864="",$P864=""),"",IFERROR($T864/$P864,0))</f>
      </c>
      <c r="R864">
        <f>IF($T864="","",
SUM($S864,$U864,$Z864,$V864,$X864)*
(1-IF($AA864="",0,VALUE($AA864)/100)))</f>
      </c>
      <c r="S864">
        <f>IF($T864="","",$T864)</f>
      </c>
      <c r="U864">
        <f>IF($T864="","",
IF($N864="","",
IF(ISNUMBER(SEARCH("exempt",LOWER($N864))),0,
$T864*(VALUE(SUBSTITUTE($N864,"%",""))/100))))</f>
      </c>
      <c r="AB864">
        <f>IFERROR(IF(FIND(" - ",$K864)&gt;0,MID($K864,FIND(" - ",$K864)+3,LEN($K864)),""),"")</f>
      </c>
      <c r="AK864" t="s">
        <v>1451</v>
      </c>
      <c r="AP864">
        <f>IFERROR(LEFT($K864,FIND(" - ",$K864)-1),$K864)</f>
      </c>
      <c r="AS864">
        <f>IF($CH864&gt;=1,INDEX($AQ:$AQ,$CG864+1),"")</f>
      </c>
      <c r="AT864">
        <f>IF($CH864&gt;=2,INDEX($AQ:$AQ,$CG864+2),"")</f>
      </c>
      <c r="AU864">
        <f>IF($CH864&gt;=3,INDEX($AQ:$AQ,$CG864+3),"")</f>
      </c>
      <c r="AV864">
        <f>IF($CH864&gt;=4,INDEX($AQ:$AQ,$CG864+4),"")</f>
      </c>
      <c r="AW864">
        <f>IF($CH864&gt;=5,INDEX($AQ:$AQ,$CG864+5),"")</f>
      </c>
      <c r="AX864">
        <f>IF($CH864&gt;=6,INDEX($AQ:$AQ,$CG864+6),"")</f>
      </c>
      <c r="AY864">
        <f>IF($CH864&gt;=7,INDEX($AQ:$AQ,$CG864+7),"")</f>
      </c>
      <c r="AZ864">
        <f>IF($CH864&gt;=8,INDEX($AQ:$AQ,$CG864+8),"")</f>
      </c>
      <c r="BA864">
        <f>IF($CH864&gt;=9,INDEX($AQ:$AQ,$CG864+9),"")</f>
      </c>
      <c r="BB864">
        <f>IF($CH864&gt;=10,INDEX($AQ:$AQ,$CG864+10),"")</f>
      </c>
      <c r="BC864">
        <f>IF($CH864&gt;=11,INDEX($AQ:$AQ,$CG864+11),"")</f>
      </c>
      <c r="BD864">
        <f>IF($CH864&gt;=12,INDEX($AQ:$AQ,$CG864+12),"")</f>
      </c>
      <c r="BE864">
        <f>IF($CH864&gt;=13,INDEX($AQ:$AQ,$CG864+13),"")</f>
      </c>
      <c r="BF864">
        <f>IF($CH864&gt;=14,INDEX($AQ:$AQ,$CG864+14),"")</f>
      </c>
      <c r="BG864">
        <f>IF($CH864&gt;=15,INDEX($AQ:$AQ,$CG864+15),"")</f>
      </c>
      <c r="BH864">
        <f>IF($CH864&gt;=16,INDEX($AQ:$AQ,$CG864+16),"")</f>
      </c>
      <c r="BI864">
        <f>IF($CH864&gt;=17,INDEX($AQ:$AQ,$CG864+17),"")</f>
      </c>
      <c r="BJ864">
        <f>IF($CH864&gt;=18,INDEX($AQ:$AQ,$CG864+18),"")</f>
      </c>
      <c r="BK864">
        <f>IF($CH864&gt;=19,INDEX($AQ:$AQ,$CG864+19),"")</f>
      </c>
      <c r="BL864">
        <f>IF($CH864&gt;=20,INDEX($AQ:$AQ,$CG864+20),"")</f>
      </c>
      <c r="BM864">
        <f>IF($CH864&gt;=21,INDEX($AQ:$AQ,$CG864+21),"")</f>
      </c>
      <c r="BN864">
        <f>IF($CH864&gt;=22,INDEX($AQ:$AQ,$CG864+22),"")</f>
      </c>
      <c r="BO864">
        <f>IF($CH864&gt;=23,INDEX($AQ:$AQ,$CG864+23),"")</f>
      </c>
      <c r="BP864">
        <f>IF($CH864&gt;=24,INDEX($AQ:$AQ,$CG864+24),"")</f>
      </c>
      <c r="BQ864">
        <f>IF($CH864&gt;=25,INDEX($AQ:$AQ,$CG864+25),"")</f>
      </c>
      <c r="BR864">
        <f>IF($CH864&gt;=26,INDEX($AQ:$AQ,$CG864+26),"")</f>
      </c>
      <c r="BS864">
        <f>IF($CH864&gt;=27,INDEX($AQ:$AQ,$CG864+27),"")</f>
      </c>
      <c r="BT864">
        <f>IF($CH864&gt;=28,INDEX($AQ:$AQ,$CG864+28),"")</f>
      </c>
      <c r="BU864">
        <f>IF($CH864&gt;=29,INDEX($AQ:$AQ,$CG864+29),"")</f>
      </c>
      <c r="BV864">
        <f>IF($CH864&gt;=30,INDEX($AQ:$AQ,$CG864+30),"")</f>
      </c>
      <c r="BW864">
        <f>IF($CH864&gt;=31,INDEX($AQ:$AQ,$CG864+31),"")</f>
      </c>
      <c r="BX864">
        <f>IF($CH864&gt;=32,INDEX($AQ:$AQ,$CG864+32),"")</f>
      </c>
      <c r="BY864">
        <f>IF($CH864&gt;=33,INDEX($AQ:$AQ,$CG864+33),"")</f>
      </c>
      <c r="BZ864">
        <f>IF($CH864&gt;=34,INDEX($AQ:$AQ,$CG864+34),"")</f>
      </c>
      <c r="CA864">
        <f>IF($CH864&gt;=35,INDEX($AQ:$AQ,$CG864+35),"")</f>
      </c>
      <c r="CB864">
        <f>IF($CH864&gt;=36,INDEX($AQ:$AQ,$CG864+36),"")</f>
      </c>
      <c r="CC864">
        <f>IF($CH864&gt;=37,INDEX($AQ:$AQ,$CG864+37),"")</f>
      </c>
      <c r="CD864">
        <f>IF($CH864&gt;=38,INDEX($AQ:$AQ,$CG864+38),"")</f>
      </c>
      <c r="CE864">
        <f>IF($CH864&gt;=39,INDEX($AQ:$AQ,$CG864+39),"")</f>
      </c>
      <c r="CF864">
        <f>IF($CH864&gt;=40,INDEX($AQ:$AQ,$CG864+40),"")</f>
      </c>
      <c r="CG864">
        <f>IFERROR(MATCH($AP864,$AQ$2:$AQ$134,0)+1,0)</f>
      </c>
      <c r="CH864">
        <f>IFERROR(INDEX($AR$2:$AR$134,MATCH($AP864,$AQ$2:$AQ$134,0)),0)</f>
      </c>
      <c r="CI864">
        <f>IFERROR(LEFT($L864,FIND(" - ",$L864)-1),$L864)</f>
      </c>
      <c r="CL864">
        <f>IF($DG864&gt;=1,INDEX($CJ:$CJ,$DF864+1),"")</f>
      </c>
      <c r="CM864">
        <f>IF($DG864&gt;=2,INDEX($CJ:$CJ,$DF864+2),"")</f>
      </c>
      <c r="CN864">
        <f>IF($DG864&gt;=3,INDEX($CJ:$CJ,$DF864+3),"")</f>
      </c>
      <c r="CO864">
        <f>IF($DG864&gt;=4,INDEX($CJ:$CJ,$DF864+4),"")</f>
      </c>
      <c r="CP864">
        <f>IF($DG864&gt;=5,INDEX($CJ:$CJ,$DF864+5),"")</f>
      </c>
      <c r="CQ864">
        <f>IF($DG864&gt;=6,INDEX($CJ:$CJ,$DF864+6),"")</f>
      </c>
      <c r="CR864">
        <f>IF($DG864&gt;=7,INDEX($CJ:$CJ,$DF864+7),"")</f>
      </c>
      <c r="CS864">
        <f>IF($DG864&gt;=8,INDEX($CJ:$CJ,$DF864+8),"")</f>
      </c>
      <c r="CT864">
        <f>IF($DG864&gt;=9,INDEX($CJ:$CJ,$DF864+9),"")</f>
      </c>
      <c r="CU864">
        <f>IF($DG864&gt;=10,INDEX($CJ:$CJ,$DF864+10),"")</f>
      </c>
      <c r="CV864">
        <f>IF($DG864&gt;=11,INDEX($CJ:$CJ,$DF864+11),"")</f>
      </c>
      <c r="CW864">
        <f>IF($DG864&gt;=12,INDEX($CJ:$CJ,$DF864+12),"")</f>
      </c>
      <c r="CX864">
        <f>IF($DG864&gt;=13,INDEX($CJ:$CJ,$DF864+13),"")</f>
      </c>
      <c r="CY864">
        <f>IF($DG864&gt;=14,INDEX($CJ:$CJ,$DF864+14),"")</f>
      </c>
      <c r="CZ864">
        <f>IF($DG864&gt;=15,INDEX($CJ:$CJ,$DF864+15),"")</f>
      </c>
      <c r="DA864">
        <f>IF($DG864&gt;=16,INDEX($CJ:$CJ,$DF864+16),"")</f>
      </c>
      <c r="DB864">
        <f>IF($DG864&gt;=17,INDEX($CJ:$CJ,$DF864+17),"")</f>
      </c>
      <c r="DC864">
        <f>IF($DG864&gt;=18,INDEX($CJ:$CJ,$DF864+18),"")</f>
      </c>
      <c r="DD864">
        <f>IF($DG864&gt;=19,INDEX($CJ:$CJ,$DF864+19),"")</f>
      </c>
      <c r="DE864">
        <f>IF($DG864&gt;=20,INDEX($CJ:$CJ,$DF864+20),"")</f>
      </c>
      <c r="DF864">
        <f>IFERROR(MATCH($CI864,$CJ$2:$CJ$263,0)+1,0)</f>
      </c>
      <c r="DG864">
        <f>IFERROR(INDEX($CK$2:$CK$263,MATCH($CI864,$CJ$2:$CJ$263,0)),0)</f>
      </c>
      <c r="DH864">
        <f>IFERROR(INDEX($AO:$AO,MATCH($N864,$AN:$AN,0))&amp;"","")</f>
      </c>
      <c r="DL864">
        <f>IF($GO864&gt;=1,INDEX($DI:$DI,$GN864+1),"")</f>
      </c>
      <c r="DM864">
        <f>IF($GO864&gt;=2,INDEX($DI:$DI,$GN864+2),"")</f>
      </c>
      <c r="DN864">
        <f>IF($GO864&gt;=3,INDEX($DI:$DI,$GN864+3),"")</f>
      </c>
      <c r="DO864">
        <f>IF($GO864&gt;=4,INDEX($DI:$DI,$GN864+4),"")</f>
      </c>
      <c r="DP864">
        <f>IF($GO864&gt;=5,INDEX($DI:$DI,$GN864+5),"")</f>
      </c>
      <c r="DQ864">
        <f>IF($GO864&gt;=6,INDEX($DI:$DI,$GN864+6),"")</f>
      </c>
      <c r="DR864">
        <f>IF($GO864&gt;=7,INDEX($DI:$DI,$GN864+7),"")</f>
      </c>
      <c r="DS864">
        <f>IF($GO864&gt;=8,INDEX($DI:$DI,$GN864+8),"")</f>
      </c>
      <c r="DT864">
        <f>IF($GO864&gt;=9,INDEX($DI:$DI,$GN864+9),"")</f>
      </c>
      <c r="DU864">
        <f>IF($GO864&gt;=10,INDEX($DI:$DI,$GN864+10),"")</f>
      </c>
      <c r="DV864">
        <f>IF($GO864&gt;=11,INDEX($DI:$DI,$GN864+11),"")</f>
      </c>
      <c r="DW864">
        <f>IF($GO864&gt;=12,INDEX($DI:$DI,$GN864+12),"")</f>
      </c>
      <c r="DX864">
        <f>IF($GO864&gt;=13,INDEX($DI:$DI,$GN864+13),"")</f>
      </c>
      <c r="DY864">
        <f>IF($GO864&gt;=14,INDEX($DI:$DI,$GN864+14),"")</f>
      </c>
      <c r="DZ864">
        <f>IF($GO864&gt;=15,INDEX($DI:$DI,$GN864+15),"")</f>
      </c>
      <c r="EA864">
        <f>IF($GO864&gt;=16,INDEX($DI:$DI,$GN864+16),"")</f>
      </c>
      <c r="EB864">
        <f>IF($GO864&gt;=17,INDEX($DI:$DI,$GN864+17),"")</f>
      </c>
      <c r="EC864">
        <f>IF($GO864&gt;=18,INDEX($DI:$DI,$GN864+18),"")</f>
      </c>
      <c r="ED864">
        <f>IF($GO864&gt;=19,INDEX($DI:$DI,$GN864+19),"")</f>
      </c>
      <c r="EE864">
        <f>IF($GO864&gt;=20,INDEX($DI:$DI,$GN864+20),"")</f>
      </c>
      <c r="EF864">
        <f>IF($GO864&gt;=21,INDEX($DI:$DI,$GN864+21),"")</f>
      </c>
      <c r="EG864">
        <f>IF($GO864&gt;=22,INDEX($DI:$DI,$GN864+22),"")</f>
      </c>
      <c r="EH864">
        <f>IF($GO864&gt;=23,INDEX($DI:$DI,$GN864+23),"")</f>
      </c>
      <c r="EI864">
        <f>IF($GO864&gt;=24,INDEX($DI:$DI,$GN864+24),"")</f>
      </c>
      <c r="EJ864">
        <f>IF($GO864&gt;=25,INDEX($DI:$DI,$GN864+25),"")</f>
      </c>
      <c r="EK864">
        <f>IF($GO864&gt;=26,INDEX($DI:$DI,$GN864+26),"")</f>
      </c>
      <c r="EL864">
        <f>IF($GO864&gt;=27,INDEX($DI:$DI,$GN864+27),"")</f>
      </c>
      <c r="EM864">
        <f>IF($GO864&gt;=28,INDEX($DI:$DI,$GN864+28),"")</f>
      </c>
      <c r="EN864">
        <f>IF($GO864&gt;=29,INDEX($DI:$DI,$GN864+29),"")</f>
      </c>
      <c r="EO864">
        <f>IF($GO864&gt;=30,INDEX($DI:$DI,$GN864+30),"")</f>
      </c>
      <c r="EP864">
        <f>IF($GO864&gt;=31,INDEX($DI:$DI,$GN864+31),"")</f>
      </c>
      <c r="EQ864">
        <f>IF($GO864&gt;=32,INDEX($DI:$DI,$GN864+32),"")</f>
      </c>
      <c r="ER864">
        <f>IF($GO864&gt;=33,INDEX($DI:$DI,$GN864+33),"")</f>
      </c>
      <c r="ES864">
        <f>IF($GO864&gt;=34,INDEX($DI:$DI,$GN864+34),"")</f>
      </c>
      <c r="ET864">
        <f>IF($GO864&gt;=35,INDEX($DI:$DI,$GN864+35),"")</f>
      </c>
      <c r="EU864">
        <f>IF($GO864&gt;=36,INDEX($DI:$DI,$GN864+36),"")</f>
      </c>
      <c r="EV864">
        <f>IF($GO864&gt;=37,INDEX($DI:$DI,$GN864+37),"")</f>
      </c>
      <c r="EW864">
        <f>IF($GO864&gt;=38,INDEX($DI:$DI,$GN864+38),"")</f>
      </c>
      <c r="EX864">
        <f>IF($GO864&gt;=39,INDEX($DI:$DI,$GN864+39),"")</f>
      </c>
      <c r="EY864">
        <f>IF($GO864&gt;=40,INDEX($DI:$DI,$GN864+40),"")</f>
      </c>
      <c r="EZ864">
        <f>IF($GO864&gt;=1,INDEX($DJ:$DJ,$GN864+1),"")</f>
      </c>
      <c r="FA864">
        <f>IF($GO864&gt;=2,INDEX($DJ:$DJ,$GN864+2),"")</f>
      </c>
      <c r="FB864">
        <f>IF($GO864&gt;=3,INDEX($DJ:$DJ,$GN864+3),"")</f>
      </c>
      <c r="FC864">
        <f>IF($GO864&gt;=4,INDEX($DJ:$DJ,$GN864+4),"")</f>
      </c>
      <c r="FD864">
        <f>IF($GO864&gt;=5,INDEX($DJ:$DJ,$GN864+5),"")</f>
      </c>
      <c r="FE864">
        <f>IF($GO864&gt;=6,INDEX($DJ:$DJ,$GN864+6),"")</f>
      </c>
      <c r="FF864">
        <f>IF($GO864&gt;=7,INDEX($DJ:$DJ,$GN864+7),"")</f>
      </c>
      <c r="FG864">
        <f>IF($GO864&gt;=8,INDEX($DJ:$DJ,$GN864+8),"")</f>
      </c>
      <c r="FH864">
        <f>IF($GO864&gt;=9,INDEX($DJ:$DJ,$GN864+9),"")</f>
      </c>
      <c r="FI864">
        <f>IF($GO864&gt;=10,INDEX($DJ:$DJ,$GN864+10),"")</f>
      </c>
      <c r="FJ864">
        <f>IF($GO864&gt;=11,INDEX($DJ:$DJ,$GN864+11),"")</f>
      </c>
      <c r="FK864">
        <f>IF($GO864&gt;=12,INDEX($DJ:$DJ,$GN864+12),"")</f>
      </c>
      <c r="FL864">
        <f>IF($GO864&gt;=13,INDEX($DJ:$DJ,$GN864+13),"")</f>
      </c>
      <c r="FM864">
        <f>IF($GO864&gt;=14,INDEX($DJ:$DJ,$GN864+14),"")</f>
      </c>
      <c r="FN864">
        <f>IF($GO864&gt;=15,INDEX($DJ:$DJ,$GN864+15),"")</f>
      </c>
      <c r="FO864">
        <f>IF($GO864&gt;=16,INDEX($DJ:$DJ,$GN864+16),"")</f>
      </c>
      <c r="FP864">
        <f>IF($GO864&gt;=17,INDEX($DJ:$DJ,$GN864+17),"")</f>
      </c>
      <c r="FQ864">
        <f>IF($GO864&gt;=18,INDEX($DJ:$DJ,$GN864+18),"")</f>
      </c>
      <c r="FR864">
        <f>IF($GO864&gt;=19,INDEX($DJ:$DJ,$GN864+19),"")</f>
      </c>
      <c r="FS864">
        <f>IF($GO864&gt;=20,INDEX($DJ:$DJ,$GN864+20),"")</f>
      </c>
      <c r="FT864">
        <f>IF($GO864&gt;=21,INDEX($DJ:$DJ,$GN864+21),"")</f>
      </c>
      <c r="FU864">
        <f>IF($GO864&gt;=22,INDEX($DJ:$DJ,$GN864+22),"")</f>
      </c>
      <c r="FV864">
        <f>IF($GO864&gt;=23,INDEX($DJ:$DJ,$GN864+23),"")</f>
      </c>
      <c r="FW864">
        <f>IF($GO864&gt;=24,INDEX($DJ:$DJ,$GN864+24),"")</f>
      </c>
      <c r="FX864">
        <f>IF($GO864&gt;=25,INDEX($DJ:$DJ,$GN864+25),"")</f>
      </c>
      <c r="FY864">
        <f>IF($GO864&gt;=26,INDEX($DJ:$DJ,$GN864+26),"")</f>
      </c>
      <c r="FZ864">
        <f>IF($GO864&gt;=27,INDEX($DJ:$DJ,$GN864+27),"")</f>
      </c>
      <c r="GA864">
        <f>IF($GO864&gt;=28,INDEX($DJ:$DJ,$GN864+28),"")</f>
      </c>
      <c r="GB864">
        <f>IF($GO864&gt;=29,INDEX($DJ:$DJ,$GN864+29),"")</f>
      </c>
      <c r="GC864">
        <f>IF($GO864&gt;=30,INDEX($DJ:$DJ,$GN864+30),"")</f>
      </c>
      <c r="GD864">
        <f>IF($GO864&gt;=31,INDEX($DJ:$DJ,$GN864+31),"")</f>
      </c>
      <c r="GE864">
        <f>IF($GO864&gt;=32,INDEX($DJ:$DJ,$GN864+32),"")</f>
      </c>
      <c r="GF864">
        <f>IF($GO864&gt;=33,INDEX($DJ:$DJ,$GN864+33),"")</f>
      </c>
      <c r="GG864">
        <f>IF($GO864&gt;=34,INDEX($DJ:$DJ,$GN864+34),"")</f>
      </c>
      <c r="GH864">
        <f>IF($GO864&gt;=35,INDEX($DJ:$DJ,$GN864+35),"")</f>
      </c>
      <c r="GI864">
        <f>IF($GO864&gt;=36,INDEX($DJ:$DJ,$GN864+36),"")</f>
      </c>
      <c r="GJ864">
        <f>IF($GO864&gt;=37,INDEX($DJ:$DJ,$GN864+37),"")</f>
      </c>
      <c r="GK864">
        <f>IF($GO864&gt;=38,INDEX($DJ:$DJ,$GN864+38),"")</f>
      </c>
      <c r="GL864">
        <f>IF($GO864&gt;=39,INDEX($DJ:$DJ,$GN864+39),"")</f>
      </c>
      <c r="GM864">
        <f>IF($GO864&gt;=40,INDEX($DJ:$DJ,$GN864+40),"")</f>
      </c>
      <c r="GN864">
        <f>IFERROR(MATCH($DH864,$DI$2:$DI$148,0)+1,0)</f>
      </c>
      <c r="GO864">
        <f>IFERROR(INDEX($DK$2:$DK$148,MATCH($DH864,$DI$2:$DI$148,0)),0)</f>
      </c>
      <c r="GP864">
        <f>IFERROR(MATCH($Y864,$DL$864:$EY$864,0),0)</f>
      </c>
      <c r="GQ864">
        <f>IF($GP864&gt;0,INDEX($EZ$864:$GM$864,$GP864),"")</f>
      </c>
      <c r="GT864">
        <f>IF($JC864&gt;=1,INDEX($GR:$GR,$JB864+1),"")</f>
      </c>
      <c r="GU864">
        <f>IF($JC864&gt;=2,INDEX($GR:$GR,$JB864+2),"")</f>
      </c>
      <c r="GV864">
        <f>IF($JC864&gt;=3,INDEX($GR:$GR,$JB864+3),"")</f>
      </c>
      <c r="GW864">
        <f>IF($JC864&gt;=4,INDEX($GR:$GR,$JB864+4),"")</f>
      </c>
      <c r="GX864">
        <f>IF($JC864&gt;=5,INDEX($GR:$GR,$JB864+5),"")</f>
      </c>
      <c r="GY864">
        <f>IF($JC864&gt;=6,INDEX($GR:$GR,$JB864+6),"")</f>
      </c>
      <c r="GZ864">
        <f>IF($JC864&gt;=7,INDEX($GR:$GR,$JB864+7),"")</f>
      </c>
      <c r="HA864">
        <f>IF($JC864&gt;=8,INDEX($GR:$GR,$JB864+8),"")</f>
      </c>
      <c r="HB864">
        <f>IF($JC864&gt;=9,INDEX($GR:$GR,$JB864+9),"")</f>
      </c>
      <c r="HC864">
        <f>IF($JC864&gt;=10,INDEX($GR:$GR,$JB864+10),"")</f>
      </c>
      <c r="HD864">
        <f>IF($JC864&gt;=11,INDEX($GR:$GR,$JB864+11),"")</f>
      </c>
      <c r="HE864">
        <f>IF($JC864&gt;=12,INDEX($GR:$GR,$JB864+12),"")</f>
      </c>
      <c r="HF864">
        <f>IF($JC864&gt;=13,INDEX($GR:$GR,$JB864+13),"")</f>
      </c>
      <c r="HG864">
        <f>IF($JC864&gt;=14,INDEX($GR:$GR,$JB864+14),"")</f>
      </c>
      <c r="HH864">
        <f>IF($JC864&gt;=15,INDEX($GR:$GR,$JB864+15),"")</f>
      </c>
      <c r="HI864">
        <f>IF($JC864&gt;=16,INDEX($GR:$GR,$JB864+16),"")</f>
      </c>
      <c r="HJ864">
        <f>IF($JC864&gt;=17,INDEX($GR:$GR,$JB864+17),"")</f>
      </c>
      <c r="HK864">
        <f>IF($JC864&gt;=18,INDEX($GR:$GR,$JB864+18),"")</f>
      </c>
      <c r="HL864">
        <f>IF($JC864&gt;=19,INDEX($GR:$GR,$JB864+19),"")</f>
      </c>
      <c r="HM864">
        <f>IF($JC864&gt;=20,INDEX($GR:$GR,$JB864+20),"")</f>
      </c>
      <c r="HN864">
        <f>IF($JC864&gt;=21,INDEX($GR:$GR,$JB864+21),"")</f>
      </c>
      <c r="HO864">
        <f>IF($JC864&gt;=22,INDEX($GR:$GR,$JB864+22),"")</f>
      </c>
      <c r="HP864">
        <f>IF($JC864&gt;=23,INDEX($GR:$GR,$JB864+23),"")</f>
      </c>
      <c r="HQ864">
        <f>IF($JC864&gt;=24,INDEX($GR:$GR,$JB864+24),"")</f>
      </c>
      <c r="HR864">
        <f>IF($JC864&gt;=25,INDEX($GR:$GR,$JB864+25),"")</f>
      </c>
      <c r="HS864">
        <f>IF($JC864&gt;=26,INDEX($GR:$GR,$JB864+26),"")</f>
      </c>
      <c r="HT864">
        <f>IF($JC864&gt;=27,INDEX($GR:$GR,$JB864+27),"")</f>
      </c>
      <c r="HU864">
        <f>IF($JC864&gt;=28,INDEX($GR:$GR,$JB864+28),"")</f>
      </c>
      <c r="HV864">
        <f>IF($JC864&gt;=29,INDEX($GR:$GR,$JB864+29),"")</f>
      </c>
      <c r="HW864">
        <f>IF($JC864&gt;=30,INDEX($GR:$GR,$JB864+30),"")</f>
      </c>
      <c r="HX864">
        <f>IF($JC864&gt;=31,INDEX($GR:$GR,$JB864+31),"")</f>
      </c>
      <c r="HY864">
        <f>IF($JC864&gt;=32,INDEX($GR:$GR,$JB864+32),"")</f>
      </c>
      <c r="HZ864">
        <f>IF($JC864&gt;=33,INDEX($GR:$GR,$JB864+33),"")</f>
      </c>
      <c r="IA864">
        <f>IF($JC864&gt;=34,INDEX($GR:$GR,$JB864+34),"")</f>
      </c>
      <c r="IB864">
        <f>IF($JC864&gt;=35,INDEX($GR:$GR,$JB864+35),"")</f>
      </c>
      <c r="IC864">
        <f>IF($JC864&gt;=36,INDEX($GR:$GR,$JB864+36),"")</f>
      </c>
      <c r="ID864">
        <f>IF($JC864&gt;=37,INDEX($GR:$GR,$JB864+37),"")</f>
      </c>
      <c r="IE864">
        <f>IF($JC864&gt;=38,INDEX($GR:$GR,$JB864+38),"")</f>
      </c>
      <c r="IF864">
        <f>IF($JC864&gt;=39,INDEX($GR:$GR,$JB864+39),"")</f>
      </c>
      <c r="IG864">
        <f>IF($JC864&gt;=40,INDEX($GR:$GR,$JB864+40),"")</f>
      </c>
      <c r="IH864">
        <f>IF($JC864&gt;=41,INDEX($GR:$GR,$JB864+41),"")</f>
      </c>
      <c r="II864">
        <f>IF($JC864&gt;=42,INDEX($GR:$GR,$JB864+42),"")</f>
      </c>
      <c r="IJ864">
        <f>IF($JC864&gt;=43,INDEX($GR:$GR,$JB864+43),"")</f>
      </c>
      <c r="IK864">
        <f>IF($JC864&gt;=44,INDEX($GR:$GR,$JB864+44),"")</f>
      </c>
      <c r="IL864">
        <f>IF($JC864&gt;=45,INDEX($GR:$GR,$JB864+45),"")</f>
      </c>
      <c r="IM864">
        <f>IF($JC864&gt;=46,INDEX($GR:$GR,$JB864+46),"")</f>
      </c>
      <c r="IN864">
        <f>IF($JC864&gt;=47,INDEX($GR:$GR,$JB864+47),"")</f>
      </c>
      <c r="IO864">
        <f>IF($JC864&gt;=48,INDEX($GR:$GR,$JB864+48),"")</f>
      </c>
      <c r="IP864">
        <f>IF($JC864&gt;=49,INDEX($GR:$GR,$JB864+49),"")</f>
      </c>
      <c r="IQ864">
        <f>IF($JC864&gt;=50,INDEX($GR:$GR,$JB864+50),"")</f>
      </c>
      <c r="IR864">
        <f>IF($JC864&gt;=51,INDEX($GR:$GR,$JB864+51),"")</f>
      </c>
      <c r="IS864">
        <f>IF($JC864&gt;=52,INDEX($GR:$GR,$JB864+52),"")</f>
      </c>
      <c r="IT864">
        <f>IF($JC864&gt;=53,INDEX($GR:$GR,$JB864+53),"")</f>
      </c>
      <c r="IU864">
        <f>IF($JC864&gt;=54,INDEX($GR:$GR,$JB864+54),"")</f>
      </c>
      <c r="IV864">
        <f>IF($JC864&gt;=55,INDEX($GR:$GR,$JB864+55),"")</f>
      </c>
      <c r="IW864">
        <f>IF($JC864&gt;=56,INDEX($GR:$GR,$JB864+56),"")</f>
      </c>
      <c r="IX864">
        <f>IF($JC864&gt;=57,INDEX($GR:$GR,$JB864+57),"")</f>
      </c>
      <c r="IY864">
        <f>IF($JC864&gt;=58,INDEX($GR:$GR,$JB864+58),"")</f>
      </c>
      <c r="IZ864">
        <f>IF($JC864&gt;=59,INDEX($GR:$GR,$JB864+59),"")</f>
      </c>
      <c r="JA864">
        <f>IF($JC864&gt;=60,INDEX($GR:$GR,$JB864+60),"")</f>
      </c>
      <c r="JB864">
        <f>IFERROR(MATCH($GQ864,$GR$2:$GR$324,0)+1,0)</f>
      </c>
      <c r="JC864">
        <f>IFERROR(INDEX($GS$2:$GS$324,MATCH($GQ864,$GR$2:$GR$324,0)),0)</f>
      </c>
      <c r="JD864" t="s">
        <v>40</v>
      </c>
      <c r="JE864" t="s">
        <v>40</v>
      </c>
    </row>
    <row r="865" spans="1:265" x14ac:dyDescent="0.25">
      <c r="Q865">
        <f>IF(OR($T865="",$P865=""),"",IFERROR($T865/$P865,0))</f>
      </c>
      <c r="R865">
        <f>IF($T865="","",
SUM($S865,$U865,$Z865,$V865,$X865)*
(1-IF($AA865="",0,VALUE($AA865)/100)))</f>
      </c>
      <c r="S865">
        <f>IF($T865="","",$T865)</f>
      </c>
      <c r="U865">
        <f>IF($T865="","",
IF($N865="","",
IF(ISNUMBER(SEARCH("exempt",LOWER($N865))),0,
$T865*(VALUE(SUBSTITUTE($N865,"%",""))/100))))</f>
      </c>
      <c r="AB865">
        <f>IFERROR(IF(FIND(" - ",$K865)&gt;0,MID($K865,FIND(" - ",$K865)+3,LEN($K865)),""),"")</f>
      </c>
      <c r="AK865" t="s">
        <v>1452</v>
      </c>
      <c r="AP865">
        <f>IFERROR(LEFT($K865,FIND(" - ",$K865)-1),$K865)</f>
      </c>
      <c r="AS865">
        <f>IF($CH865&gt;=1,INDEX($AQ:$AQ,$CG865+1),"")</f>
      </c>
      <c r="AT865">
        <f>IF($CH865&gt;=2,INDEX($AQ:$AQ,$CG865+2),"")</f>
      </c>
      <c r="AU865">
        <f>IF($CH865&gt;=3,INDEX($AQ:$AQ,$CG865+3),"")</f>
      </c>
      <c r="AV865">
        <f>IF($CH865&gt;=4,INDEX($AQ:$AQ,$CG865+4),"")</f>
      </c>
      <c r="AW865">
        <f>IF($CH865&gt;=5,INDEX($AQ:$AQ,$CG865+5),"")</f>
      </c>
      <c r="AX865">
        <f>IF($CH865&gt;=6,INDEX($AQ:$AQ,$CG865+6),"")</f>
      </c>
      <c r="AY865">
        <f>IF($CH865&gt;=7,INDEX($AQ:$AQ,$CG865+7),"")</f>
      </c>
      <c r="AZ865">
        <f>IF($CH865&gt;=8,INDEX($AQ:$AQ,$CG865+8),"")</f>
      </c>
      <c r="BA865">
        <f>IF($CH865&gt;=9,INDEX($AQ:$AQ,$CG865+9),"")</f>
      </c>
      <c r="BB865">
        <f>IF($CH865&gt;=10,INDEX($AQ:$AQ,$CG865+10),"")</f>
      </c>
      <c r="BC865">
        <f>IF($CH865&gt;=11,INDEX($AQ:$AQ,$CG865+11),"")</f>
      </c>
      <c r="BD865">
        <f>IF($CH865&gt;=12,INDEX($AQ:$AQ,$CG865+12),"")</f>
      </c>
      <c r="BE865">
        <f>IF($CH865&gt;=13,INDEX($AQ:$AQ,$CG865+13),"")</f>
      </c>
      <c r="BF865">
        <f>IF($CH865&gt;=14,INDEX($AQ:$AQ,$CG865+14),"")</f>
      </c>
      <c r="BG865">
        <f>IF($CH865&gt;=15,INDEX($AQ:$AQ,$CG865+15),"")</f>
      </c>
      <c r="BH865">
        <f>IF($CH865&gt;=16,INDEX($AQ:$AQ,$CG865+16),"")</f>
      </c>
      <c r="BI865">
        <f>IF($CH865&gt;=17,INDEX($AQ:$AQ,$CG865+17),"")</f>
      </c>
      <c r="BJ865">
        <f>IF($CH865&gt;=18,INDEX($AQ:$AQ,$CG865+18),"")</f>
      </c>
      <c r="BK865">
        <f>IF($CH865&gt;=19,INDEX($AQ:$AQ,$CG865+19),"")</f>
      </c>
      <c r="BL865">
        <f>IF($CH865&gt;=20,INDEX($AQ:$AQ,$CG865+20),"")</f>
      </c>
      <c r="BM865">
        <f>IF($CH865&gt;=21,INDEX($AQ:$AQ,$CG865+21),"")</f>
      </c>
      <c r="BN865">
        <f>IF($CH865&gt;=22,INDEX($AQ:$AQ,$CG865+22),"")</f>
      </c>
      <c r="BO865">
        <f>IF($CH865&gt;=23,INDEX($AQ:$AQ,$CG865+23),"")</f>
      </c>
      <c r="BP865">
        <f>IF($CH865&gt;=24,INDEX($AQ:$AQ,$CG865+24),"")</f>
      </c>
      <c r="BQ865">
        <f>IF($CH865&gt;=25,INDEX($AQ:$AQ,$CG865+25),"")</f>
      </c>
      <c r="BR865">
        <f>IF($CH865&gt;=26,INDEX($AQ:$AQ,$CG865+26),"")</f>
      </c>
      <c r="BS865">
        <f>IF($CH865&gt;=27,INDEX($AQ:$AQ,$CG865+27),"")</f>
      </c>
      <c r="BT865">
        <f>IF($CH865&gt;=28,INDEX($AQ:$AQ,$CG865+28),"")</f>
      </c>
      <c r="BU865">
        <f>IF($CH865&gt;=29,INDEX($AQ:$AQ,$CG865+29),"")</f>
      </c>
      <c r="BV865">
        <f>IF($CH865&gt;=30,INDEX($AQ:$AQ,$CG865+30),"")</f>
      </c>
      <c r="BW865">
        <f>IF($CH865&gt;=31,INDEX($AQ:$AQ,$CG865+31),"")</f>
      </c>
      <c r="BX865">
        <f>IF($CH865&gt;=32,INDEX($AQ:$AQ,$CG865+32),"")</f>
      </c>
      <c r="BY865">
        <f>IF($CH865&gt;=33,INDEX($AQ:$AQ,$CG865+33),"")</f>
      </c>
      <c r="BZ865">
        <f>IF($CH865&gt;=34,INDEX($AQ:$AQ,$CG865+34),"")</f>
      </c>
      <c r="CA865">
        <f>IF($CH865&gt;=35,INDEX($AQ:$AQ,$CG865+35),"")</f>
      </c>
      <c r="CB865">
        <f>IF($CH865&gt;=36,INDEX($AQ:$AQ,$CG865+36),"")</f>
      </c>
      <c r="CC865">
        <f>IF($CH865&gt;=37,INDEX($AQ:$AQ,$CG865+37),"")</f>
      </c>
      <c r="CD865">
        <f>IF($CH865&gt;=38,INDEX($AQ:$AQ,$CG865+38),"")</f>
      </c>
      <c r="CE865">
        <f>IF($CH865&gt;=39,INDEX($AQ:$AQ,$CG865+39),"")</f>
      </c>
      <c r="CF865">
        <f>IF($CH865&gt;=40,INDEX($AQ:$AQ,$CG865+40),"")</f>
      </c>
      <c r="CG865">
        <f>IFERROR(MATCH($AP865,$AQ$2:$AQ$134,0)+1,0)</f>
      </c>
      <c r="CH865">
        <f>IFERROR(INDEX($AR$2:$AR$134,MATCH($AP865,$AQ$2:$AQ$134,0)),0)</f>
      </c>
      <c r="CI865">
        <f>IFERROR(LEFT($L865,FIND(" - ",$L865)-1),$L865)</f>
      </c>
      <c r="CL865">
        <f>IF($DG865&gt;=1,INDEX($CJ:$CJ,$DF865+1),"")</f>
      </c>
      <c r="CM865">
        <f>IF($DG865&gt;=2,INDEX($CJ:$CJ,$DF865+2),"")</f>
      </c>
      <c r="CN865">
        <f>IF($DG865&gt;=3,INDEX($CJ:$CJ,$DF865+3),"")</f>
      </c>
      <c r="CO865">
        <f>IF($DG865&gt;=4,INDEX($CJ:$CJ,$DF865+4),"")</f>
      </c>
      <c r="CP865">
        <f>IF($DG865&gt;=5,INDEX($CJ:$CJ,$DF865+5),"")</f>
      </c>
      <c r="CQ865">
        <f>IF($DG865&gt;=6,INDEX($CJ:$CJ,$DF865+6),"")</f>
      </c>
      <c r="CR865">
        <f>IF($DG865&gt;=7,INDEX($CJ:$CJ,$DF865+7),"")</f>
      </c>
      <c r="CS865">
        <f>IF($DG865&gt;=8,INDEX($CJ:$CJ,$DF865+8),"")</f>
      </c>
      <c r="CT865">
        <f>IF($DG865&gt;=9,INDEX($CJ:$CJ,$DF865+9),"")</f>
      </c>
      <c r="CU865">
        <f>IF($DG865&gt;=10,INDEX($CJ:$CJ,$DF865+10),"")</f>
      </c>
      <c r="CV865">
        <f>IF($DG865&gt;=11,INDEX($CJ:$CJ,$DF865+11),"")</f>
      </c>
      <c r="CW865">
        <f>IF($DG865&gt;=12,INDEX($CJ:$CJ,$DF865+12),"")</f>
      </c>
      <c r="CX865">
        <f>IF($DG865&gt;=13,INDEX($CJ:$CJ,$DF865+13),"")</f>
      </c>
      <c r="CY865">
        <f>IF($DG865&gt;=14,INDEX($CJ:$CJ,$DF865+14),"")</f>
      </c>
      <c r="CZ865">
        <f>IF($DG865&gt;=15,INDEX($CJ:$CJ,$DF865+15),"")</f>
      </c>
      <c r="DA865">
        <f>IF($DG865&gt;=16,INDEX($CJ:$CJ,$DF865+16),"")</f>
      </c>
      <c r="DB865">
        <f>IF($DG865&gt;=17,INDEX($CJ:$CJ,$DF865+17),"")</f>
      </c>
      <c r="DC865">
        <f>IF($DG865&gt;=18,INDEX($CJ:$CJ,$DF865+18),"")</f>
      </c>
      <c r="DD865">
        <f>IF($DG865&gt;=19,INDEX($CJ:$CJ,$DF865+19),"")</f>
      </c>
      <c r="DE865">
        <f>IF($DG865&gt;=20,INDEX($CJ:$CJ,$DF865+20),"")</f>
      </c>
      <c r="DF865">
        <f>IFERROR(MATCH($CI865,$CJ$2:$CJ$263,0)+1,0)</f>
      </c>
      <c r="DG865">
        <f>IFERROR(INDEX($CK$2:$CK$263,MATCH($CI865,$CJ$2:$CJ$263,0)),0)</f>
      </c>
      <c r="DH865">
        <f>IFERROR(INDEX($AO:$AO,MATCH($N865,$AN:$AN,0))&amp;"","")</f>
      </c>
      <c r="DL865">
        <f>IF($GO865&gt;=1,INDEX($DI:$DI,$GN865+1),"")</f>
      </c>
      <c r="DM865">
        <f>IF($GO865&gt;=2,INDEX($DI:$DI,$GN865+2),"")</f>
      </c>
      <c r="DN865">
        <f>IF($GO865&gt;=3,INDEX($DI:$DI,$GN865+3),"")</f>
      </c>
      <c r="DO865">
        <f>IF($GO865&gt;=4,INDEX($DI:$DI,$GN865+4),"")</f>
      </c>
      <c r="DP865">
        <f>IF($GO865&gt;=5,INDEX($DI:$DI,$GN865+5),"")</f>
      </c>
      <c r="DQ865">
        <f>IF($GO865&gt;=6,INDEX($DI:$DI,$GN865+6),"")</f>
      </c>
      <c r="DR865">
        <f>IF($GO865&gt;=7,INDEX($DI:$DI,$GN865+7),"")</f>
      </c>
      <c r="DS865">
        <f>IF($GO865&gt;=8,INDEX($DI:$DI,$GN865+8),"")</f>
      </c>
      <c r="DT865">
        <f>IF($GO865&gt;=9,INDEX($DI:$DI,$GN865+9),"")</f>
      </c>
      <c r="DU865">
        <f>IF($GO865&gt;=10,INDEX($DI:$DI,$GN865+10),"")</f>
      </c>
      <c r="DV865">
        <f>IF($GO865&gt;=11,INDEX($DI:$DI,$GN865+11),"")</f>
      </c>
      <c r="DW865">
        <f>IF($GO865&gt;=12,INDEX($DI:$DI,$GN865+12),"")</f>
      </c>
      <c r="DX865">
        <f>IF($GO865&gt;=13,INDEX($DI:$DI,$GN865+13),"")</f>
      </c>
      <c r="DY865">
        <f>IF($GO865&gt;=14,INDEX($DI:$DI,$GN865+14),"")</f>
      </c>
      <c r="DZ865">
        <f>IF($GO865&gt;=15,INDEX($DI:$DI,$GN865+15),"")</f>
      </c>
      <c r="EA865">
        <f>IF($GO865&gt;=16,INDEX($DI:$DI,$GN865+16),"")</f>
      </c>
      <c r="EB865">
        <f>IF($GO865&gt;=17,INDEX($DI:$DI,$GN865+17),"")</f>
      </c>
      <c r="EC865">
        <f>IF($GO865&gt;=18,INDEX($DI:$DI,$GN865+18),"")</f>
      </c>
      <c r="ED865">
        <f>IF($GO865&gt;=19,INDEX($DI:$DI,$GN865+19),"")</f>
      </c>
      <c r="EE865">
        <f>IF($GO865&gt;=20,INDEX($DI:$DI,$GN865+20),"")</f>
      </c>
      <c r="EF865">
        <f>IF($GO865&gt;=21,INDEX($DI:$DI,$GN865+21),"")</f>
      </c>
      <c r="EG865">
        <f>IF($GO865&gt;=22,INDEX($DI:$DI,$GN865+22),"")</f>
      </c>
      <c r="EH865">
        <f>IF($GO865&gt;=23,INDEX($DI:$DI,$GN865+23),"")</f>
      </c>
      <c r="EI865">
        <f>IF($GO865&gt;=24,INDEX($DI:$DI,$GN865+24),"")</f>
      </c>
      <c r="EJ865">
        <f>IF($GO865&gt;=25,INDEX($DI:$DI,$GN865+25),"")</f>
      </c>
      <c r="EK865">
        <f>IF($GO865&gt;=26,INDEX($DI:$DI,$GN865+26),"")</f>
      </c>
      <c r="EL865">
        <f>IF($GO865&gt;=27,INDEX($DI:$DI,$GN865+27),"")</f>
      </c>
      <c r="EM865">
        <f>IF($GO865&gt;=28,INDEX($DI:$DI,$GN865+28),"")</f>
      </c>
      <c r="EN865">
        <f>IF($GO865&gt;=29,INDEX($DI:$DI,$GN865+29),"")</f>
      </c>
      <c r="EO865">
        <f>IF($GO865&gt;=30,INDEX($DI:$DI,$GN865+30),"")</f>
      </c>
      <c r="EP865">
        <f>IF($GO865&gt;=31,INDEX($DI:$DI,$GN865+31),"")</f>
      </c>
      <c r="EQ865">
        <f>IF($GO865&gt;=32,INDEX($DI:$DI,$GN865+32),"")</f>
      </c>
      <c r="ER865">
        <f>IF($GO865&gt;=33,INDEX($DI:$DI,$GN865+33),"")</f>
      </c>
      <c r="ES865">
        <f>IF($GO865&gt;=34,INDEX($DI:$DI,$GN865+34),"")</f>
      </c>
      <c r="ET865">
        <f>IF($GO865&gt;=35,INDEX($DI:$DI,$GN865+35),"")</f>
      </c>
      <c r="EU865">
        <f>IF($GO865&gt;=36,INDEX($DI:$DI,$GN865+36),"")</f>
      </c>
      <c r="EV865">
        <f>IF($GO865&gt;=37,INDEX($DI:$DI,$GN865+37),"")</f>
      </c>
      <c r="EW865">
        <f>IF($GO865&gt;=38,INDEX($DI:$DI,$GN865+38),"")</f>
      </c>
      <c r="EX865">
        <f>IF($GO865&gt;=39,INDEX($DI:$DI,$GN865+39),"")</f>
      </c>
      <c r="EY865">
        <f>IF($GO865&gt;=40,INDEX($DI:$DI,$GN865+40),"")</f>
      </c>
      <c r="EZ865">
        <f>IF($GO865&gt;=1,INDEX($DJ:$DJ,$GN865+1),"")</f>
      </c>
      <c r="FA865">
        <f>IF($GO865&gt;=2,INDEX($DJ:$DJ,$GN865+2),"")</f>
      </c>
      <c r="FB865">
        <f>IF($GO865&gt;=3,INDEX($DJ:$DJ,$GN865+3),"")</f>
      </c>
      <c r="FC865">
        <f>IF($GO865&gt;=4,INDEX($DJ:$DJ,$GN865+4),"")</f>
      </c>
      <c r="FD865">
        <f>IF($GO865&gt;=5,INDEX($DJ:$DJ,$GN865+5),"")</f>
      </c>
      <c r="FE865">
        <f>IF($GO865&gt;=6,INDEX($DJ:$DJ,$GN865+6),"")</f>
      </c>
      <c r="FF865">
        <f>IF($GO865&gt;=7,INDEX($DJ:$DJ,$GN865+7),"")</f>
      </c>
      <c r="FG865">
        <f>IF($GO865&gt;=8,INDEX($DJ:$DJ,$GN865+8),"")</f>
      </c>
      <c r="FH865">
        <f>IF($GO865&gt;=9,INDEX($DJ:$DJ,$GN865+9),"")</f>
      </c>
      <c r="FI865">
        <f>IF($GO865&gt;=10,INDEX($DJ:$DJ,$GN865+10),"")</f>
      </c>
      <c r="FJ865">
        <f>IF($GO865&gt;=11,INDEX($DJ:$DJ,$GN865+11),"")</f>
      </c>
      <c r="FK865">
        <f>IF($GO865&gt;=12,INDEX($DJ:$DJ,$GN865+12),"")</f>
      </c>
      <c r="FL865">
        <f>IF($GO865&gt;=13,INDEX($DJ:$DJ,$GN865+13),"")</f>
      </c>
      <c r="FM865">
        <f>IF($GO865&gt;=14,INDEX($DJ:$DJ,$GN865+14),"")</f>
      </c>
      <c r="FN865">
        <f>IF($GO865&gt;=15,INDEX($DJ:$DJ,$GN865+15),"")</f>
      </c>
      <c r="FO865">
        <f>IF($GO865&gt;=16,INDEX($DJ:$DJ,$GN865+16),"")</f>
      </c>
      <c r="FP865">
        <f>IF($GO865&gt;=17,INDEX($DJ:$DJ,$GN865+17),"")</f>
      </c>
      <c r="FQ865">
        <f>IF($GO865&gt;=18,INDEX($DJ:$DJ,$GN865+18),"")</f>
      </c>
      <c r="FR865">
        <f>IF($GO865&gt;=19,INDEX($DJ:$DJ,$GN865+19),"")</f>
      </c>
      <c r="FS865">
        <f>IF($GO865&gt;=20,INDEX($DJ:$DJ,$GN865+20),"")</f>
      </c>
      <c r="FT865">
        <f>IF($GO865&gt;=21,INDEX($DJ:$DJ,$GN865+21),"")</f>
      </c>
      <c r="FU865">
        <f>IF($GO865&gt;=22,INDEX($DJ:$DJ,$GN865+22),"")</f>
      </c>
      <c r="FV865">
        <f>IF($GO865&gt;=23,INDEX($DJ:$DJ,$GN865+23),"")</f>
      </c>
      <c r="FW865">
        <f>IF($GO865&gt;=24,INDEX($DJ:$DJ,$GN865+24),"")</f>
      </c>
      <c r="FX865">
        <f>IF($GO865&gt;=25,INDEX($DJ:$DJ,$GN865+25),"")</f>
      </c>
      <c r="FY865">
        <f>IF($GO865&gt;=26,INDEX($DJ:$DJ,$GN865+26),"")</f>
      </c>
      <c r="FZ865">
        <f>IF($GO865&gt;=27,INDEX($DJ:$DJ,$GN865+27),"")</f>
      </c>
      <c r="GA865">
        <f>IF($GO865&gt;=28,INDEX($DJ:$DJ,$GN865+28),"")</f>
      </c>
      <c r="GB865">
        <f>IF($GO865&gt;=29,INDEX($DJ:$DJ,$GN865+29),"")</f>
      </c>
      <c r="GC865">
        <f>IF($GO865&gt;=30,INDEX($DJ:$DJ,$GN865+30),"")</f>
      </c>
      <c r="GD865">
        <f>IF($GO865&gt;=31,INDEX($DJ:$DJ,$GN865+31),"")</f>
      </c>
      <c r="GE865">
        <f>IF($GO865&gt;=32,INDEX($DJ:$DJ,$GN865+32),"")</f>
      </c>
      <c r="GF865">
        <f>IF($GO865&gt;=33,INDEX($DJ:$DJ,$GN865+33),"")</f>
      </c>
      <c r="GG865">
        <f>IF($GO865&gt;=34,INDEX($DJ:$DJ,$GN865+34),"")</f>
      </c>
      <c r="GH865">
        <f>IF($GO865&gt;=35,INDEX($DJ:$DJ,$GN865+35),"")</f>
      </c>
      <c r="GI865">
        <f>IF($GO865&gt;=36,INDEX($DJ:$DJ,$GN865+36),"")</f>
      </c>
      <c r="GJ865">
        <f>IF($GO865&gt;=37,INDEX($DJ:$DJ,$GN865+37),"")</f>
      </c>
      <c r="GK865">
        <f>IF($GO865&gt;=38,INDEX($DJ:$DJ,$GN865+38),"")</f>
      </c>
      <c r="GL865">
        <f>IF($GO865&gt;=39,INDEX($DJ:$DJ,$GN865+39),"")</f>
      </c>
      <c r="GM865">
        <f>IF($GO865&gt;=40,INDEX($DJ:$DJ,$GN865+40),"")</f>
      </c>
      <c r="GN865">
        <f>IFERROR(MATCH($DH865,$DI$2:$DI$148,0)+1,0)</f>
      </c>
      <c r="GO865">
        <f>IFERROR(INDEX($DK$2:$DK$148,MATCH($DH865,$DI$2:$DI$148,0)),0)</f>
      </c>
      <c r="GP865">
        <f>IFERROR(MATCH($Y865,$DL$865:$EY$865,0),0)</f>
      </c>
      <c r="GQ865">
        <f>IF($GP865&gt;0,INDEX($EZ$865:$GM$865,$GP865),"")</f>
      </c>
      <c r="GT865">
        <f>IF($JC865&gt;=1,INDEX($GR:$GR,$JB865+1),"")</f>
      </c>
      <c r="GU865">
        <f>IF($JC865&gt;=2,INDEX($GR:$GR,$JB865+2),"")</f>
      </c>
      <c r="GV865">
        <f>IF($JC865&gt;=3,INDEX($GR:$GR,$JB865+3),"")</f>
      </c>
      <c r="GW865">
        <f>IF($JC865&gt;=4,INDEX($GR:$GR,$JB865+4),"")</f>
      </c>
      <c r="GX865">
        <f>IF($JC865&gt;=5,INDEX($GR:$GR,$JB865+5),"")</f>
      </c>
      <c r="GY865">
        <f>IF($JC865&gt;=6,INDEX($GR:$GR,$JB865+6),"")</f>
      </c>
      <c r="GZ865">
        <f>IF($JC865&gt;=7,INDEX($GR:$GR,$JB865+7),"")</f>
      </c>
      <c r="HA865">
        <f>IF($JC865&gt;=8,INDEX($GR:$GR,$JB865+8),"")</f>
      </c>
      <c r="HB865">
        <f>IF($JC865&gt;=9,INDEX($GR:$GR,$JB865+9),"")</f>
      </c>
      <c r="HC865">
        <f>IF($JC865&gt;=10,INDEX($GR:$GR,$JB865+10),"")</f>
      </c>
      <c r="HD865">
        <f>IF($JC865&gt;=11,INDEX($GR:$GR,$JB865+11),"")</f>
      </c>
      <c r="HE865">
        <f>IF($JC865&gt;=12,INDEX($GR:$GR,$JB865+12),"")</f>
      </c>
      <c r="HF865">
        <f>IF($JC865&gt;=13,INDEX($GR:$GR,$JB865+13),"")</f>
      </c>
      <c r="HG865">
        <f>IF($JC865&gt;=14,INDEX($GR:$GR,$JB865+14),"")</f>
      </c>
      <c r="HH865">
        <f>IF($JC865&gt;=15,INDEX($GR:$GR,$JB865+15),"")</f>
      </c>
      <c r="HI865">
        <f>IF($JC865&gt;=16,INDEX($GR:$GR,$JB865+16),"")</f>
      </c>
      <c r="HJ865">
        <f>IF($JC865&gt;=17,INDEX($GR:$GR,$JB865+17),"")</f>
      </c>
      <c r="HK865">
        <f>IF($JC865&gt;=18,INDEX($GR:$GR,$JB865+18),"")</f>
      </c>
      <c r="HL865">
        <f>IF($JC865&gt;=19,INDEX($GR:$GR,$JB865+19),"")</f>
      </c>
      <c r="HM865">
        <f>IF($JC865&gt;=20,INDEX($GR:$GR,$JB865+20),"")</f>
      </c>
      <c r="HN865">
        <f>IF($JC865&gt;=21,INDEX($GR:$GR,$JB865+21),"")</f>
      </c>
      <c r="HO865">
        <f>IF($JC865&gt;=22,INDEX($GR:$GR,$JB865+22),"")</f>
      </c>
      <c r="HP865">
        <f>IF($JC865&gt;=23,INDEX($GR:$GR,$JB865+23),"")</f>
      </c>
      <c r="HQ865">
        <f>IF($JC865&gt;=24,INDEX($GR:$GR,$JB865+24),"")</f>
      </c>
      <c r="HR865">
        <f>IF($JC865&gt;=25,INDEX($GR:$GR,$JB865+25),"")</f>
      </c>
      <c r="HS865">
        <f>IF($JC865&gt;=26,INDEX($GR:$GR,$JB865+26),"")</f>
      </c>
      <c r="HT865">
        <f>IF($JC865&gt;=27,INDEX($GR:$GR,$JB865+27),"")</f>
      </c>
      <c r="HU865">
        <f>IF($JC865&gt;=28,INDEX($GR:$GR,$JB865+28),"")</f>
      </c>
      <c r="HV865">
        <f>IF($JC865&gt;=29,INDEX($GR:$GR,$JB865+29),"")</f>
      </c>
      <c r="HW865">
        <f>IF($JC865&gt;=30,INDEX($GR:$GR,$JB865+30),"")</f>
      </c>
      <c r="HX865">
        <f>IF($JC865&gt;=31,INDEX($GR:$GR,$JB865+31),"")</f>
      </c>
      <c r="HY865">
        <f>IF($JC865&gt;=32,INDEX($GR:$GR,$JB865+32),"")</f>
      </c>
      <c r="HZ865">
        <f>IF($JC865&gt;=33,INDEX($GR:$GR,$JB865+33),"")</f>
      </c>
      <c r="IA865">
        <f>IF($JC865&gt;=34,INDEX($GR:$GR,$JB865+34),"")</f>
      </c>
      <c r="IB865">
        <f>IF($JC865&gt;=35,INDEX($GR:$GR,$JB865+35),"")</f>
      </c>
      <c r="IC865">
        <f>IF($JC865&gt;=36,INDEX($GR:$GR,$JB865+36),"")</f>
      </c>
      <c r="ID865">
        <f>IF($JC865&gt;=37,INDEX($GR:$GR,$JB865+37),"")</f>
      </c>
      <c r="IE865">
        <f>IF($JC865&gt;=38,INDEX($GR:$GR,$JB865+38),"")</f>
      </c>
      <c r="IF865">
        <f>IF($JC865&gt;=39,INDEX($GR:$GR,$JB865+39),"")</f>
      </c>
      <c r="IG865">
        <f>IF($JC865&gt;=40,INDEX($GR:$GR,$JB865+40),"")</f>
      </c>
      <c r="IH865">
        <f>IF($JC865&gt;=41,INDEX($GR:$GR,$JB865+41),"")</f>
      </c>
      <c r="II865">
        <f>IF($JC865&gt;=42,INDEX($GR:$GR,$JB865+42),"")</f>
      </c>
      <c r="IJ865">
        <f>IF($JC865&gt;=43,INDEX($GR:$GR,$JB865+43),"")</f>
      </c>
      <c r="IK865">
        <f>IF($JC865&gt;=44,INDEX($GR:$GR,$JB865+44),"")</f>
      </c>
      <c r="IL865">
        <f>IF($JC865&gt;=45,INDEX($GR:$GR,$JB865+45),"")</f>
      </c>
      <c r="IM865">
        <f>IF($JC865&gt;=46,INDEX($GR:$GR,$JB865+46),"")</f>
      </c>
      <c r="IN865">
        <f>IF($JC865&gt;=47,INDEX($GR:$GR,$JB865+47),"")</f>
      </c>
      <c r="IO865">
        <f>IF($JC865&gt;=48,INDEX($GR:$GR,$JB865+48),"")</f>
      </c>
      <c r="IP865">
        <f>IF($JC865&gt;=49,INDEX($GR:$GR,$JB865+49),"")</f>
      </c>
      <c r="IQ865">
        <f>IF($JC865&gt;=50,INDEX($GR:$GR,$JB865+50),"")</f>
      </c>
      <c r="IR865">
        <f>IF($JC865&gt;=51,INDEX($GR:$GR,$JB865+51),"")</f>
      </c>
      <c r="IS865">
        <f>IF($JC865&gt;=52,INDEX($GR:$GR,$JB865+52),"")</f>
      </c>
      <c r="IT865">
        <f>IF($JC865&gt;=53,INDEX($GR:$GR,$JB865+53),"")</f>
      </c>
      <c r="IU865">
        <f>IF($JC865&gt;=54,INDEX($GR:$GR,$JB865+54),"")</f>
      </c>
      <c r="IV865">
        <f>IF($JC865&gt;=55,INDEX($GR:$GR,$JB865+55),"")</f>
      </c>
      <c r="IW865">
        <f>IF($JC865&gt;=56,INDEX($GR:$GR,$JB865+56),"")</f>
      </c>
      <c r="IX865">
        <f>IF($JC865&gt;=57,INDEX($GR:$GR,$JB865+57),"")</f>
      </c>
      <c r="IY865">
        <f>IF($JC865&gt;=58,INDEX($GR:$GR,$JB865+58),"")</f>
      </c>
      <c r="IZ865">
        <f>IF($JC865&gt;=59,INDEX($GR:$GR,$JB865+59),"")</f>
      </c>
      <c r="JA865">
        <f>IF($JC865&gt;=60,INDEX($GR:$GR,$JB865+60),"")</f>
      </c>
      <c r="JB865">
        <f>IFERROR(MATCH($GQ865,$GR$2:$GR$324,0)+1,0)</f>
      </c>
      <c r="JC865">
        <f>IFERROR(INDEX($GS$2:$GS$324,MATCH($GQ865,$GR$2:$GR$324,0)),0)</f>
      </c>
      <c r="JD865" t="s">
        <v>40</v>
      </c>
      <c r="JE865" t="s">
        <v>40</v>
      </c>
    </row>
    <row r="866" spans="1:265" x14ac:dyDescent="0.25">
      <c r="Q866">
        <f>IF(OR($T866="",$P866=""),"",IFERROR($T866/$P866,0))</f>
      </c>
      <c r="R866">
        <f>IF($T866="","",
SUM($S866,$U866,$Z866,$V866,$X866)*
(1-IF($AA866="",0,VALUE($AA866)/100)))</f>
      </c>
      <c r="S866">
        <f>IF($T866="","",$T866)</f>
      </c>
      <c r="U866">
        <f>IF($T866="","",
IF($N866="","",
IF(ISNUMBER(SEARCH("exempt",LOWER($N866))),0,
$T866*(VALUE(SUBSTITUTE($N866,"%",""))/100))))</f>
      </c>
      <c r="AB866">
        <f>IFERROR(IF(FIND(" - ",$K866)&gt;0,MID($K866,FIND(" - ",$K866)+3,LEN($K866)),""),"")</f>
      </c>
      <c r="AK866" t="s">
        <v>1453</v>
      </c>
      <c r="AP866">
        <f>IFERROR(LEFT($K866,FIND(" - ",$K866)-1),$K866)</f>
      </c>
      <c r="AS866">
        <f>IF($CH866&gt;=1,INDEX($AQ:$AQ,$CG866+1),"")</f>
      </c>
      <c r="AT866">
        <f>IF($CH866&gt;=2,INDEX($AQ:$AQ,$CG866+2),"")</f>
      </c>
      <c r="AU866">
        <f>IF($CH866&gt;=3,INDEX($AQ:$AQ,$CG866+3),"")</f>
      </c>
      <c r="AV866">
        <f>IF($CH866&gt;=4,INDEX($AQ:$AQ,$CG866+4),"")</f>
      </c>
      <c r="AW866">
        <f>IF($CH866&gt;=5,INDEX($AQ:$AQ,$CG866+5),"")</f>
      </c>
      <c r="AX866">
        <f>IF($CH866&gt;=6,INDEX($AQ:$AQ,$CG866+6),"")</f>
      </c>
      <c r="AY866">
        <f>IF($CH866&gt;=7,INDEX($AQ:$AQ,$CG866+7),"")</f>
      </c>
      <c r="AZ866">
        <f>IF($CH866&gt;=8,INDEX($AQ:$AQ,$CG866+8),"")</f>
      </c>
      <c r="BA866">
        <f>IF($CH866&gt;=9,INDEX($AQ:$AQ,$CG866+9),"")</f>
      </c>
      <c r="BB866">
        <f>IF($CH866&gt;=10,INDEX($AQ:$AQ,$CG866+10),"")</f>
      </c>
      <c r="BC866">
        <f>IF($CH866&gt;=11,INDEX($AQ:$AQ,$CG866+11),"")</f>
      </c>
      <c r="BD866">
        <f>IF($CH866&gt;=12,INDEX($AQ:$AQ,$CG866+12),"")</f>
      </c>
      <c r="BE866">
        <f>IF($CH866&gt;=13,INDEX($AQ:$AQ,$CG866+13),"")</f>
      </c>
      <c r="BF866">
        <f>IF($CH866&gt;=14,INDEX($AQ:$AQ,$CG866+14),"")</f>
      </c>
      <c r="BG866">
        <f>IF($CH866&gt;=15,INDEX($AQ:$AQ,$CG866+15),"")</f>
      </c>
      <c r="BH866">
        <f>IF($CH866&gt;=16,INDEX($AQ:$AQ,$CG866+16),"")</f>
      </c>
      <c r="BI866">
        <f>IF($CH866&gt;=17,INDEX($AQ:$AQ,$CG866+17),"")</f>
      </c>
      <c r="BJ866">
        <f>IF($CH866&gt;=18,INDEX($AQ:$AQ,$CG866+18),"")</f>
      </c>
      <c r="BK866">
        <f>IF($CH866&gt;=19,INDEX($AQ:$AQ,$CG866+19),"")</f>
      </c>
      <c r="BL866">
        <f>IF($CH866&gt;=20,INDEX($AQ:$AQ,$CG866+20),"")</f>
      </c>
      <c r="BM866">
        <f>IF($CH866&gt;=21,INDEX($AQ:$AQ,$CG866+21),"")</f>
      </c>
      <c r="BN866">
        <f>IF($CH866&gt;=22,INDEX($AQ:$AQ,$CG866+22),"")</f>
      </c>
      <c r="BO866">
        <f>IF($CH866&gt;=23,INDEX($AQ:$AQ,$CG866+23),"")</f>
      </c>
      <c r="BP866">
        <f>IF($CH866&gt;=24,INDEX($AQ:$AQ,$CG866+24),"")</f>
      </c>
      <c r="BQ866">
        <f>IF($CH866&gt;=25,INDEX($AQ:$AQ,$CG866+25),"")</f>
      </c>
      <c r="BR866">
        <f>IF($CH866&gt;=26,INDEX($AQ:$AQ,$CG866+26),"")</f>
      </c>
      <c r="BS866">
        <f>IF($CH866&gt;=27,INDEX($AQ:$AQ,$CG866+27),"")</f>
      </c>
      <c r="BT866">
        <f>IF($CH866&gt;=28,INDEX($AQ:$AQ,$CG866+28),"")</f>
      </c>
      <c r="BU866">
        <f>IF($CH866&gt;=29,INDEX($AQ:$AQ,$CG866+29),"")</f>
      </c>
      <c r="BV866">
        <f>IF($CH866&gt;=30,INDEX($AQ:$AQ,$CG866+30),"")</f>
      </c>
      <c r="BW866">
        <f>IF($CH866&gt;=31,INDEX($AQ:$AQ,$CG866+31),"")</f>
      </c>
      <c r="BX866">
        <f>IF($CH866&gt;=32,INDEX($AQ:$AQ,$CG866+32),"")</f>
      </c>
      <c r="BY866">
        <f>IF($CH866&gt;=33,INDEX($AQ:$AQ,$CG866+33),"")</f>
      </c>
      <c r="BZ866">
        <f>IF($CH866&gt;=34,INDEX($AQ:$AQ,$CG866+34),"")</f>
      </c>
      <c r="CA866">
        <f>IF($CH866&gt;=35,INDEX($AQ:$AQ,$CG866+35),"")</f>
      </c>
      <c r="CB866">
        <f>IF($CH866&gt;=36,INDEX($AQ:$AQ,$CG866+36),"")</f>
      </c>
      <c r="CC866">
        <f>IF($CH866&gt;=37,INDEX($AQ:$AQ,$CG866+37),"")</f>
      </c>
      <c r="CD866">
        <f>IF($CH866&gt;=38,INDEX($AQ:$AQ,$CG866+38),"")</f>
      </c>
      <c r="CE866">
        <f>IF($CH866&gt;=39,INDEX($AQ:$AQ,$CG866+39),"")</f>
      </c>
      <c r="CF866">
        <f>IF($CH866&gt;=40,INDEX($AQ:$AQ,$CG866+40),"")</f>
      </c>
      <c r="CG866">
        <f>IFERROR(MATCH($AP866,$AQ$2:$AQ$134,0)+1,0)</f>
      </c>
      <c r="CH866">
        <f>IFERROR(INDEX($AR$2:$AR$134,MATCH($AP866,$AQ$2:$AQ$134,0)),0)</f>
      </c>
      <c r="CI866">
        <f>IFERROR(LEFT($L866,FIND(" - ",$L866)-1),$L866)</f>
      </c>
      <c r="CL866">
        <f>IF($DG866&gt;=1,INDEX($CJ:$CJ,$DF866+1),"")</f>
      </c>
      <c r="CM866">
        <f>IF($DG866&gt;=2,INDEX($CJ:$CJ,$DF866+2),"")</f>
      </c>
      <c r="CN866">
        <f>IF($DG866&gt;=3,INDEX($CJ:$CJ,$DF866+3),"")</f>
      </c>
      <c r="CO866">
        <f>IF($DG866&gt;=4,INDEX($CJ:$CJ,$DF866+4),"")</f>
      </c>
      <c r="CP866">
        <f>IF($DG866&gt;=5,INDEX($CJ:$CJ,$DF866+5),"")</f>
      </c>
      <c r="CQ866">
        <f>IF($DG866&gt;=6,INDEX($CJ:$CJ,$DF866+6),"")</f>
      </c>
      <c r="CR866">
        <f>IF($DG866&gt;=7,INDEX($CJ:$CJ,$DF866+7),"")</f>
      </c>
      <c r="CS866">
        <f>IF($DG866&gt;=8,INDEX($CJ:$CJ,$DF866+8),"")</f>
      </c>
      <c r="CT866">
        <f>IF($DG866&gt;=9,INDEX($CJ:$CJ,$DF866+9),"")</f>
      </c>
      <c r="CU866">
        <f>IF($DG866&gt;=10,INDEX($CJ:$CJ,$DF866+10),"")</f>
      </c>
      <c r="CV866">
        <f>IF($DG866&gt;=11,INDEX($CJ:$CJ,$DF866+11),"")</f>
      </c>
      <c r="CW866">
        <f>IF($DG866&gt;=12,INDEX($CJ:$CJ,$DF866+12),"")</f>
      </c>
      <c r="CX866">
        <f>IF($DG866&gt;=13,INDEX($CJ:$CJ,$DF866+13),"")</f>
      </c>
      <c r="CY866">
        <f>IF($DG866&gt;=14,INDEX($CJ:$CJ,$DF866+14),"")</f>
      </c>
      <c r="CZ866">
        <f>IF($DG866&gt;=15,INDEX($CJ:$CJ,$DF866+15),"")</f>
      </c>
      <c r="DA866">
        <f>IF($DG866&gt;=16,INDEX($CJ:$CJ,$DF866+16),"")</f>
      </c>
      <c r="DB866">
        <f>IF($DG866&gt;=17,INDEX($CJ:$CJ,$DF866+17),"")</f>
      </c>
      <c r="DC866">
        <f>IF($DG866&gt;=18,INDEX($CJ:$CJ,$DF866+18),"")</f>
      </c>
      <c r="DD866">
        <f>IF($DG866&gt;=19,INDEX($CJ:$CJ,$DF866+19),"")</f>
      </c>
      <c r="DE866">
        <f>IF($DG866&gt;=20,INDEX($CJ:$CJ,$DF866+20),"")</f>
      </c>
      <c r="DF866">
        <f>IFERROR(MATCH($CI866,$CJ$2:$CJ$263,0)+1,0)</f>
      </c>
      <c r="DG866">
        <f>IFERROR(INDEX($CK$2:$CK$263,MATCH($CI866,$CJ$2:$CJ$263,0)),0)</f>
      </c>
      <c r="DH866">
        <f>IFERROR(INDEX($AO:$AO,MATCH($N866,$AN:$AN,0))&amp;"","")</f>
      </c>
      <c r="DL866">
        <f>IF($GO866&gt;=1,INDEX($DI:$DI,$GN866+1),"")</f>
      </c>
      <c r="DM866">
        <f>IF($GO866&gt;=2,INDEX($DI:$DI,$GN866+2),"")</f>
      </c>
      <c r="DN866">
        <f>IF($GO866&gt;=3,INDEX($DI:$DI,$GN866+3),"")</f>
      </c>
      <c r="DO866">
        <f>IF($GO866&gt;=4,INDEX($DI:$DI,$GN866+4),"")</f>
      </c>
      <c r="DP866">
        <f>IF($GO866&gt;=5,INDEX($DI:$DI,$GN866+5),"")</f>
      </c>
      <c r="DQ866">
        <f>IF($GO866&gt;=6,INDEX($DI:$DI,$GN866+6),"")</f>
      </c>
      <c r="DR866">
        <f>IF($GO866&gt;=7,INDEX($DI:$DI,$GN866+7),"")</f>
      </c>
      <c r="DS866">
        <f>IF($GO866&gt;=8,INDEX($DI:$DI,$GN866+8),"")</f>
      </c>
      <c r="DT866">
        <f>IF($GO866&gt;=9,INDEX($DI:$DI,$GN866+9),"")</f>
      </c>
      <c r="DU866">
        <f>IF($GO866&gt;=10,INDEX($DI:$DI,$GN866+10),"")</f>
      </c>
      <c r="DV866">
        <f>IF($GO866&gt;=11,INDEX($DI:$DI,$GN866+11),"")</f>
      </c>
      <c r="DW866">
        <f>IF($GO866&gt;=12,INDEX($DI:$DI,$GN866+12),"")</f>
      </c>
      <c r="DX866">
        <f>IF($GO866&gt;=13,INDEX($DI:$DI,$GN866+13),"")</f>
      </c>
      <c r="DY866">
        <f>IF($GO866&gt;=14,INDEX($DI:$DI,$GN866+14),"")</f>
      </c>
      <c r="DZ866">
        <f>IF($GO866&gt;=15,INDEX($DI:$DI,$GN866+15),"")</f>
      </c>
      <c r="EA866">
        <f>IF($GO866&gt;=16,INDEX($DI:$DI,$GN866+16),"")</f>
      </c>
      <c r="EB866">
        <f>IF($GO866&gt;=17,INDEX($DI:$DI,$GN866+17),"")</f>
      </c>
      <c r="EC866">
        <f>IF($GO866&gt;=18,INDEX($DI:$DI,$GN866+18),"")</f>
      </c>
      <c r="ED866">
        <f>IF($GO866&gt;=19,INDEX($DI:$DI,$GN866+19),"")</f>
      </c>
      <c r="EE866">
        <f>IF($GO866&gt;=20,INDEX($DI:$DI,$GN866+20),"")</f>
      </c>
      <c r="EF866">
        <f>IF($GO866&gt;=21,INDEX($DI:$DI,$GN866+21),"")</f>
      </c>
      <c r="EG866">
        <f>IF($GO866&gt;=22,INDEX($DI:$DI,$GN866+22),"")</f>
      </c>
      <c r="EH866">
        <f>IF($GO866&gt;=23,INDEX($DI:$DI,$GN866+23),"")</f>
      </c>
      <c r="EI866">
        <f>IF($GO866&gt;=24,INDEX($DI:$DI,$GN866+24),"")</f>
      </c>
      <c r="EJ866">
        <f>IF($GO866&gt;=25,INDEX($DI:$DI,$GN866+25),"")</f>
      </c>
      <c r="EK866">
        <f>IF($GO866&gt;=26,INDEX($DI:$DI,$GN866+26),"")</f>
      </c>
      <c r="EL866">
        <f>IF($GO866&gt;=27,INDEX($DI:$DI,$GN866+27),"")</f>
      </c>
      <c r="EM866">
        <f>IF($GO866&gt;=28,INDEX($DI:$DI,$GN866+28),"")</f>
      </c>
      <c r="EN866">
        <f>IF($GO866&gt;=29,INDEX($DI:$DI,$GN866+29),"")</f>
      </c>
      <c r="EO866">
        <f>IF($GO866&gt;=30,INDEX($DI:$DI,$GN866+30),"")</f>
      </c>
      <c r="EP866">
        <f>IF($GO866&gt;=31,INDEX($DI:$DI,$GN866+31),"")</f>
      </c>
      <c r="EQ866">
        <f>IF($GO866&gt;=32,INDEX($DI:$DI,$GN866+32),"")</f>
      </c>
      <c r="ER866">
        <f>IF($GO866&gt;=33,INDEX($DI:$DI,$GN866+33),"")</f>
      </c>
      <c r="ES866">
        <f>IF($GO866&gt;=34,INDEX($DI:$DI,$GN866+34),"")</f>
      </c>
      <c r="ET866">
        <f>IF($GO866&gt;=35,INDEX($DI:$DI,$GN866+35),"")</f>
      </c>
      <c r="EU866">
        <f>IF($GO866&gt;=36,INDEX($DI:$DI,$GN866+36),"")</f>
      </c>
      <c r="EV866">
        <f>IF($GO866&gt;=37,INDEX($DI:$DI,$GN866+37),"")</f>
      </c>
      <c r="EW866">
        <f>IF($GO866&gt;=38,INDEX($DI:$DI,$GN866+38),"")</f>
      </c>
      <c r="EX866">
        <f>IF($GO866&gt;=39,INDEX($DI:$DI,$GN866+39),"")</f>
      </c>
      <c r="EY866">
        <f>IF($GO866&gt;=40,INDEX($DI:$DI,$GN866+40),"")</f>
      </c>
      <c r="EZ866">
        <f>IF($GO866&gt;=1,INDEX($DJ:$DJ,$GN866+1),"")</f>
      </c>
      <c r="FA866">
        <f>IF($GO866&gt;=2,INDEX($DJ:$DJ,$GN866+2),"")</f>
      </c>
      <c r="FB866">
        <f>IF($GO866&gt;=3,INDEX($DJ:$DJ,$GN866+3),"")</f>
      </c>
      <c r="FC866">
        <f>IF($GO866&gt;=4,INDEX($DJ:$DJ,$GN866+4),"")</f>
      </c>
      <c r="FD866">
        <f>IF($GO866&gt;=5,INDEX($DJ:$DJ,$GN866+5),"")</f>
      </c>
      <c r="FE866">
        <f>IF($GO866&gt;=6,INDEX($DJ:$DJ,$GN866+6),"")</f>
      </c>
      <c r="FF866">
        <f>IF($GO866&gt;=7,INDEX($DJ:$DJ,$GN866+7),"")</f>
      </c>
      <c r="FG866">
        <f>IF($GO866&gt;=8,INDEX($DJ:$DJ,$GN866+8),"")</f>
      </c>
      <c r="FH866">
        <f>IF($GO866&gt;=9,INDEX($DJ:$DJ,$GN866+9),"")</f>
      </c>
      <c r="FI866">
        <f>IF($GO866&gt;=10,INDEX($DJ:$DJ,$GN866+10),"")</f>
      </c>
      <c r="FJ866">
        <f>IF($GO866&gt;=11,INDEX($DJ:$DJ,$GN866+11),"")</f>
      </c>
      <c r="FK866">
        <f>IF($GO866&gt;=12,INDEX($DJ:$DJ,$GN866+12),"")</f>
      </c>
      <c r="FL866">
        <f>IF($GO866&gt;=13,INDEX($DJ:$DJ,$GN866+13),"")</f>
      </c>
      <c r="FM866">
        <f>IF($GO866&gt;=14,INDEX($DJ:$DJ,$GN866+14),"")</f>
      </c>
      <c r="FN866">
        <f>IF($GO866&gt;=15,INDEX($DJ:$DJ,$GN866+15),"")</f>
      </c>
      <c r="FO866">
        <f>IF($GO866&gt;=16,INDEX($DJ:$DJ,$GN866+16),"")</f>
      </c>
      <c r="FP866">
        <f>IF($GO866&gt;=17,INDEX($DJ:$DJ,$GN866+17),"")</f>
      </c>
      <c r="FQ866">
        <f>IF($GO866&gt;=18,INDEX($DJ:$DJ,$GN866+18),"")</f>
      </c>
      <c r="FR866">
        <f>IF($GO866&gt;=19,INDEX($DJ:$DJ,$GN866+19),"")</f>
      </c>
      <c r="FS866">
        <f>IF($GO866&gt;=20,INDEX($DJ:$DJ,$GN866+20),"")</f>
      </c>
      <c r="FT866">
        <f>IF($GO866&gt;=21,INDEX($DJ:$DJ,$GN866+21),"")</f>
      </c>
      <c r="FU866">
        <f>IF($GO866&gt;=22,INDEX($DJ:$DJ,$GN866+22),"")</f>
      </c>
      <c r="FV866">
        <f>IF($GO866&gt;=23,INDEX($DJ:$DJ,$GN866+23),"")</f>
      </c>
      <c r="FW866">
        <f>IF($GO866&gt;=24,INDEX($DJ:$DJ,$GN866+24),"")</f>
      </c>
      <c r="FX866">
        <f>IF($GO866&gt;=25,INDEX($DJ:$DJ,$GN866+25),"")</f>
      </c>
      <c r="FY866">
        <f>IF($GO866&gt;=26,INDEX($DJ:$DJ,$GN866+26),"")</f>
      </c>
      <c r="FZ866">
        <f>IF($GO866&gt;=27,INDEX($DJ:$DJ,$GN866+27),"")</f>
      </c>
      <c r="GA866">
        <f>IF($GO866&gt;=28,INDEX($DJ:$DJ,$GN866+28),"")</f>
      </c>
      <c r="GB866">
        <f>IF($GO866&gt;=29,INDEX($DJ:$DJ,$GN866+29),"")</f>
      </c>
      <c r="GC866">
        <f>IF($GO866&gt;=30,INDEX($DJ:$DJ,$GN866+30),"")</f>
      </c>
      <c r="GD866">
        <f>IF($GO866&gt;=31,INDEX($DJ:$DJ,$GN866+31),"")</f>
      </c>
      <c r="GE866">
        <f>IF($GO866&gt;=32,INDEX($DJ:$DJ,$GN866+32),"")</f>
      </c>
      <c r="GF866">
        <f>IF($GO866&gt;=33,INDEX($DJ:$DJ,$GN866+33),"")</f>
      </c>
      <c r="GG866">
        <f>IF($GO866&gt;=34,INDEX($DJ:$DJ,$GN866+34),"")</f>
      </c>
      <c r="GH866">
        <f>IF($GO866&gt;=35,INDEX($DJ:$DJ,$GN866+35),"")</f>
      </c>
      <c r="GI866">
        <f>IF($GO866&gt;=36,INDEX($DJ:$DJ,$GN866+36),"")</f>
      </c>
      <c r="GJ866">
        <f>IF($GO866&gt;=37,INDEX($DJ:$DJ,$GN866+37),"")</f>
      </c>
      <c r="GK866">
        <f>IF($GO866&gt;=38,INDEX($DJ:$DJ,$GN866+38),"")</f>
      </c>
      <c r="GL866">
        <f>IF($GO866&gt;=39,INDEX($DJ:$DJ,$GN866+39),"")</f>
      </c>
      <c r="GM866">
        <f>IF($GO866&gt;=40,INDEX($DJ:$DJ,$GN866+40),"")</f>
      </c>
      <c r="GN866">
        <f>IFERROR(MATCH($DH866,$DI$2:$DI$148,0)+1,0)</f>
      </c>
      <c r="GO866">
        <f>IFERROR(INDEX($DK$2:$DK$148,MATCH($DH866,$DI$2:$DI$148,0)),0)</f>
      </c>
      <c r="GP866">
        <f>IFERROR(MATCH($Y866,$DL$866:$EY$866,0),0)</f>
      </c>
      <c r="GQ866">
        <f>IF($GP866&gt;0,INDEX($EZ$866:$GM$866,$GP866),"")</f>
      </c>
      <c r="GT866">
        <f>IF($JC866&gt;=1,INDEX($GR:$GR,$JB866+1),"")</f>
      </c>
      <c r="GU866">
        <f>IF($JC866&gt;=2,INDEX($GR:$GR,$JB866+2),"")</f>
      </c>
      <c r="GV866">
        <f>IF($JC866&gt;=3,INDEX($GR:$GR,$JB866+3),"")</f>
      </c>
      <c r="GW866">
        <f>IF($JC866&gt;=4,INDEX($GR:$GR,$JB866+4),"")</f>
      </c>
      <c r="GX866">
        <f>IF($JC866&gt;=5,INDEX($GR:$GR,$JB866+5),"")</f>
      </c>
      <c r="GY866">
        <f>IF($JC866&gt;=6,INDEX($GR:$GR,$JB866+6),"")</f>
      </c>
      <c r="GZ866">
        <f>IF($JC866&gt;=7,INDEX($GR:$GR,$JB866+7),"")</f>
      </c>
      <c r="HA866">
        <f>IF($JC866&gt;=8,INDEX($GR:$GR,$JB866+8),"")</f>
      </c>
      <c r="HB866">
        <f>IF($JC866&gt;=9,INDEX($GR:$GR,$JB866+9),"")</f>
      </c>
      <c r="HC866">
        <f>IF($JC866&gt;=10,INDEX($GR:$GR,$JB866+10),"")</f>
      </c>
      <c r="HD866">
        <f>IF($JC866&gt;=11,INDEX($GR:$GR,$JB866+11),"")</f>
      </c>
      <c r="HE866">
        <f>IF($JC866&gt;=12,INDEX($GR:$GR,$JB866+12),"")</f>
      </c>
      <c r="HF866">
        <f>IF($JC866&gt;=13,INDEX($GR:$GR,$JB866+13),"")</f>
      </c>
      <c r="HG866">
        <f>IF($JC866&gt;=14,INDEX($GR:$GR,$JB866+14),"")</f>
      </c>
      <c r="HH866">
        <f>IF($JC866&gt;=15,INDEX($GR:$GR,$JB866+15),"")</f>
      </c>
      <c r="HI866">
        <f>IF($JC866&gt;=16,INDEX($GR:$GR,$JB866+16),"")</f>
      </c>
      <c r="HJ866">
        <f>IF($JC866&gt;=17,INDEX($GR:$GR,$JB866+17),"")</f>
      </c>
      <c r="HK866">
        <f>IF($JC866&gt;=18,INDEX($GR:$GR,$JB866+18),"")</f>
      </c>
      <c r="HL866">
        <f>IF($JC866&gt;=19,INDEX($GR:$GR,$JB866+19),"")</f>
      </c>
      <c r="HM866">
        <f>IF($JC866&gt;=20,INDEX($GR:$GR,$JB866+20),"")</f>
      </c>
      <c r="HN866">
        <f>IF($JC866&gt;=21,INDEX($GR:$GR,$JB866+21),"")</f>
      </c>
      <c r="HO866">
        <f>IF($JC866&gt;=22,INDEX($GR:$GR,$JB866+22),"")</f>
      </c>
      <c r="HP866">
        <f>IF($JC866&gt;=23,INDEX($GR:$GR,$JB866+23),"")</f>
      </c>
      <c r="HQ866">
        <f>IF($JC866&gt;=24,INDEX($GR:$GR,$JB866+24),"")</f>
      </c>
      <c r="HR866">
        <f>IF($JC866&gt;=25,INDEX($GR:$GR,$JB866+25),"")</f>
      </c>
      <c r="HS866">
        <f>IF($JC866&gt;=26,INDEX($GR:$GR,$JB866+26),"")</f>
      </c>
      <c r="HT866">
        <f>IF($JC866&gt;=27,INDEX($GR:$GR,$JB866+27),"")</f>
      </c>
      <c r="HU866">
        <f>IF($JC866&gt;=28,INDEX($GR:$GR,$JB866+28),"")</f>
      </c>
      <c r="HV866">
        <f>IF($JC866&gt;=29,INDEX($GR:$GR,$JB866+29),"")</f>
      </c>
      <c r="HW866">
        <f>IF($JC866&gt;=30,INDEX($GR:$GR,$JB866+30),"")</f>
      </c>
      <c r="HX866">
        <f>IF($JC866&gt;=31,INDEX($GR:$GR,$JB866+31),"")</f>
      </c>
      <c r="HY866">
        <f>IF($JC866&gt;=32,INDEX($GR:$GR,$JB866+32),"")</f>
      </c>
      <c r="HZ866">
        <f>IF($JC866&gt;=33,INDEX($GR:$GR,$JB866+33),"")</f>
      </c>
      <c r="IA866">
        <f>IF($JC866&gt;=34,INDEX($GR:$GR,$JB866+34),"")</f>
      </c>
      <c r="IB866">
        <f>IF($JC866&gt;=35,INDEX($GR:$GR,$JB866+35),"")</f>
      </c>
      <c r="IC866">
        <f>IF($JC866&gt;=36,INDEX($GR:$GR,$JB866+36),"")</f>
      </c>
      <c r="ID866">
        <f>IF($JC866&gt;=37,INDEX($GR:$GR,$JB866+37),"")</f>
      </c>
      <c r="IE866">
        <f>IF($JC866&gt;=38,INDEX($GR:$GR,$JB866+38),"")</f>
      </c>
      <c r="IF866">
        <f>IF($JC866&gt;=39,INDEX($GR:$GR,$JB866+39),"")</f>
      </c>
      <c r="IG866">
        <f>IF($JC866&gt;=40,INDEX($GR:$GR,$JB866+40),"")</f>
      </c>
      <c r="IH866">
        <f>IF($JC866&gt;=41,INDEX($GR:$GR,$JB866+41),"")</f>
      </c>
      <c r="II866">
        <f>IF($JC866&gt;=42,INDEX($GR:$GR,$JB866+42),"")</f>
      </c>
      <c r="IJ866">
        <f>IF($JC866&gt;=43,INDEX($GR:$GR,$JB866+43),"")</f>
      </c>
      <c r="IK866">
        <f>IF($JC866&gt;=44,INDEX($GR:$GR,$JB866+44),"")</f>
      </c>
      <c r="IL866">
        <f>IF($JC866&gt;=45,INDEX($GR:$GR,$JB866+45),"")</f>
      </c>
      <c r="IM866">
        <f>IF($JC866&gt;=46,INDEX($GR:$GR,$JB866+46),"")</f>
      </c>
      <c r="IN866">
        <f>IF($JC866&gt;=47,INDEX($GR:$GR,$JB866+47),"")</f>
      </c>
      <c r="IO866">
        <f>IF($JC866&gt;=48,INDEX($GR:$GR,$JB866+48),"")</f>
      </c>
      <c r="IP866">
        <f>IF($JC866&gt;=49,INDEX($GR:$GR,$JB866+49),"")</f>
      </c>
      <c r="IQ866">
        <f>IF($JC866&gt;=50,INDEX($GR:$GR,$JB866+50),"")</f>
      </c>
      <c r="IR866">
        <f>IF($JC866&gt;=51,INDEX($GR:$GR,$JB866+51),"")</f>
      </c>
      <c r="IS866">
        <f>IF($JC866&gt;=52,INDEX($GR:$GR,$JB866+52),"")</f>
      </c>
      <c r="IT866">
        <f>IF($JC866&gt;=53,INDEX($GR:$GR,$JB866+53),"")</f>
      </c>
      <c r="IU866">
        <f>IF($JC866&gt;=54,INDEX($GR:$GR,$JB866+54),"")</f>
      </c>
      <c r="IV866">
        <f>IF($JC866&gt;=55,INDEX($GR:$GR,$JB866+55),"")</f>
      </c>
      <c r="IW866">
        <f>IF($JC866&gt;=56,INDEX($GR:$GR,$JB866+56),"")</f>
      </c>
      <c r="IX866">
        <f>IF($JC866&gt;=57,INDEX($GR:$GR,$JB866+57),"")</f>
      </c>
      <c r="IY866">
        <f>IF($JC866&gt;=58,INDEX($GR:$GR,$JB866+58),"")</f>
      </c>
      <c r="IZ866">
        <f>IF($JC866&gt;=59,INDEX($GR:$GR,$JB866+59),"")</f>
      </c>
      <c r="JA866">
        <f>IF($JC866&gt;=60,INDEX($GR:$GR,$JB866+60),"")</f>
      </c>
      <c r="JB866">
        <f>IFERROR(MATCH($GQ866,$GR$2:$GR$324,0)+1,0)</f>
      </c>
      <c r="JC866">
        <f>IFERROR(INDEX($GS$2:$GS$324,MATCH($GQ866,$GR$2:$GR$324,0)),0)</f>
      </c>
      <c r="JD866" t="s">
        <v>40</v>
      </c>
      <c r="JE866" t="s">
        <v>40</v>
      </c>
    </row>
    <row r="867" spans="1:265" x14ac:dyDescent="0.25">
      <c r="Q867">
        <f>IF(OR($T867="",$P867=""),"",IFERROR($T867/$P867,0))</f>
      </c>
      <c r="R867">
        <f>IF($T867="","",
SUM($S867,$U867,$Z867,$V867,$X867)*
(1-IF($AA867="",0,VALUE($AA867)/100)))</f>
      </c>
      <c r="S867">
        <f>IF($T867="","",$T867)</f>
      </c>
      <c r="U867">
        <f>IF($T867="","",
IF($N867="","",
IF(ISNUMBER(SEARCH("exempt",LOWER($N867))),0,
$T867*(VALUE(SUBSTITUTE($N867,"%",""))/100))))</f>
      </c>
      <c r="AB867">
        <f>IFERROR(IF(FIND(" - ",$K867)&gt;0,MID($K867,FIND(" - ",$K867)+3,LEN($K867)),""),"")</f>
      </c>
      <c r="AK867" t="s">
        <v>1454</v>
      </c>
      <c r="AP867">
        <f>IFERROR(LEFT($K867,FIND(" - ",$K867)-1),$K867)</f>
      </c>
      <c r="AS867">
        <f>IF($CH867&gt;=1,INDEX($AQ:$AQ,$CG867+1),"")</f>
      </c>
      <c r="AT867">
        <f>IF($CH867&gt;=2,INDEX($AQ:$AQ,$CG867+2),"")</f>
      </c>
      <c r="AU867">
        <f>IF($CH867&gt;=3,INDEX($AQ:$AQ,$CG867+3),"")</f>
      </c>
      <c r="AV867">
        <f>IF($CH867&gt;=4,INDEX($AQ:$AQ,$CG867+4),"")</f>
      </c>
      <c r="AW867">
        <f>IF($CH867&gt;=5,INDEX($AQ:$AQ,$CG867+5),"")</f>
      </c>
      <c r="AX867">
        <f>IF($CH867&gt;=6,INDEX($AQ:$AQ,$CG867+6),"")</f>
      </c>
      <c r="AY867">
        <f>IF($CH867&gt;=7,INDEX($AQ:$AQ,$CG867+7),"")</f>
      </c>
      <c r="AZ867">
        <f>IF($CH867&gt;=8,INDEX($AQ:$AQ,$CG867+8),"")</f>
      </c>
      <c r="BA867">
        <f>IF($CH867&gt;=9,INDEX($AQ:$AQ,$CG867+9),"")</f>
      </c>
      <c r="BB867">
        <f>IF($CH867&gt;=10,INDEX($AQ:$AQ,$CG867+10),"")</f>
      </c>
      <c r="BC867">
        <f>IF($CH867&gt;=11,INDEX($AQ:$AQ,$CG867+11),"")</f>
      </c>
      <c r="BD867">
        <f>IF($CH867&gt;=12,INDEX($AQ:$AQ,$CG867+12),"")</f>
      </c>
      <c r="BE867">
        <f>IF($CH867&gt;=13,INDEX($AQ:$AQ,$CG867+13),"")</f>
      </c>
      <c r="BF867">
        <f>IF($CH867&gt;=14,INDEX($AQ:$AQ,$CG867+14),"")</f>
      </c>
      <c r="BG867">
        <f>IF($CH867&gt;=15,INDEX($AQ:$AQ,$CG867+15),"")</f>
      </c>
      <c r="BH867">
        <f>IF($CH867&gt;=16,INDEX($AQ:$AQ,$CG867+16),"")</f>
      </c>
      <c r="BI867">
        <f>IF($CH867&gt;=17,INDEX($AQ:$AQ,$CG867+17),"")</f>
      </c>
      <c r="BJ867">
        <f>IF($CH867&gt;=18,INDEX($AQ:$AQ,$CG867+18),"")</f>
      </c>
      <c r="BK867">
        <f>IF($CH867&gt;=19,INDEX($AQ:$AQ,$CG867+19),"")</f>
      </c>
      <c r="BL867">
        <f>IF($CH867&gt;=20,INDEX($AQ:$AQ,$CG867+20),"")</f>
      </c>
      <c r="BM867">
        <f>IF($CH867&gt;=21,INDEX($AQ:$AQ,$CG867+21),"")</f>
      </c>
      <c r="BN867">
        <f>IF($CH867&gt;=22,INDEX($AQ:$AQ,$CG867+22),"")</f>
      </c>
      <c r="BO867">
        <f>IF($CH867&gt;=23,INDEX($AQ:$AQ,$CG867+23),"")</f>
      </c>
      <c r="BP867">
        <f>IF($CH867&gt;=24,INDEX($AQ:$AQ,$CG867+24),"")</f>
      </c>
      <c r="BQ867">
        <f>IF($CH867&gt;=25,INDEX($AQ:$AQ,$CG867+25),"")</f>
      </c>
      <c r="BR867">
        <f>IF($CH867&gt;=26,INDEX($AQ:$AQ,$CG867+26),"")</f>
      </c>
      <c r="BS867">
        <f>IF($CH867&gt;=27,INDEX($AQ:$AQ,$CG867+27),"")</f>
      </c>
      <c r="BT867">
        <f>IF($CH867&gt;=28,INDEX($AQ:$AQ,$CG867+28),"")</f>
      </c>
      <c r="BU867">
        <f>IF($CH867&gt;=29,INDEX($AQ:$AQ,$CG867+29),"")</f>
      </c>
      <c r="BV867">
        <f>IF($CH867&gt;=30,INDEX($AQ:$AQ,$CG867+30),"")</f>
      </c>
      <c r="BW867">
        <f>IF($CH867&gt;=31,INDEX($AQ:$AQ,$CG867+31),"")</f>
      </c>
      <c r="BX867">
        <f>IF($CH867&gt;=32,INDEX($AQ:$AQ,$CG867+32),"")</f>
      </c>
      <c r="BY867">
        <f>IF($CH867&gt;=33,INDEX($AQ:$AQ,$CG867+33),"")</f>
      </c>
      <c r="BZ867">
        <f>IF($CH867&gt;=34,INDEX($AQ:$AQ,$CG867+34),"")</f>
      </c>
      <c r="CA867">
        <f>IF($CH867&gt;=35,INDEX($AQ:$AQ,$CG867+35),"")</f>
      </c>
      <c r="CB867">
        <f>IF($CH867&gt;=36,INDEX($AQ:$AQ,$CG867+36),"")</f>
      </c>
      <c r="CC867">
        <f>IF($CH867&gt;=37,INDEX($AQ:$AQ,$CG867+37),"")</f>
      </c>
      <c r="CD867">
        <f>IF($CH867&gt;=38,INDEX($AQ:$AQ,$CG867+38),"")</f>
      </c>
      <c r="CE867">
        <f>IF($CH867&gt;=39,INDEX($AQ:$AQ,$CG867+39),"")</f>
      </c>
      <c r="CF867">
        <f>IF($CH867&gt;=40,INDEX($AQ:$AQ,$CG867+40),"")</f>
      </c>
      <c r="CG867">
        <f>IFERROR(MATCH($AP867,$AQ$2:$AQ$134,0)+1,0)</f>
      </c>
      <c r="CH867">
        <f>IFERROR(INDEX($AR$2:$AR$134,MATCH($AP867,$AQ$2:$AQ$134,0)),0)</f>
      </c>
      <c r="CI867">
        <f>IFERROR(LEFT($L867,FIND(" - ",$L867)-1),$L867)</f>
      </c>
      <c r="CL867">
        <f>IF($DG867&gt;=1,INDEX($CJ:$CJ,$DF867+1),"")</f>
      </c>
      <c r="CM867">
        <f>IF($DG867&gt;=2,INDEX($CJ:$CJ,$DF867+2),"")</f>
      </c>
      <c r="CN867">
        <f>IF($DG867&gt;=3,INDEX($CJ:$CJ,$DF867+3),"")</f>
      </c>
      <c r="CO867">
        <f>IF($DG867&gt;=4,INDEX($CJ:$CJ,$DF867+4),"")</f>
      </c>
      <c r="CP867">
        <f>IF($DG867&gt;=5,INDEX($CJ:$CJ,$DF867+5),"")</f>
      </c>
      <c r="CQ867">
        <f>IF($DG867&gt;=6,INDEX($CJ:$CJ,$DF867+6),"")</f>
      </c>
      <c r="CR867">
        <f>IF($DG867&gt;=7,INDEX($CJ:$CJ,$DF867+7),"")</f>
      </c>
      <c r="CS867">
        <f>IF($DG867&gt;=8,INDEX($CJ:$CJ,$DF867+8),"")</f>
      </c>
      <c r="CT867">
        <f>IF($DG867&gt;=9,INDEX($CJ:$CJ,$DF867+9),"")</f>
      </c>
      <c r="CU867">
        <f>IF($DG867&gt;=10,INDEX($CJ:$CJ,$DF867+10),"")</f>
      </c>
      <c r="CV867">
        <f>IF($DG867&gt;=11,INDEX($CJ:$CJ,$DF867+11),"")</f>
      </c>
      <c r="CW867">
        <f>IF($DG867&gt;=12,INDEX($CJ:$CJ,$DF867+12),"")</f>
      </c>
      <c r="CX867">
        <f>IF($DG867&gt;=13,INDEX($CJ:$CJ,$DF867+13),"")</f>
      </c>
      <c r="CY867">
        <f>IF($DG867&gt;=14,INDEX($CJ:$CJ,$DF867+14),"")</f>
      </c>
      <c r="CZ867">
        <f>IF($DG867&gt;=15,INDEX($CJ:$CJ,$DF867+15),"")</f>
      </c>
      <c r="DA867">
        <f>IF($DG867&gt;=16,INDEX($CJ:$CJ,$DF867+16),"")</f>
      </c>
      <c r="DB867">
        <f>IF($DG867&gt;=17,INDEX($CJ:$CJ,$DF867+17),"")</f>
      </c>
      <c r="DC867">
        <f>IF($DG867&gt;=18,INDEX($CJ:$CJ,$DF867+18),"")</f>
      </c>
      <c r="DD867">
        <f>IF($DG867&gt;=19,INDEX($CJ:$CJ,$DF867+19),"")</f>
      </c>
      <c r="DE867">
        <f>IF($DG867&gt;=20,INDEX($CJ:$CJ,$DF867+20),"")</f>
      </c>
      <c r="DF867">
        <f>IFERROR(MATCH($CI867,$CJ$2:$CJ$263,0)+1,0)</f>
      </c>
      <c r="DG867">
        <f>IFERROR(INDEX($CK$2:$CK$263,MATCH($CI867,$CJ$2:$CJ$263,0)),0)</f>
      </c>
      <c r="DH867">
        <f>IFERROR(INDEX($AO:$AO,MATCH($N867,$AN:$AN,0))&amp;"","")</f>
      </c>
      <c r="DL867">
        <f>IF($GO867&gt;=1,INDEX($DI:$DI,$GN867+1),"")</f>
      </c>
      <c r="DM867">
        <f>IF($GO867&gt;=2,INDEX($DI:$DI,$GN867+2),"")</f>
      </c>
      <c r="DN867">
        <f>IF($GO867&gt;=3,INDEX($DI:$DI,$GN867+3),"")</f>
      </c>
      <c r="DO867">
        <f>IF($GO867&gt;=4,INDEX($DI:$DI,$GN867+4),"")</f>
      </c>
      <c r="DP867">
        <f>IF($GO867&gt;=5,INDEX($DI:$DI,$GN867+5),"")</f>
      </c>
      <c r="DQ867">
        <f>IF($GO867&gt;=6,INDEX($DI:$DI,$GN867+6),"")</f>
      </c>
      <c r="DR867">
        <f>IF($GO867&gt;=7,INDEX($DI:$DI,$GN867+7),"")</f>
      </c>
      <c r="DS867">
        <f>IF($GO867&gt;=8,INDEX($DI:$DI,$GN867+8),"")</f>
      </c>
      <c r="DT867">
        <f>IF($GO867&gt;=9,INDEX($DI:$DI,$GN867+9),"")</f>
      </c>
      <c r="DU867">
        <f>IF($GO867&gt;=10,INDEX($DI:$DI,$GN867+10),"")</f>
      </c>
      <c r="DV867">
        <f>IF($GO867&gt;=11,INDEX($DI:$DI,$GN867+11),"")</f>
      </c>
      <c r="DW867">
        <f>IF($GO867&gt;=12,INDEX($DI:$DI,$GN867+12),"")</f>
      </c>
      <c r="DX867">
        <f>IF($GO867&gt;=13,INDEX($DI:$DI,$GN867+13),"")</f>
      </c>
      <c r="DY867">
        <f>IF($GO867&gt;=14,INDEX($DI:$DI,$GN867+14),"")</f>
      </c>
      <c r="DZ867">
        <f>IF($GO867&gt;=15,INDEX($DI:$DI,$GN867+15),"")</f>
      </c>
      <c r="EA867">
        <f>IF($GO867&gt;=16,INDEX($DI:$DI,$GN867+16),"")</f>
      </c>
      <c r="EB867">
        <f>IF($GO867&gt;=17,INDEX($DI:$DI,$GN867+17),"")</f>
      </c>
      <c r="EC867">
        <f>IF($GO867&gt;=18,INDEX($DI:$DI,$GN867+18),"")</f>
      </c>
      <c r="ED867">
        <f>IF($GO867&gt;=19,INDEX($DI:$DI,$GN867+19),"")</f>
      </c>
      <c r="EE867">
        <f>IF($GO867&gt;=20,INDEX($DI:$DI,$GN867+20),"")</f>
      </c>
      <c r="EF867">
        <f>IF($GO867&gt;=21,INDEX($DI:$DI,$GN867+21),"")</f>
      </c>
      <c r="EG867">
        <f>IF($GO867&gt;=22,INDEX($DI:$DI,$GN867+22),"")</f>
      </c>
      <c r="EH867">
        <f>IF($GO867&gt;=23,INDEX($DI:$DI,$GN867+23),"")</f>
      </c>
      <c r="EI867">
        <f>IF($GO867&gt;=24,INDEX($DI:$DI,$GN867+24),"")</f>
      </c>
      <c r="EJ867">
        <f>IF($GO867&gt;=25,INDEX($DI:$DI,$GN867+25),"")</f>
      </c>
      <c r="EK867">
        <f>IF($GO867&gt;=26,INDEX($DI:$DI,$GN867+26),"")</f>
      </c>
      <c r="EL867">
        <f>IF($GO867&gt;=27,INDEX($DI:$DI,$GN867+27),"")</f>
      </c>
      <c r="EM867">
        <f>IF($GO867&gt;=28,INDEX($DI:$DI,$GN867+28),"")</f>
      </c>
      <c r="EN867">
        <f>IF($GO867&gt;=29,INDEX($DI:$DI,$GN867+29),"")</f>
      </c>
      <c r="EO867">
        <f>IF($GO867&gt;=30,INDEX($DI:$DI,$GN867+30),"")</f>
      </c>
      <c r="EP867">
        <f>IF($GO867&gt;=31,INDEX($DI:$DI,$GN867+31),"")</f>
      </c>
      <c r="EQ867">
        <f>IF($GO867&gt;=32,INDEX($DI:$DI,$GN867+32),"")</f>
      </c>
      <c r="ER867">
        <f>IF($GO867&gt;=33,INDEX($DI:$DI,$GN867+33),"")</f>
      </c>
      <c r="ES867">
        <f>IF($GO867&gt;=34,INDEX($DI:$DI,$GN867+34),"")</f>
      </c>
      <c r="ET867">
        <f>IF($GO867&gt;=35,INDEX($DI:$DI,$GN867+35),"")</f>
      </c>
      <c r="EU867">
        <f>IF($GO867&gt;=36,INDEX($DI:$DI,$GN867+36),"")</f>
      </c>
      <c r="EV867">
        <f>IF($GO867&gt;=37,INDEX($DI:$DI,$GN867+37),"")</f>
      </c>
      <c r="EW867">
        <f>IF($GO867&gt;=38,INDEX($DI:$DI,$GN867+38),"")</f>
      </c>
      <c r="EX867">
        <f>IF($GO867&gt;=39,INDEX($DI:$DI,$GN867+39),"")</f>
      </c>
      <c r="EY867">
        <f>IF($GO867&gt;=40,INDEX($DI:$DI,$GN867+40),"")</f>
      </c>
      <c r="EZ867">
        <f>IF($GO867&gt;=1,INDEX($DJ:$DJ,$GN867+1),"")</f>
      </c>
      <c r="FA867">
        <f>IF($GO867&gt;=2,INDEX($DJ:$DJ,$GN867+2),"")</f>
      </c>
      <c r="FB867">
        <f>IF($GO867&gt;=3,INDEX($DJ:$DJ,$GN867+3),"")</f>
      </c>
      <c r="FC867">
        <f>IF($GO867&gt;=4,INDEX($DJ:$DJ,$GN867+4),"")</f>
      </c>
      <c r="FD867">
        <f>IF($GO867&gt;=5,INDEX($DJ:$DJ,$GN867+5),"")</f>
      </c>
      <c r="FE867">
        <f>IF($GO867&gt;=6,INDEX($DJ:$DJ,$GN867+6),"")</f>
      </c>
      <c r="FF867">
        <f>IF($GO867&gt;=7,INDEX($DJ:$DJ,$GN867+7),"")</f>
      </c>
      <c r="FG867">
        <f>IF($GO867&gt;=8,INDEX($DJ:$DJ,$GN867+8),"")</f>
      </c>
      <c r="FH867">
        <f>IF($GO867&gt;=9,INDEX($DJ:$DJ,$GN867+9),"")</f>
      </c>
      <c r="FI867">
        <f>IF($GO867&gt;=10,INDEX($DJ:$DJ,$GN867+10),"")</f>
      </c>
      <c r="FJ867">
        <f>IF($GO867&gt;=11,INDEX($DJ:$DJ,$GN867+11),"")</f>
      </c>
      <c r="FK867">
        <f>IF($GO867&gt;=12,INDEX($DJ:$DJ,$GN867+12),"")</f>
      </c>
      <c r="FL867">
        <f>IF($GO867&gt;=13,INDEX($DJ:$DJ,$GN867+13),"")</f>
      </c>
      <c r="FM867">
        <f>IF($GO867&gt;=14,INDEX($DJ:$DJ,$GN867+14),"")</f>
      </c>
      <c r="FN867">
        <f>IF($GO867&gt;=15,INDEX($DJ:$DJ,$GN867+15),"")</f>
      </c>
      <c r="FO867">
        <f>IF($GO867&gt;=16,INDEX($DJ:$DJ,$GN867+16),"")</f>
      </c>
      <c r="FP867">
        <f>IF($GO867&gt;=17,INDEX($DJ:$DJ,$GN867+17),"")</f>
      </c>
      <c r="FQ867">
        <f>IF($GO867&gt;=18,INDEX($DJ:$DJ,$GN867+18),"")</f>
      </c>
      <c r="FR867">
        <f>IF($GO867&gt;=19,INDEX($DJ:$DJ,$GN867+19),"")</f>
      </c>
      <c r="FS867">
        <f>IF($GO867&gt;=20,INDEX($DJ:$DJ,$GN867+20),"")</f>
      </c>
      <c r="FT867">
        <f>IF($GO867&gt;=21,INDEX($DJ:$DJ,$GN867+21),"")</f>
      </c>
      <c r="FU867">
        <f>IF($GO867&gt;=22,INDEX($DJ:$DJ,$GN867+22),"")</f>
      </c>
      <c r="FV867">
        <f>IF($GO867&gt;=23,INDEX($DJ:$DJ,$GN867+23),"")</f>
      </c>
      <c r="FW867">
        <f>IF($GO867&gt;=24,INDEX($DJ:$DJ,$GN867+24),"")</f>
      </c>
      <c r="FX867">
        <f>IF($GO867&gt;=25,INDEX($DJ:$DJ,$GN867+25),"")</f>
      </c>
      <c r="FY867">
        <f>IF($GO867&gt;=26,INDEX($DJ:$DJ,$GN867+26),"")</f>
      </c>
      <c r="FZ867">
        <f>IF($GO867&gt;=27,INDEX($DJ:$DJ,$GN867+27),"")</f>
      </c>
      <c r="GA867">
        <f>IF($GO867&gt;=28,INDEX($DJ:$DJ,$GN867+28),"")</f>
      </c>
      <c r="GB867">
        <f>IF($GO867&gt;=29,INDEX($DJ:$DJ,$GN867+29),"")</f>
      </c>
      <c r="GC867">
        <f>IF($GO867&gt;=30,INDEX($DJ:$DJ,$GN867+30),"")</f>
      </c>
      <c r="GD867">
        <f>IF($GO867&gt;=31,INDEX($DJ:$DJ,$GN867+31),"")</f>
      </c>
      <c r="GE867">
        <f>IF($GO867&gt;=32,INDEX($DJ:$DJ,$GN867+32),"")</f>
      </c>
      <c r="GF867">
        <f>IF($GO867&gt;=33,INDEX($DJ:$DJ,$GN867+33),"")</f>
      </c>
      <c r="GG867">
        <f>IF($GO867&gt;=34,INDEX($DJ:$DJ,$GN867+34),"")</f>
      </c>
      <c r="GH867">
        <f>IF($GO867&gt;=35,INDEX($DJ:$DJ,$GN867+35),"")</f>
      </c>
      <c r="GI867">
        <f>IF($GO867&gt;=36,INDEX($DJ:$DJ,$GN867+36),"")</f>
      </c>
      <c r="GJ867">
        <f>IF($GO867&gt;=37,INDEX($DJ:$DJ,$GN867+37),"")</f>
      </c>
      <c r="GK867">
        <f>IF($GO867&gt;=38,INDEX($DJ:$DJ,$GN867+38),"")</f>
      </c>
      <c r="GL867">
        <f>IF($GO867&gt;=39,INDEX($DJ:$DJ,$GN867+39),"")</f>
      </c>
      <c r="GM867">
        <f>IF($GO867&gt;=40,INDEX($DJ:$DJ,$GN867+40),"")</f>
      </c>
      <c r="GN867">
        <f>IFERROR(MATCH($DH867,$DI$2:$DI$148,0)+1,0)</f>
      </c>
      <c r="GO867">
        <f>IFERROR(INDEX($DK$2:$DK$148,MATCH($DH867,$DI$2:$DI$148,0)),0)</f>
      </c>
      <c r="GP867">
        <f>IFERROR(MATCH($Y867,$DL$867:$EY$867,0),0)</f>
      </c>
      <c r="GQ867">
        <f>IF($GP867&gt;0,INDEX($EZ$867:$GM$867,$GP867),"")</f>
      </c>
      <c r="GT867">
        <f>IF($JC867&gt;=1,INDEX($GR:$GR,$JB867+1),"")</f>
      </c>
      <c r="GU867">
        <f>IF($JC867&gt;=2,INDEX($GR:$GR,$JB867+2),"")</f>
      </c>
      <c r="GV867">
        <f>IF($JC867&gt;=3,INDEX($GR:$GR,$JB867+3),"")</f>
      </c>
      <c r="GW867">
        <f>IF($JC867&gt;=4,INDEX($GR:$GR,$JB867+4),"")</f>
      </c>
      <c r="GX867">
        <f>IF($JC867&gt;=5,INDEX($GR:$GR,$JB867+5),"")</f>
      </c>
      <c r="GY867">
        <f>IF($JC867&gt;=6,INDEX($GR:$GR,$JB867+6),"")</f>
      </c>
      <c r="GZ867">
        <f>IF($JC867&gt;=7,INDEX($GR:$GR,$JB867+7),"")</f>
      </c>
      <c r="HA867">
        <f>IF($JC867&gt;=8,INDEX($GR:$GR,$JB867+8),"")</f>
      </c>
      <c r="HB867">
        <f>IF($JC867&gt;=9,INDEX($GR:$GR,$JB867+9),"")</f>
      </c>
      <c r="HC867">
        <f>IF($JC867&gt;=10,INDEX($GR:$GR,$JB867+10),"")</f>
      </c>
      <c r="HD867">
        <f>IF($JC867&gt;=11,INDEX($GR:$GR,$JB867+11),"")</f>
      </c>
      <c r="HE867">
        <f>IF($JC867&gt;=12,INDEX($GR:$GR,$JB867+12),"")</f>
      </c>
      <c r="HF867">
        <f>IF($JC867&gt;=13,INDEX($GR:$GR,$JB867+13),"")</f>
      </c>
      <c r="HG867">
        <f>IF($JC867&gt;=14,INDEX($GR:$GR,$JB867+14),"")</f>
      </c>
      <c r="HH867">
        <f>IF($JC867&gt;=15,INDEX($GR:$GR,$JB867+15),"")</f>
      </c>
      <c r="HI867">
        <f>IF($JC867&gt;=16,INDEX($GR:$GR,$JB867+16),"")</f>
      </c>
      <c r="HJ867">
        <f>IF($JC867&gt;=17,INDEX($GR:$GR,$JB867+17),"")</f>
      </c>
      <c r="HK867">
        <f>IF($JC867&gt;=18,INDEX($GR:$GR,$JB867+18),"")</f>
      </c>
      <c r="HL867">
        <f>IF($JC867&gt;=19,INDEX($GR:$GR,$JB867+19),"")</f>
      </c>
      <c r="HM867">
        <f>IF($JC867&gt;=20,INDEX($GR:$GR,$JB867+20),"")</f>
      </c>
      <c r="HN867">
        <f>IF($JC867&gt;=21,INDEX($GR:$GR,$JB867+21),"")</f>
      </c>
      <c r="HO867">
        <f>IF($JC867&gt;=22,INDEX($GR:$GR,$JB867+22),"")</f>
      </c>
      <c r="HP867">
        <f>IF($JC867&gt;=23,INDEX($GR:$GR,$JB867+23),"")</f>
      </c>
      <c r="HQ867">
        <f>IF($JC867&gt;=24,INDEX($GR:$GR,$JB867+24),"")</f>
      </c>
      <c r="HR867">
        <f>IF($JC867&gt;=25,INDEX($GR:$GR,$JB867+25),"")</f>
      </c>
      <c r="HS867">
        <f>IF($JC867&gt;=26,INDEX($GR:$GR,$JB867+26),"")</f>
      </c>
      <c r="HT867">
        <f>IF($JC867&gt;=27,INDEX($GR:$GR,$JB867+27),"")</f>
      </c>
      <c r="HU867">
        <f>IF($JC867&gt;=28,INDEX($GR:$GR,$JB867+28),"")</f>
      </c>
      <c r="HV867">
        <f>IF($JC867&gt;=29,INDEX($GR:$GR,$JB867+29),"")</f>
      </c>
      <c r="HW867">
        <f>IF($JC867&gt;=30,INDEX($GR:$GR,$JB867+30),"")</f>
      </c>
      <c r="HX867">
        <f>IF($JC867&gt;=31,INDEX($GR:$GR,$JB867+31),"")</f>
      </c>
      <c r="HY867">
        <f>IF($JC867&gt;=32,INDEX($GR:$GR,$JB867+32),"")</f>
      </c>
      <c r="HZ867">
        <f>IF($JC867&gt;=33,INDEX($GR:$GR,$JB867+33),"")</f>
      </c>
      <c r="IA867">
        <f>IF($JC867&gt;=34,INDEX($GR:$GR,$JB867+34),"")</f>
      </c>
      <c r="IB867">
        <f>IF($JC867&gt;=35,INDEX($GR:$GR,$JB867+35),"")</f>
      </c>
      <c r="IC867">
        <f>IF($JC867&gt;=36,INDEX($GR:$GR,$JB867+36),"")</f>
      </c>
      <c r="ID867">
        <f>IF($JC867&gt;=37,INDEX($GR:$GR,$JB867+37),"")</f>
      </c>
      <c r="IE867">
        <f>IF($JC867&gt;=38,INDEX($GR:$GR,$JB867+38),"")</f>
      </c>
      <c r="IF867">
        <f>IF($JC867&gt;=39,INDEX($GR:$GR,$JB867+39),"")</f>
      </c>
      <c r="IG867">
        <f>IF($JC867&gt;=40,INDEX($GR:$GR,$JB867+40),"")</f>
      </c>
      <c r="IH867">
        <f>IF($JC867&gt;=41,INDEX($GR:$GR,$JB867+41),"")</f>
      </c>
      <c r="II867">
        <f>IF($JC867&gt;=42,INDEX($GR:$GR,$JB867+42),"")</f>
      </c>
      <c r="IJ867">
        <f>IF($JC867&gt;=43,INDEX($GR:$GR,$JB867+43),"")</f>
      </c>
      <c r="IK867">
        <f>IF($JC867&gt;=44,INDEX($GR:$GR,$JB867+44),"")</f>
      </c>
      <c r="IL867">
        <f>IF($JC867&gt;=45,INDEX($GR:$GR,$JB867+45),"")</f>
      </c>
      <c r="IM867">
        <f>IF($JC867&gt;=46,INDEX($GR:$GR,$JB867+46),"")</f>
      </c>
      <c r="IN867">
        <f>IF($JC867&gt;=47,INDEX($GR:$GR,$JB867+47),"")</f>
      </c>
      <c r="IO867">
        <f>IF($JC867&gt;=48,INDEX($GR:$GR,$JB867+48),"")</f>
      </c>
      <c r="IP867">
        <f>IF($JC867&gt;=49,INDEX($GR:$GR,$JB867+49),"")</f>
      </c>
      <c r="IQ867">
        <f>IF($JC867&gt;=50,INDEX($GR:$GR,$JB867+50),"")</f>
      </c>
      <c r="IR867">
        <f>IF($JC867&gt;=51,INDEX($GR:$GR,$JB867+51),"")</f>
      </c>
      <c r="IS867">
        <f>IF($JC867&gt;=52,INDEX($GR:$GR,$JB867+52),"")</f>
      </c>
      <c r="IT867">
        <f>IF($JC867&gt;=53,INDEX($GR:$GR,$JB867+53),"")</f>
      </c>
      <c r="IU867">
        <f>IF($JC867&gt;=54,INDEX($GR:$GR,$JB867+54),"")</f>
      </c>
      <c r="IV867">
        <f>IF($JC867&gt;=55,INDEX($GR:$GR,$JB867+55),"")</f>
      </c>
      <c r="IW867">
        <f>IF($JC867&gt;=56,INDEX($GR:$GR,$JB867+56),"")</f>
      </c>
      <c r="IX867">
        <f>IF($JC867&gt;=57,INDEX($GR:$GR,$JB867+57),"")</f>
      </c>
      <c r="IY867">
        <f>IF($JC867&gt;=58,INDEX($GR:$GR,$JB867+58),"")</f>
      </c>
      <c r="IZ867">
        <f>IF($JC867&gt;=59,INDEX($GR:$GR,$JB867+59),"")</f>
      </c>
      <c r="JA867">
        <f>IF($JC867&gt;=60,INDEX($GR:$GR,$JB867+60),"")</f>
      </c>
      <c r="JB867">
        <f>IFERROR(MATCH($GQ867,$GR$2:$GR$324,0)+1,0)</f>
      </c>
      <c r="JC867">
        <f>IFERROR(INDEX($GS$2:$GS$324,MATCH($GQ867,$GR$2:$GR$324,0)),0)</f>
      </c>
      <c r="JD867" t="s">
        <v>40</v>
      </c>
      <c r="JE867" t="s">
        <v>40</v>
      </c>
    </row>
    <row r="868" spans="1:265" x14ac:dyDescent="0.25">
      <c r="Q868">
        <f>IF(OR($T868="",$P868=""),"",IFERROR($T868/$P868,0))</f>
      </c>
      <c r="R868">
        <f>IF($T868="","",
SUM($S868,$U868,$Z868,$V868,$X868)*
(1-IF($AA868="",0,VALUE($AA868)/100)))</f>
      </c>
      <c r="S868">
        <f>IF($T868="","",$T868)</f>
      </c>
      <c r="U868">
        <f>IF($T868="","",
IF($N868="","",
IF(ISNUMBER(SEARCH("exempt",LOWER($N868))),0,
$T868*(VALUE(SUBSTITUTE($N868,"%",""))/100))))</f>
      </c>
      <c r="AB868">
        <f>IFERROR(IF(FIND(" - ",$K868)&gt;0,MID($K868,FIND(" - ",$K868)+3,LEN($K868)),""),"")</f>
      </c>
      <c r="AK868" t="s">
        <v>1455</v>
      </c>
      <c r="AP868">
        <f>IFERROR(LEFT($K868,FIND(" - ",$K868)-1),$K868)</f>
      </c>
      <c r="AS868">
        <f>IF($CH868&gt;=1,INDEX($AQ:$AQ,$CG868+1),"")</f>
      </c>
      <c r="AT868">
        <f>IF($CH868&gt;=2,INDEX($AQ:$AQ,$CG868+2),"")</f>
      </c>
      <c r="AU868">
        <f>IF($CH868&gt;=3,INDEX($AQ:$AQ,$CG868+3),"")</f>
      </c>
      <c r="AV868">
        <f>IF($CH868&gt;=4,INDEX($AQ:$AQ,$CG868+4),"")</f>
      </c>
      <c r="AW868">
        <f>IF($CH868&gt;=5,INDEX($AQ:$AQ,$CG868+5),"")</f>
      </c>
      <c r="AX868">
        <f>IF($CH868&gt;=6,INDEX($AQ:$AQ,$CG868+6),"")</f>
      </c>
      <c r="AY868">
        <f>IF($CH868&gt;=7,INDEX($AQ:$AQ,$CG868+7),"")</f>
      </c>
      <c r="AZ868">
        <f>IF($CH868&gt;=8,INDEX($AQ:$AQ,$CG868+8),"")</f>
      </c>
      <c r="BA868">
        <f>IF($CH868&gt;=9,INDEX($AQ:$AQ,$CG868+9),"")</f>
      </c>
      <c r="BB868">
        <f>IF($CH868&gt;=10,INDEX($AQ:$AQ,$CG868+10),"")</f>
      </c>
      <c r="BC868">
        <f>IF($CH868&gt;=11,INDEX($AQ:$AQ,$CG868+11),"")</f>
      </c>
      <c r="BD868">
        <f>IF($CH868&gt;=12,INDEX($AQ:$AQ,$CG868+12),"")</f>
      </c>
      <c r="BE868">
        <f>IF($CH868&gt;=13,INDEX($AQ:$AQ,$CG868+13),"")</f>
      </c>
      <c r="BF868">
        <f>IF($CH868&gt;=14,INDEX($AQ:$AQ,$CG868+14),"")</f>
      </c>
      <c r="BG868">
        <f>IF($CH868&gt;=15,INDEX($AQ:$AQ,$CG868+15),"")</f>
      </c>
      <c r="BH868">
        <f>IF($CH868&gt;=16,INDEX($AQ:$AQ,$CG868+16),"")</f>
      </c>
      <c r="BI868">
        <f>IF($CH868&gt;=17,INDEX($AQ:$AQ,$CG868+17),"")</f>
      </c>
      <c r="BJ868">
        <f>IF($CH868&gt;=18,INDEX($AQ:$AQ,$CG868+18),"")</f>
      </c>
      <c r="BK868">
        <f>IF($CH868&gt;=19,INDEX($AQ:$AQ,$CG868+19),"")</f>
      </c>
      <c r="BL868">
        <f>IF($CH868&gt;=20,INDEX($AQ:$AQ,$CG868+20),"")</f>
      </c>
      <c r="BM868">
        <f>IF($CH868&gt;=21,INDEX($AQ:$AQ,$CG868+21),"")</f>
      </c>
      <c r="BN868">
        <f>IF($CH868&gt;=22,INDEX($AQ:$AQ,$CG868+22),"")</f>
      </c>
      <c r="BO868">
        <f>IF($CH868&gt;=23,INDEX($AQ:$AQ,$CG868+23),"")</f>
      </c>
      <c r="BP868">
        <f>IF($CH868&gt;=24,INDEX($AQ:$AQ,$CG868+24),"")</f>
      </c>
      <c r="BQ868">
        <f>IF($CH868&gt;=25,INDEX($AQ:$AQ,$CG868+25),"")</f>
      </c>
      <c r="BR868">
        <f>IF($CH868&gt;=26,INDEX($AQ:$AQ,$CG868+26),"")</f>
      </c>
      <c r="BS868">
        <f>IF($CH868&gt;=27,INDEX($AQ:$AQ,$CG868+27),"")</f>
      </c>
      <c r="BT868">
        <f>IF($CH868&gt;=28,INDEX($AQ:$AQ,$CG868+28),"")</f>
      </c>
      <c r="BU868">
        <f>IF($CH868&gt;=29,INDEX($AQ:$AQ,$CG868+29),"")</f>
      </c>
      <c r="BV868">
        <f>IF($CH868&gt;=30,INDEX($AQ:$AQ,$CG868+30),"")</f>
      </c>
      <c r="BW868">
        <f>IF($CH868&gt;=31,INDEX($AQ:$AQ,$CG868+31),"")</f>
      </c>
      <c r="BX868">
        <f>IF($CH868&gt;=32,INDEX($AQ:$AQ,$CG868+32),"")</f>
      </c>
      <c r="BY868">
        <f>IF($CH868&gt;=33,INDEX($AQ:$AQ,$CG868+33),"")</f>
      </c>
      <c r="BZ868">
        <f>IF($CH868&gt;=34,INDEX($AQ:$AQ,$CG868+34),"")</f>
      </c>
      <c r="CA868">
        <f>IF($CH868&gt;=35,INDEX($AQ:$AQ,$CG868+35),"")</f>
      </c>
      <c r="CB868">
        <f>IF($CH868&gt;=36,INDEX($AQ:$AQ,$CG868+36),"")</f>
      </c>
      <c r="CC868">
        <f>IF($CH868&gt;=37,INDEX($AQ:$AQ,$CG868+37),"")</f>
      </c>
      <c r="CD868">
        <f>IF($CH868&gt;=38,INDEX($AQ:$AQ,$CG868+38),"")</f>
      </c>
      <c r="CE868">
        <f>IF($CH868&gt;=39,INDEX($AQ:$AQ,$CG868+39),"")</f>
      </c>
      <c r="CF868">
        <f>IF($CH868&gt;=40,INDEX($AQ:$AQ,$CG868+40),"")</f>
      </c>
      <c r="CG868">
        <f>IFERROR(MATCH($AP868,$AQ$2:$AQ$134,0)+1,0)</f>
      </c>
      <c r="CH868">
        <f>IFERROR(INDEX($AR$2:$AR$134,MATCH($AP868,$AQ$2:$AQ$134,0)),0)</f>
      </c>
      <c r="CI868">
        <f>IFERROR(LEFT($L868,FIND(" - ",$L868)-1),$L868)</f>
      </c>
      <c r="CL868">
        <f>IF($DG868&gt;=1,INDEX($CJ:$CJ,$DF868+1),"")</f>
      </c>
      <c r="CM868">
        <f>IF($DG868&gt;=2,INDEX($CJ:$CJ,$DF868+2),"")</f>
      </c>
      <c r="CN868">
        <f>IF($DG868&gt;=3,INDEX($CJ:$CJ,$DF868+3),"")</f>
      </c>
      <c r="CO868">
        <f>IF($DG868&gt;=4,INDEX($CJ:$CJ,$DF868+4),"")</f>
      </c>
      <c r="CP868">
        <f>IF($DG868&gt;=5,INDEX($CJ:$CJ,$DF868+5),"")</f>
      </c>
      <c r="CQ868">
        <f>IF($DG868&gt;=6,INDEX($CJ:$CJ,$DF868+6),"")</f>
      </c>
      <c r="CR868">
        <f>IF($DG868&gt;=7,INDEX($CJ:$CJ,$DF868+7),"")</f>
      </c>
      <c r="CS868">
        <f>IF($DG868&gt;=8,INDEX($CJ:$CJ,$DF868+8),"")</f>
      </c>
      <c r="CT868">
        <f>IF($DG868&gt;=9,INDEX($CJ:$CJ,$DF868+9),"")</f>
      </c>
      <c r="CU868">
        <f>IF($DG868&gt;=10,INDEX($CJ:$CJ,$DF868+10),"")</f>
      </c>
      <c r="CV868">
        <f>IF($DG868&gt;=11,INDEX($CJ:$CJ,$DF868+11),"")</f>
      </c>
      <c r="CW868">
        <f>IF($DG868&gt;=12,INDEX($CJ:$CJ,$DF868+12),"")</f>
      </c>
      <c r="CX868">
        <f>IF($DG868&gt;=13,INDEX($CJ:$CJ,$DF868+13),"")</f>
      </c>
      <c r="CY868">
        <f>IF($DG868&gt;=14,INDEX($CJ:$CJ,$DF868+14),"")</f>
      </c>
      <c r="CZ868">
        <f>IF($DG868&gt;=15,INDEX($CJ:$CJ,$DF868+15),"")</f>
      </c>
      <c r="DA868">
        <f>IF($DG868&gt;=16,INDEX($CJ:$CJ,$DF868+16),"")</f>
      </c>
      <c r="DB868">
        <f>IF($DG868&gt;=17,INDEX($CJ:$CJ,$DF868+17),"")</f>
      </c>
      <c r="DC868">
        <f>IF($DG868&gt;=18,INDEX($CJ:$CJ,$DF868+18),"")</f>
      </c>
      <c r="DD868">
        <f>IF($DG868&gt;=19,INDEX($CJ:$CJ,$DF868+19),"")</f>
      </c>
      <c r="DE868">
        <f>IF($DG868&gt;=20,INDEX($CJ:$CJ,$DF868+20),"")</f>
      </c>
      <c r="DF868">
        <f>IFERROR(MATCH($CI868,$CJ$2:$CJ$263,0)+1,0)</f>
      </c>
      <c r="DG868">
        <f>IFERROR(INDEX($CK$2:$CK$263,MATCH($CI868,$CJ$2:$CJ$263,0)),0)</f>
      </c>
      <c r="DH868">
        <f>IFERROR(INDEX($AO:$AO,MATCH($N868,$AN:$AN,0))&amp;"","")</f>
      </c>
      <c r="DL868">
        <f>IF($GO868&gt;=1,INDEX($DI:$DI,$GN868+1),"")</f>
      </c>
      <c r="DM868">
        <f>IF($GO868&gt;=2,INDEX($DI:$DI,$GN868+2),"")</f>
      </c>
      <c r="DN868">
        <f>IF($GO868&gt;=3,INDEX($DI:$DI,$GN868+3),"")</f>
      </c>
      <c r="DO868">
        <f>IF($GO868&gt;=4,INDEX($DI:$DI,$GN868+4),"")</f>
      </c>
      <c r="DP868">
        <f>IF($GO868&gt;=5,INDEX($DI:$DI,$GN868+5),"")</f>
      </c>
      <c r="DQ868">
        <f>IF($GO868&gt;=6,INDEX($DI:$DI,$GN868+6),"")</f>
      </c>
      <c r="DR868">
        <f>IF($GO868&gt;=7,INDEX($DI:$DI,$GN868+7),"")</f>
      </c>
      <c r="DS868">
        <f>IF($GO868&gt;=8,INDEX($DI:$DI,$GN868+8),"")</f>
      </c>
      <c r="DT868">
        <f>IF($GO868&gt;=9,INDEX($DI:$DI,$GN868+9),"")</f>
      </c>
      <c r="DU868">
        <f>IF($GO868&gt;=10,INDEX($DI:$DI,$GN868+10),"")</f>
      </c>
      <c r="DV868">
        <f>IF($GO868&gt;=11,INDEX($DI:$DI,$GN868+11),"")</f>
      </c>
      <c r="DW868">
        <f>IF($GO868&gt;=12,INDEX($DI:$DI,$GN868+12),"")</f>
      </c>
      <c r="DX868">
        <f>IF($GO868&gt;=13,INDEX($DI:$DI,$GN868+13),"")</f>
      </c>
      <c r="DY868">
        <f>IF($GO868&gt;=14,INDEX($DI:$DI,$GN868+14),"")</f>
      </c>
      <c r="DZ868">
        <f>IF($GO868&gt;=15,INDEX($DI:$DI,$GN868+15),"")</f>
      </c>
      <c r="EA868">
        <f>IF($GO868&gt;=16,INDEX($DI:$DI,$GN868+16),"")</f>
      </c>
      <c r="EB868">
        <f>IF($GO868&gt;=17,INDEX($DI:$DI,$GN868+17),"")</f>
      </c>
      <c r="EC868">
        <f>IF($GO868&gt;=18,INDEX($DI:$DI,$GN868+18),"")</f>
      </c>
      <c r="ED868">
        <f>IF($GO868&gt;=19,INDEX($DI:$DI,$GN868+19),"")</f>
      </c>
      <c r="EE868">
        <f>IF($GO868&gt;=20,INDEX($DI:$DI,$GN868+20),"")</f>
      </c>
      <c r="EF868">
        <f>IF($GO868&gt;=21,INDEX($DI:$DI,$GN868+21),"")</f>
      </c>
      <c r="EG868">
        <f>IF($GO868&gt;=22,INDEX($DI:$DI,$GN868+22),"")</f>
      </c>
      <c r="EH868">
        <f>IF($GO868&gt;=23,INDEX($DI:$DI,$GN868+23),"")</f>
      </c>
      <c r="EI868">
        <f>IF($GO868&gt;=24,INDEX($DI:$DI,$GN868+24),"")</f>
      </c>
      <c r="EJ868">
        <f>IF($GO868&gt;=25,INDEX($DI:$DI,$GN868+25),"")</f>
      </c>
      <c r="EK868">
        <f>IF($GO868&gt;=26,INDEX($DI:$DI,$GN868+26),"")</f>
      </c>
      <c r="EL868">
        <f>IF($GO868&gt;=27,INDEX($DI:$DI,$GN868+27),"")</f>
      </c>
      <c r="EM868">
        <f>IF($GO868&gt;=28,INDEX($DI:$DI,$GN868+28),"")</f>
      </c>
      <c r="EN868">
        <f>IF($GO868&gt;=29,INDEX($DI:$DI,$GN868+29),"")</f>
      </c>
      <c r="EO868">
        <f>IF($GO868&gt;=30,INDEX($DI:$DI,$GN868+30),"")</f>
      </c>
      <c r="EP868">
        <f>IF($GO868&gt;=31,INDEX($DI:$DI,$GN868+31),"")</f>
      </c>
      <c r="EQ868">
        <f>IF($GO868&gt;=32,INDEX($DI:$DI,$GN868+32),"")</f>
      </c>
      <c r="ER868">
        <f>IF($GO868&gt;=33,INDEX($DI:$DI,$GN868+33),"")</f>
      </c>
      <c r="ES868">
        <f>IF($GO868&gt;=34,INDEX($DI:$DI,$GN868+34),"")</f>
      </c>
      <c r="ET868">
        <f>IF($GO868&gt;=35,INDEX($DI:$DI,$GN868+35),"")</f>
      </c>
      <c r="EU868">
        <f>IF($GO868&gt;=36,INDEX($DI:$DI,$GN868+36),"")</f>
      </c>
      <c r="EV868">
        <f>IF($GO868&gt;=37,INDEX($DI:$DI,$GN868+37),"")</f>
      </c>
      <c r="EW868">
        <f>IF($GO868&gt;=38,INDEX($DI:$DI,$GN868+38),"")</f>
      </c>
      <c r="EX868">
        <f>IF($GO868&gt;=39,INDEX($DI:$DI,$GN868+39),"")</f>
      </c>
      <c r="EY868">
        <f>IF($GO868&gt;=40,INDEX($DI:$DI,$GN868+40),"")</f>
      </c>
      <c r="EZ868">
        <f>IF($GO868&gt;=1,INDEX($DJ:$DJ,$GN868+1),"")</f>
      </c>
      <c r="FA868">
        <f>IF($GO868&gt;=2,INDEX($DJ:$DJ,$GN868+2),"")</f>
      </c>
      <c r="FB868">
        <f>IF($GO868&gt;=3,INDEX($DJ:$DJ,$GN868+3),"")</f>
      </c>
      <c r="FC868">
        <f>IF($GO868&gt;=4,INDEX($DJ:$DJ,$GN868+4),"")</f>
      </c>
      <c r="FD868">
        <f>IF($GO868&gt;=5,INDEX($DJ:$DJ,$GN868+5),"")</f>
      </c>
      <c r="FE868">
        <f>IF($GO868&gt;=6,INDEX($DJ:$DJ,$GN868+6),"")</f>
      </c>
      <c r="FF868">
        <f>IF($GO868&gt;=7,INDEX($DJ:$DJ,$GN868+7),"")</f>
      </c>
      <c r="FG868">
        <f>IF($GO868&gt;=8,INDEX($DJ:$DJ,$GN868+8),"")</f>
      </c>
      <c r="FH868">
        <f>IF($GO868&gt;=9,INDEX($DJ:$DJ,$GN868+9),"")</f>
      </c>
      <c r="FI868">
        <f>IF($GO868&gt;=10,INDEX($DJ:$DJ,$GN868+10),"")</f>
      </c>
      <c r="FJ868">
        <f>IF($GO868&gt;=11,INDEX($DJ:$DJ,$GN868+11),"")</f>
      </c>
      <c r="FK868">
        <f>IF($GO868&gt;=12,INDEX($DJ:$DJ,$GN868+12),"")</f>
      </c>
      <c r="FL868">
        <f>IF($GO868&gt;=13,INDEX($DJ:$DJ,$GN868+13),"")</f>
      </c>
      <c r="FM868">
        <f>IF($GO868&gt;=14,INDEX($DJ:$DJ,$GN868+14),"")</f>
      </c>
      <c r="FN868">
        <f>IF($GO868&gt;=15,INDEX($DJ:$DJ,$GN868+15),"")</f>
      </c>
      <c r="FO868">
        <f>IF($GO868&gt;=16,INDEX($DJ:$DJ,$GN868+16),"")</f>
      </c>
      <c r="FP868">
        <f>IF($GO868&gt;=17,INDEX($DJ:$DJ,$GN868+17),"")</f>
      </c>
      <c r="FQ868">
        <f>IF($GO868&gt;=18,INDEX($DJ:$DJ,$GN868+18),"")</f>
      </c>
      <c r="FR868">
        <f>IF($GO868&gt;=19,INDEX($DJ:$DJ,$GN868+19),"")</f>
      </c>
      <c r="FS868">
        <f>IF($GO868&gt;=20,INDEX($DJ:$DJ,$GN868+20),"")</f>
      </c>
      <c r="FT868">
        <f>IF($GO868&gt;=21,INDEX($DJ:$DJ,$GN868+21),"")</f>
      </c>
      <c r="FU868">
        <f>IF($GO868&gt;=22,INDEX($DJ:$DJ,$GN868+22),"")</f>
      </c>
      <c r="FV868">
        <f>IF($GO868&gt;=23,INDEX($DJ:$DJ,$GN868+23),"")</f>
      </c>
      <c r="FW868">
        <f>IF($GO868&gt;=24,INDEX($DJ:$DJ,$GN868+24),"")</f>
      </c>
      <c r="FX868">
        <f>IF($GO868&gt;=25,INDEX($DJ:$DJ,$GN868+25),"")</f>
      </c>
      <c r="FY868">
        <f>IF($GO868&gt;=26,INDEX($DJ:$DJ,$GN868+26),"")</f>
      </c>
      <c r="FZ868">
        <f>IF($GO868&gt;=27,INDEX($DJ:$DJ,$GN868+27),"")</f>
      </c>
      <c r="GA868">
        <f>IF($GO868&gt;=28,INDEX($DJ:$DJ,$GN868+28),"")</f>
      </c>
      <c r="GB868">
        <f>IF($GO868&gt;=29,INDEX($DJ:$DJ,$GN868+29),"")</f>
      </c>
      <c r="GC868">
        <f>IF($GO868&gt;=30,INDEX($DJ:$DJ,$GN868+30),"")</f>
      </c>
      <c r="GD868">
        <f>IF($GO868&gt;=31,INDEX($DJ:$DJ,$GN868+31),"")</f>
      </c>
      <c r="GE868">
        <f>IF($GO868&gt;=32,INDEX($DJ:$DJ,$GN868+32),"")</f>
      </c>
      <c r="GF868">
        <f>IF($GO868&gt;=33,INDEX($DJ:$DJ,$GN868+33),"")</f>
      </c>
      <c r="GG868">
        <f>IF($GO868&gt;=34,INDEX($DJ:$DJ,$GN868+34),"")</f>
      </c>
      <c r="GH868">
        <f>IF($GO868&gt;=35,INDEX($DJ:$DJ,$GN868+35),"")</f>
      </c>
      <c r="GI868">
        <f>IF($GO868&gt;=36,INDEX($DJ:$DJ,$GN868+36),"")</f>
      </c>
      <c r="GJ868">
        <f>IF($GO868&gt;=37,INDEX($DJ:$DJ,$GN868+37),"")</f>
      </c>
      <c r="GK868">
        <f>IF($GO868&gt;=38,INDEX($DJ:$DJ,$GN868+38),"")</f>
      </c>
      <c r="GL868">
        <f>IF($GO868&gt;=39,INDEX($DJ:$DJ,$GN868+39),"")</f>
      </c>
      <c r="GM868">
        <f>IF($GO868&gt;=40,INDEX($DJ:$DJ,$GN868+40),"")</f>
      </c>
      <c r="GN868">
        <f>IFERROR(MATCH($DH868,$DI$2:$DI$148,0)+1,0)</f>
      </c>
      <c r="GO868">
        <f>IFERROR(INDEX($DK$2:$DK$148,MATCH($DH868,$DI$2:$DI$148,0)),0)</f>
      </c>
      <c r="GP868">
        <f>IFERROR(MATCH($Y868,$DL$868:$EY$868,0),0)</f>
      </c>
      <c r="GQ868">
        <f>IF($GP868&gt;0,INDEX($EZ$868:$GM$868,$GP868),"")</f>
      </c>
      <c r="GT868">
        <f>IF($JC868&gt;=1,INDEX($GR:$GR,$JB868+1),"")</f>
      </c>
      <c r="GU868">
        <f>IF($JC868&gt;=2,INDEX($GR:$GR,$JB868+2),"")</f>
      </c>
      <c r="GV868">
        <f>IF($JC868&gt;=3,INDEX($GR:$GR,$JB868+3),"")</f>
      </c>
      <c r="GW868">
        <f>IF($JC868&gt;=4,INDEX($GR:$GR,$JB868+4),"")</f>
      </c>
      <c r="GX868">
        <f>IF($JC868&gt;=5,INDEX($GR:$GR,$JB868+5),"")</f>
      </c>
      <c r="GY868">
        <f>IF($JC868&gt;=6,INDEX($GR:$GR,$JB868+6),"")</f>
      </c>
      <c r="GZ868">
        <f>IF($JC868&gt;=7,INDEX($GR:$GR,$JB868+7),"")</f>
      </c>
      <c r="HA868">
        <f>IF($JC868&gt;=8,INDEX($GR:$GR,$JB868+8),"")</f>
      </c>
      <c r="HB868">
        <f>IF($JC868&gt;=9,INDEX($GR:$GR,$JB868+9),"")</f>
      </c>
      <c r="HC868">
        <f>IF($JC868&gt;=10,INDEX($GR:$GR,$JB868+10),"")</f>
      </c>
      <c r="HD868">
        <f>IF($JC868&gt;=11,INDEX($GR:$GR,$JB868+11),"")</f>
      </c>
      <c r="HE868">
        <f>IF($JC868&gt;=12,INDEX($GR:$GR,$JB868+12),"")</f>
      </c>
      <c r="HF868">
        <f>IF($JC868&gt;=13,INDEX($GR:$GR,$JB868+13),"")</f>
      </c>
      <c r="HG868">
        <f>IF($JC868&gt;=14,INDEX($GR:$GR,$JB868+14),"")</f>
      </c>
      <c r="HH868">
        <f>IF($JC868&gt;=15,INDEX($GR:$GR,$JB868+15),"")</f>
      </c>
      <c r="HI868">
        <f>IF($JC868&gt;=16,INDEX($GR:$GR,$JB868+16),"")</f>
      </c>
      <c r="HJ868">
        <f>IF($JC868&gt;=17,INDEX($GR:$GR,$JB868+17),"")</f>
      </c>
      <c r="HK868">
        <f>IF($JC868&gt;=18,INDEX($GR:$GR,$JB868+18),"")</f>
      </c>
      <c r="HL868">
        <f>IF($JC868&gt;=19,INDEX($GR:$GR,$JB868+19),"")</f>
      </c>
      <c r="HM868">
        <f>IF($JC868&gt;=20,INDEX($GR:$GR,$JB868+20),"")</f>
      </c>
      <c r="HN868">
        <f>IF($JC868&gt;=21,INDEX($GR:$GR,$JB868+21),"")</f>
      </c>
      <c r="HO868">
        <f>IF($JC868&gt;=22,INDEX($GR:$GR,$JB868+22),"")</f>
      </c>
      <c r="HP868">
        <f>IF($JC868&gt;=23,INDEX($GR:$GR,$JB868+23),"")</f>
      </c>
      <c r="HQ868">
        <f>IF($JC868&gt;=24,INDEX($GR:$GR,$JB868+24),"")</f>
      </c>
      <c r="HR868">
        <f>IF($JC868&gt;=25,INDEX($GR:$GR,$JB868+25),"")</f>
      </c>
      <c r="HS868">
        <f>IF($JC868&gt;=26,INDEX($GR:$GR,$JB868+26),"")</f>
      </c>
      <c r="HT868">
        <f>IF($JC868&gt;=27,INDEX($GR:$GR,$JB868+27),"")</f>
      </c>
      <c r="HU868">
        <f>IF($JC868&gt;=28,INDEX($GR:$GR,$JB868+28),"")</f>
      </c>
      <c r="HV868">
        <f>IF($JC868&gt;=29,INDEX($GR:$GR,$JB868+29),"")</f>
      </c>
      <c r="HW868">
        <f>IF($JC868&gt;=30,INDEX($GR:$GR,$JB868+30),"")</f>
      </c>
      <c r="HX868">
        <f>IF($JC868&gt;=31,INDEX($GR:$GR,$JB868+31),"")</f>
      </c>
      <c r="HY868">
        <f>IF($JC868&gt;=32,INDEX($GR:$GR,$JB868+32),"")</f>
      </c>
      <c r="HZ868">
        <f>IF($JC868&gt;=33,INDEX($GR:$GR,$JB868+33),"")</f>
      </c>
      <c r="IA868">
        <f>IF($JC868&gt;=34,INDEX($GR:$GR,$JB868+34),"")</f>
      </c>
      <c r="IB868">
        <f>IF($JC868&gt;=35,INDEX($GR:$GR,$JB868+35),"")</f>
      </c>
      <c r="IC868">
        <f>IF($JC868&gt;=36,INDEX($GR:$GR,$JB868+36),"")</f>
      </c>
      <c r="ID868">
        <f>IF($JC868&gt;=37,INDEX($GR:$GR,$JB868+37),"")</f>
      </c>
      <c r="IE868">
        <f>IF($JC868&gt;=38,INDEX($GR:$GR,$JB868+38),"")</f>
      </c>
      <c r="IF868">
        <f>IF($JC868&gt;=39,INDEX($GR:$GR,$JB868+39),"")</f>
      </c>
      <c r="IG868">
        <f>IF($JC868&gt;=40,INDEX($GR:$GR,$JB868+40),"")</f>
      </c>
      <c r="IH868">
        <f>IF($JC868&gt;=41,INDEX($GR:$GR,$JB868+41),"")</f>
      </c>
      <c r="II868">
        <f>IF($JC868&gt;=42,INDEX($GR:$GR,$JB868+42),"")</f>
      </c>
      <c r="IJ868">
        <f>IF($JC868&gt;=43,INDEX($GR:$GR,$JB868+43),"")</f>
      </c>
      <c r="IK868">
        <f>IF($JC868&gt;=44,INDEX($GR:$GR,$JB868+44),"")</f>
      </c>
      <c r="IL868">
        <f>IF($JC868&gt;=45,INDEX($GR:$GR,$JB868+45),"")</f>
      </c>
      <c r="IM868">
        <f>IF($JC868&gt;=46,INDEX($GR:$GR,$JB868+46),"")</f>
      </c>
      <c r="IN868">
        <f>IF($JC868&gt;=47,INDEX($GR:$GR,$JB868+47),"")</f>
      </c>
      <c r="IO868">
        <f>IF($JC868&gt;=48,INDEX($GR:$GR,$JB868+48),"")</f>
      </c>
      <c r="IP868">
        <f>IF($JC868&gt;=49,INDEX($GR:$GR,$JB868+49),"")</f>
      </c>
      <c r="IQ868">
        <f>IF($JC868&gt;=50,INDEX($GR:$GR,$JB868+50),"")</f>
      </c>
      <c r="IR868">
        <f>IF($JC868&gt;=51,INDEX($GR:$GR,$JB868+51),"")</f>
      </c>
      <c r="IS868">
        <f>IF($JC868&gt;=52,INDEX($GR:$GR,$JB868+52),"")</f>
      </c>
      <c r="IT868">
        <f>IF($JC868&gt;=53,INDEX($GR:$GR,$JB868+53),"")</f>
      </c>
      <c r="IU868">
        <f>IF($JC868&gt;=54,INDEX($GR:$GR,$JB868+54),"")</f>
      </c>
      <c r="IV868">
        <f>IF($JC868&gt;=55,INDEX($GR:$GR,$JB868+55),"")</f>
      </c>
      <c r="IW868">
        <f>IF($JC868&gt;=56,INDEX($GR:$GR,$JB868+56),"")</f>
      </c>
      <c r="IX868">
        <f>IF($JC868&gt;=57,INDEX($GR:$GR,$JB868+57),"")</f>
      </c>
      <c r="IY868">
        <f>IF($JC868&gt;=58,INDEX($GR:$GR,$JB868+58),"")</f>
      </c>
      <c r="IZ868">
        <f>IF($JC868&gt;=59,INDEX($GR:$GR,$JB868+59),"")</f>
      </c>
      <c r="JA868">
        <f>IF($JC868&gt;=60,INDEX($GR:$GR,$JB868+60),"")</f>
      </c>
      <c r="JB868">
        <f>IFERROR(MATCH($GQ868,$GR$2:$GR$324,0)+1,0)</f>
      </c>
      <c r="JC868">
        <f>IFERROR(INDEX($GS$2:$GS$324,MATCH($GQ868,$GR$2:$GR$324,0)),0)</f>
      </c>
      <c r="JD868" t="s">
        <v>40</v>
      </c>
      <c r="JE868" t="s">
        <v>40</v>
      </c>
    </row>
    <row r="869" spans="1:265" x14ac:dyDescent="0.25">
      <c r="Q869">
        <f>IF(OR($T869="",$P869=""),"",IFERROR($T869/$P869,0))</f>
      </c>
      <c r="R869">
        <f>IF($T869="","",
SUM($S869,$U869,$Z869,$V869,$X869)*
(1-IF($AA869="",0,VALUE($AA869)/100)))</f>
      </c>
      <c r="S869">
        <f>IF($T869="","",$T869)</f>
      </c>
      <c r="U869">
        <f>IF($T869="","",
IF($N869="","",
IF(ISNUMBER(SEARCH("exempt",LOWER($N869))),0,
$T869*(VALUE(SUBSTITUTE($N869,"%",""))/100))))</f>
      </c>
      <c r="AB869">
        <f>IFERROR(IF(FIND(" - ",$K869)&gt;0,MID($K869,FIND(" - ",$K869)+3,LEN($K869)),""),"")</f>
      </c>
      <c r="AK869" t="s">
        <v>1456</v>
      </c>
      <c r="AP869">
        <f>IFERROR(LEFT($K869,FIND(" - ",$K869)-1),$K869)</f>
      </c>
      <c r="AS869">
        <f>IF($CH869&gt;=1,INDEX($AQ:$AQ,$CG869+1),"")</f>
      </c>
      <c r="AT869">
        <f>IF($CH869&gt;=2,INDEX($AQ:$AQ,$CG869+2),"")</f>
      </c>
      <c r="AU869">
        <f>IF($CH869&gt;=3,INDEX($AQ:$AQ,$CG869+3),"")</f>
      </c>
      <c r="AV869">
        <f>IF($CH869&gt;=4,INDEX($AQ:$AQ,$CG869+4),"")</f>
      </c>
      <c r="AW869">
        <f>IF($CH869&gt;=5,INDEX($AQ:$AQ,$CG869+5),"")</f>
      </c>
      <c r="AX869">
        <f>IF($CH869&gt;=6,INDEX($AQ:$AQ,$CG869+6),"")</f>
      </c>
      <c r="AY869">
        <f>IF($CH869&gt;=7,INDEX($AQ:$AQ,$CG869+7),"")</f>
      </c>
      <c r="AZ869">
        <f>IF($CH869&gt;=8,INDEX($AQ:$AQ,$CG869+8),"")</f>
      </c>
      <c r="BA869">
        <f>IF($CH869&gt;=9,INDEX($AQ:$AQ,$CG869+9),"")</f>
      </c>
      <c r="BB869">
        <f>IF($CH869&gt;=10,INDEX($AQ:$AQ,$CG869+10),"")</f>
      </c>
      <c r="BC869">
        <f>IF($CH869&gt;=11,INDEX($AQ:$AQ,$CG869+11),"")</f>
      </c>
      <c r="BD869">
        <f>IF($CH869&gt;=12,INDEX($AQ:$AQ,$CG869+12),"")</f>
      </c>
      <c r="BE869">
        <f>IF($CH869&gt;=13,INDEX($AQ:$AQ,$CG869+13),"")</f>
      </c>
      <c r="BF869">
        <f>IF($CH869&gt;=14,INDEX($AQ:$AQ,$CG869+14),"")</f>
      </c>
      <c r="BG869">
        <f>IF($CH869&gt;=15,INDEX($AQ:$AQ,$CG869+15),"")</f>
      </c>
      <c r="BH869">
        <f>IF($CH869&gt;=16,INDEX($AQ:$AQ,$CG869+16),"")</f>
      </c>
      <c r="BI869">
        <f>IF($CH869&gt;=17,INDEX($AQ:$AQ,$CG869+17),"")</f>
      </c>
      <c r="BJ869">
        <f>IF($CH869&gt;=18,INDEX($AQ:$AQ,$CG869+18),"")</f>
      </c>
      <c r="BK869">
        <f>IF($CH869&gt;=19,INDEX($AQ:$AQ,$CG869+19),"")</f>
      </c>
      <c r="BL869">
        <f>IF($CH869&gt;=20,INDEX($AQ:$AQ,$CG869+20),"")</f>
      </c>
      <c r="BM869">
        <f>IF($CH869&gt;=21,INDEX($AQ:$AQ,$CG869+21),"")</f>
      </c>
      <c r="BN869">
        <f>IF($CH869&gt;=22,INDEX($AQ:$AQ,$CG869+22),"")</f>
      </c>
      <c r="BO869">
        <f>IF($CH869&gt;=23,INDEX($AQ:$AQ,$CG869+23),"")</f>
      </c>
      <c r="BP869">
        <f>IF($CH869&gt;=24,INDEX($AQ:$AQ,$CG869+24),"")</f>
      </c>
      <c r="BQ869">
        <f>IF($CH869&gt;=25,INDEX($AQ:$AQ,$CG869+25),"")</f>
      </c>
      <c r="BR869">
        <f>IF($CH869&gt;=26,INDEX($AQ:$AQ,$CG869+26),"")</f>
      </c>
      <c r="BS869">
        <f>IF($CH869&gt;=27,INDEX($AQ:$AQ,$CG869+27),"")</f>
      </c>
      <c r="BT869">
        <f>IF($CH869&gt;=28,INDEX($AQ:$AQ,$CG869+28),"")</f>
      </c>
      <c r="BU869">
        <f>IF($CH869&gt;=29,INDEX($AQ:$AQ,$CG869+29),"")</f>
      </c>
      <c r="BV869">
        <f>IF($CH869&gt;=30,INDEX($AQ:$AQ,$CG869+30),"")</f>
      </c>
      <c r="BW869">
        <f>IF($CH869&gt;=31,INDEX($AQ:$AQ,$CG869+31),"")</f>
      </c>
      <c r="BX869">
        <f>IF($CH869&gt;=32,INDEX($AQ:$AQ,$CG869+32),"")</f>
      </c>
      <c r="BY869">
        <f>IF($CH869&gt;=33,INDEX($AQ:$AQ,$CG869+33),"")</f>
      </c>
      <c r="BZ869">
        <f>IF($CH869&gt;=34,INDEX($AQ:$AQ,$CG869+34),"")</f>
      </c>
      <c r="CA869">
        <f>IF($CH869&gt;=35,INDEX($AQ:$AQ,$CG869+35),"")</f>
      </c>
      <c r="CB869">
        <f>IF($CH869&gt;=36,INDEX($AQ:$AQ,$CG869+36),"")</f>
      </c>
      <c r="CC869">
        <f>IF($CH869&gt;=37,INDEX($AQ:$AQ,$CG869+37),"")</f>
      </c>
      <c r="CD869">
        <f>IF($CH869&gt;=38,INDEX($AQ:$AQ,$CG869+38),"")</f>
      </c>
      <c r="CE869">
        <f>IF($CH869&gt;=39,INDEX($AQ:$AQ,$CG869+39),"")</f>
      </c>
      <c r="CF869">
        <f>IF($CH869&gt;=40,INDEX($AQ:$AQ,$CG869+40),"")</f>
      </c>
      <c r="CG869">
        <f>IFERROR(MATCH($AP869,$AQ$2:$AQ$134,0)+1,0)</f>
      </c>
      <c r="CH869">
        <f>IFERROR(INDEX($AR$2:$AR$134,MATCH($AP869,$AQ$2:$AQ$134,0)),0)</f>
      </c>
      <c r="CI869">
        <f>IFERROR(LEFT($L869,FIND(" - ",$L869)-1),$L869)</f>
      </c>
      <c r="CL869">
        <f>IF($DG869&gt;=1,INDEX($CJ:$CJ,$DF869+1),"")</f>
      </c>
      <c r="CM869">
        <f>IF($DG869&gt;=2,INDEX($CJ:$CJ,$DF869+2),"")</f>
      </c>
      <c r="CN869">
        <f>IF($DG869&gt;=3,INDEX($CJ:$CJ,$DF869+3),"")</f>
      </c>
      <c r="CO869">
        <f>IF($DG869&gt;=4,INDEX($CJ:$CJ,$DF869+4),"")</f>
      </c>
      <c r="CP869">
        <f>IF($DG869&gt;=5,INDEX($CJ:$CJ,$DF869+5),"")</f>
      </c>
      <c r="CQ869">
        <f>IF($DG869&gt;=6,INDEX($CJ:$CJ,$DF869+6),"")</f>
      </c>
      <c r="CR869">
        <f>IF($DG869&gt;=7,INDEX($CJ:$CJ,$DF869+7),"")</f>
      </c>
      <c r="CS869">
        <f>IF($DG869&gt;=8,INDEX($CJ:$CJ,$DF869+8),"")</f>
      </c>
      <c r="CT869">
        <f>IF($DG869&gt;=9,INDEX($CJ:$CJ,$DF869+9),"")</f>
      </c>
      <c r="CU869">
        <f>IF($DG869&gt;=10,INDEX($CJ:$CJ,$DF869+10),"")</f>
      </c>
      <c r="CV869">
        <f>IF($DG869&gt;=11,INDEX($CJ:$CJ,$DF869+11),"")</f>
      </c>
      <c r="CW869">
        <f>IF($DG869&gt;=12,INDEX($CJ:$CJ,$DF869+12),"")</f>
      </c>
      <c r="CX869">
        <f>IF($DG869&gt;=13,INDEX($CJ:$CJ,$DF869+13),"")</f>
      </c>
      <c r="CY869">
        <f>IF($DG869&gt;=14,INDEX($CJ:$CJ,$DF869+14),"")</f>
      </c>
      <c r="CZ869">
        <f>IF($DG869&gt;=15,INDEX($CJ:$CJ,$DF869+15),"")</f>
      </c>
      <c r="DA869">
        <f>IF($DG869&gt;=16,INDEX($CJ:$CJ,$DF869+16),"")</f>
      </c>
      <c r="DB869">
        <f>IF($DG869&gt;=17,INDEX($CJ:$CJ,$DF869+17),"")</f>
      </c>
      <c r="DC869">
        <f>IF($DG869&gt;=18,INDEX($CJ:$CJ,$DF869+18),"")</f>
      </c>
      <c r="DD869">
        <f>IF($DG869&gt;=19,INDEX($CJ:$CJ,$DF869+19),"")</f>
      </c>
      <c r="DE869">
        <f>IF($DG869&gt;=20,INDEX($CJ:$CJ,$DF869+20),"")</f>
      </c>
      <c r="DF869">
        <f>IFERROR(MATCH($CI869,$CJ$2:$CJ$263,0)+1,0)</f>
      </c>
      <c r="DG869">
        <f>IFERROR(INDEX($CK$2:$CK$263,MATCH($CI869,$CJ$2:$CJ$263,0)),0)</f>
      </c>
      <c r="DH869">
        <f>IFERROR(INDEX($AO:$AO,MATCH($N869,$AN:$AN,0))&amp;"","")</f>
      </c>
      <c r="DL869">
        <f>IF($GO869&gt;=1,INDEX($DI:$DI,$GN869+1),"")</f>
      </c>
      <c r="DM869">
        <f>IF($GO869&gt;=2,INDEX($DI:$DI,$GN869+2),"")</f>
      </c>
      <c r="DN869">
        <f>IF($GO869&gt;=3,INDEX($DI:$DI,$GN869+3),"")</f>
      </c>
      <c r="DO869">
        <f>IF($GO869&gt;=4,INDEX($DI:$DI,$GN869+4),"")</f>
      </c>
      <c r="DP869">
        <f>IF($GO869&gt;=5,INDEX($DI:$DI,$GN869+5),"")</f>
      </c>
      <c r="DQ869">
        <f>IF($GO869&gt;=6,INDEX($DI:$DI,$GN869+6),"")</f>
      </c>
      <c r="DR869">
        <f>IF($GO869&gt;=7,INDEX($DI:$DI,$GN869+7),"")</f>
      </c>
      <c r="DS869">
        <f>IF($GO869&gt;=8,INDEX($DI:$DI,$GN869+8),"")</f>
      </c>
      <c r="DT869">
        <f>IF($GO869&gt;=9,INDEX($DI:$DI,$GN869+9),"")</f>
      </c>
      <c r="DU869">
        <f>IF($GO869&gt;=10,INDEX($DI:$DI,$GN869+10),"")</f>
      </c>
      <c r="DV869">
        <f>IF($GO869&gt;=11,INDEX($DI:$DI,$GN869+11),"")</f>
      </c>
      <c r="DW869">
        <f>IF($GO869&gt;=12,INDEX($DI:$DI,$GN869+12),"")</f>
      </c>
      <c r="DX869">
        <f>IF($GO869&gt;=13,INDEX($DI:$DI,$GN869+13),"")</f>
      </c>
      <c r="DY869">
        <f>IF($GO869&gt;=14,INDEX($DI:$DI,$GN869+14),"")</f>
      </c>
      <c r="DZ869">
        <f>IF($GO869&gt;=15,INDEX($DI:$DI,$GN869+15),"")</f>
      </c>
      <c r="EA869">
        <f>IF($GO869&gt;=16,INDEX($DI:$DI,$GN869+16),"")</f>
      </c>
      <c r="EB869">
        <f>IF($GO869&gt;=17,INDEX($DI:$DI,$GN869+17),"")</f>
      </c>
      <c r="EC869">
        <f>IF($GO869&gt;=18,INDEX($DI:$DI,$GN869+18),"")</f>
      </c>
      <c r="ED869">
        <f>IF($GO869&gt;=19,INDEX($DI:$DI,$GN869+19),"")</f>
      </c>
      <c r="EE869">
        <f>IF($GO869&gt;=20,INDEX($DI:$DI,$GN869+20),"")</f>
      </c>
      <c r="EF869">
        <f>IF($GO869&gt;=21,INDEX($DI:$DI,$GN869+21),"")</f>
      </c>
      <c r="EG869">
        <f>IF($GO869&gt;=22,INDEX($DI:$DI,$GN869+22),"")</f>
      </c>
      <c r="EH869">
        <f>IF($GO869&gt;=23,INDEX($DI:$DI,$GN869+23),"")</f>
      </c>
      <c r="EI869">
        <f>IF($GO869&gt;=24,INDEX($DI:$DI,$GN869+24),"")</f>
      </c>
      <c r="EJ869">
        <f>IF($GO869&gt;=25,INDEX($DI:$DI,$GN869+25),"")</f>
      </c>
      <c r="EK869">
        <f>IF($GO869&gt;=26,INDEX($DI:$DI,$GN869+26),"")</f>
      </c>
      <c r="EL869">
        <f>IF($GO869&gt;=27,INDEX($DI:$DI,$GN869+27),"")</f>
      </c>
      <c r="EM869">
        <f>IF($GO869&gt;=28,INDEX($DI:$DI,$GN869+28),"")</f>
      </c>
      <c r="EN869">
        <f>IF($GO869&gt;=29,INDEX($DI:$DI,$GN869+29),"")</f>
      </c>
      <c r="EO869">
        <f>IF($GO869&gt;=30,INDEX($DI:$DI,$GN869+30),"")</f>
      </c>
      <c r="EP869">
        <f>IF($GO869&gt;=31,INDEX($DI:$DI,$GN869+31),"")</f>
      </c>
      <c r="EQ869">
        <f>IF($GO869&gt;=32,INDEX($DI:$DI,$GN869+32),"")</f>
      </c>
      <c r="ER869">
        <f>IF($GO869&gt;=33,INDEX($DI:$DI,$GN869+33),"")</f>
      </c>
      <c r="ES869">
        <f>IF($GO869&gt;=34,INDEX($DI:$DI,$GN869+34),"")</f>
      </c>
      <c r="ET869">
        <f>IF($GO869&gt;=35,INDEX($DI:$DI,$GN869+35),"")</f>
      </c>
      <c r="EU869">
        <f>IF($GO869&gt;=36,INDEX($DI:$DI,$GN869+36),"")</f>
      </c>
      <c r="EV869">
        <f>IF($GO869&gt;=37,INDEX($DI:$DI,$GN869+37),"")</f>
      </c>
      <c r="EW869">
        <f>IF($GO869&gt;=38,INDEX($DI:$DI,$GN869+38),"")</f>
      </c>
      <c r="EX869">
        <f>IF($GO869&gt;=39,INDEX($DI:$DI,$GN869+39),"")</f>
      </c>
      <c r="EY869">
        <f>IF($GO869&gt;=40,INDEX($DI:$DI,$GN869+40),"")</f>
      </c>
      <c r="EZ869">
        <f>IF($GO869&gt;=1,INDEX($DJ:$DJ,$GN869+1),"")</f>
      </c>
      <c r="FA869">
        <f>IF($GO869&gt;=2,INDEX($DJ:$DJ,$GN869+2),"")</f>
      </c>
      <c r="FB869">
        <f>IF($GO869&gt;=3,INDEX($DJ:$DJ,$GN869+3),"")</f>
      </c>
      <c r="FC869">
        <f>IF($GO869&gt;=4,INDEX($DJ:$DJ,$GN869+4),"")</f>
      </c>
      <c r="FD869">
        <f>IF($GO869&gt;=5,INDEX($DJ:$DJ,$GN869+5),"")</f>
      </c>
      <c r="FE869">
        <f>IF($GO869&gt;=6,INDEX($DJ:$DJ,$GN869+6),"")</f>
      </c>
      <c r="FF869">
        <f>IF($GO869&gt;=7,INDEX($DJ:$DJ,$GN869+7),"")</f>
      </c>
      <c r="FG869">
        <f>IF($GO869&gt;=8,INDEX($DJ:$DJ,$GN869+8),"")</f>
      </c>
      <c r="FH869">
        <f>IF($GO869&gt;=9,INDEX($DJ:$DJ,$GN869+9),"")</f>
      </c>
      <c r="FI869">
        <f>IF($GO869&gt;=10,INDEX($DJ:$DJ,$GN869+10),"")</f>
      </c>
      <c r="FJ869">
        <f>IF($GO869&gt;=11,INDEX($DJ:$DJ,$GN869+11),"")</f>
      </c>
      <c r="FK869">
        <f>IF($GO869&gt;=12,INDEX($DJ:$DJ,$GN869+12),"")</f>
      </c>
      <c r="FL869">
        <f>IF($GO869&gt;=13,INDEX($DJ:$DJ,$GN869+13),"")</f>
      </c>
      <c r="FM869">
        <f>IF($GO869&gt;=14,INDEX($DJ:$DJ,$GN869+14),"")</f>
      </c>
      <c r="FN869">
        <f>IF($GO869&gt;=15,INDEX($DJ:$DJ,$GN869+15),"")</f>
      </c>
      <c r="FO869">
        <f>IF($GO869&gt;=16,INDEX($DJ:$DJ,$GN869+16),"")</f>
      </c>
      <c r="FP869">
        <f>IF($GO869&gt;=17,INDEX($DJ:$DJ,$GN869+17),"")</f>
      </c>
      <c r="FQ869">
        <f>IF($GO869&gt;=18,INDEX($DJ:$DJ,$GN869+18),"")</f>
      </c>
      <c r="FR869">
        <f>IF($GO869&gt;=19,INDEX($DJ:$DJ,$GN869+19),"")</f>
      </c>
      <c r="FS869">
        <f>IF($GO869&gt;=20,INDEX($DJ:$DJ,$GN869+20),"")</f>
      </c>
      <c r="FT869">
        <f>IF($GO869&gt;=21,INDEX($DJ:$DJ,$GN869+21),"")</f>
      </c>
      <c r="FU869">
        <f>IF($GO869&gt;=22,INDEX($DJ:$DJ,$GN869+22),"")</f>
      </c>
      <c r="FV869">
        <f>IF($GO869&gt;=23,INDEX($DJ:$DJ,$GN869+23),"")</f>
      </c>
      <c r="FW869">
        <f>IF($GO869&gt;=24,INDEX($DJ:$DJ,$GN869+24),"")</f>
      </c>
      <c r="FX869">
        <f>IF($GO869&gt;=25,INDEX($DJ:$DJ,$GN869+25),"")</f>
      </c>
      <c r="FY869">
        <f>IF($GO869&gt;=26,INDEX($DJ:$DJ,$GN869+26),"")</f>
      </c>
      <c r="FZ869">
        <f>IF($GO869&gt;=27,INDEX($DJ:$DJ,$GN869+27),"")</f>
      </c>
      <c r="GA869">
        <f>IF($GO869&gt;=28,INDEX($DJ:$DJ,$GN869+28),"")</f>
      </c>
      <c r="GB869">
        <f>IF($GO869&gt;=29,INDEX($DJ:$DJ,$GN869+29),"")</f>
      </c>
      <c r="GC869">
        <f>IF($GO869&gt;=30,INDEX($DJ:$DJ,$GN869+30),"")</f>
      </c>
      <c r="GD869">
        <f>IF($GO869&gt;=31,INDEX($DJ:$DJ,$GN869+31),"")</f>
      </c>
      <c r="GE869">
        <f>IF($GO869&gt;=32,INDEX($DJ:$DJ,$GN869+32),"")</f>
      </c>
      <c r="GF869">
        <f>IF($GO869&gt;=33,INDEX($DJ:$DJ,$GN869+33),"")</f>
      </c>
      <c r="GG869">
        <f>IF($GO869&gt;=34,INDEX($DJ:$DJ,$GN869+34),"")</f>
      </c>
      <c r="GH869">
        <f>IF($GO869&gt;=35,INDEX($DJ:$DJ,$GN869+35),"")</f>
      </c>
      <c r="GI869">
        <f>IF($GO869&gt;=36,INDEX($DJ:$DJ,$GN869+36),"")</f>
      </c>
      <c r="GJ869">
        <f>IF($GO869&gt;=37,INDEX($DJ:$DJ,$GN869+37),"")</f>
      </c>
      <c r="GK869">
        <f>IF($GO869&gt;=38,INDEX($DJ:$DJ,$GN869+38),"")</f>
      </c>
      <c r="GL869">
        <f>IF($GO869&gt;=39,INDEX($DJ:$DJ,$GN869+39),"")</f>
      </c>
      <c r="GM869">
        <f>IF($GO869&gt;=40,INDEX($DJ:$DJ,$GN869+40),"")</f>
      </c>
      <c r="GN869">
        <f>IFERROR(MATCH($DH869,$DI$2:$DI$148,0)+1,0)</f>
      </c>
      <c r="GO869">
        <f>IFERROR(INDEX($DK$2:$DK$148,MATCH($DH869,$DI$2:$DI$148,0)),0)</f>
      </c>
      <c r="GP869">
        <f>IFERROR(MATCH($Y869,$DL$869:$EY$869,0),0)</f>
      </c>
      <c r="GQ869">
        <f>IF($GP869&gt;0,INDEX($EZ$869:$GM$869,$GP869),"")</f>
      </c>
      <c r="GT869">
        <f>IF($JC869&gt;=1,INDEX($GR:$GR,$JB869+1),"")</f>
      </c>
      <c r="GU869">
        <f>IF($JC869&gt;=2,INDEX($GR:$GR,$JB869+2),"")</f>
      </c>
      <c r="GV869">
        <f>IF($JC869&gt;=3,INDEX($GR:$GR,$JB869+3),"")</f>
      </c>
      <c r="GW869">
        <f>IF($JC869&gt;=4,INDEX($GR:$GR,$JB869+4),"")</f>
      </c>
      <c r="GX869">
        <f>IF($JC869&gt;=5,INDEX($GR:$GR,$JB869+5),"")</f>
      </c>
      <c r="GY869">
        <f>IF($JC869&gt;=6,INDEX($GR:$GR,$JB869+6),"")</f>
      </c>
      <c r="GZ869">
        <f>IF($JC869&gt;=7,INDEX($GR:$GR,$JB869+7),"")</f>
      </c>
      <c r="HA869">
        <f>IF($JC869&gt;=8,INDEX($GR:$GR,$JB869+8),"")</f>
      </c>
      <c r="HB869">
        <f>IF($JC869&gt;=9,INDEX($GR:$GR,$JB869+9),"")</f>
      </c>
      <c r="HC869">
        <f>IF($JC869&gt;=10,INDEX($GR:$GR,$JB869+10),"")</f>
      </c>
      <c r="HD869">
        <f>IF($JC869&gt;=11,INDEX($GR:$GR,$JB869+11),"")</f>
      </c>
      <c r="HE869">
        <f>IF($JC869&gt;=12,INDEX($GR:$GR,$JB869+12),"")</f>
      </c>
      <c r="HF869">
        <f>IF($JC869&gt;=13,INDEX($GR:$GR,$JB869+13),"")</f>
      </c>
      <c r="HG869">
        <f>IF($JC869&gt;=14,INDEX($GR:$GR,$JB869+14),"")</f>
      </c>
      <c r="HH869">
        <f>IF($JC869&gt;=15,INDEX($GR:$GR,$JB869+15),"")</f>
      </c>
      <c r="HI869">
        <f>IF($JC869&gt;=16,INDEX($GR:$GR,$JB869+16),"")</f>
      </c>
      <c r="HJ869">
        <f>IF($JC869&gt;=17,INDEX($GR:$GR,$JB869+17),"")</f>
      </c>
      <c r="HK869">
        <f>IF($JC869&gt;=18,INDEX($GR:$GR,$JB869+18),"")</f>
      </c>
      <c r="HL869">
        <f>IF($JC869&gt;=19,INDEX($GR:$GR,$JB869+19),"")</f>
      </c>
      <c r="HM869">
        <f>IF($JC869&gt;=20,INDEX($GR:$GR,$JB869+20),"")</f>
      </c>
      <c r="HN869">
        <f>IF($JC869&gt;=21,INDEX($GR:$GR,$JB869+21),"")</f>
      </c>
      <c r="HO869">
        <f>IF($JC869&gt;=22,INDEX($GR:$GR,$JB869+22),"")</f>
      </c>
      <c r="HP869">
        <f>IF($JC869&gt;=23,INDEX($GR:$GR,$JB869+23),"")</f>
      </c>
      <c r="HQ869">
        <f>IF($JC869&gt;=24,INDEX($GR:$GR,$JB869+24),"")</f>
      </c>
      <c r="HR869">
        <f>IF($JC869&gt;=25,INDEX($GR:$GR,$JB869+25),"")</f>
      </c>
      <c r="HS869">
        <f>IF($JC869&gt;=26,INDEX($GR:$GR,$JB869+26),"")</f>
      </c>
      <c r="HT869">
        <f>IF($JC869&gt;=27,INDEX($GR:$GR,$JB869+27),"")</f>
      </c>
      <c r="HU869">
        <f>IF($JC869&gt;=28,INDEX($GR:$GR,$JB869+28),"")</f>
      </c>
      <c r="HV869">
        <f>IF($JC869&gt;=29,INDEX($GR:$GR,$JB869+29),"")</f>
      </c>
      <c r="HW869">
        <f>IF($JC869&gt;=30,INDEX($GR:$GR,$JB869+30),"")</f>
      </c>
      <c r="HX869">
        <f>IF($JC869&gt;=31,INDEX($GR:$GR,$JB869+31),"")</f>
      </c>
      <c r="HY869">
        <f>IF($JC869&gt;=32,INDEX($GR:$GR,$JB869+32),"")</f>
      </c>
      <c r="HZ869">
        <f>IF($JC869&gt;=33,INDEX($GR:$GR,$JB869+33),"")</f>
      </c>
      <c r="IA869">
        <f>IF($JC869&gt;=34,INDEX($GR:$GR,$JB869+34),"")</f>
      </c>
      <c r="IB869">
        <f>IF($JC869&gt;=35,INDEX($GR:$GR,$JB869+35),"")</f>
      </c>
      <c r="IC869">
        <f>IF($JC869&gt;=36,INDEX($GR:$GR,$JB869+36),"")</f>
      </c>
      <c r="ID869">
        <f>IF($JC869&gt;=37,INDEX($GR:$GR,$JB869+37),"")</f>
      </c>
      <c r="IE869">
        <f>IF($JC869&gt;=38,INDEX($GR:$GR,$JB869+38),"")</f>
      </c>
      <c r="IF869">
        <f>IF($JC869&gt;=39,INDEX($GR:$GR,$JB869+39),"")</f>
      </c>
      <c r="IG869">
        <f>IF($JC869&gt;=40,INDEX($GR:$GR,$JB869+40),"")</f>
      </c>
      <c r="IH869">
        <f>IF($JC869&gt;=41,INDEX($GR:$GR,$JB869+41),"")</f>
      </c>
      <c r="II869">
        <f>IF($JC869&gt;=42,INDEX($GR:$GR,$JB869+42),"")</f>
      </c>
      <c r="IJ869">
        <f>IF($JC869&gt;=43,INDEX($GR:$GR,$JB869+43),"")</f>
      </c>
      <c r="IK869">
        <f>IF($JC869&gt;=44,INDEX($GR:$GR,$JB869+44),"")</f>
      </c>
      <c r="IL869">
        <f>IF($JC869&gt;=45,INDEX($GR:$GR,$JB869+45),"")</f>
      </c>
      <c r="IM869">
        <f>IF($JC869&gt;=46,INDEX($GR:$GR,$JB869+46),"")</f>
      </c>
      <c r="IN869">
        <f>IF($JC869&gt;=47,INDEX($GR:$GR,$JB869+47),"")</f>
      </c>
      <c r="IO869">
        <f>IF($JC869&gt;=48,INDEX($GR:$GR,$JB869+48),"")</f>
      </c>
      <c r="IP869">
        <f>IF($JC869&gt;=49,INDEX($GR:$GR,$JB869+49),"")</f>
      </c>
      <c r="IQ869">
        <f>IF($JC869&gt;=50,INDEX($GR:$GR,$JB869+50),"")</f>
      </c>
      <c r="IR869">
        <f>IF($JC869&gt;=51,INDEX($GR:$GR,$JB869+51),"")</f>
      </c>
      <c r="IS869">
        <f>IF($JC869&gt;=52,INDEX($GR:$GR,$JB869+52),"")</f>
      </c>
      <c r="IT869">
        <f>IF($JC869&gt;=53,INDEX($GR:$GR,$JB869+53),"")</f>
      </c>
      <c r="IU869">
        <f>IF($JC869&gt;=54,INDEX($GR:$GR,$JB869+54),"")</f>
      </c>
      <c r="IV869">
        <f>IF($JC869&gt;=55,INDEX($GR:$GR,$JB869+55),"")</f>
      </c>
      <c r="IW869">
        <f>IF($JC869&gt;=56,INDEX($GR:$GR,$JB869+56),"")</f>
      </c>
      <c r="IX869">
        <f>IF($JC869&gt;=57,INDEX($GR:$GR,$JB869+57),"")</f>
      </c>
      <c r="IY869">
        <f>IF($JC869&gt;=58,INDEX($GR:$GR,$JB869+58),"")</f>
      </c>
      <c r="IZ869">
        <f>IF($JC869&gt;=59,INDEX($GR:$GR,$JB869+59),"")</f>
      </c>
      <c r="JA869">
        <f>IF($JC869&gt;=60,INDEX($GR:$GR,$JB869+60),"")</f>
      </c>
      <c r="JB869">
        <f>IFERROR(MATCH($GQ869,$GR$2:$GR$324,0)+1,0)</f>
      </c>
      <c r="JC869">
        <f>IFERROR(INDEX($GS$2:$GS$324,MATCH($GQ869,$GR$2:$GR$324,0)),0)</f>
      </c>
      <c r="JD869" t="s">
        <v>40</v>
      </c>
      <c r="JE869" t="s">
        <v>40</v>
      </c>
    </row>
    <row r="870" spans="1:265" x14ac:dyDescent="0.25">
      <c r="Q870">
        <f>IF(OR($T870="",$P870=""),"",IFERROR($T870/$P870,0))</f>
      </c>
      <c r="R870">
        <f>IF($T870="","",
SUM($S870,$U870,$Z870,$V870,$X870)*
(1-IF($AA870="",0,VALUE($AA870)/100)))</f>
      </c>
      <c r="S870">
        <f>IF($T870="","",$T870)</f>
      </c>
      <c r="U870">
        <f>IF($T870="","",
IF($N870="","",
IF(ISNUMBER(SEARCH("exempt",LOWER($N870))),0,
$T870*(VALUE(SUBSTITUTE($N870,"%",""))/100))))</f>
      </c>
      <c r="AB870">
        <f>IFERROR(IF(FIND(" - ",$K870)&gt;0,MID($K870,FIND(" - ",$K870)+3,LEN($K870)),""),"")</f>
      </c>
      <c r="AK870" t="s">
        <v>1457</v>
      </c>
      <c r="AP870">
        <f>IFERROR(LEFT($K870,FIND(" - ",$K870)-1),$K870)</f>
      </c>
      <c r="AS870">
        <f>IF($CH870&gt;=1,INDEX($AQ:$AQ,$CG870+1),"")</f>
      </c>
      <c r="AT870">
        <f>IF($CH870&gt;=2,INDEX($AQ:$AQ,$CG870+2),"")</f>
      </c>
      <c r="AU870">
        <f>IF($CH870&gt;=3,INDEX($AQ:$AQ,$CG870+3),"")</f>
      </c>
      <c r="AV870">
        <f>IF($CH870&gt;=4,INDEX($AQ:$AQ,$CG870+4),"")</f>
      </c>
      <c r="AW870">
        <f>IF($CH870&gt;=5,INDEX($AQ:$AQ,$CG870+5),"")</f>
      </c>
      <c r="AX870">
        <f>IF($CH870&gt;=6,INDEX($AQ:$AQ,$CG870+6),"")</f>
      </c>
      <c r="AY870">
        <f>IF($CH870&gt;=7,INDEX($AQ:$AQ,$CG870+7),"")</f>
      </c>
      <c r="AZ870">
        <f>IF($CH870&gt;=8,INDEX($AQ:$AQ,$CG870+8),"")</f>
      </c>
      <c r="BA870">
        <f>IF($CH870&gt;=9,INDEX($AQ:$AQ,$CG870+9),"")</f>
      </c>
      <c r="BB870">
        <f>IF($CH870&gt;=10,INDEX($AQ:$AQ,$CG870+10),"")</f>
      </c>
      <c r="BC870">
        <f>IF($CH870&gt;=11,INDEX($AQ:$AQ,$CG870+11),"")</f>
      </c>
      <c r="BD870">
        <f>IF($CH870&gt;=12,INDEX($AQ:$AQ,$CG870+12),"")</f>
      </c>
      <c r="BE870">
        <f>IF($CH870&gt;=13,INDEX($AQ:$AQ,$CG870+13),"")</f>
      </c>
      <c r="BF870">
        <f>IF($CH870&gt;=14,INDEX($AQ:$AQ,$CG870+14),"")</f>
      </c>
      <c r="BG870">
        <f>IF($CH870&gt;=15,INDEX($AQ:$AQ,$CG870+15),"")</f>
      </c>
      <c r="BH870">
        <f>IF($CH870&gt;=16,INDEX($AQ:$AQ,$CG870+16),"")</f>
      </c>
      <c r="BI870">
        <f>IF($CH870&gt;=17,INDEX($AQ:$AQ,$CG870+17),"")</f>
      </c>
      <c r="BJ870">
        <f>IF($CH870&gt;=18,INDEX($AQ:$AQ,$CG870+18),"")</f>
      </c>
      <c r="BK870">
        <f>IF($CH870&gt;=19,INDEX($AQ:$AQ,$CG870+19),"")</f>
      </c>
      <c r="BL870">
        <f>IF($CH870&gt;=20,INDEX($AQ:$AQ,$CG870+20),"")</f>
      </c>
      <c r="BM870">
        <f>IF($CH870&gt;=21,INDEX($AQ:$AQ,$CG870+21),"")</f>
      </c>
      <c r="BN870">
        <f>IF($CH870&gt;=22,INDEX($AQ:$AQ,$CG870+22),"")</f>
      </c>
      <c r="BO870">
        <f>IF($CH870&gt;=23,INDEX($AQ:$AQ,$CG870+23),"")</f>
      </c>
      <c r="BP870">
        <f>IF($CH870&gt;=24,INDEX($AQ:$AQ,$CG870+24),"")</f>
      </c>
      <c r="BQ870">
        <f>IF($CH870&gt;=25,INDEX($AQ:$AQ,$CG870+25),"")</f>
      </c>
      <c r="BR870">
        <f>IF($CH870&gt;=26,INDEX($AQ:$AQ,$CG870+26),"")</f>
      </c>
      <c r="BS870">
        <f>IF($CH870&gt;=27,INDEX($AQ:$AQ,$CG870+27),"")</f>
      </c>
      <c r="BT870">
        <f>IF($CH870&gt;=28,INDEX($AQ:$AQ,$CG870+28),"")</f>
      </c>
      <c r="BU870">
        <f>IF($CH870&gt;=29,INDEX($AQ:$AQ,$CG870+29),"")</f>
      </c>
      <c r="BV870">
        <f>IF($CH870&gt;=30,INDEX($AQ:$AQ,$CG870+30),"")</f>
      </c>
      <c r="BW870">
        <f>IF($CH870&gt;=31,INDEX($AQ:$AQ,$CG870+31),"")</f>
      </c>
      <c r="BX870">
        <f>IF($CH870&gt;=32,INDEX($AQ:$AQ,$CG870+32),"")</f>
      </c>
      <c r="BY870">
        <f>IF($CH870&gt;=33,INDEX($AQ:$AQ,$CG870+33),"")</f>
      </c>
      <c r="BZ870">
        <f>IF($CH870&gt;=34,INDEX($AQ:$AQ,$CG870+34),"")</f>
      </c>
      <c r="CA870">
        <f>IF($CH870&gt;=35,INDEX($AQ:$AQ,$CG870+35),"")</f>
      </c>
      <c r="CB870">
        <f>IF($CH870&gt;=36,INDEX($AQ:$AQ,$CG870+36),"")</f>
      </c>
      <c r="CC870">
        <f>IF($CH870&gt;=37,INDEX($AQ:$AQ,$CG870+37),"")</f>
      </c>
      <c r="CD870">
        <f>IF($CH870&gt;=38,INDEX($AQ:$AQ,$CG870+38),"")</f>
      </c>
      <c r="CE870">
        <f>IF($CH870&gt;=39,INDEX($AQ:$AQ,$CG870+39),"")</f>
      </c>
      <c r="CF870">
        <f>IF($CH870&gt;=40,INDEX($AQ:$AQ,$CG870+40),"")</f>
      </c>
      <c r="CG870">
        <f>IFERROR(MATCH($AP870,$AQ$2:$AQ$134,0)+1,0)</f>
      </c>
      <c r="CH870">
        <f>IFERROR(INDEX($AR$2:$AR$134,MATCH($AP870,$AQ$2:$AQ$134,0)),0)</f>
      </c>
      <c r="CI870">
        <f>IFERROR(LEFT($L870,FIND(" - ",$L870)-1),$L870)</f>
      </c>
      <c r="CL870">
        <f>IF($DG870&gt;=1,INDEX($CJ:$CJ,$DF870+1),"")</f>
      </c>
      <c r="CM870">
        <f>IF($DG870&gt;=2,INDEX($CJ:$CJ,$DF870+2),"")</f>
      </c>
      <c r="CN870">
        <f>IF($DG870&gt;=3,INDEX($CJ:$CJ,$DF870+3),"")</f>
      </c>
      <c r="CO870">
        <f>IF($DG870&gt;=4,INDEX($CJ:$CJ,$DF870+4),"")</f>
      </c>
      <c r="CP870">
        <f>IF($DG870&gt;=5,INDEX($CJ:$CJ,$DF870+5),"")</f>
      </c>
      <c r="CQ870">
        <f>IF($DG870&gt;=6,INDEX($CJ:$CJ,$DF870+6),"")</f>
      </c>
      <c r="CR870">
        <f>IF($DG870&gt;=7,INDEX($CJ:$CJ,$DF870+7),"")</f>
      </c>
      <c r="CS870">
        <f>IF($DG870&gt;=8,INDEX($CJ:$CJ,$DF870+8),"")</f>
      </c>
      <c r="CT870">
        <f>IF($DG870&gt;=9,INDEX($CJ:$CJ,$DF870+9),"")</f>
      </c>
      <c r="CU870">
        <f>IF($DG870&gt;=10,INDEX($CJ:$CJ,$DF870+10),"")</f>
      </c>
      <c r="CV870">
        <f>IF($DG870&gt;=11,INDEX($CJ:$CJ,$DF870+11),"")</f>
      </c>
      <c r="CW870">
        <f>IF($DG870&gt;=12,INDEX($CJ:$CJ,$DF870+12),"")</f>
      </c>
      <c r="CX870">
        <f>IF($DG870&gt;=13,INDEX($CJ:$CJ,$DF870+13),"")</f>
      </c>
      <c r="CY870">
        <f>IF($DG870&gt;=14,INDEX($CJ:$CJ,$DF870+14),"")</f>
      </c>
      <c r="CZ870">
        <f>IF($DG870&gt;=15,INDEX($CJ:$CJ,$DF870+15),"")</f>
      </c>
      <c r="DA870">
        <f>IF($DG870&gt;=16,INDEX($CJ:$CJ,$DF870+16),"")</f>
      </c>
      <c r="DB870">
        <f>IF($DG870&gt;=17,INDEX($CJ:$CJ,$DF870+17),"")</f>
      </c>
      <c r="DC870">
        <f>IF($DG870&gt;=18,INDEX($CJ:$CJ,$DF870+18),"")</f>
      </c>
      <c r="DD870">
        <f>IF($DG870&gt;=19,INDEX($CJ:$CJ,$DF870+19),"")</f>
      </c>
      <c r="DE870">
        <f>IF($DG870&gt;=20,INDEX($CJ:$CJ,$DF870+20),"")</f>
      </c>
      <c r="DF870">
        <f>IFERROR(MATCH($CI870,$CJ$2:$CJ$263,0)+1,0)</f>
      </c>
      <c r="DG870">
        <f>IFERROR(INDEX($CK$2:$CK$263,MATCH($CI870,$CJ$2:$CJ$263,0)),0)</f>
      </c>
      <c r="DH870">
        <f>IFERROR(INDEX($AO:$AO,MATCH($N870,$AN:$AN,0))&amp;"","")</f>
      </c>
      <c r="DL870">
        <f>IF($GO870&gt;=1,INDEX($DI:$DI,$GN870+1),"")</f>
      </c>
      <c r="DM870">
        <f>IF($GO870&gt;=2,INDEX($DI:$DI,$GN870+2),"")</f>
      </c>
      <c r="DN870">
        <f>IF($GO870&gt;=3,INDEX($DI:$DI,$GN870+3),"")</f>
      </c>
      <c r="DO870">
        <f>IF($GO870&gt;=4,INDEX($DI:$DI,$GN870+4),"")</f>
      </c>
      <c r="DP870">
        <f>IF($GO870&gt;=5,INDEX($DI:$DI,$GN870+5),"")</f>
      </c>
      <c r="DQ870">
        <f>IF($GO870&gt;=6,INDEX($DI:$DI,$GN870+6),"")</f>
      </c>
      <c r="DR870">
        <f>IF($GO870&gt;=7,INDEX($DI:$DI,$GN870+7),"")</f>
      </c>
      <c r="DS870">
        <f>IF($GO870&gt;=8,INDEX($DI:$DI,$GN870+8),"")</f>
      </c>
      <c r="DT870">
        <f>IF($GO870&gt;=9,INDEX($DI:$DI,$GN870+9),"")</f>
      </c>
      <c r="DU870">
        <f>IF($GO870&gt;=10,INDEX($DI:$DI,$GN870+10),"")</f>
      </c>
      <c r="DV870">
        <f>IF($GO870&gt;=11,INDEX($DI:$DI,$GN870+11),"")</f>
      </c>
      <c r="DW870">
        <f>IF($GO870&gt;=12,INDEX($DI:$DI,$GN870+12),"")</f>
      </c>
      <c r="DX870">
        <f>IF($GO870&gt;=13,INDEX($DI:$DI,$GN870+13),"")</f>
      </c>
      <c r="DY870">
        <f>IF($GO870&gt;=14,INDEX($DI:$DI,$GN870+14),"")</f>
      </c>
      <c r="DZ870">
        <f>IF($GO870&gt;=15,INDEX($DI:$DI,$GN870+15),"")</f>
      </c>
      <c r="EA870">
        <f>IF($GO870&gt;=16,INDEX($DI:$DI,$GN870+16),"")</f>
      </c>
      <c r="EB870">
        <f>IF($GO870&gt;=17,INDEX($DI:$DI,$GN870+17),"")</f>
      </c>
      <c r="EC870">
        <f>IF($GO870&gt;=18,INDEX($DI:$DI,$GN870+18),"")</f>
      </c>
      <c r="ED870">
        <f>IF($GO870&gt;=19,INDEX($DI:$DI,$GN870+19),"")</f>
      </c>
      <c r="EE870">
        <f>IF($GO870&gt;=20,INDEX($DI:$DI,$GN870+20),"")</f>
      </c>
      <c r="EF870">
        <f>IF($GO870&gt;=21,INDEX($DI:$DI,$GN870+21),"")</f>
      </c>
      <c r="EG870">
        <f>IF($GO870&gt;=22,INDEX($DI:$DI,$GN870+22),"")</f>
      </c>
      <c r="EH870">
        <f>IF($GO870&gt;=23,INDEX($DI:$DI,$GN870+23),"")</f>
      </c>
      <c r="EI870">
        <f>IF($GO870&gt;=24,INDEX($DI:$DI,$GN870+24),"")</f>
      </c>
      <c r="EJ870">
        <f>IF($GO870&gt;=25,INDEX($DI:$DI,$GN870+25),"")</f>
      </c>
      <c r="EK870">
        <f>IF($GO870&gt;=26,INDEX($DI:$DI,$GN870+26),"")</f>
      </c>
      <c r="EL870">
        <f>IF($GO870&gt;=27,INDEX($DI:$DI,$GN870+27),"")</f>
      </c>
      <c r="EM870">
        <f>IF($GO870&gt;=28,INDEX($DI:$DI,$GN870+28),"")</f>
      </c>
      <c r="EN870">
        <f>IF($GO870&gt;=29,INDEX($DI:$DI,$GN870+29),"")</f>
      </c>
      <c r="EO870">
        <f>IF($GO870&gt;=30,INDEX($DI:$DI,$GN870+30),"")</f>
      </c>
      <c r="EP870">
        <f>IF($GO870&gt;=31,INDEX($DI:$DI,$GN870+31),"")</f>
      </c>
      <c r="EQ870">
        <f>IF($GO870&gt;=32,INDEX($DI:$DI,$GN870+32),"")</f>
      </c>
      <c r="ER870">
        <f>IF($GO870&gt;=33,INDEX($DI:$DI,$GN870+33),"")</f>
      </c>
      <c r="ES870">
        <f>IF($GO870&gt;=34,INDEX($DI:$DI,$GN870+34),"")</f>
      </c>
      <c r="ET870">
        <f>IF($GO870&gt;=35,INDEX($DI:$DI,$GN870+35),"")</f>
      </c>
      <c r="EU870">
        <f>IF($GO870&gt;=36,INDEX($DI:$DI,$GN870+36),"")</f>
      </c>
      <c r="EV870">
        <f>IF($GO870&gt;=37,INDEX($DI:$DI,$GN870+37),"")</f>
      </c>
      <c r="EW870">
        <f>IF($GO870&gt;=38,INDEX($DI:$DI,$GN870+38),"")</f>
      </c>
      <c r="EX870">
        <f>IF($GO870&gt;=39,INDEX($DI:$DI,$GN870+39),"")</f>
      </c>
      <c r="EY870">
        <f>IF($GO870&gt;=40,INDEX($DI:$DI,$GN870+40),"")</f>
      </c>
      <c r="EZ870">
        <f>IF($GO870&gt;=1,INDEX($DJ:$DJ,$GN870+1),"")</f>
      </c>
      <c r="FA870">
        <f>IF($GO870&gt;=2,INDEX($DJ:$DJ,$GN870+2),"")</f>
      </c>
      <c r="FB870">
        <f>IF($GO870&gt;=3,INDEX($DJ:$DJ,$GN870+3),"")</f>
      </c>
      <c r="FC870">
        <f>IF($GO870&gt;=4,INDEX($DJ:$DJ,$GN870+4),"")</f>
      </c>
      <c r="FD870">
        <f>IF($GO870&gt;=5,INDEX($DJ:$DJ,$GN870+5),"")</f>
      </c>
      <c r="FE870">
        <f>IF($GO870&gt;=6,INDEX($DJ:$DJ,$GN870+6),"")</f>
      </c>
      <c r="FF870">
        <f>IF($GO870&gt;=7,INDEX($DJ:$DJ,$GN870+7),"")</f>
      </c>
      <c r="FG870">
        <f>IF($GO870&gt;=8,INDEX($DJ:$DJ,$GN870+8),"")</f>
      </c>
      <c r="FH870">
        <f>IF($GO870&gt;=9,INDEX($DJ:$DJ,$GN870+9),"")</f>
      </c>
      <c r="FI870">
        <f>IF($GO870&gt;=10,INDEX($DJ:$DJ,$GN870+10),"")</f>
      </c>
      <c r="FJ870">
        <f>IF($GO870&gt;=11,INDEX($DJ:$DJ,$GN870+11),"")</f>
      </c>
      <c r="FK870">
        <f>IF($GO870&gt;=12,INDEX($DJ:$DJ,$GN870+12),"")</f>
      </c>
      <c r="FL870">
        <f>IF($GO870&gt;=13,INDEX($DJ:$DJ,$GN870+13),"")</f>
      </c>
      <c r="FM870">
        <f>IF($GO870&gt;=14,INDEX($DJ:$DJ,$GN870+14),"")</f>
      </c>
      <c r="FN870">
        <f>IF($GO870&gt;=15,INDEX($DJ:$DJ,$GN870+15),"")</f>
      </c>
      <c r="FO870">
        <f>IF($GO870&gt;=16,INDEX($DJ:$DJ,$GN870+16),"")</f>
      </c>
      <c r="FP870">
        <f>IF($GO870&gt;=17,INDEX($DJ:$DJ,$GN870+17),"")</f>
      </c>
      <c r="FQ870">
        <f>IF($GO870&gt;=18,INDEX($DJ:$DJ,$GN870+18),"")</f>
      </c>
      <c r="FR870">
        <f>IF($GO870&gt;=19,INDEX($DJ:$DJ,$GN870+19),"")</f>
      </c>
      <c r="FS870">
        <f>IF($GO870&gt;=20,INDEX($DJ:$DJ,$GN870+20),"")</f>
      </c>
      <c r="FT870">
        <f>IF($GO870&gt;=21,INDEX($DJ:$DJ,$GN870+21),"")</f>
      </c>
      <c r="FU870">
        <f>IF($GO870&gt;=22,INDEX($DJ:$DJ,$GN870+22),"")</f>
      </c>
      <c r="FV870">
        <f>IF($GO870&gt;=23,INDEX($DJ:$DJ,$GN870+23),"")</f>
      </c>
      <c r="FW870">
        <f>IF($GO870&gt;=24,INDEX($DJ:$DJ,$GN870+24),"")</f>
      </c>
      <c r="FX870">
        <f>IF($GO870&gt;=25,INDEX($DJ:$DJ,$GN870+25),"")</f>
      </c>
      <c r="FY870">
        <f>IF($GO870&gt;=26,INDEX($DJ:$DJ,$GN870+26),"")</f>
      </c>
      <c r="FZ870">
        <f>IF($GO870&gt;=27,INDEX($DJ:$DJ,$GN870+27),"")</f>
      </c>
      <c r="GA870">
        <f>IF($GO870&gt;=28,INDEX($DJ:$DJ,$GN870+28),"")</f>
      </c>
      <c r="GB870">
        <f>IF($GO870&gt;=29,INDEX($DJ:$DJ,$GN870+29),"")</f>
      </c>
      <c r="GC870">
        <f>IF($GO870&gt;=30,INDEX($DJ:$DJ,$GN870+30),"")</f>
      </c>
      <c r="GD870">
        <f>IF($GO870&gt;=31,INDEX($DJ:$DJ,$GN870+31),"")</f>
      </c>
      <c r="GE870">
        <f>IF($GO870&gt;=32,INDEX($DJ:$DJ,$GN870+32),"")</f>
      </c>
      <c r="GF870">
        <f>IF($GO870&gt;=33,INDEX($DJ:$DJ,$GN870+33),"")</f>
      </c>
      <c r="GG870">
        <f>IF($GO870&gt;=34,INDEX($DJ:$DJ,$GN870+34),"")</f>
      </c>
      <c r="GH870">
        <f>IF($GO870&gt;=35,INDEX($DJ:$DJ,$GN870+35),"")</f>
      </c>
      <c r="GI870">
        <f>IF($GO870&gt;=36,INDEX($DJ:$DJ,$GN870+36),"")</f>
      </c>
      <c r="GJ870">
        <f>IF($GO870&gt;=37,INDEX($DJ:$DJ,$GN870+37),"")</f>
      </c>
      <c r="GK870">
        <f>IF($GO870&gt;=38,INDEX($DJ:$DJ,$GN870+38),"")</f>
      </c>
      <c r="GL870">
        <f>IF($GO870&gt;=39,INDEX($DJ:$DJ,$GN870+39),"")</f>
      </c>
      <c r="GM870">
        <f>IF($GO870&gt;=40,INDEX($DJ:$DJ,$GN870+40),"")</f>
      </c>
      <c r="GN870">
        <f>IFERROR(MATCH($DH870,$DI$2:$DI$148,0)+1,0)</f>
      </c>
      <c r="GO870">
        <f>IFERROR(INDEX($DK$2:$DK$148,MATCH($DH870,$DI$2:$DI$148,0)),0)</f>
      </c>
      <c r="GP870">
        <f>IFERROR(MATCH($Y870,$DL$870:$EY$870,0),0)</f>
      </c>
      <c r="GQ870">
        <f>IF($GP870&gt;0,INDEX($EZ$870:$GM$870,$GP870),"")</f>
      </c>
      <c r="GT870">
        <f>IF($JC870&gt;=1,INDEX($GR:$GR,$JB870+1),"")</f>
      </c>
      <c r="GU870">
        <f>IF($JC870&gt;=2,INDEX($GR:$GR,$JB870+2),"")</f>
      </c>
      <c r="GV870">
        <f>IF($JC870&gt;=3,INDEX($GR:$GR,$JB870+3),"")</f>
      </c>
      <c r="GW870">
        <f>IF($JC870&gt;=4,INDEX($GR:$GR,$JB870+4),"")</f>
      </c>
      <c r="GX870">
        <f>IF($JC870&gt;=5,INDEX($GR:$GR,$JB870+5),"")</f>
      </c>
      <c r="GY870">
        <f>IF($JC870&gt;=6,INDEX($GR:$GR,$JB870+6),"")</f>
      </c>
      <c r="GZ870">
        <f>IF($JC870&gt;=7,INDEX($GR:$GR,$JB870+7),"")</f>
      </c>
      <c r="HA870">
        <f>IF($JC870&gt;=8,INDEX($GR:$GR,$JB870+8),"")</f>
      </c>
      <c r="HB870">
        <f>IF($JC870&gt;=9,INDEX($GR:$GR,$JB870+9),"")</f>
      </c>
      <c r="HC870">
        <f>IF($JC870&gt;=10,INDEX($GR:$GR,$JB870+10),"")</f>
      </c>
      <c r="HD870">
        <f>IF($JC870&gt;=11,INDEX($GR:$GR,$JB870+11),"")</f>
      </c>
      <c r="HE870">
        <f>IF($JC870&gt;=12,INDEX($GR:$GR,$JB870+12),"")</f>
      </c>
      <c r="HF870">
        <f>IF($JC870&gt;=13,INDEX($GR:$GR,$JB870+13),"")</f>
      </c>
      <c r="HG870">
        <f>IF($JC870&gt;=14,INDEX($GR:$GR,$JB870+14),"")</f>
      </c>
      <c r="HH870">
        <f>IF($JC870&gt;=15,INDEX($GR:$GR,$JB870+15),"")</f>
      </c>
      <c r="HI870">
        <f>IF($JC870&gt;=16,INDEX($GR:$GR,$JB870+16),"")</f>
      </c>
      <c r="HJ870">
        <f>IF($JC870&gt;=17,INDEX($GR:$GR,$JB870+17),"")</f>
      </c>
      <c r="HK870">
        <f>IF($JC870&gt;=18,INDEX($GR:$GR,$JB870+18),"")</f>
      </c>
      <c r="HL870">
        <f>IF($JC870&gt;=19,INDEX($GR:$GR,$JB870+19),"")</f>
      </c>
      <c r="HM870">
        <f>IF($JC870&gt;=20,INDEX($GR:$GR,$JB870+20),"")</f>
      </c>
      <c r="HN870">
        <f>IF($JC870&gt;=21,INDEX($GR:$GR,$JB870+21),"")</f>
      </c>
      <c r="HO870">
        <f>IF($JC870&gt;=22,INDEX($GR:$GR,$JB870+22),"")</f>
      </c>
      <c r="HP870">
        <f>IF($JC870&gt;=23,INDEX($GR:$GR,$JB870+23),"")</f>
      </c>
      <c r="HQ870">
        <f>IF($JC870&gt;=24,INDEX($GR:$GR,$JB870+24),"")</f>
      </c>
      <c r="HR870">
        <f>IF($JC870&gt;=25,INDEX($GR:$GR,$JB870+25),"")</f>
      </c>
      <c r="HS870">
        <f>IF($JC870&gt;=26,INDEX($GR:$GR,$JB870+26),"")</f>
      </c>
      <c r="HT870">
        <f>IF($JC870&gt;=27,INDEX($GR:$GR,$JB870+27),"")</f>
      </c>
      <c r="HU870">
        <f>IF($JC870&gt;=28,INDEX($GR:$GR,$JB870+28),"")</f>
      </c>
      <c r="HV870">
        <f>IF($JC870&gt;=29,INDEX($GR:$GR,$JB870+29),"")</f>
      </c>
      <c r="HW870">
        <f>IF($JC870&gt;=30,INDEX($GR:$GR,$JB870+30),"")</f>
      </c>
      <c r="HX870">
        <f>IF($JC870&gt;=31,INDEX($GR:$GR,$JB870+31),"")</f>
      </c>
      <c r="HY870">
        <f>IF($JC870&gt;=32,INDEX($GR:$GR,$JB870+32),"")</f>
      </c>
      <c r="HZ870">
        <f>IF($JC870&gt;=33,INDEX($GR:$GR,$JB870+33),"")</f>
      </c>
      <c r="IA870">
        <f>IF($JC870&gt;=34,INDEX($GR:$GR,$JB870+34),"")</f>
      </c>
      <c r="IB870">
        <f>IF($JC870&gt;=35,INDEX($GR:$GR,$JB870+35),"")</f>
      </c>
      <c r="IC870">
        <f>IF($JC870&gt;=36,INDEX($GR:$GR,$JB870+36),"")</f>
      </c>
      <c r="ID870">
        <f>IF($JC870&gt;=37,INDEX($GR:$GR,$JB870+37),"")</f>
      </c>
      <c r="IE870">
        <f>IF($JC870&gt;=38,INDEX($GR:$GR,$JB870+38),"")</f>
      </c>
      <c r="IF870">
        <f>IF($JC870&gt;=39,INDEX($GR:$GR,$JB870+39),"")</f>
      </c>
      <c r="IG870">
        <f>IF($JC870&gt;=40,INDEX($GR:$GR,$JB870+40),"")</f>
      </c>
      <c r="IH870">
        <f>IF($JC870&gt;=41,INDEX($GR:$GR,$JB870+41),"")</f>
      </c>
      <c r="II870">
        <f>IF($JC870&gt;=42,INDEX($GR:$GR,$JB870+42),"")</f>
      </c>
      <c r="IJ870">
        <f>IF($JC870&gt;=43,INDEX($GR:$GR,$JB870+43),"")</f>
      </c>
      <c r="IK870">
        <f>IF($JC870&gt;=44,INDEX($GR:$GR,$JB870+44),"")</f>
      </c>
      <c r="IL870">
        <f>IF($JC870&gt;=45,INDEX($GR:$GR,$JB870+45),"")</f>
      </c>
      <c r="IM870">
        <f>IF($JC870&gt;=46,INDEX($GR:$GR,$JB870+46),"")</f>
      </c>
      <c r="IN870">
        <f>IF($JC870&gt;=47,INDEX($GR:$GR,$JB870+47),"")</f>
      </c>
      <c r="IO870">
        <f>IF($JC870&gt;=48,INDEX($GR:$GR,$JB870+48),"")</f>
      </c>
      <c r="IP870">
        <f>IF($JC870&gt;=49,INDEX($GR:$GR,$JB870+49),"")</f>
      </c>
      <c r="IQ870">
        <f>IF($JC870&gt;=50,INDEX($GR:$GR,$JB870+50),"")</f>
      </c>
      <c r="IR870">
        <f>IF($JC870&gt;=51,INDEX($GR:$GR,$JB870+51),"")</f>
      </c>
      <c r="IS870">
        <f>IF($JC870&gt;=52,INDEX($GR:$GR,$JB870+52),"")</f>
      </c>
      <c r="IT870">
        <f>IF($JC870&gt;=53,INDEX($GR:$GR,$JB870+53),"")</f>
      </c>
      <c r="IU870">
        <f>IF($JC870&gt;=54,INDEX($GR:$GR,$JB870+54),"")</f>
      </c>
      <c r="IV870">
        <f>IF($JC870&gt;=55,INDEX($GR:$GR,$JB870+55),"")</f>
      </c>
      <c r="IW870">
        <f>IF($JC870&gt;=56,INDEX($GR:$GR,$JB870+56),"")</f>
      </c>
      <c r="IX870">
        <f>IF($JC870&gt;=57,INDEX($GR:$GR,$JB870+57),"")</f>
      </c>
      <c r="IY870">
        <f>IF($JC870&gt;=58,INDEX($GR:$GR,$JB870+58),"")</f>
      </c>
      <c r="IZ870">
        <f>IF($JC870&gt;=59,INDEX($GR:$GR,$JB870+59),"")</f>
      </c>
      <c r="JA870">
        <f>IF($JC870&gt;=60,INDEX($GR:$GR,$JB870+60),"")</f>
      </c>
      <c r="JB870">
        <f>IFERROR(MATCH($GQ870,$GR$2:$GR$324,0)+1,0)</f>
      </c>
      <c r="JC870">
        <f>IFERROR(INDEX($GS$2:$GS$324,MATCH($GQ870,$GR$2:$GR$324,0)),0)</f>
      </c>
      <c r="JD870" t="s">
        <v>40</v>
      </c>
      <c r="JE870" t="s">
        <v>40</v>
      </c>
    </row>
    <row r="871" spans="1:265" x14ac:dyDescent="0.25">
      <c r="Q871">
        <f>IF(OR($T871="",$P871=""),"",IFERROR($T871/$P871,0))</f>
      </c>
      <c r="R871">
        <f>IF($T871="","",
SUM($S871,$U871,$Z871,$V871,$X871)*
(1-IF($AA871="",0,VALUE($AA871)/100)))</f>
      </c>
      <c r="S871">
        <f>IF($T871="","",$T871)</f>
      </c>
      <c r="U871">
        <f>IF($T871="","",
IF($N871="","",
IF(ISNUMBER(SEARCH("exempt",LOWER($N871))),0,
$T871*(VALUE(SUBSTITUTE($N871,"%",""))/100))))</f>
      </c>
      <c r="AB871">
        <f>IFERROR(IF(FIND(" - ",$K871)&gt;0,MID($K871,FIND(" - ",$K871)+3,LEN($K871)),""),"")</f>
      </c>
      <c r="AK871" t="s">
        <v>1458</v>
      </c>
      <c r="AP871">
        <f>IFERROR(LEFT($K871,FIND(" - ",$K871)-1),$K871)</f>
      </c>
      <c r="AS871">
        <f>IF($CH871&gt;=1,INDEX($AQ:$AQ,$CG871+1),"")</f>
      </c>
      <c r="AT871">
        <f>IF($CH871&gt;=2,INDEX($AQ:$AQ,$CG871+2),"")</f>
      </c>
      <c r="AU871">
        <f>IF($CH871&gt;=3,INDEX($AQ:$AQ,$CG871+3),"")</f>
      </c>
      <c r="AV871">
        <f>IF($CH871&gt;=4,INDEX($AQ:$AQ,$CG871+4),"")</f>
      </c>
      <c r="AW871">
        <f>IF($CH871&gt;=5,INDEX($AQ:$AQ,$CG871+5),"")</f>
      </c>
      <c r="AX871">
        <f>IF($CH871&gt;=6,INDEX($AQ:$AQ,$CG871+6),"")</f>
      </c>
      <c r="AY871">
        <f>IF($CH871&gt;=7,INDEX($AQ:$AQ,$CG871+7),"")</f>
      </c>
      <c r="AZ871">
        <f>IF($CH871&gt;=8,INDEX($AQ:$AQ,$CG871+8),"")</f>
      </c>
      <c r="BA871">
        <f>IF($CH871&gt;=9,INDEX($AQ:$AQ,$CG871+9),"")</f>
      </c>
      <c r="BB871">
        <f>IF($CH871&gt;=10,INDEX($AQ:$AQ,$CG871+10),"")</f>
      </c>
      <c r="BC871">
        <f>IF($CH871&gt;=11,INDEX($AQ:$AQ,$CG871+11),"")</f>
      </c>
      <c r="BD871">
        <f>IF($CH871&gt;=12,INDEX($AQ:$AQ,$CG871+12),"")</f>
      </c>
      <c r="BE871">
        <f>IF($CH871&gt;=13,INDEX($AQ:$AQ,$CG871+13),"")</f>
      </c>
      <c r="BF871">
        <f>IF($CH871&gt;=14,INDEX($AQ:$AQ,$CG871+14),"")</f>
      </c>
      <c r="BG871">
        <f>IF($CH871&gt;=15,INDEX($AQ:$AQ,$CG871+15),"")</f>
      </c>
      <c r="BH871">
        <f>IF($CH871&gt;=16,INDEX($AQ:$AQ,$CG871+16),"")</f>
      </c>
      <c r="BI871">
        <f>IF($CH871&gt;=17,INDEX($AQ:$AQ,$CG871+17),"")</f>
      </c>
      <c r="BJ871">
        <f>IF($CH871&gt;=18,INDEX($AQ:$AQ,$CG871+18),"")</f>
      </c>
      <c r="BK871">
        <f>IF($CH871&gt;=19,INDEX($AQ:$AQ,$CG871+19),"")</f>
      </c>
      <c r="BL871">
        <f>IF($CH871&gt;=20,INDEX($AQ:$AQ,$CG871+20),"")</f>
      </c>
      <c r="BM871">
        <f>IF($CH871&gt;=21,INDEX($AQ:$AQ,$CG871+21),"")</f>
      </c>
      <c r="BN871">
        <f>IF($CH871&gt;=22,INDEX($AQ:$AQ,$CG871+22),"")</f>
      </c>
      <c r="BO871">
        <f>IF($CH871&gt;=23,INDEX($AQ:$AQ,$CG871+23),"")</f>
      </c>
      <c r="BP871">
        <f>IF($CH871&gt;=24,INDEX($AQ:$AQ,$CG871+24),"")</f>
      </c>
      <c r="BQ871">
        <f>IF($CH871&gt;=25,INDEX($AQ:$AQ,$CG871+25),"")</f>
      </c>
      <c r="BR871">
        <f>IF($CH871&gt;=26,INDEX($AQ:$AQ,$CG871+26),"")</f>
      </c>
      <c r="BS871">
        <f>IF($CH871&gt;=27,INDEX($AQ:$AQ,$CG871+27),"")</f>
      </c>
      <c r="BT871">
        <f>IF($CH871&gt;=28,INDEX($AQ:$AQ,$CG871+28),"")</f>
      </c>
      <c r="BU871">
        <f>IF($CH871&gt;=29,INDEX($AQ:$AQ,$CG871+29),"")</f>
      </c>
      <c r="BV871">
        <f>IF($CH871&gt;=30,INDEX($AQ:$AQ,$CG871+30),"")</f>
      </c>
      <c r="BW871">
        <f>IF($CH871&gt;=31,INDEX($AQ:$AQ,$CG871+31),"")</f>
      </c>
      <c r="BX871">
        <f>IF($CH871&gt;=32,INDEX($AQ:$AQ,$CG871+32),"")</f>
      </c>
      <c r="BY871">
        <f>IF($CH871&gt;=33,INDEX($AQ:$AQ,$CG871+33),"")</f>
      </c>
      <c r="BZ871">
        <f>IF($CH871&gt;=34,INDEX($AQ:$AQ,$CG871+34),"")</f>
      </c>
      <c r="CA871">
        <f>IF($CH871&gt;=35,INDEX($AQ:$AQ,$CG871+35),"")</f>
      </c>
      <c r="CB871">
        <f>IF($CH871&gt;=36,INDEX($AQ:$AQ,$CG871+36),"")</f>
      </c>
      <c r="CC871">
        <f>IF($CH871&gt;=37,INDEX($AQ:$AQ,$CG871+37),"")</f>
      </c>
      <c r="CD871">
        <f>IF($CH871&gt;=38,INDEX($AQ:$AQ,$CG871+38),"")</f>
      </c>
      <c r="CE871">
        <f>IF($CH871&gt;=39,INDEX($AQ:$AQ,$CG871+39),"")</f>
      </c>
      <c r="CF871">
        <f>IF($CH871&gt;=40,INDEX($AQ:$AQ,$CG871+40),"")</f>
      </c>
      <c r="CG871">
        <f>IFERROR(MATCH($AP871,$AQ$2:$AQ$134,0)+1,0)</f>
      </c>
      <c r="CH871">
        <f>IFERROR(INDEX($AR$2:$AR$134,MATCH($AP871,$AQ$2:$AQ$134,0)),0)</f>
      </c>
      <c r="CI871">
        <f>IFERROR(LEFT($L871,FIND(" - ",$L871)-1),$L871)</f>
      </c>
      <c r="CL871">
        <f>IF($DG871&gt;=1,INDEX($CJ:$CJ,$DF871+1),"")</f>
      </c>
      <c r="CM871">
        <f>IF($DG871&gt;=2,INDEX($CJ:$CJ,$DF871+2),"")</f>
      </c>
      <c r="CN871">
        <f>IF($DG871&gt;=3,INDEX($CJ:$CJ,$DF871+3),"")</f>
      </c>
      <c r="CO871">
        <f>IF($DG871&gt;=4,INDEX($CJ:$CJ,$DF871+4),"")</f>
      </c>
      <c r="CP871">
        <f>IF($DG871&gt;=5,INDEX($CJ:$CJ,$DF871+5),"")</f>
      </c>
      <c r="CQ871">
        <f>IF($DG871&gt;=6,INDEX($CJ:$CJ,$DF871+6),"")</f>
      </c>
      <c r="CR871">
        <f>IF($DG871&gt;=7,INDEX($CJ:$CJ,$DF871+7),"")</f>
      </c>
      <c r="CS871">
        <f>IF($DG871&gt;=8,INDEX($CJ:$CJ,$DF871+8),"")</f>
      </c>
      <c r="CT871">
        <f>IF($DG871&gt;=9,INDEX($CJ:$CJ,$DF871+9),"")</f>
      </c>
      <c r="CU871">
        <f>IF($DG871&gt;=10,INDEX($CJ:$CJ,$DF871+10),"")</f>
      </c>
      <c r="CV871">
        <f>IF($DG871&gt;=11,INDEX($CJ:$CJ,$DF871+11),"")</f>
      </c>
      <c r="CW871">
        <f>IF($DG871&gt;=12,INDEX($CJ:$CJ,$DF871+12),"")</f>
      </c>
      <c r="CX871">
        <f>IF($DG871&gt;=13,INDEX($CJ:$CJ,$DF871+13),"")</f>
      </c>
      <c r="CY871">
        <f>IF($DG871&gt;=14,INDEX($CJ:$CJ,$DF871+14),"")</f>
      </c>
      <c r="CZ871">
        <f>IF($DG871&gt;=15,INDEX($CJ:$CJ,$DF871+15),"")</f>
      </c>
      <c r="DA871">
        <f>IF($DG871&gt;=16,INDEX($CJ:$CJ,$DF871+16),"")</f>
      </c>
      <c r="DB871">
        <f>IF($DG871&gt;=17,INDEX($CJ:$CJ,$DF871+17),"")</f>
      </c>
      <c r="DC871">
        <f>IF($DG871&gt;=18,INDEX($CJ:$CJ,$DF871+18),"")</f>
      </c>
      <c r="DD871">
        <f>IF($DG871&gt;=19,INDEX($CJ:$CJ,$DF871+19),"")</f>
      </c>
      <c r="DE871">
        <f>IF($DG871&gt;=20,INDEX($CJ:$CJ,$DF871+20),"")</f>
      </c>
      <c r="DF871">
        <f>IFERROR(MATCH($CI871,$CJ$2:$CJ$263,0)+1,0)</f>
      </c>
      <c r="DG871">
        <f>IFERROR(INDEX($CK$2:$CK$263,MATCH($CI871,$CJ$2:$CJ$263,0)),0)</f>
      </c>
      <c r="DH871">
        <f>IFERROR(INDEX($AO:$AO,MATCH($N871,$AN:$AN,0))&amp;"","")</f>
      </c>
      <c r="DL871">
        <f>IF($GO871&gt;=1,INDEX($DI:$DI,$GN871+1),"")</f>
      </c>
      <c r="DM871">
        <f>IF($GO871&gt;=2,INDEX($DI:$DI,$GN871+2),"")</f>
      </c>
      <c r="DN871">
        <f>IF($GO871&gt;=3,INDEX($DI:$DI,$GN871+3),"")</f>
      </c>
      <c r="DO871">
        <f>IF($GO871&gt;=4,INDEX($DI:$DI,$GN871+4),"")</f>
      </c>
      <c r="DP871">
        <f>IF($GO871&gt;=5,INDEX($DI:$DI,$GN871+5),"")</f>
      </c>
      <c r="DQ871">
        <f>IF($GO871&gt;=6,INDEX($DI:$DI,$GN871+6),"")</f>
      </c>
      <c r="DR871">
        <f>IF($GO871&gt;=7,INDEX($DI:$DI,$GN871+7),"")</f>
      </c>
      <c r="DS871">
        <f>IF($GO871&gt;=8,INDEX($DI:$DI,$GN871+8),"")</f>
      </c>
      <c r="DT871">
        <f>IF($GO871&gt;=9,INDEX($DI:$DI,$GN871+9),"")</f>
      </c>
      <c r="DU871">
        <f>IF($GO871&gt;=10,INDEX($DI:$DI,$GN871+10),"")</f>
      </c>
      <c r="DV871">
        <f>IF($GO871&gt;=11,INDEX($DI:$DI,$GN871+11),"")</f>
      </c>
      <c r="DW871">
        <f>IF($GO871&gt;=12,INDEX($DI:$DI,$GN871+12),"")</f>
      </c>
      <c r="DX871">
        <f>IF($GO871&gt;=13,INDEX($DI:$DI,$GN871+13),"")</f>
      </c>
      <c r="DY871">
        <f>IF($GO871&gt;=14,INDEX($DI:$DI,$GN871+14),"")</f>
      </c>
      <c r="DZ871">
        <f>IF($GO871&gt;=15,INDEX($DI:$DI,$GN871+15),"")</f>
      </c>
      <c r="EA871">
        <f>IF($GO871&gt;=16,INDEX($DI:$DI,$GN871+16),"")</f>
      </c>
      <c r="EB871">
        <f>IF($GO871&gt;=17,INDEX($DI:$DI,$GN871+17),"")</f>
      </c>
      <c r="EC871">
        <f>IF($GO871&gt;=18,INDEX($DI:$DI,$GN871+18),"")</f>
      </c>
      <c r="ED871">
        <f>IF($GO871&gt;=19,INDEX($DI:$DI,$GN871+19),"")</f>
      </c>
      <c r="EE871">
        <f>IF($GO871&gt;=20,INDEX($DI:$DI,$GN871+20),"")</f>
      </c>
      <c r="EF871">
        <f>IF($GO871&gt;=21,INDEX($DI:$DI,$GN871+21),"")</f>
      </c>
      <c r="EG871">
        <f>IF($GO871&gt;=22,INDEX($DI:$DI,$GN871+22),"")</f>
      </c>
      <c r="EH871">
        <f>IF($GO871&gt;=23,INDEX($DI:$DI,$GN871+23),"")</f>
      </c>
      <c r="EI871">
        <f>IF($GO871&gt;=24,INDEX($DI:$DI,$GN871+24),"")</f>
      </c>
      <c r="EJ871">
        <f>IF($GO871&gt;=25,INDEX($DI:$DI,$GN871+25),"")</f>
      </c>
      <c r="EK871">
        <f>IF($GO871&gt;=26,INDEX($DI:$DI,$GN871+26),"")</f>
      </c>
      <c r="EL871">
        <f>IF($GO871&gt;=27,INDEX($DI:$DI,$GN871+27),"")</f>
      </c>
      <c r="EM871">
        <f>IF($GO871&gt;=28,INDEX($DI:$DI,$GN871+28),"")</f>
      </c>
      <c r="EN871">
        <f>IF($GO871&gt;=29,INDEX($DI:$DI,$GN871+29),"")</f>
      </c>
      <c r="EO871">
        <f>IF($GO871&gt;=30,INDEX($DI:$DI,$GN871+30),"")</f>
      </c>
      <c r="EP871">
        <f>IF($GO871&gt;=31,INDEX($DI:$DI,$GN871+31),"")</f>
      </c>
      <c r="EQ871">
        <f>IF($GO871&gt;=32,INDEX($DI:$DI,$GN871+32),"")</f>
      </c>
      <c r="ER871">
        <f>IF($GO871&gt;=33,INDEX($DI:$DI,$GN871+33),"")</f>
      </c>
      <c r="ES871">
        <f>IF($GO871&gt;=34,INDEX($DI:$DI,$GN871+34),"")</f>
      </c>
      <c r="ET871">
        <f>IF($GO871&gt;=35,INDEX($DI:$DI,$GN871+35),"")</f>
      </c>
      <c r="EU871">
        <f>IF($GO871&gt;=36,INDEX($DI:$DI,$GN871+36),"")</f>
      </c>
      <c r="EV871">
        <f>IF($GO871&gt;=37,INDEX($DI:$DI,$GN871+37),"")</f>
      </c>
      <c r="EW871">
        <f>IF($GO871&gt;=38,INDEX($DI:$DI,$GN871+38),"")</f>
      </c>
      <c r="EX871">
        <f>IF($GO871&gt;=39,INDEX($DI:$DI,$GN871+39),"")</f>
      </c>
      <c r="EY871">
        <f>IF($GO871&gt;=40,INDEX($DI:$DI,$GN871+40),"")</f>
      </c>
      <c r="EZ871">
        <f>IF($GO871&gt;=1,INDEX($DJ:$DJ,$GN871+1),"")</f>
      </c>
      <c r="FA871">
        <f>IF($GO871&gt;=2,INDEX($DJ:$DJ,$GN871+2),"")</f>
      </c>
      <c r="FB871">
        <f>IF($GO871&gt;=3,INDEX($DJ:$DJ,$GN871+3),"")</f>
      </c>
      <c r="FC871">
        <f>IF($GO871&gt;=4,INDEX($DJ:$DJ,$GN871+4),"")</f>
      </c>
      <c r="FD871">
        <f>IF($GO871&gt;=5,INDEX($DJ:$DJ,$GN871+5),"")</f>
      </c>
      <c r="FE871">
        <f>IF($GO871&gt;=6,INDEX($DJ:$DJ,$GN871+6),"")</f>
      </c>
      <c r="FF871">
        <f>IF($GO871&gt;=7,INDEX($DJ:$DJ,$GN871+7),"")</f>
      </c>
      <c r="FG871">
        <f>IF($GO871&gt;=8,INDEX($DJ:$DJ,$GN871+8),"")</f>
      </c>
      <c r="FH871">
        <f>IF($GO871&gt;=9,INDEX($DJ:$DJ,$GN871+9),"")</f>
      </c>
      <c r="FI871">
        <f>IF($GO871&gt;=10,INDEX($DJ:$DJ,$GN871+10),"")</f>
      </c>
      <c r="FJ871">
        <f>IF($GO871&gt;=11,INDEX($DJ:$DJ,$GN871+11),"")</f>
      </c>
      <c r="FK871">
        <f>IF($GO871&gt;=12,INDEX($DJ:$DJ,$GN871+12),"")</f>
      </c>
      <c r="FL871">
        <f>IF($GO871&gt;=13,INDEX($DJ:$DJ,$GN871+13),"")</f>
      </c>
      <c r="FM871">
        <f>IF($GO871&gt;=14,INDEX($DJ:$DJ,$GN871+14),"")</f>
      </c>
      <c r="FN871">
        <f>IF($GO871&gt;=15,INDEX($DJ:$DJ,$GN871+15),"")</f>
      </c>
      <c r="FO871">
        <f>IF($GO871&gt;=16,INDEX($DJ:$DJ,$GN871+16),"")</f>
      </c>
      <c r="FP871">
        <f>IF($GO871&gt;=17,INDEX($DJ:$DJ,$GN871+17),"")</f>
      </c>
      <c r="FQ871">
        <f>IF($GO871&gt;=18,INDEX($DJ:$DJ,$GN871+18),"")</f>
      </c>
      <c r="FR871">
        <f>IF($GO871&gt;=19,INDEX($DJ:$DJ,$GN871+19),"")</f>
      </c>
      <c r="FS871">
        <f>IF($GO871&gt;=20,INDEX($DJ:$DJ,$GN871+20),"")</f>
      </c>
      <c r="FT871">
        <f>IF($GO871&gt;=21,INDEX($DJ:$DJ,$GN871+21),"")</f>
      </c>
      <c r="FU871">
        <f>IF($GO871&gt;=22,INDEX($DJ:$DJ,$GN871+22),"")</f>
      </c>
      <c r="FV871">
        <f>IF($GO871&gt;=23,INDEX($DJ:$DJ,$GN871+23),"")</f>
      </c>
      <c r="FW871">
        <f>IF($GO871&gt;=24,INDEX($DJ:$DJ,$GN871+24),"")</f>
      </c>
      <c r="FX871">
        <f>IF($GO871&gt;=25,INDEX($DJ:$DJ,$GN871+25),"")</f>
      </c>
      <c r="FY871">
        <f>IF($GO871&gt;=26,INDEX($DJ:$DJ,$GN871+26),"")</f>
      </c>
      <c r="FZ871">
        <f>IF($GO871&gt;=27,INDEX($DJ:$DJ,$GN871+27),"")</f>
      </c>
      <c r="GA871">
        <f>IF($GO871&gt;=28,INDEX($DJ:$DJ,$GN871+28),"")</f>
      </c>
      <c r="GB871">
        <f>IF($GO871&gt;=29,INDEX($DJ:$DJ,$GN871+29),"")</f>
      </c>
      <c r="GC871">
        <f>IF($GO871&gt;=30,INDEX($DJ:$DJ,$GN871+30),"")</f>
      </c>
      <c r="GD871">
        <f>IF($GO871&gt;=31,INDEX($DJ:$DJ,$GN871+31),"")</f>
      </c>
      <c r="GE871">
        <f>IF($GO871&gt;=32,INDEX($DJ:$DJ,$GN871+32),"")</f>
      </c>
      <c r="GF871">
        <f>IF($GO871&gt;=33,INDEX($DJ:$DJ,$GN871+33),"")</f>
      </c>
      <c r="GG871">
        <f>IF($GO871&gt;=34,INDEX($DJ:$DJ,$GN871+34),"")</f>
      </c>
      <c r="GH871">
        <f>IF($GO871&gt;=35,INDEX($DJ:$DJ,$GN871+35),"")</f>
      </c>
      <c r="GI871">
        <f>IF($GO871&gt;=36,INDEX($DJ:$DJ,$GN871+36),"")</f>
      </c>
      <c r="GJ871">
        <f>IF($GO871&gt;=37,INDEX($DJ:$DJ,$GN871+37),"")</f>
      </c>
      <c r="GK871">
        <f>IF($GO871&gt;=38,INDEX($DJ:$DJ,$GN871+38),"")</f>
      </c>
      <c r="GL871">
        <f>IF($GO871&gt;=39,INDEX($DJ:$DJ,$GN871+39),"")</f>
      </c>
      <c r="GM871">
        <f>IF($GO871&gt;=40,INDEX($DJ:$DJ,$GN871+40),"")</f>
      </c>
      <c r="GN871">
        <f>IFERROR(MATCH($DH871,$DI$2:$DI$148,0)+1,0)</f>
      </c>
      <c r="GO871">
        <f>IFERROR(INDEX($DK$2:$DK$148,MATCH($DH871,$DI$2:$DI$148,0)),0)</f>
      </c>
      <c r="GP871">
        <f>IFERROR(MATCH($Y871,$DL$871:$EY$871,0),0)</f>
      </c>
      <c r="GQ871">
        <f>IF($GP871&gt;0,INDEX($EZ$871:$GM$871,$GP871),"")</f>
      </c>
      <c r="GT871">
        <f>IF($JC871&gt;=1,INDEX($GR:$GR,$JB871+1),"")</f>
      </c>
      <c r="GU871">
        <f>IF($JC871&gt;=2,INDEX($GR:$GR,$JB871+2),"")</f>
      </c>
      <c r="GV871">
        <f>IF($JC871&gt;=3,INDEX($GR:$GR,$JB871+3),"")</f>
      </c>
      <c r="GW871">
        <f>IF($JC871&gt;=4,INDEX($GR:$GR,$JB871+4),"")</f>
      </c>
      <c r="GX871">
        <f>IF($JC871&gt;=5,INDEX($GR:$GR,$JB871+5),"")</f>
      </c>
      <c r="GY871">
        <f>IF($JC871&gt;=6,INDEX($GR:$GR,$JB871+6),"")</f>
      </c>
      <c r="GZ871">
        <f>IF($JC871&gt;=7,INDEX($GR:$GR,$JB871+7),"")</f>
      </c>
      <c r="HA871">
        <f>IF($JC871&gt;=8,INDEX($GR:$GR,$JB871+8),"")</f>
      </c>
      <c r="HB871">
        <f>IF($JC871&gt;=9,INDEX($GR:$GR,$JB871+9),"")</f>
      </c>
      <c r="HC871">
        <f>IF($JC871&gt;=10,INDEX($GR:$GR,$JB871+10),"")</f>
      </c>
      <c r="HD871">
        <f>IF($JC871&gt;=11,INDEX($GR:$GR,$JB871+11),"")</f>
      </c>
      <c r="HE871">
        <f>IF($JC871&gt;=12,INDEX($GR:$GR,$JB871+12),"")</f>
      </c>
      <c r="HF871">
        <f>IF($JC871&gt;=13,INDEX($GR:$GR,$JB871+13),"")</f>
      </c>
      <c r="HG871">
        <f>IF($JC871&gt;=14,INDEX($GR:$GR,$JB871+14),"")</f>
      </c>
      <c r="HH871">
        <f>IF($JC871&gt;=15,INDEX($GR:$GR,$JB871+15),"")</f>
      </c>
      <c r="HI871">
        <f>IF($JC871&gt;=16,INDEX($GR:$GR,$JB871+16),"")</f>
      </c>
      <c r="HJ871">
        <f>IF($JC871&gt;=17,INDEX($GR:$GR,$JB871+17),"")</f>
      </c>
      <c r="HK871">
        <f>IF($JC871&gt;=18,INDEX($GR:$GR,$JB871+18),"")</f>
      </c>
      <c r="HL871">
        <f>IF($JC871&gt;=19,INDEX($GR:$GR,$JB871+19),"")</f>
      </c>
      <c r="HM871">
        <f>IF($JC871&gt;=20,INDEX($GR:$GR,$JB871+20),"")</f>
      </c>
      <c r="HN871">
        <f>IF($JC871&gt;=21,INDEX($GR:$GR,$JB871+21),"")</f>
      </c>
      <c r="HO871">
        <f>IF($JC871&gt;=22,INDEX($GR:$GR,$JB871+22),"")</f>
      </c>
      <c r="HP871">
        <f>IF($JC871&gt;=23,INDEX($GR:$GR,$JB871+23),"")</f>
      </c>
      <c r="HQ871">
        <f>IF($JC871&gt;=24,INDEX($GR:$GR,$JB871+24),"")</f>
      </c>
      <c r="HR871">
        <f>IF($JC871&gt;=25,INDEX($GR:$GR,$JB871+25),"")</f>
      </c>
      <c r="HS871">
        <f>IF($JC871&gt;=26,INDEX($GR:$GR,$JB871+26),"")</f>
      </c>
      <c r="HT871">
        <f>IF($JC871&gt;=27,INDEX($GR:$GR,$JB871+27),"")</f>
      </c>
      <c r="HU871">
        <f>IF($JC871&gt;=28,INDEX($GR:$GR,$JB871+28),"")</f>
      </c>
      <c r="HV871">
        <f>IF($JC871&gt;=29,INDEX($GR:$GR,$JB871+29),"")</f>
      </c>
      <c r="HW871">
        <f>IF($JC871&gt;=30,INDEX($GR:$GR,$JB871+30),"")</f>
      </c>
      <c r="HX871">
        <f>IF($JC871&gt;=31,INDEX($GR:$GR,$JB871+31),"")</f>
      </c>
      <c r="HY871">
        <f>IF($JC871&gt;=32,INDEX($GR:$GR,$JB871+32),"")</f>
      </c>
      <c r="HZ871">
        <f>IF($JC871&gt;=33,INDEX($GR:$GR,$JB871+33),"")</f>
      </c>
      <c r="IA871">
        <f>IF($JC871&gt;=34,INDEX($GR:$GR,$JB871+34),"")</f>
      </c>
      <c r="IB871">
        <f>IF($JC871&gt;=35,INDEX($GR:$GR,$JB871+35),"")</f>
      </c>
      <c r="IC871">
        <f>IF($JC871&gt;=36,INDEX($GR:$GR,$JB871+36),"")</f>
      </c>
      <c r="ID871">
        <f>IF($JC871&gt;=37,INDEX($GR:$GR,$JB871+37),"")</f>
      </c>
      <c r="IE871">
        <f>IF($JC871&gt;=38,INDEX($GR:$GR,$JB871+38),"")</f>
      </c>
      <c r="IF871">
        <f>IF($JC871&gt;=39,INDEX($GR:$GR,$JB871+39),"")</f>
      </c>
      <c r="IG871">
        <f>IF($JC871&gt;=40,INDEX($GR:$GR,$JB871+40),"")</f>
      </c>
      <c r="IH871">
        <f>IF($JC871&gt;=41,INDEX($GR:$GR,$JB871+41),"")</f>
      </c>
      <c r="II871">
        <f>IF($JC871&gt;=42,INDEX($GR:$GR,$JB871+42),"")</f>
      </c>
      <c r="IJ871">
        <f>IF($JC871&gt;=43,INDEX($GR:$GR,$JB871+43),"")</f>
      </c>
      <c r="IK871">
        <f>IF($JC871&gt;=44,INDEX($GR:$GR,$JB871+44),"")</f>
      </c>
      <c r="IL871">
        <f>IF($JC871&gt;=45,INDEX($GR:$GR,$JB871+45),"")</f>
      </c>
      <c r="IM871">
        <f>IF($JC871&gt;=46,INDEX($GR:$GR,$JB871+46),"")</f>
      </c>
      <c r="IN871">
        <f>IF($JC871&gt;=47,INDEX($GR:$GR,$JB871+47),"")</f>
      </c>
      <c r="IO871">
        <f>IF($JC871&gt;=48,INDEX($GR:$GR,$JB871+48),"")</f>
      </c>
      <c r="IP871">
        <f>IF($JC871&gt;=49,INDEX($GR:$GR,$JB871+49),"")</f>
      </c>
      <c r="IQ871">
        <f>IF($JC871&gt;=50,INDEX($GR:$GR,$JB871+50),"")</f>
      </c>
      <c r="IR871">
        <f>IF($JC871&gt;=51,INDEX($GR:$GR,$JB871+51),"")</f>
      </c>
      <c r="IS871">
        <f>IF($JC871&gt;=52,INDEX($GR:$GR,$JB871+52),"")</f>
      </c>
      <c r="IT871">
        <f>IF($JC871&gt;=53,INDEX($GR:$GR,$JB871+53),"")</f>
      </c>
      <c r="IU871">
        <f>IF($JC871&gt;=54,INDEX($GR:$GR,$JB871+54),"")</f>
      </c>
      <c r="IV871">
        <f>IF($JC871&gt;=55,INDEX($GR:$GR,$JB871+55),"")</f>
      </c>
      <c r="IW871">
        <f>IF($JC871&gt;=56,INDEX($GR:$GR,$JB871+56),"")</f>
      </c>
      <c r="IX871">
        <f>IF($JC871&gt;=57,INDEX($GR:$GR,$JB871+57),"")</f>
      </c>
      <c r="IY871">
        <f>IF($JC871&gt;=58,INDEX($GR:$GR,$JB871+58),"")</f>
      </c>
      <c r="IZ871">
        <f>IF($JC871&gt;=59,INDEX($GR:$GR,$JB871+59),"")</f>
      </c>
      <c r="JA871">
        <f>IF($JC871&gt;=60,INDEX($GR:$GR,$JB871+60),"")</f>
      </c>
      <c r="JB871">
        <f>IFERROR(MATCH($GQ871,$GR$2:$GR$324,0)+1,0)</f>
      </c>
      <c r="JC871">
        <f>IFERROR(INDEX($GS$2:$GS$324,MATCH($GQ871,$GR$2:$GR$324,0)),0)</f>
      </c>
      <c r="JD871" t="s">
        <v>40</v>
      </c>
      <c r="JE871" t="s">
        <v>40</v>
      </c>
    </row>
    <row r="872" spans="1:265" x14ac:dyDescent="0.25">
      <c r="Q872">
        <f>IF(OR($T872="",$P872=""),"",IFERROR($T872/$P872,0))</f>
      </c>
      <c r="R872">
        <f>IF($T872="","",
SUM($S872,$U872,$Z872,$V872,$X872)*
(1-IF($AA872="",0,VALUE($AA872)/100)))</f>
      </c>
      <c r="S872">
        <f>IF($T872="","",$T872)</f>
      </c>
      <c r="U872">
        <f>IF($T872="","",
IF($N872="","",
IF(ISNUMBER(SEARCH("exempt",LOWER($N872))),0,
$T872*(VALUE(SUBSTITUTE($N872,"%",""))/100))))</f>
      </c>
      <c r="AB872">
        <f>IFERROR(IF(FIND(" - ",$K872)&gt;0,MID($K872,FIND(" - ",$K872)+3,LEN($K872)),""),"")</f>
      </c>
      <c r="AK872" t="s">
        <v>1459</v>
      </c>
      <c r="AP872">
        <f>IFERROR(LEFT($K872,FIND(" - ",$K872)-1),$K872)</f>
      </c>
      <c r="AS872">
        <f>IF($CH872&gt;=1,INDEX($AQ:$AQ,$CG872+1),"")</f>
      </c>
      <c r="AT872">
        <f>IF($CH872&gt;=2,INDEX($AQ:$AQ,$CG872+2),"")</f>
      </c>
      <c r="AU872">
        <f>IF($CH872&gt;=3,INDEX($AQ:$AQ,$CG872+3),"")</f>
      </c>
      <c r="AV872">
        <f>IF($CH872&gt;=4,INDEX($AQ:$AQ,$CG872+4),"")</f>
      </c>
      <c r="AW872">
        <f>IF($CH872&gt;=5,INDEX($AQ:$AQ,$CG872+5),"")</f>
      </c>
      <c r="AX872">
        <f>IF($CH872&gt;=6,INDEX($AQ:$AQ,$CG872+6),"")</f>
      </c>
      <c r="AY872">
        <f>IF($CH872&gt;=7,INDEX($AQ:$AQ,$CG872+7),"")</f>
      </c>
      <c r="AZ872">
        <f>IF($CH872&gt;=8,INDEX($AQ:$AQ,$CG872+8),"")</f>
      </c>
      <c r="BA872">
        <f>IF($CH872&gt;=9,INDEX($AQ:$AQ,$CG872+9),"")</f>
      </c>
      <c r="BB872">
        <f>IF($CH872&gt;=10,INDEX($AQ:$AQ,$CG872+10),"")</f>
      </c>
      <c r="BC872">
        <f>IF($CH872&gt;=11,INDEX($AQ:$AQ,$CG872+11),"")</f>
      </c>
      <c r="BD872">
        <f>IF($CH872&gt;=12,INDEX($AQ:$AQ,$CG872+12),"")</f>
      </c>
      <c r="BE872">
        <f>IF($CH872&gt;=13,INDEX($AQ:$AQ,$CG872+13),"")</f>
      </c>
      <c r="BF872">
        <f>IF($CH872&gt;=14,INDEX($AQ:$AQ,$CG872+14),"")</f>
      </c>
      <c r="BG872">
        <f>IF($CH872&gt;=15,INDEX($AQ:$AQ,$CG872+15),"")</f>
      </c>
      <c r="BH872">
        <f>IF($CH872&gt;=16,INDEX($AQ:$AQ,$CG872+16),"")</f>
      </c>
      <c r="BI872">
        <f>IF($CH872&gt;=17,INDEX($AQ:$AQ,$CG872+17),"")</f>
      </c>
      <c r="BJ872">
        <f>IF($CH872&gt;=18,INDEX($AQ:$AQ,$CG872+18),"")</f>
      </c>
      <c r="BK872">
        <f>IF($CH872&gt;=19,INDEX($AQ:$AQ,$CG872+19),"")</f>
      </c>
      <c r="BL872">
        <f>IF($CH872&gt;=20,INDEX($AQ:$AQ,$CG872+20),"")</f>
      </c>
      <c r="BM872">
        <f>IF($CH872&gt;=21,INDEX($AQ:$AQ,$CG872+21),"")</f>
      </c>
      <c r="BN872">
        <f>IF($CH872&gt;=22,INDEX($AQ:$AQ,$CG872+22),"")</f>
      </c>
      <c r="BO872">
        <f>IF($CH872&gt;=23,INDEX($AQ:$AQ,$CG872+23),"")</f>
      </c>
      <c r="BP872">
        <f>IF($CH872&gt;=24,INDEX($AQ:$AQ,$CG872+24),"")</f>
      </c>
      <c r="BQ872">
        <f>IF($CH872&gt;=25,INDEX($AQ:$AQ,$CG872+25),"")</f>
      </c>
      <c r="BR872">
        <f>IF($CH872&gt;=26,INDEX($AQ:$AQ,$CG872+26),"")</f>
      </c>
      <c r="BS872">
        <f>IF($CH872&gt;=27,INDEX($AQ:$AQ,$CG872+27),"")</f>
      </c>
      <c r="BT872">
        <f>IF($CH872&gt;=28,INDEX($AQ:$AQ,$CG872+28),"")</f>
      </c>
      <c r="BU872">
        <f>IF($CH872&gt;=29,INDEX($AQ:$AQ,$CG872+29),"")</f>
      </c>
      <c r="BV872">
        <f>IF($CH872&gt;=30,INDEX($AQ:$AQ,$CG872+30),"")</f>
      </c>
      <c r="BW872">
        <f>IF($CH872&gt;=31,INDEX($AQ:$AQ,$CG872+31),"")</f>
      </c>
      <c r="BX872">
        <f>IF($CH872&gt;=32,INDEX($AQ:$AQ,$CG872+32),"")</f>
      </c>
      <c r="BY872">
        <f>IF($CH872&gt;=33,INDEX($AQ:$AQ,$CG872+33),"")</f>
      </c>
      <c r="BZ872">
        <f>IF($CH872&gt;=34,INDEX($AQ:$AQ,$CG872+34),"")</f>
      </c>
      <c r="CA872">
        <f>IF($CH872&gt;=35,INDEX($AQ:$AQ,$CG872+35),"")</f>
      </c>
      <c r="CB872">
        <f>IF($CH872&gt;=36,INDEX($AQ:$AQ,$CG872+36),"")</f>
      </c>
      <c r="CC872">
        <f>IF($CH872&gt;=37,INDEX($AQ:$AQ,$CG872+37),"")</f>
      </c>
      <c r="CD872">
        <f>IF($CH872&gt;=38,INDEX($AQ:$AQ,$CG872+38),"")</f>
      </c>
      <c r="CE872">
        <f>IF($CH872&gt;=39,INDEX($AQ:$AQ,$CG872+39),"")</f>
      </c>
      <c r="CF872">
        <f>IF($CH872&gt;=40,INDEX($AQ:$AQ,$CG872+40),"")</f>
      </c>
      <c r="CG872">
        <f>IFERROR(MATCH($AP872,$AQ$2:$AQ$134,0)+1,0)</f>
      </c>
      <c r="CH872">
        <f>IFERROR(INDEX($AR$2:$AR$134,MATCH($AP872,$AQ$2:$AQ$134,0)),0)</f>
      </c>
      <c r="CI872">
        <f>IFERROR(LEFT($L872,FIND(" - ",$L872)-1),$L872)</f>
      </c>
      <c r="CL872">
        <f>IF($DG872&gt;=1,INDEX($CJ:$CJ,$DF872+1),"")</f>
      </c>
      <c r="CM872">
        <f>IF($DG872&gt;=2,INDEX($CJ:$CJ,$DF872+2),"")</f>
      </c>
      <c r="CN872">
        <f>IF($DG872&gt;=3,INDEX($CJ:$CJ,$DF872+3),"")</f>
      </c>
      <c r="CO872">
        <f>IF($DG872&gt;=4,INDEX($CJ:$CJ,$DF872+4),"")</f>
      </c>
      <c r="CP872">
        <f>IF($DG872&gt;=5,INDEX($CJ:$CJ,$DF872+5),"")</f>
      </c>
      <c r="CQ872">
        <f>IF($DG872&gt;=6,INDEX($CJ:$CJ,$DF872+6),"")</f>
      </c>
      <c r="CR872">
        <f>IF($DG872&gt;=7,INDEX($CJ:$CJ,$DF872+7),"")</f>
      </c>
      <c r="CS872">
        <f>IF($DG872&gt;=8,INDEX($CJ:$CJ,$DF872+8),"")</f>
      </c>
      <c r="CT872">
        <f>IF($DG872&gt;=9,INDEX($CJ:$CJ,$DF872+9),"")</f>
      </c>
      <c r="CU872">
        <f>IF($DG872&gt;=10,INDEX($CJ:$CJ,$DF872+10),"")</f>
      </c>
      <c r="CV872">
        <f>IF($DG872&gt;=11,INDEX($CJ:$CJ,$DF872+11),"")</f>
      </c>
      <c r="CW872">
        <f>IF($DG872&gt;=12,INDEX($CJ:$CJ,$DF872+12),"")</f>
      </c>
      <c r="CX872">
        <f>IF($DG872&gt;=13,INDEX($CJ:$CJ,$DF872+13),"")</f>
      </c>
      <c r="CY872">
        <f>IF($DG872&gt;=14,INDEX($CJ:$CJ,$DF872+14),"")</f>
      </c>
      <c r="CZ872">
        <f>IF($DG872&gt;=15,INDEX($CJ:$CJ,$DF872+15),"")</f>
      </c>
      <c r="DA872">
        <f>IF($DG872&gt;=16,INDEX($CJ:$CJ,$DF872+16),"")</f>
      </c>
      <c r="DB872">
        <f>IF($DG872&gt;=17,INDEX($CJ:$CJ,$DF872+17),"")</f>
      </c>
      <c r="DC872">
        <f>IF($DG872&gt;=18,INDEX($CJ:$CJ,$DF872+18),"")</f>
      </c>
      <c r="DD872">
        <f>IF($DG872&gt;=19,INDEX($CJ:$CJ,$DF872+19),"")</f>
      </c>
      <c r="DE872">
        <f>IF($DG872&gt;=20,INDEX($CJ:$CJ,$DF872+20),"")</f>
      </c>
      <c r="DF872">
        <f>IFERROR(MATCH($CI872,$CJ$2:$CJ$263,0)+1,0)</f>
      </c>
      <c r="DG872">
        <f>IFERROR(INDEX($CK$2:$CK$263,MATCH($CI872,$CJ$2:$CJ$263,0)),0)</f>
      </c>
      <c r="DH872">
        <f>IFERROR(INDEX($AO:$AO,MATCH($N872,$AN:$AN,0))&amp;"","")</f>
      </c>
      <c r="DL872">
        <f>IF($GO872&gt;=1,INDEX($DI:$DI,$GN872+1),"")</f>
      </c>
      <c r="DM872">
        <f>IF($GO872&gt;=2,INDEX($DI:$DI,$GN872+2),"")</f>
      </c>
      <c r="DN872">
        <f>IF($GO872&gt;=3,INDEX($DI:$DI,$GN872+3),"")</f>
      </c>
      <c r="DO872">
        <f>IF($GO872&gt;=4,INDEX($DI:$DI,$GN872+4),"")</f>
      </c>
      <c r="DP872">
        <f>IF($GO872&gt;=5,INDEX($DI:$DI,$GN872+5),"")</f>
      </c>
      <c r="DQ872">
        <f>IF($GO872&gt;=6,INDEX($DI:$DI,$GN872+6),"")</f>
      </c>
      <c r="DR872">
        <f>IF($GO872&gt;=7,INDEX($DI:$DI,$GN872+7),"")</f>
      </c>
      <c r="DS872">
        <f>IF($GO872&gt;=8,INDEX($DI:$DI,$GN872+8),"")</f>
      </c>
      <c r="DT872">
        <f>IF($GO872&gt;=9,INDEX($DI:$DI,$GN872+9),"")</f>
      </c>
      <c r="DU872">
        <f>IF($GO872&gt;=10,INDEX($DI:$DI,$GN872+10),"")</f>
      </c>
      <c r="DV872">
        <f>IF($GO872&gt;=11,INDEX($DI:$DI,$GN872+11),"")</f>
      </c>
      <c r="DW872">
        <f>IF($GO872&gt;=12,INDEX($DI:$DI,$GN872+12),"")</f>
      </c>
      <c r="DX872">
        <f>IF($GO872&gt;=13,INDEX($DI:$DI,$GN872+13),"")</f>
      </c>
      <c r="DY872">
        <f>IF($GO872&gt;=14,INDEX($DI:$DI,$GN872+14),"")</f>
      </c>
      <c r="DZ872">
        <f>IF($GO872&gt;=15,INDEX($DI:$DI,$GN872+15),"")</f>
      </c>
      <c r="EA872">
        <f>IF($GO872&gt;=16,INDEX($DI:$DI,$GN872+16),"")</f>
      </c>
      <c r="EB872">
        <f>IF($GO872&gt;=17,INDEX($DI:$DI,$GN872+17),"")</f>
      </c>
      <c r="EC872">
        <f>IF($GO872&gt;=18,INDEX($DI:$DI,$GN872+18),"")</f>
      </c>
      <c r="ED872">
        <f>IF($GO872&gt;=19,INDEX($DI:$DI,$GN872+19),"")</f>
      </c>
      <c r="EE872">
        <f>IF($GO872&gt;=20,INDEX($DI:$DI,$GN872+20),"")</f>
      </c>
      <c r="EF872">
        <f>IF($GO872&gt;=21,INDEX($DI:$DI,$GN872+21),"")</f>
      </c>
      <c r="EG872">
        <f>IF($GO872&gt;=22,INDEX($DI:$DI,$GN872+22),"")</f>
      </c>
      <c r="EH872">
        <f>IF($GO872&gt;=23,INDEX($DI:$DI,$GN872+23),"")</f>
      </c>
      <c r="EI872">
        <f>IF($GO872&gt;=24,INDEX($DI:$DI,$GN872+24),"")</f>
      </c>
      <c r="EJ872">
        <f>IF($GO872&gt;=25,INDEX($DI:$DI,$GN872+25),"")</f>
      </c>
      <c r="EK872">
        <f>IF($GO872&gt;=26,INDEX($DI:$DI,$GN872+26),"")</f>
      </c>
      <c r="EL872">
        <f>IF($GO872&gt;=27,INDEX($DI:$DI,$GN872+27),"")</f>
      </c>
      <c r="EM872">
        <f>IF($GO872&gt;=28,INDEX($DI:$DI,$GN872+28),"")</f>
      </c>
      <c r="EN872">
        <f>IF($GO872&gt;=29,INDEX($DI:$DI,$GN872+29),"")</f>
      </c>
      <c r="EO872">
        <f>IF($GO872&gt;=30,INDEX($DI:$DI,$GN872+30),"")</f>
      </c>
      <c r="EP872">
        <f>IF($GO872&gt;=31,INDEX($DI:$DI,$GN872+31),"")</f>
      </c>
      <c r="EQ872">
        <f>IF($GO872&gt;=32,INDEX($DI:$DI,$GN872+32),"")</f>
      </c>
      <c r="ER872">
        <f>IF($GO872&gt;=33,INDEX($DI:$DI,$GN872+33),"")</f>
      </c>
      <c r="ES872">
        <f>IF($GO872&gt;=34,INDEX($DI:$DI,$GN872+34),"")</f>
      </c>
      <c r="ET872">
        <f>IF($GO872&gt;=35,INDEX($DI:$DI,$GN872+35),"")</f>
      </c>
      <c r="EU872">
        <f>IF($GO872&gt;=36,INDEX($DI:$DI,$GN872+36),"")</f>
      </c>
      <c r="EV872">
        <f>IF($GO872&gt;=37,INDEX($DI:$DI,$GN872+37),"")</f>
      </c>
      <c r="EW872">
        <f>IF($GO872&gt;=38,INDEX($DI:$DI,$GN872+38),"")</f>
      </c>
      <c r="EX872">
        <f>IF($GO872&gt;=39,INDEX($DI:$DI,$GN872+39),"")</f>
      </c>
      <c r="EY872">
        <f>IF($GO872&gt;=40,INDEX($DI:$DI,$GN872+40),"")</f>
      </c>
      <c r="EZ872">
        <f>IF($GO872&gt;=1,INDEX($DJ:$DJ,$GN872+1),"")</f>
      </c>
      <c r="FA872">
        <f>IF($GO872&gt;=2,INDEX($DJ:$DJ,$GN872+2),"")</f>
      </c>
      <c r="FB872">
        <f>IF($GO872&gt;=3,INDEX($DJ:$DJ,$GN872+3),"")</f>
      </c>
      <c r="FC872">
        <f>IF($GO872&gt;=4,INDEX($DJ:$DJ,$GN872+4),"")</f>
      </c>
      <c r="FD872">
        <f>IF($GO872&gt;=5,INDEX($DJ:$DJ,$GN872+5),"")</f>
      </c>
      <c r="FE872">
        <f>IF($GO872&gt;=6,INDEX($DJ:$DJ,$GN872+6),"")</f>
      </c>
      <c r="FF872">
        <f>IF($GO872&gt;=7,INDEX($DJ:$DJ,$GN872+7),"")</f>
      </c>
      <c r="FG872">
        <f>IF($GO872&gt;=8,INDEX($DJ:$DJ,$GN872+8),"")</f>
      </c>
      <c r="FH872">
        <f>IF($GO872&gt;=9,INDEX($DJ:$DJ,$GN872+9),"")</f>
      </c>
      <c r="FI872">
        <f>IF($GO872&gt;=10,INDEX($DJ:$DJ,$GN872+10),"")</f>
      </c>
      <c r="FJ872">
        <f>IF($GO872&gt;=11,INDEX($DJ:$DJ,$GN872+11),"")</f>
      </c>
      <c r="FK872">
        <f>IF($GO872&gt;=12,INDEX($DJ:$DJ,$GN872+12),"")</f>
      </c>
      <c r="FL872">
        <f>IF($GO872&gt;=13,INDEX($DJ:$DJ,$GN872+13),"")</f>
      </c>
      <c r="FM872">
        <f>IF($GO872&gt;=14,INDEX($DJ:$DJ,$GN872+14),"")</f>
      </c>
      <c r="FN872">
        <f>IF($GO872&gt;=15,INDEX($DJ:$DJ,$GN872+15),"")</f>
      </c>
      <c r="FO872">
        <f>IF($GO872&gt;=16,INDEX($DJ:$DJ,$GN872+16),"")</f>
      </c>
      <c r="FP872">
        <f>IF($GO872&gt;=17,INDEX($DJ:$DJ,$GN872+17),"")</f>
      </c>
      <c r="FQ872">
        <f>IF($GO872&gt;=18,INDEX($DJ:$DJ,$GN872+18),"")</f>
      </c>
      <c r="FR872">
        <f>IF($GO872&gt;=19,INDEX($DJ:$DJ,$GN872+19),"")</f>
      </c>
      <c r="FS872">
        <f>IF($GO872&gt;=20,INDEX($DJ:$DJ,$GN872+20),"")</f>
      </c>
      <c r="FT872">
        <f>IF($GO872&gt;=21,INDEX($DJ:$DJ,$GN872+21),"")</f>
      </c>
      <c r="FU872">
        <f>IF($GO872&gt;=22,INDEX($DJ:$DJ,$GN872+22),"")</f>
      </c>
      <c r="FV872">
        <f>IF($GO872&gt;=23,INDEX($DJ:$DJ,$GN872+23),"")</f>
      </c>
      <c r="FW872">
        <f>IF($GO872&gt;=24,INDEX($DJ:$DJ,$GN872+24),"")</f>
      </c>
      <c r="FX872">
        <f>IF($GO872&gt;=25,INDEX($DJ:$DJ,$GN872+25),"")</f>
      </c>
      <c r="FY872">
        <f>IF($GO872&gt;=26,INDEX($DJ:$DJ,$GN872+26),"")</f>
      </c>
      <c r="FZ872">
        <f>IF($GO872&gt;=27,INDEX($DJ:$DJ,$GN872+27),"")</f>
      </c>
      <c r="GA872">
        <f>IF($GO872&gt;=28,INDEX($DJ:$DJ,$GN872+28),"")</f>
      </c>
      <c r="GB872">
        <f>IF($GO872&gt;=29,INDEX($DJ:$DJ,$GN872+29),"")</f>
      </c>
      <c r="GC872">
        <f>IF($GO872&gt;=30,INDEX($DJ:$DJ,$GN872+30),"")</f>
      </c>
      <c r="GD872">
        <f>IF($GO872&gt;=31,INDEX($DJ:$DJ,$GN872+31),"")</f>
      </c>
      <c r="GE872">
        <f>IF($GO872&gt;=32,INDEX($DJ:$DJ,$GN872+32),"")</f>
      </c>
      <c r="GF872">
        <f>IF($GO872&gt;=33,INDEX($DJ:$DJ,$GN872+33),"")</f>
      </c>
      <c r="GG872">
        <f>IF($GO872&gt;=34,INDEX($DJ:$DJ,$GN872+34),"")</f>
      </c>
      <c r="GH872">
        <f>IF($GO872&gt;=35,INDEX($DJ:$DJ,$GN872+35),"")</f>
      </c>
      <c r="GI872">
        <f>IF($GO872&gt;=36,INDEX($DJ:$DJ,$GN872+36),"")</f>
      </c>
      <c r="GJ872">
        <f>IF($GO872&gt;=37,INDEX($DJ:$DJ,$GN872+37),"")</f>
      </c>
      <c r="GK872">
        <f>IF($GO872&gt;=38,INDEX($DJ:$DJ,$GN872+38),"")</f>
      </c>
      <c r="GL872">
        <f>IF($GO872&gt;=39,INDEX($DJ:$DJ,$GN872+39),"")</f>
      </c>
      <c r="GM872">
        <f>IF($GO872&gt;=40,INDEX($DJ:$DJ,$GN872+40),"")</f>
      </c>
      <c r="GN872">
        <f>IFERROR(MATCH($DH872,$DI$2:$DI$148,0)+1,0)</f>
      </c>
      <c r="GO872">
        <f>IFERROR(INDEX($DK$2:$DK$148,MATCH($DH872,$DI$2:$DI$148,0)),0)</f>
      </c>
      <c r="GP872">
        <f>IFERROR(MATCH($Y872,$DL$872:$EY$872,0),0)</f>
      </c>
      <c r="GQ872">
        <f>IF($GP872&gt;0,INDEX($EZ$872:$GM$872,$GP872),"")</f>
      </c>
      <c r="GT872">
        <f>IF($JC872&gt;=1,INDEX($GR:$GR,$JB872+1),"")</f>
      </c>
      <c r="GU872">
        <f>IF($JC872&gt;=2,INDEX($GR:$GR,$JB872+2),"")</f>
      </c>
      <c r="GV872">
        <f>IF($JC872&gt;=3,INDEX($GR:$GR,$JB872+3),"")</f>
      </c>
      <c r="GW872">
        <f>IF($JC872&gt;=4,INDEX($GR:$GR,$JB872+4),"")</f>
      </c>
      <c r="GX872">
        <f>IF($JC872&gt;=5,INDEX($GR:$GR,$JB872+5),"")</f>
      </c>
      <c r="GY872">
        <f>IF($JC872&gt;=6,INDEX($GR:$GR,$JB872+6),"")</f>
      </c>
      <c r="GZ872">
        <f>IF($JC872&gt;=7,INDEX($GR:$GR,$JB872+7),"")</f>
      </c>
      <c r="HA872">
        <f>IF($JC872&gt;=8,INDEX($GR:$GR,$JB872+8),"")</f>
      </c>
      <c r="HB872">
        <f>IF($JC872&gt;=9,INDEX($GR:$GR,$JB872+9),"")</f>
      </c>
      <c r="HC872">
        <f>IF($JC872&gt;=10,INDEX($GR:$GR,$JB872+10),"")</f>
      </c>
      <c r="HD872">
        <f>IF($JC872&gt;=11,INDEX($GR:$GR,$JB872+11),"")</f>
      </c>
      <c r="HE872">
        <f>IF($JC872&gt;=12,INDEX($GR:$GR,$JB872+12),"")</f>
      </c>
      <c r="HF872">
        <f>IF($JC872&gt;=13,INDEX($GR:$GR,$JB872+13),"")</f>
      </c>
      <c r="HG872">
        <f>IF($JC872&gt;=14,INDEX($GR:$GR,$JB872+14),"")</f>
      </c>
      <c r="HH872">
        <f>IF($JC872&gt;=15,INDEX($GR:$GR,$JB872+15),"")</f>
      </c>
      <c r="HI872">
        <f>IF($JC872&gt;=16,INDEX($GR:$GR,$JB872+16),"")</f>
      </c>
      <c r="HJ872">
        <f>IF($JC872&gt;=17,INDEX($GR:$GR,$JB872+17),"")</f>
      </c>
      <c r="HK872">
        <f>IF($JC872&gt;=18,INDEX($GR:$GR,$JB872+18),"")</f>
      </c>
      <c r="HL872">
        <f>IF($JC872&gt;=19,INDEX($GR:$GR,$JB872+19),"")</f>
      </c>
      <c r="HM872">
        <f>IF($JC872&gt;=20,INDEX($GR:$GR,$JB872+20),"")</f>
      </c>
      <c r="HN872">
        <f>IF($JC872&gt;=21,INDEX($GR:$GR,$JB872+21),"")</f>
      </c>
      <c r="HO872">
        <f>IF($JC872&gt;=22,INDEX($GR:$GR,$JB872+22),"")</f>
      </c>
      <c r="HP872">
        <f>IF($JC872&gt;=23,INDEX($GR:$GR,$JB872+23),"")</f>
      </c>
      <c r="HQ872">
        <f>IF($JC872&gt;=24,INDEX($GR:$GR,$JB872+24),"")</f>
      </c>
      <c r="HR872">
        <f>IF($JC872&gt;=25,INDEX($GR:$GR,$JB872+25),"")</f>
      </c>
      <c r="HS872">
        <f>IF($JC872&gt;=26,INDEX($GR:$GR,$JB872+26),"")</f>
      </c>
      <c r="HT872">
        <f>IF($JC872&gt;=27,INDEX($GR:$GR,$JB872+27),"")</f>
      </c>
      <c r="HU872">
        <f>IF($JC872&gt;=28,INDEX($GR:$GR,$JB872+28),"")</f>
      </c>
      <c r="HV872">
        <f>IF($JC872&gt;=29,INDEX($GR:$GR,$JB872+29),"")</f>
      </c>
      <c r="HW872">
        <f>IF($JC872&gt;=30,INDEX($GR:$GR,$JB872+30),"")</f>
      </c>
      <c r="HX872">
        <f>IF($JC872&gt;=31,INDEX($GR:$GR,$JB872+31),"")</f>
      </c>
      <c r="HY872">
        <f>IF($JC872&gt;=32,INDEX($GR:$GR,$JB872+32),"")</f>
      </c>
      <c r="HZ872">
        <f>IF($JC872&gt;=33,INDEX($GR:$GR,$JB872+33),"")</f>
      </c>
      <c r="IA872">
        <f>IF($JC872&gt;=34,INDEX($GR:$GR,$JB872+34),"")</f>
      </c>
      <c r="IB872">
        <f>IF($JC872&gt;=35,INDEX($GR:$GR,$JB872+35),"")</f>
      </c>
      <c r="IC872">
        <f>IF($JC872&gt;=36,INDEX($GR:$GR,$JB872+36),"")</f>
      </c>
      <c r="ID872">
        <f>IF($JC872&gt;=37,INDEX($GR:$GR,$JB872+37),"")</f>
      </c>
      <c r="IE872">
        <f>IF($JC872&gt;=38,INDEX($GR:$GR,$JB872+38),"")</f>
      </c>
      <c r="IF872">
        <f>IF($JC872&gt;=39,INDEX($GR:$GR,$JB872+39),"")</f>
      </c>
      <c r="IG872">
        <f>IF($JC872&gt;=40,INDEX($GR:$GR,$JB872+40),"")</f>
      </c>
      <c r="IH872">
        <f>IF($JC872&gt;=41,INDEX($GR:$GR,$JB872+41),"")</f>
      </c>
      <c r="II872">
        <f>IF($JC872&gt;=42,INDEX($GR:$GR,$JB872+42),"")</f>
      </c>
      <c r="IJ872">
        <f>IF($JC872&gt;=43,INDEX($GR:$GR,$JB872+43),"")</f>
      </c>
      <c r="IK872">
        <f>IF($JC872&gt;=44,INDEX($GR:$GR,$JB872+44),"")</f>
      </c>
      <c r="IL872">
        <f>IF($JC872&gt;=45,INDEX($GR:$GR,$JB872+45),"")</f>
      </c>
      <c r="IM872">
        <f>IF($JC872&gt;=46,INDEX($GR:$GR,$JB872+46),"")</f>
      </c>
      <c r="IN872">
        <f>IF($JC872&gt;=47,INDEX($GR:$GR,$JB872+47),"")</f>
      </c>
      <c r="IO872">
        <f>IF($JC872&gt;=48,INDEX($GR:$GR,$JB872+48),"")</f>
      </c>
      <c r="IP872">
        <f>IF($JC872&gt;=49,INDEX($GR:$GR,$JB872+49),"")</f>
      </c>
      <c r="IQ872">
        <f>IF($JC872&gt;=50,INDEX($GR:$GR,$JB872+50),"")</f>
      </c>
      <c r="IR872">
        <f>IF($JC872&gt;=51,INDEX($GR:$GR,$JB872+51),"")</f>
      </c>
      <c r="IS872">
        <f>IF($JC872&gt;=52,INDEX($GR:$GR,$JB872+52),"")</f>
      </c>
      <c r="IT872">
        <f>IF($JC872&gt;=53,INDEX($GR:$GR,$JB872+53),"")</f>
      </c>
      <c r="IU872">
        <f>IF($JC872&gt;=54,INDEX($GR:$GR,$JB872+54),"")</f>
      </c>
      <c r="IV872">
        <f>IF($JC872&gt;=55,INDEX($GR:$GR,$JB872+55),"")</f>
      </c>
      <c r="IW872">
        <f>IF($JC872&gt;=56,INDEX($GR:$GR,$JB872+56),"")</f>
      </c>
      <c r="IX872">
        <f>IF($JC872&gt;=57,INDEX($GR:$GR,$JB872+57),"")</f>
      </c>
      <c r="IY872">
        <f>IF($JC872&gt;=58,INDEX($GR:$GR,$JB872+58),"")</f>
      </c>
      <c r="IZ872">
        <f>IF($JC872&gt;=59,INDEX($GR:$GR,$JB872+59),"")</f>
      </c>
      <c r="JA872">
        <f>IF($JC872&gt;=60,INDEX($GR:$GR,$JB872+60),"")</f>
      </c>
      <c r="JB872">
        <f>IFERROR(MATCH($GQ872,$GR$2:$GR$324,0)+1,0)</f>
      </c>
      <c r="JC872">
        <f>IFERROR(INDEX($GS$2:$GS$324,MATCH($GQ872,$GR$2:$GR$324,0)),0)</f>
      </c>
      <c r="JD872" t="s">
        <v>40</v>
      </c>
      <c r="JE872" t="s">
        <v>40</v>
      </c>
    </row>
    <row r="873" spans="1:265" x14ac:dyDescent="0.25">
      <c r="Q873">
        <f>IF(OR($T873="",$P873=""),"",IFERROR($T873/$P873,0))</f>
      </c>
      <c r="R873">
        <f>IF($T873="","",
SUM($S873,$U873,$Z873,$V873,$X873)*
(1-IF($AA873="",0,VALUE($AA873)/100)))</f>
      </c>
      <c r="S873">
        <f>IF($T873="","",$T873)</f>
      </c>
      <c r="U873">
        <f>IF($T873="","",
IF($N873="","",
IF(ISNUMBER(SEARCH("exempt",LOWER($N873))),0,
$T873*(VALUE(SUBSTITUTE($N873,"%",""))/100))))</f>
      </c>
      <c r="AB873">
        <f>IFERROR(IF(FIND(" - ",$K873)&gt;0,MID($K873,FIND(" - ",$K873)+3,LEN($K873)),""),"")</f>
      </c>
      <c r="AK873" t="s">
        <v>1460</v>
      </c>
      <c r="AP873">
        <f>IFERROR(LEFT($K873,FIND(" - ",$K873)-1),$K873)</f>
      </c>
      <c r="AS873">
        <f>IF($CH873&gt;=1,INDEX($AQ:$AQ,$CG873+1),"")</f>
      </c>
      <c r="AT873">
        <f>IF($CH873&gt;=2,INDEX($AQ:$AQ,$CG873+2),"")</f>
      </c>
      <c r="AU873">
        <f>IF($CH873&gt;=3,INDEX($AQ:$AQ,$CG873+3),"")</f>
      </c>
      <c r="AV873">
        <f>IF($CH873&gt;=4,INDEX($AQ:$AQ,$CG873+4),"")</f>
      </c>
      <c r="AW873">
        <f>IF($CH873&gt;=5,INDEX($AQ:$AQ,$CG873+5),"")</f>
      </c>
      <c r="AX873">
        <f>IF($CH873&gt;=6,INDEX($AQ:$AQ,$CG873+6),"")</f>
      </c>
      <c r="AY873">
        <f>IF($CH873&gt;=7,INDEX($AQ:$AQ,$CG873+7),"")</f>
      </c>
      <c r="AZ873">
        <f>IF($CH873&gt;=8,INDEX($AQ:$AQ,$CG873+8),"")</f>
      </c>
      <c r="BA873">
        <f>IF($CH873&gt;=9,INDEX($AQ:$AQ,$CG873+9),"")</f>
      </c>
      <c r="BB873">
        <f>IF($CH873&gt;=10,INDEX($AQ:$AQ,$CG873+10),"")</f>
      </c>
      <c r="BC873">
        <f>IF($CH873&gt;=11,INDEX($AQ:$AQ,$CG873+11),"")</f>
      </c>
      <c r="BD873">
        <f>IF($CH873&gt;=12,INDEX($AQ:$AQ,$CG873+12),"")</f>
      </c>
      <c r="BE873">
        <f>IF($CH873&gt;=13,INDEX($AQ:$AQ,$CG873+13),"")</f>
      </c>
      <c r="BF873">
        <f>IF($CH873&gt;=14,INDEX($AQ:$AQ,$CG873+14),"")</f>
      </c>
      <c r="BG873">
        <f>IF($CH873&gt;=15,INDEX($AQ:$AQ,$CG873+15),"")</f>
      </c>
      <c r="BH873">
        <f>IF($CH873&gt;=16,INDEX($AQ:$AQ,$CG873+16),"")</f>
      </c>
      <c r="BI873">
        <f>IF($CH873&gt;=17,INDEX($AQ:$AQ,$CG873+17),"")</f>
      </c>
      <c r="BJ873">
        <f>IF($CH873&gt;=18,INDEX($AQ:$AQ,$CG873+18),"")</f>
      </c>
      <c r="BK873">
        <f>IF($CH873&gt;=19,INDEX($AQ:$AQ,$CG873+19),"")</f>
      </c>
      <c r="BL873">
        <f>IF($CH873&gt;=20,INDEX($AQ:$AQ,$CG873+20),"")</f>
      </c>
      <c r="BM873">
        <f>IF($CH873&gt;=21,INDEX($AQ:$AQ,$CG873+21),"")</f>
      </c>
      <c r="BN873">
        <f>IF($CH873&gt;=22,INDEX($AQ:$AQ,$CG873+22),"")</f>
      </c>
      <c r="BO873">
        <f>IF($CH873&gt;=23,INDEX($AQ:$AQ,$CG873+23),"")</f>
      </c>
      <c r="BP873">
        <f>IF($CH873&gt;=24,INDEX($AQ:$AQ,$CG873+24),"")</f>
      </c>
      <c r="BQ873">
        <f>IF($CH873&gt;=25,INDEX($AQ:$AQ,$CG873+25),"")</f>
      </c>
      <c r="BR873">
        <f>IF($CH873&gt;=26,INDEX($AQ:$AQ,$CG873+26),"")</f>
      </c>
      <c r="BS873">
        <f>IF($CH873&gt;=27,INDEX($AQ:$AQ,$CG873+27),"")</f>
      </c>
      <c r="BT873">
        <f>IF($CH873&gt;=28,INDEX($AQ:$AQ,$CG873+28),"")</f>
      </c>
      <c r="BU873">
        <f>IF($CH873&gt;=29,INDEX($AQ:$AQ,$CG873+29),"")</f>
      </c>
      <c r="BV873">
        <f>IF($CH873&gt;=30,INDEX($AQ:$AQ,$CG873+30),"")</f>
      </c>
      <c r="BW873">
        <f>IF($CH873&gt;=31,INDEX($AQ:$AQ,$CG873+31),"")</f>
      </c>
      <c r="BX873">
        <f>IF($CH873&gt;=32,INDEX($AQ:$AQ,$CG873+32),"")</f>
      </c>
      <c r="BY873">
        <f>IF($CH873&gt;=33,INDEX($AQ:$AQ,$CG873+33),"")</f>
      </c>
      <c r="BZ873">
        <f>IF($CH873&gt;=34,INDEX($AQ:$AQ,$CG873+34),"")</f>
      </c>
      <c r="CA873">
        <f>IF($CH873&gt;=35,INDEX($AQ:$AQ,$CG873+35),"")</f>
      </c>
      <c r="CB873">
        <f>IF($CH873&gt;=36,INDEX($AQ:$AQ,$CG873+36),"")</f>
      </c>
      <c r="CC873">
        <f>IF($CH873&gt;=37,INDEX($AQ:$AQ,$CG873+37),"")</f>
      </c>
      <c r="CD873">
        <f>IF($CH873&gt;=38,INDEX($AQ:$AQ,$CG873+38),"")</f>
      </c>
      <c r="CE873">
        <f>IF($CH873&gt;=39,INDEX($AQ:$AQ,$CG873+39),"")</f>
      </c>
      <c r="CF873">
        <f>IF($CH873&gt;=40,INDEX($AQ:$AQ,$CG873+40),"")</f>
      </c>
      <c r="CG873">
        <f>IFERROR(MATCH($AP873,$AQ$2:$AQ$134,0)+1,0)</f>
      </c>
      <c r="CH873">
        <f>IFERROR(INDEX($AR$2:$AR$134,MATCH($AP873,$AQ$2:$AQ$134,0)),0)</f>
      </c>
      <c r="CI873">
        <f>IFERROR(LEFT($L873,FIND(" - ",$L873)-1),$L873)</f>
      </c>
      <c r="CL873">
        <f>IF($DG873&gt;=1,INDEX($CJ:$CJ,$DF873+1),"")</f>
      </c>
      <c r="CM873">
        <f>IF($DG873&gt;=2,INDEX($CJ:$CJ,$DF873+2),"")</f>
      </c>
      <c r="CN873">
        <f>IF($DG873&gt;=3,INDEX($CJ:$CJ,$DF873+3),"")</f>
      </c>
      <c r="CO873">
        <f>IF($DG873&gt;=4,INDEX($CJ:$CJ,$DF873+4),"")</f>
      </c>
      <c r="CP873">
        <f>IF($DG873&gt;=5,INDEX($CJ:$CJ,$DF873+5),"")</f>
      </c>
      <c r="CQ873">
        <f>IF($DG873&gt;=6,INDEX($CJ:$CJ,$DF873+6),"")</f>
      </c>
      <c r="CR873">
        <f>IF($DG873&gt;=7,INDEX($CJ:$CJ,$DF873+7),"")</f>
      </c>
      <c r="CS873">
        <f>IF($DG873&gt;=8,INDEX($CJ:$CJ,$DF873+8),"")</f>
      </c>
      <c r="CT873">
        <f>IF($DG873&gt;=9,INDEX($CJ:$CJ,$DF873+9),"")</f>
      </c>
      <c r="CU873">
        <f>IF($DG873&gt;=10,INDEX($CJ:$CJ,$DF873+10),"")</f>
      </c>
      <c r="CV873">
        <f>IF($DG873&gt;=11,INDEX($CJ:$CJ,$DF873+11),"")</f>
      </c>
      <c r="CW873">
        <f>IF($DG873&gt;=12,INDEX($CJ:$CJ,$DF873+12),"")</f>
      </c>
      <c r="CX873">
        <f>IF($DG873&gt;=13,INDEX($CJ:$CJ,$DF873+13),"")</f>
      </c>
      <c r="CY873">
        <f>IF($DG873&gt;=14,INDEX($CJ:$CJ,$DF873+14),"")</f>
      </c>
      <c r="CZ873">
        <f>IF($DG873&gt;=15,INDEX($CJ:$CJ,$DF873+15),"")</f>
      </c>
      <c r="DA873">
        <f>IF($DG873&gt;=16,INDEX($CJ:$CJ,$DF873+16),"")</f>
      </c>
      <c r="DB873">
        <f>IF($DG873&gt;=17,INDEX($CJ:$CJ,$DF873+17),"")</f>
      </c>
      <c r="DC873">
        <f>IF($DG873&gt;=18,INDEX($CJ:$CJ,$DF873+18),"")</f>
      </c>
      <c r="DD873">
        <f>IF($DG873&gt;=19,INDEX($CJ:$CJ,$DF873+19),"")</f>
      </c>
      <c r="DE873">
        <f>IF($DG873&gt;=20,INDEX($CJ:$CJ,$DF873+20),"")</f>
      </c>
      <c r="DF873">
        <f>IFERROR(MATCH($CI873,$CJ$2:$CJ$263,0)+1,0)</f>
      </c>
      <c r="DG873">
        <f>IFERROR(INDEX($CK$2:$CK$263,MATCH($CI873,$CJ$2:$CJ$263,0)),0)</f>
      </c>
      <c r="DH873">
        <f>IFERROR(INDEX($AO:$AO,MATCH($N873,$AN:$AN,0))&amp;"","")</f>
      </c>
      <c r="DL873">
        <f>IF($GO873&gt;=1,INDEX($DI:$DI,$GN873+1),"")</f>
      </c>
      <c r="DM873">
        <f>IF($GO873&gt;=2,INDEX($DI:$DI,$GN873+2),"")</f>
      </c>
      <c r="DN873">
        <f>IF($GO873&gt;=3,INDEX($DI:$DI,$GN873+3),"")</f>
      </c>
      <c r="DO873">
        <f>IF($GO873&gt;=4,INDEX($DI:$DI,$GN873+4),"")</f>
      </c>
      <c r="DP873">
        <f>IF($GO873&gt;=5,INDEX($DI:$DI,$GN873+5),"")</f>
      </c>
      <c r="DQ873">
        <f>IF($GO873&gt;=6,INDEX($DI:$DI,$GN873+6),"")</f>
      </c>
      <c r="DR873">
        <f>IF($GO873&gt;=7,INDEX($DI:$DI,$GN873+7),"")</f>
      </c>
      <c r="DS873">
        <f>IF($GO873&gt;=8,INDEX($DI:$DI,$GN873+8),"")</f>
      </c>
      <c r="DT873">
        <f>IF($GO873&gt;=9,INDEX($DI:$DI,$GN873+9),"")</f>
      </c>
      <c r="DU873">
        <f>IF($GO873&gt;=10,INDEX($DI:$DI,$GN873+10),"")</f>
      </c>
      <c r="DV873">
        <f>IF($GO873&gt;=11,INDEX($DI:$DI,$GN873+11),"")</f>
      </c>
      <c r="DW873">
        <f>IF($GO873&gt;=12,INDEX($DI:$DI,$GN873+12),"")</f>
      </c>
      <c r="DX873">
        <f>IF($GO873&gt;=13,INDEX($DI:$DI,$GN873+13),"")</f>
      </c>
      <c r="DY873">
        <f>IF($GO873&gt;=14,INDEX($DI:$DI,$GN873+14),"")</f>
      </c>
      <c r="DZ873">
        <f>IF($GO873&gt;=15,INDEX($DI:$DI,$GN873+15),"")</f>
      </c>
      <c r="EA873">
        <f>IF($GO873&gt;=16,INDEX($DI:$DI,$GN873+16),"")</f>
      </c>
      <c r="EB873">
        <f>IF($GO873&gt;=17,INDEX($DI:$DI,$GN873+17),"")</f>
      </c>
      <c r="EC873">
        <f>IF($GO873&gt;=18,INDEX($DI:$DI,$GN873+18),"")</f>
      </c>
      <c r="ED873">
        <f>IF($GO873&gt;=19,INDEX($DI:$DI,$GN873+19),"")</f>
      </c>
      <c r="EE873">
        <f>IF($GO873&gt;=20,INDEX($DI:$DI,$GN873+20),"")</f>
      </c>
      <c r="EF873">
        <f>IF($GO873&gt;=21,INDEX($DI:$DI,$GN873+21),"")</f>
      </c>
      <c r="EG873">
        <f>IF($GO873&gt;=22,INDEX($DI:$DI,$GN873+22),"")</f>
      </c>
      <c r="EH873">
        <f>IF($GO873&gt;=23,INDEX($DI:$DI,$GN873+23),"")</f>
      </c>
      <c r="EI873">
        <f>IF($GO873&gt;=24,INDEX($DI:$DI,$GN873+24),"")</f>
      </c>
      <c r="EJ873">
        <f>IF($GO873&gt;=25,INDEX($DI:$DI,$GN873+25),"")</f>
      </c>
      <c r="EK873">
        <f>IF($GO873&gt;=26,INDEX($DI:$DI,$GN873+26),"")</f>
      </c>
      <c r="EL873">
        <f>IF($GO873&gt;=27,INDEX($DI:$DI,$GN873+27),"")</f>
      </c>
      <c r="EM873">
        <f>IF($GO873&gt;=28,INDEX($DI:$DI,$GN873+28),"")</f>
      </c>
      <c r="EN873">
        <f>IF($GO873&gt;=29,INDEX($DI:$DI,$GN873+29),"")</f>
      </c>
      <c r="EO873">
        <f>IF($GO873&gt;=30,INDEX($DI:$DI,$GN873+30),"")</f>
      </c>
      <c r="EP873">
        <f>IF($GO873&gt;=31,INDEX($DI:$DI,$GN873+31),"")</f>
      </c>
      <c r="EQ873">
        <f>IF($GO873&gt;=32,INDEX($DI:$DI,$GN873+32),"")</f>
      </c>
      <c r="ER873">
        <f>IF($GO873&gt;=33,INDEX($DI:$DI,$GN873+33),"")</f>
      </c>
      <c r="ES873">
        <f>IF($GO873&gt;=34,INDEX($DI:$DI,$GN873+34),"")</f>
      </c>
      <c r="ET873">
        <f>IF($GO873&gt;=35,INDEX($DI:$DI,$GN873+35),"")</f>
      </c>
      <c r="EU873">
        <f>IF($GO873&gt;=36,INDEX($DI:$DI,$GN873+36),"")</f>
      </c>
      <c r="EV873">
        <f>IF($GO873&gt;=37,INDEX($DI:$DI,$GN873+37),"")</f>
      </c>
      <c r="EW873">
        <f>IF($GO873&gt;=38,INDEX($DI:$DI,$GN873+38),"")</f>
      </c>
      <c r="EX873">
        <f>IF($GO873&gt;=39,INDEX($DI:$DI,$GN873+39),"")</f>
      </c>
      <c r="EY873">
        <f>IF($GO873&gt;=40,INDEX($DI:$DI,$GN873+40),"")</f>
      </c>
      <c r="EZ873">
        <f>IF($GO873&gt;=1,INDEX($DJ:$DJ,$GN873+1),"")</f>
      </c>
      <c r="FA873">
        <f>IF($GO873&gt;=2,INDEX($DJ:$DJ,$GN873+2),"")</f>
      </c>
      <c r="FB873">
        <f>IF($GO873&gt;=3,INDEX($DJ:$DJ,$GN873+3),"")</f>
      </c>
      <c r="FC873">
        <f>IF($GO873&gt;=4,INDEX($DJ:$DJ,$GN873+4),"")</f>
      </c>
      <c r="FD873">
        <f>IF($GO873&gt;=5,INDEX($DJ:$DJ,$GN873+5),"")</f>
      </c>
      <c r="FE873">
        <f>IF($GO873&gt;=6,INDEX($DJ:$DJ,$GN873+6),"")</f>
      </c>
      <c r="FF873">
        <f>IF($GO873&gt;=7,INDEX($DJ:$DJ,$GN873+7),"")</f>
      </c>
      <c r="FG873">
        <f>IF($GO873&gt;=8,INDEX($DJ:$DJ,$GN873+8),"")</f>
      </c>
      <c r="FH873">
        <f>IF($GO873&gt;=9,INDEX($DJ:$DJ,$GN873+9),"")</f>
      </c>
      <c r="FI873">
        <f>IF($GO873&gt;=10,INDEX($DJ:$DJ,$GN873+10),"")</f>
      </c>
      <c r="FJ873">
        <f>IF($GO873&gt;=11,INDEX($DJ:$DJ,$GN873+11),"")</f>
      </c>
      <c r="FK873">
        <f>IF($GO873&gt;=12,INDEX($DJ:$DJ,$GN873+12),"")</f>
      </c>
      <c r="FL873">
        <f>IF($GO873&gt;=13,INDEX($DJ:$DJ,$GN873+13),"")</f>
      </c>
      <c r="FM873">
        <f>IF($GO873&gt;=14,INDEX($DJ:$DJ,$GN873+14),"")</f>
      </c>
      <c r="FN873">
        <f>IF($GO873&gt;=15,INDEX($DJ:$DJ,$GN873+15),"")</f>
      </c>
      <c r="FO873">
        <f>IF($GO873&gt;=16,INDEX($DJ:$DJ,$GN873+16),"")</f>
      </c>
      <c r="FP873">
        <f>IF($GO873&gt;=17,INDEX($DJ:$DJ,$GN873+17),"")</f>
      </c>
      <c r="FQ873">
        <f>IF($GO873&gt;=18,INDEX($DJ:$DJ,$GN873+18),"")</f>
      </c>
      <c r="FR873">
        <f>IF($GO873&gt;=19,INDEX($DJ:$DJ,$GN873+19),"")</f>
      </c>
      <c r="FS873">
        <f>IF($GO873&gt;=20,INDEX($DJ:$DJ,$GN873+20),"")</f>
      </c>
      <c r="FT873">
        <f>IF($GO873&gt;=21,INDEX($DJ:$DJ,$GN873+21),"")</f>
      </c>
      <c r="FU873">
        <f>IF($GO873&gt;=22,INDEX($DJ:$DJ,$GN873+22),"")</f>
      </c>
      <c r="FV873">
        <f>IF($GO873&gt;=23,INDEX($DJ:$DJ,$GN873+23),"")</f>
      </c>
      <c r="FW873">
        <f>IF($GO873&gt;=24,INDEX($DJ:$DJ,$GN873+24),"")</f>
      </c>
      <c r="FX873">
        <f>IF($GO873&gt;=25,INDEX($DJ:$DJ,$GN873+25),"")</f>
      </c>
      <c r="FY873">
        <f>IF($GO873&gt;=26,INDEX($DJ:$DJ,$GN873+26),"")</f>
      </c>
      <c r="FZ873">
        <f>IF($GO873&gt;=27,INDEX($DJ:$DJ,$GN873+27),"")</f>
      </c>
      <c r="GA873">
        <f>IF($GO873&gt;=28,INDEX($DJ:$DJ,$GN873+28),"")</f>
      </c>
      <c r="GB873">
        <f>IF($GO873&gt;=29,INDEX($DJ:$DJ,$GN873+29),"")</f>
      </c>
      <c r="GC873">
        <f>IF($GO873&gt;=30,INDEX($DJ:$DJ,$GN873+30),"")</f>
      </c>
      <c r="GD873">
        <f>IF($GO873&gt;=31,INDEX($DJ:$DJ,$GN873+31),"")</f>
      </c>
      <c r="GE873">
        <f>IF($GO873&gt;=32,INDEX($DJ:$DJ,$GN873+32),"")</f>
      </c>
      <c r="GF873">
        <f>IF($GO873&gt;=33,INDEX($DJ:$DJ,$GN873+33),"")</f>
      </c>
      <c r="GG873">
        <f>IF($GO873&gt;=34,INDEX($DJ:$DJ,$GN873+34),"")</f>
      </c>
      <c r="GH873">
        <f>IF($GO873&gt;=35,INDEX($DJ:$DJ,$GN873+35),"")</f>
      </c>
      <c r="GI873">
        <f>IF($GO873&gt;=36,INDEX($DJ:$DJ,$GN873+36),"")</f>
      </c>
      <c r="GJ873">
        <f>IF($GO873&gt;=37,INDEX($DJ:$DJ,$GN873+37),"")</f>
      </c>
      <c r="GK873">
        <f>IF($GO873&gt;=38,INDEX($DJ:$DJ,$GN873+38),"")</f>
      </c>
      <c r="GL873">
        <f>IF($GO873&gt;=39,INDEX($DJ:$DJ,$GN873+39),"")</f>
      </c>
      <c r="GM873">
        <f>IF($GO873&gt;=40,INDEX($DJ:$DJ,$GN873+40),"")</f>
      </c>
      <c r="GN873">
        <f>IFERROR(MATCH($DH873,$DI$2:$DI$148,0)+1,0)</f>
      </c>
      <c r="GO873">
        <f>IFERROR(INDEX($DK$2:$DK$148,MATCH($DH873,$DI$2:$DI$148,0)),0)</f>
      </c>
      <c r="GP873">
        <f>IFERROR(MATCH($Y873,$DL$873:$EY$873,0),0)</f>
      </c>
      <c r="GQ873">
        <f>IF($GP873&gt;0,INDEX($EZ$873:$GM$873,$GP873),"")</f>
      </c>
      <c r="GT873">
        <f>IF($JC873&gt;=1,INDEX($GR:$GR,$JB873+1),"")</f>
      </c>
      <c r="GU873">
        <f>IF($JC873&gt;=2,INDEX($GR:$GR,$JB873+2),"")</f>
      </c>
      <c r="GV873">
        <f>IF($JC873&gt;=3,INDEX($GR:$GR,$JB873+3),"")</f>
      </c>
      <c r="GW873">
        <f>IF($JC873&gt;=4,INDEX($GR:$GR,$JB873+4),"")</f>
      </c>
      <c r="GX873">
        <f>IF($JC873&gt;=5,INDEX($GR:$GR,$JB873+5),"")</f>
      </c>
      <c r="GY873">
        <f>IF($JC873&gt;=6,INDEX($GR:$GR,$JB873+6),"")</f>
      </c>
      <c r="GZ873">
        <f>IF($JC873&gt;=7,INDEX($GR:$GR,$JB873+7),"")</f>
      </c>
      <c r="HA873">
        <f>IF($JC873&gt;=8,INDEX($GR:$GR,$JB873+8),"")</f>
      </c>
      <c r="HB873">
        <f>IF($JC873&gt;=9,INDEX($GR:$GR,$JB873+9),"")</f>
      </c>
      <c r="HC873">
        <f>IF($JC873&gt;=10,INDEX($GR:$GR,$JB873+10),"")</f>
      </c>
      <c r="HD873">
        <f>IF($JC873&gt;=11,INDEX($GR:$GR,$JB873+11),"")</f>
      </c>
      <c r="HE873">
        <f>IF($JC873&gt;=12,INDEX($GR:$GR,$JB873+12),"")</f>
      </c>
      <c r="HF873">
        <f>IF($JC873&gt;=13,INDEX($GR:$GR,$JB873+13),"")</f>
      </c>
      <c r="HG873">
        <f>IF($JC873&gt;=14,INDEX($GR:$GR,$JB873+14),"")</f>
      </c>
      <c r="HH873">
        <f>IF($JC873&gt;=15,INDEX($GR:$GR,$JB873+15),"")</f>
      </c>
      <c r="HI873">
        <f>IF($JC873&gt;=16,INDEX($GR:$GR,$JB873+16),"")</f>
      </c>
      <c r="HJ873">
        <f>IF($JC873&gt;=17,INDEX($GR:$GR,$JB873+17),"")</f>
      </c>
      <c r="HK873">
        <f>IF($JC873&gt;=18,INDEX($GR:$GR,$JB873+18),"")</f>
      </c>
      <c r="HL873">
        <f>IF($JC873&gt;=19,INDEX($GR:$GR,$JB873+19),"")</f>
      </c>
      <c r="HM873">
        <f>IF($JC873&gt;=20,INDEX($GR:$GR,$JB873+20),"")</f>
      </c>
      <c r="HN873">
        <f>IF($JC873&gt;=21,INDEX($GR:$GR,$JB873+21),"")</f>
      </c>
      <c r="HO873">
        <f>IF($JC873&gt;=22,INDEX($GR:$GR,$JB873+22),"")</f>
      </c>
      <c r="HP873">
        <f>IF($JC873&gt;=23,INDEX($GR:$GR,$JB873+23),"")</f>
      </c>
      <c r="HQ873">
        <f>IF($JC873&gt;=24,INDEX($GR:$GR,$JB873+24),"")</f>
      </c>
      <c r="HR873">
        <f>IF($JC873&gt;=25,INDEX($GR:$GR,$JB873+25),"")</f>
      </c>
      <c r="HS873">
        <f>IF($JC873&gt;=26,INDEX($GR:$GR,$JB873+26),"")</f>
      </c>
      <c r="HT873">
        <f>IF($JC873&gt;=27,INDEX($GR:$GR,$JB873+27),"")</f>
      </c>
      <c r="HU873">
        <f>IF($JC873&gt;=28,INDEX($GR:$GR,$JB873+28),"")</f>
      </c>
      <c r="HV873">
        <f>IF($JC873&gt;=29,INDEX($GR:$GR,$JB873+29),"")</f>
      </c>
      <c r="HW873">
        <f>IF($JC873&gt;=30,INDEX($GR:$GR,$JB873+30),"")</f>
      </c>
      <c r="HX873">
        <f>IF($JC873&gt;=31,INDEX($GR:$GR,$JB873+31),"")</f>
      </c>
      <c r="HY873">
        <f>IF($JC873&gt;=32,INDEX($GR:$GR,$JB873+32),"")</f>
      </c>
      <c r="HZ873">
        <f>IF($JC873&gt;=33,INDEX($GR:$GR,$JB873+33),"")</f>
      </c>
      <c r="IA873">
        <f>IF($JC873&gt;=34,INDEX($GR:$GR,$JB873+34),"")</f>
      </c>
      <c r="IB873">
        <f>IF($JC873&gt;=35,INDEX($GR:$GR,$JB873+35),"")</f>
      </c>
      <c r="IC873">
        <f>IF($JC873&gt;=36,INDEX($GR:$GR,$JB873+36),"")</f>
      </c>
      <c r="ID873">
        <f>IF($JC873&gt;=37,INDEX($GR:$GR,$JB873+37),"")</f>
      </c>
      <c r="IE873">
        <f>IF($JC873&gt;=38,INDEX($GR:$GR,$JB873+38),"")</f>
      </c>
      <c r="IF873">
        <f>IF($JC873&gt;=39,INDEX($GR:$GR,$JB873+39),"")</f>
      </c>
      <c r="IG873">
        <f>IF($JC873&gt;=40,INDEX($GR:$GR,$JB873+40),"")</f>
      </c>
      <c r="IH873">
        <f>IF($JC873&gt;=41,INDEX($GR:$GR,$JB873+41),"")</f>
      </c>
      <c r="II873">
        <f>IF($JC873&gt;=42,INDEX($GR:$GR,$JB873+42),"")</f>
      </c>
      <c r="IJ873">
        <f>IF($JC873&gt;=43,INDEX($GR:$GR,$JB873+43),"")</f>
      </c>
      <c r="IK873">
        <f>IF($JC873&gt;=44,INDEX($GR:$GR,$JB873+44),"")</f>
      </c>
      <c r="IL873">
        <f>IF($JC873&gt;=45,INDEX($GR:$GR,$JB873+45),"")</f>
      </c>
      <c r="IM873">
        <f>IF($JC873&gt;=46,INDEX($GR:$GR,$JB873+46),"")</f>
      </c>
      <c r="IN873">
        <f>IF($JC873&gt;=47,INDEX($GR:$GR,$JB873+47),"")</f>
      </c>
      <c r="IO873">
        <f>IF($JC873&gt;=48,INDEX($GR:$GR,$JB873+48),"")</f>
      </c>
      <c r="IP873">
        <f>IF($JC873&gt;=49,INDEX($GR:$GR,$JB873+49),"")</f>
      </c>
      <c r="IQ873">
        <f>IF($JC873&gt;=50,INDEX($GR:$GR,$JB873+50),"")</f>
      </c>
      <c r="IR873">
        <f>IF($JC873&gt;=51,INDEX($GR:$GR,$JB873+51),"")</f>
      </c>
      <c r="IS873">
        <f>IF($JC873&gt;=52,INDEX($GR:$GR,$JB873+52),"")</f>
      </c>
      <c r="IT873">
        <f>IF($JC873&gt;=53,INDEX($GR:$GR,$JB873+53),"")</f>
      </c>
      <c r="IU873">
        <f>IF($JC873&gt;=54,INDEX($GR:$GR,$JB873+54),"")</f>
      </c>
      <c r="IV873">
        <f>IF($JC873&gt;=55,INDEX($GR:$GR,$JB873+55),"")</f>
      </c>
      <c r="IW873">
        <f>IF($JC873&gt;=56,INDEX($GR:$GR,$JB873+56),"")</f>
      </c>
      <c r="IX873">
        <f>IF($JC873&gt;=57,INDEX($GR:$GR,$JB873+57),"")</f>
      </c>
      <c r="IY873">
        <f>IF($JC873&gt;=58,INDEX($GR:$GR,$JB873+58),"")</f>
      </c>
      <c r="IZ873">
        <f>IF($JC873&gt;=59,INDEX($GR:$GR,$JB873+59),"")</f>
      </c>
      <c r="JA873">
        <f>IF($JC873&gt;=60,INDEX($GR:$GR,$JB873+60),"")</f>
      </c>
      <c r="JB873">
        <f>IFERROR(MATCH($GQ873,$GR$2:$GR$324,0)+1,0)</f>
      </c>
      <c r="JC873">
        <f>IFERROR(INDEX($GS$2:$GS$324,MATCH($GQ873,$GR$2:$GR$324,0)),0)</f>
      </c>
      <c r="JD873" t="s">
        <v>40</v>
      </c>
      <c r="JE873" t="s">
        <v>40</v>
      </c>
    </row>
    <row r="874" spans="1:265" x14ac:dyDescent="0.25">
      <c r="Q874">
        <f>IF(OR($T874="",$P874=""),"",IFERROR($T874/$P874,0))</f>
      </c>
      <c r="R874">
        <f>IF($T874="","",
SUM($S874,$U874,$Z874,$V874,$X874)*
(1-IF($AA874="",0,VALUE($AA874)/100)))</f>
      </c>
      <c r="S874">
        <f>IF($T874="","",$T874)</f>
      </c>
      <c r="U874">
        <f>IF($T874="","",
IF($N874="","",
IF(ISNUMBER(SEARCH("exempt",LOWER($N874))),0,
$T874*(VALUE(SUBSTITUTE($N874,"%",""))/100))))</f>
      </c>
      <c r="AB874">
        <f>IFERROR(IF(FIND(" - ",$K874)&gt;0,MID($K874,FIND(" - ",$K874)+3,LEN($K874)),""),"")</f>
      </c>
      <c r="AK874" t="s">
        <v>1461</v>
      </c>
      <c r="AP874">
        <f>IFERROR(LEFT($K874,FIND(" - ",$K874)-1),$K874)</f>
      </c>
      <c r="AS874">
        <f>IF($CH874&gt;=1,INDEX($AQ:$AQ,$CG874+1),"")</f>
      </c>
      <c r="AT874">
        <f>IF($CH874&gt;=2,INDEX($AQ:$AQ,$CG874+2),"")</f>
      </c>
      <c r="AU874">
        <f>IF($CH874&gt;=3,INDEX($AQ:$AQ,$CG874+3),"")</f>
      </c>
      <c r="AV874">
        <f>IF($CH874&gt;=4,INDEX($AQ:$AQ,$CG874+4),"")</f>
      </c>
      <c r="AW874">
        <f>IF($CH874&gt;=5,INDEX($AQ:$AQ,$CG874+5),"")</f>
      </c>
      <c r="AX874">
        <f>IF($CH874&gt;=6,INDEX($AQ:$AQ,$CG874+6),"")</f>
      </c>
      <c r="AY874">
        <f>IF($CH874&gt;=7,INDEX($AQ:$AQ,$CG874+7),"")</f>
      </c>
      <c r="AZ874">
        <f>IF($CH874&gt;=8,INDEX($AQ:$AQ,$CG874+8),"")</f>
      </c>
      <c r="BA874">
        <f>IF($CH874&gt;=9,INDEX($AQ:$AQ,$CG874+9),"")</f>
      </c>
      <c r="BB874">
        <f>IF($CH874&gt;=10,INDEX($AQ:$AQ,$CG874+10),"")</f>
      </c>
      <c r="BC874">
        <f>IF($CH874&gt;=11,INDEX($AQ:$AQ,$CG874+11),"")</f>
      </c>
      <c r="BD874">
        <f>IF($CH874&gt;=12,INDEX($AQ:$AQ,$CG874+12),"")</f>
      </c>
      <c r="BE874">
        <f>IF($CH874&gt;=13,INDEX($AQ:$AQ,$CG874+13),"")</f>
      </c>
      <c r="BF874">
        <f>IF($CH874&gt;=14,INDEX($AQ:$AQ,$CG874+14),"")</f>
      </c>
      <c r="BG874">
        <f>IF($CH874&gt;=15,INDEX($AQ:$AQ,$CG874+15),"")</f>
      </c>
      <c r="BH874">
        <f>IF($CH874&gt;=16,INDEX($AQ:$AQ,$CG874+16),"")</f>
      </c>
      <c r="BI874">
        <f>IF($CH874&gt;=17,INDEX($AQ:$AQ,$CG874+17),"")</f>
      </c>
      <c r="BJ874">
        <f>IF($CH874&gt;=18,INDEX($AQ:$AQ,$CG874+18),"")</f>
      </c>
      <c r="BK874">
        <f>IF($CH874&gt;=19,INDEX($AQ:$AQ,$CG874+19),"")</f>
      </c>
      <c r="BL874">
        <f>IF($CH874&gt;=20,INDEX($AQ:$AQ,$CG874+20),"")</f>
      </c>
      <c r="BM874">
        <f>IF($CH874&gt;=21,INDEX($AQ:$AQ,$CG874+21),"")</f>
      </c>
      <c r="BN874">
        <f>IF($CH874&gt;=22,INDEX($AQ:$AQ,$CG874+22),"")</f>
      </c>
      <c r="BO874">
        <f>IF($CH874&gt;=23,INDEX($AQ:$AQ,$CG874+23),"")</f>
      </c>
      <c r="BP874">
        <f>IF($CH874&gt;=24,INDEX($AQ:$AQ,$CG874+24),"")</f>
      </c>
      <c r="BQ874">
        <f>IF($CH874&gt;=25,INDEX($AQ:$AQ,$CG874+25),"")</f>
      </c>
      <c r="BR874">
        <f>IF($CH874&gt;=26,INDEX($AQ:$AQ,$CG874+26),"")</f>
      </c>
      <c r="BS874">
        <f>IF($CH874&gt;=27,INDEX($AQ:$AQ,$CG874+27),"")</f>
      </c>
      <c r="BT874">
        <f>IF($CH874&gt;=28,INDEX($AQ:$AQ,$CG874+28),"")</f>
      </c>
      <c r="BU874">
        <f>IF($CH874&gt;=29,INDEX($AQ:$AQ,$CG874+29),"")</f>
      </c>
      <c r="BV874">
        <f>IF($CH874&gt;=30,INDEX($AQ:$AQ,$CG874+30),"")</f>
      </c>
      <c r="BW874">
        <f>IF($CH874&gt;=31,INDEX($AQ:$AQ,$CG874+31),"")</f>
      </c>
      <c r="BX874">
        <f>IF($CH874&gt;=32,INDEX($AQ:$AQ,$CG874+32),"")</f>
      </c>
      <c r="BY874">
        <f>IF($CH874&gt;=33,INDEX($AQ:$AQ,$CG874+33),"")</f>
      </c>
      <c r="BZ874">
        <f>IF($CH874&gt;=34,INDEX($AQ:$AQ,$CG874+34),"")</f>
      </c>
      <c r="CA874">
        <f>IF($CH874&gt;=35,INDEX($AQ:$AQ,$CG874+35),"")</f>
      </c>
      <c r="CB874">
        <f>IF($CH874&gt;=36,INDEX($AQ:$AQ,$CG874+36),"")</f>
      </c>
      <c r="CC874">
        <f>IF($CH874&gt;=37,INDEX($AQ:$AQ,$CG874+37),"")</f>
      </c>
      <c r="CD874">
        <f>IF($CH874&gt;=38,INDEX($AQ:$AQ,$CG874+38),"")</f>
      </c>
      <c r="CE874">
        <f>IF($CH874&gt;=39,INDEX($AQ:$AQ,$CG874+39),"")</f>
      </c>
      <c r="CF874">
        <f>IF($CH874&gt;=40,INDEX($AQ:$AQ,$CG874+40),"")</f>
      </c>
      <c r="CG874">
        <f>IFERROR(MATCH($AP874,$AQ$2:$AQ$134,0)+1,0)</f>
      </c>
      <c r="CH874">
        <f>IFERROR(INDEX($AR$2:$AR$134,MATCH($AP874,$AQ$2:$AQ$134,0)),0)</f>
      </c>
      <c r="CI874">
        <f>IFERROR(LEFT($L874,FIND(" - ",$L874)-1),$L874)</f>
      </c>
      <c r="CL874">
        <f>IF($DG874&gt;=1,INDEX($CJ:$CJ,$DF874+1),"")</f>
      </c>
      <c r="CM874">
        <f>IF($DG874&gt;=2,INDEX($CJ:$CJ,$DF874+2),"")</f>
      </c>
      <c r="CN874">
        <f>IF($DG874&gt;=3,INDEX($CJ:$CJ,$DF874+3),"")</f>
      </c>
      <c r="CO874">
        <f>IF($DG874&gt;=4,INDEX($CJ:$CJ,$DF874+4),"")</f>
      </c>
      <c r="CP874">
        <f>IF($DG874&gt;=5,INDEX($CJ:$CJ,$DF874+5),"")</f>
      </c>
      <c r="CQ874">
        <f>IF($DG874&gt;=6,INDEX($CJ:$CJ,$DF874+6),"")</f>
      </c>
      <c r="CR874">
        <f>IF($DG874&gt;=7,INDEX($CJ:$CJ,$DF874+7),"")</f>
      </c>
      <c r="CS874">
        <f>IF($DG874&gt;=8,INDEX($CJ:$CJ,$DF874+8),"")</f>
      </c>
      <c r="CT874">
        <f>IF($DG874&gt;=9,INDEX($CJ:$CJ,$DF874+9),"")</f>
      </c>
      <c r="CU874">
        <f>IF($DG874&gt;=10,INDEX($CJ:$CJ,$DF874+10),"")</f>
      </c>
      <c r="CV874">
        <f>IF($DG874&gt;=11,INDEX($CJ:$CJ,$DF874+11),"")</f>
      </c>
      <c r="CW874">
        <f>IF($DG874&gt;=12,INDEX($CJ:$CJ,$DF874+12),"")</f>
      </c>
      <c r="CX874">
        <f>IF($DG874&gt;=13,INDEX($CJ:$CJ,$DF874+13),"")</f>
      </c>
      <c r="CY874">
        <f>IF($DG874&gt;=14,INDEX($CJ:$CJ,$DF874+14),"")</f>
      </c>
      <c r="CZ874">
        <f>IF($DG874&gt;=15,INDEX($CJ:$CJ,$DF874+15),"")</f>
      </c>
      <c r="DA874">
        <f>IF($DG874&gt;=16,INDEX($CJ:$CJ,$DF874+16),"")</f>
      </c>
      <c r="DB874">
        <f>IF($DG874&gt;=17,INDEX($CJ:$CJ,$DF874+17),"")</f>
      </c>
      <c r="DC874">
        <f>IF($DG874&gt;=18,INDEX($CJ:$CJ,$DF874+18),"")</f>
      </c>
      <c r="DD874">
        <f>IF($DG874&gt;=19,INDEX($CJ:$CJ,$DF874+19),"")</f>
      </c>
      <c r="DE874">
        <f>IF($DG874&gt;=20,INDEX($CJ:$CJ,$DF874+20),"")</f>
      </c>
      <c r="DF874">
        <f>IFERROR(MATCH($CI874,$CJ$2:$CJ$263,0)+1,0)</f>
      </c>
      <c r="DG874">
        <f>IFERROR(INDEX($CK$2:$CK$263,MATCH($CI874,$CJ$2:$CJ$263,0)),0)</f>
      </c>
      <c r="DH874">
        <f>IFERROR(INDEX($AO:$AO,MATCH($N874,$AN:$AN,0))&amp;"","")</f>
      </c>
      <c r="DL874">
        <f>IF($GO874&gt;=1,INDEX($DI:$DI,$GN874+1),"")</f>
      </c>
      <c r="DM874">
        <f>IF($GO874&gt;=2,INDEX($DI:$DI,$GN874+2),"")</f>
      </c>
      <c r="DN874">
        <f>IF($GO874&gt;=3,INDEX($DI:$DI,$GN874+3),"")</f>
      </c>
      <c r="DO874">
        <f>IF($GO874&gt;=4,INDEX($DI:$DI,$GN874+4),"")</f>
      </c>
      <c r="DP874">
        <f>IF($GO874&gt;=5,INDEX($DI:$DI,$GN874+5),"")</f>
      </c>
      <c r="DQ874">
        <f>IF($GO874&gt;=6,INDEX($DI:$DI,$GN874+6),"")</f>
      </c>
      <c r="DR874">
        <f>IF($GO874&gt;=7,INDEX($DI:$DI,$GN874+7),"")</f>
      </c>
      <c r="DS874">
        <f>IF($GO874&gt;=8,INDEX($DI:$DI,$GN874+8),"")</f>
      </c>
      <c r="DT874">
        <f>IF($GO874&gt;=9,INDEX($DI:$DI,$GN874+9),"")</f>
      </c>
      <c r="DU874">
        <f>IF($GO874&gt;=10,INDEX($DI:$DI,$GN874+10),"")</f>
      </c>
      <c r="DV874">
        <f>IF($GO874&gt;=11,INDEX($DI:$DI,$GN874+11),"")</f>
      </c>
      <c r="DW874">
        <f>IF($GO874&gt;=12,INDEX($DI:$DI,$GN874+12),"")</f>
      </c>
      <c r="DX874">
        <f>IF($GO874&gt;=13,INDEX($DI:$DI,$GN874+13),"")</f>
      </c>
      <c r="DY874">
        <f>IF($GO874&gt;=14,INDEX($DI:$DI,$GN874+14),"")</f>
      </c>
      <c r="DZ874">
        <f>IF($GO874&gt;=15,INDEX($DI:$DI,$GN874+15),"")</f>
      </c>
      <c r="EA874">
        <f>IF($GO874&gt;=16,INDEX($DI:$DI,$GN874+16),"")</f>
      </c>
      <c r="EB874">
        <f>IF($GO874&gt;=17,INDEX($DI:$DI,$GN874+17),"")</f>
      </c>
      <c r="EC874">
        <f>IF($GO874&gt;=18,INDEX($DI:$DI,$GN874+18),"")</f>
      </c>
      <c r="ED874">
        <f>IF($GO874&gt;=19,INDEX($DI:$DI,$GN874+19),"")</f>
      </c>
      <c r="EE874">
        <f>IF($GO874&gt;=20,INDEX($DI:$DI,$GN874+20),"")</f>
      </c>
      <c r="EF874">
        <f>IF($GO874&gt;=21,INDEX($DI:$DI,$GN874+21),"")</f>
      </c>
      <c r="EG874">
        <f>IF($GO874&gt;=22,INDEX($DI:$DI,$GN874+22),"")</f>
      </c>
      <c r="EH874">
        <f>IF($GO874&gt;=23,INDEX($DI:$DI,$GN874+23),"")</f>
      </c>
      <c r="EI874">
        <f>IF($GO874&gt;=24,INDEX($DI:$DI,$GN874+24),"")</f>
      </c>
      <c r="EJ874">
        <f>IF($GO874&gt;=25,INDEX($DI:$DI,$GN874+25),"")</f>
      </c>
      <c r="EK874">
        <f>IF($GO874&gt;=26,INDEX($DI:$DI,$GN874+26),"")</f>
      </c>
      <c r="EL874">
        <f>IF($GO874&gt;=27,INDEX($DI:$DI,$GN874+27),"")</f>
      </c>
      <c r="EM874">
        <f>IF($GO874&gt;=28,INDEX($DI:$DI,$GN874+28),"")</f>
      </c>
      <c r="EN874">
        <f>IF($GO874&gt;=29,INDEX($DI:$DI,$GN874+29),"")</f>
      </c>
      <c r="EO874">
        <f>IF($GO874&gt;=30,INDEX($DI:$DI,$GN874+30),"")</f>
      </c>
      <c r="EP874">
        <f>IF($GO874&gt;=31,INDEX($DI:$DI,$GN874+31),"")</f>
      </c>
      <c r="EQ874">
        <f>IF($GO874&gt;=32,INDEX($DI:$DI,$GN874+32),"")</f>
      </c>
      <c r="ER874">
        <f>IF($GO874&gt;=33,INDEX($DI:$DI,$GN874+33),"")</f>
      </c>
      <c r="ES874">
        <f>IF($GO874&gt;=34,INDEX($DI:$DI,$GN874+34),"")</f>
      </c>
      <c r="ET874">
        <f>IF($GO874&gt;=35,INDEX($DI:$DI,$GN874+35),"")</f>
      </c>
      <c r="EU874">
        <f>IF($GO874&gt;=36,INDEX($DI:$DI,$GN874+36),"")</f>
      </c>
      <c r="EV874">
        <f>IF($GO874&gt;=37,INDEX($DI:$DI,$GN874+37),"")</f>
      </c>
      <c r="EW874">
        <f>IF($GO874&gt;=38,INDEX($DI:$DI,$GN874+38),"")</f>
      </c>
      <c r="EX874">
        <f>IF($GO874&gt;=39,INDEX($DI:$DI,$GN874+39),"")</f>
      </c>
      <c r="EY874">
        <f>IF($GO874&gt;=40,INDEX($DI:$DI,$GN874+40),"")</f>
      </c>
      <c r="EZ874">
        <f>IF($GO874&gt;=1,INDEX($DJ:$DJ,$GN874+1),"")</f>
      </c>
      <c r="FA874">
        <f>IF($GO874&gt;=2,INDEX($DJ:$DJ,$GN874+2),"")</f>
      </c>
      <c r="FB874">
        <f>IF($GO874&gt;=3,INDEX($DJ:$DJ,$GN874+3),"")</f>
      </c>
      <c r="FC874">
        <f>IF($GO874&gt;=4,INDEX($DJ:$DJ,$GN874+4),"")</f>
      </c>
      <c r="FD874">
        <f>IF($GO874&gt;=5,INDEX($DJ:$DJ,$GN874+5),"")</f>
      </c>
      <c r="FE874">
        <f>IF($GO874&gt;=6,INDEX($DJ:$DJ,$GN874+6),"")</f>
      </c>
      <c r="FF874">
        <f>IF($GO874&gt;=7,INDEX($DJ:$DJ,$GN874+7),"")</f>
      </c>
      <c r="FG874">
        <f>IF($GO874&gt;=8,INDEX($DJ:$DJ,$GN874+8),"")</f>
      </c>
      <c r="FH874">
        <f>IF($GO874&gt;=9,INDEX($DJ:$DJ,$GN874+9),"")</f>
      </c>
      <c r="FI874">
        <f>IF($GO874&gt;=10,INDEX($DJ:$DJ,$GN874+10),"")</f>
      </c>
      <c r="FJ874">
        <f>IF($GO874&gt;=11,INDEX($DJ:$DJ,$GN874+11),"")</f>
      </c>
      <c r="FK874">
        <f>IF($GO874&gt;=12,INDEX($DJ:$DJ,$GN874+12),"")</f>
      </c>
      <c r="FL874">
        <f>IF($GO874&gt;=13,INDEX($DJ:$DJ,$GN874+13),"")</f>
      </c>
      <c r="FM874">
        <f>IF($GO874&gt;=14,INDEX($DJ:$DJ,$GN874+14),"")</f>
      </c>
      <c r="FN874">
        <f>IF($GO874&gt;=15,INDEX($DJ:$DJ,$GN874+15),"")</f>
      </c>
      <c r="FO874">
        <f>IF($GO874&gt;=16,INDEX($DJ:$DJ,$GN874+16),"")</f>
      </c>
      <c r="FP874">
        <f>IF($GO874&gt;=17,INDEX($DJ:$DJ,$GN874+17),"")</f>
      </c>
      <c r="FQ874">
        <f>IF($GO874&gt;=18,INDEX($DJ:$DJ,$GN874+18),"")</f>
      </c>
      <c r="FR874">
        <f>IF($GO874&gt;=19,INDEX($DJ:$DJ,$GN874+19),"")</f>
      </c>
      <c r="FS874">
        <f>IF($GO874&gt;=20,INDEX($DJ:$DJ,$GN874+20),"")</f>
      </c>
      <c r="FT874">
        <f>IF($GO874&gt;=21,INDEX($DJ:$DJ,$GN874+21),"")</f>
      </c>
      <c r="FU874">
        <f>IF($GO874&gt;=22,INDEX($DJ:$DJ,$GN874+22),"")</f>
      </c>
      <c r="FV874">
        <f>IF($GO874&gt;=23,INDEX($DJ:$DJ,$GN874+23),"")</f>
      </c>
      <c r="FW874">
        <f>IF($GO874&gt;=24,INDEX($DJ:$DJ,$GN874+24),"")</f>
      </c>
      <c r="FX874">
        <f>IF($GO874&gt;=25,INDEX($DJ:$DJ,$GN874+25),"")</f>
      </c>
      <c r="FY874">
        <f>IF($GO874&gt;=26,INDEX($DJ:$DJ,$GN874+26),"")</f>
      </c>
      <c r="FZ874">
        <f>IF($GO874&gt;=27,INDEX($DJ:$DJ,$GN874+27),"")</f>
      </c>
      <c r="GA874">
        <f>IF($GO874&gt;=28,INDEX($DJ:$DJ,$GN874+28),"")</f>
      </c>
      <c r="GB874">
        <f>IF($GO874&gt;=29,INDEX($DJ:$DJ,$GN874+29),"")</f>
      </c>
      <c r="GC874">
        <f>IF($GO874&gt;=30,INDEX($DJ:$DJ,$GN874+30),"")</f>
      </c>
      <c r="GD874">
        <f>IF($GO874&gt;=31,INDEX($DJ:$DJ,$GN874+31),"")</f>
      </c>
      <c r="GE874">
        <f>IF($GO874&gt;=32,INDEX($DJ:$DJ,$GN874+32),"")</f>
      </c>
      <c r="GF874">
        <f>IF($GO874&gt;=33,INDEX($DJ:$DJ,$GN874+33),"")</f>
      </c>
      <c r="GG874">
        <f>IF($GO874&gt;=34,INDEX($DJ:$DJ,$GN874+34),"")</f>
      </c>
      <c r="GH874">
        <f>IF($GO874&gt;=35,INDEX($DJ:$DJ,$GN874+35),"")</f>
      </c>
      <c r="GI874">
        <f>IF($GO874&gt;=36,INDEX($DJ:$DJ,$GN874+36),"")</f>
      </c>
      <c r="GJ874">
        <f>IF($GO874&gt;=37,INDEX($DJ:$DJ,$GN874+37),"")</f>
      </c>
      <c r="GK874">
        <f>IF($GO874&gt;=38,INDEX($DJ:$DJ,$GN874+38),"")</f>
      </c>
      <c r="GL874">
        <f>IF($GO874&gt;=39,INDEX($DJ:$DJ,$GN874+39),"")</f>
      </c>
      <c r="GM874">
        <f>IF($GO874&gt;=40,INDEX($DJ:$DJ,$GN874+40),"")</f>
      </c>
      <c r="GN874">
        <f>IFERROR(MATCH($DH874,$DI$2:$DI$148,0)+1,0)</f>
      </c>
      <c r="GO874">
        <f>IFERROR(INDEX($DK$2:$DK$148,MATCH($DH874,$DI$2:$DI$148,0)),0)</f>
      </c>
      <c r="GP874">
        <f>IFERROR(MATCH($Y874,$DL$874:$EY$874,0),0)</f>
      </c>
      <c r="GQ874">
        <f>IF($GP874&gt;0,INDEX($EZ$874:$GM$874,$GP874),"")</f>
      </c>
      <c r="GT874">
        <f>IF($JC874&gt;=1,INDEX($GR:$GR,$JB874+1),"")</f>
      </c>
      <c r="GU874">
        <f>IF($JC874&gt;=2,INDEX($GR:$GR,$JB874+2),"")</f>
      </c>
      <c r="GV874">
        <f>IF($JC874&gt;=3,INDEX($GR:$GR,$JB874+3),"")</f>
      </c>
      <c r="GW874">
        <f>IF($JC874&gt;=4,INDEX($GR:$GR,$JB874+4),"")</f>
      </c>
      <c r="GX874">
        <f>IF($JC874&gt;=5,INDEX($GR:$GR,$JB874+5),"")</f>
      </c>
      <c r="GY874">
        <f>IF($JC874&gt;=6,INDEX($GR:$GR,$JB874+6),"")</f>
      </c>
      <c r="GZ874">
        <f>IF($JC874&gt;=7,INDEX($GR:$GR,$JB874+7),"")</f>
      </c>
      <c r="HA874">
        <f>IF($JC874&gt;=8,INDEX($GR:$GR,$JB874+8),"")</f>
      </c>
      <c r="HB874">
        <f>IF($JC874&gt;=9,INDEX($GR:$GR,$JB874+9),"")</f>
      </c>
      <c r="HC874">
        <f>IF($JC874&gt;=10,INDEX($GR:$GR,$JB874+10),"")</f>
      </c>
      <c r="HD874">
        <f>IF($JC874&gt;=11,INDEX($GR:$GR,$JB874+11),"")</f>
      </c>
      <c r="HE874">
        <f>IF($JC874&gt;=12,INDEX($GR:$GR,$JB874+12),"")</f>
      </c>
      <c r="HF874">
        <f>IF($JC874&gt;=13,INDEX($GR:$GR,$JB874+13),"")</f>
      </c>
      <c r="HG874">
        <f>IF($JC874&gt;=14,INDEX($GR:$GR,$JB874+14),"")</f>
      </c>
      <c r="HH874">
        <f>IF($JC874&gt;=15,INDEX($GR:$GR,$JB874+15),"")</f>
      </c>
      <c r="HI874">
        <f>IF($JC874&gt;=16,INDEX($GR:$GR,$JB874+16),"")</f>
      </c>
      <c r="HJ874">
        <f>IF($JC874&gt;=17,INDEX($GR:$GR,$JB874+17),"")</f>
      </c>
      <c r="HK874">
        <f>IF($JC874&gt;=18,INDEX($GR:$GR,$JB874+18),"")</f>
      </c>
      <c r="HL874">
        <f>IF($JC874&gt;=19,INDEX($GR:$GR,$JB874+19),"")</f>
      </c>
      <c r="HM874">
        <f>IF($JC874&gt;=20,INDEX($GR:$GR,$JB874+20),"")</f>
      </c>
      <c r="HN874">
        <f>IF($JC874&gt;=21,INDEX($GR:$GR,$JB874+21),"")</f>
      </c>
      <c r="HO874">
        <f>IF($JC874&gt;=22,INDEX($GR:$GR,$JB874+22),"")</f>
      </c>
      <c r="HP874">
        <f>IF($JC874&gt;=23,INDEX($GR:$GR,$JB874+23),"")</f>
      </c>
      <c r="HQ874">
        <f>IF($JC874&gt;=24,INDEX($GR:$GR,$JB874+24),"")</f>
      </c>
      <c r="HR874">
        <f>IF($JC874&gt;=25,INDEX($GR:$GR,$JB874+25),"")</f>
      </c>
      <c r="HS874">
        <f>IF($JC874&gt;=26,INDEX($GR:$GR,$JB874+26),"")</f>
      </c>
      <c r="HT874">
        <f>IF($JC874&gt;=27,INDEX($GR:$GR,$JB874+27),"")</f>
      </c>
      <c r="HU874">
        <f>IF($JC874&gt;=28,INDEX($GR:$GR,$JB874+28),"")</f>
      </c>
      <c r="HV874">
        <f>IF($JC874&gt;=29,INDEX($GR:$GR,$JB874+29),"")</f>
      </c>
      <c r="HW874">
        <f>IF($JC874&gt;=30,INDEX($GR:$GR,$JB874+30),"")</f>
      </c>
      <c r="HX874">
        <f>IF($JC874&gt;=31,INDEX($GR:$GR,$JB874+31),"")</f>
      </c>
      <c r="HY874">
        <f>IF($JC874&gt;=32,INDEX($GR:$GR,$JB874+32),"")</f>
      </c>
      <c r="HZ874">
        <f>IF($JC874&gt;=33,INDEX($GR:$GR,$JB874+33),"")</f>
      </c>
      <c r="IA874">
        <f>IF($JC874&gt;=34,INDEX($GR:$GR,$JB874+34),"")</f>
      </c>
      <c r="IB874">
        <f>IF($JC874&gt;=35,INDEX($GR:$GR,$JB874+35),"")</f>
      </c>
      <c r="IC874">
        <f>IF($JC874&gt;=36,INDEX($GR:$GR,$JB874+36),"")</f>
      </c>
      <c r="ID874">
        <f>IF($JC874&gt;=37,INDEX($GR:$GR,$JB874+37),"")</f>
      </c>
      <c r="IE874">
        <f>IF($JC874&gt;=38,INDEX($GR:$GR,$JB874+38),"")</f>
      </c>
      <c r="IF874">
        <f>IF($JC874&gt;=39,INDEX($GR:$GR,$JB874+39),"")</f>
      </c>
      <c r="IG874">
        <f>IF($JC874&gt;=40,INDEX($GR:$GR,$JB874+40),"")</f>
      </c>
      <c r="IH874">
        <f>IF($JC874&gt;=41,INDEX($GR:$GR,$JB874+41),"")</f>
      </c>
      <c r="II874">
        <f>IF($JC874&gt;=42,INDEX($GR:$GR,$JB874+42),"")</f>
      </c>
      <c r="IJ874">
        <f>IF($JC874&gt;=43,INDEX($GR:$GR,$JB874+43),"")</f>
      </c>
      <c r="IK874">
        <f>IF($JC874&gt;=44,INDEX($GR:$GR,$JB874+44),"")</f>
      </c>
      <c r="IL874">
        <f>IF($JC874&gt;=45,INDEX($GR:$GR,$JB874+45),"")</f>
      </c>
      <c r="IM874">
        <f>IF($JC874&gt;=46,INDEX($GR:$GR,$JB874+46),"")</f>
      </c>
      <c r="IN874">
        <f>IF($JC874&gt;=47,INDEX($GR:$GR,$JB874+47),"")</f>
      </c>
      <c r="IO874">
        <f>IF($JC874&gt;=48,INDEX($GR:$GR,$JB874+48),"")</f>
      </c>
      <c r="IP874">
        <f>IF($JC874&gt;=49,INDEX($GR:$GR,$JB874+49),"")</f>
      </c>
      <c r="IQ874">
        <f>IF($JC874&gt;=50,INDEX($GR:$GR,$JB874+50),"")</f>
      </c>
      <c r="IR874">
        <f>IF($JC874&gt;=51,INDEX($GR:$GR,$JB874+51),"")</f>
      </c>
      <c r="IS874">
        <f>IF($JC874&gt;=52,INDEX($GR:$GR,$JB874+52),"")</f>
      </c>
      <c r="IT874">
        <f>IF($JC874&gt;=53,INDEX($GR:$GR,$JB874+53),"")</f>
      </c>
      <c r="IU874">
        <f>IF($JC874&gt;=54,INDEX($GR:$GR,$JB874+54),"")</f>
      </c>
      <c r="IV874">
        <f>IF($JC874&gt;=55,INDEX($GR:$GR,$JB874+55),"")</f>
      </c>
      <c r="IW874">
        <f>IF($JC874&gt;=56,INDEX($GR:$GR,$JB874+56),"")</f>
      </c>
      <c r="IX874">
        <f>IF($JC874&gt;=57,INDEX($GR:$GR,$JB874+57),"")</f>
      </c>
      <c r="IY874">
        <f>IF($JC874&gt;=58,INDEX($GR:$GR,$JB874+58),"")</f>
      </c>
      <c r="IZ874">
        <f>IF($JC874&gt;=59,INDEX($GR:$GR,$JB874+59),"")</f>
      </c>
      <c r="JA874">
        <f>IF($JC874&gt;=60,INDEX($GR:$GR,$JB874+60),"")</f>
      </c>
      <c r="JB874">
        <f>IFERROR(MATCH($GQ874,$GR$2:$GR$324,0)+1,0)</f>
      </c>
      <c r="JC874">
        <f>IFERROR(INDEX($GS$2:$GS$324,MATCH($GQ874,$GR$2:$GR$324,0)),0)</f>
      </c>
      <c r="JD874" t="s">
        <v>40</v>
      </c>
      <c r="JE874" t="s">
        <v>40</v>
      </c>
    </row>
    <row r="875" spans="1:265" x14ac:dyDescent="0.25">
      <c r="Q875">
        <f>IF(OR($T875="",$P875=""),"",IFERROR($T875/$P875,0))</f>
      </c>
      <c r="R875">
        <f>IF($T875="","",
SUM($S875,$U875,$Z875,$V875,$X875)*
(1-IF($AA875="",0,VALUE($AA875)/100)))</f>
      </c>
      <c r="S875">
        <f>IF($T875="","",$T875)</f>
      </c>
      <c r="U875">
        <f>IF($T875="","",
IF($N875="","",
IF(ISNUMBER(SEARCH("exempt",LOWER($N875))),0,
$T875*(VALUE(SUBSTITUTE($N875,"%",""))/100))))</f>
      </c>
      <c r="AB875">
        <f>IFERROR(IF(FIND(" - ",$K875)&gt;0,MID($K875,FIND(" - ",$K875)+3,LEN($K875)),""),"")</f>
      </c>
      <c r="AK875" t="s">
        <v>1462</v>
      </c>
      <c r="AP875">
        <f>IFERROR(LEFT($K875,FIND(" - ",$K875)-1),$K875)</f>
      </c>
      <c r="AS875">
        <f>IF($CH875&gt;=1,INDEX($AQ:$AQ,$CG875+1),"")</f>
      </c>
      <c r="AT875">
        <f>IF($CH875&gt;=2,INDEX($AQ:$AQ,$CG875+2),"")</f>
      </c>
      <c r="AU875">
        <f>IF($CH875&gt;=3,INDEX($AQ:$AQ,$CG875+3),"")</f>
      </c>
      <c r="AV875">
        <f>IF($CH875&gt;=4,INDEX($AQ:$AQ,$CG875+4),"")</f>
      </c>
      <c r="AW875">
        <f>IF($CH875&gt;=5,INDEX($AQ:$AQ,$CG875+5),"")</f>
      </c>
      <c r="AX875">
        <f>IF($CH875&gt;=6,INDEX($AQ:$AQ,$CG875+6),"")</f>
      </c>
      <c r="AY875">
        <f>IF($CH875&gt;=7,INDEX($AQ:$AQ,$CG875+7),"")</f>
      </c>
      <c r="AZ875">
        <f>IF($CH875&gt;=8,INDEX($AQ:$AQ,$CG875+8),"")</f>
      </c>
      <c r="BA875">
        <f>IF($CH875&gt;=9,INDEX($AQ:$AQ,$CG875+9),"")</f>
      </c>
      <c r="BB875">
        <f>IF($CH875&gt;=10,INDEX($AQ:$AQ,$CG875+10),"")</f>
      </c>
      <c r="BC875">
        <f>IF($CH875&gt;=11,INDEX($AQ:$AQ,$CG875+11),"")</f>
      </c>
      <c r="BD875">
        <f>IF($CH875&gt;=12,INDEX($AQ:$AQ,$CG875+12),"")</f>
      </c>
      <c r="BE875">
        <f>IF($CH875&gt;=13,INDEX($AQ:$AQ,$CG875+13),"")</f>
      </c>
      <c r="BF875">
        <f>IF($CH875&gt;=14,INDEX($AQ:$AQ,$CG875+14),"")</f>
      </c>
      <c r="BG875">
        <f>IF($CH875&gt;=15,INDEX($AQ:$AQ,$CG875+15),"")</f>
      </c>
      <c r="BH875">
        <f>IF($CH875&gt;=16,INDEX($AQ:$AQ,$CG875+16),"")</f>
      </c>
      <c r="BI875">
        <f>IF($CH875&gt;=17,INDEX($AQ:$AQ,$CG875+17),"")</f>
      </c>
      <c r="BJ875">
        <f>IF($CH875&gt;=18,INDEX($AQ:$AQ,$CG875+18),"")</f>
      </c>
      <c r="BK875">
        <f>IF($CH875&gt;=19,INDEX($AQ:$AQ,$CG875+19),"")</f>
      </c>
      <c r="BL875">
        <f>IF($CH875&gt;=20,INDEX($AQ:$AQ,$CG875+20),"")</f>
      </c>
      <c r="BM875">
        <f>IF($CH875&gt;=21,INDEX($AQ:$AQ,$CG875+21),"")</f>
      </c>
      <c r="BN875">
        <f>IF($CH875&gt;=22,INDEX($AQ:$AQ,$CG875+22),"")</f>
      </c>
      <c r="BO875">
        <f>IF($CH875&gt;=23,INDEX($AQ:$AQ,$CG875+23),"")</f>
      </c>
      <c r="BP875">
        <f>IF($CH875&gt;=24,INDEX($AQ:$AQ,$CG875+24),"")</f>
      </c>
      <c r="BQ875">
        <f>IF($CH875&gt;=25,INDEX($AQ:$AQ,$CG875+25),"")</f>
      </c>
      <c r="BR875">
        <f>IF($CH875&gt;=26,INDEX($AQ:$AQ,$CG875+26),"")</f>
      </c>
      <c r="BS875">
        <f>IF($CH875&gt;=27,INDEX($AQ:$AQ,$CG875+27),"")</f>
      </c>
      <c r="BT875">
        <f>IF($CH875&gt;=28,INDEX($AQ:$AQ,$CG875+28),"")</f>
      </c>
      <c r="BU875">
        <f>IF($CH875&gt;=29,INDEX($AQ:$AQ,$CG875+29),"")</f>
      </c>
      <c r="BV875">
        <f>IF($CH875&gt;=30,INDEX($AQ:$AQ,$CG875+30),"")</f>
      </c>
      <c r="BW875">
        <f>IF($CH875&gt;=31,INDEX($AQ:$AQ,$CG875+31),"")</f>
      </c>
      <c r="BX875">
        <f>IF($CH875&gt;=32,INDEX($AQ:$AQ,$CG875+32),"")</f>
      </c>
      <c r="BY875">
        <f>IF($CH875&gt;=33,INDEX($AQ:$AQ,$CG875+33),"")</f>
      </c>
      <c r="BZ875">
        <f>IF($CH875&gt;=34,INDEX($AQ:$AQ,$CG875+34),"")</f>
      </c>
      <c r="CA875">
        <f>IF($CH875&gt;=35,INDEX($AQ:$AQ,$CG875+35),"")</f>
      </c>
      <c r="CB875">
        <f>IF($CH875&gt;=36,INDEX($AQ:$AQ,$CG875+36),"")</f>
      </c>
      <c r="CC875">
        <f>IF($CH875&gt;=37,INDEX($AQ:$AQ,$CG875+37),"")</f>
      </c>
      <c r="CD875">
        <f>IF($CH875&gt;=38,INDEX($AQ:$AQ,$CG875+38),"")</f>
      </c>
      <c r="CE875">
        <f>IF($CH875&gt;=39,INDEX($AQ:$AQ,$CG875+39),"")</f>
      </c>
      <c r="CF875">
        <f>IF($CH875&gt;=40,INDEX($AQ:$AQ,$CG875+40),"")</f>
      </c>
      <c r="CG875">
        <f>IFERROR(MATCH($AP875,$AQ$2:$AQ$134,0)+1,0)</f>
      </c>
      <c r="CH875">
        <f>IFERROR(INDEX($AR$2:$AR$134,MATCH($AP875,$AQ$2:$AQ$134,0)),0)</f>
      </c>
      <c r="CI875">
        <f>IFERROR(LEFT($L875,FIND(" - ",$L875)-1),$L875)</f>
      </c>
      <c r="CL875">
        <f>IF($DG875&gt;=1,INDEX($CJ:$CJ,$DF875+1),"")</f>
      </c>
      <c r="CM875">
        <f>IF($DG875&gt;=2,INDEX($CJ:$CJ,$DF875+2),"")</f>
      </c>
      <c r="CN875">
        <f>IF($DG875&gt;=3,INDEX($CJ:$CJ,$DF875+3),"")</f>
      </c>
      <c r="CO875">
        <f>IF($DG875&gt;=4,INDEX($CJ:$CJ,$DF875+4),"")</f>
      </c>
      <c r="CP875">
        <f>IF($DG875&gt;=5,INDEX($CJ:$CJ,$DF875+5),"")</f>
      </c>
      <c r="CQ875">
        <f>IF($DG875&gt;=6,INDEX($CJ:$CJ,$DF875+6),"")</f>
      </c>
      <c r="CR875">
        <f>IF($DG875&gt;=7,INDEX($CJ:$CJ,$DF875+7),"")</f>
      </c>
      <c r="CS875">
        <f>IF($DG875&gt;=8,INDEX($CJ:$CJ,$DF875+8),"")</f>
      </c>
      <c r="CT875">
        <f>IF($DG875&gt;=9,INDEX($CJ:$CJ,$DF875+9),"")</f>
      </c>
      <c r="CU875">
        <f>IF($DG875&gt;=10,INDEX($CJ:$CJ,$DF875+10),"")</f>
      </c>
      <c r="CV875">
        <f>IF($DG875&gt;=11,INDEX($CJ:$CJ,$DF875+11),"")</f>
      </c>
      <c r="CW875">
        <f>IF($DG875&gt;=12,INDEX($CJ:$CJ,$DF875+12),"")</f>
      </c>
      <c r="CX875">
        <f>IF($DG875&gt;=13,INDEX($CJ:$CJ,$DF875+13),"")</f>
      </c>
      <c r="CY875">
        <f>IF($DG875&gt;=14,INDEX($CJ:$CJ,$DF875+14),"")</f>
      </c>
      <c r="CZ875">
        <f>IF($DG875&gt;=15,INDEX($CJ:$CJ,$DF875+15),"")</f>
      </c>
      <c r="DA875">
        <f>IF($DG875&gt;=16,INDEX($CJ:$CJ,$DF875+16),"")</f>
      </c>
      <c r="DB875">
        <f>IF($DG875&gt;=17,INDEX($CJ:$CJ,$DF875+17),"")</f>
      </c>
      <c r="DC875">
        <f>IF($DG875&gt;=18,INDEX($CJ:$CJ,$DF875+18),"")</f>
      </c>
      <c r="DD875">
        <f>IF($DG875&gt;=19,INDEX($CJ:$CJ,$DF875+19),"")</f>
      </c>
      <c r="DE875">
        <f>IF($DG875&gt;=20,INDEX($CJ:$CJ,$DF875+20),"")</f>
      </c>
      <c r="DF875">
        <f>IFERROR(MATCH($CI875,$CJ$2:$CJ$263,0)+1,0)</f>
      </c>
      <c r="DG875">
        <f>IFERROR(INDEX($CK$2:$CK$263,MATCH($CI875,$CJ$2:$CJ$263,0)),0)</f>
      </c>
      <c r="DH875">
        <f>IFERROR(INDEX($AO:$AO,MATCH($N875,$AN:$AN,0))&amp;"","")</f>
      </c>
      <c r="DL875">
        <f>IF($GO875&gt;=1,INDEX($DI:$DI,$GN875+1),"")</f>
      </c>
      <c r="DM875">
        <f>IF($GO875&gt;=2,INDEX($DI:$DI,$GN875+2),"")</f>
      </c>
      <c r="DN875">
        <f>IF($GO875&gt;=3,INDEX($DI:$DI,$GN875+3),"")</f>
      </c>
      <c r="DO875">
        <f>IF($GO875&gt;=4,INDEX($DI:$DI,$GN875+4),"")</f>
      </c>
      <c r="DP875">
        <f>IF($GO875&gt;=5,INDEX($DI:$DI,$GN875+5),"")</f>
      </c>
      <c r="DQ875">
        <f>IF($GO875&gt;=6,INDEX($DI:$DI,$GN875+6),"")</f>
      </c>
      <c r="DR875">
        <f>IF($GO875&gt;=7,INDEX($DI:$DI,$GN875+7),"")</f>
      </c>
      <c r="DS875">
        <f>IF($GO875&gt;=8,INDEX($DI:$DI,$GN875+8),"")</f>
      </c>
      <c r="DT875">
        <f>IF($GO875&gt;=9,INDEX($DI:$DI,$GN875+9),"")</f>
      </c>
      <c r="DU875">
        <f>IF($GO875&gt;=10,INDEX($DI:$DI,$GN875+10),"")</f>
      </c>
      <c r="DV875">
        <f>IF($GO875&gt;=11,INDEX($DI:$DI,$GN875+11),"")</f>
      </c>
      <c r="DW875">
        <f>IF($GO875&gt;=12,INDEX($DI:$DI,$GN875+12),"")</f>
      </c>
      <c r="DX875">
        <f>IF($GO875&gt;=13,INDEX($DI:$DI,$GN875+13),"")</f>
      </c>
      <c r="DY875">
        <f>IF($GO875&gt;=14,INDEX($DI:$DI,$GN875+14),"")</f>
      </c>
      <c r="DZ875">
        <f>IF($GO875&gt;=15,INDEX($DI:$DI,$GN875+15),"")</f>
      </c>
      <c r="EA875">
        <f>IF($GO875&gt;=16,INDEX($DI:$DI,$GN875+16),"")</f>
      </c>
      <c r="EB875">
        <f>IF($GO875&gt;=17,INDEX($DI:$DI,$GN875+17),"")</f>
      </c>
      <c r="EC875">
        <f>IF($GO875&gt;=18,INDEX($DI:$DI,$GN875+18),"")</f>
      </c>
      <c r="ED875">
        <f>IF($GO875&gt;=19,INDEX($DI:$DI,$GN875+19),"")</f>
      </c>
      <c r="EE875">
        <f>IF($GO875&gt;=20,INDEX($DI:$DI,$GN875+20),"")</f>
      </c>
      <c r="EF875">
        <f>IF($GO875&gt;=21,INDEX($DI:$DI,$GN875+21),"")</f>
      </c>
      <c r="EG875">
        <f>IF($GO875&gt;=22,INDEX($DI:$DI,$GN875+22),"")</f>
      </c>
      <c r="EH875">
        <f>IF($GO875&gt;=23,INDEX($DI:$DI,$GN875+23),"")</f>
      </c>
      <c r="EI875">
        <f>IF($GO875&gt;=24,INDEX($DI:$DI,$GN875+24),"")</f>
      </c>
      <c r="EJ875">
        <f>IF($GO875&gt;=25,INDEX($DI:$DI,$GN875+25),"")</f>
      </c>
      <c r="EK875">
        <f>IF($GO875&gt;=26,INDEX($DI:$DI,$GN875+26),"")</f>
      </c>
      <c r="EL875">
        <f>IF($GO875&gt;=27,INDEX($DI:$DI,$GN875+27),"")</f>
      </c>
      <c r="EM875">
        <f>IF($GO875&gt;=28,INDEX($DI:$DI,$GN875+28),"")</f>
      </c>
      <c r="EN875">
        <f>IF($GO875&gt;=29,INDEX($DI:$DI,$GN875+29),"")</f>
      </c>
      <c r="EO875">
        <f>IF($GO875&gt;=30,INDEX($DI:$DI,$GN875+30),"")</f>
      </c>
      <c r="EP875">
        <f>IF($GO875&gt;=31,INDEX($DI:$DI,$GN875+31),"")</f>
      </c>
      <c r="EQ875">
        <f>IF($GO875&gt;=32,INDEX($DI:$DI,$GN875+32),"")</f>
      </c>
      <c r="ER875">
        <f>IF($GO875&gt;=33,INDEX($DI:$DI,$GN875+33),"")</f>
      </c>
      <c r="ES875">
        <f>IF($GO875&gt;=34,INDEX($DI:$DI,$GN875+34),"")</f>
      </c>
      <c r="ET875">
        <f>IF($GO875&gt;=35,INDEX($DI:$DI,$GN875+35),"")</f>
      </c>
      <c r="EU875">
        <f>IF($GO875&gt;=36,INDEX($DI:$DI,$GN875+36),"")</f>
      </c>
      <c r="EV875">
        <f>IF($GO875&gt;=37,INDEX($DI:$DI,$GN875+37),"")</f>
      </c>
      <c r="EW875">
        <f>IF($GO875&gt;=38,INDEX($DI:$DI,$GN875+38),"")</f>
      </c>
      <c r="EX875">
        <f>IF($GO875&gt;=39,INDEX($DI:$DI,$GN875+39),"")</f>
      </c>
      <c r="EY875">
        <f>IF($GO875&gt;=40,INDEX($DI:$DI,$GN875+40),"")</f>
      </c>
      <c r="EZ875">
        <f>IF($GO875&gt;=1,INDEX($DJ:$DJ,$GN875+1),"")</f>
      </c>
      <c r="FA875">
        <f>IF($GO875&gt;=2,INDEX($DJ:$DJ,$GN875+2),"")</f>
      </c>
      <c r="FB875">
        <f>IF($GO875&gt;=3,INDEX($DJ:$DJ,$GN875+3),"")</f>
      </c>
      <c r="FC875">
        <f>IF($GO875&gt;=4,INDEX($DJ:$DJ,$GN875+4),"")</f>
      </c>
      <c r="FD875">
        <f>IF($GO875&gt;=5,INDEX($DJ:$DJ,$GN875+5),"")</f>
      </c>
      <c r="FE875">
        <f>IF($GO875&gt;=6,INDEX($DJ:$DJ,$GN875+6),"")</f>
      </c>
      <c r="FF875">
        <f>IF($GO875&gt;=7,INDEX($DJ:$DJ,$GN875+7),"")</f>
      </c>
      <c r="FG875">
        <f>IF($GO875&gt;=8,INDEX($DJ:$DJ,$GN875+8),"")</f>
      </c>
      <c r="FH875">
        <f>IF($GO875&gt;=9,INDEX($DJ:$DJ,$GN875+9),"")</f>
      </c>
      <c r="FI875">
        <f>IF($GO875&gt;=10,INDEX($DJ:$DJ,$GN875+10),"")</f>
      </c>
      <c r="FJ875">
        <f>IF($GO875&gt;=11,INDEX($DJ:$DJ,$GN875+11),"")</f>
      </c>
      <c r="FK875">
        <f>IF($GO875&gt;=12,INDEX($DJ:$DJ,$GN875+12),"")</f>
      </c>
      <c r="FL875">
        <f>IF($GO875&gt;=13,INDEX($DJ:$DJ,$GN875+13),"")</f>
      </c>
      <c r="FM875">
        <f>IF($GO875&gt;=14,INDEX($DJ:$DJ,$GN875+14),"")</f>
      </c>
      <c r="FN875">
        <f>IF($GO875&gt;=15,INDEX($DJ:$DJ,$GN875+15),"")</f>
      </c>
      <c r="FO875">
        <f>IF($GO875&gt;=16,INDEX($DJ:$DJ,$GN875+16),"")</f>
      </c>
      <c r="FP875">
        <f>IF($GO875&gt;=17,INDEX($DJ:$DJ,$GN875+17),"")</f>
      </c>
      <c r="FQ875">
        <f>IF($GO875&gt;=18,INDEX($DJ:$DJ,$GN875+18),"")</f>
      </c>
      <c r="FR875">
        <f>IF($GO875&gt;=19,INDEX($DJ:$DJ,$GN875+19),"")</f>
      </c>
      <c r="FS875">
        <f>IF($GO875&gt;=20,INDEX($DJ:$DJ,$GN875+20),"")</f>
      </c>
      <c r="FT875">
        <f>IF($GO875&gt;=21,INDEX($DJ:$DJ,$GN875+21),"")</f>
      </c>
      <c r="FU875">
        <f>IF($GO875&gt;=22,INDEX($DJ:$DJ,$GN875+22),"")</f>
      </c>
      <c r="FV875">
        <f>IF($GO875&gt;=23,INDEX($DJ:$DJ,$GN875+23),"")</f>
      </c>
      <c r="FW875">
        <f>IF($GO875&gt;=24,INDEX($DJ:$DJ,$GN875+24),"")</f>
      </c>
      <c r="FX875">
        <f>IF($GO875&gt;=25,INDEX($DJ:$DJ,$GN875+25),"")</f>
      </c>
      <c r="FY875">
        <f>IF($GO875&gt;=26,INDEX($DJ:$DJ,$GN875+26),"")</f>
      </c>
      <c r="FZ875">
        <f>IF($GO875&gt;=27,INDEX($DJ:$DJ,$GN875+27),"")</f>
      </c>
      <c r="GA875">
        <f>IF($GO875&gt;=28,INDEX($DJ:$DJ,$GN875+28),"")</f>
      </c>
      <c r="GB875">
        <f>IF($GO875&gt;=29,INDEX($DJ:$DJ,$GN875+29),"")</f>
      </c>
      <c r="GC875">
        <f>IF($GO875&gt;=30,INDEX($DJ:$DJ,$GN875+30),"")</f>
      </c>
      <c r="GD875">
        <f>IF($GO875&gt;=31,INDEX($DJ:$DJ,$GN875+31),"")</f>
      </c>
      <c r="GE875">
        <f>IF($GO875&gt;=32,INDEX($DJ:$DJ,$GN875+32),"")</f>
      </c>
      <c r="GF875">
        <f>IF($GO875&gt;=33,INDEX($DJ:$DJ,$GN875+33),"")</f>
      </c>
      <c r="GG875">
        <f>IF($GO875&gt;=34,INDEX($DJ:$DJ,$GN875+34),"")</f>
      </c>
      <c r="GH875">
        <f>IF($GO875&gt;=35,INDEX($DJ:$DJ,$GN875+35),"")</f>
      </c>
      <c r="GI875">
        <f>IF($GO875&gt;=36,INDEX($DJ:$DJ,$GN875+36),"")</f>
      </c>
      <c r="GJ875">
        <f>IF($GO875&gt;=37,INDEX($DJ:$DJ,$GN875+37),"")</f>
      </c>
      <c r="GK875">
        <f>IF($GO875&gt;=38,INDEX($DJ:$DJ,$GN875+38),"")</f>
      </c>
      <c r="GL875">
        <f>IF($GO875&gt;=39,INDEX($DJ:$DJ,$GN875+39),"")</f>
      </c>
      <c r="GM875">
        <f>IF($GO875&gt;=40,INDEX($DJ:$DJ,$GN875+40),"")</f>
      </c>
      <c r="GN875">
        <f>IFERROR(MATCH($DH875,$DI$2:$DI$148,0)+1,0)</f>
      </c>
      <c r="GO875">
        <f>IFERROR(INDEX($DK$2:$DK$148,MATCH($DH875,$DI$2:$DI$148,0)),0)</f>
      </c>
      <c r="GP875">
        <f>IFERROR(MATCH($Y875,$DL$875:$EY$875,0),0)</f>
      </c>
      <c r="GQ875">
        <f>IF($GP875&gt;0,INDEX($EZ$875:$GM$875,$GP875),"")</f>
      </c>
      <c r="GT875">
        <f>IF($JC875&gt;=1,INDEX($GR:$GR,$JB875+1),"")</f>
      </c>
      <c r="GU875">
        <f>IF($JC875&gt;=2,INDEX($GR:$GR,$JB875+2),"")</f>
      </c>
      <c r="GV875">
        <f>IF($JC875&gt;=3,INDEX($GR:$GR,$JB875+3),"")</f>
      </c>
      <c r="GW875">
        <f>IF($JC875&gt;=4,INDEX($GR:$GR,$JB875+4),"")</f>
      </c>
      <c r="GX875">
        <f>IF($JC875&gt;=5,INDEX($GR:$GR,$JB875+5),"")</f>
      </c>
      <c r="GY875">
        <f>IF($JC875&gt;=6,INDEX($GR:$GR,$JB875+6),"")</f>
      </c>
      <c r="GZ875">
        <f>IF($JC875&gt;=7,INDEX($GR:$GR,$JB875+7),"")</f>
      </c>
      <c r="HA875">
        <f>IF($JC875&gt;=8,INDEX($GR:$GR,$JB875+8),"")</f>
      </c>
      <c r="HB875">
        <f>IF($JC875&gt;=9,INDEX($GR:$GR,$JB875+9),"")</f>
      </c>
      <c r="HC875">
        <f>IF($JC875&gt;=10,INDEX($GR:$GR,$JB875+10),"")</f>
      </c>
      <c r="HD875">
        <f>IF($JC875&gt;=11,INDEX($GR:$GR,$JB875+11),"")</f>
      </c>
      <c r="HE875">
        <f>IF($JC875&gt;=12,INDEX($GR:$GR,$JB875+12),"")</f>
      </c>
      <c r="HF875">
        <f>IF($JC875&gt;=13,INDEX($GR:$GR,$JB875+13),"")</f>
      </c>
      <c r="HG875">
        <f>IF($JC875&gt;=14,INDEX($GR:$GR,$JB875+14),"")</f>
      </c>
      <c r="HH875">
        <f>IF($JC875&gt;=15,INDEX($GR:$GR,$JB875+15),"")</f>
      </c>
      <c r="HI875">
        <f>IF($JC875&gt;=16,INDEX($GR:$GR,$JB875+16),"")</f>
      </c>
      <c r="HJ875">
        <f>IF($JC875&gt;=17,INDEX($GR:$GR,$JB875+17),"")</f>
      </c>
      <c r="HK875">
        <f>IF($JC875&gt;=18,INDEX($GR:$GR,$JB875+18),"")</f>
      </c>
      <c r="HL875">
        <f>IF($JC875&gt;=19,INDEX($GR:$GR,$JB875+19),"")</f>
      </c>
      <c r="HM875">
        <f>IF($JC875&gt;=20,INDEX($GR:$GR,$JB875+20),"")</f>
      </c>
      <c r="HN875">
        <f>IF($JC875&gt;=21,INDEX($GR:$GR,$JB875+21),"")</f>
      </c>
      <c r="HO875">
        <f>IF($JC875&gt;=22,INDEX($GR:$GR,$JB875+22),"")</f>
      </c>
      <c r="HP875">
        <f>IF($JC875&gt;=23,INDEX($GR:$GR,$JB875+23),"")</f>
      </c>
      <c r="HQ875">
        <f>IF($JC875&gt;=24,INDEX($GR:$GR,$JB875+24),"")</f>
      </c>
      <c r="HR875">
        <f>IF($JC875&gt;=25,INDEX($GR:$GR,$JB875+25),"")</f>
      </c>
      <c r="HS875">
        <f>IF($JC875&gt;=26,INDEX($GR:$GR,$JB875+26),"")</f>
      </c>
      <c r="HT875">
        <f>IF($JC875&gt;=27,INDEX($GR:$GR,$JB875+27),"")</f>
      </c>
      <c r="HU875">
        <f>IF($JC875&gt;=28,INDEX($GR:$GR,$JB875+28),"")</f>
      </c>
      <c r="HV875">
        <f>IF($JC875&gt;=29,INDEX($GR:$GR,$JB875+29),"")</f>
      </c>
      <c r="HW875">
        <f>IF($JC875&gt;=30,INDEX($GR:$GR,$JB875+30),"")</f>
      </c>
      <c r="HX875">
        <f>IF($JC875&gt;=31,INDEX($GR:$GR,$JB875+31),"")</f>
      </c>
      <c r="HY875">
        <f>IF($JC875&gt;=32,INDEX($GR:$GR,$JB875+32),"")</f>
      </c>
      <c r="HZ875">
        <f>IF($JC875&gt;=33,INDEX($GR:$GR,$JB875+33),"")</f>
      </c>
      <c r="IA875">
        <f>IF($JC875&gt;=34,INDEX($GR:$GR,$JB875+34),"")</f>
      </c>
      <c r="IB875">
        <f>IF($JC875&gt;=35,INDEX($GR:$GR,$JB875+35),"")</f>
      </c>
      <c r="IC875">
        <f>IF($JC875&gt;=36,INDEX($GR:$GR,$JB875+36),"")</f>
      </c>
      <c r="ID875">
        <f>IF($JC875&gt;=37,INDEX($GR:$GR,$JB875+37),"")</f>
      </c>
      <c r="IE875">
        <f>IF($JC875&gt;=38,INDEX($GR:$GR,$JB875+38),"")</f>
      </c>
      <c r="IF875">
        <f>IF($JC875&gt;=39,INDEX($GR:$GR,$JB875+39),"")</f>
      </c>
      <c r="IG875">
        <f>IF($JC875&gt;=40,INDEX($GR:$GR,$JB875+40),"")</f>
      </c>
      <c r="IH875">
        <f>IF($JC875&gt;=41,INDEX($GR:$GR,$JB875+41),"")</f>
      </c>
      <c r="II875">
        <f>IF($JC875&gt;=42,INDEX($GR:$GR,$JB875+42),"")</f>
      </c>
      <c r="IJ875">
        <f>IF($JC875&gt;=43,INDEX($GR:$GR,$JB875+43),"")</f>
      </c>
      <c r="IK875">
        <f>IF($JC875&gt;=44,INDEX($GR:$GR,$JB875+44),"")</f>
      </c>
      <c r="IL875">
        <f>IF($JC875&gt;=45,INDEX($GR:$GR,$JB875+45),"")</f>
      </c>
      <c r="IM875">
        <f>IF($JC875&gt;=46,INDEX($GR:$GR,$JB875+46),"")</f>
      </c>
      <c r="IN875">
        <f>IF($JC875&gt;=47,INDEX($GR:$GR,$JB875+47),"")</f>
      </c>
      <c r="IO875">
        <f>IF($JC875&gt;=48,INDEX($GR:$GR,$JB875+48),"")</f>
      </c>
      <c r="IP875">
        <f>IF($JC875&gt;=49,INDEX($GR:$GR,$JB875+49),"")</f>
      </c>
      <c r="IQ875">
        <f>IF($JC875&gt;=50,INDEX($GR:$GR,$JB875+50),"")</f>
      </c>
      <c r="IR875">
        <f>IF($JC875&gt;=51,INDEX($GR:$GR,$JB875+51),"")</f>
      </c>
      <c r="IS875">
        <f>IF($JC875&gt;=52,INDEX($GR:$GR,$JB875+52),"")</f>
      </c>
      <c r="IT875">
        <f>IF($JC875&gt;=53,INDEX($GR:$GR,$JB875+53),"")</f>
      </c>
      <c r="IU875">
        <f>IF($JC875&gt;=54,INDEX($GR:$GR,$JB875+54),"")</f>
      </c>
      <c r="IV875">
        <f>IF($JC875&gt;=55,INDEX($GR:$GR,$JB875+55),"")</f>
      </c>
      <c r="IW875">
        <f>IF($JC875&gt;=56,INDEX($GR:$GR,$JB875+56),"")</f>
      </c>
      <c r="IX875">
        <f>IF($JC875&gt;=57,INDEX($GR:$GR,$JB875+57),"")</f>
      </c>
      <c r="IY875">
        <f>IF($JC875&gt;=58,INDEX($GR:$GR,$JB875+58),"")</f>
      </c>
      <c r="IZ875">
        <f>IF($JC875&gt;=59,INDEX($GR:$GR,$JB875+59),"")</f>
      </c>
      <c r="JA875">
        <f>IF($JC875&gt;=60,INDEX($GR:$GR,$JB875+60),"")</f>
      </c>
      <c r="JB875">
        <f>IFERROR(MATCH($GQ875,$GR$2:$GR$324,0)+1,0)</f>
      </c>
      <c r="JC875">
        <f>IFERROR(INDEX($GS$2:$GS$324,MATCH($GQ875,$GR$2:$GR$324,0)),0)</f>
      </c>
      <c r="JD875" t="s">
        <v>40</v>
      </c>
      <c r="JE875" t="s">
        <v>40</v>
      </c>
    </row>
    <row r="876" spans="1:265" x14ac:dyDescent="0.25">
      <c r="Q876">
        <f>IF(OR($T876="",$P876=""),"",IFERROR($T876/$P876,0))</f>
      </c>
      <c r="R876">
        <f>IF($T876="","",
SUM($S876,$U876,$Z876,$V876,$X876)*
(1-IF($AA876="",0,VALUE($AA876)/100)))</f>
      </c>
      <c r="S876">
        <f>IF($T876="","",$T876)</f>
      </c>
      <c r="U876">
        <f>IF($T876="","",
IF($N876="","",
IF(ISNUMBER(SEARCH("exempt",LOWER($N876))),0,
$T876*(VALUE(SUBSTITUTE($N876,"%",""))/100))))</f>
      </c>
      <c r="AB876">
        <f>IFERROR(IF(FIND(" - ",$K876)&gt;0,MID($K876,FIND(" - ",$K876)+3,LEN($K876)),""),"")</f>
      </c>
      <c r="AK876" t="s">
        <v>1463</v>
      </c>
      <c r="AP876">
        <f>IFERROR(LEFT($K876,FIND(" - ",$K876)-1),$K876)</f>
      </c>
      <c r="AS876">
        <f>IF($CH876&gt;=1,INDEX($AQ:$AQ,$CG876+1),"")</f>
      </c>
      <c r="AT876">
        <f>IF($CH876&gt;=2,INDEX($AQ:$AQ,$CG876+2),"")</f>
      </c>
      <c r="AU876">
        <f>IF($CH876&gt;=3,INDEX($AQ:$AQ,$CG876+3),"")</f>
      </c>
      <c r="AV876">
        <f>IF($CH876&gt;=4,INDEX($AQ:$AQ,$CG876+4),"")</f>
      </c>
      <c r="AW876">
        <f>IF($CH876&gt;=5,INDEX($AQ:$AQ,$CG876+5),"")</f>
      </c>
      <c r="AX876">
        <f>IF($CH876&gt;=6,INDEX($AQ:$AQ,$CG876+6),"")</f>
      </c>
      <c r="AY876">
        <f>IF($CH876&gt;=7,INDEX($AQ:$AQ,$CG876+7),"")</f>
      </c>
      <c r="AZ876">
        <f>IF($CH876&gt;=8,INDEX($AQ:$AQ,$CG876+8),"")</f>
      </c>
      <c r="BA876">
        <f>IF($CH876&gt;=9,INDEX($AQ:$AQ,$CG876+9),"")</f>
      </c>
      <c r="BB876">
        <f>IF($CH876&gt;=10,INDEX($AQ:$AQ,$CG876+10),"")</f>
      </c>
      <c r="BC876">
        <f>IF($CH876&gt;=11,INDEX($AQ:$AQ,$CG876+11),"")</f>
      </c>
      <c r="BD876">
        <f>IF($CH876&gt;=12,INDEX($AQ:$AQ,$CG876+12),"")</f>
      </c>
      <c r="BE876">
        <f>IF($CH876&gt;=13,INDEX($AQ:$AQ,$CG876+13),"")</f>
      </c>
      <c r="BF876">
        <f>IF($CH876&gt;=14,INDEX($AQ:$AQ,$CG876+14),"")</f>
      </c>
      <c r="BG876">
        <f>IF($CH876&gt;=15,INDEX($AQ:$AQ,$CG876+15),"")</f>
      </c>
      <c r="BH876">
        <f>IF($CH876&gt;=16,INDEX($AQ:$AQ,$CG876+16),"")</f>
      </c>
      <c r="BI876">
        <f>IF($CH876&gt;=17,INDEX($AQ:$AQ,$CG876+17),"")</f>
      </c>
      <c r="BJ876">
        <f>IF($CH876&gt;=18,INDEX($AQ:$AQ,$CG876+18),"")</f>
      </c>
      <c r="BK876">
        <f>IF($CH876&gt;=19,INDEX($AQ:$AQ,$CG876+19),"")</f>
      </c>
      <c r="BL876">
        <f>IF($CH876&gt;=20,INDEX($AQ:$AQ,$CG876+20),"")</f>
      </c>
      <c r="BM876">
        <f>IF($CH876&gt;=21,INDEX($AQ:$AQ,$CG876+21),"")</f>
      </c>
      <c r="BN876">
        <f>IF($CH876&gt;=22,INDEX($AQ:$AQ,$CG876+22),"")</f>
      </c>
      <c r="BO876">
        <f>IF($CH876&gt;=23,INDEX($AQ:$AQ,$CG876+23),"")</f>
      </c>
      <c r="BP876">
        <f>IF($CH876&gt;=24,INDEX($AQ:$AQ,$CG876+24),"")</f>
      </c>
      <c r="BQ876">
        <f>IF($CH876&gt;=25,INDEX($AQ:$AQ,$CG876+25),"")</f>
      </c>
      <c r="BR876">
        <f>IF($CH876&gt;=26,INDEX($AQ:$AQ,$CG876+26),"")</f>
      </c>
      <c r="BS876">
        <f>IF($CH876&gt;=27,INDEX($AQ:$AQ,$CG876+27),"")</f>
      </c>
      <c r="BT876">
        <f>IF($CH876&gt;=28,INDEX($AQ:$AQ,$CG876+28),"")</f>
      </c>
      <c r="BU876">
        <f>IF($CH876&gt;=29,INDEX($AQ:$AQ,$CG876+29),"")</f>
      </c>
      <c r="BV876">
        <f>IF($CH876&gt;=30,INDEX($AQ:$AQ,$CG876+30),"")</f>
      </c>
      <c r="BW876">
        <f>IF($CH876&gt;=31,INDEX($AQ:$AQ,$CG876+31),"")</f>
      </c>
      <c r="BX876">
        <f>IF($CH876&gt;=32,INDEX($AQ:$AQ,$CG876+32),"")</f>
      </c>
      <c r="BY876">
        <f>IF($CH876&gt;=33,INDEX($AQ:$AQ,$CG876+33),"")</f>
      </c>
      <c r="BZ876">
        <f>IF($CH876&gt;=34,INDEX($AQ:$AQ,$CG876+34),"")</f>
      </c>
      <c r="CA876">
        <f>IF($CH876&gt;=35,INDEX($AQ:$AQ,$CG876+35),"")</f>
      </c>
      <c r="CB876">
        <f>IF($CH876&gt;=36,INDEX($AQ:$AQ,$CG876+36),"")</f>
      </c>
      <c r="CC876">
        <f>IF($CH876&gt;=37,INDEX($AQ:$AQ,$CG876+37),"")</f>
      </c>
      <c r="CD876">
        <f>IF($CH876&gt;=38,INDEX($AQ:$AQ,$CG876+38),"")</f>
      </c>
      <c r="CE876">
        <f>IF($CH876&gt;=39,INDEX($AQ:$AQ,$CG876+39),"")</f>
      </c>
      <c r="CF876">
        <f>IF($CH876&gt;=40,INDEX($AQ:$AQ,$CG876+40),"")</f>
      </c>
      <c r="CG876">
        <f>IFERROR(MATCH($AP876,$AQ$2:$AQ$134,0)+1,0)</f>
      </c>
      <c r="CH876">
        <f>IFERROR(INDEX($AR$2:$AR$134,MATCH($AP876,$AQ$2:$AQ$134,0)),0)</f>
      </c>
      <c r="CI876">
        <f>IFERROR(LEFT($L876,FIND(" - ",$L876)-1),$L876)</f>
      </c>
      <c r="CL876">
        <f>IF($DG876&gt;=1,INDEX($CJ:$CJ,$DF876+1),"")</f>
      </c>
      <c r="CM876">
        <f>IF($DG876&gt;=2,INDEX($CJ:$CJ,$DF876+2),"")</f>
      </c>
      <c r="CN876">
        <f>IF($DG876&gt;=3,INDEX($CJ:$CJ,$DF876+3),"")</f>
      </c>
      <c r="CO876">
        <f>IF($DG876&gt;=4,INDEX($CJ:$CJ,$DF876+4),"")</f>
      </c>
      <c r="CP876">
        <f>IF($DG876&gt;=5,INDEX($CJ:$CJ,$DF876+5),"")</f>
      </c>
      <c r="CQ876">
        <f>IF($DG876&gt;=6,INDEX($CJ:$CJ,$DF876+6),"")</f>
      </c>
      <c r="CR876">
        <f>IF($DG876&gt;=7,INDEX($CJ:$CJ,$DF876+7),"")</f>
      </c>
      <c r="CS876">
        <f>IF($DG876&gt;=8,INDEX($CJ:$CJ,$DF876+8),"")</f>
      </c>
      <c r="CT876">
        <f>IF($DG876&gt;=9,INDEX($CJ:$CJ,$DF876+9),"")</f>
      </c>
      <c r="CU876">
        <f>IF($DG876&gt;=10,INDEX($CJ:$CJ,$DF876+10),"")</f>
      </c>
      <c r="CV876">
        <f>IF($DG876&gt;=11,INDEX($CJ:$CJ,$DF876+11),"")</f>
      </c>
      <c r="CW876">
        <f>IF($DG876&gt;=12,INDEX($CJ:$CJ,$DF876+12),"")</f>
      </c>
      <c r="CX876">
        <f>IF($DG876&gt;=13,INDEX($CJ:$CJ,$DF876+13),"")</f>
      </c>
      <c r="CY876">
        <f>IF($DG876&gt;=14,INDEX($CJ:$CJ,$DF876+14),"")</f>
      </c>
      <c r="CZ876">
        <f>IF($DG876&gt;=15,INDEX($CJ:$CJ,$DF876+15),"")</f>
      </c>
      <c r="DA876">
        <f>IF($DG876&gt;=16,INDEX($CJ:$CJ,$DF876+16),"")</f>
      </c>
      <c r="DB876">
        <f>IF($DG876&gt;=17,INDEX($CJ:$CJ,$DF876+17),"")</f>
      </c>
      <c r="DC876">
        <f>IF($DG876&gt;=18,INDEX($CJ:$CJ,$DF876+18),"")</f>
      </c>
      <c r="DD876">
        <f>IF($DG876&gt;=19,INDEX($CJ:$CJ,$DF876+19),"")</f>
      </c>
      <c r="DE876">
        <f>IF($DG876&gt;=20,INDEX($CJ:$CJ,$DF876+20),"")</f>
      </c>
      <c r="DF876">
        <f>IFERROR(MATCH($CI876,$CJ$2:$CJ$263,0)+1,0)</f>
      </c>
      <c r="DG876">
        <f>IFERROR(INDEX($CK$2:$CK$263,MATCH($CI876,$CJ$2:$CJ$263,0)),0)</f>
      </c>
      <c r="DH876">
        <f>IFERROR(INDEX($AO:$AO,MATCH($N876,$AN:$AN,0))&amp;"","")</f>
      </c>
      <c r="DL876">
        <f>IF($GO876&gt;=1,INDEX($DI:$DI,$GN876+1),"")</f>
      </c>
      <c r="DM876">
        <f>IF($GO876&gt;=2,INDEX($DI:$DI,$GN876+2),"")</f>
      </c>
      <c r="DN876">
        <f>IF($GO876&gt;=3,INDEX($DI:$DI,$GN876+3),"")</f>
      </c>
      <c r="DO876">
        <f>IF($GO876&gt;=4,INDEX($DI:$DI,$GN876+4),"")</f>
      </c>
      <c r="DP876">
        <f>IF($GO876&gt;=5,INDEX($DI:$DI,$GN876+5),"")</f>
      </c>
      <c r="DQ876">
        <f>IF($GO876&gt;=6,INDEX($DI:$DI,$GN876+6),"")</f>
      </c>
      <c r="DR876">
        <f>IF($GO876&gt;=7,INDEX($DI:$DI,$GN876+7),"")</f>
      </c>
      <c r="DS876">
        <f>IF($GO876&gt;=8,INDEX($DI:$DI,$GN876+8),"")</f>
      </c>
      <c r="DT876">
        <f>IF($GO876&gt;=9,INDEX($DI:$DI,$GN876+9),"")</f>
      </c>
      <c r="DU876">
        <f>IF($GO876&gt;=10,INDEX($DI:$DI,$GN876+10),"")</f>
      </c>
      <c r="DV876">
        <f>IF($GO876&gt;=11,INDEX($DI:$DI,$GN876+11),"")</f>
      </c>
      <c r="DW876">
        <f>IF($GO876&gt;=12,INDEX($DI:$DI,$GN876+12),"")</f>
      </c>
      <c r="DX876">
        <f>IF($GO876&gt;=13,INDEX($DI:$DI,$GN876+13),"")</f>
      </c>
      <c r="DY876">
        <f>IF($GO876&gt;=14,INDEX($DI:$DI,$GN876+14),"")</f>
      </c>
      <c r="DZ876">
        <f>IF($GO876&gt;=15,INDEX($DI:$DI,$GN876+15),"")</f>
      </c>
      <c r="EA876">
        <f>IF($GO876&gt;=16,INDEX($DI:$DI,$GN876+16),"")</f>
      </c>
      <c r="EB876">
        <f>IF($GO876&gt;=17,INDEX($DI:$DI,$GN876+17),"")</f>
      </c>
      <c r="EC876">
        <f>IF($GO876&gt;=18,INDEX($DI:$DI,$GN876+18),"")</f>
      </c>
      <c r="ED876">
        <f>IF($GO876&gt;=19,INDEX($DI:$DI,$GN876+19),"")</f>
      </c>
      <c r="EE876">
        <f>IF($GO876&gt;=20,INDEX($DI:$DI,$GN876+20),"")</f>
      </c>
      <c r="EF876">
        <f>IF($GO876&gt;=21,INDEX($DI:$DI,$GN876+21),"")</f>
      </c>
      <c r="EG876">
        <f>IF($GO876&gt;=22,INDEX($DI:$DI,$GN876+22),"")</f>
      </c>
      <c r="EH876">
        <f>IF($GO876&gt;=23,INDEX($DI:$DI,$GN876+23),"")</f>
      </c>
      <c r="EI876">
        <f>IF($GO876&gt;=24,INDEX($DI:$DI,$GN876+24),"")</f>
      </c>
      <c r="EJ876">
        <f>IF($GO876&gt;=25,INDEX($DI:$DI,$GN876+25),"")</f>
      </c>
      <c r="EK876">
        <f>IF($GO876&gt;=26,INDEX($DI:$DI,$GN876+26),"")</f>
      </c>
      <c r="EL876">
        <f>IF($GO876&gt;=27,INDEX($DI:$DI,$GN876+27),"")</f>
      </c>
      <c r="EM876">
        <f>IF($GO876&gt;=28,INDEX($DI:$DI,$GN876+28),"")</f>
      </c>
      <c r="EN876">
        <f>IF($GO876&gt;=29,INDEX($DI:$DI,$GN876+29),"")</f>
      </c>
      <c r="EO876">
        <f>IF($GO876&gt;=30,INDEX($DI:$DI,$GN876+30),"")</f>
      </c>
      <c r="EP876">
        <f>IF($GO876&gt;=31,INDEX($DI:$DI,$GN876+31),"")</f>
      </c>
      <c r="EQ876">
        <f>IF($GO876&gt;=32,INDEX($DI:$DI,$GN876+32),"")</f>
      </c>
      <c r="ER876">
        <f>IF($GO876&gt;=33,INDEX($DI:$DI,$GN876+33),"")</f>
      </c>
      <c r="ES876">
        <f>IF($GO876&gt;=34,INDEX($DI:$DI,$GN876+34),"")</f>
      </c>
      <c r="ET876">
        <f>IF($GO876&gt;=35,INDEX($DI:$DI,$GN876+35),"")</f>
      </c>
      <c r="EU876">
        <f>IF($GO876&gt;=36,INDEX($DI:$DI,$GN876+36),"")</f>
      </c>
      <c r="EV876">
        <f>IF($GO876&gt;=37,INDEX($DI:$DI,$GN876+37),"")</f>
      </c>
      <c r="EW876">
        <f>IF($GO876&gt;=38,INDEX($DI:$DI,$GN876+38),"")</f>
      </c>
      <c r="EX876">
        <f>IF($GO876&gt;=39,INDEX($DI:$DI,$GN876+39),"")</f>
      </c>
      <c r="EY876">
        <f>IF($GO876&gt;=40,INDEX($DI:$DI,$GN876+40),"")</f>
      </c>
      <c r="EZ876">
        <f>IF($GO876&gt;=1,INDEX($DJ:$DJ,$GN876+1),"")</f>
      </c>
      <c r="FA876">
        <f>IF($GO876&gt;=2,INDEX($DJ:$DJ,$GN876+2),"")</f>
      </c>
      <c r="FB876">
        <f>IF($GO876&gt;=3,INDEX($DJ:$DJ,$GN876+3),"")</f>
      </c>
      <c r="FC876">
        <f>IF($GO876&gt;=4,INDEX($DJ:$DJ,$GN876+4),"")</f>
      </c>
      <c r="FD876">
        <f>IF($GO876&gt;=5,INDEX($DJ:$DJ,$GN876+5),"")</f>
      </c>
      <c r="FE876">
        <f>IF($GO876&gt;=6,INDEX($DJ:$DJ,$GN876+6),"")</f>
      </c>
      <c r="FF876">
        <f>IF($GO876&gt;=7,INDEX($DJ:$DJ,$GN876+7),"")</f>
      </c>
      <c r="FG876">
        <f>IF($GO876&gt;=8,INDEX($DJ:$DJ,$GN876+8),"")</f>
      </c>
      <c r="FH876">
        <f>IF($GO876&gt;=9,INDEX($DJ:$DJ,$GN876+9),"")</f>
      </c>
      <c r="FI876">
        <f>IF($GO876&gt;=10,INDEX($DJ:$DJ,$GN876+10),"")</f>
      </c>
      <c r="FJ876">
        <f>IF($GO876&gt;=11,INDEX($DJ:$DJ,$GN876+11),"")</f>
      </c>
      <c r="FK876">
        <f>IF($GO876&gt;=12,INDEX($DJ:$DJ,$GN876+12),"")</f>
      </c>
      <c r="FL876">
        <f>IF($GO876&gt;=13,INDEX($DJ:$DJ,$GN876+13),"")</f>
      </c>
      <c r="FM876">
        <f>IF($GO876&gt;=14,INDEX($DJ:$DJ,$GN876+14),"")</f>
      </c>
      <c r="FN876">
        <f>IF($GO876&gt;=15,INDEX($DJ:$DJ,$GN876+15),"")</f>
      </c>
      <c r="FO876">
        <f>IF($GO876&gt;=16,INDEX($DJ:$DJ,$GN876+16),"")</f>
      </c>
      <c r="FP876">
        <f>IF($GO876&gt;=17,INDEX($DJ:$DJ,$GN876+17),"")</f>
      </c>
      <c r="FQ876">
        <f>IF($GO876&gt;=18,INDEX($DJ:$DJ,$GN876+18),"")</f>
      </c>
      <c r="FR876">
        <f>IF($GO876&gt;=19,INDEX($DJ:$DJ,$GN876+19),"")</f>
      </c>
      <c r="FS876">
        <f>IF($GO876&gt;=20,INDEX($DJ:$DJ,$GN876+20),"")</f>
      </c>
      <c r="FT876">
        <f>IF($GO876&gt;=21,INDEX($DJ:$DJ,$GN876+21),"")</f>
      </c>
      <c r="FU876">
        <f>IF($GO876&gt;=22,INDEX($DJ:$DJ,$GN876+22),"")</f>
      </c>
      <c r="FV876">
        <f>IF($GO876&gt;=23,INDEX($DJ:$DJ,$GN876+23),"")</f>
      </c>
      <c r="FW876">
        <f>IF($GO876&gt;=24,INDEX($DJ:$DJ,$GN876+24),"")</f>
      </c>
      <c r="FX876">
        <f>IF($GO876&gt;=25,INDEX($DJ:$DJ,$GN876+25),"")</f>
      </c>
      <c r="FY876">
        <f>IF($GO876&gt;=26,INDEX($DJ:$DJ,$GN876+26),"")</f>
      </c>
      <c r="FZ876">
        <f>IF($GO876&gt;=27,INDEX($DJ:$DJ,$GN876+27),"")</f>
      </c>
      <c r="GA876">
        <f>IF($GO876&gt;=28,INDEX($DJ:$DJ,$GN876+28),"")</f>
      </c>
      <c r="GB876">
        <f>IF($GO876&gt;=29,INDEX($DJ:$DJ,$GN876+29),"")</f>
      </c>
      <c r="GC876">
        <f>IF($GO876&gt;=30,INDEX($DJ:$DJ,$GN876+30),"")</f>
      </c>
      <c r="GD876">
        <f>IF($GO876&gt;=31,INDEX($DJ:$DJ,$GN876+31),"")</f>
      </c>
      <c r="GE876">
        <f>IF($GO876&gt;=32,INDEX($DJ:$DJ,$GN876+32),"")</f>
      </c>
      <c r="GF876">
        <f>IF($GO876&gt;=33,INDEX($DJ:$DJ,$GN876+33),"")</f>
      </c>
      <c r="GG876">
        <f>IF($GO876&gt;=34,INDEX($DJ:$DJ,$GN876+34),"")</f>
      </c>
      <c r="GH876">
        <f>IF($GO876&gt;=35,INDEX($DJ:$DJ,$GN876+35),"")</f>
      </c>
      <c r="GI876">
        <f>IF($GO876&gt;=36,INDEX($DJ:$DJ,$GN876+36),"")</f>
      </c>
      <c r="GJ876">
        <f>IF($GO876&gt;=37,INDEX($DJ:$DJ,$GN876+37),"")</f>
      </c>
      <c r="GK876">
        <f>IF($GO876&gt;=38,INDEX($DJ:$DJ,$GN876+38),"")</f>
      </c>
      <c r="GL876">
        <f>IF($GO876&gt;=39,INDEX($DJ:$DJ,$GN876+39),"")</f>
      </c>
      <c r="GM876">
        <f>IF($GO876&gt;=40,INDEX($DJ:$DJ,$GN876+40),"")</f>
      </c>
      <c r="GN876">
        <f>IFERROR(MATCH($DH876,$DI$2:$DI$148,0)+1,0)</f>
      </c>
      <c r="GO876">
        <f>IFERROR(INDEX($DK$2:$DK$148,MATCH($DH876,$DI$2:$DI$148,0)),0)</f>
      </c>
      <c r="GP876">
        <f>IFERROR(MATCH($Y876,$DL$876:$EY$876,0),0)</f>
      </c>
      <c r="GQ876">
        <f>IF($GP876&gt;0,INDEX($EZ$876:$GM$876,$GP876),"")</f>
      </c>
      <c r="GT876">
        <f>IF($JC876&gt;=1,INDEX($GR:$GR,$JB876+1),"")</f>
      </c>
      <c r="GU876">
        <f>IF($JC876&gt;=2,INDEX($GR:$GR,$JB876+2),"")</f>
      </c>
      <c r="GV876">
        <f>IF($JC876&gt;=3,INDEX($GR:$GR,$JB876+3),"")</f>
      </c>
      <c r="GW876">
        <f>IF($JC876&gt;=4,INDEX($GR:$GR,$JB876+4),"")</f>
      </c>
      <c r="GX876">
        <f>IF($JC876&gt;=5,INDEX($GR:$GR,$JB876+5),"")</f>
      </c>
      <c r="GY876">
        <f>IF($JC876&gt;=6,INDEX($GR:$GR,$JB876+6),"")</f>
      </c>
      <c r="GZ876">
        <f>IF($JC876&gt;=7,INDEX($GR:$GR,$JB876+7),"")</f>
      </c>
      <c r="HA876">
        <f>IF($JC876&gt;=8,INDEX($GR:$GR,$JB876+8),"")</f>
      </c>
      <c r="HB876">
        <f>IF($JC876&gt;=9,INDEX($GR:$GR,$JB876+9),"")</f>
      </c>
      <c r="HC876">
        <f>IF($JC876&gt;=10,INDEX($GR:$GR,$JB876+10),"")</f>
      </c>
      <c r="HD876">
        <f>IF($JC876&gt;=11,INDEX($GR:$GR,$JB876+11),"")</f>
      </c>
      <c r="HE876">
        <f>IF($JC876&gt;=12,INDEX($GR:$GR,$JB876+12),"")</f>
      </c>
      <c r="HF876">
        <f>IF($JC876&gt;=13,INDEX($GR:$GR,$JB876+13),"")</f>
      </c>
      <c r="HG876">
        <f>IF($JC876&gt;=14,INDEX($GR:$GR,$JB876+14),"")</f>
      </c>
      <c r="HH876">
        <f>IF($JC876&gt;=15,INDEX($GR:$GR,$JB876+15),"")</f>
      </c>
      <c r="HI876">
        <f>IF($JC876&gt;=16,INDEX($GR:$GR,$JB876+16),"")</f>
      </c>
      <c r="HJ876">
        <f>IF($JC876&gt;=17,INDEX($GR:$GR,$JB876+17),"")</f>
      </c>
      <c r="HK876">
        <f>IF($JC876&gt;=18,INDEX($GR:$GR,$JB876+18),"")</f>
      </c>
      <c r="HL876">
        <f>IF($JC876&gt;=19,INDEX($GR:$GR,$JB876+19),"")</f>
      </c>
      <c r="HM876">
        <f>IF($JC876&gt;=20,INDEX($GR:$GR,$JB876+20),"")</f>
      </c>
      <c r="HN876">
        <f>IF($JC876&gt;=21,INDEX($GR:$GR,$JB876+21),"")</f>
      </c>
      <c r="HO876">
        <f>IF($JC876&gt;=22,INDEX($GR:$GR,$JB876+22),"")</f>
      </c>
      <c r="HP876">
        <f>IF($JC876&gt;=23,INDEX($GR:$GR,$JB876+23),"")</f>
      </c>
      <c r="HQ876">
        <f>IF($JC876&gt;=24,INDEX($GR:$GR,$JB876+24),"")</f>
      </c>
      <c r="HR876">
        <f>IF($JC876&gt;=25,INDEX($GR:$GR,$JB876+25),"")</f>
      </c>
      <c r="HS876">
        <f>IF($JC876&gt;=26,INDEX($GR:$GR,$JB876+26),"")</f>
      </c>
      <c r="HT876">
        <f>IF($JC876&gt;=27,INDEX($GR:$GR,$JB876+27),"")</f>
      </c>
      <c r="HU876">
        <f>IF($JC876&gt;=28,INDEX($GR:$GR,$JB876+28),"")</f>
      </c>
      <c r="HV876">
        <f>IF($JC876&gt;=29,INDEX($GR:$GR,$JB876+29),"")</f>
      </c>
      <c r="HW876">
        <f>IF($JC876&gt;=30,INDEX($GR:$GR,$JB876+30),"")</f>
      </c>
      <c r="HX876">
        <f>IF($JC876&gt;=31,INDEX($GR:$GR,$JB876+31),"")</f>
      </c>
      <c r="HY876">
        <f>IF($JC876&gt;=32,INDEX($GR:$GR,$JB876+32),"")</f>
      </c>
      <c r="HZ876">
        <f>IF($JC876&gt;=33,INDEX($GR:$GR,$JB876+33),"")</f>
      </c>
      <c r="IA876">
        <f>IF($JC876&gt;=34,INDEX($GR:$GR,$JB876+34),"")</f>
      </c>
      <c r="IB876">
        <f>IF($JC876&gt;=35,INDEX($GR:$GR,$JB876+35),"")</f>
      </c>
      <c r="IC876">
        <f>IF($JC876&gt;=36,INDEX($GR:$GR,$JB876+36),"")</f>
      </c>
      <c r="ID876">
        <f>IF($JC876&gt;=37,INDEX($GR:$GR,$JB876+37),"")</f>
      </c>
      <c r="IE876">
        <f>IF($JC876&gt;=38,INDEX($GR:$GR,$JB876+38),"")</f>
      </c>
      <c r="IF876">
        <f>IF($JC876&gt;=39,INDEX($GR:$GR,$JB876+39),"")</f>
      </c>
      <c r="IG876">
        <f>IF($JC876&gt;=40,INDEX($GR:$GR,$JB876+40),"")</f>
      </c>
      <c r="IH876">
        <f>IF($JC876&gt;=41,INDEX($GR:$GR,$JB876+41),"")</f>
      </c>
      <c r="II876">
        <f>IF($JC876&gt;=42,INDEX($GR:$GR,$JB876+42),"")</f>
      </c>
      <c r="IJ876">
        <f>IF($JC876&gt;=43,INDEX($GR:$GR,$JB876+43),"")</f>
      </c>
      <c r="IK876">
        <f>IF($JC876&gt;=44,INDEX($GR:$GR,$JB876+44),"")</f>
      </c>
      <c r="IL876">
        <f>IF($JC876&gt;=45,INDEX($GR:$GR,$JB876+45),"")</f>
      </c>
      <c r="IM876">
        <f>IF($JC876&gt;=46,INDEX($GR:$GR,$JB876+46),"")</f>
      </c>
      <c r="IN876">
        <f>IF($JC876&gt;=47,INDEX($GR:$GR,$JB876+47),"")</f>
      </c>
      <c r="IO876">
        <f>IF($JC876&gt;=48,INDEX($GR:$GR,$JB876+48),"")</f>
      </c>
      <c r="IP876">
        <f>IF($JC876&gt;=49,INDEX($GR:$GR,$JB876+49),"")</f>
      </c>
      <c r="IQ876">
        <f>IF($JC876&gt;=50,INDEX($GR:$GR,$JB876+50),"")</f>
      </c>
      <c r="IR876">
        <f>IF($JC876&gt;=51,INDEX($GR:$GR,$JB876+51),"")</f>
      </c>
      <c r="IS876">
        <f>IF($JC876&gt;=52,INDEX($GR:$GR,$JB876+52),"")</f>
      </c>
      <c r="IT876">
        <f>IF($JC876&gt;=53,INDEX($GR:$GR,$JB876+53),"")</f>
      </c>
      <c r="IU876">
        <f>IF($JC876&gt;=54,INDEX($GR:$GR,$JB876+54),"")</f>
      </c>
      <c r="IV876">
        <f>IF($JC876&gt;=55,INDEX($GR:$GR,$JB876+55),"")</f>
      </c>
      <c r="IW876">
        <f>IF($JC876&gt;=56,INDEX($GR:$GR,$JB876+56),"")</f>
      </c>
      <c r="IX876">
        <f>IF($JC876&gt;=57,INDEX($GR:$GR,$JB876+57),"")</f>
      </c>
      <c r="IY876">
        <f>IF($JC876&gt;=58,INDEX($GR:$GR,$JB876+58),"")</f>
      </c>
      <c r="IZ876">
        <f>IF($JC876&gt;=59,INDEX($GR:$GR,$JB876+59),"")</f>
      </c>
      <c r="JA876">
        <f>IF($JC876&gt;=60,INDEX($GR:$GR,$JB876+60),"")</f>
      </c>
      <c r="JB876">
        <f>IFERROR(MATCH($GQ876,$GR$2:$GR$324,0)+1,0)</f>
      </c>
      <c r="JC876">
        <f>IFERROR(INDEX($GS$2:$GS$324,MATCH($GQ876,$GR$2:$GR$324,0)),0)</f>
      </c>
      <c r="JD876" t="s">
        <v>40</v>
      </c>
      <c r="JE876" t="s">
        <v>40</v>
      </c>
    </row>
    <row r="877" spans="1:265" x14ac:dyDescent="0.25">
      <c r="Q877">
        <f>IF(OR($T877="",$P877=""),"",IFERROR($T877/$P877,0))</f>
      </c>
      <c r="R877">
        <f>IF($T877="","",
SUM($S877,$U877,$Z877,$V877,$X877)*
(1-IF($AA877="",0,VALUE($AA877)/100)))</f>
      </c>
      <c r="S877">
        <f>IF($T877="","",$T877)</f>
      </c>
      <c r="U877">
        <f>IF($T877="","",
IF($N877="","",
IF(ISNUMBER(SEARCH("exempt",LOWER($N877))),0,
$T877*(VALUE(SUBSTITUTE($N877,"%",""))/100))))</f>
      </c>
      <c r="AB877">
        <f>IFERROR(IF(FIND(" - ",$K877)&gt;0,MID($K877,FIND(" - ",$K877)+3,LEN($K877)),""),"")</f>
      </c>
      <c r="AK877" t="s">
        <v>1464</v>
      </c>
      <c r="AP877">
        <f>IFERROR(LEFT($K877,FIND(" - ",$K877)-1),$K877)</f>
      </c>
      <c r="AS877">
        <f>IF($CH877&gt;=1,INDEX($AQ:$AQ,$CG877+1),"")</f>
      </c>
      <c r="AT877">
        <f>IF($CH877&gt;=2,INDEX($AQ:$AQ,$CG877+2),"")</f>
      </c>
      <c r="AU877">
        <f>IF($CH877&gt;=3,INDEX($AQ:$AQ,$CG877+3),"")</f>
      </c>
      <c r="AV877">
        <f>IF($CH877&gt;=4,INDEX($AQ:$AQ,$CG877+4),"")</f>
      </c>
      <c r="AW877">
        <f>IF($CH877&gt;=5,INDEX($AQ:$AQ,$CG877+5),"")</f>
      </c>
      <c r="AX877">
        <f>IF($CH877&gt;=6,INDEX($AQ:$AQ,$CG877+6),"")</f>
      </c>
      <c r="AY877">
        <f>IF($CH877&gt;=7,INDEX($AQ:$AQ,$CG877+7),"")</f>
      </c>
      <c r="AZ877">
        <f>IF($CH877&gt;=8,INDEX($AQ:$AQ,$CG877+8),"")</f>
      </c>
      <c r="BA877">
        <f>IF($CH877&gt;=9,INDEX($AQ:$AQ,$CG877+9),"")</f>
      </c>
      <c r="BB877">
        <f>IF($CH877&gt;=10,INDEX($AQ:$AQ,$CG877+10),"")</f>
      </c>
      <c r="BC877">
        <f>IF($CH877&gt;=11,INDEX($AQ:$AQ,$CG877+11),"")</f>
      </c>
      <c r="BD877">
        <f>IF($CH877&gt;=12,INDEX($AQ:$AQ,$CG877+12),"")</f>
      </c>
      <c r="BE877">
        <f>IF($CH877&gt;=13,INDEX($AQ:$AQ,$CG877+13),"")</f>
      </c>
      <c r="BF877">
        <f>IF($CH877&gt;=14,INDEX($AQ:$AQ,$CG877+14),"")</f>
      </c>
      <c r="BG877">
        <f>IF($CH877&gt;=15,INDEX($AQ:$AQ,$CG877+15),"")</f>
      </c>
      <c r="BH877">
        <f>IF($CH877&gt;=16,INDEX($AQ:$AQ,$CG877+16),"")</f>
      </c>
      <c r="BI877">
        <f>IF($CH877&gt;=17,INDEX($AQ:$AQ,$CG877+17),"")</f>
      </c>
      <c r="BJ877">
        <f>IF($CH877&gt;=18,INDEX($AQ:$AQ,$CG877+18),"")</f>
      </c>
      <c r="BK877">
        <f>IF($CH877&gt;=19,INDEX($AQ:$AQ,$CG877+19),"")</f>
      </c>
      <c r="BL877">
        <f>IF($CH877&gt;=20,INDEX($AQ:$AQ,$CG877+20),"")</f>
      </c>
      <c r="BM877">
        <f>IF($CH877&gt;=21,INDEX($AQ:$AQ,$CG877+21),"")</f>
      </c>
      <c r="BN877">
        <f>IF($CH877&gt;=22,INDEX($AQ:$AQ,$CG877+22),"")</f>
      </c>
      <c r="BO877">
        <f>IF($CH877&gt;=23,INDEX($AQ:$AQ,$CG877+23),"")</f>
      </c>
      <c r="BP877">
        <f>IF($CH877&gt;=24,INDEX($AQ:$AQ,$CG877+24),"")</f>
      </c>
      <c r="BQ877">
        <f>IF($CH877&gt;=25,INDEX($AQ:$AQ,$CG877+25),"")</f>
      </c>
      <c r="BR877">
        <f>IF($CH877&gt;=26,INDEX($AQ:$AQ,$CG877+26),"")</f>
      </c>
      <c r="BS877">
        <f>IF($CH877&gt;=27,INDEX($AQ:$AQ,$CG877+27),"")</f>
      </c>
      <c r="BT877">
        <f>IF($CH877&gt;=28,INDEX($AQ:$AQ,$CG877+28),"")</f>
      </c>
      <c r="BU877">
        <f>IF($CH877&gt;=29,INDEX($AQ:$AQ,$CG877+29),"")</f>
      </c>
      <c r="BV877">
        <f>IF($CH877&gt;=30,INDEX($AQ:$AQ,$CG877+30),"")</f>
      </c>
      <c r="BW877">
        <f>IF($CH877&gt;=31,INDEX($AQ:$AQ,$CG877+31),"")</f>
      </c>
      <c r="BX877">
        <f>IF($CH877&gt;=32,INDEX($AQ:$AQ,$CG877+32),"")</f>
      </c>
      <c r="BY877">
        <f>IF($CH877&gt;=33,INDEX($AQ:$AQ,$CG877+33),"")</f>
      </c>
      <c r="BZ877">
        <f>IF($CH877&gt;=34,INDEX($AQ:$AQ,$CG877+34),"")</f>
      </c>
      <c r="CA877">
        <f>IF($CH877&gt;=35,INDEX($AQ:$AQ,$CG877+35),"")</f>
      </c>
      <c r="CB877">
        <f>IF($CH877&gt;=36,INDEX($AQ:$AQ,$CG877+36),"")</f>
      </c>
      <c r="CC877">
        <f>IF($CH877&gt;=37,INDEX($AQ:$AQ,$CG877+37),"")</f>
      </c>
      <c r="CD877">
        <f>IF($CH877&gt;=38,INDEX($AQ:$AQ,$CG877+38),"")</f>
      </c>
      <c r="CE877">
        <f>IF($CH877&gt;=39,INDEX($AQ:$AQ,$CG877+39),"")</f>
      </c>
      <c r="CF877">
        <f>IF($CH877&gt;=40,INDEX($AQ:$AQ,$CG877+40),"")</f>
      </c>
      <c r="CG877">
        <f>IFERROR(MATCH($AP877,$AQ$2:$AQ$134,0)+1,0)</f>
      </c>
      <c r="CH877">
        <f>IFERROR(INDEX($AR$2:$AR$134,MATCH($AP877,$AQ$2:$AQ$134,0)),0)</f>
      </c>
      <c r="CI877">
        <f>IFERROR(LEFT($L877,FIND(" - ",$L877)-1),$L877)</f>
      </c>
      <c r="CL877">
        <f>IF($DG877&gt;=1,INDEX($CJ:$CJ,$DF877+1),"")</f>
      </c>
      <c r="CM877">
        <f>IF($DG877&gt;=2,INDEX($CJ:$CJ,$DF877+2),"")</f>
      </c>
      <c r="CN877">
        <f>IF($DG877&gt;=3,INDEX($CJ:$CJ,$DF877+3),"")</f>
      </c>
      <c r="CO877">
        <f>IF($DG877&gt;=4,INDEX($CJ:$CJ,$DF877+4),"")</f>
      </c>
      <c r="CP877">
        <f>IF($DG877&gt;=5,INDEX($CJ:$CJ,$DF877+5),"")</f>
      </c>
      <c r="CQ877">
        <f>IF($DG877&gt;=6,INDEX($CJ:$CJ,$DF877+6),"")</f>
      </c>
      <c r="CR877">
        <f>IF($DG877&gt;=7,INDEX($CJ:$CJ,$DF877+7),"")</f>
      </c>
      <c r="CS877">
        <f>IF($DG877&gt;=8,INDEX($CJ:$CJ,$DF877+8),"")</f>
      </c>
      <c r="CT877">
        <f>IF($DG877&gt;=9,INDEX($CJ:$CJ,$DF877+9),"")</f>
      </c>
      <c r="CU877">
        <f>IF($DG877&gt;=10,INDEX($CJ:$CJ,$DF877+10),"")</f>
      </c>
      <c r="CV877">
        <f>IF($DG877&gt;=11,INDEX($CJ:$CJ,$DF877+11),"")</f>
      </c>
      <c r="CW877">
        <f>IF($DG877&gt;=12,INDEX($CJ:$CJ,$DF877+12),"")</f>
      </c>
      <c r="CX877">
        <f>IF($DG877&gt;=13,INDEX($CJ:$CJ,$DF877+13),"")</f>
      </c>
      <c r="CY877">
        <f>IF($DG877&gt;=14,INDEX($CJ:$CJ,$DF877+14),"")</f>
      </c>
      <c r="CZ877">
        <f>IF($DG877&gt;=15,INDEX($CJ:$CJ,$DF877+15),"")</f>
      </c>
      <c r="DA877">
        <f>IF($DG877&gt;=16,INDEX($CJ:$CJ,$DF877+16),"")</f>
      </c>
      <c r="DB877">
        <f>IF($DG877&gt;=17,INDEX($CJ:$CJ,$DF877+17),"")</f>
      </c>
      <c r="DC877">
        <f>IF($DG877&gt;=18,INDEX($CJ:$CJ,$DF877+18),"")</f>
      </c>
      <c r="DD877">
        <f>IF($DG877&gt;=19,INDEX($CJ:$CJ,$DF877+19),"")</f>
      </c>
      <c r="DE877">
        <f>IF($DG877&gt;=20,INDEX($CJ:$CJ,$DF877+20),"")</f>
      </c>
      <c r="DF877">
        <f>IFERROR(MATCH($CI877,$CJ$2:$CJ$263,0)+1,0)</f>
      </c>
      <c r="DG877">
        <f>IFERROR(INDEX($CK$2:$CK$263,MATCH($CI877,$CJ$2:$CJ$263,0)),0)</f>
      </c>
      <c r="DH877">
        <f>IFERROR(INDEX($AO:$AO,MATCH($N877,$AN:$AN,0))&amp;"","")</f>
      </c>
      <c r="DL877">
        <f>IF($GO877&gt;=1,INDEX($DI:$DI,$GN877+1),"")</f>
      </c>
      <c r="DM877">
        <f>IF($GO877&gt;=2,INDEX($DI:$DI,$GN877+2),"")</f>
      </c>
      <c r="DN877">
        <f>IF($GO877&gt;=3,INDEX($DI:$DI,$GN877+3),"")</f>
      </c>
      <c r="DO877">
        <f>IF($GO877&gt;=4,INDEX($DI:$DI,$GN877+4),"")</f>
      </c>
      <c r="DP877">
        <f>IF($GO877&gt;=5,INDEX($DI:$DI,$GN877+5),"")</f>
      </c>
      <c r="DQ877">
        <f>IF($GO877&gt;=6,INDEX($DI:$DI,$GN877+6),"")</f>
      </c>
      <c r="DR877">
        <f>IF($GO877&gt;=7,INDEX($DI:$DI,$GN877+7),"")</f>
      </c>
      <c r="DS877">
        <f>IF($GO877&gt;=8,INDEX($DI:$DI,$GN877+8),"")</f>
      </c>
      <c r="DT877">
        <f>IF($GO877&gt;=9,INDEX($DI:$DI,$GN877+9),"")</f>
      </c>
      <c r="DU877">
        <f>IF($GO877&gt;=10,INDEX($DI:$DI,$GN877+10),"")</f>
      </c>
      <c r="DV877">
        <f>IF($GO877&gt;=11,INDEX($DI:$DI,$GN877+11),"")</f>
      </c>
      <c r="DW877">
        <f>IF($GO877&gt;=12,INDEX($DI:$DI,$GN877+12),"")</f>
      </c>
      <c r="DX877">
        <f>IF($GO877&gt;=13,INDEX($DI:$DI,$GN877+13),"")</f>
      </c>
      <c r="DY877">
        <f>IF($GO877&gt;=14,INDEX($DI:$DI,$GN877+14),"")</f>
      </c>
      <c r="DZ877">
        <f>IF($GO877&gt;=15,INDEX($DI:$DI,$GN877+15),"")</f>
      </c>
      <c r="EA877">
        <f>IF($GO877&gt;=16,INDEX($DI:$DI,$GN877+16),"")</f>
      </c>
      <c r="EB877">
        <f>IF($GO877&gt;=17,INDEX($DI:$DI,$GN877+17),"")</f>
      </c>
      <c r="EC877">
        <f>IF($GO877&gt;=18,INDEX($DI:$DI,$GN877+18),"")</f>
      </c>
      <c r="ED877">
        <f>IF($GO877&gt;=19,INDEX($DI:$DI,$GN877+19),"")</f>
      </c>
      <c r="EE877">
        <f>IF($GO877&gt;=20,INDEX($DI:$DI,$GN877+20),"")</f>
      </c>
      <c r="EF877">
        <f>IF($GO877&gt;=21,INDEX($DI:$DI,$GN877+21),"")</f>
      </c>
      <c r="EG877">
        <f>IF($GO877&gt;=22,INDEX($DI:$DI,$GN877+22),"")</f>
      </c>
      <c r="EH877">
        <f>IF($GO877&gt;=23,INDEX($DI:$DI,$GN877+23),"")</f>
      </c>
      <c r="EI877">
        <f>IF($GO877&gt;=24,INDEX($DI:$DI,$GN877+24),"")</f>
      </c>
      <c r="EJ877">
        <f>IF($GO877&gt;=25,INDEX($DI:$DI,$GN877+25),"")</f>
      </c>
      <c r="EK877">
        <f>IF($GO877&gt;=26,INDEX($DI:$DI,$GN877+26),"")</f>
      </c>
      <c r="EL877">
        <f>IF($GO877&gt;=27,INDEX($DI:$DI,$GN877+27),"")</f>
      </c>
      <c r="EM877">
        <f>IF($GO877&gt;=28,INDEX($DI:$DI,$GN877+28),"")</f>
      </c>
      <c r="EN877">
        <f>IF($GO877&gt;=29,INDEX($DI:$DI,$GN877+29),"")</f>
      </c>
      <c r="EO877">
        <f>IF($GO877&gt;=30,INDEX($DI:$DI,$GN877+30),"")</f>
      </c>
      <c r="EP877">
        <f>IF($GO877&gt;=31,INDEX($DI:$DI,$GN877+31),"")</f>
      </c>
      <c r="EQ877">
        <f>IF($GO877&gt;=32,INDEX($DI:$DI,$GN877+32),"")</f>
      </c>
      <c r="ER877">
        <f>IF($GO877&gt;=33,INDEX($DI:$DI,$GN877+33),"")</f>
      </c>
      <c r="ES877">
        <f>IF($GO877&gt;=34,INDEX($DI:$DI,$GN877+34),"")</f>
      </c>
      <c r="ET877">
        <f>IF($GO877&gt;=35,INDEX($DI:$DI,$GN877+35),"")</f>
      </c>
      <c r="EU877">
        <f>IF($GO877&gt;=36,INDEX($DI:$DI,$GN877+36),"")</f>
      </c>
      <c r="EV877">
        <f>IF($GO877&gt;=37,INDEX($DI:$DI,$GN877+37),"")</f>
      </c>
      <c r="EW877">
        <f>IF($GO877&gt;=38,INDEX($DI:$DI,$GN877+38),"")</f>
      </c>
      <c r="EX877">
        <f>IF($GO877&gt;=39,INDEX($DI:$DI,$GN877+39),"")</f>
      </c>
      <c r="EY877">
        <f>IF($GO877&gt;=40,INDEX($DI:$DI,$GN877+40),"")</f>
      </c>
      <c r="EZ877">
        <f>IF($GO877&gt;=1,INDEX($DJ:$DJ,$GN877+1),"")</f>
      </c>
      <c r="FA877">
        <f>IF($GO877&gt;=2,INDEX($DJ:$DJ,$GN877+2),"")</f>
      </c>
      <c r="FB877">
        <f>IF($GO877&gt;=3,INDEX($DJ:$DJ,$GN877+3),"")</f>
      </c>
      <c r="FC877">
        <f>IF($GO877&gt;=4,INDEX($DJ:$DJ,$GN877+4),"")</f>
      </c>
      <c r="FD877">
        <f>IF($GO877&gt;=5,INDEX($DJ:$DJ,$GN877+5),"")</f>
      </c>
      <c r="FE877">
        <f>IF($GO877&gt;=6,INDEX($DJ:$DJ,$GN877+6),"")</f>
      </c>
      <c r="FF877">
        <f>IF($GO877&gt;=7,INDEX($DJ:$DJ,$GN877+7),"")</f>
      </c>
      <c r="FG877">
        <f>IF($GO877&gt;=8,INDEX($DJ:$DJ,$GN877+8),"")</f>
      </c>
      <c r="FH877">
        <f>IF($GO877&gt;=9,INDEX($DJ:$DJ,$GN877+9),"")</f>
      </c>
      <c r="FI877">
        <f>IF($GO877&gt;=10,INDEX($DJ:$DJ,$GN877+10),"")</f>
      </c>
      <c r="FJ877">
        <f>IF($GO877&gt;=11,INDEX($DJ:$DJ,$GN877+11),"")</f>
      </c>
      <c r="FK877">
        <f>IF($GO877&gt;=12,INDEX($DJ:$DJ,$GN877+12),"")</f>
      </c>
      <c r="FL877">
        <f>IF($GO877&gt;=13,INDEX($DJ:$DJ,$GN877+13),"")</f>
      </c>
      <c r="FM877">
        <f>IF($GO877&gt;=14,INDEX($DJ:$DJ,$GN877+14),"")</f>
      </c>
      <c r="FN877">
        <f>IF($GO877&gt;=15,INDEX($DJ:$DJ,$GN877+15),"")</f>
      </c>
      <c r="FO877">
        <f>IF($GO877&gt;=16,INDEX($DJ:$DJ,$GN877+16),"")</f>
      </c>
      <c r="FP877">
        <f>IF($GO877&gt;=17,INDEX($DJ:$DJ,$GN877+17),"")</f>
      </c>
      <c r="FQ877">
        <f>IF($GO877&gt;=18,INDEX($DJ:$DJ,$GN877+18),"")</f>
      </c>
      <c r="FR877">
        <f>IF($GO877&gt;=19,INDEX($DJ:$DJ,$GN877+19),"")</f>
      </c>
      <c r="FS877">
        <f>IF($GO877&gt;=20,INDEX($DJ:$DJ,$GN877+20),"")</f>
      </c>
      <c r="FT877">
        <f>IF($GO877&gt;=21,INDEX($DJ:$DJ,$GN877+21),"")</f>
      </c>
      <c r="FU877">
        <f>IF($GO877&gt;=22,INDEX($DJ:$DJ,$GN877+22),"")</f>
      </c>
      <c r="FV877">
        <f>IF($GO877&gt;=23,INDEX($DJ:$DJ,$GN877+23),"")</f>
      </c>
      <c r="FW877">
        <f>IF($GO877&gt;=24,INDEX($DJ:$DJ,$GN877+24),"")</f>
      </c>
      <c r="FX877">
        <f>IF($GO877&gt;=25,INDEX($DJ:$DJ,$GN877+25),"")</f>
      </c>
      <c r="FY877">
        <f>IF($GO877&gt;=26,INDEX($DJ:$DJ,$GN877+26),"")</f>
      </c>
      <c r="FZ877">
        <f>IF($GO877&gt;=27,INDEX($DJ:$DJ,$GN877+27),"")</f>
      </c>
      <c r="GA877">
        <f>IF($GO877&gt;=28,INDEX($DJ:$DJ,$GN877+28),"")</f>
      </c>
      <c r="GB877">
        <f>IF($GO877&gt;=29,INDEX($DJ:$DJ,$GN877+29),"")</f>
      </c>
      <c r="GC877">
        <f>IF($GO877&gt;=30,INDEX($DJ:$DJ,$GN877+30),"")</f>
      </c>
      <c r="GD877">
        <f>IF($GO877&gt;=31,INDEX($DJ:$DJ,$GN877+31),"")</f>
      </c>
      <c r="GE877">
        <f>IF($GO877&gt;=32,INDEX($DJ:$DJ,$GN877+32),"")</f>
      </c>
      <c r="GF877">
        <f>IF($GO877&gt;=33,INDEX($DJ:$DJ,$GN877+33),"")</f>
      </c>
      <c r="GG877">
        <f>IF($GO877&gt;=34,INDEX($DJ:$DJ,$GN877+34),"")</f>
      </c>
      <c r="GH877">
        <f>IF($GO877&gt;=35,INDEX($DJ:$DJ,$GN877+35),"")</f>
      </c>
      <c r="GI877">
        <f>IF($GO877&gt;=36,INDEX($DJ:$DJ,$GN877+36),"")</f>
      </c>
      <c r="GJ877">
        <f>IF($GO877&gt;=37,INDEX($DJ:$DJ,$GN877+37),"")</f>
      </c>
      <c r="GK877">
        <f>IF($GO877&gt;=38,INDEX($DJ:$DJ,$GN877+38),"")</f>
      </c>
      <c r="GL877">
        <f>IF($GO877&gt;=39,INDEX($DJ:$DJ,$GN877+39),"")</f>
      </c>
      <c r="GM877">
        <f>IF($GO877&gt;=40,INDEX($DJ:$DJ,$GN877+40),"")</f>
      </c>
      <c r="GN877">
        <f>IFERROR(MATCH($DH877,$DI$2:$DI$148,0)+1,0)</f>
      </c>
      <c r="GO877">
        <f>IFERROR(INDEX($DK$2:$DK$148,MATCH($DH877,$DI$2:$DI$148,0)),0)</f>
      </c>
      <c r="GP877">
        <f>IFERROR(MATCH($Y877,$DL$877:$EY$877,0),0)</f>
      </c>
      <c r="GQ877">
        <f>IF($GP877&gt;0,INDEX($EZ$877:$GM$877,$GP877),"")</f>
      </c>
      <c r="GT877">
        <f>IF($JC877&gt;=1,INDEX($GR:$GR,$JB877+1),"")</f>
      </c>
      <c r="GU877">
        <f>IF($JC877&gt;=2,INDEX($GR:$GR,$JB877+2),"")</f>
      </c>
      <c r="GV877">
        <f>IF($JC877&gt;=3,INDEX($GR:$GR,$JB877+3),"")</f>
      </c>
      <c r="GW877">
        <f>IF($JC877&gt;=4,INDEX($GR:$GR,$JB877+4),"")</f>
      </c>
      <c r="GX877">
        <f>IF($JC877&gt;=5,INDEX($GR:$GR,$JB877+5),"")</f>
      </c>
      <c r="GY877">
        <f>IF($JC877&gt;=6,INDEX($GR:$GR,$JB877+6),"")</f>
      </c>
      <c r="GZ877">
        <f>IF($JC877&gt;=7,INDEX($GR:$GR,$JB877+7),"")</f>
      </c>
      <c r="HA877">
        <f>IF($JC877&gt;=8,INDEX($GR:$GR,$JB877+8),"")</f>
      </c>
      <c r="HB877">
        <f>IF($JC877&gt;=9,INDEX($GR:$GR,$JB877+9),"")</f>
      </c>
      <c r="HC877">
        <f>IF($JC877&gt;=10,INDEX($GR:$GR,$JB877+10),"")</f>
      </c>
      <c r="HD877">
        <f>IF($JC877&gt;=11,INDEX($GR:$GR,$JB877+11),"")</f>
      </c>
      <c r="HE877">
        <f>IF($JC877&gt;=12,INDEX($GR:$GR,$JB877+12),"")</f>
      </c>
      <c r="HF877">
        <f>IF($JC877&gt;=13,INDEX($GR:$GR,$JB877+13),"")</f>
      </c>
      <c r="HG877">
        <f>IF($JC877&gt;=14,INDEX($GR:$GR,$JB877+14),"")</f>
      </c>
      <c r="HH877">
        <f>IF($JC877&gt;=15,INDEX($GR:$GR,$JB877+15),"")</f>
      </c>
      <c r="HI877">
        <f>IF($JC877&gt;=16,INDEX($GR:$GR,$JB877+16),"")</f>
      </c>
      <c r="HJ877">
        <f>IF($JC877&gt;=17,INDEX($GR:$GR,$JB877+17),"")</f>
      </c>
      <c r="HK877">
        <f>IF($JC877&gt;=18,INDEX($GR:$GR,$JB877+18),"")</f>
      </c>
      <c r="HL877">
        <f>IF($JC877&gt;=19,INDEX($GR:$GR,$JB877+19),"")</f>
      </c>
      <c r="HM877">
        <f>IF($JC877&gt;=20,INDEX($GR:$GR,$JB877+20),"")</f>
      </c>
      <c r="HN877">
        <f>IF($JC877&gt;=21,INDEX($GR:$GR,$JB877+21),"")</f>
      </c>
      <c r="HO877">
        <f>IF($JC877&gt;=22,INDEX($GR:$GR,$JB877+22),"")</f>
      </c>
      <c r="HP877">
        <f>IF($JC877&gt;=23,INDEX($GR:$GR,$JB877+23),"")</f>
      </c>
      <c r="HQ877">
        <f>IF($JC877&gt;=24,INDEX($GR:$GR,$JB877+24),"")</f>
      </c>
      <c r="HR877">
        <f>IF($JC877&gt;=25,INDEX($GR:$GR,$JB877+25),"")</f>
      </c>
      <c r="HS877">
        <f>IF($JC877&gt;=26,INDEX($GR:$GR,$JB877+26),"")</f>
      </c>
      <c r="HT877">
        <f>IF($JC877&gt;=27,INDEX($GR:$GR,$JB877+27),"")</f>
      </c>
      <c r="HU877">
        <f>IF($JC877&gt;=28,INDEX($GR:$GR,$JB877+28),"")</f>
      </c>
      <c r="HV877">
        <f>IF($JC877&gt;=29,INDEX($GR:$GR,$JB877+29),"")</f>
      </c>
      <c r="HW877">
        <f>IF($JC877&gt;=30,INDEX($GR:$GR,$JB877+30),"")</f>
      </c>
      <c r="HX877">
        <f>IF($JC877&gt;=31,INDEX($GR:$GR,$JB877+31),"")</f>
      </c>
      <c r="HY877">
        <f>IF($JC877&gt;=32,INDEX($GR:$GR,$JB877+32),"")</f>
      </c>
      <c r="HZ877">
        <f>IF($JC877&gt;=33,INDEX($GR:$GR,$JB877+33),"")</f>
      </c>
      <c r="IA877">
        <f>IF($JC877&gt;=34,INDEX($GR:$GR,$JB877+34),"")</f>
      </c>
      <c r="IB877">
        <f>IF($JC877&gt;=35,INDEX($GR:$GR,$JB877+35),"")</f>
      </c>
      <c r="IC877">
        <f>IF($JC877&gt;=36,INDEX($GR:$GR,$JB877+36),"")</f>
      </c>
      <c r="ID877">
        <f>IF($JC877&gt;=37,INDEX($GR:$GR,$JB877+37),"")</f>
      </c>
      <c r="IE877">
        <f>IF($JC877&gt;=38,INDEX($GR:$GR,$JB877+38),"")</f>
      </c>
      <c r="IF877">
        <f>IF($JC877&gt;=39,INDEX($GR:$GR,$JB877+39),"")</f>
      </c>
      <c r="IG877">
        <f>IF($JC877&gt;=40,INDEX($GR:$GR,$JB877+40),"")</f>
      </c>
      <c r="IH877">
        <f>IF($JC877&gt;=41,INDEX($GR:$GR,$JB877+41),"")</f>
      </c>
      <c r="II877">
        <f>IF($JC877&gt;=42,INDEX($GR:$GR,$JB877+42),"")</f>
      </c>
      <c r="IJ877">
        <f>IF($JC877&gt;=43,INDEX($GR:$GR,$JB877+43),"")</f>
      </c>
      <c r="IK877">
        <f>IF($JC877&gt;=44,INDEX($GR:$GR,$JB877+44),"")</f>
      </c>
      <c r="IL877">
        <f>IF($JC877&gt;=45,INDEX($GR:$GR,$JB877+45),"")</f>
      </c>
      <c r="IM877">
        <f>IF($JC877&gt;=46,INDEX($GR:$GR,$JB877+46),"")</f>
      </c>
      <c r="IN877">
        <f>IF($JC877&gt;=47,INDEX($GR:$GR,$JB877+47),"")</f>
      </c>
      <c r="IO877">
        <f>IF($JC877&gt;=48,INDEX($GR:$GR,$JB877+48),"")</f>
      </c>
      <c r="IP877">
        <f>IF($JC877&gt;=49,INDEX($GR:$GR,$JB877+49),"")</f>
      </c>
      <c r="IQ877">
        <f>IF($JC877&gt;=50,INDEX($GR:$GR,$JB877+50),"")</f>
      </c>
      <c r="IR877">
        <f>IF($JC877&gt;=51,INDEX($GR:$GR,$JB877+51),"")</f>
      </c>
      <c r="IS877">
        <f>IF($JC877&gt;=52,INDEX($GR:$GR,$JB877+52),"")</f>
      </c>
      <c r="IT877">
        <f>IF($JC877&gt;=53,INDEX($GR:$GR,$JB877+53),"")</f>
      </c>
      <c r="IU877">
        <f>IF($JC877&gt;=54,INDEX($GR:$GR,$JB877+54),"")</f>
      </c>
      <c r="IV877">
        <f>IF($JC877&gt;=55,INDEX($GR:$GR,$JB877+55),"")</f>
      </c>
      <c r="IW877">
        <f>IF($JC877&gt;=56,INDEX($GR:$GR,$JB877+56),"")</f>
      </c>
      <c r="IX877">
        <f>IF($JC877&gt;=57,INDEX($GR:$GR,$JB877+57),"")</f>
      </c>
      <c r="IY877">
        <f>IF($JC877&gt;=58,INDEX($GR:$GR,$JB877+58),"")</f>
      </c>
      <c r="IZ877">
        <f>IF($JC877&gt;=59,INDEX($GR:$GR,$JB877+59),"")</f>
      </c>
      <c r="JA877">
        <f>IF($JC877&gt;=60,INDEX($GR:$GR,$JB877+60),"")</f>
      </c>
      <c r="JB877">
        <f>IFERROR(MATCH($GQ877,$GR$2:$GR$324,0)+1,0)</f>
      </c>
      <c r="JC877">
        <f>IFERROR(INDEX($GS$2:$GS$324,MATCH($GQ877,$GR$2:$GR$324,0)),0)</f>
      </c>
      <c r="JD877" t="s">
        <v>40</v>
      </c>
      <c r="JE877" t="s">
        <v>40</v>
      </c>
    </row>
    <row r="878" spans="1:265" x14ac:dyDescent="0.25">
      <c r="Q878">
        <f>IF(OR($T878="",$P878=""),"",IFERROR($T878/$P878,0))</f>
      </c>
      <c r="R878">
        <f>IF($T878="","",
SUM($S878,$U878,$Z878,$V878,$X878)*
(1-IF($AA878="",0,VALUE($AA878)/100)))</f>
      </c>
      <c r="S878">
        <f>IF($T878="","",$T878)</f>
      </c>
      <c r="U878">
        <f>IF($T878="","",
IF($N878="","",
IF(ISNUMBER(SEARCH("exempt",LOWER($N878))),0,
$T878*(VALUE(SUBSTITUTE($N878,"%",""))/100))))</f>
      </c>
      <c r="AB878">
        <f>IFERROR(IF(FIND(" - ",$K878)&gt;0,MID($K878,FIND(" - ",$K878)+3,LEN($K878)),""),"")</f>
      </c>
      <c r="AK878" t="s">
        <v>1465</v>
      </c>
      <c r="AP878">
        <f>IFERROR(LEFT($K878,FIND(" - ",$K878)-1),$K878)</f>
      </c>
      <c r="AS878">
        <f>IF($CH878&gt;=1,INDEX($AQ:$AQ,$CG878+1),"")</f>
      </c>
      <c r="AT878">
        <f>IF($CH878&gt;=2,INDEX($AQ:$AQ,$CG878+2),"")</f>
      </c>
      <c r="AU878">
        <f>IF($CH878&gt;=3,INDEX($AQ:$AQ,$CG878+3),"")</f>
      </c>
      <c r="AV878">
        <f>IF($CH878&gt;=4,INDEX($AQ:$AQ,$CG878+4),"")</f>
      </c>
      <c r="AW878">
        <f>IF($CH878&gt;=5,INDEX($AQ:$AQ,$CG878+5),"")</f>
      </c>
      <c r="AX878">
        <f>IF($CH878&gt;=6,INDEX($AQ:$AQ,$CG878+6),"")</f>
      </c>
      <c r="AY878">
        <f>IF($CH878&gt;=7,INDEX($AQ:$AQ,$CG878+7),"")</f>
      </c>
      <c r="AZ878">
        <f>IF($CH878&gt;=8,INDEX($AQ:$AQ,$CG878+8),"")</f>
      </c>
      <c r="BA878">
        <f>IF($CH878&gt;=9,INDEX($AQ:$AQ,$CG878+9),"")</f>
      </c>
      <c r="BB878">
        <f>IF($CH878&gt;=10,INDEX($AQ:$AQ,$CG878+10),"")</f>
      </c>
      <c r="BC878">
        <f>IF($CH878&gt;=11,INDEX($AQ:$AQ,$CG878+11),"")</f>
      </c>
      <c r="BD878">
        <f>IF($CH878&gt;=12,INDEX($AQ:$AQ,$CG878+12),"")</f>
      </c>
      <c r="BE878">
        <f>IF($CH878&gt;=13,INDEX($AQ:$AQ,$CG878+13),"")</f>
      </c>
      <c r="BF878">
        <f>IF($CH878&gt;=14,INDEX($AQ:$AQ,$CG878+14),"")</f>
      </c>
      <c r="BG878">
        <f>IF($CH878&gt;=15,INDEX($AQ:$AQ,$CG878+15),"")</f>
      </c>
      <c r="BH878">
        <f>IF($CH878&gt;=16,INDEX($AQ:$AQ,$CG878+16),"")</f>
      </c>
      <c r="BI878">
        <f>IF($CH878&gt;=17,INDEX($AQ:$AQ,$CG878+17),"")</f>
      </c>
      <c r="BJ878">
        <f>IF($CH878&gt;=18,INDEX($AQ:$AQ,$CG878+18),"")</f>
      </c>
      <c r="BK878">
        <f>IF($CH878&gt;=19,INDEX($AQ:$AQ,$CG878+19),"")</f>
      </c>
      <c r="BL878">
        <f>IF($CH878&gt;=20,INDEX($AQ:$AQ,$CG878+20),"")</f>
      </c>
      <c r="BM878">
        <f>IF($CH878&gt;=21,INDEX($AQ:$AQ,$CG878+21),"")</f>
      </c>
      <c r="BN878">
        <f>IF($CH878&gt;=22,INDEX($AQ:$AQ,$CG878+22),"")</f>
      </c>
      <c r="BO878">
        <f>IF($CH878&gt;=23,INDEX($AQ:$AQ,$CG878+23),"")</f>
      </c>
      <c r="BP878">
        <f>IF($CH878&gt;=24,INDEX($AQ:$AQ,$CG878+24),"")</f>
      </c>
      <c r="BQ878">
        <f>IF($CH878&gt;=25,INDEX($AQ:$AQ,$CG878+25),"")</f>
      </c>
      <c r="BR878">
        <f>IF($CH878&gt;=26,INDEX($AQ:$AQ,$CG878+26),"")</f>
      </c>
      <c r="BS878">
        <f>IF($CH878&gt;=27,INDEX($AQ:$AQ,$CG878+27),"")</f>
      </c>
      <c r="BT878">
        <f>IF($CH878&gt;=28,INDEX($AQ:$AQ,$CG878+28),"")</f>
      </c>
      <c r="BU878">
        <f>IF($CH878&gt;=29,INDEX($AQ:$AQ,$CG878+29),"")</f>
      </c>
      <c r="BV878">
        <f>IF($CH878&gt;=30,INDEX($AQ:$AQ,$CG878+30),"")</f>
      </c>
      <c r="BW878">
        <f>IF($CH878&gt;=31,INDEX($AQ:$AQ,$CG878+31),"")</f>
      </c>
      <c r="BX878">
        <f>IF($CH878&gt;=32,INDEX($AQ:$AQ,$CG878+32),"")</f>
      </c>
      <c r="BY878">
        <f>IF($CH878&gt;=33,INDEX($AQ:$AQ,$CG878+33),"")</f>
      </c>
      <c r="BZ878">
        <f>IF($CH878&gt;=34,INDEX($AQ:$AQ,$CG878+34),"")</f>
      </c>
      <c r="CA878">
        <f>IF($CH878&gt;=35,INDEX($AQ:$AQ,$CG878+35),"")</f>
      </c>
      <c r="CB878">
        <f>IF($CH878&gt;=36,INDEX($AQ:$AQ,$CG878+36),"")</f>
      </c>
      <c r="CC878">
        <f>IF($CH878&gt;=37,INDEX($AQ:$AQ,$CG878+37),"")</f>
      </c>
      <c r="CD878">
        <f>IF($CH878&gt;=38,INDEX($AQ:$AQ,$CG878+38),"")</f>
      </c>
      <c r="CE878">
        <f>IF($CH878&gt;=39,INDEX($AQ:$AQ,$CG878+39),"")</f>
      </c>
      <c r="CF878">
        <f>IF($CH878&gt;=40,INDEX($AQ:$AQ,$CG878+40),"")</f>
      </c>
      <c r="CG878">
        <f>IFERROR(MATCH($AP878,$AQ$2:$AQ$134,0)+1,0)</f>
      </c>
      <c r="CH878">
        <f>IFERROR(INDEX($AR$2:$AR$134,MATCH($AP878,$AQ$2:$AQ$134,0)),0)</f>
      </c>
      <c r="CI878">
        <f>IFERROR(LEFT($L878,FIND(" - ",$L878)-1),$L878)</f>
      </c>
      <c r="CL878">
        <f>IF($DG878&gt;=1,INDEX($CJ:$CJ,$DF878+1),"")</f>
      </c>
      <c r="CM878">
        <f>IF($DG878&gt;=2,INDEX($CJ:$CJ,$DF878+2),"")</f>
      </c>
      <c r="CN878">
        <f>IF($DG878&gt;=3,INDEX($CJ:$CJ,$DF878+3),"")</f>
      </c>
      <c r="CO878">
        <f>IF($DG878&gt;=4,INDEX($CJ:$CJ,$DF878+4),"")</f>
      </c>
      <c r="CP878">
        <f>IF($DG878&gt;=5,INDEX($CJ:$CJ,$DF878+5),"")</f>
      </c>
      <c r="CQ878">
        <f>IF($DG878&gt;=6,INDEX($CJ:$CJ,$DF878+6),"")</f>
      </c>
      <c r="CR878">
        <f>IF($DG878&gt;=7,INDEX($CJ:$CJ,$DF878+7),"")</f>
      </c>
      <c r="CS878">
        <f>IF($DG878&gt;=8,INDEX($CJ:$CJ,$DF878+8),"")</f>
      </c>
      <c r="CT878">
        <f>IF($DG878&gt;=9,INDEX($CJ:$CJ,$DF878+9),"")</f>
      </c>
      <c r="CU878">
        <f>IF($DG878&gt;=10,INDEX($CJ:$CJ,$DF878+10),"")</f>
      </c>
      <c r="CV878">
        <f>IF($DG878&gt;=11,INDEX($CJ:$CJ,$DF878+11),"")</f>
      </c>
      <c r="CW878">
        <f>IF($DG878&gt;=12,INDEX($CJ:$CJ,$DF878+12),"")</f>
      </c>
      <c r="CX878">
        <f>IF($DG878&gt;=13,INDEX($CJ:$CJ,$DF878+13),"")</f>
      </c>
      <c r="CY878">
        <f>IF($DG878&gt;=14,INDEX($CJ:$CJ,$DF878+14),"")</f>
      </c>
      <c r="CZ878">
        <f>IF($DG878&gt;=15,INDEX($CJ:$CJ,$DF878+15),"")</f>
      </c>
      <c r="DA878">
        <f>IF($DG878&gt;=16,INDEX($CJ:$CJ,$DF878+16),"")</f>
      </c>
      <c r="DB878">
        <f>IF($DG878&gt;=17,INDEX($CJ:$CJ,$DF878+17),"")</f>
      </c>
      <c r="DC878">
        <f>IF($DG878&gt;=18,INDEX($CJ:$CJ,$DF878+18),"")</f>
      </c>
      <c r="DD878">
        <f>IF($DG878&gt;=19,INDEX($CJ:$CJ,$DF878+19),"")</f>
      </c>
      <c r="DE878">
        <f>IF($DG878&gt;=20,INDEX($CJ:$CJ,$DF878+20),"")</f>
      </c>
      <c r="DF878">
        <f>IFERROR(MATCH($CI878,$CJ$2:$CJ$263,0)+1,0)</f>
      </c>
      <c r="DG878">
        <f>IFERROR(INDEX($CK$2:$CK$263,MATCH($CI878,$CJ$2:$CJ$263,0)),0)</f>
      </c>
      <c r="DH878">
        <f>IFERROR(INDEX($AO:$AO,MATCH($N878,$AN:$AN,0))&amp;"","")</f>
      </c>
      <c r="DL878">
        <f>IF($GO878&gt;=1,INDEX($DI:$DI,$GN878+1),"")</f>
      </c>
      <c r="DM878">
        <f>IF($GO878&gt;=2,INDEX($DI:$DI,$GN878+2),"")</f>
      </c>
      <c r="DN878">
        <f>IF($GO878&gt;=3,INDEX($DI:$DI,$GN878+3),"")</f>
      </c>
      <c r="DO878">
        <f>IF($GO878&gt;=4,INDEX($DI:$DI,$GN878+4),"")</f>
      </c>
      <c r="DP878">
        <f>IF($GO878&gt;=5,INDEX($DI:$DI,$GN878+5),"")</f>
      </c>
      <c r="DQ878">
        <f>IF($GO878&gt;=6,INDEX($DI:$DI,$GN878+6),"")</f>
      </c>
      <c r="DR878">
        <f>IF($GO878&gt;=7,INDEX($DI:$DI,$GN878+7),"")</f>
      </c>
      <c r="DS878">
        <f>IF($GO878&gt;=8,INDEX($DI:$DI,$GN878+8),"")</f>
      </c>
      <c r="DT878">
        <f>IF($GO878&gt;=9,INDEX($DI:$DI,$GN878+9),"")</f>
      </c>
      <c r="DU878">
        <f>IF($GO878&gt;=10,INDEX($DI:$DI,$GN878+10),"")</f>
      </c>
      <c r="DV878">
        <f>IF($GO878&gt;=11,INDEX($DI:$DI,$GN878+11),"")</f>
      </c>
      <c r="DW878">
        <f>IF($GO878&gt;=12,INDEX($DI:$DI,$GN878+12),"")</f>
      </c>
      <c r="DX878">
        <f>IF($GO878&gt;=13,INDEX($DI:$DI,$GN878+13),"")</f>
      </c>
      <c r="DY878">
        <f>IF($GO878&gt;=14,INDEX($DI:$DI,$GN878+14),"")</f>
      </c>
      <c r="DZ878">
        <f>IF($GO878&gt;=15,INDEX($DI:$DI,$GN878+15),"")</f>
      </c>
      <c r="EA878">
        <f>IF($GO878&gt;=16,INDEX($DI:$DI,$GN878+16),"")</f>
      </c>
      <c r="EB878">
        <f>IF($GO878&gt;=17,INDEX($DI:$DI,$GN878+17),"")</f>
      </c>
      <c r="EC878">
        <f>IF($GO878&gt;=18,INDEX($DI:$DI,$GN878+18),"")</f>
      </c>
      <c r="ED878">
        <f>IF($GO878&gt;=19,INDEX($DI:$DI,$GN878+19),"")</f>
      </c>
      <c r="EE878">
        <f>IF($GO878&gt;=20,INDEX($DI:$DI,$GN878+20),"")</f>
      </c>
      <c r="EF878">
        <f>IF($GO878&gt;=21,INDEX($DI:$DI,$GN878+21),"")</f>
      </c>
      <c r="EG878">
        <f>IF($GO878&gt;=22,INDEX($DI:$DI,$GN878+22),"")</f>
      </c>
      <c r="EH878">
        <f>IF($GO878&gt;=23,INDEX($DI:$DI,$GN878+23),"")</f>
      </c>
      <c r="EI878">
        <f>IF($GO878&gt;=24,INDEX($DI:$DI,$GN878+24),"")</f>
      </c>
      <c r="EJ878">
        <f>IF($GO878&gt;=25,INDEX($DI:$DI,$GN878+25),"")</f>
      </c>
      <c r="EK878">
        <f>IF($GO878&gt;=26,INDEX($DI:$DI,$GN878+26),"")</f>
      </c>
      <c r="EL878">
        <f>IF($GO878&gt;=27,INDEX($DI:$DI,$GN878+27),"")</f>
      </c>
      <c r="EM878">
        <f>IF($GO878&gt;=28,INDEX($DI:$DI,$GN878+28),"")</f>
      </c>
      <c r="EN878">
        <f>IF($GO878&gt;=29,INDEX($DI:$DI,$GN878+29),"")</f>
      </c>
      <c r="EO878">
        <f>IF($GO878&gt;=30,INDEX($DI:$DI,$GN878+30),"")</f>
      </c>
      <c r="EP878">
        <f>IF($GO878&gt;=31,INDEX($DI:$DI,$GN878+31),"")</f>
      </c>
      <c r="EQ878">
        <f>IF($GO878&gt;=32,INDEX($DI:$DI,$GN878+32),"")</f>
      </c>
      <c r="ER878">
        <f>IF($GO878&gt;=33,INDEX($DI:$DI,$GN878+33),"")</f>
      </c>
      <c r="ES878">
        <f>IF($GO878&gt;=34,INDEX($DI:$DI,$GN878+34),"")</f>
      </c>
      <c r="ET878">
        <f>IF($GO878&gt;=35,INDEX($DI:$DI,$GN878+35),"")</f>
      </c>
      <c r="EU878">
        <f>IF($GO878&gt;=36,INDEX($DI:$DI,$GN878+36),"")</f>
      </c>
      <c r="EV878">
        <f>IF($GO878&gt;=37,INDEX($DI:$DI,$GN878+37),"")</f>
      </c>
      <c r="EW878">
        <f>IF($GO878&gt;=38,INDEX($DI:$DI,$GN878+38),"")</f>
      </c>
      <c r="EX878">
        <f>IF($GO878&gt;=39,INDEX($DI:$DI,$GN878+39),"")</f>
      </c>
      <c r="EY878">
        <f>IF($GO878&gt;=40,INDEX($DI:$DI,$GN878+40),"")</f>
      </c>
      <c r="EZ878">
        <f>IF($GO878&gt;=1,INDEX($DJ:$DJ,$GN878+1),"")</f>
      </c>
      <c r="FA878">
        <f>IF($GO878&gt;=2,INDEX($DJ:$DJ,$GN878+2),"")</f>
      </c>
      <c r="FB878">
        <f>IF($GO878&gt;=3,INDEX($DJ:$DJ,$GN878+3),"")</f>
      </c>
      <c r="FC878">
        <f>IF($GO878&gt;=4,INDEX($DJ:$DJ,$GN878+4),"")</f>
      </c>
      <c r="FD878">
        <f>IF($GO878&gt;=5,INDEX($DJ:$DJ,$GN878+5),"")</f>
      </c>
      <c r="FE878">
        <f>IF($GO878&gt;=6,INDEX($DJ:$DJ,$GN878+6),"")</f>
      </c>
      <c r="FF878">
        <f>IF($GO878&gt;=7,INDEX($DJ:$DJ,$GN878+7),"")</f>
      </c>
      <c r="FG878">
        <f>IF($GO878&gt;=8,INDEX($DJ:$DJ,$GN878+8),"")</f>
      </c>
      <c r="FH878">
        <f>IF($GO878&gt;=9,INDEX($DJ:$DJ,$GN878+9),"")</f>
      </c>
      <c r="FI878">
        <f>IF($GO878&gt;=10,INDEX($DJ:$DJ,$GN878+10),"")</f>
      </c>
      <c r="FJ878">
        <f>IF($GO878&gt;=11,INDEX($DJ:$DJ,$GN878+11),"")</f>
      </c>
      <c r="FK878">
        <f>IF($GO878&gt;=12,INDEX($DJ:$DJ,$GN878+12),"")</f>
      </c>
      <c r="FL878">
        <f>IF($GO878&gt;=13,INDEX($DJ:$DJ,$GN878+13),"")</f>
      </c>
      <c r="FM878">
        <f>IF($GO878&gt;=14,INDEX($DJ:$DJ,$GN878+14),"")</f>
      </c>
      <c r="FN878">
        <f>IF($GO878&gt;=15,INDEX($DJ:$DJ,$GN878+15),"")</f>
      </c>
      <c r="FO878">
        <f>IF($GO878&gt;=16,INDEX($DJ:$DJ,$GN878+16),"")</f>
      </c>
      <c r="FP878">
        <f>IF($GO878&gt;=17,INDEX($DJ:$DJ,$GN878+17),"")</f>
      </c>
      <c r="FQ878">
        <f>IF($GO878&gt;=18,INDEX($DJ:$DJ,$GN878+18),"")</f>
      </c>
      <c r="FR878">
        <f>IF($GO878&gt;=19,INDEX($DJ:$DJ,$GN878+19),"")</f>
      </c>
      <c r="FS878">
        <f>IF($GO878&gt;=20,INDEX($DJ:$DJ,$GN878+20),"")</f>
      </c>
      <c r="FT878">
        <f>IF($GO878&gt;=21,INDEX($DJ:$DJ,$GN878+21),"")</f>
      </c>
      <c r="FU878">
        <f>IF($GO878&gt;=22,INDEX($DJ:$DJ,$GN878+22),"")</f>
      </c>
      <c r="FV878">
        <f>IF($GO878&gt;=23,INDEX($DJ:$DJ,$GN878+23),"")</f>
      </c>
      <c r="FW878">
        <f>IF($GO878&gt;=24,INDEX($DJ:$DJ,$GN878+24),"")</f>
      </c>
      <c r="FX878">
        <f>IF($GO878&gt;=25,INDEX($DJ:$DJ,$GN878+25),"")</f>
      </c>
      <c r="FY878">
        <f>IF($GO878&gt;=26,INDEX($DJ:$DJ,$GN878+26),"")</f>
      </c>
      <c r="FZ878">
        <f>IF($GO878&gt;=27,INDEX($DJ:$DJ,$GN878+27),"")</f>
      </c>
      <c r="GA878">
        <f>IF($GO878&gt;=28,INDEX($DJ:$DJ,$GN878+28),"")</f>
      </c>
      <c r="GB878">
        <f>IF($GO878&gt;=29,INDEX($DJ:$DJ,$GN878+29),"")</f>
      </c>
      <c r="GC878">
        <f>IF($GO878&gt;=30,INDEX($DJ:$DJ,$GN878+30),"")</f>
      </c>
      <c r="GD878">
        <f>IF($GO878&gt;=31,INDEX($DJ:$DJ,$GN878+31),"")</f>
      </c>
      <c r="GE878">
        <f>IF($GO878&gt;=32,INDEX($DJ:$DJ,$GN878+32),"")</f>
      </c>
      <c r="GF878">
        <f>IF($GO878&gt;=33,INDEX($DJ:$DJ,$GN878+33),"")</f>
      </c>
      <c r="GG878">
        <f>IF($GO878&gt;=34,INDEX($DJ:$DJ,$GN878+34),"")</f>
      </c>
      <c r="GH878">
        <f>IF($GO878&gt;=35,INDEX($DJ:$DJ,$GN878+35),"")</f>
      </c>
      <c r="GI878">
        <f>IF($GO878&gt;=36,INDEX($DJ:$DJ,$GN878+36),"")</f>
      </c>
      <c r="GJ878">
        <f>IF($GO878&gt;=37,INDEX($DJ:$DJ,$GN878+37),"")</f>
      </c>
      <c r="GK878">
        <f>IF($GO878&gt;=38,INDEX($DJ:$DJ,$GN878+38),"")</f>
      </c>
      <c r="GL878">
        <f>IF($GO878&gt;=39,INDEX($DJ:$DJ,$GN878+39),"")</f>
      </c>
      <c r="GM878">
        <f>IF($GO878&gt;=40,INDEX($DJ:$DJ,$GN878+40),"")</f>
      </c>
      <c r="GN878">
        <f>IFERROR(MATCH($DH878,$DI$2:$DI$148,0)+1,0)</f>
      </c>
      <c r="GO878">
        <f>IFERROR(INDEX($DK$2:$DK$148,MATCH($DH878,$DI$2:$DI$148,0)),0)</f>
      </c>
      <c r="GP878">
        <f>IFERROR(MATCH($Y878,$DL$878:$EY$878,0),0)</f>
      </c>
      <c r="GQ878">
        <f>IF($GP878&gt;0,INDEX($EZ$878:$GM$878,$GP878),"")</f>
      </c>
      <c r="GT878">
        <f>IF($JC878&gt;=1,INDEX($GR:$GR,$JB878+1),"")</f>
      </c>
      <c r="GU878">
        <f>IF($JC878&gt;=2,INDEX($GR:$GR,$JB878+2),"")</f>
      </c>
      <c r="GV878">
        <f>IF($JC878&gt;=3,INDEX($GR:$GR,$JB878+3),"")</f>
      </c>
      <c r="GW878">
        <f>IF($JC878&gt;=4,INDEX($GR:$GR,$JB878+4),"")</f>
      </c>
      <c r="GX878">
        <f>IF($JC878&gt;=5,INDEX($GR:$GR,$JB878+5),"")</f>
      </c>
      <c r="GY878">
        <f>IF($JC878&gt;=6,INDEX($GR:$GR,$JB878+6),"")</f>
      </c>
      <c r="GZ878">
        <f>IF($JC878&gt;=7,INDEX($GR:$GR,$JB878+7),"")</f>
      </c>
      <c r="HA878">
        <f>IF($JC878&gt;=8,INDEX($GR:$GR,$JB878+8),"")</f>
      </c>
      <c r="HB878">
        <f>IF($JC878&gt;=9,INDEX($GR:$GR,$JB878+9),"")</f>
      </c>
      <c r="HC878">
        <f>IF($JC878&gt;=10,INDEX($GR:$GR,$JB878+10),"")</f>
      </c>
      <c r="HD878">
        <f>IF($JC878&gt;=11,INDEX($GR:$GR,$JB878+11),"")</f>
      </c>
      <c r="HE878">
        <f>IF($JC878&gt;=12,INDEX($GR:$GR,$JB878+12),"")</f>
      </c>
      <c r="HF878">
        <f>IF($JC878&gt;=13,INDEX($GR:$GR,$JB878+13),"")</f>
      </c>
      <c r="HG878">
        <f>IF($JC878&gt;=14,INDEX($GR:$GR,$JB878+14),"")</f>
      </c>
      <c r="HH878">
        <f>IF($JC878&gt;=15,INDEX($GR:$GR,$JB878+15),"")</f>
      </c>
      <c r="HI878">
        <f>IF($JC878&gt;=16,INDEX($GR:$GR,$JB878+16),"")</f>
      </c>
      <c r="HJ878">
        <f>IF($JC878&gt;=17,INDEX($GR:$GR,$JB878+17),"")</f>
      </c>
      <c r="HK878">
        <f>IF($JC878&gt;=18,INDEX($GR:$GR,$JB878+18),"")</f>
      </c>
      <c r="HL878">
        <f>IF($JC878&gt;=19,INDEX($GR:$GR,$JB878+19),"")</f>
      </c>
      <c r="HM878">
        <f>IF($JC878&gt;=20,INDEX($GR:$GR,$JB878+20),"")</f>
      </c>
      <c r="HN878">
        <f>IF($JC878&gt;=21,INDEX($GR:$GR,$JB878+21),"")</f>
      </c>
      <c r="HO878">
        <f>IF($JC878&gt;=22,INDEX($GR:$GR,$JB878+22),"")</f>
      </c>
      <c r="HP878">
        <f>IF($JC878&gt;=23,INDEX($GR:$GR,$JB878+23),"")</f>
      </c>
      <c r="HQ878">
        <f>IF($JC878&gt;=24,INDEX($GR:$GR,$JB878+24),"")</f>
      </c>
      <c r="HR878">
        <f>IF($JC878&gt;=25,INDEX($GR:$GR,$JB878+25),"")</f>
      </c>
      <c r="HS878">
        <f>IF($JC878&gt;=26,INDEX($GR:$GR,$JB878+26),"")</f>
      </c>
      <c r="HT878">
        <f>IF($JC878&gt;=27,INDEX($GR:$GR,$JB878+27),"")</f>
      </c>
      <c r="HU878">
        <f>IF($JC878&gt;=28,INDEX($GR:$GR,$JB878+28),"")</f>
      </c>
      <c r="HV878">
        <f>IF($JC878&gt;=29,INDEX($GR:$GR,$JB878+29),"")</f>
      </c>
      <c r="HW878">
        <f>IF($JC878&gt;=30,INDEX($GR:$GR,$JB878+30),"")</f>
      </c>
      <c r="HX878">
        <f>IF($JC878&gt;=31,INDEX($GR:$GR,$JB878+31),"")</f>
      </c>
      <c r="HY878">
        <f>IF($JC878&gt;=32,INDEX($GR:$GR,$JB878+32),"")</f>
      </c>
      <c r="HZ878">
        <f>IF($JC878&gt;=33,INDEX($GR:$GR,$JB878+33),"")</f>
      </c>
      <c r="IA878">
        <f>IF($JC878&gt;=34,INDEX($GR:$GR,$JB878+34),"")</f>
      </c>
      <c r="IB878">
        <f>IF($JC878&gt;=35,INDEX($GR:$GR,$JB878+35),"")</f>
      </c>
      <c r="IC878">
        <f>IF($JC878&gt;=36,INDEX($GR:$GR,$JB878+36),"")</f>
      </c>
      <c r="ID878">
        <f>IF($JC878&gt;=37,INDEX($GR:$GR,$JB878+37),"")</f>
      </c>
      <c r="IE878">
        <f>IF($JC878&gt;=38,INDEX($GR:$GR,$JB878+38),"")</f>
      </c>
      <c r="IF878">
        <f>IF($JC878&gt;=39,INDEX($GR:$GR,$JB878+39),"")</f>
      </c>
      <c r="IG878">
        <f>IF($JC878&gt;=40,INDEX($GR:$GR,$JB878+40),"")</f>
      </c>
      <c r="IH878">
        <f>IF($JC878&gt;=41,INDEX($GR:$GR,$JB878+41),"")</f>
      </c>
      <c r="II878">
        <f>IF($JC878&gt;=42,INDEX($GR:$GR,$JB878+42),"")</f>
      </c>
      <c r="IJ878">
        <f>IF($JC878&gt;=43,INDEX($GR:$GR,$JB878+43),"")</f>
      </c>
      <c r="IK878">
        <f>IF($JC878&gt;=44,INDEX($GR:$GR,$JB878+44),"")</f>
      </c>
      <c r="IL878">
        <f>IF($JC878&gt;=45,INDEX($GR:$GR,$JB878+45),"")</f>
      </c>
      <c r="IM878">
        <f>IF($JC878&gt;=46,INDEX($GR:$GR,$JB878+46),"")</f>
      </c>
      <c r="IN878">
        <f>IF($JC878&gt;=47,INDEX($GR:$GR,$JB878+47),"")</f>
      </c>
      <c r="IO878">
        <f>IF($JC878&gt;=48,INDEX($GR:$GR,$JB878+48),"")</f>
      </c>
      <c r="IP878">
        <f>IF($JC878&gt;=49,INDEX($GR:$GR,$JB878+49),"")</f>
      </c>
      <c r="IQ878">
        <f>IF($JC878&gt;=50,INDEX($GR:$GR,$JB878+50),"")</f>
      </c>
      <c r="IR878">
        <f>IF($JC878&gt;=51,INDEX($GR:$GR,$JB878+51),"")</f>
      </c>
      <c r="IS878">
        <f>IF($JC878&gt;=52,INDEX($GR:$GR,$JB878+52),"")</f>
      </c>
      <c r="IT878">
        <f>IF($JC878&gt;=53,INDEX($GR:$GR,$JB878+53),"")</f>
      </c>
      <c r="IU878">
        <f>IF($JC878&gt;=54,INDEX($GR:$GR,$JB878+54),"")</f>
      </c>
      <c r="IV878">
        <f>IF($JC878&gt;=55,INDEX($GR:$GR,$JB878+55),"")</f>
      </c>
      <c r="IW878">
        <f>IF($JC878&gt;=56,INDEX($GR:$GR,$JB878+56),"")</f>
      </c>
      <c r="IX878">
        <f>IF($JC878&gt;=57,INDEX($GR:$GR,$JB878+57),"")</f>
      </c>
      <c r="IY878">
        <f>IF($JC878&gt;=58,INDEX($GR:$GR,$JB878+58),"")</f>
      </c>
      <c r="IZ878">
        <f>IF($JC878&gt;=59,INDEX($GR:$GR,$JB878+59),"")</f>
      </c>
      <c r="JA878">
        <f>IF($JC878&gt;=60,INDEX($GR:$GR,$JB878+60),"")</f>
      </c>
      <c r="JB878">
        <f>IFERROR(MATCH($GQ878,$GR$2:$GR$324,0)+1,0)</f>
      </c>
      <c r="JC878">
        <f>IFERROR(INDEX($GS$2:$GS$324,MATCH($GQ878,$GR$2:$GR$324,0)),0)</f>
      </c>
      <c r="JD878" t="s">
        <v>40</v>
      </c>
      <c r="JE878" t="s">
        <v>40</v>
      </c>
    </row>
    <row r="879" spans="1:265" x14ac:dyDescent="0.25">
      <c r="Q879">
        <f>IF(OR($T879="",$P879=""),"",IFERROR($T879/$P879,0))</f>
      </c>
      <c r="R879">
        <f>IF($T879="","",
SUM($S879,$U879,$Z879,$V879,$X879)*
(1-IF($AA879="",0,VALUE($AA879)/100)))</f>
      </c>
      <c r="S879">
        <f>IF($T879="","",$T879)</f>
      </c>
      <c r="U879">
        <f>IF($T879="","",
IF($N879="","",
IF(ISNUMBER(SEARCH("exempt",LOWER($N879))),0,
$T879*(VALUE(SUBSTITUTE($N879,"%",""))/100))))</f>
      </c>
      <c r="AB879">
        <f>IFERROR(IF(FIND(" - ",$K879)&gt;0,MID($K879,FIND(" - ",$K879)+3,LEN($K879)),""),"")</f>
      </c>
      <c r="AK879" t="s">
        <v>1466</v>
      </c>
      <c r="AP879">
        <f>IFERROR(LEFT($K879,FIND(" - ",$K879)-1),$K879)</f>
      </c>
      <c r="AS879">
        <f>IF($CH879&gt;=1,INDEX($AQ:$AQ,$CG879+1),"")</f>
      </c>
      <c r="AT879">
        <f>IF($CH879&gt;=2,INDEX($AQ:$AQ,$CG879+2),"")</f>
      </c>
      <c r="AU879">
        <f>IF($CH879&gt;=3,INDEX($AQ:$AQ,$CG879+3),"")</f>
      </c>
      <c r="AV879">
        <f>IF($CH879&gt;=4,INDEX($AQ:$AQ,$CG879+4),"")</f>
      </c>
      <c r="AW879">
        <f>IF($CH879&gt;=5,INDEX($AQ:$AQ,$CG879+5),"")</f>
      </c>
      <c r="AX879">
        <f>IF($CH879&gt;=6,INDEX($AQ:$AQ,$CG879+6),"")</f>
      </c>
      <c r="AY879">
        <f>IF($CH879&gt;=7,INDEX($AQ:$AQ,$CG879+7),"")</f>
      </c>
      <c r="AZ879">
        <f>IF($CH879&gt;=8,INDEX($AQ:$AQ,$CG879+8),"")</f>
      </c>
      <c r="BA879">
        <f>IF($CH879&gt;=9,INDEX($AQ:$AQ,$CG879+9),"")</f>
      </c>
      <c r="BB879">
        <f>IF($CH879&gt;=10,INDEX($AQ:$AQ,$CG879+10),"")</f>
      </c>
      <c r="BC879">
        <f>IF($CH879&gt;=11,INDEX($AQ:$AQ,$CG879+11),"")</f>
      </c>
      <c r="BD879">
        <f>IF($CH879&gt;=12,INDEX($AQ:$AQ,$CG879+12),"")</f>
      </c>
      <c r="BE879">
        <f>IF($CH879&gt;=13,INDEX($AQ:$AQ,$CG879+13),"")</f>
      </c>
      <c r="BF879">
        <f>IF($CH879&gt;=14,INDEX($AQ:$AQ,$CG879+14),"")</f>
      </c>
      <c r="BG879">
        <f>IF($CH879&gt;=15,INDEX($AQ:$AQ,$CG879+15),"")</f>
      </c>
      <c r="BH879">
        <f>IF($CH879&gt;=16,INDEX($AQ:$AQ,$CG879+16),"")</f>
      </c>
      <c r="BI879">
        <f>IF($CH879&gt;=17,INDEX($AQ:$AQ,$CG879+17),"")</f>
      </c>
      <c r="BJ879">
        <f>IF($CH879&gt;=18,INDEX($AQ:$AQ,$CG879+18),"")</f>
      </c>
      <c r="BK879">
        <f>IF($CH879&gt;=19,INDEX($AQ:$AQ,$CG879+19),"")</f>
      </c>
      <c r="BL879">
        <f>IF($CH879&gt;=20,INDEX($AQ:$AQ,$CG879+20),"")</f>
      </c>
      <c r="BM879">
        <f>IF($CH879&gt;=21,INDEX($AQ:$AQ,$CG879+21),"")</f>
      </c>
      <c r="BN879">
        <f>IF($CH879&gt;=22,INDEX($AQ:$AQ,$CG879+22),"")</f>
      </c>
      <c r="BO879">
        <f>IF($CH879&gt;=23,INDEX($AQ:$AQ,$CG879+23),"")</f>
      </c>
      <c r="BP879">
        <f>IF($CH879&gt;=24,INDEX($AQ:$AQ,$CG879+24),"")</f>
      </c>
      <c r="BQ879">
        <f>IF($CH879&gt;=25,INDEX($AQ:$AQ,$CG879+25),"")</f>
      </c>
      <c r="BR879">
        <f>IF($CH879&gt;=26,INDEX($AQ:$AQ,$CG879+26),"")</f>
      </c>
      <c r="BS879">
        <f>IF($CH879&gt;=27,INDEX($AQ:$AQ,$CG879+27),"")</f>
      </c>
      <c r="BT879">
        <f>IF($CH879&gt;=28,INDEX($AQ:$AQ,$CG879+28),"")</f>
      </c>
      <c r="BU879">
        <f>IF($CH879&gt;=29,INDEX($AQ:$AQ,$CG879+29),"")</f>
      </c>
      <c r="BV879">
        <f>IF($CH879&gt;=30,INDEX($AQ:$AQ,$CG879+30),"")</f>
      </c>
      <c r="BW879">
        <f>IF($CH879&gt;=31,INDEX($AQ:$AQ,$CG879+31),"")</f>
      </c>
      <c r="BX879">
        <f>IF($CH879&gt;=32,INDEX($AQ:$AQ,$CG879+32),"")</f>
      </c>
      <c r="BY879">
        <f>IF($CH879&gt;=33,INDEX($AQ:$AQ,$CG879+33),"")</f>
      </c>
      <c r="BZ879">
        <f>IF($CH879&gt;=34,INDEX($AQ:$AQ,$CG879+34),"")</f>
      </c>
      <c r="CA879">
        <f>IF($CH879&gt;=35,INDEX($AQ:$AQ,$CG879+35),"")</f>
      </c>
      <c r="CB879">
        <f>IF($CH879&gt;=36,INDEX($AQ:$AQ,$CG879+36),"")</f>
      </c>
      <c r="CC879">
        <f>IF($CH879&gt;=37,INDEX($AQ:$AQ,$CG879+37),"")</f>
      </c>
      <c r="CD879">
        <f>IF($CH879&gt;=38,INDEX($AQ:$AQ,$CG879+38),"")</f>
      </c>
      <c r="CE879">
        <f>IF($CH879&gt;=39,INDEX($AQ:$AQ,$CG879+39),"")</f>
      </c>
      <c r="CF879">
        <f>IF($CH879&gt;=40,INDEX($AQ:$AQ,$CG879+40),"")</f>
      </c>
      <c r="CG879">
        <f>IFERROR(MATCH($AP879,$AQ$2:$AQ$134,0)+1,0)</f>
      </c>
      <c r="CH879">
        <f>IFERROR(INDEX($AR$2:$AR$134,MATCH($AP879,$AQ$2:$AQ$134,0)),0)</f>
      </c>
      <c r="CI879">
        <f>IFERROR(LEFT($L879,FIND(" - ",$L879)-1),$L879)</f>
      </c>
      <c r="CL879">
        <f>IF($DG879&gt;=1,INDEX($CJ:$CJ,$DF879+1),"")</f>
      </c>
      <c r="CM879">
        <f>IF($DG879&gt;=2,INDEX($CJ:$CJ,$DF879+2),"")</f>
      </c>
      <c r="CN879">
        <f>IF($DG879&gt;=3,INDEX($CJ:$CJ,$DF879+3),"")</f>
      </c>
      <c r="CO879">
        <f>IF($DG879&gt;=4,INDEX($CJ:$CJ,$DF879+4),"")</f>
      </c>
      <c r="CP879">
        <f>IF($DG879&gt;=5,INDEX($CJ:$CJ,$DF879+5),"")</f>
      </c>
      <c r="CQ879">
        <f>IF($DG879&gt;=6,INDEX($CJ:$CJ,$DF879+6),"")</f>
      </c>
      <c r="CR879">
        <f>IF($DG879&gt;=7,INDEX($CJ:$CJ,$DF879+7),"")</f>
      </c>
      <c r="CS879">
        <f>IF($DG879&gt;=8,INDEX($CJ:$CJ,$DF879+8),"")</f>
      </c>
      <c r="CT879">
        <f>IF($DG879&gt;=9,INDEX($CJ:$CJ,$DF879+9),"")</f>
      </c>
      <c r="CU879">
        <f>IF($DG879&gt;=10,INDEX($CJ:$CJ,$DF879+10),"")</f>
      </c>
      <c r="CV879">
        <f>IF($DG879&gt;=11,INDEX($CJ:$CJ,$DF879+11),"")</f>
      </c>
      <c r="CW879">
        <f>IF($DG879&gt;=12,INDEX($CJ:$CJ,$DF879+12),"")</f>
      </c>
      <c r="CX879">
        <f>IF($DG879&gt;=13,INDEX($CJ:$CJ,$DF879+13),"")</f>
      </c>
      <c r="CY879">
        <f>IF($DG879&gt;=14,INDEX($CJ:$CJ,$DF879+14),"")</f>
      </c>
      <c r="CZ879">
        <f>IF($DG879&gt;=15,INDEX($CJ:$CJ,$DF879+15),"")</f>
      </c>
      <c r="DA879">
        <f>IF($DG879&gt;=16,INDEX($CJ:$CJ,$DF879+16),"")</f>
      </c>
      <c r="DB879">
        <f>IF($DG879&gt;=17,INDEX($CJ:$CJ,$DF879+17),"")</f>
      </c>
      <c r="DC879">
        <f>IF($DG879&gt;=18,INDEX($CJ:$CJ,$DF879+18),"")</f>
      </c>
      <c r="DD879">
        <f>IF($DG879&gt;=19,INDEX($CJ:$CJ,$DF879+19),"")</f>
      </c>
      <c r="DE879">
        <f>IF($DG879&gt;=20,INDEX($CJ:$CJ,$DF879+20),"")</f>
      </c>
      <c r="DF879">
        <f>IFERROR(MATCH($CI879,$CJ$2:$CJ$263,0)+1,0)</f>
      </c>
      <c r="DG879">
        <f>IFERROR(INDEX($CK$2:$CK$263,MATCH($CI879,$CJ$2:$CJ$263,0)),0)</f>
      </c>
      <c r="DH879">
        <f>IFERROR(INDEX($AO:$AO,MATCH($N879,$AN:$AN,0))&amp;"","")</f>
      </c>
      <c r="DL879">
        <f>IF($GO879&gt;=1,INDEX($DI:$DI,$GN879+1),"")</f>
      </c>
      <c r="DM879">
        <f>IF($GO879&gt;=2,INDEX($DI:$DI,$GN879+2),"")</f>
      </c>
      <c r="DN879">
        <f>IF($GO879&gt;=3,INDEX($DI:$DI,$GN879+3),"")</f>
      </c>
      <c r="DO879">
        <f>IF($GO879&gt;=4,INDEX($DI:$DI,$GN879+4),"")</f>
      </c>
      <c r="DP879">
        <f>IF($GO879&gt;=5,INDEX($DI:$DI,$GN879+5),"")</f>
      </c>
      <c r="DQ879">
        <f>IF($GO879&gt;=6,INDEX($DI:$DI,$GN879+6),"")</f>
      </c>
      <c r="DR879">
        <f>IF($GO879&gt;=7,INDEX($DI:$DI,$GN879+7),"")</f>
      </c>
      <c r="DS879">
        <f>IF($GO879&gt;=8,INDEX($DI:$DI,$GN879+8),"")</f>
      </c>
      <c r="DT879">
        <f>IF($GO879&gt;=9,INDEX($DI:$DI,$GN879+9),"")</f>
      </c>
      <c r="DU879">
        <f>IF($GO879&gt;=10,INDEX($DI:$DI,$GN879+10),"")</f>
      </c>
      <c r="DV879">
        <f>IF($GO879&gt;=11,INDEX($DI:$DI,$GN879+11),"")</f>
      </c>
      <c r="DW879">
        <f>IF($GO879&gt;=12,INDEX($DI:$DI,$GN879+12),"")</f>
      </c>
      <c r="DX879">
        <f>IF($GO879&gt;=13,INDEX($DI:$DI,$GN879+13),"")</f>
      </c>
      <c r="DY879">
        <f>IF($GO879&gt;=14,INDEX($DI:$DI,$GN879+14),"")</f>
      </c>
      <c r="DZ879">
        <f>IF($GO879&gt;=15,INDEX($DI:$DI,$GN879+15),"")</f>
      </c>
      <c r="EA879">
        <f>IF($GO879&gt;=16,INDEX($DI:$DI,$GN879+16),"")</f>
      </c>
      <c r="EB879">
        <f>IF($GO879&gt;=17,INDEX($DI:$DI,$GN879+17),"")</f>
      </c>
      <c r="EC879">
        <f>IF($GO879&gt;=18,INDEX($DI:$DI,$GN879+18),"")</f>
      </c>
      <c r="ED879">
        <f>IF($GO879&gt;=19,INDEX($DI:$DI,$GN879+19),"")</f>
      </c>
      <c r="EE879">
        <f>IF($GO879&gt;=20,INDEX($DI:$DI,$GN879+20),"")</f>
      </c>
      <c r="EF879">
        <f>IF($GO879&gt;=21,INDEX($DI:$DI,$GN879+21),"")</f>
      </c>
      <c r="EG879">
        <f>IF($GO879&gt;=22,INDEX($DI:$DI,$GN879+22),"")</f>
      </c>
      <c r="EH879">
        <f>IF($GO879&gt;=23,INDEX($DI:$DI,$GN879+23),"")</f>
      </c>
      <c r="EI879">
        <f>IF($GO879&gt;=24,INDEX($DI:$DI,$GN879+24),"")</f>
      </c>
      <c r="EJ879">
        <f>IF($GO879&gt;=25,INDEX($DI:$DI,$GN879+25),"")</f>
      </c>
      <c r="EK879">
        <f>IF($GO879&gt;=26,INDEX($DI:$DI,$GN879+26),"")</f>
      </c>
      <c r="EL879">
        <f>IF($GO879&gt;=27,INDEX($DI:$DI,$GN879+27),"")</f>
      </c>
      <c r="EM879">
        <f>IF($GO879&gt;=28,INDEX($DI:$DI,$GN879+28),"")</f>
      </c>
      <c r="EN879">
        <f>IF($GO879&gt;=29,INDEX($DI:$DI,$GN879+29),"")</f>
      </c>
      <c r="EO879">
        <f>IF($GO879&gt;=30,INDEX($DI:$DI,$GN879+30),"")</f>
      </c>
      <c r="EP879">
        <f>IF($GO879&gt;=31,INDEX($DI:$DI,$GN879+31),"")</f>
      </c>
      <c r="EQ879">
        <f>IF($GO879&gt;=32,INDEX($DI:$DI,$GN879+32),"")</f>
      </c>
      <c r="ER879">
        <f>IF($GO879&gt;=33,INDEX($DI:$DI,$GN879+33),"")</f>
      </c>
      <c r="ES879">
        <f>IF($GO879&gt;=34,INDEX($DI:$DI,$GN879+34),"")</f>
      </c>
      <c r="ET879">
        <f>IF($GO879&gt;=35,INDEX($DI:$DI,$GN879+35),"")</f>
      </c>
      <c r="EU879">
        <f>IF($GO879&gt;=36,INDEX($DI:$DI,$GN879+36),"")</f>
      </c>
      <c r="EV879">
        <f>IF($GO879&gt;=37,INDEX($DI:$DI,$GN879+37),"")</f>
      </c>
      <c r="EW879">
        <f>IF($GO879&gt;=38,INDEX($DI:$DI,$GN879+38),"")</f>
      </c>
      <c r="EX879">
        <f>IF($GO879&gt;=39,INDEX($DI:$DI,$GN879+39),"")</f>
      </c>
      <c r="EY879">
        <f>IF($GO879&gt;=40,INDEX($DI:$DI,$GN879+40),"")</f>
      </c>
      <c r="EZ879">
        <f>IF($GO879&gt;=1,INDEX($DJ:$DJ,$GN879+1),"")</f>
      </c>
      <c r="FA879">
        <f>IF($GO879&gt;=2,INDEX($DJ:$DJ,$GN879+2),"")</f>
      </c>
      <c r="FB879">
        <f>IF($GO879&gt;=3,INDEX($DJ:$DJ,$GN879+3),"")</f>
      </c>
      <c r="FC879">
        <f>IF($GO879&gt;=4,INDEX($DJ:$DJ,$GN879+4),"")</f>
      </c>
      <c r="FD879">
        <f>IF($GO879&gt;=5,INDEX($DJ:$DJ,$GN879+5),"")</f>
      </c>
      <c r="FE879">
        <f>IF($GO879&gt;=6,INDEX($DJ:$DJ,$GN879+6),"")</f>
      </c>
      <c r="FF879">
        <f>IF($GO879&gt;=7,INDEX($DJ:$DJ,$GN879+7),"")</f>
      </c>
      <c r="FG879">
        <f>IF($GO879&gt;=8,INDEX($DJ:$DJ,$GN879+8),"")</f>
      </c>
      <c r="FH879">
        <f>IF($GO879&gt;=9,INDEX($DJ:$DJ,$GN879+9),"")</f>
      </c>
      <c r="FI879">
        <f>IF($GO879&gt;=10,INDEX($DJ:$DJ,$GN879+10),"")</f>
      </c>
      <c r="FJ879">
        <f>IF($GO879&gt;=11,INDEX($DJ:$DJ,$GN879+11),"")</f>
      </c>
      <c r="FK879">
        <f>IF($GO879&gt;=12,INDEX($DJ:$DJ,$GN879+12),"")</f>
      </c>
      <c r="FL879">
        <f>IF($GO879&gt;=13,INDEX($DJ:$DJ,$GN879+13),"")</f>
      </c>
      <c r="FM879">
        <f>IF($GO879&gt;=14,INDEX($DJ:$DJ,$GN879+14),"")</f>
      </c>
      <c r="FN879">
        <f>IF($GO879&gt;=15,INDEX($DJ:$DJ,$GN879+15),"")</f>
      </c>
      <c r="FO879">
        <f>IF($GO879&gt;=16,INDEX($DJ:$DJ,$GN879+16),"")</f>
      </c>
      <c r="FP879">
        <f>IF($GO879&gt;=17,INDEX($DJ:$DJ,$GN879+17),"")</f>
      </c>
      <c r="FQ879">
        <f>IF($GO879&gt;=18,INDEX($DJ:$DJ,$GN879+18),"")</f>
      </c>
      <c r="FR879">
        <f>IF($GO879&gt;=19,INDEX($DJ:$DJ,$GN879+19),"")</f>
      </c>
      <c r="FS879">
        <f>IF($GO879&gt;=20,INDEX($DJ:$DJ,$GN879+20),"")</f>
      </c>
      <c r="FT879">
        <f>IF($GO879&gt;=21,INDEX($DJ:$DJ,$GN879+21),"")</f>
      </c>
      <c r="FU879">
        <f>IF($GO879&gt;=22,INDEX($DJ:$DJ,$GN879+22),"")</f>
      </c>
      <c r="FV879">
        <f>IF($GO879&gt;=23,INDEX($DJ:$DJ,$GN879+23),"")</f>
      </c>
      <c r="FW879">
        <f>IF($GO879&gt;=24,INDEX($DJ:$DJ,$GN879+24),"")</f>
      </c>
      <c r="FX879">
        <f>IF($GO879&gt;=25,INDEX($DJ:$DJ,$GN879+25),"")</f>
      </c>
      <c r="FY879">
        <f>IF($GO879&gt;=26,INDEX($DJ:$DJ,$GN879+26),"")</f>
      </c>
      <c r="FZ879">
        <f>IF($GO879&gt;=27,INDEX($DJ:$DJ,$GN879+27),"")</f>
      </c>
      <c r="GA879">
        <f>IF($GO879&gt;=28,INDEX($DJ:$DJ,$GN879+28),"")</f>
      </c>
      <c r="GB879">
        <f>IF($GO879&gt;=29,INDEX($DJ:$DJ,$GN879+29),"")</f>
      </c>
      <c r="GC879">
        <f>IF($GO879&gt;=30,INDEX($DJ:$DJ,$GN879+30),"")</f>
      </c>
      <c r="GD879">
        <f>IF($GO879&gt;=31,INDEX($DJ:$DJ,$GN879+31),"")</f>
      </c>
      <c r="GE879">
        <f>IF($GO879&gt;=32,INDEX($DJ:$DJ,$GN879+32),"")</f>
      </c>
      <c r="GF879">
        <f>IF($GO879&gt;=33,INDEX($DJ:$DJ,$GN879+33),"")</f>
      </c>
      <c r="GG879">
        <f>IF($GO879&gt;=34,INDEX($DJ:$DJ,$GN879+34),"")</f>
      </c>
      <c r="GH879">
        <f>IF($GO879&gt;=35,INDEX($DJ:$DJ,$GN879+35),"")</f>
      </c>
      <c r="GI879">
        <f>IF($GO879&gt;=36,INDEX($DJ:$DJ,$GN879+36),"")</f>
      </c>
      <c r="GJ879">
        <f>IF($GO879&gt;=37,INDEX($DJ:$DJ,$GN879+37),"")</f>
      </c>
      <c r="GK879">
        <f>IF($GO879&gt;=38,INDEX($DJ:$DJ,$GN879+38),"")</f>
      </c>
      <c r="GL879">
        <f>IF($GO879&gt;=39,INDEX($DJ:$DJ,$GN879+39),"")</f>
      </c>
      <c r="GM879">
        <f>IF($GO879&gt;=40,INDEX($DJ:$DJ,$GN879+40),"")</f>
      </c>
      <c r="GN879">
        <f>IFERROR(MATCH($DH879,$DI$2:$DI$148,0)+1,0)</f>
      </c>
      <c r="GO879">
        <f>IFERROR(INDEX($DK$2:$DK$148,MATCH($DH879,$DI$2:$DI$148,0)),0)</f>
      </c>
      <c r="GP879">
        <f>IFERROR(MATCH($Y879,$DL$879:$EY$879,0),0)</f>
      </c>
      <c r="GQ879">
        <f>IF($GP879&gt;0,INDEX($EZ$879:$GM$879,$GP879),"")</f>
      </c>
      <c r="GT879">
        <f>IF($JC879&gt;=1,INDEX($GR:$GR,$JB879+1),"")</f>
      </c>
      <c r="GU879">
        <f>IF($JC879&gt;=2,INDEX($GR:$GR,$JB879+2),"")</f>
      </c>
      <c r="GV879">
        <f>IF($JC879&gt;=3,INDEX($GR:$GR,$JB879+3),"")</f>
      </c>
      <c r="GW879">
        <f>IF($JC879&gt;=4,INDEX($GR:$GR,$JB879+4),"")</f>
      </c>
      <c r="GX879">
        <f>IF($JC879&gt;=5,INDEX($GR:$GR,$JB879+5),"")</f>
      </c>
      <c r="GY879">
        <f>IF($JC879&gt;=6,INDEX($GR:$GR,$JB879+6),"")</f>
      </c>
      <c r="GZ879">
        <f>IF($JC879&gt;=7,INDEX($GR:$GR,$JB879+7),"")</f>
      </c>
      <c r="HA879">
        <f>IF($JC879&gt;=8,INDEX($GR:$GR,$JB879+8),"")</f>
      </c>
      <c r="HB879">
        <f>IF($JC879&gt;=9,INDEX($GR:$GR,$JB879+9),"")</f>
      </c>
      <c r="HC879">
        <f>IF($JC879&gt;=10,INDEX($GR:$GR,$JB879+10),"")</f>
      </c>
      <c r="HD879">
        <f>IF($JC879&gt;=11,INDEX($GR:$GR,$JB879+11),"")</f>
      </c>
      <c r="HE879">
        <f>IF($JC879&gt;=12,INDEX($GR:$GR,$JB879+12),"")</f>
      </c>
      <c r="HF879">
        <f>IF($JC879&gt;=13,INDEX($GR:$GR,$JB879+13),"")</f>
      </c>
      <c r="HG879">
        <f>IF($JC879&gt;=14,INDEX($GR:$GR,$JB879+14),"")</f>
      </c>
      <c r="HH879">
        <f>IF($JC879&gt;=15,INDEX($GR:$GR,$JB879+15),"")</f>
      </c>
      <c r="HI879">
        <f>IF($JC879&gt;=16,INDEX($GR:$GR,$JB879+16),"")</f>
      </c>
      <c r="HJ879">
        <f>IF($JC879&gt;=17,INDEX($GR:$GR,$JB879+17),"")</f>
      </c>
      <c r="HK879">
        <f>IF($JC879&gt;=18,INDEX($GR:$GR,$JB879+18),"")</f>
      </c>
      <c r="HL879">
        <f>IF($JC879&gt;=19,INDEX($GR:$GR,$JB879+19),"")</f>
      </c>
      <c r="HM879">
        <f>IF($JC879&gt;=20,INDEX($GR:$GR,$JB879+20),"")</f>
      </c>
      <c r="HN879">
        <f>IF($JC879&gt;=21,INDEX($GR:$GR,$JB879+21),"")</f>
      </c>
      <c r="HO879">
        <f>IF($JC879&gt;=22,INDEX($GR:$GR,$JB879+22),"")</f>
      </c>
      <c r="HP879">
        <f>IF($JC879&gt;=23,INDEX($GR:$GR,$JB879+23),"")</f>
      </c>
      <c r="HQ879">
        <f>IF($JC879&gt;=24,INDEX($GR:$GR,$JB879+24),"")</f>
      </c>
      <c r="HR879">
        <f>IF($JC879&gt;=25,INDEX($GR:$GR,$JB879+25),"")</f>
      </c>
      <c r="HS879">
        <f>IF($JC879&gt;=26,INDEX($GR:$GR,$JB879+26),"")</f>
      </c>
      <c r="HT879">
        <f>IF($JC879&gt;=27,INDEX($GR:$GR,$JB879+27),"")</f>
      </c>
      <c r="HU879">
        <f>IF($JC879&gt;=28,INDEX($GR:$GR,$JB879+28),"")</f>
      </c>
      <c r="HV879">
        <f>IF($JC879&gt;=29,INDEX($GR:$GR,$JB879+29),"")</f>
      </c>
      <c r="HW879">
        <f>IF($JC879&gt;=30,INDEX($GR:$GR,$JB879+30),"")</f>
      </c>
      <c r="HX879">
        <f>IF($JC879&gt;=31,INDEX($GR:$GR,$JB879+31),"")</f>
      </c>
      <c r="HY879">
        <f>IF($JC879&gt;=32,INDEX($GR:$GR,$JB879+32),"")</f>
      </c>
      <c r="HZ879">
        <f>IF($JC879&gt;=33,INDEX($GR:$GR,$JB879+33),"")</f>
      </c>
      <c r="IA879">
        <f>IF($JC879&gt;=34,INDEX($GR:$GR,$JB879+34),"")</f>
      </c>
      <c r="IB879">
        <f>IF($JC879&gt;=35,INDEX($GR:$GR,$JB879+35),"")</f>
      </c>
      <c r="IC879">
        <f>IF($JC879&gt;=36,INDEX($GR:$GR,$JB879+36),"")</f>
      </c>
      <c r="ID879">
        <f>IF($JC879&gt;=37,INDEX($GR:$GR,$JB879+37),"")</f>
      </c>
      <c r="IE879">
        <f>IF($JC879&gt;=38,INDEX($GR:$GR,$JB879+38),"")</f>
      </c>
      <c r="IF879">
        <f>IF($JC879&gt;=39,INDEX($GR:$GR,$JB879+39),"")</f>
      </c>
      <c r="IG879">
        <f>IF($JC879&gt;=40,INDEX($GR:$GR,$JB879+40),"")</f>
      </c>
      <c r="IH879">
        <f>IF($JC879&gt;=41,INDEX($GR:$GR,$JB879+41),"")</f>
      </c>
      <c r="II879">
        <f>IF($JC879&gt;=42,INDEX($GR:$GR,$JB879+42),"")</f>
      </c>
      <c r="IJ879">
        <f>IF($JC879&gt;=43,INDEX($GR:$GR,$JB879+43),"")</f>
      </c>
      <c r="IK879">
        <f>IF($JC879&gt;=44,INDEX($GR:$GR,$JB879+44),"")</f>
      </c>
      <c r="IL879">
        <f>IF($JC879&gt;=45,INDEX($GR:$GR,$JB879+45),"")</f>
      </c>
      <c r="IM879">
        <f>IF($JC879&gt;=46,INDEX($GR:$GR,$JB879+46),"")</f>
      </c>
      <c r="IN879">
        <f>IF($JC879&gt;=47,INDEX($GR:$GR,$JB879+47),"")</f>
      </c>
      <c r="IO879">
        <f>IF($JC879&gt;=48,INDEX($GR:$GR,$JB879+48),"")</f>
      </c>
      <c r="IP879">
        <f>IF($JC879&gt;=49,INDEX($GR:$GR,$JB879+49),"")</f>
      </c>
      <c r="IQ879">
        <f>IF($JC879&gt;=50,INDEX($GR:$GR,$JB879+50),"")</f>
      </c>
      <c r="IR879">
        <f>IF($JC879&gt;=51,INDEX($GR:$GR,$JB879+51),"")</f>
      </c>
      <c r="IS879">
        <f>IF($JC879&gt;=52,INDEX($GR:$GR,$JB879+52),"")</f>
      </c>
      <c r="IT879">
        <f>IF($JC879&gt;=53,INDEX($GR:$GR,$JB879+53),"")</f>
      </c>
      <c r="IU879">
        <f>IF($JC879&gt;=54,INDEX($GR:$GR,$JB879+54),"")</f>
      </c>
      <c r="IV879">
        <f>IF($JC879&gt;=55,INDEX($GR:$GR,$JB879+55),"")</f>
      </c>
      <c r="IW879">
        <f>IF($JC879&gt;=56,INDEX($GR:$GR,$JB879+56),"")</f>
      </c>
      <c r="IX879">
        <f>IF($JC879&gt;=57,INDEX($GR:$GR,$JB879+57),"")</f>
      </c>
      <c r="IY879">
        <f>IF($JC879&gt;=58,INDEX($GR:$GR,$JB879+58),"")</f>
      </c>
      <c r="IZ879">
        <f>IF($JC879&gt;=59,INDEX($GR:$GR,$JB879+59),"")</f>
      </c>
      <c r="JA879">
        <f>IF($JC879&gt;=60,INDEX($GR:$GR,$JB879+60),"")</f>
      </c>
      <c r="JB879">
        <f>IFERROR(MATCH($GQ879,$GR$2:$GR$324,0)+1,0)</f>
      </c>
      <c r="JC879">
        <f>IFERROR(INDEX($GS$2:$GS$324,MATCH($GQ879,$GR$2:$GR$324,0)),0)</f>
      </c>
      <c r="JD879" t="s">
        <v>40</v>
      </c>
      <c r="JE879" t="s">
        <v>40</v>
      </c>
    </row>
    <row r="880" spans="1:265" x14ac:dyDescent="0.25">
      <c r="Q880">
        <f>IF(OR($T880="",$P880=""),"",IFERROR($T880/$P880,0))</f>
      </c>
      <c r="R880">
        <f>IF($T880="","",
SUM($S880,$U880,$Z880,$V880,$X880)*
(1-IF($AA880="",0,VALUE($AA880)/100)))</f>
      </c>
      <c r="S880">
        <f>IF($T880="","",$T880)</f>
      </c>
      <c r="U880">
        <f>IF($T880="","",
IF($N880="","",
IF(ISNUMBER(SEARCH("exempt",LOWER($N880))),0,
$T880*(VALUE(SUBSTITUTE($N880,"%",""))/100))))</f>
      </c>
      <c r="AB880">
        <f>IFERROR(IF(FIND(" - ",$K880)&gt;0,MID($K880,FIND(" - ",$K880)+3,LEN($K880)),""),"")</f>
      </c>
      <c r="AK880" t="s">
        <v>1467</v>
      </c>
      <c r="AP880">
        <f>IFERROR(LEFT($K880,FIND(" - ",$K880)-1),$K880)</f>
      </c>
      <c r="AS880">
        <f>IF($CH880&gt;=1,INDEX($AQ:$AQ,$CG880+1),"")</f>
      </c>
      <c r="AT880">
        <f>IF($CH880&gt;=2,INDEX($AQ:$AQ,$CG880+2),"")</f>
      </c>
      <c r="AU880">
        <f>IF($CH880&gt;=3,INDEX($AQ:$AQ,$CG880+3),"")</f>
      </c>
      <c r="AV880">
        <f>IF($CH880&gt;=4,INDEX($AQ:$AQ,$CG880+4),"")</f>
      </c>
      <c r="AW880">
        <f>IF($CH880&gt;=5,INDEX($AQ:$AQ,$CG880+5),"")</f>
      </c>
      <c r="AX880">
        <f>IF($CH880&gt;=6,INDEX($AQ:$AQ,$CG880+6),"")</f>
      </c>
      <c r="AY880">
        <f>IF($CH880&gt;=7,INDEX($AQ:$AQ,$CG880+7),"")</f>
      </c>
      <c r="AZ880">
        <f>IF($CH880&gt;=8,INDEX($AQ:$AQ,$CG880+8),"")</f>
      </c>
      <c r="BA880">
        <f>IF($CH880&gt;=9,INDEX($AQ:$AQ,$CG880+9),"")</f>
      </c>
      <c r="BB880">
        <f>IF($CH880&gt;=10,INDEX($AQ:$AQ,$CG880+10),"")</f>
      </c>
      <c r="BC880">
        <f>IF($CH880&gt;=11,INDEX($AQ:$AQ,$CG880+11),"")</f>
      </c>
      <c r="BD880">
        <f>IF($CH880&gt;=12,INDEX($AQ:$AQ,$CG880+12),"")</f>
      </c>
      <c r="BE880">
        <f>IF($CH880&gt;=13,INDEX($AQ:$AQ,$CG880+13),"")</f>
      </c>
      <c r="BF880">
        <f>IF($CH880&gt;=14,INDEX($AQ:$AQ,$CG880+14),"")</f>
      </c>
      <c r="BG880">
        <f>IF($CH880&gt;=15,INDEX($AQ:$AQ,$CG880+15),"")</f>
      </c>
      <c r="BH880">
        <f>IF($CH880&gt;=16,INDEX($AQ:$AQ,$CG880+16),"")</f>
      </c>
      <c r="BI880">
        <f>IF($CH880&gt;=17,INDEX($AQ:$AQ,$CG880+17),"")</f>
      </c>
      <c r="BJ880">
        <f>IF($CH880&gt;=18,INDEX($AQ:$AQ,$CG880+18),"")</f>
      </c>
      <c r="BK880">
        <f>IF($CH880&gt;=19,INDEX($AQ:$AQ,$CG880+19),"")</f>
      </c>
      <c r="BL880">
        <f>IF($CH880&gt;=20,INDEX($AQ:$AQ,$CG880+20),"")</f>
      </c>
      <c r="BM880">
        <f>IF($CH880&gt;=21,INDEX($AQ:$AQ,$CG880+21),"")</f>
      </c>
      <c r="BN880">
        <f>IF($CH880&gt;=22,INDEX($AQ:$AQ,$CG880+22),"")</f>
      </c>
      <c r="BO880">
        <f>IF($CH880&gt;=23,INDEX($AQ:$AQ,$CG880+23),"")</f>
      </c>
      <c r="BP880">
        <f>IF($CH880&gt;=24,INDEX($AQ:$AQ,$CG880+24),"")</f>
      </c>
      <c r="BQ880">
        <f>IF($CH880&gt;=25,INDEX($AQ:$AQ,$CG880+25),"")</f>
      </c>
      <c r="BR880">
        <f>IF($CH880&gt;=26,INDEX($AQ:$AQ,$CG880+26),"")</f>
      </c>
      <c r="BS880">
        <f>IF($CH880&gt;=27,INDEX($AQ:$AQ,$CG880+27),"")</f>
      </c>
      <c r="BT880">
        <f>IF($CH880&gt;=28,INDEX($AQ:$AQ,$CG880+28),"")</f>
      </c>
      <c r="BU880">
        <f>IF($CH880&gt;=29,INDEX($AQ:$AQ,$CG880+29),"")</f>
      </c>
      <c r="BV880">
        <f>IF($CH880&gt;=30,INDEX($AQ:$AQ,$CG880+30),"")</f>
      </c>
      <c r="BW880">
        <f>IF($CH880&gt;=31,INDEX($AQ:$AQ,$CG880+31),"")</f>
      </c>
      <c r="BX880">
        <f>IF($CH880&gt;=32,INDEX($AQ:$AQ,$CG880+32),"")</f>
      </c>
      <c r="BY880">
        <f>IF($CH880&gt;=33,INDEX($AQ:$AQ,$CG880+33),"")</f>
      </c>
      <c r="BZ880">
        <f>IF($CH880&gt;=34,INDEX($AQ:$AQ,$CG880+34),"")</f>
      </c>
      <c r="CA880">
        <f>IF($CH880&gt;=35,INDEX($AQ:$AQ,$CG880+35),"")</f>
      </c>
      <c r="CB880">
        <f>IF($CH880&gt;=36,INDEX($AQ:$AQ,$CG880+36),"")</f>
      </c>
      <c r="CC880">
        <f>IF($CH880&gt;=37,INDEX($AQ:$AQ,$CG880+37),"")</f>
      </c>
      <c r="CD880">
        <f>IF($CH880&gt;=38,INDEX($AQ:$AQ,$CG880+38),"")</f>
      </c>
      <c r="CE880">
        <f>IF($CH880&gt;=39,INDEX($AQ:$AQ,$CG880+39),"")</f>
      </c>
      <c r="CF880">
        <f>IF($CH880&gt;=40,INDEX($AQ:$AQ,$CG880+40),"")</f>
      </c>
      <c r="CG880">
        <f>IFERROR(MATCH($AP880,$AQ$2:$AQ$134,0)+1,0)</f>
      </c>
      <c r="CH880">
        <f>IFERROR(INDEX($AR$2:$AR$134,MATCH($AP880,$AQ$2:$AQ$134,0)),0)</f>
      </c>
      <c r="CI880">
        <f>IFERROR(LEFT($L880,FIND(" - ",$L880)-1),$L880)</f>
      </c>
      <c r="CL880">
        <f>IF($DG880&gt;=1,INDEX($CJ:$CJ,$DF880+1),"")</f>
      </c>
      <c r="CM880">
        <f>IF($DG880&gt;=2,INDEX($CJ:$CJ,$DF880+2),"")</f>
      </c>
      <c r="CN880">
        <f>IF($DG880&gt;=3,INDEX($CJ:$CJ,$DF880+3),"")</f>
      </c>
      <c r="CO880">
        <f>IF($DG880&gt;=4,INDEX($CJ:$CJ,$DF880+4),"")</f>
      </c>
      <c r="CP880">
        <f>IF($DG880&gt;=5,INDEX($CJ:$CJ,$DF880+5),"")</f>
      </c>
      <c r="CQ880">
        <f>IF($DG880&gt;=6,INDEX($CJ:$CJ,$DF880+6),"")</f>
      </c>
      <c r="CR880">
        <f>IF($DG880&gt;=7,INDEX($CJ:$CJ,$DF880+7),"")</f>
      </c>
      <c r="CS880">
        <f>IF($DG880&gt;=8,INDEX($CJ:$CJ,$DF880+8),"")</f>
      </c>
      <c r="CT880">
        <f>IF($DG880&gt;=9,INDEX($CJ:$CJ,$DF880+9),"")</f>
      </c>
      <c r="CU880">
        <f>IF($DG880&gt;=10,INDEX($CJ:$CJ,$DF880+10),"")</f>
      </c>
      <c r="CV880">
        <f>IF($DG880&gt;=11,INDEX($CJ:$CJ,$DF880+11),"")</f>
      </c>
      <c r="CW880">
        <f>IF($DG880&gt;=12,INDEX($CJ:$CJ,$DF880+12),"")</f>
      </c>
      <c r="CX880">
        <f>IF($DG880&gt;=13,INDEX($CJ:$CJ,$DF880+13),"")</f>
      </c>
      <c r="CY880">
        <f>IF($DG880&gt;=14,INDEX($CJ:$CJ,$DF880+14),"")</f>
      </c>
      <c r="CZ880">
        <f>IF($DG880&gt;=15,INDEX($CJ:$CJ,$DF880+15),"")</f>
      </c>
      <c r="DA880">
        <f>IF($DG880&gt;=16,INDEX($CJ:$CJ,$DF880+16),"")</f>
      </c>
      <c r="DB880">
        <f>IF($DG880&gt;=17,INDEX($CJ:$CJ,$DF880+17),"")</f>
      </c>
      <c r="DC880">
        <f>IF($DG880&gt;=18,INDEX($CJ:$CJ,$DF880+18),"")</f>
      </c>
      <c r="DD880">
        <f>IF($DG880&gt;=19,INDEX($CJ:$CJ,$DF880+19),"")</f>
      </c>
      <c r="DE880">
        <f>IF($DG880&gt;=20,INDEX($CJ:$CJ,$DF880+20),"")</f>
      </c>
      <c r="DF880">
        <f>IFERROR(MATCH($CI880,$CJ$2:$CJ$263,0)+1,0)</f>
      </c>
      <c r="DG880">
        <f>IFERROR(INDEX($CK$2:$CK$263,MATCH($CI880,$CJ$2:$CJ$263,0)),0)</f>
      </c>
      <c r="DH880">
        <f>IFERROR(INDEX($AO:$AO,MATCH($N880,$AN:$AN,0))&amp;"","")</f>
      </c>
      <c r="DL880">
        <f>IF($GO880&gt;=1,INDEX($DI:$DI,$GN880+1),"")</f>
      </c>
      <c r="DM880">
        <f>IF($GO880&gt;=2,INDEX($DI:$DI,$GN880+2),"")</f>
      </c>
      <c r="DN880">
        <f>IF($GO880&gt;=3,INDEX($DI:$DI,$GN880+3),"")</f>
      </c>
      <c r="DO880">
        <f>IF($GO880&gt;=4,INDEX($DI:$DI,$GN880+4),"")</f>
      </c>
      <c r="DP880">
        <f>IF($GO880&gt;=5,INDEX($DI:$DI,$GN880+5),"")</f>
      </c>
      <c r="DQ880">
        <f>IF($GO880&gt;=6,INDEX($DI:$DI,$GN880+6),"")</f>
      </c>
      <c r="DR880">
        <f>IF($GO880&gt;=7,INDEX($DI:$DI,$GN880+7),"")</f>
      </c>
      <c r="DS880">
        <f>IF($GO880&gt;=8,INDEX($DI:$DI,$GN880+8),"")</f>
      </c>
      <c r="DT880">
        <f>IF($GO880&gt;=9,INDEX($DI:$DI,$GN880+9),"")</f>
      </c>
      <c r="DU880">
        <f>IF($GO880&gt;=10,INDEX($DI:$DI,$GN880+10),"")</f>
      </c>
      <c r="DV880">
        <f>IF($GO880&gt;=11,INDEX($DI:$DI,$GN880+11),"")</f>
      </c>
      <c r="DW880">
        <f>IF($GO880&gt;=12,INDEX($DI:$DI,$GN880+12),"")</f>
      </c>
      <c r="DX880">
        <f>IF($GO880&gt;=13,INDEX($DI:$DI,$GN880+13),"")</f>
      </c>
      <c r="DY880">
        <f>IF($GO880&gt;=14,INDEX($DI:$DI,$GN880+14),"")</f>
      </c>
      <c r="DZ880">
        <f>IF($GO880&gt;=15,INDEX($DI:$DI,$GN880+15),"")</f>
      </c>
      <c r="EA880">
        <f>IF($GO880&gt;=16,INDEX($DI:$DI,$GN880+16),"")</f>
      </c>
      <c r="EB880">
        <f>IF($GO880&gt;=17,INDEX($DI:$DI,$GN880+17),"")</f>
      </c>
      <c r="EC880">
        <f>IF($GO880&gt;=18,INDEX($DI:$DI,$GN880+18),"")</f>
      </c>
      <c r="ED880">
        <f>IF($GO880&gt;=19,INDEX($DI:$DI,$GN880+19),"")</f>
      </c>
      <c r="EE880">
        <f>IF($GO880&gt;=20,INDEX($DI:$DI,$GN880+20),"")</f>
      </c>
      <c r="EF880">
        <f>IF($GO880&gt;=21,INDEX($DI:$DI,$GN880+21),"")</f>
      </c>
      <c r="EG880">
        <f>IF($GO880&gt;=22,INDEX($DI:$DI,$GN880+22),"")</f>
      </c>
      <c r="EH880">
        <f>IF($GO880&gt;=23,INDEX($DI:$DI,$GN880+23),"")</f>
      </c>
      <c r="EI880">
        <f>IF($GO880&gt;=24,INDEX($DI:$DI,$GN880+24),"")</f>
      </c>
      <c r="EJ880">
        <f>IF($GO880&gt;=25,INDEX($DI:$DI,$GN880+25),"")</f>
      </c>
      <c r="EK880">
        <f>IF($GO880&gt;=26,INDEX($DI:$DI,$GN880+26),"")</f>
      </c>
      <c r="EL880">
        <f>IF($GO880&gt;=27,INDEX($DI:$DI,$GN880+27),"")</f>
      </c>
      <c r="EM880">
        <f>IF($GO880&gt;=28,INDEX($DI:$DI,$GN880+28),"")</f>
      </c>
      <c r="EN880">
        <f>IF($GO880&gt;=29,INDEX($DI:$DI,$GN880+29),"")</f>
      </c>
      <c r="EO880">
        <f>IF($GO880&gt;=30,INDEX($DI:$DI,$GN880+30),"")</f>
      </c>
      <c r="EP880">
        <f>IF($GO880&gt;=31,INDEX($DI:$DI,$GN880+31),"")</f>
      </c>
      <c r="EQ880">
        <f>IF($GO880&gt;=32,INDEX($DI:$DI,$GN880+32),"")</f>
      </c>
      <c r="ER880">
        <f>IF($GO880&gt;=33,INDEX($DI:$DI,$GN880+33),"")</f>
      </c>
      <c r="ES880">
        <f>IF($GO880&gt;=34,INDEX($DI:$DI,$GN880+34),"")</f>
      </c>
      <c r="ET880">
        <f>IF($GO880&gt;=35,INDEX($DI:$DI,$GN880+35),"")</f>
      </c>
      <c r="EU880">
        <f>IF($GO880&gt;=36,INDEX($DI:$DI,$GN880+36),"")</f>
      </c>
      <c r="EV880">
        <f>IF($GO880&gt;=37,INDEX($DI:$DI,$GN880+37),"")</f>
      </c>
      <c r="EW880">
        <f>IF($GO880&gt;=38,INDEX($DI:$DI,$GN880+38),"")</f>
      </c>
      <c r="EX880">
        <f>IF($GO880&gt;=39,INDEX($DI:$DI,$GN880+39),"")</f>
      </c>
      <c r="EY880">
        <f>IF($GO880&gt;=40,INDEX($DI:$DI,$GN880+40),"")</f>
      </c>
      <c r="EZ880">
        <f>IF($GO880&gt;=1,INDEX($DJ:$DJ,$GN880+1),"")</f>
      </c>
      <c r="FA880">
        <f>IF($GO880&gt;=2,INDEX($DJ:$DJ,$GN880+2),"")</f>
      </c>
      <c r="FB880">
        <f>IF($GO880&gt;=3,INDEX($DJ:$DJ,$GN880+3),"")</f>
      </c>
      <c r="FC880">
        <f>IF($GO880&gt;=4,INDEX($DJ:$DJ,$GN880+4),"")</f>
      </c>
      <c r="FD880">
        <f>IF($GO880&gt;=5,INDEX($DJ:$DJ,$GN880+5),"")</f>
      </c>
      <c r="FE880">
        <f>IF($GO880&gt;=6,INDEX($DJ:$DJ,$GN880+6),"")</f>
      </c>
      <c r="FF880">
        <f>IF($GO880&gt;=7,INDEX($DJ:$DJ,$GN880+7),"")</f>
      </c>
      <c r="FG880">
        <f>IF($GO880&gt;=8,INDEX($DJ:$DJ,$GN880+8),"")</f>
      </c>
      <c r="FH880">
        <f>IF($GO880&gt;=9,INDEX($DJ:$DJ,$GN880+9),"")</f>
      </c>
      <c r="FI880">
        <f>IF($GO880&gt;=10,INDEX($DJ:$DJ,$GN880+10),"")</f>
      </c>
      <c r="FJ880">
        <f>IF($GO880&gt;=11,INDEX($DJ:$DJ,$GN880+11),"")</f>
      </c>
      <c r="FK880">
        <f>IF($GO880&gt;=12,INDEX($DJ:$DJ,$GN880+12),"")</f>
      </c>
      <c r="FL880">
        <f>IF($GO880&gt;=13,INDEX($DJ:$DJ,$GN880+13),"")</f>
      </c>
      <c r="FM880">
        <f>IF($GO880&gt;=14,INDEX($DJ:$DJ,$GN880+14),"")</f>
      </c>
      <c r="FN880">
        <f>IF($GO880&gt;=15,INDEX($DJ:$DJ,$GN880+15),"")</f>
      </c>
      <c r="FO880">
        <f>IF($GO880&gt;=16,INDEX($DJ:$DJ,$GN880+16),"")</f>
      </c>
      <c r="FP880">
        <f>IF($GO880&gt;=17,INDEX($DJ:$DJ,$GN880+17),"")</f>
      </c>
      <c r="FQ880">
        <f>IF($GO880&gt;=18,INDEX($DJ:$DJ,$GN880+18),"")</f>
      </c>
      <c r="FR880">
        <f>IF($GO880&gt;=19,INDEX($DJ:$DJ,$GN880+19),"")</f>
      </c>
      <c r="FS880">
        <f>IF($GO880&gt;=20,INDEX($DJ:$DJ,$GN880+20),"")</f>
      </c>
      <c r="FT880">
        <f>IF($GO880&gt;=21,INDEX($DJ:$DJ,$GN880+21),"")</f>
      </c>
      <c r="FU880">
        <f>IF($GO880&gt;=22,INDEX($DJ:$DJ,$GN880+22),"")</f>
      </c>
      <c r="FV880">
        <f>IF($GO880&gt;=23,INDEX($DJ:$DJ,$GN880+23),"")</f>
      </c>
      <c r="FW880">
        <f>IF($GO880&gt;=24,INDEX($DJ:$DJ,$GN880+24),"")</f>
      </c>
      <c r="FX880">
        <f>IF($GO880&gt;=25,INDEX($DJ:$DJ,$GN880+25),"")</f>
      </c>
      <c r="FY880">
        <f>IF($GO880&gt;=26,INDEX($DJ:$DJ,$GN880+26),"")</f>
      </c>
      <c r="FZ880">
        <f>IF($GO880&gt;=27,INDEX($DJ:$DJ,$GN880+27),"")</f>
      </c>
      <c r="GA880">
        <f>IF($GO880&gt;=28,INDEX($DJ:$DJ,$GN880+28),"")</f>
      </c>
      <c r="GB880">
        <f>IF($GO880&gt;=29,INDEX($DJ:$DJ,$GN880+29),"")</f>
      </c>
      <c r="GC880">
        <f>IF($GO880&gt;=30,INDEX($DJ:$DJ,$GN880+30),"")</f>
      </c>
      <c r="GD880">
        <f>IF($GO880&gt;=31,INDEX($DJ:$DJ,$GN880+31),"")</f>
      </c>
      <c r="GE880">
        <f>IF($GO880&gt;=32,INDEX($DJ:$DJ,$GN880+32),"")</f>
      </c>
      <c r="GF880">
        <f>IF($GO880&gt;=33,INDEX($DJ:$DJ,$GN880+33),"")</f>
      </c>
      <c r="GG880">
        <f>IF($GO880&gt;=34,INDEX($DJ:$DJ,$GN880+34),"")</f>
      </c>
      <c r="GH880">
        <f>IF($GO880&gt;=35,INDEX($DJ:$DJ,$GN880+35),"")</f>
      </c>
      <c r="GI880">
        <f>IF($GO880&gt;=36,INDEX($DJ:$DJ,$GN880+36),"")</f>
      </c>
      <c r="GJ880">
        <f>IF($GO880&gt;=37,INDEX($DJ:$DJ,$GN880+37),"")</f>
      </c>
      <c r="GK880">
        <f>IF($GO880&gt;=38,INDEX($DJ:$DJ,$GN880+38),"")</f>
      </c>
      <c r="GL880">
        <f>IF($GO880&gt;=39,INDEX($DJ:$DJ,$GN880+39),"")</f>
      </c>
      <c r="GM880">
        <f>IF($GO880&gt;=40,INDEX($DJ:$DJ,$GN880+40),"")</f>
      </c>
      <c r="GN880">
        <f>IFERROR(MATCH($DH880,$DI$2:$DI$148,0)+1,0)</f>
      </c>
      <c r="GO880">
        <f>IFERROR(INDEX($DK$2:$DK$148,MATCH($DH880,$DI$2:$DI$148,0)),0)</f>
      </c>
      <c r="GP880">
        <f>IFERROR(MATCH($Y880,$DL$880:$EY$880,0),0)</f>
      </c>
      <c r="GQ880">
        <f>IF($GP880&gt;0,INDEX($EZ$880:$GM$880,$GP880),"")</f>
      </c>
      <c r="GT880">
        <f>IF($JC880&gt;=1,INDEX($GR:$GR,$JB880+1),"")</f>
      </c>
      <c r="GU880">
        <f>IF($JC880&gt;=2,INDEX($GR:$GR,$JB880+2),"")</f>
      </c>
      <c r="GV880">
        <f>IF($JC880&gt;=3,INDEX($GR:$GR,$JB880+3),"")</f>
      </c>
      <c r="GW880">
        <f>IF($JC880&gt;=4,INDEX($GR:$GR,$JB880+4),"")</f>
      </c>
      <c r="GX880">
        <f>IF($JC880&gt;=5,INDEX($GR:$GR,$JB880+5),"")</f>
      </c>
      <c r="GY880">
        <f>IF($JC880&gt;=6,INDEX($GR:$GR,$JB880+6),"")</f>
      </c>
      <c r="GZ880">
        <f>IF($JC880&gt;=7,INDEX($GR:$GR,$JB880+7),"")</f>
      </c>
      <c r="HA880">
        <f>IF($JC880&gt;=8,INDEX($GR:$GR,$JB880+8),"")</f>
      </c>
      <c r="HB880">
        <f>IF($JC880&gt;=9,INDEX($GR:$GR,$JB880+9),"")</f>
      </c>
      <c r="HC880">
        <f>IF($JC880&gt;=10,INDEX($GR:$GR,$JB880+10),"")</f>
      </c>
      <c r="HD880">
        <f>IF($JC880&gt;=11,INDEX($GR:$GR,$JB880+11),"")</f>
      </c>
      <c r="HE880">
        <f>IF($JC880&gt;=12,INDEX($GR:$GR,$JB880+12),"")</f>
      </c>
      <c r="HF880">
        <f>IF($JC880&gt;=13,INDEX($GR:$GR,$JB880+13),"")</f>
      </c>
      <c r="HG880">
        <f>IF($JC880&gt;=14,INDEX($GR:$GR,$JB880+14),"")</f>
      </c>
      <c r="HH880">
        <f>IF($JC880&gt;=15,INDEX($GR:$GR,$JB880+15),"")</f>
      </c>
      <c r="HI880">
        <f>IF($JC880&gt;=16,INDEX($GR:$GR,$JB880+16),"")</f>
      </c>
      <c r="HJ880">
        <f>IF($JC880&gt;=17,INDEX($GR:$GR,$JB880+17),"")</f>
      </c>
      <c r="HK880">
        <f>IF($JC880&gt;=18,INDEX($GR:$GR,$JB880+18),"")</f>
      </c>
      <c r="HL880">
        <f>IF($JC880&gt;=19,INDEX($GR:$GR,$JB880+19),"")</f>
      </c>
      <c r="HM880">
        <f>IF($JC880&gt;=20,INDEX($GR:$GR,$JB880+20),"")</f>
      </c>
      <c r="HN880">
        <f>IF($JC880&gt;=21,INDEX($GR:$GR,$JB880+21),"")</f>
      </c>
      <c r="HO880">
        <f>IF($JC880&gt;=22,INDEX($GR:$GR,$JB880+22),"")</f>
      </c>
      <c r="HP880">
        <f>IF($JC880&gt;=23,INDEX($GR:$GR,$JB880+23),"")</f>
      </c>
      <c r="HQ880">
        <f>IF($JC880&gt;=24,INDEX($GR:$GR,$JB880+24),"")</f>
      </c>
      <c r="HR880">
        <f>IF($JC880&gt;=25,INDEX($GR:$GR,$JB880+25),"")</f>
      </c>
      <c r="HS880">
        <f>IF($JC880&gt;=26,INDEX($GR:$GR,$JB880+26),"")</f>
      </c>
      <c r="HT880">
        <f>IF($JC880&gt;=27,INDEX($GR:$GR,$JB880+27),"")</f>
      </c>
      <c r="HU880">
        <f>IF($JC880&gt;=28,INDEX($GR:$GR,$JB880+28),"")</f>
      </c>
      <c r="HV880">
        <f>IF($JC880&gt;=29,INDEX($GR:$GR,$JB880+29),"")</f>
      </c>
      <c r="HW880">
        <f>IF($JC880&gt;=30,INDEX($GR:$GR,$JB880+30),"")</f>
      </c>
      <c r="HX880">
        <f>IF($JC880&gt;=31,INDEX($GR:$GR,$JB880+31),"")</f>
      </c>
      <c r="HY880">
        <f>IF($JC880&gt;=32,INDEX($GR:$GR,$JB880+32),"")</f>
      </c>
      <c r="HZ880">
        <f>IF($JC880&gt;=33,INDEX($GR:$GR,$JB880+33),"")</f>
      </c>
      <c r="IA880">
        <f>IF($JC880&gt;=34,INDEX($GR:$GR,$JB880+34),"")</f>
      </c>
      <c r="IB880">
        <f>IF($JC880&gt;=35,INDEX($GR:$GR,$JB880+35),"")</f>
      </c>
      <c r="IC880">
        <f>IF($JC880&gt;=36,INDEX($GR:$GR,$JB880+36),"")</f>
      </c>
      <c r="ID880">
        <f>IF($JC880&gt;=37,INDEX($GR:$GR,$JB880+37),"")</f>
      </c>
      <c r="IE880">
        <f>IF($JC880&gt;=38,INDEX($GR:$GR,$JB880+38),"")</f>
      </c>
      <c r="IF880">
        <f>IF($JC880&gt;=39,INDEX($GR:$GR,$JB880+39),"")</f>
      </c>
      <c r="IG880">
        <f>IF($JC880&gt;=40,INDEX($GR:$GR,$JB880+40),"")</f>
      </c>
      <c r="IH880">
        <f>IF($JC880&gt;=41,INDEX($GR:$GR,$JB880+41),"")</f>
      </c>
      <c r="II880">
        <f>IF($JC880&gt;=42,INDEX($GR:$GR,$JB880+42),"")</f>
      </c>
      <c r="IJ880">
        <f>IF($JC880&gt;=43,INDEX($GR:$GR,$JB880+43),"")</f>
      </c>
      <c r="IK880">
        <f>IF($JC880&gt;=44,INDEX($GR:$GR,$JB880+44),"")</f>
      </c>
      <c r="IL880">
        <f>IF($JC880&gt;=45,INDEX($GR:$GR,$JB880+45),"")</f>
      </c>
      <c r="IM880">
        <f>IF($JC880&gt;=46,INDEX($GR:$GR,$JB880+46),"")</f>
      </c>
      <c r="IN880">
        <f>IF($JC880&gt;=47,INDEX($GR:$GR,$JB880+47),"")</f>
      </c>
      <c r="IO880">
        <f>IF($JC880&gt;=48,INDEX($GR:$GR,$JB880+48),"")</f>
      </c>
      <c r="IP880">
        <f>IF($JC880&gt;=49,INDEX($GR:$GR,$JB880+49),"")</f>
      </c>
      <c r="IQ880">
        <f>IF($JC880&gt;=50,INDEX($GR:$GR,$JB880+50),"")</f>
      </c>
      <c r="IR880">
        <f>IF($JC880&gt;=51,INDEX($GR:$GR,$JB880+51),"")</f>
      </c>
      <c r="IS880">
        <f>IF($JC880&gt;=52,INDEX($GR:$GR,$JB880+52),"")</f>
      </c>
      <c r="IT880">
        <f>IF($JC880&gt;=53,INDEX($GR:$GR,$JB880+53),"")</f>
      </c>
      <c r="IU880">
        <f>IF($JC880&gt;=54,INDEX($GR:$GR,$JB880+54),"")</f>
      </c>
      <c r="IV880">
        <f>IF($JC880&gt;=55,INDEX($GR:$GR,$JB880+55),"")</f>
      </c>
      <c r="IW880">
        <f>IF($JC880&gt;=56,INDEX($GR:$GR,$JB880+56),"")</f>
      </c>
      <c r="IX880">
        <f>IF($JC880&gt;=57,INDEX($GR:$GR,$JB880+57),"")</f>
      </c>
      <c r="IY880">
        <f>IF($JC880&gt;=58,INDEX($GR:$GR,$JB880+58),"")</f>
      </c>
      <c r="IZ880">
        <f>IF($JC880&gt;=59,INDEX($GR:$GR,$JB880+59),"")</f>
      </c>
      <c r="JA880">
        <f>IF($JC880&gt;=60,INDEX($GR:$GR,$JB880+60),"")</f>
      </c>
      <c r="JB880">
        <f>IFERROR(MATCH($GQ880,$GR$2:$GR$324,0)+1,0)</f>
      </c>
      <c r="JC880">
        <f>IFERROR(INDEX($GS$2:$GS$324,MATCH($GQ880,$GR$2:$GR$324,0)),0)</f>
      </c>
      <c r="JD880" t="s">
        <v>40</v>
      </c>
      <c r="JE880" t="s">
        <v>40</v>
      </c>
    </row>
    <row r="881" spans="1:265" x14ac:dyDescent="0.25">
      <c r="Q881">
        <f>IF(OR($T881="",$P881=""),"",IFERROR($T881/$P881,0))</f>
      </c>
      <c r="R881">
        <f>IF($T881="","",
SUM($S881,$U881,$Z881,$V881,$X881)*
(1-IF($AA881="",0,VALUE($AA881)/100)))</f>
      </c>
      <c r="S881">
        <f>IF($T881="","",$T881)</f>
      </c>
      <c r="U881">
        <f>IF($T881="","",
IF($N881="","",
IF(ISNUMBER(SEARCH("exempt",LOWER($N881))),0,
$T881*(VALUE(SUBSTITUTE($N881,"%",""))/100))))</f>
      </c>
      <c r="AB881">
        <f>IFERROR(IF(FIND(" - ",$K881)&gt;0,MID($K881,FIND(" - ",$K881)+3,LEN($K881)),""),"")</f>
      </c>
      <c r="AK881" t="s">
        <v>1468</v>
      </c>
      <c r="AP881">
        <f>IFERROR(LEFT($K881,FIND(" - ",$K881)-1),$K881)</f>
      </c>
      <c r="AS881">
        <f>IF($CH881&gt;=1,INDEX($AQ:$AQ,$CG881+1),"")</f>
      </c>
      <c r="AT881">
        <f>IF($CH881&gt;=2,INDEX($AQ:$AQ,$CG881+2),"")</f>
      </c>
      <c r="AU881">
        <f>IF($CH881&gt;=3,INDEX($AQ:$AQ,$CG881+3),"")</f>
      </c>
      <c r="AV881">
        <f>IF($CH881&gt;=4,INDEX($AQ:$AQ,$CG881+4),"")</f>
      </c>
      <c r="AW881">
        <f>IF($CH881&gt;=5,INDEX($AQ:$AQ,$CG881+5),"")</f>
      </c>
      <c r="AX881">
        <f>IF($CH881&gt;=6,INDEX($AQ:$AQ,$CG881+6),"")</f>
      </c>
      <c r="AY881">
        <f>IF($CH881&gt;=7,INDEX($AQ:$AQ,$CG881+7),"")</f>
      </c>
      <c r="AZ881">
        <f>IF($CH881&gt;=8,INDEX($AQ:$AQ,$CG881+8),"")</f>
      </c>
      <c r="BA881">
        <f>IF($CH881&gt;=9,INDEX($AQ:$AQ,$CG881+9),"")</f>
      </c>
      <c r="BB881">
        <f>IF($CH881&gt;=10,INDEX($AQ:$AQ,$CG881+10),"")</f>
      </c>
      <c r="BC881">
        <f>IF($CH881&gt;=11,INDEX($AQ:$AQ,$CG881+11),"")</f>
      </c>
      <c r="BD881">
        <f>IF($CH881&gt;=12,INDEX($AQ:$AQ,$CG881+12),"")</f>
      </c>
      <c r="BE881">
        <f>IF($CH881&gt;=13,INDEX($AQ:$AQ,$CG881+13),"")</f>
      </c>
      <c r="BF881">
        <f>IF($CH881&gt;=14,INDEX($AQ:$AQ,$CG881+14),"")</f>
      </c>
      <c r="BG881">
        <f>IF($CH881&gt;=15,INDEX($AQ:$AQ,$CG881+15),"")</f>
      </c>
      <c r="BH881">
        <f>IF($CH881&gt;=16,INDEX($AQ:$AQ,$CG881+16),"")</f>
      </c>
      <c r="BI881">
        <f>IF($CH881&gt;=17,INDEX($AQ:$AQ,$CG881+17),"")</f>
      </c>
      <c r="BJ881">
        <f>IF($CH881&gt;=18,INDEX($AQ:$AQ,$CG881+18),"")</f>
      </c>
      <c r="BK881">
        <f>IF($CH881&gt;=19,INDEX($AQ:$AQ,$CG881+19),"")</f>
      </c>
      <c r="BL881">
        <f>IF($CH881&gt;=20,INDEX($AQ:$AQ,$CG881+20),"")</f>
      </c>
      <c r="BM881">
        <f>IF($CH881&gt;=21,INDEX($AQ:$AQ,$CG881+21),"")</f>
      </c>
      <c r="BN881">
        <f>IF($CH881&gt;=22,INDEX($AQ:$AQ,$CG881+22),"")</f>
      </c>
      <c r="BO881">
        <f>IF($CH881&gt;=23,INDEX($AQ:$AQ,$CG881+23),"")</f>
      </c>
      <c r="BP881">
        <f>IF($CH881&gt;=24,INDEX($AQ:$AQ,$CG881+24),"")</f>
      </c>
      <c r="BQ881">
        <f>IF($CH881&gt;=25,INDEX($AQ:$AQ,$CG881+25),"")</f>
      </c>
      <c r="BR881">
        <f>IF($CH881&gt;=26,INDEX($AQ:$AQ,$CG881+26),"")</f>
      </c>
      <c r="BS881">
        <f>IF($CH881&gt;=27,INDEX($AQ:$AQ,$CG881+27),"")</f>
      </c>
      <c r="BT881">
        <f>IF($CH881&gt;=28,INDEX($AQ:$AQ,$CG881+28),"")</f>
      </c>
      <c r="BU881">
        <f>IF($CH881&gt;=29,INDEX($AQ:$AQ,$CG881+29),"")</f>
      </c>
      <c r="BV881">
        <f>IF($CH881&gt;=30,INDEX($AQ:$AQ,$CG881+30),"")</f>
      </c>
      <c r="BW881">
        <f>IF($CH881&gt;=31,INDEX($AQ:$AQ,$CG881+31),"")</f>
      </c>
      <c r="BX881">
        <f>IF($CH881&gt;=32,INDEX($AQ:$AQ,$CG881+32),"")</f>
      </c>
      <c r="BY881">
        <f>IF($CH881&gt;=33,INDEX($AQ:$AQ,$CG881+33),"")</f>
      </c>
      <c r="BZ881">
        <f>IF($CH881&gt;=34,INDEX($AQ:$AQ,$CG881+34),"")</f>
      </c>
      <c r="CA881">
        <f>IF($CH881&gt;=35,INDEX($AQ:$AQ,$CG881+35),"")</f>
      </c>
      <c r="CB881">
        <f>IF($CH881&gt;=36,INDEX($AQ:$AQ,$CG881+36),"")</f>
      </c>
      <c r="CC881">
        <f>IF($CH881&gt;=37,INDEX($AQ:$AQ,$CG881+37),"")</f>
      </c>
      <c r="CD881">
        <f>IF($CH881&gt;=38,INDEX($AQ:$AQ,$CG881+38),"")</f>
      </c>
      <c r="CE881">
        <f>IF($CH881&gt;=39,INDEX($AQ:$AQ,$CG881+39),"")</f>
      </c>
      <c r="CF881">
        <f>IF($CH881&gt;=40,INDEX($AQ:$AQ,$CG881+40),"")</f>
      </c>
      <c r="CG881">
        <f>IFERROR(MATCH($AP881,$AQ$2:$AQ$134,0)+1,0)</f>
      </c>
      <c r="CH881">
        <f>IFERROR(INDEX($AR$2:$AR$134,MATCH($AP881,$AQ$2:$AQ$134,0)),0)</f>
      </c>
      <c r="CI881">
        <f>IFERROR(LEFT($L881,FIND(" - ",$L881)-1),$L881)</f>
      </c>
      <c r="CL881">
        <f>IF($DG881&gt;=1,INDEX($CJ:$CJ,$DF881+1),"")</f>
      </c>
      <c r="CM881">
        <f>IF($DG881&gt;=2,INDEX($CJ:$CJ,$DF881+2),"")</f>
      </c>
      <c r="CN881">
        <f>IF($DG881&gt;=3,INDEX($CJ:$CJ,$DF881+3),"")</f>
      </c>
      <c r="CO881">
        <f>IF($DG881&gt;=4,INDEX($CJ:$CJ,$DF881+4),"")</f>
      </c>
      <c r="CP881">
        <f>IF($DG881&gt;=5,INDEX($CJ:$CJ,$DF881+5),"")</f>
      </c>
      <c r="CQ881">
        <f>IF($DG881&gt;=6,INDEX($CJ:$CJ,$DF881+6),"")</f>
      </c>
      <c r="CR881">
        <f>IF($DG881&gt;=7,INDEX($CJ:$CJ,$DF881+7),"")</f>
      </c>
      <c r="CS881">
        <f>IF($DG881&gt;=8,INDEX($CJ:$CJ,$DF881+8),"")</f>
      </c>
      <c r="CT881">
        <f>IF($DG881&gt;=9,INDEX($CJ:$CJ,$DF881+9),"")</f>
      </c>
      <c r="CU881">
        <f>IF($DG881&gt;=10,INDEX($CJ:$CJ,$DF881+10),"")</f>
      </c>
      <c r="CV881">
        <f>IF($DG881&gt;=11,INDEX($CJ:$CJ,$DF881+11),"")</f>
      </c>
      <c r="CW881">
        <f>IF($DG881&gt;=12,INDEX($CJ:$CJ,$DF881+12),"")</f>
      </c>
      <c r="CX881">
        <f>IF($DG881&gt;=13,INDEX($CJ:$CJ,$DF881+13),"")</f>
      </c>
      <c r="CY881">
        <f>IF($DG881&gt;=14,INDEX($CJ:$CJ,$DF881+14),"")</f>
      </c>
      <c r="CZ881">
        <f>IF($DG881&gt;=15,INDEX($CJ:$CJ,$DF881+15),"")</f>
      </c>
      <c r="DA881">
        <f>IF($DG881&gt;=16,INDEX($CJ:$CJ,$DF881+16),"")</f>
      </c>
      <c r="DB881">
        <f>IF($DG881&gt;=17,INDEX($CJ:$CJ,$DF881+17),"")</f>
      </c>
      <c r="DC881">
        <f>IF($DG881&gt;=18,INDEX($CJ:$CJ,$DF881+18),"")</f>
      </c>
      <c r="DD881">
        <f>IF($DG881&gt;=19,INDEX($CJ:$CJ,$DF881+19),"")</f>
      </c>
      <c r="DE881">
        <f>IF($DG881&gt;=20,INDEX($CJ:$CJ,$DF881+20),"")</f>
      </c>
      <c r="DF881">
        <f>IFERROR(MATCH($CI881,$CJ$2:$CJ$263,0)+1,0)</f>
      </c>
      <c r="DG881">
        <f>IFERROR(INDEX($CK$2:$CK$263,MATCH($CI881,$CJ$2:$CJ$263,0)),0)</f>
      </c>
      <c r="DH881">
        <f>IFERROR(INDEX($AO:$AO,MATCH($N881,$AN:$AN,0))&amp;"","")</f>
      </c>
      <c r="DL881">
        <f>IF($GO881&gt;=1,INDEX($DI:$DI,$GN881+1),"")</f>
      </c>
      <c r="DM881">
        <f>IF($GO881&gt;=2,INDEX($DI:$DI,$GN881+2),"")</f>
      </c>
      <c r="DN881">
        <f>IF($GO881&gt;=3,INDEX($DI:$DI,$GN881+3),"")</f>
      </c>
      <c r="DO881">
        <f>IF($GO881&gt;=4,INDEX($DI:$DI,$GN881+4),"")</f>
      </c>
      <c r="DP881">
        <f>IF($GO881&gt;=5,INDEX($DI:$DI,$GN881+5),"")</f>
      </c>
      <c r="DQ881">
        <f>IF($GO881&gt;=6,INDEX($DI:$DI,$GN881+6),"")</f>
      </c>
      <c r="DR881">
        <f>IF($GO881&gt;=7,INDEX($DI:$DI,$GN881+7),"")</f>
      </c>
      <c r="DS881">
        <f>IF($GO881&gt;=8,INDEX($DI:$DI,$GN881+8),"")</f>
      </c>
      <c r="DT881">
        <f>IF($GO881&gt;=9,INDEX($DI:$DI,$GN881+9),"")</f>
      </c>
      <c r="DU881">
        <f>IF($GO881&gt;=10,INDEX($DI:$DI,$GN881+10),"")</f>
      </c>
      <c r="DV881">
        <f>IF($GO881&gt;=11,INDEX($DI:$DI,$GN881+11),"")</f>
      </c>
      <c r="DW881">
        <f>IF($GO881&gt;=12,INDEX($DI:$DI,$GN881+12),"")</f>
      </c>
      <c r="DX881">
        <f>IF($GO881&gt;=13,INDEX($DI:$DI,$GN881+13),"")</f>
      </c>
      <c r="DY881">
        <f>IF($GO881&gt;=14,INDEX($DI:$DI,$GN881+14),"")</f>
      </c>
      <c r="DZ881">
        <f>IF($GO881&gt;=15,INDEX($DI:$DI,$GN881+15),"")</f>
      </c>
      <c r="EA881">
        <f>IF($GO881&gt;=16,INDEX($DI:$DI,$GN881+16),"")</f>
      </c>
      <c r="EB881">
        <f>IF($GO881&gt;=17,INDEX($DI:$DI,$GN881+17),"")</f>
      </c>
      <c r="EC881">
        <f>IF($GO881&gt;=18,INDEX($DI:$DI,$GN881+18),"")</f>
      </c>
      <c r="ED881">
        <f>IF($GO881&gt;=19,INDEX($DI:$DI,$GN881+19),"")</f>
      </c>
      <c r="EE881">
        <f>IF($GO881&gt;=20,INDEX($DI:$DI,$GN881+20),"")</f>
      </c>
      <c r="EF881">
        <f>IF($GO881&gt;=21,INDEX($DI:$DI,$GN881+21),"")</f>
      </c>
      <c r="EG881">
        <f>IF($GO881&gt;=22,INDEX($DI:$DI,$GN881+22),"")</f>
      </c>
      <c r="EH881">
        <f>IF($GO881&gt;=23,INDEX($DI:$DI,$GN881+23),"")</f>
      </c>
      <c r="EI881">
        <f>IF($GO881&gt;=24,INDEX($DI:$DI,$GN881+24),"")</f>
      </c>
      <c r="EJ881">
        <f>IF($GO881&gt;=25,INDEX($DI:$DI,$GN881+25),"")</f>
      </c>
      <c r="EK881">
        <f>IF($GO881&gt;=26,INDEX($DI:$DI,$GN881+26),"")</f>
      </c>
      <c r="EL881">
        <f>IF($GO881&gt;=27,INDEX($DI:$DI,$GN881+27),"")</f>
      </c>
      <c r="EM881">
        <f>IF($GO881&gt;=28,INDEX($DI:$DI,$GN881+28),"")</f>
      </c>
      <c r="EN881">
        <f>IF($GO881&gt;=29,INDEX($DI:$DI,$GN881+29),"")</f>
      </c>
      <c r="EO881">
        <f>IF($GO881&gt;=30,INDEX($DI:$DI,$GN881+30),"")</f>
      </c>
      <c r="EP881">
        <f>IF($GO881&gt;=31,INDEX($DI:$DI,$GN881+31),"")</f>
      </c>
      <c r="EQ881">
        <f>IF($GO881&gt;=32,INDEX($DI:$DI,$GN881+32),"")</f>
      </c>
      <c r="ER881">
        <f>IF($GO881&gt;=33,INDEX($DI:$DI,$GN881+33),"")</f>
      </c>
      <c r="ES881">
        <f>IF($GO881&gt;=34,INDEX($DI:$DI,$GN881+34),"")</f>
      </c>
      <c r="ET881">
        <f>IF($GO881&gt;=35,INDEX($DI:$DI,$GN881+35),"")</f>
      </c>
      <c r="EU881">
        <f>IF($GO881&gt;=36,INDEX($DI:$DI,$GN881+36),"")</f>
      </c>
      <c r="EV881">
        <f>IF($GO881&gt;=37,INDEX($DI:$DI,$GN881+37),"")</f>
      </c>
      <c r="EW881">
        <f>IF($GO881&gt;=38,INDEX($DI:$DI,$GN881+38),"")</f>
      </c>
      <c r="EX881">
        <f>IF($GO881&gt;=39,INDEX($DI:$DI,$GN881+39),"")</f>
      </c>
      <c r="EY881">
        <f>IF($GO881&gt;=40,INDEX($DI:$DI,$GN881+40),"")</f>
      </c>
      <c r="EZ881">
        <f>IF($GO881&gt;=1,INDEX($DJ:$DJ,$GN881+1),"")</f>
      </c>
      <c r="FA881">
        <f>IF($GO881&gt;=2,INDEX($DJ:$DJ,$GN881+2),"")</f>
      </c>
      <c r="FB881">
        <f>IF($GO881&gt;=3,INDEX($DJ:$DJ,$GN881+3),"")</f>
      </c>
      <c r="FC881">
        <f>IF($GO881&gt;=4,INDEX($DJ:$DJ,$GN881+4),"")</f>
      </c>
      <c r="FD881">
        <f>IF($GO881&gt;=5,INDEX($DJ:$DJ,$GN881+5),"")</f>
      </c>
      <c r="FE881">
        <f>IF($GO881&gt;=6,INDEX($DJ:$DJ,$GN881+6),"")</f>
      </c>
      <c r="FF881">
        <f>IF($GO881&gt;=7,INDEX($DJ:$DJ,$GN881+7),"")</f>
      </c>
      <c r="FG881">
        <f>IF($GO881&gt;=8,INDEX($DJ:$DJ,$GN881+8),"")</f>
      </c>
      <c r="FH881">
        <f>IF($GO881&gt;=9,INDEX($DJ:$DJ,$GN881+9),"")</f>
      </c>
      <c r="FI881">
        <f>IF($GO881&gt;=10,INDEX($DJ:$DJ,$GN881+10),"")</f>
      </c>
      <c r="FJ881">
        <f>IF($GO881&gt;=11,INDEX($DJ:$DJ,$GN881+11),"")</f>
      </c>
      <c r="FK881">
        <f>IF($GO881&gt;=12,INDEX($DJ:$DJ,$GN881+12),"")</f>
      </c>
      <c r="FL881">
        <f>IF($GO881&gt;=13,INDEX($DJ:$DJ,$GN881+13),"")</f>
      </c>
      <c r="FM881">
        <f>IF($GO881&gt;=14,INDEX($DJ:$DJ,$GN881+14),"")</f>
      </c>
      <c r="FN881">
        <f>IF($GO881&gt;=15,INDEX($DJ:$DJ,$GN881+15),"")</f>
      </c>
      <c r="FO881">
        <f>IF($GO881&gt;=16,INDEX($DJ:$DJ,$GN881+16),"")</f>
      </c>
      <c r="FP881">
        <f>IF($GO881&gt;=17,INDEX($DJ:$DJ,$GN881+17),"")</f>
      </c>
      <c r="FQ881">
        <f>IF($GO881&gt;=18,INDEX($DJ:$DJ,$GN881+18),"")</f>
      </c>
      <c r="FR881">
        <f>IF($GO881&gt;=19,INDEX($DJ:$DJ,$GN881+19),"")</f>
      </c>
      <c r="FS881">
        <f>IF($GO881&gt;=20,INDEX($DJ:$DJ,$GN881+20),"")</f>
      </c>
      <c r="FT881">
        <f>IF($GO881&gt;=21,INDEX($DJ:$DJ,$GN881+21),"")</f>
      </c>
      <c r="FU881">
        <f>IF($GO881&gt;=22,INDEX($DJ:$DJ,$GN881+22),"")</f>
      </c>
      <c r="FV881">
        <f>IF($GO881&gt;=23,INDEX($DJ:$DJ,$GN881+23),"")</f>
      </c>
      <c r="FW881">
        <f>IF($GO881&gt;=24,INDEX($DJ:$DJ,$GN881+24),"")</f>
      </c>
      <c r="FX881">
        <f>IF($GO881&gt;=25,INDEX($DJ:$DJ,$GN881+25),"")</f>
      </c>
      <c r="FY881">
        <f>IF($GO881&gt;=26,INDEX($DJ:$DJ,$GN881+26),"")</f>
      </c>
      <c r="FZ881">
        <f>IF($GO881&gt;=27,INDEX($DJ:$DJ,$GN881+27),"")</f>
      </c>
      <c r="GA881">
        <f>IF($GO881&gt;=28,INDEX($DJ:$DJ,$GN881+28),"")</f>
      </c>
      <c r="GB881">
        <f>IF($GO881&gt;=29,INDEX($DJ:$DJ,$GN881+29),"")</f>
      </c>
      <c r="GC881">
        <f>IF($GO881&gt;=30,INDEX($DJ:$DJ,$GN881+30),"")</f>
      </c>
      <c r="GD881">
        <f>IF($GO881&gt;=31,INDEX($DJ:$DJ,$GN881+31),"")</f>
      </c>
      <c r="GE881">
        <f>IF($GO881&gt;=32,INDEX($DJ:$DJ,$GN881+32),"")</f>
      </c>
      <c r="GF881">
        <f>IF($GO881&gt;=33,INDEX($DJ:$DJ,$GN881+33),"")</f>
      </c>
      <c r="GG881">
        <f>IF($GO881&gt;=34,INDEX($DJ:$DJ,$GN881+34),"")</f>
      </c>
      <c r="GH881">
        <f>IF($GO881&gt;=35,INDEX($DJ:$DJ,$GN881+35),"")</f>
      </c>
      <c r="GI881">
        <f>IF($GO881&gt;=36,INDEX($DJ:$DJ,$GN881+36),"")</f>
      </c>
      <c r="GJ881">
        <f>IF($GO881&gt;=37,INDEX($DJ:$DJ,$GN881+37),"")</f>
      </c>
      <c r="GK881">
        <f>IF($GO881&gt;=38,INDEX($DJ:$DJ,$GN881+38),"")</f>
      </c>
      <c r="GL881">
        <f>IF($GO881&gt;=39,INDEX($DJ:$DJ,$GN881+39),"")</f>
      </c>
      <c r="GM881">
        <f>IF($GO881&gt;=40,INDEX($DJ:$DJ,$GN881+40),"")</f>
      </c>
      <c r="GN881">
        <f>IFERROR(MATCH($DH881,$DI$2:$DI$148,0)+1,0)</f>
      </c>
      <c r="GO881">
        <f>IFERROR(INDEX($DK$2:$DK$148,MATCH($DH881,$DI$2:$DI$148,0)),0)</f>
      </c>
      <c r="GP881">
        <f>IFERROR(MATCH($Y881,$DL$881:$EY$881,0),0)</f>
      </c>
      <c r="GQ881">
        <f>IF($GP881&gt;0,INDEX($EZ$881:$GM$881,$GP881),"")</f>
      </c>
      <c r="GT881">
        <f>IF($JC881&gt;=1,INDEX($GR:$GR,$JB881+1),"")</f>
      </c>
      <c r="GU881">
        <f>IF($JC881&gt;=2,INDEX($GR:$GR,$JB881+2),"")</f>
      </c>
      <c r="GV881">
        <f>IF($JC881&gt;=3,INDEX($GR:$GR,$JB881+3),"")</f>
      </c>
      <c r="GW881">
        <f>IF($JC881&gt;=4,INDEX($GR:$GR,$JB881+4),"")</f>
      </c>
      <c r="GX881">
        <f>IF($JC881&gt;=5,INDEX($GR:$GR,$JB881+5),"")</f>
      </c>
      <c r="GY881">
        <f>IF($JC881&gt;=6,INDEX($GR:$GR,$JB881+6),"")</f>
      </c>
      <c r="GZ881">
        <f>IF($JC881&gt;=7,INDEX($GR:$GR,$JB881+7),"")</f>
      </c>
      <c r="HA881">
        <f>IF($JC881&gt;=8,INDEX($GR:$GR,$JB881+8),"")</f>
      </c>
      <c r="HB881">
        <f>IF($JC881&gt;=9,INDEX($GR:$GR,$JB881+9),"")</f>
      </c>
      <c r="HC881">
        <f>IF($JC881&gt;=10,INDEX($GR:$GR,$JB881+10),"")</f>
      </c>
      <c r="HD881">
        <f>IF($JC881&gt;=11,INDEX($GR:$GR,$JB881+11),"")</f>
      </c>
      <c r="HE881">
        <f>IF($JC881&gt;=12,INDEX($GR:$GR,$JB881+12),"")</f>
      </c>
      <c r="HF881">
        <f>IF($JC881&gt;=13,INDEX($GR:$GR,$JB881+13),"")</f>
      </c>
      <c r="HG881">
        <f>IF($JC881&gt;=14,INDEX($GR:$GR,$JB881+14),"")</f>
      </c>
      <c r="HH881">
        <f>IF($JC881&gt;=15,INDEX($GR:$GR,$JB881+15),"")</f>
      </c>
      <c r="HI881">
        <f>IF($JC881&gt;=16,INDEX($GR:$GR,$JB881+16),"")</f>
      </c>
      <c r="HJ881">
        <f>IF($JC881&gt;=17,INDEX($GR:$GR,$JB881+17),"")</f>
      </c>
      <c r="HK881">
        <f>IF($JC881&gt;=18,INDEX($GR:$GR,$JB881+18),"")</f>
      </c>
      <c r="HL881">
        <f>IF($JC881&gt;=19,INDEX($GR:$GR,$JB881+19),"")</f>
      </c>
      <c r="HM881">
        <f>IF($JC881&gt;=20,INDEX($GR:$GR,$JB881+20),"")</f>
      </c>
      <c r="HN881">
        <f>IF($JC881&gt;=21,INDEX($GR:$GR,$JB881+21),"")</f>
      </c>
      <c r="HO881">
        <f>IF($JC881&gt;=22,INDEX($GR:$GR,$JB881+22),"")</f>
      </c>
      <c r="HP881">
        <f>IF($JC881&gt;=23,INDEX($GR:$GR,$JB881+23),"")</f>
      </c>
      <c r="HQ881">
        <f>IF($JC881&gt;=24,INDEX($GR:$GR,$JB881+24),"")</f>
      </c>
      <c r="HR881">
        <f>IF($JC881&gt;=25,INDEX($GR:$GR,$JB881+25),"")</f>
      </c>
      <c r="HS881">
        <f>IF($JC881&gt;=26,INDEX($GR:$GR,$JB881+26),"")</f>
      </c>
      <c r="HT881">
        <f>IF($JC881&gt;=27,INDEX($GR:$GR,$JB881+27),"")</f>
      </c>
      <c r="HU881">
        <f>IF($JC881&gt;=28,INDEX($GR:$GR,$JB881+28),"")</f>
      </c>
      <c r="HV881">
        <f>IF($JC881&gt;=29,INDEX($GR:$GR,$JB881+29),"")</f>
      </c>
      <c r="HW881">
        <f>IF($JC881&gt;=30,INDEX($GR:$GR,$JB881+30),"")</f>
      </c>
      <c r="HX881">
        <f>IF($JC881&gt;=31,INDEX($GR:$GR,$JB881+31),"")</f>
      </c>
      <c r="HY881">
        <f>IF($JC881&gt;=32,INDEX($GR:$GR,$JB881+32),"")</f>
      </c>
      <c r="HZ881">
        <f>IF($JC881&gt;=33,INDEX($GR:$GR,$JB881+33),"")</f>
      </c>
      <c r="IA881">
        <f>IF($JC881&gt;=34,INDEX($GR:$GR,$JB881+34),"")</f>
      </c>
      <c r="IB881">
        <f>IF($JC881&gt;=35,INDEX($GR:$GR,$JB881+35),"")</f>
      </c>
      <c r="IC881">
        <f>IF($JC881&gt;=36,INDEX($GR:$GR,$JB881+36),"")</f>
      </c>
      <c r="ID881">
        <f>IF($JC881&gt;=37,INDEX($GR:$GR,$JB881+37),"")</f>
      </c>
      <c r="IE881">
        <f>IF($JC881&gt;=38,INDEX($GR:$GR,$JB881+38),"")</f>
      </c>
      <c r="IF881">
        <f>IF($JC881&gt;=39,INDEX($GR:$GR,$JB881+39),"")</f>
      </c>
      <c r="IG881">
        <f>IF($JC881&gt;=40,INDEX($GR:$GR,$JB881+40),"")</f>
      </c>
      <c r="IH881">
        <f>IF($JC881&gt;=41,INDEX($GR:$GR,$JB881+41),"")</f>
      </c>
      <c r="II881">
        <f>IF($JC881&gt;=42,INDEX($GR:$GR,$JB881+42),"")</f>
      </c>
      <c r="IJ881">
        <f>IF($JC881&gt;=43,INDEX($GR:$GR,$JB881+43),"")</f>
      </c>
      <c r="IK881">
        <f>IF($JC881&gt;=44,INDEX($GR:$GR,$JB881+44),"")</f>
      </c>
      <c r="IL881">
        <f>IF($JC881&gt;=45,INDEX($GR:$GR,$JB881+45),"")</f>
      </c>
      <c r="IM881">
        <f>IF($JC881&gt;=46,INDEX($GR:$GR,$JB881+46),"")</f>
      </c>
      <c r="IN881">
        <f>IF($JC881&gt;=47,INDEX($GR:$GR,$JB881+47),"")</f>
      </c>
      <c r="IO881">
        <f>IF($JC881&gt;=48,INDEX($GR:$GR,$JB881+48),"")</f>
      </c>
      <c r="IP881">
        <f>IF($JC881&gt;=49,INDEX($GR:$GR,$JB881+49),"")</f>
      </c>
      <c r="IQ881">
        <f>IF($JC881&gt;=50,INDEX($GR:$GR,$JB881+50),"")</f>
      </c>
      <c r="IR881">
        <f>IF($JC881&gt;=51,INDEX($GR:$GR,$JB881+51),"")</f>
      </c>
      <c r="IS881">
        <f>IF($JC881&gt;=52,INDEX($GR:$GR,$JB881+52),"")</f>
      </c>
      <c r="IT881">
        <f>IF($JC881&gt;=53,INDEX($GR:$GR,$JB881+53),"")</f>
      </c>
      <c r="IU881">
        <f>IF($JC881&gt;=54,INDEX($GR:$GR,$JB881+54),"")</f>
      </c>
      <c r="IV881">
        <f>IF($JC881&gt;=55,INDEX($GR:$GR,$JB881+55),"")</f>
      </c>
      <c r="IW881">
        <f>IF($JC881&gt;=56,INDEX($GR:$GR,$JB881+56),"")</f>
      </c>
      <c r="IX881">
        <f>IF($JC881&gt;=57,INDEX($GR:$GR,$JB881+57),"")</f>
      </c>
      <c r="IY881">
        <f>IF($JC881&gt;=58,INDEX($GR:$GR,$JB881+58),"")</f>
      </c>
      <c r="IZ881">
        <f>IF($JC881&gt;=59,INDEX($GR:$GR,$JB881+59),"")</f>
      </c>
      <c r="JA881">
        <f>IF($JC881&gt;=60,INDEX($GR:$GR,$JB881+60),"")</f>
      </c>
      <c r="JB881">
        <f>IFERROR(MATCH($GQ881,$GR$2:$GR$324,0)+1,0)</f>
      </c>
      <c r="JC881">
        <f>IFERROR(INDEX($GS$2:$GS$324,MATCH($GQ881,$GR$2:$GR$324,0)),0)</f>
      </c>
      <c r="JD881" t="s">
        <v>40</v>
      </c>
      <c r="JE881" t="s">
        <v>40</v>
      </c>
    </row>
    <row r="882" spans="1:265" x14ac:dyDescent="0.25">
      <c r="Q882">
        <f>IF(OR($T882="",$P882=""),"",IFERROR($T882/$P882,0))</f>
      </c>
      <c r="R882">
        <f>IF($T882="","",
SUM($S882,$U882,$Z882,$V882,$X882)*
(1-IF($AA882="",0,VALUE($AA882)/100)))</f>
      </c>
      <c r="S882">
        <f>IF($T882="","",$T882)</f>
      </c>
      <c r="U882">
        <f>IF($T882="","",
IF($N882="","",
IF(ISNUMBER(SEARCH("exempt",LOWER($N882))),0,
$T882*(VALUE(SUBSTITUTE($N882,"%",""))/100))))</f>
      </c>
      <c r="AB882">
        <f>IFERROR(IF(FIND(" - ",$K882)&gt;0,MID($K882,FIND(" - ",$K882)+3,LEN($K882)),""),"")</f>
      </c>
      <c r="AK882" t="s">
        <v>1469</v>
      </c>
      <c r="AP882">
        <f>IFERROR(LEFT($K882,FIND(" - ",$K882)-1),$K882)</f>
      </c>
      <c r="AS882">
        <f>IF($CH882&gt;=1,INDEX($AQ:$AQ,$CG882+1),"")</f>
      </c>
      <c r="AT882">
        <f>IF($CH882&gt;=2,INDEX($AQ:$AQ,$CG882+2),"")</f>
      </c>
      <c r="AU882">
        <f>IF($CH882&gt;=3,INDEX($AQ:$AQ,$CG882+3),"")</f>
      </c>
      <c r="AV882">
        <f>IF($CH882&gt;=4,INDEX($AQ:$AQ,$CG882+4),"")</f>
      </c>
      <c r="AW882">
        <f>IF($CH882&gt;=5,INDEX($AQ:$AQ,$CG882+5),"")</f>
      </c>
      <c r="AX882">
        <f>IF($CH882&gt;=6,INDEX($AQ:$AQ,$CG882+6),"")</f>
      </c>
      <c r="AY882">
        <f>IF($CH882&gt;=7,INDEX($AQ:$AQ,$CG882+7),"")</f>
      </c>
      <c r="AZ882">
        <f>IF($CH882&gt;=8,INDEX($AQ:$AQ,$CG882+8),"")</f>
      </c>
      <c r="BA882">
        <f>IF($CH882&gt;=9,INDEX($AQ:$AQ,$CG882+9),"")</f>
      </c>
      <c r="BB882">
        <f>IF($CH882&gt;=10,INDEX($AQ:$AQ,$CG882+10),"")</f>
      </c>
      <c r="BC882">
        <f>IF($CH882&gt;=11,INDEX($AQ:$AQ,$CG882+11),"")</f>
      </c>
      <c r="BD882">
        <f>IF($CH882&gt;=12,INDEX($AQ:$AQ,$CG882+12),"")</f>
      </c>
      <c r="BE882">
        <f>IF($CH882&gt;=13,INDEX($AQ:$AQ,$CG882+13),"")</f>
      </c>
      <c r="BF882">
        <f>IF($CH882&gt;=14,INDEX($AQ:$AQ,$CG882+14),"")</f>
      </c>
      <c r="BG882">
        <f>IF($CH882&gt;=15,INDEX($AQ:$AQ,$CG882+15),"")</f>
      </c>
      <c r="BH882">
        <f>IF($CH882&gt;=16,INDEX($AQ:$AQ,$CG882+16),"")</f>
      </c>
      <c r="BI882">
        <f>IF($CH882&gt;=17,INDEX($AQ:$AQ,$CG882+17),"")</f>
      </c>
      <c r="BJ882">
        <f>IF($CH882&gt;=18,INDEX($AQ:$AQ,$CG882+18),"")</f>
      </c>
      <c r="BK882">
        <f>IF($CH882&gt;=19,INDEX($AQ:$AQ,$CG882+19),"")</f>
      </c>
      <c r="BL882">
        <f>IF($CH882&gt;=20,INDEX($AQ:$AQ,$CG882+20),"")</f>
      </c>
      <c r="BM882">
        <f>IF($CH882&gt;=21,INDEX($AQ:$AQ,$CG882+21),"")</f>
      </c>
      <c r="BN882">
        <f>IF($CH882&gt;=22,INDEX($AQ:$AQ,$CG882+22),"")</f>
      </c>
      <c r="BO882">
        <f>IF($CH882&gt;=23,INDEX($AQ:$AQ,$CG882+23),"")</f>
      </c>
      <c r="BP882">
        <f>IF($CH882&gt;=24,INDEX($AQ:$AQ,$CG882+24),"")</f>
      </c>
      <c r="BQ882">
        <f>IF($CH882&gt;=25,INDEX($AQ:$AQ,$CG882+25),"")</f>
      </c>
      <c r="BR882">
        <f>IF($CH882&gt;=26,INDEX($AQ:$AQ,$CG882+26),"")</f>
      </c>
      <c r="BS882">
        <f>IF($CH882&gt;=27,INDEX($AQ:$AQ,$CG882+27),"")</f>
      </c>
      <c r="BT882">
        <f>IF($CH882&gt;=28,INDEX($AQ:$AQ,$CG882+28),"")</f>
      </c>
      <c r="BU882">
        <f>IF($CH882&gt;=29,INDEX($AQ:$AQ,$CG882+29),"")</f>
      </c>
      <c r="BV882">
        <f>IF($CH882&gt;=30,INDEX($AQ:$AQ,$CG882+30),"")</f>
      </c>
      <c r="BW882">
        <f>IF($CH882&gt;=31,INDEX($AQ:$AQ,$CG882+31),"")</f>
      </c>
      <c r="BX882">
        <f>IF($CH882&gt;=32,INDEX($AQ:$AQ,$CG882+32),"")</f>
      </c>
      <c r="BY882">
        <f>IF($CH882&gt;=33,INDEX($AQ:$AQ,$CG882+33),"")</f>
      </c>
      <c r="BZ882">
        <f>IF($CH882&gt;=34,INDEX($AQ:$AQ,$CG882+34),"")</f>
      </c>
      <c r="CA882">
        <f>IF($CH882&gt;=35,INDEX($AQ:$AQ,$CG882+35),"")</f>
      </c>
      <c r="CB882">
        <f>IF($CH882&gt;=36,INDEX($AQ:$AQ,$CG882+36),"")</f>
      </c>
      <c r="CC882">
        <f>IF($CH882&gt;=37,INDEX($AQ:$AQ,$CG882+37),"")</f>
      </c>
      <c r="CD882">
        <f>IF($CH882&gt;=38,INDEX($AQ:$AQ,$CG882+38),"")</f>
      </c>
      <c r="CE882">
        <f>IF($CH882&gt;=39,INDEX($AQ:$AQ,$CG882+39),"")</f>
      </c>
      <c r="CF882">
        <f>IF($CH882&gt;=40,INDEX($AQ:$AQ,$CG882+40),"")</f>
      </c>
      <c r="CG882">
        <f>IFERROR(MATCH($AP882,$AQ$2:$AQ$134,0)+1,0)</f>
      </c>
      <c r="CH882">
        <f>IFERROR(INDEX($AR$2:$AR$134,MATCH($AP882,$AQ$2:$AQ$134,0)),0)</f>
      </c>
      <c r="CI882">
        <f>IFERROR(LEFT($L882,FIND(" - ",$L882)-1),$L882)</f>
      </c>
      <c r="CL882">
        <f>IF($DG882&gt;=1,INDEX($CJ:$CJ,$DF882+1),"")</f>
      </c>
      <c r="CM882">
        <f>IF($DG882&gt;=2,INDEX($CJ:$CJ,$DF882+2),"")</f>
      </c>
      <c r="CN882">
        <f>IF($DG882&gt;=3,INDEX($CJ:$CJ,$DF882+3),"")</f>
      </c>
      <c r="CO882">
        <f>IF($DG882&gt;=4,INDEX($CJ:$CJ,$DF882+4),"")</f>
      </c>
      <c r="CP882">
        <f>IF($DG882&gt;=5,INDEX($CJ:$CJ,$DF882+5),"")</f>
      </c>
      <c r="CQ882">
        <f>IF($DG882&gt;=6,INDEX($CJ:$CJ,$DF882+6),"")</f>
      </c>
      <c r="CR882">
        <f>IF($DG882&gt;=7,INDEX($CJ:$CJ,$DF882+7),"")</f>
      </c>
      <c r="CS882">
        <f>IF($DG882&gt;=8,INDEX($CJ:$CJ,$DF882+8),"")</f>
      </c>
      <c r="CT882">
        <f>IF($DG882&gt;=9,INDEX($CJ:$CJ,$DF882+9),"")</f>
      </c>
      <c r="CU882">
        <f>IF($DG882&gt;=10,INDEX($CJ:$CJ,$DF882+10),"")</f>
      </c>
      <c r="CV882">
        <f>IF($DG882&gt;=11,INDEX($CJ:$CJ,$DF882+11),"")</f>
      </c>
      <c r="CW882">
        <f>IF($DG882&gt;=12,INDEX($CJ:$CJ,$DF882+12),"")</f>
      </c>
      <c r="CX882">
        <f>IF($DG882&gt;=13,INDEX($CJ:$CJ,$DF882+13),"")</f>
      </c>
      <c r="CY882">
        <f>IF($DG882&gt;=14,INDEX($CJ:$CJ,$DF882+14),"")</f>
      </c>
      <c r="CZ882">
        <f>IF($DG882&gt;=15,INDEX($CJ:$CJ,$DF882+15),"")</f>
      </c>
      <c r="DA882">
        <f>IF($DG882&gt;=16,INDEX($CJ:$CJ,$DF882+16),"")</f>
      </c>
      <c r="DB882">
        <f>IF($DG882&gt;=17,INDEX($CJ:$CJ,$DF882+17),"")</f>
      </c>
      <c r="DC882">
        <f>IF($DG882&gt;=18,INDEX($CJ:$CJ,$DF882+18),"")</f>
      </c>
      <c r="DD882">
        <f>IF($DG882&gt;=19,INDEX($CJ:$CJ,$DF882+19),"")</f>
      </c>
      <c r="DE882">
        <f>IF($DG882&gt;=20,INDEX($CJ:$CJ,$DF882+20),"")</f>
      </c>
      <c r="DF882">
        <f>IFERROR(MATCH($CI882,$CJ$2:$CJ$263,0)+1,0)</f>
      </c>
      <c r="DG882">
        <f>IFERROR(INDEX($CK$2:$CK$263,MATCH($CI882,$CJ$2:$CJ$263,0)),0)</f>
      </c>
      <c r="DH882">
        <f>IFERROR(INDEX($AO:$AO,MATCH($N882,$AN:$AN,0))&amp;"","")</f>
      </c>
      <c r="DL882">
        <f>IF($GO882&gt;=1,INDEX($DI:$DI,$GN882+1),"")</f>
      </c>
      <c r="DM882">
        <f>IF($GO882&gt;=2,INDEX($DI:$DI,$GN882+2),"")</f>
      </c>
      <c r="DN882">
        <f>IF($GO882&gt;=3,INDEX($DI:$DI,$GN882+3),"")</f>
      </c>
      <c r="DO882">
        <f>IF($GO882&gt;=4,INDEX($DI:$DI,$GN882+4),"")</f>
      </c>
      <c r="DP882">
        <f>IF($GO882&gt;=5,INDEX($DI:$DI,$GN882+5),"")</f>
      </c>
      <c r="DQ882">
        <f>IF($GO882&gt;=6,INDEX($DI:$DI,$GN882+6),"")</f>
      </c>
      <c r="DR882">
        <f>IF($GO882&gt;=7,INDEX($DI:$DI,$GN882+7),"")</f>
      </c>
      <c r="DS882">
        <f>IF($GO882&gt;=8,INDEX($DI:$DI,$GN882+8),"")</f>
      </c>
      <c r="DT882">
        <f>IF($GO882&gt;=9,INDEX($DI:$DI,$GN882+9),"")</f>
      </c>
      <c r="DU882">
        <f>IF($GO882&gt;=10,INDEX($DI:$DI,$GN882+10),"")</f>
      </c>
      <c r="DV882">
        <f>IF($GO882&gt;=11,INDEX($DI:$DI,$GN882+11),"")</f>
      </c>
      <c r="DW882">
        <f>IF($GO882&gt;=12,INDEX($DI:$DI,$GN882+12),"")</f>
      </c>
      <c r="DX882">
        <f>IF($GO882&gt;=13,INDEX($DI:$DI,$GN882+13),"")</f>
      </c>
      <c r="DY882">
        <f>IF($GO882&gt;=14,INDEX($DI:$DI,$GN882+14),"")</f>
      </c>
      <c r="DZ882">
        <f>IF($GO882&gt;=15,INDEX($DI:$DI,$GN882+15),"")</f>
      </c>
      <c r="EA882">
        <f>IF($GO882&gt;=16,INDEX($DI:$DI,$GN882+16),"")</f>
      </c>
      <c r="EB882">
        <f>IF($GO882&gt;=17,INDEX($DI:$DI,$GN882+17),"")</f>
      </c>
      <c r="EC882">
        <f>IF($GO882&gt;=18,INDEX($DI:$DI,$GN882+18),"")</f>
      </c>
      <c r="ED882">
        <f>IF($GO882&gt;=19,INDEX($DI:$DI,$GN882+19),"")</f>
      </c>
      <c r="EE882">
        <f>IF($GO882&gt;=20,INDEX($DI:$DI,$GN882+20),"")</f>
      </c>
      <c r="EF882">
        <f>IF($GO882&gt;=21,INDEX($DI:$DI,$GN882+21),"")</f>
      </c>
      <c r="EG882">
        <f>IF($GO882&gt;=22,INDEX($DI:$DI,$GN882+22),"")</f>
      </c>
      <c r="EH882">
        <f>IF($GO882&gt;=23,INDEX($DI:$DI,$GN882+23),"")</f>
      </c>
      <c r="EI882">
        <f>IF($GO882&gt;=24,INDEX($DI:$DI,$GN882+24),"")</f>
      </c>
      <c r="EJ882">
        <f>IF($GO882&gt;=25,INDEX($DI:$DI,$GN882+25),"")</f>
      </c>
      <c r="EK882">
        <f>IF($GO882&gt;=26,INDEX($DI:$DI,$GN882+26),"")</f>
      </c>
      <c r="EL882">
        <f>IF($GO882&gt;=27,INDEX($DI:$DI,$GN882+27),"")</f>
      </c>
      <c r="EM882">
        <f>IF($GO882&gt;=28,INDEX($DI:$DI,$GN882+28),"")</f>
      </c>
      <c r="EN882">
        <f>IF($GO882&gt;=29,INDEX($DI:$DI,$GN882+29),"")</f>
      </c>
      <c r="EO882">
        <f>IF($GO882&gt;=30,INDEX($DI:$DI,$GN882+30),"")</f>
      </c>
      <c r="EP882">
        <f>IF($GO882&gt;=31,INDEX($DI:$DI,$GN882+31),"")</f>
      </c>
      <c r="EQ882">
        <f>IF($GO882&gt;=32,INDEX($DI:$DI,$GN882+32),"")</f>
      </c>
      <c r="ER882">
        <f>IF($GO882&gt;=33,INDEX($DI:$DI,$GN882+33),"")</f>
      </c>
      <c r="ES882">
        <f>IF($GO882&gt;=34,INDEX($DI:$DI,$GN882+34),"")</f>
      </c>
      <c r="ET882">
        <f>IF($GO882&gt;=35,INDEX($DI:$DI,$GN882+35),"")</f>
      </c>
      <c r="EU882">
        <f>IF($GO882&gt;=36,INDEX($DI:$DI,$GN882+36),"")</f>
      </c>
      <c r="EV882">
        <f>IF($GO882&gt;=37,INDEX($DI:$DI,$GN882+37),"")</f>
      </c>
      <c r="EW882">
        <f>IF($GO882&gt;=38,INDEX($DI:$DI,$GN882+38),"")</f>
      </c>
      <c r="EX882">
        <f>IF($GO882&gt;=39,INDEX($DI:$DI,$GN882+39),"")</f>
      </c>
      <c r="EY882">
        <f>IF($GO882&gt;=40,INDEX($DI:$DI,$GN882+40),"")</f>
      </c>
      <c r="EZ882">
        <f>IF($GO882&gt;=1,INDEX($DJ:$DJ,$GN882+1),"")</f>
      </c>
      <c r="FA882">
        <f>IF($GO882&gt;=2,INDEX($DJ:$DJ,$GN882+2),"")</f>
      </c>
      <c r="FB882">
        <f>IF($GO882&gt;=3,INDEX($DJ:$DJ,$GN882+3),"")</f>
      </c>
      <c r="FC882">
        <f>IF($GO882&gt;=4,INDEX($DJ:$DJ,$GN882+4),"")</f>
      </c>
      <c r="FD882">
        <f>IF($GO882&gt;=5,INDEX($DJ:$DJ,$GN882+5),"")</f>
      </c>
      <c r="FE882">
        <f>IF($GO882&gt;=6,INDEX($DJ:$DJ,$GN882+6),"")</f>
      </c>
      <c r="FF882">
        <f>IF($GO882&gt;=7,INDEX($DJ:$DJ,$GN882+7),"")</f>
      </c>
      <c r="FG882">
        <f>IF($GO882&gt;=8,INDEX($DJ:$DJ,$GN882+8),"")</f>
      </c>
      <c r="FH882">
        <f>IF($GO882&gt;=9,INDEX($DJ:$DJ,$GN882+9),"")</f>
      </c>
      <c r="FI882">
        <f>IF($GO882&gt;=10,INDEX($DJ:$DJ,$GN882+10),"")</f>
      </c>
      <c r="FJ882">
        <f>IF($GO882&gt;=11,INDEX($DJ:$DJ,$GN882+11),"")</f>
      </c>
      <c r="FK882">
        <f>IF($GO882&gt;=12,INDEX($DJ:$DJ,$GN882+12),"")</f>
      </c>
      <c r="FL882">
        <f>IF($GO882&gt;=13,INDEX($DJ:$DJ,$GN882+13),"")</f>
      </c>
      <c r="FM882">
        <f>IF($GO882&gt;=14,INDEX($DJ:$DJ,$GN882+14),"")</f>
      </c>
      <c r="FN882">
        <f>IF($GO882&gt;=15,INDEX($DJ:$DJ,$GN882+15),"")</f>
      </c>
      <c r="FO882">
        <f>IF($GO882&gt;=16,INDEX($DJ:$DJ,$GN882+16),"")</f>
      </c>
      <c r="FP882">
        <f>IF($GO882&gt;=17,INDEX($DJ:$DJ,$GN882+17),"")</f>
      </c>
      <c r="FQ882">
        <f>IF($GO882&gt;=18,INDEX($DJ:$DJ,$GN882+18),"")</f>
      </c>
      <c r="FR882">
        <f>IF($GO882&gt;=19,INDEX($DJ:$DJ,$GN882+19),"")</f>
      </c>
      <c r="FS882">
        <f>IF($GO882&gt;=20,INDEX($DJ:$DJ,$GN882+20),"")</f>
      </c>
      <c r="FT882">
        <f>IF($GO882&gt;=21,INDEX($DJ:$DJ,$GN882+21),"")</f>
      </c>
      <c r="FU882">
        <f>IF($GO882&gt;=22,INDEX($DJ:$DJ,$GN882+22),"")</f>
      </c>
      <c r="FV882">
        <f>IF($GO882&gt;=23,INDEX($DJ:$DJ,$GN882+23),"")</f>
      </c>
      <c r="FW882">
        <f>IF($GO882&gt;=24,INDEX($DJ:$DJ,$GN882+24),"")</f>
      </c>
      <c r="FX882">
        <f>IF($GO882&gt;=25,INDEX($DJ:$DJ,$GN882+25),"")</f>
      </c>
      <c r="FY882">
        <f>IF($GO882&gt;=26,INDEX($DJ:$DJ,$GN882+26),"")</f>
      </c>
      <c r="FZ882">
        <f>IF($GO882&gt;=27,INDEX($DJ:$DJ,$GN882+27),"")</f>
      </c>
      <c r="GA882">
        <f>IF($GO882&gt;=28,INDEX($DJ:$DJ,$GN882+28),"")</f>
      </c>
      <c r="GB882">
        <f>IF($GO882&gt;=29,INDEX($DJ:$DJ,$GN882+29),"")</f>
      </c>
      <c r="GC882">
        <f>IF($GO882&gt;=30,INDEX($DJ:$DJ,$GN882+30),"")</f>
      </c>
      <c r="GD882">
        <f>IF($GO882&gt;=31,INDEX($DJ:$DJ,$GN882+31),"")</f>
      </c>
      <c r="GE882">
        <f>IF($GO882&gt;=32,INDEX($DJ:$DJ,$GN882+32),"")</f>
      </c>
      <c r="GF882">
        <f>IF($GO882&gt;=33,INDEX($DJ:$DJ,$GN882+33),"")</f>
      </c>
      <c r="GG882">
        <f>IF($GO882&gt;=34,INDEX($DJ:$DJ,$GN882+34),"")</f>
      </c>
      <c r="GH882">
        <f>IF($GO882&gt;=35,INDEX($DJ:$DJ,$GN882+35),"")</f>
      </c>
      <c r="GI882">
        <f>IF($GO882&gt;=36,INDEX($DJ:$DJ,$GN882+36),"")</f>
      </c>
      <c r="GJ882">
        <f>IF($GO882&gt;=37,INDEX($DJ:$DJ,$GN882+37),"")</f>
      </c>
      <c r="GK882">
        <f>IF($GO882&gt;=38,INDEX($DJ:$DJ,$GN882+38),"")</f>
      </c>
      <c r="GL882">
        <f>IF($GO882&gt;=39,INDEX($DJ:$DJ,$GN882+39),"")</f>
      </c>
      <c r="GM882">
        <f>IF($GO882&gt;=40,INDEX($DJ:$DJ,$GN882+40),"")</f>
      </c>
      <c r="GN882">
        <f>IFERROR(MATCH($DH882,$DI$2:$DI$148,0)+1,0)</f>
      </c>
      <c r="GO882">
        <f>IFERROR(INDEX($DK$2:$DK$148,MATCH($DH882,$DI$2:$DI$148,0)),0)</f>
      </c>
      <c r="GP882">
        <f>IFERROR(MATCH($Y882,$DL$882:$EY$882,0),0)</f>
      </c>
      <c r="GQ882">
        <f>IF($GP882&gt;0,INDEX($EZ$882:$GM$882,$GP882),"")</f>
      </c>
      <c r="GT882">
        <f>IF($JC882&gt;=1,INDEX($GR:$GR,$JB882+1),"")</f>
      </c>
      <c r="GU882">
        <f>IF($JC882&gt;=2,INDEX($GR:$GR,$JB882+2),"")</f>
      </c>
      <c r="GV882">
        <f>IF($JC882&gt;=3,INDEX($GR:$GR,$JB882+3),"")</f>
      </c>
      <c r="GW882">
        <f>IF($JC882&gt;=4,INDEX($GR:$GR,$JB882+4),"")</f>
      </c>
      <c r="GX882">
        <f>IF($JC882&gt;=5,INDEX($GR:$GR,$JB882+5),"")</f>
      </c>
      <c r="GY882">
        <f>IF($JC882&gt;=6,INDEX($GR:$GR,$JB882+6),"")</f>
      </c>
      <c r="GZ882">
        <f>IF($JC882&gt;=7,INDEX($GR:$GR,$JB882+7),"")</f>
      </c>
      <c r="HA882">
        <f>IF($JC882&gt;=8,INDEX($GR:$GR,$JB882+8),"")</f>
      </c>
      <c r="HB882">
        <f>IF($JC882&gt;=9,INDEX($GR:$GR,$JB882+9),"")</f>
      </c>
      <c r="HC882">
        <f>IF($JC882&gt;=10,INDEX($GR:$GR,$JB882+10),"")</f>
      </c>
      <c r="HD882">
        <f>IF($JC882&gt;=11,INDEX($GR:$GR,$JB882+11),"")</f>
      </c>
      <c r="HE882">
        <f>IF($JC882&gt;=12,INDEX($GR:$GR,$JB882+12),"")</f>
      </c>
      <c r="HF882">
        <f>IF($JC882&gt;=13,INDEX($GR:$GR,$JB882+13),"")</f>
      </c>
      <c r="HG882">
        <f>IF($JC882&gt;=14,INDEX($GR:$GR,$JB882+14),"")</f>
      </c>
      <c r="HH882">
        <f>IF($JC882&gt;=15,INDEX($GR:$GR,$JB882+15),"")</f>
      </c>
      <c r="HI882">
        <f>IF($JC882&gt;=16,INDEX($GR:$GR,$JB882+16),"")</f>
      </c>
      <c r="HJ882">
        <f>IF($JC882&gt;=17,INDEX($GR:$GR,$JB882+17),"")</f>
      </c>
      <c r="HK882">
        <f>IF($JC882&gt;=18,INDEX($GR:$GR,$JB882+18),"")</f>
      </c>
      <c r="HL882">
        <f>IF($JC882&gt;=19,INDEX($GR:$GR,$JB882+19),"")</f>
      </c>
      <c r="HM882">
        <f>IF($JC882&gt;=20,INDEX($GR:$GR,$JB882+20),"")</f>
      </c>
      <c r="HN882">
        <f>IF($JC882&gt;=21,INDEX($GR:$GR,$JB882+21),"")</f>
      </c>
      <c r="HO882">
        <f>IF($JC882&gt;=22,INDEX($GR:$GR,$JB882+22),"")</f>
      </c>
      <c r="HP882">
        <f>IF($JC882&gt;=23,INDEX($GR:$GR,$JB882+23),"")</f>
      </c>
      <c r="HQ882">
        <f>IF($JC882&gt;=24,INDEX($GR:$GR,$JB882+24),"")</f>
      </c>
      <c r="HR882">
        <f>IF($JC882&gt;=25,INDEX($GR:$GR,$JB882+25),"")</f>
      </c>
      <c r="HS882">
        <f>IF($JC882&gt;=26,INDEX($GR:$GR,$JB882+26),"")</f>
      </c>
      <c r="HT882">
        <f>IF($JC882&gt;=27,INDEX($GR:$GR,$JB882+27),"")</f>
      </c>
      <c r="HU882">
        <f>IF($JC882&gt;=28,INDEX($GR:$GR,$JB882+28),"")</f>
      </c>
      <c r="HV882">
        <f>IF($JC882&gt;=29,INDEX($GR:$GR,$JB882+29),"")</f>
      </c>
      <c r="HW882">
        <f>IF($JC882&gt;=30,INDEX($GR:$GR,$JB882+30),"")</f>
      </c>
      <c r="HX882">
        <f>IF($JC882&gt;=31,INDEX($GR:$GR,$JB882+31),"")</f>
      </c>
      <c r="HY882">
        <f>IF($JC882&gt;=32,INDEX($GR:$GR,$JB882+32),"")</f>
      </c>
      <c r="HZ882">
        <f>IF($JC882&gt;=33,INDEX($GR:$GR,$JB882+33),"")</f>
      </c>
      <c r="IA882">
        <f>IF($JC882&gt;=34,INDEX($GR:$GR,$JB882+34),"")</f>
      </c>
      <c r="IB882">
        <f>IF($JC882&gt;=35,INDEX($GR:$GR,$JB882+35),"")</f>
      </c>
      <c r="IC882">
        <f>IF($JC882&gt;=36,INDEX($GR:$GR,$JB882+36),"")</f>
      </c>
      <c r="ID882">
        <f>IF($JC882&gt;=37,INDEX($GR:$GR,$JB882+37),"")</f>
      </c>
      <c r="IE882">
        <f>IF($JC882&gt;=38,INDEX($GR:$GR,$JB882+38),"")</f>
      </c>
      <c r="IF882">
        <f>IF($JC882&gt;=39,INDEX($GR:$GR,$JB882+39),"")</f>
      </c>
      <c r="IG882">
        <f>IF($JC882&gt;=40,INDEX($GR:$GR,$JB882+40),"")</f>
      </c>
      <c r="IH882">
        <f>IF($JC882&gt;=41,INDEX($GR:$GR,$JB882+41),"")</f>
      </c>
      <c r="II882">
        <f>IF($JC882&gt;=42,INDEX($GR:$GR,$JB882+42),"")</f>
      </c>
      <c r="IJ882">
        <f>IF($JC882&gt;=43,INDEX($GR:$GR,$JB882+43),"")</f>
      </c>
      <c r="IK882">
        <f>IF($JC882&gt;=44,INDEX($GR:$GR,$JB882+44),"")</f>
      </c>
      <c r="IL882">
        <f>IF($JC882&gt;=45,INDEX($GR:$GR,$JB882+45),"")</f>
      </c>
      <c r="IM882">
        <f>IF($JC882&gt;=46,INDEX($GR:$GR,$JB882+46),"")</f>
      </c>
      <c r="IN882">
        <f>IF($JC882&gt;=47,INDEX($GR:$GR,$JB882+47),"")</f>
      </c>
      <c r="IO882">
        <f>IF($JC882&gt;=48,INDEX($GR:$GR,$JB882+48),"")</f>
      </c>
      <c r="IP882">
        <f>IF($JC882&gt;=49,INDEX($GR:$GR,$JB882+49),"")</f>
      </c>
      <c r="IQ882">
        <f>IF($JC882&gt;=50,INDEX($GR:$GR,$JB882+50),"")</f>
      </c>
      <c r="IR882">
        <f>IF($JC882&gt;=51,INDEX($GR:$GR,$JB882+51),"")</f>
      </c>
      <c r="IS882">
        <f>IF($JC882&gt;=52,INDEX($GR:$GR,$JB882+52),"")</f>
      </c>
      <c r="IT882">
        <f>IF($JC882&gt;=53,INDEX($GR:$GR,$JB882+53),"")</f>
      </c>
      <c r="IU882">
        <f>IF($JC882&gt;=54,INDEX($GR:$GR,$JB882+54),"")</f>
      </c>
      <c r="IV882">
        <f>IF($JC882&gt;=55,INDEX($GR:$GR,$JB882+55),"")</f>
      </c>
      <c r="IW882">
        <f>IF($JC882&gt;=56,INDEX($GR:$GR,$JB882+56),"")</f>
      </c>
      <c r="IX882">
        <f>IF($JC882&gt;=57,INDEX($GR:$GR,$JB882+57),"")</f>
      </c>
      <c r="IY882">
        <f>IF($JC882&gt;=58,INDEX($GR:$GR,$JB882+58),"")</f>
      </c>
      <c r="IZ882">
        <f>IF($JC882&gt;=59,INDEX($GR:$GR,$JB882+59),"")</f>
      </c>
      <c r="JA882">
        <f>IF($JC882&gt;=60,INDEX($GR:$GR,$JB882+60),"")</f>
      </c>
      <c r="JB882">
        <f>IFERROR(MATCH($GQ882,$GR$2:$GR$324,0)+1,0)</f>
      </c>
      <c r="JC882">
        <f>IFERROR(INDEX($GS$2:$GS$324,MATCH($GQ882,$GR$2:$GR$324,0)),0)</f>
      </c>
      <c r="JD882" t="s">
        <v>40</v>
      </c>
      <c r="JE882" t="s">
        <v>40</v>
      </c>
    </row>
    <row r="883" spans="1:265" x14ac:dyDescent="0.25">
      <c r="Q883">
        <f>IF(OR($T883="",$P883=""),"",IFERROR($T883/$P883,0))</f>
      </c>
      <c r="R883">
        <f>IF($T883="","",
SUM($S883,$U883,$Z883,$V883,$X883)*
(1-IF($AA883="",0,VALUE($AA883)/100)))</f>
      </c>
      <c r="S883">
        <f>IF($T883="","",$T883)</f>
      </c>
      <c r="U883">
        <f>IF($T883="","",
IF($N883="","",
IF(ISNUMBER(SEARCH("exempt",LOWER($N883))),0,
$T883*(VALUE(SUBSTITUTE($N883,"%",""))/100))))</f>
      </c>
      <c r="AB883">
        <f>IFERROR(IF(FIND(" - ",$K883)&gt;0,MID($K883,FIND(" - ",$K883)+3,LEN($K883)),""),"")</f>
      </c>
      <c r="AK883" t="s">
        <v>1470</v>
      </c>
      <c r="AP883">
        <f>IFERROR(LEFT($K883,FIND(" - ",$K883)-1),$K883)</f>
      </c>
      <c r="AS883">
        <f>IF($CH883&gt;=1,INDEX($AQ:$AQ,$CG883+1),"")</f>
      </c>
      <c r="AT883">
        <f>IF($CH883&gt;=2,INDEX($AQ:$AQ,$CG883+2),"")</f>
      </c>
      <c r="AU883">
        <f>IF($CH883&gt;=3,INDEX($AQ:$AQ,$CG883+3),"")</f>
      </c>
      <c r="AV883">
        <f>IF($CH883&gt;=4,INDEX($AQ:$AQ,$CG883+4),"")</f>
      </c>
      <c r="AW883">
        <f>IF($CH883&gt;=5,INDEX($AQ:$AQ,$CG883+5),"")</f>
      </c>
      <c r="AX883">
        <f>IF($CH883&gt;=6,INDEX($AQ:$AQ,$CG883+6),"")</f>
      </c>
      <c r="AY883">
        <f>IF($CH883&gt;=7,INDEX($AQ:$AQ,$CG883+7),"")</f>
      </c>
      <c r="AZ883">
        <f>IF($CH883&gt;=8,INDEX($AQ:$AQ,$CG883+8),"")</f>
      </c>
      <c r="BA883">
        <f>IF($CH883&gt;=9,INDEX($AQ:$AQ,$CG883+9),"")</f>
      </c>
      <c r="BB883">
        <f>IF($CH883&gt;=10,INDEX($AQ:$AQ,$CG883+10),"")</f>
      </c>
      <c r="BC883">
        <f>IF($CH883&gt;=11,INDEX($AQ:$AQ,$CG883+11),"")</f>
      </c>
      <c r="BD883">
        <f>IF($CH883&gt;=12,INDEX($AQ:$AQ,$CG883+12),"")</f>
      </c>
      <c r="BE883">
        <f>IF($CH883&gt;=13,INDEX($AQ:$AQ,$CG883+13),"")</f>
      </c>
      <c r="BF883">
        <f>IF($CH883&gt;=14,INDEX($AQ:$AQ,$CG883+14),"")</f>
      </c>
      <c r="BG883">
        <f>IF($CH883&gt;=15,INDEX($AQ:$AQ,$CG883+15),"")</f>
      </c>
      <c r="BH883">
        <f>IF($CH883&gt;=16,INDEX($AQ:$AQ,$CG883+16),"")</f>
      </c>
      <c r="BI883">
        <f>IF($CH883&gt;=17,INDEX($AQ:$AQ,$CG883+17),"")</f>
      </c>
      <c r="BJ883">
        <f>IF($CH883&gt;=18,INDEX($AQ:$AQ,$CG883+18),"")</f>
      </c>
      <c r="BK883">
        <f>IF($CH883&gt;=19,INDEX($AQ:$AQ,$CG883+19),"")</f>
      </c>
      <c r="BL883">
        <f>IF($CH883&gt;=20,INDEX($AQ:$AQ,$CG883+20),"")</f>
      </c>
      <c r="BM883">
        <f>IF($CH883&gt;=21,INDEX($AQ:$AQ,$CG883+21),"")</f>
      </c>
      <c r="BN883">
        <f>IF($CH883&gt;=22,INDEX($AQ:$AQ,$CG883+22),"")</f>
      </c>
      <c r="BO883">
        <f>IF($CH883&gt;=23,INDEX($AQ:$AQ,$CG883+23),"")</f>
      </c>
      <c r="BP883">
        <f>IF($CH883&gt;=24,INDEX($AQ:$AQ,$CG883+24),"")</f>
      </c>
      <c r="BQ883">
        <f>IF($CH883&gt;=25,INDEX($AQ:$AQ,$CG883+25),"")</f>
      </c>
      <c r="BR883">
        <f>IF($CH883&gt;=26,INDEX($AQ:$AQ,$CG883+26),"")</f>
      </c>
      <c r="BS883">
        <f>IF($CH883&gt;=27,INDEX($AQ:$AQ,$CG883+27),"")</f>
      </c>
      <c r="BT883">
        <f>IF($CH883&gt;=28,INDEX($AQ:$AQ,$CG883+28),"")</f>
      </c>
      <c r="BU883">
        <f>IF($CH883&gt;=29,INDEX($AQ:$AQ,$CG883+29),"")</f>
      </c>
      <c r="BV883">
        <f>IF($CH883&gt;=30,INDEX($AQ:$AQ,$CG883+30),"")</f>
      </c>
      <c r="BW883">
        <f>IF($CH883&gt;=31,INDEX($AQ:$AQ,$CG883+31),"")</f>
      </c>
      <c r="BX883">
        <f>IF($CH883&gt;=32,INDEX($AQ:$AQ,$CG883+32),"")</f>
      </c>
      <c r="BY883">
        <f>IF($CH883&gt;=33,INDEX($AQ:$AQ,$CG883+33),"")</f>
      </c>
      <c r="BZ883">
        <f>IF($CH883&gt;=34,INDEX($AQ:$AQ,$CG883+34),"")</f>
      </c>
      <c r="CA883">
        <f>IF($CH883&gt;=35,INDEX($AQ:$AQ,$CG883+35),"")</f>
      </c>
      <c r="CB883">
        <f>IF($CH883&gt;=36,INDEX($AQ:$AQ,$CG883+36),"")</f>
      </c>
      <c r="CC883">
        <f>IF($CH883&gt;=37,INDEX($AQ:$AQ,$CG883+37),"")</f>
      </c>
      <c r="CD883">
        <f>IF($CH883&gt;=38,INDEX($AQ:$AQ,$CG883+38),"")</f>
      </c>
      <c r="CE883">
        <f>IF($CH883&gt;=39,INDEX($AQ:$AQ,$CG883+39),"")</f>
      </c>
      <c r="CF883">
        <f>IF($CH883&gt;=40,INDEX($AQ:$AQ,$CG883+40),"")</f>
      </c>
      <c r="CG883">
        <f>IFERROR(MATCH($AP883,$AQ$2:$AQ$134,0)+1,0)</f>
      </c>
      <c r="CH883">
        <f>IFERROR(INDEX($AR$2:$AR$134,MATCH($AP883,$AQ$2:$AQ$134,0)),0)</f>
      </c>
      <c r="CI883">
        <f>IFERROR(LEFT($L883,FIND(" - ",$L883)-1),$L883)</f>
      </c>
      <c r="CL883">
        <f>IF($DG883&gt;=1,INDEX($CJ:$CJ,$DF883+1),"")</f>
      </c>
      <c r="CM883">
        <f>IF($DG883&gt;=2,INDEX($CJ:$CJ,$DF883+2),"")</f>
      </c>
      <c r="CN883">
        <f>IF($DG883&gt;=3,INDEX($CJ:$CJ,$DF883+3),"")</f>
      </c>
      <c r="CO883">
        <f>IF($DG883&gt;=4,INDEX($CJ:$CJ,$DF883+4),"")</f>
      </c>
      <c r="CP883">
        <f>IF($DG883&gt;=5,INDEX($CJ:$CJ,$DF883+5),"")</f>
      </c>
      <c r="CQ883">
        <f>IF($DG883&gt;=6,INDEX($CJ:$CJ,$DF883+6),"")</f>
      </c>
      <c r="CR883">
        <f>IF($DG883&gt;=7,INDEX($CJ:$CJ,$DF883+7),"")</f>
      </c>
      <c r="CS883">
        <f>IF($DG883&gt;=8,INDEX($CJ:$CJ,$DF883+8),"")</f>
      </c>
      <c r="CT883">
        <f>IF($DG883&gt;=9,INDEX($CJ:$CJ,$DF883+9),"")</f>
      </c>
      <c r="CU883">
        <f>IF($DG883&gt;=10,INDEX($CJ:$CJ,$DF883+10),"")</f>
      </c>
      <c r="CV883">
        <f>IF($DG883&gt;=11,INDEX($CJ:$CJ,$DF883+11),"")</f>
      </c>
      <c r="CW883">
        <f>IF($DG883&gt;=12,INDEX($CJ:$CJ,$DF883+12),"")</f>
      </c>
      <c r="CX883">
        <f>IF($DG883&gt;=13,INDEX($CJ:$CJ,$DF883+13),"")</f>
      </c>
      <c r="CY883">
        <f>IF($DG883&gt;=14,INDEX($CJ:$CJ,$DF883+14),"")</f>
      </c>
      <c r="CZ883">
        <f>IF($DG883&gt;=15,INDEX($CJ:$CJ,$DF883+15),"")</f>
      </c>
      <c r="DA883">
        <f>IF($DG883&gt;=16,INDEX($CJ:$CJ,$DF883+16),"")</f>
      </c>
      <c r="DB883">
        <f>IF($DG883&gt;=17,INDEX($CJ:$CJ,$DF883+17),"")</f>
      </c>
      <c r="DC883">
        <f>IF($DG883&gt;=18,INDEX($CJ:$CJ,$DF883+18),"")</f>
      </c>
      <c r="DD883">
        <f>IF($DG883&gt;=19,INDEX($CJ:$CJ,$DF883+19),"")</f>
      </c>
      <c r="DE883">
        <f>IF($DG883&gt;=20,INDEX($CJ:$CJ,$DF883+20),"")</f>
      </c>
      <c r="DF883">
        <f>IFERROR(MATCH($CI883,$CJ$2:$CJ$263,0)+1,0)</f>
      </c>
      <c r="DG883">
        <f>IFERROR(INDEX($CK$2:$CK$263,MATCH($CI883,$CJ$2:$CJ$263,0)),0)</f>
      </c>
      <c r="DH883">
        <f>IFERROR(INDEX($AO:$AO,MATCH($N883,$AN:$AN,0))&amp;"","")</f>
      </c>
      <c r="DL883">
        <f>IF($GO883&gt;=1,INDEX($DI:$DI,$GN883+1),"")</f>
      </c>
      <c r="DM883">
        <f>IF($GO883&gt;=2,INDEX($DI:$DI,$GN883+2),"")</f>
      </c>
      <c r="DN883">
        <f>IF($GO883&gt;=3,INDEX($DI:$DI,$GN883+3),"")</f>
      </c>
      <c r="DO883">
        <f>IF($GO883&gt;=4,INDEX($DI:$DI,$GN883+4),"")</f>
      </c>
      <c r="DP883">
        <f>IF($GO883&gt;=5,INDEX($DI:$DI,$GN883+5),"")</f>
      </c>
      <c r="DQ883">
        <f>IF($GO883&gt;=6,INDEX($DI:$DI,$GN883+6),"")</f>
      </c>
      <c r="DR883">
        <f>IF($GO883&gt;=7,INDEX($DI:$DI,$GN883+7),"")</f>
      </c>
      <c r="DS883">
        <f>IF($GO883&gt;=8,INDEX($DI:$DI,$GN883+8),"")</f>
      </c>
      <c r="DT883">
        <f>IF($GO883&gt;=9,INDEX($DI:$DI,$GN883+9),"")</f>
      </c>
      <c r="DU883">
        <f>IF($GO883&gt;=10,INDEX($DI:$DI,$GN883+10),"")</f>
      </c>
      <c r="DV883">
        <f>IF($GO883&gt;=11,INDEX($DI:$DI,$GN883+11),"")</f>
      </c>
      <c r="DW883">
        <f>IF($GO883&gt;=12,INDEX($DI:$DI,$GN883+12),"")</f>
      </c>
      <c r="DX883">
        <f>IF($GO883&gt;=13,INDEX($DI:$DI,$GN883+13),"")</f>
      </c>
      <c r="DY883">
        <f>IF($GO883&gt;=14,INDEX($DI:$DI,$GN883+14),"")</f>
      </c>
      <c r="DZ883">
        <f>IF($GO883&gt;=15,INDEX($DI:$DI,$GN883+15),"")</f>
      </c>
      <c r="EA883">
        <f>IF($GO883&gt;=16,INDEX($DI:$DI,$GN883+16),"")</f>
      </c>
      <c r="EB883">
        <f>IF($GO883&gt;=17,INDEX($DI:$DI,$GN883+17),"")</f>
      </c>
      <c r="EC883">
        <f>IF($GO883&gt;=18,INDEX($DI:$DI,$GN883+18),"")</f>
      </c>
      <c r="ED883">
        <f>IF($GO883&gt;=19,INDEX($DI:$DI,$GN883+19),"")</f>
      </c>
      <c r="EE883">
        <f>IF($GO883&gt;=20,INDEX($DI:$DI,$GN883+20),"")</f>
      </c>
      <c r="EF883">
        <f>IF($GO883&gt;=21,INDEX($DI:$DI,$GN883+21),"")</f>
      </c>
      <c r="EG883">
        <f>IF($GO883&gt;=22,INDEX($DI:$DI,$GN883+22),"")</f>
      </c>
      <c r="EH883">
        <f>IF($GO883&gt;=23,INDEX($DI:$DI,$GN883+23),"")</f>
      </c>
      <c r="EI883">
        <f>IF($GO883&gt;=24,INDEX($DI:$DI,$GN883+24),"")</f>
      </c>
      <c r="EJ883">
        <f>IF($GO883&gt;=25,INDEX($DI:$DI,$GN883+25),"")</f>
      </c>
      <c r="EK883">
        <f>IF($GO883&gt;=26,INDEX($DI:$DI,$GN883+26),"")</f>
      </c>
      <c r="EL883">
        <f>IF($GO883&gt;=27,INDEX($DI:$DI,$GN883+27),"")</f>
      </c>
      <c r="EM883">
        <f>IF($GO883&gt;=28,INDEX($DI:$DI,$GN883+28),"")</f>
      </c>
      <c r="EN883">
        <f>IF($GO883&gt;=29,INDEX($DI:$DI,$GN883+29),"")</f>
      </c>
      <c r="EO883">
        <f>IF($GO883&gt;=30,INDEX($DI:$DI,$GN883+30),"")</f>
      </c>
      <c r="EP883">
        <f>IF($GO883&gt;=31,INDEX($DI:$DI,$GN883+31),"")</f>
      </c>
      <c r="EQ883">
        <f>IF($GO883&gt;=32,INDEX($DI:$DI,$GN883+32),"")</f>
      </c>
      <c r="ER883">
        <f>IF($GO883&gt;=33,INDEX($DI:$DI,$GN883+33),"")</f>
      </c>
      <c r="ES883">
        <f>IF($GO883&gt;=34,INDEX($DI:$DI,$GN883+34),"")</f>
      </c>
      <c r="ET883">
        <f>IF($GO883&gt;=35,INDEX($DI:$DI,$GN883+35),"")</f>
      </c>
      <c r="EU883">
        <f>IF($GO883&gt;=36,INDEX($DI:$DI,$GN883+36),"")</f>
      </c>
      <c r="EV883">
        <f>IF($GO883&gt;=37,INDEX($DI:$DI,$GN883+37),"")</f>
      </c>
      <c r="EW883">
        <f>IF($GO883&gt;=38,INDEX($DI:$DI,$GN883+38),"")</f>
      </c>
      <c r="EX883">
        <f>IF($GO883&gt;=39,INDEX($DI:$DI,$GN883+39),"")</f>
      </c>
      <c r="EY883">
        <f>IF($GO883&gt;=40,INDEX($DI:$DI,$GN883+40),"")</f>
      </c>
      <c r="EZ883">
        <f>IF($GO883&gt;=1,INDEX($DJ:$DJ,$GN883+1),"")</f>
      </c>
      <c r="FA883">
        <f>IF($GO883&gt;=2,INDEX($DJ:$DJ,$GN883+2),"")</f>
      </c>
      <c r="FB883">
        <f>IF($GO883&gt;=3,INDEX($DJ:$DJ,$GN883+3),"")</f>
      </c>
      <c r="FC883">
        <f>IF($GO883&gt;=4,INDEX($DJ:$DJ,$GN883+4),"")</f>
      </c>
      <c r="FD883">
        <f>IF($GO883&gt;=5,INDEX($DJ:$DJ,$GN883+5),"")</f>
      </c>
      <c r="FE883">
        <f>IF($GO883&gt;=6,INDEX($DJ:$DJ,$GN883+6),"")</f>
      </c>
      <c r="FF883">
        <f>IF($GO883&gt;=7,INDEX($DJ:$DJ,$GN883+7),"")</f>
      </c>
      <c r="FG883">
        <f>IF($GO883&gt;=8,INDEX($DJ:$DJ,$GN883+8),"")</f>
      </c>
      <c r="FH883">
        <f>IF($GO883&gt;=9,INDEX($DJ:$DJ,$GN883+9),"")</f>
      </c>
      <c r="FI883">
        <f>IF($GO883&gt;=10,INDEX($DJ:$DJ,$GN883+10),"")</f>
      </c>
      <c r="FJ883">
        <f>IF($GO883&gt;=11,INDEX($DJ:$DJ,$GN883+11),"")</f>
      </c>
      <c r="FK883">
        <f>IF($GO883&gt;=12,INDEX($DJ:$DJ,$GN883+12),"")</f>
      </c>
      <c r="FL883">
        <f>IF($GO883&gt;=13,INDEX($DJ:$DJ,$GN883+13),"")</f>
      </c>
      <c r="FM883">
        <f>IF($GO883&gt;=14,INDEX($DJ:$DJ,$GN883+14),"")</f>
      </c>
      <c r="FN883">
        <f>IF($GO883&gt;=15,INDEX($DJ:$DJ,$GN883+15),"")</f>
      </c>
      <c r="FO883">
        <f>IF($GO883&gt;=16,INDEX($DJ:$DJ,$GN883+16),"")</f>
      </c>
      <c r="FP883">
        <f>IF($GO883&gt;=17,INDEX($DJ:$DJ,$GN883+17),"")</f>
      </c>
      <c r="FQ883">
        <f>IF($GO883&gt;=18,INDEX($DJ:$DJ,$GN883+18),"")</f>
      </c>
      <c r="FR883">
        <f>IF($GO883&gt;=19,INDEX($DJ:$DJ,$GN883+19),"")</f>
      </c>
      <c r="FS883">
        <f>IF($GO883&gt;=20,INDEX($DJ:$DJ,$GN883+20),"")</f>
      </c>
      <c r="FT883">
        <f>IF($GO883&gt;=21,INDEX($DJ:$DJ,$GN883+21),"")</f>
      </c>
      <c r="FU883">
        <f>IF($GO883&gt;=22,INDEX($DJ:$DJ,$GN883+22),"")</f>
      </c>
      <c r="FV883">
        <f>IF($GO883&gt;=23,INDEX($DJ:$DJ,$GN883+23),"")</f>
      </c>
      <c r="FW883">
        <f>IF($GO883&gt;=24,INDEX($DJ:$DJ,$GN883+24),"")</f>
      </c>
      <c r="FX883">
        <f>IF($GO883&gt;=25,INDEX($DJ:$DJ,$GN883+25),"")</f>
      </c>
      <c r="FY883">
        <f>IF($GO883&gt;=26,INDEX($DJ:$DJ,$GN883+26),"")</f>
      </c>
      <c r="FZ883">
        <f>IF($GO883&gt;=27,INDEX($DJ:$DJ,$GN883+27),"")</f>
      </c>
      <c r="GA883">
        <f>IF($GO883&gt;=28,INDEX($DJ:$DJ,$GN883+28),"")</f>
      </c>
      <c r="GB883">
        <f>IF($GO883&gt;=29,INDEX($DJ:$DJ,$GN883+29),"")</f>
      </c>
      <c r="GC883">
        <f>IF($GO883&gt;=30,INDEX($DJ:$DJ,$GN883+30),"")</f>
      </c>
      <c r="GD883">
        <f>IF($GO883&gt;=31,INDEX($DJ:$DJ,$GN883+31),"")</f>
      </c>
      <c r="GE883">
        <f>IF($GO883&gt;=32,INDEX($DJ:$DJ,$GN883+32),"")</f>
      </c>
      <c r="GF883">
        <f>IF($GO883&gt;=33,INDEX($DJ:$DJ,$GN883+33),"")</f>
      </c>
      <c r="GG883">
        <f>IF($GO883&gt;=34,INDEX($DJ:$DJ,$GN883+34),"")</f>
      </c>
      <c r="GH883">
        <f>IF($GO883&gt;=35,INDEX($DJ:$DJ,$GN883+35),"")</f>
      </c>
      <c r="GI883">
        <f>IF($GO883&gt;=36,INDEX($DJ:$DJ,$GN883+36),"")</f>
      </c>
      <c r="GJ883">
        <f>IF($GO883&gt;=37,INDEX($DJ:$DJ,$GN883+37),"")</f>
      </c>
      <c r="GK883">
        <f>IF($GO883&gt;=38,INDEX($DJ:$DJ,$GN883+38),"")</f>
      </c>
      <c r="GL883">
        <f>IF($GO883&gt;=39,INDEX($DJ:$DJ,$GN883+39),"")</f>
      </c>
      <c r="GM883">
        <f>IF($GO883&gt;=40,INDEX($DJ:$DJ,$GN883+40),"")</f>
      </c>
      <c r="GN883">
        <f>IFERROR(MATCH($DH883,$DI$2:$DI$148,0)+1,0)</f>
      </c>
      <c r="GO883">
        <f>IFERROR(INDEX($DK$2:$DK$148,MATCH($DH883,$DI$2:$DI$148,0)),0)</f>
      </c>
      <c r="GP883">
        <f>IFERROR(MATCH($Y883,$DL$883:$EY$883,0),0)</f>
      </c>
      <c r="GQ883">
        <f>IF($GP883&gt;0,INDEX($EZ$883:$GM$883,$GP883),"")</f>
      </c>
      <c r="GT883">
        <f>IF($JC883&gt;=1,INDEX($GR:$GR,$JB883+1),"")</f>
      </c>
      <c r="GU883">
        <f>IF($JC883&gt;=2,INDEX($GR:$GR,$JB883+2),"")</f>
      </c>
      <c r="GV883">
        <f>IF($JC883&gt;=3,INDEX($GR:$GR,$JB883+3),"")</f>
      </c>
      <c r="GW883">
        <f>IF($JC883&gt;=4,INDEX($GR:$GR,$JB883+4),"")</f>
      </c>
      <c r="GX883">
        <f>IF($JC883&gt;=5,INDEX($GR:$GR,$JB883+5),"")</f>
      </c>
      <c r="GY883">
        <f>IF($JC883&gt;=6,INDEX($GR:$GR,$JB883+6),"")</f>
      </c>
      <c r="GZ883">
        <f>IF($JC883&gt;=7,INDEX($GR:$GR,$JB883+7),"")</f>
      </c>
      <c r="HA883">
        <f>IF($JC883&gt;=8,INDEX($GR:$GR,$JB883+8),"")</f>
      </c>
      <c r="HB883">
        <f>IF($JC883&gt;=9,INDEX($GR:$GR,$JB883+9),"")</f>
      </c>
      <c r="HC883">
        <f>IF($JC883&gt;=10,INDEX($GR:$GR,$JB883+10),"")</f>
      </c>
      <c r="HD883">
        <f>IF($JC883&gt;=11,INDEX($GR:$GR,$JB883+11),"")</f>
      </c>
      <c r="HE883">
        <f>IF($JC883&gt;=12,INDEX($GR:$GR,$JB883+12),"")</f>
      </c>
      <c r="HF883">
        <f>IF($JC883&gt;=13,INDEX($GR:$GR,$JB883+13),"")</f>
      </c>
      <c r="HG883">
        <f>IF($JC883&gt;=14,INDEX($GR:$GR,$JB883+14),"")</f>
      </c>
      <c r="HH883">
        <f>IF($JC883&gt;=15,INDEX($GR:$GR,$JB883+15),"")</f>
      </c>
      <c r="HI883">
        <f>IF($JC883&gt;=16,INDEX($GR:$GR,$JB883+16),"")</f>
      </c>
      <c r="HJ883">
        <f>IF($JC883&gt;=17,INDEX($GR:$GR,$JB883+17),"")</f>
      </c>
      <c r="HK883">
        <f>IF($JC883&gt;=18,INDEX($GR:$GR,$JB883+18),"")</f>
      </c>
      <c r="HL883">
        <f>IF($JC883&gt;=19,INDEX($GR:$GR,$JB883+19),"")</f>
      </c>
      <c r="HM883">
        <f>IF($JC883&gt;=20,INDEX($GR:$GR,$JB883+20),"")</f>
      </c>
      <c r="HN883">
        <f>IF($JC883&gt;=21,INDEX($GR:$GR,$JB883+21),"")</f>
      </c>
      <c r="HO883">
        <f>IF($JC883&gt;=22,INDEX($GR:$GR,$JB883+22),"")</f>
      </c>
      <c r="HP883">
        <f>IF($JC883&gt;=23,INDEX($GR:$GR,$JB883+23),"")</f>
      </c>
      <c r="HQ883">
        <f>IF($JC883&gt;=24,INDEX($GR:$GR,$JB883+24),"")</f>
      </c>
      <c r="HR883">
        <f>IF($JC883&gt;=25,INDEX($GR:$GR,$JB883+25),"")</f>
      </c>
      <c r="HS883">
        <f>IF($JC883&gt;=26,INDEX($GR:$GR,$JB883+26),"")</f>
      </c>
      <c r="HT883">
        <f>IF($JC883&gt;=27,INDEX($GR:$GR,$JB883+27),"")</f>
      </c>
      <c r="HU883">
        <f>IF($JC883&gt;=28,INDEX($GR:$GR,$JB883+28),"")</f>
      </c>
      <c r="HV883">
        <f>IF($JC883&gt;=29,INDEX($GR:$GR,$JB883+29),"")</f>
      </c>
      <c r="HW883">
        <f>IF($JC883&gt;=30,INDEX($GR:$GR,$JB883+30),"")</f>
      </c>
      <c r="HX883">
        <f>IF($JC883&gt;=31,INDEX($GR:$GR,$JB883+31),"")</f>
      </c>
      <c r="HY883">
        <f>IF($JC883&gt;=32,INDEX($GR:$GR,$JB883+32),"")</f>
      </c>
      <c r="HZ883">
        <f>IF($JC883&gt;=33,INDEX($GR:$GR,$JB883+33),"")</f>
      </c>
      <c r="IA883">
        <f>IF($JC883&gt;=34,INDEX($GR:$GR,$JB883+34),"")</f>
      </c>
      <c r="IB883">
        <f>IF($JC883&gt;=35,INDEX($GR:$GR,$JB883+35),"")</f>
      </c>
      <c r="IC883">
        <f>IF($JC883&gt;=36,INDEX($GR:$GR,$JB883+36),"")</f>
      </c>
      <c r="ID883">
        <f>IF($JC883&gt;=37,INDEX($GR:$GR,$JB883+37),"")</f>
      </c>
      <c r="IE883">
        <f>IF($JC883&gt;=38,INDEX($GR:$GR,$JB883+38),"")</f>
      </c>
      <c r="IF883">
        <f>IF($JC883&gt;=39,INDEX($GR:$GR,$JB883+39),"")</f>
      </c>
      <c r="IG883">
        <f>IF($JC883&gt;=40,INDEX($GR:$GR,$JB883+40),"")</f>
      </c>
      <c r="IH883">
        <f>IF($JC883&gt;=41,INDEX($GR:$GR,$JB883+41),"")</f>
      </c>
      <c r="II883">
        <f>IF($JC883&gt;=42,INDEX($GR:$GR,$JB883+42),"")</f>
      </c>
      <c r="IJ883">
        <f>IF($JC883&gt;=43,INDEX($GR:$GR,$JB883+43),"")</f>
      </c>
      <c r="IK883">
        <f>IF($JC883&gt;=44,INDEX($GR:$GR,$JB883+44),"")</f>
      </c>
      <c r="IL883">
        <f>IF($JC883&gt;=45,INDEX($GR:$GR,$JB883+45),"")</f>
      </c>
      <c r="IM883">
        <f>IF($JC883&gt;=46,INDEX($GR:$GR,$JB883+46),"")</f>
      </c>
      <c r="IN883">
        <f>IF($JC883&gt;=47,INDEX($GR:$GR,$JB883+47),"")</f>
      </c>
      <c r="IO883">
        <f>IF($JC883&gt;=48,INDEX($GR:$GR,$JB883+48),"")</f>
      </c>
      <c r="IP883">
        <f>IF($JC883&gt;=49,INDEX($GR:$GR,$JB883+49),"")</f>
      </c>
      <c r="IQ883">
        <f>IF($JC883&gt;=50,INDEX($GR:$GR,$JB883+50),"")</f>
      </c>
      <c r="IR883">
        <f>IF($JC883&gt;=51,INDEX($GR:$GR,$JB883+51),"")</f>
      </c>
      <c r="IS883">
        <f>IF($JC883&gt;=52,INDEX($GR:$GR,$JB883+52),"")</f>
      </c>
      <c r="IT883">
        <f>IF($JC883&gt;=53,INDEX($GR:$GR,$JB883+53),"")</f>
      </c>
      <c r="IU883">
        <f>IF($JC883&gt;=54,INDEX($GR:$GR,$JB883+54),"")</f>
      </c>
      <c r="IV883">
        <f>IF($JC883&gt;=55,INDEX($GR:$GR,$JB883+55),"")</f>
      </c>
      <c r="IW883">
        <f>IF($JC883&gt;=56,INDEX($GR:$GR,$JB883+56),"")</f>
      </c>
      <c r="IX883">
        <f>IF($JC883&gt;=57,INDEX($GR:$GR,$JB883+57),"")</f>
      </c>
      <c r="IY883">
        <f>IF($JC883&gt;=58,INDEX($GR:$GR,$JB883+58),"")</f>
      </c>
      <c r="IZ883">
        <f>IF($JC883&gt;=59,INDEX($GR:$GR,$JB883+59),"")</f>
      </c>
      <c r="JA883">
        <f>IF($JC883&gt;=60,INDEX($GR:$GR,$JB883+60),"")</f>
      </c>
      <c r="JB883">
        <f>IFERROR(MATCH($GQ883,$GR$2:$GR$324,0)+1,0)</f>
      </c>
      <c r="JC883">
        <f>IFERROR(INDEX($GS$2:$GS$324,MATCH($GQ883,$GR$2:$GR$324,0)),0)</f>
      </c>
      <c r="JD883" t="s">
        <v>40</v>
      </c>
      <c r="JE883" t="s">
        <v>40</v>
      </c>
    </row>
    <row r="884" spans="1:265" x14ac:dyDescent="0.25">
      <c r="Q884">
        <f>IF(OR($T884="",$P884=""),"",IFERROR($T884/$P884,0))</f>
      </c>
      <c r="R884">
        <f>IF($T884="","",
SUM($S884,$U884,$Z884,$V884,$X884)*
(1-IF($AA884="",0,VALUE($AA884)/100)))</f>
      </c>
      <c r="S884">
        <f>IF($T884="","",$T884)</f>
      </c>
      <c r="U884">
        <f>IF($T884="","",
IF($N884="","",
IF(ISNUMBER(SEARCH("exempt",LOWER($N884))),0,
$T884*(VALUE(SUBSTITUTE($N884,"%",""))/100))))</f>
      </c>
      <c r="AB884">
        <f>IFERROR(IF(FIND(" - ",$K884)&gt;0,MID($K884,FIND(" - ",$K884)+3,LEN($K884)),""),"")</f>
      </c>
      <c r="AK884" t="s">
        <v>1471</v>
      </c>
      <c r="AP884">
        <f>IFERROR(LEFT($K884,FIND(" - ",$K884)-1),$K884)</f>
      </c>
      <c r="AS884">
        <f>IF($CH884&gt;=1,INDEX($AQ:$AQ,$CG884+1),"")</f>
      </c>
      <c r="AT884">
        <f>IF($CH884&gt;=2,INDEX($AQ:$AQ,$CG884+2),"")</f>
      </c>
      <c r="AU884">
        <f>IF($CH884&gt;=3,INDEX($AQ:$AQ,$CG884+3),"")</f>
      </c>
      <c r="AV884">
        <f>IF($CH884&gt;=4,INDEX($AQ:$AQ,$CG884+4),"")</f>
      </c>
      <c r="AW884">
        <f>IF($CH884&gt;=5,INDEX($AQ:$AQ,$CG884+5),"")</f>
      </c>
      <c r="AX884">
        <f>IF($CH884&gt;=6,INDEX($AQ:$AQ,$CG884+6),"")</f>
      </c>
      <c r="AY884">
        <f>IF($CH884&gt;=7,INDEX($AQ:$AQ,$CG884+7),"")</f>
      </c>
      <c r="AZ884">
        <f>IF($CH884&gt;=8,INDEX($AQ:$AQ,$CG884+8),"")</f>
      </c>
      <c r="BA884">
        <f>IF($CH884&gt;=9,INDEX($AQ:$AQ,$CG884+9),"")</f>
      </c>
      <c r="BB884">
        <f>IF($CH884&gt;=10,INDEX($AQ:$AQ,$CG884+10),"")</f>
      </c>
      <c r="BC884">
        <f>IF($CH884&gt;=11,INDEX($AQ:$AQ,$CG884+11),"")</f>
      </c>
      <c r="BD884">
        <f>IF($CH884&gt;=12,INDEX($AQ:$AQ,$CG884+12),"")</f>
      </c>
      <c r="BE884">
        <f>IF($CH884&gt;=13,INDEX($AQ:$AQ,$CG884+13),"")</f>
      </c>
      <c r="BF884">
        <f>IF($CH884&gt;=14,INDEX($AQ:$AQ,$CG884+14),"")</f>
      </c>
      <c r="BG884">
        <f>IF($CH884&gt;=15,INDEX($AQ:$AQ,$CG884+15),"")</f>
      </c>
      <c r="BH884">
        <f>IF($CH884&gt;=16,INDEX($AQ:$AQ,$CG884+16),"")</f>
      </c>
      <c r="BI884">
        <f>IF($CH884&gt;=17,INDEX($AQ:$AQ,$CG884+17),"")</f>
      </c>
      <c r="BJ884">
        <f>IF($CH884&gt;=18,INDEX($AQ:$AQ,$CG884+18),"")</f>
      </c>
      <c r="BK884">
        <f>IF($CH884&gt;=19,INDEX($AQ:$AQ,$CG884+19),"")</f>
      </c>
      <c r="BL884">
        <f>IF($CH884&gt;=20,INDEX($AQ:$AQ,$CG884+20),"")</f>
      </c>
      <c r="BM884">
        <f>IF($CH884&gt;=21,INDEX($AQ:$AQ,$CG884+21),"")</f>
      </c>
      <c r="BN884">
        <f>IF($CH884&gt;=22,INDEX($AQ:$AQ,$CG884+22),"")</f>
      </c>
      <c r="BO884">
        <f>IF($CH884&gt;=23,INDEX($AQ:$AQ,$CG884+23),"")</f>
      </c>
      <c r="BP884">
        <f>IF($CH884&gt;=24,INDEX($AQ:$AQ,$CG884+24),"")</f>
      </c>
      <c r="BQ884">
        <f>IF($CH884&gt;=25,INDEX($AQ:$AQ,$CG884+25),"")</f>
      </c>
      <c r="BR884">
        <f>IF($CH884&gt;=26,INDEX($AQ:$AQ,$CG884+26),"")</f>
      </c>
      <c r="BS884">
        <f>IF($CH884&gt;=27,INDEX($AQ:$AQ,$CG884+27),"")</f>
      </c>
      <c r="BT884">
        <f>IF($CH884&gt;=28,INDEX($AQ:$AQ,$CG884+28),"")</f>
      </c>
      <c r="BU884">
        <f>IF($CH884&gt;=29,INDEX($AQ:$AQ,$CG884+29),"")</f>
      </c>
      <c r="BV884">
        <f>IF($CH884&gt;=30,INDEX($AQ:$AQ,$CG884+30),"")</f>
      </c>
      <c r="BW884">
        <f>IF($CH884&gt;=31,INDEX($AQ:$AQ,$CG884+31),"")</f>
      </c>
      <c r="BX884">
        <f>IF($CH884&gt;=32,INDEX($AQ:$AQ,$CG884+32),"")</f>
      </c>
      <c r="BY884">
        <f>IF($CH884&gt;=33,INDEX($AQ:$AQ,$CG884+33),"")</f>
      </c>
      <c r="BZ884">
        <f>IF($CH884&gt;=34,INDEX($AQ:$AQ,$CG884+34),"")</f>
      </c>
      <c r="CA884">
        <f>IF($CH884&gt;=35,INDEX($AQ:$AQ,$CG884+35),"")</f>
      </c>
      <c r="CB884">
        <f>IF($CH884&gt;=36,INDEX($AQ:$AQ,$CG884+36),"")</f>
      </c>
      <c r="CC884">
        <f>IF($CH884&gt;=37,INDEX($AQ:$AQ,$CG884+37),"")</f>
      </c>
      <c r="CD884">
        <f>IF($CH884&gt;=38,INDEX($AQ:$AQ,$CG884+38),"")</f>
      </c>
      <c r="CE884">
        <f>IF($CH884&gt;=39,INDEX($AQ:$AQ,$CG884+39),"")</f>
      </c>
      <c r="CF884">
        <f>IF($CH884&gt;=40,INDEX($AQ:$AQ,$CG884+40),"")</f>
      </c>
      <c r="CG884">
        <f>IFERROR(MATCH($AP884,$AQ$2:$AQ$134,0)+1,0)</f>
      </c>
      <c r="CH884">
        <f>IFERROR(INDEX($AR$2:$AR$134,MATCH($AP884,$AQ$2:$AQ$134,0)),0)</f>
      </c>
      <c r="CI884">
        <f>IFERROR(LEFT($L884,FIND(" - ",$L884)-1),$L884)</f>
      </c>
      <c r="CL884">
        <f>IF($DG884&gt;=1,INDEX($CJ:$CJ,$DF884+1),"")</f>
      </c>
      <c r="CM884">
        <f>IF($DG884&gt;=2,INDEX($CJ:$CJ,$DF884+2),"")</f>
      </c>
      <c r="CN884">
        <f>IF($DG884&gt;=3,INDEX($CJ:$CJ,$DF884+3),"")</f>
      </c>
      <c r="CO884">
        <f>IF($DG884&gt;=4,INDEX($CJ:$CJ,$DF884+4),"")</f>
      </c>
      <c r="CP884">
        <f>IF($DG884&gt;=5,INDEX($CJ:$CJ,$DF884+5),"")</f>
      </c>
      <c r="CQ884">
        <f>IF($DG884&gt;=6,INDEX($CJ:$CJ,$DF884+6),"")</f>
      </c>
      <c r="CR884">
        <f>IF($DG884&gt;=7,INDEX($CJ:$CJ,$DF884+7),"")</f>
      </c>
      <c r="CS884">
        <f>IF($DG884&gt;=8,INDEX($CJ:$CJ,$DF884+8),"")</f>
      </c>
      <c r="CT884">
        <f>IF($DG884&gt;=9,INDEX($CJ:$CJ,$DF884+9),"")</f>
      </c>
      <c r="CU884">
        <f>IF($DG884&gt;=10,INDEX($CJ:$CJ,$DF884+10),"")</f>
      </c>
      <c r="CV884">
        <f>IF($DG884&gt;=11,INDEX($CJ:$CJ,$DF884+11),"")</f>
      </c>
      <c r="CW884">
        <f>IF($DG884&gt;=12,INDEX($CJ:$CJ,$DF884+12),"")</f>
      </c>
      <c r="CX884">
        <f>IF($DG884&gt;=13,INDEX($CJ:$CJ,$DF884+13),"")</f>
      </c>
      <c r="CY884">
        <f>IF($DG884&gt;=14,INDEX($CJ:$CJ,$DF884+14),"")</f>
      </c>
      <c r="CZ884">
        <f>IF($DG884&gt;=15,INDEX($CJ:$CJ,$DF884+15),"")</f>
      </c>
      <c r="DA884">
        <f>IF($DG884&gt;=16,INDEX($CJ:$CJ,$DF884+16),"")</f>
      </c>
      <c r="DB884">
        <f>IF($DG884&gt;=17,INDEX($CJ:$CJ,$DF884+17),"")</f>
      </c>
      <c r="DC884">
        <f>IF($DG884&gt;=18,INDEX($CJ:$CJ,$DF884+18),"")</f>
      </c>
      <c r="DD884">
        <f>IF($DG884&gt;=19,INDEX($CJ:$CJ,$DF884+19),"")</f>
      </c>
      <c r="DE884">
        <f>IF($DG884&gt;=20,INDEX($CJ:$CJ,$DF884+20),"")</f>
      </c>
      <c r="DF884">
        <f>IFERROR(MATCH($CI884,$CJ$2:$CJ$263,0)+1,0)</f>
      </c>
      <c r="DG884">
        <f>IFERROR(INDEX($CK$2:$CK$263,MATCH($CI884,$CJ$2:$CJ$263,0)),0)</f>
      </c>
      <c r="DH884">
        <f>IFERROR(INDEX($AO:$AO,MATCH($N884,$AN:$AN,0))&amp;"","")</f>
      </c>
      <c r="DL884">
        <f>IF($GO884&gt;=1,INDEX($DI:$DI,$GN884+1),"")</f>
      </c>
      <c r="DM884">
        <f>IF($GO884&gt;=2,INDEX($DI:$DI,$GN884+2),"")</f>
      </c>
      <c r="DN884">
        <f>IF($GO884&gt;=3,INDEX($DI:$DI,$GN884+3),"")</f>
      </c>
      <c r="DO884">
        <f>IF($GO884&gt;=4,INDEX($DI:$DI,$GN884+4),"")</f>
      </c>
      <c r="DP884">
        <f>IF($GO884&gt;=5,INDEX($DI:$DI,$GN884+5),"")</f>
      </c>
      <c r="DQ884">
        <f>IF($GO884&gt;=6,INDEX($DI:$DI,$GN884+6),"")</f>
      </c>
      <c r="DR884">
        <f>IF($GO884&gt;=7,INDEX($DI:$DI,$GN884+7),"")</f>
      </c>
      <c r="DS884">
        <f>IF($GO884&gt;=8,INDEX($DI:$DI,$GN884+8),"")</f>
      </c>
      <c r="DT884">
        <f>IF($GO884&gt;=9,INDEX($DI:$DI,$GN884+9),"")</f>
      </c>
      <c r="DU884">
        <f>IF($GO884&gt;=10,INDEX($DI:$DI,$GN884+10),"")</f>
      </c>
      <c r="DV884">
        <f>IF($GO884&gt;=11,INDEX($DI:$DI,$GN884+11),"")</f>
      </c>
      <c r="DW884">
        <f>IF($GO884&gt;=12,INDEX($DI:$DI,$GN884+12),"")</f>
      </c>
      <c r="DX884">
        <f>IF($GO884&gt;=13,INDEX($DI:$DI,$GN884+13),"")</f>
      </c>
      <c r="DY884">
        <f>IF($GO884&gt;=14,INDEX($DI:$DI,$GN884+14),"")</f>
      </c>
      <c r="DZ884">
        <f>IF($GO884&gt;=15,INDEX($DI:$DI,$GN884+15),"")</f>
      </c>
      <c r="EA884">
        <f>IF($GO884&gt;=16,INDEX($DI:$DI,$GN884+16),"")</f>
      </c>
      <c r="EB884">
        <f>IF($GO884&gt;=17,INDEX($DI:$DI,$GN884+17),"")</f>
      </c>
      <c r="EC884">
        <f>IF($GO884&gt;=18,INDEX($DI:$DI,$GN884+18),"")</f>
      </c>
      <c r="ED884">
        <f>IF($GO884&gt;=19,INDEX($DI:$DI,$GN884+19),"")</f>
      </c>
      <c r="EE884">
        <f>IF($GO884&gt;=20,INDEX($DI:$DI,$GN884+20),"")</f>
      </c>
      <c r="EF884">
        <f>IF($GO884&gt;=21,INDEX($DI:$DI,$GN884+21),"")</f>
      </c>
      <c r="EG884">
        <f>IF($GO884&gt;=22,INDEX($DI:$DI,$GN884+22),"")</f>
      </c>
      <c r="EH884">
        <f>IF($GO884&gt;=23,INDEX($DI:$DI,$GN884+23),"")</f>
      </c>
      <c r="EI884">
        <f>IF($GO884&gt;=24,INDEX($DI:$DI,$GN884+24),"")</f>
      </c>
      <c r="EJ884">
        <f>IF($GO884&gt;=25,INDEX($DI:$DI,$GN884+25),"")</f>
      </c>
      <c r="EK884">
        <f>IF($GO884&gt;=26,INDEX($DI:$DI,$GN884+26),"")</f>
      </c>
      <c r="EL884">
        <f>IF($GO884&gt;=27,INDEX($DI:$DI,$GN884+27),"")</f>
      </c>
      <c r="EM884">
        <f>IF($GO884&gt;=28,INDEX($DI:$DI,$GN884+28),"")</f>
      </c>
      <c r="EN884">
        <f>IF($GO884&gt;=29,INDEX($DI:$DI,$GN884+29),"")</f>
      </c>
      <c r="EO884">
        <f>IF($GO884&gt;=30,INDEX($DI:$DI,$GN884+30),"")</f>
      </c>
      <c r="EP884">
        <f>IF($GO884&gt;=31,INDEX($DI:$DI,$GN884+31),"")</f>
      </c>
      <c r="EQ884">
        <f>IF($GO884&gt;=32,INDEX($DI:$DI,$GN884+32),"")</f>
      </c>
      <c r="ER884">
        <f>IF($GO884&gt;=33,INDEX($DI:$DI,$GN884+33),"")</f>
      </c>
      <c r="ES884">
        <f>IF($GO884&gt;=34,INDEX($DI:$DI,$GN884+34),"")</f>
      </c>
      <c r="ET884">
        <f>IF($GO884&gt;=35,INDEX($DI:$DI,$GN884+35),"")</f>
      </c>
      <c r="EU884">
        <f>IF($GO884&gt;=36,INDEX($DI:$DI,$GN884+36),"")</f>
      </c>
      <c r="EV884">
        <f>IF($GO884&gt;=37,INDEX($DI:$DI,$GN884+37),"")</f>
      </c>
      <c r="EW884">
        <f>IF($GO884&gt;=38,INDEX($DI:$DI,$GN884+38),"")</f>
      </c>
      <c r="EX884">
        <f>IF($GO884&gt;=39,INDEX($DI:$DI,$GN884+39),"")</f>
      </c>
      <c r="EY884">
        <f>IF($GO884&gt;=40,INDEX($DI:$DI,$GN884+40),"")</f>
      </c>
      <c r="EZ884">
        <f>IF($GO884&gt;=1,INDEX($DJ:$DJ,$GN884+1),"")</f>
      </c>
      <c r="FA884">
        <f>IF($GO884&gt;=2,INDEX($DJ:$DJ,$GN884+2),"")</f>
      </c>
      <c r="FB884">
        <f>IF($GO884&gt;=3,INDEX($DJ:$DJ,$GN884+3),"")</f>
      </c>
      <c r="FC884">
        <f>IF($GO884&gt;=4,INDEX($DJ:$DJ,$GN884+4),"")</f>
      </c>
      <c r="FD884">
        <f>IF($GO884&gt;=5,INDEX($DJ:$DJ,$GN884+5),"")</f>
      </c>
      <c r="FE884">
        <f>IF($GO884&gt;=6,INDEX($DJ:$DJ,$GN884+6),"")</f>
      </c>
      <c r="FF884">
        <f>IF($GO884&gt;=7,INDEX($DJ:$DJ,$GN884+7),"")</f>
      </c>
      <c r="FG884">
        <f>IF($GO884&gt;=8,INDEX($DJ:$DJ,$GN884+8),"")</f>
      </c>
      <c r="FH884">
        <f>IF($GO884&gt;=9,INDEX($DJ:$DJ,$GN884+9),"")</f>
      </c>
      <c r="FI884">
        <f>IF($GO884&gt;=10,INDEX($DJ:$DJ,$GN884+10),"")</f>
      </c>
      <c r="FJ884">
        <f>IF($GO884&gt;=11,INDEX($DJ:$DJ,$GN884+11),"")</f>
      </c>
      <c r="FK884">
        <f>IF($GO884&gt;=12,INDEX($DJ:$DJ,$GN884+12),"")</f>
      </c>
      <c r="FL884">
        <f>IF($GO884&gt;=13,INDEX($DJ:$DJ,$GN884+13),"")</f>
      </c>
      <c r="FM884">
        <f>IF($GO884&gt;=14,INDEX($DJ:$DJ,$GN884+14),"")</f>
      </c>
      <c r="FN884">
        <f>IF($GO884&gt;=15,INDEX($DJ:$DJ,$GN884+15),"")</f>
      </c>
      <c r="FO884">
        <f>IF($GO884&gt;=16,INDEX($DJ:$DJ,$GN884+16),"")</f>
      </c>
      <c r="FP884">
        <f>IF($GO884&gt;=17,INDEX($DJ:$DJ,$GN884+17),"")</f>
      </c>
      <c r="FQ884">
        <f>IF($GO884&gt;=18,INDEX($DJ:$DJ,$GN884+18),"")</f>
      </c>
      <c r="FR884">
        <f>IF($GO884&gt;=19,INDEX($DJ:$DJ,$GN884+19),"")</f>
      </c>
      <c r="FS884">
        <f>IF($GO884&gt;=20,INDEX($DJ:$DJ,$GN884+20),"")</f>
      </c>
      <c r="FT884">
        <f>IF($GO884&gt;=21,INDEX($DJ:$DJ,$GN884+21),"")</f>
      </c>
      <c r="FU884">
        <f>IF($GO884&gt;=22,INDEX($DJ:$DJ,$GN884+22),"")</f>
      </c>
      <c r="FV884">
        <f>IF($GO884&gt;=23,INDEX($DJ:$DJ,$GN884+23),"")</f>
      </c>
      <c r="FW884">
        <f>IF($GO884&gt;=24,INDEX($DJ:$DJ,$GN884+24),"")</f>
      </c>
      <c r="FX884">
        <f>IF($GO884&gt;=25,INDEX($DJ:$DJ,$GN884+25),"")</f>
      </c>
      <c r="FY884">
        <f>IF($GO884&gt;=26,INDEX($DJ:$DJ,$GN884+26),"")</f>
      </c>
      <c r="FZ884">
        <f>IF($GO884&gt;=27,INDEX($DJ:$DJ,$GN884+27),"")</f>
      </c>
      <c r="GA884">
        <f>IF($GO884&gt;=28,INDEX($DJ:$DJ,$GN884+28),"")</f>
      </c>
      <c r="GB884">
        <f>IF($GO884&gt;=29,INDEX($DJ:$DJ,$GN884+29),"")</f>
      </c>
      <c r="GC884">
        <f>IF($GO884&gt;=30,INDEX($DJ:$DJ,$GN884+30),"")</f>
      </c>
      <c r="GD884">
        <f>IF($GO884&gt;=31,INDEX($DJ:$DJ,$GN884+31),"")</f>
      </c>
      <c r="GE884">
        <f>IF($GO884&gt;=32,INDEX($DJ:$DJ,$GN884+32),"")</f>
      </c>
      <c r="GF884">
        <f>IF($GO884&gt;=33,INDEX($DJ:$DJ,$GN884+33),"")</f>
      </c>
      <c r="GG884">
        <f>IF($GO884&gt;=34,INDEX($DJ:$DJ,$GN884+34),"")</f>
      </c>
      <c r="GH884">
        <f>IF($GO884&gt;=35,INDEX($DJ:$DJ,$GN884+35),"")</f>
      </c>
      <c r="GI884">
        <f>IF($GO884&gt;=36,INDEX($DJ:$DJ,$GN884+36),"")</f>
      </c>
      <c r="GJ884">
        <f>IF($GO884&gt;=37,INDEX($DJ:$DJ,$GN884+37),"")</f>
      </c>
      <c r="GK884">
        <f>IF($GO884&gt;=38,INDEX($DJ:$DJ,$GN884+38),"")</f>
      </c>
      <c r="GL884">
        <f>IF($GO884&gt;=39,INDEX($DJ:$DJ,$GN884+39),"")</f>
      </c>
      <c r="GM884">
        <f>IF($GO884&gt;=40,INDEX($DJ:$DJ,$GN884+40),"")</f>
      </c>
      <c r="GN884">
        <f>IFERROR(MATCH($DH884,$DI$2:$DI$148,0)+1,0)</f>
      </c>
      <c r="GO884">
        <f>IFERROR(INDEX($DK$2:$DK$148,MATCH($DH884,$DI$2:$DI$148,0)),0)</f>
      </c>
      <c r="GP884">
        <f>IFERROR(MATCH($Y884,$DL$884:$EY$884,0),0)</f>
      </c>
      <c r="GQ884">
        <f>IF($GP884&gt;0,INDEX($EZ$884:$GM$884,$GP884),"")</f>
      </c>
      <c r="GT884">
        <f>IF($JC884&gt;=1,INDEX($GR:$GR,$JB884+1),"")</f>
      </c>
      <c r="GU884">
        <f>IF($JC884&gt;=2,INDEX($GR:$GR,$JB884+2),"")</f>
      </c>
      <c r="GV884">
        <f>IF($JC884&gt;=3,INDEX($GR:$GR,$JB884+3),"")</f>
      </c>
      <c r="GW884">
        <f>IF($JC884&gt;=4,INDEX($GR:$GR,$JB884+4),"")</f>
      </c>
      <c r="GX884">
        <f>IF($JC884&gt;=5,INDEX($GR:$GR,$JB884+5),"")</f>
      </c>
      <c r="GY884">
        <f>IF($JC884&gt;=6,INDEX($GR:$GR,$JB884+6),"")</f>
      </c>
      <c r="GZ884">
        <f>IF($JC884&gt;=7,INDEX($GR:$GR,$JB884+7),"")</f>
      </c>
      <c r="HA884">
        <f>IF($JC884&gt;=8,INDEX($GR:$GR,$JB884+8),"")</f>
      </c>
      <c r="HB884">
        <f>IF($JC884&gt;=9,INDEX($GR:$GR,$JB884+9),"")</f>
      </c>
      <c r="HC884">
        <f>IF($JC884&gt;=10,INDEX($GR:$GR,$JB884+10),"")</f>
      </c>
      <c r="HD884">
        <f>IF($JC884&gt;=11,INDEX($GR:$GR,$JB884+11),"")</f>
      </c>
      <c r="HE884">
        <f>IF($JC884&gt;=12,INDEX($GR:$GR,$JB884+12),"")</f>
      </c>
      <c r="HF884">
        <f>IF($JC884&gt;=13,INDEX($GR:$GR,$JB884+13),"")</f>
      </c>
      <c r="HG884">
        <f>IF($JC884&gt;=14,INDEX($GR:$GR,$JB884+14),"")</f>
      </c>
      <c r="HH884">
        <f>IF($JC884&gt;=15,INDEX($GR:$GR,$JB884+15),"")</f>
      </c>
      <c r="HI884">
        <f>IF($JC884&gt;=16,INDEX($GR:$GR,$JB884+16),"")</f>
      </c>
      <c r="HJ884">
        <f>IF($JC884&gt;=17,INDEX($GR:$GR,$JB884+17),"")</f>
      </c>
      <c r="HK884">
        <f>IF($JC884&gt;=18,INDEX($GR:$GR,$JB884+18),"")</f>
      </c>
      <c r="HL884">
        <f>IF($JC884&gt;=19,INDEX($GR:$GR,$JB884+19),"")</f>
      </c>
      <c r="HM884">
        <f>IF($JC884&gt;=20,INDEX($GR:$GR,$JB884+20),"")</f>
      </c>
      <c r="HN884">
        <f>IF($JC884&gt;=21,INDEX($GR:$GR,$JB884+21),"")</f>
      </c>
      <c r="HO884">
        <f>IF($JC884&gt;=22,INDEX($GR:$GR,$JB884+22),"")</f>
      </c>
      <c r="HP884">
        <f>IF($JC884&gt;=23,INDEX($GR:$GR,$JB884+23),"")</f>
      </c>
      <c r="HQ884">
        <f>IF($JC884&gt;=24,INDEX($GR:$GR,$JB884+24),"")</f>
      </c>
      <c r="HR884">
        <f>IF($JC884&gt;=25,INDEX($GR:$GR,$JB884+25),"")</f>
      </c>
      <c r="HS884">
        <f>IF($JC884&gt;=26,INDEX($GR:$GR,$JB884+26),"")</f>
      </c>
      <c r="HT884">
        <f>IF($JC884&gt;=27,INDEX($GR:$GR,$JB884+27),"")</f>
      </c>
      <c r="HU884">
        <f>IF($JC884&gt;=28,INDEX($GR:$GR,$JB884+28),"")</f>
      </c>
      <c r="HV884">
        <f>IF($JC884&gt;=29,INDEX($GR:$GR,$JB884+29),"")</f>
      </c>
      <c r="HW884">
        <f>IF($JC884&gt;=30,INDEX($GR:$GR,$JB884+30),"")</f>
      </c>
      <c r="HX884">
        <f>IF($JC884&gt;=31,INDEX($GR:$GR,$JB884+31),"")</f>
      </c>
      <c r="HY884">
        <f>IF($JC884&gt;=32,INDEX($GR:$GR,$JB884+32),"")</f>
      </c>
      <c r="HZ884">
        <f>IF($JC884&gt;=33,INDEX($GR:$GR,$JB884+33),"")</f>
      </c>
      <c r="IA884">
        <f>IF($JC884&gt;=34,INDEX($GR:$GR,$JB884+34),"")</f>
      </c>
      <c r="IB884">
        <f>IF($JC884&gt;=35,INDEX($GR:$GR,$JB884+35),"")</f>
      </c>
      <c r="IC884">
        <f>IF($JC884&gt;=36,INDEX($GR:$GR,$JB884+36),"")</f>
      </c>
      <c r="ID884">
        <f>IF($JC884&gt;=37,INDEX($GR:$GR,$JB884+37),"")</f>
      </c>
      <c r="IE884">
        <f>IF($JC884&gt;=38,INDEX($GR:$GR,$JB884+38),"")</f>
      </c>
      <c r="IF884">
        <f>IF($JC884&gt;=39,INDEX($GR:$GR,$JB884+39),"")</f>
      </c>
      <c r="IG884">
        <f>IF($JC884&gt;=40,INDEX($GR:$GR,$JB884+40),"")</f>
      </c>
      <c r="IH884">
        <f>IF($JC884&gt;=41,INDEX($GR:$GR,$JB884+41),"")</f>
      </c>
      <c r="II884">
        <f>IF($JC884&gt;=42,INDEX($GR:$GR,$JB884+42),"")</f>
      </c>
      <c r="IJ884">
        <f>IF($JC884&gt;=43,INDEX($GR:$GR,$JB884+43),"")</f>
      </c>
      <c r="IK884">
        <f>IF($JC884&gt;=44,INDEX($GR:$GR,$JB884+44),"")</f>
      </c>
      <c r="IL884">
        <f>IF($JC884&gt;=45,INDEX($GR:$GR,$JB884+45),"")</f>
      </c>
      <c r="IM884">
        <f>IF($JC884&gt;=46,INDEX($GR:$GR,$JB884+46),"")</f>
      </c>
      <c r="IN884">
        <f>IF($JC884&gt;=47,INDEX($GR:$GR,$JB884+47),"")</f>
      </c>
      <c r="IO884">
        <f>IF($JC884&gt;=48,INDEX($GR:$GR,$JB884+48),"")</f>
      </c>
      <c r="IP884">
        <f>IF($JC884&gt;=49,INDEX($GR:$GR,$JB884+49),"")</f>
      </c>
      <c r="IQ884">
        <f>IF($JC884&gt;=50,INDEX($GR:$GR,$JB884+50),"")</f>
      </c>
      <c r="IR884">
        <f>IF($JC884&gt;=51,INDEX($GR:$GR,$JB884+51),"")</f>
      </c>
      <c r="IS884">
        <f>IF($JC884&gt;=52,INDEX($GR:$GR,$JB884+52),"")</f>
      </c>
      <c r="IT884">
        <f>IF($JC884&gt;=53,INDEX($GR:$GR,$JB884+53),"")</f>
      </c>
      <c r="IU884">
        <f>IF($JC884&gt;=54,INDEX($GR:$GR,$JB884+54),"")</f>
      </c>
      <c r="IV884">
        <f>IF($JC884&gt;=55,INDEX($GR:$GR,$JB884+55),"")</f>
      </c>
      <c r="IW884">
        <f>IF($JC884&gt;=56,INDEX($GR:$GR,$JB884+56),"")</f>
      </c>
      <c r="IX884">
        <f>IF($JC884&gt;=57,INDEX($GR:$GR,$JB884+57),"")</f>
      </c>
      <c r="IY884">
        <f>IF($JC884&gt;=58,INDEX($GR:$GR,$JB884+58),"")</f>
      </c>
      <c r="IZ884">
        <f>IF($JC884&gt;=59,INDEX($GR:$GR,$JB884+59),"")</f>
      </c>
      <c r="JA884">
        <f>IF($JC884&gt;=60,INDEX($GR:$GR,$JB884+60),"")</f>
      </c>
      <c r="JB884">
        <f>IFERROR(MATCH($GQ884,$GR$2:$GR$324,0)+1,0)</f>
      </c>
      <c r="JC884">
        <f>IFERROR(INDEX($GS$2:$GS$324,MATCH($GQ884,$GR$2:$GR$324,0)),0)</f>
      </c>
      <c r="JD884" t="s">
        <v>40</v>
      </c>
      <c r="JE884" t="s">
        <v>40</v>
      </c>
    </row>
    <row r="885" spans="1:265" x14ac:dyDescent="0.25">
      <c r="Q885">
        <f>IF(OR($T885="",$P885=""),"",IFERROR($T885/$P885,0))</f>
      </c>
      <c r="R885">
        <f>IF($T885="","",
SUM($S885,$U885,$Z885,$V885,$X885)*
(1-IF($AA885="",0,VALUE($AA885)/100)))</f>
      </c>
      <c r="S885">
        <f>IF($T885="","",$T885)</f>
      </c>
      <c r="U885">
        <f>IF($T885="","",
IF($N885="","",
IF(ISNUMBER(SEARCH("exempt",LOWER($N885))),0,
$T885*(VALUE(SUBSTITUTE($N885,"%",""))/100))))</f>
      </c>
      <c r="AB885">
        <f>IFERROR(IF(FIND(" - ",$K885)&gt;0,MID($K885,FIND(" - ",$K885)+3,LEN($K885)),""),"")</f>
      </c>
      <c r="AK885" t="s">
        <v>1472</v>
      </c>
      <c r="AP885">
        <f>IFERROR(LEFT($K885,FIND(" - ",$K885)-1),$K885)</f>
      </c>
      <c r="AS885">
        <f>IF($CH885&gt;=1,INDEX($AQ:$AQ,$CG885+1),"")</f>
      </c>
      <c r="AT885">
        <f>IF($CH885&gt;=2,INDEX($AQ:$AQ,$CG885+2),"")</f>
      </c>
      <c r="AU885">
        <f>IF($CH885&gt;=3,INDEX($AQ:$AQ,$CG885+3),"")</f>
      </c>
      <c r="AV885">
        <f>IF($CH885&gt;=4,INDEX($AQ:$AQ,$CG885+4),"")</f>
      </c>
      <c r="AW885">
        <f>IF($CH885&gt;=5,INDEX($AQ:$AQ,$CG885+5),"")</f>
      </c>
      <c r="AX885">
        <f>IF($CH885&gt;=6,INDEX($AQ:$AQ,$CG885+6),"")</f>
      </c>
      <c r="AY885">
        <f>IF($CH885&gt;=7,INDEX($AQ:$AQ,$CG885+7),"")</f>
      </c>
      <c r="AZ885">
        <f>IF($CH885&gt;=8,INDEX($AQ:$AQ,$CG885+8),"")</f>
      </c>
      <c r="BA885">
        <f>IF($CH885&gt;=9,INDEX($AQ:$AQ,$CG885+9),"")</f>
      </c>
      <c r="BB885">
        <f>IF($CH885&gt;=10,INDEX($AQ:$AQ,$CG885+10),"")</f>
      </c>
      <c r="BC885">
        <f>IF($CH885&gt;=11,INDEX($AQ:$AQ,$CG885+11),"")</f>
      </c>
      <c r="BD885">
        <f>IF($CH885&gt;=12,INDEX($AQ:$AQ,$CG885+12),"")</f>
      </c>
      <c r="BE885">
        <f>IF($CH885&gt;=13,INDEX($AQ:$AQ,$CG885+13),"")</f>
      </c>
      <c r="BF885">
        <f>IF($CH885&gt;=14,INDEX($AQ:$AQ,$CG885+14),"")</f>
      </c>
      <c r="BG885">
        <f>IF($CH885&gt;=15,INDEX($AQ:$AQ,$CG885+15),"")</f>
      </c>
      <c r="BH885">
        <f>IF($CH885&gt;=16,INDEX($AQ:$AQ,$CG885+16),"")</f>
      </c>
      <c r="BI885">
        <f>IF($CH885&gt;=17,INDEX($AQ:$AQ,$CG885+17),"")</f>
      </c>
      <c r="BJ885">
        <f>IF($CH885&gt;=18,INDEX($AQ:$AQ,$CG885+18),"")</f>
      </c>
      <c r="BK885">
        <f>IF($CH885&gt;=19,INDEX($AQ:$AQ,$CG885+19),"")</f>
      </c>
      <c r="BL885">
        <f>IF($CH885&gt;=20,INDEX($AQ:$AQ,$CG885+20),"")</f>
      </c>
      <c r="BM885">
        <f>IF($CH885&gt;=21,INDEX($AQ:$AQ,$CG885+21),"")</f>
      </c>
      <c r="BN885">
        <f>IF($CH885&gt;=22,INDEX($AQ:$AQ,$CG885+22),"")</f>
      </c>
      <c r="BO885">
        <f>IF($CH885&gt;=23,INDEX($AQ:$AQ,$CG885+23),"")</f>
      </c>
      <c r="BP885">
        <f>IF($CH885&gt;=24,INDEX($AQ:$AQ,$CG885+24),"")</f>
      </c>
      <c r="BQ885">
        <f>IF($CH885&gt;=25,INDEX($AQ:$AQ,$CG885+25),"")</f>
      </c>
      <c r="BR885">
        <f>IF($CH885&gt;=26,INDEX($AQ:$AQ,$CG885+26),"")</f>
      </c>
      <c r="BS885">
        <f>IF($CH885&gt;=27,INDEX($AQ:$AQ,$CG885+27),"")</f>
      </c>
      <c r="BT885">
        <f>IF($CH885&gt;=28,INDEX($AQ:$AQ,$CG885+28),"")</f>
      </c>
      <c r="BU885">
        <f>IF($CH885&gt;=29,INDEX($AQ:$AQ,$CG885+29),"")</f>
      </c>
      <c r="BV885">
        <f>IF($CH885&gt;=30,INDEX($AQ:$AQ,$CG885+30),"")</f>
      </c>
      <c r="BW885">
        <f>IF($CH885&gt;=31,INDEX($AQ:$AQ,$CG885+31),"")</f>
      </c>
      <c r="BX885">
        <f>IF($CH885&gt;=32,INDEX($AQ:$AQ,$CG885+32),"")</f>
      </c>
      <c r="BY885">
        <f>IF($CH885&gt;=33,INDEX($AQ:$AQ,$CG885+33),"")</f>
      </c>
      <c r="BZ885">
        <f>IF($CH885&gt;=34,INDEX($AQ:$AQ,$CG885+34),"")</f>
      </c>
      <c r="CA885">
        <f>IF($CH885&gt;=35,INDEX($AQ:$AQ,$CG885+35),"")</f>
      </c>
      <c r="CB885">
        <f>IF($CH885&gt;=36,INDEX($AQ:$AQ,$CG885+36),"")</f>
      </c>
      <c r="CC885">
        <f>IF($CH885&gt;=37,INDEX($AQ:$AQ,$CG885+37),"")</f>
      </c>
      <c r="CD885">
        <f>IF($CH885&gt;=38,INDEX($AQ:$AQ,$CG885+38),"")</f>
      </c>
      <c r="CE885">
        <f>IF($CH885&gt;=39,INDEX($AQ:$AQ,$CG885+39),"")</f>
      </c>
      <c r="CF885">
        <f>IF($CH885&gt;=40,INDEX($AQ:$AQ,$CG885+40),"")</f>
      </c>
      <c r="CG885">
        <f>IFERROR(MATCH($AP885,$AQ$2:$AQ$134,0)+1,0)</f>
      </c>
      <c r="CH885">
        <f>IFERROR(INDEX($AR$2:$AR$134,MATCH($AP885,$AQ$2:$AQ$134,0)),0)</f>
      </c>
      <c r="CI885">
        <f>IFERROR(LEFT($L885,FIND(" - ",$L885)-1),$L885)</f>
      </c>
      <c r="CL885">
        <f>IF($DG885&gt;=1,INDEX($CJ:$CJ,$DF885+1),"")</f>
      </c>
      <c r="CM885">
        <f>IF($DG885&gt;=2,INDEX($CJ:$CJ,$DF885+2),"")</f>
      </c>
      <c r="CN885">
        <f>IF($DG885&gt;=3,INDEX($CJ:$CJ,$DF885+3),"")</f>
      </c>
      <c r="CO885">
        <f>IF($DG885&gt;=4,INDEX($CJ:$CJ,$DF885+4),"")</f>
      </c>
      <c r="CP885">
        <f>IF($DG885&gt;=5,INDEX($CJ:$CJ,$DF885+5),"")</f>
      </c>
      <c r="CQ885">
        <f>IF($DG885&gt;=6,INDEX($CJ:$CJ,$DF885+6),"")</f>
      </c>
      <c r="CR885">
        <f>IF($DG885&gt;=7,INDEX($CJ:$CJ,$DF885+7),"")</f>
      </c>
      <c r="CS885">
        <f>IF($DG885&gt;=8,INDEX($CJ:$CJ,$DF885+8),"")</f>
      </c>
      <c r="CT885">
        <f>IF($DG885&gt;=9,INDEX($CJ:$CJ,$DF885+9),"")</f>
      </c>
      <c r="CU885">
        <f>IF($DG885&gt;=10,INDEX($CJ:$CJ,$DF885+10),"")</f>
      </c>
      <c r="CV885">
        <f>IF($DG885&gt;=11,INDEX($CJ:$CJ,$DF885+11),"")</f>
      </c>
      <c r="CW885">
        <f>IF($DG885&gt;=12,INDEX($CJ:$CJ,$DF885+12),"")</f>
      </c>
      <c r="CX885">
        <f>IF($DG885&gt;=13,INDEX($CJ:$CJ,$DF885+13),"")</f>
      </c>
      <c r="CY885">
        <f>IF($DG885&gt;=14,INDEX($CJ:$CJ,$DF885+14),"")</f>
      </c>
      <c r="CZ885">
        <f>IF($DG885&gt;=15,INDEX($CJ:$CJ,$DF885+15),"")</f>
      </c>
      <c r="DA885">
        <f>IF($DG885&gt;=16,INDEX($CJ:$CJ,$DF885+16),"")</f>
      </c>
      <c r="DB885">
        <f>IF($DG885&gt;=17,INDEX($CJ:$CJ,$DF885+17),"")</f>
      </c>
      <c r="DC885">
        <f>IF($DG885&gt;=18,INDEX($CJ:$CJ,$DF885+18),"")</f>
      </c>
      <c r="DD885">
        <f>IF($DG885&gt;=19,INDEX($CJ:$CJ,$DF885+19),"")</f>
      </c>
      <c r="DE885">
        <f>IF($DG885&gt;=20,INDEX($CJ:$CJ,$DF885+20),"")</f>
      </c>
      <c r="DF885">
        <f>IFERROR(MATCH($CI885,$CJ$2:$CJ$263,0)+1,0)</f>
      </c>
      <c r="DG885">
        <f>IFERROR(INDEX($CK$2:$CK$263,MATCH($CI885,$CJ$2:$CJ$263,0)),0)</f>
      </c>
      <c r="DH885">
        <f>IFERROR(INDEX($AO:$AO,MATCH($N885,$AN:$AN,0))&amp;"","")</f>
      </c>
      <c r="DL885">
        <f>IF($GO885&gt;=1,INDEX($DI:$DI,$GN885+1),"")</f>
      </c>
      <c r="DM885">
        <f>IF($GO885&gt;=2,INDEX($DI:$DI,$GN885+2),"")</f>
      </c>
      <c r="DN885">
        <f>IF($GO885&gt;=3,INDEX($DI:$DI,$GN885+3),"")</f>
      </c>
      <c r="DO885">
        <f>IF($GO885&gt;=4,INDEX($DI:$DI,$GN885+4),"")</f>
      </c>
      <c r="DP885">
        <f>IF($GO885&gt;=5,INDEX($DI:$DI,$GN885+5),"")</f>
      </c>
      <c r="DQ885">
        <f>IF($GO885&gt;=6,INDEX($DI:$DI,$GN885+6),"")</f>
      </c>
      <c r="DR885">
        <f>IF($GO885&gt;=7,INDEX($DI:$DI,$GN885+7),"")</f>
      </c>
      <c r="DS885">
        <f>IF($GO885&gt;=8,INDEX($DI:$DI,$GN885+8),"")</f>
      </c>
      <c r="DT885">
        <f>IF($GO885&gt;=9,INDEX($DI:$DI,$GN885+9),"")</f>
      </c>
      <c r="DU885">
        <f>IF($GO885&gt;=10,INDEX($DI:$DI,$GN885+10),"")</f>
      </c>
      <c r="DV885">
        <f>IF($GO885&gt;=11,INDEX($DI:$DI,$GN885+11),"")</f>
      </c>
      <c r="DW885">
        <f>IF($GO885&gt;=12,INDEX($DI:$DI,$GN885+12),"")</f>
      </c>
      <c r="DX885">
        <f>IF($GO885&gt;=13,INDEX($DI:$DI,$GN885+13),"")</f>
      </c>
      <c r="DY885">
        <f>IF($GO885&gt;=14,INDEX($DI:$DI,$GN885+14),"")</f>
      </c>
      <c r="DZ885">
        <f>IF($GO885&gt;=15,INDEX($DI:$DI,$GN885+15),"")</f>
      </c>
      <c r="EA885">
        <f>IF($GO885&gt;=16,INDEX($DI:$DI,$GN885+16),"")</f>
      </c>
      <c r="EB885">
        <f>IF($GO885&gt;=17,INDEX($DI:$DI,$GN885+17),"")</f>
      </c>
      <c r="EC885">
        <f>IF($GO885&gt;=18,INDEX($DI:$DI,$GN885+18),"")</f>
      </c>
      <c r="ED885">
        <f>IF($GO885&gt;=19,INDEX($DI:$DI,$GN885+19),"")</f>
      </c>
      <c r="EE885">
        <f>IF($GO885&gt;=20,INDEX($DI:$DI,$GN885+20),"")</f>
      </c>
      <c r="EF885">
        <f>IF($GO885&gt;=21,INDEX($DI:$DI,$GN885+21),"")</f>
      </c>
      <c r="EG885">
        <f>IF($GO885&gt;=22,INDEX($DI:$DI,$GN885+22),"")</f>
      </c>
      <c r="EH885">
        <f>IF($GO885&gt;=23,INDEX($DI:$DI,$GN885+23),"")</f>
      </c>
      <c r="EI885">
        <f>IF($GO885&gt;=24,INDEX($DI:$DI,$GN885+24),"")</f>
      </c>
      <c r="EJ885">
        <f>IF($GO885&gt;=25,INDEX($DI:$DI,$GN885+25),"")</f>
      </c>
      <c r="EK885">
        <f>IF($GO885&gt;=26,INDEX($DI:$DI,$GN885+26),"")</f>
      </c>
      <c r="EL885">
        <f>IF($GO885&gt;=27,INDEX($DI:$DI,$GN885+27),"")</f>
      </c>
      <c r="EM885">
        <f>IF($GO885&gt;=28,INDEX($DI:$DI,$GN885+28),"")</f>
      </c>
      <c r="EN885">
        <f>IF($GO885&gt;=29,INDEX($DI:$DI,$GN885+29),"")</f>
      </c>
      <c r="EO885">
        <f>IF($GO885&gt;=30,INDEX($DI:$DI,$GN885+30),"")</f>
      </c>
      <c r="EP885">
        <f>IF($GO885&gt;=31,INDEX($DI:$DI,$GN885+31),"")</f>
      </c>
      <c r="EQ885">
        <f>IF($GO885&gt;=32,INDEX($DI:$DI,$GN885+32),"")</f>
      </c>
      <c r="ER885">
        <f>IF($GO885&gt;=33,INDEX($DI:$DI,$GN885+33),"")</f>
      </c>
      <c r="ES885">
        <f>IF($GO885&gt;=34,INDEX($DI:$DI,$GN885+34),"")</f>
      </c>
      <c r="ET885">
        <f>IF($GO885&gt;=35,INDEX($DI:$DI,$GN885+35),"")</f>
      </c>
      <c r="EU885">
        <f>IF($GO885&gt;=36,INDEX($DI:$DI,$GN885+36),"")</f>
      </c>
      <c r="EV885">
        <f>IF($GO885&gt;=37,INDEX($DI:$DI,$GN885+37),"")</f>
      </c>
      <c r="EW885">
        <f>IF($GO885&gt;=38,INDEX($DI:$DI,$GN885+38),"")</f>
      </c>
      <c r="EX885">
        <f>IF($GO885&gt;=39,INDEX($DI:$DI,$GN885+39),"")</f>
      </c>
      <c r="EY885">
        <f>IF($GO885&gt;=40,INDEX($DI:$DI,$GN885+40),"")</f>
      </c>
      <c r="EZ885">
        <f>IF($GO885&gt;=1,INDEX($DJ:$DJ,$GN885+1),"")</f>
      </c>
      <c r="FA885">
        <f>IF($GO885&gt;=2,INDEX($DJ:$DJ,$GN885+2),"")</f>
      </c>
      <c r="FB885">
        <f>IF($GO885&gt;=3,INDEX($DJ:$DJ,$GN885+3),"")</f>
      </c>
      <c r="FC885">
        <f>IF($GO885&gt;=4,INDEX($DJ:$DJ,$GN885+4),"")</f>
      </c>
      <c r="FD885">
        <f>IF($GO885&gt;=5,INDEX($DJ:$DJ,$GN885+5),"")</f>
      </c>
      <c r="FE885">
        <f>IF($GO885&gt;=6,INDEX($DJ:$DJ,$GN885+6),"")</f>
      </c>
      <c r="FF885">
        <f>IF($GO885&gt;=7,INDEX($DJ:$DJ,$GN885+7),"")</f>
      </c>
      <c r="FG885">
        <f>IF($GO885&gt;=8,INDEX($DJ:$DJ,$GN885+8),"")</f>
      </c>
      <c r="FH885">
        <f>IF($GO885&gt;=9,INDEX($DJ:$DJ,$GN885+9),"")</f>
      </c>
      <c r="FI885">
        <f>IF($GO885&gt;=10,INDEX($DJ:$DJ,$GN885+10),"")</f>
      </c>
      <c r="FJ885">
        <f>IF($GO885&gt;=11,INDEX($DJ:$DJ,$GN885+11),"")</f>
      </c>
      <c r="FK885">
        <f>IF($GO885&gt;=12,INDEX($DJ:$DJ,$GN885+12),"")</f>
      </c>
      <c r="FL885">
        <f>IF($GO885&gt;=13,INDEX($DJ:$DJ,$GN885+13),"")</f>
      </c>
      <c r="FM885">
        <f>IF($GO885&gt;=14,INDEX($DJ:$DJ,$GN885+14),"")</f>
      </c>
      <c r="FN885">
        <f>IF($GO885&gt;=15,INDEX($DJ:$DJ,$GN885+15),"")</f>
      </c>
      <c r="FO885">
        <f>IF($GO885&gt;=16,INDEX($DJ:$DJ,$GN885+16),"")</f>
      </c>
      <c r="FP885">
        <f>IF($GO885&gt;=17,INDEX($DJ:$DJ,$GN885+17),"")</f>
      </c>
      <c r="FQ885">
        <f>IF($GO885&gt;=18,INDEX($DJ:$DJ,$GN885+18),"")</f>
      </c>
      <c r="FR885">
        <f>IF($GO885&gt;=19,INDEX($DJ:$DJ,$GN885+19),"")</f>
      </c>
      <c r="FS885">
        <f>IF($GO885&gt;=20,INDEX($DJ:$DJ,$GN885+20),"")</f>
      </c>
      <c r="FT885">
        <f>IF($GO885&gt;=21,INDEX($DJ:$DJ,$GN885+21),"")</f>
      </c>
      <c r="FU885">
        <f>IF($GO885&gt;=22,INDEX($DJ:$DJ,$GN885+22),"")</f>
      </c>
      <c r="FV885">
        <f>IF($GO885&gt;=23,INDEX($DJ:$DJ,$GN885+23),"")</f>
      </c>
      <c r="FW885">
        <f>IF($GO885&gt;=24,INDEX($DJ:$DJ,$GN885+24),"")</f>
      </c>
      <c r="FX885">
        <f>IF($GO885&gt;=25,INDEX($DJ:$DJ,$GN885+25),"")</f>
      </c>
      <c r="FY885">
        <f>IF($GO885&gt;=26,INDEX($DJ:$DJ,$GN885+26),"")</f>
      </c>
      <c r="FZ885">
        <f>IF($GO885&gt;=27,INDEX($DJ:$DJ,$GN885+27),"")</f>
      </c>
      <c r="GA885">
        <f>IF($GO885&gt;=28,INDEX($DJ:$DJ,$GN885+28),"")</f>
      </c>
      <c r="GB885">
        <f>IF($GO885&gt;=29,INDEX($DJ:$DJ,$GN885+29),"")</f>
      </c>
      <c r="GC885">
        <f>IF($GO885&gt;=30,INDEX($DJ:$DJ,$GN885+30),"")</f>
      </c>
      <c r="GD885">
        <f>IF($GO885&gt;=31,INDEX($DJ:$DJ,$GN885+31),"")</f>
      </c>
      <c r="GE885">
        <f>IF($GO885&gt;=32,INDEX($DJ:$DJ,$GN885+32),"")</f>
      </c>
      <c r="GF885">
        <f>IF($GO885&gt;=33,INDEX($DJ:$DJ,$GN885+33),"")</f>
      </c>
      <c r="GG885">
        <f>IF($GO885&gt;=34,INDEX($DJ:$DJ,$GN885+34),"")</f>
      </c>
      <c r="GH885">
        <f>IF($GO885&gt;=35,INDEX($DJ:$DJ,$GN885+35),"")</f>
      </c>
      <c r="GI885">
        <f>IF($GO885&gt;=36,INDEX($DJ:$DJ,$GN885+36),"")</f>
      </c>
      <c r="GJ885">
        <f>IF($GO885&gt;=37,INDEX($DJ:$DJ,$GN885+37),"")</f>
      </c>
      <c r="GK885">
        <f>IF($GO885&gt;=38,INDEX($DJ:$DJ,$GN885+38),"")</f>
      </c>
      <c r="GL885">
        <f>IF($GO885&gt;=39,INDEX($DJ:$DJ,$GN885+39),"")</f>
      </c>
      <c r="GM885">
        <f>IF($GO885&gt;=40,INDEX($DJ:$DJ,$GN885+40),"")</f>
      </c>
      <c r="GN885">
        <f>IFERROR(MATCH($DH885,$DI$2:$DI$148,0)+1,0)</f>
      </c>
      <c r="GO885">
        <f>IFERROR(INDEX($DK$2:$DK$148,MATCH($DH885,$DI$2:$DI$148,0)),0)</f>
      </c>
      <c r="GP885">
        <f>IFERROR(MATCH($Y885,$DL$885:$EY$885,0),0)</f>
      </c>
      <c r="GQ885">
        <f>IF($GP885&gt;0,INDEX($EZ$885:$GM$885,$GP885),"")</f>
      </c>
      <c r="GT885">
        <f>IF($JC885&gt;=1,INDEX($GR:$GR,$JB885+1),"")</f>
      </c>
      <c r="GU885">
        <f>IF($JC885&gt;=2,INDEX($GR:$GR,$JB885+2),"")</f>
      </c>
      <c r="GV885">
        <f>IF($JC885&gt;=3,INDEX($GR:$GR,$JB885+3),"")</f>
      </c>
      <c r="GW885">
        <f>IF($JC885&gt;=4,INDEX($GR:$GR,$JB885+4),"")</f>
      </c>
      <c r="GX885">
        <f>IF($JC885&gt;=5,INDEX($GR:$GR,$JB885+5),"")</f>
      </c>
      <c r="GY885">
        <f>IF($JC885&gt;=6,INDEX($GR:$GR,$JB885+6),"")</f>
      </c>
      <c r="GZ885">
        <f>IF($JC885&gt;=7,INDEX($GR:$GR,$JB885+7),"")</f>
      </c>
      <c r="HA885">
        <f>IF($JC885&gt;=8,INDEX($GR:$GR,$JB885+8),"")</f>
      </c>
      <c r="HB885">
        <f>IF($JC885&gt;=9,INDEX($GR:$GR,$JB885+9),"")</f>
      </c>
      <c r="HC885">
        <f>IF($JC885&gt;=10,INDEX($GR:$GR,$JB885+10),"")</f>
      </c>
      <c r="HD885">
        <f>IF($JC885&gt;=11,INDEX($GR:$GR,$JB885+11),"")</f>
      </c>
      <c r="HE885">
        <f>IF($JC885&gt;=12,INDEX($GR:$GR,$JB885+12),"")</f>
      </c>
      <c r="HF885">
        <f>IF($JC885&gt;=13,INDEX($GR:$GR,$JB885+13),"")</f>
      </c>
      <c r="HG885">
        <f>IF($JC885&gt;=14,INDEX($GR:$GR,$JB885+14),"")</f>
      </c>
      <c r="HH885">
        <f>IF($JC885&gt;=15,INDEX($GR:$GR,$JB885+15),"")</f>
      </c>
      <c r="HI885">
        <f>IF($JC885&gt;=16,INDEX($GR:$GR,$JB885+16),"")</f>
      </c>
      <c r="HJ885">
        <f>IF($JC885&gt;=17,INDEX($GR:$GR,$JB885+17),"")</f>
      </c>
      <c r="HK885">
        <f>IF($JC885&gt;=18,INDEX($GR:$GR,$JB885+18),"")</f>
      </c>
      <c r="HL885">
        <f>IF($JC885&gt;=19,INDEX($GR:$GR,$JB885+19),"")</f>
      </c>
      <c r="HM885">
        <f>IF($JC885&gt;=20,INDEX($GR:$GR,$JB885+20),"")</f>
      </c>
      <c r="HN885">
        <f>IF($JC885&gt;=21,INDEX($GR:$GR,$JB885+21),"")</f>
      </c>
      <c r="HO885">
        <f>IF($JC885&gt;=22,INDEX($GR:$GR,$JB885+22),"")</f>
      </c>
      <c r="HP885">
        <f>IF($JC885&gt;=23,INDEX($GR:$GR,$JB885+23),"")</f>
      </c>
      <c r="HQ885">
        <f>IF($JC885&gt;=24,INDEX($GR:$GR,$JB885+24),"")</f>
      </c>
      <c r="HR885">
        <f>IF($JC885&gt;=25,INDEX($GR:$GR,$JB885+25),"")</f>
      </c>
      <c r="HS885">
        <f>IF($JC885&gt;=26,INDEX($GR:$GR,$JB885+26),"")</f>
      </c>
      <c r="HT885">
        <f>IF($JC885&gt;=27,INDEX($GR:$GR,$JB885+27),"")</f>
      </c>
      <c r="HU885">
        <f>IF($JC885&gt;=28,INDEX($GR:$GR,$JB885+28),"")</f>
      </c>
      <c r="HV885">
        <f>IF($JC885&gt;=29,INDEX($GR:$GR,$JB885+29),"")</f>
      </c>
      <c r="HW885">
        <f>IF($JC885&gt;=30,INDEX($GR:$GR,$JB885+30),"")</f>
      </c>
      <c r="HX885">
        <f>IF($JC885&gt;=31,INDEX($GR:$GR,$JB885+31),"")</f>
      </c>
      <c r="HY885">
        <f>IF($JC885&gt;=32,INDEX($GR:$GR,$JB885+32),"")</f>
      </c>
      <c r="HZ885">
        <f>IF($JC885&gt;=33,INDEX($GR:$GR,$JB885+33),"")</f>
      </c>
      <c r="IA885">
        <f>IF($JC885&gt;=34,INDEX($GR:$GR,$JB885+34),"")</f>
      </c>
      <c r="IB885">
        <f>IF($JC885&gt;=35,INDEX($GR:$GR,$JB885+35),"")</f>
      </c>
      <c r="IC885">
        <f>IF($JC885&gt;=36,INDEX($GR:$GR,$JB885+36),"")</f>
      </c>
      <c r="ID885">
        <f>IF($JC885&gt;=37,INDEX($GR:$GR,$JB885+37),"")</f>
      </c>
      <c r="IE885">
        <f>IF($JC885&gt;=38,INDEX($GR:$GR,$JB885+38),"")</f>
      </c>
      <c r="IF885">
        <f>IF($JC885&gt;=39,INDEX($GR:$GR,$JB885+39),"")</f>
      </c>
      <c r="IG885">
        <f>IF($JC885&gt;=40,INDEX($GR:$GR,$JB885+40),"")</f>
      </c>
      <c r="IH885">
        <f>IF($JC885&gt;=41,INDEX($GR:$GR,$JB885+41),"")</f>
      </c>
      <c r="II885">
        <f>IF($JC885&gt;=42,INDEX($GR:$GR,$JB885+42),"")</f>
      </c>
      <c r="IJ885">
        <f>IF($JC885&gt;=43,INDEX($GR:$GR,$JB885+43),"")</f>
      </c>
      <c r="IK885">
        <f>IF($JC885&gt;=44,INDEX($GR:$GR,$JB885+44),"")</f>
      </c>
      <c r="IL885">
        <f>IF($JC885&gt;=45,INDEX($GR:$GR,$JB885+45),"")</f>
      </c>
      <c r="IM885">
        <f>IF($JC885&gt;=46,INDEX($GR:$GR,$JB885+46),"")</f>
      </c>
      <c r="IN885">
        <f>IF($JC885&gt;=47,INDEX($GR:$GR,$JB885+47),"")</f>
      </c>
      <c r="IO885">
        <f>IF($JC885&gt;=48,INDEX($GR:$GR,$JB885+48),"")</f>
      </c>
      <c r="IP885">
        <f>IF($JC885&gt;=49,INDEX($GR:$GR,$JB885+49),"")</f>
      </c>
      <c r="IQ885">
        <f>IF($JC885&gt;=50,INDEX($GR:$GR,$JB885+50),"")</f>
      </c>
      <c r="IR885">
        <f>IF($JC885&gt;=51,INDEX($GR:$GR,$JB885+51),"")</f>
      </c>
      <c r="IS885">
        <f>IF($JC885&gt;=52,INDEX($GR:$GR,$JB885+52),"")</f>
      </c>
      <c r="IT885">
        <f>IF($JC885&gt;=53,INDEX($GR:$GR,$JB885+53),"")</f>
      </c>
      <c r="IU885">
        <f>IF($JC885&gt;=54,INDEX($GR:$GR,$JB885+54),"")</f>
      </c>
      <c r="IV885">
        <f>IF($JC885&gt;=55,INDEX($GR:$GR,$JB885+55),"")</f>
      </c>
      <c r="IW885">
        <f>IF($JC885&gt;=56,INDEX($GR:$GR,$JB885+56),"")</f>
      </c>
      <c r="IX885">
        <f>IF($JC885&gt;=57,INDEX($GR:$GR,$JB885+57),"")</f>
      </c>
      <c r="IY885">
        <f>IF($JC885&gt;=58,INDEX($GR:$GR,$JB885+58),"")</f>
      </c>
      <c r="IZ885">
        <f>IF($JC885&gt;=59,INDEX($GR:$GR,$JB885+59),"")</f>
      </c>
      <c r="JA885">
        <f>IF($JC885&gt;=60,INDEX($GR:$GR,$JB885+60),"")</f>
      </c>
      <c r="JB885">
        <f>IFERROR(MATCH($GQ885,$GR$2:$GR$324,0)+1,0)</f>
      </c>
      <c r="JC885">
        <f>IFERROR(INDEX($GS$2:$GS$324,MATCH($GQ885,$GR$2:$GR$324,0)),0)</f>
      </c>
      <c r="JD885" t="s">
        <v>40</v>
      </c>
      <c r="JE885" t="s">
        <v>40</v>
      </c>
    </row>
    <row r="886" spans="1:265" x14ac:dyDescent="0.25">
      <c r="Q886">
        <f>IF(OR($T886="",$P886=""),"",IFERROR($T886/$P886,0))</f>
      </c>
      <c r="R886">
        <f>IF($T886="","",
SUM($S886,$U886,$Z886,$V886,$X886)*
(1-IF($AA886="",0,VALUE($AA886)/100)))</f>
      </c>
      <c r="S886">
        <f>IF($T886="","",$T886)</f>
      </c>
      <c r="U886">
        <f>IF($T886="","",
IF($N886="","",
IF(ISNUMBER(SEARCH("exempt",LOWER($N886))),0,
$T886*(VALUE(SUBSTITUTE($N886,"%",""))/100))))</f>
      </c>
      <c r="AB886">
        <f>IFERROR(IF(FIND(" - ",$K886)&gt;0,MID($K886,FIND(" - ",$K886)+3,LEN($K886)),""),"")</f>
      </c>
      <c r="AK886" t="s">
        <v>1473</v>
      </c>
      <c r="AP886">
        <f>IFERROR(LEFT($K886,FIND(" - ",$K886)-1),$K886)</f>
      </c>
      <c r="AS886">
        <f>IF($CH886&gt;=1,INDEX($AQ:$AQ,$CG886+1),"")</f>
      </c>
      <c r="AT886">
        <f>IF($CH886&gt;=2,INDEX($AQ:$AQ,$CG886+2),"")</f>
      </c>
      <c r="AU886">
        <f>IF($CH886&gt;=3,INDEX($AQ:$AQ,$CG886+3),"")</f>
      </c>
      <c r="AV886">
        <f>IF($CH886&gt;=4,INDEX($AQ:$AQ,$CG886+4),"")</f>
      </c>
      <c r="AW886">
        <f>IF($CH886&gt;=5,INDEX($AQ:$AQ,$CG886+5),"")</f>
      </c>
      <c r="AX886">
        <f>IF($CH886&gt;=6,INDEX($AQ:$AQ,$CG886+6),"")</f>
      </c>
      <c r="AY886">
        <f>IF($CH886&gt;=7,INDEX($AQ:$AQ,$CG886+7),"")</f>
      </c>
      <c r="AZ886">
        <f>IF($CH886&gt;=8,INDEX($AQ:$AQ,$CG886+8),"")</f>
      </c>
      <c r="BA886">
        <f>IF($CH886&gt;=9,INDEX($AQ:$AQ,$CG886+9),"")</f>
      </c>
      <c r="BB886">
        <f>IF($CH886&gt;=10,INDEX($AQ:$AQ,$CG886+10),"")</f>
      </c>
      <c r="BC886">
        <f>IF($CH886&gt;=11,INDEX($AQ:$AQ,$CG886+11),"")</f>
      </c>
      <c r="BD886">
        <f>IF($CH886&gt;=12,INDEX($AQ:$AQ,$CG886+12),"")</f>
      </c>
      <c r="BE886">
        <f>IF($CH886&gt;=13,INDEX($AQ:$AQ,$CG886+13),"")</f>
      </c>
      <c r="BF886">
        <f>IF($CH886&gt;=14,INDEX($AQ:$AQ,$CG886+14),"")</f>
      </c>
      <c r="BG886">
        <f>IF($CH886&gt;=15,INDEX($AQ:$AQ,$CG886+15),"")</f>
      </c>
      <c r="BH886">
        <f>IF($CH886&gt;=16,INDEX($AQ:$AQ,$CG886+16),"")</f>
      </c>
      <c r="BI886">
        <f>IF($CH886&gt;=17,INDEX($AQ:$AQ,$CG886+17),"")</f>
      </c>
      <c r="BJ886">
        <f>IF($CH886&gt;=18,INDEX($AQ:$AQ,$CG886+18),"")</f>
      </c>
      <c r="BK886">
        <f>IF($CH886&gt;=19,INDEX($AQ:$AQ,$CG886+19),"")</f>
      </c>
      <c r="BL886">
        <f>IF($CH886&gt;=20,INDEX($AQ:$AQ,$CG886+20),"")</f>
      </c>
      <c r="BM886">
        <f>IF($CH886&gt;=21,INDEX($AQ:$AQ,$CG886+21),"")</f>
      </c>
      <c r="BN886">
        <f>IF($CH886&gt;=22,INDEX($AQ:$AQ,$CG886+22),"")</f>
      </c>
      <c r="BO886">
        <f>IF($CH886&gt;=23,INDEX($AQ:$AQ,$CG886+23),"")</f>
      </c>
      <c r="BP886">
        <f>IF($CH886&gt;=24,INDEX($AQ:$AQ,$CG886+24),"")</f>
      </c>
      <c r="BQ886">
        <f>IF($CH886&gt;=25,INDEX($AQ:$AQ,$CG886+25),"")</f>
      </c>
      <c r="BR886">
        <f>IF($CH886&gt;=26,INDEX($AQ:$AQ,$CG886+26),"")</f>
      </c>
      <c r="BS886">
        <f>IF($CH886&gt;=27,INDEX($AQ:$AQ,$CG886+27),"")</f>
      </c>
      <c r="BT886">
        <f>IF($CH886&gt;=28,INDEX($AQ:$AQ,$CG886+28),"")</f>
      </c>
      <c r="BU886">
        <f>IF($CH886&gt;=29,INDEX($AQ:$AQ,$CG886+29),"")</f>
      </c>
      <c r="BV886">
        <f>IF($CH886&gt;=30,INDEX($AQ:$AQ,$CG886+30),"")</f>
      </c>
      <c r="BW886">
        <f>IF($CH886&gt;=31,INDEX($AQ:$AQ,$CG886+31),"")</f>
      </c>
      <c r="BX886">
        <f>IF($CH886&gt;=32,INDEX($AQ:$AQ,$CG886+32),"")</f>
      </c>
      <c r="BY886">
        <f>IF($CH886&gt;=33,INDEX($AQ:$AQ,$CG886+33),"")</f>
      </c>
      <c r="BZ886">
        <f>IF($CH886&gt;=34,INDEX($AQ:$AQ,$CG886+34),"")</f>
      </c>
      <c r="CA886">
        <f>IF($CH886&gt;=35,INDEX($AQ:$AQ,$CG886+35),"")</f>
      </c>
      <c r="CB886">
        <f>IF($CH886&gt;=36,INDEX($AQ:$AQ,$CG886+36),"")</f>
      </c>
      <c r="CC886">
        <f>IF($CH886&gt;=37,INDEX($AQ:$AQ,$CG886+37),"")</f>
      </c>
      <c r="CD886">
        <f>IF($CH886&gt;=38,INDEX($AQ:$AQ,$CG886+38),"")</f>
      </c>
      <c r="CE886">
        <f>IF($CH886&gt;=39,INDEX($AQ:$AQ,$CG886+39),"")</f>
      </c>
      <c r="CF886">
        <f>IF($CH886&gt;=40,INDEX($AQ:$AQ,$CG886+40),"")</f>
      </c>
      <c r="CG886">
        <f>IFERROR(MATCH($AP886,$AQ$2:$AQ$134,0)+1,0)</f>
      </c>
      <c r="CH886">
        <f>IFERROR(INDEX($AR$2:$AR$134,MATCH($AP886,$AQ$2:$AQ$134,0)),0)</f>
      </c>
      <c r="CI886">
        <f>IFERROR(LEFT($L886,FIND(" - ",$L886)-1),$L886)</f>
      </c>
      <c r="CL886">
        <f>IF($DG886&gt;=1,INDEX($CJ:$CJ,$DF886+1),"")</f>
      </c>
      <c r="CM886">
        <f>IF($DG886&gt;=2,INDEX($CJ:$CJ,$DF886+2),"")</f>
      </c>
      <c r="CN886">
        <f>IF($DG886&gt;=3,INDEX($CJ:$CJ,$DF886+3),"")</f>
      </c>
      <c r="CO886">
        <f>IF($DG886&gt;=4,INDEX($CJ:$CJ,$DF886+4),"")</f>
      </c>
      <c r="CP886">
        <f>IF($DG886&gt;=5,INDEX($CJ:$CJ,$DF886+5),"")</f>
      </c>
      <c r="CQ886">
        <f>IF($DG886&gt;=6,INDEX($CJ:$CJ,$DF886+6),"")</f>
      </c>
      <c r="CR886">
        <f>IF($DG886&gt;=7,INDEX($CJ:$CJ,$DF886+7),"")</f>
      </c>
      <c r="CS886">
        <f>IF($DG886&gt;=8,INDEX($CJ:$CJ,$DF886+8),"")</f>
      </c>
      <c r="CT886">
        <f>IF($DG886&gt;=9,INDEX($CJ:$CJ,$DF886+9),"")</f>
      </c>
      <c r="CU886">
        <f>IF($DG886&gt;=10,INDEX($CJ:$CJ,$DF886+10),"")</f>
      </c>
      <c r="CV886">
        <f>IF($DG886&gt;=11,INDEX($CJ:$CJ,$DF886+11),"")</f>
      </c>
      <c r="CW886">
        <f>IF($DG886&gt;=12,INDEX($CJ:$CJ,$DF886+12),"")</f>
      </c>
      <c r="CX886">
        <f>IF($DG886&gt;=13,INDEX($CJ:$CJ,$DF886+13),"")</f>
      </c>
      <c r="CY886">
        <f>IF($DG886&gt;=14,INDEX($CJ:$CJ,$DF886+14),"")</f>
      </c>
      <c r="CZ886">
        <f>IF($DG886&gt;=15,INDEX($CJ:$CJ,$DF886+15),"")</f>
      </c>
      <c r="DA886">
        <f>IF($DG886&gt;=16,INDEX($CJ:$CJ,$DF886+16),"")</f>
      </c>
      <c r="DB886">
        <f>IF($DG886&gt;=17,INDEX($CJ:$CJ,$DF886+17),"")</f>
      </c>
      <c r="DC886">
        <f>IF($DG886&gt;=18,INDEX($CJ:$CJ,$DF886+18),"")</f>
      </c>
      <c r="DD886">
        <f>IF($DG886&gt;=19,INDEX($CJ:$CJ,$DF886+19),"")</f>
      </c>
      <c r="DE886">
        <f>IF($DG886&gt;=20,INDEX($CJ:$CJ,$DF886+20),"")</f>
      </c>
      <c r="DF886">
        <f>IFERROR(MATCH($CI886,$CJ$2:$CJ$263,0)+1,0)</f>
      </c>
      <c r="DG886">
        <f>IFERROR(INDEX($CK$2:$CK$263,MATCH($CI886,$CJ$2:$CJ$263,0)),0)</f>
      </c>
      <c r="DH886">
        <f>IFERROR(INDEX($AO:$AO,MATCH($N886,$AN:$AN,0))&amp;"","")</f>
      </c>
      <c r="DL886">
        <f>IF($GO886&gt;=1,INDEX($DI:$DI,$GN886+1),"")</f>
      </c>
      <c r="DM886">
        <f>IF($GO886&gt;=2,INDEX($DI:$DI,$GN886+2),"")</f>
      </c>
      <c r="DN886">
        <f>IF($GO886&gt;=3,INDEX($DI:$DI,$GN886+3),"")</f>
      </c>
      <c r="DO886">
        <f>IF($GO886&gt;=4,INDEX($DI:$DI,$GN886+4),"")</f>
      </c>
      <c r="DP886">
        <f>IF($GO886&gt;=5,INDEX($DI:$DI,$GN886+5),"")</f>
      </c>
      <c r="DQ886">
        <f>IF($GO886&gt;=6,INDEX($DI:$DI,$GN886+6),"")</f>
      </c>
      <c r="DR886">
        <f>IF($GO886&gt;=7,INDEX($DI:$DI,$GN886+7),"")</f>
      </c>
      <c r="DS886">
        <f>IF($GO886&gt;=8,INDEX($DI:$DI,$GN886+8),"")</f>
      </c>
      <c r="DT886">
        <f>IF($GO886&gt;=9,INDEX($DI:$DI,$GN886+9),"")</f>
      </c>
      <c r="DU886">
        <f>IF($GO886&gt;=10,INDEX($DI:$DI,$GN886+10),"")</f>
      </c>
      <c r="DV886">
        <f>IF($GO886&gt;=11,INDEX($DI:$DI,$GN886+11),"")</f>
      </c>
      <c r="DW886">
        <f>IF($GO886&gt;=12,INDEX($DI:$DI,$GN886+12),"")</f>
      </c>
      <c r="DX886">
        <f>IF($GO886&gt;=13,INDEX($DI:$DI,$GN886+13),"")</f>
      </c>
      <c r="DY886">
        <f>IF($GO886&gt;=14,INDEX($DI:$DI,$GN886+14),"")</f>
      </c>
      <c r="DZ886">
        <f>IF($GO886&gt;=15,INDEX($DI:$DI,$GN886+15),"")</f>
      </c>
      <c r="EA886">
        <f>IF($GO886&gt;=16,INDEX($DI:$DI,$GN886+16),"")</f>
      </c>
      <c r="EB886">
        <f>IF($GO886&gt;=17,INDEX($DI:$DI,$GN886+17),"")</f>
      </c>
      <c r="EC886">
        <f>IF($GO886&gt;=18,INDEX($DI:$DI,$GN886+18),"")</f>
      </c>
      <c r="ED886">
        <f>IF($GO886&gt;=19,INDEX($DI:$DI,$GN886+19),"")</f>
      </c>
      <c r="EE886">
        <f>IF($GO886&gt;=20,INDEX($DI:$DI,$GN886+20),"")</f>
      </c>
      <c r="EF886">
        <f>IF($GO886&gt;=21,INDEX($DI:$DI,$GN886+21),"")</f>
      </c>
      <c r="EG886">
        <f>IF($GO886&gt;=22,INDEX($DI:$DI,$GN886+22),"")</f>
      </c>
      <c r="EH886">
        <f>IF($GO886&gt;=23,INDEX($DI:$DI,$GN886+23),"")</f>
      </c>
      <c r="EI886">
        <f>IF($GO886&gt;=24,INDEX($DI:$DI,$GN886+24),"")</f>
      </c>
      <c r="EJ886">
        <f>IF($GO886&gt;=25,INDEX($DI:$DI,$GN886+25),"")</f>
      </c>
      <c r="EK886">
        <f>IF($GO886&gt;=26,INDEX($DI:$DI,$GN886+26),"")</f>
      </c>
      <c r="EL886">
        <f>IF($GO886&gt;=27,INDEX($DI:$DI,$GN886+27),"")</f>
      </c>
      <c r="EM886">
        <f>IF($GO886&gt;=28,INDEX($DI:$DI,$GN886+28),"")</f>
      </c>
      <c r="EN886">
        <f>IF($GO886&gt;=29,INDEX($DI:$DI,$GN886+29),"")</f>
      </c>
      <c r="EO886">
        <f>IF($GO886&gt;=30,INDEX($DI:$DI,$GN886+30),"")</f>
      </c>
      <c r="EP886">
        <f>IF($GO886&gt;=31,INDEX($DI:$DI,$GN886+31),"")</f>
      </c>
      <c r="EQ886">
        <f>IF($GO886&gt;=32,INDEX($DI:$DI,$GN886+32),"")</f>
      </c>
      <c r="ER886">
        <f>IF($GO886&gt;=33,INDEX($DI:$DI,$GN886+33),"")</f>
      </c>
      <c r="ES886">
        <f>IF($GO886&gt;=34,INDEX($DI:$DI,$GN886+34),"")</f>
      </c>
      <c r="ET886">
        <f>IF($GO886&gt;=35,INDEX($DI:$DI,$GN886+35),"")</f>
      </c>
      <c r="EU886">
        <f>IF($GO886&gt;=36,INDEX($DI:$DI,$GN886+36),"")</f>
      </c>
      <c r="EV886">
        <f>IF($GO886&gt;=37,INDEX($DI:$DI,$GN886+37),"")</f>
      </c>
      <c r="EW886">
        <f>IF($GO886&gt;=38,INDEX($DI:$DI,$GN886+38),"")</f>
      </c>
      <c r="EX886">
        <f>IF($GO886&gt;=39,INDEX($DI:$DI,$GN886+39),"")</f>
      </c>
      <c r="EY886">
        <f>IF($GO886&gt;=40,INDEX($DI:$DI,$GN886+40),"")</f>
      </c>
      <c r="EZ886">
        <f>IF($GO886&gt;=1,INDEX($DJ:$DJ,$GN886+1),"")</f>
      </c>
      <c r="FA886">
        <f>IF($GO886&gt;=2,INDEX($DJ:$DJ,$GN886+2),"")</f>
      </c>
      <c r="FB886">
        <f>IF($GO886&gt;=3,INDEX($DJ:$DJ,$GN886+3),"")</f>
      </c>
      <c r="FC886">
        <f>IF($GO886&gt;=4,INDEX($DJ:$DJ,$GN886+4),"")</f>
      </c>
      <c r="FD886">
        <f>IF($GO886&gt;=5,INDEX($DJ:$DJ,$GN886+5),"")</f>
      </c>
      <c r="FE886">
        <f>IF($GO886&gt;=6,INDEX($DJ:$DJ,$GN886+6),"")</f>
      </c>
      <c r="FF886">
        <f>IF($GO886&gt;=7,INDEX($DJ:$DJ,$GN886+7),"")</f>
      </c>
      <c r="FG886">
        <f>IF($GO886&gt;=8,INDEX($DJ:$DJ,$GN886+8),"")</f>
      </c>
      <c r="FH886">
        <f>IF($GO886&gt;=9,INDEX($DJ:$DJ,$GN886+9),"")</f>
      </c>
      <c r="FI886">
        <f>IF($GO886&gt;=10,INDEX($DJ:$DJ,$GN886+10),"")</f>
      </c>
      <c r="FJ886">
        <f>IF($GO886&gt;=11,INDEX($DJ:$DJ,$GN886+11),"")</f>
      </c>
      <c r="FK886">
        <f>IF($GO886&gt;=12,INDEX($DJ:$DJ,$GN886+12),"")</f>
      </c>
      <c r="FL886">
        <f>IF($GO886&gt;=13,INDEX($DJ:$DJ,$GN886+13),"")</f>
      </c>
      <c r="FM886">
        <f>IF($GO886&gt;=14,INDEX($DJ:$DJ,$GN886+14),"")</f>
      </c>
      <c r="FN886">
        <f>IF($GO886&gt;=15,INDEX($DJ:$DJ,$GN886+15),"")</f>
      </c>
      <c r="FO886">
        <f>IF($GO886&gt;=16,INDEX($DJ:$DJ,$GN886+16),"")</f>
      </c>
      <c r="FP886">
        <f>IF($GO886&gt;=17,INDEX($DJ:$DJ,$GN886+17),"")</f>
      </c>
      <c r="FQ886">
        <f>IF($GO886&gt;=18,INDEX($DJ:$DJ,$GN886+18),"")</f>
      </c>
      <c r="FR886">
        <f>IF($GO886&gt;=19,INDEX($DJ:$DJ,$GN886+19),"")</f>
      </c>
      <c r="FS886">
        <f>IF($GO886&gt;=20,INDEX($DJ:$DJ,$GN886+20),"")</f>
      </c>
      <c r="FT886">
        <f>IF($GO886&gt;=21,INDEX($DJ:$DJ,$GN886+21),"")</f>
      </c>
      <c r="FU886">
        <f>IF($GO886&gt;=22,INDEX($DJ:$DJ,$GN886+22),"")</f>
      </c>
      <c r="FV886">
        <f>IF($GO886&gt;=23,INDEX($DJ:$DJ,$GN886+23),"")</f>
      </c>
      <c r="FW886">
        <f>IF($GO886&gt;=24,INDEX($DJ:$DJ,$GN886+24),"")</f>
      </c>
      <c r="FX886">
        <f>IF($GO886&gt;=25,INDEX($DJ:$DJ,$GN886+25),"")</f>
      </c>
      <c r="FY886">
        <f>IF($GO886&gt;=26,INDEX($DJ:$DJ,$GN886+26),"")</f>
      </c>
      <c r="FZ886">
        <f>IF($GO886&gt;=27,INDEX($DJ:$DJ,$GN886+27),"")</f>
      </c>
      <c r="GA886">
        <f>IF($GO886&gt;=28,INDEX($DJ:$DJ,$GN886+28),"")</f>
      </c>
      <c r="GB886">
        <f>IF($GO886&gt;=29,INDEX($DJ:$DJ,$GN886+29),"")</f>
      </c>
      <c r="GC886">
        <f>IF($GO886&gt;=30,INDEX($DJ:$DJ,$GN886+30),"")</f>
      </c>
      <c r="GD886">
        <f>IF($GO886&gt;=31,INDEX($DJ:$DJ,$GN886+31),"")</f>
      </c>
      <c r="GE886">
        <f>IF($GO886&gt;=32,INDEX($DJ:$DJ,$GN886+32),"")</f>
      </c>
      <c r="GF886">
        <f>IF($GO886&gt;=33,INDEX($DJ:$DJ,$GN886+33),"")</f>
      </c>
      <c r="GG886">
        <f>IF($GO886&gt;=34,INDEX($DJ:$DJ,$GN886+34),"")</f>
      </c>
      <c r="GH886">
        <f>IF($GO886&gt;=35,INDEX($DJ:$DJ,$GN886+35),"")</f>
      </c>
      <c r="GI886">
        <f>IF($GO886&gt;=36,INDEX($DJ:$DJ,$GN886+36),"")</f>
      </c>
      <c r="GJ886">
        <f>IF($GO886&gt;=37,INDEX($DJ:$DJ,$GN886+37),"")</f>
      </c>
      <c r="GK886">
        <f>IF($GO886&gt;=38,INDEX($DJ:$DJ,$GN886+38),"")</f>
      </c>
      <c r="GL886">
        <f>IF($GO886&gt;=39,INDEX($DJ:$DJ,$GN886+39),"")</f>
      </c>
      <c r="GM886">
        <f>IF($GO886&gt;=40,INDEX($DJ:$DJ,$GN886+40),"")</f>
      </c>
      <c r="GN886">
        <f>IFERROR(MATCH($DH886,$DI$2:$DI$148,0)+1,0)</f>
      </c>
      <c r="GO886">
        <f>IFERROR(INDEX($DK$2:$DK$148,MATCH($DH886,$DI$2:$DI$148,0)),0)</f>
      </c>
      <c r="GP886">
        <f>IFERROR(MATCH($Y886,$DL$886:$EY$886,0),0)</f>
      </c>
      <c r="GQ886">
        <f>IF($GP886&gt;0,INDEX($EZ$886:$GM$886,$GP886),"")</f>
      </c>
      <c r="GT886">
        <f>IF($JC886&gt;=1,INDEX($GR:$GR,$JB886+1),"")</f>
      </c>
      <c r="GU886">
        <f>IF($JC886&gt;=2,INDEX($GR:$GR,$JB886+2),"")</f>
      </c>
      <c r="GV886">
        <f>IF($JC886&gt;=3,INDEX($GR:$GR,$JB886+3),"")</f>
      </c>
      <c r="GW886">
        <f>IF($JC886&gt;=4,INDEX($GR:$GR,$JB886+4),"")</f>
      </c>
      <c r="GX886">
        <f>IF($JC886&gt;=5,INDEX($GR:$GR,$JB886+5),"")</f>
      </c>
      <c r="GY886">
        <f>IF($JC886&gt;=6,INDEX($GR:$GR,$JB886+6),"")</f>
      </c>
      <c r="GZ886">
        <f>IF($JC886&gt;=7,INDEX($GR:$GR,$JB886+7),"")</f>
      </c>
      <c r="HA886">
        <f>IF($JC886&gt;=8,INDEX($GR:$GR,$JB886+8),"")</f>
      </c>
      <c r="HB886">
        <f>IF($JC886&gt;=9,INDEX($GR:$GR,$JB886+9),"")</f>
      </c>
      <c r="HC886">
        <f>IF($JC886&gt;=10,INDEX($GR:$GR,$JB886+10),"")</f>
      </c>
      <c r="HD886">
        <f>IF($JC886&gt;=11,INDEX($GR:$GR,$JB886+11),"")</f>
      </c>
      <c r="HE886">
        <f>IF($JC886&gt;=12,INDEX($GR:$GR,$JB886+12),"")</f>
      </c>
      <c r="HF886">
        <f>IF($JC886&gt;=13,INDEX($GR:$GR,$JB886+13),"")</f>
      </c>
      <c r="HG886">
        <f>IF($JC886&gt;=14,INDEX($GR:$GR,$JB886+14),"")</f>
      </c>
      <c r="HH886">
        <f>IF($JC886&gt;=15,INDEX($GR:$GR,$JB886+15),"")</f>
      </c>
      <c r="HI886">
        <f>IF($JC886&gt;=16,INDEX($GR:$GR,$JB886+16),"")</f>
      </c>
      <c r="HJ886">
        <f>IF($JC886&gt;=17,INDEX($GR:$GR,$JB886+17),"")</f>
      </c>
      <c r="HK886">
        <f>IF($JC886&gt;=18,INDEX($GR:$GR,$JB886+18),"")</f>
      </c>
      <c r="HL886">
        <f>IF($JC886&gt;=19,INDEX($GR:$GR,$JB886+19),"")</f>
      </c>
      <c r="HM886">
        <f>IF($JC886&gt;=20,INDEX($GR:$GR,$JB886+20),"")</f>
      </c>
      <c r="HN886">
        <f>IF($JC886&gt;=21,INDEX($GR:$GR,$JB886+21),"")</f>
      </c>
      <c r="HO886">
        <f>IF($JC886&gt;=22,INDEX($GR:$GR,$JB886+22),"")</f>
      </c>
      <c r="HP886">
        <f>IF($JC886&gt;=23,INDEX($GR:$GR,$JB886+23),"")</f>
      </c>
      <c r="HQ886">
        <f>IF($JC886&gt;=24,INDEX($GR:$GR,$JB886+24),"")</f>
      </c>
      <c r="HR886">
        <f>IF($JC886&gt;=25,INDEX($GR:$GR,$JB886+25),"")</f>
      </c>
      <c r="HS886">
        <f>IF($JC886&gt;=26,INDEX($GR:$GR,$JB886+26),"")</f>
      </c>
      <c r="HT886">
        <f>IF($JC886&gt;=27,INDEX($GR:$GR,$JB886+27),"")</f>
      </c>
      <c r="HU886">
        <f>IF($JC886&gt;=28,INDEX($GR:$GR,$JB886+28),"")</f>
      </c>
      <c r="HV886">
        <f>IF($JC886&gt;=29,INDEX($GR:$GR,$JB886+29),"")</f>
      </c>
      <c r="HW886">
        <f>IF($JC886&gt;=30,INDEX($GR:$GR,$JB886+30),"")</f>
      </c>
      <c r="HX886">
        <f>IF($JC886&gt;=31,INDEX($GR:$GR,$JB886+31),"")</f>
      </c>
      <c r="HY886">
        <f>IF($JC886&gt;=32,INDEX($GR:$GR,$JB886+32),"")</f>
      </c>
      <c r="HZ886">
        <f>IF($JC886&gt;=33,INDEX($GR:$GR,$JB886+33),"")</f>
      </c>
      <c r="IA886">
        <f>IF($JC886&gt;=34,INDEX($GR:$GR,$JB886+34),"")</f>
      </c>
      <c r="IB886">
        <f>IF($JC886&gt;=35,INDEX($GR:$GR,$JB886+35),"")</f>
      </c>
      <c r="IC886">
        <f>IF($JC886&gt;=36,INDEX($GR:$GR,$JB886+36),"")</f>
      </c>
      <c r="ID886">
        <f>IF($JC886&gt;=37,INDEX($GR:$GR,$JB886+37),"")</f>
      </c>
      <c r="IE886">
        <f>IF($JC886&gt;=38,INDEX($GR:$GR,$JB886+38),"")</f>
      </c>
      <c r="IF886">
        <f>IF($JC886&gt;=39,INDEX($GR:$GR,$JB886+39),"")</f>
      </c>
      <c r="IG886">
        <f>IF($JC886&gt;=40,INDEX($GR:$GR,$JB886+40),"")</f>
      </c>
      <c r="IH886">
        <f>IF($JC886&gt;=41,INDEX($GR:$GR,$JB886+41),"")</f>
      </c>
      <c r="II886">
        <f>IF($JC886&gt;=42,INDEX($GR:$GR,$JB886+42),"")</f>
      </c>
      <c r="IJ886">
        <f>IF($JC886&gt;=43,INDEX($GR:$GR,$JB886+43),"")</f>
      </c>
      <c r="IK886">
        <f>IF($JC886&gt;=44,INDEX($GR:$GR,$JB886+44),"")</f>
      </c>
      <c r="IL886">
        <f>IF($JC886&gt;=45,INDEX($GR:$GR,$JB886+45),"")</f>
      </c>
      <c r="IM886">
        <f>IF($JC886&gt;=46,INDEX($GR:$GR,$JB886+46),"")</f>
      </c>
      <c r="IN886">
        <f>IF($JC886&gt;=47,INDEX($GR:$GR,$JB886+47),"")</f>
      </c>
      <c r="IO886">
        <f>IF($JC886&gt;=48,INDEX($GR:$GR,$JB886+48),"")</f>
      </c>
      <c r="IP886">
        <f>IF($JC886&gt;=49,INDEX($GR:$GR,$JB886+49),"")</f>
      </c>
      <c r="IQ886">
        <f>IF($JC886&gt;=50,INDEX($GR:$GR,$JB886+50),"")</f>
      </c>
      <c r="IR886">
        <f>IF($JC886&gt;=51,INDEX($GR:$GR,$JB886+51),"")</f>
      </c>
      <c r="IS886">
        <f>IF($JC886&gt;=52,INDEX($GR:$GR,$JB886+52),"")</f>
      </c>
      <c r="IT886">
        <f>IF($JC886&gt;=53,INDEX($GR:$GR,$JB886+53),"")</f>
      </c>
      <c r="IU886">
        <f>IF($JC886&gt;=54,INDEX($GR:$GR,$JB886+54),"")</f>
      </c>
      <c r="IV886">
        <f>IF($JC886&gt;=55,INDEX($GR:$GR,$JB886+55),"")</f>
      </c>
      <c r="IW886">
        <f>IF($JC886&gt;=56,INDEX($GR:$GR,$JB886+56),"")</f>
      </c>
      <c r="IX886">
        <f>IF($JC886&gt;=57,INDEX($GR:$GR,$JB886+57),"")</f>
      </c>
      <c r="IY886">
        <f>IF($JC886&gt;=58,INDEX($GR:$GR,$JB886+58),"")</f>
      </c>
      <c r="IZ886">
        <f>IF($JC886&gt;=59,INDEX($GR:$GR,$JB886+59),"")</f>
      </c>
      <c r="JA886">
        <f>IF($JC886&gt;=60,INDEX($GR:$GR,$JB886+60),"")</f>
      </c>
      <c r="JB886">
        <f>IFERROR(MATCH($GQ886,$GR$2:$GR$324,0)+1,0)</f>
      </c>
      <c r="JC886">
        <f>IFERROR(INDEX($GS$2:$GS$324,MATCH($GQ886,$GR$2:$GR$324,0)),0)</f>
      </c>
      <c r="JD886" t="s">
        <v>40</v>
      </c>
      <c r="JE886" t="s">
        <v>40</v>
      </c>
    </row>
    <row r="887" spans="1:265" x14ac:dyDescent="0.25">
      <c r="Q887">
        <f>IF(OR($T887="",$P887=""),"",IFERROR($T887/$P887,0))</f>
      </c>
      <c r="R887">
        <f>IF($T887="","",
SUM($S887,$U887,$Z887,$V887,$X887)*
(1-IF($AA887="",0,VALUE($AA887)/100)))</f>
      </c>
      <c r="S887">
        <f>IF($T887="","",$T887)</f>
      </c>
      <c r="U887">
        <f>IF($T887="","",
IF($N887="","",
IF(ISNUMBER(SEARCH("exempt",LOWER($N887))),0,
$T887*(VALUE(SUBSTITUTE($N887,"%",""))/100))))</f>
      </c>
      <c r="AB887">
        <f>IFERROR(IF(FIND(" - ",$K887)&gt;0,MID($K887,FIND(" - ",$K887)+3,LEN($K887)),""),"")</f>
      </c>
      <c r="AK887" t="s">
        <v>1474</v>
      </c>
      <c r="AP887">
        <f>IFERROR(LEFT($K887,FIND(" - ",$K887)-1),$K887)</f>
      </c>
      <c r="AS887">
        <f>IF($CH887&gt;=1,INDEX($AQ:$AQ,$CG887+1),"")</f>
      </c>
      <c r="AT887">
        <f>IF($CH887&gt;=2,INDEX($AQ:$AQ,$CG887+2),"")</f>
      </c>
      <c r="AU887">
        <f>IF($CH887&gt;=3,INDEX($AQ:$AQ,$CG887+3),"")</f>
      </c>
      <c r="AV887">
        <f>IF($CH887&gt;=4,INDEX($AQ:$AQ,$CG887+4),"")</f>
      </c>
      <c r="AW887">
        <f>IF($CH887&gt;=5,INDEX($AQ:$AQ,$CG887+5),"")</f>
      </c>
      <c r="AX887">
        <f>IF($CH887&gt;=6,INDEX($AQ:$AQ,$CG887+6),"")</f>
      </c>
      <c r="AY887">
        <f>IF($CH887&gt;=7,INDEX($AQ:$AQ,$CG887+7),"")</f>
      </c>
      <c r="AZ887">
        <f>IF($CH887&gt;=8,INDEX($AQ:$AQ,$CG887+8),"")</f>
      </c>
      <c r="BA887">
        <f>IF($CH887&gt;=9,INDEX($AQ:$AQ,$CG887+9),"")</f>
      </c>
      <c r="BB887">
        <f>IF($CH887&gt;=10,INDEX($AQ:$AQ,$CG887+10),"")</f>
      </c>
      <c r="BC887">
        <f>IF($CH887&gt;=11,INDEX($AQ:$AQ,$CG887+11),"")</f>
      </c>
      <c r="BD887">
        <f>IF($CH887&gt;=12,INDEX($AQ:$AQ,$CG887+12),"")</f>
      </c>
      <c r="BE887">
        <f>IF($CH887&gt;=13,INDEX($AQ:$AQ,$CG887+13),"")</f>
      </c>
      <c r="BF887">
        <f>IF($CH887&gt;=14,INDEX($AQ:$AQ,$CG887+14),"")</f>
      </c>
      <c r="BG887">
        <f>IF($CH887&gt;=15,INDEX($AQ:$AQ,$CG887+15),"")</f>
      </c>
      <c r="BH887">
        <f>IF($CH887&gt;=16,INDEX($AQ:$AQ,$CG887+16),"")</f>
      </c>
      <c r="BI887">
        <f>IF($CH887&gt;=17,INDEX($AQ:$AQ,$CG887+17),"")</f>
      </c>
      <c r="BJ887">
        <f>IF($CH887&gt;=18,INDEX($AQ:$AQ,$CG887+18),"")</f>
      </c>
      <c r="BK887">
        <f>IF($CH887&gt;=19,INDEX($AQ:$AQ,$CG887+19),"")</f>
      </c>
      <c r="BL887">
        <f>IF($CH887&gt;=20,INDEX($AQ:$AQ,$CG887+20),"")</f>
      </c>
      <c r="BM887">
        <f>IF($CH887&gt;=21,INDEX($AQ:$AQ,$CG887+21),"")</f>
      </c>
      <c r="BN887">
        <f>IF($CH887&gt;=22,INDEX($AQ:$AQ,$CG887+22),"")</f>
      </c>
      <c r="BO887">
        <f>IF($CH887&gt;=23,INDEX($AQ:$AQ,$CG887+23),"")</f>
      </c>
      <c r="BP887">
        <f>IF($CH887&gt;=24,INDEX($AQ:$AQ,$CG887+24),"")</f>
      </c>
      <c r="BQ887">
        <f>IF($CH887&gt;=25,INDEX($AQ:$AQ,$CG887+25),"")</f>
      </c>
      <c r="BR887">
        <f>IF($CH887&gt;=26,INDEX($AQ:$AQ,$CG887+26),"")</f>
      </c>
      <c r="BS887">
        <f>IF($CH887&gt;=27,INDEX($AQ:$AQ,$CG887+27),"")</f>
      </c>
      <c r="BT887">
        <f>IF($CH887&gt;=28,INDEX($AQ:$AQ,$CG887+28),"")</f>
      </c>
      <c r="BU887">
        <f>IF($CH887&gt;=29,INDEX($AQ:$AQ,$CG887+29),"")</f>
      </c>
      <c r="BV887">
        <f>IF($CH887&gt;=30,INDEX($AQ:$AQ,$CG887+30),"")</f>
      </c>
      <c r="BW887">
        <f>IF($CH887&gt;=31,INDEX($AQ:$AQ,$CG887+31),"")</f>
      </c>
      <c r="BX887">
        <f>IF($CH887&gt;=32,INDEX($AQ:$AQ,$CG887+32),"")</f>
      </c>
      <c r="BY887">
        <f>IF($CH887&gt;=33,INDEX($AQ:$AQ,$CG887+33),"")</f>
      </c>
      <c r="BZ887">
        <f>IF($CH887&gt;=34,INDEX($AQ:$AQ,$CG887+34),"")</f>
      </c>
      <c r="CA887">
        <f>IF($CH887&gt;=35,INDEX($AQ:$AQ,$CG887+35),"")</f>
      </c>
      <c r="CB887">
        <f>IF($CH887&gt;=36,INDEX($AQ:$AQ,$CG887+36),"")</f>
      </c>
      <c r="CC887">
        <f>IF($CH887&gt;=37,INDEX($AQ:$AQ,$CG887+37),"")</f>
      </c>
      <c r="CD887">
        <f>IF($CH887&gt;=38,INDEX($AQ:$AQ,$CG887+38),"")</f>
      </c>
      <c r="CE887">
        <f>IF($CH887&gt;=39,INDEX($AQ:$AQ,$CG887+39),"")</f>
      </c>
      <c r="CF887">
        <f>IF($CH887&gt;=40,INDEX($AQ:$AQ,$CG887+40),"")</f>
      </c>
      <c r="CG887">
        <f>IFERROR(MATCH($AP887,$AQ$2:$AQ$134,0)+1,0)</f>
      </c>
      <c r="CH887">
        <f>IFERROR(INDEX($AR$2:$AR$134,MATCH($AP887,$AQ$2:$AQ$134,0)),0)</f>
      </c>
      <c r="CI887">
        <f>IFERROR(LEFT($L887,FIND(" - ",$L887)-1),$L887)</f>
      </c>
      <c r="CL887">
        <f>IF($DG887&gt;=1,INDEX($CJ:$CJ,$DF887+1),"")</f>
      </c>
      <c r="CM887">
        <f>IF($DG887&gt;=2,INDEX($CJ:$CJ,$DF887+2),"")</f>
      </c>
      <c r="CN887">
        <f>IF($DG887&gt;=3,INDEX($CJ:$CJ,$DF887+3),"")</f>
      </c>
      <c r="CO887">
        <f>IF($DG887&gt;=4,INDEX($CJ:$CJ,$DF887+4),"")</f>
      </c>
      <c r="CP887">
        <f>IF($DG887&gt;=5,INDEX($CJ:$CJ,$DF887+5),"")</f>
      </c>
      <c r="CQ887">
        <f>IF($DG887&gt;=6,INDEX($CJ:$CJ,$DF887+6),"")</f>
      </c>
      <c r="CR887">
        <f>IF($DG887&gt;=7,INDEX($CJ:$CJ,$DF887+7),"")</f>
      </c>
      <c r="CS887">
        <f>IF($DG887&gt;=8,INDEX($CJ:$CJ,$DF887+8),"")</f>
      </c>
      <c r="CT887">
        <f>IF($DG887&gt;=9,INDEX($CJ:$CJ,$DF887+9),"")</f>
      </c>
      <c r="CU887">
        <f>IF($DG887&gt;=10,INDEX($CJ:$CJ,$DF887+10),"")</f>
      </c>
      <c r="CV887">
        <f>IF($DG887&gt;=11,INDEX($CJ:$CJ,$DF887+11),"")</f>
      </c>
      <c r="CW887">
        <f>IF($DG887&gt;=12,INDEX($CJ:$CJ,$DF887+12),"")</f>
      </c>
      <c r="CX887">
        <f>IF($DG887&gt;=13,INDEX($CJ:$CJ,$DF887+13),"")</f>
      </c>
      <c r="CY887">
        <f>IF($DG887&gt;=14,INDEX($CJ:$CJ,$DF887+14),"")</f>
      </c>
      <c r="CZ887">
        <f>IF($DG887&gt;=15,INDEX($CJ:$CJ,$DF887+15),"")</f>
      </c>
      <c r="DA887">
        <f>IF($DG887&gt;=16,INDEX($CJ:$CJ,$DF887+16),"")</f>
      </c>
      <c r="DB887">
        <f>IF($DG887&gt;=17,INDEX($CJ:$CJ,$DF887+17),"")</f>
      </c>
      <c r="DC887">
        <f>IF($DG887&gt;=18,INDEX($CJ:$CJ,$DF887+18),"")</f>
      </c>
      <c r="DD887">
        <f>IF($DG887&gt;=19,INDEX($CJ:$CJ,$DF887+19),"")</f>
      </c>
      <c r="DE887">
        <f>IF($DG887&gt;=20,INDEX($CJ:$CJ,$DF887+20),"")</f>
      </c>
      <c r="DF887">
        <f>IFERROR(MATCH($CI887,$CJ$2:$CJ$263,0)+1,0)</f>
      </c>
      <c r="DG887">
        <f>IFERROR(INDEX($CK$2:$CK$263,MATCH($CI887,$CJ$2:$CJ$263,0)),0)</f>
      </c>
      <c r="DH887">
        <f>IFERROR(INDEX($AO:$AO,MATCH($N887,$AN:$AN,0))&amp;"","")</f>
      </c>
      <c r="DL887">
        <f>IF($GO887&gt;=1,INDEX($DI:$DI,$GN887+1),"")</f>
      </c>
      <c r="DM887">
        <f>IF($GO887&gt;=2,INDEX($DI:$DI,$GN887+2),"")</f>
      </c>
      <c r="DN887">
        <f>IF($GO887&gt;=3,INDEX($DI:$DI,$GN887+3),"")</f>
      </c>
      <c r="DO887">
        <f>IF($GO887&gt;=4,INDEX($DI:$DI,$GN887+4),"")</f>
      </c>
      <c r="DP887">
        <f>IF($GO887&gt;=5,INDEX($DI:$DI,$GN887+5),"")</f>
      </c>
      <c r="DQ887">
        <f>IF($GO887&gt;=6,INDEX($DI:$DI,$GN887+6),"")</f>
      </c>
      <c r="DR887">
        <f>IF($GO887&gt;=7,INDEX($DI:$DI,$GN887+7),"")</f>
      </c>
      <c r="DS887">
        <f>IF($GO887&gt;=8,INDEX($DI:$DI,$GN887+8),"")</f>
      </c>
      <c r="DT887">
        <f>IF($GO887&gt;=9,INDEX($DI:$DI,$GN887+9),"")</f>
      </c>
      <c r="DU887">
        <f>IF($GO887&gt;=10,INDEX($DI:$DI,$GN887+10),"")</f>
      </c>
      <c r="DV887">
        <f>IF($GO887&gt;=11,INDEX($DI:$DI,$GN887+11),"")</f>
      </c>
      <c r="DW887">
        <f>IF($GO887&gt;=12,INDEX($DI:$DI,$GN887+12),"")</f>
      </c>
      <c r="DX887">
        <f>IF($GO887&gt;=13,INDEX($DI:$DI,$GN887+13),"")</f>
      </c>
      <c r="DY887">
        <f>IF($GO887&gt;=14,INDEX($DI:$DI,$GN887+14),"")</f>
      </c>
      <c r="DZ887">
        <f>IF($GO887&gt;=15,INDEX($DI:$DI,$GN887+15),"")</f>
      </c>
      <c r="EA887">
        <f>IF($GO887&gt;=16,INDEX($DI:$DI,$GN887+16),"")</f>
      </c>
      <c r="EB887">
        <f>IF($GO887&gt;=17,INDEX($DI:$DI,$GN887+17),"")</f>
      </c>
      <c r="EC887">
        <f>IF($GO887&gt;=18,INDEX($DI:$DI,$GN887+18),"")</f>
      </c>
      <c r="ED887">
        <f>IF($GO887&gt;=19,INDEX($DI:$DI,$GN887+19),"")</f>
      </c>
      <c r="EE887">
        <f>IF($GO887&gt;=20,INDEX($DI:$DI,$GN887+20),"")</f>
      </c>
      <c r="EF887">
        <f>IF($GO887&gt;=21,INDEX($DI:$DI,$GN887+21),"")</f>
      </c>
      <c r="EG887">
        <f>IF($GO887&gt;=22,INDEX($DI:$DI,$GN887+22),"")</f>
      </c>
      <c r="EH887">
        <f>IF($GO887&gt;=23,INDEX($DI:$DI,$GN887+23),"")</f>
      </c>
      <c r="EI887">
        <f>IF($GO887&gt;=24,INDEX($DI:$DI,$GN887+24),"")</f>
      </c>
      <c r="EJ887">
        <f>IF($GO887&gt;=25,INDEX($DI:$DI,$GN887+25),"")</f>
      </c>
      <c r="EK887">
        <f>IF($GO887&gt;=26,INDEX($DI:$DI,$GN887+26),"")</f>
      </c>
      <c r="EL887">
        <f>IF($GO887&gt;=27,INDEX($DI:$DI,$GN887+27),"")</f>
      </c>
      <c r="EM887">
        <f>IF($GO887&gt;=28,INDEX($DI:$DI,$GN887+28),"")</f>
      </c>
      <c r="EN887">
        <f>IF($GO887&gt;=29,INDEX($DI:$DI,$GN887+29),"")</f>
      </c>
      <c r="EO887">
        <f>IF($GO887&gt;=30,INDEX($DI:$DI,$GN887+30),"")</f>
      </c>
      <c r="EP887">
        <f>IF($GO887&gt;=31,INDEX($DI:$DI,$GN887+31),"")</f>
      </c>
      <c r="EQ887">
        <f>IF($GO887&gt;=32,INDEX($DI:$DI,$GN887+32),"")</f>
      </c>
      <c r="ER887">
        <f>IF($GO887&gt;=33,INDEX($DI:$DI,$GN887+33),"")</f>
      </c>
      <c r="ES887">
        <f>IF($GO887&gt;=34,INDEX($DI:$DI,$GN887+34),"")</f>
      </c>
      <c r="ET887">
        <f>IF($GO887&gt;=35,INDEX($DI:$DI,$GN887+35),"")</f>
      </c>
      <c r="EU887">
        <f>IF($GO887&gt;=36,INDEX($DI:$DI,$GN887+36),"")</f>
      </c>
      <c r="EV887">
        <f>IF($GO887&gt;=37,INDEX($DI:$DI,$GN887+37),"")</f>
      </c>
      <c r="EW887">
        <f>IF($GO887&gt;=38,INDEX($DI:$DI,$GN887+38),"")</f>
      </c>
      <c r="EX887">
        <f>IF($GO887&gt;=39,INDEX($DI:$DI,$GN887+39),"")</f>
      </c>
      <c r="EY887">
        <f>IF($GO887&gt;=40,INDEX($DI:$DI,$GN887+40),"")</f>
      </c>
      <c r="EZ887">
        <f>IF($GO887&gt;=1,INDEX($DJ:$DJ,$GN887+1),"")</f>
      </c>
      <c r="FA887">
        <f>IF($GO887&gt;=2,INDEX($DJ:$DJ,$GN887+2),"")</f>
      </c>
      <c r="FB887">
        <f>IF($GO887&gt;=3,INDEX($DJ:$DJ,$GN887+3),"")</f>
      </c>
      <c r="FC887">
        <f>IF($GO887&gt;=4,INDEX($DJ:$DJ,$GN887+4),"")</f>
      </c>
      <c r="FD887">
        <f>IF($GO887&gt;=5,INDEX($DJ:$DJ,$GN887+5),"")</f>
      </c>
      <c r="FE887">
        <f>IF($GO887&gt;=6,INDEX($DJ:$DJ,$GN887+6),"")</f>
      </c>
      <c r="FF887">
        <f>IF($GO887&gt;=7,INDEX($DJ:$DJ,$GN887+7),"")</f>
      </c>
      <c r="FG887">
        <f>IF($GO887&gt;=8,INDEX($DJ:$DJ,$GN887+8),"")</f>
      </c>
      <c r="FH887">
        <f>IF($GO887&gt;=9,INDEX($DJ:$DJ,$GN887+9),"")</f>
      </c>
      <c r="FI887">
        <f>IF($GO887&gt;=10,INDEX($DJ:$DJ,$GN887+10),"")</f>
      </c>
      <c r="FJ887">
        <f>IF($GO887&gt;=11,INDEX($DJ:$DJ,$GN887+11),"")</f>
      </c>
      <c r="FK887">
        <f>IF($GO887&gt;=12,INDEX($DJ:$DJ,$GN887+12),"")</f>
      </c>
      <c r="FL887">
        <f>IF($GO887&gt;=13,INDEX($DJ:$DJ,$GN887+13),"")</f>
      </c>
      <c r="FM887">
        <f>IF($GO887&gt;=14,INDEX($DJ:$DJ,$GN887+14),"")</f>
      </c>
      <c r="FN887">
        <f>IF($GO887&gt;=15,INDEX($DJ:$DJ,$GN887+15),"")</f>
      </c>
      <c r="FO887">
        <f>IF($GO887&gt;=16,INDEX($DJ:$DJ,$GN887+16),"")</f>
      </c>
      <c r="FP887">
        <f>IF($GO887&gt;=17,INDEX($DJ:$DJ,$GN887+17),"")</f>
      </c>
      <c r="FQ887">
        <f>IF($GO887&gt;=18,INDEX($DJ:$DJ,$GN887+18),"")</f>
      </c>
      <c r="FR887">
        <f>IF($GO887&gt;=19,INDEX($DJ:$DJ,$GN887+19),"")</f>
      </c>
      <c r="FS887">
        <f>IF($GO887&gt;=20,INDEX($DJ:$DJ,$GN887+20),"")</f>
      </c>
      <c r="FT887">
        <f>IF($GO887&gt;=21,INDEX($DJ:$DJ,$GN887+21),"")</f>
      </c>
      <c r="FU887">
        <f>IF($GO887&gt;=22,INDEX($DJ:$DJ,$GN887+22),"")</f>
      </c>
      <c r="FV887">
        <f>IF($GO887&gt;=23,INDEX($DJ:$DJ,$GN887+23),"")</f>
      </c>
      <c r="FW887">
        <f>IF($GO887&gt;=24,INDEX($DJ:$DJ,$GN887+24),"")</f>
      </c>
      <c r="FX887">
        <f>IF($GO887&gt;=25,INDEX($DJ:$DJ,$GN887+25),"")</f>
      </c>
      <c r="FY887">
        <f>IF($GO887&gt;=26,INDEX($DJ:$DJ,$GN887+26),"")</f>
      </c>
      <c r="FZ887">
        <f>IF($GO887&gt;=27,INDEX($DJ:$DJ,$GN887+27),"")</f>
      </c>
      <c r="GA887">
        <f>IF($GO887&gt;=28,INDEX($DJ:$DJ,$GN887+28),"")</f>
      </c>
      <c r="GB887">
        <f>IF($GO887&gt;=29,INDEX($DJ:$DJ,$GN887+29),"")</f>
      </c>
      <c r="GC887">
        <f>IF($GO887&gt;=30,INDEX($DJ:$DJ,$GN887+30),"")</f>
      </c>
      <c r="GD887">
        <f>IF($GO887&gt;=31,INDEX($DJ:$DJ,$GN887+31),"")</f>
      </c>
      <c r="GE887">
        <f>IF($GO887&gt;=32,INDEX($DJ:$DJ,$GN887+32),"")</f>
      </c>
      <c r="GF887">
        <f>IF($GO887&gt;=33,INDEX($DJ:$DJ,$GN887+33),"")</f>
      </c>
      <c r="GG887">
        <f>IF($GO887&gt;=34,INDEX($DJ:$DJ,$GN887+34),"")</f>
      </c>
      <c r="GH887">
        <f>IF($GO887&gt;=35,INDEX($DJ:$DJ,$GN887+35),"")</f>
      </c>
      <c r="GI887">
        <f>IF($GO887&gt;=36,INDEX($DJ:$DJ,$GN887+36),"")</f>
      </c>
      <c r="GJ887">
        <f>IF($GO887&gt;=37,INDEX($DJ:$DJ,$GN887+37),"")</f>
      </c>
      <c r="GK887">
        <f>IF($GO887&gt;=38,INDEX($DJ:$DJ,$GN887+38),"")</f>
      </c>
      <c r="GL887">
        <f>IF($GO887&gt;=39,INDEX($DJ:$DJ,$GN887+39),"")</f>
      </c>
      <c r="GM887">
        <f>IF($GO887&gt;=40,INDEX($DJ:$DJ,$GN887+40),"")</f>
      </c>
      <c r="GN887">
        <f>IFERROR(MATCH($DH887,$DI$2:$DI$148,0)+1,0)</f>
      </c>
      <c r="GO887">
        <f>IFERROR(INDEX($DK$2:$DK$148,MATCH($DH887,$DI$2:$DI$148,0)),0)</f>
      </c>
      <c r="GP887">
        <f>IFERROR(MATCH($Y887,$DL$887:$EY$887,0),0)</f>
      </c>
      <c r="GQ887">
        <f>IF($GP887&gt;0,INDEX($EZ$887:$GM$887,$GP887),"")</f>
      </c>
      <c r="GT887">
        <f>IF($JC887&gt;=1,INDEX($GR:$GR,$JB887+1),"")</f>
      </c>
      <c r="GU887">
        <f>IF($JC887&gt;=2,INDEX($GR:$GR,$JB887+2),"")</f>
      </c>
      <c r="GV887">
        <f>IF($JC887&gt;=3,INDEX($GR:$GR,$JB887+3),"")</f>
      </c>
      <c r="GW887">
        <f>IF($JC887&gt;=4,INDEX($GR:$GR,$JB887+4),"")</f>
      </c>
      <c r="GX887">
        <f>IF($JC887&gt;=5,INDEX($GR:$GR,$JB887+5),"")</f>
      </c>
      <c r="GY887">
        <f>IF($JC887&gt;=6,INDEX($GR:$GR,$JB887+6),"")</f>
      </c>
      <c r="GZ887">
        <f>IF($JC887&gt;=7,INDEX($GR:$GR,$JB887+7),"")</f>
      </c>
      <c r="HA887">
        <f>IF($JC887&gt;=8,INDEX($GR:$GR,$JB887+8),"")</f>
      </c>
      <c r="HB887">
        <f>IF($JC887&gt;=9,INDEX($GR:$GR,$JB887+9),"")</f>
      </c>
      <c r="HC887">
        <f>IF($JC887&gt;=10,INDEX($GR:$GR,$JB887+10),"")</f>
      </c>
      <c r="HD887">
        <f>IF($JC887&gt;=11,INDEX($GR:$GR,$JB887+11),"")</f>
      </c>
      <c r="HE887">
        <f>IF($JC887&gt;=12,INDEX($GR:$GR,$JB887+12),"")</f>
      </c>
      <c r="HF887">
        <f>IF($JC887&gt;=13,INDEX($GR:$GR,$JB887+13),"")</f>
      </c>
      <c r="HG887">
        <f>IF($JC887&gt;=14,INDEX($GR:$GR,$JB887+14),"")</f>
      </c>
      <c r="HH887">
        <f>IF($JC887&gt;=15,INDEX($GR:$GR,$JB887+15),"")</f>
      </c>
      <c r="HI887">
        <f>IF($JC887&gt;=16,INDEX($GR:$GR,$JB887+16),"")</f>
      </c>
      <c r="HJ887">
        <f>IF($JC887&gt;=17,INDEX($GR:$GR,$JB887+17),"")</f>
      </c>
      <c r="HK887">
        <f>IF($JC887&gt;=18,INDEX($GR:$GR,$JB887+18),"")</f>
      </c>
      <c r="HL887">
        <f>IF($JC887&gt;=19,INDEX($GR:$GR,$JB887+19),"")</f>
      </c>
      <c r="HM887">
        <f>IF($JC887&gt;=20,INDEX($GR:$GR,$JB887+20),"")</f>
      </c>
      <c r="HN887">
        <f>IF($JC887&gt;=21,INDEX($GR:$GR,$JB887+21),"")</f>
      </c>
      <c r="HO887">
        <f>IF($JC887&gt;=22,INDEX($GR:$GR,$JB887+22),"")</f>
      </c>
      <c r="HP887">
        <f>IF($JC887&gt;=23,INDEX($GR:$GR,$JB887+23),"")</f>
      </c>
      <c r="HQ887">
        <f>IF($JC887&gt;=24,INDEX($GR:$GR,$JB887+24),"")</f>
      </c>
      <c r="HR887">
        <f>IF($JC887&gt;=25,INDEX($GR:$GR,$JB887+25),"")</f>
      </c>
      <c r="HS887">
        <f>IF($JC887&gt;=26,INDEX($GR:$GR,$JB887+26),"")</f>
      </c>
      <c r="HT887">
        <f>IF($JC887&gt;=27,INDEX($GR:$GR,$JB887+27),"")</f>
      </c>
      <c r="HU887">
        <f>IF($JC887&gt;=28,INDEX($GR:$GR,$JB887+28),"")</f>
      </c>
      <c r="HV887">
        <f>IF($JC887&gt;=29,INDEX($GR:$GR,$JB887+29),"")</f>
      </c>
      <c r="HW887">
        <f>IF($JC887&gt;=30,INDEX($GR:$GR,$JB887+30),"")</f>
      </c>
      <c r="HX887">
        <f>IF($JC887&gt;=31,INDEX($GR:$GR,$JB887+31),"")</f>
      </c>
      <c r="HY887">
        <f>IF($JC887&gt;=32,INDEX($GR:$GR,$JB887+32),"")</f>
      </c>
      <c r="HZ887">
        <f>IF($JC887&gt;=33,INDEX($GR:$GR,$JB887+33),"")</f>
      </c>
      <c r="IA887">
        <f>IF($JC887&gt;=34,INDEX($GR:$GR,$JB887+34),"")</f>
      </c>
      <c r="IB887">
        <f>IF($JC887&gt;=35,INDEX($GR:$GR,$JB887+35),"")</f>
      </c>
      <c r="IC887">
        <f>IF($JC887&gt;=36,INDEX($GR:$GR,$JB887+36),"")</f>
      </c>
      <c r="ID887">
        <f>IF($JC887&gt;=37,INDEX($GR:$GR,$JB887+37),"")</f>
      </c>
      <c r="IE887">
        <f>IF($JC887&gt;=38,INDEX($GR:$GR,$JB887+38),"")</f>
      </c>
      <c r="IF887">
        <f>IF($JC887&gt;=39,INDEX($GR:$GR,$JB887+39),"")</f>
      </c>
      <c r="IG887">
        <f>IF($JC887&gt;=40,INDEX($GR:$GR,$JB887+40),"")</f>
      </c>
      <c r="IH887">
        <f>IF($JC887&gt;=41,INDEX($GR:$GR,$JB887+41),"")</f>
      </c>
      <c r="II887">
        <f>IF($JC887&gt;=42,INDEX($GR:$GR,$JB887+42),"")</f>
      </c>
      <c r="IJ887">
        <f>IF($JC887&gt;=43,INDEX($GR:$GR,$JB887+43),"")</f>
      </c>
      <c r="IK887">
        <f>IF($JC887&gt;=44,INDEX($GR:$GR,$JB887+44),"")</f>
      </c>
      <c r="IL887">
        <f>IF($JC887&gt;=45,INDEX($GR:$GR,$JB887+45),"")</f>
      </c>
      <c r="IM887">
        <f>IF($JC887&gt;=46,INDEX($GR:$GR,$JB887+46),"")</f>
      </c>
      <c r="IN887">
        <f>IF($JC887&gt;=47,INDEX($GR:$GR,$JB887+47),"")</f>
      </c>
      <c r="IO887">
        <f>IF($JC887&gt;=48,INDEX($GR:$GR,$JB887+48),"")</f>
      </c>
      <c r="IP887">
        <f>IF($JC887&gt;=49,INDEX($GR:$GR,$JB887+49),"")</f>
      </c>
      <c r="IQ887">
        <f>IF($JC887&gt;=50,INDEX($GR:$GR,$JB887+50),"")</f>
      </c>
      <c r="IR887">
        <f>IF($JC887&gt;=51,INDEX($GR:$GR,$JB887+51),"")</f>
      </c>
      <c r="IS887">
        <f>IF($JC887&gt;=52,INDEX($GR:$GR,$JB887+52),"")</f>
      </c>
      <c r="IT887">
        <f>IF($JC887&gt;=53,INDEX($GR:$GR,$JB887+53),"")</f>
      </c>
      <c r="IU887">
        <f>IF($JC887&gt;=54,INDEX($GR:$GR,$JB887+54),"")</f>
      </c>
      <c r="IV887">
        <f>IF($JC887&gt;=55,INDEX($GR:$GR,$JB887+55),"")</f>
      </c>
      <c r="IW887">
        <f>IF($JC887&gt;=56,INDEX($GR:$GR,$JB887+56),"")</f>
      </c>
      <c r="IX887">
        <f>IF($JC887&gt;=57,INDEX($GR:$GR,$JB887+57),"")</f>
      </c>
      <c r="IY887">
        <f>IF($JC887&gt;=58,INDEX($GR:$GR,$JB887+58),"")</f>
      </c>
      <c r="IZ887">
        <f>IF($JC887&gt;=59,INDEX($GR:$GR,$JB887+59),"")</f>
      </c>
      <c r="JA887">
        <f>IF($JC887&gt;=60,INDEX($GR:$GR,$JB887+60),"")</f>
      </c>
      <c r="JB887">
        <f>IFERROR(MATCH($GQ887,$GR$2:$GR$324,0)+1,0)</f>
      </c>
      <c r="JC887">
        <f>IFERROR(INDEX($GS$2:$GS$324,MATCH($GQ887,$GR$2:$GR$324,0)),0)</f>
      </c>
      <c r="JD887" t="s">
        <v>40</v>
      </c>
      <c r="JE887" t="s">
        <v>40</v>
      </c>
    </row>
    <row r="888" spans="1:265" x14ac:dyDescent="0.25">
      <c r="Q888">
        <f>IF(OR($T888="",$P888=""),"",IFERROR($T888/$P888,0))</f>
      </c>
      <c r="R888">
        <f>IF($T888="","",
SUM($S888,$U888,$Z888,$V888,$X888)*
(1-IF($AA888="",0,VALUE($AA888)/100)))</f>
      </c>
      <c r="S888">
        <f>IF($T888="","",$T888)</f>
      </c>
      <c r="U888">
        <f>IF($T888="","",
IF($N888="","",
IF(ISNUMBER(SEARCH("exempt",LOWER($N888))),0,
$T888*(VALUE(SUBSTITUTE($N888,"%",""))/100))))</f>
      </c>
      <c r="AB888">
        <f>IFERROR(IF(FIND(" - ",$K888)&gt;0,MID($K888,FIND(" - ",$K888)+3,LEN($K888)),""),"")</f>
      </c>
      <c r="AK888" t="s">
        <v>1475</v>
      </c>
      <c r="AP888">
        <f>IFERROR(LEFT($K888,FIND(" - ",$K888)-1),$K888)</f>
      </c>
      <c r="AS888">
        <f>IF($CH888&gt;=1,INDEX($AQ:$AQ,$CG888+1),"")</f>
      </c>
      <c r="AT888">
        <f>IF($CH888&gt;=2,INDEX($AQ:$AQ,$CG888+2),"")</f>
      </c>
      <c r="AU888">
        <f>IF($CH888&gt;=3,INDEX($AQ:$AQ,$CG888+3),"")</f>
      </c>
      <c r="AV888">
        <f>IF($CH888&gt;=4,INDEX($AQ:$AQ,$CG888+4),"")</f>
      </c>
      <c r="AW888">
        <f>IF($CH888&gt;=5,INDEX($AQ:$AQ,$CG888+5),"")</f>
      </c>
      <c r="AX888">
        <f>IF($CH888&gt;=6,INDEX($AQ:$AQ,$CG888+6),"")</f>
      </c>
      <c r="AY888">
        <f>IF($CH888&gt;=7,INDEX($AQ:$AQ,$CG888+7),"")</f>
      </c>
      <c r="AZ888">
        <f>IF($CH888&gt;=8,INDEX($AQ:$AQ,$CG888+8),"")</f>
      </c>
      <c r="BA888">
        <f>IF($CH888&gt;=9,INDEX($AQ:$AQ,$CG888+9),"")</f>
      </c>
      <c r="BB888">
        <f>IF($CH888&gt;=10,INDEX($AQ:$AQ,$CG888+10),"")</f>
      </c>
      <c r="BC888">
        <f>IF($CH888&gt;=11,INDEX($AQ:$AQ,$CG888+11),"")</f>
      </c>
      <c r="BD888">
        <f>IF($CH888&gt;=12,INDEX($AQ:$AQ,$CG888+12),"")</f>
      </c>
      <c r="BE888">
        <f>IF($CH888&gt;=13,INDEX($AQ:$AQ,$CG888+13),"")</f>
      </c>
      <c r="BF888">
        <f>IF($CH888&gt;=14,INDEX($AQ:$AQ,$CG888+14),"")</f>
      </c>
      <c r="BG888">
        <f>IF($CH888&gt;=15,INDEX($AQ:$AQ,$CG888+15),"")</f>
      </c>
      <c r="BH888">
        <f>IF($CH888&gt;=16,INDEX($AQ:$AQ,$CG888+16),"")</f>
      </c>
      <c r="BI888">
        <f>IF($CH888&gt;=17,INDEX($AQ:$AQ,$CG888+17),"")</f>
      </c>
      <c r="BJ888">
        <f>IF($CH888&gt;=18,INDEX($AQ:$AQ,$CG888+18),"")</f>
      </c>
      <c r="BK888">
        <f>IF($CH888&gt;=19,INDEX($AQ:$AQ,$CG888+19),"")</f>
      </c>
      <c r="BL888">
        <f>IF($CH888&gt;=20,INDEX($AQ:$AQ,$CG888+20),"")</f>
      </c>
      <c r="BM888">
        <f>IF($CH888&gt;=21,INDEX($AQ:$AQ,$CG888+21),"")</f>
      </c>
      <c r="BN888">
        <f>IF($CH888&gt;=22,INDEX($AQ:$AQ,$CG888+22),"")</f>
      </c>
      <c r="BO888">
        <f>IF($CH888&gt;=23,INDEX($AQ:$AQ,$CG888+23),"")</f>
      </c>
      <c r="BP888">
        <f>IF($CH888&gt;=24,INDEX($AQ:$AQ,$CG888+24),"")</f>
      </c>
      <c r="BQ888">
        <f>IF($CH888&gt;=25,INDEX($AQ:$AQ,$CG888+25),"")</f>
      </c>
      <c r="BR888">
        <f>IF($CH888&gt;=26,INDEX($AQ:$AQ,$CG888+26),"")</f>
      </c>
      <c r="BS888">
        <f>IF($CH888&gt;=27,INDEX($AQ:$AQ,$CG888+27),"")</f>
      </c>
      <c r="BT888">
        <f>IF($CH888&gt;=28,INDEX($AQ:$AQ,$CG888+28),"")</f>
      </c>
      <c r="BU888">
        <f>IF($CH888&gt;=29,INDEX($AQ:$AQ,$CG888+29),"")</f>
      </c>
      <c r="BV888">
        <f>IF($CH888&gt;=30,INDEX($AQ:$AQ,$CG888+30),"")</f>
      </c>
      <c r="BW888">
        <f>IF($CH888&gt;=31,INDEX($AQ:$AQ,$CG888+31),"")</f>
      </c>
      <c r="BX888">
        <f>IF($CH888&gt;=32,INDEX($AQ:$AQ,$CG888+32),"")</f>
      </c>
      <c r="BY888">
        <f>IF($CH888&gt;=33,INDEX($AQ:$AQ,$CG888+33),"")</f>
      </c>
      <c r="BZ888">
        <f>IF($CH888&gt;=34,INDEX($AQ:$AQ,$CG888+34),"")</f>
      </c>
      <c r="CA888">
        <f>IF($CH888&gt;=35,INDEX($AQ:$AQ,$CG888+35),"")</f>
      </c>
      <c r="CB888">
        <f>IF($CH888&gt;=36,INDEX($AQ:$AQ,$CG888+36),"")</f>
      </c>
      <c r="CC888">
        <f>IF($CH888&gt;=37,INDEX($AQ:$AQ,$CG888+37),"")</f>
      </c>
      <c r="CD888">
        <f>IF($CH888&gt;=38,INDEX($AQ:$AQ,$CG888+38),"")</f>
      </c>
      <c r="CE888">
        <f>IF($CH888&gt;=39,INDEX($AQ:$AQ,$CG888+39),"")</f>
      </c>
      <c r="CF888">
        <f>IF($CH888&gt;=40,INDEX($AQ:$AQ,$CG888+40),"")</f>
      </c>
      <c r="CG888">
        <f>IFERROR(MATCH($AP888,$AQ$2:$AQ$134,0)+1,0)</f>
      </c>
      <c r="CH888">
        <f>IFERROR(INDEX($AR$2:$AR$134,MATCH($AP888,$AQ$2:$AQ$134,0)),0)</f>
      </c>
      <c r="CI888">
        <f>IFERROR(LEFT($L888,FIND(" - ",$L888)-1),$L888)</f>
      </c>
      <c r="CL888">
        <f>IF($DG888&gt;=1,INDEX($CJ:$CJ,$DF888+1),"")</f>
      </c>
      <c r="CM888">
        <f>IF($DG888&gt;=2,INDEX($CJ:$CJ,$DF888+2),"")</f>
      </c>
      <c r="CN888">
        <f>IF($DG888&gt;=3,INDEX($CJ:$CJ,$DF888+3),"")</f>
      </c>
      <c r="CO888">
        <f>IF($DG888&gt;=4,INDEX($CJ:$CJ,$DF888+4),"")</f>
      </c>
      <c r="CP888">
        <f>IF($DG888&gt;=5,INDEX($CJ:$CJ,$DF888+5),"")</f>
      </c>
      <c r="CQ888">
        <f>IF($DG888&gt;=6,INDEX($CJ:$CJ,$DF888+6),"")</f>
      </c>
      <c r="CR888">
        <f>IF($DG888&gt;=7,INDEX($CJ:$CJ,$DF888+7),"")</f>
      </c>
      <c r="CS888">
        <f>IF($DG888&gt;=8,INDEX($CJ:$CJ,$DF888+8),"")</f>
      </c>
      <c r="CT888">
        <f>IF($DG888&gt;=9,INDEX($CJ:$CJ,$DF888+9),"")</f>
      </c>
      <c r="CU888">
        <f>IF($DG888&gt;=10,INDEX($CJ:$CJ,$DF888+10),"")</f>
      </c>
      <c r="CV888">
        <f>IF($DG888&gt;=11,INDEX($CJ:$CJ,$DF888+11),"")</f>
      </c>
      <c r="CW888">
        <f>IF($DG888&gt;=12,INDEX($CJ:$CJ,$DF888+12),"")</f>
      </c>
      <c r="CX888">
        <f>IF($DG888&gt;=13,INDEX($CJ:$CJ,$DF888+13),"")</f>
      </c>
      <c r="CY888">
        <f>IF($DG888&gt;=14,INDEX($CJ:$CJ,$DF888+14),"")</f>
      </c>
      <c r="CZ888">
        <f>IF($DG888&gt;=15,INDEX($CJ:$CJ,$DF888+15),"")</f>
      </c>
      <c r="DA888">
        <f>IF($DG888&gt;=16,INDEX($CJ:$CJ,$DF888+16),"")</f>
      </c>
      <c r="DB888">
        <f>IF($DG888&gt;=17,INDEX($CJ:$CJ,$DF888+17),"")</f>
      </c>
      <c r="DC888">
        <f>IF($DG888&gt;=18,INDEX($CJ:$CJ,$DF888+18),"")</f>
      </c>
      <c r="DD888">
        <f>IF($DG888&gt;=19,INDEX($CJ:$CJ,$DF888+19),"")</f>
      </c>
      <c r="DE888">
        <f>IF($DG888&gt;=20,INDEX($CJ:$CJ,$DF888+20),"")</f>
      </c>
      <c r="DF888">
        <f>IFERROR(MATCH($CI888,$CJ$2:$CJ$263,0)+1,0)</f>
      </c>
      <c r="DG888">
        <f>IFERROR(INDEX($CK$2:$CK$263,MATCH($CI888,$CJ$2:$CJ$263,0)),0)</f>
      </c>
      <c r="DH888">
        <f>IFERROR(INDEX($AO:$AO,MATCH($N888,$AN:$AN,0))&amp;"","")</f>
      </c>
      <c r="DL888">
        <f>IF($GO888&gt;=1,INDEX($DI:$DI,$GN888+1),"")</f>
      </c>
      <c r="DM888">
        <f>IF($GO888&gt;=2,INDEX($DI:$DI,$GN888+2),"")</f>
      </c>
      <c r="DN888">
        <f>IF($GO888&gt;=3,INDEX($DI:$DI,$GN888+3),"")</f>
      </c>
      <c r="DO888">
        <f>IF($GO888&gt;=4,INDEX($DI:$DI,$GN888+4),"")</f>
      </c>
      <c r="DP888">
        <f>IF($GO888&gt;=5,INDEX($DI:$DI,$GN888+5),"")</f>
      </c>
      <c r="DQ888">
        <f>IF($GO888&gt;=6,INDEX($DI:$DI,$GN888+6),"")</f>
      </c>
      <c r="DR888">
        <f>IF($GO888&gt;=7,INDEX($DI:$DI,$GN888+7),"")</f>
      </c>
      <c r="DS888">
        <f>IF($GO888&gt;=8,INDEX($DI:$DI,$GN888+8),"")</f>
      </c>
      <c r="DT888">
        <f>IF($GO888&gt;=9,INDEX($DI:$DI,$GN888+9),"")</f>
      </c>
      <c r="DU888">
        <f>IF($GO888&gt;=10,INDEX($DI:$DI,$GN888+10),"")</f>
      </c>
      <c r="DV888">
        <f>IF($GO888&gt;=11,INDEX($DI:$DI,$GN888+11),"")</f>
      </c>
      <c r="DW888">
        <f>IF($GO888&gt;=12,INDEX($DI:$DI,$GN888+12),"")</f>
      </c>
      <c r="DX888">
        <f>IF($GO888&gt;=13,INDEX($DI:$DI,$GN888+13),"")</f>
      </c>
      <c r="DY888">
        <f>IF($GO888&gt;=14,INDEX($DI:$DI,$GN888+14),"")</f>
      </c>
      <c r="DZ888">
        <f>IF($GO888&gt;=15,INDEX($DI:$DI,$GN888+15),"")</f>
      </c>
      <c r="EA888">
        <f>IF($GO888&gt;=16,INDEX($DI:$DI,$GN888+16),"")</f>
      </c>
      <c r="EB888">
        <f>IF($GO888&gt;=17,INDEX($DI:$DI,$GN888+17),"")</f>
      </c>
      <c r="EC888">
        <f>IF($GO888&gt;=18,INDEX($DI:$DI,$GN888+18),"")</f>
      </c>
      <c r="ED888">
        <f>IF($GO888&gt;=19,INDEX($DI:$DI,$GN888+19),"")</f>
      </c>
      <c r="EE888">
        <f>IF($GO888&gt;=20,INDEX($DI:$DI,$GN888+20),"")</f>
      </c>
      <c r="EF888">
        <f>IF($GO888&gt;=21,INDEX($DI:$DI,$GN888+21),"")</f>
      </c>
      <c r="EG888">
        <f>IF($GO888&gt;=22,INDEX($DI:$DI,$GN888+22),"")</f>
      </c>
      <c r="EH888">
        <f>IF($GO888&gt;=23,INDEX($DI:$DI,$GN888+23),"")</f>
      </c>
      <c r="EI888">
        <f>IF($GO888&gt;=24,INDEX($DI:$DI,$GN888+24),"")</f>
      </c>
      <c r="EJ888">
        <f>IF($GO888&gt;=25,INDEX($DI:$DI,$GN888+25),"")</f>
      </c>
      <c r="EK888">
        <f>IF($GO888&gt;=26,INDEX($DI:$DI,$GN888+26),"")</f>
      </c>
      <c r="EL888">
        <f>IF($GO888&gt;=27,INDEX($DI:$DI,$GN888+27),"")</f>
      </c>
      <c r="EM888">
        <f>IF($GO888&gt;=28,INDEX($DI:$DI,$GN888+28),"")</f>
      </c>
      <c r="EN888">
        <f>IF($GO888&gt;=29,INDEX($DI:$DI,$GN888+29),"")</f>
      </c>
      <c r="EO888">
        <f>IF($GO888&gt;=30,INDEX($DI:$DI,$GN888+30),"")</f>
      </c>
      <c r="EP888">
        <f>IF($GO888&gt;=31,INDEX($DI:$DI,$GN888+31),"")</f>
      </c>
      <c r="EQ888">
        <f>IF($GO888&gt;=32,INDEX($DI:$DI,$GN888+32),"")</f>
      </c>
      <c r="ER888">
        <f>IF($GO888&gt;=33,INDEX($DI:$DI,$GN888+33),"")</f>
      </c>
      <c r="ES888">
        <f>IF($GO888&gt;=34,INDEX($DI:$DI,$GN888+34),"")</f>
      </c>
      <c r="ET888">
        <f>IF($GO888&gt;=35,INDEX($DI:$DI,$GN888+35),"")</f>
      </c>
      <c r="EU888">
        <f>IF($GO888&gt;=36,INDEX($DI:$DI,$GN888+36),"")</f>
      </c>
      <c r="EV888">
        <f>IF($GO888&gt;=37,INDEX($DI:$DI,$GN888+37),"")</f>
      </c>
      <c r="EW888">
        <f>IF($GO888&gt;=38,INDEX($DI:$DI,$GN888+38),"")</f>
      </c>
      <c r="EX888">
        <f>IF($GO888&gt;=39,INDEX($DI:$DI,$GN888+39),"")</f>
      </c>
      <c r="EY888">
        <f>IF($GO888&gt;=40,INDEX($DI:$DI,$GN888+40),"")</f>
      </c>
      <c r="EZ888">
        <f>IF($GO888&gt;=1,INDEX($DJ:$DJ,$GN888+1),"")</f>
      </c>
      <c r="FA888">
        <f>IF($GO888&gt;=2,INDEX($DJ:$DJ,$GN888+2),"")</f>
      </c>
      <c r="FB888">
        <f>IF($GO888&gt;=3,INDEX($DJ:$DJ,$GN888+3),"")</f>
      </c>
      <c r="FC888">
        <f>IF($GO888&gt;=4,INDEX($DJ:$DJ,$GN888+4),"")</f>
      </c>
      <c r="FD888">
        <f>IF($GO888&gt;=5,INDEX($DJ:$DJ,$GN888+5),"")</f>
      </c>
      <c r="FE888">
        <f>IF($GO888&gt;=6,INDEX($DJ:$DJ,$GN888+6),"")</f>
      </c>
      <c r="FF888">
        <f>IF($GO888&gt;=7,INDEX($DJ:$DJ,$GN888+7),"")</f>
      </c>
      <c r="FG888">
        <f>IF($GO888&gt;=8,INDEX($DJ:$DJ,$GN888+8),"")</f>
      </c>
      <c r="FH888">
        <f>IF($GO888&gt;=9,INDEX($DJ:$DJ,$GN888+9),"")</f>
      </c>
      <c r="FI888">
        <f>IF($GO888&gt;=10,INDEX($DJ:$DJ,$GN888+10),"")</f>
      </c>
      <c r="FJ888">
        <f>IF($GO888&gt;=11,INDEX($DJ:$DJ,$GN888+11),"")</f>
      </c>
      <c r="FK888">
        <f>IF($GO888&gt;=12,INDEX($DJ:$DJ,$GN888+12),"")</f>
      </c>
      <c r="FL888">
        <f>IF($GO888&gt;=13,INDEX($DJ:$DJ,$GN888+13),"")</f>
      </c>
      <c r="FM888">
        <f>IF($GO888&gt;=14,INDEX($DJ:$DJ,$GN888+14),"")</f>
      </c>
      <c r="FN888">
        <f>IF($GO888&gt;=15,INDEX($DJ:$DJ,$GN888+15),"")</f>
      </c>
      <c r="FO888">
        <f>IF($GO888&gt;=16,INDEX($DJ:$DJ,$GN888+16),"")</f>
      </c>
      <c r="FP888">
        <f>IF($GO888&gt;=17,INDEX($DJ:$DJ,$GN888+17),"")</f>
      </c>
      <c r="FQ888">
        <f>IF($GO888&gt;=18,INDEX($DJ:$DJ,$GN888+18),"")</f>
      </c>
      <c r="FR888">
        <f>IF($GO888&gt;=19,INDEX($DJ:$DJ,$GN888+19),"")</f>
      </c>
      <c r="FS888">
        <f>IF($GO888&gt;=20,INDEX($DJ:$DJ,$GN888+20),"")</f>
      </c>
      <c r="FT888">
        <f>IF($GO888&gt;=21,INDEX($DJ:$DJ,$GN888+21),"")</f>
      </c>
      <c r="FU888">
        <f>IF($GO888&gt;=22,INDEX($DJ:$DJ,$GN888+22),"")</f>
      </c>
      <c r="FV888">
        <f>IF($GO888&gt;=23,INDEX($DJ:$DJ,$GN888+23),"")</f>
      </c>
      <c r="FW888">
        <f>IF($GO888&gt;=24,INDEX($DJ:$DJ,$GN888+24),"")</f>
      </c>
      <c r="FX888">
        <f>IF($GO888&gt;=25,INDEX($DJ:$DJ,$GN888+25),"")</f>
      </c>
      <c r="FY888">
        <f>IF($GO888&gt;=26,INDEX($DJ:$DJ,$GN888+26),"")</f>
      </c>
      <c r="FZ888">
        <f>IF($GO888&gt;=27,INDEX($DJ:$DJ,$GN888+27),"")</f>
      </c>
      <c r="GA888">
        <f>IF($GO888&gt;=28,INDEX($DJ:$DJ,$GN888+28),"")</f>
      </c>
      <c r="GB888">
        <f>IF($GO888&gt;=29,INDEX($DJ:$DJ,$GN888+29),"")</f>
      </c>
      <c r="GC888">
        <f>IF($GO888&gt;=30,INDEX($DJ:$DJ,$GN888+30),"")</f>
      </c>
      <c r="GD888">
        <f>IF($GO888&gt;=31,INDEX($DJ:$DJ,$GN888+31),"")</f>
      </c>
      <c r="GE888">
        <f>IF($GO888&gt;=32,INDEX($DJ:$DJ,$GN888+32),"")</f>
      </c>
      <c r="GF888">
        <f>IF($GO888&gt;=33,INDEX($DJ:$DJ,$GN888+33),"")</f>
      </c>
      <c r="GG888">
        <f>IF($GO888&gt;=34,INDEX($DJ:$DJ,$GN888+34),"")</f>
      </c>
      <c r="GH888">
        <f>IF($GO888&gt;=35,INDEX($DJ:$DJ,$GN888+35),"")</f>
      </c>
      <c r="GI888">
        <f>IF($GO888&gt;=36,INDEX($DJ:$DJ,$GN888+36),"")</f>
      </c>
      <c r="GJ888">
        <f>IF($GO888&gt;=37,INDEX($DJ:$DJ,$GN888+37),"")</f>
      </c>
      <c r="GK888">
        <f>IF($GO888&gt;=38,INDEX($DJ:$DJ,$GN888+38),"")</f>
      </c>
      <c r="GL888">
        <f>IF($GO888&gt;=39,INDEX($DJ:$DJ,$GN888+39),"")</f>
      </c>
      <c r="GM888">
        <f>IF($GO888&gt;=40,INDEX($DJ:$DJ,$GN888+40),"")</f>
      </c>
      <c r="GN888">
        <f>IFERROR(MATCH($DH888,$DI$2:$DI$148,0)+1,0)</f>
      </c>
      <c r="GO888">
        <f>IFERROR(INDEX($DK$2:$DK$148,MATCH($DH888,$DI$2:$DI$148,0)),0)</f>
      </c>
      <c r="GP888">
        <f>IFERROR(MATCH($Y888,$DL$888:$EY$888,0),0)</f>
      </c>
      <c r="GQ888">
        <f>IF($GP888&gt;0,INDEX($EZ$888:$GM$888,$GP888),"")</f>
      </c>
      <c r="GT888">
        <f>IF($JC888&gt;=1,INDEX($GR:$GR,$JB888+1),"")</f>
      </c>
      <c r="GU888">
        <f>IF($JC888&gt;=2,INDEX($GR:$GR,$JB888+2),"")</f>
      </c>
      <c r="GV888">
        <f>IF($JC888&gt;=3,INDEX($GR:$GR,$JB888+3),"")</f>
      </c>
      <c r="GW888">
        <f>IF($JC888&gt;=4,INDEX($GR:$GR,$JB888+4),"")</f>
      </c>
      <c r="GX888">
        <f>IF($JC888&gt;=5,INDEX($GR:$GR,$JB888+5),"")</f>
      </c>
      <c r="GY888">
        <f>IF($JC888&gt;=6,INDEX($GR:$GR,$JB888+6),"")</f>
      </c>
      <c r="GZ888">
        <f>IF($JC888&gt;=7,INDEX($GR:$GR,$JB888+7),"")</f>
      </c>
      <c r="HA888">
        <f>IF($JC888&gt;=8,INDEX($GR:$GR,$JB888+8),"")</f>
      </c>
      <c r="HB888">
        <f>IF($JC888&gt;=9,INDEX($GR:$GR,$JB888+9),"")</f>
      </c>
      <c r="HC888">
        <f>IF($JC888&gt;=10,INDEX($GR:$GR,$JB888+10),"")</f>
      </c>
      <c r="HD888">
        <f>IF($JC888&gt;=11,INDEX($GR:$GR,$JB888+11),"")</f>
      </c>
      <c r="HE888">
        <f>IF($JC888&gt;=12,INDEX($GR:$GR,$JB888+12),"")</f>
      </c>
      <c r="HF888">
        <f>IF($JC888&gt;=13,INDEX($GR:$GR,$JB888+13),"")</f>
      </c>
      <c r="HG888">
        <f>IF($JC888&gt;=14,INDEX($GR:$GR,$JB888+14),"")</f>
      </c>
      <c r="HH888">
        <f>IF($JC888&gt;=15,INDEX($GR:$GR,$JB888+15),"")</f>
      </c>
      <c r="HI888">
        <f>IF($JC888&gt;=16,INDEX($GR:$GR,$JB888+16),"")</f>
      </c>
      <c r="HJ888">
        <f>IF($JC888&gt;=17,INDEX($GR:$GR,$JB888+17),"")</f>
      </c>
      <c r="HK888">
        <f>IF($JC888&gt;=18,INDEX($GR:$GR,$JB888+18),"")</f>
      </c>
      <c r="HL888">
        <f>IF($JC888&gt;=19,INDEX($GR:$GR,$JB888+19),"")</f>
      </c>
      <c r="HM888">
        <f>IF($JC888&gt;=20,INDEX($GR:$GR,$JB888+20),"")</f>
      </c>
      <c r="HN888">
        <f>IF($JC888&gt;=21,INDEX($GR:$GR,$JB888+21),"")</f>
      </c>
      <c r="HO888">
        <f>IF($JC888&gt;=22,INDEX($GR:$GR,$JB888+22),"")</f>
      </c>
      <c r="HP888">
        <f>IF($JC888&gt;=23,INDEX($GR:$GR,$JB888+23),"")</f>
      </c>
      <c r="HQ888">
        <f>IF($JC888&gt;=24,INDEX($GR:$GR,$JB888+24),"")</f>
      </c>
      <c r="HR888">
        <f>IF($JC888&gt;=25,INDEX($GR:$GR,$JB888+25),"")</f>
      </c>
      <c r="HS888">
        <f>IF($JC888&gt;=26,INDEX($GR:$GR,$JB888+26),"")</f>
      </c>
      <c r="HT888">
        <f>IF($JC888&gt;=27,INDEX($GR:$GR,$JB888+27),"")</f>
      </c>
      <c r="HU888">
        <f>IF($JC888&gt;=28,INDEX($GR:$GR,$JB888+28),"")</f>
      </c>
      <c r="HV888">
        <f>IF($JC888&gt;=29,INDEX($GR:$GR,$JB888+29),"")</f>
      </c>
      <c r="HW888">
        <f>IF($JC888&gt;=30,INDEX($GR:$GR,$JB888+30),"")</f>
      </c>
      <c r="HX888">
        <f>IF($JC888&gt;=31,INDEX($GR:$GR,$JB888+31),"")</f>
      </c>
      <c r="HY888">
        <f>IF($JC888&gt;=32,INDEX($GR:$GR,$JB888+32),"")</f>
      </c>
      <c r="HZ888">
        <f>IF($JC888&gt;=33,INDEX($GR:$GR,$JB888+33),"")</f>
      </c>
      <c r="IA888">
        <f>IF($JC888&gt;=34,INDEX($GR:$GR,$JB888+34),"")</f>
      </c>
      <c r="IB888">
        <f>IF($JC888&gt;=35,INDEX($GR:$GR,$JB888+35),"")</f>
      </c>
      <c r="IC888">
        <f>IF($JC888&gt;=36,INDEX($GR:$GR,$JB888+36),"")</f>
      </c>
      <c r="ID888">
        <f>IF($JC888&gt;=37,INDEX($GR:$GR,$JB888+37),"")</f>
      </c>
      <c r="IE888">
        <f>IF($JC888&gt;=38,INDEX($GR:$GR,$JB888+38),"")</f>
      </c>
      <c r="IF888">
        <f>IF($JC888&gt;=39,INDEX($GR:$GR,$JB888+39),"")</f>
      </c>
      <c r="IG888">
        <f>IF($JC888&gt;=40,INDEX($GR:$GR,$JB888+40),"")</f>
      </c>
      <c r="IH888">
        <f>IF($JC888&gt;=41,INDEX($GR:$GR,$JB888+41),"")</f>
      </c>
      <c r="II888">
        <f>IF($JC888&gt;=42,INDEX($GR:$GR,$JB888+42),"")</f>
      </c>
      <c r="IJ888">
        <f>IF($JC888&gt;=43,INDEX($GR:$GR,$JB888+43),"")</f>
      </c>
      <c r="IK888">
        <f>IF($JC888&gt;=44,INDEX($GR:$GR,$JB888+44),"")</f>
      </c>
      <c r="IL888">
        <f>IF($JC888&gt;=45,INDEX($GR:$GR,$JB888+45),"")</f>
      </c>
      <c r="IM888">
        <f>IF($JC888&gt;=46,INDEX($GR:$GR,$JB888+46),"")</f>
      </c>
      <c r="IN888">
        <f>IF($JC888&gt;=47,INDEX($GR:$GR,$JB888+47),"")</f>
      </c>
      <c r="IO888">
        <f>IF($JC888&gt;=48,INDEX($GR:$GR,$JB888+48),"")</f>
      </c>
      <c r="IP888">
        <f>IF($JC888&gt;=49,INDEX($GR:$GR,$JB888+49),"")</f>
      </c>
      <c r="IQ888">
        <f>IF($JC888&gt;=50,INDEX($GR:$GR,$JB888+50),"")</f>
      </c>
      <c r="IR888">
        <f>IF($JC888&gt;=51,INDEX($GR:$GR,$JB888+51),"")</f>
      </c>
      <c r="IS888">
        <f>IF($JC888&gt;=52,INDEX($GR:$GR,$JB888+52),"")</f>
      </c>
      <c r="IT888">
        <f>IF($JC888&gt;=53,INDEX($GR:$GR,$JB888+53),"")</f>
      </c>
      <c r="IU888">
        <f>IF($JC888&gt;=54,INDEX($GR:$GR,$JB888+54),"")</f>
      </c>
      <c r="IV888">
        <f>IF($JC888&gt;=55,INDEX($GR:$GR,$JB888+55),"")</f>
      </c>
      <c r="IW888">
        <f>IF($JC888&gt;=56,INDEX($GR:$GR,$JB888+56),"")</f>
      </c>
      <c r="IX888">
        <f>IF($JC888&gt;=57,INDEX($GR:$GR,$JB888+57),"")</f>
      </c>
      <c r="IY888">
        <f>IF($JC888&gt;=58,INDEX($GR:$GR,$JB888+58),"")</f>
      </c>
      <c r="IZ888">
        <f>IF($JC888&gt;=59,INDEX($GR:$GR,$JB888+59),"")</f>
      </c>
      <c r="JA888">
        <f>IF($JC888&gt;=60,INDEX($GR:$GR,$JB888+60),"")</f>
      </c>
      <c r="JB888">
        <f>IFERROR(MATCH($GQ888,$GR$2:$GR$324,0)+1,0)</f>
      </c>
      <c r="JC888">
        <f>IFERROR(INDEX($GS$2:$GS$324,MATCH($GQ888,$GR$2:$GR$324,0)),0)</f>
      </c>
      <c r="JD888" t="s">
        <v>40</v>
      </c>
      <c r="JE888" t="s">
        <v>40</v>
      </c>
    </row>
    <row r="889" spans="1:265" x14ac:dyDescent="0.25">
      <c r="Q889">
        <f>IF(OR($T889="",$P889=""),"",IFERROR($T889/$P889,0))</f>
      </c>
      <c r="R889">
        <f>IF($T889="","",
SUM($S889,$U889,$Z889,$V889,$X889)*
(1-IF($AA889="",0,VALUE($AA889)/100)))</f>
      </c>
      <c r="S889">
        <f>IF($T889="","",$T889)</f>
      </c>
      <c r="U889">
        <f>IF($T889="","",
IF($N889="","",
IF(ISNUMBER(SEARCH("exempt",LOWER($N889))),0,
$T889*(VALUE(SUBSTITUTE($N889,"%",""))/100))))</f>
      </c>
      <c r="AB889">
        <f>IFERROR(IF(FIND(" - ",$K889)&gt;0,MID($K889,FIND(" - ",$K889)+3,LEN($K889)),""),"")</f>
      </c>
      <c r="AK889" t="s">
        <v>1476</v>
      </c>
      <c r="AP889">
        <f>IFERROR(LEFT($K889,FIND(" - ",$K889)-1),$K889)</f>
      </c>
      <c r="AS889">
        <f>IF($CH889&gt;=1,INDEX($AQ:$AQ,$CG889+1),"")</f>
      </c>
      <c r="AT889">
        <f>IF($CH889&gt;=2,INDEX($AQ:$AQ,$CG889+2),"")</f>
      </c>
      <c r="AU889">
        <f>IF($CH889&gt;=3,INDEX($AQ:$AQ,$CG889+3),"")</f>
      </c>
      <c r="AV889">
        <f>IF($CH889&gt;=4,INDEX($AQ:$AQ,$CG889+4),"")</f>
      </c>
      <c r="AW889">
        <f>IF($CH889&gt;=5,INDEX($AQ:$AQ,$CG889+5),"")</f>
      </c>
      <c r="AX889">
        <f>IF($CH889&gt;=6,INDEX($AQ:$AQ,$CG889+6),"")</f>
      </c>
      <c r="AY889">
        <f>IF($CH889&gt;=7,INDEX($AQ:$AQ,$CG889+7),"")</f>
      </c>
      <c r="AZ889">
        <f>IF($CH889&gt;=8,INDEX($AQ:$AQ,$CG889+8),"")</f>
      </c>
      <c r="BA889">
        <f>IF($CH889&gt;=9,INDEX($AQ:$AQ,$CG889+9),"")</f>
      </c>
      <c r="BB889">
        <f>IF($CH889&gt;=10,INDEX($AQ:$AQ,$CG889+10),"")</f>
      </c>
      <c r="BC889">
        <f>IF($CH889&gt;=11,INDEX($AQ:$AQ,$CG889+11),"")</f>
      </c>
      <c r="BD889">
        <f>IF($CH889&gt;=12,INDEX($AQ:$AQ,$CG889+12),"")</f>
      </c>
      <c r="BE889">
        <f>IF($CH889&gt;=13,INDEX($AQ:$AQ,$CG889+13),"")</f>
      </c>
      <c r="BF889">
        <f>IF($CH889&gt;=14,INDEX($AQ:$AQ,$CG889+14),"")</f>
      </c>
      <c r="BG889">
        <f>IF($CH889&gt;=15,INDEX($AQ:$AQ,$CG889+15),"")</f>
      </c>
      <c r="BH889">
        <f>IF($CH889&gt;=16,INDEX($AQ:$AQ,$CG889+16),"")</f>
      </c>
      <c r="BI889">
        <f>IF($CH889&gt;=17,INDEX($AQ:$AQ,$CG889+17),"")</f>
      </c>
      <c r="BJ889">
        <f>IF($CH889&gt;=18,INDEX($AQ:$AQ,$CG889+18),"")</f>
      </c>
      <c r="BK889">
        <f>IF($CH889&gt;=19,INDEX($AQ:$AQ,$CG889+19),"")</f>
      </c>
      <c r="BL889">
        <f>IF($CH889&gt;=20,INDEX($AQ:$AQ,$CG889+20),"")</f>
      </c>
      <c r="BM889">
        <f>IF($CH889&gt;=21,INDEX($AQ:$AQ,$CG889+21),"")</f>
      </c>
      <c r="BN889">
        <f>IF($CH889&gt;=22,INDEX($AQ:$AQ,$CG889+22),"")</f>
      </c>
      <c r="BO889">
        <f>IF($CH889&gt;=23,INDEX($AQ:$AQ,$CG889+23),"")</f>
      </c>
      <c r="BP889">
        <f>IF($CH889&gt;=24,INDEX($AQ:$AQ,$CG889+24),"")</f>
      </c>
      <c r="BQ889">
        <f>IF($CH889&gt;=25,INDEX($AQ:$AQ,$CG889+25),"")</f>
      </c>
      <c r="BR889">
        <f>IF($CH889&gt;=26,INDEX($AQ:$AQ,$CG889+26),"")</f>
      </c>
      <c r="BS889">
        <f>IF($CH889&gt;=27,INDEX($AQ:$AQ,$CG889+27),"")</f>
      </c>
      <c r="BT889">
        <f>IF($CH889&gt;=28,INDEX($AQ:$AQ,$CG889+28),"")</f>
      </c>
      <c r="BU889">
        <f>IF($CH889&gt;=29,INDEX($AQ:$AQ,$CG889+29),"")</f>
      </c>
      <c r="BV889">
        <f>IF($CH889&gt;=30,INDEX($AQ:$AQ,$CG889+30),"")</f>
      </c>
      <c r="BW889">
        <f>IF($CH889&gt;=31,INDEX($AQ:$AQ,$CG889+31),"")</f>
      </c>
      <c r="BX889">
        <f>IF($CH889&gt;=32,INDEX($AQ:$AQ,$CG889+32),"")</f>
      </c>
      <c r="BY889">
        <f>IF($CH889&gt;=33,INDEX($AQ:$AQ,$CG889+33),"")</f>
      </c>
      <c r="BZ889">
        <f>IF($CH889&gt;=34,INDEX($AQ:$AQ,$CG889+34),"")</f>
      </c>
      <c r="CA889">
        <f>IF($CH889&gt;=35,INDEX($AQ:$AQ,$CG889+35),"")</f>
      </c>
      <c r="CB889">
        <f>IF($CH889&gt;=36,INDEX($AQ:$AQ,$CG889+36),"")</f>
      </c>
      <c r="CC889">
        <f>IF($CH889&gt;=37,INDEX($AQ:$AQ,$CG889+37),"")</f>
      </c>
      <c r="CD889">
        <f>IF($CH889&gt;=38,INDEX($AQ:$AQ,$CG889+38),"")</f>
      </c>
      <c r="CE889">
        <f>IF($CH889&gt;=39,INDEX($AQ:$AQ,$CG889+39),"")</f>
      </c>
      <c r="CF889">
        <f>IF($CH889&gt;=40,INDEX($AQ:$AQ,$CG889+40),"")</f>
      </c>
      <c r="CG889">
        <f>IFERROR(MATCH($AP889,$AQ$2:$AQ$134,0)+1,0)</f>
      </c>
      <c r="CH889">
        <f>IFERROR(INDEX($AR$2:$AR$134,MATCH($AP889,$AQ$2:$AQ$134,0)),0)</f>
      </c>
      <c r="CI889">
        <f>IFERROR(LEFT($L889,FIND(" - ",$L889)-1),$L889)</f>
      </c>
      <c r="CL889">
        <f>IF($DG889&gt;=1,INDEX($CJ:$CJ,$DF889+1),"")</f>
      </c>
      <c r="CM889">
        <f>IF($DG889&gt;=2,INDEX($CJ:$CJ,$DF889+2),"")</f>
      </c>
      <c r="CN889">
        <f>IF($DG889&gt;=3,INDEX($CJ:$CJ,$DF889+3),"")</f>
      </c>
      <c r="CO889">
        <f>IF($DG889&gt;=4,INDEX($CJ:$CJ,$DF889+4),"")</f>
      </c>
      <c r="CP889">
        <f>IF($DG889&gt;=5,INDEX($CJ:$CJ,$DF889+5),"")</f>
      </c>
      <c r="CQ889">
        <f>IF($DG889&gt;=6,INDEX($CJ:$CJ,$DF889+6),"")</f>
      </c>
      <c r="CR889">
        <f>IF($DG889&gt;=7,INDEX($CJ:$CJ,$DF889+7),"")</f>
      </c>
      <c r="CS889">
        <f>IF($DG889&gt;=8,INDEX($CJ:$CJ,$DF889+8),"")</f>
      </c>
      <c r="CT889">
        <f>IF($DG889&gt;=9,INDEX($CJ:$CJ,$DF889+9),"")</f>
      </c>
      <c r="CU889">
        <f>IF($DG889&gt;=10,INDEX($CJ:$CJ,$DF889+10),"")</f>
      </c>
      <c r="CV889">
        <f>IF($DG889&gt;=11,INDEX($CJ:$CJ,$DF889+11),"")</f>
      </c>
      <c r="CW889">
        <f>IF($DG889&gt;=12,INDEX($CJ:$CJ,$DF889+12),"")</f>
      </c>
      <c r="CX889">
        <f>IF($DG889&gt;=13,INDEX($CJ:$CJ,$DF889+13),"")</f>
      </c>
      <c r="CY889">
        <f>IF($DG889&gt;=14,INDEX($CJ:$CJ,$DF889+14),"")</f>
      </c>
      <c r="CZ889">
        <f>IF($DG889&gt;=15,INDEX($CJ:$CJ,$DF889+15),"")</f>
      </c>
      <c r="DA889">
        <f>IF($DG889&gt;=16,INDEX($CJ:$CJ,$DF889+16),"")</f>
      </c>
      <c r="DB889">
        <f>IF($DG889&gt;=17,INDEX($CJ:$CJ,$DF889+17),"")</f>
      </c>
      <c r="DC889">
        <f>IF($DG889&gt;=18,INDEX($CJ:$CJ,$DF889+18),"")</f>
      </c>
      <c r="DD889">
        <f>IF($DG889&gt;=19,INDEX($CJ:$CJ,$DF889+19),"")</f>
      </c>
      <c r="DE889">
        <f>IF($DG889&gt;=20,INDEX($CJ:$CJ,$DF889+20),"")</f>
      </c>
      <c r="DF889">
        <f>IFERROR(MATCH($CI889,$CJ$2:$CJ$263,0)+1,0)</f>
      </c>
      <c r="DG889">
        <f>IFERROR(INDEX($CK$2:$CK$263,MATCH($CI889,$CJ$2:$CJ$263,0)),0)</f>
      </c>
      <c r="DH889">
        <f>IFERROR(INDEX($AO:$AO,MATCH($N889,$AN:$AN,0))&amp;"","")</f>
      </c>
      <c r="DL889">
        <f>IF($GO889&gt;=1,INDEX($DI:$DI,$GN889+1),"")</f>
      </c>
      <c r="DM889">
        <f>IF($GO889&gt;=2,INDEX($DI:$DI,$GN889+2),"")</f>
      </c>
      <c r="DN889">
        <f>IF($GO889&gt;=3,INDEX($DI:$DI,$GN889+3),"")</f>
      </c>
      <c r="DO889">
        <f>IF($GO889&gt;=4,INDEX($DI:$DI,$GN889+4),"")</f>
      </c>
      <c r="DP889">
        <f>IF($GO889&gt;=5,INDEX($DI:$DI,$GN889+5),"")</f>
      </c>
      <c r="DQ889">
        <f>IF($GO889&gt;=6,INDEX($DI:$DI,$GN889+6),"")</f>
      </c>
      <c r="DR889">
        <f>IF($GO889&gt;=7,INDEX($DI:$DI,$GN889+7),"")</f>
      </c>
      <c r="DS889">
        <f>IF($GO889&gt;=8,INDEX($DI:$DI,$GN889+8),"")</f>
      </c>
      <c r="DT889">
        <f>IF($GO889&gt;=9,INDEX($DI:$DI,$GN889+9),"")</f>
      </c>
      <c r="DU889">
        <f>IF($GO889&gt;=10,INDEX($DI:$DI,$GN889+10),"")</f>
      </c>
      <c r="DV889">
        <f>IF($GO889&gt;=11,INDEX($DI:$DI,$GN889+11),"")</f>
      </c>
      <c r="DW889">
        <f>IF($GO889&gt;=12,INDEX($DI:$DI,$GN889+12),"")</f>
      </c>
      <c r="DX889">
        <f>IF($GO889&gt;=13,INDEX($DI:$DI,$GN889+13),"")</f>
      </c>
      <c r="DY889">
        <f>IF($GO889&gt;=14,INDEX($DI:$DI,$GN889+14),"")</f>
      </c>
      <c r="DZ889">
        <f>IF($GO889&gt;=15,INDEX($DI:$DI,$GN889+15),"")</f>
      </c>
      <c r="EA889">
        <f>IF($GO889&gt;=16,INDEX($DI:$DI,$GN889+16),"")</f>
      </c>
      <c r="EB889">
        <f>IF($GO889&gt;=17,INDEX($DI:$DI,$GN889+17),"")</f>
      </c>
      <c r="EC889">
        <f>IF($GO889&gt;=18,INDEX($DI:$DI,$GN889+18),"")</f>
      </c>
      <c r="ED889">
        <f>IF($GO889&gt;=19,INDEX($DI:$DI,$GN889+19),"")</f>
      </c>
      <c r="EE889">
        <f>IF($GO889&gt;=20,INDEX($DI:$DI,$GN889+20),"")</f>
      </c>
      <c r="EF889">
        <f>IF($GO889&gt;=21,INDEX($DI:$DI,$GN889+21),"")</f>
      </c>
      <c r="EG889">
        <f>IF($GO889&gt;=22,INDEX($DI:$DI,$GN889+22),"")</f>
      </c>
      <c r="EH889">
        <f>IF($GO889&gt;=23,INDEX($DI:$DI,$GN889+23),"")</f>
      </c>
      <c r="EI889">
        <f>IF($GO889&gt;=24,INDEX($DI:$DI,$GN889+24),"")</f>
      </c>
      <c r="EJ889">
        <f>IF($GO889&gt;=25,INDEX($DI:$DI,$GN889+25),"")</f>
      </c>
      <c r="EK889">
        <f>IF($GO889&gt;=26,INDEX($DI:$DI,$GN889+26),"")</f>
      </c>
      <c r="EL889">
        <f>IF($GO889&gt;=27,INDEX($DI:$DI,$GN889+27),"")</f>
      </c>
      <c r="EM889">
        <f>IF($GO889&gt;=28,INDEX($DI:$DI,$GN889+28),"")</f>
      </c>
      <c r="EN889">
        <f>IF($GO889&gt;=29,INDEX($DI:$DI,$GN889+29),"")</f>
      </c>
      <c r="EO889">
        <f>IF($GO889&gt;=30,INDEX($DI:$DI,$GN889+30),"")</f>
      </c>
      <c r="EP889">
        <f>IF($GO889&gt;=31,INDEX($DI:$DI,$GN889+31),"")</f>
      </c>
      <c r="EQ889">
        <f>IF($GO889&gt;=32,INDEX($DI:$DI,$GN889+32),"")</f>
      </c>
      <c r="ER889">
        <f>IF($GO889&gt;=33,INDEX($DI:$DI,$GN889+33),"")</f>
      </c>
      <c r="ES889">
        <f>IF($GO889&gt;=34,INDEX($DI:$DI,$GN889+34),"")</f>
      </c>
      <c r="ET889">
        <f>IF($GO889&gt;=35,INDEX($DI:$DI,$GN889+35),"")</f>
      </c>
      <c r="EU889">
        <f>IF($GO889&gt;=36,INDEX($DI:$DI,$GN889+36),"")</f>
      </c>
      <c r="EV889">
        <f>IF($GO889&gt;=37,INDEX($DI:$DI,$GN889+37),"")</f>
      </c>
      <c r="EW889">
        <f>IF($GO889&gt;=38,INDEX($DI:$DI,$GN889+38),"")</f>
      </c>
      <c r="EX889">
        <f>IF($GO889&gt;=39,INDEX($DI:$DI,$GN889+39),"")</f>
      </c>
      <c r="EY889">
        <f>IF($GO889&gt;=40,INDEX($DI:$DI,$GN889+40),"")</f>
      </c>
      <c r="EZ889">
        <f>IF($GO889&gt;=1,INDEX($DJ:$DJ,$GN889+1),"")</f>
      </c>
      <c r="FA889">
        <f>IF($GO889&gt;=2,INDEX($DJ:$DJ,$GN889+2),"")</f>
      </c>
      <c r="FB889">
        <f>IF($GO889&gt;=3,INDEX($DJ:$DJ,$GN889+3),"")</f>
      </c>
      <c r="FC889">
        <f>IF($GO889&gt;=4,INDEX($DJ:$DJ,$GN889+4),"")</f>
      </c>
      <c r="FD889">
        <f>IF($GO889&gt;=5,INDEX($DJ:$DJ,$GN889+5),"")</f>
      </c>
      <c r="FE889">
        <f>IF($GO889&gt;=6,INDEX($DJ:$DJ,$GN889+6),"")</f>
      </c>
      <c r="FF889">
        <f>IF($GO889&gt;=7,INDEX($DJ:$DJ,$GN889+7),"")</f>
      </c>
      <c r="FG889">
        <f>IF($GO889&gt;=8,INDEX($DJ:$DJ,$GN889+8),"")</f>
      </c>
      <c r="FH889">
        <f>IF($GO889&gt;=9,INDEX($DJ:$DJ,$GN889+9),"")</f>
      </c>
      <c r="FI889">
        <f>IF($GO889&gt;=10,INDEX($DJ:$DJ,$GN889+10),"")</f>
      </c>
      <c r="FJ889">
        <f>IF($GO889&gt;=11,INDEX($DJ:$DJ,$GN889+11),"")</f>
      </c>
      <c r="FK889">
        <f>IF($GO889&gt;=12,INDEX($DJ:$DJ,$GN889+12),"")</f>
      </c>
      <c r="FL889">
        <f>IF($GO889&gt;=13,INDEX($DJ:$DJ,$GN889+13),"")</f>
      </c>
      <c r="FM889">
        <f>IF($GO889&gt;=14,INDEX($DJ:$DJ,$GN889+14),"")</f>
      </c>
      <c r="FN889">
        <f>IF($GO889&gt;=15,INDEX($DJ:$DJ,$GN889+15),"")</f>
      </c>
      <c r="FO889">
        <f>IF($GO889&gt;=16,INDEX($DJ:$DJ,$GN889+16),"")</f>
      </c>
      <c r="FP889">
        <f>IF($GO889&gt;=17,INDEX($DJ:$DJ,$GN889+17),"")</f>
      </c>
      <c r="FQ889">
        <f>IF($GO889&gt;=18,INDEX($DJ:$DJ,$GN889+18),"")</f>
      </c>
      <c r="FR889">
        <f>IF($GO889&gt;=19,INDEX($DJ:$DJ,$GN889+19),"")</f>
      </c>
      <c r="FS889">
        <f>IF($GO889&gt;=20,INDEX($DJ:$DJ,$GN889+20),"")</f>
      </c>
      <c r="FT889">
        <f>IF($GO889&gt;=21,INDEX($DJ:$DJ,$GN889+21),"")</f>
      </c>
      <c r="FU889">
        <f>IF($GO889&gt;=22,INDEX($DJ:$DJ,$GN889+22),"")</f>
      </c>
      <c r="FV889">
        <f>IF($GO889&gt;=23,INDEX($DJ:$DJ,$GN889+23),"")</f>
      </c>
      <c r="FW889">
        <f>IF($GO889&gt;=24,INDEX($DJ:$DJ,$GN889+24),"")</f>
      </c>
      <c r="FX889">
        <f>IF($GO889&gt;=25,INDEX($DJ:$DJ,$GN889+25),"")</f>
      </c>
      <c r="FY889">
        <f>IF($GO889&gt;=26,INDEX($DJ:$DJ,$GN889+26),"")</f>
      </c>
      <c r="FZ889">
        <f>IF($GO889&gt;=27,INDEX($DJ:$DJ,$GN889+27),"")</f>
      </c>
      <c r="GA889">
        <f>IF($GO889&gt;=28,INDEX($DJ:$DJ,$GN889+28),"")</f>
      </c>
      <c r="GB889">
        <f>IF($GO889&gt;=29,INDEX($DJ:$DJ,$GN889+29),"")</f>
      </c>
      <c r="GC889">
        <f>IF($GO889&gt;=30,INDEX($DJ:$DJ,$GN889+30),"")</f>
      </c>
      <c r="GD889">
        <f>IF($GO889&gt;=31,INDEX($DJ:$DJ,$GN889+31),"")</f>
      </c>
      <c r="GE889">
        <f>IF($GO889&gt;=32,INDEX($DJ:$DJ,$GN889+32),"")</f>
      </c>
      <c r="GF889">
        <f>IF($GO889&gt;=33,INDEX($DJ:$DJ,$GN889+33),"")</f>
      </c>
      <c r="GG889">
        <f>IF($GO889&gt;=34,INDEX($DJ:$DJ,$GN889+34),"")</f>
      </c>
      <c r="GH889">
        <f>IF($GO889&gt;=35,INDEX($DJ:$DJ,$GN889+35),"")</f>
      </c>
      <c r="GI889">
        <f>IF($GO889&gt;=36,INDEX($DJ:$DJ,$GN889+36),"")</f>
      </c>
      <c r="GJ889">
        <f>IF($GO889&gt;=37,INDEX($DJ:$DJ,$GN889+37),"")</f>
      </c>
      <c r="GK889">
        <f>IF($GO889&gt;=38,INDEX($DJ:$DJ,$GN889+38),"")</f>
      </c>
      <c r="GL889">
        <f>IF($GO889&gt;=39,INDEX($DJ:$DJ,$GN889+39),"")</f>
      </c>
      <c r="GM889">
        <f>IF($GO889&gt;=40,INDEX($DJ:$DJ,$GN889+40),"")</f>
      </c>
      <c r="GN889">
        <f>IFERROR(MATCH($DH889,$DI$2:$DI$148,0)+1,0)</f>
      </c>
      <c r="GO889">
        <f>IFERROR(INDEX($DK$2:$DK$148,MATCH($DH889,$DI$2:$DI$148,0)),0)</f>
      </c>
      <c r="GP889">
        <f>IFERROR(MATCH($Y889,$DL$889:$EY$889,0),0)</f>
      </c>
      <c r="GQ889">
        <f>IF($GP889&gt;0,INDEX($EZ$889:$GM$889,$GP889),"")</f>
      </c>
      <c r="GT889">
        <f>IF($JC889&gt;=1,INDEX($GR:$GR,$JB889+1),"")</f>
      </c>
      <c r="GU889">
        <f>IF($JC889&gt;=2,INDEX($GR:$GR,$JB889+2),"")</f>
      </c>
      <c r="GV889">
        <f>IF($JC889&gt;=3,INDEX($GR:$GR,$JB889+3),"")</f>
      </c>
      <c r="GW889">
        <f>IF($JC889&gt;=4,INDEX($GR:$GR,$JB889+4),"")</f>
      </c>
      <c r="GX889">
        <f>IF($JC889&gt;=5,INDEX($GR:$GR,$JB889+5),"")</f>
      </c>
      <c r="GY889">
        <f>IF($JC889&gt;=6,INDEX($GR:$GR,$JB889+6),"")</f>
      </c>
      <c r="GZ889">
        <f>IF($JC889&gt;=7,INDEX($GR:$GR,$JB889+7),"")</f>
      </c>
      <c r="HA889">
        <f>IF($JC889&gt;=8,INDEX($GR:$GR,$JB889+8),"")</f>
      </c>
      <c r="HB889">
        <f>IF($JC889&gt;=9,INDEX($GR:$GR,$JB889+9),"")</f>
      </c>
      <c r="HC889">
        <f>IF($JC889&gt;=10,INDEX($GR:$GR,$JB889+10),"")</f>
      </c>
      <c r="HD889">
        <f>IF($JC889&gt;=11,INDEX($GR:$GR,$JB889+11),"")</f>
      </c>
      <c r="HE889">
        <f>IF($JC889&gt;=12,INDEX($GR:$GR,$JB889+12),"")</f>
      </c>
      <c r="HF889">
        <f>IF($JC889&gt;=13,INDEX($GR:$GR,$JB889+13),"")</f>
      </c>
      <c r="HG889">
        <f>IF($JC889&gt;=14,INDEX($GR:$GR,$JB889+14),"")</f>
      </c>
      <c r="HH889">
        <f>IF($JC889&gt;=15,INDEX($GR:$GR,$JB889+15),"")</f>
      </c>
      <c r="HI889">
        <f>IF($JC889&gt;=16,INDEX($GR:$GR,$JB889+16),"")</f>
      </c>
      <c r="HJ889">
        <f>IF($JC889&gt;=17,INDEX($GR:$GR,$JB889+17),"")</f>
      </c>
      <c r="HK889">
        <f>IF($JC889&gt;=18,INDEX($GR:$GR,$JB889+18),"")</f>
      </c>
      <c r="HL889">
        <f>IF($JC889&gt;=19,INDEX($GR:$GR,$JB889+19),"")</f>
      </c>
      <c r="HM889">
        <f>IF($JC889&gt;=20,INDEX($GR:$GR,$JB889+20),"")</f>
      </c>
      <c r="HN889">
        <f>IF($JC889&gt;=21,INDEX($GR:$GR,$JB889+21),"")</f>
      </c>
      <c r="HO889">
        <f>IF($JC889&gt;=22,INDEX($GR:$GR,$JB889+22),"")</f>
      </c>
      <c r="HP889">
        <f>IF($JC889&gt;=23,INDEX($GR:$GR,$JB889+23),"")</f>
      </c>
      <c r="HQ889">
        <f>IF($JC889&gt;=24,INDEX($GR:$GR,$JB889+24),"")</f>
      </c>
      <c r="HR889">
        <f>IF($JC889&gt;=25,INDEX($GR:$GR,$JB889+25),"")</f>
      </c>
      <c r="HS889">
        <f>IF($JC889&gt;=26,INDEX($GR:$GR,$JB889+26),"")</f>
      </c>
      <c r="HT889">
        <f>IF($JC889&gt;=27,INDEX($GR:$GR,$JB889+27),"")</f>
      </c>
      <c r="HU889">
        <f>IF($JC889&gt;=28,INDEX($GR:$GR,$JB889+28),"")</f>
      </c>
      <c r="HV889">
        <f>IF($JC889&gt;=29,INDEX($GR:$GR,$JB889+29),"")</f>
      </c>
      <c r="HW889">
        <f>IF($JC889&gt;=30,INDEX($GR:$GR,$JB889+30),"")</f>
      </c>
      <c r="HX889">
        <f>IF($JC889&gt;=31,INDEX($GR:$GR,$JB889+31),"")</f>
      </c>
      <c r="HY889">
        <f>IF($JC889&gt;=32,INDEX($GR:$GR,$JB889+32),"")</f>
      </c>
      <c r="HZ889">
        <f>IF($JC889&gt;=33,INDEX($GR:$GR,$JB889+33),"")</f>
      </c>
      <c r="IA889">
        <f>IF($JC889&gt;=34,INDEX($GR:$GR,$JB889+34),"")</f>
      </c>
      <c r="IB889">
        <f>IF($JC889&gt;=35,INDEX($GR:$GR,$JB889+35),"")</f>
      </c>
      <c r="IC889">
        <f>IF($JC889&gt;=36,INDEX($GR:$GR,$JB889+36),"")</f>
      </c>
      <c r="ID889">
        <f>IF($JC889&gt;=37,INDEX($GR:$GR,$JB889+37),"")</f>
      </c>
      <c r="IE889">
        <f>IF($JC889&gt;=38,INDEX($GR:$GR,$JB889+38),"")</f>
      </c>
      <c r="IF889">
        <f>IF($JC889&gt;=39,INDEX($GR:$GR,$JB889+39),"")</f>
      </c>
      <c r="IG889">
        <f>IF($JC889&gt;=40,INDEX($GR:$GR,$JB889+40),"")</f>
      </c>
      <c r="IH889">
        <f>IF($JC889&gt;=41,INDEX($GR:$GR,$JB889+41),"")</f>
      </c>
      <c r="II889">
        <f>IF($JC889&gt;=42,INDEX($GR:$GR,$JB889+42),"")</f>
      </c>
      <c r="IJ889">
        <f>IF($JC889&gt;=43,INDEX($GR:$GR,$JB889+43),"")</f>
      </c>
      <c r="IK889">
        <f>IF($JC889&gt;=44,INDEX($GR:$GR,$JB889+44),"")</f>
      </c>
      <c r="IL889">
        <f>IF($JC889&gt;=45,INDEX($GR:$GR,$JB889+45),"")</f>
      </c>
      <c r="IM889">
        <f>IF($JC889&gt;=46,INDEX($GR:$GR,$JB889+46),"")</f>
      </c>
      <c r="IN889">
        <f>IF($JC889&gt;=47,INDEX($GR:$GR,$JB889+47),"")</f>
      </c>
      <c r="IO889">
        <f>IF($JC889&gt;=48,INDEX($GR:$GR,$JB889+48),"")</f>
      </c>
      <c r="IP889">
        <f>IF($JC889&gt;=49,INDEX($GR:$GR,$JB889+49),"")</f>
      </c>
      <c r="IQ889">
        <f>IF($JC889&gt;=50,INDEX($GR:$GR,$JB889+50),"")</f>
      </c>
      <c r="IR889">
        <f>IF($JC889&gt;=51,INDEX($GR:$GR,$JB889+51),"")</f>
      </c>
      <c r="IS889">
        <f>IF($JC889&gt;=52,INDEX($GR:$GR,$JB889+52),"")</f>
      </c>
      <c r="IT889">
        <f>IF($JC889&gt;=53,INDEX($GR:$GR,$JB889+53),"")</f>
      </c>
      <c r="IU889">
        <f>IF($JC889&gt;=54,INDEX($GR:$GR,$JB889+54),"")</f>
      </c>
      <c r="IV889">
        <f>IF($JC889&gt;=55,INDEX($GR:$GR,$JB889+55),"")</f>
      </c>
      <c r="IW889">
        <f>IF($JC889&gt;=56,INDEX($GR:$GR,$JB889+56),"")</f>
      </c>
      <c r="IX889">
        <f>IF($JC889&gt;=57,INDEX($GR:$GR,$JB889+57),"")</f>
      </c>
      <c r="IY889">
        <f>IF($JC889&gt;=58,INDEX($GR:$GR,$JB889+58),"")</f>
      </c>
      <c r="IZ889">
        <f>IF($JC889&gt;=59,INDEX($GR:$GR,$JB889+59),"")</f>
      </c>
      <c r="JA889">
        <f>IF($JC889&gt;=60,INDEX($GR:$GR,$JB889+60),"")</f>
      </c>
      <c r="JB889">
        <f>IFERROR(MATCH($GQ889,$GR$2:$GR$324,0)+1,0)</f>
      </c>
      <c r="JC889">
        <f>IFERROR(INDEX($GS$2:$GS$324,MATCH($GQ889,$GR$2:$GR$324,0)),0)</f>
      </c>
      <c r="JD889" t="s">
        <v>40</v>
      </c>
      <c r="JE889" t="s">
        <v>40</v>
      </c>
    </row>
    <row r="890" spans="1:265" x14ac:dyDescent="0.25">
      <c r="Q890">
        <f>IF(OR($T890="",$P890=""),"",IFERROR($T890/$P890,0))</f>
      </c>
      <c r="R890">
        <f>IF($T890="","",
SUM($S890,$U890,$Z890,$V890,$X890)*
(1-IF($AA890="",0,VALUE($AA890)/100)))</f>
      </c>
      <c r="S890">
        <f>IF($T890="","",$T890)</f>
      </c>
      <c r="U890">
        <f>IF($T890="","",
IF($N890="","",
IF(ISNUMBER(SEARCH("exempt",LOWER($N890))),0,
$T890*(VALUE(SUBSTITUTE($N890,"%",""))/100))))</f>
      </c>
      <c r="AB890">
        <f>IFERROR(IF(FIND(" - ",$K890)&gt;0,MID($K890,FIND(" - ",$K890)+3,LEN($K890)),""),"")</f>
      </c>
      <c r="AK890" t="s">
        <v>1477</v>
      </c>
      <c r="AP890">
        <f>IFERROR(LEFT($K890,FIND(" - ",$K890)-1),$K890)</f>
      </c>
      <c r="AS890">
        <f>IF($CH890&gt;=1,INDEX($AQ:$AQ,$CG890+1),"")</f>
      </c>
      <c r="AT890">
        <f>IF($CH890&gt;=2,INDEX($AQ:$AQ,$CG890+2),"")</f>
      </c>
      <c r="AU890">
        <f>IF($CH890&gt;=3,INDEX($AQ:$AQ,$CG890+3),"")</f>
      </c>
      <c r="AV890">
        <f>IF($CH890&gt;=4,INDEX($AQ:$AQ,$CG890+4),"")</f>
      </c>
      <c r="AW890">
        <f>IF($CH890&gt;=5,INDEX($AQ:$AQ,$CG890+5),"")</f>
      </c>
      <c r="AX890">
        <f>IF($CH890&gt;=6,INDEX($AQ:$AQ,$CG890+6),"")</f>
      </c>
      <c r="AY890">
        <f>IF($CH890&gt;=7,INDEX($AQ:$AQ,$CG890+7),"")</f>
      </c>
      <c r="AZ890">
        <f>IF($CH890&gt;=8,INDEX($AQ:$AQ,$CG890+8),"")</f>
      </c>
      <c r="BA890">
        <f>IF($CH890&gt;=9,INDEX($AQ:$AQ,$CG890+9),"")</f>
      </c>
      <c r="BB890">
        <f>IF($CH890&gt;=10,INDEX($AQ:$AQ,$CG890+10),"")</f>
      </c>
      <c r="BC890">
        <f>IF($CH890&gt;=11,INDEX($AQ:$AQ,$CG890+11),"")</f>
      </c>
      <c r="BD890">
        <f>IF($CH890&gt;=12,INDEX($AQ:$AQ,$CG890+12),"")</f>
      </c>
      <c r="BE890">
        <f>IF($CH890&gt;=13,INDEX($AQ:$AQ,$CG890+13),"")</f>
      </c>
      <c r="BF890">
        <f>IF($CH890&gt;=14,INDEX($AQ:$AQ,$CG890+14),"")</f>
      </c>
      <c r="BG890">
        <f>IF($CH890&gt;=15,INDEX($AQ:$AQ,$CG890+15),"")</f>
      </c>
      <c r="BH890">
        <f>IF($CH890&gt;=16,INDEX($AQ:$AQ,$CG890+16),"")</f>
      </c>
      <c r="BI890">
        <f>IF($CH890&gt;=17,INDEX($AQ:$AQ,$CG890+17),"")</f>
      </c>
      <c r="BJ890">
        <f>IF($CH890&gt;=18,INDEX($AQ:$AQ,$CG890+18),"")</f>
      </c>
      <c r="BK890">
        <f>IF($CH890&gt;=19,INDEX($AQ:$AQ,$CG890+19),"")</f>
      </c>
      <c r="BL890">
        <f>IF($CH890&gt;=20,INDEX($AQ:$AQ,$CG890+20),"")</f>
      </c>
      <c r="BM890">
        <f>IF($CH890&gt;=21,INDEX($AQ:$AQ,$CG890+21),"")</f>
      </c>
      <c r="BN890">
        <f>IF($CH890&gt;=22,INDEX($AQ:$AQ,$CG890+22),"")</f>
      </c>
      <c r="BO890">
        <f>IF($CH890&gt;=23,INDEX($AQ:$AQ,$CG890+23),"")</f>
      </c>
      <c r="BP890">
        <f>IF($CH890&gt;=24,INDEX($AQ:$AQ,$CG890+24),"")</f>
      </c>
      <c r="BQ890">
        <f>IF($CH890&gt;=25,INDEX($AQ:$AQ,$CG890+25),"")</f>
      </c>
      <c r="BR890">
        <f>IF($CH890&gt;=26,INDEX($AQ:$AQ,$CG890+26),"")</f>
      </c>
      <c r="BS890">
        <f>IF($CH890&gt;=27,INDEX($AQ:$AQ,$CG890+27),"")</f>
      </c>
      <c r="BT890">
        <f>IF($CH890&gt;=28,INDEX($AQ:$AQ,$CG890+28),"")</f>
      </c>
      <c r="BU890">
        <f>IF($CH890&gt;=29,INDEX($AQ:$AQ,$CG890+29),"")</f>
      </c>
      <c r="BV890">
        <f>IF($CH890&gt;=30,INDEX($AQ:$AQ,$CG890+30),"")</f>
      </c>
      <c r="BW890">
        <f>IF($CH890&gt;=31,INDEX($AQ:$AQ,$CG890+31),"")</f>
      </c>
      <c r="BX890">
        <f>IF($CH890&gt;=32,INDEX($AQ:$AQ,$CG890+32),"")</f>
      </c>
      <c r="BY890">
        <f>IF($CH890&gt;=33,INDEX($AQ:$AQ,$CG890+33),"")</f>
      </c>
      <c r="BZ890">
        <f>IF($CH890&gt;=34,INDEX($AQ:$AQ,$CG890+34),"")</f>
      </c>
      <c r="CA890">
        <f>IF($CH890&gt;=35,INDEX($AQ:$AQ,$CG890+35),"")</f>
      </c>
      <c r="CB890">
        <f>IF($CH890&gt;=36,INDEX($AQ:$AQ,$CG890+36),"")</f>
      </c>
      <c r="CC890">
        <f>IF($CH890&gt;=37,INDEX($AQ:$AQ,$CG890+37),"")</f>
      </c>
      <c r="CD890">
        <f>IF($CH890&gt;=38,INDEX($AQ:$AQ,$CG890+38),"")</f>
      </c>
      <c r="CE890">
        <f>IF($CH890&gt;=39,INDEX($AQ:$AQ,$CG890+39),"")</f>
      </c>
      <c r="CF890">
        <f>IF($CH890&gt;=40,INDEX($AQ:$AQ,$CG890+40),"")</f>
      </c>
      <c r="CG890">
        <f>IFERROR(MATCH($AP890,$AQ$2:$AQ$134,0)+1,0)</f>
      </c>
      <c r="CH890">
        <f>IFERROR(INDEX($AR$2:$AR$134,MATCH($AP890,$AQ$2:$AQ$134,0)),0)</f>
      </c>
      <c r="CI890">
        <f>IFERROR(LEFT($L890,FIND(" - ",$L890)-1),$L890)</f>
      </c>
      <c r="CL890">
        <f>IF($DG890&gt;=1,INDEX($CJ:$CJ,$DF890+1),"")</f>
      </c>
      <c r="CM890">
        <f>IF($DG890&gt;=2,INDEX($CJ:$CJ,$DF890+2),"")</f>
      </c>
      <c r="CN890">
        <f>IF($DG890&gt;=3,INDEX($CJ:$CJ,$DF890+3),"")</f>
      </c>
      <c r="CO890">
        <f>IF($DG890&gt;=4,INDEX($CJ:$CJ,$DF890+4),"")</f>
      </c>
      <c r="CP890">
        <f>IF($DG890&gt;=5,INDEX($CJ:$CJ,$DF890+5),"")</f>
      </c>
      <c r="CQ890">
        <f>IF($DG890&gt;=6,INDEX($CJ:$CJ,$DF890+6),"")</f>
      </c>
      <c r="CR890">
        <f>IF($DG890&gt;=7,INDEX($CJ:$CJ,$DF890+7),"")</f>
      </c>
      <c r="CS890">
        <f>IF($DG890&gt;=8,INDEX($CJ:$CJ,$DF890+8),"")</f>
      </c>
      <c r="CT890">
        <f>IF($DG890&gt;=9,INDEX($CJ:$CJ,$DF890+9),"")</f>
      </c>
      <c r="CU890">
        <f>IF($DG890&gt;=10,INDEX($CJ:$CJ,$DF890+10),"")</f>
      </c>
      <c r="CV890">
        <f>IF($DG890&gt;=11,INDEX($CJ:$CJ,$DF890+11),"")</f>
      </c>
      <c r="CW890">
        <f>IF($DG890&gt;=12,INDEX($CJ:$CJ,$DF890+12),"")</f>
      </c>
      <c r="CX890">
        <f>IF($DG890&gt;=13,INDEX($CJ:$CJ,$DF890+13),"")</f>
      </c>
      <c r="CY890">
        <f>IF($DG890&gt;=14,INDEX($CJ:$CJ,$DF890+14),"")</f>
      </c>
      <c r="CZ890">
        <f>IF($DG890&gt;=15,INDEX($CJ:$CJ,$DF890+15),"")</f>
      </c>
      <c r="DA890">
        <f>IF($DG890&gt;=16,INDEX($CJ:$CJ,$DF890+16),"")</f>
      </c>
      <c r="DB890">
        <f>IF($DG890&gt;=17,INDEX($CJ:$CJ,$DF890+17),"")</f>
      </c>
      <c r="DC890">
        <f>IF($DG890&gt;=18,INDEX($CJ:$CJ,$DF890+18),"")</f>
      </c>
      <c r="DD890">
        <f>IF($DG890&gt;=19,INDEX($CJ:$CJ,$DF890+19),"")</f>
      </c>
      <c r="DE890">
        <f>IF($DG890&gt;=20,INDEX($CJ:$CJ,$DF890+20),"")</f>
      </c>
      <c r="DF890">
        <f>IFERROR(MATCH($CI890,$CJ$2:$CJ$263,0)+1,0)</f>
      </c>
      <c r="DG890">
        <f>IFERROR(INDEX($CK$2:$CK$263,MATCH($CI890,$CJ$2:$CJ$263,0)),0)</f>
      </c>
      <c r="DH890">
        <f>IFERROR(INDEX($AO:$AO,MATCH($N890,$AN:$AN,0))&amp;"","")</f>
      </c>
      <c r="DL890">
        <f>IF($GO890&gt;=1,INDEX($DI:$DI,$GN890+1),"")</f>
      </c>
      <c r="DM890">
        <f>IF($GO890&gt;=2,INDEX($DI:$DI,$GN890+2),"")</f>
      </c>
      <c r="DN890">
        <f>IF($GO890&gt;=3,INDEX($DI:$DI,$GN890+3),"")</f>
      </c>
      <c r="DO890">
        <f>IF($GO890&gt;=4,INDEX($DI:$DI,$GN890+4),"")</f>
      </c>
      <c r="DP890">
        <f>IF($GO890&gt;=5,INDEX($DI:$DI,$GN890+5),"")</f>
      </c>
      <c r="DQ890">
        <f>IF($GO890&gt;=6,INDEX($DI:$DI,$GN890+6),"")</f>
      </c>
      <c r="DR890">
        <f>IF($GO890&gt;=7,INDEX($DI:$DI,$GN890+7),"")</f>
      </c>
      <c r="DS890">
        <f>IF($GO890&gt;=8,INDEX($DI:$DI,$GN890+8),"")</f>
      </c>
      <c r="DT890">
        <f>IF($GO890&gt;=9,INDEX($DI:$DI,$GN890+9),"")</f>
      </c>
      <c r="DU890">
        <f>IF($GO890&gt;=10,INDEX($DI:$DI,$GN890+10),"")</f>
      </c>
      <c r="DV890">
        <f>IF($GO890&gt;=11,INDEX($DI:$DI,$GN890+11),"")</f>
      </c>
      <c r="DW890">
        <f>IF($GO890&gt;=12,INDEX($DI:$DI,$GN890+12),"")</f>
      </c>
      <c r="DX890">
        <f>IF($GO890&gt;=13,INDEX($DI:$DI,$GN890+13),"")</f>
      </c>
      <c r="DY890">
        <f>IF($GO890&gt;=14,INDEX($DI:$DI,$GN890+14),"")</f>
      </c>
      <c r="DZ890">
        <f>IF($GO890&gt;=15,INDEX($DI:$DI,$GN890+15),"")</f>
      </c>
      <c r="EA890">
        <f>IF($GO890&gt;=16,INDEX($DI:$DI,$GN890+16),"")</f>
      </c>
      <c r="EB890">
        <f>IF($GO890&gt;=17,INDEX($DI:$DI,$GN890+17),"")</f>
      </c>
      <c r="EC890">
        <f>IF($GO890&gt;=18,INDEX($DI:$DI,$GN890+18),"")</f>
      </c>
      <c r="ED890">
        <f>IF($GO890&gt;=19,INDEX($DI:$DI,$GN890+19),"")</f>
      </c>
      <c r="EE890">
        <f>IF($GO890&gt;=20,INDEX($DI:$DI,$GN890+20),"")</f>
      </c>
      <c r="EF890">
        <f>IF($GO890&gt;=21,INDEX($DI:$DI,$GN890+21),"")</f>
      </c>
      <c r="EG890">
        <f>IF($GO890&gt;=22,INDEX($DI:$DI,$GN890+22),"")</f>
      </c>
      <c r="EH890">
        <f>IF($GO890&gt;=23,INDEX($DI:$DI,$GN890+23),"")</f>
      </c>
      <c r="EI890">
        <f>IF($GO890&gt;=24,INDEX($DI:$DI,$GN890+24),"")</f>
      </c>
      <c r="EJ890">
        <f>IF($GO890&gt;=25,INDEX($DI:$DI,$GN890+25),"")</f>
      </c>
      <c r="EK890">
        <f>IF($GO890&gt;=26,INDEX($DI:$DI,$GN890+26),"")</f>
      </c>
      <c r="EL890">
        <f>IF($GO890&gt;=27,INDEX($DI:$DI,$GN890+27),"")</f>
      </c>
      <c r="EM890">
        <f>IF($GO890&gt;=28,INDEX($DI:$DI,$GN890+28),"")</f>
      </c>
      <c r="EN890">
        <f>IF($GO890&gt;=29,INDEX($DI:$DI,$GN890+29),"")</f>
      </c>
      <c r="EO890">
        <f>IF($GO890&gt;=30,INDEX($DI:$DI,$GN890+30),"")</f>
      </c>
      <c r="EP890">
        <f>IF($GO890&gt;=31,INDEX($DI:$DI,$GN890+31),"")</f>
      </c>
      <c r="EQ890">
        <f>IF($GO890&gt;=32,INDEX($DI:$DI,$GN890+32),"")</f>
      </c>
      <c r="ER890">
        <f>IF($GO890&gt;=33,INDEX($DI:$DI,$GN890+33),"")</f>
      </c>
      <c r="ES890">
        <f>IF($GO890&gt;=34,INDEX($DI:$DI,$GN890+34),"")</f>
      </c>
      <c r="ET890">
        <f>IF($GO890&gt;=35,INDEX($DI:$DI,$GN890+35),"")</f>
      </c>
      <c r="EU890">
        <f>IF($GO890&gt;=36,INDEX($DI:$DI,$GN890+36),"")</f>
      </c>
      <c r="EV890">
        <f>IF($GO890&gt;=37,INDEX($DI:$DI,$GN890+37),"")</f>
      </c>
      <c r="EW890">
        <f>IF($GO890&gt;=38,INDEX($DI:$DI,$GN890+38),"")</f>
      </c>
      <c r="EX890">
        <f>IF($GO890&gt;=39,INDEX($DI:$DI,$GN890+39),"")</f>
      </c>
      <c r="EY890">
        <f>IF($GO890&gt;=40,INDEX($DI:$DI,$GN890+40),"")</f>
      </c>
      <c r="EZ890">
        <f>IF($GO890&gt;=1,INDEX($DJ:$DJ,$GN890+1),"")</f>
      </c>
      <c r="FA890">
        <f>IF($GO890&gt;=2,INDEX($DJ:$DJ,$GN890+2),"")</f>
      </c>
      <c r="FB890">
        <f>IF($GO890&gt;=3,INDEX($DJ:$DJ,$GN890+3),"")</f>
      </c>
      <c r="FC890">
        <f>IF($GO890&gt;=4,INDEX($DJ:$DJ,$GN890+4),"")</f>
      </c>
      <c r="FD890">
        <f>IF($GO890&gt;=5,INDEX($DJ:$DJ,$GN890+5),"")</f>
      </c>
      <c r="FE890">
        <f>IF($GO890&gt;=6,INDEX($DJ:$DJ,$GN890+6),"")</f>
      </c>
      <c r="FF890">
        <f>IF($GO890&gt;=7,INDEX($DJ:$DJ,$GN890+7),"")</f>
      </c>
      <c r="FG890">
        <f>IF($GO890&gt;=8,INDEX($DJ:$DJ,$GN890+8),"")</f>
      </c>
      <c r="FH890">
        <f>IF($GO890&gt;=9,INDEX($DJ:$DJ,$GN890+9),"")</f>
      </c>
      <c r="FI890">
        <f>IF($GO890&gt;=10,INDEX($DJ:$DJ,$GN890+10),"")</f>
      </c>
      <c r="FJ890">
        <f>IF($GO890&gt;=11,INDEX($DJ:$DJ,$GN890+11),"")</f>
      </c>
      <c r="FK890">
        <f>IF($GO890&gt;=12,INDEX($DJ:$DJ,$GN890+12),"")</f>
      </c>
      <c r="FL890">
        <f>IF($GO890&gt;=13,INDEX($DJ:$DJ,$GN890+13),"")</f>
      </c>
      <c r="FM890">
        <f>IF($GO890&gt;=14,INDEX($DJ:$DJ,$GN890+14),"")</f>
      </c>
      <c r="FN890">
        <f>IF($GO890&gt;=15,INDEX($DJ:$DJ,$GN890+15),"")</f>
      </c>
      <c r="FO890">
        <f>IF($GO890&gt;=16,INDEX($DJ:$DJ,$GN890+16),"")</f>
      </c>
      <c r="FP890">
        <f>IF($GO890&gt;=17,INDEX($DJ:$DJ,$GN890+17),"")</f>
      </c>
      <c r="FQ890">
        <f>IF($GO890&gt;=18,INDEX($DJ:$DJ,$GN890+18),"")</f>
      </c>
      <c r="FR890">
        <f>IF($GO890&gt;=19,INDEX($DJ:$DJ,$GN890+19),"")</f>
      </c>
      <c r="FS890">
        <f>IF($GO890&gt;=20,INDEX($DJ:$DJ,$GN890+20),"")</f>
      </c>
      <c r="FT890">
        <f>IF($GO890&gt;=21,INDEX($DJ:$DJ,$GN890+21),"")</f>
      </c>
      <c r="FU890">
        <f>IF($GO890&gt;=22,INDEX($DJ:$DJ,$GN890+22),"")</f>
      </c>
      <c r="FV890">
        <f>IF($GO890&gt;=23,INDEX($DJ:$DJ,$GN890+23),"")</f>
      </c>
      <c r="FW890">
        <f>IF($GO890&gt;=24,INDEX($DJ:$DJ,$GN890+24),"")</f>
      </c>
      <c r="FX890">
        <f>IF($GO890&gt;=25,INDEX($DJ:$DJ,$GN890+25),"")</f>
      </c>
      <c r="FY890">
        <f>IF($GO890&gt;=26,INDEX($DJ:$DJ,$GN890+26),"")</f>
      </c>
      <c r="FZ890">
        <f>IF($GO890&gt;=27,INDEX($DJ:$DJ,$GN890+27),"")</f>
      </c>
      <c r="GA890">
        <f>IF($GO890&gt;=28,INDEX($DJ:$DJ,$GN890+28),"")</f>
      </c>
      <c r="GB890">
        <f>IF($GO890&gt;=29,INDEX($DJ:$DJ,$GN890+29),"")</f>
      </c>
      <c r="GC890">
        <f>IF($GO890&gt;=30,INDEX($DJ:$DJ,$GN890+30),"")</f>
      </c>
      <c r="GD890">
        <f>IF($GO890&gt;=31,INDEX($DJ:$DJ,$GN890+31),"")</f>
      </c>
      <c r="GE890">
        <f>IF($GO890&gt;=32,INDEX($DJ:$DJ,$GN890+32),"")</f>
      </c>
      <c r="GF890">
        <f>IF($GO890&gt;=33,INDEX($DJ:$DJ,$GN890+33),"")</f>
      </c>
      <c r="GG890">
        <f>IF($GO890&gt;=34,INDEX($DJ:$DJ,$GN890+34),"")</f>
      </c>
      <c r="GH890">
        <f>IF($GO890&gt;=35,INDEX($DJ:$DJ,$GN890+35),"")</f>
      </c>
      <c r="GI890">
        <f>IF($GO890&gt;=36,INDEX($DJ:$DJ,$GN890+36),"")</f>
      </c>
      <c r="GJ890">
        <f>IF($GO890&gt;=37,INDEX($DJ:$DJ,$GN890+37),"")</f>
      </c>
      <c r="GK890">
        <f>IF($GO890&gt;=38,INDEX($DJ:$DJ,$GN890+38),"")</f>
      </c>
      <c r="GL890">
        <f>IF($GO890&gt;=39,INDEX($DJ:$DJ,$GN890+39),"")</f>
      </c>
      <c r="GM890">
        <f>IF($GO890&gt;=40,INDEX($DJ:$DJ,$GN890+40),"")</f>
      </c>
      <c r="GN890">
        <f>IFERROR(MATCH($DH890,$DI$2:$DI$148,0)+1,0)</f>
      </c>
      <c r="GO890">
        <f>IFERROR(INDEX($DK$2:$DK$148,MATCH($DH890,$DI$2:$DI$148,0)),0)</f>
      </c>
      <c r="GP890">
        <f>IFERROR(MATCH($Y890,$DL$890:$EY$890,0),0)</f>
      </c>
      <c r="GQ890">
        <f>IF($GP890&gt;0,INDEX($EZ$890:$GM$890,$GP890),"")</f>
      </c>
      <c r="GT890">
        <f>IF($JC890&gt;=1,INDEX($GR:$GR,$JB890+1),"")</f>
      </c>
      <c r="GU890">
        <f>IF($JC890&gt;=2,INDEX($GR:$GR,$JB890+2),"")</f>
      </c>
      <c r="GV890">
        <f>IF($JC890&gt;=3,INDEX($GR:$GR,$JB890+3),"")</f>
      </c>
      <c r="GW890">
        <f>IF($JC890&gt;=4,INDEX($GR:$GR,$JB890+4),"")</f>
      </c>
      <c r="GX890">
        <f>IF($JC890&gt;=5,INDEX($GR:$GR,$JB890+5),"")</f>
      </c>
      <c r="GY890">
        <f>IF($JC890&gt;=6,INDEX($GR:$GR,$JB890+6),"")</f>
      </c>
      <c r="GZ890">
        <f>IF($JC890&gt;=7,INDEX($GR:$GR,$JB890+7),"")</f>
      </c>
      <c r="HA890">
        <f>IF($JC890&gt;=8,INDEX($GR:$GR,$JB890+8),"")</f>
      </c>
      <c r="HB890">
        <f>IF($JC890&gt;=9,INDEX($GR:$GR,$JB890+9),"")</f>
      </c>
      <c r="HC890">
        <f>IF($JC890&gt;=10,INDEX($GR:$GR,$JB890+10),"")</f>
      </c>
      <c r="HD890">
        <f>IF($JC890&gt;=11,INDEX($GR:$GR,$JB890+11),"")</f>
      </c>
      <c r="HE890">
        <f>IF($JC890&gt;=12,INDEX($GR:$GR,$JB890+12),"")</f>
      </c>
      <c r="HF890">
        <f>IF($JC890&gt;=13,INDEX($GR:$GR,$JB890+13),"")</f>
      </c>
      <c r="HG890">
        <f>IF($JC890&gt;=14,INDEX($GR:$GR,$JB890+14),"")</f>
      </c>
      <c r="HH890">
        <f>IF($JC890&gt;=15,INDEX($GR:$GR,$JB890+15),"")</f>
      </c>
      <c r="HI890">
        <f>IF($JC890&gt;=16,INDEX($GR:$GR,$JB890+16),"")</f>
      </c>
      <c r="HJ890">
        <f>IF($JC890&gt;=17,INDEX($GR:$GR,$JB890+17),"")</f>
      </c>
      <c r="HK890">
        <f>IF($JC890&gt;=18,INDEX($GR:$GR,$JB890+18),"")</f>
      </c>
      <c r="HL890">
        <f>IF($JC890&gt;=19,INDEX($GR:$GR,$JB890+19),"")</f>
      </c>
      <c r="HM890">
        <f>IF($JC890&gt;=20,INDEX($GR:$GR,$JB890+20),"")</f>
      </c>
      <c r="HN890">
        <f>IF($JC890&gt;=21,INDEX($GR:$GR,$JB890+21),"")</f>
      </c>
      <c r="HO890">
        <f>IF($JC890&gt;=22,INDEX($GR:$GR,$JB890+22),"")</f>
      </c>
      <c r="HP890">
        <f>IF($JC890&gt;=23,INDEX($GR:$GR,$JB890+23),"")</f>
      </c>
      <c r="HQ890">
        <f>IF($JC890&gt;=24,INDEX($GR:$GR,$JB890+24),"")</f>
      </c>
      <c r="HR890">
        <f>IF($JC890&gt;=25,INDEX($GR:$GR,$JB890+25),"")</f>
      </c>
      <c r="HS890">
        <f>IF($JC890&gt;=26,INDEX($GR:$GR,$JB890+26),"")</f>
      </c>
      <c r="HT890">
        <f>IF($JC890&gt;=27,INDEX($GR:$GR,$JB890+27),"")</f>
      </c>
      <c r="HU890">
        <f>IF($JC890&gt;=28,INDEX($GR:$GR,$JB890+28),"")</f>
      </c>
      <c r="HV890">
        <f>IF($JC890&gt;=29,INDEX($GR:$GR,$JB890+29),"")</f>
      </c>
      <c r="HW890">
        <f>IF($JC890&gt;=30,INDEX($GR:$GR,$JB890+30),"")</f>
      </c>
      <c r="HX890">
        <f>IF($JC890&gt;=31,INDEX($GR:$GR,$JB890+31),"")</f>
      </c>
      <c r="HY890">
        <f>IF($JC890&gt;=32,INDEX($GR:$GR,$JB890+32),"")</f>
      </c>
      <c r="HZ890">
        <f>IF($JC890&gt;=33,INDEX($GR:$GR,$JB890+33),"")</f>
      </c>
      <c r="IA890">
        <f>IF($JC890&gt;=34,INDEX($GR:$GR,$JB890+34),"")</f>
      </c>
      <c r="IB890">
        <f>IF($JC890&gt;=35,INDEX($GR:$GR,$JB890+35),"")</f>
      </c>
      <c r="IC890">
        <f>IF($JC890&gt;=36,INDEX($GR:$GR,$JB890+36),"")</f>
      </c>
      <c r="ID890">
        <f>IF($JC890&gt;=37,INDEX($GR:$GR,$JB890+37),"")</f>
      </c>
      <c r="IE890">
        <f>IF($JC890&gt;=38,INDEX($GR:$GR,$JB890+38),"")</f>
      </c>
      <c r="IF890">
        <f>IF($JC890&gt;=39,INDEX($GR:$GR,$JB890+39),"")</f>
      </c>
      <c r="IG890">
        <f>IF($JC890&gt;=40,INDEX($GR:$GR,$JB890+40),"")</f>
      </c>
      <c r="IH890">
        <f>IF($JC890&gt;=41,INDEX($GR:$GR,$JB890+41),"")</f>
      </c>
      <c r="II890">
        <f>IF($JC890&gt;=42,INDEX($GR:$GR,$JB890+42),"")</f>
      </c>
      <c r="IJ890">
        <f>IF($JC890&gt;=43,INDEX($GR:$GR,$JB890+43),"")</f>
      </c>
      <c r="IK890">
        <f>IF($JC890&gt;=44,INDEX($GR:$GR,$JB890+44),"")</f>
      </c>
      <c r="IL890">
        <f>IF($JC890&gt;=45,INDEX($GR:$GR,$JB890+45),"")</f>
      </c>
      <c r="IM890">
        <f>IF($JC890&gt;=46,INDEX($GR:$GR,$JB890+46),"")</f>
      </c>
      <c r="IN890">
        <f>IF($JC890&gt;=47,INDEX($GR:$GR,$JB890+47),"")</f>
      </c>
      <c r="IO890">
        <f>IF($JC890&gt;=48,INDEX($GR:$GR,$JB890+48),"")</f>
      </c>
      <c r="IP890">
        <f>IF($JC890&gt;=49,INDEX($GR:$GR,$JB890+49),"")</f>
      </c>
      <c r="IQ890">
        <f>IF($JC890&gt;=50,INDEX($GR:$GR,$JB890+50),"")</f>
      </c>
      <c r="IR890">
        <f>IF($JC890&gt;=51,INDEX($GR:$GR,$JB890+51),"")</f>
      </c>
      <c r="IS890">
        <f>IF($JC890&gt;=52,INDEX($GR:$GR,$JB890+52),"")</f>
      </c>
      <c r="IT890">
        <f>IF($JC890&gt;=53,INDEX($GR:$GR,$JB890+53),"")</f>
      </c>
      <c r="IU890">
        <f>IF($JC890&gt;=54,INDEX($GR:$GR,$JB890+54),"")</f>
      </c>
      <c r="IV890">
        <f>IF($JC890&gt;=55,INDEX($GR:$GR,$JB890+55),"")</f>
      </c>
      <c r="IW890">
        <f>IF($JC890&gt;=56,INDEX($GR:$GR,$JB890+56),"")</f>
      </c>
      <c r="IX890">
        <f>IF($JC890&gt;=57,INDEX($GR:$GR,$JB890+57),"")</f>
      </c>
      <c r="IY890">
        <f>IF($JC890&gt;=58,INDEX($GR:$GR,$JB890+58),"")</f>
      </c>
      <c r="IZ890">
        <f>IF($JC890&gt;=59,INDEX($GR:$GR,$JB890+59),"")</f>
      </c>
      <c r="JA890">
        <f>IF($JC890&gt;=60,INDEX($GR:$GR,$JB890+60),"")</f>
      </c>
      <c r="JB890">
        <f>IFERROR(MATCH($GQ890,$GR$2:$GR$324,0)+1,0)</f>
      </c>
      <c r="JC890">
        <f>IFERROR(INDEX($GS$2:$GS$324,MATCH($GQ890,$GR$2:$GR$324,0)),0)</f>
      </c>
      <c r="JD890" t="s">
        <v>40</v>
      </c>
      <c r="JE890" t="s">
        <v>40</v>
      </c>
    </row>
    <row r="891" spans="1:265" x14ac:dyDescent="0.25">
      <c r="Q891">
        <f>IF(OR($T891="",$P891=""),"",IFERROR($T891/$P891,0))</f>
      </c>
      <c r="R891">
        <f>IF($T891="","",
SUM($S891,$U891,$Z891,$V891,$X891)*
(1-IF($AA891="",0,VALUE($AA891)/100)))</f>
      </c>
      <c r="S891">
        <f>IF($T891="","",$T891)</f>
      </c>
      <c r="U891">
        <f>IF($T891="","",
IF($N891="","",
IF(ISNUMBER(SEARCH("exempt",LOWER($N891))),0,
$T891*(VALUE(SUBSTITUTE($N891,"%",""))/100))))</f>
      </c>
      <c r="AB891">
        <f>IFERROR(IF(FIND(" - ",$K891)&gt;0,MID($K891,FIND(" - ",$K891)+3,LEN($K891)),""),"")</f>
      </c>
      <c r="AK891" t="s">
        <v>1478</v>
      </c>
      <c r="AP891">
        <f>IFERROR(LEFT($K891,FIND(" - ",$K891)-1),$K891)</f>
      </c>
      <c r="AS891">
        <f>IF($CH891&gt;=1,INDEX($AQ:$AQ,$CG891+1),"")</f>
      </c>
      <c r="AT891">
        <f>IF($CH891&gt;=2,INDEX($AQ:$AQ,$CG891+2),"")</f>
      </c>
      <c r="AU891">
        <f>IF($CH891&gt;=3,INDEX($AQ:$AQ,$CG891+3),"")</f>
      </c>
      <c r="AV891">
        <f>IF($CH891&gt;=4,INDEX($AQ:$AQ,$CG891+4),"")</f>
      </c>
      <c r="AW891">
        <f>IF($CH891&gt;=5,INDEX($AQ:$AQ,$CG891+5),"")</f>
      </c>
      <c r="AX891">
        <f>IF($CH891&gt;=6,INDEX($AQ:$AQ,$CG891+6),"")</f>
      </c>
      <c r="AY891">
        <f>IF($CH891&gt;=7,INDEX($AQ:$AQ,$CG891+7),"")</f>
      </c>
      <c r="AZ891">
        <f>IF($CH891&gt;=8,INDEX($AQ:$AQ,$CG891+8),"")</f>
      </c>
      <c r="BA891">
        <f>IF($CH891&gt;=9,INDEX($AQ:$AQ,$CG891+9),"")</f>
      </c>
      <c r="BB891">
        <f>IF($CH891&gt;=10,INDEX($AQ:$AQ,$CG891+10),"")</f>
      </c>
      <c r="BC891">
        <f>IF($CH891&gt;=11,INDEX($AQ:$AQ,$CG891+11),"")</f>
      </c>
      <c r="BD891">
        <f>IF($CH891&gt;=12,INDEX($AQ:$AQ,$CG891+12),"")</f>
      </c>
      <c r="BE891">
        <f>IF($CH891&gt;=13,INDEX($AQ:$AQ,$CG891+13),"")</f>
      </c>
      <c r="BF891">
        <f>IF($CH891&gt;=14,INDEX($AQ:$AQ,$CG891+14),"")</f>
      </c>
      <c r="BG891">
        <f>IF($CH891&gt;=15,INDEX($AQ:$AQ,$CG891+15),"")</f>
      </c>
      <c r="BH891">
        <f>IF($CH891&gt;=16,INDEX($AQ:$AQ,$CG891+16),"")</f>
      </c>
      <c r="BI891">
        <f>IF($CH891&gt;=17,INDEX($AQ:$AQ,$CG891+17),"")</f>
      </c>
      <c r="BJ891">
        <f>IF($CH891&gt;=18,INDEX($AQ:$AQ,$CG891+18),"")</f>
      </c>
      <c r="BK891">
        <f>IF($CH891&gt;=19,INDEX($AQ:$AQ,$CG891+19),"")</f>
      </c>
      <c r="BL891">
        <f>IF($CH891&gt;=20,INDEX($AQ:$AQ,$CG891+20),"")</f>
      </c>
      <c r="BM891">
        <f>IF($CH891&gt;=21,INDEX($AQ:$AQ,$CG891+21),"")</f>
      </c>
      <c r="BN891">
        <f>IF($CH891&gt;=22,INDEX($AQ:$AQ,$CG891+22),"")</f>
      </c>
      <c r="BO891">
        <f>IF($CH891&gt;=23,INDEX($AQ:$AQ,$CG891+23),"")</f>
      </c>
      <c r="BP891">
        <f>IF($CH891&gt;=24,INDEX($AQ:$AQ,$CG891+24),"")</f>
      </c>
      <c r="BQ891">
        <f>IF($CH891&gt;=25,INDEX($AQ:$AQ,$CG891+25),"")</f>
      </c>
      <c r="BR891">
        <f>IF($CH891&gt;=26,INDEX($AQ:$AQ,$CG891+26),"")</f>
      </c>
      <c r="BS891">
        <f>IF($CH891&gt;=27,INDEX($AQ:$AQ,$CG891+27),"")</f>
      </c>
      <c r="BT891">
        <f>IF($CH891&gt;=28,INDEX($AQ:$AQ,$CG891+28),"")</f>
      </c>
      <c r="BU891">
        <f>IF($CH891&gt;=29,INDEX($AQ:$AQ,$CG891+29),"")</f>
      </c>
      <c r="BV891">
        <f>IF($CH891&gt;=30,INDEX($AQ:$AQ,$CG891+30),"")</f>
      </c>
      <c r="BW891">
        <f>IF($CH891&gt;=31,INDEX($AQ:$AQ,$CG891+31),"")</f>
      </c>
      <c r="BX891">
        <f>IF($CH891&gt;=32,INDEX($AQ:$AQ,$CG891+32),"")</f>
      </c>
      <c r="BY891">
        <f>IF($CH891&gt;=33,INDEX($AQ:$AQ,$CG891+33),"")</f>
      </c>
      <c r="BZ891">
        <f>IF($CH891&gt;=34,INDEX($AQ:$AQ,$CG891+34),"")</f>
      </c>
      <c r="CA891">
        <f>IF($CH891&gt;=35,INDEX($AQ:$AQ,$CG891+35),"")</f>
      </c>
      <c r="CB891">
        <f>IF($CH891&gt;=36,INDEX($AQ:$AQ,$CG891+36),"")</f>
      </c>
      <c r="CC891">
        <f>IF($CH891&gt;=37,INDEX($AQ:$AQ,$CG891+37),"")</f>
      </c>
      <c r="CD891">
        <f>IF($CH891&gt;=38,INDEX($AQ:$AQ,$CG891+38),"")</f>
      </c>
      <c r="CE891">
        <f>IF($CH891&gt;=39,INDEX($AQ:$AQ,$CG891+39),"")</f>
      </c>
      <c r="CF891">
        <f>IF($CH891&gt;=40,INDEX($AQ:$AQ,$CG891+40),"")</f>
      </c>
      <c r="CG891">
        <f>IFERROR(MATCH($AP891,$AQ$2:$AQ$134,0)+1,0)</f>
      </c>
      <c r="CH891">
        <f>IFERROR(INDEX($AR$2:$AR$134,MATCH($AP891,$AQ$2:$AQ$134,0)),0)</f>
      </c>
      <c r="CI891">
        <f>IFERROR(LEFT($L891,FIND(" - ",$L891)-1),$L891)</f>
      </c>
      <c r="CL891">
        <f>IF($DG891&gt;=1,INDEX($CJ:$CJ,$DF891+1),"")</f>
      </c>
      <c r="CM891">
        <f>IF($DG891&gt;=2,INDEX($CJ:$CJ,$DF891+2),"")</f>
      </c>
      <c r="CN891">
        <f>IF($DG891&gt;=3,INDEX($CJ:$CJ,$DF891+3),"")</f>
      </c>
      <c r="CO891">
        <f>IF($DG891&gt;=4,INDEX($CJ:$CJ,$DF891+4),"")</f>
      </c>
      <c r="CP891">
        <f>IF($DG891&gt;=5,INDEX($CJ:$CJ,$DF891+5),"")</f>
      </c>
      <c r="CQ891">
        <f>IF($DG891&gt;=6,INDEX($CJ:$CJ,$DF891+6),"")</f>
      </c>
      <c r="CR891">
        <f>IF($DG891&gt;=7,INDEX($CJ:$CJ,$DF891+7),"")</f>
      </c>
      <c r="CS891">
        <f>IF($DG891&gt;=8,INDEX($CJ:$CJ,$DF891+8),"")</f>
      </c>
      <c r="CT891">
        <f>IF($DG891&gt;=9,INDEX($CJ:$CJ,$DF891+9),"")</f>
      </c>
      <c r="CU891">
        <f>IF($DG891&gt;=10,INDEX($CJ:$CJ,$DF891+10),"")</f>
      </c>
      <c r="CV891">
        <f>IF($DG891&gt;=11,INDEX($CJ:$CJ,$DF891+11),"")</f>
      </c>
      <c r="CW891">
        <f>IF($DG891&gt;=12,INDEX($CJ:$CJ,$DF891+12),"")</f>
      </c>
      <c r="CX891">
        <f>IF($DG891&gt;=13,INDEX($CJ:$CJ,$DF891+13),"")</f>
      </c>
      <c r="CY891">
        <f>IF($DG891&gt;=14,INDEX($CJ:$CJ,$DF891+14),"")</f>
      </c>
      <c r="CZ891">
        <f>IF($DG891&gt;=15,INDEX($CJ:$CJ,$DF891+15),"")</f>
      </c>
      <c r="DA891">
        <f>IF($DG891&gt;=16,INDEX($CJ:$CJ,$DF891+16),"")</f>
      </c>
      <c r="DB891">
        <f>IF($DG891&gt;=17,INDEX($CJ:$CJ,$DF891+17),"")</f>
      </c>
      <c r="DC891">
        <f>IF($DG891&gt;=18,INDEX($CJ:$CJ,$DF891+18),"")</f>
      </c>
      <c r="DD891">
        <f>IF($DG891&gt;=19,INDEX($CJ:$CJ,$DF891+19),"")</f>
      </c>
      <c r="DE891">
        <f>IF($DG891&gt;=20,INDEX($CJ:$CJ,$DF891+20),"")</f>
      </c>
      <c r="DF891">
        <f>IFERROR(MATCH($CI891,$CJ$2:$CJ$263,0)+1,0)</f>
      </c>
      <c r="DG891">
        <f>IFERROR(INDEX($CK$2:$CK$263,MATCH($CI891,$CJ$2:$CJ$263,0)),0)</f>
      </c>
      <c r="DH891">
        <f>IFERROR(INDEX($AO:$AO,MATCH($N891,$AN:$AN,0))&amp;"","")</f>
      </c>
      <c r="DL891">
        <f>IF($GO891&gt;=1,INDEX($DI:$DI,$GN891+1),"")</f>
      </c>
      <c r="DM891">
        <f>IF($GO891&gt;=2,INDEX($DI:$DI,$GN891+2),"")</f>
      </c>
      <c r="DN891">
        <f>IF($GO891&gt;=3,INDEX($DI:$DI,$GN891+3),"")</f>
      </c>
      <c r="DO891">
        <f>IF($GO891&gt;=4,INDEX($DI:$DI,$GN891+4),"")</f>
      </c>
      <c r="DP891">
        <f>IF($GO891&gt;=5,INDEX($DI:$DI,$GN891+5),"")</f>
      </c>
      <c r="DQ891">
        <f>IF($GO891&gt;=6,INDEX($DI:$DI,$GN891+6),"")</f>
      </c>
      <c r="DR891">
        <f>IF($GO891&gt;=7,INDEX($DI:$DI,$GN891+7),"")</f>
      </c>
      <c r="DS891">
        <f>IF($GO891&gt;=8,INDEX($DI:$DI,$GN891+8),"")</f>
      </c>
      <c r="DT891">
        <f>IF($GO891&gt;=9,INDEX($DI:$DI,$GN891+9),"")</f>
      </c>
      <c r="DU891">
        <f>IF($GO891&gt;=10,INDEX($DI:$DI,$GN891+10),"")</f>
      </c>
      <c r="DV891">
        <f>IF($GO891&gt;=11,INDEX($DI:$DI,$GN891+11),"")</f>
      </c>
      <c r="DW891">
        <f>IF($GO891&gt;=12,INDEX($DI:$DI,$GN891+12),"")</f>
      </c>
      <c r="DX891">
        <f>IF($GO891&gt;=13,INDEX($DI:$DI,$GN891+13),"")</f>
      </c>
      <c r="DY891">
        <f>IF($GO891&gt;=14,INDEX($DI:$DI,$GN891+14),"")</f>
      </c>
      <c r="DZ891">
        <f>IF($GO891&gt;=15,INDEX($DI:$DI,$GN891+15),"")</f>
      </c>
      <c r="EA891">
        <f>IF($GO891&gt;=16,INDEX($DI:$DI,$GN891+16),"")</f>
      </c>
      <c r="EB891">
        <f>IF($GO891&gt;=17,INDEX($DI:$DI,$GN891+17),"")</f>
      </c>
      <c r="EC891">
        <f>IF($GO891&gt;=18,INDEX($DI:$DI,$GN891+18),"")</f>
      </c>
      <c r="ED891">
        <f>IF($GO891&gt;=19,INDEX($DI:$DI,$GN891+19),"")</f>
      </c>
      <c r="EE891">
        <f>IF($GO891&gt;=20,INDEX($DI:$DI,$GN891+20),"")</f>
      </c>
      <c r="EF891">
        <f>IF($GO891&gt;=21,INDEX($DI:$DI,$GN891+21),"")</f>
      </c>
      <c r="EG891">
        <f>IF($GO891&gt;=22,INDEX($DI:$DI,$GN891+22),"")</f>
      </c>
      <c r="EH891">
        <f>IF($GO891&gt;=23,INDEX($DI:$DI,$GN891+23),"")</f>
      </c>
      <c r="EI891">
        <f>IF($GO891&gt;=24,INDEX($DI:$DI,$GN891+24),"")</f>
      </c>
      <c r="EJ891">
        <f>IF($GO891&gt;=25,INDEX($DI:$DI,$GN891+25),"")</f>
      </c>
      <c r="EK891">
        <f>IF($GO891&gt;=26,INDEX($DI:$DI,$GN891+26),"")</f>
      </c>
      <c r="EL891">
        <f>IF($GO891&gt;=27,INDEX($DI:$DI,$GN891+27),"")</f>
      </c>
      <c r="EM891">
        <f>IF($GO891&gt;=28,INDEX($DI:$DI,$GN891+28),"")</f>
      </c>
      <c r="EN891">
        <f>IF($GO891&gt;=29,INDEX($DI:$DI,$GN891+29),"")</f>
      </c>
      <c r="EO891">
        <f>IF($GO891&gt;=30,INDEX($DI:$DI,$GN891+30),"")</f>
      </c>
      <c r="EP891">
        <f>IF($GO891&gt;=31,INDEX($DI:$DI,$GN891+31),"")</f>
      </c>
      <c r="EQ891">
        <f>IF($GO891&gt;=32,INDEX($DI:$DI,$GN891+32),"")</f>
      </c>
      <c r="ER891">
        <f>IF($GO891&gt;=33,INDEX($DI:$DI,$GN891+33),"")</f>
      </c>
      <c r="ES891">
        <f>IF($GO891&gt;=34,INDEX($DI:$DI,$GN891+34),"")</f>
      </c>
      <c r="ET891">
        <f>IF($GO891&gt;=35,INDEX($DI:$DI,$GN891+35),"")</f>
      </c>
      <c r="EU891">
        <f>IF($GO891&gt;=36,INDEX($DI:$DI,$GN891+36),"")</f>
      </c>
      <c r="EV891">
        <f>IF($GO891&gt;=37,INDEX($DI:$DI,$GN891+37),"")</f>
      </c>
      <c r="EW891">
        <f>IF($GO891&gt;=38,INDEX($DI:$DI,$GN891+38),"")</f>
      </c>
      <c r="EX891">
        <f>IF($GO891&gt;=39,INDEX($DI:$DI,$GN891+39),"")</f>
      </c>
      <c r="EY891">
        <f>IF($GO891&gt;=40,INDEX($DI:$DI,$GN891+40),"")</f>
      </c>
      <c r="EZ891">
        <f>IF($GO891&gt;=1,INDEX($DJ:$DJ,$GN891+1),"")</f>
      </c>
      <c r="FA891">
        <f>IF($GO891&gt;=2,INDEX($DJ:$DJ,$GN891+2),"")</f>
      </c>
      <c r="FB891">
        <f>IF($GO891&gt;=3,INDEX($DJ:$DJ,$GN891+3),"")</f>
      </c>
      <c r="FC891">
        <f>IF($GO891&gt;=4,INDEX($DJ:$DJ,$GN891+4),"")</f>
      </c>
      <c r="FD891">
        <f>IF($GO891&gt;=5,INDEX($DJ:$DJ,$GN891+5),"")</f>
      </c>
      <c r="FE891">
        <f>IF($GO891&gt;=6,INDEX($DJ:$DJ,$GN891+6),"")</f>
      </c>
      <c r="FF891">
        <f>IF($GO891&gt;=7,INDEX($DJ:$DJ,$GN891+7),"")</f>
      </c>
      <c r="FG891">
        <f>IF($GO891&gt;=8,INDEX($DJ:$DJ,$GN891+8),"")</f>
      </c>
      <c r="FH891">
        <f>IF($GO891&gt;=9,INDEX($DJ:$DJ,$GN891+9),"")</f>
      </c>
      <c r="FI891">
        <f>IF($GO891&gt;=10,INDEX($DJ:$DJ,$GN891+10),"")</f>
      </c>
      <c r="FJ891">
        <f>IF($GO891&gt;=11,INDEX($DJ:$DJ,$GN891+11),"")</f>
      </c>
      <c r="FK891">
        <f>IF($GO891&gt;=12,INDEX($DJ:$DJ,$GN891+12),"")</f>
      </c>
      <c r="FL891">
        <f>IF($GO891&gt;=13,INDEX($DJ:$DJ,$GN891+13),"")</f>
      </c>
      <c r="FM891">
        <f>IF($GO891&gt;=14,INDEX($DJ:$DJ,$GN891+14),"")</f>
      </c>
      <c r="FN891">
        <f>IF($GO891&gt;=15,INDEX($DJ:$DJ,$GN891+15),"")</f>
      </c>
      <c r="FO891">
        <f>IF($GO891&gt;=16,INDEX($DJ:$DJ,$GN891+16),"")</f>
      </c>
      <c r="FP891">
        <f>IF($GO891&gt;=17,INDEX($DJ:$DJ,$GN891+17),"")</f>
      </c>
      <c r="FQ891">
        <f>IF($GO891&gt;=18,INDEX($DJ:$DJ,$GN891+18),"")</f>
      </c>
      <c r="FR891">
        <f>IF($GO891&gt;=19,INDEX($DJ:$DJ,$GN891+19),"")</f>
      </c>
      <c r="FS891">
        <f>IF($GO891&gt;=20,INDEX($DJ:$DJ,$GN891+20),"")</f>
      </c>
      <c r="FT891">
        <f>IF($GO891&gt;=21,INDEX($DJ:$DJ,$GN891+21),"")</f>
      </c>
      <c r="FU891">
        <f>IF($GO891&gt;=22,INDEX($DJ:$DJ,$GN891+22),"")</f>
      </c>
      <c r="FV891">
        <f>IF($GO891&gt;=23,INDEX($DJ:$DJ,$GN891+23),"")</f>
      </c>
      <c r="FW891">
        <f>IF($GO891&gt;=24,INDEX($DJ:$DJ,$GN891+24),"")</f>
      </c>
      <c r="FX891">
        <f>IF($GO891&gt;=25,INDEX($DJ:$DJ,$GN891+25),"")</f>
      </c>
      <c r="FY891">
        <f>IF($GO891&gt;=26,INDEX($DJ:$DJ,$GN891+26),"")</f>
      </c>
      <c r="FZ891">
        <f>IF($GO891&gt;=27,INDEX($DJ:$DJ,$GN891+27),"")</f>
      </c>
      <c r="GA891">
        <f>IF($GO891&gt;=28,INDEX($DJ:$DJ,$GN891+28),"")</f>
      </c>
      <c r="GB891">
        <f>IF($GO891&gt;=29,INDEX($DJ:$DJ,$GN891+29),"")</f>
      </c>
      <c r="GC891">
        <f>IF($GO891&gt;=30,INDEX($DJ:$DJ,$GN891+30),"")</f>
      </c>
      <c r="GD891">
        <f>IF($GO891&gt;=31,INDEX($DJ:$DJ,$GN891+31),"")</f>
      </c>
      <c r="GE891">
        <f>IF($GO891&gt;=32,INDEX($DJ:$DJ,$GN891+32),"")</f>
      </c>
      <c r="GF891">
        <f>IF($GO891&gt;=33,INDEX($DJ:$DJ,$GN891+33),"")</f>
      </c>
      <c r="GG891">
        <f>IF($GO891&gt;=34,INDEX($DJ:$DJ,$GN891+34),"")</f>
      </c>
      <c r="GH891">
        <f>IF($GO891&gt;=35,INDEX($DJ:$DJ,$GN891+35),"")</f>
      </c>
      <c r="GI891">
        <f>IF($GO891&gt;=36,INDEX($DJ:$DJ,$GN891+36),"")</f>
      </c>
      <c r="GJ891">
        <f>IF($GO891&gt;=37,INDEX($DJ:$DJ,$GN891+37),"")</f>
      </c>
      <c r="GK891">
        <f>IF($GO891&gt;=38,INDEX($DJ:$DJ,$GN891+38),"")</f>
      </c>
      <c r="GL891">
        <f>IF($GO891&gt;=39,INDEX($DJ:$DJ,$GN891+39),"")</f>
      </c>
      <c r="GM891">
        <f>IF($GO891&gt;=40,INDEX($DJ:$DJ,$GN891+40),"")</f>
      </c>
      <c r="GN891">
        <f>IFERROR(MATCH($DH891,$DI$2:$DI$148,0)+1,0)</f>
      </c>
      <c r="GO891">
        <f>IFERROR(INDEX($DK$2:$DK$148,MATCH($DH891,$DI$2:$DI$148,0)),0)</f>
      </c>
      <c r="GP891">
        <f>IFERROR(MATCH($Y891,$DL$891:$EY$891,0),0)</f>
      </c>
      <c r="GQ891">
        <f>IF($GP891&gt;0,INDEX($EZ$891:$GM$891,$GP891),"")</f>
      </c>
      <c r="GT891">
        <f>IF($JC891&gt;=1,INDEX($GR:$GR,$JB891+1),"")</f>
      </c>
      <c r="GU891">
        <f>IF($JC891&gt;=2,INDEX($GR:$GR,$JB891+2),"")</f>
      </c>
      <c r="GV891">
        <f>IF($JC891&gt;=3,INDEX($GR:$GR,$JB891+3),"")</f>
      </c>
      <c r="GW891">
        <f>IF($JC891&gt;=4,INDEX($GR:$GR,$JB891+4),"")</f>
      </c>
      <c r="GX891">
        <f>IF($JC891&gt;=5,INDEX($GR:$GR,$JB891+5),"")</f>
      </c>
      <c r="GY891">
        <f>IF($JC891&gt;=6,INDEX($GR:$GR,$JB891+6),"")</f>
      </c>
      <c r="GZ891">
        <f>IF($JC891&gt;=7,INDEX($GR:$GR,$JB891+7),"")</f>
      </c>
      <c r="HA891">
        <f>IF($JC891&gt;=8,INDEX($GR:$GR,$JB891+8),"")</f>
      </c>
      <c r="HB891">
        <f>IF($JC891&gt;=9,INDEX($GR:$GR,$JB891+9),"")</f>
      </c>
      <c r="HC891">
        <f>IF($JC891&gt;=10,INDEX($GR:$GR,$JB891+10),"")</f>
      </c>
      <c r="HD891">
        <f>IF($JC891&gt;=11,INDEX($GR:$GR,$JB891+11),"")</f>
      </c>
      <c r="HE891">
        <f>IF($JC891&gt;=12,INDEX($GR:$GR,$JB891+12),"")</f>
      </c>
      <c r="HF891">
        <f>IF($JC891&gt;=13,INDEX($GR:$GR,$JB891+13),"")</f>
      </c>
      <c r="HG891">
        <f>IF($JC891&gt;=14,INDEX($GR:$GR,$JB891+14),"")</f>
      </c>
      <c r="HH891">
        <f>IF($JC891&gt;=15,INDEX($GR:$GR,$JB891+15),"")</f>
      </c>
      <c r="HI891">
        <f>IF($JC891&gt;=16,INDEX($GR:$GR,$JB891+16),"")</f>
      </c>
      <c r="HJ891">
        <f>IF($JC891&gt;=17,INDEX($GR:$GR,$JB891+17),"")</f>
      </c>
      <c r="HK891">
        <f>IF($JC891&gt;=18,INDEX($GR:$GR,$JB891+18),"")</f>
      </c>
      <c r="HL891">
        <f>IF($JC891&gt;=19,INDEX($GR:$GR,$JB891+19),"")</f>
      </c>
      <c r="HM891">
        <f>IF($JC891&gt;=20,INDEX($GR:$GR,$JB891+20),"")</f>
      </c>
      <c r="HN891">
        <f>IF($JC891&gt;=21,INDEX($GR:$GR,$JB891+21),"")</f>
      </c>
      <c r="HO891">
        <f>IF($JC891&gt;=22,INDEX($GR:$GR,$JB891+22),"")</f>
      </c>
      <c r="HP891">
        <f>IF($JC891&gt;=23,INDEX($GR:$GR,$JB891+23),"")</f>
      </c>
      <c r="HQ891">
        <f>IF($JC891&gt;=24,INDEX($GR:$GR,$JB891+24),"")</f>
      </c>
      <c r="HR891">
        <f>IF($JC891&gt;=25,INDEX($GR:$GR,$JB891+25),"")</f>
      </c>
      <c r="HS891">
        <f>IF($JC891&gt;=26,INDEX($GR:$GR,$JB891+26),"")</f>
      </c>
      <c r="HT891">
        <f>IF($JC891&gt;=27,INDEX($GR:$GR,$JB891+27),"")</f>
      </c>
      <c r="HU891">
        <f>IF($JC891&gt;=28,INDEX($GR:$GR,$JB891+28),"")</f>
      </c>
      <c r="HV891">
        <f>IF($JC891&gt;=29,INDEX($GR:$GR,$JB891+29),"")</f>
      </c>
      <c r="HW891">
        <f>IF($JC891&gt;=30,INDEX($GR:$GR,$JB891+30),"")</f>
      </c>
      <c r="HX891">
        <f>IF($JC891&gt;=31,INDEX($GR:$GR,$JB891+31),"")</f>
      </c>
      <c r="HY891">
        <f>IF($JC891&gt;=32,INDEX($GR:$GR,$JB891+32),"")</f>
      </c>
      <c r="HZ891">
        <f>IF($JC891&gt;=33,INDEX($GR:$GR,$JB891+33),"")</f>
      </c>
      <c r="IA891">
        <f>IF($JC891&gt;=34,INDEX($GR:$GR,$JB891+34),"")</f>
      </c>
      <c r="IB891">
        <f>IF($JC891&gt;=35,INDEX($GR:$GR,$JB891+35),"")</f>
      </c>
      <c r="IC891">
        <f>IF($JC891&gt;=36,INDEX($GR:$GR,$JB891+36),"")</f>
      </c>
      <c r="ID891">
        <f>IF($JC891&gt;=37,INDEX($GR:$GR,$JB891+37),"")</f>
      </c>
      <c r="IE891">
        <f>IF($JC891&gt;=38,INDEX($GR:$GR,$JB891+38),"")</f>
      </c>
      <c r="IF891">
        <f>IF($JC891&gt;=39,INDEX($GR:$GR,$JB891+39),"")</f>
      </c>
      <c r="IG891">
        <f>IF($JC891&gt;=40,INDEX($GR:$GR,$JB891+40),"")</f>
      </c>
      <c r="IH891">
        <f>IF($JC891&gt;=41,INDEX($GR:$GR,$JB891+41),"")</f>
      </c>
      <c r="II891">
        <f>IF($JC891&gt;=42,INDEX($GR:$GR,$JB891+42),"")</f>
      </c>
      <c r="IJ891">
        <f>IF($JC891&gt;=43,INDEX($GR:$GR,$JB891+43),"")</f>
      </c>
      <c r="IK891">
        <f>IF($JC891&gt;=44,INDEX($GR:$GR,$JB891+44),"")</f>
      </c>
      <c r="IL891">
        <f>IF($JC891&gt;=45,INDEX($GR:$GR,$JB891+45),"")</f>
      </c>
      <c r="IM891">
        <f>IF($JC891&gt;=46,INDEX($GR:$GR,$JB891+46),"")</f>
      </c>
      <c r="IN891">
        <f>IF($JC891&gt;=47,INDEX($GR:$GR,$JB891+47),"")</f>
      </c>
      <c r="IO891">
        <f>IF($JC891&gt;=48,INDEX($GR:$GR,$JB891+48),"")</f>
      </c>
      <c r="IP891">
        <f>IF($JC891&gt;=49,INDEX($GR:$GR,$JB891+49),"")</f>
      </c>
      <c r="IQ891">
        <f>IF($JC891&gt;=50,INDEX($GR:$GR,$JB891+50),"")</f>
      </c>
      <c r="IR891">
        <f>IF($JC891&gt;=51,INDEX($GR:$GR,$JB891+51),"")</f>
      </c>
      <c r="IS891">
        <f>IF($JC891&gt;=52,INDEX($GR:$GR,$JB891+52),"")</f>
      </c>
      <c r="IT891">
        <f>IF($JC891&gt;=53,INDEX($GR:$GR,$JB891+53),"")</f>
      </c>
      <c r="IU891">
        <f>IF($JC891&gt;=54,INDEX($GR:$GR,$JB891+54),"")</f>
      </c>
      <c r="IV891">
        <f>IF($JC891&gt;=55,INDEX($GR:$GR,$JB891+55),"")</f>
      </c>
      <c r="IW891">
        <f>IF($JC891&gt;=56,INDEX($GR:$GR,$JB891+56),"")</f>
      </c>
      <c r="IX891">
        <f>IF($JC891&gt;=57,INDEX($GR:$GR,$JB891+57),"")</f>
      </c>
      <c r="IY891">
        <f>IF($JC891&gt;=58,INDEX($GR:$GR,$JB891+58),"")</f>
      </c>
      <c r="IZ891">
        <f>IF($JC891&gt;=59,INDEX($GR:$GR,$JB891+59),"")</f>
      </c>
      <c r="JA891">
        <f>IF($JC891&gt;=60,INDEX($GR:$GR,$JB891+60),"")</f>
      </c>
      <c r="JB891">
        <f>IFERROR(MATCH($GQ891,$GR$2:$GR$324,0)+1,0)</f>
      </c>
      <c r="JC891">
        <f>IFERROR(INDEX($GS$2:$GS$324,MATCH($GQ891,$GR$2:$GR$324,0)),0)</f>
      </c>
      <c r="JD891" t="s">
        <v>40</v>
      </c>
      <c r="JE891" t="s">
        <v>40</v>
      </c>
    </row>
    <row r="892" spans="1:265" x14ac:dyDescent="0.25">
      <c r="Q892">
        <f>IF(OR($T892="",$P892=""),"",IFERROR($T892/$P892,0))</f>
      </c>
      <c r="R892">
        <f>IF($T892="","",
SUM($S892,$U892,$Z892,$V892,$X892)*
(1-IF($AA892="",0,VALUE($AA892)/100)))</f>
      </c>
      <c r="S892">
        <f>IF($T892="","",$T892)</f>
      </c>
      <c r="U892">
        <f>IF($T892="","",
IF($N892="","",
IF(ISNUMBER(SEARCH("exempt",LOWER($N892))),0,
$T892*(VALUE(SUBSTITUTE($N892,"%",""))/100))))</f>
      </c>
      <c r="AB892">
        <f>IFERROR(IF(FIND(" - ",$K892)&gt;0,MID($K892,FIND(" - ",$K892)+3,LEN($K892)),""),"")</f>
      </c>
      <c r="AK892" t="s">
        <v>1479</v>
      </c>
      <c r="AP892">
        <f>IFERROR(LEFT($K892,FIND(" - ",$K892)-1),$K892)</f>
      </c>
      <c r="AS892">
        <f>IF($CH892&gt;=1,INDEX($AQ:$AQ,$CG892+1),"")</f>
      </c>
      <c r="AT892">
        <f>IF($CH892&gt;=2,INDEX($AQ:$AQ,$CG892+2),"")</f>
      </c>
      <c r="AU892">
        <f>IF($CH892&gt;=3,INDEX($AQ:$AQ,$CG892+3),"")</f>
      </c>
      <c r="AV892">
        <f>IF($CH892&gt;=4,INDEX($AQ:$AQ,$CG892+4),"")</f>
      </c>
      <c r="AW892">
        <f>IF($CH892&gt;=5,INDEX($AQ:$AQ,$CG892+5),"")</f>
      </c>
      <c r="AX892">
        <f>IF($CH892&gt;=6,INDEX($AQ:$AQ,$CG892+6),"")</f>
      </c>
      <c r="AY892">
        <f>IF($CH892&gt;=7,INDEX($AQ:$AQ,$CG892+7),"")</f>
      </c>
      <c r="AZ892">
        <f>IF($CH892&gt;=8,INDEX($AQ:$AQ,$CG892+8),"")</f>
      </c>
      <c r="BA892">
        <f>IF($CH892&gt;=9,INDEX($AQ:$AQ,$CG892+9),"")</f>
      </c>
      <c r="BB892">
        <f>IF($CH892&gt;=10,INDEX($AQ:$AQ,$CG892+10),"")</f>
      </c>
      <c r="BC892">
        <f>IF($CH892&gt;=11,INDEX($AQ:$AQ,$CG892+11),"")</f>
      </c>
      <c r="BD892">
        <f>IF($CH892&gt;=12,INDEX($AQ:$AQ,$CG892+12),"")</f>
      </c>
      <c r="BE892">
        <f>IF($CH892&gt;=13,INDEX($AQ:$AQ,$CG892+13),"")</f>
      </c>
      <c r="BF892">
        <f>IF($CH892&gt;=14,INDEX($AQ:$AQ,$CG892+14),"")</f>
      </c>
      <c r="BG892">
        <f>IF($CH892&gt;=15,INDEX($AQ:$AQ,$CG892+15),"")</f>
      </c>
      <c r="BH892">
        <f>IF($CH892&gt;=16,INDEX($AQ:$AQ,$CG892+16),"")</f>
      </c>
      <c r="BI892">
        <f>IF($CH892&gt;=17,INDEX($AQ:$AQ,$CG892+17),"")</f>
      </c>
      <c r="BJ892">
        <f>IF($CH892&gt;=18,INDEX($AQ:$AQ,$CG892+18),"")</f>
      </c>
      <c r="BK892">
        <f>IF($CH892&gt;=19,INDEX($AQ:$AQ,$CG892+19),"")</f>
      </c>
      <c r="BL892">
        <f>IF($CH892&gt;=20,INDEX($AQ:$AQ,$CG892+20),"")</f>
      </c>
      <c r="BM892">
        <f>IF($CH892&gt;=21,INDEX($AQ:$AQ,$CG892+21),"")</f>
      </c>
      <c r="BN892">
        <f>IF($CH892&gt;=22,INDEX($AQ:$AQ,$CG892+22),"")</f>
      </c>
      <c r="BO892">
        <f>IF($CH892&gt;=23,INDEX($AQ:$AQ,$CG892+23),"")</f>
      </c>
      <c r="BP892">
        <f>IF($CH892&gt;=24,INDEX($AQ:$AQ,$CG892+24),"")</f>
      </c>
      <c r="BQ892">
        <f>IF($CH892&gt;=25,INDEX($AQ:$AQ,$CG892+25),"")</f>
      </c>
      <c r="BR892">
        <f>IF($CH892&gt;=26,INDEX($AQ:$AQ,$CG892+26),"")</f>
      </c>
      <c r="BS892">
        <f>IF($CH892&gt;=27,INDEX($AQ:$AQ,$CG892+27),"")</f>
      </c>
      <c r="BT892">
        <f>IF($CH892&gt;=28,INDEX($AQ:$AQ,$CG892+28),"")</f>
      </c>
      <c r="BU892">
        <f>IF($CH892&gt;=29,INDEX($AQ:$AQ,$CG892+29),"")</f>
      </c>
      <c r="BV892">
        <f>IF($CH892&gt;=30,INDEX($AQ:$AQ,$CG892+30),"")</f>
      </c>
      <c r="BW892">
        <f>IF($CH892&gt;=31,INDEX($AQ:$AQ,$CG892+31),"")</f>
      </c>
      <c r="BX892">
        <f>IF($CH892&gt;=32,INDEX($AQ:$AQ,$CG892+32),"")</f>
      </c>
      <c r="BY892">
        <f>IF($CH892&gt;=33,INDEX($AQ:$AQ,$CG892+33),"")</f>
      </c>
      <c r="BZ892">
        <f>IF($CH892&gt;=34,INDEX($AQ:$AQ,$CG892+34),"")</f>
      </c>
      <c r="CA892">
        <f>IF($CH892&gt;=35,INDEX($AQ:$AQ,$CG892+35),"")</f>
      </c>
      <c r="CB892">
        <f>IF($CH892&gt;=36,INDEX($AQ:$AQ,$CG892+36),"")</f>
      </c>
      <c r="CC892">
        <f>IF($CH892&gt;=37,INDEX($AQ:$AQ,$CG892+37),"")</f>
      </c>
      <c r="CD892">
        <f>IF($CH892&gt;=38,INDEX($AQ:$AQ,$CG892+38),"")</f>
      </c>
      <c r="CE892">
        <f>IF($CH892&gt;=39,INDEX($AQ:$AQ,$CG892+39),"")</f>
      </c>
      <c r="CF892">
        <f>IF($CH892&gt;=40,INDEX($AQ:$AQ,$CG892+40),"")</f>
      </c>
      <c r="CG892">
        <f>IFERROR(MATCH($AP892,$AQ$2:$AQ$134,0)+1,0)</f>
      </c>
      <c r="CH892">
        <f>IFERROR(INDEX($AR$2:$AR$134,MATCH($AP892,$AQ$2:$AQ$134,0)),0)</f>
      </c>
      <c r="CI892">
        <f>IFERROR(LEFT($L892,FIND(" - ",$L892)-1),$L892)</f>
      </c>
      <c r="CL892">
        <f>IF($DG892&gt;=1,INDEX($CJ:$CJ,$DF892+1),"")</f>
      </c>
      <c r="CM892">
        <f>IF($DG892&gt;=2,INDEX($CJ:$CJ,$DF892+2),"")</f>
      </c>
      <c r="CN892">
        <f>IF($DG892&gt;=3,INDEX($CJ:$CJ,$DF892+3),"")</f>
      </c>
      <c r="CO892">
        <f>IF($DG892&gt;=4,INDEX($CJ:$CJ,$DF892+4),"")</f>
      </c>
      <c r="CP892">
        <f>IF($DG892&gt;=5,INDEX($CJ:$CJ,$DF892+5),"")</f>
      </c>
      <c r="CQ892">
        <f>IF($DG892&gt;=6,INDEX($CJ:$CJ,$DF892+6),"")</f>
      </c>
      <c r="CR892">
        <f>IF($DG892&gt;=7,INDEX($CJ:$CJ,$DF892+7),"")</f>
      </c>
      <c r="CS892">
        <f>IF($DG892&gt;=8,INDEX($CJ:$CJ,$DF892+8),"")</f>
      </c>
      <c r="CT892">
        <f>IF($DG892&gt;=9,INDEX($CJ:$CJ,$DF892+9),"")</f>
      </c>
      <c r="CU892">
        <f>IF($DG892&gt;=10,INDEX($CJ:$CJ,$DF892+10),"")</f>
      </c>
      <c r="CV892">
        <f>IF($DG892&gt;=11,INDEX($CJ:$CJ,$DF892+11),"")</f>
      </c>
      <c r="CW892">
        <f>IF($DG892&gt;=12,INDEX($CJ:$CJ,$DF892+12),"")</f>
      </c>
      <c r="CX892">
        <f>IF($DG892&gt;=13,INDEX($CJ:$CJ,$DF892+13),"")</f>
      </c>
      <c r="CY892">
        <f>IF($DG892&gt;=14,INDEX($CJ:$CJ,$DF892+14),"")</f>
      </c>
      <c r="CZ892">
        <f>IF($DG892&gt;=15,INDEX($CJ:$CJ,$DF892+15),"")</f>
      </c>
      <c r="DA892">
        <f>IF($DG892&gt;=16,INDEX($CJ:$CJ,$DF892+16),"")</f>
      </c>
      <c r="DB892">
        <f>IF($DG892&gt;=17,INDEX($CJ:$CJ,$DF892+17),"")</f>
      </c>
      <c r="DC892">
        <f>IF($DG892&gt;=18,INDEX($CJ:$CJ,$DF892+18),"")</f>
      </c>
      <c r="DD892">
        <f>IF($DG892&gt;=19,INDEX($CJ:$CJ,$DF892+19),"")</f>
      </c>
      <c r="DE892">
        <f>IF($DG892&gt;=20,INDEX($CJ:$CJ,$DF892+20),"")</f>
      </c>
      <c r="DF892">
        <f>IFERROR(MATCH($CI892,$CJ$2:$CJ$263,0)+1,0)</f>
      </c>
      <c r="DG892">
        <f>IFERROR(INDEX($CK$2:$CK$263,MATCH($CI892,$CJ$2:$CJ$263,0)),0)</f>
      </c>
      <c r="DH892">
        <f>IFERROR(INDEX($AO:$AO,MATCH($N892,$AN:$AN,0))&amp;"","")</f>
      </c>
      <c r="DL892">
        <f>IF($GO892&gt;=1,INDEX($DI:$DI,$GN892+1),"")</f>
      </c>
      <c r="DM892">
        <f>IF($GO892&gt;=2,INDEX($DI:$DI,$GN892+2),"")</f>
      </c>
      <c r="DN892">
        <f>IF($GO892&gt;=3,INDEX($DI:$DI,$GN892+3),"")</f>
      </c>
      <c r="DO892">
        <f>IF($GO892&gt;=4,INDEX($DI:$DI,$GN892+4),"")</f>
      </c>
      <c r="DP892">
        <f>IF($GO892&gt;=5,INDEX($DI:$DI,$GN892+5),"")</f>
      </c>
      <c r="DQ892">
        <f>IF($GO892&gt;=6,INDEX($DI:$DI,$GN892+6),"")</f>
      </c>
      <c r="DR892">
        <f>IF($GO892&gt;=7,INDEX($DI:$DI,$GN892+7),"")</f>
      </c>
      <c r="DS892">
        <f>IF($GO892&gt;=8,INDEX($DI:$DI,$GN892+8),"")</f>
      </c>
      <c r="DT892">
        <f>IF($GO892&gt;=9,INDEX($DI:$DI,$GN892+9),"")</f>
      </c>
      <c r="DU892">
        <f>IF($GO892&gt;=10,INDEX($DI:$DI,$GN892+10),"")</f>
      </c>
      <c r="DV892">
        <f>IF($GO892&gt;=11,INDEX($DI:$DI,$GN892+11),"")</f>
      </c>
      <c r="DW892">
        <f>IF($GO892&gt;=12,INDEX($DI:$DI,$GN892+12),"")</f>
      </c>
      <c r="DX892">
        <f>IF($GO892&gt;=13,INDEX($DI:$DI,$GN892+13),"")</f>
      </c>
      <c r="DY892">
        <f>IF($GO892&gt;=14,INDEX($DI:$DI,$GN892+14),"")</f>
      </c>
      <c r="DZ892">
        <f>IF($GO892&gt;=15,INDEX($DI:$DI,$GN892+15),"")</f>
      </c>
      <c r="EA892">
        <f>IF($GO892&gt;=16,INDEX($DI:$DI,$GN892+16),"")</f>
      </c>
      <c r="EB892">
        <f>IF($GO892&gt;=17,INDEX($DI:$DI,$GN892+17),"")</f>
      </c>
      <c r="EC892">
        <f>IF($GO892&gt;=18,INDEX($DI:$DI,$GN892+18),"")</f>
      </c>
      <c r="ED892">
        <f>IF($GO892&gt;=19,INDEX($DI:$DI,$GN892+19),"")</f>
      </c>
      <c r="EE892">
        <f>IF($GO892&gt;=20,INDEX($DI:$DI,$GN892+20),"")</f>
      </c>
      <c r="EF892">
        <f>IF($GO892&gt;=21,INDEX($DI:$DI,$GN892+21),"")</f>
      </c>
      <c r="EG892">
        <f>IF($GO892&gt;=22,INDEX($DI:$DI,$GN892+22),"")</f>
      </c>
      <c r="EH892">
        <f>IF($GO892&gt;=23,INDEX($DI:$DI,$GN892+23),"")</f>
      </c>
      <c r="EI892">
        <f>IF($GO892&gt;=24,INDEX($DI:$DI,$GN892+24),"")</f>
      </c>
      <c r="EJ892">
        <f>IF($GO892&gt;=25,INDEX($DI:$DI,$GN892+25),"")</f>
      </c>
      <c r="EK892">
        <f>IF($GO892&gt;=26,INDEX($DI:$DI,$GN892+26),"")</f>
      </c>
      <c r="EL892">
        <f>IF($GO892&gt;=27,INDEX($DI:$DI,$GN892+27),"")</f>
      </c>
      <c r="EM892">
        <f>IF($GO892&gt;=28,INDEX($DI:$DI,$GN892+28),"")</f>
      </c>
      <c r="EN892">
        <f>IF($GO892&gt;=29,INDEX($DI:$DI,$GN892+29),"")</f>
      </c>
      <c r="EO892">
        <f>IF($GO892&gt;=30,INDEX($DI:$DI,$GN892+30),"")</f>
      </c>
      <c r="EP892">
        <f>IF($GO892&gt;=31,INDEX($DI:$DI,$GN892+31),"")</f>
      </c>
      <c r="EQ892">
        <f>IF($GO892&gt;=32,INDEX($DI:$DI,$GN892+32),"")</f>
      </c>
      <c r="ER892">
        <f>IF($GO892&gt;=33,INDEX($DI:$DI,$GN892+33),"")</f>
      </c>
      <c r="ES892">
        <f>IF($GO892&gt;=34,INDEX($DI:$DI,$GN892+34),"")</f>
      </c>
      <c r="ET892">
        <f>IF($GO892&gt;=35,INDEX($DI:$DI,$GN892+35),"")</f>
      </c>
      <c r="EU892">
        <f>IF($GO892&gt;=36,INDEX($DI:$DI,$GN892+36),"")</f>
      </c>
      <c r="EV892">
        <f>IF($GO892&gt;=37,INDEX($DI:$DI,$GN892+37),"")</f>
      </c>
      <c r="EW892">
        <f>IF($GO892&gt;=38,INDEX($DI:$DI,$GN892+38),"")</f>
      </c>
      <c r="EX892">
        <f>IF($GO892&gt;=39,INDEX($DI:$DI,$GN892+39),"")</f>
      </c>
      <c r="EY892">
        <f>IF($GO892&gt;=40,INDEX($DI:$DI,$GN892+40),"")</f>
      </c>
      <c r="EZ892">
        <f>IF($GO892&gt;=1,INDEX($DJ:$DJ,$GN892+1),"")</f>
      </c>
      <c r="FA892">
        <f>IF($GO892&gt;=2,INDEX($DJ:$DJ,$GN892+2),"")</f>
      </c>
      <c r="FB892">
        <f>IF($GO892&gt;=3,INDEX($DJ:$DJ,$GN892+3),"")</f>
      </c>
      <c r="FC892">
        <f>IF($GO892&gt;=4,INDEX($DJ:$DJ,$GN892+4),"")</f>
      </c>
      <c r="FD892">
        <f>IF($GO892&gt;=5,INDEX($DJ:$DJ,$GN892+5),"")</f>
      </c>
      <c r="FE892">
        <f>IF($GO892&gt;=6,INDEX($DJ:$DJ,$GN892+6),"")</f>
      </c>
      <c r="FF892">
        <f>IF($GO892&gt;=7,INDEX($DJ:$DJ,$GN892+7),"")</f>
      </c>
      <c r="FG892">
        <f>IF($GO892&gt;=8,INDEX($DJ:$DJ,$GN892+8),"")</f>
      </c>
      <c r="FH892">
        <f>IF($GO892&gt;=9,INDEX($DJ:$DJ,$GN892+9),"")</f>
      </c>
      <c r="FI892">
        <f>IF($GO892&gt;=10,INDEX($DJ:$DJ,$GN892+10),"")</f>
      </c>
      <c r="FJ892">
        <f>IF($GO892&gt;=11,INDEX($DJ:$DJ,$GN892+11),"")</f>
      </c>
      <c r="FK892">
        <f>IF($GO892&gt;=12,INDEX($DJ:$DJ,$GN892+12),"")</f>
      </c>
      <c r="FL892">
        <f>IF($GO892&gt;=13,INDEX($DJ:$DJ,$GN892+13),"")</f>
      </c>
      <c r="FM892">
        <f>IF($GO892&gt;=14,INDEX($DJ:$DJ,$GN892+14),"")</f>
      </c>
      <c r="FN892">
        <f>IF($GO892&gt;=15,INDEX($DJ:$DJ,$GN892+15),"")</f>
      </c>
      <c r="FO892">
        <f>IF($GO892&gt;=16,INDEX($DJ:$DJ,$GN892+16),"")</f>
      </c>
      <c r="FP892">
        <f>IF($GO892&gt;=17,INDEX($DJ:$DJ,$GN892+17),"")</f>
      </c>
      <c r="FQ892">
        <f>IF($GO892&gt;=18,INDEX($DJ:$DJ,$GN892+18),"")</f>
      </c>
      <c r="FR892">
        <f>IF($GO892&gt;=19,INDEX($DJ:$DJ,$GN892+19),"")</f>
      </c>
      <c r="FS892">
        <f>IF($GO892&gt;=20,INDEX($DJ:$DJ,$GN892+20),"")</f>
      </c>
      <c r="FT892">
        <f>IF($GO892&gt;=21,INDEX($DJ:$DJ,$GN892+21),"")</f>
      </c>
      <c r="FU892">
        <f>IF($GO892&gt;=22,INDEX($DJ:$DJ,$GN892+22),"")</f>
      </c>
      <c r="FV892">
        <f>IF($GO892&gt;=23,INDEX($DJ:$DJ,$GN892+23),"")</f>
      </c>
      <c r="FW892">
        <f>IF($GO892&gt;=24,INDEX($DJ:$DJ,$GN892+24),"")</f>
      </c>
      <c r="FX892">
        <f>IF($GO892&gt;=25,INDEX($DJ:$DJ,$GN892+25),"")</f>
      </c>
      <c r="FY892">
        <f>IF($GO892&gt;=26,INDEX($DJ:$DJ,$GN892+26),"")</f>
      </c>
      <c r="FZ892">
        <f>IF($GO892&gt;=27,INDEX($DJ:$DJ,$GN892+27),"")</f>
      </c>
      <c r="GA892">
        <f>IF($GO892&gt;=28,INDEX($DJ:$DJ,$GN892+28),"")</f>
      </c>
      <c r="GB892">
        <f>IF($GO892&gt;=29,INDEX($DJ:$DJ,$GN892+29),"")</f>
      </c>
      <c r="GC892">
        <f>IF($GO892&gt;=30,INDEX($DJ:$DJ,$GN892+30),"")</f>
      </c>
      <c r="GD892">
        <f>IF($GO892&gt;=31,INDEX($DJ:$DJ,$GN892+31),"")</f>
      </c>
      <c r="GE892">
        <f>IF($GO892&gt;=32,INDEX($DJ:$DJ,$GN892+32),"")</f>
      </c>
      <c r="GF892">
        <f>IF($GO892&gt;=33,INDEX($DJ:$DJ,$GN892+33),"")</f>
      </c>
      <c r="GG892">
        <f>IF($GO892&gt;=34,INDEX($DJ:$DJ,$GN892+34),"")</f>
      </c>
      <c r="GH892">
        <f>IF($GO892&gt;=35,INDEX($DJ:$DJ,$GN892+35),"")</f>
      </c>
      <c r="GI892">
        <f>IF($GO892&gt;=36,INDEX($DJ:$DJ,$GN892+36),"")</f>
      </c>
      <c r="GJ892">
        <f>IF($GO892&gt;=37,INDEX($DJ:$DJ,$GN892+37),"")</f>
      </c>
      <c r="GK892">
        <f>IF($GO892&gt;=38,INDEX($DJ:$DJ,$GN892+38),"")</f>
      </c>
      <c r="GL892">
        <f>IF($GO892&gt;=39,INDEX($DJ:$DJ,$GN892+39),"")</f>
      </c>
      <c r="GM892">
        <f>IF($GO892&gt;=40,INDEX($DJ:$DJ,$GN892+40),"")</f>
      </c>
      <c r="GN892">
        <f>IFERROR(MATCH($DH892,$DI$2:$DI$148,0)+1,0)</f>
      </c>
      <c r="GO892">
        <f>IFERROR(INDEX($DK$2:$DK$148,MATCH($DH892,$DI$2:$DI$148,0)),0)</f>
      </c>
      <c r="GP892">
        <f>IFERROR(MATCH($Y892,$DL$892:$EY$892,0),0)</f>
      </c>
      <c r="GQ892">
        <f>IF($GP892&gt;0,INDEX($EZ$892:$GM$892,$GP892),"")</f>
      </c>
      <c r="GT892">
        <f>IF($JC892&gt;=1,INDEX($GR:$GR,$JB892+1),"")</f>
      </c>
      <c r="GU892">
        <f>IF($JC892&gt;=2,INDEX($GR:$GR,$JB892+2),"")</f>
      </c>
      <c r="GV892">
        <f>IF($JC892&gt;=3,INDEX($GR:$GR,$JB892+3),"")</f>
      </c>
      <c r="GW892">
        <f>IF($JC892&gt;=4,INDEX($GR:$GR,$JB892+4),"")</f>
      </c>
      <c r="GX892">
        <f>IF($JC892&gt;=5,INDEX($GR:$GR,$JB892+5),"")</f>
      </c>
      <c r="GY892">
        <f>IF($JC892&gt;=6,INDEX($GR:$GR,$JB892+6),"")</f>
      </c>
      <c r="GZ892">
        <f>IF($JC892&gt;=7,INDEX($GR:$GR,$JB892+7),"")</f>
      </c>
      <c r="HA892">
        <f>IF($JC892&gt;=8,INDEX($GR:$GR,$JB892+8),"")</f>
      </c>
      <c r="HB892">
        <f>IF($JC892&gt;=9,INDEX($GR:$GR,$JB892+9),"")</f>
      </c>
      <c r="HC892">
        <f>IF($JC892&gt;=10,INDEX($GR:$GR,$JB892+10),"")</f>
      </c>
      <c r="HD892">
        <f>IF($JC892&gt;=11,INDEX($GR:$GR,$JB892+11),"")</f>
      </c>
      <c r="HE892">
        <f>IF($JC892&gt;=12,INDEX($GR:$GR,$JB892+12),"")</f>
      </c>
      <c r="HF892">
        <f>IF($JC892&gt;=13,INDEX($GR:$GR,$JB892+13),"")</f>
      </c>
      <c r="HG892">
        <f>IF($JC892&gt;=14,INDEX($GR:$GR,$JB892+14),"")</f>
      </c>
      <c r="HH892">
        <f>IF($JC892&gt;=15,INDEX($GR:$GR,$JB892+15),"")</f>
      </c>
      <c r="HI892">
        <f>IF($JC892&gt;=16,INDEX($GR:$GR,$JB892+16),"")</f>
      </c>
      <c r="HJ892">
        <f>IF($JC892&gt;=17,INDEX($GR:$GR,$JB892+17),"")</f>
      </c>
      <c r="HK892">
        <f>IF($JC892&gt;=18,INDEX($GR:$GR,$JB892+18),"")</f>
      </c>
      <c r="HL892">
        <f>IF($JC892&gt;=19,INDEX($GR:$GR,$JB892+19),"")</f>
      </c>
      <c r="HM892">
        <f>IF($JC892&gt;=20,INDEX($GR:$GR,$JB892+20),"")</f>
      </c>
      <c r="HN892">
        <f>IF($JC892&gt;=21,INDEX($GR:$GR,$JB892+21),"")</f>
      </c>
      <c r="HO892">
        <f>IF($JC892&gt;=22,INDEX($GR:$GR,$JB892+22),"")</f>
      </c>
      <c r="HP892">
        <f>IF($JC892&gt;=23,INDEX($GR:$GR,$JB892+23),"")</f>
      </c>
      <c r="HQ892">
        <f>IF($JC892&gt;=24,INDEX($GR:$GR,$JB892+24),"")</f>
      </c>
      <c r="HR892">
        <f>IF($JC892&gt;=25,INDEX($GR:$GR,$JB892+25),"")</f>
      </c>
      <c r="HS892">
        <f>IF($JC892&gt;=26,INDEX($GR:$GR,$JB892+26),"")</f>
      </c>
      <c r="HT892">
        <f>IF($JC892&gt;=27,INDEX($GR:$GR,$JB892+27),"")</f>
      </c>
      <c r="HU892">
        <f>IF($JC892&gt;=28,INDEX($GR:$GR,$JB892+28),"")</f>
      </c>
      <c r="HV892">
        <f>IF($JC892&gt;=29,INDEX($GR:$GR,$JB892+29),"")</f>
      </c>
      <c r="HW892">
        <f>IF($JC892&gt;=30,INDEX($GR:$GR,$JB892+30),"")</f>
      </c>
      <c r="HX892">
        <f>IF($JC892&gt;=31,INDEX($GR:$GR,$JB892+31),"")</f>
      </c>
      <c r="HY892">
        <f>IF($JC892&gt;=32,INDEX($GR:$GR,$JB892+32),"")</f>
      </c>
      <c r="HZ892">
        <f>IF($JC892&gt;=33,INDEX($GR:$GR,$JB892+33),"")</f>
      </c>
      <c r="IA892">
        <f>IF($JC892&gt;=34,INDEX($GR:$GR,$JB892+34),"")</f>
      </c>
      <c r="IB892">
        <f>IF($JC892&gt;=35,INDEX($GR:$GR,$JB892+35),"")</f>
      </c>
      <c r="IC892">
        <f>IF($JC892&gt;=36,INDEX($GR:$GR,$JB892+36),"")</f>
      </c>
      <c r="ID892">
        <f>IF($JC892&gt;=37,INDEX($GR:$GR,$JB892+37),"")</f>
      </c>
      <c r="IE892">
        <f>IF($JC892&gt;=38,INDEX($GR:$GR,$JB892+38),"")</f>
      </c>
      <c r="IF892">
        <f>IF($JC892&gt;=39,INDEX($GR:$GR,$JB892+39),"")</f>
      </c>
      <c r="IG892">
        <f>IF($JC892&gt;=40,INDEX($GR:$GR,$JB892+40),"")</f>
      </c>
      <c r="IH892">
        <f>IF($JC892&gt;=41,INDEX($GR:$GR,$JB892+41),"")</f>
      </c>
      <c r="II892">
        <f>IF($JC892&gt;=42,INDEX($GR:$GR,$JB892+42),"")</f>
      </c>
      <c r="IJ892">
        <f>IF($JC892&gt;=43,INDEX($GR:$GR,$JB892+43),"")</f>
      </c>
      <c r="IK892">
        <f>IF($JC892&gt;=44,INDEX($GR:$GR,$JB892+44),"")</f>
      </c>
      <c r="IL892">
        <f>IF($JC892&gt;=45,INDEX($GR:$GR,$JB892+45),"")</f>
      </c>
      <c r="IM892">
        <f>IF($JC892&gt;=46,INDEX($GR:$GR,$JB892+46),"")</f>
      </c>
      <c r="IN892">
        <f>IF($JC892&gt;=47,INDEX($GR:$GR,$JB892+47),"")</f>
      </c>
      <c r="IO892">
        <f>IF($JC892&gt;=48,INDEX($GR:$GR,$JB892+48),"")</f>
      </c>
      <c r="IP892">
        <f>IF($JC892&gt;=49,INDEX($GR:$GR,$JB892+49),"")</f>
      </c>
      <c r="IQ892">
        <f>IF($JC892&gt;=50,INDEX($GR:$GR,$JB892+50),"")</f>
      </c>
      <c r="IR892">
        <f>IF($JC892&gt;=51,INDEX($GR:$GR,$JB892+51),"")</f>
      </c>
      <c r="IS892">
        <f>IF($JC892&gt;=52,INDEX($GR:$GR,$JB892+52),"")</f>
      </c>
      <c r="IT892">
        <f>IF($JC892&gt;=53,INDEX($GR:$GR,$JB892+53),"")</f>
      </c>
      <c r="IU892">
        <f>IF($JC892&gt;=54,INDEX($GR:$GR,$JB892+54),"")</f>
      </c>
      <c r="IV892">
        <f>IF($JC892&gt;=55,INDEX($GR:$GR,$JB892+55),"")</f>
      </c>
      <c r="IW892">
        <f>IF($JC892&gt;=56,INDEX($GR:$GR,$JB892+56),"")</f>
      </c>
      <c r="IX892">
        <f>IF($JC892&gt;=57,INDEX($GR:$GR,$JB892+57),"")</f>
      </c>
      <c r="IY892">
        <f>IF($JC892&gt;=58,INDEX($GR:$GR,$JB892+58),"")</f>
      </c>
      <c r="IZ892">
        <f>IF($JC892&gt;=59,INDEX($GR:$GR,$JB892+59),"")</f>
      </c>
      <c r="JA892">
        <f>IF($JC892&gt;=60,INDEX($GR:$GR,$JB892+60),"")</f>
      </c>
      <c r="JB892">
        <f>IFERROR(MATCH($GQ892,$GR$2:$GR$324,0)+1,0)</f>
      </c>
      <c r="JC892">
        <f>IFERROR(INDEX($GS$2:$GS$324,MATCH($GQ892,$GR$2:$GR$324,0)),0)</f>
      </c>
      <c r="JD892" t="s">
        <v>40</v>
      </c>
      <c r="JE892" t="s">
        <v>40</v>
      </c>
    </row>
    <row r="893" spans="1:265" x14ac:dyDescent="0.25">
      <c r="Q893">
        <f>IF(OR($T893="",$P893=""),"",IFERROR($T893/$P893,0))</f>
      </c>
      <c r="R893">
        <f>IF($T893="","",
SUM($S893,$U893,$Z893,$V893,$X893)*
(1-IF($AA893="",0,VALUE($AA893)/100)))</f>
      </c>
      <c r="S893">
        <f>IF($T893="","",$T893)</f>
      </c>
      <c r="U893">
        <f>IF($T893="","",
IF($N893="","",
IF(ISNUMBER(SEARCH("exempt",LOWER($N893))),0,
$T893*(VALUE(SUBSTITUTE($N893,"%",""))/100))))</f>
      </c>
      <c r="AB893">
        <f>IFERROR(IF(FIND(" - ",$K893)&gt;0,MID($K893,FIND(" - ",$K893)+3,LEN($K893)),""),"")</f>
      </c>
      <c r="AK893" t="s">
        <v>1480</v>
      </c>
      <c r="AP893">
        <f>IFERROR(LEFT($K893,FIND(" - ",$K893)-1),$K893)</f>
      </c>
      <c r="AS893">
        <f>IF($CH893&gt;=1,INDEX($AQ:$AQ,$CG893+1),"")</f>
      </c>
      <c r="AT893">
        <f>IF($CH893&gt;=2,INDEX($AQ:$AQ,$CG893+2),"")</f>
      </c>
      <c r="AU893">
        <f>IF($CH893&gt;=3,INDEX($AQ:$AQ,$CG893+3),"")</f>
      </c>
      <c r="AV893">
        <f>IF($CH893&gt;=4,INDEX($AQ:$AQ,$CG893+4),"")</f>
      </c>
      <c r="AW893">
        <f>IF($CH893&gt;=5,INDEX($AQ:$AQ,$CG893+5),"")</f>
      </c>
      <c r="AX893">
        <f>IF($CH893&gt;=6,INDEX($AQ:$AQ,$CG893+6),"")</f>
      </c>
      <c r="AY893">
        <f>IF($CH893&gt;=7,INDEX($AQ:$AQ,$CG893+7),"")</f>
      </c>
      <c r="AZ893">
        <f>IF($CH893&gt;=8,INDEX($AQ:$AQ,$CG893+8),"")</f>
      </c>
      <c r="BA893">
        <f>IF($CH893&gt;=9,INDEX($AQ:$AQ,$CG893+9),"")</f>
      </c>
      <c r="BB893">
        <f>IF($CH893&gt;=10,INDEX($AQ:$AQ,$CG893+10),"")</f>
      </c>
      <c r="BC893">
        <f>IF($CH893&gt;=11,INDEX($AQ:$AQ,$CG893+11),"")</f>
      </c>
      <c r="BD893">
        <f>IF($CH893&gt;=12,INDEX($AQ:$AQ,$CG893+12),"")</f>
      </c>
      <c r="BE893">
        <f>IF($CH893&gt;=13,INDEX($AQ:$AQ,$CG893+13),"")</f>
      </c>
      <c r="BF893">
        <f>IF($CH893&gt;=14,INDEX($AQ:$AQ,$CG893+14),"")</f>
      </c>
      <c r="BG893">
        <f>IF($CH893&gt;=15,INDEX($AQ:$AQ,$CG893+15),"")</f>
      </c>
      <c r="BH893">
        <f>IF($CH893&gt;=16,INDEX($AQ:$AQ,$CG893+16),"")</f>
      </c>
      <c r="BI893">
        <f>IF($CH893&gt;=17,INDEX($AQ:$AQ,$CG893+17),"")</f>
      </c>
      <c r="BJ893">
        <f>IF($CH893&gt;=18,INDEX($AQ:$AQ,$CG893+18),"")</f>
      </c>
      <c r="BK893">
        <f>IF($CH893&gt;=19,INDEX($AQ:$AQ,$CG893+19),"")</f>
      </c>
      <c r="BL893">
        <f>IF($CH893&gt;=20,INDEX($AQ:$AQ,$CG893+20),"")</f>
      </c>
      <c r="BM893">
        <f>IF($CH893&gt;=21,INDEX($AQ:$AQ,$CG893+21),"")</f>
      </c>
      <c r="BN893">
        <f>IF($CH893&gt;=22,INDEX($AQ:$AQ,$CG893+22),"")</f>
      </c>
      <c r="BO893">
        <f>IF($CH893&gt;=23,INDEX($AQ:$AQ,$CG893+23),"")</f>
      </c>
      <c r="BP893">
        <f>IF($CH893&gt;=24,INDEX($AQ:$AQ,$CG893+24),"")</f>
      </c>
      <c r="BQ893">
        <f>IF($CH893&gt;=25,INDEX($AQ:$AQ,$CG893+25),"")</f>
      </c>
      <c r="BR893">
        <f>IF($CH893&gt;=26,INDEX($AQ:$AQ,$CG893+26),"")</f>
      </c>
      <c r="BS893">
        <f>IF($CH893&gt;=27,INDEX($AQ:$AQ,$CG893+27),"")</f>
      </c>
      <c r="BT893">
        <f>IF($CH893&gt;=28,INDEX($AQ:$AQ,$CG893+28),"")</f>
      </c>
      <c r="BU893">
        <f>IF($CH893&gt;=29,INDEX($AQ:$AQ,$CG893+29),"")</f>
      </c>
      <c r="BV893">
        <f>IF($CH893&gt;=30,INDEX($AQ:$AQ,$CG893+30),"")</f>
      </c>
      <c r="BW893">
        <f>IF($CH893&gt;=31,INDEX($AQ:$AQ,$CG893+31),"")</f>
      </c>
      <c r="BX893">
        <f>IF($CH893&gt;=32,INDEX($AQ:$AQ,$CG893+32),"")</f>
      </c>
      <c r="BY893">
        <f>IF($CH893&gt;=33,INDEX($AQ:$AQ,$CG893+33),"")</f>
      </c>
      <c r="BZ893">
        <f>IF($CH893&gt;=34,INDEX($AQ:$AQ,$CG893+34),"")</f>
      </c>
      <c r="CA893">
        <f>IF($CH893&gt;=35,INDEX($AQ:$AQ,$CG893+35),"")</f>
      </c>
      <c r="CB893">
        <f>IF($CH893&gt;=36,INDEX($AQ:$AQ,$CG893+36),"")</f>
      </c>
      <c r="CC893">
        <f>IF($CH893&gt;=37,INDEX($AQ:$AQ,$CG893+37),"")</f>
      </c>
      <c r="CD893">
        <f>IF($CH893&gt;=38,INDEX($AQ:$AQ,$CG893+38),"")</f>
      </c>
      <c r="CE893">
        <f>IF($CH893&gt;=39,INDEX($AQ:$AQ,$CG893+39),"")</f>
      </c>
      <c r="CF893">
        <f>IF($CH893&gt;=40,INDEX($AQ:$AQ,$CG893+40),"")</f>
      </c>
      <c r="CG893">
        <f>IFERROR(MATCH($AP893,$AQ$2:$AQ$134,0)+1,0)</f>
      </c>
      <c r="CH893">
        <f>IFERROR(INDEX($AR$2:$AR$134,MATCH($AP893,$AQ$2:$AQ$134,0)),0)</f>
      </c>
      <c r="CI893">
        <f>IFERROR(LEFT($L893,FIND(" - ",$L893)-1),$L893)</f>
      </c>
      <c r="CL893">
        <f>IF($DG893&gt;=1,INDEX($CJ:$CJ,$DF893+1),"")</f>
      </c>
      <c r="CM893">
        <f>IF($DG893&gt;=2,INDEX($CJ:$CJ,$DF893+2),"")</f>
      </c>
      <c r="CN893">
        <f>IF($DG893&gt;=3,INDEX($CJ:$CJ,$DF893+3),"")</f>
      </c>
      <c r="CO893">
        <f>IF($DG893&gt;=4,INDEX($CJ:$CJ,$DF893+4),"")</f>
      </c>
      <c r="CP893">
        <f>IF($DG893&gt;=5,INDEX($CJ:$CJ,$DF893+5),"")</f>
      </c>
      <c r="CQ893">
        <f>IF($DG893&gt;=6,INDEX($CJ:$CJ,$DF893+6),"")</f>
      </c>
      <c r="CR893">
        <f>IF($DG893&gt;=7,INDEX($CJ:$CJ,$DF893+7),"")</f>
      </c>
      <c r="CS893">
        <f>IF($DG893&gt;=8,INDEX($CJ:$CJ,$DF893+8),"")</f>
      </c>
      <c r="CT893">
        <f>IF($DG893&gt;=9,INDEX($CJ:$CJ,$DF893+9),"")</f>
      </c>
      <c r="CU893">
        <f>IF($DG893&gt;=10,INDEX($CJ:$CJ,$DF893+10),"")</f>
      </c>
      <c r="CV893">
        <f>IF($DG893&gt;=11,INDEX($CJ:$CJ,$DF893+11),"")</f>
      </c>
      <c r="CW893">
        <f>IF($DG893&gt;=12,INDEX($CJ:$CJ,$DF893+12),"")</f>
      </c>
      <c r="CX893">
        <f>IF($DG893&gt;=13,INDEX($CJ:$CJ,$DF893+13),"")</f>
      </c>
      <c r="CY893">
        <f>IF($DG893&gt;=14,INDEX($CJ:$CJ,$DF893+14),"")</f>
      </c>
      <c r="CZ893">
        <f>IF($DG893&gt;=15,INDEX($CJ:$CJ,$DF893+15),"")</f>
      </c>
      <c r="DA893">
        <f>IF($DG893&gt;=16,INDEX($CJ:$CJ,$DF893+16),"")</f>
      </c>
      <c r="DB893">
        <f>IF($DG893&gt;=17,INDEX($CJ:$CJ,$DF893+17),"")</f>
      </c>
      <c r="DC893">
        <f>IF($DG893&gt;=18,INDEX($CJ:$CJ,$DF893+18),"")</f>
      </c>
      <c r="DD893">
        <f>IF($DG893&gt;=19,INDEX($CJ:$CJ,$DF893+19),"")</f>
      </c>
      <c r="DE893">
        <f>IF($DG893&gt;=20,INDEX($CJ:$CJ,$DF893+20),"")</f>
      </c>
      <c r="DF893">
        <f>IFERROR(MATCH($CI893,$CJ$2:$CJ$263,0)+1,0)</f>
      </c>
      <c r="DG893">
        <f>IFERROR(INDEX($CK$2:$CK$263,MATCH($CI893,$CJ$2:$CJ$263,0)),0)</f>
      </c>
      <c r="DH893">
        <f>IFERROR(INDEX($AO:$AO,MATCH($N893,$AN:$AN,0))&amp;"","")</f>
      </c>
      <c r="DL893">
        <f>IF($GO893&gt;=1,INDEX($DI:$DI,$GN893+1),"")</f>
      </c>
      <c r="DM893">
        <f>IF($GO893&gt;=2,INDEX($DI:$DI,$GN893+2),"")</f>
      </c>
      <c r="DN893">
        <f>IF($GO893&gt;=3,INDEX($DI:$DI,$GN893+3),"")</f>
      </c>
      <c r="DO893">
        <f>IF($GO893&gt;=4,INDEX($DI:$DI,$GN893+4),"")</f>
      </c>
      <c r="DP893">
        <f>IF($GO893&gt;=5,INDEX($DI:$DI,$GN893+5),"")</f>
      </c>
      <c r="DQ893">
        <f>IF($GO893&gt;=6,INDEX($DI:$DI,$GN893+6),"")</f>
      </c>
      <c r="DR893">
        <f>IF($GO893&gt;=7,INDEX($DI:$DI,$GN893+7),"")</f>
      </c>
      <c r="DS893">
        <f>IF($GO893&gt;=8,INDEX($DI:$DI,$GN893+8),"")</f>
      </c>
      <c r="DT893">
        <f>IF($GO893&gt;=9,INDEX($DI:$DI,$GN893+9),"")</f>
      </c>
      <c r="DU893">
        <f>IF($GO893&gt;=10,INDEX($DI:$DI,$GN893+10),"")</f>
      </c>
      <c r="DV893">
        <f>IF($GO893&gt;=11,INDEX($DI:$DI,$GN893+11),"")</f>
      </c>
      <c r="DW893">
        <f>IF($GO893&gt;=12,INDEX($DI:$DI,$GN893+12),"")</f>
      </c>
      <c r="DX893">
        <f>IF($GO893&gt;=13,INDEX($DI:$DI,$GN893+13),"")</f>
      </c>
      <c r="DY893">
        <f>IF($GO893&gt;=14,INDEX($DI:$DI,$GN893+14),"")</f>
      </c>
      <c r="DZ893">
        <f>IF($GO893&gt;=15,INDEX($DI:$DI,$GN893+15),"")</f>
      </c>
      <c r="EA893">
        <f>IF($GO893&gt;=16,INDEX($DI:$DI,$GN893+16),"")</f>
      </c>
      <c r="EB893">
        <f>IF($GO893&gt;=17,INDEX($DI:$DI,$GN893+17),"")</f>
      </c>
      <c r="EC893">
        <f>IF($GO893&gt;=18,INDEX($DI:$DI,$GN893+18),"")</f>
      </c>
      <c r="ED893">
        <f>IF($GO893&gt;=19,INDEX($DI:$DI,$GN893+19),"")</f>
      </c>
      <c r="EE893">
        <f>IF($GO893&gt;=20,INDEX($DI:$DI,$GN893+20),"")</f>
      </c>
      <c r="EF893">
        <f>IF($GO893&gt;=21,INDEX($DI:$DI,$GN893+21),"")</f>
      </c>
      <c r="EG893">
        <f>IF($GO893&gt;=22,INDEX($DI:$DI,$GN893+22),"")</f>
      </c>
      <c r="EH893">
        <f>IF($GO893&gt;=23,INDEX($DI:$DI,$GN893+23),"")</f>
      </c>
      <c r="EI893">
        <f>IF($GO893&gt;=24,INDEX($DI:$DI,$GN893+24),"")</f>
      </c>
      <c r="EJ893">
        <f>IF($GO893&gt;=25,INDEX($DI:$DI,$GN893+25),"")</f>
      </c>
      <c r="EK893">
        <f>IF($GO893&gt;=26,INDEX($DI:$DI,$GN893+26),"")</f>
      </c>
      <c r="EL893">
        <f>IF($GO893&gt;=27,INDEX($DI:$DI,$GN893+27),"")</f>
      </c>
      <c r="EM893">
        <f>IF($GO893&gt;=28,INDEX($DI:$DI,$GN893+28),"")</f>
      </c>
      <c r="EN893">
        <f>IF($GO893&gt;=29,INDEX($DI:$DI,$GN893+29),"")</f>
      </c>
      <c r="EO893">
        <f>IF($GO893&gt;=30,INDEX($DI:$DI,$GN893+30),"")</f>
      </c>
      <c r="EP893">
        <f>IF($GO893&gt;=31,INDEX($DI:$DI,$GN893+31),"")</f>
      </c>
      <c r="EQ893">
        <f>IF($GO893&gt;=32,INDEX($DI:$DI,$GN893+32),"")</f>
      </c>
      <c r="ER893">
        <f>IF($GO893&gt;=33,INDEX($DI:$DI,$GN893+33),"")</f>
      </c>
      <c r="ES893">
        <f>IF($GO893&gt;=34,INDEX($DI:$DI,$GN893+34),"")</f>
      </c>
      <c r="ET893">
        <f>IF($GO893&gt;=35,INDEX($DI:$DI,$GN893+35),"")</f>
      </c>
      <c r="EU893">
        <f>IF($GO893&gt;=36,INDEX($DI:$DI,$GN893+36),"")</f>
      </c>
      <c r="EV893">
        <f>IF($GO893&gt;=37,INDEX($DI:$DI,$GN893+37),"")</f>
      </c>
      <c r="EW893">
        <f>IF($GO893&gt;=38,INDEX($DI:$DI,$GN893+38),"")</f>
      </c>
      <c r="EX893">
        <f>IF($GO893&gt;=39,INDEX($DI:$DI,$GN893+39),"")</f>
      </c>
      <c r="EY893">
        <f>IF($GO893&gt;=40,INDEX($DI:$DI,$GN893+40),"")</f>
      </c>
      <c r="EZ893">
        <f>IF($GO893&gt;=1,INDEX($DJ:$DJ,$GN893+1),"")</f>
      </c>
      <c r="FA893">
        <f>IF($GO893&gt;=2,INDEX($DJ:$DJ,$GN893+2),"")</f>
      </c>
      <c r="FB893">
        <f>IF($GO893&gt;=3,INDEX($DJ:$DJ,$GN893+3),"")</f>
      </c>
      <c r="FC893">
        <f>IF($GO893&gt;=4,INDEX($DJ:$DJ,$GN893+4),"")</f>
      </c>
      <c r="FD893">
        <f>IF($GO893&gt;=5,INDEX($DJ:$DJ,$GN893+5),"")</f>
      </c>
      <c r="FE893">
        <f>IF($GO893&gt;=6,INDEX($DJ:$DJ,$GN893+6),"")</f>
      </c>
      <c r="FF893">
        <f>IF($GO893&gt;=7,INDEX($DJ:$DJ,$GN893+7),"")</f>
      </c>
      <c r="FG893">
        <f>IF($GO893&gt;=8,INDEX($DJ:$DJ,$GN893+8),"")</f>
      </c>
      <c r="FH893">
        <f>IF($GO893&gt;=9,INDEX($DJ:$DJ,$GN893+9),"")</f>
      </c>
      <c r="FI893">
        <f>IF($GO893&gt;=10,INDEX($DJ:$DJ,$GN893+10),"")</f>
      </c>
      <c r="FJ893">
        <f>IF($GO893&gt;=11,INDEX($DJ:$DJ,$GN893+11),"")</f>
      </c>
      <c r="FK893">
        <f>IF($GO893&gt;=12,INDEX($DJ:$DJ,$GN893+12),"")</f>
      </c>
      <c r="FL893">
        <f>IF($GO893&gt;=13,INDEX($DJ:$DJ,$GN893+13),"")</f>
      </c>
      <c r="FM893">
        <f>IF($GO893&gt;=14,INDEX($DJ:$DJ,$GN893+14),"")</f>
      </c>
      <c r="FN893">
        <f>IF($GO893&gt;=15,INDEX($DJ:$DJ,$GN893+15),"")</f>
      </c>
      <c r="FO893">
        <f>IF($GO893&gt;=16,INDEX($DJ:$DJ,$GN893+16),"")</f>
      </c>
      <c r="FP893">
        <f>IF($GO893&gt;=17,INDEX($DJ:$DJ,$GN893+17),"")</f>
      </c>
      <c r="FQ893">
        <f>IF($GO893&gt;=18,INDEX($DJ:$DJ,$GN893+18),"")</f>
      </c>
      <c r="FR893">
        <f>IF($GO893&gt;=19,INDEX($DJ:$DJ,$GN893+19),"")</f>
      </c>
      <c r="FS893">
        <f>IF($GO893&gt;=20,INDEX($DJ:$DJ,$GN893+20),"")</f>
      </c>
      <c r="FT893">
        <f>IF($GO893&gt;=21,INDEX($DJ:$DJ,$GN893+21),"")</f>
      </c>
      <c r="FU893">
        <f>IF($GO893&gt;=22,INDEX($DJ:$DJ,$GN893+22),"")</f>
      </c>
      <c r="FV893">
        <f>IF($GO893&gt;=23,INDEX($DJ:$DJ,$GN893+23),"")</f>
      </c>
      <c r="FW893">
        <f>IF($GO893&gt;=24,INDEX($DJ:$DJ,$GN893+24),"")</f>
      </c>
      <c r="FX893">
        <f>IF($GO893&gt;=25,INDEX($DJ:$DJ,$GN893+25),"")</f>
      </c>
      <c r="FY893">
        <f>IF($GO893&gt;=26,INDEX($DJ:$DJ,$GN893+26),"")</f>
      </c>
      <c r="FZ893">
        <f>IF($GO893&gt;=27,INDEX($DJ:$DJ,$GN893+27),"")</f>
      </c>
      <c r="GA893">
        <f>IF($GO893&gt;=28,INDEX($DJ:$DJ,$GN893+28),"")</f>
      </c>
      <c r="GB893">
        <f>IF($GO893&gt;=29,INDEX($DJ:$DJ,$GN893+29),"")</f>
      </c>
      <c r="GC893">
        <f>IF($GO893&gt;=30,INDEX($DJ:$DJ,$GN893+30),"")</f>
      </c>
      <c r="GD893">
        <f>IF($GO893&gt;=31,INDEX($DJ:$DJ,$GN893+31),"")</f>
      </c>
      <c r="GE893">
        <f>IF($GO893&gt;=32,INDEX($DJ:$DJ,$GN893+32),"")</f>
      </c>
      <c r="GF893">
        <f>IF($GO893&gt;=33,INDEX($DJ:$DJ,$GN893+33),"")</f>
      </c>
      <c r="GG893">
        <f>IF($GO893&gt;=34,INDEX($DJ:$DJ,$GN893+34),"")</f>
      </c>
      <c r="GH893">
        <f>IF($GO893&gt;=35,INDEX($DJ:$DJ,$GN893+35),"")</f>
      </c>
      <c r="GI893">
        <f>IF($GO893&gt;=36,INDEX($DJ:$DJ,$GN893+36),"")</f>
      </c>
      <c r="GJ893">
        <f>IF($GO893&gt;=37,INDEX($DJ:$DJ,$GN893+37),"")</f>
      </c>
      <c r="GK893">
        <f>IF($GO893&gt;=38,INDEX($DJ:$DJ,$GN893+38),"")</f>
      </c>
      <c r="GL893">
        <f>IF($GO893&gt;=39,INDEX($DJ:$DJ,$GN893+39),"")</f>
      </c>
      <c r="GM893">
        <f>IF($GO893&gt;=40,INDEX($DJ:$DJ,$GN893+40),"")</f>
      </c>
      <c r="GN893">
        <f>IFERROR(MATCH($DH893,$DI$2:$DI$148,0)+1,0)</f>
      </c>
      <c r="GO893">
        <f>IFERROR(INDEX($DK$2:$DK$148,MATCH($DH893,$DI$2:$DI$148,0)),0)</f>
      </c>
      <c r="GP893">
        <f>IFERROR(MATCH($Y893,$DL$893:$EY$893,0),0)</f>
      </c>
      <c r="GQ893">
        <f>IF($GP893&gt;0,INDEX($EZ$893:$GM$893,$GP893),"")</f>
      </c>
      <c r="GT893">
        <f>IF($JC893&gt;=1,INDEX($GR:$GR,$JB893+1),"")</f>
      </c>
      <c r="GU893">
        <f>IF($JC893&gt;=2,INDEX($GR:$GR,$JB893+2),"")</f>
      </c>
      <c r="GV893">
        <f>IF($JC893&gt;=3,INDEX($GR:$GR,$JB893+3),"")</f>
      </c>
      <c r="GW893">
        <f>IF($JC893&gt;=4,INDEX($GR:$GR,$JB893+4),"")</f>
      </c>
      <c r="GX893">
        <f>IF($JC893&gt;=5,INDEX($GR:$GR,$JB893+5),"")</f>
      </c>
      <c r="GY893">
        <f>IF($JC893&gt;=6,INDEX($GR:$GR,$JB893+6),"")</f>
      </c>
      <c r="GZ893">
        <f>IF($JC893&gt;=7,INDEX($GR:$GR,$JB893+7),"")</f>
      </c>
      <c r="HA893">
        <f>IF($JC893&gt;=8,INDEX($GR:$GR,$JB893+8),"")</f>
      </c>
      <c r="HB893">
        <f>IF($JC893&gt;=9,INDEX($GR:$GR,$JB893+9),"")</f>
      </c>
      <c r="HC893">
        <f>IF($JC893&gt;=10,INDEX($GR:$GR,$JB893+10),"")</f>
      </c>
      <c r="HD893">
        <f>IF($JC893&gt;=11,INDEX($GR:$GR,$JB893+11),"")</f>
      </c>
      <c r="HE893">
        <f>IF($JC893&gt;=12,INDEX($GR:$GR,$JB893+12),"")</f>
      </c>
      <c r="HF893">
        <f>IF($JC893&gt;=13,INDEX($GR:$GR,$JB893+13),"")</f>
      </c>
      <c r="HG893">
        <f>IF($JC893&gt;=14,INDEX($GR:$GR,$JB893+14),"")</f>
      </c>
      <c r="HH893">
        <f>IF($JC893&gt;=15,INDEX($GR:$GR,$JB893+15),"")</f>
      </c>
      <c r="HI893">
        <f>IF($JC893&gt;=16,INDEX($GR:$GR,$JB893+16),"")</f>
      </c>
      <c r="HJ893">
        <f>IF($JC893&gt;=17,INDEX($GR:$GR,$JB893+17),"")</f>
      </c>
      <c r="HK893">
        <f>IF($JC893&gt;=18,INDEX($GR:$GR,$JB893+18),"")</f>
      </c>
      <c r="HL893">
        <f>IF($JC893&gt;=19,INDEX($GR:$GR,$JB893+19),"")</f>
      </c>
      <c r="HM893">
        <f>IF($JC893&gt;=20,INDEX($GR:$GR,$JB893+20),"")</f>
      </c>
      <c r="HN893">
        <f>IF($JC893&gt;=21,INDEX($GR:$GR,$JB893+21),"")</f>
      </c>
      <c r="HO893">
        <f>IF($JC893&gt;=22,INDEX($GR:$GR,$JB893+22),"")</f>
      </c>
      <c r="HP893">
        <f>IF($JC893&gt;=23,INDEX($GR:$GR,$JB893+23),"")</f>
      </c>
      <c r="HQ893">
        <f>IF($JC893&gt;=24,INDEX($GR:$GR,$JB893+24),"")</f>
      </c>
      <c r="HR893">
        <f>IF($JC893&gt;=25,INDEX($GR:$GR,$JB893+25),"")</f>
      </c>
      <c r="HS893">
        <f>IF($JC893&gt;=26,INDEX($GR:$GR,$JB893+26),"")</f>
      </c>
      <c r="HT893">
        <f>IF($JC893&gt;=27,INDEX($GR:$GR,$JB893+27),"")</f>
      </c>
      <c r="HU893">
        <f>IF($JC893&gt;=28,INDEX($GR:$GR,$JB893+28),"")</f>
      </c>
      <c r="HV893">
        <f>IF($JC893&gt;=29,INDEX($GR:$GR,$JB893+29),"")</f>
      </c>
      <c r="HW893">
        <f>IF($JC893&gt;=30,INDEX($GR:$GR,$JB893+30),"")</f>
      </c>
      <c r="HX893">
        <f>IF($JC893&gt;=31,INDEX($GR:$GR,$JB893+31),"")</f>
      </c>
      <c r="HY893">
        <f>IF($JC893&gt;=32,INDEX($GR:$GR,$JB893+32),"")</f>
      </c>
      <c r="HZ893">
        <f>IF($JC893&gt;=33,INDEX($GR:$GR,$JB893+33),"")</f>
      </c>
      <c r="IA893">
        <f>IF($JC893&gt;=34,INDEX($GR:$GR,$JB893+34),"")</f>
      </c>
      <c r="IB893">
        <f>IF($JC893&gt;=35,INDEX($GR:$GR,$JB893+35),"")</f>
      </c>
      <c r="IC893">
        <f>IF($JC893&gt;=36,INDEX($GR:$GR,$JB893+36),"")</f>
      </c>
      <c r="ID893">
        <f>IF($JC893&gt;=37,INDEX($GR:$GR,$JB893+37),"")</f>
      </c>
      <c r="IE893">
        <f>IF($JC893&gt;=38,INDEX($GR:$GR,$JB893+38),"")</f>
      </c>
      <c r="IF893">
        <f>IF($JC893&gt;=39,INDEX($GR:$GR,$JB893+39),"")</f>
      </c>
      <c r="IG893">
        <f>IF($JC893&gt;=40,INDEX($GR:$GR,$JB893+40),"")</f>
      </c>
      <c r="IH893">
        <f>IF($JC893&gt;=41,INDEX($GR:$GR,$JB893+41),"")</f>
      </c>
      <c r="II893">
        <f>IF($JC893&gt;=42,INDEX($GR:$GR,$JB893+42),"")</f>
      </c>
      <c r="IJ893">
        <f>IF($JC893&gt;=43,INDEX($GR:$GR,$JB893+43),"")</f>
      </c>
      <c r="IK893">
        <f>IF($JC893&gt;=44,INDEX($GR:$GR,$JB893+44),"")</f>
      </c>
      <c r="IL893">
        <f>IF($JC893&gt;=45,INDEX($GR:$GR,$JB893+45),"")</f>
      </c>
      <c r="IM893">
        <f>IF($JC893&gt;=46,INDEX($GR:$GR,$JB893+46),"")</f>
      </c>
      <c r="IN893">
        <f>IF($JC893&gt;=47,INDEX($GR:$GR,$JB893+47),"")</f>
      </c>
      <c r="IO893">
        <f>IF($JC893&gt;=48,INDEX($GR:$GR,$JB893+48),"")</f>
      </c>
      <c r="IP893">
        <f>IF($JC893&gt;=49,INDEX($GR:$GR,$JB893+49),"")</f>
      </c>
      <c r="IQ893">
        <f>IF($JC893&gt;=50,INDEX($GR:$GR,$JB893+50),"")</f>
      </c>
      <c r="IR893">
        <f>IF($JC893&gt;=51,INDEX($GR:$GR,$JB893+51),"")</f>
      </c>
      <c r="IS893">
        <f>IF($JC893&gt;=52,INDEX($GR:$GR,$JB893+52),"")</f>
      </c>
      <c r="IT893">
        <f>IF($JC893&gt;=53,INDEX($GR:$GR,$JB893+53),"")</f>
      </c>
      <c r="IU893">
        <f>IF($JC893&gt;=54,INDEX($GR:$GR,$JB893+54),"")</f>
      </c>
      <c r="IV893">
        <f>IF($JC893&gt;=55,INDEX($GR:$GR,$JB893+55),"")</f>
      </c>
      <c r="IW893">
        <f>IF($JC893&gt;=56,INDEX($GR:$GR,$JB893+56),"")</f>
      </c>
      <c r="IX893">
        <f>IF($JC893&gt;=57,INDEX($GR:$GR,$JB893+57),"")</f>
      </c>
      <c r="IY893">
        <f>IF($JC893&gt;=58,INDEX($GR:$GR,$JB893+58),"")</f>
      </c>
      <c r="IZ893">
        <f>IF($JC893&gt;=59,INDEX($GR:$GR,$JB893+59),"")</f>
      </c>
      <c r="JA893">
        <f>IF($JC893&gt;=60,INDEX($GR:$GR,$JB893+60),"")</f>
      </c>
      <c r="JB893">
        <f>IFERROR(MATCH($GQ893,$GR$2:$GR$324,0)+1,0)</f>
      </c>
      <c r="JC893">
        <f>IFERROR(INDEX($GS$2:$GS$324,MATCH($GQ893,$GR$2:$GR$324,0)),0)</f>
      </c>
      <c r="JD893" t="s">
        <v>40</v>
      </c>
      <c r="JE893" t="s">
        <v>40</v>
      </c>
    </row>
    <row r="894" spans="1:265" x14ac:dyDescent="0.25">
      <c r="Q894">
        <f>IF(OR($T894="",$P894=""),"",IFERROR($T894/$P894,0))</f>
      </c>
      <c r="R894">
        <f>IF($T894="","",
SUM($S894,$U894,$Z894,$V894,$X894)*
(1-IF($AA894="",0,VALUE($AA894)/100)))</f>
      </c>
      <c r="S894">
        <f>IF($T894="","",$T894)</f>
      </c>
      <c r="U894">
        <f>IF($T894="","",
IF($N894="","",
IF(ISNUMBER(SEARCH("exempt",LOWER($N894))),0,
$T894*(VALUE(SUBSTITUTE($N894,"%",""))/100))))</f>
      </c>
      <c r="AB894">
        <f>IFERROR(IF(FIND(" - ",$K894)&gt;0,MID($K894,FIND(" - ",$K894)+3,LEN($K894)),""),"")</f>
      </c>
      <c r="AK894" t="s">
        <v>1481</v>
      </c>
      <c r="AP894">
        <f>IFERROR(LEFT($K894,FIND(" - ",$K894)-1),$K894)</f>
      </c>
      <c r="AS894">
        <f>IF($CH894&gt;=1,INDEX($AQ:$AQ,$CG894+1),"")</f>
      </c>
      <c r="AT894">
        <f>IF($CH894&gt;=2,INDEX($AQ:$AQ,$CG894+2),"")</f>
      </c>
      <c r="AU894">
        <f>IF($CH894&gt;=3,INDEX($AQ:$AQ,$CG894+3),"")</f>
      </c>
      <c r="AV894">
        <f>IF($CH894&gt;=4,INDEX($AQ:$AQ,$CG894+4),"")</f>
      </c>
      <c r="AW894">
        <f>IF($CH894&gt;=5,INDEX($AQ:$AQ,$CG894+5),"")</f>
      </c>
      <c r="AX894">
        <f>IF($CH894&gt;=6,INDEX($AQ:$AQ,$CG894+6),"")</f>
      </c>
      <c r="AY894">
        <f>IF($CH894&gt;=7,INDEX($AQ:$AQ,$CG894+7),"")</f>
      </c>
      <c r="AZ894">
        <f>IF($CH894&gt;=8,INDEX($AQ:$AQ,$CG894+8),"")</f>
      </c>
      <c r="BA894">
        <f>IF($CH894&gt;=9,INDEX($AQ:$AQ,$CG894+9),"")</f>
      </c>
      <c r="BB894">
        <f>IF($CH894&gt;=10,INDEX($AQ:$AQ,$CG894+10),"")</f>
      </c>
      <c r="BC894">
        <f>IF($CH894&gt;=11,INDEX($AQ:$AQ,$CG894+11),"")</f>
      </c>
      <c r="BD894">
        <f>IF($CH894&gt;=12,INDEX($AQ:$AQ,$CG894+12),"")</f>
      </c>
      <c r="BE894">
        <f>IF($CH894&gt;=13,INDEX($AQ:$AQ,$CG894+13),"")</f>
      </c>
      <c r="BF894">
        <f>IF($CH894&gt;=14,INDEX($AQ:$AQ,$CG894+14),"")</f>
      </c>
      <c r="BG894">
        <f>IF($CH894&gt;=15,INDEX($AQ:$AQ,$CG894+15),"")</f>
      </c>
      <c r="BH894">
        <f>IF($CH894&gt;=16,INDEX($AQ:$AQ,$CG894+16),"")</f>
      </c>
      <c r="BI894">
        <f>IF($CH894&gt;=17,INDEX($AQ:$AQ,$CG894+17),"")</f>
      </c>
      <c r="BJ894">
        <f>IF($CH894&gt;=18,INDEX($AQ:$AQ,$CG894+18),"")</f>
      </c>
      <c r="BK894">
        <f>IF($CH894&gt;=19,INDEX($AQ:$AQ,$CG894+19),"")</f>
      </c>
      <c r="BL894">
        <f>IF($CH894&gt;=20,INDEX($AQ:$AQ,$CG894+20),"")</f>
      </c>
      <c r="BM894">
        <f>IF($CH894&gt;=21,INDEX($AQ:$AQ,$CG894+21),"")</f>
      </c>
      <c r="BN894">
        <f>IF($CH894&gt;=22,INDEX($AQ:$AQ,$CG894+22),"")</f>
      </c>
      <c r="BO894">
        <f>IF($CH894&gt;=23,INDEX($AQ:$AQ,$CG894+23),"")</f>
      </c>
      <c r="BP894">
        <f>IF($CH894&gt;=24,INDEX($AQ:$AQ,$CG894+24),"")</f>
      </c>
      <c r="BQ894">
        <f>IF($CH894&gt;=25,INDEX($AQ:$AQ,$CG894+25),"")</f>
      </c>
      <c r="BR894">
        <f>IF($CH894&gt;=26,INDEX($AQ:$AQ,$CG894+26),"")</f>
      </c>
      <c r="BS894">
        <f>IF($CH894&gt;=27,INDEX($AQ:$AQ,$CG894+27),"")</f>
      </c>
      <c r="BT894">
        <f>IF($CH894&gt;=28,INDEX($AQ:$AQ,$CG894+28),"")</f>
      </c>
      <c r="BU894">
        <f>IF($CH894&gt;=29,INDEX($AQ:$AQ,$CG894+29),"")</f>
      </c>
      <c r="BV894">
        <f>IF($CH894&gt;=30,INDEX($AQ:$AQ,$CG894+30),"")</f>
      </c>
      <c r="BW894">
        <f>IF($CH894&gt;=31,INDEX($AQ:$AQ,$CG894+31),"")</f>
      </c>
      <c r="BX894">
        <f>IF($CH894&gt;=32,INDEX($AQ:$AQ,$CG894+32),"")</f>
      </c>
      <c r="BY894">
        <f>IF($CH894&gt;=33,INDEX($AQ:$AQ,$CG894+33),"")</f>
      </c>
      <c r="BZ894">
        <f>IF($CH894&gt;=34,INDEX($AQ:$AQ,$CG894+34),"")</f>
      </c>
      <c r="CA894">
        <f>IF($CH894&gt;=35,INDEX($AQ:$AQ,$CG894+35),"")</f>
      </c>
      <c r="CB894">
        <f>IF($CH894&gt;=36,INDEX($AQ:$AQ,$CG894+36),"")</f>
      </c>
      <c r="CC894">
        <f>IF($CH894&gt;=37,INDEX($AQ:$AQ,$CG894+37),"")</f>
      </c>
      <c r="CD894">
        <f>IF($CH894&gt;=38,INDEX($AQ:$AQ,$CG894+38),"")</f>
      </c>
      <c r="CE894">
        <f>IF($CH894&gt;=39,INDEX($AQ:$AQ,$CG894+39),"")</f>
      </c>
      <c r="CF894">
        <f>IF($CH894&gt;=40,INDEX($AQ:$AQ,$CG894+40),"")</f>
      </c>
      <c r="CG894">
        <f>IFERROR(MATCH($AP894,$AQ$2:$AQ$134,0)+1,0)</f>
      </c>
      <c r="CH894">
        <f>IFERROR(INDEX($AR$2:$AR$134,MATCH($AP894,$AQ$2:$AQ$134,0)),0)</f>
      </c>
      <c r="CI894">
        <f>IFERROR(LEFT($L894,FIND(" - ",$L894)-1),$L894)</f>
      </c>
      <c r="CL894">
        <f>IF($DG894&gt;=1,INDEX($CJ:$CJ,$DF894+1),"")</f>
      </c>
      <c r="CM894">
        <f>IF($DG894&gt;=2,INDEX($CJ:$CJ,$DF894+2),"")</f>
      </c>
      <c r="CN894">
        <f>IF($DG894&gt;=3,INDEX($CJ:$CJ,$DF894+3),"")</f>
      </c>
      <c r="CO894">
        <f>IF($DG894&gt;=4,INDEX($CJ:$CJ,$DF894+4),"")</f>
      </c>
      <c r="CP894">
        <f>IF($DG894&gt;=5,INDEX($CJ:$CJ,$DF894+5),"")</f>
      </c>
      <c r="CQ894">
        <f>IF($DG894&gt;=6,INDEX($CJ:$CJ,$DF894+6),"")</f>
      </c>
      <c r="CR894">
        <f>IF($DG894&gt;=7,INDEX($CJ:$CJ,$DF894+7),"")</f>
      </c>
      <c r="CS894">
        <f>IF($DG894&gt;=8,INDEX($CJ:$CJ,$DF894+8),"")</f>
      </c>
      <c r="CT894">
        <f>IF($DG894&gt;=9,INDEX($CJ:$CJ,$DF894+9),"")</f>
      </c>
      <c r="CU894">
        <f>IF($DG894&gt;=10,INDEX($CJ:$CJ,$DF894+10),"")</f>
      </c>
      <c r="CV894">
        <f>IF($DG894&gt;=11,INDEX($CJ:$CJ,$DF894+11),"")</f>
      </c>
      <c r="CW894">
        <f>IF($DG894&gt;=12,INDEX($CJ:$CJ,$DF894+12),"")</f>
      </c>
      <c r="CX894">
        <f>IF($DG894&gt;=13,INDEX($CJ:$CJ,$DF894+13),"")</f>
      </c>
      <c r="CY894">
        <f>IF($DG894&gt;=14,INDEX($CJ:$CJ,$DF894+14),"")</f>
      </c>
      <c r="CZ894">
        <f>IF($DG894&gt;=15,INDEX($CJ:$CJ,$DF894+15),"")</f>
      </c>
      <c r="DA894">
        <f>IF($DG894&gt;=16,INDEX($CJ:$CJ,$DF894+16),"")</f>
      </c>
      <c r="DB894">
        <f>IF($DG894&gt;=17,INDEX($CJ:$CJ,$DF894+17),"")</f>
      </c>
      <c r="DC894">
        <f>IF($DG894&gt;=18,INDEX($CJ:$CJ,$DF894+18),"")</f>
      </c>
      <c r="DD894">
        <f>IF($DG894&gt;=19,INDEX($CJ:$CJ,$DF894+19),"")</f>
      </c>
      <c r="DE894">
        <f>IF($DG894&gt;=20,INDEX($CJ:$CJ,$DF894+20),"")</f>
      </c>
      <c r="DF894">
        <f>IFERROR(MATCH($CI894,$CJ$2:$CJ$263,0)+1,0)</f>
      </c>
      <c r="DG894">
        <f>IFERROR(INDEX($CK$2:$CK$263,MATCH($CI894,$CJ$2:$CJ$263,0)),0)</f>
      </c>
      <c r="DH894">
        <f>IFERROR(INDEX($AO:$AO,MATCH($N894,$AN:$AN,0))&amp;"","")</f>
      </c>
      <c r="DL894">
        <f>IF($GO894&gt;=1,INDEX($DI:$DI,$GN894+1),"")</f>
      </c>
      <c r="DM894">
        <f>IF($GO894&gt;=2,INDEX($DI:$DI,$GN894+2),"")</f>
      </c>
      <c r="DN894">
        <f>IF($GO894&gt;=3,INDEX($DI:$DI,$GN894+3),"")</f>
      </c>
      <c r="DO894">
        <f>IF($GO894&gt;=4,INDEX($DI:$DI,$GN894+4),"")</f>
      </c>
      <c r="DP894">
        <f>IF($GO894&gt;=5,INDEX($DI:$DI,$GN894+5),"")</f>
      </c>
      <c r="DQ894">
        <f>IF($GO894&gt;=6,INDEX($DI:$DI,$GN894+6),"")</f>
      </c>
      <c r="DR894">
        <f>IF($GO894&gt;=7,INDEX($DI:$DI,$GN894+7),"")</f>
      </c>
      <c r="DS894">
        <f>IF($GO894&gt;=8,INDEX($DI:$DI,$GN894+8),"")</f>
      </c>
      <c r="DT894">
        <f>IF($GO894&gt;=9,INDEX($DI:$DI,$GN894+9),"")</f>
      </c>
      <c r="DU894">
        <f>IF($GO894&gt;=10,INDEX($DI:$DI,$GN894+10),"")</f>
      </c>
      <c r="DV894">
        <f>IF($GO894&gt;=11,INDEX($DI:$DI,$GN894+11),"")</f>
      </c>
      <c r="DW894">
        <f>IF($GO894&gt;=12,INDEX($DI:$DI,$GN894+12),"")</f>
      </c>
      <c r="DX894">
        <f>IF($GO894&gt;=13,INDEX($DI:$DI,$GN894+13),"")</f>
      </c>
      <c r="DY894">
        <f>IF($GO894&gt;=14,INDEX($DI:$DI,$GN894+14),"")</f>
      </c>
      <c r="DZ894">
        <f>IF($GO894&gt;=15,INDEX($DI:$DI,$GN894+15),"")</f>
      </c>
      <c r="EA894">
        <f>IF($GO894&gt;=16,INDEX($DI:$DI,$GN894+16),"")</f>
      </c>
      <c r="EB894">
        <f>IF($GO894&gt;=17,INDEX($DI:$DI,$GN894+17),"")</f>
      </c>
      <c r="EC894">
        <f>IF($GO894&gt;=18,INDEX($DI:$DI,$GN894+18),"")</f>
      </c>
      <c r="ED894">
        <f>IF($GO894&gt;=19,INDEX($DI:$DI,$GN894+19),"")</f>
      </c>
      <c r="EE894">
        <f>IF($GO894&gt;=20,INDEX($DI:$DI,$GN894+20),"")</f>
      </c>
      <c r="EF894">
        <f>IF($GO894&gt;=21,INDEX($DI:$DI,$GN894+21),"")</f>
      </c>
      <c r="EG894">
        <f>IF($GO894&gt;=22,INDEX($DI:$DI,$GN894+22),"")</f>
      </c>
      <c r="EH894">
        <f>IF($GO894&gt;=23,INDEX($DI:$DI,$GN894+23),"")</f>
      </c>
      <c r="EI894">
        <f>IF($GO894&gt;=24,INDEX($DI:$DI,$GN894+24),"")</f>
      </c>
      <c r="EJ894">
        <f>IF($GO894&gt;=25,INDEX($DI:$DI,$GN894+25),"")</f>
      </c>
      <c r="EK894">
        <f>IF($GO894&gt;=26,INDEX($DI:$DI,$GN894+26),"")</f>
      </c>
      <c r="EL894">
        <f>IF($GO894&gt;=27,INDEX($DI:$DI,$GN894+27),"")</f>
      </c>
      <c r="EM894">
        <f>IF($GO894&gt;=28,INDEX($DI:$DI,$GN894+28),"")</f>
      </c>
      <c r="EN894">
        <f>IF($GO894&gt;=29,INDEX($DI:$DI,$GN894+29),"")</f>
      </c>
      <c r="EO894">
        <f>IF($GO894&gt;=30,INDEX($DI:$DI,$GN894+30),"")</f>
      </c>
      <c r="EP894">
        <f>IF($GO894&gt;=31,INDEX($DI:$DI,$GN894+31),"")</f>
      </c>
      <c r="EQ894">
        <f>IF($GO894&gt;=32,INDEX($DI:$DI,$GN894+32),"")</f>
      </c>
      <c r="ER894">
        <f>IF($GO894&gt;=33,INDEX($DI:$DI,$GN894+33),"")</f>
      </c>
      <c r="ES894">
        <f>IF($GO894&gt;=34,INDEX($DI:$DI,$GN894+34),"")</f>
      </c>
      <c r="ET894">
        <f>IF($GO894&gt;=35,INDEX($DI:$DI,$GN894+35),"")</f>
      </c>
      <c r="EU894">
        <f>IF($GO894&gt;=36,INDEX($DI:$DI,$GN894+36),"")</f>
      </c>
      <c r="EV894">
        <f>IF($GO894&gt;=37,INDEX($DI:$DI,$GN894+37),"")</f>
      </c>
      <c r="EW894">
        <f>IF($GO894&gt;=38,INDEX($DI:$DI,$GN894+38),"")</f>
      </c>
      <c r="EX894">
        <f>IF($GO894&gt;=39,INDEX($DI:$DI,$GN894+39),"")</f>
      </c>
      <c r="EY894">
        <f>IF($GO894&gt;=40,INDEX($DI:$DI,$GN894+40),"")</f>
      </c>
      <c r="EZ894">
        <f>IF($GO894&gt;=1,INDEX($DJ:$DJ,$GN894+1),"")</f>
      </c>
      <c r="FA894">
        <f>IF($GO894&gt;=2,INDEX($DJ:$DJ,$GN894+2),"")</f>
      </c>
      <c r="FB894">
        <f>IF($GO894&gt;=3,INDEX($DJ:$DJ,$GN894+3),"")</f>
      </c>
      <c r="FC894">
        <f>IF($GO894&gt;=4,INDEX($DJ:$DJ,$GN894+4),"")</f>
      </c>
      <c r="FD894">
        <f>IF($GO894&gt;=5,INDEX($DJ:$DJ,$GN894+5),"")</f>
      </c>
      <c r="FE894">
        <f>IF($GO894&gt;=6,INDEX($DJ:$DJ,$GN894+6),"")</f>
      </c>
      <c r="FF894">
        <f>IF($GO894&gt;=7,INDEX($DJ:$DJ,$GN894+7),"")</f>
      </c>
      <c r="FG894">
        <f>IF($GO894&gt;=8,INDEX($DJ:$DJ,$GN894+8),"")</f>
      </c>
      <c r="FH894">
        <f>IF($GO894&gt;=9,INDEX($DJ:$DJ,$GN894+9),"")</f>
      </c>
      <c r="FI894">
        <f>IF($GO894&gt;=10,INDEX($DJ:$DJ,$GN894+10),"")</f>
      </c>
      <c r="FJ894">
        <f>IF($GO894&gt;=11,INDEX($DJ:$DJ,$GN894+11),"")</f>
      </c>
      <c r="FK894">
        <f>IF($GO894&gt;=12,INDEX($DJ:$DJ,$GN894+12),"")</f>
      </c>
      <c r="FL894">
        <f>IF($GO894&gt;=13,INDEX($DJ:$DJ,$GN894+13),"")</f>
      </c>
      <c r="FM894">
        <f>IF($GO894&gt;=14,INDEX($DJ:$DJ,$GN894+14),"")</f>
      </c>
      <c r="FN894">
        <f>IF($GO894&gt;=15,INDEX($DJ:$DJ,$GN894+15),"")</f>
      </c>
      <c r="FO894">
        <f>IF($GO894&gt;=16,INDEX($DJ:$DJ,$GN894+16),"")</f>
      </c>
      <c r="FP894">
        <f>IF($GO894&gt;=17,INDEX($DJ:$DJ,$GN894+17),"")</f>
      </c>
      <c r="FQ894">
        <f>IF($GO894&gt;=18,INDEX($DJ:$DJ,$GN894+18),"")</f>
      </c>
      <c r="FR894">
        <f>IF($GO894&gt;=19,INDEX($DJ:$DJ,$GN894+19),"")</f>
      </c>
      <c r="FS894">
        <f>IF($GO894&gt;=20,INDEX($DJ:$DJ,$GN894+20),"")</f>
      </c>
      <c r="FT894">
        <f>IF($GO894&gt;=21,INDEX($DJ:$DJ,$GN894+21),"")</f>
      </c>
      <c r="FU894">
        <f>IF($GO894&gt;=22,INDEX($DJ:$DJ,$GN894+22),"")</f>
      </c>
      <c r="FV894">
        <f>IF($GO894&gt;=23,INDEX($DJ:$DJ,$GN894+23),"")</f>
      </c>
      <c r="FW894">
        <f>IF($GO894&gt;=24,INDEX($DJ:$DJ,$GN894+24),"")</f>
      </c>
      <c r="FX894">
        <f>IF($GO894&gt;=25,INDEX($DJ:$DJ,$GN894+25),"")</f>
      </c>
      <c r="FY894">
        <f>IF($GO894&gt;=26,INDEX($DJ:$DJ,$GN894+26),"")</f>
      </c>
      <c r="FZ894">
        <f>IF($GO894&gt;=27,INDEX($DJ:$DJ,$GN894+27),"")</f>
      </c>
      <c r="GA894">
        <f>IF($GO894&gt;=28,INDEX($DJ:$DJ,$GN894+28),"")</f>
      </c>
      <c r="GB894">
        <f>IF($GO894&gt;=29,INDEX($DJ:$DJ,$GN894+29),"")</f>
      </c>
      <c r="GC894">
        <f>IF($GO894&gt;=30,INDEX($DJ:$DJ,$GN894+30),"")</f>
      </c>
      <c r="GD894">
        <f>IF($GO894&gt;=31,INDEX($DJ:$DJ,$GN894+31),"")</f>
      </c>
      <c r="GE894">
        <f>IF($GO894&gt;=32,INDEX($DJ:$DJ,$GN894+32),"")</f>
      </c>
      <c r="GF894">
        <f>IF($GO894&gt;=33,INDEX($DJ:$DJ,$GN894+33),"")</f>
      </c>
      <c r="GG894">
        <f>IF($GO894&gt;=34,INDEX($DJ:$DJ,$GN894+34),"")</f>
      </c>
      <c r="GH894">
        <f>IF($GO894&gt;=35,INDEX($DJ:$DJ,$GN894+35),"")</f>
      </c>
      <c r="GI894">
        <f>IF($GO894&gt;=36,INDEX($DJ:$DJ,$GN894+36),"")</f>
      </c>
      <c r="GJ894">
        <f>IF($GO894&gt;=37,INDEX($DJ:$DJ,$GN894+37),"")</f>
      </c>
      <c r="GK894">
        <f>IF($GO894&gt;=38,INDEX($DJ:$DJ,$GN894+38),"")</f>
      </c>
      <c r="GL894">
        <f>IF($GO894&gt;=39,INDEX($DJ:$DJ,$GN894+39),"")</f>
      </c>
      <c r="GM894">
        <f>IF($GO894&gt;=40,INDEX($DJ:$DJ,$GN894+40),"")</f>
      </c>
      <c r="GN894">
        <f>IFERROR(MATCH($DH894,$DI$2:$DI$148,0)+1,0)</f>
      </c>
      <c r="GO894">
        <f>IFERROR(INDEX($DK$2:$DK$148,MATCH($DH894,$DI$2:$DI$148,0)),0)</f>
      </c>
      <c r="GP894">
        <f>IFERROR(MATCH($Y894,$DL$894:$EY$894,0),0)</f>
      </c>
      <c r="GQ894">
        <f>IF($GP894&gt;0,INDEX($EZ$894:$GM$894,$GP894),"")</f>
      </c>
      <c r="GT894">
        <f>IF($JC894&gt;=1,INDEX($GR:$GR,$JB894+1),"")</f>
      </c>
      <c r="GU894">
        <f>IF($JC894&gt;=2,INDEX($GR:$GR,$JB894+2),"")</f>
      </c>
      <c r="GV894">
        <f>IF($JC894&gt;=3,INDEX($GR:$GR,$JB894+3),"")</f>
      </c>
      <c r="GW894">
        <f>IF($JC894&gt;=4,INDEX($GR:$GR,$JB894+4),"")</f>
      </c>
      <c r="GX894">
        <f>IF($JC894&gt;=5,INDEX($GR:$GR,$JB894+5),"")</f>
      </c>
      <c r="GY894">
        <f>IF($JC894&gt;=6,INDEX($GR:$GR,$JB894+6),"")</f>
      </c>
      <c r="GZ894">
        <f>IF($JC894&gt;=7,INDEX($GR:$GR,$JB894+7),"")</f>
      </c>
      <c r="HA894">
        <f>IF($JC894&gt;=8,INDEX($GR:$GR,$JB894+8),"")</f>
      </c>
      <c r="HB894">
        <f>IF($JC894&gt;=9,INDEX($GR:$GR,$JB894+9),"")</f>
      </c>
      <c r="HC894">
        <f>IF($JC894&gt;=10,INDEX($GR:$GR,$JB894+10),"")</f>
      </c>
      <c r="HD894">
        <f>IF($JC894&gt;=11,INDEX($GR:$GR,$JB894+11),"")</f>
      </c>
      <c r="HE894">
        <f>IF($JC894&gt;=12,INDEX($GR:$GR,$JB894+12),"")</f>
      </c>
      <c r="HF894">
        <f>IF($JC894&gt;=13,INDEX($GR:$GR,$JB894+13),"")</f>
      </c>
      <c r="HG894">
        <f>IF($JC894&gt;=14,INDEX($GR:$GR,$JB894+14),"")</f>
      </c>
      <c r="HH894">
        <f>IF($JC894&gt;=15,INDEX($GR:$GR,$JB894+15),"")</f>
      </c>
      <c r="HI894">
        <f>IF($JC894&gt;=16,INDEX($GR:$GR,$JB894+16),"")</f>
      </c>
      <c r="HJ894">
        <f>IF($JC894&gt;=17,INDEX($GR:$GR,$JB894+17),"")</f>
      </c>
      <c r="HK894">
        <f>IF($JC894&gt;=18,INDEX($GR:$GR,$JB894+18),"")</f>
      </c>
      <c r="HL894">
        <f>IF($JC894&gt;=19,INDEX($GR:$GR,$JB894+19),"")</f>
      </c>
      <c r="HM894">
        <f>IF($JC894&gt;=20,INDEX($GR:$GR,$JB894+20),"")</f>
      </c>
      <c r="HN894">
        <f>IF($JC894&gt;=21,INDEX($GR:$GR,$JB894+21),"")</f>
      </c>
      <c r="HO894">
        <f>IF($JC894&gt;=22,INDEX($GR:$GR,$JB894+22),"")</f>
      </c>
      <c r="HP894">
        <f>IF($JC894&gt;=23,INDEX($GR:$GR,$JB894+23),"")</f>
      </c>
      <c r="HQ894">
        <f>IF($JC894&gt;=24,INDEX($GR:$GR,$JB894+24),"")</f>
      </c>
      <c r="HR894">
        <f>IF($JC894&gt;=25,INDEX($GR:$GR,$JB894+25),"")</f>
      </c>
      <c r="HS894">
        <f>IF($JC894&gt;=26,INDEX($GR:$GR,$JB894+26),"")</f>
      </c>
      <c r="HT894">
        <f>IF($JC894&gt;=27,INDEX($GR:$GR,$JB894+27),"")</f>
      </c>
      <c r="HU894">
        <f>IF($JC894&gt;=28,INDEX($GR:$GR,$JB894+28),"")</f>
      </c>
      <c r="HV894">
        <f>IF($JC894&gt;=29,INDEX($GR:$GR,$JB894+29),"")</f>
      </c>
      <c r="HW894">
        <f>IF($JC894&gt;=30,INDEX($GR:$GR,$JB894+30),"")</f>
      </c>
      <c r="HX894">
        <f>IF($JC894&gt;=31,INDEX($GR:$GR,$JB894+31),"")</f>
      </c>
      <c r="HY894">
        <f>IF($JC894&gt;=32,INDEX($GR:$GR,$JB894+32),"")</f>
      </c>
      <c r="HZ894">
        <f>IF($JC894&gt;=33,INDEX($GR:$GR,$JB894+33),"")</f>
      </c>
      <c r="IA894">
        <f>IF($JC894&gt;=34,INDEX($GR:$GR,$JB894+34),"")</f>
      </c>
      <c r="IB894">
        <f>IF($JC894&gt;=35,INDEX($GR:$GR,$JB894+35),"")</f>
      </c>
      <c r="IC894">
        <f>IF($JC894&gt;=36,INDEX($GR:$GR,$JB894+36),"")</f>
      </c>
      <c r="ID894">
        <f>IF($JC894&gt;=37,INDEX($GR:$GR,$JB894+37),"")</f>
      </c>
      <c r="IE894">
        <f>IF($JC894&gt;=38,INDEX($GR:$GR,$JB894+38),"")</f>
      </c>
      <c r="IF894">
        <f>IF($JC894&gt;=39,INDEX($GR:$GR,$JB894+39),"")</f>
      </c>
      <c r="IG894">
        <f>IF($JC894&gt;=40,INDEX($GR:$GR,$JB894+40),"")</f>
      </c>
      <c r="IH894">
        <f>IF($JC894&gt;=41,INDEX($GR:$GR,$JB894+41),"")</f>
      </c>
      <c r="II894">
        <f>IF($JC894&gt;=42,INDEX($GR:$GR,$JB894+42),"")</f>
      </c>
      <c r="IJ894">
        <f>IF($JC894&gt;=43,INDEX($GR:$GR,$JB894+43),"")</f>
      </c>
      <c r="IK894">
        <f>IF($JC894&gt;=44,INDEX($GR:$GR,$JB894+44),"")</f>
      </c>
      <c r="IL894">
        <f>IF($JC894&gt;=45,INDEX($GR:$GR,$JB894+45),"")</f>
      </c>
      <c r="IM894">
        <f>IF($JC894&gt;=46,INDEX($GR:$GR,$JB894+46),"")</f>
      </c>
      <c r="IN894">
        <f>IF($JC894&gt;=47,INDEX($GR:$GR,$JB894+47),"")</f>
      </c>
      <c r="IO894">
        <f>IF($JC894&gt;=48,INDEX($GR:$GR,$JB894+48),"")</f>
      </c>
      <c r="IP894">
        <f>IF($JC894&gt;=49,INDEX($GR:$GR,$JB894+49),"")</f>
      </c>
      <c r="IQ894">
        <f>IF($JC894&gt;=50,INDEX($GR:$GR,$JB894+50),"")</f>
      </c>
      <c r="IR894">
        <f>IF($JC894&gt;=51,INDEX($GR:$GR,$JB894+51),"")</f>
      </c>
      <c r="IS894">
        <f>IF($JC894&gt;=52,INDEX($GR:$GR,$JB894+52),"")</f>
      </c>
      <c r="IT894">
        <f>IF($JC894&gt;=53,INDEX($GR:$GR,$JB894+53),"")</f>
      </c>
      <c r="IU894">
        <f>IF($JC894&gt;=54,INDEX($GR:$GR,$JB894+54),"")</f>
      </c>
      <c r="IV894">
        <f>IF($JC894&gt;=55,INDEX($GR:$GR,$JB894+55),"")</f>
      </c>
      <c r="IW894">
        <f>IF($JC894&gt;=56,INDEX($GR:$GR,$JB894+56),"")</f>
      </c>
      <c r="IX894">
        <f>IF($JC894&gt;=57,INDEX($GR:$GR,$JB894+57),"")</f>
      </c>
      <c r="IY894">
        <f>IF($JC894&gt;=58,INDEX($GR:$GR,$JB894+58),"")</f>
      </c>
      <c r="IZ894">
        <f>IF($JC894&gt;=59,INDEX($GR:$GR,$JB894+59),"")</f>
      </c>
      <c r="JA894">
        <f>IF($JC894&gt;=60,INDEX($GR:$GR,$JB894+60),"")</f>
      </c>
      <c r="JB894">
        <f>IFERROR(MATCH($GQ894,$GR$2:$GR$324,0)+1,0)</f>
      </c>
      <c r="JC894">
        <f>IFERROR(INDEX($GS$2:$GS$324,MATCH($GQ894,$GR$2:$GR$324,0)),0)</f>
      </c>
      <c r="JD894" t="s">
        <v>40</v>
      </c>
      <c r="JE894" t="s">
        <v>40</v>
      </c>
    </row>
    <row r="895" spans="1:265" x14ac:dyDescent="0.25">
      <c r="Q895">
        <f>IF(OR($T895="",$P895=""),"",IFERROR($T895/$P895,0))</f>
      </c>
      <c r="R895">
        <f>IF($T895="","",
SUM($S895,$U895,$Z895,$V895,$X895)*
(1-IF($AA895="",0,VALUE($AA895)/100)))</f>
      </c>
      <c r="S895">
        <f>IF($T895="","",$T895)</f>
      </c>
      <c r="U895">
        <f>IF($T895="","",
IF($N895="","",
IF(ISNUMBER(SEARCH("exempt",LOWER($N895))),0,
$T895*(VALUE(SUBSTITUTE($N895,"%",""))/100))))</f>
      </c>
      <c r="AB895">
        <f>IFERROR(IF(FIND(" - ",$K895)&gt;0,MID($K895,FIND(" - ",$K895)+3,LEN($K895)),""),"")</f>
      </c>
      <c r="AK895" t="s">
        <v>1482</v>
      </c>
      <c r="AP895">
        <f>IFERROR(LEFT($K895,FIND(" - ",$K895)-1),$K895)</f>
      </c>
      <c r="AS895">
        <f>IF($CH895&gt;=1,INDEX($AQ:$AQ,$CG895+1),"")</f>
      </c>
      <c r="AT895">
        <f>IF($CH895&gt;=2,INDEX($AQ:$AQ,$CG895+2),"")</f>
      </c>
      <c r="AU895">
        <f>IF($CH895&gt;=3,INDEX($AQ:$AQ,$CG895+3),"")</f>
      </c>
      <c r="AV895">
        <f>IF($CH895&gt;=4,INDEX($AQ:$AQ,$CG895+4),"")</f>
      </c>
      <c r="AW895">
        <f>IF($CH895&gt;=5,INDEX($AQ:$AQ,$CG895+5),"")</f>
      </c>
      <c r="AX895">
        <f>IF($CH895&gt;=6,INDEX($AQ:$AQ,$CG895+6),"")</f>
      </c>
      <c r="AY895">
        <f>IF($CH895&gt;=7,INDEX($AQ:$AQ,$CG895+7),"")</f>
      </c>
      <c r="AZ895">
        <f>IF($CH895&gt;=8,INDEX($AQ:$AQ,$CG895+8),"")</f>
      </c>
      <c r="BA895">
        <f>IF($CH895&gt;=9,INDEX($AQ:$AQ,$CG895+9),"")</f>
      </c>
      <c r="BB895">
        <f>IF($CH895&gt;=10,INDEX($AQ:$AQ,$CG895+10),"")</f>
      </c>
      <c r="BC895">
        <f>IF($CH895&gt;=11,INDEX($AQ:$AQ,$CG895+11),"")</f>
      </c>
      <c r="BD895">
        <f>IF($CH895&gt;=12,INDEX($AQ:$AQ,$CG895+12),"")</f>
      </c>
      <c r="BE895">
        <f>IF($CH895&gt;=13,INDEX($AQ:$AQ,$CG895+13),"")</f>
      </c>
      <c r="BF895">
        <f>IF($CH895&gt;=14,INDEX($AQ:$AQ,$CG895+14),"")</f>
      </c>
      <c r="BG895">
        <f>IF($CH895&gt;=15,INDEX($AQ:$AQ,$CG895+15),"")</f>
      </c>
      <c r="BH895">
        <f>IF($CH895&gt;=16,INDEX($AQ:$AQ,$CG895+16),"")</f>
      </c>
      <c r="BI895">
        <f>IF($CH895&gt;=17,INDEX($AQ:$AQ,$CG895+17),"")</f>
      </c>
      <c r="BJ895">
        <f>IF($CH895&gt;=18,INDEX($AQ:$AQ,$CG895+18),"")</f>
      </c>
      <c r="BK895">
        <f>IF($CH895&gt;=19,INDEX($AQ:$AQ,$CG895+19),"")</f>
      </c>
      <c r="BL895">
        <f>IF($CH895&gt;=20,INDEX($AQ:$AQ,$CG895+20),"")</f>
      </c>
      <c r="BM895">
        <f>IF($CH895&gt;=21,INDEX($AQ:$AQ,$CG895+21),"")</f>
      </c>
      <c r="BN895">
        <f>IF($CH895&gt;=22,INDEX($AQ:$AQ,$CG895+22),"")</f>
      </c>
      <c r="BO895">
        <f>IF($CH895&gt;=23,INDEX($AQ:$AQ,$CG895+23),"")</f>
      </c>
      <c r="BP895">
        <f>IF($CH895&gt;=24,INDEX($AQ:$AQ,$CG895+24),"")</f>
      </c>
      <c r="BQ895">
        <f>IF($CH895&gt;=25,INDEX($AQ:$AQ,$CG895+25),"")</f>
      </c>
      <c r="BR895">
        <f>IF($CH895&gt;=26,INDEX($AQ:$AQ,$CG895+26),"")</f>
      </c>
      <c r="BS895">
        <f>IF($CH895&gt;=27,INDEX($AQ:$AQ,$CG895+27),"")</f>
      </c>
      <c r="BT895">
        <f>IF($CH895&gt;=28,INDEX($AQ:$AQ,$CG895+28),"")</f>
      </c>
      <c r="BU895">
        <f>IF($CH895&gt;=29,INDEX($AQ:$AQ,$CG895+29),"")</f>
      </c>
      <c r="BV895">
        <f>IF($CH895&gt;=30,INDEX($AQ:$AQ,$CG895+30),"")</f>
      </c>
      <c r="BW895">
        <f>IF($CH895&gt;=31,INDEX($AQ:$AQ,$CG895+31),"")</f>
      </c>
      <c r="BX895">
        <f>IF($CH895&gt;=32,INDEX($AQ:$AQ,$CG895+32),"")</f>
      </c>
      <c r="BY895">
        <f>IF($CH895&gt;=33,INDEX($AQ:$AQ,$CG895+33),"")</f>
      </c>
      <c r="BZ895">
        <f>IF($CH895&gt;=34,INDEX($AQ:$AQ,$CG895+34),"")</f>
      </c>
      <c r="CA895">
        <f>IF($CH895&gt;=35,INDEX($AQ:$AQ,$CG895+35),"")</f>
      </c>
      <c r="CB895">
        <f>IF($CH895&gt;=36,INDEX($AQ:$AQ,$CG895+36),"")</f>
      </c>
      <c r="CC895">
        <f>IF($CH895&gt;=37,INDEX($AQ:$AQ,$CG895+37),"")</f>
      </c>
      <c r="CD895">
        <f>IF($CH895&gt;=38,INDEX($AQ:$AQ,$CG895+38),"")</f>
      </c>
      <c r="CE895">
        <f>IF($CH895&gt;=39,INDEX($AQ:$AQ,$CG895+39),"")</f>
      </c>
      <c r="CF895">
        <f>IF($CH895&gt;=40,INDEX($AQ:$AQ,$CG895+40),"")</f>
      </c>
      <c r="CG895">
        <f>IFERROR(MATCH($AP895,$AQ$2:$AQ$134,0)+1,0)</f>
      </c>
      <c r="CH895">
        <f>IFERROR(INDEX($AR$2:$AR$134,MATCH($AP895,$AQ$2:$AQ$134,0)),0)</f>
      </c>
      <c r="CI895">
        <f>IFERROR(LEFT($L895,FIND(" - ",$L895)-1),$L895)</f>
      </c>
      <c r="CL895">
        <f>IF($DG895&gt;=1,INDEX($CJ:$CJ,$DF895+1),"")</f>
      </c>
      <c r="CM895">
        <f>IF($DG895&gt;=2,INDEX($CJ:$CJ,$DF895+2),"")</f>
      </c>
      <c r="CN895">
        <f>IF($DG895&gt;=3,INDEX($CJ:$CJ,$DF895+3),"")</f>
      </c>
      <c r="CO895">
        <f>IF($DG895&gt;=4,INDEX($CJ:$CJ,$DF895+4),"")</f>
      </c>
      <c r="CP895">
        <f>IF($DG895&gt;=5,INDEX($CJ:$CJ,$DF895+5),"")</f>
      </c>
      <c r="CQ895">
        <f>IF($DG895&gt;=6,INDEX($CJ:$CJ,$DF895+6),"")</f>
      </c>
      <c r="CR895">
        <f>IF($DG895&gt;=7,INDEX($CJ:$CJ,$DF895+7),"")</f>
      </c>
      <c r="CS895">
        <f>IF($DG895&gt;=8,INDEX($CJ:$CJ,$DF895+8),"")</f>
      </c>
      <c r="CT895">
        <f>IF($DG895&gt;=9,INDEX($CJ:$CJ,$DF895+9),"")</f>
      </c>
      <c r="CU895">
        <f>IF($DG895&gt;=10,INDEX($CJ:$CJ,$DF895+10),"")</f>
      </c>
      <c r="CV895">
        <f>IF($DG895&gt;=11,INDEX($CJ:$CJ,$DF895+11),"")</f>
      </c>
      <c r="CW895">
        <f>IF($DG895&gt;=12,INDEX($CJ:$CJ,$DF895+12),"")</f>
      </c>
      <c r="CX895">
        <f>IF($DG895&gt;=13,INDEX($CJ:$CJ,$DF895+13),"")</f>
      </c>
      <c r="CY895">
        <f>IF($DG895&gt;=14,INDEX($CJ:$CJ,$DF895+14),"")</f>
      </c>
      <c r="CZ895">
        <f>IF($DG895&gt;=15,INDEX($CJ:$CJ,$DF895+15),"")</f>
      </c>
      <c r="DA895">
        <f>IF($DG895&gt;=16,INDEX($CJ:$CJ,$DF895+16),"")</f>
      </c>
      <c r="DB895">
        <f>IF($DG895&gt;=17,INDEX($CJ:$CJ,$DF895+17),"")</f>
      </c>
      <c r="DC895">
        <f>IF($DG895&gt;=18,INDEX($CJ:$CJ,$DF895+18),"")</f>
      </c>
      <c r="DD895">
        <f>IF($DG895&gt;=19,INDEX($CJ:$CJ,$DF895+19),"")</f>
      </c>
      <c r="DE895">
        <f>IF($DG895&gt;=20,INDEX($CJ:$CJ,$DF895+20),"")</f>
      </c>
      <c r="DF895">
        <f>IFERROR(MATCH($CI895,$CJ$2:$CJ$263,0)+1,0)</f>
      </c>
      <c r="DG895">
        <f>IFERROR(INDEX($CK$2:$CK$263,MATCH($CI895,$CJ$2:$CJ$263,0)),0)</f>
      </c>
      <c r="DH895">
        <f>IFERROR(INDEX($AO:$AO,MATCH($N895,$AN:$AN,0))&amp;"","")</f>
      </c>
      <c r="DL895">
        <f>IF($GO895&gt;=1,INDEX($DI:$DI,$GN895+1),"")</f>
      </c>
      <c r="DM895">
        <f>IF($GO895&gt;=2,INDEX($DI:$DI,$GN895+2),"")</f>
      </c>
      <c r="DN895">
        <f>IF($GO895&gt;=3,INDEX($DI:$DI,$GN895+3),"")</f>
      </c>
      <c r="DO895">
        <f>IF($GO895&gt;=4,INDEX($DI:$DI,$GN895+4),"")</f>
      </c>
      <c r="DP895">
        <f>IF($GO895&gt;=5,INDEX($DI:$DI,$GN895+5),"")</f>
      </c>
      <c r="DQ895">
        <f>IF($GO895&gt;=6,INDEX($DI:$DI,$GN895+6),"")</f>
      </c>
      <c r="DR895">
        <f>IF($GO895&gt;=7,INDEX($DI:$DI,$GN895+7),"")</f>
      </c>
      <c r="DS895">
        <f>IF($GO895&gt;=8,INDEX($DI:$DI,$GN895+8),"")</f>
      </c>
      <c r="DT895">
        <f>IF($GO895&gt;=9,INDEX($DI:$DI,$GN895+9),"")</f>
      </c>
      <c r="DU895">
        <f>IF($GO895&gt;=10,INDEX($DI:$DI,$GN895+10),"")</f>
      </c>
      <c r="DV895">
        <f>IF($GO895&gt;=11,INDEX($DI:$DI,$GN895+11),"")</f>
      </c>
      <c r="DW895">
        <f>IF($GO895&gt;=12,INDEX($DI:$DI,$GN895+12),"")</f>
      </c>
      <c r="DX895">
        <f>IF($GO895&gt;=13,INDEX($DI:$DI,$GN895+13),"")</f>
      </c>
      <c r="DY895">
        <f>IF($GO895&gt;=14,INDEX($DI:$DI,$GN895+14),"")</f>
      </c>
      <c r="DZ895">
        <f>IF($GO895&gt;=15,INDEX($DI:$DI,$GN895+15),"")</f>
      </c>
      <c r="EA895">
        <f>IF($GO895&gt;=16,INDEX($DI:$DI,$GN895+16),"")</f>
      </c>
      <c r="EB895">
        <f>IF($GO895&gt;=17,INDEX($DI:$DI,$GN895+17),"")</f>
      </c>
      <c r="EC895">
        <f>IF($GO895&gt;=18,INDEX($DI:$DI,$GN895+18),"")</f>
      </c>
      <c r="ED895">
        <f>IF($GO895&gt;=19,INDEX($DI:$DI,$GN895+19),"")</f>
      </c>
      <c r="EE895">
        <f>IF($GO895&gt;=20,INDEX($DI:$DI,$GN895+20),"")</f>
      </c>
      <c r="EF895">
        <f>IF($GO895&gt;=21,INDEX($DI:$DI,$GN895+21),"")</f>
      </c>
      <c r="EG895">
        <f>IF($GO895&gt;=22,INDEX($DI:$DI,$GN895+22),"")</f>
      </c>
      <c r="EH895">
        <f>IF($GO895&gt;=23,INDEX($DI:$DI,$GN895+23),"")</f>
      </c>
      <c r="EI895">
        <f>IF($GO895&gt;=24,INDEX($DI:$DI,$GN895+24),"")</f>
      </c>
      <c r="EJ895">
        <f>IF($GO895&gt;=25,INDEX($DI:$DI,$GN895+25),"")</f>
      </c>
      <c r="EK895">
        <f>IF($GO895&gt;=26,INDEX($DI:$DI,$GN895+26),"")</f>
      </c>
      <c r="EL895">
        <f>IF($GO895&gt;=27,INDEX($DI:$DI,$GN895+27),"")</f>
      </c>
      <c r="EM895">
        <f>IF($GO895&gt;=28,INDEX($DI:$DI,$GN895+28),"")</f>
      </c>
      <c r="EN895">
        <f>IF($GO895&gt;=29,INDEX($DI:$DI,$GN895+29),"")</f>
      </c>
      <c r="EO895">
        <f>IF($GO895&gt;=30,INDEX($DI:$DI,$GN895+30),"")</f>
      </c>
      <c r="EP895">
        <f>IF($GO895&gt;=31,INDEX($DI:$DI,$GN895+31),"")</f>
      </c>
      <c r="EQ895">
        <f>IF($GO895&gt;=32,INDEX($DI:$DI,$GN895+32),"")</f>
      </c>
      <c r="ER895">
        <f>IF($GO895&gt;=33,INDEX($DI:$DI,$GN895+33),"")</f>
      </c>
      <c r="ES895">
        <f>IF($GO895&gt;=34,INDEX($DI:$DI,$GN895+34),"")</f>
      </c>
      <c r="ET895">
        <f>IF($GO895&gt;=35,INDEX($DI:$DI,$GN895+35),"")</f>
      </c>
      <c r="EU895">
        <f>IF($GO895&gt;=36,INDEX($DI:$DI,$GN895+36),"")</f>
      </c>
      <c r="EV895">
        <f>IF($GO895&gt;=37,INDEX($DI:$DI,$GN895+37),"")</f>
      </c>
      <c r="EW895">
        <f>IF($GO895&gt;=38,INDEX($DI:$DI,$GN895+38),"")</f>
      </c>
      <c r="EX895">
        <f>IF($GO895&gt;=39,INDEX($DI:$DI,$GN895+39),"")</f>
      </c>
      <c r="EY895">
        <f>IF($GO895&gt;=40,INDEX($DI:$DI,$GN895+40),"")</f>
      </c>
      <c r="EZ895">
        <f>IF($GO895&gt;=1,INDEX($DJ:$DJ,$GN895+1),"")</f>
      </c>
      <c r="FA895">
        <f>IF($GO895&gt;=2,INDEX($DJ:$DJ,$GN895+2),"")</f>
      </c>
      <c r="FB895">
        <f>IF($GO895&gt;=3,INDEX($DJ:$DJ,$GN895+3),"")</f>
      </c>
      <c r="FC895">
        <f>IF($GO895&gt;=4,INDEX($DJ:$DJ,$GN895+4),"")</f>
      </c>
      <c r="FD895">
        <f>IF($GO895&gt;=5,INDEX($DJ:$DJ,$GN895+5),"")</f>
      </c>
      <c r="FE895">
        <f>IF($GO895&gt;=6,INDEX($DJ:$DJ,$GN895+6),"")</f>
      </c>
      <c r="FF895">
        <f>IF($GO895&gt;=7,INDEX($DJ:$DJ,$GN895+7),"")</f>
      </c>
      <c r="FG895">
        <f>IF($GO895&gt;=8,INDEX($DJ:$DJ,$GN895+8),"")</f>
      </c>
      <c r="FH895">
        <f>IF($GO895&gt;=9,INDEX($DJ:$DJ,$GN895+9),"")</f>
      </c>
      <c r="FI895">
        <f>IF($GO895&gt;=10,INDEX($DJ:$DJ,$GN895+10),"")</f>
      </c>
      <c r="FJ895">
        <f>IF($GO895&gt;=11,INDEX($DJ:$DJ,$GN895+11),"")</f>
      </c>
      <c r="FK895">
        <f>IF($GO895&gt;=12,INDEX($DJ:$DJ,$GN895+12),"")</f>
      </c>
      <c r="FL895">
        <f>IF($GO895&gt;=13,INDEX($DJ:$DJ,$GN895+13),"")</f>
      </c>
      <c r="FM895">
        <f>IF($GO895&gt;=14,INDEX($DJ:$DJ,$GN895+14),"")</f>
      </c>
      <c r="FN895">
        <f>IF($GO895&gt;=15,INDEX($DJ:$DJ,$GN895+15),"")</f>
      </c>
      <c r="FO895">
        <f>IF($GO895&gt;=16,INDEX($DJ:$DJ,$GN895+16),"")</f>
      </c>
      <c r="FP895">
        <f>IF($GO895&gt;=17,INDEX($DJ:$DJ,$GN895+17),"")</f>
      </c>
      <c r="FQ895">
        <f>IF($GO895&gt;=18,INDEX($DJ:$DJ,$GN895+18),"")</f>
      </c>
      <c r="FR895">
        <f>IF($GO895&gt;=19,INDEX($DJ:$DJ,$GN895+19),"")</f>
      </c>
      <c r="FS895">
        <f>IF($GO895&gt;=20,INDEX($DJ:$DJ,$GN895+20),"")</f>
      </c>
      <c r="FT895">
        <f>IF($GO895&gt;=21,INDEX($DJ:$DJ,$GN895+21),"")</f>
      </c>
      <c r="FU895">
        <f>IF($GO895&gt;=22,INDEX($DJ:$DJ,$GN895+22),"")</f>
      </c>
      <c r="FV895">
        <f>IF($GO895&gt;=23,INDEX($DJ:$DJ,$GN895+23),"")</f>
      </c>
      <c r="FW895">
        <f>IF($GO895&gt;=24,INDEX($DJ:$DJ,$GN895+24),"")</f>
      </c>
      <c r="FX895">
        <f>IF($GO895&gt;=25,INDEX($DJ:$DJ,$GN895+25),"")</f>
      </c>
      <c r="FY895">
        <f>IF($GO895&gt;=26,INDEX($DJ:$DJ,$GN895+26),"")</f>
      </c>
      <c r="FZ895">
        <f>IF($GO895&gt;=27,INDEX($DJ:$DJ,$GN895+27),"")</f>
      </c>
      <c r="GA895">
        <f>IF($GO895&gt;=28,INDEX($DJ:$DJ,$GN895+28),"")</f>
      </c>
      <c r="GB895">
        <f>IF($GO895&gt;=29,INDEX($DJ:$DJ,$GN895+29),"")</f>
      </c>
      <c r="GC895">
        <f>IF($GO895&gt;=30,INDEX($DJ:$DJ,$GN895+30),"")</f>
      </c>
      <c r="GD895">
        <f>IF($GO895&gt;=31,INDEX($DJ:$DJ,$GN895+31),"")</f>
      </c>
      <c r="GE895">
        <f>IF($GO895&gt;=32,INDEX($DJ:$DJ,$GN895+32),"")</f>
      </c>
      <c r="GF895">
        <f>IF($GO895&gt;=33,INDEX($DJ:$DJ,$GN895+33),"")</f>
      </c>
      <c r="GG895">
        <f>IF($GO895&gt;=34,INDEX($DJ:$DJ,$GN895+34),"")</f>
      </c>
      <c r="GH895">
        <f>IF($GO895&gt;=35,INDEX($DJ:$DJ,$GN895+35),"")</f>
      </c>
      <c r="GI895">
        <f>IF($GO895&gt;=36,INDEX($DJ:$DJ,$GN895+36),"")</f>
      </c>
      <c r="GJ895">
        <f>IF($GO895&gt;=37,INDEX($DJ:$DJ,$GN895+37),"")</f>
      </c>
      <c r="GK895">
        <f>IF($GO895&gt;=38,INDEX($DJ:$DJ,$GN895+38),"")</f>
      </c>
      <c r="GL895">
        <f>IF($GO895&gt;=39,INDEX($DJ:$DJ,$GN895+39),"")</f>
      </c>
      <c r="GM895">
        <f>IF($GO895&gt;=40,INDEX($DJ:$DJ,$GN895+40),"")</f>
      </c>
      <c r="GN895">
        <f>IFERROR(MATCH($DH895,$DI$2:$DI$148,0)+1,0)</f>
      </c>
      <c r="GO895">
        <f>IFERROR(INDEX($DK$2:$DK$148,MATCH($DH895,$DI$2:$DI$148,0)),0)</f>
      </c>
      <c r="GP895">
        <f>IFERROR(MATCH($Y895,$DL$895:$EY$895,0),0)</f>
      </c>
      <c r="GQ895">
        <f>IF($GP895&gt;0,INDEX($EZ$895:$GM$895,$GP895),"")</f>
      </c>
      <c r="GT895">
        <f>IF($JC895&gt;=1,INDEX($GR:$GR,$JB895+1),"")</f>
      </c>
      <c r="GU895">
        <f>IF($JC895&gt;=2,INDEX($GR:$GR,$JB895+2),"")</f>
      </c>
      <c r="GV895">
        <f>IF($JC895&gt;=3,INDEX($GR:$GR,$JB895+3),"")</f>
      </c>
      <c r="GW895">
        <f>IF($JC895&gt;=4,INDEX($GR:$GR,$JB895+4),"")</f>
      </c>
      <c r="GX895">
        <f>IF($JC895&gt;=5,INDEX($GR:$GR,$JB895+5),"")</f>
      </c>
      <c r="GY895">
        <f>IF($JC895&gt;=6,INDEX($GR:$GR,$JB895+6),"")</f>
      </c>
      <c r="GZ895">
        <f>IF($JC895&gt;=7,INDEX($GR:$GR,$JB895+7),"")</f>
      </c>
      <c r="HA895">
        <f>IF($JC895&gt;=8,INDEX($GR:$GR,$JB895+8),"")</f>
      </c>
      <c r="HB895">
        <f>IF($JC895&gt;=9,INDEX($GR:$GR,$JB895+9),"")</f>
      </c>
      <c r="HC895">
        <f>IF($JC895&gt;=10,INDEX($GR:$GR,$JB895+10),"")</f>
      </c>
      <c r="HD895">
        <f>IF($JC895&gt;=11,INDEX($GR:$GR,$JB895+11),"")</f>
      </c>
      <c r="HE895">
        <f>IF($JC895&gt;=12,INDEX($GR:$GR,$JB895+12),"")</f>
      </c>
      <c r="HF895">
        <f>IF($JC895&gt;=13,INDEX($GR:$GR,$JB895+13),"")</f>
      </c>
      <c r="HG895">
        <f>IF($JC895&gt;=14,INDEX($GR:$GR,$JB895+14),"")</f>
      </c>
      <c r="HH895">
        <f>IF($JC895&gt;=15,INDEX($GR:$GR,$JB895+15),"")</f>
      </c>
      <c r="HI895">
        <f>IF($JC895&gt;=16,INDEX($GR:$GR,$JB895+16),"")</f>
      </c>
      <c r="HJ895">
        <f>IF($JC895&gt;=17,INDEX($GR:$GR,$JB895+17),"")</f>
      </c>
      <c r="HK895">
        <f>IF($JC895&gt;=18,INDEX($GR:$GR,$JB895+18),"")</f>
      </c>
      <c r="HL895">
        <f>IF($JC895&gt;=19,INDEX($GR:$GR,$JB895+19),"")</f>
      </c>
      <c r="HM895">
        <f>IF($JC895&gt;=20,INDEX($GR:$GR,$JB895+20),"")</f>
      </c>
      <c r="HN895">
        <f>IF($JC895&gt;=21,INDEX($GR:$GR,$JB895+21),"")</f>
      </c>
      <c r="HO895">
        <f>IF($JC895&gt;=22,INDEX($GR:$GR,$JB895+22),"")</f>
      </c>
      <c r="HP895">
        <f>IF($JC895&gt;=23,INDEX($GR:$GR,$JB895+23),"")</f>
      </c>
      <c r="HQ895">
        <f>IF($JC895&gt;=24,INDEX($GR:$GR,$JB895+24),"")</f>
      </c>
      <c r="HR895">
        <f>IF($JC895&gt;=25,INDEX($GR:$GR,$JB895+25),"")</f>
      </c>
      <c r="HS895">
        <f>IF($JC895&gt;=26,INDEX($GR:$GR,$JB895+26),"")</f>
      </c>
      <c r="HT895">
        <f>IF($JC895&gt;=27,INDEX($GR:$GR,$JB895+27),"")</f>
      </c>
      <c r="HU895">
        <f>IF($JC895&gt;=28,INDEX($GR:$GR,$JB895+28),"")</f>
      </c>
      <c r="HV895">
        <f>IF($JC895&gt;=29,INDEX($GR:$GR,$JB895+29),"")</f>
      </c>
      <c r="HW895">
        <f>IF($JC895&gt;=30,INDEX($GR:$GR,$JB895+30),"")</f>
      </c>
      <c r="HX895">
        <f>IF($JC895&gt;=31,INDEX($GR:$GR,$JB895+31),"")</f>
      </c>
      <c r="HY895">
        <f>IF($JC895&gt;=32,INDEX($GR:$GR,$JB895+32),"")</f>
      </c>
      <c r="HZ895">
        <f>IF($JC895&gt;=33,INDEX($GR:$GR,$JB895+33),"")</f>
      </c>
      <c r="IA895">
        <f>IF($JC895&gt;=34,INDEX($GR:$GR,$JB895+34),"")</f>
      </c>
      <c r="IB895">
        <f>IF($JC895&gt;=35,INDEX($GR:$GR,$JB895+35),"")</f>
      </c>
      <c r="IC895">
        <f>IF($JC895&gt;=36,INDEX($GR:$GR,$JB895+36),"")</f>
      </c>
      <c r="ID895">
        <f>IF($JC895&gt;=37,INDEX($GR:$GR,$JB895+37),"")</f>
      </c>
      <c r="IE895">
        <f>IF($JC895&gt;=38,INDEX($GR:$GR,$JB895+38),"")</f>
      </c>
      <c r="IF895">
        <f>IF($JC895&gt;=39,INDEX($GR:$GR,$JB895+39),"")</f>
      </c>
      <c r="IG895">
        <f>IF($JC895&gt;=40,INDEX($GR:$GR,$JB895+40),"")</f>
      </c>
      <c r="IH895">
        <f>IF($JC895&gt;=41,INDEX($GR:$GR,$JB895+41),"")</f>
      </c>
      <c r="II895">
        <f>IF($JC895&gt;=42,INDEX($GR:$GR,$JB895+42),"")</f>
      </c>
      <c r="IJ895">
        <f>IF($JC895&gt;=43,INDEX($GR:$GR,$JB895+43),"")</f>
      </c>
      <c r="IK895">
        <f>IF($JC895&gt;=44,INDEX($GR:$GR,$JB895+44),"")</f>
      </c>
      <c r="IL895">
        <f>IF($JC895&gt;=45,INDEX($GR:$GR,$JB895+45),"")</f>
      </c>
      <c r="IM895">
        <f>IF($JC895&gt;=46,INDEX($GR:$GR,$JB895+46),"")</f>
      </c>
      <c r="IN895">
        <f>IF($JC895&gt;=47,INDEX($GR:$GR,$JB895+47),"")</f>
      </c>
      <c r="IO895">
        <f>IF($JC895&gt;=48,INDEX($GR:$GR,$JB895+48),"")</f>
      </c>
      <c r="IP895">
        <f>IF($JC895&gt;=49,INDEX($GR:$GR,$JB895+49),"")</f>
      </c>
      <c r="IQ895">
        <f>IF($JC895&gt;=50,INDEX($GR:$GR,$JB895+50),"")</f>
      </c>
      <c r="IR895">
        <f>IF($JC895&gt;=51,INDEX($GR:$GR,$JB895+51),"")</f>
      </c>
      <c r="IS895">
        <f>IF($JC895&gt;=52,INDEX($GR:$GR,$JB895+52),"")</f>
      </c>
      <c r="IT895">
        <f>IF($JC895&gt;=53,INDEX($GR:$GR,$JB895+53),"")</f>
      </c>
      <c r="IU895">
        <f>IF($JC895&gt;=54,INDEX($GR:$GR,$JB895+54),"")</f>
      </c>
      <c r="IV895">
        <f>IF($JC895&gt;=55,INDEX($GR:$GR,$JB895+55),"")</f>
      </c>
      <c r="IW895">
        <f>IF($JC895&gt;=56,INDEX($GR:$GR,$JB895+56),"")</f>
      </c>
      <c r="IX895">
        <f>IF($JC895&gt;=57,INDEX($GR:$GR,$JB895+57),"")</f>
      </c>
      <c r="IY895">
        <f>IF($JC895&gt;=58,INDEX($GR:$GR,$JB895+58),"")</f>
      </c>
      <c r="IZ895">
        <f>IF($JC895&gt;=59,INDEX($GR:$GR,$JB895+59),"")</f>
      </c>
      <c r="JA895">
        <f>IF($JC895&gt;=60,INDEX($GR:$GR,$JB895+60),"")</f>
      </c>
      <c r="JB895">
        <f>IFERROR(MATCH($GQ895,$GR$2:$GR$324,0)+1,0)</f>
      </c>
      <c r="JC895">
        <f>IFERROR(INDEX($GS$2:$GS$324,MATCH($GQ895,$GR$2:$GR$324,0)),0)</f>
      </c>
      <c r="JD895" t="s">
        <v>40</v>
      </c>
      <c r="JE895" t="s">
        <v>40</v>
      </c>
    </row>
    <row r="896" spans="1:265" x14ac:dyDescent="0.25">
      <c r="Q896">
        <f>IF(OR($T896="",$P896=""),"",IFERROR($T896/$P896,0))</f>
      </c>
      <c r="R896">
        <f>IF($T896="","",
SUM($S896,$U896,$Z896,$V896,$X896)*
(1-IF($AA896="",0,VALUE($AA896)/100)))</f>
      </c>
      <c r="S896">
        <f>IF($T896="","",$T896)</f>
      </c>
      <c r="U896">
        <f>IF($T896="","",
IF($N896="","",
IF(ISNUMBER(SEARCH("exempt",LOWER($N896))),0,
$T896*(VALUE(SUBSTITUTE($N896,"%",""))/100))))</f>
      </c>
      <c r="AB896">
        <f>IFERROR(IF(FIND(" - ",$K896)&gt;0,MID($K896,FIND(" - ",$K896)+3,LEN($K896)),""),"")</f>
      </c>
      <c r="AK896" t="s">
        <v>1483</v>
      </c>
      <c r="AP896">
        <f>IFERROR(LEFT($K896,FIND(" - ",$K896)-1),$K896)</f>
      </c>
      <c r="AS896">
        <f>IF($CH896&gt;=1,INDEX($AQ:$AQ,$CG896+1),"")</f>
      </c>
      <c r="AT896">
        <f>IF($CH896&gt;=2,INDEX($AQ:$AQ,$CG896+2),"")</f>
      </c>
      <c r="AU896">
        <f>IF($CH896&gt;=3,INDEX($AQ:$AQ,$CG896+3),"")</f>
      </c>
      <c r="AV896">
        <f>IF($CH896&gt;=4,INDEX($AQ:$AQ,$CG896+4),"")</f>
      </c>
      <c r="AW896">
        <f>IF($CH896&gt;=5,INDEX($AQ:$AQ,$CG896+5),"")</f>
      </c>
      <c r="AX896">
        <f>IF($CH896&gt;=6,INDEX($AQ:$AQ,$CG896+6),"")</f>
      </c>
      <c r="AY896">
        <f>IF($CH896&gt;=7,INDEX($AQ:$AQ,$CG896+7),"")</f>
      </c>
      <c r="AZ896">
        <f>IF($CH896&gt;=8,INDEX($AQ:$AQ,$CG896+8),"")</f>
      </c>
      <c r="BA896">
        <f>IF($CH896&gt;=9,INDEX($AQ:$AQ,$CG896+9),"")</f>
      </c>
      <c r="BB896">
        <f>IF($CH896&gt;=10,INDEX($AQ:$AQ,$CG896+10),"")</f>
      </c>
      <c r="BC896">
        <f>IF($CH896&gt;=11,INDEX($AQ:$AQ,$CG896+11),"")</f>
      </c>
      <c r="BD896">
        <f>IF($CH896&gt;=12,INDEX($AQ:$AQ,$CG896+12),"")</f>
      </c>
      <c r="BE896">
        <f>IF($CH896&gt;=13,INDEX($AQ:$AQ,$CG896+13),"")</f>
      </c>
      <c r="BF896">
        <f>IF($CH896&gt;=14,INDEX($AQ:$AQ,$CG896+14),"")</f>
      </c>
      <c r="BG896">
        <f>IF($CH896&gt;=15,INDEX($AQ:$AQ,$CG896+15),"")</f>
      </c>
      <c r="BH896">
        <f>IF($CH896&gt;=16,INDEX($AQ:$AQ,$CG896+16),"")</f>
      </c>
      <c r="BI896">
        <f>IF($CH896&gt;=17,INDEX($AQ:$AQ,$CG896+17),"")</f>
      </c>
      <c r="BJ896">
        <f>IF($CH896&gt;=18,INDEX($AQ:$AQ,$CG896+18),"")</f>
      </c>
      <c r="BK896">
        <f>IF($CH896&gt;=19,INDEX($AQ:$AQ,$CG896+19),"")</f>
      </c>
      <c r="BL896">
        <f>IF($CH896&gt;=20,INDEX($AQ:$AQ,$CG896+20),"")</f>
      </c>
      <c r="BM896">
        <f>IF($CH896&gt;=21,INDEX($AQ:$AQ,$CG896+21),"")</f>
      </c>
      <c r="BN896">
        <f>IF($CH896&gt;=22,INDEX($AQ:$AQ,$CG896+22),"")</f>
      </c>
      <c r="BO896">
        <f>IF($CH896&gt;=23,INDEX($AQ:$AQ,$CG896+23),"")</f>
      </c>
      <c r="BP896">
        <f>IF($CH896&gt;=24,INDEX($AQ:$AQ,$CG896+24),"")</f>
      </c>
      <c r="BQ896">
        <f>IF($CH896&gt;=25,INDEX($AQ:$AQ,$CG896+25),"")</f>
      </c>
      <c r="BR896">
        <f>IF($CH896&gt;=26,INDEX($AQ:$AQ,$CG896+26),"")</f>
      </c>
      <c r="BS896">
        <f>IF($CH896&gt;=27,INDEX($AQ:$AQ,$CG896+27),"")</f>
      </c>
      <c r="BT896">
        <f>IF($CH896&gt;=28,INDEX($AQ:$AQ,$CG896+28),"")</f>
      </c>
      <c r="BU896">
        <f>IF($CH896&gt;=29,INDEX($AQ:$AQ,$CG896+29),"")</f>
      </c>
      <c r="BV896">
        <f>IF($CH896&gt;=30,INDEX($AQ:$AQ,$CG896+30),"")</f>
      </c>
      <c r="BW896">
        <f>IF($CH896&gt;=31,INDEX($AQ:$AQ,$CG896+31),"")</f>
      </c>
      <c r="BX896">
        <f>IF($CH896&gt;=32,INDEX($AQ:$AQ,$CG896+32),"")</f>
      </c>
      <c r="BY896">
        <f>IF($CH896&gt;=33,INDEX($AQ:$AQ,$CG896+33),"")</f>
      </c>
      <c r="BZ896">
        <f>IF($CH896&gt;=34,INDEX($AQ:$AQ,$CG896+34),"")</f>
      </c>
      <c r="CA896">
        <f>IF($CH896&gt;=35,INDEX($AQ:$AQ,$CG896+35),"")</f>
      </c>
      <c r="CB896">
        <f>IF($CH896&gt;=36,INDEX($AQ:$AQ,$CG896+36),"")</f>
      </c>
      <c r="CC896">
        <f>IF($CH896&gt;=37,INDEX($AQ:$AQ,$CG896+37),"")</f>
      </c>
      <c r="CD896">
        <f>IF($CH896&gt;=38,INDEX($AQ:$AQ,$CG896+38),"")</f>
      </c>
      <c r="CE896">
        <f>IF($CH896&gt;=39,INDEX($AQ:$AQ,$CG896+39),"")</f>
      </c>
      <c r="CF896">
        <f>IF($CH896&gt;=40,INDEX($AQ:$AQ,$CG896+40),"")</f>
      </c>
      <c r="CG896">
        <f>IFERROR(MATCH($AP896,$AQ$2:$AQ$134,0)+1,0)</f>
      </c>
      <c r="CH896">
        <f>IFERROR(INDEX($AR$2:$AR$134,MATCH($AP896,$AQ$2:$AQ$134,0)),0)</f>
      </c>
      <c r="CI896">
        <f>IFERROR(LEFT($L896,FIND(" - ",$L896)-1),$L896)</f>
      </c>
      <c r="CL896">
        <f>IF($DG896&gt;=1,INDEX($CJ:$CJ,$DF896+1),"")</f>
      </c>
      <c r="CM896">
        <f>IF($DG896&gt;=2,INDEX($CJ:$CJ,$DF896+2),"")</f>
      </c>
      <c r="CN896">
        <f>IF($DG896&gt;=3,INDEX($CJ:$CJ,$DF896+3),"")</f>
      </c>
      <c r="CO896">
        <f>IF($DG896&gt;=4,INDEX($CJ:$CJ,$DF896+4),"")</f>
      </c>
      <c r="CP896">
        <f>IF($DG896&gt;=5,INDEX($CJ:$CJ,$DF896+5),"")</f>
      </c>
      <c r="CQ896">
        <f>IF($DG896&gt;=6,INDEX($CJ:$CJ,$DF896+6),"")</f>
      </c>
      <c r="CR896">
        <f>IF($DG896&gt;=7,INDEX($CJ:$CJ,$DF896+7),"")</f>
      </c>
      <c r="CS896">
        <f>IF($DG896&gt;=8,INDEX($CJ:$CJ,$DF896+8),"")</f>
      </c>
      <c r="CT896">
        <f>IF($DG896&gt;=9,INDEX($CJ:$CJ,$DF896+9),"")</f>
      </c>
      <c r="CU896">
        <f>IF($DG896&gt;=10,INDEX($CJ:$CJ,$DF896+10),"")</f>
      </c>
      <c r="CV896">
        <f>IF($DG896&gt;=11,INDEX($CJ:$CJ,$DF896+11),"")</f>
      </c>
      <c r="CW896">
        <f>IF($DG896&gt;=12,INDEX($CJ:$CJ,$DF896+12),"")</f>
      </c>
      <c r="CX896">
        <f>IF($DG896&gt;=13,INDEX($CJ:$CJ,$DF896+13),"")</f>
      </c>
      <c r="CY896">
        <f>IF($DG896&gt;=14,INDEX($CJ:$CJ,$DF896+14),"")</f>
      </c>
      <c r="CZ896">
        <f>IF($DG896&gt;=15,INDEX($CJ:$CJ,$DF896+15),"")</f>
      </c>
      <c r="DA896">
        <f>IF($DG896&gt;=16,INDEX($CJ:$CJ,$DF896+16),"")</f>
      </c>
      <c r="DB896">
        <f>IF($DG896&gt;=17,INDEX($CJ:$CJ,$DF896+17),"")</f>
      </c>
      <c r="DC896">
        <f>IF($DG896&gt;=18,INDEX($CJ:$CJ,$DF896+18),"")</f>
      </c>
      <c r="DD896">
        <f>IF($DG896&gt;=19,INDEX($CJ:$CJ,$DF896+19),"")</f>
      </c>
      <c r="DE896">
        <f>IF($DG896&gt;=20,INDEX($CJ:$CJ,$DF896+20),"")</f>
      </c>
      <c r="DF896">
        <f>IFERROR(MATCH($CI896,$CJ$2:$CJ$263,0)+1,0)</f>
      </c>
      <c r="DG896">
        <f>IFERROR(INDEX($CK$2:$CK$263,MATCH($CI896,$CJ$2:$CJ$263,0)),0)</f>
      </c>
      <c r="DH896">
        <f>IFERROR(INDEX($AO:$AO,MATCH($N896,$AN:$AN,0))&amp;"","")</f>
      </c>
      <c r="DL896">
        <f>IF($GO896&gt;=1,INDEX($DI:$DI,$GN896+1),"")</f>
      </c>
      <c r="DM896">
        <f>IF($GO896&gt;=2,INDEX($DI:$DI,$GN896+2),"")</f>
      </c>
      <c r="DN896">
        <f>IF($GO896&gt;=3,INDEX($DI:$DI,$GN896+3),"")</f>
      </c>
      <c r="DO896">
        <f>IF($GO896&gt;=4,INDEX($DI:$DI,$GN896+4),"")</f>
      </c>
      <c r="DP896">
        <f>IF($GO896&gt;=5,INDEX($DI:$DI,$GN896+5),"")</f>
      </c>
      <c r="DQ896">
        <f>IF($GO896&gt;=6,INDEX($DI:$DI,$GN896+6),"")</f>
      </c>
      <c r="DR896">
        <f>IF($GO896&gt;=7,INDEX($DI:$DI,$GN896+7),"")</f>
      </c>
      <c r="DS896">
        <f>IF($GO896&gt;=8,INDEX($DI:$DI,$GN896+8),"")</f>
      </c>
      <c r="DT896">
        <f>IF($GO896&gt;=9,INDEX($DI:$DI,$GN896+9),"")</f>
      </c>
      <c r="DU896">
        <f>IF($GO896&gt;=10,INDEX($DI:$DI,$GN896+10),"")</f>
      </c>
      <c r="DV896">
        <f>IF($GO896&gt;=11,INDEX($DI:$DI,$GN896+11),"")</f>
      </c>
      <c r="DW896">
        <f>IF($GO896&gt;=12,INDEX($DI:$DI,$GN896+12),"")</f>
      </c>
      <c r="DX896">
        <f>IF($GO896&gt;=13,INDEX($DI:$DI,$GN896+13),"")</f>
      </c>
      <c r="DY896">
        <f>IF($GO896&gt;=14,INDEX($DI:$DI,$GN896+14),"")</f>
      </c>
      <c r="DZ896">
        <f>IF($GO896&gt;=15,INDEX($DI:$DI,$GN896+15),"")</f>
      </c>
      <c r="EA896">
        <f>IF($GO896&gt;=16,INDEX($DI:$DI,$GN896+16),"")</f>
      </c>
      <c r="EB896">
        <f>IF($GO896&gt;=17,INDEX($DI:$DI,$GN896+17),"")</f>
      </c>
      <c r="EC896">
        <f>IF($GO896&gt;=18,INDEX($DI:$DI,$GN896+18),"")</f>
      </c>
      <c r="ED896">
        <f>IF($GO896&gt;=19,INDEX($DI:$DI,$GN896+19),"")</f>
      </c>
      <c r="EE896">
        <f>IF($GO896&gt;=20,INDEX($DI:$DI,$GN896+20),"")</f>
      </c>
      <c r="EF896">
        <f>IF($GO896&gt;=21,INDEX($DI:$DI,$GN896+21),"")</f>
      </c>
      <c r="EG896">
        <f>IF($GO896&gt;=22,INDEX($DI:$DI,$GN896+22),"")</f>
      </c>
      <c r="EH896">
        <f>IF($GO896&gt;=23,INDEX($DI:$DI,$GN896+23),"")</f>
      </c>
      <c r="EI896">
        <f>IF($GO896&gt;=24,INDEX($DI:$DI,$GN896+24),"")</f>
      </c>
      <c r="EJ896">
        <f>IF($GO896&gt;=25,INDEX($DI:$DI,$GN896+25),"")</f>
      </c>
      <c r="EK896">
        <f>IF($GO896&gt;=26,INDEX($DI:$DI,$GN896+26),"")</f>
      </c>
      <c r="EL896">
        <f>IF($GO896&gt;=27,INDEX($DI:$DI,$GN896+27),"")</f>
      </c>
      <c r="EM896">
        <f>IF($GO896&gt;=28,INDEX($DI:$DI,$GN896+28),"")</f>
      </c>
      <c r="EN896">
        <f>IF($GO896&gt;=29,INDEX($DI:$DI,$GN896+29),"")</f>
      </c>
      <c r="EO896">
        <f>IF($GO896&gt;=30,INDEX($DI:$DI,$GN896+30),"")</f>
      </c>
      <c r="EP896">
        <f>IF($GO896&gt;=31,INDEX($DI:$DI,$GN896+31),"")</f>
      </c>
      <c r="EQ896">
        <f>IF($GO896&gt;=32,INDEX($DI:$DI,$GN896+32),"")</f>
      </c>
      <c r="ER896">
        <f>IF($GO896&gt;=33,INDEX($DI:$DI,$GN896+33),"")</f>
      </c>
      <c r="ES896">
        <f>IF($GO896&gt;=34,INDEX($DI:$DI,$GN896+34),"")</f>
      </c>
      <c r="ET896">
        <f>IF($GO896&gt;=35,INDEX($DI:$DI,$GN896+35),"")</f>
      </c>
      <c r="EU896">
        <f>IF($GO896&gt;=36,INDEX($DI:$DI,$GN896+36),"")</f>
      </c>
      <c r="EV896">
        <f>IF($GO896&gt;=37,INDEX($DI:$DI,$GN896+37),"")</f>
      </c>
      <c r="EW896">
        <f>IF($GO896&gt;=38,INDEX($DI:$DI,$GN896+38),"")</f>
      </c>
      <c r="EX896">
        <f>IF($GO896&gt;=39,INDEX($DI:$DI,$GN896+39),"")</f>
      </c>
      <c r="EY896">
        <f>IF($GO896&gt;=40,INDEX($DI:$DI,$GN896+40),"")</f>
      </c>
      <c r="EZ896">
        <f>IF($GO896&gt;=1,INDEX($DJ:$DJ,$GN896+1),"")</f>
      </c>
      <c r="FA896">
        <f>IF($GO896&gt;=2,INDEX($DJ:$DJ,$GN896+2),"")</f>
      </c>
      <c r="FB896">
        <f>IF($GO896&gt;=3,INDEX($DJ:$DJ,$GN896+3),"")</f>
      </c>
      <c r="FC896">
        <f>IF($GO896&gt;=4,INDEX($DJ:$DJ,$GN896+4),"")</f>
      </c>
      <c r="FD896">
        <f>IF($GO896&gt;=5,INDEX($DJ:$DJ,$GN896+5),"")</f>
      </c>
      <c r="FE896">
        <f>IF($GO896&gt;=6,INDEX($DJ:$DJ,$GN896+6),"")</f>
      </c>
      <c r="FF896">
        <f>IF($GO896&gt;=7,INDEX($DJ:$DJ,$GN896+7),"")</f>
      </c>
      <c r="FG896">
        <f>IF($GO896&gt;=8,INDEX($DJ:$DJ,$GN896+8),"")</f>
      </c>
      <c r="FH896">
        <f>IF($GO896&gt;=9,INDEX($DJ:$DJ,$GN896+9),"")</f>
      </c>
      <c r="FI896">
        <f>IF($GO896&gt;=10,INDEX($DJ:$DJ,$GN896+10),"")</f>
      </c>
      <c r="FJ896">
        <f>IF($GO896&gt;=11,INDEX($DJ:$DJ,$GN896+11),"")</f>
      </c>
      <c r="FK896">
        <f>IF($GO896&gt;=12,INDEX($DJ:$DJ,$GN896+12),"")</f>
      </c>
      <c r="FL896">
        <f>IF($GO896&gt;=13,INDEX($DJ:$DJ,$GN896+13),"")</f>
      </c>
      <c r="FM896">
        <f>IF($GO896&gt;=14,INDEX($DJ:$DJ,$GN896+14),"")</f>
      </c>
      <c r="FN896">
        <f>IF($GO896&gt;=15,INDEX($DJ:$DJ,$GN896+15),"")</f>
      </c>
      <c r="FO896">
        <f>IF($GO896&gt;=16,INDEX($DJ:$DJ,$GN896+16),"")</f>
      </c>
      <c r="FP896">
        <f>IF($GO896&gt;=17,INDEX($DJ:$DJ,$GN896+17),"")</f>
      </c>
      <c r="FQ896">
        <f>IF($GO896&gt;=18,INDEX($DJ:$DJ,$GN896+18),"")</f>
      </c>
      <c r="FR896">
        <f>IF($GO896&gt;=19,INDEX($DJ:$DJ,$GN896+19),"")</f>
      </c>
      <c r="FS896">
        <f>IF($GO896&gt;=20,INDEX($DJ:$DJ,$GN896+20),"")</f>
      </c>
      <c r="FT896">
        <f>IF($GO896&gt;=21,INDEX($DJ:$DJ,$GN896+21),"")</f>
      </c>
      <c r="FU896">
        <f>IF($GO896&gt;=22,INDEX($DJ:$DJ,$GN896+22),"")</f>
      </c>
      <c r="FV896">
        <f>IF($GO896&gt;=23,INDEX($DJ:$DJ,$GN896+23),"")</f>
      </c>
      <c r="FW896">
        <f>IF($GO896&gt;=24,INDEX($DJ:$DJ,$GN896+24),"")</f>
      </c>
      <c r="FX896">
        <f>IF($GO896&gt;=25,INDEX($DJ:$DJ,$GN896+25),"")</f>
      </c>
      <c r="FY896">
        <f>IF($GO896&gt;=26,INDEX($DJ:$DJ,$GN896+26),"")</f>
      </c>
      <c r="FZ896">
        <f>IF($GO896&gt;=27,INDEX($DJ:$DJ,$GN896+27),"")</f>
      </c>
      <c r="GA896">
        <f>IF($GO896&gt;=28,INDEX($DJ:$DJ,$GN896+28),"")</f>
      </c>
      <c r="GB896">
        <f>IF($GO896&gt;=29,INDEX($DJ:$DJ,$GN896+29),"")</f>
      </c>
      <c r="GC896">
        <f>IF($GO896&gt;=30,INDEX($DJ:$DJ,$GN896+30),"")</f>
      </c>
      <c r="GD896">
        <f>IF($GO896&gt;=31,INDEX($DJ:$DJ,$GN896+31),"")</f>
      </c>
      <c r="GE896">
        <f>IF($GO896&gt;=32,INDEX($DJ:$DJ,$GN896+32),"")</f>
      </c>
      <c r="GF896">
        <f>IF($GO896&gt;=33,INDEX($DJ:$DJ,$GN896+33),"")</f>
      </c>
      <c r="GG896">
        <f>IF($GO896&gt;=34,INDEX($DJ:$DJ,$GN896+34),"")</f>
      </c>
      <c r="GH896">
        <f>IF($GO896&gt;=35,INDEX($DJ:$DJ,$GN896+35),"")</f>
      </c>
      <c r="GI896">
        <f>IF($GO896&gt;=36,INDEX($DJ:$DJ,$GN896+36),"")</f>
      </c>
      <c r="GJ896">
        <f>IF($GO896&gt;=37,INDEX($DJ:$DJ,$GN896+37),"")</f>
      </c>
      <c r="GK896">
        <f>IF($GO896&gt;=38,INDEX($DJ:$DJ,$GN896+38),"")</f>
      </c>
      <c r="GL896">
        <f>IF($GO896&gt;=39,INDEX($DJ:$DJ,$GN896+39),"")</f>
      </c>
      <c r="GM896">
        <f>IF($GO896&gt;=40,INDEX($DJ:$DJ,$GN896+40),"")</f>
      </c>
      <c r="GN896">
        <f>IFERROR(MATCH($DH896,$DI$2:$DI$148,0)+1,0)</f>
      </c>
      <c r="GO896">
        <f>IFERROR(INDEX($DK$2:$DK$148,MATCH($DH896,$DI$2:$DI$148,0)),0)</f>
      </c>
      <c r="GP896">
        <f>IFERROR(MATCH($Y896,$DL$896:$EY$896,0),0)</f>
      </c>
      <c r="GQ896">
        <f>IF($GP896&gt;0,INDEX($EZ$896:$GM$896,$GP896),"")</f>
      </c>
      <c r="GT896">
        <f>IF($JC896&gt;=1,INDEX($GR:$GR,$JB896+1),"")</f>
      </c>
      <c r="GU896">
        <f>IF($JC896&gt;=2,INDEX($GR:$GR,$JB896+2),"")</f>
      </c>
      <c r="GV896">
        <f>IF($JC896&gt;=3,INDEX($GR:$GR,$JB896+3),"")</f>
      </c>
      <c r="GW896">
        <f>IF($JC896&gt;=4,INDEX($GR:$GR,$JB896+4),"")</f>
      </c>
      <c r="GX896">
        <f>IF($JC896&gt;=5,INDEX($GR:$GR,$JB896+5),"")</f>
      </c>
      <c r="GY896">
        <f>IF($JC896&gt;=6,INDEX($GR:$GR,$JB896+6),"")</f>
      </c>
      <c r="GZ896">
        <f>IF($JC896&gt;=7,INDEX($GR:$GR,$JB896+7),"")</f>
      </c>
      <c r="HA896">
        <f>IF($JC896&gt;=8,INDEX($GR:$GR,$JB896+8),"")</f>
      </c>
      <c r="HB896">
        <f>IF($JC896&gt;=9,INDEX($GR:$GR,$JB896+9),"")</f>
      </c>
      <c r="HC896">
        <f>IF($JC896&gt;=10,INDEX($GR:$GR,$JB896+10),"")</f>
      </c>
      <c r="HD896">
        <f>IF($JC896&gt;=11,INDEX($GR:$GR,$JB896+11),"")</f>
      </c>
      <c r="HE896">
        <f>IF($JC896&gt;=12,INDEX($GR:$GR,$JB896+12),"")</f>
      </c>
      <c r="HF896">
        <f>IF($JC896&gt;=13,INDEX($GR:$GR,$JB896+13),"")</f>
      </c>
      <c r="HG896">
        <f>IF($JC896&gt;=14,INDEX($GR:$GR,$JB896+14),"")</f>
      </c>
      <c r="HH896">
        <f>IF($JC896&gt;=15,INDEX($GR:$GR,$JB896+15),"")</f>
      </c>
      <c r="HI896">
        <f>IF($JC896&gt;=16,INDEX($GR:$GR,$JB896+16),"")</f>
      </c>
      <c r="HJ896">
        <f>IF($JC896&gt;=17,INDEX($GR:$GR,$JB896+17),"")</f>
      </c>
      <c r="HK896">
        <f>IF($JC896&gt;=18,INDEX($GR:$GR,$JB896+18),"")</f>
      </c>
      <c r="HL896">
        <f>IF($JC896&gt;=19,INDEX($GR:$GR,$JB896+19),"")</f>
      </c>
      <c r="HM896">
        <f>IF($JC896&gt;=20,INDEX($GR:$GR,$JB896+20),"")</f>
      </c>
      <c r="HN896">
        <f>IF($JC896&gt;=21,INDEX($GR:$GR,$JB896+21),"")</f>
      </c>
      <c r="HO896">
        <f>IF($JC896&gt;=22,INDEX($GR:$GR,$JB896+22),"")</f>
      </c>
      <c r="HP896">
        <f>IF($JC896&gt;=23,INDEX($GR:$GR,$JB896+23),"")</f>
      </c>
      <c r="HQ896">
        <f>IF($JC896&gt;=24,INDEX($GR:$GR,$JB896+24),"")</f>
      </c>
      <c r="HR896">
        <f>IF($JC896&gt;=25,INDEX($GR:$GR,$JB896+25),"")</f>
      </c>
      <c r="HS896">
        <f>IF($JC896&gt;=26,INDEX($GR:$GR,$JB896+26),"")</f>
      </c>
      <c r="HT896">
        <f>IF($JC896&gt;=27,INDEX($GR:$GR,$JB896+27),"")</f>
      </c>
      <c r="HU896">
        <f>IF($JC896&gt;=28,INDEX($GR:$GR,$JB896+28),"")</f>
      </c>
      <c r="HV896">
        <f>IF($JC896&gt;=29,INDEX($GR:$GR,$JB896+29),"")</f>
      </c>
      <c r="HW896">
        <f>IF($JC896&gt;=30,INDEX($GR:$GR,$JB896+30),"")</f>
      </c>
      <c r="HX896">
        <f>IF($JC896&gt;=31,INDEX($GR:$GR,$JB896+31),"")</f>
      </c>
      <c r="HY896">
        <f>IF($JC896&gt;=32,INDEX($GR:$GR,$JB896+32),"")</f>
      </c>
      <c r="HZ896">
        <f>IF($JC896&gt;=33,INDEX($GR:$GR,$JB896+33),"")</f>
      </c>
      <c r="IA896">
        <f>IF($JC896&gt;=34,INDEX($GR:$GR,$JB896+34),"")</f>
      </c>
      <c r="IB896">
        <f>IF($JC896&gt;=35,INDEX($GR:$GR,$JB896+35),"")</f>
      </c>
      <c r="IC896">
        <f>IF($JC896&gt;=36,INDEX($GR:$GR,$JB896+36),"")</f>
      </c>
      <c r="ID896">
        <f>IF($JC896&gt;=37,INDEX($GR:$GR,$JB896+37),"")</f>
      </c>
      <c r="IE896">
        <f>IF($JC896&gt;=38,INDEX($GR:$GR,$JB896+38),"")</f>
      </c>
      <c r="IF896">
        <f>IF($JC896&gt;=39,INDEX($GR:$GR,$JB896+39),"")</f>
      </c>
      <c r="IG896">
        <f>IF($JC896&gt;=40,INDEX($GR:$GR,$JB896+40),"")</f>
      </c>
      <c r="IH896">
        <f>IF($JC896&gt;=41,INDEX($GR:$GR,$JB896+41),"")</f>
      </c>
      <c r="II896">
        <f>IF($JC896&gt;=42,INDEX($GR:$GR,$JB896+42),"")</f>
      </c>
      <c r="IJ896">
        <f>IF($JC896&gt;=43,INDEX($GR:$GR,$JB896+43),"")</f>
      </c>
      <c r="IK896">
        <f>IF($JC896&gt;=44,INDEX($GR:$GR,$JB896+44),"")</f>
      </c>
      <c r="IL896">
        <f>IF($JC896&gt;=45,INDEX($GR:$GR,$JB896+45),"")</f>
      </c>
      <c r="IM896">
        <f>IF($JC896&gt;=46,INDEX($GR:$GR,$JB896+46),"")</f>
      </c>
      <c r="IN896">
        <f>IF($JC896&gt;=47,INDEX($GR:$GR,$JB896+47),"")</f>
      </c>
      <c r="IO896">
        <f>IF($JC896&gt;=48,INDEX($GR:$GR,$JB896+48),"")</f>
      </c>
      <c r="IP896">
        <f>IF($JC896&gt;=49,INDEX($GR:$GR,$JB896+49),"")</f>
      </c>
      <c r="IQ896">
        <f>IF($JC896&gt;=50,INDEX($GR:$GR,$JB896+50),"")</f>
      </c>
      <c r="IR896">
        <f>IF($JC896&gt;=51,INDEX($GR:$GR,$JB896+51),"")</f>
      </c>
      <c r="IS896">
        <f>IF($JC896&gt;=52,INDEX($GR:$GR,$JB896+52),"")</f>
      </c>
      <c r="IT896">
        <f>IF($JC896&gt;=53,INDEX($GR:$GR,$JB896+53),"")</f>
      </c>
      <c r="IU896">
        <f>IF($JC896&gt;=54,INDEX($GR:$GR,$JB896+54),"")</f>
      </c>
      <c r="IV896">
        <f>IF($JC896&gt;=55,INDEX($GR:$GR,$JB896+55),"")</f>
      </c>
      <c r="IW896">
        <f>IF($JC896&gt;=56,INDEX($GR:$GR,$JB896+56),"")</f>
      </c>
      <c r="IX896">
        <f>IF($JC896&gt;=57,INDEX($GR:$GR,$JB896+57),"")</f>
      </c>
      <c r="IY896">
        <f>IF($JC896&gt;=58,INDEX($GR:$GR,$JB896+58),"")</f>
      </c>
      <c r="IZ896">
        <f>IF($JC896&gt;=59,INDEX($GR:$GR,$JB896+59),"")</f>
      </c>
      <c r="JA896">
        <f>IF($JC896&gt;=60,INDEX($GR:$GR,$JB896+60),"")</f>
      </c>
      <c r="JB896">
        <f>IFERROR(MATCH($GQ896,$GR$2:$GR$324,0)+1,0)</f>
      </c>
      <c r="JC896">
        <f>IFERROR(INDEX($GS$2:$GS$324,MATCH($GQ896,$GR$2:$GR$324,0)),0)</f>
      </c>
      <c r="JD896" t="s">
        <v>40</v>
      </c>
      <c r="JE896" t="s">
        <v>40</v>
      </c>
    </row>
    <row r="897" spans="1:265" x14ac:dyDescent="0.25">
      <c r="Q897">
        <f>IF(OR($T897="",$P897=""),"",IFERROR($T897/$P897,0))</f>
      </c>
      <c r="R897">
        <f>IF($T897="","",
SUM($S897,$U897,$Z897,$V897,$X897)*
(1-IF($AA897="",0,VALUE($AA897)/100)))</f>
      </c>
      <c r="S897">
        <f>IF($T897="","",$T897)</f>
      </c>
      <c r="U897">
        <f>IF($T897="","",
IF($N897="","",
IF(ISNUMBER(SEARCH("exempt",LOWER($N897))),0,
$T897*(VALUE(SUBSTITUTE($N897,"%",""))/100))))</f>
      </c>
      <c r="AB897">
        <f>IFERROR(IF(FIND(" - ",$K897)&gt;0,MID($K897,FIND(" - ",$K897)+3,LEN($K897)),""),"")</f>
      </c>
      <c r="AK897" t="s">
        <v>1484</v>
      </c>
      <c r="AP897">
        <f>IFERROR(LEFT($K897,FIND(" - ",$K897)-1),$K897)</f>
      </c>
      <c r="AS897">
        <f>IF($CH897&gt;=1,INDEX($AQ:$AQ,$CG897+1),"")</f>
      </c>
      <c r="AT897">
        <f>IF($CH897&gt;=2,INDEX($AQ:$AQ,$CG897+2),"")</f>
      </c>
      <c r="AU897">
        <f>IF($CH897&gt;=3,INDEX($AQ:$AQ,$CG897+3),"")</f>
      </c>
      <c r="AV897">
        <f>IF($CH897&gt;=4,INDEX($AQ:$AQ,$CG897+4),"")</f>
      </c>
      <c r="AW897">
        <f>IF($CH897&gt;=5,INDEX($AQ:$AQ,$CG897+5),"")</f>
      </c>
      <c r="AX897">
        <f>IF($CH897&gt;=6,INDEX($AQ:$AQ,$CG897+6),"")</f>
      </c>
      <c r="AY897">
        <f>IF($CH897&gt;=7,INDEX($AQ:$AQ,$CG897+7),"")</f>
      </c>
      <c r="AZ897">
        <f>IF($CH897&gt;=8,INDEX($AQ:$AQ,$CG897+8),"")</f>
      </c>
      <c r="BA897">
        <f>IF($CH897&gt;=9,INDEX($AQ:$AQ,$CG897+9),"")</f>
      </c>
      <c r="BB897">
        <f>IF($CH897&gt;=10,INDEX($AQ:$AQ,$CG897+10),"")</f>
      </c>
      <c r="BC897">
        <f>IF($CH897&gt;=11,INDEX($AQ:$AQ,$CG897+11),"")</f>
      </c>
      <c r="BD897">
        <f>IF($CH897&gt;=12,INDEX($AQ:$AQ,$CG897+12),"")</f>
      </c>
      <c r="BE897">
        <f>IF($CH897&gt;=13,INDEX($AQ:$AQ,$CG897+13),"")</f>
      </c>
      <c r="BF897">
        <f>IF($CH897&gt;=14,INDEX($AQ:$AQ,$CG897+14),"")</f>
      </c>
      <c r="BG897">
        <f>IF($CH897&gt;=15,INDEX($AQ:$AQ,$CG897+15),"")</f>
      </c>
      <c r="BH897">
        <f>IF($CH897&gt;=16,INDEX($AQ:$AQ,$CG897+16),"")</f>
      </c>
      <c r="BI897">
        <f>IF($CH897&gt;=17,INDEX($AQ:$AQ,$CG897+17),"")</f>
      </c>
      <c r="BJ897">
        <f>IF($CH897&gt;=18,INDEX($AQ:$AQ,$CG897+18),"")</f>
      </c>
      <c r="BK897">
        <f>IF($CH897&gt;=19,INDEX($AQ:$AQ,$CG897+19),"")</f>
      </c>
      <c r="BL897">
        <f>IF($CH897&gt;=20,INDEX($AQ:$AQ,$CG897+20),"")</f>
      </c>
      <c r="BM897">
        <f>IF($CH897&gt;=21,INDEX($AQ:$AQ,$CG897+21),"")</f>
      </c>
      <c r="BN897">
        <f>IF($CH897&gt;=22,INDEX($AQ:$AQ,$CG897+22),"")</f>
      </c>
      <c r="BO897">
        <f>IF($CH897&gt;=23,INDEX($AQ:$AQ,$CG897+23),"")</f>
      </c>
      <c r="BP897">
        <f>IF($CH897&gt;=24,INDEX($AQ:$AQ,$CG897+24),"")</f>
      </c>
      <c r="BQ897">
        <f>IF($CH897&gt;=25,INDEX($AQ:$AQ,$CG897+25),"")</f>
      </c>
      <c r="BR897">
        <f>IF($CH897&gt;=26,INDEX($AQ:$AQ,$CG897+26),"")</f>
      </c>
      <c r="BS897">
        <f>IF($CH897&gt;=27,INDEX($AQ:$AQ,$CG897+27),"")</f>
      </c>
      <c r="BT897">
        <f>IF($CH897&gt;=28,INDEX($AQ:$AQ,$CG897+28),"")</f>
      </c>
      <c r="BU897">
        <f>IF($CH897&gt;=29,INDEX($AQ:$AQ,$CG897+29),"")</f>
      </c>
      <c r="BV897">
        <f>IF($CH897&gt;=30,INDEX($AQ:$AQ,$CG897+30),"")</f>
      </c>
      <c r="BW897">
        <f>IF($CH897&gt;=31,INDEX($AQ:$AQ,$CG897+31),"")</f>
      </c>
      <c r="BX897">
        <f>IF($CH897&gt;=32,INDEX($AQ:$AQ,$CG897+32),"")</f>
      </c>
      <c r="BY897">
        <f>IF($CH897&gt;=33,INDEX($AQ:$AQ,$CG897+33),"")</f>
      </c>
      <c r="BZ897">
        <f>IF($CH897&gt;=34,INDEX($AQ:$AQ,$CG897+34),"")</f>
      </c>
      <c r="CA897">
        <f>IF($CH897&gt;=35,INDEX($AQ:$AQ,$CG897+35),"")</f>
      </c>
      <c r="CB897">
        <f>IF($CH897&gt;=36,INDEX($AQ:$AQ,$CG897+36),"")</f>
      </c>
      <c r="CC897">
        <f>IF($CH897&gt;=37,INDEX($AQ:$AQ,$CG897+37),"")</f>
      </c>
      <c r="CD897">
        <f>IF($CH897&gt;=38,INDEX($AQ:$AQ,$CG897+38),"")</f>
      </c>
      <c r="CE897">
        <f>IF($CH897&gt;=39,INDEX($AQ:$AQ,$CG897+39),"")</f>
      </c>
      <c r="CF897">
        <f>IF($CH897&gt;=40,INDEX($AQ:$AQ,$CG897+40),"")</f>
      </c>
      <c r="CG897">
        <f>IFERROR(MATCH($AP897,$AQ$2:$AQ$134,0)+1,0)</f>
      </c>
      <c r="CH897">
        <f>IFERROR(INDEX($AR$2:$AR$134,MATCH($AP897,$AQ$2:$AQ$134,0)),0)</f>
      </c>
      <c r="CI897">
        <f>IFERROR(LEFT($L897,FIND(" - ",$L897)-1),$L897)</f>
      </c>
      <c r="CL897">
        <f>IF($DG897&gt;=1,INDEX($CJ:$CJ,$DF897+1),"")</f>
      </c>
      <c r="CM897">
        <f>IF($DG897&gt;=2,INDEX($CJ:$CJ,$DF897+2),"")</f>
      </c>
      <c r="CN897">
        <f>IF($DG897&gt;=3,INDEX($CJ:$CJ,$DF897+3),"")</f>
      </c>
      <c r="CO897">
        <f>IF($DG897&gt;=4,INDEX($CJ:$CJ,$DF897+4),"")</f>
      </c>
      <c r="CP897">
        <f>IF($DG897&gt;=5,INDEX($CJ:$CJ,$DF897+5),"")</f>
      </c>
      <c r="CQ897">
        <f>IF($DG897&gt;=6,INDEX($CJ:$CJ,$DF897+6),"")</f>
      </c>
      <c r="CR897">
        <f>IF($DG897&gt;=7,INDEX($CJ:$CJ,$DF897+7),"")</f>
      </c>
      <c r="CS897">
        <f>IF($DG897&gt;=8,INDEX($CJ:$CJ,$DF897+8),"")</f>
      </c>
      <c r="CT897">
        <f>IF($DG897&gt;=9,INDEX($CJ:$CJ,$DF897+9),"")</f>
      </c>
      <c r="CU897">
        <f>IF($DG897&gt;=10,INDEX($CJ:$CJ,$DF897+10),"")</f>
      </c>
      <c r="CV897">
        <f>IF($DG897&gt;=11,INDEX($CJ:$CJ,$DF897+11),"")</f>
      </c>
      <c r="CW897">
        <f>IF($DG897&gt;=12,INDEX($CJ:$CJ,$DF897+12),"")</f>
      </c>
      <c r="CX897">
        <f>IF($DG897&gt;=13,INDEX($CJ:$CJ,$DF897+13),"")</f>
      </c>
      <c r="CY897">
        <f>IF($DG897&gt;=14,INDEX($CJ:$CJ,$DF897+14),"")</f>
      </c>
      <c r="CZ897">
        <f>IF($DG897&gt;=15,INDEX($CJ:$CJ,$DF897+15),"")</f>
      </c>
      <c r="DA897">
        <f>IF($DG897&gt;=16,INDEX($CJ:$CJ,$DF897+16),"")</f>
      </c>
      <c r="DB897">
        <f>IF($DG897&gt;=17,INDEX($CJ:$CJ,$DF897+17),"")</f>
      </c>
      <c r="DC897">
        <f>IF($DG897&gt;=18,INDEX($CJ:$CJ,$DF897+18),"")</f>
      </c>
      <c r="DD897">
        <f>IF($DG897&gt;=19,INDEX($CJ:$CJ,$DF897+19),"")</f>
      </c>
      <c r="DE897">
        <f>IF($DG897&gt;=20,INDEX($CJ:$CJ,$DF897+20),"")</f>
      </c>
      <c r="DF897">
        <f>IFERROR(MATCH($CI897,$CJ$2:$CJ$263,0)+1,0)</f>
      </c>
      <c r="DG897">
        <f>IFERROR(INDEX($CK$2:$CK$263,MATCH($CI897,$CJ$2:$CJ$263,0)),0)</f>
      </c>
      <c r="DH897">
        <f>IFERROR(INDEX($AO:$AO,MATCH($N897,$AN:$AN,0))&amp;"","")</f>
      </c>
      <c r="DL897">
        <f>IF($GO897&gt;=1,INDEX($DI:$DI,$GN897+1),"")</f>
      </c>
      <c r="DM897">
        <f>IF($GO897&gt;=2,INDEX($DI:$DI,$GN897+2),"")</f>
      </c>
      <c r="DN897">
        <f>IF($GO897&gt;=3,INDEX($DI:$DI,$GN897+3),"")</f>
      </c>
      <c r="DO897">
        <f>IF($GO897&gt;=4,INDEX($DI:$DI,$GN897+4),"")</f>
      </c>
      <c r="DP897">
        <f>IF($GO897&gt;=5,INDEX($DI:$DI,$GN897+5),"")</f>
      </c>
      <c r="DQ897">
        <f>IF($GO897&gt;=6,INDEX($DI:$DI,$GN897+6),"")</f>
      </c>
      <c r="DR897">
        <f>IF($GO897&gt;=7,INDEX($DI:$DI,$GN897+7),"")</f>
      </c>
      <c r="DS897">
        <f>IF($GO897&gt;=8,INDEX($DI:$DI,$GN897+8),"")</f>
      </c>
      <c r="DT897">
        <f>IF($GO897&gt;=9,INDEX($DI:$DI,$GN897+9),"")</f>
      </c>
      <c r="DU897">
        <f>IF($GO897&gt;=10,INDEX($DI:$DI,$GN897+10),"")</f>
      </c>
      <c r="DV897">
        <f>IF($GO897&gt;=11,INDEX($DI:$DI,$GN897+11),"")</f>
      </c>
      <c r="DW897">
        <f>IF($GO897&gt;=12,INDEX($DI:$DI,$GN897+12),"")</f>
      </c>
      <c r="DX897">
        <f>IF($GO897&gt;=13,INDEX($DI:$DI,$GN897+13),"")</f>
      </c>
      <c r="DY897">
        <f>IF($GO897&gt;=14,INDEX($DI:$DI,$GN897+14),"")</f>
      </c>
      <c r="DZ897">
        <f>IF($GO897&gt;=15,INDEX($DI:$DI,$GN897+15),"")</f>
      </c>
      <c r="EA897">
        <f>IF($GO897&gt;=16,INDEX($DI:$DI,$GN897+16),"")</f>
      </c>
      <c r="EB897">
        <f>IF($GO897&gt;=17,INDEX($DI:$DI,$GN897+17),"")</f>
      </c>
      <c r="EC897">
        <f>IF($GO897&gt;=18,INDEX($DI:$DI,$GN897+18),"")</f>
      </c>
      <c r="ED897">
        <f>IF($GO897&gt;=19,INDEX($DI:$DI,$GN897+19),"")</f>
      </c>
      <c r="EE897">
        <f>IF($GO897&gt;=20,INDEX($DI:$DI,$GN897+20),"")</f>
      </c>
      <c r="EF897">
        <f>IF($GO897&gt;=21,INDEX($DI:$DI,$GN897+21),"")</f>
      </c>
      <c r="EG897">
        <f>IF($GO897&gt;=22,INDEX($DI:$DI,$GN897+22),"")</f>
      </c>
      <c r="EH897">
        <f>IF($GO897&gt;=23,INDEX($DI:$DI,$GN897+23),"")</f>
      </c>
      <c r="EI897">
        <f>IF($GO897&gt;=24,INDEX($DI:$DI,$GN897+24),"")</f>
      </c>
      <c r="EJ897">
        <f>IF($GO897&gt;=25,INDEX($DI:$DI,$GN897+25),"")</f>
      </c>
      <c r="EK897">
        <f>IF($GO897&gt;=26,INDEX($DI:$DI,$GN897+26),"")</f>
      </c>
      <c r="EL897">
        <f>IF($GO897&gt;=27,INDEX($DI:$DI,$GN897+27),"")</f>
      </c>
      <c r="EM897">
        <f>IF($GO897&gt;=28,INDEX($DI:$DI,$GN897+28),"")</f>
      </c>
      <c r="EN897">
        <f>IF($GO897&gt;=29,INDEX($DI:$DI,$GN897+29),"")</f>
      </c>
      <c r="EO897">
        <f>IF($GO897&gt;=30,INDEX($DI:$DI,$GN897+30),"")</f>
      </c>
      <c r="EP897">
        <f>IF($GO897&gt;=31,INDEX($DI:$DI,$GN897+31),"")</f>
      </c>
      <c r="EQ897">
        <f>IF($GO897&gt;=32,INDEX($DI:$DI,$GN897+32),"")</f>
      </c>
      <c r="ER897">
        <f>IF($GO897&gt;=33,INDEX($DI:$DI,$GN897+33),"")</f>
      </c>
      <c r="ES897">
        <f>IF($GO897&gt;=34,INDEX($DI:$DI,$GN897+34),"")</f>
      </c>
      <c r="ET897">
        <f>IF($GO897&gt;=35,INDEX($DI:$DI,$GN897+35),"")</f>
      </c>
      <c r="EU897">
        <f>IF($GO897&gt;=36,INDEX($DI:$DI,$GN897+36),"")</f>
      </c>
      <c r="EV897">
        <f>IF($GO897&gt;=37,INDEX($DI:$DI,$GN897+37),"")</f>
      </c>
      <c r="EW897">
        <f>IF($GO897&gt;=38,INDEX($DI:$DI,$GN897+38),"")</f>
      </c>
      <c r="EX897">
        <f>IF($GO897&gt;=39,INDEX($DI:$DI,$GN897+39),"")</f>
      </c>
      <c r="EY897">
        <f>IF($GO897&gt;=40,INDEX($DI:$DI,$GN897+40),"")</f>
      </c>
      <c r="EZ897">
        <f>IF($GO897&gt;=1,INDEX($DJ:$DJ,$GN897+1),"")</f>
      </c>
      <c r="FA897">
        <f>IF($GO897&gt;=2,INDEX($DJ:$DJ,$GN897+2),"")</f>
      </c>
      <c r="FB897">
        <f>IF($GO897&gt;=3,INDEX($DJ:$DJ,$GN897+3),"")</f>
      </c>
      <c r="FC897">
        <f>IF($GO897&gt;=4,INDEX($DJ:$DJ,$GN897+4),"")</f>
      </c>
      <c r="FD897">
        <f>IF($GO897&gt;=5,INDEX($DJ:$DJ,$GN897+5),"")</f>
      </c>
      <c r="FE897">
        <f>IF($GO897&gt;=6,INDEX($DJ:$DJ,$GN897+6),"")</f>
      </c>
      <c r="FF897">
        <f>IF($GO897&gt;=7,INDEX($DJ:$DJ,$GN897+7),"")</f>
      </c>
      <c r="FG897">
        <f>IF($GO897&gt;=8,INDEX($DJ:$DJ,$GN897+8),"")</f>
      </c>
      <c r="FH897">
        <f>IF($GO897&gt;=9,INDEX($DJ:$DJ,$GN897+9),"")</f>
      </c>
      <c r="FI897">
        <f>IF($GO897&gt;=10,INDEX($DJ:$DJ,$GN897+10),"")</f>
      </c>
      <c r="FJ897">
        <f>IF($GO897&gt;=11,INDEX($DJ:$DJ,$GN897+11),"")</f>
      </c>
      <c r="FK897">
        <f>IF($GO897&gt;=12,INDEX($DJ:$DJ,$GN897+12),"")</f>
      </c>
      <c r="FL897">
        <f>IF($GO897&gt;=13,INDEX($DJ:$DJ,$GN897+13),"")</f>
      </c>
      <c r="FM897">
        <f>IF($GO897&gt;=14,INDEX($DJ:$DJ,$GN897+14),"")</f>
      </c>
      <c r="FN897">
        <f>IF($GO897&gt;=15,INDEX($DJ:$DJ,$GN897+15),"")</f>
      </c>
      <c r="FO897">
        <f>IF($GO897&gt;=16,INDEX($DJ:$DJ,$GN897+16),"")</f>
      </c>
      <c r="FP897">
        <f>IF($GO897&gt;=17,INDEX($DJ:$DJ,$GN897+17),"")</f>
      </c>
      <c r="FQ897">
        <f>IF($GO897&gt;=18,INDEX($DJ:$DJ,$GN897+18),"")</f>
      </c>
      <c r="FR897">
        <f>IF($GO897&gt;=19,INDEX($DJ:$DJ,$GN897+19),"")</f>
      </c>
      <c r="FS897">
        <f>IF($GO897&gt;=20,INDEX($DJ:$DJ,$GN897+20),"")</f>
      </c>
      <c r="FT897">
        <f>IF($GO897&gt;=21,INDEX($DJ:$DJ,$GN897+21),"")</f>
      </c>
      <c r="FU897">
        <f>IF($GO897&gt;=22,INDEX($DJ:$DJ,$GN897+22),"")</f>
      </c>
      <c r="FV897">
        <f>IF($GO897&gt;=23,INDEX($DJ:$DJ,$GN897+23),"")</f>
      </c>
      <c r="FW897">
        <f>IF($GO897&gt;=24,INDEX($DJ:$DJ,$GN897+24),"")</f>
      </c>
      <c r="FX897">
        <f>IF($GO897&gt;=25,INDEX($DJ:$DJ,$GN897+25),"")</f>
      </c>
      <c r="FY897">
        <f>IF($GO897&gt;=26,INDEX($DJ:$DJ,$GN897+26),"")</f>
      </c>
      <c r="FZ897">
        <f>IF($GO897&gt;=27,INDEX($DJ:$DJ,$GN897+27),"")</f>
      </c>
      <c r="GA897">
        <f>IF($GO897&gt;=28,INDEX($DJ:$DJ,$GN897+28),"")</f>
      </c>
      <c r="GB897">
        <f>IF($GO897&gt;=29,INDEX($DJ:$DJ,$GN897+29),"")</f>
      </c>
      <c r="GC897">
        <f>IF($GO897&gt;=30,INDEX($DJ:$DJ,$GN897+30),"")</f>
      </c>
      <c r="GD897">
        <f>IF($GO897&gt;=31,INDEX($DJ:$DJ,$GN897+31),"")</f>
      </c>
      <c r="GE897">
        <f>IF($GO897&gt;=32,INDEX($DJ:$DJ,$GN897+32),"")</f>
      </c>
      <c r="GF897">
        <f>IF($GO897&gt;=33,INDEX($DJ:$DJ,$GN897+33),"")</f>
      </c>
      <c r="GG897">
        <f>IF($GO897&gt;=34,INDEX($DJ:$DJ,$GN897+34),"")</f>
      </c>
      <c r="GH897">
        <f>IF($GO897&gt;=35,INDEX($DJ:$DJ,$GN897+35),"")</f>
      </c>
      <c r="GI897">
        <f>IF($GO897&gt;=36,INDEX($DJ:$DJ,$GN897+36),"")</f>
      </c>
      <c r="GJ897">
        <f>IF($GO897&gt;=37,INDEX($DJ:$DJ,$GN897+37),"")</f>
      </c>
      <c r="GK897">
        <f>IF($GO897&gt;=38,INDEX($DJ:$DJ,$GN897+38),"")</f>
      </c>
      <c r="GL897">
        <f>IF($GO897&gt;=39,INDEX($DJ:$DJ,$GN897+39),"")</f>
      </c>
      <c r="GM897">
        <f>IF($GO897&gt;=40,INDEX($DJ:$DJ,$GN897+40),"")</f>
      </c>
      <c r="GN897">
        <f>IFERROR(MATCH($DH897,$DI$2:$DI$148,0)+1,0)</f>
      </c>
      <c r="GO897">
        <f>IFERROR(INDEX($DK$2:$DK$148,MATCH($DH897,$DI$2:$DI$148,0)),0)</f>
      </c>
      <c r="GP897">
        <f>IFERROR(MATCH($Y897,$DL$897:$EY$897,0),0)</f>
      </c>
      <c r="GQ897">
        <f>IF($GP897&gt;0,INDEX($EZ$897:$GM$897,$GP897),"")</f>
      </c>
      <c r="GT897">
        <f>IF($JC897&gt;=1,INDEX($GR:$GR,$JB897+1),"")</f>
      </c>
      <c r="GU897">
        <f>IF($JC897&gt;=2,INDEX($GR:$GR,$JB897+2),"")</f>
      </c>
      <c r="GV897">
        <f>IF($JC897&gt;=3,INDEX($GR:$GR,$JB897+3),"")</f>
      </c>
      <c r="GW897">
        <f>IF($JC897&gt;=4,INDEX($GR:$GR,$JB897+4),"")</f>
      </c>
      <c r="GX897">
        <f>IF($JC897&gt;=5,INDEX($GR:$GR,$JB897+5),"")</f>
      </c>
      <c r="GY897">
        <f>IF($JC897&gt;=6,INDEX($GR:$GR,$JB897+6),"")</f>
      </c>
      <c r="GZ897">
        <f>IF($JC897&gt;=7,INDEX($GR:$GR,$JB897+7),"")</f>
      </c>
      <c r="HA897">
        <f>IF($JC897&gt;=8,INDEX($GR:$GR,$JB897+8),"")</f>
      </c>
      <c r="HB897">
        <f>IF($JC897&gt;=9,INDEX($GR:$GR,$JB897+9),"")</f>
      </c>
      <c r="HC897">
        <f>IF($JC897&gt;=10,INDEX($GR:$GR,$JB897+10),"")</f>
      </c>
      <c r="HD897">
        <f>IF($JC897&gt;=11,INDEX($GR:$GR,$JB897+11),"")</f>
      </c>
      <c r="HE897">
        <f>IF($JC897&gt;=12,INDEX($GR:$GR,$JB897+12),"")</f>
      </c>
      <c r="HF897">
        <f>IF($JC897&gt;=13,INDEX($GR:$GR,$JB897+13),"")</f>
      </c>
      <c r="HG897">
        <f>IF($JC897&gt;=14,INDEX($GR:$GR,$JB897+14),"")</f>
      </c>
      <c r="HH897">
        <f>IF($JC897&gt;=15,INDEX($GR:$GR,$JB897+15),"")</f>
      </c>
      <c r="HI897">
        <f>IF($JC897&gt;=16,INDEX($GR:$GR,$JB897+16),"")</f>
      </c>
      <c r="HJ897">
        <f>IF($JC897&gt;=17,INDEX($GR:$GR,$JB897+17),"")</f>
      </c>
      <c r="HK897">
        <f>IF($JC897&gt;=18,INDEX($GR:$GR,$JB897+18),"")</f>
      </c>
      <c r="HL897">
        <f>IF($JC897&gt;=19,INDEX($GR:$GR,$JB897+19),"")</f>
      </c>
      <c r="HM897">
        <f>IF($JC897&gt;=20,INDEX($GR:$GR,$JB897+20),"")</f>
      </c>
      <c r="HN897">
        <f>IF($JC897&gt;=21,INDEX($GR:$GR,$JB897+21),"")</f>
      </c>
      <c r="HO897">
        <f>IF($JC897&gt;=22,INDEX($GR:$GR,$JB897+22),"")</f>
      </c>
      <c r="HP897">
        <f>IF($JC897&gt;=23,INDEX($GR:$GR,$JB897+23),"")</f>
      </c>
      <c r="HQ897">
        <f>IF($JC897&gt;=24,INDEX($GR:$GR,$JB897+24),"")</f>
      </c>
      <c r="HR897">
        <f>IF($JC897&gt;=25,INDEX($GR:$GR,$JB897+25),"")</f>
      </c>
      <c r="HS897">
        <f>IF($JC897&gt;=26,INDEX($GR:$GR,$JB897+26),"")</f>
      </c>
      <c r="HT897">
        <f>IF($JC897&gt;=27,INDEX($GR:$GR,$JB897+27),"")</f>
      </c>
      <c r="HU897">
        <f>IF($JC897&gt;=28,INDEX($GR:$GR,$JB897+28),"")</f>
      </c>
      <c r="HV897">
        <f>IF($JC897&gt;=29,INDEX($GR:$GR,$JB897+29),"")</f>
      </c>
      <c r="HW897">
        <f>IF($JC897&gt;=30,INDEX($GR:$GR,$JB897+30),"")</f>
      </c>
      <c r="HX897">
        <f>IF($JC897&gt;=31,INDEX($GR:$GR,$JB897+31),"")</f>
      </c>
      <c r="HY897">
        <f>IF($JC897&gt;=32,INDEX($GR:$GR,$JB897+32),"")</f>
      </c>
      <c r="HZ897">
        <f>IF($JC897&gt;=33,INDEX($GR:$GR,$JB897+33),"")</f>
      </c>
      <c r="IA897">
        <f>IF($JC897&gt;=34,INDEX($GR:$GR,$JB897+34),"")</f>
      </c>
      <c r="IB897">
        <f>IF($JC897&gt;=35,INDEX($GR:$GR,$JB897+35),"")</f>
      </c>
      <c r="IC897">
        <f>IF($JC897&gt;=36,INDEX($GR:$GR,$JB897+36),"")</f>
      </c>
      <c r="ID897">
        <f>IF($JC897&gt;=37,INDEX($GR:$GR,$JB897+37),"")</f>
      </c>
      <c r="IE897">
        <f>IF($JC897&gt;=38,INDEX($GR:$GR,$JB897+38),"")</f>
      </c>
      <c r="IF897">
        <f>IF($JC897&gt;=39,INDEX($GR:$GR,$JB897+39),"")</f>
      </c>
      <c r="IG897">
        <f>IF($JC897&gt;=40,INDEX($GR:$GR,$JB897+40),"")</f>
      </c>
      <c r="IH897">
        <f>IF($JC897&gt;=41,INDEX($GR:$GR,$JB897+41),"")</f>
      </c>
      <c r="II897">
        <f>IF($JC897&gt;=42,INDEX($GR:$GR,$JB897+42),"")</f>
      </c>
      <c r="IJ897">
        <f>IF($JC897&gt;=43,INDEX($GR:$GR,$JB897+43),"")</f>
      </c>
      <c r="IK897">
        <f>IF($JC897&gt;=44,INDEX($GR:$GR,$JB897+44),"")</f>
      </c>
      <c r="IL897">
        <f>IF($JC897&gt;=45,INDEX($GR:$GR,$JB897+45),"")</f>
      </c>
      <c r="IM897">
        <f>IF($JC897&gt;=46,INDEX($GR:$GR,$JB897+46),"")</f>
      </c>
      <c r="IN897">
        <f>IF($JC897&gt;=47,INDEX($GR:$GR,$JB897+47),"")</f>
      </c>
      <c r="IO897">
        <f>IF($JC897&gt;=48,INDEX($GR:$GR,$JB897+48),"")</f>
      </c>
      <c r="IP897">
        <f>IF($JC897&gt;=49,INDEX($GR:$GR,$JB897+49),"")</f>
      </c>
      <c r="IQ897">
        <f>IF($JC897&gt;=50,INDEX($GR:$GR,$JB897+50),"")</f>
      </c>
      <c r="IR897">
        <f>IF($JC897&gt;=51,INDEX($GR:$GR,$JB897+51),"")</f>
      </c>
      <c r="IS897">
        <f>IF($JC897&gt;=52,INDEX($GR:$GR,$JB897+52),"")</f>
      </c>
      <c r="IT897">
        <f>IF($JC897&gt;=53,INDEX($GR:$GR,$JB897+53),"")</f>
      </c>
      <c r="IU897">
        <f>IF($JC897&gt;=54,INDEX($GR:$GR,$JB897+54),"")</f>
      </c>
      <c r="IV897">
        <f>IF($JC897&gt;=55,INDEX($GR:$GR,$JB897+55),"")</f>
      </c>
      <c r="IW897">
        <f>IF($JC897&gt;=56,INDEX($GR:$GR,$JB897+56),"")</f>
      </c>
      <c r="IX897">
        <f>IF($JC897&gt;=57,INDEX($GR:$GR,$JB897+57),"")</f>
      </c>
      <c r="IY897">
        <f>IF($JC897&gt;=58,INDEX($GR:$GR,$JB897+58),"")</f>
      </c>
      <c r="IZ897">
        <f>IF($JC897&gt;=59,INDEX($GR:$GR,$JB897+59),"")</f>
      </c>
      <c r="JA897">
        <f>IF($JC897&gt;=60,INDEX($GR:$GR,$JB897+60),"")</f>
      </c>
      <c r="JB897">
        <f>IFERROR(MATCH($GQ897,$GR$2:$GR$324,0)+1,0)</f>
      </c>
      <c r="JC897">
        <f>IFERROR(INDEX($GS$2:$GS$324,MATCH($GQ897,$GR$2:$GR$324,0)),0)</f>
      </c>
      <c r="JD897" t="s">
        <v>40</v>
      </c>
      <c r="JE897" t="s">
        <v>40</v>
      </c>
    </row>
    <row r="898" spans="1:265" x14ac:dyDescent="0.25">
      <c r="Q898">
        <f>IF(OR($T898="",$P898=""),"",IFERROR($T898/$P898,0))</f>
      </c>
      <c r="R898">
        <f>IF($T898="","",
SUM($S898,$U898,$Z898,$V898,$X898)*
(1-IF($AA898="",0,VALUE($AA898)/100)))</f>
      </c>
      <c r="S898">
        <f>IF($T898="","",$T898)</f>
      </c>
      <c r="U898">
        <f>IF($T898="","",
IF($N898="","",
IF(ISNUMBER(SEARCH("exempt",LOWER($N898))),0,
$T898*(VALUE(SUBSTITUTE($N898,"%",""))/100))))</f>
      </c>
      <c r="AB898">
        <f>IFERROR(IF(FIND(" - ",$K898)&gt;0,MID($K898,FIND(" - ",$K898)+3,LEN($K898)),""),"")</f>
      </c>
      <c r="AK898" t="s">
        <v>1485</v>
      </c>
      <c r="AP898">
        <f>IFERROR(LEFT($K898,FIND(" - ",$K898)-1),$K898)</f>
      </c>
      <c r="AS898">
        <f>IF($CH898&gt;=1,INDEX($AQ:$AQ,$CG898+1),"")</f>
      </c>
      <c r="AT898">
        <f>IF($CH898&gt;=2,INDEX($AQ:$AQ,$CG898+2),"")</f>
      </c>
      <c r="AU898">
        <f>IF($CH898&gt;=3,INDEX($AQ:$AQ,$CG898+3),"")</f>
      </c>
      <c r="AV898">
        <f>IF($CH898&gt;=4,INDEX($AQ:$AQ,$CG898+4),"")</f>
      </c>
      <c r="AW898">
        <f>IF($CH898&gt;=5,INDEX($AQ:$AQ,$CG898+5),"")</f>
      </c>
      <c r="AX898">
        <f>IF($CH898&gt;=6,INDEX($AQ:$AQ,$CG898+6),"")</f>
      </c>
      <c r="AY898">
        <f>IF($CH898&gt;=7,INDEX($AQ:$AQ,$CG898+7),"")</f>
      </c>
      <c r="AZ898">
        <f>IF($CH898&gt;=8,INDEX($AQ:$AQ,$CG898+8),"")</f>
      </c>
      <c r="BA898">
        <f>IF($CH898&gt;=9,INDEX($AQ:$AQ,$CG898+9),"")</f>
      </c>
      <c r="BB898">
        <f>IF($CH898&gt;=10,INDEX($AQ:$AQ,$CG898+10),"")</f>
      </c>
      <c r="BC898">
        <f>IF($CH898&gt;=11,INDEX($AQ:$AQ,$CG898+11),"")</f>
      </c>
      <c r="BD898">
        <f>IF($CH898&gt;=12,INDEX($AQ:$AQ,$CG898+12),"")</f>
      </c>
      <c r="BE898">
        <f>IF($CH898&gt;=13,INDEX($AQ:$AQ,$CG898+13),"")</f>
      </c>
      <c r="BF898">
        <f>IF($CH898&gt;=14,INDEX($AQ:$AQ,$CG898+14),"")</f>
      </c>
      <c r="BG898">
        <f>IF($CH898&gt;=15,INDEX($AQ:$AQ,$CG898+15),"")</f>
      </c>
      <c r="BH898">
        <f>IF($CH898&gt;=16,INDEX($AQ:$AQ,$CG898+16),"")</f>
      </c>
      <c r="BI898">
        <f>IF($CH898&gt;=17,INDEX($AQ:$AQ,$CG898+17),"")</f>
      </c>
      <c r="BJ898">
        <f>IF($CH898&gt;=18,INDEX($AQ:$AQ,$CG898+18),"")</f>
      </c>
      <c r="BK898">
        <f>IF($CH898&gt;=19,INDEX($AQ:$AQ,$CG898+19),"")</f>
      </c>
      <c r="BL898">
        <f>IF($CH898&gt;=20,INDEX($AQ:$AQ,$CG898+20),"")</f>
      </c>
      <c r="BM898">
        <f>IF($CH898&gt;=21,INDEX($AQ:$AQ,$CG898+21),"")</f>
      </c>
      <c r="BN898">
        <f>IF($CH898&gt;=22,INDEX($AQ:$AQ,$CG898+22),"")</f>
      </c>
      <c r="BO898">
        <f>IF($CH898&gt;=23,INDEX($AQ:$AQ,$CG898+23),"")</f>
      </c>
      <c r="BP898">
        <f>IF($CH898&gt;=24,INDEX($AQ:$AQ,$CG898+24),"")</f>
      </c>
      <c r="BQ898">
        <f>IF($CH898&gt;=25,INDEX($AQ:$AQ,$CG898+25),"")</f>
      </c>
      <c r="BR898">
        <f>IF($CH898&gt;=26,INDEX($AQ:$AQ,$CG898+26),"")</f>
      </c>
      <c r="BS898">
        <f>IF($CH898&gt;=27,INDEX($AQ:$AQ,$CG898+27),"")</f>
      </c>
      <c r="BT898">
        <f>IF($CH898&gt;=28,INDEX($AQ:$AQ,$CG898+28),"")</f>
      </c>
      <c r="BU898">
        <f>IF($CH898&gt;=29,INDEX($AQ:$AQ,$CG898+29),"")</f>
      </c>
      <c r="BV898">
        <f>IF($CH898&gt;=30,INDEX($AQ:$AQ,$CG898+30),"")</f>
      </c>
      <c r="BW898">
        <f>IF($CH898&gt;=31,INDEX($AQ:$AQ,$CG898+31),"")</f>
      </c>
      <c r="BX898">
        <f>IF($CH898&gt;=32,INDEX($AQ:$AQ,$CG898+32),"")</f>
      </c>
      <c r="BY898">
        <f>IF($CH898&gt;=33,INDEX($AQ:$AQ,$CG898+33),"")</f>
      </c>
      <c r="BZ898">
        <f>IF($CH898&gt;=34,INDEX($AQ:$AQ,$CG898+34),"")</f>
      </c>
      <c r="CA898">
        <f>IF($CH898&gt;=35,INDEX($AQ:$AQ,$CG898+35),"")</f>
      </c>
      <c r="CB898">
        <f>IF($CH898&gt;=36,INDEX($AQ:$AQ,$CG898+36),"")</f>
      </c>
      <c r="CC898">
        <f>IF($CH898&gt;=37,INDEX($AQ:$AQ,$CG898+37),"")</f>
      </c>
      <c r="CD898">
        <f>IF($CH898&gt;=38,INDEX($AQ:$AQ,$CG898+38),"")</f>
      </c>
      <c r="CE898">
        <f>IF($CH898&gt;=39,INDEX($AQ:$AQ,$CG898+39),"")</f>
      </c>
      <c r="CF898">
        <f>IF($CH898&gt;=40,INDEX($AQ:$AQ,$CG898+40),"")</f>
      </c>
      <c r="CG898">
        <f>IFERROR(MATCH($AP898,$AQ$2:$AQ$134,0)+1,0)</f>
      </c>
      <c r="CH898">
        <f>IFERROR(INDEX($AR$2:$AR$134,MATCH($AP898,$AQ$2:$AQ$134,0)),0)</f>
      </c>
      <c r="CI898">
        <f>IFERROR(LEFT($L898,FIND(" - ",$L898)-1),$L898)</f>
      </c>
      <c r="CL898">
        <f>IF($DG898&gt;=1,INDEX($CJ:$CJ,$DF898+1),"")</f>
      </c>
      <c r="CM898">
        <f>IF($DG898&gt;=2,INDEX($CJ:$CJ,$DF898+2),"")</f>
      </c>
      <c r="CN898">
        <f>IF($DG898&gt;=3,INDEX($CJ:$CJ,$DF898+3),"")</f>
      </c>
      <c r="CO898">
        <f>IF($DG898&gt;=4,INDEX($CJ:$CJ,$DF898+4),"")</f>
      </c>
      <c r="CP898">
        <f>IF($DG898&gt;=5,INDEX($CJ:$CJ,$DF898+5),"")</f>
      </c>
      <c r="CQ898">
        <f>IF($DG898&gt;=6,INDEX($CJ:$CJ,$DF898+6),"")</f>
      </c>
      <c r="CR898">
        <f>IF($DG898&gt;=7,INDEX($CJ:$CJ,$DF898+7),"")</f>
      </c>
      <c r="CS898">
        <f>IF($DG898&gt;=8,INDEX($CJ:$CJ,$DF898+8),"")</f>
      </c>
      <c r="CT898">
        <f>IF($DG898&gt;=9,INDEX($CJ:$CJ,$DF898+9),"")</f>
      </c>
      <c r="CU898">
        <f>IF($DG898&gt;=10,INDEX($CJ:$CJ,$DF898+10),"")</f>
      </c>
      <c r="CV898">
        <f>IF($DG898&gt;=11,INDEX($CJ:$CJ,$DF898+11),"")</f>
      </c>
      <c r="CW898">
        <f>IF($DG898&gt;=12,INDEX($CJ:$CJ,$DF898+12),"")</f>
      </c>
      <c r="CX898">
        <f>IF($DG898&gt;=13,INDEX($CJ:$CJ,$DF898+13),"")</f>
      </c>
      <c r="CY898">
        <f>IF($DG898&gt;=14,INDEX($CJ:$CJ,$DF898+14),"")</f>
      </c>
      <c r="CZ898">
        <f>IF($DG898&gt;=15,INDEX($CJ:$CJ,$DF898+15),"")</f>
      </c>
      <c r="DA898">
        <f>IF($DG898&gt;=16,INDEX($CJ:$CJ,$DF898+16),"")</f>
      </c>
      <c r="DB898">
        <f>IF($DG898&gt;=17,INDEX($CJ:$CJ,$DF898+17),"")</f>
      </c>
      <c r="DC898">
        <f>IF($DG898&gt;=18,INDEX($CJ:$CJ,$DF898+18),"")</f>
      </c>
      <c r="DD898">
        <f>IF($DG898&gt;=19,INDEX($CJ:$CJ,$DF898+19),"")</f>
      </c>
      <c r="DE898">
        <f>IF($DG898&gt;=20,INDEX($CJ:$CJ,$DF898+20),"")</f>
      </c>
      <c r="DF898">
        <f>IFERROR(MATCH($CI898,$CJ$2:$CJ$263,0)+1,0)</f>
      </c>
      <c r="DG898">
        <f>IFERROR(INDEX($CK$2:$CK$263,MATCH($CI898,$CJ$2:$CJ$263,0)),0)</f>
      </c>
      <c r="DH898">
        <f>IFERROR(INDEX($AO:$AO,MATCH($N898,$AN:$AN,0))&amp;"","")</f>
      </c>
      <c r="DL898">
        <f>IF($GO898&gt;=1,INDEX($DI:$DI,$GN898+1),"")</f>
      </c>
      <c r="DM898">
        <f>IF($GO898&gt;=2,INDEX($DI:$DI,$GN898+2),"")</f>
      </c>
      <c r="DN898">
        <f>IF($GO898&gt;=3,INDEX($DI:$DI,$GN898+3),"")</f>
      </c>
      <c r="DO898">
        <f>IF($GO898&gt;=4,INDEX($DI:$DI,$GN898+4),"")</f>
      </c>
      <c r="DP898">
        <f>IF($GO898&gt;=5,INDEX($DI:$DI,$GN898+5),"")</f>
      </c>
      <c r="DQ898">
        <f>IF($GO898&gt;=6,INDEX($DI:$DI,$GN898+6),"")</f>
      </c>
      <c r="DR898">
        <f>IF($GO898&gt;=7,INDEX($DI:$DI,$GN898+7),"")</f>
      </c>
      <c r="DS898">
        <f>IF($GO898&gt;=8,INDEX($DI:$DI,$GN898+8),"")</f>
      </c>
      <c r="DT898">
        <f>IF($GO898&gt;=9,INDEX($DI:$DI,$GN898+9),"")</f>
      </c>
      <c r="DU898">
        <f>IF($GO898&gt;=10,INDEX($DI:$DI,$GN898+10),"")</f>
      </c>
      <c r="DV898">
        <f>IF($GO898&gt;=11,INDEX($DI:$DI,$GN898+11),"")</f>
      </c>
      <c r="DW898">
        <f>IF($GO898&gt;=12,INDEX($DI:$DI,$GN898+12),"")</f>
      </c>
      <c r="DX898">
        <f>IF($GO898&gt;=13,INDEX($DI:$DI,$GN898+13),"")</f>
      </c>
      <c r="DY898">
        <f>IF($GO898&gt;=14,INDEX($DI:$DI,$GN898+14),"")</f>
      </c>
      <c r="DZ898">
        <f>IF($GO898&gt;=15,INDEX($DI:$DI,$GN898+15),"")</f>
      </c>
      <c r="EA898">
        <f>IF($GO898&gt;=16,INDEX($DI:$DI,$GN898+16),"")</f>
      </c>
      <c r="EB898">
        <f>IF($GO898&gt;=17,INDEX($DI:$DI,$GN898+17),"")</f>
      </c>
      <c r="EC898">
        <f>IF($GO898&gt;=18,INDEX($DI:$DI,$GN898+18),"")</f>
      </c>
      <c r="ED898">
        <f>IF($GO898&gt;=19,INDEX($DI:$DI,$GN898+19),"")</f>
      </c>
      <c r="EE898">
        <f>IF($GO898&gt;=20,INDEX($DI:$DI,$GN898+20),"")</f>
      </c>
      <c r="EF898">
        <f>IF($GO898&gt;=21,INDEX($DI:$DI,$GN898+21),"")</f>
      </c>
      <c r="EG898">
        <f>IF($GO898&gt;=22,INDEX($DI:$DI,$GN898+22),"")</f>
      </c>
      <c r="EH898">
        <f>IF($GO898&gt;=23,INDEX($DI:$DI,$GN898+23),"")</f>
      </c>
      <c r="EI898">
        <f>IF($GO898&gt;=24,INDEX($DI:$DI,$GN898+24),"")</f>
      </c>
      <c r="EJ898">
        <f>IF($GO898&gt;=25,INDEX($DI:$DI,$GN898+25),"")</f>
      </c>
      <c r="EK898">
        <f>IF($GO898&gt;=26,INDEX($DI:$DI,$GN898+26),"")</f>
      </c>
      <c r="EL898">
        <f>IF($GO898&gt;=27,INDEX($DI:$DI,$GN898+27),"")</f>
      </c>
      <c r="EM898">
        <f>IF($GO898&gt;=28,INDEX($DI:$DI,$GN898+28),"")</f>
      </c>
      <c r="EN898">
        <f>IF($GO898&gt;=29,INDEX($DI:$DI,$GN898+29),"")</f>
      </c>
      <c r="EO898">
        <f>IF($GO898&gt;=30,INDEX($DI:$DI,$GN898+30),"")</f>
      </c>
      <c r="EP898">
        <f>IF($GO898&gt;=31,INDEX($DI:$DI,$GN898+31),"")</f>
      </c>
      <c r="EQ898">
        <f>IF($GO898&gt;=32,INDEX($DI:$DI,$GN898+32),"")</f>
      </c>
      <c r="ER898">
        <f>IF($GO898&gt;=33,INDEX($DI:$DI,$GN898+33),"")</f>
      </c>
      <c r="ES898">
        <f>IF($GO898&gt;=34,INDEX($DI:$DI,$GN898+34),"")</f>
      </c>
      <c r="ET898">
        <f>IF($GO898&gt;=35,INDEX($DI:$DI,$GN898+35),"")</f>
      </c>
      <c r="EU898">
        <f>IF($GO898&gt;=36,INDEX($DI:$DI,$GN898+36),"")</f>
      </c>
      <c r="EV898">
        <f>IF($GO898&gt;=37,INDEX($DI:$DI,$GN898+37),"")</f>
      </c>
      <c r="EW898">
        <f>IF($GO898&gt;=38,INDEX($DI:$DI,$GN898+38),"")</f>
      </c>
      <c r="EX898">
        <f>IF($GO898&gt;=39,INDEX($DI:$DI,$GN898+39),"")</f>
      </c>
      <c r="EY898">
        <f>IF($GO898&gt;=40,INDEX($DI:$DI,$GN898+40),"")</f>
      </c>
      <c r="EZ898">
        <f>IF($GO898&gt;=1,INDEX($DJ:$DJ,$GN898+1),"")</f>
      </c>
      <c r="FA898">
        <f>IF($GO898&gt;=2,INDEX($DJ:$DJ,$GN898+2),"")</f>
      </c>
      <c r="FB898">
        <f>IF($GO898&gt;=3,INDEX($DJ:$DJ,$GN898+3),"")</f>
      </c>
      <c r="FC898">
        <f>IF($GO898&gt;=4,INDEX($DJ:$DJ,$GN898+4),"")</f>
      </c>
      <c r="FD898">
        <f>IF($GO898&gt;=5,INDEX($DJ:$DJ,$GN898+5),"")</f>
      </c>
      <c r="FE898">
        <f>IF($GO898&gt;=6,INDEX($DJ:$DJ,$GN898+6),"")</f>
      </c>
      <c r="FF898">
        <f>IF($GO898&gt;=7,INDEX($DJ:$DJ,$GN898+7),"")</f>
      </c>
      <c r="FG898">
        <f>IF($GO898&gt;=8,INDEX($DJ:$DJ,$GN898+8),"")</f>
      </c>
      <c r="FH898">
        <f>IF($GO898&gt;=9,INDEX($DJ:$DJ,$GN898+9),"")</f>
      </c>
      <c r="FI898">
        <f>IF($GO898&gt;=10,INDEX($DJ:$DJ,$GN898+10),"")</f>
      </c>
      <c r="FJ898">
        <f>IF($GO898&gt;=11,INDEX($DJ:$DJ,$GN898+11),"")</f>
      </c>
      <c r="FK898">
        <f>IF($GO898&gt;=12,INDEX($DJ:$DJ,$GN898+12),"")</f>
      </c>
      <c r="FL898">
        <f>IF($GO898&gt;=13,INDEX($DJ:$DJ,$GN898+13),"")</f>
      </c>
      <c r="FM898">
        <f>IF($GO898&gt;=14,INDEX($DJ:$DJ,$GN898+14),"")</f>
      </c>
      <c r="FN898">
        <f>IF($GO898&gt;=15,INDEX($DJ:$DJ,$GN898+15),"")</f>
      </c>
      <c r="FO898">
        <f>IF($GO898&gt;=16,INDEX($DJ:$DJ,$GN898+16),"")</f>
      </c>
      <c r="FP898">
        <f>IF($GO898&gt;=17,INDEX($DJ:$DJ,$GN898+17),"")</f>
      </c>
      <c r="FQ898">
        <f>IF($GO898&gt;=18,INDEX($DJ:$DJ,$GN898+18),"")</f>
      </c>
      <c r="FR898">
        <f>IF($GO898&gt;=19,INDEX($DJ:$DJ,$GN898+19),"")</f>
      </c>
      <c r="FS898">
        <f>IF($GO898&gt;=20,INDEX($DJ:$DJ,$GN898+20),"")</f>
      </c>
      <c r="FT898">
        <f>IF($GO898&gt;=21,INDEX($DJ:$DJ,$GN898+21),"")</f>
      </c>
      <c r="FU898">
        <f>IF($GO898&gt;=22,INDEX($DJ:$DJ,$GN898+22),"")</f>
      </c>
      <c r="FV898">
        <f>IF($GO898&gt;=23,INDEX($DJ:$DJ,$GN898+23),"")</f>
      </c>
      <c r="FW898">
        <f>IF($GO898&gt;=24,INDEX($DJ:$DJ,$GN898+24),"")</f>
      </c>
      <c r="FX898">
        <f>IF($GO898&gt;=25,INDEX($DJ:$DJ,$GN898+25),"")</f>
      </c>
      <c r="FY898">
        <f>IF($GO898&gt;=26,INDEX($DJ:$DJ,$GN898+26),"")</f>
      </c>
      <c r="FZ898">
        <f>IF($GO898&gt;=27,INDEX($DJ:$DJ,$GN898+27),"")</f>
      </c>
      <c r="GA898">
        <f>IF($GO898&gt;=28,INDEX($DJ:$DJ,$GN898+28),"")</f>
      </c>
      <c r="GB898">
        <f>IF($GO898&gt;=29,INDEX($DJ:$DJ,$GN898+29),"")</f>
      </c>
      <c r="GC898">
        <f>IF($GO898&gt;=30,INDEX($DJ:$DJ,$GN898+30),"")</f>
      </c>
      <c r="GD898">
        <f>IF($GO898&gt;=31,INDEX($DJ:$DJ,$GN898+31),"")</f>
      </c>
      <c r="GE898">
        <f>IF($GO898&gt;=32,INDEX($DJ:$DJ,$GN898+32),"")</f>
      </c>
      <c r="GF898">
        <f>IF($GO898&gt;=33,INDEX($DJ:$DJ,$GN898+33),"")</f>
      </c>
      <c r="GG898">
        <f>IF($GO898&gt;=34,INDEX($DJ:$DJ,$GN898+34),"")</f>
      </c>
      <c r="GH898">
        <f>IF($GO898&gt;=35,INDEX($DJ:$DJ,$GN898+35),"")</f>
      </c>
      <c r="GI898">
        <f>IF($GO898&gt;=36,INDEX($DJ:$DJ,$GN898+36),"")</f>
      </c>
      <c r="GJ898">
        <f>IF($GO898&gt;=37,INDEX($DJ:$DJ,$GN898+37),"")</f>
      </c>
      <c r="GK898">
        <f>IF($GO898&gt;=38,INDEX($DJ:$DJ,$GN898+38),"")</f>
      </c>
      <c r="GL898">
        <f>IF($GO898&gt;=39,INDEX($DJ:$DJ,$GN898+39),"")</f>
      </c>
      <c r="GM898">
        <f>IF($GO898&gt;=40,INDEX($DJ:$DJ,$GN898+40),"")</f>
      </c>
      <c r="GN898">
        <f>IFERROR(MATCH($DH898,$DI$2:$DI$148,0)+1,0)</f>
      </c>
      <c r="GO898">
        <f>IFERROR(INDEX($DK$2:$DK$148,MATCH($DH898,$DI$2:$DI$148,0)),0)</f>
      </c>
      <c r="GP898">
        <f>IFERROR(MATCH($Y898,$DL$898:$EY$898,0),0)</f>
      </c>
      <c r="GQ898">
        <f>IF($GP898&gt;0,INDEX($EZ$898:$GM$898,$GP898),"")</f>
      </c>
      <c r="GT898">
        <f>IF($JC898&gt;=1,INDEX($GR:$GR,$JB898+1),"")</f>
      </c>
      <c r="GU898">
        <f>IF($JC898&gt;=2,INDEX($GR:$GR,$JB898+2),"")</f>
      </c>
      <c r="GV898">
        <f>IF($JC898&gt;=3,INDEX($GR:$GR,$JB898+3),"")</f>
      </c>
      <c r="GW898">
        <f>IF($JC898&gt;=4,INDEX($GR:$GR,$JB898+4),"")</f>
      </c>
      <c r="GX898">
        <f>IF($JC898&gt;=5,INDEX($GR:$GR,$JB898+5),"")</f>
      </c>
      <c r="GY898">
        <f>IF($JC898&gt;=6,INDEX($GR:$GR,$JB898+6),"")</f>
      </c>
      <c r="GZ898">
        <f>IF($JC898&gt;=7,INDEX($GR:$GR,$JB898+7),"")</f>
      </c>
      <c r="HA898">
        <f>IF($JC898&gt;=8,INDEX($GR:$GR,$JB898+8),"")</f>
      </c>
      <c r="HB898">
        <f>IF($JC898&gt;=9,INDEX($GR:$GR,$JB898+9),"")</f>
      </c>
      <c r="HC898">
        <f>IF($JC898&gt;=10,INDEX($GR:$GR,$JB898+10),"")</f>
      </c>
      <c r="HD898">
        <f>IF($JC898&gt;=11,INDEX($GR:$GR,$JB898+11),"")</f>
      </c>
      <c r="HE898">
        <f>IF($JC898&gt;=12,INDEX($GR:$GR,$JB898+12),"")</f>
      </c>
      <c r="HF898">
        <f>IF($JC898&gt;=13,INDEX($GR:$GR,$JB898+13),"")</f>
      </c>
      <c r="HG898">
        <f>IF($JC898&gt;=14,INDEX($GR:$GR,$JB898+14),"")</f>
      </c>
      <c r="HH898">
        <f>IF($JC898&gt;=15,INDEX($GR:$GR,$JB898+15),"")</f>
      </c>
      <c r="HI898">
        <f>IF($JC898&gt;=16,INDEX($GR:$GR,$JB898+16),"")</f>
      </c>
      <c r="HJ898">
        <f>IF($JC898&gt;=17,INDEX($GR:$GR,$JB898+17),"")</f>
      </c>
      <c r="HK898">
        <f>IF($JC898&gt;=18,INDEX($GR:$GR,$JB898+18),"")</f>
      </c>
      <c r="HL898">
        <f>IF($JC898&gt;=19,INDEX($GR:$GR,$JB898+19),"")</f>
      </c>
      <c r="HM898">
        <f>IF($JC898&gt;=20,INDEX($GR:$GR,$JB898+20),"")</f>
      </c>
      <c r="HN898">
        <f>IF($JC898&gt;=21,INDEX($GR:$GR,$JB898+21),"")</f>
      </c>
      <c r="HO898">
        <f>IF($JC898&gt;=22,INDEX($GR:$GR,$JB898+22),"")</f>
      </c>
      <c r="HP898">
        <f>IF($JC898&gt;=23,INDEX($GR:$GR,$JB898+23),"")</f>
      </c>
      <c r="HQ898">
        <f>IF($JC898&gt;=24,INDEX($GR:$GR,$JB898+24),"")</f>
      </c>
      <c r="HR898">
        <f>IF($JC898&gt;=25,INDEX($GR:$GR,$JB898+25),"")</f>
      </c>
      <c r="HS898">
        <f>IF($JC898&gt;=26,INDEX($GR:$GR,$JB898+26),"")</f>
      </c>
      <c r="HT898">
        <f>IF($JC898&gt;=27,INDEX($GR:$GR,$JB898+27),"")</f>
      </c>
      <c r="HU898">
        <f>IF($JC898&gt;=28,INDEX($GR:$GR,$JB898+28),"")</f>
      </c>
      <c r="HV898">
        <f>IF($JC898&gt;=29,INDEX($GR:$GR,$JB898+29),"")</f>
      </c>
      <c r="HW898">
        <f>IF($JC898&gt;=30,INDEX($GR:$GR,$JB898+30),"")</f>
      </c>
      <c r="HX898">
        <f>IF($JC898&gt;=31,INDEX($GR:$GR,$JB898+31),"")</f>
      </c>
      <c r="HY898">
        <f>IF($JC898&gt;=32,INDEX($GR:$GR,$JB898+32),"")</f>
      </c>
      <c r="HZ898">
        <f>IF($JC898&gt;=33,INDEX($GR:$GR,$JB898+33),"")</f>
      </c>
      <c r="IA898">
        <f>IF($JC898&gt;=34,INDEX($GR:$GR,$JB898+34),"")</f>
      </c>
      <c r="IB898">
        <f>IF($JC898&gt;=35,INDEX($GR:$GR,$JB898+35),"")</f>
      </c>
      <c r="IC898">
        <f>IF($JC898&gt;=36,INDEX($GR:$GR,$JB898+36),"")</f>
      </c>
      <c r="ID898">
        <f>IF($JC898&gt;=37,INDEX($GR:$GR,$JB898+37),"")</f>
      </c>
      <c r="IE898">
        <f>IF($JC898&gt;=38,INDEX($GR:$GR,$JB898+38),"")</f>
      </c>
      <c r="IF898">
        <f>IF($JC898&gt;=39,INDEX($GR:$GR,$JB898+39),"")</f>
      </c>
      <c r="IG898">
        <f>IF($JC898&gt;=40,INDEX($GR:$GR,$JB898+40),"")</f>
      </c>
      <c r="IH898">
        <f>IF($JC898&gt;=41,INDEX($GR:$GR,$JB898+41),"")</f>
      </c>
      <c r="II898">
        <f>IF($JC898&gt;=42,INDEX($GR:$GR,$JB898+42),"")</f>
      </c>
      <c r="IJ898">
        <f>IF($JC898&gt;=43,INDEX($GR:$GR,$JB898+43),"")</f>
      </c>
      <c r="IK898">
        <f>IF($JC898&gt;=44,INDEX($GR:$GR,$JB898+44),"")</f>
      </c>
      <c r="IL898">
        <f>IF($JC898&gt;=45,INDEX($GR:$GR,$JB898+45),"")</f>
      </c>
      <c r="IM898">
        <f>IF($JC898&gt;=46,INDEX($GR:$GR,$JB898+46),"")</f>
      </c>
      <c r="IN898">
        <f>IF($JC898&gt;=47,INDEX($GR:$GR,$JB898+47),"")</f>
      </c>
      <c r="IO898">
        <f>IF($JC898&gt;=48,INDEX($GR:$GR,$JB898+48),"")</f>
      </c>
      <c r="IP898">
        <f>IF($JC898&gt;=49,INDEX($GR:$GR,$JB898+49),"")</f>
      </c>
      <c r="IQ898">
        <f>IF($JC898&gt;=50,INDEX($GR:$GR,$JB898+50),"")</f>
      </c>
      <c r="IR898">
        <f>IF($JC898&gt;=51,INDEX($GR:$GR,$JB898+51),"")</f>
      </c>
      <c r="IS898">
        <f>IF($JC898&gt;=52,INDEX($GR:$GR,$JB898+52),"")</f>
      </c>
      <c r="IT898">
        <f>IF($JC898&gt;=53,INDEX($GR:$GR,$JB898+53),"")</f>
      </c>
      <c r="IU898">
        <f>IF($JC898&gt;=54,INDEX($GR:$GR,$JB898+54),"")</f>
      </c>
      <c r="IV898">
        <f>IF($JC898&gt;=55,INDEX($GR:$GR,$JB898+55),"")</f>
      </c>
      <c r="IW898">
        <f>IF($JC898&gt;=56,INDEX($GR:$GR,$JB898+56),"")</f>
      </c>
      <c r="IX898">
        <f>IF($JC898&gt;=57,INDEX($GR:$GR,$JB898+57),"")</f>
      </c>
      <c r="IY898">
        <f>IF($JC898&gt;=58,INDEX($GR:$GR,$JB898+58),"")</f>
      </c>
      <c r="IZ898">
        <f>IF($JC898&gt;=59,INDEX($GR:$GR,$JB898+59),"")</f>
      </c>
      <c r="JA898">
        <f>IF($JC898&gt;=60,INDEX($GR:$GR,$JB898+60),"")</f>
      </c>
      <c r="JB898">
        <f>IFERROR(MATCH($GQ898,$GR$2:$GR$324,0)+1,0)</f>
      </c>
      <c r="JC898">
        <f>IFERROR(INDEX($GS$2:$GS$324,MATCH($GQ898,$GR$2:$GR$324,0)),0)</f>
      </c>
      <c r="JD898" t="s">
        <v>40</v>
      </c>
      <c r="JE898" t="s">
        <v>40</v>
      </c>
    </row>
    <row r="899" spans="1:265" x14ac:dyDescent="0.25">
      <c r="Q899">
        <f>IF(OR($T899="",$P899=""),"",IFERROR($T899/$P899,0))</f>
      </c>
      <c r="R899">
        <f>IF($T899="","",
SUM($S899,$U899,$Z899,$V899,$X899)*
(1-IF($AA899="",0,VALUE($AA899)/100)))</f>
      </c>
      <c r="S899">
        <f>IF($T899="","",$T899)</f>
      </c>
      <c r="U899">
        <f>IF($T899="","",
IF($N899="","",
IF(ISNUMBER(SEARCH("exempt",LOWER($N899))),0,
$T899*(VALUE(SUBSTITUTE($N899,"%",""))/100))))</f>
      </c>
      <c r="AB899">
        <f>IFERROR(IF(FIND(" - ",$K899)&gt;0,MID($K899,FIND(" - ",$K899)+3,LEN($K899)),""),"")</f>
      </c>
      <c r="AK899" t="s">
        <v>1486</v>
      </c>
      <c r="AP899">
        <f>IFERROR(LEFT($K899,FIND(" - ",$K899)-1),$K899)</f>
      </c>
      <c r="AS899">
        <f>IF($CH899&gt;=1,INDEX($AQ:$AQ,$CG899+1),"")</f>
      </c>
      <c r="AT899">
        <f>IF($CH899&gt;=2,INDEX($AQ:$AQ,$CG899+2),"")</f>
      </c>
      <c r="AU899">
        <f>IF($CH899&gt;=3,INDEX($AQ:$AQ,$CG899+3),"")</f>
      </c>
      <c r="AV899">
        <f>IF($CH899&gt;=4,INDEX($AQ:$AQ,$CG899+4),"")</f>
      </c>
      <c r="AW899">
        <f>IF($CH899&gt;=5,INDEX($AQ:$AQ,$CG899+5),"")</f>
      </c>
      <c r="AX899">
        <f>IF($CH899&gt;=6,INDEX($AQ:$AQ,$CG899+6),"")</f>
      </c>
      <c r="AY899">
        <f>IF($CH899&gt;=7,INDEX($AQ:$AQ,$CG899+7),"")</f>
      </c>
      <c r="AZ899">
        <f>IF($CH899&gt;=8,INDEX($AQ:$AQ,$CG899+8),"")</f>
      </c>
      <c r="BA899">
        <f>IF($CH899&gt;=9,INDEX($AQ:$AQ,$CG899+9),"")</f>
      </c>
      <c r="BB899">
        <f>IF($CH899&gt;=10,INDEX($AQ:$AQ,$CG899+10),"")</f>
      </c>
      <c r="BC899">
        <f>IF($CH899&gt;=11,INDEX($AQ:$AQ,$CG899+11),"")</f>
      </c>
      <c r="BD899">
        <f>IF($CH899&gt;=12,INDEX($AQ:$AQ,$CG899+12),"")</f>
      </c>
      <c r="BE899">
        <f>IF($CH899&gt;=13,INDEX($AQ:$AQ,$CG899+13),"")</f>
      </c>
      <c r="BF899">
        <f>IF($CH899&gt;=14,INDEX($AQ:$AQ,$CG899+14),"")</f>
      </c>
      <c r="BG899">
        <f>IF($CH899&gt;=15,INDEX($AQ:$AQ,$CG899+15),"")</f>
      </c>
      <c r="BH899">
        <f>IF($CH899&gt;=16,INDEX($AQ:$AQ,$CG899+16),"")</f>
      </c>
      <c r="BI899">
        <f>IF($CH899&gt;=17,INDEX($AQ:$AQ,$CG899+17),"")</f>
      </c>
      <c r="BJ899">
        <f>IF($CH899&gt;=18,INDEX($AQ:$AQ,$CG899+18),"")</f>
      </c>
      <c r="BK899">
        <f>IF($CH899&gt;=19,INDEX($AQ:$AQ,$CG899+19),"")</f>
      </c>
      <c r="BL899">
        <f>IF($CH899&gt;=20,INDEX($AQ:$AQ,$CG899+20),"")</f>
      </c>
      <c r="BM899">
        <f>IF($CH899&gt;=21,INDEX($AQ:$AQ,$CG899+21),"")</f>
      </c>
      <c r="BN899">
        <f>IF($CH899&gt;=22,INDEX($AQ:$AQ,$CG899+22),"")</f>
      </c>
      <c r="BO899">
        <f>IF($CH899&gt;=23,INDEX($AQ:$AQ,$CG899+23),"")</f>
      </c>
      <c r="BP899">
        <f>IF($CH899&gt;=24,INDEX($AQ:$AQ,$CG899+24),"")</f>
      </c>
      <c r="BQ899">
        <f>IF($CH899&gt;=25,INDEX($AQ:$AQ,$CG899+25),"")</f>
      </c>
      <c r="BR899">
        <f>IF($CH899&gt;=26,INDEX($AQ:$AQ,$CG899+26),"")</f>
      </c>
      <c r="BS899">
        <f>IF($CH899&gt;=27,INDEX($AQ:$AQ,$CG899+27),"")</f>
      </c>
      <c r="BT899">
        <f>IF($CH899&gt;=28,INDEX($AQ:$AQ,$CG899+28),"")</f>
      </c>
      <c r="BU899">
        <f>IF($CH899&gt;=29,INDEX($AQ:$AQ,$CG899+29),"")</f>
      </c>
      <c r="BV899">
        <f>IF($CH899&gt;=30,INDEX($AQ:$AQ,$CG899+30),"")</f>
      </c>
      <c r="BW899">
        <f>IF($CH899&gt;=31,INDEX($AQ:$AQ,$CG899+31),"")</f>
      </c>
      <c r="BX899">
        <f>IF($CH899&gt;=32,INDEX($AQ:$AQ,$CG899+32),"")</f>
      </c>
      <c r="BY899">
        <f>IF($CH899&gt;=33,INDEX($AQ:$AQ,$CG899+33),"")</f>
      </c>
      <c r="BZ899">
        <f>IF($CH899&gt;=34,INDEX($AQ:$AQ,$CG899+34),"")</f>
      </c>
      <c r="CA899">
        <f>IF($CH899&gt;=35,INDEX($AQ:$AQ,$CG899+35),"")</f>
      </c>
      <c r="CB899">
        <f>IF($CH899&gt;=36,INDEX($AQ:$AQ,$CG899+36),"")</f>
      </c>
      <c r="CC899">
        <f>IF($CH899&gt;=37,INDEX($AQ:$AQ,$CG899+37),"")</f>
      </c>
      <c r="CD899">
        <f>IF($CH899&gt;=38,INDEX($AQ:$AQ,$CG899+38),"")</f>
      </c>
      <c r="CE899">
        <f>IF($CH899&gt;=39,INDEX($AQ:$AQ,$CG899+39),"")</f>
      </c>
      <c r="CF899">
        <f>IF($CH899&gt;=40,INDEX($AQ:$AQ,$CG899+40),"")</f>
      </c>
      <c r="CG899">
        <f>IFERROR(MATCH($AP899,$AQ$2:$AQ$134,0)+1,0)</f>
      </c>
      <c r="CH899">
        <f>IFERROR(INDEX($AR$2:$AR$134,MATCH($AP899,$AQ$2:$AQ$134,0)),0)</f>
      </c>
      <c r="CI899">
        <f>IFERROR(LEFT($L899,FIND(" - ",$L899)-1),$L899)</f>
      </c>
      <c r="CL899">
        <f>IF($DG899&gt;=1,INDEX($CJ:$CJ,$DF899+1),"")</f>
      </c>
      <c r="CM899">
        <f>IF($DG899&gt;=2,INDEX($CJ:$CJ,$DF899+2),"")</f>
      </c>
      <c r="CN899">
        <f>IF($DG899&gt;=3,INDEX($CJ:$CJ,$DF899+3),"")</f>
      </c>
      <c r="CO899">
        <f>IF($DG899&gt;=4,INDEX($CJ:$CJ,$DF899+4),"")</f>
      </c>
      <c r="CP899">
        <f>IF($DG899&gt;=5,INDEX($CJ:$CJ,$DF899+5),"")</f>
      </c>
      <c r="CQ899">
        <f>IF($DG899&gt;=6,INDEX($CJ:$CJ,$DF899+6),"")</f>
      </c>
      <c r="CR899">
        <f>IF($DG899&gt;=7,INDEX($CJ:$CJ,$DF899+7),"")</f>
      </c>
      <c r="CS899">
        <f>IF($DG899&gt;=8,INDEX($CJ:$CJ,$DF899+8),"")</f>
      </c>
      <c r="CT899">
        <f>IF($DG899&gt;=9,INDEX($CJ:$CJ,$DF899+9),"")</f>
      </c>
      <c r="CU899">
        <f>IF($DG899&gt;=10,INDEX($CJ:$CJ,$DF899+10),"")</f>
      </c>
      <c r="CV899">
        <f>IF($DG899&gt;=11,INDEX($CJ:$CJ,$DF899+11),"")</f>
      </c>
      <c r="CW899">
        <f>IF($DG899&gt;=12,INDEX($CJ:$CJ,$DF899+12),"")</f>
      </c>
      <c r="CX899">
        <f>IF($DG899&gt;=13,INDEX($CJ:$CJ,$DF899+13),"")</f>
      </c>
      <c r="CY899">
        <f>IF($DG899&gt;=14,INDEX($CJ:$CJ,$DF899+14),"")</f>
      </c>
      <c r="CZ899">
        <f>IF($DG899&gt;=15,INDEX($CJ:$CJ,$DF899+15),"")</f>
      </c>
      <c r="DA899">
        <f>IF($DG899&gt;=16,INDEX($CJ:$CJ,$DF899+16),"")</f>
      </c>
      <c r="DB899">
        <f>IF($DG899&gt;=17,INDEX($CJ:$CJ,$DF899+17),"")</f>
      </c>
      <c r="DC899">
        <f>IF($DG899&gt;=18,INDEX($CJ:$CJ,$DF899+18),"")</f>
      </c>
      <c r="DD899">
        <f>IF($DG899&gt;=19,INDEX($CJ:$CJ,$DF899+19),"")</f>
      </c>
      <c r="DE899">
        <f>IF($DG899&gt;=20,INDEX($CJ:$CJ,$DF899+20),"")</f>
      </c>
      <c r="DF899">
        <f>IFERROR(MATCH($CI899,$CJ$2:$CJ$263,0)+1,0)</f>
      </c>
      <c r="DG899">
        <f>IFERROR(INDEX($CK$2:$CK$263,MATCH($CI899,$CJ$2:$CJ$263,0)),0)</f>
      </c>
      <c r="DH899">
        <f>IFERROR(INDEX($AO:$AO,MATCH($N899,$AN:$AN,0))&amp;"","")</f>
      </c>
      <c r="DL899">
        <f>IF($GO899&gt;=1,INDEX($DI:$DI,$GN899+1),"")</f>
      </c>
      <c r="DM899">
        <f>IF($GO899&gt;=2,INDEX($DI:$DI,$GN899+2),"")</f>
      </c>
      <c r="DN899">
        <f>IF($GO899&gt;=3,INDEX($DI:$DI,$GN899+3),"")</f>
      </c>
      <c r="DO899">
        <f>IF($GO899&gt;=4,INDEX($DI:$DI,$GN899+4),"")</f>
      </c>
      <c r="DP899">
        <f>IF($GO899&gt;=5,INDEX($DI:$DI,$GN899+5),"")</f>
      </c>
      <c r="DQ899">
        <f>IF($GO899&gt;=6,INDEX($DI:$DI,$GN899+6),"")</f>
      </c>
      <c r="DR899">
        <f>IF($GO899&gt;=7,INDEX($DI:$DI,$GN899+7),"")</f>
      </c>
      <c r="DS899">
        <f>IF($GO899&gt;=8,INDEX($DI:$DI,$GN899+8),"")</f>
      </c>
      <c r="DT899">
        <f>IF($GO899&gt;=9,INDEX($DI:$DI,$GN899+9),"")</f>
      </c>
      <c r="DU899">
        <f>IF($GO899&gt;=10,INDEX($DI:$DI,$GN899+10),"")</f>
      </c>
      <c r="DV899">
        <f>IF($GO899&gt;=11,INDEX($DI:$DI,$GN899+11),"")</f>
      </c>
      <c r="DW899">
        <f>IF($GO899&gt;=12,INDEX($DI:$DI,$GN899+12),"")</f>
      </c>
      <c r="DX899">
        <f>IF($GO899&gt;=13,INDEX($DI:$DI,$GN899+13),"")</f>
      </c>
      <c r="DY899">
        <f>IF($GO899&gt;=14,INDEX($DI:$DI,$GN899+14),"")</f>
      </c>
      <c r="DZ899">
        <f>IF($GO899&gt;=15,INDEX($DI:$DI,$GN899+15),"")</f>
      </c>
      <c r="EA899">
        <f>IF($GO899&gt;=16,INDEX($DI:$DI,$GN899+16),"")</f>
      </c>
      <c r="EB899">
        <f>IF($GO899&gt;=17,INDEX($DI:$DI,$GN899+17),"")</f>
      </c>
      <c r="EC899">
        <f>IF($GO899&gt;=18,INDEX($DI:$DI,$GN899+18),"")</f>
      </c>
      <c r="ED899">
        <f>IF($GO899&gt;=19,INDEX($DI:$DI,$GN899+19),"")</f>
      </c>
      <c r="EE899">
        <f>IF($GO899&gt;=20,INDEX($DI:$DI,$GN899+20),"")</f>
      </c>
      <c r="EF899">
        <f>IF($GO899&gt;=21,INDEX($DI:$DI,$GN899+21),"")</f>
      </c>
      <c r="EG899">
        <f>IF($GO899&gt;=22,INDEX($DI:$DI,$GN899+22),"")</f>
      </c>
      <c r="EH899">
        <f>IF($GO899&gt;=23,INDEX($DI:$DI,$GN899+23),"")</f>
      </c>
      <c r="EI899">
        <f>IF($GO899&gt;=24,INDEX($DI:$DI,$GN899+24),"")</f>
      </c>
      <c r="EJ899">
        <f>IF($GO899&gt;=25,INDEX($DI:$DI,$GN899+25),"")</f>
      </c>
      <c r="EK899">
        <f>IF($GO899&gt;=26,INDEX($DI:$DI,$GN899+26),"")</f>
      </c>
      <c r="EL899">
        <f>IF($GO899&gt;=27,INDEX($DI:$DI,$GN899+27),"")</f>
      </c>
      <c r="EM899">
        <f>IF($GO899&gt;=28,INDEX($DI:$DI,$GN899+28),"")</f>
      </c>
      <c r="EN899">
        <f>IF($GO899&gt;=29,INDEX($DI:$DI,$GN899+29),"")</f>
      </c>
      <c r="EO899">
        <f>IF($GO899&gt;=30,INDEX($DI:$DI,$GN899+30),"")</f>
      </c>
      <c r="EP899">
        <f>IF($GO899&gt;=31,INDEX($DI:$DI,$GN899+31),"")</f>
      </c>
      <c r="EQ899">
        <f>IF($GO899&gt;=32,INDEX($DI:$DI,$GN899+32),"")</f>
      </c>
      <c r="ER899">
        <f>IF($GO899&gt;=33,INDEX($DI:$DI,$GN899+33),"")</f>
      </c>
      <c r="ES899">
        <f>IF($GO899&gt;=34,INDEX($DI:$DI,$GN899+34),"")</f>
      </c>
      <c r="ET899">
        <f>IF($GO899&gt;=35,INDEX($DI:$DI,$GN899+35),"")</f>
      </c>
      <c r="EU899">
        <f>IF($GO899&gt;=36,INDEX($DI:$DI,$GN899+36),"")</f>
      </c>
      <c r="EV899">
        <f>IF($GO899&gt;=37,INDEX($DI:$DI,$GN899+37),"")</f>
      </c>
      <c r="EW899">
        <f>IF($GO899&gt;=38,INDEX($DI:$DI,$GN899+38),"")</f>
      </c>
      <c r="EX899">
        <f>IF($GO899&gt;=39,INDEX($DI:$DI,$GN899+39),"")</f>
      </c>
      <c r="EY899">
        <f>IF($GO899&gt;=40,INDEX($DI:$DI,$GN899+40),"")</f>
      </c>
      <c r="EZ899">
        <f>IF($GO899&gt;=1,INDEX($DJ:$DJ,$GN899+1),"")</f>
      </c>
      <c r="FA899">
        <f>IF($GO899&gt;=2,INDEX($DJ:$DJ,$GN899+2),"")</f>
      </c>
      <c r="FB899">
        <f>IF($GO899&gt;=3,INDEX($DJ:$DJ,$GN899+3),"")</f>
      </c>
      <c r="FC899">
        <f>IF($GO899&gt;=4,INDEX($DJ:$DJ,$GN899+4),"")</f>
      </c>
      <c r="FD899">
        <f>IF($GO899&gt;=5,INDEX($DJ:$DJ,$GN899+5),"")</f>
      </c>
      <c r="FE899">
        <f>IF($GO899&gt;=6,INDEX($DJ:$DJ,$GN899+6),"")</f>
      </c>
      <c r="FF899">
        <f>IF($GO899&gt;=7,INDEX($DJ:$DJ,$GN899+7),"")</f>
      </c>
      <c r="FG899">
        <f>IF($GO899&gt;=8,INDEX($DJ:$DJ,$GN899+8),"")</f>
      </c>
      <c r="FH899">
        <f>IF($GO899&gt;=9,INDEX($DJ:$DJ,$GN899+9),"")</f>
      </c>
      <c r="FI899">
        <f>IF($GO899&gt;=10,INDEX($DJ:$DJ,$GN899+10),"")</f>
      </c>
      <c r="FJ899">
        <f>IF($GO899&gt;=11,INDEX($DJ:$DJ,$GN899+11),"")</f>
      </c>
      <c r="FK899">
        <f>IF($GO899&gt;=12,INDEX($DJ:$DJ,$GN899+12),"")</f>
      </c>
      <c r="FL899">
        <f>IF($GO899&gt;=13,INDEX($DJ:$DJ,$GN899+13),"")</f>
      </c>
      <c r="FM899">
        <f>IF($GO899&gt;=14,INDEX($DJ:$DJ,$GN899+14),"")</f>
      </c>
      <c r="FN899">
        <f>IF($GO899&gt;=15,INDEX($DJ:$DJ,$GN899+15),"")</f>
      </c>
      <c r="FO899">
        <f>IF($GO899&gt;=16,INDEX($DJ:$DJ,$GN899+16),"")</f>
      </c>
      <c r="FP899">
        <f>IF($GO899&gt;=17,INDEX($DJ:$DJ,$GN899+17),"")</f>
      </c>
      <c r="FQ899">
        <f>IF($GO899&gt;=18,INDEX($DJ:$DJ,$GN899+18),"")</f>
      </c>
      <c r="FR899">
        <f>IF($GO899&gt;=19,INDEX($DJ:$DJ,$GN899+19),"")</f>
      </c>
      <c r="FS899">
        <f>IF($GO899&gt;=20,INDEX($DJ:$DJ,$GN899+20),"")</f>
      </c>
      <c r="FT899">
        <f>IF($GO899&gt;=21,INDEX($DJ:$DJ,$GN899+21),"")</f>
      </c>
      <c r="FU899">
        <f>IF($GO899&gt;=22,INDEX($DJ:$DJ,$GN899+22),"")</f>
      </c>
      <c r="FV899">
        <f>IF($GO899&gt;=23,INDEX($DJ:$DJ,$GN899+23),"")</f>
      </c>
      <c r="FW899">
        <f>IF($GO899&gt;=24,INDEX($DJ:$DJ,$GN899+24),"")</f>
      </c>
      <c r="FX899">
        <f>IF($GO899&gt;=25,INDEX($DJ:$DJ,$GN899+25),"")</f>
      </c>
      <c r="FY899">
        <f>IF($GO899&gt;=26,INDEX($DJ:$DJ,$GN899+26),"")</f>
      </c>
      <c r="FZ899">
        <f>IF($GO899&gt;=27,INDEX($DJ:$DJ,$GN899+27),"")</f>
      </c>
      <c r="GA899">
        <f>IF($GO899&gt;=28,INDEX($DJ:$DJ,$GN899+28),"")</f>
      </c>
      <c r="GB899">
        <f>IF($GO899&gt;=29,INDEX($DJ:$DJ,$GN899+29),"")</f>
      </c>
      <c r="GC899">
        <f>IF($GO899&gt;=30,INDEX($DJ:$DJ,$GN899+30),"")</f>
      </c>
      <c r="GD899">
        <f>IF($GO899&gt;=31,INDEX($DJ:$DJ,$GN899+31),"")</f>
      </c>
      <c r="GE899">
        <f>IF($GO899&gt;=32,INDEX($DJ:$DJ,$GN899+32),"")</f>
      </c>
      <c r="GF899">
        <f>IF($GO899&gt;=33,INDEX($DJ:$DJ,$GN899+33),"")</f>
      </c>
      <c r="GG899">
        <f>IF($GO899&gt;=34,INDEX($DJ:$DJ,$GN899+34),"")</f>
      </c>
      <c r="GH899">
        <f>IF($GO899&gt;=35,INDEX($DJ:$DJ,$GN899+35),"")</f>
      </c>
      <c r="GI899">
        <f>IF($GO899&gt;=36,INDEX($DJ:$DJ,$GN899+36),"")</f>
      </c>
      <c r="GJ899">
        <f>IF($GO899&gt;=37,INDEX($DJ:$DJ,$GN899+37),"")</f>
      </c>
      <c r="GK899">
        <f>IF($GO899&gt;=38,INDEX($DJ:$DJ,$GN899+38),"")</f>
      </c>
      <c r="GL899">
        <f>IF($GO899&gt;=39,INDEX($DJ:$DJ,$GN899+39),"")</f>
      </c>
      <c r="GM899">
        <f>IF($GO899&gt;=40,INDEX($DJ:$DJ,$GN899+40),"")</f>
      </c>
      <c r="GN899">
        <f>IFERROR(MATCH($DH899,$DI$2:$DI$148,0)+1,0)</f>
      </c>
      <c r="GO899">
        <f>IFERROR(INDEX($DK$2:$DK$148,MATCH($DH899,$DI$2:$DI$148,0)),0)</f>
      </c>
      <c r="GP899">
        <f>IFERROR(MATCH($Y899,$DL$899:$EY$899,0),0)</f>
      </c>
      <c r="GQ899">
        <f>IF($GP899&gt;0,INDEX($EZ$899:$GM$899,$GP899),"")</f>
      </c>
      <c r="GT899">
        <f>IF($JC899&gt;=1,INDEX($GR:$GR,$JB899+1),"")</f>
      </c>
      <c r="GU899">
        <f>IF($JC899&gt;=2,INDEX($GR:$GR,$JB899+2),"")</f>
      </c>
      <c r="GV899">
        <f>IF($JC899&gt;=3,INDEX($GR:$GR,$JB899+3),"")</f>
      </c>
      <c r="GW899">
        <f>IF($JC899&gt;=4,INDEX($GR:$GR,$JB899+4),"")</f>
      </c>
      <c r="GX899">
        <f>IF($JC899&gt;=5,INDEX($GR:$GR,$JB899+5),"")</f>
      </c>
      <c r="GY899">
        <f>IF($JC899&gt;=6,INDEX($GR:$GR,$JB899+6),"")</f>
      </c>
      <c r="GZ899">
        <f>IF($JC899&gt;=7,INDEX($GR:$GR,$JB899+7),"")</f>
      </c>
      <c r="HA899">
        <f>IF($JC899&gt;=8,INDEX($GR:$GR,$JB899+8),"")</f>
      </c>
      <c r="HB899">
        <f>IF($JC899&gt;=9,INDEX($GR:$GR,$JB899+9),"")</f>
      </c>
      <c r="HC899">
        <f>IF($JC899&gt;=10,INDEX($GR:$GR,$JB899+10),"")</f>
      </c>
      <c r="HD899">
        <f>IF($JC899&gt;=11,INDEX($GR:$GR,$JB899+11),"")</f>
      </c>
      <c r="HE899">
        <f>IF($JC899&gt;=12,INDEX($GR:$GR,$JB899+12),"")</f>
      </c>
      <c r="HF899">
        <f>IF($JC899&gt;=13,INDEX($GR:$GR,$JB899+13),"")</f>
      </c>
      <c r="HG899">
        <f>IF($JC899&gt;=14,INDEX($GR:$GR,$JB899+14),"")</f>
      </c>
      <c r="HH899">
        <f>IF($JC899&gt;=15,INDEX($GR:$GR,$JB899+15),"")</f>
      </c>
      <c r="HI899">
        <f>IF($JC899&gt;=16,INDEX($GR:$GR,$JB899+16),"")</f>
      </c>
      <c r="HJ899">
        <f>IF($JC899&gt;=17,INDEX($GR:$GR,$JB899+17),"")</f>
      </c>
      <c r="HK899">
        <f>IF($JC899&gt;=18,INDEX($GR:$GR,$JB899+18),"")</f>
      </c>
      <c r="HL899">
        <f>IF($JC899&gt;=19,INDEX($GR:$GR,$JB899+19),"")</f>
      </c>
      <c r="HM899">
        <f>IF($JC899&gt;=20,INDEX($GR:$GR,$JB899+20),"")</f>
      </c>
      <c r="HN899">
        <f>IF($JC899&gt;=21,INDEX($GR:$GR,$JB899+21),"")</f>
      </c>
      <c r="HO899">
        <f>IF($JC899&gt;=22,INDEX($GR:$GR,$JB899+22),"")</f>
      </c>
      <c r="HP899">
        <f>IF($JC899&gt;=23,INDEX($GR:$GR,$JB899+23),"")</f>
      </c>
      <c r="HQ899">
        <f>IF($JC899&gt;=24,INDEX($GR:$GR,$JB899+24),"")</f>
      </c>
      <c r="HR899">
        <f>IF($JC899&gt;=25,INDEX($GR:$GR,$JB899+25),"")</f>
      </c>
      <c r="HS899">
        <f>IF($JC899&gt;=26,INDEX($GR:$GR,$JB899+26),"")</f>
      </c>
      <c r="HT899">
        <f>IF($JC899&gt;=27,INDEX($GR:$GR,$JB899+27),"")</f>
      </c>
      <c r="HU899">
        <f>IF($JC899&gt;=28,INDEX($GR:$GR,$JB899+28),"")</f>
      </c>
      <c r="HV899">
        <f>IF($JC899&gt;=29,INDEX($GR:$GR,$JB899+29),"")</f>
      </c>
      <c r="HW899">
        <f>IF($JC899&gt;=30,INDEX($GR:$GR,$JB899+30),"")</f>
      </c>
      <c r="HX899">
        <f>IF($JC899&gt;=31,INDEX($GR:$GR,$JB899+31),"")</f>
      </c>
      <c r="HY899">
        <f>IF($JC899&gt;=32,INDEX($GR:$GR,$JB899+32),"")</f>
      </c>
      <c r="HZ899">
        <f>IF($JC899&gt;=33,INDEX($GR:$GR,$JB899+33),"")</f>
      </c>
      <c r="IA899">
        <f>IF($JC899&gt;=34,INDEX($GR:$GR,$JB899+34),"")</f>
      </c>
      <c r="IB899">
        <f>IF($JC899&gt;=35,INDEX($GR:$GR,$JB899+35),"")</f>
      </c>
      <c r="IC899">
        <f>IF($JC899&gt;=36,INDEX($GR:$GR,$JB899+36),"")</f>
      </c>
      <c r="ID899">
        <f>IF($JC899&gt;=37,INDEX($GR:$GR,$JB899+37),"")</f>
      </c>
      <c r="IE899">
        <f>IF($JC899&gt;=38,INDEX($GR:$GR,$JB899+38),"")</f>
      </c>
      <c r="IF899">
        <f>IF($JC899&gt;=39,INDEX($GR:$GR,$JB899+39),"")</f>
      </c>
      <c r="IG899">
        <f>IF($JC899&gt;=40,INDEX($GR:$GR,$JB899+40),"")</f>
      </c>
      <c r="IH899">
        <f>IF($JC899&gt;=41,INDEX($GR:$GR,$JB899+41),"")</f>
      </c>
      <c r="II899">
        <f>IF($JC899&gt;=42,INDEX($GR:$GR,$JB899+42),"")</f>
      </c>
      <c r="IJ899">
        <f>IF($JC899&gt;=43,INDEX($GR:$GR,$JB899+43),"")</f>
      </c>
      <c r="IK899">
        <f>IF($JC899&gt;=44,INDEX($GR:$GR,$JB899+44),"")</f>
      </c>
      <c r="IL899">
        <f>IF($JC899&gt;=45,INDEX($GR:$GR,$JB899+45),"")</f>
      </c>
      <c r="IM899">
        <f>IF($JC899&gt;=46,INDEX($GR:$GR,$JB899+46),"")</f>
      </c>
      <c r="IN899">
        <f>IF($JC899&gt;=47,INDEX($GR:$GR,$JB899+47),"")</f>
      </c>
      <c r="IO899">
        <f>IF($JC899&gt;=48,INDEX($GR:$GR,$JB899+48),"")</f>
      </c>
      <c r="IP899">
        <f>IF($JC899&gt;=49,INDEX($GR:$GR,$JB899+49),"")</f>
      </c>
      <c r="IQ899">
        <f>IF($JC899&gt;=50,INDEX($GR:$GR,$JB899+50),"")</f>
      </c>
      <c r="IR899">
        <f>IF($JC899&gt;=51,INDEX($GR:$GR,$JB899+51),"")</f>
      </c>
      <c r="IS899">
        <f>IF($JC899&gt;=52,INDEX($GR:$GR,$JB899+52),"")</f>
      </c>
      <c r="IT899">
        <f>IF($JC899&gt;=53,INDEX($GR:$GR,$JB899+53),"")</f>
      </c>
      <c r="IU899">
        <f>IF($JC899&gt;=54,INDEX($GR:$GR,$JB899+54),"")</f>
      </c>
      <c r="IV899">
        <f>IF($JC899&gt;=55,INDEX($GR:$GR,$JB899+55),"")</f>
      </c>
      <c r="IW899">
        <f>IF($JC899&gt;=56,INDEX($GR:$GR,$JB899+56),"")</f>
      </c>
      <c r="IX899">
        <f>IF($JC899&gt;=57,INDEX($GR:$GR,$JB899+57),"")</f>
      </c>
      <c r="IY899">
        <f>IF($JC899&gt;=58,INDEX($GR:$GR,$JB899+58),"")</f>
      </c>
      <c r="IZ899">
        <f>IF($JC899&gt;=59,INDEX($GR:$GR,$JB899+59),"")</f>
      </c>
      <c r="JA899">
        <f>IF($JC899&gt;=60,INDEX($GR:$GR,$JB899+60),"")</f>
      </c>
      <c r="JB899">
        <f>IFERROR(MATCH($GQ899,$GR$2:$GR$324,0)+1,0)</f>
      </c>
      <c r="JC899">
        <f>IFERROR(INDEX($GS$2:$GS$324,MATCH($GQ899,$GR$2:$GR$324,0)),0)</f>
      </c>
      <c r="JD899" t="s">
        <v>40</v>
      </c>
      <c r="JE899" t="s">
        <v>40</v>
      </c>
    </row>
    <row r="900" spans="1:265" x14ac:dyDescent="0.25">
      <c r="Q900">
        <f>IF(OR($T900="",$P900=""),"",IFERROR($T900/$P900,0))</f>
      </c>
      <c r="R900">
        <f>IF($T900="","",
SUM($S900,$U900,$Z900,$V900,$X900)*
(1-IF($AA900="",0,VALUE($AA900)/100)))</f>
      </c>
      <c r="S900">
        <f>IF($T900="","",$T900)</f>
      </c>
      <c r="U900">
        <f>IF($T900="","",
IF($N900="","",
IF(ISNUMBER(SEARCH("exempt",LOWER($N900))),0,
$T900*(VALUE(SUBSTITUTE($N900,"%",""))/100))))</f>
      </c>
      <c r="AB900">
        <f>IFERROR(IF(FIND(" - ",$K900)&gt;0,MID($K900,FIND(" - ",$K900)+3,LEN($K900)),""),"")</f>
      </c>
      <c r="AK900" t="s">
        <v>1487</v>
      </c>
      <c r="AP900">
        <f>IFERROR(LEFT($K900,FIND(" - ",$K900)-1),$K900)</f>
      </c>
      <c r="AS900">
        <f>IF($CH900&gt;=1,INDEX($AQ:$AQ,$CG900+1),"")</f>
      </c>
      <c r="AT900">
        <f>IF($CH900&gt;=2,INDEX($AQ:$AQ,$CG900+2),"")</f>
      </c>
      <c r="AU900">
        <f>IF($CH900&gt;=3,INDEX($AQ:$AQ,$CG900+3),"")</f>
      </c>
      <c r="AV900">
        <f>IF($CH900&gt;=4,INDEX($AQ:$AQ,$CG900+4),"")</f>
      </c>
      <c r="AW900">
        <f>IF($CH900&gt;=5,INDEX($AQ:$AQ,$CG900+5),"")</f>
      </c>
      <c r="AX900">
        <f>IF($CH900&gt;=6,INDEX($AQ:$AQ,$CG900+6),"")</f>
      </c>
      <c r="AY900">
        <f>IF($CH900&gt;=7,INDEX($AQ:$AQ,$CG900+7),"")</f>
      </c>
      <c r="AZ900">
        <f>IF($CH900&gt;=8,INDEX($AQ:$AQ,$CG900+8),"")</f>
      </c>
      <c r="BA900">
        <f>IF($CH900&gt;=9,INDEX($AQ:$AQ,$CG900+9),"")</f>
      </c>
      <c r="BB900">
        <f>IF($CH900&gt;=10,INDEX($AQ:$AQ,$CG900+10),"")</f>
      </c>
      <c r="BC900">
        <f>IF($CH900&gt;=11,INDEX($AQ:$AQ,$CG900+11),"")</f>
      </c>
      <c r="BD900">
        <f>IF($CH900&gt;=12,INDEX($AQ:$AQ,$CG900+12),"")</f>
      </c>
      <c r="BE900">
        <f>IF($CH900&gt;=13,INDEX($AQ:$AQ,$CG900+13),"")</f>
      </c>
      <c r="BF900">
        <f>IF($CH900&gt;=14,INDEX($AQ:$AQ,$CG900+14),"")</f>
      </c>
      <c r="BG900">
        <f>IF($CH900&gt;=15,INDEX($AQ:$AQ,$CG900+15),"")</f>
      </c>
      <c r="BH900">
        <f>IF($CH900&gt;=16,INDEX($AQ:$AQ,$CG900+16),"")</f>
      </c>
      <c r="BI900">
        <f>IF($CH900&gt;=17,INDEX($AQ:$AQ,$CG900+17),"")</f>
      </c>
      <c r="BJ900">
        <f>IF($CH900&gt;=18,INDEX($AQ:$AQ,$CG900+18),"")</f>
      </c>
      <c r="BK900">
        <f>IF($CH900&gt;=19,INDEX($AQ:$AQ,$CG900+19),"")</f>
      </c>
      <c r="BL900">
        <f>IF($CH900&gt;=20,INDEX($AQ:$AQ,$CG900+20),"")</f>
      </c>
      <c r="BM900">
        <f>IF($CH900&gt;=21,INDEX($AQ:$AQ,$CG900+21),"")</f>
      </c>
      <c r="BN900">
        <f>IF($CH900&gt;=22,INDEX($AQ:$AQ,$CG900+22),"")</f>
      </c>
      <c r="BO900">
        <f>IF($CH900&gt;=23,INDEX($AQ:$AQ,$CG900+23),"")</f>
      </c>
      <c r="BP900">
        <f>IF($CH900&gt;=24,INDEX($AQ:$AQ,$CG900+24),"")</f>
      </c>
      <c r="BQ900">
        <f>IF($CH900&gt;=25,INDEX($AQ:$AQ,$CG900+25),"")</f>
      </c>
      <c r="BR900">
        <f>IF($CH900&gt;=26,INDEX($AQ:$AQ,$CG900+26),"")</f>
      </c>
      <c r="BS900">
        <f>IF($CH900&gt;=27,INDEX($AQ:$AQ,$CG900+27),"")</f>
      </c>
      <c r="BT900">
        <f>IF($CH900&gt;=28,INDEX($AQ:$AQ,$CG900+28),"")</f>
      </c>
      <c r="BU900">
        <f>IF($CH900&gt;=29,INDEX($AQ:$AQ,$CG900+29),"")</f>
      </c>
      <c r="BV900">
        <f>IF($CH900&gt;=30,INDEX($AQ:$AQ,$CG900+30),"")</f>
      </c>
      <c r="BW900">
        <f>IF($CH900&gt;=31,INDEX($AQ:$AQ,$CG900+31),"")</f>
      </c>
      <c r="BX900">
        <f>IF($CH900&gt;=32,INDEX($AQ:$AQ,$CG900+32),"")</f>
      </c>
      <c r="BY900">
        <f>IF($CH900&gt;=33,INDEX($AQ:$AQ,$CG900+33),"")</f>
      </c>
      <c r="BZ900">
        <f>IF($CH900&gt;=34,INDEX($AQ:$AQ,$CG900+34),"")</f>
      </c>
      <c r="CA900">
        <f>IF($CH900&gt;=35,INDEX($AQ:$AQ,$CG900+35),"")</f>
      </c>
      <c r="CB900">
        <f>IF($CH900&gt;=36,INDEX($AQ:$AQ,$CG900+36),"")</f>
      </c>
      <c r="CC900">
        <f>IF($CH900&gt;=37,INDEX($AQ:$AQ,$CG900+37),"")</f>
      </c>
      <c r="CD900">
        <f>IF($CH900&gt;=38,INDEX($AQ:$AQ,$CG900+38),"")</f>
      </c>
      <c r="CE900">
        <f>IF($CH900&gt;=39,INDEX($AQ:$AQ,$CG900+39),"")</f>
      </c>
      <c r="CF900">
        <f>IF($CH900&gt;=40,INDEX($AQ:$AQ,$CG900+40),"")</f>
      </c>
      <c r="CG900">
        <f>IFERROR(MATCH($AP900,$AQ$2:$AQ$134,0)+1,0)</f>
      </c>
      <c r="CH900">
        <f>IFERROR(INDEX($AR$2:$AR$134,MATCH($AP900,$AQ$2:$AQ$134,0)),0)</f>
      </c>
      <c r="CI900">
        <f>IFERROR(LEFT($L900,FIND(" - ",$L900)-1),$L900)</f>
      </c>
      <c r="CL900">
        <f>IF($DG900&gt;=1,INDEX($CJ:$CJ,$DF900+1),"")</f>
      </c>
      <c r="CM900">
        <f>IF($DG900&gt;=2,INDEX($CJ:$CJ,$DF900+2),"")</f>
      </c>
      <c r="CN900">
        <f>IF($DG900&gt;=3,INDEX($CJ:$CJ,$DF900+3),"")</f>
      </c>
      <c r="CO900">
        <f>IF($DG900&gt;=4,INDEX($CJ:$CJ,$DF900+4),"")</f>
      </c>
      <c r="CP900">
        <f>IF($DG900&gt;=5,INDEX($CJ:$CJ,$DF900+5),"")</f>
      </c>
      <c r="CQ900">
        <f>IF($DG900&gt;=6,INDEX($CJ:$CJ,$DF900+6),"")</f>
      </c>
      <c r="CR900">
        <f>IF($DG900&gt;=7,INDEX($CJ:$CJ,$DF900+7),"")</f>
      </c>
      <c r="CS900">
        <f>IF($DG900&gt;=8,INDEX($CJ:$CJ,$DF900+8),"")</f>
      </c>
      <c r="CT900">
        <f>IF($DG900&gt;=9,INDEX($CJ:$CJ,$DF900+9),"")</f>
      </c>
      <c r="CU900">
        <f>IF($DG900&gt;=10,INDEX($CJ:$CJ,$DF900+10),"")</f>
      </c>
      <c r="CV900">
        <f>IF($DG900&gt;=11,INDEX($CJ:$CJ,$DF900+11),"")</f>
      </c>
      <c r="CW900">
        <f>IF($DG900&gt;=12,INDEX($CJ:$CJ,$DF900+12),"")</f>
      </c>
      <c r="CX900">
        <f>IF($DG900&gt;=13,INDEX($CJ:$CJ,$DF900+13),"")</f>
      </c>
      <c r="CY900">
        <f>IF($DG900&gt;=14,INDEX($CJ:$CJ,$DF900+14),"")</f>
      </c>
      <c r="CZ900">
        <f>IF($DG900&gt;=15,INDEX($CJ:$CJ,$DF900+15),"")</f>
      </c>
      <c r="DA900">
        <f>IF($DG900&gt;=16,INDEX($CJ:$CJ,$DF900+16),"")</f>
      </c>
      <c r="DB900">
        <f>IF($DG900&gt;=17,INDEX($CJ:$CJ,$DF900+17),"")</f>
      </c>
      <c r="DC900">
        <f>IF($DG900&gt;=18,INDEX($CJ:$CJ,$DF900+18),"")</f>
      </c>
      <c r="DD900">
        <f>IF($DG900&gt;=19,INDEX($CJ:$CJ,$DF900+19),"")</f>
      </c>
      <c r="DE900">
        <f>IF($DG900&gt;=20,INDEX($CJ:$CJ,$DF900+20),"")</f>
      </c>
      <c r="DF900">
        <f>IFERROR(MATCH($CI900,$CJ$2:$CJ$263,0)+1,0)</f>
      </c>
      <c r="DG900">
        <f>IFERROR(INDEX($CK$2:$CK$263,MATCH($CI900,$CJ$2:$CJ$263,0)),0)</f>
      </c>
      <c r="DH900">
        <f>IFERROR(INDEX($AO:$AO,MATCH($N900,$AN:$AN,0))&amp;"","")</f>
      </c>
      <c r="DL900">
        <f>IF($GO900&gt;=1,INDEX($DI:$DI,$GN900+1),"")</f>
      </c>
      <c r="DM900">
        <f>IF($GO900&gt;=2,INDEX($DI:$DI,$GN900+2),"")</f>
      </c>
      <c r="DN900">
        <f>IF($GO900&gt;=3,INDEX($DI:$DI,$GN900+3),"")</f>
      </c>
      <c r="DO900">
        <f>IF($GO900&gt;=4,INDEX($DI:$DI,$GN900+4),"")</f>
      </c>
      <c r="DP900">
        <f>IF($GO900&gt;=5,INDEX($DI:$DI,$GN900+5),"")</f>
      </c>
      <c r="DQ900">
        <f>IF($GO900&gt;=6,INDEX($DI:$DI,$GN900+6),"")</f>
      </c>
      <c r="DR900">
        <f>IF($GO900&gt;=7,INDEX($DI:$DI,$GN900+7),"")</f>
      </c>
      <c r="DS900">
        <f>IF($GO900&gt;=8,INDEX($DI:$DI,$GN900+8),"")</f>
      </c>
      <c r="DT900">
        <f>IF($GO900&gt;=9,INDEX($DI:$DI,$GN900+9),"")</f>
      </c>
      <c r="DU900">
        <f>IF($GO900&gt;=10,INDEX($DI:$DI,$GN900+10),"")</f>
      </c>
      <c r="DV900">
        <f>IF($GO900&gt;=11,INDEX($DI:$DI,$GN900+11),"")</f>
      </c>
      <c r="DW900">
        <f>IF($GO900&gt;=12,INDEX($DI:$DI,$GN900+12),"")</f>
      </c>
      <c r="DX900">
        <f>IF($GO900&gt;=13,INDEX($DI:$DI,$GN900+13),"")</f>
      </c>
      <c r="DY900">
        <f>IF($GO900&gt;=14,INDEX($DI:$DI,$GN900+14),"")</f>
      </c>
      <c r="DZ900">
        <f>IF($GO900&gt;=15,INDEX($DI:$DI,$GN900+15),"")</f>
      </c>
      <c r="EA900">
        <f>IF($GO900&gt;=16,INDEX($DI:$DI,$GN900+16),"")</f>
      </c>
      <c r="EB900">
        <f>IF($GO900&gt;=17,INDEX($DI:$DI,$GN900+17),"")</f>
      </c>
      <c r="EC900">
        <f>IF($GO900&gt;=18,INDEX($DI:$DI,$GN900+18),"")</f>
      </c>
      <c r="ED900">
        <f>IF($GO900&gt;=19,INDEX($DI:$DI,$GN900+19),"")</f>
      </c>
      <c r="EE900">
        <f>IF($GO900&gt;=20,INDEX($DI:$DI,$GN900+20),"")</f>
      </c>
      <c r="EF900">
        <f>IF($GO900&gt;=21,INDEX($DI:$DI,$GN900+21),"")</f>
      </c>
      <c r="EG900">
        <f>IF($GO900&gt;=22,INDEX($DI:$DI,$GN900+22),"")</f>
      </c>
      <c r="EH900">
        <f>IF($GO900&gt;=23,INDEX($DI:$DI,$GN900+23),"")</f>
      </c>
      <c r="EI900">
        <f>IF($GO900&gt;=24,INDEX($DI:$DI,$GN900+24),"")</f>
      </c>
      <c r="EJ900">
        <f>IF($GO900&gt;=25,INDEX($DI:$DI,$GN900+25),"")</f>
      </c>
      <c r="EK900">
        <f>IF($GO900&gt;=26,INDEX($DI:$DI,$GN900+26),"")</f>
      </c>
      <c r="EL900">
        <f>IF($GO900&gt;=27,INDEX($DI:$DI,$GN900+27),"")</f>
      </c>
      <c r="EM900">
        <f>IF($GO900&gt;=28,INDEX($DI:$DI,$GN900+28),"")</f>
      </c>
      <c r="EN900">
        <f>IF($GO900&gt;=29,INDEX($DI:$DI,$GN900+29),"")</f>
      </c>
      <c r="EO900">
        <f>IF($GO900&gt;=30,INDEX($DI:$DI,$GN900+30),"")</f>
      </c>
      <c r="EP900">
        <f>IF($GO900&gt;=31,INDEX($DI:$DI,$GN900+31),"")</f>
      </c>
      <c r="EQ900">
        <f>IF($GO900&gt;=32,INDEX($DI:$DI,$GN900+32),"")</f>
      </c>
      <c r="ER900">
        <f>IF($GO900&gt;=33,INDEX($DI:$DI,$GN900+33),"")</f>
      </c>
      <c r="ES900">
        <f>IF($GO900&gt;=34,INDEX($DI:$DI,$GN900+34),"")</f>
      </c>
      <c r="ET900">
        <f>IF($GO900&gt;=35,INDEX($DI:$DI,$GN900+35),"")</f>
      </c>
      <c r="EU900">
        <f>IF($GO900&gt;=36,INDEX($DI:$DI,$GN900+36),"")</f>
      </c>
      <c r="EV900">
        <f>IF($GO900&gt;=37,INDEX($DI:$DI,$GN900+37),"")</f>
      </c>
      <c r="EW900">
        <f>IF($GO900&gt;=38,INDEX($DI:$DI,$GN900+38),"")</f>
      </c>
      <c r="EX900">
        <f>IF($GO900&gt;=39,INDEX($DI:$DI,$GN900+39),"")</f>
      </c>
      <c r="EY900">
        <f>IF($GO900&gt;=40,INDEX($DI:$DI,$GN900+40),"")</f>
      </c>
      <c r="EZ900">
        <f>IF($GO900&gt;=1,INDEX($DJ:$DJ,$GN900+1),"")</f>
      </c>
      <c r="FA900">
        <f>IF($GO900&gt;=2,INDEX($DJ:$DJ,$GN900+2),"")</f>
      </c>
      <c r="FB900">
        <f>IF($GO900&gt;=3,INDEX($DJ:$DJ,$GN900+3),"")</f>
      </c>
      <c r="FC900">
        <f>IF($GO900&gt;=4,INDEX($DJ:$DJ,$GN900+4),"")</f>
      </c>
      <c r="FD900">
        <f>IF($GO900&gt;=5,INDEX($DJ:$DJ,$GN900+5),"")</f>
      </c>
      <c r="FE900">
        <f>IF($GO900&gt;=6,INDEX($DJ:$DJ,$GN900+6),"")</f>
      </c>
      <c r="FF900">
        <f>IF($GO900&gt;=7,INDEX($DJ:$DJ,$GN900+7),"")</f>
      </c>
      <c r="FG900">
        <f>IF($GO900&gt;=8,INDEX($DJ:$DJ,$GN900+8),"")</f>
      </c>
      <c r="FH900">
        <f>IF($GO900&gt;=9,INDEX($DJ:$DJ,$GN900+9),"")</f>
      </c>
      <c r="FI900">
        <f>IF($GO900&gt;=10,INDEX($DJ:$DJ,$GN900+10),"")</f>
      </c>
      <c r="FJ900">
        <f>IF($GO900&gt;=11,INDEX($DJ:$DJ,$GN900+11),"")</f>
      </c>
      <c r="FK900">
        <f>IF($GO900&gt;=12,INDEX($DJ:$DJ,$GN900+12),"")</f>
      </c>
      <c r="FL900">
        <f>IF($GO900&gt;=13,INDEX($DJ:$DJ,$GN900+13),"")</f>
      </c>
      <c r="FM900">
        <f>IF($GO900&gt;=14,INDEX($DJ:$DJ,$GN900+14),"")</f>
      </c>
      <c r="FN900">
        <f>IF($GO900&gt;=15,INDEX($DJ:$DJ,$GN900+15),"")</f>
      </c>
      <c r="FO900">
        <f>IF($GO900&gt;=16,INDEX($DJ:$DJ,$GN900+16),"")</f>
      </c>
      <c r="FP900">
        <f>IF($GO900&gt;=17,INDEX($DJ:$DJ,$GN900+17),"")</f>
      </c>
      <c r="FQ900">
        <f>IF($GO900&gt;=18,INDEX($DJ:$DJ,$GN900+18),"")</f>
      </c>
      <c r="FR900">
        <f>IF($GO900&gt;=19,INDEX($DJ:$DJ,$GN900+19),"")</f>
      </c>
      <c r="FS900">
        <f>IF($GO900&gt;=20,INDEX($DJ:$DJ,$GN900+20),"")</f>
      </c>
      <c r="FT900">
        <f>IF($GO900&gt;=21,INDEX($DJ:$DJ,$GN900+21),"")</f>
      </c>
      <c r="FU900">
        <f>IF($GO900&gt;=22,INDEX($DJ:$DJ,$GN900+22),"")</f>
      </c>
      <c r="FV900">
        <f>IF($GO900&gt;=23,INDEX($DJ:$DJ,$GN900+23),"")</f>
      </c>
      <c r="FW900">
        <f>IF($GO900&gt;=24,INDEX($DJ:$DJ,$GN900+24),"")</f>
      </c>
      <c r="FX900">
        <f>IF($GO900&gt;=25,INDEX($DJ:$DJ,$GN900+25),"")</f>
      </c>
      <c r="FY900">
        <f>IF($GO900&gt;=26,INDEX($DJ:$DJ,$GN900+26),"")</f>
      </c>
      <c r="FZ900">
        <f>IF($GO900&gt;=27,INDEX($DJ:$DJ,$GN900+27),"")</f>
      </c>
      <c r="GA900">
        <f>IF($GO900&gt;=28,INDEX($DJ:$DJ,$GN900+28),"")</f>
      </c>
      <c r="GB900">
        <f>IF($GO900&gt;=29,INDEX($DJ:$DJ,$GN900+29),"")</f>
      </c>
      <c r="GC900">
        <f>IF($GO900&gt;=30,INDEX($DJ:$DJ,$GN900+30),"")</f>
      </c>
      <c r="GD900">
        <f>IF($GO900&gt;=31,INDEX($DJ:$DJ,$GN900+31),"")</f>
      </c>
      <c r="GE900">
        <f>IF($GO900&gt;=32,INDEX($DJ:$DJ,$GN900+32),"")</f>
      </c>
      <c r="GF900">
        <f>IF($GO900&gt;=33,INDEX($DJ:$DJ,$GN900+33),"")</f>
      </c>
      <c r="GG900">
        <f>IF($GO900&gt;=34,INDEX($DJ:$DJ,$GN900+34),"")</f>
      </c>
      <c r="GH900">
        <f>IF($GO900&gt;=35,INDEX($DJ:$DJ,$GN900+35),"")</f>
      </c>
      <c r="GI900">
        <f>IF($GO900&gt;=36,INDEX($DJ:$DJ,$GN900+36),"")</f>
      </c>
      <c r="GJ900">
        <f>IF($GO900&gt;=37,INDEX($DJ:$DJ,$GN900+37),"")</f>
      </c>
      <c r="GK900">
        <f>IF($GO900&gt;=38,INDEX($DJ:$DJ,$GN900+38),"")</f>
      </c>
      <c r="GL900">
        <f>IF($GO900&gt;=39,INDEX($DJ:$DJ,$GN900+39),"")</f>
      </c>
      <c r="GM900">
        <f>IF($GO900&gt;=40,INDEX($DJ:$DJ,$GN900+40),"")</f>
      </c>
      <c r="GN900">
        <f>IFERROR(MATCH($DH900,$DI$2:$DI$148,0)+1,0)</f>
      </c>
      <c r="GO900">
        <f>IFERROR(INDEX($DK$2:$DK$148,MATCH($DH900,$DI$2:$DI$148,0)),0)</f>
      </c>
      <c r="GP900">
        <f>IFERROR(MATCH($Y900,$DL$900:$EY$900,0),0)</f>
      </c>
      <c r="GQ900">
        <f>IF($GP900&gt;0,INDEX($EZ$900:$GM$900,$GP900),"")</f>
      </c>
      <c r="GT900">
        <f>IF($JC900&gt;=1,INDEX($GR:$GR,$JB900+1),"")</f>
      </c>
      <c r="GU900">
        <f>IF($JC900&gt;=2,INDEX($GR:$GR,$JB900+2),"")</f>
      </c>
      <c r="GV900">
        <f>IF($JC900&gt;=3,INDEX($GR:$GR,$JB900+3),"")</f>
      </c>
      <c r="GW900">
        <f>IF($JC900&gt;=4,INDEX($GR:$GR,$JB900+4),"")</f>
      </c>
      <c r="GX900">
        <f>IF($JC900&gt;=5,INDEX($GR:$GR,$JB900+5),"")</f>
      </c>
      <c r="GY900">
        <f>IF($JC900&gt;=6,INDEX($GR:$GR,$JB900+6),"")</f>
      </c>
      <c r="GZ900">
        <f>IF($JC900&gt;=7,INDEX($GR:$GR,$JB900+7),"")</f>
      </c>
      <c r="HA900">
        <f>IF($JC900&gt;=8,INDEX($GR:$GR,$JB900+8),"")</f>
      </c>
      <c r="HB900">
        <f>IF($JC900&gt;=9,INDEX($GR:$GR,$JB900+9),"")</f>
      </c>
      <c r="HC900">
        <f>IF($JC900&gt;=10,INDEX($GR:$GR,$JB900+10),"")</f>
      </c>
      <c r="HD900">
        <f>IF($JC900&gt;=11,INDEX($GR:$GR,$JB900+11),"")</f>
      </c>
      <c r="HE900">
        <f>IF($JC900&gt;=12,INDEX($GR:$GR,$JB900+12),"")</f>
      </c>
      <c r="HF900">
        <f>IF($JC900&gt;=13,INDEX($GR:$GR,$JB900+13),"")</f>
      </c>
      <c r="HG900">
        <f>IF($JC900&gt;=14,INDEX($GR:$GR,$JB900+14),"")</f>
      </c>
      <c r="HH900">
        <f>IF($JC900&gt;=15,INDEX($GR:$GR,$JB900+15),"")</f>
      </c>
      <c r="HI900">
        <f>IF($JC900&gt;=16,INDEX($GR:$GR,$JB900+16),"")</f>
      </c>
      <c r="HJ900">
        <f>IF($JC900&gt;=17,INDEX($GR:$GR,$JB900+17),"")</f>
      </c>
      <c r="HK900">
        <f>IF($JC900&gt;=18,INDEX($GR:$GR,$JB900+18),"")</f>
      </c>
      <c r="HL900">
        <f>IF($JC900&gt;=19,INDEX($GR:$GR,$JB900+19),"")</f>
      </c>
      <c r="HM900">
        <f>IF($JC900&gt;=20,INDEX($GR:$GR,$JB900+20),"")</f>
      </c>
      <c r="HN900">
        <f>IF($JC900&gt;=21,INDEX($GR:$GR,$JB900+21),"")</f>
      </c>
      <c r="HO900">
        <f>IF($JC900&gt;=22,INDEX($GR:$GR,$JB900+22),"")</f>
      </c>
      <c r="HP900">
        <f>IF($JC900&gt;=23,INDEX($GR:$GR,$JB900+23),"")</f>
      </c>
      <c r="HQ900">
        <f>IF($JC900&gt;=24,INDEX($GR:$GR,$JB900+24),"")</f>
      </c>
      <c r="HR900">
        <f>IF($JC900&gt;=25,INDEX($GR:$GR,$JB900+25),"")</f>
      </c>
      <c r="HS900">
        <f>IF($JC900&gt;=26,INDEX($GR:$GR,$JB900+26),"")</f>
      </c>
      <c r="HT900">
        <f>IF($JC900&gt;=27,INDEX($GR:$GR,$JB900+27),"")</f>
      </c>
      <c r="HU900">
        <f>IF($JC900&gt;=28,INDEX($GR:$GR,$JB900+28),"")</f>
      </c>
      <c r="HV900">
        <f>IF($JC900&gt;=29,INDEX($GR:$GR,$JB900+29),"")</f>
      </c>
      <c r="HW900">
        <f>IF($JC900&gt;=30,INDEX($GR:$GR,$JB900+30),"")</f>
      </c>
      <c r="HX900">
        <f>IF($JC900&gt;=31,INDEX($GR:$GR,$JB900+31),"")</f>
      </c>
      <c r="HY900">
        <f>IF($JC900&gt;=32,INDEX($GR:$GR,$JB900+32),"")</f>
      </c>
      <c r="HZ900">
        <f>IF($JC900&gt;=33,INDEX($GR:$GR,$JB900+33),"")</f>
      </c>
      <c r="IA900">
        <f>IF($JC900&gt;=34,INDEX($GR:$GR,$JB900+34),"")</f>
      </c>
      <c r="IB900">
        <f>IF($JC900&gt;=35,INDEX($GR:$GR,$JB900+35),"")</f>
      </c>
      <c r="IC900">
        <f>IF($JC900&gt;=36,INDEX($GR:$GR,$JB900+36),"")</f>
      </c>
      <c r="ID900">
        <f>IF($JC900&gt;=37,INDEX($GR:$GR,$JB900+37),"")</f>
      </c>
      <c r="IE900">
        <f>IF($JC900&gt;=38,INDEX($GR:$GR,$JB900+38),"")</f>
      </c>
      <c r="IF900">
        <f>IF($JC900&gt;=39,INDEX($GR:$GR,$JB900+39),"")</f>
      </c>
      <c r="IG900">
        <f>IF($JC900&gt;=40,INDEX($GR:$GR,$JB900+40),"")</f>
      </c>
      <c r="IH900">
        <f>IF($JC900&gt;=41,INDEX($GR:$GR,$JB900+41),"")</f>
      </c>
      <c r="II900">
        <f>IF($JC900&gt;=42,INDEX($GR:$GR,$JB900+42),"")</f>
      </c>
      <c r="IJ900">
        <f>IF($JC900&gt;=43,INDEX($GR:$GR,$JB900+43),"")</f>
      </c>
      <c r="IK900">
        <f>IF($JC900&gt;=44,INDEX($GR:$GR,$JB900+44),"")</f>
      </c>
      <c r="IL900">
        <f>IF($JC900&gt;=45,INDEX($GR:$GR,$JB900+45),"")</f>
      </c>
      <c r="IM900">
        <f>IF($JC900&gt;=46,INDEX($GR:$GR,$JB900+46),"")</f>
      </c>
      <c r="IN900">
        <f>IF($JC900&gt;=47,INDEX($GR:$GR,$JB900+47),"")</f>
      </c>
      <c r="IO900">
        <f>IF($JC900&gt;=48,INDEX($GR:$GR,$JB900+48),"")</f>
      </c>
      <c r="IP900">
        <f>IF($JC900&gt;=49,INDEX($GR:$GR,$JB900+49),"")</f>
      </c>
      <c r="IQ900">
        <f>IF($JC900&gt;=50,INDEX($GR:$GR,$JB900+50),"")</f>
      </c>
      <c r="IR900">
        <f>IF($JC900&gt;=51,INDEX($GR:$GR,$JB900+51),"")</f>
      </c>
      <c r="IS900">
        <f>IF($JC900&gt;=52,INDEX($GR:$GR,$JB900+52),"")</f>
      </c>
      <c r="IT900">
        <f>IF($JC900&gt;=53,INDEX($GR:$GR,$JB900+53),"")</f>
      </c>
      <c r="IU900">
        <f>IF($JC900&gt;=54,INDEX($GR:$GR,$JB900+54),"")</f>
      </c>
      <c r="IV900">
        <f>IF($JC900&gt;=55,INDEX($GR:$GR,$JB900+55),"")</f>
      </c>
      <c r="IW900">
        <f>IF($JC900&gt;=56,INDEX($GR:$GR,$JB900+56),"")</f>
      </c>
      <c r="IX900">
        <f>IF($JC900&gt;=57,INDEX($GR:$GR,$JB900+57),"")</f>
      </c>
      <c r="IY900">
        <f>IF($JC900&gt;=58,INDEX($GR:$GR,$JB900+58),"")</f>
      </c>
      <c r="IZ900">
        <f>IF($JC900&gt;=59,INDEX($GR:$GR,$JB900+59),"")</f>
      </c>
      <c r="JA900">
        <f>IF($JC900&gt;=60,INDEX($GR:$GR,$JB900+60),"")</f>
      </c>
      <c r="JB900">
        <f>IFERROR(MATCH($GQ900,$GR$2:$GR$324,0)+1,0)</f>
      </c>
      <c r="JC900">
        <f>IFERROR(INDEX($GS$2:$GS$324,MATCH($GQ900,$GR$2:$GR$324,0)),0)</f>
      </c>
      <c r="JD900" t="s">
        <v>40</v>
      </c>
      <c r="JE900" t="s">
        <v>40</v>
      </c>
    </row>
    <row r="901" spans="1:265" x14ac:dyDescent="0.25">
      <c r="Q901">
        <f>IF(OR($T901="",$P901=""),"",IFERROR($T901/$P901,0))</f>
      </c>
      <c r="R901">
        <f>IF($T901="","",
SUM($S901,$U901,$Z901,$V901,$X901)*
(1-IF($AA901="",0,VALUE($AA901)/100)))</f>
      </c>
      <c r="S901">
        <f>IF($T901="","",$T901)</f>
      </c>
      <c r="U901">
        <f>IF($T901="","",
IF($N901="","",
IF(ISNUMBER(SEARCH("exempt",LOWER($N901))),0,
$T901*(VALUE(SUBSTITUTE($N901,"%",""))/100))))</f>
      </c>
      <c r="AB901">
        <f>IFERROR(IF(FIND(" - ",$K901)&gt;0,MID($K901,FIND(" - ",$K901)+3,LEN($K901)),""),"")</f>
      </c>
      <c r="AK901" t="s">
        <v>1488</v>
      </c>
      <c r="AP901">
        <f>IFERROR(LEFT($K901,FIND(" - ",$K901)-1),$K901)</f>
      </c>
      <c r="AS901">
        <f>IF($CH901&gt;=1,INDEX($AQ:$AQ,$CG901+1),"")</f>
      </c>
      <c r="AT901">
        <f>IF($CH901&gt;=2,INDEX($AQ:$AQ,$CG901+2),"")</f>
      </c>
      <c r="AU901">
        <f>IF($CH901&gt;=3,INDEX($AQ:$AQ,$CG901+3),"")</f>
      </c>
      <c r="AV901">
        <f>IF($CH901&gt;=4,INDEX($AQ:$AQ,$CG901+4),"")</f>
      </c>
      <c r="AW901">
        <f>IF($CH901&gt;=5,INDEX($AQ:$AQ,$CG901+5),"")</f>
      </c>
      <c r="AX901">
        <f>IF($CH901&gt;=6,INDEX($AQ:$AQ,$CG901+6),"")</f>
      </c>
      <c r="AY901">
        <f>IF($CH901&gt;=7,INDEX($AQ:$AQ,$CG901+7),"")</f>
      </c>
      <c r="AZ901">
        <f>IF($CH901&gt;=8,INDEX($AQ:$AQ,$CG901+8),"")</f>
      </c>
      <c r="BA901">
        <f>IF($CH901&gt;=9,INDEX($AQ:$AQ,$CG901+9),"")</f>
      </c>
      <c r="BB901">
        <f>IF($CH901&gt;=10,INDEX($AQ:$AQ,$CG901+10),"")</f>
      </c>
      <c r="BC901">
        <f>IF($CH901&gt;=11,INDEX($AQ:$AQ,$CG901+11),"")</f>
      </c>
      <c r="BD901">
        <f>IF($CH901&gt;=12,INDEX($AQ:$AQ,$CG901+12),"")</f>
      </c>
      <c r="BE901">
        <f>IF($CH901&gt;=13,INDEX($AQ:$AQ,$CG901+13),"")</f>
      </c>
      <c r="BF901">
        <f>IF($CH901&gt;=14,INDEX($AQ:$AQ,$CG901+14),"")</f>
      </c>
      <c r="BG901">
        <f>IF($CH901&gt;=15,INDEX($AQ:$AQ,$CG901+15),"")</f>
      </c>
      <c r="BH901">
        <f>IF($CH901&gt;=16,INDEX($AQ:$AQ,$CG901+16),"")</f>
      </c>
      <c r="BI901">
        <f>IF($CH901&gt;=17,INDEX($AQ:$AQ,$CG901+17),"")</f>
      </c>
      <c r="BJ901">
        <f>IF($CH901&gt;=18,INDEX($AQ:$AQ,$CG901+18),"")</f>
      </c>
      <c r="BK901">
        <f>IF($CH901&gt;=19,INDEX($AQ:$AQ,$CG901+19),"")</f>
      </c>
      <c r="BL901">
        <f>IF($CH901&gt;=20,INDEX($AQ:$AQ,$CG901+20),"")</f>
      </c>
      <c r="BM901">
        <f>IF($CH901&gt;=21,INDEX($AQ:$AQ,$CG901+21),"")</f>
      </c>
      <c r="BN901">
        <f>IF($CH901&gt;=22,INDEX($AQ:$AQ,$CG901+22),"")</f>
      </c>
      <c r="BO901">
        <f>IF($CH901&gt;=23,INDEX($AQ:$AQ,$CG901+23),"")</f>
      </c>
      <c r="BP901">
        <f>IF($CH901&gt;=24,INDEX($AQ:$AQ,$CG901+24),"")</f>
      </c>
      <c r="BQ901">
        <f>IF($CH901&gt;=25,INDEX($AQ:$AQ,$CG901+25),"")</f>
      </c>
      <c r="BR901">
        <f>IF($CH901&gt;=26,INDEX($AQ:$AQ,$CG901+26),"")</f>
      </c>
      <c r="BS901">
        <f>IF($CH901&gt;=27,INDEX($AQ:$AQ,$CG901+27),"")</f>
      </c>
      <c r="BT901">
        <f>IF($CH901&gt;=28,INDEX($AQ:$AQ,$CG901+28),"")</f>
      </c>
      <c r="BU901">
        <f>IF($CH901&gt;=29,INDEX($AQ:$AQ,$CG901+29),"")</f>
      </c>
      <c r="BV901">
        <f>IF($CH901&gt;=30,INDEX($AQ:$AQ,$CG901+30),"")</f>
      </c>
      <c r="BW901">
        <f>IF($CH901&gt;=31,INDEX($AQ:$AQ,$CG901+31),"")</f>
      </c>
      <c r="BX901">
        <f>IF($CH901&gt;=32,INDEX($AQ:$AQ,$CG901+32),"")</f>
      </c>
      <c r="BY901">
        <f>IF($CH901&gt;=33,INDEX($AQ:$AQ,$CG901+33),"")</f>
      </c>
      <c r="BZ901">
        <f>IF($CH901&gt;=34,INDEX($AQ:$AQ,$CG901+34),"")</f>
      </c>
      <c r="CA901">
        <f>IF($CH901&gt;=35,INDEX($AQ:$AQ,$CG901+35),"")</f>
      </c>
      <c r="CB901">
        <f>IF($CH901&gt;=36,INDEX($AQ:$AQ,$CG901+36),"")</f>
      </c>
      <c r="CC901">
        <f>IF($CH901&gt;=37,INDEX($AQ:$AQ,$CG901+37),"")</f>
      </c>
      <c r="CD901">
        <f>IF($CH901&gt;=38,INDEX($AQ:$AQ,$CG901+38),"")</f>
      </c>
      <c r="CE901">
        <f>IF($CH901&gt;=39,INDEX($AQ:$AQ,$CG901+39),"")</f>
      </c>
      <c r="CF901">
        <f>IF($CH901&gt;=40,INDEX($AQ:$AQ,$CG901+40),"")</f>
      </c>
      <c r="CG901">
        <f>IFERROR(MATCH($AP901,$AQ$2:$AQ$134,0)+1,0)</f>
      </c>
      <c r="CH901">
        <f>IFERROR(INDEX($AR$2:$AR$134,MATCH($AP901,$AQ$2:$AQ$134,0)),0)</f>
      </c>
      <c r="CI901">
        <f>IFERROR(LEFT($L901,FIND(" - ",$L901)-1),$L901)</f>
      </c>
      <c r="CL901">
        <f>IF($DG901&gt;=1,INDEX($CJ:$CJ,$DF901+1),"")</f>
      </c>
      <c r="CM901">
        <f>IF($DG901&gt;=2,INDEX($CJ:$CJ,$DF901+2),"")</f>
      </c>
      <c r="CN901">
        <f>IF($DG901&gt;=3,INDEX($CJ:$CJ,$DF901+3),"")</f>
      </c>
      <c r="CO901">
        <f>IF($DG901&gt;=4,INDEX($CJ:$CJ,$DF901+4),"")</f>
      </c>
      <c r="CP901">
        <f>IF($DG901&gt;=5,INDEX($CJ:$CJ,$DF901+5),"")</f>
      </c>
      <c r="CQ901">
        <f>IF($DG901&gt;=6,INDEX($CJ:$CJ,$DF901+6),"")</f>
      </c>
      <c r="CR901">
        <f>IF($DG901&gt;=7,INDEX($CJ:$CJ,$DF901+7),"")</f>
      </c>
      <c r="CS901">
        <f>IF($DG901&gt;=8,INDEX($CJ:$CJ,$DF901+8),"")</f>
      </c>
      <c r="CT901">
        <f>IF($DG901&gt;=9,INDEX($CJ:$CJ,$DF901+9),"")</f>
      </c>
      <c r="CU901">
        <f>IF($DG901&gt;=10,INDEX($CJ:$CJ,$DF901+10),"")</f>
      </c>
      <c r="CV901">
        <f>IF($DG901&gt;=11,INDEX($CJ:$CJ,$DF901+11),"")</f>
      </c>
      <c r="CW901">
        <f>IF($DG901&gt;=12,INDEX($CJ:$CJ,$DF901+12),"")</f>
      </c>
      <c r="CX901">
        <f>IF($DG901&gt;=13,INDEX($CJ:$CJ,$DF901+13),"")</f>
      </c>
      <c r="CY901">
        <f>IF($DG901&gt;=14,INDEX($CJ:$CJ,$DF901+14),"")</f>
      </c>
      <c r="CZ901">
        <f>IF($DG901&gt;=15,INDEX($CJ:$CJ,$DF901+15),"")</f>
      </c>
      <c r="DA901">
        <f>IF($DG901&gt;=16,INDEX($CJ:$CJ,$DF901+16),"")</f>
      </c>
      <c r="DB901">
        <f>IF($DG901&gt;=17,INDEX($CJ:$CJ,$DF901+17),"")</f>
      </c>
      <c r="DC901">
        <f>IF($DG901&gt;=18,INDEX($CJ:$CJ,$DF901+18),"")</f>
      </c>
      <c r="DD901">
        <f>IF($DG901&gt;=19,INDEX($CJ:$CJ,$DF901+19),"")</f>
      </c>
      <c r="DE901">
        <f>IF($DG901&gt;=20,INDEX($CJ:$CJ,$DF901+20),"")</f>
      </c>
      <c r="DF901">
        <f>IFERROR(MATCH($CI901,$CJ$2:$CJ$263,0)+1,0)</f>
      </c>
      <c r="DG901">
        <f>IFERROR(INDEX($CK$2:$CK$263,MATCH($CI901,$CJ$2:$CJ$263,0)),0)</f>
      </c>
      <c r="DH901">
        <f>IFERROR(INDEX($AO:$AO,MATCH($N901,$AN:$AN,0))&amp;"","")</f>
      </c>
      <c r="DL901">
        <f>IF($GO901&gt;=1,INDEX($DI:$DI,$GN901+1),"")</f>
      </c>
      <c r="DM901">
        <f>IF($GO901&gt;=2,INDEX($DI:$DI,$GN901+2),"")</f>
      </c>
      <c r="DN901">
        <f>IF($GO901&gt;=3,INDEX($DI:$DI,$GN901+3),"")</f>
      </c>
      <c r="DO901">
        <f>IF($GO901&gt;=4,INDEX($DI:$DI,$GN901+4),"")</f>
      </c>
      <c r="DP901">
        <f>IF($GO901&gt;=5,INDEX($DI:$DI,$GN901+5),"")</f>
      </c>
      <c r="DQ901">
        <f>IF($GO901&gt;=6,INDEX($DI:$DI,$GN901+6),"")</f>
      </c>
      <c r="DR901">
        <f>IF($GO901&gt;=7,INDEX($DI:$DI,$GN901+7),"")</f>
      </c>
      <c r="DS901">
        <f>IF($GO901&gt;=8,INDEX($DI:$DI,$GN901+8),"")</f>
      </c>
      <c r="DT901">
        <f>IF($GO901&gt;=9,INDEX($DI:$DI,$GN901+9),"")</f>
      </c>
      <c r="DU901">
        <f>IF($GO901&gt;=10,INDEX($DI:$DI,$GN901+10),"")</f>
      </c>
      <c r="DV901">
        <f>IF($GO901&gt;=11,INDEX($DI:$DI,$GN901+11),"")</f>
      </c>
      <c r="DW901">
        <f>IF($GO901&gt;=12,INDEX($DI:$DI,$GN901+12),"")</f>
      </c>
      <c r="DX901">
        <f>IF($GO901&gt;=13,INDEX($DI:$DI,$GN901+13),"")</f>
      </c>
      <c r="DY901">
        <f>IF($GO901&gt;=14,INDEX($DI:$DI,$GN901+14),"")</f>
      </c>
      <c r="DZ901">
        <f>IF($GO901&gt;=15,INDEX($DI:$DI,$GN901+15),"")</f>
      </c>
      <c r="EA901">
        <f>IF($GO901&gt;=16,INDEX($DI:$DI,$GN901+16),"")</f>
      </c>
      <c r="EB901">
        <f>IF($GO901&gt;=17,INDEX($DI:$DI,$GN901+17),"")</f>
      </c>
      <c r="EC901">
        <f>IF($GO901&gt;=18,INDEX($DI:$DI,$GN901+18),"")</f>
      </c>
      <c r="ED901">
        <f>IF($GO901&gt;=19,INDEX($DI:$DI,$GN901+19),"")</f>
      </c>
      <c r="EE901">
        <f>IF($GO901&gt;=20,INDEX($DI:$DI,$GN901+20),"")</f>
      </c>
      <c r="EF901">
        <f>IF($GO901&gt;=21,INDEX($DI:$DI,$GN901+21),"")</f>
      </c>
      <c r="EG901">
        <f>IF($GO901&gt;=22,INDEX($DI:$DI,$GN901+22),"")</f>
      </c>
      <c r="EH901">
        <f>IF($GO901&gt;=23,INDEX($DI:$DI,$GN901+23),"")</f>
      </c>
      <c r="EI901">
        <f>IF($GO901&gt;=24,INDEX($DI:$DI,$GN901+24),"")</f>
      </c>
      <c r="EJ901">
        <f>IF($GO901&gt;=25,INDEX($DI:$DI,$GN901+25),"")</f>
      </c>
      <c r="EK901">
        <f>IF($GO901&gt;=26,INDEX($DI:$DI,$GN901+26),"")</f>
      </c>
      <c r="EL901">
        <f>IF($GO901&gt;=27,INDEX($DI:$DI,$GN901+27),"")</f>
      </c>
      <c r="EM901">
        <f>IF($GO901&gt;=28,INDEX($DI:$DI,$GN901+28),"")</f>
      </c>
      <c r="EN901">
        <f>IF($GO901&gt;=29,INDEX($DI:$DI,$GN901+29),"")</f>
      </c>
      <c r="EO901">
        <f>IF($GO901&gt;=30,INDEX($DI:$DI,$GN901+30),"")</f>
      </c>
      <c r="EP901">
        <f>IF($GO901&gt;=31,INDEX($DI:$DI,$GN901+31),"")</f>
      </c>
      <c r="EQ901">
        <f>IF($GO901&gt;=32,INDEX($DI:$DI,$GN901+32),"")</f>
      </c>
      <c r="ER901">
        <f>IF($GO901&gt;=33,INDEX($DI:$DI,$GN901+33),"")</f>
      </c>
      <c r="ES901">
        <f>IF($GO901&gt;=34,INDEX($DI:$DI,$GN901+34),"")</f>
      </c>
      <c r="ET901">
        <f>IF($GO901&gt;=35,INDEX($DI:$DI,$GN901+35),"")</f>
      </c>
      <c r="EU901">
        <f>IF($GO901&gt;=36,INDEX($DI:$DI,$GN901+36),"")</f>
      </c>
      <c r="EV901">
        <f>IF($GO901&gt;=37,INDEX($DI:$DI,$GN901+37),"")</f>
      </c>
      <c r="EW901">
        <f>IF($GO901&gt;=38,INDEX($DI:$DI,$GN901+38),"")</f>
      </c>
      <c r="EX901">
        <f>IF($GO901&gt;=39,INDEX($DI:$DI,$GN901+39),"")</f>
      </c>
      <c r="EY901">
        <f>IF($GO901&gt;=40,INDEX($DI:$DI,$GN901+40),"")</f>
      </c>
      <c r="EZ901">
        <f>IF($GO901&gt;=1,INDEX($DJ:$DJ,$GN901+1),"")</f>
      </c>
      <c r="FA901">
        <f>IF($GO901&gt;=2,INDEX($DJ:$DJ,$GN901+2),"")</f>
      </c>
      <c r="FB901">
        <f>IF($GO901&gt;=3,INDEX($DJ:$DJ,$GN901+3),"")</f>
      </c>
      <c r="FC901">
        <f>IF($GO901&gt;=4,INDEX($DJ:$DJ,$GN901+4),"")</f>
      </c>
      <c r="FD901">
        <f>IF($GO901&gt;=5,INDEX($DJ:$DJ,$GN901+5),"")</f>
      </c>
      <c r="FE901">
        <f>IF($GO901&gt;=6,INDEX($DJ:$DJ,$GN901+6),"")</f>
      </c>
      <c r="FF901">
        <f>IF($GO901&gt;=7,INDEX($DJ:$DJ,$GN901+7),"")</f>
      </c>
      <c r="FG901">
        <f>IF($GO901&gt;=8,INDEX($DJ:$DJ,$GN901+8),"")</f>
      </c>
      <c r="FH901">
        <f>IF($GO901&gt;=9,INDEX($DJ:$DJ,$GN901+9),"")</f>
      </c>
      <c r="FI901">
        <f>IF($GO901&gt;=10,INDEX($DJ:$DJ,$GN901+10),"")</f>
      </c>
      <c r="FJ901">
        <f>IF($GO901&gt;=11,INDEX($DJ:$DJ,$GN901+11),"")</f>
      </c>
      <c r="FK901">
        <f>IF($GO901&gt;=12,INDEX($DJ:$DJ,$GN901+12),"")</f>
      </c>
      <c r="FL901">
        <f>IF($GO901&gt;=13,INDEX($DJ:$DJ,$GN901+13),"")</f>
      </c>
      <c r="FM901">
        <f>IF($GO901&gt;=14,INDEX($DJ:$DJ,$GN901+14),"")</f>
      </c>
      <c r="FN901">
        <f>IF($GO901&gt;=15,INDEX($DJ:$DJ,$GN901+15),"")</f>
      </c>
      <c r="FO901">
        <f>IF($GO901&gt;=16,INDEX($DJ:$DJ,$GN901+16),"")</f>
      </c>
      <c r="FP901">
        <f>IF($GO901&gt;=17,INDEX($DJ:$DJ,$GN901+17),"")</f>
      </c>
      <c r="FQ901">
        <f>IF($GO901&gt;=18,INDEX($DJ:$DJ,$GN901+18),"")</f>
      </c>
      <c r="FR901">
        <f>IF($GO901&gt;=19,INDEX($DJ:$DJ,$GN901+19),"")</f>
      </c>
      <c r="FS901">
        <f>IF($GO901&gt;=20,INDEX($DJ:$DJ,$GN901+20),"")</f>
      </c>
      <c r="FT901">
        <f>IF($GO901&gt;=21,INDEX($DJ:$DJ,$GN901+21),"")</f>
      </c>
      <c r="FU901">
        <f>IF($GO901&gt;=22,INDEX($DJ:$DJ,$GN901+22),"")</f>
      </c>
      <c r="FV901">
        <f>IF($GO901&gt;=23,INDEX($DJ:$DJ,$GN901+23),"")</f>
      </c>
      <c r="FW901">
        <f>IF($GO901&gt;=24,INDEX($DJ:$DJ,$GN901+24),"")</f>
      </c>
      <c r="FX901">
        <f>IF($GO901&gt;=25,INDEX($DJ:$DJ,$GN901+25),"")</f>
      </c>
      <c r="FY901">
        <f>IF($GO901&gt;=26,INDEX($DJ:$DJ,$GN901+26),"")</f>
      </c>
      <c r="FZ901">
        <f>IF($GO901&gt;=27,INDEX($DJ:$DJ,$GN901+27),"")</f>
      </c>
      <c r="GA901">
        <f>IF($GO901&gt;=28,INDEX($DJ:$DJ,$GN901+28),"")</f>
      </c>
      <c r="GB901">
        <f>IF($GO901&gt;=29,INDEX($DJ:$DJ,$GN901+29),"")</f>
      </c>
      <c r="GC901">
        <f>IF($GO901&gt;=30,INDEX($DJ:$DJ,$GN901+30),"")</f>
      </c>
      <c r="GD901">
        <f>IF($GO901&gt;=31,INDEX($DJ:$DJ,$GN901+31),"")</f>
      </c>
      <c r="GE901">
        <f>IF($GO901&gt;=32,INDEX($DJ:$DJ,$GN901+32),"")</f>
      </c>
      <c r="GF901">
        <f>IF($GO901&gt;=33,INDEX($DJ:$DJ,$GN901+33),"")</f>
      </c>
      <c r="GG901">
        <f>IF($GO901&gt;=34,INDEX($DJ:$DJ,$GN901+34),"")</f>
      </c>
      <c r="GH901">
        <f>IF($GO901&gt;=35,INDEX($DJ:$DJ,$GN901+35),"")</f>
      </c>
      <c r="GI901">
        <f>IF($GO901&gt;=36,INDEX($DJ:$DJ,$GN901+36),"")</f>
      </c>
      <c r="GJ901">
        <f>IF($GO901&gt;=37,INDEX($DJ:$DJ,$GN901+37),"")</f>
      </c>
      <c r="GK901">
        <f>IF($GO901&gt;=38,INDEX($DJ:$DJ,$GN901+38),"")</f>
      </c>
      <c r="GL901">
        <f>IF($GO901&gt;=39,INDEX($DJ:$DJ,$GN901+39),"")</f>
      </c>
      <c r="GM901">
        <f>IF($GO901&gt;=40,INDEX($DJ:$DJ,$GN901+40),"")</f>
      </c>
      <c r="GN901">
        <f>IFERROR(MATCH($DH901,$DI$2:$DI$148,0)+1,0)</f>
      </c>
      <c r="GO901">
        <f>IFERROR(INDEX($DK$2:$DK$148,MATCH($DH901,$DI$2:$DI$148,0)),0)</f>
      </c>
      <c r="GP901">
        <f>IFERROR(MATCH($Y901,$DL$901:$EY$901,0),0)</f>
      </c>
      <c r="GQ901">
        <f>IF($GP901&gt;0,INDEX($EZ$901:$GM$901,$GP901),"")</f>
      </c>
      <c r="GT901">
        <f>IF($JC901&gt;=1,INDEX($GR:$GR,$JB901+1),"")</f>
      </c>
      <c r="GU901">
        <f>IF($JC901&gt;=2,INDEX($GR:$GR,$JB901+2),"")</f>
      </c>
      <c r="GV901">
        <f>IF($JC901&gt;=3,INDEX($GR:$GR,$JB901+3),"")</f>
      </c>
      <c r="GW901">
        <f>IF($JC901&gt;=4,INDEX($GR:$GR,$JB901+4),"")</f>
      </c>
      <c r="GX901">
        <f>IF($JC901&gt;=5,INDEX($GR:$GR,$JB901+5),"")</f>
      </c>
      <c r="GY901">
        <f>IF($JC901&gt;=6,INDEX($GR:$GR,$JB901+6),"")</f>
      </c>
      <c r="GZ901">
        <f>IF($JC901&gt;=7,INDEX($GR:$GR,$JB901+7),"")</f>
      </c>
      <c r="HA901">
        <f>IF($JC901&gt;=8,INDEX($GR:$GR,$JB901+8),"")</f>
      </c>
      <c r="HB901">
        <f>IF($JC901&gt;=9,INDEX($GR:$GR,$JB901+9),"")</f>
      </c>
      <c r="HC901">
        <f>IF($JC901&gt;=10,INDEX($GR:$GR,$JB901+10),"")</f>
      </c>
      <c r="HD901">
        <f>IF($JC901&gt;=11,INDEX($GR:$GR,$JB901+11),"")</f>
      </c>
      <c r="HE901">
        <f>IF($JC901&gt;=12,INDEX($GR:$GR,$JB901+12),"")</f>
      </c>
      <c r="HF901">
        <f>IF($JC901&gt;=13,INDEX($GR:$GR,$JB901+13),"")</f>
      </c>
      <c r="HG901">
        <f>IF($JC901&gt;=14,INDEX($GR:$GR,$JB901+14),"")</f>
      </c>
      <c r="HH901">
        <f>IF($JC901&gt;=15,INDEX($GR:$GR,$JB901+15),"")</f>
      </c>
      <c r="HI901">
        <f>IF($JC901&gt;=16,INDEX($GR:$GR,$JB901+16),"")</f>
      </c>
      <c r="HJ901">
        <f>IF($JC901&gt;=17,INDEX($GR:$GR,$JB901+17),"")</f>
      </c>
      <c r="HK901">
        <f>IF($JC901&gt;=18,INDEX($GR:$GR,$JB901+18),"")</f>
      </c>
      <c r="HL901">
        <f>IF($JC901&gt;=19,INDEX($GR:$GR,$JB901+19),"")</f>
      </c>
      <c r="HM901">
        <f>IF($JC901&gt;=20,INDEX($GR:$GR,$JB901+20),"")</f>
      </c>
      <c r="HN901">
        <f>IF($JC901&gt;=21,INDEX($GR:$GR,$JB901+21),"")</f>
      </c>
      <c r="HO901">
        <f>IF($JC901&gt;=22,INDEX($GR:$GR,$JB901+22),"")</f>
      </c>
      <c r="HP901">
        <f>IF($JC901&gt;=23,INDEX($GR:$GR,$JB901+23),"")</f>
      </c>
      <c r="HQ901">
        <f>IF($JC901&gt;=24,INDEX($GR:$GR,$JB901+24),"")</f>
      </c>
      <c r="HR901">
        <f>IF($JC901&gt;=25,INDEX($GR:$GR,$JB901+25),"")</f>
      </c>
      <c r="HS901">
        <f>IF($JC901&gt;=26,INDEX($GR:$GR,$JB901+26),"")</f>
      </c>
      <c r="HT901">
        <f>IF($JC901&gt;=27,INDEX($GR:$GR,$JB901+27),"")</f>
      </c>
      <c r="HU901">
        <f>IF($JC901&gt;=28,INDEX($GR:$GR,$JB901+28),"")</f>
      </c>
      <c r="HV901">
        <f>IF($JC901&gt;=29,INDEX($GR:$GR,$JB901+29),"")</f>
      </c>
      <c r="HW901">
        <f>IF($JC901&gt;=30,INDEX($GR:$GR,$JB901+30),"")</f>
      </c>
      <c r="HX901">
        <f>IF($JC901&gt;=31,INDEX($GR:$GR,$JB901+31),"")</f>
      </c>
      <c r="HY901">
        <f>IF($JC901&gt;=32,INDEX($GR:$GR,$JB901+32),"")</f>
      </c>
      <c r="HZ901">
        <f>IF($JC901&gt;=33,INDEX($GR:$GR,$JB901+33),"")</f>
      </c>
      <c r="IA901">
        <f>IF($JC901&gt;=34,INDEX($GR:$GR,$JB901+34),"")</f>
      </c>
      <c r="IB901">
        <f>IF($JC901&gt;=35,INDEX($GR:$GR,$JB901+35),"")</f>
      </c>
      <c r="IC901">
        <f>IF($JC901&gt;=36,INDEX($GR:$GR,$JB901+36),"")</f>
      </c>
      <c r="ID901">
        <f>IF($JC901&gt;=37,INDEX($GR:$GR,$JB901+37),"")</f>
      </c>
      <c r="IE901">
        <f>IF($JC901&gt;=38,INDEX($GR:$GR,$JB901+38),"")</f>
      </c>
      <c r="IF901">
        <f>IF($JC901&gt;=39,INDEX($GR:$GR,$JB901+39),"")</f>
      </c>
      <c r="IG901">
        <f>IF($JC901&gt;=40,INDEX($GR:$GR,$JB901+40),"")</f>
      </c>
      <c r="IH901">
        <f>IF($JC901&gt;=41,INDEX($GR:$GR,$JB901+41),"")</f>
      </c>
      <c r="II901">
        <f>IF($JC901&gt;=42,INDEX($GR:$GR,$JB901+42),"")</f>
      </c>
      <c r="IJ901">
        <f>IF($JC901&gt;=43,INDEX($GR:$GR,$JB901+43),"")</f>
      </c>
      <c r="IK901">
        <f>IF($JC901&gt;=44,INDEX($GR:$GR,$JB901+44),"")</f>
      </c>
      <c r="IL901">
        <f>IF($JC901&gt;=45,INDEX($GR:$GR,$JB901+45),"")</f>
      </c>
      <c r="IM901">
        <f>IF($JC901&gt;=46,INDEX($GR:$GR,$JB901+46),"")</f>
      </c>
      <c r="IN901">
        <f>IF($JC901&gt;=47,INDEX($GR:$GR,$JB901+47),"")</f>
      </c>
      <c r="IO901">
        <f>IF($JC901&gt;=48,INDEX($GR:$GR,$JB901+48),"")</f>
      </c>
      <c r="IP901">
        <f>IF($JC901&gt;=49,INDEX($GR:$GR,$JB901+49),"")</f>
      </c>
      <c r="IQ901">
        <f>IF($JC901&gt;=50,INDEX($GR:$GR,$JB901+50),"")</f>
      </c>
      <c r="IR901">
        <f>IF($JC901&gt;=51,INDEX($GR:$GR,$JB901+51),"")</f>
      </c>
      <c r="IS901">
        <f>IF($JC901&gt;=52,INDEX($GR:$GR,$JB901+52),"")</f>
      </c>
      <c r="IT901">
        <f>IF($JC901&gt;=53,INDEX($GR:$GR,$JB901+53),"")</f>
      </c>
      <c r="IU901">
        <f>IF($JC901&gt;=54,INDEX($GR:$GR,$JB901+54),"")</f>
      </c>
      <c r="IV901">
        <f>IF($JC901&gt;=55,INDEX($GR:$GR,$JB901+55),"")</f>
      </c>
      <c r="IW901">
        <f>IF($JC901&gt;=56,INDEX($GR:$GR,$JB901+56),"")</f>
      </c>
      <c r="IX901">
        <f>IF($JC901&gt;=57,INDEX($GR:$GR,$JB901+57),"")</f>
      </c>
      <c r="IY901">
        <f>IF($JC901&gt;=58,INDEX($GR:$GR,$JB901+58),"")</f>
      </c>
      <c r="IZ901">
        <f>IF($JC901&gt;=59,INDEX($GR:$GR,$JB901+59),"")</f>
      </c>
      <c r="JA901">
        <f>IF($JC901&gt;=60,INDEX($GR:$GR,$JB901+60),"")</f>
      </c>
      <c r="JB901">
        <f>IFERROR(MATCH($GQ901,$GR$2:$GR$324,0)+1,0)</f>
      </c>
      <c r="JC901">
        <f>IFERROR(INDEX($GS$2:$GS$324,MATCH($GQ901,$GR$2:$GR$324,0)),0)</f>
      </c>
      <c r="JD901" t="s">
        <v>40</v>
      </c>
      <c r="JE901" t="s">
        <v>40</v>
      </c>
    </row>
    <row r="902" spans="1:265" x14ac:dyDescent="0.25">
      <c r="Q902">
        <f>IF(OR($T902="",$P902=""),"",IFERROR($T902/$P902,0))</f>
      </c>
      <c r="R902">
        <f>IF($T902="","",
SUM($S902,$U902,$Z902,$V902,$X902)*
(1-IF($AA902="",0,VALUE($AA902)/100)))</f>
      </c>
      <c r="S902">
        <f>IF($T902="","",$T902)</f>
      </c>
      <c r="U902">
        <f>IF($T902="","",
IF($N902="","",
IF(ISNUMBER(SEARCH("exempt",LOWER($N902))),0,
$T902*(VALUE(SUBSTITUTE($N902,"%",""))/100))))</f>
      </c>
      <c r="AB902">
        <f>IFERROR(IF(FIND(" - ",$K902)&gt;0,MID($K902,FIND(" - ",$K902)+3,LEN($K902)),""),"")</f>
      </c>
      <c r="AK902" t="s">
        <v>1489</v>
      </c>
      <c r="AP902">
        <f>IFERROR(LEFT($K902,FIND(" - ",$K902)-1),$K902)</f>
      </c>
      <c r="AS902">
        <f>IF($CH902&gt;=1,INDEX($AQ:$AQ,$CG902+1),"")</f>
      </c>
      <c r="AT902">
        <f>IF($CH902&gt;=2,INDEX($AQ:$AQ,$CG902+2),"")</f>
      </c>
      <c r="AU902">
        <f>IF($CH902&gt;=3,INDEX($AQ:$AQ,$CG902+3),"")</f>
      </c>
      <c r="AV902">
        <f>IF($CH902&gt;=4,INDEX($AQ:$AQ,$CG902+4),"")</f>
      </c>
      <c r="AW902">
        <f>IF($CH902&gt;=5,INDEX($AQ:$AQ,$CG902+5),"")</f>
      </c>
      <c r="AX902">
        <f>IF($CH902&gt;=6,INDEX($AQ:$AQ,$CG902+6),"")</f>
      </c>
      <c r="AY902">
        <f>IF($CH902&gt;=7,INDEX($AQ:$AQ,$CG902+7),"")</f>
      </c>
      <c r="AZ902">
        <f>IF($CH902&gt;=8,INDEX($AQ:$AQ,$CG902+8),"")</f>
      </c>
      <c r="BA902">
        <f>IF($CH902&gt;=9,INDEX($AQ:$AQ,$CG902+9),"")</f>
      </c>
      <c r="BB902">
        <f>IF($CH902&gt;=10,INDEX($AQ:$AQ,$CG902+10),"")</f>
      </c>
      <c r="BC902">
        <f>IF($CH902&gt;=11,INDEX($AQ:$AQ,$CG902+11),"")</f>
      </c>
      <c r="BD902">
        <f>IF($CH902&gt;=12,INDEX($AQ:$AQ,$CG902+12),"")</f>
      </c>
      <c r="BE902">
        <f>IF($CH902&gt;=13,INDEX($AQ:$AQ,$CG902+13),"")</f>
      </c>
      <c r="BF902">
        <f>IF($CH902&gt;=14,INDEX($AQ:$AQ,$CG902+14),"")</f>
      </c>
      <c r="BG902">
        <f>IF($CH902&gt;=15,INDEX($AQ:$AQ,$CG902+15),"")</f>
      </c>
      <c r="BH902">
        <f>IF($CH902&gt;=16,INDEX($AQ:$AQ,$CG902+16),"")</f>
      </c>
      <c r="BI902">
        <f>IF($CH902&gt;=17,INDEX($AQ:$AQ,$CG902+17),"")</f>
      </c>
      <c r="BJ902">
        <f>IF($CH902&gt;=18,INDEX($AQ:$AQ,$CG902+18),"")</f>
      </c>
      <c r="BK902">
        <f>IF($CH902&gt;=19,INDEX($AQ:$AQ,$CG902+19),"")</f>
      </c>
      <c r="BL902">
        <f>IF($CH902&gt;=20,INDEX($AQ:$AQ,$CG902+20),"")</f>
      </c>
      <c r="BM902">
        <f>IF($CH902&gt;=21,INDEX($AQ:$AQ,$CG902+21),"")</f>
      </c>
      <c r="BN902">
        <f>IF($CH902&gt;=22,INDEX($AQ:$AQ,$CG902+22),"")</f>
      </c>
      <c r="BO902">
        <f>IF($CH902&gt;=23,INDEX($AQ:$AQ,$CG902+23),"")</f>
      </c>
      <c r="BP902">
        <f>IF($CH902&gt;=24,INDEX($AQ:$AQ,$CG902+24),"")</f>
      </c>
      <c r="BQ902">
        <f>IF($CH902&gt;=25,INDEX($AQ:$AQ,$CG902+25),"")</f>
      </c>
      <c r="BR902">
        <f>IF($CH902&gt;=26,INDEX($AQ:$AQ,$CG902+26),"")</f>
      </c>
      <c r="BS902">
        <f>IF($CH902&gt;=27,INDEX($AQ:$AQ,$CG902+27),"")</f>
      </c>
      <c r="BT902">
        <f>IF($CH902&gt;=28,INDEX($AQ:$AQ,$CG902+28),"")</f>
      </c>
      <c r="BU902">
        <f>IF($CH902&gt;=29,INDEX($AQ:$AQ,$CG902+29),"")</f>
      </c>
      <c r="BV902">
        <f>IF($CH902&gt;=30,INDEX($AQ:$AQ,$CG902+30),"")</f>
      </c>
      <c r="BW902">
        <f>IF($CH902&gt;=31,INDEX($AQ:$AQ,$CG902+31),"")</f>
      </c>
      <c r="BX902">
        <f>IF($CH902&gt;=32,INDEX($AQ:$AQ,$CG902+32),"")</f>
      </c>
      <c r="BY902">
        <f>IF($CH902&gt;=33,INDEX($AQ:$AQ,$CG902+33),"")</f>
      </c>
      <c r="BZ902">
        <f>IF($CH902&gt;=34,INDEX($AQ:$AQ,$CG902+34),"")</f>
      </c>
      <c r="CA902">
        <f>IF($CH902&gt;=35,INDEX($AQ:$AQ,$CG902+35),"")</f>
      </c>
      <c r="CB902">
        <f>IF($CH902&gt;=36,INDEX($AQ:$AQ,$CG902+36),"")</f>
      </c>
      <c r="CC902">
        <f>IF($CH902&gt;=37,INDEX($AQ:$AQ,$CG902+37),"")</f>
      </c>
      <c r="CD902">
        <f>IF($CH902&gt;=38,INDEX($AQ:$AQ,$CG902+38),"")</f>
      </c>
      <c r="CE902">
        <f>IF($CH902&gt;=39,INDEX($AQ:$AQ,$CG902+39),"")</f>
      </c>
      <c r="CF902">
        <f>IF($CH902&gt;=40,INDEX($AQ:$AQ,$CG902+40),"")</f>
      </c>
      <c r="CG902">
        <f>IFERROR(MATCH($AP902,$AQ$2:$AQ$134,0)+1,0)</f>
      </c>
      <c r="CH902">
        <f>IFERROR(INDEX($AR$2:$AR$134,MATCH($AP902,$AQ$2:$AQ$134,0)),0)</f>
      </c>
      <c r="CI902">
        <f>IFERROR(LEFT($L902,FIND(" - ",$L902)-1),$L902)</f>
      </c>
      <c r="CL902">
        <f>IF($DG902&gt;=1,INDEX($CJ:$CJ,$DF902+1),"")</f>
      </c>
      <c r="CM902">
        <f>IF($DG902&gt;=2,INDEX($CJ:$CJ,$DF902+2),"")</f>
      </c>
      <c r="CN902">
        <f>IF($DG902&gt;=3,INDEX($CJ:$CJ,$DF902+3),"")</f>
      </c>
      <c r="CO902">
        <f>IF($DG902&gt;=4,INDEX($CJ:$CJ,$DF902+4),"")</f>
      </c>
      <c r="CP902">
        <f>IF($DG902&gt;=5,INDEX($CJ:$CJ,$DF902+5),"")</f>
      </c>
      <c r="CQ902">
        <f>IF($DG902&gt;=6,INDEX($CJ:$CJ,$DF902+6),"")</f>
      </c>
      <c r="CR902">
        <f>IF($DG902&gt;=7,INDEX($CJ:$CJ,$DF902+7),"")</f>
      </c>
      <c r="CS902">
        <f>IF($DG902&gt;=8,INDEX($CJ:$CJ,$DF902+8),"")</f>
      </c>
      <c r="CT902">
        <f>IF($DG902&gt;=9,INDEX($CJ:$CJ,$DF902+9),"")</f>
      </c>
      <c r="CU902">
        <f>IF($DG902&gt;=10,INDEX($CJ:$CJ,$DF902+10),"")</f>
      </c>
      <c r="CV902">
        <f>IF($DG902&gt;=11,INDEX($CJ:$CJ,$DF902+11),"")</f>
      </c>
      <c r="CW902">
        <f>IF($DG902&gt;=12,INDEX($CJ:$CJ,$DF902+12),"")</f>
      </c>
      <c r="CX902">
        <f>IF($DG902&gt;=13,INDEX($CJ:$CJ,$DF902+13),"")</f>
      </c>
      <c r="CY902">
        <f>IF($DG902&gt;=14,INDEX($CJ:$CJ,$DF902+14),"")</f>
      </c>
      <c r="CZ902">
        <f>IF($DG902&gt;=15,INDEX($CJ:$CJ,$DF902+15),"")</f>
      </c>
      <c r="DA902">
        <f>IF($DG902&gt;=16,INDEX($CJ:$CJ,$DF902+16),"")</f>
      </c>
      <c r="DB902">
        <f>IF($DG902&gt;=17,INDEX($CJ:$CJ,$DF902+17),"")</f>
      </c>
      <c r="DC902">
        <f>IF($DG902&gt;=18,INDEX($CJ:$CJ,$DF902+18),"")</f>
      </c>
      <c r="DD902">
        <f>IF($DG902&gt;=19,INDEX($CJ:$CJ,$DF902+19),"")</f>
      </c>
      <c r="DE902">
        <f>IF($DG902&gt;=20,INDEX($CJ:$CJ,$DF902+20),"")</f>
      </c>
      <c r="DF902">
        <f>IFERROR(MATCH($CI902,$CJ$2:$CJ$263,0)+1,0)</f>
      </c>
      <c r="DG902">
        <f>IFERROR(INDEX($CK$2:$CK$263,MATCH($CI902,$CJ$2:$CJ$263,0)),0)</f>
      </c>
      <c r="DH902">
        <f>IFERROR(INDEX($AO:$AO,MATCH($N902,$AN:$AN,0))&amp;"","")</f>
      </c>
      <c r="DL902">
        <f>IF($GO902&gt;=1,INDEX($DI:$DI,$GN902+1),"")</f>
      </c>
      <c r="DM902">
        <f>IF($GO902&gt;=2,INDEX($DI:$DI,$GN902+2),"")</f>
      </c>
      <c r="DN902">
        <f>IF($GO902&gt;=3,INDEX($DI:$DI,$GN902+3),"")</f>
      </c>
      <c r="DO902">
        <f>IF($GO902&gt;=4,INDEX($DI:$DI,$GN902+4),"")</f>
      </c>
      <c r="DP902">
        <f>IF($GO902&gt;=5,INDEX($DI:$DI,$GN902+5),"")</f>
      </c>
      <c r="DQ902">
        <f>IF($GO902&gt;=6,INDEX($DI:$DI,$GN902+6),"")</f>
      </c>
      <c r="DR902">
        <f>IF($GO902&gt;=7,INDEX($DI:$DI,$GN902+7),"")</f>
      </c>
      <c r="DS902">
        <f>IF($GO902&gt;=8,INDEX($DI:$DI,$GN902+8),"")</f>
      </c>
      <c r="DT902">
        <f>IF($GO902&gt;=9,INDEX($DI:$DI,$GN902+9),"")</f>
      </c>
      <c r="DU902">
        <f>IF($GO902&gt;=10,INDEX($DI:$DI,$GN902+10),"")</f>
      </c>
      <c r="DV902">
        <f>IF($GO902&gt;=11,INDEX($DI:$DI,$GN902+11),"")</f>
      </c>
      <c r="DW902">
        <f>IF($GO902&gt;=12,INDEX($DI:$DI,$GN902+12),"")</f>
      </c>
      <c r="DX902">
        <f>IF($GO902&gt;=13,INDEX($DI:$DI,$GN902+13),"")</f>
      </c>
      <c r="DY902">
        <f>IF($GO902&gt;=14,INDEX($DI:$DI,$GN902+14),"")</f>
      </c>
      <c r="DZ902">
        <f>IF($GO902&gt;=15,INDEX($DI:$DI,$GN902+15),"")</f>
      </c>
      <c r="EA902">
        <f>IF($GO902&gt;=16,INDEX($DI:$DI,$GN902+16),"")</f>
      </c>
      <c r="EB902">
        <f>IF($GO902&gt;=17,INDEX($DI:$DI,$GN902+17),"")</f>
      </c>
      <c r="EC902">
        <f>IF($GO902&gt;=18,INDEX($DI:$DI,$GN902+18),"")</f>
      </c>
      <c r="ED902">
        <f>IF($GO902&gt;=19,INDEX($DI:$DI,$GN902+19),"")</f>
      </c>
      <c r="EE902">
        <f>IF($GO902&gt;=20,INDEX($DI:$DI,$GN902+20),"")</f>
      </c>
      <c r="EF902">
        <f>IF($GO902&gt;=21,INDEX($DI:$DI,$GN902+21),"")</f>
      </c>
      <c r="EG902">
        <f>IF($GO902&gt;=22,INDEX($DI:$DI,$GN902+22),"")</f>
      </c>
      <c r="EH902">
        <f>IF($GO902&gt;=23,INDEX($DI:$DI,$GN902+23),"")</f>
      </c>
      <c r="EI902">
        <f>IF($GO902&gt;=24,INDEX($DI:$DI,$GN902+24),"")</f>
      </c>
      <c r="EJ902">
        <f>IF($GO902&gt;=25,INDEX($DI:$DI,$GN902+25),"")</f>
      </c>
      <c r="EK902">
        <f>IF($GO902&gt;=26,INDEX($DI:$DI,$GN902+26),"")</f>
      </c>
      <c r="EL902">
        <f>IF($GO902&gt;=27,INDEX($DI:$DI,$GN902+27),"")</f>
      </c>
      <c r="EM902">
        <f>IF($GO902&gt;=28,INDEX($DI:$DI,$GN902+28),"")</f>
      </c>
      <c r="EN902">
        <f>IF($GO902&gt;=29,INDEX($DI:$DI,$GN902+29),"")</f>
      </c>
      <c r="EO902">
        <f>IF($GO902&gt;=30,INDEX($DI:$DI,$GN902+30),"")</f>
      </c>
      <c r="EP902">
        <f>IF($GO902&gt;=31,INDEX($DI:$DI,$GN902+31),"")</f>
      </c>
      <c r="EQ902">
        <f>IF($GO902&gt;=32,INDEX($DI:$DI,$GN902+32),"")</f>
      </c>
      <c r="ER902">
        <f>IF($GO902&gt;=33,INDEX($DI:$DI,$GN902+33),"")</f>
      </c>
      <c r="ES902">
        <f>IF($GO902&gt;=34,INDEX($DI:$DI,$GN902+34),"")</f>
      </c>
      <c r="ET902">
        <f>IF($GO902&gt;=35,INDEX($DI:$DI,$GN902+35),"")</f>
      </c>
      <c r="EU902">
        <f>IF($GO902&gt;=36,INDEX($DI:$DI,$GN902+36),"")</f>
      </c>
      <c r="EV902">
        <f>IF($GO902&gt;=37,INDEX($DI:$DI,$GN902+37),"")</f>
      </c>
      <c r="EW902">
        <f>IF($GO902&gt;=38,INDEX($DI:$DI,$GN902+38),"")</f>
      </c>
      <c r="EX902">
        <f>IF($GO902&gt;=39,INDEX($DI:$DI,$GN902+39),"")</f>
      </c>
      <c r="EY902">
        <f>IF($GO902&gt;=40,INDEX($DI:$DI,$GN902+40),"")</f>
      </c>
      <c r="EZ902">
        <f>IF($GO902&gt;=1,INDEX($DJ:$DJ,$GN902+1),"")</f>
      </c>
      <c r="FA902">
        <f>IF($GO902&gt;=2,INDEX($DJ:$DJ,$GN902+2),"")</f>
      </c>
      <c r="FB902">
        <f>IF($GO902&gt;=3,INDEX($DJ:$DJ,$GN902+3),"")</f>
      </c>
      <c r="FC902">
        <f>IF($GO902&gt;=4,INDEX($DJ:$DJ,$GN902+4),"")</f>
      </c>
      <c r="FD902">
        <f>IF($GO902&gt;=5,INDEX($DJ:$DJ,$GN902+5),"")</f>
      </c>
      <c r="FE902">
        <f>IF($GO902&gt;=6,INDEX($DJ:$DJ,$GN902+6),"")</f>
      </c>
      <c r="FF902">
        <f>IF($GO902&gt;=7,INDEX($DJ:$DJ,$GN902+7),"")</f>
      </c>
      <c r="FG902">
        <f>IF($GO902&gt;=8,INDEX($DJ:$DJ,$GN902+8),"")</f>
      </c>
      <c r="FH902">
        <f>IF($GO902&gt;=9,INDEX($DJ:$DJ,$GN902+9),"")</f>
      </c>
      <c r="FI902">
        <f>IF($GO902&gt;=10,INDEX($DJ:$DJ,$GN902+10),"")</f>
      </c>
      <c r="FJ902">
        <f>IF($GO902&gt;=11,INDEX($DJ:$DJ,$GN902+11),"")</f>
      </c>
      <c r="FK902">
        <f>IF($GO902&gt;=12,INDEX($DJ:$DJ,$GN902+12),"")</f>
      </c>
      <c r="FL902">
        <f>IF($GO902&gt;=13,INDEX($DJ:$DJ,$GN902+13),"")</f>
      </c>
      <c r="FM902">
        <f>IF($GO902&gt;=14,INDEX($DJ:$DJ,$GN902+14),"")</f>
      </c>
      <c r="FN902">
        <f>IF($GO902&gt;=15,INDEX($DJ:$DJ,$GN902+15),"")</f>
      </c>
      <c r="FO902">
        <f>IF($GO902&gt;=16,INDEX($DJ:$DJ,$GN902+16),"")</f>
      </c>
      <c r="FP902">
        <f>IF($GO902&gt;=17,INDEX($DJ:$DJ,$GN902+17),"")</f>
      </c>
      <c r="FQ902">
        <f>IF($GO902&gt;=18,INDEX($DJ:$DJ,$GN902+18),"")</f>
      </c>
      <c r="FR902">
        <f>IF($GO902&gt;=19,INDEX($DJ:$DJ,$GN902+19),"")</f>
      </c>
      <c r="FS902">
        <f>IF($GO902&gt;=20,INDEX($DJ:$DJ,$GN902+20),"")</f>
      </c>
      <c r="FT902">
        <f>IF($GO902&gt;=21,INDEX($DJ:$DJ,$GN902+21),"")</f>
      </c>
      <c r="FU902">
        <f>IF($GO902&gt;=22,INDEX($DJ:$DJ,$GN902+22),"")</f>
      </c>
      <c r="FV902">
        <f>IF($GO902&gt;=23,INDEX($DJ:$DJ,$GN902+23),"")</f>
      </c>
      <c r="FW902">
        <f>IF($GO902&gt;=24,INDEX($DJ:$DJ,$GN902+24),"")</f>
      </c>
      <c r="FX902">
        <f>IF($GO902&gt;=25,INDEX($DJ:$DJ,$GN902+25),"")</f>
      </c>
      <c r="FY902">
        <f>IF($GO902&gt;=26,INDEX($DJ:$DJ,$GN902+26),"")</f>
      </c>
      <c r="FZ902">
        <f>IF($GO902&gt;=27,INDEX($DJ:$DJ,$GN902+27),"")</f>
      </c>
      <c r="GA902">
        <f>IF($GO902&gt;=28,INDEX($DJ:$DJ,$GN902+28),"")</f>
      </c>
      <c r="GB902">
        <f>IF($GO902&gt;=29,INDEX($DJ:$DJ,$GN902+29),"")</f>
      </c>
      <c r="GC902">
        <f>IF($GO902&gt;=30,INDEX($DJ:$DJ,$GN902+30),"")</f>
      </c>
      <c r="GD902">
        <f>IF($GO902&gt;=31,INDEX($DJ:$DJ,$GN902+31),"")</f>
      </c>
      <c r="GE902">
        <f>IF($GO902&gt;=32,INDEX($DJ:$DJ,$GN902+32),"")</f>
      </c>
      <c r="GF902">
        <f>IF($GO902&gt;=33,INDEX($DJ:$DJ,$GN902+33),"")</f>
      </c>
      <c r="GG902">
        <f>IF($GO902&gt;=34,INDEX($DJ:$DJ,$GN902+34),"")</f>
      </c>
      <c r="GH902">
        <f>IF($GO902&gt;=35,INDEX($DJ:$DJ,$GN902+35),"")</f>
      </c>
      <c r="GI902">
        <f>IF($GO902&gt;=36,INDEX($DJ:$DJ,$GN902+36),"")</f>
      </c>
      <c r="GJ902">
        <f>IF($GO902&gt;=37,INDEX($DJ:$DJ,$GN902+37),"")</f>
      </c>
      <c r="GK902">
        <f>IF($GO902&gt;=38,INDEX($DJ:$DJ,$GN902+38),"")</f>
      </c>
      <c r="GL902">
        <f>IF($GO902&gt;=39,INDEX($DJ:$DJ,$GN902+39),"")</f>
      </c>
      <c r="GM902">
        <f>IF($GO902&gt;=40,INDEX($DJ:$DJ,$GN902+40),"")</f>
      </c>
      <c r="GN902">
        <f>IFERROR(MATCH($DH902,$DI$2:$DI$148,0)+1,0)</f>
      </c>
      <c r="GO902">
        <f>IFERROR(INDEX($DK$2:$DK$148,MATCH($DH902,$DI$2:$DI$148,0)),0)</f>
      </c>
      <c r="GP902">
        <f>IFERROR(MATCH($Y902,$DL$902:$EY$902,0),0)</f>
      </c>
      <c r="GQ902">
        <f>IF($GP902&gt;0,INDEX($EZ$902:$GM$902,$GP902),"")</f>
      </c>
      <c r="GT902">
        <f>IF($JC902&gt;=1,INDEX($GR:$GR,$JB902+1),"")</f>
      </c>
      <c r="GU902">
        <f>IF($JC902&gt;=2,INDEX($GR:$GR,$JB902+2),"")</f>
      </c>
      <c r="GV902">
        <f>IF($JC902&gt;=3,INDEX($GR:$GR,$JB902+3),"")</f>
      </c>
      <c r="GW902">
        <f>IF($JC902&gt;=4,INDEX($GR:$GR,$JB902+4),"")</f>
      </c>
      <c r="GX902">
        <f>IF($JC902&gt;=5,INDEX($GR:$GR,$JB902+5),"")</f>
      </c>
      <c r="GY902">
        <f>IF($JC902&gt;=6,INDEX($GR:$GR,$JB902+6),"")</f>
      </c>
      <c r="GZ902">
        <f>IF($JC902&gt;=7,INDEX($GR:$GR,$JB902+7),"")</f>
      </c>
      <c r="HA902">
        <f>IF($JC902&gt;=8,INDEX($GR:$GR,$JB902+8),"")</f>
      </c>
      <c r="HB902">
        <f>IF($JC902&gt;=9,INDEX($GR:$GR,$JB902+9),"")</f>
      </c>
      <c r="HC902">
        <f>IF($JC902&gt;=10,INDEX($GR:$GR,$JB902+10),"")</f>
      </c>
      <c r="HD902">
        <f>IF($JC902&gt;=11,INDEX($GR:$GR,$JB902+11),"")</f>
      </c>
      <c r="HE902">
        <f>IF($JC902&gt;=12,INDEX($GR:$GR,$JB902+12),"")</f>
      </c>
      <c r="HF902">
        <f>IF($JC902&gt;=13,INDEX($GR:$GR,$JB902+13),"")</f>
      </c>
      <c r="HG902">
        <f>IF($JC902&gt;=14,INDEX($GR:$GR,$JB902+14),"")</f>
      </c>
      <c r="HH902">
        <f>IF($JC902&gt;=15,INDEX($GR:$GR,$JB902+15),"")</f>
      </c>
      <c r="HI902">
        <f>IF($JC902&gt;=16,INDEX($GR:$GR,$JB902+16),"")</f>
      </c>
      <c r="HJ902">
        <f>IF($JC902&gt;=17,INDEX($GR:$GR,$JB902+17),"")</f>
      </c>
      <c r="HK902">
        <f>IF($JC902&gt;=18,INDEX($GR:$GR,$JB902+18),"")</f>
      </c>
      <c r="HL902">
        <f>IF($JC902&gt;=19,INDEX($GR:$GR,$JB902+19),"")</f>
      </c>
      <c r="HM902">
        <f>IF($JC902&gt;=20,INDEX($GR:$GR,$JB902+20),"")</f>
      </c>
      <c r="HN902">
        <f>IF($JC902&gt;=21,INDEX($GR:$GR,$JB902+21),"")</f>
      </c>
      <c r="HO902">
        <f>IF($JC902&gt;=22,INDEX($GR:$GR,$JB902+22),"")</f>
      </c>
      <c r="HP902">
        <f>IF($JC902&gt;=23,INDEX($GR:$GR,$JB902+23),"")</f>
      </c>
      <c r="HQ902">
        <f>IF($JC902&gt;=24,INDEX($GR:$GR,$JB902+24),"")</f>
      </c>
      <c r="HR902">
        <f>IF($JC902&gt;=25,INDEX($GR:$GR,$JB902+25),"")</f>
      </c>
      <c r="HS902">
        <f>IF($JC902&gt;=26,INDEX($GR:$GR,$JB902+26),"")</f>
      </c>
      <c r="HT902">
        <f>IF($JC902&gt;=27,INDEX($GR:$GR,$JB902+27),"")</f>
      </c>
      <c r="HU902">
        <f>IF($JC902&gt;=28,INDEX($GR:$GR,$JB902+28),"")</f>
      </c>
      <c r="HV902">
        <f>IF($JC902&gt;=29,INDEX($GR:$GR,$JB902+29),"")</f>
      </c>
      <c r="HW902">
        <f>IF($JC902&gt;=30,INDEX($GR:$GR,$JB902+30),"")</f>
      </c>
      <c r="HX902">
        <f>IF($JC902&gt;=31,INDEX($GR:$GR,$JB902+31),"")</f>
      </c>
      <c r="HY902">
        <f>IF($JC902&gt;=32,INDEX($GR:$GR,$JB902+32),"")</f>
      </c>
      <c r="HZ902">
        <f>IF($JC902&gt;=33,INDEX($GR:$GR,$JB902+33),"")</f>
      </c>
      <c r="IA902">
        <f>IF($JC902&gt;=34,INDEX($GR:$GR,$JB902+34),"")</f>
      </c>
      <c r="IB902">
        <f>IF($JC902&gt;=35,INDEX($GR:$GR,$JB902+35),"")</f>
      </c>
      <c r="IC902">
        <f>IF($JC902&gt;=36,INDEX($GR:$GR,$JB902+36),"")</f>
      </c>
      <c r="ID902">
        <f>IF($JC902&gt;=37,INDEX($GR:$GR,$JB902+37),"")</f>
      </c>
      <c r="IE902">
        <f>IF($JC902&gt;=38,INDEX($GR:$GR,$JB902+38),"")</f>
      </c>
      <c r="IF902">
        <f>IF($JC902&gt;=39,INDEX($GR:$GR,$JB902+39),"")</f>
      </c>
      <c r="IG902">
        <f>IF($JC902&gt;=40,INDEX($GR:$GR,$JB902+40),"")</f>
      </c>
      <c r="IH902">
        <f>IF($JC902&gt;=41,INDEX($GR:$GR,$JB902+41),"")</f>
      </c>
      <c r="II902">
        <f>IF($JC902&gt;=42,INDEX($GR:$GR,$JB902+42),"")</f>
      </c>
      <c r="IJ902">
        <f>IF($JC902&gt;=43,INDEX($GR:$GR,$JB902+43),"")</f>
      </c>
      <c r="IK902">
        <f>IF($JC902&gt;=44,INDEX($GR:$GR,$JB902+44),"")</f>
      </c>
      <c r="IL902">
        <f>IF($JC902&gt;=45,INDEX($GR:$GR,$JB902+45),"")</f>
      </c>
      <c r="IM902">
        <f>IF($JC902&gt;=46,INDEX($GR:$GR,$JB902+46),"")</f>
      </c>
      <c r="IN902">
        <f>IF($JC902&gt;=47,INDEX($GR:$GR,$JB902+47),"")</f>
      </c>
      <c r="IO902">
        <f>IF($JC902&gt;=48,INDEX($GR:$GR,$JB902+48),"")</f>
      </c>
      <c r="IP902">
        <f>IF($JC902&gt;=49,INDEX($GR:$GR,$JB902+49),"")</f>
      </c>
      <c r="IQ902">
        <f>IF($JC902&gt;=50,INDEX($GR:$GR,$JB902+50),"")</f>
      </c>
      <c r="IR902">
        <f>IF($JC902&gt;=51,INDEX($GR:$GR,$JB902+51),"")</f>
      </c>
      <c r="IS902">
        <f>IF($JC902&gt;=52,INDEX($GR:$GR,$JB902+52),"")</f>
      </c>
      <c r="IT902">
        <f>IF($JC902&gt;=53,INDEX($GR:$GR,$JB902+53),"")</f>
      </c>
      <c r="IU902">
        <f>IF($JC902&gt;=54,INDEX($GR:$GR,$JB902+54),"")</f>
      </c>
      <c r="IV902">
        <f>IF($JC902&gt;=55,INDEX($GR:$GR,$JB902+55),"")</f>
      </c>
      <c r="IW902">
        <f>IF($JC902&gt;=56,INDEX($GR:$GR,$JB902+56),"")</f>
      </c>
      <c r="IX902">
        <f>IF($JC902&gt;=57,INDEX($GR:$GR,$JB902+57),"")</f>
      </c>
      <c r="IY902">
        <f>IF($JC902&gt;=58,INDEX($GR:$GR,$JB902+58),"")</f>
      </c>
      <c r="IZ902">
        <f>IF($JC902&gt;=59,INDEX($GR:$GR,$JB902+59),"")</f>
      </c>
      <c r="JA902">
        <f>IF($JC902&gt;=60,INDEX($GR:$GR,$JB902+60),"")</f>
      </c>
      <c r="JB902">
        <f>IFERROR(MATCH($GQ902,$GR$2:$GR$324,0)+1,0)</f>
      </c>
      <c r="JC902">
        <f>IFERROR(INDEX($GS$2:$GS$324,MATCH($GQ902,$GR$2:$GR$324,0)),0)</f>
      </c>
      <c r="JD902" t="s">
        <v>40</v>
      </c>
      <c r="JE902" t="s">
        <v>40</v>
      </c>
    </row>
    <row r="903" spans="1:265" x14ac:dyDescent="0.25">
      <c r="Q903">
        <f>IF(OR($T903="",$P903=""),"",IFERROR($T903/$P903,0))</f>
      </c>
      <c r="R903">
        <f>IF($T903="","",
SUM($S903,$U903,$Z903,$V903,$X903)*
(1-IF($AA903="",0,VALUE($AA903)/100)))</f>
      </c>
      <c r="S903">
        <f>IF($T903="","",$T903)</f>
      </c>
      <c r="U903">
        <f>IF($T903="","",
IF($N903="","",
IF(ISNUMBER(SEARCH("exempt",LOWER($N903))),0,
$T903*(VALUE(SUBSTITUTE($N903,"%",""))/100))))</f>
      </c>
      <c r="AB903">
        <f>IFERROR(IF(FIND(" - ",$K903)&gt;0,MID($K903,FIND(" - ",$K903)+3,LEN($K903)),""),"")</f>
      </c>
      <c r="AK903" t="s">
        <v>1490</v>
      </c>
      <c r="AP903">
        <f>IFERROR(LEFT($K903,FIND(" - ",$K903)-1),$K903)</f>
      </c>
      <c r="AS903">
        <f>IF($CH903&gt;=1,INDEX($AQ:$AQ,$CG903+1),"")</f>
      </c>
      <c r="AT903">
        <f>IF($CH903&gt;=2,INDEX($AQ:$AQ,$CG903+2),"")</f>
      </c>
      <c r="AU903">
        <f>IF($CH903&gt;=3,INDEX($AQ:$AQ,$CG903+3),"")</f>
      </c>
      <c r="AV903">
        <f>IF($CH903&gt;=4,INDEX($AQ:$AQ,$CG903+4),"")</f>
      </c>
      <c r="AW903">
        <f>IF($CH903&gt;=5,INDEX($AQ:$AQ,$CG903+5),"")</f>
      </c>
      <c r="AX903">
        <f>IF($CH903&gt;=6,INDEX($AQ:$AQ,$CG903+6),"")</f>
      </c>
      <c r="AY903">
        <f>IF($CH903&gt;=7,INDEX($AQ:$AQ,$CG903+7),"")</f>
      </c>
      <c r="AZ903">
        <f>IF($CH903&gt;=8,INDEX($AQ:$AQ,$CG903+8),"")</f>
      </c>
      <c r="BA903">
        <f>IF($CH903&gt;=9,INDEX($AQ:$AQ,$CG903+9),"")</f>
      </c>
      <c r="BB903">
        <f>IF($CH903&gt;=10,INDEX($AQ:$AQ,$CG903+10),"")</f>
      </c>
      <c r="BC903">
        <f>IF($CH903&gt;=11,INDEX($AQ:$AQ,$CG903+11),"")</f>
      </c>
      <c r="BD903">
        <f>IF($CH903&gt;=12,INDEX($AQ:$AQ,$CG903+12),"")</f>
      </c>
      <c r="BE903">
        <f>IF($CH903&gt;=13,INDEX($AQ:$AQ,$CG903+13),"")</f>
      </c>
      <c r="BF903">
        <f>IF($CH903&gt;=14,INDEX($AQ:$AQ,$CG903+14),"")</f>
      </c>
      <c r="BG903">
        <f>IF($CH903&gt;=15,INDEX($AQ:$AQ,$CG903+15),"")</f>
      </c>
      <c r="BH903">
        <f>IF($CH903&gt;=16,INDEX($AQ:$AQ,$CG903+16),"")</f>
      </c>
      <c r="BI903">
        <f>IF($CH903&gt;=17,INDEX($AQ:$AQ,$CG903+17),"")</f>
      </c>
      <c r="BJ903">
        <f>IF($CH903&gt;=18,INDEX($AQ:$AQ,$CG903+18),"")</f>
      </c>
      <c r="BK903">
        <f>IF($CH903&gt;=19,INDEX($AQ:$AQ,$CG903+19),"")</f>
      </c>
      <c r="BL903">
        <f>IF($CH903&gt;=20,INDEX($AQ:$AQ,$CG903+20),"")</f>
      </c>
      <c r="BM903">
        <f>IF($CH903&gt;=21,INDEX($AQ:$AQ,$CG903+21),"")</f>
      </c>
      <c r="BN903">
        <f>IF($CH903&gt;=22,INDEX($AQ:$AQ,$CG903+22),"")</f>
      </c>
      <c r="BO903">
        <f>IF($CH903&gt;=23,INDEX($AQ:$AQ,$CG903+23),"")</f>
      </c>
      <c r="BP903">
        <f>IF($CH903&gt;=24,INDEX($AQ:$AQ,$CG903+24),"")</f>
      </c>
      <c r="BQ903">
        <f>IF($CH903&gt;=25,INDEX($AQ:$AQ,$CG903+25),"")</f>
      </c>
      <c r="BR903">
        <f>IF($CH903&gt;=26,INDEX($AQ:$AQ,$CG903+26),"")</f>
      </c>
      <c r="BS903">
        <f>IF($CH903&gt;=27,INDEX($AQ:$AQ,$CG903+27),"")</f>
      </c>
      <c r="BT903">
        <f>IF($CH903&gt;=28,INDEX($AQ:$AQ,$CG903+28),"")</f>
      </c>
      <c r="BU903">
        <f>IF($CH903&gt;=29,INDEX($AQ:$AQ,$CG903+29),"")</f>
      </c>
      <c r="BV903">
        <f>IF($CH903&gt;=30,INDEX($AQ:$AQ,$CG903+30),"")</f>
      </c>
      <c r="BW903">
        <f>IF($CH903&gt;=31,INDEX($AQ:$AQ,$CG903+31),"")</f>
      </c>
      <c r="BX903">
        <f>IF($CH903&gt;=32,INDEX($AQ:$AQ,$CG903+32),"")</f>
      </c>
      <c r="BY903">
        <f>IF($CH903&gt;=33,INDEX($AQ:$AQ,$CG903+33),"")</f>
      </c>
      <c r="BZ903">
        <f>IF($CH903&gt;=34,INDEX($AQ:$AQ,$CG903+34),"")</f>
      </c>
      <c r="CA903">
        <f>IF($CH903&gt;=35,INDEX($AQ:$AQ,$CG903+35),"")</f>
      </c>
      <c r="CB903">
        <f>IF($CH903&gt;=36,INDEX($AQ:$AQ,$CG903+36),"")</f>
      </c>
      <c r="CC903">
        <f>IF($CH903&gt;=37,INDEX($AQ:$AQ,$CG903+37),"")</f>
      </c>
      <c r="CD903">
        <f>IF($CH903&gt;=38,INDEX($AQ:$AQ,$CG903+38),"")</f>
      </c>
      <c r="CE903">
        <f>IF($CH903&gt;=39,INDEX($AQ:$AQ,$CG903+39),"")</f>
      </c>
      <c r="CF903">
        <f>IF($CH903&gt;=40,INDEX($AQ:$AQ,$CG903+40),"")</f>
      </c>
      <c r="CG903">
        <f>IFERROR(MATCH($AP903,$AQ$2:$AQ$134,0)+1,0)</f>
      </c>
      <c r="CH903">
        <f>IFERROR(INDEX($AR$2:$AR$134,MATCH($AP903,$AQ$2:$AQ$134,0)),0)</f>
      </c>
      <c r="CI903">
        <f>IFERROR(LEFT($L903,FIND(" - ",$L903)-1),$L903)</f>
      </c>
      <c r="CL903">
        <f>IF($DG903&gt;=1,INDEX($CJ:$CJ,$DF903+1),"")</f>
      </c>
      <c r="CM903">
        <f>IF($DG903&gt;=2,INDEX($CJ:$CJ,$DF903+2),"")</f>
      </c>
      <c r="CN903">
        <f>IF($DG903&gt;=3,INDEX($CJ:$CJ,$DF903+3),"")</f>
      </c>
      <c r="CO903">
        <f>IF($DG903&gt;=4,INDEX($CJ:$CJ,$DF903+4),"")</f>
      </c>
      <c r="CP903">
        <f>IF($DG903&gt;=5,INDEX($CJ:$CJ,$DF903+5),"")</f>
      </c>
      <c r="CQ903">
        <f>IF($DG903&gt;=6,INDEX($CJ:$CJ,$DF903+6),"")</f>
      </c>
      <c r="CR903">
        <f>IF($DG903&gt;=7,INDEX($CJ:$CJ,$DF903+7),"")</f>
      </c>
      <c r="CS903">
        <f>IF($DG903&gt;=8,INDEX($CJ:$CJ,$DF903+8),"")</f>
      </c>
      <c r="CT903">
        <f>IF($DG903&gt;=9,INDEX($CJ:$CJ,$DF903+9),"")</f>
      </c>
      <c r="CU903">
        <f>IF($DG903&gt;=10,INDEX($CJ:$CJ,$DF903+10),"")</f>
      </c>
      <c r="CV903">
        <f>IF($DG903&gt;=11,INDEX($CJ:$CJ,$DF903+11),"")</f>
      </c>
      <c r="CW903">
        <f>IF($DG903&gt;=12,INDEX($CJ:$CJ,$DF903+12),"")</f>
      </c>
      <c r="CX903">
        <f>IF($DG903&gt;=13,INDEX($CJ:$CJ,$DF903+13),"")</f>
      </c>
      <c r="CY903">
        <f>IF($DG903&gt;=14,INDEX($CJ:$CJ,$DF903+14),"")</f>
      </c>
      <c r="CZ903">
        <f>IF($DG903&gt;=15,INDEX($CJ:$CJ,$DF903+15),"")</f>
      </c>
      <c r="DA903">
        <f>IF($DG903&gt;=16,INDEX($CJ:$CJ,$DF903+16),"")</f>
      </c>
      <c r="DB903">
        <f>IF($DG903&gt;=17,INDEX($CJ:$CJ,$DF903+17),"")</f>
      </c>
      <c r="DC903">
        <f>IF($DG903&gt;=18,INDEX($CJ:$CJ,$DF903+18),"")</f>
      </c>
      <c r="DD903">
        <f>IF($DG903&gt;=19,INDEX($CJ:$CJ,$DF903+19),"")</f>
      </c>
      <c r="DE903">
        <f>IF($DG903&gt;=20,INDEX($CJ:$CJ,$DF903+20),"")</f>
      </c>
      <c r="DF903">
        <f>IFERROR(MATCH($CI903,$CJ$2:$CJ$263,0)+1,0)</f>
      </c>
      <c r="DG903">
        <f>IFERROR(INDEX($CK$2:$CK$263,MATCH($CI903,$CJ$2:$CJ$263,0)),0)</f>
      </c>
      <c r="DH903">
        <f>IFERROR(INDEX($AO:$AO,MATCH($N903,$AN:$AN,0))&amp;"","")</f>
      </c>
      <c r="DL903">
        <f>IF($GO903&gt;=1,INDEX($DI:$DI,$GN903+1),"")</f>
      </c>
      <c r="DM903">
        <f>IF($GO903&gt;=2,INDEX($DI:$DI,$GN903+2),"")</f>
      </c>
      <c r="DN903">
        <f>IF($GO903&gt;=3,INDEX($DI:$DI,$GN903+3),"")</f>
      </c>
      <c r="DO903">
        <f>IF($GO903&gt;=4,INDEX($DI:$DI,$GN903+4),"")</f>
      </c>
      <c r="DP903">
        <f>IF($GO903&gt;=5,INDEX($DI:$DI,$GN903+5),"")</f>
      </c>
      <c r="DQ903">
        <f>IF($GO903&gt;=6,INDEX($DI:$DI,$GN903+6),"")</f>
      </c>
      <c r="DR903">
        <f>IF($GO903&gt;=7,INDEX($DI:$DI,$GN903+7),"")</f>
      </c>
      <c r="DS903">
        <f>IF($GO903&gt;=8,INDEX($DI:$DI,$GN903+8),"")</f>
      </c>
      <c r="DT903">
        <f>IF($GO903&gt;=9,INDEX($DI:$DI,$GN903+9),"")</f>
      </c>
      <c r="DU903">
        <f>IF($GO903&gt;=10,INDEX($DI:$DI,$GN903+10),"")</f>
      </c>
      <c r="DV903">
        <f>IF($GO903&gt;=11,INDEX($DI:$DI,$GN903+11),"")</f>
      </c>
      <c r="DW903">
        <f>IF($GO903&gt;=12,INDEX($DI:$DI,$GN903+12),"")</f>
      </c>
      <c r="DX903">
        <f>IF($GO903&gt;=13,INDEX($DI:$DI,$GN903+13),"")</f>
      </c>
      <c r="DY903">
        <f>IF($GO903&gt;=14,INDEX($DI:$DI,$GN903+14),"")</f>
      </c>
      <c r="DZ903">
        <f>IF($GO903&gt;=15,INDEX($DI:$DI,$GN903+15),"")</f>
      </c>
      <c r="EA903">
        <f>IF($GO903&gt;=16,INDEX($DI:$DI,$GN903+16),"")</f>
      </c>
      <c r="EB903">
        <f>IF($GO903&gt;=17,INDEX($DI:$DI,$GN903+17),"")</f>
      </c>
      <c r="EC903">
        <f>IF($GO903&gt;=18,INDEX($DI:$DI,$GN903+18),"")</f>
      </c>
      <c r="ED903">
        <f>IF($GO903&gt;=19,INDEX($DI:$DI,$GN903+19),"")</f>
      </c>
      <c r="EE903">
        <f>IF($GO903&gt;=20,INDEX($DI:$DI,$GN903+20),"")</f>
      </c>
      <c r="EF903">
        <f>IF($GO903&gt;=21,INDEX($DI:$DI,$GN903+21),"")</f>
      </c>
      <c r="EG903">
        <f>IF($GO903&gt;=22,INDEX($DI:$DI,$GN903+22),"")</f>
      </c>
      <c r="EH903">
        <f>IF($GO903&gt;=23,INDEX($DI:$DI,$GN903+23),"")</f>
      </c>
      <c r="EI903">
        <f>IF($GO903&gt;=24,INDEX($DI:$DI,$GN903+24),"")</f>
      </c>
      <c r="EJ903">
        <f>IF($GO903&gt;=25,INDEX($DI:$DI,$GN903+25),"")</f>
      </c>
      <c r="EK903">
        <f>IF($GO903&gt;=26,INDEX($DI:$DI,$GN903+26),"")</f>
      </c>
      <c r="EL903">
        <f>IF($GO903&gt;=27,INDEX($DI:$DI,$GN903+27),"")</f>
      </c>
      <c r="EM903">
        <f>IF($GO903&gt;=28,INDEX($DI:$DI,$GN903+28),"")</f>
      </c>
      <c r="EN903">
        <f>IF($GO903&gt;=29,INDEX($DI:$DI,$GN903+29),"")</f>
      </c>
      <c r="EO903">
        <f>IF($GO903&gt;=30,INDEX($DI:$DI,$GN903+30),"")</f>
      </c>
      <c r="EP903">
        <f>IF($GO903&gt;=31,INDEX($DI:$DI,$GN903+31),"")</f>
      </c>
      <c r="EQ903">
        <f>IF($GO903&gt;=32,INDEX($DI:$DI,$GN903+32),"")</f>
      </c>
      <c r="ER903">
        <f>IF($GO903&gt;=33,INDEX($DI:$DI,$GN903+33),"")</f>
      </c>
      <c r="ES903">
        <f>IF($GO903&gt;=34,INDEX($DI:$DI,$GN903+34),"")</f>
      </c>
      <c r="ET903">
        <f>IF($GO903&gt;=35,INDEX($DI:$DI,$GN903+35),"")</f>
      </c>
      <c r="EU903">
        <f>IF($GO903&gt;=36,INDEX($DI:$DI,$GN903+36),"")</f>
      </c>
      <c r="EV903">
        <f>IF($GO903&gt;=37,INDEX($DI:$DI,$GN903+37),"")</f>
      </c>
      <c r="EW903">
        <f>IF($GO903&gt;=38,INDEX($DI:$DI,$GN903+38),"")</f>
      </c>
      <c r="EX903">
        <f>IF($GO903&gt;=39,INDEX($DI:$DI,$GN903+39),"")</f>
      </c>
      <c r="EY903">
        <f>IF($GO903&gt;=40,INDEX($DI:$DI,$GN903+40),"")</f>
      </c>
      <c r="EZ903">
        <f>IF($GO903&gt;=1,INDEX($DJ:$DJ,$GN903+1),"")</f>
      </c>
      <c r="FA903">
        <f>IF($GO903&gt;=2,INDEX($DJ:$DJ,$GN903+2),"")</f>
      </c>
      <c r="FB903">
        <f>IF($GO903&gt;=3,INDEX($DJ:$DJ,$GN903+3),"")</f>
      </c>
      <c r="FC903">
        <f>IF($GO903&gt;=4,INDEX($DJ:$DJ,$GN903+4),"")</f>
      </c>
      <c r="FD903">
        <f>IF($GO903&gt;=5,INDEX($DJ:$DJ,$GN903+5),"")</f>
      </c>
      <c r="FE903">
        <f>IF($GO903&gt;=6,INDEX($DJ:$DJ,$GN903+6),"")</f>
      </c>
      <c r="FF903">
        <f>IF($GO903&gt;=7,INDEX($DJ:$DJ,$GN903+7),"")</f>
      </c>
      <c r="FG903">
        <f>IF($GO903&gt;=8,INDEX($DJ:$DJ,$GN903+8),"")</f>
      </c>
      <c r="FH903">
        <f>IF($GO903&gt;=9,INDEX($DJ:$DJ,$GN903+9),"")</f>
      </c>
      <c r="FI903">
        <f>IF($GO903&gt;=10,INDEX($DJ:$DJ,$GN903+10),"")</f>
      </c>
      <c r="FJ903">
        <f>IF($GO903&gt;=11,INDEX($DJ:$DJ,$GN903+11),"")</f>
      </c>
      <c r="FK903">
        <f>IF($GO903&gt;=12,INDEX($DJ:$DJ,$GN903+12),"")</f>
      </c>
      <c r="FL903">
        <f>IF($GO903&gt;=13,INDEX($DJ:$DJ,$GN903+13),"")</f>
      </c>
      <c r="FM903">
        <f>IF($GO903&gt;=14,INDEX($DJ:$DJ,$GN903+14),"")</f>
      </c>
      <c r="FN903">
        <f>IF($GO903&gt;=15,INDEX($DJ:$DJ,$GN903+15),"")</f>
      </c>
      <c r="FO903">
        <f>IF($GO903&gt;=16,INDEX($DJ:$DJ,$GN903+16),"")</f>
      </c>
      <c r="FP903">
        <f>IF($GO903&gt;=17,INDEX($DJ:$DJ,$GN903+17),"")</f>
      </c>
      <c r="FQ903">
        <f>IF($GO903&gt;=18,INDEX($DJ:$DJ,$GN903+18),"")</f>
      </c>
      <c r="FR903">
        <f>IF($GO903&gt;=19,INDEX($DJ:$DJ,$GN903+19),"")</f>
      </c>
      <c r="FS903">
        <f>IF($GO903&gt;=20,INDEX($DJ:$DJ,$GN903+20),"")</f>
      </c>
      <c r="FT903">
        <f>IF($GO903&gt;=21,INDEX($DJ:$DJ,$GN903+21),"")</f>
      </c>
      <c r="FU903">
        <f>IF($GO903&gt;=22,INDEX($DJ:$DJ,$GN903+22),"")</f>
      </c>
      <c r="FV903">
        <f>IF($GO903&gt;=23,INDEX($DJ:$DJ,$GN903+23),"")</f>
      </c>
      <c r="FW903">
        <f>IF($GO903&gt;=24,INDEX($DJ:$DJ,$GN903+24),"")</f>
      </c>
      <c r="FX903">
        <f>IF($GO903&gt;=25,INDEX($DJ:$DJ,$GN903+25),"")</f>
      </c>
      <c r="FY903">
        <f>IF($GO903&gt;=26,INDEX($DJ:$DJ,$GN903+26),"")</f>
      </c>
      <c r="FZ903">
        <f>IF($GO903&gt;=27,INDEX($DJ:$DJ,$GN903+27),"")</f>
      </c>
      <c r="GA903">
        <f>IF($GO903&gt;=28,INDEX($DJ:$DJ,$GN903+28),"")</f>
      </c>
      <c r="GB903">
        <f>IF($GO903&gt;=29,INDEX($DJ:$DJ,$GN903+29),"")</f>
      </c>
      <c r="GC903">
        <f>IF($GO903&gt;=30,INDEX($DJ:$DJ,$GN903+30),"")</f>
      </c>
      <c r="GD903">
        <f>IF($GO903&gt;=31,INDEX($DJ:$DJ,$GN903+31),"")</f>
      </c>
      <c r="GE903">
        <f>IF($GO903&gt;=32,INDEX($DJ:$DJ,$GN903+32),"")</f>
      </c>
      <c r="GF903">
        <f>IF($GO903&gt;=33,INDEX($DJ:$DJ,$GN903+33),"")</f>
      </c>
      <c r="GG903">
        <f>IF($GO903&gt;=34,INDEX($DJ:$DJ,$GN903+34),"")</f>
      </c>
      <c r="GH903">
        <f>IF($GO903&gt;=35,INDEX($DJ:$DJ,$GN903+35),"")</f>
      </c>
      <c r="GI903">
        <f>IF($GO903&gt;=36,INDEX($DJ:$DJ,$GN903+36),"")</f>
      </c>
      <c r="GJ903">
        <f>IF($GO903&gt;=37,INDEX($DJ:$DJ,$GN903+37),"")</f>
      </c>
      <c r="GK903">
        <f>IF($GO903&gt;=38,INDEX($DJ:$DJ,$GN903+38),"")</f>
      </c>
      <c r="GL903">
        <f>IF($GO903&gt;=39,INDEX($DJ:$DJ,$GN903+39),"")</f>
      </c>
      <c r="GM903">
        <f>IF($GO903&gt;=40,INDEX($DJ:$DJ,$GN903+40),"")</f>
      </c>
      <c r="GN903">
        <f>IFERROR(MATCH($DH903,$DI$2:$DI$148,0)+1,0)</f>
      </c>
      <c r="GO903">
        <f>IFERROR(INDEX($DK$2:$DK$148,MATCH($DH903,$DI$2:$DI$148,0)),0)</f>
      </c>
      <c r="GP903">
        <f>IFERROR(MATCH($Y903,$DL$903:$EY$903,0),0)</f>
      </c>
      <c r="GQ903">
        <f>IF($GP903&gt;0,INDEX($EZ$903:$GM$903,$GP903),"")</f>
      </c>
      <c r="GT903">
        <f>IF($JC903&gt;=1,INDEX($GR:$GR,$JB903+1),"")</f>
      </c>
      <c r="GU903">
        <f>IF($JC903&gt;=2,INDEX($GR:$GR,$JB903+2),"")</f>
      </c>
      <c r="GV903">
        <f>IF($JC903&gt;=3,INDEX($GR:$GR,$JB903+3),"")</f>
      </c>
      <c r="GW903">
        <f>IF($JC903&gt;=4,INDEX($GR:$GR,$JB903+4),"")</f>
      </c>
      <c r="GX903">
        <f>IF($JC903&gt;=5,INDEX($GR:$GR,$JB903+5),"")</f>
      </c>
      <c r="GY903">
        <f>IF($JC903&gt;=6,INDEX($GR:$GR,$JB903+6),"")</f>
      </c>
      <c r="GZ903">
        <f>IF($JC903&gt;=7,INDEX($GR:$GR,$JB903+7),"")</f>
      </c>
      <c r="HA903">
        <f>IF($JC903&gt;=8,INDEX($GR:$GR,$JB903+8),"")</f>
      </c>
      <c r="HB903">
        <f>IF($JC903&gt;=9,INDEX($GR:$GR,$JB903+9),"")</f>
      </c>
      <c r="HC903">
        <f>IF($JC903&gt;=10,INDEX($GR:$GR,$JB903+10),"")</f>
      </c>
      <c r="HD903">
        <f>IF($JC903&gt;=11,INDEX($GR:$GR,$JB903+11),"")</f>
      </c>
      <c r="HE903">
        <f>IF($JC903&gt;=12,INDEX($GR:$GR,$JB903+12),"")</f>
      </c>
      <c r="HF903">
        <f>IF($JC903&gt;=13,INDEX($GR:$GR,$JB903+13),"")</f>
      </c>
      <c r="HG903">
        <f>IF($JC903&gt;=14,INDEX($GR:$GR,$JB903+14),"")</f>
      </c>
      <c r="HH903">
        <f>IF($JC903&gt;=15,INDEX($GR:$GR,$JB903+15),"")</f>
      </c>
      <c r="HI903">
        <f>IF($JC903&gt;=16,INDEX($GR:$GR,$JB903+16),"")</f>
      </c>
      <c r="HJ903">
        <f>IF($JC903&gt;=17,INDEX($GR:$GR,$JB903+17),"")</f>
      </c>
      <c r="HK903">
        <f>IF($JC903&gt;=18,INDEX($GR:$GR,$JB903+18),"")</f>
      </c>
      <c r="HL903">
        <f>IF($JC903&gt;=19,INDEX($GR:$GR,$JB903+19),"")</f>
      </c>
      <c r="HM903">
        <f>IF($JC903&gt;=20,INDEX($GR:$GR,$JB903+20),"")</f>
      </c>
      <c r="HN903">
        <f>IF($JC903&gt;=21,INDEX($GR:$GR,$JB903+21),"")</f>
      </c>
      <c r="HO903">
        <f>IF($JC903&gt;=22,INDEX($GR:$GR,$JB903+22),"")</f>
      </c>
      <c r="HP903">
        <f>IF($JC903&gt;=23,INDEX($GR:$GR,$JB903+23),"")</f>
      </c>
      <c r="HQ903">
        <f>IF($JC903&gt;=24,INDEX($GR:$GR,$JB903+24),"")</f>
      </c>
      <c r="HR903">
        <f>IF($JC903&gt;=25,INDEX($GR:$GR,$JB903+25),"")</f>
      </c>
      <c r="HS903">
        <f>IF($JC903&gt;=26,INDEX($GR:$GR,$JB903+26),"")</f>
      </c>
      <c r="HT903">
        <f>IF($JC903&gt;=27,INDEX($GR:$GR,$JB903+27),"")</f>
      </c>
      <c r="HU903">
        <f>IF($JC903&gt;=28,INDEX($GR:$GR,$JB903+28),"")</f>
      </c>
      <c r="HV903">
        <f>IF($JC903&gt;=29,INDEX($GR:$GR,$JB903+29),"")</f>
      </c>
      <c r="HW903">
        <f>IF($JC903&gt;=30,INDEX($GR:$GR,$JB903+30),"")</f>
      </c>
      <c r="HX903">
        <f>IF($JC903&gt;=31,INDEX($GR:$GR,$JB903+31),"")</f>
      </c>
      <c r="HY903">
        <f>IF($JC903&gt;=32,INDEX($GR:$GR,$JB903+32),"")</f>
      </c>
      <c r="HZ903">
        <f>IF($JC903&gt;=33,INDEX($GR:$GR,$JB903+33),"")</f>
      </c>
      <c r="IA903">
        <f>IF($JC903&gt;=34,INDEX($GR:$GR,$JB903+34),"")</f>
      </c>
      <c r="IB903">
        <f>IF($JC903&gt;=35,INDEX($GR:$GR,$JB903+35),"")</f>
      </c>
      <c r="IC903">
        <f>IF($JC903&gt;=36,INDEX($GR:$GR,$JB903+36),"")</f>
      </c>
      <c r="ID903">
        <f>IF($JC903&gt;=37,INDEX($GR:$GR,$JB903+37),"")</f>
      </c>
      <c r="IE903">
        <f>IF($JC903&gt;=38,INDEX($GR:$GR,$JB903+38),"")</f>
      </c>
      <c r="IF903">
        <f>IF($JC903&gt;=39,INDEX($GR:$GR,$JB903+39),"")</f>
      </c>
      <c r="IG903">
        <f>IF($JC903&gt;=40,INDEX($GR:$GR,$JB903+40),"")</f>
      </c>
      <c r="IH903">
        <f>IF($JC903&gt;=41,INDEX($GR:$GR,$JB903+41),"")</f>
      </c>
      <c r="II903">
        <f>IF($JC903&gt;=42,INDEX($GR:$GR,$JB903+42),"")</f>
      </c>
      <c r="IJ903">
        <f>IF($JC903&gt;=43,INDEX($GR:$GR,$JB903+43),"")</f>
      </c>
      <c r="IK903">
        <f>IF($JC903&gt;=44,INDEX($GR:$GR,$JB903+44),"")</f>
      </c>
      <c r="IL903">
        <f>IF($JC903&gt;=45,INDEX($GR:$GR,$JB903+45),"")</f>
      </c>
      <c r="IM903">
        <f>IF($JC903&gt;=46,INDEX($GR:$GR,$JB903+46),"")</f>
      </c>
      <c r="IN903">
        <f>IF($JC903&gt;=47,INDEX($GR:$GR,$JB903+47),"")</f>
      </c>
      <c r="IO903">
        <f>IF($JC903&gt;=48,INDEX($GR:$GR,$JB903+48),"")</f>
      </c>
      <c r="IP903">
        <f>IF($JC903&gt;=49,INDEX($GR:$GR,$JB903+49),"")</f>
      </c>
      <c r="IQ903">
        <f>IF($JC903&gt;=50,INDEX($GR:$GR,$JB903+50),"")</f>
      </c>
      <c r="IR903">
        <f>IF($JC903&gt;=51,INDEX($GR:$GR,$JB903+51),"")</f>
      </c>
      <c r="IS903">
        <f>IF($JC903&gt;=52,INDEX($GR:$GR,$JB903+52),"")</f>
      </c>
      <c r="IT903">
        <f>IF($JC903&gt;=53,INDEX($GR:$GR,$JB903+53),"")</f>
      </c>
      <c r="IU903">
        <f>IF($JC903&gt;=54,INDEX($GR:$GR,$JB903+54),"")</f>
      </c>
      <c r="IV903">
        <f>IF($JC903&gt;=55,INDEX($GR:$GR,$JB903+55),"")</f>
      </c>
      <c r="IW903">
        <f>IF($JC903&gt;=56,INDEX($GR:$GR,$JB903+56),"")</f>
      </c>
      <c r="IX903">
        <f>IF($JC903&gt;=57,INDEX($GR:$GR,$JB903+57),"")</f>
      </c>
      <c r="IY903">
        <f>IF($JC903&gt;=58,INDEX($GR:$GR,$JB903+58),"")</f>
      </c>
      <c r="IZ903">
        <f>IF($JC903&gt;=59,INDEX($GR:$GR,$JB903+59),"")</f>
      </c>
      <c r="JA903">
        <f>IF($JC903&gt;=60,INDEX($GR:$GR,$JB903+60),"")</f>
      </c>
      <c r="JB903">
        <f>IFERROR(MATCH($GQ903,$GR$2:$GR$324,0)+1,0)</f>
      </c>
      <c r="JC903">
        <f>IFERROR(INDEX($GS$2:$GS$324,MATCH($GQ903,$GR$2:$GR$324,0)),0)</f>
      </c>
      <c r="JD903" t="s">
        <v>40</v>
      </c>
      <c r="JE903" t="s">
        <v>40</v>
      </c>
    </row>
    <row r="904" spans="1:265" x14ac:dyDescent="0.25">
      <c r="Q904">
        <f>IF(OR($T904="",$P904=""),"",IFERROR($T904/$P904,0))</f>
      </c>
      <c r="R904">
        <f>IF($T904="","",
SUM($S904,$U904,$Z904,$V904,$X904)*
(1-IF($AA904="",0,VALUE($AA904)/100)))</f>
      </c>
      <c r="S904">
        <f>IF($T904="","",$T904)</f>
      </c>
      <c r="U904">
        <f>IF($T904="","",
IF($N904="","",
IF(ISNUMBER(SEARCH("exempt",LOWER($N904))),0,
$T904*(VALUE(SUBSTITUTE($N904,"%",""))/100))))</f>
      </c>
      <c r="AB904">
        <f>IFERROR(IF(FIND(" - ",$K904)&gt;0,MID($K904,FIND(" - ",$K904)+3,LEN($K904)),""),"")</f>
      </c>
      <c r="AK904" t="s">
        <v>1491</v>
      </c>
      <c r="AP904">
        <f>IFERROR(LEFT($K904,FIND(" - ",$K904)-1),$K904)</f>
      </c>
      <c r="AS904">
        <f>IF($CH904&gt;=1,INDEX($AQ:$AQ,$CG904+1),"")</f>
      </c>
      <c r="AT904">
        <f>IF($CH904&gt;=2,INDEX($AQ:$AQ,$CG904+2),"")</f>
      </c>
      <c r="AU904">
        <f>IF($CH904&gt;=3,INDEX($AQ:$AQ,$CG904+3),"")</f>
      </c>
      <c r="AV904">
        <f>IF($CH904&gt;=4,INDEX($AQ:$AQ,$CG904+4),"")</f>
      </c>
      <c r="AW904">
        <f>IF($CH904&gt;=5,INDEX($AQ:$AQ,$CG904+5),"")</f>
      </c>
      <c r="AX904">
        <f>IF($CH904&gt;=6,INDEX($AQ:$AQ,$CG904+6),"")</f>
      </c>
      <c r="AY904">
        <f>IF($CH904&gt;=7,INDEX($AQ:$AQ,$CG904+7),"")</f>
      </c>
      <c r="AZ904">
        <f>IF($CH904&gt;=8,INDEX($AQ:$AQ,$CG904+8),"")</f>
      </c>
      <c r="BA904">
        <f>IF($CH904&gt;=9,INDEX($AQ:$AQ,$CG904+9),"")</f>
      </c>
      <c r="BB904">
        <f>IF($CH904&gt;=10,INDEX($AQ:$AQ,$CG904+10),"")</f>
      </c>
      <c r="BC904">
        <f>IF($CH904&gt;=11,INDEX($AQ:$AQ,$CG904+11),"")</f>
      </c>
      <c r="BD904">
        <f>IF($CH904&gt;=12,INDEX($AQ:$AQ,$CG904+12),"")</f>
      </c>
      <c r="BE904">
        <f>IF($CH904&gt;=13,INDEX($AQ:$AQ,$CG904+13),"")</f>
      </c>
      <c r="BF904">
        <f>IF($CH904&gt;=14,INDEX($AQ:$AQ,$CG904+14),"")</f>
      </c>
      <c r="BG904">
        <f>IF($CH904&gt;=15,INDEX($AQ:$AQ,$CG904+15),"")</f>
      </c>
      <c r="BH904">
        <f>IF($CH904&gt;=16,INDEX($AQ:$AQ,$CG904+16),"")</f>
      </c>
      <c r="BI904">
        <f>IF($CH904&gt;=17,INDEX($AQ:$AQ,$CG904+17),"")</f>
      </c>
      <c r="BJ904">
        <f>IF($CH904&gt;=18,INDEX($AQ:$AQ,$CG904+18),"")</f>
      </c>
      <c r="BK904">
        <f>IF($CH904&gt;=19,INDEX($AQ:$AQ,$CG904+19),"")</f>
      </c>
      <c r="BL904">
        <f>IF($CH904&gt;=20,INDEX($AQ:$AQ,$CG904+20),"")</f>
      </c>
      <c r="BM904">
        <f>IF($CH904&gt;=21,INDEX($AQ:$AQ,$CG904+21),"")</f>
      </c>
      <c r="BN904">
        <f>IF($CH904&gt;=22,INDEX($AQ:$AQ,$CG904+22),"")</f>
      </c>
      <c r="BO904">
        <f>IF($CH904&gt;=23,INDEX($AQ:$AQ,$CG904+23),"")</f>
      </c>
      <c r="BP904">
        <f>IF($CH904&gt;=24,INDEX($AQ:$AQ,$CG904+24),"")</f>
      </c>
      <c r="BQ904">
        <f>IF($CH904&gt;=25,INDEX($AQ:$AQ,$CG904+25),"")</f>
      </c>
      <c r="BR904">
        <f>IF($CH904&gt;=26,INDEX($AQ:$AQ,$CG904+26),"")</f>
      </c>
      <c r="BS904">
        <f>IF($CH904&gt;=27,INDEX($AQ:$AQ,$CG904+27),"")</f>
      </c>
      <c r="BT904">
        <f>IF($CH904&gt;=28,INDEX($AQ:$AQ,$CG904+28),"")</f>
      </c>
      <c r="BU904">
        <f>IF($CH904&gt;=29,INDEX($AQ:$AQ,$CG904+29),"")</f>
      </c>
      <c r="BV904">
        <f>IF($CH904&gt;=30,INDEX($AQ:$AQ,$CG904+30),"")</f>
      </c>
      <c r="BW904">
        <f>IF($CH904&gt;=31,INDEX($AQ:$AQ,$CG904+31),"")</f>
      </c>
      <c r="BX904">
        <f>IF($CH904&gt;=32,INDEX($AQ:$AQ,$CG904+32),"")</f>
      </c>
      <c r="BY904">
        <f>IF($CH904&gt;=33,INDEX($AQ:$AQ,$CG904+33),"")</f>
      </c>
      <c r="BZ904">
        <f>IF($CH904&gt;=34,INDEX($AQ:$AQ,$CG904+34),"")</f>
      </c>
      <c r="CA904">
        <f>IF($CH904&gt;=35,INDEX($AQ:$AQ,$CG904+35),"")</f>
      </c>
      <c r="CB904">
        <f>IF($CH904&gt;=36,INDEX($AQ:$AQ,$CG904+36),"")</f>
      </c>
      <c r="CC904">
        <f>IF($CH904&gt;=37,INDEX($AQ:$AQ,$CG904+37),"")</f>
      </c>
      <c r="CD904">
        <f>IF($CH904&gt;=38,INDEX($AQ:$AQ,$CG904+38),"")</f>
      </c>
      <c r="CE904">
        <f>IF($CH904&gt;=39,INDEX($AQ:$AQ,$CG904+39),"")</f>
      </c>
      <c r="CF904">
        <f>IF($CH904&gt;=40,INDEX($AQ:$AQ,$CG904+40),"")</f>
      </c>
      <c r="CG904">
        <f>IFERROR(MATCH($AP904,$AQ$2:$AQ$134,0)+1,0)</f>
      </c>
      <c r="CH904">
        <f>IFERROR(INDEX($AR$2:$AR$134,MATCH($AP904,$AQ$2:$AQ$134,0)),0)</f>
      </c>
      <c r="CI904">
        <f>IFERROR(LEFT($L904,FIND(" - ",$L904)-1),$L904)</f>
      </c>
      <c r="CL904">
        <f>IF($DG904&gt;=1,INDEX($CJ:$CJ,$DF904+1),"")</f>
      </c>
      <c r="CM904">
        <f>IF($DG904&gt;=2,INDEX($CJ:$CJ,$DF904+2),"")</f>
      </c>
      <c r="CN904">
        <f>IF($DG904&gt;=3,INDEX($CJ:$CJ,$DF904+3),"")</f>
      </c>
      <c r="CO904">
        <f>IF($DG904&gt;=4,INDEX($CJ:$CJ,$DF904+4),"")</f>
      </c>
      <c r="CP904">
        <f>IF($DG904&gt;=5,INDEX($CJ:$CJ,$DF904+5),"")</f>
      </c>
      <c r="CQ904">
        <f>IF($DG904&gt;=6,INDEX($CJ:$CJ,$DF904+6),"")</f>
      </c>
      <c r="CR904">
        <f>IF($DG904&gt;=7,INDEX($CJ:$CJ,$DF904+7),"")</f>
      </c>
      <c r="CS904">
        <f>IF($DG904&gt;=8,INDEX($CJ:$CJ,$DF904+8),"")</f>
      </c>
      <c r="CT904">
        <f>IF($DG904&gt;=9,INDEX($CJ:$CJ,$DF904+9),"")</f>
      </c>
      <c r="CU904">
        <f>IF($DG904&gt;=10,INDEX($CJ:$CJ,$DF904+10),"")</f>
      </c>
      <c r="CV904">
        <f>IF($DG904&gt;=11,INDEX($CJ:$CJ,$DF904+11),"")</f>
      </c>
      <c r="CW904">
        <f>IF($DG904&gt;=12,INDEX($CJ:$CJ,$DF904+12),"")</f>
      </c>
      <c r="CX904">
        <f>IF($DG904&gt;=13,INDEX($CJ:$CJ,$DF904+13),"")</f>
      </c>
      <c r="CY904">
        <f>IF($DG904&gt;=14,INDEX($CJ:$CJ,$DF904+14),"")</f>
      </c>
      <c r="CZ904">
        <f>IF($DG904&gt;=15,INDEX($CJ:$CJ,$DF904+15),"")</f>
      </c>
      <c r="DA904">
        <f>IF($DG904&gt;=16,INDEX($CJ:$CJ,$DF904+16),"")</f>
      </c>
      <c r="DB904">
        <f>IF($DG904&gt;=17,INDEX($CJ:$CJ,$DF904+17),"")</f>
      </c>
      <c r="DC904">
        <f>IF($DG904&gt;=18,INDEX($CJ:$CJ,$DF904+18),"")</f>
      </c>
      <c r="DD904">
        <f>IF($DG904&gt;=19,INDEX($CJ:$CJ,$DF904+19),"")</f>
      </c>
      <c r="DE904">
        <f>IF($DG904&gt;=20,INDEX($CJ:$CJ,$DF904+20),"")</f>
      </c>
      <c r="DF904">
        <f>IFERROR(MATCH($CI904,$CJ$2:$CJ$263,0)+1,0)</f>
      </c>
      <c r="DG904">
        <f>IFERROR(INDEX($CK$2:$CK$263,MATCH($CI904,$CJ$2:$CJ$263,0)),0)</f>
      </c>
      <c r="DH904">
        <f>IFERROR(INDEX($AO:$AO,MATCH($N904,$AN:$AN,0))&amp;"","")</f>
      </c>
      <c r="DL904">
        <f>IF($GO904&gt;=1,INDEX($DI:$DI,$GN904+1),"")</f>
      </c>
      <c r="DM904">
        <f>IF($GO904&gt;=2,INDEX($DI:$DI,$GN904+2),"")</f>
      </c>
      <c r="DN904">
        <f>IF($GO904&gt;=3,INDEX($DI:$DI,$GN904+3),"")</f>
      </c>
      <c r="DO904">
        <f>IF($GO904&gt;=4,INDEX($DI:$DI,$GN904+4),"")</f>
      </c>
      <c r="DP904">
        <f>IF($GO904&gt;=5,INDEX($DI:$DI,$GN904+5),"")</f>
      </c>
      <c r="DQ904">
        <f>IF($GO904&gt;=6,INDEX($DI:$DI,$GN904+6),"")</f>
      </c>
      <c r="DR904">
        <f>IF($GO904&gt;=7,INDEX($DI:$DI,$GN904+7),"")</f>
      </c>
      <c r="DS904">
        <f>IF($GO904&gt;=8,INDEX($DI:$DI,$GN904+8),"")</f>
      </c>
      <c r="DT904">
        <f>IF($GO904&gt;=9,INDEX($DI:$DI,$GN904+9),"")</f>
      </c>
      <c r="DU904">
        <f>IF($GO904&gt;=10,INDEX($DI:$DI,$GN904+10),"")</f>
      </c>
      <c r="DV904">
        <f>IF($GO904&gt;=11,INDEX($DI:$DI,$GN904+11),"")</f>
      </c>
      <c r="DW904">
        <f>IF($GO904&gt;=12,INDEX($DI:$DI,$GN904+12),"")</f>
      </c>
      <c r="DX904">
        <f>IF($GO904&gt;=13,INDEX($DI:$DI,$GN904+13),"")</f>
      </c>
      <c r="DY904">
        <f>IF($GO904&gt;=14,INDEX($DI:$DI,$GN904+14),"")</f>
      </c>
      <c r="DZ904">
        <f>IF($GO904&gt;=15,INDEX($DI:$DI,$GN904+15),"")</f>
      </c>
      <c r="EA904">
        <f>IF($GO904&gt;=16,INDEX($DI:$DI,$GN904+16),"")</f>
      </c>
      <c r="EB904">
        <f>IF($GO904&gt;=17,INDEX($DI:$DI,$GN904+17),"")</f>
      </c>
      <c r="EC904">
        <f>IF($GO904&gt;=18,INDEX($DI:$DI,$GN904+18),"")</f>
      </c>
      <c r="ED904">
        <f>IF($GO904&gt;=19,INDEX($DI:$DI,$GN904+19),"")</f>
      </c>
      <c r="EE904">
        <f>IF($GO904&gt;=20,INDEX($DI:$DI,$GN904+20),"")</f>
      </c>
      <c r="EF904">
        <f>IF($GO904&gt;=21,INDEX($DI:$DI,$GN904+21),"")</f>
      </c>
      <c r="EG904">
        <f>IF($GO904&gt;=22,INDEX($DI:$DI,$GN904+22),"")</f>
      </c>
      <c r="EH904">
        <f>IF($GO904&gt;=23,INDEX($DI:$DI,$GN904+23),"")</f>
      </c>
      <c r="EI904">
        <f>IF($GO904&gt;=24,INDEX($DI:$DI,$GN904+24),"")</f>
      </c>
      <c r="EJ904">
        <f>IF($GO904&gt;=25,INDEX($DI:$DI,$GN904+25),"")</f>
      </c>
      <c r="EK904">
        <f>IF($GO904&gt;=26,INDEX($DI:$DI,$GN904+26),"")</f>
      </c>
      <c r="EL904">
        <f>IF($GO904&gt;=27,INDEX($DI:$DI,$GN904+27),"")</f>
      </c>
      <c r="EM904">
        <f>IF($GO904&gt;=28,INDEX($DI:$DI,$GN904+28),"")</f>
      </c>
      <c r="EN904">
        <f>IF($GO904&gt;=29,INDEX($DI:$DI,$GN904+29),"")</f>
      </c>
      <c r="EO904">
        <f>IF($GO904&gt;=30,INDEX($DI:$DI,$GN904+30),"")</f>
      </c>
      <c r="EP904">
        <f>IF($GO904&gt;=31,INDEX($DI:$DI,$GN904+31),"")</f>
      </c>
      <c r="EQ904">
        <f>IF($GO904&gt;=32,INDEX($DI:$DI,$GN904+32),"")</f>
      </c>
      <c r="ER904">
        <f>IF($GO904&gt;=33,INDEX($DI:$DI,$GN904+33),"")</f>
      </c>
      <c r="ES904">
        <f>IF($GO904&gt;=34,INDEX($DI:$DI,$GN904+34),"")</f>
      </c>
      <c r="ET904">
        <f>IF($GO904&gt;=35,INDEX($DI:$DI,$GN904+35),"")</f>
      </c>
      <c r="EU904">
        <f>IF($GO904&gt;=36,INDEX($DI:$DI,$GN904+36),"")</f>
      </c>
      <c r="EV904">
        <f>IF($GO904&gt;=37,INDEX($DI:$DI,$GN904+37),"")</f>
      </c>
      <c r="EW904">
        <f>IF($GO904&gt;=38,INDEX($DI:$DI,$GN904+38),"")</f>
      </c>
      <c r="EX904">
        <f>IF($GO904&gt;=39,INDEX($DI:$DI,$GN904+39),"")</f>
      </c>
      <c r="EY904">
        <f>IF($GO904&gt;=40,INDEX($DI:$DI,$GN904+40),"")</f>
      </c>
      <c r="EZ904">
        <f>IF($GO904&gt;=1,INDEX($DJ:$DJ,$GN904+1),"")</f>
      </c>
      <c r="FA904">
        <f>IF($GO904&gt;=2,INDEX($DJ:$DJ,$GN904+2),"")</f>
      </c>
      <c r="FB904">
        <f>IF($GO904&gt;=3,INDEX($DJ:$DJ,$GN904+3),"")</f>
      </c>
      <c r="FC904">
        <f>IF($GO904&gt;=4,INDEX($DJ:$DJ,$GN904+4),"")</f>
      </c>
      <c r="FD904">
        <f>IF($GO904&gt;=5,INDEX($DJ:$DJ,$GN904+5),"")</f>
      </c>
      <c r="FE904">
        <f>IF($GO904&gt;=6,INDEX($DJ:$DJ,$GN904+6),"")</f>
      </c>
      <c r="FF904">
        <f>IF($GO904&gt;=7,INDEX($DJ:$DJ,$GN904+7),"")</f>
      </c>
      <c r="FG904">
        <f>IF($GO904&gt;=8,INDEX($DJ:$DJ,$GN904+8),"")</f>
      </c>
      <c r="FH904">
        <f>IF($GO904&gt;=9,INDEX($DJ:$DJ,$GN904+9),"")</f>
      </c>
      <c r="FI904">
        <f>IF($GO904&gt;=10,INDEX($DJ:$DJ,$GN904+10),"")</f>
      </c>
      <c r="FJ904">
        <f>IF($GO904&gt;=11,INDEX($DJ:$DJ,$GN904+11),"")</f>
      </c>
      <c r="FK904">
        <f>IF($GO904&gt;=12,INDEX($DJ:$DJ,$GN904+12),"")</f>
      </c>
      <c r="FL904">
        <f>IF($GO904&gt;=13,INDEX($DJ:$DJ,$GN904+13),"")</f>
      </c>
      <c r="FM904">
        <f>IF($GO904&gt;=14,INDEX($DJ:$DJ,$GN904+14),"")</f>
      </c>
      <c r="FN904">
        <f>IF($GO904&gt;=15,INDEX($DJ:$DJ,$GN904+15),"")</f>
      </c>
      <c r="FO904">
        <f>IF($GO904&gt;=16,INDEX($DJ:$DJ,$GN904+16),"")</f>
      </c>
      <c r="FP904">
        <f>IF($GO904&gt;=17,INDEX($DJ:$DJ,$GN904+17),"")</f>
      </c>
      <c r="FQ904">
        <f>IF($GO904&gt;=18,INDEX($DJ:$DJ,$GN904+18),"")</f>
      </c>
      <c r="FR904">
        <f>IF($GO904&gt;=19,INDEX($DJ:$DJ,$GN904+19),"")</f>
      </c>
      <c r="FS904">
        <f>IF($GO904&gt;=20,INDEX($DJ:$DJ,$GN904+20),"")</f>
      </c>
      <c r="FT904">
        <f>IF($GO904&gt;=21,INDEX($DJ:$DJ,$GN904+21),"")</f>
      </c>
      <c r="FU904">
        <f>IF($GO904&gt;=22,INDEX($DJ:$DJ,$GN904+22),"")</f>
      </c>
      <c r="FV904">
        <f>IF($GO904&gt;=23,INDEX($DJ:$DJ,$GN904+23),"")</f>
      </c>
      <c r="FW904">
        <f>IF($GO904&gt;=24,INDEX($DJ:$DJ,$GN904+24),"")</f>
      </c>
      <c r="FX904">
        <f>IF($GO904&gt;=25,INDEX($DJ:$DJ,$GN904+25),"")</f>
      </c>
      <c r="FY904">
        <f>IF($GO904&gt;=26,INDEX($DJ:$DJ,$GN904+26),"")</f>
      </c>
      <c r="FZ904">
        <f>IF($GO904&gt;=27,INDEX($DJ:$DJ,$GN904+27),"")</f>
      </c>
      <c r="GA904">
        <f>IF($GO904&gt;=28,INDEX($DJ:$DJ,$GN904+28),"")</f>
      </c>
      <c r="GB904">
        <f>IF($GO904&gt;=29,INDEX($DJ:$DJ,$GN904+29),"")</f>
      </c>
      <c r="GC904">
        <f>IF($GO904&gt;=30,INDEX($DJ:$DJ,$GN904+30),"")</f>
      </c>
      <c r="GD904">
        <f>IF($GO904&gt;=31,INDEX($DJ:$DJ,$GN904+31),"")</f>
      </c>
      <c r="GE904">
        <f>IF($GO904&gt;=32,INDEX($DJ:$DJ,$GN904+32),"")</f>
      </c>
      <c r="GF904">
        <f>IF($GO904&gt;=33,INDEX($DJ:$DJ,$GN904+33),"")</f>
      </c>
      <c r="GG904">
        <f>IF($GO904&gt;=34,INDEX($DJ:$DJ,$GN904+34),"")</f>
      </c>
      <c r="GH904">
        <f>IF($GO904&gt;=35,INDEX($DJ:$DJ,$GN904+35),"")</f>
      </c>
      <c r="GI904">
        <f>IF($GO904&gt;=36,INDEX($DJ:$DJ,$GN904+36),"")</f>
      </c>
      <c r="GJ904">
        <f>IF($GO904&gt;=37,INDEX($DJ:$DJ,$GN904+37),"")</f>
      </c>
      <c r="GK904">
        <f>IF($GO904&gt;=38,INDEX($DJ:$DJ,$GN904+38),"")</f>
      </c>
      <c r="GL904">
        <f>IF($GO904&gt;=39,INDEX($DJ:$DJ,$GN904+39),"")</f>
      </c>
      <c r="GM904">
        <f>IF($GO904&gt;=40,INDEX($DJ:$DJ,$GN904+40),"")</f>
      </c>
      <c r="GN904">
        <f>IFERROR(MATCH($DH904,$DI$2:$DI$148,0)+1,0)</f>
      </c>
      <c r="GO904">
        <f>IFERROR(INDEX($DK$2:$DK$148,MATCH($DH904,$DI$2:$DI$148,0)),0)</f>
      </c>
      <c r="GP904">
        <f>IFERROR(MATCH($Y904,$DL$904:$EY$904,0),0)</f>
      </c>
      <c r="GQ904">
        <f>IF($GP904&gt;0,INDEX($EZ$904:$GM$904,$GP904),"")</f>
      </c>
      <c r="GT904">
        <f>IF($JC904&gt;=1,INDEX($GR:$GR,$JB904+1),"")</f>
      </c>
      <c r="GU904">
        <f>IF($JC904&gt;=2,INDEX($GR:$GR,$JB904+2),"")</f>
      </c>
      <c r="GV904">
        <f>IF($JC904&gt;=3,INDEX($GR:$GR,$JB904+3),"")</f>
      </c>
      <c r="GW904">
        <f>IF($JC904&gt;=4,INDEX($GR:$GR,$JB904+4),"")</f>
      </c>
      <c r="GX904">
        <f>IF($JC904&gt;=5,INDEX($GR:$GR,$JB904+5),"")</f>
      </c>
      <c r="GY904">
        <f>IF($JC904&gt;=6,INDEX($GR:$GR,$JB904+6),"")</f>
      </c>
      <c r="GZ904">
        <f>IF($JC904&gt;=7,INDEX($GR:$GR,$JB904+7),"")</f>
      </c>
      <c r="HA904">
        <f>IF($JC904&gt;=8,INDEX($GR:$GR,$JB904+8),"")</f>
      </c>
      <c r="HB904">
        <f>IF($JC904&gt;=9,INDEX($GR:$GR,$JB904+9),"")</f>
      </c>
      <c r="HC904">
        <f>IF($JC904&gt;=10,INDEX($GR:$GR,$JB904+10),"")</f>
      </c>
      <c r="HD904">
        <f>IF($JC904&gt;=11,INDEX($GR:$GR,$JB904+11),"")</f>
      </c>
      <c r="HE904">
        <f>IF($JC904&gt;=12,INDEX($GR:$GR,$JB904+12),"")</f>
      </c>
      <c r="HF904">
        <f>IF($JC904&gt;=13,INDEX($GR:$GR,$JB904+13),"")</f>
      </c>
      <c r="HG904">
        <f>IF($JC904&gt;=14,INDEX($GR:$GR,$JB904+14),"")</f>
      </c>
      <c r="HH904">
        <f>IF($JC904&gt;=15,INDEX($GR:$GR,$JB904+15),"")</f>
      </c>
      <c r="HI904">
        <f>IF($JC904&gt;=16,INDEX($GR:$GR,$JB904+16),"")</f>
      </c>
      <c r="HJ904">
        <f>IF($JC904&gt;=17,INDEX($GR:$GR,$JB904+17),"")</f>
      </c>
      <c r="HK904">
        <f>IF($JC904&gt;=18,INDEX($GR:$GR,$JB904+18),"")</f>
      </c>
      <c r="HL904">
        <f>IF($JC904&gt;=19,INDEX($GR:$GR,$JB904+19),"")</f>
      </c>
      <c r="HM904">
        <f>IF($JC904&gt;=20,INDEX($GR:$GR,$JB904+20),"")</f>
      </c>
      <c r="HN904">
        <f>IF($JC904&gt;=21,INDEX($GR:$GR,$JB904+21),"")</f>
      </c>
      <c r="HO904">
        <f>IF($JC904&gt;=22,INDEX($GR:$GR,$JB904+22),"")</f>
      </c>
      <c r="HP904">
        <f>IF($JC904&gt;=23,INDEX($GR:$GR,$JB904+23),"")</f>
      </c>
      <c r="HQ904">
        <f>IF($JC904&gt;=24,INDEX($GR:$GR,$JB904+24),"")</f>
      </c>
      <c r="HR904">
        <f>IF($JC904&gt;=25,INDEX($GR:$GR,$JB904+25),"")</f>
      </c>
      <c r="HS904">
        <f>IF($JC904&gt;=26,INDEX($GR:$GR,$JB904+26),"")</f>
      </c>
      <c r="HT904">
        <f>IF($JC904&gt;=27,INDEX($GR:$GR,$JB904+27),"")</f>
      </c>
      <c r="HU904">
        <f>IF($JC904&gt;=28,INDEX($GR:$GR,$JB904+28),"")</f>
      </c>
      <c r="HV904">
        <f>IF($JC904&gt;=29,INDEX($GR:$GR,$JB904+29),"")</f>
      </c>
      <c r="HW904">
        <f>IF($JC904&gt;=30,INDEX($GR:$GR,$JB904+30),"")</f>
      </c>
      <c r="HX904">
        <f>IF($JC904&gt;=31,INDEX($GR:$GR,$JB904+31),"")</f>
      </c>
      <c r="HY904">
        <f>IF($JC904&gt;=32,INDEX($GR:$GR,$JB904+32),"")</f>
      </c>
      <c r="HZ904">
        <f>IF($JC904&gt;=33,INDEX($GR:$GR,$JB904+33),"")</f>
      </c>
      <c r="IA904">
        <f>IF($JC904&gt;=34,INDEX($GR:$GR,$JB904+34),"")</f>
      </c>
      <c r="IB904">
        <f>IF($JC904&gt;=35,INDEX($GR:$GR,$JB904+35),"")</f>
      </c>
      <c r="IC904">
        <f>IF($JC904&gt;=36,INDEX($GR:$GR,$JB904+36),"")</f>
      </c>
      <c r="ID904">
        <f>IF($JC904&gt;=37,INDEX($GR:$GR,$JB904+37),"")</f>
      </c>
      <c r="IE904">
        <f>IF($JC904&gt;=38,INDEX($GR:$GR,$JB904+38),"")</f>
      </c>
      <c r="IF904">
        <f>IF($JC904&gt;=39,INDEX($GR:$GR,$JB904+39),"")</f>
      </c>
      <c r="IG904">
        <f>IF($JC904&gt;=40,INDEX($GR:$GR,$JB904+40),"")</f>
      </c>
      <c r="IH904">
        <f>IF($JC904&gt;=41,INDEX($GR:$GR,$JB904+41),"")</f>
      </c>
      <c r="II904">
        <f>IF($JC904&gt;=42,INDEX($GR:$GR,$JB904+42),"")</f>
      </c>
      <c r="IJ904">
        <f>IF($JC904&gt;=43,INDEX($GR:$GR,$JB904+43),"")</f>
      </c>
      <c r="IK904">
        <f>IF($JC904&gt;=44,INDEX($GR:$GR,$JB904+44),"")</f>
      </c>
      <c r="IL904">
        <f>IF($JC904&gt;=45,INDEX($GR:$GR,$JB904+45),"")</f>
      </c>
      <c r="IM904">
        <f>IF($JC904&gt;=46,INDEX($GR:$GR,$JB904+46),"")</f>
      </c>
      <c r="IN904">
        <f>IF($JC904&gt;=47,INDEX($GR:$GR,$JB904+47),"")</f>
      </c>
      <c r="IO904">
        <f>IF($JC904&gt;=48,INDEX($GR:$GR,$JB904+48),"")</f>
      </c>
      <c r="IP904">
        <f>IF($JC904&gt;=49,INDEX($GR:$GR,$JB904+49),"")</f>
      </c>
      <c r="IQ904">
        <f>IF($JC904&gt;=50,INDEX($GR:$GR,$JB904+50),"")</f>
      </c>
      <c r="IR904">
        <f>IF($JC904&gt;=51,INDEX($GR:$GR,$JB904+51),"")</f>
      </c>
      <c r="IS904">
        <f>IF($JC904&gt;=52,INDEX($GR:$GR,$JB904+52),"")</f>
      </c>
      <c r="IT904">
        <f>IF($JC904&gt;=53,INDEX($GR:$GR,$JB904+53),"")</f>
      </c>
      <c r="IU904">
        <f>IF($JC904&gt;=54,INDEX($GR:$GR,$JB904+54),"")</f>
      </c>
      <c r="IV904">
        <f>IF($JC904&gt;=55,INDEX($GR:$GR,$JB904+55),"")</f>
      </c>
      <c r="IW904">
        <f>IF($JC904&gt;=56,INDEX($GR:$GR,$JB904+56),"")</f>
      </c>
      <c r="IX904">
        <f>IF($JC904&gt;=57,INDEX($GR:$GR,$JB904+57),"")</f>
      </c>
      <c r="IY904">
        <f>IF($JC904&gt;=58,INDEX($GR:$GR,$JB904+58),"")</f>
      </c>
      <c r="IZ904">
        <f>IF($JC904&gt;=59,INDEX($GR:$GR,$JB904+59),"")</f>
      </c>
      <c r="JA904">
        <f>IF($JC904&gt;=60,INDEX($GR:$GR,$JB904+60),"")</f>
      </c>
      <c r="JB904">
        <f>IFERROR(MATCH($GQ904,$GR$2:$GR$324,0)+1,0)</f>
      </c>
      <c r="JC904">
        <f>IFERROR(INDEX($GS$2:$GS$324,MATCH($GQ904,$GR$2:$GR$324,0)),0)</f>
      </c>
      <c r="JD904" t="s">
        <v>40</v>
      </c>
      <c r="JE904" t="s">
        <v>40</v>
      </c>
    </row>
    <row r="905" spans="1:265" x14ac:dyDescent="0.25">
      <c r="Q905">
        <f>IF(OR($T905="",$P905=""),"",IFERROR($T905/$P905,0))</f>
      </c>
      <c r="R905">
        <f>IF($T905="","",
SUM($S905,$U905,$Z905,$V905,$X905)*
(1-IF($AA905="",0,VALUE($AA905)/100)))</f>
      </c>
      <c r="S905">
        <f>IF($T905="","",$T905)</f>
      </c>
      <c r="U905">
        <f>IF($T905="","",
IF($N905="","",
IF(ISNUMBER(SEARCH("exempt",LOWER($N905))),0,
$T905*(VALUE(SUBSTITUTE($N905,"%",""))/100))))</f>
      </c>
      <c r="AB905">
        <f>IFERROR(IF(FIND(" - ",$K905)&gt;0,MID($K905,FIND(" - ",$K905)+3,LEN($K905)),""),"")</f>
      </c>
      <c r="AK905" t="s">
        <v>1492</v>
      </c>
      <c r="AP905">
        <f>IFERROR(LEFT($K905,FIND(" - ",$K905)-1),$K905)</f>
      </c>
      <c r="AS905">
        <f>IF($CH905&gt;=1,INDEX($AQ:$AQ,$CG905+1),"")</f>
      </c>
      <c r="AT905">
        <f>IF($CH905&gt;=2,INDEX($AQ:$AQ,$CG905+2),"")</f>
      </c>
      <c r="AU905">
        <f>IF($CH905&gt;=3,INDEX($AQ:$AQ,$CG905+3),"")</f>
      </c>
      <c r="AV905">
        <f>IF($CH905&gt;=4,INDEX($AQ:$AQ,$CG905+4),"")</f>
      </c>
      <c r="AW905">
        <f>IF($CH905&gt;=5,INDEX($AQ:$AQ,$CG905+5),"")</f>
      </c>
      <c r="AX905">
        <f>IF($CH905&gt;=6,INDEX($AQ:$AQ,$CG905+6),"")</f>
      </c>
      <c r="AY905">
        <f>IF($CH905&gt;=7,INDEX($AQ:$AQ,$CG905+7),"")</f>
      </c>
      <c r="AZ905">
        <f>IF($CH905&gt;=8,INDEX($AQ:$AQ,$CG905+8),"")</f>
      </c>
      <c r="BA905">
        <f>IF($CH905&gt;=9,INDEX($AQ:$AQ,$CG905+9),"")</f>
      </c>
      <c r="BB905">
        <f>IF($CH905&gt;=10,INDEX($AQ:$AQ,$CG905+10),"")</f>
      </c>
      <c r="BC905">
        <f>IF($CH905&gt;=11,INDEX($AQ:$AQ,$CG905+11),"")</f>
      </c>
      <c r="BD905">
        <f>IF($CH905&gt;=12,INDEX($AQ:$AQ,$CG905+12),"")</f>
      </c>
      <c r="BE905">
        <f>IF($CH905&gt;=13,INDEX($AQ:$AQ,$CG905+13),"")</f>
      </c>
      <c r="BF905">
        <f>IF($CH905&gt;=14,INDEX($AQ:$AQ,$CG905+14),"")</f>
      </c>
      <c r="BG905">
        <f>IF($CH905&gt;=15,INDEX($AQ:$AQ,$CG905+15),"")</f>
      </c>
      <c r="BH905">
        <f>IF($CH905&gt;=16,INDEX($AQ:$AQ,$CG905+16),"")</f>
      </c>
      <c r="BI905">
        <f>IF($CH905&gt;=17,INDEX($AQ:$AQ,$CG905+17),"")</f>
      </c>
      <c r="BJ905">
        <f>IF($CH905&gt;=18,INDEX($AQ:$AQ,$CG905+18),"")</f>
      </c>
      <c r="BK905">
        <f>IF($CH905&gt;=19,INDEX($AQ:$AQ,$CG905+19),"")</f>
      </c>
      <c r="BL905">
        <f>IF($CH905&gt;=20,INDEX($AQ:$AQ,$CG905+20),"")</f>
      </c>
      <c r="BM905">
        <f>IF($CH905&gt;=21,INDEX($AQ:$AQ,$CG905+21),"")</f>
      </c>
      <c r="BN905">
        <f>IF($CH905&gt;=22,INDEX($AQ:$AQ,$CG905+22),"")</f>
      </c>
      <c r="BO905">
        <f>IF($CH905&gt;=23,INDEX($AQ:$AQ,$CG905+23),"")</f>
      </c>
      <c r="BP905">
        <f>IF($CH905&gt;=24,INDEX($AQ:$AQ,$CG905+24),"")</f>
      </c>
      <c r="BQ905">
        <f>IF($CH905&gt;=25,INDEX($AQ:$AQ,$CG905+25),"")</f>
      </c>
      <c r="BR905">
        <f>IF($CH905&gt;=26,INDEX($AQ:$AQ,$CG905+26),"")</f>
      </c>
      <c r="BS905">
        <f>IF($CH905&gt;=27,INDEX($AQ:$AQ,$CG905+27),"")</f>
      </c>
      <c r="BT905">
        <f>IF($CH905&gt;=28,INDEX($AQ:$AQ,$CG905+28),"")</f>
      </c>
      <c r="BU905">
        <f>IF($CH905&gt;=29,INDEX($AQ:$AQ,$CG905+29),"")</f>
      </c>
      <c r="BV905">
        <f>IF($CH905&gt;=30,INDEX($AQ:$AQ,$CG905+30),"")</f>
      </c>
      <c r="BW905">
        <f>IF($CH905&gt;=31,INDEX($AQ:$AQ,$CG905+31),"")</f>
      </c>
      <c r="BX905">
        <f>IF($CH905&gt;=32,INDEX($AQ:$AQ,$CG905+32),"")</f>
      </c>
      <c r="BY905">
        <f>IF($CH905&gt;=33,INDEX($AQ:$AQ,$CG905+33),"")</f>
      </c>
      <c r="BZ905">
        <f>IF($CH905&gt;=34,INDEX($AQ:$AQ,$CG905+34),"")</f>
      </c>
      <c r="CA905">
        <f>IF($CH905&gt;=35,INDEX($AQ:$AQ,$CG905+35),"")</f>
      </c>
      <c r="CB905">
        <f>IF($CH905&gt;=36,INDEX($AQ:$AQ,$CG905+36),"")</f>
      </c>
      <c r="CC905">
        <f>IF($CH905&gt;=37,INDEX($AQ:$AQ,$CG905+37),"")</f>
      </c>
      <c r="CD905">
        <f>IF($CH905&gt;=38,INDEX($AQ:$AQ,$CG905+38),"")</f>
      </c>
      <c r="CE905">
        <f>IF($CH905&gt;=39,INDEX($AQ:$AQ,$CG905+39),"")</f>
      </c>
      <c r="CF905">
        <f>IF($CH905&gt;=40,INDEX($AQ:$AQ,$CG905+40),"")</f>
      </c>
      <c r="CG905">
        <f>IFERROR(MATCH($AP905,$AQ$2:$AQ$134,0)+1,0)</f>
      </c>
      <c r="CH905">
        <f>IFERROR(INDEX($AR$2:$AR$134,MATCH($AP905,$AQ$2:$AQ$134,0)),0)</f>
      </c>
      <c r="CI905">
        <f>IFERROR(LEFT($L905,FIND(" - ",$L905)-1),$L905)</f>
      </c>
      <c r="CL905">
        <f>IF($DG905&gt;=1,INDEX($CJ:$CJ,$DF905+1),"")</f>
      </c>
      <c r="CM905">
        <f>IF($DG905&gt;=2,INDEX($CJ:$CJ,$DF905+2),"")</f>
      </c>
      <c r="CN905">
        <f>IF($DG905&gt;=3,INDEX($CJ:$CJ,$DF905+3),"")</f>
      </c>
      <c r="CO905">
        <f>IF($DG905&gt;=4,INDEX($CJ:$CJ,$DF905+4),"")</f>
      </c>
      <c r="CP905">
        <f>IF($DG905&gt;=5,INDEX($CJ:$CJ,$DF905+5),"")</f>
      </c>
      <c r="CQ905">
        <f>IF($DG905&gt;=6,INDEX($CJ:$CJ,$DF905+6),"")</f>
      </c>
      <c r="CR905">
        <f>IF($DG905&gt;=7,INDEX($CJ:$CJ,$DF905+7),"")</f>
      </c>
      <c r="CS905">
        <f>IF($DG905&gt;=8,INDEX($CJ:$CJ,$DF905+8),"")</f>
      </c>
      <c r="CT905">
        <f>IF($DG905&gt;=9,INDEX($CJ:$CJ,$DF905+9),"")</f>
      </c>
      <c r="CU905">
        <f>IF($DG905&gt;=10,INDEX($CJ:$CJ,$DF905+10),"")</f>
      </c>
      <c r="CV905">
        <f>IF($DG905&gt;=11,INDEX($CJ:$CJ,$DF905+11),"")</f>
      </c>
      <c r="CW905">
        <f>IF($DG905&gt;=12,INDEX($CJ:$CJ,$DF905+12),"")</f>
      </c>
      <c r="CX905">
        <f>IF($DG905&gt;=13,INDEX($CJ:$CJ,$DF905+13),"")</f>
      </c>
      <c r="CY905">
        <f>IF($DG905&gt;=14,INDEX($CJ:$CJ,$DF905+14),"")</f>
      </c>
      <c r="CZ905">
        <f>IF($DG905&gt;=15,INDEX($CJ:$CJ,$DF905+15),"")</f>
      </c>
      <c r="DA905">
        <f>IF($DG905&gt;=16,INDEX($CJ:$CJ,$DF905+16),"")</f>
      </c>
      <c r="DB905">
        <f>IF($DG905&gt;=17,INDEX($CJ:$CJ,$DF905+17),"")</f>
      </c>
      <c r="DC905">
        <f>IF($DG905&gt;=18,INDEX($CJ:$CJ,$DF905+18),"")</f>
      </c>
      <c r="DD905">
        <f>IF($DG905&gt;=19,INDEX($CJ:$CJ,$DF905+19),"")</f>
      </c>
      <c r="DE905">
        <f>IF($DG905&gt;=20,INDEX($CJ:$CJ,$DF905+20),"")</f>
      </c>
      <c r="DF905">
        <f>IFERROR(MATCH($CI905,$CJ$2:$CJ$263,0)+1,0)</f>
      </c>
      <c r="DG905">
        <f>IFERROR(INDEX($CK$2:$CK$263,MATCH($CI905,$CJ$2:$CJ$263,0)),0)</f>
      </c>
      <c r="DH905">
        <f>IFERROR(INDEX($AO:$AO,MATCH($N905,$AN:$AN,0))&amp;"","")</f>
      </c>
      <c r="DL905">
        <f>IF($GO905&gt;=1,INDEX($DI:$DI,$GN905+1),"")</f>
      </c>
      <c r="DM905">
        <f>IF($GO905&gt;=2,INDEX($DI:$DI,$GN905+2),"")</f>
      </c>
      <c r="DN905">
        <f>IF($GO905&gt;=3,INDEX($DI:$DI,$GN905+3),"")</f>
      </c>
      <c r="DO905">
        <f>IF($GO905&gt;=4,INDEX($DI:$DI,$GN905+4),"")</f>
      </c>
      <c r="DP905">
        <f>IF($GO905&gt;=5,INDEX($DI:$DI,$GN905+5),"")</f>
      </c>
      <c r="DQ905">
        <f>IF($GO905&gt;=6,INDEX($DI:$DI,$GN905+6),"")</f>
      </c>
      <c r="DR905">
        <f>IF($GO905&gt;=7,INDEX($DI:$DI,$GN905+7),"")</f>
      </c>
      <c r="DS905">
        <f>IF($GO905&gt;=8,INDEX($DI:$DI,$GN905+8),"")</f>
      </c>
      <c r="DT905">
        <f>IF($GO905&gt;=9,INDEX($DI:$DI,$GN905+9),"")</f>
      </c>
      <c r="DU905">
        <f>IF($GO905&gt;=10,INDEX($DI:$DI,$GN905+10),"")</f>
      </c>
      <c r="DV905">
        <f>IF($GO905&gt;=11,INDEX($DI:$DI,$GN905+11),"")</f>
      </c>
      <c r="DW905">
        <f>IF($GO905&gt;=12,INDEX($DI:$DI,$GN905+12),"")</f>
      </c>
      <c r="DX905">
        <f>IF($GO905&gt;=13,INDEX($DI:$DI,$GN905+13),"")</f>
      </c>
      <c r="DY905">
        <f>IF($GO905&gt;=14,INDEX($DI:$DI,$GN905+14),"")</f>
      </c>
      <c r="DZ905">
        <f>IF($GO905&gt;=15,INDEX($DI:$DI,$GN905+15),"")</f>
      </c>
      <c r="EA905">
        <f>IF($GO905&gt;=16,INDEX($DI:$DI,$GN905+16),"")</f>
      </c>
      <c r="EB905">
        <f>IF($GO905&gt;=17,INDEX($DI:$DI,$GN905+17),"")</f>
      </c>
      <c r="EC905">
        <f>IF($GO905&gt;=18,INDEX($DI:$DI,$GN905+18),"")</f>
      </c>
      <c r="ED905">
        <f>IF($GO905&gt;=19,INDEX($DI:$DI,$GN905+19),"")</f>
      </c>
      <c r="EE905">
        <f>IF($GO905&gt;=20,INDEX($DI:$DI,$GN905+20),"")</f>
      </c>
      <c r="EF905">
        <f>IF($GO905&gt;=21,INDEX($DI:$DI,$GN905+21),"")</f>
      </c>
      <c r="EG905">
        <f>IF($GO905&gt;=22,INDEX($DI:$DI,$GN905+22),"")</f>
      </c>
      <c r="EH905">
        <f>IF($GO905&gt;=23,INDEX($DI:$DI,$GN905+23),"")</f>
      </c>
      <c r="EI905">
        <f>IF($GO905&gt;=24,INDEX($DI:$DI,$GN905+24),"")</f>
      </c>
      <c r="EJ905">
        <f>IF($GO905&gt;=25,INDEX($DI:$DI,$GN905+25),"")</f>
      </c>
      <c r="EK905">
        <f>IF($GO905&gt;=26,INDEX($DI:$DI,$GN905+26),"")</f>
      </c>
      <c r="EL905">
        <f>IF($GO905&gt;=27,INDEX($DI:$DI,$GN905+27),"")</f>
      </c>
      <c r="EM905">
        <f>IF($GO905&gt;=28,INDEX($DI:$DI,$GN905+28),"")</f>
      </c>
      <c r="EN905">
        <f>IF($GO905&gt;=29,INDEX($DI:$DI,$GN905+29),"")</f>
      </c>
      <c r="EO905">
        <f>IF($GO905&gt;=30,INDEX($DI:$DI,$GN905+30),"")</f>
      </c>
      <c r="EP905">
        <f>IF($GO905&gt;=31,INDEX($DI:$DI,$GN905+31),"")</f>
      </c>
      <c r="EQ905">
        <f>IF($GO905&gt;=32,INDEX($DI:$DI,$GN905+32),"")</f>
      </c>
      <c r="ER905">
        <f>IF($GO905&gt;=33,INDEX($DI:$DI,$GN905+33),"")</f>
      </c>
      <c r="ES905">
        <f>IF($GO905&gt;=34,INDEX($DI:$DI,$GN905+34),"")</f>
      </c>
      <c r="ET905">
        <f>IF($GO905&gt;=35,INDEX($DI:$DI,$GN905+35),"")</f>
      </c>
      <c r="EU905">
        <f>IF($GO905&gt;=36,INDEX($DI:$DI,$GN905+36),"")</f>
      </c>
      <c r="EV905">
        <f>IF($GO905&gt;=37,INDEX($DI:$DI,$GN905+37),"")</f>
      </c>
      <c r="EW905">
        <f>IF($GO905&gt;=38,INDEX($DI:$DI,$GN905+38),"")</f>
      </c>
      <c r="EX905">
        <f>IF($GO905&gt;=39,INDEX($DI:$DI,$GN905+39),"")</f>
      </c>
      <c r="EY905">
        <f>IF($GO905&gt;=40,INDEX($DI:$DI,$GN905+40),"")</f>
      </c>
      <c r="EZ905">
        <f>IF($GO905&gt;=1,INDEX($DJ:$DJ,$GN905+1),"")</f>
      </c>
      <c r="FA905">
        <f>IF($GO905&gt;=2,INDEX($DJ:$DJ,$GN905+2),"")</f>
      </c>
      <c r="FB905">
        <f>IF($GO905&gt;=3,INDEX($DJ:$DJ,$GN905+3),"")</f>
      </c>
      <c r="FC905">
        <f>IF($GO905&gt;=4,INDEX($DJ:$DJ,$GN905+4),"")</f>
      </c>
      <c r="FD905">
        <f>IF($GO905&gt;=5,INDEX($DJ:$DJ,$GN905+5),"")</f>
      </c>
      <c r="FE905">
        <f>IF($GO905&gt;=6,INDEX($DJ:$DJ,$GN905+6),"")</f>
      </c>
      <c r="FF905">
        <f>IF($GO905&gt;=7,INDEX($DJ:$DJ,$GN905+7),"")</f>
      </c>
      <c r="FG905">
        <f>IF($GO905&gt;=8,INDEX($DJ:$DJ,$GN905+8),"")</f>
      </c>
      <c r="FH905">
        <f>IF($GO905&gt;=9,INDEX($DJ:$DJ,$GN905+9),"")</f>
      </c>
      <c r="FI905">
        <f>IF($GO905&gt;=10,INDEX($DJ:$DJ,$GN905+10),"")</f>
      </c>
      <c r="FJ905">
        <f>IF($GO905&gt;=11,INDEX($DJ:$DJ,$GN905+11),"")</f>
      </c>
      <c r="FK905">
        <f>IF($GO905&gt;=12,INDEX($DJ:$DJ,$GN905+12),"")</f>
      </c>
      <c r="FL905">
        <f>IF($GO905&gt;=13,INDEX($DJ:$DJ,$GN905+13),"")</f>
      </c>
      <c r="FM905">
        <f>IF($GO905&gt;=14,INDEX($DJ:$DJ,$GN905+14),"")</f>
      </c>
      <c r="FN905">
        <f>IF($GO905&gt;=15,INDEX($DJ:$DJ,$GN905+15),"")</f>
      </c>
      <c r="FO905">
        <f>IF($GO905&gt;=16,INDEX($DJ:$DJ,$GN905+16),"")</f>
      </c>
      <c r="FP905">
        <f>IF($GO905&gt;=17,INDEX($DJ:$DJ,$GN905+17),"")</f>
      </c>
      <c r="FQ905">
        <f>IF($GO905&gt;=18,INDEX($DJ:$DJ,$GN905+18),"")</f>
      </c>
      <c r="FR905">
        <f>IF($GO905&gt;=19,INDEX($DJ:$DJ,$GN905+19),"")</f>
      </c>
      <c r="FS905">
        <f>IF($GO905&gt;=20,INDEX($DJ:$DJ,$GN905+20),"")</f>
      </c>
      <c r="FT905">
        <f>IF($GO905&gt;=21,INDEX($DJ:$DJ,$GN905+21),"")</f>
      </c>
      <c r="FU905">
        <f>IF($GO905&gt;=22,INDEX($DJ:$DJ,$GN905+22),"")</f>
      </c>
      <c r="FV905">
        <f>IF($GO905&gt;=23,INDEX($DJ:$DJ,$GN905+23),"")</f>
      </c>
      <c r="FW905">
        <f>IF($GO905&gt;=24,INDEX($DJ:$DJ,$GN905+24),"")</f>
      </c>
      <c r="FX905">
        <f>IF($GO905&gt;=25,INDEX($DJ:$DJ,$GN905+25),"")</f>
      </c>
      <c r="FY905">
        <f>IF($GO905&gt;=26,INDEX($DJ:$DJ,$GN905+26),"")</f>
      </c>
      <c r="FZ905">
        <f>IF($GO905&gt;=27,INDEX($DJ:$DJ,$GN905+27),"")</f>
      </c>
      <c r="GA905">
        <f>IF($GO905&gt;=28,INDEX($DJ:$DJ,$GN905+28),"")</f>
      </c>
      <c r="GB905">
        <f>IF($GO905&gt;=29,INDEX($DJ:$DJ,$GN905+29),"")</f>
      </c>
      <c r="GC905">
        <f>IF($GO905&gt;=30,INDEX($DJ:$DJ,$GN905+30),"")</f>
      </c>
      <c r="GD905">
        <f>IF($GO905&gt;=31,INDEX($DJ:$DJ,$GN905+31),"")</f>
      </c>
      <c r="GE905">
        <f>IF($GO905&gt;=32,INDEX($DJ:$DJ,$GN905+32),"")</f>
      </c>
      <c r="GF905">
        <f>IF($GO905&gt;=33,INDEX($DJ:$DJ,$GN905+33),"")</f>
      </c>
      <c r="GG905">
        <f>IF($GO905&gt;=34,INDEX($DJ:$DJ,$GN905+34),"")</f>
      </c>
      <c r="GH905">
        <f>IF($GO905&gt;=35,INDEX($DJ:$DJ,$GN905+35),"")</f>
      </c>
      <c r="GI905">
        <f>IF($GO905&gt;=36,INDEX($DJ:$DJ,$GN905+36),"")</f>
      </c>
      <c r="GJ905">
        <f>IF($GO905&gt;=37,INDEX($DJ:$DJ,$GN905+37),"")</f>
      </c>
      <c r="GK905">
        <f>IF($GO905&gt;=38,INDEX($DJ:$DJ,$GN905+38),"")</f>
      </c>
      <c r="GL905">
        <f>IF($GO905&gt;=39,INDEX($DJ:$DJ,$GN905+39),"")</f>
      </c>
      <c r="GM905">
        <f>IF($GO905&gt;=40,INDEX($DJ:$DJ,$GN905+40),"")</f>
      </c>
      <c r="GN905">
        <f>IFERROR(MATCH($DH905,$DI$2:$DI$148,0)+1,0)</f>
      </c>
      <c r="GO905">
        <f>IFERROR(INDEX($DK$2:$DK$148,MATCH($DH905,$DI$2:$DI$148,0)),0)</f>
      </c>
      <c r="GP905">
        <f>IFERROR(MATCH($Y905,$DL$905:$EY$905,0),0)</f>
      </c>
      <c r="GQ905">
        <f>IF($GP905&gt;0,INDEX($EZ$905:$GM$905,$GP905),"")</f>
      </c>
      <c r="GT905">
        <f>IF($JC905&gt;=1,INDEX($GR:$GR,$JB905+1),"")</f>
      </c>
      <c r="GU905">
        <f>IF($JC905&gt;=2,INDEX($GR:$GR,$JB905+2),"")</f>
      </c>
      <c r="GV905">
        <f>IF($JC905&gt;=3,INDEX($GR:$GR,$JB905+3),"")</f>
      </c>
      <c r="GW905">
        <f>IF($JC905&gt;=4,INDEX($GR:$GR,$JB905+4),"")</f>
      </c>
      <c r="GX905">
        <f>IF($JC905&gt;=5,INDEX($GR:$GR,$JB905+5),"")</f>
      </c>
      <c r="GY905">
        <f>IF($JC905&gt;=6,INDEX($GR:$GR,$JB905+6),"")</f>
      </c>
      <c r="GZ905">
        <f>IF($JC905&gt;=7,INDEX($GR:$GR,$JB905+7),"")</f>
      </c>
      <c r="HA905">
        <f>IF($JC905&gt;=8,INDEX($GR:$GR,$JB905+8),"")</f>
      </c>
      <c r="HB905">
        <f>IF($JC905&gt;=9,INDEX($GR:$GR,$JB905+9),"")</f>
      </c>
      <c r="HC905">
        <f>IF($JC905&gt;=10,INDEX($GR:$GR,$JB905+10),"")</f>
      </c>
      <c r="HD905">
        <f>IF($JC905&gt;=11,INDEX($GR:$GR,$JB905+11),"")</f>
      </c>
      <c r="HE905">
        <f>IF($JC905&gt;=12,INDEX($GR:$GR,$JB905+12),"")</f>
      </c>
      <c r="HF905">
        <f>IF($JC905&gt;=13,INDEX($GR:$GR,$JB905+13),"")</f>
      </c>
      <c r="HG905">
        <f>IF($JC905&gt;=14,INDEX($GR:$GR,$JB905+14),"")</f>
      </c>
      <c r="HH905">
        <f>IF($JC905&gt;=15,INDEX($GR:$GR,$JB905+15),"")</f>
      </c>
      <c r="HI905">
        <f>IF($JC905&gt;=16,INDEX($GR:$GR,$JB905+16),"")</f>
      </c>
      <c r="HJ905">
        <f>IF($JC905&gt;=17,INDEX($GR:$GR,$JB905+17),"")</f>
      </c>
      <c r="HK905">
        <f>IF($JC905&gt;=18,INDEX($GR:$GR,$JB905+18),"")</f>
      </c>
      <c r="HL905">
        <f>IF($JC905&gt;=19,INDEX($GR:$GR,$JB905+19),"")</f>
      </c>
      <c r="HM905">
        <f>IF($JC905&gt;=20,INDEX($GR:$GR,$JB905+20),"")</f>
      </c>
      <c r="HN905">
        <f>IF($JC905&gt;=21,INDEX($GR:$GR,$JB905+21),"")</f>
      </c>
      <c r="HO905">
        <f>IF($JC905&gt;=22,INDEX($GR:$GR,$JB905+22),"")</f>
      </c>
      <c r="HP905">
        <f>IF($JC905&gt;=23,INDEX($GR:$GR,$JB905+23),"")</f>
      </c>
      <c r="HQ905">
        <f>IF($JC905&gt;=24,INDEX($GR:$GR,$JB905+24),"")</f>
      </c>
      <c r="HR905">
        <f>IF($JC905&gt;=25,INDEX($GR:$GR,$JB905+25),"")</f>
      </c>
      <c r="HS905">
        <f>IF($JC905&gt;=26,INDEX($GR:$GR,$JB905+26),"")</f>
      </c>
      <c r="HT905">
        <f>IF($JC905&gt;=27,INDEX($GR:$GR,$JB905+27),"")</f>
      </c>
      <c r="HU905">
        <f>IF($JC905&gt;=28,INDEX($GR:$GR,$JB905+28),"")</f>
      </c>
      <c r="HV905">
        <f>IF($JC905&gt;=29,INDEX($GR:$GR,$JB905+29),"")</f>
      </c>
      <c r="HW905">
        <f>IF($JC905&gt;=30,INDEX($GR:$GR,$JB905+30),"")</f>
      </c>
      <c r="HX905">
        <f>IF($JC905&gt;=31,INDEX($GR:$GR,$JB905+31),"")</f>
      </c>
      <c r="HY905">
        <f>IF($JC905&gt;=32,INDEX($GR:$GR,$JB905+32),"")</f>
      </c>
      <c r="HZ905">
        <f>IF($JC905&gt;=33,INDEX($GR:$GR,$JB905+33),"")</f>
      </c>
      <c r="IA905">
        <f>IF($JC905&gt;=34,INDEX($GR:$GR,$JB905+34),"")</f>
      </c>
      <c r="IB905">
        <f>IF($JC905&gt;=35,INDEX($GR:$GR,$JB905+35),"")</f>
      </c>
      <c r="IC905">
        <f>IF($JC905&gt;=36,INDEX($GR:$GR,$JB905+36),"")</f>
      </c>
      <c r="ID905">
        <f>IF($JC905&gt;=37,INDEX($GR:$GR,$JB905+37),"")</f>
      </c>
      <c r="IE905">
        <f>IF($JC905&gt;=38,INDEX($GR:$GR,$JB905+38),"")</f>
      </c>
      <c r="IF905">
        <f>IF($JC905&gt;=39,INDEX($GR:$GR,$JB905+39),"")</f>
      </c>
      <c r="IG905">
        <f>IF($JC905&gt;=40,INDEX($GR:$GR,$JB905+40),"")</f>
      </c>
      <c r="IH905">
        <f>IF($JC905&gt;=41,INDEX($GR:$GR,$JB905+41),"")</f>
      </c>
      <c r="II905">
        <f>IF($JC905&gt;=42,INDEX($GR:$GR,$JB905+42),"")</f>
      </c>
      <c r="IJ905">
        <f>IF($JC905&gt;=43,INDEX($GR:$GR,$JB905+43),"")</f>
      </c>
      <c r="IK905">
        <f>IF($JC905&gt;=44,INDEX($GR:$GR,$JB905+44),"")</f>
      </c>
      <c r="IL905">
        <f>IF($JC905&gt;=45,INDEX($GR:$GR,$JB905+45),"")</f>
      </c>
      <c r="IM905">
        <f>IF($JC905&gt;=46,INDEX($GR:$GR,$JB905+46),"")</f>
      </c>
      <c r="IN905">
        <f>IF($JC905&gt;=47,INDEX($GR:$GR,$JB905+47),"")</f>
      </c>
      <c r="IO905">
        <f>IF($JC905&gt;=48,INDEX($GR:$GR,$JB905+48),"")</f>
      </c>
      <c r="IP905">
        <f>IF($JC905&gt;=49,INDEX($GR:$GR,$JB905+49),"")</f>
      </c>
      <c r="IQ905">
        <f>IF($JC905&gt;=50,INDEX($GR:$GR,$JB905+50),"")</f>
      </c>
      <c r="IR905">
        <f>IF($JC905&gt;=51,INDEX($GR:$GR,$JB905+51),"")</f>
      </c>
      <c r="IS905">
        <f>IF($JC905&gt;=52,INDEX($GR:$GR,$JB905+52),"")</f>
      </c>
      <c r="IT905">
        <f>IF($JC905&gt;=53,INDEX($GR:$GR,$JB905+53),"")</f>
      </c>
      <c r="IU905">
        <f>IF($JC905&gt;=54,INDEX($GR:$GR,$JB905+54),"")</f>
      </c>
      <c r="IV905">
        <f>IF($JC905&gt;=55,INDEX($GR:$GR,$JB905+55),"")</f>
      </c>
      <c r="IW905">
        <f>IF($JC905&gt;=56,INDEX($GR:$GR,$JB905+56),"")</f>
      </c>
      <c r="IX905">
        <f>IF($JC905&gt;=57,INDEX($GR:$GR,$JB905+57),"")</f>
      </c>
      <c r="IY905">
        <f>IF($JC905&gt;=58,INDEX($GR:$GR,$JB905+58),"")</f>
      </c>
      <c r="IZ905">
        <f>IF($JC905&gt;=59,INDEX($GR:$GR,$JB905+59),"")</f>
      </c>
      <c r="JA905">
        <f>IF($JC905&gt;=60,INDEX($GR:$GR,$JB905+60),"")</f>
      </c>
      <c r="JB905">
        <f>IFERROR(MATCH($GQ905,$GR$2:$GR$324,0)+1,0)</f>
      </c>
      <c r="JC905">
        <f>IFERROR(INDEX($GS$2:$GS$324,MATCH($GQ905,$GR$2:$GR$324,0)),0)</f>
      </c>
      <c r="JD905" t="s">
        <v>40</v>
      </c>
      <c r="JE905" t="s">
        <v>40</v>
      </c>
    </row>
    <row r="906" spans="1:265" x14ac:dyDescent="0.25">
      <c r="Q906">
        <f>IF(OR($T906="",$P906=""),"",IFERROR($T906/$P906,0))</f>
      </c>
      <c r="R906">
        <f>IF($T906="","",
SUM($S906,$U906,$Z906,$V906,$X906)*
(1-IF($AA906="",0,VALUE($AA906)/100)))</f>
      </c>
      <c r="S906">
        <f>IF($T906="","",$T906)</f>
      </c>
      <c r="U906">
        <f>IF($T906="","",
IF($N906="","",
IF(ISNUMBER(SEARCH("exempt",LOWER($N906))),0,
$T906*(VALUE(SUBSTITUTE($N906,"%",""))/100))))</f>
      </c>
      <c r="AB906">
        <f>IFERROR(IF(FIND(" - ",$K906)&gt;0,MID($K906,FIND(" - ",$K906)+3,LEN($K906)),""),"")</f>
      </c>
      <c r="AK906" t="s">
        <v>1493</v>
      </c>
      <c r="AP906">
        <f>IFERROR(LEFT($K906,FIND(" - ",$K906)-1),$K906)</f>
      </c>
      <c r="AS906">
        <f>IF($CH906&gt;=1,INDEX($AQ:$AQ,$CG906+1),"")</f>
      </c>
      <c r="AT906">
        <f>IF($CH906&gt;=2,INDEX($AQ:$AQ,$CG906+2),"")</f>
      </c>
      <c r="AU906">
        <f>IF($CH906&gt;=3,INDEX($AQ:$AQ,$CG906+3),"")</f>
      </c>
      <c r="AV906">
        <f>IF($CH906&gt;=4,INDEX($AQ:$AQ,$CG906+4),"")</f>
      </c>
      <c r="AW906">
        <f>IF($CH906&gt;=5,INDEX($AQ:$AQ,$CG906+5),"")</f>
      </c>
      <c r="AX906">
        <f>IF($CH906&gt;=6,INDEX($AQ:$AQ,$CG906+6),"")</f>
      </c>
      <c r="AY906">
        <f>IF($CH906&gt;=7,INDEX($AQ:$AQ,$CG906+7),"")</f>
      </c>
      <c r="AZ906">
        <f>IF($CH906&gt;=8,INDEX($AQ:$AQ,$CG906+8),"")</f>
      </c>
      <c r="BA906">
        <f>IF($CH906&gt;=9,INDEX($AQ:$AQ,$CG906+9),"")</f>
      </c>
      <c r="BB906">
        <f>IF($CH906&gt;=10,INDEX($AQ:$AQ,$CG906+10),"")</f>
      </c>
      <c r="BC906">
        <f>IF($CH906&gt;=11,INDEX($AQ:$AQ,$CG906+11),"")</f>
      </c>
      <c r="BD906">
        <f>IF($CH906&gt;=12,INDEX($AQ:$AQ,$CG906+12),"")</f>
      </c>
      <c r="BE906">
        <f>IF($CH906&gt;=13,INDEX($AQ:$AQ,$CG906+13),"")</f>
      </c>
      <c r="BF906">
        <f>IF($CH906&gt;=14,INDEX($AQ:$AQ,$CG906+14),"")</f>
      </c>
      <c r="BG906">
        <f>IF($CH906&gt;=15,INDEX($AQ:$AQ,$CG906+15),"")</f>
      </c>
      <c r="BH906">
        <f>IF($CH906&gt;=16,INDEX($AQ:$AQ,$CG906+16),"")</f>
      </c>
      <c r="BI906">
        <f>IF($CH906&gt;=17,INDEX($AQ:$AQ,$CG906+17),"")</f>
      </c>
      <c r="BJ906">
        <f>IF($CH906&gt;=18,INDEX($AQ:$AQ,$CG906+18),"")</f>
      </c>
      <c r="BK906">
        <f>IF($CH906&gt;=19,INDEX($AQ:$AQ,$CG906+19),"")</f>
      </c>
      <c r="BL906">
        <f>IF($CH906&gt;=20,INDEX($AQ:$AQ,$CG906+20),"")</f>
      </c>
      <c r="BM906">
        <f>IF($CH906&gt;=21,INDEX($AQ:$AQ,$CG906+21),"")</f>
      </c>
      <c r="BN906">
        <f>IF($CH906&gt;=22,INDEX($AQ:$AQ,$CG906+22),"")</f>
      </c>
      <c r="BO906">
        <f>IF($CH906&gt;=23,INDEX($AQ:$AQ,$CG906+23),"")</f>
      </c>
      <c r="BP906">
        <f>IF($CH906&gt;=24,INDEX($AQ:$AQ,$CG906+24),"")</f>
      </c>
      <c r="BQ906">
        <f>IF($CH906&gt;=25,INDEX($AQ:$AQ,$CG906+25),"")</f>
      </c>
      <c r="BR906">
        <f>IF($CH906&gt;=26,INDEX($AQ:$AQ,$CG906+26),"")</f>
      </c>
      <c r="BS906">
        <f>IF($CH906&gt;=27,INDEX($AQ:$AQ,$CG906+27),"")</f>
      </c>
      <c r="BT906">
        <f>IF($CH906&gt;=28,INDEX($AQ:$AQ,$CG906+28),"")</f>
      </c>
      <c r="BU906">
        <f>IF($CH906&gt;=29,INDEX($AQ:$AQ,$CG906+29),"")</f>
      </c>
      <c r="BV906">
        <f>IF($CH906&gt;=30,INDEX($AQ:$AQ,$CG906+30),"")</f>
      </c>
      <c r="BW906">
        <f>IF($CH906&gt;=31,INDEX($AQ:$AQ,$CG906+31),"")</f>
      </c>
      <c r="BX906">
        <f>IF($CH906&gt;=32,INDEX($AQ:$AQ,$CG906+32),"")</f>
      </c>
      <c r="BY906">
        <f>IF($CH906&gt;=33,INDEX($AQ:$AQ,$CG906+33),"")</f>
      </c>
      <c r="BZ906">
        <f>IF($CH906&gt;=34,INDEX($AQ:$AQ,$CG906+34),"")</f>
      </c>
      <c r="CA906">
        <f>IF($CH906&gt;=35,INDEX($AQ:$AQ,$CG906+35),"")</f>
      </c>
      <c r="CB906">
        <f>IF($CH906&gt;=36,INDEX($AQ:$AQ,$CG906+36),"")</f>
      </c>
      <c r="CC906">
        <f>IF($CH906&gt;=37,INDEX($AQ:$AQ,$CG906+37),"")</f>
      </c>
      <c r="CD906">
        <f>IF($CH906&gt;=38,INDEX($AQ:$AQ,$CG906+38),"")</f>
      </c>
      <c r="CE906">
        <f>IF($CH906&gt;=39,INDEX($AQ:$AQ,$CG906+39),"")</f>
      </c>
      <c r="CF906">
        <f>IF($CH906&gt;=40,INDEX($AQ:$AQ,$CG906+40),"")</f>
      </c>
      <c r="CG906">
        <f>IFERROR(MATCH($AP906,$AQ$2:$AQ$134,0)+1,0)</f>
      </c>
      <c r="CH906">
        <f>IFERROR(INDEX($AR$2:$AR$134,MATCH($AP906,$AQ$2:$AQ$134,0)),0)</f>
      </c>
      <c r="CI906">
        <f>IFERROR(LEFT($L906,FIND(" - ",$L906)-1),$L906)</f>
      </c>
      <c r="CL906">
        <f>IF($DG906&gt;=1,INDEX($CJ:$CJ,$DF906+1),"")</f>
      </c>
      <c r="CM906">
        <f>IF($DG906&gt;=2,INDEX($CJ:$CJ,$DF906+2),"")</f>
      </c>
      <c r="CN906">
        <f>IF($DG906&gt;=3,INDEX($CJ:$CJ,$DF906+3),"")</f>
      </c>
      <c r="CO906">
        <f>IF($DG906&gt;=4,INDEX($CJ:$CJ,$DF906+4),"")</f>
      </c>
      <c r="CP906">
        <f>IF($DG906&gt;=5,INDEX($CJ:$CJ,$DF906+5),"")</f>
      </c>
      <c r="CQ906">
        <f>IF($DG906&gt;=6,INDEX($CJ:$CJ,$DF906+6),"")</f>
      </c>
      <c r="CR906">
        <f>IF($DG906&gt;=7,INDEX($CJ:$CJ,$DF906+7),"")</f>
      </c>
      <c r="CS906">
        <f>IF($DG906&gt;=8,INDEX($CJ:$CJ,$DF906+8),"")</f>
      </c>
      <c r="CT906">
        <f>IF($DG906&gt;=9,INDEX($CJ:$CJ,$DF906+9),"")</f>
      </c>
      <c r="CU906">
        <f>IF($DG906&gt;=10,INDEX($CJ:$CJ,$DF906+10),"")</f>
      </c>
      <c r="CV906">
        <f>IF($DG906&gt;=11,INDEX($CJ:$CJ,$DF906+11),"")</f>
      </c>
      <c r="CW906">
        <f>IF($DG906&gt;=12,INDEX($CJ:$CJ,$DF906+12),"")</f>
      </c>
      <c r="CX906">
        <f>IF($DG906&gt;=13,INDEX($CJ:$CJ,$DF906+13),"")</f>
      </c>
      <c r="CY906">
        <f>IF($DG906&gt;=14,INDEX($CJ:$CJ,$DF906+14),"")</f>
      </c>
      <c r="CZ906">
        <f>IF($DG906&gt;=15,INDEX($CJ:$CJ,$DF906+15),"")</f>
      </c>
      <c r="DA906">
        <f>IF($DG906&gt;=16,INDEX($CJ:$CJ,$DF906+16),"")</f>
      </c>
      <c r="DB906">
        <f>IF($DG906&gt;=17,INDEX($CJ:$CJ,$DF906+17),"")</f>
      </c>
      <c r="DC906">
        <f>IF($DG906&gt;=18,INDEX($CJ:$CJ,$DF906+18),"")</f>
      </c>
      <c r="DD906">
        <f>IF($DG906&gt;=19,INDEX($CJ:$CJ,$DF906+19),"")</f>
      </c>
      <c r="DE906">
        <f>IF($DG906&gt;=20,INDEX($CJ:$CJ,$DF906+20),"")</f>
      </c>
      <c r="DF906">
        <f>IFERROR(MATCH($CI906,$CJ$2:$CJ$263,0)+1,0)</f>
      </c>
      <c r="DG906">
        <f>IFERROR(INDEX($CK$2:$CK$263,MATCH($CI906,$CJ$2:$CJ$263,0)),0)</f>
      </c>
      <c r="DH906">
        <f>IFERROR(INDEX($AO:$AO,MATCH($N906,$AN:$AN,0))&amp;"","")</f>
      </c>
      <c r="DL906">
        <f>IF($GO906&gt;=1,INDEX($DI:$DI,$GN906+1),"")</f>
      </c>
      <c r="DM906">
        <f>IF($GO906&gt;=2,INDEX($DI:$DI,$GN906+2),"")</f>
      </c>
      <c r="DN906">
        <f>IF($GO906&gt;=3,INDEX($DI:$DI,$GN906+3),"")</f>
      </c>
      <c r="DO906">
        <f>IF($GO906&gt;=4,INDEX($DI:$DI,$GN906+4),"")</f>
      </c>
      <c r="DP906">
        <f>IF($GO906&gt;=5,INDEX($DI:$DI,$GN906+5),"")</f>
      </c>
      <c r="DQ906">
        <f>IF($GO906&gt;=6,INDEX($DI:$DI,$GN906+6),"")</f>
      </c>
      <c r="DR906">
        <f>IF($GO906&gt;=7,INDEX($DI:$DI,$GN906+7),"")</f>
      </c>
      <c r="DS906">
        <f>IF($GO906&gt;=8,INDEX($DI:$DI,$GN906+8),"")</f>
      </c>
      <c r="DT906">
        <f>IF($GO906&gt;=9,INDEX($DI:$DI,$GN906+9),"")</f>
      </c>
      <c r="DU906">
        <f>IF($GO906&gt;=10,INDEX($DI:$DI,$GN906+10),"")</f>
      </c>
      <c r="DV906">
        <f>IF($GO906&gt;=11,INDEX($DI:$DI,$GN906+11),"")</f>
      </c>
      <c r="DW906">
        <f>IF($GO906&gt;=12,INDEX($DI:$DI,$GN906+12),"")</f>
      </c>
      <c r="DX906">
        <f>IF($GO906&gt;=13,INDEX($DI:$DI,$GN906+13),"")</f>
      </c>
      <c r="DY906">
        <f>IF($GO906&gt;=14,INDEX($DI:$DI,$GN906+14),"")</f>
      </c>
      <c r="DZ906">
        <f>IF($GO906&gt;=15,INDEX($DI:$DI,$GN906+15),"")</f>
      </c>
      <c r="EA906">
        <f>IF($GO906&gt;=16,INDEX($DI:$DI,$GN906+16),"")</f>
      </c>
      <c r="EB906">
        <f>IF($GO906&gt;=17,INDEX($DI:$DI,$GN906+17),"")</f>
      </c>
      <c r="EC906">
        <f>IF($GO906&gt;=18,INDEX($DI:$DI,$GN906+18),"")</f>
      </c>
      <c r="ED906">
        <f>IF($GO906&gt;=19,INDEX($DI:$DI,$GN906+19),"")</f>
      </c>
      <c r="EE906">
        <f>IF($GO906&gt;=20,INDEX($DI:$DI,$GN906+20),"")</f>
      </c>
      <c r="EF906">
        <f>IF($GO906&gt;=21,INDEX($DI:$DI,$GN906+21),"")</f>
      </c>
      <c r="EG906">
        <f>IF($GO906&gt;=22,INDEX($DI:$DI,$GN906+22),"")</f>
      </c>
      <c r="EH906">
        <f>IF($GO906&gt;=23,INDEX($DI:$DI,$GN906+23),"")</f>
      </c>
      <c r="EI906">
        <f>IF($GO906&gt;=24,INDEX($DI:$DI,$GN906+24),"")</f>
      </c>
      <c r="EJ906">
        <f>IF($GO906&gt;=25,INDEX($DI:$DI,$GN906+25),"")</f>
      </c>
      <c r="EK906">
        <f>IF($GO906&gt;=26,INDEX($DI:$DI,$GN906+26),"")</f>
      </c>
      <c r="EL906">
        <f>IF($GO906&gt;=27,INDEX($DI:$DI,$GN906+27),"")</f>
      </c>
      <c r="EM906">
        <f>IF($GO906&gt;=28,INDEX($DI:$DI,$GN906+28),"")</f>
      </c>
      <c r="EN906">
        <f>IF($GO906&gt;=29,INDEX($DI:$DI,$GN906+29),"")</f>
      </c>
      <c r="EO906">
        <f>IF($GO906&gt;=30,INDEX($DI:$DI,$GN906+30),"")</f>
      </c>
      <c r="EP906">
        <f>IF($GO906&gt;=31,INDEX($DI:$DI,$GN906+31),"")</f>
      </c>
      <c r="EQ906">
        <f>IF($GO906&gt;=32,INDEX($DI:$DI,$GN906+32),"")</f>
      </c>
      <c r="ER906">
        <f>IF($GO906&gt;=33,INDEX($DI:$DI,$GN906+33),"")</f>
      </c>
      <c r="ES906">
        <f>IF($GO906&gt;=34,INDEX($DI:$DI,$GN906+34),"")</f>
      </c>
      <c r="ET906">
        <f>IF($GO906&gt;=35,INDEX($DI:$DI,$GN906+35),"")</f>
      </c>
      <c r="EU906">
        <f>IF($GO906&gt;=36,INDEX($DI:$DI,$GN906+36),"")</f>
      </c>
      <c r="EV906">
        <f>IF($GO906&gt;=37,INDEX($DI:$DI,$GN906+37),"")</f>
      </c>
      <c r="EW906">
        <f>IF($GO906&gt;=38,INDEX($DI:$DI,$GN906+38),"")</f>
      </c>
      <c r="EX906">
        <f>IF($GO906&gt;=39,INDEX($DI:$DI,$GN906+39),"")</f>
      </c>
      <c r="EY906">
        <f>IF($GO906&gt;=40,INDEX($DI:$DI,$GN906+40),"")</f>
      </c>
      <c r="EZ906">
        <f>IF($GO906&gt;=1,INDEX($DJ:$DJ,$GN906+1),"")</f>
      </c>
      <c r="FA906">
        <f>IF($GO906&gt;=2,INDEX($DJ:$DJ,$GN906+2),"")</f>
      </c>
      <c r="FB906">
        <f>IF($GO906&gt;=3,INDEX($DJ:$DJ,$GN906+3),"")</f>
      </c>
      <c r="FC906">
        <f>IF($GO906&gt;=4,INDEX($DJ:$DJ,$GN906+4),"")</f>
      </c>
      <c r="FD906">
        <f>IF($GO906&gt;=5,INDEX($DJ:$DJ,$GN906+5),"")</f>
      </c>
      <c r="FE906">
        <f>IF($GO906&gt;=6,INDEX($DJ:$DJ,$GN906+6),"")</f>
      </c>
      <c r="FF906">
        <f>IF($GO906&gt;=7,INDEX($DJ:$DJ,$GN906+7),"")</f>
      </c>
      <c r="FG906">
        <f>IF($GO906&gt;=8,INDEX($DJ:$DJ,$GN906+8),"")</f>
      </c>
      <c r="FH906">
        <f>IF($GO906&gt;=9,INDEX($DJ:$DJ,$GN906+9),"")</f>
      </c>
      <c r="FI906">
        <f>IF($GO906&gt;=10,INDEX($DJ:$DJ,$GN906+10),"")</f>
      </c>
      <c r="FJ906">
        <f>IF($GO906&gt;=11,INDEX($DJ:$DJ,$GN906+11),"")</f>
      </c>
      <c r="FK906">
        <f>IF($GO906&gt;=12,INDEX($DJ:$DJ,$GN906+12),"")</f>
      </c>
      <c r="FL906">
        <f>IF($GO906&gt;=13,INDEX($DJ:$DJ,$GN906+13),"")</f>
      </c>
      <c r="FM906">
        <f>IF($GO906&gt;=14,INDEX($DJ:$DJ,$GN906+14),"")</f>
      </c>
      <c r="FN906">
        <f>IF($GO906&gt;=15,INDEX($DJ:$DJ,$GN906+15),"")</f>
      </c>
      <c r="FO906">
        <f>IF($GO906&gt;=16,INDEX($DJ:$DJ,$GN906+16),"")</f>
      </c>
      <c r="FP906">
        <f>IF($GO906&gt;=17,INDEX($DJ:$DJ,$GN906+17),"")</f>
      </c>
      <c r="FQ906">
        <f>IF($GO906&gt;=18,INDEX($DJ:$DJ,$GN906+18),"")</f>
      </c>
      <c r="FR906">
        <f>IF($GO906&gt;=19,INDEX($DJ:$DJ,$GN906+19),"")</f>
      </c>
      <c r="FS906">
        <f>IF($GO906&gt;=20,INDEX($DJ:$DJ,$GN906+20),"")</f>
      </c>
      <c r="FT906">
        <f>IF($GO906&gt;=21,INDEX($DJ:$DJ,$GN906+21),"")</f>
      </c>
      <c r="FU906">
        <f>IF($GO906&gt;=22,INDEX($DJ:$DJ,$GN906+22),"")</f>
      </c>
      <c r="FV906">
        <f>IF($GO906&gt;=23,INDEX($DJ:$DJ,$GN906+23),"")</f>
      </c>
      <c r="FW906">
        <f>IF($GO906&gt;=24,INDEX($DJ:$DJ,$GN906+24),"")</f>
      </c>
      <c r="FX906">
        <f>IF($GO906&gt;=25,INDEX($DJ:$DJ,$GN906+25),"")</f>
      </c>
      <c r="FY906">
        <f>IF($GO906&gt;=26,INDEX($DJ:$DJ,$GN906+26),"")</f>
      </c>
      <c r="FZ906">
        <f>IF($GO906&gt;=27,INDEX($DJ:$DJ,$GN906+27),"")</f>
      </c>
      <c r="GA906">
        <f>IF($GO906&gt;=28,INDEX($DJ:$DJ,$GN906+28),"")</f>
      </c>
      <c r="GB906">
        <f>IF($GO906&gt;=29,INDEX($DJ:$DJ,$GN906+29),"")</f>
      </c>
      <c r="GC906">
        <f>IF($GO906&gt;=30,INDEX($DJ:$DJ,$GN906+30),"")</f>
      </c>
      <c r="GD906">
        <f>IF($GO906&gt;=31,INDEX($DJ:$DJ,$GN906+31),"")</f>
      </c>
      <c r="GE906">
        <f>IF($GO906&gt;=32,INDEX($DJ:$DJ,$GN906+32),"")</f>
      </c>
      <c r="GF906">
        <f>IF($GO906&gt;=33,INDEX($DJ:$DJ,$GN906+33),"")</f>
      </c>
      <c r="GG906">
        <f>IF($GO906&gt;=34,INDEX($DJ:$DJ,$GN906+34),"")</f>
      </c>
      <c r="GH906">
        <f>IF($GO906&gt;=35,INDEX($DJ:$DJ,$GN906+35),"")</f>
      </c>
      <c r="GI906">
        <f>IF($GO906&gt;=36,INDEX($DJ:$DJ,$GN906+36),"")</f>
      </c>
      <c r="GJ906">
        <f>IF($GO906&gt;=37,INDEX($DJ:$DJ,$GN906+37),"")</f>
      </c>
      <c r="GK906">
        <f>IF($GO906&gt;=38,INDEX($DJ:$DJ,$GN906+38),"")</f>
      </c>
      <c r="GL906">
        <f>IF($GO906&gt;=39,INDEX($DJ:$DJ,$GN906+39),"")</f>
      </c>
      <c r="GM906">
        <f>IF($GO906&gt;=40,INDEX($DJ:$DJ,$GN906+40),"")</f>
      </c>
      <c r="GN906">
        <f>IFERROR(MATCH($DH906,$DI$2:$DI$148,0)+1,0)</f>
      </c>
      <c r="GO906">
        <f>IFERROR(INDEX($DK$2:$DK$148,MATCH($DH906,$DI$2:$DI$148,0)),0)</f>
      </c>
      <c r="GP906">
        <f>IFERROR(MATCH($Y906,$DL$906:$EY$906,0),0)</f>
      </c>
      <c r="GQ906">
        <f>IF($GP906&gt;0,INDEX($EZ$906:$GM$906,$GP906),"")</f>
      </c>
      <c r="GT906">
        <f>IF($JC906&gt;=1,INDEX($GR:$GR,$JB906+1),"")</f>
      </c>
      <c r="GU906">
        <f>IF($JC906&gt;=2,INDEX($GR:$GR,$JB906+2),"")</f>
      </c>
      <c r="GV906">
        <f>IF($JC906&gt;=3,INDEX($GR:$GR,$JB906+3),"")</f>
      </c>
      <c r="GW906">
        <f>IF($JC906&gt;=4,INDEX($GR:$GR,$JB906+4),"")</f>
      </c>
      <c r="GX906">
        <f>IF($JC906&gt;=5,INDEX($GR:$GR,$JB906+5),"")</f>
      </c>
      <c r="GY906">
        <f>IF($JC906&gt;=6,INDEX($GR:$GR,$JB906+6),"")</f>
      </c>
      <c r="GZ906">
        <f>IF($JC906&gt;=7,INDEX($GR:$GR,$JB906+7),"")</f>
      </c>
      <c r="HA906">
        <f>IF($JC906&gt;=8,INDEX($GR:$GR,$JB906+8),"")</f>
      </c>
      <c r="HB906">
        <f>IF($JC906&gt;=9,INDEX($GR:$GR,$JB906+9),"")</f>
      </c>
      <c r="HC906">
        <f>IF($JC906&gt;=10,INDEX($GR:$GR,$JB906+10),"")</f>
      </c>
      <c r="HD906">
        <f>IF($JC906&gt;=11,INDEX($GR:$GR,$JB906+11),"")</f>
      </c>
      <c r="HE906">
        <f>IF($JC906&gt;=12,INDEX($GR:$GR,$JB906+12),"")</f>
      </c>
      <c r="HF906">
        <f>IF($JC906&gt;=13,INDEX($GR:$GR,$JB906+13),"")</f>
      </c>
      <c r="HG906">
        <f>IF($JC906&gt;=14,INDEX($GR:$GR,$JB906+14),"")</f>
      </c>
      <c r="HH906">
        <f>IF($JC906&gt;=15,INDEX($GR:$GR,$JB906+15),"")</f>
      </c>
      <c r="HI906">
        <f>IF($JC906&gt;=16,INDEX($GR:$GR,$JB906+16),"")</f>
      </c>
      <c r="HJ906">
        <f>IF($JC906&gt;=17,INDEX($GR:$GR,$JB906+17),"")</f>
      </c>
      <c r="HK906">
        <f>IF($JC906&gt;=18,INDEX($GR:$GR,$JB906+18),"")</f>
      </c>
      <c r="HL906">
        <f>IF($JC906&gt;=19,INDEX($GR:$GR,$JB906+19),"")</f>
      </c>
      <c r="HM906">
        <f>IF($JC906&gt;=20,INDEX($GR:$GR,$JB906+20),"")</f>
      </c>
      <c r="HN906">
        <f>IF($JC906&gt;=21,INDEX($GR:$GR,$JB906+21),"")</f>
      </c>
      <c r="HO906">
        <f>IF($JC906&gt;=22,INDEX($GR:$GR,$JB906+22),"")</f>
      </c>
      <c r="HP906">
        <f>IF($JC906&gt;=23,INDEX($GR:$GR,$JB906+23),"")</f>
      </c>
      <c r="HQ906">
        <f>IF($JC906&gt;=24,INDEX($GR:$GR,$JB906+24),"")</f>
      </c>
      <c r="HR906">
        <f>IF($JC906&gt;=25,INDEX($GR:$GR,$JB906+25),"")</f>
      </c>
      <c r="HS906">
        <f>IF($JC906&gt;=26,INDEX($GR:$GR,$JB906+26),"")</f>
      </c>
      <c r="HT906">
        <f>IF($JC906&gt;=27,INDEX($GR:$GR,$JB906+27),"")</f>
      </c>
      <c r="HU906">
        <f>IF($JC906&gt;=28,INDEX($GR:$GR,$JB906+28),"")</f>
      </c>
      <c r="HV906">
        <f>IF($JC906&gt;=29,INDEX($GR:$GR,$JB906+29),"")</f>
      </c>
      <c r="HW906">
        <f>IF($JC906&gt;=30,INDEX($GR:$GR,$JB906+30),"")</f>
      </c>
      <c r="HX906">
        <f>IF($JC906&gt;=31,INDEX($GR:$GR,$JB906+31),"")</f>
      </c>
      <c r="HY906">
        <f>IF($JC906&gt;=32,INDEX($GR:$GR,$JB906+32),"")</f>
      </c>
      <c r="HZ906">
        <f>IF($JC906&gt;=33,INDEX($GR:$GR,$JB906+33),"")</f>
      </c>
      <c r="IA906">
        <f>IF($JC906&gt;=34,INDEX($GR:$GR,$JB906+34),"")</f>
      </c>
      <c r="IB906">
        <f>IF($JC906&gt;=35,INDEX($GR:$GR,$JB906+35),"")</f>
      </c>
      <c r="IC906">
        <f>IF($JC906&gt;=36,INDEX($GR:$GR,$JB906+36),"")</f>
      </c>
      <c r="ID906">
        <f>IF($JC906&gt;=37,INDEX($GR:$GR,$JB906+37),"")</f>
      </c>
      <c r="IE906">
        <f>IF($JC906&gt;=38,INDEX($GR:$GR,$JB906+38),"")</f>
      </c>
      <c r="IF906">
        <f>IF($JC906&gt;=39,INDEX($GR:$GR,$JB906+39),"")</f>
      </c>
      <c r="IG906">
        <f>IF($JC906&gt;=40,INDEX($GR:$GR,$JB906+40),"")</f>
      </c>
      <c r="IH906">
        <f>IF($JC906&gt;=41,INDEX($GR:$GR,$JB906+41),"")</f>
      </c>
      <c r="II906">
        <f>IF($JC906&gt;=42,INDEX($GR:$GR,$JB906+42),"")</f>
      </c>
      <c r="IJ906">
        <f>IF($JC906&gt;=43,INDEX($GR:$GR,$JB906+43),"")</f>
      </c>
      <c r="IK906">
        <f>IF($JC906&gt;=44,INDEX($GR:$GR,$JB906+44),"")</f>
      </c>
      <c r="IL906">
        <f>IF($JC906&gt;=45,INDEX($GR:$GR,$JB906+45),"")</f>
      </c>
      <c r="IM906">
        <f>IF($JC906&gt;=46,INDEX($GR:$GR,$JB906+46),"")</f>
      </c>
      <c r="IN906">
        <f>IF($JC906&gt;=47,INDEX($GR:$GR,$JB906+47),"")</f>
      </c>
      <c r="IO906">
        <f>IF($JC906&gt;=48,INDEX($GR:$GR,$JB906+48),"")</f>
      </c>
      <c r="IP906">
        <f>IF($JC906&gt;=49,INDEX($GR:$GR,$JB906+49),"")</f>
      </c>
      <c r="IQ906">
        <f>IF($JC906&gt;=50,INDEX($GR:$GR,$JB906+50),"")</f>
      </c>
      <c r="IR906">
        <f>IF($JC906&gt;=51,INDEX($GR:$GR,$JB906+51),"")</f>
      </c>
      <c r="IS906">
        <f>IF($JC906&gt;=52,INDEX($GR:$GR,$JB906+52),"")</f>
      </c>
      <c r="IT906">
        <f>IF($JC906&gt;=53,INDEX($GR:$GR,$JB906+53),"")</f>
      </c>
      <c r="IU906">
        <f>IF($JC906&gt;=54,INDEX($GR:$GR,$JB906+54),"")</f>
      </c>
      <c r="IV906">
        <f>IF($JC906&gt;=55,INDEX($GR:$GR,$JB906+55),"")</f>
      </c>
      <c r="IW906">
        <f>IF($JC906&gt;=56,INDEX($GR:$GR,$JB906+56),"")</f>
      </c>
      <c r="IX906">
        <f>IF($JC906&gt;=57,INDEX($GR:$GR,$JB906+57),"")</f>
      </c>
      <c r="IY906">
        <f>IF($JC906&gt;=58,INDEX($GR:$GR,$JB906+58),"")</f>
      </c>
      <c r="IZ906">
        <f>IF($JC906&gt;=59,INDEX($GR:$GR,$JB906+59),"")</f>
      </c>
      <c r="JA906">
        <f>IF($JC906&gt;=60,INDEX($GR:$GR,$JB906+60),"")</f>
      </c>
      <c r="JB906">
        <f>IFERROR(MATCH($GQ906,$GR$2:$GR$324,0)+1,0)</f>
      </c>
      <c r="JC906">
        <f>IFERROR(INDEX($GS$2:$GS$324,MATCH($GQ906,$GR$2:$GR$324,0)),0)</f>
      </c>
      <c r="JD906" t="s">
        <v>40</v>
      </c>
      <c r="JE906" t="s">
        <v>40</v>
      </c>
    </row>
    <row r="907" spans="1:265" x14ac:dyDescent="0.25">
      <c r="Q907">
        <f>IF(OR($T907="",$P907=""),"",IFERROR($T907/$P907,0))</f>
      </c>
      <c r="R907">
        <f>IF($T907="","",
SUM($S907,$U907,$Z907,$V907,$X907)*
(1-IF($AA907="",0,VALUE($AA907)/100)))</f>
      </c>
      <c r="S907">
        <f>IF($T907="","",$T907)</f>
      </c>
      <c r="U907">
        <f>IF($T907="","",
IF($N907="","",
IF(ISNUMBER(SEARCH("exempt",LOWER($N907))),0,
$T907*(VALUE(SUBSTITUTE($N907,"%",""))/100))))</f>
      </c>
      <c r="AB907">
        <f>IFERROR(IF(FIND(" - ",$K907)&gt;0,MID($K907,FIND(" - ",$K907)+3,LEN($K907)),""),"")</f>
      </c>
      <c r="AK907" t="s">
        <v>1494</v>
      </c>
      <c r="AP907">
        <f>IFERROR(LEFT($K907,FIND(" - ",$K907)-1),$K907)</f>
      </c>
      <c r="AS907">
        <f>IF($CH907&gt;=1,INDEX($AQ:$AQ,$CG907+1),"")</f>
      </c>
      <c r="AT907">
        <f>IF($CH907&gt;=2,INDEX($AQ:$AQ,$CG907+2),"")</f>
      </c>
      <c r="AU907">
        <f>IF($CH907&gt;=3,INDEX($AQ:$AQ,$CG907+3),"")</f>
      </c>
      <c r="AV907">
        <f>IF($CH907&gt;=4,INDEX($AQ:$AQ,$CG907+4),"")</f>
      </c>
      <c r="AW907">
        <f>IF($CH907&gt;=5,INDEX($AQ:$AQ,$CG907+5),"")</f>
      </c>
      <c r="AX907">
        <f>IF($CH907&gt;=6,INDEX($AQ:$AQ,$CG907+6),"")</f>
      </c>
      <c r="AY907">
        <f>IF($CH907&gt;=7,INDEX($AQ:$AQ,$CG907+7),"")</f>
      </c>
      <c r="AZ907">
        <f>IF($CH907&gt;=8,INDEX($AQ:$AQ,$CG907+8),"")</f>
      </c>
      <c r="BA907">
        <f>IF($CH907&gt;=9,INDEX($AQ:$AQ,$CG907+9),"")</f>
      </c>
      <c r="BB907">
        <f>IF($CH907&gt;=10,INDEX($AQ:$AQ,$CG907+10),"")</f>
      </c>
      <c r="BC907">
        <f>IF($CH907&gt;=11,INDEX($AQ:$AQ,$CG907+11),"")</f>
      </c>
      <c r="BD907">
        <f>IF($CH907&gt;=12,INDEX($AQ:$AQ,$CG907+12),"")</f>
      </c>
      <c r="BE907">
        <f>IF($CH907&gt;=13,INDEX($AQ:$AQ,$CG907+13),"")</f>
      </c>
      <c r="BF907">
        <f>IF($CH907&gt;=14,INDEX($AQ:$AQ,$CG907+14),"")</f>
      </c>
      <c r="BG907">
        <f>IF($CH907&gt;=15,INDEX($AQ:$AQ,$CG907+15),"")</f>
      </c>
      <c r="BH907">
        <f>IF($CH907&gt;=16,INDEX($AQ:$AQ,$CG907+16),"")</f>
      </c>
      <c r="BI907">
        <f>IF($CH907&gt;=17,INDEX($AQ:$AQ,$CG907+17),"")</f>
      </c>
      <c r="BJ907">
        <f>IF($CH907&gt;=18,INDEX($AQ:$AQ,$CG907+18),"")</f>
      </c>
      <c r="BK907">
        <f>IF($CH907&gt;=19,INDEX($AQ:$AQ,$CG907+19),"")</f>
      </c>
      <c r="BL907">
        <f>IF($CH907&gt;=20,INDEX($AQ:$AQ,$CG907+20),"")</f>
      </c>
      <c r="BM907">
        <f>IF($CH907&gt;=21,INDEX($AQ:$AQ,$CG907+21),"")</f>
      </c>
      <c r="BN907">
        <f>IF($CH907&gt;=22,INDEX($AQ:$AQ,$CG907+22),"")</f>
      </c>
      <c r="BO907">
        <f>IF($CH907&gt;=23,INDEX($AQ:$AQ,$CG907+23),"")</f>
      </c>
      <c r="BP907">
        <f>IF($CH907&gt;=24,INDEX($AQ:$AQ,$CG907+24),"")</f>
      </c>
      <c r="BQ907">
        <f>IF($CH907&gt;=25,INDEX($AQ:$AQ,$CG907+25),"")</f>
      </c>
      <c r="BR907">
        <f>IF($CH907&gt;=26,INDEX($AQ:$AQ,$CG907+26),"")</f>
      </c>
      <c r="BS907">
        <f>IF($CH907&gt;=27,INDEX($AQ:$AQ,$CG907+27),"")</f>
      </c>
      <c r="BT907">
        <f>IF($CH907&gt;=28,INDEX($AQ:$AQ,$CG907+28),"")</f>
      </c>
      <c r="BU907">
        <f>IF($CH907&gt;=29,INDEX($AQ:$AQ,$CG907+29),"")</f>
      </c>
      <c r="BV907">
        <f>IF($CH907&gt;=30,INDEX($AQ:$AQ,$CG907+30),"")</f>
      </c>
      <c r="BW907">
        <f>IF($CH907&gt;=31,INDEX($AQ:$AQ,$CG907+31),"")</f>
      </c>
      <c r="BX907">
        <f>IF($CH907&gt;=32,INDEX($AQ:$AQ,$CG907+32),"")</f>
      </c>
      <c r="BY907">
        <f>IF($CH907&gt;=33,INDEX($AQ:$AQ,$CG907+33),"")</f>
      </c>
      <c r="BZ907">
        <f>IF($CH907&gt;=34,INDEX($AQ:$AQ,$CG907+34),"")</f>
      </c>
      <c r="CA907">
        <f>IF($CH907&gt;=35,INDEX($AQ:$AQ,$CG907+35),"")</f>
      </c>
      <c r="CB907">
        <f>IF($CH907&gt;=36,INDEX($AQ:$AQ,$CG907+36),"")</f>
      </c>
      <c r="CC907">
        <f>IF($CH907&gt;=37,INDEX($AQ:$AQ,$CG907+37),"")</f>
      </c>
      <c r="CD907">
        <f>IF($CH907&gt;=38,INDEX($AQ:$AQ,$CG907+38),"")</f>
      </c>
      <c r="CE907">
        <f>IF($CH907&gt;=39,INDEX($AQ:$AQ,$CG907+39),"")</f>
      </c>
      <c r="CF907">
        <f>IF($CH907&gt;=40,INDEX($AQ:$AQ,$CG907+40),"")</f>
      </c>
      <c r="CG907">
        <f>IFERROR(MATCH($AP907,$AQ$2:$AQ$134,0)+1,0)</f>
      </c>
      <c r="CH907">
        <f>IFERROR(INDEX($AR$2:$AR$134,MATCH($AP907,$AQ$2:$AQ$134,0)),0)</f>
      </c>
      <c r="CI907">
        <f>IFERROR(LEFT($L907,FIND(" - ",$L907)-1),$L907)</f>
      </c>
      <c r="CL907">
        <f>IF($DG907&gt;=1,INDEX($CJ:$CJ,$DF907+1),"")</f>
      </c>
      <c r="CM907">
        <f>IF($DG907&gt;=2,INDEX($CJ:$CJ,$DF907+2),"")</f>
      </c>
      <c r="CN907">
        <f>IF($DG907&gt;=3,INDEX($CJ:$CJ,$DF907+3),"")</f>
      </c>
      <c r="CO907">
        <f>IF($DG907&gt;=4,INDEX($CJ:$CJ,$DF907+4),"")</f>
      </c>
      <c r="CP907">
        <f>IF($DG907&gt;=5,INDEX($CJ:$CJ,$DF907+5),"")</f>
      </c>
      <c r="CQ907">
        <f>IF($DG907&gt;=6,INDEX($CJ:$CJ,$DF907+6),"")</f>
      </c>
      <c r="CR907">
        <f>IF($DG907&gt;=7,INDEX($CJ:$CJ,$DF907+7),"")</f>
      </c>
      <c r="CS907">
        <f>IF($DG907&gt;=8,INDEX($CJ:$CJ,$DF907+8),"")</f>
      </c>
      <c r="CT907">
        <f>IF($DG907&gt;=9,INDEX($CJ:$CJ,$DF907+9),"")</f>
      </c>
      <c r="CU907">
        <f>IF($DG907&gt;=10,INDEX($CJ:$CJ,$DF907+10),"")</f>
      </c>
      <c r="CV907">
        <f>IF($DG907&gt;=11,INDEX($CJ:$CJ,$DF907+11),"")</f>
      </c>
      <c r="CW907">
        <f>IF($DG907&gt;=12,INDEX($CJ:$CJ,$DF907+12),"")</f>
      </c>
      <c r="CX907">
        <f>IF($DG907&gt;=13,INDEX($CJ:$CJ,$DF907+13),"")</f>
      </c>
      <c r="CY907">
        <f>IF($DG907&gt;=14,INDEX($CJ:$CJ,$DF907+14),"")</f>
      </c>
      <c r="CZ907">
        <f>IF($DG907&gt;=15,INDEX($CJ:$CJ,$DF907+15),"")</f>
      </c>
      <c r="DA907">
        <f>IF($DG907&gt;=16,INDEX($CJ:$CJ,$DF907+16),"")</f>
      </c>
      <c r="DB907">
        <f>IF($DG907&gt;=17,INDEX($CJ:$CJ,$DF907+17),"")</f>
      </c>
      <c r="DC907">
        <f>IF($DG907&gt;=18,INDEX($CJ:$CJ,$DF907+18),"")</f>
      </c>
      <c r="DD907">
        <f>IF($DG907&gt;=19,INDEX($CJ:$CJ,$DF907+19),"")</f>
      </c>
      <c r="DE907">
        <f>IF($DG907&gt;=20,INDEX($CJ:$CJ,$DF907+20),"")</f>
      </c>
      <c r="DF907">
        <f>IFERROR(MATCH($CI907,$CJ$2:$CJ$263,0)+1,0)</f>
      </c>
      <c r="DG907">
        <f>IFERROR(INDEX($CK$2:$CK$263,MATCH($CI907,$CJ$2:$CJ$263,0)),0)</f>
      </c>
      <c r="DH907">
        <f>IFERROR(INDEX($AO:$AO,MATCH($N907,$AN:$AN,0))&amp;"","")</f>
      </c>
      <c r="DL907">
        <f>IF($GO907&gt;=1,INDEX($DI:$DI,$GN907+1),"")</f>
      </c>
      <c r="DM907">
        <f>IF($GO907&gt;=2,INDEX($DI:$DI,$GN907+2),"")</f>
      </c>
      <c r="DN907">
        <f>IF($GO907&gt;=3,INDEX($DI:$DI,$GN907+3),"")</f>
      </c>
      <c r="DO907">
        <f>IF($GO907&gt;=4,INDEX($DI:$DI,$GN907+4),"")</f>
      </c>
      <c r="DP907">
        <f>IF($GO907&gt;=5,INDEX($DI:$DI,$GN907+5),"")</f>
      </c>
      <c r="DQ907">
        <f>IF($GO907&gt;=6,INDEX($DI:$DI,$GN907+6),"")</f>
      </c>
      <c r="DR907">
        <f>IF($GO907&gt;=7,INDEX($DI:$DI,$GN907+7),"")</f>
      </c>
      <c r="DS907">
        <f>IF($GO907&gt;=8,INDEX($DI:$DI,$GN907+8),"")</f>
      </c>
      <c r="DT907">
        <f>IF($GO907&gt;=9,INDEX($DI:$DI,$GN907+9),"")</f>
      </c>
      <c r="DU907">
        <f>IF($GO907&gt;=10,INDEX($DI:$DI,$GN907+10),"")</f>
      </c>
      <c r="DV907">
        <f>IF($GO907&gt;=11,INDEX($DI:$DI,$GN907+11),"")</f>
      </c>
      <c r="DW907">
        <f>IF($GO907&gt;=12,INDEX($DI:$DI,$GN907+12),"")</f>
      </c>
      <c r="DX907">
        <f>IF($GO907&gt;=13,INDEX($DI:$DI,$GN907+13),"")</f>
      </c>
      <c r="DY907">
        <f>IF($GO907&gt;=14,INDEX($DI:$DI,$GN907+14),"")</f>
      </c>
      <c r="DZ907">
        <f>IF($GO907&gt;=15,INDEX($DI:$DI,$GN907+15),"")</f>
      </c>
      <c r="EA907">
        <f>IF($GO907&gt;=16,INDEX($DI:$DI,$GN907+16),"")</f>
      </c>
      <c r="EB907">
        <f>IF($GO907&gt;=17,INDEX($DI:$DI,$GN907+17),"")</f>
      </c>
      <c r="EC907">
        <f>IF($GO907&gt;=18,INDEX($DI:$DI,$GN907+18),"")</f>
      </c>
      <c r="ED907">
        <f>IF($GO907&gt;=19,INDEX($DI:$DI,$GN907+19),"")</f>
      </c>
      <c r="EE907">
        <f>IF($GO907&gt;=20,INDEX($DI:$DI,$GN907+20),"")</f>
      </c>
      <c r="EF907">
        <f>IF($GO907&gt;=21,INDEX($DI:$DI,$GN907+21),"")</f>
      </c>
      <c r="EG907">
        <f>IF($GO907&gt;=22,INDEX($DI:$DI,$GN907+22),"")</f>
      </c>
      <c r="EH907">
        <f>IF($GO907&gt;=23,INDEX($DI:$DI,$GN907+23),"")</f>
      </c>
      <c r="EI907">
        <f>IF($GO907&gt;=24,INDEX($DI:$DI,$GN907+24),"")</f>
      </c>
      <c r="EJ907">
        <f>IF($GO907&gt;=25,INDEX($DI:$DI,$GN907+25),"")</f>
      </c>
      <c r="EK907">
        <f>IF($GO907&gt;=26,INDEX($DI:$DI,$GN907+26),"")</f>
      </c>
      <c r="EL907">
        <f>IF($GO907&gt;=27,INDEX($DI:$DI,$GN907+27),"")</f>
      </c>
      <c r="EM907">
        <f>IF($GO907&gt;=28,INDEX($DI:$DI,$GN907+28),"")</f>
      </c>
      <c r="EN907">
        <f>IF($GO907&gt;=29,INDEX($DI:$DI,$GN907+29),"")</f>
      </c>
      <c r="EO907">
        <f>IF($GO907&gt;=30,INDEX($DI:$DI,$GN907+30),"")</f>
      </c>
      <c r="EP907">
        <f>IF($GO907&gt;=31,INDEX($DI:$DI,$GN907+31),"")</f>
      </c>
      <c r="EQ907">
        <f>IF($GO907&gt;=32,INDEX($DI:$DI,$GN907+32),"")</f>
      </c>
      <c r="ER907">
        <f>IF($GO907&gt;=33,INDEX($DI:$DI,$GN907+33),"")</f>
      </c>
      <c r="ES907">
        <f>IF($GO907&gt;=34,INDEX($DI:$DI,$GN907+34),"")</f>
      </c>
      <c r="ET907">
        <f>IF($GO907&gt;=35,INDEX($DI:$DI,$GN907+35),"")</f>
      </c>
      <c r="EU907">
        <f>IF($GO907&gt;=36,INDEX($DI:$DI,$GN907+36),"")</f>
      </c>
      <c r="EV907">
        <f>IF($GO907&gt;=37,INDEX($DI:$DI,$GN907+37),"")</f>
      </c>
      <c r="EW907">
        <f>IF($GO907&gt;=38,INDEX($DI:$DI,$GN907+38),"")</f>
      </c>
      <c r="EX907">
        <f>IF($GO907&gt;=39,INDEX($DI:$DI,$GN907+39),"")</f>
      </c>
      <c r="EY907">
        <f>IF($GO907&gt;=40,INDEX($DI:$DI,$GN907+40),"")</f>
      </c>
      <c r="EZ907">
        <f>IF($GO907&gt;=1,INDEX($DJ:$DJ,$GN907+1),"")</f>
      </c>
      <c r="FA907">
        <f>IF($GO907&gt;=2,INDEX($DJ:$DJ,$GN907+2),"")</f>
      </c>
      <c r="FB907">
        <f>IF($GO907&gt;=3,INDEX($DJ:$DJ,$GN907+3),"")</f>
      </c>
      <c r="FC907">
        <f>IF($GO907&gt;=4,INDEX($DJ:$DJ,$GN907+4),"")</f>
      </c>
      <c r="FD907">
        <f>IF($GO907&gt;=5,INDEX($DJ:$DJ,$GN907+5),"")</f>
      </c>
      <c r="FE907">
        <f>IF($GO907&gt;=6,INDEX($DJ:$DJ,$GN907+6),"")</f>
      </c>
      <c r="FF907">
        <f>IF($GO907&gt;=7,INDEX($DJ:$DJ,$GN907+7),"")</f>
      </c>
      <c r="FG907">
        <f>IF($GO907&gt;=8,INDEX($DJ:$DJ,$GN907+8),"")</f>
      </c>
      <c r="FH907">
        <f>IF($GO907&gt;=9,INDEX($DJ:$DJ,$GN907+9),"")</f>
      </c>
      <c r="FI907">
        <f>IF($GO907&gt;=10,INDEX($DJ:$DJ,$GN907+10),"")</f>
      </c>
      <c r="FJ907">
        <f>IF($GO907&gt;=11,INDEX($DJ:$DJ,$GN907+11),"")</f>
      </c>
      <c r="FK907">
        <f>IF($GO907&gt;=12,INDEX($DJ:$DJ,$GN907+12),"")</f>
      </c>
      <c r="FL907">
        <f>IF($GO907&gt;=13,INDEX($DJ:$DJ,$GN907+13),"")</f>
      </c>
      <c r="FM907">
        <f>IF($GO907&gt;=14,INDEX($DJ:$DJ,$GN907+14),"")</f>
      </c>
      <c r="FN907">
        <f>IF($GO907&gt;=15,INDEX($DJ:$DJ,$GN907+15),"")</f>
      </c>
      <c r="FO907">
        <f>IF($GO907&gt;=16,INDEX($DJ:$DJ,$GN907+16),"")</f>
      </c>
      <c r="FP907">
        <f>IF($GO907&gt;=17,INDEX($DJ:$DJ,$GN907+17),"")</f>
      </c>
      <c r="FQ907">
        <f>IF($GO907&gt;=18,INDEX($DJ:$DJ,$GN907+18),"")</f>
      </c>
      <c r="FR907">
        <f>IF($GO907&gt;=19,INDEX($DJ:$DJ,$GN907+19),"")</f>
      </c>
      <c r="FS907">
        <f>IF($GO907&gt;=20,INDEX($DJ:$DJ,$GN907+20),"")</f>
      </c>
      <c r="FT907">
        <f>IF($GO907&gt;=21,INDEX($DJ:$DJ,$GN907+21),"")</f>
      </c>
      <c r="FU907">
        <f>IF($GO907&gt;=22,INDEX($DJ:$DJ,$GN907+22),"")</f>
      </c>
      <c r="FV907">
        <f>IF($GO907&gt;=23,INDEX($DJ:$DJ,$GN907+23),"")</f>
      </c>
      <c r="FW907">
        <f>IF($GO907&gt;=24,INDEX($DJ:$DJ,$GN907+24),"")</f>
      </c>
      <c r="FX907">
        <f>IF($GO907&gt;=25,INDEX($DJ:$DJ,$GN907+25),"")</f>
      </c>
      <c r="FY907">
        <f>IF($GO907&gt;=26,INDEX($DJ:$DJ,$GN907+26),"")</f>
      </c>
      <c r="FZ907">
        <f>IF($GO907&gt;=27,INDEX($DJ:$DJ,$GN907+27),"")</f>
      </c>
      <c r="GA907">
        <f>IF($GO907&gt;=28,INDEX($DJ:$DJ,$GN907+28),"")</f>
      </c>
      <c r="GB907">
        <f>IF($GO907&gt;=29,INDEX($DJ:$DJ,$GN907+29),"")</f>
      </c>
      <c r="GC907">
        <f>IF($GO907&gt;=30,INDEX($DJ:$DJ,$GN907+30),"")</f>
      </c>
      <c r="GD907">
        <f>IF($GO907&gt;=31,INDEX($DJ:$DJ,$GN907+31),"")</f>
      </c>
      <c r="GE907">
        <f>IF($GO907&gt;=32,INDEX($DJ:$DJ,$GN907+32),"")</f>
      </c>
      <c r="GF907">
        <f>IF($GO907&gt;=33,INDEX($DJ:$DJ,$GN907+33),"")</f>
      </c>
      <c r="GG907">
        <f>IF($GO907&gt;=34,INDEX($DJ:$DJ,$GN907+34),"")</f>
      </c>
      <c r="GH907">
        <f>IF($GO907&gt;=35,INDEX($DJ:$DJ,$GN907+35),"")</f>
      </c>
      <c r="GI907">
        <f>IF($GO907&gt;=36,INDEX($DJ:$DJ,$GN907+36),"")</f>
      </c>
      <c r="GJ907">
        <f>IF($GO907&gt;=37,INDEX($DJ:$DJ,$GN907+37),"")</f>
      </c>
      <c r="GK907">
        <f>IF($GO907&gt;=38,INDEX($DJ:$DJ,$GN907+38),"")</f>
      </c>
      <c r="GL907">
        <f>IF($GO907&gt;=39,INDEX($DJ:$DJ,$GN907+39),"")</f>
      </c>
      <c r="GM907">
        <f>IF($GO907&gt;=40,INDEX($DJ:$DJ,$GN907+40),"")</f>
      </c>
      <c r="GN907">
        <f>IFERROR(MATCH($DH907,$DI$2:$DI$148,0)+1,0)</f>
      </c>
      <c r="GO907">
        <f>IFERROR(INDEX($DK$2:$DK$148,MATCH($DH907,$DI$2:$DI$148,0)),0)</f>
      </c>
      <c r="GP907">
        <f>IFERROR(MATCH($Y907,$DL$907:$EY$907,0),0)</f>
      </c>
      <c r="GQ907">
        <f>IF($GP907&gt;0,INDEX($EZ$907:$GM$907,$GP907),"")</f>
      </c>
      <c r="GT907">
        <f>IF($JC907&gt;=1,INDEX($GR:$GR,$JB907+1),"")</f>
      </c>
      <c r="GU907">
        <f>IF($JC907&gt;=2,INDEX($GR:$GR,$JB907+2),"")</f>
      </c>
      <c r="GV907">
        <f>IF($JC907&gt;=3,INDEX($GR:$GR,$JB907+3),"")</f>
      </c>
      <c r="GW907">
        <f>IF($JC907&gt;=4,INDEX($GR:$GR,$JB907+4),"")</f>
      </c>
      <c r="GX907">
        <f>IF($JC907&gt;=5,INDEX($GR:$GR,$JB907+5),"")</f>
      </c>
      <c r="GY907">
        <f>IF($JC907&gt;=6,INDEX($GR:$GR,$JB907+6),"")</f>
      </c>
      <c r="GZ907">
        <f>IF($JC907&gt;=7,INDEX($GR:$GR,$JB907+7),"")</f>
      </c>
      <c r="HA907">
        <f>IF($JC907&gt;=8,INDEX($GR:$GR,$JB907+8),"")</f>
      </c>
      <c r="HB907">
        <f>IF($JC907&gt;=9,INDEX($GR:$GR,$JB907+9),"")</f>
      </c>
      <c r="HC907">
        <f>IF($JC907&gt;=10,INDEX($GR:$GR,$JB907+10),"")</f>
      </c>
      <c r="HD907">
        <f>IF($JC907&gt;=11,INDEX($GR:$GR,$JB907+11),"")</f>
      </c>
      <c r="HE907">
        <f>IF($JC907&gt;=12,INDEX($GR:$GR,$JB907+12),"")</f>
      </c>
      <c r="HF907">
        <f>IF($JC907&gt;=13,INDEX($GR:$GR,$JB907+13),"")</f>
      </c>
      <c r="HG907">
        <f>IF($JC907&gt;=14,INDEX($GR:$GR,$JB907+14),"")</f>
      </c>
      <c r="HH907">
        <f>IF($JC907&gt;=15,INDEX($GR:$GR,$JB907+15),"")</f>
      </c>
      <c r="HI907">
        <f>IF($JC907&gt;=16,INDEX($GR:$GR,$JB907+16),"")</f>
      </c>
      <c r="HJ907">
        <f>IF($JC907&gt;=17,INDEX($GR:$GR,$JB907+17),"")</f>
      </c>
      <c r="HK907">
        <f>IF($JC907&gt;=18,INDEX($GR:$GR,$JB907+18),"")</f>
      </c>
      <c r="HL907">
        <f>IF($JC907&gt;=19,INDEX($GR:$GR,$JB907+19),"")</f>
      </c>
      <c r="HM907">
        <f>IF($JC907&gt;=20,INDEX($GR:$GR,$JB907+20),"")</f>
      </c>
      <c r="HN907">
        <f>IF($JC907&gt;=21,INDEX($GR:$GR,$JB907+21),"")</f>
      </c>
      <c r="HO907">
        <f>IF($JC907&gt;=22,INDEX($GR:$GR,$JB907+22),"")</f>
      </c>
      <c r="HP907">
        <f>IF($JC907&gt;=23,INDEX($GR:$GR,$JB907+23),"")</f>
      </c>
      <c r="HQ907">
        <f>IF($JC907&gt;=24,INDEX($GR:$GR,$JB907+24),"")</f>
      </c>
      <c r="HR907">
        <f>IF($JC907&gt;=25,INDEX($GR:$GR,$JB907+25),"")</f>
      </c>
      <c r="HS907">
        <f>IF($JC907&gt;=26,INDEX($GR:$GR,$JB907+26),"")</f>
      </c>
      <c r="HT907">
        <f>IF($JC907&gt;=27,INDEX($GR:$GR,$JB907+27),"")</f>
      </c>
      <c r="HU907">
        <f>IF($JC907&gt;=28,INDEX($GR:$GR,$JB907+28),"")</f>
      </c>
      <c r="HV907">
        <f>IF($JC907&gt;=29,INDEX($GR:$GR,$JB907+29),"")</f>
      </c>
      <c r="HW907">
        <f>IF($JC907&gt;=30,INDEX($GR:$GR,$JB907+30),"")</f>
      </c>
      <c r="HX907">
        <f>IF($JC907&gt;=31,INDEX($GR:$GR,$JB907+31),"")</f>
      </c>
      <c r="HY907">
        <f>IF($JC907&gt;=32,INDEX($GR:$GR,$JB907+32),"")</f>
      </c>
      <c r="HZ907">
        <f>IF($JC907&gt;=33,INDEX($GR:$GR,$JB907+33),"")</f>
      </c>
      <c r="IA907">
        <f>IF($JC907&gt;=34,INDEX($GR:$GR,$JB907+34),"")</f>
      </c>
      <c r="IB907">
        <f>IF($JC907&gt;=35,INDEX($GR:$GR,$JB907+35),"")</f>
      </c>
      <c r="IC907">
        <f>IF($JC907&gt;=36,INDEX($GR:$GR,$JB907+36),"")</f>
      </c>
      <c r="ID907">
        <f>IF($JC907&gt;=37,INDEX($GR:$GR,$JB907+37),"")</f>
      </c>
      <c r="IE907">
        <f>IF($JC907&gt;=38,INDEX($GR:$GR,$JB907+38),"")</f>
      </c>
      <c r="IF907">
        <f>IF($JC907&gt;=39,INDEX($GR:$GR,$JB907+39),"")</f>
      </c>
      <c r="IG907">
        <f>IF($JC907&gt;=40,INDEX($GR:$GR,$JB907+40),"")</f>
      </c>
      <c r="IH907">
        <f>IF($JC907&gt;=41,INDEX($GR:$GR,$JB907+41),"")</f>
      </c>
      <c r="II907">
        <f>IF($JC907&gt;=42,INDEX($GR:$GR,$JB907+42),"")</f>
      </c>
      <c r="IJ907">
        <f>IF($JC907&gt;=43,INDEX($GR:$GR,$JB907+43),"")</f>
      </c>
      <c r="IK907">
        <f>IF($JC907&gt;=44,INDEX($GR:$GR,$JB907+44),"")</f>
      </c>
      <c r="IL907">
        <f>IF($JC907&gt;=45,INDEX($GR:$GR,$JB907+45),"")</f>
      </c>
      <c r="IM907">
        <f>IF($JC907&gt;=46,INDEX($GR:$GR,$JB907+46),"")</f>
      </c>
      <c r="IN907">
        <f>IF($JC907&gt;=47,INDEX($GR:$GR,$JB907+47),"")</f>
      </c>
      <c r="IO907">
        <f>IF($JC907&gt;=48,INDEX($GR:$GR,$JB907+48),"")</f>
      </c>
      <c r="IP907">
        <f>IF($JC907&gt;=49,INDEX($GR:$GR,$JB907+49),"")</f>
      </c>
      <c r="IQ907">
        <f>IF($JC907&gt;=50,INDEX($GR:$GR,$JB907+50),"")</f>
      </c>
      <c r="IR907">
        <f>IF($JC907&gt;=51,INDEX($GR:$GR,$JB907+51),"")</f>
      </c>
      <c r="IS907">
        <f>IF($JC907&gt;=52,INDEX($GR:$GR,$JB907+52),"")</f>
      </c>
      <c r="IT907">
        <f>IF($JC907&gt;=53,INDEX($GR:$GR,$JB907+53),"")</f>
      </c>
      <c r="IU907">
        <f>IF($JC907&gt;=54,INDEX($GR:$GR,$JB907+54),"")</f>
      </c>
      <c r="IV907">
        <f>IF($JC907&gt;=55,INDEX($GR:$GR,$JB907+55),"")</f>
      </c>
      <c r="IW907">
        <f>IF($JC907&gt;=56,INDEX($GR:$GR,$JB907+56),"")</f>
      </c>
      <c r="IX907">
        <f>IF($JC907&gt;=57,INDEX($GR:$GR,$JB907+57),"")</f>
      </c>
      <c r="IY907">
        <f>IF($JC907&gt;=58,INDEX($GR:$GR,$JB907+58),"")</f>
      </c>
      <c r="IZ907">
        <f>IF($JC907&gt;=59,INDEX($GR:$GR,$JB907+59),"")</f>
      </c>
      <c r="JA907">
        <f>IF($JC907&gt;=60,INDEX($GR:$GR,$JB907+60),"")</f>
      </c>
      <c r="JB907">
        <f>IFERROR(MATCH($GQ907,$GR$2:$GR$324,0)+1,0)</f>
      </c>
      <c r="JC907">
        <f>IFERROR(INDEX($GS$2:$GS$324,MATCH($GQ907,$GR$2:$GR$324,0)),0)</f>
      </c>
      <c r="JD907" t="s">
        <v>40</v>
      </c>
      <c r="JE907" t="s">
        <v>40</v>
      </c>
    </row>
    <row r="908" spans="1:265" x14ac:dyDescent="0.25">
      <c r="Q908">
        <f>IF(OR($T908="",$P908=""),"",IFERROR($T908/$P908,0))</f>
      </c>
      <c r="R908">
        <f>IF($T908="","",
SUM($S908,$U908,$Z908,$V908,$X908)*
(1-IF($AA908="",0,VALUE($AA908)/100)))</f>
      </c>
      <c r="S908">
        <f>IF($T908="","",$T908)</f>
      </c>
      <c r="U908">
        <f>IF($T908="","",
IF($N908="","",
IF(ISNUMBER(SEARCH("exempt",LOWER($N908))),0,
$T908*(VALUE(SUBSTITUTE($N908,"%",""))/100))))</f>
      </c>
      <c r="AB908">
        <f>IFERROR(IF(FIND(" - ",$K908)&gt;0,MID($K908,FIND(" - ",$K908)+3,LEN($K908)),""),"")</f>
      </c>
      <c r="AK908" t="s">
        <v>1495</v>
      </c>
      <c r="AP908">
        <f>IFERROR(LEFT($K908,FIND(" - ",$K908)-1),$K908)</f>
      </c>
      <c r="AS908">
        <f>IF($CH908&gt;=1,INDEX($AQ:$AQ,$CG908+1),"")</f>
      </c>
      <c r="AT908">
        <f>IF($CH908&gt;=2,INDEX($AQ:$AQ,$CG908+2),"")</f>
      </c>
      <c r="AU908">
        <f>IF($CH908&gt;=3,INDEX($AQ:$AQ,$CG908+3),"")</f>
      </c>
      <c r="AV908">
        <f>IF($CH908&gt;=4,INDEX($AQ:$AQ,$CG908+4),"")</f>
      </c>
      <c r="AW908">
        <f>IF($CH908&gt;=5,INDEX($AQ:$AQ,$CG908+5),"")</f>
      </c>
      <c r="AX908">
        <f>IF($CH908&gt;=6,INDEX($AQ:$AQ,$CG908+6),"")</f>
      </c>
      <c r="AY908">
        <f>IF($CH908&gt;=7,INDEX($AQ:$AQ,$CG908+7),"")</f>
      </c>
      <c r="AZ908">
        <f>IF($CH908&gt;=8,INDEX($AQ:$AQ,$CG908+8),"")</f>
      </c>
      <c r="BA908">
        <f>IF($CH908&gt;=9,INDEX($AQ:$AQ,$CG908+9),"")</f>
      </c>
      <c r="BB908">
        <f>IF($CH908&gt;=10,INDEX($AQ:$AQ,$CG908+10),"")</f>
      </c>
      <c r="BC908">
        <f>IF($CH908&gt;=11,INDEX($AQ:$AQ,$CG908+11),"")</f>
      </c>
      <c r="BD908">
        <f>IF($CH908&gt;=12,INDEX($AQ:$AQ,$CG908+12),"")</f>
      </c>
      <c r="BE908">
        <f>IF($CH908&gt;=13,INDEX($AQ:$AQ,$CG908+13),"")</f>
      </c>
      <c r="BF908">
        <f>IF($CH908&gt;=14,INDEX($AQ:$AQ,$CG908+14),"")</f>
      </c>
      <c r="BG908">
        <f>IF($CH908&gt;=15,INDEX($AQ:$AQ,$CG908+15),"")</f>
      </c>
      <c r="BH908">
        <f>IF($CH908&gt;=16,INDEX($AQ:$AQ,$CG908+16),"")</f>
      </c>
      <c r="BI908">
        <f>IF($CH908&gt;=17,INDEX($AQ:$AQ,$CG908+17),"")</f>
      </c>
      <c r="BJ908">
        <f>IF($CH908&gt;=18,INDEX($AQ:$AQ,$CG908+18),"")</f>
      </c>
      <c r="BK908">
        <f>IF($CH908&gt;=19,INDEX($AQ:$AQ,$CG908+19),"")</f>
      </c>
      <c r="BL908">
        <f>IF($CH908&gt;=20,INDEX($AQ:$AQ,$CG908+20),"")</f>
      </c>
      <c r="BM908">
        <f>IF($CH908&gt;=21,INDEX($AQ:$AQ,$CG908+21),"")</f>
      </c>
      <c r="BN908">
        <f>IF($CH908&gt;=22,INDEX($AQ:$AQ,$CG908+22),"")</f>
      </c>
      <c r="BO908">
        <f>IF($CH908&gt;=23,INDEX($AQ:$AQ,$CG908+23),"")</f>
      </c>
      <c r="BP908">
        <f>IF($CH908&gt;=24,INDEX($AQ:$AQ,$CG908+24),"")</f>
      </c>
      <c r="BQ908">
        <f>IF($CH908&gt;=25,INDEX($AQ:$AQ,$CG908+25),"")</f>
      </c>
      <c r="BR908">
        <f>IF($CH908&gt;=26,INDEX($AQ:$AQ,$CG908+26),"")</f>
      </c>
      <c r="BS908">
        <f>IF($CH908&gt;=27,INDEX($AQ:$AQ,$CG908+27),"")</f>
      </c>
      <c r="BT908">
        <f>IF($CH908&gt;=28,INDEX($AQ:$AQ,$CG908+28),"")</f>
      </c>
      <c r="BU908">
        <f>IF($CH908&gt;=29,INDEX($AQ:$AQ,$CG908+29),"")</f>
      </c>
      <c r="BV908">
        <f>IF($CH908&gt;=30,INDEX($AQ:$AQ,$CG908+30),"")</f>
      </c>
      <c r="BW908">
        <f>IF($CH908&gt;=31,INDEX($AQ:$AQ,$CG908+31),"")</f>
      </c>
      <c r="BX908">
        <f>IF($CH908&gt;=32,INDEX($AQ:$AQ,$CG908+32),"")</f>
      </c>
      <c r="BY908">
        <f>IF($CH908&gt;=33,INDEX($AQ:$AQ,$CG908+33),"")</f>
      </c>
      <c r="BZ908">
        <f>IF($CH908&gt;=34,INDEX($AQ:$AQ,$CG908+34),"")</f>
      </c>
      <c r="CA908">
        <f>IF($CH908&gt;=35,INDEX($AQ:$AQ,$CG908+35),"")</f>
      </c>
      <c r="CB908">
        <f>IF($CH908&gt;=36,INDEX($AQ:$AQ,$CG908+36),"")</f>
      </c>
      <c r="CC908">
        <f>IF($CH908&gt;=37,INDEX($AQ:$AQ,$CG908+37),"")</f>
      </c>
      <c r="CD908">
        <f>IF($CH908&gt;=38,INDEX($AQ:$AQ,$CG908+38),"")</f>
      </c>
      <c r="CE908">
        <f>IF($CH908&gt;=39,INDEX($AQ:$AQ,$CG908+39),"")</f>
      </c>
      <c r="CF908">
        <f>IF($CH908&gt;=40,INDEX($AQ:$AQ,$CG908+40),"")</f>
      </c>
      <c r="CG908">
        <f>IFERROR(MATCH($AP908,$AQ$2:$AQ$134,0)+1,0)</f>
      </c>
      <c r="CH908">
        <f>IFERROR(INDEX($AR$2:$AR$134,MATCH($AP908,$AQ$2:$AQ$134,0)),0)</f>
      </c>
      <c r="CI908">
        <f>IFERROR(LEFT($L908,FIND(" - ",$L908)-1),$L908)</f>
      </c>
      <c r="CL908">
        <f>IF($DG908&gt;=1,INDEX($CJ:$CJ,$DF908+1),"")</f>
      </c>
      <c r="CM908">
        <f>IF($DG908&gt;=2,INDEX($CJ:$CJ,$DF908+2),"")</f>
      </c>
      <c r="CN908">
        <f>IF($DG908&gt;=3,INDEX($CJ:$CJ,$DF908+3),"")</f>
      </c>
      <c r="CO908">
        <f>IF($DG908&gt;=4,INDEX($CJ:$CJ,$DF908+4),"")</f>
      </c>
      <c r="CP908">
        <f>IF($DG908&gt;=5,INDEX($CJ:$CJ,$DF908+5),"")</f>
      </c>
      <c r="CQ908">
        <f>IF($DG908&gt;=6,INDEX($CJ:$CJ,$DF908+6),"")</f>
      </c>
      <c r="CR908">
        <f>IF($DG908&gt;=7,INDEX($CJ:$CJ,$DF908+7),"")</f>
      </c>
      <c r="CS908">
        <f>IF($DG908&gt;=8,INDEX($CJ:$CJ,$DF908+8),"")</f>
      </c>
      <c r="CT908">
        <f>IF($DG908&gt;=9,INDEX($CJ:$CJ,$DF908+9),"")</f>
      </c>
      <c r="CU908">
        <f>IF($DG908&gt;=10,INDEX($CJ:$CJ,$DF908+10),"")</f>
      </c>
      <c r="CV908">
        <f>IF($DG908&gt;=11,INDEX($CJ:$CJ,$DF908+11),"")</f>
      </c>
      <c r="CW908">
        <f>IF($DG908&gt;=12,INDEX($CJ:$CJ,$DF908+12),"")</f>
      </c>
      <c r="CX908">
        <f>IF($DG908&gt;=13,INDEX($CJ:$CJ,$DF908+13),"")</f>
      </c>
      <c r="CY908">
        <f>IF($DG908&gt;=14,INDEX($CJ:$CJ,$DF908+14),"")</f>
      </c>
      <c r="CZ908">
        <f>IF($DG908&gt;=15,INDEX($CJ:$CJ,$DF908+15),"")</f>
      </c>
      <c r="DA908">
        <f>IF($DG908&gt;=16,INDEX($CJ:$CJ,$DF908+16),"")</f>
      </c>
      <c r="DB908">
        <f>IF($DG908&gt;=17,INDEX($CJ:$CJ,$DF908+17),"")</f>
      </c>
      <c r="DC908">
        <f>IF($DG908&gt;=18,INDEX($CJ:$CJ,$DF908+18),"")</f>
      </c>
      <c r="DD908">
        <f>IF($DG908&gt;=19,INDEX($CJ:$CJ,$DF908+19),"")</f>
      </c>
      <c r="DE908">
        <f>IF($DG908&gt;=20,INDEX($CJ:$CJ,$DF908+20),"")</f>
      </c>
      <c r="DF908">
        <f>IFERROR(MATCH($CI908,$CJ$2:$CJ$263,0)+1,0)</f>
      </c>
      <c r="DG908">
        <f>IFERROR(INDEX($CK$2:$CK$263,MATCH($CI908,$CJ$2:$CJ$263,0)),0)</f>
      </c>
      <c r="DH908">
        <f>IFERROR(INDEX($AO:$AO,MATCH($N908,$AN:$AN,0))&amp;"","")</f>
      </c>
      <c r="DL908">
        <f>IF($GO908&gt;=1,INDEX($DI:$DI,$GN908+1),"")</f>
      </c>
      <c r="DM908">
        <f>IF($GO908&gt;=2,INDEX($DI:$DI,$GN908+2),"")</f>
      </c>
      <c r="DN908">
        <f>IF($GO908&gt;=3,INDEX($DI:$DI,$GN908+3),"")</f>
      </c>
      <c r="DO908">
        <f>IF($GO908&gt;=4,INDEX($DI:$DI,$GN908+4),"")</f>
      </c>
      <c r="DP908">
        <f>IF($GO908&gt;=5,INDEX($DI:$DI,$GN908+5),"")</f>
      </c>
      <c r="DQ908">
        <f>IF($GO908&gt;=6,INDEX($DI:$DI,$GN908+6),"")</f>
      </c>
      <c r="DR908">
        <f>IF($GO908&gt;=7,INDEX($DI:$DI,$GN908+7),"")</f>
      </c>
      <c r="DS908">
        <f>IF($GO908&gt;=8,INDEX($DI:$DI,$GN908+8),"")</f>
      </c>
      <c r="DT908">
        <f>IF($GO908&gt;=9,INDEX($DI:$DI,$GN908+9),"")</f>
      </c>
      <c r="DU908">
        <f>IF($GO908&gt;=10,INDEX($DI:$DI,$GN908+10),"")</f>
      </c>
      <c r="DV908">
        <f>IF($GO908&gt;=11,INDEX($DI:$DI,$GN908+11),"")</f>
      </c>
      <c r="DW908">
        <f>IF($GO908&gt;=12,INDEX($DI:$DI,$GN908+12),"")</f>
      </c>
      <c r="DX908">
        <f>IF($GO908&gt;=13,INDEX($DI:$DI,$GN908+13),"")</f>
      </c>
      <c r="DY908">
        <f>IF($GO908&gt;=14,INDEX($DI:$DI,$GN908+14),"")</f>
      </c>
      <c r="DZ908">
        <f>IF($GO908&gt;=15,INDEX($DI:$DI,$GN908+15),"")</f>
      </c>
      <c r="EA908">
        <f>IF($GO908&gt;=16,INDEX($DI:$DI,$GN908+16),"")</f>
      </c>
      <c r="EB908">
        <f>IF($GO908&gt;=17,INDEX($DI:$DI,$GN908+17),"")</f>
      </c>
      <c r="EC908">
        <f>IF($GO908&gt;=18,INDEX($DI:$DI,$GN908+18),"")</f>
      </c>
      <c r="ED908">
        <f>IF($GO908&gt;=19,INDEX($DI:$DI,$GN908+19),"")</f>
      </c>
      <c r="EE908">
        <f>IF($GO908&gt;=20,INDEX($DI:$DI,$GN908+20),"")</f>
      </c>
      <c r="EF908">
        <f>IF($GO908&gt;=21,INDEX($DI:$DI,$GN908+21),"")</f>
      </c>
      <c r="EG908">
        <f>IF($GO908&gt;=22,INDEX($DI:$DI,$GN908+22),"")</f>
      </c>
      <c r="EH908">
        <f>IF($GO908&gt;=23,INDEX($DI:$DI,$GN908+23),"")</f>
      </c>
      <c r="EI908">
        <f>IF($GO908&gt;=24,INDEX($DI:$DI,$GN908+24),"")</f>
      </c>
      <c r="EJ908">
        <f>IF($GO908&gt;=25,INDEX($DI:$DI,$GN908+25),"")</f>
      </c>
      <c r="EK908">
        <f>IF($GO908&gt;=26,INDEX($DI:$DI,$GN908+26),"")</f>
      </c>
      <c r="EL908">
        <f>IF($GO908&gt;=27,INDEX($DI:$DI,$GN908+27),"")</f>
      </c>
      <c r="EM908">
        <f>IF($GO908&gt;=28,INDEX($DI:$DI,$GN908+28),"")</f>
      </c>
      <c r="EN908">
        <f>IF($GO908&gt;=29,INDEX($DI:$DI,$GN908+29),"")</f>
      </c>
      <c r="EO908">
        <f>IF($GO908&gt;=30,INDEX($DI:$DI,$GN908+30),"")</f>
      </c>
      <c r="EP908">
        <f>IF($GO908&gt;=31,INDEX($DI:$DI,$GN908+31),"")</f>
      </c>
      <c r="EQ908">
        <f>IF($GO908&gt;=32,INDEX($DI:$DI,$GN908+32),"")</f>
      </c>
      <c r="ER908">
        <f>IF($GO908&gt;=33,INDEX($DI:$DI,$GN908+33),"")</f>
      </c>
      <c r="ES908">
        <f>IF($GO908&gt;=34,INDEX($DI:$DI,$GN908+34),"")</f>
      </c>
      <c r="ET908">
        <f>IF($GO908&gt;=35,INDEX($DI:$DI,$GN908+35),"")</f>
      </c>
      <c r="EU908">
        <f>IF($GO908&gt;=36,INDEX($DI:$DI,$GN908+36),"")</f>
      </c>
      <c r="EV908">
        <f>IF($GO908&gt;=37,INDEX($DI:$DI,$GN908+37),"")</f>
      </c>
      <c r="EW908">
        <f>IF($GO908&gt;=38,INDEX($DI:$DI,$GN908+38),"")</f>
      </c>
      <c r="EX908">
        <f>IF($GO908&gt;=39,INDEX($DI:$DI,$GN908+39),"")</f>
      </c>
      <c r="EY908">
        <f>IF($GO908&gt;=40,INDEX($DI:$DI,$GN908+40),"")</f>
      </c>
      <c r="EZ908">
        <f>IF($GO908&gt;=1,INDEX($DJ:$DJ,$GN908+1),"")</f>
      </c>
      <c r="FA908">
        <f>IF($GO908&gt;=2,INDEX($DJ:$DJ,$GN908+2),"")</f>
      </c>
      <c r="FB908">
        <f>IF($GO908&gt;=3,INDEX($DJ:$DJ,$GN908+3),"")</f>
      </c>
      <c r="FC908">
        <f>IF($GO908&gt;=4,INDEX($DJ:$DJ,$GN908+4),"")</f>
      </c>
      <c r="FD908">
        <f>IF($GO908&gt;=5,INDEX($DJ:$DJ,$GN908+5),"")</f>
      </c>
      <c r="FE908">
        <f>IF($GO908&gt;=6,INDEX($DJ:$DJ,$GN908+6),"")</f>
      </c>
      <c r="FF908">
        <f>IF($GO908&gt;=7,INDEX($DJ:$DJ,$GN908+7),"")</f>
      </c>
      <c r="FG908">
        <f>IF($GO908&gt;=8,INDEX($DJ:$DJ,$GN908+8),"")</f>
      </c>
      <c r="FH908">
        <f>IF($GO908&gt;=9,INDEX($DJ:$DJ,$GN908+9),"")</f>
      </c>
      <c r="FI908">
        <f>IF($GO908&gt;=10,INDEX($DJ:$DJ,$GN908+10),"")</f>
      </c>
      <c r="FJ908">
        <f>IF($GO908&gt;=11,INDEX($DJ:$DJ,$GN908+11),"")</f>
      </c>
      <c r="FK908">
        <f>IF($GO908&gt;=12,INDEX($DJ:$DJ,$GN908+12),"")</f>
      </c>
      <c r="FL908">
        <f>IF($GO908&gt;=13,INDEX($DJ:$DJ,$GN908+13),"")</f>
      </c>
      <c r="FM908">
        <f>IF($GO908&gt;=14,INDEX($DJ:$DJ,$GN908+14),"")</f>
      </c>
      <c r="FN908">
        <f>IF($GO908&gt;=15,INDEX($DJ:$DJ,$GN908+15),"")</f>
      </c>
      <c r="FO908">
        <f>IF($GO908&gt;=16,INDEX($DJ:$DJ,$GN908+16),"")</f>
      </c>
      <c r="FP908">
        <f>IF($GO908&gt;=17,INDEX($DJ:$DJ,$GN908+17),"")</f>
      </c>
      <c r="FQ908">
        <f>IF($GO908&gt;=18,INDEX($DJ:$DJ,$GN908+18),"")</f>
      </c>
      <c r="FR908">
        <f>IF($GO908&gt;=19,INDEX($DJ:$DJ,$GN908+19),"")</f>
      </c>
      <c r="FS908">
        <f>IF($GO908&gt;=20,INDEX($DJ:$DJ,$GN908+20),"")</f>
      </c>
      <c r="FT908">
        <f>IF($GO908&gt;=21,INDEX($DJ:$DJ,$GN908+21),"")</f>
      </c>
      <c r="FU908">
        <f>IF($GO908&gt;=22,INDEX($DJ:$DJ,$GN908+22),"")</f>
      </c>
      <c r="FV908">
        <f>IF($GO908&gt;=23,INDEX($DJ:$DJ,$GN908+23),"")</f>
      </c>
      <c r="FW908">
        <f>IF($GO908&gt;=24,INDEX($DJ:$DJ,$GN908+24),"")</f>
      </c>
      <c r="FX908">
        <f>IF($GO908&gt;=25,INDEX($DJ:$DJ,$GN908+25),"")</f>
      </c>
      <c r="FY908">
        <f>IF($GO908&gt;=26,INDEX($DJ:$DJ,$GN908+26),"")</f>
      </c>
      <c r="FZ908">
        <f>IF($GO908&gt;=27,INDEX($DJ:$DJ,$GN908+27),"")</f>
      </c>
      <c r="GA908">
        <f>IF($GO908&gt;=28,INDEX($DJ:$DJ,$GN908+28),"")</f>
      </c>
      <c r="GB908">
        <f>IF($GO908&gt;=29,INDEX($DJ:$DJ,$GN908+29),"")</f>
      </c>
      <c r="GC908">
        <f>IF($GO908&gt;=30,INDEX($DJ:$DJ,$GN908+30),"")</f>
      </c>
      <c r="GD908">
        <f>IF($GO908&gt;=31,INDEX($DJ:$DJ,$GN908+31),"")</f>
      </c>
      <c r="GE908">
        <f>IF($GO908&gt;=32,INDEX($DJ:$DJ,$GN908+32),"")</f>
      </c>
      <c r="GF908">
        <f>IF($GO908&gt;=33,INDEX($DJ:$DJ,$GN908+33),"")</f>
      </c>
      <c r="GG908">
        <f>IF($GO908&gt;=34,INDEX($DJ:$DJ,$GN908+34),"")</f>
      </c>
      <c r="GH908">
        <f>IF($GO908&gt;=35,INDEX($DJ:$DJ,$GN908+35),"")</f>
      </c>
      <c r="GI908">
        <f>IF($GO908&gt;=36,INDEX($DJ:$DJ,$GN908+36),"")</f>
      </c>
      <c r="GJ908">
        <f>IF($GO908&gt;=37,INDEX($DJ:$DJ,$GN908+37),"")</f>
      </c>
      <c r="GK908">
        <f>IF($GO908&gt;=38,INDEX($DJ:$DJ,$GN908+38),"")</f>
      </c>
      <c r="GL908">
        <f>IF($GO908&gt;=39,INDEX($DJ:$DJ,$GN908+39),"")</f>
      </c>
      <c r="GM908">
        <f>IF($GO908&gt;=40,INDEX($DJ:$DJ,$GN908+40),"")</f>
      </c>
      <c r="GN908">
        <f>IFERROR(MATCH($DH908,$DI$2:$DI$148,0)+1,0)</f>
      </c>
      <c r="GO908">
        <f>IFERROR(INDEX($DK$2:$DK$148,MATCH($DH908,$DI$2:$DI$148,0)),0)</f>
      </c>
      <c r="GP908">
        <f>IFERROR(MATCH($Y908,$DL$908:$EY$908,0),0)</f>
      </c>
      <c r="GQ908">
        <f>IF($GP908&gt;0,INDEX($EZ$908:$GM$908,$GP908),"")</f>
      </c>
      <c r="GT908">
        <f>IF($JC908&gt;=1,INDEX($GR:$GR,$JB908+1),"")</f>
      </c>
      <c r="GU908">
        <f>IF($JC908&gt;=2,INDEX($GR:$GR,$JB908+2),"")</f>
      </c>
      <c r="GV908">
        <f>IF($JC908&gt;=3,INDEX($GR:$GR,$JB908+3),"")</f>
      </c>
      <c r="GW908">
        <f>IF($JC908&gt;=4,INDEX($GR:$GR,$JB908+4),"")</f>
      </c>
      <c r="GX908">
        <f>IF($JC908&gt;=5,INDEX($GR:$GR,$JB908+5),"")</f>
      </c>
      <c r="GY908">
        <f>IF($JC908&gt;=6,INDEX($GR:$GR,$JB908+6),"")</f>
      </c>
      <c r="GZ908">
        <f>IF($JC908&gt;=7,INDEX($GR:$GR,$JB908+7),"")</f>
      </c>
      <c r="HA908">
        <f>IF($JC908&gt;=8,INDEX($GR:$GR,$JB908+8),"")</f>
      </c>
      <c r="HB908">
        <f>IF($JC908&gt;=9,INDEX($GR:$GR,$JB908+9),"")</f>
      </c>
      <c r="HC908">
        <f>IF($JC908&gt;=10,INDEX($GR:$GR,$JB908+10),"")</f>
      </c>
      <c r="HD908">
        <f>IF($JC908&gt;=11,INDEX($GR:$GR,$JB908+11),"")</f>
      </c>
      <c r="HE908">
        <f>IF($JC908&gt;=12,INDEX($GR:$GR,$JB908+12),"")</f>
      </c>
      <c r="HF908">
        <f>IF($JC908&gt;=13,INDEX($GR:$GR,$JB908+13),"")</f>
      </c>
      <c r="HG908">
        <f>IF($JC908&gt;=14,INDEX($GR:$GR,$JB908+14),"")</f>
      </c>
      <c r="HH908">
        <f>IF($JC908&gt;=15,INDEX($GR:$GR,$JB908+15),"")</f>
      </c>
      <c r="HI908">
        <f>IF($JC908&gt;=16,INDEX($GR:$GR,$JB908+16),"")</f>
      </c>
      <c r="HJ908">
        <f>IF($JC908&gt;=17,INDEX($GR:$GR,$JB908+17),"")</f>
      </c>
      <c r="HK908">
        <f>IF($JC908&gt;=18,INDEX($GR:$GR,$JB908+18),"")</f>
      </c>
      <c r="HL908">
        <f>IF($JC908&gt;=19,INDEX($GR:$GR,$JB908+19),"")</f>
      </c>
      <c r="HM908">
        <f>IF($JC908&gt;=20,INDEX($GR:$GR,$JB908+20),"")</f>
      </c>
      <c r="HN908">
        <f>IF($JC908&gt;=21,INDEX($GR:$GR,$JB908+21),"")</f>
      </c>
      <c r="HO908">
        <f>IF($JC908&gt;=22,INDEX($GR:$GR,$JB908+22),"")</f>
      </c>
      <c r="HP908">
        <f>IF($JC908&gt;=23,INDEX($GR:$GR,$JB908+23),"")</f>
      </c>
      <c r="HQ908">
        <f>IF($JC908&gt;=24,INDEX($GR:$GR,$JB908+24),"")</f>
      </c>
      <c r="HR908">
        <f>IF($JC908&gt;=25,INDEX($GR:$GR,$JB908+25),"")</f>
      </c>
      <c r="HS908">
        <f>IF($JC908&gt;=26,INDEX($GR:$GR,$JB908+26),"")</f>
      </c>
      <c r="HT908">
        <f>IF($JC908&gt;=27,INDEX($GR:$GR,$JB908+27),"")</f>
      </c>
      <c r="HU908">
        <f>IF($JC908&gt;=28,INDEX($GR:$GR,$JB908+28),"")</f>
      </c>
      <c r="HV908">
        <f>IF($JC908&gt;=29,INDEX($GR:$GR,$JB908+29),"")</f>
      </c>
      <c r="HW908">
        <f>IF($JC908&gt;=30,INDEX($GR:$GR,$JB908+30),"")</f>
      </c>
      <c r="HX908">
        <f>IF($JC908&gt;=31,INDEX($GR:$GR,$JB908+31),"")</f>
      </c>
      <c r="HY908">
        <f>IF($JC908&gt;=32,INDEX($GR:$GR,$JB908+32),"")</f>
      </c>
      <c r="HZ908">
        <f>IF($JC908&gt;=33,INDEX($GR:$GR,$JB908+33),"")</f>
      </c>
      <c r="IA908">
        <f>IF($JC908&gt;=34,INDEX($GR:$GR,$JB908+34),"")</f>
      </c>
      <c r="IB908">
        <f>IF($JC908&gt;=35,INDEX($GR:$GR,$JB908+35),"")</f>
      </c>
      <c r="IC908">
        <f>IF($JC908&gt;=36,INDEX($GR:$GR,$JB908+36),"")</f>
      </c>
      <c r="ID908">
        <f>IF($JC908&gt;=37,INDEX($GR:$GR,$JB908+37),"")</f>
      </c>
      <c r="IE908">
        <f>IF($JC908&gt;=38,INDEX($GR:$GR,$JB908+38),"")</f>
      </c>
      <c r="IF908">
        <f>IF($JC908&gt;=39,INDEX($GR:$GR,$JB908+39),"")</f>
      </c>
      <c r="IG908">
        <f>IF($JC908&gt;=40,INDEX($GR:$GR,$JB908+40),"")</f>
      </c>
      <c r="IH908">
        <f>IF($JC908&gt;=41,INDEX($GR:$GR,$JB908+41),"")</f>
      </c>
      <c r="II908">
        <f>IF($JC908&gt;=42,INDEX($GR:$GR,$JB908+42),"")</f>
      </c>
      <c r="IJ908">
        <f>IF($JC908&gt;=43,INDEX($GR:$GR,$JB908+43),"")</f>
      </c>
      <c r="IK908">
        <f>IF($JC908&gt;=44,INDEX($GR:$GR,$JB908+44),"")</f>
      </c>
      <c r="IL908">
        <f>IF($JC908&gt;=45,INDEX($GR:$GR,$JB908+45),"")</f>
      </c>
      <c r="IM908">
        <f>IF($JC908&gt;=46,INDEX($GR:$GR,$JB908+46),"")</f>
      </c>
      <c r="IN908">
        <f>IF($JC908&gt;=47,INDEX($GR:$GR,$JB908+47),"")</f>
      </c>
      <c r="IO908">
        <f>IF($JC908&gt;=48,INDEX($GR:$GR,$JB908+48),"")</f>
      </c>
      <c r="IP908">
        <f>IF($JC908&gt;=49,INDEX($GR:$GR,$JB908+49),"")</f>
      </c>
      <c r="IQ908">
        <f>IF($JC908&gt;=50,INDEX($GR:$GR,$JB908+50),"")</f>
      </c>
      <c r="IR908">
        <f>IF($JC908&gt;=51,INDEX($GR:$GR,$JB908+51),"")</f>
      </c>
      <c r="IS908">
        <f>IF($JC908&gt;=52,INDEX($GR:$GR,$JB908+52),"")</f>
      </c>
      <c r="IT908">
        <f>IF($JC908&gt;=53,INDEX($GR:$GR,$JB908+53),"")</f>
      </c>
      <c r="IU908">
        <f>IF($JC908&gt;=54,INDEX($GR:$GR,$JB908+54),"")</f>
      </c>
      <c r="IV908">
        <f>IF($JC908&gt;=55,INDEX($GR:$GR,$JB908+55),"")</f>
      </c>
      <c r="IW908">
        <f>IF($JC908&gt;=56,INDEX($GR:$GR,$JB908+56),"")</f>
      </c>
      <c r="IX908">
        <f>IF($JC908&gt;=57,INDEX($GR:$GR,$JB908+57),"")</f>
      </c>
      <c r="IY908">
        <f>IF($JC908&gt;=58,INDEX($GR:$GR,$JB908+58),"")</f>
      </c>
      <c r="IZ908">
        <f>IF($JC908&gt;=59,INDEX($GR:$GR,$JB908+59),"")</f>
      </c>
      <c r="JA908">
        <f>IF($JC908&gt;=60,INDEX($GR:$GR,$JB908+60),"")</f>
      </c>
      <c r="JB908">
        <f>IFERROR(MATCH($GQ908,$GR$2:$GR$324,0)+1,0)</f>
      </c>
      <c r="JC908">
        <f>IFERROR(INDEX($GS$2:$GS$324,MATCH($GQ908,$GR$2:$GR$324,0)),0)</f>
      </c>
      <c r="JD908" t="s">
        <v>40</v>
      </c>
      <c r="JE908" t="s">
        <v>40</v>
      </c>
    </row>
    <row r="909" spans="1:265" x14ac:dyDescent="0.25">
      <c r="Q909">
        <f>IF(OR($T909="",$P909=""),"",IFERROR($T909/$P909,0))</f>
      </c>
      <c r="R909">
        <f>IF($T909="","",
SUM($S909,$U909,$Z909,$V909,$X909)*
(1-IF($AA909="",0,VALUE($AA909)/100)))</f>
      </c>
      <c r="S909">
        <f>IF($T909="","",$T909)</f>
      </c>
      <c r="U909">
        <f>IF($T909="","",
IF($N909="","",
IF(ISNUMBER(SEARCH("exempt",LOWER($N909))),0,
$T909*(VALUE(SUBSTITUTE($N909,"%",""))/100))))</f>
      </c>
      <c r="AB909">
        <f>IFERROR(IF(FIND(" - ",$K909)&gt;0,MID($K909,FIND(" - ",$K909)+3,LEN($K909)),""),"")</f>
      </c>
      <c r="AK909" t="s">
        <v>1496</v>
      </c>
      <c r="AP909">
        <f>IFERROR(LEFT($K909,FIND(" - ",$K909)-1),$K909)</f>
      </c>
      <c r="AS909">
        <f>IF($CH909&gt;=1,INDEX($AQ:$AQ,$CG909+1),"")</f>
      </c>
      <c r="AT909">
        <f>IF($CH909&gt;=2,INDEX($AQ:$AQ,$CG909+2),"")</f>
      </c>
      <c r="AU909">
        <f>IF($CH909&gt;=3,INDEX($AQ:$AQ,$CG909+3),"")</f>
      </c>
      <c r="AV909">
        <f>IF($CH909&gt;=4,INDEX($AQ:$AQ,$CG909+4),"")</f>
      </c>
      <c r="AW909">
        <f>IF($CH909&gt;=5,INDEX($AQ:$AQ,$CG909+5),"")</f>
      </c>
      <c r="AX909">
        <f>IF($CH909&gt;=6,INDEX($AQ:$AQ,$CG909+6),"")</f>
      </c>
      <c r="AY909">
        <f>IF($CH909&gt;=7,INDEX($AQ:$AQ,$CG909+7),"")</f>
      </c>
      <c r="AZ909">
        <f>IF($CH909&gt;=8,INDEX($AQ:$AQ,$CG909+8),"")</f>
      </c>
      <c r="BA909">
        <f>IF($CH909&gt;=9,INDEX($AQ:$AQ,$CG909+9),"")</f>
      </c>
      <c r="BB909">
        <f>IF($CH909&gt;=10,INDEX($AQ:$AQ,$CG909+10),"")</f>
      </c>
      <c r="BC909">
        <f>IF($CH909&gt;=11,INDEX($AQ:$AQ,$CG909+11),"")</f>
      </c>
      <c r="BD909">
        <f>IF($CH909&gt;=12,INDEX($AQ:$AQ,$CG909+12),"")</f>
      </c>
      <c r="BE909">
        <f>IF($CH909&gt;=13,INDEX($AQ:$AQ,$CG909+13),"")</f>
      </c>
      <c r="BF909">
        <f>IF($CH909&gt;=14,INDEX($AQ:$AQ,$CG909+14),"")</f>
      </c>
      <c r="BG909">
        <f>IF($CH909&gt;=15,INDEX($AQ:$AQ,$CG909+15),"")</f>
      </c>
      <c r="BH909">
        <f>IF($CH909&gt;=16,INDEX($AQ:$AQ,$CG909+16),"")</f>
      </c>
      <c r="BI909">
        <f>IF($CH909&gt;=17,INDEX($AQ:$AQ,$CG909+17),"")</f>
      </c>
      <c r="BJ909">
        <f>IF($CH909&gt;=18,INDEX($AQ:$AQ,$CG909+18),"")</f>
      </c>
      <c r="BK909">
        <f>IF($CH909&gt;=19,INDEX($AQ:$AQ,$CG909+19),"")</f>
      </c>
      <c r="BL909">
        <f>IF($CH909&gt;=20,INDEX($AQ:$AQ,$CG909+20),"")</f>
      </c>
      <c r="BM909">
        <f>IF($CH909&gt;=21,INDEX($AQ:$AQ,$CG909+21),"")</f>
      </c>
      <c r="BN909">
        <f>IF($CH909&gt;=22,INDEX($AQ:$AQ,$CG909+22),"")</f>
      </c>
      <c r="BO909">
        <f>IF($CH909&gt;=23,INDEX($AQ:$AQ,$CG909+23),"")</f>
      </c>
      <c r="BP909">
        <f>IF($CH909&gt;=24,INDEX($AQ:$AQ,$CG909+24),"")</f>
      </c>
      <c r="BQ909">
        <f>IF($CH909&gt;=25,INDEX($AQ:$AQ,$CG909+25),"")</f>
      </c>
      <c r="BR909">
        <f>IF($CH909&gt;=26,INDEX($AQ:$AQ,$CG909+26),"")</f>
      </c>
      <c r="BS909">
        <f>IF($CH909&gt;=27,INDEX($AQ:$AQ,$CG909+27),"")</f>
      </c>
      <c r="BT909">
        <f>IF($CH909&gt;=28,INDEX($AQ:$AQ,$CG909+28),"")</f>
      </c>
      <c r="BU909">
        <f>IF($CH909&gt;=29,INDEX($AQ:$AQ,$CG909+29),"")</f>
      </c>
      <c r="BV909">
        <f>IF($CH909&gt;=30,INDEX($AQ:$AQ,$CG909+30),"")</f>
      </c>
      <c r="BW909">
        <f>IF($CH909&gt;=31,INDEX($AQ:$AQ,$CG909+31),"")</f>
      </c>
      <c r="BX909">
        <f>IF($CH909&gt;=32,INDEX($AQ:$AQ,$CG909+32),"")</f>
      </c>
      <c r="BY909">
        <f>IF($CH909&gt;=33,INDEX($AQ:$AQ,$CG909+33),"")</f>
      </c>
      <c r="BZ909">
        <f>IF($CH909&gt;=34,INDEX($AQ:$AQ,$CG909+34),"")</f>
      </c>
      <c r="CA909">
        <f>IF($CH909&gt;=35,INDEX($AQ:$AQ,$CG909+35),"")</f>
      </c>
      <c r="CB909">
        <f>IF($CH909&gt;=36,INDEX($AQ:$AQ,$CG909+36),"")</f>
      </c>
      <c r="CC909">
        <f>IF($CH909&gt;=37,INDEX($AQ:$AQ,$CG909+37),"")</f>
      </c>
      <c r="CD909">
        <f>IF($CH909&gt;=38,INDEX($AQ:$AQ,$CG909+38),"")</f>
      </c>
      <c r="CE909">
        <f>IF($CH909&gt;=39,INDEX($AQ:$AQ,$CG909+39),"")</f>
      </c>
      <c r="CF909">
        <f>IF($CH909&gt;=40,INDEX($AQ:$AQ,$CG909+40),"")</f>
      </c>
      <c r="CG909">
        <f>IFERROR(MATCH($AP909,$AQ$2:$AQ$134,0)+1,0)</f>
      </c>
      <c r="CH909">
        <f>IFERROR(INDEX($AR$2:$AR$134,MATCH($AP909,$AQ$2:$AQ$134,0)),0)</f>
      </c>
      <c r="CI909">
        <f>IFERROR(LEFT($L909,FIND(" - ",$L909)-1),$L909)</f>
      </c>
      <c r="CL909">
        <f>IF($DG909&gt;=1,INDEX($CJ:$CJ,$DF909+1),"")</f>
      </c>
      <c r="CM909">
        <f>IF($DG909&gt;=2,INDEX($CJ:$CJ,$DF909+2),"")</f>
      </c>
      <c r="CN909">
        <f>IF($DG909&gt;=3,INDEX($CJ:$CJ,$DF909+3),"")</f>
      </c>
      <c r="CO909">
        <f>IF($DG909&gt;=4,INDEX($CJ:$CJ,$DF909+4),"")</f>
      </c>
      <c r="CP909">
        <f>IF($DG909&gt;=5,INDEX($CJ:$CJ,$DF909+5),"")</f>
      </c>
      <c r="CQ909">
        <f>IF($DG909&gt;=6,INDEX($CJ:$CJ,$DF909+6),"")</f>
      </c>
      <c r="CR909">
        <f>IF($DG909&gt;=7,INDEX($CJ:$CJ,$DF909+7),"")</f>
      </c>
      <c r="CS909">
        <f>IF($DG909&gt;=8,INDEX($CJ:$CJ,$DF909+8),"")</f>
      </c>
      <c r="CT909">
        <f>IF($DG909&gt;=9,INDEX($CJ:$CJ,$DF909+9),"")</f>
      </c>
      <c r="CU909">
        <f>IF($DG909&gt;=10,INDEX($CJ:$CJ,$DF909+10),"")</f>
      </c>
      <c r="CV909">
        <f>IF($DG909&gt;=11,INDEX($CJ:$CJ,$DF909+11),"")</f>
      </c>
      <c r="CW909">
        <f>IF($DG909&gt;=12,INDEX($CJ:$CJ,$DF909+12),"")</f>
      </c>
      <c r="CX909">
        <f>IF($DG909&gt;=13,INDEX($CJ:$CJ,$DF909+13),"")</f>
      </c>
      <c r="CY909">
        <f>IF($DG909&gt;=14,INDEX($CJ:$CJ,$DF909+14),"")</f>
      </c>
      <c r="CZ909">
        <f>IF($DG909&gt;=15,INDEX($CJ:$CJ,$DF909+15),"")</f>
      </c>
      <c r="DA909">
        <f>IF($DG909&gt;=16,INDEX($CJ:$CJ,$DF909+16),"")</f>
      </c>
      <c r="DB909">
        <f>IF($DG909&gt;=17,INDEX($CJ:$CJ,$DF909+17),"")</f>
      </c>
      <c r="DC909">
        <f>IF($DG909&gt;=18,INDEX($CJ:$CJ,$DF909+18),"")</f>
      </c>
      <c r="DD909">
        <f>IF($DG909&gt;=19,INDEX($CJ:$CJ,$DF909+19),"")</f>
      </c>
      <c r="DE909">
        <f>IF($DG909&gt;=20,INDEX($CJ:$CJ,$DF909+20),"")</f>
      </c>
      <c r="DF909">
        <f>IFERROR(MATCH($CI909,$CJ$2:$CJ$263,0)+1,0)</f>
      </c>
      <c r="DG909">
        <f>IFERROR(INDEX($CK$2:$CK$263,MATCH($CI909,$CJ$2:$CJ$263,0)),0)</f>
      </c>
      <c r="DH909">
        <f>IFERROR(INDEX($AO:$AO,MATCH($N909,$AN:$AN,0))&amp;"","")</f>
      </c>
      <c r="DL909">
        <f>IF($GO909&gt;=1,INDEX($DI:$DI,$GN909+1),"")</f>
      </c>
      <c r="DM909">
        <f>IF($GO909&gt;=2,INDEX($DI:$DI,$GN909+2),"")</f>
      </c>
      <c r="DN909">
        <f>IF($GO909&gt;=3,INDEX($DI:$DI,$GN909+3),"")</f>
      </c>
      <c r="DO909">
        <f>IF($GO909&gt;=4,INDEX($DI:$DI,$GN909+4),"")</f>
      </c>
      <c r="DP909">
        <f>IF($GO909&gt;=5,INDEX($DI:$DI,$GN909+5),"")</f>
      </c>
      <c r="DQ909">
        <f>IF($GO909&gt;=6,INDEX($DI:$DI,$GN909+6),"")</f>
      </c>
      <c r="DR909">
        <f>IF($GO909&gt;=7,INDEX($DI:$DI,$GN909+7),"")</f>
      </c>
      <c r="DS909">
        <f>IF($GO909&gt;=8,INDEX($DI:$DI,$GN909+8),"")</f>
      </c>
      <c r="DT909">
        <f>IF($GO909&gt;=9,INDEX($DI:$DI,$GN909+9),"")</f>
      </c>
      <c r="DU909">
        <f>IF($GO909&gt;=10,INDEX($DI:$DI,$GN909+10),"")</f>
      </c>
      <c r="DV909">
        <f>IF($GO909&gt;=11,INDEX($DI:$DI,$GN909+11),"")</f>
      </c>
      <c r="DW909">
        <f>IF($GO909&gt;=12,INDEX($DI:$DI,$GN909+12),"")</f>
      </c>
      <c r="DX909">
        <f>IF($GO909&gt;=13,INDEX($DI:$DI,$GN909+13),"")</f>
      </c>
      <c r="DY909">
        <f>IF($GO909&gt;=14,INDEX($DI:$DI,$GN909+14),"")</f>
      </c>
      <c r="DZ909">
        <f>IF($GO909&gt;=15,INDEX($DI:$DI,$GN909+15),"")</f>
      </c>
      <c r="EA909">
        <f>IF($GO909&gt;=16,INDEX($DI:$DI,$GN909+16),"")</f>
      </c>
      <c r="EB909">
        <f>IF($GO909&gt;=17,INDEX($DI:$DI,$GN909+17),"")</f>
      </c>
      <c r="EC909">
        <f>IF($GO909&gt;=18,INDEX($DI:$DI,$GN909+18),"")</f>
      </c>
      <c r="ED909">
        <f>IF($GO909&gt;=19,INDEX($DI:$DI,$GN909+19),"")</f>
      </c>
      <c r="EE909">
        <f>IF($GO909&gt;=20,INDEX($DI:$DI,$GN909+20),"")</f>
      </c>
      <c r="EF909">
        <f>IF($GO909&gt;=21,INDEX($DI:$DI,$GN909+21),"")</f>
      </c>
      <c r="EG909">
        <f>IF($GO909&gt;=22,INDEX($DI:$DI,$GN909+22),"")</f>
      </c>
      <c r="EH909">
        <f>IF($GO909&gt;=23,INDEX($DI:$DI,$GN909+23),"")</f>
      </c>
      <c r="EI909">
        <f>IF($GO909&gt;=24,INDEX($DI:$DI,$GN909+24),"")</f>
      </c>
      <c r="EJ909">
        <f>IF($GO909&gt;=25,INDEX($DI:$DI,$GN909+25),"")</f>
      </c>
      <c r="EK909">
        <f>IF($GO909&gt;=26,INDEX($DI:$DI,$GN909+26),"")</f>
      </c>
      <c r="EL909">
        <f>IF($GO909&gt;=27,INDEX($DI:$DI,$GN909+27),"")</f>
      </c>
      <c r="EM909">
        <f>IF($GO909&gt;=28,INDEX($DI:$DI,$GN909+28),"")</f>
      </c>
      <c r="EN909">
        <f>IF($GO909&gt;=29,INDEX($DI:$DI,$GN909+29),"")</f>
      </c>
      <c r="EO909">
        <f>IF($GO909&gt;=30,INDEX($DI:$DI,$GN909+30),"")</f>
      </c>
      <c r="EP909">
        <f>IF($GO909&gt;=31,INDEX($DI:$DI,$GN909+31),"")</f>
      </c>
      <c r="EQ909">
        <f>IF($GO909&gt;=32,INDEX($DI:$DI,$GN909+32),"")</f>
      </c>
      <c r="ER909">
        <f>IF($GO909&gt;=33,INDEX($DI:$DI,$GN909+33),"")</f>
      </c>
      <c r="ES909">
        <f>IF($GO909&gt;=34,INDEX($DI:$DI,$GN909+34),"")</f>
      </c>
      <c r="ET909">
        <f>IF($GO909&gt;=35,INDEX($DI:$DI,$GN909+35),"")</f>
      </c>
      <c r="EU909">
        <f>IF($GO909&gt;=36,INDEX($DI:$DI,$GN909+36),"")</f>
      </c>
      <c r="EV909">
        <f>IF($GO909&gt;=37,INDEX($DI:$DI,$GN909+37),"")</f>
      </c>
      <c r="EW909">
        <f>IF($GO909&gt;=38,INDEX($DI:$DI,$GN909+38),"")</f>
      </c>
      <c r="EX909">
        <f>IF($GO909&gt;=39,INDEX($DI:$DI,$GN909+39),"")</f>
      </c>
      <c r="EY909">
        <f>IF($GO909&gt;=40,INDEX($DI:$DI,$GN909+40),"")</f>
      </c>
      <c r="EZ909">
        <f>IF($GO909&gt;=1,INDEX($DJ:$DJ,$GN909+1),"")</f>
      </c>
      <c r="FA909">
        <f>IF($GO909&gt;=2,INDEX($DJ:$DJ,$GN909+2),"")</f>
      </c>
      <c r="FB909">
        <f>IF($GO909&gt;=3,INDEX($DJ:$DJ,$GN909+3),"")</f>
      </c>
      <c r="FC909">
        <f>IF($GO909&gt;=4,INDEX($DJ:$DJ,$GN909+4),"")</f>
      </c>
      <c r="FD909">
        <f>IF($GO909&gt;=5,INDEX($DJ:$DJ,$GN909+5),"")</f>
      </c>
      <c r="FE909">
        <f>IF($GO909&gt;=6,INDEX($DJ:$DJ,$GN909+6),"")</f>
      </c>
      <c r="FF909">
        <f>IF($GO909&gt;=7,INDEX($DJ:$DJ,$GN909+7),"")</f>
      </c>
      <c r="FG909">
        <f>IF($GO909&gt;=8,INDEX($DJ:$DJ,$GN909+8),"")</f>
      </c>
      <c r="FH909">
        <f>IF($GO909&gt;=9,INDEX($DJ:$DJ,$GN909+9),"")</f>
      </c>
      <c r="FI909">
        <f>IF($GO909&gt;=10,INDEX($DJ:$DJ,$GN909+10),"")</f>
      </c>
      <c r="FJ909">
        <f>IF($GO909&gt;=11,INDEX($DJ:$DJ,$GN909+11),"")</f>
      </c>
      <c r="FK909">
        <f>IF($GO909&gt;=12,INDEX($DJ:$DJ,$GN909+12),"")</f>
      </c>
      <c r="FL909">
        <f>IF($GO909&gt;=13,INDEX($DJ:$DJ,$GN909+13),"")</f>
      </c>
      <c r="FM909">
        <f>IF($GO909&gt;=14,INDEX($DJ:$DJ,$GN909+14),"")</f>
      </c>
      <c r="FN909">
        <f>IF($GO909&gt;=15,INDEX($DJ:$DJ,$GN909+15),"")</f>
      </c>
      <c r="FO909">
        <f>IF($GO909&gt;=16,INDEX($DJ:$DJ,$GN909+16),"")</f>
      </c>
      <c r="FP909">
        <f>IF($GO909&gt;=17,INDEX($DJ:$DJ,$GN909+17),"")</f>
      </c>
      <c r="FQ909">
        <f>IF($GO909&gt;=18,INDEX($DJ:$DJ,$GN909+18),"")</f>
      </c>
      <c r="FR909">
        <f>IF($GO909&gt;=19,INDEX($DJ:$DJ,$GN909+19),"")</f>
      </c>
      <c r="FS909">
        <f>IF($GO909&gt;=20,INDEX($DJ:$DJ,$GN909+20),"")</f>
      </c>
      <c r="FT909">
        <f>IF($GO909&gt;=21,INDEX($DJ:$DJ,$GN909+21),"")</f>
      </c>
      <c r="FU909">
        <f>IF($GO909&gt;=22,INDEX($DJ:$DJ,$GN909+22),"")</f>
      </c>
      <c r="FV909">
        <f>IF($GO909&gt;=23,INDEX($DJ:$DJ,$GN909+23),"")</f>
      </c>
      <c r="FW909">
        <f>IF($GO909&gt;=24,INDEX($DJ:$DJ,$GN909+24),"")</f>
      </c>
      <c r="FX909">
        <f>IF($GO909&gt;=25,INDEX($DJ:$DJ,$GN909+25),"")</f>
      </c>
      <c r="FY909">
        <f>IF($GO909&gt;=26,INDEX($DJ:$DJ,$GN909+26),"")</f>
      </c>
      <c r="FZ909">
        <f>IF($GO909&gt;=27,INDEX($DJ:$DJ,$GN909+27),"")</f>
      </c>
      <c r="GA909">
        <f>IF($GO909&gt;=28,INDEX($DJ:$DJ,$GN909+28),"")</f>
      </c>
      <c r="GB909">
        <f>IF($GO909&gt;=29,INDEX($DJ:$DJ,$GN909+29),"")</f>
      </c>
      <c r="GC909">
        <f>IF($GO909&gt;=30,INDEX($DJ:$DJ,$GN909+30),"")</f>
      </c>
      <c r="GD909">
        <f>IF($GO909&gt;=31,INDEX($DJ:$DJ,$GN909+31),"")</f>
      </c>
      <c r="GE909">
        <f>IF($GO909&gt;=32,INDEX($DJ:$DJ,$GN909+32),"")</f>
      </c>
      <c r="GF909">
        <f>IF($GO909&gt;=33,INDEX($DJ:$DJ,$GN909+33),"")</f>
      </c>
      <c r="GG909">
        <f>IF($GO909&gt;=34,INDEX($DJ:$DJ,$GN909+34),"")</f>
      </c>
      <c r="GH909">
        <f>IF($GO909&gt;=35,INDEX($DJ:$DJ,$GN909+35),"")</f>
      </c>
      <c r="GI909">
        <f>IF($GO909&gt;=36,INDEX($DJ:$DJ,$GN909+36),"")</f>
      </c>
      <c r="GJ909">
        <f>IF($GO909&gt;=37,INDEX($DJ:$DJ,$GN909+37),"")</f>
      </c>
      <c r="GK909">
        <f>IF($GO909&gt;=38,INDEX($DJ:$DJ,$GN909+38),"")</f>
      </c>
      <c r="GL909">
        <f>IF($GO909&gt;=39,INDEX($DJ:$DJ,$GN909+39),"")</f>
      </c>
      <c r="GM909">
        <f>IF($GO909&gt;=40,INDEX($DJ:$DJ,$GN909+40),"")</f>
      </c>
      <c r="GN909">
        <f>IFERROR(MATCH($DH909,$DI$2:$DI$148,0)+1,0)</f>
      </c>
      <c r="GO909">
        <f>IFERROR(INDEX($DK$2:$DK$148,MATCH($DH909,$DI$2:$DI$148,0)),0)</f>
      </c>
      <c r="GP909">
        <f>IFERROR(MATCH($Y909,$DL$909:$EY$909,0),0)</f>
      </c>
      <c r="GQ909">
        <f>IF($GP909&gt;0,INDEX($EZ$909:$GM$909,$GP909),"")</f>
      </c>
      <c r="GT909">
        <f>IF($JC909&gt;=1,INDEX($GR:$GR,$JB909+1),"")</f>
      </c>
      <c r="GU909">
        <f>IF($JC909&gt;=2,INDEX($GR:$GR,$JB909+2),"")</f>
      </c>
      <c r="GV909">
        <f>IF($JC909&gt;=3,INDEX($GR:$GR,$JB909+3),"")</f>
      </c>
      <c r="GW909">
        <f>IF($JC909&gt;=4,INDEX($GR:$GR,$JB909+4),"")</f>
      </c>
      <c r="GX909">
        <f>IF($JC909&gt;=5,INDEX($GR:$GR,$JB909+5),"")</f>
      </c>
      <c r="GY909">
        <f>IF($JC909&gt;=6,INDEX($GR:$GR,$JB909+6),"")</f>
      </c>
      <c r="GZ909">
        <f>IF($JC909&gt;=7,INDEX($GR:$GR,$JB909+7),"")</f>
      </c>
      <c r="HA909">
        <f>IF($JC909&gt;=8,INDEX($GR:$GR,$JB909+8),"")</f>
      </c>
      <c r="HB909">
        <f>IF($JC909&gt;=9,INDEX($GR:$GR,$JB909+9),"")</f>
      </c>
      <c r="HC909">
        <f>IF($JC909&gt;=10,INDEX($GR:$GR,$JB909+10),"")</f>
      </c>
      <c r="HD909">
        <f>IF($JC909&gt;=11,INDEX($GR:$GR,$JB909+11),"")</f>
      </c>
      <c r="HE909">
        <f>IF($JC909&gt;=12,INDEX($GR:$GR,$JB909+12),"")</f>
      </c>
      <c r="HF909">
        <f>IF($JC909&gt;=13,INDEX($GR:$GR,$JB909+13),"")</f>
      </c>
      <c r="HG909">
        <f>IF($JC909&gt;=14,INDEX($GR:$GR,$JB909+14),"")</f>
      </c>
      <c r="HH909">
        <f>IF($JC909&gt;=15,INDEX($GR:$GR,$JB909+15),"")</f>
      </c>
      <c r="HI909">
        <f>IF($JC909&gt;=16,INDEX($GR:$GR,$JB909+16),"")</f>
      </c>
      <c r="HJ909">
        <f>IF($JC909&gt;=17,INDEX($GR:$GR,$JB909+17),"")</f>
      </c>
      <c r="HK909">
        <f>IF($JC909&gt;=18,INDEX($GR:$GR,$JB909+18),"")</f>
      </c>
      <c r="HL909">
        <f>IF($JC909&gt;=19,INDEX($GR:$GR,$JB909+19),"")</f>
      </c>
      <c r="HM909">
        <f>IF($JC909&gt;=20,INDEX($GR:$GR,$JB909+20),"")</f>
      </c>
      <c r="HN909">
        <f>IF($JC909&gt;=21,INDEX($GR:$GR,$JB909+21),"")</f>
      </c>
      <c r="HO909">
        <f>IF($JC909&gt;=22,INDEX($GR:$GR,$JB909+22),"")</f>
      </c>
      <c r="HP909">
        <f>IF($JC909&gt;=23,INDEX($GR:$GR,$JB909+23),"")</f>
      </c>
      <c r="HQ909">
        <f>IF($JC909&gt;=24,INDEX($GR:$GR,$JB909+24),"")</f>
      </c>
      <c r="HR909">
        <f>IF($JC909&gt;=25,INDEX($GR:$GR,$JB909+25),"")</f>
      </c>
      <c r="HS909">
        <f>IF($JC909&gt;=26,INDEX($GR:$GR,$JB909+26),"")</f>
      </c>
      <c r="HT909">
        <f>IF($JC909&gt;=27,INDEX($GR:$GR,$JB909+27),"")</f>
      </c>
      <c r="HU909">
        <f>IF($JC909&gt;=28,INDEX($GR:$GR,$JB909+28),"")</f>
      </c>
      <c r="HV909">
        <f>IF($JC909&gt;=29,INDEX($GR:$GR,$JB909+29),"")</f>
      </c>
      <c r="HW909">
        <f>IF($JC909&gt;=30,INDEX($GR:$GR,$JB909+30),"")</f>
      </c>
      <c r="HX909">
        <f>IF($JC909&gt;=31,INDEX($GR:$GR,$JB909+31),"")</f>
      </c>
      <c r="HY909">
        <f>IF($JC909&gt;=32,INDEX($GR:$GR,$JB909+32),"")</f>
      </c>
      <c r="HZ909">
        <f>IF($JC909&gt;=33,INDEX($GR:$GR,$JB909+33),"")</f>
      </c>
      <c r="IA909">
        <f>IF($JC909&gt;=34,INDEX($GR:$GR,$JB909+34),"")</f>
      </c>
      <c r="IB909">
        <f>IF($JC909&gt;=35,INDEX($GR:$GR,$JB909+35),"")</f>
      </c>
      <c r="IC909">
        <f>IF($JC909&gt;=36,INDEX($GR:$GR,$JB909+36),"")</f>
      </c>
      <c r="ID909">
        <f>IF($JC909&gt;=37,INDEX($GR:$GR,$JB909+37),"")</f>
      </c>
      <c r="IE909">
        <f>IF($JC909&gt;=38,INDEX($GR:$GR,$JB909+38),"")</f>
      </c>
      <c r="IF909">
        <f>IF($JC909&gt;=39,INDEX($GR:$GR,$JB909+39),"")</f>
      </c>
      <c r="IG909">
        <f>IF($JC909&gt;=40,INDEX($GR:$GR,$JB909+40),"")</f>
      </c>
      <c r="IH909">
        <f>IF($JC909&gt;=41,INDEX($GR:$GR,$JB909+41),"")</f>
      </c>
      <c r="II909">
        <f>IF($JC909&gt;=42,INDEX($GR:$GR,$JB909+42),"")</f>
      </c>
      <c r="IJ909">
        <f>IF($JC909&gt;=43,INDEX($GR:$GR,$JB909+43),"")</f>
      </c>
      <c r="IK909">
        <f>IF($JC909&gt;=44,INDEX($GR:$GR,$JB909+44),"")</f>
      </c>
      <c r="IL909">
        <f>IF($JC909&gt;=45,INDEX($GR:$GR,$JB909+45),"")</f>
      </c>
      <c r="IM909">
        <f>IF($JC909&gt;=46,INDEX($GR:$GR,$JB909+46),"")</f>
      </c>
      <c r="IN909">
        <f>IF($JC909&gt;=47,INDEX($GR:$GR,$JB909+47),"")</f>
      </c>
      <c r="IO909">
        <f>IF($JC909&gt;=48,INDEX($GR:$GR,$JB909+48),"")</f>
      </c>
      <c r="IP909">
        <f>IF($JC909&gt;=49,INDEX($GR:$GR,$JB909+49),"")</f>
      </c>
      <c r="IQ909">
        <f>IF($JC909&gt;=50,INDEX($GR:$GR,$JB909+50),"")</f>
      </c>
      <c r="IR909">
        <f>IF($JC909&gt;=51,INDEX($GR:$GR,$JB909+51),"")</f>
      </c>
      <c r="IS909">
        <f>IF($JC909&gt;=52,INDEX($GR:$GR,$JB909+52),"")</f>
      </c>
      <c r="IT909">
        <f>IF($JC909&gt;=53,INDEX($GR:$GR,$JB909+53),"")</f>
      </c>
      <c r="IU909">
        <f>IF($JC909&gt;=54,INDEX($GR:$GR,$JB909+54),"")</f>
      </c>
      <c r="IV909">
        <f>IF($JC909&gt;=55,INDEX($GR:$GR,$JB909+55),"")</f>
      </c>
      <c r="IW909">
        <f>IF($JC909&gt;=56,INDEX($GR:$GR,$JB909+56),"")</f>
      </c>
      <c r="IX909">
        <f>IF($JC909&gt;=57,INDEX($GR:$GR,$JB909+57),"")</f>
      </c>
      <c r="IY909">
        <f>IF($JC909&gt;=58,INDEX($GR:$GR,$JB909+58),"")</f>
      </c>
      <c r="IZ909">
        <f>IF($JC909&gt;=59,INDEX($GR:$GR,$JB909+59),"")</f>
      </c>
      <c r="JA909">
        <f>IF($JC909&gt;=60,INDEX($GR:$GR,$JB909+60),"")</f>
      </c>
      <c r="JB909">
        <f>IFERROR(MATCH($GQ909,$GR$2:$GR$324,0)+1,0)</f>
      </c>
      <c r="JC909">
        <f>IFERROR(INDEX($GS$2:$GS$324,MATCH($GQ909,$GR$2:$GR$324,0)),0)</f>
      </c>
      <c r="JD909" t="s">
        <v>40</v>
      </c>
      <c r="JE909" t="s">
        <v>40</v>
      </c>
    </row>
    <row r="910" spans="1:265" x14ac:dyDescent="0.25">
      <c r="Q910">
        <f>IF(OR($T910="",$P910=""),"",IFERROR($T910/$P910,0))</f>
      </c>
      <c r="R910">
        <f>IF($T910="","",
SUM($S910,$U910,$Z910,$V910,$X910)*
(1-IF($AA910="",0,VALUE($AA910)/100)))</f>
      </c>
      <c r="S910">
        <f>IF($T910="","",$T910)</f>
      </c>
      <c r="U910">
        <f>IF($T910="","",
IF($N910="","",
IF(ISNUMBER(SEARCH("exempt",LOWER($N910))),0,
$T910*(VALUE(SUBSTITUTE($N910,"%",""))/100))))</f>
      </c>
      <c r="AB910">
        <f>IFERROR(IF(FIND(" - ",$K910)&gt;0,MID($K910,FIND(" - ",$K910)+3,LEN($K910)),""),"")</f>
      </c>
      <c r="AK910" t="s">
        <v>1497</v>
      </c>
      <c r="AP910">
        <f>IFERROR(LEFT($K910,FIND(" - ",$K910)-1),$K910)</f>
      </c>
      <c r="AS910">
        <f>IF($CH910&gt;=1,INDEX($AQ:$AQ,$CG910+1),"")</f>
      </c>
      <c r="AT910">
        <f>IF($CH910&gt;=2,INDEX($AQ:$AQ,$CG910+2),"")</f>
      </c>
      <c r="AU910">
        <f>IF($CH910&gt;=3,INDEX($AQ:$AQ,$CG910+3),"")</f>
      </c>
      <c r="AV910">
        <f>IF($CH910&gt;=4,INDEX($AQ:$AQ,$CG910+4),"")</f>
      </c>
      <c r="AW910">
        <f>IF($CH910&gt;=5,INDEX($AQ:$AQ,$CG910+5),"")</f>
      </c>
      <c r="AX910">
        <f>IF($CH910&gt;=6,INDEX($AQ:$AQ,$CG910+6),"")</f>
      </c>
      <c r="AY910">
        <f>IF($CH910&gt;=7,INDEX($AQ:$AQ,$CG910+7),"")</f>
      </c>
      <c r="AZ910">
        <f>IF($CH910&gt;=8,INDEX($AQ:$AQ,$CG910+8),"")</f>
      </c>
      <c r="BA910">
        <f>IF($CH910&gt;=9,INDEX($AQ:$AQ,$CG910+9),"")</f>
      </c>
      <c r="BB910">
        <f>IF($CH910&gt;=10,INDEX($AQ:$AQ,$CG910+10),"")</f>
      </c>
      <c r="BC910">
        <f>IF($CH910&gt;=11,INDEX($AQ:$AQ,$CG910+11),"")</f>
      </c>
      <c r="BD910">
        <f>IF($CH910&gt;=12,INDEX($AQ:$AQ,$CG910+12),"")</f>
      </c>
      <c r="BE910">
        <f>IF($CH910&gt;=13,INDEX($AQ:$AQ,$CG910+13),"")</f>
      </c>
      <c r="BF910">
        <f>IF($CH910&gt;=14,INDEX($AQ:$AQ,$CG910+14),"")</f>
      </c>
      <c r="BG910">
        <f>IF($CH910&gt;=15,INDEX($AQ:$AQ,$CG910+15),"")</f>
      </c>
      <c r="BH910">
        <f>IF($CH910&gt;=16,INDEX($AQ:$AQ,$CG910+16),"")</f>
      </c>
      <c r="BI910">
        <f>IF($CH910&gt;=17,INDEX($AQ:$AQ,$CG910+17),"")</f>
      </c>
      <c r="BJ910">
        <f>IF($CH910&gt;=18,INDEX($AQ:$AQ,$CG910+18),"")</f>
      </c>
      <c r="BK910">
        <f>IF($CH910&gt;=19,INDEX($AQ:$AQ,$CG910+19),"")</f>
      </c>
      <c r="BL910">
        <f>IF($CH910&gt;=20,INDEX($AQ:$AQ,$CG910+20),"")</f>
      </c>
      <c r="BM910">
        <f>IF($CH910&gt;=21,INDEX($AQ:$AQ,$CG910+21),"")</f>
      </c>
      <c r="BN910">
        <f>IF($CH910&gt;=22,INDEX($AQ:$AQ,$CG910+22),"")</f>
      </c>
      <c r="BO910">
        <f>IF($CH910&gt;=23,INDEX($AQ:$AQ,$CG910+23),"")</f>
      </c>
      <c r="BP910">
        <f>IF($CH910&gt;=24,INDEX($AQ:$AQ,$CG910+24),"")</f>
      </c>
      <c r="BQ910">
        <f>IF($CH910&gt;=25,INDEX($AQ:$AQ,$CG910+25),"")</f>
      </c>
      <c r="BR910">
        <f>IF($CH910&gt;=26,INDEX($AQ:$AQ,$CG910+26),"")</f>
      </c>
      <c r="BS910">
        <f>IF($CH910&gt;=27,INDEX($AQ:$AQ,$CG910+27),"")</f>
      </c>
      <c r="BT910">
        <f>IF($CH910&gt;=28,INDEX($AQ:$AQ,$CG910+28),"")</f>
      </c>
      <c r="BU910">
        <f>IF($CH910&gt;=29,INDEX($AQ:$AQ,$CG910+29),"")</f>
      </c>
      <c r="BV910">
        <f>IF($CH910&gt;=30,INDEX($AQ:$AQ,$CG910+30),"")</f>
      </c>
      <c r="BW910">
        <f>IF($CH910&gt;=31,INDEX($AQ:$AQ,$CG910+31),"")</f>
      </c>
      <c r="BX910">
        <f>IF($CH910&gt;=32,INDEX($AQ:$AQ,$CG910+32),"")</f>
      </c>
      <c r="BY910">
        <f>IF($CH910&gt;=33,INDEX($AQ:$AQ,$CG910+33),"")</f>
      </c>
      <c r="BZ910">
        <f>IF($CH910&gt;=34,INDEX($AQ:$AQ,$CG910+34),"")</f>
      </c>
      <c r="CA910">
        <f>IF($CH910&gt;=35,INDEX($AQ:$AQ,$CG910+35),"")</f>
      </c>
      <c r="CB910">
        <f>IF($CH910&gt;=36,INDEX($AQ:$AQ,$CG910+36),"")</f>
      </c>
      <c r="CC910">
        <f>IF($CH910&gt;=37,INDEX($AQ:$AQ,$CG910+37),"")</f>
      </c>
      <c r="CD910">
        <f>IF($CH910&gt;=38,INDEX($AQ:$AQ,$CG910+38),"")</f>
      </c>
      <c r="CE910">
        <f>IF($CH910&gt;=39,INDEX($AQ:$AQ,$CG910+39),"")</f>
      </c>
      <c r="CF910">
        <f>IF($CH910&gt;=40,INDEX($AQ:$AQ,$CG910+40),"")</f>
      </c>
      <c r="CG910">
        <f>IFERROR(MATCH($AP910,$AQ$2:$AQ$134,0)+1,0)</f>
      </c>
      <c r="CH910">
        <f>IFERROR(INDEX($AR$2:$AR$134,MATCH($AP910,$AQ$2:$AQ$134,0)),0)</f>
      </c>
      <c r="CI910">
        <f>IFERROR(LEFT($L910,FIND(" - ",$L910)-1),$L910)</f>
      </c>
      <c r="CL910">
        <f>IF($DG910&gt;=1,INDEX($CJ:$CJ,$DF910+1),"")</f>
      </c>
      <c r="CM910">
        <f>IF($DG910&gt;=2,INDEX($CJ:$CJ,$DF910+2),"")</f>
      </c>
      <c r="CN910">
        <f>IF($DG910&gt;=3,INDEX($CJ:$CJ,$DF910+3),"")</f>
      </c>
      <c r="CO910">
        <f>IF($DG910&gt;=4,INDEX($CJ:$CJ,$DF910+4),"")</f>
      </c>
      <c r="CP910">
        <f>IF($DG910&gt;=5,INDEX($CJ:$CJ,$DF910+5),"")</f>
      </c>
      <c r="CQ910">
        <f>IF($DG910&gt;=6,INDEX($CJ:$CJ,$DF910+6),"")</f>
      </c>
      <c r="CR910">
        <f>IF($DG910&gt;=7,INDEX($CJ:$CJ,$DF910+7),"")</f>
      </c>
      <c r="CS910">
        <f>IF($DG910&gt;=8,INDEX($CJ:$CJ,$DF910+8),"")</f>
      </c>
      <c r="CT910">
        <f>IF($DG910&gt;=9,INDEX($CJ:$CJ,$DF910+9),"")</f>
      </c>
      <c r="CU910">
        <f>IF($DG910&gt;=10,INDEX($CJ:$CJ,$DF910+10),"")</f>
      </c>
      <c r="CV910">
        <f>IF($DG910&gt;=11,INDEX($CJ:$CJ,$DF910+11),"")</f>
      </c>
      <c r="CW910">
        <f>IF($DG910&gt;=12,INDEX($CJ:$CJ,$DF910+12),"")</f>
      </c>
      <c r="CX910">
        <f>IF($DG910&gt;=13,INDEX($CJ:$CJ,$DF910+13),"")</f>
      </c>
      <c r="CY910">
        <f>IF($DG910&gt;=14,INDEX($CJ:$CJ,$DF910+14),"")</f>
      </c>
      <c r="CZ910">
        <f>IF($DG910&gt;=15,INDEX($CJ:$CJ,$DF910+15),"")</f>
      </c>
      <c r="DA910">
        <f>IF($DG910&gt;=16,INDEX($CJ:$CJ,$DF910+16),"")</f>
      </c>
      <c r="DB910">
        <f>IF($DG910&gt;=17,INDEX($CJ:$CJ,$DF910+17),"")</f>
      </c>
      <c r="DC910">
        <f>IF($DG910&gt;=18,INDEX($CJ:$CJ,$DF910+18),"")</f>
      </c>
      <c r="DD910">
        <f>IF($DG910&gt;=19,INDEX($CJ:$CJ,$DF910+19),"")</f>
      </c>
      <c r="DE910">
        <f>IF($DG910&gt;=20,INDEX($CJ:$CJ,$DF910+20),"")</f>
      </c>
      <c r="DF910">
        <f>IFERROR(MATCH($CI910,$CJ$2:$CJ$263,0)+1,0)</f>
      </c>
      <c r="DG910">
        <f>IFERROR(INDEX($CK$2:$CK$263,MATCH($CI910,$CJ$2:$CJ$263,0)),0)</f>
      </c>
      <c r="DH910">
        <f>IFERROR(INDEX($AO:$AO,MATCH($N910,$AN:$AN,0))&amp;"","")</f>
      </c>
      <c r="DL910">
        <f>IF($GO910&gt;=1,INDEX($DI:$DI,$GN910+1),"")</f>
      </c>
      <c r="DM910">
        <f>IF($GO910&gt;=2,INDEX($DI:$DI,$GN910+2),"")</f>
      </c>
      <c r="DN910">
        <f>IF($GO910&gt;=3,INDEX($DI:$DI,$GN910+3),"")</f>
      </c>
      <c r="DO910">
        <f>IF($GO910&gt;=4,INDEX($DI:$DI,$GN910+4),"")</f>
      </c>
      <c r="DP910">
        <f>IF($GO910&gt;=5,INDEX($DI:$DI,$GN910+5),"")</f>
      </c>
      <c r="DQ910">
        <f>IF($GO910&gt;=6,INDEX($DI:$DI,$GN910+6),"")</f>
      </c>
      <c r="DR910">
        <f>IF($GO910&gt;=7,INDEX($DI:$DI,$GN910+7),"")</f>
      </c>
      <c r="DS910">
        <f>IF($GO910&gt;=8,INDEX($DI:$DI,$GN910+8),"")</f>
      </c>
      <c r="DT910">
        <f>IF($GO910&gt;=9,INDEX($DI:$DI,$GN910+9),"")</f>
      </c>
      <c r="DU910">
        <f>IF($GO910&gt;=10,INDEX($DI:$DI,$GN910+10),"")</f>
      </c>
      <c r="DV910">
        <f>IF($GO910&gt;=11,INDEX($DI:$DI,$GN910+11),"")</f>
      </c>
      <c r="DW910">
        <f>IF($GO910&gt;=12,INDEX($DI:$DI,$GN910+12),"")</f>
      </c>
      <c r="DX910">
        <f>IF($GO910&gt;=13,INDEX($DI:$DI,$GN910+13),"")</f>
      </c>
      <c r="DY910">
        <f>IF($GO910&gt;=14,INDEX($DI:$DI,$GN910+14),"")</f>
      </c>
      <c r="DZ910">
        <f>IF($GO910&gt;=15,INDEX($DI:$DI,$GN910+15),"")</f>
      </c>
      <c r="EA910">
        <f>IF($GO910&gt;=16,INDEX($DI:$DI,$GN910+16),"")</f>
      </c>
      <c r="EB910">
        <f>IF($GO910&gt;=17,INDEX($DI:$DI,$GN910+17),"")</f>
      </c>
      <c r="EC910">
        <f>IF($GO910&gt;=18,INDEX($DI:$DI,$GN910+18),"")</f>
      </c>
      <c r="ED910">
        <f>IF($GO910&gt;=19,INDEX($DI:$DI,$GN910+19),"")</f>
      </c>
      <c r="EE910">
        <f>IF($GO910&gt;=20,INDEX($DI:$DI,$GN910+20),"")</f>
      </c>
      <c r="EF910">
        <f>IF($GO910&gt;=21,INDEX($DI:$DI,$GN910+21),"")</f>
      </c>
      <c r="EG910">
        <f>IF($GO910&gt;=22,INDEX($DI:$DI,$GN910+22),"")</f>
      </c>
      <c r="EH910">
        <f>IF($GO910&gt;=23,INDEX($DI:$DI,$GN910+23),"")</f>
      </c>
      <c r="EI910">
        <f>IF($GO910&gt;=24,INDEX($DI:$DI,$GN910+24),"")</f>
      </c>
      <c r="EJ910">
        <f>IF($GO910&gt;=25,INDEX($DI:$DI,$GN910+25),"")</f>
      </c>
      <c r="EK910">
        <f>IF($GO910&gt;=26,INDEX($DI:$DI,$GN910+26),"")</f>
      </c>
      <c r="EL910">
        <f>IF($GO910&gt;=27,INDEX($DI:$DI,$GN910+27),"")</f>
      </c>
      <c r="EM910">
        <f>IF($GO910&gt;=28,INDEX($DI:$DI,$GN910+28),"")</f>
      </c>
      <c r="EN910">
        <f>IF($GO910&gt;=29,INDEX($DI:$DI,$GN910+29),"")</f>
      </c>
      <c r="EO910">
        <f>IF($GO910&gt;=30,INDEX($DI:$DI,$GN910+30),"")</f>
      </c>
      <c r="EP910">
        <f>IF($GO910&gt;=31,INDEX($DI:$DI,$GN910+31),"")</f>
      </c>
      <c r="EQ910">
        <f>IF($GO910&gt;=32,INDEX($DI:$DI,$GN910+32),"")</f>
      </c>
      <c r="ER910">
        <f>IF($GO910&gt;=33,INDEX($DI:$DI,$GN910+33),"")</f>
      </c>
      <c r="ES910">
        <f>IF($GO910&gt;=34,INDEX($DI:$DI,$GN910+34),"")</f>
      </c>
      <c r="ET910">
        <f>IF($GO910&gt;=35,INDEX($DI:$DI,$GN910+35),"")</f>
      </c>
      <c r="EU910">
        <f>IF($GO910&gt;=36,INDEX($DI:$DI,$GN910+36),"")</f>
      </c>
      <c r="EV910">
        <f>IF($GO910&gt;=37,INDEX($DI:$DI,$GN910+37),"")</f>
      </c>
      <c r="EW910">
        <f>IF($GO910&gt;=38,INDEX($DI:$DI,$GN910+38),"")</f>
      </c>
      <c r="EX910">
        <f>IF($GO910&gt;=39,INDEX($DI:$DI,$GN910+39),"")</f>
      </c>
      <c r="EY910">
        <f>IF($GO910&gt;=40,INDEX($DI:$DI,$GN910+40),"")</f>
      </c>
      <c r="EZ910">
        <f>IF($GO910&gt;=1,INDEX($DJ:$DJ,$GN910+1),"")</f>
      </c>
      <c r="FA910">
        <f>IF($GO910&gt;=2,INDEX($DJ:$DJ,$GN910+2),"")</f>
      </c>
      <c r="FB910">
        <f>IF($GO910&gt;=3,INDEX($DJ:$DJ,$GN910+3),"")</f>
      </c>
      <c r="FC910">
        <f>IF($GO910&gt;=4,INDEX($DJ:$DJ,$GN910+4),"")</f>
      </c>
      <c r="FD910">
        <f>IF($GO910&gt;=5,INDEX($DJ:$DJ,$GN910+5),"")</f>
      </c>
      <c r="FE910">
        <f>IF($GO910&gt;=6,INDEX($DJ:$DJ,$GN910+6),"")</f>
      </c>
      <c r="FF910">
        <f>IF($GO910&gt;=7,INDEX($DJ:$DJ,$GN910+7),"")</f>
      </c>
      <c r="FG910">
        <f>IF($GO910&gt;=8,INDEX($DJ:$DJ,$GN910+8),"")</f>
      </c>
      <c r="FH910">
        <f>IF($GO910&gt;=9,INDEX($DJ:$DJ,$GN910+9),"")</f>
      </c>
      <c r="FI910">
        <f>IF($GO910&gt;=10,INDEX($DJ:$DJ,$GN910+10),"")</f>
      </c>
      <c r="FJ910">
        <f>IF($GO910&gt;=11,INDEX($DJ:$DJ,$GN910+11),"")</f>
      </c>
      <c r="FK910">
        <f>IF($GO910&gt;=12,INDEX($DJ:$DJ,$GN910+12),"")</f>
      </c>
      <c r="FL910">
        <f>IF($GO910&gt;=13,INDEX($DJ:$DJ,$GN910+13),"")</f>
      </c>
      <c r="FM910">
        <f>IF($GO910&gt;=14,INDEX($DJ:$DJ,$GN910+14),"")</f>
      </c>
      <c r="FN910">
        <f>IF($GO910&gt;=15,INDEX($DJ:$DJ,$GN910+15),"")</f>
      </c>
      <c r="FO910">
        <f>IF($GO910&gt;=16,INDEX($DJ:$DJ,$GN910+16),"")</f>
      </c>
      <c r="FP910">
        <f>IF($GO910&gt;=17,INDEX($DJ:$DJ,$GN910+17),"")</f>
      </c>
      <c r="FQ910">
        <f>IF($GO910&gt;=18,INDEX($DJ:$DJ,$GN910+18),"")</f>
      </c>
      <c r="FR910">
        <f>IF($GO910&gt;=19,INDEX($DJ:$DJ,$GN910+19),"")</f>
      </c>
      <c r="FS910">
        <f>IF($GO910&gt;=20,INDEX($DJ:$DJ,$GN910+20),"")</f>
      </c>
      <c r="FT910">
        <f>IF($GO910&gt;=21,INDEX($DJ:$DJ,$GN910+21),"")</f>
      </c>
      <c r="FU910">
        <f>IF($GO910&gt;=22,INDEX($DJ:$DJ,$GN910+22),"")</f>
      </c>
      <c r="FV910">
        <f>IF($GO910&gt;=23,INDEX($DJ:$DJ,$GN910+23),"")</f>
      </c>
      <c r="FW910">
        <f>IF($GO910&gt;=24,INDEX($DJ:$DJ,$GN910+24),"")</f>
      </c>
      <c r="FX910">
        <f>IF($GO910&gt;=25,INDEX($DJ:$DJ,$GN910+25),"")</f>
      </c>
      <c r="FY910">
        <f>IF($GO910&gt;=26,INDEX($DJ:$DJ,$GN910+26),"")</f>
      </c>
      <c r="FZ910">
        <f>IF($GO910&gt;=27,INDEX($DJ:$DJ,$GN910+27),"")</f>
      </c>
      <c r="GA910">
        <f>IF($GO910&gt;=28,INDEX($DJ:$DJ,$GN910+28),"")</f>
      </c>
      <c r="GB910">
        <f>IF($GO910&gt;=29,INDEX($DJ:$DJ,$GN910+29),"")</f>
      </c>
      <c r="GC910">
        <f>IF($GO910&gt;=30,INDEX($DJ:$DJ,$GN910+30),"")</f>
      </c>
      <c r="GD910">
        <f>IF($GO910&gt;=31,INDEX($DJ:$DJ,$GN910+31),"")</f>
      </c>
      <c r="GE910">
        <f>IF($GO910&gt;=32,INDEX($DJ:$DJ,$GN910+32),"")</f>
      </c>
      <c r="GF910">
        <f>IF($GO910&gt;=33,INDEX($DJ:$DJ,$GN910+33),"")</f>
      </c>
      <c r="GG910">
        <f>IF($GO910&gt;=34,INDEX($DJ:$DJ,$GN910+34),"")</f>
      </c>
      <c r="GH910">
        <f>IF($GO910&gt;=35,INDEX($DJ:$DJ,$GN910+35),"")</f>
      </c>
      <c r="GI910">
        <f>IF($GO910&gt;=36,INDEX($DJ:$DJ,$GN910+36),"")</f>
      </c>
      <c r="GJ910">
        <f>IF($GO910&gt;=37,INDEX($DJ:$DJ,$GN910+37),"")</f>
      </c>
      <c r="GK910">
        <f>IF($GO910&gt;=38,INDEX($DJ:$DJ,$GN910+38),"")</f>
      </c>
      <c r="GL910">
        <f>IF($GO910&gt;=39,INDEX($DJ:$DJ,$GN910+39),"")</f>
      </c>
      <c r="GM910">
        <f>IF($GO910&gt;=40,INDEX($DJ:$DJ,$GN910+40),"")</f>
      </c>
      <c r="GN910">
        <f>IFERROR(MATCH($DH910,$DI$2:$DI$148,0)+1,0)</f>
      </c>
      <c r="GO910">
        <f>IFERROR(INDEX($DK$2:$DK$148,MATCH($DH910,$DI$2:$DI$148,0)),0)</f>
      </c>
      <c r="GP910">
        <f>IFERROR(MATCH($Y910,$DL$910:$EY$910,0),0)</f>
      </c>
      <c r="GQ910">
        <f>IF($GP910&gt;0,INDEX($EZ$910:$GM$910,$GP910),"")</f>
      </c>
      <c r="GT910">
        <f>IF($JC910&gt;=1,INDEX($GR:$GR,$JB910+1),"")</f>
      </c>
      <c r="GU910">
        <f>IF($JC910&gt;=2,INDEX($GR:$GR,$JB910+2),"")</f>
      </c>
      <c r="GV910">
        <f>IF($JC910&gt;=3,INDEX($GR:$GR,$JB910+3),"")</f>
      </c>
      <c r="GW910">
        <f>IF($JC910&gt;=4,INDEX($GR:$GR,$JB910+4),"")</f>
      </c>
      <c r="GX910">
        <f>IF($JC910&gt;=5,INDEX($GR:$GR,$JB910+5),"")</f>
      </c>
      <c r="GY910">
        <f>IF($JC910&gt;=6,INDEX($GR:$GR,$JB910+6),"")</f>
      </c>
      <c r="GZ910">
        <f>IF($JC910&gt;=7,INDEX($GR:$GR,$JB910+7),"")</f>
      </c>
      <c r="HA910">
        <f>IF($JC910&gt;=8,INDEX($GR:$GR,$JB910+8),"")</f>
      </c>
      <c r="HB910">
        <f>IF($JC910&gt;=9,INDEX($GR:$GR,$JB910+9),"")</f>
      </c>
      <c r="HC910">
        <f>IF($JC910&gt;=10,INDEX($GR:$GR,$JB910+10),"")</f>
      </c>
      <c r="HD910">
        <f>IF($JC910&gt;=11,INDEX($GR:$GR,$JB910+11),"")</f>
      </c>
      <c r="HE910">
        <f>IF($JC910&gt;=12,INDEX($GR:$GR,$JB910+12),"")</f>
      </c>
      <c r="HF910">
        <f>IF($JC910&gt;=13,INDEX($GR:$GR,$JB910+13),"")</f>
      </c>
      <c r="HG910">
        <f>IF($JC910&gt;=14,INDEX($GR:$GR,$JB910+14),"")</f>
      </c>
      <c r="HH910">
        <f>IF($JC910&gt;=15,INDEX($GR:$GR,$JB910+15),"")</f>
      </c>
      <c r="HI910">
        <f>IF($JC910&gt;=16,INDEX($GR:$GR,$JB910+16),"")</f>
      </c>
      <c r="HJ910">
        <f>IF($JC910&gt;=17,INDEX($GR:$GR,$JB910+17),"")</f>
      </c>
      <c r="HK910">
        <f>IF($JC910&gt;=18,INDEX($GR:$GR,$JB910+18),"")</f>
      </c>
      <c r="HL910">
        <f>IF($JC910&gt;=19,INDEX($GR:$GR,$JB910+19),"")</f>
      </c>
      <c r="HM910">
        <f>IF($JC910&gt;=20,INDEX($GR:$GR,$JB910+20),"")</f>
      </c>
      <c r="HN910">
        <f>IF($JC910&gt;=21,INDEX($GR:$GR,$JB910+21),"")</f>
      </c>
      <c r="HO910">
        <f>IF($JC910&gt;=22,INDEX($GR:$GR,$JB910+22),"")</f>
      </c>
      <c r="HP910">
        <f>IF($JC910&gt;=23,INDEX($GR:$GR,$JB910+23),"")</f>
      </c>
      <c r="HQ910">
        <f>IF($JC910&gt;=24,INDEX($GR:$GR,$JB910+24),"")</f>
      </c>
      <c r="HR910">
        <f>IF($JC910&gt;=25,INDEX($GR:$GR,$JB910+25),"")</f>
      </c>
      <c r="HS910">
        <f>IF($JC910&gt;=26,INDEX($GR:$GR,$JB910+26),"")</f>
      </c>
      <c r="HT910">
        <f>IF($JC910&gt;=27,INDEX($GR:$GR,$JB910+27),"")</f>
      </c>
      <c r="HU910">
        <f>IF($JC910&gt;=28,INDEX($GR:$GR,$JB910+28),"")</f>
      </c>
      <c r="HV910">
        <f>IF($JC910&gt;=29,INDEX($GR:$GR,$JB910+29),"")</f>
      </c>
      <c r="HW910">
        <f>IF($JC910&gt;=30,INDEX($GR:$GR,$JB910+30),"")</f>
      </c>
      <c r="HX910">
        <f>IF($JC910&gt;=31,INDEX($GR:$GR,$JB910+31),"")</f>
      </c>
      <c r="HY910">
        <f>IF($JC910&gt;=32,INDEX($GR:$GR,$JB910+32),"")</f>
      </c>
      <c r="HZ910">
        <f>IF($JC910&gt;=33,INDEX($GR:$GR,$JB910+33),"")</f>
      </c>
      <c r="IA910">
        <f>IF($JC910&gt;=34,INDEX($GR:$GR,$JB910+34),"")</f>
      </c>
      <c r="IB910">
        <f>IF($JC910&gt;=35,INDEX($GR:$GR,$JB910+35),"")</f>
      </c>
      <c r="IC910">
        <f>IF($JC910&gt;=36,INDEX($GR:$GR,$JB910+36),"")</f>
      </c>
      <c r="ID910">
        <f>IF($JC910&gt;=37,INDEX($GR:$GR,$JB910+37),"")</f>
      </c>
      <c r="IE910">
        <f>IF($JC910&gt;=38,INDEX($GR:$GR,$JB910+38),"")</f>
      </c>
      <c r="IF910">
        <f>IF($JC910&gt;=39,INDEX($GR:$GR,$JB910+39),"")</f>
      </c>
      <c r="IG910">
        <f>IF($JC910&gt;=40,INDEX($GR:$GR,$JB910+40),"")</f>
      </c>
      <c r="IH910">
        <f>IF($JC910&gt;=41,INDEX($GR:$GR,$JB910+41),"")</f>
      </c>
      <c r="II910">
        <f>IF($JC910&gt;=42,INDEX($GR:$GR,$JB910+42),"")</f>
      </c>
      <c r="IJ910">
        <f>IF($JC910&gt;=43,INDEX($GR:$GR,$JB910+43),"")</f>
      </c>
      <c r="IK910">
        <f>IF($JC910&gt;=44,INDEX($GR:$GR,$JB910+44),"")</f>
      </c>
      <c r="IL910">
        <f>IF($JC910&gt;=45,INDEX($GR:$GR,$JB910+45),"")</f>
      </c>
      <c r="IM910">
        <f>IF($JC910&gt;=46,INDEX($GR:$GR,$JB910+46),"")</f>
      </c>
      <c r="IN910">
        <f>IF($JC910&gt;=47,INDEX($GR:$GR,$JB910+47),"")</f>
      </c>
      <c r="IO910">
        <f>IF($JC910&gt;=48,INDEX($GR:$GR,$JB910+48),"")</f>
      </c>
      <c r="IP910">
        <f>IF($JC910&gt;=49,INDEX($GR:$GR,$JB910+49),"")</f>
      </c>
      <c r="IQ910">
        <f>IF($JC910&gt;=50,INDEX($GR:$GR,$JB910+50),"")</f>
      </c>
      <c r="IR910">
        <f>IF($JC910&gt;=51,INDEX($GR:$GR,$JB910+51),"")</f>
      </c>
      <c r="IS910">
        <f>IF($JC910&gt;=52,INDEX($GR:$GR,$JB910+52),"")</f>
      </c>
      <c r="IT910">
        <f>IF($JC910&gt;=53,INDEX($GR:$GR,$JB910+53),"")</f>
      </c>
      <c r="IU910">
        <f>IF($JC910&gt;=54,INDEX($GR:$GR,$JB910+54),"")</f>
      </c>
      <c r="IV910">
        <f>IF($JC910&gt;=55,INDEX($GR:$GR,$JB910+55),"")</f>
      </c>
      <c r="IW910">
        <f>IF($JC910&gt;=56,INDEX($GR:$GR,$JB910+56),"")</f>
      </c>
      <c r="IX910">
        <f>IF($JC910&gt;=57,INDEX($GR:$GR,$JB910+57),"")</f>
      </c>
      <c r="IY910">
        <f>IF($JC910&gt;=58,INDEX($GR:$GR,$JB910+58),"")</f>
      </c>
      <c r="IZ910">
        <f>IF($JC910&gt;=59,INDEX($GR:$GR,$JB910+59),"")</f>
      </c>
      <c r="JA910">
        <f>IF($JC910&gt;=60,INDEX($GR:$GR,$JB910+60),"")</f>
      </c>
      <c r="JB910">
        <f>IFERROR(MATCH($GQ910,$GR$2:$GR$324,0)+1,0)</f>
      </c>
      <c r="JC910">
        <f>IFERROR(INDEX($GS$2:$GS$324,MATCH($GQ910,$GR$2:$GR$324,0)),0)</f>
      </c>
      <c r="JD910" t="s">
        <v>40</v>
      </c>
      <c r="JE910" t="s">
        <v>40</v>
      </c>
    </row>
    <row r="911" spans="1:265" x14ac:dyDescent="0.25">
      <c r="Q911">
        <f>IF(OR($T911="",$P911=""),"",IFERROR($T911/$P911,0))</f>
      </c>
      <c r="R911">
        <f>IF($T911="","",
SUM($S911,$U911,$Z911,$V911,$X911)*
(1-IF($AA911="",0,VALUE($AA911)/100)))</f>
      </c>
      <c r="S911">
        <f>IF($T911="","",$T911)</f>
      </c>
      <c r="U911">
        <f>IF($T911="","",
IF($N911="","",
IF(ISNUMBER(SEARCH("exempt",LOWER($N911))),0,
$T911*(VALUE(SUBSTITUTE($N911,"%",""))/100))))</f>
      </c>
      <c r="AB911">
        <f>IFERROR(IF(FIND(" - ",$K911)&gt;0,MID($K911,FIND(" - ",$K911)+3,LEN($K911)),""),"")</f>
      </c>
      <c r="AK911" t="s">
        <v>1498</v>
      </c>
      <c r="AP911">
        <f>IFERROR(LEFT($K911,FIND(" - ",$K911)-1),$K911)</f>
      </c>
      <c r="AS911">
        <f>IF($CH911&gt;=1,INDEX($AQ:$AQ,$CG911+1),"")</f>
      </c>
      <c r="AT911">
        <f>IF($CH911&gt;=2,INDEX($AQ:$AQ,$CG911+2),"")</f>
      </c>
      <c r="AU911">
        <f>IF($CH911&gt;=3,INDEX($AQ:$AQ,$CG911+3),"")</f>
      </c>
      <c r="AV911">
        <f>IF($CH911&gt;=4,INDEX($AQ:$AQ,$CG911+4),"")</f>
      </c>
      <c r="AW911">
        <f>IF($CH911&gt;=5,INDEX($AQ:$AQ,$CG911+5),"")</f>
      </c>
      <c r="AX911">
        <f>IF($CH911&gt;=6,INDEX($AQ:$AQ,$CG911+6),"")</f>
      </c>
      <c r="AY911">
        <f>IF($CH911&gt;=7,INDEX($AQ:$AQ,$CG911+7),"")</f>
      </c>
      <c r="AZ911">
        <f>IF($CH911&gt;=8,INDEX($AQ:$AQ,$CG911+8),"")</f>
      </c>
      <c r="BA911">
        <f>IF($CH911&gt;=9,INDEX($AQ:$AQ,$CG911+9),"")</f>
      </c>
      <c r="BB911">
        <f>IF($CH911&gt;=10,INDEX($AQ:$AQ,$CG911+10),"")</f>
      </c>
      <c r="BC911">
        <f>IF($CH911&gt;=11,INDEX($AQ:$AQ,$CG911+11),"")</f>
      </c>
      <c r="BD911">
        <f>IF($CH911&gt;=12,INDEX($AQ:$AQ,$CG911+12),"")</f>
      </c>
      <c r="BE911">
        <f>IF($CH911&gt;=13,INDEX($AQ:$AQ,$CG911+13),"")</f>
      </c>
      <c r="BF911">
        <f>IF($CH911&gt;=14,INDEX($AQ:$AQ,$CG911+14),"")</f>
      </c>
      <c r="BG911">
        <f>IF($CH911&gt;=15,INDEX($AQ:$AQ,$CG911+15),"")</f>
      </c>
      <c r="BH911">
        <f>IF($CH911&gt;=16,INDEX($AQ:$AQ,$CG911+16),"")</f>
      </c>
      <c r="BI911">
        <f>IF($CH911&gt;=17,INDEX($AQ:$AQ,$CG911+17),"")</f>
      </c>
      <c r="BJ911">
        <f>IF($CH911&gt;=18,INDEX($AQ:$AQ,$CG911+18),"")</f>
      </c>
      <c r="BK911">
        <f>IF($CH911&gt;=19,INDEX($AQ:$AQ,$CG911+19),"")</f>
      </c>
      <c r="BL911">
        <f>IF($CH911&gt;=20,INDEX($AQ:$AQ,$CG911+20),"")</f>
      </c>
      <c r="BM911">
        <f>IF($CH911&gt;=21,INDEX($AQ:$AQ,$CG911+21),"")</f>
      </c>
      <c r="BN911">
        <f>IF($CH911&gt;=22,INDEX($AQ:$AQ,$CG911+22),"")</f>
      </c>
      <c r="BO911">
        <f>IF($CH911&gt;=23,INDEX($AQ:$AQ,$CG911+23),"")</f>
      </c>
      <c r="BP911">
        <f>IF($CH911&gt;=24,INDEX($AQ:$AQ,$CG911+24),"")</f>
      </c>
      <c r="BQ911">
        <f>IF($CH911&gt;=25,INDEX($AQ:$AQ,$CG911+25),"")</f>
      </c>
      <c r="BR911">
        <f>IF($CH911&gt;=26,INDEX($AQ:$AQ,$CG911+26),"")</f>
      </c>
      <c r="BS911">
        <f>IF($CH911&gt;=27,INDEX($AQ:$AQ,$CG911+27),"")</f>
      </c>
      <c r="BT911">
        <f>IF($CH911&gt;=28,INDEX($AQ:$AQ,$CG911+28),"")</f>
      </c>
      <c r="BU911">
        <f>IF($CH911&gt;=29,INDEX($AQ:$AQ,$CG911+29),"")</f>
      </c>
      <c r="BV911">
        <f>IF($CH911&gt;=30,INDEX($AQ:$AQ,$CG911+30),"")</f>
      </c>
      <c r="BW911">
        <f>IF($CH911&gt;=31,INDEX($AQ:$AQ,$CG911+31),"")</f>
      </c>
      <c r="BX911">
        <f>IF($CH911&gt;=32,INDEX($AQ:$AQ,$CG911+32),"")</f>
      </c>
      <c r="BY911">
        <f>IF($CH911&gt;=33,INDEX($AQ:$AQ,$CG911+33),"")</f>
      </c>
      <c r="BZ911">
        <f>IF($CH911&gt;=34,INDEX($AQ:$AQ,$CG911+34),"")</f>
      </c>
      <c r="CA911">
        <f>IF($CH911&gt;=35,INDEX($AQ:$AQ,$CG911+35),"")</f>
      </c>
      <c r="CB911">
        <f>IF($CH911&gt;=36,INDEX($AQ:$AQ,$CG911+36),"")</f>
      </c>
      <c r="CC911">
        <f>IF($CH911&gt;=37,INDEX($AQ:$AQ,$CG911+37),"")</f>
      </c>
      <c r="CD911">
        <f>IF($CH911&gt;=38,INDEX($AQ:$AQ,$CG911+38),"")</f>
      </c>
      <c r="CE911">
        <f>IF($CH911&gt;=39,INDEX($AQ:$AQ,$CG911+39),"")</f>
      </c>
      <c r="CF911">
        <f>IF($CH911&gt;=40,INDEX($AQ:$AQ,$CG911+40),"")</f>
      </c>
      <c r="CG911">
        <f>IFERROR(MATCH($AP911,$AQ$2:$AQ$134,0)+1,0)</f>
      </c>
      <c r="CH911">
        <f>IFERROR(INDEX($AR$2:$AR$134,MATCH($AP911,$AQ$2:$AQ$134,0)),0)</f>
      </c>
      <c r="CI911">
        <f>IFERROR(LEFT($L911,FIND(" - ",$L911)-1),$L911)</f>
      </c>
      <c r="CL911">
        <f>IF($DG911&gt;=1,INDEX($CJ:$CJ,$DF911+1),"")</f>
      </c>
      <c r="CM911">
        <f>IF($DG911&gt;=2,INDEX($CJ:$CJ,$DF911+2),"")</f>
      </c>
      <c r="CN911">
        <f>IF($DG911&gt;=3,INDEX($CJ:$CJ,$DF911+3),"")</f>
      </c>
      <c r="CO911">
        <f>IF($DG911&gt;=4,INDEX($CJ:$CJ,$DF911+4),"")</f>
      </c>
      <c r="CP911">
        <f>IF($DG911&gt;=5,INDEX($CJ:$CJ,$DF911+5),"")</f>
      </c>
      <c r="CQ911">
        <f>IF($DG911&gt;=6,INDEX($CJ:$CJ,$DF911+6),"")</f>
      </c>
      <c r="CR911">
        <f>IF($DG911&gt;=7,INDEX($CJ:$CJ,$DF911+7),"")</f>
      </c>
      <c r="CS911">
        <f>IF($DG911&gt;=8,INDEX($CJ:$CJ,$DF911+8),"")</f>
      </c>
      <c r="CT911">
        <f>IF($DG911&gt;=9,INDEX($CJ:$CJ,$DF911+9),"")</f>
      </c>
      <c r="CU911">
        <f>IF($DG911&gt;=10,INDEX($CJ:$CJ,$DF911+10),"")</f>
      </c>
      <c r="CV911">
        <f>IF($DG911&gt;=11,INDEX($CJ:$CJ,$DF911+11),"")</f>
      </c>
      <c r="CW911">
        <f>IF($DG911&gt;=12,INDEX($CJ:$CJ,$DF911+12),"")</f>
      </c>
      <c r="CX911">
        <f>IF($DG911&gt;=13,INDEX($CJ:$CJ,$DF911+13),"")</f>
      </c>
      <c r="CY911">
        <f>IF($DG911&gt;=14,INDEX($CJ:$CJ,$DF911+14),"")</f>
      </c>
      <c r="CZ911">
        <f>IF($DG911&gt;=15,INDEX($CJ:$CJ,$DF911+15),"")</f>
      </c>
      <c r="DA911">
        <f>IF($DG911&gt;=16,INDEX($CJ:$CJ,$DF911+16),"")</f>
      </c>
      <c r="DB911">
        <f>IF($DG911&gt;=17,INDEX($CJ:$CJ,$DF911+17),"")</f>
      </c>
      <c r="DC911">
        <f>IF($DG911&gt;=18,INDEX($CJ:$CJ,$DF911+18),"")</f>
      </c>
      <c r="DD911">
        <f>IF($DG911&gt;=19,INDEX($CJ:$CJ,$DF911+19),"")</f>
      </c>
      <c r="DE911">
        <f>IF($DG911&gt;=20,INDEX($CJ:$CJ,$DF911+20),"")</f>
      </c>
      <c r="DF911">
        <f>IFERROR(MATCH($CI911,$CJ$2:$CJ$263,0)+1,0)</f>
      </c>
      <c r="DG911">
        <f>IFERROR(INDEX($CK$2:$CK$263,MATCH($CI911,$CJ$2:$CJ$263,0)),0)</f>
      </c>
      <c r="DH911">
        <f>IFERROR(INDEX($AO:$AO,MATCH($N911,$AN:$AN,0))&amp;"","")</f>
      </c>
      <c r="DL911">
        <f>IF($GO911&gt;=1,INDEX($DI:$DI,$GN911+1),"")</f>
      </c>
      <c r="DM911">
        <f>IF($GO911&gt;=2,INDEX($DI:$DI,$GN911+2),"")</f>
      </c>
      <c r="DN911">
        <f>IF($GO911&gt;=3,INDEX($DI:$DI,$GN911+3),"")</f>
      </c>
      <c r="DO911">
        <f>IF($GO911&gt;=4,INDEX($DI:$DI,$GN911+4),"")</f>
      </c>
      <c r="DP911">
        <f>IF($GO911&gt;=5,INDEX($DI:$DI,$GN911+5),"")</f>
      </c>
      <c r="DQ911">
        <f>IF($GO911&gt;=6,INDEX($DI:$DI,$GN911+6),"")</f>
      </c>
      <c r="DR911">
        <f>IF($GO911&gt;=7,INDEX($DI:$DI,$GN911+7),"")</f>
      </c>
      <c r="DS911">
        <f>IF($GO911&gt;=8,INDEX($DI:$DI,$GN911+8),"")</f>
      </c>
      <c r="DT911">
        <f>IF($GO911&gt;=9,INDEX($DI:$DI,$GN911+9),"")</f>
      </c>
      <c r="DU911">
        <f>IF($GO911&gt;=10,INDEX($DI:$DI,$GN911+10),"")</f>
      </c>
      <c r="DV911">
        <f>IF($GO911&gt;=11,INDEX($DI:$DI,$GN911+11),"")</f>
      </c>
      <c r="DW911">
        <f>IF($GO911&gt;=12,INDEX($DI:$DI,$GN911+12),"")</f>
      </c>
      <c r="DX911">
        <f>IF($GO911&gt;=13,INDEX($DI:$DI,$GN911+13),"")</f>
      </c>
      <c r="DY911">
        <f>IF($GO911&gt;=14,INDEX($DI:$DI,$GN911+14),"")</f>
      </c>
      <c r="DZ911">
        <f>IF($GO911&gt;=15,INDEX($DI:$DI,$GN911+15),"")</f>
      </c>
      <c r="EA911">
        <f>IF($GO911&gt;=16,INDEX($DI:$DI,$GN911+16),"")</f>
      </c>
      <c r="EB911">
        <f>IF($GO911&gt;=17,INDEX($DI:$DI,$GN911+17),"")</f>
      </c>
      <c r="EC911">
        <f>IF($GO911&gt;=18,INDEX($DI:$DI,$GN911+18),"")</f>
      </c>
      <c r="ED911">
        <f>IF($GO911&gt;=19,INDEX($DI:$DI,$GN911+19),"")</f>
      </c>
      <c r="EE911">
        <f>IF($GO911&gt;=20,INDEX($DI:$DI,$GN911+20),"")</f>
      </c>
      <c r="EF911">
        <f>IF($GO911&gt;=21,INDEX($DI:$DI,$GN911+21),"")</f>
      </c>
      <c r="EG911">
        <f>IF($GO911&gt;=22,INDEX($DI:$DI,$GN911+22),"")</f>
      </c>
      <c r="EH911">
        <f>IF($GO911&gt;=23,INDEX($DI:$DI,$GN911+23),"")</f>
      </c>
      <c r="EI911">
        <f>IF($GO911&gt;=24,INDEX($DI:$DI,$GN911+24),"")</f>
      </c>
      <c r="EJ911">
        <f>IF($GO911&gt;=25,INDEX($DI:$DI,$GN911+25),"")</f>
      </c>
      <c r="EK911">
        <f>IF($GO911&gt;=26,INDEX($DI:$DI,$GN911+26),"")</f>
      </c>
      <c r="EL911">
        <f>IF($GO911&gt;=27,INDEX($DI:$DI,$GN911+27),"")</f>
      </c>
      <c r="EM911">
        <f>IF($GO911&gt;=28,INDEX($DI:$DI,$GN911+28),"")</f>
      </c>
      <c r="EN911">
        <f>IF($GO911&gt;=29,INDEX($DI:$DI,$GN911+29),"")</f>
      </c>
      <c r="EO911">
        <f>IF($GO911&gt;=30,INDEX($DI:$DI,$GN911+30),"")</f>
      </c>
      <c r="EP911">
        <f>IF($GO911&gt;=31,INDEX($DI:$DI,$GN911+31),"")</f>
      </c>
      <c r="EQ911">
        <f>IF($GO911&gt;=32,INDEX($DI:$DI,$GN911+32),"")</f>
      </c>
      <c r="ER911">
        <f>IF($GO911&gt;=33,INDEX($DI:$DI,$GN911+33),"")</f>
      </c>
      <c r="ES911">
        <f>IF($GO911&gt;=34,INDEX($DI:$DI,$GN911+34),"")</f>
      </c>
      <c r="ET911">
        <f>IF($GO911&gt;=35,INDEX($DI:$DI,$GN911+35),"")</f>
      </c>
      <c r="EU911">
        <f>IF($GO911&gt;=36,INDEX($DI:$DI,$GN911+36),"")</f>
      </c>
      <c r="EV911">
        <f>IF($GO911&gt;=37,INDEX($DI:$DI,$GN911+37),"")</f>
      </c>
      <c r="EW911">
        <f>IF($GO911&gt;=38,INDEX($DI:$DI,$GN911+38),"")</f>
      </c>
      <c r="EX911">
        <f>IF($GO911&gt;=39,INDEX($DI:$DI,$GN911+39),"")</f>
      </c>
      <c r="EY911">
        <f>IF($GO911&gt;=40,INDEX($DI:$DI,$GN911+40),"")</f>
      </c>
      <c r="EZ911">
        <f>IF($GO911&gt;=1,INDEX($DJ:$DJ,$GN911+1),"")</f>
      </c>
      <c r="FA911">
        <f>IF($GO911&gt;=2,INDEX($DJ:$DJ,$GN911+2),"")</f>
      </c>
      <c r="FB911">
        <f>IF($GO911&gt;=3,INDEX($DJ:$DJ,$GN911+3),"")</f>
      </c>
      <c r="FC911">
        <f>IF($GO911&gt;=4,INDEX($DJ:$DJ,$GN911+4),"")</f>
      </c>
      <c r="FD911">
        <f>IF($GO911&gt;=5,INDEX($DJ:$DJ,$GN911+5),"")</f>
      </c>
      <c r="FE911">
        <f>IF($GO911&gt;=6,INDEX($DJ:$DJ,$GN911+6),"")</f>
      </c>
      <c r="FF911">
        <f>IF($GO911&gt;=7,INDEX($DJ:$DJ,$GN911+7),"")</f>
      </c>
      <c r="FG911">
        <f>IF($GO911&gt;=8,INDEX($DJ:$DJ,$GN911+8),"")</f>
      </c>
      <c r="FH911">
        <f>IF($GO911&gt;=9,INDEX($DJ:$DJ,$GN911+9),"")</f>
      </c>
      <c r="FI911">
        <f>IF($GO911&gt;=10,INDEX($DJ:$DJ,$GN911+10),"")</f>
      </c>
      <c r="FJ911">
        <f>IF($GO911&gt;=11,INDEX($DJ:$DJ,$GN911+11),"")</f>
      </c>
      <c r="FK911">
        <f>IF($GO911&gt;=12,INDEX($DJ:$DJ,$GN911+12),"")</f>
      </c>
      <c r="FL911">
        <f>IF($GO911&gt;=13,INDEX($DJ:$DJ,$GN911+13),"")</f>
      </c>
      <c r="FM911">
        <f>IF($GO911&gt;=14,INDEX($DJ:$DJ,$GN911+14),"")</f>
      </c>
      <c r="FN911">
        <f>IF($GO911&gt;=15,INDEX($DJ:$DJ,$GN911+15),"")</f>
      </c>
      <c r="FO911">
        <f>IF($GO911&gt;=16,INDEX($DJ:$DJ,$GN911+16),"")</f>
      </c>
      <c r="FP911">
        <f>IF($GO911&gt;=17,INDEX($DJ:$DJ,$GN911+17),"")</f>
      </c>
      <c r="FQ911">
        <f>IF($GO911&gt;=18,INDEX($DJ:$DJ,$GN911+18),"")</f>
      </c>
      <c r="FR911">
        <f>IF($GO911&gt;=19,INDEX($DJ:$DJ,$GN911+19),"")</f>
      </c>
      <c r="FS911">
        <f>IF($GO911&gt;=20,INDEX($DJ:$DJ,$GN911+20),"")</f>
      </c>
      <c r="FT911">
        <f>IF($GO911&gt;=21,INDEX($DJ:$DJ,$GN911+21),"")</f>
      </c>
      <c r="FU911">
        <f>IF($GO911&gt;=22,INDEX($DJ:$DJ,$GN911+22),"")</f>
      </c>
      <c r="FV911">
        <f>IF($GO911&gt;=23,INDEX($DJ:$DJ,$GN911+23),"")</f>
      </c>
      <c r="FW911">
        <f>IF($GO911&gt;=24,INDEX($DJ:$DJ,$GN911+24),"")</f>
      </c>
      <c r="FX911">
        <f>IF($GO911&gt;=25,INDEX($DJ:$DJ,$GN911+25),"")</f>
      </c>
      <c r="FY911">
        <f>IF($GO911&gt;=26,INDEX($DJ:$DJ,$GN911+26),"")</f>
      </c>
      <c r="FZ911">
        <f>IF($GO911&gt;=27,INDEX($DJ:$DJ,$GN911+27),"")</f>
      </c>
      <c r="GA911">
        <f>IF($GO911&gt;=28,INDEX($DJ:$DJ,$GN911+28),"")</f>
      </c>
      <c r="GB911">
        <f>IF($GO911&gt;=29,INDEX($DJ:$DJ,$GN911+29),"")</f>
      </c>
      <c r="GC911">
        <f>IF($GO911&gt;=30,INDEX($DJ:$DJ,$GN911+30),"")</f>
      </c>
      <c r="GD911">
        <f>IF($GO911&gt;=31,INDEX($DJ:$DJ,$GN911+31),"")</f>
      </c>
      <c r="GE911">
        <f>IF($GO911&gt;=32,INDEX($DJ:$DJ,$GN911+32),"")</f>
      </c>
      <c r="GF911">
        <f>IF($GO911&gt;=33,INDEX($DJ:$DJ,$GN911+33),"")</f>
      </c>
      <c r="GG911">
        <f>IF($GO911&gt;=34,INDEX($DJ:$DJ,$GN911+34),"")</f>
      </c>
      <c r="GH911">
        <f>IF($GO911&gt;=35,INDEX($DJ:$DJ,$GN911+35),"")</f>
      </c>
      <c r="GI911">
        <f>IF($GO911&gt;=36,INDEX($DJ:$DJ,$GN911+36),"")</f>
      </c>
      <c r="GJ911">
        <f>IF($GO911&gt;=37,INDEX($DJ:$DJ,$GN911+37),"")</f>
      </c>
      <c r="GK911">
        <f>IF($GO911&gt;=38,INDEX($DJ:$DJ,$GN911+38),"")</f>
      </c>
      <c r="GL911">
        <f>IF($GO911&gt;=39,INDEX($DJ:$DJ,$GN911+39),"")</f>
      </c>
      <c r="GM911">
        <f>IF($GO911&gt;=40,INDEX($DJ:$DJ,$GN911+40),"")</f>
      </c>
      <c r="GN911">
        <f>IFERROR(MATCH($DH911,$DI$2:$DI$148,0)+1,0)</f>
      </c>
      <c r="GO911">
        <f>IFERROR(INDEX($DK$2:$DK$148,MATCH($DH911,$DI$2:$DI$148,0)),0)</f>
      </c>
      <c r="GP911">
        <f>IFERROR(MATCH($Y911,$DL$911:$EY$911,0),0)</f>
      </c>
      <c r="GQ911">
        <f>IF($GP911&gt;0,INDEX($EZ$911:$GM$911,$GP911),"")</f>
      </c>
      <c r="GT911">
        <f>IF($JC911&gt;=1,INDEX($GR:$GR,$JB911+1),"")</f>
      </c>
      <c r="GU911">
        <f>IF($JC911&gt;=2,INDEX($GR:$GR,$JB911+2),"")</f>
      </c>
      <c r="GV911">
        <f>IF($JC911&gt;=3,INDEX($GR:$GR,$JB911+3),"")</f>
      </c>
      <c r="GW911">
        <f>IF($JC911&gt;=4,INDEX($GR:$GR,$JB911+4),"")</f>
      </c>
      <c r="GX911">
        <f>IF($JC911&gt;=5,INDEX($GR:$GR,$JB911+5),"")</f>
      </c>
      <c r="GY911">
        <f>IF($JC911&gt;=6,INDEX($GR:$GR,$JB911+6),"")</f>
      </c>
      <c r="GZ911">
        <f>IF($JC911&gt;=7,INDEX($GR:$GR,$JB911+7),"")</f>
      </c>
      <c r="HA911">
        <f>IF($JC911&gt;=8,INDEX($GR:$GR,$JB911+8),"")</f>
      </c>
      <c r="HB911">
        <f>IF($JC911&gt;=9,INDEX($GR:$GR,$JB911+9),"")</f>
      </c>
      <c r="HC911">
        <f>IF($JC911&gt;=10,INDEX($GR:$GR,$JB911+10),"")</f>
      </c>
      <c r="HD911">
        <f>IF($JC911&gt;=11,INDEX($GR:$GR,$JB911+11),"")</f>
      </c>
      <c r="HE911">
        <f>IF($JC911&gt;=12,INDEX($GR:$GR,$JB911+12),"")</f>
      </c>
      <c r="HF911">
        <f>IF($JC911&gt;=13,INDEX($GR:$GR,$JB911+13),"")</f>
      </c>
      <c r="HG911">
        <f>IF($JC911&gt;=14,INDEX($GR:$GR,$JB911+14),"")</f>
      </c>
      <c r="HH911">
        <f>IF($JC911&gt;=15,INDEX($GR:$GR,$JB911+15),"")</f>
      </c>
      <c r="HI911">
        <f>IF($JC911&gt;=16,INDEX($GR:$GR,$JB911+16),"")</f>
      </c>
      <c r="HJ911">
        <f>IF($JC911&gt;=17,INDEX($GR:$GR,$JB911+17),"")</f>
      </c>
      <c r="HK911">
        <f>IF($JC911&gt;=18,INDEX($GR:$GR,$JB911+18),"")</f>
      </c>
      <c r="HL911">
        <f>IF($JC911&gt;=19,INDEX($GR:$GR,$JB911+19),"")</f>
      </c>
      <c r="HM911">
        <f>IF($JC911&gt;=20,INDEX($GR:$GR,$JB911+20),"")</f>
      </c>
      <c r="HN911">
        <f>IF($JC911&gt;=21,INDEX($GR:$GR,$JB911+21),"")</f>
      </c>
      <c r="HO911">
        <f>IF($JC911&gt;=22,INDEX($GR:$GR,$JB911+22),"")</f>
      </c>
      <c r="HP911">
        <f>IF($JC911&gt;=23,INDEX($GR:$GR,$JB911+23),"")</f>
      </c>
      <c r="HQ911">
        <f>IF($JC911&gt;=24,INDEX($GR:$GR,$JB911+24),"")</f>
      </c>
      <c r="HR911">
        <f>IF($JC911&gt;=25,INDEX($GR:$GR,$JB911+25),"")</f>
      </c>
      <c r="HS911">
        <f>IF($JC911&gt;=26,INDEX($GR:$GR,$JB911+26),"")</f>
      </c>
      <c r="HT911">
        <f>IF($JC911&gt;=27,INDEX($GR:$GR,$JB911+27),"")</f>
      </c>
      <c r="HU911">
        <f>IF($JC911&gt;=28,INDEX($GR:$GR,$JB911+28),"")</f>
      </c>
      <c r="HV911">
        <f>IF($JC911&gt;=29,INDEX($GR:$GR,$JB911+29),"")</f>
      </c>
      <c r="HW911">
        <f>IF($JC911&gt;=30,INDEX($GR:$GR,$JB911+30),"")</f>
      </c>
      <c r="HX911">
        <f>IF($JC911&gt;=31,INDEX($GR:$GR,$JB911+31),"")</f>
      </c>
      <c r="HY911">
        <f>IF($JC911&gt;=32,INDEX($GR:$GR,$JB911+32),"")</f>
      </c>
      <c r="HZ911">
        <f>IF($JC911&gt;=33,INDEX($GR:$GR,$JB911+33),"")</f>
      </c>
      <c r="IA911">
        <f>IF($JC911&gt;=34,INDEX($GR:$GR,$JB911+34),"")</f>
      </c>
      <c r="IB911">
        <f>IF($JC911&gt;=35,INDEX($GR:$GR,$JB911+35),"")</f>
      </c>
      <c r="IC911">
        <f>IF($JC911&gt;=36,INDEX($GR:$GR,$JB911+36),"")</f>
      </c>
      <c r="ID911">
        <f>IF($JC911&gt;=37,INDEX($GR:$GR,$JB911+37),"")</f>
      </c>
      <c r="IE911">
        <f>IF($JC911&gt;=38,INDEX($GR:$GR,$JB911+38),"")</f>
      </c>
      <c r="IF911">
        <f>IF($JC911&gt;=39,INDEX($GR:$GR,$JB911+39),"")</f>
      </c>
      <c r="IG911">
        <f>IF($JC911&gt;=40,INDEX($GR:$GR,$JB911+40),"")</f>
      </c>
      <c r="IH911">
        <f>IF($JC911&gt;=41,INDEX($GR:$GR,$JB911+41),"")</f>
      </c>
      <c r="II911">
        <f>IF($JC911&gt;=42,INDEX($GR:$GR,$JB911+42),"")</f>
      </c>
      <c r="IJ911">
        <f>IF($JC911&gt;=43,INDEX($GR:$GR,$JB911+43),"")</f>
      </c>
      <c r="IK911">
        <f>IF($JC911&gt;=44,INDEX($GR:$GR,$JB911+44),"")</f>
      </c>
      <c r="IL911">
        <f>IF($JC911&gt;=45,INDEX($GR:$GR,$JB911+45),"")</f>
      </c>
      <c r="IM911">
        <f>IF($JC911&gt;=46,INDEX($GR:$GR,$JB911+46),"")</f>
      </c>
      <c r="IN911">
        <f>IF($JC911&gt;=47,INDEX($GR:$GR,$JB911+47),"")</f>
      </c>
      <c r="IO911">
        <f>IF($JC911&gt;=48,INDEX($GR:$GR,$JB911+48),"")</f>
      </c>
      <c r="IP911">
        <f>IF($JC911&gt;=49,INDEX($GR:$GR,$JB911+49),"")</f>
      </c>
      <c r="IQ911">
        <f>IF($JC911&gt;=50,INDEX($GR:$GR,$JB911+50),"")</f>
      </c>
      <c r="IR911">
        <f>IF($JC911&gt;=51,INDEX($GR:$GR,$JB911+51),"")</f>
      </c>
      <c r="IS911">
        <f>IF($JC911&gt;=52,INDEX($GR:$GR,$JB911+52),"")</f>
      </c>
      <c r="IT911">
        <f>IF($JC911&gt;=53,INDEX($GR:$GR,$JB911+53),"")</f>
      </c>
      <c r="IU911">
        <f>IF($JC911&gt;=54,INDEX($GR:$GR,$JB911+54),"")</f>
      </c>
      <c r="IV911">
        <f>IF($JC911&gt;=55,INDEX($GR:$GR,$JB911+55),"")</f>
      </c>
      <c r="IW911">
        <f>IF($JC911&gt;=56,INDEX($GR:$GR,$JB911+56),"")</f>
      </c>
      <c r="IX911">
        <f>IF($JC911&gt;=57,INDEX($GR:$GR,$JB911+57),"")</f>
      </c>
      <c r="IY911">
        <f>IF($JC911&gt;=58,INDEX($GR:$GR,$JB911+58),"")</f>
      </c>
      <c r="IZ911">
        <f>IF($JC911&gt;=59,INDEX($GR:$GR,$JB911+59),"")</f>
      </c>
      <c r="JA911">
        <f>IF($JC911&gt;=60,INDEX($GR:$GR,$JB911+60),"")</f>
      </c>
      <c r="JB911">
        <f>IFERROR(MATCH($GQ911,$GR$2:$GR$324,0)+1,0)</f>
      </c>
      <c r="JC911">
        <f>IFERROR(INDEX($GS$2:$GS$324,MATCH($GQ911,$GR$2:$GR$324,0)),0)</f>
      </c>
      <c r="JD911" t="s">
        <v>40</v>
      </c>
      <c r="JE911" t="s">
        <v>40</v>
      </c>
    </row>
    <row r="912" spans="1:265" x14ac:dyDescent="0.25">
      <c r="Q912">
        <f>IF(OR($T912="",$P912=""),"",IFERROR($T912/$P912,0))</f>
      </c>
      <c r="R912">
        <f>IF($T912="","",
SUM($S912,$U912,$Z912,$V912,$X912)*
(1-IF($AA912="",0,VALUE($AA912)/100)))</f>
      </c>
      <c r="S912">
        <f>IF($T912="","",$T912)</f>
      </c>
      <c r="U912">
        <f>IF($T912="","",
IF($N912="","",
IF(ISNUMBER(SEARCH("exempt",LOWER($N912))),0,
$T912*(VALUE(SUBSTITUTE($N912,"%",""))/100))))</f>
      </c>
      <c r="AB912">
        <f>IFERROR(IF(FIND(" - ",$K912)&gt;0,MID($K912,FIND(" - ",$K912)+3,LEN($K912)),""),"")</f>
      </c>
      <c r="AK912" t="s">
        <v>1499</v>
      </c>
      <c r="AP912">
        <f>IFERROR(LEFT($K912,FIND(" - ",$K912)-1),$K912)</f>
      </c>
      <c r="AS912">
        <f>IF($CH912&gt;=1,INDEX($AQ:$AQ,$CG912+1),"")</f>
      </c>
      <c r="AT912">
        <f>IF($CH912&gt;=2,INDEX($AQ:$AQ,$CG912+2),"")</f>
      </c>
      <c r="AU912">
        <f>IF($CH912&gt;=3,INDEX($AQ:$AQ,$CG912+3),"")</f>
      </c>
      <c r="AV912">
        <f>IF($CH912&gt;=4,INDEX($AQ:$AQ,$CG912+4),"")</f>
      </c>
      <c r="AW912">
        <f>IF($CH912&gt;=5,INDEX($AQ:$AQ,$CG912+5),"")</f>
      </c>
      <c r="AX912">
        <f>IF($CH912&gt;=6,INDEX($AQ:$AQ,$CG912+6),"")</f>
      </c>
      <c r="AY912">
        <f>IF($CH912&gt;=7,INDEX($AQ:$AQ,$CG912+7),"")</f>
      </c>
      <c r="AZ912">
        <f>IF($CH912&gt;=8,INDEX($AQ:$AQ,$CG912+8),"")</f>
      </c>
      <c r="BA912">
        <f>IF($CH912&gt;=9,INDEX($AQ:$AQ,$CG912+9),"")</f>
      </c>
      <c r="BB912">
        <f>IF($CH912&gt;=10,INDEX($AQ:$AQ,$CG912+10),"")</f>
      </c>
      <c r="BC912">
        <f>IF($CH912&gt;=11,INDEX($AQ:$AQ,$CG912+11),"")</f>
      </c>
      <c r="BD912">
        <f>IF($CH912&gt;=12,INDEX($AQ:$AQ,$CG912+12),"")</f>
      </c>
      <c r="BE912">
        <f>IF($CH912&gt;=13,INDEX($AQ:$AQ,$CG912+13),"")</f>
      </c>
      <c r="BF912">
        <f>IF($CH912&gt;=14,INDEX($AQ:$AQ,$CG912+14),"")</f>
      </c>
      <c r="BG912">
        <f>IF($CH912&gt;=15,INDEX($AQ:$AQ,$CG912+15),"")</f>
      </c>
      <c r="BH912">
        <f>IF($CH912&gt;=16,INDEX($AQ:$AQ,$CG912+16),"")</f>
      </c>
      <c r="BI912">
        <f>IF($CH912&gt;=17,INDEX($AQ:$AQ,$CG912+17),"")</f>
      </c>
      <c r="BJ912">
        <f>IF($CH912&gt;=18,INDEX($AQ:$AQ,$CG912+18),"")</f>
      </c>
      <c r="BK912">
        <f>IF($CH912&gt;=19,INDEX($AQ:$AQ,$CG912+19),"")</f>
      </c>
      <c r="BL912">
        <f>IF($CH912&gt;=20,INDEX($AQ:$AQ,$CG912+20),"")</f>
      </c>
      <c r="BM912">
        <f>IF($CH912&gt;=21,INDEX($AQ:$AQ,$CG912+21),"")</f>
      </c>
      <c r="BN912">
        <f>IF($CH912&gt;=22,INDEX($AQ:$AQ,$CG912+22),"")</f>
      </c>
      <c r="BO912">
        <f>IF($CH912&gt;=23,INDEX($AQ:$AQ,$CG912+23),"")</f>
      </c>
      <c r="BP912">
        <f>IF($CH912&gt;=24,INDEX($AQ:$AQ,$CG912+24),"")</f>
      </c>
      <c r="BQ912">
        <f>IF($CH912&gt;=25,INDEX($AQ:$AQ,$CG912+25),"")</f>
      </c>
      <c r="BR912">
        <f>IF($CH912&gt;=26,INDEX($AQ:$AQ,$CG912+26),"")</f>
      </c>
      <c r="BS912">
        <f>IF($CH912&gt;=27,INDEX($AQ:$AQ,$CG912+27),"")</f>
      </c>
      <c r="BT912">
        <f>IF($CH912&gt;=28,INDEX($AQ:$AQ,$CG912+28),"")</f>
      </c>
      <c r="BU912">
        <f>IF($CH912&gt;=29,INDEX($AQ:$AQ,$CG912+29),"")</f>
      </c>
      <c r="BV912">
        <f>IF($CH912&gt;=30,INDEX($AQ:$AQ,$CG912+30),"")</f>
      </c>
      <c r="BW912">
        <f>IF($CH912&gt;=31,INDEX($AQ:$AQ,$CG912+31),"")</f>
      </c>
      <c r="BX912">
        <f>IF($CH912&gt;=32,INDEX($AQ:$AQ,$CG912+32),"")</f>
      </c>
      <c r="BY912">
        <f>IF($CH912&gt;=33,INDEX($AQ:$AQ,$CG912+33),"")</f>
      </c>
      <c r="BZ912">
        <f>IF($CH912&gt;=34,INDEX($AQ:$AQ,$CG912+34),"")</f>
      </c>
      <c r="CA912">
        <f>IF($CH912&gt;=35,INDEX($AQ:$AQ,$CG912+35),"")</f>
      </c>
      <c r="CB912">
        <f>IF($CH912&gt;=36,INDEX($AQ:$AQ,$CG912+36),"")</f>
      </c>
      <c r="CC912">
        <f>IF($CH912&gt;=37,INDEX($AQ:$AQ,$CG912+37),"")</f>
      </c>
      <c r="CD912">
        <f>IF($CH912&gt;=38,INDEX($AQ:$AQ,$CG912+38),"")</f>
      </c>
      <c r="CE912">
        <f>IF($CH912&gt;=39,INDEX($AQ:$AQ,$CG912+39),"")</f>
      </c>
      <c r="CF912">
        <f>IF($CH912&gt;=40,INDEX($AQ:$AQ,$CG912+40),"")</f>
      </c>
      <c r="CG912">
        <f>IFERROR(MATCH($AP912,$AQ$2:$AQ$134,0)+1,0)</f>
      </c>
      <c r="CH912">
        <f>IFERROR(INDEX($AR$2:$AR$134,MATCH($AP912,$AQ$2:$AQ$134,0)),0)</f>
      </c>
      <c r="CI912">
        <f>IFERROR(LEFT($L912,FIND(" - ",$L912)-1),$L912)</f>
      </c>
      <c r="CL912">
        <f>IF($DG912&gt;=1,INDEX($CJ:$CJ,$DF912+1),"")</f>
      </c>
      <c r="CM912">
        <f>IF($DG912&gt;=2,INDEX($CJ:$CJ,$DF912+2),"")</f>
      </c>
      <c r="CN912">
        <f>IF($DG912&gt;=3,INDEX($CJ:$CJ,$DF912+3),"")</f>
      </c>
      <c r="CO912">
        <f>IF($DG912&gt;=4,INDEX($CJ:$CJ,$DF912+4),"")</f>
      </c>
      <c r="CP912">
        <f>IF($DG912&gt;=5,INDEX($CJ:$CJ,$DF912+5),"")</f>
      </c>
      <c r="CQ912">
        <f>IF($DG912&gt;=6,INDEX($CJ:$CJ,$DF912+6),"")</f>
      </c>
      <c r="CR912">
        <f>IF($DG912&gt;=7,INDEX($CJ:$CJ,$DF912+7),"")</f>
      </c>
      <c r="CS912">
        <f>IF($DG912&gt;=8,INDEX($CJ:$CJ,$DF912+8),"")</f>
      </c>
      <c r="CT912">
        <f>IF($DG912&gt;=9,INDEX($CJ:$CJ,$DF912+9),"")</f>
      </c>
      <c r="CU912">
        <f>IF($DG912&gt;=10,INDEX($CJ:$CJ,$DF912+10),"")</f>
      </c>
      <c r="CV912">
        <f>IF($DG912&gt;=11,INDEX($CJ:$CJ,$DF912+11),"")</f>
      </c>
      <c r="CW912">
        <f>IF($DG912&gt;=12,INDEX($CJ:$CJ,$DF912+12),"")</f>
      </c>
      <c r="CX912">
        <f>IF($DG912&gt;=13,INDEX($CJ:$CJ,$DF912+13),"")</f>
      </c>
      <c r="CY912">
        <f>IF($DG912&gt;=14,INDEX($CJ:$CJ,$DF912+14),"")</f>
      </c>
      <c r="CZ912">
        <f>IF($DG912&gt;=15,INDEX($CJ:$CJ,$DF912+15),"")</f>
      </c>
      <c r="DA912">
        <f>IF($DG912&gt;=16,INDEX($CJ:$CJ,$DF912+16),"")</f>
      </c>
      <c r="DB912">
        <f>IF($DG912&gt;=17,INDEX($CJ:$CJ,$DF912+17),"")</f>
      </c>
      <c r="DC912">
        <f>IF($DG912&gt;=18,INDEX($CJ:$CJ,$DF912+18),"")</f>
      </c>
      <c r="DD912">
        <f>IF($DG912&gt;=19,INDEX($CJ:$CJ,$DF912+19),"")</f>
      </c>
      <c r="DE912">
        <f>IF($DG912&gt;=20,INDEX($CJ:$CJ,$DF912+20),"")</f>
      </c>
      <c r="DF912">
        <f>IFERROR(MATCH($CI912,$CJ$2:$CJ$263,0)+1,0)</f>
      </c>
      <c r="DG912">
        <f>IFERROR(INDEX($CK$2:$CK$263,MATCH($CI912,$CJ$2:$CJ$263,0)),0)</f>
      </c>
      <c r="DH912">
        <f>IFERROR(INDEX($AO:$AO,MATCH($N912,$AN:$AN,0))&amp;"","")</f>
      </c>
      <c r="DL912">
        <f>IF($GO912&gt;=1,INDEX($DI:$DI,$GN912+1),"")</f>
      </c>
      <c r="DM912">
        <f>IF($GO912&gt;=2,INDEX($DI:$DI,$GN912+2),"")</f>
      </c>
      <c r="DN912">
        <f>IF($GO912&gt;=3,INDEX($DI:$DI,$GN912+3),"")</f>
      </c>
      <c r="DO912">
        <f>IF($GO912&gt;=4,INDEX($DI:$DI,$GN912+4),"")</f>
      </c>
      <c r="DP912">
        <f>IF($GO912&gt;=5,INDEX($DI:$DI,$GN912+5),"")</f>
      </c>
      <c r="DQ912">
        <f>IF($GO912&gt;=6,INDEX($DI:$DI,$GN912+6),"")</f>
      </c>
      <c r="DR912">
        <f>IF($GO912&gt;=7,INDEX($DI:$DI,$GN912+7),"")</f>
      </c>
      <c r="DS912">
        <f>IF($GO912&gt;=8,INDEX($DI:$DI,$GN912+8),"")</f>
      </c>
      <c r="DT912">
        <f>IF($GO912&gt;=9,INDEX($DI:$DI,$GN912+9),"")</f>
      </c>
      <c r="DU912">
        <f>IF($GO912&gt;=10,INDEX($DI:$DI,$GN912+10),"")</f>
      </c>
      <c r="DV912">
        <f>IF($GO912&gt;=11,INDEX($DI:$DI,$GN912+11),"")</f>
      </c>
      <c r="DW912">
        <f>IF($GO912&gt;=12,INDEX($DI:$DI,$GN912+12),"")</f>
      </c>
      <c r="DX912">
        <f>IF($GO912&gt;=13,INDEX($DI:$DI,$GN912+13),"")</f>
      </c>
      <c r="DY912">
        <f>IF($GO912&gt;=14,INDEX($DI:$DI,$GN912+14),"")</f>
      </c>
      <c r="DZ912">
        <f>IF($GO912&gt;=15,INDEX($DI:$DI,$GN912+15),"")</f>
      </c>
      <c r="EA912">
        <f>IF($GO912&gt;=16,INDEX($DI:$DI,$GN912+16),"")</f>
      </c>
      <c r="EB912">
        <f>IF($GO912&gt;=17,INDEX($DI:$DI,$GN912+17),"")</f>
      </c>
      <c r="EC912">
        <f>IF($GO912&gt;=18,INDEX($DI:$DI,$GN912+18),"")</f>
      </c>
      <c r="ED912">
        <f>IF($GO912&gt;=19,INDEX($DI:$DI,$GN912+19),"")</f>
      </c>
      <c r="EE912">
        <f>IF($GO912&gt;=20,INDEX($DI:$DI,$GN912+20),"")</f>
      </c>
      <c r="EF912">
        <f>IF($GO912&gt;=21,INDEX($DI:$DI,$GN912+21),"")</f>
      </c>
      <c r="EG912">
        <f>IF($GO912&gt;=22,INDEX($DI:$DI,$GN912+22),"")</f>
      </c>
      <c r="EH912">
        <f>IF($GO912&gt;=23,INDEX($DI:$DI,$GN912+23),"")</f>
      </c>
      <c r="EI912">
        <f>IF($GO912&gt;=24,INDEX($DI:$DI,$GN912+24),"")</f>
      </c>
      <c r="EJ912">
        <f>IF($GO912&gt;=25,INDEX($DI:$DI,$GN912+25),"")</f>
      </c>
      <c r="EK912">
        <f>IF($GO912&gt;=26,INDEX($DI:$DI,$GN912+26),"")</f>
      </c>
      <c r="EL912">
        <f>IF($GO912&gt;=27,INDEX($DI:$DI,$GN912+27),"")</f>
      </c>
      <c r="EM912">
        <f>IF($GO912&gt;=28,INDEX($DI:$DI,$GN912+28),"")</f>
      </c>
      <c r="EN912">
        <f>IF($GO912&gt;=29,INDEX($DI:$DI,$GN912+29),"")</f>
      </c>
      <c r="EO912">
        <f>IF($GO912&gt;=30,INDEX($DI:$DI,$GN912+30),"")</f>
      </c>
      <c r="EP912">
        <f>IF($GO912&gt;=31,INDEX($DI:$DI,$GN912+31),"")</f>
      </c>
      <c r="EQ912">
        <f>IF($GO912&gt;=32,INDEX($DI:$DI,$GN912+32),"")</f>
      </c>
      <c r="ER912">
        <f>IF($GO912&gt;=33,INDEX($DI:$DI,$GN912+33),"")</f>
      </c>
      <c r="ES912">
        <f>IF($GO912&gt;=34,INDEX($DI:$DI,$GN912+34),"")</f>
      </c>
      <c r="ET912">
        <f>IF($GO912&gt;=35,INDEX($DI:$DI,$GN912+35),"")</f>
      </c>
      <c r="EU912">
        <f>IF($GO912&gt;=36,INDEX($DI:$DI,$GN912+36),"")</f>
      </c>
      <c r="EV912">
        <f>IF($GO912&gt;=37,INDEX($DI:$DI,$GN912+37),"")</f>
      </c>
      <c r="EW912">
        <f>IF($GO912&gt;=38,INDEX($DI:$DI,$GN912+38),"")</f>
      </c>
      <c r="EX912">
        <f>IF($GO912&gt;=39,INDEX($DI:$DI,$GN912+39),"")</f>
      </c>
      <c r="EY912">
        <f>IF($GO912&gt;=40,INDEX($DI:$DI,$GN912+40),"")</f>
      </c>
      <c r="EZ912">
        <f>IF($GO912&gt;=1,INDEX($DJ:$DJ,$GN912+1),"")</f>
      </c>
      <c r="FA912">
        <f>IF($GO912&gt;=2,INDEX($DJ:$DJ,$GN912+2),"")</f>
      </c>
      <c r="FB912">
        <f>IF($GO912&gt;=3,INDEX($DJ:$DJ,$GN912+3),"")</f>
      </c>
      <c r="FC912">
        <f>IF($GO912&gt;=4,INDEX($DJ:$DJ,$GN912+4),"")</f>
      </c>
      <c r="FD912">
        <f>IF($GO912&gt;=5,INDEX($DJ:$DJ,$GN912+5),"")</f>
      </c>
      <c r="FE912">
        <f>IF($GO912&gt;=6,INDEX($DJ:$DJ,$GN912+6),"")</f>
      </c>
      <c r="FF912">
        <f>IF($GO912&gt;=7,INDEX($DJ:$DJ,$GN912+7),"")</f>
      </c>
      <c r="FG912">
        <f>IF($GO912&gt;=8,INDEX($DJ:$DJ,$GN912+8),"")</f>
      </c>
      <c r="FH912">
        <f>IF($GO912&gt;=9,INDEX($DJ:$DJ,$GN912+9),"")</f>
      </c>
      <c r="FI912">
        <f>IF($GO912&gt;=10,INDEX($DJ:$DJ,$GN912+10),"")</f>
      </c>
      <c r="FJ912">
        <f>IF($GO912&gt;=11,INDEX($DJ:$DJ,$GN912+11),"")</f>
      </c>
      <c r="FK912">
        <f>IF($GO912&gt;=12,INDEX($DJ:$DJ,$GN912+12),"")</f>
      </c>
      <c r="FL912">
        <f>IF($GO912&gt;=13,INDEX($DJ:$DJ,$GN912+13),"")</f>
      </c>
      <c r="FM912">
        <f>IF($GO912&gt;=14,INDEX($DJ:$DJ,$GN912+14),"")</f>
      </c>
      <c r="FN912">
        <f>IF($GO912&gt;=15,INDEX($DJ:$DJ,$GN912+15),"")</f>
      </c>
      <c r="FO912">
        <f>IF($GO912&gt;=16,INDEX($DJ:$DJ,$GN912+16),"")</f>
      </c>
      <c r="FP912">
        <f>IF($GO912&gt;=17,INDEX($DJ:$DJ,$GN912+17),"")</f>
      </c>
      <c r="FQ912">
        <f>IF($GO912&gt;=18,INDEX($DJ:$DJ,$GN912+18),"")</f>
      </c>
      <c r="FR912">
        <f>IF($GO912&gt;=19,INDEX($DJ:$DJ,$GN912+19),"")</f>
      </c>
      <c r="FS912">
        <f>IF($GO912&gt;=20,INDEX($DJ:$DJ,$GN912+20),"")</f>
      </c>
      <c r="FT912">
        <f>IF($GO912&gt;=21,INDEX($DJ:$DJ,$GN912+21),"")</f>
      </c>
      <c r="FU912">
        <f>IF($GO912&gt;=22,INDEX($DJ:$DJ,$GN912+22),"")</f>
      </c>
      <c r="FV912">
        <f>IF($GO912&gt;=23,INDEX($DJ:$DJ,$GN912+23),"")</f>
      </c>
      <c r="FW912">
        <f>IF($GO912&gt;=24,INDEX($DJ:$DJ,$GN912+24),"")</f>
      </c>
      <c r="FX912">
        <f>IF($GO912&gt;=25,INDEX($DJ:$DJ,$GN912+25),"")</f>
      </c>
      <c r="FY912">
        <f>IF($GO912&gt;=26,INDEX($DJ:$DJ,$GN912+26),"")</f>
      </c>
      <c r="FZ912">
        <f>IF($GO912&gt;=27,INDEX($DJ:$DJ,$GN912+27),"")</f>
      </c>
      <c r="GA912">
        <f>IF($GO912&gt;=28,INDEX($DJ:$DJ,$GN912+28),"")</f>
      </c>
      <c r="GB912">
        <f>IF($GO912&gt;=29,INDEX($DJ:$DJ,$GN912+29),"")</f>
      </c>
      <c r="GC912">
        <f>IF($GO912&gt;=30,INDEX($DJ:$DJ,$GN912+30),"")</f>
      </c>
      <c r="GD912">
        <f>IF($GO912&gt;=31,INDEX($DJ:$DJ,$GN912+31),"")</f>
      </c>
      <c r="GE912">
        <f>IF($GO912&gt;=32,INDEX($DJ:$DJ,$GN912+32),"")</f>
      </c>
      <c r="GF912">
        <f>IF($GO912&gt;=33,INDEX($DJ:$DJ,$GN912+33),"")</f>
      </c>
      <c r="GG912">
        <f>IF($GO912&gt;=34,INDEX($DJ:$DJ,$GN912+34),"")</f>
      </c>
      <c r="GH912">
        <f>IF($GO912&gt;=35,INDEX($DJ:$DJ,$GN912+35),"")</f>
      </c>
      <c r="GI912">
        <f>IF($GO912&gt;=36,INDEX($DJ:$DJ,$GN912+36),"")</f>
      </c>
      <c r="GJ912">
        <f>IF($GO912&gt;=37,INDEX($DJ:$DJ,$GN912+37),"")</f>
      </c>
      <c r="GK912">
        <f>IF($GO912&gt;=38,INDEX($DJ:$DJ,$GN912+38),"")</f>
      </c>
      <c r="GL912">
        <f>IF($GO912&gt;=39,INDEX($DJ:$DJ,$GN912+39),"")</f>
      </c>
      <c r="GM912">
        <f>IF($GO912&gt;=40,INDEX($DJ:$DJ,$GN912+40),"")</f>
      </c>
      <c r="GN912">
        <f>IFERROR(MATCH($DH912,$DI$2:$DI$148,0)+1,0)</f>
      </c>
      <c r="GO912">
        <f>IFERROR(INDEX($DK$2:$DK$148,MATCH($DH912,$DI$2:$DI$148,0)),0)</f>
      </c>
      <c r="GP912">
        <f>IFERROR(MATCH($Y912,$DL$912:$EY$912,0),0)</f>
      </c>
      <c r="GQ912">
        <f>IF($GP912&gt;0,INDEX($EZ$912:$GM$912,$GP912),"")</f>
      </c>
      <c r="GT912">
        <f>IF($JC912&gt;=1,INDEX($GR:$GR,$JB912+1),"")</f>
      </c>
      <c r="GU912">
        <f>IF($JC912&gt;=2,INDEX($GR:$GR,$JB912+2),"")</f>
      </c>
      <c r="GV912">
        <f>IF($JC912&gt;=3,INDEX($GR:$GR,$JB912+3),"")</f>
      </c>
      <c r="GW912">
        <f>IF($JC912&gt;=4,INDEX($GR:$GR,$JB912+4),"")</f>
      </c>
      <c r="GX912">
        <f>IF($JC912&gt;=5,INDEX($GR:$GR,$JB912+5),"")</f>
      </c>
      <c r="GY912">
        <f>IF($JC912&gt;=6,INDEX($GR:$GR,$JB912+6),"")</f>
      </c>
      <c r="GZ912">
        <f>IF($JC912&gt;=7,INDEX($GR:$GR,$JB912+7),"")</f>
      </c>
      <c r="HA912">
        <f>IF($JC912&gt;=8,INDEX($GR:$GR,$JB912+8),"")</f>
      </c>
      <c r="HB912">
        <f>IF($JC912&gt;=9,INDEX($GR:$GR,$JB912+9),"")</f>
      </c>
      <c r="HC912">
        <f>IF($JC912&gt;=10,INDEX($GR:$GR,$JB912+10),"")</f>
      </c>
      <c r="HD912">
        <f>IF($JC912&gt;=11,INDEX($GR:$GR,$JB912+11),"")</f>
      </c>
      <c r="HE912">
        <f>IF($JC912&gt;=12,INDEX($GR:$GR,$JB912+12),"")</f>
      </c>
      <c r="HF912">
        <f>IF($JC912&gt;=13,INDEX($GR:$GR,$JB912+13),"")</f>
      </c>
      <c r="HG912">
        <f>IF($JC912&gt;=14,INDEX($GR:$GR,$JB912+14),"")</f>
      </c>
      <c r="HH912">
        <f>IF($JC912&gt;=15,INDEX($GR:$GR,$JB912+15),"")</f>
      </c>
      <c r="HI912">
        <f>IF($JC912&gt;=16,INDEX($GR:$GR,$JB912+16),"")</f>
      </c>
      <c r="HJ912">
        <f>IF($JC912&gt;=17,INDEX($GR:$GR,$JB912+17),"")</f>
      </c>
      <c r="HK912">
        <f>IF($JC912&gt;=18,INDEX($GR:$GR,$JB912+18),"")</f>
      </c>
      <c r="HL912">
        <f>IF($JC912&gt;=19,INDEX($GR:$GR,$JB912+19),"")</f>
      </c>
      <c r="HM912">
        <f>IF($JC912&gt;=20,INDEX($GR:$GR,$JB912+20),"")</f>
      </c>
      <c r="HN912">
        <f>IF($JC912&gt;=21,INDEX($GR:$GR,$JB912+21),"")</f>
      </c>
      <c r="HO912">
        <f>IF($JC912&gt;=22,INDEX($GR:$GR,$JB912+22),"")</f>
      </c>
      <c r="HP912">
        <f>IF($JC912&gt;=23,INDEX($GR:$GR,$JB912+23),"")</f>
      </c>
      <c r="HQ912">
        <f>IF($JC912&gt;=24,INDEX($GR:$GR,$JB912+24),"")</f>
      </c>
      <c r="HR912">
        <f>IF($JC912&gt;=25,INDEX($GR:$GR,$JB912+25),"")</f>
      </c>
      <c r="HS912">
        <f>IF($JC912&gt;=26,INDEX($GR:$GR,$JB912+26),"")</f>
      </c>
      <c r="HT912">
        <f>IF($JC912&gt;=27,INDEX($GR:$GR,$JB912+27),"")</f>
      </c>
      <c r="HU912">
        <f>IF($JC912&gt;=28,INDEX($GR:$GR,$JB912+28),"")</f>
      </c>
      <c r="HV912">
        <f>IF($JC912&gt;=29,INDEX($GR:$GR,$JB912+29),"")</f>
      </c>
      <c r="HW912">
        <f>IF($JC912&gt;=30,INDEX($GR:$GR,$JB912+30),"")</f>
      </c>
      <c r="HX912">
        <f>IF($JC912&gt;=31,INDEX($GR:$GR,$JB912+31),"")</f>
      </c>
      <c r="HY912">
        <f>IF($JC912&gt;=32,INDEX($GR:$GR,$JB912+32),"")</f>
      </c>
      <c r="HZ912">
        <f>IF($JC912&gt;=33,INDEX($GR:$GR,$JB912+33),"")</f>
      </c>
      <c r="IA912">
        <f>IF($JC912&gt;=34,INDEX($GR:$GR,$JB912+34),"")</f>
      </c>
      <c r="IB912">
        <f>IF($JC912&gt;=35,INDEX($GR:$GR,$JB912+35),"")</f>
      </c>
      <c r="IC912">
        <f>IF($JC912&gt;=36,INDEX($GR:$GR,$JB912+36),"")</f>
      </c>
      <c r="ID912">
        <f>IF($JC912&gt;=37,INDEX($GR:$GR,$JB912+37),"")</f>
      </c>
      <c r="IE912">
        <f>IF($JC912&gt;=38,INDEX($GR:$GR,$JB912+38),"")</f>
      </c>
      <c r="IF912">
        <f>IF($JC912&gt;=39,INDEX($GR:$GR,$JB912+39),"")</f>
      </c>
      <c r="IG912">
        <f>IF($JC912&gt;=40,INDEX($GR:$GR,$JB912+40),"")</f>
      </c>
      <c r="IH912">
        <f>IF($JC912&gt;=41,INDEX($GR:$GR,$JB912+41),"")</f>
      </c>
      <c r="II912">
        <f>IF($JC912&gt;=42,INDEX($GR:$GR,$JB912+42),"")</f>
      </c>
      <c r="IJ912">
        <f>IF($JC912&gt;=43,INDEX($GR:$GR,$JB912+43),"")</f>
      </c>
      <c r="IK912">
        <f>IF($JC912&gt;=44,INDEX($GR:$GR,$JB912+44),"")</f>
      </c>
      <c r="IL912">
        <f>IF($JC912&gt;=45,INDEX($GR:$GR,$JB912+45),"")</f>
      </c>
      <c r="IM912">
        <f>IF($JC912&gt;=46,INDEX($GR:$GR,$JB912+46),"")</f>
      </c>
      <c r="IN912">
        <f>IF($JC912&gt;=47,INDEX($GR:$GR,$JB912+47),"")</f>
      </c>
      <c r="IO912">
        <f>IF($JC912&gt;=48,INDEX($GR:$GR,$JB912+48),"")</f>
      </c>
      <c r="IP912">
        <f>IF($JC912&gt;=49,INDEX($GR:$GR,$JB912+49),"")</f>
      </c>
      <c r="IQ912">
        <f>IF($JC912&gt;=50,INDEX($GR:$GR,$JB912+50),"")</f>
      </c>
      <c r="IR912">
        <f>IF($JC912&gt;=51,INDEX($GR:$GR,$JB912+51),"")</f>
      </c>
      <c r="IS912">
        <f>IF($JC912&gt;=52,INDEX($GR:$GR,$JB912+52),"")</f>
      </c>
      <c r="IT912">
        <f>IF($JC912&gt;=53,INDEX($GR:$GR,$JB912+53),"")</f>
      </c>
      <c r="IU912">
        <f>IF($JC912&gt;=54,INDEX($GR:$GR,$JB912+54),"")</f>
      </c>
      <c r="IV912">
        <f>IF($JC912&gt;=55,INDEX($GR:$GR,$JB912+55),"")</f>
      </c>
      <c r="IW912">
        <f>IF($JC912&gt;=56,INDEX($GR:$GR,$JB912+56),"")</f>
      </c>
      <c r="IX912">
        <f>IF($JC912&gt;=57,INDEX($GR:$GR,$JB912+57),"")</f>
      </c>
      <c r="IY912">
        <f>IF($JC912&gt;=58,INDEX($GR:$GR,$JB912+58),"")</f>
      </c>
      <c r="IZ912">
        <f>IF($JC912&gt;=59,INDEX($GR:$GR,$JB912+59),"")</f>
      </c>
      <c r="JA912">
        <f>IF($JC912&gt;=60,INDEX($GR:$GR,$JB912+60),"")</f>
      </c>
      <c r="JB912">
        <f>IFERROR(MATCH($GQ912,$GR$2:$GR$324,0)+1,0)</f>
      </c>
      <c r="JC912">
        <f>IFERROR(INDEX($GS$2:$GS$324,MATCH($GQ912,$GR$2:$GR$324,0)),0)</f>
      </c>
      <c r="JD912" t="s">
        <v>40</v>
      </c>
      <c r="JE912" t="s">
        <v>40</v>
      </c>
    </row>
    <row r="913" spans="1:265" x14ac:dyDescent="0.25">
      <c r="Q913">
        <f>IF(OR($T913="",$P913=""),"",IFERROR($T913/$P913,0))</f>
      </c>
      <c r="R913">
        <f>IF($T913="","",
SUM($S913,$U913,$Z913,$V913,$X913)*
(1-IF($AA913="",0,VALUE($AA913)/100)))</f>
      </c>
      <c r="S913">
        <f>IF($T913="","",$T913)</f>
      </c>
      <c r="U913">
        <f>IF($T913="","",
IF($N913="","",
IF(ISNUMBER(SEARCH("exempt",LOWER($N913))),0,
$T913*(VALUE(SUBSTITUTE($N913,"%",""))/100))))</f>
      </c>
      <c r="AB913">
        <f>IFERROR(IF(FIND(" - ",$K913)&gt;0,MID($K913,FIND(" - ",$K913)+3,LEN($K913)),""),"")</f>
      </c>
      <c r="AK913" t="s">
        <v>1500</v>
      </c>
      <c r="AP913">
        <f>IFERROR(LEFT($K913,FIND(" - ",$K913)-1),$K913)</f>
      </c>
      <c r="AS913">
        <f>IF($CH913&gt;=1,INDEX($AQ:$AQ,$CG913+1),"")</f>
      </c>
      <c r="AT913">
        <f>IF($CH913&gt;=2,INDEX($AQ:$AQ,$CG913+2),"")</f>
      </c>
      <c r="AU913">
        <f>IF($CH913&gt;=3,INDEX($AQ:$AQ,$CG913+3),"")</f>
      </c>
      <c r="AV913">
        <f>IF($CH913&gt;=4,INDEX($AQ:$AQ,$CG913+4),"")</f>
      </c>
      <c r="AW913">
        <f>IF($CH913&gt;=5,INDEX($AQ:$AQ,$CG913+5),"")</f>
      </c>
      <c r="AX913">
        <f>IF($CH913&gt;=6,INDEX($AQ:$AQ,$CG913+6),"")</f>
      </c>
      <c r="AY913">
        <f>IF($CH913&gt;=7,INDEX($AQ:$AQ,$CG913+7),"")</f>
      </c>
      <c r="AZ913">
        <f>IF($CH913&gt;=8,INDEX($AQ:$AQ,$CG913+8),"")</f>
      </c>
      <c r="BA913">
        <f>IF($CH913&gt;=9,INDEX($AQ:$AQ,$CG913+9),"")</f>
      </c>
      <c r="BB913">
        <f>IF($CH913&gt;=10,INDEX($AQ:$AQ,$CG913+10),"")</f>
      </c>
      <c r="BC913">
        <f>IF($CH913&gt;=11,INDEX($AQ:$AQ,$CG913+11),"")</f>
      </c>
      <c r="BD913">
        <f>IF($CH913&gt;=12,INDEX($AQ:$AQ,$CG913+12),"")</f>
      </c>
      <c r="BE913">
        <f>IF($CH913&gt;=13,INDEX($AQ:$AQ,$CG913+13),"")</f>
      </c>
      <c r="BF913">
        <f>IF($CH913&gt;=14,INDEX($AQ:$AQ,$CG913+14),"")</f>
      </c>
      <c r="BG913">
        <f>IF($CH913&gt;=15,INDEX($AQ:$AQ,$CG913+15),"")</f>
      </c>
      <c r="BH913">
        <f>IF($CH913&gt;=16,INDEX($AQ:$AQ,$CG913+16),"")</f>
      </c>
      <c r="BI913">
        <f>IF($CH913&gt;=17,INDEX($AQ:$AQ,$CG913+17),"")</f>
      </c>
      <c r="BJ913">
        <f>IF($CH913&gt;=18,INDEX($AQ:$AQ,$CG913+18),"")</f>
      </c>
      <c r="BK913">
        <f>IF($CH913&gt;=19,INDEX($AQ:$AQ,$CG913+19),"")</f>
      </c>
      <c r="BL913">
        <f>IF($CH913&gt;=20,INDEX($AQ:$AQ,$CG913+20),"")</f>
      </c>
      <c r="BM913">
        <f>IF($CH913&gt;=21,INDEX($AQ:$AQ,$CG913+21),"")</f>
      </c>
      <c r="BN913">
        <f>IF($CH913&gt;=22,INDEX($AQ:$AQ,$CG913+22),"")</f>
      </c>
      <c r="BO913">
        <f>IF($CH913&gt;=23,INDEX($AQ:$AQ,$CG913+23),"")</f>
      </c>
      <c r="BP913">
        <f>IF($CH913&gt;=24,INDEX($AQ:$AQ,$CG913+24),"")</f>
      </c>
      <c r="BQ913">
        <f>IF($CH913&gt;=25,INDEX($AQ:$AQ,$CG913+25),"")</f>
      </c>
      <c r="BR913">
        <f>IF($CH913&gt;=26,INDEX($AQ:$AQ,$CG913+26),"")</f>
      </c>
      <c r="BS913">
        <f>IF($CH913&gt;=27,INDEX($AQ:$AQ,$CG913+27),"")</f>
      </c>
      <c r="BT913">
        <f>IF($CH913&gt;=28,INDEX($AQ:$AQ,$CG913+28),"")</f>
      </c>
      <c r="BU913">
        <f>IF($CH913&gt;=29,INDEX($AQ:$AQ,$CG913+29),"")</f>
      </c>
      <c r="BV913">
        <f>IF($CH913&gt;=30,INDEX($AQ:$AQ,$CG913+30),"")</f>
      </c>
      <c r="BW913">
        <f>IF($CH913&gt;=31,INDEX($AQ:$AQ,$CG913+31),"")</f>
      </c>
      <c r="BX913">
        <f>IF($CH913&gt;=32,INDEX($AQ:$AQ,$CG913+32),"")</f>
      </c>
      <c r="BY913">
        <f>IF($CH913&gt;=33,INDEX($AQ:$AQ,$CG913+33),"")</f>
      </c>
      <c r="BZ913">
        <f>IF($CH913&gt;=34,INDEX($AQ:$AQ,$CG913+34),"")</f>
      </c>
      <c r="CA913">
        <f>IF($CH913&gt;=35,INDEX($AQ:$AQ,$CG913+35),"")</f>
      </c>
      <c r="CB913">
        <f>IF($CH913&gt;=36,INDEX($AQ:$AQ,$CG913+36),"")</f>
      </c>
      <c r="CC913">
        <f>IF($CH913&gt;=37,INDEX($AQ:$AQ,$CG913+37),"")</f>
      </c>
      <c r="CD913">
        <f>IF($CH913&gt;=38,INDEX($AQ:$AQ,$CG913+38),"")</f>
      </c>
      <c r="CE913">
        <f>IF($CH913&gt;=39,INDEX($AQ:$AQ,$CG913+39),"")</f>
      </c>
      <c r="CF913">
        <f>IF($CH913&gt;=40,INDEX($AQ:$AQ,$CG913+40),"")</f>
      </c>
      <c r="CG913">
        <f>IFERROR(MATCH($AP913,$AQ$2:$AQ$134,0)+1,0)</f>
      </c>
      <c r="CH913">
        <f>IFERROR(INDEX($AR$2:$AR$134,MATCH($AP913,$AQ$2:$AQ$134,0)),0)</f>
      </c>
      <c r="CI913">
        <f>IFERROR(LEFT($L913,FIND(" - ",$L913)-1),$L913)</f>
      </c>
      <c r="CL913">
        <f>IF($DG913&gt;=1,INDEX($CJ:$CJ,$DF913+1),"")</f>
      </c>
      <c r="CM913">
        <f>IF($DG913&gt;=2,INDEX($CJ:$CJ,$DF913+2),"")</f>
      </c>
      <c r="CN913">
        <f>IF($DG913&gt;=3,INDEX($CJ:$CJ,$DF913+3),"")</f>
      </c>
      <c r="CO913">
        <f>IF($DG913&gt;=4,INDEX($CJ:$CJ,$DF913+4),"")</f>
      </c>
      <c r="CP913">
        <f>IF($DG913&gt;=5,INDEX($CJ:$CJ,$DF913+5),"")</f>
      </c>
      <c r="CQ913">
        <f>IF($DG913&gt;=6,INDEX($CJ:$CJ,$DF913+6),"")</f>
      </c>
      <c r="CR913">
        <f>IF($DG913&gt;=7,INDEX($CJ:$CJ,$DF913+7),"")</f>
      </c>
      <c r="CS913">
        <f>IF($DG913&gt;=8,INDEX($CJ:$CJ,$DF913+8),"")</f>
      </c>
      <c r="CT913">
        <f>IF($DG913&gt;=9,INDEX($CJ:$CJ,$DF913+9),"")</f>
      </c>
      <c r="CU913">
        <f>IF($DG913&gt;=10,INDEX($CJ:$CJ,$DF913+10),"")</f>
      </c>
      <c r="CV913">
        <f>IF($DG913&gt;=11,INDEX($CJ:$CJ,$DF913+11),"")</f>
      </c>
      <c r="CW913">
        <f>IF($DG913&gt;=12,INDEX($CJ:$CJ,$DF913+12),"")</f>
      </c>
      <c r="CX913">
        <f>IF($DG913&gt;=13,INDEX($CJ:$CJ,$DF913+13),"")</f>
      </c>
      <c r="CY913">
        <f>IF($DG913&gt;=14,INDEX($CJ:$CJ,$DF913+14),"")</f>
      </c>
      <c r="CZ913">
        <f>IF($DG913&gt;=15,INDEX($CJ:$CJ,$DF913+15),"")</f>
      </c>
      <c r="DA913">
        <f>IF($DG913&gt;=16,INDEX($CJ:$CJ,$DF913+16),"")</f>
      </c>
      <c r="DB913">
        <f>IF($DG913&gt;=17,INDEX($CJ:$CJ,$DF913+17),"")</f>
      </c>
      <c r="DC913">
        <f>IF($DG913&gt;=18,INDEX($CJ:$CJ,$DF913+18),"")</f>
      </c>
      <c r="DD913">
        <f>IF($DG913&gt;=19,INDEX($CJ:$CJ,$DF913+19),"")</f>
      </c>
      <c r="DE913">
        <f>IF($DG913&gt;=20,INDEX($CJ:$CJ,$DF913+20),"")</f>
      </c>
      <c r="DF913">
        <f>IFERROR(MATCH($CI913,$CJ$2:$CJ$263,0)+1,0)</f>
      </c>
      <c r="DG913">
        <f>IFERROR(INDEX($CK$2:$CK$263,MATCH($CI913,$CJ$2:$CJ$263,0)),0)</f>
      </c>
      <c r="DH913">
        <f>IFERROR(INDEX($AO:$AO,MATCH($N913,$AN:$AN,0))&amp;"","")</f>
      </c>
      <c r="DL913">
        <f>IF($GO913&gt;=1,INDEX($DI:$DI,$GN913+1),"")</f>
      </c>
      <c r="DM913">
        <f>IF($GO913&gt;=2,INDEX($DI:$DI,$GN913+2),"")</f>
      </c>
      <c r="DN913">
        <f>IF($GO913&gt;=3,INDEX($DI:$DI,$GN913+3),"")</f>
      </c>
      <c r="DO913">
        <f>IF($GO913&gt;=4,INDEX($DI:$DI,$GN913+4),"")</f>
      </c>
      <c r="DP913">
        <f>IF($GO913&gt;=5,INDEX($DI:$DI,$GN913+5),"")</f>
      </c>
      <c r="DQ913">
        <f>IF($GO913&gt;=6,INDEX($DI:$DI,$GN913+6),"")</f>
      </c>
      <c r="DR913">
        <f>IF($GO913&gt;=7,INDEX($DI:$DI,$GN913+7),"")</f>
      </c>
      <c r="DS913">
        <f>IF($GO913&gt;=8,INDEX($DI:$DI,$GN913+8),"")</f>
      </c>
      <c r="DT913">
        <f>IF($GO913&gt;=9,INDEX($DI:$DI,$GN913+9),"")</f>
      </c>
      <c r="DU913">
        <f>IF($GO913&gt;=10,INDEX($DI:$DI,$GN913+10),"")</f>
      </c>
      <c r="DV913">
        <f>IF($GO913&gt;=11,INDEX($DI:$DI,$GN913+11),"")</f>
      </c>
      <c r="DW913">
        <f>IF($GO913&gt;=12,INDEX($DI:$DI,$GN913+12),"")</f>
      </c>
      <c r="DX913">
        <f>IF($GO913&gt;=13,INDEX($DI:$DI,$GN913+13),"")</f>
      </c>
      <c r="DY913">
        <f>IF($GO913&gt;=14,INDEX($DI:$DI,$GN913+14),"")</f>
      </c>
      <c r="DZ913">
        <f>IF($GO913&gt;=15,INDEX($DI:$DI,$GN913+15),"")</f>
      </c>
      <c r="EA913">
        <f>IF($GO913&gt;=16,INDEX($DI:$DI,$GN913+16),"")</f>
      </c>
      <c r="EB913">
        <f>IF($GO913&gt;=17,INDEX($DI:$DI,$GN913+17),"")</f>
      </c>
      <c r="EC913">
        <f>IF($GO913&gt;=18,INDEX($DI:$DI,$GN913+18),"")</f>
      </c>
      <c r="ED913">
        <f>IF($GO913&gt;=19,INDEX($DI:$DI,$GN913+19),"")</f>
      </c>
      <c r="EE913">
        <f>IF($GO913&gt;=20,INDEX($DI:$DI,$GN913+20),"")</f>
      </c>
      <c r="EF913">
        <f>IF($GO913&gt;=21,INDEX($DI:$DI,$GN913+21),"")</f>
      </c>
      <c r="EG913">
        <f>IF($GO913&gt;=22,INDEX($DI:$DI,$GN913+22),"")</f>
      </c>
      <c r="EH913">
        <f>IF($GO913&gt;=23,INDEX($DI:$DI,$GN913+23),"")</f>
      </c>
      <c r="EI913">
        <f>IF($GO913&gt;=24,INDEX($DI:$DI,$GN913+24),"")</f>
      </c>
      <c r="EJ913">
        <f>IF($GO913&gt;=25,INDEX($DI:$DI,$GN913+25),"")</f>
      </c>
      <c r="EK913">
        <f>IF($GO913&gt;=26,INDEX($DI:$DI,$GN913+26),"")</f>
      </c>
      <c r="EL913">
        <f>IF($GO913&gt;=27,INDEX($DI:$DI,$GN913+27),"")</f>
      </c>
      <c r="EM913">
        <f>IF($GO913&gt;=28,INDEX($DI:$DI,$GN913+28),"")</f>
      </c>
      <c r="EN913">
        <f>IF($GO913&gt;=29,INDEX($DI:$DI,$GN913+29),"")</f>
      </c>
      <c r="EO913">
        <f>IF($GO913&gt;=30,INDEX($DI:$DI,$GN913+30),"")</f>
      </c>
      <c r="EP913">
        <f>IF($GO913&gt;=31,INDEX($DI:$DI,$GN913+31),"")</f>
      </c>
      <c r="EQ913">
        <f>IF($GO913&gt;=32,INDEX($DI:$DI,$GN913+32),"")</f>
      </c>
      <c r="ER913">
        <f>IF($GO913&gt;=33,INDEX($DI:$DI,$GN913+33),"")</f>
      </c>
      <c r="ES913">
        <f>IF($GO913&gt;=34,INDEX($DI:$DI,$GN913+34),"")</f>
      </c>
      <c r="ET913">
        <f>IF($GO913&gt;=35,INDEX($DI:$DI,$GN913+35),"")</f>
      </c>
      <c r="EU913">
        <f>IF($GO913&gt;=36,INDEX($DI:$DI,$GN913+36),"")</f>
      </c>
      <c r="EV913">
        <f>IF($GO913&gt;=37,INDEX($DI:$DI,$GN913+37),"")</f>
      </c>
      <c r="EW913">
        <f>IF($GO913&gt;=38,INDEX($DI:$DI,$GN913+38),"")</f>
      </c>
      <c r="EX913">
        <f>IF($GO913&gt;=39,INDEX($DI:$DI,$GN913+39),"")</f>
      </c>
      <c r="EY913">
        <f>IF($GO913&gt;=40,INDEX($DI:$DI,$GN913+40),"")</f>
      </c>
      <c r="EZ913">
        <f>IF($GO913&gt;=1,INDEX($DJ:$DJ,$GN913+1),"")</f>
      </c>
      <c r="FA913">
        <f>IF($GO913&gt;=2,INDEX($DJ:$DJ,$GN913+2),"")</f>
      </c>
      <c r="FB913">
        <f>IF($GO913&gt;=3,INDEX($DJ:$DJ,$GN913+3),"")</f>
      </c>
      <c r="FC913">
        <f>IF($GO913&gt;=4,INDEX($DJ:$DJ,$GN913+4),"")</f>
      </c>
      <c r="FD913">
        <f>IF($GO913&gt;=5,INDEX($DJ:$DJ,$GN913+5),"")</f>
      </c>
      <c r="FE913">
        <f>IF($GO913&gt;=6,INDEX($DJ:$DJ,$GN913+6),"")</f>
      </c>
      <c r="FF913">
        <f>IF($GO913&gt;=7,INDEX($DJ:$DJ,$GN913+7),"")</f>
      </c>
      <c r="FG913">
        <f>IF($GO913&gt;=8,INDEX($DJ:$DJ,$GN913+8),"")</f>
      </c>
      <c r="FH913">
        <f>IF($GO913&gt;=9,INDEX($DJ:$DJ,$GN913+9),"")</f>
      </c>
      <c r="FI913">
        <f>IF($GO913&gt;=10,INDEX($DJ:$DJ,$GN913+10),"")</f>
      </c>
      <c r="FJ913">
        <f>IF($GO913&gt;=11,INDEX($DJ:$DJ,$GN913+11),"")</f>
      </c>
      <c r="FK913">
        <f>IF($GO913&gt;=12,INDEX($DJ:$DJ,$GN913+12),"")</f>
      </c>
      <c r="FL913">
        <f>IF($GO913&gt;=13,INDEX($DJ:$DJ,$GN913+13),"")</f>
      </c>
      <c r="FM913">
        <f>IF($GO913&gt;=14,INDEX($DJ:$DJ,$GN913+14),"")</f>
      </c>
      <c r="FN913">
        <f>IF($GO913&gt;=15,INDEX($DJ:$DJ,$GN913+15),"")</f>
      </c>
      <c r="FO913">
        <f>IF($GO913&gt;=16,INDEX($DJ:$DJ,$GN913+16),"")</f>
      </c>
      <c r="FP913">
        <f>IF($GO913&gt;=17,INDEX($DJ:$DJ,$GN913+17),"")</f>
      </c>
      <c r="FQ913">
        <f>IF($GO913&gt;=18,INDEX($DJ:$DJ,$GN913+18),"")</f>
      </c>
      <c r="FR913">
        <f>IF($GO913&gt;=19,INDEX($DJ:$DJ,$GN913+19),"")</f>
      </c>
      <c r="FS913">
        <f>IF($GO913&gt;=20,INDEX($DJ:$DJ,$GN913+20),"")</f>
      </c>
      <c r="FT913">
        <f>IF($GO913&gt;=21,INDEX($DJ:$DJ,$GN913+21),"")</f>
      </c>
      <c r="FU913">
        <f>IF($GO913&gt;=22,INDEX($DJ:$DJ,$GN913+22),"")</f>
      </c>
      <c r="FV913">
        <f>IF($GO913&gt;=23,INDEX($DJ:$DJ,$GN913+23),"")</f>
      </c>
      <c r="FW913">
        <f>IF($GO913&gt;=24,INDEX($DJ:$DJ,$GN913+24),"")</f>
      </c>
      <c r="FX913">
        <f>IF($GO913&gt;=25,INDEX($DJ:$DJ,$GN913+25),"")</f>
      </c>
      <c r="FY913">
        <f>IF($GO913&gt;=26,INDEX($DJ:$DJ,$GN913+26),"")</f>
      </c>
      <c r="FZ913">
        <f>IF($GO913&gt;=27,INDEX($DJ:$DJ,$GN913+27),"")</f>
      </c>
      <c r="GA913">
        <f>IF($GO913&gt;=28,INDEX($DJ:$DJ,$GN913+28),"")</f>
      </c>
      <c r="GB913">
        <f>IF($GO913&gt;=29,INDEX($DJ:$DJ,$GN913+29),"")</f>
      </c>
      <c r="GC913">
        <f>IF($GO913&gt;=30,INDEX($DJ:$DJ,$GN913+30),"")</f>
      </c>
      <c r="GD913">
        <f>IF($GO913&gt;=31,INDEX($DJ:$DJ,$GN913+31),"")</f>
      </c>
      <c r="GE913">
        <f>IF($GO913&gt;=32,INDEX($DJ:$DJ,$GN913+32),"")</f>
      </c>
      <c r="GF913">
        <f>IF($GO913&gt;=33,INDEX($DJ:$DJ,$GN913+33),"")</f>
      </c>
      <c r="GG913">
        <f>IF($GO913&gt;=34,INDEX($DJ:$DJ,$GN913+34),"")</f>
      </c>
      <c r="GH913">
        <f>IF($GO913&gt;=35,INDEX($DJ:$DJ,$GN913+35),"")</f>
      </c>
      <c r="GI913">
        <f>IF($GO913&gt;=36,INDEX($DJ:$DJ,$GN913+36),"")</f>
      </c>
      <c r="GJ913">
        <f>IF($GO913&gt;=37,INDEX($DJ:$DJ,$GN913+37),"")</f>
      </c>
      <c r="GK913">
        <f>IF($GO913&gt;=38,INDEX($DJ:$DJ,$GN913+38),"")</f>
      </c>
      <c r="GL913">
        <f>IF($GO913&gt;=39,INDEX($DJ:$DJ,$GN913+39),"")</f>
      </c>
      <c r="GM913">
        <f>IF($GO913&gt;=40,INDEX($DJ:$DJ,$GN913+40),"")</f>
      </c>
      <c r="GN913">
        <f>IFERROR(MATCH($DH913,$DI$2:$DI$148,0)+1,0)</f>
      </c>
      <c r="GO913">
        <f>IFERROR(INDEX($DK$2:$DK$148,MATCH($DH913,$DI$2:$DI$148,0)),0)</f>
      </c>
      <c r="GP913">
        <f>IFERROR(MATCH($Y913,$DL$913:$EY$913,0),0)</f>
      </c>
      <c r="GQ913">
        <f>IF($GP913&gt;0,INDEX($EZ$913:$GM$913,$GP913),"")</f>
      </c>
      <c r="GT913">
        <f>IF($JC913&gt;=1,INDEX($GR:$GR,$JB913+1),"")</f>
      </c>
      <c r="GU913">
        <f>IF($JC913&gt;=2,INDEX($GR:$GR,$JB913+2),"")</f>
      </c>
      <c r="GV913">
        <f>IF($JC913&gt;=3,INDEX($GR:$GR,$JB913+3),"")</f>
      </c>
      <c r="GW913">
        <f>IF($JC913&gt;=4,INDEX($GR:$GR,$JB913+4),"")</f>
      </c>
      <c r="GX913">
        <f>IF($JC913&gt;=5,INDEX($GR:$GR,$JB913+5),"")</f>
      </c>
      <c r="GY913">
        <f>IF($JC913&gt;=6,INDEX($GR:$GR,$JB913+6),"")</f>
      </c>
      <c r="GZ913">
        <f>IF($JC913&gt;=7,INDEX($GR:$GR,$JB913+7),"")</f>
      </c>
      <c r="HA913">
        <f>IF($JC913&gt;=8,INDEX($GR:$GR,$JB913+8),"")</f>
      </c>
      <c r="HB913">
        <f>IF($JC913&gt;=9,INDEX($GR:$GR,$JB913+9),"")</f>
      </c>
      <c r="HC913">
        <f>IF($JC913&gt;=10,INDEX($GR:$GR,$JB913+10),"")</f>
      </c>
      <c r="HD913">
        <f>IF($JC913&gt;=11,INDEX($GR:$GR,$JB913+11),"")</f>
      </c>
      <c r="HE913">
        <f>IF($JC913&gt;=12,INDEX($GR:$GR,$JB913+12),"")</f>
      </c>
      <c r="HF913">
        <f>IF($JC913&gt;=13,INDEX($GR:$GR,$JB913+13),"")</f>
      </c>
      <c r="HG913">
        <f>IF($JC913&gt;=14,INDEX($GR:$GR,$JB913+14),"")</f>
      </c>
      <c r="HH913">
        <f>IF($JC913&gt;=15,INDEX($GR:$GR,$JB913+15),"")</f>
      </c>
      <c r="HI913">
        <f>IF($JC913&gt;=16,INDEX($GR:$GR,$JB913+16),"")</f>
      </c>
      <c r="HJ913">
        <f>IF($JC913&gt;=17,INDEX($GR:$GR,$JB913+17),"")</f>
      </c>
      <c r="HK913">
        <f>IF($JC913&gt;=18,INDEX($GR:$GR,$JB913+18),"")</f>
      </c>
      <c r="HL913">
        <f>IF($JC913&gt;=19,INDEX($GR:$GR,$JB913+19),"")</f>
      </c>
      <c r="HM913">
        <f>IF($JC913&gt;=20,INDEX($GR:$GR,$JB913+20),"")</f>
      </c>
      <c r="HN913">
        <f>IF($JC913&gt;=21,INDEX($GR:$GR,$JB913+21),"")</f>
      </c>
      <c r="HO913">
        <f>IF($JC913&gt;=22,INDEX($GR:$GR,$JB913+22),"")</f>
      </c>
      <c r="HP913">
        <f>IF($JC913&gt;=23,INDEX($GR:$GR,$JB913+23),"")</f>
      </c>
      <c r="HQ913">
        <f>IF($JC913&gt;=24,INDEX($GR:$GR,$JB913+24),"")</f>
      </c>
      <c r="HR913">
        <f>IF($JC913&gt;=25,INDEX($GR:$GR,$JB913+25),"")</f>
      </c>
      <c r="HS913">
        <f>IF($JC913&gt;=26,INDEX($GR:$GR,$JB913+26),"")</f>
      </c>
      <c r="HT913">
        <f>IF($JC913&gt;=27,INDEX($GR:$GR,$JB913+27),"")</f>
      </c>
      <c r="HU913">
        <f>IF($JC913&gt;=28,INDEX($GR:$GR,$JB913+28),"")</f>
      </c>
      <c r="HV913">
        <f>IF($JC913&gt;=29,INDEX($GR:$GR,$JB913+29),"")</f>
      </c>
      <c r="HW913">
        <f>IF($JC913&gt;=30,INDEX($GR:$GR,$JB913+30),"")</f>
      </c>
      <c r="HX913">
        <f>IF($JC913&gt;=31,INDEX($GR:$GR,$JB913+31),"")</f>
      </c>
      <c r="HY913">
        <f>IF($JC913&gt;=32,INDEX($GR:$GR,$JB913+32),"")</f>
      </c>
      <c r="HZ913">
        <f>IF($JC913&gt;=33,INDEX($GR:$GR,$JB913+33),"")</f>
      </c>
      <c r="IA913">
        <f>IF($JC913&gt;=34,INDEX($GR:$GR,$JB913+34),"")</f>
      </c>
      <c r="IB913">
        <f>IF($JC913&gt;=35,INDEX($GR:$GR,$JB913+35),"")</f>
      </c>
      <c r="IC913">
        <f>IF($JC913&gt;=36,INDEX($GR:$GR,$JB913+36),"")</f>
      </c>
      <c r="ID913">
        <f>IF($JC913&gt;=37,INDEX($GR:$GR,$JB913+37),"")</f>
      </c>
      <c r="IE913">
        <f>IF($JC913&gt;=38,INDEX($GR:$GR,$JB913+38),"")</f>
      </c>
      <c r="IF913">
        <f>IF($JC913&gt;=39,INDEX($GR:$GR,$JB913+39),"")</f>
      </c>
      <c r="IG913">
        <f>IF($JC913&gt;=40,INDEX($GR:$GR,$JB913+40),"")</f>
      </c>
      <c r="IH913">
        <f>IF($JC913&gt;=41,INDEX($GR:$GR,$JB913+41),"")</f>
      </c>
      <c r="II913">
        <f>IF($JC913&gt;=42,INDEX($GR:$GR,$JB913+42),"")</f>
      </c>
      <c r="IJ913">
        <f>IF($JC913&gt;=43,INDEX($GR:$GR,$JB913+43),"")</f>
      </c>
      <c r="IK913">
        <f>IF($JC913&gt;=44,INDEX($GR:$GR,$JB913+44),"")</f>
      </c>
      <c r="IL913">
        <f>IF($JC913&gt;=45,INDEX($GR:$GR,$JB913+45),"")</f>
      </c>
      <c r="IM913">
        <f>IF($JC913&gt;=46,INDEX($GR:$GR,$JB913+46),"")</f>
      </c>
      <c r="IN913">
        <f>IF($JC913&gt;=47,INDEX($GR:$GR,$JB913+47),"")</f>
      </c>
      <c r="IO913">
        <f>IF($JC913&gt;=48,INDEX($GR:$GR,$JB913+48),"")</f>
      </c>
      <c r="IP913">
        <f>IF($JC913&gt;=49,INDEX($GR:$GR,$JB913+49),"")</f>
      </c>
      <c r="IQ913">
        <f>IF($JC913&gt;=50,INDEX($GR:$GR,$JB913+50),"")</f>
      </c>
      <c r="IR913">
        <f>IF($JC913&gt;=51,INDEX($GR:$GR,$JB913+51),"")</f>
      </c>
      <c r="IS913">
        <f>IF($JC913&gt;=52,INDEX($GR:$GR,$JB913+52),"")</f>
      </c>
      <c r="IT913">
        <f>IF($JC913&gt;=53,INDEX($GR:$GR,$JB913+53),"")</f>
      </c>
      <c r="IU913">
        <f>IF($JC913&gt;=54,INDEX($GR:$GR,$JB913+54),"")</f>
      </c>
      <c r="IV913">
        <f>IF($JC913&gt;=55,INDEX($GR:$GR,$JB913+55),"")</f>
      </c>
      <c r="IW913">
        <f>IF($JC913&gt;=56,INDEX($GR:$GR,$JB913+56),"")</f>
      </c>
      <c r="IX913">
        <f>IF($JC913&gt;=57,INDEX($GR:$GR,$JB913+57),"")</f>
      </c>
      <c r="IY913">
        <f>IF($JC913&gt;=58,INDEX($GR:$GR,$JB913+58),"")</f>
      </c>
      <c r="IZ913">
        <f>IF($JC913&gt;=59,INDEX($GR:$GR,$JB913+59),"")</f>
      </c>
      <c r="JA913">
        <f>IF($JC913&gt;=60,INDEX($GR:$GR,$JB913+60),"")</f>
      </c>
      <c r="JB913">
        <f>IFERROR(MATCH($GQ913,$GR$2:$GR$324,0)+1,0)</f>
      </c>
      <c r="JC913">
        <f>IFERROR(INDEX($GS$2:$GS$324,MATCH($GQ913,$GR$2:$GR$324,0)),0)</f>
      </c>
      <c r="JD913" t="s">
        <v>40</v>
      </c>
      <c r="JE913" t="s">
        <v>40</v>
      </c>
    </row>
    <row r="914" spans="1:265" x14ac:dyDescent="0.25">
      <c r="Q914">
        <f>IF(OR($T914="",$P914=""),"",IFERROR($T914/$P914,0))</f>
      </c>
      <c r="R914">
        <f>IF($T914="","",
SUM($S914,$U914,$Z914,$V914,$X914)*
(1-IF($AA914="",0,VALUE($AA914)/100)))</f>
      </c>
      <c r="S914">
        <f>IF($T914="","",$T914)</f>
      </c>
      <c r="U914">
        <f>IF($T914="","",
IF($N914="","",
IF(ISNUMBER(SEARCH("exempt",LOWER($N914))),0,
$T914*(VALUE(SUBSTITUTE($N914,"%",""))/100))))</f>
      </c>
      <c r="AB914">
        <f>IFERROR(IF(FIND(" - ",$K914)&gt;0,MID($K914,FIND(" - ",$K914)+3,LEN($K914)),""),"")</f>
      </c>
      <c r="AK914" t="s">
        <v>1501</v>
      </c>
      <c r="AP914">
        <f>IFERROR(LEFT($K914,FIND(" - ",$K914)-1),$K914)</f>
      </c>
      <c r="AS914">
        <f>IF($CH914&gt;=1,INDEX($AQ:$AQ,$CG914+1),"")</f>
      </c>
      <c r="AT914">
        <f>IF($CH914&gt;=2,INDEX($AQ:$AQ,$CG914+2),"")</f>
      </c>
      <c r="AU914">
        <f>IF($CH914&gt;=3,INDEX($AQ:$AQ,$CG914+3),"")</f>
      </c>
      <c r="AV914">
        <f>IF($CH914&gt;=4,INDEX($AQ:$AQ,$CG914+4),"")</f>
      </c>
      <c r="AW914">
        <f>IF($CH914&gt;=5,INDEX($AQ:$AQ,$CG914+5),"")</f>
      </c>
      <c r="AX914">
        <f>IF($CH914&gt;=6,INDEX($AQ:$AQ,$CG914+6),"")</f>
      </c>
      <c r="AY914">
        <f>IF($CH914&gt;=7,INDEX($AQ:$AQ,$CG914+7),"")</f>
      </c>
      <c r="AZ914">
        <f>IF($CH914&gt;=8,INDEX($AQ:$AQ,$CG914+8),"")</f>
      </c>
      <c r="BA914">
        <f>IF($CH914&gt;=9,INDEX($AQ:$AQ,$CG914+9),"")</f>
      </c>
      <c r="BB914">
        <f>IF($CH914&gt;=10,INDEX($AQ:$AQ,$CG914+10),"")</f>
      </c>
      <c r="BC914">
        <f>IF($CH914&gt;=11,INDEX($AQ:$AQ,$CG914+11),"")</f>
      </c>
      <c r="BD914">
        <f>IF($CH914&gt;=12,INDEX($AQ:$AQ,$CG914+12),"")</f>
      </c>
      <c r="BE914">
        <f>IF($CH914&gt;=13,INDEX($AQ:$AQ,$CG914+13),"")</f>
      </c>
      <c r="BF914">
        <f>IF($CH914&gt;=14,INDEX($AQ:$AQ,$CG914+14),"")</f>
      </c>
      <c r="BG914">
        <f>IF($CH914&gt;=15,INDEX($AQ:$AQ,$CG914+15),"")</f>
      </c>
      <c r="BH914">
        <f>IF($CH914&gt;=16,INDEX($AQ:$AQ,$CG914+16),"")</f>
      </c>
      <c r="BI914">
        <f>IF($CH914&gt;=17,INDEX($AQ:$AQ,$CG914+17),"")</f>
      </c>
      <c r="BJ914">
        <f>IF($CH914&gt;=18,INDEX($AQ:$AQ,$CG914+18),"")</f>
      </c>
      <c r="BK914">
        <f>IF($CH914&gt;=19,INDEX($AQ:$AQ,$CG914+19),"")</f>
      </c>
      <c r="BL914">
        <f>IF($CH914&gt;=20,INDEX($AQ:$AQ,$CG914+20),"")</f>
      </c>
      <c r="BM914">
        <f>IF($CH914&gt;=21,INDEX($AQ:$AQ,$CG914+21),"")</f>
      </c>
      <c r="BN914">
        <f>IF($CH914&gt;=22,INDEX($AQ:$AQ,$CG914+22),"")</f>
      </c>
      <c r="BO914">
        <f>IF($CH914&gt;=23,INDEX($AQ:$AQ,$CG914+23),"")</f>
      </c>
      <c r="BP914">
        <f>IF($CH914&gt;=24,INDEX($AQ:$AQ,$CG914+24),"")</f>
      </c>
      <c r="BQ914">
        <f>IF($CH914&gt;=25,INDEX($AQ:$AQ,$CG914+25),"")</f>
      </c>
      <c r="BR914">
        <f>IF($CH914&gt;=26,INDEX($AQ:$AQ,$CG914+26),"")</f>
      </c>
      <c r="BS914">
        <f>IF($CH914&gt;=27,INDEX($AQ:$AQ,$CG914+27),"")</f>
      </c>
      <c r="BT914">
        <f>IF($CH914&gt;=28,INDEX($AQ:$AQ,$CG914+28),"")</f>
      </c>
      <c r="BU914">
        <f>IF($CH914&gt;=29,INDEX($AQ:$AQ,$CG914+29),"")</f>
      </c>
      <c r="BV914">
        <f>IF($CH914&gt;=30,INDEX($AQ:$AQ,$CG914+30),"")</f>
      </c>
      <c r="BW914">
        <f>IF($CH914&gt;=31,INDEX($AQ:$AQ,$CG914+31),"")</f>
      </c>
      <c r="BX914">
        <f>IF($CH914&gt;=32,INDEX($AQ:$AQ,$CG914+32),"")</f>
      </c>
      <c r="BY914">
        <f>IF($CH914&gt;=33,INDEX($AQ:$AQ,$CG914+33),"")</f>
      </c>
      <c r="BZ914">
        <f>IF($CH914&gt;=34,INDEX($AQ:$AQ,$CG914+34),"")</f>
      </c>
      <c r="CA914">
        <f>IF($CH914&gt;=35,INDEX($AQ:$AQ,$CG914+35),"")</f>
      </c>
      <c r="CB914">
        <f>IF($CH914&gt;=36,INDEX($AQ:$AQ,$CG914+36),"")</f>
      </c>
      <c r="CC914">
        <f>IF($CH914&gt;=37,INDEX($AQ:$AQ,$CG914+37),"")</f>
      </c>
      <c r="CD914">
        <f>IF($CH914&gt;=38,INDEX($AQ:$AQ,$CG914+38),"")</f>
      </c>
      <c r="CE914">
        <f>IF($CH914&gt;=39,INDEX($AQ:$AQ,$CG914+39),"")</f>
      </c>
      <c r="CF914">
        <f>IF($CH914&gt;=40,INDEX($AQ:$AQ,$CG914+40),"")</f>
      </c>
      <c r="CG914">
        <f>IFERROR(MATCH($AP914,$AQ$2:$AQ$134,0)+1,0)</f>
      </c>
      <c r="CH914">
        <f>IFERROR(INDEX($AR$2:$AR$134,MATCH($AP914,$AQ$2:$AQ$134,0)),0)</f>
      </c>
      <c r="CI914">
        <f>IFERROR(LEFT($L914,FIND(" - ",$L914)-1),$L914)</f>
      </c>
      <c r="CL914">
        <f>IF($DG914&gt;=1,INDEX($CJ:$CJ,$DF914+1),"")</f>
      </c>
      <c r="CM914">
        <f>IF($DG914&gt;=2,INDEX($CJ:$CJ,$DF914+2),"")</f>
      </c>
      <c r="CN914">
        <f>IF($DG914&gt;=3,INDEX($CJ:$CJ,$DF914+3),"")</f>
      </c>
      <c r="CO914">
        <f>IF($DG914&gt;=4,INDEX($CJ:$CJ,$DF914+4),"")</f>
      </c>
      <c r="CP914">
        <f>IF($DG914&gt;=5,INDEX($CJ:$CJ,$DF914+5),"")</f>
      </c>
      <c r="CQ914">
        <f>IF($DG914&gt;=6,INDEX($CJ:$CJ,$DF914+6),"")</f>
      </c>
      <c r="CR914">
        <f>IF($DG914&gt;=7,INDEX($CJ:$CJ,$DF914+7),"")</f>
      </c>
      <c r="CS914">
        <f>IF($DG914&gt;=8,INDEX($CJ:$CJ,$DF914+8),"")</f>
      </c>
      <c r="CT914">
        <f>IF($DG914&gt;=9,INDEX($CJ:$CJ,$DF914+9),"")</f>
      </c>
      <c r="CU914">
        <f>IF($DG914&gt;=10,INDEX($CJ:$CJ,$DF914+10),"")</f>
      </c>
      <c r="CV914">
        <f>IF($DG914&gt;=11,INDEX($CJ:$CJ,$DF914+11),"")</f>
      </c>
      <c r="CW914">
        <f>IF($DG914&gt;=12,INDEX($CJ:$CJ,$DF914+12),"")</f>
      </c>
      <c r="CX914">
        <f>IF($DG914&gt;=13,INDEX($CJ:$CJ,$DF914+13),"")</f>
      </c>
      <c r="CY914">
        <f>IF($DG914&gt;=14,INDEX($CJ:$CJ,$DF914+14),"")</f>
      </c>
      <c r="CZ914">
        <f>IF($DG914&gt;=15,INDEX($CJ:$CJ,$DF914+15),"")</f>
      </c>
      <c r="DA914">
        <f>IF($DG914&gt;=16,INDEX($CJ:$CJ,$DF914+16),"")</f>
      </c>
      <c r="DB914">
        <f>IF($DG914&gt;=17,INDEX($CJ:$CJ,$DF914+17),"")</f>
      </c>
      <c r="DC914">
        <f>IF($DG914&gt;=18,INDEX($CJ:$CJ,$DF914+18),"")</f>
      </c>
      <c r="DD914">
        <f>IF($DG914&gt;=19,INDEX($CJ:$CJ,$DF914+19),"")</f>
      </c>
      <c r="DE914">
        <f>IF($DG914&gt;=20,INDEX($CJ:$CJ,$DF914+20),"")</f>
      </c>
      <c r="DF914">
        <f>IFERROR(MATCH($CI914,$CJ$2:$CJ$263,0)+1,0)</f>
      </c>
      <c r="DG914">
        <f>IFERROR(INDEX($CK$2:$CK$263,MATCH($CI914,$CJ$2:$CJ$263,0)),0)</f>
      </c>
      <c r="DH914">
        <f>IFERROR(INDEX($AO:$AO,MATCH($N914,$AN:$AN,0))&amp;"","")</f>
      </c>
      <c r="DL914">
        <f>IF($GO914&gt;=1,INDEX($DI:$DI,$GN914+1),"")</f>
      </c>
      <c r="DM914">
        <f>IF($GO914&gt;=2,INDEX($DI:$DI,$GN914+2),"")</f>
      </c>
      <c r="DN914">
        <f>IF($GO914&gt;=3,INDEX($DI:$DI,$GN914+3),"")</f>
      </c>
      <c r="DO914">
        <f>IF($GO914&gt;=4,INDEX($DI:$DI,$GN914+4),"")</f>
      </c>
      <c r="DP914">
        <f>IF($GO914&gt;=5,INDEX($DI:$DI,$GN914+5),"")</f>
      </c>
      <c r="DQ914">
        <f>IF($GO914&gt;=6,INDEX($DI:$DI,$GN914+6),"")</f>
      </c>
      <c r="DR914">
        <f>IF($GO914&gt;=7,INDEX($DI:$DI,$GN914+7),"")</f>
      </c>
      <c r="DS914">
        <f>IF($GO914&gt;=8,INDEX($DI:$DI,$GN914+8),"")</f>
      </c>
      <c r="DT914">
        <f>IF($GO914&gt;=9,INDEX($DI:$DI,$GN914+9),"")</f>
      </c>
      <c r="DU914">
        <f>IF($GO914&gt;=10,INDEX($DI:$DI,$GN914+10),"")</f>
      </c>
      <c r="DV914">
        <f>IF($GO914&gt;=11,INDEX($DI:$DI,$GN914+11),"")</f>
      </c>
      <c r="DW914">
        <f>IF($GO914&gt;=12,INDEX($DI:$DI,$GN914+12),"")</f>
      </c>
      <c r="DX914">
        <f>IF($GO914&gt;=13,INDEX($DI:$DI,$GN914+13),"")</f>
      </c>
      <c r="DY914">
        <f>IF($GO914&gt;=14,INDEX($DI:$DI,$GN914+14),"")</f>
      </c>
      <c r="DZ914">
        <f>IF($GO914&gt;=15,INDEX($DI:$DI,$GN914+15),"")</f>
      </c>
      <c r="EA914">
        <f>IF($GO914&gt;=16,INDEX($DI:$DI,$GN914+16),"")</f>
      </c>
      <c r="EB914">
        <f>IF($GO914&gt;=17,INDEX($DI:$DI,$GN914+17),"")</f>
      </c>
      <c r="EC914">
        <f>IF($GO914&gt;=18,INDEX($DI:$DI,$GN914+18),"")</f>
      </c>
      <c r="ED914">
        <f>IF($GO914&gt;=19,INDEX($DI:$DI,$GN914+19),"")</f>
      </c>
      <c r="EE914">
        <f>IF($GO914&gt;=20,INDEX($DI:$DI,$GN914+20),"")</f>
      </c>
      <c r="EF914">
        <f>IF($GO914&gt;=21,INDEX($DI:$DI,$GN914+21),"")</f>
      </c>
      <c r="EG914">
        <f>IF($GO914&gt;=22,INDEX($DI:$DI,$GN914+22),"")</f>
      </c>
      <c r="EH914">
        <f>IF($GO914&gt;=23,INDEX($DI:$DI,$GN914+23),"")</f>
      </c>
      <c r="EI914">
        <f>IF($GO914&gt;=24,INDEX($DI:$DI,$GN914+24),"")</f>
      </c>
      <c r="EJ914">
        <f>IF($GO914&gt;=25,INDEX($DI:$DI,$GN914+25),"")</f>
      </c>
      <c r="EK914">
        <f>IF($GO914&gt;=26,INDEX($DI:$DI,$GN914+26),"")</f>
      </c>
      <c r="EL914">
        <f>IF($GO914&gt;=27,INDEX($DI:$DI,$GN914+27),"")</f>
      </c>
      <c r="EM914">
        <f>IF($GO914&gt;=28,INDEX($DI:$DI,$GN914+28),"")</f>
      </c>
      <c r="EN914">
        <f>IF($GO914&gt;=29,INDEX($DI:$DI,$GN914+29),"")</f>
      </c>
      <c r="EO914">
        <f>IF($GO914&gt;=30,INDEX($DI:$DI,$GN914+30),"")</f>
      </c>
      <c r="EP914">
        <f>IF($GO914&gt;=31,INDEX($DI:$DI,$GN914+31),"")</f>
      </c>
      <c r="EQ914">
        <f>IF($GO914&gt;=32,INDEX($DI:$DI,$GN914+32),"")</f>
      </c>
      <c r="ER914">
        <f>IF($GO914&gt;=33,INDEX($DI:$DI,$GN914+33),"")</f>
      </c>
      <c r="ES914">
        <f>IF($GO914&gt;=34,INDEX($DI:$DI,$GN914+34),"")</f>
      </c>
      <c r="ET914">
        <f>IF($GO914&gt;=35,INDEX($DI:$DI,$GN914+35),"")</f>
      </c>
      <c r="EU914">
        <f>IF($GO914&gt;=36,INDEX($DI:$DI,$GN914+36),"")</f>
      </c>
      <c r="EV914">
        <f>IF($GO914&gt;=37,INDEX($DI:$DI,$GN914+37),"")</f>
      </c>
      <c r="EW914">
        <f>IF($GO914&gt;=38,INDEX($DI:$DI,$GN914+38),"")</f>
      </c>
      <c r="EX914">
        <f>IF($GO914&gt;=39,INDEX($DI:$DI,$GN914+39),"")</f>
      </c>
      <c r="EY914">
        <f>IF($GO914&gt;=40,INDEX($DI:$DI,$GN914+40),"")</f>
      </c>
      <c r="EZ914">
        <f>IF($GO914&gt;=1,INDEX($DJ:$DJ,$GN914+1),"")</f>
      </c>
      <c r="FA914">
        <f>IF($GO914&gt;=2,INDEX($DJ:$DJ,$GN914+2),"")</f>
      </c>
      <c r="FB914">
        <f>IF($GO914&gt;=3,INDEX($DJ:$DJ,$GN914+3),"")</f>
      </c>
      <c r="FC914">
        <f>IF($GO914&gt;=4,INDEX($DJ:$DJ,$GN914+4),"")</f>
      </c>
      <c r="FD914">
        <f>IF($GO914&gt;=5,INDEX($DJ:$DJ,$GN914+5),"")</f>
      </c>
      <c r="FE914">
        <f>IF($GO914&gt;=6,INDEX($DJ:$DJ,$GN914+6),"")</f>
      </c>
      <c r="FF914">
        <f>IF($GO914&gt;=7,INDEX($DJ:$DJ,$GN914+7),"")</f>
      </c>
      <c r="FG914">
        <f>IF($GO914&gt;=8,INDEX($DJ:$DJ,$GN914+8),"")</f>
      </c>
      <c r="FH914">
        <f>IF($GO914&gt;=9,INDEX($DJ:$DJ,$GN914+9),"")</f>
      </c>
      <c r="FI914">
        <f>IF($GO914&gt;=10,INDEX($DJ:$DJ,$GN914+10),"")</f>
      </c>
      <c r="FJ914">
        <f>IF($GO914&gt;=11,INDEX($DJ:$DJ,$GN914+11),"")</f>
      </c>
      <c r="FK914">
        <f>IF($GO914&gt;=12,INDEX($DJ:$DJ,$GN914+12),"")</f>
      </c>
      <c r="FL914">
        <f>IF($GO914&gt;=13,INDEX($DJ:$DJ,$GN914+13),"")</f>
      </c>
      <c r="FM914">
        <f>IF($GO914&gt;=14,INDEX($DJ:$DJ,$GN914+14),"")</f>
      </c>
      <c r="FN914">
        <f>IF($GO914&gt;=15,INDEX($DJ:$DJ,$GN914+15),"")</f>
      </c>
      <c r="FO914">
        <f>IF($GO914&gt;=16,INDEX($DJ:$DJ,$GN914+16),"")</f>
      </c>
      <c r="FP914">
        <f>IF($GO914&gt;=17,INDEX($DJ:$DJ,$GN914+17),"")</f>
      </c>
      <c r="FQ914">
        <f>IF($GO914&gt;=18,INDEX($DJ:$DJ,$GN914+18),"")</f>
      </c>
      <c r="FR914">
        <f>IF($GO914&gt;=19,INDEX($DJ:$DJ,$GN914+19),"")</f>
      </c>
      <c r="FS914">
        <f>IF($GO914&gt;=20,INDEX($DJ:$DJ,$GN914+20),"")</f>
      </c>
      <c r="FT914">
        <f>IF($GO914&gt;=21,INDEX($DJ:$DJ,$GN914+21),"")</f>
      </c>
      <c r="FU914">
        <f>IF($GO914&gt;=22,INDEX($DJ:$DJ,$GN914+22),"")</f>
      </c>
      <c r="FV914">
        <f>IF($GO914&gt;=23,INDEX($DJ:$DJ,$GN914+23),"")</f>
      </c>
      <c r="FW914">
        <f>IF($GO914&gt;=24,INDEX($DJ:$DJ,$GN914+24),"")</f>
      </c>
      <c r="FX914">
        <f>IF($GO914&gt;=25,INDEX($DJ:$DJ,$GN914+25),"")</f>
      </c>
      <c r="FY914">
        <f>IF($GO914&gt;=26,INDEX($DJ:$DJ,$GN914+26),"")</f>
      </c>
      <c r="FZ914">
        <f>IF($GO914&gt;=27,INDEX($DJ:$DJ,$GN914+27),"")</f>
      </c>
      <c r="GA914">
        <f>IF($GO914&gt;=28,INDEX($DJ:$DJ,$GN914+28),"")</f>
      </c>
      <c r="GB914">
        <f>IF($GO914&gt;=29,INDEX($DJ:$DJ,$GN914+29),"")</f>
      </c>
      <c r="GC914">
        <f>IF($GO914&gt;=30,INDEX($DJ:$DJ,$GN914+30),"")</f>
      </c>
      <c r="GD914">
        <f>IF($GO914&gt;=31,INDEX($DJ:$DJ,$GN914+31),"")</f>
      </c>
      <c r="GE914">
        <f>IF($GO914&gt;=32,INDEX($DJ:$DJ,$GN914+32),"")</f>
      </c>
      <c r="GF914">
        <f>IF($GO914&gt;=33,INDEX($DJ:$DJ,$GN914+33),"")</f>
      </c>
      <c r="GG914">
        <f>IF($GO914&gt;=34,INDEX($DJ:$DJ,$GN914+34),"")</f>
      </c>
      <c r="GH914">
        <f>IF($GO914&gt;=35,INDEX($DJ:$DJ,$GN914+35),"")</f>
      </c>
      <c r="GI914">
        <f>IF($GO914&gt;=36,INDEX($DJ:$DJ,$GN914+36),"")</f>
      </c>
      <c r="GJ914">
        <f>IF($GO914&gt;=37,INDEX($DJ:$DJ,$GN914+37),"")</f>
      </c>
      <c r="GK914">
        <f>IF($GO914&gt;=38,INDEX($DJ:$DJ,$GN914+38),"")</f>
      </c>
      <c r="GL914">
        <f>IF($GO914&gt;=39,INDEX($DJ:$DJ,$GN914+39),"")</f>
      </c>
      <c r="GM914">
        <f>IF($GO914&gt;=40,INDEX($DJ:$DJ,$GN914+40),"")</f>
      </c>
      <c r="GN914">
        <f>IFERROR(MATCH($DH914,$DI$2:$DI$148,0)+1,0)</f>
      </c>
      <c r="GO914">
        <f>IFERROR(INDEX($DK$2:$DK$148,MATCH($DH914,$DI$2:$DI$148,0)),0)</f>
      </c>
      <c r="GP914">
        <f>IFERROR(MATCH($Y914,$DL$914:$EY$914,0),0)</f>
      </c>
      <c r="GQ914">
        <f>IF($GP914&gt;0,INDEX($EZ$914:$GM$914,$GP914),"")</f>
      </c>
      <c r="GT914">
        <f>IF($JC914&gt;=1,INDEX($GR:$GR,$JB914+1),"")</f>
      </c>
      <c r="GU914">
        <f>IF($JC914&gt;=2,INDEX($GR:$GR,$JB914+2),"")</f>
      </c>
      <c r="GV914">
        <f>IF($JC914&gt;=3,INDEX($GR:$GR,$JB914+3),"")</f>
      </c>
      <c r="GW914">
        <f>IF($JC914&gt;=4,INDEX($GR:$GR,$JB914+4),"")</f>
      </c>
      <c r="GX914">
        <f>IF($JC914&gt;=5,INDEX($GR:$GR,$JB914+5),"")</f>
      </c>
      <c r="GY914">
        <f>IF($JC914&gt;=6,INDEX($GR:$GR,$JB914+6),"")</f>
      </c>
      <c r="GZ914">
        <f>IF($JC914&gt;=7,INDEX($GR:$GR,$JB914+7),"")</f>
      </c>
      <c r="HA914">
        <f>IF($JC914&gt;=8,INDEX($GR:$GR,$JB914+8),"")</f>
      </c>
      <c r="HB914">
        <f>IF($JC914&gt;=9,INDEX($GR:$GR,$JB914+9),"")</f>
      </c>
      <c r="HC914">
        <f>IF($JC914&gt;=10,INDEX($GR:$GR,$JB914+10),"")</f>
      </c>
      <c r="HD914">
        <f>IF($JC914&gt;=11,INDEX($GR:$GR,$JB914+11),"")</f>
      </c>
      <c r="HE914">
        <f>IF($JC914&gt;=12,INDEX($GR:$GR,$JB914+12),"")</f>
      </c>
      <c r="HF914">
        <f>IF($JC914&gt;=13,INDEX($GR:$GR,$JB914+13),"")</f>
      </c>
      <c r="HG914">
        <f>IF($JC914&gt;=14,INDEX($GR:$GR,$JB914+14),"")</f>
      </c>
      <c r="HH914">
        <f>IF($JC914&gt;=15,INDEX($GR:$GR,$JB914+15),"")</f>
      </c>
      <c r="HI914">
        <f>IF($JC914&gt;=16,INDEX($GR:$GR,$JB914+16),"")</f>
      </c>
      <c r="HJ914">
        <f>IF($JC914&gt;=17,INDEX($GR:$GR,$JB914+17),"")</f>
      </c>
      <c r="HK914">
        <f>IF($JC914&gt;=18,INDEX($GR:$GR,$JB914+18),"")</f>
      </c>
      <c r="HL914">
        <f>IF($JC914&gt;=19,INDEX($GR:$GR,$JB914+19),"")</f>
      </c>
      <c r="HM914">
        <f>IF($JC914&gt;=20,INDEX($GR:$GR,$JB914+20),"")</f>
      </c>
      <c r="HN914">
        <f>IF($JC914&gt;=21,INDEX($GR:$GR,$JB914+21),"")</f>
      </c>
      <c r="HO914">
        <f>IF($JC914&gt;=22,INDEX($GR:$GR,$JB914+22),"")</f>
      </c>
      <c r="HP914">
        <f>IF($JC914&gt;=23,INDEX($GR:$GR,$JB914+23),"")</f>
      </c>
      <c r="HQ914">
        <f>IF($JC914&gt;=24,INDEX($GR:$GR,$JB914+24),"")</f>
      </c>
      <c r="HR914">
        <f>IF($JC914&gt;=25,INDEX($GR:$GR,$JB914+25),"")</f>
      </c>
      <c r="HS914">
        <f>IF($JC914&gt;=26,INDEX($GR:$GR,$JB914+26),"")</f>
      </c>
      <c r="HT914">
        <f>IF($JC914&gt;=27,INDEX($GR:$GR,$JB914+27),"")</f>
      </c>
      <c r="HU914">
        <f>IF($JC914&gt;=28,INDEX($GR:$GR,$JB914+28),"")</f>
      </c>
      <c r="HV914">
        <f>IF($JC914&gt;=29,INDEX($GR:$GR,$JB914+29),"")</f>
      </c>
      <c r="HW914">
        <f>IF($JC914&gt;=30,INDEX($GR:$GR,$JB914+30),"")</f>
      </c>
      <c r="HX914">
        <f>IF($JC914&gt;=31,INDEX($GR:$GR,$JB914+31),"")</f>
      </c>
      <c r="HY914">
        <f>IF($JC914&gt;=32,INDEX($GR:$GR,$JB914+32),"")</f>
      </c>
      <c r="HZ914">
        <f>IF($JC914&gt;=33,INDEX($GR:$GR,$JB914+33),"")</f>
      </c>
      <c r="IA914">
        <f>IF($JC914&gt;=34,INDEX($GR:$GR,$JB914+34),"")</f>
      </c>
      <c r="IB914">
        <f>IF($JC914&gt;=35,INDEX($GR:$GR,$JB914+35),"")</f>
      </c>
      <c r="IC914">
        <f>IF($JC914&gt;=36,INDEX($GR:$GR,$JB914+36),"")</f>
      </c>
      <c r="ID914">
        <f>IF($JC914&gt;=37,INDEX($GR:$GR,$JB914+37),"")</f>
      </c>
      <c r="IE914">
        <f>IF($JC914&gt;=38,INDEX($GR:$GR,$JB914+38),"")</f>
      </c>
      <c r="IF914">
        <f>IF($JC914&gt;=39,INDEX($GR:$GR,$JB914+39),"")</f>
      </c>
      <c r="IG914">
        <f>IF($JC914&gt;=40,INDEX($GR:$GR,$JB914+40),"")</f>
      </c>
      <c r="IH914">
        <f>IF($JC914&gt;=41,INDEX($GR:$GR,$JB914+41),"")</f>
      </c>
      <c r="II914">
        <f>IF($JC914&gt;=42,INDEX($GR:$GR,$JB914+42),"")</f>
      </c>
      <c r="IJ914">
        <f>IF($JC914&gt;=43,INDEX($GR:$GR,$JB914+43),"")</f>
      </c>
      <c r="IK914">
        <f>IF($JC914&gt;=44,INDEX($GR:$GR,$JB914+44),"")</f>
      </c>
      <c r="IL914">
        <f>IF($JC914&gt;=45,INDEX($GR:$GR,$JB914+45),"")</f>
      </c>
      <c r="IM914">
        <f>IF($JC914&gt;=46,INDEX($GR:$GR,$JB914+46),"")</f>
      </c>
      <c r="IN914">
        <f>IF($JC914&gt;=47,INDEX($GR:$GR,$JB914+47),"")</f>
      </c>
      <c r="IO914">
        <f>IF($JC914&gt;=48,INDEX($GR:$GR,$JB914+48),"")</f>
      </c>
      <c r="IP914">
        <f>IF($JC914&gt;=49,INDEX($GR:$GR,$JB914+49),"")</f>
      </c>
      <c r="IQ914">
        <f>IF($JC914&gt;=50,INDEX($GR:$GR,$JB914+50),"")</f>
      </c>
      <c r="IR914">
        <f>IF($JC914&gt;=51,INDEX($GR:$GR,$JB914+51),"")</f>
      </c>
      <c r="IS914">
        <f>IF($JC914&gt;=52,INDEX($GR:$GR,$JB914+52),"")</f>
      </c>
      <c r="IT914">
        <f>IF($JC914&gt;=53,INDEX($GR:$GR,$JB914+53),"")</f>
      </c>
      <c r="IU914">
        <f>IF($JC914&gt;=54,INDEX($GR:$GR,$JB914+54),"")</f>
      </c>
      <c r="IV914">
        <f>IF($JC914&gt;=55,INDEX($GR:$GR,$JB914+55),"")</f>
      </c>
      <c r="IW914">
        <f>IF($JC914&gt;=56,INDEX($GR:$GR,$JB914+56),"")</f>
      </c>
      <c r="IX914">
        <f>IF($JC914&gt;=57,INDEX($GR:$GR,$JB914+57),"")</f>
      </c>
      <c r="IY914">
        <f>IF($JC914&gt;=58,INDEX($GR:$GR,$JB914+58),"")</f>
      </c>
      <c r="IZ914">
        <f>IF($JC914&gt;=59,INDEX($GR:$GR,$JB914+59),"")</f>
      </c>
      <c r="JA914">
        <f>IF($JC914&gt;=60,INDEX($GR:$GR,$JB914+60),"")</f>
      </c>
      <c r="JB914">
        <f>IFERROR(MATCH($GQ914,$GR$2:$GR$324,0)+1,0)</f>
      </c>
      <c r="JC914">
        <f>IFERROR(INDEX($GS$2:$GS$324,MATCH($GQ914,$GR$2:$GR$324,0)),0)</f>
      </c>
      <c r="JD914" t="s">
        <v>40</v>
      </c>
      <c r="JE914" t="s">
        <v>40</v>
      </c>
    </row>
    <row r="915" spans="1:265" x14ac:dyDescent="0.25">
      <c r="Q915">
        <f>IF(OR($T915="",$P915=""),"",IFERROR($T915/$P915,0))</f>
      </c>
      <c r="R915">
        <f>IF($T915="","",
SUM($S915,$U915,$Z915,$V915,$X915)*
(1-IF($AA915="",0,VALUE($AA915)/100)))</f>
      </c>
      <c r="S915">
        <f>IF($T915="","",$T915)</f>
      </c>
      <c r="U915">
        <f>IF($T915="","",
IF($N915="","",
IF(ISNUMBER(SEARCH("exempt",LOWER($N915))),0,
$T915*(VALUE(SUBSTITUTE($N915,"%",""))/100))))</f>
      </c>
      <c r="AB915">
        <f>IFERROR(IF(FIND(" - ",$K915)&gt;0,MID($K915,FIND(" - ",$K915)+3,LEN($K915)),""),"")</f>
      </c>
      <c r="AK915" t="s">
        <v>1502</v>
      </c>
      <c r="AP915">
        <f>IFERROR(LEFT($K915,FIND(" - ",$K915)-1),$K915)</f>
      </c>
      <c r="AS915">
        <f>IF($CH915&gt;=1,INDEX($AQ:$AQ,$CG915+1),"")</f>
      </c>
      <c r="AT915">
        <f>IF($CH915&gt;=2,INDEX($AQ:$AQ,$CG915+2),"")</f>
      </c>
      <c r="AU915">
        <f>IF($CH915&gt;=3,INDEX($AQ:$AQ,$CG915+3),"")</f>
      </c>
      <c r="AV915">
        <f>IF($CH915&gt;=4,INDEX($AQ:$AQ,$CG915+4),"")</f>
      </c>
      <c r="AW915">
        <f>IF($CH915&gt;=5,INDEX($AQ:$AQ,$CG915+5),"")</f>
      </c>
      <c r="AX915">
        <f>IF($CH915&gt;=6,INDEX($AQ:$AQ,$CG915+6),"")</f>
      </c>
      <c r="AY915">
        <f>IF($CH915&gt;=7,INDEX($AQ:$AQ,$CG915+7),"")</f>
      </c>
      <c r="AZ915">
        <f>IF($CH915&gt;=8,INDEX($AQ:$AQ,$CG915+8),"")</f>
      </c>
      <c r="BA915">
        <f>IF($CH915&gt;=9,INDEX($AQ:$AQ,$CG915+9),"")</f>
      </c>
      <c r="BB915">
        <f>IF($CH915&gt;=10,INDEX($AQ:$AQ,$CG915+10),"")</f>
      </c>
      <c r="BC915">
        <f>IF($CH915&gt;=11,INDEX($AQ:$AQ,$CG915+11),"")</f>
      </c>
      <c r="BD915">
        <f>IF($CH915&gt;=12,INDEX($AQ:$AQ,$CG915+12),"")</f>
      </c>
      <c r="BE915">
        <f>IF($CH915&gt;=13,INDEX($AQ:$AQ,$CG915+13),"")</f>
      </c>
      <c r="BF915">
        <f>IF($CH915&gt;=14,INDEX($AQ:$AQ,$CG915+14),"")</f>
      </c>
      <c r="BG915">
        <f>IF($CH915&gt;=15,INDEX($AQ:$AQ,$CG915+15),"")</f>
      </c>
      <c r="BH915">
        <f>IF($CH915&gt;=16,INDEX($AQ:$AQ,$CG915+16),"")</f>
      </c>
      <c r="BI915">
        <f>IF($CH915&gt;=17,INDEX($AQ:$AQ,$CG915+17),"")</f>
      </c>
      <c r="BJ915">
        <f>IF($CH915&gt;=18,INDEX($AQ:$AQ,$CG915+18),"")</f>
      </c>
      <c r="BK915">
        <f>IF($CH915&gt;=19,INDEX($AQ:$AQ,$CG915+19),"")</f>
      </c>
      <c r="BL915">
        <f>IF($CH915&gt;=20,INDEX($AQ:$AQ,$CG915+20),"")</f>
      </c>
      <c r="BM915">
        <f>IF($CH915&gt;=21,INDEX($AQ:$AQ,$CG915+21),"")</f>
      </c>
      <c r="BN915">
        <f>IF($CH915&gt;=22,INDEX($AQ:$AQ,$CG915+22),"")</f>
      </c>
      <c r="BO915">
        <f>IF($CH915&gt;=23,INDEX($AQ:$AQ,$CG915+23),"")</f>
      </c>
      <c r="BP915">
        <f>IF($CH915&gt;=24,INDEX($AQ:$AQ,$CG915+24),"")</f>
      </c>
      <c r="BQ915">
        <f>IF($CH915&gt;=25,INDEX($AQ:$AQ,$CG915+25),"")</f>
      </c>
      <c r="BR915">
        <f>IF($CH915&gt;=26,INDEX($AQ:$AQ,$CG915+26),"")</f>
      </c>
      <c r="BS915">
        <f>IF($CH915&gt;=27,INDEX($AQ:$AQ,$CG915+27),"")</f>
      </c>
      <c r="BT915">
        <f>IF($CH915&gt;=28,INDEX($AQ:$AQ,$CG915+28),"")</f>
      </c>
      <c r="BU915">
        <f>IF($CH915&gt;=29,INDEX($AQ:$AQ,$CG915+29),"")</f>
      </c>
      <c r="BV915">
        <f>IF($CH915&gt;=30,INDEX($AQ:$AQ,$CG915+30),"")</f>
      </c>
      <c r="BW915">
        <f>IF($CH915&gt;=31,INDEX($AQ:$AQ,$CG915+31),"")</f>
      </c>
      <c r="BX915">
        <f>IF($CH915&gt;=32,INDEX($AQ:$AQ,$CG915+32),"")</f>
      </c>
      <c r="BY915">
        <f>IF($CH915&gt;=33,INDEX($AQ:$AQ,$CG915+33),"")</f>
      </c>
      <c r="BZ915">
        <f>IF($CH915&gt;=34,INDEX($AQ:$AQ,$CG915+34),"")</f>
      </c>
      <c r="CA915">
        <f>IF($CH915&gt;=35,INDEX($AQ:$AQ,$CG915+35),"")</f>
      </c>
      <c r="CB915">
        <f>IF($CH915&gt;=36,INDEX($AQ:$AQ,$CG915+36),"")</f>
      </c>
      <c r="CC915">
        <f>IF($CH915&gt;=37,INDEX($AQ:$AQ,$CG915+37),"")</f>
      </c>
      <c r="CD915">
        <f>IF($CH915&gt;=38,INDEX($AQ:$AQ,$CG915+38),"")</f>
      </c>
      <c r="CE915">
        <f>IF($CH915&gt;=39,INDEX($AQ:$AQ,$CG915+39),"")</f>
      </c>
      <c r="CF915">
        <f>IF($CH915&gt;=40,INDEX($AQ:$AQ,$CG915+40),"")</f>
      </c>
      <c r="CG915">
        <f>IFERROR(MATCH($AP915,$AQ$2:$AQ$134,0)+1,0)</f>
      </c>
      <c r="CH915">
        <f>IFERROR(INDEX($AR$2:$AR$134,MATCH($AP915,$AQ$2:$AQ$134,0)),0)</f>
      </c>
      <c r="CI915">
        <f>IFERROR(LEFT($L915,FIND(" - ",$L915)-1),$L915)</f>
      </c>
      <c r="CL915">
        <f>IF($DG915&gt;=1,INDEX($CJ:$CJ,$DF915+1),"")</f>
      </c>
      <c r="CM915">
        <f>IF($DG915&gt;=2,INDEX($CJ:$CJ,$DF915+2),"")</f>
      </c>
      <c r="CN915">
        <f>IF($DG915&gt;=3,INDEX($CJ:$CJ,$DF915+3),"")</f>
      </c>
      <c r="CO915">
        <f>IF($DG915&gt;=4,INDEX($CJ:$CJ,$DF915+4),"")</f>
      </c>
      <c r="CP915">
        <f>IF($DG915&gt;=5,INDEX($CJ:$CJ,$DF915+5),"")</f>
      </c>
      <c r="CQ915">
        <f>IF($DG915&gt;=6,INDEX($CJ:$CJ,$DF915+6),"")</f>
      </c>
      <c r="CR915">
        <f>IF($DG915&gt;=7,INDEX($CJ:$CJ,$DF915+7),"")</f>
      </c>
      <c r="CS915">
        <f>IF($DG915&gt;=8,INDEX($CJ:$CJ,$DF915+8),"")</f>
      </c>
      <c r="CT915">
        <f>IF($DG915&gt;=9,INDEX($CJ:$CJ,$DF915+9),"")</f>
      </c>
      <c r="CU915">
        <f>IF($DG915&gt;=10,INDEX($CJ:$CJ,$DF915+10),"")</f>
      </c>
      <c r="CV915">
        <f>IF($DG915&gt;=11,INDEX($CJ:$CJ,$DF915+11),"")</f>
      </c>
      <c r="CW915">
        <f>IF($DG915&gt;=12,INDEX($CJ:$CJ,$DF915+12),"")</f>
      </c>
      <c r="CX915">
        <f>IF($DG915&gt;=13,INDEX($CJ:$CJ,$DF915+13),"")</f>
      </c>
      <c r="CY915">
        <f>IF($DG915&gt;=14,INDEX($CJ:$CJ,$DF915+14),"")</f>
      </c>
      <c r="CZ915">
        <f>IF($DG915&gt;=15,INDEX($CJ:$CJ,$DF915+15),"")</f>
      </c>
      <c r="DA915">
        <f>IF($DG915&gt;=16,INDEX($CJ:$CJ,$DF915+16),"")</f>
      </c>
      <c r="DB915">
        <f>IF($DG915&gt;=17,INDEX($CJ:$CJ,$DF915+17),"")</f>
      </c>
      <c r="DC915">
        <f>IF($DG915&gt;=18,INDEX($CJ:$CJ,$DF915+18),"")</f>
      </c>
      <c r="DD915">
        <f>IF($DG915&gt;=19,INDEX($CJ:$CJ,$DF915+19),"")</f>
      </c>
      <c r="DE915">
        <f>IF($DG915&gt;=20,INDEX($CJ:$CJ,$DF915+20),"")</f>
      </c>
      <c r="DF915">
        <f>IFERROR(MATCH($CI915,$CJ$2:$CJ$263,0)+1,0)</f>
      </c>
      <c r="DG915">
        <f>IFERROR(INDEX($CK$2:$CK$263,MATCH($CI915,$CJ$2:$CJ$263,0)),0)</f>
      </c>
      <c r="DH915">
        <f>IFERROR(INDEX($AO:$AO,MATCH($N915,$AN:$AN,0))&amp;"","")</f>
      </c>
      <c r="DL915">
        <f>IF($GO915&gt;=1,INDEX($DI:$DI,$GN915+1),"")</f>
      </c>
      <c r="DM915">
        <f>IF($GO915&gt;=2,INDEX($DI:$DI,$GN915+2),"")</f>
      </c>
      <c r="DN915">
        <f>IF($GO915&gt;=3,INDEX($DI:$DI,$GN915+3),"")</f>
      </c>
      <c r="DO915">
        <f>IF($GO915&gt;=4,INDEX($DI:$DI,$GN915+4),"")</f>
      </c>
      <c r="DP915">
        <f>IF($GO915&gt;=5,INDEX($DI:$DI,$GN915+5),"")</f>
      </c>
      <c r="DQ915">
        <f>IF($GO915&gt;=6,INDEX($DI:$DI,$GN915+6),"")</f>
      </c>
      <c r="DR915">
        <f>IF($GO915&gt;=7,INDEX($DI:$DI,$GN915+7),"")</f>
      </c>
      <c r="DS915">
        <f>IF($GO915&gt;=8,INDEX($DI:$DI,$GN915+8),"")</f>
      </c>
      <c r="DT915">
        <f>IF($GO915&gt;=9,INDEX($DI:$DI,$GN915+9),"")</f>
      </c>
      <c r="DU915">
        <f>IF($GO915&gt;=10,INDEX($DI:$DI,$GN915+10),"")</f>
      </c>
      <c r="DV915">
        <f>IF($GO915&gt;=11,INDEX($DI:$DI,$GN915+11),"")</f>
      </c>
      <c r="DW915">
        <f>IF($GO915&gt;=12,INDEX($DI:$DI,$GN915+12),"")</f>
      </c>
      <c r="DX915">
        <f>IF($GO915&gt;=13,INDEX($DI:$DI,$GN915+13),"")</f>
      </c>
      <c r="DY915">
        <f>IF($GO915&gt;=14,INDEX($DI:$DI,$GN915+14),"")</f>
      </c>
      <c r="DZ915">
        <f>IF($GO915&gt;=15,INDEX($DI:$DI,$GN915+15),"")</f>
      </c>
      <c r="EA915">
        <f>IF($GO915&gt;=16,INDEX($DI:$DI,$GN915+16),"")</f>
      </c>
      <c r="EB915">
        <f>IF($GO915&gt;=17,INDEX($DI:$DI,$GN915+17),"")</f>
      </c>
      <c r="EC915">
        <f>IF($GO915&gt;=18,INDEX($DI:$DI,$GN915+18),"")</f>
      </c>
      <c r="ED915">
        <f>IF($GO915&gt;=19,INDEX($DI:$DI,$GN915+19),"")</f>
      </c>
      <c r="EE915">
        <f>IF($GO915&gt;=20,INDEX($DI:$DI,$GN915+20),"")</f>
      </c>
      <c r="EF915">
        <f>IF($GO915&gt;=21,INDEX($DI:$DI,$GN915+21),"")</f>
      </c>
      <c r="EG915">
        <f>IF($GO915&gt;=22,INDEX($DI:$DI,$GN915+22),"")</f>
      </c>
      <c r="EH915">
        <f>IF($GO915&gt;=23,INDEX($DI:$DI,$GN915+23),"")</f>
      </c>
      <c r="EI915">
        <f>IF($GO915&gt;=24,INDEX($DI:$DI,$GN915+24),"")</f>
      </c>
      <c r="EJ915">
        <f>IF($GO915&gt;=25,INDEX($DI:$DI,$GN915+25),"")</f>
      </c>
      <c r="EK915">
        <f>IF($GO915&gt;=26,INDEX($DI:$DI,$GN915+26),"")</f>
      </c>
      <c r="EL915">
        <f>IF($GO915&gt;=27,INDEX($DI:$DI,$GN915+27),"")</f>
      </c>
      <c r="EM915">
        <f>IF($GO915&gt;=28,INDEX($DI:$DI,$GN915+28),"")</f>
      </c>
      <c r="EN915">
        <f>IF($GO915&gt;=29,INDEX($DI:$DI,$GN915+29),"")</f>
      </c>
      <c r="EO915">
        <f>IF($GO915&gt;=30,INDEX($DI:$DI,$GN915+30),"")</f>
      </c>
      <c r="EP915">
        <f>IF($GO915&gt;=31,INDEX($DI:$DI,$GN915+31),"")</f>
      </c>
      <c r="EQ915">
        <f>IF($GO915&gt;=32,INDEX($DI:$DI,$GN915+32),"")</f>
      </c>
      <c r="ER915">
        <f>IF($GO915&gt;=33,INDEX($DI:$DI,$GN915+33),"")</f>
      </c>
      <c r="ES915">
        <f>IF($GO915&gt;=34,INDEX($DI:$DI,$GN915+34),"")</f>
      </c>
      <c r="ET915">
        <f>IF($GO915&gt;=35,INDEX($DI:$DI,$GN915+35),"")</f>
      </c>
      <c r="EU915">
        <f>IF($GO915&gt;=36,INDEX($DI:$DI,$GN915+36),"")</f>
      </c>
      <c r="EV915">
        <f>IF($GO915&gt;=37,INDEX($DI:$DI,$GN915+37),"")</f>
      </c>
      <c r="EW915">
        <f>IF($GO915&gt;=38,INDEX($DI:$DI,$GN915+38),"")</f>
      </c>
      <c r="EX915">
        <f>IF($GO915&gt;=39,INDEX($DI:$DI,$GN915+39),"")</f>
      </c>
      <c r="EY915">
        <f>IF($GO915&gt;=40,INDEX($DI:$DI,$GN915+40),"")</f>
      </c>
      <c r="EZ915">
        <f>IF($GO915&gt;=1,INDEX($DJ:$DJ,$GN915+1),"")</f>
      </c>
      <c r="FA915">
        <f>IF($GO915&gt;=2,INDEX($DJ:$DJ,$GN915+2),"")</f>
      </c>
      <c r="FB915">
        <f>IF($GO915&gt;=3,INDEX($DJ:$DJ,$GN915+3),"")</f>
      </c>
      <c r="FC915">
        <f>IF($GO915&gt;=4,INDEX($DJ:$DJ,$GN915+4),"")</f>
      </c>
      <c r="FD915">
        <f>IF($GO915&gt;=5,INDEX($DJ:$DJ,$GN915+5),"")</f>
      </c>
      <c r="FE915">
        <f>IF($GO915&gt;=6,INDEX($DJ:$DJ,$GN915+6),"")</f>
      </c>
      <c r="FF915">
        <f>IF($GO915&gt;=7,INDEX($DJ:$DJ,$GN915+7),"")</f>
      </c>
      <c r="FG915">
        <f>IF($GO915&gt;=8,INDEX($DJ:$DJ,$GN915+8),"")</f>
      </c>
      <c r="FH915">
        <f>IF($GO915&gt;=9,INDEX($DJ:$DJ,$GN915+9),"")</f>
      </c>
      <c r="FI915">
        <f>IF($GO915&gt;=10,INDEX($DJ:$DJ,$GN915+10),"")</f>
      </c>
      <c r="FJ915">
        <f>IF($GO915&gt;=11,INDEX($DJ:$DJ,$GN915+11),"")</f>
      </c>
      <c r="FK915">
        <f>IF($GO915&gt;=12,INDEX($DJ:$DJ,$GN915+12),"")</f>
      </c>
      <c r="FL915">
        <f>IF($GO915&gt;=13,INDEX($DJ:$DJ,$GN915+13),"")</f>
      </c>
      <c r="FM915">
        <f>IF($GO915&gt;=14,INDEX($DJ:$DJ,$GN915+14),"")</f>
      </c>
      <c r="FN915">
        <f>IF($GO915&gt;=15,INDEX($DJ:$DJ,$GN915+15),"")</f>
      </c>
      <c r="FO915">
        <f>IF($GO915&gt;=16,INDEX($DJ:$DJ,$GN915+16),"")</f>
      </c>
      <c r="FP915">
        <f>IF($GO915&gt;=17,INDEX($DJ:$DJ,$GN915+17),"")</f>
      </c>
      <c r="FQ915">
        <f>IF($GO915&gt;=18,INDEX($DJ:$DJ,$GN915+18),"")</f>
      </c>
      <c r="FR915">
        <f>IF($GO915&gt;=19,INDEX($DJ:$DJ,$GN915+19),"")</f>
      </c>
      <c r="FS915">
        <f>IF($GO915&gt;=20,INDEX($DJ:$DJ,$GN915+20),"")</f>
      </c>
      <c r="FT915">
        <f>IF($GO915&gt;=21,INDEX($DJ:$DJ,$GN915+21),"")</f>
      </c>
      <c r="FU915">
        <f>IF($GO915&gt;=22,INDEX($DJ:$DJ,$GN915+22),"")</f>
      </c>
      <c r="FV915">
        <f>IF($GO915&gt;=23,INDEX($DJ:$DJ,$GN915+23),"")</f>
      </c>
      <c r="FW915">
        <f>IF($GO915&gt;=24,INDEX($DJ:$DJ,$GN915+24),"")</f>
      </c>
      <c r="FX915">
        <f>IF($GO915&gt;=25,INDEX($DJ:$DJ,$GN915+25),"")</f>
      </c>
      <c r="FY915">
        <f>IF($GO915&gt;=26,INDEX($DJ:$DJ,$GN915+26),"")</f>
      </c>
      <c r="FZ915">
        <f>IF($GO915&gt;=27,INDEX($DJ:$DJ,$GN915+27),"")</f>
      </c>
      <c r="GA915">
        <f>IF($GO915&gt;=28,INDEX($DJ:$DJ,$GN915+28),"")</f>
      </c>
      <c r="GB915">
        <f>IF($GO915&gt;=29,INDEX($DJ:$DJ,$GN915+29),"")</f>
      </c>
      <c r="GC915">
        <f>IF($GO915&gt;=30,INDEX($DJ:$DJ,$GN915+30),"")</f>
      </c>
      <c r="GD915">
        <f>IF($GO915&gt;=31,INDEX($DJ:$DJ,$GN915+31),"")</f>
      </c>
      <c r="GE915">
        <f>IF($GO915&gt;=32,INDEX($DJ:$DJ,$GN915+32),"")</f>
      </c>
      <c r="GF915">
        <f>IF($GO915&gt;=33,INDEX($DJ:$DJ,$GN915+33),"")</f>
      </c>
      <c r="GG915">
        <f>IF($GO915&gt;=34,INDEX($DJ:$DJ,$GN915+34),"")</f>
      </c>
      <c r="GH915">
        <f>IF($GO915&gt;=35,INDEX($DJ:$DJ,$GN915+35),"")</f>
      </c>
      <c r="GI915">
        <f>IF($GO915&gt;=36,INDEX($DJ:$DJ,$GN915+36),"")</f>
      </c>
      <c r="GJ915">
        <f>IF($GO915&gt;=37,INDEX($DJ:$DJ,$GN915+37),"")</f>
      </c>
      <c r="GK915">
        <f>IF($GO915&gt;=38,INDEX($DJ:$DJ,$GN915+38),"")</f>
      </c>
      <c r="GL915">
        <f>IF($GO915&gt;=39,INDEX($DJ:$DJ,$GN915+39),"")</f>
      </c>
      <c r="GM915">
        <f>IF($GO915&gt;=40,INDEX($DJ:$DJ,$GN915+40),"")</f>
      </c>
      <c r="GN915">
        <f>IFERROR(MATCH($DH915,$DI$2:$DI$148,0)+1,0)</f>
      </c>
      <c r="GO915">
        <f>IFERROR(INDEX($DK$2:$DK$148,MATCH($DH915,$DI$2:$DI$148,0)),0)</f>
      </c>
      <c r="GP915">
        <f>IFERROR(MATCH($Y915,$DL$915:$EY$915,0),0)</f>
      </c>
      <c r="GQ915">
        <f>IF($GP915&gt;0,INDEX($EZ$915:$GM$915,$GP915),"")</f>
      </c>
      <c r="GT915">
        <f>IF($JC915&gt;=1,INDEX($GR:$GR,$JB915+1),"")</f>
      </c>
      <c r="GU915">
        <f>IF($JC915&gt;=2,INDEX($GR:$GR,$JB915+2),"")</f>
      </c>
      <c r="GV915">
        <f>IF($JC915&gt;=3,INDEX($GR:$GR,$JB915+3),"")</f>
      </c>
      <c r="GW915">
        <f>IF($JC915&gt;=4,INDEX($GR:$GR,$JB915+4),"")</f>
      </c>
      <c r="GX915">
        <f>IF($JC915&gt;=5,INDEX($GR:$GR,$JB915+5),"")</f>
      </c>
      <c r="GY915">
        <f>IF($JC915&gt;=6,INDEX($GR:$GR,$JB915+6),"")</f>
      </c>
      <c r="GZ915">
        <f>IF($JC915&gt;=7,INDEX($GR:$GR,$JB915+7),"")</f>
      </c>
      <c r="HA915">
        <f>IF($JC915&gt;=8,INDEX($GR:$GR,$JB915+8),"")</f>
      </c>
      <c r="HB915">
        <f>IF($JC915&gt;=9,INDEX($GR:$GR,$JB915+9),"")</f>
      </c>
      <c r="HC915">
        <f>IF($JC915&gt;=10,INDEX($GR:$GR,$JB915+10),"")</f>
      </c>
      <c r="HD915">
        <f>IF($JC915&gt;=11,INDEX($GR:$GR,$JB915+11),"")</f>
      </c>
      <c r="HE915">
        <f>IF($JC915&gt;=12,INDEX($GR:$GR,$JB915+12),"")</f>
      </c>
      <c r="HF915">
        <f>IF($JC915&gt;=13,INDEX($GR:$GR,$JB915+13),"")</f>
      </c>
      <c r="HG915">
        <f>IF($JC915&gt;=14,INDEX($GR:$GR,$JB915+14),"")</f>
      </c>
      <c r="HH915">
        <f>IF($JC915&gt;=15,INDEX($GR:$GR,$JB915+15),"")</f>
      </c>
      <c r="HI915">
        <f>IF($JC915&gt;=16,INDEX($GR:$GR,$JB915+16),"")</f>
      </c>
      <c r="HJ915">
        <f>IF($JC915&gt;=17,INDEX($GR:$GR,$JB915+17),"")</f>
      </c>
      <c r="HK915">
        <f>IF($JC915&gt;=18,INDEX($GR:$GR,$JB915+18),"")</f>
      </c>
      <c r="HL915">
        <f>IF($JC915&gt;=19,INDEX($GR:$GR,$JB915+19),"")</f>
      </c>
      <c r="HM915">
        <f>IF($JC915&gt;=20,INDEX($GR:$GR,$JB915+20),"")</f>
      </c>
      <c r="HN915">
        <f>IF($JC915&gt;=21,INDEX($GR:$GR,$JB915+21),"")</f>
      </c>
      <c r="HO915">
        <f>IF($JC915&gt;=22,INDEX($GR:$GR,$JB915+22),"")</f>
      </c>
      <c r="HP915">
        <f>IF($JC915&gt;=23,INDEX($GR:$GR,$JB915+23),"")</f>
      </c>
      <c r="HQ915">
        <f>IF($JC915&gt;=24,INDEX($GR:$GR,$JB915+24),"")</f>
      </c>
      <c r="HR915">
        <f>IF($JC915&gt;=25,INDEX($GR:$GR,$JB915+25),"")</f>
      </c>
      <c r="HS915">
        <f>IF($JC915&gt;=26,INDEX($GR:$GR,$JB915+26),"")</f>
      </c>
      <c r="HT915">
        <f>IF($JC915&gt;=27,INDEX($GR:$GR,$JB915+27),"")</f>
      </c>
      <c r="HU915">
        <f>IF($JC915&gt;=28,INDEX($GR:$GR,$JB915+28),"")</f>
      </c>
      <c r="HV915">
        <f>IF($JC915&gt;=29,INDEX($GR:$GR,$JB915+29),"")</f>
      </c>
      <c r="HW915">
        <f>IF($JC915&gt;=30,INDEX($GR:$GR,$JB915+30),"")</f>
      </c>
      <c r="HX915">
        <f>IF($JC915&gt;=31,INDEX($GR:$GR,$JB915+31),"")</f>
      </c>
      <c r="HY915">
        <f>IF($JC915&gt;=32,INDEX($GR:$GR,$JB915+32),"")</f>
      </c>
      <c r="HZ915">
        <f>IF($JC915&gt;=33,INDEX($GR:$GR,$JB915+33),"")</f>
      </c>
      <c r="IA915">
        <f>IF($JC915&gt;=34,INDEX($GR:$GR,$JB915+34),"")</f>
      </c>
      <c r="IB915">
        <f>IF($JC915&gt;=35,INDEX($GR:$GR,$JB915+35),"")</f>
      </c>
      <c r="IC915">
        <f>IF($JC915&gt;=36,INDEX($GR:$GR,$JB915+36),"")</f>
      </c>
      <c r="ID915">
        <f>IF($JC915&gt;=37,INDEX($GR:$GR,$JB915+37),"")</f>
      </c>
      <c r="IE915">
        <f>IF($JC915&gt;=38,INDEX($GR:$GR,$JB915+38),"")</f>
      </c>
      <c r="IF915">
        <f>IF($JC915&gt;=39,INDEX($GR:$GR,$JB915+39),"")</f>
      </c>
      <c r="IG915">
        <f>IF($JC915&gt;=40,INDEX($GR:$GR,$JB915+40),"")</f>
      </c>
      <c r="IH915">
        <f>IF($JC915&gt;=41,INDEX($GR:$GR,$JB915+41),"")</f>
      </c>
      <c r="II915">
        <f>IF($JC915&gt;=42,INDEX($GR:$GR,$JB915+42),"")</f>
      </c>
      <c r="IJ915">
        <f>IF($JC915&gt;=43,INDEX($GR:$GR,$JB915+43),"")</f>
      </c>
      <c r="IK915">
        <f>IF($JC915&gt;=44,INDEX($GR:$GR,$JB915+44),"")</f>
      </c>
      <c r="IL915">
        <f>IF($JC915&gt;=45,INDEX($GR:$GR,$JB915+45),"")</f>
      </c>
      <c r="IM915">
        <f>IF($JC915&gt;=46,INDEX($GR:$GR,$JB915+46),"")</f>
      </c>
      <c r="IN915">
        <f>IF($JC915&gt;=47,INDEX($GR:$GR,$JB915+47),"")</f>
      </c>
      <c r="IO915">
        <f>IF($JC915&gt;=48,INDEX($GR:$GR,$JB915+48),"")</f>
      </c>
      <c r="IP915">
        <f>IF($JC915&gt;=49,INDEX($GR:$GR,$JB915+49),"")</f>
      </c>
      <c r="IQ915">
        <f>IF($JC915&gt;=50,INDEX($GR:$GR,$JB915+50),"")</f>
      </c>
      <c r="IR915">
        <f>IF($JC915&gt;=51,INDEX($GR:$GR,$JB915+51),"")</f>
      </c>
      <c r="IS915">
        <f>IF($JC915&gt;=52,INDEX($GR:$GR,$JB915+52),"")</f>
      </c>
      <c r="IT915">
        <f>IF($JC915&gt;=53,INDEX($GR:$GR,$JB915+53),"")</f>
      </c>
      <c r="IU915">
        <f>IF($JC915&gt;=54,INDEX($GR:$GR,$JB915+54),"")</f>
      </c>
      <c r="IV915">
        <f>IF($JC915&gt;=55,INDEX($GR:$GR,$JB915+55),"")</f>
      </c>
      <c r="IW915">
        <f>IF($JC915&gt;=56,INDEX($GR:$GR,$JB915+56),"")</f>
      </c>
      <c r="IX915">
        <f>IF($JC915&gt;=57,INDEX($GR:$GR,$JB915+57),"")</f>
      </c>
      <c r="IY915">
        <f>IF($JC915&gt;=58,INDEX($GR:$GR,$JB915+58),"")</f>
      </c>
      <c r="IZ915">
        <f>IF($JC915&gt;=59,INDEX($GR:$GR,$JB915+59),"")</f>
      </c>
      <c r="JA915">
        <f>IF($JC915&gt;=60,INDEX($GR:$GR,$JB915+60),"")</f>
      </c>
      <c r="JB915">
        <f>IFERROR(MATCH($GQ915,$GR$2:$GR$324,0)+1,0)</f>
      </c>
      <c r="JC915">
        <f>IFERROR(INDEX($GS$2:$GS$324,MATCH($GQ915,$GR$2:$GR$324,0)),0)</f>
      </c>
      <c r="JD915" t="s">
        <v>40</v>
      </c>
      <c r="JE915" t="s">
        <v>40</v>
      </c>
    </row>
    <row r="916" spans="1:265" x14ac:dyDescent="0.25">
      <c r="Q916">
        <f>IF(OR($T916="",$P916=""),"",IFERROR($T916/$P916,0))</f>
      </c>
      <c r="R916">
        <f>IF($T916="","",
SUM($S916,$U916,$Z916,$V916,$X916)*
(1-IF($AA916="",0,VALUE($AA916)/100)))</f>
      </c>
      <c r="S916">
        <f>IF($T916="","",$T916)</f>
      </c>
      <c r="U916">
        <f>IF($T916="","",
IF($N916="","",
IF(ISNUMBER(SEARCH("exempt",LOWER($N916))),0,
$T916*(VALUE(SUBSTITUTE($N916,"%",""))/100))))</f>
      </c>
      <c r="AB916">
        <f>IFERROR(IF(FIND(" - ",$K916)&gt;0,MID($K916,FIND(" - ",$K916)+3,LEN($K916)),""),"")</f>
      </c>
      <c r="AK916" t="s">
        <v>1503</v>
      </c>
      <c r="AP916">
        <f>IFERROR(LEFT($K916,FIND(" - ",$K916)-1),$K916)</f>
      </c>
      <c r="AS916">
        <f>IF($CH916&gt;=1,INDEX($AQ:$AQ,$CG916+1),"")</f>
      </c>
      <c r="AT916">
        <f>IF($CH916&gt;=2,INDEX($AQ:$AQ,$CG916+2),"")</f>
      </c>
      <c r="AU916">
        <f>IF($CH916&gt;=3,INDEX($AQ:$AQ,$CG916+3),"")</f>
      </c>
      <c r="AV916">
        <f>IF($CH916&gt;=4,INDEX($AQ:$AQ,$CG916+4),"")</f>
      </c>
      <c r="AW916">
        <f>IF($CH916&gt;=5,INDEX($AQ:$AQ,$CG916+5),"")</f>
      </c>
      <c r="AX916">
        <f>IF($CH916&gt;=6,INDEX($AQ:$AQ,$CG916+6),"")</f>
      </c>
      <c r="AY916">
        <f>IF($CH916&gt;=7,INDEX($AQ:$AQ,$CG916+7),"")</f>
      </c>
      <c r="AZ916">
        <f>IF($CH916&gt;=8,INDEX($AQ:$AQ,$CG916+8),"")</f>
      </c>
      <c r="BA916">
        <f>IF($CH916&gt;=9,INDEX($AQ:$AQ,$CG916+9),"")</f>
      </c>
      <c r="BB916">
        <f>IF($CH916&gt;=10,INDEX($AQ:$AQ,$CG916+10),"")</f>
      </c>
      <c r="BC916">
        <f>IF($CH916&gt;=11,INDEX($AQ:$AQ,$CG916+11),"")</f>
      </c>
      <c r="BD916">
        <f>IF($CH916&gt;=12,INDEX($AQ:$AQ,$CG916+12),"")</f>
      </c>
      <c r="BE916">
        <f>IF($CH916&gt;=13,INDEX($AQ:$AQ,$CG916+13),"")</f>
      </c>
      <c r="BF916">
        <f>IF($CH916&gt;=14,INDEX($AQ:$AQ,$CG916+14),"")</f>
      </c>
      <c r="BG916">
        <f>IF($CH916&gt;=15,INDEX($AQ:$AQ,$CG916+15),"")</f>
      </c>
      <c r="BH916">
        <f>IF($CH916&gt;=16,INDEX($AQ:$AQ,$CG916+16),"")</f>
      </c>
      <c r="BI916">
        <f>IF($CH916&gt;=17,INDEX($AQ:$AQ,$CG916+17),"")</f>
      </c>
      <c r="BJ916">
        <f>IF($CH916&gt;=18,INDEX($AQ:$AQ,$CG916+18),"")</f>
      </c>
      <c r="BK916">
        <f>IF($CH916&gt;=19,INDEX($AQ:$AQ,$CG916+19),"")</f>
      </c>
      <c r="BL916">
        <f>IF($CH916&gt;=20,INDEX($AQ:$AQ,$CG916+20),"")</f>
      </c>
      <c r="BM916">
        <f>IF($CH916&gt;=21,INDEX($AQ:$AQ,$CG916+21),"")</f>
      </c>
      <c r="BN916">
        <f>IF($CH916&gt;=22,INDEX($AQ:$AQ,$CG916+22),"")</f>
      </c>
      <c r="BO916">
        <f>IF($CH916&gt;=23,INDEX($AQ:$AQ,$CG916+23),"")</f>
      </c>
      <c r="BP916">
        <f>IF($CH916&gt;=24,INDEX($AQ:$AQ,$CG916+24),"")</f>
      </c>
      <c r="BQ916">
        <f>IF($CH916&gt;=25,INDEX($AQ:$AQ,$CG916+25),"")</f>
      </c>
      <c r="BR916">
        <f>IF($CH916&gt;=26,INDEX($AQ:$AQ,$CG916+26),"")</f>
      </c>
      <c r="BS916">
        <f>IF($CH916&gt;=27,INDEX($AQ:$AQ,$CG916+27),"")</f>
      </c>
      <c r="BT916">
        <f>IF($CH916&gt;=28,INDEX($AQ:$AQ,$CG916+28),"")</f>
      </c>
      <c r="BU916">
        <f>IF($CH916&gt;=29,INDEX($AQ:$AQ,$CG916+29),"")</f>
      </c>
      <c r="BV916">
        <f>IF($CH916&gt;=30,INDEX($AQ:$AQ,$CG916+30),"")</f>
      </c>
      <c r="BW916">
        <f>IF($CH916&gt;=31,INDEX($AQ:$AQ,$CG916+31),"")</f>
      </c>
      <c r="BX916">
        <f>IF($CH916&gt;=32,INDEX($AQ:$AQ,$CG916+32),"")</f>
      </c>
      <c r="BY916">
        <f>IF($CH916&gt;=33,INDEX($AQ:$AQ,$CG916+33),"")</f>
      </c>
      <c r="BZ916">
        <f>IF($CH916&gt;=34,INDEX($AQ:$AQ,$CG916+34),"")</f>
      </c>
      <c r="CA916">
        <f>IF($CH916&gt;=35,INDEX($AQ:$AQ,$CG916+35),"")</f>
      </c>
      <c r="CB916">
        <f>IF($CH916&gt;=36,INDEX($AQ:$AQ,$CG916+36),"")</f>
      </c>
      <c r="CC916">
        <f>IF($CH916&gt;=37,INDEX($AQ:$AQ,$CG916+37),"")</f>
      </c>
      <c r="CD916">
        <f>IF($CH916&gt;=38,INDEX($AQ:$AQ,$CG916+38),"")</f>
      </c>
      <c r="CE916">
        <f>IF($CH916&gt;=39,INDEX($AQ:$AQ,$CG916+39),"")</f>
      </c>
      <c r="CF916">
        <f>IF($CH916&gt;=40,INDEX($AQ:$AQ,$CG916+40),"")</f>
      </c>
      <c r="CG916">
        <f>IFERROR(MATCH($AP916,$AQ$2:$AQ$134,0)+1,0)</f>
      </c>
      <c r="CH916">
        <f>IFERROR(INDEX($AR$2:$AR$134,MATCH($AP916,$AQ$2:$AQ$134,0)),0)</f>
      </c>
      <c r="CI916">
        <f>IFERROR(LEFT($L916,FIND(" - ",$L916)-1),$L916)</f>
      </c>
      <c r="CL916">
        <f>IF($DG916&gt;=1,INDEX($CJ:$CJ,$DF916+1),"")</f>
      </c>
      <c r="CM916">
        <f>IF($DG916&gt;=2,INDEX($CJ:$CJ,$DF916+2),"")</f>
      </c>
      <c r="CN916">
        <f>IF($DG916&gt;=3,INDEX($CJ:$CJ,$DF916+3),"")</f>
      </c>
      <c r="CO916">
        <f>IF($DG916&gt;=4,INDEX($CJ:$CJ,$DF916+4),"")</f>
      </c>
      <c r="CP916">
        <f>IF($DG916&gt;=5,INDEX($CJ:$CJ,$DF916+5),"")</f>
      </c>
      <c r="CQ916">
        <f>IF($DG916&gt;=6,INDEX($CJ:$CJ,$DF916+6),"")</f>
      </c>
      <c r="CR916">
        <f>IF($DG916&gt;=7,INDEX($CJ:$CJ,$DF916+7),"")</f>
      </c>
      <c r="CS916">
        <f>IF($DG916&gt;=8,INDEX($CJ:$CJ,$DF916+8),"")</f>
      </c>
      <c r="CT916">
        <f>IF($DG916&gt;=9,INDEX($CJ:$CJ,$DF916+9),"")</f>
      </c>
      <c r="CU916">
        <f>IF($DG916&gt;=10,INDEX($CJ:$CJ,$DF916+10),"")</f>
      </c>
      <c r="CV916">
        <f>IF($DG916&gt;=11,INDEX($CJ:$CJ,$DF916+11),"")</f>
      </c>
      <c r="CW916">
        <f>IF($DG916&gt;=12,INDEX($CJ:$CJ,$DF916+12),"")</f>
      </c>
      <c r="CX916">
        <f>IF($DG916&gt;=13,INDEX($CJ:$CJ,$DF916+13),"")</f>
      </c>
      <c r="CY916">
        <f>IF($DG916&gt;=14,INDEX($CJ:$CJ,$DF916+14),"")</f>
      </c>
      <c r="CZ916">
        <f>IF($DG916&gt;=15,INDEX($CJ:$CJ,$DF916+15),"")</f>
      </c>
      <c r="DA916">
        <f>IF($DG916&gt;=16,INDEX($CJ:$CJ,$DF916+16),"")</f>
      </c>
      <c r="DB916">
        <f>IF($DG916&gt;=17,INDEX($CJ:$CJ,$DF916+17),"")</f>
      </c>
      <c r="DC916">
        <f>IF($DG916&gt;=18,INDEX($CJ:$CJ,$DF916+18),"")</f>
      </c>
      <c r="DD916">
        <f>IF($DG916&gt;=19,INDEX($CJ:$CJ,$DF916+19),"")</f>
      </c>
      <c r="DE916">
        <f>IF($DG916&gt;=20,INDEX($CJ:$CJ,$DF916+20),"")</f>
      </c>
      <c r="DF916">
        <f>IFERROR(MATCH($CI916,$CJ$2:$CJ$263,0)+1,0)</f>
      </c>
      <c r="DG916">
        <f>IFERROR(INDEX($CK$2:$CK$263,MATCH($CI916,$CJ$2:$CJ$263,0)),0)</f>
      </c>
      <c r="DH916">
        <f>IFERROR(INDEX($AO:$AO,MATCH($N916,$AN:$AN,0))&amp;"","")</f>
      </c>
      <c r="DL916">
        <f>IF($GO916&gt;=1,INDEX($DI:$DI,$GN916+1),"")</f>
      </c>
      <c r="DM916">
        <f>IF($GO916&gt;=2,INDEX($DI:$DI,$GN916+2),"")</f>
      </c>
      <c r="DN916">
        <f>IF($GO916&gt;=3,INDEX($DI:$DI,$GN916+3),"")</f>
      </c>
      <c r="DO916">
        <f>IF($GO916&gt;=4,INDEX($DI:$DI,$GN916+4),"")</f>
      </c>
      <c r="DP916">
        <f>IF($GO916&gt;=5,INDEX($DI:$DI,$GN916+5),"")</f>
      </c>
      <c r="DQ916">
        <f>IF($GO916&gt;=6,INDEX($DI:$DI,$GN916+6),"")</f>
      </c>
      <c r="DR916">
        <f>IF($GO916&gt;=7,INDEX($DI:$DI,$GN916+7),"")</f>
      </c>
      <c r="DS916">
        <f>IF($GO916&gt;=8,INDEX($DI:$DI,$GN916+8),"")</f>
      </c>
      <c r="DT916">
        <f>IF($GO916&gt;=9,INDEX($DI:$DI,$GN916+9),"")</f>
      </c>
      <c r="DU916">
        <f>IF($GO916&gt;=10,INDEX($DI:$DI,$GN916+10),"")</f>
      </c>
      <c r="DV916">
        <f>IF($GO916&gt;=11,INDEX($DI:$DI,$GN916+11),"")</f>
      </c>
      <c r="DW916">
        <f>IF($GO916&gt;=12,INDEX($DI:$DI,$GN916+12),"")</f>
      </c>
      <c r="DX916">
        <f>IF($GO916&gt;=13,INDEX($DI:$DI,$GN916+13),"")</f>
      </c>
      <c r="DY916">
        <f>IF($GO916&gt;=14,INDEX($DI:$DI,$GN916+14),"")</f>
      </c>
      <c r="DZ916">
        <f>IF($GO916&gt;=15,INDEX($DI:$DI,$GN916+15),"")</f>
      </c>
      <c r="EA916">
        <f>IF($GO916&gt;=16,INDEX($DI:$DI,$GN916+16),"")</f>
      </c>
      <c r="EB916">
        <f>IF($GO916&gt;=17,INDEX($DI:$DI,$GN916+17),"")</f>
      </c>
      <c r="EC916">
        <f>IF($GO916&gt;=18,INDEX($DI:$DI,$GN916+18),"")</f>
      </c>
      <c r="ED916">
        <f>IF($GO916&gt;=19,INDEX($DI:$DI,$GN916+19),"")</f>
      </c>
      <c r="EE916">
        <f>IF($GO916&gt;=20,INDEX($DI:$DI,$GN916+20),"")</f>
      </c>
      <c r="EF916">
        <f>IF($GO916&gt;=21,INDEX($DI:$DI,$GN916+21),"")</f>
      </c>
      <c r="EG916">
        <f>IF($GO916&gt;=22,INDEX($DI:$DI,$GN916+22),"")</f>
      </c>
      <c r="EH916">
        <f>IF($GO916&gt;=23,INDEX($DI:$DI,$GN916+23),"")</f>
      </c>
      <c r="EI916">
        <f>IF($GO916&gt;=24,INDEX($DI:$DI,$GN916+24),"")</f>
      </c>
      <c r="EJ916">
        <f>IF($GO916&gt;=25,INDEX($DI:$DI,$GN916+25),"")</f>
      </c>
      <c r="EK916">
        <f>IF($GO916&gt;=26,INDEX($DI:$DI,$GN916+26),"")</f>
      </c>
      <c r="EL916">
        <f>IF($GO916&gt;=27,INDEX($DI:$DI,$GN916+27),"")</f>
      </c>
      <c r="EM916">
        <f>IF($GO916&gt;=28,INDEX($DI:$DI,$GN916+28),"")</f>
      </c>
      <c r="EN916">
        <f>IF($GO916&gt;=29,INDEX($DI:$DI,$GN916+29),"")</f>
      </c>
      <c r="EO916">
        <f>IF($GO916&gt;=30,INDEX($DI:$DI,$GN916+30),"")</f>
      </c>
      <c r="EP916">
        <f>IF($GO916&gt;=31,INDEX($DI:$DI,$GN916+31),"")</f>
      </c>
      <c r="EQ916">
        <f>IF($GO916&gt;=32,INDEX($DI:$DI,$GN916+32),"")</f>
      </c>
      <c r="ER916">
        <f>IF($GO916&gt;=33,INDEX($DI:$DI,$GN916+33),"")</f>
      </c>
      <c r="ES916">
        <f>IF($GO916&gt;=34,INDEX($DI:$DI,$GN916+34),"")</f>
      </c>
      <c r="ET916">
        <f>IF($GO916&gt;=35,INDEX($DI:$DI,$GN916+35),"")</f>
      </c>
      <c r="EU916">
        <f>IF($GO916&gt;=36,INDEX($DI:$DI,$GN916+36),"")</f>
      </c>
      <c r="EV916">
        <f>IF($GO916&gt;=37,INDEX($DI:$DI,$GN916+37),"")</f>
      </c>
      <c r="EW916">
        <f>IF($GO916&gt;=38,INDEX($DI:$DI,$GN916+38),"")</f>
      </c>
      <c r="EX916">
        <f>IF($GO916&gt;=39,INDEX($DI:$DI,$GN916+39),"")</f>
      </c>
      <c r="EY916">
        <f>IF($GO916&gt;=40,INDEX($DI:$DI,$GN916+40),"")</f>
      </c>
      <c r="EZ916">
        <f>IF($GO916&gt;=1,INDEX($DJ:$DJ,$GN916+1),"")</f>
      </c>
      <c r="FA916">
        <f>IF($GO916&gt;=2,INDEX($DJ:$DJ,$GN916+2),"")</f>
      </c>
      <c r="FB916">
        <f>IF($GO916&gt;=3,INDEX($DJ:$DJ,$GN916+3),"")</f>
      </c>
      <c r="FC916">
        <f>IF($GO916&gt;=4,INDEX($DJ:$DJ,$GN916+4),"")</f>
      </c>
      <c r="FD916">
        <f>IF($GO916&gt;=5,INDEX($DJ:$DJ,$GN916+5),"")</f>
      </c>
      <c r="FE916">
        <f>IF($GO916&gt;=6,INDEX($DJ:$DJ,$GN916+6),"")</f>
      </c>
      <c r="FF916">
        <f>IF($GO916&gt;=7,INDEX($DJ:$DJ,$GN916+7),"")</f>
      </c>
      <c r="FG916">
        <f>IF($GO916&gt;=8,INDEX($DJ:$DJ,$GN916+8),"")</f>
      </c>
      <c r="FH916">
        <f>IF($GO916&gt;=9,INDEX($DJ:$DJ,$GN916+9),"")</f>
      </c>
      <c r="FI916">
        <f>IF($GO916&gt;=10,INDEX($DJ:$DJ,$GN916+10),"")</f>
      </c>
      <c r="FJ916">
        <f>IF($GO916&gt;=11,INDEX($DJ:$DJ,$GN916+11),"")</f>
      </c>
      <c r="FK916">
        <f>IF($GO916&gt;=12,INDEX($DJ:$DJ,$GN916+12),"")</f>
      </c>
      <c r="FL916">
        <f>IF($GO916&gt;=13,INDEX($DJ:$DJ,$GN916+13),"")</f>
      </c>
      <c r="FM916">
        <f>IF($GO916&gt;=14,INDEX($DJ:$DJ,$GN916+14),"")</f>
      </c>
      <c r="FN916">
        <f>IF($GO916&gt;=15,INDEX($DJ:$DJ,$GN916+15),"")</f>
      </c>
      <c r="FO916">
        <f>IF($GO916&gt;=16,INDEX($DJ:$DJ,$GN916+16),"")</f>
      </c>
      <c r="FP916">
        <f>IF($GO916&gt;=17,INDEX($DJ:$DJ,$GN916+17),"")</f>
      </c>
      <c r="FQ916">
        <f>IF($GO916&gt;=18,INDEX($DJ:$DJ,$GN916+18),"")</f>
      </c>
      <c r="FR916">
        <f>IF($GO916&gt;=19,INDEX($DJ:$DJ,$GN916+19),"")</f>
      </c>
      <c r="FS916">
        <f>IF($GO916&gt;=20,INDEX($DJ:$DJ,$GN916+20),"")</f>
      </c>
      <c r="FT916">
        <f>IF($GO916&gt;=21,INDEX($DJ:$DJ,$GN916+21),"")</f>
      </c>
      <c r="FU916">
        <f>IF($GO916&gt;=22,INDEX($DJ:$DJ,$GN916+22),"")</f>
      </c>
      <c r="FV916">
        <f>IF($GO916&gt;=23,INDEX($DJ:$DJ,$GN916+23),"")</f>
      </c>
      <c r="FW916">
        <f>IF($GO916&gt;=24,INDEX($DJ:$DJ,$GN916+24),"")</f>
      </c>
      <c r="FX916">
        <f>IF($GO916&gt;=25,INDEX($DJ:$DJ,$GN916+25),"")</f>
      </c>
      <c r="FY916">
        <f>IF($GO916&gt;=26,INDEX($DJ:$DJ,$GN916+26),"")</f>
      </c>
      <c r="FZ916">
        <f>IF($GO916&gt;=27,INDEX($DJ:$DJ,$GN916+27),"")</f>
      </c>
      <c r="GA916">
        <f>IF($GO916&gt;=28,INDEX($DJ:$DJ,$GN916+28),"")</f>
      </c>
      <c r="GB916">
        <f>IF($GO916&gt;=29,INDEX($DJ:$DJ,$GN916+29),"")</f>
      </c>
      <c r="GC916">
        <f>IF($GO916&gt;=30,INDEX($DJ:$DJ,$GN916+30),"")</f>
      </c>
      <c r="GD916">
        <f>IF($GO916&gt;=31,INDEX($DJ:$DJ,$GN916+31),"")</f>
      </c>
      <c r="GE916">
        <f>IF($GO916&gt;=32,INDEX($DJ:$DJ,$GN916+32),"")</f>
      </c>
      <c r="GF916">
        <f>IF($GO916&gt;=33,INDEX($DJ:$DJ,$GN916+33),"")</f>
      </c>
      <c r="GG916">
        <f>IF($GO916&gt;=34,INDEX($DJ:$DJ,$GN916+34),"")</f>
      </c>
      <c r="GH916">
        <f>IF($GO916&gt;=35,INDEX($DJ:$DJ,$GN916+35),"")</f>
      </c>
      <c r="GI916">
        <f>IF($GO916&gt;=36,INDEX($DJ:$DJ,$GN916+36),"")</f>
      </c>
      <c r="GJ916">
        <f>IF($GO916&gt;=37,INDEX($DJ:$DJ,$GN916+37),"")</f>
      </c>
      <c r="GK916">
        <f>IF($GO916&gt;=38,INDEX($DJ:$DJ,$GN916+38),"")</f>
      </c>
      <c r="GL916">
        <f>IF($GO916&gt;=39,INDEX($DJ:$DJ,$GN916+39),"")</f>
      </c>
      <c r="GM916">
        <f>IF($GO916&gt;=40,INDEX($DJ:$DJ,$GN916+40),"")</f>
      </c>
      <c r="GN916">
        <f>IFERROR(MATCH($DH916,$DI$2:$DI$148,0)+1,0)</f>
      </c>
      <c r="GO916">
        <f>IFERROR(INDEX($DK$2:$DK$148,MATCH($DH916,$DI$2:$DI$148,0)),0)</f>
      </c>
      <c r="GP916">
        <f>IFERROR(MATCH($Y916,$DL$916:$EY$916,0),0)</f>
      </c>
      <c r="GQ916">
        <f>IF($GP916&gt;0,INDEX($EZ$916:$GM$916,$GP916),"")</f>
      </c>
      <c r="GT916">
        <f>IF($JC916&gt;=1,INDEX($GR:$GR,$JB916+1),"")</f>
      </c>
      <c r="GU916">
        <f>IF($JC916&gt;=2,INDEX($GR:$GR,$JB916+2),"")</f>
      </c>
      <c r="GV916">
        <f>IF($JC916&gt;=3,INDEX($GR:$GR,$JB916+3),"")</f>
      </c>
      <c r="GW916">
        <f>IF($JC916&gt;=4,INDEX($GR:$GR,$JB916+4),"")</f>
      </c>
      <c r="GX916">
        <f>IF($JC916&gt;=5,INDEX($GR:$GR,$JB916+5),"")</f>
      </c>
      <c r="GY916">
        <f>IF($JC916&gt;=6,INDEX($GR:$GR,$JB916+6),"")</f>
      </c>
      <c r="GZ916">
        <f>IF($JC916&gt;=7,INDEX($GR:$GR,$JB916+7),"")</f>
      </c>
      <c r="HA916">
        <f>IF($JC916&gt;=8,INDEX($GR:$GR,$JB916+8),"")</f>
      </c>
      <c r="HB916">
        <f>IF($JC916&gt;=9,INDEX($GR:$GR,$JB916+9),"")</f>
      </c>
      <c r="HC916">
        <f>IF($JC916&gt;=10,INDEX($GR:$GR,$JB916+10),"")</f>
      </c>
      <c r="HD916">
        <f>IF($JC916&gt;=11,INDEX($GR:$GR,$JB916+11),"")</f>
      </c>
      <c r="HE916">
        <f>IF($JC916&gt;=12,INDEX($GR:$GR,$JB916+12),"")</f>
      </c>
      <c r="HF916">
        <f>IF($JC916&gt;=13,INDEX($GR:$GR,$JB916+13),"")</f>
      </c>
      <c r="HG916">
        <f>IF($JC916&gt;=14,INDEX($GR:$GR,$JB916+14),"")</f>
      </c>
      <c r="HH916">
        <f>IF($JC916&gt;=15,INDEX($GR:$GR,$JB916+15),"")</f>
      </c>
      <c r="HI916">
        <f>IF($JC916&gt;=16,INDEX($GR:$GR,$JB916+16),"")</f>
      </c>
      <c r="HJ916">
        <f>IF($JC916&gt;=17,INDEX($GR:$GR,$JB916+17),"")</f>
      </c>
      <c r="HK916">
        <f>IF($JC916&gt;=18,INDEX($GR:$GR,$JB916+18),"")</f>
      </c>
      <c r="HL916">
        <f>IF($JC916&gt;=19,INDEX($GR:$GR,$JB916+19),"")</f>
      </c>
      <c r="HM916">
        <f>IF($JC916&gt;=20,INDEX($GR:$GR,$JB916+20),"")</f>
      </c>
      <c r="HN916">
        <f>IF($JC916&gt;=21,INDEX($GR:$GR,$JB916+21),"")</f>
      </c>
      <c r="HO916">
        <f>IF($JC916&gt;=22,INDEX($GR:$GR,$JB916+22),"")</f>
      </c>
      <c r="HP916">
        <f>IF($JC916&gt;=23,INDEX($GR:$GR,$JB916+23),"")</f>
      </c>
      <c r="HQ916">
        <f>IF($JC916&gt;=24,INDEX($GR:$GR,$JB916+24),"")</f>
      </c>
      <c r="HR916">
        <f>IF($JC916&gt;=25,INDEX($GR:$GR,$JB916+25),"")</f>
      </c>
      <c r="HS916">
        <f>IF($JC916&gt;=26,INDEX($GR:$GR,$JB916+26),"")</f>
      </c>
      <c r="HT916">
        <f>IF($JC916&gt;=27,INDEX($GR:$GR,$JB916+27),"")</f>
      </c>
      <c r="HU916">
        <f>IF($JC916&gt;=28,INDEX($GR:$GR,$JB916+28),"")</f>
      </c>
      <c r="HV916">
        <f>IF($JC916&gt;=29,INDEX($GR:$GR,$JB916+29),"")</f>
      </c>
      <c r="HW916">
        <f>IF($JC916&gt;=30,INDEX($GR:$GR,$JB916+30),"")</f>
      </c>
      <c r="HX916">
        <f>IF($JC916&gt;=31,INDEX($GR:$GR,$JB916+31),"")</f>
      </c>
      <c r="HY916">
        <f>IF($JC916&gt;=32,INDEX($GR:$GR,$JB916+32),"")</f>
      </c>
      <c r="HZ916">
        <f>IF($JC916&gt;=33,INDEX($GR:$GR,$JB916+33),"")</f>
      </c>
      <c r="IA916">
        <f>IF($JC916&gt;=34,INDEX($GR:$GR,$JB916+34),"")</f>
      </c>
      <c r="IB916">
        <f>IF($JC916&gt;=35,INDEX($GR:$GR,$JB916+35),"")</f>
      </c>
      <c r="IC916">
        <f>IF($JC916&gt;=36,INDEX($GR:$GR,$JB916+36),"")</f>
      </c>
      <c r="ID916">
        <f>IF($JC916&gt;=37,INDEX($GR:$GR,$JB916+37),"")</f>
      </c>
      <c r="IE916">
        <f>IF($JC916&gt;=38,INDEX($GR:$GR,$JB916+38),"")</f>
      </c>
      <c r="IF916">
        <f>IF($JC916&gt;=39,INDEX($GR:$GR,$JB916+39),"")</f>
      </c>
      <c r="IG916">
        <f>IF($JC916&gt;=40,INDEX($GR:$GR,$JB916+40),"")</f>
      </c>
      <c r="IH916">
        <f>IF($JC916&gt;=41,INDEX($GR:$GR,$JB916+41),"")</f>
      </c>
      <c r="II916">
        <f>IF($JC916&gt;=42,INDEX($GR:$GR,$JB916+42),"")</f>
      </c>
      <c r="IJ916">
        <f>IF($JC916&gt;=43,INDEX($GR:$GR,$JB916+43),"")</f>
      </c>
      <c r="IK916">
        <f>IF($JC916&gt;=44,INDEX($GR:$GR,$JB916+44),"")</f>
      </c>
      <c r="IL916">
        <f>IF($JC916&gt;=45,INDEX($GR:$GR,$JB916+45),"")</f>
      </c>
      <c r="IM916">
        <f>IF($JC916&gt;=46,INDEX($GR:$GR,$JB916+46),"")</f>
      </c>
      <c r="IN916">
        <f>IF($JC916&gt;=47,INDEX($GR:$GR,$JB916+47),"")</f>
      </c>
      <c r="IO916">
        <f>IF($JC916&gt;=48,INDEX($GR:$GR,$JB916+48),"")</f>
      </c>
      <c r="IP916">
        <f>IF($JC916&gt;=49,INDEX($GR:$GR,$JB916+49),"")</f>
      </c>
      <c r="IQ916">
        <f>IF($JC916&gt;=50,INDEX($GR:$GR,$JB916+50),"")</f>
      </c>
      <c r="IR916">
        <f>IF($JC916&gt;=51,INDEX($GR:$GR,$JB916+51),"")</f>
      </c>
      <c r="IS916">
        <f>IF($JC916&gt;=52,INDEX($GR:$GR,$JB916+52),"")</f>
      </c>
      <c r="IT916">
        <f>IF($JC916&gt;=53,INDEX($GR:$GR,$JB916+53),"")</f>
      </c>
      <c r="IU916">
        <f>IF($JC916&gt;=54,INDEX($GR:$GR,$JB916+54),"")</f>
      </c>
      <c r="IV916">
        <f>IF($JC916&gt;=55,INDEX($GR:$GR,$JB916+55),"")</f>
      </c>
      <c r="IW916">
        <f>IF($JC916&gt;=56,INDEX($GR:$GR,$JB916+56),"")</f>
      </c>
      <c r="IX916">
        <f>IF($JC916&gt;=57,INDEX($GR:$GR,$JB916+57),"")</f>
      </c>
      <c r="IY916">
        <f>IF($JC916&gt;=58,INDEX($GR:$GR,$JB916+58),"")</f>
      </c>
      <c r="IZ916">
        <f>IF($JC916&gt;=59,INDEX($GR:$GR,$JB916+59),"")</f>
      </c>
      <c r="JA916">
        <f>IF($JC916&gt;=60,INDEX($GR:$GR,$JB916+60),"")</f>
      </c>
      <c r="JB916">
        <f>IFERROR(MATCH($GQ916,$GR$2:$GR$324,0)+1,0)</f>
      </c>
      <c r="JC916">
        <f>IFERROR(INDEX($GS$2:$GS$324,MATCH($GQ916,$GR$2:$GR$324,0)),0)</f>
      </c>
      <c r="JD916" t="s">
        <v>40</v>
      </c>
      <c r="JE916" t="s">
        <v>40</v>
      </c>
    </row>
    <row r="917" spans="1:265" x14ac:dyDescent="0.25">
      <c r="Q917">
        <f>IF(OR($T917="",$P917=""),"",IFERROR($T917/$P917,0))</f>
      </c>
      <c r="R917">
        <f>IF($T917="","",
SUM($S917,$U917,$Z917,$V917,$X917)*
(1-IF($AA917="",0,VALUE($AA917)/100)))</f>
      </c>
      <c r="S917">
        <f>IF($T917="","",$T917)</f>
      </c>
      <c r="U917">
        <f>IF($T917="","",
IF($N917="","",
IF(ISNUMBER(SEARCH("exempt",LOWER($N917))),0,
$T917*(VALUE(SUBSTITUTE($N917,"%",""))/100))))</f>
      </c>
      <c r="AB917">
        <f>IFERROR(IF(FIND(" - ",$K917)&gt;0,MID($K917,FIND(" - ",$K917)+3,LEN($K917)),""),"")</f>
      </c>
      <c r="AK917" t="s">
        <v>1504</v>
      </c>
      <c r="AP917">
        <f>IFERROR(LEFT($K917,FIND(" - ",$K917)-1),$K917)</f>
      </c>
      <c r="AS917">
        <f>IF($CH917&gt;=1,INDEX($AQ:$AQ,$CG917+1),"")</f>
      </c>
      <c r="AT917">
        <f>IF($CH917&gt;=2,INDEX($AQ:$AQ,$CG917+2),"")</f>
      </c>
      <c r="AU917">
        <f>IF($CH917&gt;=3,INDEX($AQ:$AQ,$CG917+3),"")</f>
      </c>
      <c r="AV917">
        <f>IF($CH917&gt;=4,INDEX($AQ:$AQ,$CG917+4),"")</f>
      </c>
      <c r="AW917">
        <f>IF($CH917&gt;=5,INDEX($AQ:$AQ,$CG917+5),"")</f>
      </c>
      <c r="AX917">
        <f>IF($CH917&gt;=6,INDEX($AQ:$AQ,$CG917+6),"")</f>
      </c>
      <c r="AY917">
        <f>IF($CH917&gt;=7,INDEX($AQ:$AQ,$CG917+7),"")</f>
      </c>
      <c r="AZ917">
        <f>IF($CH917&gt;=8,INDEX($AQ:$AQ,$CG917+8),"")</f>
      </c>
      <c r="BA917">
        <f>IF($CH917&gt;=9,INDEX($AQ:$AQ,$CG917+9),"")</f>
      </c>
      <c r="BB917">
        <f>IF($CH917&gt;=10,INDEX($AQ:$AQ,$CG917+10),"")</f>
      </c>
      <c r="BC917">
        <f>IF($CH917&gt;=11,INDEX($AQ:$AQ,$CG917+11),"")</f>
      </c>
      <c r="BD917">
        <f>IF($CH917&gt;=12,INDEX($AQ:$AQ,$CG917+12),"")</f>
      </c>
      <c r="BE917">
        <f>IF($CH917&gt;=13,INDEX($AQ:$AQ,$CG917+13),"")</f>
      </c>
      <c r="BF917">
        <f>IF($CH917&gt;=14,INDEX($AQ:$AQ,$CG917+14),"")</f>
      </c>
      <c r="BG917">
        <f>IF($CH917&gt;=15,INDEX($AQ:$AQ,$CG917+15),"")</f>
      </c>
      <c r="BH917">
        <f>IF($CH917&gt;=16,INDEX($AQ:$AQ,$CG917+16),"")</f>
      </c>
      <c r="BI917">
        <f>IF($CH917&gt;=17,INDEX($AQ:$AQ,$CG917+17),"")</f>
      </c>
      <c r="BJ917">
        <f>IF($CH917&gt;=18,INDEX($AQ:$AQ,$CG917+18),"")</f>
      </c>
      <c r="BK917">
        <f>IF($CH917&gt;=19,INDEX($AQ:$AQ,$CG917+19),"")</f>
      </c>
      <c r="BL917">
        <f>IF($CH917&gt;=20,INDEX($AQ:$AQ,$CG917+20),"")</f>
      </c>
      <c r="BM917">
        <f>IF($CH917&gt;=21,INDEX($AQ:$AQ,$CG917+21),"")</f>
      </c>
      <c r="BN917">
        <f>IF($CH917&gt;=22,INDEX($AQ:$AQ,$CG917+22),"")</f>
      </c>
      <c r="BO917">
        <f>IF($CH917&gt;=23,INDEX($AQ:$AQ,$CG917+23),"")</f>
      </c>
      <c r="BP917">
        <f>IF($CH917&gt;=24,INDEX($AQ:$AQ,$CG917+24),"")</f>
      </c>
      <c r="BQ917">
        <f>IF($CH917&gt;=25,INDEX($AQ:$AQ,$CG917+25),"")</f>
      </c>
      <c r="BR917">
        <f>IF($CH917&gt;=26,INDEX($AQ:$AQ,$CG917+26),"")</f>
      </c>
      <c r="BS917">
        <f>IF($CH917&gt;=27,INDEX($AQ:$AQ,$CG917+27),"")</f>
      </c>
      <c r="BT917">
        <f>IF($CH917&gt;=28,INDEX($AQ:$AQ,$CG917+28),"")</f>
      </c>
      <c r="BU917">
        <f>IF($CH917&gt;=29,INDEX($AQ:$AQ,$CG917+29),"")</f>
      </c>
      <c r="BV917">
        <f>IF($CH917&gt;=30,INDEX($AQ:$AQ,$CG917+30),"")</f>
      </c>
      <c r="BW917">
        <f>IF($CH917&gt;=31,INDEX($AQ:$AQ,$CG917+31),"")</f>
      </c>
      <c r="BX917">
        <f>IF($CH917&gt;=32,INDEX($AQ:$AQ,$CG917+32),"")</f>
      </c>
      <c r="BY917">
        <f>IF($CH917&gt;=33,INDEX($AQ:$AQ,$CG917+33),"")</f>
      </c>
      <c r="BZ917">
        <f>IF($CH917&gt;=34,INDEX($AQ:$AQ,$CG917+34),"")</f>
      </c>
      <c r="CA917">
        <f>IF($CH917&gt;=35,INDEX($AQ:$AQ,$CG917+35),"")</f>
      </c>
      <c r="CB917">
        <f>IF($CH917&gt;=36,INDEX($AQ:$AQ,$CG917+36),"")</f>
      </c>
      <c r="CC917">
        <f>IF($CH917&gt;=37,INDEX($AQ:$AQ,$CG917+37),"")</f>
      </c>
      <c r="CD917">
        <f>IF($CH917&gt;=38,INDEX($AQ:$AQ,$CG917+38),"")</f>
      </c>
      <c r="CE917">
        <f>IF($CH917&gt;=39,INDEX($AQ:$AQ,$CG917+39),"")</f>
      </c>
      <c r="CF917">
        <f>IF($CH917&gt;=40,INDEX($AQ:$AQ,$CG917+40),"")</f>
      </c>
      <c r="CG917">
        <f>IFERROR(MATCH($AP917,$AQ$2:$AQ$134,0)+1,0)</f>
      </c>
      <c r="CH917">
        <f>IFERROR(INDEX($AR$2:$AR$134,MATCH($AP917,$AQ$2:$AQ$134,0)),0)</f>
      </c>
      <c r="CI917">
        <f>IFERROR(LEFT($L917,FIND(" - ",$L917)-1),$L917)</f>
      </c>
      <c r="CL917">
        <f>IF($DG917&gt;=1,INDEX($CJ:$CJ,$DF917+1),"")</f>
      </c>
      <c r="CM917">
        <f>IF($DG917&gt;=2,INDEX($CJ:$CJ,$DF917+2),"")</f>
      </c>
      <c r="CN917">
        <f>IF($DG917&gt;=3,INDEX($CJ:$CJ,$DF917+3),"")</f>
      </c>
      <c r="CO917">
        <f>IF($DG917&gt;=4,INDEX($CJ:$CJ,$DF917+4),"")</f>
      </c>
      <c r="CP917">
        <f>IF($DG917&gt;=5,INDEX($CJ:$CJ,$DF917+5),"")</f>
      </c>
      <c r="CQ917">
        <f>IF($DG917&gt;=6,INDEX($CJ:$CJ,$DF917+6),"")</f>
      </c>
      <c r="CR917">
        <f>IF($DG917&gt;=7,INDEX($CJ:$CJ,$DF917+7),"")</f>
      </c>
      <c r="CS917">
        <f>IF($DG917&gt;=8,INDEX($CJ:$CJ,$DF917+8),"")</f>
      </c>
      <c r="CT917">
        <f>IF($DG917&gt;=9,INDEX($CJ:$CJ,$DF917+9),"")</f>
      </c>
      <c r="CU917">
        <f>IF($DG917&gt;=10,INDEX($CJ:$CJ,$DF917+10),"")</f>
      </c>
      <c r="CV917">
        <f>IF($DG917&gt;=11,INDEX($CJ:$CJ,$DF917+11),"")</f>
      </c>
      <c r="CW917">
        <f>IF($DG917&gt;=12,INDEX($CJ:$CJ,$DF917+12),"")</f>
      </c>
      <c r="CX917">
        <f>IF($DG917&gt;=13,INDEX($CJ:$CJ,$DF917+13),"")</f>
      </c>
      <c r="CY917">
        <f>IF($DG917&gt;=14,INDEX($CJ:$CJ,$DF917+14),"")</f>
      </c>
      <c r="CZ917">
        <f>IF($DG917&gt;=15,INDEX($CJ:$CJ,$DF917+15),"")</f>
      </c>
      <c r="DA917">
        <f>IF($DG917&gt;=16,INDEX($CJ:$CJ,$DF917+16),"")</f>
      </c>
      <c r="DB917">
        <f>IF($DG917&gt;=17,INDEX($CJ:$CJ,$DF917+17),"")</f>
      </c>
      <c r="DC917">
        <f>IF($DG917&gt;=18,INDEX($CJ:$CJ,$DF917+18),"")</f>
      </c>
      <c r="DD917">
        <f>IF($DG917&gt;=19,INDEX($CJ:$CJ,$DF917+19),"")</f>
      </c>
      <c r="DE917">
        <f>IF($DG917&gt;=20,INDEX($CJ:$CJ,$DF917+20),"")</f>
      </c>
      <c r="DF917">
        <f>IFERROR(MATCH($CI917,$CJ$2:$CJ$263,0)+1,0)</f>
      </c>
      <c r="DG917">
        <f>IFERROR(INDEX($CK$2:$CK$263,MATCH($CI917,$CJ$2:$CJ$263,0)),0)</f>
      </c>
      <c r="DH917">
        <f>IFERROR(INDEX($AO:$AO,MATCH($N917,$AN:$AN,0))&amp;"","")</f>
      </c>
      <c r="DL917">
        <f>IF($GO917&gt;=1,INDEX($DI:$DI,$GN917+1),"")</f>
      </c>
      <c r="DM917">
        <f>IF($GO917&gt;=2,INDEX($DI:$DI,$GN917+2),"")</f>
      </c>
      <c r="DN917">
        <f>IF($GO917&gt;=3,INDEX($DI:$DI,$GN917+3),"")</f>
      </c>
      <c r="DO917">
        <f>IF($GO917&gt;=4,INDEX($DI:$DI,$GN917+4),"")</f>
      </c>
      <c r="DP917">
        <f>IF($GO917&gt;=5,INDEX($DI:$DI,$GN917+5),"")</f>
      </c>
      <c r="DQ917">
        <f>IF($GO917&gt;=6,INDEX($DI:$DI,$GN917+6),"")</f>
      </c>
      <c r="DR917">
        <f>IF($GO917&gt;=7,INDEX($DI:$DI,$GN917+7),"")</f>
      </c>
      <c r="DS917">
        <f>IF($GO917&gt;=8,INDEX($DI:$DI,$GN917+8),"")</f>
      </c>
      <c r="DT917">
        <f>IF($GO917&gt;=9,INDEX($DI:$DI,$GN917+9),"")</f>
      </c>
      <c r="DU917">
        <f>IF($GO917&gt;=10,INDEX($DI:$DI,$GN917+10),"")</f>
      </c>
      <c r="DV917">
        <f>IF($GO917&gt;=11,INDEX($DI:$DI,$GN917+11),"")</f>
      </c>
      <c r="DW917">
        <f>IF($GO917&gt;=12,INDEX($DI:$DI,$GN917+12),"")</f>
      </c>
      <c r="DX917">
        <f>IF($GO917&gt;=13,INDEX($DI:$DI,$GN917+13),"")</f>
      </c>
      <c r="DY917">
        <f>IF($GO917&gt;=14,INDEX($DI:$DI,$GN917+14),"")</f>
      </c>
      <c r="DZ917">
        <f>IF($GO917&gt;=15,INDEX($DI:$DI,$GN917+15),"")</f>
      </c>
      <c r="EA917">
        <f>IF($GO917&gt;=16,INDEX($DI:$DI,$GN917+16),"")</f>
      </c>
      <c r="EB917">
        <f>IF($GO917&gt;=17,INDEX($DI:$DI,$GN917+17),"")</f>
      </c>
      <c r="EC917">
        <f>IF($GO917&gt;=18,INDEX($DI:$DI,$GN917+18),"")</f>
      </c>
      <c r="ED917">
        <f>IF($GO917&gt;=19,INDEX($DI:$DI,$GN917+19),"")</f>
      </c>
      <c r="EE917">
        <f>IF($GO917&gt;=20,INDEX($DI:$DI,$GN917+20),"")</f>
      </c>
      <c r="EF917">
        <f>IF($GO917&gt;=21,INDEX($DI:$DI,$GN917+21),"")</f>
      </c>
      <c r="EG917">
        <f>IF($GO917&gt;=22,INDEX($DI:$DI,$GN917+22),"")</f>
      </c>
      <c r="EH917">
        <f>IF($GO917&gt;=23,INDEX($DI:$DI,$GN917+23),"")</f>
      </c>
      <c r="EI917">
        <f>IF($GO917&gt;=24,INDEX($DI:$DI,$GN917+24),"")</f>
      </c>
      <c r="EJ917">
        <f>IF($GO917&gt;=25,INDEX($DI:$DI,$GN917+25),"")</f>
      </c>
      <c r="EK917">
        <f>IF($GO917&gt;=26,INDEX($DI:$DI,$GN917+26),"")</f>
      </c>
      <c r="EL917">
        <f>IF($GO917&gt;=27,INDEX($DI:$DI,$GN917+27),"")</f>
      </c>
      <c r="EM917">
        <f>IF($GO917&gt;=28,INDEX($DI:$DI,$GN917+28),"")</f>
      </c>
      <c r="EN917">
        <f>IF($GO917&gt;=29,INDEX($DI:$DI,$GN917+29),"")</f>
      </c>
      <c r="EO917">
        <f>IF($GO917&gt;=30,INDEX($DI:$DI,$GN917+30),"")</f>
      </c>
      <c r="EP917">
        <f>IF($GO917&gt;=31,INDEX($DI:$DI,$GN917+31),"")</f>
      </c>
      <c r="EQ917">
        <f>IF($GO917&gt;=32,INDEX($DI:$DI,$GN917+32),"")</f>
      </c>
      <c r="ER917">
        <f>IF($GO917&gt;=33,INDEX($DI:$DI,$GN917+33),"")</f>
      </c>
      <c r="ES917">
        <f>IF($GO917&gt;=34,INDEX($DI:$DI,$GN917+34),"")</f>
      </c>
      <c r="ET917">
        <f>IF($GO917&gt;=35,INDEX($DI:$DI,$GN917+35),"")</f>
      </c>
      <c r="EU917">
        <f>IF($GO917&gt;=36,INDEX($DI:$DI,$GN917+36),"")</f>
      </c>
      <c r="EV917">
        <f>IF($GO917&gt;=37,INDEX($DI:$DI,$GN917+37),"")</f>
      </c>
      <c r="EW917">
        <f>IF($GO917&gt;=38,INDEX($DI:$DI,$GN917+38),"")</f>
      </c>
      <c r="EX917">
        <f>IF($GO917&gt;=39,INDEX($DI:$DI,$GN917+39),"")</f>
      </c>
      <c r="EY917">
        <f>IF($GO917&gt;=40,INDEX($DI:$DI,$GN917+40),"")</f>
      </c>
      <c r="EZ917">
        <f>IF($GO917&gt;=1,INDEX($DJ:$DJ,$GN917+1),"")</f>
      </c>
      <c r="FA917">
        <f>IF($GO917&gt;=2,INDEX($DJ:$DJ,$GN917+2),"")</f>
      </c>
      <c r="FB917">
        <f>IF($GO917&gt;=3,INDEX($DJ:$DJ,$GN917+3),"")</f>
      </c>
      <c r="FC917">
        <f>IF($GO917&gt;=4,INDEX($DJ:$DJ,$GN917+4),"")</f>
      </c>
      <c r="FD917">
        <f>IF($GO917&gt;=5,INDEX($DJ:$DJ,$GN917+5),"")</f>
      </c>
      <c r="FE917">
        <f>IF($GO917&gt;=6,INDEX($DJ:$DJ,$GN917+6),"")</f>
      </c>
      <c r="FF917">
        <f>IF($GO917&gt;=7,INDEX($DJ:$DJ,$GN917+7),"")</f>
      </c>
      <c r="FG917">
        <f>IF($GO917&gt;=8,INDEX($DJ:$DJ,$GN917+8),"")</f>
      </c>
      <c r="FH917">
        <f>IF($GO917&gt;=9,INDEX($DJ:$DJ,$GN917+9),"")</f>
      </c>
      <c r="FI917">
        <f>IF($GO917&gt;=10,INDEX($DJ:$DJ,$GN917+10),"")</f>
      </c>
      <c r="FJ917">
        <f>IF($GO917&gt;=11,INDEX($DJ:$DJ,$GN917+11),"")</f>
      </c>
      <c r="FK917">
        <f>IF($GO917&gt;=12,INDEX($DJ:$DJ,$GN917+12),"")</f>
      </c>
      <c r="FL917">
        <f>IF($GO917&gt;=13,INDEX($DJ:$DJ,$GN917+13),"")</f>
      </c>
      <c r="FM917">
        <f>IF($GO917&gt;=14,INDEX($DJ:$DJ,$GN917+14),"")</f>
      </c>
      <c r="FN917">
        <f>IF($GO917&gt;=15,INDEX($DJ:$DJ,$GN917+15),"")</f>
      </c>
      <c r="FO917">
        <f>IF($GO917&gt;=16,INDEX($DJ:$DJ,$GN917+16),"")</f>
      </c>
      <c r="FP917">
        <f>IF($GO917&gt;=17,INDEX($DJ:$DJ,$GN917+17),"")</f>
      </c>
      <c r="FQ917">
        <f>IF($GO917&gt;=18,INDEX($DJ:$DJ,$GN917+18),"")</f>
      </c>
      <c r="FR917">
        <f>IF($GO917&gt;=19,INDEX($DJ:$DJ,$GN917+19),"")</f>
      </c>
      <c r="FS917">
        <f>IF($GO917&gt;=20,INDEX($DJ:$DJ,$GN917+20),"")</f>
      </c>
      <c r="FT917">
        <f>IF($GO917&gt;=21,INDEX($DJ:$DJ,$GN917+21),"")</f>
      </c>
      <c r="FU917">
        <f>IF($GO917&gt;=22,INDEX($DJ:$DJ,$GN917+22),"")</f>
      </c>
      <c r="FV917">
        <f>IF($GO917&gt;=23,INDEX($DJ:$DJ,$GN917+23),"")</f>
      </c>
      <c r="FW917">
        <f>IF($GO917&gt;=24,INDEX($DJ:$DJ,$GN917+24),"")</f>
      </c>
      <c r="FX917">
        <f>IF($GO917&gt;=25,INDEX($DJ:$DJ,$GN917+25),"")</f>
      </c>
      <c r="FY917">
        <f>IF($GO917&gt;=26,INDEX($DJ:$DJ,$GN917+26),"")</f>
      </c>
      <c r="FZ917">
        <f>IF($GO917&gt;=27,INDEX($DJ:$DJ,$GN917+27),"")</f>
      </c>
      <c r="GA917">
        <f>IF($GO917&gt;=28,INDEX($DJ:$DJ,$GN917+28),"")</f>
      </c>
      <c r="GB917">
        <f>IF($GO917&gt;=29,INDEX($DJ:$DJ,$GN917+29),"")</f>
      </c>
      <c r="GC917">
        <f>IF($GO917&gt;=30,INDEX($DJ:$DJ,$GN917+30),"")</f>
      </c>
      <c r="GD917">
        <f>IF($GO917&gt;=31,INDEX($DJ:$DJ,$GN917+31),"")</f>
      </c>
      <c r="GE917">
        <f>IF($GO917&gt;=32,INDEX($DJ:$DJ,$GN917+32),"")</f>
      </c>
      <c r="GF917">
        <f>IF($GO917&gt;=33,INDEX($DJ:$DJ,$GN917+33),"")</f>
      </c>
      <c r="GG917">
        <f>IF($GO917&gt;=34,INDEX($DJ:$DJ,$GN917+34),"")</f>
      </c>
      <c r="GH917">
        <f>IF($GO917&gt;=35,INDEX($DJ:$DJ,$GN917+35),"")</f>
      </c>
      <c r="GI917">
        <f>IF($GO917&gt;=36,INDEX($DJ:$DJ,$GN917+36),"")</f>
      </c>
      <c r="GJ917">
        <f>IF($GO917&gt;=37,INDEX($DJ:$DJ,$GN917+37),"")</f>
      </c>
      <c r="GK917">
        <f>IF($GO917&gt;=38,INDEX($DJ:$DJ,$GN917+38),"")</f>
      </c>
      <c r="GL917">
        <f>IF($GO917&gt;=39,INDEX($DJ:$DJ,$GN917+39),"")</f>
      </c>
      <c r="GM917">
        <f>IF($GO917&gt;=40,INDEX($DJ:$DJ,$GN917+40),"")</f>
      </c>
      <c r="GN917">
        <f>IFERROR(MATCH($DH917,$DI$2:$DI$148,0)+1,0)</f>
      </c>
      <c r="GO917">
        <f>IFERROR(INDEX($DK$2:$DK$148,MATCH($DH917,$DI$2:$DI$148,0)),0)</f>
      </c>
      <c r="GP917">
        <f>IFERROR(MATCH($Y917,$DL$917:$EY$917,0),0)</f>
      </c>
      <c r="GQ917">
        <f>IF($GP917&gt;0,INDEX($EZ$917:$GM$917,$GP917),"")</f>
      </c>
      <c r="GT917">
        <f>IF($JC917&gt;=1,INDEX($GR:$GR,$JB917+1),"")</f>
      </c>
      <c r="GU917">
        <f>IF($JC917&gt;=2,INDEX($GR:$GR,$JB917+2),"")</f>
      </c>
      <c r="GV917">
        <f>IF($JC917&gt;=3,INDEX($GR:$GR,$JB917+3),"")</f>
      </c>
      <c r="GW917">
        <f>IF($JC917&gt;=4,INDEX($GR:$GR,$JB917+4),"")</f>
      </c>
      <c r="GX917">
        <f>IF($JC917&gt;=5,INDEX($GR:$GR,$JB917+5),"")</f>
      </c>
      <c r="GY917">
        <f>IF($JC917&gt;=6,INDEX($GR:$GR,$JB917+6),"")</f>
      </c>
      <c r="GZ917">
        <f>IF($JC917&gt;=7,INDEX($GR:$GR,$JB917+7),"")</f>
      </c>
      <c r="HA917">
        <f>IF($JC917&gt;=8,INDEX($GR:$GR,$JB917+8),"")</f>
      </c>
      <c r="HB917">
        <f>IF($JC917&gt;=9,INDEX($GR:$GR,$JB917+9),"")</f>
      </c>
      <c r="HC917">
        <f>IF($JC917&gt;=10,INDEX($GR:$GR,$JB917+10),"")</f>
      </c>
      <c r="HD917">
        <f>IF($JC917&gt;=11,INDEX($GR:$GR,$JB917+11),"")</f>
      </c>
      <c r="HE917">
        <f>IF($JC917&gt;=12,INDEX($GR:$GR,$JB917+12),"")</f>
      </c>
      <c r="HF917">
        <f>IF($JC917&gt;=13,INDEX($GR:$GR,$JB917+13),"")</f>
      </c>
      <c r="HG917">
        <f>IF($JC917&gt;=14,INDEX($GR:$GR,$JB917+14),"")</f>
      </c>
      <c r="HH917">
        <f>IF($JC917&gt;=15,INDEX($GR:$GR,$JB917+15),"")</f>
      </c>
      <c r="HI917">
        <f>IF($JC917&gt;=16,INDEX($GR:$GR,$JB917+16),"")</f>
      </c>
      <c r="HJ917">
        <f>IF($JC917&gt;=17,INDEX($GR:$GR,$JB917+17),"")</f>
      </c>
      <c r="HK917">
        <f>IF($JC917&gt;=18,INDEX($GR:$GR,$JB917+18),"")</f>
      </c>
      <c r="HL917">
        <f>IF($JC917&gt;=19,INDEX($GR:$GR,$JB917+19),"")</f>
      </c>
      <c r="HM917">
        <f>IF($JC917&gt;=20,INDEX($GR:$GR,$JB917+20),"")</f>
      </c>
      <c r="HN917">
        <f>IF($JC917&gt;=21,INDEX($GR:$GR,$JB917+21),"")</f>
      </c>
      <c r="HO917">
        <f>IF($JC917&gt;=22,INDEX($GR:$GR,$JB917+22),"")</f>
      </c>
      <c r="HP917">
        <f>IF($JC917&gt;=23,INDEX($GR:$GR,$JB917+23),"")</f>
      </c>
      <c r="HQ917">
        <f>IF($JC917&gt;=24,INDEX($GR:$GR,$JB917+24),"")</f>
      </c>
      <c r="HR917">
        <f>IF($JC917&gt;=25,INDEX($GR:$GR,$JB917+25),"")</f>
      </c>
      <c r="HS917">
        <f>IF($JC917&gt;=26,INDEX($GR:$GR,$JB917+26),"")</f>
      </c>
      <c r="HT917">
        <f>IF($JC917&gt;=27,INDEX($GR:$GR,$JB917+27),"")</f>
      </c>
      <c r="HU917">
        <f>IF($JC917&gt;=28,INDEX($GR:$GR,$JB917+28),"")</f>
      </c>
      <c r="HV917">
        <f>IF($JC917&gt;=29,INDEX($GR:$GR,$JB917+29),"")</f>
      </c>
      <c r="HW917">
        <f>IF($JC917&gt;=30,INDEX($GR:$GR,$JB917+30),"")</f>
      </c>
      <c r="HX917">
        <f>IF($JC917&gt;=31,INDEX($GR:$GR,$JB917+31),"")</f>
      </c>
      <c r="HY917">
        <f>IF($JC917&gt;=32,INDEX($GR:$GR,$JB917+32),"")</f>
      </c>
      <c r="HZ917">
        <f>IF($JC917&gt;=33,INDEX($GR:$GR,$JB917+33),"")</f>
      </c>
      <c r="IA917">
        <f>IF($JC917&gt;=34,INDEX($GR:$GR,$JB917+34),"")</f>
      </c>
      <c r="IB917">
        <f>IF($JC917&gt;=35,INDEX($GR:$GR,$JB917+35),"")</f>
      </c>
      <c r="IC917">
        <f>IF($JC917&gt;=36,INDEX($GR:$GR,$JB917+36),"")</f>
      </c>
      <c r="ID917">
        <f>IF($JC917&gt;=37,INDEX($GR:$GR,$JB917+37),"")</f>
      </c>
      <c r="IE917">
        <f>IF($JC917&gt;=38,INDEX($GR:$GR,$JB917+38),"")</f>
      </c>
      <c r="IF917">
        <f>IF($JC917&gt;=39,INDEX($GR:$GR,$JB917+39),"")</f>
      </c>
      <c r="IG917">
        <f>IF($JC917&gt;=40,INDEX($GR:$GR,$JB917+40),"")</f>
      </c>
      <c r="IH917">
        <f>IF($JC917&gt;=41,INDEX($GR:$GR,$JB917+41),"")</f>
      </c>
      <c r="II917">
        <f>IF($JC917&gt;=42,INDEX($GR:$GR,$JB917+42),"")</f>
      </c>
      <c r="IJ917">
        <f>IF($JC917&gt;=43,INDEX($GR:$GR,$JB917+43),"")</f>
      </c>
      <c r="IK917">
        <f>IF($JC917&gt;=44,INDEX($GR:$GR,$JB917+44),"")</f>
      </c>
      <c r="IL917">
        <f>IF($JC917&gt;=45,INDEX($GR:$GR,$JB917+45),"")</f>
      </c>
      <c r="IM917">
        <f>IF($JC917&gt;=46,INDEX($GR:$GR,$JB917+46),"")</f>
      </c>
      <c r="IN917">
        <f>IF($JC917&gt;=47,INDEX($GR:$GR,$JB917+47),"")</f>
      </c>
      <c r="IO917">
        <f>IF($JC917&gt;=48,INDEX($GR:$GR,$JB917+48),"")</f>
      </c>
      <c r="IP917">
        <f>IF($JC917&gt;=49,INDEX($GR:$GR,$JB917+49),"")</f>
      </c>
      <c r="IQ917">
        <f>IF($JC917&gt;=50,INDEX($GR:$GR,$JB917+50),"")</f>
      </c>
      <c r="IR917">
        <f>IF($JC917&gt;=51,INDEX($GR:$GR,$JB917+51),"")</f>
      </c>
      <c r="IS917">
        <f>IF($JC917&gt;=52,INDEX($GR:$GR,$JB917+52),"")</f>
      </c>
      <c r="IT917">
        <f>IF($JC917&gt;=53,INDEX($GR:$GR,$JB917+53),"")</f>
      </c>
      <c r="IU917">
        <f>IF($JC917&gt;=54,INDEX($GR:$GR,$JB917+54),"")</f>
      </c>
      <c r="IV917">
        <f>IF($JC917&gt;=55,INDEX($GR:$GR,$JB917+55),"")</f>
      </c>
      <c r="IW917">
        <f>IF($JC917&gt;=56,INDEX($GR:$GR,$JB917+56),"")</f>
      </c>
      <c r="IX917">
        <f>IF($JC917&gt;=57,INDEX($GR:$GR,$JB917+57),"")</f>
      </c>
      <c r="IY917">
        <f>IF($JC917&gt;=58,INDEX($GR:$GR,$JB917+58),"")</f>
      </c>
      <c r="IZ917">
        <f>IF($JC917&gt;=59,INDEX($GR:$GR,$JB917+59),"")</f>
      </c>
      <c r="JA917">
        <f>IF($JC917&gt;=60,INDEX($GR:$GR,$JB917+60),"")</f>
      </c>
      <c r="JB917">
        <f>IFERROR(MATCH($GQ917,$GR$2:$GR$324,0)+1,0)</f>
      </c>
      <c r="JC917">
        <f>IFERROR(INDEX($GS$2:$GS$324,MATCH($GQ917,$GR$2:$GR$324,0)),0)</f>
      </c>
      <c r="JD917" t="s">
        <v>40</v>
      </c>
      <c r="JE917" t="s">
        <v>40</v>
      </c>
    </row>
    <row r="918" spans="1:265" x14ac:dyDescent="0.25">
      <c r="Q918">
        <f>IF(OR($T918="",$P918=""),"",IFERROR($T918/$P918,0))</f>
      </c>
      <c r="R918">
        <f>IF($T918="","",
SUM($S918,$U918,$Z918,$V918,$X918)*
(1-IF($AA918="",0,VALUE($AA918)/100)))</f>
      </c>
      <c r="S918">
        <f>IF($T918="","",$T918)</f>
      </c>
      <c r="U918">
        <f>IF($T918="","",
IF($N918="","",
IF(ISNUMBER(SEARCH("exempt",LOWER($N918))),0,
$T918*(VALUE(SUBSTITUTE($N918,"%",""))/100))))</f>
      </c>
      <c r="AB918">
        <f>IFERROR(IF(FIND(" - ",$K918)&gt;0,MID($K918,FIND(" - ",$K918)+3,LEN($K918)),""),"")</f>
      </c>
      <c r="AK918" t="s">
        <v>1505</v>
      </c>
      <c r="AP918">
        <f>IFERROR(LEFT($K918,FIND(" - ",$K918)-1),$K918)</f>
      </c>
      <c r="AS918">
        <f>IF($CH918&gt;=1,INDEX($AQ:$AQ,$CG918+1),"")</f>
      </c>
      <c r="AT918">
        <f>IF($CH918&gt;=2,INDEX($AQ:$AQ,$CG918+2),"")</f>
      </c>
      <c r="AU918">
        <f>IF($CH918&gt;=3,INDEX($AQ:$AQ,$CG918+3),"")</f>
      </c>
      <c r="AV918">
        <f>IF($CH918&gt;=4,INDEX($AQ:$AQ,$CG918+4),"")</f>
      </c>
      <c r="AW918">
        <f>IF($CH918&gt;=5,INDEX($AQ:$AQ,$CG918+5),"")</f>
      </c>
      <c r="AX918">
        <f>IF($CH918&gt;=6,INDEX($AQ:$AQ,$CG918+6),"")</f>
      </c>
      <c r="AY918">
        <f>IF($CH918&gt;=7,INDEX($AQ:$AQ,$CG918+7),"")</f>
      </c>
      <c r="AZ918">
        <f>IF($CH918&gt;=8,INDEX($AQ:$AQ,$CG918+8),"")</f>
      </c>
      <c r="BA918">
        <f>IF($CH918&gt;=9,INDEX($AQ:$AQ,$CG918+9),"")</f>
      </c>
      <c r="BB918">
        <f>IF($CH918&gt;=10,INDEX($AQ:$AQ,$CG918+10),"")</f>
      </c>
      <c r="BC918">
        <f>IF($CH918&gt;=11,INDEX($AQ:$AQ,$CG918+11),"")</f>
      </c>
      <c r="BD918">
        <f>IF($CH918&gt;=12,INDEX($AQ:$AQ,$CG918+12),"")</f>
      </c>
      <c r="BE918">
        <f>IF($CH918&gt;=13,INDEX($AQ:$AQ,$CG918+13),"")</f>
      </c>
      <c r="BF918">
        <f>IF($CH918&gt;=14,INDEX($AQ:$AQ,$CG918+14),"")</f>
      </c>
      <c r="BG918">
        <f>IF($CH918&gt;=15,INDEX($AQ:$AQ,$CG918+15),"")</f>
      </c>
      <c r="BH918">
        <f>IF($CH918&gt;=16,INDEX($AQ:$AQ,$CG918+16),"")</f>
      </c>
      <c r="BI918">
        <f>IF($CH918&gt;=17,INDEX($AQ:$AQ,$CG918+17),"")</f>
      </c>
      <c r="BJ918">
        <f>IF($CH918&gt;=18,INDEX($AQ:$AQ,$CG918+18),"")</f>
      </c>
      <c r="BK918">
        <f>IF($CH918&gt;=19,INDEX($AQ:$AQ,$CG918+19),"")</f>
      </c>
      <c r="BL918">
        <f>IF($CH918&gt;=20,INDEX($AQ:$AQ,$CG918+20),"")</f>
      </c>
      <c r="BM918">
        <f>IF($CH918&gt;=21,INDEX($AQ:$AQ,$CG918+21),"")</f>
      </c>
      <c r="BN918">
        <f>IF($CH918&gt;=22,INDEX($AQ:$AQ,$CG918+22),"")</f>
      </c>
      <c r="BO918">
        <f>IF($CH918&gt;=23,INDEX($AQ:$AQ,$CG918+23),"")</f>
      </c>
      <c r="BP918">
        <f>IF($CH918&gt;=24,INDEX($AQ:$AQ,$CG918+24),"")</f>
      </c>
      <c r="BQ918">
        <f>IF($CH918&gt;=25,INDEX($AQ:$AQ,$CG918+25),"")</f>
      </c>
      <c r="BR918">
        <f>IF($CH918&gt;=26,INDEX($AQ:$AQ,$CG918+26),"")</f>
      </c>
      <c r="BS918">
        <f>IF($CH918&gt;=27,INDEX($AQ:$AQ,$CG918+27),"")</f>
      </c>
      <c r="BT918">
        <f>IF($CH918&gt;=28,INDEX($AQ:$AQ,$CG918+28),"")</f>
      </c>
      <c r="BU918">
        <f>IF($CH918&gt;=29,INDEX($AQ:$AQ,$CG918+29),"")</f>
      </c>
      <c r="BV918">
        <f>IF($CH918&gt;=30,INDEX($AQ:$AQ,$CG918+30),"")</f>
      </c>
      <c r="BW918">
        <f>IF($CH918&gt;=31,INDEX($AQ:$AQ,$CG918+31),"")</f>
      </c>
      <c r="BX918">
        <f>IF($CH918&gt;=32,INDEX($AQ:$AQ,$CG918+32),"")</f>
      </c>
      <c r="BY918">
        <f>IF($CH918&gt;=33,INDEX($AQ:$AQ,$CG918+33),"")</f>
      </c>
      <c r="BZ918">
        <f>IF($CH918&gt;=34,INDEX($AQ:$AQ,$CG918+34),"")</f>
      </c>
      <c r="CA918">
        <f>IF($CH918&gt;=35,INDEX($AQ:$AQ,$CG918+35),"")</f>
      </c>
      <c r="CB918">
        <f>IF($CH918&gt;=36,INDEX($AQ:$AQ,$CG918+36),"")</f>
      </c>
      <c r="CC918">
        <f>IF($CH918&gt;=37,INDEX($AQ:$AQ,$CG918+37),"")</f>
      </c>
      <c r="CD918">
        <f>IF($CH918&gt;=38,INDEX($AQ:$AQ,$CG918+38),"")</f>
      </c>
      <c r="CE918">
        <f>IF($CH918&gt;=39,INDEX($AQ:$AQ,$CG918+39),"")</f>
      </c>
      <c r="CF918">
        <f>IF($CH918&gt;=40,INDEX($AQ:$AQ,$CG918+40),"")</f>
      </c>
      <c r="CG918">
        <f>IFERROR(MATCH($AP918,$AQ$2:$AQ$134,0)+1,0)</f>
      </c>
      <c r="CH918">
        <f>IFERROR(INDEX($AR$2:$AR$134,MATCH($AP918,$AQ$2:$AQ$134,0)),0)</f>
      </c>
      <c r="CI918">
        <f>IFERROR(LEFT($L918,FIND(" - ",$L918)-1),$L918)</f>
      </c>
      <c r="CL918">
        <f>IF($DG918&gt;=1,INDEX($CJ:$CJ,$DF918+1),"")</f>
      </c>
      <c r="CM918">
        <f>IF($DG918&gt;=2,INDEX($CJ:$CJ,$DF918+2),"")</f>
      </c>
      <c r="CN918">
        <f>IF($DG918&gt;=3,INDEX($CJ:$CJ,$DF918+3),"")</f>
      </c>
      <c r="CO918">
        <f>IF($DG918&gt;=4,INDEX($CJ:$CJ,$DF918+4),"")</f>
      </c>
      <c r="CP918">
        <f>IF($DG918&gt;=5,INDEX($CJ:$CJ,$DF918+5),"")</f>
      </c>
      <c r="CQ918">
        <f>IF($DG918&gt;=6,INDEX($CJ:$CJ,$DF918+6),"")</f>
      </c>
      <c r="CR918">
        <f>IF($DG918&gt;=7,INDEX($CJ:$CJ,$DF918+7),"")</f>
      </c>
      <c r="CS918">
        <f>IF($DG918&gt;=8,INDEX($CJ:$CJ,$DF918+8),"")</f>
      </c>
      <c r="CT918">
        <f>IF($DG918&gt;=9,INDEX($CJ:$CJ,$DF918+9),"")</f>
      </c>
      <c r="CU918">
        <f>IF($DG918&gt;=10,INDEX($CJ:$CJ,$DF918+10),"")</f>
      </c>
      <c r="CV918">
        <f>IF($DG918&gt;=11,INDEX($CJ:$CJ,$DF918+11),"")</f>
      </c>
      <c r="CW918">
        <f>IF($DG918&gt;=12,INDEX($CJ:$CJ,$DF918+12),"")</f>
      </c>
      <c r="CX918">
        <f>IF($DG918&gt;=13,INDEX($CJ:$CJ,$DF918+13),"")</f>
      </c>
      <c r="CY918">
        <f>IF($DG918&gt;=14,INDEX($CJ:$CJ,$DF918+14),"")</f>
      </c>
      <c r="CZ918">
        <f>IF($DG918&gt;=15,INDEX($CJ:$CJ,$DF918+15),"")</f>
      </c>
      <c r="DA918">
        <f>IF($DG918&gt;=16,INDEX($CJ:$CJ,$DF918+16),"")</f>
      </c>
      <c r="DB918">
        <f>IF($DG918&gt;=17,INDEX($CJ:$CJ,$DF918+17),"")</f>
      </c>
      <c r="DC918">
        <f>IF($DG918&gt;=18,INDEX($CJ:$CJ,$DF918+18),"")</f>
      </c>
      <c r="DD918">
        <f>IF($DG918&gt;=19,INDEX($CJ:$CJ,$DF918+19),"")</f>
      </c>
      <c r="DE918">
        <f>IF($DG918&gt;=20,INDEX($CJ:$CJ,$DF918+20),"")</f>
      </c>
      <c r="DF918">
        <f>IFERROR(MATCH($CI918,$CJ$2:$CJ$263,0)+1,0)</f>
      </c>
      <c r="DG918">
        <f>IFERROR(INDEX($CK$2:$CK$263,MATCH($CI918,$CJ$2:$CJ$263,0)),0)</f>
      </c>
      <c r="DH918">
        <f>IFERROR(INDEX($AO:$AO,MATCH($N918,$AN:$AN,0))&amp;"","")</f>
      </c>
      <c r="DL918">
        <f>IF($GO918&gt;=1,INDEX($DI:$DI,$GN918+1),"")</f>
      </c>
      <c r="DM918">
        <f>IF($GO918&gt;=2,INDEX($DI:$DI,$GN918+2),"")</f>
      </c>
      <c r="DN918">
        <f>IF($GO918&gt;=3,INDEX($DI:$DI,$GN918+3),"")</f>
      </c>
      <c r="DO918">
        <f>IF($GO918&gt;=4,INDEX($DI:$DI,$GN918+4),"")</f>
      </c>
      <c r="DP918">
        <f>IF($GO918&gt;=5,INDEX($DI:$DI,$GN918+5),"")</f>
      </c>
      <c r="DQ918">
        <f>IF($GO918&gt;=6,INDEX($DI:$DI,$GN918+6),"")</f>
      </c>
      <c r="DR918">
        <f>IF($GO918&gt;=7,INDEX($DI:$DI,$GN918+7),"")</f>
      </c>
      <c r="DS918">
        <f>IF($GO918&gt;=8,INDEX($DI:$DI,$GN918+8),"")</f>
      </c>
      <c r="DT918">
        <f>IF($GO918&gt;=9,INDEX($DI:$DI,$GN918+9),"")</f>
      </c>
      <c r="DU918">
        <f>IF($GO918&gt;=10,INDEX($DI:$DI,$GN918+10),"")</f>
      </c>
      <c r="DV918">
        <f>IF($GO918&gt;=11,INDEX($DI:$DI,$GN918+11),"")</f>
      </c>
      <c r="DW918">
        <f>IF($GO918&gt;=12,INDEX($DI:$DI,$GN918+12),"")</f>
      </c>
      <c r="DX918">
        <f>IF($GO918&gt;=13,INDEX($DI:$DI,$GN918+13),"")</f>
      </c>
      <c r="DY918">
        <f>IF($GO918&gt;=14,INDEX($DI:$DI,$GN918+14),"")</f>
      </c>
      <c r="DZ918">
        <f>IF($GO918&gt;=15,INDEX($DI:$DI,$GN918+15),"")</f>
      </c>
      <c r="EA918">
        <f>IF($GO918&gt;=16,INDEX($DI:$DI,$GN918+16),"")</f>
      </c>
      <c r="EB918">
        <f>IF($GO918&gt;=17,INDEX($DI:$DI,$GN918+17),"")</f>
      </c>
      <c r="EC918">
        <f>IF($GO918&gt;=18,INDEX($DI:$DI,$GN918+18),"")</f>
      </c>
      <c r="ED918">
        <f>IF($GO918&gt;=19,INDEX($DI:$DI,$GN918+19),"")</f>
      </c>
      <c r="EE918">
        <f>IF($GO918&gt;=20,INDEX($DI:$DI,$GN918+20),"")</f>
      </c>
      <c r="EF918">
        <f>IF($GO918&gt;=21,INDEX($DI:$DI,$GN918+21),"")</f>
      </c>
      <c r="EG918">
        <f>IF($GO918&gt;=22,INDEX($DI:$DI,$GN918+22),"")</f>
      </c>
      <c r="EH918">
        <f>IF($GO918&gt;=23,INDEX($DI:$DI,$GN918+23),"")</f>
      </c>
      <c r="EI918">
        <f>IF($GO918&gt;=24,INDEX($DI:$DI,$GN918+24),"")</f>
      </c>
      <c r="EJ918">
        <f>IF($GO918&gt;=25,INDEX($DI:$DI,$GN918+25),"")</f>
      </c>
      <c r="EK918">
        <f>IF($GO918&gt;=26,INDEX($DI:$DI,$GN918+26),"")</f>
      </c>
      <c r="EL918">
        <f>IF($GO918&gt;=27,INDEX($DI:$DI,$GN918+27),"")</f>
      </c>
      <c r="EM918">
        <f>IF($GO918&gt;=28,INDEX($DI:$DI,$GN918+28),"")</f>
      </c>
      <c r="EN918">
        <f>IF($GO918&gt;=29,INDEX($DI:$DI,$GN918+29),"")</f>
      </c>
      <c r="EO918">
        <f>IF($GO918&gt;=30,INDEX($DI:$DI,$GN918+30),"")</f>
      </c>
      <c r="EP918">
        <f>IF($GO918&gt;=31,INDEX($DI:$DI,$GN918+31),"")</f>
      </c>
      <c r="EQ918">
        <f>IF($GO918&gt;=32,INDEX($DI:$DI,$GN918+32),"")</f>
      </c>
      <c r="ER918">
        <f>IF($GO918&gt;=33,INDEX($DI:$DI,$GN918+33),"")</f>
      </c>
      <c r="ES918">
        <f>IF($GO918&gt;=34,INDEX($DI:$DI,$GN918+34),"")</f>
      </c>
      <c r="ET918">
        <f>IF($GO918&gt;=35,INDEX($DI:$DI,$GN918+35),"")</f>
      </c>
      <c r="EU918">
        <f>IF($GO918&gt;=36,INDEX($DI:$DI,$GN918+36),"")</f>
      </c>
      <c r="EV918">
        <f>IF($GO918&gt;=37,INDEX($DI:$DI,$GN918+37),"")</f>
      </c>
      <c r="EW918">
        <f>IF($GO918&gt;=38,INDEX($DI:$DI,$GN918+38),"")</f>
      </c>
      <c r="EX918">
        <f>IF($GO918&gt;=39,INDEX($DI:$DI,$GN918+39),"")</f>
      </c>
      <c r="EY918">
        <f>IF($GO918&gt;=40,INDEX($DI:$DI,$GN918+40),"")</f>
      </c>
      <c r="EZ918">
        <f>IF($GO918&gt;=1,INDEX($DJ:$DJ,$GN918+1),"")</f>
      </c>
      <c r="FA918">
        <f>IF($GO918&gt;=2,INDEX($DJ:$DJ,$GN918+2),"")</f>
      </c>
      <c r="FB918">
        <f>IF($GO918&gt;=3,INDEX($DJ:$DJ,$GN918+3),"")</f>
      </c>
      <c r="FC918">
        <f>IF($GO918&gt;=4,INDEX($DJ:$DJ,$GN918+4),"")</f>
      </c>
      <c r="FD918">
        <f>IF($GO918&gt;=5,INDEX($DJ:$DJ,$GN918+5),"")</f>
      </c>
      <c r="FE918">
        <f>IF($GO918&gt;=6,INDEX($DJ:$DJ,$GN918+6),"")</f>
      </c>
      <c r="FF918">
        <f>IF($GO918&gt;=7,INDEX($DJ:$DJ,$GN918+7),"")</f>
      </c>
      <c r="FG918">
        <f>IF($GO918&gt;=8,INDEX($DJ:$DJ,$GN918+8),"")</f>
      </c>
      <c r="FH918">
        <f>IF($GO918&gt;=9,INDEX($DJ:$DJ,$GN918+9),"")</f>
      </c>
      <c r="FI918">
        <f>IF($GO918&gt;=10,INDEX($DJ:$DJ,$GN918+10),"")</f>
      </c>
      <c r="FJ918">
        <f>IF($GO918&gt;=11,INDEX($DJ:$DJ,$GN918+11),"")</f>
      </c>
      <c r="FK918">
        <f>IF($GO918&gt;=12,INDEX($DJ:$DJ,$GN918+12),"")</f>
      </c>
      <c r="FL918">
        <f>IF($GO918&gt;=13,INDEX($DJ:$DJ,$GN918+13),"")</f>
      </c>
      <c r="FM918">
        <f>IF($GO918&gt;=14,INDEX($DJ:$DJ,$GN918+14),"")</f>
      </c>
      <c r="FN918">
        <f>IF($GO918&gt;=15,INDEX($DJ:$DJ,$GN918+15),"")</f>
      </c>
      <c r="FO918">
        <f>IF($GO918&gt;=16,INDEX($DJ:$DJ,$GN918+16),"")</f>
      </c>
      <c r="FP918">
        <f>IF($GO918&gt;=17,INDEX($DJ:$DJ,$GN918+17),"")</f>
      </c>
      <c r="FQ918">
        <f>IF($GO918&gt;=18,INDEX($DJ:$DJ,$GN918+18),"")</f>
      </c>
      <c r="FR918">
        <f>IF($GO918&gt;=19,INDEX($DJ:$DJ,$GN918+19),"")</f>
      </c>
      <c r="FS918">
        <f>IF($GO918&gt;=20,INDEX($DJ:$DJ,$GN918+20),"")</f>
      </c>
      <c r="FT918">
        <f>IF($GO918&gt;=21,INDEX($DJ:$DJ,$GN918+21),"")</f>
      </c>
      <c r="FU918">
        <f>IF($GO918&gt;=22,INDEX($DJ:$DJ,$GN918+22),"")</f>
      </c>
      <c r="FV918">
        <f>IF($GO918&gt;=23,INDEX($DJ:$DJ,$GN918+23),"")</f>
      </c>
      <c r="FW918">
        <f>IF($GO918&gt;=24,INDEX($DJ:$DJ,$GN918+24),"")</f>
      </c>
      <c r="FX918">
        <f>IF($GO918&gt;=25,INDEX($DJ:$DJ,$GN918+25),"")</f>
      </c>
      <c r="FY918">
        <f>IF($GO918&gt;=26,INDEX($DJ:$DJ,$GN918+26),"")</f>
      </c>
      <c r="FZ918">
        <f>IF($GO918&gt;=27,INDEX($DJ:$DJ,$GN918+27),"")</f>
      </c>
      <c r="GA918">
        <f>IF($GO918&gt;=28,INDEX($DJ:$DJ,$GN918+28),"")</f>
      </c>
      <c r="GB918">
        <f>IF($GO918&gt;=29,INDEX($DJ:$DJ,$GN918+29),"")</f>
      </c>
      <c r="GC918">
        <f>IF($GO918&gt;=30,INDEX($DJ:$DJ,$GN918+30),"")</f>
      </c>
      <c r="GD918">
        <f>IF($GO918&gt;=31,INDEX($DJ:$DJ,$GN918+31),"")</f>
      </c>
      <c r="GE918">
        <f>IF($GO918&gt;=32,INDEX($DJ:$DJ,$GN918+32),"")</f>
      </c>
      <c r="GF918">
        <f>IF($GO918&gt;=33,INDEX($DJ:$DJ,$GN918+33),"")</f>
      </c>
      <c r="GG918">
        <f>IF($GO918&gt;=34,INDEX($DJ:$DJ,$GN918+34),"")</f>
      </c>
      <c r="GH918">
        <f>IF($GO918&gt;=35,INDEX($DJ:$DJ,$GN918+35),"")</f>
      </c>
      <c r="GI918">
        <f>IF($GO918&gt;=36,INDEX($DJ:$DJ,$GN918+36),"")</f>
      </c>
      <c r="GJ918">
        <f>IF($GO918&gt;=37,INDEX($DJ:$DJ,$GN918+37),"")</f>
      </c>
      <c r="GK918">
        <f>IF($GO918&gt;=38,INDEX($DJ:$DJ,$GN918+38),"")</f>
      </c>
      <c r="GL918">
        <f>IF($GO918&gt;=39,INDEX($DJ:$DJ,$GN918+39),"")</f>
      </c>
      <c r="GM918">
        <f>IF($GO918&gt;=40,INDEX($DJ:$DJ,$GN918+40),"")</f>
      </c>
      <c r="GN918">
        <f>IFERROR(MATCH($DH918,$DI$2:$DI$148,0)+1,0)</f>
      </c>
      <c r="GO918">
        <f>IFERROR(INDEX($DK$2:$DK$148,MATCH($DH918,$DI$2:$DI$148,0)),0)</f>
      </c>
      <c r="GP918">
        <f>IFERROR(MATCH($Y918,$DL$918:$EY$918,0),0)</f>
      </c>
      <c r="GQ918">
        <f>IF($GP918&gt;0,INDEX($EZ$918:$GM$918,$GP918),"")</f>
      </c>
      <c r="GT918">
        <f>IF($JC918&gt;=1,INDEX($GR:$GR,$JB918+1),"")</f>
      </c>
      <c r="GU918">
        <f>IF($JC918&gt;=2,INDEX($GR:$GR,$JB918+2),"")</f>
      </c>
      <c r="GV918">
        <f>IF($JC918&gt;=3,INDEX($GR:$GR,$JB918+3),"")</f>
      </c>
      <c r="GW918">
        <f>IF($JC918&gt;=4,INDEX($GR:$GR,$JB918+4),"")</f>
      </c>
      <c r="GX918">
        <f>IF($JC918&gt;=5,INDEX($GR:$GR,$JB918+5),"")</f>
      </c>
      <c r="GY918">
        <f>IF($JC918&gt;=6,INDEX($GR:$GR,$JB918+6),"")</f>
      </c>
      <c r="GZ918">
        <f>IF($JC918&gt;=7,INDEX($GR:$GR,$JB918+7),"")</f>
      </c>
      <c r="HA918">
        <f>IF($JC918&gt;=8,INDEX($GR:$GR,$JB918+8),"")</f>
      </c>
      <c r="HB918">
        <f>IF($JC918&gt;=9,INDEX($GR:$GR,$JB918+9),"")</f>
      </c>
      <c r="HC918">
        <f>IF($JC918&gt;=10,INDEX($GR:$GR,$JB918+10),"")</f>
      </c>
      <c r="HD918">
        <f>IF($JC918&gt;=11,INDEX($GR:$GR,$JB918+11),"")</f>
      </c>
      <c r="HE918">
        <f>IF($JC918&gt;=12,INDEX($GR:$GR,$JB918+12),"")</f>
      </c>
      <c r="HF918">
        <f>IF($JC918&gt;=13,INDEX($GR:$GR,$JB918+13),"")</f>
      </c>
      <c r="HG918">
        <f>IF($JC918&gt;=14,INDEX($GR:$GR,$JB918+14),"")</f>
      </c>
      <c r="HH918">
        <f>IF($JC918&gt;=15,INDEX($GR:$GR,$JB918+15),"")</f>
      </c>
      <c r="HI918">
        <f>IF($JC918&gt;=16,INDEX($GR:$GR,$JB918+16),"")</f>
      </c>
      <c r="HJ918">
        <f>IF($JC918&gt;=17,INDEX($GR:$GR,$JB918+17),"")</f>
      </c>
      <c r="HK918">
        <f>IF($JC918&gt;=18,INDEX($GR:$GR,$JB918+18),"")</f>
      </c>
      <c r="HL918">
        <f>IF($JC918&gt;=19,INDEX($GR:$GR,$JB918+19),"")</f>
      </c>
      <c r="HM918">
        <f>IF($JC918&gt;=20,INDEX($GR:$GR,$JB918+20),"")</f>
      </c>
      <c r="HN918">
        <f>IF($JC918&gt;=21,INDEX($GR:$GR,$JB918+21),"")</f>
      </c>
      <c r="HO918">
        <f>IF($JC918&gt;=22,INDEX($GR:$GR,$JB918+22),"")</f>
      </c>
      <c r="HP918">
        <f>IF($JC918&gt;=23,INDEX($GR:$GR,$JB918+23),"")</f>
      </c>
      <c r="HQ918">
        <f>IF($JC918&gt;=24,INDEX($GR:$GR,$JB918+24),"")</f>
      </c>
      <c r="HR918">
        <f>IF($JC918&gt;=25,INDEX($GR:$GR,$JB918+25),"")</f>
      </c>
      <c r="HS918">
        <f>IF($JC918&gt;=26,INDEX($GR:$GR,$JB918+26),"")</f>
      </c>
      <c r="HT918">
        <f>IF($JC918&gt;=27,INDEX($GR:$GR,$JB918+27),"")</f>
      </c>
      <c r="HU918">
        <f>IF($JC918&gt;=28,INDEX($GR:$GR,$JB918+28),"")</f>
      </c>
      <c r="HV918">
        <f>IF($JC918&gt;=29,INDEX($GR:$GR,$JB918+29),"")</f>
      </c>
      <c r="HW918">
        <f>IF($JC918&gt;=30,INDEX($GR:$GR,$JB918+30),"")</f>
      </c>
      <c r="HX918">
        <f>IF($JC918&gt;=31,INDEX($GR:$GR,$JB918+31),"")</f>
      </c>
      <c r="HY918">
        <f>IF($JC918&gt;=32,INDEX($GR:$GR,$JB918+32),"")</f>
      </c>
      <c r="HZ918">
        <f>IF($JC918&gt;=33,INDEX($GR:$GR,$JB918+33),"")</f>
      </c>
      <c r="IA918">
        <f>IF($JC918&gt;=34,INDEX($GR:$GR,$JB918+34),"")</f>
      </c>
      <c r="IB918">
        <f>IF($JC918&gt;=35,INDEX($GR:$GR,$JB918+35),"")</f>
      </c>
      <c r="IC918">
        <f>IF($JC918&gt;=36,INDEX($GR:$GR,$JB918+36),"")</f>
      </c>
      <c r="ID918">
        <f>IF($JC918&gt;=37,INDEX($GR:$GR,$JB918+37),"")</f>
      </c>
      <c r="IE918">
        <f>IF($JC918&gt;=38,INDEX($GR:$GR,$JB918+38),"")</f>
      </c>
      <c r="IF918">
        <f>IF($JC918&gt;=39,INDEX($GR:$GR,$JB918+39),"")</f>
      </c>
      <c r="IG918">
        <f>IF($JC918&gt;=40,INDEX($GR:$GR,$JB918+40),"")</f>
      </c>
      <c r="IH918">
        <f>IF($JC918&gt;=41,INDEX($GR:$GR,$JB918+41),"")</f>
      </c>
      <c r="II918">
        <f>IF($JC918&gt;=42,INDEX($GR:$GR,$JB918+42),"")</f>
      </c>
      <c r="IJ918">
        <f>IF($JC918&gt;=43,INDEX($GR:$GR,$JB918+43),"")</f>
      </c>
      <c r="IK918">
        <f>IF($JC918&gt;=44,INDEX($GR:$GR,$JB918+44),"")</f>
      </c>
      <c r="IL918">
        <f>IF($JC918&gt;=45,INDEX($GR:$GR,$JB918+45),"")</f>
      </c>
      <c r="IM918">
        <f>IF($JC918&gt;=46,INDEX($GR:$GR,$JB918+46),"")</f>
      </c>
      <c r="IN918">
        <f>IF($JC918&gt;=47,INDEX($GR:$GR,$JB918+47),"")</f>
      </c>
      <c r="IO918">
        <f>IF($JC918&gt;=48,INDEX($GR:$GR,$JB918+48),"")</f>
      </c>
      <c r="IP918">
        <f>IF($JC918&gt;=49,INDEX($GR:$GR,$JB918+49),"")</f>
      </c>
      <c r="IQ918">
        <f>IF($JC918&gt;=50,INDEX($GR:$GR,$JB918+50),"")</f>
      </c>
      <c r="IR918">
        <f>IF($JC918&gt;=51,INDEX($GR:$GR,$JB918+51),"")</f>
      </c>
      <c r="IS918">
        <f>IF($JC918&gt;=52,INDEX($GR:$GR,$JB918+52),"")</f>
      </c>
      <c r="IT918">
        <f>IF($JC918&gt;=53,INDEX($GR:$GR,$JB918+53),"")</f>
      </c>
      <c r="IU918">
        <f>IF($JC918&gt;=54,INDEX($GR:$GR,$JB918+54),"")</f>
      </c>
      <c r="IV918">
        <f>IF($JC918&gt;=55,INDEX($GR:$GR,$JB918+55),"")</f>
      </c>
      <c r="IW918">
        <f>IF($JC918&gt;=56,INDEX($GR:$GR,$JB918+56),"")</f>
      </c>
      <c r="IX918">
        <f>IF($JC918&gt;=57,INDEX($GR:$GR,$JB918+57),"")</f>
      </c>
      <c r="IY918">
        <f>IF($JC918&gt;=58,INDEX($GR:$GR,$JB918+58),"")</f>
      </c>
      <c r="IZ918">
        <f>IF($JC918&gt;=59,INDEX($GR:$GR,$JB918+59),"")</f>
      </c>
      <c r="JA918">
        <f>IF($JC918&gt;=60,INDEX($GR:$GR,$JB918+60),"")</f>
      </c>
      <c r="JB918">
        <f>IFERROR(MATCH($GQ918,$GR$2:$GR$324,0)+1,0)</f>
      </c>
      <c r="JC918">
        <f>IFERROR(INDEX($GS$2:$GS$324,MATCH($GQ918,$GR$2:$GR$324,0)),0)</f>
      </c>
      <c r="JD918" t="s">
        <v>40</v>
      </c>
      <c r="JE918" t="s">
        <v>40</v>
      </c>
    </row>
    <row r="919" spans="1:265" x14ac:dyDescent="0.25">
      <c r="Q919">
        <f>IF(OR($T919="",$P919=""),"",IFERROR($T919/$P919,0))</f>
      </c>
      <c r="R919">
        <f>IF($T919="","",
SUM($S919,$U919,$Z919,$V919,$X919)*
(1-IF($AA919="",0,VALUE($AA919)/100)))</f>
      </c>
      <c r="S919">
        <f>IF($T919="","",$T919)</f>
      </c>
      <c r="U919">
        <f>IF($T919="","",
IF($N919="","",
IF(ISNUMBER(SEARCH("exempt",LOWER($N919))),0,
$T919*(VALUE(SUBSTITUTE($N919,"%",""))/100))))</f>
      </c>
      <c r="AB919">
        <f>IFERROR(IF(FIND(" - ",$K919)&gt;0,MID($K919,FIND(" - ",$K919)+3,LEN($K919)),""),"")</f>
      </c>
      <c r="AK919" t="s">
        <v>1506</v>
      </c>
      <c r="AP919">
        <f>IFERROR(LEFT($K919,FIND(" - ",$K919)-1),$K919)</f>
      </c>
      <c r="AS919">
        <f>IF($CH919&gt;=1,INDEX($AQ:$AQ,$CG919+1),"")</f>
      </c>
      <c r="AT919">
        <f>IF($CH919&gt;=2,INDEX($AQ:$AQ,$CG919+2),"")</f>
      </c>
      <c r="AU919">
        <f>IF($CH919&gt;=3,INDEX($AQ:$AQ,$CG919+3),"")</f>
      </c>
      <c r="AV919">
        <f>IF($CH919&gt;=4,INDEX($AQ:$AQ,$CG919+4),"")</f>
      </c>
      <c r="AW919">
        <f>IF($CH919&gt;=5,INDEX($AQ:$AQ,$CG919+5),"")</f>
      </c>
      <c r="AX919">
        <f>IF($CH919&gt;=6,INDEX($AQ:$AQ,$CG919+6),"")</f>
      </c>
      <c r="AY919">
        <f>IF($CH919&gt;=7,INDEX($AQ:$AQ,$CG919+7),"")</f>
      </c>
      <c r="AZ919">
        <f>IF($CH919&gt;=8,INDEX($AQ:$AQ,$CG919+8),"")</f>
      </c>
      <c r="BA919">
        <f>IF($CH919&gt;=9,INDEX($AQ:$AQ,$CG919+9),"")</f>
      </c>
      <c r="BB919">
        <f>IF($CH919&gt;=10,INDEX($AQ:$AQ,$CG919+10),"")</f>
      </c>
      <c r="BC919">
        <f>IF($CH919&gt;=11,INDEX($AQ:$AQ,$CG919+11),"")</f>
      </c>
      <c r="BD919">
        <f>IF($CH919&gt;=12,INDEX($AQ:$AQ,$CG919+12),"")</f>
      </c>
      <c r="BE919">
        <f>IF($CH919&gt;=13,INDEX($AQ:$AQ,$CG919+13),"")</f>
      </c>
      <c r="BF919">
        <f>IF($CH919&gt;=14,INDEX($AQ:$AQ,$CG919+14),"")</f>
      </c>
      <c r="BG919">
        <f>IF($CH919&gt;=15,INDEX($AQ:$AQ,$CG919+15),"")</f>
      </c>
      <c r="BH919">
        <f>IF($CH919&gt;=16,INDEX($AQ:$AQ,$CG919+16),"")</f>
      </c>
      <c r="BI919">
        <f>IF($CH919&gt;=17,INDEX($AQ:$AQ,$CG919+17),"")</f>
      </c>
      <c r="BJ919">
        <f>IF($CH919&gt;=18,INDEX($AQ:$AQ,$CG919+18),"")</f>
      </c>
      <c r="BK919">
        <f>IF($CH919&gt;=19,INDEX($AQ:$AQ,$CG919+19),"")</f>
      </c>
      <c r="BL919">
        <f>IF($CH919&gt;=20,INDEX($AQ:$AQ,$CG919+20),"")</f>
      </c>
      <c r="BM919">
        <f>IF($CH919&gt;=21,INDEX($AQ:$AQ,$CG919+21),"")</f>
      </c>
      <c r="BN919">
        <f>IF($CH919&gt;=22,INDEX($AQ:$AQ,$CG919+22),"")</f>
      </c>
      <c r="BO919">
        <f>IF($CH919&gt;=23,INDEX($AQ:$AQ,$CG919+23),"")</f>
      </c>
      <c r="BP919">
        <f>IF($CH919&gt;=24,INDEX($AQ:$AQ,$CG919+24),"")</f>
      </c>
      <c r="BQ919">
        <f>IF($CH919&gt;=25,INDEX($AQ:$AQ,$CG919+25),"")</f>
      </c>
      <c r="BR919">
        <f>IF($CH919&gt;=26,INDEX($AQ:$AQ,$CG919+26),"")</f>
      </c>
      <c r="BS919">
        <f>IF($CH919&gt;=27,INDEX($AQ:$AQ,$CG919+27),"")</f>
      </c>
      <c r="BT919">
        <f>IF($CH919&gt;=28,INDEX($AQ:$AQ,$CG919+28),"")</f>
      </c>
      <c r="BU919">
        <f>IF($CH919&gt;=29,INDEX($AQ:$AQ,$CG919+29),"")</f>
      </c>
      <c r="BV919">
        <f>IF($CH919&gt;=30,INDEX($AQ:$AQ,$CG919+30),"")</f>
      </c>
      <c r="BW919">
        <f>IF($CH919&gt;=31,INDEX($AQ:$AQ,$CG919+31),"")</f>
      </c>
      <c r="BX919">
        <f>IF($CH919&gt;=32,INDEX($AQ:$AQ,$CG919+32),"")</f>
      </c>
      <c r="BY919">
        <f>IF($CH919&gt;=33,INDEX($AQ:$AQ,$CG919+33),"")</f>
      </c>
      <c r="BZ919">
        <f>IF($CH919&gt;=34,INDEX($AQ:$AQ,$CG919+34),"")</f>
      </c>
      <c r="CA919">
        <f>IF($CH919&gt;=35,INDEX($AQ:$AQ,$CG919+35),"")</f>
      </c>
      <c r="CB919">
        <f>IF($CH919&gt;=36,INDEX($AQ:$AQ,$CG919+36),"")</f>
      </c>
      <c r="CC919">
        <f>IF($CH919&gt;=37,INDEX($AQ:$AQ,$CG919+37),"")</f>
      </c>
      <c r="CD919">
        <f>IF($CH919&gt;=38,INDEX($AQ:$AQ,$CG919+38),"")</f>
      </c>
      <c r="CE919">
        <f>IF($CH919&gt;=39,INDEX($AQ:$AQ,$CG919+39),"")</f>
      </c>
      <c r="CF919">
        <f>IF($CH919&gt;=40,INDEX($AQ:$AQ,$CG919+40),"")</f>
      </c>
      <c r="CG919">
        <f>IFERROR(MATCH($AP919,$AQ$2:$AQ$134,0)+1,0)</f>
      </c>
      <c r="CH919">
        <f>IFERROR(INDEX($AR$2:$AR$134,MATCH($AP919,$AQ$2:$AQ$134,0)),0)</f>
      </c>
      <c r="CI919">
        <f>IFERROR(LEFT($L919,FIND(" - ",$L919)-1),$L919)</f>
      </c>
      <c r="CL919">
        <f>IF($DG919&gt;=1,INDEX($CJ:$CJ,$DF919+1),"")</f>
      </c>
      <c r="CM919">
        <f>IF($DG919&gt;=2,INDEX($CJ:$CJ,$DF919+2),"")</f>
      </c>
      <c r="CN919">
        <f>IF($DG919&gt;=3,INDEX($CJ:$CJ,$DF919+3),"")</f>
      </c>
      <c r="CO919">
        <f>IF($DG919&gt;=4,INDEX($CJ:$CJ,$DF919+4),"")</f>
      </c>
      <c r="CP919">
        <f>IF($DG919&gt;=5,INDEX($CJ:$CJ,$DF919+5),"")</f>
      </c>
      <c r="CQ919">
        <f>IF($DG919&gt;=6,INDEX($CJ:$CJ,$DF919+6),"")</f>
      </c>
      <c r="CR919">
        <f>IF($DG919&gt;=7,INDEX($CJ:$CJ,$DF919+7),"")</f>
      </c>
      <c r="CS919">
        <f>IF($DG919&gt;=8,INDEX($CJ:$CJ,$DF919+8),"")</f>
      </c>
      <c r="CT919">
        <f>IF($DG919&gt;=9,INDEX($CJ:$CJ,$DF919+9),"")</f>
      </c>
      <c r="CU919">
        <f>IF($DG919&gt;=10,INDEX($CJ:$CJ,$DF919+10),"")</f>
      </c>
      <c r="CV919">
        <f>IF($DG919&gt;=11,INDEX($CJ:$CJ,$DF919+11),"")</f>
      </c>
      <c r="CW919">
        <f>IF($DG919&gt;=12,INDEX($CJ:$CJ,$DF919+12),"")</f>
      </c>
      <c r="CX919">
        <f>IF($DG919&gt;=13,INDEX($CJ:$CJ,$DF919+13),"")</f>
      </c>
      <c r="CY919">
        <f>IF($DG919&gt;=14,INDEX($CJ:$CJ,$DF919+14),"")</f>
      </c>
      <c r="CZ919">
        <f>IF($DG919&gt;=15,INDEX($CJ:$CJ,$DF919+15),"")</f>
      </c>
      <c r="DA919">
        <f>IF($DG919&gt;=16,INDEX($CJ:$CJ,$DF919+16),"")</f>
      </c>
      <c r="DB919">
        <f>IF($DG919&gt;=17,INDEX($CJ:$CJ,$DF919+17),"")</f>
      </c>
      <c r="DC919">
        <f>IF($DG919&gt;=18,INDEX($CJ:$CJ,$DF919+18),"")</f>
      </c>
      <c r="DD919">
        <f>IF($DG919&gt;=19,INDEX($CJ:$CJ,$DF919+19),"")</f>
      </c>
      <c r="DE919">
        <f>IF($DG919&gt;=20,INDEX($CJ:$CJ,$DF919+20),"")</f>
      </c>
      <c r="DF919">
        <f>IFERROR(MATCH($CI919,$CJ$2:$CJ$263,0)+1,0)</f>
      </c>
      <c r="DG919">
        <f>IFERROR(INDEX($CK$2:$CK$263,MATCH($CI919,$CJ$2:$CJ$263,0)),0)</f>
      </c>
      <c r="DH919">
        <f>IFERROR(INDEX($AO:$AO,MATCH($N919,$AN:$AN,0))&amp;"","")</f>
      </c>
      <c r="DL919">
        <f>IF($GO919&gt;=1,INDEX($DI:$DI,$GN919+1),"")</f>
      </c>
      <c r="DM919">
        <f>IF($GO919&gt;=2,INDEX($DI:$DI,$GN919+2),"")</f>
      </c>
      <c r="DN919">
        <f>IF($GO919&gt;=3,INDEX($DI:$DI,$GN919+3),"")</f>
      </c>
      <c r="DO919">
        <f>IF($GO919&gt;=4,INDEX($DI:$DI,$GN919+4),"")</f>
      </c>
      <c r="DP919">
        <f>IF($GO919&gt;=5,INDEX($DI:$DI,$GN919+5),"")</f>
      </c>
      <c r="DQ919">
        <f>IF($GO919&gt;=6,INDEX($DI:$DI,$GN919+6),"")</f>
      </c>
      <c r="DR919">
        <f>IF($GO919&gt;=7,INDEX($DI:$DI,$GN919+7),"")</f>
      </c>
      <c r="DS919">
        <f>IF($GO919&gt;=8,INDEX($DI:$DI,$GN919+8),"")</f>
      </c>
      <c r="DT919">
        <f>IF($GO919&gt;=9,INDEX($DI:$DI,$GN919+9),"")</f>
      </c>
      <c r="DU919">
        <f>IF($GO919&gt;=10,INDEX($DI:$DI,$GN919+10),"")</f>
      </c>
      <c r="DV919">
        <f>IF($GO919&gt;=11,INDEX($DI:$DI,$GN919+11),"")</f>
      </c>
      <c r="DW919">
        <f>IF($GO919&gt;=12,INDEX($DI:$DI,$GN919+12),"")</f>
      </c>
      <c r="DX919">
        <f>IF($GO919&gt;=13,INDEX($DI:$DI,$GN919+13),"")</f>
      </c>
      <c r="DY919">
        <f>IF($GO919&gt;=14,INDEX($DI:$DI,$GN919+14),"")</f>
      </c>
      <c r="DZ919">
        <f>IF($GO919&gt;=15,INDEX($DI:$DI,$GN919+15),"")</f>
      </c>
      <c r="EA919">
        <f>IF($GO919&gt;=16,INDEX($DI:$DI,$GN919+16),"")</f>
      </c>
      <c r="EB919">
        <f>IF($GO919&gt;=17,INDEX($DI:$DI,$GN919+17),"")</f>
      </c>
      <c r="EC919">
        <f>IF($GO919&gt;=18,INDEX($DI:$DI,$GN919+18),"")</f>
      </c>
      <c r="ED919">
        <f>IF($GO919&gt;=19,INDEX($DI:$DI,$GN919+19),"")</f>
      </c>
      <c r="EE919">
        <f>IF($GO919&gt;=20,INDEX($DI:$DI,$GN919+20),"")</f>
      </c>
      <c r="EF919">
        <f>IF($GO919&gt;=21,INDEX($DI:$DI,$GN919+21),"")</f>
      </c>
      <c r="EG919">
        <f>IF($GO919&gt;=22,INDEX($DI:$DI,$GN919+22),"")</f>
      </c>
      <c r="EH919">
        <f>IF($GO919&gt;=23,INDEX($DI:$DI,$GN919+23),"")</f>
      </c>
      <c r="EI919">
        <f>IF($GO919&gt;=24,INDEX($DI:$DI,$GN919+24),"")</f>
      </c>
      <c r="EJ919">
        <f>IF($GO919&gt;=25,INDEX($DI:$DI,$GN919+25),"")</f>
      </c>
      <c r="EK919">
        <f>IF($GO919&gt;=26,INDEX($DI:$DI,$GN919+26),"")</f>
      </c>
      <c r="EL919">
        <f>IF($GO919&gt;=27,INDEX($DI:$DI,$GN919+27),"")</f>
      </c>
      <c r="EM919">
        <f>IF($GO919&gt;=28,INDEX($DI:$DI,$GN919+28),"")</f>
      </c>
      <c r="EN919">
        <f>IF($GO919&gt;=29,INDEX($DI:$DI,$GN919+29),"")</f>
      </c>
      <c r="EO919">
        <f>IF($GO919&gt;=30,INDEX($DI:$DI,$GN919+30),"")</f>
      </c>
      <c r="EP919">
        <f>IF($GO919&gt;=31,INDEX($DI:$DI,$GN919+31),"")</f>
      </c>
      <c r="EQ919">
        <f>IF($GO919&gt;=32,INDEX($DI:$DI,$GN919+32),"")</f>
      </c>
      <c r="ER919">
        <f>IF($GO919&gt;=33,INDEX($DI:$DI,$GN919+33),"")</f>
      </c>
      <c r="ES919">
        <f>IF($GO919&gt;=34,INDEX($DI:$DI,$GN919+34),"")</f>
      </c>
      <c r="ET919">
        <f>IF($GO919&gt;=35,INDEX($DI:$DI,$GN919+35),"")</f>
      </c>
      <c r="EU919">
        <f>IF($GO919&gt;=36,INDEX($DI:$DI,$GN919+36),"")</f>
      </c>
      <c r="EV919">
        <f>IF($GO919&gt;=37,INDEX($DI:$DI,$GN919+37),"")</f>
      </c>
      <c r="EW919">
        <f>IF($GO919&gt;=38,INDEX($DI:$DI,$GN919+38),"")</f>
      </c>
      <c r="EX919">
        <f>IF($GO919&gt;=39,INDEX($DI:$DI,$GN919+39),"")</f>
      </c>
      <c r="EY919">
        <f>IF($GO919&gt;=40,INDEX($DI:$DI,$GN919+40),"")</f>
      </c>
      <c r="EZ919">
        <f>IF($GO919&gt;=1,INDEX($DJ:$DJ,$GN919+1),"")</f>
      </c>
      <c r="FA919">
        <f>IF($GO919&gt;=2,INDEX($DJ:$DJ,$GN919+2),"")</f>
      </c>
      <c r="FB919">
        <f>IF($GO919&gt;=3,INDEX($DJ:$DJ,$GN919+3),"")</f>
      </c>
      <c r="FC919">
        <f>IF($GO919&gt;=4,INDEX($DJ:$DJ,$GN919+4),"")</f>
      </c>
      <c r="FD919">
        <f>IF($GO919&gt;=5,INDEX($DJ:$DJ,$GN919+5),"")</f>
      </c>
      <c r="FE919">
        <f>IF($GO919&gt;=6,INDEX($DJ:$DJ,$GN919+6),"")</f>
      </c>
      <c r="FF919">
        <f>IF($GO919&gt;=7,INDEX($DJ:$DJ,$GN919+7),"")</f>
      </c>
      <c r="FG919">
        <f>IF($GO919&gt;=8,INDEX($DJ:$DJ,$GN919+8),"")</f>
      </c>
      <c r="FH919">
        <f>IF($GO919&gt;=9,INDEX($DJ:$DJ,$GN919+9),"")</f>
      </c>
      <c r="FI919">
        <f>IF($GO919&gt;=10,INDEX($DJ:$DJ,$GN919+10),"")</f>
      </c>
      <c r="FJ919">
        <f>IF($GO919&gt;=11,INDEX($DJ:$DJ,$GN919+11),"")</f>
      </c>
      <c r="FK919">
        <f>IF($GO919&gt;=12,INDEX($DJ:$DJ,$GN919+12),"")</f>
      </c>
      <c r="FL919">
        <f>IF($GO919&gt;=13,INDEX($DJ:$DJ,$GN919+13),"")</f>
      </c>
      <c r="FM919">
        <f>IF($GO919&gt;=14,INDEX($DJ:$DJ,$GN919+14),"")</f>
      </c>
      <c r="FN919">
        <f>IF($GO919&gt;=15,INDEX($DJ:$DJ,$GN919+15),"")</f>
      </c>
      <c r="FO919">
        <f>IF($GO919&gt;=16,INDEX($DJ:$DJ,$GN919+16),"")</f>
      </c>
      <c r="FP919">
        <f>IF($GO919&gt;=17,INDEX($DJ:$DJ,$GN919+17),"")</f>
      </c>
      <c r="FQ919">
        <f>IF($GO919&gt;=18,INDEX($DJ:$DJ,$GN919+18),"")</f>
      </c>
      <c r="FR919">
        <f>IF($GO919&gt;=19,INDEX($DJ:$DJ,$GN919+19),"")</f>
      </c>
      <c r="FS919">
        <f>IF($GO919&gt;=20,INDEX($DJ:$DJ,$GN919+20),"")</f>
      </c>
      <c r="FT919">
        <f>IF($GO919&gt;=21,INDEX($DJ:$DJ,$GN919+21),"")</f>
      </c>
      <c r="FU919">
        <f>IF($GO919&gt;=22,INDEX($DJ:$DJ,$GN919+22),"")</f>
      </c>
      <c r="FV919">
        <f>IF($GO919&gt;=23,INDEX($DJ:$DJ,$GN919+23),"")</f>
      </c>
      <c r="FW919">
        <f>IF($GO919&gt;=24,INDEX($DJ:$DJ,$GN919+24),"")</f>
      </c>
      <c r="FX919">
        <f>IF($GO919&gt;=25,INDEX($DJ:$DJ,$GN919+25),"")</f>
      </c>
      <c r="FY919">
        <f>IF($GO919&gt;=26,INDEX($DJ:$DJ,$GN919+26),"")</f>
      </c>
      <c r="FZ919">
        <f>IF($GO919&gt;=27,INDEX($DJ:$DJ,$GN919+27),"")</f>
      </c>
      <c r="GA919">
        <f>IF($GO919&gt;=28,INDEX($DJ:$DJ,$GN919+28),"")</f>
      </c>
      <c r="GB919">
        <f>IF($GO919&gt;=29,INDEX($DJ:$DJ,$GN919+29),"")</f>
      </c>
      <c r="GC919">
        <f>IF($GO919&gt;=30,INDEX($DJ:$DJ,$GN919+30),"")</f>
      </c>
      <c r="GD919">
        <f>IF($GO919&gt;=31,INDEX($DJ:$DJ,$GN919+31),"")</f>
      </c>
      <c r="GE919">
        <f>IF($GO919&gt;=32,INDEX($DJ:$DJ,$GN919+32),"")</f>
      </c>
      <c r="GF919">
        <f>IF($GO919&gt;=33,INDEX($DJ:$DJ,$GN919+33),"")</f>
      </c>
      <c r="GG919">
        <f>IF($GO919&gt;=34,INDEX($DJ:$DJ,$GN919+34),"")</f>
      </c>
      <c r="GH919">
        <f>IF($GO919&gt;=35,INDEX($DJ:$DJ,$GN919+35),"")</f>
      </c>
      <c r="GI919">
        <f>IF($GO919&gt;=36,INDEX($DJ:$DJ,$GN919+36),"")</f>
      </c>
      <c r="GJ919">
        <f>IF($GO919&gt;=37,INDEX($DJ:$DJ,$GN919+37),"")</f>
      </c>
      <c r="GK919">
        <f>IF($GO919&gt;=38,INDEX($DJ:$DJ,$GN919+38),"")</f>
      </c>
      <c r="GL919">
        <f>IF($GO919&gt;=39,INDEX($DJ:$DJ,$GN919+39),"")</f>
      </c>
      <c r="GM919">
        <f>IF($GO919&gt;=40,INDEX($DJ:$DJ,$GN919+40),"")</f>
      </c>
      <c r="GN919">
        <f>IFERROR(MATCH($DH919,$DI$2:$DI$148,0)+1,0)</f>
      </c>
      <c r="GO919">
        <f>IFERROR(INDEX($DK$2:$DK$148,MATCH($DH919,$DI$2:$DI$148,0)),0)</f>
      </c>
      <c r="GP919">
        <f>IFERROR(MATCH($Y919,$DL$919:$EY$919,0),0)</f>
      </c>
      <c r="GQ919">
        <f>IF($GP919&gt;0,INDEX($EZ$919:$GM$919,$GP919),"")</f>
      </c>
      <c r="GT919">
        <f>IF($JC919&gt;=1,INDEX($GR:$GR,$JB919+1),"")</f>
      </c>
      <c r="GU919">
        <f>IF($JC919&gt;=2,INDEX($GR:$GR,$JB919+2),"")</f>
      </c>
      <c r="GV919">
        <f>IF($JC919&gt;=3,INDEX($GR:$GR,$JB919+3),"")</f>
      </c>
      <c r="GW919">
        <f>IF($JC919&gt;=4,INDEX($GR:$GR,$JB919+4),"")</f>
      </c>
      <c r="GX919">
        <f>IF($JC919&gt;=5,INDEX($GR:$GR,$JB919+5),"")</f>
      </c>
      <c r="GY919">
        <f>IF($JC919&gt;=6,INDEX($GR:$GR,$JB919+6),"")</f>
      </c>
      <c r="GZ919">
        <f>IF($JC919&gt;=7,INDEX($GR:$GR,$JB919+7),"")</f>
      </c>
      <c r="HA919">
        <f>IF($JC919&gt;=8,INDEX($GR:$GR,$JB919+8),"")</f>
      </c>
      <c r="HB919">
        <f>IF($JC919&gt;=9,INDEX($GR:$GR,$JB919+9),"")</f>
      </c>
      <c r="HC919">
        <f>IF($JC919&gt;=10,INDEX($GR:$GR,$JB919+10),"")</f>
      </c>
      <c r="HD919">
        <f>IF($JC919&gt;=11,INDEX($GR:$GR,$JB919+11),"")</f>
      </c>
      <c r="HE919">
        <f>IF($JC919&gt;=12,INDEX($GR:$GR,$JB919+12),"")</f>
      </c>
      <c r="HF919">
        <f>IF($JC919&gt;=13,INDEX($GR:$GR,$JB919+13),"")</f>
      </c>
      <c r="HG919">
        <f>IF($JC919&gt;=14,INDEX($GR:$GR,$JB919+14),"")</f>
      </c>
      <c r="HH919">
        <f>IF($JC919&gt;=15,INDEX($GR:$GR,$JB919+15),"")</f>
      </c>
      <c r="HI919">
        <f>IF($JC919&gt;=16,INDEX($GR:$GR,$JB919+16),"")</f>
      </c>
      <c r="HJ919">
        <f>IF($JC919&gt;=17,INDEX($GR:$GR,$JB919+17),"")</f>
      </c>
      <c r="HK919">
        <f>IF($JC919&gt;=18,INDEX($GR:$GR,$JB919+18),"")</f>
      </c>
      <c r="HL919">
        <f>IF($JC919&gt;=19,INDEX($GR:$GR,$JB919+19),"")</f>
      </c>
      <c r="HM919">
        <f>IF($JC919&gt;=20,INDEX($GR:$GR,$JB919+20),"")</f>
      </c>
      <c r="HN919">
        <f>IF($JC919&gt;=21,INDEX($GR:$GR,$JB919+21),"")</f>
      </c>
      <c r="HO919">
        <f>IF($JC919&gt;=22,INDEX($GR:$GR,$JB919+22),"")</f>
      </c>
      <c r="HP919">
        <f>IF($JC919&gt;=23,INDEX($GR:$GR,$JB919+23),"")</f>
      </c>
      <c r="HQ919">
        <f>IF($JC919&gt;=24,INDEX($GR:$GR,$JB919+24),"")</f>
      </c>
      <c r="HR919">
        <f>IF($JC919&gt;=25,INDEX($GR:$GR,$JB919+25),"")</f>
      </c>
      <c r="HS919">
        <f>IF($JC919&gt;=26,INDEX($GR:$GR,$JB919+26),"")</f>
      </c>
      <c r="HT919">
        <f>IF($JC919&gt;=27,INDEX($GR:$GR,$JB919+27),"")</f>
      </c>
      <c r="HU919">
        <f>IF($JC919&gt;=28,INDEX($GR:$GR,$JB919+28),"")</f>
      </c>
      <c r="HV919">
        <f>IF($JC919&gt;=29,INDEX($GR:$GR,$JB919+29),"")</f>
      </c>
      <c r="HW919">
        <f>IF($JC919&gt;=30,INDEX($GR:$GR,$JB919+30),"")</f>
      </c>
      <c r="HX919">
        <f>IF($JC919&gt;=31,INDEX($GR:$GR,$JB919+31),"")</f>
      </c>
      <c r="HY919">
        <f>IF($JC919&gt;=32,INDEX($GR:$GR,$JB919+32),"")</f>
      </c>
      <c r="HZ919">
        <f>IF($JC919&gt;=33,INDEX($GR:$GR,$JB919+33),"")</f>
      </c>
      <c r="IA919">
        <f>IF($JC919&gt;=34,INDEX($GR:$GR,$JB919+34),"")</f>
      </c>
      <c r="IB919">
        <f>IF($JC919&gt;=35,INDEX($GR:$GR,$JB919+35),"")</f>
      </c>
      <c r="IC919">
        <f>IF($JC919&gt;=36,INDEX($GR:$GR,$JB919+36),"")</f>
      </c>
      <c r="ID919">
        <f>IF($JC919&gt;=37,INDEX($GR:$GR,$JB919+37),"")</f>
      </c>
      <c r="IE919">
        <f>IF($JC919&gt;=38,INDEX($GR:$GR,$JB919+38),"")</f>
      </c>
      <c r="IF919">
        <f>IF($JC919&gt;=39,INDEX($GR:$GR,$JB919+39),"")</f>
      </c>
      <c r="IG919">
        <f>IF($JC919&gt;=40,INDEX($GR:$GR,$JB919+40),"")</f>
      </c>
      <c r="IH919">
        <f>IF($JC919&gt;=41,INDEX($GR:$GR,$JB919+41),"")</f>
      </c>
      <c r="II919">
        <f>IF($JC919&gt;=42,INDEX($GR:$GR,$JB919+42),"")</f>
      </c>
      <c r="IJ919">
        <f>IF($JC919&gt;=43,INDEX($GR:$GR,$JB919+43),"")</f>
      </c>
      <c r="IK919">
        <f>IF($JC919&gt;=44,INDEX($GR:$GR,$JB919+44),"")</f>
      </c>
      <c r="IL919">
        <f>IF($JC919&gt;=45,INDEX($GR:$GR,$JB919+45),"")</f>
      </c>
      <c r="IM919">
        <f>IF($JC919&gt;=46,INDEX($GR:$GR,$JB919+46),"")</f>
      </c>
      <c r="IN919">
        <f>IF($JC919&gt;=47,INDEX($GR:$GR,$JB919+47),"")</f>
      </c>
      <c r="IO919">
        <f>IF($JC919&gt;=48,INDEX($GR:$GR,$JB919+48),"")</f>
      </c>
      <c r="IP919">
        <f>IF($JC919&gt;=49,INDEX($GR:$GR,$JB919+49),"")</f>
      </c>
      <c r="IQ919">
        <f>IF($JC919&gt;=50,INDEX($GR:$GR,$JB919+50),"")</f>
      </c>
      <c r="IR919">
        <f>IF($JC919&gt;=51,INDEX($GR:$GR,$JB919+51),"")</f>
      </c>
      <c r="IS919">
        <f>IF($JC919&gt;=52,INDEX($GR:$GR,$JB919+52),"")</f>
      </c>
      <c r="IT919">
        <f>IF($JC919&gt;=53,INDEX($GR:$GR,$JB919+53),"")</f>
      </c>
      <c r="IU919">
        <f>IF($JC919&gt;=54,INDEX($GR:$GR,$JB919+54),"")</f>
      </c>
      <c r="IV919">
        <f>IF($JC919&gt;=55,INDEX($GR:$GR,$JB919+55),"")</f>
      </c>
      <c r="IW919">
        <f>IF($JC919&gt;=56,INDEX($GR:$GR,$JB919+56),"")</f>
      </c>
      <c r="IX919">
        <f>IF($JC919&gt;=57,INDEX($GR:$GR,$JB919+57),"")</f>
      </c>
      <c r="IY919">
        <f>IF($JC919&gt;=58,INDEX($GR:$GR,$JB919+58),"")</f>
      </c>
      <c r="IZ919">
        <f>IF($JC919&gt;=59,INDEX($GR:$GR,$JB919+59),"")</f>
      </c>
      <c r="JA919">
        <f>IF($JC919&gt;=60,INDEX($GR:$GR,$JB919+60),"")</f>
      </c>
      <c r="JB919">
        <f>IFERROR(MATCH($GQ919,$GR$2:$GR$324,0)+1,0)</f>
      </c>
      <c r="JC919">
        <f>IFERROR(INDEX($GS$2:$GS$324,MATCH($GQ919,$GR$2:$GR$324,0)),0)</f>
      </c>
      <c r="JD919" t="s">
        <v>40</v>
      </c>
      <c r="JE919" t="s">
        <v>40</v>
      </c>
    </row>
    <row r="920" spans="1:265" x14ac:dyDescent="0.25">
      <c r="Q920">
        <f>IF(OR($T920="",$P920=""),"",IFERROR($T920/$P920,0))</f>
      </c>
      <c r="R920">
        <f>IF($T920="","",
SUM($S920,$U920,$Z920,$V920,$X920)*
(1-IF($AA920="",0,VALUE($AA920)/100)))</f>
      </c>
      <c r="S920">
        <f>IF($T920="","",$T920)</f>
      </c>
      <c r="U920">
        <f>IF($T920="","",
IF($N920="","",
IF(ISNUMBER(SEARCH("exempt",LOWER($N920))),0,
$T920*(VALUE(SUBSTITUTE($N920,"%",""))/100))))</f>
      </c>
      <c r="AB920">
        <f>IFERROR(IF(FIND(" - ",$K920)&gt;0,MID($K920,FIND(" - ",$K920)+3,LEN($K920)),""),"")</f>
      </c>
      <c r="AK920" t="s">
        <v>1507</v>
      </c>
      <c r="AP920">
        <f>IFERROR(LEFT($K920,FIND(" - ",$K920)-1),$K920)</f>
      </c>
      <c r="AS920">
        <f>IF($CH920&gt;=1,INDEX($AQ:$AQ,$CG920+1),"")</f>
      </c>
      <c r="AT920">
        <f>IF($CH920&gt;=2,INDEX($AQ:$AQ,$CG920+2),"")</f>
      </c>
      <c r="AU920">
        <f>IF($CH920&gt;=3,INDEX($AQ:$AQ,$CG920+3),"")</f>
      </c>
      <c r="AV920">
        <f>IF($CH920&gt;=4,INDEX($AQ:$AQ,$CG920+4),"")</f>
      </c>
      <c r="AW920">
        <f>IF($CH920&gt;=5,INDEX($AQ:$AQ,$CG920+5),"")</f>
      </c>
      <c r="AX920">
        <f>IF($CH920&gt;=6,INDEX($AQ:$AQ,$CG920+6),"")</f>
      </c>
      <c r="AY920">
        <f>IF($CH920&gt;=7,INDEX($AQ:$AQ,$CG920+7),"")</f>
      </c>
      <c r="AZ920">
        <f>IF($CH920&gt;=8,INDEX($AQ:$AQ,$CG920+8),"")</f>
      </c>
      <c r="BA920">
        <f>IF($CH920&gt;=9,INDEX($AQ:$AQ,$CG920+9),"")</f>
      </c>
      <c r="BB920">
        <f>IF($CH920&gt;=10,INDEX($AQ:$AQ,$CG920+10),"")</f>
      </c>
      <c r="BC920">
        <f>IF($CH920&gt;=11,INDEX($AQ:$AQ,$CG920+11),"")</f>
      </c>
      <c r="BD920">
        <f>IF($CH920&gt;=12,INDEX($AQ:$AQ,$CG920+12),"")</f>
      </c>
      <c r="BE920">
        <f>IF($CH920&gt;=13,INDEX($AQ:$AQ,$CG920+13),"")</f>
      </c>
      <c r="BF920">
        <f>IF($CH920&gt;=14,INDEX($AQ:$AQ,$CG920+14),"")</f>
      </c>
      <c r="BG920">
        <f>IF($CH920&gt;=15,INDEX($AQ:$AQ,$CG920+15),"")</f>
      </c>
      <c r="BH920">
        <f>IF($CH920&gt;=16,INDEX($AQ:$AQ,$CG920+16),"")</f>
      </c>
      <c r="BI920">
        <f>IF($CH920&gt;=17,INDEX($AQ:$AQ,$CG920+17),"")</f>
      </c>
      <c r="BJ920">
        <f>IF($CH920&gt;=18,INDEX($AQ:$AQ,$CG920+18),"")</f>
      </c>
      <c r="BK920">
        <f>IF($CH920&gt;=19,INDEX($AQ:$AQ,$CG920+19),"")</f>
      </c>
      <c r="BL920">
        <f>IF($CH920&gt;=20,INDEX($AQ:$AQ,$CG920+20),"")</f>
      </c>
      <c r="BM920">
        <f>IF($CH920&gt;=21,INDEX($AQ:$AQ,$CG920+21),"")</f>
      </c>
      <c r="BN920">
        <f>IF($CH920&gt;=22,INDEX($AQ:$AQ,$CG920+22),"")</f>
      </c>
      <c r="BO920">
        <f>IF($CH920&gt;=23,INDEX($AQ:$AQ,$CG920+23),"")</f>
      </c>
      <c r="BP920">
        <f>IF($CH920&gt;=24,INDEX($AQ:$AQ,$CG920+24),"")</f>
      </c>
      <c r="BQ920">
        <f>IF($CH920&gt;=25,INDEX($AQ:$AQ,$CG920+25),"")</f>
      </c>
      <c r="BR920">
        <f>IF($CH920&gt;=26,INDEX($AQ:$AQ,$CG920+26),"")</f>
      </c>
      <c r="BS920">
        <f>IF($CH920&gt;=27,INDEX($AQ:$AQ,$CG920+27),"")</f>
      </c>
      <c r="BT920">
        <f>IF($CH920&gt;=28,INDEX($AQ:$AQ,$CG920+28),"")</f>
      </c>
      <c r="BU920">
        <f>IF($CH920&gt;=29,INDEX($AQ:$AQ,$CG920+29),"")</f>
      </c>
      <c r="BV920">
        <f>IF($CH920&gt;=30,INDEX($AQ:$AQ,$CG920+30),"")</f>
      </c>
      <c r="BW920">
        <f>IF($CH920&gt;=31,INDEX($AQ:$AQ,$CG920+31),"")</f>
      </c>
      <c r="BX920">
        <f>IF($CH920&gt;=32,INDEX($AQ:$AQ,$CG920+32),"")</f>
      </c>
      <c r="BY920">
        <f>IF($CH920&gt;=33,INDEX($AQ:$AQ,$CG920+33),"")</f>
      </c>
      <c r="BZ920">
        <f>IF($CH920&gt;=34,INDEX($AQ:$AQ,$CG920+34),"")</f>
      </c>
      <c r="CA920">
        <f>IF($CH920&gt;=35,INDEX($AQ:$AQ,$CG920+35),"")</f>
      </c>
      <c r="CB920">
        <f>IF($CH920&gt;=36,INDEX($AQ:$AQ,$CG920+36),"")</f>
      </c>
      <c r="CC920">
        <f>IF($CH920&gt;=37,INDEX($AQ:$AQ,$CG920+37),"")</f>
      </c>
      <c r="CD920">
        <f>IF($CH920&gt;=38,INDEX($AQ:$AQ,$CG920+38),"")</f>
      </c>
      <c r="CE920">
        <f>IF($CH920&gt;=39,INDEX($AQ:$AQ,$CG920+39),"")</f>
      </c>
      <c r="CF920">
        <f>IF($CH920&gt;=40,INDEX($AQ:$AQ,$CG920+40),"")</f>
      </c>
      <c r="CG920">
        <f>IFERROR(MATCH($AP920,$AQ$2:$AQ$134,0)+1,0)</f>
      </c>
      <c r="CH920">
        <f>IFERROR(INDEX($AR$2:$AR$134,MATCH($AP920,$AQ$2:$AQ$134,0)),0)</f>
      </c>
      <c r="CI920">
        <f>IFERROR(LEFT($L920,FIND(" - ",$L920)-1),$L920)</f>
      </c>
      <c r="CL920">
        <f>IF($DG920&gt;=1,INDEX($CJ:$CJ,$DF920+1),"")</f>
      </c>
      <c r="CM920">
        <f>IF($DG920&gt;=2,INDEX($CJ:$CJ,$DF920+2),"")</f>
      </c>
      <c r="CN920">
        <f>IF($DG920&gt;=3,INDEX($CJ:$CJ,$DF920+3),"")</f>
      </c>
      <c r="CO920">
        <f>IF($DG920&gt;=4,INDEX($CJ:$CJ,$DF920+4),"")</f>
      </c>
      <c r="CP920">
        <f>IF($DG920&gt;=5,INDEX($CJ:$CJ,$DF920+5),"")</f>
      </c>
      <c r="CQ920">
        <f>IF($DG920&gt;=6,INDEX($CJ:$CJ,$DF920+6),"")</f>
      </c>
      <c r="CR920">
        <f>IF($DG920&gt;=7,INDEX($CJ:$CJ,$DF920+7),"")</f>
      </c>
      <c r="CS920">
        <f>IF($DG920&gt;=8,INDEX($CJ:$CJ,$DF920+8),"")</f>
      </c>
      <c r="CT920">
        <f>IF($DG920&gt;=9,INDEX($CJ:$CJ,$DF920+9),"")</f>
      </c>
      <c r="CU920">
        <f>IF($DG920&gt;=10,INDEX($CJ:$CJ,$DF920+10),"")</f>
      </c>
      <c r="CV920">
        <f>IF($DG920&gt;=11,INDEX($CJ:$CJ,$DF920+11),"")</f>
      </c>
      <c r="CW920">
        <f>IF($DG920&gt;=12,INDEX($CJ:$CJ,$DF920+12),"")</f>
      </c>
      <c r="CX920">
        <f>IF($DG920&gt;=13,INDEX($CJ:$CJ,$DF920+13),"")</f>
      </c>
      <c r="CY920">
        <f>IF($DG920&gt;=14,INDEX($CJ:$CJ,$DF920+14),"")</f>
      </c>
      <c r="CZ920">
        <f>IF($DG920&gt;=15,INDEX($CJ:$CJ,$DF920+15),"")</f>
      </c>
      <c r="DA920">
        <f>IF($DG920&gt;=16,INDEX($CJ:$CJ,$DF920+16),"")</f>
      </c>
      <c r="DB920">
        <f>IF($DG920&gt;=17,INDEX($CJ:$CJ,$DF920+17),"")</f>
      </c>
      <c r="DC920">
        <f>IF($DG920&gt;=18,INDEX($CJ:$CJ,$DF920+18),"")</f>
      </c>
      <c r="DD920">
        <f>IF($DG920&gt;=19,INDEX($CJ:$CJ,$DF920+19),"")</f>
      </c>
      <c r="DE920">
        <f>IF($DG920&gt;=20,INDEX($CJ:$CJ,$DF920+20),"")</f>
      </c>
      <c r="DF920">
        <f>IFERROR(MATCH($CI920,$CJ$2:$CJ$263,0)+1,0)</f>
      </c>
      <c r="DG920">
        <f>IFERROR(INDEX($CK$2:$CK$263,MATCH($CI920,$CJ$2:$CJ$263,0)),0)</f>
      </c>
      <c r="DH920">
        <f>IFERROR(INDEX($AO:$AO,MATCH($N920,$AN:$AN,0))&amp;"","")</f>
      </c>
      <c r="DL920">
        <f>IF($GO920&gt;=1,INDEX($DI:$DI,$GN920+1),"")</f>
      </c>
      <c r="DM920">
        <f>IF($GO920&gt;=2,INDEX($DI:$DI,$GN920+2),"")</f>
      </c>
      <c r="DN920">
        <f>IF($GO920&gt;=3,INDEX($DI:$DI,$GN920+3),"")</f>
      </c>
      <c r="DO920">
        <f>IF($GO920&gt;=4,INDEX($DI:$DI,$GN920+4),"")</f>
      </c>
      <c r="DP920">
        <f>IF($GO920&gt;=5,INDEX($DI:$DI,$GN920+5),"")</f>
      </c>
      <c r="DQ920">
        <f>IF($GO920&gt;=6,INDEX($DI:$DI,$GN920+6),"")</f>
      </c>
      <c r="DR920">
        <f>IF($GO920&gt;=7,INDEX($DI:$DI,$GN920+7),"")</f>
      </c>
      <c r="DS920">
        <f>IF($GO920&gt;=8,INDEX($DI:$DI,$GN920+8),"")</f>
      </c>
      <c r="DT920">
        <f>IF($GO920&gt;=9,INDEX($DI:$DI,$GN920+9),"")</f>
      </c>
      <c r="DU920">
        <f>IF($GO920&gt;=10,INDEX($DI:$DI,$GN920+10),"")</f>
      </c>
      <c r="DV920">
        <f>IF($GO920&gt;=11,INDEX($DI:$DI,$GN920+11),"")</f>
      </c>
      <c r="DW920">
        <f>IF($GO920&gt;=12,INDEX($DI:$DI,$GN920+12),"")</f>
      </c>
      <c r="DX920">
        <f>IF($GO920&gt;=13,INDEX($DI:$DI,$GN920+13),"")</f>
      </c>
      <c r="DY920">
        <f>IF($GO920&gt;=14,INDEX($DI:$DI,$GN920+14),"")</f>
      </c>
      <c r="DZ920">
        <f>IF($GO920&gt;=15,INDEX($DI:$DI,$GN920+15),"")</f>
      </c>
      <c r="EA920">
        <f>IF($GO920&gt;=16,INDEX($DI:$DI,$GN920+16),"")</f>
      </c>
      <c r="EB920">
        <f>IF($GO920&gt;=17,INDEX($DI:$DI,$GN920+17),"")</f>
      </c>
      <c r="EC920">
        <f>IF($GO920&gt;=18,INDEX($DI:$DI,$GN920+18),"")</f>
      </c>
      <c r="ED920">
        <f>IF($GO920&gt;=19,INDEX($DI:$DI,$GN920+19),"")</f>
      </c>
      <c r="EE920">
        <f>IF($GO920&gt;=20,INDEX($DI:$DI,$GN920+20),"")</f>
      </c>
      <c r="EF920">
        <f>IF($GO920&gt;=21,INDEX($DI:$DI,$GN920+21),"")</f>
      </c>
      <c r="EG920">
        <f>IF($GO920&gt;=22,INDEX($DI:$DI,$GN920+22),"")</f>
      </c>
      <c r="EH920">
        <f>IF($GO920&gt;=23,INDEX($DI:$DI,$GN920+23),"")</f>
      </c>
      <c r="EI920">
        <f>IF($GO920&gt;=24,INDEX($DI:$DI,$GN920+24),"")</f>
      </c>
      <c r="EJ920">
        <f>IF($GO920&gt;=25,INDEX($DI:$DI,$GN920+25),"")</f>
      </c>
      <c r="EK920">
        <f>IF($GO920&gt;=26,INDEX($DI:$DI,$GN920+26),"")</f>
      </c>
      <c r="EL920">
        <f>IF($GO920&gt;=27,INDEX($DI:$DI,$GN920+27),"")</f>
      </c>
      <c r="EM920">
        <f>IF($GO920&gt;=28,INDEX($DI:$DI,$GN920+28),"")</f>
      </c>
      <c r="EN920">
        <f>IF($GO920&gt;=29,INDEX($DI:$DI,$GN920+29),"")</f>
      </c>
      <c r="EO920">
        <f>IF($GO920&gt;=30,INDEX($DI:$DI,$GN920+30),"")</f>
      </c>
      <c r="EP920">
        <f>IF($GO920&gt;=31,INDEX($DI:$DI,$GN920+31),"")</f>
      </c>
      <c r="EQ920">
        <f>IF($GO920&gt;=32,INDEX($DI:$DI,$GN920+32),"")</f>
      </c>
      <c r="ER920">
        <f>IF($GO920&gt;=33,INDEX($DI:$DI,$GN920+33),"")</f>
      </c>
      <c r="ES920">
        <f>IF($GO920&gt;=34,INDEX($DI:$DI,$GN920+34),"")</f>
      </c>
      <c r="ET920">
        <f>IF($GO920&gt;=35,INDEX($DI:$DI,$GN920+35),"")</f>
      </c>
      <c r="EU920">
        <f>IF($GO920&gt;=36,INDEX($DI:$DI,$GN920+36),"")</f>
      </c>
      <c r="EV920">
        <f>IF($GO920&gt;=37,INDEX($DI:$DI,$GN920+37),"")</f>
      </c>
      <c r="EW920">
        <f>IF($GO920&gt;=38,INDEX($DI:$DI,$GN920+38),"")</f>
      </c>
      <c r="EX920">
        <f>IF($GO920&gt;=39,INDEX($DI:$DI,$GN920+39),"")</f>
      </c>
      <c r="EY920">
        <f>IF($GO920&gt;=40,INDEX($DI:$DI,$GN920+40),"")</f>
      </c>
      <c r="EZ920">
        <f>IF($GO920&gt;=1,INDEX($DJ:$DJ,$GN920+1),"")</f>
      </c>
      <c r="FA920">
        <f>IF($GO920&gt;=2,INDEX($DJ:$DJ,$GN920+2),"")</f>
      </c>
      <c r="FB920">
        <f>IF($GO920&gt;=3,INDEX($DJ:$DJ,$GN920+3),"")</f>
      </c>
      <c r="FC920">
        <f>IF($GO920&gt;=4,INDEX($DJ:$DJ,$GN920+4),"")</f>
      </c>
      <c r="FD920">
        <f>IF($GO920&gt;=5,INDEX($DJ:$DJ,$GN920+5),"")</f>
      </c>
      <c r="FE920">
        <f>IF($GO920&gt;=6,INDEX($DJ:$DJ,$GN920+6),"")</f>
      </c>
      <c r="FF920">
        <f>IF($GO920&gt;=7,INDEX($DJ:$DJ,$GN920+7),"")</f>
      </c>
      <c r="FG920">
        <f>IF($GO920&gt;=8,INDEX($DJ:$DJ,$GN920+8),"")</f>
      </c>
      <c r="FH920">
        <f>IF($GO920&gt;=9,INDEX($DJ:$DJ,$GN920+9),"")</f>
      </c>
      <c r="FI920">
        <f>IF($GO920&gt;=10,INDEX($DJ:$DJ,$GN920+10),"")</f>
      </c>
      <c r="FJ920">
        <f>IF($GO920&gt;=11,INDEX($DJ:$DJ,$GN920+11),"")</f>
      </c>
      <c r="FK920">
        <f>IF($GO920&gt;=12,INDEX($DJ:$DJ,$GN920+12),"")</f>
      </c>
      <c r="FL920">
        <f>IF($GO920&gt;=13,INDEX($DJ:$DJ,$GN920+13),"")</f>
      </c>
      <c r="FM920">
        <f>IF($GO920&gt;=14,INDEX($DJ:$DJ,$GN920+14),"")</f>
      </c>
      <c r="FN920">
        <f>IF($GO920&gt;=15,INDEX($DJ:$DJ,$GN920+15),"")</f>
      </c>
      <c r="FO920">
        <f>IF($GO920&gt;=16,INDEX($DJ:$DJ,$GN920+16),"")</f>
      </c>
      <c r="FP920">
        <f>IF($GO920&gt;=17,INDEX($DJ:$DJ,$GN920+17),"")</f>
      </c>
      <c r="FQ920">
        <f>IF($GO920&gt;=18,INDEX($DJ:$DJ,$GN920+18),"")</f>
      </c>
      <c r="FR920">
        <f>IF($GO920&gt;=19,INDEX($DJ:$DJ,$GN920+19),"")</f>
      </c>
      <c r="FS920">
        <f>IF($GO920&gt;=20,INDEX($DJ:$DJ,$GN920+20),"")</f>
      </c>
      <c r="FT920">
        <f>IF($GO920&gt;=21,INDEX($DJ:$DJ,$GN920+21),"")</f>
      </c>
      <c r="FU920">
        <f>IF($GO920&gt;=22,INDEX($DJ:$DJ,$GN920+22),"")</f>
      </c>
      <c r="FV920">
        <f>IF($GO920&gt;=23,INDEX($DJ:$DJ,$GN920+23),"")</f>
      </c>
      <c r="FW920">
        <f>IF($GO920&gt;=24,INDEX($DJ:$DJ,$GN920+24),"")</f>
      </c>
      <c r="FX920">
        <f>IF($GO920&gt;=25,INDEX($DJ:$DJ,$GN920+25),"")</f>
      </c>
      <c r="FY920">
        <f>IF($GO920&gt;=26,INDEX($DJ:$DJ,$GN920+26),"")</f>
      </c>
      <c r="FZ920">
        <f>IF($GO920&gt;=27,INDEX($DJ:$DJ,$GN920+27),"")</f>
      </c>
      <c r="GA920">
        <f>IF($GO920&gt;=28,INDEX($DJ:$DJ,$GN920+28),"")</f>
      </c>
      <c r="GB920">
        <f>IF($GO920&gt;=29,INDEX($DJ:$DJ,$GN920+29),"")</f>
      </c>
      <c r="GC920">
        <f>IF($GO920&gt;=30,INDEX($DJ:$DJ,$GN920+30),"")</f>
      </c>
      <c r="GD920">
        <f>IF($GO920&gt;=31,INDEX($DJ:$DJ,$GN920+31),"")</f>
      </c>
      <c r="GE920">
        <f>IF($GO920&gt;=32,INDEX($DJ:$DJ,$GN920+32),"")</f>
      </c>
      <c r="GF920">
        <f>IF($GO920&gt;=33,INDEX($DJ:$DJ,$GN920+33),"")</f>
      </c>
      <c r="GG920">
        <f>IF($GO920&gt;=34,INDEX($DJ:$DJ,$GN920+34),"")</f>
      </c>
      <c r="GH920">
        <f>IF($GO920&gt;=35,INDEX($DJ:$DJ,$GN920+35),"")</f>
      </c>
      <c r="GI920">
        <f>IF($GO920&gt;=36,INDEX($DJ:$DJ,$GN920+36),"")</f>
      </c>
      <c r="GJ920">
        <f>IF($GO920&gt;=37,INDEX($DJ:$DJ,$GN920+37),"")</f>
      </c>
      <c r="GK920">
        <f>IF($GO920&gt;=38,INDEX($DJ:$DJ,$GN920+38),"")</f>
      </c>
      <c r="GL920">
        <f>IF($GO920&gt;=39,INDEX($DJ:$DJ,$GN920+39),"")</f>
      </c>
      <c r="GM920">
        <f>IF($GO920&gt;=40,INDEX($DJ:$DJ,$GN920+40),"")</f>
      </c>
      <c r="GN920">
        <f>IFERROR(MATCH($DH920,$DI$2:$DI$148,0)+1,0)</f>
      </c>
      <c r="GO920">
        <f>IFERROR(INDEX($DK$2:$DK$148,MATCH($DH920,$DI$2:$DI$148,0)),0)</f>
      </c>
      <c r="GP920">
        <f>IFERROR(MATCH($Y920,$DL$920:$EY$920,0),0)</f>
      </c>
      <c r="GQ920">
        <f>IF($GP920&gt;0,INDEX($EZ$920:$GM$920,$GP920),"")</f>
      </c>
      <c r="GT920">
        <f>IF($JC920&gt;=1,INDEX($GR:$GR,$JB920+1),"")</f>
      </c>
      <c r="GU920">
        <f>IF($JC920&gt;=2,INDEX($GR:$GR,$JB920+2),"")</f>
      </c>
      <c r="GV920">
        <f>IF($JC920&gt;=3,INDEX($GR:$GR,$JB920+3),"")</f>
      </c>
      <c r="GW920">
        <f>IF($JC920&gt;=4,INDEX($GR:$GR,$JB920+4),"")</f>
      </c>
      <c r="GX920">
        <f>IF($JC920&gt;=5,INDEX($GR:$GR,$JB920+5),"")</f>
      </c>
      <c r="GY920">
        <f>IF($JC920&gt;=6,INDEX($GR:$GR,$JB920+6),"")</f>
      </c>
      <c r="GZ920">
        <f>IF($JC920&gt;=7,INDEX($GR:$GR,$JB920+7),"")</f>
      </c>
      <c r="HA920">
        <f>IF($JC920&gt;=8,INDEX($GR:$GR,$JB920+8),"")</f>
      </c>
      <c r="HB920">
        <f>IF($JC920&gt;=9,INDEX($GR:$GR,$JB920+9),"")</f>
      </c>
      <c r="HC920">
        <f>IF($JC920&gt;=10,INDEX($GR:$GR,$JB920+10),"")</f>
      </c>
      <c r="HD920">
        <f>IF($JC920&gt;=11,INDEX($GR:$GR,$JB920+11),"")</f>
      </c>
      <c r="HE920">
        <f>IF($JC920&gt;=12,INDEX($GR:$GR,$JB920+12),"")</f>
      </c>
      <c r="HF920">
        <f>IF($JC920&gt;=13,INDEX($GR:$GR,$JB920+13),"")</f>
      </c>
      <c r="HG920">
        <f>IF($JC920&gt;=14,INDEX($GR:$GR,$JB920+14),"")</f>
      </c>
      <c r="HH920">
        <f>IF($JC920&gt;=15,INDEX($GR:$GR,$JB920+15),"")</f>
      </c>
      <c r="HI920">
        <f>IF($JC920&gt;=16,INDEX($GR:$GR,$JB920+16),"")</f>
      </c>
      <c r="HJ920">
        <f>IF($JC920&gt;=17,INDEX($GR:$GR,$JB920+17),"")</f>
      </c>
      <c r="HK920">
        <f>IF($JC920&gt;=18,INDEX($GR:$GR,$JB920+18),"")</f>
      </c>
      <c r="HL920">
        <f>IF($JC920&gt;=19,INDEX($GR:$GR,$JB920+19),"")</f>
      </c>
      <c r="HM920">
        <f>IF($JC920&gt;=20,INDEX($GR:$GR,$JB920+20),"")</f>
      </c>
      <c r="HN920">
        <f>IF($JC920&gt;=21,INDEX($GR:$GR,$JB920+21),"")</f>
      </c>
      <c r="HO920">
        <f>IF($JC920&gt;=22,INDEX($GR:$GR,$JB920+22),"")</f>
      </c>
      <c r="HP920">
        <f>IF($JC920&gt;=23,INDEX($GR:$GR,$JB920+23),"")</f>
      </c>
      <c r="HQ920">
        <f>IF($JC920&gt;=24,INDEX($GR:$GR,$JB920+24),"")</f>
      </c>
      <c r="HR920">
        <f>IF($JC920&gt;=25,INDEX($GR:$GR,$JB920+25),"")</f>
      </c>
      <c r="HS920">
        <f>IF($JC920&gt;=26,INDEX($GR:$GR,$JB920+26),"")</f>
      </c>
      <c r="HT920">
        <f>IF($JC920&gt;=27,INDEX($GR:$GR,$JB920+27),"")</f>
      </c>
      <c r="HU920">
        <f>IF($JC920&gt;=28,INDEX($GR:$GR,$JB920+28),"")</f>
      </c>
      <c r="HV920">
        <f>IF($JC920&gt;=29,INDEX($GR:$GR,$JB920+29),"")</f>
      </c>
      <c r="HW920">
        <f>IF($JC920&gt;=30,INDEX($GR:$GR,$JB920+30),"")</f>
      </c>
      <c r="HX920">
        <f>IF($JC920&gt;=31,INDEX($GR:$GR,$JB920+31),"")</f>
      </c>
      <c r="HY920">
        <f>IF($JC920&gt;=32,INDEX($GR:$GR,$JB920+32),"")</f>
      </c>
      <c r="HZ920">
        <f>IF($JC920&gt;=33,INDEX($GR:$GR,$JB920+33),"")</f>
      </c>
      <c r="IA920">
        <f>IF($JC920&gt;=34,INDEX($GR:$GR,$JB920+34),"")</f>
      </c>
      <c r="IB920">
        <f>IF($JC920&gt;=35,INDEX($GR:$GR,$JB920+35),"")</f>
      </c>
      <c r="IC920">
        <f>IF($JC920&gt;=36,INDEX($GR:$GR,$JB920+36),"")</f>
      </c>
      <c r="ID920">
        <f>IF($JC920&gt;=37,INDEX($GR:$GR,$JB920+37),"")</f>
      </c>
      <c r="IE920">
        <f>IF($JC920&gt;=38,INDEX($GR:$GR,$JB920+38),"")</f>
      </c>
      <c r="IF920">
        <f>IF($JC920&gt;=39,INDEX($GR:$GR,$JB920+39),"")</f>
      </c>
      <c r="IG920">
        <f>IF($JC920&gt;=40,INDEX($GR:$GR,$JB920+40),"")</f>
      </c>
      <c r="IH920">
        <f>IF($JC920&gt;=41,INDEX($GR:$GR,$JB920+41),"")</f>
      </c>
      <c r="II920">
        <f>IF($JC920&gt;=42,INDEX($GR:$GR,$JB920+42),"")</f>
      </c>
      <c r="IJ920">
        <f>IF($JC920&gt;=43,INDEX($GR:$GR,$JB920+43),"")</f>
      </c>
      <c r="IK920">
        <f>IF($JC920&gt;=44,INDEX($GR:$GR,$JB920+44),"")</f>
      </c>
      <c r="IL920">
        <f>IF($JC920&gt;=45,INDEX($GR:$GR,$JB920+45),"")</f>
      </c>
      <c r="IM920">
        <f>IF($JC920&gt;=46,INDEX($GR:$GR,$JB920+46),"")</f>
      </c>
      <c r="IN920">
        <f>IF($JC920&gt;=47,INDEX($GR:$GR,$JB920+47),"")</f>
      </c>
      <c r="IO920">
        <f>IF($JC920&gt;=48,INDEX($GR:$GR,$JB920+48),"")</f>
      </c>
      <c r="IP920">
        <f>IF($JC920&gt;=49,INDEX($GR:$GR,$JB920+49),"")</f>
      </c>
      <c r="IQ920">
        <f>IF($JC920&gt;=50,INDEX($GR:$GR,$JB920+50),"")</f>
      </c>
      <c r="IR920">
        <f>IF($JC920&gt;=51,INDEX($GR:$GR,$JB920+51),"")</f>
      </c>
      <c r="IS920">
        <f>IF($JC920&gt;=52,INDEX($GR:$GR,$JB920+52),"")</f>
      </c>
      <c r="IT920">
        <f>IF($JC920&gt;=53,INDEX($GR:$GR,$JB920+53),"")</f>
      </c>
      <c r="IU920">
        <f>IF($JC920&gt;=54,INDEX($GR:$GR,$JB920+54),"")</f>
      </c>
      <c r="IV920">
        <f>IF($JC920&gt;=55,INDEX($GR:$GR,$JB920+55),"")</f>
      </c>
      <c r="IW920">
        <f>IF($JC920&gt;=56,INDEX($GR:$GR,$JB920+56),"")</f>
      </c>
      <c r="IX920">
        <f>IF($JC920&gt;=57,INDEX($GR:$GR,$JB920+57),"")</f>
      </c>
      <c r="IY920">
        <f>IF($JC920&gt;=58,INDEX($GR:$GR,$JB920+58),"")</f>
      </c>
      <c r="IZ920">
        <f>IF($JC920&gt;=59,INDEX($GR:$GR,$JB920+59),"")</f>
      </c>
      <c r="JA920">
        <f>IF($JC920&gt;=60,INDEX($GR:$GR,$JB920+60),"")</f>
      </c>
      <c r="JB920">
        <f>IFERROR(MATCH($GQ920,$GR$2:$GR$324,0)+1,0)</f>
      </c>
      <c r="JC920">
        <f>IFERROR(INDEX($GS$2:$GS$324,MATCH($GQ920,$GR$2:$GR$324,0)),0)</f>
      </c>
      <c r="JD920" t="s">
        <v>40</v>
      </c>
      <c r="JE920" t="s">
        <v>40</v>
      </c>
    </row>
    <row r="921" spans="1:265" x14ac:dyDescent="0.25">
      <c r="Q921">
        <f>IF(OR($T921="",$P921=""),"",IFERROR($T921/$P921,0))</f>
      </c>
      <c r="R921">
        <f>IF($T921="","",
SUM($S921,$U921,$Z921,$V921,$X921)*
(1-IF($AA921="",0,VALUE($AA921)/100)))</f>
      </c>
      <c r="S921">
        <f>IF($T921="","",$T921)</f>
      </c>
      <c r="U921">
        <f>IF($T921="","",
IF($N921="","",
IF(ISNUMBER(SEARCH("exempt",LOWER($N921))),0,
$T921*(VALUE(SUBSTITUTE($N921,"%",""))/100))))</f>
      </c>
      <c r="AB921">
        <f>IFERROR(IF(FIND(" - ",$K921)&gt;0,MID($K921,FIND(" - ",$K921)+3,LEN($K921)),""),"")</f>
      </c>
      <c r="AK921" t="s">
        <v>1508</v>
      </c>
      <c r="AP921">
        <f>IFERROR(LEFT($K921,FIND(" - ",$K921)-1),$K921)</f>
      </c>
      <c r="AS921">
        <f>IF($CH921&gt;=1,INDEX($AQ:$AQ,$CG921+1),"")</f>
      </c>
      <c r="AT921">
        <f>IF($CH921&gt;=2,INDEX($AQ:$AQ,$CG921+2),"")</f>
      </c>
      <c r="AU921">
        <f>IF($CH921&gt;=3,INDEX($AQ:$AQ,$CG921+3),"")</f>
      </c>
      <c r="AV921">
        <f>IF($CH921&gt;=4,INDEX($AQ:$AQ,$CG921+4),"")</f>
      </c>
      <c r="AW921">
        <f>IF($CH921&gt;=5,INDEX($AQ:$AQ,$CG921+5),"")</f>
      </c>
      <c r="AX921">
        <f>IF($CH921&gt;=6,INDEX($AQ:$AQ,$CG921+6),"")</f>
      </c>
      <c r="AY921">
        <f>IF($CH921&gt;=7,INDEX($AQ:$AQ,$CG921+7),"")</f>
      </c>
      <c r="AZ921">
        <f>IF($CH921&gt;=8,INDEX($AQ:$AQ,$CG921+8),"")</f>
      </c>
      <c r="BA921">
        <f>IF($CH921&gt;=9,INDEX($AQ:$AQ,$CG921+9),"")</f>
      </c>
      <c r="BB921">
        <f>IF($CH921&gt;=10,INDEX($AQ:$AQ,$CG921+10),"")</f>
      </c>
      <c r="BC921">
        <f>IF($CH921&gt;=11,INDEX($AQ:$AQ,$CG921+11),"")</f>
      </c>
      <c r="BD921">
        <f>IF($CH921&gt;=12,INDEX($AQ:$AQ,$CG921+12),"")</f>
      </c>
      <c r="BE921">
        <f>IF($CH921&gt;=13,INDEX($AQ:$AQ,$CG921+13),"")</f>
      </c>
      <c r="BF921">
        <f>IF($CH921&gt;=14,INDEX($AQ:$AQ,$CG921+14),"")</f>
      </c>
      <c r="BG921">
        <f>IF($CH921&gt;=15,INDEX($AQ:$AQ,$CG921+15),"")</f>
      </c>
      <c r="BH921">
        <f>IF($CH921&gt;=16,INDEX($AQ:$AQ,$CG921+16),"")</f>
      </c>
      <c r="BI921">
        <f>IF($CH921&gt;=17,INDEX($AQ:$AQ,$CG921+17),"")</f>
      </c>
      <c r="BJ921">
        <f>IF($CH921&gt;=18,INDEX($AQ:$AQ,$CG921+18),"")</f>
      </c>
      <c r="BK921">
        <f>IF($CH921&gt;=19,INDEX($AQ:$AQ,$CG921+19),"")</f>
      </c>
      <c r="BL921">
        <f>IF($CH921&gt;=20,INDEX($AQ:$AQ,$CG921+20),"")</f>
      </c>
      <c r="BM921">
        <f>IF($CH921&gt;=21,INDEX($AQ:$AQ,$CG921+21),"")</f>
      </c>
      <c r="BN921">
        <f>IF($CH921&gt;=22,INDEX($AQ:$AQ,$CG921+22),"")</f>
      </c>
      <c r="BO921">
        <f>IF($CH921&gt;=23,INDEX($AQ:$AQ,$CG921+23),"")</f>
      </c>
      <c r="BP921">
        <f>IF($CH921&gt;=24,INDEX($AQ:$AQ,$CG921+24),"")</f>
      </c>
      <c r="BQ921">
        <f>IF($CH921&gt;=25,INDEX($AQ:$AQ,$CG921+25),"")</f>
      </c>
      <c r="BR921">
        <f>IF($CH921&gt;=26,INDEX($AQ:$AQ,$CG921+26),"")</f>
      </c>
      <c r="BS921">
        <f>IF($CH921&gt;=27,INDEX($AQ:$AQ,$CG921+27),"")</f>
      </c>
      <c r="BT921">
        <f>IF($CH921&gt;=28,INDEX($AQ:$AQ,$CG921+28),"")</f>
      </c>
      <c r="BU921">
        <f>IF($CH921&gt;=29,INDEX($AQ:$AQ,$CG921+29),"")</f>
      </c>
      <c r="BV921">
        <f>IF($CH921&gt;=30,INDEX($AQ:$AQ,$CG921+30),"")</f>
      </c>
      <c r="BW921">
        <f>IF($CH921&gt;=31,INDEX($AQ:$AQ,$CG921+31),"")</f>
      </c>
      <c r="BX921">
        <f>IF($CH921&gt;=32,INDEX($AQ:$AQ,$CG921+32),"")</f>
      </c>
      <c r="BY921">
        <f>IF($CH921&gt;=33,INDEX($AQ:$AQ,$CG921+33),"")</f>
      </c>
      <c r="BZ921">
        <f>IF($CH921&gt;=34,INDEX($AQ:$AQ,$CG921+34),"")</f>
      </c>
      <c r="CA921">
        <f>IF($CH921&gt;=35,INDEX($AQ:$AQ,$CG921+35),"")</f>
      </c>
      <c r="CB921">
        <f>IF($CH921&gt;=36,INDEX($AQ:$AQ,$CG921+36),"")</f>
      </c>
      <c r="CC921">
        <f>IF($CH921&gt;=37,INDEX($AQ:$AQ,$CG921+37),"")</f>
      </c>
      <c r="CD921">
        <f>IF($CH921&gt;=38,INDEX($AQ:$AQ,$CG921+38),"")</f>
      </c>
      <c r="CE921">
        <f>IF($CH921&gt;=39,INDEX($AQ:$AQ,$CG921+39),"")</f>
      </c>
      <c r="CF921">
        <f>IF($CH921&gt;=40,INDEX($AQ:$AQ,$CG921+40),"")</f>
      </c>
      <c r="CG921">
        <f>IFERROR(MATCH($AP921,$AQ$2:$AQ$134,0)+1,0)</f>
      </c>
      <c r="CH921">
        <f>IFERROR(INDEX($AR$2:$AR$134,MATCH($AP921,$AQ$2:$AQ$134,0)),0)</f>
      </c>
      <c r="CI921">
        <f>IFERROR(LEFT($L921,FIND(" - ",$L921)-1),$L921)</f>
      </c>
      <c r="CL921">
        <f>IF($DG921&gt;=1,INDEX($CJ:$CJ,$DF921+1),"")</f>
      </c>
      <c r="CM921">
        <f>IF($DG921&gt;=2,INDEX($CJ:$CJ,$DF921+2),"")</f>
      </c>
      <c r="CN921">
        <f>IF($DG921&gt;=3,INDEX($CJ:$CJ,$DF921+3),"")</f>
      </c>
      <c r="CO921">
        <f>IF($DG921&gt;=4,INDEX($CJ:$CJ,$DF921+4),"")</f>
      </c>
      <c r="CP921">
        <f>IF($DG921&gt;=5,INDEX($CJ:$CJ,$DF921+5),"")</f>
      </c>
      <c r="CQ921">
        <f>IF($DG921&gt;=6,INDEX($CJ:$CJ,$DF921+6),"")</f>
      </c>
      <c r="CR921">
        <f>IF($DG921&gt;=7,INDEX($CJ:$CJ,$DF921+7),"")</f>
      </c>
      <c r="CS921">
        <f>IF($DG921&gt;=8,INDEX($CJ:$CJ,$DF921+8),"")</f>
      </c>
      <c r="CT921">
        <f>IF($DG921&gt;=9,INDEX($CJ:$CJ,$DF921+9),"")</f>
      </c>
      <c r="CU921">
        <f>IF($DG921&gt;=10,INDEX($CJ:$CJ,$DF921+10),"")</f>
      </c>
      <c r="CV921">
        <f>IF($DG921&gt;=11,INDEX($CJ:$CJ,$DF921+11),"")</f>
      </c>
      <c r="CW921">
        <f>IF($DG921&gt;=12,INDEX($CJ:$CJ,$DF921+12),"")</f>
      </c>
      <c r="CX921">
        <f>IF($DG921&gt;=13,INDEX($CJ:$CJ,$DF921+13),"")</f>
      </c>
      <c r="CY921">
        <f>IF($DG921&gt;=14,INDEX($CJ:$CJ,$DF921+14),"")</f>
      </c>
      <c r="CZ921">
        <f>IF($DG921&gt;=15,INDEX($CJ:$CJ,$DF921+15),"")</f>
      </c>
      <c r="DA921">
        <f>IF($DG921&gt;=16,INDEX($CJ:$CJ,$DF921+16),"")</f>
      </c>
      <c r="DB921">
        <f>IF($DG921&gt;=17,INDEX($CJ:$CJ,$DF921+17),"")</f>
      </c>
      <c r="DC921">
        <f>IF($DG921&gt;=18,INDEX($CJ:$CJ,$DF921+18),"")</f>
      </c>
      <c r="DD921">
        <f>IF($DG921&gt;=19,INDEX($CJ:$CJ,$DF921+19),"")</f>
      </c>
      <c r="DE921">
        <f>IF($DG921&gt;=20,INDEX($CJ:$CJ,$DF921+20),"")</f>
      </c>
      <c r="DF921">
        <f>IFERROR(MATCH($CI921,$CJ$2:$CJ$263,0)+1,0)</f>
      </c>
      <c r="DG921">
        <f>IFERROR(INDEX($CK$2:$CK$263,MATCH($CI921,$CJ$2:$CJ$263,0)),0)</f>
      </c>
      <c r="DH921">
        <f>IFERROR(INDEX($AO:$AO,MATCH($N921,$AN:$AN,0))&amp;"","")</f>
      </c>
      <c r="DL921">
        <f>IF($GO921&gt;=1,INDEX($DI:$DI,$GN921+1),"")</f>
      </c>
      <c r="DM921">
        <f>IF($GO921&gt;=2,INDEX($DI:$DI,$GN921+2),"")</f>
      </c>
      <c r="DN921">
        <f>IF($GO921&gt;=3,INDEX($DI:$DI,$GN921+3),"")</f>
      </c>
      <c r="DO921">
        <f>IF($GO921&gt;=4,INDEX($DI:$DI,$GN921+4),"")</f>
      </c>
      <c r="DP921">
        <f>IF($GO921&gt;=5,INDEX($DI:$DI,$GN921+5),"")</f>
      </c>
      <c r="DQ921">
        <f>IF($GO921&gt;=6,INDEX($DI:$DI,$GN921+6),"")</f>
      </c>
      <c r="DR921">
        <f>IF($GO921&gt;=7,INDEX($DI:$DI,$GN921+7),"")</f>
      </c>
      <c r="DS921">
        <f>IF($GO921&gt;=8,INDEX($DI:$DI,$GN921+8),"")</f>
      </c>
      <c r="DT921">
        <f>IF($GO921&gt;=9,INDEX($DI:$DI,$GN921+9),"")</f>
      </c>
      <c r="DU921">
        <f>IF($GO921&gt;=10,INDEX($DI:$DI,$GN921+10),"")</f>
      </c>
      <c r="DV921">
        <f>IF($GO921&gt;=11,INDEX($DI:$DI,$GN921+11),"")</f>
      </c>
      <c r="DW921">
        <f>IF($GO921&gt;=12,INDEX($DI:$DI,$GN921+12),"")</f>
      </c>
      <c r="DX921">
        <f>IF($GO921&gt;=13,INDEX($DI:$DI,$GN921+13),"")</f>
      </c>
      <c r="DY921">
        <f>IF($GO921&gt;=14,INDEX($DI:$DI,$GN921+14),"")</f>
      </c>
      <c r="DZ921">
        <f>IF($GO921&gt;=15,INDEX($DI:$DI,$GN921+15),"")</f>
      </c>
      <c r="EA921">
        <f>IF($GO921&gt;=16,INDEX($DI:$DI,$GN921+16),"")</f>
      </c>
      <c r="EB921">
        <f>IF($GO921&gt;=17,INDEX($DI:$DI,$GN921+17),"")</f>
      </c>
      <c r="EC921">
        <f>IF($GO921&gt;=18,INDEX($DI:$DI,$GN921+18),"")</f>
      </c>
      <c r="ED921">
        <f>IF($GO921&gt;=19,INDEX($DI:$DI,$GN921+19),"")</f>
      </c>
      <c r="EE921">
        <f>IF($GO921&gt;=20,INDEX($DI:$DI,$GN921+20),"")</f>
      </c>
      <c r="EF921">
        <f>IF($GO921&gt;=21,INDEX($DI:$DI,$GN921+21),"")</f>
      </c>
      <c r="EG921">
        <f>IF($GO921&gt;=22,INDEX($DI:$DI,$GN921+22),"")</f>
      </c>
      <c r="EH921">
        <f>IF($GO921&gt;=23,INDEX($DI:$DI,$GN921+23),"")</f>
      </c>
      <c r="EI921">
        <f>IF($GO921&gt;=24,INDEX($DI:$DI,$GN921+24),"")</f>
      </c>
      <c r="EJ921">
        <f>IF($GO921&gt;=25,INDEX($DI:$DI,$GN921+25),"")</f>
      </c>
      <c r="EK921">
        <f>IF($GO921&gt;=26,INDEX($DI:$DI,$GN921+26),"")</f>
      </c>
      <c r="EL921">
        <f>IF($GO921&gt;=27,INDEX($DI:$DI,$GN921+27),"")</f>
      </c>
      <c r="EM921">
        <f>IF($GO921&gt;=28,INDEX($DI:$DI,$GN921+28),"")</f>
      </c>
      <c r="EN921">
        <f>IF($GO921&gt;=29,INDEX($DI:$DI,$GN921+29),"")</f>
      </c>
      <c r="EO921">
        <f>IF($GO921&gt;=30,INDEX($DI:$DI,$GN921+30),"")</f>
      </c>
      <c r="EP921">
        <f>IF($GO921&gt;=31,INDEX($DI:$DI,$GN921+31),"")</f>
      </c>
      <c r="EQ921">
        <f>IF($GO921&gt;=32,INDEX($DI:$DI,$GN921+32),"")</f>
      </c>
      <c r="ER921">
        <f>IF($GO921&gt;=33,INDEX($DI:$DI,$GN921+33),"")</f>
      </c>
      <c r="ES921">
        <f>IF($GO921&gt;=34,INDEX($DI:$DI,$GN921+34),"")</f>
      </c>
      <c r="ET921">
        <f>IF($GO921&gt;=35,INDEX($DI:$DI,$GN921+35),"")</f>
      </c>
      <c r="EU921">
        <f>IF($GO921&gt;=36,INDEX($DI:$DI,$GN921+36),"")</f>
      </c>
      <c r="EV921">
        <f>IF($GO921&gt;=37,INDEX($DI:$DI,$GN921+37),"")</f>
      </c>
      <c r="EW921">
        <f>IF($GO921&gt;=38,INDEX($DI:$DI,$GN921+38),"")</f>
      </c>
      <c r="EX921">
        <f>IF($GO921&gt;=39,INDEX($DI:$DI,$GN921+39),"")</f>
      </c>
      <c r="EY921">
        <f>IF($GO921&gt;=40,INDEX($DI:$DI,$GN921+40),"")</f>
      </c>
      <c r="EZ921">
        <f>IF($GO921&gt;=1,INDEX($DJ:$DJ,$GN921+1),"")</f>
      </c>
      <c r="FA921">
        <f>IF($GO921&gt;=2,INDEX($DJ:$DJ,$GN921+2),"")</f>
      </c>
      <c r="FB921">
        <f>IF($GO921&gt;=3,INDEX($DJ:$DJ,$GN921+3),"")</f>
      </c>
      <c r="FC921">
        <f>IF($GO921&gt;=4,INDEX($DJ:$DJ,$GN921+4),"")</f>
      </c>
      <c r="FD921">
        <f>IF($GO921&gt;=5,INDEX($DJ:$DJ,$GN921+5),"")</f>
      </c>
      <c r="FE921">
        <f>IF($GO921&gt;=6,INDEX($DJ:$DJ,$GN921+6),"")</f>
      </c>
      <c r="FF921">
        <f>IF($GO921&gt;=7,INDEX($DJ:$DJ,$GN921+7),"")</f>
      </c>
      <c r="FG921">
        <f>IF($GO921&gt;=8,INDEX($DJ:$DJ,$GN921+8),"")</f>
      </c>
      <c r="FH921">
        <f>IF($GO921&gt;=9,INDEX($DJ:$DJ,$GN921+9),"")</f>
      </c>
      <c r="FI921">
        <f>IF($GO921&gt;=10,INDEX($DJ:$DJ,$GN921+10),"")</f>
      </c>
      <c r="FJ921">
        <f>IF($GO921&gt;=11,INDEX($DJ:$DJ,$GN921+11),"")</f>
      </c>
      <c r="FK921">
        <f>IF($GO921&gt;=12,INDEX($DJ:$DJ,$GN921+12),"")</f>
      </c>
      <c r="FL921">
        <f>IF($GO921&gt;=13,INDEX($DJ:$DJ,$GN921+13),"")</f>
      </c>
      <c r="FM921">
        <f>IF($GO921&gt;=14,INDEX($DJ:$DJ,$GN921+14),"")</f>
      </c>
      <c r="FN921">
        <f>IF($GO921&gt;=15,INDEX($DJ:$DJ,$GN921+15),"")</f>
      </c>
      <c r="FO921">
        <f>IF($GO921&gt;=16,INDEX($DJ:$DJ,$GN921+16),"")</f>
      </c>
      <c r="FP921">
        <f>IF($GO921&gt;=17,INDEX($DJ:$DJ,$GN921+17),"")</f>
      </c>
      <c r="FQ921">
        <f>IF($GO921&gt;=18,INDEX($DJ:$DJ,$GN921+18),"")</f>
      </c>
      <c r="FR921">
        <f>IF($GO921&gt;=19,INDEX($DJ:$DJ,$GN921+19),"")</f>
      </c>
      <c r="FS921">
        <f>IF($GO921&gt;=20,INDEX($DJ:$DJ,$GN921+20),"")</f>
      </c>
      <c r="FT921">
        <f>IF($GO921&gt;=21,INDEX($DJ:$DJ,$GN921+21),"")</f>
      </c>
      <c r="FU921">
        <f>IF($GO921&gt;=22,INDEX($DJ:$DJ,$GN921+22),"")</f>
      </c>
      <c r="FV921">
        <f>IF($GO921&gt;=23,INDEX($DJ:$DJ,$GN921+23),"")</f>
      </c>
      <c r="FW921">
        <f>IF($GO921&gt;=24,INDEX($DJ:$DJ,$GN921+24),"")</f>
      </c>
      <c r="FX921">
        <f>IF($GO921&gt;=25,INDEX($DJ:$DJ,$GN921+25),"")</f>
      </c>
      <c r="FY921">
        <f>IF($GO921&gt;=26,INDEX($DJ:$DJ,$GN921+26),"")</f>
      </c>
      <c r="FZ921">
        <f>IF($GO921&gt;=27,INDEX($DJ:$DJ,$GN921+27),"")</f>
      </c>
      <c r="GA921">
        <f>IF($GO921&gt;=28,INDEX($DJ:$DJ,$GN921+28),"")</f>
      </c>
      <c r="GB921">
        <f>IF($GO921&gt;=29,INDEX($DJ:$DJ,$GN921+29),"")</f>
      </c>
      <c r="GC921">
        <f>IF($GO921&gt;=30,INDEX($DJ:$DJ,$GN921+30),"")</f>
      </c>
      <c r="GD921">
        <f>IF($GO921&gt;=31,INDEX($DJ:$DJ,$GN921+31),"")</f>
      </c>
      <c r="GE921">
        <f>IF($GO921&gt;=32,INDEX($DJ:$DJ,$GN921+32),"")</f>
      </c>
      <c r="GF921">
        <f>IF($GO921&gt;=33,INDEX($DJ:$DJ,$GN921+33),"")</f>
      </c>
      <c r="GG921">
        <f>IF($GO921&gt;=34,INDEX($DJ:$DJ,$GN921+34),"")</f>
      </c>
      <c r="GH921">
        <f>IF($GO921&gt;=35,INDEX($DJ:$DJ,$GN921+35),"")</f>
      </c>
      <c r="GI921">
        <f>IF($GO921&gt;=36,INDEX($DJ:$DJ,$GN921+36),"")</f>
      </c>
      <c r="GJ921">
        <f>IF($GO921&gt;=37,INDEX($DJ:$DJ,$GN921+37),"")</f>
      </c>
      <c r="GK921">
        <f>IF($GO921&gt;=38,INDEX($DJ:$DJ,$GN921+38),"")</f>
      </c>
      <c r="GL921">
        <f>IF($GO921&gt;=39,INDEX($DJ:$DJ,$GN921+39),"")</f>
      </c>
      <c r="GM921">
        <f>IF($GO921&gt;=40,INDEX($DJ:$DJ,$GN921+40),"")</f>
      </c>
      <c r="GN921">
        <f>IFERROR(MATCH($DH921,$DI$2:$DI$148,0)+1,0)</f>
      </c>
      <c r="GO921">
        <f>IFERROR(INDEX($DK$2:$DK$148,MATCH($DH921,$DI$2:$DI$148,0)),0)</f>
      </c>
      <c r="GP921">
        <f>IFERROR(MATCH($Y921,$DL$921:$EY$921,0),0)</f>
      </c>
      <c r="GQ921">
        <f>IF($GP921&gt;0,INDEX($EZ$921:$GM$921,$GP921),"")</f>
      </c>
      <c r="GT921">
        <f>IF($JC921&gt;=1,INDEX($GR:$GR,$JB921+1),"")</f>
      </c>
      <c r="GU921">
        <f>IF($JC921&gt;=2,INDEX($GR:$GR,$JB921+2),"")</f>
      </c>
      <c r="GV921">
        <f>IF($JC921&gt;=3,INDEX($GR:$GR,$JB921+3),"")</f>
      </c>
      <c r="GW921">
        <f>IF($JC921&gt;=4,INDEX($GR:$GR,$JB921+4),"")</f>
      </c>
      <c r="GX921">
        <f>IF($JC921&gt;=5,INDEX($GR:$GR,$JB921+5),"")</f>
      </c>
      <c r="GY921">
        <f>IF($JC921&gt;=6,INDEX($GR:$GR,$JB921+6),"")</f>
      </c>
      <c r="GZ921">
        <f>IF($JC921&gt;=7,INDEX($GR:$GR,$JB921+7),"")</f>
      </c>
      <c r="HA921">
        <f>IF($JC921&gt;=8,INDEX($GR:$GR,$JB921+8),"")</f>
      </c>
      <c r="HB921">
        <f>IF($JC921&gt;=9,INDEX($GR:$GR,$JB921+9),"")</f>
      </c>
      <c r="HC921">
        <f>IF($JC921&gt;=10,INDEX($GR:$GR,$JB921+10),"")</f>
      </c>
      <c r="HD921">
        <f>IF($JC921&gt;=11,INDEX($GR:$GR,$JB921+11),"")</f>
      </c>
      <c r="HE921">
        <f>IF($JC921&gt;=12,INDEX($GR:$GR,$JB921+12),"")</f>
      </c>
      <c r="HF921">
        <f>IF($JC921&gt;=13,INDEX($GR:$GR,$JB921+13),"")</f>
      </c>
      <c r="HG921">
        <f>IF($JC921&gt;=14,INDEX($GR:$GR,$JB921+14),"")</f>
      </c>
      <c r="HH921">
        <f>IF($JC921&gt;=15,INDEX($GR:$GR,$JB921+15),"")</f>
      </c>
      <c r="HI921">
        <f>IF($JC921&gt;=16,INDEX($GR:$GR,$JB921+16),"")</f>
      </c>
      <c r="HJ921">
        <f>IF($JC921&gt;=17,INDEX($GR:$GR,$JB921+17),"")</f>
      </c>
      <c r="HK921">
        <f>IF($JC921&gt;=18,INDEX($GR:$GR,$JB921+18),"")</f>
      </c>
      <c r="HL921">
        <f>IF($JC921&gt;=19,INDEX($GR:$GR,$JB921+19),"")</f>
      </c>
      <c r="HM921">
        <f>IF($JC921&gt;=20,INDEX($GR:$GR,$JB921+20),"")</f>
      </c>
      <c r="HN921">
        <f>IF($JC921&gt;=21,INDEX($GR:$GR,$JB921+21),"")</f>
      </c>
      <c r="HO921">
        <f>IF($JC921&gt;=22,INDEX($GR:$GR,$JB921+22),"")</f>
      </c>
      <c r="HP921">
        <f>IF($JC921&gt;=23,INDEX($GR:$GR,$JB921+23),"")</f>
      </c>
      <c r="HQ921">
        <f>IF($JC921&gt;=24,INDEX($GR:$GR,$JB921+24),"")</f>
      </c>
      <c r="HR921">
        <f>IF($JC921&gt;=25,INDEX($GR:$GR,$JB921+25),"")</f>
      </c>
      <c r="HS921">
        <f>IF($JC921&gt;=26,INDEX($GR:$GR,$JB921+26),"")</f>
      </c>
      <c r="HT921">
        <f>IF($JC921&gt;=27,INDEX($GR:$GR,$JB921+27),"")</f>
      </c>
      <c r="HU921">
        <f>IF($JC921&gt;=28,INDEX($GR:$GR,$JB921+28),"")</f>
      </c>
      <c r="HV921">
        <f>IF($JC921&gt;=29,INDEX($GR:$GR,$JB921+29),"")</f>
      </c>
      <c r="HW921">
        <f>IF($JC921&gt;=30,INDEX($GR:$GR,$JB921+30),"")</f>
      </c>
      <c r="HX921">
        <f>IF($JC921&gt;=31,INDEX($GR:$GR,$JB921+31),"")</f>
      </c>
      <c r="HY921">
        <f>IF($JC921&gt;=32,INDEX($GR:$GR,$JB921+32),"")</f>
      </c>
      <c r="HZ921">
        <f>IF($JC921&gt;=33,INDEX($GR:$GR,$JB921+33),"")</f>
      </c>
      <c r="IA921">
        <f>IF($JC921&gt;=34,INDEX($GR:$GR,$JB921+34),"")</f>
      </c>
      <c r="IB921">
        <f>IF($JC921&gt;=35,INDEX($GR:$GR,$JB921+35),"")</f>
      </c>
      <c r="IC921">
        <f>IF($JC921&gt;=36,INDEX($GR:$GR,$JB921+36),"")</f>
      </c>
      <c r="ID921">
        <f>IF($JC921&gt;=37,INDEX($GR:$GR,$JB921+37),"")</f>
      </c>
      <c r="IE921">
        <f>IF($JC921&gt;=38,INDEX($GR:$GR,$JB921+38),"")</f>
      </c>
      <c r="IF921">
        <f>IF($JC921&gt;=39,INDEX($GR:$GR,$JB921+39),"")</f>
      </c>
      <c r="IG921">
        <f>IF($JC921&gt;=40,INDEX($GR:$GR,$JB921+40),"")</f>
      </c>
      <c r="IH921">
        <f>IF($JC921&gt;=41,INDEX($GR:$GR,$JB921+41),"")</f>
      </c>
      <c r="II921">
        <f>IF($JC921&gt;=42,INDEX($GR:$GR,$JB921+42),"")</f>
      </c>
      <c r="IJ921">
        <f>IF($JC921&gt;=43,INDEX($GR:$GR,$JB921+43),"")</f>
      </c>
      <c r="IK921">
        <f>IF($JC921&gt;=44,INDEX($GR:$GR,$JB921+44),"")</f>
      </c>
      <c r="IL921">
        <f>IF($JC921&gt;=45,INDEX($GR:$GR,$JB921+45),"")</f>
      </c>
      <c r="IM921">
        <f>IF($JC921&gt;=46,INDEX($GR:$GR,$JB921+46),"")</f>
      </c>
      <c r="IN921">
        <f>IF($JC921&gt;=47,INDEX($GR:$GR,$JB921+47),"")</f>
      </c>
      <c r="IO921">
        <f>IF($JC921&gt;=48,INDEX($GR:$GR,$JB921+48),"")</f>
      </c>
      <c r="IP921">
        <f>IF($JC921&gt;=49,INDEX($GR:$GR,$JB921+49),"")</f>
      </c>
      <c r="IQ921">
        <f>IF($JC921&gt;=50,INDEX($GR:$GR,$JB921+50),"")</f>
      </c>
      <c r="IR921">
        <f>IF($JC921&gt;=51,INDEX($GR:$GR,$JB921+51),"")</f>
      </c>
      <c r="IS921">
        <f>IF($JC921&gt;=52,INDEX($GR:$GR,$JB921+52),"")</f>
      </c>
      <c r="IT921">
        <f>IF($JC921&gt;=53,INDEX($GR:$GR,$JB921+53),"")</f>
      </c>
      <c r="IU921">
        <f>IF($JC921&gt;=54,INDEX($GR:$GR,$JB921+54),"")</f>
      </c>
      <c r="IV921">
        <f>IF($JC921&gt;=55,INDEX($GR:$GR,$JB921+55),"")</f>
      </c>
      <c r="IW921">
        <f>IF($JC921&gt;=56,INDEX($GR:$GR,$JB921+56),"")</f>
      </c>
      <c r="IX921">
        <f>IF($JC921&gt;=57,INDEX($GR:$GR,$JB921+57),"")</f>
      </c>
      <c r="IY921">
        <f>IF($JC921&gt;=58,INDEX($GR:$GR,$JB921+58),"")</f>
      </c>
      <c r="IZ921">
        <f>IF($JC921&gt;=59,INDEX($GR:$GR,$JB921+59),"")</f>
      </c>
      <c r="JA921">
        <f>IF($JC921&gt;=60,INDEX($GR:$GR,$JB921+60),"")</f>
      </c>
      <c r="JB921">
        <f>IFERROR(MATCH($GQ921,$GR$2:$GR$324,0)+1,0)</f>
      </c>
      <c r="JC921">
        <f>IFERROR(INDEX($GS$2:$GS$324,MATCH($GQ921,$GR$2:$GR$324,0)),0)</f>
      </c>
      <c r="JD921" t="s">
        <v>40</v>
      </c>
      <c r="JE921" t="s">
        <v>40</v>
      </c>
    </row>
    <row r="922" spans="1:265" x14ac:dyDescent="0.25">
      <c r="Q922">
        <f>IF(OR($T922="",$P922=""),"",IFERROR($T922/$P922,0))</f>
      </c>
      <c r="R922">
        <f>IF($T922="","",
SUM($S922,$U922,$Z922,$V922,$X922)*
(1-IF($AA922="",0,VALUE($AA922)/100)))</f>
      </c>
      <c r="S922">
        <f>IF($T922="","",$T922)</f>
      </c>
      <c r="U922">
        <f>IF($T922="","",
IF($N922="","",
IF(ISNUMBER(SEARCH("exempt",LOWER($N922))),0,
$T922*(VALUE(SUBSTITUTE($N922,"%",""))/100))))</f>
      </c>
      <c r="AB922">
        <f>IFERROR(IF(FIND(" - ",$K922)&gt;0,MID($K922,FIND(" - ",$K922)+3,LEN($K922)),""),"")</f>
      </c>
      <c r="AK922" t="s">
        <v>1509</v>
      </c>
      <c r="AP922">
        <f>IFERROR(LEFT($K922,FIND(" - ",$K922)-1),$K922)</f>
      </c>
      <c r="AS922">
        <f>IF($CH922&gt;=1,INDEX($AQ:$AQ,$CG922+1),"")</f>
      </c>
      <c r="AT922">
        <f>IF($CH922&gt;=2,INDEX($AQ:$AQ,$CG922+2),"")</f>
      </c>
      <c r="AU922">
        <f>IF($CH922&gt;=3,INDEX($AQ:$AQ,$CG922+3),"")</f>
      </c>
      <c r="AV922">
        <f>IF($CH922&gt;=4,INDEX($AQ:$AQ,$CG922+4),"")</f>
      </c>
      <c r="AW922">
        <f>IF($CH922&gt;=5,INDEX($AQ:$AQ,$CG922+5),"")</f>
      </c>
      <c r="AX922">
        <f>IF($CH922&gt;=6,INDEX($AQ:$AQ,$CG922+6),"")</f>
      </c>
      <c r="AY922">
        <f>IF($CH922&gt;=7,INDEX($AQ:$AQ,$CG922+7),"")</f>
      </c>
      <c r="AZ922">
        <f>IF($CH922&gt;=8,INDEX($AQ:$AQ,$CG922+8),"")</f>
      </c>
      <c r="BA922">
        <f>IF($CH922&gt;=9,INDEX($AQ:$AQ,$CG922+9),"")</f>
      </c>
      <c r="BB922">
        <f>IF($CH922&gt;=10,INDEX($AQ:$AQ,$CG922+10),"")</f>
      </c>
      <c r="BC922">
        <f>IF($CH922&gt;=11,INDEX($AQ:$AQ,$CG922+11),"")</f>
      </c>
      <c r="BD922">
        <f>IF($CH922&gt;=12,INDEX($AQ:$AQ,$CG922+12),"")</f>
      </c>
      <c r="BE922">
        <f>IF($CH922&gt;=13,INDEX($AQ:$AQ,$CG922+13),"")</f>
      </c>
      <c r="BF922">
        <f>IF($CH922&gt;=14,INDEX($AQ:$AQ,$CG922+14),"")</f>
      </c>
      <c r="BG922">
        <f>IF($CH922&gt;=15,INDEX($AQ:$AQ,$CG922+15),"")</f>
      </c>
      <c r="BH922">
        <f>IF($CH922&gt;=16,INDEX($AQ:$AQ,$CG922+16),"")</f>
      </c>
      <c r="BI922">
        <f>IF($CH922&gt;=17,INDEX($AQ:$AQ,$CG922+17),"")</f>
      </c>
      <c r="BJ922">
        <f>IF($CH922&gt;=18,INDEX($AQ:$AQ,$CG922+18),"")</f>
      </c>
      <c r="BK922">
        <f>IF($CH922&gt;=19,INDEX($AQ:$AQ,$CG922+19),"")</f>
      </c>
      <c r="BL922">
        <f>IF($CH922&gt;=20,INDEX($AQ:$AQ,$CG922+20),"")</f>
      </c>
      <c r="BM922">
        <f>IF($CH922&gt;=21,INDEX($AQ:$AQ,$CG922+21),"")</f>
      </c>
      <c r="BN922">
        <f>IF($CH922&gt;=22,INDEX($AQ:$AQ,$CG922+22),"")</f>
      </c>
      <c r="BO922">
        <f>IF($CH922&gt;=23,INDEX($AQ:$AQ,$CG922+23),"")</f>
      </c>
      <c r="BP922">
        <f>IF($CH922&gt;=24,INDEX($AQ:$AQ,$CG922+24),"")</f>
      </c>
      <c r="BQ922">
        <f>IF($CH922&gt;=25,INDEX($AQ:$AQ,$CG922+25),"")</f>
      </c>
      <c r="BR922">
        <f>IF($CH922&gt;=26,INDEX($AQ:$AQ,$CG922+26),"")</f>
      </c>
      <c r="BS922">
        <f>IF($CH922&gt;=27,INDEX($AQ:$AQ,$CG922+27),"")</f>
      </c>
      <c r="BT922">
        <f>IF($CH922&gt;=28,INDEX($AQ:$AQ,$CG922+28),"")</f>
      </c>
      <c r="BU922">
        <f>IF($CH922&gt;=29,INDEX($AQ:$AQ,$CG922+29),"")</f>
      </c>
      <c r="BV922">
        <f>IF($CH922&gt;=30,INDEX($AQ:$AQ,$CG922+30),"")</f>
      </c>
      <c r="BW922">
        <f>IF($CH922&gt;=31,INDEX($AQ:$AQ,$CG922+31),"")</f>
      </c>
      <c r="BX922">
        <f>IF($CH922&gt;=32,INDEX($AQ:$AQ,$CG922+32),"")</f>
      </c>
      <c r="BY922">
        <f>IF($CH922&gt;=33,INDEX($AQ:$AQ,$CG922+33),"")</f>
      </c>
      <c r="BZ922">
        <f>IF($CH922&gt;=34,INDEX($AQ:$AQ,$CG922+34),"")</f>
      </c>
      <c r="CA922">
        <f>IF($CH922&gt;=35,INDEX($AQ:$AQ,$CG922+35),"")</f>
      </c>
      <c r="CB922">
        <f>IF($CH922&gt;=36,INDEX($AQ:$AQ,$CG922+36),"")</f>
      </c>
      <c r="CC922">
        <f>IF($CH922&gt;=37,INDEX($AQ:$AQ,$CG922+37),"")</f>
      </c>
      <c r="CD922">
        <f>IF($CH922&gt;=38,INDEX($AQ:$AQ,$CG922+38),"")</f>
      </c>
      <c r="CE922">
        <f>IF($CH922&gt;=39,INDEX($AQ:$AQ,$CG922+39),"")</f>
      </c>
      <c r="CF922">
        <f>IF($CH922&gt;=40,INDEX($AQ:$AQ,$CG922+40),"")</f>
      </c>
      <c r="CG922">
        <f>IFERROR(MATCH($AP922,$AQ$2:$AQ$134,0)+1,0)</f>
      </c>
      <c r="CH922">
        <f>IFERROR(INDEX($AR$2:$AR$134,MATCH($AP922,$AQ$2:$AQ$134,0)),0)</f>
      </c>
      <c r="CI922">
        <f>IFERROR(LEFT($L922,FIND(" - ",$L922)-1),$L922)</f>
      </c>
      <c r="CL922">
        <f>IF($DG922&gt;=1,INDEX($CJ:$CJ,$DF922+1),"")</f>
      </c>
      <c r="CM922">
        <f>IF($DG922&gt;=2,INDEX($CJ:$CJ,$DF922+2),"")</f>
      </c>
      <c r="CN922">
        <f>IF($DG922&gt;=3,INDEX($CJ:$CJ,$DF922+3),"")</f>
      </c>
      <c r="CO922">
        <f>IF($DG922&gt;=4,INDEX($CJ:$CJ,$DF922+4),"")</f>
      </c>
      <c r="CP922">
        <f>IF($DG922&gt;=5,INDEX($CJ:$CJ,$DF922+5),"")</f>
      </c>
      <c r="CQ922">
        <f>IF($DG922&gt;=6,INDEX($CJ:$CJ,$DF922+6),"")</f>
      </c>
      <c r="CR922">
        <f>IF($DG922&gt;=7,INDEX($CJ:$CJ,$DF922+7),"")</f>
      </c>
      <c r="CS922">
        <f>IF($DG922&gt;=8,INDEX($CJ:$CJ,$DF922+8),"")</f>
      </c>
      <c r="CT922">
        <f>IF($DG922&gt;=9,INDEX($CJ:$CJ,$DF922+9),"")</f>
      </c>
      <c r="CU922">
        <f>IF($DG922&gt;=10,INDEX($CJ:$CJ,$DF922+10),"")</f>
      </c>
      <c r="CV922">
        <f>IF($DG922&gt;=11,INDEX($CJ:$CJ,$DF922+11),"")</f>
      </c>
      <c r="CW922">
        <f>IF($DG922&gt;=12,INDEX($CJ:$CJ,$DF922+12),"")</f>
      </c>
      <c r="CX922">
        <f>IF($DG922&gt;=13,INDEX($CJ:$CJ,$DF922+13),"")</f>
      </c>
      <c r="CY922">
        <f>IF($DG922&gt;=14,INDEX($CJ:$CJ,$DF922+14),"")</f>
      </c>
      <c r="CZ922">
        <f>IF($DG922&gt;=15,INDEX($CJ:$CJ,$DF922+15),"")</f>
      </c>
      <c r="DA922">
        <f>IF($DG922&gt;=16,INDEX($CJ:$CJ,$DF922+16),"")</f>
      </c>
      <c r="DB922">
        <f>IF($DG922&gt;=17,INDEX($CJ:$CJ,$DF922+17),"")</f>
      </c>
      <c r="DC922">
        <f>IF($DG922&gt;=18,INDEX($CJ:$CJ,$DF922+18),"")</f>
      </c>
      <c r="DD922">
        <f>IF($DG922&gt;=19,INDEX($CJ:$CJ,$DF922+19),"")</f>
      </c>
      <c r="DE922">
        <f>IF($DG922&gt;=20,INDEX($CJ:$CJ,$DF922+20),"")</f>
      </c>
      <c r="DF922">
        <f>IFERROR(MATCH($CI922,$CJ$2:$CJ$263,0)+1,0)</f>
      </c>
      <c r="DG922">
        <f>IFERROR(INDEX($CK$2:$CK$263,MATCH($CI922,$CJ$2:$CJ$263,0)),0)</f>
      </c>
      <c r="DH922">
        <f>IFERROR(INDEX($AO:$AO,MATCH($N922,$AN:$AN,0))&amp;"","")</f>
      </c>
      <c r="DL922">
        <f>IF($GO922&gt;=1,INDEX($DI:$DI,$GN922+1),"")</f>
      </c>
      <c r="DM922">
        <f>IF($GO922&gt;=2,INDEX($DI:$DI,$GN922+2),"")</f>
      </c>
      <c r="DN922">
        <f>IF($GO922&gt;=3,INDEX($DI:$DI,$GN922+3),"")</f>
      </c>
      <c r="DO922">
        <f>IF($GO922&gt;=4,INDEX($DI:$DI,$GN922+4),"")</f>
      </c>
      <c r="DP922">
        <f>IF($GO922&gt;=5,INDEX($DI:$DI,$GN922+5),"")</f>
      </c>
      <c r="DQ922">
        <f>IF($GO922&gt;=6,INDEX($DI:$DI,$GN922+6),"")</f>
      </c>
      <c r="DR922">
        <f>IF($GO922&gt;=7,INDEX($DI:$DI,$GN922+7),"")</f>
      </c>
      <c r="DS922">
        <f>IF($GO922&gt;=8,INDEX($DI:$DI,$GN922+8),"")</f>
      </c>
      <c r="DT922">
        <f>IF($GO922&gt;=9,INDEX($DI:$DI,$GN922+9),"")</f>
      </c>
      <c r="DU922">
        <f>IF($GO922&gt;=10,INDEX($DI:$DI,$GN922+10),"")</f>
      </c>
      <c r="DV922">
        <f>IF($GO922&gt;=11,INDEX($DI:$DI,$GN922+11),"")</f>
      </c>
      <c r="DW922">
        <f>IF($GO922&gt;=12,INDEX($DI:$DI,$GN922+12),"")</f>
      </c>
      <c r="DX922">
        <f>IF($GO922&gt;=13,INDEX($DI:$DI,$GN922+13),"")</f>
      </c>
      <c r="DY922">
        <f>IF($GO922&gt;=14,INDEX($DI:$DI,$GN922+14),"")</f>
      </c>
      <c r="DZ922">
        <f>IF($GO922&gt;=15,INDEX($DI:$DI,$GN922+15),"")</f>
      </c>
      <c r="EA922">
        <f>IF($GO922&gt;=16,INDEX($DI:$DI,$GN922+16),"")</f>
      </c>
      <c r="EB922">
        <f>IF($GO922&gt;=17,INDEX($DI:$DI,$GN922+17),"")</f>
      </c>
      <c r="EC922">
        <f>IF($GO922&gt;=18,INDEX($DI:$DI,$GN922+18),"")</f>
      </c>
      <c r="ED922">
        <f>IF($GO922&gt;=19,INDEX($DI:$DI,$GN922+19),"")</f>
      </c>
      <c r="EE922">
        <f>IF($GO922&gt;=20,INDEX($DI:$DI,$GN922+20),"")</f>
      </c>
      <c r="EF922">
        <f>IF($GO922&gt;=21,INDEX($DI:$DI,$GN922+21),"")</f>
      </c>
      <c r="EG922">
        <f>IF($GO922&gt;=22,INDEX($DI:$DI,$GN922+22),"")</f>
      </c>
      <c r="EH922">
        <f>IF($GO922&gt;=23,INDEX($DI:$DI,$GN922+23),"")</f>
      </c>
      <c r="EI922">
        <f>IF($GO922&gt;=24,INDEX($DI:$DI,$GN922+24),"")</f>
      </c>
      <c r="EJ922">
        <f>IF($GO922&gt;=25,INDEX($DI:$DI,$GN922+25),"")</f>
      </c>
      <c r="EK922">
        <f>IF($GO922&gt;=26,INDEX($DI:$DI,$GN922+26),"")</f>
      </c>
      <c r="EL922">
        <f>IF($GO922&gt;=27,INDEX($DI:$DI,$GN922+27),"")</f>
      </c>
      <c r="EM922">
        <f>IF($GO922&gt;=28,INDEX($DI:$DI,$GN922+28),"")</f>
      </c>
      <c r="EN922">
        <f>IF($GO922&gt;=29,INDEX($DI:$DI,$GN922+29),"")</f>
      </c>
      <c r="EO922">
        <f>IF($GO922&gt;=30,INDEX($DI:$DI,$GN922+30),"")</f>
      </c>
      <c r="EP922">
        <f>IF($GO922&gt;=31,INDEX($DI:$DI,$GN922+31),"")</f>
      </c>
      <c r="EQ922">
        <f>IF($GO922&gt;=32,INDEX($DI:$DI,$GN922+32),"")</f>
      </c>
      <c r="ER922">
        <f>IF($GO922&gt;=33,INDEX($DI:$DI,$GN922+33),"")</f>
      </c>
      <c r="ES922">
        <f>IF($GO922&gt;=34,INDEX($DI:$DI,$GN922+34),"")</f>
      </c>
      <c r="ET922">
        <f>IF($GO922&gt;=35,INDEX($DI:$DI,$GN922+35),"")</f>
      </c>
      <c r="EU922">
        <f>IF($GO922&gt;=36,INDEX($DI:$DI,$GN922+36),"")</f>
      </c>
      <c r="EV922">
        <f>IF($GO922&gt;=37,INDEX($DI:$DI,$GN922+37),"")</f>
      </c>
      <c r="EW922">
        <f>IF($GO922&gt;=38,INDEX($DI:$DI,$GN922+38),"")</f>
      </c>
      <c r="EX922">
        <f>IF($GO922&gt;=39,INDEX($DI:$DI,$GN922+39),"")</f>
      </c>
      <c r="EY922">
        <f>IF($GO922&gt;=40,INDEX($DI:$DI,$GN922+40),"")</f>
      </c>
      <c r="EZ922">
        <f>IF($GO922&gt;=1,INDEX($DJ:$DJ,$GN922+1),"")</f>
      </c>
      <c r="FA922">
        <f>IF($GO922&gt;=2,INDEX($DJ:$DJ,$GN922+2),"")</f>
      </c>
      <c r="FB922">
        <f>IF($GO922&gt;=3,INDEX($DJ:$DJ,$GN922+3),"")</f>
      </c>
      <c r="FC922">
        <f>IF($GO922&gt;=4,INDEX($DJ:$DJ,$GN922+4),"")</f>
      </c>
      <c r="FD922">
        <f>IF($GO922&gt;=5,INDEX($DJ:$DJ,$GN922+5),"")</f>
      </c>
      <c r="FE922">
        <f>IF($GO922&gt;=6,INDEX($DJ:$DJ,$GN922+6),"")</f>
      </c>
      <c r="FF922">
        <f>IF($GO922&gt;=7,INDEX($DJ:$DJ,$GN922+7),"")</f>
      </c>
      <c r="FG922">
        <f>IF($GO922&gt;=8,INDEX($DJ:$DJ,$GN922+8),"")</f>
      </c>
      <c r="FH922">
        <f>IF($GO922&gt;=9,INDEX($DJ:$DJ,$GN922+9),"")</f>
      </c>
      <c r="FI922">
        <f>IF($GO922&gt;=10,INDEX($DJ:$DJ,$GN922+10),"")</f>
      </c>
      <c r="FJ922">
        <f>IF($GO922&gt;=11,INDEX($DJ:$DJ,$GN922+11),"")</f>
      </c>
      <c r="FK922">
        <f>IF($GO922&gt;=12,INDEX($DJ:$DJ,$GN922+12),"")</f>
      </c>
      <c r="FL922">
        <f>IF($GO922&gt;=13,INDEX($DJ:$DJ,$GN922+13),"")</f>
      </c>
      <c r="FM922">
        <f>IF($GO922&gt;=14,INDEX($DJ:$DJ,$GN922+14),"")</f>
      </c>
      <c r="FN922">
        <f>IF($GO922&gt;=15,INDEX($DJ:$DJ,$GN922+15),"")</f>
      </c>
      <c r="FO922">
        <f>IF($GO922&gt;=16,INDEX($DJ:$DJ,$GN922+16),"")</f>
      </c>
      <c r="FP922">
        <f>IF($GO922&gt;=17,INDEX($DJ:$DJ,$GN922+17),"")</f>
      </c>
      <c r="FQ922">
        <f>IF($GO922&gt;=18,INDEX($DJ:$DJ,$GN922+18),"")</f>
      </c>
      <c r="FR922">
        <f>IF($GO922&gt;=19,INDEX($DJ:$DJ,$GN922+19),"")</f>
      </c>
      <c r="FS922">
        <f>IF($GO922&gt;=20,INDEX($DJ:$DJ,$GN922+20),"")</f>
      </c>
      <c r="FT922">
        <f>IF($GO922&gt;=21,INDEX($DJ:$DJ,$GN922+21),"")</f>
      </c>
      <c r="FU922">
        <f>IF($GO922&gt;=22,INDEX($DJ:$DJ,$GN922+22),"")</f>
      </c>
      <c r="FV922">
        <f>IF($GO922&gt;=23,INDEX($DJ:$DJ,$GN922+23),"")</f>
      </c>
      <c r="FW922">
        <f>IF($GO922&gt;=24,INDEX($DJ:$DJ,$GN922+24),"")</f>
      </c>
      <c r="FX922">
        <f>IF($GO922&gt;=25,INDEX($DJ:$DJ,$GN922+25),"")</f>
      </c>
      <c r="FY922">
        <f>IF($GO922&gt;=26,INDEX($DJ:$DJ,$GN922+26),"")</f>
      </c>
      <c r="FZ922">
        <f>IF($GO922&gt;=27,INDEX($DJ:$DJ,$GN922+27),"")</f>
      </c>
      <c r="GA922">
        <f>IF($GO922&gt;=28,INDEX($DJ:$DJ,$GN922+28),"")</f>
      </c>
      <c r="GB922">
        <f>IF($GO922&gt;=29,INDEX($DJ:$DJ,$GN922+29),"")</f>
      </c>
      <c r="GC922">
        <f>IF($GO922&gt;=30,INDEX($DJ:$DJ,$GN922+30),"")</f>
      </c>
      <c r="GD922">
        <f>IF($GO922&gt;=31,INDEX($DJ:$DJ,$GN922+31),"")</f>
      </c>
      <c r="GE922">
        <f>IF($GO922&gt;=32,INDEX($DJ:$DJ,$GN922+32),"")</f>
      </c>
      <c r="GF922">
        <f>IF($GO922&gt;=33,INDEX($DJ:$DJ,$GN922+33),"")</f>
      </c>
      <c r="GG922">
        <f>IF($GO922&gt;=34,INDEX($DJ:$DJ,$GN922+34),"")</f>
      </c>
      <c r="GH922">
        <f>IF($GO922&gt;=35,INDEX($DJ:$DJ,$GN922+35),"")</f>
      </c>
      <c r="GI922">
        <f>IF($GO922&gt;=36,INDEX($DJ:$DJ,$GN922+36),"")</f>
      </c>
      <c r="GJ922">
        <f>IF($GO922&gt;=37,INDEX($DJ:$DJ,$GN922+37),"")</f>
      </c>
      <c r="GK922">
        <f>IF($GO922&gt;=38,INDEX($DJ:$DJ,$GN922+38),"")</f>
      </c>
      <c r="GL922">
        <f>IF($GO922&gt;=39,INDEX($DJ:$DJ,$GN922+39),"")</f>
      </c>
      <c r="GM922">
        <f>IF($GO922&gt;=40,INDEX($DJ:$DJ,$GN922+40),"")</f>
      </c>
      <c r="GN922">
        <f>IFERROR(MATCH($DH922,$DI$2:$DI$148,0)+1,0)</f>
      </c>
      <c r="GO922">
        <f>IFERROR(INDEX($DK$2:$DK$148,MATCH($DH922,$DI$2:$DI$148,0)),0)</f>
      </c>
      <c r="GP922">
        <f>IFERROR(MATCH($Y922,$DL$922:$EY$922,0),0)</f>
      </c>
      <c r="GQ922">
        <f>IF($GP922&gt;0,INDEX($EZ$922:$GM$922,$GP922),"")</f>
      </c>
      <c r="GT922">
        <f>IF($JC922&gt;=1,INDEX($GR:$GR,$JB922+1),"")</f>
      </c>
      <c r="GU922">
        <f>IF($JC922&gt;=2,INDEX($GR:$GR,$JB922+2),"")</f>
      </c>
      <c r="GV922">
        <f>IF($JC922&gt;=3,INDEX($GR:$GR,$JB922+3),"")</f>
      </c>
      <c r="GW922">
        <f>IF($JC922&gt;=4,INDEX($GR:$GR,$JB922+4),"")</f>
      </c>
      <c r="GX922">
        <f>IF($JC922&gt;=5,INDEX($GR:$GR,$JB922+5),"")</f>
      </c>
      <c r="GY922">
        <f>IF($JC922&gt;=6,INDEX($GR:$GR,$JB922+6),"")</f>
      </c>
      <c r="GZ922">
        <f>IF($JC922&gt;=7,INDEX($GR:$GR,$JB922+7),"")</f>
      </c>
      <c r="HA922">
        <f>IF($JC922&gt;=8,INDEX($GR:$GR,$JB922+8),"")</f>
      </c>
      <c r="HB922">
        <f>IF($JC922&gt;=9,INDEX($GR:$GR,$JB922+9),"")</f>
      </c>
      <c r="HC922">
        <f>IF($JC922&gt;=10,INDEX($GR:$GR,$JB922+10),"")</f>
      </c>
      <c r="HD922">
        <f>IF($JC922&gt;=11,INDEX($GR:$GR,$JB922+11),"")</f>
      </c>
      <c r="HE922">
        <f>IF($JC922&gt;=12,INDEX($GR:$GR,$JB922+12),"")</f>
      </c>
      <c r="HF922">
        <f>IF($JC922&gt;=13,INDEX($GR:$GR,$JB922+13),"")</f>
      </c>
      <c r="HG922">
        <f>IF($JC922&gt;=14,INDEX($GR:$GR,$JB922+14),"")</f>
      </c>
      <c r="HH922">
        <f>IF($JC922&gt;=15,INDEX($GR:$GR,$JB922+15),"")</f>
      </c>
      <c r="HI922">
        <f>IF($JC922&gt;=16,INDEX($GR:$GR,$JB922+16),"")</f>
      </c>
      <c r="HJ922">
        <f>IF($JC922&gt;=17,INDEX($GR:$GR,$JB922+17),"")</f>
      </c>
      <c r="HK922">
        <f>IF($JC922&gt;=18,INDEX($GR:$GR,$JB922+18),"")</f>
      </c>
      <c r="HL922">
        <f>IF($JC922&gt;=19,INDEX($GR:$GR,$JB922+19),"")</f>
      </c>
      <c r="HM922">
        <f>IF($JC922&gt;=20,INDEX($GR:$GR,$JB922+20),"")</f>
      </c>
      <c r="HN922">
        <f>IF($JC922&gt;=21,INDEX($GR:$GR,$JB922+21),"")</f>
      </c>
      <c r="HO922">
        <f>IF($JC922&gt;=22,INDEX($GR:$GR,$JB922+22),"")</f>
      </c>
      <c r="HP922">
        <f>IF($JC922&gt;=23,INDEX($GR:$GR,$JB922+23),"")</f>
      </c>
      <c r="HQ922">
        <f>IF($JC922&gt;=24,INDEX($GR:$GR,$JB922+24),"")</f>
      </c>
      <c r="HR922">
        <f>IF($JC922&gt;=25,INDEX($GR:$GR,$JB922+25),"")</f>
      </c>
      <c r="HS922">
        <f>IF($JC922&gt;=26,INDEX($GR:$GR,$JB922+26),"")</f>
      </c>
      <c r="HT922">
        <f>IF($JC922&gt;=27,INDEX($GR:$GR,$JB922+27),"")</f>
      </c>
      <c r="HU922">
        <f>IF($JC922&gt;=28,INDEX($GR:$GR,$JB922+28),"")</f>
      </c>
      <c r="HV922">
        <f>IF($JC922&gt;=29,INDEX($GR:$GR,$JB922+29),"")</f>
      </c>
      <c r="HW922">
        <f>IF($JC922&gt;=30,INDEX($GR:$GR,$JB922+30),"")</f>
      </c>
      <c r="HX922">
        <f>IF($JC922&gt;=31,INDEX($GR:$GR,$JB922+31),"")</f>
      </c>
      <c r="HY922">
        <f>IF($JC922&gt;=32,INDEX($GR:$GR,$JB922+32),"")</f>
      </c>
      <c r="HZ922">
        <f>IF($JC922&gt;=33,INDEX($GR:$GR,$JB922+33),"")</f>
      </c>
      <c r="IA922">
        <f>IF($JC922&gt;=34,INDEX($GR:$GR,$JB922+34),"")</f>
      </c>
      <c r="IB922">
        <f>IF($JC922&gt;=35,INDEX($GR:$GR,$JB922+35),"")</f>
      </c>
      <c r="IC922">
        <f>IF($JC922&gt;=36,INDEX($GR:$GR,$JB922+36),"")</f>
      </c>
      <c r="ID922">
        <f>IF($JC922&gt;=37,INDEX($GR:$GR,$JB922+37),"")</f>
      </c>
      <c r="IE922">
        <f>IF($JC922&gt;=38,INDEX($GR:$GR,$JB922+38),"")</f>
      </c>
      <c r="IF922">
        <f>IF($JC922&gt;=39,INDEX($GR:$GR,$JB922+39),"")</f>
      </c>
      <c r="IG922">
        <f>IF($JC922&gt;=40,INDEX($GR:$GR,$JB922+40),"")</f>
      </c>
      <c r="IH922">
        <f>IF($JC922&gt;=41,INDEX($GR:$GR,$JB922+41),"")</f>
      </c>
      <c r="II922">
        <f>IF($JC922&gt;=42,INDEX($GR:$GR,$JB922+42),"")</f>
      </c>
      <c r="IJ922">
        <f>IF($JC922&gt;=43,INDEX($GR:$GR,$JB922+43),"")</f>
      </c>
      <c r="IK922">
        <f>IF($JC922&gt;=44,INDEX($GR:$GR,$JB922+44),"")</f>
      </c>
      <c r="IL922">
        <f>IF($JC922&gt;=45,INDEX($GR:$GR,$JB922+45),"")</f>
      </c>
      <c r="IM922">
        <f>IF($JC922&gt;=46,INDEX($GR:$GR,$JB922+46),"")</f>
      </c>
      <c r="IN922">
        <f>IF($JC922&gt;=47,INDEX($GR:$GR,$JB922+47),"")</f>
      </c>
      <c r="IO922">
        <f>IF($JC922&gt;=48,INDEX($GR:$GR,$JB922+48),"")</f>
      </c>
      <c r="IP922">
        <f>IF($JC922&gt;=49,INDEX($GR:$GR,$JB922+49),"")</f>
      </c>
      <c r="IQ922">
        <f>IF($JC922&gt;=50,INDEX($GR:$GR,$JB922+50),"")</f>
      </c>
      <c r="IR922">
        <f>IF($JC922&gt;=51,INDEX($GR:$GR,$JB922+51),"")</f>
      </c>
      <c r="IS922">
        <f>IF($JC922&gt;=52,INDEX($GR:$GR,$JB922+52),"")</f>
      </c>
      <c r="IT922">
        <f>IF($JC922&gt;=53,INDEX($GR:$GR,$JB922+53),"")</f>
      </c>
      <c r="IU922">
        <f>IF($JC922&gt;=54,INDEX($GR:$GR,$JB922+54),"")</f>
      </c>
      <c r="IV922">
        <f>IF($JC922&gt;=55,INDEX($GR:$GR,$JB922+55),"")</f>
      </c>
      <c r="IW922">
        <f>IF($JC922&gt;=56,INDEX($GR:$GR,$JB922+56),"")</f>
      </c>
      <c r="IX922">
        <f>IF($JC922&gt;=57,INDEX($GR:$GR,$JB922+57),"")</f>
      </c>
      <c r="IY922">
        <f>IF($JC922&gt;=58,INDEX($GR:$GR,$JB922+58),"")</f>
      </c>
      <c r="IZ922">
        <f>IF($JC922&gt;=59,INDEX($GR:$GR,$JB922+59),"")</f>
      </c>
      <c r="JA922">
        <f>IF($JC922&gt;=60,INDEX($GR:$GR,$JB922+60),"")</f>
      </c>
      <c r="JB922">
        <f>IFERROR(MATCH($GQ922,$GR$2:$GR$324,0)+1,0)</f>
      </c>
      <c r="JC922">
        <f>IFERROR(INDEX($GS$2:$GS$324,MATCH($GQ922,$GR$2:$GR$324,0)),0)</f>
      </c>
      <c r="JD922" t="s">
        <v>40</v>
      </c>
      <c r="JE922" t="s">
        <v>40</v>
      </c>
    </row>
    <row r="923" spans="1:265" x14ac:dyDescent="0.25">
      <c r="Q923">
        <f>IF(OR($T923="",$P923=""),"",IFERROR($T923/$P923,0))</f>
      </c>
      <c r="R923">
        <f>IF($T923="","",
SUM($S923,$U923,$Z923,$V923,$X923)*
(1-IF($AA923="",0,VALUE($AA923)/100)))</f>
      </c>
      <c r="S923">
        <f>IF($T923="","",$T923)</f>
      </c>
      <c r="U923">
        <f>IF($T923="","",
IF($N923="","",
IF(ISNUMBER(SEARCH("exempt",LOWER($N923))),0,
$T923*(VALUE(SUBSTITUTE($N923,"%",""))/100))))</f>
      </c>
      <c r="AB923">
        <f>IFERROR(IF(FIND(" - ",$K923)&gt;0,MID($K923,FIND(" - ",$K923)+3,LEN($K923)),""),"")</f>
      </c>
      <c r="AK923" t="s">
        <v>1510</v>
      </c>
      <c r="AP923">
        <f>IFERROR(LEFT($K923,FIND(" - ",$K923)-1),$K923)</f>
      </c>
      <c r="AS923">
        <f>IF($CH923&gt;=1,INDEX($AQ:$AQ,$CG923+1),"")</f>
      </c>
      <c r="AT923">
        <f>IF($CH923&gt;=2,INDEX($AQ:$AQ,$CG923+2),"")</f>
      </c>
      <c r="AU923">
        <f>IF($CH923&gt;=3,INDEX($AQ:$AQ,$CG923+3),"")</f>
      </c>
      <c r="AV923">
        <f>IF($CH923&gt;=4,INDEX($AQ:$AQ,$CG923+4),"")</f>
      </c>
      <c r="AW923">
        <f>IF($CH923&gt;=5,INDEX($AQ:$AQ,$CG923+5),"")</f>
      </c>
      <c r="AX923">
        <f>IF($CH923&gt;=6,INDEX($AQ:$AQ,$CG923+6),"")</f>
      </c>
      <c r="AY923">
        <f>IF($CH923&gt;=7,INDEX($AQ:$AQ,$CG923+7),"")</f>
      </c>
      <c r="AZ923">
        <f>IF($CH923&gt;=8,INDEX($AQ:$AQ,$CG923+8),"")</f>
      </c>
      <c r="BA923">
        <f>IF($CH923&gt;=9,INDEX($AQ:$AQ,$CG923+9),"")</f>
      </c>
      <c r="BB923">
        <f>IF($CH923&gt;=10,INDEX($AQ:$AQ,$CG923+10),"")</f>
      </c>
      <c r="BC923">
        <f>IF($CH923&gt;=11,INDEX($AQ:$AQ,$CG923+11),"")</f>
      </c>
      <c r="BD923">
        <f>IF($CH923&gt;=12,INDEX($AQ:$AQ,$CG923+12),"")</f>
      </c>
      <c r="BE923">
        <f>IF($CH923&gt;=13,INDEX($AQ:$AQ,$CG923+13),"")</f>
      </c>
      <c r="BF923">
        <f>IF($CH923&gt;=14,INDEX($AQ:$AQ,$CG923+14),"")</f>
      </c>
      <c r="BG923">
        <f>IF($CH923&gt;=15,INDEX($AQ:$AQ,$CG923+15),"")</f>
      </c>
      <c r="BH923">
        <f>IF($CH923&gt;=16,INDEX($AQ:$AQ,$CG923+16),"")</f>
      </c>
      <c r="BI923">
        <f>IF($CH923&gt;=17,INDEX($AQ:$AQ,$CG923+17),"")</f>
      </c>
      <c r="BJ923">
        <f>IF($CH923&gt;=18,INDEX($AQ:$AQ,$CG923+18),"")</f>
      </c>
      <c r="BK923">
        <f>IF($CH923&gt;=19,INDEX($AQ:$AQ,$CG923+19),"")</f>
      </c>
      <c r="BL923">
        <f>IF($CH923&gt;=20,INDEX($AQ:$AQ,$CG923+20),"")</f>
      </c>
      <c r="BM923">
        <f>IF($CH923&gt;=21,INDEX($AQ:$AQ,$CG923+21),"")</f>
      </c>
      <c r="BN923">
        <f>IF($CH923&gt;=22,INDEX($AQ:$AQ,$CG923+22),"")</f>
      </c>
      <c r="BO923">
        <f>IF($CH923&gt;=23,INDEX($AQ:$AQ,$CG923+23),"")</f>
      </c>
      <c r="BP923">
        <f>IF($CH923&gt;=24,INDEX($AQ:$AQ,$CG923+24),"")</f>
      </c>
      <c r="BQ923">
        <f>IF($CH923&gt;=25,INDEX($AQ:$AQ,$CG923+25),"")</f>
      </c>
      <c r="BR923">
        <f>IF($CH923&gt;=26,INDEX($AQ:$AQ,$CG923+26),"")</f>
      </c>
      <c r="BS923">
        <f>IF($CH923&gt;=27,INDEX($AQ:$AQ,$CG923+27),"")</f>
      </c>
      <c r="BT923">
        <f>IF($CH923&gt;=28,INDEX($AQ:$AQ,$CG923+28),"")</f>
      </c>
      <c r="BU923">
        <f>IF($CH923&gt;=29,INDEX($AQ:$AQ,$CG923+29),"")</f>
      </c>
      <c r="BV923">
        <f>IF($CH923&gt;=30,INDEX($AQ:$AQ,$CG923+30),"")</f>
      </c>
      <c r="BW923">
        <f>IF($CH923&gt;=31,INDEX($AQ:$AQ,$CG923+31),"")</f>
      </c>
      <c r="BX923">
        <f>IF($CH923&gt;=32,INDEX($AQ:$AQ,$CG923+32),"")</f>
      </c>
      <c r="BY923">
        <f>IF($CH923&gt;=33,INDEX($AQ:$AQ,$CG923+33),"")</f>
      </c>
      <c r="BZ923">
        <f>IF($CH923&gt;=34,INDEX($AQ:$AQ,$CG923+34),"")</f>
      </c>
      <c r="CA923">
        <f>IF($CH923&gt;=35,INDEX($AQ:$AQ,$CG923+35),"")</f>
      </c>
      <c r="CB923">
        <f>IF($CH923&gt;=36,INDEX($AQ:$AQ,$CG923+36),"")</f>
      </c>
      <c r="CC923">
        <f>IF($CH923&gt;=37,INDEX($AQ:$AQ,$CG923+37),"")</f>
      </c>
      <c r="CD923">
        <f>IF($CH923&gt;=38,INDEX($AQ:$AQ,$CG923+38),"")</f>
      </c>
      <c r="CE923">
        <f>IF($CH923&gt;=39,INDEX($AQ:$AQ,$CG923+39),"")</f>
      </c>
      <c r="CF923">
        <f>IF($CH923&gt;=40,INDEX($AQ:$AQ,$CG923+40),"")</f>
      </c>
      <c r="CG923">
        <f>IFERROR(MATCH($AP923,$AQ$2:$AQ$134,0)+1,0)</f>
      </c>
      <c r="CH923">
        <f>IFERROR(INDEX($AR$2:$AR$134,MATCH($AP923,$AQ$2:$AQ$134,0)),0)</f>
      </c>
      <c r="CI923">
        <f>IFERROR(LEFT($L923,FIND(" - ",$L923)-1),$L923)</f>
      </c>
      <c r="CL923">
        <f>IF($DG923&gt;=1,INDEX($CJ:$CJ,$DF923+1),"")</f>
      </c>
      <c r="CM923">
        <f>IF($DG923&gt;=2,INDEX($CJ:$CJ,$DF923+2),"")</f>
      </c>
      <c r="CN923">
        <f>IF($DG923&gt;=3,INDEX($CJ:$CJ,$DF923+3),"")</f>
      </c>
      <c r="CO923">
        <f>IF($DG923&gt;=4,INDEX($CJ:$CJ,$DF923+4),"")</f>
      </c>
      <c r="CP923">
        <f>IF($DG923&gt;=5,INDEX($CJ:$CJ,$DF923+5),"")</f>
      </c>
      <c r="CQ923">
        <f>IF($DG923&gt;=6,INDEX($CJ:$CJ,$DF923+6),"")</f>
      </c>
      <c r="CR923">
        <f>IF($DG923&gt;=7,INDEX($CJ:$CJ,$DF923+7),"")</f>
      </c>
      <c r="CS923">
        <f>IF($DG923&gt;=8,INDEX($CJ:$CJ,$DF923+8),"")</f>
      </c>
      <c r="CT923">
        <f>IF($DG923&gt;=9,INDEX($CJ:$CJ,$DF923+9),"")</f>
      </c>
      <c r="CU923">
        <f>IF($DG923&gt;=10,INDEX($CJ:$CJ,$DF923+10),"")</f>
      </c>
      <c r="CV923">
        <f>IF($DG923&gt;=11,INDEX($CJ:$CJ,$DF923+11),"")</f>
      </c>
      <c r="CW923">
        <f>IF($DG923&gt;=12,INDEX($CJ:$CJ,$DF923+12),"")</f>
      </c>
      <c r="CX923">
        <f>IF($DG923&gt;=13,INDEX($CJ:$CJ,$DF923+13),"")</f>
      </c>
      <c r="CY923">
        <f>IF($DG923&gt;=14,INDEX($CJ:$CJ,$DF923+14),"")</f>
      </c>
      <c r="CZ923">
        <f>IF($DG923&gt;=15,INDEX($CJ:$CJ,$DF923+15),"")</f>
      </c>
      <c r="DA923">
        <f>IF($DG923&gt;=16,INDEX($CJ:$CJ,$DF923+16),"")</f>
      </c>
      <c r="DB923">
        <f>IF($DG923&gt;=17,INDEX($CJ:$CJ,$DF923+17),"")</f>
      </c>
      <c r="DC923">
        <f>IF($DG923&gt;=18,INDEX($CJ:$CJ,$DF923+18),"")</f>
      </c>
      <c r="DD923">
        <f>IF($DG923&gt;=19,INDEX($CJ:$CJ,$DF923+19),"")</f>
      </c>
      <c r="DE923">
        <f>IF($DG923&gt;=20,INDEX($CJ:$CJ,$DF923+20),"")</f>
      </c>
      <c r="DF923">
        <f>IFERROR(MATCH($CI923,$CJ$2:$CJ$263,0)+1,0)</f>
      </c>
      <c r="DG923">
        <f>IFERROR(INDEX($CK$2:$CK$263,MATCH($CI923,$CJ$2:$CJ$263,0)),0)</f>
      </c>
      <c r="DH923">
        <f>IFERROR(INDEX($AO:$AO,MATCH($N923,$AN:$AN,0))&amp;"","")</f>
      </c>
      <c r="DL923">
        <f>IF($GO923&gt;=1,INDEX($DI:$DI,$GN923+1),"")</f>
      </c>
      <c r="DM923">
        <f>IF($GO923&gt;=2,INDEX($DI:$DI,$GN923+2),"")</f>
      </c>
      <c r="DN923">
        <f>IF($GO923&gt;=3,INDEX($DI:$DI,$GN923+3),"")</f>
      </c>
      <c r="DO923">
        <f>IF($GO923&gt;=4,INDEX($DI:$DI,$GN923+4),"")</f>
      </c>
      <c r="DP923">
        <f>IF($GO923&gt;=5,INDEX($DI:$DI,$GN923+5),"")</f>
      </c>
      <c r="DQ923">
        <f>IF($GO923&gt;=6,INDEX($DI:$DI,$GN923+6),"")</f>
      </c>
      <c r="DR923">
        <f>IF($GO923&gt;=7,INDEX($DI:$DI,$GN923+7),"")</f>
      </c>
      <c r="DS923">
        <f>IF($GO923&gt;=8,INDEX($DI:$DI,$GN923+8),"")</f>
      </c>
      <c r="DT923">
        <f>IF($GO923&gt;=9,INDEX($DI:$DI,$GN923+9),"")</f>
      </c>
      <c r="DU923">
        <f>IF($GO923&gt;=10,INDEX($DI:$DI,$GN923+10),"")</f>
      </c>
      <c r="DV923">
        <f>IF($GO923&gt;=11,INDEX($DI:$DI,$GN923+11),"")</f>
      </c>
      <c r="DW923">
        <f>IF($GO923&gt;=12,INDEX($DI:$DI,$GN923+12),"")</f>
      </c>
      <c r="DX923">
        <f>IF($GO923&gt;=13,INDEX($DI:$DI,$GN923+13),"")</f>
      </c>
      <c r="DY923">
        <f>IF($GO923&gt;=14,INDEX($DI:$DI,$GN923+14),"")</f>
      </c>
      <c r="DZ923">
        <f>IF($GO923&gt;=15,INDEX($DI:$DI,$GN923+15),"")</f>
      </c>
      <c r="EA923">
        <f>IF($GO923&gt;=16,INDEX($DI:$DI,$GN923+16),"")</f>
      </c>
      <c r="EB923">
        <f>IF($GO923&gt;=17,INDEX($DI:$DI,$GN923+17),"")</f>
      </c>
      <c r="EC923">
        <f>IF($GO923&gt;=18,INDEX($DI:$DI,$GN923+18),"")</f>
      </c>
      <c r="ED923">
        <f>IF($GO923&gt;=19,INDEX($DI:$DI,$GN923+19),"")</f>
      </c>
      <c r="EE923">
        <f>IF($GO923&gt;=20,INDEX($DI:$DI,$GN923+20),"")</f>
      </c>
      <c r="EF923">
        <f>IF($GO923&gt;=21,INDEX($DI:$DI,$GN923+21),"")</f>
      </c>
      <c r="EG923">
        <f>IF($GO923&gt;=22,INDEX($DI:$DI,$GN923+22),"")</f>
      </c>
      <c r="EH923">
        <f>IF($GO923&gt;=23,INDEX($DI:$DI,$GN923+23),"")</f>
      </c>
      <c r="EI923">
        <f>IF($GO923&gt;=24,INDEX($DI:$DI,$GN923+24),"")</f>
      </c>
      <c r="EJ923">
        <f>IF($GO923&gt;=25,INDEX($DI:$DI,$GN923+25),"")</f>
      </c>
      <c r="EK923">
        <f>IF($GO923&gt;=26,INDEX($DI:$DI,$GN923+26),"")</f>
      </c>
      <c r="EL923">
        <f>IF($GO923&gt;=27,INDEX($DI:$DI,$GN923+27),"")</f>
      </c>
      <c r="EM923">
        <f>IF($GO923&gt;=28,INDEX($DI:$DI,$GN923+28),"")</f>
      </c>
      <c r="EN923">
        <f>IF($GO923&gt;=29,INDEX($DI:$DI,$GN923+29),"")</f>
      </c>
      <c r="EO923">
        <f>IF($GO923&gt;=30,INDEX($DI:$DI,$GN923+30),"")</f>
      </c>
      <c r="EP923">
        <f>IF($GO923&gt;=31,INDEX($DI:$DI,$GN923+31),"")</f>
      </c>
      <c r="EQ923">
        <f>IF($GO923&gt;=32,INDEX($DI:$DI,$GN923+32),"")</f>
      </c>
      <c r="ER923">
        <f>IF($GO923&gt;=33,INDEX($DI:$DI,$GN923+33),"")</f>
      </c>
      <c r="ES923">
        <f>IF($GO923&gt;=34,INDEX($DI:$DI,$GN923+34),"")</f>
      </c>
      <c r="ET923">
        <f>IF($GO923&gt;=35,INDEX($DI:$DI,$GN923+35),"")</f>
      </c>
      <c r="EU923">
        <f>IF($GO923&gt;=36,INDEX($DI:$DI,$GN923+36),"")</f>
      </c>
      <c r="EV923">
        <f>IF($GO923&gt;=37,INDEX($DI:$DI,$GN923+37),"")</f>
      </c>
      <c r="EW923">
        <f>IF($GO923&gt;=38,INDEX($DI:$DI,$GN923+38),"")</f>
      </c>
      <c r="EX923">
        <f>IF($GO923&gt;=39,INDEX($DI:$DI,$GN923+39),"")</f>
      </c>
      <c r="EY923">
        <f>IF($GO923&gt;=40,INDEX($DI:$DI,$GN923+40),"")</f>
      </c>
      <c r="EZ923">
        <f>IF($GO923&gt;=1,INDEX($DJ:$DJ,$GN923+1),"")</f>
      </c>
      <c r="FA923">
        <f>IF($GO923&gt;=2,INDEX($DJ:$DJ,$GN923+2),"")</f>
      </c>
      <c r="FB923">
        <f>IF($GO923&gt;=3,INDEX($DJ:$DJ,$GN923+3),"")</f>
      </c>
      <c r="FC923">
        <f>IF($GO923&gt;=4,INDEX($DJ:$DJ,$GN923+4),"")</f>
      </c>
      <c r="FD923">
        <f>IF($GO923&gt;=5,INDEX($DJ:$DJ,$GN923+5),"")</f>
      </c>
      <c r="FE923">
        <f>IF($GO923&gt;=6,INDEX($DJ:$DJ,$GN923+6),"")</f>
      </c>
      <c r="FF923">
        <f>IF($GO923&gt;=7,INDEX($DJ:$DJ,$GN923+7),"")</f>
      </c>
      <c r="FG923">
        <f>IF($GO923&gt;=8,INDEX($DJ:$DJ,$GN923+8),"")</f>
      </c>
      <c r="FH923">
        <f>IF($GO923&gt;=9,INDEX($DJ:$DJ,$GN923+9),"")</f>
      </c>
      <c r="FI923">
        <f>IF($GO923&gt;=10,INDEX($DJ:$DJ,$GN923+10),"")</f>
      </c>
      <c r="FJ923">
        <f>IF($GO923&gt;=11,INDEX($DJ:$DJ,$GN923+11),"")</f>
      </c>
      <c r="FK923">
        <f>IF($GO923&gt;=12,INDEX($DJ:$DJ,$GN923+12),"")</f>
      </c>
      <c r="FL923">
        <f>IF($GO923&gt;=13,INDEX($DJ:$DJ,$GN923+13),"")</f>
      </c>
      <c r="FM923">
        <f>IF($GO923&gt;=14,INDEX($DJ:$DJ,$GN923+14),"")</f>
      </c>
      <c r="FN923">
        <f>IF($GO923&gt;=15,INDEX($DJ:$DJ,$GN923+15),"")</f>
      </c>
      <c r="FO923">
        <f>IF($GO923&gt;=16,INDEX($DJ:$DJ,$GN923+16),"")</f>
      </c>
      <c r="FP923">
        <f>IF($GO923&gt;=17,INDEX($DJ:$DJ,$GN923+17),"")</f>
      </c>
      <c r="FQ923">
        <f>IF($GO923&gt;=18,INDEX($DJ:$DJ,$GN923+18),"")</f>
      </c>
      <c r="FR923">
        <f>IF($GO923&gt;=19,INDEX($DJ:$DJ,$GN923+19),"")</f>
      </c>
      <c r="FS923">
        <f>IF($GO923&gt;=20,INDEX($DJ:$DJ,$GN923+20),"")</f>
      </c>
      <c r="FT923">
        <f>IF($GO923&gt;=21,INDEX($DJ:$DJ,$GN923+21),"")</f>
      </c>
      <c r="FU923">
        <f>IF($GO923&gt;=22,INDEX($DJ:$DJ,$GN923+22),"")</f>
      </c>
      <c r="FV923">
        <f>IF($GO923&gt;=23,INDEX($DJ:$DJ,$GN923+23),"")</f>
      </c>
      <c r="FW923">
        <f>IF($GO923&gt;=24,INDEX($DJ:$DJ,$GN923+24),"")</f>
      </c>
      <c r="FX923">
        <f>IF($GO923&gt;=25,INDEX($DJ:$DJ,$GN923+25),"")</f>
      </c>
      <c r="FY923">
        <f>IF($GO923&gt;=26,INDEX($DJ:$DJ,$GN923+26),"")</f>
      </c>
      <c r="FZ923">
        <f>IF($GO923&gt;=27,INDEX($DJ:$DJ,$GN923+27),"")</f>
      </c>
      <c r="GA923">
        <f>IF($GO923&gt;=28,INDEX($DJ:$DJ,$GN923+28),"")</f>
      </c>
      <c r="GB923">
        <f>IF($GO923&gt;=29,INDEX($DJ:$DJ,$GN923+29),"")</f>
      </c>
      <c r="GC923">
        <f>IF($GO923&gt;=30,INDEX($DJ:$DJ,$GN923+30),"")</f>
      </c>
      <c r="GD923">
        <f>IF($GO923&gt;=31,INDEX($DJ:$DJ,$GN923+31),"")</f>
      </c>
      <c r="GE923">
        <f>IF($GO923&gt;=32,INDEX($DJ:$DJ,$GN923+32),"")</f>
      </c>
      <c r="GF923">
        <f>IF($GO923&gt;=33,INDEX($DJ:$DJ,$GN923+33),"")</f>
      </c>
      <c r="GG923">
        <f>IF($GO923&gt;=34,INDEX($DJ:$DJ,$GN923+34),"")</f>
      </c>
      <c r="GH923">
        <f>IF($GO923&gt;=35,INDEX($DJ:$DJ,$GN923+35),"")</f>
      </c>
      <c r="GI923">
        <f>IF($GO923&gt;=36,INDEX($DJ:$DJ,$GN923+36),"")</f>
      </c>
      <c r="GJ923">
        <f>IF($GO923&gt;=37,INDEX($DJ:$DJ,$GN923+37),"")</f>
      </c>
      <c r="GK923">
        <f>IF($GO923&gt;=38,INDEX($DJ:$DJ,$GN923+38),"")</f>
      </c>
      <c r="GL923">
        <f>IF($GO923&gt;=39,INDEX($DJ:$DJ,$GN923+39),"")</f>
      </c>
      <c r="GM923">
        <f>IF($GO923&gt;=40,INDEX($DJ:$DJ,$GN923+40),"")</f>
      </c>
      <c r="GN923">
        <f>IFERROR(MATCH($DH923,$DI$2:$DI$148,0)+1,0)</f>
      </c>
      <c r="GO923">
        <f>IFERROR(INDEX($DK$2:$DK$148,MATCH($DH923,$DI$2:$DI$148,0)),0)</f>
      </c>
      <c r="GP923">
        <f>IFERROR(MATCH($Y923,$DL$923:$EY$923,0),0)</f>
      </c>
      <c r="GQ923">
        <f>IF($GP923&gt;0,INDEX($EZ$923:$GM$923,$GP923),"")</f>
      </c>
      <c r="GT923">
        <f>IF($JC923&gt;=1,INDEX($GR:$GR,$JB923+1),"")</f>
      </c>
      <c r="GU923">
        <f>IF($JC923&gt;=2,INDEX($GR:$GR,$JB923+2),"")</f>
      </c>
      <c r="GV923">
        <f>IF($JC923&gt;=3,INDEX($GR:$GR,$JB923+3),"")</f>
      </c>
      <c r="GW923">
        <f>IF($JC923&gt;=4,INDEX($GR:$GR,$JB923+4),"")</f>
      </c>
      <c r="GX923">
        <f>IF($JC923&gt;=5,INDEX($GR:$GR,$JB923+5),"")</f>
      </c>
      <c r="GY923">
        <f>IF($JC923&gt;=6,INDEX($GR:$GR,$JB923+6),"")</f>
      </c>
      <c r="GZ923">
        <f>IF($JC923&gt;=7,INDEX($GR:$GR,$JB923+7),"")</f>
      </c>
      <c r="HA923">
        <f>IF($JC923&gt;=8,INDEX($GR:$GR,$JB923+8),"")</f>
      </c>
      <c r="HB923">
        <f>IF($JC923&gt;=9,INDEX($GR:$GR,$JB923+9),"")</f>
      </c>
      <c r="HC923">
        <f>IF($JC923&gt;=10,INDEX($GR:$GR,$JB923+10),"")</f>
      </c>
      <c r="HD923">
        <f>IF($JC923&gt;=11,INDEX($GR:$GR,$JB923+11),"")</f>
      </c>
      <c r="HE923">
        <f>IF($JC923&gt;=12,INDEX($GR:$GR,$JB923+12),"")</f>
      </c>
      <c r="HF923">
        <f>IF($JC923&gt;=13,INDEX($GR:$GR,$JB923+13),"")</f>
      </c>
      <c r="HG923">
        <f>IF($JC923&gt;=14,INDEX($GR:$GR,$JB923+14),"")</f>
      </c>
      <c r="HH923">
        <f>IF($JC923&gt;=15,INDEX($GR:$GR,$JB923+15),"")</f>
      </c>
      <c r="HI923">
        <f>IF($JC923&gt;=16,INDEX($GR:$GR,$JB923+16),"")</f>
      </c>
      <c r="HJ923">
        <f>IF($JC923&gt;=17,INDEX($GR:$GR,$JB923+17),"")</f>
      </c>
      <c r="HK923">
        <f>IF($JC923&gt;=18,INDEX($GR:$GR,$JB923+18),"")</f>
      </c>
      <c r="HL923">
        <f>IF($JC923&gt;=19,INDEX($GR:$GR,$JB923+19),"")</f>
      </c>
      <c r="HM923">
        <f>IF($JC923&gt;=20,INDEX($GR:$GR,$JB923+20),"")</f>
      </c>
      <c r="HN923">
        <f>IF($JC923&gt;=21,INDEX($GR:$GR,$JB923+21),"")</f>
      </c>
      <c r="HO923">
        <f>IF($JC923&gt;=22,INDEX($GR:$GR,$JB923+22),"")</f>
      </c>
      <c r="HP923">
        <f>IF($JC923&gt;=23,INDEX($GR:$GR,$JB923+23),"")</f>
      </c>
      <c r="HQ923">
        <f>IF($JC923&gt;=24,INDEX($GR:$GR,$JB923+24),"")</f>
      </c>
      <c r="HR923">
        <f>IF($JC923&gt;=25,INDEX($GR:$GR,$JB923+25),"")</f>
      </c>
      <c r="HS923">
        <f>IF($JC923&gt;=26,INDEX($GR:$GR,$JB923+26),"")</f>
      </c>
      <c r="HT923">
        <f>IF($JC923&gt;=27,INDEX($GR:$GR,$JB923+27),"")</f>
      </c>
      <c r="HU923">
        <f>IF($JC923&gt;=28,INDEX($GR:$GR,$JB923+28),"")</f>
      </c>
      <c r="HV923">
        <f>IF($JC923&gt;=29,INDEX($GR:$GR,$JB923+29),"")</f>
      </c>
      <c r="HW923">
        <f>IF($JC923&gt;=30,INDEX($GR:$GR,$JB923+30),"")</f>
      </c>
      <c r="HX923">
        <f>IF($JC923&gt;=31,INDEX($GR:$GR,$JB923+31),"")</f>
      </c>
      <c r="HY923">
        <f>IF($JC923&gt;=32,INDEX($GR:$GR,$JB923+32),"")</f>
      </c>
      <c r="HZ923">
        <f>IF($JC923&gt;=33,INDEX($GR:$GR,$JB923+33),"")</f>
      </c>
      <c r="IA923">
        <f>IF($JC923&gt;=34,INDEX($GR:$GR,$JB923+34),"")</f>
      </c>
      <c r="IB923">
        <f>IF($JC923&gt;=35,INDEX($GR:$GR,$JB923+35),"")</f>
      </c>
      <c r="IC923">
        <f>IF($JC923&gt;=36,INDEX($GR:$GR,$JB923+36),"")</f>
      </c>
      <c r="ID923">
        <f>IF($JC923&gt;=37,INDEX($GR:$GR,$JB923+37),"")</f>
      </c>
      <c r="IE923">
        <f>IF($JC923&gt;=38,INDEX($GR:$GR,$JB923+38),"")</f>
      </c>
      <c r="IF923">
        <f>IF($JC923&gt;=39,INDEX($GR:$GR,$JB923+39),"")</f>
      </c>
      <c r="IG923">
        <f>IF($JC923&gt;=40,INDEX($GR:$GR,$JB923+40),"")</f>
      </c>
      <c r="IH923">
        <f>IF($JC923&gt;=41,INDEX($GR:$GR,$JB923+41),"")</f>
      </c>
      <c r="II923">
        <f>IF($JC923&gt;=42,INDEX($GR:$GR,$JB923+42),"")</f>
      </c>
      <c r="IJ923">
        <f>IF($JC923&gt;=43,INDEX($GR:$GR,$JB923+43),"")</f>
      </c>
      <c r="IK923">
        <f>IF($JC923&gt;=44,INDEX($GR:$GR,$JB923+44),"")</f>
      </c>
      <c r="IL923">
        <f>IF($JC923&gt;=45,INDEX($GR:$GR,$JB923+45),"")</f>
      </c>
      <c r="IM923">
        <f>IF($JC923&gt;=46,INDEX($GR:$GR,$JB923+46),"")</f>
      </c>
      <c r="IN923">
        <f>IF($JC923&gt;=47,INDEX($GR:$GR,$JB923+47),"")</f>
      </c>
      <c r="IO923">
        <f>IF($JC923&gt;=48,INDEX($GR:$GR,$JB923+48),"")</f>
      </c>
      <c r="IP923">
        <f>IF($JC923&gt;=49,INDEX($GR:$GR,$JB923+49),"")</f>
      </c>
      <c r="IQ923">
        <f>IF($JC923&gt;=50,INDEX($GR:$GR,$JB923+50),"")</f>
      </c>
      <c r="IR923">
        <f>IF($JC923&gt;=51,INDEX($GR:$GR,$JB923+51),"")</f>
      </c>
      <c r="IS923">
        <f>IF($JC923&gt;=52,INDEX($GR:$GR,$JB923+52),"")</f>
      </c>
      <c r="IT923">
        <f>IF($JC923&gt;=53,INDEX($GR:$GR,$JB923+53),"")</f>
      </c>
      <c r="IU923">
        <f>IF($JC923&gt;=54,INDEX($GR:$GR,$JB923+54),"")</f>
      </c>
      <c r="IV923">
        <f>IF($JC923&gt;=55,INDEX($GR:$GR,$JB923+55),"")</f>
      </c>
      <c r="IW923">
        <f>IF($JC923&gt;=56,INDEX($GR:$GR,$JB923+56),"")</f>
      </c>
      <c r="IX923">
        <f>IF($JC923&gt;=57,INDEX($GR:$GR,$JB923+57),"")</f>
      </c>
      <c r="IY923">
        <f>IF($JC923&gt;=58,INDEX($GR:$GR,$JB923+58),"")</f>
      </c>
      <c r="IZ923">
        <f>IF($JC923&gt;=59,INDEX($GR:$GR,$JB923+59),"")</f>
      </c>
      <c r="JA923">
        <f>IF($JC923&gt;=60,INDEX($GR:$GR,$JB923+60),"")</f>
      </c>
      <c r="JB923">
        <f>IFERROR(MATCH($GQ923,$GR$2:$GR$324,0)+1,0)</f>
      </c>
      <c r="JC923">
        <f>IFERROR(INDEX($GS$2:$GS$324,MATCH($GQ923,$GR$2:$GR$324,0)),0)</f>
      </c>
      <c r="JD923" t="s">
        <v>40</v>
      </c>
      <c r="JE923" t="s">
        <v>40</v>
      </c>
    </row>
    <row r="924" spans="1:265" x14ac:dyDescent="0.25">
      <c r="Q924">
        <f>IF(OR($T924="",$P924=""),"",IFERROR($T924/$P924,0))</f>
      </c>
      <c r="R924">
        <f>IF($T924="","",
SUM($S924,$U924,$Z924,$V924,$X924)*
(1-IF($AA924="",0,VALUE($AA924)/100)))</f>
      </c>
      <c r="S924">
        <f>IF($T924="","",$T924)</f>
      </c>
      <c r="U924">
        <f>IF($T924="","",
IF($N924="","",
IF(ISNUMBER(SEARCH("exempt",LOWER($N924))),0,
$T924*(VALUE(SUBSTITUTE($N924,"%",""))/100))))</f>
      </c>
      <c r="AB924">
        <f>IFERROR(IF(FIND(" - ",$K924)&gt;0,MID($K924,FIND(" - ",$K924)+3,LEN($K924)),""),"")</f>
      </c>
      <c r="AK924" t="s">
        <v>1511</v>
      </c>
      <c r="AP924">
        <f>IFERROR(LEFT($K924,FIND(" - ",$K924)-1),$K924)</f>
      </c>
      <c r="AS924">
        <f>IF($CH924&gt;=1,INDEX($AQ:$AQ,$CG924+1),"")</f>
      </c>
      <c r="AT924">
        <f>IF($CH924&gt;=2,INDEX($AQ:$AQ,$CG924+2),"")</f>
      </c>
      <c r="AU924">
        <f>IF($CH924&gt;=3,INDEX($AQ:$AQ,$CG924+3),"")</f>
      </c>
      <c r="AV924">
        <f>IF($CH924&gt;=4,INDEX($AQ:$AQ,$CG924+4),"")</f>
      </c>
      <c r="AW924">
        <f>IF($CH924&gt;=5,INDEX($AQ:$AQ,$CG924+5),"")</f>
      </c>
      <c r="AX924">
        <f>IF($CH924&gt;=6,INDEX($AQ:$AQ,$CG924+6),"")</f>
      </c>
      <c r="AY924">
        <f>IF($CH924&gt;=7,INDEX($AQ:$AQ,$CG924+7),"")</f>
      </c>
      <c r="AZ924">
        <f>IF($CH924&gt;=8,INDEX($AQ:$AQ,$CG924+8),"")</f>
      </c>
      <c r="BA924">
        <f>IF($CH924&gt;=9,INDEX($AQ:$AQ,$CG924+9),"")</f>
      </c>
      <c r="BB924">
        <f>IF($CH924&gt;=10,INDEX($AQ:$AQ,$CG924+10),"")</f>
      </c>
      <c r="BC924">
        <f>IF($CH924&gt;=11,INDEX($AQ:$AQ,$CG924+11),"")</f>
      </c>
      <c r="BD924">
        <f>IF($CH924&gt;=12,INDEX($AQ:$AQ,$CG924+12),"")</f>
      </c>
      <c r="BE924">
        <f>IF($CH924&gt;=13,INDEX($AQ:$AQ,$CG924+13),"")</f>
      </c>
      <c r="BF924">
        <f>IF($CH924&gt;=14,INDEX($AQ:$AQ,$CG924+14),"")</f>
      </c>
      <c r="BG924">
        <f>IF($CH924&gt;=15,INDEX($AQ:$AQ,$CG924+15),"")</f>
      </c>
      <c r="BH924">
        <f>IF($CH924&gt;=16,INDEX($AQ:$AQ,$CG924+16),"")</f>
      </c>
      <c r="BI924">
        <f>IF($CH924&gt;=17,INDEX($AQ:$AQ,$CG924+17),"")</f>
      </c>
      <c r="BJ924">
        <f>IF($CH924&gt;=18,INDEX($AQ:$AQ,$CG924+18),"")</f>
      </c>
      <c r="BK924">
        <f>IF($CH924&gt;=19,INDEX($AQ:$AQ,$CG924+19),"")</f>
      </c>
      <c r="BL924">
        <f>IF($CH924&gt;=20,INDEX($AQ:$AQ,$CG924+20),"")</f>
      </c>
      <c r="BM924">
        <f>IF($CH924&gt;=21,INDEX($AQ:$AQ,$CG924+21),"")</f>
      </c>
      <c r="BN924">
        <f>IF($CH924&gt;=22,INDEX($AQ:$AQ,$CG924+22),"")</f>
      </c>
      <c r="BO924">
        <f>IF($CH924&gt;=23,INDEX($AQ:$AQ,$CG924+23),"")</f>
      </c>
      <c r="BP924">
        <f>IF($CH924&gt;=24,INDEX($AQ:$AQ,$CG924+24),"")</f>
      </c>
      <c r="BQ924">
        <f>IF($CH924&gt;=25,INDEX($AQ:$AQ,$CG924+25),"")</f>
      </c>
      <c r="BR924">
        <f>IF($CH924&gt;=26,INDEX($AQ:$AQ,$CG924+26),"")</f>
      </c>
      <c r="BS924">
        <f>IF($CH924&gt;=27,INDEX($AQ:$AQ,$CG924+27),"")</f>
      </c>
      <c r="BT924">
        <f>IF($CH924&gt;=28,INDEX($AQ:$AQ,$CG924+28),"")</f>
      </c>
      <c r="BU924">
        <f>IF($CH924&gt;=29,INDEX($AQ:$AQ,$CG924+29),"")</f>
      </c>
      <c r="BV924">
        <f>IF($CH924&gt;=30,INDEX($AQ:$AQ,$CG924+30),"")</f>
      </c>
      <c r="BW924">
        <f>IF($CH924&gt;=31,INDEX($AQ:$AQ,$CG924+31),"")</f>
      </c>
      <c r="BX924">
        <f>IF($CH924&gt;=32,INDEX($AQ:$AQ,$CG924+32),"")</f>
      </c>
      <c r="BY924">
        <f>IF($CH924&gt;=33,INDEX($AQ:$AQ,$CG924+33),"")</f>
      </c>
      <c r="BZ924">
        <f>IF($CH924&gt;=34,INDEX($AQ:$AQ,$CG924+34),"")</f>
      </c>
      <c r="CA924">
        <f>IF($CH924&gt;=35,INDEX($AQ:$AQ,$CG924+35),"")</f>
      </c>
      <c r="CB924">
        <f>IF($CH924&gt;=36,INDEX($AQ:$AQ,$CG924+36),"")</f>
      </c>
      <c r="CC924">
        <f>IF($CH924&gt;=37,INDEX($AQ:$AQ,$CG924+37),"")</f>
      </c>
      <c r="CD924">
        <f>IF($CH924&gt;=38,INDEX($AQ:$AQ,$CG924+38),"")</f>
      </c>
      <c r="CE924">
        <f>IF($CH924&gt;=39,INDEX($AQ:$AQ,$CG924+39),"")</f>
      </c>
      <c r="CF924">
        <f>IF($CH924&gt;=40,INDEX($AQ:$AQ,$CG924+40),"")</f>
      </c>
      <c r="CG924">
        <f>IFERROR(MATCH($AP924,$AQ$2:$AQ$134,0)+1,0)</f>
      </c>
      <c r="CH924">
        <f>IFERROR(INDEX($AR$2:$AR$134,MATCH($AP924,$AQ$2:$AQ$134,0)),0)</f>
      </c>
      <c r="CI924">
        <f>IFERROR(LEFT($L924,FIND(" - ",$L924)-1),$L924)</f>
      </c>
      <c r="CL924">
        <f>IF($DG924&gt;=1,INDEX($CJ:$CJ,$DF924+1),"")</f>
      </c>
      <c r="CM924">
        <f>IF($DG924&gt;=2,INDEX($CJ:$CJ,$DF924+2),"")</f>
      </c>
      <c r="CN924">
        <f>IF($DG924&gt;=3,INDEX($CJ:$CJ,$DF924+3),"")</f>
      </c>
      <c r="CO924">
        <f>IF($DG924&gt;=4,INDEX($CJ:$CJ,$DF924+4),"")</f>
      </c>
      <c r="CP924">
        <f>IF($DG924&gt;=5,INDEX($CJ:$CJ,$DF924+5),"")</f>
      </c>
      <c r="CQ924">
        <f>IF($DG924&gt;=6,INDEX($CJ:$CJ,$DF924+6),"")</f>
      </c>
      <c r="CR924">
        <f>IF($DG924&gt;=7,INDEX($CJ:$CJ,$DF924+7),"")</f>
      </c>
      <c r="CS924">
        <f>IF($DG924&gt;=8,INDEX($CJ:$CJ,$DF924+8),"")</f>
      </c>
      <c r="CT924">
        <f>IF($DG924&gt;=9,INDEX($CJ:$CJ,$DF924+9),"")</f>
      </c>
      <c r="CU924">
        <f>IF($DG924&gt;=10,INDEX($CJ:$CJ,$DF924+10),"")</f>
      </c>
      <c r="CV924">
        <f>IF($DG924&gt;=11,INDEX($CJ:$CJ,$DF924+11),"")</f>
      </c>
      <c r="CW924">
        <f>IF($DG924&gt;=12,INDEX($CJ:$CJ,$DF924+12),"")</f>
      </c>
      <c r="CX924">
        <f>IF($DG924&gt;=13,INDEX($CJ:$CJ,$DF924+13),"")</f>
      </c>
      <c r="CY924">
        <f>IF($DG924&gt;=14,INDEX($CJ:$CJ,$DF924+14),"")</f>
      </c>
      <c r="CZ924">
        <f>IF($DG924&gt;=15,INDEX($CJ:$CJ,$DF924+15),"")</f>
      </c>
      <c r="DA924">
        <f>IF($DG924&gt;=16,INDEX($CJ:$CJ,$DF924+16),"")</f>
      </c>
      <c r="DB924">
        <f>IF($DG924&gt;=17,INDEX($CJ:$CJ,$DF924+17),"")</f>
      </c>
      <c r="DC924">
        <f>IF($DG924&gt;=18,INDEX($CJ:$CJ,$DF924+18),"")</f>
      </c>
      <c r="DD924">
        <f>IF($DG924&gt;=19,INDEX($CJ:$CJ,$DF924+19),"")</f>
      </c>
      <c r="DE924">
        <f>IF($DG924&gt;=20,INDEX($CJ:$CJ,$DF924+20),"")</f>
      </c>
      <c r="DF924">
        <f>IFERROR(MATCH($CI924,$CJ$2:$CJ$263,0)+1,0)</f>
      </c>
      <c r="DG924">
        <f>IFERROR(INDEX($CK$2:$CK$263,MATCH($CI924,$CJ$2:$CJ$263,0)),0)</f>
      </c>
      <c r="DH924">
        <f>IFERROR(INDEX($AO:$AO,MATCH($N924,$AN:$AN,0))&amp;"","")</f>
      </c>
      <c r="DL924">
        <f>IF($GO924&gt;=1,INDEX($DI:$DI,$GN924+1),"")</f>
      </c>
      <c r="DM924">
        <f>IF($GO924&gt;=2,INDEX($DI:$DI,$GN924+2),"")</f>
      </c>
      <c r="DN924">
        <f>IF($GO924&gt;=3,INDEX($DI:$DI,$GN924+3),"")</f>
      </c>
      <c r="DO924">
        <f>IF($GO924&gt;=4,INDEX($DI:$DI,$GN924+4),"")</f>
      </c>
      <c r="DP924">
        <f>IF($GO924&gt;=5,INDEX($DI:$DI,$GN924+5),"")</f>
      </c>
      <c r="DQ924">
        <f>IF($GO924&gt;=6,INDEX($DI:$DI,$GN924+6),"")</f>
      </c>
      <c r="DR924">
        <f>IF($GO924&gt;=7,INDEX($DI:$DI,$GN924+7),"")</f>
      </c>
      <c r="DS924">
        <f>IF($GO924&gt;=8,INDEX($DI:$DI,$GN924+8),"")</f>
      </c>
      <c r="DT924">
        <f>IF($GO924&gt;=9,INDEX($DI:$DI,$GN924+9),"")</f>
      </c>
      <c r="DU924">
        <f>IF($GO924&gt;=10,INDEX($DI:$DI,$GN924+10),"")</f>
      </c>
      <c r="DV924">
        <f>IF($GO924&gt;=11,INDEX($DI:$DI,$GN924+11),"")</f>
      </c>
      <c r="DW924">
        <f>IF($GO924&gt;=12,INDEX($DI:$DI,$GN924+12),"")</f>
      </c>
      <c r="DX924">
        <f>IF($GO924&gt;=13,INDEX($DI:$DI,$GN924+13),"")</f>
      </c>
      <c r="DY924">
        <f>IF($GO924&gt;=14,INDEX($DI:$DI,$GN924+14),"")</f>
      </c>
      <c r="DZ924">
        <f>IF($GO924&gt;=15,INDEX($DI:$DI,$GN924+15),"")</f>
      </c>
      <c r="EA924">
        <f>IF($GO924&gt;=16,INDEX($DI:$DI,$GN924+16),"")</f>
      </c>
      <c r="EB924">
        <f>IF($GO924&gt;=17,INDEX($DI:$DI,$GN924+17),"")</f>
      </c>
      <c r="EC924">
        <f>IF($GO924&gt;=18,INDEX($DI:$DI,$GN924+18),"")</f>
      </c>
      <c r="ED924">
        <f>IF($GO924&gt;=19,INDEX($DI:$DI,$GN924+19),"")</f>
      </c>
      <c r="EE924">
        <f>IF($GO924&gt;=20,INDEX($DI:$DI,$GN924+20),"")</f>
      </c>
      <c r="EF924">
        <f>IF($GO924&gt;=21,INDEX($DI:$DI,$GN924+21),"")</f>
      </c>
      <c r="EG924">
        <f>IF($GO924&gt;=22,INDEX($DI:$DI,$GN924+22),"")</f>
      </c>
      <c r="EH924">
        <f>IF($GO924&gt;=23,INDEX($DI:$DI,$GN924+23),"")</f>
      </c>
      <c r="EI924">
        <f>IF($GO924&gt;=24,INDEX($DI:$DI,$GN924+24),"")</f>
      </c>
      <c r="EJ924">
        <f>IF($GO924&gt;=25,INDEX($DI:$DI,$GN924+25),"")</f>
      </c>
      <c r="EK924">
        <f>IF($GO924&gt;=26,INDEX($DI:$DI,$GN924+26),"")</f>
      </c>
      <c r="EL924">
        <f>IF($GO924&gt;=27,INDEX($DI:$DI,$GN924+27),"")</f>
      </c>
      <c r="EM924">
        <f>IF($GO924&gt;=28,INDEX($DI:$DI,$GN924+28),"")</f>
      </c>
      <c r="EN924">
        <f>IF($GO924&gt;=29,INDEX($DI:$DI,$GN924+29),"")</f>
      </c>
      <c r="EO924">
        <f>IF($GO924&gt;=30,INDEX($DI:$DI,$GN924+30),"")</f>
      </c>
      <c r="EP924">
        <f>IF($GO924&gt;=31,INDEX($DI:$DI,$GN924+31),"")</f>
      </c>
      <c r="EQ924">
        <f>IF($GO924&gt;=32,INDEX($DI:$DI,$GN924+32),"")</f>
      </c>
      <c r="ER924">
        <f>IF($GO924&gt;=33,INDEX($DI:$DI,$GN924+33),"")</f>
      </c>
      <c r="ES924">
        <f>IF($GO924&gt;=34,INDEX($DI:$DI,$GN924+34),"")</f>
      </c>
      <c r="ET924">
        <f>IF($GO924&gt;=35,INDEX($DI:$DI,$GN924+35),"")</f>
      </c>
      <c r="EU924">
        <f>IF($GO924&gt;=36,INDEX($DI:$DI,$GN924+36),"")</f>
      </c>
      <c r="EV924">
        <f>IF($GO924&gt;=37,INDEX($DI:$DI,$GN924+37),"")</f>
      </c>
      <c r="EW924">
        <f>IF($GO924&gt;=38,INDEX($DI:$DI,$GN924+38),"")</f>
      </c>
      <c r="EX924">
        <f>IF($GO924&gt;=39,INDEX($DI:$DI,$GN924+39),"")</f>
      </c>
      <c r="EY924">
        <f>IF($GO924&gt;=40,INDEX($DI:$DI,$GN924+40),"")</f>
      </c>
      <c r="EZ924">
        <f>IF($GO924&gt;=1,INDEX($DJ:$DJ,$GN924+1),"")</f>
      </c>
      <c r="FA924">
        <f>IF($GO924&gt;=2,INDEX($DJ:$DJ,$GN924+2),"")</f>
      </c>
      <c r="FB924">
        <f>IF($GO924&gt;=3,INDEX($DJ:$DJ,$GN924+3),"")</f>
      </c>
      <c r="FC924">
        <f>IF($GO924&gt;=4,INDEX($DJ:$DJ,$GN924+4),"")</f>
      </c>
      <c r="FD924">
        <f>IF($GO924&gt;=5,INDEX($DJ:$DJ,$GN924+5),"")</f>
      </c>
      <c r="FE924">
        <f>IF($GO924&gt;=6,INDEX($DJ:$DJ,$GN924+6),"")</f>
      </c>
      <c r="FF924">
        <f>IF($GO924&gt;=7,INDEX($DJ:$DJ,$GN924+7),"")</f>
      </c>
      <c r="FG924">
        <f>IF($GO924&gt;=8,INDEX($DJ:$DJ,$GN924+8),"")</f>
      </c>
      <c r="FH924">
        <f>IF($GO924&gt;=9,INDEX($DJ:$DJ,$GN924+9),"")</f>
      </c>
      <c r="FI924">
        <f>IF($GO924&gt;=10,INDEX($DJ:$DJ,$GN924+10),"")</f>
      </c>
      <c r="FJ924">
        <f>IF($GO924&gt;=11,INDEX($DJ:$DJ,$GN924+11),"")</f>
      </c>
      <c r="FK924">
        <f>IF($GO924&gt;=12,INDEX($DJ:$DJ,$GN924+12),"")</f>
      </c>
      <c r="FL924">
        <f>IF($GO924&gt;=13,INDEX($DJ:$DJ,$GN924+13),"")</f>
      </c>
      <c r="FM924">
        <f>IF($GO924&gt;=14,INDEX($DJ:$DJ,$GN924+14),"")</f>
      </c>
      <c r="FN924">
        <f>IF($GO924&gt;=15,INDEX($DJ:$DJ,$GN924+15),"")</f>
      </c>
      <c r="FO924">
        <f>IF($GO924&gt;=16,INDEX($DJ:$DJ,$GN924+16),"")</f>
      </c>
      <c r="FP924">
        <f>IF($GO924&gt;=17,INDEX($DJ:$DJ,$GN924+17),"")</f>
      </c>
      <c r="FQ924">
        <f>IF($GO924&gt;=18,INDEX($DJ:$DJ,$GN924+18),"")</f>
      </c>
      <c r="FR924">
        <f>IF($GO924&gt;=19,INDEX($DJ:$DJ,$GN924+19),"")</f>
      </c>
      <c r="FS924">
        <f>IF($GO924&gt;=20,INDEX($DJ:$DJ,$GN924+20),"")</f>
      </c>
      <c r="FT924">
        <f>IF($GO924&gt;=21,INDEX($DJ:$DJ,$GN924+21),"")</f>
      </c>
      <c r="FU924">
        <f>IF($GO924&gt;=22,INDEX($DJ:$DJ,$GN924+22),"")</f>
      </c>
      <c r="FV924">
        <f>IF($GO924&gt;=23,INDEX($DJ:$DJ,$GN924+23),"")</f>
      </c>
      <c r="FW924">
        <f>IF($GO924&gt;=24,INDEX($DJ:$DJ,$GN924+24),"")</f>
      </c>
      <c r="FX924">
        <f>IF($GO924&gt;=25,INDEX($DJ:$DJ,$GN924+25),"")</f>
      </c>
      <c r="FY924">
        <f>IF($GO924&gt;=26,INDEX($DJ:$DJ,$GN924+26),"")</f>
      </c>
      <c r="FZ924">
        <f>IF($GO924&gt;=27,INDEX($DJ:$DJ,$GN924+27),"")</f>
      </c>
      <c r="GA924">
        <f>IF($GO924&gt;=28,INDEX($DJ:$DJ,$GN924+28),"")</f>
      </c>
      <c r="GB924">
        <f>IF($GO924&gt;=29,INDEX($DJ:$DJ,$GN924+29),"")</f>
      </c>
      <c r="GC924">
        <f>IF($GO924&gt;=30,INDEX($DJ:$DJ,$GN924+30),"")</f>
      </c>
      <c r="GD924">
        <f>IF($GO924&gt;=31,INDEX($DJ:$DJ,$GN924+31),"")</f>
      </c>
      <c r="GE924">
        <f>IF($GO924&gt;=32,INDEX($DJ:$DJ,$GN924+32),"")</f>
      </c>
      <c r="GF924">
        <f>IF($GO924&gt;=33,INDEX($DJ:$DJ,$GN924+33),"")</f>
      </c>
      <c r="GG924">
        <f>IF($GO924&gt;=34,INDEX($DJ:$DJ,$GN924+34),"")</f>
      </c>
      <c r="GH924">
        <f>IF($GO924&gt;=35,INDEX($DJ:$DJ,$GN924+35),"")</f>
      </c>
      <c r="GI924">
        <f>IF($GO924&gt;=36,INDEX($DJ:$DJ,$GN924+36),"")</f>
      </c>
      <c r="GJ924">
        <f>IF($GO924&gt;=37,INDEX($DJ:$DJ,$GN924+37),"")</f>
      </c>
      <c r="GK924">
        <f>IF($GO924&gt;=38,INDEX($DJ:$DJ,$GN924+38),"")</f>
      </c>
      <c r="GL924">
        <f>IF($GO924&gt;=39,INDEX($DJ:$DJ,$GN924+39),"")</f>
      </c>
      <c r="GM924">
        <f>IF($GO924&gt;=40,INDEX($DJ:$DJ,$GN924+40),"")</f>
      </c>
      <c r="GN924">
        <f>IFERROR(MATCH($DH924,$DI$2:$DI$148,0)+1,0)</f>
      </c>
      <c r="GO924">
        <f>IFERROR(INDEX($DK$2:$DK$148,MATCH($DH924,$DI$2:$DI$148,0)),0)</f>
      </c>
      <c r="GP924">
        <f>IFERROR(MATCH($Y924,$DL$924:$EY$924,0),0)</f>
      </c>
      <c r="GQ924">
        <f>IF($GP924&gt;0,INDEX($EZ$924:$GM$924,$GP924),"")</f>
      </c>
      <c r="GT924">
        <f>IF($JC924&gt;=1,INDEX($GR:$GR,$JB924+1),"")</f>
      </c>
      <c r="GU924">
        <f>IF($JC924&gt;=2,INDEX($GR:$GR,$JB924+2),"")</f>
      </c>
      <c r="GV924">
        <f>IF($JC924&gt;=3,INDEX($GR:$GR,$JB924+3),"")</f>
      </c>
      <c r="GW924">
        <f>IF($JC924&gt;=4,INDEX($GR:$GR,$JB924+4),"")</f>
      </c>
      <c r="GX924">
        <f>IF($JC924&gt;=5,INDEX($GR:$GR,$JB924+5),"")</f>
      </c>
      <c r="GY924">
        <f>IF($JC924&gt;=6,INDEX($GR:$GR,$JB924+6),"")</f>
      </c>
      <c r="GZ924">
        <f>IF($JC924&gt;=7,INDEX($GR:$GR,$JB924+7),"")</f>
      </c>
      <c r="HA924">
        <f>IF($JC924&gt;=8,INDEX($GR:$GR,$JB924+8),"")</f>
      </c>
      <c r="HB924">
        <f>IF($JC924&gt;=9,INDEX($GR:$GR,$JB924+9),"")</f>
      </c>
      <c r="HC924">
        <f>IF($JC924&gt;=10,INDEX($GR:$GR,$JB924+10),"")</f>
      </c>
      <c r="HD924">
        <f>IF($JC924&gt;=11,INDEX($GR:$GR,$JB924+11),"")</f>
      </c>
      <c r="HE924">
        <f>IF($JC924&gt;=12,INDEX($GR:$GR,$JB924+12),"")</f>
      </c>
      <c r="HF924">
        <f>IF($JC924&gt;=13,INDEX($GR:$GR,$JB924+13),"")</f>
      </c>
      <c r="HG924">
        <f>IF($JC924&gt;=14,INDEX($GR:$GR,$JB924+14),"")</f>
      </c>
      <c r="HH924">
        <f>IF($JC924&gt;=15,INDEX($GR:$GR,$JB924+15),"")</f>
      </c>
      <c r="HI924">
        <f>IF($JC924&gt;=16,INDEX($GR:$GR,$JB924+16),"")</f>
      </c>
      <c r="HJ924">
        <f>IF($JC924&gt;=17,INDEX($GR:$GR,$JB924+17),"")</f>
      </c>
      <c r="HK924">
        <f>IF($JC924&gt;=18,INDEX($GR:$GR,$JB924+18),"")</f>
      </c>
      <c r="HL924">
        <f>IF($JC924&gt;=19,INDEX($GR:$GR,$JB924+19),"")</f>
      </c>
      <c r="HM924">
        <f>IF($JC924&gt;=20,INDEX($GR:$GR,$JB924+20),"")</f>
      </c>
      <c r="HN924">
        <f>IF($JC924&gt;=21,INDEX($GR:$GR,$JB924+21),"")</f>
      </c>
      <c r="HO924">
        <f>IF($JC924&gt;=22,INDEX($GR:$GR,$JB924+22),"")</f>
      </c>
      <c r="HP924">
        <f>IF($JC924&gt;=23,INDEX($GR:$GR,$JB924+23),"")</f>
      </c>
      <c r="HQ924">
        <f>IF($JC924&gt;=24,INDEX($GR:$GR,$JB924+24),"")</f>
      </c>
      <c r="HR924">
        <f>IF($JC924&gt;=25,INDEX($GR:$GR,$JB924+25),"")</f>
      </c>
      <c r="HS924">
        <f>IF($JC924&gt;=26,INDEX($GR:$GR,$JB924+26),"")</f>
      </c>
      <c r="HT924">
        <f>IF($JC924&gt;=27,INDEX($GR:$GR,$JB924+27),"")</f>
      </c>
      <c r="HU924">
        <f>IF($JC924&gt;=28,INDEX($GR:$GR,$JB924+28),"")</f>
      </c>
      <c r="HV924">
        <f>IF($JC924&gt;=29,INDEX($GR:$GR,$JB924+29),"")</f>
      </c>
      <c r="HW924">
        <f>IF($JC924&gt;=30,INDEX($GR:$GR,$JB924+30),"")</f>
      </c>
      <c r="HX924">
        <f>IF($JC924&gt;=31,INDEX($GR:$GR,$JB924+31),"")</f>
      </c>
      <c r="HY924">
        <f>IF($JC924&gt;=32,INDEX($GR:$GR,$JB924+32),"")</f>
      </c>
      <c r="HZ924">
        <f>IF($JC924&gt;=33,INDEX($GR:$GR,$JB924+33),"")</f>
      </c>
      <c r="IA924">
        <f>IF($JC924&gt;=34,INDEX($GR:$GR,$JB924+34),"")</f>
      </c>
      <c r="IB924">
        <f>IF($JC924&gt;=35,INDEX($GR:$GR,$JB924+35),"")</f>
      </c>
      <c r="IC924">
        <f>IF($JC924&gt;=36,INDEX($GR:$GR,$JB924+36),"")</f>
      </c>
      <c r="ID924">
        <f>IF($JC924&gt;=37,INDEX($GR:$GR,$JB924+37),"")</f>
      </c>
      <c r="IE924">
        <f>IF($JC924&gt;=38,INDEX($GR:$GR,$JB924+38),"")</f>
      </c>
      <c r="IF924">
        <f>IF($JC924&gt;=39,INDEX($GR:$GR,$JB924+39),"")</f>
      </c>
      <c r="IG924">
        <f>IF($JC924&gt;=40,INDEX($GR:$GR,$JB924+40),"")</f>
      </c>
      <c r="IH924">
        <f>IF($JC924&gt;=41,INDEX($GR:$GR,$JB924+41),"")</f>
      </c>
      <c r="II924">
        <f>IF($JC924&gt;=42,INDEX($GR:$GR,$JB924+42),"")</f>
      </c>
      <c r="IJ924">
        <f>IF($JC924&gt;=43,INDEX($GR:$GR,$JB924+43),"")</f>
      </c>
      <c r="IK924">
        <f>IF($JC924&gt;=44,INDEX($GR:$GR,$JB924+44),"")</f>
      </c>
      <c r="IL924">
        <f>IF($JC924&gt;=45,INDEX($GR:$GR,$JB924+45),"")</f>
      </c>
      <c r="IM924">
        <f>IF($JC924&gt;=46,INDEX($GR:$GR,$JB924+46),"")</f>
      </c>
      <c r="IN924">
        <f>IF($JC924&gt;=47,INDEX($GR:$GR,$JB924+47),"")</f>
      </c>
      <c r="IO924">
        <f>IF($JC924&gt;=48,INDEX($GR:$GR,$JB924+48),"")</f>
      </c>
      <c r="IP924">
        <f>IF($JC924&gt;=49,INDEX($GR:$GR,$JB924+49),"")</f>
      </c>
      <c r="IQ924">
        <f>IF($JC924&gt;=50,INDEX($GR:$GR,$JB924+50),"")</f>
      </c>
      <c r="IR924">
        <f>IF($JC924&gt;=51,INDEX($GR:$GR,$JB924+51),"")</f>
      </c>
      <c r="IS924">
        <f>IF($JC924&gt;=52,INDEX($GR:$GR,$JB924+52),"")</f>
      </c>
      <c r="IT924">
        <f>IF($JC924&gt;=53,INDEX($GR:$GR,$JB924+53),"")</f>
      </c>
      <c r="IU924">
        <f>IF($JC924&gt;=54,INDEX($GR:$GR,$JB924+54),"")</f>
      </c>
      <c r="IV924">
        <f>IF($JC924&gt;=55,INDEX($GR:$GR,$JB924+55),"")</f>
      </c>
      <c r="IW924">
        <f>IF($JC924&gt;=56,INDEX($GR:$GR,$JB924+56),"")</f>
      </c>
      <c r="IX924">
        <f>IF($JC924&gt;=57,INDEX($GR:$GR,$JB924+57),"")</f>
      </c>
      <c r="IY924">
        <f>IF($JC924&gt;=58,INDEX($GR:$GR,$JB924+58),"")</f>
      </c>
      <c r="IZ924">
        <f>IF($JC924&gt;=59,INDEX($GR:$GR,$JB924+59),"")</f>
      </c>
      <c r="JA924">
        <f>IF($JC924&gt;=60,INDEX($GR:$GR,$JB924+60),"")</f>
      </c>
      <c r="JB924">
        <f>IFERROR(MATCH($GQ924,$GR$2:$GR$324,0)+1,0)</f>
      </c>
      <c r="JC924">
        <f>IFERROR(INDEX($GS$2:$GS$324,MATCH($GQ924,$GR$2:$GR$324,0)),0)</f>
      </c>
      <c r="JD924" t="s">
        <v>40</v>
      </c>
      <c r="JE924" t="s">
        <v>40</v>
      </c>
    </row>
    <row r="925" spans="1:265" x14ac:dyDescent="0.25">
      <c r="Q925">
        <f>IF(OR($T925="",$P925=""),"",IFERROR($T925/$P925,0))</f>
      </c>
      <c r="R925">
        <f>IF($T925="","",
SUM($S925,$U925,$Z925,$V925,$X925)*
(1-IF($AA925="",0,VALUE($AA925)/100)))</f>
      </c>
      <c r="S925">
        <f>IF($T925="","",$T925)</f>
      </c>
      <c r="U925">
        <f>IF($T925="","",
IF($N925="","",
IF(ISNUMBER(SEARCH("exempt",LOWER($N925))),0,
$T925*(VALUE(SUBSTITUTE($N925,"%",""))/100))))</f>
      </c>
      <c r="AB925">
        <f>IFERROR(IF(FIND(" - ",$K925)&gt;0,MID($K925,FIND(" - ",$K925)+3,LEN($K925)),""),"")</f>
      </c>
      <c r="AK925" t="s">
        <v>1512</v>
      </c>
      <c r="AP925">
        <f>IFERROR(LEFT($K925,FIND(" - ",$K925)-1),$K925)</f>
      </c>
      <c r="AS925">
        <f>IF($CH925&gt;=1,INDEX($AQ:$AQ,$CG925+1),"")</f>
      </c>
      <c r="AT925">
        <f>IF($CH925&gt;=2,INDEX($AQ:$AQ,$CG925+2),"")</f>
      </c>
      <c r="AU925">
        <f>IF($CH925&gt;=3,INDEX($AQ:$AQ,$CG925+3),"")</f>
      </c>
      <c r="AV925">
        <f>IF($CH925&gt;=4,INDEX($AQ:$AQ,$CG925+4),"")</f>
      </c>
      <c r="AW925">
        <f>IF($CH925&gt;=5,INDEX($AQ:$AQ,$CG925+5),"")</f>
      </c>
      <c r="AX925">
        <f>IF($CH925&gt;=6,INDEX($AQ:$AQ,$CG925+6),"")</f>
      </c>
      <c r="AY925">
        <f>IF($CH925&gt;=7,INDEX($AQ:$AQ,$CG925+7),"")</f>
      </c>
      <c r="AZ925">
        <f>IF($CH925&gt;=8,INDEX($AQ:$AQ,$CG925+8),"")</f>
      </c>
      <c r="BA925">
        <f>IF($CH925&gt;=9,INDEX($AQ:$AQ,$CG925+9),"")</f>
      </c>
      <c r="BB925">
        <f>IF($CH925&gt;=10,INDEX($AQ:$AQ,$CG925+10),"")</f>
      </c>
      <c r="BC925">
        <f>IF($CH925&gt;=11,INDEX($AQ:$AQ,$CG925+11),"")</f>
      </c>
      <c r="BD925">
        <f>IF($CH925&gt;=12,INDEX($AQ:$AQ,$CG925+12),"")</f>
      </c>
      <c r="BE925">
        <f>IF($CH925&gt;=13,INDEX($AQ:$AQ,$CG925+13),"")</f>
      </c>
      <c r="BF925">
        <f>IF($CH925&gt;=14,INDEX($AQ:$AQ,$CG925+14),"")</f>
      </c>
      <c r="BG925">
        <f>IF($CH925&gt;=15,INDEX($AQ:$AQ,$CG925+15),"")</f>
      </c>
      <c r="BH925">
        <f>IF($CH925&gt;=16,INDEX($AQ:$AQ,$CG925+16),"")</f>
      </c>
      <c r="BI925">
        <f>IF($CH925&gt;=17,INDEX($AQ:$AQ,$CG925+17),"")</f>
      </c>
      <c r="BJ925">
        <f>IF($CH925&gt;=18,INDEX($AQ:$AQ,$CG925+18),"")</f>
      </c>
      <c r="BK925">
        <f>IF($CH925&gt;=19,INDEX($AQ:$AQ,$CG925+19),"")</f>
      </c>
      <c r="BL925">
        <f>IF($CH925&gt;=20,INDEX($AQ:$AQ,$CG925+20),"")</f>
      </c>
      <c r="BM925">
        <f>IF($CH925&gt;=21,INDEX($AQ:$AQ,$CG925+21),"")</f>
      </c>
      <c r="BN925">
        <f>IF($CH925&gt;=22,INDEX($AQ:$AQ,$CG925+22),"")</f>
      </c>
      <c r="BO925">
        <f>IF($CH925&gt;=23,INDEX($AQ:$AQ,$CG925+23),"")</f>
      </c>
      <c r="BP925">
        <f>IF($CH925&gt;=24,INDEX($AQ:$AQ,$CG925+24),"")</f>
      </c>
      <c r="BQ925">
        <f>IF($CH925&gt;=25,INDEX($AQ:$AQ,$CG925+25),"")</f>
      </c>
      <c r="BR925">
        <f>IF($CH925&gt;=26,INDEX($AQ:$AQ,$CG925+26),"")</f>
      </c>
      <c r="BS925">
        <f>IF($CH925&gt;=27,INDEX($AQ:$AQ,$CG925+27),"")</f>
      </c>
      <c r="BT925">
        <f>IF($CH925&gt;=28,INDEX($AQ:$AQ,$CG925+28),"")</f>
      </c>
      <c r="BU925">
        <f>IF($CH925&gt;=29,INDEX($AQ:$AQ,$CG925+29),"")</f>
      </c>
      <c r="BV925">
        <f>IF($CH925&gt;=30,INDEX($AQ:$AQ,$CG925+30),"")</f>
      </c>
      <c r="BW925">
        <f>IF($CH925&gt;=31,INDEX($AQ:$AQ,$CG925+31),"")</f>
      </c>
      <c r="BX925">
        <f>IF($CH925&gt;=32,INDEX($AQ:$AQ,$CG925+32),"")</f>
      </c>
      <c r="BY925">
        <f>IF($CH925&gt;=33,INDEX($AQ:$AQ,$CG925+33),"")</f>
      </c>
      <c r="BZ925">
        <f>IF($CH925&gt;=34,INDEX($AQ:$AQ,$CG925+34),"")</f>
      </c>
      <c r="CA925">
        <f>IF($CH925&gt;=35,INDEX($AQ:$AQ,$CG925+35),"")</f>
      </c>
      <c r="CB925">
        <f>IF($CH925&gt;=36,INDEX($AQ:$AQ,$CG925+36),"")</f>
      </c>
      <c r="CC925">
        <f>IF($CH925&gt;=37,INDEX($AQ:$AQ,$CG925+37),"")</f>
      </c>
      <c r="CD925">
        <f>IF($CH925&gt;=38,INDEX($AQ:$AQ,$CG925+38),"")</f>
      </c>
      <c r="CE925">
        <f>IF($CH925&gt;=39,INDEX($AQ:$AQ,$CG925+39),"")</f>
      </c>
      <c r="CF925">
        <f>IF($CH925&gt;=40,INDEX($AQ:$AQ,$CG925+40),"")</f>
      </c>
      <c r="CG925">
        <f>IFERROR(MATCH($AP925,$AQ$2:$AQ$134,0)+1,0)</f>
      </c>
      <c r="CH925">
        <f>IFERROR(INDEX($AR$2:$AR$134,MATCH($AP925,$AQ$2:$AQ$134,0)),0)</f>
      </c>
      <c r="CI925">
        <f>IFERROR(LEFT($L925,FIND(" - ",$L925)-1),$L925)</f>
      </c>
      <c r="CL925">
        <f>IF($DG925&gt;=1,INDEX($CJ:$CJ,$DF925+1),"")</f>
      </c>
      <c r="CM925">
        <f>IF($DG925&gt;=2,INDEX($CJ:$CJ,$DF925+2),"")</f>
      </c>
      <c r="CN925">
        <f>IF($DG925&gt;=3,INDEX($CJ:$CJ,$DF925+3),"")</f>
      </c>
      <c r="CO925">
        <f>IF($DG925&gt;=4,INDEX($CJ:$CJ,$DF925+4),"")</f>
      </c>
      <c r="CP925">
        <f>IF($DG925&gt;=5,INDEX($CJ:$CJ,$DF925+5),"")</f>
      </c>
      <c r="CQ925">
        <f>IF($DG925&gt;=6,INDEX($CJ:$CJ,$DF925+6),"")</f>
      </c>
      <c r="CR925">
        <f>IF($DG925&gt;=7,INDEX($CJ:$CJ,$DF925+7),"")</f>
      </c>
      <c r="CS925">
        <f>IF($DG925&gt;=8,INDEX($CJ:$CJ,$DF925+8),"")</f>
      </c>
      <c r="CT925">
        <f>IF($DG925&gt;=9,INDEX($CJ:$CJ,$DF925+9),"")</f>
      </c>
      <c r="CU925">
        <f>IF($DG925&gt;=10,INDEX($CJ:$CJ,$DF925+10),"")</f>
      </c>
      <c r="CV925">
        <f>IF($DG925&gt;=11,INDEX($CJ:$CJ,$DF925+11),"")</f>
      </c>
      <c r="CW925">
        <f>IF($DG925&gt;=12,INDEX($CJ:$CJ,$DF925+12),"")</f>
      </c>
      <c r="CX925">
        <f>IF($DG925&gt;=13,INDEX($CJ:$CJ,$DF925+13),"")</f>
      </c>
      <c r="CY925">
        <f>IF($DG925&gt;=14,INDEX($CJ:$CJ,$DF925+14),"")</f>
      </c>
      <c r="CZ925">
        <f>IF($DG925&gt;=15,INDEX($CJ:$CJ,$DF925+15),"")</f>
      </c>
      <c r="DA925">
        <f>IF($DG925&gt;=16,INDEX($CJ:$CJ,$DF925+16),"")</f>
      </c>
      <c r="DB925">
        <f>IF($DG925&gt;=17,INDEX($CJ:$CJ,$DF925+17),"")</f>
      </c>
      <c r="DC925">
        <f>IF($DG925&gt;=18,INDEX($CJ:$CJ,$DF925+18),"")</f>
      </c>
      <c r="DD925">
        <f>IF($DG925&gt;=19,INDEX($CJ:$CJ,$DF925+19),"")</f>
      </c>
      <c r="DE925">
        <f>IF($DG925&gt;=20,INDEX($CJ:$CJ,$DF925+20),"")</f>
      </c>
      <c r="DF925">
        <f>IFERROR(MATCH($CI925,$CJ$2:$CJ$263,0)+1,0)</f>
      </c>
      <c r="DG925">
        <f>IFERROR(INDEX($CK$2:$CK$263,MATCH($CI925,$CJ$2:$CJ$263,0)),0)</f>
      </c>
      <c r="DH925">
        <f>IFERROR(INDEX($AO:$AO,MATCH($N925,$AN:$AN,0))&amp;"","")</f>
      </c>
      <c r="DL925">
        <f>IF($GO925&gt;=1,INDEX($DI:$DI,$GN925+1),"")</f>
      </c>
      <c r="DM925">
        <f>IF($GO925&gt;=2,INDEX($DI:$DI,$GN925+2),"")</f>
      </c>
      <c r="DN925">
        <f>IF($GO925&gt;=3,INDEX($DI:$DI,$GN925+3),"")</f>
      </c>
      <c r="DO925">
        <f>IF($GO925&gt;=4,INDEX($DI:$DI,$GN925+4),"")</f>
      </c>
      <c r="DP925">
        <f>IF($GO925&gt;=5,INDEX($DI:$DI,$GN925+5),"")</f>
      </c>
      <c r="DQ925">
        <f>IF($GO925&gt;=6,INDEX($DI:$DI,$GN925+6),"")</f>
      </c>
      <c r="DR925">
        <f>IF($GO925&gt;=7,INDEX($DI:$DI,$GN925+7),"")</f>
      </c>
      <c r="DS925">
        <f>IF($GO925&gt;=8,INDEX($DI:$DI,$GN925+8),"")</f>
      </c>
      <c r="DT925">
        <f>IF($GO925&gt;=9,INDEX($DI:$DI,$GN925+9),"")</f>
      </c>
      <c r="DU925">
        <f>IF($GO925&gt;=10,INDEX($DI:$DI,$GN925+10),"")</f>
      </c>
      <c r="DV925">
        <f>IF($GO925&gt;=11,INDEX($DI:$DI,$GN925+11),"")</f>
      </c>
      <c r="DW925">
        <f>IF($GO925&gt;=12,INDEX($DI:$DI,$GN925+12),"")</f>
      </c>
      <c r="DX925">
        <f>IF($GO925&gt;=13,INDEX($DI:$DI,$GN925+13),"")</f>
      </c>
      <c r="DY925">
        <f>IF($GO925&gt;=14,INDEX($DI:$DI,$GN925+14),"")</f>
      </c>
      <c r="DZ925">
        <f>IF($GO925&gt;=15,INDEX($DI:$DI,$GN925+15),"")</f>
      </c>
      <c r="EA925">
        <f>IF($GO925&gt;=16,INDEX($DI:$DI,$GN925+16),"")</f>
      </c>
      <c r="EB925">
        <f>IF($GO925&gt;=17,INDEX($DI:$DI,$GN925+17),"")</f>
      </c>
      <c r="EC925">
        <f>IF($GO925&gt;=18,INDEX($DI:$DI,$GN925+18),"")</f>
      </c>
      <c r="ED925">
        <f>IF($GO925&gt;=19,INDEX($DI:$DI,$GN925+19),"")</f>
      </c>
      <c r="EE925">
        <f>IF($GO925&gt;=20,INDEX($DI:$DI,$GN925+20),"")</f>
      </c>
      <c r="EF925">
        <f>IF($GO925&gt;=21,INDEX($DI:$DI,$GN925+21),"")</f>
      </c>
      <c r="EG925">
        <f>IF($GO925&gt;=22,INDEX($DI:$DI,$GN925+22),"")</f>
      </c>
      <c r="EH925">
        <f>IF($GO925&gt;=23,INDEX($DI:$DI,$GN925+23),"")</f>
      </c>
      <c r="EI925">
        <f>IF($GO925&gt;=24,INDEX($DI:$DI,$GN925+24),"")</f>
      </c>
      <c r="EJ925">
        <f>IF($GO925&gt;=25,INDEX($DI:$DI,$GN925+25),"")</f>
      </c>
      <c r="EK925">
        <f>IF($GO925&gt;=26,INDEX($DI:$DI,$GN925+26),"")</f>
      </c>
      <c r="EL925">
        <f>IF($GO925&gt;=27,INDEX($DI:$DI,$GN925+27),"")</f>
      </c>
      <c r="EM925">
        <f>IF($GO925&gt;=28,INDEX($DI:$DI,$GN925+28),"")</f>
      </c>
      <c r="EN925">
        <f>IF($GO925&gt;=29,INDEX($DI:$DI,$GN925+29),"")</f>
      </c>
      <c r="EO925">
        <f>IF($GO925&gt;=30,INDEX($DI:$DI,$GN925+30),"")</f>
      </c>
      <c r="EP925">
        <f>IF($GO925&gt;=31,INDEX($DI:$DI,$GN925+31),"")</f>
      </c>
      <c r="EQ925">
        <f>IF($GO925&gt;=32,INDEX($DI:$DI,$GN925+32),"")</f>
      </c>
      <c r="ER925">
        <f>IF($GO925&gt;=33,INDEX($DI:$DI,$GN925+33),"")</f>
      </c>
      <c r="ES925">
        <f>IF($GO925&gt;=34,INDEX($DI:$DI,$GN925+34),"")</f>
      </c>
      <c r="ET925">
        <f>IF($GO925&gt;=35,INDEX($DI:$DI,$GN925+35),"")</f>
      </c>
      <c r="EU925">
        <f>IF($GO925&gt;=36,INDEX($DI:$DI,$GN925+36),"")</f>
      </c>
      <c r="EV925">
        <f>IF($GO925&gt;=37,INDEX($DI:$DI,$GN925+37),"")</f>
      </c>
      <c r="EW925">
        <f>IF($GO925&gt;=38,INDEX($DI:$DI,$GN925+38),"")</f>
      </c>
      <c r="EX925">
        <f>IF($GO925&gt;=39,INDEX($DI:$DI,$GN925+39),"")</f>
      </c>
      <c r="EY925">
        <f>IF($GO925&gt;=40,INDEX($DI:$DI,$GN925+40),"")</f>
      </c>
      <c r="EZ925">
        <f>IF($GO925&gt;=1,INDEX($DJ:$DJ,$GN925+1),"")</f>
      </c>
      <c r="FA925">
        <f>IF($GO925&gt;=2,INDEX($DJ:$DJ,$GN925+2),"")</f>
      </c>
      <c r="FB925">
        <f>IF($GO925&gt;=3,INDEX($DJ:$DJ,$GN925+3),"")</f>
      </c>
      <c r="FC925">
        <f>IF($GO925&gt;=4,INDEX($DJ:$DJ,$GN925+4),"")</f>
      </c>
      <c r="FD925">
        <f>IF($GO925&gt;=5,INDEX($DJ:$DJ,$GN925+5),"")</f>
      </c>
      <c r="FE925">
        <f>IF($GO925&gt;=6,INDEX($DJ:$DJ,$GN925+6),"")</f>
      </c>
      <c r="FF925">
        <f>IF($GO925&gt;=7,INDEX($DJ:$DJ,$GN925+7),"")</f>
      </c>
      <c r="FG925">
        <f>IF($GO925&gt;=8,INDEX($DJ:$DJ,$GN925+8),"")</f>
      </c>
      <c r="FH925">
        <f>IF($GO925&gt;=9,INDEX($DJ:$DJ,$GN925+9),"")</f>
      </c>
      <c r="FI925">
        <f>IF($GO925&gt;=10,INDEX($DJ:$DJ,$GN925+10),"")</f>
      </c>
      <c r="FJ925">
        <f>IF($GO925&gt;=11,INDEX($DJ:$DJ,$GN925+11),"")</f>
      </c>
      <c r="FK925">
        <f>IF($GO925&gt;=12,INDEX($DJ:$DJ,$GN925+12),"")</f>
      </c>
      <c r="FL925">
        <f>IF($GO925&gt;=13,INDEX($DJ:$DJ,$GN925+13),"")</f>
      </c>
      <c r="FM925">
        <f>IF($GO925&gt;=14,INDEX($DJ:$DJ,$GN925+14),"")</f>
      </c>
      <c r="FN925">
        <f>IF($GO925&gt;=15,INDEX($DJ:$DJ,$GN925+15),"")</f>
      </c>
      <c r="FO925">
        <f>IF($GO925&gt;=16,INDEX($DJ:$DJ,$GN925+16),"")</f>
      </c>
      <c r="FP925">
        <f>IF($GO925&gt;=17,INDEX($DJ:$DJ,$GN925+17),"")</f>
      </c>
      <c r="FQ925">
        <f>IF($GO925&gt;=18,INDEX($DJ:$DJ,$GN925+18),"")</f>
      </c>
      <c r="FR925">
        <f>IF($GO925&gt;=19,INDEX($DJ:$DJ,$GN925+19),"")</f>
      </c>
      <c r="FS925">
        <f>IF($GO925&gt;=20,INDEX($DJ:$DJ,$GN925+20),"")</f>
      </c>
      <c r="FT925">
        <f>IF($GO925&gt;=21,INDEX($DJ:$DJ,$GN925+21),"")</f>
      </c>
      <c r="FU925">
        <f>IF($GO925&gt;=22,INDEX($DJ:$DJ,$GN925+22),"")</f>
      </c>
      <c r="FV925">
        <f>IF($GO925&gt;=23,INDEX($DJ:$DJ,$GN925+23),"")</f>
      </c>
      <c r="FW925">
        <f>IF($GO925&gt;=24,INDEX($DJ:$DJ,$GN925+24),"")</f>
      </c>
      <c r="FX925">
        <f>IF($GO925&gt;=25,INDEX($DJ:$DJ,$GN925+25),"")</f>
      </c>
      <c r="FY925">
        <f>IF($GO925&gt;=26,INDEX($DJ:$DJ,$GN925+26),"")</f>
      </c>
      <c r="FZ925">
        <f>IF($GO925&gt;=27,INDEX($DJ:$DJ,$GN925+27),"")</f>
      </c>
      <c r="GA925">
        <f>IF($GO925&gt;=28,INDEX($DJ:$DJ,$GN925+28),"")</f>
      </c>
      <c r="GB925">
        <f>IF($GO925&gt;=29,INDEX($DJ:$DJ,$GN925+29),"")</f>
      </c>
      <c r="GC925">
        <f>IF($GO925&gt;=30,INDEX($DJ:$DJ,$GN925+30),"")</f>
      </c>
      <c r="GD925">
        <f>IF($GO925&gt;=31,INDEX($DJ:$DJ,$GN925+31),"")</f>
      </c>
      <c r="GE925">
        <f>IF($GO925&gt;=32,INDEX($DJ:$DJ,$GN925+32),"")</f>
      </c>
      <c r="GF925">
        <f>IF($GO925&gt;=33,INDEX($DJ:$DJ,$GN925+33),"")</f>
      </c>
      <c r="GG925">
        <f>IF($GO925&gt;=34,INDEX($DJ:$DJ,$GN925+34),"")</f>
      </c>
      <c r="GH925">
        <f>IF($GO925&gt;=35,INDEX($DJ:$DJ,$GN925+35),"")</f>
      </c>
      <c r="GI925">
        <f>IF($GO925&gt;=36,INDEX($DJ:$DJ,$GN925+36),"")</f>
      </c>
      <c r="GJ925">
        <f>IF($GO925&gt;=37,INDEX($DJ:$DJ,$GN925+37),"")</f>
      </c>
      <c r="GK925">
        <f>IF($GO925&gt;=38,INDEX($DJ:$DJ,$GN925+38),"")</f>
      </c>
      <c r="GL925">
        <f>IF($GO925&gt;=39,INDEX($DJ:$DJ,$GN925+39),"")</f>
      </c>
      <c r="GM925">
        <f>IF($GO925&gt;=40,INDEX($DJ:$DJ,$GN925+40),"")</f>
      </c>
      <c r="GN925">
        <f>IFERROR(MATCH($DH925,$DI$2:$DI$148,0)+1,0)</f>
      </c>
      <c r="GO925">
        <f>IFERROR(INDEX($DK$2:$DK$148,MATCH($DH925,$DI$2:$DI$148,0)),0)</f>
      </c>
      <c r="GP925">
        <f>IFERROR(MATCH($Y925,$DL$925:$EY$925,0),0)</f>
      </c>
      <c r="GQ925">
        <f>IF($GP925&gt;0,INDEX($EZ$925:$GM$925,$GP925),"")</f>
      </c>
      <c r="GT925">
        <f>IF($JC925&gt;=1,INDEX($GR:$GR,$JB925+1),"")</f>
      </c>
      <c r="GU925">
        <f>IF($JC925&gt;=2,INDEX($GR:$GR,$JB925+2),"")</f>
      </c>
      <c r="GV925">
        <f>IF($JC925&gt;=3,INDEX($GR:$GR,$JB925+3),"")</f>
      </c>
      <c r="GW925">
        <f>IF($JC925&gt;=4,INDEX($GR:$GR,$JB925+4),"")</f>
      </c>
      <c r="GX925">
        <f>IF($JC925&gt;=5,INDEX($GR:$GR,$JB925+5),"")</f>
      </c>
      <c r="GY925">
        <f>IF($JC925&gt;=6,INDEX($GR:$GR,$JB925+6),"")</f>
      </c>
      <c r="GZ925">
        <f>IF($JC925&gt;=7,INDEX($GR:$GR,$JB925+7),"")</f>
      </c>
      <c r="HA925">
        <f>IF($JC925&gt;=8,INDEX($GR:$GR,$JB925+8),"")</f>
      </c>
      <c r="HB925">
        <f>IF($JC925&gt;=9,INDEX($GR:$GR,$JB925+9),"")</f>
      </c>
      <c r="HC925">
        <f>IF($JC925&gt;=10,INDEX($GR:$GR,$JB925+10),"")</f>
      </c>
      <c r="HD925">
        <f>IF($JC925&gt;=11,INDEX($GR:$GR,$JB925+11),"")</f>
      </c>
      <c r="HE925">
        <f>IF($JC925&gt;=12,INDEX($GR:$GR,$JB925+12),"")</f>
      </c>
      <c r="HF925">
        <f>IF($JC925&gt;=13,INDEX($GR:$GR,$JB925+13),"")</f>
      </c>
      <c r="HG925">
        <f>IF($JC925&gt;=14,INDEX($GR:$GR,$JB925+14),"")</f>
      </c>
      <c r="HH925">
        <f>IF($JC925&gt;=15,INDEX($GR:$GR,$JB925+15),"")</f>
      </c>
      <c r="HI925">
        <f>IF($JC925&gt;=16,INDEX($GR:$GR,$JB925+16),"")</f>
      </c>
      <c r="HJ925">
        <f>IF($JC925&gt;=17,INDEX($GR:$GR,$JB925+17),"")</f>
      </c>
      <c r="HK925">
        <f>IF($JC925&gt;=18,INDEX($GR:$GR,$JB925+18),"")</f>
      </c>
      <c r="HL925">
        <f>IF($JC925&gt;=19,INDEX($GR:$GR,$JB925+19),"")</f>
      </c>
      <c r="HM925">
        <f>IF($JC925&gt;=20,INDEX($GR:$GR,$JB925+20),"")</f>
      </c>
      <c r="HN925">
        <f>IF($JC925&gt;=21,INDEX($GR:$GR,$JB925+21),"")</f>
      </c>
      <c r="HO925">
        <f>IF($JC925&gt;=22,INDEX($GR:$GR,$JB925+22),"")</f>
      </c>
      <c r="HP925">
        <f>IF($JC925&gt;=23,INDEX($GR:$GR,$JB925+23),"")</f>
      </c>
      <c r="HQ925">
        <f>IF($JC925&gt;=24,INDEX($GR:$GR,$JB925+24),"")</f>
      </c>
      <c r="HR925">
        <f>IF($JC925&gt;=25,INDEX($GR:$GR,$JB925+25),"")</f>
      </c>
      <c r="HS925">
        <f>IF($JC925&gt;=26,INDEX($GR:$GR,$JB925+26),"")</f>
      </c>
      <c r="HT925">
        <f>IF($JC925&gt;=27,INDEX($GR:$GR,$JB925+27),"")</f>
      </c>
      <c r="HU925">
        <f>IF($JC925&gt;=28,INDEX($GR:$GR,$JB925+28),"")</f>
      </c>
      <c r="HV925">
        <f>IF($JC925&gt;=29,INDEX($GR:$GR,$JB925+29),"")</f>
      </c>
      <c r="HW925">
        <f>IF($JC925&gt;=30,INDEX($GR:$GR,$JB925+30),"")</f>
      </c>
      <c r="HX925">
        <f>IF($JC925&gt;=31,INDEX($GR:$GR,$JB925+31),"")</f>
      </c>
      <c r="HY925">
        <f>IF($JC925&gt;=32,INDEX($GR:$GR,$JB925+32),"")</f>
      </c>
      <c r="HZ925">
        <f>IF($JC925&gt;=33,INDEX($GR:$GR,$JB925+33),"")</f>
      </c>
      <c r="IA925">
        <f>IF($JC925&gt;=34,INDEX($GR:$GR,$JB925+34),"")</f>
      </c>
      <c r="IB925">
        <f>IF($JC925&gt;=35,INDEX($GR:$GR,$JB925+35),"")</f>
      </c>
      <c r="IC925">
        <f>IF($JC925&gt;=36,INDEX($GR:$GR,$JB925+36),"")</f>
      </c>
      <c r="ID925">
        <f>IF($JC925&gt;=37,INDEX($GR:$GR,$JB925+37),"")</f>
      </c>
      <c r="IE925">
        <f>IF($JC925&gt;=38,INDEX($GR:$GR,$JB925+38),"")</f>
      </c>
      <c r="IF925">
        <f>IF($JC925&gt;=39,INDEX($GR:$GR,$JB925+39),"")</f>
      </c>
      <c r="IG925">
        <f>IF($JC925&gt;=40,INDEX($GR:$GR,$JB925+40),"")</f>
      </c>
      <c r="IH925">
        <f>IF($JC925&gt;=41,INDEX($GR:$GR,$JB925+41),"")</f>
      </c>
      <c r="II925">
        <f>IF($JC925&gt;=42,INDEX($GR:$GR,$JB925+42),"")</f>
      </c>
      <c r="IJ925">
        <f>IF($JC925&gt;=43,INDEX($GR:$GR,$JB925+43),"")</f>
      </c>
      <c r="IK925">
        <f>IF($JC925&gt;=44,INDEX($GR:$GR,$JB925+44),"")</f>
      </c>
      <c r="IL925">
        <f>IF($JC925&gt;=45,INDEX($GR:$GR,$JB925+45),"")</f>
      </c>
      <c r="IM925">
        <f>IF($JC925&gt;=46,INDEX($GR:$GR,$JB925+46),"")</f>
      </c>
      <c r="IN925">
        <f>IF($JC925&gt;=47,INDEX($GR:$GR,$JB925+47),"")</f>
      </c>
      <c r="IO925">
        <f>IF($JC925&gt;=48,INDEX($GR:$GR,$JB925+48),"")</f>
      </c>
      <c r="IP925">
        <f>IF($JC925&gt;=49,INDEX($GR:$GR,$JB925+49),"")</f>
      </c>
      <c r="IQ925">
        <f>IF($JC925&gt;=50,INDEX($GR:$GR,$JB925+50),"")</f>
      </c>
      <c r="IR925">
        <f>IF($JC925&gt;=51,INDEX($GR:$GR,$JB925+51),"")</f>
      </c>
      <c r="IS925">
        <f>IF($JC925&gt;=52,INDEX($GR:$GR,$JB925+52),"")</f>
      </c>
      <c r="IT925">
        <f>IF($JC925&gt;=53,INDEX($GR:$GR,$JB925+53),"")</f>
      </c>
      <c r="IU925">
        <f>IF($JC925&gt;=54,INDEX($GR:$GR,$JB925+54),"")</f>
      </c>
      <c r="IV925">
        <f>IF($JC925&gt;=55,INDEX($GR:$GR,$JB925+55),"")</f>
      </c>
      <c r="IW925">
        <f>IF($JC925&gt;=56,INDEX($GR:$GR,$JB925+56),"")</f>
      </c>
      <c r="IX925">
        <f>IF($JC925&gt;=57,INDEX($GR:$GR,$JB925+57),"")</f>
      </c>
      <c r="IY925">
        <f>IF($JC925&gt;=58,INDEX($GR:$GR,$JB925+58),"")</f>
      </c>
      <c r="IZ925">
        <f>IF($JC925&gt;=59,INDEX($GR:$GR,$JB925+59),"")</f>
      </c>
      <c r="JA925">
        <f>IF($JC925&gt;=60,INDEX($GR:$GR,$JB925+60),"")</f>
      </c>
      <c r="JB925">
        <f>IFERROR(MATCH($GQ925,$GR$2:$GR$324,0)+1,0)</f>
      </c>
      <c r="JC925">
        <f>IFERROR(INDEX($GS$2:$GS$324,MATCH($GQ925,$GR$2:$GR$324,0)),0)</f>
      </c>
      <c r="JD925" t="s">
        <v>40</v>
      </c>
      <c r="JE925" t="s">
        <v>40</v>
      </c>
    </row>
    <row r="926" spans="1:265" x14ac:dyDescent="0.25">
      <c r="Q926">
        <f>IF(OR($T926="",$P926=""),"",IFERROR($T926/$P926,0))</f>
      </c>
      <c r="R926">
        <f>IF($T926="","",
SUM($S926,$U926,$Z926,$V926,$X926)*
(1-IF($AA926="",0,VALUE($AA926)/100)))</f>
      </c>
      <c r="S926">
        <f>IF($T926="","",$T926)</f>
      </c>
      <c r="U926">
        <f>IF($T926="","",
IF($N926="","",
IF(ISNUMBER(SEARCH("exempt",LOWER($N926))),0,
$T926*(VALUE(SUBSTITUTE($N926,"%",""))/100))))</f>
      </c>
      <c r="AB926">
        <f>IFERROR(IF(FIND(" - ",$K926)&gt;0,MID($K926,FIND(" - ",$K926)+3,LEN($K926)),""),"")</f>
      </c>
      <c r="AK926" t="s">
        <v>1513</v>
      </c>
      <c r="AP926">
        <f>IFERROR(LEFT($K926,FIND(" - ",$K926)-1),$K926)</f>
      </c>
      <c r="AS926">
        <f>IF($CH926&gt;=1,INDEX($AQ:$AQ,$CG926+1),"")</f>
      </c>
      <c r="AT926">
        <f>IF($CH926&gt;=2,INDEX($AQ:$AQ,$CG926+2),"")</f>
      </c>
      <c r="AU926">
        <f>IF($CH926&gt;=3,INDEX($AQ:$AQ,$CG926+3),"")</f>
      </c>
      <c r="AV926">
        <f>IF($CH926&gt;=4,INDEX($AQ:$AQ,$CG926+4),"")</f>
      </c>
      <c r="AW926">
        <f>IF($CH926&gt;=5,INDEX($AQ:$AQ,$CG926+5),"")</f>
      </c>
      <c r="AX926">
        <f>IF($CH926&gt;=6,INDEX($AQ:$AQ,$CG926+6),"")</f>
      </c>
      <c r="AY926">
        <f>IF($CH926&gt;=7,INDEX($AQ:$AQ,$CG926+7),"")</f>
      </c>
      <c r="AZ926">
        <f>IF($CH926&gt;=8,INDEX($AQ:$AQ,$CG926+8),"")</f>
      </c>
      <c r="BA926">
        <f>IF($CH926&gt;=9,INDEX($AQ:$AQ,$CG926+9),"")</f>
      </c>
      <c r="BB926">
        <f>IF($CH926&gt;=10,INDEX($AQ:$AQ,$CG926+10),"")</f>
      </c>
      <c r="BC926">
        <f>IF($CH926&gt;=11,INDEX($AQ:$AQ,$CG926+11),"")</f>
      </c>
      <c r="BD926">
        <f>IF($CH926&gt;=12,INDEX($AQ:$AQ,$CG926+12),"")</f>
      </c>
      <c r="BE926">
        <f>IF($CH926&gt;=13,INDEX($AQ:$AQ,$CG926+13),"")</f>
      </c>
      <c r="BF926">
        <f>IF($CH926&gt;=14,INDEX($AQ:$AQ,$CG926+14),"")</f>
      </c>
      <c r="BG926">
        <f>IF($CH926&gt;=15,INDEX($AQ:$AQ,$CG926+15),"")</f>
      </c>
      <c r="BH926">
        <f>IF($CH926&gt;=16,INDEX($AQ:$AQ,$CG926+16),"")</f>
      </c>
      <c r="BI926">
        <f>IF($CH926&gt;=17,INDEX($AQ:$AQ,$CG926+17),"")</f>
      </c>
      <c r="BJ926">
        <f>IF($CH926&gt;=18,INDEX($AQ:$AQ,$CG926+18),"")</f>
      </c>
      <c r="BK926">
        <f>IF($CH926&gt;=19,INDEX($AQ:$AQ,$CG926+19),"")</f>
      </c>
      <c r="BL926">
        <f>IF($CH926&gt;=20,INDEX($AQ:$AQ,$CG926+20),"")</f>
      </c>
      <c r="BM926">
        <f>IF($CH926&gt;=21,INDEX($AQ:$AQ,$CG926+21),"")</f>
      </c>
      <c r="BN926">
        <f>IF($CH926&gt;=22,INDEX($AQ:$AQ,$CG926+22),"")</f>
      </c>
      <c r="BO926">
        <f>IF($CH926&gt;=23,INDEX($AQ:$AQ,$CG926+23),"")</f>
      </c>
      <c r="BP926">
        <f>IF($CH926&gt;=24,INDEX($AQ:$AQ,$CG926+24),"")</f>
      </c>
      <c r="BQ926">
        <f>IF($CH926&gt;=25,INDEX($AQ:$AQ,$CG926+25),"")</f>
      </c>
      <c r="BR926">
        <f>IF($CH926&gt;=26,INDEX($AQ:$AQ,$CG926+26),"")</f>
      </c>
      <c r="BS926">
        <f>IF($CH926&gt;=27,INDEX($AQ:$AQ,$CG926+27),"")</f>
      </c>
      <c r="BT926">
        <f>IF($CH926&gt;=28,INDEX($AQ:$AQ,$CG926+28),"")</f>
      </c>
      <c r="BU926">
        <f>IF($CH926&gt;=29,INDEX($AQ:$AQ,$CG926+29),"")</f>
      </c>
      <c r="BV926">
        <f>IF($CH926&gt;=30,INDEX($AQ:$AQ,$CG926+30),"")</f>
      </c>
      <c r="BW926">
        <f>IF($CH926&gt;=31,INDEX($AQ:$AQ,$CG926+31),"")</f>
      </c>
      <c r="BX926">
        <f>IF($CH926&gt;=32,INDEX($AQ:$AQ,$CG926+32),"")</f>
      </c>
      <c r="BY926">
        <f>IF($CH926&gt;=33,INDEX($AQ:$AQ,$CG926+33),"")</f>
      </c>
      <c r="BZ926">
        <f>IF($CH926&gt;=34,INDEX($AQ:$AQ,$CG926+34),"")</f>
      </c>
      <c r="CA926">
        <f>IF($CH926&gt;=35,INDEX($AQ:$AQ,$CG926+35),"")</f>
      </c>
      <c r="CB926">
        <f>IF($CH926&gt;=36,INDEX($AQ:$AQ,$CG926+36),"")</f>
      </c>
      <c r="CC926">
        <f>IF($CH926&gt;=37,INDEX($AQ:$AQ,$CG926+37),"")</f>
      </c>
      <c r="CD926">
        <f>IF($CH926&gt;=38,INDEX($AQ:$AQ,$CG926+38),"")</f>
      </c>
      <c r="CE926">
        <f>IF($CH926&gt;=39,INDEX($AQ:$AQ,$CG926+39),"")</f>
      </c>
      <c r="CF926">
        <f>IF($CH926&gt;=40,INDEX($AQ:$AQ,$CG926+40),"")</f>
      </c>
      <c r="CG926">
        <f>IFERROR(MATCH($AP926,$AQ$2:$AQ$134,0)+1,0)</f>
      </c>
      <c r="CH926">
        <f>IFERROR(INDEX($AR$2:$AR$134,MATCH($AP926,$AQ$2:$AQ$134,0)),0)</f>
      </c>
      <c r="CI926">
        <f>IFERROR(LEFT($L926,FIND(" - ",$L926)-1),$L926)</f>
      </c>
      <c r="CL926">
        <f>IF($DG926&gt;=1,INDEX($CJ:$CJ,$DF926+1),"")</f>
      </c>
      <c r="CM926">
        <f>IF($DG926&gt;=2,INDEX($CJ:$CJ,$DF926+2),"")</f>
      </c>
      <c r="CN926">
        <f>IF($DG926&gt;=3,INDEX($CJ:$CJ,$DF926+3),"")</f>
      </c>
      <c r="CO926">
        <f>IF($DG926&gt;=4,INDEX($CJ:$CJ,$DF926+4),"")</f>
      </c>
      <c r="CP926">
        <f>IF($DG926&gt;=5,INDEX($CJ:$CJ,$DF926+5),"")</f>
      </c>
      <c r="CQ926">
        <f>IF($DG926&gt;=6,INDEX($CJ:$CJ,$DF926+6),"")</f>
      </c>
      <c r="CR926">
        <f>IF($DG926&gt;=7,INDEX($CJ:$CJ,$DF926+7),"")</f>
      </c>
      <c r="CS926">
        <f>IF($DG926&gt;=8,INDEX($CJ:$CJ,$DF926+8),"")</f>
      </c>
      <c r="CT926">
        <f>IF($DG926&gt;=9,INDEX($CJ:$CJ,$DF926+9),"")</f>
      </c>
      <c r="CU926">
        <f>IF($DG926&gt;=10,INDEX($CJ:$CJ,$DF926+10),"")</f>
      </c>
      <c r="CV926">
        <f>IF($DG926&gt;=11,INDEX($CJ:$CJ,$DF926+11),"")</f>
      </c>
      <c r="CW926">
        <f>IF($DG926&gt;=12,INDEX($CJ:$CJ,$DF926+12),"")</f>
      </c>
      <c r="CX926">
        <f>IF($DG926&gt;=13,INDEX($CJ:$CJ,$DF926+13),"")</f>
      </c>
      <c r="CY926">
        <f>IF($DG926&gt;=14,INDEX($CJ:$CJ,$DF926+14),"")</f>
      </c>
      <c r="CZ926">
        <f>IF($DG926&gt;=15,INDEX($CJ:$CJ,$DF926+15),"")</f>
      </c>
      <c r="DA926">
        <f>IF($DG926&gt;=16,INDEX($CJ:$CJ,$DF926+16),"")</f>
      </c>
      <c r="DB926">
        <f>IF($DG926&gt;=17,INDEX($CJ:$CJ,$DF926+17),"")</f>
      </c>
      <c r="DC926">
        <f>IF($DG926&gt;=18,INDEX($CJ:$CJ,$DF926+18),"")</f>
      </c>
      <c r="DD926">
        <f>IF($DG926&gt;=19,INDEX($CJ:$CJ,$DF926+19),"")</f>
      </c>
      <c r="DE926">
        <f>IF($DG926&gt;=20,INDEX($CJ:$CJ,$DF926+20),"")</f>
      </c>
      <c r="DF926">
        <f>IFERROR(MATCH($CI926,$CJ$2:$CJ$263,0)+1,0)</f>
      </c>
      <c r="DG926">
        <f>IFERROR(INDEX($CK$2:$CK$263,MATCH($CI926,$CJ$2:$CJ$263,0)),0)</f>
      </c>
      <c r="DH926">
        <f>IFERROR(INDEX($AO:$AO,MATCH($N926,$AN:$AN,0))&amp;"","")</f>
      </c>
      <c r="DL926">
        <f>IF($GO926&gt;=1,INDEX($DI:$DI,$GN926+1),"")</f>
      </c>
      <c r="DM926">
        <f>IF($GO926&gt;=2,INDEX($DI:$DI,$GN926+2),"")</f>
      </c>
      <c r="DN926">
        <f>IF($GO926&gt;=3,INDEX($DI:$DI,$GN926+3),"")</f>
      </c>
      <c r="DO926">
        <f>IF($GO926&gt;=4,INDEX($DI:$DI,$GN926+4),"")</f>
      </c>
      <c r="DP926">
        <f>IF($GO926&gt;=5,INDEX($DI:$DI,$GN926+5),"")</f>
      </c>
      <c r="DQ926">
        <f>IF($GO926&gt;=6,INDEX($DI:$DI,$GN926+6),"")</f>
      </c>
      <c r="DR926">
        <f>IF($GO926&gt;=7,INDEX($DI:$DI,$GN926+7),"")</f>
      </c>
      <c r="DS926">
        <f>IF($GO926&gt;=8,INDEX($DI:$DI,$GN926+8),"")</f>
      </c>
      <c r="DT926">
        <f>IF($GO926&gt;=9,INDEX($DI:$DI,$GN926+9),"")</f>
      </c>
      <c r="DU926">
        <f>IF($GO926&gt;=10,INDEX($DI:$DI,$GN926+10),"")</f>
      </c>
      <c r="DV926">
        <f>IF($GO926&gt;=11,INDEX($DI:$DI,$GN926+11),"")</f>
      </c>
      <c r="DW926">
        <f>IF($GO926&gt;=12,INDEX($DI:$DI,$GN926+12),"")</f>
      </c>
      <c r="DX926">
        <f>IF($GO926&gt;=13,INDEX($DI:$DI,$GN926+13),"")</f>
      </c>
      <c r="DY926">
        <f>IF($GO926&gt;=14,INDEX($DI:$DI,$GN926+14),"")</f>
      </c>
      <c r="DZ926">
        <f>IF($GO926&gt;=15,INDEX($DI:$DI,$GN926+15),"")</f>
      </c>
      <c r="EA926">
        <f>IF($GO926&gt;=16,INDEX($DI:$DI,$GN926+16),"")</f>
      </c>
      <c r="EB926">
        <f>IF($GO926&gt;=17,INDEX($DI:$DI,$GN926+17),"")</f>
      </c>
      <c r="EC926">
        <f>IF($GO926&gt;=18,INDEX($DI:$DI,$GN926+18),"")</f>
      </c>
      <c r="ED926">
        <f>IF($GO926&gt;=19,INDEX($DI:$DI,$GN926+19),"")</f>
      </c>
      <c r="EE926">
        <f>IF($GO926&gt;=20,INDEX($DI:$DI,$GN926+20),"")</f>
      </c>
      <c r="EF926">
        <f>IF($GO926&gt;=21,INDEX($DI:$DI,$GN926+21),"")</f>
      </c>
      <c r="EG926">
        <f>IF($GO926&gt;=22,INDEX($DI:$DI,$GN926+22),"")</f>
      </c>
      <c r="EH926">
        <f>IF($GO926&gt;=23,INDEX($DI:$DI,$GN926+23),"")</f>
      </c>
      <c r="EI926">
        <f>IF($GO926&gt;=24,INDEX($DI:$DI,$GN926+24),"")</f>
      </c>
      <c r="EJ926">
        <f>IF($GO926&gt;=25,INDEX($DI:$DI,$GN926+25),"")</f>
      </c>
      <c r="EK926">
        <f>IF($GO926&gt;=26,INDEX($DI:$DI,$GN926+26),"")</f>
      </c>
      <c r="EL926">
        <f>IF($GO926&gt;=27,INDEX($DI:$DI,$GN926+27),"")</f>
      </c>
      <c r="EM926">
        <f>IF($GO926&gt;=28,INDEX($DI:$DI,$GN926+28),"")</f>
      </c>
      <c r="EN926">
        <f>IF($GO926&gt;=29,INDEX($DI:$DI,$GN926+29),"")</f>
      </c>
      <c r="EO926">
        <f>IF($GO926&gt;=30,INDEX($DI:$DI,$GN926+30),"")</f>
      </c>
      <c r="EP926">
        <f>IF($GO926&gt;=31,INDEX($DI:$DI,$GN926+31),"")</f>
      </c>
      <c r="EQ926">
        <f>IF($GO926&gt;=32,INDEX($DI:$DI,$GN926+32),"")</f>
      </c>
      <c r="ER926">
        <f>IF($GO926&gt;=33,INDEX($DI:$DI,$GN926+33),"")</f>
      </c>
      <c r="ES926">
        <f>IF($GO926&gt;=34,INDEX($DI:$DI,$GN926+34),"")</f>
      </c>
      <c r="ET926">
        <f>IF($GO926&gt;=35,INDEX($DI:$DI,$GN926+35),"")</f>
      </c>
      <c r="EU926">
        <f>IF($GO926&gt;=36,INDEX($DI:$DI,$GN926+36),"")</f>
      </c>
      <c r="EV926">
        <f>IF($GO926&gt;=37,INDEX($DI:$DI,$GN926+37),"")</f>
      </c>
      <c r="EW926">
        <f>IF($GO926&gt;=38,INDEX($DI:$DI,$GN926+38),"")</f>
      </c>
      <c r="EX926">
        <f>IF($GO926&gt;=39,INDEX($DI:$DI,$GN926+39),"")</f>
      </c>
      <c r="EY926">
        <f>IF($GO926&gt;=40,INDEX($DI:$DI,$GN926+40),"")</f>
      </c>
      <c r="EZ926">
        <f>IF($GO926&gt;=1,INDEX($DJ:$DJ,$GN926+1),"")</f>
      </c>
      <c r="FA926">
        <f>IF($GO926&gt;=2,INDEX($DJ:$DJ,$GN926+2),"")</f>
      </c>
      <c r="FB926">
        <f>IF($GO926&gt;=3,INDEX($DJ:$DJ,$GN926+3),"")</f>
      </c>
      <c r="FC926">
        <f>IF($GO926&gt;=4,INDEX($DJ:$DJ,$GN926+4),"")</f>
      </c>
      <c r="FD926">
        <f>IF($GO926&gt;=5,INDEX($DJ:$DJ,$GN926+5),"")</f>
      </c>
      <c r="FE926">
        <f>IF($GO926&gt;=6,INDEX($DJ:$DJ,$GN926+6),"")</f>
      </c>
      <c r="FF926">
        <f>IF($GO926&gt;=7,INDEX($DJ:$DJ,$GN926+7),"")</f>
      </c>
      <c r="FG926">
        <f>IF($GO926&gt;=8,INDEX($DJ:$DJ,$GN926+8),"")</f>
      </c>
      <c r="FH926">
        <f>IF($GO926&gt;=9,INDEX($DJ:$DJ,$GN926+9),"")</f>
      </c>
      <c r="FI926">
        <f>IF($GO926&gt;=10,INDEX($DJ:$DJ,$GN926+10),"")</f>
      </c>
      <c r="FJ926">
        <f>IF($GO926&gt;=11,INDEX($DJ:$DJ,$GN926+11),"")</f>
      </c>
      <c r="FK926">
        <f>IF($GO926&gt;=12,INDEX($DJ:$DJ,$GN926+12),"")</f>
      </c>
      <c r="FL926">
        <f>IF($GO926&gt;=13,INDEX($DJ:$DJ,$GN926+13),"")</f>
      </c>
      <c r="FM926">
        <f>IF($GO926&gt;=14,INDEX($DJ:$DJ,$GN926+14),"")</f>
      </c>
      <c r="FN926">
        <f>IF($GO926&gt;=15,INDEX($DJ:$DJ,$GN926+15),"")</f>
      </c>
      <c r="FO926">
        <f>IF($GO926&gt;=16,INDEX($DJ:$DJ,$GN926+16),"")</f>
      </c>
      <c r="FP926">
        <f>IF($GO926&gt;=17,INDEX($DJ:$DJ,$GN926+17),"")</f>
      </c>
      <c r="FQ926">
        <f>IF($GO926&gt;=18,INDEX($DJ:$DJ,$GN926+18),"")</f>
      </c>
      <c r="FR926">
        <f>IF($GO926&gt;=19,INDEX($DJ:$DJ,$GN926+19),"")</f>
      </c>
      <c r="FS926">
        <f>IF($GO926&gt;=20,INDEX($DJ:$DJ,$GN926+20),"")</f>
      </c>
      <c r="FT926">
        <f>IF($GO926&gt;=21,INDEX($DJ:$DJ,$GN926+21),"")</f>
      </c>
      <c r="FU926">
        <f>IF($GO926&gt;=22,INDEX($DJ:$DJ,$GN926+22),"")</f>
      </c>
      <c r="FV926">
        <f>IF($GO926&gt;=23,INDEX($DJ:$DJ,$GN926+23),"")</f>
      </c>
      <c r="FW926">
        <f>IF($GO926&gt;=24,INDEX($DJ:$DJ,$GN926+24),"")</f>
      </c>
      <c r="FX926">
        <f>IF($GO926&gt;=25,INDEX($DJ:$DJ,$GN926+25),"")</f>
      </c>
      <c r="FY926">
        <f>IF($GO926&gt;=26,INDEX($DJ:$DJ,$GN926+26),"")</f>
      </c>
      <c r="FZ926">
        <f>IF($GO926&gt;=27,INDEX($DJ:$DJ,$GN926+27),"")</f>
      </c>
      <c r="GA926">
        <f>IF($GO926&gt;=28,INDEX($DJ:$DJ,$GN926+28),"")</f>
      </c>
      <c r="GB926">
        <f>IF($GO926&gt;=29,INDEX($DJ:$DJ,$GN926+29),"")</f>
      </c>
      <c r="GC926">
        <f>IF($GO926&gt;=30,INDEX($DJ:$DJ,$GN926+30),"")</f>
      </c>
      <c r="GD926">
        <f>IF($GO926&gt;=31,INDEX($DJ:$DJ,$GN926+31),"")</f>
      </c>
      <c r="GE926">
        <f>IF($GO926&gt;=32,INDEX($DJ:$DJ,$GN926+32),"")</f>
      </c>
      <c r="GF926">
        <f>IF($GO926&gt;=33,INDEX($DJ:$DJ,$GN926+33),"")</f>
      </c>
      <c r="GG926">
        <f>IF($GO926&gt;=34,INDEX($DJ:$DJ,$GN926+34),"")</f>
      </c>
      <c r="GH926">
        <f>IF($GO926&gt;=35,INDEX($DJ:$DJ,$GN926+35),"")</f>
      </c>
      <c r="GI926">
        <f>IF($GO926&gt;=36,INDEX($DJ:$DJ,$GN926+36),"")</f>
      </c>
      <c r="GJ926">
        <f>IF($GO926&gt;=37,INDEX($DJ:$DJ,$GN926+37),"")</f>
      </c>
      <c r="GK926">
        <f>IF($GO926&gt;=38,INDEX($DJ:$DJ,$GN926+38),"")</f>
      </c>
      <c r="GL926">
        <f>IF($GO926&gt;=39,INDEX($DJ:$DJ,$GN926+39),"")</f>
      </c>
      <c r="GM926">
        <f>IF($GO926&gt;=40,INDEX($DJ:$DJ,$GN926+40),"")</f>
      </c>
      <c r="GN926">
        <f>IFERROR(MATCH($DH926,$DI$2:$DI$148,0)+1,0)</f>
      </c>
      <c r="GO926">
        <f>IFERROR(INDEX($DK$2:$DK$148,MATCH($DH926,$DI$2:$DI$148,0)),0)</f>
      </c>
      <c r="GP926">
        <f>IFERROR(MATCH($Y926,$DL$926:$EY$926,0),0)</f>
      </c>
      <c r="GQ926">
        <f>IF($GP926&gt;0,INDEX($EZ$926:$GM$926,$GP926),"")</f>
      </c>
      <c r="GT926">
        <f>IF($JC926&gt;=1,INDEX($GR:$GR,$JB926+1),"")</f>
      </c>
      <c r="GU926">
        <f>IF($JC926&gt;=2,INDEX($GR:$GR,$JB926+2),"")</f>
      </c>
      <c r="GV926">
        <f>IF($JC926&gt;=3,INDEX($GR:$GR,$JB926+3),"")</f>
      </c>
      <c r="GW926">
        <f>IF($JC926&gt;=4,INDEX($GR:$GR,$JB926+4),"")</f>
      </c>
      <c r="GX926">
        <f>IF($JC926&gt;=5,INDEX($GR:$GR,$JB926+5),"")</f>
      </c>
      <c r="GY926">
        <f>IF($JC926&gt;=6,INDEX($GR:$GR,$JB926+6),"")</f>
      </c>
      <c r="GZ926">
        <f>IF($JC926&gt;=7,INDEX($GR:$GR,$JB926+7),"")</f>
      </c>
      <c r="HA926">
        <f>IF($JC926&gt;=8,INDEX($GR:$GR,$JB926+8),"")</f>
      </c>
      <c r="HB926">
        <f>IF($JC926&gt;=9,INDEX($GR:$GR,$JB926+9),"")</f>
      </c>
      <c r="HC926">
        <f>IF($JC926&gt;=10,INDEX($GR:$GR,$JB926+10),"")</f>
      </c>
      <c r="HD926">
        <f>IF($JC926&gt;=11,INDEX($GR:$GR,$JB926+11),"")</f>
      </c>
      <c r="HE926">
        <f>IF($JC926&gt;=12,INDEX($GR:$GR,$JB926+12),"")</f>
      </c>
      <c r="HF926">
        <f>IF($JC926&gt;=13,INDEX($GR:$GR,$JB926+13),"")</f>
      </c>
      <c r="HG926">
        <f>IF($JC926&gt;=14,INDEX($GR:$GR,$JB926+14),"")</f>
      </c>
      <c r="HH926">
        <f>IF($JC926&gt;=15,INDEX($GR:$GR,$JB926+15),"")</f>
      </c>
      <c r="HI926">
        <f>IF($JC926&gt;=16,INDEX($GR:$GR,$JB926+16),"")</f>
      </c>
      <c r="HJ926">
        <f>IF($JC926&gt;=17,INDEX($GR:$GR,$JB926+17),"")</f>
      </c>
      <c r="HK926">
        <f>IF($JC926&gt;=18,INDEX($GR:$GR,$JB926+18),"")</f>
      </c>
      <c r="HL926">
        <f>IF($JC926&gt;=19,INDEX($GR:$GR,$JB926+19),"")</f>
      </c>
      <c r="HM926">
        <f>IF($JC926&gt;=20,INDEX($GR:$GR,$JB926+20),"")</f>
      </c>
      <c r="HN926">
        <f>IF($JC926&gt;=21,INDEX($GR:$GR,$JB926+21),"")</f>
      </c>
      <c r="HO926">
        <f>IF($JC926&gt;=22,INDEX($GR:$GR,$JB926+22),"")</f>
      </c>
      <c r="HP926">
        <f>IF($JC926&gt;=23,INDEX($GR:$GR,$JB926+23),"")</f>
      </c>
      <c r="HQ926">
        <f>IF($JC926&gt;=24,INDEX($GR:$GR,$JB926+24),"")</f>
      </c>
      <c r="HR926">
        <f>IF($JC926&gt;=25,INDEX($GR:$GR,$JB926+25),"")</f>
      </c>
      <c r="HS926">
        <f>IF($JC926&gt;=26,INDEX($GR:$GR,$JB926+26),"")</f>
      </c>
      <c r="HT926">
        <f>IF($JC926&gt;=27,INDEX($GR:$GR,$JB926+27),"")</f>
      </c>
      <c r="HU926">
        <f>IF($JC926&gt;=28,INDEX($GR:$GR,$JB926+28),"")</f>
      </c>
      <c r="HV926">
        <f>IF($JC926&gt;=29,INDEX($GR:$GR,$JB926+29),"")</f>
      </c>
      <c r="HW926">
        <f>IF($JC926&gt;=30,INDEX($GR:$GR,$JB926+30),"")</f>
      </c>
      <c r="HX926">
        <f>IF($JC926&gt;=31,INDEX($GR:$GR,$JB926+31),"")</f>
      </c>
      <c r="HY926">
        <f>IF($JC926&gt;=32,INDEX($GR:$GR,$JB926+32),"")</f>
      </c>
      <c r="HZ926">
        <f>IF($JC926&gt;=33,INDEX($GR:$GR,$JB926+33),"")</f>
      </c>
      <c r="IA926">
        <f>IF($JC926&gt;=34,INDEX($GR:$GR,$JB926+34),"")</f>
      </c>
      <c r="IB926">
        <f>IF($JC926&gt;=35,INDEX($GR:$GR,$JB926+35),"")</f>
      </c>
      <c r="IC926">
        <f>IF($JC926&gt;=36,INDEX($GR:$GR,$JB926+36),"")</f>
      </c>
      <c r="ID926">
        <f>IF($JC926&gt;=37,INDEX($GR:$GR,$JB926+37),"")</f>
      </c>
      <c r="IE926">
        <f>IF($JC926&gt;=38,INDEX($GR:$GR,$JB926+38),"")</f>
      </c>
      <c r="IF926">
        <f>IF($JC926&gt;=39,INDEX($GR:$GR,$JB926+39),"")</f>
      </c>
      <c r="IG926">
        <f>IF($JC926&gt;=40,INDEX($GR:$GR,$JB926+40),"")</f>
      </c>
      <c r="IH926">
        <f>IF($JC926&gt;=41,INDEX($GR:$GR,$JB926+41),"")</f>
      </c>
      <c r="II926">
        <f>IF($JC926&gt;=42,INDEX($GR:$GR,$JB926+42),"")</f>
      </c>
      <c r="IJ926">
        <f>IF($JC926&gt;=43,INDEX($GR:$GR,$JB926+43),"")</f>
      </c>
      <c r="IK926">
        <f>IF($JC926&gt;=44,INDEX($GR:$GR,$JB926+44),"")</f>
      </c>
      <c r="IL926">
        <f>IF($JC926&gt;=45,INDEX($GR:$GR,$JB926+45),"")</f>
      </c>
      <c r="IM926">
        <f>IF($JC926&gt;=46,INDEX($GR:$GR,$JB926+46),"")</f>
      </c>
      <c r="IN926">
        <f>IF($JC926&gt;=47,INDEX($GR:$GR,$JB926+47),"")</f>
      </c>
      <c r="IO926">
        <f>IF($JC926&gt;=48,INDEX($GR:$GR,$JB926+48),"")</f>
      </c>
      <c r="IP926">
        <f>IF($JC926&gt;=49,INDEX($GR:$GR,$JB926+49),"")</f>
      </c>
      <c r="IQ926">
        <f>IF($JC926&gt;=50,INDEX($GR:$GR,$JB926+50),"")</f>
      </c>
      <c r="IR926">
        <f>IF($JC926&gt;=51,INDEX($GR:$GR,$JB926+51),"")</f>
      </c>
      <c r="IS926">
        <f>IF($JC926&gt;=52,INDEX($GR:$GR,$JB926+52),"")</f>
      </c>
      <c r="IT926">
        <f>IF($JC926&gt;=53,INDEX($GR:$GR,$JB926+53),"")</f>
      </c>
      <c r="IU926">
        <f>IF($JC926&gt;=54,INDEX($GR:$GR,$JB926+54),"")</f>
      </c>
      <c r="IV926">
        <f>IF($JC926&gt;=55,INDEX($GR:$GR,$JB926+55),"")</f>
      </c>
      <c r="IW926">
        <f>IF($JC926&gt;=56,INDEX($GR:$GR,$JB926+56),"")</f>
      </c>
      <c r="IX926">
        <f>IF($JC926&gt;=57,INDEX($GR:$GR,$JB926+57),"")</f>
      </c>
      <c r="IY926">
        <f>IF($JC926&gt;=58,INDEX($GR:$GR,$JB926+58),"")</f>
      </c>
      <c r="IZ926">
        <f>IF($JC926&gt;=59,INDEX($GR:$GR,$JB926+59),"")</f>
      </c>
      <c r="JA926">
        <f>IF($JC926&gt;=60,INDEX($GR:$GR,$JB926+60),"")</f>
      </c>
      <c r="JB926">
        <f>IFERROR(MATCH($GQ926,$GR$2:$GR$324,0)+1,0)</f>
      </c>
      <c r="JC926">
        <f>IFERROR(INDEX($GS$2:$GS$324,MATCH($GQ926,$GR$2:$GR$324,0)),0)</f>
      </c>
      <c r="JD926" t="s">
        <v>40</v>
      </c>
      <c r="JE926" t="s">
        <v>40</v>
      </c>
    </row>
    <row r="927" spans="1:265" x14ac:dyDescent="0.25">
      <c r="Q927">
        <f>IF(OR($T927="",$P927=""),"",IFERROR($T927/$P927,0))</f>
      </c>
      <c r="R927">
        <f>IF($T927="","",
SUM($S927,$U927,$Z927,$V927,$X927)*
(1-IF($AA927="",0,VALUE($AA927)/100)))</f>
      </c>
      <c r="S927">
        <f>IF($T927="","",$T927)</f>
      </c>
      <c r="U927">
        <f>IF($T927="","",
IF($N927="","",
IF(ISNUMBER(SEARCH("exempt",LOWER($N927))),0,
$T927*(VALUE(SUBSTITUTE($N927,"%",""))/100))))</f>
      </c>
      <c r="AB927">
        <f>IFERROR(IF(FIND(" - ",$K927)&gt;0,MID($K927,FIND(" - ",$K927)+3,LEN($K927)),""),"")</f>
      </c>
      <c r="AK927" t="s">
        <v>1514</v>
      </c>
      <c r="AP927">
        <f>IFERROR(LEFT($K927,FIND(" - ",$K927)-1),$K927)</f>
      </c>
      <c r="AS927">
        <f>IF($CH927&gt;=1,INDEX($AQ:$AQ,$CG927+1),"")</f>
      </c>
      <c r="AT927">
        <f>IF($CH927&gt;=2,INDEX($AQ:$AQ,$CG927+2),"")</f>
      </c>
      <c r="AU927">
        <f>IF($CH927&gt;=3,INDEX($AQ:$AQ,$CG927+3),"")</f>
      </c>
      <c r="AV927">
        <f>IF($CH927&gt;=4,INDEX($AQ:$AQ,$CG927+4),"")</f>
      </c>
      <c r="AW927">
        <f>IF($CH927&gt;=5,INDEX($AQ:$AQ,$CG927+5),"")</f>
      </c>
      <c r="AX927">
        <f>IF($CH927&gt;=6,INDEX($AQ:$AQ,$CG927+6),"")</f>
      </c>
      <c r="AY927">
        <f>IF($CH927&gt;=7,INDEX($AQ:$AQ,$CG927+7),"")</f>
      </c>
      <c r="AZ927">
        <f>IF($CH927&gt;=8,INDEX($AQ:$AQ,$CG927+8),"")</f>
      </c>
      <c r="BA927">
        <f>IF($CH927&gt;=9,INDEX($AQ:$AQ,$CG927+9),"")</f>
      </c>
      <c r="BB927">
        <f>IF($CH927&gt;=10,INDEX($AQ:$AQ,$CG927+10),"")</f>
      </c>
      <c r="BC927">
        <f>IF($CH927&gt;=11,INDEX($AQ:$AQ,$CG927+11),"")</f>
      </c>
      <c r="BD927">
        <f>IF($CH927&gt;=12,INDEX($AQ:$AQ,$CG927+12),"")</f>
      </c>
      <c r="BE927">
        <f>IF($CH927&gt;=13,INDEX($AQ:$AQ,$CG927+13),"")</f>
      </c>
      <c r="BF927">
        <f>IF($CH927&gt;=14,INDEX($AQ:$AQ,$CG927+14),"")</f>
      </c>
      <c r="BG927">
        <f>IF($CH927&gt;=15,INDEX($AQ:$AQ,$CG927+15),"")</f>
      </c>
      <c r="BH927">
        <f>IF($CH927&gt;=16,INDEX($AQ:$AQ,$CG927+16),"")</f>
      </c>
      <c r="BI927">
        <f>IF($CH927&gt;=17,INDEX($AQ:$AQ,$CG927+17),"")</f>
      </c>
      <c r="BJ927">
        <f>IF($CH927&gt;=18,INDEX($AQ:$AQ,$CG927+18),"")</f>
      </c>
      <c r="BK927">
        <f>IF($CH927&gt;=19,INDEX($AQ:$AQ,$CG927+19),"")</f>
      </c>
      <c r="BL927">
        <f>IF($CH927&gt;=20,INDEX($AQ:$AQ,$CG927+20),"")</f>
      </c>
      <c r="BM927">
        <f>IF($CH927&gt;=21,INDEX($AQ:$AQ,$CG927+21),"")</f>
      </c>
      <c r="BN927">
        <f>IF($CH927&gt;=22,INDEX($AQ:$AQ,$CG927+22),"")</f>
      </c>
      <c r="BO927">
        <f>IF($CH927&gt;=23,INDEX($AQ:$AQ,$CG927+23),"")</f>
      </c>
      <c r="BP927">
        <f>IF($CH927&gt;=24,INDEX($AQ:$AQ,$CG927+24),"")</f>
      </c>
      <c r="BQ927">
        <f>IF($CH927&gt;=25,INDEX($AQ:$AQ,$CG927+25),"")</f>
      </c>
      <c r="BR927">
        <f>IF($CH927&gt;=26,INDEX($AQ:$AQ,$CG927+26),"")</f>
      </c>
      <c r="BS927">
        <f>IF($CH927&gt;=27,INDEX($AQ:$AQ,$CG927+27),"")</f>
      </c>
      <c r="BT927">
        <f>IF($CH927&gt;=28,INDEX($AQ:$AQ,$CG927+28),"")</f>
      </c>
      <c r="BU927">
        <f>IF($CH927&gt;=29,INDEX($AQ:$AQ,$CG927+29),"")</f>
      </c>
      <c r="BV927">
        <f>IF($CH927&gt;=30,INDEX($AQ:$AQ,$CG927+30),"")</f>
      </c>
      <c r="BW927">
        <f>IF($CH927&gt;=31,INDEX($AQ:$AQ,$CG927+31),"")</f>
      </c>
      <c r="BX927">
        <f>IF($CH927&gt;=32,INDEX($AQ:$AQ,$CG927+32),"")</f>
      </c>
      <c r="BY927">
        <f>IF($CH927&gt;=33,INDEX($AQ:$AQ,$CG927+33),"")</f>
      </c>
      <c r="BZ927">
        <f>IF($CH927&gt;=34,INDEX($AQ:$AQ,$CG927+34),"")</f>
      </c>
      <c r="CA927">
        <f>IF($CH927&gt;=35,INDEX($AQ:$AQ,$CG927+35),"")</f>
      </c>
      <c r="CB927">
        <f>IF($CH927&gt;=36,INDEX($AQ:$AQ,$CG927+36),"")</f>
      </c>
      <c r="CC927">
        <f>IF($CH927&gt;=37,INDEX($AQ:$AQ,$CG927+37),"")</f>
      </c>
      <c r="CD927">
        <f>IF($CH927&gt;=38,INDEX($AQ:$AQ,$CG927+38),"")</f>
      </c>
      <c r="CE927">
        <f>IF($CH927&gt;=39,INDEX($AQ:$AQ,$CG927+39),"")</f>
      </c>
      <c r="CF927">
        <f>IF($CH927&gt;=40,INDEX($AQ:$AQ,$CG927+40),"")</f>
      </c>
      <c r="CG927">
        <f>IFERROR(MATCH($AP927,$AQ$2:$AQ$134,0)+1,0)</f>
      </c>
      <c r="CH927">
        <f>IFERROR(INDEX($AR$2:$AR$134,MATCH($AP927,$AQ$2:$AQ$134,0)),0)</f>
      </c>
      <c r="CI927">
        <f>IFERROR(LEFT($L927,FIND(" - ",$L927)-1),$L927)</f>
      </c>
      <c r="CL927">
        <f>IF($DG927&gt;=1,INDEX($CJ:$CJ,$DF927+1),"")</f>
      </c>
      <c r="CM927">
        <f>IF($DG927&gt;=2,INDEX($CJ:$CJ,$DF927+2),"")</f>
      </c>
      <c r="CN927">
        <f>IF($DG927&gt;=3,INDEX($CJ:$CJ,$DF927+3),"")</f>
      </c>
      <c r="CO927">
        <f>IF($DG927&gt;=4,INDEX($CJ:$CJ,$DF927+4),"")</f>
      </c>
      <c r="CP927">
        <f>IF($DG927&gt;=5,INDEX($CJ:$CJ,$DF927+5),"")</f>
      </c>
      <c r="CQ927">
        <f>IF($DG927&gt;=6,INDEX($CJ:$CJ,$DF927+6),"")</f>
      </c>
      <c r="CR927">
        <f>IF($DG927&gt;=7,INDEX($CJ:$CJ,$DF927+7),"")</f>
      </c>
      <c r="CS927">
        <f>IF($DG927&gt;=8,INDEX($CJ:$CJ,$DF927+8),"")</f>
      </c>
      <c r="CT927">
        <f>IF($DG927&gt;=9,INDEX($CJ:$CJ,$DF927+9),"")</f>
      </c>
      <c r="CU927">
        <f>IF($DG927&gt;=10,INDEX($CJ:$CJ,$DF927+10),"")</f>
      </c>
      <c r="CV927">
        <f>IF($DG927&gt;=11,INDEX($CJ:$CJ,$DF927+11),"")</f>
      </c>
      <c r="CW927">
        <f>IF($DG927&gt;=12,INDEX($CJ:$CJ,$DF927+12),"")</f>
      </c>
      <c r="CX927">
        <f>IF($DG927&gt;=13,INDEX($CJ:$CJ,$DF927+13),"")</f>
      </c>
      <c r="CY927">
        <f>IF($DG927&gt;=14,INDEX($CJ:$CJ,$DF927+14),"")</f>
      </c>
      <c r="CZ927">
        <f>IF($DG927&gt;=15,INDEX($CJ:$CJ,$DF927+15),"")</f>
      </c>
      <c r="DA927">
        <f>IF($DG927&gt;=16,INDEX($CJ:$CJ,$DF927+16),"")</f>
      </c>
      <c r="DB927">
        <f>IF($DG927&gt;=17,INDEX($CJ:$CJ,$DF927+17),"")</f>
      </c>
      <c r="DC927">
        <f>IF($DG927&gt;=18,INDEX($CJ:$CJ,$DF927+18),"")</f>
      </c>
      <c r="DD927">
        <f>IF($DG927&gt;=19,INDEX($CJ:$CJ,$DF927+19),"")</f>
      </c>
      <c r="DE927">
        <f>IF($DG927&gt;=20,INDEX($CJ:$CJ,$DF927+20),"")</f>
      </c>
      <c r="DF927">
        <f>IFERROR(MATCH($CI927,$CJ$2:$CJ$263,0)+1,0)</f>
      </c>
      <c r="DG927">
        <f>IFERROR(INDEX($CK$2:$CK$263,MATCH($CI927,$CJ$2:$CJ$263,0)),0)</f>
      </c>
      <c r="DH927">
        <f>IFERROR(INDEX($AO:$AO,MATCH($N927,$AN:$AN,0))&amp;"","")</f>
      </c>
      <c r="DL927">
        <f>IF($GO927&gt;=1,INDEX($DI:$DI,$GN927+1),"")</f>
      </c>
      <c r="DM927">
        <f>IF($GO927&gt;=2,INDEX($DI:$DI,$GN927+2),"")</f>
      </c>
      <c r="DN927">
        <f>IF($GO927&gt;=3,INDEX($DI:$DI,$GN927+3),"")</f>
      </c>
      <c r="DO927">
        <f>IF($GO927&gt;=4,INDEX($DI:$DI,$GN927+4),"")</f>
      </c>
      <c r="DP927">
        <f>IF($GO927&gt;=5,INDEX($DI:$DI,$GN927+5),"")</f>
      </c>
      <c r="DQ927">
        <f>IF($GO927&gt;=6,INDEX($DI:$DI,$GN927+6),"")</f>
      </c>
      <c r="DR927">
        <f>IF($GO927&gt;=7,INDEX($DI:$DI,$GN927+7),"")</f>
      </c>
      <c r="DS927">
        <f>IF($GO927&gt;=8,INDEX($DI:$DI,$GN927+8),"")</f>
      </c>
      <c r="DT927">
        <f>IF($GO927&gt;=9,INDEX($DI:$DI,$GN927+9),"")</f>
      </c>
      <c r="DU927">
        <f>IF($GO927&gt;=10,INDEX($DI:$DI,$GN927+10),"")</f>
      </c>
      <c r="DV927">
        <f>IF($GO927&gt;=11,INDEX($DI:$DI,$GN927+11),"")</f>
      </c>
      <c r="DW927">
        <f>IF($GO927&gt;=12,INDEX($DI:$DI,$GN927+12),"")</f>
      </c>
      <c r="DX927">
        <f>IF($GO927&gt;=13,INDEX($DI:$DI,$GN927+13),"")</f>
      </c>
      <c r="DY927">
        <f>IF($GO927&gt;=14,INDEX($DI:$DI,$GN927+14),"")</f>
      </c>
      <c r="DZ927">
        <f>IF($GO927&gt;=15,INDEX($DI:$DI,$GN927+15),"")</f>
      </c>
      <c r="EA927">
        <f>IF($GO927&gt;=16,INDEX($DI:$DI,$GN927+16),"")</f>
      </c>
      <c r="EB927">
        <f>IF($GO927&gt;=17,INDEX($DI:$DI,$GN927+17),"")</f>
      </c>
      <c r="EC927">
        <f>IF($GO927&gt;=18,INDEX($DI:$DI,$GN927+18),"")</f>
      </c>
      <c r="ED927">
        <f>IF($GO927&gt;=19,INDEX($DI:$DI,$GN927+19),"")</f>
      </c>
      <c r="EE927">
        <f>IF($GO927&gt;=20,INDEX($DI:$DI,$GN927+20),"")</f>
      </c>
      <c r="EF927">
        <f>IF($GO927&gt;=21,INDEX($DI:$DI,$GN927+21),"")</f>
      </c>
      <c r="EG927">
        <f>IF($GO927&gt;=22,INDEX($DI:$DI,$GN927+22),"")</f>
      </c>
      <c r="EH927">
        <f>IF($GO927&gt;=23,INDEX($DI:$DI,$GN927+23),"")</f>
      </c>
      <c r="EI927">
        <f>IF($GO927&gt;=24,INDEX($DI:$DI,$GN927+24),"")</f>
      </c>
      <c r="EJ927">
        <f>IF($GO927&gt;=25,INDEX($DI:$DI,$GN927+25),"")</f>
      </c>
      <c r="EK927">
        <f>IF($GO927&gt;=26,INDEX($DI:$DI,$GN927+26),"")</f>
      </c>
      <c r="EL927">
        <f>IF($GO927&gt;=27,INDEX($DI:$DI,$GN927+27),"")</f>
      </c>
      <c r="EM927">
        <f>IF($GO927&gt;=28,INDEX($DI:$DI,$GN927+28),"")</f>
      </c>
      <c r="EN927">
        <f>IF($GO927&gt;=29,INDEX($DI:$DI,$GN927+29),"")</f>
      </c>
      <c r="EO927">
        <f>IF($GO927&gt;=30,INDEX($DI:$DI,$GN927+30),"")</f>
      </c>
      <c r="EP927">
        <f>IF($GO927&gt;=31,INDEX($DI:$DI,$GN927+31),"")</f>
      </c>
      <c r="EQ927">
        <f>IF($GO927&gt;=32,INDEX($DI:$DI,$GN927+32),"")</f>
      </c>
      <c r="ER927">
        <f>IF($GO927&gt;=33,INDEX($DI:$DI,$GN927+33),"")</f>
      </c>
      <c r="ES927">
        <f>IF($GO927&gt;=34,INDEX($DI:$DI,$GN927+34),"")</f>
      </c>
      <c r="ET927">
        <f>IF($GO927&gt;=35,INDEX($DI:$DI,$GN927+35),"")</f>
      </c>
      <c r="EU927">
        <f>IF($GO927&gt;=36,INDEX($DI:$DI,$GN927+36),"")</f>
      </c>
      <c r="EV927">
        <f>IF($GO927&gt;=37,INDEX($DI:$DI,$GN927+37),"")</f>
      </c>
      <c r="EW927">
        <f>IF($GO927&gt;=38,INDEX($DI:$DI,$GN927+38),"")</f>
      </c>
      <c r="EX927">
        <f>IF($GO927&gt;=39,INDEX($DI:$DI,$GN927+39),"")</f>
      </c>
      <c r="EY927">
        <f>IF($GO927&gt;=40,INDEX($DI:$DI,$GN927+40),"")</f>
      </c>
      <c r="EZ927">
        <f>IF($GO927&gt;=1,INDEX($DJ:$DJ,$GN927+1),"")</f>
      </c>
      <c r="FA927">
        <f>IF($GO927&gt;=2,INDEX($DJ:$DJ,$GN927+2),"")</f>
      </c>
      <c r="FB927">
        <f>IF($GO927&gt;=3,INDEX($DJ:$DJ,$GN927+3),"")</f>
      </c>
      <c r="FC927">
        <f>IF($GO927&gt;=4,INDEX($DJ:$DJ,$GN927+4),"")</f>
      </c>
      <c r="FD927">
        <f>IF($GO927&gt;=5,INDEX($DJ:$DJ,$GN927+5),"")</f>
      </c>
      <c r="FE927">
        <f>IF($GO927&gt;=6,INDEX($DJ:$DJ,$GN927+6),"")</f>
      </c>
      <c r="FF927">
        <f>IF($GO927&gt;=7,INDEX($DJ:$DJ,$GN927+7),"")</f>
      </c>
      <c r="FG927">
        <f>IF($GO927&gt;=8,INDEX($DJ:$DJ,$GN927+8),"")</f>
      </c>
      <c r="FH927">
        <f>IF($GO927&gt;=9,INDEX($DJ:$DJ,$GN927+9),"")</f>
      </c>
      <c r="FI927">
        <f>IF($GO927&gt;=10,INDEX($DJ:$DJ,$GN927+10),"")</f>
      </c>
      <c r="FJ927">
        <f>IF($GO927&gt;=11,INDEX($DJ:$DJ,$GN927+11),"")</f>
      </c>
      <c r="FK927">
        <f>IF($GO927&gt;=12,INDEX($DJ:$DJ,$GN927+12),"")</f>
      </c>
      <c r="FL927">
        <f>IF($GO927&gt;=13,INDEX($DJ:$DJ,$GN927+13),"")</f>
      </c>
      <c r="FM927">
        <f>IF($GO927&gt;=14,INDEX($DJ:$DJ,$GN927+14),"")</f>
      </c>
      <c r="FN927">
        <f>IF($GO927&gt;=15,INDEX($DJ:$DJ,$GN927+15),"")</f>
      </c>
      <c r="FO927">
        <f>IF($GO927&gt;=16,INDEX($DJ:$DJ,$GN927+16),"")</f>
      </c>
      <c r="FP927">
        <f>IF($GO927&gt;=17,INDEX($DJ:$DJ,$GN927+17),"")</f>
      </c>
      <c r="FQ927">
        <f>IF($GO927&gt;=18,INDEX($DJ:$DJ,$GN927+18),"")</f>
      </c>
      <c r="FR927">
        <f>IF($GO927&gt;=19,INDEX($DJ:$DJ,$GN927+19),"")</f>
      </c>
      <c r="FS927">
        <f>IF($GO927&gt;=20,INDEX($DJ:$DJ,$GN927+20),"")</f>
      </c>
      <c r="FT927">
        <f>IF($GO927&gt;=21,INDEX($DJ:$DJ,$GN927+21),"")</f>
      </c>
      <c r="FU927">
        <f>IF($GO927&gt;=22,INDEX($DJ:$DJ,$GN927+22),"")</f>
      </c>
      <c r="FV927">
        <f>IF($GO927&gt;=23,INDEX($DJ:$DJ,$GN927+23),"")</f>
      </c>
      <c r="FW927">
        <f>IF($GO927&gt;=24,INDEX($DJ:$DJ,$GN927+24),"")</f>
      </c>
      <c r="FX927">
        <f>IF($GO927&gt;=25,INDEX($DJ:$DJ,$GN927+25),"")</f>
      </c>
      <c r="FY927">
        <f>IF($GO927&gt;=26,INDEX($DJ:$DJ,$GN927+26),"")</f>
      </c>
      <c r="FZ927">
        <f>IF($GO927&gt;=27,INDEX($DJ:$DJ,$GN927+27),"")</f>
      </c>
      <c r="GA927">
        <f>IF($GO927&gt;=28,INDEX($DJ:$DJ,$GN927+28),"")</f>
      </c>
      <c r="GB927">
        <f>IF($GO927&gt;=29,INDEX($DJ:$DJ,$GN927+29),"")</f>
      </c>
      <c r="GC927">
        <f>IF($GO927&gt;=30,INDEX($DJ:$DJ,$GN927+30),"")</f>
      </c>
      <c r="GD927">
        <f>IF($GO927&gt;=31,INDEX($DJ:$DJ,$GN927+31),"")</f>
      </c>
      <c r="GE927">
        <f>IF($GO927&gt;=32,INDEX($DJ:$DJ,$GN927+32),"")</f>
      </c>
      <c r="GF927">
        <f>IF($GO927&gt;=33,INDEX($DJ:$DJ,$GN927+33),"")</f>
      </c>
      <c r="GG927">
        <f>IF($GO927&gt;=34,INDEX($DJ:$DJ,$GN927+34),"")</f>
      </c>
      <c r="GH927">
        <f>IF($GO927&gt;=35,INDEX($DJ:$DJ,$GN927+35),"")</f>
      </c>
      <c r="GI927">
        <f>IF($GO927&gt;=36,INDEX($DJ:$DJ,$GN927+36),"")</f>
      </c>
      <c r="GJ927">
        <f>IF($GO927&gt;=37,INDEX($DJ:$DJ,$GN927+37),"")</f>
      </c>
      <c r="GK927">
        <f>IF($GO927&gt;=38,INDEX($DJ:$DJ,$GN927+38),"")</f>
      </c>
      <c r="GL927">
        <f>IF($GO927&gt;=39,INDEX($DJ:$DJ,$GN927+39),"")</f>
      </c>
      <c r="GM927">
        <f>IF($GO927&gt;=40,INDEX($DJ:$DJ,$GN927+40),"")</f>
      </c>
      <c r="GN927">
        <f>IFERROR(MATCH($DH927,$DI$2:$DI$148,0)+1,0)</f>
      </c>
      <c r="GO927">
        <f>IFERROR(INDEX($DK$2:$DK$148,MATCH($DH927,$DI$2:$DI$148,0)),0)</f>
      </c>
      <c r="GP927">
        <f>IFERROR(MATCH($Y927,$DL$927:$EY$927,0),0)</f>
      </c>
      <c r="GQ927">
        <f>IF($GP927&gt;0,INDEX($EZ$927:$GM$927,$GP927),"")</f>
      </c>
      <c r="GT927">
        <f>IF($JC927&gt;=1,INDEX($GR:$GR,$JB927+1),"")</f>
      </c>
      <c r="GU927">
        <f>IF($JC927&gt;=2,INDEX($GR:$GR,$JB927+2),"")</f>
      </c>
      <c r="GV927">
        <f>IF($JC927&gt;=3,INDEX($GR:$GR,$JB927+3),"")</f>
      </c>
      <c r="GW927">
        <f>IF($JC927&gt;=4,INDEX($GR:$GR,$JB927+4),"")</f>
      </c>
      <c r="GX927">
        <f>IF($JC927&gt;=5,INDEX($GR:$GR,$JB927+5),"")</f>
      </c>
      <c r="GY927">
        <f>IF($JC927&gt;=6,INDEX($GR:$GR,$JB927+6),"")</f>
      </c>
      <c r="GZ927">
        <f>IF($JC927&gt;=7,INDEX($GR:$GR,$JB927+7),"")</f>
      </c>
      <c r="HA927">
        <f>IF($JC927&gt;=8,INDEX($GR:$GR,$JB927+8),"")</f>
      </c>
      <c r="HB927">
        <f>IF($JC927&gt;=9,INDEX($GR:$GR,$JB927+9),"")</f>
      </c>
      <c r="HC927">
        <f>IF($JC927&gt;=10,INDEX($GR:$GR,$JB927+10),"")</f>
      </c>
      <c r="HD927">
        <f>IF($JC927&gt;=11,INDEX($GR:$GR,$JB927+11),"")</f>
      </c>
      <c r="HE927">
        <f>IF($JC927&gt;=12,INDEX($GR:$GR,$JB927+12),"")</f>
      </c>
      <c r="HF927">
        <f>IF($JC927&gt;=13,INDEX($GR:$GR,$JB927+13),"")</f>
      </c>
      <c r="HG927">
        <f>IF($JC927&gt;=14,INDEX($GR:$GR,$JB927+14),"")</f>
      </c>
      <c r="HH927">
        <f>IF($JC927&gt;=15,INDEX($GR:$GR,$JB927+15),"")</f>
      </c>
      <c r="HI927">
        <f>IF($JC927&gt;=16,INDEX($GR:$GR,$JB927+16),"")</f>
      </c>
      <c r="HJ927">
        <f>IF($JC927&gt;=17,INDEX($GR:$GR,$JB927+17),"")</f>
      </c>
      <c r="HK927">
        <f>IF($JC927&gt;=18,INDEX($GR:$GR,$JB927+18),"")</f>
      </c>
      <c r="HL927">
        <f>IF($JC927&gt;=19,INDEX($GR:$GR,$JB927+19),"")</f>
      </c>
      <c r="HM927">
        <f>IF($JC927&gt;=20,INDEX($GR:$GR,$JB927+20),"")</f>
      </c>
      <c r="HN927">
        <f>IF($JC927&gt;=21,INDEX($GR:$GR,$JB927+21),"")</f>
      </c>
      <c r="HO927">
        <f>IF($JC927&gt;=22,INDEX($GR:$GR,$JB927+22),"")</f>
      </c>
      <c r="HP927">
        <f>IF($JC927&gt;=23,INDEX($GR:$GR,$JB927+23),"")</f>
      </c>
      <c r="HQ927">
        <f>IF($JC927&gt;=24,INDEX($GR:$GR,$JB927+24),"")</f>
      </c>
      <c r="HR927">
        <f>IF($JC927&gt;=25,INDEX($GR:$GR,$JB927+25),"")</f>
      </c>
      <c r="HS927">
        <f>IF($JC927&gt;=26,INDEX($GR:$GR,$JB927+26),"")</f>
      </c>
      <c r="HT927">
        <f>IF($JC927&gt;=27,INDEX($GR:$GR,$JB927+27),"")</f>
      </c>
      <c r="HU927">
        <f>IF($JC927&gt;=28,INDEX($GR:$GR,$JB927+28),"")</f>
      </c>
      <c r="HV927">
        <f>IF($JC927&gt;=29,INDEX($GR:$GR,$JB927+29),"")</f>
      </c>
      <c r="HW927">
        <f>IF($JC927&gt;=30,INDEX($GR:$GR,$JB927+30),"")</f>
      </c>
      <c r="HX927">
        <f>IF($JC927&gt;=31,INDEX($GR:$GR,$JB927+31),"")</f>
      </c>
      <c r="HY927">
        <f>IF($JC927&gt;=32,INDEX($GR:$GR,$JB927+32),"")</f>
      </c>
      <c r="HZ927">
        <f>IF($JC927&gt;=33,INDEX($GR:$GR,$JB927+33),"")</f>
      </c>
      <c r="IA927">
        <f>IF($JC927&gt;=34,INDEX($GR:$GR,$JB927+34),"")</f>
      </c>
      <c r="IB927">
        <f>IF($JC927&gt;=35,INDEX($GR:$GR,$JB927+35),"")</f>
      </c>
      <c r="IC927">
        <f>IF($JC927&gt;=36,INDEX($GR:$GR,$JB927+36),"")</f>
      </c>
      <c r="ID927">
        <f>IF($JC927&gt;=37,INDEX($GR:$GR,$JB927+37),"")</f>
      </c>
      <c r="IE927">
        <f>IF($JC927&gt;=38,INDEX($GR:$GR,$JB927+38),"")</f>
      </c>
      <c r="IF927">
        <f>IF($JC927&gt;=39,INDEX($GR:$GR,$JB927+39),"")</f>
      </c>
      <c r="IG927">
        <f>IF($JC927&gt;=40,INDEX($GR:$GR,$JB927+40),"")</f>
      </c>
      <c r="IH927">
        <f>IF($JC927&gt;=41,INDEX($GR:$GR,$JB927+41),"")</f>
      </c>
      <c r="II927">
        <f>IF($JC927&gt;=42,INDEX($GR:$GR,$JB927+42),"")</f>
      </c>
      <c r="IJ927">
        <f>IF($JC927&gt;=43,INDEX($GR:$GR,$JB927+43),"")</f>
      </c>
      <c r="IK927">
        <f>IF($JC927&gt;=44,INDEX($GR:$GR,$JB927+44),"")</f>
      </c>
      <c r="IL927">
        <f>IF($JC927&gt;=45,INDEX($GR:$GR,$JB927+45),"")</f>
      </c>
      <c r="IM927">
        <f>IF($JC927&gt;=46,INDEX($GR:$GR,$JB927+46),"")</f>
      </c>
      <c r="IN927">
        <f>IF($JC927&gt;=47,INDEX($GR:$GR,$JB927+47),"")</f>
      </c>
      <c r="IO927">
        <f>IF($JC927&gt;=48,INDEX($GR:$GR,$JB927+48),"")</f>
      </c>
      <c r="IP927">
        <f>IF($JC927&gt;=49,INDEX($GR:$GR,$JB927+49),"")</f>
      </c>
      <c r="IQ927">
        <f>IF($JC927&gt;=50,INDEX($GR:$GR,$JB927+50),"")</f>
      </c>
      <c r="IR927">
        <f>IF($JC927&gt;=51,INDEX($GR:$GR,$JB927+51),"")</f>
      </c>
      <c r="IS927">
        <f>IF($JC927&gt;=52,INDEX($GR:$GR,$JB927+52),"")</f>
      </c>
      <c r="IT927">
        <f>IF($JC927&gt;=53,INDEX($GR:$GR,$JB927+53),"")</f>
      </c>
      <c r="IU927">
        <f>IF($JC927&gt;=54,INDEX($GR:$GR,$JB927+54),"")</f>
      </c>
      <c r="IV927">
        <f>IF($JC927&gt;=55,INDEX($GR:$GR,$JB927+55),"")</f>
      </c>
      <c r="IW927">
        <f>IF($JC927&gt;=56,INDEX($GR:$GR,$JB927+56),"")</f>
      </c>
      <c r="IX927">
        <f>IF($JC927&gt;=57,INDEX($GR:$GR,$JB927+57),"")</f>
      </c>
      <c r="IY927">
        <f>IF($JC927&gt;=58,INDEX($GR:$GR,$JB927+58),"")</f>
      </c>
      <c r="IZ927">
        <f>IF($JC927&gt;=59,INDEX($GR:$GR,$JB927+59),"")</f>
      </c>
      <c r="JA927">
        <f>IF($JC927&gt;=60,INDEX($GR:$GR,$JB927+60),"")</f>
      </c>
      <c r="JB927">
        <f>IFERROR(MATCH($GQ927,$GR$2:$GR$324,0)+1,0)</f>
      </c>
      <c r="JC927">
        <f>IFERROR(INDEX($GS$2:$GS$324,MATCH($GQ927,$GR$2:$GR$324,0)),0)</f>
      </c>
      <c r="JD927" t="s">
        <v>40</v>
      </c>
      <c r="JE927" t="s">
        <v>40</v>
      </c>
    </row>
    <row r="928" spans="1:265" x14ac:dyDescent="0.25">
      <c r="Q928">
        <f>IF(OR($T928="",$P928=""),"",IFERROR($T928/$P928,0))</f>
      </c>
      <c r="R928">
        <f>IF($T928="","",
SUM($S928,$U928,$Z928,$V928,$X928)*
(1-IF($AA928="",0,VALUE($AA928)/100)))</f>
      </c>
      <c r="S928">
        <f>IF($T928="","",$T928)</f>
      </c>
      <c r="U928">
        <f>IF($T928="","",
IF($N928="","",
IF(ISNUMBER(SEARCH("exempt",LOWER($N928))),0,
$T928*(VALUE(SUBSTITUTE($N928,"%",""))/100))))</f>
      </c>
      <c r="AB928">
        <f>IFERROR(IF(FIND(" - ",$K928)&gt;0,MID($K928,FIND(" - ",$K928)+3,LEN($K928)),""),"")</f>
      </c>
      <c r="AK928" t="s">
        <v>1515</v>
      </c>
      <c r="AP928">
        <f>IFERROR(LEFT($K928,FIND(" - ",$K928)-1),$K928)</f>
      </c>
      <c r="AS928">
        <f>IF($CH928&gt;=1,INDEX($AQ:$AQ,$CG928+1),"")</f>
      </c>
      <c r="AT928">
        <f>IF($CH928&gt;=2,INDEX($AQ:$AQ,$CG928+2),"")</f>
      </c>
      <c r="AU928">
        <f>IF($CH928&gt;=3,INDEX($AQ:$AQ,$CG928+3),"")</f>
      </c>
      <c r="AV928">
        <f>IF($CH928&gt;=4,INDEX($AQ:$AQ,$CG928+4),"")</f>
      </c>
      <c r="AW928">
        <f>IF($CH928&gt;=5,INDEX($AQ:$AQ,$CG928+5),"")</f>
      </c>
      <c r="AX928">
        <f>IF($CH928&gt;=6,INDEX($AQ:$AQ,$CG928+6),"")</f>
      </c>
      <c r="AY928">
        <f>IF($CH928&gt;=7,INDEX($AQ:$AQ,$CG928+7),"")</f>
      </c>
      <c r="AZ928">
        <f>IF($CH928&gt;=8,INDEX($AQ:$AQ,$CG928+8),"")</f>
      </c>
      <c r="BA928">
        <f>IF($CH928&gt;=9,INDEX($AQ:$AQ,$CG928+9),"")</f>
      </c>
      <c r="BB928">
        <f>IF($CH928&gt;=10,INDEX($AQ:$AQ,$CG928+10),"")</f>
      </c>
      <c r="BC928">
        <f>IF($CH928&gt;=11,INDEX($AQ:$AQ,$CG928+11),"")</f>
      </c>
      <c r="BD928">
        <f>IF($CH928&gt;=12,INDEX($AQ:$AQ,$CG928+12),"")</f>
      </c>
      <c r="BE928">
        <f>IF($CH928&gt;=13,INDEX($AQ:$AQ,$CG928+13),"")</f>
      </c>
      <c r="BF928">
        <f>IF($CH928&gt;=14,INDEX($AQ:$AQ,$CG928+14),"")</f>
      </c>
      <c r="BG928">
        <f>IF($CH928&gt;=15,INDEX($AQ:$AQ,$CG928+15),"")</f>
      </c>
      <c r="BH928">
        <f>IF($CH928&gt;=16,INDEX($AQ:$AQ,$CG928+16),"")</f>
      </c>
      <c r="BI928">
        <f>IF($CH928&gt;=17,INDEX($AQ:$AQ,$CG928+17),"")</f>
      </c>
      <c r="BJ928">
        <f>IF($CH928&gt;=18,INDEX($AQ:$AQ,$CG928+18),"")</f>
      </c>
      <c r="BK928">
        <f>IF($CH928&gt;=19,INDEX($AQ:$AQ,$CG928+19),"")</f>
      </c>
      <c r="BL928">
        <f>IF($CH928&gt;=20,INDEX($AQ:$AQ,$CG928+20),"")</f>
      </c>
      <c r="BM928">
        <f>IF($CH928&gt;=21,INDEX($AQ:$AQ,$CG928+21),"")</f>
      </c>
      <c r="BN928">
        <f>IF($CH928&gt;=22,INDEX($AQ:$AQ,$CG928+22),"")</f>
      </c>
      <c r="BO928">
        <f>IF($CH928&gt;=23,INDEX($AQ:$AQ,$CG928+23),"")</f>
      </c>
      <c r="BP928">
        <f>IF($CH928&gt;=24,INDEX($AQ:$AQ,$CG928+24),"")</f>
      </c>
      <c r="BQ928">
        <f>IF($CH928&gt;=25,INDEX($AQ:$AQ,$CG928+25),"")</f>
      </c>
      <c r="BR928">
        <f>IF($CH928&gt;=26,INDEX($AQ:$AQ,$CG928+26),"")</f>
      </c>
      <c r="BS928">
        <f>IF($CH928&gt;=27,INDEX($AQ:$AQ,$CG928+27),"")</f>
      </c>
      <c r="BT928">
        <f>IF($CH928&gt;=28,INDEX($AQ:$AQ,$CG928+28),"")</f>
      </c>
      <c r="BU928">
        <f>IF($CH928&gt;=29,INDEX($AQ:$AQ,$CG928+29),"")</f>
      </c>
      <c r="BV928">
        <f>IF($CH928&gt;=30,INDEX($AQ:$AQ,$CG928+30),"")</f>
      </c>
      <c r="BW928">
        <f>IF($CH928&gt;=31,INDEX($AQ:$AQ,$CG928+31),"")</f>
      </c>
      <c r="BX928">
        <f>IF($CH928&gt;=32,INDEX($AQ:$AQ,$CG928+32),"")</f>
      </c>
      <c r="BY928">
        <f>IF($CH928&gt;=33,INDEX($AQ:$AQ,$CG928+33),"")</f>
      </c>
      <c r="BZ928">
        <f>IF($CH928&gt;=34,INDEX($AQ:$AQ,$CG928+34),"")</f>
      </c>
      <c r="CA928">
        <f>IF($CH928&gt;=35,INDEX($AQ:$AQ,$CG928+35),"")</f>
      </c>
      <c r="CB928">
        <f>IF($CH928&gt;=36,INDEX($AQ:$AQ,$CG928+36),"")</f>
      </c>
      <c r="CC928">
        <f>IF($CH928&gt;=37,INDEX($AQ:$AQ,$CG928+37),"")</f>
      </c>
      <c r="CD928">
        <f>IF($CH928&gt;=38,INDEX($AQ:$AQ,$CG928+38),"")</f>
      </c>
      <c r="CE928">
        <f>IF($CH928&gt;=39,INDEX($AQ:$AQ,$CG928+39),"")</f>
      </c>
      <c r="CF928">
        <f>IF($CH928&gt;=40,INDEX($AQ:$AQ,$CG928+40),"")</f>
      </c>
      <c r="CG928">
        <f>IFERROR(MATCH($AP928,$AQ$2:$AQ$134,0)+1,0)</f>
      </c>
      <c r="CH928">
        <f>IFERROR(INDEX($AR$2:$AR$134,MATCH($AP928,$AQ$2:$AQ$134,0)),0)</f>
      </c>
      <c r="CI928">
        <f>IFERROR(LEFT($L928,FIND(" - ",$L928)-1),$L928)</f>
      </c>
      <c r="CL928">
        <f>IF($DG928&gt;=1,INDEX($CJ:$CJ,$DF928+1),"")</f>
      </c>
      <c r="CM928">
        <f>IF($DG928&gt;=2,INDEX($CJ:$CJ,$DF928+2),"")</f>
      </c>
      <c r="CN928">
        <f>IF($DG928&gt;=3,INDEX($CJ:$CJ,$DF928+3),"")</f>
      </c>
      <c r="CO928">
        <f>IF($DG928&gt;=4,INDEX($CJ:$CJ,$DF928+4),"")</f>
      </c>
      <c r="CP928">
        <f>IF($DG928&gt;=5,INDEX($CJ:$CJ,$DF928+5),"")</f>
      </c>
      <c r="CQ928">
        <f>IF($DG928&gt;=6,INDEX($CJ:$CJ,$DF928+6),"")</f>
      </c>
      <c r="CR928">
        <f>IF($DG928&gt;=7,INDEX($CJ:$CJ,$DF928+7),"")</f>
      </c>
      <c r="CS928">
        <f>IF($DG928&gt;=8,INDEX($CJ:$CJ,$DF928+8),"")</f>
      </c>
      <c r="CT928">
        <f>IF($DG928&gt;=9,INDEX($CJ:$CJ,$DF928+9),"")</f>
      </c>
      <c r="CU928">
        <f>IF($DG928&gt;=10,INDEX($CJ:$CJ,$DF928+10),"")</f>
      </c>
      <c r="CV928">
        <f>IF($DG928&gt;=11,INDEX($CJ:$CJ,$DF928+11),"")</f>
      </c>
      <c r="CW928">
        <f>IF($DG928&gt;=12,INDEX($CJ:$CJ,$DF928+12),"")</f>
      </c>
      <c r="CX928">
        <f>IF($DG928&gt;=13,INDEX($CJ:$CJ,$DF928+13),"")</f>
      </c>
      <c r="CY928">
        <f>IF($DG928&gt;=14,INDEX($CJ:$CJ,$DF928+14),"")</f>
      </c>
      <c r="CZ928">
        <f>IF($DG928&gt;=15,INDEX($CJ:$CJ,$DF928+15),"")</f>
      </c>
      <c r="DA928">
        <f>IF($DG928&gt;=16,INDEX($CJ:$CJ,$DF928+16),"")</f>
      </c>
      <c r="DB928">
        <f>IF($DG928&gt;=17,INDEX($CJ:$CJ,$DF928+17),"")</f>
      </c>
      <c r="DC928">
        <f>IF($DG928&gt;=18,INDEX($CJ:$CJ,$DF928+18),"")</f>
      </c>
      <c r="DD928">
        <f>IF($DG928&gt;=19,INDEX($CJ:$CJ,$DF928+19),"")</f>
      </c>
      <c r="DE928">
        <f>IF($DG928&gt;=20,INDEX($CJ:$CJ,$DF928+20),"")</f>
      </c>
      <c r="DF928">
        <f>IFERROR(MATCH($CI928,$CJ$2:$CJ$263,0)+1,0)</f>
      </c>
      <c r="DG928">
        <f>IFERROR(INDEX($CK$2:$CK$263,MATCH($CI928,$CJ$2:$CJ$263,0)),0)</f>
      </c>
      <c r="DH928">
        <f>IFERROR(INDEX($AO:$AO,MATCH($N928,$AN:$AN,0))&amp;"","")</f>
      </c>
      <c r="DL928">
        <f>IF($GO928&gt;=1,INDEX($DI:$DI,$GN928+1),"")</f>
      </c>
      <c r="DM928">
        <f>IF($GO928&gt;=2,INDEX($DI:$DI,$GN928+2),"")</f>
      </c>
      <c r="DN928">
        <f>IF($GO928&gt;=3,INDEX($DI:$DI,$GN928+3),"")</f>
      </c>
      <c r="DO928">
        <f>IF($GO928&gt;=4,INDEX($DI:$DI,$GN928+4),"")</f>
      </c>
      <c r="DP928">
        <f>IF($GO928&gt;=5,INDEX($DI:$DI,$GN928+5),"")</f>
      </c>
      <c r="DQ928">
        <f>IF($GO928&gt;=6,INDEX($DI:$DI,$GN928+6),"")</f>
      </c>
      <c r="DR928">
        <f>IF($GO928&gt;=7,INDEX($DI:$DI,$GN928+7),"")</f>
      </c>
      <c r="DS928">
        <f>IF($GO928&gt;=8,INDEX($DI:$DI,$GN928+8),"")</f>
      </c>
      <c r="DT928">
        <f>IF($GO928&gt;=9,INDEX($DI:$DI,$GN928+9),"")</f>
      </c>
      <c r="DU928">
        <f>IF($GO928&gt;=10,INDEX($DI:$DI,$GN928+10),"")</f>
      </c>
      <c r="DV928">
        <f>IF($GO928&gt;=11,INDEX($DI:$DI,$GN928+11),"")</f>
      </c>
      <c r="DW928">
        <f>IF($GO928&gt;=12,INDEX($DI:$DI,$GN928+12),"")</f>
      </c>
      <c r="DX928">
        <f>IF($GO928&gt;=13,INDEX($DI:$DI,$GN928+13),"")</f>
      </c>
      <c r="DY928">
        <f>IF($GO928&gt;=14,INDEX($DI:$DI,$GN928+14),"")</f>
      </c>
      <c r="DZ928">
        <f>IF($GO928&gt;=15,INDEX($DI:$DI,$GN928+15),"")</f>
      </c>
      <c r="EA928">
        <f>IF($GO928&gt;=16,INDEX($DI:$DI,$GN928+16),"")</f>
      </c>
      <c r="EB928">
        <f>IF($GO928&gt;=17,INDEX($DI:$DI,$GN928+17),"")</f>
      </c>
      <c r="EC928">
        <f>IF($GO928&gt;=18,INDEX($DI:$DI,$GN928+18),"")</f>
      </c>
      <c r="ED928">
        <f>IF($GO928&gt;=19,INDEX($DI:$DI,$GN928+19),"")</f>
      </c>
      <c r="EE928">
        <f>IF($GO928&gt;=20,INDEX($DI:$DI,$GN928+20),"")</f>
      </c>
      <c r="EF928">
        <f>IF($GO928&gt;=21,INDEX($DI:$DI,$GN928+21),"")</f>
      </c>
      <c r="EG928">
        <f>IF($GO928&gt;=22,INDEX($DI:$DI,$GN928+22),"")</f>
      </c>
      <c r="EH928">
        <f>IF($GO928&gt;=23,INDEX($DI:$DI,$GN928+23),"")</f>
      </c>
      <c r="EI928">
        <f>IF($GO928&gt;=24,INDEX($DI:$DI,$GN928+24),"")</f>
      </c>
      <c r="EJ928">
        <f>IF($GO928&gt;=25,INDEX($DI:$DI,$GN928+25),"")</f>
      </c>
      <c r="EK928">
        <f>IF($GO928&gt;=26,INDEX($DI:$DI,$GN928+26),"")</f>
      </c>
      <c r="EL928">
        <f>IF($GO928&gt;=27,INDEX($DI:$DI,$GN928+27),"")</f>
      </c>
      <c r="EM928">
        <f>IF($GO928&gt;=28,INDEX($DI:$DI,$GN928+28),"")</f>
      </c>
      <c r="EN928">
        <f>IF($GO928&gt;=29,INDEX($DI:$DI,$GN928+29),"")</f>
      </c>
      <c r="EO928">
        <f>IF($GO928&gt;=30,INDEX($DI:$DI,$GN928+30),"")</f>
      </c>
      <c r="EP928">
        <f>IF($GO928&gt;=31,INDEX($DI:$DI,$GN928+31),"")</f>
      </c>
      <c r="EQ928">
        <f>IF($GO928&gt;=32,INDEX($DI:$DI,$GN928+32),"")</f>
      </c>
      <c r="ER928">
        <f>IF($GO928&gt;=33,INDEX($DI:$DI,$GN928+33),"")</f>
      </c>
      <c r="ES928">
        <f>IF($GO928&gt;=34,INDEX($DI:$DI,$GN928+34),"")</f>
      </c>
      <c r="ET928">
        <f>IF($GO928&gt;=35,INDEX($DI:$DI,$GN928+35),"")</f>
      </c>
      <c r="EU928">
        <f>IF($GO928&gt;=36,INDEX($DI:$DI,$GN928+36),"")</f>
      </c>
      <c r="EV928">
        <f>IF($GO928&gt;=37,INDEX($DI:$DI,$GN928+37),"")</f>
      </c>
      <c r="EW928">
        <f>IF($GO928&gt;=38,INDEX($DI:$DI,$GN928+38),"")</f>
      </c>
      <c r="EX928">
        <f>IF($GO928&gt;=39,INDEX($DI:$DI,$GN928+39),"")</f>
      </c>
      <c r="EY928">
        <f>IF($GO928&gt;=40,INDEX($DI:$DI,$GN928+40),"")</f>
      </c>
      <c r="EZ928">
        <f>IF($GO928&gt;=1,INDEX($DJ:$DJ,$GN928+1),"")</f>
      </c>
      <c r="FA928">
        <f>IF($GO928&gt;=2,INDEX($DJ:$DJ,$GN928+2),"")</f>
      </c>
      <c r="FB928">
        <f>IF($GO928&gt;=3,INDEX($DJ:$DJ,$GN928+3),"")</f>
      </c>
      <c r="FC928">
        <f>IF($GO928&gt;=4,INDEX($DJ:$DJ,$GN928+4),"")</f>
      </c>
      <c r="FD928">
        <f>IF($GO928&gt;=5,INDEX($DJ:$DJ,$GN928+5),"")</f>
      </c>
      <c r="FE928">
        <f>IF($GO928&gt;=6,INDEX($DJ:$DJ,$GN928+6),"")</f>
      </c>
      <c r="FF928">
        <f>IF($GO928&gt;=7,INDEX($DJ:$DJ,$GN928+7),"")</f>
      </c>
      <c r="FG928">
        <f>IF($GO928&gt;=8,INDEX($DJ:$DJ,$GN928+8),"")</f>
      </c>
      <c r="FH928">
        <f>IF($GO928&gt;=9,INDEX($DJ:$DJ,$GN928+9),"")</f>
      </c>
      <c r="FI928">
        <f>IF($GO928&gt;=10,INDEX($DJ:$DJ,$GN928+10),"")</f>
      </c>
      <c r="FJ928">
        <f>IF($GO928&gt;=11,INDEX($DJ:$DJ,$GN928+11),"")</f>
      </c>
      <c r="FK928">
        <f>IF($GO928&gt;=12,INDEX($DJ:$DJ,$GN928+12),"")</f>
      </c>
      <c r="FL928">
        <f>IF($GO928&gt;=13,INDEX($DJ:$DJ,$GN928+13),"")</f>
      </c>
      <c r="FM928">
        <f>IF($GO928&gt;=14,INDEX($DJ:$DJ,$GN928+14),"")</f>
      </c>
      <c r="FN928">
        <f>IF($GO928&gt;=15,INDEX($DJ:$DJ,$GN928+15),"")</f>
      </c>
      <c r="FO928">
        <f>IF($GO928&gt;=16,INDEX($DJ:$DJ,$GN928+16),"")</f>
      </c>
      <c r="FP928">
        <f>IF($GO928&gt;=17,INDEX($DJ:$DJ,$GN928+17),"")</f>
      </c>
      <c r="FQ928">
        <f>IF($GO928&gt;=18,INDEX($DJ:$DJ,$GN928+18),"")</f>
      </c>
      <c r="FR928">
        <f>IF($GO928&gt;=19,INDEX($DJ:$DJ,$GN928+19),"")</f>
      </c>
      <c r="FS928">
        <f>IF($GO928&gt;=20,INDEX($DJ:$DJ,$GN928+20),"")</f>
      </c>
      <c r="FT928">
        <f>IF($GO928&gt;=21,INDEX($DJ:$DJ,$GN928+21),"")</f>
      </c>
      <c r="FU928">
        <f>IF($GO928&gt;=22,INDEX($DJ:$DJ,$GN928+22),"")</f>
      </c>
      <c r="FV928">
        <f>IF($GO928&gt;=23,INDEX($DJ:$DJ,$GN928+23),"")</f>
      </c>
      <c r="FW928">
        <f>IF($GO928&gt;=24,INDEX($DJ:$DJ,$GN928+24),"")</f>
      </c>
      <c r="FX928">
        <f>IF($GO928&gt;=25,INDEX($DJ:$DJ,$GN928+25),"")</f>
      </c>
      <c r="FY928">
        <f>IF($GO928&gt;=26,INDEX($DJ:$DJ,$GN928+26),"")</f>
      </c>
      <c r="FZ928">
        <f>IF($GO928&gt;=27,INDEX($DJ:$DJ,$GN928+27),"")</f>
      </c>
      <c r="GA928">
        <f>IF($GO928&gt;=28,INDEX($DJ:$DJ,$GN928+28),"")</f>
      </c>
      <c r="GB928">
        <f>IF($GO928&gt;=29,INDEX($DJ:$DJ,$GN928+29),"")</f>
      </c>
      <c r="GC928">
        <f>IF($GO928&gt;=30,INDEX($DJ:$DJ,$GN928+30),"")</f>
      </c>
      <c r="GD928">
        <f>IF($GO928&gt;=31,INDEX($DJ:$DJ,$GN928+31),"")</f>
      </c>
      <c r="GE928">
        <f>IF($GO928&gt;=32,INDEX($DJ:$DJ,$GN928+32),"")</f>
      </c>
      <c r="GF928">
        <f>IF($GO928&gt;=33,INDEX($DJ:$DJ,$GN928+33),"")</f>
      </c>
      <c r="GG928">
        <f>IF($GO928&gt;=34,INDEX($DJ:$DJ,$GN928+34),"")</f>
      </c>
      <c r="GH928">
        <f>IF($GO928&gt;=35,INDEX($DJ:$DJ,$GN928+35),"")</f>
      </c>
      <c r="GI928">
        <f>IF($GO928&gt;=36,INDEX($DJ:$DJ,$GN928+36),"")</f>
      </c>
      <c r="GJ928">
        <f>IF($GO928&gt;=37,INDEX($DJ:$DJ,$GN928+37),"")</f>
      </c>
      <c r="GK928">
        <f>IF($GO928&gt;=38,INDEX($DJ:$DJ,$GN928+38),"")</f>
      </c>
      <c r="GL928">
        <f>IF($GO928&gt;=39,INDEX($DJ:$DJ,$GN928+39),"")</f>
      </c>
      <c r="GM928">
        <f>IF($GO928&gt;=40,INDEX($DJ:$DJ,$GN928+40),"")</f>
      </c>
      <c r="GN928">
        <f>IFERROR(MATCH($DH928,$DI$2:$DI$148,0)+1,0)</f>
      </c>
      <c r="GO928">
        <f>IFERROR(INDEX($DK$2:$DK$148,MATCH($DH928,$DI$2:$DI$148,0)),0)</f>
      </c>
      <c r="GP928">
        <f>IFERROR(MATCH($Y928,$DL$928:$EY$928,0),0)</f>
      </c>
      <c r="GQ928">
        <f>IF($GP928&gt;0,INDEX($EZ$928:$GM$928,$GP928),"")</f>
      </c>
      <c r="GT928">
        <f>IF($JC928&gt;=1,INDEX($GR:$GR,$JB928+1),"")</f>
      </c>
      <c r="GU928">
        <f>IF($JC928&gt;=2,INDEX($GR:$GR,$JB928+2),"")</f>
      </c>
      <c r="GV928">
        <f>IF($JC928&gt;=3,INDEX($GR:$GR,$JB928+3),"")</f>
      </c>
      <c r="GW928">
        <f>IF($JC928&gt;=4,INDEX($GR:$GR,$JB928+4),"")</f>
      </c>
      <c r="GX928">
        <f>IF($JC928&gt;=5,INDEX($GR:$GR,$JB928+5),"")</f>
      </c>
      <c r="GY928">
        <f>IF($JC928&gt;=6,INDEX($GR:$GR,$JB928+6),"")</f>
      </c>
      <c r="GZ928">
        <f>IF($JC928&gt;=7,INDEX($GR:$GR,$JB928+7),"")</f>
      </c>
      <c r="HA928">
        <f>IF($JC928&gt;=8,INDEX($GR:$GR,$JB928+8),"")</f>
      </c>
      <c r="HB928">
        <f>IF($JC928&gt;=9,INDEX($GR:$GR,$JB928+9),"")</f>
      </c>
      <c r="HC928">
        <f>IF($JC928&gt;=10,INDEX($GR:$GR,$JB928+10),"")</f>
      </c>
      <c r="HD928">
        <f>IF($JC928&gt;=11,INDEX($GR:$GR,$JB928+11),"")</f>
      </c>
      <c r="HE928">
        <f>IF($JC928&gt;=12,INDEX($GR:$GR,$JB928+12),"")</f>
      </c>
      <c r="HF928">
        <f>IF($JC928&gt;=13,INDEX($GR:$GR,$JB928+13),"")</f>
      </c>
      <c r="HG928">
        <f>IF($JC928&gt;=14,INDEX($GR:$GR,$JB928+14),"")</f>
      </c>
      <c r="HH928">
        <f>IF($JC928&gt;=15,INDEX($GR:$GR,$JB928+15),"")</f>
      </c>
      <c r="HI928">
        <f>IF($JC928&gt;=16,INDEX($GR:$GR,$JB928+16),"")</f>
      </c>
      <c r="HJ928">
        <f>IF($JC928&gt;=17,INDEX($GR:$GR,$JB928+17),"")</f>
      </c>
      <c r="HK928">
        <f>IF($JC928&gt;=18,INDEX($GR:$GR,$JB928+18),"")</f>
      </c>
      <c r="HL928">
        <f>IF($JC928&gt;=19,INDEX($GR:$GR,$JB928+19),"")</f>
      </c>
      <c r="HM928">
        <f>IF($JC928&gt;=20,INDEX($GR:$GR,$JB928+20),"")</f>
      </c>
      <c r="HN928">
        <f>IF($JC928&gt;=21,INDEX($GR:$GR,$JB928+21),"")</f>
      </c>
      <c r="HO928">
        <f>IF($JC928&gt;=22,INDEX($GR:$GR,$JB928+22),"")</f>
      </c>
      <c r="HP928">
        <f>IF($JC928&gt;=23,INDEX($GR:$GR,$JB928+23),"")</f>
      </c>
      <c r="HQ928">
        <f>IF($JC928&gt;=24,INDEX($GR:$GR,$JB928+24),"")</f>
      </c>
      <c r="HR928">
        <f>IF($JC928&gt;=25,INDEX($GR:$GR,$JB928+25),"")</f>
      </c>
      <c r="HS928">
        <f>IF($JC928&gt;=26,INDEX($GR:$GR,$JB928+26),"")</f>
      </c>
      <c r="HT928">
        <f>IF($JC928&gt;=27,INDEX($GR:$GR,$JB928+27),"")</f>
      </c>
      <c r="HU928">
        <f>IF($JC928&gt;=28,INDEX($GR:$GR,$JB928+28),"")</f>
      </c>
      <c r="HV928">
        <f>IF($JC928&gt;=29,INDEX($GR:$GR,$JB928+29),"")</f>
      </c>
      <c r="HW928">
        <f>IF($JC928&gt;=30,INDEX($GR:$GR,$JB928+30),"")</f>
      </c>
      <c r="HX928">
        <f>IF($JC928&gt;=31,INDEX($GR:$GR,$JB928+31),"")</f>
      </c>
      <c r="HY928">
        <f>IF($JC928&gt;=32,INDEX($GR:$GR,$JB928+32),"")</f>
      </c>
      <c r="HZ928">
        <f>IF($JC928&gt;=33,INDEX($GR:$GR,$JB928+33),"")</f>
      </c>
      <c r="IA928">
        <f>IF($JC928&gt;=34,INDEX($GR:$GR,$JB928+34),"")</f>
      </c>
      <c r="IB928">
        <f>IF($JC928&gt;=35,INDEX($GR:$GR,$JB928+35),"")</f>
      </c>
      <c r="IC928">
        <f>IF($JC928&gt;=36,INDEX($GR:$GR,$JB928+36),"")</f>
      </c>
      <c r="ID928">
        <f>IF($JC928&gt;=37,INDEX($GR:$GR,$JB928+37),"")</f>
      </c>
      <c r="IE928">
        <f>IF($JC928&gt;=38,INDEX($GR:$GR,$JB928+38),"")</f>
      </c>
      <c r="IF928">
        <f>IF($JC928&gt;=39,INDEX($GR:$GR,$JB928+39),"")</f>
      </c>
      <c r="IG928">
        <f>IF($JC928&gt;=40,INDEX($GR:$GR,$JB928+40),"")</f>
      </c>
      <c r="IH928">
        <f>IF($JC928&gt;=41,INDEX($GR:$GR,$JB928+41),"")</f>
      </c>
      <c r="II928">
        <f>IF($JC928&gt;=42,INDEX($GR:$GR,$JB928+42),"")</f>
      </c>
      <c r="IJ928">
        <f>IF($JC928&gt;=43,INDEX($GR:$GR,$JB928+43),"")</f>
      </c>
      <c r="IK928">
        <f>IF($JC928&gt;=44,INDEX($GR:$GR,$JB928+44),"")</f>
      </c>
      <c r="IL928">
        <f>IF($JC928&gt;=45,INDEX($GR:$GR,$JB928+45),"")</f>
      </c>
      <c r="IM928">
        <f>IF($JC928&gt;=46,INDEX($GR:$GR,$JB928+46),"")</f>
      </c>
      <c r="IN928">
        <f>IF($JC928&gt;=47,INDEX($GR:$GR,$JB928+47),"")</f>
      </c>
      <c r="IO928">
        <f>IF($JC928&gt;=48,INDEX($GR:$GR,$JB928+48),"")</f>
      </c>
      <c r="IP928">
        <f>IF($JC928&gt;=49,INDEX($GR:$GR,$JB928+49),"")</f>
      </c>
      <c r="IQ928">
        <f>IF($JC928&gt;=50,INDEX($GR:$GR,$JB928+50),"")</f>
      </c>
      <c r="IR928">
        <f>IF($JC928&gt;=51,INDEX($GR:$GR,$JB928+51),"")</f>
      </c>
      <c r="IS928">
        <f>IF($JC928&gt;=52,INDEX($GR:$GR,$JB928+52),"")</f>
      </c>
      <c r="IT928">
        <f>IF($JC928&gt;=53,INDEX($GR:$GR,$JB928+53),"")</f>
      </c>
      <c r="IU928">
        <f>IF($JC928&gt;=54,INDEX($GR:$GR,$JB928+54),"")</f>
      </c>
      <c r="IV928">
        <f>IF($JC928&gt;=55,INDEX($GR:$GR,$JB928+55),"")</f>
      </c>
      <c r="IW928">
        <f>IF($JC928&gt;=56,INDEX($GR:$GR,$JB928+56),"")</f>
      </c>
      <c r="IX928">
        <f>IF($JC928&gt;=57,INDEX($GR:$GR,$JB928+57),"")</f>
      </c>
      <c r="IY928">
        <f>IF($JC928&gt;=58,INDEX($GR:$GR,$JB928+58),"")</f>
      </c>
      <c r="IZ928">
        <f>IF($JC928&gt;=59,INDEX($GR:$GR,$JB928+59),"")</f>
      </c>
      <c r="JA928">
        <f>IF($JC928&gt;=60,INDEX($GR:$GR,$JB928+60),"")</f>
      </c>
      <c r="JB928">
        <f>IFERROR(MATCH($GQ928,$GR$2:$GR$324,0)+1,0)</f>
      </c>
      <c r="JC928">
        <f>IFERROR(INDEX($GS$2:$GS$324,MATCH($GQ928,$GR$2:$GR$324,0)),0)</f>
      </c>
      <c r="JD928" t="s">
        <v>40</v>
      </c>
      <c r="JE928" t="s">
        <v>40</v>
      </c>
    </row>
    <row r="929" spans="1:265" x14ac:dyDescent="0.25">
      <c r="Q929">
        <f>IF(OR($T929="",$P929=""),"",IFERROR($T929/$P929,0))</f>
      </c>
      <c r="R929">
        <f>IF($T929="","",
SUM($S929,$U929,$Z929,$V929,$X929)*
(1-IF($AA929="",0,VALUE($AA929)/100)))</f>
      </c>
      <c r="S929">
        <f>IF($T929="","",$T929)</f>
      </c>
      <c r="U929">
        <f>IF($T929="","",
IF($N929="","",
IF(ISNUMBER(SEARCH("exempt",LOWER($N929))),0,
$T929*(VALUE(SUBSTITUTE($N929,"%",""))/100))))</f>
      </c>
      <c r="AB929">
        <f>IFERROR(IF(FIND(" - ",$K929)&gt;0,MID($K929,FIND(" - ",$K929)+3,LEN($K929)),""),"")</f>
      </c>
      <c r="AK929" t="s">
        <v>1516</v>
      </c>
      <c r="AP929">
        <f>IFERROR(LEFT($K929,FIND(" - ",$K929)-1),$K929)</f>
      </c>
      <c r="AS929">
        <f>IF($CH929&gt;=1,INDEX($AQ:$AQ,$CG929+1),"")</f>
      </c>
      <c r="AT929">
        <f>IF($CH929&gt;=2,INDEX($AQ:$AQ,$CG929+2),"")</f>
      </c>
      <c r="AU929">
        <f>IF($CH929&gt;=3,INDEX($AQ:$AQ,$CG929+3),"")</f>
      </c>
      <c r="AV929">
        <f>IF($CH929&gt;=4,INDEX($AQ:$AQ,$CG929+4),"")</f>
      </c>
      <c r="AW929">
        <f>IF($CH929&gt;=5,INDEX($AQ:$AQ,$CG929+5),"")</f>
      </c>
      <c r="AX929">
        <f>IF($CH929&gt;=6,INDEX($AQ:$AQ,$CG929+6),"")</f>
      </c>
      <c r="AY929">
        <f>IF($CH929&gt;=7,INDEX($AQ:$AQ,$CG929+7),"")</f>
      </c>
      <c r="AZ929">
        <f>IF($CH929&gt;=8,INDEX($AQ:$AQ,$CG929+8),"")</f>
      </c>
      <c r="BA929">
        <f>IF($CH929&gt;=9,INDEX($AQ:$AQ,$CG929+9),"")</f>
      </c>
      <c r="BB929">
        <f>IF($CH929&gt;=10,INDEX($AQ:$AQ,$CG929+10),"")</f>
      </c>
      <c r="BC929">
        <f>IF($CH929&gt;=11,INDEX($AQ:$AQ,$CG929+11),"")</f>
      </c>
      <c r="BD929">
        <f>IF($CH929&gt;=12,INDEX($AQ:$AQ,$CG929+12),"")</f>
      </c>
      <c r="BE929">
        <f>IF($CH929&gt;=13,INDEX($AQ:$AQ,$CG929+13),"")</f>
      </c>
      <c r="BF929">
        <f>IF($CH929&gt;=14,INDEX($AQ:$AQ,$CG929+14),"")</f>
      </c>
      <c r="BG929">
        <f>IF($CH929&gt;=15,INDEX($AQ:$AQ,$CG929+15),"")</f>
      </c>
      <c r="BH929">
        <f>IF($CH929&gt;=16,INDEX($AQ:$AQ,$CG929+16),"")</f>
      </c>
      <c r="BI929">
        <f>IF($CH929&gt;=17,INDEX($AQ:$AQ,$CG929+17),"")</f>
      </c>
      <c r="BJ929">
        <f>IF($CH929&gt;=18,INDEX($AQ:$AQ,$CG929+18),"")</f>
      </c>
      <c r="BK929">
        <f>IF($CH929&gt;=19,INDEX($AQ:$AQ,$CG929+19),"")</f>
      </c>
      <c r="BL929">
        <f>IF($CH929&gt;=20,INDEX($AQ:$AQ,$CG929+20),"")</f>
      </c>
      <c r="BM929">
        <f>IF($CH929&gt;=21,INDEX($AQ:$AQ,$CG929+21),"")</f>
      </c>
      <c r="BN929">
        <f>IF($CH929&gt;=22,INDEX($AQ:$AQ,$CG929+22),"")</f>
      </c>
      <c r="BO929">
        <f>IF($CH929&gt;=23,INDEX($AQ:$AQ,$CG929+23),"")</f>
      </c>
      <c r="BP929">
        <f>IF($CH929&gt;=24,INDEX($AQ:$AQ,$CG929+24),"")</f>
      </c>
      <c r="BQ929">
        <f>IF($CH929&gt;=25,INDEX($AQ:$AQ,$CG929+25),"")</f>
      </c>
      <c r="BR929">
        <f>IF($CH929&gt;=26,INDEX($AQ:$AQ,$CG929+26),"")</f>
      </c>
      <c r="BS929">
        <f>IF($CH929&gt;=27,INDEX($AQ:$AQ,$CG929+27),"")</f>
      </c>
      <c r="BT929">
        <f>IF($CH929&gt;=28,INDEX($AQ:$AQ,$CG929+28),"")</f>
      </c>
      <c r="BU929">
        <f>IF($CH929&gt;=29,INDEX($AQ:$AQ,$CG929+29),"")</f>
      </c>
      <c r="BV929">
        <f>IF($CH929&gt;=30,INDEX($AQ:$AQ,$CG929+30),"")</f>
      </c>
      <c r="BW929">
        <f>IF($CH929&gt;=31,INDEX($AQ:$AQ,$CG929+31),"")</f>
      </c>
      <c r="BX929">
        <f>IF($CH929&gt;=32,INDEX($AQ:$AQ,$CG929+32),"")</f>
      </c>
      <c r="BY929">
        <f>IF($CH929&gt;=33,INDEX($AQ:$AQ,$CG929+33),"")</f>
      </c>
      <c r="BZ929">
        <f>IF($CH929&gt;=34,INDEX($AQ:$AQ,$CG929+34),"")</f>
      </c>
      <c r="CA929">
        <f>IF($CH929&gt;=35,INDEX($AQ:$AQ,$CG929+35),"")</f>
      </c>
      <c r="CB929">
        <f>IF($CH929&gt;=36,INDEX($AQ:$AQ,$CG929+36),"")</f>
      </c>
      <c r="CC929">
        <f>IF($CH929&gt;=37,INDEX($AQ:$AQ,$CG929+37),"")</f>
      </c>
      <c r="CD929">
        <f>IF($CH929&gt;=38,INDEX($AQ:$AQ,$CG929+38),"")</f>
      </c>
      <c r="CE929">
        <f>IF($CH929&gt;=39,INDEX($AQ:$AQ,$CG929+39),"")</f>
      </c>
      <c r="CF929">
        <f>IF($CH929&gt;=40,INDEX($AQ:$AQ,$CG929+40),"")</f>
      </c>
      <c r="CG929">
        <f>IFERROR(MATCH($AP929,$AQ$2:$AQ$134,0)+1,0)</f>
      </c>
      <c r="CH929">
        <f>IFERROR(INDEX($AR$2:$AR$134,MATCH($AP929,$AQ$2:$AQ$134,0)),0)</f>
      </c>
      <c r="CI929">
        <f>IFERROR(LEFT($L929,FIND(" - ",$L929)-1),$L929)</f>
      </c>
      <c r="CL929">
        <f>IF($DG929&gt;=1,INDEX($CJ:$CJ,$DF929+1),"")</f>
      </c>
      <c r="CM929">
        <f>IF($DG929&gt;=2,INDEX($CJ:$CJ,$DF929+2),"")</f>
      </c>
      <c r="CN929">
        <f>IF($DG929&gt;=3,INDEX($CJ:$CJ,$DF929+3),"")</f>
      </c>
      <c r="CO929">
        <f>IF($DG929&gt;=4,INDEX($CJ:$CJ,$DF929+4),"")</f>
      </c>
      <c r="CP929">
        <f>IF($DG929&gt;=5,INDEX($CJ:$CJ,$DF929+5),"")</f>
      </c>
      <c r="CQ929">
        <f>IF($DG929&gt;=6,INDEX($CJ:$CJ,$DF929+6),"")</f>
      </c>
      <c r="CR929">
        <f>IF($DG929&gt;=7,INDEX($CJ:$CJ,$DF929+7),"")</f>
      </c>
      <c r="CS929">
        <f>IF($DG929&gt;=8,INDEX($CJ:$CJ,$DF929+8),"")</f>
      </c>
      <c r="CT929">
        <f>IF($DG929&gt;=9,INDEX($CJ:$CJ,$DF929+9),"")</f>
      </c>
      <c r="CU929">
        <f>IF($DG929&gt;=10,INDEX($CJ:$CJ,$DF929+10),"")</f>
      </c>
      <c r="CV929">
        <f>IF($DG929&gt;=11,INDEX($CJ:$CJ,$DF929+11),"")</f>
      </c>
      <c r="CW929">
        <f>IF($DG929&gt;=12,INDEX($CJ:$CJ,$DF929+12),"")</f>
      </c>
      <c r="CX929">
        <f>IF($DG929&gt;=13,INDEX($CJ:$CJ,$DF929+13),"")</f>
      </c>
      <c r="CY929">
        <f>IF($DG929&gt;=14,INDEX($CJ:$CJ,$DF929+14),"")</f>
      </c>
      <c r="CZ929">
        <f>IF($DG929&gt;=15,INDEX($CJ:$CJ,$DF929+15),"")</f>
      </c>
      <c r="DA929">
        <f>IF($DG929&gt;=16,INDEX($CJ:$CJ,$DF929+16),"")</f>
      </c>
      <c r="DB929">
        <f>IF($DG929&gt;=17,INDEX($CJ:$CJ,$DF929+17),"")</f>
      </c>
      <c r="DC929">
        <f>IF($DG929&gt;=18,INDEX($CJ:$CJ,$DF929+18),"")</f>
      </c>
      <c r="DD929">
        <f>IF($DG929&gt;=19,INDEX($CJ:$CJ,$DF929+19),"")</f>
      </c>
      <c r="DE929">
        <f>IF($DG929&gt;=20,INDEX($CJ:$CJ,$DF929+20),"")</f>
      </c>
      <c r="DF929">
        <f>IFERROR(MATCH($CI929,$CJ$2:$CJ$263,0)+1,0)</f>
      </c>
      <c r="DG929">
        <f>IFERROR(INDEX($CK$2:$CK$263,MATCH($CI929,$CJ$2:$CJ$263,0)),0)</f>
      </c>
      <c r="DH929">
        <f>IFERROR(INDEX($AO:$AO,MATCH($N929,$AN:$AN,0))&amp;"","")</f>
      </c>
      <c r="DL929">
        <f>IF($GO929&gt;=1,INDEX($DI:$DI,$GN929+1),"")</f>
      </c>
      <c r="DM929">
        <f>IF($GO929&gt;=2,INDEX($DI:$DI,$GN929+2),"")</f>
      </c>
      <c r="DN929">
        <f>IF($GO929&gt;=3,INDEX($DI:$DI,$GN929+3),"")</f>
      </c>
      <c r="DO929">
        <f>IF($GO929&gt;=4,INDEX($DI:$DI,$GN929+4),"")</f>
      </c>
      <c r="DP929">
        <f>IF($GO929&gt;=5,INDEX($DI:$DI,$GN929+5),"")</f>
      </c>
      <c r="DQ929">
        <f>IF($GO929&gt;=6,INDEX($DI:$DI,$GN929+6),"")</f>
      </c>
      <c r="DR929">
        <f>IF($GO929&gt;=7,INDEX($DI:$DI,$GN929+7),"")</f>
      </c>
      <c r="DS929">
        <f>IF($GO929&gt;=8,INDEX($DI:$DI,$GN929+8),"")</f>
      </c>
      <c r="DT929">
        <f>IF($GO929&gt;=9,INDEX($DI:$DI,$GN929+9),"")</f>
      </c>
      <c r="DU929">
        <f>IF($GO929&gt;=10,INDEX($DI:$DI,$GN929+10),"")</f>
      </c>
      <c r="DV929">
        <f>IF($GO929&gt;=11,INDEX($DI:$DI,$GN929+11),"")</f>
      </c>
      <c r="DW929">
        <f>IF($GO929&gt;=12,INDEX($DI:$DI,$GN929+12),"")</f>
      </c>
      <c r="DX929">
        <f>IF($GO929&gt;=13,INDEX($DI:$DI,$GN929+13),"")</f>
      </c>
      <c r="DY929">
        <f>IF($GO929&gt;=14,INDEX($DI:$DI,$GN929+14),"")</f>
      </c>
      <c r="DZ929">
        <f>IF($GO929&gt;=15,INDEX($DI:$DI,$GN929+15),"")</f>
      </c>
      <c r="EA929">
        <f>IF($GO929&gt;=16,INDEX($DI:$DI,$GN929+16),"")</f>
      </c>
      <c r="EB929">
        <f>IF($GO929&gt;=17,INDEX($DI:$DI,$GN929+17),"")</f>
      </c>
      <c r="EC929">
        <f>IF($GO929&gt;=18,INDEX($DI:$DI,$GN929+18),"")</f>
      </c>
      <c r="ED929">
        <f>IF($GO929&gt;=19,INDEX($DI:$DI,$GN929+19),"")</f>
      </c>
      <c r="EE929">
        <f>IF($GO929&gt;=20,INDEX($DI:$DI,$GN929+20),"")</f>
      </c>
      <c r="EF929">
        <f>IF($GO929&gt;=21,INDEX($DI:$DI,$GN929+21),"")</f>
      </c>
      <c r="EG929">
        <f>IF($GO929&gt;=22,INDEX($DI:$DI,$GN929+22),"")</f>
      </c>
      <c r="EH929">
        <f>IF($GO929&gt;=23,INDEX($DI:$DI,$GN929+23),"")</f>
      </c>
      <c r="EI929">
        <f>IF($GO929&gt;=24,INDEX($DI:$DI,$GN929+24),"")</f>
      </c>
      <c r="EJ929">
        <f>IF($GO929&gt;=25,INDEX($DI:$DI,$GN929+25),"")</f>
      </c>
      <c r="EK929">
        <f>IF($GO929&gt;=26,INDEX($DI:$DI,$GN929+26),"")</f>
      </c>
      <c r="EL929">
        <f>IF($GO929&gt;=27,INDEX($DI:$DI,$GN929+27),"")</f>
      </c>
      <c r="EM929">
        <f>IF($GO929&gt;=28,INDEX($DI:$DI,$GN929+28),"")</f>
      </c>
      <c r="EN929">
        <f>IF($GO929&gt;=29,INDEX($DI:$DI,$GN929+29),"")</f>
      </c>
      <c r="EO929">
        <f>IF($GO929&gt;=30,INDEX($DI:$DI,$GN929+30),"")</f>
      </c>
      <c r="EP929">
        <f>IF($GO929&gt;=31,INDEX($DI:$DI,$GN929+31),"")</f>
      </c>
      <c r="EQ929">
        <f>IF($GO929&gt;=32,INDEX($DI:$DI,$GN929+32),"")</f>
      </c>
      <c r="ER929">
        <f>IF($GO929&gt;=33,INDEX($DI:$DI,$GN929+33),"")</f>
      </c>
      <c r="ES929">
        <f>IF($GO929&gt;=34,INDEX($DI:$DI,$GN929+34),"")</f>
      </c>
      <c r="ET929">
        <f>IF($GO929&gt;=35,INDEX($DI:$DI,$GN929+35),"")</f>
      </c>
      <c r="EU929">
        <f>IF($GO929&gt;=36,INDEX($DI:$DI,$GN929+36),"")</f>
      </c>
      <c r="EV929">
        <f>IF($GO929&gt;=37,INDEX($DI:$DI,$GN929+37),"")</f>
      </c>
      <c r="EW929">
        <f>IF($GO929&gt;=38,INDEX($DI:$DI,$GN929+38),"")</f>
      </c>
      <c r="EX929">
        <f>IF($GO929&gt;=39,INDEX($DI:$DI,$GN929+39),"")</f>
      </c>
      <c r="EY929">
        <f>IF($GO929&gt;=40,INDEX($DI:$DI,$GN929+40),"")</f>
      </c>
      <c r="EZ929">
        <f>IF($GO929&gt;=1,INDEX($DJ:$DJ,$GN929+1),"")</f>
      </c>
      <c r="FA929">
        <f>IF($GO929&gt;=2,INDEX($DJ:$DJ,$GN929+2),"")</f>
      </c>
      <c r="FB929">
        <f>IF($GO929&gt;=3,INDEX($DJ:$DJ,$GN929+3),"")</f>
      </c>
      <c r="FC929">
        <f>IF($GO929&gt;=4,INDEX($DJ:$DJ,$GN929+4),"")</f>
      </c>
      <c r="FD929">
        <f>IF($GO929&gt;=5,INDEX($DJ:$DJ,$GN929+5),"")</f>
      </c>
      <c r="FE929">
        <f>IF($GO929&gt;=6,INDEX($DJ:$DJ,$GN929+6),"")</f>
      </c>
      <c r="FF929">
        <f>IF($GO929&gt;=7,INDEX($DJ:$DJ,$GN929+7),"")</f>
      </c>
      <c r="FG929">
        <f>IF($GO929&gt;=8,INDEX($DJ:$DJ,$GN929+8),"")</f>
      </c>
      <c r="FH929">
        <f>IF($GO929&gt;=9,INDEX($DJ:$DJ,$GN929+9),"")</f>
      </c>
      <c r="FI929">
        <f>IF($GO929&gt;=10,INDEX($DJ:$DJ,$GN929+10),"")</f>
      </c>
      <c r="FJ929">
        <f>IF($GO929&gt;=11,INDEX($DJ:$DJ,$GN929+11),"")</f>
      </c>
      <c r="FK929">
        <f>IF($GO929&gt;=12,INDEX($DJ:$DJ,$GN929+12),"")</f>
      </c>
      <c r="FL929">
        <f>IF($GO929&gt;=13,INDEX($DJ:$DJ,$GN929+13),"")</f>
      </c>
      <c r="FM929">
        <f>IF($GO929&gt;=14,INDEX($DJ:$DJ,$GN929+14),"")</f>
      </c>
      <c r="FN929">
        <f>IF($GO929&gt;=15,INDEX($DJ:$DJ,$GN929+15),"")</f>
      </c>
      <c r="FO929">
        <f>IF($GO929&gt;=16,INDEX($DJ:$DJ,$GN929+16),"")</f>
      </c>
      <c r="FP929">
        <f>IF($GO929&gt;=17,INDEX($DJ:$DJ,$GN929+17),"")</f>
      </c>
      <c r="FQ929">
        <f>IF($GO929&gt;=18,INDEX($DJ:$DJ,$GN929+18),"")</f>
      </c>
      <c r="FR929">
        <f>IF($GO929&gt;=19,INDEX($DJ:$DJ,$GN929+19),"")</f>
      </c>
      <c r="FS929">
        <f>IF($GO929&gt;=20,INDEX($DJ:$DJ,$GN929+20),"")</f>
      </c>
      <c r="FT929">
        <f>IF($GO929&gt;=21,INDEX($DJ:$DJ,$GN929+21),"")</f>
      </c>
      <c r="FU929">
        <f>IF($GO929&gt;=22,INDEX($DJ:$DJ,$GN929+22),"")</f>
      </c>
      <c r="FV929">
        <f>IF($GO929&gt;=23,INDEX($DJ:$DJ,$GN929+23),"")</f>
      </c>
      <c r="FW929">
        <f>IF($GO929&gt;=24,INDEX($DJ:$DJ,$GN929+24),"")</f>
      </c>
      <c r="FX929">
        <f>IF($GO929&gt;=25,INDEX($DJ:$DJ,$GN929+25),"")</f>
      </c>
      <c r="FY929">
        <f>IF($GO929&gt;=26,INDEX($DJ:$DJ,$GN929+26),"")</f>
      </c>
      <c r="FZ929">
        <f>IF($GO929&gt;=27,INDEX($DJ:$DJ,$GN929+27),"")</f>
      </c>
      <c r="GA929">
        <f>IF($GO929&gt;=28,INDEX($DJ:$DJ,$GN929+28),"")</f>
      </c>
      <c r="GB929">
        <f>IF($GO929&gt;=29,INDEX($DJ:$DJ,$GN929+29),"")</f>
      </c>
      <c r="GC929">
        <f>IF($GO929&gt;=30,INDEX($DJ:$DJ,$GN929+30),"")</f>
      </c>
      <c r="GD929">
        <f>IF($GO929&gt;=31,INDEX($DJ:$DJ,$GN929+31),"")</f>
      </c>
      <c r="GE929">
        <f>IF($GO929&gt;=32,INDEX($DJ:$DJ,$GN929+32),"")</f>
      </c>
      <c r="GF929">
        <f>IF($GO929&gt;=33,INDEX($DJ:$DJ,$GN929+33),"")</f>
      </c>
      <c r="GG929">
        <f>IF($GO929&gt;=34,INDEX($DJ:$DJ,$GN929+34),"")</f>
      </c>
      <c r="GH929">
        <f>IF($GO929&gt;=35,INDEX($DJ:$DJ,$GN929+35),"")</f>
      </c>
      <c r="GI929">
        <f>IF($GO929&gt;=36,INDEX($DJ:$DJ,$GN929+36),"")</f>
      </c>
      <c r="GJ929">
        <f>IF($GO929&gt;=37,INDEX($DJ:$DJ,$GN929+37),"")</f>
      </c>
      <c r="GK929">
        <f>IF($GO929&gt;=38,INDEX($DJ:$DJ,$GN929+38),"")</f>
      </c>
      <c r="GL929">
        <f>IF($GO929&gt;=39,INDEX($DJ:$DJ,$GN929+39),"")</f>
      </c>
      <c r="GM929">
        <f>IF($GO929&gt;=40,INDEX($DJ:$DJ,$GN929+40),"")</f>
      </c>
      <c r="GN929">
        <f>IFERROR(MATCH($DH929,$DI$2:$DI$148,0)+1,0)</f>
      </c>
      <c r="GO929">
        <f>IFERROR(INDEX($DK$2:$DK$148,MATCH($DH929,$DI$2:$DI$148,0)),0)</f>
      </c>
      <c r="GP929">
        <f>IFERROR(MATCH($Y929,$DL$929:$EY$929,0),0)</f>
      </c>
      <c r="GQ929">
        <f>IF($GP929&gt;0,INDEX($EZ$929:$GM$929,$GP929),"")</f>
      </c>
      <c r="GT929">
        <f>IF($JC929&gt;=1,INDEX($GR:$GR,$JB929+1),"")</f>
      </c>
      <c r="GU929">
        <f>IF($JC929&gt;=2,INDEX($GR:$GR,$JB929+2),"")</f>
      </c>
      <c r="GV929">
        <f>IF($JC929&gt;=3,INDEX($GR:$GR,$JB929+3),"")</f>
      </c>
      <c r="GW929">
        <f>IF($JC929&gt;=4,INDEX($GR:$GR,$JB929+4),"")</f>
      </c>
      <c r="GX929">
        <f>IF($JC929&gt;=5,INDEX($GR:$GR,$JB929+5),"")</f>
      </c>
      <c r="GY929">
        <f>IF($JC929&gt;=6,INDEX($GR:$GR,$JB929+6),"")</f>
      </c>
      <c r="GZ929">
        <f>IF($JC929&gt;=7,INDEX($GR:$GR,$JB929+7),"")</f>
      </c>
      <c r="HA929">
        <f>IF($JC929&gt;=8,INDEX($GR:$GR,$JB929+8),"")</f>
      </c>
      <c r="HB929">
        <f>IF($JC929&gt;=9,INDEX($GR:$GR,$JB929+9),"")</f>
      </c>
      <c r="HC929">
        <f>IF($JC929&gt;=10,INDEX($GR:$GR,$JB929+10),"")</f>
      </c>
      <c r="HD929">
        <f>IF($JC929&gt;=11,INDEX($GR:$GR,$JB929+11),"")</f>
      </c>
      <c r="HE929">
        <f>IF($JC929&gt;=12,INDEX($GR:$GR,$JB929+12),"")</f>
      </c>
      <c r="HF929">
        <f>IF($JC929&gt;=13,INDEX($GR:$GR,$JB929+13),"")</f>
      </c>
      <c r="HG929">
        <f>IF($JC929&gt;=14,INDEX($GR:$GR,$JB929+14),"")</f>
      </c>
      <c r="HH929">
        <f>IF($JC929&gt;=15,INDEX($GR:$GR,$JB929+15),"")</f>
      </c>
      <c r="HI929">
        <f>IF($JC929&gt;=16,INDEX($GR:$GR,$JB929+16),"")</f>
      </c>
      <c r="HJ929">
        <f>IF($JC929&gt;=17,INDEX($GR:$GR,$JB929+17),"")</f>
      </c>
      <c r="HK929">
        <f>IF($JC929&gt;=18,INDEX($GR:$GR,$JB929+18),"")</f>
      </c>
      <c r="HL929">
        <f>IF($JC929&gt;=19,INDEX($GR:$GR,$JB929+19),"")</f>
      </c>
      <c r="HM929">
        <f>IF($JC929&gt;=20,INDEX($GR:$GR,$JB929+20),"")</f>
      </c>
      <c r="HN929">
        <f>IF($JC929&gt;=21,INDEX($GR:$GR,$JB929+21),"")</f>
      </c>
      <c r="HO929">
        <f>IF($JC929&gt;=22,INDEX($GR:$GR,$JB929+22),"")</f>
      </c>
      <c r="HP929">
        <f>IF($JC929&gt;=23,INDEX($GR:$GR,$JB929+23),"")</f>
      </c>
      <c r="HQ929">
        <f>IF($JC929&gt;=24,INDEX($GR:$GR,$JB929+24),"")</f>
      </c>
      <c r="HR929">
        <f>IF($JC929&gt;=25,INDEX($GR:$GR,$JB929+25),"")</f>
      </c>
      <c r="HS929">
        <f>IF($JC929&gt;=26,INDEX($GR:$GR,$JB929+26),"")</f>
      </c>
      <c r="HT929">
        <f>IF($JC929&gt;=27,INDEX($GR:$GR,$JB929+27),"")</f>
      </c>
      <c r="HU929">
        <f>IF($JC929&gt;=28,INDEX($GR:$GR,$JB929+28),"")</f>
      </c>
      <c r="HV929">
        <f>IF($JC929&gt;=29,INDEX($GR:$GR,$JB929+29),"")</f>
      </c>
      <c r="HW929">
        <f>IF($JC929&gt;=30,INDEX($GR:$GR,$JB929+30),"")</f>
      </c>
      <c r="HX929">
        <f>IF($JC929&gt;=31,INDEX($GR:$GR,$JB929+31),"")</f>
      </c>
      <c r="HY929">
        <f>IF($JC929&gt;=32,INDEX($GR:$GR,$JB929+32),"")</f>
      </c>
      <c r="HZ929">
        <f>IF($JC929&gt;=33,INDEX($GR:$GR,$JB929+33),"")</f>
      </c>
      <c r="IA929">
        <f>IF($JC929&gt;=34,INDEX($GR:$GR,$JB929+34),"")</f>
      </c>
      <c r="IB929">
        <f>IF($JC929&gt;=35,INDEX($GR:$GR,$JB929+35),"")</f>
      </c>
      <c r="IC929">
        <f>IF($JC929&gt;=36,INDEX($GR:$GR,$JB929+36),"")</f>
      </c>
      <c r="ID929">
        <f>IF($JC929&gt;=37,INDEX($GR:$GR,$JB929+37),"")</f>
      </c>
      <c r="IE929">
        <f>IF($JC929&gt;=38,INDEX($GR:$GR,$JB929+38),"")</f>
      </c>
      <c r="IF929">
        <f>IF($JC929&gt;=39,INDEX($GR:$GR,$JB929+39),"")</f>
      </c>
      <c r="IG929">
        <f>IF($JC929&gt;=40,INDEX($GR:$GR,$JB929+40),"")</f>
      </c>
      <c r="IH929">
        <f>IF($JC929&gt;=41,INDEX($GR:$GR,$JB929+41),"")</f>
      </c>
      <c r="II929">
        <f>IF($JC929&gt;=42,INDEX($GR:$GR,$JB929+42),"")</f>
      </c>
      <c r="IJ929">
        <f>IF($JC929&gt;=43,INDEX($GR:$GR,$JB929+43),"")</f>
      </c>
      <c r="IK929">
        <f>IF($JC929&gt;=44,INDEX($GR:$GR,$JB929+44),"")</f>
      </c>
      <c r="IL929">
        <f>IF($JC929&gt;=45,INDEX($GR:$GR,$JB929+45),"")</f>
      </c>
      <c r="IM929">
        <f>IF($JC929&gt;=46,INDEX($GR:$GR,$JB929+46),"")</f>
      </c>
      <c r="IN929">
        <f>IF($JC929&gt;=47,INDEX($GR:$GR,$JB929+47),"")</f>
      </c>
      <c r="IO929">
        <f>IF($JC929&gt;=48,INDEX($GR:$GR,$JB929+48),"")</f>
      </c>
      <c r="IP929">
        <f>IF($JC929&gt;=49,INDEX($GR:$GR,$JB929+49),"")</f>
      </c>
      <c r="IQ929">
        <f>IF($JC929&gt;=50,INDEX($GR:$GR,$JB929+50),"")</f>
      </c>
      <c r="IR929">
        <f>IF($JC929&gt;=51,INDEX($GR:$GR,$JB929+51),"")</f>
      </c>
      <c r="IS929">
        <f>IF($JC929&gt;=52,INDEX($GR:$GR,$JB929+52),"")</f>
      </c>
      <c r="IT929">
        <f>IF($JC929&gt;=53,INDEX($GR:$GR,$JB929+53),"")</f>
      </c>
      <c r="IU929">
        <f>IF($JC929&gt;=54,INDEX($GR:$GR,$JB929+54),"")</f>
      </c>
      <c r="IV929">
        <f>IF($JC929&gt;=55,INDEX($GR:$GR,$JB929+55),"")</f>
      </c>
      <c r="IW929">
        <f>IF($JC929&gt;=56,INDEX($GR:$GR,$JB929+56),"")</f>
      </c>
      <c r="IX929">
        <f>IF($JC929&gt;=57,INDEX($GR:$GR,$JB929+57),"")</f>
      </c>
      <c r="IY929">
        <f>IF($JC929&gt;=58,INDEX($GR:$GR,$JB929+58),"")</f>
      </c>
      <c r="IZ929">
        <f>IF($JC929&gt;=59,INDEX($GR:$GR,$JB929+59),"")</f>
      </c>
      <c r="JA929">
        <f>IF($JC929&gt;=60,INDEX($GR:$GR,$JB929+60),"")</f>
      </c>
      <c r="JB929">
        <f>IFERROR(MATCH($GQ929,$GR$2:$GR$324,0)+1,0)</f>
      </c>
      <c r="JC929">
        <f>IFERROR(INDEX($GS$2:$GS$324,MATCH($GQ929,$GR$2:$GR$324,0)),0)</f>
      </c>
      <c r="JD929" t="s">
        <v>40</v>
      </c>
      <c r="JE929" t="s">
        <v>40</v>
      </c>
    </row>
    <row r="930" spans="1:265" x14ac:dyDescent="0.25">
      <c r="Q930">
        <f>IF(OR($T930="",$P930=""),"",IFERROR($T930/$P930,0))</f>
      </c>
      <c r="R930">
        <f>IF($T930="","",
SUM($S930,$U930,$Z930,$V930,$X930)*
(1-IF($AA930="",0,VALUE($AA930)/100)))</f>
      </c>
      <c r="S930">
        <f>IF($T930="","",$T930)</f>
      </c>
      <c r="U930">
        <f>IF($T930="","",
IF($N930="","",
IF(ISNUMBER(SEARCH("exempt",LOWER($N930))),0,
$T930*(VALUE(SUBSTITUTE($N930,"%",""))/100))))</f>
      </c>
      <c r="AB930">
        <f>IFERROR(IF(FIND(" - ",$K930)&gt;0,MID($K930,FIND(" - ",$K930)+3,LEN($K930)),""),"")</f>
      </c>
      <c r="AK930" t="s">
        <v>1517</v>
      </c>
      <c r="AP930">
        <f>IFERROR(LEFT($K930,FIND(" - ",$K930)-1),$K930)</f>
      </c>
      <c r="AS930">
        <f>IF($CH930&gt;=1,INDEX($AQ:$AQ,$CG930+1),"")</f>
      </c>
      <c r="AT930">
        <f>IF($CH930&gt;=2,INDEX($AQ:$AQ,$CG930+2),"")</f>
      </c>
      <c r="AU930">
        <f>IF($CH930&gt;=3,INDEX($AQ:$AQ,$CG930+3),"")</f>
      </c>
      <c r="AV930">
        <f>IF($CH930&gt;=4,INDEX($AQ:$AQ,$CG930+4),"")</f>
      </c>
      <c r="AW930">
        <f>IF($CH930&gt;=5,INDEX($AQ:$AQ,$CG930+5),"")</f>
      </c>
      <c r="AX930">
        <f>IF($CH930&gt;=6,INDEX($AQ:$AQ,$CG930+6),"")</f>
      </c>
      <c r="AY930">
        <f>IF($CH930&gt;=7,INDEX($AQ:$AQ,$CG930+7),"")</f>
      </c>
      <c r="AZ930">
        <f>IF($CH930&gt;=8,INDEX($AQ:$AQ,$CG930+8),"")</f>
      </c>
      <c r="BA930">
        <f>IF($CH930&gt;=9,INDEX($AQ:$AQ,$CG930+9),"")</f>
      </c>
      <c r="BB930">
        <f>IF($CH930&gt;=10,INDEX($AQ:$AQ,$CG930+10),"")</f>
      </c>
      <c r="BC930">
        <f>IF($CH930&gt;=11,INDEX($AQ:$AQ,$CG930+11),"")</f>
      </c>
      <c r="BD930">
        <f>IF($CH930&gt;=12,INDEX($AQ:$AQ,$CG930+12),"")</f>
      </c>
      <c r="BE930">
        <f>IF($CH930&gt;=13,INDEX($AQ:$AQ,$CG930+13),"")</f>
      </c>
      <c r="BF930">
        <f>IF($CH930&gt;=14,INDEX($AQ:$AQ,$CG930+14),"")</f>
      </c>
      <c r="BG930">
        <f>IF($CH930&gt;=15,INDEX($AQ:$AQ,$CG930+15),"")</f>
      </c>
      <c r="BH930">
        <f>IF($CH930&gt;=16,INDEX($AQ:$AQ,$CG930+16),"")</f>
      </c>
      <c r="BI930">
        <f>IF($CH930&gt;=17,INDEX($AQ:$AQ,$CG930+17),"")</f>
      </c>
      <c r="BJ930">
        <f>IF($CH930&gt;=18,INDEX($AQ:$AQ,$CG930+18),"")</f>
      </c>
      <c r="BK930">
        <f>IF($CH930&gt;=19,INDEX($AQ:$AQ,$CG930+19),"")</f>
      </c>
      <c r="BL930">
        <f>IF($CH930&gt;=20,INDEX($AQ:$AQ,$CG930+20),"")</f>
      </c>
      <c r="BM930">
        <f>IF($CH930&gt;=21,INDEX($AQ:$AQ,$CG930+21),"")</f>
      </c>
      <c r="BN930">
        <f>IF($CH930&gt;=22,INDEX($AQ:$AQ,$CG930+22),"")</f>
      </c>
      <c r="BO930">
        <f>IF($CH930&gt;=23,INDEX($AQ:$AQ,$CG930+23),"")</f>
      </c>
      <c r="BP930">
        <f>IF($CH930&gt;=24,INDEX($AQ:$AQ,$CG930+24),"")</f>
      </c>
      <c r="BQ930">
        <f>IF($CH930&gt;=25,INDEX($AQ:$AQ,$CG930+25),"")</f>
      </c>
      <c r="BR930">
        <f>IF($CH930&gt;=26,INDEX($AQ:$AQ,$CG930+26),"")</f>
      </c>
      <c r="BS930">
        <f>IF($CH930&gt;=27,INDEX($AQ:$AQ,$CG930+27),"")</f>
      </c>
      <c r="BT930">
        <f>IF($CH930&gt;=28,INDEX($AQ:$AQ,$CG930+28),"")</f>
      </c>
      <c r="BU930">
        <f>IF($CH930&gt;=29,INDEX($AQ:$AQ,$CG930+29),"")</f>
      </c>
      <c r="BV930">
        <f>IF($CH930&gt;=30,INDEX($AQ:$AQ,$CG930+30),"")</f>
      </c>
      <c r="BW930">
        <f>IF($CH930&gt;=31,INDEX($AQ:$AQ,$CG930+31),"")</f>
      </c>
      <c r="BX930">
        <f>IF($CH930&gt;=32,INDEX($AQ:$AQ,$CG930+32),"")</f>
      </c>
      <c r="BY930">
        <f>IF($CH930&gt;=33,INDEX($AQ:$AQ,$CG930+33),"")</f>
      </c>
      <c r="BZ930">
        <f>IF($CH930&gt;=34,INDEX($AQ:$AQ,$CG930+34),"")</f>
      </c>
      <c r="CA930">
        <f>IF($CH930&gt;=35,INDEX($AQ:$AQ,$CG930+35),"")</f>
      </c>
      <c r="CB930">
        <f>IF($CH930&gt;=36,INDEX($AQ:$AQ,$CG930+36),"")</f>
      </c>
      <c r="CC930">
        <f>IF($CH930&gt;=37,INDEX($AQ:$AQ,$CG930+37),"")</f>
      </c>
      <c r="CD930">
        <f>IF($CH930&gt;=38,INDEX($AQ:$AQ,$CG930+38),"")</f>
      </c>
      <c r="CE930">
        <f>IF($CH930&gt;=39,INDEX($AQ:$AQ,$CG930+39),"")</f>
      </c>
      <c r="CF930">
        <f>IF($CH930&gt;=40,INDEX($AQ:$AQ,$CG930+40),"")</f>
      </c>
      <c r="CG930">
        <f>IFERROR(MATCH($AP930,$AQ$2:$AQ$134,0)+1,0)</f>
      </c>
      <c r="CH930">
        <f>IFERROR(INDEX($AR$2:$AR$134,MATCH($AP930,$AQ$2:$AQ$134,0)),0)</f>
      </c>
      <c r="CI930">
        <f>IFERROR(LEFT($L930,FIND(" - ",$L930)-1),$L930)</f>
      </c>
      <c r="CL930">
        <f>IF($DG930&gt;=1,INDEX($CJ:$CJ,$DF930+1),"")</f>
      </c>
      <c r="CM930">
        <f>IF($DG930&gt;=2,INDEX($CJ:$CJ,$DF930+2),"")</f>
      </c>
      <c r="CN930">
        <f>IF($DG930&gt;=3,INDEX($CJ:$CJ,$DF930+3),"")</f>
      </c>
      <c r="CO930">
        <f>IF($DG930&gt;=4,INDEX($CJ:$CJ,$DF930+4),"")</f>
      </c>
      <c r="CP930">
        <f>IF($DG930&gt;=5,INDEX($CJ:$CJ,$DF930+5),"")</f>
      </c>
      <c r="CQ930">
        <f>IF($DG930&gt;=6,INDEX($CJ:$CJ,$DF930+6),"")</f>
      </c>
      <c r="CR930">
        <f>IF($DG930&gt;=7,INDEX($CJ:$CJ,$DF930+7),"")</f>
      </c>
      <c r="CS930">
        <f>IF($DG930&gt;=8,INDEX($CJ:$CJ,$DF930+8),"")</f>
      </c>
      <c r="CT930">
        <f>IF($DG930&gt;=9,INDEX($CJ:$CJ,$DF930+9),"")</f>
      </c>
      <c r="CU930">
        <f>IF($DG930&gt;=10,INDEX($CJ:$CJ,$DF930+10),"")</f>
      </c>
      <c r="CV930">
        <f>IF($DG930&gt;=11,INDEX($CJ:$CJ,$DF930+11),"")</f>
      </c>
      <c r="CW930">
        <f>IF($DG930&gt;=12,INDEX($CJ:$CJ,$DF930+12),"")</f>
      </c>
      <c r="CX930">
        <f>IF($DG930&gt;=13,INDEX($CJ:$CJ,$DF930+13),"")</f>
      </c>
      <c r="CY930">
        <f>IF($DG930&gt;=14,INDEX($CJ:$CJ,$DF930+14),"")</f>
      </c>
      <c r="CZ930">
        <f>IF($DG930&gt;=15,INDEX($CJ:$CJ,$DF930+15),"")</f>
      </c>
      <c r="DA930">
        <f>IF($DG930&gt;=16,INDEX($CJ:$CJ,$DF930+16),"")</f>
      </c>
      <c r="DB930">
        <f>IF($DG930&gt;=17,INDEX($CJ:$CJ,$DF930+17),"")</f>
      </c>
      <c r="DC930">
        <f>IF($DG930&gt;=18,INDEX($CJ:$CJ,$DF930+18),"")</f>
      </c>
      <c r="DD930">
        <f>IF($DG930&gt;=19,INDEX($CJ:$CJ,$DF930+19),"")</f>
      </c>
      <c r="DE930">
        <f>IF($DG930&gt;=20,INDEX($CJ:$CJ,$DF930+20),"")</f>
      </c>
      <c r="DF930">
        <f>IFERROR(MATCH($CI930,$CJ$2:$CJ$263,0)+1,0)</f>
      </c>
      <c r="DG930">
        <f>IFERROR(INDEX($CK$2:$CK$263,MATCH($CI930,$CJ$2:$CJ$263,0)),0)</f>
      </c>
      <c r="DH930">
        <f>IFERROR(INDEX($AO:$AO,MATCH($N930,$AN:$AN,0))&amp;"","")</f>
      </c>
      <c r="DL930">
        <f>IF($GO930&gt;=1,INDEX($DI:$DI,$GN930+1),"")</f>
      </c>
      <c r="DM930">
        <f>IF($GO930&gt;=2,INDEX($DI:$DI,$GN930+2),"")</f>
      </c>
      <c r="DN930">
        <f>IF($GO930&gt;=3,INDEX($DI:$DI,$GN930+3),"")</f>
      </c>
      <c r="DO930">
        <f>IF($GO930&gt;=4,INDEX($DI:$DI,$GN930+4),"")</f>
      </c>
      <c r="DP930">
        <f>IF($GO930&gt;=5,INDEX($DI:$DI,$GN930+5),"")</f>
      </c>
      <c r="DQ930">
        <f>IF($GO930&gt;=6,INDEX($DI:$DI,$GN930+6),"")</f>
      </c>
      <c r="DR930">
        <f>IF($GO930&gt;=7,INDEX($DI:$DI,$GN930+7),"")</f>
      </c>
      <c r="DS930">
        <f>IF($GO930&gt;=8,INDEX($DI:$DI,$GN930+8),"")</f>
      </c>
      <c r="DT930">
        <f>IF($GO930&gt;=9,INDEX($DI:$DI,$GN930+9),"")</f>
      </c>
      <c r="DU930">
        <f>IF($GO930&gt;=10,INDEX($DI:$DI,$GN930+10),"")</f>
      </c>
      <c r="DV930">
        <f>IF($GO930&gt;=11,INDEX($DI:$DI,$GN930+11),"")</f>
      </c>
      <c r="DW930">
        <f>IF($GO930&gt;=12,INDEX($DI:$DI,$GN930+12),"")</f>
      </c>
      <c r="DX930">
        <f>IF($GO930&gt;=13,INDEX($DI:$DI,$GN930+13),"")</f>
      </c>
      <c r="DY930">
        <f>IF($GO930&gt;=14,INDEX($DI:$DI,$GN930+14),"")</f>
      </c>
      <c r="DZ930">
        <f>IF($GO930&gt;=15,INDEX($DI:$DI,$GN930+15),"")</f>
      </c>
      <c r="EA930">
        <f>IF($GO930&gt;=16,INDEX($DI:$DI,$GN930+16),"")</f>
      </c>
      <c r="EB930">
        <f>IF($GO930&gt;=17,INDEX($DI:$DI,$GN930+17),"")</f>
      </c>
      <c r="EC930">
        <f>IF($GO930&gt;=18,INDEX($DI:$DI,$GN930+18),"")</f>
      </c>
      <c r="ED930">
        <f>IF($GO930&gt;=19,INDEX($DI:$DI,$GN930+19),"")</f>
      </c>
      <c r="EE930">
        <f>IF($GO930&gt;=20,INDEX($DI:$DI,$GN930+20),"")</f>
      </c>
      <c r="EF930">
        <f>IF($GO930&gt;=21,INDEX($DI:$DI,$GN930+21),"")</f>
      </c>
      <c r="EG930">
        <f>IF($GO930&gt;=22,INDEX($DI:$DI,$GN930+22),"")</f>
      </c>
      <c r="EH930">
        <f>IF($GO930&gt;=23,INDEX($DI:$DI,$GN930+23),"")</f>
      </c>
      <c r="EI930">
        <f>IF($GO930&gt;=24,INDEX($DI:$DI,$GN930+24),"")</f>
      </c>
      <c r="EJ930">
        <f>IF($GO930&gt;=25,INDEX($DI:$DI,$GN930+25),"")</f>
      </c>
      <c r="EK930">
        <f>IF($GO930&gt;=26,INDEX($DI:$DI,$GN930+26),"")</f>
      </c>
      <c r="EL930">
        <f>IF($GO930&gt;=27,INDEX($DI:$DI,$GN930+27),"")</f>
      </c>
      <c r="EM930">
        <f>IF($GO930&gt;=28,INDEX($DI:$DI,$GN930+28),"")</f>
      </c>
      <c r="EN930">
        <f>IF($GO930&gt;=29,INDEX($DI:$DI,$GN930+29),"")</f>
      </c>
      <c r="EO930">
        <f>IF($GO930&gt;=30,INDEX($DI:$DI,$GN930+30),"")</f>
      </c>
      <c r="EP930">
        <f>IF($GO930&gt;=31,INDEX($DI:$DI,$GN930+31),"")</f>
      </c>
      <c r="EQ930">
        <f>IF($GO930&gt;=32,INDEX($DI:$DI,$GN930+32),"")</f>
      </c>
      <c r="ER930">
        <f>IF($GO930&gt;=33,INDEX($DI:$DI,$GN930+33),"")</f>
      </c>
      <c r="ES930">
        <f>IF($GO930&gt;=34,INDEX($DI:$DI,$GN930+34),"")</f>
      </c>
      <c r="ET930">
        <f>IF($GO930&gt;=35,INDEX($DI:$DI,$GN930+35),"")</f>
      </c>
      <c r="EU930">
        <f>IF($GO930&gt;=36,INDEX($DI:$DI,$GN930+36),"")</f>
      </c>
      <c r="EV930">
        <f>IF($GO930&gt;=37,INDEX($DI:$DI,$GN930+37),"")</f>
      </c>
      <c r="EW930">
        <f>IF($GO930&gt;=38,INDEX($DI:$DI,$GN930+38),"")</f>
      </c>
      <c r="EX930">
        <f>IF($GO930&gt;=39,INDEX($DI:$DI,$GN930+39),"")</f>
      </c>
      <c r="EY930">
        <f>IF($GO930&gt;=40,INDEX($DI:$DI,$GN930+40),"")</f>
      </c>
      <c r="EZ930">
        <f>IF($GO930&gt;=1,INDEX($DJ:$DJ,$GN930+1),"")</f>
      </c>
      <c r="FA930">
        <f>IF($GO930&gt;=2,INDEX($DJ:$DJ,$GN930+2),"")</f>
      </c>
      <c r="FB930">
        <f>IF($GO930&gt;=3,INDEX($DJ:$DJ,$GN930+3),"")</f>
      </c>
      <c r="FC930">
        <f>IF($GO930&gt;=4,INDEX($DJ:$DJ,$GN930+4),"")</f>
      </c>
      <c r="FD930">
        <f>IF($GO930&gt;=5,INDEX($DJ:$DJ,$GN930+5),"")</f>
      </c>
      <c r="FE930">
        <f>IF($GO930&gt;=6,INDEX($DJ:$DJ,$GN930+6),"")</f>
      </c>
      <c r="FF930">
        <f>IF($GO930&gt;=7,INDEX($DJ:$DJ,$GN930+7),"")</f>
      </c>
      <c r="FG930">
        <f>IF($GO930&gt;=8,INDEX($DJ:$DJ,$GN930+8),"")</f>
      </c>
      <c r="FH930">
        <f>IF($GO930&gt;=9,INDEX($DJ:$DJ,$GN930+9),"")</f>
      </c>
      <c r="FI930">
        <f>IF($GO930&gt;=10,INDEX($DJ:$DJ,$GN930+10),"")</f>
      </c>
      <c r="FJ930">
        <f>IF($GO930&gt;=11,INDEX($DJ:$DJ,$GN930+11),"")</f>
      </c>
      <c r="FK930">
        <f>IF($GO930&gt;=12,INDEX($DJ:$DJ,$GN930+12),"")</f>
      </c>
      <c r="FL930">
        <f>IF($GO930&gt;=13,INDEX($DJ:$DJ,$GN930+13),"")</f>
      </c>
      <c r="FM930">
        <f>IF($GO930&gt;=14,INDEX($DJ:$DJ,$GN930+14),"")</f>
      </c>
      <c r="FN930">
        <f>IF($GO930&gt;=15,INDEX($DJ:$DJ,$GN930+15),"")</f>
      </c>
      <c r="FO930">
        <f>IF($GO930&gt;=16,INDEX($DJ:$DJ,$GN930+16),"")</f>
      </c>
      <c r="FP930">
        <f>IF($GO930&gt;=17,INDEX($DJ:$DJ,$GN930+17),"")</f>
      </c>
      <c r="FQ930">
        <f>IF($GO930&gt;=18,INDEX($DJ:$DJ,$GN930+18),"")</f>
      </c>
      <c r="FR930">
        <f>IF($GO930&gt;=19,INDEX($DJ:$DJ,$GN930+19),"")</f>
      </c>
      <c r="FS930">
        <f>IF($GO930&gt;=20,INDEX($DJ:$DJ,$GN930+20),"")</f>
      </c>
      <c r="FT930">
        <f>IF($GO930&gt;=21,INDEX($DJ:$DJ,$GN930+21),"")</f>
      </c>
      <c r="FU930">
        <f>IF($GO930&gt;=22,INDEX($DJ:$DJ,$GN930+22),"")</f>
      </c>
      <c r="FV930">
        <f>IF($GO930&gt;=23,INDEX($DJ:$DJ,$GN930+23),"")</f>
      </c>
      <c r="FW930">
        <f>IF($GO930&gt;=24,INDEX($DJ:$DJ,$GN930+24),"")</f>
      </c>
      <c r="FX930">
        <f>IF($GO930&gt;=25,INDEX($DJ:$DJ,$GN930+25),"")</f>
      </c>
      <c r="FY930">
        <f>IF($GO930&gt;=26,INDEX($DJ:$DJ,$GN930+26),"")</f>
      </c>
      <c r="FZ930">
        <f>IF($GO930&gt;=27,INDEX($DJ:$DJ,$GN930+27),"")</f>
      </c>
      <c r="GA930">
        <f>IF($GO930&gt;=28,INDEX($DJ:$DJ,$GN930+28),"")</f>
      </c>
      <c r="GB930">
        <f>IF($GO930&gt;=29,INDEX($DJ:$DJ,$GN930+29),"")</f>
      </c>
      <c r="GC930">
        <f>IF($GO930&gt;=30,INDEX($DJ:$DJ,$GN930+30),"")</f>
      </c>
      <c r="GD930">
        <f>IF($GO930&gt;=31,INDEX($DJ:$DJ,$GN930+31),"")</f>
      </c>
      <c r="GE930">
        <f>IF($GO930&gt;=32,INDEX($DJ:$DJ,$GN930+32),"")</f>
      </c>
      <c r="GF930">
        <f>IF($GO930&gt;=33,INDEX($DJ:$DJ,$GN930+33),"")</f>
      </c>
      <c r="GG930">
        <f>IF($GO930&gt;=34,INDEX($DJ:$DJ,$GN930+34),"")</f>
      </c>
      <c r="GH930">
        <f>IF($GO930&gt;=35,INDEX($DJ:$DJ,$GN930+35),"")</f>
      </c>
      <c r="GI930">
        <f>IF($GO930&gt;=36,INDEX($DJ:$DJ,$GN930+36),"")</f>
      </c>
      <c r="GJ930">
        <f>IF($GO930&gt;=37,INDEX($DJ:$DJ,$GN930+37),"")</f>
      </c>
      <c r="GK930">
        <f>IF($GO930&gt;=38,INDEX($DJ:$DJ,$GN930+38),"")</f>
      </c>
      <c r="GL930">
        <f>IF($GO930&gt;=39,INDEX($DJ:$DJ,$GN930+39),"")</f>
      </c>
      <c r="GM930">
        <f>IF($GO930&gt;=40,INDEX($DJ:$DJ,$GN930+40),"")</f>
      </c>
      <c r="GN930">
        <f>IFERROR(MATCH($DH930,$DI$2:$DI$148,0)+1,0)</f>
      </c>
      <c r="GO930">
        <f>IFERROR(INDEX($DK$2:$DK$148,MATCH($DH930,$DI$2:$DI$148,0)),0)</f>
      </c>
      <c r="GP930">
        <f>IFERROR(MATCH($Y930,$DL$930:$EY$930,0),0)</f>
      </c>
      <c r="GQ930">
        <f>IF($GP930&gt;0,INDEX($EZ$930:$GM$930,$GP930),"")</f>
      </c>
      <c r="GT930">
        <f>IF($JC930&gt;=1,INDEX($GR:$GR,$JB930+1),"")</f>
      </c>
      <c r="GU930">
        <f>IF($JC930&gt;=2,INDEX($GR:$GR,$JB930+2),"")</f>
      </c>
      <c r="GV930">
        <f>IF($JC930&gt;=3,INDEX($GR:$GR,$JB930+3),"")</f>
      </c>
      <c r="GW930">
        <f>IF($JC930&gt;=4,INDEX($GR:$GR,$JB930+4),"")</f>
      </c>
      <c r="GX930">
        <f>IF($JC930&gt;=5,INDEX($GR:$GR,$JB930+5),"")</f>
      </c>
      <c r="GY930">
        <f>IF($JC930&gt;=6,INDEX($GR:$GR,$JB930+6),"")</f>
      </c>
      <c r="GZ930">
        <f>IF($JC930&gt;=7,INDEX($GR:$GR,$JB930+7),"")</f>
      </c>
      <c r="HA930">
        <f>IF($JC930&gt;=8,INDEX($GR:$GR,$JB930+8),"")</f>
      </c>
      <c r="HB930">
        <f>IF($JC930&gt;=9,INDEX($GR:$GR,$JB930+9),"")</f>
      </c>
      <c r="HC930">
        <f>IF($JC930&gt;=10,INDEX($GR:$GR,$JB930+10),"")</f>
      </c>
      <c r="HD930">
        <f>IF($JC930&gt;=11,INDEX($GR:$GR,$JB930+11),"")</f>
      </c>
      <c r="HE930">
        <f>IF($JC930&gt;=12,INDEX($GR:$GR,$JB930+12),"")</f>
      </c>
      <c r="HF930">
        <f>IF($JC930&gt;=13,INDEX($GR:$GR,$JB930+13),"")</f>
      </c>
      <c r="HG930">
        <f>IF($JC930&gt;=14,INDEX($GR:$GR,$JB930+14),"")</f>
      </c>
      <c r="HH930">
        <f>IF($JC930&gt;=15,INDEX($GR:$GR,$JB930+15),"")</f>
      </c>
      <c r="HI930">
        <f>IF($JC930&gt;=16,INDEX($GR:$GR,$JB930+16),"")</f>
      </c>
      <c r="HJ930">
        <f>IF($JC930&gt;=17,INDEX($GR:$GR,$JB930+17),"")</f>
      </c>
      <c r="HK930">
        <f>IF($JC930&gt;=18,INDEX($GR:$GR,$JB930+18),"")</f>
      </c>
      <c r="HL930">
        <f>IF($JC930&gt;=19,INDEX($GR:$GR,$JB930+19),"")</f>
      </c>
      <c r="HM930">
        <f>IF($JC930&gt;=20,INDEX($GR:$GR,$JB930+20),"")</f>
      </c>
      <c r="HN930">
        <f>IF($JC930&gt;=21,INDEX($GR:$GR,$JB930+21),"")</f>
      </c>
      <c r="HO930">
        <f>IF($JC930&gt;=22,INDEX($GR:$GR,$JB930+22),"")</f>
      </c>
      <c r="HP930">
        <f>IF($JC930&gt;=23,INDEX($GR:$GR,$JB930+23),"")</f>
      </c>
      <c r="HQ930">
        <f>IF($JC930&gt;=24,INDEX($GR:$GR,$JB930+24),"")</f>
      </c>
      <c r="HR930">
        <f>IF($JC930&gt;=25,INDEX($GR:$GR,$JB930+25),"")</f>
      </c>
      <c r="HS930">
        <f>IF($JC930&gt;=26,INDEX($GR:$GR,$JB930+26),"")</f>
      </c>
      <c r="HT930">
        <f>IF($JC930&gt;=27,INDEX($GR:$GR,$JB930+27),"")</f>
      </c>
      <c r="HU930">
        <f>IF($JC930&gt;=28,INDEX($GR:$GR,$JB930+28),"")</f>
      </c>
      <c r="HV930">
        <f>IF($JC930&gt;=29,INDEX($GR:$GR,$JB930+29),"")</f>
      </c>
      <c r="HW930">
        <f>IF($JC930&gt;=30,INDEX($GR:$GR,$JB930+30),"")</f>
      </c>
      <c r="HX930">
        <f>IF($JC930&gt;=31,INDEX($GR:$GR,$JB930+31),"")</f>
      </c>
      <c r="HY930">
        <f>IF($JC930&gt;=32,INDEX($GR:$GR,$JB930+32),"")</f>
      </c>
      <c r="HZ930">
        <f>IF($JC930&gt;=33,INDEX($GR:$GR,$JB930+33),"")</f>
      </c>
      <c r="IA930">
        <f>IF($JC930&gt;=34,INDEX($GR:$GR,$JB930+34),"")</f>
      </c>
      <c r="IB930">
        <f>IF($JC930&gt;=35,INDEX($GR:$GR,$JB930+35),"")</f>
      </c>
      <c r="IC930">
        <f>IF($JC930&gt;=36,INDEX($GR:$GR,$JB930+36),"")</f>
      </c>
      <c r="ID930">
        <f>IF($JC930&gt;=37,INDEX($GR:$GR,$JB930+37),"")</f>
      </c>
      <c r="IE930">
        <f>IF($JC930&gt;=38,INDEX($GR:$GR,$JB930+38),"")</f>
      </c>
      <c r="IF930">
        <f>IF($JC930&gt;=39,INDEX($GR:$GR,$JB930+39),"")</f>
      </c>
      <c r="IG930">
        <f>IF($JC930&gt;=40,INDEX($GR:$GR,$JB930+40),"")</f>
      </c>
      <c r="IH930">
        <f>IF($JC930&gt;=41,INDEX($GR:$GR,$JB930+41),"")</f>
      </c>
      <c r="II930">
        <f>IF($JC930&gt;=42,INDEX($GR:$GR,$JB930+42),"")</f>
      </c>
      <c r="IJ930">
        <f>IF($JC930&gt;=43,INDEX($GR:$GR,$JB930+43),"")</f>
      </c>
      <c r="IK930">
        <f>IF($JC930&gt;=44,INDEX($GR:$GR,$JB930+44),"")</f>
      </c>
      <c r="IL930">
        <f>IF($JC930&gt;=45,INDEX($GR:$GR,$JB930+45),"")</f>
      </c>
      <c r="IM930">
        <f>IF($JC930&gt;=46,INDEX($GR:$GR,$JB930+46),"")</f>
      </c>
      <c r="IN930">
        <f>IF($JC930&gt;=47,INDEX($GR:$GR,$JB930+47),"")</f>
      </c>
      <c r="IO930">
        <f>IF($JC930&gt;=48,INDEX($GR:$GR,$JB930+48),"")</f>
      </c>
      <c r="IP930">
        <f>IF($JC930&gt;=49,INDEX($GR:$GR,$JB930+49),"")</f>
      </c>
      <c r="IQ930">
        <f>IF($JC930&gt;=50,INDEX($GR:$GR,$JB930+50),"")</f>
      </c>
      <c r="IR930">
        <f>IF($JC930&gt;=51,INDEX($GR:$GR,$JB930+51),"")</f>
      </c>
      <c r="IS930">
        <f>IF($JC930&gt;=52,INDEX($GR:$GR,$JB930+52),"")</f>
      </c>
      <c r="IT930">
        <f>IF($JC930&gt;=53,INDEX($GR:$GR,$JB930+53),"")</f>
      </c>
      <c r="IU930">
        <f>IF($JC930&gt;=54,INDEX($GR:$GR,$JB930+54),"")</f>
      </c>
      <c r="IV930">
        <f>IF($JC930&gt;=55,INDEX($GR:$GR,$JB930+55),"")</f>
      </c>
      <c r="IW930">
        <f>IF($JC930&gt;=56,INDEX($GR:$GR,$JB930+56),"")</f>
      </c>
      <c r="IX930">
        <f>IF($JC930&gt;=57,INDEX($GR:$GR,$JB930+57),"")</f>
      </c>
      <c r="IY930">
        <f>IF($JC930&gt;=58,INDEX($GR:$GR,$JB930+58),"")</f>
      </c>
      <c r="IZ930">
        <f>IF($JC930&gt;=59,INDEX($GR:$GR,$JB930+59),"")</f>
      </c>
      <c r="JA930">
        <f>IF($JC930&gt;=60,INDEX($GR:$GR,$JB930+60),"")</f>
      </c>
      <c r="JB930">
        <f>IFERROR(MATCH($GQ930,$GR$2:$GR$324,0)+1,0)</f>
      </c>
      <c r="JC930">
        <f>IFERROR(INDEX($GS$2:$GS$324,MATCH($GQ930,$GR$2:$GR$324,0)),0)</f>
      </c>
      <c r="JD930" t="s">
        <v>40</v>
      </c>
      <c r="JE930" t="s">
        <v>40</v>
      </c>
    </row>
    <row r="931" spans="1:265" x14ac:dyDescent="0.25">
      <c r="Q931">
        <f>IF(OR($T931="",$P931=""),"",IFERROR($T931/$P931,0))</f>
      </c>
      <c r="R931">
        <f>IF($T931="","",
SUM($S931,$U931,$Z931,$V931,$X931)*
(1-IF($AA931="",0,VALUE($AA931)/100)))</f>
      </c>
      <c r="S931">
        <f>IF($T931="","",$T931)</f>
      </c>
      <c r="U931">
        <f>IF($T931="","",
IF($N931="","",
IF(ISNUMBER(SEARCH("exempt",LOWER($N931))),0,
$T931*(VALUE(SUBSTITUTE($N931,"%",""))/100))))</f>
      </c>
      <c r="AB931">
        <f>IFERROR(IF(FIND(" - ",$K931)&gt;0,MID($K931,FIND(" - ",$K931)+3,LEN($K931)),""),"")</f>
      </c>
      <c r="AK931" t="s">
        <v>1518</v>
      </c>
      <c r="AP931">
        <f>IFERROR(LEFT($K931,FIND(" - ",$K931)-1),$K931)</f>
      </c>
      <c r="AS931">
        <f>IF($CH931&gt;=1,INDEX($AQ:$AQ,$CG931+1),"")</f>
      </c>
      <c r="AT931">
        <f>IF($CH931&gt;=2,INDEX($AQ:$AQ,$CG931+2),"")</f>
      </c>
      <c r="AU931">
        <f>IF($CH931&gt;=3,INDEX($AQ:$AQ,$CG931+3),"")</f>
      </c>
      <c r="AV931">
        <f>IF($CH931&gt;=4,INDEX($AQ:$AQ,$CG931+4),"")</f>
      </c>
      <c r="AW931">
        <f>IF($CH931&gt;=5,INDEX($AQ:$AQ,$CG931+5),"")</f>
      </c>
      <c r="AX931">
        <f>IF($CH931&gt;=6,INDEX($AQ:$AQ,$CG931+6),"")</f>
      </c>
      <c r="AY931">
        <f>IF($CH931&gt;=7,INDEX($AQ:$AQ,$CG931+7),"")</f>
      </c>
      <c r="AZ931">
        <f>IF($CH931&gt;=8,INDEX($AQ:$AQ,$CG931+8),"")</f>
      </c>
      <c r="BA931">
        <f>IF($CH931&gt;=9,INDEX($AQ:$AQ,$CG931+9),"")</f>
      </c>
      <c r="BB931">
        <f>IF($CH931&gt;=10,INDEX($AQ:$AQ,$CG931+10),"")</f>
      </c>
      <c r="BC931">
        <f>IF($CH931&gt;=11,INDEX($AQ:$AQ,$CG931+11),"")</f>
      </c>
      <c r="BD931">
        <f>IF($CH931&gt;=12,INDEX($AQ:$AQ,$CG931+12),"")</f>
      </c>
      <c r="BE931">
        <f>IF($CH931&gt;=13,INDEX($AQ:$AQ,$CG931+13),"")</f>
      </c>
      <c r="BF931">
        <f>IF($CH931&gt;=14,INDEX($AQ:$AQ,$CG931+14),"")</f>
      </c>
      <c r="BG931">
        <f>IF($CH931&gt;=15,INDEX($AQ:$AQ,$CG931+15),"")</f>
      </c>
      <c r="BH931">
        <f>IF($CH931&gt;=16,INDEX($AQ:$AQ,$CG931+16),"")</f>
      </c>
      <c r="BI931">
        <f>IF($CH931&gt;=17,INDEX($AQ:$AQ,$CG931+17),"")</f>
      </c>
      <c r="BJ931">
        <f>IF($CH931&gt;=18,INDEX($AQ:$AQ,$CG931+18),"")</f>
      </c>
      <c r="BK931">
        <f>IF($CH931&gt;=19,INDEX($AQ:$AQ,$CG931+19),"")</f>
      </c>
      <c r="BL931">
        <f>IF($CH931&gt;=20,INDEX($AQ:$AQ,$CG931+20),"")</f>
      </c>
      <c r="BM931">
        <f>IF($CH931&gt;=21,INDEX($AQ:$AQ,$CG931+21),"")</f>
      </c>
      <c r="BN931">
        <f>IF($CH931&gt;=22,INDEX($AQ:$AQ,$CG931+22),"")</f>
      </c>
      <c r="BO931">
        <f>IF($CH931&gt;=23,INDEX($AQ:$AQ,$CG931+23),"")</f>
      </c>
      <c r="BP931">
        <f>IF($CH931&gt;=24,INDEX($AQ:$AQ,$CG931+24),"")</f>
      </c>
      <c r="BQ931">
        <f>IF($CH931&gt;=25,INDEX($AQ:$AQ,$CG931+25),"")</f>
      </c>
      <c r="BR931">
        <f>IF($CH931&gt;=26,INDEX($AQ:$AQ,$CG931+26),"")</f>
      </c>
      <c r="BS931">
        <f>IF($CH931&gt;=27,INDEX($AQ:$AQ,$CG931+27),"")</f>
      </c>
      <c r="BT931">
        <f>IF($CH931&gt;=28,INDEX($AQ:$AQ,$CG931+28),"")</f>
      </c>
      <c r="BU931">
        <f>IF($CH931&gt;=29,INDEX($AQ:$AQ,$CG931+29),"")</f>
      </c>
      <c r="BV931">
        <f>IF($CH931&gt;=30,INDEX($AQ:$AQ,$CG931+30),"")</f>
      </c>
      <c r="BW931">
        <f>IF($CH931&gt;=31,INDEX($AQ:$AQ,$CG931+31),"")</f>
      </c>
      <c r="BX931">
        <f>IF($CH931&gt;=32,INDEX($AQ:$AQ,$CG931+32),"")</f>
      </c>
      <c r="BY931">
        <f>IF($CH931&gt;=33,INDEX($AQ:$AQ,$CG931+33),"")</f>
      </c>
      <c r="BZ931">
        <f>IF($CH931&gt;=34,INDEX($AQ:$AQ,$CG931+34),"")</f>
      </c>
      <c r="CA931">
        <f>IF($CH931&gt;=35,INDEX($AQ:$AQ,$CG931+35),"")</f>
      </c>
      <c r="CB931">
        <f>IF($CH931&gt;=36,INDEX($AQ:$AQ,$CG931+36),"")</f>
      </c>
      <c r="CC931">
        <f>IF($CH931&gt;=37,INDEX($AQ:$AQ,$CG931+37),"")</f>
      </c>
      <c r="CD931">
        <f>IF($CH931&gt;=38,INDEX($AQ:$AQ,$CG931+38),"")</f>
      </c>
      <c r="CE931">
        <f>IF($CH931&gt;=39,INDEX($AQ:$AQ,$CG931+39),"")</f>
      </c>
      <c r="CF931">
        <f>IF($CH931&gt;=40,INDEX($AQ:$AQ,$CG931+40),"")</f>
      </c>
      <c r="CG931">
        <f>IFERROR(MATCH($AP931,$AQ$2:$AQ$134,0)+1,0)</f>
      </c>
      <c r="CH931">
        <f>IFERROR(INDEX($AR$2:$AR$134,MATCH($AP931,$AQ$2:$AQ$134,0)),0)</f>
      </c>
      <c r="CI931">
        <f>IFERROR(LEFT($L931,FIND(" - ",$L931)-1),$L931)</f>
      </c>
      <c r="CL931">
        <f>IF($DG931&gt;=1,INDEX($CJ:$CJ,$DF931+1),"")</f>
      </c>
      <c r="CM931">
        <f>IF($DG931&gt;=2,INDEX($CJ:$CJ,$DF931+2),"")</f>
      </c>
      <c r="CN931">
        <f>IF($DG931&gt;=3,INDEX($CJ:$CJ,$DF931+3),"")</f>
      </c>
      <c r="CO931">
        <f>IF($DG931&gt;=4,INDEX($CJ:$CJ,$DF931+4),"")</f>
      </c>
      <c r="CP931">
        <f>IF($DG931&gt;=5,INDEX($CJ:$CJ,$DF931+5),"")</f>
      </c>
      <c r="CQ931">
        <f>IF($DG931&gt;=6,INDEX($CJ:$CJ,$DF931+6),"")</f>
      </c>
      <c r="CR931">
        <f>IF($DG931&gt;=7,INDEX($CJ:$CJ,$DF931+7),"")</f>
      </c>
      <c r="CS931">
        <f>IF($DG931&gt;=8,INDEX($CJ:$CJ,$DF931+8),"")</f>
      </c>
      <c r="CT931">
        <f>IF($DG931&gt;=9,INDEX($CJ:$CJ,$DF931+9),"")</f>
      </c>
      <c r="CU931">
        <f>IF($DG931&gt;=10,INDEX($CJ:$CJ,$DF931+10),"")</f>
      </c>
      <c r="CV931">
        <f>IF($DG931&gt;=11,INDEX($CJ:$CJ,$DF931+11),"")</f>
      </c>
      <c r="CW931">
        <f>IF($DG931&gt;=12,INDEX($CJ:$CJ,$DF931+12),"")</f>
      </c>
      <c r="CX931">
        <f>IF($DG931&gt;=13,INDEX($CJ:$CJ,$DF931+13),"")</f>
      </c>
      <c r="CY931">
        <f>IF($DG931&gt;=14,INDEX($CJ:$CJ,$DF931+14),"")</f>
      </c>
      <c r="CZ931">
        <f>IF($DG931&gt;=15,INDEX($CJ:$CJ,$DF931+15),"")</f>
      </c>
      <c r="DA931">
        <f>IF($DG931&gt;=16,INDEX($CJ:$CJ,$DF931+16),"")</f>
      </c>
      <c r="DB931">
        <f>IF($DG931&gt;=17,INDEX($CJ:$CJ,$DF931+17),"")</f>
      </c>
      <c r="DC931">
        <f>IF($DG931&gt;=18,INDEX($CJ:$CJ,$DF931+18),"")</f>
      </c>
      <c r="DD931">
        <f>IF($DG931&gt;=19,INDEX($CJ:$CJ,$DF931+19),"")</f>
      </c>
      <c r="DE931">
        <f>IF($DG931&gt;=20,INDEX($CJ:$CJ,$DF931+20),"")</f>
      </c>
      <c r="DF931">
        <f>IFERROR(MATCH($CI931,$CJ$2:$CJ$263,0)+1,0)</f>
      </c>
      <c r="DG931">
        <f>IFERROR(INDEX($CK$2:$CK$263,MATCH($CI931,$CJ$2:$CJ$263,0)),0)</f>
      </c>
      <c r="DH931">
        <f>IFERROR(INDEX($AO:$AO,MATCH($N931,$AN:$AN,0))&amp;"","")</f>
      </c>
      <c r="DL931">
        <f>IF($GO931&gt;=1,INDEX($DI:$DI,$GN931+1),"")</f>
      </c>
      <c r="DM931">
        <f>IF($GO931&gt;=2,INDEX($DI:$DI,$GN931+2),"")</f>
      </c>
      <c r="DN931">
        <f>IF($GO931&gt;=3,INDEX($DI:$DI,$GN931+3),"")</f>
      </c>
      <c r="DO931">
        <f>IF($GO931&gt;=4,INDEX($DI:$DI,$GN931+4),"")</f>
      </c>
      <c r="DP931">
        <f>IF($GO931&gt;=5,INDEX($DI:$DI,$GN931+5),"")</f>
      </c>
      <c r="DQ931">
        <f>IF($GO931&gt;=6,INDEX($DI:$DI,$GN931+6),"")</f>
      </c>
      <c r="DR931">
        <f>IF($GO931&gt;=7,INDEX($DI:$DI,$GN931+7),"")</f>
      </c>
      <c r="DS931">
        <f>IF($GO931&gt;=8,INDEX($DI:$DI,$GN931+8),"")</f>
      </c>
      <c r="DT931">
        <f>IF($GO931&gt;=9,INDEX($DI:$DI,$GN931+9),"")</f>
      </c>
      <c r="DU931">
        <f>IF($GO931&gt;=10,INDEX($DI:$DI,$GN931+10),"")</f>
      </c>
      <c r="DV931">
        <f>IF($GO931&gt;=11,INDEX($DI:$DI,$GN931+11),"")</f>
      </c>
      <c r="DW931">
        <f>IF($GO931&gt;=12,INDEX($DI:$DI,$GN931+12),"")</f>
      </c>
      <c r="DX931">
        <f>IF($GO931&gt;=13,INDEX($DI:$DI,$GN931+13),"")</f>
      </c>
      <c r="DY931">
        <f>IF($GO931&gt;=14,INDEX($DI:$DI,$GN931+14),"")</f>
      </c>
      <c r="DZ931">
        <f>IF($GO931&gt;=15,INDEX($DI:$DI,$GN931+15),"")</f>
      </c>
      <c r="EA931">
        <f>IF($GO931&gt;=16,INDEX($DI:$DI,$GN931+16),"")</f>
      </c>
      <c r="EB931">
        <f>IF($GO931&gt;=17,INDEX($DI:$DI,$GN931+17),"")</f>
      </c>
      <c r="EC931">
        <f>IF($GO931&gt;=18,INDEX($DI:$DI,$GN931+18),"")</f>
      </c>
      <c r="ED931">
        <f>IF($GO931&gt;=19,INDEX($DI:$DI,$GN931+19),"")</f>
      </c>
      <c r="EE931">
        <f>IF($GO931&gt;=20,INDEX($DI:$DI,$GN931+20),"")</f>
      </c>
      <c r="EF931">
        <f>IF($GO931&gt;=21,INDEX($DI:$DI,$GN931+21),"")</f>
      </c>
      <c r="EG931">
        <f>IF($GO931&gt;=22,INDEX($DI:$DI,$GN931+22),"")</f>
      </c>
      <c r="EH931">
        <f>IF($GO931&gt;=23,INDEX($DI:$DI,$GN931+23),"")</f>
      </c>
      <c r="EI931">
        <f>IF($GO931&gt;=24,INDEX($DI:$DI,$GN931+24),"")</f>
      </c>
      <c r="EJ931">
        <f>IF($GO931&gt;=25,INDEX($DI:$DI,$GN931+25),"")</f>
      </c>
      <c r="EK931">
        <f>IF($GO931&gt;=26,INDEX($DI:$DI,$GN931+26),"")</f>
      </c>
      <c r="EL931">
        <f>IF($GO931&gt;=27,INDEX($DI:$DI,$GN931+27),"")</f>
      </c>
      <c r="EM931">
        <f>IF($GO931&gt;=28,INDEX($DI:$DI,$GN931+28),"")</f>
      </c>
      <c r="EN931">
        <f>IF($GO931&gt;=29,INDEX($DI:$DI,$GN931+29),"")</f>
      </c>
      <c r="EO931">
        <f>IF($GO931&gt;=30,INDEX($DI:$DI,$GN931+30),"")</f>
      </c>
      <c r="EP931">
        <f>IF($GO931&gt;=31,INDEX($DI:$DI,$GN931+31),"")</f>
      </c>
      <c r="EQ931">
        <f>IF($GO931&gt;=32,INDEX($DI:$DI,$GN931+32),"")</f>
      </c>
      <c r="ER931">
        <f>IF($GO931&gt;=33,INDEX($DI:$DI,$GN931+33),"")</f>
      </c>
      <c r="ES931">
        <f>IF($GO931&gt;=34,INDEX($DI:$DI,$GN931+34),"")</f>
      </c>
      <c r="ET931">
        <f>IF($GO931&gt;=35,INDEX($DI:$DI,$GN931+35),"")</f>
      </c>
      <c r="EU931">
        <f>IF($GO931&gt;=36,INDEX($DI:$DI,$GN931+36),"")</f>
      </c>
      <c r="EV931">
        <f>IF($GO931&gt;=37,INDEX($DI:$DI,$GN931+37),"")</f>
      </c>
      <c r="EW931">
        <f>IF($GO931&gt;=38,INDEX($DI:$DI,$GN931+38),"")</f>
      </c>
      <c r="EX931">
        <f>IF($GO931&gt;=39,INDEX($DI:$DI,$GN931+39),"")</f>
      </c>
      <c r="EY931">
        <f>IF($GO931&gt;=40,INDEX($DI:$DI,$GN931+40),"")</f>
      </c>
      <c r="EZ931">
        <f>IF($GO931&gt;=1,INDEX($DJ:$DJ,$GN931+1),"")</f>
      </c>
      <c r="FA931">
        <f>IF($GO931&gt;=2,INDEX($DJ:$DJ,$GN931+2),"")</f>
      </c>
      <c r="FB931">
        <f>IF($GO931&gt;=3,INDEX($DJ:$DJ,$GN931+3),"")</f>
      </c>
      <c r="FC931">
        <f>IF($GO931&gt;=4,INDEX($DJ:$DJ,$GN931+4),"")</f>
      </c>
      <c r="FD931">
        <f>IF($GO931&gt;=5,INDEX($DJ:$DJ,$GN931+5),"")</f>
      </c>
      <c r="FE931">
        <f>IF($GO931&gt;=6,INDEX($DJ:$DJ,$GN931+6),"")</f>
      </c>
      <c r="FF931">
        <f>IF($GO931&gt;=7,INDEX($DJ:$DJ,$GN931+7),"")</f>
      </c>
      <c r="FG931">
        <f>IF($GO931&gt;=8,INDEX($DJ:$DJ,$GN931+8),"")</f>
      </c>
      <c r="FH931">
        <f>IF($GO931&gt;=9,INDEX($DJ:$DJ,$GN931+9),"")</f>
      </c>
      <c r="FI931">
        <f>IF($GO931&gt;=10,INDEX($DJ:$DJ,$GN931+10),"")</f>
      </c>
      <c r="FJ931">
        <f>IF($GO931&gt;=11,INDEX($DJ:$DJ,$GN931+11),"")</f>
      </c>
      <c r="FK931">
        <f>IF($GO931&gt;=12,INDEX($DJ:$DJ,$GN931+12),"")</f>
      </c>
      <c r="FL931">
        <f>IF($GO931&gt;=13,INDEX($DJ:$DJ,$GN931+13),"")</f>
      </c>
      <c r="FM931">
        <f>IF($GO931&gt;=14,INDEX($DJ:$DJ,$GN931+14),"")</f>
      </c>
      <c r="FN931">
        <f>IF($GO931&gt;=15,INDEX($DJ:$DJ,$GN931+15),"")</f>
      </c>
      <c r="FO931">
        <f>IF($GO931&gt;=16,INDEX($DJ:$DJ,$GN931+16),"")</f>
      </c>
      <c r="FP931">
        <f>IF($GO931&gt;=17,INDEX($DJ:$DJ,$GN931+17),"")</f>
      </c>
      <c r="FQ931">
        <f>IF($GO931&gt;=18,INDEX($DJ:$DJ,$GN931+18),"")</f>
      </c>
      <c r="FR931">
        <f>IF($GO931&gt;=19,INDEX($DJ:$DJ,$GN931+19),"")</f>
      </c>
      <c r="FS931">
        <f>IF($GO931&gt;=20,INDEX($DJ:$DJ,$GN931+20),"")</f>
      </c>
      <c r="FT931">
        <f>IF($GO931&gt;=21,INDEX($DJ:$DJ,$GN931+21),"")</f>
      </c>
      <c r="FU931">
        <f>IF($GO931&gt;=22,INDEX($DJ:$DJ,$GN931+22),"")</f>
      </c>
      <c r="FV931">
        <f>IF($GO931&gt;=23,INDEX($DJ:$DJ,$GN931+23),"")</f>
      </c>
      <c r="FW931">
        <f>IF($GO931&gt;=24,INDEX($DJ:$DJ,$GN931+24),"")</f>
      </c>
      <c r="FX931">
        <f>IF($GO931&gt;=25,INDEX($DJ:$DJ,$GN931+25),"")</f>
      </c>
      <c r="FY931">
        <f>IF($GO931&gt;=26,INDEX($DJ:$DJ,$GN931+26),"")</f>
      </c>
      <c r="FZ931">
        <f>IF($GO931&gt;=27,INDEX($DJ:$DJ,$GN931+27),"")</f>
      </c>
      <c r="GA931">
        <f>IF($GO931&gt;=28,INDEX($DJ:$DJ,$GN931+28),"")</f>
      </c>
      <c r="GB931">
        <f>IF($GO931&gt;=29,INDEX($DJ:$DJ,$GN931+29),"")</f>
      </c>
      <c r="GC931">
        <f>IF($GO931&gt;=30,INDEX($DJ:$DJ,$GN931+30),"")</f>
      </c>
      <c r="GD931">
        <f>IF($GO931&gt;=31,INDEX($DJ:$DJ,$GN931+31),"")</f>
      </c>
      <c r="GE931">
        <f>IF($GO931&gt;=32,INDEX($DJ:$DJ,$GN931+32),"")</f>
      </c>
      <c r="GF931">
        <f>IF($GO931&gt;=33,INDEX($DJ:$DJ,$GN931+33),"")</f>
      </c>
      <c r="GG931">
        <f>IF($GO931&gt;=34,INDEX($DJ:$DJ,$GN931+34),"")</f>
      </c>
      <c r="GH931">
        <f>IF($GO931&gt;=35,INDEX($DJ:$DJ,$GN931+35),"")</f>
      </c>
      <c r="GI931">
        <f>IF($GO931&gt;=36,INDEX($DJ:$DJ,$GN931+36),"")</f>
      </c>
      <c r="GJ931">
        <f>IF($GO931&gt;=37,INDEX($DJ:$DJ,$GN931+37),"")</f>
      </c>
      <c r="GK931">
        <f>IF($GO931&gt;=38,INDEX($DJ:$DJ,$GN931+38),"")</f>
      </c>
      <c r="GL931">
        <f>IF($GO931&gt;=39,INDEX($DJ:$DJ,$GN931+39),"")</f>
      </c>
      <c r="GM931">
        <f>IF($GO931&gt;=40,INDEX($DJ:$DJ,$GN931+40),"")</f>
      </c>
      <c r="GN931">
        <f>IFERROR(MATCH($DH931,$DI$2:$DI$148,0)+1,0)</f>
      </c>
      <c r="GO931">
        <f>IFERROR(INDEX($DK$2:$DK$148,MATCH($DH931,$DI$2:$DI$148,0)),0)</f>
      </c>
      <c r="GP931">
        <f>IFERROR(MATCH($Y931,$DL$931:$EY$931,0),0)</f>
      </c>
      <c r="GQ931">
        <f>IF($GP931&gt;0,INDEX($EZ$931:$GM$931,$GP931),"")</f>
      </c>
      <c r="GT931">
        <f>IF($JC931&gt;=1,INDEX($GR:$GR,$JB931+1),"")</f>
      </c>
      <c r="GU931">
        <f>IF($JC931&gt;=2,INDEX($GR:$GR,$JB931+2),"")</f>
      </c>
      <c r="GV931">
        <f>IF($JC931&gt;=3,INDEX($GR:$GR,$JB931+3),"")</f>
      </c>
      <c r="GW931">
        <f>IF($JC931&gt;=4,INDEX($GR:$GR,$JB931+4),"")</f>
      </c>
      <c r="GX931">
        <f>IF($JC931&gt;=5,INDEX($GR:$GR,$JB931+5),"")</f>
      </c>
      <c r="GY931">
        <f>IF($JC931&gt;=6,INDEX($GR:$GR,$JB931+6),"")</f>
      </c>
      <c r="GZ931">
        <f>IF($JC931&gt;=7,INDEX($GR:$GR,$JB931+7),"")</f>
      </c>
      <c r="HA931">
        <f>IF($JC931&gt;=8,INDEX($GR:$GR,$JB931+8),"")</f>
      </c>
      <c r="HB931">
        <f>IF($JC931&gt;=9,INDEX($GR:$GR,$JB931+9),"")</f>
      </c>
      <c r="HC931">
        <f>IF($JC931&gt;=10,INDEX($GR:$GR,$JB931+10),"")</f>
      </c>
      <c r="HD931">
        <f>IF($JC931&gt;=11,INDEX($GR:$GR,$JB931+11),"")</f>
      </c>
      <c r="HE931">
        <f>IF($JC931&gt;=12,INDEX($GR:$GR,$JB931+12),"")</f>
      </c>
      <c r="HF931">
        <f>IF($JC931&gt;=13,INDEX($GR:$GR,$JB931+13),"")</f>
      </c>
      <c r="HG931">
        <f>IF($JC931&gt;=14,INDEX($GR:$GR,$JB931+14),"")</f>
      </c>
      <c r="HH931">
        <f>IF($JC931&gt;=15,INDEX($GR:$GR,$JB931+15),"")</f>
      </c>
      <c r="HI931">
        <f>IF($JC931&gt;=16,INDEX($GR:$GR,$JB931+16),"")</f>
      </c>
      <c r="HJ931">
        <f>IF($JC931&gt;=17,INDEX($GR:$GR,$JB931+17),"")</f>
      </c>
      <c r="HK931">
        <f>IF($JC931&gt;=18,INDEX($GR:$GR,$JB931+18),"")</f>
      </c>
      <c r="HL931">
        <f>IF($JC931&gt;=19,INDEX($GR:$GR,$JB931+19),"")</f>
      </c>
      <c r="HM931">
        <f>IF($JC931&gt;=20,INDEX($GR:$GR,$JB931+20),"")</f>
      </c>
      <c r="HN931">
        <f>IF($JC931&gt;=21,INDEX($GR:$GR,$JB931+21),"")</f>
      </c>
      <c r="HO931">
        <f>IF($JC931&gt;=22,INDEX($GR:$GR,$JB931+22),"")</f>
      </c>
      <c r="HP931">
        <f>IF($JC931&gt;=23,INDEX($GR:$GR,$JB931+23),"")</f>
      </c>
      <c r="HQ931">
        <f>IF($JC931&gt;=24,INDEX($GR:$GR,$JB931+24),"")</f>
      </c>
      <c r="HR931">
        <f>IF($JC931&gt;=25,INDEX($GR:$GR,$JB931+25),"")</f>
      </c>
      <c r="HS931">
        <f>IF($JC931&gt;=26,INDEX($GR:$GR,$JB931+26),"")</f>
      </c>
      <c r="HT931">
        <f>IF($JC931&gt;=27,INDEX($GR:$GR,$JB931+27),"")</f>
      </c>
      <c r="HU931">
        <f>IF($JC931&gt;=28,INDEX($GR:$GR,$JB931+28),"")</f>
      </c>
      <c r="HV931">
        <f>IF($JC931&gt;=29,INDEX($GR:$GR,$JB931+29),"")</f>
      </c>
      <c r="HW931">
        <f>IF($JC931&gt;=30,INDEX($GR:$GR,$JB931+30),"")</f>
      </c>
      <c r="HX931">
        <f>IF($JC931&gt;=31,INDEX($GR:$GR,$JB931+31),"")</f>
      </c>
      <c r="HY931">
        <f>IF($JC931&gt;=32,INDEX($GR:$GR,$JB931+32),"")</f>
      </c>
      <c r="HZ931">
        <f>IF($JC931&gt;=33,INDEX($GR:$GR,$JB931+33),"")</f>
      </c>
      <c r="IA931">
        <f>IF($JC931&gt;=34,INDEX($GR:$GR,$JB931+34),"")</f>
      </c>
      <c r="IB931">
        <f>IF($JC931&gt;=35,INDEX($GR:$GR,$JB931+35),"")</f>
      </c>
      <c r="IC931">
        <f>IF($JC931&gt;=36,INDEX($GR:$GR,$JB931+36),"")</f>
      </c>
      <c r="ID931">
        <f>IF($JC931&gt;=37,INDEX($GR:$GR,$JB931+37),"")</f>
      </c>
      <c r="IE931">
        <f>IF($JC931&gt;=38,INDEX($GR:$GR,$JB931+38),"")</f>
      </c>
      <c r="IF931">
        <f>IF($JC931&gt;=39,INDEX($GR:$GR,$JB931+39),"")</f>
      </c>
      <c r="IG931">
        <f>IF($JC931&gt;=40,INDEX($GR:$GR,$JB931+40),"")</f>
      </c>
      <c r="IH931">
        <f>IF($JC931&gt;=41,INDEX($GR:$GR,$JB931+41),"")</f>
      </c>
      <c r="II931">
        <f>IF($JC931&gt;=42,INDEX($GR:$GR,$JB931+42),"")</f>
      </c>
      <c r="IJ931">
        <f>IF($JC931&gt;=43,INDEX($GR:$GR,$JB931+43),"")</f>
      </c>
      <c r="IK931">
        <f>IF($JC931&gt;=44,INDEX($GR:$GR,$JB931+44),"")</f>
      </c>
      <c r="IL931">
        <f>IF($JC931&gt;=45,INDEX($GR:$GR,$JB931+45),"")</f>
      </c>
      <c r="IM931">
        <f>IF($JC931&gt;=46,INDEX($GR:$GR,$JB931+46),"")</f>
      </c>
      <c r="IN931">
        <f>IF($JC931&gt;=47,INDEX($GR:$GR,$JB931+47),"")</f>
      </c>
      <c r="IO931">
        <f>IF($JC931&gt;=48,INDEX($GR:$GR,$JB931+48),"")</f>
      </c>
      <c r="IP931">
        <f>IF($JC931&gt;=49,INDEX($GR:$GR,$JB931+49),"")</f>
      </c>
      <c r="IQ931">
        <f>IF($JC931&gt;=50,INDEX($GR:$GR,$JB931+50),"")</f>
      </c>
      <c r="IR931">
        <f>IF($JC931&gt;=51,INDEX($GR:$GR,$JB931+51),"")</f>
      </c>
      <c r="IS931">
        <f>IF($JC931&gt;=52,INDEX($GR:$GR,$JB931+52),"")</f>
      </c>
      <c r="IT931">
        <f>IF($JC931&gt;=53,INDEX($GR:$GR,$JB931+53),"")</f>
      </c>
      <c r="IU931">
        <f>IF($JC931&gt;=54,INDEX($GR:$GR,$JB931+54),"")</f>
      </c>
      <c r="IV931">
        <f>IF($JC931&gt;=55,INDEX($GR:$GR,$JB931+55),"")</f>
      </c>
      <c r="IW931">
        <f>IF($JC931&gt;=56,INDEX($GR:$GR,$JB931+56),"")</f>
      </c>
      <c r="IX931">
        <f>IF($JC931&gt;=57,INDEX($GR:$GR,$JB931+57),"")</f>
      </c>
      <c r="IY931">
        <f>IF($JC931&gt;=58,INDEX($GR:$GR,$JB931+58),"")</f>
      </c>
      <c r="IZ931">
        <f>IF($JC931&gt;=59,INDEX($GR:$GR,$JB931+59),"")</f>
      </c>
      <c r="JA931">
        <f>IF($JC931&gt;=60,INDEX($GR:$GR,$JB931+60),"")</f>
      </c>
      <c r="JB931">
        <f>IFERROR(MATCH($GQ931,$GR$2:$GR$324,0)+1,0)</f>
      </c>
      <c r="JC931">
        <f>IFERROR(INDEX($GS$2:$GS$324,MATCH($GQ931,$GR$2:$GR$324,0)),0)</f>
      </c>
      <c r="JD931" t="s">
        <v>40</v>
      </c>
      <c r="JE931" t="s">
        <v>40</v>
      </c>
    </row>
    <row r="932" spans="1:265" x14ac:dyDescent="0.25">
      <c r="Q932">
        <f>IF(OR($T932="",$P932=""),"",IFERROR($T932/$P932,0))</f>
      </c>
      <c r="R932">
        <f>IF($T932="","",
SUM($S932,$U932,$Z932,$V932,$X932)*
(1-IF($AA932="",0,VALUE($AA932)/100)))</f>
      </c>
      <c r="S932">
        <f>IF($T932="","",$T932)</f>
      </c>
      <c r="U932">
        <f>IF($T932="","",
IF($N932="","",
IF(ISNUMBER(SEARCH("exempt",LOWER($N932))),0,
$T932*(VALUE(SUBSTITUTE($N932,"%",""))/100))))</f>
      </c>
      <c r="AB932">
        <f>IFERROR(IF(FIND(" - ",$K932)&gt;0,MID($K932,FIND(" - ",$K932)+3,LEN($K932)),""),"")</f>
      </c>
      <c r="AK932" t="s">
        <v>1519</v>
      </c>
      <c r="AP932">
        <f>IFERROR(LEFT($K932,FIND(" - ",$K932)-1),$K932)</f>
      </c>
      <c r="AS932">
        <f>IF($CH932&gt;=1,INDEX($AQ:$AQ,$CG932+1),"")</f>
      </c>
      <c r="AT932">
        <f>IF($CH932&gt;=2,INDEX($AQ:$AQ,$CG932+2),"")</f>
      </c>
      <c r="AU932">
        <f>IF($CH932&gt;=3,INDEX($AQ:$AQ,$CG932+3),"")</f>
      </c>
      <c r="AV932">
        <f>IF($CH932&gt;=4,INDEX($AQ:$AQ,$CG932+4),"")</f>
      </c>
      <c r="AW932">
        <f>IF($CH932&gt;=5,INDEX($AQ:$AQ,$CG932+5),"")</f>
      </c>
      <c r="AX932">
        <f>IF($CH932&gt;=6,INDEX($AQ:$AQ,$CG932+6),"")</f>
      </c>
      <c r="AY932">
        <f>IF($CH932&gt;=7,INDEX($AQ:$AQ,$CG932+7),"")</f>
      </c>
      <c r="AZ932">
        <f>IF($CH932&gt;=8,INDEX($AQ:$AQ,$CG932+8),"")</f>
      </c>
      <c r="BA932">
        <f>IF($CH932&gt;=9,INDEX($AQ:$AQ,$CG932+9),"")</f>
      </c>
      <c r="BB932">
        <f>IF($CH932&gt;=10,INDEX($AQ:$AQ,$CG932+10),"")</f>
      </c>
      <c r="BC932">
        <f>IF($CH932&gt;=11,INDEX($AQ:$AQ,$CG932+11),"")</f>
      </c>
      <c r="BD932">
        <f>IF($CH932&gt;=12,INDEX($AQ:$AQ,$CG932+12),"")</f>
      </c>
      <c r="BE932">
        <f>IF($CH932&gt;=13,INDEX($AQ:$AQ,$CG932+13),"")</f>
      </c>
      <c r="BF932">
        <f>IF($CH932&gt;=14,INDEX($AQ:$AQ,$CG932+14),"")</f>
      </c>
      <c r="BG932">
        <f>IF($CH932&gt;=15,INDEX($AQ:$AQ,$CG932+15),"")</f>
      </c>
      <c r="BH932">
        <f>IF($CH932&gt;=16,INDEX($AQ:$AQ,$CG932+16),"")</f>
      </c>
      <c r="BI932">
        <f>IF($CH932&gt;=17,INDEX($AQ:$AQ,$CG932+17),"")</f>
      </c>
      <c r="BJ932">
        <f>IF($CH932&gt;=18,INDEX($AQ:$AQ,$CG932+18),"")</f>
      </c>
      <c r="BK932">
        <f>IF($CH932&gt;=19,INDEX($AQ:$AQ,$CG932+19),"")</f>
      </c>
      <c r="BL932">
        <f>IF($CH932&gt;=20,INDEX($AQ:$AQ,$CG932+20),"")</f>
      </c>
      <c r="BM932">
        <f>IF($CH932&gt;=21,INDEX($AQ:$AQ,$CG932+21),"")</f>
      </c>
      <c r="BN932">
        <f>IF($CH932&gt;=22,INDEX($AQ:$AQ,$CG932+22),"")</f>
      </c>
      <c r="BO932">
        <f>IF($CH932&gt;=23,INDEX($AQ:$AQ,$CG932+23),"")</f>
      </c>
      <c r="BP932">
        <f>IF($CH932&gt;=24,INDEX($AQ:$AQ,$CG932+24),"")</f>
      </c>
      <c r="BQ932">
        <f>IF($CH932&gt;=25,INDEX($AQ:$AQ,$CG932+25),"")</f>
      </c>
      <c r="BR932">
        <f>IF($CH932&gt;=26,INDEX($AQ:$AQ,$CG932+26),"")</f>
      </c>
      <c r="BS932">
        <f>IF($CH932&gt;=27,INDEX($AQ:$AQ,$CG932+27),"")</f>
      </c>
      <c r="BT932">
        <f>IF($CH932&gt;=28,INDEX($AQ:$AQ,$CG932+28),"")</f>
      </c>
      <c r="BU932">
        <f>IF($CH932&gt;=29,INDEX($AQ:$AQ,$CG932+29),"")</f>
      </c>
      <c r="BV932">
        <f>IF($CH932&gt;=30,INDEX($AQ:$AQ,$CG932+30),"")</f>
      </c>
      <c r="BW932">
        <f>IF($CH932&gt;=31,INDEX($AQ:$AQ,$CG932+31),"")</f>
      </c>
      <c r="BX932">
        <f>IF($CH932&gt;=32,INDEX($AQ:$AQ,$CG932+32),"")</f>
      </c>
      <c r="BY932">
        <f>IF($CH932&gt;=33,INDEX($AQ:$AQ,$CG932+33),"")</f>
      </c>
      <c r="BZ932">
        <f>IF($CH932&gt;=34,INDEX($AQ:$AQ,$CG932+34),"")</f>
      </c>
      <c r="CA932">
        <f>IF($CH932&gt;=35,INDEX($AQ:$AQ,$CG932+35),"")</f>
      </c>
      <c r="CB932">
        <f>IF($CH932&gt;=36,INDEX($AQ:$AQ,$CG932+36),"")</f>
      </c>
      <c r="CC932">
        <f>IF($CH932&gt;=37,INDEX($AQ:$AQ,$CG932+37),"")</f>
      </c>
      <c r="CD932">
        <f>IF($CH932&gt;=38,INDEX($AQ:$AQ,$CG932+38),"")</f>
      </c>
      <c r="CE932">
        <f>IF($CH932&gt;=39,INDEX($AQ:$AQ,$CG932+39),"")</f>
      </c>
      <c r="CF932">
        <f>IF($CH932&gt;=40,INDEX($AQ:$AQ,$CG932+40),"")</f>
      </c>
      <c r="CG932">
        <f>IFERROR(MATCH($AP932,$AQ$2:$AQ$134,0)+1,0)</f>
      </c>
      <c r="CH932">
        <f>IFERROR(INDEX($AR$2:$AR$134,MATCH($AP932,$AQ$2:$AQ$134,0)),0)</f>
      </c>
      <c r="CI932">
        <f>IFERROR(LEFT($L932,FIND(" - ",$L932)-1),$L932)</f>
      </c>
      <c r="CL932">
        <f>IF($DG932&gt;=1,INDEX($CJ:$CJ,$DF932+1),"")</f>
      </c>
      <c r="CM932">
        <f>IF($DG932&gt;=2,INDEX($CJ:$CJ,$DF932+2),"")</f>
      </c>
      <c r="CN932">
        <f>IF($DG932&gt;=3,INDEX($CJ:$CJ,$DF932+3),"")</f>
      </c>
      <c r="CO932">
        <f>IF($DG932&gt;=4,INDEX($CJ:$CJ,$DF932+4),"")</f>
      </c>
      <c r="CP932">
        <f>IF($DG932&gt;=5,INDEX($CJ:$CJ,$DF932+5),"")</f>
      </c>
      <c r="CQ932">
        <f>IF($DG932&gt;=6,INDEX($CJ:$CJ,$DF932+6),"")</f>
      </c>
      <c r="CR932">
        <f>IF($DG932&gt;=7,INDEX($CJ:$CJ,$DF932+7),"")</f>
      </c>
      <c r="CS932">
        <f>IF($DG932&gt;=8,INDEX($CJ:$CJ,$DF932+8),"")</f>
      </c>
      <c r="CT932">
        <f>IF($DG932&gt;=9,INDEX($CJ:$CJ,$DF932+9),"")</f>
      </c>
      <c r="CU932">
        <f>IF($DG932&gt;=10,INDEX($CJ:$CJ,$DF932+10),"")</f>
      </c>
      <c r="CV932">
        <f>IF($DG932&gt;=11,INDEX($CJ:$CJ,$DF932+11),"")</f>
      </c>
      <c r="CW932">
        <f>IF($DG932&gt;=12,INDEX($CJ:$CJ,$DF932+12),"")</f>
      </c>
      <c r="CX932">
        <f>IF($DG932&gt;=13,INDEX($CJ:$CJ,$DF932+13),"")</f>
      </c>
      <c r="CY932">
        <f>IF($DG932&gt;=14,INDEX($CJ:$CJ,$DF932+14),"")</f>
      </c>
      <c r="CZ932">
        <f>IF($DG932&gt;=15,INDEX($CJ:$CJ,$DF932+15),"")</f>
      </c>
      <c r="DA932">
        <f>IF($DG932&gt;=16,INDEX($CJ:$CJ,$DF932+16),"")</f>
      </c>
      <c r="DB932">
        <f>IF($DG932&gt;=17,INDEX($CJ:$CJ,$DF932+17),"")</f>
      </c>
      <c r="DC932">
        <f>IF($DG932&gt;=18,INDEX($CJ:$CJ,$DF932+18),"")</f>
      </c>
      <c r="DD932">
        <f>IF($DG932&gt;=19,INDEX($CJ:$CJ,$DF932+19),"")</f>
      </c>
      <c r="DE932">
        <f>IF($DG932&gt;=20,INDEX($CJ:$CJ,$DF932+20),"")</f>
      </c>
      <c r="DF932">
        <f>IFERROR(MATCH($CI932,$CJ$2:$CJ$263,0)+1,0)</f>
      </c>
      <c r="DG932">
        <f>IFERROR(INDEX($CK$2:$CK$263,MATCH($CI932,$CJ$2:$CJ$263,0)),0)</f>
      </c>
      <c r="DH932">
        <f>IFERROR(INDEX($AO:$AO,MATCH($N932,$AN:$AN,0))&amp;"","")</f>
      </c>
      <c r="DL932">
        <f>IF($GO932&gt;=1,INDEX($DI:$DI,$GN932+1),"")</f>
      </c>
      <c r="DM932">
        <f>IF($GO932&gt;=2,INDEX($DI:$DI,$GN932+2),"")</f>
      </c>
      <c r="DN932">
        <f>IF($GO932&gt;=3,INDEX($DI:$DI,$GN932+3),"")</f>
      </c>
      <c r="DO932">
        <f>IF($GO932&gt;=4,INDEX($DI:$DI,$GN932+4),"")</f>
      </c>
      <c r="DP932">
        <f>IF($GO932&gt;=5,INDEX($DI:$DI,$GN932+5),"")</f>
      </c>
      <c r="DQ932">
        <f>IF($GO932&gt;=6,INDEX($DI:$DI,$GN932+6),"")</f>
      </c>
      <c r="DR932">
        <f>IF($GO932&gt;=7,INDEX($DI:$DI,$GN932+7),"")</f>
      </c>
      <c r="DS932">
        <f>IF($GO932&gt;=8,INDEX($DI:$DI,$GN932+8),"")</f>
      </c>
      <c r="DT932">
        <f>IF($GO932&gt;=9,INDEX($DI:$DI,$GN932+9),"")</f>
      </c>
      <c r="DU932">
        <f>IF($GO932&gt;=10,INDEX($DI:$DI,$GN932+10),"")</f>
      </c>
      <c r="DV932">
        <f>IF($GO932&gt;=11,INDEX($DI:$DI,$GN932+11),"")</f>
      </c>
      <c r="DW932">
        <f>IF($GO932&gt;=12,INDEX($DI:$DI,$GN932+12),"")</f>
      </c>
      <c r="DX932">
        <f>IF($GO932&gt;=13,INDEX($DI:$DI,$GN932+13),"")</f>
      </c>
      <c r="DY932">
        <f>IF($GO932&gt;=14,INDEX($DI:$DI,$GN932+14),"")</f>
      </c>
      <c r="DZ932">
        <f>IF($GO932&gt;=15,INDEX($DI:$DI,$GN932+15),"")</f>
      </c>
      <c r="EA932">
        <f>IF($GO932&gt;=16,INDEX($DI:$DI,$GN932+16),"")</f>
      </c>
      <c r="EB932">
        <f>IF($GO932&gt;=17,INDEX($DI:$DI,$GN932+17),"")</f>
      </c>
      <c r="EC932">
        <f>IF($GO932&gt;=18,INDEX($DI:$DI,$GN932+18),"")</f>
      </c>
      <c r="ED932">
        <f>IF($GO932&gt;=19,INDEX($DI:$DI,$GN932+19),"")</f>
      </c>
      <c r="EE932">
        <f>IF($GO932&gt;=20,INDEX($DI:$DI,$GN932+20),"")</f>
      </c>
      <c r="EF932">
        <f>IF($GO932&gt;=21,INDEX($DI:$DI,$GN932+21),"")</f>
      </c>
      <c r="EG932">
        <f>IF($GO932&gt;=22,INDEX($DI:$DI,$GN932+22),"")</f>
      </c>
      <c r="EH932">
        <f>IF($GO932&gt;=23,INDEX($DI:$DI,$GN932+23),"")</f>
      </c>
      <c r="EI932">
        <f>IF($GO932&gt;=24,INDEX($DI:$DI,$GN932+24),"")</f>
      </c>
      <c r="EJ932">
        <f>IF($GO932&gt;=25,INDEX($DI:$DI,$GN932+25),"")</f>
      </c>
      <c r="EK932">
        <f>IF($GO932&gt;=26,INDEX($DI:$DI,$GN932+26),"")</f>
      </c>
      <c r="EL932">
        <f>IF($GO932&gt;=27,INDEX($DI:$DI,$GN932+27),"")</f>
      </c>
      <c r="EM932">
        <f>IF($GO932&gt;=28,INDEX($DI:$DI,$GN932+28),"")</f>
      </c>
      <c r="EN932">
        <f>IF($GO932&gt;=29,INDEX($DI:$DI,$GN932+29),"")</f>
      </c>
      <c r="EO932">
        <f>IF($GO932&gt;=30,INDEX($DI:$DI,$GN932+30),"")</f>
      </c>
      <c r="EP932">
        <f>IF($GO932&gt;=31,INDEX($DI:$DI,$GN932+31),"")</f>
      </c>
      <c r="EQ932">
        <f>IF($GO932&gt;=32,INDEX($DI:$DI,$GN932+32),"")</f>
      </c>
      <c r="ER932">
        <f>IF($GO932&gt;=33,INDEX($DI:$DI,$GN932+33),"")</f>
      </c>
      <c r="ES932">
        <f>IF($GO932&gt;=34,INDEX($DI:$DI,$GN932+34),"")</f>
      </c>
      <c r="ET932">
        <f>IF($GO932&gt;=35,INDEX($DI:$DI,$GN932+35),"")</f>
      </c>
      <c r="EU932">
        <f>IF($GO932&gt;=36,INDEX($DI:$DI,$GN932+36),"")</f>
      </c>
      <c r="EV932">
        <f>IF($GO932&gt;=37,INDEX($DI:$DI,$GN932+37),"")</f>
      </c>
      <c r="EW932">
        <f>IF($GO932&gt;=38,INDEX($DI:$DI,$GN932+38),"")</f>
      </c>
      <c r="EX932">
        <f>IF($GO932&gt;=39,INDEX($DI:$DI,$GN932+39),"")</f>
      </c>
      <c r="EY932">
        <f>IF($GO932&gt;=40,INDEX($DI:$DI,$GN932+40),"")</f>
      </c>
      <c r="EZ932">
        <f>IF($GO932&gt;=1,INDEX($DJ:$DJ,$GN932+1),"")</f>
      </c>
      <c r="FA932">
        <f>IF($GO932&gt;=2,INDEX($DJ:$DJ,$GN932+2),"")</f>
      </c>
      <c r="FB932">
        <f>IF($GO932&gt;=3,INDEX($DJ:$DJ,$GN932+3),"")</f>
      </c>
      <c r="FC932">
        <f>IF($GO932&gt;=4,INDEX($DJ:$DJ,$GN932+4),"")</f>
      </c>
      <c r="FD932">
        <f>IF($GO932&gt;=5,INDEX($DJ:$DJ,$GN932+5),"")</f>
      </c>
      <c r="FE932">
        <f>IF($GO932&gt;=6,INDEX($DJ:$DJ,$GN932+6),"")</f>
      </c>
      <c r="FF932">
        <f>IF($GO932&gt;=7,INDEX($DJ:$DJ,$GN932+7),"")</f>
      </c>
      <c r="FG932">
        <f>IF($GO932&gt;=8,INDEX($DJ:$DJ,$GN932+8),"")</f>
      </c>
      <c r="FH932">
        <f>IF($GO932&gt;=9,INDEX($DJ:$DJ,$GN932+9),"")</f>
      </c>
      <c r="FI932">
        <f>IF($GO932&gt;=10,INDEX($DJ:$DJ,$GN932+10),"")</f>
      </c>
      <c r="FJ932">
        <f>IF($GO932&gt;=11,INDEX($DJ:$DJ,$GN932+11),"")</f>
      </c>
      <c r="FK932">
        <f>IF($GO932&gt;=12,INDEX($DJ:$DJ,$GN932+12),"")</f>
      </c>
      <c r="FL932">
        <f>IF($GO932&gt;=13,INDEX($DJ:$DJ,$GN932+13),"")</f>
      </c>
      <c r="FM932">
        <f>IF($GO932&gt;=14,INDEX($DJ:$DJ,$GN932+14),"")</f>
      </c>
      <c r="FN932">
        <f>IF($GO932&gt;=15,INDEX($DJ:$DJ,$GN932+15),"")</f>
      </c>
      <c r="FO932">
        <f>IF($GO932&gt;=16,INDEX($DJ:$DJ,$GN932+16),"")</f>
      </c>
      <c r="FP932">
        <f>IF($GO932&gt;=17,INDEX($DJ:$DJ,$GN932+17),"")</f>
      </c>
      <c r="FQ932">
        <f>IF($GO932&gt;=18,INDEX($DJ:$DJ,$GN932+18),"")</f>
      </c>
      <c r="FR932">
        <f>IF($GO932&gt;=19,INDEX($DJ:$DJ,$GN932+19),"")</f>
      </c>
      <c r="FS932">
        <f>IF($GO932&gt;=20,INDEX($DJ:$DJ,$GN932+20),"")</f>
      </c>
      <c r="FT932">
        <f>IF($GO932&gt;=21,INDEX($DJ:$DJ,$GN932+21),"")</f>
      </c>
      <c r="FU932">
        <f>IF($GO932&gt;=22,INDEX($DJ:$DJ,$GN932+22),"")</f>
      </c>
      <c r="FV932">
        <f>IF($GO932&gt;=23,INDEX($DJ:$DJ,$GN932+23),"")</f>
      </c>
      <c r="FW932">
        <f>IF($GO932&gt;=24,INDEX($DJ:$DJ,$GN932+24),"")</f>
      </c>
      <c r="FX932">
        <f>IF($GO932&gt;=25,INDEX($DJ:$DJ,$GN932+25),"")</f>
      </c>
      <c r="FY932">
        <f>IF($GO932&gt;=26,INDEX($DJ:$DJ,$GN932+26),"")</f>
      </c>
      <c r="FZ932">
        <f>IF($GO932&gt;=27,INDEX($DJ:$DJ,$GN932+27),"")</f>
      </c>
      <c r="GA932">
        <f>IF($GO932&gt;=28,INDEX($DJ:$DJ,$GN932+28),"")</f>
      </c>
      <c r="GB932">
        <f>IF($GO932&gt;=29,INDEX($DJ:$DJ,$GN932+29),"")</f>
      </c>
      <c r="GC932">
        <f>IF($GO932&gt;=30,INDEX($DJ:$DJ,$GN932+30),"")</f>
      </c>
      <c r="GD932">
        <f>IF($GO932&gt;=31,INDEX($DJ:$DJ,$GN932+31),"")</f>
      </c>
      <c r="GE932">
        <f>IF($GO932&gt;=32,INDEX($DJ:$DJ,$GN932+32),"")</f>
      </c>
      <c r="GF932">
        <f>IF($GO932&gt;=33,INDEX($DJ:$DJ,$GN932+33),"")</f>
      </c>
      <c r="GG932">
        <f>IF($GO932&gt;=34,INDEX($DJ:$DJ,$GN932+34),"")</f>
      </c>
      <c r="GH932">
        <f>IF($GO932&gt;=35,INDEX($DJ:$DJ,$GN932+35),"")</f>
      </c>
      <c r="GI932">
        <f>IF($GO932&gt;=36,INDEX($DJ:$DJ,$GN932+36),"")</f>
      </c>
      <c r="GJ932">
        <f>IF($GO932&gt;=37,INDEX($DJ:$DJ,$GN932+37),"")</f>
      </c>
      <c r="GK932">
        <f>IF($GO932&gt;=38,INDEX($DJ:$DJ,$GN932+38),"")</f>
      </c>
      <c r="GL932">
        <f>IF($GO932&gt;=39,INDEX($DJ:$DJ,$GN932+39),"")</f>
      </c>
      <c r="GM932">
        <f>IF($GO932&gt;=40,INDEX($DJ:$DJ,$GN932+40),"")</f>
      </c>
      <c r="GN932">
        <f>IFERROR(MATCH($DH932,$DI$2:$DI$148,0)+1,0)</f>
      </c>
      <c r="GO932">
        <f>IFERROR(INDEX($DK$2:$DK$148,MATCH($DH932,$DI$2:$DI$148,0)),0)</f>
      </c>
      <c r="GP932">
        <f>IFERROR(MATCH($Y932,$DL$932:$EY$932,0),0)</f>
      </c>
      <c r="GQ932">
        <f>IF($GP932&gt;0,INDEX($EZ$932:$GM$932,$GP932),"")</f>
      </c>
      <c r="GT932">
        <f>IF($JC932&gt;=1,INDEX($GR:$GR,$JB932+1),"")</f>
      </c>
      <c r="GU932">
        <f>IF($JC932&gt;=2,INDEX($GR:$GR,$JB932+2),"")</f>
      </c>
      <c r="GV932">
        <f>IF($JC932&gt;=3,INDEX($GR:$GR,$JB932+3),"")</f>
      </c>
      <c r="GW932">
        <f>IF($JC932&gt;=4,INDEX($GR:$GR,$JB932+4),"")</f>
      </c>
      <c r="GX932">
        <f>IF($JC932&gt;=5,INDEX($GR:$GR,$JB932+5),"")</f>
      </c>
      <c r="GY932">
        <f>IF($JC932&gt;=6,INDEX($GR:$GR,$JB932+6),"")</f>
      </c>
      <c r="GZ932">
        <f>IF($JC932&gt;=7,INDEX($GR:$GR,$JB932+7),"")</f>
      </c>
      <c r="HA932">
        <f>IF($JC932&gt;=8,INDEX($GR:$GR,$JB932+8),"")</f>
      </c>
      <c r="HB932">
        <f>IF($JC932&gt;=9,INDEX($GR:$GR,$JB932+9),"")</f>
      </c>
      <c r="HC932">
        <f>IF($JC932&gt;=10,INDEX($GR:$GR,$JB932+10),"")</f>
      </c>
      <c r="HD932">
        <f>IF($JC932&gt;=11,INDEX($GR:$GR,$JB932+11),"")</f>
      </c>
      <c r="HE932">
        <f>IF($JC932&gt;=12,INDEX($GR:$GR,$JB932+12),"")</f>
      </c>
      <c r="HF932">
        <f>IF($JC932&gt;=13,INDEX($GR:$GR,$JB932+13),"")</f>
      </c>
      <c r="HG932">
        <f>IF($JC932&gt;=14,INDEX($GR:$GR,$JB932+14),"")</f>
      </c>
      <c r="HH932">
        <f>IF($JC932&gt;=15,INDEX($GR:$GR,$JB932+15),"")</f>
      </c>
      <c r="HI932">
        <f>IF($JC932&gt;=16,INDEX($GR:$GR,$JB932+16),"")</f>
      </c>
      <c r="HJ932">
        <f>IF($JC932&gt;=17,INDEX($GR:$GR,$JB932+17),"")</f>
      </c>
      <c r="HK932">
        <f>IF($JC932&gt;=18,INDEX($GR:$GR,$JB932+18),"")</f>
      </c>
      <c r="HL932">
        <f>IF($JC932&gt;=19,INDEX($GR:$GR,$JB932+19),"")</f>
      </c>
      <c r="HM932">
        <f>IF($JC932&gt;=20,INDEX($GR:$GR,$JB932+20),"")</f>
      </c>
      <c r="HN932">
        <f>IF($JC932&gt;=21,INDEX($GR:$GR,$JB932+21),"")</f>
      </c>
      <c r="HO932">
        <f>IF($JC932&gt;=22,INDEX($GR:$GR,$JB932+22),"")</f>
      </c>
      <c r="HP932">
        <f>IF($JC932&gt;=23,INDEX($GR:$GR,$JB932+23),"")</f>
      </c>
      <c r="HQ932">
        <f>IF($JC932&gt;=24,INDEX($GR:$GR,$JB932+24),"")</f>
      </c>
      <c r="HR932">
        <f>IF($JC932&gt;=25,INDEX($GR:$GR,$JB932+25),"")</f>
      </c>
      <c r="HS932">
        <f>IF($JC932&gt;=26,INDEX($GR:$GR,$JB932+26),"")</f>
      </c>
      <c r="HT932">
        <f>IF($JC932&gt;=27,INDEX($GR:$GR,$JB932+27),"")</f>
      </c>
      <c r="HU932">
        <f>IF($JC932&gt;=28,INDEX($GR:$GR,$JB932+28),"")</f>
      </c>
      <c r="HV932">
        <f>IF($JC932&gt;=29,INDEX($GR:$GR,$JB932+29),"")</f>
      </c>
      <c r="HW932">
        <f>IF($JC932&gt;=30,INDEX($GR:$GR,$JB932+30),"")</f>
      </c>
      <c r="HX932">
        <f>IF($JC932&gt;=31,INDEX($GR:$GR,$JB932+31),"")</f>
      </c>
      <c r="HY932">
        <f>IF($JC932&gt;=32,INDEX($GR:$GR,$JB932+32),"")</f>
      </c>
      <c r="HZ932">
        <f>IF($JC932&gt;=33,INDEX($GR:$GR,$JB932+33),"")</f>
      </c>
      <c r="IA932">
        <f>IF($JC932&gt;=34,INDEX($GR:$GR,$JB932+34),"")</f>
      </c>
      <c r="IB932">
        <f>IF($JC932&gt;=35,INDEX($GR:$GR,$JB932+35),"")</f>
      </c>
      <c r="IC932">
        <f>IF($JC932&gt;=36,INDEX($GR:$GR,$JB932+36),"")</f>
      </c>
      <c r="ID932">
        <f>IF($JC932&gt;=37,INDEX($GR:$GR,$JB932+37),"")</f>
      </c>
      <c r="IE932">
        <f>IF($JC932&gt;=38,INDEX($GR:$GR,$JB932+38),"")</f>
      </c>
      <c r="IF932">
        <f>IF($JC932&gt;=39,INDEX($GR:$GR,$JB932+39),"")</f>
      </c>
      <c r="IG932">
        <f>IF($JC932&gt;=40,INDEX($GR:$GR,$JB932+40),"")</f>
      </c>
      <c r="IH932">
        <f>IF($JC932&gt;=41,INDEX($GR:$GR,$JB932+41),"")</f>
      </c>
      <c r="II932">
        <f>IF($JC932&gt;=42,INDEX($GR:$GR,$JB932+42),"")</f>
      </c>
      <c r="IJ932">
        <f>IF($JC932&gt;=43,INDEX($GR:$GR,$JB932+43),"")</f>
      </c>
      <c r="IK932">
        <f>IF($JC932&gt;=44,INDEX($GR:$GR,$JB932+44),"")</f>
      </c>
      <c r="IL932">
        <f>IF($JC932&gt;=45,INDEX($GR:$GR,$JB932+45),"")</f>
      </c>
      <c r="IM932">
        <f>IF($JC932&gt;=46,INDEX($GR:$GR,$JB932+46),"")</f>
      </c>
      <c r="IN932">
        <f>IF($JC932&gt;=47,INDEX($GR:$GR,$JB932+47),"")</f>
      </c>
      <c r="IO932">
        <f>IF($JC932&gt;=48,INDEX($GR:$GR,$JB932+48),"")</f>
      </c>
      <c r="IP932">
        <f>IF($JC932&gt;=49,INDEX($GR:$GR,$JB932+49),"")</f>
      </c>
      <c r="IQ932">
        <f>IF($JC932&gt;=50,INDEX($GR:$GR,$JB932+50),"")</f>
      </c>
      <c r="IR932">
        <f>IF($JC932&gt;=51,INDEX($GR:$GR,$JB932+51),"")</f>
      </c>
      <c r="IS932">
        <f>IF($JC932&gt;=52,INDEX($GR:$GR,$JB932+52),"")</f>
      </c>
      <c r="IT932">
        <f>IF($JC932&gt;=53,INDEX($GR:$GR,$JB932+53),"")</f>
      </c>
      <c r="IU932">
        <f>IF($JC932&gt;=54,INDEX($GR:$GR,$JB932+54),"")</f>
      </c>
      <c r="IV932">
        <f>IF($JC932&gt;=55,INDEX($GR:$GR,$JB932+55),"")</f>
      </c>
      <c r="IW932">
        <f>IF($JC932&gt;=56,INDEX($GR:$GR,$JB932+56),"")</f>
      </c>
      <c r="IX932">
        <f>IF($JC932&gt;=57,INDEX($GR:$GR,$JB932+57),"")</f>
      </c>
      <c r="IY932">
        <f>IF($JC932&gt;=58,INDEX($GR:$GR,$JB932+58),"")</f>
      </c>
      <c r="IZ932">
        <f>IF($JC932&gt;=59,INDEX($GR:$GR,$JB932+59),"")</f>
      </c>
      <c r="JA932">
        <f>IF($JC932&gt;=60,INDEX($GR:$GR,$JB932+60),"")</f>
      </c>
      <c r="JB932">
        <f>IFERROR(MATCH($GQ932,$GR$2:$GR$324,0)+1,0)</f>
      </c>
      <c r="JC932">
        <f>IFERROR(INDEX($GS$2:$GS$324,MATCH($GQ932,$GR$2:$GR$324,0)),0)</f>
      </c>
      <c r="JD932" t="s">
        <v>40</v>
      </c>
      <c r="JE932" t="s">
        <v>40</v>
      </c>
    </row>
    <row r="933" spans="1:265" x14ac:dyDescent="0.25">
      <c r="Q933">
        <f>IF(OR($T933="",$P933=""),"",IFERROR($T933/$P933,0))</f>
      </c>
      <c r="R933">
        <f>IF($T933="","",
SUM($S933,$U933,$Z933,$V933,$X933)*
(1-IF($AA933="",0,VALUE($AA933)/100)))</f>
      </c>
      <c r="S933">
        <f>IF($T933="","",$T933)</f>
      </c>
      <c r="U933">
        <f>IF($T933="","",
IF($N933="","",
IF(ISNUMBER(SEARCH("exempt",LOWER($N933))),0,
$T933*(VALUE(SUBSTITUTE($N933,"%",""))/100))))</f>
      </c>
      <c r="AB933">
        <f>IFERROR(IF(FIND(" - ",$K933)&gt;0,MID($K933,FIND(" - ",$K933)+3,LEN($K933)),""),"")</f>
      </c>
      <c r="AK933" t="s">
        <v>1520</v>
      </c>
      <c r="AP933">
        <f>IFERROR(LEFT($K933,FIND(" - ",$K933)-1),$K933)</f>
      </c>
      <c r="AS933">
        <f>IF($CH933&gt;=1,INDEX($AQ:$AQ,$CG933+1),"")</f>
      </c>
      <c r="AT933">
        <f>IF($CH933&gt;=2,INDEX($AQ:$AQ,$CG933+2),"")</f>
      </c>
      <c r="AU933">
        <f>IF($CH933&gt;=3,INDEX($AQ:$AQ,$CG933+3),"")</f>
      </c>
      <c r="AV933">
        <f>IF($CH933&gt;=4,INDEX($AQ:$AQ,$CG933+4),"")</f>
      </c>
      <c r="AW933">
        <f>IF($CH933&gt;=5,INDEX($AQ:$AQ,$CG933+5),"")</f>
      </c>
      <c r="AX933">
        <f>IF($CH933&gt;=6,INDEX($AQ:$AQ,$CG933+6),"")</f>
      </c>
      <c r="AY933">
        <f>IF($CH933&gt;=7,INDEX($AQ:$AQ,$CG933+7),"")</f>
      </c>
      <c r="AZ933">
        <f>IF($CH933&gt;=8,INDEX($AQ:$AQ,$CG933+8),"")</f>
      </c>
      <c r="BA933">
        <f>IF($CH933&gt;=9,INDEX($AQ:$AQ,$CG933+9),"")</f>
      </c>
      <c r="BB933">
        <f>IF($CH933&gt;=10,INDEX($AQ:$AQ,$CG933+10),"")</f>
      </c>
      <c r="BC933">
        <f>IF($CH933&gt;=11,INDEX($AQ:$AQ,$CG933+11),"")</f>
      </c>
      <c r="BD933">
        <f>IF($CH933&gt;=12,INDEX($AQ:$AQ,$CG933+12),"")</f>
      </c>
      <c r="BE933">
        <f>IF($CH933&gt;=13,INDEX($AQ:$AQ,$CG933+13),"")</f>
      </c>
      <c r="BF933">
        <f>IF($CH933&gt;=14,INDEX($AQ:$AQ,$CG933+14),"")</f>
      </c>
      <c r="BG933">
        <f>IF($CH933&gt;=15,INDEX($AQ:$AQ,$CG933+15),"")</f>
      </c>
      <c r="BH933">
        <f>IF($CH933&gt;=16,INDEX($AQ:$AQ,$CG933+16),"")</f>
      </c>
      <c r="BI933">
        <f>IF($CH933&gt;=17,INDEX($AQ:$AQ,$CG933+17),"")</f>
      </c>
      <c r="BJ933">
        <f>IF($CH933&gt;=18,INDEX($AQ:$AQ,$CG933+18),"")</f>
      </c>
      <c r="BK933">
        <f>IF($CH933&gt;=19,INDEX($AQ:$AQ,$CG933+19),"")</f>
      </c>
      <c r="BL933">
        <f>IF($CH933&gt;=20,INDEX($AQ:$AQ,$CG933+20),"")</f>
      </c>
      <c r="BM933">
        <f>IF($CH933&gt;=21,INDEX($AQ:$AQ,$CG933+21),"")</f>
      </c>
      <c r="BN933">
        <f>IF($CH933&gt;=22,INDEX($AQ:$AQ,$CG933+22),"")</f>
      </c>
      <c r="BO933">
        <f>IF($CH933&gt;=23,INDEX($AQ:$AQ,$CG933+23),"")</f>
      </c>
      <c r="BP933">
        <f>IF($CH933&gt;=24,INDEX($AQ:$AQ,$CG933+24),"")</f>
      </c>
      <c r="BQ933">
        <f>IF($CH933&gt;=25,INDEX($AQ:$AQ,$CG933+25),"")</f>
      </c>
      <c r="BR933">
        <f>IF($CH933&gt;=26,INDEX($AQ:$AQ,$CG933+26),"")</f>
      </c>
      <c r="BS933">
        <f>IF($CH933&gt;=27,INDEX($AQ:$AQ,$CG933+27),"")</f>
      </c>
      <c r="BT933">
        <f>IF($CH933&gt;=28,INDEX($AQ:$AQ,$CG933+28),"")</f>
      </c>
      <c r="BU933">
        <f>IF($CH933&gt;=29,INDEX($AQ:$AQ,$CG933+29),"")</f>
      </c>
      <c r="BV933">
        <f>IF($CH933&gt;=30,INDEX($AQ:$AQ,$CG933+30),"")</f>
      </c>
      <c r="BW933">
        <f>IF($CH933&gt;=31,INDEX($AQ:$AQ,$CG933+31),"")</f>
      </c>
      <c r="BX933">
        <f>IF($CH933&gt;=32,INDEX($AQ:$AQ,$CG933+32),"")</f>
      </c>
      <c r="BY933">
        <f>IF($CH933&gt;=33,INDEX($AQ:$AQ,$CG933+33),"")</f>
      </c>
      <c r="BZ933">
        <f>IF($CH933&gt;=34,INDEX($AQ:$AQ,$CG933+34),"")</f>
      </c>
      <c r="CA933">
        <f>IF($CH933&gt;=35,INDEX($AQ:$AQ,$CG933+35),"")</f>
      </c>
      <c r="CB933">
        <f>IF($CH933&gt;=36,INDEX($AQ:$AQ,$CG933+36),"")</f>
      </c>
      <c r="CC933">
        <f>IF($CH933&gt;=37,INDEX($AQ:$AQ,$CG933+37),"")</f>
      </c>
      <c r="CD933">
        <f>IF($CH933&gt;=38,INDEX($AQ:$AQ,$CG933+38),"")</f>
      </c>
      <c r="CE933">
        <f>IF($CH933&gt;=39,INDEX($AQ:$AQ,$CG933+39),"")</f>
      </c>
      <c r="CF933">
        <f>IF($CH933&gt;=40,INDEX($AQ:$AQ,$CG933+40),"")</f>
      </c>
      <c r="CG933">
        <f>IFERROR(MATCH($AP933,$AQ$2:$AQ$134,0)+1,0)</f>
      </c>
      <c r="CH933">
        <f>IFERROR(INDEX($AR$2:$AR$134,MATCH($AP933,$AQ$2:$AQ$134,0)),0)</f>
      </c>
      <c r="CI933">
        <f>IFERROR(LEFT($L933,FIND(" - ",$L933)-1),$L933)</f>
      </c>
      <c r="CL933">
        <f>IF($DG933&gt;=1,INDEX($CJ:$CJ,$DF933+1),"")</f>
      </c>
      <c r="CM933">
        <f>IF($DG933&gt;=2,INDEX($CJ:$CJ,$DF933+2),"")</f>
      </c>
      <c r="CN933">
        <f>IF($DG933&gt;=3,INDEX($CJ:$CJ,$DF933+3),"")</f>
      </c>
      <c r="CO933">
        <f>IF($DG933&gt;=4,INDEX($CJ:$CJ,$DF933+4),"")</f>
      </c>
      <c r="CP933">
        <f>IF($DG933&gt;=5,INDEX($CJ:$CJ,$DF933+5),"")</f>
      </c>
      <c r="CQ933">
        <f>IF($DG933&gt;=6,INDEX($CJ:$CJ,$DF933+6),"")</f>
      </c>
      <c r="CR933">
        <f>IF($DG933&gt;=7,INDEX($CJ:$CJ,$DF933+7),"")</f>
      </c>
      <c r="CS933">
        <f>IF($DG933&gt;=8,INDEX($CJ:$CJ,$DF933+8),"")</f>
      </c>
      <c r="CT933">
        <f>IF($DG933&gt;=9,INDEX($CJ:$CJ,$DF933+9),"")</f>
      </c>
      <c r="CU933">
        <f>IF($DG933&gt;=10,INDEX($CJ:$CJ,$DF933+10),"")</f>
      </c>
      <c r="CV933">
        <f>IF($DG933&gt;=11,INDEX($CJ:$CJ,$DF933+11),"")</f>
      </c>
      <c r="CW933">
        <f>IF($DG933&gt;=12,INDEX($CJ:$CJ,$DF933+12),"")</f>
      </c>
      <c r="CX933">
        <f>IF($DG933&gt;=13,INDEX($CJ:$CJ,$DF933+13),"")</f>
      </c>
      <c r="CY933">
        <f>IF($DG933&gt;=14,INDEX($CJ:$CJ,$DF933+14),"")</f>
      </c>
      <c r="CZ933">
        <f>IF($DG933&gt;=15,INDEX($CJ:$CJ,$DF933+15),"")</f>
      </c>
      <c r="DA933">
        <f>IF($DG933&gt;=16,INDEX($CJ:$CJ,$DF933+16),"")</f>
      </c>
      <c r="DB933">
        <f>IF($DG933&gt;=17,INDEX($CJ:$CJ,$DF933+17),"")</f>
      </c>
      <c r="DC933">
        <f>IF($DG933&gt;=18,INDEX($CJ:$CJ,$DF933+18),"")</f>
      </c>
      <c r="DD933">
        <f>IF($DG933&gt;=19,INDEX($CJ:$CJ,$DF933+19),"")</f>
      </c>
      <c r="DE933">
        <f>IF($DG933&gt;=20,INDEX($CJ:$CJ,$DF933+20),"")</f>
      </c>
      <c r="DF933">
        <f>IFERROR(MATCH($CI933,$CJ$2:$CJ$263,0)+1,0)</f>
      </c>
      <c r="DG933">
        <f>IFERROR(INDEX($CK$2:$CK$263,MATCH($CI933,$CJ$2:$CJ$263,0)),0)</f>
      </c>
      <c r="DH933">
        <f>IFERROR(INDEX($AO:$AO,MATCH($N933,$AN:$AN,0))&amp;"","")</f>
      </c>
      <c r="DL933">
        <f>IF($GO933&gt;=1,INDEX($DI:$DI,$GN933+1),"")</f>
      </c>
      <c r="DM933">
        <f>IF($GO933&gt;=2,INDEX($DI:$DI,$GN933+2),"")</f>
      </c>
      <c r="DN933">
        <f>IF($GO933&gt;=3,INDEX($DI:$DI,$GN933+3),"")</f>
      </c>
      <c r="DO933">
        <f>IF($GO933&gt;=4,INDEX($DI:$DI,$GN933+4),"")</f>
      </c>
      <c r="DP933">
        <f>IF($GO933&gt;=5,INDEX($DI:$DI,$GN933+5),"")</f>
      </c>
      <c r="DQ933">
        <f>IF($GO933&gt;=6,INDEX($DI:$DI,$GN933+6),"")</f>
      </c>
      <c r="DR933">
        <f>IF($GO933&gt;=7,INDEX($DI:$DI,$GN933+7),"")</f>
      </c>
      <c r="DS933">
        <f>IF($GO933&gt;=8,INDEX($DI:$DI,$GN933+8),"")</f>
      </c>
      <c r="DT933">
        <f>IF($GO933&gt;=9,INDEX($DI:$DI,$GN933+9),"")</f>
      </c>
      <c r="DU933">
        <f>IF($GO933&gt;=10,INDEX($DI:$DI,$GN933+10),"")</f>
      </c>
      <c r="DV933">
        <f>IF($GO933&gt;=11,INDEX($DI:$DI,$GN933+11),"")</f>
      </c>
      <c r="DW933">
        <f>IF($GO933&gt;=12,INDEX($DI:$DI,$GN933+12),"")</f>
      </c>
      <c r="DX933">
        <f>IF($GO933&gt;=13,INDEX($DI:$DI,$GN933+13),"")</f>
      </c>
      <c r="DY933">
        <f>IF($GO933&gt;=14,INDEX($DI:$DI,$GN933+14),"")</f>
      </c>
      <c r="DZ933">
        <f>IF($GO933&gt;=15,INDEX($DI:$DI,$GN933+15),"")</f>
      </c>
      <c r="EA933">
        <f>IF($GO933&gt;=16,INDEX($DI:$DI,$GN933+16),"")</f>
      </c>
      <c r="EB933">
        <f>IF($GO933&gt;=17,INDEX($DI:$DI,$GN933+17),"")</f>
      </c>
      <c r="EC933">
        <f>IF($GO933&gt;=18,INDEX($DI:$DI,$GN933+18),"")</f>
      </c>
      <c r="ED933">
        <f>IF($GO933&gt;=19,INDEX($DI:$DI,$GN933+19),"")</f>
      </c>
      <c r="EE933">
        <f>IF($GO933&gt;=20,INDEX($DI:$DI,$GN933+20),"")</f>
      </c>
      <c r="EF933">
        <f>IF($GO933&gt;=21,INDEX($DI:$DI,$GN933+21),"")</f>
      </c>
      <c r="EG933">
        <f>IF($GO933&gt;=22,INDEX($DI:$DI,$GN933+22),"")</f>
      </c>
      <c r="EH933">
        <f>IF($GO933&gt;=23,INDEX($DI:$DI,$GN933+23),"")</f>
      </c>
      <c r="EI933">
        <f>IF($GO933&gt;=24,INDEX($DI:$DI,$GN933+24),"")</f>
      </c>
      <c r="EJ933">
        <f>IF($GO933&gt;=25,INDEX($DI:$DI,$GN933+25),"")</f>
      </c>
      <c r="EK933">
        <f>IF($GO933&gt;=26,INDEX($DI:$DI,$GN933+26),"")</f>
      </c>
      <c r="EL933">
        <f>IF($GO933&gt;=27,INDEX($DI:$DI,$GN933+27),"")</f>
      </c>
      <c r="EM933">
        <f>IF($GO933&gt;=28,INDEX($DI:$DI,$GN933+28),"")</f>
      </c>
      <c r="EN933">
        <f>IF($GO933&gt;=29,INDEX($DI:$DI,$GN933+29),"")</f>
      </c>
      <c r="EO933">
        <f>IF($GO933&gt;=30,INDEX($DI:$DI,$GN933+30),"")</f>
      </c>
      <c r="EP933">
        <f>IF($GO933&gt;=31,INDEX($DI:$DI,$GN933+31),"")</f>
      </c>
      <c r="EQ933">
        <f>IF($GO933&gt;=32,INDEX($DI:$DI,$GN933+32),"")</f>
      </c>
      <c r="ER933">
        <f>IF($GO933&gt;=33,INDEX($DI:$DI,$GN933+33),"")</f>
      </c>
      <c r="ES933">
        <f>IF($GO933&gt;=34,INDEX($DI:$DI,$GN933+34),"")</f>
      </c>
      <c r="ET933">
        <f>IF($GO933&gt;=35,INDEX($DI:$DI,$GN933+35),"")</f>
      </c>
      <c r="EU933">
        <f>IF($GO933&gt;=36,INDEX($DI:$DI,$GN933+36),"")</f>
      </c>
      <c r="EV933">
        <f>IF($GO933&gt;=37,INDEX($DI:$DI,$GN933+37),"")</f>
      </c>
      <c r="EW933">
        <f>IF($GO933&gt;=38,INDEX($DI:$DI,$GN933+38),"")</f>
      </c>
      <c r="EX933">
        <f>IF($GO933&gt;=39,INDEX($DI:$DI,$GN933+39),"")</f>
      </c>
      <c r="EY933">
        <f>IF($GO933&gt;=40,INDEX($DI:$DI,$GN933+40),"")</f>
      </c>
      <c r="EZ933">
        <f>IF($GO933&gt;=1,INDEX($DJ:$DJ,$GN933+1),"")</f>
      </c>
      <c r="FA933">
        <f>IF($GO933&gt;=2,INDEX($DJ:$DJ,$GN933+2),"")</f>
      </c>
      <c r="FB933">
        <f>IF($GO933&gt;=3,INDEX($DJ:$DJ,$GN933+3),"")</f>
      </c>
      <c r="FC933">
        <f>IF($GO933&gt;=4,INDEX($DJ:$DJ,$GN933+4),"")</f>
      </c>
      <c r="FD933">
        <f>IF($GO933&gt;=5,INDEX($DJ:$DJ,$GN933+5),"")</f>
      </c>
      <c r="FE933">
        <f>IF($GO933&gt;=6,INDEX($DJ:$DJ,$GN933+6),"")</f>
      </c>
      <c r="FF933">
        <f>IF($GO933&gt;=7,INDEX($DJ:$DJ,$GN933+7),"")</f>
      </c>
      <c r="FG933">
        <f>IF($GO933&gt;=8,INDEX($DJ:$DJ,$GN933+8),"")</f>
      </c>
      <c r="FH933">
        <f>IF($GO933&gt;=9,INDEX($DJ:$DJ,$GN933+9),"")</f>
      </c>
      <c r="FI933">
        <f>IF($GO933&gt;=10,INDEX($DJ:$DJ,$GN933+10),"")</f>
      </c>
      <c r="FJ933">
        <f>IF($GO933&gt;=11,INDEX($DJ:$DJ,$GN933+11),"")</f>
      </c>
      <c r="FK933">
        <f>IF($GO933&gt;=12,INDEX($DJ:$DJ,$GN933+12),"")</f>
      </c>
      <c r="FL933">
        <f>IF($GO933&gt;=13,INDEX($DJ:$DJ,$GN933+13),"")</f>
      </c>
      <c r="FM933">
        <f>IF($GO933&gt;=14,INDEX($DJ:$DJ,$GN933+14),"")</f>
      </c>
      <c r="FN933">
        <f>IF($GO933&gt;=15,INDEX($DJ:$DJ,$GN933+15),"")</f>
      </c>
      <c r="FO933">
        <f>IF($GO933&gt;=16,INDEX($DJ:$DJ,$GN933+16),"")</f>
      </c>
      <c r="FP933">
        <f>IF($GO933&gt;=17,INDEX($DJ:$DJ,$GN933+17),"")</f>
      </c>
      <c r="FQ933">
        <f>IF($GO933&gt;=18,INDEX($DJ:$DJ,$GN933+18),"")</f>
      </c>
      <c r="FR933">
        <f>IF($GO933&gt;=19,INDEX($DJ:$DJ,$GN933+19),"")</f>
      </c>
      <c r="FS933">
        <f>IF($GO933&gt;=20,INDEX($DJ:$DJ,$GN933+20),"")</f>
      </c>
      <c r="FT933">
        <f>IF($GO933&gt;=21,INDEX($DJ:$DJ,$GN933+21),"")</f>
      </c>
      <c r="FU933">
        <f>IF($GO933&gt;=22,INDEX($DJ:$DJ,$GN933+22),"")</f>
      </c>
      <c r="FV933">
        <f>IF($GO933&gt;=23,INDEX($DJ:$DJ,$GN933+23),"")</f>
      </c>
      <c r="FW933">
        <f>IF($GO933&gt;=24,INDEX($DJ:$DJ,$GN933+24),"")</f>
      </c>
      <c r="FX933">
        <f>IF($GO933&gt;=25,INDEX($DJ:$DJ,$GN933+25),"")</f>
      </c>
      <c r="FY933">
        <f>IF($GO933&gt;=26,INDEX($DJ:$DJ,$GN933+26),"")</f>
      </c>
      <c r="FZ933">
        <f>IF($GO933&gt;=27,INDEX($DJ:$DJ,$GN933+27),"")</f>
      </c>
      <c r="GA933">
        <f>IF($GO933&gt;=28,INDEX($DJ:$DJ,$GN933+28),"")</f>
      </c>
      <c r="GB933">
        <f>IF($GO933&gt;=29,INDEX($DJ:$DJ,$GN933+29),"")</f>
      </c>
      <c r="GC933">
        <f>IF($GO933&gt;=30,INDEX($DJ:$DJ,$GN933+30),"")</f>
      </c>
      <c r="GD933">
        <f>IF($GO933&gt;=31,INDEX($DJ:$DJ,$GN933+31),"")</f>
      </c>
      <c r="GE933">
        <f>IF($GO933&gt;=32,INDEX($DJ:$DJ,$GN933+32),"")</f>
      </c>
      <c r="GF933">
        <f>IF($GO933&gt;=33,INDEX($DJ:$DJ,$GN933+33),"")</f>
      </c>
      <c r="GG933">
        <f>IF($GO933&gt;=34,INDEX($DJ:$DJ,$GN933+34),"")</f>
      </c>
      <c r="GH933">
        <f>IF($GO933&gt;=35,INDEX($DJ:$DJ,$GN933+35),"")</f>
      </c>
      <c r="GI933">
        <f>IF($GO933&gt;=36,INDEX($DJ:$DJ,$GN933+36),"")</f>
      </c>
      <c r="GJ933">
        <f>IF($GO933&gt;=37,INDEX($DJ:$DJ,$GN933+37),"")</f>
      </c>
      <c r="GK933">
        <f>IF($GO933&gt;=38,INDEX($DJ:$DJ,$GN933+38),"")</f>
      </c>
      <c r="GL933">
        <f>IF($GO933&gt;=39,INDEX($DJ:$DJ,$GN933+39),"")</f>
      </c>
      <c r="GM933">
        <f>IF($GO933&gt;=40,INDEX($DJ:$DJ,$GN933+40),"")</f>
      </c>
      <c r="GN933">
        <f>IFERROR(MATCH($DH933,$DI$2:$DI$148,0)+1,0)</f>
      </c>
      <c r="GO933">
        <f>IFERROR(INDEX($DK$2:$DK$148,MATCH($DH933,$DI$2:$DI$148,0)),0)</f>
      </c>
      <c r="GP933">
        <f>IFERROR(MATCH($Y933,$DL$933:$EY$933,0),0)</f>
      </c>
      <c r="GQ933">
        <f>IF($GP933&gt;0,INDEX($EZ$933:$GM$933,$GP933),"")</f>
      </c>
      <c r="GT933">
        <f>IF($JC933&gt;=1,INDEX($GR:$GR,$JB933+1),"")</f>
      </c>
      <c r="GU933">
        <f>IF($JC933&gt;=2,INDEX($GR:$GR,$JB933+2),"")</f>
      </c>
      <c r="GV933">
        <f>IF($JC933&gt;=3,INDEX($GR:$GR,$JB933+3),"")</f>
      </c>
      <c r="GW933">
        <f>IF($JC933&gt;=4,INDEX($GR:$GR,$JB933+4),"")</f>
      </c>
      <c r="GX933">
        <f>IF($JC933&gt;=5,INDEX($GR:$GR,$JB933+5),"")</f>
      </c>
      <c r="GY933">
        <f>IF($JC933&gt;=6,INDEX($GR:$GR,$JB933+6),"")</f>
      </c>
      <c r="GZ933">
        <f>IF($JC933&gt;=7,INDEX($GR:$GR,$JB933+7),"")</f>
      </c>
      <c r="HA933">
        <f>IF($JC933&gt;=8,INDEX($GR:$GR,$JB933+8),"")</f>
      </c>
      <c r="HB933">
        <f>IF($JC933&gt;=9,INDEX($GR:$GR,$JB933+9),"")</f>
      </c>
      <c r="HC933">
        <f>IF($JC933&gt;=10,INDEX($GR:$GR,$JB933+10),"")</f>
      </c>
      <c r="HD933">
        <f>IF($JC933&gt;=11,INDEX($GR:$GR,$JB933+11),"")</f>
      </c>
      <c r="HE933">
        <f>IF($JC933&gt;=12,INDEX($GR:$GR,$JB933+12),"")</f>
      </c>
      <c r="HF933">
        <f>IF($JC933&gt;=13,INDEX($GR:$GR,$JB933+13),"")</f>
      </c>
      <c r="HG933">
        <f>IF($JC933&gt;=14,INDEX($GR:$GR,$JB933+14),"")</f>
      </c>
      <c r="HH933">
        <f>IF($JC933&gt;=15,INDEX($GR:$GR,$JB933+15),"")</f>
      </c>
      <c r="HI933">
        <f>IF($JC933&gt;=16,INDEX($GR:$GR,$JB933+16),"")</f>
      </c>
      <c r="HJ933">
        <f>IF($JC933&gt;=17,INDEX($GR:$GR,$JB933+17),"")</f>
      </c>
      <c r="HK933">
        <f>IF($JC933&gt;=18,INDEX($GR:$GR,$JB933+18),"")</f>
      </c>
      <c r="HL933">
        <f>IF($JC933&gt;=19,INDEX($GR:$GR,$JB933+19),"")</f>
      </c>
      <c r="HM933">
        <f>IF($JC933&gt;=20,INDEX($GR:$GR,$JB933+20),"")</f>
      </c>
      <c r="HN933">
        <f>IF($JC933&gt;=21,INDEX($GR:$GR,$JB933+21),"")</f>
      </c>
      <c r="HO933">
        <f>IF($JC933&gt;=22,INDEX($GR:$GR,$JB933+22),"")</f>
      </c>
      <c r="HP933">
        <f>IF($JC933&gt;=23,INDEX($GR:$GR,$JB933+23),"")</f>
      </c>
      <c r="HQ933">
        <f>IF($JC933&gt;=24,INDEX($GR:$GR,$JB933+24),"")</f>
      </c>
      <c r="HR933">
        <f>IF($JC933&gt;=25,INDEX($GR:$GR,$JB933+25),"")</f>
      </c>
      <c r="HS933">
        <f>IF($JC933&gt;=26,INDEX($GR:$GR,$JB933+26),"")</f>
      </c>
      <c r="HT933">
        <f>IF($JC933&gt;=27,INDEX($GR:$GR,$JB933+27),"")</f>
      </c>
      <c r="HU933">
        <f>IF($JC933&gt;=28,INDEX($GR:$GR,$JB933+28),"")</f>
      </c>
      <c r="HV933">
        <f>IF($JC933&gt;=29,INDEX($GR:$GR,$JB933+29),"")</f>
      </c>
      <c r="HW933">
        <f>IF($JC933&gt;=30,INDEX($GR:$GR,$JB933+30),"")</f>
      </c>
      <c r="HX933">
        <f>IF($JC933&gt;=31,INDEX($GR:$GR,$JB933+31),"")</f>
      </c>
      <c r="HY933">
        <f>IF($JC933&gt;=32,INDEX($GR:$GR,$JB933+32),"")</f>
      </c>
      <c r="HZ933">
        <f>IF($JC933&gt;=33,INDEX($GR:$GR,$JB933+33),"")</f>
      </c>
      <c r="IA933">
        <f>IF($JC933&gt;=34,INDEX($GR:$GR,$JB933+34),"")</f>
      </c>
      <c r="IB933">
        <f>IF($JC933&gt;=35,INDEX($GR:$GR,$JB933+35),"")</f>
      </c>
      <c r="IC933">
        <f>IF($JC933&gt;=36,INDEX($GR:$GR,$JB933+36),"")</f>
      </c>
      <c r="ID933">
        <f>IF($JC933&gt;=37,INDEX($GR:$GR,$JB933+37),"")</f>
      </c>
      <c r="IE933">
        <f>IF($JC933&gt;=38,INDEX($GR:$GR,$JB933+38),"")</f>
      </c>
      <c r="IF933">
        <f>IF($JC933&gt;=39,INDEX($GR:$GR,$JB933+39),"")</f>
      </c>
      <c r="IG933">
        <f>IF($JC933&gt;=40,INDEX($GR:$GR,$JB933+40),"")</f>
      </c>
      <c r="IH933">
        <f>IF($JC933&gt;=41,INDEX($GR:$GR,$JB933+41),"")</f>
      </c>
      <c r="II933">
        <f>IF($JC933&gt;=42,INDEX($GR:$GR,$JB933+42),"")</f>
      </c>
      <c r="IJ933">
        <f>IF($JC933&gt;=43,INDEX($GR:$GR,$JB933+43),"")</f>
      </c>
      <c r="IK933">
        <f>IF($JC933&gt;=44,INDEX($GR:$GR,$JB933+44),"")</f>
      </c>
      <c r="IL933">
        <f>IF($JC933&gt;=45,INDEX($GR:$GR,$JB933+45),"")</f>
      </c>
      <c r="IM933">
        <f>IF($JC933&gt;=46,INDEX($GR:$GR,$JB933+46),"")</f>
      </c>
      <c r="IN933">
        <f>IF($JC933&gt;=47,INDEX($GR:$GR,$JB933+47),"")</f>
      </c>
      <c r="IO933">
        <f>IF($JC933&gt;=48,INDEX($GR:$GR,$JB933+48),"")</f>
      </c>
      <c r="IP933">
        <f>IF($JC933&gt;=49,INDEX($GR:$GR,$JB933+49),"")</f>
      </c>
      <c r="IQ933">
        <f>IF($JC933&gt;=50,INDEX($GR:$GR,$JB933+50),"")</f>
      </c>
      <c r="IR933">
        <f>IF($JC933&gt;=51,INDEX($GR:$GR,$JB933+51),"")</f>
      </c>
      <c r="IS933">
        <f>IF($JC933&gt;=52,INDEX($GR:$GR,$JB933+52),"")</f>
      </c>
      <c r="IT933">
        <f>IF($JC933&gt;=53,INDEX($GR:$GR,$JB933+53),"")</f>
      </c>
      <c r="IU933">
        <f>IF($JC933&gt;=54,INDEX($GR:$GR,$JB933+54),"")</f>
      </c>
      <c r="IV933">
        <f>IF($JC933&gt;=55,INDEX($GR:$GR,$JB933+55),"")</f>
      </c>
      <c r="IW933">
        <f>IF($JC933&gt;=56,INDEX($GR:$GR,$JB933+56),"")</f>
      </c>
      <c r="IX933">
        <f>IF($JC933&gt;=57,INDEX($GR:$GR,$JB933+57),"")</f>
      </c>
      <c r="IY933">
        <f>IF($JC933&gt;=58,INDEX($GR:$GR,$JB933+58),"")</f>
      </c>
      <c r="IZ933">
        <f>IF($JC933&gt;=59,INDEX($GR:$GR,$JB933+59),"")</f>
      </c>
      <c r="JA933">
        <f>IF($JC933&gt;=60,INDEX($GR:$GR,$JB933+60),"")</f>
      </c>
      <c r="JB933">
        <f>IFERROR(MATCH($GQ933,$GR$2:$GR$324,0)+1,0)</f>
      </c>
      <c r="JC933">
        <f>IFERROR(INDEX($GS$2:$GS$324,MATCH($GQ933,$GR$2:$GR$324,0)),0)</f>
      </c>
      <c r="JD933" t="s">
        <v>40</v>
      </c>
      <c r="JE933" t="s">
        <v>40</v>
      </c>
    </row>
    <row r="934" spans="1:265" x14ac:dyDescent="0.25">
      <c r="Q934">
        <f>IF(OR($T934="",$P934=""),"",IFERROR($T934/$P934,0))</f>
      </c>
      <c r="R934">
        <f>IF($T934="","",
SUM($S934,$U934,$Z934,$V934,$X934)*
(1-IF($AA934="",0,VALUE($AA934)/100)))</f>
      </c>
      <c r="S934">
        <f>IF($T934="","",$T934)</f>
      </c>
      <c r="U934">
        <f>IF($T934="","",
IF($N934="","",
IF(ISNUMBER(SEARCH("exempt",LOWER($N934))),0,
$T934*(VALUE(SUBSTITUTE($N934,"%",""))/100))))</f>
      </c>
      <c r="AB934">
        <f>IFERROR(IF(FIND(" - ",$K934)&gt;0,MID($K934,FIND(" - ",$K934)+3,LEN($K934)),""),"")</f>
      </c>
      <c r="AK934" t="s">
        <v>1521</v>
      </c>
      <c r="AP934">
        <f>IFERROR(LEFT($K934,FIND(" - ",$K934)-1),$K934)</f>
      </c>
      <c r="AS934">
        <f>IF($CH934&gt;=1,INDEX($AQ:$AQ,$CG934+1),"")</f>
      </c>
      <c r="AT934">
        <f>IF($CH934&gt;=2,INDEX($AQ:$AQ,$CG934+2),"")</f>
      </c>
      <c r="AU934">
        <f>IF($CH934&gt;=3,INDEX($AQ:$AQ,$CG934+3),"")</f>
      </c>
      <c r="AV934">
        <f>IF($CH934&gt;=4,INDEX($AQ:$AQ,$CG934+4),"")</f>
      </c>
      <c r="AW934">
        <f>IF($CH934&gt;=5,INDEX($AQ:$AQ,$CG934+5),"")</f>
      </c>
      <c r="AX934">
        <f>IF($CH934&gt;=6,INDEX($AQ:$AQ,$CG934+6),"")</f>
      </c>
      <c r="AY934">
        <f>IF($CH934&gt;=7,INDEX($AQ:$AQ,$CG934+7),"")</f>
      </c>
      <c r="AZ934">
        <f>IF($CH934&gt;=8,INDEX($AQ:$AQ,$CG934+8),"")</f>
      </c>
      <c r="BA934">
        <f>IF($CH934&gt;=9,INDEX($AQ:$AQ,$CG934+9),"")</f>
      </c>
      <c r="BB934">
        <f>IF($CH934&gt;=10,INDEX($AQ:$AQ,$CG934+10),"")</f>
      </c>
      <c r="BC934">
        <f>IF($CH934&gt;=11,INDEX($AQ:$AQ,$CG934+11),"")</f>
      </c>
      <c r="BD934">
        <f>IF($CH934&gt;=12,INDEX($AQ:$AQ,$CG934+12),"")</f>
      </c>
      <c r="BE934">
        <f>IF($CH934&gt;=13,INDEX($AQ:$AQ,$CG934+13),"")</f>
      </c>
      <c r="BF934">
        <f>IF($CH934&gt;=14,INDEX($AQ:$AQ,$CG934+14),"")</f>
      </c>
      <c r="BG934">
        <f>IF($CH934&gt;=15,INDEX($AQ:$AQ,$CG934+15),"")</f>
      </c>
      <c r="BH934">
        <f>IF($CH934&gt;=16,INDEX($AQ:$AQ,$CG934+16),"")</f>
      </c>
      <c r="BI934">
        <f>IF($CH934&gt;=17,INDEX($AQ:$AQ,$CG934+17),"")</f>
      </c>
      <c r="BJ934">
        <f>IF($CH934&gt;=18,INDEX($AQ:$AQ,$CG934+18),"")</f>
      </c>
      <c r="BK934">
        <f>IF($CH934&gt;=19,INDEX($AQ:$AQ,$CG934+19),"")</f>
      </c>
      <c r="BL934">
        <f>IF($CH934&gt;=20,INDEX($AQ:$AQ,$CG934+20),"")</f>
      </c>
      <c r="BM934">
        <f>IF($CH934&gt;=21,INDEX($AQ:$AQ,$CG934+21),"")</f>
      </c>
      <c r="BN934">
        <f>IF($CH934&gt;=22,INDEX($AQ:$AQ,$CG934+22),"")</f>
      </c>
      <c r="BO934">
        <f>IF($CH934&gt;=23,INDEX($AQ:$AQ,$CG934+23),"")</f>
      </c>
      <c r="BP934">
        <f>IF($CH934&gt;=24,INDEX($AQ:$AQ,$CG934+24),"")</f>
      </c>
      <c r="BQ934">
        <f>IF($CH934&gt;=25,INDEX($AQ:$AQ,$CG934+25),"")</f>
      </c>
      <c r="BR934">
        <f>IF($CH934&gt;=26,INDEX($AQ:$AQ,$CG934+26),"")</f>
      </c>
      <c r="BS934">
        <f>IF($CH934&gt;=27,INDEX($AQ:$AQ,$CG934+27),"")</f>
      </c>
      <c r="BT934">
        <f>IF($CH934&gt;=28,INDEX($AQ:$AQ,$CG934+28),"")</f>
      </c>
      <c r="BU934">
        <f>IF($CH934&gt;=29,INDEX($AQ:$AQ,$CG934+29),"")</f>
      </c>
      <c r="BV934">
        <f>IF($CH934&gt;=30,INDEX($AQ:$AQ,$CG934+30),"")</f>
      </c>
      <c r="BW934">
        <f>IF($CH934&gt;=31,INDEX($AQ:$AQ,$CG934+31),"")</f>
      </c>
      <c r="BX934">
        <f>IF($CH934&gt;=32,INDEX($AQ:$AQ,$CG934+32),"")</f>
      </c>
      <c r="BY934">
        <f>IF($CH934&gt;=33,INDEX($AQ:$AQ,$CG934+33),"")</f>
      </c>
      <c r="BZ934">
        <f>IF($CH934&gt;=34,INDEX($AQ:$AQ,$CG934+34),"")</f>
      </c>
      <c r="CA934">
        <f>IF($CH934&gt;=35,INDEX($AQ:$AQ,$CG934+35),"")</f>
      </c>
      <c r="CB934">
        <f>IF($CH934&gt;=36,INDEX($AQ:$AQ,$CG934+36),"")</f>
      </c>
      <c r="CC934">
        <f>IF($CH934&gt;=37,INDEX($AQ:$AQ,$CG934+37),"")</f>
      </c>
      <c r="CD934">
        <f>IF($CH934&gt;=38,INDEX($AQ:$AQ,$CG934+38),"")</f>
      </c>
      <c r="CE934">
        <f>IF($CH934&gt;=39,INDEX($AQ:$AQ,$CG934+39),"")</f>
      </c>
      <c r="CF934">
        <f>IF($CH934&gt;=40,INDEX($AQ:$AQ,$CG934+40),"")</f>
      </c>
      <c r="CG934">
        <f>IFERROR(MATCH($AP934,$AQ$2:$AQ$134,0)+1,0)</f>
      </c>
      <c r="CH934">
        <f>IFERROR(INDEX($AR$2:$AR$134,MATCH($AP934,$AQ$2:$AQ$134,0)),0)</f>
      </c>
      <c r="CI934">
        <f>IFERROR(LEFT($L934,FIND(" - ",$L934)-1),$L934)</f>
      </c>
      <c r="CL934">
        <f>IF($DG934&gt;=1,INDEX($CJ:$CJ,$DF934+1),"")</f>
      </c>
      <c r="CM934">
        <f>IF($DG934&gt;=2,INDEX($CJ:$CJ,$DF934+2),"")</f>
      </c>
      <c r="CN934">
        <f>IF($DG934&gt;=3,INDEX($CJ:$CJ,$DF934+3),"")</f>
      </c>
      <c r="CO934">
        <f>IF($DG934&gt;=4,INDEX($CJ:$CJ,$DF934+4),"")</f>
      </c>
      <c r="CP934">
        <f>IF($DG934&gt;=5,INDEX($CJ:$CJ,$DF934+5),"")</f>
      </c>
      <c r="CQ934">
        <f>IF($DG934&gt;=6,INDEX($CJ:$CJ,$DF934+6),"")</f>
      </c>
      <c r="CR934">
        <f>IF($DG934&gt;=7,INDEX($CJ:$CJ,$DF934+7),"")</f>
      </c>
      <c r="CS934">
        <f>IF($DG934&gt;=8,INDEX($CJ:$CJ,$DF934+8),"")</f>
      </c>
      <c r="CT934">
        <f>IF($DG934&gt;=9,INDEX($CJ:$CJ,$DF934+9),"")</f>
      </c>
      <c r="CU934">
        <f>IF($DG934&gt;=10,INDEX($CJ:$CJ,$DF934+10),"")</f>
      </c>
      <c r="CV934">
        <f>IF($DG934&gt;=11,INDEX($CJ:$CJ,$DF934+11),"")</f>
      </c>
      <c r="CW934">
        <f>IF($DG934&gt;=12,INDEX($CJ:$CJ,$DF934+12),"")</f>
      </c>
      <c r="CX934">
        <f>IF($DG934&gt;=13,INDEX($CJ:$CJ,$DF934+13),"")</f>
      </c>
      <c r="CY934">
        <f>IF($DG934&gt;=14,INDEX($CJ:$CJ,$DF934+14),"")</f>
      </c>
      <c r="CZ934">
        <f>IF($DG934&gt;=15,INDEX($CJ:$CJ,$DF934+15),"")</f>
      </c>
      <c r="DA934">
        <f>IF($DG934&gt;=16,INDEX($CJ:$CJ,$DF934+16),"")</f>
      </c>
      <c r="DB934">
        <f>IF($DG934&gt;=17,INDEX($CJ:$CJ,$DF934+17),"")</f>
      </c>
      <c r="DC934">
        <f>IF($DG934&gt;=18,INDEX($CJ:$CJ,$DF934+18),"")</f>
      </c>
      <c r="DD934">
        <f>IF($DG934&gt;=19,INDEX($CJ:$CJ,$DF934+19),"")</f>
      </c>
      <c r="DE934">
        <f>IF($DG934&gt;=20,INDEX($CJ:$CJ,$DF934+20),"")</f>
      </c>
      <c r="DF934">
        <f>IFERROR(MATCH($CI934,$CJ$2:$CJ$263,0)+1,0)</f>
      </c>
      <c r="DG934">
        <f>IFERROR(INDEX($CK$2:$CK$263,MATCH($CI934,$CJ$2:$CJ$263,0)),0)</f>
      </c>
      <c r="DH934">
        <f>IFERROR(INDEX($AO:$AO,MATCH($N934,$AN:$AN,0))&amp;"","")</f>
      </c>
      <c r="DL934">
        <f>IF($GO934&gt;=1,INDEX($DI:$DI,$GN934+1),"")</f>
      </c>
      <c r="DM934">
        <f>IF($GO934&gt;=2,INDEX($DI:$DI,$GN934+2),"")</f>
      </c>
      <c r="DN934">
        <f>IF($GO934&gt;=3,INDEX($DI:$DI,$GN934+3),"")</f>
      </c>
      <c r="DO934">
        <f>IF($GO934&gt;=4,INDEX($DI:$DI,$GN934+4),"")</f>
      </c>
      <c r="DP934">
        <f>IF($GO934&gt;=5,INDEX($DI:$DI,$GN934+5),"")</f>
      </c>
      <c r="DQ934">
        <f>IF($GO934&gt;=6,INDEX($DI:$DI,$GN934+6),"")</f>
      </c>
      <c r="DR934">
        <f>IF($GO934&gt;=7,INDEX($DI:$DI,$GN934+7),"")</f>
      </c>
      <c r="DS934">
        <f>IF($GO934&gt;=8,INDEX($DI:$DI,$GN934+8),"")</f>
      </c>
      <c r="DT934">
        <f>IF($GO934&gt;=9,INDEX($DI:$DI,$GN934+9),"")</f>
      </c>
      <c r="DU934">
        <f>IF($GO934&gt;=10,INDEX($DI:$DI,$GN934+10),"")</f>
      </c>
      <c r="DV934">
        <f>IF($GO934&gt;=11,INDEX($DI:$DI,$GN934+11),"")</f>
      </c>
      <c r="DW934">
        <f>IF($GO934&gt;=12,INDEX($DI:$DI,$GN934+12),"")</f>
      </c>
      <c r="DX934">
        <f>IF($GO934&gt;=13,INDEX($DI:$DI,$GN934+13),"")</f>
      </c>
      <c r="DY934">
        <f>IF($GO934&gt;=14,INDEX($DI:$DI,$GN934+14),"")</f>
      </c>
      <c r="DZ934">
        <f>IF($GO934&gt;=15,INDEX($DI:$DI,$GN934+15),"")</f>
      </c>
      <c r="EA934">
        <f>IF($GO934&gt;=16,INDEX($DI:$DI,$GN934+16),"")</f>
      </c>
      <c r="EB934">
        <f>IF($GO934&gt;=17,INDEX($DI:$DI,$GN934+17),"")</f>
      </c>
      <c r="EC934">
        <f>IF($GO934&gt;=18,INDEX($DI:$DI,$GN934+18),"")</f>
      </c>
      <c r="ED934">
        <f>IF($GO934&gt;=19,INDEX($DI:$DI,$GN934+19),"")</f>
      </c>
      <c r="EE934">
        <f>IF($GO934&gt;=20,INDEX($DI:$DI,$GN934+20),"")</f>
      </c>
      <c r="EF934">
        <f>IF($GO934&gt;=21,INDEX($DI:$DI,$GN934+21),"")</f>
      </c>
      <c r="EG934">
        <f>IF($GO934&gt;=22,INDEX($DI:$DI,$GN934+22),"")</f>
      </c>
      <c r="EH934">
        <f>IF($GO934&gt;=23,INDEX($DI:$DI,$GN934+23),"")</f>
      </c>
      <c r="EI934">
        <f>IF($GO934&gt;=24,INDEX($DI:$DI,$GN934+24),"")</f>
      </c>
      <c r="EJ934">
        <f>IF($GO934&gt;=25,INDEX($DI:$DI,$GN934+25),"")</f>
      </c>
      <c r="EK934">
        <f>IF($GO934&gt;=26,INDEX($DI:$DI,$GN934+26),"")</f>
      </c>
      <c r="EL934">
        <f>IF($GO934&gt;=27,INDEX($DI:$DI,$GN934+27),"")</f>
      </c>
      <c r="EM934">
        <f>IF($GO934&gt;=28,INDEX($DI:$DI,$GN934+28),"")</f>
      </c>
      <c r="EN934">
        <f>IF($GO934&gt;=29,INDEX($DI:$DI,$GN934+29),"")</f>
      </c>
      <c r="EO934">
        <f>IF($GO934&gt;=30,INDEX($DI:$DI,$GN934+30),"")</f>
      </c>
      <c r="EP934">
        <f>IF($GO934&gt;=31,INDEX($DI:$DI,$GN934+31),"")</f>
      </c>
      <c r="EQ934">
        <f>IF($GO934&gt;=32,INDEX($DI:$DI,$GN934+32),"")</f>
      </c>
      <c r="ER934">
        <f>IF($GO934&gt;=33,INDEX($DI:$DI,$GN934+33),"")</f>
      </c>
      <c r="ES934">
        <f>IF($GO934&gt;=34,INDEX($DI:$DI,$GN934+34),"")</f>
      </c>
      <c r="ET934">
        <f>IF($GO934&gt;=35,INDEX($DI:$DI,$GN934+35),"")</f>
      </c>
      <c r="EU934">
        <f>IF($GO934&gt;=36,INDEX($DI:$DI,$GN934+36),"")</f>
      </c>
      <c r="EV934">
        <f>IF($GO934&gt;=37,INDEX($DI:$DI,$GN934+37),"")</f>
      </c>
      <c r="EW934">
        <f>IF($GO934&gt;=38,INDEX($DI:$DI,$GN934+38),"")</f>
      </c>
      <c r="EX934">
        <f>IF($GO934&gt;=39,INDEX($DI:$DI,$GN934+39),"")</f>
      </c>
      <c r="EY934">
        <f>IF($GO934&gt;=40,INDEX($DI:$DI,$GN934+40),"")</f>
      </c>
      <c r="EZ934">
        <f>IF($GO934&gt;=1,INDEX($DJ:$DJ,$GN934+1),"")</f>
      </c>
      <c r="FA934">
        <f>IF($GO934&gt;=2,INDEX($DJ:$DJ,$GN934+2),"")</f>
      </c>
      <c r="FB934">
        <f>IF($GO934&gt;=3,INDEX($DJ:$DJ,$GN934+3),"")</f>
      </c>
      <c r="FC934">
        <f>IF($GO934&gt;=4,INDEX($DJ:$DJ,$GN934+4),"")</f>
      </c>
      <c r="FD934">
        <f>IF($GO934&gt;=5,INDEX($DJ:$DJ,$GN934+5),"")</f>
      </c>
      <c r="FE934">
        <f>IF($GO934&gt;=6,INDEX($DJ:$DJ,$GN934+6),"")</f>
      </c>
      <c r="FF934">
        <f>IF($GO934&gt;=7,INDEX($DJ:$DJ,$GN934+7),"")</f>
      </c>
      <c r="FG934">
        <f>IF($GO934&gt;=8,INDEX($DJ:$DJ,$GN934+8),"")</f>
      </c>
      <c r="FH934">
        <f>IF($GO934&gt;=9,INDEX($DJ:$DJ,$GN934+9),"")</f>
      </c>
      <c r="FI934">
        <f>IF($GO934&gt;=10,INDEX($DJ:$DJ,$GN934+10),"")</f>
      </c>
      <c r="FJ934">
        <f>IF($GO934&gt;=11,INDEX($DJ:$DJ,$GN934+11),"")</f>
      </c>
      <c r="FK934">
        <f>IF($GO934&gt;=12,INDEX($DJ:$DJ,$GN934+12),"")</f>
      </c>
      <c r="FL934">
        <f>IF($GO934&gt;=13,INDEX($DJ:$DJ,$GN934+13),"")</f>
      </c>
      <c r="FM934">
        <f>IF($GO934&gt;=14,INDEX($DJ:$DJ,$GN934+14),"")</f>
      </c>
      <c r="FN934">
        <f>IF($GO934&gt;=15,INDEX($DJ:$DJ,$GN934+15),"")</f>
      </c>
      <c r="FO934">
        <f>IF($GO934&gt;=16,INDEX($DJ:$DJ,$GN934+16),"")</f>
      </c>
      <c r="FP934">
        <f>IF($GO934&gt;=17,INDEX($DJ:$DJ,$GN934+17),"")</f>
      </c>
      <c r="FQ934">
        <f>IF($GO934&gt;=18,INDEX($DJ:$DJ,$GN934+18),"")</f>
      </c>
      <c r="FR934">
        <f>IF($GO934&gt;=19,INDEX($DJ:$DJ,$GN934+19),"")</f>
      </c>
      <c r="FS934">
        <f>IF($GO934&gt;=20,INDEX($DJ:$DJ,$GN934+20),"")</f>
      </c>
      <c r="FT934">
        <f>IF($GO934&gt;=21,INDEX($DJ:$DJ,$GN934+21),"")</f>
      </c>
      <c r="FU934">
        <f>IF($GO934&gt;=22,INDEX($DJ:$DJ,$GN934+22),"")</f>
      </c>
      <c r="FV934">
        <f>IF($GO934&gt;=23,INDEX($DJ:$DJ,$GN934+23),"")</f>
      </c>
      <c r="FW934">
        <f>IF($GO934&gt;=24,INDEX($DJ:$DJ,$GN934+24),"")</f>
      </c>
      <c r="FX934">
        <f>IF($GO934&gt;=25,INDEX($DJ:$DJ,$GN934+25),"")</f>
      </c>
      <c r="FY934">
        <f>IF($GO934&gt;=26,INDEX($DJ:$DJ,$GN934+26),"")</f>
      </c>
      <c r="FZ934">
        <f>IF($GO934&gt;=27,INDEX($DJ:$DJ,$GN934+27),"")</f>
      </c>
      <c r="GA934">
        <f>IF($GO934&gt;=28,INDEX($DJ:$DJ,$GN934+28),"")</f>
      </c>
      <c r="GB934">
        <f>IF($GO934&gt;=29,INDEX($DJ:$DJ,$GN934+29),"")</f>
      </c>
      <c r="GC934">
        <f>IF($GO934&gt;=30,INDEX($DJ:$DJ,$GN934+30),"")</f>
      </c>
      <c r="GD934">
        <f>IF($GO934&gt;=31,INDEX($DJ:$DJ,$GN934+31),"")</f>
      </c>
      <c r="GE934">
        <f>IF($GO934&gt;=32,INDEX($DJ:$DJ,$GN934+32),"")</f>
      </c>
      <c r="GF934">
        <f>IF($GO934&gt;=33,INDEX($DJ:$DJ,$GN934+33),"")</f>
      </c>
      <c r="GG934">
        <f>IF($GO934&gt;=34,INDEX($DJ:$DJ,$GN934+34),"")</f>
      </c>
      <c r="GH934">
        <f>IF($GO934&gt;=35,INDEX($DJ:$DJ,$GN934+35),"")</f>
      </c>
      <c r="GI934">
        <f>IF($GO934&gt;=36,INDEX($DJ:$DJ,$GN934+36),"")</f>
      </c>
      <c r="GJ934">
        <f>IF($GO934&gt;=37,INDEX($DJ:$DJ,$GN934+37),"")</f>
      </c>
      <c r="GK934">
        <f>IF($GO934&gt;=38,INDEX($DJ:$DJ,$GN934+38),"")</f>
      </c>
      <c r="GL934">
        <f>IF($GO934&gt;=39,INDEX($DJ:$DJ,$GN934+39),"")</f>
      </c>
      <c r="GM934">
        <f>IF($GO934&gt;=40,INDEX($DJ:$DJ,$GN934+40),"")</f>
      </c>
      <c r="GN934">
        <f>IFERROR(MATCH($DH934,$DI$2:$DI$148,0)+1,0)</f>
      </c>
      <c r="GO934">
        <f>IFERROR(INDEX($DK$2:$DK$148,MATCH($DH934,$DI$2:$DI$148,0)),0)</f>
      </c>
      <c r="GP934">
        <f>IFERROR(MATCH($Y934,$DL$934:$EY$934,0),0)</f>
      </c>
      <c r="GQ934">
        <f>IF($GP934&gt;0,INDEX($EZ$934:$GM$934,$GP934),"")</f>
      </c>
      <c r="GT934">
        <f>IF($JC934&gt;=1,INDEX($GR:$GR,$JB934+1),"")</f>
      </c>
      <c r="GU934">
        <f>IF($JC934&gt;=2,INDEX($GR:$GR,$JB934+2),"")</f>
      </c>
      <c r="GV934">
        <f>IF($JC934&gt;=3,INDEX($GR:$GR,$JB934+3),"")</f>
      </c>
      <c r="GW934">
        <f>IF($JC934&gt;=4,INDEX($GR:$GR,$JB934+4),"")</f>
      </c>
      <c r="GX934">
        <f>IF($JC934&gt;=5,INDEX($GR:$GR,$JB934+5),"")</f>
      </c>
      <c r="GY934">
        <f>IF($JC934&gt;=6,INDEX($GR:$GR,$JB934+6),"")</f>
      </c>
      <c r="GZ934">
        <f>IF($JC934&gt;=7,INDEX($GR:$GR,$JB934+7),"")</f>
      </c>
      <c r="HA934">
        <f>IF($JC934&gt;=8,INDEX($GR:$GR,$JB934+8),"")</f>
      </c>
      <c r="HB934">
        <f>IF($JC934&gt;=9,INDEX($GR:$GR,$JB934+9),"")</f>
      </c>
      <c r="HC934">
        <f>IF($JC934&gt;=10,INDEX($GR:$GR,$JB934+10),"")</f>
      </c>
      <c r="HD934">
        <f>IF($JC934&gt;=11,INDEX($GR:$GR,$JB934+11),"")</f>
      </c>
      <c r="HE934">
        <f>IF($JC934&gt;=12,INDEX($GR:$GR,$JB934+12),"")</f>
      </c>
      <c r="HF934">
        <f>IF($JC934&gt;=13,INDEX($GR:$GR,$JB934+13),"")</f>
      </c>
      <c r="HG934">
        <f>IF($JC934&gt;=14,INDEX($GR:$GR,$JB934+14),"")</f>
      </c>
      <c r="HH934">
        <f>IF($JC934&gt;=15,INDEX($GR:$GR,$JB934+15),"")</f>
      </c>
      <c r="HI934">
        <f>IF($JC934&gt;=16,INDEX($GR:$GR,$JB934+16),"")</f>
      </c>
      <c r="HJ934">
        <f>IF($JC934&gt;=17,INDEX($GR:$GR,$JB934+17),"")</f>
      </c>
      <c r="HK934">
        <f>IF($JC934&gt;=18,INDEX($GR:$GR,$JB934+18),"")</f>
      </c>
      <c r="HL934">
        <f>IF($JC934&gt;=19,INDEX($GR:$GR,$JB934+19),"")</f>
      </c>
      <c r="HM934">
        <f>IF($JC934&gt;=20,INDEX($GR:$GR,$JB934+20),"")</f>
      </c>
      <c r="HN934">
        <f>IF($JC934&gt;=21,INDEX($GR:$GR,$JB934+21),"")</f>
      </c>
      <c r="HO934">
        <f>IF($JC934&gt;=22,INDEX($GR:$GR,$JB934+22),"")</f>
      </c>
      <c r="HP934">
        <f>IF($JC934&gt;=23,INDEX($GR:$GR,$JB934+23),"")</f>
      </c>
      <c r="HQ934">
        <f>IF($JC934&gt;=24,INDEX($GR:$GR,$JB934+24),"")</f>
      </c>
      <c r="HR934">
        <f>IF($JC934&gt;=25,INDEX($GR:$GR,$JB934+25),"")</f>
      </c>
      <c r="HS934">
        <f>IF($JC934&gt;=26,INDEX($GR:$GR,$JB934+26),"")</f>
      </c>
      <c r="HT934">
        <f>IF($JC934&gt;=27,INDEX($GR:$GR,$JB934+27),"")</f>
      </c>
      <c r="HU934">
        <f>IF($JC934&gt;=28,INDEX($GR:$GR,$JB934+28),"")</f>
      </c>
      <c r="HV934">
        <f>IF($JC934&gt;=29,INDEX($GR:$GR,$JB934+29),"")</f>
      </c>
      <c r="HW934">
        <f>IF($JC934&gt;=30,INDEX($GR:$GR,$JB934+30),"")</f>
      </c>
      <c r="HX934">
        <f>IF($JC934&gt;=31,INDEX($GR:$GR,$JB934+31),"")</f>
      </c>
      <c r="HY934">
        <f>IF($JC934&gt;=32,INDEX($GR:$GR,$JB934+32),"")</f>
      </c>
      <c r="HZ934">
        <f>IF($JC934&gt;=33,INDEX($GR:$GR,$JB934+33),"")</f>
      </c>
      <c r="IA934">
        <f>IF($JC934&gt;=34,INDEX($GR:$GR,$JB934+34),"")</f>
      </c>
      <c r="IB934">
        <f>IF($JC934&gt;=35,INDEX($GR:$GR,$JB934+35),"")</f>
      </c>
      <c r="IC934">
        <f>IF($JC934&gt;=36,INDEX($GR:$GR,$JB934+36),"")</f>
      </c>
      <c r="ID934">
        <f>IF($JC934&gt;=37,INDEX($GR:$GR,$JB934+37),"")</f>
      </c>
      <c r="IE934">
        <f>IF($JC934&gt;=38,INDEX($GR:$GR,$JB934+38),"")</f>
      </c>
      <c r="IF934">
        <f>IF($JC934&gt;=39,INDEX($GR:$GR,$JB934+39),"")</f>
      </c>
      <c r="IG934">
        <f>IF($JC934&gt;=40,INDEX($GR:$GR,$JB934+40),"")</f>
      </c>
      <c r="IH934">
        <f>IF($JC934&gt;=41,INDEX($GR:$GR,$JB934+41),"")</f>
      </c>
      <c r="II934">
        <f>IF($JC934&gt;=42,INDEX($GR:$GR,$JB934+42),"")</f>
      </c>
      <c r="IJ934">
        <f>IF($JC934&gt;=43,INDEX($GR:$GR,$JB934+43),"")</f>
      </c>
      <c r="IK934">
        <f>IF($JC934&gt;=44,INDEX($GR:$GR,$JB934+44),"")</f>
      </c>
      <c r="IL934">
        <f>IF($JC934&gt;=45,INDEX($GR:$GR,$JB934+45),"")</f>
      </c>
      <c r="IM934">
        <f>IF($JC934&gt;=46,INDEX($GR:$GR,$JB934+46),"")</f>
      </c>
      <c r="IN934">
        <f>IF($JC934&gt;=47,INDEX($GR:$GR,$JB934+47),"")</f>
      </c>
      <c r="IO934">
        <f>IF($JC934&gt;=48,INDEX($GR:$GR,$JB934+48),"")</f>
      </c>
      <c r="IP934">
        <f>IF($JC934&gt;=49,INDEX($GR:$GR,$JB934+49),"")</f>
      </c>
      <c r="IQ934">
        <f>IF($JC934&gt;=50,INDEX($GR:$GR,$JB934+50),"")</f>
      </c>
      <c r="IR934">
        <f>IF($JC934&gt;=51,INDEX($GR:$GR,$JB934+51),"")</f>
      </c>
      <c r="IS934">
        <f>IF($JC934&gt;=52,INDEX($GR:$GR,$JB934+52),"")</f>
      </c>
      <c r="IT934">
        <f>IF($JC934&gt;=53,INDEX($GR:$GR,$JB934+53),"")</f>
      </c>
      <c r="IU934">
        <f>IF($JC934&gt;=54,INDEX($GR:$GR,$JB934+54),"")</f>
      </c>
      <c r="IV934">
        <f>IF($JC934&gt;=55,INDEX($GR:$GR,$JB934+55),"")</f>
      </c>
      <c r="IW934">
        <f>IF($JC934&gt;=56,INDEX($GR:$GR,$JB934+56),"")</f>
      </c>
      <c r="IX934">
        <f>IF($JC934&gt;=57,INDEX($GR:$GR,$JB934+57),"")</f>
      </c>
      <c r="IY934">
        <f>IF($JC934&gt;=58,INDEX($GR:$GR,$JB934+58),"")</f>
      </c>
      <c r="IZ934">
        <f>IF($JC934&gt;=59,INDEX($GR:$GR,$JB934+59),"")</f>
      </c>
      <c r="JA934">
        <f>IF($JC934&gt;=60,INDEX($GR:$GR,$JB934+60),"")</f>
      </c>
      <c r="JB934">
        <f>IFERROR(MATCH($GQ934,$GR$2:$GR$324,0)+1,0)</f>
      </c>
      <c r="JC934">
        <f>IFERROR(INDEX($GS$2:$GS$324,MATCH($GQ934,$GR$2:$GR$324,0)),0)</f>
      </c>
      <c r="JD934" t="s">
        <v>40</v>
      </c>
      <c r="JE934" t="s">
        <v>40</v>
      </c>
    </row>
    <row r="935" spans="1:265" x14ac:dyDescent="0.25">
      <c r="Q935">
        <f>IF(OR($T935="",$P935=""),"",IFERROR($T935/$P935,0))</f>
      </c>
      <c r="R935">
        <f>IF($T935="","",
SUM($S935,$U935,$Z935,$V935,$X935)*
(1-IF($AA935="",0,VALUE($AA935)/100)))</f>
      </c>
      <c r="S935">
        <f>IF($T935="","",$T935)</f>
      </c>
      <c r="U935">
        <f>IF($T935="","",
IF($N935="","",
IF(ISNUMBER(SEARCH("exempt",LOWER($N935))),0,
$T935*(VALUE(SUBSTITUTE($N935,"%",""))/100))))</f>
      </c>
      <c r="AB935">
        <f>IFERROR(IF(FIND(" - ",$K935)&gt;0,MID($K935,FIND(" - ",$K935)+3,LEN($K935)),""),"")</f>
      </c>
      <c r="AK935" t="s">
        <v>1522</v>
      </c>
      <c r="AP935">
        <f>IFERROR(LEFT($K935,FIND(" - ",$K935)-1),$K935)</f>
      </c>
      <c r="AS935">
        <f>IF($CH935&gt;=1,INDEX($AQ:$AQ,$CG935+1),"")</f>
      </c>
      <c r="AT935">
        <f>IF($CH935&gt;=2,INDEX($AQ:$AQ,$CG935+2),"")</f>
      </c>
      <c r="AU935">
        <f>IF($CH935&gt;=3,INDEX($AQ:$AQ,$CG935+3),"")</f>
      </c>
      <c r="AV935">
        <f>IF($CH935&gt;=4,INDEX($AQ:$AQ,$CG935+4),"")</f>
      </c>
      <c r="AW935">
        <f>IF($CH935&gt;=5,INDEX($AQ:$AQ,$CG935+5),"")</f>
      </c>
      <c r="AX935">
        <f>IF($CH935&gt;=6,INDEX($AQ:$AQ,$CG935+6),"")</f>
      </c>
      <c r="AY935">
        <f>IF($CH935&gt;=7,INDEX($AQ:$AQ,$CG935+7),"")</f>
      </c>
      <c r="AZ935">
        <f>IF($CH935&gt;=8,INDEX($AQ:$AQ,$CG935+8),"")</f>
      </c>
      <c r="BA935">
        <f>IF($CH935&gt;=9,INDEX($AQ:$AQ,$CG935+9),"")</f>
      </c>
      <c r="BB935">
        <f>IF($CH935&gt;=10,INDEX($AQ:$AQ,$CG935+10),"")</f>
      </c>
      <c r="BC935">
        <f>IF($CH935&gt;=11,INDEX($AQ:$AQ,$CG935+11),"")</f>
      </c>
      <c r="BD935">
        <f>IF($CH935&gt;=12,INDEX($AQ:$AQ,$CG935+12),"")</f>
      </c>
      <c r="BE935">
        <f>IF($CH935&gt;=13,INDEX($AQ:$AQ,$CG935+13),"")</f>
      </c>
      <c r="BF935">
        <f>IF($CH935&gt;=14,INDEX($AQ:$AQ,$CG935+14),"")</f>
      </c>
      <c r="BG935">
        <f>IF($CH935&gt;=15,INDEX($AQ:$AQ,$CG935+15),"")</f>
      </c>
      <c r="BH935">
        <f>IF($CH935&gt;=16,INDEX($AQ:$AQ,$CG935+16),"")</f>
      </c>
      <c r="BI935">
        <f>IF($CH935&gt;=17,INDEX($AQ:$AQ,$CG935+17),"")</f>
      </c>
      <c r="BJ935">
        <f>IF($CH935&gt;=18,INDEX($AQ:$AQ,$CG935+18),"")</f>
      </c>
      <c r="BK935">
        <f>IF($CH935&gt;=19,INDEX($AQ:$AQ,$CG935+19),"")</f>
      </c>
      <c r="BL935">
        <f>IF($CH935&gt;=20,INDEX($AQ:$AQ,$CG935+20),"")</f>
      </c>
      <c r="BM935">
        <f>IF($CH935&gt;=21,INDEX($AQ:$AQ,$CG935+21),"")</f>
      </c>
      <c r="BN935">
        <f>IF($CH935&gt;=22,INDEX($AQ:$AQ,$CG935+22),"")</f>
      </c>
      <c r="BO935">
        <f>IF($CH935&gt;=23,INDEX($AQ:$AQ,$CG935+23),"")</f>
      </c>
      <c r="BP935">
        <f>IF($CH935&gt;=24,INDEX($AQ:$AQ,$CG935+24),"")</f>
      </c>
      <c r="BQ935">
        <f>IF($CH935&gt;=25,INDEX($AQ:$AQ,$CG935+25),"")</f>
      </c>
      <c r="BR935">
        <f>IF($CH935&gt;=26,INDEX($AQ:$AQ,$CG935+26),"")</f>
      </c>
      <c r="BS935">
        <f>IF($CH935&gt;=27,INDEX($AQ:$AQ,$CG935+27),"")</f>
      </c>
      <c r="BT935">
        <f>IF($CH935&gt;=28,INDEX($AQ:$AQ,$CG935+28),"")</f>
      </c>
      <c r="BU935">
        <f>IF($CH935&gt;=29,INDEX($AQ:$AQ,$CG935+29),"")</f>
      </c>
      <c r="BV935">
        <f>IF($CH935&gt;=30,INDEX($AQ:$AQ,$CG935+30),"")</f>
      </c>
      <c r="BW935">
        <f>IF($CH935&gt;=31,INDEX($AQ:$AQ,$CG935+31),"")</f>
      </c>
      <c r="BX935">
        <f>IF($CH935&gt;=32,INDEX($AQ:$AQ,$CG935+32),"")</f>
      </c>
      <c r="BY935">
        <f>IF($CH935&gt;=33,INDEX($AQ:$AQ,$CG935+33),"")</f>
      </c>
      <c r="BZ935">
        <f>IF($CH935&gt;=34,INDEX($AQ:$AQ,$CG935+34),"")</f>
      </c>
      <c r="CA935">
        <f>IF($CH935&gt;=35,INDEX($AQ:$AQ,$CG935+35),"")</f>
      </c>
      <c r="CB935">
        <f>IF($CH935&gt;=36,INDEX($AQ:$AQ,$CG935+36),"")</f>
      </c>
      <c r="CC935">
        <f>IF($CH935&gt;=37,INDEX($AQ:$AQ,$CG935+37),"")</f>
      </c>
      <c r="CD935">
        <f>IF($CH935&gt;=38,INDEX($AQ:$AQ,$CG935+38),"")</f>
      </c>
      <c r="CE935">
        <f>IF($CH935&gt;=39,INDEX($AQ:$AQ,$CG935+39),"")</f>
      </c>
      <c r="CF935">
        <f>IF($CH935&gt;=40,INDEX($AQ:$AQ,$CG935+40),"")</f>
      </c>
      <c r="CG935">
        <f>IFERROR(MATCH($AP935,$AQ$2:$AQ$134,0)+1,0)</f>
      </c>
      <c r="CH935">
        <f>IFERROR(INDEX($AR$2:$AR$134,MATCH($AP935,$AQ$2:$AQ$134,0)),0)</f>
      </c>
      <c r="CI935">
        <f>IFERROR(LEFT($L935,FIND(" - ",$L935)-1),$L935)</f>
      </c>
      <c r="CL935">
        <f>IF($DG935&gt;=1,INDEX($CJ:$CJ,$DF935+1),"")</f>
      </c>
      <c r="CM935">
        <f>IF($DG935&gt;=2,INDEX($CJ:$CJ,$DF935+2),"")</f>
      </c>
      <c r="CN935">
        <f>IF($DG935&gt;=3,INDEX($CJ:$CJ,$DF935+3),"")</f>
      </c>
      <c r="CO935">
        <f>IF($DG935&gt;=4,INDEX($CJ:$CJ,$DF935+4),"")</f>
      </c>
      <c r="CP935">
        <f>IF($DG935&gt;=5,INDEX($CJ:$CJ,$DF935+5),"")</f>
      </c>
      <c r="CQ935">
        <f>IF($DG935&gt;=6,INDEX($CJ:$CJ,$DF935+6),"")</f>
      </c>
      <c r="CR935">
        <f>IF($DG935&gt;=7,INDEX($CJ:$CJ,$DF935+7),"")</f>
      </c>
      <c r="CS935">
        <f>IF($DG935&gt;=8,INDEX($CJ:$CJ,$DF935+8),"")</f>
      </c>
      <c r="CT935">
        <f>IF($DG935&gt;=9,INDEX($CJ:$CJ,$DF935+9),"")</f>
      </c>
      <c r="CU935">
        <f>IF($DG935&gt;=10,INDEX($CJ:$CJ,$DF935+10),"")</f>
      </c>
      <c r="CV935">
        <f>IF($DG935&gt;=11,INDEX($CJ:$CJ,$DF935+11),"")</f>
      </c>
      <c r="CW935">
        <f>IF($DG935&gt;=12,INDEX($CJ:$CJ,$DF935+12),"")</f>
      </c>
      <c r="CX935">
        <f>IF($DG935&gt;=13,INDEX($CJ:$CJ,$DF935+13),"")</f>
      </c>
      <c r="CY935">
        <f>IF($DG935&gt;=14,INDEX($CJ:$CJ,$DF935+14),"")</f>
      </c>
      <c r="CZ935">
        <f>IF($DG935&gt;=15,INDEX($CJ:$CJ,$DF935+15),"")</f>
      </c>
      <c r="DA935">
        <f>IF($DG935&gt;=16,INDEX($CJ:$CJ,$DF935+16),"")</f>
      </c>
      <c r="DB935">
        <f>IF($DG935&gt;=17,INDEX($CJ:$CJ,$DF935+17),"")</f>
      </c>
      <c r="DC935">
        <f>IF($DG935&gt;=18,INDEX($CJ:$CJ,$DF935+18),"")</f>
      </c>
      <c r="DD935">
        <f>IF($DG935&gt;=19,INDEX($CJ:$CJ,$DF935+19),"")</f>
      </c>
      <c r="DE935">
        <f>IF($DG935&gt;=20,INDEX($CJ:$CJ,$DF935+20),"")</f>
      </c>
      <c r="DF935">
        <f>IFERROR(MATCH($CI935,$CJ$2:$CJ$263,0)+1,0)</f>
      </c>
      <c r="DG935">
        <f>IFERROR(INDEX($CK$2:$CK$263,MATCH($CI935,$CJ$2:$CJ$263,0)),0)</f>
      </c>
      <c r="DH935">
        <f>IFERROR(INDEX($AO:$AO,MATCH($N935,$AN:$AN,0))&amp;"","")</f>
      </c>
      <c r="DL935">
        <f>IF($GO935&gt;=1,INDEX($DI:$DI,$GN935+1),"")</f>
      </c>
      <c r="DM935">
        <f>IF($GO935&gt;=2,INDEX($DI:$DI,$GN935+2),"")</f>
      </c>
      <c r="DN935">
        <f>IF($GO935&gt;=3,INDEX($DI:$DI,$GN935+3),"")</f>
      </c>
      <c r="DO935">
        <f>IF($GO935&gt;=4,INDEX($DI:$DI,$GN935+4),"")</f>
      </c>
      <c r="DP935">
        <f>IF($GO935&gt;=5,INDEX($DI:$DI,$GN935+5),"")</f>
      </c>
      <c r="DQ935">
        <f>IF($GO935&gt;=6,INDEX($DI:$DI,$GN935+6),"")</f>
      </c>
      <c r="DR935">
        <f>IF($GO935&gt;=7,INDEX($DI:$DI,$GN935+7),"")</f>
      </c>
      <c r="DS935">
        <f>IF($GO935&gt;=8,INDEX($DI:$DI,$GN935+8),"")</f>
      </c>
      <c r="DT935">
        <f>IF($GO935&gt;=9,INDEX($DI:$DI,$GN935+9),"")</f>
      </c>
      <c r="DU935">
        <f>IF($GO935&gt;=10,INDEX($DI:$DI,$GN935+10),"")</f>
      </c>
      <c r="DV935">
        <f>IF($GO935&gt;=11,INDEX($DI:$DI,$GN935+11),"")</f>
      </c>
      <c r="DW935">
        <f>IF($GO935&gt;=12,INDEX($DI:$DI,$GN935+12),"")</f>
      </c>
      <c r="DX935">
        <f>IF($GO935&gt;=13,INDEX($DI:$DI,$GN935+13),"")</f>
      </c>
      <c r="DY935">
        <f>IF($GO935&gt;=14,INDEX($DI:$DI,$GN935+14),"")</f>
      </c>
      <c r="DZ935">
        <f>IF($GO935&gt;=15,INDEX($DI:$DI,$GN935+15),"")</f>
      </c>
      <c r="EA935">
        <f>IF($GO935&gt;=16,INDEX($DI:$DI,$GN935+16),"")</f>
      </c>
      <c r="EB935">
        <f>IF($GO935&gt;=17,INDEX($DI:$DI,$GN935+17),"")</f>
      </c>
      <c r="EC935">
        <f>IF($GO935&gt;=18,INDEX($DI:$DI,$GN935+18),"")</f>
      </c>
      <c r="ED935">
        <f>IF($GO935&gt;=19,INDEX($DI:$DI,$GN935+19),"")</f>
      </c>
      <c r="EE935">
        <f>IF($GO935&gt;=20,INDEX($DI:$DI,$GN935+20),"")</f>
      </c>
      <c r="EF935">
        <f>IF($GO935&gt;=21,INDEX($DI:$DI,$GN935+21),"")</f>
      </c>
      <c r="EG935">
        <f>IF($GO935&gt;=22,INDEX($DI:$DI,$GN935+22),"")</f>
      </c>
      <c r="EH935">
        <f>IF($GO935&gt;=23,INDEX($DI:$DI,$GN935+23),"")</f>
      </c>
      <c r="EI935">
        <f>IF($GO935&gt;=24,INDEX($DI:$DI,$GN935+24),"")</f>
      </c>
      <c r="EJ935">
        <f>IF($GO935&gt;=25,INDEX($DI:$DI,$GN935+25),"")</f>
      </c>
      <c r="EK935">
        <f>IF($GO935&gt;=26,INDEX($DI:$DI,$GN935+26),"")</f>
      </c>
      <c r="EL935">
        <f>IF($GO935&gt;=27,INDEX($DI:$DI,$GN935+27),"")</f>
      </c>
      <c r="EM935">
        <f>IF($GO935&gt;=28,INDEX($DI:$DI,$GN935+28),"")</f>
      </c>
      <c r="EN935">
        <f>IF($GO935&gt;=29,INDEX($DI:$DI,$GN935+29),"")</f>
      </c>
      <c r="EO935">
        <f>IF($GO935&gt;=30,INDEX($DI:$DI,$GN935+30),"")</f>
      </c>
      <c r="EP935">
        <f>IF($GO935&gt;=31,INDEX($DI:$DI,$GN935+31),"")</f>
      </c>
      <c r="EQ935">
        <f>IF($GO935&gt;=32,INDEX($DI:$DI,$GN935+32),"")</f>
      </c>
      <c r="ER935">
        <f>IF($GO935&gt;=33,INDEX($DI:$DI,$GN935+33),"")</f>
      </c>
      <c r="ES935">
        <f>IF($GO935&gt;=34,INDEX($DI:$DI,$GN935+34),"")</f>
      </c>
      <c r="ET935">
        <f>IF($GO935&gt;=35,INDEX($DI:$DI,$GN935+35),"")</f>
      </c>
      <c r="EU935">
        <f>IF($GO935&gt;=36,INDEX($DI:$DI,$GN935+36),"")</f>
      </c>
      <c r="EV935">
        <f>IF($GO935&gt;=37,INDEX($DI:$DI,$GN935+37),"")</f>
      </c>
      <c r="EW935">
        <f>IF($GO935&gt;=38,INDEX($DI:$DI,$GN935+38),"")</f>
      </c>
      <c r="EX935">
        <f>IF($GO935&gt;=39,INDEX($DI:$DI,$GN935+39),"")</f>
      </c>
      <c r="EY935">
        <f>IF($GO935&gt;=40,INDEX($DI:$DI,$GN935+40),"")</f>
      </c>
      <c r="EZ935">
        <f>IF($GO935&gt;=1,INDEX($DJ:$DJ,$GN935+1),"")</f>
      </c>
      <c r="FA935">
        <f>IF($GO935&gt;=2,INDEX($DJ:$DJ,$GN935+2),"")</f>
      </c>
      <c r="FB935">
        <f>IF($GO935&gt;=3,INDEX($DJ:$DJ,$GN935+3),"")</f>
      </c>
      <c r="FC935">
        <f>IF($GO935&gt;=4,INDEX($DJ:$DJ,$GN935+4),"")</f>
      </c>
      <c r="FD935">
        <f>IF($GO935&gt;=5,INDEX($DJ:$DJ,$GN935+5),"")</f>
      </c>
      <c r="FE935">
        <f>IF($GO935&gt;=6,INDEX($DJ:$DJ,$GN935+6),"")</f>
      </c>
      <c r="FF935">
        <f>IF($GO935&gt;=7,INDEX($DJ:$DJ,$GN935+7),"")</f>
      </c>
      <c r="FG935">
        <f>IF($GO935&gt;=8,INDEX($DJ:$DJ,$GN935+8),"")</f>
      </c>
      <c r="FH935">
        <f>IF($GO935&gt;=9,INDEX($DJ:$DJ,$GN935+9),"")</f>
      </c>
      <c r="FI935">
        <f>IF($GO935&gt;=10,INDEX($DJ:$DJ,$GN935+10),"")</f>
      </c>
      <c r="FJ935">
        <f>IF($GO935&gt;=11,INDEX($DJ:$DJ,$GN935+11),"")</f>
      </c>
      <c r="FK935">
        <f>IF($GO935&gt;=12,INDEX($DJ:$DJ,$GN935+12),"")</f>
      </c>
      <c r="FL935">
        <f>IF($GO935&gt;=13,INDEX($DJ:$DJ,$GN935+13),"")</f>
      </c>
      <c r="FM935">
        <f>IF($GO935&gt;=14,INDEX($DJ:$DJ,$GN935+14),"")</f>
      </c>
      <c r="FN935">
        <f>IF($GO935&gt;=15,INDEX($DJ:$DJ,$GN935+15),"")</f>
      </c>
      <c r="FO935">
        <f>IF($GO935&gt;=16,INDEX($DJ:$DJ,$GN935+16),"")</f>
      </c>
      <c r="FP935">
        <f>IF($GO935&gt;=17,INDEX($DJ:$DJ,$GN935+17),"")</f>
      </c>
      <c r="FQ935">
        <f>IF($GO935&gt;=18,INDEX($DJ:$DJ,$GN935+18),"")</f>
      </c>
      <c r="FR935">
        <f>IF($GO935&gt;=19,INDEX($DJ:$DJ,$GN935+19),"")</f>
      </c>
      <c r="FS935">
        <f>IF($GO935&gt;=20,INDEX($DJ:$DJ,$GN935+20),"")</f>
      </c>
      <c r="FT935">
        <f>IF($GO935&gt;=21,INDEX($DJ:$DJ,$GN935+21),"")</f>
      </c>
      <c r="FU935">
        <f>IF($GO935&gt;=22,INDEX($DJ:$DJ,$GN935+22),"")</f>
      </c>
      <c r="FV935">
        <f>IF($GO935&gt;=23,INDEX($DJ:$DJ,$GN935+23),"")</f>
      </c>
      <c r="FW935">
        <f>IF($GO935&gt;=24,INDEX($DJ:$DJ,$GN935+24),"")</f>
      </c>
      <c r="FX935">
        <f>IF($GO935&gt;=25,INDEX($DJ:$DJ,$GN935+25),"")</f>
      </c>
      <c r="FY935">
        <f>IF($GO935&gt;=26,INDEX($DJ:$DJ,$GN935+26),"")</f>
      </c>
      <c r="FZ935">
        <f>IF($GO935&gt;=27,INDEX($DJ:$DJ,$GN935+27),"")</f>
      </c>
      <c r="GA935">
        <f>IF($GO935&gt;=28,INDEX($DJ:$DJ,$GN935+28),"")</f>
      </c>
      <c r="GB935">
        <f>IF($GO935&gt;=29,INDEX($DJ:$DJ,$GN935+29),"")</f>
      </c>
      <c r="GC935">
        <f>IF($GO935&gt;=30,INDEX($DJ:$DJ,$GN935+30),"")</f>
      </c>
      <c r="GD935">
        <f>IF($GO935&gt;=31,INDEX($DJ:$DJ,$GN935+31),"")</f>
      </c>
      <c r="GE935">
        <f>IF($GO935&gt;=32,INDEX($DJ:$DJ,$GN935+32),"")</f>
      </c>
      <c r="GF935">
        <f>IF($GO935&gt;=33,INDEX($DJ:$DJ,$GN935+33),"")</f>
      </c>
      <c r="GG935">
        <f>IF($GO935&gt;=34,INDEX($DJ:$DJ,$GN935+34),"")</f>
      </c>
      <c r="GH935">
        <f>IF($GO935&gt;=35,INDEX($DJ:$DJ,$GN935+35),"")</f>
      </c>
      <c r="GI935">
        <f>IF($GO935&gt;=36,INDEX($DJ:$DJ,$GN935+36),"")</f>
      </c>
      <c r="GJ935">
        <f>IF($GO935&gt;=37,INDEX($DJ:$DJ,$GN935+37),"")</f>
      </c>
      <c r="GK935">
        <f>IF($GO935&gt;=38,INDEX($DJ:$DJ,$GN935+38),"")</f>
      </c>
      <c r="GL935">
        <f>IF($GO935&gt;=39,INDEX($DJ:$DJ,$GN935+39),"")</f>
      </c>
      <c r="GM935">
        <f>IF($GO935&gt;=40,INDEX($DJ:$DJ,$GN935+40),"")</f>
      </c>
      <c r="GN935">
        <f>IFERROR(MATCH($DH935,$DI$2:$DI$148,0)+1,0)</f>
      </c>
      <c r="GO935">
        <f>IFERROR(INDEX($DK$2:$DK$148,MATCH($DH935,$DI$2:$DI$148,0)),0)</f>
      </c>
      <c r="GP935">
        <f>IFERROR(MATCH($Y935,$DL$935:$EY$935,0),0)</f>
      </c>
      <c r="GQ935">
        <f>IF($GP935&gt;0,INDEX($EZ$935:$GM$935,$GP935),"")</f>
      </c>
      <c r="GT935">
        <f>IF($JC935&gt;=1,INDEX($GR:$GR,$JB935+1),"")</f>
      </c>
      <c r="GU935">
        <f>IF($JC935&gt;=2,INDEX($GR:$GR,$JB935+2),"")</f>
      </c>
      <c r="GV935">
        <f>IF($JC935&gt;=3,INDEX($GR:$GR,$JB935+3),"")</f>
      </c>
      <c r="GW935">
        <f>IF($JC935&gt;=4,INDEX($GR:$GR,$JB935+4),"")</f>
      </c>
      <c r="GX935">
        <f>IF($JC935&gt;=5,INDEX($GR:$GR,$JB935+5),"")</f>
      </c>
      <c r="GY935">
        <f>IF($JC935&gt;=6,INDEX($GR:$GR,$JB935+6),"")</f>
      </c>
      <c r="GZ935">
        <f>IF($JC935&gt;=7,INDEX($GR:$GR,$JB935+7),"")</f>
      </c>
      <c r="HA935">
        <f>IF($JC935&gt;=8,INDEX($GR:$GR,$JB935+8),"")</f>
      </c>
      <c r="HB935">
        <f>IF($JC935&gt;=9,INDEX($GR:$GR,$JB935+9),"")</f>
      </c>
      <c r="HC935">
        <f>IF($JC935&gt;=10,INDEX($GR:$GR,$JB935+10),"")</f>
      </c>
      <c r="HD935">
        <f>IF($JC935&gt;=11,INDEX($GR:$GR,$JB935+11),"")</f>
      </c>
      <c r="HE935">
        <f>IF($JC935&gt;=12,INDEX($GR:$GR,$JB935+12),"")</f>
      </c>
      <c r="HF935">
        <f>IF($JC935&gt;=13,INDEX($GR:$GR,$JB935+13),"")</f>
      </c>
      <c r="HG935">
        <f>IF($JC935&gt;=14,INDEX($GR:$GR,$JB935+14),"")</f>
      </c>
      <c r="HH935">
        <f>IF($JC935&gt;=15,INDEX($GR:$GR,$JB935+15),"")</f>
      </c>
      <c r="HI935">
        <f>IF($JC935&gt;=16,INDEX($GR:$GR,$JB935+16),"")</f>
      </c>
      <c r="HJ935">
        <f>IF($JC935&gt;=17,INDEX($GR:$GR,$JB935+17),"")</f>
      </c>
      <c r="HK935">
        <f>IF($JC935&gt;=18,INDEX($GR:$GR,$JB935+18),"")</f>
      </c>
      <c r="HL935">
        <f>IF($JC935&gt;=19,INDEX($GR:$GR,$JB935+19),"")</f>
      </c>
      <c r="HM935">
        <f>IF($JC935&gt;=20,INDEX($GR:$GR,$JB935+20),"")</f>
      </c>
      <c r="HN935">
        <f>IF($JC935&gt;=21,INDEX($GR:$GR,$JB935+21),"")</f>
      </c>
      <c r="HO935">
        <f>IF($JC935&gt;=22,INDEX($GR:$GR,$JB935+22),"")</f>
      </c>
      <c r="HP935">
        <f>IF($JC935&gt;=23,INDEX($GR:$GR,$JB935+23),"")</f>
      </c>
      <c r="HQ935">
        <f>IF($JC935&gt;=24,INDEX($GR:$GR,$JB935+24),"")</f>
      </c>
      <c r="HR935">
        <f>IF($JC935&gt;=25,INDEX($GR:$GR,$JB935+25),"")</f>
      </c>
      <c r="HS935">
        <f>IF($JC935&gt;=26,INDEX($GR:$GR,$JB935+26),"")</f>
      </c>
      <c r="HT935">
        <f>IF($JC935&gt;=27,INDEX($GR:$GR,$JB935+27),"")</f>
      </c>
      <c r="HU935">
        <f>IF($JC935&gt;=28,INDEX($GR:$GR,$JB935+28),"")</f>
      </c>
      <c r="HV935">
        <f>IF($JC935&gt;=29,INDEX($GR:$GR,$JB935+29),"")</f>
      </c>
      <c r="HW935">
        <f>IF($JC935&gt;=30,INDEX($GR:$GR,$JB935+30),"")</f>
      </c>
      <c r="HX935">
        <f>IF($JC935&gt;=31,INDEX($GR:$GR,$JB935+31),"")</f>
      </c>
      <c r="HY935">
        <f>IF($JC935&gt;=32,INDEX($GR:$GR,$JB935+32),"")</f>
      </c>
      <c r="HZ935">
        <f>IF($JC935&gt;=33,INDEX($GR:$GR,$JB935+33),"")</f>
      </c>
      <c r="IA935">
        <f>IF($JC935&gt;=34,INDEX($GR:$GR,$JB935+34),"")</f>
      </c>
      <c r="IB935">
        <f>IF($JC935&gt;=35,INDEX($GR:$GR,$JB935+35),"")</f>
      </c>
      <c r="IC935">
        <f>IF($JC935&gt;=36,INDEX($GR:$GR,$JB935+36),"")</f>
      </c>
      <c r="ID935">
        <f>IF($JC935&gt;=37,INDEX($GR:$GR,$JB935+37),"")</f>
      </c>
      <c r="IE935">
        <f>IF($JC935&gt;=38,INDEX($GR:$GR,$JB935+38),"")</f>
      </c>
      <c r="IF935">
        <f>IF($JC935&gt;=39,INDEX($GR:$GR,$JB935+39),"")</f>
      </c>
      <c r="IG935">
        <f>IF($JC935&gt;=40,INDEX($GR:$GR,$JB935+40),"")</f>
      </c>
      <c r="IH935">
        <f>IF($JC935&gt;=41,INDEX($GR:$GR,$JB935+41),"")</f>
      </c>
      <c r="II935">
        <f>IF($JC935&gt;=42,INDEX($GR:$GR,$JB935+42),"")</f>
      </c>
      <c r="IJ935">
        <f>IF($JC935&gt;=43,INDEX($GR:$GR,$JB935+43),"")</f>
      </c>
      <c r="IK935">
        <f>IF($JC935&gt;=44,INDEX($GR:$GR,$JB935+44),"")</f>
      </c>
      <c r="IL935">
        <f>IF($JC935&gt;=45,INDEX($GR:$GR,$JB935+45),"")</f>
      </c>
      <c r="IM935">
        <f>IF($JC935&gt;=46,INDEX($GR:$GR,$JB935+46),"")</f>
      </c>
      <c r="IN935">
        <f>IF($JC935&gt;=47,INDEX($GR:$GR,$JB935+47),"")</f>
      </c>
      <c r="IO935">
        <f>IF($JC935&gt;=48,INDEX($GR:$GR,$JB935+48),"")</f>
      </c>
      <c r="IP935">
        <f>IF($JC935&gt;=49,INDEX($GR:$GR,$JB935+49),"")</f>
      </c>
      <c r="IQ935">
        <f>IF($JC935&gt;=50,INDEX($GR:$GR,$JB935+50),"")</f>
      </c>
      <c r="IR935">
        <f>IF($JC935&gt;=51,INDEX($GR:$GR,$JB935+51),"")</f>
      </c>
      <c r="IS935">
        <f>IF($JC935&gt;=52,INDEX($GR:$GR,$JB935+52),"")</f>
      </c>
      <c r="IT935">
        <f>IF($JC935&gt;=53,INDEX($GR:$GR,$JB935+53),"")</f>
      </c>
      <c r="IU935">
        <f>IF($JC935&gt;=54,INDEX($GR:$GR,$JB935+54),"")</f>
      </c>
      <c r="IV935">
        <f>IF($JC935&gt;=55,INDEX($GR:$GR,$JB935+55),"")</f>
      </c>
      <c r="IW935">
        <f>IF($JC935&gt;=56,INDEX($GR:$GR,$JB935+56),"")</f>
      </c>
      <c r="IX935">
        <f>IF($JC935&gt;=57,INDEX($GR:$GR,$JB935+57),"")</f>
      </c>
      <c r="IY935">
        <f>IF($JC935&gt;=58,INDEX($GR:$GR,$JB935+58),"")</f>
      </c>
      <c r="IZ935">
        <f>IF($JC935&gt;=59,INDEX($GR:$GR,$JB935+59),"")</f>
      </c>
      <c r="JA935">
        <f>IF($JC935&gt;=60,INDEX($GR:$GR,$JB935+60),"")</f>
      </c>
      <c r="JB935">
        <f>IFERROR(MATCH($GQ935,$GR$2:$GR$324,0)+1,0)</f>
      </c>
      <c r="JC935">
        <f>IFERROR(INDEX($GS$2:$GS$324,MATCH($GQ935,$GR$2:$GR$324,0)),0)</f>
      </c>
      <c r="JD935" t="s">
        <v>40</v>
      </c>
      <c r="JE935" t="s">
        <v>40</v>
      </c>
    </row>
    <row r="936" spans="1:265" x14ac:dyDescent="0.25">
      <c r="Q936">
        <f>IF(OR($T936="",$P936=""),"",IFERROR($T936/$P936,0))</f>
      </c>
      <c r="R936">
        <f>IF($T936="","",
SUM($S936,$U936,$Z936,$V936,$X936)*
(1-IF($AA936="",0,VALUE($AA936)/100)))</f>
      </c>
      <c r="S936">
        <f>IF($T936="","",$T936)</f>
      </c>
      <c r="U936">
        <f>IF($T936="","",
IF($N936="","",
IF(ISNUMBER(SEARCH("exempt",LOWER($N936))),0,
$T936*(VALUE(SUBSTITUTE($N936,"%",""))/100))))</f>
      </c>
      <c r="AB936">
        <f>IFERROR(IF(FIND(" - ",$K936)&gt;0,MID($K936,FIND(" - ",$K936)+3,LEN($K936)),""),"")</f>
      </c>
      <c r="AK936" t="s">
        <v>1523</v>
      </c>
      <c r="AP936">
        <f>IFERROR(LEFT($K936,FIND(" - ",$K936)-1),$K936)</f>
      </c>
      <c r="AS936">
        <f>IF($CH936&gt;=1,INDEX($AQ:$AQ,$CG936+1),"")</f>
      </c>
      <c r="AT936">
        <f>IF($CH936&gt;=2,INDEX($AQ:$AQ,$CG936+2),"")</f>
      </c>
      <c r="AU936">
        <f>IF($CH936&gt;=3,INDEX($AQ:$AQ,$CG936+3),"")</f>
      </c>
      <c r="AV936">
        <f>IF($CH936&gt;=4,INDEX($AQ:$AQ,$CG936+4),"")</f>
      </c>
      <c r="AW936">
        <f>IF($CH936&gt;=5,INDEX($AQ:$AQ,$CG936+5),"")</f>
      </c>
      <c r="AX936">
        <f>IF($CH936&gt;=6,INDEX($AQ:$AQ,$CG936+6),"")</f>
      </c>
      <c r="AY936">
        <f>IF($CH936&gt;=7,INDEX($AQ:$AQ,$CG936+7),"")</f>
      </c>
      <c r="AZ936">
        <f>IF($CH936&gt;=8,INDEX($AQ:$AQ,$CG936+8),"")</f>
      </c>
      <c r="BA936">
        <f>IF($CH936&gt;=9,INDEX($AQ:$AQ,$CG936+9),"")</f>
      </c>
      <c r="BB936">
        <f>IF($CH936&gt;=10,INDEX($AQ:$AQ,$CG936+10),"")</f>
      </c>
      <c r="BC936">
        <f>IF($CH936&gt;=11,INDEX($AQ:$AQ,$CG936+11),"")</f>
      </c>
      <c r="BD936">
        <f>IF($CH936&gt;=12,INDEX($AQ:$AQ,$CG936+12),"")</f>
      </c>
      <c r="BE936">
        <f>IF($CH936&gt;=13,INDEX($AQ:$AQ,$CG936+13),"")</f>
      </c>
      <c r="BF936">
        <f>IF($CH936&gt;=14,INDEX($AQ:$AQ,$CG936+14),"")</f>
      </c>
      <c r="BG936">
        <f>IF($CH936&gt;=15,INDEX($AQ:$AQ,$CG936+15),"")</f>
      </c>
      <c r="BH936">
        <f>IF($CH936&gt;=16,INDEX($AQ:$AQ,$CG936+16),"")</f>
      </c>
      <c r="BI936">
        <f>IF($CH936&gt;=17,INDEX($AQ:$AQ,$CG936+17),"")</f>
      </c>
      <c r="BJ936">
        <f>IF($CH936&gt;=18,INDEX($AQ:$AQ,$CG936+18),"")</f>
      </c>
      <c r="BK936">
        <f>IF($CH936&gt;=19,INDEX($AQ:$AQ,$CG936+19),"")</f>
      </c>
      <c r="BL936">
        <f>IF($CH936&gt;=20,INDEX($AQ:$AQ,$CG936+20),"")</f>
      </c>
      <c r="BM936">
        <f>IF($CH936&gt;=21,INDEX($AQ:$AQ,$CG936+21),"")</f>
      </c>
      <c r="BN936">
        <f>IF($CH936&gt;=22,INDEX($AQ:$AQ,$CG936+22),"")</f>
      </c>
      <c r="BO936">
        <f>IF($CH936&gt;=23,INDEX($AQ:$AQ,$CG936+23),"")</f>
      </c>
      <c r="BP936">
        <f>IF($CH936&gt;=24,INDEX($AQ:$AQ,$CG936+24),"")</f>
      </c>
      <c r="BQ936">
        <f>IF($CH936&gt;=25,INDEX($AQ:$AQ,$CG936+25),"")</f>
      </c>
      <c r="BR936">
        <f>IF($CH936&gt;=26,INDEX($AQ:$AQ,$CG936+26),"")</f>
      </c>
      <c r="BS936">
        <f>IF($CH936&gt;=27,INDEX($AQ:$AQ,$CG936+27),"")</f>
      </c>
      <c r="BT936">
        <f>IF($CH936&gt;=28,INDEX($AQ:$AQ,$CG936+28),"")</f>
      </c>
      <c r="BU936">
        <f>IF($CH936&gt;=29,INDEX($AQ:$AQ,$CG936+29),"")</f>
      </c>
      <c r="BV936">
        <f>IF($CH936&gt;=30,INDEX($AQ:$AQ,$CG936+30),"")</f>
      </c>
      <c r="BW936">
        <f>IF($CH936&gt;=31,INDEX($AQ:$AQ,$CG936+31),"")</f>
      </c>
      <c r="BX936">
        <f>IF($CH936&gt;=32,INDEX($AQ:$AQ,$CG936+32),"")</f>
      </c>
      <c r="BY936">
        <f>IF($CH936&gt;=33,INDEX($AQ:$AQ,$CG936+33),"")</f>
      </c>
      <c r="BZ936">
        <f>IF($CH936&gt;=34,INDEX($AQ:$AQ,$CG936+34),"")</f>
      </c>
      <c r="CA936">
        <f>IF($CH936&gt;=35,INDEX($AQ:$AQ,$CG936+35),"")</f>
      </c>
      <c r="CB936">
        <f>IF($CH936&gt;=36,INDEX($AQ:$AQ,$CG936+36),"")</f>
      </c>
      <c r="CC936">
        <f>IF($CH936&gt;=37,INDEX($AQ:$AQ,$CG936+37),"")</f>
      </c>
      <c r="CD936">
        <f>IF($CH936&gt;=38,INDEX($AQ:$AQ,$CG936+38),"")</f>
      </c>
      <c r="CE936">
        <f>IF($CH936&gt;=39,INDEX($AQ:$AQ,$CG936+39),"")</f>
      </c>
      <c r="CF936">
        <f>IF($CH936&gt;=40,INDEX($AQ:$AQ,$CG936+40),"")</f>
      </c>
      <c r="CG936">
        <f>IFERROR(MATCH($AP936,$AQ$2:$AQ$134,0)+1,0)</f>
      </c>
      <c r="CH936">
        <f>IFERROR(INDEX($AR$2:$AR$134,MATCH($AP936,$AQ$2:$AQ$134,0)),0)</f>
      </c>
      <c r="CI936">
        <f>IFERROR(LEFT($L936,FIND(" - ",$L936)-1),$L936)</f>
      </c>
      <c r="CL936">
        <f>IF($DG936&gt;=1,INDEX($CJ:$CJ,$DF936+1),"")</f>
      </c>
      <c r="CM936">
        <f>IF($DG936&gt;=2,INDEX($CJ:$CJ,$DF936+2),"")</f>
      </c>
      <c r="CN936">
        <f>IF($DG936&gt;=3,INDEX($CJ:$CJ,$DF936+3),"")</f>
      </c>
      <c r="CO936">
        <f>IF($DG936&gt;=4,INDEX($CJ:$CJ,$DF936+4),"")</f>
      </c>
      <c r="CP936">
        <f>IF($DG936&gt;=5,INDEX($CJ:$CJ,$DF936+5),"")</f>
      </c>
      <c r="CQ936">
        <f>IF($DG936&gt;=6,INDEX($CJ:$CJ,$DF936+6),"")</f>
      </c>
      <c r="CR936">
        <f>IF($DG936&gt;=7,INDEX($CJ:$CJ,$DF936+7),"")</f>
      </c>
      <c r="CS936">
        <f>IF($DG936&gt;=8,INDEX($CJ:$CJ,$DF936+8),"")</f>
      </c>
      <c r="CT936">
        <f>IF($DG936&gt;=9,INDEX($CJ:$CJ,$DF936+9),"")</f>
      </c>
      <c r="CU936">
        <f>IF($DG936&gt;=10,INDEX($CJ:$CJ,$DF936+10),"")</f>
      </c>
      <c r="CV936">
        <f>IF($DG936&gt;=11,INDEX($CJ:$CJ,$DF936+11),"")</f>
      </c>
      <c r="CW936">
        <f>IF($DG936&gt;=12,INDEX($CJ:$CJ,$DF936+12),"")</f>
      </c>
      <c r="CX936">
        <f>IF($DG936&gt;=13,INDEX($CJ:$CJ,$DF936+13),"")</f>
      </c>
      <c r="CY936">
        <f>IF($DG936&gt;=14,INDEX($CJ:$CJ,$DF936+14),"")</f>
      </c>
      <c r="CZ936">
        <f>IF($DG936&gt;=15,INDEX($CJ:$CJ,$DF936+15),"")</f>
      </c>
      <c r="DA936">
        <f>IF($DG936&gt;=16,INDEX($CJ:$CJ,$DF936+16),"")</f>
      </c>
      <c r="DB936">
        <f>IF($DG936&gt;=17,INDEX($CJ:$CJ,$DF936+17),"")</f>
      </c>
      <c r="DC936">
        <f>IF($DG936&gt;=18,INDEX($CJ:$CJ,$DF936+18),"")</f>
      </c>
      <c r="DD936">
        <f>IF($DG936&gt;=19,INDEX($CJ:$CJ,$DF936+19),"")</f>
      </c>
      <c r="DE936">
        <f>IF($DG936&gt;=20,INDEX($CJ:$CJ,$DF936+20),"")</f>
      </c>
      <c r="DF936">
        <f>IFERROR(MATCH($CI936,$CJ$2:$CJ$263,0)+1,0)</f>
      </c>
      <c r="DG936">
        <f>IFERROR(INDEX($CK$2:$CK$263,MATCH($CI936,$CJ$2:$CJ$263,0)),0)</f>
      </c>
      <c r="DH936">
        <f>IFERROR(INDEX($AO:$AO,MATCH($N936,$AN:$AN,0))&amp;"","")</f>
      </c>
      <c r="DL936">
        <f>IF($GO936&gt;=1,INDEX($DI:$DI,$GN936+1),"")</f>
      </c>
      <c r="DM936">
        <f>IF($GO936&gt;=2,INDEX($DI:$DI,$GN936+2),"")</f>
      </c>
      <c r="DN936">
        <f>IF($GO936&gt;=3,INDEX($DI:$DI,$GN936+3),"")</f>
      </c>
      <c r="DO936">
        <f>IF($GO936&gt;=4,INDEX($DI:$DI,$GN936+4),"")</f>
      </c>
      <c r="DP936">
        <f>IF($GO936&gt;=5,INDEX($DI:$DI,$GN936+5),"")</f>
      </c>
      <c r="DQ936">
        <f>IF($GO936&gt;=6,INDEX($DI:$DI,$GN936+6),"")</f>
      </c>
      <c r="DR936">
        <f>IF($GO936&gt;=7,INDEX($DI:$DI,$GN936+7),"")</f>
      </c>
      <c r="DS936">
        <f>IF($GO936&gt;=8,INDEX($DI:$DI,$GN936+8),"")</f>
      </c>
      <c r="DT936">
        <f>IF($GO936&gt;=9,INDEX($DI:$DI,$GN936+9),"")</f>
      </c>
      <c r="DU936">
        <f>IF($GO936&gt;=10,INDEX($DI:$DI,$GN936+10),"")</f>
      </c>
      <c r="DV936">
        <f>IF($GO936&gt;=11,INDEX($DI:$DI,$GN936+11),"")</f>
      </c>
      <c r="DW936">
        <f>IF($GO936&gt;=12,INDEX($DI:$DI,$GN936+12),"")</f>
      </c>
      <c r="DX936">
        <f>IF($GO936&gt;=13,INDEX($DI:$DI,$GN936+13),"")</f>
      </c>
      <c r="DY936">
        <f>IF($GO936&gt;=14,INDEX($DI:$DI,$GN936+14),"")</f>
      </c>
      <c r="DZ936">
        <f>IF($GO936&gt;=15,INDEX($DI:$DI,$GN936+15),"")</f>
      </c>
      <c r="EA936">
        <f>IF($GO936&gt;=16,INDEX($DI:$DI,$GN936+16),"")</f>
      </c>
      <c r="EB936">
        <f>IF($GO936&gt;=17,INDEX($DI:$DI,$GN936+17),"")</f>
      </c>
      <c r="EC936">
        <f>IF($GO936&gt;=18,INDEX($DI:$DI,$GN936+18),"")</f>
      </c>
      <c r="ED936">
        <f>IF($GO936&gt;=19,INDEX($DI:$DI,$GN936+19),"")</f>
      </c>
      <c r="EE936">
        <f>IF($GO936&gt;=20,INDEX($DI:$DI,$GN936+20),"")</f>
      </c>
      <c r="EF936">
        <f>IF($GO936&gt;=21,INDEX($DI:$DI,$GN936+21),"")</f>
      </c>
      <c r="EG936">
        <f>IF($GO936&gt;=22,INDEX($DI:$DI,$GN936+22),"")</f>
      </c>
      <c r="EH936">
        <f>IF($GO936&gt;=23,INDEX($DI:$DI,$GN936+23),"")</f>
      </c>
      <c r="EI936">
        <f>IF($GO936&gt;=24,INDEX($DI:$DI,$GN936+24),"")</f>
      </c>
      <c r="EJ936">
        <f>IF($GO936&gt;=25,INDEX($DI:$DI,$GN936+25),"")</f>
      </c>
      <c r="EK936">
        <f>IF($GO936&gt;=26,INDEX($DI:$DI,$GN936+26),"")</f>
      </c>
      <c r="EL936">
        <f>IF($GO936&gt;=27,INDEX($DI:$DI,$GN936+27),"")</f>
      </c>
      <c r="EM936">
        <f>IF($GO936&gt;=28,INDEX($DI:$DI,$GN936+28),"")</f>
      </c>
      <c r="EN936">
        <f>IF($GO936&gt;=29,INDEX($DI:$DI,$GN936+29),"")</f>
      </c>
      <c r="EO936">
        <f>IF($GO936&gt;=30,INDEX($DI:$DI,$GN936+30),"")</f>
      </c>
      <c r="EP936">
        <f>IF($GO936&gt;=31,INDEX($DI:$DI,$GN936+31),"")</f>
      </c>
      <c r="EQ936">
        <f>IF($GO936&gt;=32,INDEX($DI:$DI,$GN936+32),"")</f>
      </c>
      <c r="ER936">
        <f>IF($GO936&gt;=33,INDEX($DI:$DI,$GN936+33),"")</f>
      </c>
      <c r="ES936">
        <f>IF($GO936&gt;=34,INDEX($DI:$DI,$GN936+34),"")</f>
      </c>
      <c r="ET936">
        <f>IF($GO936&gt;=35,INDEX($DI:$DI,$GN936+35),"")</f>
      </c>
      <c r="EU936">
        <f>IF($GO936&gt;=36,INDEX($DI:$DI,$GN936+36),"")</f>
      </c>
      <c r="EV936">
        <f>IF($GO936&gt;=37,INDEX($DI:$DI,$GN936+37),"")</f>
      </c>
      <c r="EW936">
        <f>IF($GO936&gt;=38,INDEX($DI:$DI,$GN936+38),"")</f>
      </c>
      <c r="EX936">
        <f>IF($GO936&gt;=39,INDEX($DI:$DI,$GN936+39),"")</f>
      </c>
      <c r="EY936">
        <f>IF($GO936&gt;=40,INDEX($DI:$DI,$GN936+40),"")</f>
      </c>
      <c r="EZ936">
        <f>IF($GO936&gt;=1,INDEX($DJ:$DJ,$GN936+1),"")</f>
      </c>
      <c r="FA936">
        <f>IF($GO936&gt;=2,INDEX($DJ:$DJ,$GN936+2),"")</f>
      </c>
      <c r="FB936">
        <f>IF($GO936&gt;=3,INDEX($DJ:$DJ,$GN936+3),"")</f>
      </c>
      <c r="FC936">
        <f>IF($GO936&gt;=4,INDEX($DJ:$DJ,$GN936+4),"")</f>
      </c>
      <c r="FD936">
        <f>IF($GO936&gt;=5,INDEX($DJ:$DJ,$GN936+5),"")</f>
      </c>
      <c r="FE936">
        <f>IF($GO936&gt;=6,INDEX($DJ:$DJ,$GN936+6),"")</f>
      </c>
      <c r="FF936">
        <f>IF($GO936&gt;=7,INDEX($DJ:$DJ,$GN936+7),"")</f>
      </c>
      <c r="FG936">
        <f>IF($GO936&gt;=8,INDEX($DJ:$DJ,$GN936+8),"")</f>
      </c>
      <c r="FH936">
        <f>IF($GO936&gt;=9,INDEX($DJ:$DJ,$GN936+9),"")</f>
      </c>
      <c r="FI936">
        <f>IF($GO936&gt;=10,INDEX($DJ:$DJ,$GN936+10),"")</f>
      </c>
      <c r="FJ936">
        <f>IF($GO936&gt;=11,INDEX($DJ:$DJ,$GN936+11),"")</f>
      </c>
      <c r="FK936">
        <f>IF($GO936&gt;=12,INDEX($DJ:$DJ,$GN936+12),"")</f>
      </c>
      <c r="FL936">
        <f>IF($GO936&gt;=13,INDEX($DJ:$DJ,$GN936+13),"")</f>
      </c>
      <c r="FM936">
        <f>IF($GO936&gt;=14,INDEX($DJ:$DJ,$GN936+14),"")</f>
      </c>
      <c r="FN936">
        <f>IF($GO936&gt;=15,INDEX($DJ:$DJ,$GN936+15),"")</f>
      </c>
      <c r="FO936">
        <f>IF($GO936&gt;=16,INDEX($DJ:$DJ,$GN936+16),"")</f>
      </c>
      <c r="FP936">
        <f>IF($GO936&gt;=17,INDEX($DJ:$DJ,$GN936+17),"")</f>
      </c>
      <c r="FQ936">
        <f>IF($GO936&gt;=18,INDEX($DJ:$DJ,$GN936+18),"")</f>
      </c>
      <c r="FR936">
        <f>IF($GO936&gt;=19,INDEX($DJ:$DJ,$GN936+19),"")</f>
      </c>
      <c r="FS936">
        <f>IF($GO936&gt;=20,INDEX($DJ:$DJ,$GN936+20),"")</f>
      </c>
      <c r="FT936">
        <f>IF($GO936&gt;=21,INDEX($DJ:$DJ,$GN936+21),"")</f>
      </c>
      <c r="FU936">
        <f>IF($GO936&gt;=22,INDEX($DJ:$DJ,$GN936+22),"")</f>
      </c>
      <c r="FV936">
        <f>IF($GO936&gt;=23,INDEX($DJ:$DJ,$GN936+23),"")</f>
      </c>
      <c r="FW936">
        <f>IF($GO936&gt;=24,INDEX($DJ:$DJ,$GN936+24),"")</f>
      </c>
      <c r="FX936">
        <f>IF($GO936&gt;=25,INDEX($DJ:$DJ,$GN936+25),"")</f>
      </c>
      <c r="FY936">
        <f>IF($GO936&gt;=26,INDEX($DJ:$DJ,$GN936+26),"")</f>
      </c>
      <c r="FZ936">
        <f>IF($GO936&gt;=27,INDEX($DJ:$DJ,$GN936+27),"")</f>
      </c>
      <c r="GA936">
        <f>IF($GO936&gt;=28,INDEX($DJ:$DJ,$GN936+28),"")</f>
      </c>
      <c r="GB936">
        <f>IF($GO936&gt;=29,INDEX($DJ:$DJ,$GN936+29),"")</f>
      </c>
      <c r="GC936">
        <f>IF($GO936&gt;=30,INDEX($DJ:$DJ,$GN936+30),"")</f>
      </c>
      <c r="GD936">
        <f>IF($GO936&gt;=31,INDEX($DJ:$DJ,$GN936+31),"")</f>
      </c>
      <c r="GE936">
        <f>IF($GO936&gt;=32,INDEX($DJ:$DJ,$GN936+32),"")</f>
      </c>
      <c r="GF936">
        <f>IF($GO936&gt;=33,INDEX($DJ:$DJ,$GN936+33),"")</f>
      </c>
      <c r="GG936">
        <f>IF($GO936&gt;=34,INDEX($DJ:$DJ,$GN936+34),"")</f>
      </c>
      <c r="GH936">
        <f>IF($GO936&gt;=35,INDEX($DJ:$DJ,$GN936+35),"")</f>
      </c>
      <c r="GI936">
        <f>IF($GO936&gt;=36,INDEX($DJ:$DJ,$GN936+36),"")</f>
      </c>
      <c r="GJ936">
        <f>IF($GO936&gt;=37,INDEX($DJ:$DJ,$GN936+37),"")</f>
      </c>
      <c r="GK936">
        <f>IF($GO936&gt;=38,INDEX($DJ:$DJ,$GN936+38),"")</f>
      </c>
      <c r="GL936">
        <f>IF($GO936&gt;=39,INDEX($DJ:$DJ,$GN936+39),"")</f>
      </c>
      <c r="GM936">
        <f>IF($GO936&gt;=40,INDEX($DJ:$DJ,$GN936+40),"")</f>
      </c>
      <c r="GN936">
        <f>IFERROR(MATCH($DH936,$DI$2:$DI$148,0)+1,0)</f>
      </c>
      <c r="GO936">
        <f>IFERROR(INDEX($DK$2:$DK$148,MATCH($DH936,$DI$2:$DI$148,0)),0)</f>
      </c>
      <c r="GP936">
        <f>IFERROR(MATCH($Y936,$DL$936:$EY$936,0),0)</f>
      </c>
      <c r="GQ936">
        <f>IF($GP936&gt;0,INDEX($EZ$936:$GM$936,$GP936),"")</f>
      </c>
      <c r="GT936">
        <f>IF($JC936&gt;=1,INDEX($GR:$GR,$JB936+1),"")</f>
      </c>
      <c r="GU936">
        <f>IF($JC936&gt;=2,INDEX($GR:$GR,$JB936+2),"")</f>
      </c>
      <c r="GV936">
        <f>IF($JC936&gt;=3,INDEX($GR:$GR,$JB936+3),"")</f>
      </c>
      <c r="GW936">
        <f>IF($JC936&gt;=4,INDEX($GR:$GR,$JB936+4),"")</f>
      </c>
      <c r="GX936">
        <f>IF($JC936&gt;=5,INDEX($GR:$GR,$JB936+5),"")</f>
      </c>
      <c r="GY936">
        <f>IF($JC936&gt;=6,INDEX($GR:$GR,$JB936+6),"")</f>
      </c>
      <c r="GZ936">
        <f>IF($JC936&gt;=7,INDEX($GR:$GR,$JB936+7),"")</f>
      </c>
      <c r="HA936">
        <f>IF($JC936&gt;=8,INDEX($GR:$GR,$JB936+8),"")</f>
      </c>
      <c r="HB936">
        <f>IF($JC936&gt;=9,INDEX($GR:$GR,$JB936+9),"")</f>
      </c>
      <c r="HC936">
        <f>IF($JC936&gt;=10,INDEX($GR:$GR,$JB936+10),"")</f>
      </c>
      <c r="HD936">
        <f>IF($JC936&gt;=11,INDEX($GR:$GR,$JB936+11),"")</f>
      </c>
      <c r="HE936">
        <f>IF($JC936&gt;=12,INDEX($GR:$GR,$JB936+12),"")</f>
      </c>
      <c r="HF936">
        <f>IF($JC936&gt;=13,INDEX($GR:$GR,$JB936+13),"")</f>
      </c>
      <c r="HG936">
        <f>IF($JC936&gt;=14,INDEX($GR:$GR,$JB936+14),"")</f>
      </c>
      <c r="HH936">
        <f>IF($JC936&gt;=15,INDEX($GR:$GR,$JB936+15),"")</f>
      </c>
      <c r="HI936">
        <f>IF($JC936&gt;=16,INDEX($GR:$GR,$JB936+16),"")</f>
      </c>
      <c r="HJ936">
        <f>IF($JC936&gt;=17,INDEX($GR:$GR,$JB936+17),"")</f>
      </c>
      <c r="HK936">
        <f>IF($JC936&gt;=18,INDEX($GR:$GR,$JB936+18),"")</f>
      </c>
      <c r="HL936">
        <f>IF($JC936&gt;=19,INDEX($GR:$GR,$JB936+19),"")</f>
      </c>
      <c r="HM936">
        <f>IF($JC936&gt;=20,INDEX($GR:$GR,$JB936+20),"")</f>
      </c>
      <c r="HN936">
        <f>IF($JC936&gt;=21,INDEX($GR:$GR,$JB936+21),"")</f>
      </c>
      <c r="HO936">
        <f>IF($JC936&gt;=22,INDEX($GR:$GR,$JB936+22),"")</f>
      </c>
      <c r="HP936">
        <f>IF($JC936&gt;=23,INDEX($GR:$GR,$JB936+23),"")</f>
      </c>
      <c r="HQ936">
        <f>IF($JC936&gt;=24,INDEX($GR:$GR,$JB936+24),"")</f>
      </c>
      <c r="HR936">
        <f>IF($JC936&gt;=25,INDEX($GR:$GR,$JB936+25),"")</f>
      </c>
      <c r="HS936">
        <f>IF($JC936&gt;=26,INDEX($GR:$GR,$JB936+26),"")</f>
      </c>
      <c r="HT936">
        <f>IF($JC936&gt;=27,INDEX($GR:$GR,$JB936+27),"")</f>
      </c>
      <c r="HU936">
        <f>IF($JC936&gt;=28,INDEX($GR:$GR,$JB936+28),"")</f>
      </c>
      <c r="HV936">
        <f>IF($JC936&gt;=29,INDEX($GR:$GR,$JB936+29),"")</f>
      </c>
      <c r="HW936">
        <f>IF($JC936&gt;=30,INDEX($GR:$GR,$JB936+30),"")</f>
      </c>
      <c r="HX936">
        <f>IF($JC936&gt;=31,INDEX($GR:$GR,$JB936+31),"")</f>
      </c>
      <c r="HY936">
        <f>IF($JC936&gt;=32,INDEX($GR:$GR,$JB936+32),"")</f>
      </c>
      <c r="HZ936">
        <f>IF($JC936&gt;=33,INDEX($GR:$GR,$JB936+33),"")</f>
      </c>
      <c r="IA936">
        <f>IF($JC936&gt;=34,INDEX($GR:$GR,$JB936+34),"")</f>
      </c>
      <c r="IB936">
        <f>IF($JC936&gt;=35,INDEX($GR:$GR,$JB936+35),"")</f>
      </c>
      <c r="IC936">
        <f>IF($JC936&gt;=36,INDEX($GR:$GR,$JB936+36),"")</f>
      </c>
      <c r="ID936">
        <f>IF($JC936&gt;=37,INDEX($GR:$GR,$JB936+37),"")</f>
      </c>
      <c r="IE936">
        <f>IF($JC936&gt;=38,INDEX($GR:$GR,$JB936+38),"")</f>
      </c>
      <c r="IF936">
        <f>IF($JC936&gt;=39,INDEX($GR:$GR,$JB936+39),"")</f>
      </c>
      <c r="IG936">
        <f>IF($JC936&gt;=40,INDEX($GR:$GR,$JB936+40),"")</f>
      </c>
      <c r="IH936">
        <f>IF($JC936&gt;=41,INDEX($GR:$GR,$JB936+41),"")</f>
      </c>
      <c r="II936">
        <f>IF($JC936&gt;=42,INDEX($GR:$GR,$JB936+42),"")</f>
      </c>
      <c r="IJ936">
        <f>IF($JC936&gt;=43,INDEX($GR:$GR,$JB936+43),"")</f>
      </c>
      <c r="IK936">
        <f>IF($JC936&gt;=44,INDEX($GR:$GR,$JB936+44),"")</f>
      </c>
      <c r="IL936">
        <f>IF($JC936&gt;=45,INDEX($GR:$GR,$JB936+45),"")</f>
      </c>
      <c r="IM936">
        <f>IF($JC936&gt;=46,INDEX($GR:$GR,$JB936+46),"")</f>
      </c>
      <c r="IN936">
        <f>IF($JC936&gt;=47,INDEX($GR:$GR,$JB936+47),"")</f>
      </c>
      <c r="IO936">
        <f>IF($JC936&gt;=48,INDEX($GR:$GR,$JB936+48),"")</f>
      </c>
      <c r="IP936">
        <f>IF($JC936&gt;=49,INDEX($GR:$GR,$JB936+49),"")</f>
      </c>
      <c r="IQ936">
        <f>IF($JC936&gt;=50,INDEX($GR:$GR,$JB936+50),"")</f>
      </c>
      <c r="IR936">
        <f>IF($JC936&gt;=51,INDEX($GR:$GR,$JB936+51),"")</f>
      </c>
      <c r="IS936">
        <f>IF($JC936&gt;=52,INDEX($GR:$GR,$JB936+52),"")</f>
      </c>
      <c r="IT936">
        <f>IF($JC936&gt;=53,INDEX($GR:$GR,$JB936+53),"")</f>
      </c>
      <c r="IU936">
        <f>IF($JC936&gt;=54,INDEX($GR:$GR,$JB936+54),"")</f>
      </c>
      <c r="IV936">
        <f>IF($JC936&gt;=55,INDEX($GR:$GR,$JB936+55),"")</f>
      </c>
      <c r="IW936">
        <f>IF($JC936&gt;=56,INDEX($GR:$GR,$JB936+56),"")</f>
      </c>
      <c r="IX936">
        <f>IF($JC936&gt;=57,INDEX($GR:$GR,$JB936+57),"")</f>
      </c>
      <c r="IY936">
        <f>IF($JC936&gt;=58,INDEX($GR:$GR,$JB936+58),"")</f>
      </c>
      <c r="IZ936">
        <f>IF($JC936&gt;=59,INDEX($GR:$GR,$JB936+59),"")</f>
      </c>
      <c r="JA936">
        <f>IF($JC936&gt;=60,INDEX($GR:$GR,$JB936+60),"")</f>
      </c>
      <c r="JB936">
        <f>IFERROR(MATCH($GQ936,$GR$2:$GR$324,0)+1,0)</f>
      </c>
      <c r="JC936">
        <f>IFERROR(INDEX($GS$2:$GS$324,MATCH($GQ936,$GR$2:$GR$324,0)),0)</f>
      </c>
      <c r="JD936" t="s">
        <v>40</v>
      </c>
      <c r="JE936" t="s">
        <v>40</v>
      </c>
    </row>
    <row r="937" spans="1:265" x14ac:dyDescent="0.25">
      <c r="Q937">
        <f>IF(OR($T937="",$P937=""),"",IFERROR($T937/$P937,0))</f>
      </c>
      <c r="R937">
        <f>IF($T937="","",
SUM($S937,$U937,$Z937,$V937,$X937)*
(1-IF($AA937="",0,VALUE($AA937)/100)))</f>
      </c>
      <c r="S937">
        <f>IF($T937="","",$T937)</f>
      </c>
      <c r="U937">
        <f>IF($T937="","",
IF($N937="","",
IF(ISNUMBER(SEARCH("exempt",LOWER($N937))),0,
$T937*(VALUE(SUBSTITUTE($N937,"%",""))/100))))</f>
      </c>
      <c r="AB937">
        <f>IFERROR(IF(FIND(" - ",$K937)&gt;0,MID($K937,FIND(" - ",$K937)+3,LEN($K937)),""),"")</f>
      </c>
      <c r="AK937" t="s">
        <v>1524</v>
      </c>
      <c r="AP937">
        <f>IFERROR(LEFT($K937,FIND(" - ",$K937)-1),$K937)</f>
      </c>
      <c r="AS937">
        <f>IF($CH937&gt;=1,INDEX($AQ:$AQ,$CG937+1),"")</f>
      </c>
      <c r="AT937">
        <f>IF($CH937&gt;=2,INDEX($AQ:$AQ,$CG937+2),"")</f>
      </c>
      <c r="AU937">
        <f>IF($CH937&gt;=3,INDEX($AQ:$AQ,$CG937+3),"")</f>
      </c>
      <c r="AV937">
        <f>IF($CH937&gt;=4,INDEX($AQ:$AQ,$CG937+4),"")</f>
      </c>
      <c r="AW937">
        <f>IF($CH937&gt;=5,INDEX($AQ:$AQ,$CG937+5),"")</f>
      </c>
      <c r="AX937">
        <f>IF($CH937&gt;=6,INDEX($AQ:$AQ,$CG937+6),"")</f>
      </c>
      <c r="AY937">
        <f>IF($CH937&gt;=7,INDEX($AQ:$AQ,$CG937+7),"")</f>
      </c>
      <c r="AZ937">
        <f>IF($CH937&gt;=8,INDEX($AQ:$AQ,$CG937+8),"")</f>
      </c>
      <c r="BA937">
        <f>IF($CH937&gt;=9,INDEX($AQ:$AQ,$CG937+9),"")</f>
      </c>
      <c r="BB937">
        <f>IF($CH937&gt;=10,INDEX($AQ:$AQ,$CG937+10),"")</f>
      </c>
      <c r="BC937">
        <f>IF($CH937&gt;=11,INDEX($AQ:$AQ,$CG937+11),"")</f>
      </c>
      <c r="BD937">
        <f>IF($CH937&gt;=12,INDEX($AQ:$AQ,$CG937+12),"")</f>
      </c>
      <c r="BE937">
        <f>IF($CH937&gt;=13,INDEX($AQ:$AQ,$CG937+13),"")</f>
      </c>
      <c r="BF937">
        <f>IF($CH937&gt;=14,INDEX($AQ:$AQ,$CG937+14),"")</f>
      </c>
      <c r="BG937">
        <f>IF($CH937&gt;=15,INDEX($AQ:$AQ,$CG937+15),"")</f>
      </c>
      <c r="BH937">
        <f>IF($CH937&gt;=16,INDEX($AQ:$AQ,$CG937+16),"")</f>
      </c>
      <c r="BI937">
        <f>IF($CH937&gt;=17,INDEX($AQ:$AQ,$CG937+17),"")</f>
      </c>
      <c r="BJ937">
        <f>IF($CH937&gt;=18,INDEX($AQ:$AQ,$CG937+18),"")</f>
      </c>
      <c r="BK937">
        <f>IF($CH937&gt;=19,INDEX($AQ:$AQ,$CG937+19),"")</f>
      </c>
      <c r="BL937">
        <f>IF($CH937&gt;=20,INDEX($AQ:$AQ,$CG937+20),"")</f>
      </c>
      <c r="BM937">
        <f>IF($CH937&gt;=21,INDEX($AQ:$AQ,$CG937+21),"")</f>
      </c>
      <c r="BN937">
        <f>IF($CH937&gt;=22,INDEX($AQ:$AQ,$CG937+22),"")</f>
      </c>
      <c r="BO937">
        <f>IF($CH937&gt;=23,INDEX($AQ:$AQ,$CG937+23),"")</f>
      </c>
      <c r="BP937">
        <f>IF($CH937&gt;=24,INDEX($AQ:$AQ,$CG937+24),"")</f>
      </c>
      <c r="BQ937">
        <f>IF($CH937&gt;=25,INDEX($AQ:$AQ,$CG937+25),"")</f>
      </c>
      <c r="BR937">
        <f>IF($CH937&gt;=26,INDEX($AQ:$AQ,$CG937+26),"")</f>
      </c>
      <c r="BS937">
        <f>IF($CH937&gt;=27,INDEX($AQ:$AQ,$CG937+27),"")</f>
      </c>
      <c r="BT937">
        <f>IF($CH937&gt;=28,INDEX($AQ:$AQ,$CG937+28),"")</f>
      </c>
      <c r="BU937">
        <f>IF($CH937&gt;=29,INDEX($AQ:$AQ,$CG937+29),"")</f>
      </c>
      <c r="BV937">
        <f>IF($CH937&gt;=30,INDEX($AQ:$AQ,$CG937+30),"")</f>
      </c>
      <c r="BW937">
        <f>IF($CH937&gt;=31,INDEX($AQ:$AQ,$CG937+31),"")</f>
      </c>
      <c r="BX937">
        <f>IF($CH937&gt;=32,INDEX($AQ:$AQ,$CG937+32),"")</f>
      </c>
      <c r="BY937">
        <f>IF($CH937&gt;=33,INDEX($AQ:$AQ,$CG937+33),"")</f>
      </c>
      <c r="BZ937">
        <f>IF($CH937&gt;=34,INDEX($AQ:$AQ,$CG937+34),"")</f>
      </c>
      <c r="CA937">
        <f>IF($CH937&gt;=35,INDEX($AQ:$AQ,$CG937+35),"")</f>
      </c>
      <c r="CB937">
        <f>IF($CH937&gt;=36,INDEX($AQ:$AQ,$CG937+36),"")</f>
      </c>
      <c r="CC937">
        <f>IF($CH937&gt;=37,INDEX($AQ:$AQ,$CG937+37),"")</f>
      </c>
      <c r="CD937">
        <f>IF($CH937&gt;=38,INDEX($AQ:$AQ,$CG937+38),"")</f>
      </c>
      <c r="CE937">
        <f>IF($CH937&gt;=39,INDEX($AQ:$AQ,$CG937+39),"")</f>
      </c>
      <c r="CF937">
        <f>IF($CH937&gt;=40,INDEX($AQ:$AQ,$CG937+40),"")</f>
      </c>
      <c r="CG937">
        <f>IFERROR(MATCH($AP937,$AQ$2:$AQ$134,0)+1,0)</f>
      </c>
      <c r="CH937">
        <f>IFERROR(INDEX($AR$2:$AR$134,MATCH($AP937,$AQ$2:$AQ$134,0)),0)</f>
      </c>
      <c r="CI937">
        <f>IFERROR(LEFT($L937,FIND(" - ",$L937)-1),$L937)</f>
      </c>
      <c r="CL937">
        <f>IF($DG937&gt;=1,INDEX($CJ:$CJ,$DF937+1),"")</f>
      </c>
      <c r="CM937">
        <f>IF($DG937&gt;=2,INDEX($CJ:$CJ,$DF937+2),"")</f>
      </c>
      <c r="CN937">
        <f>IF($DG937&gt;=3,INDEX($CJ:$CJ,$DF937+3),"")</f>
      </c>
      <c r="CO937">
        <f>IF($DG937&gt;=4,INDEX($CJ:$CJ,$DF937+4),"")</f>
      </c>
      <c r="CP937">
        <f>IF($DG937&gt;=5,INDEX($CJ:$CJ,$DF937+5),"")</f>
      </c>
      <c r="CQ937">
        <f>IF($DG937&gt;=6,INDEX($CJ:$CJ,$DF937+6),"")</f>
      </c>
      <c r="CR937">
        <f>IF($DG937&gt;=7,INDEX($CJ:$CJ,$DF937+7),"")</f>
      </c>
      <c r="CS937">
        <f>IF($DG937&gt;=8,INDEX($CJ:$CJ,$DF937+8),"")</f>
      </c>
      <c r="CT937">
        <f>IF($DG937&gt;=9,INDEX($CJ:$CJ,$DF937+9),"")</f>
      </c>
      <c r="CU937">
        <f>IF($DG937&gt;=10,INDEX($CJ:$CJ,$DF937+10),"")</f>
      </c>
      <c r="CV937">
        <f>IF($DG937&gt;=11,INDEX($CJ:$CJ,$DF937+11),"")</f>
      </c>
      <c r="CW937">
        <f>IF($DG937&gt;=12,INDEX($CJ:$CJ,$DF937+12),"")</f>
      </c>
      <c r="CX937">
        <f>IF($DG937&gt;=13,INDEX($CJ:$CJ,$DF937+13),"")</f>
      </c>
      <c r="CY937">
        <f>IF($DG937&gt;=14,INDEX($CJ:$CJ,$DF937+14),"")</f>
      </c>
      <c r="CZ937">
        <f>IF($DG937&gt;=15,INDEX($CJ:$CJ,$DF937+15),"")</f>
      </c>
      <c r="DA937">
        <f>IF($DG937&gt;=16,INDEX($CJ:$CJ,$DF937+16),"")</f>
      </c>
      <c r="DB937">
        <f>IF($DG937&gt;=17,INDEX($CJ:$CJ,$DF937+17),"")</f>
      </c>
      <c r="DC937">
        <f>IF($DG937&gt;=18,INDEX($CJ:$CJ,$DF937+18),"")</f>
      </c>
      <c r="DD937">
        <f>IF($DG937&gt;=19,INDEX($CJ:$CJ,$DF937+19),"")</f>
      </c>
      <c r="DE937">
        <f>IF($DG937&gt;=20,INDEX($CJ:$CJ,$DF937+20),"")</f>
      </c>
      <c r="DF937">
        <f>IFERROR(MATCH($CI937,$CJ$2:$CJ$263,0)+1,0)</f>
      </c>
      <c r="DG937">
        <f>IFERROR(INDEX($CK$2:$CK$263,MATCH($CI937,$CJ$2:$CJ$263,0)),0)</f>
      </c>
      <c r="DH937">
        <f>IFERROR(INDEX($AO:$AO,MATCH($N937,$AN:$AN,0))&amp;"","")</f>
      </c>
      <c r="DL937">
        <f>IF($GO937&gt;=1,INDEX($DI:$DI,$GN937+1),"")</f>
      </c>
      <c r="DM937">
        <f>IF($GO937&gt;=2,INDEX($DI:$DI,$GN937+2),"")</f>
      </c>
      <c r="DN937">
        <f>IF($GO937&gt;=3,INDEX($DI:$DI,$GN937+3),"")</f>
      </c>
      <c r="DO937">
        <f>IF($GO937&gt;=4,INDEX($DI:$DI,$GN937+4),"")</f>
      </c>
      <c r="DP937">
        <f>IF($GO937&gt;=5,INDEX($DI:$DI,$GN937+5),"")</f>
      </c>
      <c r="DQ937">
        <f>IF($GO937&gt;=6,INDEX($DI:$DI,$GN937+6),"")</f>
      </c>
      <c r="DR937">
        <f>IF($GO937&gt;=7,INDEX($DI:$DI,$GN937+7),"")</f>
      </c>
      <c r="DS937">
        <f>IF($GO937&gt;=8,INDEX($DI:$DI,$GN937+8),"")</f>
      </c>
      <c r="DT937">
        <f>IF($GO937&gt;=9,INDEX($DI:$DI,$GN937+9),"")</f>
      </c>
      <c r="DU937">
        <f>IF($GO937&gt;=10,INDEX($DI:$DI,$GN937+10),"")</f>
      </c>
      <c r="DV937">
        <f>IF($GO937&gt;=11,INDEX($DI:$DI,$GN937+11),"")</f>
      </c>
      <c r="DW937">
        <f>IF($GO937&gt;=12,INDEX($DI:$DI,$GN937+12),"")</f>
      </c>
      <c r="DX937">
        <f>IF($GO937&gt;=13,INDEX($DI:$DI,$GN937+13),"")</f>
      </c>
      <c r="DY937">
        <f>IF($GO937&gt;=14,INDEX($DI:$DI,$GN937+14),"")</f>
      </c>
      <c r="DZ937">
        <f>IF($GO937&gt;=15,INDEX($DI:$DI,$GN937+15),"")</f>
      </c>
      <c r="EA937">
        <f>IF($GO937&gt;=16,INDEX($DI:$DI,$GN937+16),"")</f>
      </c>
      <c r="EB937">
        <f>IF($GO937&gt;=17,INDEX($DI:$DI,$GN937+17),"")</f>
      </c>
      <c r="EC937">
        <f>IF($GO937&gt;=18,INDEX($DI:$DI,$GN937+18),"")</f>
      </c>
      <c r="ED937">
        <f>IF($GO937&gt;=19,INDEX($DI:$DI,$GN937+19),"")</f>
      </c>
      <c r="EE937">
        <f>IF($GO937&gt;=20,INDEX($DI:$DI,$GN937+20),"")</f>
      </c>
      <c r="EF937">
        <f>IF($GO937&gt;=21,INDEX($DI:$DI,$GN937+21),"")</f>
      </c>
      <c r="EG937">
        <f>IF($GO937&gt;=22,INDEX($DI:$DI,$GN937+22),"")</f>
      </c>
      <c r="EH937">
        <f>IF($GO937&gt;=23,INDEX($DI:$DI,$GN937+23),"")</f>
      </c>
      <c r="EI937">
        <f>IF($GO937&gt;=24,INDEX($DI:$DI,$GN937+24),"")</f>
      </c>
      <c r="EJ937">
        <f>IF($GO937&gt;=25,INDEX($DI:$DI,$GN937+25),"")</f>
      </c>
      <c r="EK937">
        <f>IF($GO937&gt;=26,INDEX($DI:$DI,$GN937+26),"")</f>
      </c>
      <c r="EL937">
        <f>IF($GO937&gt;=27,INDEX($DI:$DI,$GN937+27),"")</f>
      </c>
      <c r="EM937">
        <f>IF($GO937&gt;=28,INDEX($DI:$DI,$GN937+28),"")</f>
      </c>
      <c r="EN937">
        <f>IF($GO937&gt;=29,INDEX($DI:$DI,$GN937+29),"")</f>
      </c>
      <c r="EO937">
        <f>IF($GO937&gt;=30,INDEX($DI:$DI,$GN937+30),"")</f>
      </c>
      <c r="EP937">
        <f>IF($GO937&gt;=31,INDEX($DI:$DI,$GN937+31),"")</f>
      </c>
      <c r="EQ937">
        <f>IF($GO937&gt;=32,INDEX($DI:$DI,$GN937+32),"")</f>
      </c>
      <c r="ER937">
        <f>IF($GO937&gt;=33,INDEX($DI:$DI,$GN937+33),"")</f>
      </c>
      <c r="ES937">
        <f>IF($GO937&gt;=34,INDEX($DI:$DI,$GN937+34),"")</f>
      </c>
      <c r="ET937">
        <f>IF($GO937&gt;=35,INDEX($DI:$DI,$GN937+35),"")</f>
      </c>
      <c r="EU937">
        <f>IF($GO937&gt;=36,INDEX($DI:$DI,$GN937+36),"")</f>
      </c>
      <c r="EV937">
        <f>IF($GO937&gt;=37,INDEX($DI:$DI,$GN937+37),"")</f>
      </c>
      <c r="EW937">
        <f>IF($GO937&gt;=38,INDEX($DI:$DI,$GN937+38),"")</f>
      </c>
      <c r="EX937">
        <f>IF($GO937&gt;=39,INDEX($DI:$DI,$GN937+39),"")</f>
      </c>
      <c r="EY937">
        <f>IF($GO937&gt;=40,INDEX($DI:$DI,$GN937+40),"")</f>
      </c>
      <c r="EZ937">
        <f>IF($GO937&gt;=1,INDEX($DJ:$DJ,$GN937+1),"")</f>
      </c>
      <c r="FA937">
        <f>IF($GO937&gt;=2,INDEX($DJ:$DJ,$GN937+2),"")</f>
      </c>
      <c r="FB937">
        <f>IF($GO937&gt;=3,INDEX($DJ:$DJ,$GN937+3),"")</f>
      </c>
      <c r="FC937">
        <f>IF($GO937&gt;=4,INDEX($DJ:$DJ,$GN937+4),"")</f>
      </c>
      <c r="FD937">
        <f>IF($GO937&gt;=5,INDEX($DJ:$DJ,$GN937+5),"")</f>
      </c>
      <c r="FE937">
        <f>IF($GO937&gt;=6,INDEX($DJ:$DJ,$GN937+6),"")</f>
      </c>
      <c r="FF937">
        <f>IF($GO937&gt;=7,INDEX($DJ:$DJ,$GN937+7),"")</f>
      </c>
      <c r="FG937">
        <f>IF($GO937&gt;=8,INDEX($DJ:$DJ,$GN937+8),"")</f>
      </c>
      <c r="FH937">
        <f>IF($GO937&gt;=9,INDEX($DJ:$DJ,$GN937+9),"")</f>
      </c>
      <c r="FI937">
        <f>IF($GO937&gt;=10,INDEX($DJ:$DJ,$GN937+10),"")</f>
      </c>
      <c r="FJ937">
        <f>IF($GO937&gt;=11,INDEX($DJ:$DJ,$GN937+11),"")</f>
      </c>
      <c r="FK937">
        <f>IF($GO937&gt;=12,INDEX($DJ:$DJ,$GN937+12),"")</f>
      </c>
      <c r="FL937">
        <f>IF($GO937&gt;=13,INDEX($DJ:$DJ,$GN937+13),"")</f>
      </c>
      <c r="FM937">
        <f>IF($GO937&gt;=14,INDEX($DJ:$DJ,$GN937+14),"")</f>
      </c>
      <c r="FN937">
        <f>IF($GO937&gt;=15,INDEX($DJ:$DJ,$GN937+15),"")</f>
      </c>
      <c r="FO937">
        <f>IF($GO937&gt;=16,INDEX($DJ:$DJ,$GN937+16),"")</f>
      </c>
      <c r="FP937">
        <f>IF($GO937&gt;=17,INDEX($DJ:$DJ,$GN937+17),"")</f>
      </c>
      <c r="FQ937">
        <f>IF($GO937&gt;=18,INDEX($DJ:$DJ,$GN937+18),"")</f>
      </c>
      <c r="FR937">
        <f>IF($GO937&gt;=19,INDEX($DJ:$DJ,$GN937+19),"")</f>
      </c>
      <c r="FS937">
        <f>IF($GO937&gt;=20,INDEX($DJ:$DJ,$GN937+20),"")</f>
      </c>
      <c r="FT937">
        <f>IF($GO937&gt;=21,INDEX($DJ:$DJ,$GN937+21),"")</f>
      </c>
      <c r="FU937">
        <f>IF($GO937&gt;=22,INDEX($DJ:$DJ,$GN937+22),"")</f>
      </c>
      <c r="FV937">
        <f>IF($GO937&gt;=23,INDEX($DJ:$DJ,$GN937+23),"")</f>
      </c>
      <c r="FW937">
        <f>IF($GO937&gt;=24,INDEX($DJ:$DJ,$GN937+24),"")</f>
      </c>
      <c r="FX937">
        <f>IF($GO937&gt;=25,INDEX($DJ:$DJ,$GN937+25),"")</f>
      </c>
      <c r="FY937">
        <f>IF($GO937&gt;=26,INDEX($DJ:$DJ,$GN937+26),"")</f>
      </c>
      <c r="FZ937">
        <f>IF($GO937&gt;=27,INDEX($DJ:$DJ,$GN937+27),"")</f>
      </c>
      <c r="GA937">
        <f>IF($GO937&gt;=28,INDEX($DJ:$DJ,$GN937+28),"")</f>
      </c>
      <c r="GB937">
        <f>IF($GO937&gt;=29,INDEX($DJ:$DJ,$GN937+29),"")</f>
      </c>
      <c r="GC937">
        <f>IF($GO937&gt;=30,INDEX($DJ:$DJ,$GN937+30),"")</f>
      </c>
      <c r="GD937">
        <f>IF($GO937&gt;=31,INDEX($DJ:$DJ,$GN937+31),"")</f>
      </c>
      <c r="GE937">
        <f>IF($GO937&gt;=32,INDEX($DJ:$DJ,$GN937+32),"")</f>
      </c>
      <c r="GF937">
        <f>IF($GO937&gt;=33,INDEX($DJ:$DJ,$GN937+33),"")</f>
      </c>
      <c r="GG937">
        <f>IF($GO937&gt;=34,INDEX($DJ:$DJ,$GN937+34),"")</f>
      </c>
      <c r="GH937">
        <f>IF($GO937&gt;=35,INDEX($DJ:$DJ,$GN937+35),"")</f>
      </c>
      <c r="GI937">
        <f>IF($GO937&gt;=36,INDEX($DJ:$DJ,$GN937+36),"")</f>
      </c>
      <c r="GJ937">
        <f>IF($GO937&gt;=37,INDEX($DJ:$DJ,$GN937+37),"")</f>
      </c>
      <c r="GK937">
        <f>IF($GO937&gt;=38,INDEX($DJ:$DJ,$GN937+38),"")</f>
      </c>
      <c r="GL937">
        <f>IF($GO937&gt;=39,INDEX($DJ:$DJ,$GN937+39),"")</f>
      </c>
      <c r="GM937">
        <f>IF($GO937&gt;=40,INDEX($DJ:$DJ,$GN937+40),"")</f>
      </c>
      <c r="GN937">
        <f>IFERROR(MATCH($DH937,$DI$2:$DI$148,0)+1,0)</f>
      </c>
      <c r="GO937">
        <f>IFERROR(INDEX($DK$2:$DK$148,MATCH($DH937,$DI$2:$DI$148,0)),0)</f>
      </c>
      <c r="GP937">
        <f>IFERROR(MATCH($Y937,$DL$937:$EY$937,0),0)</f>
      </c>
      <c r="GQ937">
        <f>IF($GP937&gt;0,INDEX($EZ$937:$GM$937,$GP937),"")</f>
      </c>
      <c r="GT937">
        <f>IF($JC937&gt;=1,INDEX($GR:$GR,$JB937+1),"")</f>
      </c>
      <c r="GU937">
        <f>IF($JC937&gt;=2,INDEX($GR:$GR,$JB937+2),"")</f>
      </c>
      <c r="GV937">
        <f>IF($JC937&gt;=3,INDEX($GR:$GR,$JB937+3),"")</f>
      </c>
      <c r="GW937">
        <f>IF($JC937&gt;=4,INDEX($GR:$GR,$JB937+4),"")</f>
      </c>
      <c r="GX937">
        <f>IF($JC937&gt;=5,INDEX($GR:$GR,$JB937+5),"")</f>
      </c>
      <c r="GY937">
        <f>IF($JC937&gt;=6,INDEX($GR:$GR,$JB937+6),"")</f>
      </c>
      <c r="GZ937">
        <f>IF($JC937&gt;=7,INDEX($GR:$GR,$JB937+7),"")</f>
      </c>
      <c r="HA937">
        <f>IF($JC937&gt;=8,INDEX($GR:$GR,$JB937+8),"")</f>
      </c>
      <c r="HB937">
        <f>IF($JC937&gt;=9,INDEX($GR:$GR,$JB937+9),"")</f>
      </c>
      <c r="HC937">
        <f>IF($JC937&gt;=10,INDEX($GR:$GR,$JB937+10),"")</f>
      </c>
      <c r="HD937">
        <f>IF($JC937&gt;=11,INDEX($GR:$GR,$JB937+11),"")</f>
      </c>
      <c r="HE937">
        <f>IF($JC937&gt;=12,INDEX($GR:$GR,$JB937+12),"")</f>
      </c>
      <c r="HF937">
        <f>IF($JC937&gt;=13,INDEX($GR:$GR,$JB937+13),"")</f>
      </c>
      <c r="HG937">
        <f>IF($JC937&gt;=14,INDEX($GR:$GR,$JB937+14),"")</f>
      </c>
      <c r="HH937">
        <f>IF($JC937&gt;=15,INDEX($GR:$GR,$JB937+15),"")</f>
      </c>
      <c r="HI937">
        <f>IF($JC937&gt;=16,INDEX($GR:$GR,$JB937+16),"")</f>
      </c>
      <c r="HJ937">
        <f>IF($JC937&gt;=17,INDEX($GR:$GR,$JB937+17),"")</f>
      </c>
      <c r="HK937">
        <f>IF($JC937&gt;=18,INDEX($GR:$GR,$JB937+18),"")</f>
      </c>
      <c r="HL937">
        <f>IF($JC937&gt;=19,INDEX($GR:$GR,$JB937+19),"")</f>
      </c>
      <c r="HM937">
        <f>IF($JC937&gt;=20,INDEX($GR:$GR,$JB937+20),"")</f>
      </c>
      <c r="HN937">
        <f>IF($JC937&gt;=21,INDEX($GR:$GR,$JB937+21),"")</f>
      </c>
      <c r="HO937">
        <f>IF($JC937&gt;=22,INDEX($GR:$GR,$JB937+22),"")</f>
      </c>
      <c r="HP937">
        <f>IF($JC937&gt;=23,INDEX($GR:$GR,$JB937+23),"")</f>
      </c>
      <c r="HQ937">
        <f>IF($JC937&gt;=24,INDEX($GR:$GR,$JB937+24),"")</f>
      </c>
      <c r="HR937">
        <f>IF($JC937&gt;=25,INDEX($GR:$GR,$JB937+25),"")</f>
      </c>
      <c r="HS937">
        <f>IF($JC937&gt;=26,INDEX($GR:$GR,$JB937+26),"")</f>
      </c>
      <c r="HT937">
        <f>IF($JC937&gt;=27,INDEX($GR:$GR,$JB937+27),"")</f>
      </c>
      <c r="HU937">
        <f>IF($JC937&gt;=28,INDEX($GR:$GR,$JB937+28),"")</f>
      </c>
      <c r="HV937">
        <f>IF($JC937&gt;=29,INDEX($GR:$GR,$JB937+29),"")</f>
      </c>
      <c r="HW937">
        <f>IF($JC937&gt;=30,INDEX($GR:$GR,$JB937+30),"")</f>
      </c>
      <c r="HX937">
        <f>IF($JC937&gt;=31,INDEX($GR:$GR,$JB937+31),"")</f>
      </c>
      <c r="HY937">
        <f>IF($JC937&gt;=32,INDEX($GR:$GR,$JB937+32),"")</f>
      </c>
      <c r="HZ937">
        <f>IF($JC937&gt;=33,INDEX($GR:$GR,$JB937+33),"")</f>
      </c>
      <c r="IA937">
        <f>IF($JC937&gt;=34,INDEX($GR:$GR,$JB937+34),"")</f>
      </c>
      <c r="IB937">
        <f>IF($JC937&gt;=35,INDEX($GR:$GR,$JB937+35),"")</f>
      </c>
      <c r="IC937">
        <f>IF($JC937&gt;=36,INDEX($GR:$GR,$JB937+36),"")</f>
      </c>
      <c r="ID937">
        <f>IF($JC937&gt;=37,INDEX($GR:$GR,$JB937+37),"")</f>
      </c>
      <c r="IE937">
        <f>IF($JC937&gt;=38,INDEX($GR:$GR,$JB937+38),"")</f>
      </c>
      <c r="IF937">
        <f>IF($JC937&gt;=39,INDEX($GR:$GR,$JB937+39),"")</f>
      </c>
      <c r="IG937">
        <f>IF($JC937&gt;=40,INDEX($GR:$GR,$JB937+40),"")</f>
      </c>
      <c r="IH937">
        <f>IF($JC937&gt;=41,INDEX($GR:$GR,$JB937+41),"")</f>
      </c>
      <c r="II937">
        <f>IF($JC937&gt;=42,INDEX($GR:$GR,$JB937+42),"")</f>
      </c>
      <c r="IJ937">
        <f>IF($JC937&gt;=43,INDEX($GR:$GR,$JB937+43),"")</f>
      </c>
      <c r="IK937">
        <f>IF($JC937&gt;=44,INDEX($GR:$GR,$JB937+44),"")</f>
      </c>
      <c r="IL937">
        <f>IF($JC937&gt;=45,INDEX($GR:$GR,$JB937+45),"")</f>
      </c>
      <c r="IM937">
        <f>IF($JC937&gt;=46,INDEX($GR:$GR,$JB937+46),"")</f>
      </c>
      <c r="IN937">
        <f>IF($JC937&gt;=47,INDEX($GR:$GR,$JB937+47),"")</f>
      </c>
      <c r="IO937">
        <f>IF($JC937&gt;=48,INDEX($GR:$GR,$JB937+48),"")</f>
      </c>
      <c r="IP937">
        <f>IF($JC937&gt;=49,INDEX($GR:$GR,$JB937+49),"")</f>
      </c>
      <c r="IQ937">
        <f>IF($JC937&gt;=50,INDEX($GR:$GR,$JB937+50),"")</f>
      </c>
      <c r="IR937">
        <f>IF($JC937&gt;=51,INDEX($GR:$GR,$JB937+51),"")</f>
      </c>
      <c r="IS937">
        <f>IF($JC937&gt;=52,INDEX($GR:$GR,$JB937+52),"")</f>
      </c>
      <c r="IT937">
        <f>IF($JC937&gt;=53,INDEX($GR:$GR,$JB937+53),"")</f>
      </c>
      <c r="IU937">
        <f>IF($JC937&gt;=54,INDEX($GR:$GR,$JB937+54),"")</f>
      </c>
      <c r="IV937">
        <f>IF($JC937&gt;=55,INDEX($GR:$GR,$JB937+55),"")</f>
      </c>
      <c r="IW937">
        <f>IF($JC937&gt;=56,INDEX($GR:$GR,$JB937+56),"")</f>
      </c>
      <c r="IX937">
        <f>IF($JC937&gt;=57,INDEX($GR:$GR,$JB937+57),"")</f>
      </c>
      <c r="IY937">
        <f>IF($JC937&gt;=58,INDEX($GR:$GR,$JB937+58),"")</f>
      </c>
      <c r="IZ937">
        <f>IF($JC937&gt;=59,INDEX($GR:$GR,$JB937+59),"")</f>
      </c>
      <c r="JA937">
        <f>IF($JC937&gt;=60,INDEX($GR:$GR,$JB937+60),"")</f>
      </c>
      <c r="JB937">
        <f>IFERROR(MATCH($GQ937,$GR$2:$GR$324,0)+1,0)</f>
      </c>
      <c r="JC937">
        <f>IFERROR(INDEX($GS$2:$GS$324,MATCH($GQ937,$GR$2:$GR$324,0)),0)</f>
      </c>
      <c r="JD937" t="s">
        <v>40</v>
      </c>
      <c r="JE937" t="s">
        <v>40</v>
      </c>
    </row>
    <row r="938" spans="1:265" x14ac:dyDescent="0.25">
      <c r="Q938">
        <f>IF(OR($T938="",$P938=""),"",IFERROR($T938/$P938,0))</f>
      </c>
      <c r="R938">
        <f>IF($T938="","",
SUM($S938,$U938,$Z938,$V938,$X938)*
(1-IF($AA938="",0,VALUE($AA938)/100)))</f>
      </c>
      <c r="S938">
        <f>IF($T938="","",$T938)</f>
      </c>
      <c r="U938">
        <f>IF($T938="","",
IF($N938="","",
IF(ISNUMBER(SEARCH("exempt",LOWER($N938))),0,
$T938*(VALUE(SUBSTITUTE($N938,"%",""))/100))))</f>
      </c>
      <c r="AB938">
        <f>IFERROR(IF(FIND(" - ",$K938)&gt;0,MID($K938,FIND(" - ",$K938)+3,LEN($K938)),""),"")</f>
      </c>
      <c r="AK938" t="s">
        <v>1525</v>
      </c>
      <c r="AP938">
        <f>IFERROR(LEFT($K938,FIND(" - ",$K938)-1),$K938)</f>
      </c>
      <c r="AS938">
        <f>IF($CH938&gt;=1,INDEX($AQ:$AQ,$CG938+1),"")</f>
      </c>
      <c r="AT938">
        <f>IF($CH938&gt;=2,INDEX($AQ:$AQ,$CG938+2),"")</f>
      </c>
      <c r="AU938">
        <f>IF($CH938&gt;=3,INDEX($AQ:$AQ,$CG938+3),"")</f>
      </c>
      <c r="AV938">
        <f>IF($CH938&gt;=4,INDEX($AQ:$AQ,$CG938+4),"")</f>
      </c>
      <c r="AW938">
        <f>IF($CH938&gt;=5,INDEX($AQ:$AQ,$CG938+5),"")</f>
      </c>
      <c r="AX938">
        <f>IF($CH938&gt;=6,INDEX($AQ:$AQ,$CG938+6),"")</f>
      </c>
      <c r="AY938">
        <f>IF($CH938&gt;=7,INDEX($AQ:$AQ,$CG938+7),"")</f>
      </c>
      <c r="AZ938">
        <f>IF($CH938&gt;=8,INDEX($AQ:$AQ,$CG938+8),"")</f>
      </c>
      <c r="BA938">
        <f>IF($CH938&gt;=9,INDEX($AQ:$AQ,$CG938+9),"")</f>
      </c>
      <c r="BB938">
        <f>IF($CH938&gt;=10,INDEX($AQ:$AQ,$CG938+10),"")</f>
      </c>
      <c r="BC938">
        <f>IF($CH938&gt;=11,INDEX($AQ:$AQ,$CG938+11),"")</f>
      </c>
      <c r="BD938">
        <f>IF($CH938&gt;=12,INDEX($AQ:$AQ,$CG938+12),"")</f>
      </c>
      <c r="BE938">
        <f>IF($CH938&gt;=13,INDEX($AQ:$AQ,$CG938+13),"")</f>
      </c>
      <c r="BF938">
        <f>IF($CH938&gt;=14,INDEX($AQ:$AQ,$CG938+14),"")</f>
      </c>
      <c r="BG938">
        <f>IF($CH938&gt;=15,INDEX($AQ:$AQ,$CG938+15),"")</f>
      </c>
      <c r="BH938">
        <f>IF($CH938&gt;=16,INDEX($AQ:$AQ,$CG938+16),"")</f>
      </c>
      <c r="BI938">
        <f>IF($CH938&gt;=17,INDEX($AQ:$AQ,$CG938+17),"")</f>
      </c>
      <c r="BJ938">
        <f>IF($CH938&gt;=18,INDEX($AQ:$AQ,$CG938+18),"")</f>
      </c>
      <c r="BK938">
        <f>IF($CH938&gt;=19,INDEX($AQ:$AQ,$CG938+19),"")</f>
      </c>
      <c r="BL938">
        <f>IF($CH938&gt;=20,INDEX($AQ:$AQ,$CG938+20),"")</f>
      </c>
      <c r="BM938">
        <f>IF($CH938&gt;=21,INDEX($AQ:$AQ,$CG938+21),"")</f>
      </c>
      <c r="BN938">
        <f>IF($CH938&gt;=22,INDEX($AQ:$AQ,$CG938+22),"")</f>
      </c>
      <c r="BO938">
        <f>IF($CH938&gt;=23,INDEX($AQ:$AQ,$CG938+23),"")</f>
      </c>
      <c r="BP938">
        <f>IF($CH938&gt;=24,INDEX($AQ:$AQ,$CG938+24),"")</f>
      </c>
      <c r="BQ938">
        <f>IF($CH938&gt;=25,INDEX($AQ:$AQ,$CG938+25),"")</f>
      </c>
      <c r="BR938">
        <f>IF($CH938&gt;=26,INDEX($AQ:$AQ,$CG938+26),"")</f>
      </c>
      <c r="BS938">
        <f>IF($CH938&gt;=27,INDEX($AQ:$AQ,$CG938+27),"")</f>
      </c>
      <c r="BT938">
        <f>IF($CH938&gt;=28,INDEX($AQ:$AQ,$CG938+28),"")</f>
      </c>
      <c r="BU938">
        <f>IF($CH938&gt;=29,INDEX($AQ:$AQ,$CG938+29),"")</f>
      </c>
      <c r="BV938">
        <f>IF($CH938&gt;=30,INDEX($AQ:$AQ,$CG938+30),"")</f>
      </c>
      <c r="BW938">
        <f>IF($CH938&gt;=31,INDEX($AQ:$AQ,$CG938+31),"")</f>
      </c>
      <c r="BX938">
        <f>IF($CH938&gt;=32,INDEX($AQ:$AQ,$CG938+32),"")</f>
      </c>
      <c r="BY938">
        <f>IF($CH938&gt;=33,INDEX($AQ:$AQ,$CG938+33),"")</f>
      </c>
      <c r="BZ938">
        <f>IF($CH938&gt;=34,INDEX($AQ:$AQ,$CG938+34),"")</f>
      </c>
      <c r="CA938">
        <f>IF($CH938&gt;=35,INDEX($AQ:$AQ,$CG938+35),"")</f>
      </c>
      <c r="CB938">
        <f>IF($CH938&gt;=36,INDEX($AQ:$AQ,$CG938+36),"")</f>
      </c>
      <c r="CC938">
        <f>IF($CH938&gt;=37,INDEX($AQ:$AQ,$CG938+37),"")</f>
      </c>
      <c r="CD938">
        <f>IF($CH938&gt;=38,INDEX($AQ:$AQ,$CG938+38),"")</f>
      </c>
      <c r="CE938">
        <f>IF($CH938&gt;=39,INDEX($AQ:$AQ,$CG938+39),"")</f>
      </c>
      <c r="CF938">
        <f>IF($CH938&gt;=40,INDEX($AQ:$AQ,$CG938+40),"")</f>
      </c>
      <c r="CG938">
        <f>IFERROR(MATCH($AP938,$AQ$2:$AQ$134,0)+1,0)</f>
      </c>
      <c r="CH938">
        <f>IFERROR(INDEX($AR$2:$AR$134,MATCH($AP938,$AQ$2:$AQ$134,0)),0)</f>
      </c>
      <c r="CI938">
        <f>IFERROR(LEFT($L938,FIND(" - ",$L938)-1),$L938)</f>
      </c>
      <c r="CL938">
        <f>IF($DG938&gt;=1,INDEX($CJ:$CJ,$DF938+1),"")</f>
      </c>
      <c r="CM938">
        <f>IF($DG938&gt;=2,INDEX($CJ:$CJ,$DF938+2),"")</f>
      </c>
      <c r="CN938">
        <f>IF($DG938&gt;=3,INDEX($CJ:$CJ,$DF938+3),"")</f>
      </c>
      <c r="CO938">
        <f>IF($DG938&gt;=4,INDEX($CJ:$CJ,$DF938+4),"")</f>
      </c>
      <c r="CP938">
        <f>IF($DG938&gt;=5,INDEX($CJ:$CJ,$DF938+5),"")</f>
      </c>
      <c r="CQ938">
        <f>IF($DG938&gt;=6,INDEX($CJ:$CJ,$DF938+6),"")</f>
      </c>
      <c r="CR938">
        <f>IF($DG938&gt;=7,INDEX($CJ:$CJ,$DF938+7),"")</f>
      </c>
      <c r="CS938">
        <f>IF($DG938&gt;=8,INDEX($CJ:$CJ,$DF938+8),"")</f>
      </c>
      <c r="CT938">
        <f>IF($DG938&gt;=9,INDEX($CJ:$CJ,$DF938+9),"")</f>
      </c>
      <c r="CU938">
        <f>IF($DG938&gt;=10,INDEX($CJ:$CJ,$DF938+10),"")</f>
      </c>
      <c r="CV938">
        <f>IF($DG938&gt;=11,INDEX($CJ:$CJ,$DF938+11),"")</f>
      </c>
      <c r="CW938">
        <f>IF($DG938&gt;=12,INDEX($CJ:$CJ,$DF938+12),"")</f>
      </c>
      <c r="CX938">
        <f>IF($DG938&gt;=13,INDEX($CJ:$CJ,$DF938+13),"")</f>
      </c>
      <c r="CY938">
        <f>IF($DG938&gt;=14,INDEX($CJ:$CJ,$DF938+14),"")</f>
      </c>
      <c r="CZ938">
        <f>IF($DG938&gt;=15,INDEX($CJ:$CJ,$DF938+15),"")</f>
      </c>
      <c r="DA938">
        <f>IF($DG938&gt;=16,INDEX($CJ:$CJ,$DF938+16),"")</f>
      </c>
      <c r="DB938">
        <f>IF($DG938&gt;=17,INDEX($CJ:$CJ,$DF938+17),"")</f>
      </c>
      <c r="DC938">
        <f>IF($DG938&gt;=18,INDEX($CJ:$CJ,$DF938+18),"")</f>
      </c>
      <c r="DD938">
        <f>IF($DG938&gt;=19,INDEX($CJ:$CJ,$DF938+19),"")</f>
      </c>
      <c r="DE938">
        <f>IF($DG938&gt;=20,INDEX($CJ:$CJ,$DF938+20),"")</f>
      </c>
      <c r="DF938">
        <f>IFERROR(MATCH($CI938,$CJ$2:$CJ$263,0)+1,0)</f>
      </c>
      <c r="DG938">
        <f>IFERROR(INDEX($CK$2:$CK$263,MATCH($CI938,$CJ$2:$CJ$263,0)),0)</f>
      </c>
      <c r="DH938">
        <f>IFERROR(INDEX($AO:$AO,MATCH($N938,$AN:$AN,0))&amp;"","")</f>
      </c>
      <c r="DL938">
        <f>IF($GO938&gt;=1,INDEX($DI:$DI,$GN938+1),"")</f>
      </c>
      <c r="DM938">
        <f>IF($GO938&gt;=2,INDEX($DI:$DI,$GN938+2),"")</f>
      </c>
      <c r="DN938">
        <f>IF($GO938&gt;=3,INDEX($DI:$DI,$GN938+3),"")</f>
      </c>
      <c r="DO938">
        <f>IF($GO938&gt;=4,INDEX($DI:$DI,$GN938+4),"")</f>
      </c>
      <c r="DP938">
        <f>IF($GO938&gt;=5,INDEX($DI:$DI,$GN938+5),"")</f>
      </c>
      <c r="DQ938">
        <f>IF($GO938&gt;=6,INDEX($DI:$DI,$GN938+6),"")</f>
      </c>
      <c r="DR938">
        <f>IF($GO938&gt;=7,INDEX($DI:$DI,$GN938+7),"")</f>
      </c>
      <c r="DS938">
        <f>IF($GO938&gt;=8,INDEX($DI:$DI,$GN938+8),"")</f>
      </c>
      <c r="DT938">
        <f>IF($GO938&gt;=9,INDEX($DI:$DI,$GN938+9),"")</f>
      </c>
      <c r="DU938">
        <f>IF($GO938&gt;=10,INDEX($DI:$DI,$GN938+10),"")</f>
      </c>
      <c r="DV938">
        <f>IF($GO938&gt;=11,INDEX($DI:$DI,$GN938+11),"")</f>
      </c>
      <c r="DW938">
        <f>IF($GO938&gt;=12,INDEX($DI:$DI,$GN938+12),"")</f>
      </c>
      <c r="DX938">
        <f>IF($GO938&gt;=13,INDEX($DI:$DI,$GN938+13),"")</f>
      </c>
      <c r="DY938">
        <f>IF($GO938&gt;=14,INDEX($DI:$DI,$GN938+14),"")</f>
      </c>
      <c r="DZ938">
        <f>IF($GO938&gt;=15,INDEX($DI:$DI,$GN938+15),"")</f>
      </c>
      <c r="EA938">
        <f>IF($GO938&gt;=16,INDEX($DI:$DI,$GN938+16),"")</f>
      </c>
      <c r="EB938">
        <f>IF($GO938&gt;=17,INDEX($DI:$DI,$GN938+17),"")</f>
      </c>
      <c r="EC938">
        <f>IF($GO938&gt;=18,INDEX($DI:$DI,$GN938+18),"")</f>
      </c>
      <c r="ED938">
        <f>IF($GO938&gt;=19,INDEX($DI:$DI,$GN938+19),"")</f>
      </c>
      <c r="EE938">
        <f>IF($GO938&gt;=20,INDEX($DI:$DI,$GN938+20),"")</f>
      </c>
      <c r="EF938">
        <f>IF($GO938&gt;=21,INDEX($DI:$DI,$GN938+21),"")</f>
      </c>
      <c r="EG938">
        <f>IF($GO938&gt;=22,INDEX($DI:$DI,$GN938+22),"")</f>
      </c>
      <c r="EH938">
        <f>IF($GO938&gt;=23,INDEX($DI:$DI,$GN938+23),"")</f>
      </c>
      <c r="EI938">
        <f>IF($GO938&gt;=24,INDEX($DI:$DI,$GN938+24),"")</f>
      </c>
      <c r="EJ938">
        <f>IF($GO938&gt;=25,INDEX($DI:$DI,$GN938+25),"")</f>
      </c>
      <c r="EK938">
        <f>IF($GO938&gt;=26,INDEX($DI:$DI,$GN938+26),"")</f>
      </c>
      <c r="EL938">
        <f>IF($GO938&gt;=27,INDEX($DI:$DI,$GN938+27),"")</f>
      </c>
      <c r="EM938">
        <f>IF($GO938&gt;=28,INDEX($DI:$DI,$GN938+28),"")</f>
      </c>
      <c r="EN938">
        <f>IF($GO938&gt;=29,INDEX($DI:$DI,$GN938+29),"")</f>
      </c>
      <c r="EO938">
        <f>IF($GO938&gt;=30,INDEX($DI:$DI,$GN938+30),"")</f>
      </c>
      <c r="EP938">
        <f>IF($GO938&gt;=31,INDEX($DI:$DI,$GN938+31),"")</f>
      </c>
      <c r="EQ938">
        <f>IF($GO938&gt;=32,INDEX($DI:$DI,$GN938+32),"")</f>
      </c>
      <c r="ER938">
        <f>IF($GO938&gt;=33,INDEX($DI:$DI,$GN938+33),"")</f>
      </c>
      <c r="ES938">
        <f>IF($GO938&gt;=34,INDEX($DI:$DI,$GN938+34),"")</f>
      </c>
      <c r="ET938">
        <f>IF($GO938&gt;=35,INDEX($DI:$DI,$GN938+35),"")</f>
      </c>
      <c r="EU938">
        <f>IF($GO938&gt;=36,INDEX($DI:$DI,$GN938+36),"")</f>
      </c>
      <c r="EV938">
        <f>IF($GO938&gt;=37,INDEX($DI:$DI,$GN938+37),"")</f>
      </c>
      <c r="EW938">
        <f>IF($GO938&gt;=38,INDEX($DI:$DI,$GN938+38),"")</f>
      </c>
      <c r="EX938">
        <f>IF($GO938&gt;=39,INDEX($DI:$DI,$GN938+39),"")</f>
      </c>
      <c r="EY938">
        <f>IF($GO938&gt;=40,INDEX($DI:$DI,$GN938+40),"")</f>
      </c>
      <c r="EZ938">
        <f>IF($GO938&gt;=1,INDEX($DJ:$DJ,$GN938+1),"")</f>
      </c>
      <c r="FA938">
        <f>IF($GO938&gt;=2,INDEX($DJ:$DJ,$GN938+2),"")</f>
      </c>
      <c r="FB938">
        <f>IF($GO938&gt;=3,INDEX($DJ:$DJ,$GN938+3),"")</f>
      </c>
      <c r="FC938">
        <f>IF($GO938&gt;=4,INDEX($DJ:$DJ,$GN938+4),"")</f>
      </c>
      <c r="FD938">
        <f>IF($GO938&gt;=5,INDEX($DJ:$DJ,$GN938+5),"")</f>
      </c>
      <c r="FE938">
        <f>IF($GO938&gt;=6,INDEX($DJ:$DJ,$GN938+6),"")</f>
      </c>
      <c r="FF938">
        <f>IF($GO938&gt;=7,INDEX($DJ:$DJ,$GN938+7),"")</f>
      </c>
      <c r="FG938">
        <f>IF($GO938&gt;=8,INDEX($DJ:$DJ,$GN938+8),"")</f>
      </c>
      <c r="FH938">
        <f>IF($GO938&gt;=9,INDEX($DJ:$DJ,$GN938+9),"")</f>
      </c>
      <c r="FI938">
        <f>IF($GO938&gt;=10,INDEX($DJ:$DJ,$GN938+10),"")</f>
      </c>
      <c r="FJ938">
        <f>IF($GO938&gt;=11,INDEX($DJ:$DJ,$GN938+11),"")</f>
      </c>
      <c r="FK938">
        <f>IF($GO938&gt;=12,INDEX($DJ:$DJ,$GN938+12),"")</f>
      </c>
      <c r="FL938">
        <f>IF($GO938&gt;=13,INDEX($DJ:$DJ,$GN938+13),"")</f>
      </c>
      <c r="FM938">
        <f>IF($GO938&gt;=14,INDEX($DJ:$DJ,$GN938+14),"")</f>
      </c>
      <c r="FN938">
        <f>IF($GO938&gt;=15,INDEX($DJ:$DJ,$GN938+15),"")</f>
      </c>
      <c r="FO938">
        <f>IF($GO938&gt;=16,INDEX($DJ:$DJ,$GN938+16),"")</f>
      </c>
      <c r="FP938">
        <f>IF($GO938&gt;=17,INDEX($DJ:$DJ,$GN938+17),"")</f>
      </c>
      <c r="FQ938">
        <f>IF($GO938&gt;=18,INDEX($DJ:$DJ,$GN938+18),"")</f>
      </c>
      <c r="FR938">
        <f>IF($GO938&gt;=19,INDEX($DJ:$DJ,$GN938+19),"")</f>
      </c>
      <c r="FS938">
        <f>IF($GO938&gt;=20,INDEX($DJ:$DJ,$GN938+20),"")</f>
      </c>
      <c r="FT938">
        <f>IF($GO938&gt;=21,INDEX($DJ:$DJ,$GN938+21),"")</f>
      </c>
      <c r="FU938">
        <f>IF($GO938&gt;=22,INDEX($DJ:$DJ,$GN938+22),"")</f>
      </c>
      <c r="FV938">
        <f>IF($GO938&gt;=23,INDEX($DJ:$DJ,$GN938+23),"")</f>
      </c>
      <c r="FW938">
        <f>IF($GO938&gt;=24,INDEX($DJ:$DJ,$GN938+24),"")</f>
      </c>
      <c r="FX938">
        <f>IF($GO938&gt;=25,INDEX($DJ:$DJ,$GN938+25),"")</f>
      </c>
      <c r="FY938">
        <f>IF($GO938&gt;=26,INDEX($DJ:$DJ,$GN938+26),"")</f>
      </c>
      <c r="FZ938">
        <f>IF($GO938&gt;=27,INDEX($DJ:$DJ,$GN938+27),"")</f>
      </c>
      <c r="GA938">
        <f>IF($GO938&gt;=28,INDEX($DJ:$DJ,$GN938+28),"")</f>
      </c>
      <c r="GB938">
        <f>IF($GO938&gt;=29,INDEX($DJ:$DJ,$GN938+29),"")</f>
      </c>
      <c r="GC938">
        <f>IF($GO938&gt;=30,INDEX($DJ:$DJ,$GN938+30),"")</f>
      </c>
      <c r="GD938">
        <f>IF($GO938&gt;=31,INDEX($DJ:$DJ,$GN938+31),"")</f>
      </c>
      <c r="GE938">
        <f>IF($GO938&gt;=32,INDEX($DJ:$DJ,$GN938+32),"")</f>
      </c>
      <c r="GF938">
        <f>IF($GO938&gt;=33,INDEX($DJ:$DJ,$GN938+33),"")</f>
      </c>
      <c r="GG938">
        <f>IF($GO938&gt;=34,INDEX($DJ:$DJ,$GN938+34),"")</f>
      </c>
      <c r="GH938">
        <f>IF($GO938&gt;=35,INDEX($DJ:$DJ,$GN938+35),"")</f>
      </c>
      <c r="GI938">
        <f>IF($GO938&gt;=36,INDEX($DJ:$DJ,$GN938+36),"")</f>
      </c>
      <c r="GJ938">
        <f>IF($GO938&gt;=37,INDEX($DJ:$DJ,$GN938+37),"")</f>
      </c>
      <c r="GK938">
        <f>IF($GO938&gt;=38,INDEX($DJ:$DJ,$GN938+38),"")</f>
      </c>
      <c r="GL938">
        <f>IF($GO938&gt;=39,INDEX($DJ:$DJ,$GN938+39),"")</f>
      </c>
      <c r="GM938">
        <f>IF($GO938&gt;=40,INDEX($DJ:$DJ,$GN938+40),"")</f>
      </c>
      <c r="GN938">
        <f>IFERROR(MATCH($DH938,$DI$2:$DI$148,0)+1,0)</f>
      </c>
      <c r="GO938">
        <f>IFERROR(INDEX($DK$2:$DK$148,MATCH($DH938,$DI$2:$DI$148,0)),0)</f>
      </c>
      <c r="GP938">
        <f>IFERROR(MATCH($Y938,$DL$938:$EY$938,0),0)</f>
      </c>
      <c r="GQ938">
        <f>IF($GP938&gt;0,INDEX($EZ$938:$GM$938,$GP938),"")</f>
      </c>
      <c r="GT938">
        <f>IF($JC938&gt;=1,INDEX($GR:$GR,$JB938+1),"")</f>
      </c>
      <c r="GU938">
        <f>IF($JC938&gt;=2,INDEX($GR:$GR,$JB938+2),"")</f>
      </c>
      <c r="GV938">
        <f>IF($JC938&gt;=3,INDEX($GR:$GR,$JB938+3),"")</f>
      </c>
      <c r="GW938">
        <f>IF($JC938&gt;=4,INDEX($GR:$GR,$JB938+4),"")</f>
      </c>
      <c r="GX938">
        <f>IF($JC938&gt;=5,INDEX($GR:$GR,$JB938+5),"")</f>
      </c>
      <c r="GY938">
        <f>IF($JC938&gt;=6,INDEX($GR:$GR,$JB938+6),"")</f>
      </c>
      <c r="GZ938">
        <f>IF($JC938&gt;=7,INDEX($GR:$GR,$JB938+7),"")</f>
      </c>
      <c r="HA938">
        <f>IF($JC938&gt;=8,INDEX($GR:$GR,$JB938+8),"")</f>
      </c>
      <c r="HB938">
        <f>IF($JC938&gt;=9,INDEX($GR:$GR,$JB938+9),"")</f>
      </c>
      <c r="HC938">
        <f>IF($JC938&gt;=10,INDEX($GR:$GR,$JB938+10),"")</f>
      </c>
      <c r="HD938">
        <f>IF($JC938&gt;=11,INDEX($GR:$GR,$JB938+11),"")</f>
      </c>
      <c r="HE938">
        <f>IF($JC938&gt;=12,INDEX($GR:$GR,$JB938+12),"")</f>
      </c>
      <c r="HF938">
        <f>IF($JC938&gt;=13,INDEX($GR:$GR,$JB938+13),"")</f>
      </c>
      <c r="HG938">
        <f>IF($JC938&gt;=14,INDEX($GR:$GR,$JB938+14),"")</f>
      </c>
      <c r="HH938">
        <f>IF($JC938&gt;=15,INDEX($GR:$GR,$JB938+15),"")</f>
      </c>
      <c r="HI938">
        <f>IF($JC938&gt;=16,INDEX($GR:$GR,$JB938+16),"")</f>
      </c>
      <c r="HJ938">
        <f>IF($JC938&gt;=17,INDEX($GR:$GR,$JB938+17),"")</f>
      </c>
      <c r="HK938">
        <f>IF($JC938&gt;=18,INDEX($GR:$GR,$JB938+18),"")</f>
      </c>
      <c r="HL938">
        <f>IF($JC938&gt;=19,INDEX($GR:$GR,$JB938+19),"")</f>
      </c>
      <c r="HM938">
        <f>IF($JC938&gt;=20,INDEX($GR:$GR,$JB938+20),"")</f>
      </c>
      <c r="HN938">
        <f>IF($JC938&gt;=21,INDEX($GR:$GR,$JB938+21),"")</f>
      </c>
      <c r="HO938">
        <f>IF($JC938&gt;=22,INDEX($GR:$GR,$JB938+22),"")</f>
      </c>
      <c r="HP938">
        <f>IF($JC938&gt;=23,INDEX($GR:$GR,$JB938+23),"")</f>
      </c>
      <c r="HQ938">
        <f>IF($JC938&gt;=24,INDEX($GR:$GR,$JB938+24),"")</f>
      </c>
      <c r="HR938">
        <f>IF($JC938&gt;=25,INDEX($GR:$GR,$JB938+25),"")</f>
      </c>
      <c r="HS938">
        <f>IF($JC938&gt;=26,INDEX($GR:$GR,$JB938+26),"")</f>
      </c>
      <c r="HT938">
        <f>IF($JC938&gt;=27,INDEX($GR:$GR,$JB938+27),"")</f>
      </c>
      <c r="HU938">
        <f>IF($JC938&gt;=28,INDEX($GR:$GR,$JB938+28),"")</f>
      </c>
      <c r="HV938">
        <f>IF($JC938&gt;=29,INDEX($GR:$GR,$JB938+29),"")</f>
      </c>
      <c r="HW938">
        <f>IF($JC938&gt;=30,INDEX($GR:$GR,$JB938+30),"")</f>
      </c>
      <c r="HX938">
        <f>IF($JC938&gt;=31,INDEX($GR:$GR,$JB938+31),"")</f>
      </c>
      <c r="HY938">
        <f>IF($JC938&gt;=32,INDEX($GR:$GR,$JB938+32),"")</f>
      </c>
      <c r="HZ938">
        <f>IF($JC938&gt;=33,INDEX($GR:$GR,$JB938+33),"")</f>
      </c>
      <c r="IA938">
        <f>IF($JC938&gt;=34,INDEX($GR:$GR,$JB938+34),"")</f>
      </c>
      <c r="IB938">
        <f>IF($JC938&gt;=35,INDEX($GR:$GR,$JB938+35),"")</f>
      </c>
      <c r="IC938">
        <f>IF($JC938&gt;=36,INDEX($GR:$GR,$JB938+36),"")</f>
      </c>
      <c r="ID938">
        <f>IF($JC938&gt;=37,INDEX($GR:$GR,$JB938+37),"")</f>
      </c>
      <c r="IE938">
        <f>IF($JC938&gt;=38,INDEX($GR:$GR,$JB938+38),"")</f>
      </c>
      <c r="IF938">
        <f>IF($JC938&gt;=39,INDEX($GR:$GR,$JB938+39),"")</f>
      </c>
      <c r="IG938">
        <f>IF($JC938&gt;=40,INDEX($GR:$GR,$JB938+40),"")</f>
      </c>
      <c r="IH938">
        <f>IF($JC938&gt;=41,INDEX($GR:$GR,$JB938+41),"")</f>
      </c>
      <c r="II938">
        <f>IF($JC938&gt;=42,INDEX($GR:$GR,$JB938+42),"")</f>
      </c>
      <c r="IJ938">
        <f>IF($JC938&gt;=43,INDEX($GR:$GR,$JB938+43),"")</f>
      </c>
      <c r="IK938">
        <f>IF($JC938&gt;=44,INDEX($GR:$GR,$JB938+44),"")</f>
      </c>
      <c r="IL938">
        <f>IF($JC938&gt;=45,INDEX($GR:$GR,$JB938+45),"")</f>
      </c>
      <c r="IM938">
        <f>IF($JC938&gt;=46,INDEX($GR:$GR,$JB938+46),"")</f>
      </c>
      <c r="IN938">
        <f>IF($JC938&gt;=47,INDEX($GR:$GR,$JB938+47),"")</f>
      </c>
      <c r="IO938">
        <f>IF($JC938&gt;=48,INDEX($GR:$GR,$JB938+48),"")</f>
      </c>
      <c r="IP938">
        <f>IF($JC938&gt;=49,INDEX($GR:$GR,$JB938+49),"")</f>
      </c>
      <c r="IQ938">
        <f>IF($JC938&gt;=50,INDEX($GR:$GR,$JB938+50),"")</f>
      </c>
      <c r="IR938">
        <f>IF($JC938&gt;=51,INDEX($GR:$GR,$JB938+51),"")</f>
      </c>
      <c r="IS938">
        <f>IF($JC938&gt;=52,INDEX($GR:$GR,$JB938+52),"")</f>
      </c>
      <c r="IT938">
        <f>IF($JC938&gt;=53,INDEX($GR:$GR,$JB938+53),"")</f>
      </c>
      <c r="IU938">
        <f>IF($JC938&gt;=54,INDEX($GR:$GR,$JB938+54),"")</f>
      </c>
      <c r="IV938">
        <f>IF($JC938&gt;=55,INDEX($GR:$GR,$JB938+55),"")</f>
      </c>
      <c r="IW938">
        <f>IF($JC938&gt;=56,INDEX($GR:$GR,$JB938+56),"")</f>
      </c>
      <c r="IX938">
        <f>IF($JC938&gt;=57,INDEX($GR:$GR,$JB938+57),"")</f>
      </c>
      <c r="IY938">
        <f>IF($JC938&gt;=58,INDEX($GR:$GR,$JB938+58),"")</f>
      </c>
      <c r="IZ938">
        <f>IF($JC938&gt;=59,INDEX($GR:$GR,$JB938+59),"")</f>
      </c>
      <c r="JA938">
        <f>IF($JC938&gt;=60,INDEX($GR:$GR,$JB938+60),"")</f>
      </c>
      <c r="JB938">
        <f>IFERROR(MATCH($GQ938,$GR$2:$GR$324,0)+1,0)</f>
      </c>
      <c r="JC938">
        <f>IFERROR(INDEX($GS$2:$GS$324,MATCH($GQ938,$GR$2:$GR$324,0)),0)</f>
      </c>
      <c r="JD938" t="s">
        <v>40</v>
      </c>
      <c r="JE938" t="s">
        <v>40</v>
      </c>
    </row>
    <row r="939" spans="1:265" x14ac:dyDescent="0.25">
      <c r="Q939">
        <f>IF(OR($T939="",$P939=""),"",IFERROR($T939/$P939,0))</f>
      </c>
      <c r="R939">
        <f>IF($T939="","",
SUM($S939,$U939,$Z939,$V939,$X939)*
(1-IF($AA939="",0,VALUE($AA939)/100)))</f>
      </c>
      <c r="S939">
        <f>IF($T939="","",$T939)</f>
      </c>
      <c r="U939">
        <f>IF($T939="","",
IF($N939="","",
IF(ISNUMBER(SEARCH("exempt",LOWER($N939))),0,
$T939*(VALUE(SUBSTITUTE($N939,"%",""))/100))))</f>
      </c>
      <c r="AB939">
        <f>IFERROR(IF(FIND(" - ",$K939)&gt;0,MID($K939,FIND(" - ",$K939)+3,LEN($K939)),""),"")</f>
      </c>
      <c r="AK939" t="s">
        <v>1526</v>
      </c>
      <c r="AP939">
        <f>IFERROR(LEFT($K939,FIND(" - ",$K939)-1),$K939)</f>
      </c>
      <c r="AS939">
        <f>IF($CH939&gt;=1,INDEX($AQ:$AQ,$CG939+1),"")</f>
      </c>
      <c r="AT939">
        <f>IF($CH939&gt;=2,INDEX($AQ:$AQ,$CG939+2),"")</f>
      </c>
      <c r="AU939">
        <f>IF($CH939&gt;=3,INDEX($AQ:$AQ,$CG939+3),"")</f>
      </c>
      <c r="AV939">
        <f>IF($CH939&gt;=4,INDEX($AQ:$AQ,$CG939+4),"")</f>
      </c>
      <c r="AW939">
        <f>IF($CH939&gt;=5,INDEX($AQ:$AQ,$CG939+5),"")</f>
      </c>
      <c r="AX939">
        <f>IF($CH939&gt;=6,INDEX($AQ:$AQ,$CG939+6),"")</f>
      </c>
      <c r="AY939">
        <f>IF($CH939&gt;=7,INDEX($AQ:$AQ,$CG939+7),"")</f>
      </c>
      <c r="AZ939">
        <f>IF($CH939&gt;=8,INDEX($AQ:$AQ,$CG939+8),"")</f>
      </c>
      <c r="BA939">
        <f>IF($CH939&gt;=9,INDEX($AQ:$AQ,$CG939+9),"")</f>
      </c>
      <c r="BB939">
        <f>IF($CH939&gt;=10,INDEX($AQ:$AQ,$CG939+10),"")</f>
      </c>
      <c r="BC939">
        <f>IF($CH939&gt;=11,INDEX($AQ:$AQ,$CG939+11),"")</f>
      </c>
      <c r="BD939">
        <f>IF($CH939&gt;=12,INDEX($AQ:$AQ,$CG939+12),"")</f>
      </c>
      <c r="BE939">
        <f>IF($CH939&gt;=13,INDEX($AQ:$AQ,$CG939+13),"")</f>
      </c>
      <c r="BF939">
        <f>IF($CH939&gt;=14,INDEX($AQ:$AQ,$CG939+14),"")</f>
      </c>
      <c r="BG939">
        <f>IF($CH939&gt;=15,INDEX($AQ:$AQ,$CG939+15),"")</f>
      </c>
      <c r="BH939">
        <f>IF($CH939&gt;=16,INDEX($AQ:$AQ,$CG939+16),"")</f>
      </c>
      <c r="BI939">
        <f>IF($CH939&gt;=17,INDEX($AQ:$AQ,$CG939+17),"")</f>
      </c>
      <c r="BJ939">
        <f>IF($CH939&gt;=18,INDEX($AQ:$AQ,$CG939+18),"")</f>
      </c>
      <c r="BK939">
        <f>IF($CH939&gt;=19,INDEX($AQ:$AQ,$CG939+19),"")</f>
      </c>
      <c r="BL939">
        <f>IF($CH939&gt;=20,INDEX($AQ:$AQ,$CG939+20),"")</f>
      </c>
      <c r="BM939">
        <f>IF($CH939&gt;=21,INDEX($AQ:$AQ,$CG939+21),"")</f>
      </c>
      <c r="BN939">
        <f>IF($CH939&gt;=22,INDEX($AQ:$AQ,$CG939+22),"")</f>
      </c>
      <c r="BO939">
        <f>IF($CH939&gt;=23,INDEX($AQ:$AQ,$CG939+23),"")</f>
      </c>
      <c r="BP939">
        <f>IF($CH939&gt;=24,INDEX($AQ:$AQ,$CG939+24),"")</f>
      </c>
      <c r="BQ939">
        <f>IF($CH939&gt;=25,INDEX($AQ:$AQ,$CG939+25),"")</f>
      </c>
      <c r="BR939">
        <f>IF($CH939&gt;=26,INDEX($AQ:$AQ,$CG939+26),"")</f>
      </c>
      <c r="BS939">
        <f>IF($CH939&gt;=27,INDEX($AQ:$AQ,$CG939+27),"")</f>
      </c>
      <c r="BT939">
        <f>IF($CH939&gt;=28,INDEX($AQ:$AQ,$CG939+28),"")</f>
      </c>
      <c r="BU939">
        <f>IF($CH939&gt;=29,INDEX($AQ:$AQ,$CG939+29),"")</f>
      </c>
      <c r="BV939">
        <f>IF($CH939&gt;=30,INDEX($AQ:$AQ,$CG939+30),"")</f>
      </c>
      <c r="BW939">
        <f>IF($CH939&gt;=31,INDEX($AQ:$AQ,$CG939+31),"")</f>
      </c>
      <c r="BX939">
        <f>IF($CH939&gt;=32,INDEX($AQ:$AQ,$CG939+32),"")</f>
      </c>
      <c r="BY939">
        <f>IF($CH939&gt;=33,INDEX($AQ:$AQ,$CG939+33),"")</f>
      </c>
      <c r="BZ939">
        <f>IF($CH939&gt;=34,INDEX($AQ:$AQ,$CG939+34),"")</f>
      </c>
      <c r="CA939">
        <f>IF($CH939&gt;=35,INDEX($AQ:$AQ,$CG939+35),"")</f>
      </c>
      <c r="CB939">
        <f>IF($CH939&gt;=36,INDEX($AQ:$AQ,$CG939+36),"")</f>
      </c>
      <c r="CC939">
        <f>IF($CH939&gt;=37,INDEX($AQ:$AQ,$CG939+37),"")</f>
      </c>
      <c r="CD939">
        <f>IF($CH939&gt;=38,INDEX($AQ:$AQ,$CG939+38),"")</f>
      </c>
      <c r="CE939">
        <f>IF($CH939&gt;=39,INDEX($AQ:$AQ,$CG939+39),"")</f>
      </c>
      <c r="CF939">
        <f>IF($CH939&gt;=40,INDEX($AQ:$AQ,$CG939+40),"")</f>
      </c>
      <c r="CG939">
        <f>IFERROR(MATCH($AP939,$AQ$2:$AQ$134,0)+1,0)</f>
      </c>
      <c r="CH939">
        <f>IFERROR(INDEX($AR$2:$AR$134,MATCH($AP939,$AQ$2:$AQ$134,0)),0)</f>
      </c>
      <c r="CI939">
        <f>IFERROR(LEFT($L939,FIND(" - ",$L939)-1),$L939)</f>
      </c>
      <c r="CL939">
        <f>IF($DG939&gt;=1,INDEX($CJ:$CJ,$DF939+1),"")</f>
      </c>
      <c r="CM939">
        <f>IF($DG939&gt;=2,INDEX($CJ:$CJ,$DF939+2),"")</f>
      </c>
      <c r="CN939">
        <f>IF($DG939&gt;=3,INDEX($CJ:$CJ,$DF939+3),"")</f>
      </c>
      <c r="CO939">
        <f>IF($DG939&gt;=4,INDEX($CJ:$CJ,$DF939+4),"")</f>
      </c>
      <c r="CP939">
        <f>IF($DG939&gt;=5,INDEX($CJ:$CJ,$DF939+5),"")</f>
      </c>
      <c r="CQ939">
        <f>IF($DG939&gt;=6,INDEX($CJ:$CJ,$DF939+6),"")</f>
      </c>
      <c r="CR939">
        <f>IF($DG939&gt;=7,INDEX($CJ:$CJ,$DF939+7),"")</f>
      </c>
      <c r="CS939">
        <f>IF($DG939&gt;=8,INDEX($CJ:$CJ,$DF939+8),"")</f>
      </c>
      <c r="CT939">
        <f>IF($DG939&gt;=9,INDEX($CJ:$CJ,$DF939+9),"")</f>
      </c>
      <c r="CU939">
        <f>IF($DG939&gt;=10,INDEX($CJ:$CJ,$DF939+10),"")</f>
      </c>
      <c r="CV939">
        <f>IF($DG939&gt;=11,INDEX($CJ:$CJ,$DF939+11),"")</f>
      </c>
      <c r="CW939">
        <f>IF($DG939&gt;=12,INDEX($CJ:$CJ,$DF939+12),"")</f>
      </c>
      <c r="CX939">
        <f>IF($DG939&gt;=13,INDEX($CJ:$CJ,$DF939+13),"")</f>
      </c>
      <c r="CY939">
        <f>IF($DG939&gt;=14,INDEX($CJ:$CJ,$DF939+14),"")</f>
      </c>
      <c r="CZ939">
        <f>IF($DG939&gt;=15,INDEX($CJ:$CJ,$DF939+15),"")</f>
      </c>
      <c r="DA939">
        <f>IF($DG939&gt;=16,INDEX($CJ:$CJ,$DF939+16),"")</f>
      </c>
      <c r="DB939">
        <f>IF($DG939&gt;=17,INDEX($CJ:$CJ,$DF939+17),"")</f>
      </c>
      <c r="DC939">
        <f>IF($DG939&gt;=18,INDEX($CJ:$CJ,$DF939+18),"")</f>
      </c>
      <c r="DD939">
        <f>IF($DG939&gt;=19,INDEX($CJ:$CJ,$DF939+19),"")</f>
      </c>
      <c r="DE939">
        <f>IF($DG939&gt;=20,INDEX($CJ:$CJ,$DF939+20),"")</f>
      </c>
      <c r="DF939">
        <f>IFERROR(MATCH($CI939,$CJ$2:$CJ$263,0)+1,0)</f>
      </c>
      <c r="DG939">
        <f>IFERROR(INDEX($CK$2:$CK$263,MATCH($CI939,$CJ$2:$CJ$263,0)),0)</f>
      </c>
      <c r="DH939">
        <f>IFERROR(INDEX($AO:$AO,MATCH($N939,$AN:$AN,0))&amp;"","")</f>
      </c>
      <c r="DL939">
        <f>IF($GO939&gt;=1,INDEX($DI:$DI,$GN939+1),"")</f>
      </c>
      <c r="DM939">
        <f>IF($GO939&gt;=2,INDEX($DI:$DI,$GN939+2),"")</f>
      </c>
      <c r="DN939">
        <f>IF($GO939&gt;=3,INDEX($DI:$DI,$GN939+3),"")</f>
      </c>
      <c r="DO939">
        <f>IF($GO939&gt;=4,INDEX($DI:$DI,$GN939+4),"")</f>
      </c>
      <c r="DP939">
        <f>IF($GO939&gt;=5,INDEX($DI:$DI,$GN939+5),"")</f>
      </c>
      <c r="DQ939">
        <f>IF($GO939&gt;=6,INDEX($DI:$DI,$GN939+6),"")</f>
      </c>
      <c r="DR939">
        <f>IF($GO939&gt;=7,INDEX($DI:$DI,$GN939+7),"")</f>
      </c>
      <c r="DS939">
        <f>IF($GO939&gt;=8,INDEX($DI:$DI,$GN939+8),"")</f>
      </c>
      <c r="DT939">
        <f>IF($GO939&gt;=9,INDEX($DI:$DI,$GN939+9),"")</f>
      </c>
      <c r="DU939">
        <f>IF($GO939&gt;=10,INDEX($DI:$DI,$GN939+10),"")</f>
      </c>
      <c r="DV939">
        <f>IF($GO939&gt;=11,INDEX($DI:$DI,$GN939+11),"")</f>
      </c>
      <c r="DW939">
        <f>IF($GO939&gt;=12,INDEX($DI:$DI,$GN939+12),"")</f>
      </c>
      <c r="DX939">
        <f>IF($GO939&gt;=13,INDEX($DI:$DI,$GN939+13),"")</f>
      </c>
      <c r="DY939">
        <f>IF($GO939&gt;=14,INDEX($DI:$DI,$GN939+14),"")</f>
      </c>
      <c r="DZ939">
        <f>IF($GO939&gt;=15,INDEX($DI:$DI,$GN939+15),"")</f>
      </c>
      <c r="EA939">
        <f>IF($GO939&gt;=16,INDEX($DI:$DI,$GN939+16),"")</f>
      </c>
      <c r="EB939">
        <f>IF($GO939&gt;=17,INDEX($DI:$DI,$GN939+17),"")</f>
      </c>
      <c r="EC939">
        <f>IF($GO939&gt;=18,INDEX($DI:$DI,$GN939+18),"")</f>
      </c>
      <c r="ED939">
        <f>IF($GO939&gt;=19,INDEX($DI:$DI,$GN939+19),"")</f>
      </c>
      <c r="EE939">
        <f>IF($GO939&gt;=20,INDEX($DI:$DI,$GN939+20),"")</f>
      </c>
      <c r="EF939">
        <f>IF($GO939&gt;=21,INDEX($DI:$DI,$GN939+21),"")</f>
      </c>
      <c r="EG939">
        <f>IF($GO939&gt;=22,INDEX($DI:$DI,$GN939+22),"")</f>
      </c>
      <c r="EH939">
        <f>IF($GO939&gt;=23,INDEX($DI:$DI,$GN939+23),"")</f>
      </c>
      <c r="EI939">
        <f>IF($GO939&gt;=24,INDEX($DI:$DI,$GN939+24),"")</f>
      </c>
      <c r="EJ939">
        <f>IF($GO939&gt;=25,INDEX($DI:$DI,$GN939+25),"")</f>
      </c>
      <c r="EK939">
        <f>IF($GO939&gt;=26,INDEX($DI:$DI,$GN939+26),"")</f>
      </c>
      <c r="EL939">
        <f>IF($GO939&gt;=27,INDEX($DI:$DI,$GN939+27),"")</f>
      </c>
      <c r="EM939">
        <f>IF($GO939&gt;=28,INDEX($DI:$DI,$GN939+28),"")</f>
      </c>
      <c r="EN939">
        <f>IF($GO939&gt;=29,INDEX($DI:$DI,$GN939+29),"")</f>
      </c>
      <c r="EO939">
        <f>IF($GO939&gt;=30,INDEX($DI:$DI,$GN939+30),"")</f>
      </c>
      <c r="EP939">
        <f>IF($GO939&gt;=31,INDEX($DI:$DI,$GN939+31),"")</f>
      </c>
      <c r="EQ939">
        <f>IF($GO939&gt;=32,INDEX($DI:$DI,$GN939+32),"")</f>
      </c>
      <c r="ER939">
        <f>IF($GO939&gt;=33,INDEX($DI:$DI,$GN939+33),"")</f>
      </c>
      <c r="ES939">
        <f>IF($GO939&gt;=34,INDEX($DI:$DI,$GN939+34),"")</f>
      </c>
      <c r="ET939">
        <f>IF($GO939&gt;=35,INDEX($DI:$DI,$GN939+35),"")</f>
      </c>
      <c r="EU939">
        <f>IF($GO939&gt;=36,INDEX($DI:$DI,$GN939+36),"")</f>
      </c>
      <c r="EV939">
        <f>IF($GO939&gt;=37,INDEX($DI:$DI,$GN939+37),"")</f>
      </c>
      <c r="EW939">
        <f>IF($GO939&gt;=38,INDEX($DI:$DI,$GN939+38),"")</f>
      </c>
      <c r="EX939">
        <f>IF($GO939&gt;=39,INDEX($DI:$DI,$GN939+39),"")</f>
      </c>
      <c r="EY939">
        <f>IF($GO939&gt;=40,INDEX($DI:$DI,$GN939+40),"")</f>
      </c>
      <c r="EZ939">
        <f>IF($GO939&gt;=1,INDEX($DJ:$DJ,$GN939+1),"")</f>
      </c>
      <c r="FA939">
        <f>IF($GO939&gt;=2,INDEX($DJ:$DJ,$GN939+2),"")</f>
      </c>
      <c r="FB939">
        <f>IF($GO939&gt;=3,INDEX($DJ:$DJ,$GN939+3),"")</f>
      </c>
      <c r="FC939">
        <f>IF($GO939&gt;=4,INDEX($DJ:$DJ,$GN939+4),"")</f>
      </c>
      <c r="FD939">
        <f>IF($GO939&gt;=5,INDEX($DJ:$DJ,$GN939+5),"")</f>
      </c>
      <c r="FE939">
        <f>IF($GO939&gt;=6,INDEX($DJ:$DJ,$GN939+6),"")</f>
      </c>
      <c r="FF939">
        <f>IF($GO939&gt;=7,INDEX($DJ:$DJ,$GN939+7),"")</f>
      </c>
      <c r="FG939">
        <f>IF($GO939&gt;=8,INDEX($DJ:$DJ,$GN939+8),"")</f>
      </c>
      <c r="FH939">
        <f>IF($GO939&gt;=9,INDEX($DJ:$DJ,$GN939+9),"")</f>
      </c>
      <c r="FI939">
        <f>IF($GO939&gt;=10,INDEX($DJ:$DJ,$GN939+10),"")</f>
      </c>
      <c r="FJ939">
        <f>IF($GO939&gt;=11,INDEX($DJ:$DJ,$GN939+11),"")</f>
      </c>
      <c r="FK939">
        <f>IF($GO939&gt;=12,INDEX($DJ:$DJ,$GN939+12),"")</f>
      </c>
      <c r="FL939">
        <f>IF($GO939&gt;=13,INDEX($DJ:$DJ,$GN939+13),"")</f>
      </c>
      <c r="FM939">
        <f>IF($GO939&gt;=14,INDEX($DJ:$DJ,$GN939+14),"")</f>
      </c>
      <c r="FN939">
        <f>IF($GO939&gt;=15,INDEX($DJ:$DJ,$GN939+15),"")</f>
      </c>
      <c r="FO939">
        <f>IF($GO939&gt;=16,INDEX($DJ:$DJ,$GN939+16),"")</f>
      </c>
      <c r="FP939">
        <f>IF($GO939&gt;=17,INDEX($DJ:$DJ,$GN939+17),"")</f>
      </c>
      <c r="FQ939">
        <f>IF($GO939&gt;=18,INDEX($DJ:$DJ,$GN939+18),"")</f>
      </c>
      <c r="FR939">
        <f>IF($GO939&gt;=19,INDEX($DJ:$DJ,$GN939+19),"")</f>
      </c>
      <c r="FS939">
        <f>IF($GO939&gt;=20,INDEX($DJ:$DJ,$GN939+20),"")</f>
      </c>
      <c r="FT939">
        <f>IF($GO939&gt;=21,INDEX($DJ:$DJ,$GN939+21),"")</f>
      </c>
      <c r="FU939">
        <f>IF($GO939&gt;=22,INDEX($DJ:$DJ,$GN939+22),"")</f>
      </c>
      <c r="FV939">
        <f>IF($GO939&gt;=23,INDEX($DJ:$DJ,$GN939+23),"")</f>
      </c>
      <c r="FW939">
        <f>IF($GO939&gt;=24,INDEX($DJ:$DJ,$GN939+24),"")</f>
      </c>
      <c r="FX939">
        <f>IF($GO939&gt;=25,INDEX($DJ:$DJ,$GN939+25),"")</f>
      </c>
      <c r="FY939">
        <f>IF($GO939&gt;=26,INDEX($DJ:$DJ,$GN939+26),"")</f>
      </c>
      <c r="FZ939">
        <f>IF($GO939&gt;=27,INDEX($DJ:$DJ,$GN939+27),"")</f>
      </c>
      <c r="GA939">
        <f>IF($GO939&gt;=28,INDEX($DJ:$DJ,$GN939+28),"")</f>
      </c>
      <c r="GB939">
        <f>IF($GO939&gt;=29,INDEX($DJ:$DJ,$GN939+29),"")</f>
      </c>
      <c r="GC939">
        <f>IF($GO939&gt;=30,INDEX($DJ:$DJ,$GN939+30),"")</f>
      </c>
      <c r="GD939">
        <f>IF($GO939&gt;=31,INDEX($DJ:$DJ,$GN939+31),"")</f>
      </c>
      <c r="GE939">
        <f>IF($GO939&gt;=32,INDEX($DJ:$DJ,$GN939+32),"")</f>
      </c>
      <c r="GF939">
        <f>IF($GO939&gt;=33,INDEX($DJ:$DJ,$GN939+33),"")</f>
      </c>
      <c r="GG939">
        <f>IF($GO939&gt;=34,INDEX($DJ:$DJ,$GN939+34),"")</f>
      </c>
      <c r="GH939">
        <f>IF($GO939&gt;=35,INDEX($DJ:$DJ,$GN939+35),"")</f>
      </c>
      <c r="GI939">
        <f>IF($GO939&gt;=36,INDEX($DJ:$DJ,$GN939+36),"")</f>
      </c>
      <c r="GJ939">
        <f>IF($GO939&gt;=37,INDEX($DJ:$DJ,$GN939+37),"")</f>
      </c>
      <c r="GK939">
        <f>IF($GO939&gt;=38,INDEX($DJ:$DJ,$GN939+38),"")</f>
      </c>
      <c r="GL939">
        <f>IF($GO939&gt;=39,INDEX($DJ:$DJ,$GN939+39),"")</f>
      </c>
      <c r="GM939">
        <f>IF($GO939&gt;=40,INDEX($DJ:$DJ,$GN939+40),"")</f>
      </c>
      <c r="GN939">
        <f>IFERROR(MATCH($DH939,$DI$2:$DI$148,0)+1,0)</f>
      </c>
      <c r="GO939">
        <f>IFERROR(INDEX($DK$2:$DK$148,MATCH($DH939,$DI$2:$DI$148,0)),0)</f>
      </c>
      <c r="GP939">
        <f>IFERROR(MATCH($Y939,$DL$939:$EY$939,0),0)</f>
      </c>
      <c r="GQ939">
        <f>IF($GP939&gt;0,INDEX($EZ$939:$GM$939,$GP939),"")</f>
      </c>
      <c r="GT939">
        <f>IF($JC939&gt;=1,INDEX($GR:$GR,$JB939+1),"")</f>
      </c>
      <c r="GU939">
        <f>IF($JC939&gt;=2,INDEX($GR:$GR,$JB939+2),"")</f>
      </c>
      <c r="GV939">
        <f>IF($JC939&gt;=3,INDEX($GR:$GR,$JB939+3),"")</f>
      </c>
      <c r="GW939">
        <f>IF($JC939&gt;=4,INDEX($GR:$GR,$JB939+4),"")</f>
      </c>
      <c r="GX939">
        <f>IF($JC939&gt;=5,INDEX($GR:$GR,$JB939+5),"")</f>
      </c>
      <c r="GY939">
        <f>IF($JC939&gt;=6,INDEX($GR:$GR,$JB939+6),"")</f>
      </c>
      <c r="GZ939">
        <f>IF($JC939&gt;=7,INDEX($GR:$GR,$JB939+7),"")</f>
      </c>
      <c r="HA939">
        <f>IF($JC939&gt;=8,INDEX($GR:$GR,$JB939+8),"")</f>
      </c>
      <c r="HB939">
        <f>IF($JC939&gt;=9,INDEX($GR:$GR,$JB939+9),"")</f>
      </c>
      <c r="HC939">
        <f>IF($JC939&gt;=10,INDEX($GR:$GR,$JB939+10),"")</f>
      </c>
      <c r="HD939">
        <f>IF($JC939&gt;=11,INDEX($GR:$GR,$JB939+11),"")</f>
      </c>
      <c r="HE939">
        <f>IF($JC939&gt;=12,INDEX($GR:$GR,$JB939+12),"")</f>
      </c>
      <c r="HF939">
        <f>IF($JC939&gt;=13,INDEX($GR:$GR,$JB939+13),"")</f>
      </c>
      <c r="HG939">
        <f>IF($JC939&gt;=14,INDEX($GR:$GR,$JB939+14),"")</f>
      </c>
      <c r="HH939">
        <f>IF($JC939&gt;=15,INDEX($GR:$GR,$JB939+15),"")</f>
      </c>
      <c r="HI939">
        <f>IF($JC939&gt;=16,INDEX($GR:$GR,$JB939+16),"")</f>
      </c>
      <c r="HJ939">
        <f>IF($JC939&gt;=17,INDEX($GR:$GR,$JB939+17),"")</f>
      </c>
      <c r="HK939">
        <f>IF($JC939&gt;=18,INDEX($GR:$GR,$JB939+18),"")</f>
      </c>
      <c r="HL939">
        <f>IF($JC939&gt;=19,INDEX($GR:$GR,$JB939+19),"")</f>
      </c>
      <c r="HM939">
        <f>IF($JC939&gt;=20,INDEX($GR:$GR,$JB939+20),"")</f>
      </c>
      <c r="HN939">
        <f>IF($JC939&gt;=21,INDEX($GR:$GR,$JB939+21),"")</f>
      </c>
      <c r="HO939">
        <f>IF($JC939&gt;=22,INDEX($GR:$GR,$JB939+22),"")</f>
      </c>
      <c r="HP939">
        <f>IF($JC939&gt;=23,INDEX($GR:$GR,$JB939+23),"")</f>
      </c>
      <c r="HQ939">
        <f>IF($JC939&gt;=24,INDEX($GR:$GR,$JB939+24),"")</f>
      </c>
      <c r="HR939">
        <f>IF($JC939&gt;=25,INDEX($GR:$GR,$JB939+25),"")</f>
      </c>
      <c r="HS939">
        <f>IF($JC939&gt;=26,INDEX($GR:$GR,$JB939+26),"")</f>
      </c>
      <c r="HT939">
        <f>IF($JC939&gt;=27,INDEX($GR:$GR,$JB939+27),"")</f>
      </c>
      <c r="HU939">
        <f>IF($JC939&gt;=28,INDEX($GR:$GR,$JB939+28),"")</f>
      </c>
      <c r="HV939">
        <f>IF($JC939&gt;=29,INDEX($GR:$GR,$JB939+29),"")</f>
      </c>
      <c r="HW939">
        <f>IF($JC939&gt;=30,INDEX($GR:$GR,$JB939+30),"")</f>
      </c>
      <c r="HX939">
        <f>IF($JC939&gt;=31,INDEX($GR:$GR,$JB939+31),"")</f>
      </c>
      <c r="HY939">
        <f>IF($JC939&gt;=32,INDEX($GR:$GR,$JB939+32),"")</f>
      </c>
      <c r="HZ939">
        <f>IF($JC939&gt;=33,INDEX($GR:$GR,$JB939+33),"")</f>
      </c>
      <c r="IA939">
        <f>IF($JC939&gt;=34,INDEX($GR:$GR,$JB939+34),"")</f>
      </c>
      <c r="IB939">
        <f>IF($JC939&gt;=35,INDEX($GR:$GR,$JB939+35),"")</f>
      </c>
      <c r="IC939">
        <f>IF($JC939&gt;=36,INDEX($GR:$GR,$JB939+36),"")</f>
      </c>
      <c r="ID939">
        <f>IF($JC939&gt;=37,INDEX($GR:$GR,$JB939+37),"")</f>
      </c>
      <c r="IE939">
        <f>IF($JC939&gt;=38,INDEX($GR:$GR,$JB939+38),"")</f>
      </c>
      <c r="IF939">
        <f>IF($JC939&gt;=39,INDEX($GR:$GR,$JB939+39),"")</f>
      </c>
      <c r="IG939">
        <f>IF($JC939&gt;=40,INDEX($GR:$GR,$JB939+40),"")</f>
      </c>
      <c r="IH939">
        <f>IF($JC939&gt;=41,INDEX($GR:$GR,$JB939+41),"")</f>
      </c>
      <c r="II939">
        <f>IF($JC939&gt;=42,INDEX($GR:$GR,$JB939+42),"")</f>
      </c>
      <c r="IJ939">
        <f>IF($JC939&gt;=43,INDEX($GR:$GR,$JB939+43),"")</f>
      </c>
      <c r="IK939">
        <f>IF($JC939&gt;=44,INDEX($GR:$GR,$JB939+44),"")</f>
      </c>
      <c r="IL939">
        <f>IF($JC939&gt;=45,INDEX($GR:$GR,$JB939+45),"")</f>
      </c>
      <c r="IM939">
        <f>IF($JC939&gt;=46,INDEX($GR:$GR,$JB939+46),"")</f>
      </c>
      <c r="IN939">
        <f>IF($JC939&gt;=47,INDEX($GR:$GR,$JB939+47),"")</f>
      </c>
      <c r="IO939">
        <f>IF($JC939&gt;=48,INDEX($GR:$GR,$JB939+48),"")</f>
      </c>
      <c r="IP939">
        <f>IF($JC939&gt;=49,INDEX($GR:$GR,$JB939+49),"")</f>
      </c>
      <c r="IQ939">
        <f>IF($JC939&gt;=50,INDEX($GR:$GR,$JB939+50),"")</f>
      </c>
      <c r="IR939">
        <f>IF($JC939&gt;=51,INDEX($GR:$GR,$JB939+51),"")</f>
      </c>
      <c r="IS939">
        <f>IF($JC939&gt;=52,INDEX($GR:$GR,$JB939+52),"")</f>
      </c>
      <c r="IT939">
        <f>IF($JC939&gt;=53,INDEX($GR:$GR,$JB939+53),"")</f>
      </c>
      <c r="IU939">
        <f>IF($JC939&gt;=54,INDEX($GR:$GR,$JB939+54),"")</f>
      </c>
      <c r="IV939">
        <f>IF($JC939&gt;=55,INDEX($GR:$GR,$JB939+55),"")</f>
      </c>
      <c r="IW939">
        <f>IF($JC939&gt;=56,INDEX($GR:$GR,$JB939+56),"")</f>
      </c>
      <c r="IX939">
        <f>IF($JC939&gt;=57,INDEX($GR:$GR,$JB939+57),"")</f>
      </c>
      <c r="IY939">
        <f>IF($JC939&gt;=58,INDEX($GR:$GR,$JB939+58),"")</f>
      </c>
      <c r="IZ939">
        <f>IF($JC939&gt;=59,INDEX($GR:$GR,$JB939+59),"")</f>
      </c>
      <c r="JA939">
        <f>IF($JC939&gt;=60,INDEX($GR:$GR,$JB939+60),"")</f>
      </c>
      <c r="JB939">
        <f>IFERROR(MATCH($GQ939,$GR$2:$GR$324,0)+1,0)</f>
      </c>
      <c r="JC939">
        <f>IFERROR(INDEX($GS$2:$GS$324,MATCH($GQ939,$GR$2:$GR$324,0)),0)</f>
      </c>
      <c r="JD939" t="s">
        <v>40</v>
      </c>
      <c r="JE939" t="s">
        <v>40</v>
      </c>
    </row>
    <row r="940" spans="1:265" x14ac:dyDescent="0.25">
      <c r="Q940">
        <f>IF(OR($T940="",$P940=""),"",IFERROR($T940/$P940,0))</f>
      </c>
      <c r="R940">
        <f>IF($T940="","",
SUM($S940,$U940,$Z940,$V940,$X940)*
(1-IF($AA940="",0,VALUE($AA940)/100)))</f>
      </c>
      <c r="S940">
        <f>IF($T940="","",$T940)</f>
      </c>
      <c r="U940">
        <f>IF($T940="","",
IF($N940="","",
IF(ISNUMBER(SEARCH("exempt",LOWER($N940))),0,
$T940*(VALUE(SUBSTITUTE($N940,"%",""))/100))))</f>
      </c>
      <c r="AB940">
        <f>IFERROR(IF(FIND(" - ",$K940)&gt;0,MID($K940,FIND(" - ",$K940)+3,LEN($K940)),""),"")</f>
      </c>
      <c r="AK940" t="s">
        <v>1527</v>
      </c>
      <c r="AP940">
        <f>IFERROR(LEFT($K940,FIND(" - ",$K940)-1),$K940)</f>
      </c>
      <c r="AS940">
        <f>IF($CH940&gt;=1,INDEX($AQ:$AQ,$CG940+1),"")</f>
      </c>
      <c r="AT940">
        <f>IF($CH940&gt;=2,INDEX($AQ:$AQ,$CG940+2),"")</f>
      </c>
      <c r="AU940">
        <f>IF($CH940&gt;=3,INDEX($AQ:$AQ,$CG940+3),"")</f>
      </c>
      <c r="AV940">
        <f>IF($CH940&gt;=4,INDEX($AQ:$AQ,$CG940+4),"")</f>
      </c>
      <c r="AW940">
        <f>IF($CH940&gt;=5,INDEX($AQ:$AQ,$CG940+5),"")</f>
      </c>
      <c r="AX940">
        <f>IF($CH940&gt;=6,INDEX($AQ:$AQ,$CG940+6),"")</f>
      </c>
      <c r="AY940">
        <f>IF($CH940&gt;=7,INDEX($AQ:$AQ,$CG940+7),"")</f>
      </c>
      <c r="AZ940">
        <f>IF($CH940&gt;=8,INDEX($AQ:$AQ,$CG940+8),"")</f>
      </c>
      <c r="BA940">
        <f>IF($CH940&gt;=9,INDEX($AQ:$AQ,$CG940+9),"")</f>
      </c>
      <c r="BB940">
        <f>IF($CH940&gt;=10,INDEX($AQ:$AQ,$CG940+10),"")</f>
      </c>
      <c r="BC940">
        <f>IF($CH940&gt;=11,INDEX($AQ:$AQ,$CG940+11),"")</f>
      </c>
      <c r="BD940">
        <f>IF($CH940&gt;=12,INDEX($AQ:$AQ,$CG940+12),"")</f>
      </c>
      <c r="BE940">
        <f>IF($CH940&gt;=13,INDEX($AQ:$AQ,$CG940+13),"")</f>
      </c>
      <c r="BF940">
        <f>IF($CH940&gt;=14,INDEX($AQ:$AQ,$CG940+14),"")</f>
      </c>
      <c r="BG940">
        <f>IF($CH940&gt;=15,INDEX($AQ:$AQ,$CG940+15),"")</f>
      </c>
      <c r="BH940">
        <f>IF($CH940&gt;=16,INDEX($AQ:$AQ,$CG940+16),"")</f>
      </c>
      <c r="BI940">
        <f>IF($CH940&gt;=17,INDEX($AQ:$AQ,$CG940+17),"")</f>
      </c>
      <c r="BJ940">
        <f>IF($CH940&gt;=18,INDEX($AQ:$AQ,$CG940+18),"")</f>
      </c>
      <c r="BK940">
        <f>IF($CH940&gt;=19,INDEX($AQ:$AQ,$CG940+19),"")</f>
      </c>
      <c r="BL940">
        <f>IF($CH940&gt;=20,INDEX($AQ:$AQ,$CG940+20),"")</f>
      </c>
      <c r="BM940">
        <f>IF($CH940&gt;=21,INDEX($AQ:$AQ,$CG940+21),"")</f>
      </c>
      <c r="BN940">
        <f>IF($CH940&gt;=22,INDEX($AQ:$AQ,$CG940+22),"")</f>
      </c>
      <c r="BO940">
        <f>IF($CH940&gt;=23,INDEX($AQ:$AQ,$CG940+23),"")</f>
      </c>
      <c r="BP940">
        <f>IF($CH940&gt;=24,INDEX($AQ:$AQ,$CG940+24),"")</f>
      </c>
      <c r="BQ940">
        <f>IF($CH940&gt;=25,INDEX($AQ:$AQ,$CG940+25),"")</f>
      </c>
      <c r="BR940">
        <f>IF($CH940&gt;=26,INDEX($AQ:$AQ,$CG940+26),"")</f>
      </c>
      <c r="BS940">
        <f>IF($CH940&gt;=27,INDEX($AQ:$AQ,$CG940+27),"")</f>
      </c>
      <c r="BT940">
        <f>IF($CH940&gt;=28,INDEX($AQ:$AQ,$CG940+28),"")</f>
      </c>
      <c r="BU940">
        <f>IF($CH940&gt;=29,INDEX($AQ:$AQ,$CG940+29),"")</f>
      </c>
      <c r="BV940">
        <f>IF($CH940&gt;=30,INDEX($AQ:$AQ,$CG940+30),"")</f>
      </c>
      <c r="BW940">
        <f>IF($CH940&gt;=31,INDEX($AQ:$AQ,$CG940+31),"")</f>
      </c>
      <c r="BX940">
        <f>IF($CH940&gt;=32,INDEX($AQ:$AQ,$CG940+32),"")</f>
      </c>
      <c r="BY940">
        <f>IF($CH940&gt;=33,INDEX($AQ:$AQ,$CG940+33),"")</f>
      </c>
      <c r="BZ940">
        <f>IF($CH940&gt;=34,INDEX($AQ:$AQ,$CG940+34),"")</f>
      </c>
      <c r="CA940">
        <f>IF($CH940&gt;=35,INDEX($AQ:$AQ,$CG940+35),"")</f>
      </c>
      <c r="CB940">
        <f>IF($CH940&gt;=36,INDEX($AQ:$AQ,$CG940+36),"")</f>
      </c>
      <c r="CC940">
        <f>IF($CH940&gt;=37,INDEX($AQ:$AQ,$CG940+37),"")</f>
      </c>
      <c r="CD940">
        <f>IF($CH940&gt;=38,INDEX($AQ:$AQ,$CG940+38),"")</f>
      </c>
      <c r="CE940">
        <f>IF($CH940&gt;=39,INDEX($AQ:$AQ,$CG940+39),"")</f>
      </c>
      <c r="CF940">
        <f>IF($CH940&gt;=40,INDEX($AQ:$AQ,$CG940+40),"")</f>
      </c>
      <c r="CG940">
        <f>IFERROR(MATCH($AP940,$AQ$2:$AQ$134,0)+1,0)</f>
      </c>
      <c r="CH940">
        <f>IFERROR(INDEX($AR$2:$AR$134,MATCH($AP940,$AQ$2:$AQ$134,0)),0)</f>
      </c>
      <c r="CI940">
        <f>IFERROR(LEFT($L940,FIND(" - ",$L940)-1),$L940)</f>
      </c>
      <c r="CL940">
        <f>IF($DG940&gt;=1,INDEX($CJ:$CJ,$DF940+1),"")</f>
      </c>
      <c r="CM940">
        <f>IF($DG940&gt;=2,INDEX($CJ:$CJ,$DF940+2),"")</f>
      </c>
      <c r="CN940">
        <f>IF($DG940&gt;=3,INDEX($CJ:$CJ,$DF940+3),"")</f>
      </c>
      <c r="CO940">
        <f>IF($DG940&gt;=4,INDEX($CJ:$CJ,$DF940+4),"")</f>
      </c>
      <c r="CP940">
        <f>IF($DG940&gt;=5,INDEX($CJ:$CJ,$DF940+5),"")</f>
      </c>
      <c r="CQ940">
        <f>IF($DG940&gt;=6,INDEX($CJ:$CJ,$DF940+6),"")</f>
      </c>
      <c r="CR940">
        <f>IF($DG940&gt;=7,INDEX($CJ:$CJ,$DF940+7),"")</f>
      </c>
      <c r="CS940">
        <f>IF($DG940&gt;=8,INDEX($CJ:$CJ,$DF940+8),"")</f>
      </c>
      <c r="CT940">
        <f>IF($DG940&gt;=9,INDEX($CJ:$CJ,$DF940+9),"")</f>
      </c>
      <c r="CU940">
        <f>IF($DG940&gt;=10,INDEX($CJ:$CJ,$DF940+10),"")</f>
      </c>
      <c r="CV940">
        <f>IF($DG940&gt;=11,INDEX($CJ:$CJ,$DF940+11),"")</f>
      </c>
      <c r="CW940">
        <f>IF($DG940&gt;=12,INDEX($CJ:$CJ,$DF940+12),"")</f>
      </c>
      <c r="CX940">
        <f>IF($DG940&gt;=13,INDEX($CJ:$CJ,$DF940+13),"")</f>
      </c>
      <c r="CY940">
        <f>IF($DG940&gt;=14,INDEX($CJ:$CJ,$DF940+14),"")</f>
      </c>
      <c r="CZ940">
        <f>IF($DG940&gt;=15,INDEX($CJ:$CJ,$DF940+15),"")</f>
      </c>
      <c r="DA940">
        <f>IF($DG940&gt;=16,INDEX($CJ:$CJ,$DF940+16),"")</f>
      </c>
      <c r="DB940">
        <f>IF($DG940&gt;=17,INDEX($CJ:$CJ,$DF940+17),"")</f>
      </c>
      <c r="DC940">
        <f>IF($DG940&gt;=18,INDEX($CJ:$CJ,$DF940+18),"")</f>
      </c>
      <c r="DD940">
        <f>IF($DG940&gt;=19,INDEX($CJ:$CJ,$DF940+19),"")</f>
      </c>
      <c r="DE940">
        <f>IF($DG940&gt;=20,INDEX($CJ:$CJ,$DF940+20),"")</f>
      </c>
      <c r="DF940">
        <f>IFERROR(MATCH($CI940,$CJ$2:$CJ$263,0)+1,0)</f>
      </c>
      <c r="DG940">
        <f>IFERROR(INDEX($CK$2:$CK$263,MATCH($CI940,$CJ$2:$CJ$263,0)),0)</f>
      </c>
      <c r="DH940">
        <f>IFERROR(INDEX($AO:$AO,MATCH($N940,$AN:$AN,0))&amp;"","")</f>
      </c>
      <c r="DL940">
        <f>IF($GO940&gt;=1,INDEX($DI:$DI,$GN940+1),"")</f>
      </c>
      <c r="DM940">
        <f>IF($GO940&gt;=2,INDEX($DI:$DI,$GN940+2),"")</f>
      </c>
      <c r="DN940">
        <f>IF($GO940&gt;=3,INDEX($DI:$DI,$GN940+3),"")</f>
      </c>
      <c r="DO940">
        <f>IF($GO940&gt;=4,INDEX($DI:$DI,$GN940+4),"")</f>
      </c>
      <c r="DP940">
        <f>IF($GO940&gt;=5,INDEX($DI:$DI,$GN940+5),"")</f>
      </c>
      <c r="DQ940">
        <f>IF($GO940&gt;=6,INDEX($DI:$DI,$GN940+6),"")</f>
      </c>
      <c r="DR940">
        <f>IF($GO940&gt;=7,INDEX($DI:$DI,$GN940+7),"")</f>
      </c>
      <c r="DS940">
        <f>IF($GO940&gt;=8,INDEX($DI:$DI,$GN940+8),"")</f>
      </c>
      <c r="DT940">
        <f>IF($GO940&gt;=9,INDEX($DI:$DI,$GN940+9),"")</f>
      </c>
      <c r="DU940">
        <f>IF($GO940&gt;=10,INDEX($DI:$DI,$GN940+10),"")</f>
      </c>
      <c r="DV940">
        <f>IF($GO940&gt;=11,INDEX($DI:$DI,$GN940+11),"")</f>
      </c>
      <c r="DW940">
        <f>IF($GO940&gt;=12,INDEX($DI:$DI,$GN940+12),"")</f>
      </c>
      <c r="DX940">
        <f>IF($GO940&gt;=13,INDEX($DI:$DI,$GN940+13),"")</f>
      </c>
      <c r="DY940">
        <f>IF($GO940&gt;=14,INDEX($DI:$DI,$GN940+14),"")</f>
      </c>
      <c r="DZ940">
        <f>IF($GO940&gt;=15,INDEX($DI:$DI,$GN940+15),"")</f>
      </c>
      <c r="EA940">
        <f>IF($GO940&gt;=16,INDEX($DI:$DI,$GN940+16),"")</f>
      </c>
      <c r="EB940">
        <f>IF($GO940&gt;=17,INDEX($DI:$DI,$GN940+17),"")</f>
      </c>
      <c r="EC940">
        <f>IF($GO940&gt;=18,INDEX($DI:$DI,$GN940+18),"")</f>
      </c>
      <c r="ED940">
        <f>IF($GO940&gt;=19,INDEX($DI:$DI,$GN940+19),"")</f>
      </c>
      <c r="EE940">
        <f>IF($GO940&gt;=20,INDEX($DI:$DI,$GN940+20),"")</f>
      </c>
      <c r="EF940">
        <f>IF($GO940&gt;=21,INDEX($DI:$DI,$GN940+21),"")</f>
      </c>
      <c r="EG940">
        <f>IF($GO940&gt;=22,INDEX($DI:$DI,$GN940+22),"")</f>
      </c>
      <c r="EH940">
        <f>IF($GO940&gt;=23,INDEX($DI:$DI,$GN940+23),"")</f>
      </c>
      <c r="EI940">
        <f>IF($GO940&gt;=24,INDEX($DI:$DI,$GN940+24),"")</f>
      </c>
      <c r="EJ940">
        <f>IF($GO940&gt;=25,INDEX($DI:$DI,$GN940+25),"")</f>
      </c>
      <c r="EK940">
        <f>IF($GO940&gt;=26,INDEX($DI:$DI,$GN940+26),"")</f>
      </c>
      <c r="EL940">
        <f>IF($GO940&gt;=27,INDEX($DI:$DI,$GN940+27),"")</f>
      </c>
      <c r="EM940">
        <f>IF($GO940&gt;=28,INDEX($DI:$DI,$GN940+28),"")</f>
      </c>
      <c r="EN940">
        <f>IF($GO940&gt;=29,INDEX($DI:$DI,$GN940+29),"")</f>
      </c>
      <c r="EO940">
        <f>IF($GO940&gt;=30,INDEX($DI:$DI,$GN940+30),"")</f>
      </c>
      <c r="EP940">
        <f>IF($GO940&gt;=31,INDEX($DI:$DI,$GN940+31),"")</f>
      </c>
      <c r="EQ940">
        <f>IF($GO940&gt;=32,INDEX($DI:$DI,$GN940+32),"")</f>
      </c>
      <c r="ER940">
        <f>IF($GO940&gt;=33,INDEX($DI:$DI,$GN940+33),"")</f>
      </c>
      <c r="ES940">
        <f>IF($GO940&gt;=34,INDEX($DI:$DI,$GN940+34),"")</f>
      </c>
      <c r="ET940">
        <f>IF($GO940&gt;=35,INDEX($DI:$DI,$GN940+35),"")</f>
      </c>
      <c r="EU940">
        <f>IF($GO940&gt;=36,INDEX($DI:$DI,$GN940+36),"")</f>
      </c>
      <c r="EV940">
        <f>IF($GO940&gt;=37,INDEX($DI:$DI,$GN940+37),"")</f>
      </c>
      <c r="EW940">
        <f>IF($GO940&gt;=38,INDEX($DI:$DI,$GN940+38),"")</f>
      </c>
      <c r="EX940">
        <f>IF($GO940&gt;=39,INDEX($DI:$DI,$GN940+39),"")</f>
      </c>
      <c r="EY940">
        <f>IF($GO940&gt;=40,INDEX($DI:$DI,$GN940+40),"")</f>
      </c>
      <c r="EZ940">
        <f>IF($GO940&gt;=1,INDEX($DJ:$DJ,$GN940+1),"")</f>
      </c>
      <c r="FA940">
        <f>IF($GO940&gt;=2,INDEX($DJ:$DJ,$GN940+2),"")</f>
      </c>
      <c r="FB940">
        <f>IF($GO940&gt;=3,INDEX($DJ:$DJ,$GN940+3),"")</f>
      </c>
      <c r="FC940">
        <f>IF($GO940&gt;=4,INDEX($DJ:$DJ,$GN940+4),"")</f>
      </c>
      <c r="FD940">
        <f>IF($GO940&gt;=5,INDEX($DJ:$DJ,$GN940+5),"")</f>
      </c>
      <c r="FE940">
        <f>IF($GO940&gt;=6,INDEX($DJ:$DJ,$GN940+6),"")</f>
      </c>
      <c r="FF940">
        <f>IF($GO940&gt;=7,INDEX($DJ:$DJ,$GN940+7),"")</f>
      </c>
      <c r="FG940">
        <f>IF($GO940&gt;=8,INDEX($DJ:$DJ,$GN940+8),"")</f>
      </c>
      <c r="FH940">
        <f>IF($GO940&gt;=9,INDEX($DJ:$DJ,$GN940+9),"")</f>
      </c>
      <c r="FI940">
        <f>IF($GO940&gt;=10,INDEX($DJ:$DJ,$GN940+10),"")</f>
      </c>
      <c r="FJ940">
        <f>IF($GO940&gt;=11,INDEX($DJ:$DJ,$GN940+11),"")</f>
      </c>
      <c r="FK940">
        <f>IF($GO940&gt;=12,INDEX($DJ:$DJ,$GN940+12),"")</f>
      </c>
      <c r="FL940">
        <f>IF($GO940&gt;=13,INDEX($DJ:$DJ,$GN940+13),"")</f>
      </c>
      <c r="FM940">
        <f>IF($GO940&gt;=14,INDEX($DJ:$DJ,$GN940+14),"")</f>
      </c>
      <c r="FN940">
        <f>IF($GO940&gt;=15,INDEX($DJ:$DJ,$GN940+15),"")</f>
      </c>
      <c r="FO940">
        <f>IF($GO940&gt;=16,INDEX($DJ:$DJ,$GN940+16),"")</f>
      </c>
      <c r="FP940">
        <f>IF($GO940&gt;=17,INDEX($DJ:$DJ,$GN940+17),"")</f>
      </c>
      <c r="FQ940">
        <f>IF($GO940&gt;=18,INDEX($DJ:$DJ,$GN940+18),"")</f>
      </c>
      <c r="FR940">
        <f>IF($GO940&gt;=19,INDEX($DJ:$DJ,$GN940+19),"")</f>
      </c>
      <c r="FS940">
        <f>IF($GO940&gt;=20,INDEX($DJ:$DJ,$GN940+20),"")</f>
      </c>
      <c r="FT940">
        <f>IF($GO940&gt;=21,INDEX($DJ:$DJ,$GN940+21),"")</f>
      </c>
      <c r="FU940">
        <f>IF($GO940&gt;=22,INDEX($DJ:$DJ,$GN940+22),"")</f>
      </c>
      <c r="FV940">
        <f>IF($GO940&gt;=23,INDEX($DJ:$DJ,$GN940+23),"")</f>
      </c>
      <c r="FW940">
        <f>IF($GO940&gt;=24,INDEX($DJ:$DJ,$GN940+24),"")</f>
      </c>
      <c r="FX940">
        <f>IF($GO940&gt;=25,INDEX($DJ:$DJ,$GN940+25),"")</f>
      </c>
      <c r="FY940">
        <f>IF($GO940&gt;=26,INDEX($DJ:$DJ,$GN940+26),"")</f>
      </c>
      <c r="FZ940">
        <f>IF($GO940&gt;=27,INDEX($DJ:$DJ,$GN940+27),"")</f>
      </c>
      <c r="GA940">
        <f>IF($GO940&gt;=28,INDEX($DJ:$DJ,$GN940+28),"")</f>
      </c>
      <c r="GB940">
        <f>IF($GO940&gt;=29,INDEX($DJ:$DJ,$GN940+29),"")</f>
      </c>
      <c r="GC940">
        <f>IF($GO940&gt;=30,INDEX($DJ:$DJ,$GN940+30),"")</f>
      </c>
      <c r="GD940">
        <f>IF($GO940&gt;=31,INDEX($DJ:$DJ,$GN940+31),"")</f>
      </c>
      <c r="GE940">
        <f>IF($GO940&gt;=32,INDEX($DJ:$DJ,$GN940+32),"")</f>
      </c>
      <c r="GF940">
        <f>IF($GO940&gt;=33,INDEX($DJ:$DJ,$GN940+33),"")</f>
      </c>
      <c r="GG940">
        <f>IF($GO940&gt;=34,INDEX($DJ:$DJ,$GN940+34),"")</f>
      </c>
      <c r="GH940">
        <f>IF($GO940&gt;=35,INDEX($DJ:$DJ,$GN940+35),"")</f>
      </c>
      <c r="GI940">
        <f>IF($GO940&gt;=36,INDEX($DJ:$DJ,$GN940+36),"")</f>
      </c>
      <c r="GJ940">
        <f>IF($GO940&gt;=37,INDEX($DJ:$DJ,$GN940+37),"")</f>
      </c>
      <c r="GK940">
        <f>IF($GO940&gt;=38,INDEX($DJ:$DJ,$GN940+38),"")</f>
      </c>
      <c r="GL940">
        <f>IF($GO940&gt;=39,INDEX($DJ:$DJ,$GN940+39),"")</f>
      </c>
      <c r="GM940">
        <f>IF($GO940&gt;=40,INDEX($DJ:$DJ,$GN940+40),"")</f>
      </c>
      <c r="GN940">
        <f>IFERROR(MATCH($DH940,$DI$2:$DI$148,0)+1,0)</f>
      </c>
      <c r="GO940">
        <f>IFERROR(INDEX($DK$2:$DK$148,MATCH($DH940,$DI$2:$DI$148,0)),0)</f>
      </c>
      <c r="GP940">
        <f>IFERROR(MATCH($Y940,$DL$940:$EY$940,0),0)</f>
      </c>
      <c r="GQ940">
        <f>IF($GP940&gt;0,INDEX($EZ$940:$GM$940,$GP940),"")</f>
      </c>
      <c r="GT940">
        <f>IF($JC940&gt;=1,INDEX($GR:$GR,$JB940+1),"")</f>
      </c>
      <c r="GU940">
        <f>IF($JC940&gt;=2,INDEX($GR:$GR,$JB940+2),"")</f>
      </c>
      <c r="GV940">
        <f>IF($JC940&gt;=3,INDEX($GR:$GR,$JB940+3),"")</f>
      </c>
      <c r="GW940">
        <f>IF($JC940&gt;=4,INDEX($GR:$GR,$JB940+4),"")</f>
      </c>
      <c r="GX940">
        <f>IF($JC940&gt;=5,INDEX($GR:$GR,$JB940+5),"")</f>
      </c>
      <c r="GY940">
        <f>IF($JC940&gt;=6,INDEX($GR:$GR,$JB940+6),"")</f>
      </c>
      <c r="GZ940">
        <f>IF($JC940&gt;=7,INDEX($GR:$GR,$JB940+7),"")</f>
      </c>
      <c r="HA940">
        <f>IF($JC940&gt;=8,INDEX($GR:$GR,$JB940+8),"")</f>
      </c>
      <c r="HB940">
        <f>IF($JC940&gt;=9,INDEX($GR:$GR,$JB940+9),"")</f>
      </c>
      <c r="HC940">
        <f>IF($JC940&gt;=10,INDEX($GR:$GR,$JB940+10),"")</f>
      </c>
      <c r="HD940">
        <f>IF($JC940&gt;=11,INDEX($GR:$GR,$JB940+11),"")</f>
      </c>
      <c r="HE940">
        <f>IF($JC940&gt;=12,INDEX($GR:$GR,$JB940+12),"")</f>
      </c>
      <c r="HF940">
        <f>IF($JC940&gt;=13,INDEX($GR:$GR,$JB940+13),"")</f>
      </c>
      <c r="HG940">
        <f>IF($JC940&gt;=14,INDEX($GR:$GR,$JB940+14),"")</f>
      </c>
      <c r="HH940">
        <f>IF($JC940&gt;=15,INDEX($GR:$GR,$JB940+15),"")</f>
      </c>
      <c r="HI940">
        <f>IF($JC940&gt;=16,INDEX($GR:$GR,$JB940+16),"")</f>
      </c>
      <c r="HJ940">
        <f>IF($JC940&gt;=17,INDEX($GR:$GR,$JB940+17),"")</f>
      </c>
      <c r="HK940">
        <f>IF($JC940&gt;=18,INDEX($GR:$GR,$JB940+18),"")</f>
      </c>
      <c r="HL940">
        <f>IF($JC940&gt;=19,INDEX($GR:$GR,$JB940+19),"")</f>
      </c>
      <c r="HM940">
        <f>IF($JC940&gt;=20,INDEX($GR:$GR,$JB940+20),"")</f>
      </c>
      <c r="HN940">
        <f>IF($JC940&gt;=21,INDEX($GR:$GR,$JB940+21),"")</f>
      </c>
      <c r="HO940">
        <f>IF($JC940&gt;=22,INDEX($GR:$GR,$JB940+22),"")</f>
      </c>
      <c r="HP940">
        <f>IF($JC940&gt;=23,INDEX($GR:$GR,$JB940+23),"")</f>
      </c>
      <c r="HQ940">
        <f>IF($JC940&gt;=24,INDEX($GR:$GR,$JB940+24),"")</f>
      </c>
      <c r="HR940">
        <f>IF($JC940&gt;=25,INDEX($GR:$GR,$JB940+25),"")</f>
      </c>
      <c r="HS940">
        <f>IF($JC940&gt;=26,INDEX($GR:$GR,$JB940+26),"")</f>
      </c>
      <c r="HT940">
        <f>IF($JC940&gt;=27,INDEX($GR:$GR,$JB940+27),"")</f>
      </c>
      <c r="HU940">
        <f>IF($JC940&gt;=28,INDEX($GR:$GR,$JB940+28),"")</f>
      </c>
      <c r="HV940">
        <f>IF($JC940&gt;=29,INDEX($GR:$GR,$JB940+29),"")</f>
      </c>
      <c r="HW940">
        <f>IF($JC940&gt;=30,INDEX($GR:$GR,$JB940+30),"")</f>
      </c>
      <c r="HX940">
        <f>IF($JC940&gt;=31,INDEX($GR:$GR,$JB940+31),"")</f>
      </c>
      <c r="HY940">
        <f>IF($JC940&gt;=32,INDEX($GR:$GR,$JB940+32),"")</f>
      </c>
      <c r="HZ940">
        <f>IF($JC940&gt;=33,INDEX($GR:$GR,$JB940+33),"")</f>
      </c>
      <c r="IA940">
        <f>IF($JC940&gt;=34,INDEX($GR:$GR,$JB940+34),"")</f>
      </c>
      <c r="IB940">
        <f>IF($JC940&gt;=35,INDEX($GR:$GR,$JB940+35),"")</f>
      </c>
      <c r="IC940">
        <f>IF($JC940&gt;=36,INDEX($GR:$GR,$JB940+36),"")</f>
      </c>
      <c r="ID940">
        <f>IF($JC940&gt;=37,INDEX($GR:$GR,$JB940+37),"")</f>
      </c>
      <c r="IE940">
        <f>IF($JC940&gt;=38,INDEX($GR:$GR,$JB940+38),"")</f>
      </c>
      <c r="IF940">
        <f>IF($JC940&gt;=39,INDEX($GR:$GR,$JB940+39),"")</f>
      </c>
      <c r="IG940">
        <f>IF($JC940&gt;=40,INDEX($GR:$GR,$JB940+40),"")</f>
      </c>
      <c r="IH940">
        <f>IF($JC940&gt;=41,INDEX($GR:$GR,$JB940+41),"")</f>
      </c>
      <c r="II940">
        <f>IF($JC940&gt;=42,INDEX($GR:$GR,$JB940+42),"")</f>
      </c>
      <c r="IJ940">
        <f>IF($JC940&gt;=43,INDEX($GR:$GR,$JB940+43),"")</f>
      </c>
      <c r="IK940">
        <f>IF($JC940&gt;=44,INDEX($GR:$GR,$JB940+44),"")</f>
      </c>
      <c r="IL940">
        <f>IF($JC940&gt;=45,INDEX($GR:$GR,$JB940+45),"")</f>
      </c>
      <c r="IM940">
        <f>IF($JC940&gt;=46,INDEX($GR:$GR,$JB940+46),"")</f>
      </c>
      <c r="IN940">
        <f>IF($JC940&gt;=47,INDEX($GR:$GR,$JB940+47),"")</f>
      </c>
      <c r="IO940">
        <f>IF($JC940&gt;=48,INDEX($GR:$GR,$JB940+48),"")</f>
      </c>
      <c r="IP940">
        <f>IF($JC940&gt;=49,INDEX($GR:$GR,$JB940+49),"")</f>
      </c>
      <c r="IQ940">
        <f>IF($JC940&gt;=50,INDEX($GR:$GR,$JB940+50),"")</f>
      </c>
      <c r="IR940">
        <f>IF($JC940&gt;=51,INDEX($GR:$GR,$JB940+51),"")</f>
      </c>
      <c r="IS940">
        <f>IF($JC940&gt;=52,INDEX($GR:$GR,$JB940+52),"")</f>
      </c>
      <c r="IT940">
        <f>IF($JC940&gt;=53,INDEX($GR:$GR,$JB940+53),"")</f>
      </c>
      <c r="IU940">
        <f>IF($JC940&gt;=54,INDEX($GR:$GR,$JB940+54),"")</f>
      </c>
      <c r="IV940">
        <f>IF($JC940&gt;=55,INDEX($GR:$GR,$JB940+55),"")</f>
      </c>
      <c r="IW940">
        <f>IF($JC940&gt;=56,INDEX($GR:$GR,$JB940+56),"")</f>
      </c>
      <c r="IX940">
        <f>IF($JC940&gt;=57,INDEX($GR:$GR,$JB940+57),"")</f>
      </c>
      <c r="IY940">
        <f>IF($JC940&gt;=58,INDEX($GR:$GR,$JB940+58),"")</f>
      </c>
      <c r="IZ940">
        <f>IF($JC940&gt;=59,INDEX($GR:$GR,$JB940+59),"")</f>
      </c>
      <c r="JA940">
        <f>IF($JC940&gt;=60,INDEX($GR:$GR,$JB940+60),"")</f>
      </c>
      <c r="JB940">
        <f>IFERROR(MATCH($GQ940,$GR$2:$GR$324,0)+1,0)</f>
      </c>
      <c r="JC940">
        <f>IFERROR(INDEX($GS$2:$GS$324,MATCH($GQ940,$GR$2:$GR$324,0)),0)</f>
      </c>
      <c r="JD940" t="s">
        <v>40</v>
      </c>
      <c r="JE940" t="s">
        <v>40</v>
      </c>
    </row>
    <row r="941" spans="1:265" x14ac:dyDescent="0.25">
      <c r="Q941">
        <f>IF(OR($T941="",$P941=""),"",IFERROR($T941/$P941,0))</f>
      </c>
      <c r="R941">
        <f>IF($T941="","",
SUM($S941,$U941,$Z941,$V941,$X941)*
(1-IF($AA941="",0,VALUE($AA941)/100)))</f>
      </c>
      <c r="S941">
        <f>IF($T941="","",$T941)</f>
      </c>
      <c r="U941">
        <f>IF($T941="","",
IF($N941="","",
IF(ISNUMBER(SEARCH("exempt",LOWER($N941))),0,
$T941*(VALUE(SUBSTITUTE($N941,"%",""))/100))))</f>
      </c>
      <c r="AB941">
        <f>IFERROR(IF(FIND(" - ",$K941)&gt;0,MID($K941,FIND(" - ",$K941)+3,LEN($K941)),""),"")</f>
      </c>
      <c r="AK941" t="s">
        <v>1528</v>
      </c>
      <c r="AP941">
        <f>IFERROR(LEFT($K941,FIND(" - ",$K941)-1),$K941)</f>
      </c>
      <c r="AS941">
        <f>IF($CH941&gt;=1,INDEX($AQ:$AQ,$CG941+1),"")</f>
      </c>
      <c r="AT941">
        <f>IF($CH941&gt;=2,INDEX($AQ:$AQ,$CG941+2),"")</f>
      </c>
      <c r="AU941">
        <f>IF($CH941&gt;=3,INDEX($AQ:$AQ,$CG941+3),"")</f>
      </c>
      <c r="AV941">
        <f>IF($CH941&gt;=4,INDEX($AQ:$AQ,$CG941+4),"")</f>
      </c>
      <c r="AW941">
        <f>IF($CH941&gt;=5,INDEX($AQ:$AQ,$CG941+5),"")</f>
      </c>
      <c r="AX941">
        <f>IF($CH941&gt;=6,INDEX($AQ:$AQ,$CG941+6),"")</f>
      </c>
      <c r="AY941">
        <f>IF($CH941&gt;=7,INDEX($AQ:$AQ,$CG941+7),"")</f>
      </c>
      <c r="AZ941">
        <f>IF($CH941&gt;=8,INDEX($AQ:$AQ,$CG941+8),"")</f>
      </c>
      <c r="BA941">
        <f>IF($CH941&gt;=9,INDEX($AQ:$AQ,$CG941+9),"")</f>
      </c>
      <c r="BB941">
        <f>IF($CH941&gt;=10,INDEX($AQ:$AQ,$CG941+10),"")</f>
      </c>
      <c r="BC941">
        <f>IF($CH941&gt;=11,INDEX($AQ:$AQ,$CG941+11),"")</f>
      </c>
      <c r="BD941">
        <f>IF($CH941&gt;=12,INDEX($AQ:$AQ,$CG941+12),"")</f>
      </c>
      <c r="BE941">
        <f>IF($CH941&gt;=13,INDEX($AQ:$AQ,$CG941+13),"")</f>
      </c>
      <c r="BF941">
        <f>IF($CH941&gt;=14,INDEX($AQ:$AQ,$CG941+14),"")</f>
      </c>
      <c r="BG941">
        <f>IF($CH941&gt;=15,INDEX($AQ:$AQ,$CG941+15),"")</f>
      </c>
      <c r="BH941">
        <f>IF($CH941&gt;=16,INDEX($AQ:$AQ,$CG941+16),"")</f>
      </c>
      <c r="BI941">
        <f>IF($CH941&gt;=17,INDEX($AQ:$AQ,$CG941+17),"")</f>
      </c>
      <c r="BJ941">
        <f>IF($CH941&gt;=18,INDEX($AQ:$AQ,$CG941+18),"")</f>
      </c>
      <c r="BK941">
        <f>IF($CH941&gt;=19,INDEX($AQ:$AQ,$CG941+19),"")</f>
      </c>
      <c r="BL941">
        <f>IF($CH941&gt;=20,INDEX($AQ:$AQ,$CG941+20),"")</f>
      </c>
      <c r="BM941">
        <f>IF($CH941&gt;=21,INDEX($AQ:$AQ,$CG941+21),"")</f>
      </c>
      <c r="BN941">
        <f>IF($CH941&gt;=22,INDEX($AQ:$AQ,$CG941+22),"")</f>
      </c>
      <c r="BO941">
        <f>IF($CH941&gt;=23,INDEX($AQ:$AQ,$CG941+23),"")</f>
      </c>
      <c r="BP941">
        <f>IF($CH941&gt;=24,INDEX($AQ:$AQ,$CG941+24),"")</f>
      </c>
      <c r="BQ941">
        <f>IF($CH941&gt;=25,INDEX($AQ:$AQ,$CG941+25),"")</f>
      </c>
      <c r="BR941">
        <f>IF($CH941&gt;=26,INDEX($AQ:$AQ,$CG941+26),"")</f>
      </c>
      <c r="BS941">
        <f>IF($CH941&gt;=27,INDEX($AQ:$AQ,$CG941+27),"")</f>
      </c>
      <c r="BT941">
        <f>IF($CH941&gt;=28,INDEX($AQ:$AQ,$CG941+28),"")</f>
      </c>
      <c r="BU941">
        <f>IF($CH941&gt;=29,INDEX($AQ:$AQ,$CG941+29),"")</f>
      </c>
      <c r="BV941">
        <f>IF($CH941&gt;=30,INDEX($AQ:$AQ,$CG941+30),"")</f>
      </c>
      <c r="BW941">
        <f>IF($CH941&gt;=31,INDEX($AQ:$AQ,$CG941+31),"")</f>
      </c>
      <c r="BX941">
        <f>IF($CH941&gt;=32,INDEX($AQ:$AQ,$CG941+32),"")</f>
      </c>
      <c r="BY941">
        <f>IF($CH941&gt;=33,INDEX($AQ:$AQ,$CG941+33),"")</f>
      </c>
      <c r="BZ941">
        <f>IF($CH941&gt;=34,INDEX($AQ:$AQ,$CG941+34),"")</f>
      </c>
      <c r="CA941">
        <f>IF($CH941&gt;=35,INDEX($AQ:$AQ,$CG941+35),"")</f>
      </c>
      <c r="CB941">
        <f>IF($CH941&gt;=36,INDEX($AQ:$AQ,$CG941+36),"")</f>
      </c>
      <c r="CC941">
        <f>IF($CH941&gt;=37,INDEX($AQ:$AQ,$CG941+37),"")</f>
      </c>
      <c r="CD941">
        <f>IF($CH941&gt;=38,INDEX($AQ:$AQ,$CG941+38),"")</f>
      </c>
      <c r="CE941">
        <f>IF($CH941&gt;=39,INDEX($AQ:$AQ,$CG941+39),"")</f>
      </c>
      <c r="CF941">
        <f>IF($CH941&gt;=40,INDEX($AQ:$AQ,$CG941+40),"")</f>
      </c>
      <c r="CG941">
        <f>IFERROR(MATCH($AP941,$AQ$2:$AQ$134,0)+1,0)</f>
      </c>
      <c r="CH941">
        <f>IFERROR(INDEX($AR$2:$AR$134,MATCH($AP941,$AQ$2:$AQ$134,0)),0)</f>
      </c>
      <c r="CI941">
        <f>IFERROR(LEFT($L941,FIND(" - ",$L941)-1),$L941)</f>
      </c>
      <c r="CL941">
        <f>IF($DG941&gt;=1,INDEX($CJ:$CJ,$DF941+1),"")</f>
      </c>
      <c r="CM941">
        <f>IF($DG941&gt;=2,INDEX($CJ:$CJ,$DF941+2),"")</f>
      </c>
      <c r="CN941">
        <f>IF($DG941&gt;=3,INDEX($CJ:$CJ,$DF941+3),"")</f>
      </c>
      <c r="CO941">
        <f>IF($DG941&gt;=4,INDEX($CJ:$CJ,$DF941+4),"")</f>
      </c>
      <c r="CP941">
        <f>IF($DG941&gt;=5,INDEX($CJ:$CJ,$DF941+5),"")</f>
      </c>
      <c r="CQ941">
        <f>IF($DG941&gt;=6,INDEX($CJ:$CJ,$DF941+6),"")</f>
      </c>
      <c r="CR941">
        <f>IF($DG941&gt;=7,INDEX($CJ:$CJ,$DF941+7),"")</f>
      </c>
      <c r="CS941">
        <f>IF($DG941&gt;=8,INDEX($CJ:$CJ,$DF941+8),"")</f>
      </c>
      <c r="CT941">
        <f>IF($DG941&gt;=9,INDEX($CJ:$CJ,$DF941+9),"")</f>
      </c>
      <c r="CU941">
        <f>IF($DG941&gt;=10,INDEX($CJ:$CJ,$DF941+10),"")</f>
      </c>
      <c r="CV941">
        <f>IF($DG941&gt;=11,INDEX($CJ:$CJ,$DF941+11),"")</f>
      </c>
      <c r="CW941">
        <f>IF($DG941&gt;=12,INDEX($CJ:$CJ,$DF941+12),"")</f>
      </c>
      <c r="CX941">
        <f>IF($DG941&gt;=13,INDEX($CJ:$CJ,$DF941+13),"")</f>
      </c>
      <c r="CY941">
        <f>IF($DG941&gt;=14,INDEX($CJ:$CJ,$DF941+14),"")</f>
      </c>
      <c r="CZ941">
        <f>IF($DG941&gt;=15,INDEX($CJ:$CJ,$DF941+15),"")</f>
      </c>
      <c r="DA941">
        <f>IF($DG941&gt;=16,INDEX($CJ:$CJ,$DF941+16),"")</f>
      </c>
      <c r="DB941">
        <f>IF($DG941&gt;=17,INDEX($CJ:$CJ,$DF941+17),"")</f>
      </c>
      <c r="DC941">
        <f>IF($DG941&gt;=18,INDEX($CJ:$CJ,$DF941+18),"")</f>
      </c>
      <c r="DD941">
        <f>IF($DG941&gt;=19,INDEX($CJ:$CJ,$DF941+19),"")</f>
      </c>
      <c r="DE941">
        <f>IF($DG941&gt;=20,INDEX($CJ:$CJ,$DF941+20),"")</f>
      </c>
      <c r="DF941">
        <f>IFERROR(MATCH($CI941,$CJ$2:$CJ$263,0)+1,0)</f>
      </c>
      <c r="DG941">
        <f>IFERROR(INDEX($CK$2:$CK$263,MATCH($CI941,$CJ$2:$CJ$263,0)),0)</f>
      </c>
      <c r="DH941">
        <f>IFERROR(INDEX($AO:$AO,MATCH($N941,$AN:$AN,0))&amp;"","")</f>
      </c>
      <c r="DL941">
        <f>IF($GO941&gt;=1,INDEX($DI:$DI,$GN941+1),"")</f>
      </c>
      <c r="DM941">
        <f>IF($GO941&gt;=2,INDEX($DI:$DI,$GN941+2),"")</f>
      </c>
      <c r="DN941">
        <f>IF($GO941&gt;=3,INDEX($DI:$DI,$GN941+3),"")</f>
      </c>
      <c r="DO941">
        <f>IF($GO941&gt;=4,INDEX($DI:$DI,$GN941+4),"")</f>
      </c>
      <c r="DP941">
        <f>IF($GO941&gt;=5,INDEX($DI:$DI,$GN941+5),"")</f>
      </c>
      <c r="DQ941">
        <f>IF($GO941&gt;=6,INDEX($DI:$DI,$GN941+6),"")</f>
      </c>
      <c r="DR941">
        <f>IF($GO941&gt;=7,INDEX($DI:$DI,$GN941+7),"")</f>
      </c>
      <c r="DS941">
        <f>IF($GO941&gt;=8,INDEX($DI:$DI,$GN941+8),"")</f>
      </c>
      <c r="DT941">
        <f>IF($GO941&gt;=9,INDEX($DI:$DI,$GN941+9),"")</f>
      </c>
      <c r="DU941">
        <f>IF($GO941&gt;=10,INDEX($DI:$DI,$GN941+10),"")</f>
      </c>
      <c r="DV941">
        <f>IF($GO941&gt;=11,INDEX($DI:$DI,$GN941+11),"")</f>
      </c>
      <c r="DW941">
        <f>IF($GO941&gt;=12,INDEX($DI:$DI,$GN941+12),"")</f>
      </c>
      <c r="DX941">
        <f>IF($GO941&gt;=13,INDEX($DI:$DI,$GN941+13),"")</f>
      </c>
      <c r="DY941">
        <f>IF($GO941&gt;=14,INDEX($DI:$DI,$GN941+14),"")</f>
      </c>
      <c r="DZ941">
        <f>IF($GO941&gt;=15,INDEX($DI:$DI,$GN941+15),"")</f>
      </c>
      <c r="EA941">
        <f>IF($GO941&gt;=16,INDEX($DI:$DI,$GN941+16),"")</f>
      </c>
      <c r="EB941">
        <f>IF($GO941&gt;=17,INDEX($DI:$DI,$GN941+17),"")</f>
      </c>
      <c r="EC941">
        <f>IF($GO941&gt;=18,INDEX($DI:$DI,$GN941+18),"")</f>
      </c>
      <c r="ED941">
        <f>IF($GO941&gt;=19,INDEX($DI:$DI,$GN941+19),"")</f>
      </c>
      <c r="EE941">
        <f>IF($GO941&gt;=20,INDEX($DI:$DI,$GN941+20),"")</f>
      </c>
      <c r="EF941">
        <f>IF($GO941&gt;=21,INDEX($DI:$DI,$GN941+21),"")</f>
      </c>
      <c r="EG941">
        <f>IF($GO941&gt;=22,INDEX($DI:$DI,$GN941+22),"")</f>
      </c>
      <c r="EH941">
        <f>IF($GO941&gt;=23,INDEX($DI:$DI,$GN941+23),"")</f>
      </c>
      <c r="EI941">
        <f>IF($GO941&gt;=24,INDEX($DI:$DI,$GN941+24),"")</f>
      </c>
      <c r="EJ941">
        <f>IF($GO941&gt;=25,INDEX($DI:$DI,$GN941+25),"")</f>
      </c>
      <c r="EK941">
        <f>IF($GO941&gt;=26,INDEX($DI:$DI,$GN941+26),"")</f>
      </c>
      <c r="EL941">
        <f>IF($GO941&gt;=27,INDEX($DI:$DI,$GN941+27),"")</f>
      </c>
      <c r="EM941">
        <f>IF($GO941&gt;=28,INDEX($DI:$DI,$GN941+28),"")</f>
      </c>
      <c r="EN941">
        <f>IF($GO941&gt;=29,INDEX($DI:$DI,$GN941+29),"")</f>
      </c>
      <c r="EO941">
        <f>IF($GO941&gt;=30,INDEX($DI:$DI,$GN941+30),"")</f>
      </c>
      <c r="EP941">
        <f>IF($GO941&gt;=31,INDEX($DI:$DI,$GN941+31),"")</f>
      </c>
      <c r="EQ941">
        <f>IF($GO941&gt;=32,INDEX($DI:$DI,$GN941+32),"")</f>
      </c>
      <c r="ER941">
        <f>IF($GO941&gt;=33,INDEX($DI:$DI,$GN941+33),"")</f>
      </c>
      <c r="ES941">
        <f>IF($GO941&gt;=34,INDEX($DI:$DI,$GN941+34),"")</f>
      </c>
      <c r="ET941">
        <f>IF($GO941&gt;=35,INDEX($DI:$DI,$GN941+35),"")</f>
      </c>
      <c r="EU941">
        <f>IF($GO941&gt;=36,INDEX($DI:$DI,$GN941+36),"")</f>
      </c>
      <c r="EV941">
        <f>IF($GO941&gt;=37,INDEX($DI:$DI,$GN941+37),"")</f>
      </c>
      <c r="EW941">
        <f>IF($GO941&gt;=38,INDEX($DI:$DI,$GN941+38),"")</f>
      </c>
      <c r="EX941">
        <f>IF($GO941&gt;=39,INDEX($DI:$DI,$GN941+39),"")</f>
      </c>
      <c r="EY941">
        <f>IF($GO941&gt;=40,INDEX($DI:$DI,$GN941+40),"")</f>
      </c>
      <c r="EZ941">
        <f>IF($GO941&gt;=1,INDEX($DJ:$DJ,$GN941+1),"")</f>
      </c>
      <c r="FA941">
        <f>IF($GO941&gt;=2,INDEX($DJ:$DJ,$GN941+2),"")</f>
      </c>
      <c r="FB941">
        <f>IF($GO941&gt;=3,INDEX($DJ:$DJ,$GN941+3),"")</f>
      </c>
      <c r="FC941">
        <f>IF($GO941&gt;=4,INDEX($DJ:$DJ,$GN941+4),"")</f>
      </c>
      <c r="FD941">
        <f>IF($GO941&gt;=5,INDEX($DJ:$DJ,$GN941+5),"")</f>
      </c>
      <c r="FE941">
        <f>IF($GO941&gt;=6,INDEX($DJ:$DJ,$GN941+6),"")</f>
      </c>
      <c r="FF941">
        <f>IF($GO941&gt;=7,INDEX($DJ:$DJ,$GN941+7),"")</f>
      </c>
      <c r="FG941">
        <f>IF($GO941&gt;=8,INDEX($DJ:$DJ,$GN941+8),"")</f>
      </c>
      <c r="FH941">
        <f>IF($GO941&gt;=9,INDEX($DJ:$DJ,$GN941+9),"")</f>
      </c>
      <c r="FI941">
        <f>IF($GO941&gt;=10,INDEX($DJ:$DJ,$GN941+10),"")</f>
      </c>
      <c r="FJ941">
        <f>IF($GO941&gt;=11,INDEX($DJ:$DJ,$GN941+11),"")</f>
      </c>
      <c r="FK941">
        <f>IF($GO941&gt;=12,INDEX($DJ:$DJ,$GN941+12),"")</f>
      </c>
      <c r="FL941">
        <f>IF($GO941&gt;=13,INDEX($DJ:$DJ,$GN941+13),"")</f>
      </c>
      <c r="FM941">
        <f>IF($GO941&gt;=14,INDEX($DJ:$DJ,$GN941+14),"")</f>
      </c>
      <c r="FN941">
        <f>IF($GO941&gt;=15,INDEX($DJ:$DJ,$GN941+15),"")</f>
      </c>
      <c r="FO941">
        <f>IF($GO941&gt;=16,INDEX($DJ:$DJ,$GN941+16),"")</f>
      </c>
      <c r="FP941">
        <f>IF($GO941&gt;=17,INDEX($DJ:$DJ,$GN941+17),"")</f>
      </c>
      <c r="FQ941">
        <f>IF($GO941&gt;=18,INDEX($DJ:$DJ,$GN941+18),"")</f>
      </c>
      <c r="FR941">
        <f>IF($GO941&gt;=19,INDEX($DJ:$DJ,$GN941+19),"")</f>
      </c>
      <c r="FS941">
        <f>IF($GO941&gt;=20,INDEX($DJ:$DJ,$GN941+20),"")</f>
      </c>
      <c r="FT941">
        <f>IF($GO941&gt;=21,INDEX($DJ:$DJ,$GN941+21),"")</f>
      </c>
      <c r="FU941">
        <f>IF($GO941&gt;=22,INDEX($DJ:$DJ,$GN941+22),"")</f>
      </c>
      <c r="FV941">
        <f>IF($GO941&gt;=23,INDEX($DJ:$DJ,$GN941+23),"")</f>
      </c>
      <c r="FW941">
        <f>IF($GO941&gt;=24,INDEX($DJ:$DJ,$GN941+24),"")</f>
      </c>
      <c r="FX941">
        <f>IF($GO941&gt;=25,INDEX($DJ:$DJ,$GN941+25),"")</f>
      </c>
      <c r="FY941">
        <f>IF($GO941&gt;=26,INDEX($DJ:$DJ,$GN941+26),"")</f>
      </c>
      <c r="FZ941">
        <f>IF($GO941&gt;=27,INDEX($DJ:$DJ,$GN941+27),"")</f>
      </c>
      <c r="GA941">
        <f>IF($GO941&gt;=28,INDEX($DJ:$DJ,$GN941+28),"")</f>
      </c>
      <c r="GB941">
        <f>IF($GO941&gt;=29,INDEX($DJ:$DJ,$GN941+29),"")</f>
      </c>
      <c r="GC941">
        <f>IF($GO941&gt;=30,INDEX($DJ:$DJ,$GN941+30),"")</f>
      </c>
      <c r="GD941">
        <f>IF($GO941&gt;=31,INDEX($DJ:$DJ,$GN941+31),"")</f>
      </c>
      <c r="GE941">
        <f>IF($GO941&gt;=32,INDEX($DJ:$DJ,$GN941+32),"")</f>
      </c>
      <c r="GF941">
        <f>IF($GO941&gt;=33,INDEX($DJ:$DJ,$GN941+33),"")</f>
      </c>
      <c r="GG941">
        <f>IF($GO941&gt;=34,INDEX($DJ:$DJ,$GN941+34),"")</f>
      </c>
      <c r="GH941">
        <f>IF($GO941&gt;=35,INDEX($DJ:$DJ,$GN941+35),"")</f>
      </c>
      <c r="GI941">
        <f>IF($GO941&gt;=36,INDEX($DJ:$DJ,$GN941+36),"")</f>
      </c>
      <c r="GJ941">
        <f>IF($GO941&gt;=37,INDEX($DJ:$DJ,$GN941+37),"")</f>
      </c>
      <c r="GK941">
        <f>IF($GO941&gt;=38,INDEX($DJ:$DJ,$GN941+38),"")</f>
      </c>
      <c r="GL941">
        <f>IF($GO941&gt;=39,INDEX($DJ:$DJ,$GN941+39),"")</f>
      </c>
      <c r="GM941">
        <f>IF($GO941&gt;=40,INDEX($DJ:$DJ,$GN941+40),"")</f>
      </c>
      <c r="GN941">
        <f>IFERROR(MATCH($DH941,$DI$2:$DI$148,0)+1,0)</f>
      </c>
      <c r="GO941">
        <f>IFERROR(INDEX($DK$2:$DK$148,MATCH($DH941,$DI$2:$DI$148,0)),0)</f>
      </c>
      <c r="GP941">
        <f>IFERROR(MATCH($Y941,$DL$941:$EY$941,0),0)</f>
      </c>
      <c r="GQ941">
        <f>IF($GP941&gt;0,INDEX($EZ$941:$GM$941,$GP941),"")</f>
      </c>
      <c r="GT941">
        <f>IF($JC941&gt;=1,INDEX($GR:$GR,$JB941+1),"")</f>
      </c>
      <c r="GU941">
        <f>IF($JC941&gt;=2,INDEX($GR:$GR,$JB941+2),"")</f>
      </c>
      <c r="GV941">
        <f>IF($JC941&gt;=3,INDEX($GR:$GR,$JB941+3),"")</f>
      </c>
      <c r="GW941">
        <f>IF($JC941&gt;=4,INDEX($GR:$GR,$JB941+4),"")</f>
      </c>
      <c r="GX941">
        <f>IF($JC941&gt;=5,INDEX($GR:$GR,$JB941+5),"")</f>
      </c>
      <c r="GY941">
        <f>IF($JC941&gt;=6,INDEX($GR:$GR,$JB941+6),"")</f>
      </c>
      <c r="GZ941">
        <f>IF($JC941&gt;=7,INDEX($GR:$GR,$JB941+7),"")</f>
      </c>
      <c r="HA941">
        <f>IF($JC941&gt;=8,INDEX($GR:$GR,$JB941+8),"")</f>
      </c>
      <c r="HB941">
        <f>IF($JC941&gt;=9,INDEX($GR:$GR,$JB941+9),"")</f>
      </c>
      <c r="HC941">
        <f>IF($JC941&gt;=10,INDEX($GR:$GR,$JB941+10),"")</f>
      </c>
      <c r="HD941">
        <f>IF($JC941&gt;=11,INDEX($GR:$GR,$JB941+11),"")</f>
      </c>
      <c r="HE941">
        <f>IF($JC941&gt;=12,INDEX($GR:$GR,$JB941+12),"")</f>
      </c>
      <c r="HF941">
        <f>IF($JC941&gt;=13,INDEX($GR:$GR,$JB941+13),"")</f>
      </c>
      <c r="HG941">
        <f>IF($JC941&gt;=14,INDEX($GR:$GR,$JB941+14),"")</f>
      </c>
      <c r="HH941">
        <f>IF($JC941&gt;=15,INDEX($GR:$GR,$JB941+15),"")</f>
      </c>
      <c r="HI941">
        <f>IF($JC941&gt;=16,INDEX($GR:$GR,$JB941+16),"")</f>
      </c>
      <c r="HJ941">
        <f>IF($JC941&gt;=17,INDEX($GR:$GR,$JB941+17),"")</f>
      </c>
      <c r="HK941">
        <f>IF($JC941&gt;=18,INDEX($GR:$GR,$JB941+18),"")</f>
      </c>
      <c r="HL941">
        <f>IF($JC941&gt;=19,INDEX($GR:$GR,$JB941+19),"")</f>
      </c>
      <c r="HM941">
        <f>IF($JC941&gt;=20,INDEX($GR:$GR,$JB941+20),"")</f>
      </c>
      <c r="HN941">
        <f>IF($JC941&gt;=21,INDEX($GR:$GR,$JB941+21),"")</f>
      </c>
      <c r="HO941">
        <f>IF($JC941&gt;=22,INDEX($GR:$GR,$JB941+22),"")</f>
      </c>
      <c r="HP941">
        <f>IF($JC941&gt;=23,INDEX($GR:$GR,$JB941+23),"")</f>
      </c>
      <c r="HQ941">
        <f>IF($JC941&gt;=24,INDEX($GR:$GR,$JB941+24),"")</f>
      </c>
      <c r="HR941">
        <f>IF($JC941&gt;=25,INDEX($GR:$GR,$JB941+25),"")</f>
      </c>
      <c r="HS941">
        <f>IF($JC941&gt;=26,INDEX($GR:$GR,$JB941+26),"")</f>
      </c>
      <c r="HT941">
        <f>IF($JC941&gt;=27,INDEX($GR:$GR,$JB941+27),"")</f>
      </c>
      <c r="HU941">
        <f>IF($JC941&gt;=28,INDEX($GR:$GR,$JB941+28),"")</f>
      </c>
      <c r="HV941">
        <f>IF($JC941&gt;=29,INDEX($GR:$GR,$JB941+29),"")</f>
      </c>
      <c r="HW941">
        <f>IF($JC941&gt;=30,INDEX($GR:$GR,$JB941+30),"")</f>
      </c>
      <c r="HX941">
        <f>IF($JC941&gt;=31,INDEX($GR:$GR,$JB941+31),"")</f>
      </c>
      <c r="HY941">
        <f>IF($JC941&gt;=32,INDEX($GR:$GR,$JB941+32),"")</f>
      </c>
      <c r="HZ941">
        <f>IF($JC941&gt;=33,INDEX($GR:$GR,$JB941+33),"")</f>
      </c>
      <c r="IA941">
        <f>IF($JC941&gt;=34,INDEX($GR:$GR,$JB941+34),"")</f>
      </c>
      <c r="IB941">
        <f>IF($JC941&gt;=35,INDEX($GR:$GR,$JB941+35),"")</f>
      </c>
      <c r="IC941">
        <f>IF($JC941&gt;=36,INDEX($GR:$GR,$JB941+36),"")</f>
      </c>
      <c r="ID941">
        <f>IF($JC941&gt;=37,INDEX($GR:$GR,$JB941+37),"")</f>
      </c>
      <c r="IE941">
        <f>IF($JC941&gt;=38,INDEX($GR:$GR,$JB941+38),"")</f>
      </c>
      <c r="IF941">
        <f>IF($JC941&gt;=39,INDEX($GR:$GR,$JB941+39),"")</f>
      </c>
      <c r="IG941">
        <f>IF($JC941&gt;=40,INDEX($GR:$GR,$JB941+40),"")</f>
      </c>
      <c r="IH941">
        <f>IF($JC941&gt;=41,INDEX($GR:$GR,$JB941+41),"")</f>
      </c>
      <c r="II941">
        <f>IF($JC941&gt;=42,INDEX($GR:$GR,$JB941+42),"")</f>
      </c>
      <c r="IJ941">
        <f>IF($JC941&gt;=43,INDEX($GR:$GR,$JB941+43),"")</f>
      </c>
      <c r="IK941">
        <f>IF($JC941&gt;=44,INDEX($GR:$GR,$JB941+44),"")</f>
      </c>
      <c r="IL941">
        <f>IF($JC941&gt;=45,INDEX($GR:$GR,$JB941+45),"")</f>
      </c>
      <c r="IM941">
        <f>IF($JC941&gt;=46,INDEX($GR:$GR,$JB941+46),"")</f>
      </c>
      <c r="IN941">
        <f>IF($JC941&gt;=47,INDEX($GR:$GR,$JB941+47),"")</f>
      </c>
      <c r="IO941">
        <f>IF($JC941&gt;=48,INDEX($GR:$GR,$JB941+48),"")</f>
      </c>
      <c r="IP941">
        <f>IF($JC941&gt;=49,INDEX($GR:$GR,$JB941+49),"")</f>
      </c>
      <c r="IQ941">
        <f>IF($JC941&gt;=50,INDEX($GR:$GR,$JB941+50),"")</f>
      </c>
      <c r="IR941">
        <f>IF($JC941&gt;=51,INDEX($GR:$GR,$JB941+51),"")</f>
      </c>
      <c r="IS941">
        <f>IF($JC941&gt;=52,INDEX($GR:$GR,$JB941+52),"")</f>
      </c>
      <c r="IT941">
        <f>IF($JC941&gt;=53,INDEX($GR:$GR,$JB941+53),"")</f>
      </c>
      <c r="IU941">
        <f>IF($JC941&gt;=54,INDEX($GR:$GR,$JB941+54),"")</f>
      </c>
      <c r="IV941">
        <f>IF($JC941&gt;=55,INDEX($GR:$GR,$JB941+55),"")</f>
      </c>
      <c r="IW941">
        <f>IF($JC941&gt;=56,INDEX($GR:$GR,$JB941+56),"")</f>
      </c>
      <c r="IX941">
        <f>IF($JC941&gt;=57,INDEX($GR:$GR,$JB941+57),"")</f>
      </c>
      <c r="IY941">
        <f>IF($JC941&gt;=58,INDEX($GR:$GR,$JB941+58),"")</f>
      </c>
      <c r="IZ941">
        <f>IF($JC941&gt;=59,INDEX($GR:$GR,$JB941+59),"")</f>
      </c>
      <c r="JA941">
        <f>IF($JC941&gt;=60,INDEX($GR:$GR,$JB941+60),"")</f>
      </c>
      <c r="JB941">
        <f>IFERROR(MATCH($GQ941,$GR$2:$GR$324,0)+1,0)</f>
      </c>
      <c r="JC941">
        <f>IFERROR(INDEX($GS$2:$GS$324,MATCH($GQ941,$GR$2:$GR$324,0)),0)</f>
      </c>
      <c r="JD941" t="s">
        <v>40</v>
      </c>
      <c r="JE941" t="s">
        <v>40</v>
      </c>
    </row>
    <row r="942" spans="1:265" x14ac:dyDescent="0.25">
      <c r="Q942">
        <f>IF(OR($T942="",$P942=""),"",IFERROR($T942/$P942,0))</f>
      </c>
      <c r="R942">
        <f>IF($T942="","",
SUM($S942,$U942,$Z942,$V942,$X942)*
(1-IF($AA942="",0,VALUE($AA942)/100)))</f>
      </c>
      <c r="S942">
        <f>IF($T942="","",$T942)</f>
      </c>
      <c r="U942">
        <f>IF($T942="","",
IF($N942="","",
IF(ISNUMBER(SEARCH("exempt",LOWER($N942))),0,
$T942*(VALUE(SUBSTITUTE($N942,"%",""))/100))))</f>
      </c>
      <c r="AB942">
        <f>IFERROR(IF(FIND(" - ",$K942)&gt;0,MID($K942,FIND(" - ",$K942)+3,LEN($K942)),""),"")</f>
      </c>
      <c r="AK942" t="s">
        <v>1529</v>
      </c>
      <c r="AP942">
        <f>IFERROR(LEFT($K942,FIND(" - ",$K942)-1),$K942)</f>
      </c>
      <c r="AS942">
        <f>IF($CH942&gt;=1,INDEX($AQ:$AQ,$CG942+1),"")</f>
      </c>
      <c r="AT942">
        <f>IF($CH942&gt;=2,INDEX($AQ:$AQ,$CG942+2),"")</f>
      </c>
      <c r="AU942">
        <f>IF($CH942&gt;=3,INDEX($AQ:$AQ,$CG942+3),"")</f>
      </c>
      <c r="AV942">
        <f>IF($CH942&gt;=4,INDEX($AQ:$AQ,$CG942+4),"")</f>
      </c>
      <c r="AW942">
        <f>IF($CH942&gt;=5,INDEX($AQ:$AQ,$CG942+5),"")</f>
      </c>
      <c r="AX942">
        <f>IF($CH942&gt;=6,INDEX($AQ:$AQ,$CG942+6),"")</f>
      </c>
      <c r="AY942">
        <f>IF($CH942&gt;=7,INDEX($AQ:$AQ,$CG942+7),"")</f>
      </c>
      <c r="AZ942">
        <f>IF($CH942&gt;=8,INDEX($AQ:$AQ,$CG942+8),"")</f>
      </c>
      <c r="BA942">
        <f>IF($CH942&gt;=9,INDEX($AQ:$AQ,$CG942+9),"")</f>
      </c>
      <c r="BB942">
        <f>IF($CH942&gt;=10,INDEX($AQ:$AQ,$CG942+10),"")</f>
      </c>
      <c r="BC942">
        <f>IF($CH942&gt;=11,INDEX($AQ:$AQ,$CG942+11),"")</f>
      </c>
      <c r="BD942">
        <f>IF($CH942&gt;=12,INDEX($AQ:$AQ,$CG942+12),"")</f>
      </c>
      <c r="BE942">
        <f>IF($CH942&gt;=13,INDEX($AQ:$AQ,$CG942+13),"")</f>
      </c>
      <c r="BF942">
        <f>IF($CH942&gt;=14,INDEX($AQ:$AQ,$CG942+14),"")</f>
      </c>
      <c r="BG942">
        <f>IF($CH942&gt;=15,INDEX($AQ:$AQ,$CG942+15),"")</f>
      </c>
      <c r="BH942">
        <f>IF($CH942&gt;=16,INDEX($AQ:$AQ,$CG942+16),"")</f>
      </c>
      <c r="BI942">
        <f>IF($CH942&gt;=17,INDEX($AQ:$AQ,$CG942+17),"")</f>
      </c>
      <c r="BJ942">
        <f>IF($CH942&gt;=18,INDEX($AQ:$AQ,$CG942+18),"")</f>
      </c>
      <c r="BK942">
        <f>IF($CH942&gt;=19,INDEX($AQ:$AQ,$CG942+19),"")</f>
      </c>
      <c r="BL942">
        <f>IF($CH942&gt;=20,INDEX($AQ:$AQ,$CG942+20),"")</f>
      </c>
      <c r="BM942">
        <f>IF($CH942&gt;=21,INDEX($AQ:$AQ,$CG942+21),"")</f>
      </c>
      <c r="BN942">
        <f>IF($CH942&gt;=22,INDEX($AQ:$AQ,$CG942+22),"")</f>
      </c>
      <c r="BO942">
        <f>IF($CH942&gt;=23,INDEX($AQ:$AQ,$CG942+23),"")</f>
      </c>
      <c r="BP942">
        <f>IF($CH942&gt;=24,INDEX($AQ:$AQ,$CG942+24),"")</f>
      </c>
      <c r="BQ942">
        <f>IF($CH942&gt;=25,INDEX($AQ:$AQ,$CG942+25),"")</f>
      </c>
      <c r="BR942">
        <f>IF($CH942&gt;=26,INDEX($AQ:$AQ,$CG942+26),"")</f>
      </c>
      <c r="BS942">
        <f>IF($CH942&gt;=27,INDEX($AQ:$AQ,$CG942+27),"")</f>
      </c>
      <c r="BT942">
        <f>IF($CH942&gt;=28,INDEX($AQ:$AQ,$CG942+28),"")</f>
      </c>
      <c r="BU942">
        <f>IF($CH942&gt;=29,INDEX($AQ:$AQ,$CG942+29),"")</f>
      </c>
      <c r="BV942">
        <f>IF($CH942&gt;=30,INDEX($AQ:$AQ,$CG942+30),"")</f>
      </c>
      <c r="BW942">
        <f>IF($CH942&gt;=31,INDEX($AQ:$AQ,$CG942+31),"")</f>
      </c>
      <c r="BX942">
        <f>IF($CH942&gt;=32,INDEX($AQ:$AQ,$CG942+32),"")</f>
      </c>
      <c r="BY942">
        <f>IF($CH942&gt;=33,INDEX($AQ:$AQ,$CG942+33),"")</f>
      </c>
      <c r="BZ942">
        <f>IF($CH942&gt;=34,INDEX($AQ:$AQ,$CG942+34),"")</f>
      </c>
      <c r="CA942">
        <f>IF($CH942&gt;=35,INDEX($AQ:$AQ,$CG942+35),"")</f>
      </c>
      <c r="CB942">
        <f>IF($CH942&gt;=36,INDEX($AQ:$AQ,$CG942+36),"")</f>
      </c>
      <c r="CC942">
        <f>IF($CH942&gt;=37,INDEX($AQ:$AQ,$CG942+37),"")</f>
      </c>
      <c r="CD942">
        <f>IF($CH942&gt;=38,INDEX($AQ:$AQ,$CG942+38),"")</f>
      </c>
      <c r="CE942">
        <f>IF($CH942&gt;=39,INDEX($AQ:$AQ,$CG942+39),"")</f>
      </c>
      <c r="CF942">
        <f>IF($CH942&gt;=40,INDEX($AQ:$AQ,$CG942+40),"")</f>
      </c>
      <c r="CG942">
        <f>IFERROR(MATCH($AP942,$AQ$2:$AQ$134,0)+1,0)</f>
      </c>
      <c r="CH942">
        <f>IFERROR(INDEX($AR$2:$AR$134,MATCH($AP942,$AQ$2:$AQ$134,0)),0)</f>
      </c>
      <c r="CI942">
        <f>IFERROR(LEFT($L942,FIND(" - ",$L942)-1),$L942)</f>
      </c>
      <c r="CL942">
        <f>IF($DG942&gt;=1,INDEX($CJ:$CJ,$DF942+1),"")</f>
      </c>
      <c r="CM942">
        <f>IF($DG942&gt;=2,INDEX($CJ:$CJ,$DF942+2),"")</f>
      </c>
      <c r="CN942">
        <f>IF($DG942&gt;=3,INDEX($CJ:$CJ,$DF942+3),"")</f>
      </c>
      <c r="CO942">
        <f>IF($DG942&gt;=4,INDEX($CJ:$CJ,$DF942+4),"")</f>
      </c>
      <c r="CP942">
        <f>IF($DG942&gt;=5,INDEX($CJ:$CJ,$DF942+5),"")</f>
      </c>
      <c r="CQ942">
        <f>IF($DG942&gt;=6,INDEX($CJ:$CJ,$DF942+6),"")</f>
      </c>
      <c r="CR942">
        <f>IF($DG942&gt;=7,INDEX($CJ:$CJ,$DF942+7),"")</f>
      </c>
      <c r="CS942">
        <f>IF($DG942&gt;=8,INDEX($CJ:$CJ,$DF942+8),"")</f>
      </c>
      <c r="CT942">
        <f>IF($DG942&gt;=9,INDEX($CJ:$CJ,$DF942+9),"")</f>
      </c>
      <c r="CU942">
        <f>IF($DG942&gt;=10,INDEX($CJ:$CJ,$DF942+10),"")</f>
      </c>
      <c r="CV942">
        <f>IF($DG942&gt;=11,INDEX($CJ:$CJ,$DF942+11),"")</f>
      </c>
      <c r="CW942">
        <f>IF($DG942&gt;=12,INDEX($CJ:$CJ,$DF942+12),"")</f>
      </c>
      <c r="CX942">
        <f>IF($DG942&gt;=13,INDEX($CJ:$CJ,$DF942+13),"")</f>
      </c>
      <c r="CY942">
        <f>IF($DG942&gt;=14,INDEX($CJ:$CJ,$DF942+14),"")</f>
      </c>
      <c r="CZ942">
        <f>IF($DG942&gt;=15,INDEX($CJ:$CJ,$DF942+15),"")</f>
      </c>
      <c r="DA942">
        <f>IF($DG942&gt;=16,INDEX($CJ:$CJ,$DF942+16),"")</f>
      </c>
      <c r="DB942">
        <f>IF($DG942&gt;=17,INDEX($CJ:$CJ,$DF942+17),"")</f>
      </c>
      <c r="DC942">
        <f>IF($DG942&gt;=18,INDEX($CJ:$CJ,$DF942+18),"")</f>
      </c>
      <c r="DD942">
        <f>IF($DG942&gt;=19,INDEX($CJ:$CJ,$DF942+19),"")</f>
      </c>
      <c r="DE942">
        <f>IF($DG942&gt;=20,INDEX($CJ:$CJ,$DF942+20),"")</f>
      </c>
      <c r="DF942">
        <f>IFERROR(MATCH($CI942,$CJ$2:$CJ$263,0)+1,0)</f>
      </c>
      <c r="DG942">
        <f>IFERROR(INDEX($CK$2:$CK$263,MATCH($CI942,$CJ$2:$CJ$263,0)),0)</f>
      </c>
      <c r="DH942">
        <f>IFERROR(INDEX($AO:$AO,MATCH($N942,$AN:$AN,0))&amp;"","")</f>
      </c>
      <c r="DL942">
        <f>IF($GO942&gt;=1,INDEX($DI:$DI,$GN942+1),"")</f>
      </c>
      <c r="DM942">
        <f>IF($GO942&gt;=2,INDEX($DI:$DI,$GN942+2),"")</f>
      </c>
      <c r="DN942">
        <f>IF($GO942&gt;=3,INDEX($DI:$DI,$GN942+3),"")</f>
      </c>
      <c r="DO942">
        <f>IF($GO942&gt;=4,INDEX($DI:$DI,$GN942+4),"")</f>
      </c>
      <c r="DP942">
        <f>IF($GO942&gt;=5,INDEX($DI:$DI,$GN942+5),"")</f>
      </c>
      <c r="DQ942">
        <f>IF($GO942&gt;=6,INDEX($DI:$DI,$GN942+6),"")</f>
      </c>
      <c r="DR942">
        <f>IF($GO942&gt;=7,INDEX($DI:$DI,$GN942+7),"")</f>
      </c>
      <c r="DS942">
        <f>IF($GO942&gt;=8,INDEX($DI:$DI,$GN942+8),"")</f>
      </c>
      <c r="DT942">
        <f>IF($GO942&gt;=9,INDEX($DI:$DI,$GN942+9),"")</f>
      </c>
      <c r="DU942">
        <f>IF($GO942&gt;=10,INDEX($DI:$DI,$GN942+10),"")</f>
      </c>
      <c r="DV942">
        <f>IF($GO942&gt;=11,INDEX($DI:$DI,$GN942+11),"")</f>
      </c>
      <c r="DW942">
        <f>IF($GO942&gt;=12,INDEX($DI:$DI,$GN942+12),"")</f>
      </c>
      <c r="DX942">
        <f>IF($GO942&gt;=13,INDEX($DI:$DI,$GN942+13),"")</f>
      </c>
      <c r="DY942">
        <f>IF($GO942&gt;=14,INDEX($DI:$DI,$GN942+14),"")</f>
      </c>
      <c r="DZ942">
        <f>IF($GO942&gt;=15,INDEX($DI:$DI,$GN942+15),"")</f>
      </c>
      <c r="EA942">
        <f>IF($GO942&gt;=16,INDEX($DI:$DI,$GN942+16),"")</f>
      </c>
      <c r="EB942">
        <f>IF($GO942&gt;=17,INDEX($DI:$DI,$GN942+17),"")</f>
      </c>
      <c r="EC942">
        <f>IF($GO942&gt;=18,INDEX($DI:$DI,$GN942+18),"")</f>
      </c>
      <c r="ED942">
        <f>IF($GO942&gt;=19,INDEX($DI:$DI,$GN942+19),"")</f>
      </c>
      <c r="EE942">
        <f>IF($GO942&gt;=20,INDEX($DI:$DI,$GN942+20),"")</f>
      </c>
      <c r="EF942">
        <f>IF($GO942&gt;=21,INDEX($DI:$DI,$GN942+21),"")</f>
      </c>
      <c r="EG942">
        <f>IF($GO942&gt;=22,INDEX($DI:$DI,$GN942+22),"")</f>
      </c>
      <c r="EH942">
        <f>IF($GO942&gt;=23,INDEX($DI:$DI,$GN942+23),"")</f>
      </c>
      <c r="EI942">
        <f>IF($GO942&gt;=24,INDEX($DI:$DI,$GN942+24),"")</f>
      </c>
      <c r="EJ942">
        <f>IF($GO942&gt;=25,INDEX($DI:$DI,$GN942+25),"")</f>
      </c>
      <c r="EK942">
        <f>IF($GO942&gt;=26,INDEX($DI:$DI,$GN942+26),"")</f>
      </c>
      <c r="EL942">
        <f>IF($GO942&gt;=27,INDEX($DI:$DI,$GN942+27),"")</f>
      </c>
      <c r="EM942">
        <f>IF($GO942&gt;=28,INDEX($DI:$DI,$GN942+28),"")</f>
      </c>
      <c r="EN942">
        <f>IF($GO942&gt;=29,INDEX($DI:$DI,$GN942+29),"")</f>
      </c>
      <c r="EO942">
        <f>IF($GO942&gt;=30,INDEX($DI:$DI,$GN942+30),"")</f>
      </c>
      <c r="EP942">
        <f>IF($GO942&gt;=31,INDEX($DI:$DI,$GN942+31),"")</f>
      </c>
      <c r="EQ942">
        <f>IF($GO942&gt;=32,INDEX($DI:$DI,$GN942+32),"")</f>
      </c>
      <c r="ER942">
        <f>IF($GO942&gt;=33,INDEX($DI:$DI,$GN942+33),"")</f>
      </c>
      <c r="ES942">
        <f>IF($GO942&gt;=34,INDEX($DI:$DI,$GN942+34),"")</f>
      </c>
      <c r="ET942">
        <f>IF($GO942&gt;=35,INDEX($DI:$DI,$GN942+35),"")</f>
      </c>
      <c r="EU942">
        <f>IF($GO942&gt;=36,INDEX($DI:$DI,$GN942+36),"")</f>
      </c>
      <c r="EV942">
        <f>IF($GO942&gt;=37,INDEX($DI:$DI,$GN942+37),"")</f>
      </c>
      <c r="EW942">
        <f>IF($GO942&gt;=38,INDEX($DI:$DI,$GN942+38),"")</f>
      </c>
      <c r="EX942">
        <f>IF($GO942&gt;=39,INDEX($DI:$DI,$GN942+39),"")</f>
      </c>
      <c r="EY942">
        <f>IF($GO942&gt;=40,INDEX($DI:$DI,$GN942+40),"")</f>
      </c>
      <c r="EZ942">
        <f>IF($GO942&gt;=1,INDEX($DJ:$DJ,$GN942+1),"")</f>
      </c>
      <c r="FA942">
        <f>IF($GO942&gt;=2,INDEX($DJ:$DJ,$GN942+2),"")</f>
      </c>
      <c r="FB942">
        <f>IF($GO942&gt;=3,INDEX($DJ:$DJ,$GN942+3),"")</f>
      </c>
      <c r="FC942">
        <f>IF($GO942&gt;=4,INDEX($DJ:$DJ,$GN942+4),"")</f>
      </c>
      <c r="FD942">
        <f>IF($GO942&gt;=5,INDEX($DJ:$DJ,$GN942+5),"")</f>
      </c>
      <c r="FE942">
        <f>IF($GO942&gt;=6,INDEX($DJ:$DJ,$GN942+6),"")</f>
      </c>
      <c r="FF942">
        <f>IF($GO942&gt;=7,INDEX($DJ:$DJ,$GN942+7),"")</f>
      </c>
      <c r="FG942">
        <f>IF($GO942&gt;=8,INDEX($DJ:$DJ,$GN942+8),"")</f>
      </c>
      <c r="FH942">
        <f>IF($GO942&gt;=9,INDEX($DJ:$DJ,$GN942+9),"")</f>
      </c>
      <c r="FI942">
        <f>IF($GO942&gt;=10,INDEX($DJ:$DJ,$GN942+10),"")</f>
      </c>
      <c r="FJ942">
        <f>IF($GO942&gt;=11,INDEX($DJ:$DJ,$GN942+11),"")</f>
      </c>
      <c r="FK942">
        <f>IF($GO942&gt;=12,INDEX($DJ:$DJ,$GN942+12),"")</f>
      </c>
      <c r="FL942">
        <f>IF($GO942&gt;=13,INDEX($DJ:$DJ,$GN942+13),"")</f>
      </c>
      <c r="FM942">
        <f>IF($GO942&gt;=14,INDEX($DJ:$DJ,$GN942+14),"")</f>
      </c>
      <c r="FN942">
        <f>IF($GO942&gt;=15,INDEX($DJ:$DJ,$GN942+15),"")</f>
      </c>
      <c r="FO942">
        <f>IF($GO942&gt;=16,INDEX($DJ:$DJ,$GN942+16),"")</f>
      </c>
      <c r="FP942">
        <f>IF($GO942&gt;=17,INDEX($DJ:$DJ,$GN942+17),"")</f>
      </c>
      <c r="FQ942">
        <f>IF($GO942&gt;=18,INDEX($DJ:$DJ,$GN942+18),"")</f>
      </c>
      <c r="FR942">
        <f>IF($GO942&gt;=19,INDEX($DJ:$DJ,$GN942+19),"")</f>
      </c>
      <c r="FS942">
        <f>IF($GO942&gt;=20,INDEX($DJ:$DJ,$GN942+20),"")</f>
      </c>
      <c r="FT942">
        <f>IF($GO942&gt;=21,INDEX($DJ:$DJ,$GN942+21),"")</f>
      </c>
      <c r="FU942">
        <f>IF($GO942&gt;=22,INDEX($DJ:$DJ,$GN942+22),"")</f>
      </c>
      <c r="FV942">
        <f>IF($GO942&gt;=23,INDEX($DJ:$DJ,$GN942+23),"")</f>
      </c>
      <c r="FW942">
        <f>IF($GO942&gt;=24,INDEX($DJ:$DJ,$GN942+24),"")</f>
      </c>
      <c r="FX942">
        <f>IF($GO942&gt;=25,INDEX($DJ:$DJ,$GN942+25),"")</f>
      </c>
      <c r="FY942">
        <f>IF($GO942&gt;=26,INDEX($DJ:$DJ,$GN942+26),"")</f>
      </c>
      <c r="FZ942">
        <f>IF($GO942&gt;=27,INDEX($DJ:$DJ,$GN942+27),"")</f>
      </c>
      <c r="GA942">
        <f>IF($GO942&gt;=28,INDEX($DJ:$DJ,$GN942+28),"")</f>
      </c>
      <c r="GB942">
        <f>IF($GO942&gt;=29,INDEX($DJ:$DJ,$GN942+29),"")</f>
      </c>
      <c r="GC942">
        <f>IF($GO942&gt;=30,INDEX($DJ:$DJ,$GN942+30),"")</f>
      </c>
      <c r="GD942">
        <f>IF($GO942&gt;=31,INDEX($DJ:$DJ,$GN942+31),"")</f>
      </c>
      <c r="GE942">
        <f>IF($GO942&gt;=32,INDEX($DJ:$DJ,$GN942+32),"")</f>
      </c>
      <c r="GF942">
        <f>IF($GO942&gt;=33,INDEX($DJ:$DJ,$GN942+33),"")</f>
      </c>
      <c r="GG942">
        <f>IF($GO942&gt;=34,INDEX($DJ:$DJ,$GN942+34),"")</f>
      </c>
      <c r="GH942">
        <f>IF($GO942&gt;=35,INDEX($DJ:$DJ,$GN942+35),"")</f>
      </c>
      <c r="GI942">
        <f>IF($GO942&gt;=36,INDEX($DJ:$DJ,$GN942+36),"")</f>
      </c>
      <c r="GJ942">
        <f>IF($GO942&gt;=37,INDEX($DJ:$DJ,$GN942+37),"")</f>
      </c>
      <c r="GK942">
        <f>IF($GO942&gt;=38,INDEX($DJ:$DJ,$GN942+38),"")</f>
      </c>
      <c r="GL942">
        <f>IF($GO942&gt;=39,INDEX($DJ:$DJ,$GN942+39),"")</f>
      </c>
      <c r="GM942">
        <f>IF($GO942&gt;=40,INDEX($DJ:$DJ,$GN942+40),"")</f>
      </c>
      <c r="GN942">
        <f>IFERROR(MATCH($DH942,$DI$2:$DI$148,0)+1,0)</f>
      </c>
      <c r="GO942">
        <f>IFERROR(INDEX($DK$2:$DK$148,MATCH($DH942,$DI$2:$DI$148,0)),0)</f>
      </c>
      <c r="GP942">
        <f>IFERROR(MATCH($Y942,$DL$942:$EY$942,0),0)</f>
      </c>
      <c r="GQ942">
        <f>IF($GP942&gt;0,INDEX($EZ$942:$GM$942,$GP942),"")</f>
      </c>
      <c r="GT942">
        <f>IF($JC942&gt;=1,INDEX($GR:$GR,$JB942+1),"")</f>
      </c>
      <c r="GU942">
        <f>IF($JC942&gt;=2,INDEX($GR:$GR,$JB942+2),"")</f>
      </c>
      <c r="GV942">
        <f>IF($JC942&gt;=3,INDEX($GR:$GR,$JB942+3),"")</f>
      </c>
      <c r="GW942">
        <f>IF($JC942&gt;=4,INDEX($GR:$GR,$JB942+4),"")</f>
      </c>
      <c r="GX942">
        <f>IF($JC942&gt;=5,INDEX($GR:$GR,$JB942+5),"")</f>
      </c>
      <c r="GY942">
        <f>IF($JC942&gt;=6,INDEX($GR:$GR,$JB942+6),"")</f>
      </c>
      <c r="GZ942">
        <f>IF($JC942&gt;=7,INDEX($GR:$GR,$JB942+7),"")</f>
      </c>
      <c r="HA942">
        <f>IF($JC942&gt;=8,INDEX($GR:$GR,$JB942+8),"")</f>
      </c>
      <c r="HB942">
        <f>IF($JC942&gt;=9,INDEX($GR:$GR,$JB942+9),"")</f>
      </c>
      <c r="HC942">
        <f>IF($JC942&gt;=10,INDEX($GR:$GR,$JB942+10),"")</f>
      </c>
      <c r="HD942">
        <f>IF($JC942&gt;=11,INDEX($GR:$GR,$JB942+11),"")</f>
      </c>
      <c r="HE942">
        <f>IF($JC942&gt;=12,INDEX($GR:$GR,$JB942+12),"")</f>
      </c>
      <c r="HF942">
        <f>IF($JC942&gt;=13,INDEX($GR:$GR,$JB942+13),"")</f>
      </c>
      <c r="HG942">
        <f>IF($JC942&gt;=14,INDEX($GR:$GR,$JB942+14),"")</f>
      </c>
      <c r="HH942">
        <f>IF($JC942&gt;=15,INDEX($GR:$GR,$JB942+15),"")</f>
      </c>
      <c r="HI942">
        <f>IF($JC942&gt;=16,INDEX($GR:$GR,$JB942+16),"")</f>
      </c>
      <c r="HJ942">
        <f>IF($JC942&gt;=17,INDEX($GR:$GR,$JB942+17),"")</f>
      </c>
      <c r="HK942">
        <f>IF($JC942&gt;=18,INDEX($GR:$GR,$JB942+18),"")</f>
      </c>
      <c r="HL942">
        <f>IF($JC942&gt;=19,INDEX($GR:$GR,$JB942+19),"")</f>
      </c>
      <c r="HM942">
        <f>IF($JC942&gt;=20,INDEX($GR:$GR,$JB942+20),"")</f>
      </c>
      <c r="HN942">
        <f>IF($JC942&gt;=21,INDEX($GR:$GR,$JB942+21),"")</f>
      </c>
      <c r="HO942">
        <f>IF($JC942&gt;=22,INDEX($GR:$GR,$JB942+22),"")</f>
      </c>
      <c r="HP942">
        <f>IF($JC942&gt;=23,INDEX($GR:$GR,$JB942+23),"")</f>
      </c>
      <c r="HQ942">
        <f>IF($JC942&gt;=24,INDEX($GR:$GR,$JB942+24),"")</f>
      </c>
      <c r="HR942">
        <f>IF($JC942&gt;=25,INDEX($GR:$GR,$JB942+25),"")</f>
      </c>
      <c r="HS942">
        <f>IF($JC942&gt;=26,INDEX($GR:$GR,$JB942+26),"")</f>
      </c>
      <c r="HT942">
        <f>IF($JC942&gt;=27,INDEX($GR:$GR,$JB942+27),"")</f>
      </c>
      <c r="HU942">
        <f>IF($JC942&gt;=28,INDEX($GR:$GR,$JB942+28),"")</f>
      </c>
      <c r="HV942">
        <f>IF($JC942&gt;=29,INDEX($GR:$GR,$JB942+29),"")</f>
      </c>
      <c r="HW942">
        <f>IF($JC942&gt;=30,INDEX($GR:$GR,$JB942+30),"")</f>
      </c>
      <c r="HX942">
        <f>IF($JC942&gt;=31,INDEX($GR:$GR,$JB942+31),"")</f>
      </c>
      <c r="HY942">
        <f>IF($JC942&gt;=32,INDEX($GR:$GR,$JB942+32),"")</f>
      </c>
      <c r="HZ942">
        <f>IF($JC942&gt;=33,INDEX($GR:$GR,$JB942+33),"")</f>
      </c>
      <c r="IA942">
        <f>IF($JC942&gt;=34,INDEX($GR:$GR,$JB942+34),"")</f>
      </c>
      <c r="IB942">
        <f>IF($JC942&gt;=35,INDEX($GR:$GR,$JB942+35),"")</f>
      </c>
      <c r="IC942">
        <f>IF($JC942&gt;=36,INDEX($GR:$GR,$JB942+36),"")</f>
      </c>
      <c r="ID942">
        <f>IF($JC942&gt;=37,INDEX($GR:$GR,$JB942+37),"")</f>
      </c>
      <c r="IE942">
        <f>IF($JC942&gt;=38,INDEX($GR:$GR,$JB942+38),"")</f>
      </c>
      <c r="IF942">
        <f>IF($JC942&gt;=39,INDEX($GR:$GR,$JB942+39),"")</f>
      </c>
      <c r="IG942">
        <f>IF($JC942&gt;=40,INDEX($GR:$GR,$JB942+40),"")</f>
      </c>
      <c r="IH942">
        <f>IF($JC942&gt;=41,INDEX($GR:$GR,$JB942+41),"")</f>
      </c>
      <c r="II942">
        <f>IF($JC942&gt;=42,INDEX($GR:$GR,$JB942+42),"")</f>
      </c>
      <c r="IJ942">
        <f>IF($JC942&gt;=43,INDEX($GR:$GR,$JB942+43),"")</f>
      </c>
      <c r="IK942">
        <f>IF($JC942&gt;=44,INDEX($GR:$GR,$JB942+44),"")</f>
      </c>
      <c r="IL942">
        <f>IF($JC942&gt;=45,INDEX($GR:$GR,$JB942+45),"")</f>
      </c>
      <c r="IM942">
        <f>IF($JC942&gt;=46,INDEX($GR:$GR,$JB942+46),"")</f>
      </c>
      <c r="IN942">
        <f>IF($JC942&gt;=47,INDEX($GR:$GR,$JB942+47),"")</f>
      </c>
      <c r="IO942">
        <f>IF($JC942&gt;=48,INDEX($GR:$GR,$JB942+48),"")</f>
      </c>
      <c r="IP942">
        <f>IF($JC942&gt;=49,INDEX($GR:$GR,$JB942+49),"")</f>
      </c>
      <c r="IQ942">
        <f>IF($JC942&gt;=50,INDEX($GR:$GR,$JB942+50),"")</f>
      </c>
      <c r="IR942">
        <f>IF($JC942&gt;=51,INDEX($GR:$GR,$JB942+51),"")</f>
      </c>
      <c r="IS942">
        <f>IF($JC942&gt;=52,INDEX($GR:$GR,$JB942+52),"")</f>
      </c>
      <c r="IT942">
        <f>IF($JC942&gt;=53,INDEX($GR:$GR,$JB942+53),"")</f>
      </c>
      <c r="IU942">
        <f>IF($JC942&gt;=54,INDEX($GR:$GR,$JB942+54),"")</f>
      </c>
      <c r="IV942">
        <f>IF($JC942&gt;=55,INDEX($GR:$GR,$JB942+55),"")</f>
      </c>
      <c r="IW942">
        <f>IF($JC942&gt;=56,INDEX($GR:$GR,$JB942+56),"")</f>
      </c>
      <c r="IX942">
        <f>IF($JC942&gt;=57,INDEX($GR:$GR,$JB942+57),"")</f>
      </c>
      <c r="IY942">
        <f>IF($JC942&gt;=58,INDEX($GR:$GR,$JB942+58),"")</f>
      </c>
      <c r="IZ942">
        <f>IF($JC942&gt;=59,INDEX($GR:$GR,$JB942+59),"")</f>
      </c>
      <c r="JA942">
        <f>IF($JC942&gt;=60,INDEX($GR:$GR,$JB942+60),"")</f>
      </c>
      <c r="JB942">
        <f>IFERROR(MATCH($GQ942,$GR$2:$GR$324,0)+1,0)</f>
      </c>
      <c r="JC942">
        <f>IFERROR(INDEX($GS$2:$GS$324,MATCH($GQ942,$GR$2:$GR$324,0)),0)</f>
      </c>
      <c r="JD942" t="s">
        <v>40</v>
      </c>
      <c r="JE942" t="s">
        <v>40</v>
      </c>
    </row>
    <row r="943" spans="1:265" x14ac:dyDescent="0.25">
      <c r="Q943">
        <f>IF(OR($T943="",$P943=""),"",IFERROR($T943/$P943,0))</f>
      </c>
      <c r="R943">
        <f>IF($T943="","",
SUM($S943,$U943,$Z943,$V943,$X943)*
(1-IF($AA943="",0,VALUE($AA943)/100)))</f>
      </c>
      <c r="S943">
        <f>IF($T943="","",$T943)</f>
      </c>
      <c r="U943">
        <f>IF($T943="","",
IF($N943="","",
IF(ISNUMBER(SEARCH("exempt",LOWER($N943))),0,
$T943*(VALUE(SUBSTITUTE($N943,"%",""))/100))))</f>
      </c>
      <c r="AB943">
        <f>IFERROR(IF(FIND(" - ",$K943)&gt;0,MID($K943,FIND(" - ",$K943)+3,LEN($K943)),""),"")</f>
      </c>
      <c r="AK943" t="s">
        <v>1530</v>
      </c>
      <c r="AP943">
        <f>IFERROR(LEFT($K943,FIND(" - ",$K943)-1),$K943)</f>
      </c>
      <c r="AS943">
        <f>IF($CH943&gt;=1,INDEX($AQ:$AQ,$CG943+1),"")</f>
      </c>
      <c r="AT943">
        <f>IF($CH943&gt;=2,INDEX($AQ:$AQ,$CG943+2),"")</f>
      </c>
      <c r="AU943">
        <f>IF($CH943&gt;=3,INDEX($AQ:$AQ,$CG943+3),"")</f>
      </c>
      <c r="AV943">
        <f>IF($CH943&gt;=4,INDEX($AQ:$AQ,$CG943+4),"")</f>
      </c>
      <c r="AW943">
        <f>IF($CH943&gt;=5,INDEX($AQ:$AQ,$CG943+5),"")</f>
      </c>
      <c r="AX943">
        <f>IF($CH943&gt;=6,INDEX($AQ:$AQ,$CG943+6),"")</f>
      </c>
      <c r="AY943">
        <f>IF($CH943&gt;=7,INDEX($AQ:$AQ,$CG943+7),"")</f>
      </c>
      <c r="AZ943">
        <f>IF($CH943&gt;=8,INDEX($AQ:$AQ,$CG943+8),"")</f>
      </c>
      <c r="BA943">
        <f>IF($CH943&gt;=9,INDEX($AQ:$AQ,$CG943+9),"")</f>
      </c>
      <c r="BB943">
        <f>IF($CH943&gt;=10,INDEX($AQ:$AQ,$CG943+10),"")</f>
      </c>
      <c r="BC943">
        <f>IF($CH943&gt;=11,INDEX($AQ:$AQ,$CG943+11),"")</f>
      </c>
      <c r="BD943">
        <f>IF($CH943&gt;=12,INDEX($AQ:$AQ,$CG943+12),"")</f>
      </c>
      <c r="BE943">
        <f>IF($CH943&gt;=13,INDEX($AQ:$AQ,$CG943+13),"")</f>
      </c>
      <c r="BF943">
        <f>IF($CH943&gt;=14,INDEX($AQ:$AQ,$CG943+14),"")</f>
      </c>
      <c r="BG943">
        <f>IF($CH943&gt;=15,INDEX($AQ:$AQ,$CG943+15),"")</f>
      </c>
      <c r="BH943">
        <f>IF($CH943&gt;=16,INDEX($AQ:$AQ,$CG943+16),"")</f>
      </c>
      <c r="BI943">
        <f>IF($CH943&gt;=17,INDEX($AQ:$AQ,$CG943+17),"")</f>
      </c>
      <c r="BJ943">
        <f>IF($CH943&gt;=18,INDEX($AQ:$AQ,$CG943+18),"")</f>
      </c>
      <c r="BK943">
        <f>IF($CH943&gt;=19,INDEX($AQ:$AQ,$CG943+19),"")</f>
      </c>
      <c r="BL943">
        <f>IF($CH943&gt;=20,INDEX($AQ:$AQ,$CG943+20),"")</f>
      </c>
      <c r="BM943">
        <f>IF($CH943&gt;=21,INDEX($AQ:$AQ,$CG943+21),"")</f>
      </c>
      <c r="BN943">
        <f>IF($CH943&gt;=22,INDEX($AQ:$AQ,$CG943+22),"")</f>
      </c>
      <c r="BO943">
        <f>IF($CH943&gt;=23,INDEX($AQ:$AQ,$CG943+23),"")</f>
      </c>
      <c r="BP943">
        <f>IF($CH943&gt;=24,INDEX($AQ:$AQ,$CG943+24),"")</f>
      </c>
      <c r="BQ943">
        <f>IF($CH943&gt;=25,INDEX($AQ:$AQ,$CG943+25),"")</f>
      </c>
      <c r="BR943">
        <f>IF($CH943&gt;=26,INDEX($AQ:$AQ,$CG943+26),"")</f>
      </c>
      <c r="BS943">
        <f>IF($CH943&gt;=27,INDEX($AQ:$AQ,$CG943+27),"")</f>
      </c>
      <c r="BT943">
        <f>IF($CH943&gt;=28,INDEX($AQ:$AQ,$CG943+28),"")</f>
      </c>
      <c r="BU943">
        <f>IF($CH943&gt;=29,INDEX($AQ:$AQ,$CG943+29),"")</f>
      </c>
      <c r="BV943">
        <f>IF($CH943&gt;=30,INDEX($AQ:$AQ,$CG943+30),"")</f>
      </c>
      <c r="BW943">
        <f>IF($CH943&gt;=31,INDEX($AQ:$AQ,$CG943+31),"")</f>
      </c>
      <c r="BX943">
        <f>IF($CH943&gt;=32,INDEX($AQ:$AQ,$CG943+32),"")</f>
      </c>
      <c r="BY943">
        <f>IF($CH943&gt;=33,INDEX($AQ:$AQ,$CG943+33),"")</f>
      </c>
      <c r="BZ943">
        <f>IF($CH943&gt;=34,INDEX($AQ:$AQ,$CG943+34),"")</f>
      </c>
      <c r="CA943">
        <f>IF($CH943&gt;=35,INDEX($AQ:$AQ,$CG943+35),"")</f>
      </c>
      <c r="CB943">
        <f>IF($CH943&gt;=36,INDEX($AQ:$AQ,$CG943+36),"")</f>
      </c>
      <c r="CC943">
        <f>IF($CH943&gt;=37,INDEX($AQ:$AQ,$CG943+37),"")</f>
      </c>
      <c r="CD943">
        <f>IF($CH943&gt;=38,INDEX($AQ:$AQ,$CG943+38),"")</f>
      </c>
      <c r="CE943">
        <f>IF($CH943&gt;=39,INDEX($AQ:$AQ,$CG943+39),"")</f>
      </c>
      <c r="CF943">
        <f>IF($CH943&gt;=40,INDEX($AQ:$AQ,$CG943+40),"")</f>
      </c>
      <c r="CG943">
        <f>IFERROR(MATCH($AP943,$AQ$2:$AQ$134,0)+1,0)</f>
      </c>
      <c r="CH943">
        <f>IFERROR(INDEX($AR$2:$AR$134,MATCH($AP943,$AQ$2:$AQ$134,0)),0)</f>
      </c>
      <c r="CI943">
        <f>IFERROR(LEFT($L943,FIND(" - ",$L943)-1),$L943)</f>
      </c>
      <c r="CL943">
        <f>IF($DG943&gt;=1,INDEX($CJ:$CJ,$DF943+1),"")</f>
      </c>
      <c r="CM943">
        <f>IF($DG943&gt;=2,INDEX($CJ:$CJ,$DF943+2),"")</f>
      </c>
      <c r="CN943">
        <f>IF($DG943&gt;=3,INDEX($CJ:$CJ,$DF943+3),"")</f>
      </c>
      <c r="CO943">
        <f>IF($DG943&gt;=4,INDEX($CJ:$CJ,$DF943+4),"")</f>
      </c>
      <c r="CP943">
        <f>IF($DG943&gt;=5,INDEX($CJ:$CJ,$DF943+5),"")</f>
      </c>
      <c r="CQ943">
        <f>IF($DG943&gt;=6,INDEX($CJ:$CJ,$DF943+6),"")</f>
      </c>
      <c r="CR943">
        <f>IF($DG943&gt;=7,INDEX($CJ:$CJ,$DF943+7),"")</f>
      </c>
      <c r="CS943">
        <f>IF($DG943&gt;=8,INDEX($CJ:$CJ,$DF943+8),"")</f>
      </c>
      <c r="CT943">
        <f>IF($DG943&gt;=9,INDEX($CJ:$CJ,$DF943+9),"")</f>
      </c>
      <c r="CU943">
        <f>IF($DG943&gt;=10,INDEX($CJ:$CJ,$DF943+10),"")</f>
      </c>
      <c r="CV943">
        <f>IF($DG943&gt;=11,INDEX($CJ:$CJ,$DF943+11),"")</f>
      </c>
      <c r="CW943">
        <f>IF($DG943&gt;=12,INDEX($CJ:$CJ,$DF943+12),"")</f>
      </c>
      <c r="CX943">
        <f>IF($DG943&gt;=13,INDEX($CJ:$CJ,$DF943+13),"")</f>
      </c>
      <c r="CY943">
        <f>IF($DG943&gt;=14,INDEX($CJ:$CJ,$DF943+14),"")</f>
      </c>
      <c r="CZ943">
        <f>IF($DG943&gt;=15,INDEX($CJ:$CJ,$DF943+15),"")</f>
      </c>
      <c r="DA943">
        <f>IF($DG943&gt;=16,INDEX($CJ:$CJ,$DF943+16),"")</f>
      </c>
      <c r="DB943">
        <f>IF($DG943&gt;=17,INDEX($CJ:$CJ,$DF943+17),"")</f>
      </c>
      <c r="DC943">
        <f>IF($DG943&gt;=18,INDEX($CJ:$CJ,$DF943+18),"")</f>
      </c>
      <c r="DD943">
        <f>IF($DG943&gt;=19,INDEX($CJ:$CJ,$DF943+19),"")</f>
      </c>
      <c r="DE943">
        <f>IF($DG943&gt;=20,INDEX($CJ:$CJ,$DF943+20),"")</f>
      </c>
      <c r="DF943">
        <f>IFERROR(MATCH($CI943,$CJ$2:$CJ$263,0)+1,0)</f>
      </c>
      <c r="DG943">
        <f>IFERROR(INDEX($CK$2:$CK$263,MATCH($CI943,$CJ$2:$CJ$263,0)),0)</f>
      </c>
      <c r="DH943">
        <f>IFERROR(INDEX($AO:$AO,MATCH($N943,$AN:$AN,0))&amp;"","")</f>
      </c>
      <c r="DL943">
        <f>IF($GO943&gt;=1,INDEX($DI:$DI,$GN943+1),"")</f>
      </c>
      <c r="DM943">
        <f>IF($GO943&gt;=2,INDEX($DI:$DI,$GN943+2),"")</f>
      </c>
      <c r="DN943">
        <f>IF($GO943&gt;=3,INDEX($DI:$DI,$GN943+3),"")</f>
      </c>
      <c r="DO943">
        <f>IF($GO943&gt;=4,INDEX($DI:$DI,$GN943+4),"")</f>
      </c>
      <c r="DP943">
        <f>IF($GO943&gt;=5,INDEX($DI:$DI,$GN943+5),"")</f>
      </c>
      <c r="DQ943">
        <f>IF($GO943&gt;=6,INDEX($DI:$DI,$GN943+6),"")</f>
      </c>
      <c r="DR943">
        <f>IF($GO943&gt;=7,INDEX($DI:$DI,$GN943+7),"")</f>
      </c>
      <c r="DS943">
        <f>IF($GO943&gt;=8,INDEX($DI:$DI,$GN943+8),"")</f>
      </c>
      <c r="DT943">
        <f>IF($GO943&gt;=9,INDEX($DI:$DI,$GN943+9),"")</f>
      </c>
      <c r="DU943">
        <f>IF($GO943&gt;=10,INDEX($DI:$DI,$GN943+10),"")</f>
      </c>
      <c r="DV943">
        <f>IF($GO943&gt;=11,INDEX($DI:$DI,$GN943+11),"")</f>
      </c>
      <c r="DW943">
        <f>IF($GO943&gt;=12,INDEX($DI:$DI,$GN943+12),"")</f>
      </c>
      <c r="DX943">
        <f>IF($GO943&gt;=13,INDEX($DI:$DI,$GN943+13),"")</f>
      </c>
      <c r="DY943">
        <f>IF($GO943&gt;=14,INDEX($DI:$DI,$GN943+14),"")</f>
      </c>
      <c r="DZ943">
        <f>IF($GO943&gt;=15,INDEX($DI:$DI,$GN943+15),"")</f>
      </c>
      <c r="EA943">
        <f>IF($GO943&gt;=16,INDEX($DI:$DI,$GN943+16),"")</f>
      </c>
      <c r="EB943">
        <f>IF($GO943&gt;=17,INDEX($DI:$DI,$GN943+17),"")</f>
      </c>
      <c r="EC943">
        <f>IF($GO943&gt;=18,INDEX($DI:$DI,$GN943+18),"")</f>
      </c>
      <c r="ED943">
        <f>IF($GO943&gt;=19,INDEX($DI:$DI,$GN943+19),"")</f>
      </c>
      <c r="EE943">
        <f>IF($GO943&gt;=20,INDEX($DI:$DI,$GN943+20),"")</f>
      </c>
      <c r="EF943">
        <f>IF($GO943&gt;=21,INDEX($DI:$DI,$GN943+21),"")</f>
      </c>
      <c r="EG943">
        <f>IF($GO943&gt;=22,INDEX($DI:$DI,$GN943+22),"")</f>
      </c>
      <c r="EH943">
        <f>IF($GO943&gt;=23,INDEX($DI:$DI,$GN943+23),"")</f>
      </c>
      <c r="EI943">
        <f>IF($GO943&gt;=24,INDEX($DI:$DI,$GN943+24),"")</f>
      </c>
      <c r="EJ943">
        <f>IF($GO943&gt;=25,INDEX($DI:$DI,$GN943+25),"")</f>
      </c>
      <c r="EK943">
        <f>IF($GO943&gt;=26,INDEX($DI:$DI,$GN943+26),"")</f>
      </c>
      <c r="EL943">
        <f>IF($GO943&gt;=27,INDEX($DI:$DI,$GN943+27),"")</f>
      </c>
      <c r="EM943">
        <f>IF($GO943&gt;=28,INDEX($DI:$DI,$GN943+28),"")</f>
      </c>
      <c r="EN943">
        <f>IF($GO943&gt;=29,INDEX($DI:$DI,$GN943+29),"")</f>
      </c>
      <c r="EO943">
        <f>IF($GO943&gt;=30,INDEX($DI:$DI,$GN943+30),"")</f>
      </c>
      <c r="EP943">
        <f>IF($GO943&gt;=31,INDEX($DI:$DI,$GN943+31),"")</f>
      </c>
      <c r="EQ943">
        <f>IF($GO943&gt;=32,INDEX($DI:$DI,$GN943+32),"")</f>
      </c>
      <c r="ER943">
        <f>IF($GO943&gt;=33,INDEX($DI:$DI,$GN943+33),"")</f>
      </c>
      <c r="ES943">
        <f>IF($GO943&gt;=34,INDEX($DI:$DI,$GN943+34),"")</f>
      </c>
      <c r="ET943">
        <f>IF($GO943&gt;=35,INDEX($DI:$DI,$GN943+35),"")</f>
      </c>
      <c r="EU943">
        <f>IF($GO943&gt;=36,INDEX($DI:$DI,$GN943+36),"")</f>
      </c>
      <c r="EV943">
        <f>IF($GO943&gt;=37,INDEX($DI:$DI,$GN943+37),"")</f>
      </c>
      <c r="EW943">
        <f>IF($GO943&gt;=38,INDEX($DI:$DI,$GN943+38),"")</f>
      </c>
      <c r="EX943">
        <f>IF($GO943&gt;=39,INDEX($DI:$DI,$GN943+39),"")</f>
      </c>
      <c r="EY943">
        <f>IF($GO943&gt;=40,INDEX($DI:$DI,$GN943+40),"")</f>
      </c>
      <c r="EZ943">
        <f>IF($GO943&gt;=1,INDEX($DJ:$DJ,$GN943+1),"")</f>
      </c>
      <c r="FA943">
        <f>IF($GO943&gt;=2,INDEX($DJ:$DJ,$GN943+2),"")</f>
      </c>
      <c r="FB943">
        <f>IF($GO943&gt;=3,INDEX($DJ:$DJ,$GN943+3),"")</f>
      </c>
      <c r="FC943">
        <f>IF($GO943&gt;=4,INDEX($DJ:$DJ,$GN943+4),"")</f>
      </c>
      <c r="FD943">
        <f>IF($GO943&gt;=5,INDEX($DJ:$DJ,$GN943+5),"")</f>
      </c>
      <c r="FE943">
        <f>IF($GO943&gt;=6,INDEX($DJ:$DJ,$GN943+6),"")</f>
      </c>
      <c r="FF943">
        <f>IF($GO943&gt;=7,INDEX($DJ:$DJ,$GN943+7),"")</f>
      </c>
      <c r="FG943">
        <f>IF($GO943&gt;=8,INDEX($DJ:$DJ,$GN943+8),"")</f>
      </c>
      <c r="FH943">
        <f>IF($GO943&gt;=9,INDEX($DJ:$DJ,$GN943+9),"")</f>
      </c>
      <c r="FI943">
        <f>IF($GO943&gt;=10,INDEX($DJ:$DJ,$GN943+10),"")</f>
      </c>
      <c r="FJ943">
        <f>IF($GO943&gt;=11,INDEX($DJ:$DJ,$GN943+11),"")</f>
      </c>
      <c r="FK943">
        <f>IF($GO943&gt;=12,INDEX($DJ:$DJ,$GN943+12),"")</f>
      </c>
      <c r="FL943">
        <f>IF($GO943&gt;=13,INDEX($DJ:$DJ,$GN943+13),"")</f>
      </c>
      <c r="FM943">
        <f>IF($GO943&gt;=14,INDEX($DJ:$DJ,$GN943+14),"")</f>
      </c>
      <c r="FN943">
        <f>IF($GO943&gt;=15,INDEX($DJ:$DJ,$GN943+15),"")</f>
      </c>
      <c r="FO943">
        <f>IF($GO943&gt;=16,INDEX($DJ:$DJ,$GN943+16),"")</f>
      </c>
      <c r="FP943">
        <f>IF($GO943&gt;=17,INDEX($DJ:$DJ,$GN943+17),"")</f>
      </c>
      <c r="FQ943">
        <f>IF($GO943&gt;=18,INDEX($DJ:$DJ,$GN943+18),"")</f>
      </c>
      <c r="FR943">
        <f>IF($GO943&gt;=19,INDEX($DJ:$DJ,$GN943+19),"")</f>
      </c>
      <c r="FS943">
        <f>IF($GO943&gt;=20,INDEX($DJ:$DJ,$GN943+20),"")</f>
      </c>
      <c r="FT943">
        <f>IF($GO943&gt;=21,INDEX($DJ:$DJ,$GN943+21),"")</f>
      </c>
      <c r="FU943">
        <f>IF($GO943&gt;=22,INDEX($DJ:$DJ,$GN943+22),"")</f>
      </c>
      <c r="FV943">
        <f>IF($GO943&gt;=23,INDEX($DJ:$DJ,$GN943+23),"")</f>
      </c>
      <c r="FW943">
        <f>IF($GO943&gt;=24,INDEX($DJ:$DJ,$GN943+24),"")</f>
      </c>
      <c r="FX943">
        <f>IF($GO943&gt;=25,INDEX($DJ:$DJ,$GN943+25),"")</f>
      </c>
      <c r="FY943">
        <f>IF($GO943&gt;=26,INDEX($DJ:$DJ,$GN943+26),"")</f>
      </c>
      <c r="FZ943">
        <f>IF($GO943&gt;=27,INDEX($DJ:$DJ,$GN943+27),"")</f>
      </c>
      <c r="GA943">
        <f>IF($GO943&gt;=28,INDEX($DJ:$DJ,$GN943+28),"")</f>
      </c>
      <c r="GB943">
        <f>IF($GO943&gt;=29,INDEX($DJ:$DJ,$GN943+29),"")</f>
      </c>
      <c r="GC943">
        <f>IF($GO943&gt;=30,INDEX($DJ:$DJ,$GN943+30),"")</f>
      </c>
      <c r="GD943">
        <f>IF($GO943&gt;=31,INDEX($DJ:$DJ,$GN943+31),"")</f>
      </c>
      <c r="GE943">
        <f>IF($GO943&gt;=32,INDEX($DJ:$DJ,$GN943+32),"")</f>
      </c>
      <c r="GF943">
        <f>IF($GO943&gt;=33,INDEX($DJ:$DJ,$GN943+33),"")</f>
      </c>
      <c r="GG943">
        <f>IF($GO943&gt;=34,INDEX($DJ:$DJ,$GN943+34),"")</f>
      </c>
      <c r="GH943">
        <f>IF($GO943&gt;=35,INDEX($DJ:$DJ,$GN943+35),"")</f>
      </c>
      <c r="GI943">
        <f>IF($GO943&gt;=36,INDEX($DJ:$DJ,$GN943+36),"")</f>
      </c>
      <c r="GJ943">
        <f>IF($GO943&gt;=37,INDEX($DJ:$DJ,$GN943+37),"")</f>
      </c>
      <c r="GK943">
        <f>IF($GO943&gt;=38,INDEX($DJ:$DJ,$GN943+38),"")</f>
      </c>
      <c r="GL943">
        <f>IF($GO943&gt;=39,INDEX($DJ:$DJ,$GN943+39),"")</f>
      </c>
      <c r="GM943">
        <f>IF($GO943&gt;=40,INDEX($DJ:$DJ,$GN943+40),"")</f>
      </c>
      <c r="GN943">
        <f>IFERROR(MATCH($DH943,$DI$2:$DI$148,0)+1,0)</f>
      </c>
      <c r="GO943">
        <f>IFERROR(INDEX($DK$2:$DK$148,MATCH($DH943,$DI$2:$DI$148,0)),0)</f>
      </c>
      <c r="GP943">
        <f>IFERROR(MATCH($Y943,$DL$943:$EY$943,0),0)</f>
      </c>
      <c r="GQ943">
        <f>IF($GP943&gt;0,INDEX($EZ$943:$GM$943,$GP943),"")</f>
      </c>
      <c r="GT943">
        <f>IF($JC943&gt;=1,INDEX($GR:$GR,$JB943+1),"")</f>
      </c>
      <c r="GU943">
        <f>IF($JC943&gt;=2,INDEX($GR:$GR,$JB943+2),"")</f>
      </c>
      <c r="GV943">
        <f>IF($JC943&gt;=3,INDEX($GR:$GR,$JB943+3),"")</f>
      </c>
      <c r="GW943">
        <f>IF($JC943&gt;=4,INDEX($GR:$GR,$JB943+4),"")</f>
      </c>
      <c r="GX943">
        <f>IF($JC943&gt;=5,INDEX($GR:$GR,$JB943+5),"")</f>
      </c>
      <c r="GY943">
        <f>IF($JC943&gt;=6,INDEX($GR:$GR,$JB943+6),"")</f>
      </c>
      <c r="GZ943">
        <f>IF($JC943&gt;=7,INDEX($GR:$GR,$JB943+7),"")</f>
      </c>
      <c r="HA943">
        <f>IF($JC943&gt;=8,INDEX($GR:$GR,$JB943+8),"")</f>
      </c>
      <c r="HB943">
        <f>IF($JC943&gt;=9,INDEX($GR:$GR,$JB943+9),"")</f>
      </c>
      <c r="HC943">
        <f>IF($JC943&gt;=10,INDEX($GR:$GR,$JB943+10),"")</f>
      </c>
      <c r="HD943">
        <f>IF($JC943&gt;=11,INDEX($GR:$GR,$JB943+11),"")</f>
      </c>
      <c r="HE943">
        <f>IF($JC943&gt;=12,INDEX($GR:$GR,$JB943+12),"")</f>
      </c>
      <c r="HF943">
        <f>IF($JC943&gt;=13,INDEX($GR:$GR,$JB943+13),"")</f>
      </c>
      <c r="HG943">
        <f>IF($JC943&gt;=14,INDEX($GR:$GR,$JB943+14),"")</f>
      </c>
      <c r="HH943">
        <f>IF($JC943&gt;=15,INDEX($GR:$GR,$JB943+15),"")</f>
      </c>
      <c r="HI943">
        <f>IF($JC943&gt;=16,INDEX($GR:$GR,$JB943+16),"")</f>
      </c>
      <c r="HJ943">
        <f>IF($JC943&gt;=17,INDEX($GR:$GR,$JB943+17),"")</f>
      </c>
      <c r="HK943">
        <f>IF($JC943&gt;=18,INDEX($GR:$GR,$JB943+18),"")</f>
      </c>
      <c r="HL943">
        <f>IF($JC943&gt;=19,INDEX($GR:$GR,$JB943+19),"")</f>
      </c>
      <c r="HM943">
        <f>IF($JC943&gt;=20,INDEX($GR:$GR,$JB943+20),"")</f>
      </c>
      <c r="HN943">
        <f>IF($JC943&gt;=21,INDEX($GR:$GR,$JB943+21),"")</f>
      </c>
      <c r="HO943">
        <f>IF($JC943&gt;=22,INDEX($GR:$GR,$JB943+22),"")</f>
      </c>
      <c r="HP943">
        <f>IF($JC943&gt;=23,INDEX($GR:$GR,$JB943+23),"")</f>
      </c>
      <c r="HQ943">
        <f>IF($JC943&gt;=24,INDEX($GR:$GR,$JB943+24),"")</f>
      </c>
      <c r="HR943">
        <f>IF($JC943&gt;=25,INDEX($GR:$GR,$JB943+25),"")</f>
      </c>
      <c r="HS943">
        <f>IF($JC943&gt;=26,INDEX($GR:$GR,$JB943+26),"")</f>
      </c>
      <c r="HT943">
        <f>IF($JC943&gt;=27,INDEX($GR:$GR,$JB943+27),"")</f>
      </c>
      <c r="HU943">
        <f>IF($JC943&gt;=28,INDEX($GR:$GR,$JB943+28),"")</f>
      </c>
      <c r="HV943">
        <f>IF($JC943&gt;=29,INDEX($GR:$GR,$JB943+29),"")</f>
      </c>
      <c r="HW943">
        <f>IF($JC943&gt;=30,INDEX($GR:$GR,$JB943+30),"")</f>
      </c>
      <c r="HX943">
        <f>IF($JC943&gt;=31,INDEX($GR:$GR,$JB943+31),"")</f>
      </c>
      <c r="HY943">
        <f>IF($JC943&gt;=32,INDEX($GR:$GR,$JB943+32),"")</f>
      </c>
      <c r="HZ943">
        <f>IF($JC943&gt;=33,INDEX($GR:$GR,$JB943+33),"")</f>
      </c>
      <c r="IA943">
        <f>IF($JC943&gt;=34,INDEX($GR:$GR,$JB943+34),"")</f>
      </c>
      <c r="IB943">
        <f>IF($JC943&gt;=35,INDEX($GR:$GR,$JB943+35),"")</f>
      </c>
      <c r="IC943">
        <f>IF($JC943&gt;=36,INDEX($GR:$GR,$JB943+36),"")</f>
      </c>
      <c r="ID943">
        <f>IF($JC943&gt;=37,INDEX($GR:$GR,$JB943+37),"")</f>
      </c>
      <c r="IE943">
        <f>IF($JC943&gt;=38,INDEX($GR:$GR,$JB943+38),"")</f>
      </c>
      <c r="IF943">
        <f>IF($JC943&gt;=39,INDEX($GR:$GR,$JB943+39),"")</f>
      </c>
      <c r="IG943">
        <f>IF($JC943&gt;=40,INDEX($GR:$GR,$JB943+40),"")</f>
      </c>
      <c r="IH943">
        <f>IF($JC943&gt;=41,INDEX($GR:$GR,$JB943+41),"")</f>
      </c>
      <c r="II943">
        <f>IF($JC943&gt;=42,INDEX($GR:$GR,$JB943+42),"")</f>
      </c>
      <c r="IJ943">
        <f>IF($JC943&gt;=43,INDEX($GR:$GR,$JB943+43),"")</f>
      </c>
      <c r="IK943">
        <f>IF($JC943&gt;=44,INDEX($GR:$GR,$JB943+44),"")</f>
      </c>
      <c r="IL943">
        <f>IF($JC943&gt;=45,INDEX($GR:$GR,$JB943+45),"")</f>
      </c>
      <c r="IM943">
        <f>IF($JC943&gt;=46,INDEX($GR:$GR,$JB943+46),"")</f>
      </c>
      <c r="IN943">
        <f>IF($JC943&gt;=47,INDEX($GR:$GR,$JB943+47),"")</f>
      </c>
      <c r="IO943">
        <f>IF($JC943&gt;=48,INDEX($GR:$GR,$JB943+48),"")</f>
      </c>
      <c r="IP943">
        <f>IF($JC943&gt;=49,INDEX($GR:$GR,$JB943+49),"")</f>
      </c>
      <c r="IQ943">
        <f>IF($JC943&gt;=50,INDEX($GR:$GR,$JB943+50),"")</f>
      </c>
      <c r="IR943">
        <f>IF($JC943&gt;=51,INDEX($GR:$GR,$JB943+51),"")</f>
      </c>
      <c r="IS943">
        <f>IF($JC943&gt;=52,INDEX($GR:$GR,$JB943+52),"")</f>
      </c>
      <c r="IT943">
        <f>IF($JC943&gt;=53,INDEX($GR:$GR,$JB943+53),"")</f>
      </c>
      <c r="IU943">
        <f>IF($JC943&gt;=54,INDEX($GR:$GR,$JB943+54),"")</f>
      </c>
      <c r="IV943">
        <f>IF($JC943&gt;=55,INDEX($GR:$GR,$JB943+55),"")</f>
      </c>
      <c r="IW943">
        <f>IF($JC943&gt;=56,INDEX($GR:$GR,$JB943+56),"")</f>
      </c>
      <c r="IX943">
        <f>IF($JC943&gt;=57,INDEX($GR:$GR,$JB943+57),"")</f>
      </c>
      <c r="IY943">
        <f>IF($JC943&gt;=58,INDEX($GR:$GR,$JB943+58),"")</f>
      </c>
      <c r="IZ943">
        <f>IF($JC943&gt;=59,INDEX($GR:$GR,$JB943+59),"")</f>
      </c>
      <c r="JA943">
        <f>IF($JC943&gt;=60,INDEX($GR:$GR,$JB943+60),"")</f>
      </c>
      <c r="JB943">
        <f>IFERROR(MATCH($GQ943,$GR$2:$GR$324,0)+1,0)</f>
      </c>
      <c r="JC943">
        <f>IFERROR(INDEX($GS$2:$GS$324,MATCH($GQ943,$GR$2:$GR$324,0)),0)</f>
      </c>
      <c r="JD943" t="s">
        <v>40</v>
      </c>
      <c r="JE943" t="s">
        <v>40</v>
      </c>
    </row>
    <row r="944" spans="1:265" x14ac:dyDescent="0.25">
      <c r="Q944">
        <f>IF(OR($T944="",$P944=""),"",IFERROR($T944/$P944,0))</f>
      </c>
      <c r="R944">
        <f>IF($T944="","",
SUM($S944,$U944,$Z944,$V944,$X944)*
(1-IF($AA944="",0,VALUE($AA944)/100)))</f>
      </c>
      <c r="S944">
        <f>IF($T944="","",$T944)</f>
      </c>
      <c r="U944">
        <f>IF($T944="","",
IF($N944="","",
IF(ISNUMBER(SEARCH("exempt",LOWER($N944))),0,
$T944*(VALUE(SUBSTITUTE($N944,"%",""))/100))))</f>
      </c>
      <c r="AB944">
        <f>IFERROR(IF(FIND(" - ",$K944)&gt;0,MID($K944,FIND(" - ",$K944)+3,LEN($K944)),""),"")</f>
      </c>
      <c r="AK944" t="s">
        <v>1531</v>
      </c>
      <c r="AP944">
        <f>IFERROR(LEFT($K944,FIND(" - ",$K944)-1),$K944)</f>
      </c>
      <c r="AS944">
        <f>IF($CH944&gt;=1,INDEX($AQ:$AQ,$CG944+1),"")</f>
      </c>
      <c r="AT944">
        <f>IF($CH944&gt;=2,INDEX($AQ:$AQ,$CG944+2),"")</f>
      </c>
      <c r="AU944">
        <f>IF($CH944&gt;=3,INDEX($AQ:$AQ,$CG944+3),"")</f>
      </c>
      <c r="AV944">
        <f>IF($CH944&gt;=4,INDEX($AQ:$AQ,$CG944+4),"")</f>
      </c>
      <c r="AW944">
        <f>IF($CH944&gt;=5,INDEX($AQ:$AQ,$CG944+5),"")</f>
      </c>
      <c r="AX944">
        <f>IF($CH944&gt;=6,INDEX($AQ:$AQ,$CG944+6),"")</f>
      </c>
      <c r="AY944">
        <f>IF($CH944&gt;=7,INDEX($AQ:$AQ,$CG944+7),"")</f>
      </c>
      <c r="AZ944">
        <f>IF($CH944&gt;=8,INDEX($AQ:$AQ,$CG944+8),"")</f>
      </c>
      <c r="BA944">
        <f>IF($CH944&gt;=9,INDEX($AQ:$AQ,$CG944+9),"")</f>
      </c>
      <c r="BB944">
        <f>IF($CH944&gt;=10,INDEX($AQ:$AQ,$CG944+10),"")</f>
      </c>
      <c r="BC944">
        <f>IF($CH944&gt;=11,INDEX($AQ:$AQ,$CG944+11),"")</f>
      </c>
      <c r="BD944">
        <f>IF($CH944&gt;=12,INDEX($AQ:$AQ,$CG944+12),"")</f>
      </c>
      <c r="BE944">
        <f>IF($CH944&gt;=13,INDEX($AQ:$AQ,$CG944+13),"")</f>
      </c>
      <c r="BF944">
        <f>IF($CH944&gt;=14,INDEX($AQ:$AQ,$CG944+14),"")</f>
      </c>
      <c r="BG944">
        <f>IF($CH944&gt;=15,INDEX($AQ:$AQ,$CG944+15),"")</f>
      </c>
      <c r="BH944">
        <f>IF($CH944&gt;=16,INDEX($AQ:$AQ,$CG944+16),"")</f>
      </c>
      <c r="BI944">
        <f>IF($CH944&gt;=17,INDEX($AQ:$AQ,$CG944+17),"")</f>
      </c>
      <c r="BJ944">
        <f>IF($CH944&gt;=18,INDEX($AQ:$AQ,$CG944+18),"")</f>
      </c>
      <c r="BK944">
        <f>IF($CH944&gt;=19,INDEX($AQ:$AQ,$CG944+19),"")</f>
      </c>
      <c r="BL944">
        <f>IF($CH944&gt;=20,INDEX($AQ:$AQ,$CG944+20),"")</f>
      </c>
      <c r="BM944">
        <f>IF($CH944&gt;=21,INDEX($AQ:$AQ,$CG944+21),"")</f>
      </c>
      <c r="BN944">
        <f>IF($CH944&gt;=22,INDEX($AQ:$AQ,$CG944+22),"")</f>
      </c>
      <c r="BO944">
        <f>IF($CH944&gt;=23,INDEX($AQ:$AQ,$CG944+23),"")</f>
      </c>
      <c r="BP944">
        <f>IF($CH944&gt;=24,INDEX($AQ:$AQ,$CG944+24),"")</f>
      </c>
      <c r="BQ944">
        <f>IF($CH944&gt;=25,INDEX($AQ:$AQ,$CG944+25),"")</f>
      </c>
      <c r="BR944">
        <f>IF($CH944&gt;=26,INDEX($AQ:$AQ,$CG944+26),"")</f>
      </c>
      <c r="BS944">
        <f>IF($CH944&gt;=27,INDEX($AQ:$AQ,$CG944+27),"")</f>
      </c>
      <c r="BT944">
        <f>IF($CH944&gt;=28,INDEX($AQ:$AQ,$CG944+28),"")</f>
      </c>
      <c r="BU944">
        <f>IF($CH944&gt;=29,INDEX($AQ:$AQ,$CG944+29),"")</f>
      </c>
      <c r="BV944">
        <f>IF($CH944&gt;=30,INDEX($AQ:$AQ,$CG944+30),"")</f>
      </c>
      <c r="BW944">
        <f>IF($CH944&gt;=31,INDEX($AQ:$AQ,$CG944+31),"")</f>
      </c>
      <c r="BX944">
        <f>IF($CH944&gt;=32,INDEX($AQ:$AQ,$CG944+32),"")</f>
      </c>
      <c r="BY944">
        <f>IF($CH944&gt;=33,INDEX($AQ:$AQ,$CG944+33),"")</f>
      </c>
      <c r="BZ944">
        <f>IF($CH944&gt;=34,INDEX($AQ:$AQ,$CG944+34),"")</f>
      </c>
      <c r="CA944">
        <f>IF($CH944&gt;=35,INDEX($AQ:$AQ,$CG944+35),"")</f>
      </c>
      <c r="CB944">
        <f>IF($CH944&gt;=36,INDEX($AQ:$AQ,$CG944+36),"")</f>
      </c>
      <c r="CC944">
        <f>IF($CH944&gt;=37,INDEX($AQ:$AQ,$CG944+37),"")</f>
      </c>
      <c r="CD944">
        <f>IF($CH944&gt;=38,INDEX($AQ:$AQ,$CG944+38),"")</f>
      </c>
      <c r="CE944">
        <f>IF($CH944&gt;=39,INDEX($AQ:$AQ,$CG944+39),"")</f>
      </c>
      <c r="CF944">
        <f>IF($CH944&gt;=40,INDEX($AQ:$AQ,$CG944+40),"")</f>
      </c>
      <c r="CG944">
        <f>IFERROR(MATCH($AP944,$AQ$2:$AQ$134,0)+1,0)</f>
      </c>
      <c r="CH944">
        <f>IFERROR(INDEX($AR$2:$AR$134,MATCH($AP944,$AQ$2:$AQ$134,0)),0)</f>
      </c>
      <c r="CI944">
        <f>IFERROR(LEFT($L944,FIND(" - ",$L944)-1),$L944)</f>
      </c>
      <c r="CL944">
        <f>IF($DG944&gt;=1,INDEX($CJ:$CJ,$DF944+1),"")</f>
      </c>
      <c r="CM944">
        <f>IF($DG944&gt;=2,INDEX($CJ:$CJ,$DF944+2),"")</f>
      </c>
      <c r="CN944">
        <f>IF($DG944&gt;=3,INDEX($CJ:$CJ,$DF944+3),"")</f>
      </c>
      <c r="CO944">
        <f>IF($DG944&gt;=4,INDEX($CJ:$CJ,$DF944+4),"")</f>
      </c>
      <c r="CP944">
        <f>IF($DG944&gt;=5,INDEX($CJ:$CJ,$DF944+5),"")</f>
      </c>
      <c r="CQ944">
        <f>IF($DG944&gt;=6,INDEX($CJ:$CJ,$DF944+6),"")</f>
      </c>
      <c r="CR944">
        <f>IF($DG944&gt;=7,INDEX($CJ:$CJ,$DF944+7),"")</f>
      </c>
      <c r="CS944">
        <f>IF($DG944&gt;=8,INDEX($CJ:$CJ,$DF944+8),"")</f>
      </c>
      <c r="CT944">
        <f>IF($DG944&gt;=9,INDEX($CJ:$CJ,$DF944+9),"")</f>
      </c>
      <c r="CU944">
        <f>IF($DG944&gt;=10,INDEX($CJ:$CJ,$DF944+10),"")</f>
      </c>
      <c r="CV944">
        <f>IF($DG944&gt;=11,INDEX($CJ:$CJ,$DF944+11),"")</f>
      </c>
      <c r="CW944">
        <f>IF($DG944&gt;=12,INDEX($CJ:$CJ,$DF944+12),"")</f>
      </c>
      <c r="CX944">
        <f>IF($DG944&gt;=13,INDEX($CJ:$CJ,$DF944+13),"")</f>
      </c>
      <c r="CY944">
        <f>IF($DG944&gt;=14,INDEX($CJ:$CJ,$DF944+14),"")</f>
      </c>
      <c r="CZ944">
        <f>IF($DG944&gt;=15,INDEX($CJ:$CJ,$DF944+15),"")</f>
      </c>
      <c r="DA944">
        <f>IF($DG944&gt;=16,INDEX($CJ:$CJ,$DF944+16),"")</f>
      </c>
      <c r="DB944">
        <f>IF($DG944&gt;=17,INDEX($CJ:$CJ,$DF944+17),"")</f>
      </c>
      <c r="DC944">
        <f>IF($DG944&gt;=18,INDEX($CJ:$CJ,$DF944+18),"")</f>
      </c>
      <c r="DD944">
        <f>IF($DG944&gt;=19,INDEX($CJ:$CJ,$DF944+19),"")</f>
      </c>
      <c r="DE944">
        <f>IF($DG944&gt;=20,INDEX($CJ:$CJ,$DF944+20),"")</f>
      </c>
      <c r="DF944">
        <f>IFERROR(MATCH($CI944,$CJ$2:$CJ$263,0)+1,0)</f>
      </c>
      <c r="DG944">
        <f>IFERROR(INDEX($CK$2:$CK$263,MATCH($CI944,$CJ$2:$CJ$263,0)),0)</f>
      </c>
      <c r="DH944">
        <f>IFERROR(INDEX($AO:$AO,MATCH($N944,$AN:$AN,0))&amp;"","")</f>
      </c>
      <c r="DL944">
        <f>IF($GO944&gt;=1,INDEX($DI:$DI,$GN944+1),"")</f>
      </c>
      <c r="DM944">
        <f>IF($GO944&gt;=2,INDEX($DI:$DI,$GN944+2),"")</f>
      </c>
      <c r="DN944">
        <f>IF($GO944&gt;=3,INDEX($DI:$DI,$GN944+3),"")</f>
      </c>
      <c r="DO944">
        <f>IF($GO944&gt;=4,INDEX($DI:$DI,$GN944+4),"")</f>
      </c>
      <c r="DP944">
        <f>IF($GO944&gt;=5,INDEX($DI:$DI,$GN944+5),"")</f>
      </c>
      <c r="DQ944">
        <f>IF($GO944&gt;=6,INDEX($DI:$DI,$GN944+6),"")</f>
      </c>
      <c r="DR944">
        <f>IF($GO944&gt;=7,INDEX($DI:$DI,$GN944+7),"")</f>
      </c>
      <c r="DS944">
        <f>IF($GO944&gt;=8,INDEX($DI:$DI,$GN944+8),"")</f>
      </c>
      <c r="DT944">
        <f>IF($GO944&gt;=9,INDEX($DI:$DI,$GN944+9),"")</f>
      </c>
      <c r="DU944">
        <f>IF($GO944&gt;=10,INDEX($DI:$DI,$GN944+10),"")</f>
      </c>
      <c r="DV944">
        <f>IF($GO944&gt;=11,INDEX($DI:$DI,$GN944+11),"")</f>
      </c>
      <c r="DW944">
        <f>IF($GO944&gt;=12,INDEX($DI:$DI,$GN944+12),"")</f>
      </c>
      <c r="DX944">
        <f>IF($GO944&gt;=13,INDEX($DI:$DI,$GN944+13),"")</f>
      </c>
      <c r="DY944">
        <f>IF($GO944&gt;=14,INDEX($DI:$DI,$GN944+14),"")</f>
      </c>
      <c r="DZ944">
        <f>IF($GO944&gt;=15,INDEX($DI:$DI,$GN944+15),"")</f>
      </c>
      <c r="EA944">
        <f>IF($GO944&gt;=16,INDEX($DI:$DI,$GN944+16),"")</f>
      </c>
      <c r="EB944">
        <f>IF($GO944&gt;=17,INDEX($DI:$DI,$GN944+17),"")</f>
      </c>
      <c r="EC944">
        <f>IF($GO944&gt;=18,INDEX($DI:$DI,$GN944+18),"")</f>
      </c>
      <c r="ED944">
        <f>IF($GO944&gt;=19,INDEX($DI:$DI,$GN944+19),"")</f>
      </c>
      <c r="EE944">
        <f>IF($GO944&gt;=20,INDEX($DI:$DI,$GN944+20),"")</f>
      </c>
      <c r="EF944">
        <f>IF($GO944&gt;=21,INDEX($DI:$DI,$GN944+21),"")</f>
      </c>
      <c r="EG944">
        <f>IF($GO944&gt;=22,INDEX($DI:$DI,$GN944+22),"")</f>
      </c>
      <c r="EH944">
        <f>IF($GO944&gt;=23,INDEX($DI:$DI,$GN944+23),"")</f>
      </c>
      <c r="EI944">
        <f>IF($GO944&gt;=24,INDEX($DI:$DI,$GN944+24),"")</f>
      </c>
      <c r="EJ944">
        <f>IF($GO944&gt;=25,INDEX($DI:$DI,$GN944+25),"")</f>
      </c>
      <c r="EK944">
        <f>IF($GO944&gt;=26,INDEX($DI:$DI,$GN944+26),"")</f>
      </c>
      <c r="EL944">
        <f>IF($GO944&gt;=27,INDEX($DI:$DI,$GN944+27),"")</f>
      </c>
      <c r="EM944">
        <f>IF($GO944&gt;=28,INDEX($DI:$DI,$GN944+28),"")</f>
      </c>
      <c r="EN944">
        <f>IF($GO944&gt;=29,INDEX($DI:$DI,$GN944+29),"")</f>
      </c>
      <c r="EO944">
        <f>IF($GO944&gt;=30,INDEX($DI:$DI,$GN944+30),"")</f>
      </c>
      <c r="EP944">
        <f>IF($GO944&gt;=31,INDEX($DI:$DI,$GN944+31),"")</f>
      </c>
      <c r="EQ944">
        <f>IF($GO944&gt;=32,INDEX($DI:$DI,$GN944+32),"")</f>
      </c>
      <c r="ER944">
        <f>IF($GO944&gt;=33,INDEX($DI:$DI,$GN944+33),"")</f>
      </c>
      <c r="ES944">
        <f>IF($GO944&gt;=34,INDEX($DI:$DI,$GN944+34),"")</f>
      </c>
      <c r="ET944">
        <f>IF($GO944&gt;=35,INDEX($DI:$DI,$GN944+35),"")</f>
      </c>
      <c r="EU944">
        <f>IF($GO944&gt;=36,INDEX($DI:$DI,$GN944+36),"")</f>
      </c>
      <c r="EV944">
        <f>IF($GO944&gt;=37,INDEX($DI:$DI,$GN944+37),"")</f>
      </c>
      <c r="EW944">
        <f>IF($GO944&gt;=38,INDEX($DI:$DI,$GN944+38),"")</f>
      </c>
      <c r="EX944">
        <f>IF($GO944&gt;=39,INDEX($DI:$DI,$GN944+39),"")</f>
      </c>
      <c r="EY944">
        <f>IF($GO944&gt;=40,INDEX($DI:$DI,$GN944+40),"")</f>
      </c>
      <c r="EZ944">
        <f>IF($GO944&gt;=1,INDEX($DJ:$DJ,$GN944+1),"")</f>
      </c>
      <c r="FA944">
        <f>IF($GO944&gt;=2,INDEX($DJ:$DJ,$GN944+2),"")</f>
      </c>
      <c r="FB944">
        <f>IF($GO944&gt;=3,INDEX($DJ:$DJ,$GN944+3),"")</f>
      </c>
      <c r="FC944">
        <f>IF($GO944&gt;=4,INDEX($DJ:$DJ,$GN944+4),"")</f>
      </c>
      <c r="FD944">
        <f>IF($GO944&gt;=5,INDEX($DJ:$DJ,$GN944+5),"")</f>
      </c>
      <c r="FE944">
        <f>IF($GO944&gt;=6,INDEX($DJ:$DJ,$GN944+6),"")</f>
      </c>
      <c r="FF944">
        <f>IF($GO944&gt;=7,INDEX($DJ:$DJ,$GN944+7),"")</f>
      </c>
      <c r="FG944">
        <f>IF($GO944&gt;=8,INDEX($DJ:$DJ,$GN944+8),"")</f>
      </c>
      <c r="FH944">
        <f>IF($GO944&gt;=9,INDEX($DJ:$DJ,$GN944+9),"")</f>
      </c>
      <c r="FI944">
        <f>IF($GO944&gt;=10,INDEX($DJ:$DJ,$GN944+10),"")</f>
      </c>
      <c r="FJ944">
        <f>IF($GO944&gt;=11,INDEX($DJ:$DJ,$GN944+11),"")</f>
      </c>
      <c r="FK944">
        <f>IF($GO944&gt;=12,INDEX($DJ:$DJ,$GN944+12),"")</f>
      </c>
      <c r="FL944">
        <f>IF($GO944&gt;=13,INDEX($DJ:$DJ,$GN944+13),"")</f>
      </c>
      <c r="FM944">
        <f>IF($GO944&gt;=14,INDEX($DJ:$DJ,$GN944+14),"")</f>
      </c>
      <c r="FN944">
        <f>IF($GO944&gt;=15,INDEX($DJ:$DJ,$GN944+15),"")</f>
      </c>
      <c r="FO944">
        <f>IF($GO944&gt;=16,INDEX($DJ:$DJ,$GN944+16),"")</f>
      </c>
      <c r="FP944">
        <f>IF($GO944&gt;=17,INDEX($DJ:$DJ,$GN944+17),"")</f>
      </c>
      <c r="FQ944">
        <f>IF($GO944&gt;=18,INDEX($DJ:$DJ,$GN944+18),"")</f>
      </c>
      <c r="FR944">
        <f>IF($GO944&gt;=19,INDEX($DJ:$DJ,$GN944+19),"")</f>
      </c>
      <c r="FS944">
        <f>IF($GO944&gt;=20,INDEX($DJ:$DJ,$GN944+20),"")</f>
      </c>
      <c r="FT944">
        <f>IF($GO944&gt;=21,INDEX($DJ:$DJ,$GN944+21),"")</f>
      </c>
      <c r="FU944">
        <f>IF($GO944&gt;=22,INDEX($DJ:$DJ,$GN944+22),"")</f>
      </c>
      <c r="FV944">
        <f>IF($GO944&gt;=23,INDEX($DJ:$DJ,$GN944+23),"")</f>
      </c>
      <c r="FW944">
        <f>IF($GO944&gt;=24,INDEX($DJ:$DJ,$GN944+24),"")</f>
      </c>
      <c r="FX944">
        <f>IF($GO944&gt;=25,INDEX($DJ:$DJ,$GN944+25),"")</f>
      </c>
      <c r="FY944">
        <f>IF($GO944&gt;=26,INDEX($DJ:$DJ,$GN944+26),"")</f>
      </c>
      <c r="FZ944">
        <f>IF($GO944&gt;=27,INDEX($DJ:$DJ,$GN944+27),"")</f>
      </c>
      <c r="GA944">
        <f>IF($GO944&gt;=28,INDEX($DJ:$DJ,$GN944+28),"")</f>
      </c>
      <c r="GB944">
        <f>IF($GO944&gt;=29,INDEX($DJ:$DJ,$GN944+29),"")</f>
      </c>
      <c r="GC944">
        <f>IF($GO944&gt;=30,INDEX($DJ:$DJ,$GN944+30),"")</f>
      </c>
      <c r="GD944">
        <f>IF($GO944&gt;=31,INDEX($DJ:$DJ,$GN944+31),"")</f>
      </c>
      <c r="GE944">
        <f>IF($GO944&gt;=32,INDEX($DJ:$DJ,$GN944+32),"")</f>
      </c>
      <c r="GF944">
        <f>IF($GO944&gt;=33,INDEX($DJ:$DJ,$GN944+33),"")</f>
      </c>
      <c r="GG944">
        <f>IF($GO944&gt;=34,INDEX($DJ:$DJ,$GN944+34),"")</f>
      </c>
      <c r="GH944">
        <f>IF($GO944&gt;=35,INDEX($DJ:$DJ,$GN944+35),"")</f>
      </c>
      <c r="GI944">
        <f>IF($GO944&gt;=36,INDEX($DJ:$DJ,$GN944+36),"")</f>
      </c>
      <c r="GJ944">
        <f>IF($GO944&gt;=37,INDEX($DJ:$DJ,$GN944+37),"")</f>
      </c>
      <c r="GK944">
        <f>IF($GO944&gt;=38,INDEX($DJ:$DJ,$GN944+38),"")</f>
      </c>
      <c r="GL944">
        <f>IF($GO944&gt;=39,INDEX($DJ:$DJ,$GN944+39),"")</f>
      </c>
      <c r="GM944">
        <f>IF($GO944&gt;=40,INDEX($DJ:$DJ,$GN944+40),"")</f>
      </c>
      <c r="GN944">
        <f>IFERROR(MATCH($DH944,$DI$2:$DI$148,0)+1,0)</f>
      </c>
      <c r="GO944">
        <f>IFERROR(INDEX($DK$2:$DK$148,MATCH($DH944,$DI$2:$DI$148,0)),0)</f>
      </c>
      <c r="GP944">
        <f>IFERROR(MATCH($Y944,$DL$944:$EY$944,0),0)</f>
      </c>
      <c r="GQ944">
        <f>IF($GP944&gt;0,INDEX($EZ$944:$GM$944,$GP944),"")</f>
      </c>
      <c r="GT944">
        <f>IF($JC944&gt;=1,INDEX($GR:$GR,$JB944+1),"")</f>
      </c>
      <c r="GU944">
        <f>IF($JC944&gt;=2,INDEX($GR:$GR,$JB944+2),"")</f>
      </c>
      <c r="GV944">
        <f>IF($JC944&gt;=3,INDEX($GR:$GR,$JB944+3),"")</f>
      </c>
      <c r="GW944">
        <f>IF($JC944&gt;=4,INDEX($GR:$GR,$JB944+4),"")</f>
      </c>
      <c r="GX944">
        <f>IF($JC944&gt;=5,INDEX($GR:$GR,$JB944+5),"")</f>
      </c>
      <c r="GY944">
        <f>IF($JC944&gt;=6,INDEX($GR:$GR,$JB944+6),"")</f>
      </c>
      <c r="GZ944">
        <f>IF($JC944&gt;=7,INDEX($GR:$GR,$JB944+7),"")</f>
      </c>
      <c r="HA944">
        <f>IF($JC944&gt;=8,INDEX($GR:$GR,$JB944+8),"")</f>
      </c>
      <c r="HB944">
        <f>IF($JC944&gt;=9,INDEX($GR:$GR,$JB944+9),"")</f>
      </c>
      <c r="HC944">
        <f>IF($JC944&gt;=10,INDEX($GR:$GR,$JB944+10),"")</f>
      </c>
      <c r="HD944">
        <f>IF($JC944&gt;=11,INDEX($GR:$GR,$JB944+11),"")</f>
      </c>
      <c r="HE944">
        <f>IF($JC944&gt;=12,INDEX($GR:$GR,$JB944+12),"")</f>
      </c>
      <c r="HF944">
        <f>IF($JC944&gt;=13,INDEX($GR:$GR,$JB944+13),"")</f>
      </c>
      <c r="HG944">
        <f>IF($JC944&gt;=14,INDEX($GR:$GR,$JB944+14),"")</f>
      </c>
      <c r="HH944">
        <f>IF($JC944&gt;=15,INDEX($GR:$GR,$JB944+15),"")</f>
      </c>
      <c r="HI944">
        <f>IF($JC944&gt;=16,INDEX($GR:$GR,$JB944+16),"")</f>
      </c>
      <c r="HJ944">
        <f>IF($JC944&gt;=17,INDEX($GR:$GR,$JB944+17),"")</f>
      </c>
      <c r="HK944">
        <f>IF($JC944&gt;=18,INDEX($GR:$GR,$JB944+18),"")</f>
      </c>
      <c r="HL944">
        <f>IF($JC944&gt;=19,INDEX($GR:$GR,$JB944+19),"")</f>
      </c>
      <c r="HM944">
        <f>IF($JC944&gt;=20,INDEX($GR:$GR,$JB944+20),"")</f>
      </c>
      <c r="HN944">
        <f>IF($JC944&gt;=21,INDEX($GR:$GR,$JB944+21),"")</f>
      </c>
      <c r="HO944">
        <f>IF($JC944&gt;=22,INDEX($GR:$GR,$JB944+22),"")</f>
      </c>
      <c r="HP944">
        <f>IF($JC944&gt;=23,INDEX($GR:$GR,$JB944+23),"")</f>
      </c>
      <c r="HQ944">
        <f>IF($JC944&gt;=24,INDEX($GR:$GR,$JB944+24),"")</f>
      </c>
      <c r="HR944">
        <f>IF($JC944&gt;=25,INDEX($GR:$GR,$JB944+25),"")</f>
      </c>
      <c r="HS944">
        <f>IF($JC944&gt;=26,INDEX($GR:$GR,$JB944+26),"")</f>
      </c>
      <c r="HT944">
        <f>IF($JC944&gt;=27,INDEX($GR:$GR,$JB944+27),"")</f>
      </c>
      <c r="HU944">
        <f>IF($JC944&gt;=28,INDEX($GR:$GR,$JB944+28),"")</f>
      </c>
      <c r="HV944">
        <f>IF($JC944&gt;=29,INDEX($GR:$GR,$JB944+29),"")</f>
      </c>
      <c r="HW944">
        <f>IF($JC944&gt;=30,INDEX($GR:$GR,$JB944+30),"")</f>
      </c>
      <c r="HX944">
        <f>IF($JC944&gt;=31,INDEX($GR:$GR,$JB944+31),"")</f>
      </c>
      <c r="HY944">
        <f>IF($JC944&gt;=32,INDEX($GR:$GR,$JB944+32),"")</f>
      </c>
      <c r="HZ944">
        <f>IF($JC944&gt;=33,INDEX($GR:$GR,$JB944+33),"")</f>
      </c>
      <c r="IA944">
        <f>IF($JC944&gt;=34,INDEX($GR:$GR,$JB944+34),"")</f>
      </c>
      <c r="IB944">
        <f>IF($JC944&gt;=35,INDEX($GR:$GR,$JB944+35),"")</f>
      </c>
      <c r="IC944">
        <f>IF($JC944&gt;=36,INDEX($GR:$GR,$JB944+36),"")</f>
      </c>
      <c r="ID944">
        <f>IF($JC944&gt;=37,INDEX($GR:$GR,$JB944+37),"")</f>
      </c>
      <c r="IE944">
        <f>IF($JC944&gt;=38,INDEX($GR:$GR,$JB944+38),"")</f>
      </c>
      <c r="IF944">
        <f>IF($JC944&gt;=39,INDEX($GR:$GR,$JB944+39),"")</f>
      </c>
      <c r="IG944">
        <f>IF($JC944&gt;=40,INDEX($GR:$GR,$JB944+40),"")</f>
      </c>
      <c r="IH944">
        <f>IF($JC944&gt;=41,INDEX($GR:$GR,$JB944+41),"")</f>
      </c>
      <c r="II944">
        <f>IF($JC944&gt;=42,INDEX($GR:$GR,$JB944+42),"")</f>
      </c>
      <c r="IJ944">
        <f>IF($JC944&gt;=43,INDEX($GR:$GR,$JB944+43),"")</f>
      </c>
      <c r="IK944">
        <f>IF($JC944&gt;=44,INDEX($GR:$GR,$JB944+44),"")</f>
      </c>
      <c r="IL944">
        <f>IF($JC944&gt;=45,INDEX($GR:$GR,$JB944+45),"")</f>
      </c>
      <c r="IM944">
        <f>IF($JC944&gt;=46,INDEX($GR:$GR,$JB944+46),"")</f>
      </c>
      <c r="IN944">
        <f>IF($JC944&gt;=47,INDEX($GR:$GR,$JB944+47),"")</f>
      </c>
      <c r="IO944">
        <f>IF($JC944&gt;=48,INDEX($GR:$GR,$JB944+48),"")</f>
      </c>
      <c r="IP944">
        <f>IF($JC944&gt;=49,INDEX($GR:$GR,$JB944+49),"")</f>
      </c>
      <c r="IQ944">
        <f>IF($JC944&gt;=50,INDEX($GR:$GR,$JB944+50),"")</f>
      </c>
      <c r="IR944">
        <f>IF($JC944&gt;=51,INDEX($GR:$GR,$JB944+51),"")</f>
      </c>
      <c r="IS944">
        <f>IF($JC944&gt;=52,INDEX($GR:$GR,$JB944+52),"")</f>
      </c>
      <c r="IT944">
        <f>IF($JC944&gt;=53,INDEX($GR:$GR,$JB944+53),"")</f>
      </c>
      <c r="IU944">
        <f>IF($JC944&gt;=54,INDEX($GR:$GR,$JB944+54),"")</f>
      </c>
      <c r="IV944">
        <f>IF($JC944&gt;=55,INDEX($GR:$GR,$JB944+55),"")</f>
      </c>
      <c r="IW944">
        <f>IF($JC944&gt;=56,INDEX($GR:$GR,$JB944+56),"")</f>
      </c>
      <c r="IX944">
        <f>IF($JC944&gt;=57,INDEX($GR:$GR,$JB944+57),"")</f>
      </c>
      <c r="IY944">
        <f>IF($JC944&gt;=58,INDEX($GR:$GR,$JB944+58),"")</f>
      </c>
      <c r="IZ944">
        <f>IF($JC944&gt;=59,INDEX($GR:$GR,$JB944+59),"")</f>
      </c>
      <c r="JA944">
        <f>IF($JC944&gt;=60,INDEX($GR:$GR,$JB944+60),"")</f>
      </c>
      <c r="JB944">
        <f>IFERROR(MATCH($GQ944,$GR$2:$GR$324,0)+1,0)</f>
      </c>
      <c r="JC944">
        <f>IFERROR(INDEX($GS$2:$GS$324,MATCH($GQ944,$GR$2:$GR$324,0)),0)</f>
      </c>
      <c r="JD944" t="s">
        <v>40</v>
      </c>
      <c r="JE944" t="s">
        <v>40</v>
      </c>
    </row>
    <row r="945" spans="1:265" x14ac:dyDescent="0.25">
      <c r="Q945">
        <f>IF(OR($T945="",$P945=""),"",IFERROR($T945/$P945,0))</f>
      </c>
      <c r="R945">
        <f>IF($T945="","",
SUM($S945,$U945,$Z945,$V945,$X945)*
(1-IF($AA945="",0,VALUE($AA945)/100)))</f>
      </c>
      <c r="S945">
        <f>IF($T945="","",$T945)</f>
      </c>
      <c r="U945">
        <f>IF($T945="","",
IF($N945="","",
IF(ISNUMBER(SEARCH("exempt",LOWER($N945))),0,
$T945*(VALUE(SUBSTITUTE($N945,"%",""))/100))))</f>
      </c>
      <c r="AB945">
        <f>IFERROR(IF(FIND(" - ",$K945)&gt;0,MID($K945,FIND(" - ",$K945)+3,LEN($K945)),""),"")</f>
      </c>
      <c r="AK945" t="s">
        <v>1532</v>
      </c>
      <c r="AP945">
        <f>IFERROR(LEFT($K945,FIND(" - ",$K945)-1),$K945)</f>
      </c>
      <c r="AS945">
        <f>IF($CH945&gt;=1,INDEX($AQ:$AQ,$CG945+1),"")</f>
      </c>
      <c r="AT945">
        <f>IF($CH945&gt;=2,INDEX($AQ:$AQ,$CG945+2),"")</f>
      </c>
      <c r="AU945">
        <f>IF($CH945&gt;=3,INDEX($AQ:$AQ,$CG945+3),"")</f>
      </c>
      <c r="AV945">
        <f>IF($CH945&gt;=4,INDEX($AQ:$AQ,$CG945+4),"")</f>
      </c>
      <c r="AW945">
        <f>IF($CH945&gt;=5,INDEX($AQ:$AQ,$CG945+5),"")</f>
      </c>
      <c r="AX945">
        <f>IF($CH945&gt;=6,INDEX($AQ:$AQ,$CG945+6),"")</f>
      </c>
      <c r="AY945">
        <f>IF($CH945&gt;=7,INDEX($AQ:$AQ,$CG945+7),"")</f>
      </c>
      <c r="AZ945">
        <f>IF($CH945&gt;=8,INDEX($AQ:$AQ,$CG945+8),"")</f>
      </c>
      <c r="BA945">
        <f>IF($CH945&gt;=9,INDEX($AQ:$AQ,$CG945+9),"")</f>
      </c>
      <c r="BB945">
        <f>IF($CH945&gt;=10,INDEX($AQ:$AQ,$CG945+10),"")</f>
      </c>
      <c r="BC945">
        <f>IF($CH945&gt;=11,INDEX($AQ:$AQ,$CG945+11),"")</f>
      </c>
      <c r="BD945">
        <f>IF($CH945&gt;=12,INDEX($AQ:$AQ,$CG945+12),"")</f>
      </c>
      <c r="BE945">
        <f>IF($CH945&gt;=13,INDEX($AQ:$AQ,$CG945+13),"")</f>
      </c>
      <c r="BF945">
        <f>IF($CH945&gt;=14,INDEX($AQ:$AQ,$CG945+14),"")</f>
      </c>
      <c r="BG945">
        <f>IF($CH945&gt;=15,INDEX($AQ:$AQ,$CG945+15),"")</f>
      </c>
      <c r="BH945">
        <f>IF($CH945&gt;=16,INDEX($AQ:$AQ,$CG945+16),"")</f>
      </c>
      <c r="BI945">
        <f>IF($CH945&gt;=17,INDEX($AQ:$AQ,$CG945+17),"")</f>
      </c>
      <c r="BJ945">
        <f>IF($CH945&gt;=18,INDEX($AQ:$AQ,$CG945+18),"")</f>
      </c>
      <c r="BK945">
        <f>IF($CH945&gt;=19,INDEX($AQ:$AQ,$CG945+19),"")</f>
      </c>
      <c r="BL945">
        <f>IF($CH945&gt;=20,INDEX($AQ:$AQ,$CG945+20),"")</f>
      </c>
      <c r="BM945">
        <f>IF($CH945&gt;=21,INDEX($AQ:$AQ,$CG945+21),"")</f>
      </c>
      <c r="BN945">
        <f>IF($CH945&gt;=22,INDEX($AQ:$AQ,$CG945+22),"")</f>
      </c>
      <c r="BO945">
        <f>IF($CH945&gt;=23,INDEX($AQ:$AQ,$CG945+23),"")</f>
      </c>
      <c r="BP945">
        <f>IF($CH945&gt;=24,INDEX($AQ:$AQ,$CG945+24),"")</f>
      </c>
      <c r="BQ945">
        <f>IF($CH945&gt;=25,INDEX($AQ:$AQ,$CG945+25),"")</f>
      </c>
      <c r="BR945">
        <f>IF($CH945&gt;=26,INDEX($AQ:$AQ,$CG945+26),"")</f>
      </c>
      <c r="BS945">
        <f>IF($CH945&gt;=27,INDEX($AQ:$AQ,$CG945+27),"")</f>
      </c>
      <c r="BT945">
        <f>IF($CH945&gt;=28,INDEX($AQ:$AQ,$CG945+28),"")</f>
      </c>
      <c r="BU945">
        <f>IF($CH945&gt;=29,INDEX($AQ:$AQ,$CG945+29),"")</f>
      </c>
      <c r="BV945">
        <f>IF($CH945&gt;=30,INDEX($AQ:$AQ,$CG945+30),"")</f>
      </c>
      <c r="BW945">
        <f>IF($CH945&gt;=31,INDEX($AQ:$AQ,$CG945+31),"")</f>
      </c>
      <c r="BX945">
        <f>IF($CH945&gt;=32,INDEX($AQ:$AQ,$CG945+32),"")</f>
      </c>
      <c r="BY945">
        <f>IF($CH945&gt;=33,INDEX($AQ:$AQ,$CG945+33),"")</f>
      </c>
      <c r="BZ945">
        <f>IF($CH945&gt;=34,INDEX($AQ:$AQ,$CG945+34),"")</f>
      </c>
      <c r="CA945">
        <f>IF($CH945&gt;=35,INDEX($AQ:$AQ,$CG945+35),"")</f>
      </c>
      <c r="CB945">
        <f>IF($CH945&gt;=36,INDEX($AQ:$AQ,$CG945+36),"")</f>
      </c>
      <c r="CC945">
        <f>IF($CH945&gt;=37,INDEX($AQ:$AQ,$CG945+37),"")</f>
      </c>
      <c r="CD945">
        <f>IF($CH945&gt;=38,INDEX($AQ:$AQ,$CG945+38),"")</f>
      </c>
      <c r="CE945">
        <f>IF($CH945&gt;=39,INDEX($AQ:$AQ,$CG945+39),"")</f>
      </c>
      <c r="CF945">
        <f>IF($CH945&gt;=40,INDEX($AQ:$AQ,$CG945+40),"")</f>
      </c>
      <c r="CG945">
        <f>IFERROR(MATCH($AP945,$AQ$2:$AQ$134,0)+1,0)</f>
      </c>
      <c r="CH945">
        <f>IFERROR(INDEX($AR$2:$AR$134,MATCH($AP945,$AQ$2:$AQ$134,0)),0)</f>
      </c>
      <c r="CI945">
        <f>IFERROR(LEFT($L945,FIND(" - ",$L945)-1),$L945)</f>
      </c>
      <c r="CL945">
        <f>IF($DG945&gt;=1,INDEX($CJ:$CJ,$DF945+1),"")</f>
      </c>
      <c r="CM945">
        <f>IF($DG945&gt;=2,INDEX($CJ:$CJ,$DF945+2),"")</f>
      </c>
      <c r="CN945">
        <f>IF($DG945&gt;=3,INDEX($CJ:$CJ,$DF945+3),"")</f>
      </c>
      <c r="CO945">
        <f>IF($DG945&gt;=4,INDEX($CJ:$CJ,$DF945+4),"")</f>
      </c>
      <c r="CP945">
        <f>IF($DG945&gt;=5,INDEX($CJ:$CJ,$DF945+5),"")</f>
      </c>
      <c r="CQ945">
        <f>IF($DG945&gt;=6,INDEX($CJ:$CJ,$DF945+6),"")</f>
      </c>
      <c r="CR945">
        <f>IF($DG945&gt;=7,INDEX($CJ:$CJ,$DF945+7),"")</f>
      </c>
      <c r="CS945">
        <f>IF($DG945&gt;=8,INDEX($CJ:$CJ,$DF945+8),"")</f>
      </c>
      <c r="CT945">
        <f>IF($DG945&gt;=9,INDEX($CJ:$CJ,$DF945+9),"")</f>
      </c>
      <c r="CU945">
        <f>IF($DG945&gt;=10,INDEX($CJ:$CJ,$DF945+10),"")</f>
      </c>
      <c r="CV945">
        <f>IF($DG945&gt;=11,INDEX($CJ:$CJ,$DF945+11),"")</f>
      </c>
      <c r="CW945">
        <f>IF($DG945&gt;=12,INDEX($CJ:$CJ,$DF945+12),"")</f>
      </c>
      <c r="CX945">
        <f>IF($DG945&gt;=13,INDEX($CJ:$CJ,$DF945+13),"")</f>
      </c>
      <c r="CY945">
        <f>IF($DG945&gt;=14,INDEX($CJ:$CJ,$DF945+14),"")</f>
      </c>
      <c r="CZ945">
        <f>IF($DG945&gt;=15,INDEX($CJ:$CJ,$DF945+15),"")</f>
      </c>
      <c r="DA945">
        <f>IF($DG945&gt;=16,INDEX($CJ:$CJ,$DF945+16),"")</f>
      </c>
      <c r="DB945">
        <f>IF($DG945&gt;=17,INDEX($CJ:$CJ,$DF945+17),"")</f>
      </c>
      <c r="DC945">
        <f>IF($DG945&gt;=18,INDEX($CJ:$CJ,$DF945+18),"")</f>
      </c>
      <c r="DD945">
        <f>IF($DG945&gt;=19,INDEX($CJ:$CJ,$DF945+19),"")</f>
      </c>
      <c r="DE945">
        <f>IF($DG945&gt;=20,INDEX($CJ:$CJ,$DF945+20),"")</f>
      </c>
      <c r="DF945">
        <f>IFERROR(MATCH($CI945,$CJ$2:$CJ$263,0)+1,0)</f>
      </c>
      <c r="DG945">
        <f>IFERROR(INDEX($CK$2:$CK$263,MATCH($CI945,$CJ$2:$CJ$263,0)),0)</f>
      </c>
      <c r="DH945">
        <f>IFERROR(INDEX($AO:$AO,MATCH($N945,$AN:$AN,0))&amp;"","")</f>
      </c>
      <c r="DL945">
        <f>IF($GO945&gt;=1,INDEX($DI:$DI,$GN945+1),"")</f>
      </c>
      <c r="DM945">
        <f>IF($GO945&gt;=2,INDEX($DI:$DI,$GN945+2),"")</f>
      </c>
      <c r="DN945">
        <f>IF($GO945&gt;=3,INDEX($DI:$DI,$GN945+3),"")</f>
      </c>
      <c r="DO945">
        <f>IF($GO945&gt;=4,INDEX($DI:$DI,$GN945+4),"")</f>
      </c>
      <c r="DP945">
        <f>IF($GO945&gt;=5,INDEX($DI:$DI,$GN945+5),"")</f>
      </c>
      <c r="DQ945">
        <f>IF($GO945&gt;=6,INDEX($DI:$DI,$GN945+6),"")</f>
      </c>
      <c r="DR945">
        <f>IF($GO945&gt;=7,INDEX($DI:$DI,$GN945+7),"")</f>
      </c>
      <c r="DS945">
        <f>IF($GO945&gt;=8,INDEX($DI:$DI,$GN945+8),"")</f>
      </c>
      <c r="DT945">
        <f>IF($GO945&gt;=9,INDEX($DI:$DI,$GN945+9),"")</f>
      </c>
      <c r="DU945">
        <f>IF($GO945&gt;=10,INDEX($DI:$DI,$GN945+10),"")</f>
      </c>
      <c r="DV945">
        <f>IF($GO945&gt;=11,INDEX($DI:$DI,$GN945+11),"")</f>
      </c>
      <c r="DW945">
        <f>IF($GO945&gt;=12,INDEX($DI:$DI,$GN945+12),"")</f>
      </c>
      <c r="DX945">
        <f>IF($GO945&gt;=13,INDEX($DI:$DI,$GN945+13),"")</f>
      </c>
      <c r="DY945">
        <f>IF($GO945&gt;=14,INDEX($DI:$DI,$GN945+14),"")</f>
      </c>
      <c r="DZ945">
        <f>IF($GO945&gt;=15,INDEX($DI:$DI,$GN945+15),"")</f>
      </c>
      <c r="EA945">
        <f>IF($GO945&gt;=16,INDEX($DI:$DI,$GN945+16),"")</f>
      </c>
      <c r="EB945">
        <f>IF($GO945&gt;=17,INDEX($DI:$DI,$GN945+17),"")</f>
      </c>
      <c r="EC945">
        <f>IF($GO945&gt;=18,INDEX($DI:$DI,$GN945+18),"")</f>
      </c>
      <c r="ED945">
        <f>IF($GO945&gt;=19,INDEX($DI:$DI,$GN945+19),"")</f>
      </c>
      <c r="EE945">
        <f>IF($GO945&gt;=20,INDEX($DI:$DI,$GN945+20),"")</f>
      </c>
      <c r="EF945">
        <f>IF($GO945&gt;=21,INDEX($DI:$DI,$GN945+21),"")</f>
      </c>
      <c r="EG945">
        <f>IF($GO945&gt;=22,INDEX($DI:$DI,$GN945+22),"")</f>
      </c>
      <c r="EH945">
        <f>IF($GO945&gt;=23,INDEX($DI:$DI,$GN945+23),"")</f>
      </c>
      <c r="EI945">
        <f>IF($GO945&gt;=24,INDEX($DI:$DI,$GN945+24),"")</f>
      </c>
      <c r="EJ945">
        <f>IF($GO945&gt;=25,INDEX($DI:$DI,$GN945+25),"")</f>
      </c>
      <c r="EK945">
        <f>IF($GO945&gt;=26,INDEX($DI:$DI,$GN945+26),"")</f>
      </c>
      <c r="EL945">
        <f>IF($GO945&gt;=27,INDEX($DI:$DI,$GN945+27),"")</f>
      </c>
      <c r="EM945">
        <f>IF($GO945&gt;=28,INDEX($DI:$DI,$GN945+28),"")</f>
      </c>
      <c r="EN945">
        <f>IF($GO945&gt;=29,INDEX($DI:$DI,$GN945+29),"")</f>
      </c>
      <c r="EO945">
        <f>IF($GO945&gt;=30,INDEX($DI:$DI,$GN945+30),"")</f>
      </c>
      <c r="EP945">
        <f>IF($GO945&gt;=31,INDEX($DI:$DI,$GN945+31),"")</f>
      </c>
      <c r="EQ945">
        <f>IF($GO945&gt;=32,INDEX($DI:$DI,$GN945+32),"")</f>
      </c>
      <c r="ER945">
        <f>IF($GO945&gt;=33,INDEX($DI:$DI,$GN945+33),"")</f>
      </c>
      <c r="ES945">
        <f>IF($GO945&gt;=34,INDEX($DI:$DI,$GN945+34),"")</f>
      </c>
      <c r="ET945">
        <f>IF($GO945&gt;=35,INDEX($DI:$DI,$GN945+35),"")</f>
      </c>
      <c r="EU945">
        <f>IF($GO945&gt;=36,INDEX($DI:$DI,$GN945+36),"")</f>
      </c>
      <c r="EV945">
        <f>IF($GO945&gt;=37,INDEX($DI:$DI,$GN945+37),"")</f>
      </c>
      <c r="EW945">
        <f>IF($GO945&gt;=38,INDEX($DI:$DI,$GN945+38),"")</f>
      </c>
      <c r="EX945">
        <f>IF($GO945&gt;=39,INDEX($DI:$DI,$GN945+39),"")</f>
      </c>
      <c r="EY945">
        <f>IF($GO945&gt;=40,INDEX($DI:$DI,$GN945+40),"")</f>
      </c>
      <c r="EZ945">
        <f>IF($GO945&gt;=1,INDEX($DJ:$DJ,$GN945+1),"")</f>
      </c>
      <c r="FA945">
        <f>IF($GO945&gt;=2,INDEX($DJ:$DJ,$GN945+2),"")</f>
      </c>
      <c r="FB945">
        <f>IF($GO945&gt;=3,INDEX($DJ:$DJ,$GN945+3),"")</f>
      </c>
      <c r="FC945">
        <f>IF($GO945&gt;=4,INDEX($DJ:$DJ,$GN945+4),"")</f>
      </c>
      <c r="FD945">
        <f>IF($GO945&gt;=5,INDEX($DJ:$DJ,$GN945+5),"")</f>
      </c>
      <c r="FE945">
        <f>IF($GO945&gt;=6,INDEX($DJ:$DJ,$GN945+6),"")</f>
      </c>
      <c r="FF945">
        <f>IF($GO945&gt;=7,INDEX($DJ:$DJ,$GN945+7),"")</f>
      </c>
      <c r="FG945">
        <f>IF($GO945&gt;=8,INDEX($DJ:$DJ,$GN945+8),"")</f>
      </c>
      <c r="FH945">
        <f>IF($GO945&gt;=9,INDEX($DJ:$DJ,$GN945+9),"")</f>
      </c>
      <c r="FI945">
        <f>IF($GO945&gt;=10,INDEX($DJ:$DJ,$GN945+10),"")</f>
      </c>
      <c r="FJ945">
        <f>IF($GO945&gt;=11,INDEX($DJ:$DJ,$GN945+11),"")</f>
      </c>
      <c r="FK945">
        <f>IF($GO945&gt;=12,INDEX($DJ:$DJ,$GN945+12),"")</f>
      </c>
      <c r="FL945">
        <f>IF($GO945&gt;=13,INDEX($DJ:$DJ,$GN945+13),"")</f>
      </c>
      <c r="FM945">
        <f>IF($GO945&gt;=14,INDEX($DJ:$DJ,$GN945+14),"")</f>
      </c>
      <c r="FN945">
        <f>IF($GO945&gt;=15,INDEX($DJ:$DJ,$GN945+15),"")</f>
      </c>
      <c r="FO945">
        <f>IF($GO945&gt;=16,INDEX($DJ:$DJ,$GN945+16),"")</f>
      </c>
      <c r="FP945">
        <f>IF($GO945&gt;=17,INDEX($DJ:$DJ,$GN945+17),"")</f>
      </c>
      <c r="FQ945">
        <f>IF($GO945&gt;=18,INDEX($DJ:$DJ,$GN945+18),"")</f>
      </c>
      <c r="FR945">
        <f>IF($GO945&gt;=19,INDEX($DJ:$DJ,$GN945+19),"")</f>
      </c>
      <c r="FS945">
        <f>IF($GO945&gt;=20,INDEX($DJ:$DJ,$GN945+20),"")</f>
      </c>
      <c r="FT945">
        <f>IF($GO945&gt;=21,INDEX($DJ:$DJ,$GN945+21),"")</f>
      </c>
      <c r="FU945">
        <f>IF($GO945&gt;=22,INDEX($DJ:$DJ,$GN945+22),"")</f>
      </c>
      <c r="FV945">
        <f>IF($GO945&gt;=23,INDEX($DJ:$DJ,$GN945+23),"")</f>
      </c>
      <c r="FW945">
        <f>IF($GO945&gt;=24,INDEX($DJ:$DJ,$GN945+24),"")</f>
      </c>
      <c r="FX945">
        <f>IF($GO945&gt;=25,INDEX($DJ:$DJ,$GN945+25),"")</f>
      </c>
      <c r="FY945">
        <f>IF($GO945&gt;=26,INDEX($DJ:$DJ,$GN945+26),"")</f>
      </c>
      <c r="FZ945">
        <f>IF($GO945&gt;=27,INDEX($DJ:$DJ,$GN945+27),"")</f>
      </c>
      <c r="GA945">
        <f>IF($GO945&gt;=28,INDEX($DJ:$DJ,$GN945+28),"")</f>
      </c>
      <c r="GB945">
        <f>IF($GO945&gt;=29,INDEX($DJ:$DJ,$GN945+29),"")</f>
      </c>
      <c r="GC945">
        <f>IF($GO945&gt;=30,INDEX($DJ:$DJ,$GN945+30),"")</f>
      </c>
      <c r="GD945">
        <f>IF($GO945&gt;=31,INDEX($DJ:$DJ,$GN945+31),"")</f>
      </c>
      <c r="GE945">
        <f>IF($GO945&gt;=32,INDEX($DJ:$DJ,$GN945+32),"")</f>
      </c>
      <c r="GF945">
        <f>IF($GO945&gt;=33,INDEX($DJ:$DJ,$GN945+33),"")</f>
      </c>
      <c r="GG945">
        <f>IF($GO945&gt;=34,INDEX($DJ:$DJ,$GN945+34),"")</f>
      </c>
      <c r="GH945">
        <f>IF($GO945&gt;=35,INDEX($DJ:$DJ,$GN945+35),"")</f>
      </c>
      <c r="GI945">
        <f>IF($GO945&gt;=36,INDEX($DJ:$DJ,$GN945+36),"")</f>
      </c>
      <c r="GJ945">
        <f>IF($GO945&gt;=37,INDEX($DJ:$DJ,$GN945+37),"")</f>
      </c>
      <c r="GK945">
        <f>IF($GO945&gt;=38,INDEX($DJ:$DJ,$GN945+38),"")</f>
      </c>
      <c r="GL945">
        <f>IF($GO945&gt;=39,INDEX($DJ:$DJ,$GN945+39),"")</f>
      </c>
      <c r="GM945">
        <f>IF($GO945&gt;=40,INDEX($DJ:$DJ,$GN945+40),"")</f>
      </c>
      <c r="GN945">
        <f>IFERROR(MATCH($DH945,$DI$2:$DI$148,0)+1,0)</f>
      </c>
      <c r="GO945">
        <f>IFERROR(INDEX($DK$2:$DK$148,MATCH($DH945,$DI$2:$DI$148,0)),0)</f>
      </c>
      <c r="GP945">
        <f>IFERROR(MATCH($Y945,$DL$945:$EY$945,0),0)</f>
      </c>
      <c r="GQ945">
        <f>IF($GP945&gt;0,INDEX($EZ$945:$GM$945,$GP945),"")</f>
      </c>
      <c r="GT945">
        <f>IF($JC945&gt;=1,INDEX($GR:$GR,$JB945+1),"")</f>
      </c>
      <c r="GU945">
        <f>IF($JC945&gt;=2,INDEX($GR:$GR,$JB945+2),"")</f>
      </c>
      <c r="GV945">
        <f>IF($JC945&gt;=3,INDEX($GR:$GR,$JB945+3),"")</f>
      </c>
      <c r="GW945">
        <f>IF($JC945&gt;=4,INDEX($GR:$GR,$JB945+4),"")</f>
      </c>
      <c r="GX945">
        <f>IF($JC945&gt;=5,INDEX($GR:$GR,$JB945+5),"")</f>
      </c>
      <c r="GY945">
        <f>IF($JC945&gt;=6,INDEX($GR:$GR,$JB945+6),"")</f>
      </c>
      <c r="GZ945">
        <f>IF($JC945&gt;=7,INDEX($GR:$GR,$JB945+7),"")</f>
      </c>
      <c r="HA945">
        <f>IF($JC945&gt;=8,INDEX($GR:$GR,$JB945+8),"")</f>
      </c>
      <c r="HB945">
        <f>IF($JC945&gt;=9,INDEX($GR:$GR,$JB945+9),"")</f>
      </c>
      <c r="HC945">
        <f>IF($JC945&gt;=10,INDEX($GR:$GR,$JB945+10),"")</f>
      </c>
      <c r="HD945">
        <f>IF($JC945&gt;=11,INDEX($GR:$GR,$JB945+11),"")</f>
      </c>
      <c r="HE945">
        <f>IF($JC945&gt;=12,INDEX($GR:$GR,$JB945+12),"")</f>
      </c>
      <c r="HF945">
        <f>IF($JC945&gt;=13,INDEX($GR:$GR,$JB945+13),"")</f>
      </c>
      <c r="HG945">
        <f>IF($JC945&gt;=14,INDEX($GR:$GR,$JB945+14),"")</f>
      </c>
      <c r="HH945">
        <f>IF($JC945&gt;=15,INDEX($GR:$GR,$JB945+15),"")</f>
      </c>
      <c r="HI945">
        <f>IF($JC945&gt;=16,INDEX($GR:$GR,$JB945+16),"")</f>
      </c>
      <c r="HJ945">
        <f>IF($JC945&gt;=17,INDEX($GR:$GR,$JB945+17),"")</f>
      </c>
      <c r="HK945">
        <f>IF($JC945&gt;=18,INDEX($GR:$GR,$JB945+18),"")</f>
      </c>
      <c r="HL945">
        <f>IF($JC945&gt;=19,INDEX($GR:$GR,$JB945+19),"")</f>
      </c>
      <c r="HM945">
        <f>IF($JC945&gt;=20,INDEX($GR:$GR,$JB945+20),"")</f>
      </c>
      <c r="HN945">
        <f>IF($JC945&gt;=21,INDEX($GR:$GR,$JB945+21),"")</f>
      </c>
      <c r="HO945">
        <f>IF($JC945&gt;=22,INDEX($GR:$GR,$JB945+22),"")</f>
      </c>
      <c r="HP945">
        <f>IF($JC945&gt;=23,INDEX($GR:$GR,$JB945+23),"")</f>
      </c>
      <c r="HQ945">
        <f>IF($JC945&gt;=24,INDEX($GR:$GR,$JB945+24),"")</f>
      </c>
      <c r="HR945">
        <f>IF($JC945&gt;=25,INDEX($GR:$GR,$JB945+25),"")</f>
      </c>
      <c r="HS945">
        <f>IF($JC945&gt;=26,INDEX($GR:$GR,$JB945+26),"")</f>
      </c>
      <c r="HT945">
        <f>IF($JC945&gt;=27,INDEX($GR:$GR,$JB945+27),"")</f>
      </c>
      <c r="HU945">
        <f>IF($JC945&gt;=28,INDEX($GR:$GR,$JB945+28),"")</f>
      </c>
      <c r="HV945">
        <f>IF($JC945&gt;=29,INDEX($GR:$GR,$JB945+29),"")</f>
      </c>
      <c r="HW945">
        <f>IF($JC945&gt;=30,INDEX($GR:$GR,$JB945+30),"")</f>
      </c>
      <c r="HX945">
        <f>IF($JC945&gt;=31,INDEX($GR:$GR,$JB945+31),"")</f>
      </c>
      <c r="HY945">
        <f>IF($JC945&gt;=32,INDEX($GR:$GR,$JB945+32),"")</f>
      </c>
      <c r="HZ945">
        <f>IF($JC945&gt;=33,INDEX($GR:$GR,$JB945+33),"")</f>
      </c>
      <c r="IA945">
        <f>IF($JC945&gt;=34,INDEX($GR:$GR,$JB945+34),"")</f>
      </c>
      <c r="IB945">
        <f>IF($JC945&gt;=35,INDEX($GR:$GR,$JB945+35),"")</f>
      </c>
      <c r="IC945">
        <f>IF($JC945&gt;=36,INDEX($GR:$GR,$JB945+36),"")</f>
      </c>
      <c r="ID945">
        <f>IF($JC945&gt;=37,INDEX($GR:$GR,$JB945+37),"")</f>
      </c>
      <c r="IE945">
        <f>IF($JC945&gt;=38,INDEX($GR:$GR,$JB945+38),"")</f>
      </c>
      <c r="IF945">
        <f>IF($JC945&gt;=39,INDEX($GR:$GR,$JB945+39),"")</f>
      </c>
      <c r="IG945">
        <f>IF($JC945&gt;=40,INDEX($GR:$GR,$JB945+40),"")</f>
      </c>
      <c r="IH945">
        <f>IF($JC945&gt;=41,INDEX($GR:$GR,$JB945+41),"")</f>
      </c>
      <c r="II945">
        <f>IF($JC945&gt;=42,INDEX($GR:$GR,$JB945+42),"")</f>
      </c>
      <c r="IJ945">
        <f>IF($JC945&gt;=43,INDEX($GR:$GR,$JB945+43),"")</f>
      </c>
      <c r="IK945">
        <f>IF($JC945&gt;=44,INDEX($GR:$GR,$JB945+44),"")</f>
      </c>
      <c r="IL945">
        <f>IF($JC945&gt;=45,INDEX($GR:$GR,$JB945+45),"")</f>
      </c>
      <c r="IM945">
        <f>IF($JC945&gt;=46,INDEX($GR:$GR,$JB945+46),"")</f>
      </c>
      <c r="IN945">
        <f>IF($JC945&gt;=47,INDEX($GR:$GR,$JB945+47),"")</f>
      </c>
      <c r="IO945">
        <f>IF($JC945&gt;=48,INDEX($GR:$GR,$JB945+48),"")</f>
      </c>
      <c r="IP945">
        <f>IF($JC945&gt;=49,INDEX($GR:$GR,$JB945+49),"")</f>
      </c>
      <c r="IQ945">
        <f>IF($JC945&gt;=50,INDEX($GR:$GR,$JB945+50),"")</f>
      </c>
      <c r="IR945">
        <f>IF($JC945&gt;=51,INDEX($GR:$GR,$JB945+51),"")</f>
      </c>
      <c r="IS945">
        <f>IF($JC945&gt;=52,INDEX($GR:$GR,$JB945+52),"")</f>
      </c>
      <c r="IT945">
        <f>IF($JC945&gt;=53,INDEX($GR:$GR,$JB945+53),"")</f>
      </c>
      <c r="IU945">
        <f>IF($JC945&gt;=54,INDEX($GR:$GR,$JB945+54),"")</f>
      </c>
      <c r="IV945">
        <f>IF($JC945&gt;=55,INDEX($GR:$GR,$JB945+55),"")</f>
      </c>
      <c r="IW945">
        <f>IF($JC945&gt;=56,INDEX($GR:$GR,$JB945+56),"")</f>
      </c>
      <c r="IX945">
        <f>IF($JC945&gt;=57,INDEX($GR:$GR,$JB945+57),"")</f>
      </c>
      <c r="IY945">
        <f>IF($JC945&gt;=58,INDEX($GR:$GR,$JB945+58),"")</f>
      </c>
      <c r="IZ945">
        <f>IF($JC945&gt;=59,INDEX($GR:$GR,$JB945+59),"")</f>
      </c>
      <c r="JA945">
        <f>IF($JC945&gt;=60,INDEX($GR:$GR,$JB945+60),"")</f>
      </c>
      <c r="JB945">
        <f>IFERROR(MATCH($GQ945,$GR$2:$GR$324,0)+1,0)</f>
      </c>
      <c r="JC945">
        <f>IFERROR(INDEX($GS$2:$GS$324,MATCH($GQ945,$GR$2:$GR$324,0)),0)</f>
      </c>
      <c r="JD945" t="s">
        <v>40</v>
      </c>
      <c r="JE945" t="s">
        <v>40</v>
      </c>
    </row>
    <row r="946" spans="1:265" x14ac:dyDescent="0.25">
      <c r="Q946">
        <f>IF(OR($T946="",$P946=""),"",IFERROR($T946/$P946,0))</f>
      </c>
      <c r="R946">
        <f>IF($T946="","",
SUM($S946,$U946,$Z946,$V946,$X946)*
(1-IF($AA946="",0,VALUE($AA946)/100)))</f>
      </c>
      <c r="S946">
        <f>IF($T946="","",$T946)</f>
      </c>
      <c r="U946">
        <f>IF($T946="","",
IF($N946="","",
IF(ISNUMBER(SEARCH("exempt",LOWER($N946))),0,
$T946*(VALUE(SUBSTITUTE($N946,"%",""))/100))))</f>
      </c>
      <c r="AB946">
        <f>IFERROR(IF(FIND(" - ",$K946)&gt;0,MID($K946,FIND(" - ",$K946)+3,LEN($K946)),""),"")</f>
      </c>
      <c r="AK946" t="s">
        <v>1533</v>
      </c>
      <c r="AP946">
        <f>IFERROR(LEFT($K946,FIND(" - ",$K946)-1),$K946)</f>
      </c>
      <c r="AS946">
        <f>IF($CH946&gt;=1,INDEX($AQ:$AQ,$CG946+1),"")</f>
      </c>
      <c r="AT946">
        <f>IF($CH946&gt;=2,INDEX($AQ:$AQ,$CG946+2),"")</f>
      </c>
      <c r="AU946">
        <f>IF($CH946&gt;=3,INDEX($AQ:$AQ,$CG946+3),"")</f>
      </c>
      <c r="AV946">
        <f>IF($CH946&gt;=4,INDEX($AQ:$AQ,$CG946+4),"")</f>
      </c>
      <c r="AW946">
        <f>IF($CH946&gt;=5,INDEX($AQ:$AQ,$CG946+5),"")</f>
      </c>
      <c r="AX946">
        <f>IF($CH946&gt;=6,INDEX($AQ:$AQ,$CG946+6),"")</f>
      </c>
      <c r="AY946">
        <f>IF($CH946&gt;=7,INDEX($AQ:$AQ,$CG946+7),"")</f>
      </c>
      <c r="AZ946">
        <f>IF($CH946&gt;=8,INDEX($AQ:$AQ,$CG946+8),"")</f>
      </c>
      <c r="BA946">
        <f>IF($CH946&gt;=9,INDEX($AQ:$AQ,$CG946+9),"")</f>
      </c>
      <c r="BB946">
        <f>IF($CH946&gt;=10,INDEX($AQ:$AQ,$CG946+10),"")</f>
      </c>
      <c r="BC946">
        <f>IF($CH946&gt;=11,INDEX($AQ:$AQ,$CG946+11),"")</f>
      </c>
      <c r="BD946">
        <f>IF($CH946&gt;=12,INDEX($AQ:$AQ,$CG946+12),"")</f>
      </c>
      <c r="BE946">
        <f>IF($CH946&gt;=13,INDEX($AQ:$AQ,$CG946+13),"")</f>
      </c>
      <c r="BF946">
        <f>IF($CH946&gt;=14,INDEX($AQ:$AQ,$CG946+14),"")</f>
      </c>
      <c r="BG946">
        <f>IF($CH946&gt;=15,INDEX($AQ:$AQ,$CG946+15),"")</f>
      </c>
      <c r="BH946">
        <f>IF($CH946&gt;=16,INDEX($AQ:$AQ,$CG946+16),"")</f>
      </c>
      <c r="BI946">
        <f>IF($CH946&gt;=17,INDEX($AQ:$AQ,$CG946+17),"")</f>
      </c>
      <c r="BJ946">
        <f>IF($CH946&gt;=18,INDEX($AQ:$AQ,$CG946+18),"")</f>
      </c>
      <c r="BK946">
        <f>IF($CH946&gt;=19,INDEX($AQ:$AQ,$CG946+19),"")</f>
      </c>
      <c r="BL946">
        <f>IF($CH946&gt;=20,INDEX($AQ:$AQ,$CG946+20),"")</f>
      </c>
      <c r="BM946">
        <f>IF($CH946&gt;=21,INDEX($AQ:$AQ,$CG946+21),"")</f>
      </c>
      <c r="BN946">
        <f>IF($CH946&gt;=22,INDEX($AQ:$AQ,$CG946+22),"")</f>
      </c>
      <c r="BO946">
        <f>IF($CH946&gt;=23,INDEX($AQ:$AQ,$CG946+23),"")</f>
      </c>
      <c r="BP946">
        <f>IF($CH946&gt;=24,INDEX($AQ:$AQ,$CG946+24),"")</f>
      </c>
      <c r="BQ946">
        <f>IF($CH946&gt;=25,INDEX($AQ:$AQ,$CG946+25),"")</f>
      </c>
      <c r="BR946">
        <f>IF($CH946&gt;=26,INDEX($AQ:$AQ,$CG946+26),"")</f>
      </c>
      <c r="BS946">
        <f>IF($CH946&gt;=27,INDEX($AQ:$AQ,$CG946+27),"")</f>
      </c>
      <c r="BT946">
        <f>IF($CH946&gt;=28,INDEX($AQ:$AQ,$CG946+28),"")</f>
      </c>
      <c r="BU946">
        <f>IF($CH946&gt;=29,INDEX($AQ:$AQ,$CG946+29),"")</f>
      </c>
      <c r="BV946">
        <f>IF($CH946&gt;=30,INDEX($AQ:$AQ,$CG946+30),"")</f>
      </c>
      <c r="BW946">
        <f>IF($CH946&gt;=31,INDEX($AQ:$AQ,$CG946+31),"")</f>
      </c>
      <c r="BX946">
        <f>IF($CH946&gt;=32,INDEX($AQ:$AQ,$CG946+32),"")</f>
      </c>
      <c r="BY946">
        <f>IF($CH946&gt;=33,INDEX($AQ:$AQ,$CG946+33),"")</f>
      </c>
      <c r="BZ946">
        <f>IF($CH946&gt;=34,INDEX($AQ:$AQ,$CG946+34),"")</f>
      </c>
      <c r="CA946">
        <f>IF($CH946&gt;=35,INDEX($AQ:$AQ,$CG946+35),"")</f>
      </c>
      <c r="CB946">
        <f>IF($CH946&gt;=36,INDEX($AQ:$AQ,$CG946+36),"")</f>
      </c>
      <c r="CC946">
        <f>IF($CH946&gt;=37,INDEX($AQ:$AQ,$CG946+37),"")</f>
      </c>
      <c r="CD946">
        <f>IF($CH946&gt;=38,INDEX($AQ:$AQ,$CG946+38),"")</f>
      </c>
      <c r="CE946">
        <f>IF($CH946&gt;=39,INDEX($AQ:$AQ,$CG946+39),"")</f>
      </c>
      <c r="CF946">
        <f>IF($CH946&gt;=40,INDEX($AQ:$AQ,$CG946+40),"")</f>
      </c>
      <c r="CG946">
        <f>IFERROR(MATCH($AP946,$AQ$2:$AQ$134,0)+1,0)</f>
      </c>
      <c r="CH946">
        <f>IFERROR(INDEX($AR$2:$AR$134,MATCH($AP946,$AQ$2:$AQ$134,0)),0)</f>
      </c>
      <c r="CI946">
        <f>IFERROR(LEFT($L946,FIND(" - ",$L946)-1),$L946)</f>
      </c>
      <c r="CL946">
        <f>IF($DG946&gt;=1,INDEX($CJ:$CJ,$DF946+1),"")</f>
      </c>
      <c r="CM946">
        <f>IF($DG946&gt;=2,INDEX($CJ:$CJ,$DF946+2),"")</f>
      </c>
      <c r="CN946">
        <f>IF($DG946&gt;=3,INDEX($CJ:$CJ,$DF946+3),"")</f>
      </c>
      <c r="CO946">
        <f>IF($DG946&gt;=4,INDEX($CJ:$CJ,$DF946+4),"")</f>
      </c>
      <c r="CP946">
        <f>IF($DG946&gt;=5,INDEX($CJ:$CJ,$DF946+5),"")</f>
      </c>
      <c r="CQ946">
        <f>IF($DG946&gt;=6,INDEX($CJ:$CJ,$DF946+6),"")</f>
      </c>
      <c r="CR946">
        <f>IF($DG946&gt;=7,INDEX($CJ:$CJ,$DF946+7),"")</f>
      </c>
      <c r="CS946">
        <f>IF($DG946&gt;=8,INDEX($CJ:$CJ,$DF946+8),"")</f>
      </c>
      <c r="CT946">
        <f>IF($DG946&gt;=9,INDEX($CJ:$CJ,$DF946+9),"")</f>
      </c>
      <c r="CU946">
        <f>IF($DG946&gt;=10,INDEX($CJ:$CJ,$DF946+10),"")</f>
      </c>
      <c r="CV946">
        <f>IF($DG946&gt;=11,INDEX($CJ:$CJ,$DF946+11),"")</f>
      </c>
      <c r="CW946">
        <f>IF($DG946&gt;=12,INDEX($CJ:$CJ,$DF946+12),"")</f>
      </c>
      <c r="CX946">
        <f>IF($DG946&gt;=13,INDEX($CJ:$CJ,$DF946+13),"")</f>
      </c>
      <c r="CY946">
        <f>IF($DG946&gt;=14,INDEX($CJ:$CJ,$DF946+14),"")</f>
      </c>
      <c r="CZ946">
        <f>IF($DG946&gt;=15,INDEX($CJ:$CJ,$DF946+15),"")</f>
      </c>
      <c r="DA946">
        <f>IF($DG946&gt;=16,INDEX($CJ:$CJ,$DF946+16),"")</f>
      </c>
      <c r="DB946">
        <f>IF($DG946&gt;=17,INDEX($CJ:$CJ,$DF946+17),"")</f>
      </c>
      <c r="DC946">
        <f>IF($DG946&gt;=18,INDEX($CJ:$CJ,$DF946+18),"")</f>
      </c>
      <c r="DD946">
        <f>IF($DG946&gt;=19,INDEX($CJ:$CJ,$DF946+19),"")</f>
      </c>
      <c r="DE946">
        <f>IF($DG946&gt;=20,INDEX($CJ:$CJ,$DF946+20),"")</f>
      </c>
      <c r="DF946">
        <f>IFERROR(MATCH($CI946,$CJ$2:$CJ$263,0)+1,0)</f>
      </c>
      <c r="DG946">
        <f>IFERROR(INDEX($CK$2:$CK$263,MATCH($CI946,$CJ$2:$CJ$263,0)),0)</f>
      </c>
      <c r="DH946">
        <f>IFERROR(INDEX($AO:$AO,MATCH($N946,$AN:$AN,0))&amp;"","")</f>
      </c>
      <c r="DL946">
        <f>IF($GO946&gt;=1,INDEX($DI:$DI,$GN946+1),"")</f>
      </c>
      <c r="DM946">
        <f>IF($GO946&gt;=2,INDEX($DI:$DI,$GN946+2),"")</f>
      </c>
      <c r="DN946">
        <f>IF($GO946&gt;=3,INDEX($DI:$DI,$GN946+3),"")</f>
      </c>
      <c r="DO946">
        <f>IF($GO946&gt;=4,INDEX($DI:$DI,$GN946+4),"")</f>
      </c>
      <c r="DP946">
        <f>IF($GO946&gt;=5,INDEX($DI:$DI,$GN946+5),"")</f>
      </c>
      <c r="DQ946">
        <f>IF($GO946&gt;=6,INDEX($DI:$DI,$GN946+6),"")</f>
      </c>
      <c r="DR946">
        <f>IF($GO946&gt;=7,INDEX($DI:$DI,$GN946+7),"")</f>
      </c>
      <c r="DS946">
        <f>IF($GO946&gt;=8,INDEX($DI:$DI,$GN946+8),"")</f>
      </c>
      <c r="DT946">
        <f>IF($GO946&gt;=9,INDEX($DI:$DI,$GN946+9),"")</f>
      </c>
      <c r="DU946">
        <f>IF($GO946&gt;=10,INDEX($DI:$DI,$GN946+10),"")</f>
      </c>
      <c r="DV946">
        <f>IF($GO946&gt;=11,INDEX($DI:$DI,$GN946+11),"")</f>
      </c>
      <c r="DW946">
        <f>IF($GO946&gt;=12,INDEX($DI:$DI,$GN946+12),"")</f>
      </c>
      <c r="DX946">
        <f>IF($GO946&gt;=13,INDEX($DI:$DI,$GN946+13),"")</f>
      </c>
      <c r="DY946">
        <f>IF($GO946&gt;=14,INDEX($DI:$DI,$GN946+14),"")</f>
      </c>
      <c r="DZ946">
        <f>IF($GO946&gt;=15,INDEX($DI:$DI,$GN946+15),"")</f>
      </c>
      <c r="EA946">
        <f>IF($GO946&gt;=16,INDEX($DI:$DI,$GN946+16),"")</f>
      </c>
      <c r="EB946">
        <f>IF($GO946&gt;=17,INDEX($DI:$DI,$GN946+17),"")</f>
      </c>
      <c r="EC946">
        <f>IF($GO946&gt;=18,INDEX($DI:$DI,$GN946+18),"")</f>
      </c>
      <c r="ED946">
        <f>IF($GO946&gt;=19,INDEX($DI:$DI,$GN946+19),"")</f>
      </c>
      <c r="EE946">
        <f>IF($GO946&gt;=20,INDEX($DI:$DI,$GN946+20),"")</f>
      </c>
      <c r="EF946">
        <f>IF($GO946&gt;=21,INDEX($DI:$DI,$GN946+21),"")</f>
      </c>
      <c r="EG946">
        <f>IF($GO946&gt;=22,INDEX($DI:$DI,$GN946+22),"")</f>
      </c>
      <c r="EH946">
        <f>IF($GO946&gt;=23,INDEX($DI:$DI,$GN946+23),"")</f>
      </c>
      <c r="EI946">
        <f>IF($GO946&gt;=24,INDEX($DI:$DI,$GN946+24),"")</f>
      </c>
      <c r="EJ946">
        <f>IF($GO946&gt;=25,INDEX($DI:$DI,$GN946+25),"")</f>
      </c>
      <c r="EK946">
        <f>IF($GO946&gt;=26,INDEX($DI:$DI,$GN946+26),"")</f>
      </c>
      <c r="EL946">
        <f>IF($GO946&gt;=27,INDEX($DI:$DI,$GN946+27),"")</f>
      </c>
      <c r="EM946">
        <f>IF($GO946&gt;=28,INDEX($DI:$DI,$GN946+28),"")</f>
      </c>
      <c r="EN946">
        <f>IF($GO946&gt;=29,INDEX($DI:$DI,$GN946+29),"")</f>
      </c>
      <c r="EO946">
        <f>IF($GO946&gt;=30,INDEX($DI:$DI,$GN946+30),"")</f>
      </c>
      <c r="EP946">
        <f>IF($GO946&gt;=31,INDEX($DI:$DI,$GN946+31),"")</f>
      </c>
      <c r="EQ946">
        <f>IF($GO946&gt;=32,INDEX($DI:$DI,$GN946+32),"")</f>
      </c>
      <c r="ER946">
        <f>IF($GO946&gt;=33,INDEX($DI:$DI,$GN946+33),"")</f>
      </c>
      <c r="ES946">
        <f>IF($GO946&gt;=34,INDEX($DI:$DI,$GN946+34),"")</f>
      </c>
      <c r="ET946">
        <f>IF($GO946&gt;=35,INDEX($DI:$DI,$GN946+35),"")</f>
      </c>
      <c r="EU946">
        <f>IF($GO946&gt;=36,INDEX($DI:$DI,$GN946+36),"")</f>
      </c>
      <c r="EV946">
        <f>IF($GO946&gt;=37,INDEX($DI:$DI,$GN946+37),"")</f>
      </c>
      <c r="EW946">
        <f>IF($GO946&gt;=38,INDEX($DI:$DI,$GN946+38),"")</f>
      </c>
      <c r="EX946">
        <f>IF($GO946&gt;=39,INDEX($DI:$DI,$GN946+39),"")</f>
      </c>
      <c r="EY946">
        <f>IF($GO946&gt;=40,INDEX($DI:$DI,$GN946+40),"")</f>
      </c>
      <c r="EZ946">
        <f>IF($GO946&gt;=1,INDEX($DJ:$DJ,$GN946+1),"")</f>
      </c>
      <c r="FA946">
        <f>IF($GO946&gt;=2,INDEX($DJ:$DJ,$GN946+2),"")</f>
      </c>
      <c r="FB946">
        <f>IF($GO946&gt;=3,INDEX($DJ:$DJ,$GN946+3),"")</f>
      </c>
      <c r="FC946">
        <f>IF($GO946&gt;=4,INDEX($DJ:$DJ,$GN946+4),"")</f>
      </c>
      <c r="FD946">
        <f>IF($GO946&gt;=5,INDEX($DJ:$DJ,$GN946+5),"")</f>
      </c>
      <c r="FE946">
        <f>IF($GO946&gt;=6,INDEX($DJ:$DJ,$GN946+6),"")</f>
      </c>
      <c r="FF946">
        <f>IF($GO946&gt;=7,INDEX($DJ:$DJ,$GN946+7),"")</f>
      </c>
      <c r="FG946">
        <f>IF($GO946&gt;=8,INDEX($DJ:$DJ,$GN946+8),"")</f>
      </c>
      <c r="FH946">
        <f>IF($GO946&gt;=9,INDEX($DJ:$DJ,$GN946+9),"")</f>
      </c>
      <c r="FI946">
        <f>IF($GO946&gt;=10,INDEX($DJ:$DJ,$GN946+10),"")</f>
      </c>
      <c r="FJ946">
        <f>IF($GO946&gt;=11,INDEX($DJ:$DJ,$GN946+11),"")</f>
      </c>
      <c r="FK946">
        <f>IF($GO946&gt;=12,INDEX($DJ:$DJ,$GN946+12),"")</f>
      </c>
      <c r="FL946">
        <f>IF($GO946&gt;=13,INDEX($DJ:$DJ,$GN946+13),"")</f>
      </c>
      <c r="FM946">
        <f>IF($GO946&gt;=14,INDEX($DJ:$DJ,$GN946+14),"")</f>
      </c>
      <c r="FN946">
        <f>IF($GO946&gt;=15,INDEX($DJ:$DJ,$GN946+15),"")</f>
      </c>
      <c r="FO946">
        <f>IF($GO946&gt;=16,INDEX($DJ:$DJ,$GN946+16),"")</f>
      </c>
      <c r="FP946">
        <f>IF($GO946&gt;=17,INDEX($DJ:$DJ,$GN946+17),"")</f>
      </c>
      <c r="FQ946">
        <f>IF($GO946&gt;=18,INDEX($DJ:$DJ,$GN946+18),"")</f>
      </c>
      <c r="FR946">
        <f>IF($GO946&gt;=19,INDEX($DJ:$DJ,$GN946+19),"")</f>
      </c>
      <c r="FS946">
        <f>IF($GO946&gt;=20,INDEX($DJ:$DJ,$GN946+20),"")</f>
      </c>
      <c r="FT946">
        <f>IF($GO946&gt;=21,INDEX($DJ:$DJ,$GN946+21),"")</f>
      </c>
      <c r="FU946">
        <f>IF($GO946&gt;=22,INDEX($DJ:$DJ,$GN946+22),"")</f>
      </c>
      <c r="FV946">
        <f>IF($GO946&gt;=23,INDEX($DJ:$DJ,$GN946+23),"")</f>
      </c>
      <c r="FW946">
        <f>IF($GO946&gt;=24,INDEX($DJ:$DJ,$GN946+24),"")</f>
      </c>
      <c r="FX946">
        <f>IF($GO946&gt;=25,INDEX($DJ:$DJ,$GN946+25),"")</f>
      </c>
      <c r="FY946">
        <f>IF($GO946&gt;=26,INDEX($DJ:$DJ,$GN946+26),"")</f>
      </c>
      <c r="FZ946">
        <f>IF($GO946&gt;=27,INDEX($DJ:$DJ,$GN946+27),"")</f>
      </c>
      <c r="GA946">
        <f>IF($GO946&gt;=28,INDEX($DJ:$DJ,$GN946+28),"")</f>
      </c>
      <c r="GB946">
        <f>IF($GO946&gt;=29,INDEX($DJ:$DJ,$GN946+29),"")</f>
      </c>
      <c r="GC946">
        <f>IF($GO946&gt;=30,INDEX($DJ:$DJ,$GN946+30),"")</f>
      </c>
      <c r="GD946">
        <f>IF($GO946&gt;=31,INDEX($DJ:$DJ,$GN946+31),"")</f>
      </c>
      <c r="GE946">
        <f>IF($GO946&gt;=32,INDEX($DJ:$DJ,$GN946+32),"")</f>
      </c>
      <c r="GF946">
        <f>IF($GO946&gt;=33,INDEX($DJ:$DJ,$GN946+33),"")</f>
      </c>
      <c r="GG946">
        <f>IF($GO946&gt;=34,INDEX($DJ:$DJ,$GN946+34),"")</f>
      </c>
      <c r="GH946">
        <f>IF($GO946&gt;=35,INDEX($DJ:$DJ,$GN946+35),"")</f>
      </c>
      <c r="GI946">
        <f>IF($GO946&gt;=36,INDEX($DJ:$DJ,$GN946+36),"")</f>
      </c>
      <c r="GJ946">
        <f>IF($GO946&gt;=37,INDEX($DJ:$DJ,$GN946+37),"")</f>
      </c>
      <c r="GK946">
        <f>IF($GO946&gt;=38,INDEX($DJ:$DJ,$GN946+38),"")</f>
      </c>
      <c r="GL946">
        <f>IF($GO946&gt;=39,INDEX($DJ:$DJ,$GN946+39),"")</f>
      </c>
      <c r="GM946">
        <f>IF($GO946&gt;=40,INDEX($DJ:$DJ,$GN946+40),"")</f>
      </c>
      <c r="GN946">
        <f>IFERROR(MATCH($DH946,$DI$2:$DI$148,0)+1,0)</f>
      </c>
      <c r="GO946">
        <f>IFERROR(INDEX($DK$2:$DK$148,MATCH($DH946,$DI$2:$DI$148,0)),0)</f>
      </c>
      <c r="GP946">
        <f>IFERROR(MATCH($Y946,$DL$946:$EY$946,0),0)</f>
      </c>
      <c r="GQ946">
        <f>IF($GP946&gt;0,INDEX($EZ$946:$GM$946,$GP946),"")</f>
      </c>
      <c r="GT946">
        <f>IF($JC946&gt;=1,INDEX($GR:$GR,$JB946+1),"")</f>
      </c>
      <c r="GU946">
        <f>IF($JC946&gt;=2,INDEX($GR:$GR,$JB946+2),"")</f>
      </c>
      <c r="GV946">
        <f>IF($JC946&gt;=3,INDEX($GR:$GR,$JB946+3),"")</f>
      </c>
      <c r="GW946">
        <f>IF($JC946&gt;=4,INDEX($GR:$GR,$JB946+4),"")</f>
      </c>
      <c r="GX946">
        <f>IF($JC946&gt;=5,INDEX($GR:$GR,$JB946+5),"")</f>
      </c>
      <c r="GY946">
        <f>IF($JC946&gt;=6,INDEX($GR:$GR,$JB946+6),"")</f>
      </c>
      <c r="GZ946">
        <f>IF($JC946&gt;=7,INDEX($GR:$GR,$JB946+7),"")</f>
      </c>
      <c r="HA946">
        <f>IF($JC946&gt;=8,INDEX($GR:$GR,$JB946+8),"")</f>
      </c>
      <c r="HB946">
        <f>IF($JC946&gt;=9,INDEX($GR:$GR,$JB946+9),"")</f>
      </c>
      <c r="HC946">
        <f>IF($JC946&gt;=10,INDEX($GR:$GR,$JB946+10),"")</f>
      </c>
      <c r="HD946">
        <f>IF($JC946&gt;=11,INDEX($GR:$GR,$JB946+11),"")</f>
      </c>
      <c r="HE946">
        <f>IF($JC946&gt;=12,INDEX($GR:$GR,$JB946+12),"")</f>
      </c>
      <c r="HF946">
        <f>IF($JC946&gt;=13,INDEX($GR:$GR,$JB946+13),"")</f>
      </c>
      <c r="HG946">
        <f>IF($JC946&gt;=14,INDEX($GR:$GR,$JB946+14),"")</f>
      </c>
      <c r="HH946">
        <f>IF($JC946&gt;=15,INDEX($GR:$GR,$JB946+15),"")</f>
      </c>
      <c r="HI946">
        <f>IF($JC946&gt;=16,INDEX($GR:$GR,$JB946+16),"")</f>
      </c>
      <c r="HJ946">
        <f>IF($JC946&gt;=17,INDEX($GR:$GR,$JB946+17),"")</f>
      </c>
      <c r="HK946">
        <f>IF($JC946&gt;=18,INDEX($GR:$GR,$JB946+18),"")</f>
      </c>
      <c r="HL946">
        <f>IF($JC946&gt;=19,INDEX($GR:$GR,$JB946+19),"")</f>
      </c>
      <c r="HM946">
        <f>IF($JC946&gt;=20,INDEX($GR:$GR,$JB946+20),"")</f>
      </c>
      <c r="HN946">
        <f>IF($JC946&gt;=21,INDEX($GR:$GR,$JB946+21),"")</f>
      </c>
      <c r="HO946">
        <f>IF($JC946&gt;=22,INDEX($GR:$GR,$JB946+22),"")</f>
      </c>
      <c r="HP946">
        <f>IF($JC946&gt;=23,INDEX($GR:$GR,$JB946+23),"")</f>
      </c>
      <c r="HQ946">
        <f>IF($JC946&gt;=24,INDEX($GR:$GR,$JB946+24),"")</f>
      </c>
      <c r="HR946">
        <f>IF($JC946&gt;=25,INDEX($GR:$GR,$JB946+25),"")</f>
      </c>
      <c r="HS946">
        <f>IF($JC946&gt;=26,INDEX($GR:$GR,$JB946+26),"")</f>
      </c>
      <c r="HT946">
        <f>IF($JC946&gt;=27,INDEX($GR:$GR,$JB946+27),"")</f>
      </c>
      <c r="HU946">
        <f>IF($JC946&gt;=28,INDEX($GR:$GR,$JB946+28),"")</f>
      </c>
      <c r="HV946">
        <f>IF($JC946&gt;=29,INDEX($GR:$GR,$JB946+29),"")</f>
      </c>
      <c r="HW946">
        <f>IF($JC946&gt;=30,INDEX($GR:$GR,$JB946+30),"")</f>
      </c>
      <c r="HX946">
        <f>IF($JC946&gt;=31,INDEX($GR:$GR,$JB946+31),"")</f>
      </c>
      <c r="HY946">
        <f>IF($JC946&gt;=32,INDEX($GR:$GR,$JB946+32),"")</f>
      </c>
      <c r="HZ946">
        <f>IF($JC946&gt;=33,INDEX($GR:$GR,$JB946+33),"")</f>
      </c>
      <c r="IA946">
        <f>IF($JC946&gt;=34,INDEX($GR:$GR,$JB946+34),"")</f>
      </c>
      <c r="IB946">
        <f>IF($JC946&gt;=35,INDEX($GR:$GR,$JB946+35),"")</f>
      </c>
      <c r="IC946">
        <f>IF($JC946&gt;=36,INDEX($GR:$GR,$JB946+36),"")</f>
      </c>
      <c r="ID946">
        <f>IF($JC946&gt;=37,INDEX($GR:$GR,$JB946+37),"")</f>
      </c>
      <c r="IE946">
        <f>IF($JC946&gt;=38,INDEX($GR:$GR,$JB946+38),"")</f>
      </c>
      <c r="IF946">
        <f>IF($JC946&gt;=39,INDEX($GR:$GR,$JB946+39),"")</f>
      </c>
      <c r="IG946">
        <f>IF($JC946&gt;=40,INDEX($GR:$GR,$JB946+40),"")</f>
      </c>
      <c r="IH946">
        <f>IF($JC946&gt;=41,INDEX($GR:$GR,$JB946+41),"")</f>
      </c>
      <c r="II946">
        <f>IF($JC946&gt;=42,INDEX($GR:$GR,$JB946+42),"")</f>
      </c>
      <c r="IJ946">
        <f>IF($JC946&gt;=43,INDEX($GR:$GR,$JB946+43),"")</f>
      </c>
      <c r="IK946">
        <f>IF($JC946&gt;=44,INDEX($GR:$GR,$JB946+44),"")</f>
      </c>
      <c r="IL946">
        <f>IF($JC946&gt;=45,INDEX($GR:$GR,$JB946+45),"")</f>
      </c>
      <c r="IM946">
        <f>IF($JC946&gt;=46,INDEX($GR:$GR,$JB946+46),"")</f>
      </c>
      <c r="IN946">
        <f>IF($JC946&gt;=47,INDEX($GR:$GR,$JB946+47),"")</f>
      </c>
      <c r="IO946">
        <f>IF($JC946&gt;=48,INDEX($GR:$GR,$JB946+48),"")</f>
      </c>
      <c r="IP946">
        <f>IF($JC946&gt;=49,INDEX($GR:$GR,$JB946+49),"")</f>
      </c>
      <c r="IQ946">
        <f>IF($JC946&gt;=50,INDEX($GR:$GR,$JB946+50),"")</f>
      </c>
      <c r="IR946">
        <f>IF($JC946&gt;=51,INDEX($GR:$GR,$JB946+51),"")</f>
      </c>
      <c r="IS946">
        <f>IF($JC946&gt;=52,INDEX($GR:$GR,$JB946+52),"")</f>
      </c>
      <c r="IT946">
        <f>IF($JC946&gt;=53,INDEX($GR:$GR,$JB946+53),"")</f>
      </c>
      <c r="IU946">
        <f>IF($JC946&gt;=54,INDEX($GR:$GR,$JB946+54),"")</f>
      </c>
      <c r="IV946">
        <f>IF($JC946&gt;=55,INDEX($GR:$GR,$JB946+55),"")</f>
      </c>
      <c r="IW946">
        <f>IF($JC946&gt;=56,INDEX($GR:$GR,$JB946+56),"")</f>
      </c>
      <c r="IX946">
        <f>IF($JC946&gt;=57,INDEX($GR:$GR,$JB946+57),"")</f>
      </c>
      <c r="IY946">
        <f>IF($JC946&gt;=58,INDEX($GR:$GR,$JB946+58),"")</f>
      </c>
      <c r="IZ946">
        <f>IF($JC946&gt;=59,INDEX($GR:$GR,$JB946+59),"")</f>
      </c>
      <c r="JA946">
        <f>IF($JC946&gt;=60,INDEX($GR:$GR,$JB946+60),"")</f>
      </c>
      <c r="JB946">
        <f>IFERROR(MATCH($GQ946,$GR$2:$GR$324,0)+1,0)</f>
      </c>
      <c r="JC946">
        <f>IFERROR(INDEX($GS$2:$GS$324,MATCH($GQ946,$GR$2:$GR$324,0)),0)</f>
      </c>
      <c r="JD946" t="s">
        <v>40</v>
      </c>
      <c r="JE946" t="s">
        <v>40</v>
      </c>
    </row>
    <row r="947" spans="1:265" x14ac:dyDescent="0.25">
      <c r="Q947">
        <f>IF(OR($T947="",$P947=""),"",IFERROR($T947/$P947,0))</f>
      </c>
      <c r="R947">
        <f>IF($T947="","",
SUM($S947,$U947,$Z947,$V947,$X947)*
(1-IF($AA947="",0,VALUE($AA947)/100)))</f>
      </c>
      <c r="S947">
        <f>IF($T947="","",$T947)</f>
      </c>
      <c r="U947">
        <f>IF($T947="","",
IF($N947="","",
IF(ISNUMBER(SEARCH("exempt",LOWER($N947))),0,
$T947*(VALUE(SUBSTITUTE($N947,"%",""))/100))))</f>
      </c>
      <c r="AB947">
        <f>IFERROR(IF(FIND(" - ",$K947)&gt;0,MID($K947,FIND(" - ",$K947)+3,LEN($K947)),""),"")</f>
      </c>
      <c r="AK947" t="s">
        <v>1534</v>
      </c>
      <c r="AP947">
        <f>IFERROR(LEFT($K947,FIND(" - ",$K947)-1),$K947)</f>
      </c>
      <c r="AS947">
        <f>IF($CH947&gt;=1,INDEX($AQ:$AQ,$CG947+1),"")</f>
      </c>
      <c r="AT947">
        <f>IF($CH947&gt;=2,INDEX($AQ:$AQ,$CG947+2),"")</f>
      </c>
      <c r="AU947">
        <f>IF($CH947&gt;=3,INDEX($AQ:$AQ,$CG947+3),"")</f>
      </c>
      <c r="AV947">
        <f>IF($CH947&gt;=4,INDEX($AQ:$AQ,$CG947+4),"")</f>
      </c>
      <c r="AW947">
        <f>IF($CH947&gt;=5,INDEX($AQ:$AQ,$CG947+5),"")</f>
      </c>
      <c r="AX947">
        <f>IF($CH947&gt;=6,INDEX($AQ:$AQ,$CG947+6),"")</f>
      </c>
      <c r="AY947">
        <f>IF($CH947&gt;=7,INDEX($AQ:$AQ,$CG947+7),"")</f>
      </c>
      <c r="AZ947">
        <f>IF($CH947&gt;=8,INDEX($AQ:$AQ,$CG947+8),"")</f>
      </c>
      <c r="BA947">
        <f>IF($CH947&gt;=9,INDEX($AQ:$AQ,$CG947+9),"")</f>
      </c>
      <c r="BB947">
        <f>IF($CH947&gt;=10,INDEX($AQ:$AQ,$CG947+10),"")</f>
      </c>
      <c r="BC947">
        <f>IF($CH947&gt;=11,INDEX($AQ:$AQ,$CG947+11),"")</f>
      </c>
      <c r="BD947">
        <f>IF($CH947&gt;=12,INDEX($AQ:$AQ,$CG947+12),"")</f>
      </c>
      <c r="BE947">
        <f>IF($CH947&gt;=13,INDEX($AQ:$AQ,$CG947+13),"")</f>
      </c>
      <c r="BF947">
        <f>IF($CH947&gt;=14,INDEX($AQ:$AQ,$CG947+14),"")</f>
      </c>
      <c r="BG947">
        <f>IF($CH947&gt;=15,INDEX($AQ:$AQ,$CG947+15),"")</f>
      </c>
      <c r="BH947">
        <f>IF($CH947&gt;=16,INDEX($AQ:$AQ,$CG947+16),"")</f>
      </c>
      <c r="BI947">
        <f>IF($CH947&gt;=17,INDEX($AQ:$AQ,$CG947+17),"")</f>
      </c>
      <c r="BJ947">
        <f>IF($CH947&gt;=18,INDEX($AQ:$AQ,$CG947+18),"")</f>
      </c>
      <c r="BK947">
        <f>IF($CH947&gt;=19,INDEX($AQ:$AQ,$CG947+19),"")</f>
      </c>
      <c r="BL947">
        <f>IF($CH947&gt;=20,INDEX($AQ:$AQ,$CG947+20),"")</f>
      </c>
      <c r="BM947">
        <f>IF($CH947&gt;=21,INDEX($AQ:$AQ,$CG947+21),"")</f>
      </c>
      <c r="BN947">
        <f>IF($CH947&gt;=22,INDEX($AQ:$AQ,$CG947+22),"")</f>
      </c>
      <c r="BO947">
        <f>IF($CH947&gt;=23,INDEX($AQ:$AQ,$CG947+23),"")</f>
      </c>
      <c r="BP947">
        <f>IF($CH947&gt;=24,INDEX($AQ:$AQ,$CG947+24),"")</f>
      </c>
      <c r="BQ947">
        <f>IF($CH947&gt;=25,INDEX($AQ:$AQ,$CG947+25),"")</f>
      </c>
      <c r="BR947">
        <f>IF($CH947&gt;=26,INDEX($AQ:$AQ,$CG947+26),"")</f>
      </c>
      <c r="BS947">
        <f>IF($CH947&gt;=27,INDEX($AQ:$AQ,$CG947+27),"")</f>
      </c>
      <c r="BT947">
        <f>IF($CH947&gt;=28,INDEX($AQ:$AQ,$CG947+28),"")</f>
      </c>
      <c r="BU947">
        <f>IF($CH947&gt;=29,INDEX($AQ:$AQ,$CG947+29),"")</f>
      </c>
      <c r="BV947">
        <f>IF($CH947&gt;=30,INDEX($AQ:$AQ,$CG947+30),"")</f>
      </c>
      <c r="BW947">
        <f>IF($CH947&gt;=31,INDEX($AQ:$AQ,$CG947+31),"")</f>
      </c>
      <c r="BX947">
        <f>IF($CH947&gt;=32,INDEX($AQ:$AQ,$CG947+32),"")</f>
      </c>
      <c r="BY947">
        <f>IF($CH947&gt;=33,INDEX($AQ:$AQ,$CG947+33),"")</f>
      </c>
      <c r="BZ947">
        <f>IF($CH947&gt;=34,INDEX($AQ:$AQ,$CG947+34),"")</f>
      </c>
      <c r="CA947">
        <f>IF($CH947&gt;=35,INDEX($AQ:$AQ,$CG947+35),"")</f>
      </c>
      <c r="CB947">
        <f>IF($CH947&gt;=36,INDEX($AQ:$AQ,$CG947+36),"")</f>
      </c>
      <c r="CC947">
        <f>IF($CH947&gt;=37,INDEX($AQ:$AQ,$CG947+37),"")</f>
      </c>
      <c r="CD947">
        <f>IF($CH947&gt;=38,INDEX($AQ:$AQ,$CG947+38),"")</f>
      </c>
      <c r="CE947">
        <f>IF($CH947&gt;=39,INDEX($AQ:$AQ,$CG947+39),"")</f>
      </c>
      <c r="CF947">
        <f>IF($CH947&gt;=40,INDEX($AQ:$AQ,$CG947+40),"")</f>
      </c>
      <c r="CG947">
        <f>IFERROR(MATCH($AP947,$AQ$2:$AQ$134,0)+1,0)</f>
      </c>
      <c r="CH947">
        <f>IFERROR(INDEX($AR$2:$AR$134,MATCH($AP947,$AQ$2:$AQ$134,0)),0)</f>
      </c>
      <c r="CI947">
        <f>IFERROR(LEFT($L947,FIND(" - ",$L947)-1),$L947)</f>
      </c>
      <c r="CL947">
        <f>IF($DG947&gt;=1,INDEX($CJ:$CJ,$DF947+1),"")</f>
      </c>
      <c r="CM947">
        <f>IF($DG947&gt;=2,INDEX($CJ:$CJ,$DF947+2),"")</f>
      </c>
      <c r="CN947">
        <f>IF($DG947&gt;=3,INDEX($CJ:$CJ,$DF947+3),"")</f>
      </c>
      <c r="CO947">
        <f>IF($DG947&gt;=4,INDEX($CJ:$CJ,$DF947+4),"")</f>
      </c>
      <c r="CP947">
        <f>IF($DG947&gt;=5,INDEX($CJ:$CJ,$DF947+5),"")</f>
      </c>
      <c r="CQ947">
        <f>IF($DG947&gt;=6,INDEX($CJ:$CJ,$DF947+6),"")</f>
      </c>
      <c r="CR947">
        <f>IF($DG947&gt;=7,INDEX($CJ:$CJ,$DF947+7),"")</f>
      </c>
      <c r="CS947">
        <f>IF($DG947&gt;=8,INDEX($CJ:$CJ,$DF947+8),"")</f>
      </c>
      <c r="CT947">
        <f>IF($DG947&gt;=9,INDEX($CJ:$CJ,$DF947+9),"")</f>
      </c>
      <c r="CU947">
        <f>IF($DG947&gt;=10,INDEX($CJ:$CJ,$DF947+10),"")</f>
      </c>
      <c r="CV947">
        <f>IF($DG947&gt;=11,INDEX($CJ:$CJ,$DF947+11),"")</f>
      </c>
      <c r="CW947">
        <f>IF($DG947&gt;=12,INDEX($CJ:$CJ,$DF947+12),"")</f>
      </c>
      <c r="CX947">
        <f>IF($DG947&gt;=13,INDEX($CJ:$CJ,$DF947+13),"")</f>
      </c>
      <c r="CY947">
        <f>IF($DG947&gt;=14,INDEX($CJ:$CJ,$DF947+14),"")</f>
      </c>
      <c r="CZ947">
        <f>IF($DG947&gt;=15,INDEX($CJ:$CJ,$DF947+15),"")</f>
      </c>
      <c r="DA947">
        <f>IF($DG947&gt;=16,INDEX($CJ:$CJ,$DF947+16),"")</f>
      </c>
      <c r="DB947">
        <f>IF($DG947&gt;=17,INDEX($CJ:$CJ,$DF947+17),"")</f>
      </c>
      <c r="DC947">
        <f>IF($DG947&gt;=18,INDEX($CJ:$CJ,$DF947+18),"")</f>
      </c>
      <c r="DD947">
        <f>IF($DG947&gt;=19,INDEX($CJ:$CJ,$DF947+19),"")</f>
      </c>
      <c r="DE947">
        <f>IF($DG947&gt;=20,INDEX($CJ:$CJ,$DF947+20),"")</f>
      </c>
      <c r="DF947">
        <f>IFERROR(MATCH($CI947,$CJ$2:$CJ$263,0)+1,0)</f>
      </c>
      <c r="DG947">
        <f>IFERROR(INDEX($CK$2:$CK$263,MATCH($CI947,$CJ$2:$CJ$263,0)),0)</f>
      </c>
      <c r="DH947">
        <f>IFERROR(INDEX($AO:$AO,MATCH($N947,$AN:$AN,0))&amp;"","")</f>
      </c>
      <c r="DL947">
        <f>IF($GO947&gt;=1,INDEX($DI:$DI,$GN947+1),"")</f>
      </c>
      <c r="DM947">
        <f>IF($GO947&gt;=2,INDEX($DI:$DI,$GN947+2),"")</f>
      </c>
      <c r="DN947">
        <f>IF($GO947&gt;=3,INDEX($DI:$DI,$GN947+3),"")</f>
      </c>
      <c r="DO947">
        <f>IF($GO947&gt;=4,INDEX($DI:$DI,$GN947+4),"")</f>
      </c>
      <c r="DP947">
        <f>IF($GO947&gt;=5,INDEX($DI:$DI,$GN947+5),"")</f>
      </c>
      <c r="DQ947">
        <f>IF($GO947&gt;=6,INDEX($DI:$DI,$GN947+6),"")</f>
      </c>
      <c r="DR947">
        <f>IF($GO947&gt;=7,INDEX($DI:$DI,$GN947+7),"")</f>
      </c>
      <c r="DS947">
        <f>IF($GO947&gt;=8,INDEX($DI:$DI,$GN947+8),"")</f>
      </c>
      <c r="DT947">
        <f>IF($GO947&gt;=9,INDEX($DI:$DI,$GN947+9),"")</f>
      </c>
      <c r="DU947">
        <f>IF($GO947&gt;=10,INDEX($DI:$DI,$GN947+10),"")</f>
      </c>
      <c r="DV947">
        <f>IF($GO947&gt;=11,INDEX($DI:$DI,$GN947+11),"")</f>
      </c>
      <c r="DW947">
        <f>IF($GO947&gt;=12,INDEX($DI:$DI,$GN947+12),"")</f>
      </c>
      <c r="DX947">
        <f>IF($GO947&gt;=13,INDEX($DI:$DI,$GN947+13),"")</f>
      </c>
      <c r="DY947">
        <f>IF($GO947&gt;=14,INDEX($DI:$DI,$GN947+14),"")</f>
      </c>
      <c r="DZ947">
        <f>IF($GO947&gt;=15,INDEX($DI:$DI,$GN947+15),"")</f>
      </c>
      <c r="EA947">
        <f>IF($GO947&gt;=16,INDEX($DI:$DI,$GN947+16),"")</f>
      </c>
      <c r="EB947">
        <f>IF($GO947&gt;=17,INDEX($DI:$DI,$GN947+17),"")</f>
      </c>
      <c r="EC947">
        <f>IF($GO947&gt;=18,INDEX($DI:$DI,$GN947+18),"")</f>
      </c>
      <c r="ED947">
        <f>IF($GO947&gt;=19,INDEX($DI:$DI,$GN947+19),"")</f>
      </c>
      <c r="EE947">
        <f>IF($GO947&gt;=20,INDEX($DI:$DI,$GN947+20),"")</f>
      </c>
      <c r="EF947">
        <f>IF($GO947&gt;=21,INDEX($DI:$DI,$GN947+21),"")</f>
      </c>
      <c r="EG947">
        <f>IF($GO947&gt;=22,INDEX($DI:$DI,$GN947+22),"")</f>
      </c>
      <c r="EH947">
        <f>IF($GO947&gt;=23,INDEX($DI:$DI,$GN947+23),"")</f>
      </c>
      <c r="EI947">
        <f>IF($GO947&gt;=24,INDEX($DI:$DI,$GN947+24),"")</f>
      </c>
      <c r="EJ947">
        <f>IF($GO947&gt;=25,INDEX($DI:$DI,$GN947+25),"")</f>
      </c>
      <c r="EK947">
        <f>IF($GO947&gt;=26,INDEX($DI:$DI,$GN947+26),"")</f>
      </c>
      <c r="EL947">
        <f>IF($GO947&gt;=27,INDEX($DI:$DI,$GN947+27),"")</f>
      </c>
      <c r="EM947">
        <f>IF($GO947&gt;=28,INDEX($DI:$DI,$GN947+28),"")</f>
      </c>
      <c r="EN947">
        <f>IF($GO947&gt;=29,INDEX($DI:$DI,$GN947+29),"")</f>
      </c>
      <c r="EO947">
        <f>IF($GO947&gt;=30,INDEX($DI:$DI,$GN947+30),"")</f>
      </c>
      <c r="EP947">
        <f>IF($GO947&gt;=31,INDEX($DI:$DI,$GN947+31),"")</f>
      </c>
      <c r="EQ947">
        <f>IF($GO947&gt;=32,INDEX($DI:$DI,$GN947+32),"")</f>
      </c>
      <c r="ER947">
        <f>IF($GO947&gt;=33,INDEX($DI:$DI,$GN947+33),"")</f>
      </c>
      <c r="ES947">
        <f>IF($GO947&gt;=34,INDEX($DI:$DI,$GN947+34),"")</f>
      </c>
      <c r="ET947">
        <f>IF($GO947&gt;=35,INDEX($DI:$DI,$GN947+35),"")</f>
      </c>
      <c r="EU947">
        <f>IF($GO947&gt;=36,INDEX($DI:$DI,$GN947+36),"")</f>
      </c>
      <c r="EV947">
        <f>IF($GO947&gt;=37,INDEX($DI:$DI,$GN947+37),"")</f>
      </c>
      <c r="EW947">
        <f>IF($GO947&gt;=38,INDEX($DI:$DI,$GN947+38),"")</f>
      </c>
      <c r="EX947">
        <f>IF($GO947&gt;=39,INDEX($DI:$DI,$GN947+39),"")</f>
      </c>
      <c r="EY947">
        <f>IF($GO947&gt;=40,INDEX($DI:$DI,$GN947+40),"")</f>
      </c>
      <c r="EZ947">
        <f>IF($GO947&gt;=1,INDEX($DJ:$DJ,$GN947+1),"")</f>
      </c>
      <c r="FA947">
        <f>IF($GO947&gt;=2,INDEX($DJ:$DJ,$GN947+2),"")</f>
      </c>
      <c r="FB947">
        <f>IF($GO947&gt;=3,INDEX($DJ:$DJ,$GN947+3),"")</f>
      </c>
      <c r="FC947">
        <f>IF($GO947&gt;=4,INDEX($DJ:$DJ,$GN947+4),"")</f>
      </c>
      <c r="FD947">
        <f>IF($GO947&gt;=5,INDEX($DJ:$DJ,$GN947+5),"")</f>
      </c>
      <c r="FE947">
        <f>IF($GO947&gt;=6,INDEX($DJ:$DJ,$GN947+6),"")</f>
      </c>
      <c r="FF947">
        <f>IF($GO947&gt;=7,INDEX($DJ:$DJ,$GN947+7),"")</f>
      </c>
      <c r="FG947">
        <f>IF($GO947&gt;=8,INDEX($DJ:$DJ,$GN947+8),"")</f>
      </c>
      <c r="FH947">
        <f>IF($GO947&gt;=9,INDEX($DJ:$DJ,$GN947+9),"")</f>
      </c>
      <c r="FI947">
        <f>IF($GO947&gt;=10,INDEX($DJ:$DJ,$GN947+10),"")</f>
      </c>
      <c r="FJ947">
        <f>IF($GO947&gt;=11,INDEX($DJ:$DJ,$GN947+11),"")</f>
      </c>
      <c r="FK947">
        <f>IF($GO947&gt;=12,INDEX($DJ:$DJ,$GN947+12),"")</f>
      </c>
      <c r="FL947">
        <f>IF($GO947&gt;=13,INDEX($DJ:$DJ,$GN947+13),"")</f>
      </c>
      <c r="FM947">
        <f>IF($GO947&gt;=14,INDEX($DJ:$DJ,$GN947+14),"")</f>
      </c>
      <c r="FN947">
        <f>IF($GO947&gt;=15,INDEX($DJ:$DJ,$GN947+15),"")</f>
      </c>
      <c r="FO947">
        <f>IF($GO947&gt;=16,INDEX($DJ:$DJ,$GN947+16),"")</f>
      </c>
      <c r="FP947">
        <f>IF($GO947&gt;=17,INDEX($DJ:$DJ,$GN947+17),"")</f>
      </c>
      <c r="FQ947">
        <f>IF($GO947&gt;=18,INDEX($DJ:$DJ,$GN947+18),"")</f>
      </c>
      <c r="FR947">
        <f>IF($GO947&gt;=19,INDEX($DJ:$DJ,$GN947+19),"")</f>
      </c>
      <c r="FS947">
        <f>IF($GO947&gt;=20,INDEX($DJ:$DJ,$GN947+20),"")</f>
      </c>
      <c r="FT947">
        <f>IF($GO947&gt;=21,INDEX($DJ:$DJ,$GN947+21),"")</f>
      </c>
      <c r="FU947">
        <f>IF($GO947&gt;=22,INDEX($DJ:$DJ,$GN947+22),"")</f>
      </c>
      <c r="FV947">
        <f>IF($GO947&gt;=23,INDEX($DJ:$DJ,$GN947+23),"")</f>
      </c>
      <c r="FW947">
        <f>IF($GO947&gt;=24,INDEX($DJ:$DJ,$GN947+24),"")</f>
      </c>
      <c r="FX947">
        <f>IF($GO947&gt;=25,INDEX($DJ:$DJ,$GN947+25),"")</f>
      </c>
      <c r="FY947">
        <f>IF($GO947&gt;=26,INDEX($DJ:$DJ,$GN947+26),"")</f>
      </c>
      <c r="FZ947">
        <f>IF($GO947&gt;=27,INDEX($DJ:$DJ,$GN947+27),"")</f>
      </c>
      <c r="GA947">
        <f>IF($GO947&gt;=28,INDEX($DJ:$DJ,$GN947+28),"")</f>
      </c>
      <c r="GB947">
        <f>IF($GO947&gt;=29,INDEX($DJ:$DJ,$GN947+29),"")</f>
      </c>
      <c r="GC947">
        <f>IF($GO947&gt;=30,INDEX($DJ:$DJ,$GN947+30),"")</f>
      </c>
      <c r="GD947">
        <f>IF($GO947&gt;=31,INDEX($DJ:$DJ,$GN947+31),"")</f>
      </c>
      <c r="GE947">
        <f>IF($GO947&gt;=32,INDEX($DJ:$DJ,$GN947+32),"")</f>
      </c>
      <c r="GF947">
        <f>IF($GO947&gt;=33,INDEX($DJ:$DJ,$GN947+33),"")</f>
      </c>
      <c r="GG947">
        <f>IF($GO947&gt;=34,INDEX($DJ:$DJ,$GN947+34),"")</f>
      </c>
      <c r="GH947">
        <f>IF($GO947&gt;=35,INDEX($DJ:$DJ,$GN947+35),"")</f>
      </c>
      <c r="GI947">
        <f>IF($GO947&gt;=36,INDEX($DJ:$DJ,$GN947+36),"")</f>
      </c>
      <c r="GJ947">
        <f>IF($GO947&gt;=37,INDEX($DJ:$DJ,$GN947+37),"")</f>
      </c>
      <c r="GK947">
        <f>IF($GO947&gt;=38,INDEX($DJ:$DJ,$GN947+38),"")</f>
      </c>
      <c r="GL947">
        <f>IF($GO947&gt;=39,INDEX($DJ:$DJ,$GN947+39),"")</f>
      </c>
      <c r="GM947">
        <f>IF($GO947&gt;=40,INDEX($DJ:$DJ,$GN947+40),"")</f>
      </c>
      <c r="GN947">
        <f>IFERROR(MATCH($DH947,$DI$2:$DI$148,0)+1,0)</f>
      </c>
      <c r="GO947">
        <f>IFERROR(INDEX($DK$2:$DK$148,MATCH($DH947,$DI$2:$DI$148,0)),0)</f>
      </c>
      <c r="GP947">
        <f>IFERROR(MATCH($Y947,$DL$947:$EY$947,0),0)</f>
      </c>
      <c r="GQ947">
        <f>IF($GP947&gt;0,INDEX($EZ$947:$GM$947,$GP947),"")</f>
      </c>
      <c r="GT947">
        <f>IF($JC947&gt;=1,INDEX($GR:$GR,$JB947+1),"")</f>
      </c>
      <c r="GU947">
        <f>IF($JC947&gt;=2,INDEX($GR:$GR,$JB947+2),"")</f>
      </c>
      <c r="GV947">
        <f>IF($JC947&gt;=3,INDEX($GR:$GR,$JB947+3),"")</f>
      </c>
      <c r="GW947">
        <f>IF($JC947&gt;=4,INDEX($GR:$GR,$JB947+4),"")</f>
      </c>
      <c r="GX947">
        <f>IF($JC947&gt;=5,INDEX($GR:$GR,$JB947+5),"")</f>
      </c>
      <c r="GY947">
        <f>IF($JC947&gt;=6,INDEX($GR:$GR,$JB947+6),"")</f>
      </c>
      <c r="GZ947">
        <f>IF($JC947&gt;=7,INDEX($GR:$GR,$JB947+7),"")</f>
      </c>
      <c r="HA947">
        <f>IF($JC947&gt;=8,INDEX($GR:$GR,$JB947+8),"")</f>
      </c>
      <c r="HB947">
        <f>IF($JC947&gt;=9,INDEX($GR:$GR,$JB947+9),"")</f>
      </c>
      <c r="HC947">
        <f>IF($JC947&gt;=10,INDEX($GR:$GR,$JB947+10),"")</f>
      </c>
      <c r="HD947">
        <f>IF($JC947&gt;=11,INDEX($GR:$GR,$JB947+11),"")</f>
      </c>
      <c r="HE947">
        <f>IF($JC947&gt;=12,INDEX($GR:$GR,$JB947+12),"")</f>
      </c>
      <c r="HF947">
        <f>IF($JC947&gt;=13,INDEX($GR:$GR,$JB947+13),"")</f>
      </c>
      <c r="HG947">
        <f>IF($JC947&gt;=14,INDEX($GR:$GR,$JB947+14),"")</f>
      </c>
      <c r="HH947">
        <f>IF($JC947&gt;=15,INDEX($GR:$GR,$JB947+15),"")</f>
      </c>
      <c r="HI947">
        <f>IF($JC947&gt;=16,INDEX($GR:$GR,$JB947+16),"")</f>
      </c>
      <c r="HJ947">
        <f>IF($JC947&gt;=17,INDEX($GR:$GR,$JB947+17),"")</f>
      </c>
      <c r="HK947">
        <f>IF($JC947&gt;=18,INDEX($GR:$GR,$JB947+18),"")</f>
      </c>
      <c r="HL947">
        <f>IF($JC947&gt;=19,INDEX($GR:$GR,$JB947+19),"")</f>
      </c>
      <c r="HM947">
        <f>IF($JC947&gt;=20,INDEX($GR:$GR,$JB947+20),"")</f>
      </c>
      <c r="HN947">
        <f>IF($JC947&gt;=21,INDEX($GR:$GR,$JB947+21),"")</f>
      </c>
      <c r="HO947">
        <f>IF($JC947&gt;=22,INDEX($GR:$GR,$JB947+22),"")</f>
      </c>
      <c r="HP947">
        <f>IF($JC947&gt;=23,INDEX($GR:$GR,$JB947+23),"")</f>
      </c>
      <c r="HQ947">
        <f>IF($JC947&gt;=24,INDEX($GR:$GR,$JB947+24),"")</f>
      </c>
      <c r="HR947">
        <f>IF($JC947&gt;=25,INDEX($GR:$GR,$JB947+25),"")</f>
      </c>
      <c r="HS947">
        <f>IF($JC947&gt;=26,INDEX($GR:$GR,$JB947+26),"")</f>
      </c>
      <c r="HT947">
        <f>IF($JC947&gt;=27,INDEX($GR:$GR,$JB947+27),"")</f>
      </c>
      <c r="HU947">
        <f>IF($JC947&gt;=28,INDEX($GR:$GR,$JB947+28),"")</f>
      </c>
      <c r="HV947">
        <f>IF($JC947&gt;=29,INDEX($GR:$GR,$JB947+29),"")</f>
      </c>
      <c r="HW947">
        <f>IF($JC947&gt;=30,INDEX($GR:$GR,$JB947+30),"")</f>
      </c>
      <c r="HX947">
        <f>IF($JC947&gt;=31,INDEX($GR:$GR,$JB947+31),"")</f>
      </c>
      <c r="HY947">
        <f>IF($JC947&gt;=32,INDEX($GR:$GR,$JB947+32),"")</f>
      </c>
      <c r="HZ947">
        <f>IF($JC947&gt;=33,INDEX($GR:$GR,$JB947+33),"")</f>
      </c>
      <c r="IA947">
        <f>IF($JC947&gt;=34,INDEX($GR:$GR,$JB947+34),"")</f>
      </c>
      <c r="IB947">
        <f>IF($JC947&gt;=35,INDEX($GR:$GR,$JB947+35),"")</f>
      </c>
      <c r="IC947">
        <f>IF($JC947&gt;=36,INDEX($GR:$GR,$JB947+36),"")</f>
      </c>
      <c r="ID947">
        <f>IF($JC947&gt;=37,INDEX($GR:$GR,$JB947+37),"")</f>
      </c>
      <c r="IE947">
        <f>IF($JC947&gt;=38,INDEX($GR:$GR,$JB947+38),"")</f>
      </c>
      <c r="IF947">
        <f>IF($JC947&gt;=39,INDEX($GR:$GR,$JB947+39),"")</f>
      </c>
      <c r="IG947">
        <f>IF($JC947&gt;=40,INDEX($GR:$GR,$JB947+40),"")</f>
      </c>
      <c r="IH947">
        <f>IF($JC947&gt;=41,INDEX($GR:$GR,$JB947+41),"")</f>
      </c>
      <c r="II947">
        <f>IF($JC947&gt;=42,INDEX($GR:$GR,$JB947+42),"")</f>
      </c>
      <c r="IJ947">
        <f>IF($JC947&gt;=43,INDEX($GR:$GR,$JB947+43),"")</f>
      </c>
      <c r="IK947">
        <f>IF($JC947&gt;=44,INDEX($GR:$GR,$JB947+44),"")</f>
      </c>
      <c r="IL947">
        <f>IF($JC947&gt;=45,INDEX($GR:$GR,$JB947+45),"")</f>
      </c>
      <c r="IM947">
        <f>IF($JC947&gt;=46,INDEX($GR:$GR,$JB947+46),"")</f>
      </c>
      <c r="IN947">
        <f>IF($JC947&gt;=47,INDEX($GR:$GR,$JB947+47),"")</f>
      </c>
      <c r="IO947">
        <f>IF($JC947&gt;=48,INDEX($GR:$GR,$JB947+48),"")</f>
      </c>
      <c r="IP947">
        <f>IF($JC947&gt;=49,INDEX($GR:$GR,$JB947+49),"")</f>
      </c>
      <c r="IQ947">
        <f>IF($JC947&gt;=50,INDEX($GR:$GR,$JB947+50),"")</f>
      </c>
      <c r="IR947">
        <f>IF($JC947&gt;=51,INDEX($GR:$GR,$JB947+51),"")</f>
      </c>
      <c r="IS947">
        <f>IF($JC947&gt;=52,INDEX($GR:$GR,$JB947+52),"")</f>
      </c>
      <c r="IT947">
        <f>IF($JC947&gt;=53,INDEX($GR:$GR,$JB947+53),"")</f>
      </c>
      <c r="IU947">
        <f>IF($JC947&gt;=54,INDEX($GR:$GR,$JB947+54),"")</f>
      </c>
      <c r="IV947">
        <f>IF($JC947&gt;=55,INDEX($GR:$GR,$JB947+55),"")</f>
      </c>
      <c r="IW947">
        <f>IF($JC947&gt;=56,INDEX($GR:$GR,$JB947+56),"")</f>
      </c>
      <c r="IX947">
        <f>IF($JC947&gt;=57,INDEX($GR:$GR,$JB947+57),"")</f>
      </c>
      <c r="IY947">
        <f>IF($JC947&gt;=58,INDEX($GR:$GR,$JB947+58),"")</f>
      </c>
      <c r="IZ947">
        <f>IF($JC947&gt;=59,INDEX($GR:$GR,$JB947+59),"")</f>
      </c>
      <c r="JA947">
        <f>IF($JC947&gt;=60,INDEX($GR:$GR,$JB947+60),"")</f>
      </c>
      <c r="JB947">
        <f>IFERROR(MATCH($GQ947,$GR$2:$GR$324,0)+1,0)</f>
      </c>
      <c r="JC947">
        <f>IFERROR(INDEX($GS$2:$GS$324,MATCH($GQ947,$GR$2:$GR$324,0)),0)</f>
      </c>
      <c r="JD947" t="s">
        <v>40</v>
      </c>
      <c r="JE947" t="s">
        <v>40</v>
      </c>
    </row>
    <row r="948" spans="1:265" x14ac:dyDescent="0.25">
      <c r="Q948">
        <f>IF(OR($T948="",$P948=""),"",IFERROR($T948/$P948,0))</f>
      </c>
      <c r="R948">
        <f>IF($T948="","",
SUM($S948,$U948,$Z948,$V948,$X948)*
(1-IF($AA948="",0,VALUE($AA948)/100)))</f>
      </c>
      <c r="S948">
        <f>IF($T948="","",$T948)</f>
      </c>
      <c r="U948">
        <f>IF($T948="","",
IF($N948="","",
IF(ISNUMBER(SEARCH("exempt",LOWER($N948))),0,
$T948*(VALUE(SUBSTITUTE($N948,"%",""))/100))))</f>
      </c>
      <c r="AB948">
        <f>IFERROR(IF(FIND(" - ",$K948)&gt;0,MID($K948,FIND(" - ",$K948)+3,LEN($K948)),""),"")</f>
      </c>
      <c r="AK948" t="s">
        <v>1535</v>
      </c>
      <c r="AP948">
        <f>IFERROR(LEFT($K948,FIND(" - ",$K948)-1),$K948)</f>
      </c>
      <c r="AS948">
        <f>IF($CH948&gt;=1,INDEX($AQ:$AQ,$CG948+1),"")</f>
      </c>
      <c r="AT948">
        <f>IF($CH948&gt;=2,INDEX($AQ:$AQ,$CG948+2),"")</f>
      </c>
      <c r="AU948">
        <f>IF($CH948&gt;=3,INDEX($AQ:$AQ,$CG948+3),"")</f>
      </c>
      <c r="AV948">
        <f>IF($CH948&gt;=4,INDEX($AQ:$AQ,$CG948+4),"")</f>
      </c>
      <c r="AW948">
        <f>IF($CH948&gt;=5,INDEX($AQ:$AQ,$CG948+5),"")</f>
      </c>
      <c r="AX948">
        <f>IF($CH948&gt;=6,INDEX($AQ:$AQ,$CG948+6),"")</f>
      </c>
      <c r="AY948">
        <f>IF($CH948&gt;=7,INDEX($AQ:$AQ,$CG948+7),"")</f>
      </c>
      <c r="AZ948">
        <f>IF($CH948&gt;=8,INDEX($AQ:$AQ,$CG948+8),"")</f>
      </c>
      <c r="BA948">
        <f>IF($CH948&gt;=9,INDEX($AQ:$AQ,$CG948+9),"")</f>
      </c>
      <c r="BB948">
        <f>IF($CH948&gt;=10,INDEX($AQ:$AQ,$CG948+10),"")</f>
      </c>
      <c r="BC948">
        <f>IF($CH948&gt;=11,INDEX($AQ:$AQ,$CG948+11),"")</f>
      </c>
      <c r="BD948">
        <f>IF($CH948&gt;=12,INDEX($AQ:$AQ,$CG948+12),"")</f>
      </c>
      <c r="BE948">
        <f>IF($CH948&gt;=13,INDEX($AQ:$AQ,$CG948+13),"")</f>
      </c>
      <c r="BF948">
        <f>IF($CH948&gt;=14,INDEX($AQ:$AQ,$CG948+14),"")</f>
      </c>
      <c r="BG948">
        <f>IF($CH948&gt;=15,INDEX($AQ:$AQ,$CG948+15),"")</f>
      </c>
      <c r="BH948">
        <f>IF($CH948&gt;=16,INDEX($AQ:$AQ,$CG948+16),"")</f>
      </c>
      <c r="BI948">
        <f>IF($CH948&gt;=17,INDEX($AQ:$AQ,$CG948+17),"")</f>
      </c>
      <c r="BJ948">
        <f>IF($CH948&gt;=18,INDEX($AQ:$AQ,$CG948+18),"")</f>
      </c>
      <c r="BK948">
        <f>IF($CH948&gt;=19,INDEX($AQ:$AQ,$CG948+19),"")</f>
      </c>
      <c r="BL948">
        <f>IF($CH948&gt;=20,INDEX($AQ:$AQ,$CG948+20),"")</f>
      </c>
      <c r="BM948">
        <f>IF($CH948&gt;=21,INDEX($AQ:$AQ,$CG948+21),"")</f>
      </c>
      <c r="BN948">
        <f>IF($CH948&gt;=22,INDEX($AQ:$AQ,$CG948+22),"")</f>
      </c>
      <c r="BO948">
        <f>IF($CH948&gt;=23,INDEX($AQ:$AQ,$CG948+23),"")</f>
      </c>
      <c r="BP948">
        <f>IF($CH948&gt;=24,INDEX($AQ:$AQ,$CG948+24),"")</f>
      </c>
      <c r="BQ948">
        <f>IF($CH948&gt;=25,INDEX($AQ:$AQ,$CG948+25),"")</f>
      </c>
      <c r="BR948">
        <f>IF($CH948&gt;=26,INDEX($AQ:$AQ,$CG948+26),"")</f>
      </c>
      <c r="BS948">
        <f>IF($CH948&gt;=27,INDEX($AQ:$AQ,$CG948+27),"")</f>
      </c>
      <c r="BT948">
        <f>IF($CH948&gt;=28,INDEX($AQ:$AQ,$CG948+28),"")</f>
      </c>
      <c r="BU948">
        <f>IF($CH948&gt;=29,INDEX($AQ:$AQ,$CG948+29),"")</f>
      </c>
      <c r="BV948">
        <f>IF($CH948&gt;=30,INDEX($AQ:$AQ,$CG948+30),"")</f>
      </c>
      <c r="BW948">
        <f>IF($CH948&gt;=31,INDEX($AQ:$AQ,$CG948+31),"")</f>
      </c>
      <c r="BX948">
        <f>IF($CH948&gt;=32,INDEX($AQ:$AQ,$CG948+32),"")</f>
      </c>
      <c r="BY948">
        <f>IF($CH948&gt;=33,INDEX($AQ:$AQ,$CG948+33),"")</f>
      </c>
      <c r="BZ948">
        <f>IF($CH948&gt;=34,INDEX($AQ:$AQ,$CG948+34),"")</f>
      </c>
      <c r="CA948">
        <f>IF($CH948&gt;=35,INDEX($AQ:$AQ,$CG948+35),"")</f>
      </c>
      <c r="CB948">
        <f>IF($CH948&gt;=36,INDEX($AQ:$AQ,$CG948+36),"")</f>
      </c>
      <c r="CC948">
        <f>IF($CH948&gt;=37,INDEX($AQ:$AQ,$CG948+37),"")</f>
      </c>
      <c r="CD948">
        <f>IF($CH948&gt;=38,INDEX($AQ:$AQ,$CG948+38),"")</f>
      </c>
      <c r="CE948">
        <f>IF($CH948&gt;=39,INDEX($AQ:$AQ,$CG948+39),"")</f>
      </c>
      <c r="CF948">
        <f>IF($CH948&gt;=40,INDEX($AQ:$AQ,$CG948+40),"")</f>
      </c>
      <c r="CG948">
        <f>IFERROR(MATCH($AP948,$AQ$2:$AQ$134,0)+1,0)</f>
      </c>
      <c r="CH948">
        <f>IFERROR(INDEX($AR$2:$AR$134,MATCH($AP948,$AQ$2:$AQ$134,0)),0)</f>
      </c>
      <c r="CI948">
        <f>IFERROR(LEFT($L948,FIND(" - ",$L948)-1),$L948)</f>
      </c>
      <c r="CL948">
        <f>IF($DG948&gt;=1,INDEX($CJ:$CJ,$DF948+1),"")</f>
      </c>
      <c r="CM948">
        <f>IF($DG948&gt;=2,INDEX($CJ:$CJ,$DF948+2),"")</f>
      </c>
      <c r="CN948">
        <f>IF($DG948&gt;=3,INDEX($CJ:$CJ,$DF948+3),"")</f>
      </c>
      <c r="CO948">
        <f>IF($DG948&gt;=4,INDEX($CJ:$CJ,$DF948+4),"")</f>
      </c>
      <c r="CP948">
        <f>IF($DG948&gt;=5,INDEX($CJ:$CJ,$DF948+5),"")</f>
      </c>
      <c r="CQ948">
        <f>IF($DG948&gt;=6,INDEX($CJ:$CJ,$DF948+6),"")</f>
      </c>
      <c r="CR948">
        <f>IF($DG948&gt;=7,INDEX($CJ:$CJ,$DF948+7),"")</f>
      </c>
      <c r="CS948">
        <f>IF($DG948&gt;=8,INDEX($CJ:$CJ,$DF948+8),"")</f>
      </c>
      <c r="CT948">
        <f>IF($DG948&gt;=9,INDEX($CJ:$CJ,$DF948+9),"")</f>
      </c>
      <c r="CU948">
        <f>IF($DG948&gt;=10,INDEX($CJ:$CJ,$DF948+10),"")</f>
      </c>
      <c r="CV948">
        <f>IF($DG948&gt;=11,INDEX($CJ:$CJ,$DF948+11),"")</f>
      </c>
      <c r="CW948">
        <f>IF($DG948&gt;=12,INDEX($CJ:$CJ,$DF948+12),"")</f>
      </c>
      <c r="CX948">
        <f>IF($DG948&gt;=13,INDEX($CJ:$CJ,$DF948+13),"")</f>
      </c>
      <c r="CY948">
        <f>IF($DG948&gt;=14,INDEX($CJ:$CJ,$DF948+14),"")</f>
      </c>
      <c r="CZ948">
        <f>IF($DG948&gt;=15,INDEX($CJ:$CJ,$DF948+15),"")</f>
      </c>
      <c r="DA948">
        <f>IF($DG948&gt;=16,INDEX($CJ:$CJ,$DF948+16),"")</f>
      </c>
      <c r="DB948">
        <f>IF($DG948&gt;=17,INDEX($CJ:$CJ,$DF948+17),"")</f>
      </c>
      <c r="DC948">
        <f>IF($DG948&gt;=18,INDEX($CJ:$CJ,$DF948+18),"")</f>
      </c>
      <c r="DD948">
        <f>IF($DG948&gt;=19,INDEX($CJ:$CJ,$DF948+19),"")</f>
      </c>
      <c r="DE948">
        <f>IF($DG948&gt;=20,INDEX($CJ:$CJ,$DF948+20),"")</f>
      </c>
      <c r="DF948">
        <f>IFERROR(MATCH($CI948,$CJ$2:$CJ$263,0)+1,0)</f>
      </c>
      <c r="DG948">
        <f>IFERROR(INDEX($CK$2:$CK$263,MATCH($CI948,$CJ$2:$CJ$263,0)),0)</f>
      </c>
      <c r="DH948">
        <f>IFERROR(INDEX($AO:$AO,MATCH($N948,$AN:$AN,0))&amp;"","")</f>
      </c>
      <c r="DL948">
        <f>IF($GO948&gt;=1,INDEX($DI:$DI,$GN948+1),"")</f>
      </c>
      <c r="DM948">
        <f>IF($GO948&gt;=2,INDEX($DI:$DI,$GN948+2),"")</f>
      </c>
      <c r="DN948">
        <f>IF($GO948&gt;=3,INDEX($DI:$DI,$GN948+3),"")</f>
      </c>
      <c r="DO948">
        <f>IF($GO948&gt;=4,INDEX($DI:$DI,$GN948+4),"")</f>
      </c>
      <c r="DP948">
        <f>IF($GO948&gt;=5,INDEX($DI:$DI,$GN948+5),"")</f>
      </c>
      <c r="DQ948">
        <f>IF($GO948&gt;=6,INDEX($DI:$DI,$GN948+6),"")</f>
      </c>
      <c r="DR948">
        <f>IF($GO948&gt;=7,INDEX($DI:$DI,$GN948+7),"")</f>
      </c>
      <c r="DS948">
        <f>IF($GO948&gt;=8,INDEX($DI:$DI,$GN948+8),"")</f>
      </c>
      <c r="DT948">
        <f>IF($GO948&gt;=9,INDEX($DI:$DI,$GN948+9),"")</f>
      </c>
      <c r="DU948">
        <f>IF($GO948&gt;=10,INDEX($DI:$DI,$GN948+10),"")</f>
      </c>
      <c r="DV948">
        <f>IF($GO948&gt;=11,INDEX($DI:$DI,$GN948+11),"")</f>
      </c>
      <c r="DW948">
        <f>IF($GO948&gt;=12,INDEX($DI:$DI,$GN948+12),"")</f>
      </c>
      <c r="DX948">
        <f>IF($GO948&gt;=13,INDEX($DI:$DI,$GN948+13),"")</f>
      </c>
      <c r="DY948">
        <f>IF($GO948&gt;=14,INDEX($DI:$DI,$GN948+14),"")</f>
      </c>
      <c r="DZ948">
        <f>IF($GO948&gt;=15,INDEX($DI:$DI,$GN948+15),"")</f>
      </c>
      <c r="EA948">
        <f>IF($GO948&gt;=16,INDEX($DI:$DI,$GN948+16),"")</f>
      </c>
      <c r="EB948">
        <f>IF($GO948&gt;=17,INDEX($DI:$DI,$GN948+17),"")</f>
      </c>
      <c r="EC948">
        <f>IF($GO948&gt;=18,INDEX($DI:$DI,$GN948+18),"")</f>
      </c>
      <c r="ED948">
        <f>IF($GO948&gt;=19,INDEX($DI:$DI,$GN948+19),"")</f>
      </c>
      <c r="EE948">
        <f>IF($GO948&gt;=20,INDEX($DI:$DI,$GN948+20),"")</f>
      </c>
      <c r="EF948">
        <f>IF($GO948&gt;=21,INDEX($DI:$DI,$GN948+21),"")</f>
      </c>
      <c r="EG948">
        <f>IF($GO948&gt;=22,INDEX($DI:$DI,$GN948+22),"")</f>
      </c>
      <c r="EH948">
        <f>IF($GO948&gt;=23,INDEX($DI:$DI,$GN948+23),"")</f>
      </c>
      <c r="EI948">
        <f>IF($GO948&gt;=24,INDEX($DI:$DI,$GN948+24),"")</f>
      </c>
      <c r="EJ948">
        <f>IF($GO948&gt;=25,INDEX($DI:$DI,$GN948+25),"")</f>
      </c>
      <c r="EK948">
        <f>IF($GO948&gt;=26,INDEX($DI:$DI,$GN948+26),"")</f>
      </c>
      <c r="EL948">
        <f>IF($GO948&gt;=27,INDEX($DI:$DI,$GN948+27),"")</f>
      </c>
      <c r="EM948">
        <f>IF($GO948&gt;=28,INDEX($DI:$DI,$GN948+28),"")</f>
      </c>
      <c r="EN948">
        <f>IF($GO948&gt;=29,INDEX($DI:$DI,$GN948+29),"")</f>
      </c>
      <c r="EO948">
        <f>IF($GO948&gt;=30,INDEX($DI:$DI,$GN948+30),"")</f>
      </c>
      <c r="EP948">
        <f>IF($GO948&gt;=31,INDEX($DI:$DI,$GN948+31),"")</f>
      </c>
      <c r="EQ948">
        <f>IF($GO948&gt;=32,INDEX($DI:$DI,$GN948+32),"")</f>
      </c>
      <c r="ER948">
        <f>IF($GO948&gt;=33,INDEX($DI:$DI,$GN948+33),"")</f>
      </c>
      <c r="ES948">
        <f>IF($GO948&gt;=34,INDEX($DI:$DI,$GN948+34),"")</f>
      </c>
      <c r="ET948">
        <f>IF($GO948&gt;=35,INDEX($DI:$DI,$GN948+35),"")</f>
      </c>
      <c r="EU948">
        <f>IF($GO948&gt;=36,INDEX($DI:$DI,$GN948+36),"")</f>
      </c>
      <c r="EV948">
        <f>IF($GO948&gt;=37,INDEX($DI:$DI,$GN948+37),"")</f>
      </c>
      <c r="EW948">
        <f>IF($GO948&gt;=38,INDEX($DI:$DI,$GN948+38),"")</f>
      </c>
      <c r="EX948">
        <f>IF($GO948&gt;=39,INDEX($DI:$DI,$GN948+39),"")</f>
      </c>
      <c r="EY948">
        <f>IF($GO948&gt;=40,INDEX($DI:$DI,$GN948+40),"")</f>
      </c>
      <c r="EZ948">
        <f>IF($GO948&gt;=1,INDEX($DJ:$DJ,$GN948+1),"")</f>
      </c>
      <c r="FA948">
        <f>IF($GO948&gt;=2,INDEX($DJ:$DJ,$GN948+2),"")</f>
      </c>
      <c r="FB948">
        <f>IF($GO948&gt;=3,INDEX($DJ:$DJ,$GN948+3),"")</f>
      </c>
      <c r="FC948">
        <f>IF($GO948&gt;=4,INDEX($DJ:$DJ,$GN948+4),"")</f>
      </c>
      <c r="FD948">
        <f>IF($GO948&gt;=5,INDEX($DJ:$DJ,$GN948+5),"")</f>
      </c>
      <c r="FE948">
        <f>IF($GO948&gt;=6,INDEX($DJ:$DJ,$GN948+6),"")</f>
      </c>
      <c r="FF948">
        <f>IF($GO948&gt;=7,INDEX($DJ:$DJ,$GN948+7),"")</f>
      </c>
      <c r="FG948">
        <f>IF($GO948&gt;=8,INDEX($DJ:$DJ,$GN948+8),"")</f>
      </c>
      <c r="FH948">
        <f>IF($GO948&gt;=9,INDEX($DJ:$DJ,$GN948+9),"")</f>
      </c>
      <c r="FI948">
        <f>IF($GO948&gt;=10,INDEX($DJ:$DJ,$GN948+10),"")</f>
      </c>
      <c r="FJ948">
        <f>IF($GO948&gt;=11,INDEX($DJ:$DJ,$GN948+11),"")</f>
      </c>
      <c r="FK948">
        <f>IF($GO948&gt;=12,INDEX($DJ:$DJ,$GN948+12),"")</f>
      </c>
      <c r="FL948">
        <f>IF($GO948&gt;=13,INDEX($DJ:$DJ,$GN948+13),"")</f>
      </c>
      <c r="FM948">
        <f>IF($GO948&gt;=14,INDEX($DJ:$DJ,$GN948+14),"")</f>
      </c>
      <c r="FN948">
        <f>IF($GO948&gt;=15,INDEX($DJ:$DJ,$GN948+15),"")</f>
      </c>
      <c r="FO948">
        <f>IF($GO948&gt;=16,INDEX($DJ:$DJ,$GN948+16),"")</f>
      </c>
      <c r="FP948">
        <f>IF($GO948&gt;=17,INDEX($DJ:$DJ,$GN948+17),"")</f>
      </c>
      <c r="FQ948">
        <f>IF($GO948&gt;=18,INDEX($DJ:$DJ,$GN948+18),"")</f>
      </c>
      <c r="FR948">
        <f>IF($GO948&gt;=19,INDEX($DJ:$DJ,$GN948+19),"")</f>
      </c>
      <c r="FS948">
        <f>IF($GO948&gt;=20,INDEX($DJ:$DJ,$GN948+20),"")</f>
      </c>
      <c r="FT948">
        <f>IF($GO948&gt;=21,INDEX($DJ:$DJ,$GN948+21),"")</f>
      </c>
      <c r="FU948">
        <f>IF($GO948&gt;=22,INDEX($DJ:$DJ,$GN948+22),"")</f>
      </c>
      <c r="FV948">
        <f>IF($GO948&gt;=23,INDEX($DJ:$DJ,$GN948+23),"")</f>
      </c>
      <c r="FW948">
        <f>IF($GO948&gt;=24,INDEX($DJ:$DJ,$GN948+24),"")</f>
      </c>
      <c r="FX948">
        <f>IF($GO948&gt;=25,INDEX($DJ:$DJ,$GN948+25),"")</f>
      </c>
      <c r="FY948">
        <f>IF($GO948&gt;=26,INDEX($DJ:$DJ,$GN948+26),"")</f>
      </c>
      <c r="FZ948">
        <f>IF($GO948&gt;=27,INDEX($DJ:$DJ,$GN948+27),"")</f>
      </c>
      <c r="GA948">
        <f>IF($GO948&gt;=28,INDEX($DJ:$DJ,$GN948+28),"")</f>
      </c>
      <c r="GB948">
        <f>IF($GO948&gt;=29,INDEX($DJ:$DJ,$GN948+29),"")</f>
      </c>
      <c r="GC948">
        <f>IF($GO948&gt;=30,INDEX($DJ:$DJ,$GN948+30),"")</f>
      </c>
      <c r="GD948">
        <f>IF($GO948&gt;=31,INDEX($DJ:$DJ,$GN948+31),"")</f>
      </c>
      <c r="GE948">
        <f>IF($GO948&gt;=32,INDEX($DJ:$DJ,$GN948+32),"")</f>
      </c>
      <c r="GF948">
        <f>IF($GO948&gt;=33,INDEX($DJ:$DJ,$GN948+33),"")</f>
      </c>
      <c r="GG948">
        <f>IF($GO948&gt;=34,INDEX($DJ:$DJ,$GN948+34),"")</f>
      </c>
      <c r="GH948">
        <f>IF($GO948&gt;=35,INDEX($DJ:$DJ,$GN948+35),"")</f>
      </c>
      <c r="GI948">
        <f>IF($GO948&gt;=36,INDEX($DJ:$DJ,$GN948+36),"")</f>
      </c>
      <c r="GJ948">
        <f>IF($GO948&gt;=37,INDEX($DJ:$DJ,$GN948+37),"")</f>
      </c>
      <c r="GK948">
        <f>IF($GO948&gt;=38,INDEX($DJ:$DJ,$GN948+38),"")</f>
      </c>
      <c r="GL948">
        <f>IF($GO948&gt;=39,INDEX($DJ:$DJ,$GN948+39),"")</f>
      </c>
      <c r="GM948">
        <f>IF($GO948&gt;=40,INDEX($DJ:$DJ,$GN948+40),"")</f>
      </c>
      <c r="GN948">
        <f>IFERROR(MATCH($DH948,$DI$2:$DI$148,0)+1,0)</f>
      </c>
      <c r="GO948">
        <f>IFERROR(INDEX($DK$2:$DK$148,MATCH($DH948,$DI$2:$DI$148,0)),0)</f>
      </c>
      <c r="GP948">
        <f>IFERROR(MATCH($Y948,$DL$948:$EY$948,0),0)</f>
      </c>
      <c r="GQ948">
        <f>IF($GP948&gt;0,INDEX($EZ$948:$GM$948,$GP948),"")</f>
      </c>
      <c r="GT948">
        <f>IF($JC948&gt;=1,INDEX($GR:$GR,$JB948+1),"")</f>
      </c>
      <c r="GU948">
        <f>IF($JC948&gt;=2,INDEX($GR:$GR,$JB948+2),"")</f>
      </c>
      <c r="GV948">
        <f>IF($JC948&gt;=3,INDEX($GR:$GR,$JB948+3),"")</f>
      </c>
      <c r="GW948">
        <f>IF($JC948&gt;=4,INDEX($GR:$GR,$JB948+4),"")</f>
      </c>
      <c r="GX948">
        <f>IF($JC948&gt;=5,INDEX($GR:$GR,$JB948+5),"")</f>
      </c>
      <c r="GY948">
        <f>IF($JC948&gt;=6,INDEX($GR:$GR,$JB948+6),"")</f>
      </c>
      <c r="GZ948">
        <f>IF($JC948&gt;=7,INDEX($GR:$GR,$JB948+7),"")</f>
      </c>
      <c r="HA948">
        <f>IF($JC948&gt;=8,INDEX($GR:$GR,$JB948+8),"")</f>
      </c>
      <c r="HB948">
        <f>IF($JC948&gt;=9,INDEX($GR:$GR,$JB948+9),"")</f>
      </c>
      <c r="HC948">
        <f>IF($JC948&gt;=10,INDEX($GR:$GR,$JB948+10),"")</f>
      </c>
      <c r="HD948">
        <f>IF($JC948&gt;=11,INDEX($GR:$GR,$JB948+11),"")</f>
      </c>
      <c r="HE948">
        <f>IF($JC948&gt;=12,INDEX($GR:$GR,$JB948+12),"")</f>
      </c>
      <c r="HF948">
        <f>IF($JC948&gt;=13,INDEX($GR:$GR,$JB948+13),"")</f>
      </c>
      <c r="HG948">
        <f>IF($JC948&gt;=14,INDEX($GR:$GR,$JB948+14),"")</f>
      </c>
      <c r="HH948">
        <f>IF($JC948&gt;=15,INDEX($GR:$GR,$JB948+15),"")</f>
      </c>
      <c r="HI948">
        <f>IF($JC948&gt;=16,INDEX($GR:$GR,$JB948+16),"")</f>
      </c>
      <c r="HJ948">
        <f>IF($JC948&gt;=17,INDEX($GR:$GR,$JB948+17),"")</f>
      </c>
      <c r="HK948">
        <f>IF($JC948&gt;=18,INDEX($GR:$GR,$JB948+18),"")</f>
      </c>
      <c r="HL948">
        <f>IF($JC948&gt;=19,INDEX($GR:$GR,$JB948+19),"")</f>
      </c>
      <c r="HM948">
        <f>IF($JC948&gt;=20,INDEX($GR:$GR,$JB948+20),"")</f>
      </c>
      <c r="HN948">
        <f>IF($JC948&gt;=21,INDEX($GR:$GR,$JB948+21),"")</f>
      </c>
      <c r="HO948">
        <f>IF($JC948&gt;=22,INDEX($GR:$GR,$JB948+22),"")</f>
      </c>
      <c r="HP948">
        <f>IF($JC948&gt;=23,INDEX($GR:$GR,$JB948+23),"")</f>
      </c>
      <c r="HQ948">
        <f>IF($JC948&gt;=24,INDEX($GR:$GR,$JB948+24),"")</f>
      </c>
      <c r="HR948">
        <f>IF($JC948&gt;=25,INDEX($GR:$GR,$JB948+25),"")</f>
      </c>
      <c r="HS948">
        <f>IF($JC948&gt;=26,INDEX($GR:$GR,$JB948+26),"")</f>
      </c>
      <c r="HT948">
        <f>IF($JC948&gt;=27,INDEX($GR:$GR,$JB948+27),"")</f>
      </c>
      <c r="HU948">
        <f>IF($JC948&gt;=28,INDEX($GR:$GR,$JB948+28),"")</f>
      </c>
      <c r="HV948">
        <f>IF($JC948&gt;=29,INDEX($GR:$GR,$JB948+29),"")</f>
      </c>
      <c r="HW948">
        <f>IF($JC948&gt;=30,INDEX($GR:$GR,$JB948+30),"")</f>
      </c>
      <c r="HX948">
        <f>IF($JC948&gt;=31,INDEX($GR:$GR,$JB948+31),"")</f>
      </c>
      <c r="HY948">
        <f>IF($JC948&gt;=32,INDEX($GR:$GR,$JB948+32),"")</f>
      </c>
      <c r="HZ948">
        <f>IF($JC948&gt;=33,INDEX($GR:$GR,$JB948+33),"")</f>
      </c>
      <c r="IA948">
        <f>IF($JC948&gt;=34,INDEX($GR:$GR,$JB948+34),"")</f>
      </c>
      <c r="IB948">
        <f>IF($JC948&gt;=35,INDEX($GR:$GR,$JB948+35),"")</f>
      </c>
      <c r="IC948">
        <f>IF($JC948&gt;=36,INDEX($GR:$GR,$JB948+36),"")</f>
      </c>
      <c r="ID948">
        <f>IF($JC948&gt;=37,INDEX($GR:$GR,$JB948+37),"")</f>
      </c>
      <c r="IE948">
        <f>IF($JC948&gt;=38,INDEX($GR:$GR,$JB948+38),"")</f>
      </c>
      <c r="IF948">
        <f>IF($JC948&gt;=39,INDEX($GR:$GR,$JB948+39),"")</f>
      </c>
      <c r="IG948">
        <f>IF($JC948&gt;=40,INDEX($GR:$GR,$JB948+40),"")</f>
      </c>
      <c r="IH948">
        <f>IF($JC948&gt;=41,INDEX($GR:$GR,$JB948+41),"")</f>
      </c>
      <c r="II948">
        <f>IF($JC948&gt;=42,INDEX($GR:$GR,$JB948+42),"")</f>
      </c>
      <c r="IJ948">
        <f>IF($JC948&gt;=43,INDEX($GR:$GR,$JB948+43),"")</f>
      </c>
      <c r="IK948">
        <f>IF($JC948&gt;=44,INDEX($GR:$GR,$JB948+44),"")</f>
      </c>
      <c r="IL948">
        <f>IF($JC948&gt;=45,INDEX($GR:$GR,$JB948+45),"")</f>
      </c>
      <c r="IM948">
        <f>IF($JC948&gt;=46,INDEX($GR:$GR,$JB948+46),"")</f>
      </c>
      <c r="IN948">
        <f>IF($JC948&gt;=47,INDEX($GR:$GR,$JB948+47),"")</f>
      </c>
      <c r="IO948">
        <f>IF($JC948&gt;=48,INDEX($GR:$GR,$JB948+48),"")</f>
      </c>
      <c r="IP948">
        <f>IF($JC948&gt;=49,INDEX($GR:$GR,$JB948+49),"")</f>
      </c>
      <c r="IQ948">
        <f>IF($JC948&gt;=50,INDEX($GR:$GR,$JB948+50),"")</f>
      </c>
      <c r="IR948">
        <f>IF($JC948&gt;=51,INDEX($GR:$GR,$JB948+51),"")</f>
      </c>
      <c r="IS948">
        <f>IF($JC948&gt;=52,INDEX($GR:$GR,$JB948+52),"")</f>
      </c>
      <c r="IT948">
        <f>IF($JC948&gt;=53,INDEX($GR:$GR,$JB948+53),"")</f>
      </c>
      <c r="IU948">
        <f>IF($JC948&gt;=54,INDEX($GR:$GR,$JB948+54),"")</f>
      </c>
      <c r="IV948">
        <f>IF($JC948&gt;=55,INDEX($GR:$GR,$JB948+55),"")</f>
      </c>
      <c r="IW948">
        <f>IF($JC948&gt;=56,INDEX($GR:$GR,$JB948+56),"")</f>
      </c>
      <c r="IX948">
        <f>IF($JC948&gt;=57,INDEX($GR:$GR,$JB948+57),"")</f>
      </c>
      <c r="IY948">
        <f>IF($JC948&gt;=58,INDEX($GR:$GR,$JB948+58),"")</f>
      </c>
      <c r="IZ948">
        <f>IF($JC948&gt;=59,INDEX($GR:$GR,$JB948+59),"")</f>
      </c>
      <c r="JA948">
        <f>IF($JC948&gt;=60,INDEX($GR:$GR,$JB948+60),"")</f>
      </c>
      <c r="JB948">
        <f>IFERROR(MATCH($GQ948,$GR$2:$GR$324,0)+1,0)</f>
      </c>
      <c r="JC948">
        <f>IFERROR(INDEX($GS$2:$GS$324,MATCH($GQ948,$GR$2:$GR$324,0)),0)</f>
      </c>
      <c r="JD948" t="s">
        <v>40</v>
      </c>
      <c r="JE948" t="s">
        <v>40</v>
      </c>
    </row>
    <row r="949" spans="1:265" x14ac:dyDescent="0.25">
      <c r="Q949">
        <f>IF(OR($T949="",$P949=""),"",IFERROR($T949/$P949,0))</f>
      </c>
      <c r="R949">
        <f>IF($T949="","",
SUM($S949,$U949,$Z949,$V949,$X949)*
(1-IF($AA949="",0,VALUE($AA949)/100)))</f>
      </c>
      <c r="S949">
        <f>IF($T949="","",$T949)</f>
      </c>
      <c r="U949">
        <f>IF($T949="","",
IF($N949="","",
IF(ISNUMBER(SEARCH("exempt",LOWER($N949))),0,
$T949*(VALUE(SUBSTITUTE($N949,"%",""))/100))))</f>
      </c>
      <c r="AB949">
        <f>IFERROR(IF(FIND(" - ",$K949)&gt;0,MID($K949,FIND(" - ",$K949)+3,LEN($K949)),""),"")</f>
      </c>
      <c r="AK949" t="s">
        <v>1536</v>
      </c>
      <c r="AP949">
        <f>IFERROR(LEFT($K949,FIND(" - ",$K949)-1),$K949)</f>
      </c>
      <c r="AS949">
        <f>IF($CH949&gt;=1,INDEX($AQ:$AQ,$CG949+1),"")</f>
      </c>
      <c r="AT949">
        <f>IF($CH949&gt;=2,INDEX($AQ:$AQ,$CG949+2),"")</f>
      </c>
      <c r="AU949">
        <f>IF($CH949&gt;=3,INDEX($AQ:$AQ,$CG949+3),"")</f>
      </c>
      <c r="AV949">
        <f>IF($CH949&gt;=4,INDEX($AQ:$AQ,$CG949+4),"")</f>
      </c>
      <c r="AW949">
        <f>IF($CH949&gt;=5,INDEX($AQ:$AQ,$CG949+5),"")</f>
      </c>
      <c r="AX949">
        <f>IF($CH949&gt;=6,INDEX($AQ:$AQ,$CG949+6),"")</f>
      </c>
      <c r="AY949">
        <f>IF($CH949&gt;=7,INDEX($AQ:$AQ,$CG949+7),"")</f>
      </c>
      <c r="AZ949">
        <f>IF($CH949&gt;=8,INDEX($AQ:$AQ,$CG949+8),"")</f>
      </c>
      <c r="BA949">
        <f>IF($CH949&gt;=9,INDEX($AQ:$AQ,$CG949+9),"")</f>
      </c>
      <c r="BB949">
        <f>IF($CH949&gt;=10,INDEX($AQ:$AQ,$CG949+10),"")</f>
      </c>
      <c r="BC949">
        <f>IF($CH949&gt;=11,INDEX($AQ:$AQ,$CG949+11),"")</f>
      </c>
      <c r="BD949">
        <f>IF($CH949&gt;=12,INDEX($AQ:$AQ,$CG949+12),"")</f>
      </c>
      <c r="BE949">
        <f>IF($CH949&gt;=13,INDEX($AQ:$AQ,$CG949+13),"")</f>
      </c>
      <c r="BF949">
        <f>IF($CH949&gt;=14,INDEX($AQ:$AQ,$CG949+14),"")</f>
      </c>
      <c r="BG949">
        <f>IF($CH949&gt;=15,INDEX($AQ:$AQ,$CG949+15),"")</f>
      </c>
      <c r="BH949">
        <f>IF($CH949&gt;=16,INDEX($AQ:$AQ,$CG949+16),"")</f>
      </c>
      <c r="BI949">
        <f>IF($CH949&gt;=17,INDEX($AQ:$AQ,$CG949+17),"")</f>
      </c>
      <c r="BJ949">
        <f>IF($CH949&gt;=18,INDEX($AQ:$AQ,$CG949+18),"")</f>
      </c>
      <c r="BK949">
        <f>IF($CH949&gt;=19,INDEX($AQ:$AQ,$CG949+19),"")</f>
      </c>
      <c r="BL949">
        <f>IF($CH949&gt;=20,INDEX($AQ:$AQ,$CG949+20),"")</f>
      </c>
      <c r="BM949">
        <f>IF($CH949&gt;=21,INDEX($AQ:$AQ,$CG949+21),"")</f>
      </c>
      <c r="BN949">
        <f>IF($CH949&gt;=22,INDEX($AQ:$AQ,$CG949+22),"")</f>
      </c>
      <c r="BO949">
        <f>IF($CH949&gt;=23,INDEX($AQ:$AQ,$CG949+23),"")</f>
      </c>
      <c r="BP949">
        <f>IF($CH949&gt;=24,INDEX($AQ:$AQ,$CG949+24),"")</f>
      </c>
      <c r="BQ949">
        <f>IF($CH949&gt;=25,INDEX($AQ:$AQ,$CG949+25),"")</f>
      </c>
      <c r="BR949">
        <f>IF($CH949&gt;=26,INDEX($AQ:$AQ,$CG949+26),"")</f>
      </c>
      <c r="BS949">
        <f>IF($CH949&gt;=27,INDEX($AQ:$AQ,$CG949+27),"")</f>
      </c>
      <c r="BT949">
        <f>IF($CH949&gt;=28,INDEX($AQ:$AQ,$CG949+28),"")</f>
      </c>
      <c r="BU949">
        <f>IF($CH949&gt;=29,INDEX($AQ:$AQ,$CG949+29),"")</f>
      </c>
      <c r="BV949">
        <f>IF($CH949&gt;=30,INDEX($AQ:$AQ,$CG949+30),"")</f>
      </c>
      <c r="BW949">
        <f>IF($CH949&gt;=31,INDEX($AQ:$AQ,$CG949+31),"")</f>
      </c>
      <c r="BX949">
        <f>IF($CH949&gt;=32,INDEX($AQ:$AQ,$CG949+32),"")</f>
      </c>
      <c r="BY949">
        <f>IF($CH949&gt;=33,INDEX($AQ:$AQ,$CG949+33),"")</f>
      </c>
      <c r="BZ949">
        <f>IF($CH949&gt;=34,INDEX($AQ:$AQ,$CG949+34),"")</f>
      </c>
      <c r="CA949">
        <f>IF($CH949&gt;=35,INDEX($AQ:$AQ,$CG949+35),"")</f>
      </c>
      <c r="CB949">
        <f>IF($CH949&gt;=36,INDEX($AQ:$AQ,$CG949+36),"")</f>
      </c>
      <c r="CC949">
        <f>IF($CH949&gt;=37,INDEX($AQ:$AQ,$CG949+37),"")</f>
      </c>
      <c r="CD949">
        <f>IF($CH949&gt;=38,INDEX($AQ:$AQ,$CG949+38),"")</f>
      </c>
      <c r="CE949">
        <f>IF($CH949&gt;=39,INDEX($AQ:$AQ,$CG949+39),"")</f>
      </c>
      <c r="CF949">
        <f>IF($CH949&gt;=40,INDEX($AQ:$AQ,$CG949+40),"")</f>
      </c>
      <c r="CG949">
        <f>IFERROR(MATCH($AP949,$AQ$2:$AQ$134,0)+1,0)</f>
      </c>
      <c r="CH949">
        <f>IFERROR(INDEX($AR$2:$AR$134,MATCH($AP949,$AQ$2:$AQ$134,0)),0)</f>
      </c>
      <c r="CI949">
        <f>IFERROR(LEFT($L949,FIND(" - ",$L949)-1),$L949)</f>
      </c>
      <c r="CL949">
        <f>IF($DG949&gt;=1,INDEX($CJ:$CJ,$DF949+1),"")</f>
      </c>
      <c r="CM949">
        <f>IF($DG949&gt;=2,INDEX($CJ:$CJ,$DF949+2),"")</f>
      </c>
      <c r="CN949">
        <f>IF($DG949&gt;=3,INDEX($CJ:$CJ,$DF949+3),"")</f>
      </c>
      <c r="CO949">
        <f>IF($DG949&gt;=4,INDEX($CJ:$CJ,$DF949+4),"")</f>
      </c>
      <c r="CP949">
        <f>IF($DG949&gt;=5,INDEX($CJ:$CJ,$DF949+5),"")</f>
      </c>
      <c r="CQ949">
        <f>IF($DG949&gt;=6,INDEX($CJ:$CJ,$DF949+6),"")</f>
      </c>
      <c r="CR949">
        <f>IF($DG949&gt;=7,INDEX($CJ:$CJ,$DF949+7),"")</f>
      </c>
      <c r="CS949">
        <f>IF($DG949&gt;=8,INDEX($CJ:$CJ,$DF949+8),"")</f>
      </c>
      <c r="CT949">
        <f>IF($DG949&gt;=9,INDEX($CJ:$CJ,$DF949+9),"")</f>
      </c>
      <c r="CU949">
        <f>IF($DG949&gt;=10,INDEX($CJ:$CJ,$DF949+10),"")</f>
      </c>
      <c r="CV949">
        <f>IF($DG949&gt;=11,INDEX($CJ:$CJ,$DF949+11),"")</f>
      </c>
      <c r="CW949">
        <f>IF($DG949&gt;=12,INDEX($CJ:$CJ,$DF949+12),"")</f>
      </c>
      <c r="CX949">
        <f>IF($DG949&gt;=13,INDEX($CJ:$CJ,$DF949+13),"")</f>
      </c>
      <c r="CY949">
        <f>IF($DG949&gt;=14,INDEX($CJ:$CJ,$DF949+14),"")</f>
      </c>
      <c r="CZ949">
        <f>IF($DG949&gt;=15,INDEX($CJ:$CJ,$DF949+15),"")</f>
      </c>
      <c r="DA949">
        <f>IF($DG949&gt;=16,INDEX($CJ:$CJ,$DF949+16),"")</f>
      </c>
      <c r="DB949">
        <f>IF($DG949&gt;=17,INDEX($CJ:$CJ,$DF949+17),"")</f>
      </c>
      <c r="DC949">
        <f>IF($DG949&gt;=18,INDEX($CJ:$CJ,$DF949+18),"")</f>
      </c>
      <c r="DD949">
        <f>IF($DG949&gt;=19,INDEX($CJ:$CJ,$DF949+19),"")</f>
      </c>
      <c r="DE949">
        <f>IF($DG949&gt;=20,INDEX($CJ:$CJ,$DF949+20),"")</f>
      </c>
      <c r="DF949">
        <f>IFERROR(MATCH($CI949,$CJ$2:$CJ$263,0)+1,0)</f>
      </c>
      <c r="DG949">
        <f>IFERROR(INDEX($CK$2:$CK$263,MATCH($CI949,$CJ$2:$CJ$263,0)),0)</f>
      </c>
      <c r="DH949">
        <f>IFERROR(INDEX($AO:$AO,MATCH($N949,$AN:$AN,0))&amp;"","")</f>
      </c>
      <c r="DL949">
        <f>IF($GO949&gt;=1,INDEX($DI:$DI,$GN949+1),"")</f>
      </c>
      <c r="DM949">
        <f>IF($GO949&gt;=2,INDEX($DI:$DI,$GN949+2),"")</f>
      </c>
      <c r="DN949">
        <f>IF($GO949&gt;=3,INDEX($DI:$DI,$GN949+3),"")</f>
      </c>
      <c r="DO949">
        <f>IF($GO949&gt;=4,INDEX($DI:$DI,$GN949+4),"")</f>
      </c>
      <c r="DP949">
        <f>IF($GO949&gt;=5,INDEX($DI:$DI,$GN949+5),"")</f>
      </c>
      <c r="DQ949">
        <f>IF($GO949&gt;=6,INDEX($DI:$DI,$GN949+6),"")</f>
      </c>
      <c r="DR949">
        <f>IF($GO949&gt;=7,INDEX($DI:$DI,$GN949+7),"")</f>
      </c>
      <c r="DS949">
        <f>IF($GO949&gt;=8,INDEX($DI:$DI,$GN949+8),"")</f>
      </c>
      <c r="DT949">
        <f>IF($GO949&gt;=9,INDEX($DI:$DI,$GN949+9),"")</f>
      </c>
      <c r="DU949">
        <f>IF($GO949&gt;=10,INDEX($DI:$DI,$GN949+10),"")</f>
      </c>
      <c r="DV949">
        <f>IF($GO949&gt;=11,INDEX($DI:$DI,$GN949+11),"")</f>
      </c>
      <c r="DW949">
        <f>IF($GO949&gt;=12,INDEX($DI:$DI,$GN949+12),"")</f>
      </c>
      <c r="DX949">
        <f>IF($GO949&gt;=13,INDEX($DI:$DI,$GN949+13),"")</f>
      </c>
      <c r="DY949">
        <f>IF($GO949&gt;=14,INDEX($DI:$DI,$GN949+14),"")</f>
      </c>
      <c r="DZ949">
        <f>IF($GO949&gt;=15,INDEX($DI:$DI,$GN949+15),"")</f>
      </c>
      <c r="EA949">
        <f>IF($GO949&gt;=16,INDEX($DI:$DI,$GN949+16),"")</f>
      </c>
      <c r="EB949">
        <f>IF($GO949&gt;=17,INDEX($DI:$DI,$GN949+17),"")</f>
      </c>
      <c r="EC949">
        <f>IF($GO949&gt;=18,INDEX($DI:$DI,$GN949+18),"")</f>
      </c>
      <c r="ED949">
        <f>IF($GO949&gt;=19,INDEX($DI:$DI,$GN949+19),"")</f>
      </c>
      <c r="EE949">
        <f>IF($GO949&gt;=20,INDEX($DI:$DI,$GN949+20),"")</f>
      </c>
      <c r="EF949">
        <f>IF($GO949&gt;=21,INDEX($DI:$DI,$GN949+21),"")</f>
      </c>
      <c r="EG949">
        <f>IF($GO949&gt;=22,INDEX($DI:$DI,$GN949+22),"")</f>
      </c>
      <c r="EH949">
        <f>IF($GO949&gt;=23,INDEX($DI:$DI,$GN949+23),"")</f>
      </c>
      <c r="EI949">
        <f>IF($GO949&gt;=24,INDEX($DI:$DI,$GN949+24),"")</f>
      </c>
      <c r="EJ949">
        <f>IF($GO949&gt;=25,INDEX($DI:$DI,$GN949+25),"")</f>
      </c>
      <c r="EK949">
        <f>IF($GO949&gt;=26,INDEX($DI:$DI,$GN949+26),"")</f>
      </c>
      <c r="EL949">
        <f>IF($GO949&gt;=27,INDEX($DI:$DI,$GN949+27),"")</f>
      </c>
      <c r="EM949">
        <f>IF($GO949&gt;=28,INDEX($DI:$DI,$GN949+28),"")</f>
      </c>
      <c r="EN949">
        <f>IF($GO949&gt;=29,INDEX($DI:$DI,$GN949+29),"")</f>
      </c>
      <c r="EO949">
        <f>IF($GO949&gt;=30,INDEX($DI:$DI,$GN949+30),"")</f>
      </c>
      <c r="EP949">
        <f>IF($GO949&gt;=31,INDEX($DI:$DI,$GN949+31),"")</f>
      </c>
      <c r="EQ949">
        <f>IF($GO949&gt;=32,INDEX($DI:$DI,$GN949+32),"")</f>
      </c>
      <c r="ER949">
        <f>IF($GO949&gt;=33,INDEX($DI:$DI,$GN949+33),"")</f>
      </c>
      <c r="ES949">
        <f>IF($GO949&gt;=34,INDEX($DI:$DI,$GN949+34),"")</f>
      </c>
      <c r="ET949">
        <f>IF($GO949&gt;=35,INDEX($DI:$DI,$GN949+35),"")</f>
      </c>
      <c r="EU949">
        <f>IF($GO949&gt;=36,INDEX($DI:$DI,$GN949+36),"")</f>
      </c>
      <c r="EV949">
        <f>IF($GO949&gt;=37,INDEX($DI:$DI,$GN949+37),"")</f>
      </c>
      <c r="EW949">
        <f>IF($GO949&gt;=38,INDEX($DI:$DI,$GN949+38),"")</f>
      </c>
      <c r="EX949">
        <f>IF($GO949&gt;=39,INDEX($DI:$DI,$GN949+39),"")</f>
      </c>
      <c r="EY949">
        <f>IF($GO949&gt;=40,INDEX($DI:$DI,$GN949+40),"")</f>
      </c>
      <c r="EZ949">
        <f>IF($GO949&gt;=1,INDEX($DJ:$DJ,$GN949+1),"")</f>
      </c>
      <c r="FA949">
        <f>IF($GO949&gt;=2,INDEX($DJ:$DJ,$GN949+2),"")</f>
      </c>
      <c r="FB949">
        <f>IF($GO949&gt;=3,INDEX($DJ:$DJ,$GN949+3),"")</f>
      </c>
      <c r="FC949">
        <f>IF($GO949&gt;=4,INDEX($DJ:$DJ,$GN949+4),"")</f>
      </c>
      <c r="FD949">
        <f>IF($GO949&gt;=5,INDEX($DJ:$DJ,$GN949+5),"")</f>
      </c>
      <c r="FE949">
        <f>IF($GO949&gt;=6,INDEX($DJ:$DJ,$GN949+6),"")</f>
      </c>
      <c r="FF949">
        <f>IF($GO949&gt;=7,INDEX($DJ:$DJ,$GN949+7),"")</f>
      </c>
      <c r="FG949">
        <f>IF($GO949&gt;=8,INDEX($DJ:$DJ,$GN949+8),"")</f>
      </c>
      <c r="FH949">
        <f>IF($GO949&gt;=9,INDEX($DJ:$DJ,$GN949+9),"")</f>
      </c>
      <c r="FI949">
        <f>IF($GO949&gt;=10,INDEX($DJ:$DJ,$GN949+10),"")</f>
      </c>
      <c r="FJ949">
        <f>IF($GO949&gt;=11,INDEX($DJ:$DJ,$GN949+11),"")</f>
      </c>
      <c r="FK949">
        <f>IF($GO949&gt;=12,INDEX($DJ:$DJ,$GN949+12),"")</f>
      </c>
      <c r="FL949">
        <f>IF($GO949&gt;=13,INDEX($DJ:$DJ,$GN949+13),"")</f>
      </c>
      <c r="FM949">
        <f>IF($GO949&gt;=14,INDEX($DJ:$DJ,$GN949+14),"")</f>
      </c>
      <c r="FN949">
        <f>IF($GO949&gt;=15,INDEX($DJ:$DJ,$GN949+15),"")</f>
      </c>
      <c r="FO949">
        <f>IF($GO949&gt;=16,INDEX($DJ:$DJ,$GN949+16),"")</f>
      </c>
      <c r="FP949">
        <f>IF($GO949&gt;=17,INDEX($DJ:$DJ,$GN949+17),"")</f>
      </c>
      <c r="FQ949">
        <f>IF($GO949&gt;=18,INDEX($DJ:$DJ,$GN949+18),"")</f>
      </c>
      <c r="FR949">
        <f>IF($GO949&gt;=19,INDEX($DJ:$DJ,$GN949+19),"")</f>
      </c>
      <c r="FS949">
        <f>IF($GO949&gt;=20,INDEX($DJ:$DJ,$GN949+20),"")</f>
      </c>
      <c r="FT949">
        <f>IF($GO949&gt;=21,INDEX($DJ:$DJ,$GN949+21),"")</f>
      </c>
      <c r="FU949">
        <f>IF($GO949&gt;=22,INDEX($DJ:$DJ,$GN949+22),"")</f>
      </c>
      <c r="FV949">
        <f>IF($GO949&gt;=23,INDEX($DJ:$DJ,$GN949+23),"")</f>
      </c>
      <c r="FW949">
        <f>IF($GO949&gt;=24,INDEX($DJ:$DJ,$GN949+24),"")</f>
      </c>
      <c r="FX949">
        <f>IF($GO949&gt;=25,INDEX($DJ:$DJ,$GN949+25),"")</f>
      </c>
      <c r="FY949">
        <f>IF($GO949&gt;=26,INDEX($DJ:$DJ,$GN949+26),"")</f>
      </c>
      <c r="FZ949">
        <f>IF($GO949&gt;=27,INDEX($DJ:$DJ,$GN949+27),"")</f>
      </c>
      <c r="GA949">
        <f>IF($GO949&gt;=28,INDEX($DJ:$DJ,$GN949+28),"")</f>
      </c>
      <c r="GB949">
        <f>IF($GO949&gt;=29,INDEX($DJ:$DJ,$GN949+29),"")</f>
      </c>
      <c r="GC949">
        <f>IF($GO949&gt;=30,INDEX($DJ:$DJ,$GN949+30),"")</f>
      </c>
      <c r="GD949">
        <f>IF($GO949&gt;=31,INDEX($DJ:$DJ,$GN949+31),"")</f>
      </c>
      <c r="GE949">
        <f>IF($GO949&gt;=32,INDEX($DJ:$DJ,$GN949+32),"")</f>
      </c>
      <c r="GF949">
        <f>IF($GO949&gt;=33,INDEX($DJ:$DJ,$GN949+33),"")</f>
      </c>
      <c r="GG949">
        <f>IF($GO949&gt;=34,INDEX($DJ:$DJ,$GN949+34),"")</f>
      </c>
      <c r="GH949">
        <f>IF($GO949&gt;=35,INDEX($DJ:$DJ,$GN949+35),"")</f>
      </c>
      <c r="GI949">
        <f>IF($GO949&gt;=36,INDEX($DJ:$DJ,$GN949+36),"")</f>
      </c>
      <c r="GJ949">
        <f>IF($GO949&gt;=37,INDEX($DJ:$DJ,$GN949+37),"")</f>
      </c>
      <c r="GK949">
        <f>IF($GO949&gt;=38,INDEX($DJ:$DJ,$GN949+38),"")</f>
      </c>
      <c r="GL949">
        <f>IF($GO949&gt;=39,INDEX($DJ:$DJ,$GN949+39),"")</f>
      </c>
      <c r="GM949">
        <f>IF($GO949&gt;=40,INDEX($DJ:$DJ,$GN949+40),"")</f>
      </c>
      <c r="GN949">
        <f>IFERROR(MATCH($DH949,$DI$2:$DI$148,0)+1,0)</f>
      </c>
      <c r="GO949">
        <f>IFERROR(INDEX($DK$2:$DK$148,MATCH($DH949,$DI$2:$DI$148,0)),0)</f>
      </c>
      <c r="GP949">
        <f>IFERROR(MATCH($Y949,$DL$949:$EY$949,0),0)</f>
      </c>
      <c r="GQ949">
        <f>IF($GP949&gt;0,INDEX($EZ$949:$GM$949,$GP949),"")</f>
      </c>
      <c r="GT949">
        <f>IF($JC949&gt;=1,INDEX($GR:$GR,$JB949+1),"")</f>
      </c>
      <c r="GU949">
        <f>IF($JC949&gt;=2,INDEX($GR:$GR,$JB949+2),"")</f>
      </c>
      <c r="GV949">
        <f>IF($JC949&gt;=3,INDEX($GR:$GR,$JB949+3),"")</f>
      </c>
      <c r="GW949">
        <f>IF($JC949&gt;=4,INDEX($GR:$GR,$JB949+4),"")</f>
      </c>
      <c r="GX949">
        <f>IF($JC949&gt;=5,INDEX($GR:$GR,$JB949+5),"")</f>
      </c>
      <c r="GY949">
        <f>IF($JC949&gt;=6,INDEX($GR:$GR,$JB949+6),"")</f>
      </c>
      <c r="GZ949">
        <f>IF($JC949&gt;=7,INDEX($GR:$GR,$JB949+7),"")</f>
      </c>
      <c r="HA949">
        <f>IF($JC949&gt;=8,INDEX($GR:$GR,$JB949+8),"")</f>
      </c>
      <c r="HB949">
        <f>IF($JC949&gt;=9,INDEX($GR:$GR,$JB949+9),"")</f>
      </c>
      <c r="HC949">
        <f>IF($JC949&gt;=10,INDEX($GR:$GR,$JB949+10),"")</f>
      </c>
      <c r="HD949">
        <f>IF($JC949&gt;=11,INDEX($GR:$GR,$JB949+11),"")</f>
      </c>
      <c r="HE949">
        <f>IF($JC949&gt;=12,INDEX($GR:$GR,$JB949+12),"")</f>
      </c>
      <c r="HF949">
        <f>IF($JC949&gt;=13,INDEX($GR:$GR,$JB949+13),"")</f>
      </c>
      <c r="HG949">
        <f>IF($JC949&gt;=14,INDEX($GR:$GR,$JB949+14),"")</f>
      </c>
      <c r="HH949">
        <f>IF($JC949&gt;=15,INDEX($GR:$GR,$JB949+15),"")</f>
      </c>
      <c r="HI949">
        <f>IF($JC949&gt;=16,INDEX($GR:$GR,$JB949+16),"")</f>
      </c>
      <c r="HJ949">
        <f>IF($JC949&gt;=17,INDEX($GR:$GR,$JB949+17),"")</f>
      </c>
      <c r="HK949">
        <f>IF($JC949&gt;=18,INDEX($GR:$GR,$JB949+18),"")</f>
      </c>
      <c r="HL949">
        <f>IF($JC949&gt;=19,INDEX($GR:$GR,$JB949+19),"")</f>
      </c>
      <c r="HM949">
        <f>IF($JC949&gt;=20,INDEX($GR:$GR,$JB949+20),"")</f>
      </c>
      <c r="HN949">
        <f>IF($JC949&gt;=21,INDEX($GR:$GR,$JB949+21),"")</f>
      </c>
      <c r="HO949">
        <f>IF($JC949&gt;=22,INDEX($GR:$GR,$JB949+22),"")</f>
      </c>
      <c r="HP949">
        <f>IF($JC949&gt;=23,INDEX($GR:$GR,$JB949+23),"")</f>
      </c>
      <c r="HQ949">
        <f>IF($JC949&gt;=24,INDEX($GR:$GR,$JB949+24),"")</f>
      </c>
      <c r="HR949">
        <f>IF($JC949&gt;=25,INDEX($GR:$GR,$JB949+25),"")</f>
      </c>
      <c r="HS949">
        <f>IF($JC949&gt;=26,INDEX($GR:$GR,$JB949+26),"")</f>
      </c>
      <c r="HT949">
        <f>IF($JC949&gt;=27,INDEX($GR:$GR,$JB949+27),"")</f>
      </c>
      <c r="HU949">
        <f>IF($JC949&gt;=28,INDEX($GR:$GR,$JB949+28),"")</f>
      </c>
      <c r="HV949">
        <f>IF($JC949&gt;=29,INDEX($GR:$GR,$JB949+29),"")</f>
      </c>
      <c r="HW949">
        <f>IF($JC949&gt;=30,INDEX($GR:$GR,$JB949+30),"")</f>
      </c>
      <c r="HX949">
        <f>IF($JC949&gt;=31,INDEX($GR:$GR,$JB949+31),"")</f>
      </c>
      <c r="HY949">
        <f>IF($JC949&gt;=32,INDEX($GR:$GR,$JB949+32),"")</f>
      </c>
      <c r="HZ949">
        <f>IF($JC949&gt;=33,INDEX($GR:$GR,$JB949+33),"")</f>
      </c>
      <c r="IA949">
        <f>IF($JC949&gt;=34,INDEX($GR:$GR,$JB949+34),"")</f>
      </c>
      <c r="IB949">
        <f>IF($JC949&gt;=35,INDEX($GR:$GR,$JB949+35),"")</f>
      </c>
      <c r="IC949">
        <f>IF($JC949&gt;=36,INDEX($GR:$GR,$JB949+36),"")</f>
      </c>
      <c r="ID949">
        <f>IF($JC949&gt;=37,INDEX($GR:$GR,$JB949+37),"")</f>
      </c>
      <c r="IE949">
        <f>IF($JC949&gt;=38,INDEX($GR:$GR,$JB949+38),"")</f>
      </c>
      <c r="IF949">
        <f>IF($JC949&gt;=39,INDEX($GR:$GR,$JB949+39),"")</f>
      </c>
      <c r="IG949">
        <f>IF($JC949&gt;=40,INDEX($GR:$GR,$JB949+40),"")</f>
      </c>
      <c r="IH949">
        <f>IF($JC949&gt;=41,INDEX($GR:$GR,$JB949+41),"")</f>
      </c>
      <c r="II949">
        <f>IF($JC949&gt;=42,INDEX($GR:$GR,$JB949+42),"")</f>
      </c>
      <c r="IJ949">
        <f>IF($JC949&gt;=43,INDEX($GR:$GR,$JB949+43),"")</f>
      </c>
      <c r="IK949">
        <f>IF($JC949&gt;=44,INDEX($GR:$GR,$JB949+44),"")</f>
      </c>
      <c r="IL949">
        <f>IF($JC949&gt;=45,INDEX($GR:$GR,$JB949+45),"")</f>
      </c>
      <c r="IM949">
        <f>IF($JC949&gt;=46,INDEX($GR:$GR,$JB949+46),"")</f>
      </c>
      <c r="IN949">
        <f>IF($JC949&gt;=47,INDEX($GR:$GR,$JB949+47),"")</f>
      </c>
      <c r="IO949">
        <f>IF($JC949&gt;=48,INDEX($GR:$GR,$JB949+48),"")</f>
      </c>
      <c r="IP949">
        <f>IF($JC949&gt;=49,INDEX($GR:$GR,$JB949+49),"")</f>
      </c>
      <c r="IQ949">
        <f>IF($JC949&gt;=50,INDEX($GR:$GR,$JB949+50),"")</f>
      </c>
      <c r="IR949">
        <f>IF($JC949&gt;=51,INDEX($GR:$GR,$JB949+51),"")</f>
      </c>
      <c r="IS949">
        <f>IF($JC949&gt;=52,INDEX($GR:$GR,$JB949+52),"")</f>
      </c>
      <c r="IT949">
        <f>IF($JC949&gt;=53,INDEX($GR:$GR,$JB949+53),"")</f>
      </c>
      <c r="IU949">
        <f>IF($JC949&gt;=54,INDEX($GR:$GR,$JB949+54),"")</f>
      </c>
      <c r="IV949">
        <f>IF($JC949&gt;=55,INDEX($GR:$GR,$JB949+55),"")</f>
      </c>
      <c r="IW949">
        <f>IF($JC949&gt;=56,INDEX($GR:$GR,$JB949+56),"")</f>
      </c>
      <c r="IX949">
        <f>IF($JC949&gt;=57,INDEX($GR:$GR,$JB949+57),"")</f>
      </c>
      <c r="IY949">
        <f>IF($JC949&gt;=58,INDEX($GR:$GR,$JB949+58),"")</f>
      </c>
      <c r="IZ949">
        <f>IF($JC949&gt;=59,INDEX($GR:$GR,$JB949+59),"")</f>
      </c>
      <c r="JA949">
        <f>IF($JC949&gt;=60,INDEX($GR:$GR,$JB949+60),"")</f>
      </c>
      <c r="JB949">
        <f>IFERROR(MATCH($GQ949,$GR$2:$GR$324,0)+1,0)</f>
      </c>
      <c r="JC949">
        <f>IFERROR(INDEX($GS$2:$GS$324,MATCH($GQ949,$GR$2:$GR$324,0)),0)</f>
      </c>
      <c r="JD949" t="s">
        <v>40</v>
      </c>
      <c r="JE949" t="s">
        <v>40</v>
      </c>
    </row>
    <row r="950" spans="1:265" x14ac:dyDescent="0.25">
      <c r="Q950">
        <f>IF(OR($T950="",$P950=""),"",IFERROR($T950/$P950,0))</f>
      </c>
      <c r="R950">
        <f>IF($T950="","",
SUM($S950,$U950,$Z950,$V950,$X950)*
(1-IF($AA950="",0,VALUE($AA950)/100)))</f>
      </c>
      <c r="S950">
        <f>IF($T950="","",$T950)</f>
      </c>
      <c r="U950">
        <f>IF($T950="","",
IF($N950="","",
IF(ISNUMBER(SEARCH("exempt",LOWER($N950))),0,
$T950*(VALUE(SUBSTITUTE($N950,"%",""))/100))))</f>
      </c>
      <c r="AB950">
        <f>IFERROR(IF(FIND(" - ",$K950)&gt;0,MID($K950,FIND(" - ",$K950)+3,LEN($K950)),""),"")</f>
      </c>
      <c r="AK950" t="s">
        <v>1537</v>
      </c>
      <c r="AP950">
        <f>IFERROR(LEFT($K950,FIND(" - ",$K950)-1),$K950)</f>
      </c>
      <c r="AS950">
        <f>IF($CH950&gt;=1,INDEX($AQ:$AQ,$CG950+1),"")</f>
      </c>
      <c r="AT950">
        <f>IF($CH950&gt;=2,INDEX($AQ:$AQ,$CG950+2),"")</f>
      </c>
      <c r="AU950">
        <f>IF($CH950&gt;=3,INDEX($AQ:$AQ,$CG950+3),"")</f>
      </c>
      <c r="AV950">
        <f>IF($CH950&gt;=4,INDEX($AQ:$AQ,$CG950+4),"")</f>
      </c>
      <c r="AW950">
        <f>IF($CH950&gt;=5,INDEX($AQ:$AQ,$CG950+5),"")</f>
      </c>
      <c r="AX950">
        <f>IF($CH950&gt;=6,INDEX($AQ:$AQ,$CG950+6),"")</f>
      </c>
      <c r="AY950">
        <f>IF($CH950&gt;=7,INDEX($AQ:$AQ,$CG950+7),"")</f>
      </c>
      <c r="AZ950">
        <f>IF($CH950&gt;=8,INDEX($AQ:$AQ,$CG950+8),"")</f>
      </c>
      <c r="BA950">
        <f>IF($CH950&gt;=9,INDEX($AQ:$AQ,$CG950+9),"")</f>
      </c>
      <c r="BB950">
        <f>IF($CH950&gt;=10,INDEX($AQ:$AQ,$CG950+10),"")</f>
      </c>
      <c r="BC950">
        <f>IF($CH950&gt;=11,INDEX($AQ:$AQ,$CG950+11),"")</f>
      </c>
      <c r="BD950">
        <f>IF($CH950&gt;=12,INDEX($AQ:$AQ,$CG950+12),"")</f>
      </c>
      <c r="BE950">
        <f>IF($CH950&gt;=13,INDEX($AQ:$AQ,$CG950+13),"")</f>
      </c>
      <c r="BF950">
        <f>IF($CH950&gt;=14,INDEX($AQ:$AQ,$CG950+14),"")</f>
      </c>
      <c r="BG950">
        <f>IF($CH950&gt;=15,INDEX($AQ:$AQ,$CG950+15),"")</f>
      </c>
      <c r="BH950">
        <f>IF($CH950&gt;=16,INDEX($AQ:$AQ,$CG950+16),"")</f>
      </c>
      <c r="BI950">
        <f>IF($CH950&gt;=17,INDEX($AQ:$AQ,$CG950+17),"")</f>
      </c>
      <c r="BJ950">
        <f>IF($CH950&gt;=18,INDEX($AQ:$AQ,$CG950+18),"")</f>
      </c>
      <c r="BK950">
        <f>IF($CH950&gt;=19,INDEX($AQ:$AQ,$CG950+19),"")</f>
      </c>
      <c r="BL950">
        <f>IF($CH950&gt;=20,INDEX($AQ:$AQ,$CG950+20),"")</f>
      </c>
      <c r="BM950">
        <f>IF($CH950&gt;=21,INDEX($AQ:$AQ,$CG950+21),"")</f>
      </c>
      <c r="BN950">
        <f>IF($CH950&gt;=22,INDEX($AQ:$AQ,$CG950+22),"")</f>
      </c>
      <c r="BO950">
        <f>IF($CH950&gt;=23,INDEX($AQ:$AQ,$CG950+23),"")</f>
      </c>
      <c r="BP950">
        <f>IF($CH950&gt;=24,INDEX($AQ:$AQ,$CG950+24),"")</f>
      </c>
      <c r="BQ950">
        <f>IF($CH950&gt;=25,INDEX($AQ:$AQ,$CG950+25),"")</f>
      </c>
      <c r="BR950">
        <f>IF($CH950&gt;=26,INDEX($AQ:$AQ,$CG950+26),"")</f>
      </c>
      <c r="BS950">
        <f>IF($CH950&gt;=27,INDEX($AQ:$AQ,$CG950+27),"")</f>
      </c>
      <c r="BT950">
        <f>IF($CH950&gt;=28,INDEX($AQ:$AQ,$CG950+28),"")</f>
      </c>
      <c r="BU950">
        <f>IF($CH950&gt;=29,INDEX($AQ:$AQ,$CG950+29),"")</f>
      </c>
      <c r="BV950">
        <f>IF($CH950&gt;=30,INDEX($AQ:$AQ,$CG950+30),"")</f>
      </c>
      <c r="BW950">
        <f>IF($CH950&gt;=31,INDEX($AQ:$AQ,$CG950+31),"")</f>
      </c>
      <c r="BX950">
        <f>IF($CH950&gt;=32,INDEX($AQ:$AQ,$CG950+32),"")</f>
      </c>
      <c r="BY950">
        <f>IF($CH950&gt;=33,INDEX($AQ:$AQ,$CG950+33),"")</f>
      </c>
      <c r="BZ950">
        <f>IF($CH950&gt;=34,INDEX($AQ:$AQ,$CG950+34),"")</f>
      </c>
      <c r="CA950">
        <f>IF($CH950&gt;=35,INDEX($AQ:$AQ,$CG950+35),"")</f>
      </c>
      <c r="CB950">
        <f>IF($CH950&gt;=36,INDEX($AQ:$AQ,$CG950+36),"")</f>
      </c>
      <c r="CC950">
        <f>IF($CH950&gt;=37,INDEX($AQ:$AQ,$CG950+37),"")</f>
      </c>
      <c r="CD950">
        <f>IF($CH950&gt;=38,INDEX($AQ:$AQ,$CG950+38),"")</f>
      </c>
      <c r="CE950">
        <f>IF($CH950&gt;=39,INDEX($AQ:$AQ,$CG950+39),"")</f>
      </c>
      <c r="CF950">
        <f>IF($CH950&gt;=40,INDEX($AQ:$AQ,$CG950+40),"")</f>
      </c>
      <c r="CG950">
        <f>IFERROR(MATCH($AP950,$AQ$2:$AQ$134,0)+1,0)</f>
      </c>
      <c r="CH950">
        <f>IFERROR(INDEX($AR$2:$AR$134,MATCH($AP950,$AQ$2:$AQ$134,0)),0)</f>
      </c>
      <c r="CI950">
        <f>IFERROR(LEFT($L950,FIND(" - ",$L950)-1),$L950)</f>
      </c>
      <c r="CL950">
        <f>IF($DG950&gt;=1,INDEX($CJ:$CJ,$DF950+1),"")</f>
      </c>
      <c r="CM950">
        <f>IF($DG950&gt;=2,INDEX($CJ:$CJ,$DF950+2),"")</f>
      </c>
      <c r="CN950">
        <f>IF($DG950&gt;=3,INDEX($CJ:$CJ,$DF950+3),"")</f>
      </c>
      <c r="CO950">
        <f>IF($DG950&gt;=4,INDEX($CJ:$CJ,$DF950+4),"")</f>
      </c>
      <c r="CP950">
        <f>IF($DG950&gt;=5,INDEX($CJ:$CJ,$DF950+5),"")</f>
      </c>
      <c r="CQ950">
        <f>IF($DG950&gt;=6,INDEX($CJ:$CJ,$DF950+6),"")</f>
      </c>
      <c r="CR950">
        <f>IF($DG950&gt;=7,INDEX($CJ:$CJ,$DF950+7),"")</f>
      </c>
      <c r="CS950">
        <f>IF($DG950&gt;=8,INDEX($CJ:$CJ,$DF950+8),"")</f>
      </c>
      <c r="CT950">
        <f>IF($DG950&gt;=9,INDEX($CJ:$CJ,$DF950+9),"")</f>
      </c>
      <c r="CU950">
        <f>IF($DG950&gt;=10,INDEX($CJ:$CJ,$DF950+10),"")</f>
      </c>
      <c r="CV950">
        <f>IF($DG950&gt;=11,INDEX($CJ:$CJ,$DF950+11),"")</f>
      </c>
      <c r="CW950">
        <f>IF($DG950&gt;=12,INDEX($CJ:$CJ,$DF950+12),"")</f>
      </c>
      <c r="CX950">
        <f>IF($DG950&gt;=13,INDEX($CJ:$CJ,$DF950+13),"")</f>
      </c>
      <c r="CY950">
        <f>IF($DG950&gt;=14,INDEX($CJ:$CJ,$DF950+14),"")</f>
      </c>
      <c r="CZ950">
        <f>IF($DG950&gt;=15,INDEX($CJ:$CJ,$DF950+15),"")</f>
      </c>
      <c r="DA950">
        <f>IF($DG950&gt;=16,INDEX($CJ:$CJ,$DF950+16),"")</f>
      </c>
      <c r="DB950">
        <f>IF($DG950&gt;=17,INDEX($CJ:$CJ,$DF950+17),"")</f>
      </c>
      <c r="DC950">
        <f>IF($DG950&gt;=18,INDEX($CJ:$CJ,$DF950+18),"")</f>
      </c>
      <c r="DD950">
        <f>IF($DG950&gt;=19,INDEX($CJ:$CJ,$DF950+19),"")</f>
      </c>
      <c r="DE950">
        <f>IF($DG950&gt;=20,INDEX($CJ:$CJ,$DF950+20),"")</f>
      </c>
      <c r="DF950">
        <f>IFERROR(MATCH($CI950,$CJ$2:$CJ$263,0)+1,0)</f>
      </c>
      <c r="DG950">
        <f>IFERROR(INDEX($CK$2:$CK$263,MATCH($CI950,$CJ$2:$CJ$263,0)),0)</f>
      </c>
      <c r="DH950">
        <f>IFERROR(INDEX($AO:$AO,MATCH($N950,$AN:$AN,0))&amp;"","")</f>
      </c>
      <c r="DL950">
        <f>IF($GO950&gt;=1,INDEX($DI:$DI,$GN950+1),"")</f>
      </c>
      <c r="DM950">
        <f>IF($GO950&gt;=2,INDEX($DI:$DI,$GN950+2),"")</f>
      </c>
      <c r="DN950">
        <f>IF($GO950&gt;=3,INDEX($DI:$DI,$GN950+3),"")</f>
      </c>
      <c r="DO950">
        <f>IF($GO950&gt;=4,INDEX($DI:$DI,$GN950+4),"")</f>
      </c>
      <c r="DP950">
        <f>IF($GO950&gt;=5,INDEX($DI:$DI,$GN950+5),"")</f>
      </c>
      <c r="DQ950">
        <f>IF($GO950&gt;=6,INDEX($DI:$DI,$GN950+6),"")</f>
      </c>
      <c r="DR950">
        <f>IF($GO950&gt;=7,INDEX($DI:$DI,$GN950+7),"")</f>
      </c>
      <c r="DS950">
        <f>IF($GO950&gt;=8,INDEX($DI:$DI,$GN950+8),"")</f>
      </c>
      <c r="DT950">
        <f>IF($GO950&gt;=9,INDEX($DI:$DI,$GN950+9),"")</f>
      </c>
      <c r="DU950">
        <f>IF($GO950&gt;=10,INDEX($DI:$DI,$GN950+10),"")</f>
      </c>
      <c r="DV950">
        <f>IF($GO950&gt;=11,INDEX($DI:$DI,$GN950+11),"")</f>
      </c>
      <c r="DW950">
        <f>IF($GO950&gt;=12,INDEX($DI:$DI,$GN950+12),"")</f>
      </c>
      <c r="DX950">
        <f>IF($GO950&gt;=13,INDEX($DI:$DI,$GN950+13),"")</f>
      </c>
      <c r="DY950">
        <f>IF($GO950&gt;=14,INDEX($DI:$DI,$GN950+14),"")</f>
      </c>
      <c r="DZ950">
        <f>IF($GO950&gt;=15,INDEX($DI:$DI,$GN950+15),"")</f>
      </c>
      <c r="EA950">
        <f>IF($GO950&gt;=16,INDEX($DI:$DI,$GN950+16),"")</f>
      </c>
      <c r="EB950">
        <f>IF($GO950&gt;=17,INDEX($DI:$DI,$GN950+17),"")</f>
      </c>
      <c r="EC950">
        <f>IF($GO950&gt;=18,INDEX($DI:$DI,$GN950+18),"")</f>
      </c>
      <c r="ED950">
        <f>IF($GO950&gt;=19,INDEX($DI:$DI,$GN950+19),"")</f>
      </c>
      <c r="EE950">
        <f>IF($GO950&gt;=20,INDEX($DI:$DI,$GN950+20),"")</f>
      </c>
      <c r="EF950">
        <f>IF($GO950&gt;=21,INDEX($DI:$DI,$GN950+21),"")</f>
      </c>
      <c r="EG950">
        <f>IF($GO950&gt;=22,INDEX($DI:$DI,$GN950+22),"")</f>
      </c>
      <c r="EH950">
        <f>IF($GO950&gt;=23,INDEX($DI:$DI,$GN950+23),"")</f>
      </c>
      <c r="EI950">
        <f>IF($GO950&gt;=24,INDEX($DI:$DI,$GN950+24),"")</f>
      </c>
      <c r="EJ950">
        <f>IF($GO950&gt;=25,INDEX($DI:$DI,$GN950+25),"")</f>
      </c>
      <c r="EK950">
        <f>IF($GO950&gt;=26,INDEX($DI:$DI,$GN950+26),"")</f>
      </c>
      <c r="EL950">
        <f>IF($GO950&gt;=27,INDEX($DI:$DI,$GN950+27),"")</f>
      </c>
      <c r="EM950">
        <f>IF($GO950&gt;=28,INDEX($DI:$DI,$GN950+28),"")</f>
      </c>
      <c r="EN950">
        <f>IF($GO950&gt;=29,INDEX($DI:$DI,$GN950+29),"")</f>
      </c>
      <c r="EO950">
        <f>IF($GO950&gt;=30,INDEX($DI:$DI,$GN950+30),"")</f>
      </c>
      <c r="EP950">
        <f>IF($GO950&gt;=31,INDEX($DI:$DI,$GN950+31),"")</f>
      </c>
      <c r="EQ950">
        <f>IF($GO950&gt;=32,INDEX($DI:$DI,$GN950+32),"")</f>
      </c>
      <c r="ER950">
        <f>IF($GO950&gt;=33,INDEX($DI:$DI,$GN950+33),"")</f>
      </c>
      <c r="ES950">
        <f>IF($GO950&gt;=34,INDEX($DI:$DI,$GN950+34),"")</f>
      </c>
      <c r="ET950">
        <f>IF($GO950&gt;=35,INDEX($DI:$DI,$GN950+35),"")</f>
      </c>
      <c r="EU950">
        <f>IF($GO950&gt;=36,INDEX($DI:$DI,$GN950+36),"")</f>
      </c>
      <c r="EV950">
        <f>IF($GO950&gt;=37,INDEX($DI:$DI,$GN950+37),"")</f>
      </c>
      <c r="EW950">
        <f>IF($GO950&gt;=38,INDEX($DI:$DI,$GN950+38),"")</f>
      </c>
      <c r="EX950">
        <f>IF($GO950&gt;=39,INDEX($DI:$DI,$GN950+39),"")</f>
      </c>
      <c r="EY950">
        <f>IF($GO950&gt;=40,INDEX($DI:$DI,$GN950+40),"")</f>
      </c>
      <c r="EZ950">
        <f>IF($GO950&gt;=1,INDEX($DJ:$DJ,$GN950+1),"")</f>
      </c>
      <c r="FA950">
        <f>IF($GO950&gt;=2,INDEX($DJ:$DJ,$GN950+2),"")</f>
      </c>
      <c r="FB950">
        <f>IF($GO950&gt;=3,INDEX($DJ:$DJ,$GN950+3),"")</f>
      </c>
      <c r="FC950">
        <f>IF($GO950&gt;=4,INDEX($DJ:$DJ,$GN950+4),"")</f>
      </c>
      <c r="FD950">
        <f>IF($GO950&gt;=5,INDEX($DJ:$DJ,$GN950+5),"")</f>
      </c>
      <c r="FE950">
        <f>IF($GO950&gt;=6,INDEX($DJ:$DJ,$GN950+6),"")</f>
      </c>
      <c r="FF950">
        <f>IF($GO950&gt;=7,INDEX($DJ:$DJ,$GN950+7),"")</f>
      </c>
      <c r="FG950">
        <f>IF($GO950&gt;=8,INDEX($DJ:$DJ,$GN950+8),"")</f>
      </c>
      <c r="FH950">
        <f>IF($GO950&gt;=9,INDEX($DJ:$DJ,$GN950+9),"")</f>
      </c>
      <c r="FI950">
        <f>IF($GO950&gt;=10,INDEX($DJ:$DJ,$GN950+10),"")</f>
      </c>
      <c r="FJ950">
        <f>IF($GO950&gt;=11,INDEX($DJ:$DJ,$GN950+11),"")</f>
      </c>
      <c r="FK950">
        <f>IF($GO950&gt;=12,INDEX($DJ:$DJ,$GN950+12),"")</f>
      </c>
      <c r="FL950">
        <f>IF($GO950&gt;=13,INDEX($DJ:$DJ,$GN950+13),"")</f>
      </c>
      <c r="FM950">
        <f>IF($GO950&gt;=14,INDEX($DJ:$DJ,$GN950+14),"")</f>
      </c>
      <c r="FN950">
        <f>IF($GO950&gt;=15,INDEX($DJ:$DJ,$GN950+15),"")</f>
      </c>
      <c r="FO950">
        <f>IF($GO950&gt;=16,INDEX($DJ:$DJ,$GN950+16),"")</f>
      </c>
      <c r="FP950">
        <f>IF($GO950&gt;=17,INDEX($DJ:$DJ,$GN950+17),"")</f>
      </c>
      <c r="FQ950">
        <f>IF($GO950&gt;=18,INDEX($DJ:$DJ,$GN950+18),"")</f>
      </c>
      <c r="FR950">
        <f>IF($GO950&gt;=19,INDEX($DJ:$DJ,$GN950+19),"")</f>
      </c>
      <c r="FS950">
        <f>IF($GO950&gt;=20,INDEX($DJ:$DJ,$GN950+20),"")</f>
      </c>
      <c r="FT950">
        <f>IF($GO950&gt;=21,INDEX($DJ:$DJ,$GN950+21),"")</f>
      </c>
      <c r="FU950">
        <f>IF($GO950&gt;=22,INDEX($DJ:$DJ,$GN950+22),"")</f>
      </c>
      <c r="FV950">
        <f>IF($GO950&gt;=23,INDEX($DJ:$DJ,$GN950+23),"")</f>
      </c>
      <c r="FW950">
        <f>IF($GO950&gt;=24,INDEX($DJ:$DJ,$GN950+24),"")</f>
      </c>
      <c r="FX950">
        <f>IF($GO950&gt;=25,INDEX($DJ:$DJ,$GN950+25),"")</f>
      </c>
      <c r="FY950">
        <f>IF($GO950&gt;=26,INDEX($DJ:$DJ,$GN950+26),"")</f>
      </c>
      <c r="FZ950">
        <f>IF($GO950&gt;=27,INDEX($DJ:$DJ,$GN950+27),"")</f>
      </c>
      <c r="GA950">
        <f>IF($GO950&gt;=28,INDEX($DJ:$DJ,$GN950+28),"")</f>
      </c>
      <c r="GB950">
        <f>IF($GO950&gt;=29,INDEX($DJ:$DJ,$GN950+29),"")</f>
      </c>
      <c r="GC950">
        <f>IF($GO950&gt;=30,INDEX($DJ:$DJ,$GN950+30),"")</f>
      </c>
      <c r="GD950">
        <f>IF($GO950&gt;=31,INDEX($DJ:$DJ,$GN950+31),"")</f>
      </c>
      <c r="GE950">
        <f>IF($GO950&gt;=32,INDEX($DJ:$DJ,$GN950+32),"")</f>
      </c>
      <c r="GF950">
        <f>IF($GO950&gt;=33,INDEX($DJ:$DJ,$GN950+33),"")</f>
      </c>
      <c r="GG950">
        <f>IF($GO950&gt;=34,INDEX($DJ:$DJ,$GN950+34),"")</f>
      </c>
      <c r="GH950">
        <f>IF($GO950&gt;=35,INDEX($DJ:$DJ,$GN950+35),"")</f>
      </c>
      <c r="GI950">
        <f>IF($GO950&gt;=36,INDEX($DJ:$DJ,$GN950+36),"")</f>
      </c>
      <c r="GJ950">
        <f>IF($GO950&gt;=37,INDEX($DJ:$DJ,$GN950+37),"")</f>
      </c>
      <c r="GK950">
        <f>IF($GO950&gt;=38,INDEX($DJ:$DJ,$GN950+38),"")</f>
      </c>
      <c r="GL950">
        <f>IF($GO950&gt;=39,INDEX($DJ:$DJ,$GN950+39),"")</f>
      </c>
      <c r="GM950">
        <f>IF($GO950&gt;=40,INDEX($DJ:$DJ,$GN950+40),"")</f>
      </c>
      <c r="GN950">
        <f>IFERROR(MATCH($DH950,$DI$2:$DI$148,0)+1,0)</f>
      </c>
      <c r="GO950">
        <f>IFERROR(INDEX($DK$2:$DK$148,MATCH($DH950,$DI$2:$DI$148,0)),0)</f>
      </c>
      <c r="GP950">
        <f>IFERROR(MATCH($Y950,$DL$950:$EY$950,0),0)</f>
      </c>
      <c r="GQ950">
        <f>IF($GP950&gt;0,INDEX($EZ$950:$GM$950,$GP950),"")</f>
      </c>
      <c r="GT950">
        <f>IF($JC950&gt;=1,INDEX($GR:$GR,$JB950+1),"")</f>
      </c>
      <c r="GU950">
        <f>IF($JC950&gt;=2,INDEX($GR:$GR,$JB950+2),"")</f>
      </c>
      <c r="GV950">
        <f>IF($JC950&gt;=3,INDEX($GR:$GR,$JB950+3),"")</f>
      </c>
      <c r="GW950">
        <f>IF($JC950&gt;=4,INDEX($GR:$GR,$JB950+4),"")</f>
      </c>
      <c r="GX950">
        <f>IF($JC950&gt;=5,INDEX($GR:$GR,$JB950+5),"")</f>
      </c>
      <c r="GY950">
        <f>IF($JC950&gt;=6,INDEX($GR:$GR,$JB950+6),"")</f>
      </c>
      <c r="GZ950">
        <f>IF($JC950&gt;=7,INDEX($GR:$GR,$JB950+7),"")</f>
      </c>
      <c r="HA950">
        <f>IF($JC950&gt;=8,INDEX($GR:$GR,$JB950+8),"")</f>
      </c>
      <c r="HB950">
        <f>IF($JC950&gt;=9,INDEX($GR:$GR,$JB950+9),"")</f>
      </c>
      <c r="HC950">
        <f>IF($JC950&gt;=10,INDEX($GR:$GR,$JB950+10),"")</f>
      </c>
      <c r="HD950">
        <f>IF($JC950&gt;=11,INDEX($GR:$GR,$JB950+11),"")</f>
      </c>
      <c r="HE950">
        <f>IF($JC950&gt;=12,INDEX($GR:$GR,$JB950+12),"")</f>
      </c>
      <c r="HF950">
        <f>IF($JC950&gt;=13,INDEX($GR:$GR,$JB950+13),"")</f>
      </c>
      <c r="HG950">
        <f>IF($JC950&gt;=14,INDEX($GR:$GR,$JB950+14),"")</f>
      </c>
      <c r="HH950">
        <f>IF($JC950&gt;=15,INDEX($GR:$GR,$JB950+15),"")</f>
      </c>
      <c r="HI950">
        <f>IF($JC950&gt;=16,INDEX($GR:$GR,$JB950+16),"")</f>
      </c>
      <c r="HJ950">
        <f>IF($JC950&gt;=17,INDEX($GR:$GR,$JB950+17),"")</f>
      </c>
      <c r="HK950">
        <f>IF($JC950&gt;=18,INDEX($GR:$GR,$JB950+18),"")</f>
      </c>
      <c r="HL950">
        <f>IF($JC950&gt;=19,INDEX($GR:$GR,$JB950+19),"")</f>
      </c>
      <c r="HM950">
        <f>IF($JC950&gt;=20,INDEX($GR:$GR,$JB950+20),"")</f>
      </c>
      <c r="HN950">
        <f>IF($JC950&gt;=21,INDEX($GR:$GR,$JB950+21),"")</f>
      </c>
      <c r="HO950">
        <f>IF($JC950&gt;=22,INDEX($GR:$GR,$JB950+22),"")</f>
      </c>
      <c r="HP950">
        <f>IF($JC950&gt;=23,INDEX($GR:$GR,$JB950+23),"")</f>
      </c>
      <c r="HQ950">
        <f>IF($JC950&gt;=24,INDEX($GR:$GR,$JB950+24),"")</f>
      </c>
      <c r="HR950">
        <f>IF($JC950&gt;=25,INDEX($GR:$GR,$JB950+25),"")</f>
      </c>
      <c r="HS950">
        <f>IF($JC950&gt;=26,INDEX($GR:$GR,$JB950+26),"")</f>
      </c>
      <c r="HT950">
        <f>IF($JC950&gt;=27,INDEX($GR:$GR,$JB950+27),"")</f>
      </c>
      <c r="HU950">
        <f>IF($JC950&gt;=28,INDEX($GR:$GR,$JB950+28),"")</f>
      </c>
      <c r="HV950">
        <f>IF($JC950&gt;=29,INDEX($GR:$GR,$JB950+29),"")</f>
      </c>
      <c r="HW950">
        <f>IF($JC950&gt;=30,INDEX($GR:$GR,$JB950+30),"")</f>
      </c>
      <c r="HX950">
        <f>IF($JC950&gt;=31,INDEX($GR:$GR,$JB950+31),"")</f>
      </c>
      <c r="HY950">
        <f>IF($JC950&gt;=32,INDEX($GR:$GR,$JB950+32),"")</f>
      </c>
      <c r="HZ950">
        <f>IF($JC950&gt;=33,INDEX($GR:$GR,$JB950+33),"")</f>
      </c>
      <c r="IA950">
        <f>IF($JC950&gt;=34,INDEX($GR:$GR,$JB950+34),"")</f>
      </c>
      <c r="IB950">
        <f>IF($JC950&gt;=35,INDEX($GR:$GR,$JB950+35),"")</f>
      </c>
      <c r="IC950">
        <f>IF($JC950&gt;=36,INDEX($GR:$GR,$JB950+36),"")</f>
      </c>
      <c r="ID950">
        <f>IF($JC950&gt;=37,INDEX($GR:$GR,$JB950+37),"")</f>
      </c>
      <c r="IE950">
        <f>IF($JC950&gt;=38,INDEX($GR:$GR,$JB950+38),"")</f>
      </c>
      <c r="IF950">
        <f>IF($JC950&gt;=39,INDEX($GR:$GR,$JB950+39),"")</f>
      </c>
      <c r="IG950">
        <f>IF($JC950&gt;=40,INDEX($GR:$GR,$JB950+40),"")</f>
      </c>
      <c r="IH950">
        <f>IF($JC950&gt;=41,INDEX($GR:$GR,$JB950+41),"")</f>
      </c>
      <c r="II950">
        <f>IF($JC950&gt;=42,INDEX($GR:$GR,$JB950+42),"")</f>
      </c>
      <c r="IJ950">
        <f>IF($JC950&gt;=43,INDEX($GR:$GR,$JB950+43),"")</f>
      </c>
      <c r="IK950">
        <f>IF($JC950&gt;=44,INDEX($GR:$GR,$JB950+44),"")</f>
      </c>
      <c r="IL950">
        <f>IF($JC950&gt;=45,INDEX($GR:$GR,$JB950+45),"")</f>
      </c>
      <c r="IM950">
        <f>IF($JC950&gt;=46,INDEX($GR:$GR,$JB950+46),"")</f>
      </c>
      <c r="IN950">
        <f>IF($JC950&gt;=47,INDEX($GR:$GR,$JB950+47),"")</f>
      </c>
      <c r="IO950">
        <f>IF($JC950&gt;=48,INDEX($GR:$GR,$JB950+48),"")</f>
      </c>
      <c r="IP950">
        <f>IF($JC950&gt;=49,INDEX($GR:$GR,$JB950+49),"")</f>
      </c>
      <c r="IQ950">
        <f>IF($JC950&gt;=50,INDEX($GR:$GR,$JB950+50),"")</f>
      </c>
      <c r="IR950">
        <f>IF($JC950&gt;=51,INDEX($GR:$GR,$JB950+51),"")</f>
      </c>
      <c r="IS950">
        <f>IF($JC950&gt;=52,INDEX($GR:$GR,$JB950+52),"")</f>
      </c>
      <c r="IT950">
        <f>IF($JC950&gt;=53,INDEX($GR:$GR,$JB950+53),"")</f>
      </c>
      <c r="IU950">
        <f>IF($JC950&gt;=54,INDEX($GR:$GR,$JB950+54),"")</f>
      </c>
      <c r="IV950">
        <f>IF($JC950&gt;=55,INDEX($GR:$GR,$JB950+55),"")</f>
      </c>
      <c r="IW950">
        <f>IF($JC950&gt;=56,INDEX($GR:$GR,$JB950+56),"")</f>
      </c>
      <c r="IX950">
        <f>IF($JC950&gt;=57,INDEX($GR:$GR,$JB950+57),"")</f>
      </c>
      <c r="IY950">
        <f>IF($JC950&gt;=58,INDEX($GR:$GR,$JB950+58),"")</f>
      </c>
      <c r="IZ950">
        <f>IF($JC950&gt;=59,INDEX($GR:$GR,$JB950+59),"")</f>
      </c>
      <c r="JA950">
        <f>IF($JC950&gt;=60,INDEX($GR:$GR,$JB950+60),"")</f>
      </c>
      <c r="JB950">
        <f>IFERROR(MATCH($GQ950,$GR$2:$GR$324,0)+1,0)</f>
      </c>
      <c r="JC950">
        <f>IFERROR(INDEX($GS$2:$GS$324,MATCH($GQ950,$GR$2:$GR$324,0)),0)</f>
      </c>
      <c r="JD950" t="s">
        <v>40</v>
      </c>
      <c r="JE950" t="s">
        <v>40</v>
      </c>
    </row>
    <row r="951" spans="1:265" x14ac:dyDescent="0.25">
      <c r="Q951">
        <f>IF(OR($T951="",$P951=""),"",IFERROR($T951/$P951,0))</f>
      </c>
      <c r="R951">
        <f>IF($T951="","",
SUM($S951,$U951,$Z951,$V951,$X951)*
(1-IF($AA951="",0,VALUE($AA951)/100)))</f>
      </c>
      <c r="S951">
        <f>IF($T951="","",$T951)</f>
      </c>
      <c r="U951">
        <f>IF($T951="","",
IF($N951="","",
IF(ISNUMBER(SEARCH("exempt",LOWER($N951))),0,
$T951*(VALUE(SUBSTITUTE($N951,"%",""))/100))))</f>
      </c>
      <c r="AB951">
        <f>IFERROR(IF(FIND(" - ",$K951)&gt;0,MID($K951,FIND(" - ",$K951)+3,LEN($K951)),""),"")</f>
      </c>
      <c r="AK951" t="s">
        <v>1538</v>
      </c>
      <c r="AP951">
        <f>IFERROR(LEFT($K951,FIND(" - ",$K951)-1),$K951)</f>
      </c>
      <c r="AS951">
        <f>IF($CH951&gt;=1,INDEX($AQ:$AQ,$CG951+1),"")</f>
      </c>
      <c r="AT951">
        <f>IF($CH951&gt;=2,INDEX($AQ:$AQ,$CG951+2),"")</f>
      </c>
      <c r="AU951">
        <f>IF($CH951&gt;=3,INDEX($AQ:$AQ,$CG951+3),"")</f>
      </c>
      <c r="AV951">
        <f>IF($CH951&gt;=4,INDEX($AQ:$AQ,$CG951+4),"")</f>
      </c>
      <c r="AW951">
        <f>IF($CH951&gt;=5,INDEX($AQ:$AQ,$CG951+5),"")</f>
      </c>
      <c r="AX951">
        <f>IF($CH951&gt;=6,INDEX($AQ:$AQ,$CG951+6),"")</f>
      </c>
      <c r="AY951">
        <f>IF($CH951&gt;=7,INDEX($AQ:$AQ,$CG951+7),"")</f>
      </c>
      <c r="AZ951">
        <f>IF($CH951&gt;=8,INDEX($AQ:$AQ,$CG951+8),"")</f>
      </c>
      <c r="BA951">
        <f>IF($CH951&gt;=9,INDEX($AQ:$AQ,$CG951+9),"")</f>
      </c>
      <c r="BB951">
        <f>IF($CH951&gt;=10,INDEX($AQ:$AQ,$CG951+10),"")</f>
      </c>
      <c r="BC951">
        <f>IF($CH951&gt;=11,INDEX($AQ:$AQ,$CG951+11),"")</f>
      </c>
      <c r="BD951">
        <f>IF($CH951&gt;=12,INDEX($AQ:$AQ,$CG951+12),"")</f>
      </c>
      <c r="BE951">
        <f>IF($CH951&gt;=13,INDEX($AQ:$AQ,$CG951+13),"")</f>
      </c>
      <c r="BF951">
        <f>IF($CH951&gt;=14,INDEX($AQ:$AQ,$CG951+14),"")</f>
      </c>
      <c r="BG951">
        <f>IF($CH951&gt;=15,INDEX($AQ:$AQ,$CG951+15),"")</f>
      </c>
      <c r="BH951">
        <f>IF($CH951&gt;=16,INDEX($AQ:$AQ,$CG951+16),"")</f>
      </c>
      <c r="BI951">
        <f>IF($CH951&gt;=17,INDEX($AQ:$AQ,$CG951+17),"")</f>
      </c>
      <c r="BJ951">
        <f>IF($CH951&gt;=18,INDEX($AQ:$AQ,$CG951+18),"")</f>
      </c>
      <c r="BK951">
        <f>IF($CH951&gt;=19,INDEX($AQ:$AQ,$CG951+19),"")</f>
      </c>
      <c r="BL951">
        <f>IF($CH951&gt;=20,INDEX($AQ:$AQ,$CG951+20),"")</f>
      </c>
      <c r="BM951">
        <f>IF($CH951&gt;=21,INDEX($AQ:$AQ,$CG951+21),"")</f>
      </c>
      <c r="BN951">
        <f>IF($CH951&gt;=22,INDEX($AQ:$AQ,$CG951+22),"")</f>
      </c>
      <c r="BO951">
        <f>IF($CH951&gt;=23,INDEX($AQ:$AQ,$CG951+23),"")</f>
      </c>
      <c r="BP951">
        <f>IF($CH951&gt;=24,INDEX($AQ:$AQ,$CG951+24),"")</f>
      </c>
      <c r="BQ951">
        <f>IF($CH951&gt;=25,INDEX($AQ:$AQ,$CG951+25),"")</f>
      </c>
      <c r="BR951">
        <f>IF($CH951&gt;=26,INDEX($AQ:$AQ,$CG951+26),"")</f>
      </c>
      <c r="BS951">
        <f>IF($CH951&gt;=27,INDEX($AQ:$AQ,$CG951+27),"")</f>
      </c>
      <c r="BT951">
        <f>IF($CH951&gt;=28,INDEX($AQ:$AQ,$CG951+28),"")</f>
      </c>
      <c r="BU951">
        <f>IF($CH951&gt;=29,INDEX($AQ:$AQ,$CG951+29),"")</f>
      </c>
      <c r="BV951">
        <f>IF($CH951&gt;=30,INDEX($AQ:$AQ,$CG951+30),"")</f>
      </c>
      <c r="BW951">
        <f>IF($CH951&gt;=31,INDEX($AQ:$AQ,$CG951+31),"")</f>
      </c>
      <c r="BX951">
        <f>IF($CH951&gt;=32,INDEX($AQ:$AQ,$CG951+32),"")</f>
      </c>
      <c r="BY951">
        <f>IF($CH951&gt;=33,INDEX($AQ:$AQ,$CG951+33),"")</f>
      </c>
      <c r="BZ951">
        <f>IF($CH951&gt;=34,INDEX($AQ:$AQ,$CG951+34),"")</f>
      </c>
      <c r="CA951">
        <f>IF($CH951&gt;=35,INDEX($AQ:$AQ,$CG951+35),"")</f>
      </c>
      <c r="CB951">
        <f>IF($CH951&gt;=36,INDEX($AQ:$AQ,$CG951+36),"")</f>
      </c>
      <c r="CC951">
        <f>IF($CH951&gt;=37,INDEX($AQ:$AQ,$CG951+37),"")</f>
      </c>
      <c r="CD951">
        <f>IF($CH951&gt;=38,INDEX($AQ:$AQ,$CG951+38),"")</f>
      </c>
      <c r="CE951">
        <f>IF($CH951&gt;=39,INDEX($AQ:$AQ,$CG951+39),"")</f>
      </c>
      <c r="CF951">
        <f>IF($CH951&gt;=40,INDEX($AQ:$AQ,$CG951+40),"")</f>
      </c>
      <c r="CG951">
        <f>IFERROR(MATCH($AP951,$AQ$2:$AQ$134,0)+1,0)</f>
      </c>
      <c r="CH951">
        <f>IFERROR(INDEX($AR$2:$AR$134,MATCH($AP951,$AQ$2:$AQ$134,0)),0)</f>
      </c>
      <c r="CI951">
        <f>IFERROR(LEFT($L951,FIND(" - ",$L951)-1),$L951)</f>
      </c>
      <c r="CL951">
        <f>IF($DG951&gt;=1,INDEX($CJ:$CJ,$DF951+1),"")</f>
      </c>
      <c r="CM951">
        <f>IF($DG951&gt;=2,INDEX($CJ:$CJ,$DF951+2),"")</f>
      </c>
      <c r="CN951">
        <f>IF($DG951&gt;=3,INDEX($CJ:$CJ,$DF951+3),"")</f>
      </c>
      <c r="CO951">
        <f>IF($DG951&gt;=4,INDEX($CJ:$CJ,$DF951+4),"")</f>
      </c>
      <c r="CP951">
        <f>IF($DG951&gt;=5,INDEX($CJ:$CJ,$DF951+5),"")</f>
      </c>
      <c r="CQ951">
        <f>IF($DG951&gt;=6,INDEX($CJ:$CJ,$DF951+6),"")</f>
      </c>
      <c r="CR951">
        <f>IF($DG951&gt;=7,INDEX($CJ:$CJ,$DF951+7),"")</f>
      </c>
      <c r="CS951">
        <f>IF($DG951&gt;=8,INDEX($CJ:$CJ,$DF951+8),"")</f>
      </c>
      <c r="CT951">
        <f>IF($DG951&gt;=9,INDEX($CJ:$CJ,$DF951+9),"")</f>
      </c>
      <c r="CU951">
        <f>IF($DG951&gt;=10,INDEX($CJ:$CJ,$DF951+10),"")</f>
      </c>
      <c r="CV951">
        <f>IF($DG951&gt;=11,INDEX($CJ:$CJ,$DF951+11),"")</f>
      </c>
      <c r="CW951">
        <f>IF($DG951&gt;=12,INDEX($CJ:$CJ,$DF951+12),"")</f>
      </c>
      <c r="CX951">
        <f>IF($DG951&gt;=13,INDEX($CJ:$CJ,$DF951+13),"")</f>
      </c>
      <c r="CY951">
        <f>IF($DG951&gt;=14,INDEX($CJ:$CJ,$DF951+14),"")</f>
      </c>
      <c r="CZ951">
        <f>IF($DG951&gt;=15,INDEX($CJ:$CJ,$DF951+15),"")</f>
      </c>
      <c r="DA951">
        <f>IF($DG951&gt;=16,INDEX($CJ:$CJ,$DF951+16),"")</f>
      </c>
      <c r="DB951">
        <f>IF($DG951&gt;=17,INDEX($CJ:$CJ,$DF951+17),"")</f>
      </c>
      <c r="DC951">
        <f>IF($DG951&gt;=18,INDEX($CJ:$CJ,$DF951+18),"")</f>
      </c>
      <c r="DD951">
        <f>IF($DG951&gt;=19,INDEX($CJ:$CJ,$DF951+19),"")</f>
      </c>
      <c r="DE951">
        <f>IF($DG951&gt;=20,INDEX($CJ:$CJ,$DF951+20),"")</f>
      </c>
      <c r="DF951">
        <f>IFERROR(MATCH($CI951,$CJ$2:$CJ$263,0)+1,0)</f>
      </c>
      <c r="DG951">
        <f>IFERROR(INDEX($CK$2:$CK$263,MATCH($CI951,$CJ$2:$CJ$263,0)),0)</f>
      </c>
      <c r="DH951">
        <f>IFERROR(INDEX($AO:$AO,MATCH($N951,$AN:$AN,0))&amp;"","")</f>
      </c>
      <c r="DL951">
        <f>IF($GO951&gt;=1,INDEX($DI:$DI,$GN951+1),"")</f>
      </c>
      <c r="DM951">
        <f>IF($GO951&gt;=2,INDEX($DI:$DI,$GN951+2),"")</f>
      </c>
      <c r="DN951">
        <f>IF($GO951&gt;=3,INDEX($DI:$DI,$GN951+3),"")</f>
      </c>
      <c r="DO951">
        <f>IF($GO951&gt;=4,INDEX($DI:$DI,$GN951+4),"")</f>
      </c>
      <c r="DP951">
        <f>IF($GO951&gt;=5,INDEX($DI:$DI,$GN951+5),"")</f>
      </c>
      <c r="DQ951">
        <f>IF($GO951&gt;=6,INDEX($DI:$DI,$GN951+6),"")</f>
      </c>
      <c r="DR951">
        <f>IF($GO951&gt;=7,INDEX($DI:$DI,$GN951+7),"")</f>
      </c>
      <c r="DS951">
        <f>IF($GO951&gt;=8,INDEX($DI:$DI,$GN951+8),"")</f>
      </c>
      <c r="DT951">
        <f>IF($GO951&gt;=9,INDEX($DI:$DI,$GN951+9),"")</f>
      </c>
      <c r="DU951">
        <f>IF($GO951&gt;=10,INDEX($DI:$DI,$GN951+10),"")</f>
      </c>
      <c r="DV951">
        <f>IF($GO951&gt;=11,INDEX($DI:$DI,$GN951+11),"")</f>
      </c>
      <c r="DW951">
        <f>IF($GO951&gt;=12,INDEX($DI:$DI,$GN951+12),"")</f>
      </c>
      <c r="DX951">
        <f>IF($GO951&gt;=13,INDEX($DI:$DI,$GN951+13),"")</f>
      </c>
      <c r="DY951">
        <f>IF($GO951&gt;=14,INDEX($DI:$DI,$GN951+14),"")</f>
      </c>
      <c r="DZ951">
        <f>IF($GO951&gt;=15,INDEX($DI:$DI,$GN951+15),"")</f>
      </c>
      <c r="EA951">
        <f>IF($GO951&gt;=16,INDEX($DI:$DI,$GN951+16),"")</f>
      </c>
      <c r="EB951">
        <f>IF($GO951&gt;=17,INDEX($DI:$DI,$GN951+17),"")</f>
      </c>
      <c r="EC951">
        <f>IF($GO951&gt;=18,INDEX($DI:$DI,$GN951+18),"")</f>
      </c>
      <c r="ED951">
        <f>IF($GO951&gt;=19,INDEX($DI:$DI,$GN951+19),"")</f>
      </c>
      <c r="EE951">
        <f>IF($GO951&gt;=20,INDEX($DI:$DI,$GN951+20),"")</f>
      </c>
      <c r="EF951">
        <f>IF($GO951&gt;=21,INDEX($DI:$DI,$GN951+21),"")</f>
      </c>
      <c r="EG951">
        <f>IF($GO951&gt;=22,INDEX($DI:$DI,$GN951+22),"")</f>
      </c>
      <c r="EH951">
        <f>IF($GO951&gt;=23,INDEX($DI:$DI,$GN951+23),"")</f>
      </c>
      <c r="EI951">
        <f>IF($GO951&gt;=24,INDEX($DI:$DI,$GN951+24),"")</f>
      </c>
      <c r="EJ951">
        <f>IF($GO951&gt;=25,INDEX($DI:$DI,$GN951+25),"")</f>
      </c>
      <c r="EK951">
        <f>IF($GO951&gt;=26,INDEX($DI:$DI,$GN951+26),"")</f>
      </c>
      <c r="EL951">
        <f>IF($GO951&gt;=27,INDEX($DI:$DI,$GN951+27),"")</f>
      </c>
      <c r="EM951">
        <f>IF($GO951&gt;=28,INDEX($DI:$DI,$GN951+28),"")</f>
      </c>
      <c r="EN951">
        <f>IF($GO951&gt;=29,INDEX($DI:$DI,$GN951+29),"")</f>
      </c>
      <c r="EO951">
        <f>IF($GO951&gt;=30,INDEX($DI:$DI,$GN951+30),"")</f>
      </c>
      <c r="EP951">
        <f>IF($GO951&gt;=31,INDEX($DI:$DI,$GN951+31),"")</f>
      </c>
      <c r="EQ951">
        <f>IF($GO951&gt;=32,INDEX($DI:$DI,$GN951+32),"")</f>
      </c>
      <c r="ER951">
        <f>IF($GO951&gt;=33,INDEX($DI:$DI,$GN951+33),"")</f>
      </c>
      <c r="ES951">
        <f>IF($GO951&gt;=34,INDEX($DI:$DI,$GN951+34),"")</f>
      </c>
      <c r="ET951">
        <f>IF($GO951&gt;=35,INDEX($DI:$DI,$GN951+35),"")</f>
      </c>
      <c r="EU951">
        <f>IF($GO951&gt;=36,INDEX($DI:$DI,$GN951+36),"")</f>
      </c>
      <c r="EV951">
        <f>IF($GO951&gt;=37,INDEX($DI:$DI,$GN951+37),"")</f>
      </c>
      <c r="EW951">
        <f>IF($GO951&gt;=38,INDEX($DI:$DI,$GN951+38),"")</f>
      </c>
      <c r="EX951">
        <f>IF($GO951&gt;=39,INDEX($DI:$DI,$GN951+39),"")</f>
      </c>
      <c r="EY951">
        <f>IF($GO951&gt;=40,INDEX($DI:$DI,$GN951+40),"")</f>
      </c>
      <c r="EZ951">
        <f>IF($GO951&gt;=1,INDEX($DJ:$DJ,$GN951+1),"")</f>
      </c>
      <c r="FA951">
        <f>IF($GO951&gt;=2,INDEX($DJ:$DJ,$GN951+2),"")</f>
      </c>
      <c r="FB951">
        <f>IF($GO951&gt;=3,INDEX($DJ:$DJ,$GN951+3),"")</f>
      </c>
      <c r="FC951">
        <f>IF($GO951&gt;=4,INDEX($DJ:$DJ,$GN951+4),"")</f>
      </c>
      <c r="FD951">
        <f>IF($GO951&gt;=5,INDEX($DJ:$DJ,$GN951+5),"")</f>
      </c>
      <c r="FE951">
        <f>IF($GO951&gt;=6,INDEX($DJ:$DJ,$GN951+6),"")</f>
      </c>
      <c r="FF951">
        <f>IF($GO951&gt;=7,INDEX($DJ:$DJ,$GN951+7),"")</f>
      </c>
      <c r="FG951">
        <f>IF($GO951&gt;=8,INDEX($DJ:$DJ,$GN951+8),"")</f>
      </c>
      <c r="FH951">
        <f>IF($GO951&gt;=9,INDEX($DJ:$DJ,$GN951+9),"")</f>
      </c>
      <c r="FI951">
        <f>IF($GO951&gt;=10,INDEX($DJ:$DJ,$GN951+10),"")</f>
      </c>
      <c r="FJ951">
        <f>IF($GO951&gt;=11,INDEX($DJ:$DJ,$GN951+11),"")</f>
      </c>
      <c r="FK951">
        <f>IF($GO951&gt;=12,INDEX($DJ:$DJ,$GN951+12),"")</f>
      </c>
      <c r="FL951">
        <f>IF($GO951&gt;=13,INDEX($DJ:$DJ,$GN951+13),"")</f>
      </c>
      <c r="FM951">
        <f>IF($GO951&gt;=14,INDEX($DJ:$DJ,$GN951+14),"")</f>
      </c>
      <c r="FN951">
        <f>IF($GO951&gt;=15,INDEX($DJ:$DJ,$GN951+15),"")</f>
      </c>
      <c r="FO951">
        <f>IF($GO951&gt;=16,INDEX($DJ:$DJ,$GN951+16),"")</f>
      </c>
      <c r="FP951">
        <f>IF($GO951&gt;=17,INDEX($DJ:$DJ,$GN951+17),"")</f>
      </c>
      <c r="FQ951">
        <f>IF($GO951&gt;=18,INDEX($DJ:$DJ,$GN951+18),"")</f>
      </c>
      <c r="FR951">
        <f>IF($GO951&gt;=19,INDEX($DJ:$DJ,$GN951+19),"")</f>
      </c>
      <c r="FS951">
        <f>IF($GO951&gt;=20,INDEX($DJ:$DJ,$GN951+20),"")</f>
      </c>
      <c r="FT951">
        <f>IF($GO951&gt;=21,INDEX($DJ:$DJ,$GN951+21),"")</f>
      </c>
      <c r="FU951">
        <f>IF($GO951&gt;=22,INDEX($DJ:$DJ,$GN951+22),"")</f>
      </c>
      <c r="FV951">
        <f>IF($GO951&gt;=23,INDEX($DJ:$DJ,$GN951+23),"")</f>
      </c>
      <c r="FW951">
        <f>IF($GO951&gt;=24,INDEX($DJ:$DJ,$GN951+24),"")</f>
      </c>
      <c r="FX951">
        <f>IF($GO951&gt;=25,INDEX($DJ:$DJ,$GN951+25),"")</f>
      </c>
      <c r="FY951">
        <f>IF($GO951&gt;=26,INDEX($DJ:$DJ,$GN951+26),"")</f>
      </c>
      <c r="FZ951">
        <f>IF($GO951&gt;=27,INDEX($DJ:$DJ,$GN951+27),"")</f>
      </c>
      <c r="GA951">
        <f>IF($GO951&gt;=28,INDEX($DJ:$DJ,$GN951+28),"")</f>
      </c>
      <c r="GB951">
        <f>IF($GO951&gt;=29,INDEX($DJ:$DJ,$GN951+29),"")</f>
      </c>
      <c r="GC951">
        <f>IF($GO951&gt;=30,INDEX($DJ:$DJ,$GN951+30),"")</f>
      </c>
      <c r="GD951">
        <f>IF($GO951&gt;=31,INDEX($DJ:$DJ,$GN951+31),"")</f>
      </c>
      <c r="GE951">
        <f>IF($GO951&gt;=32,INDEX($DJ:$DJ,$GN951+32),"")</f>
      </c>
      <c r="GF951">
        <f>IF($GO951&gt;=33,INDEX($DJ:$DJ,$GN951+33),"")</f>
      </c>
      <c r="GG951">
        <f>IF($GO951&gt;=34,INDEX($DJ:$DJ,$GN951+34),"")</f>
      </c>
      <c r="GH951">
        <f>IF($GO951&gt;=35,INDEX($DJ:$DJ,$GN951+35),"")</f>
      </c>
      <c r="GI951">
        <f>IF($GO951&gt;=36,INDEX($DJ:$DJ,$GN951+36),"")</f>
      </c>
      <c r="GJ951">
        <f>IF($GO951&gt;=37,INDEX($DJ:$DJ,$GN951+37),"")</f>
      </c>
      <c r="GK951">
        <f>IF($GO951&gt;=38,INDEX($DJ:$DJ,$GN951+38),"")</f>
      </c>
      <c r="GL951">
        <f>IF($GO951&gt;=39,INDEX($DJ:$DJ,$GN951+39),"")</f>
      </c>
      <c r="GM951">
        <f>IF($GO951&gt;=40,INDEX($DJ:$DJ,$GN951+40),"")</f>
      </c>
      <c r="GN951">
        <f>IFERROR(MATCH($DH951,$DI$2:$DI$148,0)+1,0)</f>
      </c>
      <c r="GO951">
        <f>IFERROR(INDEX($DK$2:$DK$148,MATCH($DH951,$DI$2:$DI$148,0)),0)</f>
      </c>
      <c r="GP951">
        <f>IFERROR(MATCH($Y951,$DL$951:$EY$951,0),0)</f>
      </c>
      <c r="GQ951">
        <f>IF($GP951&gt;0,INDEX($EZ$951:$GM$951,$GP951),"")</f>
      </c>
      <c r="GT951">
        <f>IF($JC951&gt;=1,INDEX($GR:$GR,$JB951+1),"")</f>
      </c>
      <c r="GU951">
        <f>IF($JC951&gt;=2,INDEX($GR:$GR,$JB951+2),"")</f>
      </c>
      <c r="GV951">
        <f>IF($JC951&gt;=3,INDEX($GR:$GR,$JB951+3),"")</f>
      </c>
      <c r="GW951">
        <f>IF($JC951&gt;=4,INDEX($GR:$GR,$JB951+4),"")</f>
      </c>
      <c r="GX951">
        <f>IF($JC951&gt;=5,INDEX($GR:$GR,$JB951+5),"")</f>
      </c>
      <c r="GY951">
        <f>IF($JC951&gt;=6,INDEX($GR:$GR,$JB951+6),"")</f>
      </c>
      <c r="GZ951">
        <f>IF($JC951&gt;=7,INDEX($GR:$GR,$JB951+7),"")</f>
      </c>
      <c r="HA951">
        <f>IF($JC951&gt;=8,INDEX($GR:$GR,$JB951+8),"")</f>
      </c>
      <c r="HB951">
        <f>IF($JC951&gt;=9,INDEX($GR:$GR,$JB951+9),"")</f>
      </c>
      <c r="HC951">
        <f>IF($JC951&gt;=10,INDEX($GR:$GR,$JB951+10),"")</f>
      </c>
      <c r="HD951">
        <f>IF($JC951&gt;=11,INDEX($GR:$GR,$JB951+11),"")</f>
      </c>
      <c r="HE951">
        <f>IF($JC951&gt;=12,INDEX($GR:$GR,$JB951+12),"")</f>
      </c>
      <c r="HF951">
        <f>IF($JC951&gt;=13,INDEX($GR:$GR,$JB951+13),"")</f>
      </c>
      <c r="HG951">
        <f>IF($JC951&gt;=14,INDEX($GR:$GR,$JB951+14),"")</f>
      </c>
      <c r="HH951">
        <f>IF($JC951&gt;=15,INDEX($GR:$GR,$JB951+15),"")</f>
      </c>
      <c r="HI951">
        <f>IF($JC951&gt;=16,INDEX($GR:$GR,$JB951+16),"")</f>
      </c>
      <c r="HJ951">
        <f>IF($JC951&gt;=17,INDEX($GR:$GR,$JB951+17),"")</f>
      </c>
      <c r="HK951">
        <f>IF($JC951&gt;=18,INDEX($GR:$GR,$JB951+18),"")</f>
      </c>
      <c r="HL951">
        <f>IF($JC951&gt;=19,INDEX($GR:$GR,$JB951+19),"")</f>
      </c>
      <c r="HM951">
        <f>IF($JC951&gt;=20,INDEX($GR:$GR,$JB951+20),"")</f>
      </c>
      <c r="HN951">
        <f>IF($JC951&gt;=21,INDEX($GR:$GR,$JB951+21),"")</f>
      </c>
      <c r="HO951">
        <f>IF($JC951&gt;=22,INDEX($GR:$GR,$JB951+22),"")</f>
      </c>
      <c r="HP951">
        <f>IF($JC951&gt;=23,INDEX($GR:$GR,$JB951+23),"")</f>
      </c>
      <c r="HQ951">
        <f>IF($JC951&gt;=24,INDEX($GR:$GR,$JB951+24),"")</f>
      </c>
      <c r="HR951">
        <f>IF($JC951&gt;=25,INDEX($GR:$GR,$JB951+25),"")</f>
      </c>
      <c r="HS951">
        <f>IF($JC951&gt;=26,INDEX($GR:$GR,$JB951+26),"")</f>
      </c>
      <c r="HT951">
        <f>IF($JC951&gt;=27,INDEX($GR:$GR,$JB951+27),"")</f>
      </c>
      <c r="HU951">
        <f>IF($JC951&gt;=28,INDEX($GR:$GR,$JB951+28),"")</f>
      </c>
      <c r="HV951">
        <f>IF($JC951&gt;=29,INDEX($GR:$GR,$JB951+29),"")</f>
      </c>
      <c r="HW951">
        <f>IF($JC951&gt;=30,INDEX($GR:$GR,$JB951+30),"")</f>
      </c>
      <c r="HX951">
        <f>IF($JC951&gt;=31,INDEX($GR:$GR,$JB951+31),"")</f>
      </c>
      <c r="HY951">
        <f>IF($JC951&gt;=32,INDEX($GR:$GR,$JB951+32),"")</f>
      </c>
      <c r="HZ951">
        <f>IF($JC951&gt;=33,INDEX($GR:$GR,$JB951+33),"")</f>
      </c>
      <c r="IA951">
        <f>IF($JC951&gt;=34,INDEX($GR:$GR,$JB951+34),"")</f>
      </c>
      <c r="IB951">
        <f>IF($JC951&gt;=35,INDEX($GR:$GR,$JB951+35),"")</f>
      </c>
      <c r="IC951">
        <f>IF($JC951&gt;=36,INDEX($GR:$GR,$JB951+36),"")</f>
      </c>
      <c r="ID951">
        <f>IF($JC951&gt;=37,INDEX($GR:$GR,$JB951+37),"")</f>
      </c>
      <c r="IE951">
        <f>IF($JC951&gt;=38,INDEX($GR:$GR,$JB951+38),"")</f>
      </c>
      <c r="IF951">
        <f>IF($JC951&gt;=39,INDEX($GR:$GR,$JB951+39),"")</f>
      </c>
      <c r="IG951">
        <f>IF($JC951&gt;=40,INDEX($GR:$GR,$JB951+40),"")</f>
      </c>
      <c r="IH951">
        <f>IF($JC951&gt;=41,INDEX($GR:$GR,$JB951+41),"")</f>
      </c>
      <c r="II951">
        <f>IF($JC951&gt;=42,INDEX($GR:$GR,$JB951+42),"")</f>
      </c>
      <c r="IJ951">
        <f>IF($JC951&gt;=43,INDEX($GR:$GR,$JB951+43),"")</f>
      </c>
      <c r="IK951">
        <f>IF($JC951&gt;=44,INDEX($GR:$GR,$JB951+44),"")</f>
      </c>
      <c r="IL951">
        <f>IF($JC951&gt;=45,INDEX($GR:$GR,$JB951+45),"")</f>
      </c>
      <c r="IM951">
        <f>IF($JC951&gt;=46,INDEX($GR:$GR,$JB951+46),"")</f>
      </c>
      <c r="IN951">
        <f>IF($JC951&gt;=47,INDEX($GR:$GR,$JB951+47),"")</f>
      </c>
      <c r="IO951">
        <f>IF($JC951&gt;=48,INDEX($GR:$GR,$JB951+48),"")</f>
      </c>
      <c r="IP951">
        <f>IF($JC951&gt;=49,INDEX($GR:$GR,$JB951+49),"")</f>
      </c>
      <c r="IQ951">
        <f>IF($JC951&gt;=50,INDEX($GR:$GR,$JB951+50),"")</f>
      </c>
      <c r="IR951">
        <f>IF($JC951&gt;=51,INDEX($GR:$GR,$JB951+51),"")</f>
      </c>
      <c r="IS951">
        <f>IF($JC951&gt;=52,INDEX($GR:$GR,$JB951+52),"")</f>
      </c>
      <c r="IT951">
        <f>IF($JC951&gt;=53,INDEX($GR:$GR,$JB951+53),"")</f>
      </c>
      <c r="IU951">
        <f>IF($JC951&gt;=54,INDEX($GR:$GR,$JB951+54),"")</f>
      </c>
      <c r="IV951">
        <f>IF($JC951&gt;=55,INDEX($GR:$GR,$JB951+55),"")</f>
      </c>
      <c r="IW951">
        <f>IF($JC951&gt;=56,INDEX($GR:$GR,$JB951+56),"")</f>
      </c>
      <c r="IX951">
        <f>IF($JC951&gt;=57,INDEX($GR:$GR,$JB951+57),"")</f>
      </c>
      <c r="IY951">
        <f>IF($JC951&gt;=58,INDEX($GR:$GR,$JB951+58),"")</f>
      </c>
      <c r="IZ951">
        <f>IF($JC951&gt;=59,INDEX($GR:$GR,$JB951+59),"")</f>
      </c>
      <c r="JA951">
        <f>IF($JC951&gt;=60,INDEX($GR:$GR,$JB951+60),"")</f>
      </c>
      <c r="JB951">
        <f>IFERROR(MATCH($GQ951,$GR$2:$GR$324,0)+1,0)</f>
      </c>
      <c r="JC951">
        <f>IFERROR(INDEX($GS$2:$GS$324,MATCH($GQ951,$GR$2:$GR$324,0)),0)</f>
      </c>
      <c r="JD951" t="s">
        <v>40</v>
      </c>
      <c r="JE951" t="s">
        <v>40</v>
      </c>
    </row>
    <row r="952" spans="1:265" x14ac:dyDescent="0.25">
      <c r="Q952">
        <f>IF(OR($T952="",$P952=""),"",IFERROR($T952/$P952,0))</f>
      </c>
      <c r="R952">
        <f>IF($T952="","",
SUM($S952,$U952,$Z952,$V952,$X952)*
(1-IF($AA952="",0,VALUE($AA952)/100)))</f>
      </c>
      <c r="S952">
        <f>IF($T952="","",$T952)</f>
      </c>
      <c r="U952">
        <f>IF($T952="","",
IF($N952="","",
IF(ISNUMBER(SEARCH("exempt",LOWER($N952))),0,
$T952*(VALUE(SUBSTITUTE($N952,"%",""))/100))))</f>
      </c>
      <c r="AB952">
        <f>IFERROR(IF(FIND(" - ",$K952)&gt;0,MID($K952,FIND(" - ",$K952)+3,LEN($K952)),""),"")</f>
      </c>
      <c r="AK952" t="s">
        <v>1539</v>
      </c>
      <c r="AP952">
        <f>IFERROR(LEFT($K952,FIND(" - ",$K952)-1),$K952)</f>
      </c>
      <c r="AS952">
        <f>IF($CH952&gt;=1,INDEX($AQ:$AQ,$CG952+1),"")</f>
      </c>
      <c r="AT952">
        <f>IF($CH952&gt;=2,INDEX($AQ:$AQ,$CG952+2),"")</f>
      </c>
      <c r="AU952">
        <f>IF($CH952&gt;=3,INDEX($AQ:$AQ,$CG952+3),"")</f>
      </c>
      <c r="AV952">
        <f>IF($CH952&gt;=4,INDEX($AQ:$AQ,$CG952+4),"")</f>
      </c>
      <c r="AW952">
        <f>IF($CH952&gt;=5,INDEX($AQ:$AQ,$CG952+5),"")</f>
      </c>
      <c r="AX952">
        <f>IF($CH952&gt;=6,INDEX($AQ:$AQ,$CG952+6),"")</f>
      </c>
      <c r="AY952">
        <f>IF($CH952&gt;=7,INDEX($AQ:$AQ,$CG952+7),"")</f>
      </c>
      <c r="AZ952">
        <f>IF($CH952&gt;=8,INDEX($AQ:$AQ,$CG952+8),"")</f>
      </c>
      <c r="BA952">
        <f>IF($CH952&gt;=9,INDEX($AQ:$AQ,$CG952+9),"")</f>
      </c>
      <c r="BB952">
        <f>IF($CH952&gt;=10,INDEX($AQ:$AQ,$CG952+10),"")</f>
      </c>
      <c r="BC952">
        <f>IF($CH952&gt;=11,INDEX($AQ:$AQ,$CG952+11),"")</f>
      </c>
      <c r="BD952">
        <f>IF($CH952&gt;=12,INDEX($AQ:$AQ,$CG952+12),"")</f>
      </c>
      <c r="BE952">
        <f>IF($CH952&gt;=13,INDEX($AQ:$AQ,$CG952+13),"")</f>
      </c>
      <c r="BF952">
        <f>IF($CH952&gt;=14,INDEX($AQ:$AQ,$CG952+14),"")</f>
      </c>
      <c r="BG952">
        <f>IF($CH952&gt;=15,INDEX($AQ:$AQ,$CG952+15),"")</f>
      </c>
      <c r="BH952">
        <f>IF($CH952&gt;=16,INDEX($AQ:$AQ,$CG952+16),"")</f>
      </c>
      <c r="BI952">
        <f>IF($CH952&gt;=17,INDEX($AQ:$AQ,$CG952+17),"")</f>
      </c>
      <c r="BJ952">
        <f>IF($CH952&gt;=18,INDEX($AQ:$AQ,$CG952+18),"")</f>
      </c>
      <c r="BK952">
        <f>IF($CH952&gt;=19,INDEX($AQ:$AQ,$CG952+19),"")</f>
      </c>
      <c r="BL952">
        <f>IF($CH952&gt;=20,INDEX($AQ:$AQ,$CG952+20),"")</f>
      </c>
      <c r="BM952">
        <f>IF($CH952&gt;=21,INDEX($AQ:$AQ,$CG952+21),"")</f>
      </c>
      <c r="BN952">
        <f>IF($CH952&gt;=22,INDEX($AQ:$AQ,$CG952+22),"")</f>
      </c>
      <c r="BO952">
        <f>IF($CH952&gt;=23,INDEX($AQ:$AQ,$CG952+23),"")</f>
      </c>
      <c r="BP952">
        <f>IF($CH952&gt;=24,INDEX($AQ:$AQ,$CG952+24),"")</f>
      </c>
      <c r="BQ952">
        <f>IF($CH952&gt;=25,INDEX($AQ:$AQ,$CG952+25),"")</f>
      </c>
      <c r="BR952">
        <f>IF($CH952&gt;=26,INDEX($AQ:$AQ,$CG952+26),"")</f>
      </c>
      <c r="BS952">
        <f>IF($CH952&gt;=27,INDEX($AQ:$AQ,$CG952+27),"")</f>
      </c>
      <c r="BT952">
        <f>IF($CH952&gt;=28,INDEX($AQ:$AQ,$CG952+28),"")</f>
      </c>
      <c r="BU952">
        <f>IF($CH952&gt;=29,INDEX($AQ:$AQ,$CG952+29),"")</f>
      </c>
      <c r="BV952">
        <f>IF($CH952&gt;=30,INDEX($AQ:$AQ,$CG952+30),"")</f>
      </c>
      <c r="BW952">
        <f>IF($CH952&gt;=31,INDEX($AQ:$AQ,$CG952+31),"")</f>
      </c>
      <c r="BX952">
        <f>IF($CH952&gt;=32,INDEX($AQ:$AQ,$CG952+32),"")</f>
      </c>
      <c r="BY952">
        <f>IF($CH952&gt;=33,INDEX($AQ:$AQ,$CG952+33),"")</f>
      </c>
      <c r="BZ952">
        <f>IF($CH952&gt;=34,INDEX($AQ:$AQ,$CG952+34),"")</f>
      </c>
      <c r="CA952">
        <f>IF($CH952&gt;=35,INDEX($AQ:$AQ,$CG952+35),"")</f>
      </c>
      <c r="CB952">
        <f>IF($CH952&gt;=36,INDEX($AQ:$AQ,$CG952+36),"")</f>
      </c>
      <c r="CC952">
        <f>IF($CH952&gt;=37,INDEX($AQ:$AQ,$CG952+37),"")</f>
      </c>
      <c r="CD952">
        <f>IF($CH952&gt;=38,INDEX($AQ:$AQ,$CG952+38),"")</f>
      </c>
      <c r="CE952">
        <f>IF($CH952&gt;=39,INDEX($AQ:$AQ,$CG952+39),"")</f>
      </c>
      <c r="CF952">
        <f>IF($CH952&gt;=40,INDEX($AQ:$AQ,$CG952+40),"")</f>
      </c>
      <c r="CG952">
        <f>IFERROR(MATCH($AP952,$AQ$2:$AQ$134,0)+1,0)</f>
      </c>
      <c r="CH952">
        <f>IFERROR(INDEX($AR$2:$AR$134,MATCH($AP952,$AQ$2:$AQ$134,0)),0)</f>
      </c>
      <c r="CI952">
        <f>IFERROR(LEFT($L952,FIND(" - ",$L952)-1),$L952)</f>
      </c>
      <c r="CL952">
        <f>IF($DG952&gt;=1,INDEX($CJ:$CJ,$DF952+1),"")</f>
      </c>
      <c r="CM952">
        <f>IF($DG952&gt;=2,INDEX($CJ:$CJ,$DF952+2),"")</f>
      </c>
      <c r="CN952">
        <f>IF($DG952&gt;=3,INDEX($CJ:$CJ,$DF952+3),"")</f>
      </c>
      <c r="CO952">
        <f>IF($DG952&gt;=4,INDEX($CJ:$CJ,$DF952+4),"")</f>
      </c>
      <c r="CP952">
        <f>IF($DG952&gt;=5,INDEX($CJ:$CJ,$DF952+5),"")</f>
      </c>
      <c r="CQ952">
        <f>IF($DG952&gt;=6,INDEX($CJ:$CJ,$DF952+6),"")</f>
      </c>
      <c r="CR952">
        <f>IF($DG952&gt;=7,INDEX($CJ:$CJ,$DF952+7),"")</f>
      </c>
      <c r="CS952">
        <f>IF($DG952&gt;=8,INDEX($CJ:$CJ,$DF952+8),"")</f>
      </c>
      <c r="CT952">
        <f>IF($DG952&gt;=9,INDEX($CJ:$CJ,$DF952+9),"")</f>
      </c>
      <c r="CU952">
        <f>IF($DG952&gt;=10,INDEX($CJ:$CJ,$DF952+10),"")</f>
      </c>
      <c r="CV952">
        <f>IF($DG952&gt;=11,INDEX($CJ:$CJ,$DF952+11),"")</f>
      </c>
      <c r="CW952">
        <f>IF($DG952&gt;=12,INDEX($CJ:$CJ,$DF952+12),"")</f>
      </c>
      <c r="CX952">
        <f>IF($DG952&gt;=13,INDEX($CJ:$CJ,$DF952+13),"")</f>
      </c>
      <c r="CY952">
        <f>IF($DG952&gt;=14,INDEX($CJ:$CJ,$DF952+14),"")</f>
      </c>
      <c r="CZ952">
        <f>IF($DG952&gt;=15,INDEX($CJ:$CJ,$DF952+15),"")</f>
      </c>
      <c r="DA952">
        <f>IF($DG952&gt;=16,INDEX($CJ:$CJ,$DF952+16),"")</f>
      </c>
      <c r="DB952">
        <f>IF($DG952&gt;=17,INDEX($CJ:$CJ,$DF952+17),"")</f>
      </c>
      <c r="DC952">
        <f>IF($DG952&gt;=18,INDEX($CJ:$CJ,$DF952+18),"")</f>
      </c>
      <c r="DD952">
        <f>IF($DG952&gt;=19,INDEX($CJ:$CJ,$DF952+19),"")</f>
      </c>
      <c r="DE952">
        <f>IF($DG952&gt;=20,INDEX($CJ:$CJ,$DF952+20),"")</f>
      </c>
      <c r="DF952">
        <f>IFERROR(MATCH($CI952,$CJ$2:$CJ$263,0)+1,0)</f>
      </c>
      <c r="DG952">
        <f>IFERROR(INDEX($CK$2:$CK$263,MATCH($CI952,$CJ$2:$CJ$263,0)),0)</f>
      </c>
      <c r="DH952">
        <f>IFERROR(INDEX($AO:$AO,MATCH($N952,$AN:$AN,0))&amp;"","")</f>
      </c>
      <c r="DL952">
        <f>IF($GO952&gt;=1,INDEX($DI:$DI,$GN952+1),"")</f>
      </c>
      <c r="DM952">
        <f>IF($GO952&gt;=2,INDEX($DI:$DI,$GN952+2),"")</f>
      </c>
      <c r="DN952">
        <f>IF($GO952&gt;=3,INDEX($DI:$DI,$GN952+3),"")</f>
      </c>
      <c r="DO952">
        <f>IF($GO952&gt;=4,INDEX($DI:$DI,$GN952+4),"")</f>
      </c>
      <c r="DP952">
        <f>IF($GO952&gt;=5,INDEX($DI:$DI,$GN952+5),"")</f>
      </c>
      <c r="DQ952">
        <f>IF($GO952&gt;=6,INDEX($DI:$DI,$GN952+6),"")</f>
      </c>
      <c r="DR952">
        <f>IF($GO952&gt;=7,INDEX($DI:$DI,$GN952+7),"")</f>
      </c>
      <c r="DS952">
        <f>IF($GO952&gt;=8,INDEX($DI:$DI,$GN952+8),"")</f>
      </c>
      <c r="DT952">
        <f>IF($GO952&gt;=9,INDEX($DI:$DI,$GN952+9),"")</f>
      </c>
      <c r="DU952">
        <f>IF($GO952&gt;=10,INDEX($DI:$DI,$GN952+10),"")</f>
      </c>
      <c r="DV952">
        <f>IF($GO952&gt;=11,INDEX($DI:$DI,$GN952+11),"")</f>
      </c>
      <c r="DW952">
        <f>IF($GO952&gt;=12,INDEX($DI:$DI,$GN952+12),"")</f>
      </c>
      <c r="DX952">
        <f>IF($GO952&gt;=13,INDEX($DI:$DI,$GN952+13),"")</f>
      </c>
      <c r="DY952">
        <f>IF($GO952&gt;=14,INDEX($DI:$DI,$GN952+14),"")</f>
      </c>
      <c r="DZ952">
        <f>IF($GO952&gt;=15,INDEX($DI:$DI,$GN952+15),"")</f>
      </c>
      <c r="EA952">
        <f>IF($GO952&gt;=16,INDEX($DI:$DI,$GN952+16),"")</f>
      </c>
      <c r="EB952">
        <f>IF($GO952&gt;=17,INDEX($DI:$DI,$GN952+17),"")</f>
      </c>
      <c r="EC952">
        <f>IF($GO952&gt;=18,INDEX($DI:$DI,$GN952+18),"")</f>
      </c>
      <c r="ED952">
        <f>IF($GO952&gt;=19,INDEX($DI:$DI,$GN952+19),"")</f>
      </c>
      <c r="EE952">
        <f>IF($GO952&gt;=20,INDEX($DI:$DI,$GN952+20),"")</f>
      </c>
      <c r="EF952">
        <f>IF($GO952&gt;=21,INDEX($DI:$DI,$GN952+21),"")</f>
      </c>
      <c r="EG952">
        <f>IF($GO952&gt;=22,INDEX($DI:$DI,$GN952+22),"")</f>
      </c>
      <c r="EH952">
        <f>IF($GO952&gt;=23,INDEX($DI:$DI,$GN952+23),"")</f>
      </c>
      <c r="EI952">
        <f>IF($GO952&gt;=24,INDEX($DI:$DI,$GN952+24),"")</f>
      </c>
      <c r="EJ952">
        <f>IF($GO952&gt;=25,INDEX($DI:$DI,$GN952+25),"")</f>
      </c>
      <c r="EK952">
        <f>IF($GO952&gt;=26,INDEX($DI:$DI,$GN952+26),"")</f>
      </c>
      <c r="EL952">
        <f>IF($GO952&gt;=27,INDEX($DI:$DI,$GN952+27),"")</f>
      </c>
      <c r="EM952">
        <f>IF($GO952&gt;=28,INDEX($DI:$DI,$GN952+28),"")</f>
      </c>
      <c r="EN952">
        <f>IF($GO952&gt;=29,INDEX($DI:$DI,$GN952+29),"")</f>
      </c>
      <c r="EO952">
        <f>IF($GO952&gt;=30,INDEX($DI:$DI,$GN952+30),"")</f>
      </c>
      <c r="EP952">
        <f>IF($GO952&gt;=31,INDEX($DI:$DI,$GN952+31),"")</f>
      </c>
      <c r="EQ952">
        <f>IF($GO952&gt;=32,INDEX($DI:$DI,$GN952+32),"")</f>
      </c>
      <c r="ER952">
        <f>IF($GO952&gt;=33,INDEX($DI:$DI,$GN952+33),"")</f>
      </c>
      <c r="ES952">
        <f>IF($GO952&gt;=34,INDEX($DI:$DI,$GN952+34),"")</f>
      </c>
      <c r="ET952">
        <f>IF($GO952&gt;=35,INDEX($DI:$DI,$GN952+35),"")</f>
      </c>
      <c r="EU952">
        <f>IF($GO952&gt;=36,INDEX($DI:$DI,$GN952+36),"")</f>
      </c>
      <c r="EV952">
        <f>IF($GO952&gt;=37,INDEX($DI:$DI,$GN952+37),"")</f>
      </c>
      <c r="EW952">
        <f>IF($GO952&gt;=38,INDEX($DI:$DI,$GN952+38),"")</f>
      </c>
      <c r="EX952">
        <f>IF($GO952&gt;=39,INDEX($DI:$DI,$GN952+39),"")</f>
      </c>
      <c r="EY952">
        <f>IF($GO952&gt;=40,INDEX($DI:$DI,$GN952+40),"")</f>
      </c>
      <c r="EZ952">
        <f>IF($GO952&gt;=1,INDEX($DJ:$DJ,$GN952+1),"")</f>
      </c>
      <c r="FA952">
        <f>IF($GO952&gt;=2,INDEX($DJ:$DJ,$GN952+2),"")</f>
      </c>
      <c r="FB952">
        <f>IF($GO952&gt;=3,INDEX($DJ:$DJ,$GN952+3),"")</f>
      </c>
      <c r="FC952">
        <f>IF($GO952&gt;=4,INDEX($DJ:$DJ,$GN952+4),"")</f>
      </c>
      <c r="FD952">
        <f>IF($GO952&gt;=5,INDEX($DJ:$DJ,$GN952+5),"")</f>
      </c>
      <c r="FE952">
        <f>IF($GO952&gt;=6,INDEX($DJ:$DJ,$GN952+6),"")</f>
      </c>
      <c r="FF952">
        <f>IF($GO952&gt;=7,INDEX($DJ:$DJ,$GN952+7),"")</f>
      </c>
      <c r="FG952">
        <f>IF($GO952&gt;=8,INDEX($DJ:$DJ,$GN952+8),"")</f>
      </c>
      <c r="FH952">
        <f>IF($GO952&gt;=9,INDEX($DJ:$DJ,$GN952+9),"")</f>
      </c>
      <c r="FI952">
        <f>IF($GO952&gt;=10,INDEX($DJ:$DJ,$GN952+10),"")</f>
      </c>
      <c r="FJ952">
        <f>IF($GO952&gt;=11,INDEX($DJ:$DJ,$GN952+11),"")</f>
      </c>
      <c r="FK952">
        <f>IF($GO952&gt;=12,INDEX($DJ:$DJ,$GN952+12),"")</f>
      </c>
      <c r="FL952">
        <f>IF($GO952&gt;=13,INDEX($DJ:$DJ,$GN952+13),"")</f>
      </c>
      <c r="FM952">
        <f>IF($GO952&gt;=14,INDEX($DJ:$DJ,$GN952+14),"")</f>
      </c>
      <c r="FN952">
        <f>IF($GO952&gt;=15,INDEX($DJ:$DJ,$GN952+15),"")</f>
      </c>
      <c r="FO952">
        <f>IF($GO952&gt;=16,INDEX($DJ:$DJ,$GN952+16),"")</f>
      </c>
      <c r="FP952">
        <f>IF($GO952&gt;=17,INDEX($DJ:$DJ,$GN952+17),"")</f>
      </c>
      <c r="FQ952">
        <f>IF($GO952&gt;=18,INDEX($DJ:$DJ,$GN952+18),"")</f>
      </c>
      <c r="FR952">
        <f>IF($GO952&gt;=19,INDEX($DJ:$DJ,$GN952+19),"")</f>
      </c>
      <c r="FS952">
        <f>IF($GO952&gt;=20,INDEX($DJ:$DJ,$GN952+20),"")</f>
      </c>
      <c r="FT952">
        <f>IF($GO952&gt;=21,INDEX($DJ:$DJ,$GN952+21),"")</f>
      </c>
      <c r="FU952">
        <f>IF($GO952&gt;=22,INDEX($DJ:$DJ,$GN952+22),"")</f>
      </c>
      <c r="FV952">
        <f>IF($GO952&gt;=23,INDEX($DJ:$DJ,$GN952+23),"")</f>
      </c>
      <c r="FW952">
        <f>IF($GO952&gt;=24,INDEX($DJ:$DJ,$GN952+24),"")</f>
      </c>
      <c r="FX952">
        <f>IF($GO952&gt;=25,INDEX($DJ:$DJ,$GN952+25),"")</f>
      </c>
      <c r="FY952">
        <f>IF($GO952&gt;=26,INDEX($DJ:$DJ,$GN952+26),"")</f>
      </c>
      <c r="FZ952">
        <f>IF($GO952&gt;=27,INDEX($DJ:$DJ,$GN952+27),"")</f>
      </c>
      <c r="GA952">
        <f>IF($GO952&gt;=28,INDEX($DJ:$DJ,$GN952+28),"")</f>
      </c>
      <c r="GB952">
        <f>IF($GO952&gt;=29,INDEX($DJ:$DJ,$GN952+29),"")</f>
      </c>
      <c r="GC952">
        <f>IF($GO952&gt;=30,INDEX($DJ:$DJ,$GN952+30),"")</f>
      </c>
      <c r="GD952">
        <f>IF($GO952&gt;=31,INDEX($DJ:$DJ,$GN952+31),"")</f>
      </c>
      <c r="GE952">
        <f>IF($GO952&gt;=32,INDEX($DJ:$DJ,$GN952+32),"")</f>
      </c>
      <c r="GF952">
        <f>IF($GO952&gt;=33,INDEX($DJ:$DJ,$GN952+33),"")</f>
      </c>
      <c r="GG952">
        <f>IF($GO952&gt;=34,INDEX($DJ:$DJ,$GN952+34),"")</f>
      </c>
      <c r="GH952">
        <f>IF($GO952&gt;=35,INDEX($DJ:$DJ,$GN952+35),"")</f>
      </c>
      <c r="GI952">
        <f>IF($GO952&gt;=36,INDEX($DJ:$DJ,$GN952+36),"")</f>
      </c>
      <c r="GJ952">
        <f>IF($GO952&gt;=37,INDEX($DJ:$DJ,$GN952+37),"")</f>
      </c>
      <c r="GK952">
        <f>IF($GO952&gt;=38,INDEX($DJ:$DJ,$GN952+38),"")</f>
      </c>
      <c r="GL952">
        <f>IF($GO952&gt;=39,INDEX($DJ:$DJ,$GN952+39),"")</f>
      </c>
      <c r="GM952">
        <f>IF($GO952&gt;=40,INDEX($DJ:$DJ,$GN952+40),"")</f>
      </c>
      <c r="GN952">
        <f>IFERROR(MATCH($DH952,$DI$2:$DI$148,0)+1,0)</f>
      </c>
      <c r="GO952">
        <f>IFERROR(INDEX($DK$2:$DK$148,MATCH($DH952,$DI$2:$DI$148,0)),0)</f>
      </c>
      <c r="GP952">
        <f>IFERROR(MATCH($Y952,$DL$952:$EY$952,0),0)</f>
      </c>
      <c r="GQ952">
        <f>IF($GP952&gt;0,INDEX($EZ$952:$GM$952,$GP952),"")</f>
      </c>
      <c r="GT952">
        <f>IF($JC952&gt;=1,INDEX($GR:$GR,$JB952+1),"")</f>
      </c>
      <c r="GU952">
        <f>IF($JC952&gt;=2,INDEX($GR:$GR,$JB952+2),"")</f>
      </c>
      <c r="GV952">
        <f>IF($JC952&gt;=3,INDEX($GR:$GR,$JB952+3),"")</f>
      </c>
      <c r="GW952">
        <f>IF($JC952&gt;=4,INDEX($GR:$GR,$JB952+4),"")</f>
      </c>
      <c r="GX952">
        <f>IF($JC952&gt;=5,INDEX($GR:$GR,$JB952+5),"")</f>
      </c>
      <c r="GY952">
        <f>IF($JC952&gt;=6,INDEX($GR:$GR,$JB952+6),"")</f>
      </c>
      <c r="GZ952">
        <f>IF($JC952&gt;=7,INDEX($GR:$GR,$JB952+7),"")</f>
      </c>
      <c r="HA952">
        <f>IF($JC952&gt;=8,INDEX($GR:$GR,$JB952+8),"")</f>
      </c>
      <c r="HB952">
        <f>IF($JC952&gt;=9,INDEX($GR:$GR,$JB952+9),"")</f>
      </c>
      <c r="HC952">
        <f>IF($JC952&gt;=10,INDEX($GR:$GR,$JB952+10),"")</f>
      </c>
      <c r="HD952">
        <f>IF($JC952&gt;=11,INDEX($GR:$GR,$JB952+11),"")</f>
      </c>
      <c r="HE952">
        <f>IF($JC952&gt;=12,INDEX($GR:$GR,$JB952+12),"")</f>
      </c>
      <c r="HF952">
        <f>IF($JC952&gt;=13,INDEX($GR:$GR,$JB952+13),"")</f>
      </c>
      <c r="HG952">
        <f>IF($JC952&gt;=14,INDEX($GR:$GR,$JB952+14),"")</f>
      </c>
      <c r="HH952">
        <f>IF($JC952&gt;=15,INDEX($GR:$GR,$JB952+15),"")</f>
      </c>
      <c r="HI952">
        <f>IF($JC952&gt;=16,INDEX($GR:$GR,$JB952+16),"")</f>
      </c>
      <c r="HJ952">
        <f>IF($JC952&gt;=17,INDEX($GR:$GR,$JB952+17),"")</f>
      </c>
      <c r="HK952">
        <f>IF($JC952&gt;=18,INDEX($GR:$GR,$JB952+18),"")</f>
      </c>
      <c r="HL952">
        <f>IF($JC952&gt;=19,INDEX($GR:$GR,$JB952+19),"")</f>
      </c>
      <c r="HM952">
        <f>IF($JC952&gt;=20,INDEX($GR:$GR,$JB952+20),"")</f>
      </c>
      <c r="HN952">
        <f>IF($JC952&gt;=21,INDEX($GR:$GR,$JB952+21),"")</f>
      </c>
      <c r="HO952">
        <f>IF($JC952&gt;=22,INDEX($GR:$GR,$JB952+22),"")</f>
      </c>
      <c r="HP952">
        <f>IF($JC952&gt;=23,INDEX($GR:$GR,$JB952+23),"")</f>
      </c>
      <c r="HQ952">
        <f>IF($JC952&gt;=24,INDEX($GR:$GR,$JB952+24),"")</f>
      </c>
      <c r="HR952">
        <f>IF($JC952&gt;=25,INDEX($GR:$GR,$JB952+25),"")</f>
      </c>
      <c r="HS952">
        <f>IF($JC952&gt;=26,INDEX($GR:$GR,$JB952+26),"")</f>
      </c>
      <c r="HT952">
        <f>IF($JC952&gt;=27,INDEX($GR:$GR,$JB952+27),"")</f>
      </c>
      <c r="HU952">
        <f>IF($JC952&gt;=28,INDEX($GR:$GR,$JB952+28),"")</f>
      </c>
      <c r="HV952">
        <f>IF($JC952&gt;=29,INDEX($GR:$GR,$JB952+29),"")</f>
      </c>
      <c r="HW952">
        <f>IF($JC952&gt;=30,INDEX($GR:$GR,$JB952+30),"")</f>
      </c>
      <c r="HX952">
        <f>IF($JC952&gt;=31,INDEX($GR:$GR,$JB952+31),"")</f>
      </c>
      <c r="HY952">
        <f>IF($JC952&gt;=32,INDEX($GR:$GR,$JB952+32),"")</f>
      </c>
      <c r="HZ952">
        <f>IF($JC952&gt;=33,INDEX($GR:$GR,$JB952+33),"")</f>
      </c>
      <c r="IA952">
        <f>IF($JC952&gt;=34,INDEX($GR:$GR,$JB952+34),"")</f>
      </c>
      <c r="IB952">
        <f>IF($JC952&gt;=35,INDEX($GR:$GR,$JB952+35),"")</f>
      </c>
      <c r="IC952">
        <f>IF($JC952&gt;=36,INDEX($GR:$GR,$JB952+36),"")</f>
      </c>
      <c r="ID952">
        <f>IF($JC952&gt;=37,INDEX($GR:$GR,$JB952+37),"")</f>
      </c>
      <c r="IE952">
        <f>IF($JC952&gt;=38,INDEX($GR:$GR,$JB952+38),"")</f>
      </c>
      <c r="IF952">
        <f>IF($JC952&gt;=39,INDEX($GR:$GR,$JB952+39),"")</f>
      </c>
      <c r="IG952">
        <f>IF($JC952&gt;=40,INDEX($GR:$GR,$JB952+40),"")</f>
      </c>
      <c r="IH952">
        <f>IF($JC952&gt;=41,INDEX($GR:$GR,$JB952+41),"")</f>
      </c>
      <c r="II952">
        <f>IF($JC952&gt;=42,INDEX($GR:$GR,$JB952+42),"")</f>
      </c>
      <c r="IJ952">
        <f>IF($JC952&gt;=43,INDEX($GR:$GR,$JB952+43),"")</f>
      </c>
      <c r="IK952">
        <f>IF($JC952&gt;=44,INDEX($GR:$GR,$JB952+44),"")</f>
      </c>
      <c r="IL952">
        <f>IF($JC952&gt;=45,INDEX($GR:$GR,$JB952+45),"")</f>
      </c>
      <c r="IM952">
        <f>IF($JC952&gt;=46,INDEX($GR:$GR,$JB952+46),"")</f>
      </c>
      <c r="IN952">
        <f>IF($JC952&gt;=47,INDEX($GR:$GR,$JB952+47),"")</f>
      </c>
      <c r="IO952">
        <f>IF($JC952&gt;=48,INDEX($GR:$GR,$JB952+48),"")</f>
      </c>
      <c r="IP952">
        <f>IF($JC952&gt;=49,INDEX($GR:$GR,$JB952+49),"")</f>
      </c>
      <c r="IQ952">
        <f>IF($JC952&gt;=50,INDEX($GR:$GR,$JB952+50),"")</f>
      </c>
      <c r="IR952">
        <f>IF($JC952&gt;=51,INDEX($GR:$GR,$JB952+51),"")</f>
      </c>
      <c r="IS952">
        <f>IF($JC952&gt;=52,INDEX($GR:$GR,$JB952+52),"")</f>
      </c>
      <c r="IT952">
        <f>IF($JC952&gt;=53,INDEX($GR:$GR,$JB952+53),"")</f>
      </c>
      <c r="IU952">
        <f>IF($JC952&gt;=54,INDEX($GR:$GR,$JB952+54),"")</f>
      </c>
      <c r="IV952">
        <f>IF($JC952&gt;=55,INDEX($GR:$GR,$JB952+55),"")</f>
      </c>
      <c r="IW952">
        <f>IF($JC952&gt;=56,INDEX($GR:$GR,$JB952+56),"")</f>
      </c>
      <c r="IX952">
        <f>IF($JC952&gt;=57,INDEX($GR:$GR,$JB952+57),"")</f>
      </c>
      <c r="IY952">
        <f>IF($JC952&gt;=58,INDEX($GR:$GR,$JB952+58),"")</f>
      </c>
      <c r="IZ952">
        <f>IF($JC952&gt;=59,INDEX($GR:$GR,$JB952+59),"")</f>
      </c>
      <c r="JA952">
        <f>IF($JC952&gt;=60,INDEX($GR:$GR,$JB952+60),"")</f>
      </c>
      <c r="JB952">
        <f>IFERROR(MATCH($GQ952,$GR$2:$GR$324,0)+1,0)</f>
      </c>
      <c r="JC952">
        <f>IFERROR(INDEX($GS$2:$GS$324,MATCH($GQ952,$GR$2:$GR$324,0)),0)</f>
      </c>
      <c r="JD952" t="s">
        <v>40</v>
      </c>
      <c r="JE952" t="s">
        <v>40</v>
      </c>
    </row>
    <row r="953" spans="1:265" x14ac:dyDescent="0.25">
      <c r="Q953">
        <f>IF(OR($T953="",$P953=""),"",IFERROR($T953/$P953,0))</f>
      </c>
      <c r="R953">
        <f>IF($T953="","",
SUM($S953,$U953,$Z953,$V953,$X953)*
(1-IF($AA953="",0,VALUE($AA953)/100)))</f>
      </c>
      <c r="S953">
        <f>IF($T953="","",$T953)</f>
      </c>
      <c r="U953">
        <f>IF($T953="","",
IF($N953="","",
IF(ISNUMBER(SEARCH("exempt",LOWER($N953))),0,
$T953*(VALUE(SUBSTITUTE($N953,"%",""))/100))))</f>
      </c>
      <c r="AB953">
        <f>IFERROR(IF(FIND(" - ",$K953)&gt;0,MID($K953,FIND(" - ",$K953)+3,LEN($K953)),""),"")</f>
      </c>
      <c r="AK953" t="s">
        <v>1540</v>
      </c>
      <c r="AP953">
        <f>IFERROR(LEFT($K953,FIND(" - ",$K953)-1),$K953)</f>
      </c>
      <c r="AS953">
        <f>IF($CH953&gt;=1,INDEX($AQ:$AQ,$CG953+1),"")</f>
      </c>
      <c r="AT953">
        <f>IF($CH953&gt;=2,INDEX($AQ:$AQ,$CG953+2),"")</f>
      </c>
      <c r="AU953">
        <f>IF($CH953&gt;=3,INDEX($AQ:$AQ,$CG953+3),"")</f>
      </c>
      <c r="AV953">
        <f>IF($CH953&gt;=4,INDEX($AQ:$AQ,$CG953+4),"")</f>
      </c>
      <c r="AW953">
        <f>IF($CH953&gt;=5,INDEX($AQ:$AQ,$CG953+5),"")</f>
      </c>
      <c r="AX953">
        <f>IF($CH953&gt;=6,INDEX($AQ:$AQ,$CG953+6),"")</f>
      </c>
      <c r="AY953">
        <f>IF($CH953&gt;=7,INDEX($AQ:$AQ,$CG953+7),"")</f>
      </c>
      <c r="AZ953">
        <f>IF($CH953&gt;=8,INDEX($AQ:$AQ,$CG953+8),"")</f>
      </c>
      <c r="BA953">
        <f>IF($CH953&gt;=9,INDEX($AQ:$AQ,$CG953+9),"")</f>
      </c>
      <c r="BB953">
        <f>IF($CH953&gt;=10,INDEX($AQ:$AQ,$CG953+10),"")</f>
      </c>
      <c r="BC953">
        <f>IF($CH953&gt;=11,INDEX($AQ:$AQ,$CG953+11),"")</f>
      </c>
      <c r="BD953">
        <f>IF($CH953&gt;=12,INDEX($AQ:$AQ,$CG953+12),"")</f>
      </c>
      <c r="BE953">
        <f>IF($CH953&gt;=13,INDEX($AQ:$AQ,$CG953+13),"")</f>
      </c>
      <c r="BF953">
        <f>IF($CH953&gt;=14,INDEX($AQ:$AQ,$CG953+14),"")</f>
      </c>
      <c r="BG953">
        <f>IF($CH953&gt;=15,INDEX($AQ:$AQ,$CG953+15),"")</f>
      </c>
      <c r="BH953">
        <f>IF($CH953&gt;=16,INDEX($AQ:$AQ,$CG953+16),"")</f>
      </c>
      <c r="BI953">
        <f>IF($CH953&gt;=17,INDEX($AQ:$AQ,$CG953+17),"")</f>
      </c>
      <c r="BJ953">
        <f>IF($CH953&gt;=18,INDEX($AQ:$AQ,$CG953+18),"")</f>
      </c>
      <c r="BK953">
        <f>IF($CH953&gt;=19,INDEX($AQ:$AQ,$CG953+19),"")</f>
      </c>
      <c r="BL953">
        <f>IF($CH953&gt;=20,INDEX($AQ:$AQ,$CG953+20),"")</f>
      </c>
      <c r="BM953">
        <f>IF($CH953&gt;=21,INDEX($AQ:$AQ,$CG953+21),"")</f>
      </c>
      <c r="BN953">
        <f>IF($CH953&gt;=22,INDEX($AQ:$AQ,$CG953+22),"")</f>
      </c>
      <c r="BO953">
        <f>IF($CH953&gt;=23,INDEX($AQ:$AQ,$CG953+23),"")</f>
      </c>
      <c r="BP953">
        <f>IF($CH953&gt;=24,INDEX($AQ:$AQ,$CG953+24),"")</f>
      </c>
      <c r="BQ953">
        <f>IF($CH953&gt;=25,INDEX($AQ:$AQ,$CG953+25),"")</f>
      </c>
      <c r="BR953">
        <f>IF($CH953&gt;=26,INDEX($AQ:$AQ,$CG953+26),"")</f>
      </c>
      <c r="BS953">
        <f>IF($CH953&gt;=27,INDEX($AQ:$AQ,$CG953+27),"")</f>
      </c>
      <c r="BT953">
        <f>IF($CH953&gt;=28,INDEX($AQ:$AQ,$CG953+28),"")</f>
      </c>
      <c r="BU953">
        <f>IF($CH953&gt;=29,INDEX($AQ:$AQ,$CG953+29),"")</f>
      </c>
      <c r="BV953">
        <f>IF($CH953&gt;=30,INDEX($AQ:$AQ,$CG953+30),"")</f>
      </c>
      <c r="BW953">
        <f>IF($CH953&gt;=31,INDEX($AQ:$AQ,$CG953+31),"")</f>
      </c>
      <c r="BX953">
        <f>IF($CH953&gt;=32,INDEX($AQ:$AQ,$CG953+32),"")</f>
      </c>
      <c r="BY953">
        <f>IF($CH953&gt;=33,INDEX($AQ:$AQ,$CG953+33),"")</f>
      </c>
      <c r="BZ953">
        <f>IF($CH953&gt;=34,INDEX($AQ:$AQ,$CG953+34),"")</f>
      </c>
      <c r="CA953">
        <f>IF($CH953&gt;=35,INDEX($AQ:$AQ,$CG953+35),"")</f>
      </c>
      <c r="CB953">
        <f>IF($CH953&gt;=36,INDEX($AQ:$AQ,$CG953+36),"")</f>
      </c>
      <c r="CC953">
        <f>IF($CH953&gt;=37,INDEX($AQ:$AQ,$CG953+37),"")</f>
      </c>
      <c r="CD953">
        <f>IF($CH953&gt;=38,INDEX($AQ:$AQ,$CG953+38),"")</f>
      </c>
      <c r="CE953">
        <f>IF($CH953&gt;=39,INDEX($AQ:$AQ,$CG953+39),"")</f>
      </c>
      <c r="CF953">
        <f>IF($CH953&gt;=40,INDEX($AQ:$AQ,$CG953+40),"")</f>
      </c>
      <c r="CG953">
        <f>IFERROR(MATCH($AP953,$AQ$2:$AQ$134,0)+1,0)</f>
      </c>
      <c r="CH953">
        <f>IFERROR(INDEX($AR$2:$AR$134,MATCH($AP953,$AQ$2:$AQ$134,0)),0)</f>
      </c>
      <c r="CI953">
        <f>IFERROR(LEFT($L953,FIND(" - ",$L953)-1),$L953)</f>
      </c>
      <c r="CL953">
        <f>IF($DG953&gt;=1,INDEX($CJ:$CJ,$DF953+1),"")</f>
      </c>
      <c r="CM953">
        <f>IF($DG953&gt;=2,INDEX($CJ:$CJ,$DF953+2),"")</f>
      </c>
      <c r="CN953">
        <f>IF($DG953&gt;=3,INDEX($CJ:$CJ,$DF953+3),"")</f>
      </c>
      <c r="CO953">
        <f>IF($DG953&gt;=4,INDEX($CJ:$CJ,$DF953+4),"")</f>
      </c>
      <c r="CP953">
        <f>IF($DG953&gt;=5,INDEX($CJ:$CJ,$DF953+5),"")</f>
      </c>
      <c r="CQ953">
        <f>IF($DG953&gt;=6,INDEX($CJ:$CJ,$DF953+6),"")</f>
      </c>
      <c r="CR953">
        <f>IF($DG953&gt;=7,INDEX($CJ:$CJ,$DF953+7),"")</f>
      </c>
      <c r="CS953">
        <f>IF($DG953&gt;=8,INDEX($CJ:$CJ,$DF953+8),"")</f>
      </c>
      <c r="CT953">
        <f>IF($DG953&gt;=9,INDEX($CJ:$CJ,$DF953+9),"")</f>
      </c>
      <c r="CU953">
        <f>IF($DG953&gt;=10,INDEX($CJ:$CJ,$DF953+10),"")</f>
      </c>
      <c r="CV953">
        <f>IF($DG953&gt;=11,INDEX($CJ:$CJ,$DF953+11),"")</f>
      </c>
      <c r="CW953">
        <f>IF($DG953&gt;=12,INDEX($CJ:$CJ,$DF953+12),"")</f>
      </c>
      <c r="CX953">
        <f>IF($DG953&gt;=13,INDEX($CJ:$CJ,$DF953+13),"")</f>
      </c>
      <c r="CY953">
        <f>IF($DG953&gt;=14,INDEX($CJ:$CJ,$DF953+14),"")</f>
      </c>
      <c r="CZ953">
        <f>IF($DG953&gt;=15,INDEX($CJ:$CJ,$DF953+15),"")</f>
      </c>
      <c r="DA953">
        <f>IF($DG953&gt;=16,INDEX($CJ:$CJ,$DF953+16),"")</f>
      </c>
      <c r="DB953">
        <f>IF($DG953&gt;=17,INDEX($CJ:$CJ,$DF953+17),"")</f>
      </c>
      <c r="DC953">
        <f>IF($DG953&gt;=18,INDEX($CJ:$CJ,$DF953+18),"")</f>
      </c>
      <c r="DD953">
        <f>IF($DG953&gt;=19,INDEX($CJ:$CJ,$DF953+19),"")</f>
      </c>
      <c r="DE953">
        <f>IF($DG953&gt;=20,INDEX($CJ:$CJ,$DF953+20),"")</f>
      </c>
      <c r="DF953">
        <f>IFERROR(MATCH($CI953,$CJ$2:$CJ$263,0)+1,0)</f>
      </c>
      <c r="DG953">
        <f>IFERROR(INDEX($CK$2:$CK$263,MATCH($CI953,$CJ$2:$CJ$263,0)),0)</f>
      </c>
      <c r="DH953">
        <f>IFERROR(INDEX($AO:$AO,MATCH($N953,$AN:$AN,0))&amp;"","")</f>
      </c>
      <c r="DL953">
        <f>IF($GO953&gt;=1,INDEX($DI:$DI,$GN953+1),"")</f>
      </c>
      <c r="DM953">
        <f>IF($GO953&gt;=2,INDEX($DI:$DI,$GN953+2),"")</f>
      </c>
      <c r="DN953">
        <f>IF($GO953&gt;=3,INDEX($DI:$DI,$GN953+3),"")</f>
      </c>
      <c r="DO953">
        <f>IF($GO953&gt;=4,INDEX($DI:$DI,$GN953+4),"")</f>
      </c>
      <c r="DP953">
        <f>IF($GO953&gt;=5,INDEX($DI:$DI,$GN953+5),"")</f>
      </c>
      <c r="DQ953">
        <f>IF($GO953&gt;=6,INDEX($DI:$DI,$GN953+6),"")</f>
      </c>
      <c r="DR953">
        <f>IF($GO953&gt;=7,INDEX($DI:$DI,$GN953+7),"")</f>
      </c>
      <c r="DS953">
        <f>IF($GO953&gt;=8,INDEX($DI:$DI,$GN953+8),"")</f>
      </c>
      <c r="DT953">
        <f>IF($GO953&gt;=9,INDEX($DI:$DI,$GN953+9),"")</f>
      </c>
      <c r="DU953">
        <f>IF($GO953&gt;=10,INDEX($DI:$DI,$GN953+10),"")</f>
      </c>
      <c r="DV953">
        <f>IF($GO953&gt;=11,INDEX($DI:$DI,$GN953+11),"")</f>
      </c>
      <c r="DW953">
        <f>IF($GO953&gt;=12,INDEX($DI:$DI,$GN953+12),"")</f>
      </c>
      <c r="DX953">
        <f>IF($GO953&gt;=13,INDEX($DI:$DI,$GN953+13),"")</f>
      </c>
      <c r="DY953">
        <f>IF($GO953&gt;=14,INDEX($DI:$DI,$GN953+14),"")</f>
      </c>
      <c r="DZ953">
        <f>IF($GO953&gt;=15,INDEX($DI:$DI,$GN953+15),"")</f>
      </c>
      <c r="EA953">
        <f>IF($GO953&gt;=16,INDEX($DI:$DI,$GN953+16),"")</f>
      </c>
      <c r="EB953">
        <f>IF($GO953&gt;=17,INDEX($DI:$DI,$GN953+17),"")</f>
      </c>
      <c r="EC953">
        <f>IF($GO953&gt;=18,INDEX($DI:$DI,$GN953+18),"")</f>
      </c>
      <c r="ED953">
        <f>IF($GO953&gt;=19,INDEX($DI:$DI,$GN953+19),"")</f>
      </c>
      <c r="EE953">
        <f>IF($GO953&gt;=20,INDEX($DI:$DI,$GN953+20),"")</f>
      </c>
      <c r="EF953">
        <f>IF($GO953&gt;=21,INDEX($DI:$DI,$GN953+21),"")</f>
      </c>
      <c r="EG953">
        <f>IF($GO953&gt;=22,INDEX($DI:$DI,$GN953+22),"")</f>
      </c>
      <c r="EH953">
        <f>IF($GO953&gt;=23,INDEX($DI:$DI,$GN953+23),"")</f>
      </c>
      <c r="EI953">
        <f>IF($GO953&gt;=24,INDEX($DI:$DI,$GN953+24),"")</f>
      </c>
      <c r="EJ953">
        <f>IF($GO953&gt;=25,INDEX($DI:$DI,$GN953+25),"")</f>
      </c>
      <c r="EK953">
        <f>IF($GO953&gt;=26,INDEX($DI:$DI,$GN953+26),"")</f>
      </c>
      <c r="EL953">
        <f>IF($GO953&gt;=27,INDEX($DI:$DI,$GN953+27),"")</f>
      </c>
      <c r="EM953">
        <f>IF($GO953&gt;=28,INDEX($DI:$DI,$GN953+28),"")</f>
      </c>
      <c r="EN953">
        <f>IF($GO953&gt;=29,INDEX($DI:$DI,$GN953+29),"")</f>
      </c>
      <c r="EO953">
        <f>IF($GO953&gt;=30,INDEX($DI:$DI,$GN953+30),"")</f>
      </c>
      <c r="EP953">
        <f>IF($GO953&gt;=31,INDEX($DI:$DI,$GN953+31),"")</f>
      </c>
      <c r="EQ953">
        <f>IF($GO953&gt;=32,INDEX($DI:$DI,$GN953+32),"")</f>
      </c>
      <c r="ER953">
        <f>IF($GO953&gt;=33,INDEX($DI:$DI,$GN953+33),"")</f>
      </c>
      <c r="ES953">
        <f>IF($GO953&gt;=34,INDEX($DI:$DI,$GN953+34),"")</f>
      </c>
      <c r="ET953">
        <f>IF($GO953&gt;=35,INDEX($DI:$DI,$GN953+35),"")</f>
      </c>
      <c r="EU953">
        <f>IF($GO953&gt;=36,INDEX($DI:$DI,$GN953+36),"")</f>
      </c>
      <c r="EV953">
        <f>IF($GO953&gt;=37,INDEX($DI:$DI,$GN953+37),"")</f>
      </c>
      <c r="EW953">
        <f>IF($GO953&gt;=38,INDEX($DI:$DI,$GN953+38),"")</f>
      </c>
      <c r="EX953">
        <f>IF($GO953&gt;=39,INDEX($DI:$DI,$GN953+39),"")</f>
      </c>
      <c r="EY953">
        <f>IF($GO953&gt;=40,INDEX($DI:$DI,$GN953+40),"")</f>
      </c>
      <c r="EZ953">
        <f>IF($GO953&gt;=1,INDEX($DJ:$DJ,$GN953+1),"")</f>
      </c>
      <c r="FA953">
        <f>IF($GO953&gt;=2,INDEX($DJ:$DJ,$GN953+2),"")</f>
      </c>
      <c r="FB953">
        <f>IF($GO953&gt;=3,INDEX($DJ:$DJ,$GN953+3),"")</f>
      </c>
      <c r="FC953">
        <f>IF($GO953&gt;=4,INDEX($DJ:$DJ,$GN953+4),"")</f>
      </c>
      <c r="FD953">
        <f>IF($GO953&gt;=5,INDEX($DJ:$DJ,$GN953+5),"")</f>
      </c>
      <c r="FE953">
        <f>IF($GO953&gt;=6,INDEX($DJ:$DJ,$GN953+6),"")</f>
      </c>
      <c r="FF953">
        <f>IF($GO953&gt;=7,INDEX($DJ:$DJ,$GN953+7),"")</f>
      </c>
      <c r="FG953">
        <f>IF($GO953&gt;=8,INDEX($DJ:$DJ,$GN953+8),"")</f>
      </c>
      <c r="FH953">
        <f>IF($GO953&gt;=9,INDEX($DJ:$DJ,$GN953+9),"")</f>
      </c>
      <c r="FI953">
        <f>IF($GO953&gt;=10,INDEX($DJ:$DJ,$GN953+10),"")</f>
      </c>
      <c r="FJ953">
        <f>IF($GO953&gt;=11,INDEX($DJ:$DJ,$GN953+11),"")</f>
      </c>
      <c r="FK953">
        <f>IF($GO953&gt;=12,INDEX($DJ:$DJ,$GN953+12),"")</f>
      </c>
      <c r="FL953">
        <f>IF($GO953&gt;=13,INDEX($DJ:$DJ,$GN953+13),"")</f>
      </c>
      <c r="FM953">
        <f>IF($GO953&gt;=14,INDEX($DJ:$DJ,$GN953+14),"")</f>
      </c>
      <c r="FN953">
        <f>IF($GO953&gt;=15,INDEX($DJ:$DJ,$GN953+15),"")</f>
      </c>
      <c r="FO953">
        <f>IF($GO953&gt;=16,INDEX($DJ:$DJ,$GN953+16),"")</f>
      </c>
      <c r="FP953">
        <f>IF($GO953&gt;=17,INDEX($DJ:$DJ,$GN953+17),"")</f>
      </c>
      <c r="FQ953">
        <f>IF($GO953&gt;=18,INDEX($DJ:$DJ,$GN953+18),"")</f>
      </c>
      <c r="FR953">
        <f>IF($GO953&gt;=19,INDEX($DJ:$DJ,$GN953+19),"")</f>
      </c>
      <c r="FS953">
        <f>IF($GO953&gt;=20,INDEX($DJ:$DJ,$GN953+20),"")</f>
      </c>
      <c r="FT953">
        <f>IF($GO953&gt;=21,INDEX($DJ:$DJ,$GN953+21),"")</f>
      </c>
      <c r="FU953">
        <f>IF($GO953&gt;=22,INDEX($DJ:$DJ,$GN953+22),"")</f>
      </c>
      <c r="FV953">
        <f>IF($GO953&gt;=23,INDEX($DJ:$DJ,$GN953+23),"")</f>
      </c>
      <c r="FW953">
        <f>IF($GO953&gt;=24,INDEX($DJ:$DJ,$GN953+24),"")</f>
      </c>
      <c r="FX953">
        <f>IF($GO953&gt;=25,INDEX($DJ:$DJ,$GN953+25),"")</f>
      </c>
      <c r="FY953">
        <f>IF($GO953&gt;=26,INDEX($DJ:$DJ,$GN953+26),"")</f>
      </c>
      <c r="FZ953">
        <f>IF($GO953&gt;=27,INDEX($DJ:$DJ,$GN953+27),"")</f>
      </c>
      <c r="GA953">
        <f>IF($GO953&gt;=28,INDEX($DJ:$DJ,$GN953+28),"")</f>
      </c>
      <c r="GB953">
        <f>IF($GO953&gt;=29,INDEX($DJ:$DJ,$GN953+29),"")</f>
      </c>
      <c r="GC953">
        <f>IF($GO953&gt;=30,INDEX($DJ:$DJ,$GN953+30),"")</f>
      </c>
      <c r="GD953">
        <f>IF($GO953&gt;=31,INDEX($DJ:$DJ,$GN953+31),"")</f>
      </c>
      <c r="GE953">
        <f>IF($GO953&gt;=32,INDEX($DJ:$DJ,$GN953+32),"")</f>
      </c>
      <c r="GF953">
        <f>IF($GO953&gt;=33,INDEX($DJ:$DJ,$GN953+33),"")</f>
      </c>
      <c r="GG953">
        <f>IF($GO953&gt;=34,INDEX($DJ:$DJ,$GN953+34),"")</f>
      </c>
      <c r="GH953">
        <f>IF($GO953&gt;=35,INDEX($DJ:$DJ,$GN953+35),"")</f>
      </c>
      <c r="GI953">
        <f>IF($GO953&gt;=36,INDEX($DJ:$DJ,$GN953+36),"")</f>
      </c>
      <c r="GJ953">
        <f>IF($GO953&gt;=37,INDEX($DJ:$DJ,$GN953+37),"")</f>
      </c>
      <c r="GK953">
        <f>IF($GO953&gt;=38,INDEX($DJ:$DJ,$GN953+38),"")</f>
      </c>
      <c r="GL953">
        <f>IF($GO953&gt;=39,INDEX($DJ:$DJ,$GN953+39),"")</f>
      </c>
      <c r="GM953">
        <f>IF($GO953&gt;=40,INDEX($DJ:$DJ,$GN953+40),"")</f>
      </c>
      <c r="GN953">
        <f>IFERROR(MATCH($DH953,$DI$2:$DI$148,0)+1,0)</f>
      </c>
      <c r="GO953">
        <f>IFERROR(INDEX($DK$2:$DK$148,MATCH($DH953,$DI$2:$DI$148,0)),0)</f>
      </c>
      <c r="GP953">
        <f>IFERROR(MATCH($Y953,$DL$953:$EY$953,0),0)</f>
      </c>
      <c r="GQ953">
        <f>IF($GP953&gt;0,INDEX($EZ$953:$GM$953,$GP953),"")</f>
      </c>
      <c r="GT953">
        <f>IF($JC953&gt;=1,INDEX($GR:$GR,$JB953+1),"")</f>
      </c>
      <c r="GU953">
        <f>IF($JC953&gt;=2,INDEX($GR:$GR,$JB953+2),"")</f>
      </c>
      <c r="GV953">
        <f>IF($JC953&gt;=3,INDEX($GR:$GR,$JB953+3),"")</f>
      </c>
      <c r="GW953">
        <f>IF($JC953&gt;=4,INDEX($GR:$GR,$JB953+4),"")</f>
      </c>
      <c r="GX953">
        <f>IF($JC953&gt;=5,INDEX($GR:$GR,$JB953+5),"")</f>
      </c>
      <c r="GY953">
        <f>IF($JC953&gt;=6,INDEX($GR:$GR,$JB953+6),"")</f>
      </c>
      <c r="GZ953">
        <f>IF($JC953&gt;=7,INDEX($GR:$GR,$JB953+7),"")</f>
      </c>
      <c r="HA953">
        <f>IF($JC953&gt;=8,INDEX($GR:$GR,$JB953+8),"")</f>
      </c>
      <c r="HB953">
        <f>IF($JC953&gt;=9,INDEX($GR:$GR,$JB953+9),"")</f>
      </c>
      <c r="HC953">
        <f>IF($JC953&gt;=10,INDEX($GR:$GR,$JB953+10),"")</f>
      </c>
      <c r="HD953">
        <f>IF($JC953&gt;=11,INDEX($GR:$GR,$JB953+11),"")</f>
      </c>
      <c r="HE953">
        <f>IF($JC953&gt;=12,INDEX($GR:$GR,$JB953+12),"")</f>
      </c>
      <c r="HF953">
        <f>IF($JC953&gt;=13,INDEX($GR:$GR,$JB953+13),"")</f>
      </c>
      <c r="HG953">
        <f>IF($JC953&gt;=14,INDEX($GR:$GR,$JB953+14),"")</f>
      </c>
      <c r="HH953">
        <f>IF($JC953&gt;=15,INDEX($GR:$GR,$JB953+15),"")</f>
      </c>
      <c r="HI953">
        <f>IF($JC953&gt;=16,INDEX($GR:$GR,$JB953+16),"")</f>
      </c>
      <c r="HJ953">
        <f>IF($JC953&gt;=17,INDEX($GR:$GR,$JB953+17),"")</f>
      </c>
      <c r="HK953">
        <f>IF($JC953&gt;=18,INDEX($GR:$GR,$JB953+18),"")</f>
      </c>
      <c r="HL953">
        <f>IF($JC953&gt;=19,INDEX($GR:$GR,$JB953+19),"")</f>
      </c>
      <c r="HM953">
        <f>IF($JC953&gt;=20,INDEX($GR:$GR,$JB953+20),"")</f>
      </c>
      <c r="HN953">
        <f>IF($JC953&gt;=21,INDEX($GR:$GR,$JB953+21),"")</f>
      </c>
      <c r="HO953">
        <f>IF($JC953&gt;=22,INDEX($GR:$GR,$JB953+22),"")</f>
      </c>
      <c r="HP953">
        <f>IF($JC953&gt;=23,INDEX($GR:$GR,$JB953+23),"")</f>
      </c>
      <c r="HQ953">
        <f>IF($JC953&gt;=24,INDEX($GR:$GR,$JB953+24),"")</f>
      </c>
      <c r="HR953">
        <f>IF($JC953&gt;=25,INDEX($GR:$GR,$JB953+25),"")</f>
      </c>
      <c r="HS953">
        <f>IF($JC953&gt;=26,INDEX($GR:$GR,$JB953+26),"")</f>
      </c>
      <c r="HT953">
        <f>IF($JC953&gt;=27,INDEX($GR:$GR,$JB953+27),"")</f>
      </c>
      <c r="HU953">
        <f>IF($JC953&gt;=28,INDEX($GR:$GR,$JB953+28),"")</f>
      </c>
      <c r="HV953">
        <f>IF($JC953&gt;=29,INDEX($GR:$GR,$JB953+29),"")</f>
      </c>
      <c r="HW953">
        <f>IF($JC953&gt;=30,INDEX($GR:$GR,$JB953+30),"")</f>
      </c>
      <c r="HX953">
        <f>IF($JC953&gt;=31,INDEX($GR:$GR,$JB953+31),"")</f>
      </c>
      <c r="HY953">
        <f>IF($JC953&gt;=32,INDEX($GR:$GR,$JB953+32),"")</f>
      </c>
      <c r="HZ953">
        <f>IF($JC953&gt;=33,INDEX($GR:$GR,$JB953+33),"")</f>
      </c>
      <c r="IA953">
        <f>IF($JC953&gt;=34,INDEX($GR:$GR,$JB953+34),"")</f>
      </c>
      <c r="IB953">
        <f>IF($JC953&gt;=35,INDEX($GR:$GR,$JB953+35),"")</f>
      </c>
      <c r="IC953">
        <f>IF($JC953&gt;=36,INDEX($GR:$GR,$JB953+36),"")</f>
      </c>
      <c r="ID953">
        <f>IF($JC953&gt;=37,INDEX($GR:$GR,$JB953+37),"")</f>
      </c>
      <c r="IE953">
        <f>IF($JC953&gt;=38,INDEX($GR:$GR,$JB953+38),"")</f>
      </c>
      <c r="IF953">
        <f>IF($JC953&gt;=39,INDEX($GR:$GR,$JB953+39),"")</f>
      </c>
      <c r="IG953">
        <f>IF($JC953&gt;=40,INDEX($GR:$GR,$JB953+40),"")</f>
      </c>
      <c r="IH953">
        <f>IF($JC953&gt;=41,INDEX($GR:$GR,$JB953+41),"")</f>
      </c>
      <c r="II953">
        <f>IF($JC953&gt;=42,INDEX($GR:$GR,$JB953+42),"")</f>
      </c>
      <c r="IJ953">
        <f>IF($JC953&gt;=43,INDEX($GR:$GR,$JB953+43),"")</f>
      </c>
      <c r="IK953">
        <f>IF($JC953&gt;=44,INDEX($GR:$GR,$JB953+44),"")</f>
      </c>
      <c r="IL953">
        <f>IF($JC953&gt;=45,INDEX($GR:$GR,$JB953+45),"")</f>
      </c>
      <c r="IM953">
        <f>IF($JC953&gt;=46,INDEX($GR:$GR,$JB953+46),"")</f>
      </c>
      <c r="IN953">
        <f>IF($JC953&gt;=47,INDEX($GR:$GR,$JB953+47),"")</f>
      </c>
      <c r="IO953">
        <f>IF($JC953&gt;=48,INDEX($GR:$GR,$JB953+48),"")</f>
      </c>
      <c r="IP953">
        <f>IF($JC953&gt;=49,INDEX($GR:$GR,$JB953+49),"")</f>
      </c>
      <c r="IQ953">
        <f>IF($JC953&gt;=50,INDEX($GR:$GR,$JB953+50),"")</f>
      </c>
      <c r="IR953">
        <f>IF($JC953&gt;=51,INDEX($GR:$GR,$JB953+51),"")</f>
      </c>
      <c r="IS953">
        <f>IF($JC953&gt;=52,INDEX($GR:$GR,$JB953+52),"")</f>
      </c>
      <c r="IT953">
        <f>IF($JC953&gt;=53,INDEX($GR:$GR,$JB953+53),"")</f>
      </c>
      <c r="IU953">
        <f>IF($JC953&gt;=54,INDEX($GR:$GR,$JB953+54),"")</f>
      </c>
      <c r="IV953">
        <f>IF($JC953&gt;=55,INDEX($GR:$GR,$JB953+55),"")</f>
      </c>
      <c r="IW953">
        <f>IF($JC953&gt;=56,INDEX($GR:$GR,$JB953+56),"")</f>
      </c>
      <c r="IX953">
        <f>IF($JC953&gt;=57,INDEX($GR:$GR,$JB953+57),"")</f>
      </c>
      <c r="IY953">
        <f>IF($JC953&gt;=58,INDEX($GR:$GR,$JB953+58),"")</f>
      </c>
      <c r="IZ953">
        <f>IF($JC953&gt;=59,INDEX($GR:$GR,$JB953+59),"")</f>
      </c>
      <c r="JA953">
        <f>IF($JC953&gt;=60,INDEX($GR:$GR,$JB953+60),"")</f>
      </c>
      <c r="JB953">
        <f>IFERROR(MATCH($GQ953,$GR$2:$GR$324,0)+1,0)</f>
      </c>
      <c r="JC953">
        <f>IFERROR(INDEX($GS$2:$GS$324,MATCH($GQ953,$GR$2:$GR$324,0)),0)</f>
      </c>
      <c r="JD953" t="s">
        <v>40</v>
      </c>
      <c r="JE953" t="s">
        <v>40</v>
      </c>
    </row>
    <row r="954" spans="1:265" x14ac:dyDescent="0.25">
      <c r="Q954">
        <f>IF(OR($T954="",$P954=""),"",IFERROR($T954/$P954,0))</f>
      </c>
      <c r="R954">
        <f>IF($T954="","",
SUM($S954,$U954,$Z954,$V954,$X954)*
(1-IF($AA954="",0,VALUE($AA954)/100)))</f>
      </c>
      <c r="S954">
        <f>IF($T954="","",$T954)</f>
      </c>
      <c r="U954">
        <f>IF($T954="","",
IF($N954="","",
IF(ISNUMBER(SEARCH("exempt",LOWER($N954))),0,
$T954*(VALUE(SUBSTITUTE($N954,"%",""))/100))))</f>
      </c>
      <c r="AB954">
        <f>IFERROR(IF(FIND(" - ",$K954)&gt;0,MID($K954,FIND(" - ",$K954)+3,LEN($K954)),""),"")</f>
      </c>
      <c r="AK954" t="s">
        <v>1541</v>
      </c>
      <c r="AP954">
        <f>IFERROR(LEFT($K954,FIND(" - ",$K954)-1),$K954)</f>
      </c>
      <c r="AS954">
        <f>IF($CH954&gt;=1,INDEX($AQ:$AQ,$CG954+1),"")</f>
      </c>
      <c r="AT954">
        <f>IF($CH954&gt;=2,INDEX($AQ:$AQ,$CG954+2),"")</f>
      </c>
      <c r="AU954">
        <f>IF($CH954&gt;=3,INDEX($AQ:$AQ,$CG954+3),"")</f>
      </c>
      <c r="AV954">
        <f>IF($CH954&gt;=4,INDEX($AQ:$AQ,$CG954+4),"")</f>
      </c>
      <c r="AW954">
        <f>IF($CH954&gt;=5,INDEX($AQ:$AQ,$CG954+5),"")</f>
      </c>
      <c r="AX954">
        <f>IF($CH954&gt;=6,INDEX($AQ:$AQ,$CG954+6),"")</f>
      </c>
      <c r="AY954">
        <f>IF($CH954&gt;=7,INDEX($AQ:$AQ,$CG954+7),"")</f>
      </c>
      <c r="AZ954">
        <f>IF($CH954&gt;=8,INDEX($AQ:$AQ,$CG954+8),"")</f>
      </c>
      <c r="BA954">
        <f>IF($CH954&gt;=9,INDEX($AQ:$AQ,$CG954+9),"")</f>
      </c>
      <c r="BB954">
        <f>IF($CH954&gt;=10,INDEX($AQ:$AQ,$CG954+10),"")</f>
      </c>
      <c r="BC954">
        <f>IF($CH954&gt;=11,INDEX($AQ:$AQ,$CG954+11),"")</f>
      </c>
      <c r="BD954">
        <f>IF($CH954&gt;=12,INDEX($AQ:$AQ,$CG954+12),"")</f>
      </c>
      <c r="BE954">
        <f>IF($CH954&gt;=13,INDEX($AQ:$AQ,$CG954+13),"")</f>
      </c>
      <c r="BF954">
        <f>IF($CH954&gt;=14,INDEX($AQ:$AQ,$CG954+14),"")</f>
      </c>
      <c r="BG954">
        <f>IF($CH954&gt;=15,INDEX($AQ:$AQ,$CG954+15),"")</f>
      </c>
      <c r="BH954">
        <f>IF($CH954&gt;=16,INDEX($AQ:$AQ,$CG954+16),"")</f>
      </c>
      <c r="BI954">
        <f>IF($CH954&gt;=17,INDEX($AQ:$AQ,$CG954+17),"")</f>
      </c>
      <c r="BJ954">
        <f>IF($CH954&gt;=18,INDEX($AQ:$AQ,$CG954+18),"")</f>
      </c>
      <c r="BK954">
        <f>IF($CH954&gt;=19,INDEX($AQ:$AQ,$CG954+19),"")</f>
      </c>
      <c r="BL954">
        <f>IF($CH954&gt;=20,INDEX($AQ:$AQ,$CG954+20),"")</f>
      </c>
      <c r="BM954">
        <f>IF($CH954&gt;=21,INDEX($AQ:$AQ,$CG954+21),"")</f>
      </c>
      <c r="BN954">
        <f>IF($CH954&gt;=22,INDEX($AQ:$AQ,$CG954+22),"")</f>
      </c>
      <c r="BO954">
        <f>IF($CH954&gt;=23,INDEX($AQ:$AQ,$CG954+23),"")</f>
      </c>
      <c r="BP954">
        <f>IF($CH954&gt;=24,INDEX($AQ:$AQ,$CG954+24),"")</f>
      </c>
      <c r="BQ954">
        <f>IF($CH954&gt;=25,INDEX($AQ:$AQ,$CG954+25),"")</f>
      </c>
      <c r="BR954">
        <f>IF($CH954&gt;=26,INDEX($AQ:$AQ,$CG954+26),"")</f>
      </c>
      <c r="BS954">
        <f>IF($CH954&gt;=27,INDEX($AQ:$AQ,$CG954+27),"")</f>
      </c>
      <c r="BT954">
        <f>IF($CH954&gt;=28,INDEX($AQ:$AQ,$CG954+28),"")</f>
      </c>
      <c r="BU954">
        <f>IF($CH954&gt;=29,INDEX($AQ:$AQ,$CG954+29),"")</f>
      </c>
      <c r="BV954">
        <f>IF($CH954&gt;=30,INDEX($AQ:$AQ,$CG954+30),"")</f>
      </c>
      <c r="BW954">
        <f>IF($CH954&gt;=31,INDEX($AQ:$AQ,$CG954+31),"")</f>
      </c>
      <c r="BX954">
        <f>IF($CH954&gt;=32,INDEX($AQ:$AQ,$CG954+32),"")</f>
      </c>
      <c r="BY954">
        <f>IF($CH954&gt;=33,INDEX($AQ:$AQ,$CG954+33),"")</f>
      </c>
      <c r="BZ954">
        <f>IF($CH954&gt;=34,INDEX($AQ:$AQ,$CG954+34),"")</f>
      </c>
      <c r="CA954">
        <f>IF($CH954&gt;=35,INDEX($AQ:$AQ,$CG954+35),"")</f>
      </c>
      <c r="CB954">
        <f>IF($CH954&gt;=36,INDEX($AQ:$AQ,$CG954+36),"")</f>
      </c>
      <c r="CC954">
        <f>IF($CH954&gt;=37,INDEX($AQ:$AQ,$CG954+37),"")</f>
      </c>
      <c r="CD954">
        <f>IF($CH954&gt;=38,INDEX($AQ:$AQ,$CG954+38),"")</f>
      </c>
      <c r="CE954">
        <f>IF($CH954&gt;=39,INDEX($AQ:$AQ,$CG954+39),"")</f>
      </c>
      <c r="CF954">
        <f>IF($CH954&gt;=40,INDEX($AQ:$AQ,$CG954+40),"")</f>
      </c>
      <c r="CG954">
        <f>IFERROR(MATCH($AP954,$AQ$2:$AQ$134,0)+1,0)</f>
      </c>
      <c r="CH954">
        <f>IFERROR(INDEX($AR$2:$AR$134,MATCH($AP954,$AQ$2:$AQ$134,0)),0)</f>
      </c>
      <c r="CI954">
        <f>IFERROR(LEFT($L954,FIND(" - ",$L954)-1),$L954)</f>
      </c>
      <c r="CL954">
        <f>IF($DG954&gt;=1,INDEX($CJ:$CJ,$DF954+1),"")</f>
      </c>
      <c r="CM954">
        <f>IF($DG954&gt;=2,INDEX($CJ:$CJ,$DF954+2),"")</f>
      </c>
      <c r="CN954">
        <f>IF($DG954&gt;=3,INDEX($CJ:$CJ,$DF954+3),"")</f>
      </c>
      <c r="CO954">
        <f>IF($DG954&gt;=4,INDEX($CJ:$CJ,$DF954+4),"")</f>
      </c>
      <c r="CP954">
        <f>IF($DG954&gt;=5,INDEX($CJ:$CJ,$DF954+5),"")</f>
      </c>
      <c r="CQ954">
        <f>IF($DG954&gt;=6,INDEX($CJ:$CJ,$DF954+6),"")</f>
      </c>
      <c r="CR954">
        <f>IF($DG954&gt;=7,INDEX($CJ:$CJ,$DF954+7),"")</f>
      </c>
      <c r="CS954">
        <f>IF($DG954&gt;=8,INDEX($CJ:$CJ,$DF954+8),"")</f>
      </c>
      <c r="CT954">
        <f>IF($DG954&gt;=9,INDEX($CJ:$CJ,$DF954+9),"")</f>
      </c>
      <c r="CU954">
        <f>IF($DG954&gt;=10,INDEX($CJ:$CJ,$DF954+10),"")</f>
      </c>
      <c r="CV954">
        <f>IF($DG954&gt;=11,INDEX($CJ:$CJ,$DF954+11),"")</f>
      </c>
      <c r="CW954">
        <f>IF($DG954&gt;=12,INDEX($CJ:$CJ,$DF954+12),"")</f>
      </c>
      <c r="CX954">
        <f>IF($DG954&gt;=13,INDEX($CJ:$CJ,$DF954+13),"")</f>
      </c>
      <c r="CY954">
        <f>IF($DG954&gt;=14,INDEX($CJ:$CJ,$DF954+14),"")</f>
      </c>
      <c r="CZ954">
        <f>IF($DG954&gt;=15,INDEX($CJ:$CJ,$DF954+15),"")</f>
      </c>
      <c r="DA954">
        <f>IF($DG954&gt;=16,INDEX($CJ:$CJ,$DF954+16),"")</f>
      </c>
      <c r="DB954">
        <f>IF($DG954&gt;=17,INDEX($CJ:$CJ,$DF954+17),"")</f>
      </c>
      <c r="DC954">
        <f>IF($DG954&gt;=18,INDEX($CJ:$CJ,$DF954+18),"")</f>
      </c>
      <c r="DD954">
        <f>IF($DG954&gt;=19,INDEX($CJ:$CJ,$DF954+19),"")</f>
      </c>
      <c r="DE954">
        <f>IF($DG954&gt;=20,INDEX($CJ:$CJ,$DF954+20),"")</f>
      </c>
      <c r="DF954">
        <f>IFERROR(MATCH($CI954,$CJ$2:$CJ$263,0)+1,0)</f>
      </c>
      <c r="DG954">
        <f>IFERROR(INDEX($CK$2:$CK$263,MATCH($CI954,$CJ$2:$CJ$263,0)),0)</f>
      </c>
      <c r="DH954">
        <f>IFERROR(INDEX($AO:$AO,MATCH($N954,$AN:$AN,0))&amp;"","")</f>
      </c>
      <c r="DL954">
        <f>IF($GO954&gt;=1,INDEX($DI:$DI,$GN954+1),"")</f>
      </c>
      <c r="DM954">
        <f>IF($GO954&gt;=2,INDEX($DI:$DI,$GN954+2),"")</f>
      </c>
      <c r="DN954">
        <f>IF($GO954&gt;=3,INDEX($DI:$DI,$GN954+3),"")</f>
      </c>
      <c r="DO954">
        <f>IF($GO954&gt;=4,INDEX($DI:$DI,$GN954+4),"")</f>
      </c>
      <c r="DP954">
        <f>IF($GO954&gt;=5,INDEX($DI:$DI,$GN954+5),"")</f>
      </c>
      <c r="DQ954">
        <f>IF($GO954&gt;=6,INDEX($DI:$DI,$GN954+6),"")</f>
      </c>
      <c r="DR954">
        <f>IF($GO954&gt;=7,INDEX($DI:$DI,$GN954+7),"")</f>
      </c>
      <c r="DS954">
        <f>IF($GO954&gt;=8,INDEX($DI:$DI,$GN954+8),"")</f>
      </c>
      <c r="DT954">
        <f>IF($GO954&gt;=9,INDEX($DI:$DI,$GN954+9),"")</f>
      </c>
      <c r="DU954">
        <f>IF($GO954&gt;=10,INDEX($DI:$DI,$GN954+10),"")</f>
      </c>
      <c r="DV954">
        <f>IF($GO954&gt;=11,INDEX($DI:$DI,$GN954+11),"")</f>
      </c>
      <c r="DW954">
        <f>IF($GO954&gt;=12,INDEX($DI:$DI,$GN954+12),"")</f>
      </c>
      <c r="DX954">
        <f>IF($GO954&gt;=13,INDEX($DI:$DI,$GN954+13),"")</f>
      </c>
      <c r="DY954">
        <f>IF($GO954&gt;=14,INDEX($DI:$DI,$GN954+14),"")</f>
      </c>
      <c r="DZ954">
        <f>IF($GO954&gt;=15,INDEX($DI:$DI,$GN954+15),"")</f>
      </c>
      <c r="EA954">
        <f>IF($GO954&gt;=16,INDEX($DI:$DI,$GN954+16),"")</f>
      </c>
      <c r="EB954">
        <f>IF($GO954&gt;=17,INDEX($DI:$DI,$GN954+17),"")</f>
      </c>
      <c r="EC954">
        <f>IF($GO954&gt;=18,INDEX($DI:$DI,$GN954+18),"")</f>
      </c>
      <c r="ED954">
        <f>IF($GO954&gt;=19,INDEX($DI:$DI,$GN954+19),"")</f>
      </c>
      <c r="EE954">
        <f>IF($GO954&gt;=20,INDEX($DI:$DI,$GN954+20),"")</f>
      </c>
      <c r="EF954">
        <f>IF($GO954&gt;=21,INDEX($DI:$DI,$GN954+21),"")</f>
      </c>
      <c r="EG954">
        <f>IF($GO954&gt;=22,INDEX($DI:$DI,$GN954+22),"")</f>
      </c>
      <c r="EH954">
        <f>IF($GO954&gt;=23,INDEX($DI:$DI,$GN954+23),"")</f>
      </c>
      <c r="EI954">
        <f>IF($GO954&gt;=24,INDEX($DI:$DI,$GN954+24),"")</f>
      </c>
      <c r="EJ954">
        <f>IF($GO954&gt;=25,INDEX($DI:$DI,$GN954+25),"")</f>
      </c>
      <c r="EK954">
        <f>IF($GO954&gt;=26,INDEX($DI:$DI,$GN954+26),"")</f>
      </c>
      <c r="EL954">
        <f>IF($GO954&gt;=27,INDEX($DI:$DI,$GN954+27),"")</f>
      </c>
      <c r="EM954">
        <f>IF($GO954&gt;=28,INDEX($DI:$DI,$GN954+28),"")</f>
      </c>
      <c r="EN954">
        <f>IF($GO954&gt;=29,INDEX($DI:$DI,$GN954+29),"")</f>
      </c>
      <c r="EO954">
        <f>IF($GO954&gt;=30,INDEX($DI:$DI,$GN954+30),"")</f>
      </c>
      <c r="EP954">
        <f>IF($GO954&gt;=31,INDEX($DI:$DI,$GN954+31),"")</f>
      </c>
      <c r="EQ954">
        <f>IF($GO954&gt;=32,INDEX($DI:$DI,$GN954+32),"")</f>
      </c>
      <c r="ER954">
        <f>IF($GO954&gt;=33,INDEX($DI:$DI,$GN954+33),"")</f>
      </c>
      <c r="ES954">
        <f>IF($GO954&gt;=34,INDEX($DI:$DI,$GN954+34),"")</f>
      </c>
      <c r="ET954">
        <f>IF($GO954&gt;=35,INDEX($DI:$DI,$GN954+35),"")</f>
      </c>
      <c r="EU954">
        <f>IF($GO954&gt;=36,INDEX($DI:$DI,$GN954+36),"")</f>
      </c>
      <c r="EV954">
        <f>IF($GO954&gt;=37,INDEX($DI:$DI,$GN954+37),"")</f>
      </c>
      <c r="EW954">
        <f>IF($GO954&gt;=38,INDEX($DI:$DI,$GN954+38),"")</f>
      </c>
      <c r="EX954">
        <f>IF($GO954&gt;=39,INDEX($DI:$DI,$GN954+39),"")</f>
      </c>
      <c r="EY954">
        <f>IF($GO954&gt;=40,INDEX($DI:$DI,$GN954+40),"")</f>
      </c>
      <c r="EZ954">
        <f>IF($GO954&gt;=1,INDEX($DJ:$DJ,$GN954+1),"")</f>
      </c>
      <c r="FA954">
        <f>IF($GO954&gt;=2,INDEX($DJ:$DJ,$GN954+2),"")</f>
      </c>
      <c r="FB954">
        <f>IF($GO954&gt;=3,INDEX($DJ:$DJ,$GN954+3),"")</f>
      </c>
      <c r="FC954">
        <f>IF($GO954&gt;=4,INDEX($DJ:$DJ,$GN954+4),"")</f>
      </c>
      <c r="FD954">
        <f>IF($GO954&gt;=5,INDEX($DJ:$DJ,$GN954+5),"")</f>
      </c>
      <c r="FE954">
        <f>IF($GO954&gt;=6,INDEX($DJ:$DJ,$GN954+6),"")</f>
      </c>
      <c r="FF954">
        <f>IF($GO954&gt;=7,INDEX($DJ:$DJ,$GN954+7),"")</f>
      </c>
      <c r="FG954">
        <f>IF($GO954&gt;=8,INDEX($DJ:$DJ,$GN954+8),"")</f>
      </c>
      <c r="FH954">
        <f>IF($GO954&gt;=9,INDEX($DJ:$DJ,$GN954+9),"")</f>
      </c>
      <c r="FI954">
        <f>IF($GO954&gt;=10,INDEX($DJ:$DJ,$GN954+10),"")</f>
      </c>
      <c r="FJ954">
        <f>IF($GO954&gt;=11,INDEX($DJ:$DJ,$GN954+11),"")</f>
      </c>
      <c r="FK954">
        <f>IF($GO954&gt;=12,INDEX($DJ:$DJ,$GN954+12),"")</f>
      </c>
      <c r="FL954">
        <f>IF($GO954&gt;=13,INDEX($DJ:$DJ,$GN954+13),"")</f>
      </c>
      <c r="FM954">
        <f>IF($GO954&gt;=14,INDEX($DJ:$DJ,$GN954+14),"")</f>
      </c>
      <c r="FN954">
        <f>IF($GO954&gt;=15,INDEX($DJ:$DJ,$GN954+15),"")</f>
      </c>
      <c r="FO954">
        <f>IF($GO954&gt;=16,INDEX($DJ:$DJ,$GN954+16),"")</f>
      </c>
      <c r="FP954">
        <f>IF($GO954&gt;=17,INDEX($DJ:$DJ,$GN954+17),"")</f>
      </c>
      <c r="FQ954">
        <f>IF($GO954&gt;=18,INDEX($DJ:$DJ,$GN954+18),"")</f>
      </c>
      <c r="FR954">
        <f>IF($GO954&gt;=19,INDEX($DJ:$DJ,$GN954+19),"")</f>
      </c>
      <c r="FS954">
        <f>IF($GO954&gt;=20,INDEX($DJ:$DJ,$GN954+20),"")</f>
      </c>
      <c r="FT954">
        <f>IF($GO954&gt;=21,INDEX($DJ:$DJ,$GN954+21),"")</f>
      </c>
      <c r="FU954">
        <f>IF($GO954&gt;=22,INDEX($DJ:$DJ,$GN954+22),"")</f>
      </c>
      <c r="FV954">
        <f>IF($GO954&gt;=23,INDEX($DJ:$DJ,$GN954+23),"")</f>
      </c>
      <c r="FW954">
        <f>IF($GO954&gt;=24,INDEX($DJ:$DJ,$GN954+24),"")</f>
      </c>
      <c r="FX954">
        <f>IF($GO954&gt;=25,INDEX($DJ:$DJ,$GN954+25),"")</f>
      </c>
      <c r="FY954">
        <f>IF($GO954&gt;=26,INDEX($DJ:$DJ,$GN954+26),"")</f>
      </c>
      <c r="FZ954">
        <f>IF($GO954&gt;=27,INDEX($DJ:$DJ,$GN954+27),"")</f>
      </c>
      <c r="GA954">
        <f>IF($GO954&gt;=28,INDEX($DJ:$DJ,$GN954+28),"")</f>
      </c>
      <c r="GB954">
        <f>IF($GO954&gt;=29,INDEX($DJ:$DJ,$GN954+29),"")</f>
      </c>
      <c r="GC954">
        <f>IF($GO954&gt;=30,INDEX($DJ:$DJ,$GN954+30),"")</f>
      </c>
      <c r="GD954">
        <f>IF($GO954&gt;=31,INDEX($DJ:$DJ,$GN954+31),"")</f>
      </c>
      <c r="GE954">
        <f>IF($GO954&gt;=32,INDEX($DJ:$DJ,$GN954+32),"")</f>
      </c>
      <c r="GF954">
        <f>IF($GO954&gt;=33,INDEX($DJ:$DJ,$GN954+33),"")</f>
      </c>
      <c r="GG954">
        <f>IF($GO954&gt;=34,INDEX($DJ:$DJ,$GN954+34),"")</f>
      </c>
      <c r="GH954">
        <f>IF($GO954&gt;=35,INDEX($DJ:$DJ,$GN954+35),"")</f>
      </c>
      <c r="GI954">
        <f>IF($GO954&gt;=36,INDEX($DJ:$DJ,$GN954+36),"")</f>
      </c>
      <c r="GJ954">
        <f>IF($GO954&gt;=37,INDEX($DJ:$DJ,$GN954+37),"")</f>
      </c>
      <c r="GK954">
        <f>IF($GO954&gt;=38,INDEX($DJ:$DJ,$GN954+38),"")</f>
      </c>
      <c r="GL954">
        <f>IF($GO954&gt;=39,INDEX($DJ:$DJ,$GN954+39),"")</f>
      </c>
      <c r="GM954">
        <f>IF($GO954&gt;=40,INDEX($DJ:$DJ,$GN954+40),"")</f>
      </c>
      <c r="GN954">
        <f>IFERROR(MATCH($DH954,$DI$2:$DI$148,0)+1,0)</f>
      </c>
      <c r="GO954">
        <f>IFERROR(INDEX($DK$2:$DK$148,MATCH($DH954,$DI$2:$DI$148,0)),0)</f>
      </c>
      <c r="GP954">
        <f>IFERROR(MATCH($Y954,$DL$954:$EY$954,0),0)</f>
      </c>
      <c r="GQ954">
        <f>IF($GP954&gt;0,INDEX($EZ$954:$GM$954,$GP954),"")</f>
      </c>
      <c r="GT954">
        <f>IF($JC954&gt;=1,INDEX($GR:$GR,$JB954+1),"")</f>
      </c>
      <c r="GU954">
        <f>IF($JC954&gt;=2,INDEX($GR:$GR,$JB954+2),"")</f>
      </c>
      <c r="GV954">
        <f>IF($JC954&gt;=3,INDEX($GR:$GR,$JB954+3),"")</f>
      </c>
      <c r="GW954">
        <f>IF($JC954&gt;=4,INDEX($GR:$GR,$JB954+4),"")</f>
      </c>
      <c r="GX954">
        <f>IF($JC954&gt;=5,INDEX($GR:$GR,$JB954+5),"")</f>
      </c>
      <c r="GY954">
        <f>IF($JC954&gt;=6,INDEX($GR:$GR,$JB954+6),"")</f>
      </c>
      <c r="GZ954">
        <f>IF($JC954&gt;=7,INDEX($GR:$GR,$JB954+7),"")</f>
      </c>
      <c r="HA954">
        <f>IF($JC954&gt;=8,INDEX($GR:$GR,$JB954+8),"")</f>
      </c>
      <c r="HB954">
        <f>IF($JC954&gt;=9,INDEX($GR:$GR,$JB954+9),"")</f>
      </c>
      <c r="HC954">
        <f>IF($JC954&gt;=10,INDEX($GR:$GR,$JB954+10),"")</f>
      </c>
      <c r="HD954">
        <f>IF($JC954&gt;=11,INDEX($GR:$GR,$JB954+11),"")</f>
      </c>
      <c r="HE954">
        <f>IF($JC954&gt;=12,INDEX($GR:$GR,$JB954+12),"")</f>
      </c>
      <c r="HF954">
        <f>IF($JC954&gt;=13,INDEX($GR:$GR,$JB954+13),"")</f>
      </c>
      <c r="HG954">
        <f>IF($JC954&gt;=14,INDEX($GR:$GR,$JB954+14),"")</f>
      </c>
      <c r="HH954">
        <f>IF($JC954&gt;=15,INDEX($GR:$GR,$JB954+15),"")</f>
      </c>
      <c r="HI954">
        <f>IF($JC954&gt;=16,INDEX($GR:$GR,$JB954+16),"")</f>
      </c>
      <c r="HJ954">
        <f>IF($JC954&gt;=17,INDEX($GR:$GR,$JB954+17),"")</f>
      </c>
      <c r="HK954">
        <f>IF($JC954&gt;=18,INDEX($GR:$GR,$JB954+18),"")</f>
      </c>
      <c r="HL954">
        <f>IF($JC954&gt;=19,INDEX($GR:$GR,$JB954+19),"")</f>
      </c>
      <c r="HM954">
        <f>IF($JC954&gt;=20,INDEX($GR:$GR,$JB954+20),"")</f>
      </c>
      <c r="HN954">
        <f>IF($JC954&gt;=21,INDEX($GR:$GR,$JB954+21),"")</f>
      </c>
      <c r="HO954">
        <f>IF($JC954&gt;=22,INDEX($GR:$GR,$JB954+22),"")</f>
      </c>
      <c r="HP954">
        <f>IF($JC954&gt;=23,INDEX($GR:$GR,$JB954+23),"")</f>
      </c>
      <c r="HQ954">
        <f>IF($JC954&gt;=24,INDEX($GR:$GR,$JB954+24),"")</f>
      </c>
      <c r="HR954">
        <f>IF($JC954&gt;=25,INDEX($GR:$GR,$JB954+25),"")</f>
      </c>
      <c r="HS954">
        <f>IF($JC954&gt;=26,INDEX($GR:$GR,$JB954+26),"")</f>
      </c>
      <c r="HT954">
        <f>IF($JC954&gt;=27,INDEX($GR:$GR,$JB954+27),"")</f>
      </c>
      <c r="HU954">
        <f>IF($JC954&gt;=28,INDEX($GR:$GR,$JB954+28),"")</f>
      </c>
      <c r="HV954">
        <f>IF($JC954&gt;=29,INDEX($GR:$GR,$JB954+29),"")</f>
      </c>
      <c r="HW954">
        <f>IF($JC954&gt;=30,INDEX($GR:$GR,$JB954+30),"")</f>
      </c>
      <c r="HX954">
        <f>IF($JC954&gt;=31,INDEX($GR:$GR,$JB954+31),"")</f>
      </c>
      <c r="HY954">
        <f>IF($JC954&gt;=32,INDEX($GR:$GR,$JB954+32),"")</f>
      </c>
      <c r="HZ954">
        <f>IF($JC954&gt;=33,INDEX($GR:$GR,$JB954+33),"")</f>
      </c>
      <c r="IA954">
        <f>IF($JC954&gt;=34,INDEX($GR:$GR,$JB954+34),"")</f>
      </c>
      <c r="IB954">
        <f>IF($JC954&gt;=35,INDEX($GR:$GR,$JB954+35),"")</f>
      </c>
      <c r="IC954">
        <f>IF($JC954&gt;=36,INDEX($GR:$GR,$JB954+36),"")</f>
      </c>
      <c r="ID954">
        <f>IF($JC954&gt;=37,INDEX($GR:$GR,$JB954+37),"")</f>
      </c>
      <c r="IE954">
        <f>IF($JC954&gt;=38,INDEX($GR:$GR,$JB954+38),"")</f>
      </c>
      <c r="IF954">
        <f>IF($JC954&gt;=39,INDEX($GR:$GR,$JB954+39),"")</f>
      </c>
      <c r="IG954">
        <f>IF($JC954&gt;=40,INDEX($GR:$GR,$JB954+40),"")</f>
      </c>
      <c r="IH954">
        <f>IF($JC954&gt;=41,INDEX($GR:$GR,$JB954+41),"")</f>
      </c>
      <c r="II954">
        <f>IF($JC954&gt;=42,INDEX($GR:$GR,$JB954+42),"")</f>
      </c>
      <c r="IJ954">
        <f>IF($JC954&gt;=43,INDEX($GR:$GR,$JB954+43),"")</f>
      </c>
      <c r="IK954">
        <f>IF($JC954&gt;=44,INDEX($GR:$GR,$JB954+44),"")</f>
      </c>
      <c r="IL954">
        <f>IF($JC954&gt;=45,INDEX($GR:$GR,$JB954+45),"")</f>
      </c>
      <c r="IM954">
        <f>IF($JC954&gt;=46,INDEX($GR:$GR,$JB954+46),"")</f>
      </c>
      <c r="IN954">
        <f>IF($JC954&gt;=47,INDEX($GR:$GR,$JB954+47),"")</f>
      </c>
      <c r="IO954">
        <f>IF($JC954&gt;=48,INDEX($GR:$GR,$JB954+48),"")</f>
      </c>
      <c r="IP954">
        <f>IF($JC954&gt;=49,INDEX($GR:$GR,$JB954+49),"")</f>
      </c>
      <c r="IQ954">
        <f>IF($JC954&gt;=50,INDEX($GR:$GR,$JB954+50),"")</f>
      </c>
      <c r="IR954">
        <f>IF($JC954&gt;=51,INDEX($GR:$GR,$JB954+51),"")</f>
      </c>
      <c r="IS954">
        <f>IF($JC954&gt;=52,INDEX($GR:$GR,$JB954+52),"")</f>
      </c>
      <c r="IT954">
        <f>IF($JC954&gt;=53,INDEX($GR:$GR,$JB954+53),"")</f>
      </c>
      <c r="IU954">
        <f>IF($JC954&gt;=54,INDEX($GR:$GR,$JB954+54),"")</f>
      </c>
      <c r="IV954">
        <f>IF($JC954&gt;=55,INDEX($GR:$GR,$JB954+55),"")</f>
      </c>
      <c r="IW954">
        <f>IF($JC954&gt;=56,INDEX($GR:$GR,$JB954+56),"")</f>
      </c>
      <c r="IX954">
        <f>IF($JC954&gt;=57,INDEX($GR:$GR,$JB954+57),"")</f>
      </c>
      <c r="IY954">
        <f>IF($JC954&gt;=58,INDEX($GR:$GR,$JB954+58),"")</f>
      </c>
      <c r="IZ954">
        <f>IF($JC954&gt;=59,INDEX($GR:$GR,$JB954+59),"")</f>
      </c>
      <c r="JA954">
        <f>IF($JC954&gt;=60,INDEX($GR:$GR,$JB954+60),"")</f>
      </c>
      <c r="JB954">
        <f>IFERROR(MATCH($GQ954,$GR$2:$GR$324,0)+1,0)</f>
      </c>
      <c r="JC954">
        <f>IFERROR(INDEX($GS$2:$GS$324,MATCH($GQ954,$GR$2:$GR$324,0)),0)</f>
      </c>
      <c r="JD954" t="s">
        <v>40</v>
      </c>
      <c r="JE954" t="s">
        <v>40</v>
      </c>
    </row>
    <row r="955" spans="1:265" x14ac:dyDescent="0.25">
      <c r="Q955">
        <f>IF(OR($T955="",$P955=""),"",IFERROR($T955/$P955,0))</f>
      </c>
      <c r="R955">
        <f>IF($T955="","",
SUM($S955,$U955,$Z955,$V955,$X955)*
(1-IF($AA955="",0,VALUE($AA955)/100)))</f>
      </c>
      <c r="S955">
        <f>IF($T955="","",$T955)</f>
      </c>
      <c r="U955">
        <f>IF($T955="","",
IF($N955="","",
IF(ISNUMBER(SEARCH("exempt",LOWER($N955))),0,
$T955*(VALUE(SUBSTITUTE($N955,"%",""))/100))))</f>
      </c>
      <c r="AB955">
        <f>IFERROR(IF(FIND(" - ",$K955)&gt;0,MID($K955,FIND(" - ",$K955)+3,LEN($K955)),""),"")</f>
      </c>
      <c r="AK955" t="s">
        <v>1542</v>
      </c>
      <c r="AP955">
        <f>IFERROR(LEFT($K955,FIND(" - ",$K955)-1),$K955)</f>
      </c>
      <c r="AS955">
        <f>IF($CH955&gt;=1,INDEX($AQ:$AQ,$CG955+1),"")</f>
      </c>
      <c r="AT955">
        <f>IF($CH955&gt;=2,INDEX($AQ:$AQ,$CG955+2),"")</f>
      </c>
      <c r="AU955">
        <f>IF($CH955&gt;=3,INDEX($AQ:$AQ,$CG955+3),"")</f>
      </c>
      <c r="AV955">
        <f>IF($CH955&gt;=4,INDEX($AQ:$AQ,$CG955+4),"")</f>
      </c>
      <c r="AW955">
        <f>IF($CH955&gt;=5,INDEX($AQ:$AQ,$CG955+5),"")</f>
      </c>
      <c r="AX955">
        <f>IF($CH955&gt;=6,INDEX($AQ:$AQ,$CG955+6),"")</f>
      </c>
      <c r="AY955">
        <f>IF($CH955&gt;=7,INDEX($AQ:$AQ,$CG955+7),"")</f>
      </c>
      <c r="AZ955">
        <f>IF($CH955&gt;=8,INDEX($AQ:$AQ,$CG955+8),"")</f>
      </c>
      <c r="BA955">
        <f>IF($CH955&gt;=9,INDEX($AQ:$AQ,$CG955+9),"")</f>
      </c>
      <c r="BB955">
        <f>IF($CH955&gt;=10,INDEX($AQ:$AQ,$CG955+10),"")</f>
      </c>
      <c r="BC955">
        <f>IF($CH955&gt;=11,INDEX($AQ:$AQ,$CG955+11),"")</f>
      </c>
      <c r="BD955">
        <f>IF($CH955&gt;=12,INDEX($AQ:$AQ,$CG955+12),"")</f>
      </c>
      <c r="BE955">
        <f>IF($CH955&gt;=13,INDEX($AQ:$AQ,$CG955+13),"")</f>
      </c>
      <c r="BF955">
        <f>IF($CH955&gt;=14,INDEX($AQ:$AQ,$CG955+14),"")</f>
      </c>
      <c r="BG955">
        <f>IF($CH955&gt;=15,INDEX($AQ:$AQ,$CG955+15),"")</f>
      </c>
      <c r="BH955">
        <f>IF($CH955&gt;=16,INDEX($AQ:$AQ,$CG955+16),"")</f>
      </c>
      <c r="BI955">
        <f>IF($CH955&gt;=17,INDEX($AQ:$AQ,$CG955+17),"")</f>
      </c>
      <c r="BJ955">
        <f>IF($CH955&gt;=18,INDEX($AQ:$AQ,$CG955+18),"")</f>
      </c>
      <c r="BK955">
        <f>IF($CH955&gt;=19,INDEX($AQ:$AQ,$CG955+19),"")</f>
      </c>
      <c r="BL955">
        <f>IF($CH955&gt;=20,INDEX($AQ:$AQ,$CG955+20),"")</f>
      </c>
      <c r="BM955">
        <f>IF($CH955&gt;=21,INDEX($AQ:$AQ,$CG955+21),"")</f>
      </c>
      <c r="BN955">
        <f>IF($CH955&gt;=22,INDEX($AQ:$AQ,$CG955+22),"")</f>
      </c>
      <c r="BO955">
        <f>IF($CH955&gt;=23,INDEX($AQ:$AQ,$CG955+23),"")</f>
      </c>
      <c r="BP955">
        <f>IF($CH955&gt;=24,INDEX($AQ:$AQ,$CG955+24),"")</f>
      </c>
      <c r="BQ955">
        <f>IF($CH955&gt;=25,INDEX($AQ:$AQ,$CG955+25),"")</f>
      </c>
      <c r="BR955">
        <f>IF($CH955&gt;=26,INDEX($AQ:$AQ,$CG955+26),"")</f>
      </c>
      <c r="BS955">
        <f>IF($CH955&gt;=27,INDEX($AQ:$AQ,$CG955+27),"")</f>
      </c>
      <c r="BT955">
        <f>IF($CH955&gt;=28,INDEX($AQ:$AQ,$CG955+28),"")</f>
      </c>
      <c r="BU955">
        <f>IF($CH955&gt;=29,INDEX($AQ:$AQ,$CG955+29),"")</f>
      </c>
      <c r="BV955">
        <f>IF($CH955&gt;=30,INDEX($AQ:$AQ,$CG955+30),"")</f>
      </c>
      <c r="BW955">
        <f>IF($CH955&gt;=31,INDEX($AQ:$AQ,$CG955+31),"")</f>
      </c>
      <c r="BX955">
        <f>IF($CH955&gt;=32,INDEX($AQ:$AQ,$CG955+32),"")</f>
      </c>
      <c r="BY955">
        <f>IF($CH955&gt;=33,INDEX($AQ:$AQ,$CG955+33),"")</f>
      </c>
      <c r="BZ955">
        <f>IF($CH955&gt;=34,INDEX($AQ:$AQ,$CG955+34),"")</f>
      </c>
      <c r="CA955">
        <f>IF($CH955&gt;=35,INDEX($AQ:$AQ,$CG955+35),"")</f>
      </c>
      <c r="CB955">
        <f>IF($CH955&gt;=36,INDEX($AQ:$AQ,$CG955+36),"")</f>
      </c>
      <c r="CC955">
        <f>IF($CH955&gt;=37,INDEX($AQ:$AQ,$CG955+37),"")</f>
      </c>
      <c r="CD955">
        <f>IF($CH955&gt;=38,INDEX($AQ:$AQ,$CG955+38),"")</f>
      </c>
      <c r="CE955">
        <f>IF($CH955&gt;=39,INDEX($AQ:$AQ,$CG955+39),"")</f>
      </c>
      <c r="CF955">
        <f>IF($CH955&gt;=40,INDEX($AQ:$AQ,$CG955+40),"")</f>
      </c>
      <c r="CG955">
        <f>IFERROR(MATCH($AP955,$AQ$2:$AQ$134,0)+1,0)</f>
      </c>
      <c r="CH955">
        <f>IFERROR(INDEX($AR$2:$AR$134,MATCH($AP955,$AQ$2:$AQ$134,0)),0)</f>
      </c>
      <c r="CI955">
        <f>IFERROR(LEFT($L955,FIND(" - ",$L955)-1),$L955)</f>
      </c>
      <c r="CL955">
        <f>IF($DG955&gt;=1,INDEX($CJ:$CJ,$DF955+1),"")</f>
      </c>
      <c r="CM955">
        <f>IF($DG955&gt;=2,INDEX($CJ:$CJ,$DF955+2),"")</f>
      </c>
      <c r="CN955">
        <f>IF($DG955&gt;=3,INDEX($CJ:$CJ,$DF955+3),"")</f>
      </c>
      <c r="CO955">
        <f>IF($DG955&gt;=4,INDEX($CJ:$CJ,$DF955+4),"")</f>
      </c>
      <c r="CP955">
        <f>IF($DG955&gt;=5,INDEX($CJ:$CJ,$DF955+5),"")</f>
      </c>
      <c r="CQ955">
        <f>IF($DG955&gt;=6,INDEX($CJ:$CJ,$DF955+6),"")</f>
      </c>
      <c r="CR955">
        <f>IF($DG955&gt;=7,INDEX($CJ:$CJ,$DF955+7),"")</f>
      </c>
      <c r="CS955">
        <f>IF($DG955&gt;=8,INDEX($CJ:$CJ,$DF955+8),"")</f>
      </c>
      <c r="CT955">
        <f>IF($DG955&gt;=9,INDEX($CJ:$CJ,$DF955+9),"")</f>
      </c>
      <c r="CU955">
        <f>IF($DG955&gt;=10,INDEX($CJ:$CJ,$DF955+10),"")</f>
      </c>
      <c r="CV955">
        <f>IF($DG955&gt;=11,INDEX($CJ:$CJ,$DF955+11),"")</f>
      </c>
      <c r="CW955">
        <f>IF($DG955&gt;=12,INDEX($CJ:$CJ,$DF955+12),"")</f>
      </c>
      <c r="CX955">
        <f>IF($DG955&gt;=13,INDEX($CJ:$CJ,$DF955+13),"")</f>
      </c>
      <c r="CY955">
        <f>IF($DG955&gt;=14,INDEX($CJ:$CJ,$DF955+14),"")</f>
      </c>
      <c r="CZ955">
        <f>IF($DG955&gt;=15,INDEX($CJ:$CJ,$DF955+15),"")</f>
      </c>
      <c r="DA955">
        <f>IF($DG955&gt;=16,INDEX($CJ:$CJ,$DF955+16),"")</f>
      </c>
      <c r="DB955">
        <f>IF($DG955&gt;=17,INDEX($CJ:$CJ,$DF955+17),"")</f>
      </c>
      <c r="DC955">
        <f>IF($DG955&gt;=18,INDEX($CJ:$CJ,$DF955+18),"")</f>
      </c>
      <c r="DD955">
        <f>IF($DG955&gt;=19,INDEX($CJ:$CJ,$DF955+19),"")</f>
      </c>
      <c r="DE955">
        <f>IF($DG955&gt;=20,INDEX($CJ:$CJ,$DF955+20),"")</f>
      </c>
      <c r="DF955">
        <f>IFERROR(MATCH($CI955,$CJ$2:$CJ$263,0)+1,0)</f>
      </c>
      <c r="DG955">
        <f>IFERROR(INDEX($CK$2:$CK$263,MATCH($CI955,$CJ$2:$CJ$263,0)),0)</f>
      </c>
      <c r="DH955">
        <f>IFERROR(INDEX($AO:$AO,MATCH($N955,$AN:$AN,0))&amp;"","")</f>
      </c>
      <c r="DL955">
        <f>IF($GO955&gt;=1,INDEX($DI:$DI,$GN955+1),"")</f>
      </c>
      <c r="DM955">
        <f>IF($GO955&gt;=2,INDEX($DI:$DI,$GN955+2),"")</f>
      </c>
      <c r="DN955">
        <f>IF($GO955&gt;=3,INDEX($DI:$DI,$GN955+3),"")</f>
      </c>
      <c r="DO955">
        <f>IF($GO955&gt;=4,INDEX($DI:$DI,$GN955+4),"")</f>
      </c>
      <c r="DP955">
        <f>IF($GO955&gt;=5,INDEX($DI:$DI,$GN955+5),"")</f>
      </c>
      <c r="DQ955">
        <f>IF($GO955&gt;=6,INDEX($DI:$DI,$GN955+6),"")</f>
      </c>
      <c r="DR955">
        <f>IF($GO955&gt;=7,INDEX($DI:$DI,$GN955+7),"")</f>
      </c>
      <c r="DS955">
        <f>IF($GO955&gt;=8,INDEX($DI:$DI,$GN955+8),"")</f>
      </c>
      <c r="DT955">
        <f>IF($GO955&gt;=9,INDEX($DI:$DI,$GN955+9),"")</f>
      </c>
      <c r="DU955">
        <f>IF($GO955&gt;=10,INDEX($DI:$DI,$GN955+10),"")</f>
      </c>
      <c r="DV955">
        <f>IF($GO955&gt;=11,INDEX($DI:$DI,$GN955+11),"")</f>
      </c>
      <c r="DW955">
        <f>IF($GO955&gt;=12,INDEX($DI:$DI,$GN955+12),"")</f>
      </c>
      <c r="DX955">
        <f>IF($GO955&gt;=13,INDEX($DI:$DI,$GN955+13),"")</f>
      </c>
      <c r="DY955">
        <f>IF($GO955&gt;=14,INDEX($DI:$DI,$GN955+14),"")</f>
      </c>
      <c r="DZ955">
        <f>IF($GO955&gt;=15,INDEX($DI:$DI,$GN955+15),"")</f>
      </c>
      <c r="EA955">
        <f>IF($GO955&gt;=16,INDEX($DI:$DI,$GN955+16),"")</f>
      </c>
      <c r="EB955">
        <f>IF($GO955&gt;=17,INDEX($DI:$DI,$GN955+17),"")</f>
      </c>
      <c r="EC955">
        <f>IF($GO955&gt;=18,INDEX($DI:$DI,$GN955+18),"")</f>
      </c>
      <c r="ED955">
        <f>IF($GO955&gt;=19,INDEX($DI:$DI,$GN955+19),"")</f>
      </c>
      <c r="EE955">
        <f>IF($GO955&gt;=20,INDEX($DI:$DI,$GN955+20),"")</f>
      </c>
      <c r="EF955">
        <f>IF($GO955&gt;=21,INDEX($DI:$DI,$GN955+21),"")</f>
      </c>
      <c r="EG955">
        <f>IF($GO955&gt;=22,INDEX($DI:$DI,$GN955+22),"")</f>
      </c>
      <c r="EH955">
        <f>IF($GO955&gt;=23,INDEX($DI:$DI,$GN955+23),"")</f>
      </c>
      <c r="EI955">
        <f>IF($GO955&gt;=24,INDEX($DI:$DI,$GN955+24),"")</f>
      </c>
      <c r="EJ955">
        <f>IF($GO955&gt;=25,INDEX($DI:$DI,$GN955+25),"")</f>
      </c>
      <c r="EK955">
        <f>IF($GO955&gt;=26,INDEX($DI:$DI,$GN955+26),"")</f>
      </c>
      <c r="EL955">
        <f>IF($GO955&gt;=27,INDEX($DI:$DI,$GN955+27),"")</f>
      </c>
      <c r="EM955">
        <f>IF($GO955&gt;=28,INDEX($DI:$DI,$GN955+28),"")</f>
      </c>
      <c r="EN955">
        <f>IF($GO955&gt;=29,INDEX($DI:$DI,$GN955+29),"")</f>
      </c>
      <c r="EO955">
        <f>IF($GO955&gt;=30,INDEX($DI:$DI,$GN955+30),"")</f>
      </c>
      <c r="EP955">
        <f>IF($GO955&gt;=31,INDEX($DI:$DI,$GN955+31),"")</f>
      </c>
      <c r="EQ955">
        <f>IF($GO955&gt;=32,INDEX($DI:$DI,$GN955+32),"")</f>
      </c>
      <c r="ER955">
        <f>IF($GO955&gt;=33,INDEX($DI:$DI,$GN955+33),"")</f>
      </c>
      <c r="ES955">
        <f>IF($GO955&gt;=34,INDEX($DI:$DI,$GN955+34),"")</f>
      </c>
      <c r="ET955">
        <f>IF($GO955&gt;=35,INDEX($DI:$DI,$GN955+35),"")</f>
      </c>
      <c r="EU955">
        <f>IF($GO955&gt;=36,INDEX($DI:$DI,$GN955+36),"")</f>
      </c>
      <c r="EV955">
        <f>IF($GO955&gt;=37,INDEX($DI:$DI,$GN955+37),"")</f>
      </c>
      <c r="EW955">
        <f>IF($GO955&gt;=38,INDEX($DI:$DI,$GN955+38),"")</f>
      </c>
      <c r="EX955">
        <f>IF($GO955&gt;=39,INDEX($DI:$DI,$GN955+39),"")</f>
      </c>
      <c r="EY955">
        <f>IF($GO955&gt;=40,INDEX($DI:$DI,$GN955+40),"")</f>
      </c>
      <c r="EZ955">
        <f>IF($GO955&gt;=1,INDEX($DJ:$DJ,$GN955+1),"")</f>
      </c>
      <c r="FA955">
        <f>IF($GO955&gt;=2,INDEX($DJ:$DJ,$GN955+2),"")</f>
      </c>
      <c r="FB955">
        <f>IF($GO955&gt;=3,INDEX($DJ:$DJ,$GN955+3),"")</f>
      </c>
      <c r="FC955">
        <f>IF($GO955&gt;=4,INDEX($DJ:$DJ,$GN955+4),"")</f>
      </c>
      <c r="FD955">
        <f>IF($GO955&gt;=5,INDEX($DJ:$DJ,$GN955+5),"")</f>
      </c>
      <c r="FE955">
        <f>IF($GO955&gt;=6,INDEX($DJ:$DJ,$GN955+6),"")</f>
      </c>
      <c r="FF955">
        <f>IF($GO955&gt;=7,INDEX($DJ:$DJ,$GN955+7),"")</f>
      </c>
      <c r="FG955">
        <f>IF($GO955&gt;=8,INDEX($DJ:$DJ,$GN955+8),"")</f>
      </c>
      <c r="FH955">
        <f>IF($GO955&gt;=9,INDEX($DJ:$DJ,$GN955+9),"")</f>
      </c>
      <c r="FI955">
        <f>IF($GO955&gt;=10,INDEX($DJ:$DJ,$GN955+10),"")</f>
      </c>
      <c r="FJ955">
        <f>IF($GO955&gt;=11,INDEX($DJ:$DJ,$GN955+11),"")</f>
      </c>
      <c r="FK955">
        <f>IF($GO955&gt;=12,INDEX($DJ:$DJ,$GN955+12),"")</f>
      </c>
      <c r="FL955">
        <f>IF($GO955&gt;=13,INDEX($DJ:$DJ,$GN955+13),"")</f>
      </c>
      <c r="FM955">
        <f>IF($GO955&gt;=14,INDEX($DJ:$DJ,$GN955+14),"")</f>
      </c>
      <c r="FN955">
        <f>IF($GO955&gt;=15,INDEX($DJ:$DJ,$GN955+15),"")</f>
      </c>
      <c r="FO955">
        <f>IF($GO955&gt;=16,INDEX($DJ:$DJ,$GN955+16),"")</f>
      </c>
      <c r="FP955">
        <f>IF($GO955&gt;=17,INDEX($DJ:$DJ,$GN955+17),"")</f>
      </c>
      <c r="FQ955">
        <f>IF($GO955&gt;=18,INDEX($DJ:$DJ,$GN955+18),"")</f>
      </c>
      <c r="FR955">
        <f>IF($GO955&gt;=19,INDEX($DJ:$DJ,$GN955+19),"")</f>
      </c>
      <c r="FS955">
        <f>IF($GO955&gt;=20,INDEX($DJ:$DJ,$GN955+20),"")</f>
      </c>
      <c r="FT955">
        <f>IF($GO955&gt;=21,INDEX($DJ:$DJ,$GN955+21),"")</f>
      </c>
      <c r="FU955">
        <f>IF($GO955&gt;=22,INDEX($DJ:$DJ,$GN955+22),"")</f>
      </c>
      <c r="FV955">
        <f>IF($GO955&gt;=23,INDEX($DJ:$DJ,$GN955+23),"")</f>
      </c>
      <c r="FW955">
        <f>IF($GO955&gt;=24,INDEX($DJ:$DJ,$GN955+24),"")</f>
      </c>
      <c r="FX955">
        <f>IF($GO955&gt;=25,INDEX($DJ:$DJ,$GN955+25),"")</f>
      </c>
      <c r="FY955">
        <f>IF($GO955&gt;=26,INDEX($DJ:$DJ,$GN955+26),"")</f>
      </c>
      <c r="FZ955">
        <f>IF($GO955&gt;=27,INDEX($DJ:$DJ,$GN955+27),"")</f>
      </c>
      <c r="GA955">
        <f>IF($GO955&gt;=28,INDEX($DJ:$DJ,$GN955+28),"")</f>
      </c>
      <c r="GB955">
        <f>IF($GO955&gt;=29,INDEX($DJ:$DJ,$GN955+29),"")</f>
      </c>
      <c r="GC955">
        <f>IF($GO955&gt;=30,INDEX($DJ:$DJ,$GN955+30),"")</f>
      </c>
      <c r="GD955">
        <f>IF($GO955&gt;=31,INDEX($DJ:$DJ,$GN955+31),"")</f>
      </c>
      <c r="GE955">
        <f>IF($GO955&gt;=32,INDEX($DJ:$DJ,$GN955+32),"")</f>
      </c>
      <c r="GF955">
        <f>IF($GO955&gt;=33,INDEX($DJ:$DJ,$GN955+33),"")</f>
      </c>
      <c r="GG955">
        <f>IF($GO955&gt;=34,INDEX($DJ:$DJ,$GN955+34),"")</f>
      </c>
      <c r="GH955">
        <f>IF($GO955&gt;=35,INDEX($DJ:$DJ,$GN955+35),"")</f>
      </c>
      <c r="GI955">
        <f>IF($GO955&gt;=36,INDEX($DJ:$DJ,$GN955+36),"")</f>
      </c>
      <c r="GJ955">
        <f>IF($GO955&gt;=37,INDEX($DJ:$DJ,$GN955+37),"")</f>
      </c>
      <c r="GK955">
        <f>IF($GO955&gt;=38,INDEX($DJ:$DJ,$GN955+38),"")</f>
      </c>
      <c r="GL955">
        <f>IF($GO955&gt;=39,INDEX($DJ:$DJ,$GN955+39),"")</f>
      </c>
      <c r="GM955">
        <f>IF($GO955&gt;=40,INDEX($DJ:$DJ,$GN955+40),"")</f>
      </c>
      <c r="GN955">
        <f>IFERROR(MATCH($DH955,$DI$2:$DI$148,0)+1,0)</f>
      </c>
      <c r="GO955">
        <f>IFERROR(INDEX($DK$2:$DK$148,MATCH($DH955,$DI$2:$DI$148,0)),0)</f>
      </c>
      <c r="GP955">
        <f>IFERROR(MATCH($Y955,$DL$955:$EY$955,0),0)</f>
      </c>
      <c r="GQ955">
        <f>IF($GP955&gt;0,INDEX($EZ$955:$GM$955,$GP955),"")</f>
      </c>
      <c r="GT955">
        <f>IF($JC955&gt;=1,INDEX($GR:$GR,$JB955+1),"")</f>
      </c>
      <c r="GU955">
        <f>IF($JC955&gt;=2,INDEX($GR:$GR,$JB955+2),"")</f>
      </c>
      <c r="GV955">
        <f>IF($JC955&gt;=3,INDEX($GR:$GR,$JB955+3),"")</f>
      </c>
      <c r="GW955">
        <f>IF($JC955&gt;=4,INDEX($GR:$GR,$JB955+4),"")</f>
      </c>
      <c r="GX955">
        <f>IF($JC955&gt;=5,INDEX($GR:$GR,$JB955+5),"")</f>
      </c>
      <c r="GY955">
        <f>IF($JC955&gt;=6,INDEX($GR:$GR,$JB955+6),"")</f>
      </c>
      <c r="GZ955">
        <f>IF($JC955&gt;=7,INDEX($GR:$GR,$JB955+7),"")</f>
      </c>
      <c r="HA955">
        <f>IF($JC955&gt;=8,INDEX($GR:$GR,$JB955+8),"")</f>
      </c>
      <c r="HB955">
        <f>IF($JC955&gt;=9,INDEX($GR:$GR,$JB955+9),"")</f>
      </c>
      <c r="HC955">
        <f>IF($JC955&gt;=10,INDEX($GR:$GR,$JB955+10),"")</f>
      </c>
      <c r="HD955">
        <f>IF($JC955&gt;=11,INDEX($GR:$GR,$JB955+11),"")</f>
      </c>
      <c r="HE955">
        <f>IF($JC955&gt;=12,INDEX($GR:$GR,$JB955+12),"")</f>
      </c>
      <c r="HF955">
        <f>IF($JC955&gt;=13,INDEX($GR:$GR,$JB955+13),"")</f>
      </c>
      <c r="HG955">
        <f>IF($JC955&gt;=14,INDEX($GR:$GR,$JB955+14),"")</f>
      </c>
      <c r="HH955">
        <f>IF($JC955&gt;=15,INDEX($GR:$GR,$JB955+15),"")</f>
      </c>
      <c r="HI955">
        <f>IF($JC955&gt;=16,INDEX($GR:$GR,$JB955+16),"")</f>
      </c>
      <c r="HJ955">
        <f>IF($JC955&gt;=17,INDEX($GR:$GR,$JB955+17),"")</f>
      </c>
      <c r="HK955">
        <f>IF($JC955&gt;=18,INDEX($GR:$GR,$JB955+18),"")</f>
      </c>
      <c r="HL955">
        <f>IF($JC955&gt;=19,INDEX($GR:$GR,$JB955+19),"")</f>
      </c>
      <c r="HM955">
        <f>IF($JC955&gt;=20,INDEX($GR:$GR,$JB955+20),"")</f>
      </c>
      <c r="HN955">
        <f>IF($JC955&gt;=21,INDEX($GR:$GR,$JB955+21),"")</f>
      </c>
      <c r="HO955">
        <f>IF($JC955&gt;=22,INDEX($GR:$GR,$JB955+22),"")</f>
      </c>
      <c r="HP955">
        <f>IF($JC955&gt;=23,INDEX($GR:$GR,$JB955+23),"")</f>
      </c>
      <c r="HQ955">
        <f>IF($JC955&gt;=24,INDEX($GR:$GR,$JB955+24),"")</f>
      </c>
      <c r="HR955">
        <f>IF($JC955&gt;=25,INDEX($GR:$GR,$JB955+25),"")</f>
      </c>
      <c r="HS955">
        <f>IF($JC955&gt;=26,INDEX($GR:$GR,$JB955+26),"")</f>
      </c>
      <c r="HT955">
        <f>IF($JC955&gt;=27,INDEX($GR:$GR,$JB955+27),"")</f>
      </c>
      <c r="HU955">
        <f>IF($JC955&gt;=28,INDEX($GR:$GR,$JB955+28),"")</f>
      </c>
      <c r="HV955">
        <f>IF($JC955&gt;=29,INDEX($GR:$GR,$JB955+29),"")</f>
      </c>
      <c r="HW955">
        <f>IF($JC955&gt;=30,INDEX($GR:$GR,$JB955+30),"")</f>
      </c>
      <c r="HX955">
        <f>IF($JC955&gt;=31,INDEX($GR:$GR,$JB955+31),"")</f>
      </c>
      <c r="HY955">
        <f>IF($JC955&gt;=32,INDEX($GR:$GR,$JB955+32),"")</f>
      </c>
      <c r="HZ955">
        <f>IF($JC955&gt;=33,INDEX($GR:$GR,$JB955+33),"")</f>
      </c>
      <c r="IA955">
        <f>IF($JC955&gt;=34,INDEX($GR:$GR,$JB955+34),"")</f>
      </c>
      <c r="IB955">
        <f>IF($JC955&gt;=35,INDEX($GR:$GR,$JB955+35),"")</f>
      </c>
      <c r="IC955">
        <f>IF($JC955&gt;=36,INDEX($GR:$GR,$JB955+36),"")</f>
      </c>
      <c r="ID955">
        <f>IF($JC955&gt;=37,INDEX($GR:$GR,$JB955+37),"")</f>
      </c>
      <c r="IE955">
        <f>IF($JC955&gt;=38,INDEX($GR:$GR,$JB955+38),"")</f>
      </c>
      <c r="IF955">
        <f>IF($JC955&gt;=39,INDEX($GR:$GR,$JB955+39),"")</f>
      </c>
      <c r="IG955">
        <f>IF($JC955&gt;=40,INDEX($GR:$GR,$JB955+40),"")</f>
      </c>
      <c r="IH955">
        <f>IF($JC955&gt;=41,INDEX($GR:$GR,$JB955+41),"")</f>
      </c>
      <c r="II955">
        <f>IF($JC955&gt;=42,INDEX($GR:$GR,$JB955+42),"")</f>
      </c>
      <c r="IJ955">
        <f>IF($JC955&gt;=43,INDEX($GR:$GR,$JB955+43),"")</f>
      </c>
      <c r="IK955">
        <f>IF($JC955&gt;=44,INDEX($GR:$GR,$JB955+44),"")</f>
      </c>
      <c r="IL955">
        <f>IF($JC955&gt;=45,INDEX($GR:$GR,$JB955+45),"")</f>
      </c>
      <c r="IM955">
        <f>IF($JC955&gt;=46,INDEX($GR:$GR,$JB955+46),"")</f>
      </c>
      <c r="IN955">
        <f>IF($JC955&gt;=47,INDEX($GR:$GR,$JB955+47),"")</f>
      </c>
      <c r="IO955">
        <f>IF($JC955&gt;=48,INDEX($GR:$GR,$JB955+48),"")</f>
      </c>
      <c r="IP955">
        <f>IF($JC955&gt;=49,INDEX($GR:$GR,$JB955+49),"")</f>
      </c>
      <c r="IQ955">
        <f>IF($JC955&gt;=50,INDEX($GR:$GR,$JB955+50),"")</f>
      </c>
      <c r="IR955">
        <f>IF($JC955&gt;=51,INDEX($GR:$GR,$JB955+51),"")</f>
      </c>
      <c r="IS955">
        <f>IF($JC955&gt;=52,INDEX($GR:$GR,$JB955+52),"")</f>
      </c>
      <c r="IT955">
        <f>IF($JC955&gt;=53,INDEX($GR:$GR,$JB955+53),"")</f>
      </c>
      <c r="IU955">
        <f>IF($JC955&gt;=54,INDEX($GR:$GR,$JB955+54),"")</f>
      </c>
      <c r="IV955">
        <f>IF($JC955&gt;=55,INDEX($GR:$GR,$JB955+55),"")</f>
      </c>
      <c r="IW955">
        <f>IF($JC955&gt;=56,INDEX($GR:$GR,$JB955+56),"")</f>
      </c>
      <c r="IX955">
        <f>IF($JC955&gt;=57,INDEX($GR:$GR,$JB955+57),"")</f>
      </c>
      <c r="IY955">
        <f>IF($JC955&gt;=58,INDEX($GR:$GR,$JB955+58),"")</f>
      </c>
      <c r="IZ955">
        <f>IF($JC955&gt;=59,INDEX($GR:$GR,$JB955+59),"")</f>
      </c>
      <c r="JA955">
        <f>IF($JC955&gt;=60,INDEX($GR:$GR,$JB955+60),"")</f>
      </c>
      <c r="JB955">
        <f>IFERROR(MATCH($GQ955,$GR$2:$GR$324,0)+1,0)</f>
      </c>
      <c r="JC955">
        <f>IFERROR(INDEX($GS$2:$GS$324,MATCH($GQ955,$GR$2:$GR$324,0)),0)</f>
      </c>
      <c r="JD955" t="s">
        <v>40</v>
      </c>
      <c r="JE955" t="s">
        <v>40</v>
      </c>
    </row>
    <row r="956" spans="1:265" x14ac:dyDescent="0.25">
      <c r="Q956">
        <f>IF(OR($T956="",$P956=""),"",IFERROR($T956/$P956,0))</f>
      </c>
      <c r="R956">
        <f>IF($T956="","",
SUM($S956,$U956,$Z956,$V956,$X956)*
(1-IF($AA956="",0,VALUE($AA956)/100)))</f>
      </c>
      <c r="S956">
        <f>IF($T956="","",$T956)</f>
      </c>
      <c r="U956">
        <f>IF($T956="","",
IF($N956="","",
IF(ISNUMBER(SEARCH("exempt",LOWER($N956))),0,
$T956*(VALUE(SUBSTITUTE($N956,"%",""))/100))))</f>
      </c>
      <c r="AB956">
        <f>IFERROR(IF(FIND(" - ",$K956)&gt;0,MID($K956,FIND(" - ",$K956)+3,LEN($K956)),""),"")</f>
      </c>
      <c r="AK956" t="s">
        <v>1543</v>
      </c>
      <c r="AP956">
        <f>IFERROR(LEFT($K956,FIND(" - ",$K956)-1),$K956)</f>
      </c>
      <c r="AS956">
        <f>IF($CH956&gt;=1,INDEX($AQ:$AQ,$CG956+1),"")</f>
      </c>
      <c r="AT956">
        <f>IF($CH956&gt;=2,INDEX($AQ:$AQ,$CG956+2),"")</f>
      </c>
      <c r="AU956">
        <f>IF($CH956&gt;=3,INDEX($AQ:$AQ,$CG956+3),"")</f>
      </c>
      <c r="AV956">
        <f>IF($CH956&gt;=4,INDEX($AQ:$AQ,$CG956+4),"")</f>
      </c>
      <c r="AW956">
        <f>IF($CH956&gt;=5,INDEX($AQ:$AQ,$CG956+5),"")</f>
      </c>
      <c r="AX956">
        <f>IF($CH956&gt;=6,INDEX($AQ:$AQ,$CG956+6),"")</f>
      </c>
      <c r="AY956">
        <f>IF($CH956&gt;=7,INDEX($AQ:$AQ,$CG956+7),"")</f>
      </c>
      <c r="AZ956">
        <f>IF($CH956&gt;=8,INDEX($AQ:$AQ,$CG956+8),"")</f>
      </c>
      <c r="BA956">
        <f>IF($CH956&gt;=9,INDEX($AQ:$AQ,$CG956+9),"")</f>
      </c>
      <c r="BB956">
        <f>IF($CH956&gt;=10,INDEX($AQ:$AQ,$CG956+10),"")</f>
      </c>
      <c r="BC956">
        <f>IF($CH956&gt;=11,INDEX($AQ:$AQ,$CG956+11),"")</f>
      </c>
      <c r="BD956">
        <f>IF($CH956&gt;=12,INDEX($AQ:$AQ,$CG956+12),"")</f>
      </c>
      <c r="BE956">
        <f>IF($CH956&gt;=13,INDEX($AQ:$AQ,$CG956+13),"")</f>
      </c>
      <c r="BF956">
        <f>IF($CH956&gt;=14,INDEX($AQ:$AQ,$CG956+14),"")</f>
      </c>
      <c r="BG956">
        <f>IF($CH956&gt;=15,INDEX($AQ:$AQ,$CG956+15),"")</f>
      </c>
      <c r="BH956">
        <f>IF($CH956&gt;=16,INDEX($AQ:$AQ,$CG956+16),"")</f>
      </c>
      <c r="BI956">
        <f>IF($CH956&gt;=17,INDEX($AQ:$AQ,$CG956+17),"")</f>
      </c>
      <c r="BJ956">
        <f>IF($CH956&gt;=18,INDEX($AQ:$AQ,$CG956+18),"")</f>
      </c>
      <c r="BK956">
        <f>IF($CH956&gt;=19,INDEX($AQ:$AQ,$CG956+19),"")</f>
      </c>
      <c r="BL956">
        <f>IF($CH956&gt;=20,INDEX($AQ:$AQ,$CG956+20),"")</f>
      </c>
      <c r="BM956">
        <f>IF($CH956&gt;=21,INDEX($AQ:$AQ,$CG956+21),"")</f>
      </c>
      <c r="BN956">
        <f>IF($CH956&gt;=22,INDEX($AQ:$AQ,$CG956+22),"")</f>
      </c>
      <c r="BO956">
        <f>IF($CH956&gt;=23,INDEX($AQ:$AQ,$CG956+23),"")</f>
      </c>
      <c r="BP956">
        <f>IF($CH956&gt;=24,INDEX($AQ:$AQ,$CG956+24),"")</f>
      </c>
      <c r="BQ956">
        <f>IF($CH956&gt;=25,INDEX($AQ:$AQ,$CG956+25),"")</f>
      </c>
      <c r="BR956">
        <f>IF($CH956&gt;=26,INDEX($AQ:$AQ,$CG956+26),"")</f>
      </c>
      <c r="BS956">
        <f>IF($CH956&gt;=27,INDEX($AQ:$AQ,$CG956+27),"")</f>
      </c>
      <c r="BT956">
        <f>IF($CH956&gt;=28,INDEX($AQ:$AQ,$CG956+28),"")</f>
      </c>
      <c r="BU956">
        <f>IF($CH956&gt;=29,INDEX($AQ:$AQ,$CG956+29),"")</f>
      </c>
      <c r="BV956">
        <f>IF($CH956&gt;=30,INDEX($AQ:$AQ,$CG956+30),"")</f>
      </c>
      <c r="BW956">
        <f>IF($CH956&gt;=31,INDEX($AQ:$AQ,$CG956+31),"")</f>
      </c>
      <c r="BX956">
        <f>IF($CH956&gt;=32,INDEX($AQ:$AQ,$CG956+32),"")</f>
      </c>
      <c r="BY956">
        <f>IF($CH956&gt;=33,INDEX($AQ:$AQ,$CG956+33),"")</f>
      </c>
      <c r="BZ956">
        <f>IF($CH956&gt;=34,INDEX($AQ:$AQ,$CG956+34),"")</f>
      </c>
      <c r="CA956">
        <f>IF($CH956&gt;=35,INDEX($AQ:$AQ,$CG956+35),"")</f>
      </c>
      <c r="CB956">
        <f>IF($CH956&gt;=36,INDEX($AQ:$AQ,$CG956+36),"")</f>
      </c>
      <c r="CC956">
        <f>IF($CH956&gt;=37,INDEX($AQ:$AQ,$CG956+37),"")</f>
      </c>
      <c r="CD956">
        <f>IF($CH956&gt;=38,INDEX($AQ:$AQ,$CG956+38),"")</f>
      </c>
      <c r="CE956">
        <f>IF($CH956&gt;=39,INDEX($AQ:$AQ,$CG956+39),"")</f>
      </c>
      <c r="CF956">
        <f>IF($CH956&gt;=40,INDEX($AQ:$AQ,$CG956+40),"")</f>
      </c>
      <c r="CG956">
        <f>IFERROR(MATCH($AP956,$AQ$2:$AQ$134,0)+1,0)</f>
      </c>
      <c r="CH956">
        <f>IFERROR(INDEX($AR$2:$AR$134,MATCH($AP956,$AQ$2:$AQ$134,0)),0)</f>
      </c>
      <c r="CI956">
        <f>IFERROR(LEFT($L956,FIND(" - ",$L956)-1),$L956)</f>
      </c>
      <c r="CL956">
        <f>IF($DG956&gt;=1,INDEX($CJ:$CJ,$DF956+1),"")</f>
      </c>
      <c r="CM956">
        <f>IF($DG956&gt;=2,INDEX($CJ:$CJ,$DF956+2),"")</f>
      </c>
      <c r="CN956">
        <f>IF($DG956&gt;=3,INDEX($CJ:$CJ,$DF956+3),"")</f>
      </c>
      <c r="CO956">
        <f>IF($DG956&gt;=4,INDEX($CJ:$CJ,$DF956+4),"")</f>
      </c>
      <c r="CP956">
        <f>IF($DG956&gt;=5,INDEX($CJ:$CJ,$DF956+5),"")</f>
      </c>
      <c r="CQ956">
        <f>IF($DG956&gt;=6,INDEX($CJ:$CJ,$DF956+6),"")</f>
      </c>
      <c r="CR956">
        <f>IF($DG956&gt;=7,INDEX($CJ:$CJ,$DF956+7),"")</f>
      </c>
      <c r="CS956">
        <f>IF($DG956&gt;=8,INDEX($CJ:$CJ,$DF956+8),"")</f>
      </c>
      <c r="CT956">
        <f>IF($DG956&gt;=9,INDEX($CJ:$CJ,$DF956+9),"")</f>
      </c>
      <c r="CU956">
        <f>IF($DG956&gt;=10,INDEX($CJ:$CJ,$DF956+10),"")</f>
      </c>
      <c r="CV956">
        <f>IF($DG956&gt;=11,INDEX($CJ:$CJ,$DF956+11),"")</f>
      </c>
      <c r="CW956">
        <f>IF($DG956&gt;=12,INDEX($CJ:$CJ,$DF956+12),"")</f>
      </c>
      <c r="CX956">
        <f>IF($DG956&gt;=13,INDEX($CJ:$CJ,$DF956+13),"")</f>
      </c>
      <c r="CY956">
        <f>IF($DG956&gt;=14,INDEX($CJ:$CJ,$DF956+14),"")</f>
      </c>
      <c r="CZ956">
        <f>IF($DG956&gt;=15,INDEX($CJ:$CJ,$DF956+15),"")</f>
      </c>
      <c r="DA956">
        <f>IF($DG956&gt;=16,INDEX($CJ:$CJ,$DF956+16),"")</f>
      </c>
      <c r="DB956">
        <f>IF($DG956&gt;=17,INDEX($CJ:$CJ,$DF956+17),"")</f>
      </c>
      <c r="DC956">
        <f>IF($DG956&gt;=18,INDEX($CJ:$CJ,$DF956+18),"")</f>
      </c>
      <c r="DD956">
        <f>IF($DG956&gt;=19,INDEX($CJ:$CJ,$DF956+19),"")</f>
      </c>
      <c r="DE956">
        <f>IF($DG956&gt;=20,INDEX($CJ:$CJ,$DF956+20),"")</f>
      </c>
      <c r="DF956">
        <f>IFERROR(MATCH($CI956,$CJ$2:$CJ$263,0)+1,0)</f>
      </c>
      <c r="DG956">
        <f>IFERROR(INDEX($CK$2:$CK$263,MATCH($CI956,$CJ$2:$CJ$263,0)),0)</f>
      </c>
      <c r="DH956">
        <f>IFERROR(INDEX($AO:$AO,MATCH($N956,$AN:$AN,0))&amp;"","")</f>
      </c>
      <c r="DL956">
        <f>IF($GO956&gt;=1,INDEX($DI:$DI,$GN956+1),"")</f>
      </c>
      <c r="DM956">
        <f>IF($GO956&gt;=2,INDEX($DI:$DI,$GN956+2),"")</f>
      </c>
      <c r="DN956">
        <f>IF($GO956&gt;=3,INDEX($DI:$DI,$GN956+3),"")</f>
      </c>
      <c r="DO956">
        <f>IF($GO956&gt;=4,INDEX($DI:$DI,$GN956+4),"")</f>
      </c>
      <c r="DP956">
        <f>IF($GO956&gt;=5,INDEX($DI:$DI,$GN956+5),"")</f>
      </c>
      <c r="DQ956">
        <f>IF($GO956&gt;=6,INDEX($DI:$DI,$GN956+6),"")</f>
      </c>
      <c r="DR956">
        <f>IF($GO956&gt;=7,INDEX($DI:$DI,$GN956+7),"")</f>
      </c>
      <c r="DS956">
        <f>IF($GO956&gt;=8,INDEX($DI:$DI,$GN956+8),"")</f>
      </c>
      <c r="DT956">
        <f>IF($GO956&gt;=9,INDEX($DI:$DI,$GN956+9),"")</f>
      </c>
      <c r="DU956">
        <f>IF($GO956&gt;=10,INDEX($DI:$DI,$GN956+10),"")</f>
      </c>
      <c r="DV956">
        <f>IF($GO956&gt;=11,INDEX($DI:$DI,$GN956+11),"")</f>
      </c>
      <c r="DW956">
        <f>IF($GO956&gt;=12,INDEX($DI:$DI,$GN956+12),"")</f>
      </c>
      <c r="DX956">
        <f>IF($GO956&gt;=13,INDEX($DI:$DI,$GN956+13),"")</f>
      </c>
      <c r="DY956">
        <f>IF($GO956&gt;=14,INDEX($DI:$DI,$GN956+14),"")</f>
      </c>
      <c r="DZ956">
        <f>IF($GO956&gt;=15,INDEX($DI:$DI,$GN956+15),"")</f>
      </c>
      <c r="EA956">
        <f>IF($GO956&gt;=16,INDEX($DI:$DI,$GN956+16),"")</f>
      </c>
      <c r="EB956">
        <f>IF($GO956&gt;=17,INDEX($DI:$DI,$GN956+17),"")</f>
      </c>
      <c r="EC956">
        <f>IF($GO956&gt;=18,INDEX($DI:$DI,$GN956+18),"")</f>
      </c>
      <c r="ED956">
        <f>IF($GO956&gt;=19,INDEX($DI:$DI,$GN956+19),"")</f>
      </c>
      <c r="EE956">
        <f>IF($GO956&gt;=20,INDEX($DI:$DI,$GN956+20),"")</f>
      </c>
      <c r="EF956">
        <f>IF($GO956&gt;=21,INDEX($DI:$DI,$GN956+21),"")</f>
      </c>
      <c r="EG956">
        <f>IF($GO956&gt;=22,INDEX($DI:$DI,$GN956+22),"")</f>
      </c>
      <c r="EH956">
        <f>IF($GO956&gt;=23,INDEX($DI:$DI,$GN956+23),"")</f>
      </c>
      <c r="EI956">
        <f>IF($GO956&gt;=24,INDEX($DI:$DI,$GN956+24),"")</f>
      </c>
      <c r="EJ956">
        <f>IF($GO956&gt;=25,INDEX($DI:$DI,$GN956+25),"")</f>
      </c>
      <c r="EK956">
        <f>IF($GO956&gt;=26,INDEX($DI:$DI,$GN956+26),"")</f>
      </c>
      <c r="EL956">
        <f>IF($GO956&gt;=27,INDEX($DI:$DI,$GN956+27),"")</f>
      </c>
      <c r="EM956">
        <f>IF($GO956&gt;=28,INDEX($DI:$DI,$GN956+28),"")</f>
      </c>
      <c r="EN956">
        <f>IF($GO956&gt;=29,INDEX($DI:$DI,$GN956+29),"")</f>
      </c>
      <c r="EO956">
        <f>IF($GO956&gt;=30,INDEX($DI:$DI,$GN956+30),"")</f>
      </c>
      <c r="EP956">
        <f>IF($GO956&gt;=31,INDEX($DI:$DI,$GN956+31),"")</f>
      </c>
      <c r="EQ956">
        <f>IF($GO956&gt;=32,INDEX($DI:$DI,$GN956+32),"")</f>
      </c>
      <c r="ER956">
        <f>IF($GO956&gt;=33,INDEX($DI:$DI,$GN956+33),"")</f>
      </c>
      <c r="ES956">
        <f>IF($GO956&gt;=34,INDEX($DI:$DI,$GN956+34),"")</f>
      </c>
      <c r="ET956">
        <f>IF($GO956&gt;=35,INDEX($DI:$DI,$GN956+35),"")</f>
      </c>
      <c r="EU956">
        <f>IF($GO956&gt;=36,INDEX($DI:$DI,$GN956+36),"")</f>
      </c>
      <c r="EV956">
        <f>IF($GO956&gt;=37,INDEX($DI:$DI,$GN956+37),"")</f>
      </c>
      <c r="EW956">
        <f>IF($GO956&gt;=38,INDEX($DI:$DI,$GN956+38),"")</f>
      </c>
      <c r="EX956">
        <f>IF($GO956&gt;=39,INDEX($DI:$DI,$GN956+39),"")</f>
      </c>
      <c r="EY956">
        <f>IF($GO956&gt;=40,INDEX($DI:$DI,$GN956+40),"")</f>
      </c>
      <c r="EZ956">
        <f>IF($GO956&gt;=1,INDEX($DJ:$DJ,$GN956+1),"")</f>
      </c>
      <c r="FA956">
        <f>IF($GO956&gt;=2,INDEX($DJ:$DJ,$GN956+2),"")</f>
      </c>
      <c r="FB956">
        <f>IF($GO956&gt;=3,INDEX($DJ:$DJ,$GN956+3),"")</f>
      </c>
      <c r="FC956">
        <f>IF($GO956&gt;=4,INDEX($DJ:$DJ,$GN956+4),"")</f>
      </c>
      <c r="FD956">
        <f>IF($GO956&gt;=5,INDEX($DJ:$DJ,$GN956+5),"")</f>
      </c>
      <c r="FE956">
        <f>IF($GO956&gt;=6,INDEX($DJ:$DJ,$GN956+6),"")</f>
      </c>
      <c r="FF956">
        <f>IF($GO956&gt;=7,INDEX($DJ:$DJ,$GN956+7),"")</f>
      </c>
      <c r="FG956">
        <f>IF($GO956&gt;=8,INDEX($DJ:$DJ,$GN956+8),"")</f>
      </c>
      <c r="FH956">
        <f>IF($GO956&gt;=9,INDEX($DJ:$DJ,$GN956+9),"")</f>
      </c>
      <c r="FI956">
        <f>IF($GO956&gt;=10,INDEX($DJ:$DJ,$GN956+10),"")</f>
      </c>
      <c r="FJ956">
        <f>IF($GO956&gt;=11,INDEX($DJ:$DJ,$GN956+11),"")</f>
      </c>
      <c r="FK956">
        <f>IF($GO956&gt;=12,INDEX($DJ:$DJ,$GN956+12),"")</f>
      </c>
      <c r="FL956">
        <f>IF($GO956&gt;=13,INDEX($DJ:$DJ,$GN956+13),"")</f>
      </c>
      <c r="FM956">
        <f>IF($GO956&gt;=14,INDEX($DJ:$DJ,$GN956+14),"")</f>
      </c>
      <c r="FN956">
        <f>IF($GO956&gt;=15,INDEX($DJ:$DJ,$GN956+15),"")</f>
      </c>
      <c r="FO956">
        <f>IF($GO956&gt;=16,INDEX($DJ:$DJ,$GN956+16),"")</f>
      </c>
      <c r="FP956">
        <f>IF($GO956&gt;=17,INDEX($DJ:$DJ,$GN956+17),"")</f>
      </c>
      <c r="FQ956">
        <f>IF($GO956&gt;=18,INDEX($DJ:$DJ,$GN956+18),"")</f>
      </c>
      <c r="FR956">
        <f>IF($GO956&gt;=19,INDEX($DJ:$DJ,$GN956+19),"")</f>
      </c>
      <c r="FS956">
        <f>IF($GO956&gt;=20,INDEX($DJ:$DJ,$GN956+20),"")</f>
      </c>
      <c r="FT956">
        <f>IF($GO956&gt;=21,INDEX($DJ:$DJ,$GN956+21),"")</f>
      </c>
      <c r="FU956">
        <f>IF($GO956&gt;=22,INDEX($DJ:$DJ,$GN956+22),"")</f>
      </c>
      <c r="FV956">
        <f>IF($GO956&gt;=23,INDEX($DJ:$DJ,$GN956+23),"")</f>
      </c>
      <c r="FW956">
        <f>IF($GO956&gt;=24,INDEX($DJ:$DJ,$GN956+24),"")</f>
      </c>
      <c r="FX956">
        <f>IF($GO956&gt;=25,INDEX($DJ:$DJ,$GN956+25),"")</f>
      </c>
      <c r="FY956">
        <f>IF($GO956&gt;=26,INDEX($DJ:$DJ,$GN956+26),"")</f>
      </c>
      <c r="FZ956">
        <f>IF($GO956&gt;=27,INDEX($DJ:$DJ,$GN956+27),"")</f>
      </c>
      <c r="GA956">
        <f>IF($GO956&gt;=28,INDEX($DJ:$DJ,$GN956+28),"")</f>
      </c>
      <c r="GB956">
        <f>IF($GO956&gt;=29,INDEX($DJ:$DJ,$GN956+29),"")</f>
      </c>
      <c r="GC956">
        <f>IF($GO956&gt;=30,INDEX($DJ:$DJ,$GN956+30),"")</f>
      </c>
      <c r="GD956">
        <f>IF($GO956&gt;=31,INDEX($DJ:$DJ,$GN956+31),"")</f>
      </c>
      <c r="GE956">
        <f>IF($GO956&gt;=32,INDEX($DJ:$DJ,$GN956+32),"")</f>
      </c>
      <c r="GF956">
        <f>IF($GO956&gt;=33,INDEX($DJ:$DJ,$GN956+33),"")</f>
      </c>
      <c r="GG956">
        <f>IF($GO956&gt;=34,INDEX($DJ:$DJ,$GN956+34),"")</f>
      </c>
      <c r="GH956">
        <f>IF($GO956&gt;=35,INDEX($DJ:$DJ,$GN956+35),"")</f>
      </c>
      <c r="GI956">
        <f>IF($GO956&gt;=36,INDEX($DJ:$DJ,$GN956+36),"")</f>
      </c>
      <c r="GJ956">
        <f>IF($GO956&gt;=37,INDEX($DJ:$DJ,$GN956+37),"")</f>
      </c>
      <c r="GK956">
        <f>IF($GO956&gt;=38,INDEX($DJ:$DJ,$GN956+38),"")</f>
      </c>
      <c r="GL956">
        <f>IF($GO956&gt;=39,INDEX($DJ:$DJ,$GN956+39),"")</f>
      </c>
      <c r="GM956">
        <f>IF($GO956&gt;=40,INDEX($DJ:$DJ,$GN956+40),"")</f>
      </c>
      <c r="GN956">
        <f>IFERROR(MATCH($DH956,$DI$2:$DI$148,0)+1,0)</f>
      </c>
      <c r="GO956">
        <f>IFERROR(INDEX($DK$2:$DK$148,MATCH($DH956,$DI$2:$DI$148,0)),0)</f>
      </c>
      <c r="GP956">
        <f>IFERROR(MATCH($Y956,$DL$956:$EY$956,0),0)</f>
      </c>
      <c r="GQ956">
        <f>IF($GP956&gt;0,INDEX($EZ$956:$GM$956,$GP956),"")</f>
      </c>
      <c r="GT956">
        <f>IF($JC956&gt;=1,INDEX($GR:$GR,$JB956+1),"")</f>
      </c>
      <c r="GU956">
        <f>IF($JC956&gt;=2,INDEX($GR:$GR,$JB956+2),"")</f>
      </c>
      <c r="GV956">
        <f>IF($JC956&gt;=3,INDEX($GR:$GR,$JB956+3),"")</f>
      </c>
      <c r="GW956">
        <f>IF($JC956&gt;=4,INDEX($GR:$GR,$JB956+4),"")</f>
      </c>
      <c r="GX956">
        <f>IF($JC956&gt;=5,INDEX($GR:$GR,$JB956+5),"")</f>
      </c>
      <c r="GY956">
        <f>IF($JC956&gt;=6,INDEX($GR:$GR,$JB956+6),"")</f>
      </c>
      <c r="GZ956">
        <f>IF($JC956&gt;=7,INDEX($GR:$GR,$JB956+7),"")</f>
      </c>
      <c r="HA956">
        <f>IF($JC956&gt;=8,INDEX($GR:$GR,$JB956+8),"")</f>
      </c>
      <c r="HB956">
        <f>IF($JC956&gt;=9,INDEX($GR:$GR,$JB956+9),"")</f>
      </c>
      <c r="HC956">
        <f>IF($JC956&gt;=10,INDEX($GR:$GR,$JB956+10),"")</f>
      </c>
      <c r="HD956">
        <f>IF($JC956&gt;=11,INDEX($GR:$GR,$JB956+11),"")</f>
      </c>
      <c r="HE956">
        <f>IF($JC956&gt;=12,INDEX($GR:$GR,$JB956+12),"")</f>
      </c>
      <c r="HF956">
        <f>IF($JC956&gt;=13,INDEX($GR:$GR,$JB956+13),"")</f>
      </c>
      <c r="HG956">
        <f>IF($JC956&gt;=14,INDEX($GR:$GR,$JB956+14),"")</f>
      </c>
      <c r="HH956">
        <f>IF($JC956&gt;=15,INDEX($GR:$GR,$JB956+15),"")</f>
      </c>
      <c r="HI956">
        <f>IF($JC956&gt;=16,INDEX($GR:$GR,$JB956+16),"")</f>
      </c>
      <c r="HJ956">
        <f>IF($JC956&gt;=17,INDEX($GR:$GR,$JB956+17),"")</f>
      </c>
      <c r="HK956">
        <f>IF($JC956&gt;=18,INDEX($GR:$GR,$JB956+18),"")</f>
      </c>
      <c r="HL956">
        <f>IF($JC956&gt;=19,INDEX($GR:$GR,$JB956+19),"")</f>
      </c>
      <c r="HM956">
        <f>IF($JC956&gt;=20,INDEX($GR:$GR,$JB956+20),"")</f>
      </c>
      <c r="HN956">
        <f>IF($JC956&gt;=21,INDEX($GR:$GR,$JB956+21),"")</f>
      </c>
      <c r="HO956">
        <f>IF($JC956&gt;=22,INDEX($GR:$GR,$JB956+22),"")</f>
      </c>
      <c r="HP956">
        <f>IF($JC956&gt;=23,INDEX($GR:$GR,$JB956+23),"")</f>
      </c>
      <c r="HQ956">
        <f>IF($JC956&gt;=24,INDEX($GR:$GR,$JB956+24),"")</f>
      </c>
      <c r="HR956">
        <f>IF($JC956&gt;=25,INDEX($GR:$GR,$JB956+25),"")</f>
      </c>
      <c r="HS956">
        <f>IF($JC956&gt;=26,INDEX($GR:$GR,$JB956+26),"")</f>
      </c>
      <c r="HT956">
        <f>IF($JC956&gt;=27,INDEX($GR:$GR,$JB956+27),"")</f>
      </c>
      <c r="HU956">
        <f>IF($JC956&gt;=28,INDEX($GR:$GR,$JB956+28),"")</f>
      </c>
      <c r="HV956">
        <f>IF($JC956&gt;=29,INDEX($GR:$GR,$JB956+29),"")</f>
      </c>
      <c r="HW956">
        <f>IF($JC956&gt;=30,INDEX($GR:$GR,$JB956+30),"")</f>
      </c>
      <c r="HX956">
        <f>IF($JC956&gt;=31,INDEX($GR:$GR,$JB956+31),"")</f>
      </c>
      <c r="HY956">
        <f>IF($JC956&gt;=32,INDEX($GR:$GR,$JB956+32),"")</f>
      </c>
      <c r="HZ956">
        <f>IF($JC956&gt;=33,INDEX($GR:$GR,$JB956+33),"")</f>
      </c>
      <c r="IA956">
        <f>IF($JC956&gt;=34,INDEX($GR:$GR,$JB956+34),"")</f>
      </c>
      <c r="IB956">
        <f>IF($JC956&gt;=35,INDEX($GR:$GR,$JB956+35),"")</f>
      </c>
      <c r="IC956">
        <f>IF($JC956&gt;=36,INDEX($GR:$GR,$JB956+36),"")</f>
      </c>
      <c r="ID956">
        <f>IF($JC956&gt;=37,INDEX($GR:$GR,$JB956+37),"")</f>
      </c>
      <c r="IE956">
        <f>IF($JC956&gt;=38,INDEX($GR:$GR,$JB956+38),"")</f>
      </c>
      <c r="IF956">
        <f>IF($JC956&gt;=39,INDEX($GR:$GR,$JB956+39),"")</f>
      </c>
      <c r="IG956">
        <f>IF($JC956&gt;=40,INDEX($GR:$GR,$JB956+40),"")</f>
      </c>
      <c r="IH956">
        <f>IF($JC956&gt;=41,INDEX($GR:$GR,$JB956+41),"")</f>
      </c>
      <c r="II956">
        <f>IF($JC956&gt;=42,INDEX($GR:$GR,$JB956+42),"")</f>
      </c>
      <c r="IJ956">
        <f>IF($JC956&gt;=43,INDEX($GR:$GR,$JB956+43),"")</f>
      </c>
      <c r="IK956">
        <f>IF($JC956&gt;=44,INDEX($GR:$GR,$JB956+44),"")</f>
      </c>
      <c r="IL956">
        <f>IF($JC956&gt;=45,INDEX($GR:$GR,$JB956+45),"")</f>
      </c>
      <c r="IM956">
        <f>IF($JC956&gt;=46,INDEX($GR:$GR,$JB956+46),"")</f>
      </c>
      <c r="IN956">
        <f>IF($JC956&gt;=47,INDEX($GR:$GR,$JB956+47),"")</f>
      </c>
      <c r="IO956">
        <f>IF($JC956&gt;=48,INDEX($GR:$GR,$JB956+48),"")</f>
      </c>
      <c r="IP956">
        <f>IF($JC956&gt;=49,INDEX($GR:$GR,$JB956+49),"")</f>
      </c>
      <c r="IQ956">
        <f>IF($JC956&gt;=50,INDEX($GR:$GR,$JB956+50),"")</f>
      </c>
      <c r="IR956">
        <f>IF($JC956&gt;=51,INDEX($GR:$GR,$JB956+51),"")</f>
      </c>
      <c r="IS956">
        <f>IF($JC956&gt;=52,INDEX($GR:$GR,$JB956+52),"")</f>
      </c>
      <c r="IT956">
        <f>IF($JC956&gt;=53,INDEX($GR:$GR,$JB956+53),"")</f>
      </c>
      <c r="IU956">
        <f>IF($JC956&gt;=54,INDEX($GR:$GR,$JB956+54),"")</f>
      </c>
      <c r="IV956">
        <f>IF($JC956&gt;=55,INDEX($GR:$GR,$JB956+55),"")</f>
      </c>
      <c r="IW956">
        <f>IF($JC956&gt;=56,INDEX($GR:$GR,$JB956+56),"")</f>
      </c>
      <c r="IX956">
        <f>IF($JC956&gt;=57,INDEX($GR:$GR,$JB956+57),"")</f>
      </c>
      <c r="IY956">
        <f>IF($JC956&gt;=58,INDEX($GR:$GR,$JB956+58),"")</f>
      </c>
      <c r="IZ956">
        <f>IF($JC956&gt;=59,INDEX($GR:$GR,$JB956+59),"")</f>
      </c>
      <c r="JA956">
        <f>IF($JC956&gt;=60,INDEX($GR:$GR,$JB956+60),"")</f>
      </c>
      <c r="JB956">
        <f>IFERROR(MATCH($GQ956,$GR$2:$GR$324,0)+1,0)</f>
      </c>
      <c r="JC956">
        <f>IFERROR(INDEX($GS$2:$GS$324,MATCH($GQ956,$GR$2:$GR$324,0)),0)</f>
      </c>
      <c r="JD956" t="s">
        <v>40</v>
      </c>
      <c r="JE956" t="s">
        <v>40</v>
      </c>
    </row>
    <row r="957" spans="1:265" x14ac:dyDescent="0.25">
      <c r="Q957">
        <f>IF(OR($T957="",$P957=""),"",IFERROR($T957/$P957,0))</f>
      </c>
      <c r="R957">
        <f>IF($T957="","",
SUM($S957,$U957,$Z957,$V957,$X957)*
(1-IF($AA957="",0,VALUE($AA957)/100)))</f>
      </c>
      <c r="S957">
        <f>IF($T957="","",$T957)</f>
      </c>
      <c r="U957">
        <f>IF($T957="","",
IF($N957="","",
IF(ISNUMBER(SEARCH("exempt",LOWER($N957))),0,
$T957*(VALUE(SUBSTITUTE($N957,"%",""))/100))))</f>
      </c>
      <c r="AB957">
        <f>IFERROR(IF(FIND(" - ",$K957)&gt;0,MID($K957,FIND(" - ",$K957)+3,LEN($K957)),""),"")</f>
      </c>
      <c r="AK957" t="s">
        <v>1544</v>
      </c>
      <c r="AP957">
        <f>IFERROR(LEFT($K957,FIND(" - ",$K957)-1),$K957)</f>
      </c>
      <c r="AS957">
        <f>IF($CH957&gt;=1,INDEX($AQ:$AQ,$CG957+1),"")</f>
      </c>
      <c r="AT957">
        <f>IF($CH957&gt;=2,INDEX($AQ:$AQ,$CG957+2),"")</f>
      </c>
      <c r="AU957">
        <f>IF($CH957&gt;=3,INDEX($AQ:$AQ,$CG957+3),"")</f>
      </c>
      <c r="AV957">
        <f>IF($CH957&gt;=4,INDEX($AQ:$AQ,$CG957+4),"")</f>
      </c>
      <c r="AW957">
        <f>IF($CH957&gt;=5,INDEX($AQ:$AQ,$CG957+5),"")</f>
      </c>
      <c r="AX957">
        <f>IF($CH957&gt;=6,INDEX($AQ:$AQ,$CG957+6),"")</f>
      </c>
      <c r="AY957">
        <f>IF($CH957&gt;=7,INDEX($AQ:$AQ,$CG957+7),"")</f>
      </c>
      <c r="AZ957">
        <f>IF($CH957&gt;=8,INDEX($AQ:$AQ,$CG957+8),"")</f>
      </c>
      <c r="BA957">
        <f>IF($CH957&gt;=9,INDEX($AQ:$AQ,$CG957+9),"")</f>
      </c>
      <c r="BB957">
        <f>IF($CH957&gt;=10,INDEX($AQ:$AQ,$CG957+10),"")</f>
      </c>
      <c r="BC957">
        <f>IF($CH957&gt;=11,INDEX($AQ:$AQ,$CG957+11),"")</f>
      </c>
      <c r="BD957">
        <f>IF($CH957&gt;=12,INDEX($AQ:$AQ,$CG957+12),"")</f>
      </c>
      <c r="BE957">
        <f>IF($CH957&gt;=13,INDEX($AQ:$AQ,$CG957+13),"")</f>
      </c>
      <c r="BF957">
        <f>IF($CH957&gt;=14,INDEX($AQ:$AQ,$CG957+14),"")</f>
      </c>
      <c r="BG957">
        <f>IF($CH957&gt;=15,INDEX($AQ:$AQ,$CG957+15),"")</f>
      </c>
      <c r="BH957">
        <f>IF($CH957&gt;=16,INDEX($AQ:$AQ,$CG957+16),"")</f>
      </c>
      <c r="BI957">
        <f>IF($CH957&gt;=17,INDEX($AQ:$AQ,$CG957+17),"")</f>
      </c>
      <c r="BJ957">
        <f>IF($CH957&gt;=18,INDEX($AQ:$AQ,$CG957+18),"")</f>
      </c>
      <c r="BK957">
        <f>IF($CH957&gt;=19,INDEX($AQ:$AQ,$CG957+19),"")</f>
      </c>
      <c r="BL957">
        <f>IF($CH957&gt;=20,INDEX($AQ:$AQ,$CG957+20),"")</f>
      </c>
      <c r="BM957">
        <f>IF($CH957&gt;=21,INDEX($AQ:$AQ,$CG957+21),"")</f>
      </c>
      <c r="BN957">
        <f>IF($CH957&gt;=22,INDEX($AQ:$AQ,$CG957+22),"")</f>
      </c>
      <c r="BO957">
        <f>IF($CH957&gt;=23,INDEX($AQ:$AQ,$CG957+23),"")</f>
      </c>
      <c r="BP957">
        <f>IF($CH957&gt;=24,INDEX($AQ:$AQ,$CG957+24),"")</f>
      </c>
      <c r="BQ957">
        <f>IF($CH957&gt;=25,INDEX($AQ:$AQ,$CG957+25),"")</f>
      </c>
      <c r="BR957">
        <f>IF($CH957&gt;=26,INDEX($AQ:$AQ,$CG957+26),"")</f>
      </c>
      <c r="BS957">
        <f>IF($CH957&gt;=27,INDEX($AQ:$AQ,$CG957+27),"")</f>
      </c>
      <c r="BT957">
        <f>IF($CH957&gt;=28,INDEX($AQ:$AQ,$CG957+28),"")</f>
      </c>
      <c r="BU957">
        <f>IF($CH957&gt;=29,INDEX($AQ:$AQ,$CG957+29),"")</f>
      </c>
      <c r="BV957">
        <f>IF($CH957&gt;=30,INDEX($AQ:$AQ,$CG957+30),"")</f>
      </c>
      <c r="BW957">
        <f>IF($CH957&gt;=31,INDEX($AQ:$AQ,$CG957+31),"")</f>
      </c>
      <c r="BX957">
        <f>IF($CH957&gt;=32,INDEX($AQ:$AQ,$CG957+32),"")</f>
      </c>
      <c r="BY957">
        <f>IF($CH957&gt;=33,INDEX($AQ:$AQ,$CG957+33),"")</f>
      </c>
      <c r="BZ957">
        <f>IF($CH957&gt;=34,INDEX($AQ:$AQ,$CG957+34),"")</f>
      </c>
      <c r="CA957">
        <f>IF($CH957&gt;=35,INDEX($AQ:$AQ,$CG957+35),"")</f>
      </c>
      <c r="CB957">
        <f>IF($CH957&gt;=36,INDEX($AQ:$AQ,$CG957+36),"")</f>
      </c>
      <c r="CC957">
        <f>IF($CH957&gt;=37,INDEX($AQ:$AQ,$CG957+37),"")</f>
      </c>
      <c r="CD957">
        <f>IF($CH957&gt;=38,INDEX($AQ:$AQ,$CG957+38),"")</f>
      </c>
      <c r="CE957">
        <f>IF($CH957&gt;=39,INDEX($AQ:$AQ,$CG957+39),"")</f>
      </c>
      <c r="CF957">
        <f>IF($CH957&gt;=40,INDEX($AQ:$AQ,$CG957+40),"")</f>
      </c>
      <c r="CG957">
        <f>IFERROR(MATCH($AP957,$AQ$2:$AQ$134,0)+1,0)</f>
      </c>
      <c r="CH957">
        <f>IFERROR(INDEX($AR$2:$AR$134,MATCH($AP957,$AQ$2:$AQ$134,0)),0)</f>
      </c>
      <c r="CI957">
        <f>IFERROR(LEFT($L957,FIND(" - ",$L957)-1),$L957)</f>
      </c>
      <c r="CL957">
        <f>IF($DG957&gt;=1,INDEX($CJ:$CJ,$DF957+1),"")</f>
      </c>
      <c r="CM957">
        <f>IF($DG957&gt;=2,INDEX($CJ:$CJ,$DF957+2),"")</f>
      </c>
      <c r="CN957">
        <f>IF($DG957&gt;=3,INDEX($CJ:$CJ,$DF957+3),"")</f>
      </c>
      <c r="CO957">
        <f>IF($DG957&gt;=4,INDEX($CJ:$CJ,$DF957+4),"")</f>
      </c>
      <c r="CP957">
        <f>IF($DG957&gt;=5,INDEX($CJ:$CJ,$DF957+5),"")</f>
      </c>
      <c r="CQ957">
        <f>IF($DG957&gt;=6,INDEX($CJ:$CJ,$DF957+6),"")</f>
      </c>
      <c r="CR957">
        <f>IF($DG957&gt;=7,INDEX($CJ:$CJ,$DF957+7),"")</f>
      </c>
      <c r="CS957">
        <f>IF($DG957&gt;=8,INDEX($CJ:$CJ,$DF957+8),"")</f>
      </c>
      <c r="CT957">
        <f>IF($DG957&gt;=9,INDEX($CJ:$CJ,$DF957+9),"")</f>
      </c>
      <c r="CU957">
        <f>IF($DG957&gt;=10,INDEX($CJ:$CJ,$DF957+10),"")</f>
      </c>
      <c r="CV957">
        <f>IF($DG957&gt;=11,INDEX($CJ:$CJ,$DF957+11),"")</f>
      </c>
      <c r="CW957">
        <f>IF($DG957&gt;=12,INDEX($CJ:$CJ,$DF957+12),"")</f>
      </c>
      <c r="CX957">
        <f>IF($DG957&gt;=13,INDEX($CJ:$CJ,$DF957+13),"")</f>
      </c>
      <c r="CY957">
        <f>IF($DG957&gt;=14,INDEX($CJ:$CJ,$DF957+14),"")</f>
      </c>
      <c r="CZ957">
        <f>IF($DG957&gt;=15,INDEX($CJ:$CJ,$DF957+15),"")</f>
      </c>
      <c r="DA957">
        <f>IF($DG957&gt;=16,INDEX($CJ:$CJ,$DF957+16),"")</f>
      </c>
      <c r="DB957">
        <f>IF($DG957&gt;=17,INDEX($CJ:$CJ,$DF957+17),"")</f>
      </c>
      <c r="DC957">
        <f>IF($DG957&gt;=18,INDEX($CJ:$CJ,$DF957+18),"")</f>
      </c>
      <c r="DD957">
        <f>IF($DG957&gt;=19,INDEX($CJ:$CJ,$DF957+19),"")</f>
      </c>
      <c r="DE957">
        <f>IF($DG957&gt;=20,INDEX($CJ:$CJ,$DF957+20),"")</f>
      </c>
      <c r="DF957">
        <f>IFERROR(MATCH($CI957,$CJ$2:$CJ$263,0)+1,0)</f>
      </c>
      <c r="DG957">
        <f>IFERROR(INDEX($CK$2:$CK$263,MATCH($CI957,$CJ$2:$CJ$263,0)),0)</f>
      </c>
      <c r="DH957">
        <f>IFERROR(INDEX($AO:$AO,MATCH($N957,$AN:$AN,0))&amp;"","")</f>
      </c>
      <c r="DL957">
        <f>IF($GO957&gt;=1,INDEX($DI:$DI,$GN957+1),"")</f>
      </c>
      <c r="DM957">
        <f>IF($GO957&gt;=2,INDEX($DI:$DI,$GN957+2),"")</f>
      </c>
      <c r="DN957">
        <f>IF($GO957&gt;=3,INDEX($DI:$DI,$GN957+3),"")</f>
      </c>
      <c r="DO957">
        <f>IF($GO957&gt;=4,INDEX($DI:$DI,$GN957+4),"")</f>
      </c>
      <c r="DP957">
        <f>IF($GO957&gt;=5,INDEX($DI:$DI,$GN957+5),"")</f>
      </c>
      <c r="DQ957">
        <f>IF($GO957&gt;=6,INDEX($DI:$DI,$GN957+6),"")</f>
      </c>
      <c r="DR957">
        <f>IF($GO957&gt;=7,INDEX($DI:$DI,$GN957+7),"")</f>
      </c>
      <c r="DS957">
        <f>IF($GO957&gt;=8,INDEX($DI:$DI,$GN957+8),"")</f>
      </c>
      <c r="DT957">
        <f>IF($GO957&gt;=9,INDEX($DI:$DI,$GN957+9),"")</f>
      </c>
      <c r="DU957">
        <f>IF($GO957&gt;=10,INDEX($DI:$DI,$GN957+10),"")</f>
      </c>
      <c r="DV957">
        <f>IF($GO957&gt;=11,INDEX($DI:$DI,$GN957+11),"")</f>
      </c>
      <c r="DW957">
        <f>IF($GO957&gt;=12,INDEX($DI:$DI,$GN957+12),"")</f>
      </c>
      <c r="DX957">
        <f>IF($GO957&gt;=13,INDEX($DI:$DI,$GN957+13),"")</f>
      </c>
      <c r="DY957">
        <f>IF($GO957&gt;=14,INDEX($DI:$DI,$GN957+14),"")</f>
      </c>
      <c r="DZ957">
        <f>IF($GO957&gt;=15,INDEX($DI:$DI,$GN957+15),"")</f>
      </c>
      <c r="EA957">
        <f>IF($GO957&gt;=16,INDEX($DI:$DI,$GN957+16),"")</f>
      </c>
      <c r="EB957">
        <f>IF($GO957&gt;=17,INDEX($DI:$DI,$GN957+17),"")</f>
      </c>
      <c r="EC957">
        <f>IF($GO957&gt;=18,INDEX($DI:$DI,$GN957+18),"")</f>
      </c>
      <c r="ED957">
        <f>IF($GO957&gt;=19,INDEX($DI:$DI,$GN957+19),"")</f>
      </c>
      <c r="EE957">
        <f>IF($GO957&gt;=20,INDEX($DI:$DI,$GN957+20),"")</f>
      </c>
      <c r="EF957">
        <f>IF($GO957&gt;=21,INDEX($DI:$DI,$GN957+21),"")</f>
      </c>
      <c r="EG957">
        <f>IF($GO957&gt;=22,INDEX($DI:$DI,$GN957+22),"")</f>
      </c>
      <c r="EH957">
        <f>IF($GO957&gt;=23,INDEX($DI:$DI,$GN957+23),"")</f>
      </c>
      <c r="EI957">
        <f>IF($GO957&gt;=24,INDEX($DI:$DI,$GN957+24),"")</f>
      </c>
      <c r="EJ957">
        <f>IF($GO957&gt;=25,INDEX($DI:$DI,$GN957+25),"")</f>
      </c>
      <c r="EK957">
        <f>IF($GO957&gt;=26,INDEX($DI:$DI,$GN957+26),"")</f>
      </c>
      <c r="EL957">
        <f>IF($GO957&gt;=27,INDEX($DI:$DI,$GN957+27),"")</f>
      </c>
      <c r="EM957">
        <f>IF($GO957&gt;=28,INDEX($DI:$DI,$GN957+28),"")</f>
      </c>
      <c r="EN957">
        <f>IF($GO957&gt;=29,INDEX($DI:$DI,$GN957+29),"")</f>
      </c>
      <c r="EO957">
        <f>IF($GO957&gt;=30,INDEX($DI:$DI,$GN957+30),"")</f>
      </c>
      <c r="EP957">
        <f>IF($GO957&gt;=31,INDEX($DI:$DI,$GN957+31),"")</f>
      </c>
      <c r="EQ957">
        <f>IF($GO957&gt;=32,INDEX($DI:$DI,$GN957+32),"")</f>
      </c>
      <c r="ER957">
        <f>IF($GO957&gt;=33,INDEX($DI:$DI,$GN957+33),"")</f>
      </c>
      <c r="ES957">
        <f>IF($GO957&gt;=34,INDEX($DI:$DI,$GN957+34),"")</f>
      </c>
      <c r="ET957">
        <f>IF($GO957&gt;=35,INDEX($DI:$DI,$GN957+35),"")</f>
      </c>
      <c r="EU957">
        <f>IF($GO957&gt;=36,INDEX($DI:$DI,$GN957+36),"")</f>
      </c>
      <c r="EV957">
        <f>IF($GO957&gt;=37,INDEX($DI:$DI,$GN957+37),"")</f>
      </c>
      <c r="EW957">
        <f>IF($GO957&gt;=38,INDEX($DI:$DI,$GN957+38),"")</f>
      </c>
      <c r="EX957">
        <f>IF($GO957&gt;=39,INDEX($DI:$DI,$GN957+39),"")</f>
      </c>
      <c r="EY957">
        <f>IF($GO957&gt;=40,INDEX($DI:$DI,$GN957+40),"")</f>
      </c>
      <c r="EZ957">
        <f>IF($GO957&gt;=1,INDEX($DJ:$DJ,$GN957+1),"")</f>
      </c>
      <c r="FA957">
        <f>IF($GO957&gt;=2,INDEX($DJ:$DJ,$GN957+2),"")</f>
      </c>
      <c r="FB957">
        <f>IF($GO957&gt;=3,INDEX($DJ:$DJ,$GN957+3),"")</f>
      </c>
      <c r="FC957">
        <f>IF($GO957&gt;=4,INDEX($DJ:$DJ,$GN957+4),"")</f>
      </c>
      <c r="FD957">
        <f>IF($GO957&gt;=5,INDEX($DJ:$DJ,$GN957+5),"")</f>
      </c>
      <c r="FE957">
        <f>IF($GO957&gt;=6,INDEX($DJ:$DJ,$GN957+6),"")</f>
      </c>
      <c r="FF957">
        <f>IF($GO957&gt;=7,INDEX($DJ:$DJ,$GN957+7),"")</f>
      </c>
      <c r="FG957">
        <f>IF($GO957&gt;=8,INDEX($DJ:$DJ,$GN957+8),"")</f>
      </c>
      <c r="FH957">
        <f>IF($GO957&gt;=9,INDEX($DJ:$DJ,$GN957+9),"")</f>
      </c>
      <c r="FI957">
        <f>IF($GO957&gt;=10,INDEX($DJ:$DJ,$GN957+10),"")</f>
      </c>
      <c r="FJ957">
        <f>IF($GO957&gt;=11,INDEX($DJ:$DJ,$GN957+11),"")</f>
      </c>
      <c r="FK957">
        <f>IF($GO957&gt;=12,INDEX($DJ:$DJ,$GN957+12),"")</f>
      </c>
      <c r="FL957">
        <f>IF($GO957&gt;=13,INDEX($DJ:$DJ,$GN957+13),"")</f>
      </c>
      <c r="FM957">
        <f>IF($GO957&gt;=14,INDEX($DJ:$DJ,$GN957+14),"")</f>
      </c>
      <c r="FN957">
        <f>IF($GO957&gt;=15,INDEX($DJ:$DJ,$GN957+15),"")</f>
      </c>
      <c r="FO957">
        <f>IF($GO957&gt;=16,INDEX($DJ:$DJ,$GN957+16),"")</f>
      </c>
      <c r="FP957">
        <f>IF($GO957&gt;=17,INDEX($DJ:$DJ,$GN957+17),"")</f>
      </c>
      <c r="FQ957">
        <f>IF($GO957&gt;=18,INDEX($DJ:$DJ,$GN957+18),"")</f>
      </c>
      <c r="FR957">
        <f>IF($GO957&gt;=19,INDEX($DJ:$DJ,$GN957+19),"")</f>
      </c>
      <c r="FS957">
        <f>IF($GO957&gt;=20,INDEX($DJ:$DJ,$GN957+20),"")</f>
      </c>
      <c r="FT957">
        <f>IF($GO957&gt;=21,INDEX($DJ:$DJ,$GN957+21),"")</f>
      </c>
      <c r="FU957">
        <f>IF($GO957&gt;=22,INDEX($DJ:$DJ,$GN957+22),"")</f>
      </c>
      <c r="FV957">
        <f>IF($GO957&gt;=23,INDEX($DJ:$DJ,$GN957+23),"")</f>
      </c>
      <c r="FW957">
        <f>IF($GO957&gt;=24,INDEX($DJ:$DJ,$GN957+24),"")</f>
      </c>
      <c r="FX957">
        <f>IF($GO957&gt;=25,INDEX($DJ:$DJ,$GN957+25),"")</f>
      </c>
      <c r="FY957">
        <f>IF($GO957&gt;=26,INDEX($DJ:$DJ,$GN957+26),"")</f>
      </c>
      <c r="FZ957">
        <f>IF($GO957&gt;=27,INDEX($DJ:$DJ,$GN957+27),"")</f>
      </c>
      <c r="GA957">
        <f>IF($GO957&gt;=28,INDEX($DJ:$DJ,$GN957+28),"")</f>
      </c>
      <c r="GB957">
        <f>IF($GO957&gt;=29,INDEX($DJ:$DJ,$GN957+29),"")</f>
      </c>
      <c r="GC957">
        <f>IF($GO957&gt;=30,INDEX($DJ:$DJ,$GN957+30),"")</f>
      </c>
      <c r="GD957">
        <f>IF($GO957&gt;=31,INDEX($DJ:$DJ,$GN957+31),"")</f>
      </c>
      <c r="GE957">
        <f>IF($GO957&gt;=32,INDEX($DJ:$DJ,$GN957+32),"")</f>
      </c>
      <c r="GF957">
        <f>IF($GO957&gt;=33,INDEX($DJ:$DJ,$GN957+33),"")</f>
      </c>
      <c r="GG957">
        <f>IF($GO957&gt;=34,INDEX($DJ:$DJ,$GN957+34),"")</f>
      </c>
      <c r="GH957">
        <f>IF($GO957&gt;=35,INDEX($DJ:$DJ,$GN957+35),"")</f>
      </c>
      <c r="GI957">
        <f>IF($GO957&gt;=36,INDEX($DJ:$DJ,$GN957+36),"")</f>
      </c>
      <c r="GJ957">
        <f>IF($GO957&gt;=37,INDEX($DJ:$DJ,$GN957+37),"")</f>
      </c>
      <c r="GK957">
        <f>IF($GO957&gt;=38,INDEX($DJ:$DJ,$GN957+38),"")</f>
      </c>
      <c r="GL957">
        <f>IF($GO957&gt;=39,INDEX($DJ:$DJ,$GN957+39),"")</f>
      </c>
      <c r="GM957">
        <f>IF($GO957&gt;=40,INDEX($DJ:$DJ,$GN957+40),"")</f>
      </c>
      <c r="GN957">
        <f>IFERROR(MATCH($DH957,$DI$2:$DI$148,0)+1,0)</f>
      </c>
      <c r="GO957">
        <f>IFERROR(INDEX($DK$2:$DK$148,MATCH($DH957,$DI$2:$DI$148,0)),0)</f>
      </c>
      <c r="GP957">
        <f>IFERROR(MATCH($Y957,$DL$957:$EY$957,0),0)</f>
      </c>
      <c r="GQ957">
        <f>IF($GP957&gt;0,INDEX($EZ$957:$GM$957,$GP957),"")</f>
      </c>
      <c r="GT957">
        <f>IF($JC957&gt;=1,INDEX($GR:$GR,$JB957+1),"")</f>
      </c>
      <c r="GU957">
        <f>IF($JC957&gt;=2,INDEX($GR:$GR,$JB957+2),"")</f>
      </c>
      <c r="GV957">
        <f>IF($JC957&gt;=3,INDEX($GR:$GR,$JB957+3),"")</f>
      </c>
      <c r="GW957">
        <f>IF($JC957&gt;=4,INDEX($GR:$GR,$JB957+4),"")</f>
      </c>
      <c r="GX957">
        <f>IF($JC957&gt;=5,INDEX($GR:$GR,$JB957+5),"")</f>
      </c>
      <c r="GY957">
        <f>IF($JC957&gt;=6,INDEX($GR:$GR,$JB957+6),"")</f>
      </c>
      <c r="GZ957">
        <f>IF($JC957&gt;=7,INDEX($GR:$GR,$JB957+7),"")</f>
      </c>
      <c r="HA957">
        <f>IF($JC957&gt;=8,INDEX($GR:$GR,$JB957+8),"")</f>
      </c>
      <c r="HB957">
        <f>IF($JC957&gt;=9,INDEX($GR:$GR,$JB957+9),"")</f>
      </c>
      <c r="HC957">
        <f>IF($JC957&gt;=10,INDEX($GR:$GR,$JB957+10),"")</f>
      </c>
      <c r="HD957">
        <f>IF($JC957&gt;=11,INDEX($GR:$GR,$JB957+11),"")</f>
      </c>
      <c r="HE957">
        <f>IF($JC957&gt;=12,INDEX($GR:$GR,$JB957+12),"")</f>
      </c>
      <c r="HF957">
        <f>IF($JC957&gt;=13,INDEX($GR:$GR,$JB957+13),"")</f>
      </c>
      <c r="HG957">
        <f>IF($JC957&gt;=14,INDEX($GR:$GR,$JB957+14),"")</f>
      </c>
      <c r="HH957">
        <f>IF($JC957&gt;=15,INDEX($GR:$GR,$JB957+15),"")</f>
      </c>
      <c r="HI957">
        <f>IF($JC957&gt;=16,INDEX($GR:$GR,$JB957+16),"")</f>
      </c>
      <c r="HJ957">
        <f>IF($JC957&gt;=17,INDEX($GR:$GR,$JB957+17),"")</f>
      </c>
      <c r="HK957">
        <f>IF($JC957&gt;=18,INDEX($GR:$GR,$JB957+18),"")</f>
      </c>
      <c r="HL957">
        <f>IF($JC957&gt;=19,INDEX($GR:$GR,$JB957+19),"")</f>
      </c>
      <c r="HM957">
        <f>IF($JC957&gt;=20,INDEX($GR:$GR,$JB957+20),"")</f>
      </c>
      <c r="HN957">
        <f>IF($JC957&gt;=21,INDEX($GR:$GR,$JB957+21),"")</f>
      </c>
      <c r="HO957">
        <f>IF($JC957&gt;=22,INDEX($GR:$GR,$JB957+22),"")</f>
      </c>
      <c r="HP957">
        <f>IF($JC957&gt;=23,INDEX($GR:$GR,$JB957+23),"")</f>
      </c>
      <c r="HQ957">
        <f>IF($JC957&gt;=24,INDEX($GR:$GR,$JB957+24),"")</f>
      </c>
      <c r="HR957">
        <f>IF($JC957&gt;=25,INDEX($GR:$GR,$JB957+25),"")</f>
      </c>
      <c r="HS957">
        <f>IF($JC957&gt;=26,INDEX($GR:$GR,$JB957+26),"")</f>
      </c>
      <c r="HT957">
        <f>IF($JC957&gt;=27,INDEX($GR:$GR,$JB957+27),"")</f>
      </c>
      <c r="HU957">
        <f>IF($JC957&gt;=28,INDEX($GR:$GR,$JB957+28),"")</f>
      </c>
      <c r="HV957">
        <f>IF($JC957&gt;=29,INDEX($GR:$GR,$JB957+29),"")</f>
      </c>
      <c r="HW957">
        <f>IF($JC957&gt;=30,INDEX($GR:$GR,$JB957+30),"")</f>
      </c>
      <c r="HX957">
        <f>IF($JC957&gt;=31,INDEX($GR:$GR,$JB957+31),"")</f>
      </c>
      <c r="HY957">
        <f>IF($JC957&gt;=32,INDEX($GR:$GR,$JB957+32),"")</f>
      </c>
      <c r="HZ957">
        <f>IF($JC957&gt;=33,INDEX($GR:$GR,$JB957+33),"")</f>
      </c>
      <c r="IA957">
        <f>IF($JC957&gt;=34,INDEX($GR:$GR,$JB957+34),"")</f>
      </c>
      <c r="IB957">
        <f>IF($JC957&gt;=35,INDEX($GR:$GR,$JB957+35),"")</f>
      </c>
      <c r="IC957">
        <f>IF($JC957&gt;=36,INDEX($GR:$GR,$JB957+36),"")</f>
      </c>
      <c r="ID957">
        <f>IF($JC957&gt;=37,INDEX($GR:$GR,$JB957+37),"")</f>
      </c>
      <c r="IE957">
        <f>IF($JC957&gt;=38,INDEX($GR:$GR,$JB957+38),"")</f>
      </c>
      <c r="IF957">
        <f>IF($JC957&gt;=39,INDEX($GR:$GR,$JB957+39),"")</f>
      </c>
      <c r="IG957">
        <f>IF($JC957&gt;=40,INDEX($GR:$GR,$JB957+40),"")</f>
      </c>
      <c r="IH957">
        <f>IF($JC957&gt;=41,INDEX($GR:$GR,$JB957+41),"")</f>
      </c>
      <c r="II957">
        <f>IF($JC957&gt;=42,INDEX($GR:$GR,$JB957+42),"")</f>
      </c>
      <c r="IJ957">
        <f>IF($JC957&gt;=43,INDEX($GR:$GR,$JB957+43),"")</f>
      </c>
      <c r="IK957">
        <f>IF($JC957&gt;=44,INDEX($GR:$GR,$JB957+44),"")</f>
      </c>
      <c r="IL957">
        <f>IF($JC957&gt;=45,INDEX($GR:$GR,$JB957+45),"")</f>
      </c>
      <c r="IM957">
        <f>IF($JC957&gt;=46,INDEX($GR:$GR,$JB957+46),"")</f>
      </c>
      <c r="IN957">
        <f>IF($JC957&gt;=47,INDEX($GR:$GR,$JB957+47),"")</f>
      </c>
      <c r="IO957">
        <f>IF($JC957&gt;=48,INDEX($GR:$GR,$JB957+48),"")</f>
      </c>
      <c r="IP957">
        <f>IF($JC957&gt;=49,INDEX($GR:$GR,$JB957+49),"")</f>
      </c>
      <c r="IQ957">
        <f>IF($JC957&gt;=50,INDEX($GR:$GR,$JB957+50),"")</f>
      </c>
      <c r="IR957">
        <f>IF($JC957&gt;=51,INDEX($GR:$GR,$JB957+51),"")</f>
      </c>
      <c r="IS957">
        <f>IF($JC957&gt;=52,INDEX($GR:$GR,$JB957+52),"")</f>
      </c>
      <c r="IT957">
        <f>IF($JC957&gt;=53,INDEX($GR:$GR,$JB957+53),"")</f>
      </c>
      <c r="IU957">
        <f>IF($JC957&gt;=54,INDEX($GR:$GR,$JB957+54),"")</f>
      </c>
      <c r="IV957">
        <f>IF($JC957&gt;=55,INDEX($GR:$GR,$JB957+55),"")</f>
      </c>
      <c r="IW957">
        <f>IF($JC957&gt;=56,INDEX($GR:$GR,$JB957+56),"")</f>
      </c>
      <c r="IX957">
        <f>IF($JC957&gt;=57,INDEX($GR:$GR,$JB957+57),"")</f>
      </c>
      <c r="IY957">
        <f>IF($JC957&gt;=58,INDEX($GR:$GR,$JB957+58),"")</f>
      </c>
      <c r="IZ957">
        <f>IF($JC957&gt;=59,INDEX($GR:$GR,$JB957+59),"")</f>
      </c>
      <c r="JA957">
        <f>IF($JC957&gt;=60,INDEX($GR:$GR,$JB957+60),"")</f>
      </c>
      <c r="JB957">
        <f>IFERROR(MATCH($GQ957,$GR$2:$GR$324,0)+1,0)</f>
      </c>
      <c r="JC957">
        <f>IFERROR(INDEX($GS$2:$GS$324,MATCH($GQ957,$GR$2:$GR$324,0)),0)</f>
      </c>
      <c r="JD957" t="s">
        <v>40</v>
      </c>
      <c r="JE957" t="s">
        <v>40</v>
      </c>
    </row>
    <row r="958" spans="1:265" x14ac:dyDescent="0.25">
      <c r="Q958">
        <f>IF(OR($T958="",$P958=""),"",IFERROR($T958/$P958,0))</f>
      </c>
      <c r="R958">
        <f>IF($T958="","",
SUM($S958,$U958,$Z958,$V958,$X958)*
(1-IF($AA958="",0,VALUE($AA958)/100)))</f>
      </c>
      <c r="S958">
        <f>IF($T958="","",$T958)</f>
      </c>
      <c r="U958">
        <f>IF($T958="","",
IF($N958="","",
IF(ISNUMBER(SEARCH("exempt",LOWER($N958))),0,
$T958*(VALUE(SUBSTITUTE($N958,"%",""))/100))))</f>
      </c>
      <c r="AB958">
        <f>IFERROR(IF(FIND(" - ",$K958)&gt;0,MID($K958,FIND(" - ",$K958)+3,LEN($K958)),""),"")</f>
      </c>
      <c r="AK958" t="s">
        <v>1545</v>
      </c>
      <c r="AP958">
        <f>IFERROR(LEFT($K958,FIND(" - ",$K958)-1),$K958)</f>
      </c>
      <c r="AS958">
        <f>IF($CH958&gt;=1,INDEX($AQ:$AQ,$CG958+1),"")</f>
      </c>
      <c r="AT958">
        <f>IF($CH958&gt;=2,INDEX($AQ:$AQ,$CG958+2),"")</f>
      </c>
      <c r="AU958">
        <f>IF($CH958&gt;=3,INDEX($AQ:$AQ,$CG958+3),"")</f>
      </c>
      <c r="AV958">
        <f>IF($CH958&gt;=4,INDEX($AQ:$AQ,$CG958+4),"")</f>
      </c>
      <c r="AW958">
        <f>IF($CH958&gt;=5,INDEX($AQ:$AQ,$CG958+5),"")</f>
      </c>
      <c r="AX958">
        <f>IF($CH958&gt;=6,INDEX($AQ:$AQ,$CG958+6),"")</f>
      </c>
      <c r="AY958">
        <f>IF($CH958&gt;=7,INDEX($AQ:$AQ,$CG958+7),"")</f>
      </c>
      <c r="AZ958">
        <f>IF($CH958&gt;=8,INDEX($AQ:$AQ,$CG958+8),"")</f>
      </c>
      <c r="BA958">
        <f>IF($CH958&gt;=9,INDEX($AQ:$AQ,$CG958+9),"")</f>
      </c>
      <c r="BB958">
        <f>IF($CH958&gt;=10,INDEX($AQ:$AQ,$CG958+10),"")</f>
      </c>
      <c r="BC958">
        <f>IF($CH958&gt;=11,INDEX($AQ:$AQ,$CG958+11),"")</f>
      </c>
      <c r="BD958">
        <f>IF($CH958&gt;=12,INDEX($AQ:$AQ,$CG958+12),"")</f>
      </c>
      <c r="BE958">
        <f>IF($CH958&gt;=13,INDEX($AQ:$AQ,$CG958+13),"")</f>
      </c>
      <c r="BF958">
        <f>IF($CH958&gt;=14,INDEX($AQ:$AQ,$CG958+14),"")</f>
      </c>
      <c r="BG958">
        <f>IF($CH958&gt;=15,INDEX($AQ:$AQ,$CG958+15),"")</f>
      </c>
      <c r="BH958">
        <f>IF($CH958&gt;=16,INDEX($AQ:$AQ,$CG958+16),"")</f>
      </c>
      <c r="BI958">
        <f>IF($CH958&gt;=17,INDEX($AQ:$AQ,$CG958+17),"")</f>
      </c>
      <c r="BJ958">
        <f>IF($CH958&gt;=18,INDEX($AQ:$AQ,$CG958+18),"")</f>
      </c>
      <c r="BK958">
        <f>IF($CH958&gt;=19,INDEX($AQ:$AQ,$CG958+19),"")</f>
      </c>
      <c r="BL958">
        <f>IF($CH958&gt;=20,INDEX($AQ:$AQ,$CG958+20),"")</f>
      </c>
      <c r="BM958">
        <f>IF($CH958&gt;=21,INDEX($AQ:$AQ,$CG958+21),"")</f>
      </c>
      <c r="BN958">
        <f>IF($CH958&gt;=22,INDEX($AQ:$AQ,$CG958+22),"")</f>
      </c>
      <c r="BO958">
        <f>IF($CH958&gt;=23,INDEX($AQ:$AQ,$CG958+23),"")</f>
      </c>
      <c r="BP958">
        <f>IF($CH958&gt;=24,INDEX($AQ:$AQ,$CG958+24),"")</f>
      </c>
      <c r="BQ958">
        <f>IF($CH958&gt;=25,INDEX($AQ:$AQ,$CG958+25),"")</f>
      </c>
      <c r="BR958">
        <f>IF($CH958&gt;=26,INDEX($AQ:$AQ,$CG958+26),"")</f>
      </c>
      <c r="BS958">
        <f>IF($CH958&gt;=27,INDEX($AQ:$AQ,$CG958+27),"")</f>
      </c>
      <c r="BT958">
        <f>IF($CH958&gt;=28,INDEX($AQ:$AQ,$CG958+28),"")</f>
      </c>
      <c r="BU958">
        <f>IF($CH958&gt;=29,INDEX($AQ:$AQ,$CG958+29),"")</f>
      </c>
      <c r="BV958">
        <f>IF($CH958&gt;=30,INDEX($AQ:$AQ,$CG958+30),"")</f>
      </c>
      <c r="BW958">
        <f>IF($CH958&gt;=31,INDEX($AQ:$AQ,$CG958+31),"")</f>
      </c>
      <c r="BX958">
        <f>IF($CH958&gt;=32,INDEX($AQ:$AQ,$CG958+32),"")</f>
      </c>
      <c r="BY958">
        <f>IF($CH958&gt;=33,INDEX($AQ:$AQ,$CG958+33),"")</f>
      </c>
      <c r="BZ958">
        <f>IF($CH958&gt;=34,INDEX($AQ:$AQ,$CG958+34),"")</f>
      </c>
      <c r="CA958">
        <f>IF($CH958&gt;=35,INDEX($AQ:$AQ,$CG958+35),"")</f>
      </c>
      <c r="CB958">
        <f>IF($CH958&gt;=36,INDEX($AQ:$AQ,$CG958+36),"")</f>
      </c>
      <c r="CC958">
        <f>IF($CH958&gt;=37,INDEX($AQ:$AQ,$CG958+37),"")</f>
      </c>
      <c r="CD958">
        <f>IF($CH958&gt;=38,INDEX($AQ:$AQ,$CG958+38),"")</f>
      </c>
      <c r="CE958">
        <f>IF($CH958&gt;=39,INDEX($AQ:$AQ,$CG958+39),"")</f>
      </c>
      <c r="CF958">
        <f>IF($CH958&gt;=40,INDEX($AQ:$AQ,$CG958+40),"")</f>
      </c>
      <c r="CG958">
        <f>IFERROR(MATCH($AP958,$AQ$2:$AQ$134,0)+1,0)</f>
      </c>
      <c r="CH958">
        <f>IFERROR(INDEX($AR$2:$AR$134,MATCH($AP958,$AQ$2:$AQ$134,0)),0)</f>
      </c>
      <c r="CI958">
        <f>IFERROR(LEFT($L958,FIND(" - ",$L958)-1),$L958)</f>
      </c>
      <c r="CL958">
        <f>IF($DG958&gt;=1,INDEX($CJ:$CJ,$DF958+1),"")</f>
      </c>
      <c r="CM958">
        <f>IF($DG958&gt;=2,INDEX($CJ:$CJ,$DF958+2),"")</f>
      </c>
      <c r="CN958">
        <f>IF($DG958&gt;=3,INDEX($CJ:$CJ,$DF958+3),"")</f>
      </c>
      <c r="CO958">
        <f>IF($DG958&gt;=4,INDEX($CJ:$CJ,$DF958+4),"")</f>
      </c>
      <c r="CP958">
        <f>IF($DG958&gt;=5,INDEX($CJ:$CJ,$DF958+5),"")</f>
      </c>
      <c r="CQ958">
        <f>IF($DG958&gt;=6,INDEX($CJ:$CJ,$DF958+6),"")</f>
      </c>
      <c r="CR958">
        <f>IF($DG958&gt;=7,INDEX($CJ:$CJ,$DF958+7),"")</f>
      </c>
      <c r="CS958">
        <f>IF($DG958&gt;=8,INDEX($CJ:$CJ,$DF958+8),"")</f>
      </c>
      <c r="CT958">
        <f>IF($DG958&gt;=9,INDEX($CJ:$CJ,$DF958+9),"")</f>
      </c>
      <c r="CU958">
        <f>IF($DG958&gt;=10,INDEX($CJ:$CJ,$DF958+10),"")</f>
      </c>
      <c r="CV958">
        <f>IF($DG958&gt;=11,INDEX($CJ:$CJ,$DF958+11),"")</f>
      </c>
      <c r="CW958">
        <f>IF($DG958&gt;=12,INDEX($CJ:$CJ,$DF958+12),"")</f>
      </c>
      <c r="CX958">
        <f>IF($DG958&gt;=13,INDEX($CJ:$CJ,$DF958+13),"")</f>
      </c>
      <c r="CY958">
        <f>IF($DG958&gt;=14,INDEX($CJ:$CJ,$DF958+14),"")</f>
      </c>
      <c r="CZ958">
        <f>IF($DG958&gt;=15,INDEX($CJ:$CJ,$DF958+15),"")</f>
      </c>
      <c r="DA958">
        <f>IF($DG958&gt;=16,INDEX($CJ:$CJ,$DF958+16),"")</f>
      </c>
      <c r="DB958">
        <f>IF($DG958&gt;=17,INDEX($CJ:$CJ,$DF958+17),"")</f>
      </c>
      <c r="DC958">
        <f>IF($DG958&gt;=18,INDEX($CJ:$CJ,$DF958+18),"")</f>
      </c>
      <c r="DD958">
        <f>IF($DG958&gt;=19,INDEX($CJ:$CJ,$DF958+19),"")</f>
      </c>
      <c r="DE958">
        <f>IF($DG958&gt;=20,INDEX($CJ:$CJ,$DF958+20),"")</f>
      </c>
      <c r="DF958">
        <f>IFERROR(MATCH($CI958,$CJ$2:$CJ$263,0)+1,0)</f>
      </c>
      <c r="DG958">
        <f>IFERROR(INDEX($CK$2:$CK$263,MATCH($CI958,$CJ$2:$CJ$263,0)),0)</f>
      </c>
      <c r="DH958">
        <f>IFERROR(INDEX($AO:$AO,MATCH($N958,$AN:$AN,0))&amp;"","")</f>
      </c>
      <c r="DL958">
        <f>IF($GO958&gt;=1,INDEX($DI:$DI,$GN958+1),"")</f>
      </c>
      <c r="DM958">
        <f>IF($GO958&gt;=2,INDEX($DI:$DI,$GN958+2),"")</f>
      </c>
      <c r="DN958">
        <f>IF($GO958&gt;=3,INDEX($DI:$DI,$GN958+3),"")</f>
      </c>
      <c r="DO958">
        <f>IF($GO958&gt;=4,INDEX($DI:$DI,$GN958+4),"")</f>
      </c>
      <c r="DP958">
        <f>IF($GO958&gt;=5,INDEX($DI:$DI,$GN958+5),"")</f>
      </c>
      <c r="DQ958">
        <f>IF($GO958&gt;=6,INDEX($DI:$DI,$GN958+6),"")</f>
      </c>
      <c r="DR958">
        <f>IF($GO958&gt;=7,INDEX($DI:$DI,$GN958+7),"")</f>
      </c>
      <c r="DS958">
        <f>IF($GO958&gt;=8,INDEX($DI:$DI,$GN958+8),"")</f>
      </c>
      <c r="DT958">
        <f>IF($GO958&gt;=9,INDEX($DI:$DI,$GN958+9),"")</f>
      </c>
      <c r="DU958">
        <f>IF($GO958&gt;=10,INDEX($DI:$DI,$GN958+10),"")</f>
      </c>
      <c r="DV958">
        <f>IF($GO958&gt;=11,INDEX($DI:$DI,$GN958+11),"")</f>
      </c>
      <c r="DW958">
        <f>IF($GO958&gt;=12,INDEX($DI:$DI,$GN958+12),"")</f>
      </c>
      <c r="DX958">
        <f>IF($GO958&gt;=13,INDEX($DI:$DI,$GN958+13),"")</f>
      </c>
      <c r="DY958">
        <f>IF($GO958&gt;=14,INDEX($DI:$DI,$GN958+14),"")</f>
      </c>
      <c r="DZ958">
        <f>IF($GO958&gt;=15,INDEX($DI:$DI,$GN958+15),"")</f>
      </c>
      <c r="EA958">
        <f>IF($GO958&gt;=16,INDEX($DI:$DI,$GN958+16),"")</f>
      </c>
      <c r="EB958">
        <f>IF($GO958&gt;=17,INDEX($DI:$DI,$GN958+17),"")</f>
      </c>
      <c r="EC958">
        <f>IF($GO958&gt;=18,INDEX($DI:$DI,$GN958+18),"")</f>
      </c>
      <c r="ED958">
        <f>IF($GO958&gt;=19,INDEX($DI:$DI,$GN958+19),"")</f>
      </c>
      <c r="EE958">
        <f>IF($GO958&gt;=20,INDEX($DI:$DI,$GN958+20),"")</f>
      </c>
      <c r="EF958">
        <f>IF($GO958&gt;=21,INDEX($DI:$DI,$GN958+21),"")</f>
      </c>
      <c r="EG958">
        <f>IF($GO958&gt;=22,INDEX($DI:$DI,$GN958+22),"")</f>
      </c>
      <c r="EH958">
        <f>IF($GO958&gt;=23,INDEX($DI:$DI,$GN958+23),"")</f>
      </c>
      <c r="EI958">
        <f>IF($GO958&gt;=24,INDEX($DI:$DI,$GN958+24),"")</f>
      </c>
      <c r="EJ958">
        <f>IF($GO958&gt;=25,INDEX($DI:$DI,$GN958+25),"")</f>
      </c>
      <c r="EK958">
        <f>IF($GO958&gt;=26,INDEX($DI:$DI,$GN958+26),"")</f>
      </c>
      <c r="EL958">
        <f>IF($GO958&gt;=27,INDEX($DI:$DI,$GN958+27),"")</f>
      </c>
      <c r="EM958">
        <f>IF($GO958&gt;=28,INDEX($DI:$DI,$GN958+28),"")</f>
      </c>
      <c r="EN958">
        <f>IF($GO958&gt;=29,INDEX($DI:$DI,$GN958+29),"")</f>
      </c>
      <c r="EO958">
        <f>IF($GO958&gt;=30,INDEX($DI:$DI,$GN958+30),"")</f>
      </c>
      <c r="EP958">
        <f>IF($GO958&gt;=31,INDEX($DI:$DI,$GN958+31),"")</f>
      </c>
      <c r="EQ958">
        <f>IF($GO958&gt;=32,INDEX($DI:$DI,$GN958+32),"")</f>
      </c>
      <c r="ER958">
        <f>IF($GO958&gt;=33,INDEX($DI:$DI,$GN958+33),"")</f>
      </c>
      <c r="ES958">
        <f>IF($GO958&gt;=34,INDEX($DI:$DI,$GN958+34),"")</f>
      </c>
      <c r="ET958">
        <f>IF($GO958&gt;=35,INDEX($DI:$DI,$GN958+35),"")</f>
      </c>
      <c r="EU958">
        <f>IF($GO958&gt;=36,INDEX($DI:$DI,$GN958+36),"")</f>
      </c>
      <c r="EV958">
        <f>IF($GO958&gt;=37,INDEX($DI:$DI,$GN958+37),"")</f>
      </c>
      <c r="EW958">
        <f>IF($GO958&gt;=38,INDEX($DI:$DI,$GN958+38),"")</f>
      </c>
      <c r="EX958">
        <f>IF($GO958&gt;=39,INDEX($DI:$DI,$GN958+39),"")</f>
      </c>
      <c r="EY958">
        <f>IF($GO958&gt;=40,INDEX($DI:$DI,$GN958+40),"")</f>
      </c>
      <c r="EZ958">
        <f>IF($GO958&gt;=1,INDEX($DJ:$DJ,$GN958+1),"")</f>
      </c>
      <c r="FA958">
        <f>IF($GO958&gt;=2,INDEX($DJ:$DJ,$GN958+2),"")</f>
      </c>
      <c r="FB958">
        <f>IF($GO958&gt;=3,INDEX($DJ:$DJ,$GN958+3),"")</f>
      </c>
      <c r="FC958">
        <f>IF($GO958&gt;=4,INDEX($DJ:$DJ,$GN958+4),"")</f>
      </c>
      <c r="FD958">
        <f>IF($GO958&gt;=5,INDEX($DJ:$DJ,$GN958+5),"")</f>
      </c>
      <c r="FE958">
        <f>IF($GO958&gt;=6,INDEX($DJ:$DJ,$GN958+6),"")</f>
      </c>
      <c r="FF958">
        <f>IF($GO958&gt;=7,INDEX($DJ:$DJ,$GN958+7),"")</f>
      </c>
      <c r="FG958">
        <f>IF($GO958&gt;=8,INDEX($DJ:$DJ,$GN958+8),"")</f>
      </c>
      <c r="FH958">
        <f>IF($GO958&gt;=9,INDEX($DJ:$DJ,$GN958+9),"")</f>
      </c>
      <c r="FI958">
        <f>IF($GO958&gt;=10,INDEX($DJ:$DJ,$GN958+10),"")</f>
      </c>
      <c r="FJ958">
        <f>IF($GO958&gt;=11,INDEX($DJ:$DJ,$GN958+11),"")</f>
      </c>
      <c r="FK958">
        <f>IF($GO958&gt;=12,INDEX($DJ:$DJ,$GN958+12),"")</f>
      </c>
      <c r="FL958">
        <f>IF($GO958&gt;=13,INDEX($DJ:$DJ,$GN958+13),"")</f>
      </c>
      <c r="FM958">
        <f>IF($GO958&gt;=14,INDEX($DJ:$DJ,$GN958+14),"")</f>
      </c>
      <c r="FN958">
        <f>IF($GO958&gt;=15,INDEX($DJ:$DJ,$GN958+15),"")</f>
      </c>
      <c r="FO958">
        <f>IF($GO958&gt;=16,INDEX($DJ:$DJ,$GN958+16),"")</f>
      </c>
      <c r="FP958">
        <f>IF($GO958&gt;=17,INDEX($DJ:$DJ,$GN958+17),"")</f>
      </c>
      <c r="FQ958">
        <f>IF($GO958&gt;=18,INDEX($DJ:$DJ,$GN958+18),"")</f>
      </c>
      <c r="FR958">
        <f>IF($GO958&gt;=19,INDEX($DJ:$DJ,$GN958+19),"")</f>
      </c>
      <c r="FS958">
        <f>IF($GO958&gt;=20,INDEX($DJ:$DJ,$GN958+20),"")</f>
      </c>
      <c r="FT958">
        <f>IF($GO958&gt;=21,INDEX($DJ:$DJ,$GN958+21),"")</f>
      </c>
      <c r="FU958">
        <f>IF($GO958&gt;=22,INDEX($DJ:$DJ,$GN958+22),"")</f>
      </c>
      <c r="FV958">
        <f>IF($GO958&gt;=23,INDEX($DJ:$DJ,$GN958+23),"")</f>
      </c>
      <c r="FW958">
        <f>IF($GO958&gt;=24,INDEX($DJ:$DJ,$GN958+24),"")</f>
      </c>
      <c r="FX958">
        <f>IF($GO958&gt;=25,INDEX($DJ:$DJ,$GN958+25),"")</f>
      </c>
      <c r="FY958">
        <f>IF($GO958&gt;=26,INDEX($DJ:$DJ,$GN958+26),"")</f>
      </c>
      <c r="FZ958">
        <f>IF($GO958&gt;=27,INDEX($DJ:$DJ,$GN958+27),"")</f>
      </c>
      <c r="GA958">
        <f>IF($GO958&gt;=28,INDEX($DJ:$DJ,$GN958+28),"")</f>
      </c>
      <c r="GB958">
        <f>IF($GO958&gt;=29,INDEX($DJ:$DJ,$GN958+29),"")</f>
      </c>
      <c r="GC958">
        <f>IF($GO958&gt;=30,INDEX($DJ:$DJ,$GN958+30),"")</f>
      </c>
      <c r="GD958">
        <f>IF($GO958&gt;=31,INDEX($DJ:$DJ,$GN958+31),"")</f>
      </c>
      <c r="GE958">
        <f>IF($GO958&gt;=32,INDEX($DJ:$DJ,$GN958+32),"")</f>
      </c>
      <c r="GF958">
        <f>IF($GO958&gt;=33,INDEX($DJ:$DJ,$GN958+33),"")</f>
      </c>
      <c r="GG958">
        <f>IF($GO958&gt;=34,INDEX($DJ:$DJ,$GN958+34),"")</f>
      </c>
      <c r="GH958">
        <f>IF($GO958&gt;=35,INDEX($DJ:$DJ,$GN958+35),"")</f>
      </c>
      <c r="GI958">
        <f>IF($GO958&gt;=36,INDEX($DJ:$DJ,$GN958+36),"")</f>
      </c>
      <c r="GJ958">
        <f>IF($GO958&gt;=37,INDEX($DJ:$DJ,$GN958+37),"")</f>
      </c>
      <c r="GK958">
        <f>IF($GO958&gt;=38,INDEX($DJ:$DJ,$GN958+38),"")</f>
      </c>
      <c r="GL958">
        <f>IF($GO958&gt;=39,INDEX($DJ:$DJ,$GN958+39),"")</f>
      </c>
      <c r="GM958">
        <f>IF($GO958&gt;=40,INDEX($DJ:$DJ,$GN958+40),"")</f>
      </c>
      <c r="GN958">
        <f>IFERROR(MATCH($DH958,$DI$2:$DI$148,0)+1,0)</f>
      </c>
      <c r="GO958">
        <f>IFERROR(INDEX($DK$2:$DK$148,MATCH($DH958,$DI$2:$DI$148,0)),0)</f>
      </c>
      <c r="GP958">
        <f>IFERROR(MATCH($Y958,$DL$958:$EY$958,0),0)</f>
      </c>
      <c r="GQ958">
        <f>IF($GP958&gt;0,INDEX($EZ$958:$GM$958,$GP958),"")</f>
      </c>
      <c r="GT958">
        <f>IF($JC958&gt;=1,INDEX($GR:$GR,$JB958+1),"")</f>
      </c>
      <c r="GU958">
        <f>IF($JC958&gt;=2,INDEX($GR:$GR,$JB958+2),"")</f>
      </c>
      <c r="GV958">
        <f>IF($JC958&gt;=3,INDEX($GR:$GR,$JB958+3),"")</f>
      </c>
      <c r="GW958">
        <f>IF($JC958&gt;=4,INDEX($GR:$GR,$JB958+4),"")</f>
      </c>
      <c r="GX958">
        <f>IF($JC958&gt;=5,INDEX($GR:$GR,$JB958+5),"")</f>
      </c>
      <c r="GY958">
        <f>IF($JC958&gt;=6,INDEX($GR:$GR,$JB958+6),"")</f>
      </c>
      <c r="GZ958">
        <f>IF($JC958&gt;=7,INDEX($GR:$GR,$JB958+7),"")</f>
      </c>
      <c r="HA958">
        <f>IF($JC958&gt;=8,INDEX($GR:$GR,$JB958+8),"")</f>
      </c>
      <c r="HB958">
        <f>IF($JC958&gt;=9,INDEX($GR:$GR,$JB958+9),"")</f>
      </c>
      <c r="HC958">
        <f>IF($JC958&gt;=10,INDEX($GR:$GR,$JB958+10),"")</f>
      </c>
      <c r="HD958">
        <f>IF($JC958&gt;=11,INDEX($GR:$GR,$JB958+11),"")</f>
      </c>
      <c r="HE958">
        <f>IF($JC958&gt;=12,INDEX($GR:$GR,$JB958+12),"")</f>
      </c>
      <c r="HF958">
        <f>IF($JC958&gt;=13,INDEX($GR:$GR,$JB958+13),"")</f>
      </c>
      <c r="HG958">
        <f>IF($JC958&gt;=14,INDEX($GR:$GR,$JB958+14),"")</f>
      </c>
      <c r="HH958">
        <f>IF($JC958&gt;=15,INDEX($GR:$GR,$JB958+15),"")</f>
      </c>
      <c r="HI958">
        <f>IF($JC958&gt;=16,INDEX($GR:$GR,$JB958+16),"")</f>
      </c>
      <c r="HJ958">
        <f>IF($JC958&gt;=17,INDEX($GR:$GR,$JB958+17),"")</f>
      </c>
      <c r="HK958">
        <f>IF($JC958&gt;=18,INDEX($GR:$GR,$JB958+18),"")</f>
      </c>
      <c r="HL958">
        <f>IF($JC958&gt;=19,INDEX($GR:$GR,$JB958+19),"")</f>
      </c>
      <c r="HM958">
        <f>IF($JC958&gt;=20,INDEX($GR:$GR,$JB958+20),"")</f>
      </c>
      <c r="HN958">
        <f>IF($JC958&gt;=21,INDEX($GR:$GR,$JB958+21),"")</f>
      </c>
      <c r="HO958">
        <f>IF($JC958&gt;=22,INDEX($GR:$GR,$JB958+22),"")</f>
      </c>
      <c r="HP958">
        <f>IF($JC958&gt;=23,INDEX($GR:$GR,$JB958+23),"")</f>
      </c>
      <c r="HQ958">
        <f>IF($JC958&gt;=24,INDEX($GR:$GR,$JB958+24),"")</f>
      </c>
      <c r="HR958">
        <f>IF($JC958&gt;=25,INDEX($GR:$GR,$JB958+25),"")</f>
      </c>
      <c r="HS958">
        <f>IF($JC958&gt;=26,INDEX($GR:$GR,$JB958+26),"")</f>
      </c>
      <c r="HT958">
        <f>IF($JC958&gt;=27,INDEX($GR:$GR,$JB958+27),"")</f>
      </c>
      <c r="HU958">
        <f>IF($JC958&gt;=28,INDEX($GR:$GR,$JB958+28),"")</f>
      </c>
      <c r="HV958">
        <f>IF($JC958&gt;=29,INDEX($GR:$GR,$JB958+29),"")</f>
      </c>
      <c r="HW958">
        <f>IF($JC958&gt;=30,INDEX($GR:$GR,$JB958+30),"")</f>
      </c>
      <c r="HX958">
        <f>IF($JC958&gt;=31,INDEX($GR:$GR,$JB958+31),"")</f>
      </c>
      <c r="HY958">
        <f>IF($JC958&gt;=32,INDEX($GR:$GR,$JB958+32),"")</f>
      </c>
      <c r="HZ958">
        <f>IF($JC958&gt;=33,INDEX($GR:$GR,$JB958+33),"")</f>
      </c>
      <c r="IA958">
        <f>IF($JC958&gt;=34,INDEX($GR:$GR,$JB958+34),"")</f>
      </c>
      <c r="IB958">
        <f>IF($JC958&gt;=35,INDEX($GR:$GR,$JB958+35),"")</f>
      </c>
      <c r="IC958">
        <f>IF($JC958&gt;=36,INDEX($GR:$GR,$JB958+36),"")</f>
      </c>
      <c r="ID958">
        <f>IF($JC958&gt;=37,INDEX($GR:$GR,$JB958+37),"")</f>
      </c>
      <c r="IE958">
        <f>IF($JC958&gt;=38,INDEX($GR:$GR,$JB958+38),"")</f>
      </c>
      <c r="IF958">
        <f>IF($JC958&gt;=39,INDEX($GR:$GR,$JB958+39),"")</f>
      </c>
      <c r="IG958">
        <f>IF($JC958&gt;=40,INDEX($GR:$GR,$JB958+40),"")</f>
      </c>
      <c r="IH958">
        <f>IF($JC958&gt;=41,INDEX($GR:$GR,$JB958+41),"")</f>
      </c>
      <c r="II958">
        <f>IF($JC958&gt;=42,INDEX($GR:$GR,$JB958+42),"")</f>
      </c>
      <c r="IJ958">
        <f>IF($JC958&gt;=43,INDEX($GR:$GR,$JB958+43),"")</f>
      </c>
      <c r="IK958">
        <f>IF($JC958&gt;=44,INDEX($GR:$GR,$JB958+44),"")</f>
      </c>
      <c r="IL958">
        <f>IF($JC958&gt;=45,INDEX($GR:$GR,$JB958+45),"")</f>
      </c>
      <c r="IM958">
        <f>IF($JC958&gt;=46,INDEX($GR:$GR,$JB958+46),"")</f>
      </c>
      <c r="IN958">
        <f>IF($JC958&gt;=47,INDEX($GR:$GR,$JB958+47),"")</f>
      </c>
      <c r="IO958">
        <f>IF($JC958&gt;=48,INDEX($GR:$GR,$JB958+48),"")</f>
      </c>
      <c r="IP958">
        <f>IF($JC958&gt;=49,INDEX($GR:$GR,$JB958+49),"")</f>
      </c>
      <c r="IQ958">
        <f>IF($JC958&gt;=50,INDEX($GR:$GR,$JB958+50),"")</f>
      </c>
      <c r="IR958">
        <f>IF($JC958&gt;=51,INDEX($GR:$GR,$JB958+51),"")</f>
      </c>
      <c r="IS958">
        <f>IF($JC958&gt;=52,INDEX($GR:$GR,$JB958+52),"")</f>
      </c>
      <c r="IT958">
        <f>IF($JC958&gt;=53,INDEX($GR:$GR,$JB958+53),"")</f>
      </c>
      <c r="IU958">
        <f>IF($JC958&gt;=54,INDEX($GR:$GR,$JB958+54),"")</f>
      </c>
      <c r="IV958">
        <f>IF($JC958&gt;=55,INDEX($GR:$GR,$JB958+55),"")</f>
      </c>
      <c r="IW958">
        <f>IF($JC958&gt;=56,INDEX($GR:$GR,$JB958+56),"")</f>
      </c>
      <c r="IX958">
        <f>IF($JC958&gt;=57,INDEX($GR:$GR,$JB958+57),"")</f>
      </c>
      <c r="IY958">
        <f>IF($JC958&gt;=58,INDEX($GR:$GR,$JB958+58),"")</f>
      </c>
      <c r="IZ958">
        <f>IF($JC958&gt;=59,INDEX($GR:$GR,$JB958+59),"")</f>
      </c>
      <c r="JA958">
        <f>IF($JC958&gt;=60,INDEX($GR:$GR,$JB958+60),"")</f>
      </c>
      <c r="JB958">
        <f>IFERROR(MATCH($GQ958,$GR$2:$GR$324,0)+1,0)</f>
      </c>
      <c r="JC958">
        <f>IFERROR(INDEX($GS$2:$GS$324,MATCH($GQ958,$GR$2:$GR$324,0)),0)</f>
      </c>
      <c r="JD958" t="s">
        <v>40</v>
      </c>
      <c r="JE958" t="s">
        <v>40</v>
      </c>
    </row>
    <row r="959" spans="1:265" x14ac:dyDescent="0.25">
      <c r="Q959">
        <f>IF(OR($T959="",$P959=""),"",IFERROR($T959/$P959,0))</f>
      </c>
      <c r="R959">
        <f>IF($T959="","",
SUM($S959,$U959,$Z959,$V959,$X959)*
(1-IF($AA959="",0,VALUE($AA959)/100)))</f>
      </c>
      <c r="S959">
        <f>IF($T959="","",$T959)</f>
      </c>
      <c r="U959">
        <f>IF($T959="","",
IF($N959="","",
IF(ISNUMBER(SEARCH("exempt",LOWER($N959))),0,
$T959*(VALUE(SUBSTITUTE($N959,"%",""))/100))))</f>
      </c>
      <c r="AB959">
        <f>IFERROR(IF(FIND(" - ",$K959)&gt;0,MID($K959,FIND(" - ",$K959)+3,LEN($K959)),""),"")</f>
      </c>
      <c r="AK959" t="s">
        <v>1546</v>
      </c>
      <c r="AP959">
        <f>IFERROR(LEFT($K959,FIND(" - ",$K959)-1),$K959)</f>
      </c>
      <c r="AS959">
        <f>IF($CH959&gt;=1,INDEX($AQ:$AQ,$CG959+1),"")</f>
      </c>
      <c r="AT959">
        <f>IF($CH959&gt;=2,INDEX($AQ:$AQ,$CG959+2),"")</f>
      </c>
      <c r="AU959">
        <f>IF($CH959&gt;=3,INDEX($AQ:$AQ,$CG959+3),"")</f>
      </c>
      <c r="AV959">
        <f>IF($CH959&gt;=4,INDEX($AQ:$AQ,$CG959+4),"")</f>
      </c>
      <c r="AW959">
        <f>IF($CH959&gt;=5,INDEX($AQ:$AQ,$CG959+5),"")</f>
      </c>
      <c r="AX959">
        <f>IF($CH959&gt;=6,INDEX($AQ:$AQ,$CG959+6),"")</f>
      </c>
      <c r="AY959">
        <f>IF($CH959&gt;=7,INDEX($AQ:$AQ,$CG959+7),"")</f>
      </c>
      <c r="AZ959">
        <f>IF($CH959&gt;=8,INDEX($AQ:$AQ,$CG959+8),"")</f>
      </c>
      <c r="BA959">
        <f>IF($CH959&gt;=9,INDEX($AQ:$AQ,$CG959+9),"")</f>
      </c>
      <c r="BB959">
        <f>IF($CH959&gt;=10,INDEX($AQ:$AQ,$CG959+10),"")</f>
      </c>
      <c r="BC959">
        <f>IF($CH959&gt;=11,INDEX($AQ:$AQ,$CG959+11),"")</f>
      </c>
      <c r="BD959">
        <f>IF($CH959&gt;=12,INDEX($AQ:$AQ,$CG959+12),"")</f>
      </c>
      <c r="BE959">
        <f>IF($CH959&gt;=13,INDEX($AQ:$AQ,$CG959+13),"")</f>
      </c>
      <c r="BF959">
        <f>IF($CH959&gt;=14,INDEX($AQ:$AQ,$CG959+14),"")</f>
      </c>
      <c r="BG959">
        <f>IF($CH959&gt;=15,INDEX($AQ:$AQ,$CG959+15),"")</f>
      </c>
      <c r="BH959">
        <f>IF($CH959&gt;=16,INDEX($AQ:$AQ,$CG959+16),"")</f>
      </c>
      <c r="BI959">
        <f>IF($CH959&gt;=17,INDEX($AQ:$AQ,$CG959+17),"")</f>
      </c>
      <c r="BJ959">
        <f>IF($CH959&gt;=18,INDEX($AQ:$AQ,$CG959+18),"")</f>
      </c>
      <c r="BK959">
        <f>IF($CH959&gt;=19,INDEX($AQ:$AQ,$CG959+19),"")</f>
      </c>
      <c r="BL959">
        <f>IF($CH959&gt;=20,INDEX($AQ:$AQ,$CG959+20),"")</f>
      </c>
      <c r="BM959">
        <f>IF($CH959&gt;=21,INDEX($AQ:$AQ,$CG959+21),"")</f>
      </c>
      <c r="BN959">
        <f>IF($CH959&gt;=22,INDEX($AQ:$AQ,$CG959+22),"")</f>
      </c>
      <c r="BO959">
        <f>IF($CH959&gt;=23,INDEX($AQ:$AQ,$CG959+23),"")</f>
      </c>
      <c r="BP959">
        <f>IF($CH959&gt;=24,INDEX($AQ:$AQ,$CG959+24),"")</f>
      </c>
      <c r="BQ959">
        <f>IF($CH959&gt;=25,INDEX($AQ:$AQ,$CG959+25),"")</f>
      </c>
      <c r="BR959">
        <f>IF($CH959&gt;=26,INDEX($AQ:$AQ,$CG959+26),"")</f>
      </c>
      <c r="BS959">
        <f>IF($CH959&gt;=27,INDEX($AQ:$AQ,$CG959+27),"")</f>
      </c>
      <c r="BT959">
        <f>IF($CH959&gt;=28,INDEX($AQ:$AQ,$CG959+28),"")</f>
      </c>
      <c r="BU959">
        <f>IF($CH959&gt;=29,INDEX($AQ:$AQ,$CG959+29),"")</f>
      </c>
      <c r="BV959">
        <f>IF($CH959&gt;=30,INDEX($AQ:$AQ,$CG959+30),"")</f>
      </c>
      <c r="BW959">
        <f>IF($CH959&gt;=31,INDEX($AQ:$AQ,$CG959+31),"")</f>
      </c>
      <c r="BX959">
        <f>IF($CH959&gt;=32,INDEX($AQ:$AQ,$CG959+32),"")</f>
      </c>
      <c r="BY959">
        <f>IF($CH959&gt;=33,INDEX($AQ:$AQ,$CG959+33),"")</f>
      </c>
      <c r="BZ959">
        <f>IF($CH959&gt;=34,INDEX($AQ:$AQ,$CG959+34),"")</f>
      </c>
      <c r="CA959">
        <f>IF($CH959&gt;=35,INDEX($AQ:$AQ,$CG959+35),"")</f>
      </c>
      <c r="CB959">
        <f>IF($CH959&gt;=36,INDEX($AQ:$AQ,$CG959+36),"")</f>
      </c>
      <c r="CC959">
        <f>IF($CH959&gt;=37,INDEX($AQ:$AQ,$CG959+37),"")</f>
      </c>
      <c r="CD959">
        <f>IF($CH959&gt;=38,INDEX($AQ:$AQ,$CG959+38),"")</f>
      </c>
      <c r="CE959">
        <f>IF($CH959&gt;=39,INDEX($AQ:$AQ,$CG959+39),"")</f>
      </c>
      <c r="CF959">
        <f>IF($CH959&gt;=40,INDEX($AQ:$AQ,$CG959+40),"")</f>
      </c>
      <c r="CG959">
        <f>IFERROR(MATCH($AP959,$AQ$2:$AQ$134,0)+1,0)</f>
      </c>
      <c r="CH959">
        <f>IFERROR(INDEX($AR$2:$AR$134,MATCH($AP959,$AQ$2:$AQ$134,0)),0)</f>
      </c>
      <c r="CI959">
        <f>IFERROR(LEFT($L959,FIND(" - ",$L959)-1),$L959)</f>
      </c>
      <c r="CL959">
        <f>IF($DG959&gt;=1,INDEX($CJ:$CJ,$DF959+1),"")</f>
      </c>
      <c r="CM959">
        <f>IF($DG959&gt;=2,INDEX($CJ:$CJ,$DF959+2),"")</f>
      </c>
      <c r="CN959">
        <f>IF($DG959&gt;=3,INDEX($CJ:$CJ,$DF959+3),"")</f>
      </c>
      <c r="CO959">
        <f>IF($DG959&gt;=4,INDEX($CJ:$CJ,$DF959+4),"")</f>
      </c>
      <c r="CP959">
        <f>IF($DG959&gt;=5,INDEX($CJ:$CJ,$DF959+5),"")</f>
      </c>
      <c r="CQ959">
        <f>IF($DG959&gt;=6,INDEX($CJ:$CJ,$DF959+6),"")</f>
      </c>
      <c r="CR959">
        <f>IF($DG959&gt;=7,INDEX($CJ:$CJ,$DF959+7),"")</f>
      </c>
      <c r="CS959">
        <f>IF($DG959&gt;=8,INDEX($CJ:$CJ,$DF959+8),"")</f>
      </c>
      <c r="CT959">
        <f>IF($DG959&gt;=9,INDEX($CJ:$CJ,$DF959+9),"")</f>
      </c>
      <c r="CU959">
        <f>IF($DG959&gt;=10,INDEX($CJ:$CJ,$DF959+10),"")</f>
      </c>
      <c r="CV959">
        <f>IF($DG959&gt;=11,INDEX($CJ:$CJ,$DF959+11),"")</f>
      </c>
      <c r="CW959">
        <f>IF($DG959&gt;=12,INDEX($CJ:$CJ,$DF959+12),"")</f>
      </c>
      <c r="CX959">
        <f>IF($DG959&gt;=13,INDEX($CJ:$CJ,$DF959+13),"")</f>
      </c>
      <c r="CY959">
        <f>IF($DG959&gt;=14,INDEX($CJ:$CJ,$DF959+14),"")</f>
      </c>
      <c r="CZ959">
        <f>IF($DG959&gt;=15,INDEX($CJ:$CJ,$DF959+15),"")</f>
      </c>
      <c r="DA959">
        <f>IF($DG959&gt;=16,INDEX($CJ:$CJ,$DF959+16),"")</f>
      </c>
      <c r="DB959">
        <f>IF($DG959&gt;=17,INDEX($CJ:$CJ,$DF959+17),"")</f>
      </c>
      <c r="DC959">
        <f>IF($DG959&gt;=18,INDEX($CJ:$CJ,$DF959+18),"")</f>
      </c>
      <c r="DD959">
        <f>IF($DG959&gt;=19,INDEX($CJ:$CJ,$DF959+19),"")</f>
      </c>
      <c r="DE959">
        <f>IF($DG959&gt;=20,INDEX($CJ:$CJ,$DF959+20),"")</f>
      </c>
      <c r="DF959">
        <f>IFERROR(MATCH($CI959,$CJ$2:$CJ$263,0)+1,0)</f>
      </c>
      <c r="DG959">
        <f>IFERROR(INDEX($CK$2:$CK$263,MATCH($CI959,$CJ$2:$CJ$263,0)),0)</f>
      </c>
      <c r="DH959">
        <f>IFERROR(INDEX($AO:$AO,MATCH($N959,$AN:$AN,0))&amp;"","")</f>
      </c>
      <c r="DL959">
        <f>IF($GO959&gt;=1,INDEX($DI:$DI,$GN959+1),"")</f>
      </c>
      <c r="DM959">
        <f>IF($GO959&gt;=2,INDEX($DI:$DI,$GN959+2),"")</f>
      </c>
      <c r="DN959">
        <f>IF($GO959&gt;=3,INDEX($DI:$DI,$GN959+3),"")</f>
      </c>
      <c r="DO959">
        <f>IF($GO959&gt;=4,INDEX($DI:$DI,$GN959+4),"")</f>
      </c>
      <c r="DP959">
        <f>IF($GO959&gt;=5,INDEX($DI:$DI,$GN959+5),"")</f>
      </c>
      <c r="DQ959">
        <f>IF($GO959&gt;=6,INDEX($DI:$DI,$GN959+6),"")</f>
      </c>
      <c r="DR959">
        <f>IF($GO959&gt;=7,INDEX($DI:$DI,$GN959+7),"")</f>
      </c>
      <c r="DS959">
        <f>IF($GO959&gt;=8,INDEX($DI:$DI,$GN959+8),"")</f>
      </c>
      <c r="DT959">
        <f>IF($GO959&gt;=9,INDEX($DI:$DI,$GN959+9),"")</f>
      </c>
      <c r="DU959">
        <f>IF($GO959&gt;=10,INDEX($DI:$DI,$GN959+10),"")</f>
      </c>
      <c r="DV959">
        <f>IF($GO959&gt;=11,INDEX($DI:$DI,$GN959+11),"")</f>
      </c>
      <c r="DW959">
        <f>IF($GO959&gt;=12,INDEX($DI:$DI,$GN959+12),"")</f>
      </c>
      <c r="DX959">
        <f>IF($GO959&gt;=13,INDEX($DI:$DI,$GN959+13),"")</f>
      </c>
      <c r="DY959">
        <f>IF($GO959&gt;=14,INDEX($DI:$DI,$GN959+14),"")</f>
      </c>
      <c r="DZ959">
        <f>IF($GO959&gt;=15,INDEX($DI:$DI,$GN959+15),"")</f>
      </c>
      <c r="EA959">
        <f>IF($GO959&gt;=16,INDEX($DI:$DI,$GN959+16),"")</f>
      </c>
      <c r="EB959">
        <f>IF($GO959&gt;=17,INDEX($DI:$DI,$GN959+17),"")</f>
      </c>
      <c r="EC959">
        <f>IF($GO959&gt;=18,INDEX($DI:$DI,$GN959+18),"")</f>
      </c>
      <c r="ED959">
        <f>IF($GO959&gt;=19,INDEX($DI:$DI,$GN959+19),"")</f>
      </c>
      <c r="EE959">
        <f>IF($GO959&gt;=20,INDEX($DI:$DI,$GN959+20),"")</f>
      </c>
      <c r="EF959">
        <f>IF($GO959&gt;=21,INDEX($DI:$DI,$GN959+21),"")</f>
      </c>
      <c r="EG959">
        <f>IF($GO959&gt;=22,INDEX($DI:$DI,$GN959+22),"")</f>
      </c>
      <c r="EH959">
        <f>IF($GO959&gt;=23,INDEX($DI:$DI,$GN959+23),"")</f>
      </c>
      <c r="EI959">
        <f>IF($GO959&gt;=24,INDEX($DI:$DI,$GN959+24),"")</f>
      </c>
      <c r="EJ959">
        <f>IF($GO959&gt;=25,INDEX($DI:$DI,$GN959+25),"")</f>
      </c>
      <c r="EK959">
        <f>IF($GO959&gt;=26,INDEX($DI:$DI,$GN959+26),"")</f>
      </c>
      <c r="EL959">
        <f>IF($GO959&gt;=27,INDEX($DI:$DI,$GN959+27),"")</f>
      </c>
      <c r="EM959">
        <f>IF($GO959&gt;=28,INDEX($DI:$DI,$GN959+28),"")</f>
      </c>
      <c r="EN959">
        <f>IF($GO959&gt;=29,INDEX($DI:$DI,$GN959+29),"")</f>
      </c>
      <c r="EO959">
        <f>IF($GO959&gt;=30,INDEX($DI:$DI,$GN959+30),"")</f>
      </c>
      <c r="EP959">
        <f>IF($GO959&gt;=31,INDEX($DI:$DI,$GN959+31),"")</f>
      </c>
      <c r="EQ959">
        <f>IF($GO959&gt;=32,INDEX($DI:$DI,$GN959+32),"")</f>
      </c>
      <c r="ER959">
        <f>IF($GO959&gt;=33,INDEX($DI:$DI,$GN959+33),"")</f>
      </c>
      <c r="ES959">
        <f>IF($GO959&gt;=34,INDEX($DI:$DI,$GN959+34),"")</f>
      </c>
      <c r="ET959">
        <f>IF($GO959&gt;=35,INDEX($DI:$DI,$GN959+35),"")</f>
      </c>
      <c r="EU959">
        <f>IF($GO959&gt;=36,INDEX($DI:$DI,$GN959+36),"")</f>
      </c>
      <c r="EV959">
        <f>IF($GO959&gt;=37,INDEX($DI:$DI,$GN959+37),"")</f>
      </c>
      <c r="EW959">
        <f>IF($GO959&gt;=38,INDEX($DI:$DI,$GN959+38),"")</f>
      </c>
      <c r="EX959">
        <f>IF($GO959&gt;=39,INDEX($DI:$DI,$GN959+39),"")</f>
      </c>
      <c r="EY959">
        <f>IF($GO959&gt;=40,INDEX($DI:$DI,$GN959+40),"")</f>
      </c>
      <c r="EZ959">
        <f>IF($GO959&gt;=1,INDEX($DJ:$DJ,$GN959+1),"")</f>
      </c>
      <c r="FA959">
        <f>IF($GO959&gt;=2,INDEX($DJ:$DJ,$GN959+2),"")</f>
      </c>
      <c r="FB959">
        <f>IF($GO959&gt;=3,INDEX($DJ:$DJ,$GN959+3),"")</f>
      </c>
      <c r="FC959">
        <f>IF($GO959&gt;=4,INDEX($DJ:$DJ,$GN959+4),"")</f>
      </c>
      <c r="FD959">
        <f>IF($GO959&gt;=5,INDEX($DJ:$DJ,$GN959+5),"")</f>
      </c>
      <c r="FE959">
        <f>IF($GO959&gt;=6,INDEX($DJ:$DJ,$GN959+6),"")</f>
      </c>
      <c r="FF959">
        <f>IF($GO959&gt;=7,INDEX($DJ:$DJ,$GN959+7),"")</f>
      </c>
      <c r="FG959">
        <f>IF($GO959&gt;=8,INDEX($DJ:$DJ,$GN959+8),"")</f>
      </c>
      <c r="FH959">
        <f>IF($GO959&gt;=9,INDEX($DJ:$DJ,$GN959+9),"")</f>
      </c>
      <c r="FI959">
        <f>IF($GO959&gt;=10,INDEX($DJ:$DJ,$GN959+10),"")</f>
      </c>
      <c r="FJ959">
        <f>IF($GO959&gt;=11,INDEX($DJ:$DJ,$GN959+11),"")</f>
      </c>
      <c r="FK959">
        <f>IF($GO959&gt;=12,INDEX($DJ:$DJ,$GN959+12),"")</f>
      </c>
      <c r="FL959">
        <f>IF($GO959&gt;=13,INDEX($DJ:$DJ,$GN959+13),"")</f>
      </c>
      <c r="FM959">
        <f>IF($GO959&gt;=14,INDEX($DJ:$DJ,$GN959+14),"")</f>
      </c>
      <c r="FN959">
        <f>IF($GO959&gt;=15,INDEX($DJ:$DJ,$GN959+15),"")</f>
      </c>
      <c r="FO959">
        <f>IF($GO959&gt;=16,INDEX($DJ:$DJ,$GN959+16),"")</f>
      </c>
      <c r="FP959">
        <f>IF($GO959&gt;=17,INDEX($DJ:$DJ,$GN959+17),"")</f>
      </c>
      <c r="FQ959">
        <f>IF($GO959&gt;=18,INDEX($DJ:$DJ,$GN959+18),"")</f>
      </c>
      <c r="FR959">
        <f>IF($GO959&gt;=19,INDEX($DJ:$DJ,$GN959+19),"")</f>
      </c>
      <c r="FS959">
        <f>IF($GO959&gt;=20,INDEX($DJ:$DJ,$GN959+20),"")</f>
      </c>
      <c r="FT959">
        <f>IF($GO959&gt;=21,INDEX($DJ:$DJ,$GN959+21),"")</f>
      </c>
      <c r="FU959">
        <f>IF($GO959&gt;=22,INDEX($DJ:$DJ,$GN959+22),"")</f>
      </c>
      <c r="FV959">
        <f>IF($GO959&gt;=23,INDEX($DJ:$DJ,$GN959+23),"")</f>
      </c>
      <c r="FW959">
        <f>IF($GO959&gt;=24,INDEX($DJ:$DJ,$GN959+24),"")</f>
      </c>
      <c r="FX959">
        <f>IF($GO959&gt;=25,INDEX($DJ:$DJ,$GN959+25),"")</f>
      </c>
      <c r="FY959">
        <f>IF($GO959&gt;=26,INDEX($DJ:$DJ,$GN959+26),"")</f>
      </c>
      <c r="FZ959">
        <f>IF($GO959&gt;=27,INDEX($DJ:$DJ,$GN959+27),"")</f>
      </c>
      <c r="GA959">
        <f>IF($GO959&gt;=28,INDEX($DJ:$DJ,$GN959+28),"")</f>
      </c>
      <c r="GB959">
        <f>IF($GO959&gt;=29,INDEX($DJ:$DJ,$GN959+29),"")</f>
      </c>
      <c r="GC959">
        <f>IF($GO959&gt;=30,INDEX($DJ:$DJ,$GN959+30),"")</f>
      </c>
      <c r="GD959">
        <f>IF($GO959&gt;=31,INDEX($DJ:$DJ,$GN959+31),"")</f>
      </c>
      <c r="GE959">
        <f>IF($GO959&gt;=32,INDEX($DJ:$DJ,$GN959+32),"")</f>
      </c>
      <c r="GF959">
        <f>IF($GO959&gt;=33,INDEX($DJ:$DJ,$GN959+33),"")</f>
      </c>
      <c r="GG959">
        <f>IF($GO959&gt;=34,INDEX($DJ:$DJ,$GN959+34),"")</f>
      </c>
      <c r="GH959">
        <f>IF($GO959&gt;=35,INDEX($DJ:$DJ,$GN959+35),"")</f>
      </c>
      <c r="GI959">
        <f>IF($GO959&gt;=36,INDEX($DJ:$DJ,$GN959+36),"")</f>
      </c>
      <c r="GJ959">
        <f>IF($GO959&gt;=37,INDEX($DJ:$DJ,$GN959+37),"")</f>
      </c>
      <c r="GK959">
        <f>IF($GO959&gt;=38,INDEX($DJ:$DJ,$GN959+38),"")</f>
      </c>
      <c r="GL959">
        <f>IF($GO959&gt;=39,INDEX($DJ:$DJ,$GN959+39),"")</f>
      </c>
      <c r="GM959">
        <f>IF($GO959&gt;=40,INDEX($DJ:$DJ,$GN959+40),"")</f>
      </c>
      <c r="GN959">
        <f>IFERROR(MATCH($DH959,$DI$2:$DI$148,0)+1,0)</f>
      </c>
      <c r="GO959">
        <f>IFERROR(INDEX($DK$2:$DK$148,MATCH($DH959,$DI$2:$DI$148,0)),0)</f>
      </c>
      <c r="GP959">
        <f>IFERROR(MATCH($Y959,$DL$959:$EY$959,0),0)</f>
      </c>
      <c r="GQ959">
        <f>IF($GP959&gt;0,INDEX($EZ$959:$GM$959,$GP959),"")</f>
      </c>
      <c r="GT959">
        <f>IF($JC959&gt;=1,INDEX($GR:$GR,$JB959+1),"")</f>
      </c>
      <c r="GU959">
        <f>IF($JC959&gt;=2,INDEX($GR:$GR,$JB959+2),"")</f>
      </c>
      <c r="GV959">
        <f>IF($JC959&gt;=3,INDEX($GR:$GR,$JB959+3),"")</f>
      </c>
      <c r="GW959">
        <f>IF($JC959&gt;=4,INDEX($GR:$GR,$JB959+4),"")</f>
      </c>
      <c r="GX959">
        <f>IF($JC959&gt;=5,INDEX($GR:$GR,$JB959+5),"")</f>
      </c>
      <c r="GY959">
        <f>IF($JC959&gt;=6,INDEX($GR:$GR,$JB959+6),"")</f>
      </c>
      <c r="GZ959">
        <f>IF($JC959&gt;=7,INDEX($GR:$GR,$JB959+7),"")</f>
      </c>
      <c r="HA959">
        <f>IF($JC959&gt;=8,INDEX($GR:$GR,$JB959+8),"")</f>
      </c>
      <c r="HB959">
        <f>IF($JC959&gt;=9,INDEX($GR:$GR,$JB959+9),"")</f>
      </c>
      <c r="HC959">
        <f>IF($JC959&gt;=10,INDEX($GR:$GR,$JB959+10),"")</f>
      </c>
      <c r="HD959">
        <f>IF($JC959&gt;=11,INDEX($GR:$GR,$JB959+11),"")</f>
      </c>
      <c r="HE959">
        <f>IF($JC959&gt;=12,INDEX($GR:$GR,$JB959+12),"")</f>
      </c>
      <c r="HF959">
        <f>IF($JC959&gt;=13,INDEX($GR:$GR,$JB959+13),"")</f>
      </c>
      <c r="HG959">
        <f>IF($JC959&gt;=14,INDEX($GR:$GR,$JB959+14),"")</f>
      </c>
      <c r="HH959">
        <f>IF($JC959&gt;=15,INDEX($GR:$GR,$JB959+15),"")</f>
      </c>
      <c r="HI959">
        <f>IF($JC959&gt;=16,INDEX($GR:$GR,$JB959+16),"")</f>
      </c>
      <c r="HJ959">
        <f>IF($JC959&gt;=17,INDEX($GR:$GR,$JB959+17),"")</f>
      </c>
      <c r="HK959">
        <f>IF($JC959&gt;=18,INDEX($GR:$GR,$JB959+18),"")</f>
      </c>
      <c r="HL959">
        <f>IF($JC959&gt;=19,INDEX($GR:$GR,$JB959+19),"")</f>
      </c>
      <c r="HM959">
        <f>IF($JC959&gt;=20,INDEX($GR:$GR,$JB959+20),"")</f>
      </c>
      <c r="HN959">
        <f>IF($JC959&gt;=21,INDEX($GR:$GR,$JB959+21),"")</f>
      </c>
      <c r="HO959">
        <f>IF($JC959&gt;=22,INDEX($GR:$GR,$JB959+22),"")</f>
      </c>
      <c r="HP959">
        <f>IF($JC959&gt;=23,INDEX($GR:$GR,$JB959+23),"")</f>
      </c>
      <c r="HQ959">
        <f>IF($JC959&gt;=24,INDEX($GR:$GR,$JB959+24),"")</f>
      </c>
      <c r="HR959">
        <f>IF($JC959&gt;=25,INDEX($GR:$GR,$JB959+25),"")</f>
      </c>
      <c r="HS959">
        <f>IF($JC959&gt;=26,INDEX($GR:$GR,$JB959+26),"")</f>
      </c>
      <c r="HT959">
        <f>IF($JC959&gt;=27,INDEX($GR:$GR,$JB959+27),"")</f>
      </c>
      <c r="HU959">
        <f>IF($JC959&gt;=28,INDEX($GR:$GR,$JB959+28),"")</f>
      </c>
      <c r="HV959">
        <f>IF($JC959&gt;=29,INDEX($GR:$GR,$JB959+29),"")</f>
      </c>
      <c r="HW959">
        <f>IF($JC959&gt;=30,INDEX($GR:$GR,$JB959+30),"")</f>
      </c>
      <c r="HX959">
        <f>IF($JC959&gt;=31,INDEX($GR:$GR,$JB959+31),"")</f>
      </c>
      <c r="HY959">
        <f>IF($JC959&gt;=32,INDEX($GR:$GR,$JB959+32),"")</f>
      </c>
      <c r="HZ959">
        <f>IF($JC959&gt;=33,INDEX($GR:$GR,$JB959+33),"")</f>
      </c>
      <c r="IA959">
        <f>IF($JC959&gt;=34,INDEX($GR:$GR,$JB959+34),"")</f>
      </c>
      <c r="IB959">
        <f>IF($JC959&gt;=35,INDEX($GR:$GR,$JB959+35),"")</f>
      </c>
      <c r="IC959">
        <f>IF($JC959&gt;=36,INDEX($GR:$GR,$JB959+36),"")</f>
      </c>
      <c r="ID959">
        <f>IF($JC959&gt;=37,INDEX($GR:$GR,$JB959+37),"")</f>
      </c>
      <c r="IE959">
        <f>IF($JC959&gt;=38,INDEX($GR:$GR,$JB959+38),"")</f>
      </c>
      <c r="IF959">
        <f>IF($JC959&gt;=39,INDEX($GR:$GR,$JB959+39),"")</f>
      </c>
      <c r="IG959">
        <f>IF($JC959&gt;=40,INDEX($GR:$GR,$JB959+40),"")</f>
      </c>
      <c r="IH959">
        <f>IF($JC959&gt;=41,INDEX($GR:$GR,$JB959+41),"")</f>
      </c>
      <c r="II959">
        <f>IF($JC959&gt;=42,INDEX($GR:$GR,$JB959+42),"")</f>
      </c>
      <c r="IJ959">
        <f>IF($JC959&gt;=43,INDEX($GR:$GR,$JB959+43),"")</f>
      </c>
      <c r="IK959">
        <f>IF($JC959&gt;=44,INDEX($GR:$GR,$JB959+44),"")</f>
      </c>
      <c r="IL959">
        <f>IF($JC959&gt;=45,INDEX($GR:$GR,$JB959+45),"")</f>
      </c>
      <c r="IM959">
        <f>IF($JC959&gt;=46,INDEX($GR:$GR,$JB959+46),"")</f>
      </c>
      <c r="IN959">
        <f>IF($JC959&gt;=47,INDEX($GR:$GR,$JB959+47),"")</f>
      </c>
      <c r="IO959">
        <f>IF($JC959&gt;=48,INDEX($GR:$GR,$JB959+48),"")</f>
      </c>
      <c r="IP959">
        <f>IF($JC959&gt;=49,INDEX($GR:$GR,$JB959+49),"")</f>
      </c>
      <c r="IQ959">
        <f>IF($JC959&gt;=50,INDEX($GR:$GR,$JB959+50),"")</f>
      </c>
      <c r="IR959">
        <f>IF($JC959&gt;=51,INDEX($GR:$GR,$JB959+51),"")</f>
      </c>
      <c r="IS959">
        <f>IF($JC959&gt;=52,INDEX($GR:$GR,$JB959+52),"")</f>
      </c>
      <c r="IT959">
        <f>IF($JC959&gt;=53,INDEX($GR:$GR,$JB959+53),"")</f>
      </c>
      <c r="IU959">
        <f>IF($JC959&gt;=54,INDEX($GR:$GR,$JB959+54),"")</f>
      </c>
      <c r="IV959">
        <f>IF($JC959&gt;=55,INDEX($GR:$GR,$JB959+55),"")</f>
      </c>
      <c r="IW959">
        <f>IF($JC959&gt;=56,INDEX($GR:$GR,$JB959+56),"")</f>
      </c>
      <c r="IX959">
        <f>IF($JC959&gt;=57,INDEX($GR:$GR,$JB959+57),"")</f>
      </c>
      <c r="IY959">
        <f>IF($JC959&gt;=58,INDEX($GR:$GR,$JB959+58),"")</f>
      </c>
      <c r="IZ959">
        <f>IF($JC959&gt;=59,INDEX($GR:$GR,$JB959+59),"")</f>
      </c>
      <c r="JA959">
        <f>IF($JC959&gt;=60,INDEX($GR:$GR,$JB959+60),"")</f>
      </c>
      <c r="JB959">
        <f>IFERROR(MATCH($GQ959,$GR$2:$GR$324,0)+1,0)</f>
      </c>
      <c r="JC959">
        <f>IFERROR(INDEX($GS$2:$GS$324,MATCH($GQ959,$GR$2:$GR$324,0)),0)</f>
      </c>
      <c r="JD959" t="s">
        <v>40</v>
      </c>
      <c r="JE959" t="s">
        <v>40</v>
      </c>
    </row>
    <row r="960" spans="1:265" x14ac:dyDescent="0.25">
      <c r="Q960">
        <f>IF(OR($T960="",$P960=""),"",IFERROR($T960/$P960,0))</f>
      </c>
      <c r="R960">
        <f>IF($T960="","",
SUM($S960,$U960,$Z960,$V960,$X960)*
(1-IF($AA960="",0,VALUE($AA960)/100)))</f>
      </c>
      <c r="S960">
        <f>IF($T960="","",$T960)</f>
      </c>
      <c r="U960">
        <f>IF($T960="","",
IF($N960="","",
IF(ISNUMBER(SEARCH("exempt",LOWER($N960))),0,
$T960*(VALUE(SUBSTITUTE($N960,"%",""))/100))))</f>
      </c>
      <c r="AB960">
        <f>IFERROR(IF(FIND(" - ",$K960)&gt;0,MID($K960,FIND(" - ",$K960)+3,LEN($K960)),""),"")</f>
      </c>
      <c r="AK960" t="s">
        <v>1547</v>
      </c>
      <c r="AP960">
        <f>IFERROR(LEFT($K960,FIND(" - ",$K960)-1),$K960)</f>
      </c>
      <c r="AS960">
        <f>IF($CH960&gt;=1,INDEX($AQ:$AQ,$CG960+1),"")</f>
      </c>
      <c r="AT960">
        <f>IF($CH960&gt;=2,INDEX($AQ:$AQ,$CG960+2),"")</f>
      </c>
      <c r="AU960">
        <f>IF($CH960&gt;=3,INDEX($AQ:$AQ,$CG960+3),"")</f>
      </c>
      <c r="AV960">
        <f>IF($CH960&gt;=4,INDEX($AQ:$AQ,$CG960+4),"")</f>
      </c>
      <c r="AW960">
        <f>IF($CH960&gt;=5,INDEX($AQ:$AQ,$CG960+5),"")</f>
      </c>
      <c r="AX960">
        <f>IF($CH960&gt;=6,INDEX($AQ:$AQ,$CG960+6),"")</f>
      </c>
      <c r="AY960">
        <f>IF($CH960&gt;=7,INDEX($AQ:$AQ,$CG960+7),"")</f>
      </c>
      <c r="AZ960">
        <f>IF($CH960&gt;=8,INDEX($AQ:$AQ,$CG960+8),"")</f>
      </c>
      <c r="BA960">
        <f>IF($CH960&gt;=9,INDEX($AQ:$AQ,$CG960+9),"")</f>
      </c>
      <c r="BB960">
        <f>IF($CH960&gt;=10,INDEX($AQ:$AQ,$CG960+10),"")</f>
      </c>
      <c r="BC960">
        <f>IF($CH960&gt;=11,INDEX($AQ:$AQ,$CG960+11),"")</f>
      </c>
      <c r="BD960">
        <f>IF($CH960&gt;=12,INDEX($AQ:$AQ,$CG960+12),"")</f>
      </c>
      <c r="BE960">
        <f>IF($CH960&gt;=13,INDEX($AQ:$AQ,$CG960+13),"")</f>
      </c>
      <c r="BF960">
        <f>IF($CH960&gt;=14,INDEX($AQ:$AQ,$CG960+14),"")</f>
      </c>
      <c r="BG960">
        <f>IF($CH960&gt;=15,INDEX($AQ:$AQ,$CG960+15),"")</f>
      </c>
      <c r="BH960">
        <f>IF($CH960&gt;=16,INDEX($AQ:$AQ,$CG960+16),"")</f>
      </c>
      <c r="BI960">
        <f>IF($CH960&gt;=17,INDEX($AQ:$AQ,$CG960+17),"")</f>
      </c>
      <c r="BJ960">
        <f>IF($CH960&gt;=18,INDEX($AQ:$AQ,$CG960+18),"")</f>
      </c>
      <c r="BK960">
        <f>IF($CH960&gt;=19,INDEX($AQ:$AQ,$CG960+19),"")</f>
      </c>
      <c r="BL960">
        <f>IF($CH960&gt;=20,INDEX($AQ:$AQ,$CG960+20),"")</f>
      </c>
      <c r="BM960">
        <f>IF($CH960&gt;=21,INDEX($AQ:$AQ,$CG960+21),"")</f>
      </c>
      <c r="BN960">
        <f>IF($CH960&gt;=22,INDEX($AQ:$AQ,$CG960+22),"")</f>
      </c>
      <c r="BO960">
        <f>IF($CH960&gt;=23,INDEX($AQ:$AQ,$CG960+23),"")</f>
      </c>
      <c r="BP960">
        <f>IF($CH960&gt;=24,INDEX($AQ:$AQ,$CG960+24),"")</f>
      </c>
      <c r="BQ960">
        <f>IF($CH960&gt;=25,INDEX($AQ:$AQ,$CG960+25),"")</f>
      </c>
      <c r="BR960">
        <f>IF($CH960&gt;=26,INDEX($AQ:$AQ,$CG960+26),"")</f>
      </c>
      <c r="BS960">
        <f>IF($CH960&gt;=27,INDEX($AQ:$AQ,$CG960+27),"")</f>
      </c>
      <c r="BT960">
        <f>IF($CH960&gt;=28,INDEX($AQ:$AQ,$CG960+28),"")</f>
      </c>
      <c r="BU960">
        <f>IF($CH960&gt;=29,INDEX($AQ:$AQ,$CG960+29),"")</f>
      </c>
      <c r="BV960">
        <f>IF($CH960&gt;=30,INDEX($AQ:$AQ,$CG960+30),"")</f>
      </c>
      <c r="BW960">
        <f>IF($CH960&gt;=31,INDEX($AQ:$AQ,$CG960+31),"")</f>
      </c>
      <c r="BX960">
        <f>IF($CH960&gt;=32,INDEX($AQ:$AQ,$CG960+32),"")</f>
      </c>
      <c r="BY960">
        <f>IF($CH960&gt;=33,INDEX($AQ:$AQ,$CG960+33),"")</f>
      </c>
      <c r="BZ960">
        <f>IF($CH960&gt;=34,INDEX($AQ:$AQ,$CG960+34),"")</f>
      </c>
      <c r="CA960">
        <f>IF($CH960&gt;=35,INDEX($AQ:$AQ,$CG960+35),"")</f>
      </c>
      <c r="CB960">
        <f>IF($CH960&gt;=36,INDEX($AQ:$AQ,$CG960+36),"")</f>
      </c>
      <c r="CC960">
        <f>IF($CH960&gt;=37,INDEX($AQ:$AQ,$CG960+37),"")</f>
      </c>
      <c r="CD960">
        <f>IF($CH960&gt;=38,INDEX($AQ:$AQ,$CG960+38),"")</f>
      </c>
      <c r="CE960">
        <f>IF($CH960&gt;=39,INDEX($AQ:$AQ,$CG960+39),"")</f>
      </c>
      <c r="CF960">
        <f>IF($CH960&gt;=40,INDEX($AQ:$AQ,$CG960+40),"")</f>
      </c>
      <c r="CG960">
        <f>IFERROR(MATCH($AP960,$AQ$2:$AQ$134,0)+1,0)</f>
      </c>
      <c r="CH960">
        <f>IFERROR(INDEX($AR$2:$AR$134,MATCH($AP960,$AQ$2:$AQ$134,0)),0)</f>
      </c>
      <c r="CI960">
        <f>IFERROR(LEFT($L960,FIND(" - ",$L960)-1),$L960)</f>
      </c>
      <c r="CL960">
        <f>IF($DG960&gt;=1,INDEX($CJ:$CJ,$DF960+1),"")</f>
      </c>
      <c r="CM960">
        <f>IF($DG960&gt;=2,INDEX($CJ:$CJ,$DF960+2),"")</f>
      </c>
      <c r="CN960">
        <f>IF($DG960&gt;=3,INDEX($CJ:$CJ,$DF960+3),"")</f>
      </c>
      <c r="CO960">
        <f>IF($DG960&gt;=4,INDEX($CJ:$CJ,$DF960+4),"")</f>
      </c>
      <c r="CP960">
        <f>IF($DG960&gt;=5,INDEX($CJ:$CJ,$DF960+5),"")</f>
      </c>
      <c r="CQ960">
        <f>IF($DG960&gt;=6,INDEX($CJ:$CJ,$DF960+6),"")</f>
      </c>
      <c r="CR960">
        <f>IF($DG960&gt;=7,INDEX($CJ:$CJ,$DF960+7),"")</f>
      </c>
      <c r="CS960">
        <f>IF($DG960&gt;=8,INDEX($CJ:$CJ,$DF960+8),"")</f>
      </c>
      <c r="CT960">
        <f>IF($DG960&gt;=9,INDEX($CJ:$CJ,$DF960+9),"")</f>
      </c>
      <c r="CU960">
        <f>IF($DG960&gt;=10,INDEX($CJ:$CJ,$DF960+10),"")</f>
      </c>
      <c r="CV960">
        <f>IF($DG960&gt;=11,INDEX($CJ:$CJ,$DF960+11),"")</f>
      </c>
      <c r="CW960">
        <f>IF($DG960&gt;=12,INDEX($CJ:$CJ,$DF960+12),"")</f>
      </c>
      <c r="CX960">
        <f>IF($DG960&gt;=13,INDEX($CJ:$CJ,$DF960+13),"")</f>
      </c>
      <c r="CY960">
        <f>IF($DG960&gt;=14,INDEX($CJ:$CJ,$DF960+14),"")</f>
      </c>
      <c r="CZ960">
        <f>IF($DG960&gt;=15,INDEX($CJ:$CJ,$DF960+15),"")</f>
      </c>
      <c r="DA960">
        <f>IF($DG960&gt;=16,INDEX($CJ:$CJ,$DF960+16),"")</f>
      </c>
      <c r="DB960">
        <f>IF($DG960&gt;=17,INDEX($CJ:$CJ,$DF960+17),"")</f>
      </c>
      <c r="DC960">
        <f>IF($DG960&gt;=18,INDEX($CJ:$CJ,$DF960+18),"")</f>
      </c>
      <c r="DD960">
        <f>IF($DG960&gt;=19,INDEX($CJ:$CJ,$DF960+19),"")</f>
      </c>
      <c r="DE960">
        <f>IF($DG960&gt;=20,INDEX($CJ:$CJ,$DF960+20),"")</f>
      </c>
      <c r="DF960">
        <f>IFERROR(MATCH($CI960,$CJ$2:$CJ$263,0)+1,0)</f>
      </c>
      <c r="DG960">
        <f>IFERROR(INDEX($CK$2:$CK$263,MATCH($CI960,$CJ$2:$CJ$263,0)),0)</f>
      </c>
      <c r="DH960">
        <f>IFERROR(INDEX($AO:$AO,MATCH($N960,$AN:$AN,0))&amp;"","")</f>
      </c>
      <c r="DL960">
        <f>IF($GO960&gt;=1,INDEX($DI:$DI,$GN960+1),"")</f>
      </c>
      <c r="DM960">
        <f>IF($GO960&gt;=2,INDEX($DI:$DI,$GN960+2),"")</f>
      </c>
      <c r="DN960">
        <f>IF($GO960&gt;=3,INDEX($DI:$DI,$GN960+3),"")</f>
      </c>
      <c r="DO960">
        <f>IF($GO960&gt;=4,INDEX($DI:$DI,$GN960+4),"")</f>
      </c>
      <c r="DP960">
        <f>IF($GO960&gt;=5,INDEX($DI:$DI,$GN960+5),"")</f>
      </c>
      <c r="DQ960">
        <f>IF($GO960&gt;=6,INDEX($DI:$DI,$GN960+6),"")</f>
      </c>
      <c r="DR960">
        <f>IF($GO960&gt;=7,INDEX($DI:$DI,$GN960+7),"")</f>
      </c>
      <c r="DS960">
        <f>IF($GO960&gt;=8,INDEX($DI:$DI,$GN960+8),"")</f>
      </c>
      <c r="DT960">
        <f>IF($GO960&gt;=9,INDEX($DI:$DI,$GN960+9),"")</f>
      </c>
      <c r="DU960">
        <f>IF($GO960&gt;=10,INDEX($DI:$DI,$GN960+10),"")</f>
      </c>
      <c r="DV960">
        <f>IF($GO960&gt;=11,INDEX($DI:$DI,$GN960+11),"")</f>
      </c>
      <c r="DW960">
        <f>IF($GO960&gt;=12,INDEX($DI:$DI,$GN960+12),"")</f>
      </c>
      <c r="DX960">
        <f>IF($GO960&gt;=13,INDEX($DI:$DI,$GN960+13),"")</f>
      </c>
      <c r="DY960">
        <f>IF($GO960&gt;=14,INDEX($DI:$DI,$GN960+14),"")</f>
      </c>
      <c r="DZ960">
        <f>IF($GO960&gt;=15,INDEX($DI:$DI,$GN960+15),"")</f>
      </c>
      <c r="EA960">
        <f>IF($GO960&gt;=16,INDEX($DI:$DI,$GN960+16),"")</f>
      </c>
      <c r="EB960">
        <f>IF($GO960&gt;=17,INDEX($DI:$DI,$GN960+17),"")</f>
      </c>
      <c r="EC960">
        <f>IF($GO960&gt;=18,INDEX($DI:$DI,$GN960+18),"")</f>
      </c>
      <c r="ED960">
        <f>IF($GO960&gt;=19,INDEX($DI:$DI,$GN960+19),"")</f>
      </c>
      <c r="EE960">
        <f>IF($GO960&gt;=20,INDEX($DI:$DI,$GN960+20),"")</f>
      </c>
      <c r="EF960">
        <f>IF($GO960&gt;=21,INDEX($DI:$DI,$GN960+21),"")</f>
      </c>
      <c r="EG960">
        <f>IF($GO960&gt;=22,INDEX($DI:$DI,$GN960+22),"")</f>
      </c>
      <c r="EH960">
        <f>IF($GO960&gt;=23,INDEX($DI:$DI,$GN960+23),"")</f>
      </c>
      <c r="EI960">
        <f>IF($GO960&gt;=24,INDEX($DI:$DI,$GN960+24),"")</f>
      </c>
      <c r="EJ960">
        <f>IF($GO960&gt;=25,INDEX($DI:$DI,$GN960+25),"")</f>
      </c>
      <c r="EK960">
        <f>IF($GO960&gt;=26,INDEX($DI:$DI,$GN960+26),"")</f>
      </c>
      <c r="EL960">
        <f>IF($GO960&gt;=27,INDEX($DI:$DI,$GN960+27),"")</f>
      </c>
      <c r="EM960">
        <f>IF($GO960&gt;=28,INDEX($DI:$DI,$GN960+28),"")</f>
      </c>
      <c r="EN960">
        <f>IF($GO960&gt;=29,INDEX($DI:$DI,$GN960+29),"")</f>
      </c>
      <c r="EO960">
        <f>IF($GO960&gt;=30,INDEX($DI:$DI,$GN960+30),"")</f>
      </c>
      <c r="EP960">
        <f>IF($GO960&gt;=31,INDEX($DI:$DI,$GN960+31),"")</f>
      </c>
      <c r="EQ960">
        <f>IF($GO960&gt;=32,INDEX($DI:$DI,$GN960+32),"")</f>
      </c>
      <c r="ER960">
        <f>IF($GO960&gt;=33,INDEX($DI:$DI,$GN960+33),"")</f>
      </c>
      <c r="ES960">
        <f>IF($GO960&gt;=34,INDEX($DI:$DI,$GN960+34),"")</f>
      </c>
      <c r="ET960">
        <f>IF($GO960&gt;=35,INDEX($DI:$DI,$GN960+35),"")</f>
      </c>
      <c r="EU960">
        <f>IF($GO960&gt;=36,INDEX($DI:$DI,$GN960+36),"")</f>
      </c>
      <c r="EV960">
        <f>IF($GO960&gt;=37,INDEX($DI:$DI,$GN960+37),"")</f>
      </c>
      <c r="EW960">
        <f>IF($GO960&gt;=38,INDEX($DI:$DI,$GN960+38),"")</f>
      </c>
      <c r="EX960">
        <f>IF($GO960&gt;=39,INDEX($DI:$DI,$GN960+39),"")</f>
      </c>
      <c r="EY960">
        <f>IF($GO960&gt;=40,INDEX($DI:$DI,$GN960+40),"")</f>
      </c>
      <c r="EZ960">
        <f>IF($GO960&gt;=1,INDEX($DJ:$DJ,$GN960+1),"")</f>
      </c>
      <c r="FA960">
        <f>IF($GO960&gt;=2,INDEX($DJ:$DJ,$GN960+2),"")</f>
      </c>
      <c r="FB960">
        <f>IF($GO960&gt;=3,INDEX($DJ:$DJ,$GN960+3),"")</f>
      </c>
      <c r="FC960">
        <f>IF($GO960&gt;=4,INDEX($DJ:$DJ,$GN960+4),"")</f>
      </c>
      <c r="FD960">
        <f>IF($GO960&gt;=5,INDEX($DJ:$DJ,$GN960+5),"")</f>
      </c>
      <c r="FE960">
        <f>IF($GO960&gt;=6,INDEX($DJ:$DJ,$GN960+6),"")</f>
      </c>
      <c r="FF960">
        <f>IF($GO960&gt;=7,INDEX($DJ:$DJ,$GN960+7),"")</f>
      </c>
      <c r="FG960">
        <f>IF($GO960&gt;=8,INDEX($DJ:$DJ,$GN960+8),"")</f>
      </c>
      <c r="FH960">
        <f>IF($GO960&gt;=9,INDEX($DJ:$DJ,$GN960+9),"")</f>
      </c>
      <c r="FI960">
        <f>IF($GO960&gt;=10,INDEX($DJ:$DJ,$GN960+10),"")</f>
      </c>
      <c r="FJ960">
        <f>IF($GO960&gt;=11,INDEX($DJ:$DJ,$GN960+11),"")</f>
      </c>
      <c r="FK960">
        <f>IF($GO960&gt;=12,INDEX($DJ:$DJ,$GN960+12),"")</f>
      </c>
      <c r="FL960">
        <f>IF($GO960&gt;=13,INDEX($DJ:$DJ,$GN960+13),"")</f>
      </c>
      <c r="FM960">
        <f>IF($GO960&gt;=14,INDEX($DJ:$DJ,$GN960+14),"")</f>
      </c>
      <c r="FN960">
        <f>IF($GO960&gt;=15,INDEX($DJ:$DJ,$GN960+15),"")</f>
      </c>
      <c r="FO960">
        <f>IF($GO960&gt;=16,INDEX($DJ:$DJ,$GN960+16),"")</f>
      </c>
      <c r="FP960">
        <f>IF($GO960&gt;=17,INDEX($DJ:$DJ,$GN960+17),"")</f>
      </c>
      <c r="FQ960">
        <f>IF($GO960&gt;=18,INDEX($DJ:$DJ,$GN960+18),"")</f>
      </c>
      <c r="FR960">
        <f>IF($GO960&gt;=19,INDEX($DJ:$DJ,$GN960+19),"")</f>
      </c>
      <c r="FS960">
        <f>IF($GO960&gt;=20,INDEX($DJ:$DJ,$GN960+20),"")</f>
      </c>
      <c r="FT960">
        <f>IF($GO960&gt;=21,INDEX($DJ:$DJ,$GN960+21),"")</f>
      </c>
      <c r="FU960">
        <f>IF($GO960&gt;=22,INDEX($DJ:$DJ,$GN960+22),"")</f>
      </c>
      <c r="FV960">
        <f>IF($GO960&gt;=23,INDEX($DJ:$DJ,$GN960+23),"")</f>
      </c>
      <c r="FW960">
        <f>IF($GO960&gt;=24,INDEX($DJ:$DJ,$GN960+24),"")</f>
      </c>
      <c r="FX960">
        <f>IF($GO960&gt;=25,INDEX($DJ:$DJ,$GN960+25),"")</f>
      </c>
      <c r="FY960">
        <f>IF($GO960&gt;=26,INDEX($DJ:$DJ,$GN960+26),"")</f>
      </c>
      <c r="FZ960">
        <f>IF($GO960&gt;=27,INDEX($DJ:$DJ,$GN960+27),"")</f>
      </c>
      <c r="GA960">
        <f>IF($GO960&gt;=28,INDEX($DJ:$DJ,$GN960+28),"")</f>
      </c>
      <c r="GB960">
        <f>IF($GO960&gt;=29,INDEX($DJ:$DJ,$GN960+29),"")</f>
      </c>
      <c r="GC960">
        <f>IF($GO960&gt;=30,INDEX($DJ:$DJ,$GN960+30),"")</f>
      </c>
      <c r="GD960">
        <f>IF($GO960&gt;=31,INDEX($DJ:$DJ,$GN960+31),"")</f>
      </c>
      <c r="GE960">
        <f>IF($GO960&gt;=32,INDEX($DJ:$DJ,$GN960+32),"")</f>
      </c>
      <c r="GF960">
        <f>IF($GO960&gt;=33,INDEX($DJ:$DJ,$GN960+33),"")</f>
      </c>
      <c r="GG960">
        <f>IF($GO960&gt;=34,INDEX($DJ:$DJ,$GN960+34),"")</f>
      </c>
      <c r="GH960">
        <f>IF($GO960&gt;=35,INDEX($DJ:$DJ,$GN960+35),"")</f>
      </c>
      <c r="GI960">
        <f>IF($GO960&gt;=36,INDEX($DJ:$DJ,$GN960+36),"")</f>
      </c>
      <c r="GJ960">
        <f>IF($GO960&gt;=37,INDEX($DJ:$DJ,$GN960+37),"")</f>
      </c>
      <c r="GK960">
        <f>IF($GO960&gt;=38,INDEX($DJ:$DJ,$GN960+38),"")</f>
      </c>
      <c r="GL960">
        <f>IF($GO960&gt;=39,INDEX($DJ:$DJ,$GN960+39),"")</f>
      </c>
      <c r="GM960">
        <f>IF($GO960&gt;=40,INDEX($DJ:$DJ,$GN960+40),"")</f>
      </c>
      <c r="GN960">
        <f>IFERROR(MATCH($DH960,$DI$2:$DI$148,0)+1,0)</f>
      </c>
      <c r="GO960">
        <f>IFERROR(INDEX($DK$2:$DK$148,MATCH($DH960,$DI$2:$DI$148,0)),0)</f>
      </c>
      <c r="GP960">
        <f>IFERROR(MATCH($Y960,$DL$960:$EY$960,0),0)</f>
      </c>
      <c r="GQ960">
        <f>IF($GP960&gt;0,INDEX($EZ$960:$GM$960,$GP960),"")</f>
      </c>
      <c r="GT960">
        <f>IF($JC960&gt;=1,INDEX($GR:$GR,$JB960+1),"")</f>
      </c>
      <c r="GU960">
        <f>IF($JC960&gt;=2,INDEX($GR:$GR,$JB960+2),"")</f>
      </c>
      <c r="GV960">
        <f>IF($JC960&gt;=3,INDEX($GR:$GR,$JB960+3),"")</f>
      </c>
      <c r="GW960">
        <f>IF($JC960&gt;=4,INDEX($GR:$GR,$JB960+4),"")</f>
      </c>
      <c r="GX960">
        <f>IF($JC960&gt;=5,INDEX($GR:$GR,$JB960+5),"")</f>
      </c>
      <c r="GY960">
        <f>IF($JC960&gt;=6,INDEX($GR:$GR,$JB960+6),"")</f>
      </c>
      <c r="GZ960">
        <f>IF($JC960&gt;=7,INDEX($GR:$GR,$JB960+7),"")</f>
      </c>
      <c r="HA960">
        <f>IF($JC960&gt;=8,INDEX($GR:$GR,$JB960+8),"")</f>
      </c>
      <c r="HB960">
        <f>IF($JC960&gt;=9,INDEX($GR:$GR,$JB960+9),"")</f>
      </c>
      <c r="HC960">
        <f>IF($JC960&gt;=10,INDEX($GR:$GR,$JB960+10),"")</f>
      </c>
      <c r="HD960">
        <f>IF($JC960&gt;=11,INDEX($GR:$GR,$JB960+11),"")</f>
      </c>
      <c r="HE960">
        <f>IF($JC960&gt;=12,INDEX($GR:$GR,$JB960+12),"")</f>
      </c>
      <c r="HF960">
        <f>IF($JC960&gt;=13,INDEX($GR:$GR,$JB960+13),"")</f>
      </c>
      <c r="HG960">
        <f>IF($JC960&gt;=14,INDEX($GR:$GR,$JB960+14),"")</f>
      </c>
      <c r="HH960">
        <f>IF($JC960&gt;=15,INDEX($GR:$GR,$JB960+15),"")</f>
      </c>
      <c r="HI960">
        <f>IF($JC960&gt;=16,INDEX($GR:$GR,$JB960+16),"")</f>
      </c>
      <c r="HJ960">
        <f>IF($JC960&gt;=17,INDEX($GR:$GR,$JB960+17),"")</f>
      </c>
      <c r="HK960">
        <f>IF($JC960&gt;=18,INDEX($GR:$GR,$JB960+18),"")</f>
      </c>
      <c r="HL960">
        <f>IF($JC960&gt;=19,INDEX($GR:$GR,$JB960+19),"")</f>
      </c>
      <c r="HM960">
        <f>IF($JC960&gt;=20,INDEX($GR:$GR,$JB960+20),"")</f>
      </c>
      <c r="HN960">
        <f>IF($JC960&gt;=21,INDEX($GR:$GR,$JB960+21),"")</f>
      </c>
      <c r="HO960">
        <f>IF($JC960&gt;=22,INDEX($GR:$GR,$JB960+22),"")</f>
      </c>
      <c r="HP960">
        <f>IF($JC960&gt;=23,INDEX($GR:$GR,$JB960+23),"")</f>
      </c>
      <c r="HQ960">
        <f>IF($JC960&gt;=24,INDEX($GR:$GR,$JB960+24),"")</f>
      </c>
      <c r="HR960">
        <f>IF($JC960&gt;=25,INDEX($GR:$GR,$JB960+25),"")</f>
      </c>
      <c r="HS960">
        <f>IF($JC960&gt;=26,INDEX($GR:$GR,$JB960+26),"")</f>
      </c>
      <c r="HT960">
        <f>IF($JC960&gt;=27,INDEX($GR:$GR,$JB960+27),"")</f>
      </c>
      <c r="HU960">
        <f>IF($JC960&gt;=28,INDEX($GR:$GR,$JB960+28),"")</f>
      </c>
      <c r="HV960">
        <f>IF($JC960&gt;=29,INDEX($GR:$GR,$JB960+29),"")</f>
      </c>
      <c r="HW960">
        <f>IF($JC960&gt;=30,INDEX($GR:$GR,$JB960+30),"")</f>
      </c>
      <c r="HX960">
        <f>IF($JC960&gt;=31,INDEX($GR:$GR,$JB960+31),"")</f>
      </c>
      <c r="HY960">
        <f>IF($JC960&gt;=32,INDEX($GR:$GR,$JB960+32),"")</f>
      </c>
      <c r="HZ960">
        <f>IF($JC960&gt;=33,INDEX($GR:$GR,$JB960+33),"")</f>
      </c>
      <c r="IA960">
        <f>IF($JC960&gt;=34,INDEX($GR:$GR,$JB960+34),"")</f>
      </c>
      <c r="IB960">
        <f>IF($JC960&gt;=35,INDEX($GR:$GR,$JB960+35),"")</f>
      </c>
      <c r="IC960">
        <f>IF($JC960&gt;=36,INDEX($GR:$GR,$JB960+36),"")</f>
      </c>
      <c r="ID960">
        <f>IF($JC960&gt;=37,INDEX($GR:$GR,$JB960+37),"")</f>
      </c>
      <c r="IE960">
        <f>IF($JC960&gt;=38,INDEX($GR:$GR,$JB960+38),"")</f>
      </c>
      <c r="IF960">
        <f>IF($JC960&gt;=39,INDEX($GR:$GR,$JB960+39),"")</f>
      </c>
      <c r="IG960">
        <f>IF($JC960&gt;=40,INDEX($GR:$GR,$JB960+40),"")</f>
      </c>
      <c r="IH960">
        <f>IF($JC960&gt;=41,INDEX($GR:$GR,$JB960+41),"")</f>
      </c>
      <c r="II960">
        <f>IF($JC960&gt;=42,INDEX($GR:$GR,$JB960+42),"")</f>
      </c>
      <c r="IJ960">
        <f>IF($JC960&gt;=43,INDEX($GR:$GR,$JB960+43),"")</f>
      </c>
      <c r="IK960">
        <f>IF($JC960&gt;=44,INDEX($GR:$GR,$JB960+44),"")</f>
      </c>
      <c r="IL960">
        <f>IF($JC960&gt;=45,INDEX($GR:$GR,$JB960+45),"")</f>
      </c>
      <c r="IM960">
        <f>IF($JC960&gt;=46,INDEX($GR:$GR,$JB960+46),"")</f>
      </c>
      <c r="IN960">
        <f>IF($JC960&gt;=47,INDEX($GR:$GR,$JB960+47),"")</f>
      </c>
      <c r="IO960">
        <f>IF($JC960&gt;=48,INDEX($GR:$GR,$JB960+48),"")</f>
      </c>
      <c r="IP960">
        <f>IF($JC960&gt;=49,INDEX($GR:$GR,$JB960+49),"")</f>
      </c>
      <c r="IQ960">
        <f>IF($JC960&gt;=50,INDEX($GR:$GR,$JB960+50),"")</f>
      </c>
      <c r="IR960">
        <f>IF($JC960&gt;=51,INDEX($GR:$GR,$JB960+51),"")</f>
      </c>
      <c r="IS960">
        <f>IF($JC960&gt;=52,INDEX($GR:$GR,$JB960+52),"")</f>
      </c>
      <c r="IT960">
        <f>IF($JC960&gt;=53,INDEX($GR:$GR,$JB960+53),"")</f>
      </c>
      <c r="IU960">
        <f>IF($JC960&gt;=54,INDEX($GR:$GR,$JB960+54),"")</f>
      </c>
      <c r="IV960">
        <f>IF($JC960&gt;=55,INDEX($GR:$GR,$JB960+55),"")</f>
      </c>
      <c r="IW960">
        <f>IF($JC960&gt;=56,INDEX($GR:$GR,$JB960+56),"")</f>
      </c>
      <c r="IX960">
        <f>IF($JC960&gt;=57,INDEX($GR:$GR,$JB960+57),"")</f>
      </c>
      <c r="IY960">
        <f>IF($JC960&gt;=58,INDEX($GR:$GR,$JB960+58),"")</f>
      </c>
      <c r="IZ960">
        <f>IF($JC960&gt;=59,INDEX($GR:$GR,$JB960+59),"")</f>
      </c>
      <c r="JA960">
        <f>IF($JC960&gt;=60,INDEX($GR:$GR,$JB960+60),"")</f>
      </c>
      <c r="JB960">
        <f>IFERROR(MATCH($GQ960,$GR$2:$GR$324,0)+1,0)</f>
      </c>
      <c r="JC960">
        <f>IFERROR(INDEX($GS$2:$GS$324,MATCH($GQ960,$GR$2:$GR$324,0)),0)</f>
      </c>
      <c r="JD960" t="s">
        <v>40</v>
      </c>
      <c r="JE960" t="s">
        <v>40</v>
      </c>
    </row>
    <row r="961" spans="1:265" x14ac:dyDescent="0.25">
      <c r="Q961">
        <f>IF(OR($T961="",$P961=""),"",IFERROR($T961/$P961,0))</f>
      </c>
      <c r="R961">
        <f>IF($T961="","",
SUM($S961,$U961,$Z961,$V961,$X961)*
(1-IF($AA961="",0,VALUE($AA961)/100)))</f>
      </c>
      <c r="S961">
        <f>IF($T961="","",$T961)</f>
      </c>
      <c r="U961">
        <f>IF($T961="","",
IF($N961="","",
IF(ISNUMBER(SEARCH("exempt",LOWER($N961))),0,
$T961*(VALUE(SUBSTITUTE($N961,"%",""))/100))))</f>
      </c>
      <c r="AB961">
        <f>IFERROR(IF(FIND(" - ",$K961)&gt;0,MID($K961,FIND(" - ",$K961)+3,LEN($K961)),""),"")</f>
      </c>
      <c r="AK961" t="s">
        <v>1548</v>
      </c>
      <c r="AP961">
        <f>IFERROR(LEFT($K961,FIND(" - ",$K961)-1),$K961)</f>
      </c>
      <c r="AS961">
        <f>IF($CH961&gt;=1,INDEX($AQ:$AQ,$CG961+1),"")</f>
      </c>
      <c r="AT961">
        <f>IF($CH961&gt;=2,INDEX($AQ:$AQ,$CG961+2),"")</f>
      </c>
      <c r="AU961">
        <f>IF($CH961&gt;=3,INDEX($AQ:$AQ,$CG961+3),"")</f>
      </c>
      <c r="AV961">
        <f>IF($CH961&gt;=4,INDEX($AQ:$AQ,$CG961+4),"")</f>
      </c>
      <c r="AW961">
        <f>IF($CH961&gt;=5,INDEX($AQ:$AQ,$CG961+5),"")</f>
      </c>
      <c r="AX961">
        <f>IF($CH961&gt;=6,INDEX($AQ:$AQ,$CG961+6),"")</f>
      </c>
      <c r="AY961">
        <f>IF($CH961&gt;=7,INDEX($AQ:$AQ,$CG961+7),"")</f>
      </c>
      <c r="AZ961">
        <f>IF($CH961&gt;=8,INDEX($AQ:$AQ,$CG961+8),"")</f>
      </c>
      <c r="BA961">
        <f>IF($CH961&gt;=9,INDEX($AQ:$AQ,$CG961+9),"")</f>
      </c>
      <c r="BB961">
        <f>IF($CH961&gt;=10,INDEX($AQ:$AQ,$CG961+10),"")</f>
      </c>
      <c r="BC961">
        <f>IF($CH961&gt;=11,INDEX($AQ:$AQ,$CG961+11),"")</f>
      </c>
      <c r="BD961">
        <f>IF($CH961&gt;=12,INDEX($AQ:$AQ,$CG961+12),"")</f>
      </c>
      <c r="BE961">
        <f>IF($CH961&gt;=13,INDEX($AQ:$AQ,$CG961+13),"")</f>
      </c>
      <c r="BF961">
        <f>IF($CH961&gt;=14,INDEX($AQ:$AQ,$CG961+14),"")</f>
      </c>
      <c r="BG961">
        <f>IF($CH961&gt;=15,INDEX($AQ:$AQ,$CG961+15),"")</f>
      </c>
      <c r="BH961">
        <f>IF($CH961&gt;=16,INDEX($AQ:$AQ,$CG961+16),"")</f>
      </c>
      <c r="BI961">
        <f>IF($CH961&gt;=17,INDEX($AQ:$AQ,$CG961+17),"")</f>
      </c>
      <c r="BJ961">
        <f>IF($CH961&gt;=18,INDEX($AQ:$AQ,$CG961+18),"")</f>
      </c>
      <c r="BK961">
        <f>IF($CH961&gt;=19,INDEX($AQ:$AQ,$CG961+19),"")</f>
      </c>
      <c r="BL961">
        <f>IF($CH961&gt;=20,INDEX($AQ:$AQ,$CG961+20),"")</f>
      </c>
      <c r="BM961">
        <f>IF($CH961&gt;=21,INDEX($AQ:$AQ,$CG961+21),"")</f>
      </c>
      <c r="BN961">
        <f>IF($CH961&gt;=22,INDEX($AQ:$AQ,$CG961+22),"")</f>
      </c>
      <c r="BO961">
        <f>IF($CH961&gt;=23,INDEX($AQ:$AQ,$CG961+23),"")</f>
      </c>
      <c r="BP961">
        <f>IF($CH961&gt;=24,INDEX($AQ:$AQ,$CG961+24),"")</f>
      </c>
      <c r="BQ961">
        <f>IF($CH961&gt;=25,INDEX($AQ:$AQ,$CG961+25),"")</f>
      </c>
      <c r="BR961">
        <f>IF($CH961&gt;=26,INDEX($AQ:$AQ,$CG961+26),"")</f>
      </c>
      <c r="BS961">
        <f>IF($CH961&gt;=27,INDEX($AQ:$AQ,$CG961+27),"")</f>
      </c>
      <c r="BT961">
        <f>IF($CH961&gt;=28,INDEX($AQ:$AQ,$CG961+28),"")</f>
      </c>
      <c r="BU961">
        <f>IF($CH961&gt;=29,INDEX($AQ:$AQ,$CG961+29),"")</f>
      </c>
      <c r="BV961">
        <f>IF($CH961&gt;=30,INDEX($AQ:$AQ,$CG961+30),"")</f>
      </c>
      <c r="BW961">
        <f>IF($CH961&gt;=31,INDEX($AQ:$AQ,$CG961+31),"")</f>
      </c>
      <c r="BX961">
        <f>IF($CH961&gt;=32,INDEX($AQ:$AQ,$CG961+32),"")</f>
      </c>
      <c r="BY961">
        <f>IF($CH961&gt;=33,INDEX($AQ:$AQ,$CG961+33),"")</f>
      </c>
      <c r="BZ961">
        <f>IF($CH961&gt;=34,INDEX($AQ:$AQ,$CG961+34),"")</f>
      </c>
      <c r="CA961">
        <f>IF($CH961&gt;=35,INDEX($AQ:$AQ,$CG961+35),"")</f>
      </c>
      <c r="CB961">
        <f>IF($CH961&gt;=36,INDEX($AQ:$AQ,$CG961+36),"")</f>
      </c>
      <c r="CC961">
        <f>IF($CH961&gt;=37,INDEX($AQ:$AQ,$CG961+37),"")</f>
      </c>
      <c r="CD961">
        <f>IF($CH961&gt;=38,INDEX($AQ:$AQ,$CG961+38),"")</f>
      </c>
      <c r="CE961">
        <f>IF($CH961&gt;=39,INDEX($AQ:$AQ,$CG961+39),"")</f>
      </c>
      <c r="CF961">
        <f>IF($CH961&gt;=40,INDEX($AQ:$AQ,$CG961+40),"")</f>
      </c>
      <c r="CG961">
        <f>IFERROR(MATCH($AP961,$AQ$2:$AQ$134,0)+1,0)</f>
      </c>
      <c r="CH961">
        <f>IFERROR(INDEX($AR$2:$AR$134,MATCH($AP961,$AQ$2:$AQ$134,0)),0)</f>
      </c>
      <c r="CI961">
        <f>IFERROR(LEFT($L961,FIND(" - ",$L961)-1),$L961)</f>
      </c>
      <c r="CL961">
        <f>IF($DG961&gt;=1,INDEX($CJ:$CJ,$DF961+1),"")</f>
      </c>
      <c r="CM961">
        <f>IF($DG961&gt;=2,INDEX($CJ:$CJ,$DF961+2),"")</f>
      </c>
      <c r="CN961">
        <f>IF($DG961&gt;=3,INDEX($CJ:$CJ,$DF961+3),"")</f>
      </c>
      <c r="CO961">
        <f>IF($DG961&gt;=4,INDEX($CJ:$CJ,$DF961+4),"")</f>
      </c>
      <c r="CP961">
        <f>IF($DG961&gt;=5,INDEX($CJ:$CJ,$DF961+5),"")</f>
      </c>
      <c r="CQ961">
        <f>IF($DG961&gt;=6,INDEX($CJ:$CJ,$DF961+6),"")</f>
      </c>
      <c r="CR961">
        <f>IF($DG961&gt;=7,INDEX($CJ:$CJ,$DF961+7),"")</f>
      </c>
      <c r="CS961">
        <f>IF($DG961&gt;=8,INDEX($CJ:$CJ,$DF961+8),"")</f>
      </c>
      <c r="CT961">
        <f>IF($DG961&gt;=9,INDEX($CJ:$CJ,$DF961+9),"")</f>
      </c>
      <c r="CU961">
        <f>IF($DG961&gt;=10,INDEX($CJ:$CJ,$DF961+10),"")</f>
      </c>
      <c r="CV961">
        <f>IF($DG961&gt;=11,INDEX($CJ:$CJ,$DF961+11),"")</f>
      </c>
      <c r="CW961">
        <f>IF($DG961&gt;=12,INDEX($CJ:$CJ,$DF961+12),"")</f>
      </c>
      <c r="CX961">
        <f>IF($DG961&gt;=13,INDEX($CJ:$CJ,$DF961+13),"")</f>
      </c>
      <c r="CY961">
        <f>IF($DG961&gt;=14,INDEX($CJ:$CJ,$DF961+14),"")</f>
      </c>
      <c r="CZ961">
        <f>IF($DG961&gt;=15,INDEX($CJ:$CJ,$DF961+15),"")</f>
      </c>
      <c r="DA961">
        <f>IF($DG961&gt;=16,INDEX($CJ:$CJ,$DF961+16),"")</f>
      </c>
      <c r="DB961">
        <f>IF($DG961&gt;=17,INDEX($CJ:$CJ,$DF961+17),"")</f>
      </c>
      <c r="DC961">
        <f>IF($DG961&gt;=18,INDEX($CJ:$CJ,$DF961+18),"")</f>
      </c>
      <c r="DD961">
        <f>IF($DG961&gt;=19,INDEX($CJ:$CJ,$DF961+19),"")</f>
      </c>
      <c r="DE961">
        <f>IF($DG961&gt;=20,INDEX($CJ:$CJ,$DF961+20),"")</f>
      </c>
      <c r="DF961">
        <f>IFERROR(MATCH($CI961,$CJ$2:$CJ$263,0)+1,0)</f>
      </c>
      <c r="DG961">
        <f>IFERROR(INDEX($CK$2:$CK$263,MATCH($CI961,$CJ$2:$CJ$263,0)),0)</f>
      </c>
      <c r="DH961">
        <f>IFERROR(INDEX($AO:$AO,MATCH($N961,$AN:$AN,0))&amp;"","")</f>
      </c>
      <c r="DL961">
        <f>IF($GO961&gt;=1,INDEX($DI:$DI,$GN961+1),"")</f>
      </c>
      <c r="DM961">
        <f>IF($GO961&gt;=2,INDEX($DI:$DI,$GN961+2),"")</f>
      </c>
      <c r="DN961">
        <f>IF($GO961&gt;=3,INDEX($DI:$DI,$GN961+3),"")</f>
      </c>
      <c r="DO961">
        <f>IF($GO961&gt;=4,INDEX($DI:$DI,$GN961+4),"")</f>
      </c>
      <c r="DP961">
        <f>IF($GO961&gt;=5,INDEX($DI:$DI,$GN961+5),"")</f>
      </c>
      <c r="DQ961">
        <f>IF($GO961&gt;=6,INDEX($DI:$DI,$GN961+6),"")</f>
      </c>
      <c r="DR961">
        <f>IF($GO961&gt;=7,INDEX($DI:$DI,$GN961+7),"")</f>
      </c>
      <c r="DS961">
        <f>IF($GO961&gt;=8,INDEX($DI:$DI,$GN961+8),"")</f>
      </c>
      <c r="DT961">
        <f>IF($GO961&gt;=9,INDEX($DI:$DI,$GN961+9),"")</f>
      </c>
      <c r="DU961">
        <f>IF($GO961&gt;=10,INDEX($DI:$DI,$GN961+10),"")</f>
      </c>
      <c r="DV961">
        <f>IF($GO961&gt;=11,INDEX($DI:$DI,$GN961+11),"")</f>
      </c>
      <c r="DW961">
        <f>IF($GO961&gt;=12,INDEX($DI:$DI,$GN961+12),"")</f>
      </c>
      <c r="DX961">
        <f>IF($GO961&gt;=13,INDEX($DI:$DI,$GN961+13),"")</f>
      </c>
      <c r="DY961">
        <f>IF($GO961&gt;=14,INDEX($DI:$DI,$GN961+14),"")</f>
      </c>
      <c r="DZ961">
        <f>IF($GO961&gt;=15,INDEX($DI:$DI,$GN961+15),"")</f>
      </c>
      <c r="EA961">
        <f>IF($GO961&gt;=16,INDEX($DI:$DI,$GN961+16),"")</f>
      </c>
      <c r="EB961">
        <f>IF($GO961&gt;=17,INDEX($DI:$DI,$GN961+17),"")</f>
      </c>
      <c r="EC961">
        <f>IF($GO961&gt;=18,INDEX($DI:$DI,$GN961+18),"")</f>
      </c>
      <c r="ED961">
        <f>IF($GO961&gt;=19,INDEX($DI:$DI,$GN961+19),"")</f>
      </c>
      <c r="EE961">
        <f>IF($GO961&gt;=20,INDEX($DI:$DI,$GN961+20),"")</f>
      </c>
      <c r="EF961">
        <f>IF($GO961&gt;=21,INDEX($DI:$DI,$GN961+21),"")</f>
      </c>
      <c r="EG961">
        <f>IF($GO961&gt;=22,INDEX($DI:$DI,$GN961+22),"")</f>
      </c>
      <c r="EH961">
        <f>IF($GO961&gt;=23,INDEX($DI:$DI,$GN961+23),"")</f>
      </c>
      <c r="EI961">
        <f>IF($GO961&gt;=24,INDEX($DI:$DI,$GN961+24),"")</f>
      </c>
      <c r="EJ961">
        <f>IF($GO961&gt;=25,INDEX($DI:$DI,$GN961+25),"")</f>
      </c>
      <c r="EK961">
        <f>IF($GO961&gt;=26,INDEX($DI:$DI,$GN961+26),"")</f>
      </c>
      <c r="EL961">
        <f>IF($GO961&gt;=27,INDEX($DI:$DI,$GN961+27),"")</f>
      </c>
      <c r="EM961">
        <f>IF($GO961&gt;=28,INDEX($DI:$DI,$GN961+28),"")</f>
      </c>
      <c r="EN961">
        <f>IF($GO961&gt;=29,INDEX($DI:$DI,$GN961+29),"")</f>
      </c>
      <c r="EO961">
        <f>IF($GO961&gt;=30,INDEX($DI:$DI,$GN961+30),"")</f>
      </c>
      <c r="EP961">
        <f>IF($GO961&gt;=31,INDEX($DI:$DI,$GN961+31),"")</f>
      </c>
      <c r="EQ961">
        <f>IF($GO961&gt;=32,INDEX($DI:$DI,$GN961+32),"")</f>
      </c>
      <c r="ER961">
        <f>IF($GO961&gt;=33,INDEX($DI:$DI,$GN961+33),"")</f>
      </c>
      <c r="ES961">
        <f>IF($GO961&gt;=34,INDEX($DI:$DI,$GN961+34),"")</f>
      </c>
      <c r="ET961">
        <f>IF($GO961&gt;=35,INDEX($DI:$DI,$GN961+35),"")</f>
      </c>
      <c r="EU961">
        <f>IF($GO961&gt;=36,INDEX($DI:$DI,$GN961+36),"")</f>
      </c>
      <c r="EV961">
        <f>IF($GO961&gt;=37,INDEX($DI:$DI,$GN961+37),"")</f>
      </c>
      <c r="EW961">
        <f>IF($GO961&gt;=38,INDEX($DI:$DI,$GN961+38),"")</f>
      </c>
      <c r="EX961">
        <f>IF($GO961&gt;=39,INDEX($DI:$DI,$GN961+39),"")</f>
      </c>
      <c r="EY961">
        <f>IF($GO961&gt;=40,INDEX($DI:$DI,$GN961+40),"")</f>
      </c>
      <c r="EZ961">
        <f>IF($GO961&gt;=1,INDEX($DJ:$DJ,$GN961+1),"")</f>
      </c>
      <c r="FA961">
        <f>IF($GO961&gt;=2,INDEX($DJ:$DJ,$GN961+2),"")</f>
      </c>
      <c r="FB961">
        <f>IF($GO961&gt;=3,INDEX($DJ:$DJ,$GN961+3),"")</f>
      </c>
      <c r="FC961">
        <f>IF($GO961&gt;=4,INDEX($DJ:$DJ,$GN961+4),"")</f>
      </c>
      <c r="FD961">
        <f>IF($GO961&gt;=5,INDEX($DJ:$DJ,$GN961+5),"")</f>
      </c>
      <c r="FE961">
        <f>IF($GO961&gt;=6,INDEX($DJ:$DJ,$GN961+6),"")</f>
      </c>
      <c r="FF961">
        <f>IF($GO961&gt;=7,INDEX($DJ:$DJ,$GN961+7),"")</f>
      </c>
      <c r="FG961">
        <f>IF($GO961&gt;=8,INDEX($DJ:$DJ,$GN961+8),"")</f>
      </c>
      <c r="FH961">
        <f>IF($GO961&gt;=9,INDEX($DJ:$DJ,$GN961+9),"")</f>
      </c>
      <c r="FI961">
        <f>IF($GO961&gt;=10,INDEX($DJ:$DJ,$GN961+10),"")</f>
      </c>
      <c r="FJ961">
        <f>IF($GO961&gt;=11,INDEX($DJ:$DJ,$GN961+11),"")</f>
      </c>
      <c r="FK961">
        <f>IF($GO961&gt;=12,INDEX($DJ:$DJ,$GN961+12),"")</f>
      </c>
      <c r="FL961">
        <f>IF($GO961&gt;=13,INDEX($DJ:$DJ,$GN961+13),"")</f>
      </c>
      <c r="FM961">
        <f>IF($GO961&gt;=14,INDEX($DJ:$DJ,$GN961+14),"")</f>
      </c>
      <c r="FN961">
        <f>IF($GO961&gt;=15,INDEX($DJ:$DJ,$GN961+15),"")</f>
      </c>
      <c r="FO961">
        <f>IF($GO961&gt;=16,INDEX($DJ:$DJ,$GN961+16),"")</f>
      </c>
      <c r="FP961">
        <f>IF($GO961&gt;=17,INDEX($DJ:$DJ,$GN961+17),"")</f>
      </c>
      <c r="FQ961">
        <f>IF($GO961&gt;=18,INDEX($DJ:$DJ,$GN961+18),"")</f>
      </c>
      <c r="FR961">
        <f>IF($GO961&gt;=19,INDEX($DJ:$DJ,$GN961+19),"")</f>
      </c>
      <c r="FS961">
        <f>IF($GO961&gt;=20,INDEX($DJ:$DJ,$GN961+20),"")</f>
      </c>
      <c r="FT961">
        <f>IF($GO961&gt;=21,INDEX($DJ:$DJ,$GN961+21),"")</f>
      </c>
      <c r="FU961">
        <f>IF($GO961&gt;=22,INDEX($DJ:$DJ,$GN961+22),"")</f>
      </c>
      <c r="FV961">
        <f>IF($GO961&gt;=23,INDEX($DJ:$DJ,$GN961+23),"")</f>
      </c>
      <c r="FW961">
        <f>IF($GO961&gt;=24,INDEX($DJ:$DJ,$GN961+24),"")</f>
      </c>
      <c r="FX961">
        <f>IF($GO961&gt;=25,INDEX($DJ:$DJ,$GN961+25),"")</f>
      </c>
      <c r="FY961">
        <f>IF($GO961&gt;=26,INDEX($DJ:$DJ,$GN961+26),"")</f>
      </c>
      <c r="FZ961">
        <f>IF($GO961&gt;=27,INDEX($DJ:$DJ,$GN961+27),"")</f>
      </c>
      <c r="GA961">
        <f>IF($GO961&gt;=28,INDEX($DJ:$DJ,$GN961+28),"")</f>
      </c>
      <c r="GB961">
        <f>IF($GO961&gt;=29,INDEX($DJ:$DJ,$GN961+29),"")</f>
      </c>
      <c r="GC961">
        <f>IF($GO961&gt;=30,INDEX($DJ:$DJ,$GN961+30),"")</f>
      </c>
      <c r="GD961">
        <f>IF($GO961&gt;=31,INDEX($DJ:$DJ,$GN961+31),"")</f>
      </c>
      <c r="GE961">
        <f>IF($GO961&gt;=32,INDEX($DJ:$DJ,$GN961+32),"")</f>
      </c>
      <c r="GF961">
        <f>IF($GO961&gt;=33,INDEX($DJ:$DJ,$GN961+33),"")</f>
      </c>
      <c r="GG961">
        <f>IF($GO961&gt;=34,INDEX($DJ:$DJ,$GN961+34),"")</f>
      </c>
      <c r="GH961">
        <f>IF($GO961&gt;=35,INDEX($DJ:$DJ,$GN961+35),"")</f>
      </c>
      <c r="GI961">
        <f>IF($GO961&gt;=36,INDEX($DJ:$DJ,$GN961+36),"")</f>
      </c>
      <c r="GJ961">
        <f>IF($GO961&gt;=37,INDEX($DJ:$DJ,$GN961+37),"")</f>
      </c>
      <c r="GK961">
        <f>IF($GO961&gt;=38,INDEX($DJ:$DJ,$GN961+38),"")</f>
      </c>
      <c r="GL961">
        <f>IF($GO961&gt;=39,INDEX($DJ:$DJ,$GN961+39),"")</f>
      </c>
      <c r="GM961">
        <f>IF($GO961&gt;=40,INDEX($DJ:$DJ,$GN961+40),"")</f>
      </c>
      <c r="GN961">
        <f>IFERROR(MATCH($DH961,$DI$2:$DI$148,0)+1,0)</f>
      </c>
      <c r="GO961">
        <f>IFERROR(INDEX($DK$2:$DK$148,MATCH($DH961,$DI$2:$DI$148,0)),0)</f>
      </c>
      <c r="GP961">
        <f>IFERROR(MATCH($Y961,$DL$961:$EY$961,0),0)</f>
      </c>
      <c r="GQ961">
        <f>IF($GP961&gt;0,INDEX($EZ$961:$GM$961,$GP961),"")</f>
      </c>
      <c r="GT961">
        <f>IF($JC961&gt;=1,INDEX($GR:$GR,$JB961+1),"")</f>
      </c>
      <c r="GU961">
        <f>IF($JC961&gt;=2,INDEX($GR:$GR,$JB961+2),"")</f>
      </c>
      <c r="GV961">
        <f>IF($JC961&gt;=3,INDEX($GR:$GR,$JB961+3),"")</f>
      </c>
      <c r="GW961">
        <f>IF($JC961&gt;=4,INDEX($GR:$GR,$JB961+4),"")</f>
      </c>
      <c r="GX961">
        <f>IF($JC961&gt;=5,INDEX($GR:$GR,$JB961+5),"")</f>
      </c>
      <c r="GY961">
        <f>IF($JC961&gt;=6,INDEX($GR:$GR,$JB961+6),"")</f>
      </c>
      <c r="GZ961">
        <f>IF($JC961&gt;=7,INDEX($GR:$GR,$JB961+7),"")</f>
      </c>
      <c r="HA961">
        <f>IF($JC961&gt;=8,INDEX($GR:$GR,$JB961+8),"")</f>
      </c>
      <c r="HB961">
        <f>IF($JC961&gt;=9,INDEX($GR:$GR,$JB961+9),"")</f>
      </c>
      <c r="HC961">
        <f>IF($JC961&gt;=10,INDEX($GR:$GR,$JB961+10),"")</f>
      </c>
      <c r="HD961">
        <f>IF($JC961&gt;=11,INDEX($GR:$GR,$JB961+11),"")</f>
      </c>
      <c r="HE961">
        <f>IF($JC961&gt;=12,INDEX($GR:$GR,$JB961+12),"")</f>
      </c>
      <c r="HF961">
        <f>IF($JC961&gt;=13,INDEX($GR:$GR,$JB961+13),"")</f>
      </c>
      <c r="HG961">
        <f>IF($JC961&gt;=14,INDEX($GR:$GR,$JB961+14),"")</f>
      </c>
      <c r="HH961">
        <f>IF($JC961&gt;=15,INDEX($GR:$GR,$JB961+15),"")</f>
      </c>
      <c r="HI961">
        <f>IF($JC961&gt;=16,INDEX($GR:$GR,$JB961+16),"")</f>
      </c>
      <c r="HJ961">
        <f>IF($JC961&gt;=17,INDEX($GR:$GR,$JB961+17),"")</f>
      </c>
      <c r="HK961">
        <f>IF($JC961&gt;=18,INDEX($GR:$GR,$JB961+18),"")</f>
      </c>
      <c r="HL961">
        <f>IF($JC961&gt;=19,INDEX($GR:$GR,$JB961+19),"")</f>
      </c>
      <c r="HM961">
        <f>IF($JC961&gt;=20,INDEX($GR:$GR,$JB961+20),"")</f>
      </c>
      <c r="HN961">
        <f>IF($JC961&gt;=21,INDEX($GR:$GR,$JB961+21),"")</f>
      </c>
      <c r="HO961">
        <f>IF($JC961&gt;=22,INDEX($GR:$GR,$JB961+22),"")</f>
      </c>
      <c r="HP961">
        <f>IF($JC961&gt;=23,INDEX($GR:$GR,$JB961+23),"")</f>
      </c>
      <c r="HQ961">
        <f>IF($JC961&gt;=24,INDEX($GR:$GR,$JB961+24),"")</f>
      </c>
      <c r="HR961">
        <f>IF($JC961&gt;=25,INDEX($GR:$GR,$JB961+25),"")</f>
      </c>
      <c r="HS961">
        <f>IF($JC961&gt;=26,INDEX($GR:$GR,$JB961+26),"")</f>
      </c>
      <c r="HT961">
        <f>IF($JC961&gt;=27,INDEX($GR:$GR,$JB961+27),"")</f>
      </c>
      <c r="HU961">
        <f>IF($JC961&gt;=28,INDEX($GR:$GR,$JB961+28),"")</f>
      </c>
      <c r="HV961">
        <f>IF($JC961&gt;=29,INDEX($GR:$GR,$JB961+29),"")</f>
      </c>
      <c r="HW961">
        <f>IF($JC961&gt;=30,INDEX($GR:$GR,$JB961+30),"")</f>
      </c>
      <c r="HX961">
        <f>IF($JC961&gt;=31,INDEX($GR:$GR,$JB961+31),"")</f>
      </c>
      <c r="HY961">
        <f>IF($JC961&gt;=32,INDEX($GR:$GR,$JB961+32),"")</f>
      </c>
      <c r="HZ961">
        <f>IF($JC961&gt;=33,INDEX($GR:$GR,$JB961+33),"")</f>
      </c>
      <c r="IA961">
        <f>IF($JC961&gt;=34,INDEX($GR:$GR,$JB961+34),"")</f>
      </c>
      <c r="IB961">
        <f>IF($JC961&gt;=35,INDEX($GR:$GR,$JB961+35),"")</f>
      </c>
      <c r="IC961">
        <f>IF($JC961&gt;=36,INDEX($GR:$GR,$JB961+36),"")</f>
      </c>
      <c r="ID961">
        <f>IF($JC961&gt;=37,INDEX($GR:$GR,$JB961+37),"")</f>
      </c>
      <c r="IE961">
        <f>IF($JC961&gt;=38,INDEX($GR:$GR,$JB961+38),"")</f>
      </c>
      <c r="IF961">
        <f>IF($JC961&gt;=39,INDEX($GR:$GR,$JB961+39),"")</f>
      </c>
      <c r="IG961">
        <f>IF($JC961&gt;=40,INDEX($GR:$GR,$JB961+40),"")</f>
      </c>
      <c r="IH961">
        <f>IF($JC961&gt;=41,INDEX($GR:$GR,$JB961+41),"")</f>
      </c>
      <c r="II961">
        <f>IF($JC961&gt;=42,INDEX($GR:$GR,$JB961+42),"")</f>
      </c>
      <c r="IJ961">
        <f>IF($JC961&gt;=43,INDEX($GR:$GR,$JB961+43),"")</f>
      </c>
      <c r="IK961">
        <f>IF($JC961&gt;=44,INDEX($GR:$GR,$JB961+44),"")</f>
      </c>
      <c r="IL961">
        <f>IF($JC961&gt;=45,INDEX($GR:$GR,$JB961+45),"")</f>
      </c>
      <c r="IM961">
        <f>IF($JC961&gt;=46,INDEX($GR:$GR,$JB961+46),"")</f>
      </c>
      <c r="IN961">
        <f>IF($JC961&gt;=47,INDEX($GR:$GR,$JB961+47),"")</f>
      </c>
      <c r="IO961">
        <f>IF($JC961&gt;=48,INDEX($GR:$GR,$JB961+48),"")</f>
      </c>
      <c r="IP961">
        <f>IF($JC961&gt;=49,INDEX($GR:$GR,$JB961+49),"")</f>
      </c>
      <c r="IQ961">
        <f>IF($JC961&gt;=50,INDEX($GR:$GR,$JB961+50),"")</f>
      </c>
      <c r="IR961">
        <f>IF($JC961&gt;=51,INDEX($GR:$GR,$JB961+51),"")</f>
      </c>
      <c r="IS961">
        <f>IF($JC961&gt;=52,INDEX($GR:$GR,$JB961+52),"")</f>
      </c>
      <c r="IT961">
        <f>IF($JC961&gt;=53,INDEX($GR:$GR,$JB961+53),"")</f>
      </c>
      <c r="IU961">
        <f>IF($JC961&gt;=54,INDEX($GR:$GR,$JB961+54),"")</f>
      </c>
      <c r="IV961">
        <f>IF($JC961&gt;=55,INDEX($GR:$GR,$JB961+55),"")</f>
      </c>
      <c r="IW961">
        <f>IF($JC961&gt;=56,INDEX($GR:$GR,$JB961+56),"")</f>
      </c>
      <c r="IX961">
        <f>IF($JC961&gt;=57,INDEX($GR:$GR,$JB961+57),"")</f>
      </c>
      <c r="IY961">
        <f>IF($JC961&gt;=58,INDEX($GR:$GR,$JB961+58),"")</f>
      </c>
      <c r="IZ961">
        <f>IF($JC961&gt;=59,INDEX($GR:$GR,$JB961+59),"")</f>
      </c>
      <c r="JA961">
        <f>IF($JC961&gt;=60,INDEX($GR:$GR,$JB961+60),"")</f>
      </c>
      <c r="JB961">
        <f>IFERROR(MATCH($GQ961,$GR$2:$GR$324,0)+1,0)</f>
      </c>
      <c r="JC961">
        <f>IFERROR(INDEX($GS$2:$GS$324,MATCH($GQ961,$GR$2:$GR$324,0)),0)</f>
      </c>
      <c r="JD961" t="s">
        <v>40</v>
      </c>
      <c r="JE961" t="s">
        <v>40</v>
      </c>
    </row>
    <row r="962" spans="1:265" x14ac:dyDescent="0.25">
      <c r="Q962">
        <f>IF(OR($T962="",$P962=""),"",IFERROR($T962/$P962,0))</f>
      </c>
      <c r="R962">
        <f>IF($T962="","",
SUM($S962,$U962,$Z962,$V962,$X962)*
(1-IF($AA962="",0,VALUE($AA962)/100)))</f>
      </c>
      <c r="S962">
        <f>IF($T962="","",$T962)</f>
      </c>
      <c r="U962">
        <f>IF($T962="","",
IF($N962="","",
IF(ISNUMBER(SEARCH("exempt",LOWER($N962))),0,
$T962*(VALUE(SUBSTITUTE($N962,"%",""))/100))))</f>
      </c>
      <c r="AB962">
        <f>IFERROR(IF(FIND(" - ",$K962)&gt;0,MID($K962,FIND(" - ",$K962)+3,LEN($K962)),""),"")</f>
      </c>
      <c r="AK962" t="s">
        <v>1549</v>
      </c>
      <c r="AP962">
        <f>IFERROR(LEFT($K962,FIND(" - ",$K962)-1),$K962)</f>
      </c>
      <c r="AS962">
        <f>IF($CH962&gt;=1,INDEX($AQ:$AQ,$CG962+1),"")</f>
      </c>
      <c r="AT962">
        <f>IF($CH962&gt;=2,INDEX($AQ:$AQ,$CG962+2),"")</f>
      </c>
      <c r="AU962">
        <f>IF($CH962&gt;=3,INDEX($AQ:$AQ,$CG962+3),"")</f>
      </c>
      <c r="AV962">
        <f>IF($CH962&gt;=4,INDEX($AQ:$AQ,$CG962+4),"")</f>
      </c>
      <c r="AW962">
        <f>IF($CH962&gt;=5,INDEX($AQ:$AQ,$CG962+5),"")</f>
      </c>
      <c r="AX962">
        <f>IF($CH962&gt;=6,INDEX($AQ:$AQ,$CG962+6),"")</f>
      </c>
      <c r="AY962">
        <f>IF($CH962&gt;=7,INDEX($AQ:$AQ,$CG962+7),"")</f>
      </c>
      <c r="AZ962">
        <f>IF($CH962&gt;=8,INDEX($AQ:$AQ,$CG962+8),"")</f>
      </c>
      <c r="BA962">
        <f>IF($CH962&gt;=9,INDEX($AQ:$AQ,$CG962+9),"")</f>
      </c>
      <c r="BB962">
        <f>IF($CH962&gt;=10,INDEX($AQ:$AQ,$CG962+10),"")</f>
      </c>
      <c r="BC962">
        <f>IF($CH962&gt;=11,INDEX($AQ:$AQ,$CG962+11),"")</f>
      </c>
      <c r="BD962">
        <f>IF($CH962&gt;=12,INDEX($AQ:$AQ,$CG962+12),"")</f>
      </c>
      <c r="BE962">
        <f>IF($CH962&gt;=13,INDEX($AQ:$AQ,$CG962+13),"")</f>
      </c>
      <c r="BF962">
        <f>IF($CH962&gt;=14,INDEX($AQ:$AQ,$CG962+14),"")</f>
      </c>
      <c r="BG962">
        <f>IF($CH962&gt;=15,INDEX($AQ:$AQ,$CG962+15),"")</f>
      </c>
      <c r="BH962">
        <f>IF($CH962&gt;=16,INDEX($AQ:$AQ,$CG962+16),"")</f>
      </c>
      <c r="BI962">
        <f>IF($CH962&gt;=17,INDEX($AQ:$AQ,$CG962+17),"")</f>
      </c>
      <c r="BJ962">
        <f>IF($CH962&gt;=18,INDEX($AQ:$AQ,$CG962+18),"")</f>
      </c>
      <c r="BK962">
        <f>IF($CH962&gt;=19,INDEX($AQ:$AQ,$CG962+19),"")</f>
      </c>
      <c r="BL962">
        <f>IF($CH962&gt;=20,INDEX($AQ:$AQ,$CG962+20),"")</f>
      </c>
      <c r="BM962">
        <f>IF($CH962&gt;=21,INDEX($AQ:$AQ,$CG962+21),"")</f>
      </c>
      <c r="BN962">
        <f>IF($CH962&gt;=22,INDEX($AQ:$AQ,$CG962+22),"")</f>
      </c>
      <c r="BO962">
        <f>IF($CH962&gt;=23,INDEX($AQ:$AQ,$CG962+23),"")</f>
      </c>
      <c r="BP962">
        <f>IF($CH962&gt;=24,INDEX($AQ:$AQ,$CG962+24),"")</f>
      </c>
      <c r="BQ962">
        <f>IF($CH962&gt;=25,INDEX($AQ:$AQ,$CG962+25),"")</f>
      </c>
      <c r="BR962">
        <f>IF($CH962&gt;=26,INDEX($AQ:$AQ,$CG962+26),"")</f>
      </c>
      <c r="BS962">
        <f>IF($CH962&gt;=27,INDEX($AQ:$AQ,$CG962+27),"")</f>
      </c>
      <c r="BT962">
        <f>IF($CH962&gt;=28,INDEX($AQ:$AQ,$CG962+28),"")</f>
      </c>
      <c r="BU962">
        <f>IF($CH962&gt;=29,INDEX($AQ:$AQ,$CG962+29),"")</f>
      </c>
      <c r="BV962">
        <f>IF($CH962&gt;=30,INDEX($AQ:$AQ,$CG962+30),"")</f>
      </c>
      <c r="BW962">
        <f>IF($CH962&gt;=31,INDEX($AQ:$AQ,$CG962+31),"")</f>
      </c>
      <c r="BX962">
        <f>IF($CH962&gt;=32,INDEX($AQ:$AQ,$CG962+32),"")</f>
      </c>
      <c r="BY962">
        <f>IF($CH962&gt;=33,INDEX($AQ:$AQ,$CG962+33),"")</f>
      </c>
      <c r="BZ962">
        <f>IF($CH962&gt;=34,INDEX($AQ:$AQ,$CG962+34),"")</f>
      </c>
      <c r="CA962">
        <f>IF($CH962&gt;=35,INDEX($AQ:$AQ,$CG962+35),"")</f>
      </c>
      <c r="CB962">
        <f>IF($CH962&gt;=36,INDEX($AQ:$AQ,$CG962+36),"")</f>
      </c>
      <c r="CC962">
        <f>IF($CH962&gt;=37,INDEX($AQ:$AQ,$CG962+37),"")</f>
      </c>
      <c r="CD962">
        <f>IF($CH962&gt;=38,INDEX($AQ:$AQ,$CG962+38),"")</f>
      </c>
      <c r="CE962">
        <f>IF($CH962&gt;=39,INDEX($AQ:$AQ,$CG962+39),"")</f>
      </c>
      <c r="CF962">
        <f>IF($CH962&gt;=40,INDEX($AQ:$AQ,$CG962+40),"")</f>
      </c>
      <c r="CG962">
        <f>IFERROR(MATCH($AP962,$AQ$2:$AQ$134,0)+1,0)</f>
      </c>
      <c r="CH962">
        <f>IFERROR(INDEX($AR$2:$AR$134,MATCH($AP962,$AQ$2:$AQ$134,0)),0)</f>
      </c>
      <c r="CI962">
        <f>IFERROR(LEFT($L962,FIND(" - ",$L962)-1),$L962)</f>
      </c>
      <c r="CL962">
        <f>IF($DG962&gt;=1,INDEX($CJ:$CJ,$DF962+1),"")</f>
      </c>
      <c r="CM962">
        <f>IF($DG962&gt;=2,INDEX($CJ:$CJ,$DF962+2),"")</f>
      </c>
      <c r="CN962">
        <f>IF($DG962&gt;=3,INDEX($CJ:$CJ,$DF962+3),"")</f>
      </c>
      <c r="CO962">
        <f>IF($DG962&gt;=4,INDEX($CJ:$CJ,$DF962+4),"")</f>
      </c>
      <c r="CP962">
        <f>IF($DG962&gt;=5,INDEX($CJ:$CJ,$DF962+5),"")</f>
      </c>
      <c r="CQ962">
        <f>IF($DG962&gt;=6,INDEX($CJ:$CJ,$DF962+6),"")</f>
      </c>
      <c r="CR962">
        <f>IF($DG962&gt;=7,INDEX($CJ:$CJ,$DF962+7),"")</f>
      </c>
      <c r="CS962">
        <f>IF($DG962&gt;=8,INDEX($CJ:$CJ,$DF962+8),"")</f>
      </c>
      <c r="CT962">
        <f>IF($DG962&gt;=9,INDEX($CJ:$CJ,$DF962+9),"")</f>
      </c>
      <c r="CU962">
        <f>IF($DG962&gt;=10,INDEX($CJ:$CJ,$DF962+10),"")</f>
      </c>
      <c r="CV962">
        <f>IF($DG962&gt;=11,INDEX($CJ:$CJ,$DF962+11),"")</f>
      </c>
      <c r="CW962">
        <f>IF($DG962&gt;=12,INDEX($CJ:$CJ,$DF962+12),"")</f>
      </c>
      <c r="CX962">
        <f>IF($DG962&gt;=13,INDEX($CJ:$CJ,$DF962+13),"")</f>
      </c>
      <c r="CY962">
        <f>IF($DG962&gt;=14,INDEX($CJ:$CJ,$DF962+14),"")</f>
      </c>
      <c r="CZ962">
        <f>IF($DG962&gt;=15,INDEX($CJ:$CJ,$DF962+15),"")</f>
      </c>
      <c r="DA962">
        <f>IF($DG962&gt;=16,INDEX($CJ:$CJ,$DF962+16),"")</f>
      </c>
      <c r="DB962">
        <f>IF($DG962&gt;=17,INDEX($CJ:$CJ,$DF962+17),"")</f>
      </c>
      <c r="DC962">
        <f>IF($DG962&gt;=18,INDEX($CJ:$CJ,$DF962+18),"")</f>
      </c>
      <c r="DD962">
        <f>IF($DG962&gt;=19,INDEX($CJ:$CJ,$DF962+19),"")</f>
      </c>
      <c r="DE962">
        <f>IF($DG962&gt;=20,INDEX($CJ:$CJ,$DF962+20),"")</f>
      </c>
      <c r="DF962">
        <f>IFERROR(MATCH($CI962,$CJ$2:$CJ$263,0)+1,0)</f>
      </c>
      <c r="DG962">
        <f>IFERROR(INDEX($CK$2:$CK$263,MATCH($CI962,$CJ$2:$CJ$263,0)),0)</f>
      </c>
      <c r="DH962">
        <f>IFERROR(INDEX($AO:$AO,MATCH($N962,$AN:$AN,0))&amp;"","")</f>
      </c>
      <c r="DL962">
        <f>IF($GO962&gt;=1,INDEX($DI:$DI,$GN962+1),"")</f>
      </c>
      <c r="DM962">
        <f>IF($GO962&gt;=2,INDEX($DI:$DI,$GN962+2),"")</f>
      </c>
      <c r="DN962">
        <f>IF($GO962&gt;=3,INDEX($DI:$DI,$GN962+3),"")</f>
      </c>
      <c r="DO962">
        <f>IF($GO962&gt;=4,INDEX($DI:$DI,$GN962+4),"")</f>
      </c>
      <c r="DP962">
        <f>IF($GO962&gt;=5,INDEX($DI:$DI,$GN962+5),"")</f>
      </c>
      <c r="DQ962">
        <f>IF($GO962&gt;=6,INDEX($DI:$DI,$GN962+6),"")</f>
      </c>
      <c r="DR962">
        <f>IF($GO962&gt;=7,INDEX($DI:$DI,$GN962+7),"")</f>
      </c>
      <c r="DS962">
        <f>IF($GO962&gt;=8,INDEX($DI:$DI,$GN962+8),"")</f>
      </c>
      <c r="DT962">
        <f>IF($GO962&gt;=9,INDEX($DI:$DI,$GN962+9),"")</f>
      </c>
      <c r="DU962">
        <f>IF($GO962&gt;=10,INDEX($DI:$DI,$GN962+10),"")</f>
      </c>
      <c r="DV962">
        <f>IF($GO962&gt;=11,INDEX($DI:$DI,$GN962+11),"")</f>
      </c>
      <c r="DW962">
        <f>IF($GO962&gt;=12,INDEX($DI:$DI,$GN962+12),"")</f>
      </c>
      <c r="DX962">
        <f>IF($GO962&gt;=13,INDEX($DI:$DI,$GN962+13),"")</f>
      </c>
      <c r="DY962">
        <f>IF($GO962&gt;=14,INDEX($DI:$DI,$GN962+14),"")</f>
      </c>
      <c r="DZ962">
        <f>IF($GO962&gt;=15,INDEX($DI:$DI,$GN962+15),"")</f>
      </c>
      <c r="EA962">
        <f>IF($GO962&gt;=16,INDEX($DI:$DI,$GN962+16),"")</f>
      </c>
      <c r="EB962">
        <f>IF($GO962&gt;=17,INDEX($DI:$DI,$GN962+17),"")</f>
      </c>
      <c r="EC962">
        <f>IF($GO962&gt;=18,INDEX($DI:$DI,$GN962+18),"")</f>
      </c>
      <c r="ED962">
        <f>IF($GO962&gt;=19,INDEX($DI:$DI,$GN962+19),"")</f>
      </c>
      <c r="EE962">
        <f>IF($GO962&gt;=20,INDEX($DI:$DI,$GN962+20),"")</f>
      </c>
      <c r="EF962">
        <f>IF($GO962&gt;=21,INDEX($DI:$DI,$GN962+21),"")</f>
      </c>
      <c r="EG962">
        <f>IF($GO962&gt;=22,INDEX($DI:$DI,$GN962+22),"")</f>
      </c>
      <c r="EH962">
        <f>IF($GO962&gt;=23,INDEX($DI:$DI,$GN962+23),"")</f>
      </c>
      <c r="EI962">
        <f>IF($GO962&gt;=24,INDEX($DI:$DI,$GN962+24),"")</f>
      </c>
      <c r="EJ962">
        <f>IF($GO962&gt;=25,INDEX($DI:$DI,$GN962+25),"")</f>
      </c>
      <c r="EK962">
        <f>IF($GO962&gt;=26,INDEX($DI:$DI,$GN962+26),"")</f>
      </c>
      <c r="EL962">
        <f>IF($GO962&gt;=27,INDEX($DI:$DI,$GN962+27),"")</f>
      </c>
      <c r="EM962">
        <f>IF($GO962&gt;=28,INDEX($DI:$DI,$GN962+28),"")</f>
      </c>
      <c r="EN962">
        <f>IF($GO962&gt;=29,INDEX($DI:$DI,$GN962+29),"")</f>
      </c>
      <c r="EO962">
        <f>IF($GO962&gt;=30,INDEX($DI:$DI,$GN962+30),"")</f>
      </c>
      <c r="EP962">
        <f>IF($GO962&gt;=31,INDEX($DI:$DI,$GN962+31),"")</f>
      </c>
      <c r="EQ962">
        <f>IF($GO962&gt;=32,INDEX($DI:$DI,$GN962+32),"")</f>
      </c>
      <c r="ER962">
        <f>IF($GO962&gt;=33,INDEX($DI:$DI,$GN962+33),"")</f>
      </c>
      <c r="ES962">
        <f>IF($GO962&gt;=34,INDEX($DI:$DI,$GN962+34),"")</f>
      </c>
      <c r="ET962">
        <f>IF($GO962&gt;=35,INDEX($DI:$DI,$GN962+35),"")</f>
      </c>
      <c r="EU962">
        <f>IF($GO962&gt;=36,INDEX($DI:$DI,$GN962+36),"")</f>
      </c>
      <c r="EV962">
        <f>IF($GO962&gt;=37,INDEX($DI:$DI,$GN962+37),"")</f>
      </c>
      <c r="EW962">
        <f>IF($GO962&gt;=38,INDEX($DI:$DI,$GN962+38),"")</f>
      </c>
      <c r="EX962">
        <f>IF($GO962&gt;=39,INDEX($DI:$DI,$GN962+39),"")</f>
      </c>
      <c r="EY962">
        <f>IF($GO962&gt;=40,INDEX($DI:$DI,$GN962+40),"")</f>
      </c>
      <c r="EZ962">
        <f>IF($GO962&gt;=1,INDEX($DJ:$DJ,$GN962+1),"")</f>
      </c>
      <c r="FA962">
        <f>IF($GO962&gt;=2,INDEX($DJ:$DJ,$GN962+2),"")</f>
      </c>
      <c r="FB962">
        <f>IF($GO962&gt;=3,INDEX($DJ:$DJ,$GN962+3),"")</f>
      </c>
      <c r="FC962">
        <f>IF($GO962&gt;=4,INDEX($DJ:$DJ,$GN962+4),"")</f>
      </c>
      <c r="FD962">
        <f>IF($GO962&gt;=5,INDEX($DJ:$DJ,$GN962+5),"")</f>
      </c>
      <c r="FE962">
        <f>IF($GO962&gt;=6,INDEX($DJ:$DJ,$GN962+6),"")</f>
      </c>
      <c r="FF962">
        <f>IF($GO962&gt;=7,INDEX($DJ:$DJ,$GN962+7),"")</f>
      </c>
      <c r="FG962">
        <f>IF($GO962&gt;=8,INDEX($DJ:$DJ,$GN962+8),"")</f>
      </c>
      <c r="FH962">
        <f>IF($GO962&gt;=9,INDEX($DJ:$DJ,$GN962+9),"")</f>
      </c>
      <c r="FI962">
        <f>IF($GO962&gt;=10,INDEX($DJ:$DJ,$GN962+10),"")</f>
      </c>
      <c r="FJ962">
        <f>IF($GO962&gt;=11,INDEX($DJ:$DJ,$GN962+11),"")</f>
      </c>
      <c r="FK962">
        <f>IF($GO962&gt;=12,INDEX($DJ:$DJ,$GN962+12),"")</f>
      </c>
      <c r="FL962">
        <f>IF($GO962&gt;=13,INDEX($DJ:$DJ,$GN962+13),"")</f>
      </c>
      <c r="FM962">
        <f>IF($GO962&gt;=14,INDEX($DJ:$DJ,$GN962+14),"")</f>
      </c>
      <c r="FN962">
        <f>IF($GO962&gt;=15,INDEX($DJ:$DJ,$GN962+15),"")</f>
      </c>
      <c r="FO962">
        <f>IF($GO962&gt;=16,INDEX($DJ:$DJ,$GN962+16),"")</f>
      </c>
      <c r="FP962">
        <f>IF($GO962&gt;=17,INDEX($DJ:$DJ,$GN962+17),"")</f>
      </c>
      <c r="FQ962">
        <f>IF($GO962&gt;=18,INDEX($DJ:$DJ,$GN962+18),"")</f>
      </c>
      <c r="FR962">
        <f>IF($GO962&gt;=19,INDEX($DJ:$DJ,$GN962+19),"")</f>
      </c>
      <c r="FS962">
        <f>IF($GO962&gt;=20,INDEX($DJ:$DJ,$GN962+20),"")</f>
      </c>
      <c r="FT962">
        <f>IF($GO962&gt;=21,INDEX($DJ:$DJ,$GN962+21),"")</f>
      </c>
      <c r="FU962">
        <f>IF($GO962&gt;=22,INDEX($DJ:$DJ,$GN962+22),"")</f>
      </c>
      <c r="FV962">
        <f>IF($GO962&gt;=23,INDEX($DJ:$DJ,$GN962+23),"")</f>
      </c>
      <c r="FW962">
        <f>IF($GO962&gt;=24,INDEX($DJ:$DJ,$GN962+24),"")</f>
      </c>
      <c r="FX962">
        <f>IF($GO962&gt;=25,INDEX($DJ:$DJ,$GN962+25),"")</f>
      </c>
      <c r="FY962">
        <f>IF($GO962&gt;=26,INDEX($DJ:$DJ,$GN962+26),"")</f>
      </c>
      <c r="FZ962">
        <f>IF($GO962&gt;=27,INDEX($DJ:$DJ,$GN962+27),"")</f>
      </c>
      <c r="GA962">
        <f>IF($GO962&gt;=28,INDEX($DJ:$DJ,$GN962+28),"")</f>
      </c>
      <c r="GB962">
        <f>IF($GO962&gt;=29,INDEX($DJ:$DJ,$GN962+29),"")</f>
      </c>
      <c r="GC962">
        <f>IF($GO962&gt;=30,INDEX($DJ:$DJ,$GN962+30),"")</f>
      </c>
      <c r="GD962">
        <f>IF($GO962&gt;=31,INDEX($DJ:$DJ,$GN962+31),"")</f>
      </c>
      <c r="GE962">
        <f>IF($GO962&gt;=32,INDEX($DJ:$DJ,$GN962+32),"")</f>
      </c>
      <c r="GF962">
        <f>IF($GO962&gt;=33,INDEX($DJ:$DJ,$GN962+33),"")</f>
      </c>
      <c r="GG962">
        <f>IF($GO962&gt;=34,INDEX($DJ:$DJ,$GN962+34),"")</f>
      </c>
      <c r="GH962">
        <f>IF($GO962&gt;=35,INDEX($DJ:$DJ,$GN962+35),"")</f>
      </c>
      <c r="GI962">
        <f>IF($GO962&gt;=36,INDEX($DJ:$DJ,$GN962+36),"")</f>
      </c>
      <c r="GJ962">
        <f>IF($GO962&gt;=37,INDEX($DJ:$DJ,$GN962+37),"")</f>
      </c>
      <c r="GK962">
        <f>IF($GO962&gt;=38,INDEX($DJ:$DJ,$GN962+38),"")</f>
      </c>
      <c r="GL962">
        <f>IF($GO962&gt;=39,INDEX($DJ:$DJ,$GN962+39),"")</f>
      </c>
      <c r="GM962">
        <f>IF($GO962&gt;=40,INDEX($DJ:$DJ,$GN962+40),"")</f>
      </c>
      <c r="GN962">
        <f>IFERROR(MATCH($DH962,$DI$2:$DI$148,0)+1,0)</f>
      </c>
      <c r="GO962">
        <f>IFERROR(INDEX($DK$2:$DK$148,MATCH($DH962,$DI$2:$DI$148,0)),0)</f>
      </c>
      <c r="GP962">
        <f>IFERROR(MATCH($Y962,$DL$962:$EY$962,0),0)</f>
      </c>
      <c r="GQ962">
        <f>IF($GP962&gt;0,INDEX($EZ$962:$GM$962,$GP962),"")</f>
      </c>
      <c r="GT962">
        <f>IF($JC962&gt;=1,INDEX($GR:$GR,$JB962+1),"")</f>
      </c>
      <c r="GU962">
        <f>IF($JC962&gt;=2,INDEX($GR:$GR,$JB962+2),"")</f>
      </c>
      <c r="GV962">
        <f>IF($JC962&gt;=3,INDEX($GR:$GR,$JB962+3),"")</f>
      </c>
      <c r="GW962">
        <f>IF($JC962&gt;=4,INDEX($GR:$GR,$JB962+4),"")</f>
      </c>
      <c r="GX962">
        <f>IF($JC962&gt;=5,INDEX($GR:$GR,$JB962+5),"")</f>
      </c>
      <c r="GY962">
        <f>IF($JC962&gt;=6,INDEX($GR:$GR,$JB962+6),"")</f>
      </c>
      <c r="GZ962">
        <f>IF($JC962&gt;=7,INDEX($GR:$GR,$JB962+7),"")</f>
      </c>
      <c r="HA962">
        <f>IF($JC962&gt;=8,INDEX($GR:$GR,$JB962+8),"")</f>
      </c>
      <c r="HB962">
        <f>IF($JC962&gt;=9,INDEX($GR:$GR,$JB962+9),"")</f>
      </c>
      <c r="HC962">
        <f>IF($JC962&gt;=10,INDEX($GR:$GR,$JB962+10),"")</f>
      </c>
      <c r="HD962">
        <f>IF($JC962&gt;=11,INDEX($GR:$GR,$JB962+11),"")</f>
      </c>
      <c r="HE962">
        <f>IF($JC962&gt;=12,INDEX($GR:$GR,$JB962+12),"")</f>
      </c>
      <c r="HF962">
        <f>IF($JC962&gt;=13,INDEX($GR:$GR,$JB962+13),"")</f>
      </c>
      <c r="HG962">
        <f>IF($JC962&gt;=14,INDEX($GR:$GR,$JB962+14),"")</f>
      </c>
      <c r="HH962">
        <f>IF($JC962&gt;=15,INDEX($GR:$GR,$JB962+15),"")</f>
      </c>
      <c r="HI962">
        <f>IF($JC962&gt;=16,INDEX($GR:$GR,$JB962+16),"")</f>
      </c>
      <c r="HJ962">
        <f>IF($JC962&gt;=17,INDEX($GR:$GR,$JB962+17),"")</f>
      </c>
      <c r="HK962">
        <f>IF($JC962&gt;=18,INDEX($GR:$GR,$JB962+18),"")</f>
      </c>
      <c r="HL962">
        <f>IF($JC962&gt;=19,INDEX($GR:$GR,$JB962+19),"")</f>
      </c>
      <c r="HM962">
        <f>IF($JC962&gt;=20,INDEX($GR:$GR,$JB962+20),"")</f>
      </c>
      <c r="HN962">
        <f>IF($JC962&gt;=21,INDEX($GR:$GR,$JB962+21),"")</f>
      </c>
      <c r="HO962">
        <f>IF($JC962&gt;=22,INDEX($GR:$GR,$JB962+22),"")</f>
      </c>
      <c r="HP962">
        <f>IF($JC962&gt;=23,INDEX($GR:$GR,$JB962+23),"")</f>
      </c>
      <c r="HQ962">
        <f>IF($JC962&gt;=24,INDEX($GR:$GR,$JB962+24),"")</f>
      </c>
      <c r="HR962">
        <f>IF($JC962&gt;=25,INDEX($GR:$GR,$JB962+25),"")</f>
      </c>
      <c r="HS962">
        <f>IF($JC962&gt;=26,INDEX($GR:$GR,$JB962+26),"")</f>
      </c>
      <c r="HT962">
        <f>IF($JC962&gt;=27,INDEX($GR:$GR,$JB962+27),"")</f>
      </c>
      <c r="HU962">
        <f>IF($JC962&gt;=28,INDEX($GR:$GR,$JB962+28),"")</f>
      </c>
      <c r="HV962">
        <f>IF($JC962&gt;=29,INDEX($GR:$GR,$JB962+29),"")</f>
      </c>
      <c r="HW962">
        <f>IF($JC962&gt;=30,INDEX($GR:$GR,$JB962+30),"")</f>
      </c>
      <c r="HX962">
        <f>IF($JC962&gt;=31,INDEX($GR:$GR,$JB962+31),"")</f>
      </c>
      <c r="HY962">
        <f>IF($JC962&gt;=32,INDEX($GR:$GR,$JB962+32),"")</f>
      </c>
      <c r="HZ962">
        <f>IF($JC962&gt;=33,INDEX($GR:$GR,$JB962+33),"")</f>
      </c>
      <c r="IA962">
        <f>IF($JC962&gt;=34,INDEX($GR:$GR,$JB962+34),"")</f>
      </c>
      <c r="IB962">
        <f>IF($JC962&gt;=35,INDEX($GR:$GR,$JB962+35),"")</f>
      </c>
      <c r="IC962">
        <f>IF($JC962&gt;=36,INDEX($GR:$GR,$JB962+36),"")</f>
      </c>
      <c r="ID962">
        <f>IF($JC962&gt;=37,INDEX($GR:$GR,$JB962+37),"")</f>
      </c>
      <c r="IE962">
        <f>IF($JC962&gt;=38,INDEX($GR:$GR,$JB962+38),"")</f>
      </c>
      <c r="IF962">
        <f>IF($JC962&gt;=39,INDEX($GR:$GR,$JB962+39),"")</f>
      </c>
      <c r="IG962">
        <f>IF($JC962&gt;=40,INDEX($GR:$GR,$JB962+40),"")</f>
      </c>
      <c r="IH962">
        <f>IF($JC962&gt;=41,INDEX($GR:$GR,$JB962+41),"")</f>
      </c>
      <c r="II962">
        <f>IF($JC962&gt;=42,INDEX($GR:$GR,$JB962+42),"")</f>
      </c>
      <c r="IJ962">
        <f>IF($JC962&gt;=43,INDEX($GR:$GR,$JB962+43),"")</f>
      </c>
      <c r="IK962">
        <f>IF($JC962&gt;=44,INDEX($GR:$GR,$JB962+44),"")</f>
      </c>
      <c r="IL962">
        <f>IF($JC962&gt;=45,INDEX($GR:$GR,$JB962+45),"")</f>
      </c>
      <c r="IM962">
        <f>IF($JC962&gt;=46,INDEX($GR:$GR,$JB962+46),"")</f>
      </c>
      <c r="IN962">
        <f>IF($JC962&gt;=47,INDEX($GR:$GR,$JB962+47),"")</f>
      </c>
      <c r="IO962">
        <f>IF($JC962&gt;=48,INDEX($GR:$GR,$JB962+48),"")</f>
      </c>
      <c r="IP962">
        <f>IF($JC962&gt;=49,INDEX($GR:$GR,$JB962+49),"")</f>
      </c>
      <c r="IQ962">
        <f>IF($JC962&gt;=50,INDEX($GR:$GR,$JB962+50),"")</f>
      </c>
      <c r="IR962">
        <f>IF($JC962&gt;=51,INDEX($GR:$GR,$JB962+51),"")</f>
      </c>
      <c r="IS962">
        <f>IF($JC962&gt;=52,INDEX($GR:$GR,$JB962+52),"")</f>
      </c>
      <c r="IT962">
        <f>IF($JC962&gt;=53,INDEX($GR:$GR,$JB962+53),"")</f>
      </c>
      <c r="IU962">
        <f>IF($JC962&gt;=54,INDEX($GR:$GR,$JB962+54),"")</f>
      </c>
      <c r="IV962">
        <f>IF($JC962&gt;=55,INDEX($GR:$GR,$JB962+55),"")</f>
      </c>
      <c r="IW962">
        <f>IF($JC962&gt;=56,INDEX($GR:$GR,$JB962+56),"")</f>
      </c>
      <c r="IX962">
        <f>IF($JC962&gt;=57,INDEX($GR:$GR,$JB962+57),"")</f>
      </c>
      <c r="IY962">
        <f>IF($JC962&gt;=58,INDEX($GR:$GR,$JB962+58),"")</f>
      </c>
      <c r="IZ962">
        <f>IF($JC962&gt;=59,INDEX($GR:$GR,$JB962+59),"")</f>
      </c>
      <c r="JA962">
        <f>IF($JC962&gt;=60,INDEX($GR:$GR,$JB962+60),"")</f>
      </c>
      <c r="JB962">
        <f>IFERROR(MATCH($GQ962,$GR$2:$GR$324,0)+1,0)</f>
      </c>
      <c r="JC962">
        <f>IFERROR(INDEX($GS$2:$GS$324,MATCH($GQ962,$GR$2:$GR$324,0)),0)</f>
      </c>
      <c r="JD962" t="s">
        <v>40</v>
      </c>
      <c r="JE962" t="s">
        <v>40</v>
      </c>
    </row>
    <row r="963" spans="1:265" x14ac:dyDescent="0.25">
      <c r="Q963">
        <f>IF(OR($T963="",$P963=""),"",IFERROR($T963/$P963,0))</f>
      </c>
      <c r="R963">
        <f>IF($T963="","",
SUM($S963,$U963,$Z963,$V963,$X963)*
(1-IF($AA963="",0,VALUE($AA963)/100)))</f>
      </c>
      <c r="S963">
        <f>IF($T963="","",$T963)</f>
      </c>
      <c r="U963">
        <f>IF($T963="","",
IF($N963="","",
IF(ISNUMBER(SEARCH("exempt",LOWER($N963))),0,
$T963*(VALUE(SUBSTITUTE($N963,"%",""))/100))))</f>
      </c>
      <c r="AB963">
        <f>IFERROR(IF(FIND(" - ",$K963)&gt;0,MID($K963,FIND(" - ",$K963)+3,LEN($K963)),""),"")</f>
      </c>
      <c r="AK963" t="s">
        <v>1550</v>
      </c>
      <c r="AP963">
        <f>IFERROR(LEFT($K963,FIND(" - ",$K963)-1),$K963)</f>
      </c>
      <c r="AS963">
        <f>IF($CH963&gt;=1,INDEX($AQ:$AQ,$CG963+1),"")</f>
      </c>
      <c r="AT963">
        <f>IF($CH963&gt;=2,INDEX($AQ:$AQ,$CG963+2),"")</f>
      </c>
      <c r="AU963">
        <f>IF($CH963&gt;=3,INDEX($AQ:$AQ,$CG963+3),"")</f>
      </c>
      <c r="AV963">
        <f>IF($CH963&gt;=4,INDEX($AQ:$AQ,$CG963+4),"")</f>
      </c>
      <c r="AW963">
        <f>IF($CH963&gt;=5,INDEX($AQ:$AQ,$CG963+5),"")</f>
      </c>
      <c r="AX963">
        <f>IF($CH963&gt;=6,INDEX($AQ:$AQ,$CG963+6),"")</f>
      </c>
      <c r="AY963">
        <f>IF($CH963&gt;=7,INDEX($AQ:$AQ,$CG963+7),"")</f>
      </c>
      <c r="AZ963">
        <f>IF($CH963&gt;=8,INDEX($AQ:$AQ,$CG963+8),"")</f>
      </c>
      <c r="BA963">
        <f>IF($CH963&gt;=9,INDEX($AQ:$AQ,$CG963+9),"")</f>
      </c>
      <c r="BB963">
        <f>IF($CH963&gt;=10,INDEX($AQ:$AQ,$CG963+10),"")</f>
      </c>
      <c r="BC963">
        <f>IF($CH963&gt;=11,INDEX($AQ:$AQ,$CG963+11),"")</f>
      </c>
      <c r="BD963">
        <f>IF($CH963&gt;=12,INDEX($AQ:$AQ,$CG963+12),"")</f>
      </c>
      <c r="BE963">
        <f>IF($CH963&gt;=13,INDEX($AQ:$AQ,$CG963+13),"")</f>
      </c>
      <c r="BF963">
        <f>IF($CH963&gt;=14,INDEX($AQ:$AQ,$CG963+14),"")</f>
      </c>
      <c r="BG963">
        <f>IF($CH963&gt;=15,INDEX($AQ:$AQ,$CG963+15),"")</f>
      </c>
      <c r="BH963">
        <f>IF($CH963&gt;=16,INDEX($AQ:$AQ,$CG963+16),"")</f>
      </c>
      <c r="BI963">
        <f>IF($CH963&gt;=17,INDEX($AQ:$AQ,$CG963+17),"")</f>
      </c>
      <c r="BJ963">
        <f>IF($CH963&gt;=18,INDEX($AQ:$AQ,$CG963+18),"")</f>
      </c>
      <c r="BK963">
        <f>IF($CH963&gt;=19,INDEX($AQ:$AQ,$CG963+19),"")</f>
      </c>
      <c r="BL963">
        <f>IF($CH963&gt;=20,INDEX($AQ:$AQ,$CG963+20),"")</f>
      </c>
      <c r="BM963">
        <f>IF($CH963&gt;=21,INDEX($AQ:$AQ,$CG963+21),"")</f>
      </c>
      <c r="BN963">
        <f>IF($CH963&gt;=22,INDEX($AQ:$AQ,$CG963+22),"")</f>
      </c>
      <c r="BO963">
        <f>IF($CH963&gt;=23,INDEX($AQ:$AQ,$CG963+23),"")</f>
      </c>
      <c r="BP963">
        <f>IF($CH963&gt;=24,INDEX($AQ:$AQ,$CG963+24),"")</f>
      </c>
      <c r="BQ963">
        <f>IF($CH963&gt;=25,INDEX($AQ:$AQ,$CG963+25),"")</f>
      </c>
      <c r="BR963">
        <f>IF($CH963&gt;=26,INDEX($AQ:$AQ,$CG963+26),"")</f>
      </c>
      <c r="BS963">
        <f>IF($CH963&gt;=27,INDEX($AQ:$AQ,$CG963+27),"")</f>
      </c>
      <c r="BT963">
        <f>IF($CH963&gt;=28,INDEX($AQ:$AQ,$CG963+28),"")</f>
      </c>
      <c r="BU963">
        <f>IF($CH963&gt;=29,INDEX($AQ:$AQ,$CG963+29),"")</f>
      </c>
      <c r="BV963">
        <f>IF($CH963&gt;=30,INDEX($AQ:$AQ,$CG963+30),"")</f>
      </c>
      <c r="BW963">
        <f>IF($CH963&gt;=31,INDEX($AQ:$AQ,$CG963+31),"")</f>
      </c>
      <c r="BX963">
        <f>IF($CH963&gt;=32,INDEX($AQ:$AQ,$CG963+32),"")</f>
      </c>
      <c r="BY963">
        <f>IF($CH963&gt;=33,INDEX($AQ:$AQ,$CG963+33),"")</f>
      </c>
      <c r="BZ963">
        <f>IF($CH963&gt;=34,INDEX($AQ:$AQ,$CG963+34),"")</f>
      </c>
      <c r="CA963">
        <f>IF($CH963&gt;=35,INDEX($AQ:$AQ,$CG963+35),"")</f>
      </c>
      <c r="CB963">
        <f>IF($CH963&gt;=36,INDEX($AQ:$AQ,$CG963+36),"")</f>
      </c>
      <c r="CC963">
        <f>IF($CH963&gt;=37,INDEX($AQ:$AQ,$CG963+37),"")</f>
      </c>
      <c r="CD963">
        <f>IF($CH963&gt;=38,INDEX($AQ:$AQ,$CG963+38),"")</f>
      </c>
      <c r="CE963">
        <f>IF($CH963&gt;=39,INDEX($AQ:$AQ,$CG963+39),"")</f>
      </c>
      <c r="CF963">
        <f>IF($CH963&gt;=40,INDEX($AQ:$AQ,$CG963+40),"")</f>
      </c>
      <c r="CG963">
        <f>IFERROR(MATCH($AP963,$AQ$2:$AQ$134,0)+1,0)</f>
      </c>
      <c r="CH963">
        <f>IFERROR(INDEX($AR$2:$AR$134,MATCH($AP963,$AQ$2:$AQ$134,0)),0)</f>
      </c>
      <c r="CI963">
        <f>IFERROR(LEFT($L963,FIND(" - ",$L963)-1),$L963)</f>
      </c>
      <c r="CL963">
        <f>IF($DG963&gt;=1,INDEX($CJ:$CJ,$DF963+1),"")</f>
      </c>
      <c r="CM963">
        <f>IF($DG963&gt;=2,INDEX($CJ:$CJ,$DF963+2),"")</f>
      </c>
      <c r="CN963">
        <f>IF($DG963&gt;=3,INDEX($CJ:$CJ,$DF963+3),"")</f>
      </c>
      <c r="CO963">
        <f>IF($DG963&gt;=4,INDEX($CJ:$CJ,$DF963+4),"")</f>
      </c>
      <c r="CP963">
        <f>IF($DG963&gt;=5,INDEX($CJ:$CJ,$DF963+5),"")</f>
      </c>
      <c r="CQ963">
        <f>IF($DG963&gt;=6,INDEX($CJ:$CJ,$DF963+6),"")</f>
      </c>
      <c r="CR963">
        <f>IF($DG963&gt;=7,INDEX($CJ:$CJ,$DF963+7),"")</f>
      </c>
      <c r="CS963">
        <f>IF($DG963&gt;=8,INDEX($CJ:$CJ,$DF963+8),"")</f>
      </c>
      <c r="CT963">
        <f>IF($DG963&gt;=9,INDEX($CJ:$CJ,$DF963+9),"")</f>
      </c>
      <c r="CU963">
        <f>IF($DG963&gt;=10,INDEX($CJ:$CJ,$DF963+10),"")</f>
      </c>
      <c r="CV963">
        <f>IF($DG963&gt;=11,INDEX($CJ:$CJ,$DF963+11),"")</f>
      </c>
      <c r="CW963">
        <f>IF($DG963&gt;=12,INDEX($CJ:$CJ,$DF963+12),"")</f>
      </c>
      <c r="CX963">
        <f>IF($DG963&gt;=13,INDEX($CJ:$CJ,$DF963+13),"")</f>
      </c>
      <c r="CY963">
        <f>IF($DG963&gt;=14,INDEX($CJ:$CJ,$DF963+14),"")</f>
      </c>
      <c r="CZ963">
        <f>IF($DG963&gt;=15,INDEX($CJ:$CJ,$DF963+15),"")</f>
      </c>
      <c r="DA963">
        <f>IF($DG963&gt;=16,INDEX($CJ:$CJ,$DF963+16),"")</f>
      </c>
      <c r="DB963">
        <f>IF($DG963&gt;=17,INDEX($CJ:$CJ,$DF963+17),"")</f>
      </c>
      <c r="DC963">
        <f>IF($DG963&gt;=18,INDEX($CJ:$CJ,$DF963+18),"")</f>
      </c>
      <c r="DD963">
        <f>IF($DG963&gt;=19,INDEX($CJ:$CJ,$DF963+19),"")</f>
      </c>
      <c r="DE963">
        <f>IF($DG963&gt;=20,INDEX($CJ:$CJ,$DF963+20),"")</f>
      </c>
      <c r="DF963">
        <f>IFERROR(MATCH($CI963,$CJ$2:$CJ$263,0)+1,0)</f>
      </c>
      <c r="DG963">
        <f>IFERROR(INDEX($CK$2:$CK$263,MATCH($CI963,$CJ$2:$CJ$263,0)),0)</f>
      </c>
      <c r="DH963">
        <f>IFERROR(INDEX($AO:$AO,MATCH($N963,$AN:$AN,0))&amp;"","")</f>
      </c>
      <c r="DL963">
        <f>IF($GO963&gt;=1,INDEX($DI:$DI,$GN963+1),"")</f>
      </c>
      <c r="DM963">
        <f>IF($GO963&gt;=2,INDEX($DI:$DI,$GN963+2),"")</f>
      </c>
      <c r="DN963">
        <f>IF($GO963&gt;=3,INDEX($DI:$DI,$GN963+3),"")</f>
      </c>
      <c r="DO963">
        <f>IF($GO963&gt;=4,INDEX($DI:$DI,$GN963+4),"")</f>
      </c>
      <c r="DP963">
        <f>IF($GO963&gt;=5,INDEX($DI:$DI,$GN963+5),"")</f>
      </c>
      <c r="DQ963">
        <f>IF($GO963&gt;=6,INDEX($DI:$DI,$GN963+6),"")</f>
      </c>
      <c r="DR963">
        <f>IF($GO963&gt;=7,INDEX($DI:$DI,$GN963+7),"")</f>
      </c>
      <c r="DS963">
        <f>IF($GO963&gt;=8,INDEX($DI:$DI,$GN963+8),"")</f>
      </c>
      <c r="DT963">
        <f>IF($GO963&gt;=9,INDEX($DI:$DI,$GN963+9),"")</f>
      </c>
      <c r="DU963">
        <f>IF($GO963&gt;=10,INDEX($DI:$DI,$GN963+10),"")</f>
      </c>
      <c r="DV963">
        <f>IF($GO963&gt;=11,INDEX($DI:$DI,$GN963+11),"")</f>
      </c>
      <c r="DW963">
        <f>IF($GO963&gt;=12,INDEX($DI:$DI,$GN963+12),"")</f>
      </c>
      <c r="DX963">
        <f>IF($GO963&gt;=13,INDEX($DI:$DI,$GN963+13),"")</f>
      </c>
      <c r="DY963">
        <f>IF($GO963&gt;=14,INDEX($DI:$DI,$GN963+14),"")</f>
      </c>
      <c r="DZ963">
        <f>IF($GO963&gt;=15,INDEX($DI:$DI,$GN963+15),"")</f>
      </c>
      <c r="EA963">
        <f>IF($GO963&gt;=16,INDEX($DI:$DI,$GN963+16),"")</f>
      </c>
      <c r="EB963">
        <f>IF($GO963&gt;=17,INDEX($DI:$DI,$GN963+17),"")</f>
      </c>
      <c r="EC963">
        <f>IF($GO963&gt;=18,INDEX($DI:$DI,$GN963+18),"")</f>
      </c>
      <c r="ED963">
        <f>IF($GO963&gt;=19,INDEX($DI:$DI,$GN963+19),"")</f>
      </c>
      <c r="EE963">
        <f>IF($GO963&gt;=20,INDEX($DI:$DI,$GN963+20),"")</f>
      </c>
      <c r="EF963">
        <f>IF($GO963&gt;=21,INDEX($DI:$DI,$GN963+21),"")</f>
      </c>
      <c r="EG963">
        <f>IF($GO963&gt;=22,INDEX($DI:$DI,$GN963+22),"")</f>
      </c>
      <c r="EH963">
        <f>IF($GO963&gt;=23,INDEX($DI:$DI,$GN963+23),"")</f>
      </c>
      <c r="EI963">
        <f>IF($GO963&gt;=24,INDEX($DI:$DI,$GN963+24),"")</f>
      </c>
      <c r="EJ963">
        <f>IF($GO963&gt;=25,INDEX($DI:$DI,$GN963+25),"")</f>
      </c>
      <c r="EK963">
        <f>IF($GO963&gt;=26,INDEX($DI:$DI,$GN963+26),"")</f>
      </c>
      <c r="EL963">
        <f>IF($GO963&gt;=27,INDEX($DI:$DI,$GN963+27),"")</f>
      </c>
      <c r="EM963">
        <f>IF($GO963&gt;=28,INDEX($DI:$DI,$GN963+28),"")</f>
      </c>
      <c r="EN963">
        <f>IF($GO963&gt;=29,INDEX($DI:$DI,$GN963+29),"")</f>
      </c>
      <c r="EO963">
        <f>IF($GO963&gt;=30,INDEX($DI:$DI,$GN963+30),"")</f>
      </c>
      <c r="EP963">
        <f>IF($GO963&gt;=31,INDEX($DI:$DI,$GN963+31),"")</f>
      </c>
      <c r="EQ963">
        <f>IF($GO963&gt;=32,INDEX($DI:$DI,$GN963+32),"")</f>
      </c>
      <c r="ER963">
        <f>IF($GO963&gt;=33,INDEX($DI:$DI,$GN963+33),"")</f>
      </c>
      <c r="ES963">
        <f>IF($GO963&gt;=34,INDEX($DI:$DI,$GN963+34),"")</f>
      </c>
      <c r="ET963">
        <f>IF($GO963&gt;=35,INDEX($DI:$DI,$GN963+35),"")</f>
      </c>
      <c r="EU963">
        <f>IF($GO963&gt;=36,INDEX($DI:$DI,$GN963+36),"")</f>
      </c>
      <c r="EV963">
        <f>IF($GO963&gt;=37,INDEX($DI:$DI,$GN963+37),"")</f>
      </c>
      <c r="EW963">
        <f>IF($GO963&gt;=38,INDEX($DI:$DI,$GN963+38),"")</f>
      </c>
      <c r="EX963">
        <f>IF($GO963&gt;=39,INDEX($DI:$DI,$GN963+39),"")</f>
      </c>
      <c r="EY963">
        <f>IF($GO963&gt;=40,INDEX($DI:$DI,$GN963+40),"")</f>
      </c>
      <c r="EZ963">
        <f>IF($GO963&gt;=1,INDEX($DJ:$DJ,$GN963+1),"")</f>
      </c>
      <c r="FA963">
        <f>IF($GO963&gt;=2,INDEX($DJ:$DJ,$GN963+2),"")</f>
      </c>
      <c r="FB963">
        <f>IF($GO963&gt;=3,INDEX($DJ:$DJ,$GN963+3),"")</f>
      </c>
      <c r="FC963">
        <f>IF($GO963&gt;=4,INDEX($DJ:$DJ,$GN963+4),"")</f>
      </c>
      <c r="FD963">
        <f>IF($GO963&gt;=5,INDEX($DJ:$DJ,$GN963+5),"")</f>
      </c>
      <c r="FE963">
        <f>IF($GO963&gt;=6,INDEX($DJ:$DJ,$GN963+6),"")</f>
      </c>
      <c r="FF963">
        <f>IF($GO963&gt;=7,INDEX($DJ:$DJ,$GN963+7),"")</f>
      </c>
      <c r="FG963">
        <f>IF($GO963&gt;=8,INDEX($DJ:$DJ,$GN963+8),"")</f>
      </c>
      <c r="FH963">
        <f>IF($GO963&gt;=9,INDEX($DJ:$DJ,$GN963+9),"")</f>
      </c>
      <c r="FI963">
        <f>IF($GO963&gt;=10,INDEX($DJ:$DJ,$GN963+10),"")</f>
      </c>
      <c r="FJ963">
        <f>IF($GO963&gt;=11,INDEX($DJ:$DJ,$GN963+11),"")</f>
      </c>
      <c r="FK963">
        <f>IF($GO963&gt;=12,INDEX($DJ:$DJ,$GN963+12),"")</f>
      </c>
      <c r="FL963">
        <f>IF($GO963&gt;=13,INDEX($DJ:$DJ,$GN963+13),"")</f>
      </c>
      <c r="FM963">
        <f>IF($GO963&gt;=14,INDEX($DJ:$DJ,$GN963+14),"")</f>
      </c>
      <c r="FN963">
        <f>IF($GO963&gt;=15,INDEX($DJ:$DJ,$GN963+15),"")</f>
      </c>
      <c r="FO963">
        <f>IF($GO963&gt;=16,INDEX($DJ:$DJ,$GN963+16),"")</f>
      </c>
      <c r="FP963">
        <f>IF($GO963&gt;=17,INDEX($DJ:$DJ,$GN963+17),"")</f>
      </c>
      <c r="FQ963">
        <f>IF($GO963&gt;=18,INDEX($DJ:$DJ,$GN963+18),"")</f>
      </c>
      <c r="FR963">
        <f>IF($GO963&gt;=19,INDEX($DJ:$DJ,$GN963+19),"")</f>
      </c>
      <c r="FS963">
        <f>IF($GO963&gt;=20,INDEX($DJ:$DJ,$GN963+20),"")</f>
      </c>
      <c r="FT963">
        <f>IF($GO963&gt;=21,INDEX($DJ:$DJ,$GN963+21),"")</f>
      </c>
      <c r="FU963">
        <f>IF($GO963&gt;=22,INDEX($DJ:$DJ,$GN963+22),"")</f>
      </c>
      <c r="FV963">
        <f>IF($GO963&gt;=23,INDEX($DJ:$DJ,$GN963+23),"")</f>
      </c>
      <c r="FW963">
        <f>IF($GO963&gt;=24,INDEX($DJ:$DJ,$GN963+24),"")</f>
      </c>
      <c r="FX963">
        <f>IF($GO963&gt;=25,INDEX($DJ:$DJ,$GN963+25),"")</f>
      </c>
      <c r="FY963">
        <f>IF($GO963&gt;=26,INDEX($DJ:$DJ,$GN963+26),"")</f>
      </c>
      <c r="FZ963">
        <f>IF($GO963&gt;=27,INDEX($DJ:$DJ,$GN963+27),"")</f>
      </c>
      <c r="GA963">
        <f>IF($GO963&gt;=28,INDEX($DJ:$DJ,$GN963+28),"")</f>
      </c>
      <c r="GB963">
        <f>IF($GO963&gt;=29,INDEX($DJ:$DJ,$GN963+29),"")</f>
      </c>
      <c r="GC963">
        <f>IF($GO963&gt;=30,INDEX($DJ:$DJ,$GN963+30),"")</f>
      </c>
      <c r="GD963">
        <f>IF($GO963&gt;=31,INDEX($DJ:$DJ,$GN963+31),"")</f>
      </c>
      <c r="GE963">
        <f>IF($GO963&gt;=32,INDEX($DJ:$DJ,$GN963+32),"")</f>
      </c>
      <c r="GF963">
        <f>IF($GO963&gt;=33,INDEX($DJ:$DJ,$GN963+33),"")</f>
      </c>
      <c r="GG963">
        <f>IF($GO963&gt;=34,INDEX($DJ:$DJ,$GN963+34),"")</f>
      </c>
      <c r="GH963">
        <f>IF($GO963&gt;=35,INDEX($DJ:$DJ,$GN963+35),"")</f>
      </c>
      <c r="GI963">
        <f>IF($GO963&gt;=36,INDEX($DJ:$DJ,$GN963+36),"")</f>
      </c>
      <c r="GJ963">
        <f>IF($GO963&gt;=37,INDEX($DJ:$DJ,$GN963+37),"")</f>
      </c>
      <c r="GK963">
        <f>IF($GO963&gt;=38,INDEX($DJ:$DJ,$GN963+38),"")</f>
      </c>
      <c r="GL963">
        <f>IF($GO963&gt;=39,INDEX($DJ:$DJ,$GN963+39),"")</f>
      </c>
      <c r="GM963">
        <f>IF($GO963&gt;=40,INDEX($DJ:$DJ,$GN963+40),"")</f>
      </c>
      <c r="GN963">
        <f>IFERROR(MATCH($DH963,$DI$2:$DI$148,0)+1,0)</f>
      </c>
      <c r="GO963">
        <f>IFERROR(INDEX($DK$2:$DK$148,MATCH($DH963,$DI$2:$DI$148,0)),0)</f>
      </c>
      <c r="GP963">
        <f>IFERROR(MATCH($Y963,$DL$963:$EY$963,0),0)</f>
      </c>
      <c r="GQ963">
        <f>IF($GP963&gt;0,INDEX($EZ$963:$GM$963,$GP963),"")</f>
      </c>
      <c r="GT963">
        <f>IF($JC963&gt;=1,INDEX($GR:$GR,$JB963+1),"")</f>
      </c>
      <c r="GU963">
        <f>IF($JC963&gt;=2,INDEX($GR:$GR,$JB963+2),"")</f>
      </c>
      <c r="GV963">
        <f>IF($JC963&gt;=3,INDEX($GR:$GR,$JB963+3),"")</f>
      </c>
      <c r="GW963">
        <f>IF($JC963&gt;=4,INDEX($GR:$GR,$JB963+4),"")</f>
      </c>
      <c r="GX963">
        <f>IF($JC963&gt;=5,INDEX($GR:$GR,$JB963+5),"")</f>
      </c>
      <c r="GY963">
        <f>IF($JC963&gt;=6,INDEX($GR:$GR,$JB963+6),"")</f>
      </c>
      <c r="GZ963">
        <f>IF($JC963&gt;=7,INDEX($GR:$GR,$JB963+7),"")</f>
      </c>
      <c r="HA963">
        <f>IF($JC963&gt;=8,INDEX($GR:$GR,$JB963+8),"")</f>
      </c>
      <c r="HB963">
        <f>IF($JC963&gt;=9,INDEX($GR:$GR,$JB963+9),"")</f>
      </c>
      <c r="HC963">
        <f>IF($JC963&gt;=10,INDEX($GR:$GR,$JB963+10),"")</f>
      </c>
      <c r="HD963">
        <f>IF($JC963&gt;=11,INDEX($GR:$GR,$JB963+11),"")</f>
      </c>
      <c r="HE963">
        <f>IF($JC963&gt;=12,INDEX($GR:$GR,$JB963+12),"")</f>
      </c>
      <c r="HF963">
        <f>IF($JC963&gt;=13,INDEX($GR:$GR,$JB963+13),"")</f>
      </c>
      <c r="HG963">
        <f>IF($JC963&gt;=14,INDEX($GR:$GR,$JB963+14),"")</f>
      </c>
      <c r="HH963">
        <f>IF($JC963&gt;=15,INDEX($GR:$GR,$JB963+15),"")</f>
      </c>
      <c r="HI963">
        <f>IF($JC963&gt;=16,INDEX($GR:$GR,$JB963+16),"")</f>
      </c>
      <c r="HJ963">
        <f>IF($JC963&gt;=17,INDEX($GR:$GR,$JB963+17),"")</f>
      </c>
      <c r="HK963">
        <f>IF($JC963&gt;=18,INDEX($GR:$GR,$JB963+18),"")</f>
      </c>
      <c r="HL963">
        <f>IF($JC963&gt;=19,INDEX($GR:$GR,$JB963+19),"")</f>
      </c>
      <c r="HM963">
        <f>IF($JC963&gt;=20,INDEX($GR:$GR,$JB963+20),"")</f>
      </c>
      <c r="HN963">
        <f>IF($JC963&gt;=21,INDEX($GR:$GR,$JB963+21),"")</f>
      </c>
      <c r="HO963">
        <f>IF($JC963&gt;=22,INDEX($GR:$GR,$JB963+22),"")</f>
      </c>
      <c r="HP963">
        <f>IF($JC963&gt;=23,INDEX($GR:$GR,$JB963+23),"")</f>
      </c>
      <c r="HQ963">
        <f>IF($JC963&gt;=24,INDEX($GR:$GR,$JB963+24),"")</f>
      </c>
      <c r="HR963">
        <f>IF($JC963&gt;=25,INDEX($GR:$GR,$JB963+25),"")</f>
      </c>
      <c r="HS963">
        <f>IF($JC963&gt;=26,INDEX($GR:$GR,$JB963+26),"")</f>
      </c>
      <c r="HT963">
        <f>IF($JC963&gt;=27,INDEX($GR:$GR,$JB963+27),"")</f>
      </c>
      <c r="HU963">
        <f>IF($JC963&gt;=28,INDEX($GR:$GR,$JB963+28),"")</f>
      </c>
      <c r="HV963">
        <f>IF($JC963&gt;=29,INDEX($GR:$GR,$JB963+29),"")</f>
      </c>
      <c r="HW963">
        <f>IF($JC963&gt;=30,INDEX($GR:$GR,$JB963+30),"")</f>
      </c>
      <c r="HX963">
        <f>IF($JC963&gt;=31,INDEX($GR:$GR,$JB963+31),"")</f>
      </c>
      <c r="HY963">
        <f>IF($JC963&gt;=32,INDEX($GR:$GR,$JB963+32),"")</f>
      </c>
      <c r="HZ963">
        <f>IF($JC963&gt;=33,INDEX($GR:$GR,$JB963+33),"")</f>
      </c>
      <c r="IA963">
        <f>IF($JC963&gt;=34,INDEX($GR:$GR,$JB963+34),"")</f>
      </c>
      <c r="IB963">
        <f>IF($JC963&gt;=35,INDEX($GR:$GR,$JB963+35),"")</f>
      </c>
      <c r="IC963">
        <f>IF($JC963&gt;=36,INDEX($GR:$GR,$JB963+36),"")</f>
      </c>
      <c r="ID963">
        <f>IF($JC963&gt;=37,INDEX($GR:$GR,$JB963+37),"")</f>
      </c>
      <c r="IE963">
        <f>IF($JC963&gt;=38,INDEX($GR:$GR,$JB963+38),"")</f>
      </c>
      <c r="IF963">
        <f>IF($JC963&gt;=39,INDEX($GR:$GR,$JB963+39),"")</f>
      </c>
      <c r="IG963">
        <f>IF($JC963&gt;=40,INDEX($GR:$GR,$JB963+40),"")</f>
      </c>
      <c r="IH963">
        <f>IF($JC963&gt;=41,INDEX($GR:$GR,$JB963+41),"")</f>
      </c>
      <c r="II963">
        <f>IF($JC963&gt;=42,INDEX($GR:$GR,$JB963+42),"")</f>
      </c>
      <c r="IJ963">
        <f>IF($JC963&gt;=43,INDEX($GR:$GR,$JB963+43),"")</f>
      </c>
      <c r="IK963">
        <f>IF($JC963&gt;=44,INDEX($GR:$GR,$JB963+44),"")</f>
      </c>
      <c r="IL963">
        <f>IF($JC963&gt;=45,INDEX($GR:$GR,$JB963+45),"")</f>
      </c>
      <c r="IM963">
        <f>IF($JC963&gt;=46,INDEX($GR:$GR,$JB963+46),"")</f>
      </c>
      <c r="IN963">
        <f>IF($JC963&gt;=47,INDEX($GR:$GR,$JB963+47),"")</f>
      </c>
      <c r="IO963">
        <f>IF($JC963&gt;=48,INDEX($GR:$GR,$JB963+48),"")</f>
      </c>
      <c r="IP963">
        <f>IF($JC963&gt;=49,INDEX($GR:$GR,$JB963+49),"")</f>
      </c>
      <c r="IQ963">
        <f>IF($JC963&gt;=50,INDEX($GR:$GR,$JB963+50),"")</f>
      </c>
      <c r="IR963">
        <f>IF($JC963&gt;=51,INDEX($GR:$GR,$JB963+51),"")</f>
      </c>
      <c r="IS963">
        <f>IF($JC963&gt;=52,INDEX($GR:$GR,$JB963+52),"")</f>
      </c>
      <c r="IT963">
        <f>IF($JC963&gt;=53,INDEX($GR:$GR,$JB963+53),"")</f>
      </c>
      <c r="IU963">
        <f>IF($JC963&gt;=54,INDEX($GR:$GR,$JB963+54),"")</f>
      </c>
      <c r="IV963">
        <f>IF($JC963&gt;=55,INDEX($GR:$GR,$JB963+55),"")</f>
      </c>
      <c r="IW963">
        <f>IF($JC963&gt;=56,INDEX($GR:$GR,$JB963+56),"")</f>
      </c>
      <c r="IX963">
        <f>IF($JC963&gt;=57,INDEX($GR:$GR,$JB963+57),"")</f>
      </c>
      <c r="IY963">
        <f>IF($JC963&gt;=58,INDEX($GR:$GR,$JB963+58),"")</f>
      </c>
      <c r="IZ963">
        <f>IF($JC963&gt;=59,INDEX($GR:$GR,$JB963+59),"")</f>
      </c>
      <c r="JA963">
        <f>IF($JC963&gt;=60,INDEX($GR:$GR,$JB963+60),"")</f>
      </c>
      <c r="JB963">
        <f>IFERROR(MATCH($GQ963,$GR$2:$GR$324,0)+1,0)</f>
      </c>
      <c r="JC963">
        <f>IFERROR(INDEX($GS$2:$GS$324,MATCH($GQ963,$GR$2:$GR$324,0)),0)</f>
      </c>
      <c r="JD963" t="s">
        <v>40</v>
      </c>
      <c r="JE963" t="s">
        <v>40</v>
      </c>
    </row>
    <row r="964" spans="1:265" x14ac:dyDescent="0.25">
      <c r="Q964">
        <f>IF(OR($T964="",$P964=""),"",IFERROR($T964/$P964,0))</f>
      </c>
      <c r="R964">
        <f>IF($T964="","",
SUM($S964,$U964,$Z964,$V964,$X964)*
(1-IF($AA964="",0,VALUE($AA964)/100)))</f>
      </c>
      <c r="S964">
        <f>IF($T964="","",$T964)</f>
      </c>
      <c r="U964">
        <f>IF($T964="","",
IF($N964="","",
IF(ISNUMBER(SEARCH("exempt",LOWER($N964))),0,
$T964*(VALUE(SUBSTITUTE($N964,"%",""))/100))))</f>
      </c>
      <c r="AB964">
        <f>IFERROR(IF(FIND(" - ",$K964)&gt;0,MID($K964,FIND(" - ",$K964)+3,LEN($K964)),""),"")</f>
      </c>
      <c r="AK964" t="s">
        <v>1551</v>
      </c>
      <c r="AP964">
        <f>IFERROR(LEFT($K964,FIND(" - ",$K964)-1),$K964)</f>
      </c>
      <c r="AS964">
        <f>IF($CH964&gt;=1,INDEX($AQ:$AQ,$CG964+1),"")</f>
      </c>
      <c r="AT964">
        <f>IF($CH964&gt;=2,INDEX($AQ:$AQ,$CG964+2),"")</f>
      </c>
      <c r="AU964">
        <f>IF($CH964&gt;=3,INDEX($AQ:$AQ,$CG964+3),"")</f>
      </c>
      <c r="AV964">
        <f>IF($CH964&gt;=4,INDEX($AQ:$AQ,$CG964+4),"")</f>
      </c>
      <c r="AW964">
        <f>IF($CH964&gt;=5,INDEX($AQ:$AQ,$CG964+5),"")</f>
      </c>
      <c r="AX964">
        <f>IF($CH964&gt;=6,INDEX($AQ:$AQ,$CG964+6),"")</f>
      </c>
      <c r="AY964">
        <f>IF($CH964&gt;=7,INDEX($AQ:$AQ,$CG964+7),"")</f>
      </c>
      <c r="AZ964">
        <f>IF($CH964&gt;=8,INDEX($AQ:$AQ,$CG964+8),"")</f>
      </c>
      <c r="BA964">
        <f>IF($CH964&gt;=9,INDEX($AQ:$AQ,$CG964+9),"")</f>
      </c>
      <c r="BB964">
        <f>IF($CH964&gt;=10,INDEX($AQ:$AQ,$CG964+10),"")</f>
      </c>
      <c r="BC964">
        <f>IF($CH964&gt;=11,INDEX($AQ:$AQ,$CG964+11),"")</f>
      </c>
      <c r="BD964">
        <f>IF($CH964&gt;=12,INDEX($AQ:$AQ,$CG964+12),"")</f>
      </c>
      <c r="BE964">
        <f>IF($CH964&gt;=13,INDEX($AQ:$AQ,$CG964+13),"")</f>
      </c>
      <c r="BF964">
        <f>IF($CH964&gt;=14,INDEX($AQ:$AQ,$CG964+14),"")</f>
      </c>
      <c r="BG964">
        <f>IF($CH964&gt;=15,INDEX($AQ:$AQ,$CG964+15),"")</f>
      </c>
      <c r="BH964">
        <f>IF($CH964&gt;=16,INDEX($AQ:$AQ,$CG964+16),"")</f>
      </c>
      <c r="BI964">
        <f>IF($CH964&gt;=17,INDEX($AQ:$AQ,$CG964+17),"")</f>
      </c>
      <c r="BJ964">
        <f>IF($CH964&gt;=18,INDEX($AQ:$AQ,$CG964+18),"")</f>
      </c>
      <c r="BK964">
        <f>IF($CH964&gt;=19,INDEX($AQ:$AQ,$CG964+19),"")</f>
      </c>
      <c r="BL964">
        <f>IF($CH964&gt;=20,INDEX($AQ:$AQ,$CG964+20),"")</f>
      </c>
      <c r="BM964">
        <f>IF($CH964&gt;=21,INDEX($AQ:$AQ,$CG964+21),"")</f>
      </c>
      <c r="BN964">
        <f>IF($CH964&gt;=22,INDEX($AQ:$AQ,$CG964+22),"")</f>
      </c>
      <c r="BO964">
        <f>IF($CH964&gt;=23,INDEX($AQ:$AQ,$CG964+23),"")</f>
      </c>
      <c r="BP964">
        <f>IF($CH964&gt;=24,INDEX($AQ:$AQ,$CG964+24),"")</f>
      </c>
      <c r="BQ964">
        <f>IF($CH964&gt;=25,INDEX($AQ:$AQ,$CG964+25),"")</f>
      </c>
      <c r="BR964">
        <f>IF($CH964&gt;=26,INDEX($AQ:$AQ,$CG964+26),"")</f>
      </c>
      <c r="BS964">
        <f>IF($CH964&gt;=27,INDEX($AQ:$AQ,$CG964+27),"")</f>
      </c>
      <c r="BT964">
        <f>IF($CH964&gt;=28,INDEX($AQ:$AQ,$CG964+28),"")</f>
      </c>
      <c r="BU964">
        <f>IF($CH964&gt;=29,INDEX($AQ:$AQ,$CG964+29),"")</f>
      </c>
      <c r="BV964">
        <f>IF($CH964&gt;=30,INDEX($AQ:$AQ,$CG964+30),"")</f>
      </c>
      <c r="BW964">
        <f>IF($CH964&gt;=31,INDEX($AQ:$AQ,$CG964+31),"")</f>
      </c>
      <c r="BX964">
        <f>IF($CH964&gt;=32,INDEX($AQ:$AQ,$CG964+32),"")</f>
      </c>
      <c r="BY964">
        <f>IF($CH964&gt;=33,INDEX($AQ:$AQ,$CG964+33),"")</f>
      </c>
      <c r="BZ964">
        <f>IF($CH964&gt;=34,INDEX($AQ:$AQ,$CG964+34),"")</f>
      </c>
      <c r="CA964">
        <f>IF($CH964&gt;=35,INDEX($AQ:$AQ,$CG964+35),"")</f>
      </c>
      <c r="CB964">
        <f>IF($CH964&gt;=36,INDEX($AQ:$AQ,$CG964+36),"")</f>
      </c>
      <c r="CC964">
        <f>IF($CH964&gt;=37,INDEX($AQ:$AQ,$CG964+37),"")</f>
      </c>
      <c r="CD964">
        <f>IF($CH964&gt;=38,INDEX($AQ:$AQ,$CG964+38),"")</f>
      </c>
      <c r="CE964">
        <f>IF($CH964&gt;=39,INDEX($AQ:$AQ,$CG964+39),"")</f>
      </c>
      <c r="CF964">
        <f>IF($CH964&gt;=40,INDEX($AQ:$AQ,$CG964+40),"")</f>
      </c>
      <c r="CG964">
        <f>IFERROR(MATCH($AP964,$AQ$2:$AQ$134,0)+1,0)</f>
      </c>
      <c r="CH964">
        <f>IFERROR(INDEX($AR$2:$AR$134,MATCH($AP964,$AQ$2:$AQ$134,0)),0)</f>
      </c>
      <c r="CI964">
        <f>IFERROR(LEFT($L964,FIND(" - ",$L964)-1),$L964)</f>
      </c>
      <c r="CL964">
        <f>IF($DG964&gt;=1,INDEX($CJ:$CJ,$DF964+1),"")</f>
      </c>
      <c r="CM964">
        <f>IF($DG964&gt;=2,INDEX($CJ:$CJ,$DF964+2),"")</f>
      </c>
      <c r="CN964">
        <f>IF($DG964&gt;=3,INDEX($CJ:$CJ,$DF964+3),"")</f>
      </c>
      <c r="CO964">
        <f>IF($DG964&gt;=4,INDEX($CJ:$CJ,$DF964+4),"")</f>
      </c>
      <c r="CP964">
        <f>IF($DG964&gt;=5,INDEX($CJ:$CJ,$DF964+5),"")</f>
      </c>
      <c r="CQ964">
        <f>IF($DG964&gt;=6,INDEX($CJ:$CJ,$DF964+6),"")</f>
      </c>
      <c r="CR964">
        <f>IF($DG964&gt;=7,INDEX($CJ:$CJ,$DF964+7),"")</f>
      </c>
      <c r="CS964">
        <f>IF($DG964&gt;=8,INDEX($CJ:$CJ,$DF964+8),"")</f>
      </c>
      <c r="CT964">
        <f>IF($DG964&gt;=9,INDEX($CJ:$CJ,$DF964+9),"")</f>
      </c>
      <c r="CU964">
        <f>IF($DG964&gt;=10,INDEX($CJ:$CJ,$DF964+10),"")</f>
      </c>
      <c r="CV964">
        <f>IF($DG964&gt;=11,INDEX($CJ:$CJ,$DF964+11),"")</f>
      </c>
      <c r="CW964">
        <f>IF($DG964&gt;=12,INDEX($CJ:$CJ,$DF964+12),"")</f>
      </c>
      <c r="CX964">
        <f>IF($DG964&gt;=13,INDEX($CJ:$CJ,$DF964+13),"")</f>
      </c>
      <c r="CY964">
        <f>IF($DG964&gt;=14,INDEX($CJ:$CJ,$DF964+14),"")</f>
      </c>
      <c r="CZ964">
        <f>IF($DG964&gt;=15,INDEX($CJ:$CJ,$DF964+15),"")</f>
      </c>
      <c r="DA964">
        <f>IF($DG964&gt;=16,INDEX($CJ:$CJ,$DF964+16),"")</f>
      </c>
      <c r="DB964">
        <f>IF($DG964&gt;=17,INDEX($CJ:$CJ,$DF964+17),"")</f>
      </c>
      <c r="DC964">
        <f>IF($DG964&gt;=18,INDEX($CJ:$CJ,$DF964+18),"")</f>
      </c>
      <c r="DD964">
        <f>IF($DG964&gt;=19,INDEX($CJ:$CJ,$DF964+19),"")</f>
      </c>
      <c r="DE964">
        <f>IF($DG964&gt;=20,INDEX($CJ:$CJ,$DF964+20),"")</f>
      </c>
      <c r="DF964">
        <f>IFERROR(MATCH($CI964,$CJ$2:$CJ$263,0)+1,0)</f>
      </c>
      <c r="DG964">
        <f>IFERROR(INDEX($CK$2:$CK$263,MATCH($CI964,$CJ$2:$CJ$263,0)),0)</f>
      </c>
      <c r="DH964">
        <f>IFERROR(INDEX($AO:$AO,MATCH($N964,$AN:$AN,0))&amp;"","")</f>
      </c>
      <c r="DL964">
        <f>IF($GO964&gt;=1,INDEX($DI:$DI,$GN964+1),"")</f>
      </c>
      <c r="DM964">
        <f>IF($GO964&gt;=2,INDEX($DI:$DI,$GN964+2),"")</f>
      </c>
      <c r="DN964">
        <f>IF($GO964&gt;=3,INDEX($DI:$DI,$GN964+3),"")</f>
      </c>
      <c r="DO964">
        <f>IF($GO964&gt;=4,INDEX($DI:$DI,$GN964+4),"")</f>
      </c>
      <c r="DP964">
        <f>IF($GO964&gt;=5,INDEX($DI:$DI,$GN964+5),"")</f>
      </c>
      <c r="DQ964">
        <f>IF($GO964&gt;=6,INDEX($DI:$DI,$GN964+6),"")</f>
      </c>
      <c r="DR964">
        <f>IF($GO964&gt;=7,INDEX($DI:$DI,$GN964+7),"")</f>
      </c>
      <c r="DS964">
        <f>IF($GO964&gt;=8,INDEX($DI:$DI,$GN964+8),"")</f>
      </c>
      <c r="DT964">
        <f>IF($GO964&gt;=9,INDEX($DI:$DI,$GN964+9),"")</f>
      </c>
      <c r="DU964">
        <f>IF($GO964&gt;=10,INDEX($DI:$DI,$GN964+10),"")</f>
      </c>
      <c r="DV964">
        <f>IF($GO964&gt;=11,INDEX($DI:$DI,$GN964+11),"")</f>
      </c>
      <c r="DW964">
        <f>IF($GO964&gt;=12,INDEX($DI:$DI,$GN964+12),"")</f>
      </c>
      <c r="DX964">
        <f>IF($GO964&gt;=13,INDEX($DI:$DI,$GN964+13),"")</f>
      </c>
      <c r="DY964">
        <f>IF($GO964&gt;=14,INDEX($DI:$DI,$GN964+14),"")</f>
      </c>
      <c r="DZ964">
        <f>IF($GO964&gt;=15,INDEX($DI:$DI,$GN964+15),"")</f>
      </c>
      <c r="EA964">
        <f>IF($GO964&gt;=16,INDEX($DI:$DI,$GN964+16),"")</f>
      </c>
      <c r="EB964">
        <f>IF($GO964&gt;=17,INDEX($DI:$DI,$GN964+17),"")</f>
      </c>
      <c r="EC964">
        <f>IF($GO964&gt;=18,INDEX($DI:$DI,$GN964+18),"")</f>
      </c>
      <c r="ED964">
        <f>IF($GO964&gt;=19,INDEX($DI:$DI,$GN964+19),"")</f>
      </c>
      <c r="EE964">
        <f>IF($GO964&gt;=20,INDEX($DI:$DI,$GN964+20),"")</f>
      </c>
      <c r="EF964">
        <f>IF($GO964&gt;=21,INDEX($DI:$DI,$GN964+21),"")</f>
      </c>
      <c r="EG964">
        <f>IF($GO964&gt;=22,INDEX($DI:$DI,$GN964+22),"")</f>
      </c>
      <c r="EH964">
        <f>IF($GO964&gt;=23,INDEX($DI:$DI,$GN964+23),"")</f>
      </c>
      <c r="EI964">
        <f>IF($GO964&gt;=24,INDEX($DI:$DI,$GN964+24),"")</f>
      </c>
      <c r="EJ964">
        <f>IF($GO964&gt;=25,INDEX($DI:$DI,$GN964+25),"")</f>
      </c>
      <c r="EK964">
        <f>IF($GO964&gt;=26,INDEX($DI:$DI,$GN964+26),"")</f>
      </c>
      <c r="EL964">
        <f>IF($GO964&gt;=27,INDEX($DI:$DI,$GN964+27),"")</f>
      </c>
      <c r="EM964">
        <f>IF($GO964&gt;=28,INDEX($DI:$DI,$GN964+28),"")</f>
      </c>
      <c r="EN964">
        <f>IF($GO964&gt;=29,INDEX($DI:$DI,$GN964+29),"")</f>
      </c>
      <c r="EO964">
        <f>IF($GO964&gt;=30,INDEX($DI:$DI,$GN964+30),"")</f>
      </c>
      <c r="EP964">
        <f>IF($GO964&gt;=31,INDEX($DI:$DI,$GN964+31),"")</f>
      </c>
      <c r="EQ964">
        <f>IF($GO964&gt;=32,INDEX($DI:$DI,$GN964+32),"")</f>
      </c>
      <c r="ER964">
        <f>IF($GO964&gt;=33,INDEX($DI:$DI,$GN964+33),"")</f>
      </c>
      <c r="ES964">
        <f>IF($GO964&gt;=34,INDEX($DI:$DI,$GN964+34),"")</f>
      </c>
      <c r="ET964">
        <f>IF($GO964&gt;=35,INDEX($DI:$DI,$GN964+35),"")</f>
      </c>
      <c r="EU964">
        <f>IF($GO964&gt;=36,INDEX($DI:$DI,$GN964+36),"")</f>
      </c>
      <c r="EV964">
        <f>IF($GO964&gt;=37,INDEX($DI:$DI,$GN964+37),"")</f>
      </c>
      <c r="EW964">
        <f>IF($GO964&gt;=38,INDEX($DI:$DI,$GN964+38),"")</f>
      </c>
      <c r="EX964">
        <f>IF($GO964&gt;=39,INDEX($DI:$DI,$GN964+39),"")</f>
      </c>
      <c r="EY964">
        <f>IF($GO964&gt;=40,INDEX($DI:$DI,$GN964+40),"")</f>
      </c>
      <c r="EZ964">
        <f>IF($GO964&gt;=1,INDEX($DJ:$DJ,$GN964+1),"")</f>
      </c>
      <c r="FA964">
        <f>IF($GO964&gt;=2,INDEX($DJ:$DJ,$GN964+2),"")</f>
      </c>
      <c r="FB964">
        <f>IF($GO964&gt;=3,INDEX($DJ:$DJ,$GN964+3),"")</f>
      </c>
      <c r="FC964">
        <f>IF($GO964&gt;=4,INDEX($DJ:$DJ,$GN964+4),"")</f>
      </c>
      <c r="FD964">
        <f>IF($GO964&gt;=5,INDEX($DJ:$DJ,$GN964+5),"")</f>
      </c>
      <c r="FE964">
        <f>IF($GO964&gt;=6,INDEX($DJ:$DJ,$GN964+6),"")</f>
      </c>
      <c r="FF964">
        <f>IF($GO964&gt;=7,INDEX($DJ:$DJ,$GN964+7),"")</f>
      </c>
      <c r="FG964">
        <f>IF($GO964&gt;=8,INDEX($DJ:$DJ,$GN964+8),"")</f>
      </c>
      <c r="FH964">
        <f>IF($GO964&gt;=9,INDEX($DJ:$DJ,$GN964+9),"")</f>
      </c>
      <c r="FI964">
        <f>IF($GO964&gt;=10,INDEX($DJ:$DJ,$GN964+10),"")</f>
      </c>
      <c r="FJ964">
        <f>IF($GO964&gt;=11,INDEX($DJ:$DJ,$GN964+11),"")</f>
      </c>
      <c r="FK964">
        <f>IF($GO964&gt;=12,INDEX($DJ:$DJ,$GN964+12),"")</f>
      </c>
      <c r="FL964">
        <f>IF($GO964&gt;=13,INDEX($DJ:$DJ,$GN964+13),"")</f>
      </c>
      <c r="FM964">
        <f>IF($GO964&gt;=14,INDEX($DJ:$DJ,$GN964+14),"")</f>
      </c>
      <c r="FN964">
        <f>IF($GO964&gt;=15,INDEX($DJ:$DJ,$GN964+15),"")</f>
      </c>
      <c r="FO964">
        <f>IF($GO964&gt;=16,INDEX($DJ:$DJ,$GN964+16),"")</f>
      </c>
      <c r="FP964">
        <f>IF($GO964&gt;=17,INDEX($DJ:$DJ,$GN964+17),"")</f>
      </c>
      <c r="FQ964">
        <f>IF($GO964&gt;=18,INDEX($DJ:$DJ,$GN964+18),"")</f>
      </c>
      <c r="FR964">
        <f>IF($GO964&gt;=19,INDEX($DJ:$DJ,$GN964+19),"")</f>
      </c>
      <c r="FS964">
        <f>IF($GO964&gt;=20,INDEX($DJ:$DJ,$GN964+20),"")</f>
      </c>
      <c r="FT964">
        <f>IF($GO964&gt;=21,INDEX($DJ:$DJ,$GN964+21),"")</f>
      </c>
      <c r="FU964">
        <f>IF($GO964&gt;=22,INDEX($DJ:$DJ,$GN964+22),"")</f>
      </c>
      <c r="FV964">
        <f>IF($GO964&gt;=23,INDEX($DJ:$DJ,$GN964+23),"")</f>
      </c>
      <c r="FW964">
        <f>IF($GO964&gt;=24,INDEX($DJ:$DJ,$GN964+24),"")</f>
      </c>
      <c r="FX964">
        <f>IF($GO964&gt;=25,INDEX($DJ:$DJ,$GN964+25),"")</f>
      </c>
      <c r="FY964">
        <f>IF($GO964&gt;=26,INDEX($DJ:$DJ,$GN964+26),"")</f>
      </c>
      <c r="FZ964">
        <f>IF($GO964&gt;=27,INDEX($DJ:$DJ,$GN964+27),"")</f>
      </c>
      <c r="GA964">
        <f>IF($GO964&gt;=28,INDEX($DJ:$DJ,$GN964+28),"")</f>
      </c>
      <c r="GB964">
        <f>IF($GO964&gt;=29,INDEX($DJ:$DJ,$GN964+29),"")</f>
      </c>
      <c r="GC964">
        <f>IF($GO964&gt;=30,INDEX($DJ:$DJ,$GN964+30),"")</f>
      </c>
      <c r="GD964">
        <f>IF($GO964&gt;=31,INDEX($DJ:$DJ,$GN964+31),"")</f>
      </c>
      <c r="GE964">
        <f>IF($GO964&gt;=32,INDEX($DJ:$DJ,$GN964+32),"")</f>
      </c>
      <c r="GF964">
        <f>IF($GO964&gt;=33,INDEX($DJ:$DJ,$GN964+33),"")</f>
      </c>
      <c r="GG964">
        <f>IF($GO964&gt;=34,INDEX($DJ:$DJ,$GN964+34),"")</f>
      </c>
      <c r="GH964">
        <f>IF($GO964&gt;=35,INDEX($DJ:$DJ,$GN964+35),"")</f>
      </c>
      <c r="GI964">
        <f>IF($GO964&gt;=36,INDEX($DJ:$DJ,$GN964+36),"")</f>
      </c>
      <c r="GJ964">
        <f>IF($GO964&gt;=37,INDEX($DJ:$DJ,$GN964+37),"")</f>
      </c>
      <c r="GK964">
        <f>IF($GO964&gt;=38,INDEX($DJ:$DJ,$GN964+38),"")</f>
      </c>
      <c r="GL964">
        <f>IF($GO964&gt;=39,INDEX($DJ:$DJ,$GN964+39),"")</f>
      </c>
      <c r="GM964">
        <f>IF($GO964&gt;=40,INDEX($DJ:$DJ,$GN964+40),"")</f>
      </c>
      <c r="GN964">
        <f>IFERROR(MATCH($DH964,$DI$2:$DI$148,0)+1,0)</f>
      </c>
      <c r="GO964">
        <f>IFERROR(INDEX($DK$2:$DK$148,MATCH($DH964,$DI$2:$DI$148,0)),0)</f>
      </c>
      <c r="GP964">
        <f>IFERROR(MATCH($Y964,$DL$964:$EY$964,0),0)</f>
      </c>
      <c r="GQ964">
        <f>IF($GP964&gt;0,INDEX($EZ$964:$GM$964,$GP964),"")</f>
      </c>
      <c r="GT964">
        <f>IF($JC964&gt;=1,INDEX($GR:$GR,$JB964+1),"")</f>
      </c>
      <c r="GU964">
        <f>IF($JC964&gt;=2,INDEX($GR:$GR,$JB964+2),"")</f>
      </c>
      <c r="GV964">
        <f>IF($JC964&gt;=3,INDEX($GR:$GR,$JB964+3),"")</f>
      </c>
      <c r="GW964">
        <f>IF($JC964&gt;=4,INDEX($GR:$GR,$JB964+4),"")</f>
      </c>
      <c r="GX964">
        <f>IF($JC964&gt;=5,INDEX($GR:$GR,$JB964+5),"")</f>
      </c>
      <c r="GY964">
        <f>IF($JC964&gt;=6,INDEX($GR:$GR,$JB964+6),"")</f>
      </c>
      <c r="GZ964">
        <f>IF($JC964&gt;=7,INDEX($GR:$GR,$JB964+7),"")</f>
      </c>
      <c r="HA964">
        <f>IF($JC964&gt;=8,INDEX($GR:$GR,$JB964+8),"")</f>
      </c>
      <c r="HB964">
        <f>IF($JC964&gt;=9,INDEX($GR:$GR,$JB964+9),"")</f>
      </c>
      <c r="HC964">
        <f>IF($JC964&gt;=10,INDEX($GR:$GR,$JB964+10),"")</f>
      </c>
      <c r="HD964">
        <f>IF($JC964&gt;=11,INDEX($GR:$GR,$JB964+11),"")</f>
      </c>
      <c r="HE964">
        <f>IF($JC964&gt;=12,INDEX($GR:$GR,$JB964+12),"")</f>
      </c>
      <c r="HF964">
        <f>IF($JC964&gt;=13,INDEX($GR:$GR,$JB964+13),"")</f>
      </c>
      <c r="HG964">
        <f>IF($JC964&gt;=14,INDEX($GR:$GR,$JB964+14),"")</f>
      </c>
      <c r="HH964">
        <f>IF($JC964&gt;=15,INDEX($GR:$GR,$JB964+15),"")</f>
      </c>
      <c r="HI964">
        <f>IF($JC964&gt;=16,INDEX($GR:$GR,$JB964+16),"")</f>
      </c>
      <c r="HJ964">
        <f>IF($JC964&gt;=17,INDEX($GR:$GR,$JB964+17),"")</f>
      </c>
      <c r="HK964">
        <f>IF($JC964&gt;=18,INDEX($GR:$GR,$JB964+18),"")</f>
      </c>
      <c r="HL964">
        <f>IF($JC964&gt;=19,INDEX($GR:$GR,$JB964+19),"")</f>
      </c>
      <c r="HM964">
        <f>IF($JC964&gt;=20,INDEX($GR:$GR,$JB964+20),"")</f>
      </c>
      <c r="HN964">
        <f>IF($JC964&gt;=21,INDEX($GR:$GR,$JB964+21),"")</f>
      </c>
      <c r="HO964">
        <f>IF($JC964&gt;=22,INDEX($GR:$GR,$JB964+22),"")</f>
      </c>
      <c r="HP964">
        <f>IF($JC964&gt;=23,INDEX($GR:$GR,$JB964+23),"")</f>
      </c>
      <c r="HQ964">
        <f>IF($JC964&gt;=24,INDEX($GR:$GR,$JB964+24),"")</f>
      </c>
      <c r="HR964">
        <f>IF($JC964&gt;=25,INDEX($GR:$GR,$JB964+25),"")</f>
      </c>
      <c r="HS964">
        <f>IF($JC964&gt;=26,INDEX($GR:$GR,$JB964+26),"")</f>
      </c>
      <c r="HT964">
        <f>IF($JC964&gt;=27,INDEX($GR:$GR,$JB964+27),"")</f>
      </c>
      <c r="HU964">
        <f>IF($JC964&gt;=28,INDEX($GR:$GR,$JB964+28),"")</f>
      </c>
      <c r="HV964">
        <f>IF($JC964&gt;=29,INDEX($GR:$GR,$JB964+29),"")</f>
      </c>
      <c r="HW964">
        <f>IF($JC964&gt;=30,INDEX($GR:$GR,$JB964+30),"")</f>
      </c>
      <c r="HX964">
        <f>IF($JC964&gt;=31,INDEX($GR:$GR,$JB964+31),"")</f>
      </c>
      <c r="HY964">
        <f>IF($JC964&gt;=32,INDEX($GR:$GR,$JB964+32),"")</f>
      </c>
      <c r="HZ964">
        <f>IF($JC964&gt;=33,INDEX($GR:$GR,$JB964+33),"")</f>
      </c>
      <c r="IA964">
        <f>IF($JC964&gt;=34,INDEX($GR:$GR,$JB964+34),"")</f>
      </c>
      <c r="IB964">
        <f>IF($JC964&gt;=35,INDEX($GR:$GR,$JB964+35),"")</f>
      </c>
      <c r="IC964">
        <f>IF($JC964&gt;=36,INDEX($GR:$GR,$JB964+36),"")</f>
      </c>
      <c r="ID964">
        <f>IF($JC964&gt;=37,INDEX($GR:$GR,$JB964+37),"")</f>
      </c>
      <c r="IE964">
        <f>IF($JC964&gt;=38,INDEX($GR:$GR,$JB964+38),"")</f>
      </c>
      <c r="IF964">
        <f>IF($JC964&gt;=39,INDEX($GR:$GR,$JB964+39),"")</f>
      </c>
      <c r="IG964">
        <f>IF($JC964&gt;=40,INDEX($GR:$GR,$JB964+40),"")</f>
      </c>
      <c r="IH964">
        <f>IF($JC964&gt;=41,INDEX($GR:$GR,$JB964+41),"")</f>
      </c>
      <c r="II964">
        <f>IF($JC964&gt;=42,INDEX($GR:$GR,$JB964+42),"")</f>
      </c>
      <c r="IJ964">
        <f>IF($JC964&gt;=43,INDEX($GR:$GR,$JB964+43),"")</f>
      </c>
      <c r="IK964">
        <f>IF($JC964&gt;=44,INDEX($GR:$GR,$JB964+44),"")</f>
      </c>
      <c r="IL964">
        <f>IF($JC964&gt;=45,INDEX($GR:$GR,$JB964+45),"")</f>
      </c>
      <c r="IM964">
        <f>IF($JC964&gt;=46,INDEX($GR:$GR,$JB964+46),"")</f>
      </c>
      <c r="IN964">
        <f>IF($JC964&gt;=47,INDEX($GR:$GR,$JB964+47),"")</f>
      </c>
      <c r="IO964">
        <f>IF($JC964&gt;=48,INDEX($GR:$GR,$JB964+48),"")</f>
      </c>
      <c r="IP964">
        <f>IF($JC964&gt;=49,INDEX($GR:$GR,$JB964+49),"")</f>
      </c>
      <c r="IQ964">
        <f>IF($JC964&gt;=50,INDEX($GR:$GR,$JB964+50),"")</f>
      </c>
      <c r="IR964">
        <f>IF($JC964&gt;=51,INDEX($GR:$GR,$JB964+51),"")</f>
      </c>
      <c r="IS964">
        <f>IF($JC964&gt;=52,INDEX($GR:$GR,$JB964+52),"")</f>
      </c>
      <c r="IT964">
        <f>IF($JC964&gt;=53,INDEX($GR:$GR,$JB964+53),"")</f>
      </c>
      <c r="IU964">
        <f>IF($JC964&gt;=54,INDEX($GR:$GR,$JB964+54),"")</f>
      </c>
      <c r="IV964">
        <f>IF($JC964&gt;=55,INDEX($GR:$GR,$JB964+55),"")</f>
      </c>
      <c r="IW964">
        <f>IF($JC964&gt;=56,INDEX($GR:$GR,$JB964+56),"")</f>
      </c>
      <c r="IX964">
        <f>IF($JC964&gt;=57,INDEX($GR:$GR,$JB964+57),"")</f>
      </c>
      <c r="IY964">
        <f>IF($JC964&gt;=58,INDEX($GR:$GR,$JB964+58),"")</f>
      </c>
      <c r="IZ964">
        <f>IF($JC964&gt;=59,INDEX($GR:$GR,$JB964+59),"")</f>
      </c>
      <c r="JA964">
        <f>IF($JC964&gt;=60,INDEX($GR:$GR,$JB964+60),"")</f>
      </c>
      <c r="JB964">
        <f>IFERROR(MATCH($GQ964,$GR$2:$GR$324,0)+1,0)</f>
      </c>
      <c r="JC964">
        <f>IFERROR(INDEX($GS$2:$GS$324,MATCH($GQ964,$GR$2:$GR$324,0)),0)</f>
      </c>
      <c r="JD964" t="s">
        <v>40</v>
      </c>
      <c r="JE964" t="s">
        <v>40</v>
      </c>
    </row>
    <row r="965" spans="1:265" x14ac:dyDescent="0.25">
      <c r="Q965">
        <f>IF(OR($T965="",$P965=""),"",IFERROR($T965/$P965,0))</f>
      </c>
      <c r="R965">
        <f>IF($T965="","",
SUM($S965,$U965,$Z965,$V965,$X965)*
(1-IF($AA965="",0,VALUE($AA965)/100)))</f>
      </c>
      <c r="S965">
        <f>IF($T965="","",$T965)</f>
      </c>
      <c r="U965">
        <f>IF($T965="","",
IF($N965="","",
IF(ISNUMBER(SEARCH("exempt",LOWER($N965))),0,
$T965*(VALUE(SUBSTITUTE($N965,"%",""))/100))))</f>
      </c>
      <c r="AB965">
        <f>IFERROR(IF(FIND(" - ",$K965)&gt;0,MID($K965,FIND(" - ",$K965)+3,LEN($K965)),""),"")</f>
      </c>
      <c r="AK965" t="s">
        <v>1552</v>
      </c>
      <c r="AP965">
        <f>IFERROR(LEFT($K965,FIND(" - ",$K965)-1),$K965)</f>
      </c>
      <c r="AS965">
        <f>IF($CH965&gt;=1,INDEX($AQ:$AQ,$CG965+1),"")</f>
      </c>
      <c r="AT965">
        <f>IF($CH965&gt;=2,INDEX($AQ:$AQ,$CG965+2),"")</f>
      </c>
      <c r="AU965">
        <f>IF($CH965&gt;=3,INDEX($AQ:$AQ,$CG965+3),"")</f>
      </c>
      <c r="AV965">
        <f>IF($CH965&gt;=4,INDEX($AQ:$AQ,$CG965+4),"")</f>
      </c>
      <c r="AW965">
        <f>IF($CH965&gt;=5,INDEX($AQ:$AQ,$CG965+5),"")</f>
      </c>
      <c r="AX965">
        <f>IF($CH965&gt;=6,INDEX($AQ:$AQ,$CG965+6),"")</f>
      </c>
      <c r="AY965">
        <f>IF($CH965&gt;=7,INDEX($AQ:$AQ,$CG965+7),"")</f>
      </c>
      <c r="AZ965">
        <f>IF($CH965&gt;=8,INDEX($AQ:$AQ,$CG965+8),"")</f>
      </c>
      <c r="BA965">
        <f>IF($CH965&gt;=9,INDEX($AQ:$AQ,$CG965+9),"")</f>
      </c>
      <c r="BB965">
        <f>IF($CH965&gt;=10,INDEX($AQ:$AQ,$CG965+10),"")</f>
      </c>
      <c r="BC965">
        <f>IF($CH965&gt;=11,INDEX($AQ:$AQ,$CG965+11),"")</f>
      </c>
      <c r="BD965">
        <f>IF($CH965&gt;=12,INDEX($AQ:$AQ,$CG965+12),"")</f>
      </c>
      <c r="BE965">
        <f>IF($CH965&gt;=13,INDEX($AQ:$AQ,$CG965+13),"")</f>
      </c>
      <c r="BF965">
        <f>IF($CH965&gt;=14,INDEX($AQ:$AQ,$CG965+14),"")</f>
      </c>
      <c r="BG965">
        <f>IF($CH965&gt;=15,INDEX($AQ:$AQ,$CG965+15),"")</f>
      </c>
      <c r="BH965">
        <f>IF($CH965&gt;=16,INDEX($AQ:$AQ,$CG965+16),"")</f>
      </c>
      <c r="BI965">
        <f>IF($CH965&gt;=17,INDEX($AQ:$AQ,$CG965+17),"")</f>
      </c>
      <c r="BJ965">
        <f>IF($CH965&gt;=18,INDEX($AQ:$AQ,$CG965+18),"")</f>
      </c>
      <c r="BK965">
        <f>IF($CH965&gt;=19,INDEX($AQ:$AQ,$CG965+19),"")</f>
      </c>
      <c r="BL965">
        <f>IF($CH965&gt;=20,INDEX($AQ:$AQ,$CG965+20),"")</f>
      </c>
      <c r="BM965">
        <f>IF($CH965&gt;=21,INDEX($AQ:$AQ,$CG965+21),"")</f>
      </c>
      <c r="BN965">
        <f>IF($CH965&gt;=22,INDEX($AQ:$AQ,$CG965+22),"")</f>
      </c>
      <c r="BO965">
        <f>IF($CH965&gt;=23,INDEX($AQ:$AQ,$CG965+23),"")</f>
      </c>
      <c r="BP965">
        <f>IF($CH965&gt;=24,INDEX($AQ:$AQ,$CG965+24),"")</f>
      </c>
      <c r="BQ965">
        <f>IF($CH965&gt;=25,INDEX($AQ:$AQ,$CG965+25),"")</f>
      </c>
      <c r="BR965">
        <f>IF($CH965&gt;=26,INDEX($AQ:$AQ,$CG965+26),"")</f>
      </c>
      <c r="BS965">
        <f>IF($CH965&gt;=27,INDEX($AQ:$AQ,$CG965+27),"")</f>
      </c>
      <c r="BT965">
        <f>IF($CH965&gt;=28,INDEX($AQ:$AQ,$CG965+28),"")</f>
      </c>
      <c r="BU965">
        <f>IF($CH965&gt;=29,INDEX($AQ:$AQ,$CG965+29),"")</f>
      </c>
      <c r="BV965">
        <f>IF($CH965&gt;=30,INDEX($AQ:$AQ,$CG965+30),"")</f>
      </c>
      <c r="BW965">
        <f>IF($CH965&gt;=31,INDEX($AQ:$AQ,$CG965+31),"")</f>
      </c>
      <c r="BX965">
        <f>IF($CH965&gt;=32,INDEX($AQ:$AQ,$CG965+32),"")</f>
      </c>
      <c r="BY965">
        <f>IF($CH965&gt;=33,INDEX($AQ:$AQ,$CG965+33),"")</f>
      </c>
      <c r="BZ965">
        <f>IF($CH965&gt;=34,INDEX($AQ:$AQ,$CG965+34),"")</f>
      </c>
      <c r="CA965">
        <f>IF($CH965&gt;=35,INDEX($AQ:$AQ,$CG965+35),"")</f>
      </c>
      <c r="CB965">
        <f>IF($CH965&gt;=36,INDEX($AQ:$AQ,$CG965+36),"")</f>
      </c>
      <c r="CC965">
        <f>IF($CH965&gt;=37,INDEX($AQ:$AQ,$CG965+37),"")</f>
      </c>
      <c r="CD965">
        <f>IF($CH965&gt;=38,INDEX($AQ:$AQ,$CG965+38),"")</f>
      </c>
      <c r="CE965">
        <f>IF($CH965&gt;=39,INDEX($AQ:$AQ,$CG965+39),"")</f>
      </c>
      <c r="CF965">
        <f>IF($CH965&gt;=40,INDEX($AQ:$AQ,$CG965+40),"")</f>
      </c>
      <c r="CG965">
        <f>IFERROR(MATCH($AP965,$AQ$2:$AQ$134,0)+1,0)</f>
      </c>
      <c r="CH965">
        <f>IFERROR(INDEX($AR$2:$AR$134,MATCH($AP965,$AQ$2:$AQ$134,0)),0)</f>
      </c>
      <c r="CI965">
        <f>IFERROR(LEFT($L965,FIND(" - ",$L965)-1),$L965)</f>
      </c>
      <c r="CL965">
        <f>IF($DG965&gt;=1,INDEX($CJ:$CJ,$DF965+1),"")</f>
      </c>
      <c r="CM965">
        <f>IF($DG965&gt;=2,INDEX($CJ:$CJ,$DF965+2),"")</f>
      </c>
      <c r="CN965">
        <f>IF($DG965&gt;=3,INDEX($CJ:$CJ,$DF965+3),"")</f>
      </c>
      <c r="CO965">
        <f>IF($DG965&gt;=4,INDEX($CJ:$CJ,$DF965+4),"")</f>
      </c>
      <c r="CP965">
        <f>IF($DG965&gt;=5,INDEX($CJ:$CJ,$DF965+5),"")</f>
      </c>
      <c r="CQ965">
        <f>IF($DG965&gt;=6,INDEX($CJ:$CJ,$DF965+6),"")</f>
      </c>
      <c r="CR965">
        <f>IF($DG965&gt;=7,INDEX($CJ:$CJ,$DF965+7),"")</f>
      </c>
      <c r="CS965">
        <f>IF($DG965&gt;=8,INDEX($CJ:$CJ,$DF965+8),"")</f>
      </c>
      <c r="CT965">
        <f>IF($DG965&gt;=9,INDEX($CJ:$CJ,$DF965+9),"")</f>
      </c>
      <c r="CU965">
        <f>IF($DG965&gt;=10,INDEX($CJ:$CJ,$DF965+10),"")</f>
      </c>
      <c r="CV965">
        <f>IF($DG965&gt;=11,INDEX($CJ:$CJ,$DF965+11),"")</f>
      </c>
      <c r="CW965">
        <f>IF($DG965&gt;=12,INDEX($CJ:$CJ,$DF965+12),"")</f>
      </c>
      <c r="CX965">
        <f>IF($DG965&gt;=13,INDEX($CJ:$CJ,$DF965+13),"")</f>
      </c>
      <c r="CY965">
        <f>IF($DG965&gt;=14,INDEX($CJ:$CJ,$DF965+14),"")</f>
      </c>
      <c r="CZ965">
        <f>IF($DG965&gt;=15,INDEX($CJ:$CJ,$DF965+15),"")</f>
      </c>
      <c r="DA965">
        <f>IF($DG965&gt;=16,INDEX($CJ:$CJ,$DF965+16),"")</f>
      </c>
      <c r="DB965">
        <f>IF($DG965&gt;=17,INDEX($CJ:$CJ,$DF965+17),"")</f>
      </c>
      <c r="DC965">
        <f>IF($DG965&gt;=18,INDEX($CJ:$CJ,$DF965+18),"")</f>
      </c>
      <c r="DD965">
        <f>IF($DG965&gt;=19,INDEX($CJ:$CJ,$DF965+19),"")</f>
      </c>
      <c r="DE965">
        <f>IF($DG965&gt;=20,INDEX($CJ:$CJ,$DF965+20),"")</f>
      </c>
      <c r="DF965">
        <f>IFERROR(MATCH($CI965,$CJ$2:$CJ$263,0)+1,0)</f>
      </c>
      <c r="DG965">
        <f>IFERROR(INDEX($CK$2:$CK$263,MATCH($CI965,$CJ$2:$CJ$263,0)),0)</f>
      </c>
      <c r="DH965">
        <f>IFERROR(INDEX($AO:$AO,MATCH($N965,$AN:$AN,0))&amp;"","")</f>
      </c>
      <c r="DL965">
        <f>IF($GO965&gt;=1,INDEX($DI:$DI,$GN965+1),"")</f>
      </c>
      <c r="DM965">
        <f>IF($GO965&gt;=2,INDEX($DI:$DI,$GN965+2),"")</f>
      </c>
      <c r="DN965">
        <f>IF($GO965&gt;=3,INDEX($DI:$DI,$GN965+3),"")</f>
      </c>
      <c r="DO965">
        <f>IF($GO965&gt;=4,INDEX($DI:$DI,$GN965+4),"")</f>
      </c>
      <c r="DP965">
        <f>IF($GO965&gt;=5,INDEX($DI:$DI,$GN965+5),"")</f>
      </c>
      <c r="DQ965">
        <f>IF($GO965&gt;=6,INDEX($DI:$DI,$GN965+6),"")</f>
      </c>
      <c r="DR965">
        <f>IF($GO965&gt;=7,INDEX($DI:$DI,$GN965+7),"")</f>
      </c>
      <c r="DS965">
        <f>IF($GO965&gt;=8,INDEX($DI:$DI,$GN965+8),"")</f>
      </c>
      <c r="DT965">
        <f>IF($GO965&gt;=9,INDEX($DI:$DI,$GN965+9),"")</f>
      </c>
      <c r="DU965">
        <f>IF($GO965&gt;=10,INDEX($DI:$DI,$GN965+10),"")</f>
      </c>
      <c r="DV965">
        <f>IF($GO965&gt;=11,INDEX($DI:$DI,$GN965+11),"")</f>
      </c>
      <c r="DW965">
        <f>IF($GO965&gt;=12,INDEX($DI:$DI,$GN965+12),"")</f>
      </c>
      <c r="DX965">
        <f>IF($GO965&gt;=13,INDEX($DI:$DI,$GN965+13),"")</f>
      </c>
      <c r="DY965">
        <f>IF($GO965&gt;=14,INDEX($DI:$DI,$GN965+14),"")</f>
      </c>
      <c r="DZ965">
        <f>IF($GO965&gt;=15,INDEX($DI:$DI,$GN965+15),"")</f>
      </c>
      <c r="EA965">
        <f>IF($GO965&gt;=16,INDEX($DI:$DI,$GN965+16),"")</f>
      </c>
      <c r="EB965">
        <f>IF($GO965&gt;=17,INDEX($DI:$DI,$GN965+17),"")</f>
      </c>
      <c r="EC965">
        <f>IF($GO965&gt;=18,INDEX($DI:$DI,$GN965+18),"")</f>
      </c>
      <c r="ED965">
        <f>IF($GO965&gt;=19,INDEX($DI:$DI,$GN965+19),"")</f>
      </c>
      <c r="EE965">
        <f>IF($GO965&gt;=20,INDEX($DI:$DI,$GN965+20),"")</f>
      </c>
      <c r="EF965">
        <f>IF($GO965&gt;=21,INDEX($DI:$DI,$GN965+21),"")</f>
      </c>
      <c r="EG965">
        <f>IF($GO965&gt;=22,INDEX($DI:$DI,$GN965+22),"")</f>
      </c>
      <c r="EH965">
        <f>IF($GO965&gt;=23,INDEX($DI:$DI,$GN965+23),"")</f>
      </c>
      <c r="EI965">
        <f>IF($GO965&gt;=24,INDEX($DI:$DI,$GN965+24),"")</f>
      </c>
      <c r="EJ965">
        <f>IF($GO965&gt;=25,INDEX($DI:$DI,$GN965+25),"")</f>
      </c>
      <c r="EK965">
        <f>IF($GO965&gt;=26,INDEX($DI:$DI,$GN965+26),"")</f>
      </c>
      <c r="EL965">
        <f>IF($GO965&gt;=27,INDEX($DI:$DI,$GN965+27),"")</f>
      </c>
      <c r="EM965">
        <f>IF($GO965&gt;=28,INDEX($DI:$DI,$GN965+28),"")</f>
      </c>
      <c r="EN965">
        <f>IF($GO965&gt;=29,INDEX($DI:$DI,$GN965+29),"")</f>
      </c>
      <c r="EO965">
        <f>IF($GO965&gt;=30,INDEX($DI:$DI,$GN965+30),"")</f>
      </c>
      <c r="EP965">
        <f>IF($GO965&gt;=31,INDEX($DI:$DI,$GN965+31),"")</f>
      </c>
      <c r="EQ965">
        <f>IF($GO965&gt;=32,INDEX($DI:$DI,$GN965+32),"")</f>
      </c>
      <c r="ER965">
        <f>IF($GO965&gt;=33,INDEX($DI:$DI,$GN965+33),"")</f>
      </c>
      <c r="ES965">
        <f>IF($GO965&gt;=34,INDEX($DI:$DI,$GN965+34),"")</f>
      </c>
      <c r="ET965">
        <f>IF($GO965&gt;=35,INDEX($DI:$DI,$GN965+35),"")</f>
      </c>
      <c r="EU965">
        <f>IF($GO965&gt;=36,INDEX($DI:$DI,$GN965+36),"")</f>
      </c>
      <c r="EV965">
        <f>IF($GO965&gt;=37,INDEX($DI:$DI,$GN965+37),"")</f>
      </c>
      <c r="EW965">
        <f>IF($GO965&gt;=38,INDEX($DI:$DI,$GN965+38),"")</f>
      </c>
      <c r="EX965">
        <f>IF($GO965&gt;=39,INDEX($DI:$DI,$GN965+39),"")</f>
      </c>
      <c r="EY965">
        <f>IF($GO965&gt;=40,INDEX($DI:$DI,$GN965+40),"")</f>
      </c>
      <c r="EZ965">
        <f>IF($GO965&gt;=1,INDEX($DJ:$DJ,$GN965+1),"")</f>
      </c>
      <c r="FA965">
        <f>IF($GO965&gt;=2,INDEX($DJ:$DJ,$GN965+2),"")</f>
      </c>
      <c r="FB965">
        <f>IF($GO965&gt;=3,INDEX($DJ:$DJ,$GN965+3),"")</f>
      </c>
      <c r="FC965">
        <f>IF($GO965&gt;=4,INDEX($DJ:$DJ,$GN965+4),"")</f>
      </c>
      <c r="FD965">
        <f>IF($GO965&gt;=5,INDEX($DJ:$DJ,$GN965+5),"")</f>
      </c>
      <c r="FE965">
        <f>IF($GO965&gt;=6,INDEX($DJ:$DJ,$GN965+6),"")</f>
      </c>
      <c r="FF965">
        <f>IF($GO965&gt;=7,INDEX($DJ:$DJ,$GN965+7),"")</f>
      </c>
      <c r="FG965">
        <f>IF($GO965&gt;=8,INDEX($DJ:$DJ,$GN965+8),"")</f>
      </c>
      <c r="FH965">
        <f>IF($GO965&gt;=9,INDEX($DJ:$DJ,$GN965+9),"")</f>
      </c>
      <c r="FI965">
        <f>IF($GO965&gt;=10,INDEX($DJ:$DJ,$GN965+10),"")</f>
      </c>
      <c r="FJ965">
        <f>IF($GO965&gt;=11,INDEX($DJ:$DJ,$GN965+11),"")</f>
      </c>
      <c r="FK965">
        <f>IF($GO965&gt;=12,INDEX($DJ:$DJ,$GN965+12),"")</f>
      </c>
      <c r="FL965">
        <f>IF($GO965&gt;=13,INDEX($DJ:$DJ,$GN965+13),"")</f>
      </c>
      <c r="FM965">
        <f>IF($GO965&gt;=14,INDEX($DJ:$DJ,$GN965+14),"")</f>
      </c>
      <c r="FN965">
        <f>IF($GO965&gt;=15,INDEX($DJ:$DJ,$GN965+15),"")</f>
      </c>
      <c r="FO965">
        <f>IF($GO965&gt;=16,INDEX($DJ:$DJ,$GN965+16),"")</f>
      </c>
      <c r="FP965">
        <f>IF($GO965&gt;=17,INDEX($DJ:$DJ,$GN965+17),"")</f>
      </c>
      <c r="FQ965">
        <f>IF($GO965&gt;=18,INDEX($DJ:$DJ,$GN965+18),"")</f>
      </c>
      <c r="FR965">
        <f>IF($GO965&gt;=19,INDEX($DJ:$DJ,$GN965+19),"")</f>
      </c>
      <c r="FS965">
        <f>IF($GO965&gt;=20,INDEX($DJ:$DJ,$GN965+20),"")</f>
      </c>
      <c r="FT965">
        <f>IF($GO965&gt;=21,INDEX($DJ:$DJ,$GN965+21),"")</f>
      </c>
      <c r="FU965">
        <f>IF($GO965&gt;=22,INDEX($DJ:$DJ,$GN965+22),"")</f>
      </c>
      <c r="FV965">
        <f>IF($GO965&gt;=23,INDEX($DJ:$DJ,$GN965+23),"")</f>
      </c>
      <c r="FW965">
        <f>IF($GO965&gt;=24,INDEX($DJ:$DJ,$GN965+24),"")</f>
      </c>
      <c r="FX965">
        <f>IF($GO965&gt;=25,INDEX($DJ:$DJ,$GN965+25),"")</f>
      </c>
      <c r="FY965">
        <f>IF($GO965&gt;=26,INDEX($DJ:$DJ,$GN965+26),"")</f>
      </c>
      <c r="FZ965">
        <f>IF($GO965&gt;=27,INDEX($DJ:$DJ,$GN965+27),"")</f>
      </c>
      <c r="GA965">
        <f>IF($GO965&gt;=28,INDEX($DJ:$DJ,$GN965+28),"")</f>
      </c>
      <c r="GB965">
        <f>IF($GO965&gt;=29,INDEX($DJ:$DJ,$GN965+29),"")</f>
      </c>
      <c r="GC965">
        <f>IF($GO965&gt;=30,INDEX($DJ:$DJ,$GN965+30),"")</f>
      </c>
      <c r="GD965">
        <f>IF($GO965&gt;=31,INDEX($DJ:$DJ,$GN965+31),"")</f>
      </c>
      <c r="GE965">
        <f>IF($GO965&gt;=32,INDEX($DJ:$DJ,$GN965+32),"")</f>
      </c>
      <c r="GF965">
        <f>IF($GO965&gt;=33,INDEX($DJ:$DJ,$GN965+33),"")</f>
      </c>
      <c r="GG965">
        <f>IF($GO965&gt;=34,INDEX($DJ:$DJ,$GN965+34),"")</f>
      </c>
      <c r="GH965">
        <f>IF($GO965&gt;=35,INDEX($DJ:$DJ,$GN965+35),"")</f>
      </c>
      <c r="GI965">
        <f>IF($GO965&gt;=36,INDEX($DJ:$DJ,$GN965+36),"")</f>
      </c>
      <c r="GJ965">
        <f>IF($GO965&gt;=37,INDEX($DJ:$DJ,$GN965+37),"")</f>
      </c>
      <c r="GK965">
        <f>IF($GO965&gt;=38,INDEX($DJ:$DJ,$GN965+38),"")</f>
      </c>
      <c r="GL965">
        <f>IF($GO965&gt;=39,INDEX($DJ:$DJ,$GN965+39),"")</f>
      </c>
      <c r="GM965">
        <f>IF($GO965&gt;=40,INDEX($DJ:$DJ,$GN965+40),"")</f>
      </c>
      <c r="GN965">
        <f>IFERROR(MATCH($DH965,$DI$2:$DI$148,0)+1,0)</f>
      </c>
      <c r="GO965">
        <f>IFERROR(INDEX($DK$2:$DK$148,MATCH($DH965,$DI$2:$DI$148,0)),0)</f>
      </c>
      <c r="GP965">
        <f>IFERROR(MATCH($Y965,$DL$965:$EY$965,0),0)</f>
      </c>
      <c r="GQ965">
        <f>IF($GP965&gt;0,INDEX($EZ$965:$GM$965,$GP965),"")</f>
      </c>
      <c r="GT965">
        <f>IF($JC965&gt;=1,INDEX($GR:$GR,$JB965+1),"")</f>
      </c>
      <c r="GU965">
        <f>IF($JC965&gt;=2,INDEX($GR:$GR,$JB965+2),"")</f>
      </c>
      <c r="GV965">
        <f>IF($JC965&gt;=3,INDEX($GR:$GR,$JB965+3),"")</f>
      </c>
      <c r="GW965">
        <f>IF($JC965&gt;=4,INDEX($GR:$GR,$JB965+4),"")</f>
      </c>
      <c r="GX965">
        <f>IF($JC965&gt;=5,INDEX($GR:$GR,$JB965+5),"")</f>
      </c>
      <c r="GY965">
        <f>IF($JC965&gt;=6,INDEX($GR:$GR,$JB965+6),"")</f>
      </c>
      <c r="GZ965">
        <f>IF($JC965&gt;=7,INDEX($GR:$GR,$JB965+7),"")</f>
      </c>
      <c r="HA965">
        <f>IF($JC965&gt;=8,INDEX($GR:$GR,$JB965+8),"")</f>
      </c>
      <c r="HB965">
        <f>IF($JC965&gt;=9,INDEX($GR:$GR,$JB965+9),"")</f>
      </c>
      <c r="HC965">
        <f>IF($JC965&gt;=10,INDEX($GR:$GR,$JB965+10),"")</f>
      </c>
      <c r="HD965">
        <f>IF($JC965&gt;=11,INDEX($GR:$GR,$JB965+11),"")</f>
      </c>
      <c r="HE965">
        <f>IF($JC965&gt;=12,INDEX($GR:$GR,$JB965+12),"")</f>
      </c>
      <c r="HF965">
        <f>IF($JC965&gt;=13,INDEX($GR:$GR,$JB965+13),"")</f>
      </c>
      <c r="HG965">
        <f>IF($JC965&gt;=14,INDEX($GR:$GR,$JB965+14),"")</f>
      </c>
      <c r="HH965">
        <f>IF($JC965&gt;=15,INDEX($GR:$GR,$JB965+15),"")</f>
      </c>
      <c r="HI965">
        <f>IF($JC965&gt;=16,INDEX($GR:$GR,$JB965+16),"")</f>
      </c>
      <c r="HJ965">
        <f>IF($JC965&gt;=17,INDEX($GR:$GR,$JB965+17),"")</f>
      </c>
      <c r="HK965">
        <f>IF($JC965&gt;=18,INDEX($GR:$GR,$JB965+18),"")</f>
      </c>
      <c r="HL965">
        <f>IF($JC965&gt;=19,INDEX($GR:$GR,$JB965+19),"")</f>
      </c>
      <c r="HM965">
        <f>IF($JC965&gt;=20,INDEX($GR:$GR,$JB965+20),"")</f>
      </c>
      <c r="HN965">
        <f>IF($JC965&gt;=21,INDEX($GR:$GR,$JB965+21),"")</f>
      </c>
      <c r="HO965">
        <f>IF($JC965&gt;=22,INDEX($GR:$GR,$JB965+22),"")</f>
      </c>
      <c r="HP965">
        <f>IF($JC965&gt;=23,INDEX($GR:$GR,$JB965+23),"")</f>
      </c>
      <c r="HQ965">
        <f>IF($JC965&gt;=24,INDEX($GR:$GR,$JB965+24),"")</f>
      </c>
      <c r="HR965">
        <f>IF($JC965&gt;=25,INDEX($GR:$GR,$JB965+25),"")</f>
      </c>
      <c r="HS965">
        <f>IF($JC965&gt;=26,INDEX($GR:$GR,$JB965+26),"")</f>
      </c>
      <c r="HT965">
        <f>IF($JC965&gt;=27,INDEX($GR:$GR,$JB965+27),"")</f>
      </c>
      <c r="HU965">
        <f>IF($JC965&gt;=28,INDEX($GR:$GR,$JB965+28),"")</f>
      </c>
      <c r="HV965">
        <f>IF($JC965&gt;=29,INDEX($GR:$GR,$JB965+29),"")</f>
      </c>
      <c r="HW965">
        <f>IF($JC965&gt;=30,INDEX($GR:$GR,$JB965+30),"")</f>
      </c>
      <c r="HX965">
        <f>IF($JC965&gt;=31,INDEX($GR:$GR,$JB965+31),"")</f>
      </c>
      <c r="HY965">
        <f>IF($JC965&gt;=32,INDEX($GR:$GR,$JB965+32),"")</f>
      </c>
      <c r="HZ965">
        <f>IF($JC965&gt;=33,INDEX($GR:$GR,$JB965+33),"")</f>
      </c>
      <c r="IA965">
        <f>IF($JC965&gt;=34,INDEX($GR:$GR,$JB965+34),"")</f>
      </c>
      <c r="IB965">
        <f>IF($JC965&gt;=35,INDEX($GR:$GR,$JB965+35),"")</f>
      </c>
      <c r="IC965">
        <f>IF($JC965&gt;=36,INDEX($GR:$GR,$JB965+36),"")</f>
      </c>
      <c r="ID965">
        <f>IF($JC965&gt;=37,INDEX($GR:$GR,$JB965+37),"")</f>
      </c>
      <c r="IE965">
        <f>IF($JC965&gt;=38,INDEX($GR:$GR,$JB965+38),"")</f>
      </c>
      <c r="IF965">
        <f>IF($JC965&gt;=39,INDEX($GR:$GR,$JB965+39),"")</f>
      </c>
      <c r="IG965">
        <f>IF($JC965&gt;=40,INDEX($GR:$GR,$JB965+40),"")</f>
      </c>
      <c r="IH965">
        <f>IF($JC965&gt;=41,INDEX($GR:$GR,$JB965+41),"")</f>
      </c>
      <c r="II965">
        <f>IF($JC965&gt;=42,INDEX($GR:$GR,$JB965+42),"")</f>
      </c>
      <c r="IJ965">
        <f>IF($JC965&gt;=43,INDEX($GR:$GR,$JB965+43),"")</f>
      </c>
      <c r="IK965">
        <f>IF($JC965&gt;=44,INDEX($GR:$GR,$JB965+44),"")</f>
      </c>
      <c r="IL965">
        <f>IF($JC965&gt;=45,INDEX($GR:$GR,$JB965+45),"")</f>
      </c>
      <c r="IM965">
        <f>IF($JC965&gt;=46,INDEX($GR:$GR,$JB965+46),"")</f>
      </c>
      <c r="IN965">
        <f>IF($JC965&gt;=47,INDEX($GR:$GR,$JB965+47),"")</f>
      </c>
      <c r="IO965">
        <f>IF($JC965&gt;=48,INDEX($GR:$GR,$JB965+48),"")</f>
      </c>
      <c r="IP965">
        <f>IF($JC965&gt;=49,INDEX($GR:$GR,$JB965+49),"")</f>
      </c>
      <c r="IQ965">
        <f>IF($JC965&gt;=50,INDEX($GR:$GR,$JB965+50),"")</f>
      </c>
      <c r="IR965">
        <f>IF($JC965&gt;=51,INDEX($GR:$GR,$JB965+51),"")</f>
      </c>
      <c r="IS965">
        <f>IF($JC965&gt;=52,INDEX($GR:$GR,$JB965+52),"")</f>
      </c>
      <c r="IT965">
        <f>IF($JC965&gt;=53,INDEX($GR:$GR,$JB965+53),"")</f>
      </c>
      <c r="IU965">
        <f>IF($JC965&gt;=54,INDEX($GR:$GR,$JB965+54),"")</f>
      </c>
      <c r="IV965">
        <f>IF($JC965&gt;=55,INDEX($GR:$GR,$JB965+55),"")</f>
      </c>
      <c r="IW965">
        <f>IF($JC965&gt;=56,INDEX($GR:$GR,$JB965+56),"")</f>
      </c>
      <c r="IX965">
        <f>IF($JC965&gt;=57,INDEX($GR:$GR,$JB965+57),"")</f>
      </c>
      <c r="IY965">
        <f>IF($JC965&gt;=58,INDEX($GR:$GR,$JB965+58),"")</f>
      </c>
      <c r="IZ965">
        <f>IF($JC965&gt;=59,INDEX($GR:$GR,$JB965+59),"")</f>
      </c>
      <c r="JA965">
        <f>IF($JC965&gt;=60,INDEX($GR:$GR,$JB965+60),"")</f>
      </c>
      <c r="JB965">
        <f>IFERROR(MATCH($GQ965,$GR$2:$GR$324,0)+1,0)</f>
      </c>
      <c r="JC965">
        <f>IFERROR(INDEX($GS$2:$GS$324,MATCH($GQ965,$GR$2:$GR$324,0)),0)</f>
      </c>
      <c r="JD965" t="s">
        <v>40</v>
      </c>
      <c r="JE965" t="s">
        <v>40</v>
      </c>
    </row>
    <row r="966" spans="1:265" x14ac:dyDescent="0.25">
      <c r="Q966">
        <f>IF(OR($T966="",$P966=""),"",IFERROR($T966/$P966,0))</f>
      </c>
      <c r="R966">
        <f>IF($T966="","",
SUM($S966,$U966,$Z966,$V966,$X966)*
(1-IF($AA966="",0,VALUE($AA966)/100)))</f>
      </c>
      <c r="S966">
        <f>IF($T966="","",$T966)</f>
      </c>
      <c r="U966">
        <f>IF($T966="","",
IF($N966="","",
IF(ISNUMBER(SEARCH("exempt",LOWER($N966))),0,
$T966*(VALUE(SUBSTITUTE($N966,"%",""))/100))))</f>
      </c>
      <c r="AB966">
        <f>IFERROR(IF(FIND(" - ",$K966)&gt;0,MID($K966,FIND(" - ",$K966)+3,LEN($K966)),""),"")</f>
      </c>
      <c r="AK966" t="s">
        <v>1553</v>
      </c>
      <c r="AP966">
        <f>IFERROR(LEFT($K966,FIND(" - ",$K966)-1),$K966)</f>
      </c>
      <c r="AS966">
        <f>IF($CH966&gt;=1,INDEX($AQ:$AQ,$CG966+1),"")</f>
      </c>
      <c r="AT966">
        <f>IF($CH966&gt;=2,INDEX($AQ:$AQ,$CG966+2),"")</f>
      </c>
      <c r="AU966">
        <f>IF($CH966&gt;=3,INDEX($AQ:$AQ,$CG966+3),"")</f>
      </c>
      <c r="AV966">
        <f>IF($CH966&gt;=4,INDEX($AQ:$AQ,$CG966+4),"")</f>
      </c>
      <c r="AW966">
        <f>IF($CH966&gt;=5,INDEX($AQ:$AQ,$CG966+5),"")</f>
      </c>
      <c r="AX966">
        <f>IF($CH966&gt;=6,INDEX($AQ:$AQ,$CG966+6),"")</f>
      </c>
      <c r="AY966">
        <f>IF($CH966&gt;=7,INDEX($AQ:$AQ,$CG966+7),"")</f>
      </c>
      <c r="AZ966">
        <f>IF($CH966&gt;=8,INDEX($AQ:$AQ,$CG966+8),"")</f>
      </c>
      <c r="BA966">
        <f>IF($CH966&gt;=9,INDEX($AQ:$AQ,$CG966+9),"")</f>
      </c>
      <c r="BB966">
        <f>IF($CH966&gt;=10,INDEX($AQ:$AQ,$CG966+10),"")</f>
      </c>
      <c r="BC966">
        <f>IF($CH966&gt;=11,INDEX($AQ:$AQ,$CG966+11),"")</f>
      </c>
      <c r="BD966">
        <f>IF($CH966&gt;=12,INDEX($AQ:$AQ,$CG966+12),"")</f>
      </c>
      <c r="BE966">
        <f>IF($CH966&gt;=13,INDEX($AQ:$AQ,$CG966+13),"")</f>
      </c>
      <c r="BF966">
        <f>IF($CH966&gt;=14,INDEX($AQ:$AQ,$CG966+14),"")</f>
      </c>
      <c r="BG966">
        <f>IF($CH966&gt;=15,INDEX($AQ:$AQ,$CG966+15),"")</f>
      </c>
      <c r="BH966">
        <f>IF($CH966&gt;=16,INDEX($AQ:$AQ,$CG966+16),"")</f>
      </c>
      <c r="BI966">
        <f>IF($CH966&gt;=17,INDEX($AQ:$AQ,$CG966+17),"")</f>
      </c>
      <c r="BJ966">
        <f>IF($CH966&gt;=18,INDEX($AQ:$AQ,$CG966+18),"")</f>
      </c>
      <c r="BK966">
        <f>IF($CH966&gt;=19,INDEX($AQ:$AQ,$CG966+19),"")</f>
      </c>
      <c r="BL966">
        <f>IF($CH966&gt;=20,INDEX($AQ:$AQ,$CG966+20),"")</f>
      </c>
      <c r="BM966">
        <f>IF($CH966&gt;=21,INDEX($AQ:$AQ,$CG966+21),"")</f>
      </c>
      <c r="BN966">
        <f>IF($CH966&gt;=22,INDEX($AQ:$AQ,$CG966+22),"")</f>
      </c>
      <c r="BO966">
        <f>IF($CH966&gt;=23,INDEX($AQ:$AQ,$CG966+23),"")</f>
      </c>
      <c r="BP966">
        <f>IF($CH966&gt;=24,INDEX($AQ:$AQ,$CG966+24),"")</f>
      </c>
      <c r="BQ966">
        <f>IF($CH966&gt;=25,INDEX($AQ:$AQ,$CG966+25),"")</f>
      </c>
      <c r="BR966">
        <f>IF($CH966&gt;=26,INDEX($AQ:$AQ,$CG966+26),"")</f>
      </c>
      <c r="BS966">
        <f>IF($CH966&gt;=27,INDEX($AQ:$AQ,$CG966+27),"")</f>
      </c>
      <c r="BT966">
        <f>IF($CH966&gt;=28,INDEX($AQ:$AQ,$CG966+28),"")</f>
      </c>
      <c r="BU966">
        <f>IF($CH966&gt;=29,INDEX($AQ:$AQ,$CG966+29),"")</f>
      </c>
      <c r="BV966">
        <f>IF($CH966&gt;=30,INDEX($AQ:$AQ,$CG966+30),"")</f>
      </c>
      <c r="BW966">
        <f>IF($CH966&gt;=31,INDEX($AQ:$AQ,$CG966+31),"")</f>
      </c>
      <c r="BX966">
        <f>IF($CH966&gt;=32,INDEX($AQ:$AQ,$CG966+32),"")</f>
      </c>
      <c r="BY966">
        <f>IF($CH966&gt;=33,INDEX($AQ:$AQ,$CG966+33),"")</f>
      </c>
      <c r="BZ966">
        <f>IF($CH966&gt;=34,INDEX($AQ:$AQ,$CG966+34),"")</f>
      </c>
      <c r="CA966">
        <f>IF($CH966&gt;=35,INDEX($AQ:$AQ,$CG966+35),"")</f>
      </c>
      <c r="CB966">
        <f>IF($CH966&gt;=36,INDEX($AQ:$AQ,$CG966+36),"")</f>
      </c>
      <c r="CC966">
        <f>IF($CH966&gt;=37,INDEX($AQ:$AQ,$CG966+37),"")</f>
      </c>
      <c r="CD966">
        <f>IF($CH966&gt;=38,INDEX($AQ:$AQ,$CG966+38),"")</f>
      </c>
      <c r="CE966">
        <f>IF($CH966&gt;=39,INDEX($AQ:$AQ,$CG966+39),"")</f>
      </c>
      <c r="CF966">
        <f>IF($CH966&gt;=40,INDEX($AQ:$AQ,$CG966+40),"")</f>
      </c>
      <c r="CG966">
        <f>IFERROR(MATCH($AP966,$AQ$2:$AQ$134,0)+1,0)</f>
      </c>
      <c r="CH966">
        <f>IFERROR(INDEX($AR$2:$AR$134,MATCH($AP966,$AQ$2:$AQ$134,0)),0)</f>
      </c>
      <c r="CI966">
        <f>IFERROR(LEFT($L966,FIND(" - ",$L966)-1),$L966)</f>
      </c>
      <c r="CL966">
        <f>IF($DG966&gt;=1,INDEX($CJ:$CJ,$DF966+1),"")</f>
      </c>
      <c r="CM966">
        <f>IF($DG966&gt;=2,INDEX($CJ:$CJ,$DF966+2),"")</f>
      </c>
      <c r="CN966">
        <f>IF($DG966&gt;=3,INDEX($CJ:$CJ,$DF966+3),"")</f>
      </c>
      <c r="CO966">
        <f>IF($DG966&gt;=4,INDEX($CJ:$CJ,$DF966+4),"")</f>
      </c>
      <c r="CP966">
        <f>IF($DG966&gt;=5,INDEX($CJ:$CJ,$DF966+5),"")</f>
      </c>
      <c r="CQ966">
        <f>IF($DG966&gt;=6,INDEX($CJ:$CJ,$DF966+6),"")</f>
      </c>
      <c r="CR966">
        <f>IF($DG966&gt;=7,INDEX($CJ:$CJ,$DF966+7),"")</f>
      </c>
      <c r="CS966">
        <f>IF($DG966&gt;=8,INDEX($CJ:$CJ,$DF966+8),"")</f>
      </c>
      <c r="CT966">
        <f>IF($DG966&gt;=9,INDEX($CJ:$CJ,$DF966+9),"")</f>
      </c>
      <c r="CU966">
        <f>IF($DG966&gt;=10,INDEX($CJ:$CJ,$DF966+10),"")</f>
      </c>
      <c r="CV966">
        <f>IF($DG966&gt;=11,INDEX($CJ:$CJ,$DF966+11),"")</f>
      </c>
      <c r="CW966">
        <f>IF($DG966&gt;=12,INDEX($CJ:$CJ,$DF966+12),"")</f>
      </c>
      <c r="CX966">
        <f>IF($DG966&gt;=13,INDEX($CJ:$CJ,$DF966+13),"")</f>
      </c>
      <c r="CY966">
        <f>IF($DG966&gt;=14,INDEX($CJ:$CJ,$DF966+14),"")</f>
      </c>
      <c r="CZ966">
        <f>IF($DG966&gt;=15,INDEX($CJ:$CJ,$DF966+15),"")</f>
      </c>
      <c r="DA966">
        <f>IF($DG966&gt;=16,INDEX($CJ:$CJ,$DF966+16),"")</f>
      </c>
      <c r="DB966">
        <f>IF($DG966&gt;=17,INDEX($CJ:$CJ,$DF966+17),"")</f>
      </c>
      <c r="DC966">
        <f>IF($DG966&gt;=18,INDEX($CJ:$CJ,$DF966+18),"")</f>
      </c>
      <c r="DD966">
        <f>IF($DG966&gt;=19,INDEX($CJ:$CJ,$DF966+19),"")</f>
      </c>
      <c r="DE966">
        <f>IF($DG966&gt;=20,INDEX($CJ:$CJ,$DF966+20),"")</f>
      </c>
      <c r="DF966">
        <f>IFERROR(MATCH($CI966,$CJ$2:$CJ$263,0)+1,0)</f>
      </c>
      <c r="DG966">
        <f>IFERROR(INDEX($CK$2:$CK$263,MATCH($CI966,$CJ$2:$CJ$263,0)),0)</f>
      </c>
      <c r="DH966">
        <f>IFERROR(INDEX($AO:$AO,MATCH($N966,$AN:$AN,0))&amp;"","")</f>
      </c>
      <c r="DL966">
        <f>IF($GO966&gt;=1,INDEX($DI:$DI,$GN966+1),"")</f>
      </c>
      <c r="DM966">
        <f>IF($GO966&gt;=2,INDEX($DI:$DI,$GN966+2),"")</f>
      </c>
      <c r="DN966">
        <f>IF($GO966&gt;=3,INDEX($DI:$DI,$GN966+3),"")</f>
      </c>
      <c r="DO966">
        <f>IF($GO966&gt;=4,INDEX($DI:$DI,$GN966+4),"")</f>
      </c>
      <c r="DP966">
        <f>IF($GO966&gt;=5,INDEX($DI:$DI,$GN966+5),"")</f>
      </c>
      <c r="DQ966">
        <f>IF($GO966&gt;=6,INDEX($DI:$DI,$GN966+6),"")</f>
      </c>
      <c r="DR966">
        <f>IF($GO966&gt;=7,INDEX($DI:$DI,$GN966+7),"")</f>
      </c>
      <c r="DS966">
        <f>IF($GO966&gt;=8,INDEX($DI:$DI,$GN966+8),"")</f>
      </c>
      <c r="DT966">
        <f>IF($GO966&gt;=9,INDEX($DI:$DI,$GN966+9),"")</f>
      </c>
      <c r="DU966">
        <f>IF($GO966&gt;=10,INDEX($DI:$DI,$GN966+10),"")</f>
      </c>
      <c r="DV966">
        <f>IF($GO966&gt;=11,INDEX($DI:$DI,$GN966+11),"")</f>
      </c>
      <c r="DW966">
        <f>IF($GO966&gt;=12,INDEX($DI:$DI,$GN966+12),"")</f>
      </c>
      <c r="DX966">
        <f>IF($GO966&gt;=13,INDEX($DI:$DI,$GN966+13),"")</f>
      </c>
      <c r="DY966">
        <f>IF($GO966&gt;=14,INDEX($DI:$DI,$GN966+14),"")</f>
      </c>
      <c r="DZ966">
        <f>IF($GO966&gt;=15,INDEX($DI:$DI,$GN966+15),"")</f>
      </c>
      <c r="EA966">
        <f>IF($GO966&gt;=16,INDEX($DI:$DI,$GN966+16),"")</f>
      </c>
      <c r="EB966">
        <f>IF($GO966&gt;=17,INDEX($DI:$DI,$GN966+17),"")</f>
      </c>
      <c r="EC966">
        <f>IF($GO966&gt;=18,INDEX($DI:$DI,$GN966+18),"")</f>
      </c>
      <c r="ED966">
        <f>IF($GO966&gt;=19,INDEX($DI:$DI,$GN966+19),"")</f>
      </c>
      <c r="EE966">
        <f>IF($GO966&gt;=20,INDEX($DI:$DI,$GN966+20),"")</f>
      </c>
      <c r="EF966">
        <f>IF($GO966&gt;=21,INDEX($DI:$DI,$GN966+21),"")</f>
      </c>
      <c r="EG966">
        <f>IF($GO966&gt;=22,INDEX($DI:$DI,$GN966+22),"")</f>
      </c>
      <c r="EH966">
        <f>IF($GO966&gt;=23,INDEX($DI:$DI,$GN966+23),"")</f>
      </c>
      <c r="EI966">
        <f>IF($GO966&gt;=24,INDEX($DI:$DI,$GN966+24),"")</f>
      </c>
      <c r="EJ966">
        <f>IF($GO966&gt;=25,INDEX($DI:$DI,$GN966+25),"")</f>
      </c>
      <c r="EK966">
        <f>IF($GO966&gt;=26,INDEX($DI:$DI,$GN966+26),"")</f>
      </c>
      <c r="EL966">
        <f>IF($GO966&gt;=27,INDEX($DI:$DI,$GN966+27),"")</f>
      </c>
      <c r="EM966">
        <f>IF($GO966&gt;=28,INDEX($DI:$DI,$GN966+28),"")</f>
      </c>
      <c r="EN966">
        <f>IF($GO966&gt;=29,INDEX($DI:$DI,$GN966+29),"")</f>
      </c>
      <c r="EO966">
        <f>IF($GO966&gt;=30,INDEX($DI:$DI,$GN966+30),"")</f>
      </c>
      <c r="EP966">
        <f>IF($GO966&gt;=31,INDEX($DI:$DI,$GN966+31),"")</f>
      </c>
      <c r="EQ966">
        <f>IF($GO966&gt;=32,INDEX($DI:$DI,$GN966+32),"")</f>
      </c>
      <c r="ER966">
        <f>IF($GO966&gt;=33,INDEX($DI:$DI,$GN966+33),"")</f>
      </c>
      <c r="ES966">
        <f>IF($GO966&gt;=34,INDEX($DI:$DI,$GN966+34),"")</f>
      </c>
      <c r="ET966">
        <f>IF($GO966&gt;=35,INDEX($DI:$DI,$GN966+35),"")</f>
      </c>
      <c r="EU966">
        <f>IF($GO966&gt;=36,INDEX($DI:$DI,$GN966+36),"")</f>
      </c>
      <c r="EV966">
        <f>IF($GO966&gt;=37,INDEX($DI:$DI,$GN966+37),"")</f>
      </c>
      <c r="EW966">
        <f>IF($GO966&gt;=38,INDEX($DI:$DI,$GN966+38),"")</f>
      </c>
      <c r="EX966">
        <f>IF($GO966&gt;=39,INDEX($DI:$DI,$GN966+39),"")</f>
      </c>
      <c r="EY966">
        <f>IF($GO966&gt;=40,INDEX($DI:$DI,$GN966+40),"")</f>
      </c>
      <c r="EZ966">
        <f>IF($GO966&gt;=1,INDEX($DJ:$DJ,$GN966+1),"")</f>
      </c>
      <c r="FA966">
        <f>IF($GO966&gt;=2,INDEX($DJ:$DJ,$GN966+2),"")</f>
      </c>
      <c r="FB966">
        <f>IF($GO966&gt;=3,INDEX($DJ:$DJ,$GN966+3),"")</f>
      </c>
      <c r="FC966">
        <f>IF($GO966&gt;=4,INDEX($DJ:$DJ,$GN966+4),"")</f>
      </c>
      <c r="FD966">
        <f>IF($GO966&gt;=5,INDEX($DJ:$DJ,$GN966+5),"")</f>
      </c>
      <c r="FE966">
        <f>IF($GO966&gt;=6,INDEX($DJ:$DJ,$GN966+6),"")</f>
      </c>
      <c r="FF966">
        <f>IF($GO966&gt;=7,INDEX($DJ:$DJ,$GN966+7),"")</f>
      </c>
      <c r="FG966">
        <f>IF($GO966&gt;=8,INDEX($DJ:$DJ,$GN966+8),"")</f>
      </c>
      <c r="FH966">
        <f>IF($GO966&gt;=9,INDEX($DJ:$DJ,$GN966+9),"")</f>
      </c>
      <c r="FI966">
        <f>IF($GO966&gt;=10,INDEX($DJ:$DJ,$GN966+10),"")</f>
      </c>
      <c r="FJ966">
        <f>IF($GO966&gt;=11,INDEX($DJ:$DJ,$GN966+11),"")</f>
      </c>
      <c r="FK966">
        <f>IF($GO966&gt;=12,INDEX($DJ:$DJ,$GN966+12),"")</f>
      </c>
      <c r="FL966">
        <f>IF($GO966&gt;=13,INDEX($DJ:$DJ,$GN966+13),"")</f>
      </c>
      <c r="FM966">
        <f>IF($GO966&gt;=14,INDEX($DJ:$DJ,$GN966+14),"")</f>
      </c>
      <c r="FN966">
        <f>IF($GO966&gt;=15,INDEX($DJ:$DJ,$GN966+15),"")</f>
      </c>
      <c r="FO966">
        <f>IF($GO966&gt;=16,INDEX($DJ:$DJ,$GN966+16),"")</f>
      </c>
      <c r="FP966">
        <f>IF($GO966&gt;=17,INDEX($DJ:$DJ,$GN966+17),"")</f>
      </c>
      <c r="FQ966">
        <f>IF($GO966&gt;=18,INDEX($DJ:$DJ,$GN966+18),"")</f>
      </c>
      <c r="FR966">
        <f>IF($GO966&gt;=19,INDEX($DJ:$DJ,$GN966+19),"")</f>
      </c>
      <c r="FS966">
        <f>IF($GO966&gt;=20,INDEX($DJ:$DJ,$GN966+20),"")</f>
      </c>
      <c r="FT966">
        <f>IF($GO966&gt;=21,INDEX($DJ:$DJ,$GN966+21),"")</f>
      </c>
      <c r="FU966">
        <f>IF($GO966&gt;=22,INDEX($DJ:$DJ,$GN966+22),"")</f>
      </c>
      <c r="FV966">
        <f>IF($GO966&gt;=23,INDEX($DJ:$DJ,$GN966+23),"")</f>
      </c>
      <c r="FW966">
        <f>IF($GO966&gt;=24,INDEX($DJ:$DJ,$GN966+24),"")</f>
      </c>
      <c r="FX966">
        <f>IF($GO966&gt;=25,INDEX($DJ:$DJ,$GN966+25),"")</f>
      </c>
      <c r="FY966">
        <f>IF($GO966&gt;=26,INDEX($DJ:$DJ,$GN966+26),"")</f>
      </c>
      <c r="FZ966">
        <f>IF($GO966&gt;=27,INDEX($DJ:$DJ,$GN966+27),"")</f>
      </c>
      <c r="GA966">
        <f>IF($GO966&gt;=28,INDEX($DJ:$DJ,$GN966+28),"")</f>
      </c>
      <c r="GB966">
        <f>IF($GO966&gt;=29,INDEX($DJ:$DJ,$GN966+29),"")</f>
      </c>
      <c r="GC966">
        <f>IF($GO966&gt;=30,INDEX($DJ:$DJ,$GN966+30),"")</f>
      </c>
      <c r="GD966">
        <f>IF($GO966&gt;=31,INDEX($DJ:$DJ,$GN966+31),"")</f>
      </c>
      <c r="GE966">
        <f>IF($GO966&gt;=32,INDEX($DJ:$DJ,$GN966+32),"")</f>
      </c>
      <c r="GF966">
        <f>IF($GO966&gt;=33,INDEX($DJ:$DJ,$GN966+33),"")</f>
      </c>
      <c r="GG966">
        <f>IF($GO966&gt;=34,INDEX($DJ:$DJ,$GN966+34),"")</f>
      </c>
      <c r="GH966">
        <f>IF($GO966&gt;=35,INDEX($DJ:$DJ,$GN966+35),"")</f>
      </c>
      <c r="GI966">
        <f>IF($GO966&gt;=36,INDEX($DJ:$DJ,$GN966+36),"")</f>
      </c>
      <c r="GJ966">
        <f>IF($GO966&gt;=37,INDEX($DJ:$DJ,$GN966+37),"")</f>
      </c>
      <c r="GK966">
        <f>IF($GO966&gt;=38,INDEX($DJ:$DJ,$GN966+38),"")</f>
      </c>
      <c r="GL966">
        <f>IF($GO966&gt;=39,INDEX($DJ:$DJ,$GN966+39),"")</f>
      </c>
      <c r="GM966">
        <f>IF($GO966&gt;=40,INDEX($DJ:$DJ,$GN966+40),"")</f>
      </c>
      <c r="GN966">
        <f>IFERROR(MATCH($DH966,$DI$2:$DI$148,0)+1,0)</f>
      </c>
      <c r="GO966">
        <f>IFERROR(INDEX($DK$2:$DK$148,MATCH($DH966,$DI$2:$DI$148,0)),0)</f>
      </c>
      <c r="GP966">
        <f>IFERROR(MATCH($Y966,$DL$966:$EY$966,0),0)</f>
      </c>
      <c r="GQ966">
        <f>IF($GP966&gt;0,INDEX($EZ$966:$GM$966,$GP966),"")</f>
      </c>
      <c r="GT966">
        <f>IF($JC966&gt;=1,INDEX($GR:$GR,$JB966+1),"")</f>
      </c>
      <c r="GU966">
        <f>IF($JC966&gt;=2,INDEX($GR:$GR,$JB966+2),"")</f>
      </c>
      <c r="GV966">
        <f>IF($JC966&gt;=3,INDEX($GR:$GR,$JB966+3),"")</f>
      </c>
      <c r="GW966">
        <f>IF($JC966&gt;=4,INDEX($GR:$GR,$JB966+4),"")</f>
      </c>
      <c r="GX966">
        <f>IF($JC966&gt;=5,INDEX($GR:$GR,$JB966+5),"")</f>
      </c>
      <c r="GY966">
        <f>IF($JC966&gt;=6,INDEX($GR:$GR,$JB966+6),"")</f>
      </c>
      <c r="GZ966">
        <f>IF($JC966&gt;=7,INDEX($GR:$GR,$JB966+7),"")</f>
      </c>
      <c r="HA966">
        <f>IF($JC966&gt;=8,INDEX($GR:$GR,$JB966+8),"")</f>
      </c>
      <c r="HB966">
        <f>IF($JC966&gt;=9,INDEX($GR:$GR,$JB966+9),"")</f>
      </c>
      <c r="HC966">
        <f>IF($JC966&gt;=10,INDEX($GR:$GR,$JB966+10),"")</f>
      </c>
      <c r="HD966">
        <f>IF($JC966&gt;=11,INDEX($GR:$GR,$JB966+11),"")</f>
      </c>
      <c r="HE966">
        <f>IF($JC966&gt;=12,INDEX($GR:$GR,$JB966+12),"")</f>
      </c>
      <c r="HF966">
        <f>IF($JC966&gt;=13,INDEX($GR:$GR,$JB966+13),"")</f>
      </c>
      <c r="HG966">
        <f>IF($JC966&gt;=14,INDEX($GR:$GR,$JB966+14),"")</f>
      </c>
      <c r="HH966">
        <f>IF($JC966&gt;=15,INDEX($GR:$GR,$JB966+15),"")</f>
      </c>
      <c r="HI966">
        <f>IF($JC966&gt;=16,INDEX($GR:$GR,$JB966+16),"")</f>
      </c>
      <c r="HJ966">
        <f>IF($JC966&gt;=17,INDEX($GR:$GR,$JB966+17),"")</f>
      </c>
      <c r="HK966">
        <f>IF($JC966&gt;=18,INDEX($GR:$GR,$JB966+18),"")</f>
      </c>
      <c r="HL966">
        <f>IF($JC966&gt;=19,INDEX($GR:$GR,$JB966+19),"")</f>
      </c>
      <c r="HM966">
        <f>IF($JC966&gt;=20,INDEX($GR:$GR,$JB966+20),"")</f>
      </c>
      <c r="HN966">
        <f>IF($JC966&gt;=21,INDEX($GR:$GR,$JB966+21),"")</f>
      </c>
      <c r="HO966">
        <f>IF($JC966&gt;=22,INDEX($GR:$GR,$JB966+22),"")</f>
      </c>
      <c r="HP966">
        <f>IF($JC966&gt;=23,INDEX($GR:$GR,$JB966+23),"")</f>
      </c>
      <c r="HQ966">
        <f>IF($JC966&gt;=24,INDEX($GR:$GR,$JB966+24),"")</f>
      </c>
      <c r="HR966">
        <f>IF($JC966&gt;=25,INDEX($GR:$GR,$JB966+25),"")</f>
      </c>
      <c r="HS966">
        <f>IF($JC966&gt;=26,INDEX($GR:$GR,$JB966+26),"")</f>
      </c>
      <c r="HT966">
        <f>IF($JC966&gt;=27,INDEX($GR:$GR,$JB966+27),"")</f>
      </c>
      <c r="HU966">
        <f>IF($JC966&gt;=28,INDEX($GR:$GR,$JB966+28),"")</f>
      </c>
      <c r="HV966">
        <f>IF($JC966&gt;=29,INDEX($GR:$GR,$JB966+29),"")</f>
      </c>
      <c r="HW966">
        <f>IF($JC966&gt;=30,INDEX($GR:$GR,$JB966+30),"")</f>
      </c>
      <c r="HX966">
        <f>IF($JC966&gt;=31,INDEX($GR:$GR,$JB966+31),"")</f>
      </c>
      <c r="HY966">
        <f>IF($JC966&gt;=32,INDEX($GR:$GR,$JB966+32),"")</f>
      </c>
      <c r="HZ966">
        <f>IF($JC966&gt;=33,INDEX($GR:$GR,$JB966+33),"")</f>
      </c>
      <c r="IA966">
        <f>IF($JC966&gt;=34,INDEX($GR:$GR,$JB966+34),"")</f>
      </c>
      <c r="IB966">
        <f>IF($JC966&gt;=35,INDEX($GR:$GR,$JB966+35),"")</f>
      </c>
      <c r="IC966">
        <f>IF($JC966&gt;=36,INDEX($GR:$GR,$JB966+36),"")</f>
      </c>
      <c r="ID966">
        <f>IF($JC966&gt;=37,INDEX($GR:$GR,$JB966+37),"")</f>
      </c>
      <c r="IE966">
        <f>IF($JC966&gt;=38,INDEX($GR:$GR,$JB966+38),"")</f>
      </c>
      <c r="IF966">
        <f>IF($JC966&gt;=39,INDEX($GR:$GR,$JB966+39),"")</f>
      </c>
      <c r="IG966">
        <f>IF($JC966&gt;=40,INDEX($GR:$GR,$JB966+40),"")</f>
      </c>
      <c r="IH966">
        <f>IF($JC966&gt;=41,INDEX($GR:$GR,$JB966+41),"")</f>
      </c>
      <c r="II966">
        <f>IF($JC966&gt;=42,INDEX($GR:$GR,$JB966+42),"")</f>
      </c>
      <c r="IJ966">
        <f>IF($JC966&gt;=43,INDEX($GR:$GR,$JB966+43),"")</f>
      </c>
      <c r="IK966">
        <f>IF($JC966&gt;=44,INDEX($GR:$GR,$JB966+44),"")</f>
      </c>
      <c r="IL966">
        <f>IF($JC966&gt;=45,INDEX($GR:$GR,$JB966+45),"")</f>
      </c>
      <c r="IM966">
        <f>IF($JC966&gt;=46,INDEX($GR:$GR,$JB966+46),"")</f>
      </c>
      <c r="IN966">
        <f>IF($JC966&gt;=47,INDEX($GR:$GR,$JB966+47),"")</f>
      </c>
      <c r="IO966">
        <f>IF($JC966&gt;=48,INDEX($GR:$GR,$JB966+48),"")</f>
      </c>
      <c r="IP966">
        <f>IF($JC966&gt;=49,INDEX($GR:$GR,$JB966+49),"")</f>
      </c>
      <c r="IQ966">
        <f>IF($JC966&gt;=50,INDEX($GR:$GR,$JB966+50),"")</f>
      </c>
      <c r="IR966">
        <f>IF($JC966&gt;=51,INDEX($GR:$GR,$JB966+51),"")</f>
      </c>
      <c r="IS966">
        <f>IF($JC966&gt;=52,INDEX($GR:$GR,$JB966+52),"")</f>
      </c>
      <c r="IT966">
        <f>IF($JC966&gt;=53,INDEX($GR:$GR,$JB966+53),"")</f>
      </c>
      <c r="IU966">
        <f>IF($JC966&gt;=54,INDEX($GR:$GR,$JB966+54),"")</f>
      </c>
      <c r="IV966">
        <f>IF($JC966&gt;=55,INDEX($GR:$GR,$JB966+55),"")</f>
      </c>
      <c r="IW966">
        <f>IF($JC966&gt;=56,INDEX($GR:$GR,$JB966+56),"")</f>
      </c>
      <c r="IX966">
        <f>IF($JC966&gt;=57,INDEX($GR:$GR,$JB966+57),"")</f>
      </c>
      <c r="IY966">
        <f>IF($JC966&gt;=58,INDEX($GR:$GR,$JB966+58),"")</f>
      </c>
      <c r="IZ966">
        <f>IF($JC966&gt;=59,INDEX($GR:$GR,$JB966+59),"")</f>
      </c>
      <c r="JA966">
        <f>IF($JC966&gt;=60,INDEX($GR:$GR,$JB966+60),"")</f>
      </c>
      <c r="JB966">
        <f>IFERROR(MATCH($GQ966,$GR$2:$GR$324,0)+1,0)</f>
      </c>
      <c r="JC966">
        <f>IFERROR(INDEX($GS$2:$GS$324,MATCH($GQ966,$GR$2:$GR$324,0)),0)</f>
      </c>
      <c r="JD966" t="s">
        <v>40</v>
      </c>
      <c r="JE966" t="s">
        <v>40</v>
      </c>
    </row>
    <row r="967" spans="1:265" x14ac:dyDescent="0.25">
      <c r="Q967">
        <f>IF(OR($T967="",$P967=""),"",IFERROR($T967/$P967,0))</f>
      </c>
      <c r="R967">
        <f>IF($T967="","",
SUM($S967,$U967,$Z967,$V967,$X967)*
(1-IF($AA967="",0,VALUE($AA967)/100)))</f>
      </c>
      <c r="S967">
        <f>IF($T967="","",$T967)</f>
      </c>
      <c r="U967">
        <f>IF($T967="","",
IF($N967="","",
IF(ISNUMBER(SEARCH("exempt",LOWER($N967))),0,
$T967*(VALUE(SUBSTITUTE($N967,"%",""))/100))))</f>
      </c>
      <c r="AB967">
        <f>IFERROR(IF(FIND(" - ",$K967)&gt;0,MID($K967,FIND(" - ",$K967)+3,LEN($K967)),""),"")</f>
      </c>
      <c r="AK967" t="s">
        <v>1554</v>
      </c>
      <c r="AP967">
        <f>IFERROR(LEFT($K967,FIND(" - ",$K967)-1),$K967)</f>
      </c>
      <c r="AS967">
        <f>IF($CH967&gt;=1,INDEX($AQ:$AQ,$CG967+1),"")</f>
      </c>
      <c r="AT967">
        <f>IF($CH967&gt;=2,INDEX($AQ:$AQ,$CG967+2),"")</f>
      </c>
      <c r="AU967">
        <f>IF($CH967&gt;=3,INDEX($AQ:$AQ,$CG967+3),"")</f>
      </c>
      <c r="AV967">
        <f>IF($CH967&gt;=4,INDEX($AQ:$AQ,$CG967+4),"")</f>
      </c>
      <c r="AW967">
        <f>IF($CH967&gt;=5,INDEX($AQ:$AQ,$CG967+5),"")</f>
      </c>
      <c r="AX967">
        <f>IF($CH967&gt;=6,INDEX($AQ:$AQ,$CG967+6),"")</f>
      </c>
      <c r="AY967">
        <f>IF($CH967&gt;=7,INDEX($AQ:$AQ,$CG967+7),"")</f>
      </c>
      <c r="AZ967">
        <f>IF($CH967&gt;=8,INDEX($AQ:$AQ,$CG967+8),"")</f>
      </c>
      <c r="BA967">
        <f>IF($CH967&gt;=9,INDEX($AQ:$AQ,$CG967+9),"")</f>
      </c>
      <c r="BB967">
        <f>IF($CH967&gt;=10,INDEX($AQ:$AQ,$CG967+10),"")</f>
      </c>
      <c r="BC967">
        <f>IF($CH967&gt;=11,INDEX($AQ:$AQ,$CG967+11),"")</f>
      </c>
      <c r="BD967">
        <f>IF($CH967&gt;=12,INDEX($AQ:$AQ,$CG967+12),"")</f>
      </c>
      <c r="BE967">
        <f>IF($CH967&gt;=13,INDEX($AQ:$AQ,$CG967+13),"")</f>
      </c>
      <c r="BF967">
        <f>IF($CH967&gt;=14,INDEX($AQ:$AQ,$CG967+14),"")</f>
      </c>
      <c r="BG967">
        <f>IF($CH967&gt;=15,INDEX($AQ:$AQ,$CG967+15),"")</f>
      </c>
      <c r="BH967">
        <f>IF($CH967&gt;=16,INDEX($AQ:$AQ,$CG967+16),"")</f>
      </c>
      <c r="BI967">
        <f>IF($CH967&gt;=17,INDEX($AQ:$AQ,$CG967+17),"")</f>
      </c>
      <c r="BJ967">
        <f>IF($CH967&gt;=18,INDEX($AQ:$AQ,$CG967+18),"")</f>
      </c>
      <c r="BK967">
        <f>IF($CH967&gt;=19,INDEX($AQ:$AQ,$CG967+19),"")</f>
      </c>
      <c r="BL967">
        <f>IF($CH967&gt;=20,INDEX($AQ:$AQ,$CG967+20),"")</f>
      </c>
      <c r="BM967">
        <f>IF($CH967&gt;=21,INDEX($AQ:$AQ,$CG967+21),"")</f>
      </c>
      <c r="BN967">
        <f>IF($CH967&gt;=22,INDEX($AQ:$AQ,$CG967+22),"")</f>
      </c>
      <c r="BO967">
        <f>IF($CH967&gt;=23,INDEX($AQ:$AQ,$CG967+23),"")</f>
      </c>
      <c r="BP967">
        <f>IF($CH967&gt;=24,INDEX($AQ:$AQ,$CG967+24),"")</f>
      </c>
      <c r="BQ967">
        <f>IF($CH967&gt;=25,INDEX($AQ:$AQ,$CG967+25),"")</f>
      </c>
      <c r="BR967">
        <f>IF($CH967&gt;=26,INDEX($AQ:$AQ,$CG967+26),"")</f>
      </c>
      <c r="BS967">
        <f>IF($CH967&gt;=27,INDEX($AQ:$AQ,$CG967+27),"")</f>
      </c>
      <c r="BT967">
        <f>IF($CH967&gt;=28,INDEX($AQ:$AQ,$CG967+28),"")</f>
      </c>
      <c r="BU967">
        <f>IF($CH967&gt;=29,INDEX($AQ:$AQ,$CG967+29),"")</f>
      </c>
      <c r="BV967">
        <f>IF($CH967&gt;=30,INDEX($AQ:$AQ,$CG967+30),"")</f>
      </c>
      <c r="BW967">
        <f>IF($CH967&gt;=31,INDEX($AQ:$AQ,$CG967+31),"")</f>
      </c>
      <c r="BX967">
        <f>IF($CH967&gt;=32,INDEX($AQ:$AQ,$CG967+32),"")</f>
      </c>
      <c r="BY967">
        <f>IF($CH967&gt;=33,INDEX($AQ:$AQ,$CG967+33),"")</f>
      </c>
      <c r="BZ967">
        <f>IF($CH967&gt;=34,INDEX($AQ:$AQ,$CG967+34),"")</f>
      </c>
      <c r="CA967">
        <f>IF($CH967&gt;=35,INDEX($AQ:$AQ,$CG967+35),"")</f>
      </c>
      <c r="CB967">
        <f>IF($CH967&gt;=36,INDEX($AQ:$AQ,$CG967+36),"")</f>
      </c>
      <c r="CC967">
        <f>IF($CH967&gt;=37,INDEX($AQ:$AQ,$CG967+37),"")</f>
      </c>
      <c r="CD967">
        <f>IF($CH967&gt;=38,INDEX($AQ:$AQ,$CG967+38),"")</f>
      </c>
      <c r="CE967">
        <f>IF($CH967&gt;=39,INDEX($AQ:$AQ,$CG967+39),"")</f>
      </c>
      <c r="CF967">
        <f>IF($CH967&gt;=40,INDEX($AQ:$AQ,$CG967+40),"")</f>
      </c>
      <c r="CG967">
        <f>IFERROR(MATCH($AP967,$AQ$2:$AQ$134,0)+1,0)</f>
      </c>
      <c r="CH967">
        <f>IFERROR(INDEX($AR$2:$AR$134,MATCH($AP967,$AQ$2:$AQ$134,0)),0)</f>
      </c>
      <c r="CI967">
        <f>IFERROR(LEFT($L967,FIND(" - ",$L967)-1),$L967)</f>
      </c>
      <c r="CL967">
        <f>IF($DG967&gt;=1,INDEX($CJ:$CJ,$DF967+1),"")</f>
      </c>
      <c r="CM967">
        <f>IF($DG967&gt;=2,INDEX($CJ:$CJ,$DF967+2),"")</f>
      </c>
      <c r="CN967">
        <f>IF($DG967&gt;=3,INDEX($CJ:$CJ,$DF967+3),"")</f>
      </c>
      <c r="CO967">
        <f>IF($DG967&gt;=4,INDEX($CJ:$CJ,$DF967+4),"")</f>
      </c>
      <c r="CP967">
        <f>IF($DG967&gt;=5,INDEX($CJ:$CJ,$DF967+5),"")</f>
      </c>
      <c r="CQ967">
        <f>IF($DG967&gt;=6,INDEX($CJ:$CJ,$DF967+6),"")</f>
      </c>
      <c r="CR967">
        <f>IF($DG967&gt;=7,INDEX($CJ:$CJ,$DF967+7),"")</f>
      </c>
      <c r="CS967">
        <f>IF($DG967&gt;=8,INDEX($CJ:$CJ,$DF967+8),"")</f>
      </c>
      <c r="CT967">
        <f>IF($DG967&gt;=9,INDEX($CJ:$CJ,$DF967+9),"")</f>
      </c>
      <c r="CU967">
        <f>IF($DG967&gt;=10,INDEX($CJ:$CJ,$DF967+10),"")</f>
      </c>
      <c r="CV967">
        <f>IF($DG967&gt;=11,INDEX($CJ:$CJ,$DF967+11),"")</f>
      </c>
      <c r="CW967">
        <f>IF($DG967&gt;=12,INDEX($CJ:$CJ,$DF967+12),"")</f>
      </c>
      <c r="CX967">
        <f>IF($DG967&gt;=13,INDEX($CJ:$CJ,$DF967+13),"")</f>
      </c>
      <c r="CY967">
        <f>IF($DG967&gt;=14,INDEX($CJ:$CJ,$DF967+14),"")</f>
      </c>
      <c r="CZ967">
        <f>IF($DG967&gt;=15,INDEX($CJ:$CJ,$DF967+15),"")</f>
      </c>
      <c r="DA967">
        <f>IF($DG967&gt;=16,INDEX($CJ:$CJ,$DF967+16),"")</f>
      </c>
      <c r="DB967">
        <f>IF($DG967&gt;=17,INDEX($CJ:$CJ,$DF967+17),"")</f>
      </c>
      <c r="DC967">
        <f>IF($DG967&gt;=18,INDEX($CJ:$CJ,$DF967+18),"")</f>
      </c>
      <c r="DD967">
        <f>IF($DG967&gt;=19,INDEX($CJ:$CJ,$DF967+19),"")</f>
      </c>
      <c r="DE967">
        <f>IF($DG967&gt;=20,INDEX($CJ:$CJ,$DF967+20),"")</f>
      </c>
      <c r="DF967">
        <f>IFERROR(MATCH($CI967,$CJ$2:$CJ$263,0)+1,0)</f>
      </c>
      <c r="DG967">
        <f>IFERROR(INDEX($CK$2:$CK$263,MATCH($CI967,$CJ$2:$CJ$263,0)),0)</f>
      </c>
      <c r="DH967">
        <f>IFERROR(INDEX($AO:$AO,MATCH($N967,$AN:$AN,0))&amp;"","")</f>
      </c>
      <c r="DL967">
        <f>IF($GO967&gt;=1,INDEX($DI:$DI,$GN967+1),"")</f>
      </c>
      <c r="DM967">
        <f>IF($GO967&gt;=2,INDEX($DI:$DI,$GN967+2),"")</f>
      </c>
      <c r="DN967">
        <f>IF($GO967&gt;=3,INDEX($DI:$DI,$GN967+3),"")</f>
      </c>
      <c r="DO967">
        <f>IF($GO967&gt;=4,INDEX($DI:$DI,$GN967+4),"")</f>
      </c>
      <c r="DP967">
        <f>IF($GO967&gt;=5,INDEX($DI:$DI,$GN967+5),"")</f>
      </c>
      <c r="DQ967">
        <f>IF($GO967&gt;=6,INDEX($DI:$DI,$GN967+6),"")</f>
      </c>
      <c r="DR967">
        <f>IF($GO967&gt;=7,INDEX($DI:$DI,$GN967+7),"")</f>
      </c>
      <c r="DS967">
        <f>IF($GO967&gt;=8,INDEX($DI:$DI,$GN967+8),"")</f>
      </c>
      <c r="DT967">
        <f>IF($GO967&gt;=9,INDEX($DI:$DI,$GN967+9),"")</f>
      </c>
      <c r="DU967">
        <f>IF($GO967&gt;=10,INDEX($DI:$DI,$GN967+10),"")</f>
      </c>
      <c r="DV967">
        <f>IF($GO967&gt;=11,INDEX($DI:$DI,$GN967+11),"")</f>
      </c>
      <c r="DW967">
        <f>IF($GO967&gt;=12,INDEX($DI:$DI,$GN967+12),"")</f>
      </c>
      <c r="DX967">
        <f>IF($GO967&gt;=13,INDEX($DI:$DI,$GN967+13),"")</f>
      </c>
      <c r="DY967">
        <f>IF($GO967&gt;=14,INDEX($DI:$DI,$GN967+14),"")</f>
      </c>
      <c r="DZ967">
        <f>IF($GO967&gt;=15,INDEX($DI:$DI,$GN967+15),"")</f>
      </c>
      <c r="EA967">
        <f>IF($GO967&gt;=16,INDEX($DI:$DI,$GN967+16),"")</f>
      </c>
      <c r="EB967">
        <f>IF($GO967&gt;=17,INDEX($DI:$DI,$GN967+17),"")</f>
      </c>
      <c r="EC967">
        <f>IF($GO967&gt;=18,INDEX($DI:$DI,$GN967+18),"")</f>
      </c>
      <c r="ED967">
        <f>IF($GO967&gt;=19,INDEX($DI:$DI,$GN967+19),"")</f>
      </c>
      <c r="EE967">
        <f>IF($GO967&gt;=20,INDEX($DI:$DI,$GN967+20),"")</f>
      </c>
      <c r="EF967">
        <f>IF($GO967&gt;=21,INDEX($DI:$DI,$GN967+21),"")</f>
      </c>
      <c r="EG967">
        <f>IF($GO967&gt;=22,INDEX($DI:$DI,$GN967+22),"")</f>
      </c>
      <c r="EH967">
        <f>IF($GO967&gt;=23,INDEX($DI:$DI,$GN967+23),"")</f>
      </c>
      <c r="EI967">
        <f>IF($GO967&gt;=24,INDEX($DI:$DI,$GN967+24),"")</f>
      </c>
      <c r="EJ967">
        <f>IF($GO967&gt;=25,INDEX($DI:$DI,$GN967+25),"")</f>
      </c>
      <c r="EK967">
        <f>IF($GO967&gt;=26,INDEX($DI:$DI,$GN967+26),"")</f>
      </c>
      <c r="EL967">
        <f>IF($GO967&gt;=27,INDEX($DI:$DI,$GN967+27),"")</f>
      </c>
      <c r="EM967">
        <f>IF($GO967&gt;=28,INDEX($DI:$DI,$GN967+28),"")</f>
      </c>
      <c r="EN967">
        <f>IF($GO967&gt;=29,INDEX($DI:$DI,$GN967+29),"")</f>
      </c>
      <c r="EO967">
        <f>IF($GO967&gt;=30,INDEX($DI:$DI,$GN967+30),"")</f>
      </c>
      <c r="EP967">
        <f>IF($GO967&gt;=31,INDEX($DI:$DI,$GN967+31),"")</f>
      </c>
      <c r="EQ967">
        <f>IF($GO967&gt;=32,INDEX($DI:$DI,$GN967+32),"")</f>
      </c>
      <c r="ER967">
        <f>IF($GO967&gt;=33,INDEX($DI:$DI,$GN967+33),"")</f>
      </c>
      <c r="ES967">
        <f>IF($GO967&gt;=34,INDEX($DI:$DI,$GN967+34),"")</f>
      </c>
      <c r="ET967">
        <f>IF($GO967&gt;=35,INDEX($DI:$DI,$GN967+35),"")</f>
      </c>
      <c r="EU967">
        <f>IF($GO967&gt;=36,INDEX($DI:$DI,$GN967+36),"")</f>
      </c>
      <c r="EV967">
        <f>IF($GO967&gt;=37,INDEX($DI:$DI,$GN967+37),"")</f>
      </c>
      <c r="EW967">
        <f>IF($GO967&gt;=38,INDEX($DI:$DI,$GN967+38),"")</f>
      </c>
      <c r="EX967">
        <f>IF($GO967&gt;=39,INDEX($DI:$DI,$GN967+39),"")</f>
      </c>
      <c r="EY967">
        <f>IF($GO967&gt;=40,INDEX($DI:$DI,$GN967+40),"")</f>
      </c>
      <c r="EZ967">
        <f>IF($GO967&gt;=1,INDEX($DJ:$DJ,$GN967+1),"")</f>
      </c>
      <c r="FA967">
        <f>IF($GO967&gt;=2,INDEX($DJ:$DJ,$GN967+2),"")</f>
      </c>
      <c r="FB967">
        <f>IF($GO967&gt;=3,INDEX($DJ:$DJ,$GN967+3),"")</f>
      </c>
      <c r="FC967">
        <f>IF($GO967&gt;=4,INDEX($DJ:$DJ,$GN967+4),"")</f>
      </c>
      <c r="FD967">
        <f>IF($GO967&gt;=5,INDEX($DJ:$DJ,$GN967+5),"")</f>
      </c>
      <c r="FE967">
        <f>IF($GO967&gt;=6,INDEX($DJ:$DJ,$GN967+6),"")</f>
      </c>
      <c r="FF967">
        <f>IF($GO967&gt;=7,INDEX($DJ:$DJ,$GN967+7),"")</f>
      </c>
      <c r="FG967">
        <f>IF($GO967&gt;=8,INDEX($DJ:$DJ,$GN967+8),"")</f>
      </c>
      <c r="FH967">
        <f>IF($GO967&gt;=9,INDEX($DJ:$DJ,$GN967+9),"")</f>
      </c>
      <c r="FI967">
        <f>IF($GO967&gt;=10,INDEX($DJ:$DJ,$GN967+10),"")</f>
      </c>
      <c r="FJ967">
        <f>IF($GO967&gt;=11,INDEX($DJ:$DJ,$GN967+11),"")</f>
      </c>
      <c r="FK967">
        <f>IF($GO967&gt;=12,INDEX($DJ:$DJ,$GN967+12),"")</f>
      </c>
      <c r="FL967">
        <f>IF($GO967&gt;=13,INDEX($DJ:$DJ,$GN967+13),"")</f>
      </c>
      <c r="FM967">
        <f>IF($GO967&gt;=14,INDEX($DJ:$DJ,$GN967+14),"")</f>
      </c>
      <c r="FN967">
        <f>IF($GO967&gt;=15,INDEX($DJ:$DJ,$GN967+15),"")</f>
      </c>
      <c r="FO967">
        <f>IF($GO967&gt;=16,INDEX($DJ:$DJ,$GN967+16),"")</f>
      </c>
      <c r="FP967">
        <f>IF($GO967&gt;=17,INDEX($DJ:$DJ,$GN967+17),"")</f>
      </c>
      <c r="FQ967">
        <f>IF($GO967&gt;=18,INDEX($DJ:$DJ,$GN967+18),"")</f>
      </c>
      <c r="FR967">
        <f>IF($GO967&gt;=19,INDEX($DJ:$DJ,$GN967+19),"")</f>
      </c>
      <c r="FS967">
        <f>IF($GO967&gt;=20,INDEX($DJ:$DJ,$GN967+20),"")</f>
      </c>
      <c r="FT967">
        <f>IF($GO967&gt;=21,INDEX($DJ:$DJ,$GN967+21),"")</f>
      </c>
      <c r="FU967">
        <f>IF($GO967&gt;=22,INDEX($DJ:$DJ,$GN967+22),"")</f>
      </c>
      <c r="FV967">
        <f>IF($GO967&gt;=23,INDEX($DJ:$DJ,$GN967+23),"")</f>
      </c>
      <c r="FW967">
        <f>IF($GO967&gt;=24,INDEX($DJ:$DJ,$GN967+24),"")</f>
      </c>
      <c r="FX967">
        <f>IF($GO967&gt;=25,INDEX($DJ:$DJ,$GN967+25),"")</f>
      </c>
      <c r="FY967">
        <f>IF($GO967&gt;=26,INDEX($DJ:$DJ,$GN967+26),"")</f>
      </c>
      <c r="FZ967">
        <f>IF($GO967&gt;=27,INDEX($DJ:$DJ,$GN967+27),"")</f>
      </c>
      <c r="GA967">
        <f>IF($GO967&gt;=28,INDEX($DJ:$DJ,$GN967+28),"")</f>
      </c>
      <c r="GB967">
        <f>IF($GO967&gt;=29,INDEX($DJ:$DJ,$GN967+29),"")</f>
      </c>
      <c r="GC967">
        <f>IF($GO967&gt;=30,INDEX($DJ:$DJ,$GN967+30),"")</f>
      </c>
      <c r="GD967">
        <f>IF($GO967&gt;=31,INDEX($DJ:$DJ,$GN967+31),"")</f>
      </c>
      <c r="GE967">
        <f>IF($GO967&gt;=32,INDEX($DJ:$DJ,$GN967+32),"")</f>
      </c>
      <c r="GF967">
        <f>IF($GO967&gt;=33,INDEX($DJ:$DJ,$GN967+33),"")</f>
      </c>
      <c r="GG967">
        <f>IF($GO967&gt;=34,INDEX($DJ:$DJ,$GN967+34),"")</f>
      </c>
      <c r="GH967">
        <f>IF($GO967&gt;=35,INDEX($DJ:$DJ,$GN967+35),"")</f>
      </c>
      <c r="GI967">
        <f>IF($GO967&gt;=36,INDEX($DJ:$DJ,$GN967+36),"")</f>
      </c>
      <c r="GJ967">
        <f>IF($GO967&gt;=37,INDEX($DJ:$DJ,$GN967+37),"")</f>
      </c>
      <c r="GK967">
        <f>IF($GO967&gt;=38,INDEX($DJ:$DJ,$GN967+38),"")</f>
      </c>
      <c r="GL967">
        <f>IF($GO967&gt;=39,INDEX($DJ:$DJ,$GN967+39),"")</f>
      </c>
      <c r="GM967">
        <f>IF($GO967&gt;=40,INDEX($DJ:$DJ,$GN967+40),"")</f>
      </c>
      <c r="GN967">
        <f>IFERROR(MATCH($DH967,$DI$2:$DI$148,0)+1,0)</f>
      </c>
      <c r="GO967">
        <f>IFERROR(INDEX($DK$2:$DK$148,MATCH($DH967,$DI$2:$DI$148,0)),0)</f>
      </c>
      <c r="GP967">
        <f>IFERROR(MATCH($Y967,$DL$967:$EY$967,0),0)</f>
      </c>
      <c r="GQ967">
        <f>IF($GP967&gt;0,INDEX($EZ$967:$GM$967,$GP967),"")</f>
      </c>
      <c r="GT967">
        <f>IF($JC967&gt;=1,INDEX($GR:$GR,$JB967+1),"")</f>
      </c>
      <c r="GU967">
        <f>IF($JC967&gt;=2,INDEX($GR:$GR,$JB967+2),"")</f>
      </c>
      <c r="GV967">
        <f>IF($JC967&gt;=3,INDEX($GR:$GR,$JB967+3),"")</f>
      </c>
      <c r="GW967">
        <f>IF($JC967&gt;=4,INDEX($GR:$GR,$JB967+4),"")</f>
      </c>
      <c r="GX967">
        <f>IF($JC967&gt;=5,INDEX($GR:$GR,$JB967+5),"")</f>
      </c>
      <c r="GY967">
        <f>IF($JC967&gt;=6,INDEX($GR:$GR,$JB967+6),"")</f>
      </c>
      <c r="GZ967">
        <f>IF($JC967&gt;=7,INDEX($GR:$GR,$JB967+7),"")</f>
      </c>
      <c r="HA967">
        <f>IF($JC967&gt;=8,INDEX($GR:$GR,$JB967+8),"")</f>
      </c>
      <c r="HB967">
        <f>IF($JC967&gt;=9,INDEX($GR:$GR,$JB967+9),"")</f>
      </c>
      <c r="HC967">
        <f>IF($JC967&gt;=10,INDEX($GR:$GR,$JB967+10),"")</f>
      </c>
      <c r="HD967">
        <f>IF($JC967&gt;=11,INDEX($GR:$GR,$JB967+11),"")</f>
      </c>
      <c r="HE967">
        <f>IF($JC967&gt;=12,INDEX($GR:$GR,$JB967+12),"")</f>
      </c>
      <c r="HF967">
        <f>IF($JC967&gt;=13,INDEX($GR:$GR,$JB967+13),"")</f>
      </c>
      <c r="HG967">
        <f>IF($JC967&gt;=14,INDEX($GR:$GR,$JB967+14),"")</f>
      </c>
      <c r="HH967">
        <f>IF($JC967&gt;=15,INDEX($GR:$GR,$JB967+15),"")</f>
      </c>
      <c r="HI967">
        <f>IF($JC967&gt;=16,INDEX($GR:$GR,$JB967+16),"")</f>
      </c>
      <c r="HJ967">
        <f>IF($JC967&gt;=17,INDEX($GR:$GR,$JB967+17),"")</f>
      </c>
      <c r="HK967">
        <f>IF($JC967&gt;=18,INDEX($GR:$GR,$JB967+18),"")</f>
      </c>
      <c r="HL967">
        <f>IF($JC967&gt;=19,INDEX($GR:$GR,$JB967+19),"")</f>
      </c>
      <c r="HM967">
        <f>IF($JC967&gt;=20,INDEX($GR:$GR,$JB967+20),"")</f>
      </c>
      <c r="HN967">
        <f>IF($JC967&gt;=21,INDEX($GR:$GR,$JB967+21),"")</f>
      </c>
      <c r="HO967">
        <f>IF($JC967&gt;=22,INDEX($GR:$GR,$JB967+22),"")</f>
      </c>
      <c r="HP967">
        <f>IF($JC967&gt;=23,INDEX($GR:$GR,$JB967+23),"")</f>
      </c>
      <c r="HQ967">
        <f>IF($JC967&gt;=24,INDEX($GR:$GR,$JB967+24),"")</f>
      </c>
      <c r="HR967">
        <f>IF($JC967&gt;=25,INDEX($GR:$GR,$JB967+25),"")</f>
      </c>
      <c r="HS967">
        <f>IF($JC967&gt;=26,INDEX($GR:$GR,$JB967+26),"")</f>
      </c>
      <c r="HT967">
        <f>IF($JC967&gt;=27,INDEX($GR:$GR,$JB967+27),"")</f>
      </c>
      <c r="HU967">
        <f>IF($JC967&gt;=28,INDEX($GR:$GR,$JB967+28),"")</f>
      </c>
      <c r="HV967">
        <f>IF($JC967&gt;=29,INDEX($GR:$GR,$JB967+29),"")</f>
      </c>
      <c r="HW967">
        <f>IF($JC967&gt;=30,INDEX($GR:$GR,$JB967+30),"")</f>
      </c>
      <c r="HX967">
        <f>IF($JC967&gt;=31,INDEX($GR:$GR,$JB967+31),"")</f>
      </c>
      <c r="HY967">
        <f>IF($JC967&gt;=32,INDEX($GR:$GR,$JB967+32),"")</f>
      </c>
      <c r="HZ967">
        <f>IF($JC967&gt;=33,INDEX($GR:$GR,$JB967+33),"")</f>
      </c>
      <c r="IA967">
        <f>IF($JC967&gt;=34,INDEX($GR:$GR,$JB967+34),"")</f>
      </c>
      <c r="IB967">
        <f>IF($JC967&gt;=35,INDEX($GR:$GR,$JB967+35),"")</f>
      </c>
      <c r="IC967">
        <f>IF($JC967&gt;=36,INDEX($GR:$GR,$JB967+36),"")</f>
      </c>
      <c r="ID967">
        <f>IF($JC967&gt;=37,INDEX($GR:$GR,$JB967+37),"")</f>
      </c>
      <c r="IE967">
        <f>IF($JC967&gt;=38,INDEX($GR:$GR,$JB967+38),"")</f>
      </c>
      <c r="IF967">
        <f>IF($JC967&gt;=39,INDEX($GR:$GR,$JB967+39),"")</f>
      </c>
      <c r="IG967">
        <f>IF($JC967&gt;=40,INDEX($GR:$GR,$JB967+40),"")</f>
      </c>
      <c r="IH967">
        <f>IF($JC967&gt;=41,INDEX($GR:$GR,$JB967+41),"")</f>
      </c>
      <c r="II967">
        <f>IF($JC967&gt;=42,INDEX($GR:$GR,$JB967+42),"")</f>
      </c>
      <c r="IJ967">
        <f>IF($JC967&gt;=43,INDEX($GR:$GR,$JB967+43),"")</f>
      </c>
      <c r="IK967">
        <f>IF($JC967&gt;=44,INDEX($GR:$GR,$JB967+44),"")</f>
      </c>
      <c r="IL967">
        <f>IF($JC967&gt;=45,INDEX($GR:$GR,$JB967+45),"")</f>
      </c>
      <c r="IM967">
        <f>IF($JC967&gt;=46,INDEX($GR:$GR,$JB967+46),"")</f>
      </c>
      <c r="IN967">
        <f>IF($JC967&gt;=47,INDEX($GR:$GR,$JB967+47),"")</f>
      </c>
      <c r="IO967">
        <f>IF($JC967&gt;=48,INDEX($GR:$GR,$JB967+48),"")</f>
      </c>
      <c r="IP967">
        <f>IF($JC967&gt;=49,INDEX($GR:$GR,$JB967+49),"")</f>
      </c>
      <c r="IQ967">
        <f>IF($JC967&gt;=50,INDEX($GR:$GR,$JB967+50),"")</f>
      </c>
      <c r="IR967">
        <f>IF($JC967&gt;=51,INDEX($GR:$GR,$JB967+51),"")</f>
      </c>
      <c r="IS967">
        <f>IF($JC967&gt;=52,INDEX($GR:$GR,$JB967+52),"")</f>
      </c>
      <c r="IT967">
        <f>IF($JC967&gt;=53,INDEX($GR:$GR,$JB967+53),"")</f>
      </c>
      <c r="IU967">
        <f>IF($JC967&gt;=54,INDEX($GR:$GR,$JB967+54),"")</f>
      </c>
      <c r="IV967">
        <f>IF($JC967&gt;=55,INDEX($GR:$GR,$JB967+55),"")</f>
      </c>
      <c r="IW967">
        <f>IF($JC967&gt;=56,INDEX($GR:$GR,$JB967+56),"")</f>
      </c>
      <c r="IX967">
        <f>IF($JC967&gt;=57,INDEX($GR:$GR,$JB967+57),"")</f>
      </c>
      <c r="IY967">
        <f>IF($JC967&gt;=58,INDEX($GR:$GR,$JB967+58),"")</f>
      </c>
      <c r="IZ967">
        <f>IF($JC967&gt;=59,INDEX($GR:$GR,$JB967+59),"")</f>
      </c>
      <c r="JA967">
        <f>IF($JC967&gt;=60,INDEX($GR:$GR,$JB967+60),"")</f>
      </c>
      <c r="JB967">
        <f>IFERROR(MATCH($GQ967,$GR$2:$GR$324,0)+1,0)</f>
      </c>
      <c r="JC967">
        <f>IFERROR(INDEX($GS$2:$GS$324,MATCH($GQ967,$GR$2:$GR$324,0)),0)</f>
      </c>
      <c r="JD967" t="s">
        <v>40</v>
      </c>
      <c r="JE967" t="s">
        <v>40</v>
      </c>
    </row>
    <row r="968" spans="1:265" x14ac:dyDescent="0.25">
      <c r="Q968">
        <f>IF(OR($T968="",$P968=""),"",IFERROR($T968/$P968,0))</f>
      </c>
      <c r="R968">
        <f>IF($T968="","",
SUM($S968,$U968,$Z968,$V968,$X968)*
(1-IF($AA968="",0,VALUE($AA968)/100)))</f>
      </c>
      <c r="S968">
        <f>IF($T968="","",$T968)</f>
      </c>
      <c r="U968">
        <f>IF($T968="","",
IF($N968="","",
IF(ISNUMBER(SEARCH("exempt",LOWER($N968))),0,
$T968*(VALUE(SUBSTITUTE($N968,"%",""))/100))))</f>
      </c>
      <c r="AB968">
        <f>IFERROR(IF(FIND(" - ",$K968)&gt;0,MID($K968,FIND(" - ",$K968)+3,LEN($K968)),""),"")</f>
      </c>
      <c r="AK968" t="s">
        <v>1555</v>
      </c>
      <c r="AP968">
        <f>IFERROR(LEFT($K968,FIND(" - ",$K968)-1),$K968)</f>
      </c>
      <c r="AS968">
        <f>IF($CH968&gt;=1,INDEX($AQ:$AQ,$CG968+1),"")</f>
      </c>
      <c r="AT968">
        <f>IF($CH968&gt;=2,INDEX($AQ:$AQ,$CG968+2),"")</f>
      </c>
      <c r="AU968">
        <f>IF($CH968&gt;=3,INDEX($AQ:$AQ,$CG968+3),"")</f>
      </c>
      <c r="AV968">
        <f>IF($CH968&gt;=4,INDEX($AQ:$AQ,$CG968+4),"")</f>
      </c>
      <c r="AW968">
        <f>IF($CH968&gt;=5,INDEX($AQ:$AQ,$CG968+5),"")</f>
      </c>
      <c r="AX968">
        <f>IF($CH968&gt;=6,INDEX($AQ:$AQ,$CG968+6),"")</f>
      </c>
      <c r="AY968">
        <f>IF($CH968&gt;=7,INDEX($AQ:$AQ,$CG968+7),"")</f>
      </c>
      <c r="AZ968">
        <f>IF($CH968&gt;=8,INDEX($AQ:$AQ,$CG968+8),"")</f>
      </c>
      <c r="BA968">
        <f>IF($CH968&gt;=9,INDEX($AQ:$AQ,$CG968+9),"")</f>
      </c>
      <c r="BB968">
        <f>IF($CH968&gt;=10,INDEX($AQ:$AQ,$CG968+10),"")</f>
      </c>
      <c r="BC968">
        <f>IF($CH968&gt;=11,INDEX($AQ:$AQ,$CG968+11),"")</f>
      </c>
      <c r="BD968">
        <f>IF($CH968&gt;=12,INDEX($AQ:$AQ,$CG968+12),"")</f>
      </c>
      <c r="BE968">
        <f>IF($CH968&gt;=13,INDEX($AQ:$AQ,$CG968+13),"")</f>
      </c>
      <c r="BF968">
        <f>IF($CH968&gt;=14,INDEX($AQ:$AQ,$CG968+14),"")</f>
      </c>
      <c r="BG968">
        <f>IF($CH968&gt;=15,INDEX($AQ:$AQ,$CG968+15),"")</f>
      </c>
      <c r="BH968">
        <f>IF($CH968&gt;=16,INDEX($AQ:$AQ,$CG968+16),"")</f>
      </c>
      <c r="BI968">
        <f>IF($CH968&gt;=17,INDEX($AQ:$AQ,$CG968+17),"")</f>
      </c>
      <c r="BJ968">
        <f>IF($CH968&gt;=18,INDEX($AQ:$AQ,$CG968+18),"")</f>
      </c>
      <c r="BK968">
        <f>IF($CH968&gt;=19,INDEX($AQ:$AQ,$CG968+19),"")</f>
      </c>
      <c r="BL968">
        <f>IF($CH968&gt;=20,INDEX($AQ:$AQ,$CG968+20),"")</f>
      </c>
      <c r="BM968">
        <f>IF($CH968&gt;=21,INDEX($AQ:$AQ,$CG968+21),"")</f>
      </c>
      <c r="BN968">
        <f>IF($CH968&gt;=22,INDEX($AQ:$AQ,$CG968+22),"")</f>
      </c>
      <c r="BO968">
        <f>IF($CH968&gt;=23,INDEX($AQ:$AQ,$CG968+23),"")</f>
      </c>
      <c r="BP968">
        <f>IF($CH968&gt;=24,INDEX($AQ:$AQ,$CG968+24),"")</f>
      </c>
      <c r="BQ968">
        <f>IF($CH968&gt;=25,INDEX($AQ:$AQ,$CG968+25),"")</f>
      </c>
      <c r="BR968">
        <f>IF($CH968&gt;=26,INDEX($AQ:$AQ,$CG968+26),"")</f>
      </c>
      <c r="BS968">
        <f>IF($CH968&gt;=27,INDEX($AQ:$AQ,$CG968+27),"")</f>
      </c>
      <c r="BT968">
        <f>IF($CH968&gt;=28,INDEX($AQ:$AQ,$CG968+28),"")</f>
      </c>
      <c r="BU968">
        <f>IF($CH968&gt;=29,INDEX($AQ:$AQ,$CG968+29),"")</f>
      </c>
      <c r="BV968">
        <f>IF($CH968&gt;=30,INDEX($AQ:$AQ,$CG968+30),"")</f>
      </c>
      <c r="BW968">
        <f>IF($CH968&gt;=31,INDEX($AQ:$AQ,$CG968+31),"")</f>
      </c>
      <c r="BX968">
        <f>IF($CH968&gt;=32,INDEX($AQ:$AQ,$CG968+32),"")</f>
      </c>
      <c r="BY968">
        <f>IF($CH968&gt;=33,INDEX($AQ:$AQ,$CG968+33),"")</f>
      </c>
      <c r="BZ968">
        <f>IF($CH968&gt;=34,INDEX($AQ:$AQ,$CG968+34),"")</f>
      </c>
      <c r="CA968">
        <f>IF($CH968&gt;=35,INDEX($AQ:$AQ,$CG968+35),"")</f>
      </c>
      <c r="CB968">
        <f>IF($CH968&gt;=36,INDEX($AQ:$AQ,$CG968+36),"")</f>
      </c>
      <c r="CC968">
        <f>IF($CH968&gt;=37,INDEX($AQ:$AQ,$CG968+37),"")</f>
      </c>
      <c r="CD968">
        <f>IF($CH968&gt;=38,INDEX($AQ:$AQ,$CG968+38),"")</f>
      </c>
      <c r="CE968">
        <f>IF($CH968&gt;=39,INDEX($AQ:$AQ,$CG968+39),"")</f>
      </c>
      <c r="CF968">
        <f>IF($CH968&gt;=40,INDEX($AQ:$AQ,$CG968+40),"")</f>
      </c>
      <c r="CG968">
        <f>IFERROR(MATCH($AP968,$AQ$2:$AQ$134,0)+1,0)</f>
      </c>
      <c r="CH968">
        <f>IFERROR(INDEX($AR$2:$AR$134,MATCH($AP968,$AQ$2:$AQ$134,0)),0)</f>
      </c>
      <c r="CI968">
        <f>IFERROR(LEFT($L968,FIND(" - ",$L968)-1),$L968)</f>
      </c>
      <c r="CL968">
        <f>IF($DG968&gt;=1,INDEX($CJ:$CJ,$DF968+1),"")</f>
      </c>
      <c r="CM968">
        <f>IF($DG968&gt;=2,INDEX($CJ:$CJ,$DF968+2),"")</f>
      </c>
      <c r="CN968">
        <f>IF($DG968&gt;=3,INDEX($CJ:$CJ,$DF968+3),"")</f>
      </c>
      <c r="CO968">
        <f>IF($DG968&gt;=4,INDEX($CJ:$CJ,$DF968+4),"")</f>
      </c>
      <c r="CP968">
        <f>IF($DG968&gt;=5,INDEX($CJ:$CJ,$DF968+5),"")</f>
      </c>
      <c r="CQ968">
        <f>IF($DG968&gt;=6,INDEX($CJ:$CJ,$DF968+6),"")</f>
      </c>
      <c r="CR968">
        <f>IF($DG968&gt;=7,INDEX($CJ:$CJ,$DF968+7),"")</f>
      </c>
      <c r="CS968">
        <f>IF($DG968&gt;=8,INDEX($CJ:$CJ,$DF968+8),"")</f>
      </c>
      <c r="CT968">
        <f>IF($DG968&gt;=9,INDEX($CJ:$CJ,$DF968+9),"")</f>
      </c>
      <c r="CU968">
        <f>IF($DG968&gt;=10,INDEX($CJ:$CJ,$DF968+10),"")</f>
      </c>
      <c r="CV968">
        <f>IF($DG968&gt;=11,INDEX($CJ:$CJ,$DF968+11),"")</f>
      </c>
      <c r="CW968">
        <f>IF($DG968&gt;=12,INDEX($CJ:$CJ,$DF968+12),"")</f>
      </c>
      <c r="CX968">
        <f>IF($DG968&gt;=13,INDEX($CJ:$CJ,$DF968+13),"")</f>
      </c>
      <c r="CY968">
        <f>IF($DG968&gt;=14,INDEX($CJ:$CJ,$DF968+14),"")</f>
      </c>
      <c r="CZ968">
        <f>IF($DG968&gt;=15,INDEX($CJ:$CJ,$DF968+15),"")</f>
      </c>
      <c r="DA968">
        <f>IF($DG968&gt;=16,INDEX($CJ:$CJ,$DF968+16),"")</f>
      </c>
      <c r="DB968">
        <f>IF($DG968&gt;=17,INDEX($CJ:$CJ,$DF968+17),"")</f>
      </c>
      <c r="DC968">
        <f>IF($DG968&gt;=18,INDEX($CJ:$CJ,$DF968+18),"")</f>
      </c>
      <c r="DD968">
        <f>IF($DG968&gt;=19,INDEX($CJ:$CJ,$DF968+19),"")</f>
      </c>
      <c r="DE968">
        <f>IF($DG968&gt;=20,INDEX($CJ:$CJ,$DF968+20),"")</f>
      </c>
      <c r="DF968">
        <f>IFERROR(MATCH($CI968,$CJ$2:$CJ$263,0)+1,0)</f>
      </c>
      <c r="DG968">
        <f>IFERROR(INDEX($CK$2:$CK$263,MATCH($CI968,$CJ$2:$CJ$263,0)),0)</f>
      </c>
      <c r="DH968">
        <f>IFERROR(INDEX($AO:$AO,MATCH($N968,$AN:$AN,0))&amp;"","")</f>
      </c>
      <c r="DL968">
        <f>IF($GO968&gt;=1,INDEX($DI:$DI,$GN968+1),"")</f>
      </c>
      <c r="DM968">
        <f>IF($GO968&gt;=2,INDEX($DI:$DI,$GN968+2),"")</f>
      </c>
      <c r="DN968">
        <f>IF($GO968&gt;=3,INDEX($DI:$DI,$GN968+3),"")</f>
      </c>
      <c r="DO968">
        <f>IF($GO968&gt;=4,INDEX($DI:$DI,$GN968+4),"")</f>
      </c>
      <c r="DP968">
        <f>IF($GO968&gt;=5,INDEX($DI:$DI,$GN968+5),"")</f>
      </c>
      <c r="DQ968">
        <f>IF($GO968&gt;=6,INDEX($DI:$DI,$GN968+6),"")</f>
      </c>
      <c r="DR968">
        <f>IF($GO968&gt;=7,INDEX($DI:$DI,$GN968+7),"")</f>
      </c>
      <c r="DS968">
        <f>IF($GO968&gt;=8,INDEX($DI:$DI,$GN968+8),"")</f>
      </c>
      <c r="DT968">
        <f>IF($GO968&gt;=9,INDEX($DI:$DI,$GN968+9),"")</f>
      </c>
      <c r="DU968">
        <f>IF($GO968&gt;=10,INDEX($DI:$DI,$GN968+10),"")</f>
      </c>
      <c r="DV968">
        <f>IF($GO968&gt;=11,INDEX($DI:$DI,$GN968+11),"")</f>
      </c>
      <c r="DW968">
        <f>IF($GO968&gt;=12,INDEX($DI:$DI,$GN968+12),"")</f>
      </c>
      <c r="DX968">
        <f>IF($GO968&gt;=13,INDEX($DI:$DI,$GN968+13),"")</f>
      </c>
      <c r="DY968">
        <f>IF($GO968&gt;=14,INDEX($DI:$DI,$GN968+14),"")</f>
      </c>
      <c r="DZ968">
        <f>IF($GO968&gt;=15,INDEX($DI:$DI,$GN968+15),"")</f>
      </c>
      <c r="EA968">
        <f>IF($GO968&gt;=16,INDEX($DI:$DI,$GN968+16),"")</f>
      </c>
      <c r="EB968">
        <f>IF($GO968&gt;=17,INDEX($DI:$DI,$GN968+17),"")</f>
      </c>
      <c r="EC968">
        <f>IF($GO968&gt;=18,INDEX($DI:$DI,$GN968+18),"")</f>
      </c>
      <c r="ED968">
        <f>IF($GO968&gt;=19,INDEX($DI:$DI,$GN968+19),"")</f>
      </c>
      <c r="EE968">
        <f>IF($GO968&gt;=20,INDEX($DI:$DI,$GN968+20),"")</f>
      </c>
      <c r="EF968">
        <f>IF($GO968&gt;=21,INDEX($DI:$DI,$GN968+21),"")</f>
      </c>
      <c r="EG968">
        <f>IF($GO968&gt;=22,INDEX($DI:$DI,$GN968+22),"")</f>
      </c>
      <c r="EH968">
        <f>IF($GO968&gt;=23,INDEX($DI:$DI,$GN968+23),"")</f>
      </c>
      <c r="EI968">
        <f>IF($GO968&gt;=24,INDEX($DI:$DI,$GN968+24),"")</f>
      </c>
      <c r="EJ968">
        <f>IF($GO968&gt;=25,INDEX($DI:$DI,$GN968+25),"")</f>
      </c>
      <c r="EK968">
        <f>IF($GO968&gt;=26,INDEX($DI:$DI,$GN968+26),"")</f>
      </c>
      <c r="EL968">
        <f>IF($GO968&gt;=27,INDEX($DI:$DI,$GN968+27),"")</f>
      </c>
      <c r="EM968">
        <f>IF($GO968&gt;=28,INDEX($DI:$DI,$GN968+28),"")</f>
      </c>
      <c r="EN968">
        <f>IF($GO968&gt;=29,INDEX($DI:$DI,$GN968+29),"")</f>
      </c>
      <c r="EO968">
        <f>IF($GO968&gt;=30,INDEX($DI:$DI,$GN968+30),"")</f>
      </c>
      <c r="EP968">
        <f>IF($GO968&gt;=31,INDEX($DI:$DI,$GN968+31),"")</f>
      </c>
      <c r="EQ968">
        <f>IF($GO968&gt;=32,INDEX($DI:$DI,$GN968+32),"")</f>
      </c>
      <c r="ER968">
        <f>IF($GO968&gt;=33,INDEX($DI:$DI,$GN968+33),"")</f>
      </c>
      <c r="ES968">
        <f>IF($GO968&gt;=34,INDEX($DI:$DI,$GN968+34),"")</f>
      </c>
      <c r="ET968">
        <f>IF($GO968&gt;=35,INDEX($DI:$DI,$GN968+35),"")</f>
      </c>
      <c r="EU968">
        <f>IF($GO968&gt;=36,INDEX($DI:$DI,$GN968+36),"")</f>
      </c>
      <c r="EV968">
        <f>IF($GO968&gt;=37,INDEX($DI:$DI,$GN968+37),"")</f>
      </c>
      <c r="EW968">
        <f>IF($GO968&gt;=38,INDEX($DI:$DI,$GN968+38),"")</f>
      </c>
      <c r="EX968">
        <f>IF($GO968&gt;=39,INDEX($DI:$DI,$GN968+39),"")</f>
      </c>
      <c r="EY968">
        <f>IF($GO968&gt;=40,INDEX($DI:$DI,$GN968+40),"")</f>
      </c>
      <c r="EZ968">
        <f>IF($GO968&gt;=1,INDEX($DJ:$DJ,$GN968+1),"")</f>
      </c>
      <c r="FA968">
        <f>IF($GO968&gt;=2,INDEX($DJ:$DJ,$GN968+2),"")</f>
      </c>
      <c r="FB968">
        <f>IF($GO968&gt;=3,INDEX($DJ:$DJ,$GN968+3),"")</f>
      </c>
      <c r="FC968">
        <f>IF($GO968&gt;=4,INDEX($DJ:$DJ,$GN968+4),"")</f>
      </c>
      <c r="FD968">
        <f>IF($GO968&gt;=5,INDEX($DJ:$DJ,$GN968+5),"")</f>
      </c>
      <c r="FE968">
        <f>IF($GO968&gt;=6,INDEX($DJ:$DJ,$GN968+6),"")</f>
      </c>
      <c r="FF968">
        <f>IF($GO968&gt;=7,INDEX($DJ:$DJ,$GN968+7),"")</f>
      </c>
      <c r="FG968">
        <f>IF($GO968&gt;=8,INDEX($DJ:$DJ,$GN968+8),"")</f>
      </c>
      <c r="FH968">
        <f>IF($GO968&gt;=9,INDEX($DJ:$DJ,$GN968+9),"")</f>
      </c>
      <c r="FI968">
        <f>IF($GO968&gt;=10,INDEX($DJ:$DJ,$GN968+10),"")</f>
      </c>
      <c r="FJ968">
        <f>IF($GO968&gt;=11,INDEX($DJ:$DJ,$GN968+11),"")</f>
      </c>
      <c r="FK968">
        <f>IF($GO968&gt;=12,INDEX($DJ:$DJ,$GN968+12),"")</f>
      </c>
      <c r="FL968">
        <f>IF($GO968&gt;=13,INDEX($DJ:$DJ,$GN968+13),"")</f>
      </c>
      <c r="FM968">
        <f>IF($GO968&gt;=14,INDEX($DJ:$DJ,$GN968+14),"")</f>
      </c>
      <c r="FN968">
        <f>IF($GO968&gt;=15,INDEX($DJ:$DJ,$GN968+15),"")</f>
      </c>
      <c r="FO968">
        <f>IF($GO968&gt;=16,INDEX($DJ:$DJ,$GN968+16),"")</f>
      </c>
      <c r="FP968">
        <f>IF($GO968&gt;=17,INDEX($DJ:$DJ,$GN968+17),"")</f>
      </c>
      <c r="FQ968">
        <f>IF($GO968&gt;=18,INDEX($DJ:$DJ,$GN968+18),"")</f>
      </c>
      <c r="FR968">
        <f>IF($GO968&gt;=19,INDEX($DJ:$DJ,$GN968+19),"")</f>
      </c>
      <c r="FS968">
        <f>IF($GO968&gt;=20,INDEX($DJ:$DJ,$GN968+20),"")</f>
      </c>
      <c r="FT968">
        <f>IF($GO968&gt;=21,INDEX($DJ:$DJ,$GN968+21),"")</f>
      </c>
      <c r="FU968">
        <f>IF($GO968&gt;=22,INDEX($DJ:$DJ,$GN968+22),"")</f>
      </c>
      <c r="FV968">
        <f>IF($GO968&gt;=23,INDEX($DJ:$DJ,$GN968+23),"")</f>
      </c>
      <c r="FW968">
        <f>IF($GO968&gt;=24,INDEX($DJ:$DJ,$GN968+24),"")</f>
      </c>
      <c r="FX968">
        <f>IF($GO968&gt;=25,INDEX($DJ:$DJ,$GN968+25),"")</f>
      </c>
      <c r="FY968">
        <f>IF($GO968&gt;=26,INDEX($DJ:$DJ,$GN968+26),"")</f>
      </c>
      <c r="FZ968">
        <f>IF($GO968&gt;=27,INDEX($DJ:$DJ,$GN968+27),"")</f>
      </c>
      <c r="GA968">
        <f>IF($GO968&gt;=28,INDEX($DJ:$DJ,$GN968+28),"")</f>
      </c>
      <c r="GB968">
        <f>IF($GO968&gt;=29,INDEX($DJ:$DJ,$GN968+29),"")</f>
      </c>
      <c r="GC968">
        <f>IF($GO968&gt;=30,INDEX($DJ:$DJ,$GN968+30),"")</f>
      </c>
      <c r="GD968">
        <f>IF($GO968&gt;=31,INDEX($DJ:$DJ,$GN968+31),"")</f>
      </c>
      <c r="GE968">
        <f>IF($GO968&gt;=32,INDEX($DJ:$DJ,$GN968+32),"")</f>
      </c>
      <c r="GF968">
        <f>IF($GO968&gt;=33,INDEX($DJ:$DJ,$GN968+33),"")</f>
      </c>
      <c r="GG968">
        <f>IF($GO968&gt;=34,INDEX($DJ:$DJ,$GN968+34),"")</f>
      </c>
      <c r="GH968">
        <f>IF($GO968&gt;=35,INDEX($DJ:$DJ,$GN968+35),"")</f>
      </c>
      <c r="GI968">
        <f>IF($GO968&gt;=36,INDEX($DJ:$DJ,$GN968+36),"")</f>
      </c>
      <c r="GJ968">
        <f>IF($GO968&gt;=37,INDEX($DJ:$DJ,$GN968+37),"")</f>
      </c>
      <c r="GK968">
        <f>IF($GO968&gt;=38,INDEX($DJ:$DJ,$GN968+38),"")</f>
      </c>
      <c r="GL968">
        <f>IF($GO968&gt;=39,INDEX($DJ:$DJ,$GN968+39),"")</f>
      </c>
      <c r="GM968">
        <f>IF($GO968&gt;=40,INDEX($DJ:$DJ,$GN968+40),"")</f>
      </c>
      <c r="GN968">
        <f>IFERROR(MATCH($DH968,$DI$2:$DI$148,0)+1,0)</f>
      </c>
      <c r="GO968">
        <f>IFERROR(INDEX($DK$2:$DK$148,MATCH($DH968,$DI$2:$DI$148,0)),0)</f>
      </c>
      <c r="GP968">
        <f>IFERROR(MATCH($Y968,$DL$968:$EY$968,0),0)</f>
      </c>
      <c r="GQ968">
        <f>IF($GP968&gt;0,INDEX($EZ$968:$GM$968,$GP968),"")</f>
      </c>
      <c r="GT968">
        <f>IF($JC968&gt;=1,INDEX($GR:$GR,$JB968+1),"")</f>
      </c>
      <c r="GU968">
        <f>IF($JC968&gt;=2,INDEX($GR:$GR,$JB968+2),"")</f>
      </c>
      <c r="GV968">
        <f>IF($JC968&gt;=3,INDEX($GR:$GR,$JB968+3),"")</f>
      </c>
      <c r="GW968">
        <f>IF($JC968&gt;=4,INDEX($GR:$GR,$JB968+4),"")</f>
      </c>
      <c r="GX968">
        <f>IF($JC968&gt;=5,INDEX($GR:$GR,$JB968+5),"")</f>
      </c>
      <c r="GY968">
        <f>IF($JC968&gt;=6,INDEX($GR:$GR,$JB968+6),"")</f>
      </c>
      <c r="GZ968">
        <f>IF($JC968&gt;=7,INDEX($GR:$GR,$JB968+7),"")</f>
      </c>
      <c r="HA968">
        <f>IF($JC968&gt;=8,INDEX($GR:$GR,$JB968+8),"")</f>
      </c>
      <c r="HB968">
        <f>IF($JC968&gt;=9,INDEX($GR:$GR,$JB968+9),"")</f>
      </c>
      <c r="HC968">
        <f>IF($JC968&gt;=10,INDEX($GR:$GR,$JB968+10),"")</f>
      </c>
      <c r="HD968">
        <f>IF($JC968&gt;=11,INDEX($GR:$GR,$JB968+11),"")</f>
      </c>
      <c r="HE968">
        <f>IF($JC968&gt;=12,INDEX($GR:$GR,$JB968+12),"")</f>
      </c>
      <c r="HF968">
        <f>IF($JC968&gt;=13,INDEX($GR:$GR,$JB968+13),"")</f>
      </c>
      <c r="HG968">
        <f>IF($JC968&gt;=14,INDEX($GR:$GR,$JB968+14),"")</f>
      </c>
      <c r="HH968">
        <f>IF($JC968&gt;=15,INDEX($GR:$GR,$JB968+15),"")</f>
      </c>
      <c r="HI968">
        <f>IF($JC968&gt;=16,INDEX($GR:$GR,$JB968+16),"")</f>
      </c>
      <c r="HJ968">
        <f>IF($JC968&gt;=17,INDEX($GR:$GR,$JB968+17),"")</f>
      </c>
      <c r="HK968">
        <f>IF($JC968&gt;=18,INDEX($GR:$GR,$JB968+18),"")</f>
      </c>
      <c r="HL968">
        <f>IF($JC968&gt;=19,INDEX($GR:$GR,$JB968+19),"")</f>
      </c>
      <c r="HM968">
        <f>IF($JC968&gt;=20,INDEX($GR:$GR,$JB968+20),"")</f>
      </c>
      <c r="HN968">
        <f>IF($JC968&gt;=21,INDEX($GR:$GR,$JB968+21),"")</f>
      </c>
      <c r="HO968">
        <f>IF($JC968&gt;=22,INDEX($GR:$GR,$JB968+22),"")</f>
      </c>
      <c r="HP968">
        <f>IF($JC968&gt;=23,INDEX($GR:$GR,$JB968+23),"")</f>
      </c>
      <c r="HQ968">
        <f>IF($JC968&gt;=24,INDEX($GR:$GR,$JB968+24),"")</f>
      </c>
      <c r="HR968">
        <f>IF($JC968&gt;=25,INDEX($GR:$GR,$JB968+25),"")</f>
      </c>
      <c r="HS968">
        <f>IF($JC968&gt;=26,INDEX($GR:$GR,$JB968+26),"")</f>
      </c>
      <c r="HT968">
        <f>IF($JC968&gt;=27,INDEX($GR:$GR,$JB968+27),"")</f>
      </c>
      <c r="HU968">
        <f>IF($JC968&gt;=28,INDEX($GR:$GR,$JB968+28),"")</f>
      </c>
      <c r="HV968">
        <f>IF($JC968&gt;=29,INDEX($GR:$GR,$JB968+29),"")</f>
      </c>
      <c r="HW968">
        <f>IF($JC968&gt;=30,INDEX($GR:$GR,$JB968+30),"")</f>
      </c>
      <c r="HX968">
        <f>IF($JC968&gt;=31,INDEX($GR:$GR,$JB968+31),"")</f>
      </c>
      <c r="HY968">
        <f>IF($JC968&gt;=32,INDEX($GR:$GR,$JB968+32),"")</f>
      </c>
      <c r="HZ968">
        <f>IF($JC968&gt;=33,INDEX($GR:$GR,$JB968+33),"")</f>
      </c>
      <c r="IA968">
        <f>IF($JC968&gt;=34,INDEX($GR:$GR,$JB968+34),"")</f>
      </c>
      <c r="IB968">
        <f>IF($JC968&gt;=35,INDEX($GR:$GR,$JB968+35),"")</f>
      </c>
      <c r="IC968">
        <f>IF($JC968&gt;=36,INDEX($GR:$GR,$JB968+36),"")</f>
      </c>
      <c r="ID968">
        <f>IF($JC968&gt;=37,INDEX($GR:$GR,$JB968+37),"")</f>
      </c>
      <c r="IE968">
        <f>IF($JC968&gt;=38,INDEX($GR:$GR,$JB968+38),"")</f>
      </c>
      <c r="IF968">
        <f>IF($JC968&gt;=39,INDEX($GR:$GR,$JB968+39),"")</f>
      </c>
      <c r="IG968">
        <f>IF($JC968&gt;=40,INDEX($GR:$GR,$JB968+40),"")</f>
      </c>
      <c r="IH968">
        <f>IF($JC968&gt;=41,INDEX($GR:$GR,$JB968+41),"")</f>
      </c>
      <c r="II968">
        <f>IF($JC968&gt;=42,INDEX($GR:$GR,$JB968+42),"")</f>
      </c>
      <c r="IJ968">
        <f>IF($JC968&gt;=43,INDEX($GR:$GR,$JB968+43),"")</f>
      </c>
      <c r="IK968">
        <f>IF($JC968&gt;=44,INDEX($GR:$GR,$JB968+44),"")</f>
      </c>
      <c r="IL968">
        <f>IF($JC968&gt;=45,INDEX($GR:$GR,$JB968+45),"")</f>
      </c>
      <c r="IM968">
        <f>IF($JC968&gt;=46,INDEX($GR:$GR,$JB968+46),"")</f>
      </c>
      <c r="IN968">
        <f>IF($JC968&gt;=47,INDEX($GR:$GR,$JB968+47),"")</f>
      </c>
      <c r="IO968">
        <f>IF($JC968&gt;=48,INDEX($GR:$GR,$JB968+48),"")</f>
      </c>
      <c r="IP968">
        <f>IF($JC968&gt;=49,INDEX($GR:$GR,$JB968+49),"")</f>
      </c>
      <c r="IQ968">
        <f>IF($JC968&gt;=50,INDEX($GR:$GR,$JB968+50),"")</f>
      </c>
      <c r="IR968">
        <f>IF($JC968&gt;=51,INDEX($GR:$GR,$JB968+51),"")</f>
      </c>
      <c r="IS968">
        <f>IF($JC968&gt;=52,INDEX($GR:$GR,$JB968+52),"")</f>
      </c>
      <c r="IT968">
        <f>IF($JC968&gt;=53,INDEX($GR:$GR,$JB968+53),"")</f>
      </c>
      <c r="IU968">
        <f>IF($JC968&gt;=54,INDEX($GR:$GR,$JB968+54),"")</f>
      </c>
      <c r="IV968">
        <f>IF($JC968&gt;=55,INDEX($GR:$GR,$JB968+55),"")</f>
      </c>
      <c r="IW968">
        <f>IF($JC968&gt;=56,INDEX($GR:$GR,$JB968+56),"")</f>
      </c>
      <c r="IX968">
        <f>IF($JC968&gt;=57,INDEX($GR:$GR,$JB968+57),"")</f>
      </c>
      <c r="IY968">
        <f>IF($JC968&gt;=58,INDEX($GR:$GR,$JB968+58),"")</f>
      </c>
      <c r="IZ968">
        <f>IF($JC968&gt;=59,INDEX($GR:$GR,$JB968+59),"")</f>
      </c>
      <c r="JA968">
        <f>IF($JC968&gt;=60,INDEX($GR:$GR,$JB968+60),"")</f>
      </c>
      <c r="JB968">
        <f>IFERROR(MATCH($GQ968,$GR$2:$GR$324,0)+1,0)</f>
      </c>
      <c r="JC968">
        <f>IFERROR(INDEX($GS$2:$GS$324,MATCH($GQ968,$GR$2:$GR$324,0)),0)</f>
      </c>
      <c r="JD968" t="s">
        <v>40</v>
      </c>
      <c r="JE968" t="s">
        <v>40</v>
      </c>
    </row>
    <row r="969" spans="1:265" x14ac:dyDescent="0.25">
      <c r="Q969">
        <f>IF(OR($T969="",$P969=""),"",IFERROR($T969/$P969,0))</f>
      </c>
      <c r="R969">
        <f>IF($T969="","",
SUM($S969,$U969,$Z969,$V969,$X969)*
(1-IF($AA969="",0,VALUE($AA969)/100)))</f>
      </c>
      <c r="S969">
        <f>IF($T969="","",$T969)</f>
      </c>
      <c r="U969">
        <f>IF($T969="","",
IF($N969="","",
IF(ISNUMBER(SEARCH("exempt",LOWER($N969))),0,
$T969*(VALUE(SUBSTITUTE($N969,"%",""))/100))))</f>
      </c>
      <c r="AB969">
        <f>IFERROR(IF(FIND(" - ",$K969)&gt;0,MID($K969,FIND(" - ",$K969)+3,LEN($K969)),""),"")</f>
      </c>
      <c r="AK969" t="s">
        <v>1556</v>
      </c>
      <c r="AP969">
        <f>IFERROR(LEFT($K969,FIND(" - ",$K969)-1),$K969)</f>
      </c>
      <c r="AS969">
        <f>IF($CH969&gt;=1,INDEX($AQ:$AQ,$CG969+1),"")</f>
      </c>
      <c r="AT969">
        <f>IF($CH969&gt;=2,INDEX($AQ:$AQ,$CG969+2),"")</f>
      </c>
      <c r="AU969">
        <f>IF($CH969&gt;=3,INDEX($AQ:$AQ,$CG969+3),"")</f>
      </c>
      <c r="AV969">
        <f>IF($CH969&gt;=4,INDEX($AQ:$AQ,$CG969+4),"")</f>
      </c>
      <c r="AW969">
        <f>IF($CH969&gt;=5,INDEX($AQ:$AQ,$CG969+5),"")</f>
      </c>
      <c r="AX969">
        <f>IF($CH969&gt;=6,INDEX($AQ:$AQ,$CG969+6),"")</f>
      </c>
      <c r="AY969">
        <f>IF($CH969&gt;=7,INDEX($AQ:$AQ,$CG969+7),"")</f>
      </c>
      <c r="AZ969">
        <f>IF($CH969&gt;=8,INDEX($AQ:$AQ,$CG969+8),"")</f>
      </c>
      <c r="BA969">
        <f>IF($CH969&gt;=9,INDEX($AQ:$AQ,$CG969+9),"")</f>
      </c>
      <c r="BB969">
        <f>IF($CH969&gt;=10,INDEX($AQ:$AQ,$CG969+10),"")</f>
      </c>
      <c r="BC969">
        <f>IF($CH969&gt;=11,INDEX($AQ:$AQ,$CG969+11),"")</f>
      </c>
      <c r="BD969">
        <f>IF($CH969&gt;=12,INDEX($AQ:$AQ,$CG969+12),"")</f>
      </c>
      <c r="BE969">
        <f>IF($CH969&gt;=13,INDEX($AQ:$AQ,$CG969+13),"")</f>
      </c>
      <c r="BF969">
        <f>IF($CH969&gt;=14,INDEX($AQ:$AQ,$CG969+14),"")</f>
      </c>
      <c r="BG969">
        <f>IF($CH969&gt;=15,INDEX($AQ:$AQ,$CG969+15),"")</f>
      </c>
      <c r="BH969">
        <f>IF($CH969&gt;=16,INDEX($AQ:$AQ,$CG969+16),"")</f>
      </c>
      <c r="BI969">
        <f>IF($CH969&gt;=17,INDEX($AQ:$AQ,$CG969+17),"")</f>
      </c>
      <c r="BJ969">
        <f>IF($CH969&gt;=18,INDEX($AQ:$AQ,$CG969+18),"")</f>
      </c>
      <c r="BK969">
        <f>IF($CH969&gt;=19,INDEX($AQ:$AQ,$CG969+19),"")</f>
      </c>
      <c r="BL969">
        <f>IF($CH969&gt;=20,INDEX($AQ:$AQ,$CG969+20),"")</f>
      </c>
      <c r="BM969">
        <f>IF($CH969&gt;=21,INDEX($AQ:$AQ,$CG969+21),"")</f>
      </c>
      <c r="BN969">
        <f>IF($CH969&gt;=22,INDEX($AQ:$AQ,$CG969+22),"")</f>
      </c>
      <c r="BO969">
        <f>IF($CH969&gt;=23,INDEX($AQ:$AQ,$CG969+23),"")</f>
      </c>
      <c r="BP969">
        <f>IF($CH969&gt;=24,INDEX($AQ:$AQ,$CG969+24),"")</f>
      </c>
      <c r="BQ969">
        <f>IF($CH969&gt;=25,INDEX($AQ:$AQ,$CG969+25),"")</f>
      </c>
      <c r="BR969">
        <f>IF($CH969&gt;=26,INDEX($AQ:$AQ,$CG969+26),"")</f>
      </c>
      <c r="BS969">
        <f>IF($CH969&gt;=27,INDEX($AQ:$AQ,$CG969+27),"")</f>
      </c>
      <c r="BT969">
        <f>IF($CH969&gt;=28,INDEX($AQ:$AQ,$CG969+28),"")</f>
      </c>
      <c r="BU969">
        <f>IF($CH969&gt;=29,INDEX($AQ:$AQ,$CG969+29),"")</f>
      </c>
      <c r="BV969">
        <f>IF($CH969&gt;=30,INDEX($AQ:$AQ,$CG969+30),"")</f>
      </c>
      <c r="BW969">
        <f>IF($CH969&gt;=31,INDEX($AQ:$AQ,$CG969+31),"")</f>
      </c>
      <c r="BX969">
        <f>IF($CH969&gt;=32,INDEX($AQ:$AQ,$CG969+32),"")</f>
      </c>
      <c r="BY969">
        <f>IF($CH969&gt;=33,INDEX($AQ:$AQ,$CG969+33),"")</f>
      </c>
      <c r="BZ969">
        <f>IF($CH969&gt;=34,INDEX($AQ:$AQ,$CG969+34),"")</f>
      </c>
      <c r="CA969">
        <f>IF($CH969&gt;=35,INDEX($AQ:$AQ,$CG969+35),"")</f>
      </c>
      <c r="CB969">
        <f>IF($CH969&gt;=36,INDEX($AQ:$AQ,$CG969+36),"")</f>
      </c>
      <c r="CC969">
        <f>IF($CH969&gt;=37,INDEX($AQ:$AQ,$CG969+37),"")</f>
      </c>
      <c r="CD969">
        <f>IF($CH969&gt;=38,INDEX($AQ:$AQ,$CG969+38),"")</f>
      </c>
      <c r="CE969">
        <f>IF($CH969&gt;=39,INDEX($AQ:$AQ,$CG969+39),"")</f>
      </c>
      <c r="CF969">
        <f>IF($CH969&gt;=40,INDEX($AQ:$AQ,$CG969+40),"")</f>
      </c>
      <c r="CG969">
        <f>IFERROR(MATCH($AP969,$AQ$2:$AQ$134,0)+1,0)</f>
      </c>
      <c r="CH969">
        <f>IFERROR(INDEX($AR$2:$AR$134,MATCH($AP969,$AQ$2:$AQ$134,0)),0)</f>
      </c>
      <c r="CI969">
        <f>IFERROR(LEFT($L969,FIND(" - ",$L969)-1),$L969)</f>
      </c>
      <c r="CL969">
        <f>IF($DG969&gt;=1,INDEX($CJ:$CJ,$DF969+1),"")</f>
      </c>
      <c r="CM969">
        <f>IF($DG969&gt;=2,INDEX($CJ:$CJ,$DF969+2),"")</f>
      </c>
      <c r="CN969">
        <f>IF($DG969&gt;=3,INDEX($CJ:$CJ,$DF969+3),"")</f>
      </c>
      <c r="CO969">
        <f>IF($DG969&gt;=4,INDEX($CJ:$CJ,$DF969+4),"")</f>
      </c>
      <c r="CP969">
        <f>IF($DG969&gt;=5,INDEX($CJ:$CJ,$DF969+5),"")</f>
      </c>
      <c r="CQ969">
        <f>IF($DG969&gt;=6,INDEX($CJ:$CJ,$DF969+6),"")</f>
      </c>
      <c r="CR969">
        <f>IF($DG969&gt;=7,INDEX($CJ:$CJ,$DF969+7),"")</f>
      </c>
      <c r="CS969">
        <f>IF($DG969&gt;=8,INDEX($CJ:$CJ,$DF969+8),"")</f>
      </c>
      <c r="CT969">
        <f>IF($DG969&gt;=9,INDEX($CJ:$CJ,$DF969+9),"")</f>
      </c>
      <c r="CU969">
        <f>IF($DG969&gt;=10,INDEX($CJ:$CJ,$DF969+10),"")</f>
      </c>
      <c r="CV969">
        <f>IF($DG969&gt;=11,INDEX($CJ:$CJ,$DF969+11),"")</f>
      </c>
      <c r="CW969">
        <f>IF($DG969&gt;=12,INDEX($CJ:$CJ,$DF969+12),"")</f>
      </c>
      <c r="CX969">
        <f>IF($DG969&gt;=13,INDEX($CJ:$CJ,$DF969+13),"")</f>
      </c>
      <c r="CY969">
        <f>IF($DG969&gt;=14,INDEX($CJ:$CJ,$DF969+14),"")</f>
      </c>
      <c r="CZ969">
        <f>IF($DG969&gt;=15,INDEX($CJ:$CJ,$DF969+15),"")</f>
      </c>
      <c r="DA969">
        <f>IF($DG969&gt;=16,INDEX($CJ:$CJ,$DF969+16),"")</f>
      </c>
      <c r="DB969">
        <f>IF($DG969&gt;=17,INDEX($CJ:$CJ,$DF969+17),"")</f>
      </c>
      <c r="DC969">
        <f>IF($DG969&gt;=18,INDEX($CJ:$CJ,$DF969+18),"")</f>
      </c>
      <c r="DD969">
        <f>IF($DG969&gt;=19,INDEX($CJ:$CJ,$DF969+19),"")</f>
      </c>
      <c r="DE969">
        <f>IF($DG969&gt;=20,INDEX($CJ:$CJ,$DF969+20),"")</f>
      </c>
      <c r="DF969">
        <f>IFERROR(MATCH($CI969,$CJ$2:$CJ$263,0)+1,0)</f>
      </c>
      <c r="DG969">
        <f>IFERROR(INDEX($CK$2:$CK$263,MATCH($CI969,$CJ$2:$CJ$263,0)),0)</f>
      </c>
      <c r="DH969">
        <f>IFERROR(INDEX($AO:$AO,MATCH($N969,$AN:$AN,0))&amp;"","")</f>
      </c>
      <c r="DL969">
        <f>IF($GO969&gt;=1,INDEX($DI:$DI,$GN969+1),"")</f>
      </c>
      <c r="DM969">
        <f>IF($GO969&gt;=2,INDEX($DI:$DI,$GN969+2),"")</f>
      </c>
      <c r="DN969">
        <f>IF($GO969&gt;=3,INDEX($DI:$DI,$GN969+3),"")</f>
      </c>
      <c r="DO969">
        <f>IF($GO969&gt;=4,INDEX($DI:$DI,$GN969+4),"")</f>
      </c>
      <c r="DP969">
        <f>IF($GO969&gt;=5,INDEX($DI:$DI,$GN969+5),"")</f>
      </c>
      <c r="DQ969">
        <f>IF($GO969&gt;=6,INDEX($DI:$DI,$GN969+6),"")</f>
      </c>
      <c r="DR969">
        <f>IF($GO969&gt;=7,INDEX($DI:$DI,$GN969+7),"")</f>
      </c>
      <c r="DS969">
        <f>IF($GO969&gt;=8,INDEX($DI:$DI,$GN969+8),"")</f>
      </c>
      <c r="DT969">
        <f>IF($GO969&gt;=9,INDEX($DI:$DI,$GN969+9),"")</f>
      </c>
      <c r="DU969">
        <f>IF($GO969&gt;=10,INDEX($DI:$DI,$GN969+10),"")</f>
      </c>
      <c r="DV969">
        <f>IF($GO969&gt;=11,INDEX($DI:$DI,$GN969+11),"")</f>
      </c>
      <c r="DW969">
        <f>IF($GO969&gt;=12,INDEX($DI:$DI,$GN969+12),"")</f>
      </c>
      <c r="DX969">
        <f>IF($GO969&gt;=13,INDEX($DI:$DI,$GN969+13),"")</f>
      </c>
      <c r="DY969">
        <f>IF($GO969&gt;=14,INDEX($DI:$DI,$GN969+14),"")</f>
      </c>
      <c r="DZ969">
        <f>IF($GO969&gt;=15,INDEX($DI:$DI,$GN969+15),"")</f>
      </c>
      <c r="EA969">
        <f>IF($GO969&gt;=16,INDEX($DI:$DI,$GN969+16),"")</f>
      </c>
      <c r="EB969">
        <f>IF($GO969&gt;=17,INDEX($DI:$DI,$GN969+17),"")</f>
      </c>
      <c r="EC969">
        <f>IF($GO969&gt;=18,INDEX($DI:$DI,$GN969+18),"")</f>
      </c>
      <c r="ED969">
        <f>IF($GO969&gt;=19,INDEX($DI:$DI,$GN969+19),"")</f>
      </c>
      <c r="EE969">
        <f>IF($GO969&gt;=20,INDEX($DI:$DI,$GN969+20),"")</f>
      </c>
      <c r="EF969">
        <f>IF($GO969&gt;=21,INDEX($DI:$DI,$GN969+21),"")</f>
      </c>
      <c r="EG969">
        <f>IF($GO969&gt;=22,INDEX($DI:$DI,$GN969+22),"")</f>
      </c>
      <c r="EH969">
        <f>IF($GO969&gt;=23,INDEX($DI:$DI,$GN969+23),"")</f>
      </c>
      <c r="EI969">
        <f>IF($GO969&gt;=24,INDEX($DI:$DI,$GN969+24),"")</f>
      </c>
      <c r="EJ969">
        <f>IF($GO969&gt;=25,INDEX($DI:$DI,$GN969+25),"")</f>
      </c>
      <c r="EK969">
        <f>IF($GO969&gt;=26,INDEX($DI:$DI,$GN969+26),"")</f>
      </c>
      <c r="EL969">
        <f>IF($GO969&gt;=27,INDEX($DI:$DI,$GN969+27),"")</f>
      </c>
      <c r="EM969">
        <f>IF($GO969&gt;=28,INDEX($DI:$DI,$GN969+28),"")</f>
      </c>
      <c r="EN969">
        <f>IF($GO969&gt;=29,INDEX($DI:$DI,$GN969+29),"")</f>
      </c>
      <c r="EO969">
        <f>IF($GO969&gt;=30,INDEX($DI:$DI,$GN969+30),"")</f>
      </c>
      <c r="EP969">
        <f>IF($GO969&gt;=31,INDEX($DI:$DI,$GN969+31),"")</f>
      </c>
      <c r="EQ969">
        <f>IF($GO969&gt;=32,INDEX($DI:$DI,$GN969+32),"")</f>
      </c>
      <c r="ER969">
        <f>IF($GO969&gt;=33,INDEX($DI:$DI,$GN969+33),"")</f>
      </c>
      <c r="ES969">
        <f>IF($GO969&gt;=34,INDEX($DI:$DI,$GN969+34),"")</f>
      </c>
      <c r="ET969">
        <f>IF($GO969&gt;=35,INDEX($DI:$DI,$GN969+35),"")</f>
      </c>
      <c r="EU969">
        <f>IF($GO969&gt;=36,INDEX($DI:$DI,$GN969+36),"")</f>
      </c>
      <c r="EV969">
        <f>IF($GO969&gt;=37,INDEX($DI:$DI,$GN969+37),"")</f>
      </c>
      <c r="EW969">
        <f>IF($GO969&gt;=38,INDEX($DI:$DI,$GN969+38),"")</f>
      </c>
      <c r="EX969">
        <f>IF($GO969&gt;=39,INDEX($DI:$DI,$GN969+39),"")</f>
      </c>
      <c r="EY969">
        <f>IF($GO969&gt;=40,INDEX($DI:$DI,$GN969+40),"")</f>
      </c>
      <c r="EZ969">
        <f>IF($GO969&gt;=1,INDEX($DJ:$DJ,$GN969+1),"")</f>
      </c>
      <c r="FA969">
        <f>IF($GO969&gt;=2,INDEX($DJ:$DJ,$GN969+2),"")</f>
      </c>
      <c r="FB969">
        <f>IF($GO969&gt;=3,INDEX($DJ:$DJ,$GN969+3),"")</f>
      </c>
      <c r="FC969">
        <f>IF($GO969&gt;=4,INDEX($DJ:$DJ,$GN969+4),"")</f>
      </c>
      <c r="FD969">
        <f>IF($GO969&gt;=5,INDEX($DJ:$DJ,$GN969+5),"")</f>
      </c>
      <c r="FE969">
        <f>IF($GO969&gt;=6,INDEX($DJ:$DJ,$GN969+6),"")</f>
      </c>
      <c r="FF969">
        <f>IF($GO969&gt;=7,INDEX($DJ:$DJ,$GN969+7),"")</f>
      </c>
      <c r="FG969">
        <f>IF($GO969&gt;=8,INDEX($DJ:$DJ,$GN969+8),"")</f>
      </c>
      <c r="FH969">
        <f>IF($GO969&gt;=9,INDEX($DJ:$DJ,$GN969+9),"")</f>
      </c>
      <c r="FI969">
        <f>IF($GO969&gt;=10,INDEX($DJ:$DJ,$GN969+10),"")</f>
      </c>
      <c r="FJ969">
        <f>IF($GO969&gt;=11,INDEX($DJ:$DJ,$GN969+11),"")</f>
      </c>
      <c r="FK969">
        <f>IF($GO969&gt;=12,INDEX($DJ:$DJ,$GN969+12),"")</f>
      </c>
      <c r="FL969">
        <f>IF($GO969&gt;=13,INDEX($DJ:$DJ,$GN969+13),"")</f>
      </c>
      <c r="FM969">
        <f>IF($GO969&gt;=14,INDEX($DJ:$DJ,$GN969+14),"")</f>
      </c>
      <c r="FN969">
        <f>IF($GO969&gt;=15,INDEX($DJ:$DJ,$GN969+15),"")</f>
      </c>
      <c r="FO969">
        <f>IF($GO969&gt;=16,INDEX($DJ:$DJ,$GN969+16),"")</f>
      </c>
      <c r="FP969">
        <f>IF($GO969&gt;=17,INDEX($DJ:$DJ,$GN969+17),"")</f>
      </c>
      <c r="FQ969">
        <f>IF($GO969&gt;=18,INDEX($DJ:$DJ,$GN969+18),"")</f>
      </c>
      <c r="FR969">
        <f>IF($GO969&gt;=19,INDEX($DJ:$DJ,$GN969+19),"")</f>
      </c>
      <c r="FS969">
        <f>IF($GO969&gt;=20,INDEX($DJ:$DJ,$GN969+20),"")</f>
      </c>
      <c r="FT969">
        <f>IF($GO969&gt;=21,INDEX($DJ:$DJ,$GN969+21),"")</f>
      </c>
      <c r="FU969">
        <f>IF($GO969&gt;=22,INDEX($DJ:$DJ,$GN969+22),"")</f>
      </c>
      <c r="FV969">
        <f>IF($GO969&gt;=23,INDEX($DJ:$DJ,$GN969+23),"")</f>
      </c>
      <c r="FW969">
        <f>IF($GO969&gt;=24,INDEX($DJ:$DJ,$GN969+24),"")</f>
      </c>
      <c r="FX969">
        <f>IF($GO969&gt;=25,INDEX($DJ:$DJ,$GN969+25),"")</f>
      </c>
      <c r="FY969">
        <f>IF($GO969&gt;=26,INDEX($DJ:$DJ,$GN969+26),"")</f>
      </c>
      <c r="FZ969">
        <f>IF($GO969&gt;=27,INDEX($DJ:$DJ,$GN969+27),"")</f>
      </c>
      <c r="GA969">
        <f>IF($GO969&gt;=28,INDEX($DJ:$DJ,$GN969+28),"")</f>
      </c>
      <c r="GB969">
        <f>IF($GO969&gt;=29,INDEX($DJ:$DJ,$GN969+29),"")</f>
      </c>
      <c r="GC969">
        <f>IF($GO969&gt;=30,INDEX($DJ:$DJ,$GN969+30),"")</f>
      </c>
      <c r="GD969">
        <f>IF($GO969&gt;=31,INDEX($DJ:$DJ,$GN969+31),"")</f>
      </c>
      <c r="GE969">
        <f>IF($GO969&gt;=32,INDEX($DJ:$DJ,$GN969+32),"")</f>
      </c>
      <c r="GF969">
        <f>IF($GO969&gt;=33,INDEX($DJ:$DJ,$GN969+33),"")</f>
      </c>
      <c r="GG969">
        <f>IF($GO969&gt;=34,INDEX($DJ:$DJ,$GN969+34),"")</f>
      </c>
      <c r="GH969">
        <f>IF($GO969&gt;=35,INDEX($DJ:$DJ,$GN969+35),"")</f>
      </c>
      <c r="GI969">
        <f>IF($GO969&gt;=36,INDEX($DJ:$DJ,$GN969+36),"")</f>
      </c>
      <c r="GJ969">
        <f>IF($GO969&gt;=37,INDEX($DJ:$DJ,$GN969+37),"")</f>
      </c>
      <c r="GK969">
        <f>IF($GO969&gt;=38,INDEX($DJ:$DJ,$GN969+38),"")</f>
      </c>
      <c r="GL969">
        <f>IF($GO969&gt;=39,INDEX($DJ:$DJ,$GN969+39),"")</f>
      </c>
      <c r="GM969">
        <f>IF($GO969&gt;=40,INDEX($DJ:$DJ,$GN969+40),"")</f>
      </c>
      <c r="GN969">
        <f>IFERROR(MATCH($DH969,$DI$2:$DI$148,0)+1,0)</f>
      </c>
      <c r="GO969">
        <f>IFERROR(INDEX($DK$2:$DK$148,MATCH($DH969,$DI$2:$DI$148,0)),0)</f>
      </c>
      <c r="GP969">
        <f>IFERROR(MATCH($Y969,$DL$969:$EY$969,0),0)</f>
      </c>
      <c r="GQ969">
        <f>IF($GP969&gt;0,INDEX($EZ$969:$GM$969,$GP969),"")</f>
      </c>
      <c r="GT969">
        <f>IF($JC969&gt;=1,INDEX($GR:$GR,$JB969+1),"")</f>
      </c>
      <c r="GU969">
        <f>IF($JC969&gt;=2,INDEX($GR:$GR,$JB969+2),"")</f>
      </c>
      <c r="GV969">
        <f>IF($JC969&gt;=3,INDEX($GR:$GR,$JB969+3),"")</f>
      </c>
      <c r="GW969">
        <f>IF($JC969&gt;=4,INDEX($GR:$GR,$JB969+4),"")</f>
      </c>
      <c r="GX969">
        <f>IF($JC969&gt;=5,INDEX($GR:$GR,$JB969+5),"")</f>
      </c>
      <c r="GY969">
        <f>IF($JC969&gt;=6,INDEX($GR:$GR,$JB969+6),"")</f>
      </c>
      <c r="GZ969">
        <f>IF($JC969&gt;=7,INDEX($GR:$GR,$JB969+7),"")</f>
      </c>
      <c r="HA969">
        <f>IF($JC969&gt;=8,INDEX($GR:$GR,$JB969+8),"")</f>
      </c>
      <c r="HB969">
        <f>IF($JC969&gt;=9,INDEX($GR:$GR,$JB969+9),"")</f>
      </c>
      <c r="HC969">
        <f>IF($JC969&gt;=10,INDEX($GR:$GR,$JB969+10),"")</f>
      </c>
      <c r="HD969">
        <f>IF($JC969&gt;=11,INDEX($GR:$GR,$JB969+11),"")</f>
      </c>
      <c r="HE969">
        <f>IF($JC969&gt;=12,INDEX($GR:$GR,$JB969+12),"")</f>
      </c>
      <c r="HF969">
        <f>IF($JC969&gt;=13,INDEX($GR:$GR,$JB969+13),"")</f>
      </c>
      <c r="HG969">
        <f>IF($JC969&gt;=14,INDEX($GR:$GR,$JB969+14),"")</f>
      </c>
      <c r="HH969">
        <f>IF($JC969&gt;=15,INDEX($GR:$GR,$JB969+15),"")</f>
      </c>
      <c r="HI969">
        <f>IF($JC969&gt;=16,INDEX($GR:$GR,$JB969+16),"")</f>
      </c>
      <c r="HJ969">
        <f>IF($JC969&gt;=17,INDEX($GR:$GR,$JB969+17),"")</f>
      </c>
      <c r="HK969">
        <f>IF($JC969&gt;=18,INDEX($GR:$GR,$JB969+18),"")</f>
      </c>
      <c r="HL969">
        <f>IF($JC969&gt;=19,INDEX($GR:$GR,$JB969+19),"")</f>
      </c>
      <c r="HM969">
        <f>IF($JC969&gt;=20,INDEX($GR:$GR,$JB969+20),"")</f>
      </c>
      <c r="HN969">
        <f>IF($JC969&gt;=21,INDEX($GR:$GR,$JB969+21),"")</f>
      </c>
      <c r="HO969">
        <f>IF($JC969&gt;=22,INDEX($GR:$GR,$JB969+22),"")</f>
      </c>
      <c r="HP969">
        <f>IF($JC969&gt;=23,INDEX($GR:$GR,$JB969+23),"")</f>
      </c>
      <c r="HQ969">
        <f>IF($JC969&gt;=24,INDEX($GR:$GR,$JB969+24),"")</f>
      </c>
      <c r="HR969">
        <f>IF($JC969&gt;=25,INDEX($GR:$GR,$JB969+25),"")</f>
      </c>
      <c r="HS969">
        <f>IF($JC969&gt;=26,INDEX($GR:$GR,$JB969+26),"")</f>
      </c>
      <c r="HT969">
        <f>IF($JC969&gt;=27,INDEX($GR:$GR,$JB969+27),"")</f>
      </c>
      <c r="HU969">
        <f>IF($JC969&gt;=28,INDEX($GR:$GR,$JB969+28),"")</f>
      </c>
      <c r="HV969">
        <f>IF($JC969&gt;=29,INDEX($GR:$GR,$JB969+29),"")</f>
      </c>
      <c r="HW969">
        <f>IF($JC969&gt;=30,INDEX($GR:$GR,$JB969+30),"")</f>
      </c>
      <c r="HX969">
        <f>IF($JC969&gt;=31,INDEX($GR:$GR,$JB969+31),"")</f>
      </c>
      <c r="HY969">
        <f>IF($JC969&gt;=32,INDEX($GR:$GR,$JB969+32),"")</f>
      </c>
      <c r="HZ969">
        <f>IF($JC969&gt;=33,INDEX($GR:$GR,$JB969+33),"")</f>
      </c>
      <c r="IA969">
        <f>IF($JC969&gt;=34,INDEX($GR:$GR,$JB969+34),"")</f>
      </c>
      <c r="IB969">
        <f>IF($JC969&gt;=35,INDEX($GR:$GR,$JB969+35),"")</f>
      </c>
      <c r="IC969">
        <f>IF($JC969&gt;=36,INDEX($GR:$GR,$JB969+36),"")</f>
      </c>
      <c r="ID969">
        <f>IF($JC969&gt;=37,INDEX($GR:$GR,$JB969+37),"")</f>
      </c>
      <c r="IE969">
        <f>IF($JC969&gt;=38,INDEX($GR:$GR,$JB969+38),"")</f>
      </c>
      <c r="IF969">
        <f>IF($JC969&gt;=39,INDEX($GR:$GR,$JB969+39),"")</f>
      </c>
      <c r="IG969">
        <f>IF($JC969&gt;=40,INDEX($GR:$GR,$JB969+40),"")</f>
      </c>
      <c r="IH969">
        <f>IF($JC969&gt;=41,INDEX($GR:$GR,$JB969+41),"")</f>
      </c>
      <c r="II969">
        <f>IF($JC969&gt;=42,INDEX($GR:$GR,$JB969+42),"")</f>
      </c>
      <c r="IJ969">
        <f>IF($JC969&gt;=43,INDEX($GR:$GR,$JB969+43),"")</f>
      </c>
      <c r="IK969">
        <f>IF($JC969&gt;=44,INDEX($GR:$GR,$JB969+44),"")</f>
      </c>
      <c r="IL969">
        <f>IF($JC969&gt;=45,INDEX($GR:$GR,$JB969+45),"")</f>
      </c>
      <c r="IM969">
        <f>IF($JC969&gt;=46,INDEX($GR:$GR,$JB969+46),"")</f>
      </c>
      <c r="IN969">
        <f>IF($JC969&gt;=47,INDEX($GR:$GR,$JB969+47),"")</f>
      </c>
      <c r="IO969">
        <f>IF($JC969&gt;=48,INDEX($GR:$GR,$JB969+48),"")</f>
      </c>
      <c r="IP969">
        <f>IF($JC969&gt;=49,INDEX($GR:$GR,$JB969+49),"")</f>
      </c>
      <c r="IQ969">
        <f>IF($JC969&gt;=50,INDEX($GR:$GR,$JB969+50),"")</f>
      </c>
      <c r="IR969">
        <f>IF($JC969&gt;=51,INDEX($GR:$GR,$JB969+51),"")</f>
      </c>
      <c r="IS969">
        <f>IF($JC969&gt;=52,INDEX($GR:$GR,$JB969+52),"")</f>
      </c>
      <c r="IT969">
        <f>IF($JC969&gt;=53,INDEX($GR:$GR,$JB969+53),"")</f>
      </c>
      <c r="IU969">
        <f>IF($JC969&gt;=54,INDEX($GR:$GR,$JB969+54),"")</f>
      </c>
      <c r="IV969">
        <f>IF($JC969&gt;=55,INDEX($GR:$GR,$JB969+55),"")</f>
      </c>
      <c r="IW969">
        <f>IF($JC969&gt;=56,INDEX($GR:$GR,$JB969+56),"")</f>
      </c>
      <c r="IX969">
        <f>IF($JC969&gt;=57,INDEX($GR:$GR,$JB969+57),"")</f>
      </c>
      <c r="IY969">
        <f>IF($JC969&gt;=58,INDEX($GR:$GR,$JB969+58),"")</f>
      </c>
      <c r="IZ969">
        <f>IF($JC969&gt;=59,INDEX($GR:$GR,$JB969+59),"")</f>
      </c>
      <c r="JA969">
        <f>IF($JC969&gt;=60,INDEX($GR:$GR,$JB969+60),"")</f>
      </c>
      <c r="JB969">
        <f>IFERROR(MATCH($GQ969,$GR$2:$GR$324,0)+1,0)</f>
      </c>
      <c r="JC969">
        <f>IFERROR(INDEX($GS$2:$GS$324,MATCH($GQ969,$GR$2:$GR$324,0)),0)</f>
      </c>
      <c r="JD969" t="s">
        <v>40</v>
      </c>
      <c r="JE969" t="s">
        <v>40</v>
      </c>
    </row>
    <row r="970" spans="1:265" x14ac:dyDescent="0.25">
      <c r="Q970">
        <f>IF(OR($T970="",$P970=""),"",IFERROR($T970/$P970,0))</f>
      </c>
      <c r="R970">
        <f>IF($T970="","",
SUM($S970,$U970,$Z970,$V970,$X970)*
(1-IF($AA970="",0,VALUE($AA970)/100)))</f>
      </c>
      <c r="S970">
        <f>IF($T970="","",$T970)</f>
      </c>
      <c r="U970">
        <f>IF($T970="","",
IF($N970="","",
IF(ISNUMBER(SEARCH("exempt",LOWER($N970))),0,
$T970*(VALUE(SUBSTITUTE($N970,"%",""))/100))))</f>
      </c>
      <c r="AB970">
        <f>IFERROR(IF(FIND(" - ",$K970)&gt;0,MID($K970,FIND(" - ",$K970)+3,LEN($K970)),""),"")</f>
      </c>
      <c r="AK970" t="s">
        <v>1557</v>
      </c>
      <c r="AP970">
        <f>IFERROR(LEFT($K970,FIND(" - ",$K970)-1),$K970)</f>
      </c>
      <c r="AS970">
        <f>IF($CH970&gt;=1,INDEX($AQ:$AQ,$CG970+1),"")</f>
      </c>
      <c r="AT970">
        <f>IF($CH970&gt;=2,INDEX($AQ:$AQ,$CG970+2),"")</f>
      </c>
      <c r="AU970">
        <f>IF($CH970&gt;=3,INDEX($AQ:$AQ,$CG970+3),"")</f>
      </c>
      <c r="AV970">
        <f>IF($CH970&gt;=4,INDEX($AQ:$AQ,$CG970+4),"")</f>
      </c>
      <c r="AW970">
        <f>IF($CH970&gt;=5,INDEX($AQ:$AQ,$CG970+5),"")</f>
      </c>
      <c r="AX970">
        <f>IF($CH970&gt;=6,INDEX($AQ:$AQ,$CG970+6),"")</f>
      </c>
      <c r="AY970">
        <f>IF($CH970&gt;=7,INDEX($AQ:$AQ,$CG970+7),"")</f>
      </c>
      <c r="AZ970">
        <f>IF($CH970&gt;=8,INDEX($AQ:$AQ,$CG970+8),"")</f>
      </c>
      <c r="BA970">
        <f>IF($CH970&gt;=9,INDEX($AQ:$AQ,$CG970+9),"")</f>
      </c>
      <c r="BB970">
        <f>IF($CH970&gt;=10,INDEX($AQ:$AQ,$CG970+10),"")</f>
      </c>
      <c r="BC970">
        <f>IF($CH970&gt;=11,INDEX($AQ:$AQ,$CG970+11),"")</f>
      </c>
      <c r="BD970">
        <f>IF($CH970&gt;=12,INDEX($AQ:$AQ,$CG970+12),"")</f>
      </c>
      <c r="BE970">
        <f>IF($CH970&gt;=13,INDEX($AQ:$AQ,$CG970+13),"")</f>
      </c>
      <c r="BF970">
        <f>IF($CH970&gt;=14,INDEX($AQ:$AQ,$CG970+14),"")</f>
      </c>
      <c r="BG970">
        <f>IF($CH970&gt;=15,INDEX($AQ:$AQ,$CG970+15),"")</f>
      </c>
      <c r="BH970">
        <f>IF($CH970&gt;=16,INDEX($AQ:$AQ,$CG970+16),"")</f>
      </c>
      <c r="BI970">
        <f>IF($CH970&gt;=17,INDEX($AQ:$AQ,$CG970+17),"")</f>
      </c>
      <c r="BJ970">
        <f>IF($CH970&gt;=18,INDEX($AQ:$AQ,$CG970+18),"")</f>
      </c>
      <c r="BK970">
        <f>IF($CH970&gt;=19,INDEX($AQ:$AQ,$CG970+19),"")</f>
      </c>
      <c r="BL970">
        <f>IF($CH970&gt;=20,INDEX($AQ:$AQ,$CG970+20),"")</f>
      </c>
      <c r="BM970">
        <f>IF($CH970&gt;=21,INDEX($AQ:$AQ,$CG970+21),"")</f>
      </c>
      <c r="BN970">
        <f>IF($CH970&gt;=22,INDEX($AQ:$AQ,$CG970+22),"")</f>
      </c>
      <c r="BO970">
        <f>IF($CH970&gt;=23,INDEX($AQ:$AQ,$CG970+23),"")</f>
      </c>
      <c r="BP970">
        <f>IF($CH970&gt;=24,INDEX($AQ:$AQ,$CG970+24),"")</f>
      </c>
      <c r="BQ970">
        <f>IF($CH970&gt;=25,INDEX($AQ:$AQ,$CG970+25),"")</f>
      </c>
      <c r="BR970">
        <f>IF($CH970&gt;=26,INDEX($AQ:$AQ,$CG970+26),"")</f>
      </c>
      <c r="BS970">
        <f>IF($CH970&gt;=27,INDEX($AQ:$AQ,$CG970+27),"")</f>
      </c>
      <c r="BT970">
        <f>IF($CH970&gt;=28,INDEX($AQ:$AQ,$CG970+28),"")</f>
      </c>
      <c r="BU970">
        <f>IF($CH970&gt;=29,INDEX($AQ:$AQ,$CG970+29),"")</f>
      </c>
      <c r="BV970">
        <f>IF($CH970&gt;=30,INDEX($AQ:$AQ,$CG970+30),"")</f>
      </c>
      <c r="BW970">
        <f>IF($CH970&gt;=31,INDEX($AQ:$AQ,$CG970+31),"")</f>
      </c>
      <c r="BX970">
        <f>IF($CH970&gt;=32,INDEX($AQ:$AQ,$CG970+32),"")</f>
      </c>
      <c r="BY970">
        <f>IF($CH970&gt;=33,INDEX($AQ:$AQ,$CG970+33),"")</f>
      </c>
      <c r="BZ970">
        <f>IF($CH970&gt;=34,INDEX($AQ:$AQ,$CG970+34),"")</f>
      </c>
      <c r="CA970">
        <f>IF($CH970&gt;=35,INDEX($AQ:$AQ,$CG970+35),"")</f>
      </c>
      <c r="CB970">
        <f>IF($CH970&gt;=36,INDEX($AQ:$AQ,$CG970+36),"")</f>
      </c>
      <c r="CC970">
        <f>IF($CH970&gt;=37,INDEX($AQ:$AQ,$CG970+37),"")</f>
      </c>
      <c r="CD970">
        <f>IF($CH970&gt;=38,INDEX($AQ:$AQ,$CG970+38),"")</f>
      </c>
      <c r="CE970">
        <f>IF($CH970&gt;=39,INDEX($AQ:$AQ,$CG970+39),"")</f>
      </c>
      <c r="CF970">
        <f>IF($CH970&gt;=40,INDEX($AQ:$AQ,$CG970+40),"")</f>
      </c>
      <c r="CG970">
        <f>IFERROR(MATCH($AP970,$AQ$2:$AQ$134,0)+1,0)</f>
      </c>
      <c r="CH970">
        <f>IFERROR(INDEX($AR$2:$AR$134,MATCH($AP970,$AQ$2:$AQ$134,0)),0)</f>
      </c>
      <c r="CI970">
        <f>IFERROR(LEFT($L970,FIND(" - ",$L970)-1),$L970)</f>
      </c>
      <c r="CL970">
        <f>IF($DG970&gt;=1,INDEX($CJ:$CJ,$DF970+1),"")</f>
      </c>
      <c r="CM970">
        <f>IF($DG970&gt;=2,INDEX($CJ:$CJ,$DF970+2),"")</f>
      </c>
      <c r="CN970">
        <f>IF($DG970&gt;=3,INDEX($CJ:$CJ,$DF970+3),"")</f>
      </c>
      <c r="CO970">
        <f>IF($DG970&gt;=4,INDEX($CJ:$CJ,$DF970+4),"")</f>
      </c>
      <c r="CP970">
        <f>IF($DG970&gt;=5,INDEX($CJ:$CJ,$DF970+5),"")</f>
      </c>
      <c r="CQ970">
        <f>IF($DG970&gt;=6,INDEX($CJ:$CJ,$DF970+6),"")</f>
      </c>
      <c r="CR970">
        <f>IF($DG970&gt;=7,INDEX($CJ:$CJ,$DF970+7),"")</f>
      </c>
      <c r="CS970">
        <f>IF($DG970&gt;=8,INDEX($CJ:$CJ,$DF970+8),"")</f>
      </c>
      <c r="CT970">
        <f>IF($DG970&gt;=9,INDEX($CJ:$CJ,$DF970+9),"")</f>
      </c>
      <c r="CU970">
        <f>IF($DG970&gt;=10,INDEX($CJ:$CJ,$DF970+10),"")</f>
      </c>
      <c r="CV970">
        <f>IF($DG970&gt;=11,INDEX($CJ:$CJ,$DF970+11),"")</f>
      </c>
      <c r="CW970">
        <f>IF($DG970&gt;=12,INDEX($CJ:$CJ,$DF970+12),"")</f>
      </c>
      <c r="CX970">
        <f>IF($DG970&gt;=13,INDEX($CJ:$CJ,$DF970+13),"")</f>
      </c>
      <c r="CY970">
        <f>IF($DG970&gt;=14,INDEX($CJ:$CJ,$DF970+14),"")</f>
      </c>
      <c r="CZ970">
        <f>IF($DG970&gt;=15,INDEX($CJ:$CJ,$DF970+15),"")</f>
      </c>
      <c r="DA970">
        <f>IF($DG970&gt;=16,INDEX($CJ:$CJ,$DF970+16),"")</f>
      </c>
      <c r="DB970">
        <f>IF($DG970&gt;=17,INDEX($CJ:$CJ,$DF970+17),"")</f>
      </c>
      <c r="DC970">
        <f>IF($DG970&gt;=18,INDEX($CJ:$CJ,$DF970+18),"")</f>
      </c>
      <c r="DD970">
        <f>IF($DG970&gt;=19,INDEX($CJ:$CJ,$DF970+19),"")</f>
      </c>
      <c r="DE970">
        <f>IF($DG970&gt;=20,INDEX($CJ:$CJ,$DF970+20),"")</f>
      </c>
      <c r="DF970">
        <f>IFERROR(MATCH($CI970,$CJ$2:$CJ$263,0)+1,0)</f>
      </c>
      <c r="DG970">
        <f>IFERROR(INDEX($CK$2:$CK$263,MATCH($CI970,$CJ$2:$CJ$263,0)),0)</f>
      </c>
      <c r="DH970">
        <f>IFERROR(INDEX($AO:$AO,MATCH($N970,$AN:$AN,0))&amp;"","")</f>
      </c>
      <c r="DL970">
        <f>IF($GO970&gt;=1,INDEX($DI:$DI,$GN970+1),"")</f>
      </c>
      <c r="DM970">
        <f>IF($GO970&gt;=2,INDEX($DI:$DI,$GN970+2),"")</f>
      </c>
      <c r="DN970">
        <f>IF($GO970&gt;=3,INDEX($DI:$DI,$GN970+3),"")</f>
      </c>
      <c r="DO970">
        <f>IF($GO970&gt;=4,INDEX($DI:$DI,$GN970+4),"")</f>
      </c>
      <c r="DP970">
        <f>IF($GO970&gt;=5,INDEX($DI:$DI,$GN970+5),"")</f>
      </c>
      <c r="DQ970">
        <f>IF($GO970&gt;=6,INDEX($DI:$DI,$GN970+6),"")</f>
      </c>
      <c r="DR970">
        <f>IF($GO970&gt;=7,INDEX($DI:$DI,$GN970+7),"")</f>
      </c>
      <c r="DS970">
        <f>IF($GO970&gt;=8,INDEX($DI:$DI,$GN970+8),"")</f>
      </c>
      <c r="DT970">
        <f>IF($GO970&gt;=9,INDEX($DI:$DI,$GN970+9),"")</f>
      </c>
      <c r="DU970">
        <f>IF($GO970&gt;=10,INDEX($DI:$DI,$GN970+10),"")</f>
      </c>
      <c r="DV970">
        <f>IF($GO970&gt;=11,INDEX($DI:$DI,$GN970+11),"")</f>
      </c>
      <c r="DW970">
        <f>IF($GO970&gt;=12,INDEX($DI:$DI,$GN970+12),"")</f>
      </c>
      <c r="DX970">
        <f>IF($GO970&gt;=13,INDEX($DI:$DI,$GN970+13),"")</f>
      </c>
      <c r="DY970">
        <f>IF($GO970&gt;=14,INDEX($DI:$DI,$GN970+14),"")</f>
      </c>
      <c r="DZ970">
        <f>IF($GO970&gt;=15,INDEX($DI:$DI,$GN970+15),"")</f>
      </c>
      <c r="EA970">
        <f>IF($GO970&gt;=16,INDEX($DI:$DI,$GN970+16),"")</f>
      </c>
      <c r="EB970">
        <f>IF($GO970&gt;=17,INDEX($DI:$DI,$GN970+17),"")</f>
      </c>
      <c r="EC970">
        <f>IF($GO970&gt;=18,INDEX($DI:$DI,$GN970+18),"")</f>
      </c>
      <c r="ED970">
        <f>IF($GO970&gt;=19,INDEX($DI:$DI,$GN970+19),"")</f>
      </c>
      <c r="EE970">
        <f>IF($GO970&gt;=20,INDEX($DI:$DI,$GN970+20),"")</f>
      </c>
      <c r="EF970">
        <f>IF($GO970&gt;=21,INDEX($DI:$DI,$GN970+21),"")</f>
      </c>
      <c r="EG970">
        <f>IF($GO970&gt;=22,INDEX($DI:$DI,$GN970+22),"")</f>
      </c>
      <c r="EH970">
        <f>IF($GO970&gt;=23,INDEX($DI:$DI,$GN970+23),"")</f>
      </c>
      <c r="EI970">
        <f>IF($GO970&gt;=24,INDEX($DI:$DI,$GN970+24),"")</f>
      </c>
      <c r="EJ970">
        <f>IF($GO970&gt;=25,INDEX($DI:$DI,$GN970+25),"")</f>
      </c>
      <c r="EK970">
        <f>IF($GO970&gt;=26,INDEX($DI:$DI,$GN970+26),"")</f>
      </c>
      <c r="EL970">
        <f>IF($GO970&gt;=27,INDEX($DI:$DI,$GN970+27),"")</f>
      </c>
      <c r="EM970">
        <f>IF($GO970&gt;=28,INDEX($DI:$DI,$GN970+28),"")</f>
      </c>
      <c r="EN970">
        <f>IF($GO970&gt;=29,INDEX($DI:$DI,$GN970+29),"")</f>
      </c>
      <c r="EO970">
        <f>IF($GO970&gt;=30,INDEX($DI:$DI,$GN970+30),"")</f>
      </c>
      <c r="EP970">
        <f>IF($GO970&gt;=31,INDEX($DI:$DI,$GN970+31),"")</f>
      </c>
      <c r="EQ970">
        <f>IF($GO970&gt;=32,INDEX($DI:$DI,$GN970+32),"")</f>
      </c>
      <c r="ER970">
        <f>IF($GO970&gt;=33,INDEX($DI:$DI,$GN970+33),"")</f>
      </c>
      <c r="ES970">
        <f>IF($GO970&gt;=34,INDEX($DI:$DI,$GN970+34),"")</f>
      </c>
      <c r="ET970">
        <f>IF($GO970&gt;=35,INDEX($DI:$DI,$GN970+35),"")</f>
      </c>
      <c r="EU970">
        <f>IF($GO970&gt;=36,INDEX($DI:$DI,$GN970+36),"")</f>
      </c>
      <c r="EV970">
        <f>IF($GO970&gt;=37,INDEX($DI:$DI,$GN970+37),"")</f>
      </c>
      <c r="EW970">
        <f>IF($GO970&gt;=38,INDEX($DI:$DI,$GN970+38),"")</f>
      </c>
      <c r="EX970">
        <f>IF($GO970&gt;=39,INDEX($DI:$DI,$GN970+39),"")</f>
      </c>
      <c r="EY970">
        <f>IF($GO970&gt;=40,INDEX($DI:$DI,$GN970+40),"")</f>
      </c>
      <c r="EZ970">
        <f>IF($GO970&gt;=1,INDEX($DJ:$DJ,$GN970+1),"")</f>
      </c>
      <c r="FA970">
        <f>IF($GO970&gt;=2,INDEX($DJ:$DJ,$GN970+2),"")</f>
      </c>
      <c r="FB970">
        <f>IF($GO970&gt;=3,INDEX($DJ:$DJ,$GN970+3),"")</f>
      </c>
      <c r="FC970">
        <f>IF($GO970&gt;=4,INDEX($DJ:$DJ,$GN970+4),"")</f>
      </c>
      <c r="FD970">
        <f>IF($GO970&gt;=5,INDEX($DJ:$DJ,$GN970+5),"")</f>
      </c>
      <c r="FE970">
        <f>IF($GO970&gt;=6,INDEX($DJ:$DJ,$GN970+6),"")</f>
      </c>
      <c r="FF970">
        <f>IF($GO970&gt;=7,INDEX($DJ:$DJ,$GN970+7),"")</f>
      </c>
      <c r="FG970">
        <f>IF($GO970&gt;=8,INDEX($DJ:$DJ,$GN970+8),"")</f>
      </c>
      <c r="FH970">
        <f>IF($GO970&gt;=9,INDEX($DJ:$DJ,$GN970+9),"")</f>
      </c>
      <c r="FI970">
        <f>IF($GO970&gt;=10,INDEX($DJ:$DJ,$GN970+10),"")</f>
      </c>
      <c r="FJ970">
        <f>IF($GO970&gt;=11,INDEX($DJ:$DJ,$GN970+11),"")</f>
      </c>
      <c r="FK970">
        <f>IF($GO970&gt;=12,INDEX($DJ:$DJ,$GN970+12),"")</f>
      </c>
      <c r="FL970">
        <f>IF($GO970&gt;=13,INDEX($DJ:$DJ,$GN970+13),"")</f>
      </c>
      <c r="FM970">
        <f>IF($GO970&gt;=14,INDEX($DJ:$DJ,$GN970+14),"")</f>
      </c>
      <c r="FN970">
        <f>IF($GO970&gt;=15,INDEX($DJ:$DJ,$GN970+15),"")</f>
      </c>
      <c r="FO970">
        <f>IF($GO970&gt;=16,INDEX($DJ:$DJ,$GN970+16),"")</f>
      </c>
      <c r="FP970">
        <f>IF($GO970&gt;=17,INDEX($DJ:$DJ,$GN970+17),"")</f>
      </c>
      <c r="FQ970">
        <f>IF($GO970&gt;=18,INDEX($DJ:$DJ,$GN970+18),"")</f>
      </c>
      <c r="FR970">
        <f>IF($GO970&gt;=19,INDEX($DJ:$DJ,$GN970+19),"")</f>
      </c>
      <c r="FS970">
        <f>IF($GO970&gt;=20,INDEX($DJ:$DJ,$GN970+20),"")</f>
      </c>
      <c r="FT970">
        <f>IF($GO970&gt;=21,INDEX($DJ:$DJ,$GN970+21),"")</f>
      </c>
      <c r="FU970">
        <f>IF($GO970&gt;=22,INDEX($DJ:$DJ,$GN970+22),"")</f>
      </c>
      <c r="FV970">
        <f>IF($GO970&gt;=23,INDEX($DJ:$DJ,$GN970+23),"")</f>
      </c>
      <c r="FW970">
        <f>IF($GO970&gt;=24,INDEX($DJ:$DJ,$GN970+24),"")</f>
      </c>
      <c r="FX970">
        <f>IF($GO970&gt;=25,INDEX($DJ:$DJ,$GN970+25),"")</f>
      </c>
      <c r="FY970">
        <f>IF($GO970&gt;=26,INDEX($DJ:$DJ,$GN970+26),"")</f>
      </c>
      <c r="FZ970">
        <f>IF($GO970&gt;=27,INDEX($DJ:$DJ,$GN970+27),"")</f>
      </c>
      <c r="GA970">
        <f>IF($GO970&gt;=28,INDEX($DJ:$DJ,$GN970+28),"")</f>
      </c>
      <c r="GB970">
        <f>IF($GO970&gt;=29,INDEX($DJ:$DJ,$GN970+29),"")</f>
      </c>
      <c r="GC970">
        <f>IF($GO970&gt;=30,INDEX($DJ:$DJ,$GN970+30),"")</f>
      </c>
      <c r="GD970">
        <f>IF($GO970&gt;=31,INDEX($DJ:$DJ,$GN970+31),"")</f>
      </c>
      <c r="GE970">
        <f>IF($GO970&gt;=32,INDEX($DJ:$DJ,$GN970+32),"")</f>
      </c>
      <c r="GF970">
        <f>IF($GO970&gt;=33,INDEX($DJ:$DJ,$GN970+33),"")</f>
      </c>
      <c r="GG970">
        <f>IF($GO970&gt;=34,INDEX($DJ:$DJ,$GN970+34),"")</f>
      </c>
      <c r="GH970">
        <f>IF($GO970&gt;=35,INDEX($DJ:$DJ,$GN970+35),"")</f>
      </c>
      <c r="GI970">
        <f>IF($GO970&gt;=36,INDEX($DJ:$DJ,$GN970+36),"")</f>
      </c>
      <c r="GJ970">
        <f>IF($GO970&gt;=37,INDEX($DJ:$DJ,$GN970+37),"")</f>
      </c>
      <c r="GK970">
        <f>IF($GO970&gt;=38,INDEX($DJ:$DJ,$GN970+38),"")</f>
      </c>
      <c r="GL970">
        <f>IF($GO970&gt;=39,INDEX($DJ:$DJ,$GN970+39),"")</f>
      </c>
      <c r="GM970">
        <f>IF($GO970&gt;=40,INDEX($DJ:$DJ,$GN970+40),"")</f>
      </c>
      <c r="GN970">
        <f>IFERROR(MATCH($DH970,$DI$2:$DI$148,0)+1,0)</f>
      </c>
      <c r="GO970">
        <f>IFERROR(INDEX($DK$2:$DK$148,MATCH($DH970,$DI$2:$DI$148,0)),0)</f>
      </c>
      <c r="GP970">
        <f>IFERROR(MATCH($Y970,$DL$970:$EY$970,0),0)</f>
      </c>
      <c r="GQ970">
        <f>IF($GP970&gt;0,INDEX($EZ$970:$GM$970,$GP970),"")</f>
      </c>
      <c r="GT970">
        <f>IF($JC970&gt;=1,INDEX($GR:$GR,$JB970+1),"")</f>
      </c>
      <c r="GU970">
        <f>IF($JC970&gt;=2,INDEX($GR:$GR,$JB970+2),"")</f>
      </c>
      <c r="GV970">
        <f>IF($JC970&gt;=3,INDEX($GR:$GR,$JB970+3),"")</f>
      </c>
      <c r="GW970">
        <f>IF($JC970&gt;=4,INDEX($GR:$GR,$JB970+4),"")</f>
      </c>
      <c r="GX970">
        <f>IF($JC970&gt;=5,INDEX($GR:$GR,$JB970+5),"")</f>
      </c>
      <c r="GY970">
        <f>IF($JC970&gt;=6,INDEX($GR:$GR,$JB970+6),"")</f>
      </c>
      <c r="GZ970">
        <f>IF($JC970&gt;=7,INDEX($GR:$GR,$JB970+7),"")</f>
      </c>
      <c r="HA970">
        <f>IF($JC970&gt;=8,INDEX($GR:$GR,$JB970+8),"")</f>
      </c>
      <c r="HB970">
        <f>IF($JC970&gt;=9,INDEX($GR:$GR,$JB970+9),"")</f>
      </c>
      <c r="HC970">
        <f>IF($JC970&gt;=10,INDEX($GR:$GR,$JB970+10),"")</f>
      </c>
      <c r="HD970">
        <f>IF($JC970&gt;=11,INDEX($GR:$GR,$JB970+11),"")</f>
      </c>
      <c r="HE970">
        <f>IF($JC970&gt;=12,INDEX($GR:$GR,$JB970+12),"")</f>
      </c>
      <c r="HF970">
        <f>IF($JC970&gt;=13,INDEX($GR:$GR,$JB970+13),"")</f>
      </c>
      <c r="HG970">
        <f>IF($JC970&gt;=14,INDEX($GR:$GR,$JB970+14),"")</f>
      </c>
      <c r="HH970">
        <f>IF($JC970&gt;=15,INDEX($GR:$GR,$JB970+15),"")</f>
      </c>
      <c r="HI970">
        <f>IF($JC970&gt;=16,INDEX($GR:$GR,$JB970+16),"")</f>
      </c>
      <c r="HJ970">
        <f>IF($JC970&gt;=17,INDEX($GR:$GR,$JB970+17),"")</f>
      </c>
      <c r="HK970">
        <f>IF($JC970&gt;=18,INDEX($GR:$GR,$JB970+18),"")</f>
      </c>
      <c r="HL970">
        <f>IF($JC970&gt;=19,INDEX($GR:$GR,$JB970+19),"")</f>
      </c>
      <c r="HM970">
        <f>IF($JC970&gt;=20,INDEX($GR:$GR,$JB970+20),"")</f>
      </c>
      <c r="HN970">
        <f>IF($JC970&gt;=21,INDEX($GR:$GR,$JB970+21),"")</f>
      </c>
      <c r="HO970">
        <f>IF($JC970&gt;=22,INDEX($GR:$GR,$JB970+22),"")</f>
      </c>
      <c r="HP970">
        <f>IF($JC970&gt;=23,INDEX($GR:$GR,$JB970+23),"")</f>
      </c>
      <c r="HQ970">
        <f>IF($JC970&gt;=24,INDEX($GR:$GR,$JB970+24),"")</f>
      </c>
      <c r="HR970">
        <f>IF($JC970&gt;=25,INDEX($GR:$GR,$JB970+25),"")</f>
      </c>
      <c r="HS970">
        <f>IF($JC970&gt;=26,INDEX($GR:$GR,$JB970+26),"")</f>
      </c>
      <c r="HT970">
        <f>IF($JC970&gt;=27,INDEX($GR:$GR,$JB970+27),"")</f>
      </c>
      <c r="HU970">
        <f>IF($JC970&gt;=28,INDEX($GR:$GR,$JB970+28),"")</f>
      </c>
      <c r="HV970">
        <f>IF($JC970&gt;=29,INDEX($GR:$GR,$JB970+29),"")</f>
      </c>
      <c r="HW970">
        <f>IF($JC970&gt;=30,INDEX($GR:$GR,$JB970+30),"")</f>
      </c>
      <c r="HX970">
        <f>IF($JC970&gt;=31,INDEX($GR:$GR,$JB970+31),"")</f>
      </c>
      <c r="HY970">
        <f>IF($JC970&gt;=32,INDEX($GR:$GR,$JB970+32),"")</f>
      </c>
      <c r="HZ970">
        <f>IF($JC970&gt;=33,INDEX($GR:$GR,$JB970+33),"")</f>
      </c>
      <c r="IA970">
        <f>IF($JC970&gt;=34,INDEX($GR:$GR,$JB970+34),"")</f>
      </c>
      <c r="IB970">
        <f>IF($JC970&gt;=35,INDEX($GR:$GR,$JB970+35),"")</f>
      </c>
      <c r="IC970">
        <f>IF($JC970&gt;=36,INDEX($GR:$GR,$JB970+36),"")</f>
      </c>
      <c r="ID970">
        <f>IF($JC970&gt;=37,INDEX($GR:$GR,$JB970+37),"")</f>
      </c>
      <c r="IE970">
        <f>IF($JC970&gt;=38,INDEX($GR:$GR,$JB970+38),"")</f>
      </c>
      <c r="IF970">
        <f>IF($JC970&gt;=39,INDEX($GR:$GR,$JB970+39),"")</f>
      </c>
      <c r="IG970">
        <f>IF($JC970&gt;=40,INDEX($GR:$GR,$JB970+40),"")</f>
      </c>
      <c r="IH970">
        <f>IF($JC970&gt;=41,INDEX($GR:$GR,$JB970+41),"")</f>
      </c>
      <c r="II970">
        <f>IF($JC970&gt;=42,INDEX($GR:$GR,$JB970+42),"")</f>
      </c>
      <c r="IJ970">
        <f>IF($JC970&gt;=43,INDEX($GR:$GR,$JB970+43),"")</f>
      </c>
      <c r="IK970">
        <f>IF($JC970&gt;=44,INDEX($GR:$GR,$JB970+44),"")</f>
      </c>
      <c r="IL970">
        <f>IF($JC970&gt;=45,INDEX($GR:$GR,$JB970+45),"")</f>
      </c>
      <c r="IM970">
        <f>IF($JC970&gt;=46,INDEX($GR:$GR,$JB970+46),"")</f>
      </c>
      <c r="IN970">
        <f>IF($JC970&gt;=47,INDEX($GR:$GR,$JB970+47),"")</f>
      </c>
      <c r="IO970">
        <f>IF($JC970&gt;=48,INDEX($GR:$GR,$JB970+48),"")</f>
      </c>
      <c r="IP970">
        <f>IF($JC970&gt;=49,INDEX($GR:$GR,$JB970+49),"")</f>
      </c>
      <c r="IQ970">
        <f>IF($JC970&gt;=50,INDEX($GR:$GR,$JB970+50),"")</f>
      </c>
      <c r="IR970">
        <f>IF($JC970&gt;=51,INDEX($GR:$GR,$JB970+51),"")</f>
      </c>
      <c r="IS970">
        <f>IF($JC970&gt;=52,INDEX($GR:$GR,$JB970+52),"")</f>
      </c>
      <c r="IT970">
        <f>IF($JC970&gt;=53,INDEX($GR:$GR,$JB970+53),"")</f>
      </c>
      <c r="IU970">
        <f>IF($JC970&gt;=54,INDEX($GR:$GR,$JB970+54),"")</f>
      </c>
      <c r="IV970">
        <f>IF($JC970&gt;=55,INDEX($GR:$GR,$JB970+55),"")</f>
      </c>
      <c r="IW970">
        <f>IF($JC970&gt;=56,INDEX($GR:$GR,$JB970+56),"")</f>
      </c>
      <c r="IX970">
        <f>IF($JC970&gt;=57,INDEX($GR:$GR,$JB970+57),"")</f>
      </c>
      <c r="IY970">
        <f>IF($JC970&gt;=58,INDEX($GR:$GR,$JB970+58),"")</f>
      </c>
      <c r="IZ970">
        <f>IF($JC970&gt;=59,INDEX($GR:$GR,$JB970+59),"")</f>
      </c>
      <c r="JA970">
        <f>IF($JC970&gt;=60,INDEX($GR:$GR,$JB970+60),"")</f>
      </c>
      <c r="JB970">
        <f>IFERROR(MATCH($GQ970,$GR$2:$GR$324,0)+1,0)</f>
      </c>
      <c r="JC970">
        <f>IFERROR(INDEX($GS$2:$GS$324,MATCH($GQ970,$GR$2:$GR$324,0)),0)</f>
      </c>
      <c r="JD970" t="s">
        <v>40</v>
      </c>
      <c r="JE970" t="s">
        <v>40</v>
      </c>
    </row>
    <row r="971" spans="1:265" x14ac:dyDescent="0.25">
      <c r="Q971">
        <f>IF(OR($T971="",$P971=""),"",IFERROR($T971/$P971,0))</f>
      </c>
      <c r="R971">
        <f>IF($T971="","",
SUM($S971,$U971,$Z971,$V971,$X971)*
(1-IF($AA971="",0,VALUE($AA971)/100)))</f>
      </c>
      <c r="S971">
        <f>IF($T971="","",$T971)</f>
      </c>
      <c r="U971">
        <f>IF($T971="","",
IF($N971="","",
IF(ISNUMBER(SEARCH("exempt",LOWER($N971))),0,
$T971*(VALUE(SUBSTITUTE($N971,"%",""))/100))))</f>
      </c>
      <c r="AB971">
        <f>IFERROR(IF(FIND(" - ",$K971)&gt;0,MID($K971,FIND(" - ",$K971)+3,LEN($K971)),""),"")</f>
      </c>
      <c r="AK971" t="s">
        <v>1558</v>
      </c>
      <c r="AP971">
        <f>IFERROR(LEFT($K971,FIND(" - ",$K971)-1),$K971)</f>
      </c>
      <c r="AS971">
        <f>IF($CH971&gt;=1,INDEX($AQ:$AQ,$CG971+1),"")</f>
      </c>
      <c r="AT971">
        <f>IF($CH971&gt;=2,INDEX($AQ:$AQ,$CG971+2),"")</f>
      </c>
      <c r="AU971">
        <f>IF($CH971&gt;=3,INDEX($AQ:$AQ,$CG971+3),"")</f>
      </c>
      <c r="AV971">
        <f>IF($CH971&gt;=4,INDEX($AQ:$AQ,$CG971+4),"")</f>
      </c>
      <c r="AW971">
        <f>IF($CH971&gt;=5,INDEX($AQ:$AQ,$CG971+5),"")</f>
      </c>
      <c r="AX971">
        <f>IF($CH971&gt;=6,INDEX($AQ:$AQ,$CG971+6),"")</f>
      </c>
      <c r="AY971">
        <f>IF($CH971&gt;=7,INDEX($AQ:$AQ,$CG971+7),"")</f>
      </c>
      <c r="AZ971">
        <f>IF($CH971&gt;=8,INDEX($AQ:$AQ,$CG971+8),"")</f>
      </c>
      <c r="BA971">
        <f>IF($CH971&gt;=9,INDEX($AQ:$AQ,$CG971+9),"")</f>
      </c>
      <c r="BB971">
        <f>IF($CH971&gt;=10,INDEX($AQ:$AQ,$CG971+10),"")</f>
      </c>
      <c r="BC971">
        <f>IF($CH971&gt;=11,INDEX($AQ:$AQ,$CG971+11),"")</f>
      </c>
      <c r="BD971">
        <f>IF($CH971&gt;=12,INDEX($AQ:$AQ,$CG971+12),"")</f>
      </c>
      <c r="BE971">
        <f>IF($CH971&gt;=13,INDEX($AQ:$AQ,$CG971+13),"")</f>
      </c>
      <c r="BF971">
        <f>IF($CH971&gt;=14,INDEX($AQ:$AQ,$CG971+14),"")</f>
      </c>
      <c r="BG971">
        <f>IF($CH971&gt;=15,INDEX($AQ:$AQ,$CG971+15),"")</f>
      </c>
      <c r="BH971">
        <f>IF($CH971&gt;=16,INDEX($AQ:$AQ,$CG971+16),"")</f>
      </c>
      <c r="BI971">
        <f>IF($CH971&gt;=17,INDEX($AQ:$AQ,$CG971+17),"")</f>
      </c>
      <c r="BJ971">
        <f>IF($CH971&gt;=18,INDEX($AQ:$AQ,$CG971+18),"")</f>
      </c>
      <c r="BK971">
        <f>IF($CH971&gt;=19,INDEX($AQ:$AQ,$CG971+19),"")</f>
      </c>
      <c r="BL971">
        <f>IF($CH971&gt;=20,INDEX($AQ:$AQ,$CG971+20),"")</f>
      </c>
      <c r="BM971">
        <f>IF($CH971&gt;=21,INDEX($AQ:$AQ,$CG971+21),"")</f>
      </c>
      <c r="BN971">
        <f>IF($CH971&gt;=22,INDEX($AQ:$AQ,$CG971+22),"")</f>
      </c>
      <c r="BO971">
        <f>IF($CH971&gt;=23,INDEX($AQ:$AQ,$CG971+23),"")</f>
      </c>
      <c r="BP971">
        <f>IF($CH971&gt;=24,INDEX($AQ:$AQ,$CG971+24),"")</f>
      </c>
      <c r="BQ971">
        <f>IF($CH971&gt;=25,INDEX($AQ:$AQ,$CG971+25),"")</f>
      </c>
      <c r="BR971">
        <f>IF($CH971&gt;=26,INDEX($AQ:$AQ,$CG971+26),"")</f>
      </c>
      <c r="BS971">
        <f>IF($CH971&gt;=27,INDEX($AQ:$AQ,$CG971+27),"")</f>
      </c>
      <c r="BT971">
        <f>IF($CH971&gt;=28,INDEX($AQ:$AQ,$CG971+28),"")</f>
      </c>
      <c r="BU971">
        <f>IF($CH971&gt;=29,INDEX($AQ:$AQ,$CG971+29),"")</f>
      </c>
      <c r="BV971">
        <f>IF($CH971&gt;=30,INDEX($AQ:$AQ,$CG971+30),"")</f>
      </c>
      <c r="BW971">
        <f>IF($CH971&gt;=31,INDEX($AQ:$AQ,$CG971+31),"")</f>
      </c>
      <c r="BX971">
        <f>IF($CH971&gt;=32,INDEX($AQ:$AQ,$CG971+32),"")</f>
      </c>
      <c r="BY971">
        <f>IF($CH971&gt;=33,INDEX($AQ:$AQ,$CG971+33),"")</f>
      </c>
      <c r="BZ971">
        <f>IF($CH971&gt;=34,INDEX($AQ:$AQ,$CG971+34),"")</f>
      </c>
      <c r="CA971">
        <f>IF($CH971&gt;=35,INDEX($AQ:$AQ,$CG971+35),"")</f>
      </c>
      <c r="CB971">
        <f>IF($CH971&gt;=36,INDEX($AQ:$AQ,$CG971+36),"")</f>
      </c>
      <c r="CC971">
        <f>IF($CH971&gt;=37,INDEX($AQ:$AQ,$CG971+37),"")</f>
      </c>
      <c r="CD971">
        <f>IF($CH971&gt;=38,INDEX($AQ:$AQ,$CG971+38),"")</f>
      </c>
      <c r="CE971">
        <f>IF($CH971&gt;=39,INDEX($AQ:$AQ,$CG971+39),"")</f>
      </c>
      <c r="CF971">
        <f>IF($CH971&gt;=40,INDEX($AQ:$AQ,$CG971+40),"")</f>
      </c>
      <c r="CG971">
        <f>IFERROR(MATCH($AP971,$AQ$2:$AQ$134,0)+1,0)</f>
      </c>
      <c r="CH971">
        <f>IFERROR(INDEX($AR$2:$AR$134,MATCH($AP971,$AQ$2:$AQ$134,0)),0)</f>
      </c>
      <c r="CI971">
        <f>IFERROR(LEFT($L971,FIND(" - ",$L971)-1),$L971)</f>
      </c>
      <c r="CL971">
        <f>IF($DG971&gt;=1,INDEX($CJ:$CJ,$DF971+1),"")</f>
      </c>
      <c r="CM971">
        <f>IF($DG971&gt;=2,INDEX($CJ:$CJ,$DF971+2),"")</f>
      </c>
      <c r="CN971">
        <f>IF($DG971&gt;=3,INDEX($CJ:$CJ,$DF971+3),"")</f>
      </c>
      <c r="CO971">
        <f>IF($DG971&gt;=4,INDEX($CJ:$CJ,$DF971+4),"")</f>
      </c>
      <c r="CP971">
        <f>IF($DG971&gt;=5,INDEX($CJ:$CJ,$DF971+5),"")</f>
      </c>
      <c r="CQ971">
        <f>IF($DG971&gt;=6,INDEX($CJ:$CJ,$DF971+6),"")</f>
      </c>
      <c r="CR971">
        <f>IF($DG971&gt;=7,INDEX($CJ:$CJ,$DF971+7),"")</f>
      </c>
      <c r="CS971">
        <f>IF($DG971&gt;=8,INDEX($CJ:$CJ,$DF971+8),"")</f>
      </c>
      <c r="CT971">
        <f>IF($DG971&gt;=9,INDEX($CJ:$CJ,$DF971+9),"")</f>
      </c>
      <c r="CU971">
        <f>IF($DG971&gt;=10,INDEX($CJ:$CJ,$DF971+10),"")</f>
      </c>
      <c r="CV971">
        <f>IF($DG971&gt;=11,INDEX($CJ:$CJ,$DF971+11),"")</f>
      </c>
      <c r="CW971">
        <f>IF($DG971&gt;=12,INDEX($CJ:$CJ,$DF971+12),"")</f>
      </c>
      <c r="CX971">
        <f>IF($DG971&gt;=13,INDEX($CJ:$CJ,$DF971+13),"")</f>
      </c>
      <c r="CY971">
        <f>IF($DG971&gt;=14,INDEX($CJ:$CJ,$DF971+14),"")</f>
      </c>
      <c r="CZ971">
        <f>IF($DG971&gt;=15,INDEX($CJ:$CJ,$DF971+15),"")</f>
      </c>
      <c r="DA971">
        <f>IF($DG971&gt;=16,INDEX($CJ:$CJ,$DF971+16),"")</f>
      </c>
      <c r="DB971">
        <f>IF($DG971&gt;=17,INDEX($CJ:$CJ,$DF971+17),"")</f>
      </c>
      <c r="DC971">
        <f>IF($DG971&gt;=18,INDEX($CJ:$CJ,$DF971+18),"")</f>
      </c>
      <c r="DD971">
        <f>IF($DG971&gt;=19,INDEX($CJ:$CJ,$DF971+19),"")</f>
      </c>
      <c r="DE971">
        <f>IF($DG971&gt;=20,INDEX($CJ:$CJ,$DF971+20),"")</f>
      </c>
      <c r="DF971">
        <f>IFERROR(MATCH($CI971,$CJ$2:$CJ$263,0)+1,0)</f>
      </c>
      <c r="DG971">
        <f>IFERROR(INDEX($CK$2:$CK$263,MATCH($CI971,$CJ$2:$CJ$263,0)),0)</f>
      </c>
      <c r="DH971">
        <f>IFERROR(INDEX($AO:$AO,MATCH($N971,$AN:$AN,0))&amp;"","")</f>
      </c>
      <c r="DL971">
        <f>IF($GO971&gt;=1,INDEX($DI:$DI,$GN971+1),"")</f>
      </c>
      <c r="DM971">
        <f>IF($GO971&gt;=2,INDEX($DI:$DI,$GN971+2),"")</f>
      </c>
      <c r="DN971">
        <f>IF($GO971&gt;=3,INDEX($DI:$DI,$GN971+3),"")</f>
      </c>
      <c r="DO971">
        <f>IF($GO971&gt;=4,INDEX($DI:$DI,$GN971+4),"")</f>
      </c>
      <c r="DP971">
        <f>IF($GO971&gt;=5,INDEX($DI:$DI,$GN971+5),"")</f>
      </c>
      <c r="DQ971">
        <f>IF($GO971&gt;=6,INDEX($DI:$DI,$GN971+6),"")</f>
      </c>
      <c r="DR971">
        <f>IF($GO971&gt;=7,INDEX($DI:$DI,$GN971+7),"")</f>
      </c>
      <c r="DS971">
        <f>IF($GO971&gt;=8,INDEX($DI:$DI,$GN971+8),"")</f>
      </c>
      <c r="DT971">
        <f>IF($GO971&gt;=9,INDEX($DI:$DI,$GN971+9),"")</f>
      </c>
      <c r="DU971">
        <f>IF($GO971&gt;=10,INDEX($DI:$DI,$GN971+10),"")</f>
      </c>
      <c r="DV971">
        <f>IF($GO971&gt;=11,INDEX($DI:$DI,$GN971+11),"")</f>
      </c>
      <c r="DW971">
        <f>IF($GO971&gt;=12,INDEX($DI:$DI,$GN971+12),"")</f>
      </c>
      <c r="DX971">
        <f>IF($GO971&gt;=13,INDEX($DI:$DI,$GN971+13),"")</f>
      </c>
      <c r="DY971">
        <f>IF($GO971&gt;=14,INDEX($DI:$DI,$GN971+14),"")</f>
      </c>
      <c r="DZ971">
        <f>IF($GO971&gt;=15,INDEX($DI:$DI,$GN971+15),"")</f>
      </c>
      <c r="EA971">
        <f>IF($GO971&gt;=16,INDEX($DI:$DI,$GN971+16),"")</f>
      </c>
      <c r="EB971">
        <f>IF($GO971&gt;=17,INDEX($DI:$DI,$GN971+17),"")</f>
      </c>
      <c r="EC971">
        <f>IF($GO971&gt;=18,INDEX($DI:$DI,$GN971+18),"")</f>
      </c>
      <c r="ED971">
        <f>IF($GO971&gt;=19,INDEX($DI:$DI,$GN971+19),"")</f>
      </c>
      <c r="EE971">
        <f>IF($GO971&gt;=20,INDEX($DI:$DI,$GN971+20),"")</f>
      </c>
      <c r="EF971">
        <f>IF($GO971&gt;=21,INDEX($DI:$DI,$GN971+21),"")</f>
      </c>
      <c r="EG971">
        <f>IF($GO971&gt;=22,INDEX($DI:$DI,$GN971+22),"")</f>
      </c>
      <c r="EH971">
        <f>IF($GO971&gt;=23,INDEX($DI:$DI,$GN971+23),"")</f>
      </c>
      <c r="EI971">
        <f>IF($GO971&gt;=24,INDEX($DI:$DI,$GN971+24),"")</f>
      </c>
      <c r="EJ971">
        <f>IF($GO971&gt;=25,INDEX($DI:$DI,$GN971+25),"")</f>
      </c>
      <c r="EK971">
        <f>IF($GO971&gt;=26,INDEX($DI:$DI,$GN971+26),"")</f>
      </c>
      <c r="EL971">
        <f>IF($GO971&gt;=27,INDEX($DI:$DI,$GN971+27),"")</f>
      </c>
      <c r="EM971">
        <f>IF($GO971&gt;=28,INDEX($DI:$DI,$GN971+28),"")</f>
      </c>
      <c r="EN971">
        <f>IF($GO971&gt;=29,INDEX($DI:$DI,$GN971+29),"")</f>
      </c>
      <c r="EO971">
        <f>IF($GO971&gt;=30,INDEX($DI:$DI,$GN971+30),"")</f>
      </c>
      <c r="EP971">
        <f>IF($GO971&gt;=31,INDEX($DI:$DI,$GN971+31),"")</f>
      </c>
      <c r="EQ971">
        <f>IF($GO971&gt;=32,INDEX($DI:$DI,$GN971+32),"")</f>
      </c>
      <c r="ER971">
        <f>IF($GO971&gt;=33,INDEX($DI:$DI,$GN971+33),"")</f>
      </c>
      <c r="ES971">
        <f>IF($GO971&gt;=34,INDEX($DI:$DI,$GN971+34),"")</f>
      </c>
      <c r="ET971">
        <f>IF($GO971&gt;=35,INDEX($DI:$DI,$GN971+35),"")</f>
      </c>
      <c r="EU971">
        <f>IF($GO971&gt;=36,INDEX($DI:$DI,$GN971+36),"")</f>
      </c>
      <c r="EV971">
        <f>IF($GO971&gt;=37,INDEX($DI:$DI,$GN971+37),"")</f>
      </c>
      <c r="EW971">
        <f>IF($GO971&gt;=38,INDEX($DI:$DI,$GN971+38),"")</f>
      </c>
      <c r="EX971">
        <f>IF($GO971&gt;=39,INDEX($DI:$DI,$GN971+39),"")</f>
      </c>
      <c r="EY971">
        <f>IF($GO971&gt;=40,INDEX($DI:$DI,$GN971+40),"")</f>
      </c>
      <c r="EZ971">
        <f>IF($GO971&gt;=1,INDEX($DJ:$DJ,$GN971+1),"")</f>
      </c>
      <c r="FA971">
        <f>IF($GO971&gt;=2,INDEX($DJ:$DJ,$GN971+2),"")</f>
      </c>
      <c r="FB971">
        <f>IF($GO971&gt;=3,INDEX($DJ:$DJ,$GN971+3),"")</f>
      </c>
      <c r="FC971">
        <f>IF($GO971&gt;=4,INDEX($DJ:$DJ,$GN971+4),"")</f>
      </c>
      <c r="FD971">
        <f>IF($GO971&gt;=5,INDEX($DJ:$DJ,$GN971+5),"")</f>
      </c>
      <c r="FE971">
        <f>IF($GO971&gt;=6,INDEX($DJ:$DJ,$GN971+6),"")</f>
      </c>
      <c r="FF971">
        <f>IF($GO971&gt;=7,INDEX($DJ:$DJ,$GN971+7),"")</f>
      </c>
      <c r="FG971">
        <f>IF($GO971&gt;=8,INDEX($DJ:$DJ,$GN971+8),"")</f>
      </c>
      <c r="FH971">
        <f>IF($GO971&gt;=9,INDEX($DJ:$DJ,$GN971+9),"")</f>
      </c>
      <c r="FI971">
        <f>IF($GO971&gt;=10,INDEX($DJ:$DJ,$GN971+10),"")</f>
      </c>
      <c r="FJ971">
        <f>IF($GO971&gt;=11,INDEX($DJ:$DJ,$GN971+11),"")</f>
      </c>
      <c r="FK971">
        <f>IF($GO971&gt;=12,INDEX($DJ:$DJ,$GN971+12),"")</f>
      </c>
      <c r="FL971">
        <f>IF($GO971&gt;=13,INDEX($DJ:$DJ,$GN971+13),"")</f>
      </c>
      <c r="FM971">
        <f>IF($GO971&gt;=14,INDEX($DJ:$DJ,$GN971+14),"")</f>
      </c>
      <c r="FN971">
        <f>IF($GO971&gt;=15,INDEX($DJ:$DJ,$GN971+15),"")</f>
      </c>
      <c r="FO971">
        <f>IF($GO971&gt;=16,INDEX($DJ:$DJ,$GN971+16),"")</f>
      </c>
      <c r="FP971">
        <f>IF($GO971&gt;=17,INDEX($DJ:$DJ,$GN971+17),"")</f>
      </c>
      <c r="FQ971">
        <f>IF($GO971&gt;=18,INDEX($DJ:$DJ,$GN971+18),"")</f>
      </c>
      <c r="FR971">
        <f>IF($GO971&gt;=19,INDEX($DJ:$DJ,$GN971+19),"")</f>
      </c>
      <c r="FS971">
        <f>IF($GO971&gt;=20,INDEX($DJ:$DJ,$GN971+20),"")</f>
      </c>
      <c r="FT971">
        <f>IF($GO971&gt;=21,INDEX($DJ:$DJ,$GN971+21),"")</f>
      </c>
      <c r="FU971">
        <f>IF($GO971&gt;=22,INDEX($DJ:$DJ,$GN971+22),"")</f>
      </c>
      <c r="FV971">
        <f>IF($GO971&gt;=23,INDEX($DJ:$DJ,$GN971+23),"")</f>
      </c>
      <c r="FW971">
        <f>IF($GO971&gt;=24,INDEX($DJ:$DJ,$GN971+24),"")</f>
      </c>
      <c r="FX971">
        <f>IF($GO971&gt;=25,INDEX($DJ:$DJ,$GN971+25),"")</f>
      </c>
      <c r="FY971">
        <f>IF($GO971&gt;=26,INDEX($DJ:$DJ,$GN971+26),"")</f>
      </c>
      <c r="FZ971">
        <f>IF($GO971&gt;=27,INDEX($DJ:$DJ,$GN971+27),"")</f>
      </c>
      <c r="GA971">
        <f>IF($GO971&gt;=28,INDEX($DJ:$DJ,$GN971+28),"")</f>
      </c>
      <c r="GB971">
        <f>IF($GO971&gt;=29,INDEX($DJ:$DJ,$GN971+29),"")</f>
      </c>
      <c r="GC971">
        <f>IF($GO971&gt;=30,INDEX($DJ:$DJ,$GN971+30),"")</f>
      </c>
      <c r="GD971">
        <f>IF($GO971&gt;=31,INDEX($DJ:$DJ,$GN971+31),"")</f>
      </c>
      <c r="GE971">
        <f>IF($GO971&gt;=32,INDEX($DJ:$DJ,$GN971+32),"")</f>
      </c>
      <c r="GF971">
        <f>IF($GO971&gt;=33,INDEX($DJ:$DJ,$GN971+33),"")</f>
      </c>
      <c r="GG971">
        <f>IF($GO971&gt;=34,INDEX($DJ:$DJ,$GN971+34),"")</f>
      </c>
      <c r="GH971">
        <f>IF($GO971&gt;=35,INDEX($DJ:$DJ,$GN971+35),"")</f>
      </c>
      <c r="GI971">
        <f>IF($GO971&gt;=36,INDEX($DJ:$DJ,$GN971+36),"")</f>
      </c>
      <c r="GJ971">
        <f>IF($GO971&gt;=37,INDEX($DJ:$DJ,$GN971+37),"")</f>
      </c>
      <c r="GK971">
        <f>IF($GO971&gt;=38,INDEX($DJ:$DJ,$GN971+38),"")</f>
      </c>
      <c r="GL971">
        <f>IF($GO971&gt;=39,INDEX($DJ:$DJ,$GN971+39),"")</f>
      </c>
      <c r="GM971">
        <f>IF($GO971&gt;=40,INDEX($DJ:$DJ,$GN971+40),"")</f>
      </c>
      <c r="GN971">
        <f>IFERROR(MATCH($DH971,$DI$2:$DI$148,0)+1,0)</f>
      </c>
      <c r="GO971">
        <f>IFERROR(INDEX($DK$2:$DK$148,MATCH($DH971,$DI$2:$DI$148,0)),0)</f>
      </c>
      <c r="GP971">
        <f>IFERROR(MATCH($Y971,$DL$971:$EY$971,0),0)</f>
      </c>
      <c r="GQ971">
        <f>IF($GP971&gt;0,INDEX($EZ$971:$GM$971,$GP971),"")</f>
      </c>
      <c r="GT971">
        <f>IF($JC971&gt;=1,INDEX($GR:$GR,$JB971+1),"")</f>
      </c>
      <c r="GU971">
        <f>IF($JC971&gt;=2,INDEX($GR:$GR,$JB971+2),"")</f>
      </c>
      <c r="GV971">
        <f>IF($JC971&gt;=3,INDEX($GR:$GR,$JB971+3),"")</f>
      </c>
      <c r="GW971">
        <f>IF($JC971&gt;=4,INDEX($GR:$GR,$JB971+4),"")</f>
      </c>
      <c r="GX971">
        <f>IF($JC971&gt;=5,INDEX($GR:$GR,$JB971+5),"")</f>
      </c>
      <c r="GY971">
        <f>IF($JC971&gt;=6,INDEX($GR:$GR,$JB971+6),"")</f>
      </c>
      <c r="GZ971">
        <f>IF($JC971&gt;=7,INDEX($GR:$GR,$JB971+7),"")</f>
      </c>
      <c r="HA971">
        <f>IF($JC971&gt;=8,INDEX($GR:$GR,$JB971+8),"")</f>
      </c>
      <c r="HB971">
        <f>IF($JC971&gt;=9,INDEX($GR:$GR,$JB971+9),"")</f>
      </c>
      <c r="HC971">
        <f>IF($JC971&gt;=10,INDEX($GR:$GR,$JB971+10),"")</f>
      </c>
      <c r="HD971">
        <f>IF($JC971&gt;=11,INDEX($GR:$GR,$JB971+11),"")</f>
      </c>
      <c r="HE971">
        <f>IF($JC971&gt;=12,INDEX($GR:$GR,$JB971+12),"")</f>
      </c>
      <c r="HF971">
        <f>IF($JC971&gt;=13,INDEX($GR:$GR,$JB971+13),"")</f>
      </c>
      <c r="HG971">
        <f>IF($JC971&gt;=14,INDEX($GR:$GR,$JB971+14),"")</f>
      </c>
      <c r="HH971">
        <f>IF($JC971&gt;=15,INDEX($GR:$GR,$JB971+15),"")</f>
      </c>
      <c r="HI971">
        <f>IF($JC971&gt;=16,INDEX($GR:$GR,$JB971+16),"")</f>
      </c>
      <c r="HJ971">
        <f>IF($JC971&gt;=17,INDEX($GR:$GR,$JB971+17),"")</f>
      </c>
      <c r="HK971">
        <f>IF($JC971&gt;=18,INDEX($GR:$GR,$JB971+18),"")</f>
      </c>
      <c r="HL971">
        <f>IF($JC971&gt;=19,INDEX($GR:$GR,$JB971+19),"")</f>
      </c>
      <c r="HM971">
        <f>IF($JC971&gt;=20,INDEX($GR:$GR,$JB971+20),"")</f>
      </c>
      <c r="HN971">
        <f>IF($JC971&gt;=21,INDEX($GR:$GR,$JB971+21),"")</f>
      </c>
      <c r="HO971">
        <f>IF($JC971&gt;=22,INDEX($GR:$GR,$JB971+22),"")</f>
      </c>
      <c r="HP971">
        <f>IF($JC971&gt;=23,INDEX($GR:$GR,$JB971+23),"")</f>
      </c>
      <c r="HQ971">
        <f>IF($JC971&gt;=24,INDEX($GR:$GR,$JB971+24),"")</f>
      </c>
      <c r="HR971">
        <f>IF($JC971&gt;=25,INDEX($GR:$GR,$JB971+25),"")</f>
      </c>
      <c r="HS971">
        <f>IF($JC971&gt;=26,INDEX($GR:$GR,$JB971+26),"")</f>
      </c>
      <c r="HT971">
        <f>IF($JC971&gt;=27,INDEX($GR:$GR,$JB971+27),"")</f>
      </c>
      <c r="HU971">
        <f>IF($JC971&gt;=28,INDEX($GR:$GR,$JB971+28),"")</f>
      </c>
      <c r="HV971">
        <f>IF($JC971&gt;=29,INDEX($GR:$GR,$JB971+29),"")</f>
      </c>
      <c r="HW971">
        <f>IF($JC971&gt;=30,INDEX($GR:$GR,$JB971+30),"")</f>
      </c>
      <c r="HX971">
        <f>IF($JC971&gt;=31,INDEX($GR:$GR,$JB971+31),"")</f>
      </c>
      <c r="HY971">
        <f>IF($JC971&gt;=32,INDEX($GR:$GR,$JB971+32),"")</f>
      </c>
      <c r="HZ971">
        <f>IF($JC971&gt;=33,INDEX($GR:$GR,$JB971+33),"")</f>
      </c>
      <c r="IA971">
        <f>IF($JC971&gt;=34,INDEX($GR:$GR,$JB971+34),"")</f>
      </c>
      <c r="IB971">
        <f>IF($JC971&gt;=35,INDEX($GR:$GR,$JB971+35),"")</f>
      </c>
      <c r="IC971">
        <f>IF($JC971&gt;=36,INDEX($GR:$GR,$JB971+36),"")</f>
      </c>
      <c r="ID971">
        <f>IF($JC971&gt;=37,INDEX($GR:$GR,$JB971+37),"")</f>
      </c>
      <c r="IE971">
        <f>IF($JC971&gt;=38,INDEX($GR:$GR,$JB971+38),"")</f>
      </c>
      <c r="IF971">
        <f>IF($JC971&gt;=39,INDEX($GR:$GR,$JB971+39),"")</f>
      </c>
      <c r="IG971">
        <f>IF($JC971&gt;=40,INDEX($GR:$GR,$JB971+40),"")</f>
      </c>
      <c r="IH971">
        <f>IF($JC971&gt;=41,INDEX($GR:$GR,$JB971+41),"")</f>
      </c>
      <c r="II971">
        <f>IF($JC971&gt;=42,INDEX($GR:$GR,$JB971+42),"")</f>
      </c>
      <c r="IJ971">
        <f>IF($JC971&gt;=43,INDEX($GR:$GR,$JB971+43),"")</f>
      </c>
      <c r="IK971">
        <f>IF($JC971&gt;=44,INDEX($GR:$GR,$JB971+44),"")</f>
      </c>
      <c r="IL971">
        <f>IF($JC971&gt;=45,INDEX($GR:$GR,$JB971+45),"")</f>
      </c>
      <c r="IM971">
        <f>IF($JC971&gt;=46,INDEX($GR:$GR,$JB971+46),"")</f>
      </c>
      <c r="IN971">
        <f>IF($JC971&gt;=47,INDEX($GR:$GR,$JB971+47),"")</f>
      </c>
      <c r="IO971">
        <f>IF($JC971&gt;=48,INDEX($GR:$GR,$JB971+48),"")</f>
      </c>
      <c r="IP971">
        <f>IF($JC971&gt;=49,INDEX($GR:$GR,$JB971+49),"")</f>
      </c>
      <c r="IQ971">
        <f>IF($JC971&gt;=50,INDEX($GR:$GR,$JB971+50),"")</f>
      </c>
      <c r="IR971">
        <f>IF($JC971&gt;=51,INDEX($GR:$GR,$JB971+51),"")</f>
      </c>
      <c r="IS971">
        <f>IF($JC971&gt;=52,INDEX($GR:$GR,$JB971+52),"")</f>
      </c>
      <c r="IT971">
        <f>IF($JC971&gt;=53,INDEX($GR:$GR,$JB971+53),"")</f>
      </c>
      <c r="IU971">
        <f>IF($JC971&gt;=54,INDEX($GR:$GR,$JB971+54),"")</f>
      </c>
      <c r="IV971">
        <f>IF($JC971&gt;=55,INDEX($GR:$GR,$JB971+55),"")</f>
      </c>
      <c r="IW971">
        <f>IF($JC971&gt;=56,INDEX($GR:$GR,$JB971+56),"")</f>
      </c>
      <c r="IX971">
        <f>IF($JC971&gt;=57,INDEX($GR:$GR,$JB971+57),"")</f>
      </c>
      <c r="IY971">
        <f>IF($JC971&gt;=58,INDEX($GR:$GR,$JB971+58),"")</f>
      </c>
      <c r="IZ971">
        <f>IF($JC971&gt;=59,INDEX($GR:$GR,$JB971+59),"")</f>
      </c>
      <c r="JA971">
        <f>IF($JC971&gt;=60,INDEX($GR:$GR,$JB971+60),"")</f>
      </c>
      <c r="JB971">
        <f>IFERROR(MATCH($GQ971,$GR$2:$GR$324,0)+1,0)</f>
      </c>
      <c r="JC971">
        <f>IFERROR(INDEX($GS$2:$GS$324,MATCH($GQ971,$GR$2:$GR$324,0)),0)</f>
      </c>
      <c r="JD971" t="s">
        <v>40</v>
      </c>
      <c r="JE971" t="s">
        <v>40</v>
      </c>
    </row>
    <row r="972" spans="1:265" x14ac:dyDescent="0.25">
      <c r="Q972">
        <f>IF(OR($T972="",$P972=""),"",IFERROR($T972/$P972,0))</f>
      </c>
      <c r="R972">
        <f>IF($T972="","",
SUM($S972,$U972,$Z972,$V972,$X972)*
(1-IF($AA972="",0,VALUE($AA972)/100)))</f>
      </c>
      <c r="S972">
        <f>IF($T972="","",$T972)</f>
      </c>
      <c r="U972">
        <f>IF($T972="","",
IF($N972="","",
IF(ISNUMBER(SEARCH("exempt",LOWER($N972))),0,
$T972*(VALUE(SUBSTITUTE($N972,"%",""))/100))))</f>
      </c>
      <c r="AB972">
        <f>IFERROR(IF(FIND(" - ",$K972)&gt;0,MID($K972,FIND(" - ",$K972)+3,LEN($K972)),""),"")</f>
      </c>
      <c r="AK972" t="s">
        <v>1559</v>
      </c>
      <c r="AP972">
        <f>IFERROR(LEFT($K972,FIND(" - ",$K972)-1),$K972)</f>
      </c>
      <c r="AS972">
        <f>IF($CH972&gt;=1,INDEX($AQ:$AQ,$CG972+1),"")</f>
      </c>
      <c r="AT972">
        <f>IF($CH972&gt;=2,INDEX($AQ:$AQ,$CG972+2),"")</f>
      </c>
      <c r="AU972">
        <f>IF($CH972&gt;=3,INDEX($AQ:$AQ,$CG972+3),"")</f>
      </c>
      <c r="AV972">
        <f>IF($CH972&gt;=4,INDEX($AQ:$AQ,$CG972+4),"")</f>
      </c>
      <c r="AW972">
        <f>IF($CH972&gt;=5,INDEX($AQ:$AQ,$CG972+5),"")</f>
      </c>
      <c r="AX972">
        <f>IF($CH972&gt;=6,INDEX($AQ:$AQ,$CG972+6),"")</f>
      </c>
      <c r="AY972">
        <f>IF($CH972&gt;=7,INDEX($AQ:$AQ,$CG972+7),"")</f>
      </c>
      <c r="AZ972">
        <f>IF($CH972&gt;=8,INDEX($AQ:$AQ,$CG972+8),"")</f>
      </c>
      <c r="BA972">
        <f>IF($CH972&gt;=9,INDEX($AQ:$AQ,$CG972+9),"")</f>
      </c>
      <c r="BB972">
        <f>IF($CH972&gt;=10,INDEX($AQ:$AQ,$CG972+10),"")</f>
      </c>
      <c r="BC972">
        <f>IF($CH972&gt;=11,INDEX($AQ:$AQ,$CG972+11),"")</f>
      </c>
      <c r="BD972">
        <f>IF($CH972&gt;=12,INDEX($AQ:$AQ,$CG972+12),"")</f>
      </c>
      <c r="BE972">
        <f>IF($CH972&gt;=13,INDEX($AQ:$AQ,$CG972+13),"")</f>
      </c>
      <c r="BF972">
        <f>IF($CH972&gt;=14,INDEX($AQ:$AQ,$CG972+14),"")</f>
      </c>
      <c r="BG972">
        <f>IF($CH972&gt;=15,INDEX($AQ:$AQ,$CG972+15),"")</f>
      </c>
      <c r="BH972">
        <f>IF($CH972&gt;=16,INDEX($AQ:$AQ,$CG972+16),"")</f>
      </c>
      <c r="BI972">
        <f>IF($CH972&gt;=17,INDEX($AQ:$AQ,$CG972+17),"")</f>
      </c>
      <c r="BJ972">
        <f>IF($CH972&gt;=18,INDEX($AQ:$AQ,$CG972+18),"")</f>
      </c>
      <c r="BK972">
        <f>IF($CH972&gt;=19,INDEX($AQ:$AQ,$CG972+19),"")</f>
      </c>
      <c r="BL972">
        <f>IF($CH972&gt;=20,INDEX($AQ:$AQ,$CG972+20),"")</f>
      </c>
      <c r="BM972">
        <f>IF($CH972&gt;=21,INDEX($AQ:$AQ,$CG972+21),"")</f>
      </c>
      <c r="BN972">
        <f>IF($CH972&gt;=22,INDEX($AQ:$AQ,$CG972+22),"")</f>
      </c>
      <c r="BO972">
        <f>IF($CH972&gt;=23,INDEX($AQ:$AQ,$CG972+23),"")</f>
      </c>
      <c r="BP972">
        <f>IF($CH972&gt;=24,INDEX($AQ:$AQ,$CG972+24),"")</f>
      </c>
      <c r="BQ972">
        <f>IF($CH972&gt;=25,INDEX($AQ:$AQ,$CG972+25),"")</f>
      </c>
      <c r="BR972">
        <f>IF($CH972&gt;=26,INDEX($AQ:$AQ,$CG972+26),"")</f>
      </c>
      <c r="BS972">
        <f>IF($CH972&gt;=27,INDEX($AQ:$AQ,$CG972+27),"")</f>
      </c>
      <c r="BT972">
        <f>IF($CH972&gt;=28,INDEX($AQ:$AQ,$CG972+28),"")</f>
      </c>
      <c r="BU972">
        <f>IF($CH972&gt;=29,INDEX($AQ:$AQ,$CG972+29),"")</f>
      </c>
      <c r="BV972">
        <f>IF($CH972&gt;=30,INDEX($AQ:$AQ,$CG972+30),"")</f>
      </c>
      <c r="BW972">
        <f>IF($CH972&gt;=31,INDEX($AQ:$AQ,$CG972+31),"")</f>
      </c>
      <c r="BX972">
        <f>IF($CH972&gt;=32,INDEX($AQ:$AQ,$CG972+32),"")</f>
      </c>
      <c r="BY972">
        <f>IF($CH972&gt;=33,INDEX($AQ:$AQ,$CG972+33),"")</f>
      </c>
      <c r="BZ972">
        <f>IF($CH972&gt;=34,INDEX($AQ:$AQ,$CG972+34),"")</f>
      </c>
      <c r="CA972">
        <f>IF($CH972&gt;=35,INDEX($AQ:$AQ,$CG972+35),"")</f>
      </c>
      <c r="CB972">
        <f>IF($CH972&gt;=36,INDEX($AQ:$AQ,$CG972+36),"")</f>
      </c>
      <c r="CC972">
        <f>IF($CH972&gt;=37,INDEX($AQ:$AQ,$CG972+37),"")</f>
      </c>
      <c r="CD972">
        <f>IF($CH972&gt;=38,INDEX($AQ:$AQ,$CG972+38),"")</f>
      </c>
      <c r="CE972">
        <f>IF($CH972&gt;=39,INDEX($AQ:$AQ,$CG972+39),"")</f>
      </c>
      <c r="CF972">
        <f>IF($CH972&gt;=40,INDEX($AQ:$AQ,$CG972+40),"")</f>
      </c>
      <c r="CG972">
        <f>IFERROR(MATCH($AP972,$AQ$2:$AQ$134,0)+1,0)</f>
      </c>
      <c r="CH972">
        <f>IFERROR(INDEX($AR$2:$AR$134,MATCH($AP972,$AQ$2:$AQ$134,0)),0)</f>
      </c>
      <c r="CI972">
        <f>IFERROR(LEFT($L972,FIND(" - ",$L972)-1),$L972)</f>
      </c>
      <c r="CL972">
        <f>IF($DG972&gt;=1,INDEX($CJ:$CJ,$DF972+1),"")</f>
      </c>
      <c r="CM972">
        <f>IF($DG972&gt;=2,INDEX($CJ:$CJ,$DF972+2),"")</f>
      </c>
      <c r="CN972">
        <f>IF($DG972&gt;=3,INDEX($CJ:$CJ,$DF972+3),"")</f>
      </c>
      <c r="CO972">
        <f>IF($DG972&gt;=4,INDEX($CJ:$CJ,$DF972+4),"")</f>
      </c>
      <c r="CP972">
        <f>IF($DG972&gt;=5,INDEX($CJ:$CJ,$DF972+5),"")</f>
      </c>
      <c r="CQ972">
        <f>IF($DG972&gt;=6,INDEX($CJ:$CJ,$DF972+6),"")</f>
      </c>
      <c r="CR972">
        <f>IF($DG972&gt;=7,INDEX($CJ:$CJ,$DF972+7),"")</f>
      </c>
      <c r="CS972">
        <f>IF($DG972&gt;=8,INDEX($CJ:$CJ,$DF972+8),"")</f>
      </c>
      <c r="CT972">
        <f>IF($DG972&gt;=9,INDEX($CJ:$CJ,$DF972+9),"")</f>
      </c>
      <c r="CU972">
        <f>IF($DG972&gt;=10,INDEX($CJ:$CJ,$DF972+10),"")</f>
      </c>
      <c r="CV972">
        <f>IF($DG972&gt;=11,INDEX($CJ:$CJ,$DF972+11),"")</f>
      </c>
      <c r="CW972">
        <f>IF($DG972&gt;=12,INDEX($CJ:$CJ,$DF972+12),"")</f>
      </c>
      <c r="CX972">
        <f>IF($DG972&gt;=13,INDEX($CJ:$CJ,$DF972+13),"")</f>
      </c>
      <c r="CY972">
        <f>IF($DG972&gt;=14,INDEX($CJ:$CJ,$DF972+14),"")</f>
      </c>
      <c r="CZ972">
        <f>IF($DG972&gt;=15,INDEX($CJ:$CJ,$DF972+15),"")</f>
      </c>
      <c r="DA972">
        <f>IF($DG972&gt;=16,INDEX($CJ:$CJ,$DF972+16),"")</f>
      </c>
      <c r="DB972">
        <f>IF($DG972&gt;=17,INDEX($CJ:$CJ,$DF972+17),"")</f>
      </c>
      <c r="DC972">
        <f>IF($DG972&gt;=18,INDEX($CJ:$CJ,$DF972+18),"")</f>
      </c>
      <c r="DD972">
        <f>IF($DG972&gt;=19,INDEX($CJ:$CJ,$DF972+19),"")</f>
      </c>
      <c r="DE972">
        <f>IF($DG972&gt;=20,INDEX($CJ:$CJ,$DF972+20),"")</f>
      </c>
      <c r="DF972">
        <f>IFERROR(MATCH($CI972,$CJ$2:$CJ$263,0)+1,0)</f>
      </c>
      <c r="DG972">
        <f>IFERROR(INDEX($CK$2:$CK$263,MATCH($CI972,$CJ$2:$CJ$263,0)),0)</f>
      </c>
      <c r="DH972">
        <f>IFERROR(INDEX($AO:$AO,MATCH($N972,$AN:$AN,0))&amp;"","")</f>
      </c>
      <c r="DL972">
        <f>IF($GO972&gt;=1,INDEX($DI:$DI,$GN972+1),"")</f>
      </c>
      <c r="DM972">
        <f>IF($GO972&gt;=2,INDEX($DI:$DI,$GN972+2),"")</f>
      </c>
      <c r="DN972">
        <f>IF($GO972&gt;=3,INDEX($DI:$DI,$GN972+3),"")</f>
      </c>
      <c r="DO972">
        <f>IF($GO972&gt;=4,INDEX($DI:$DI,$GN972+4),"")</f>
      </c>
      <c r="DP972">
        <f>IF($GO972&gt;=5,INDEX($DI:$DI,$GN972+5),"")</f>
      </c>
      <c r="DQ972">
        <f>IF($GO972&gt;=6,INDEX($DI:$DI,$GN972+6),"")</f>
      </c>
      <c r="DR972">
        <f>IF($GO972&gt;=7,INDEX($DI:$DI,$GN972+7),"")</f>
      </c>
      <c r="DS972">
        <f>IF($GO972&gt;=8,INDEX($DI:$DI,$GN972+8),"")</f>
      </c>
      <c r="DT972">
        <f>IF($GO972&gt;=9,INDEX($DI:$DI,$GN972+9),"")</f>
      </c>
      <c r="DU972">
        <f>IF($GO972&gt;=10,INDEX($DI:$DI,$GN972+10),"")</f>
      </c>
      <c r="DV972">
        <f>IF($GO972&gt;=11,INDEX($DI:$DI,$GN972+11),"")</f>
      </c>
      <c r="DW972">
        <f>IF($GO972&gt;=12,INDEX($DI:$DI,$GN972+12),"")</f>
      </c>
      <c r="DX972">
        <f>IF($GO972&gt;=13,INDEX($DI:$DI,$GN972+13),"")</f>
      </c>
      <c r="DY972">
        <f>IF($GO972&gt;=14,INDEX($DI:$DI,$GN972+14),"")</f>
      </c>
      <c r="DZ972">
        <f>IF($GO972&gt;=15,INDEX($DI:$DI,$GN972+15),"")</f>
      </c>
      <c r="EA972">
        <f>IF($GO972&gt;=16,INDEX($DI:$DI,$GN972+16),"")</f>
      </c>
      <c r="EB972">
        <f>IF($GO972&gt;=17,INDEX($DI:$DI,$GN972+17),"")</f>
      </c>
      <c r="EC972">
        <f>IF($GO972&gt;=18,INDEX($DI:$DI,$GN972+18),"")</f>
      </c>
      <c r="ED972">
        <f>IF($GO972&gt;=19,INDEX($DI:$DI,$GN972+19),"")</f>
      </c>
      <c r="EE972">
        <f>IF($GO972&gt;=20,INDEX($DI:$DI,$GN972+20),"")</f>
      </c>
      <c r="EF972">
        <f>IF($GO972&gt;=21,INDEX($DI:$DI,$GN972+21),"")</f>
      </c>
      <c r="EG972">
        <f>IF($GO972&gt;=22,INDEX($DI:$DI,$GN972+22),"")</f>
      </c>
      <c r="EH972">
        <f>IF($GO972&gt;=23,INDEX($DI:$DI,$GN972+23),"")</f>
      </c>
      <c r="EI972">
        <f>IF($GO972&gt;=24,INDEX($DI:$DI,$GN972+24),"")</f>
      </c>
      <c r="EJ972">
        <f>IF($GO972&gt;=25,INDEX($DI:$DI,$GN972+25),"")</f>
      </c>
      <c r="EK972">
        <f>IF($GO972&gt;=26,INDEX($DI:$DI,$GN972+26),"")</f>
      </c>
      <c r="EL972">
        <f>IF($GO972&gt;=27,INDEX($DI:$DI,$GN972+27),"")</f>
      </c>
      <c r="EM972">
        <f>IF($GO972&gt;=28,INDEX($DI:$DI,$GN972+28),"")</f>
      </c>
      <c r="EN972">
        <f>IF($GO972&gt;=29,INDEX($DI:$DI,$GN972+29),"")</f>
      </c>
      <c r="EO972">
        <f>IF($GO972&gt;=30,INDEX($DI:$DI,$GN972+30),"")</f>
      </c>
      <c r="EP972">
        <f>IF($GO972&gt;=31,INDEX($DI:$DI,$GN972+31),"")</f>
      </c>
      <c r="EQ972">
        <f>IF($GO972&gt;=32,INDEX($DI:$DI,$GN972+32),"")</f>
      </c>
      <c r="ER972">
        <f>IF($GO972&gt;=33,INDEX($DI:$DI,$GN972+33),"")</f>
      </c>
      <c r="ES972">
        <f>IF($GO972&gt;=34,INDEX($DI:$DI,$GN972+34),"")</f>
      </c>
      <c r="ET972">
        <f>IF($GO972&gt;=35,INDEX($DI:$DI,$GN972+35),"")</f>
      </c>
      <c r="EU972">
        <f>IF($GO972&gt;=36,INDEX($DI:$DI,$GN972+36),"")</f>
      </c>
      <c r="EV972">
        <f>IF($GO972&gt;=37,INDEX($DI:$DI,$GN972+37),"")</f>
      </c>
      <c r="EW972">
        <f>IF($GO972&gt;=38,INDEX($DI:$DI,$GN972+38),"")</f>
      </c>
      <c r="EX972">
        <f>IF($GO972&gt;=39,INDEX($DI:$DI,$GN972+39),"")</f>
      </c>
      <c r="EY972">
        <f>IF($GO972&gt;=40,INDEX($DI:$DI,$GN972+40),"")</f>
      </c>
      <c r="EZ972">
        <f>IF($GO972&gt;=1,INDEX($DJ:$DJ,$GN972+1),"")</f>
      </c>
      <c r="FA972">
        <f>IF($GO972&gt;=2,INDEX($DJ:$DJ,$GN972+2),"")</f>
      </c>
      <c r="FB972">
        <f>IF($GO972&gt;=3,INDEX($DJ:$DJ,$GN972+3),"")</f>
      </c>
      <c r="FC972">
        <f>IF($GO972&gt;=4,INDEX($DJ:$DJ,$GN972+4),"")</f>
      </c>
      <c r="FD972">
        <f>IF($GO972&gt;=5,INDEX($DJ:$DJ,$GN972+5),"")</f>
      </c>
      <c r="FE972">
        <f>IF($GO972&gt;=6,INDEX($DJ:$DJ,$GN972+6),"")</f>
      </c>
      <c r="FF972">
        <f>IF($GO972&gt;=7,INDEX($DJ:$DJ,$GN972+7),"")</f>
      </c>
      <c r="FG972">
        <f>IF($GO972&gt;=8,INDEX($DJ:$DJ,$GN972+8),"")</f>
      </c>
      <c r="FH972">
        <f>IF($GO972&gt;=9,INDEX($DJ:$DJ,$GN972+9),"")</f>
      </c>
      <c r="FI972">
        <f>IF($GO972&gt;=10,INDEX($DJ:$DJ,$GN972+10),"")</f>
      </c>
      <c r="FJ972">
        <f>IF($GO972&gt;=11,INDEX($DJ:$DJ,$GN972+11),"")</f>
      </c>
      <c r="FK972">
        <f>IF($GO972&gt;=12,INDEX($DJ:$DJ,$GN972+12),"")</f>
      </c>
      <c r="FL972">
        <f>IF($GO972&gt;=13,INDEX($DJ:$DJ,$GN972+13),"")</f>
      </c>
      <c r="FM972">
        <f>IF($GO972&gt;=14,INDEX($DJ:$DJ,$GN972+14),"")</f>
      </c>
      <c r="FN972">
        <f>IF($GO972&gt;=15,INDEX($DJ:$DJ,$GN972+15),"")</f>
      </c>
      <c r="FO972">
        <f>IF($GO972&gt;=16,INDEX($DJ:$DJ,$GN972+16),"")</f>
      </c>
      <c r="FP972">
        <f>IF($GO972&gt;=17,INDEX($DJ:$DJ,$GN972+17),"")</f>
      </c>
      <c r="FQ972">
        <f>IF($GO972&gt;=18,INDEX($DJ:$DJ,$GN972+18),"")</f>
      </c>
      <c r="FR972">
        <f>IF($GO972&gt;=19,INDEX($DJ:$DJ,$GN972+19),"")</f>
      </c>
      <c r="FS972">
        <f>IF($GO972&gt;=20,INDEX($DJ:$DJ,$GN972+20),"")</f>
      </c>
      <c r="FT972">
        <f>IF($GO972&gt;=21,INDEX($DJ:$DJ,$GN972+21),"")</f>
      </c>
      <c r="FU972">
        <f>IF($GO972&gt;=22,INDEX($DJ:$DJ,$GN972+22),"")</f>
      </c>
      <c r="FV972">
        <f>IF($GO972&gt;=23,INDEX($DJ:$DJ,$GN972+23),"")</f>
      </c>
      <c r="FW972">
        <f>IF($GO972&gt;=24,INDEX($DJ:$DJ,$GN972+24),"")</f>
      </c>
      <c r="FX972">
        <f>IF($GO972&gt;=25,INDEX($DJ:$DJ,$GN972+25),"")</f>
      </c>
      <c r="FY972">
        <f>IF($GO972&gt;=26,INDEX($DJ:$DJ,$GN972+26),"")</f>
      </c>
      <c r="FZ972">
        <f>IF($GO972&gt;=27,INDEX($DJ:$DJ,$GN972+27),"")</f>
      </c>
      <c r="GA972">
        <f>IF($GO972&gt;=28,INDEX($DJ:$DJ,$GN972+28),"")</f>
      </c>
      <c r="GB972">
        <f>IF($GO972&gt;=29,INDEX($DJ:$DJ,$GN972+29),"")</f>
      </c>
      <c r="GC972">
        <f>IF($GO972&gt;=30,INDEX($DJ:$DJ,$GN972+30),"")</f>
      </c>
      <c r="GD972">
        <f>IF($GO972&gt;=31,INDEX($DJ:$DJ,$GN972+31),"")</f>
      </c>
      <c r="GE972">
        <f>IF($GO972&gt;=32,INDEX($DJ:$DJ,$GN972+32),"")</f>
      </c>
      <c r="GF972">
        <f>IF($GO972&gt;=33,INDEX($DJ:$DJ,$GN972+33),"")</f>
      </c>
      <c r="GG972">
        <f>IF($GO972&gt;=34,INDEX($DJ:$DJ,$GN972+34),"")</f>
      </c>
      <c r="GH972">
        <f>IF($GO972&gt;=35,INDEX($DJ:$DJ,$GN972+35),"")</f>
      </c>
      <c r="GI972">
        <f>IF($GO972&gt;=36,INDEX($DJ:$DJ,$GN972+36),"")</f>
      </c>
      <c r="GJ972">
        <f>IF($GO972&gt;=37,INDEX($DJ:$DJ,$GN972+37),"")</f>
      </c>
      <c r="GK972">
        <f>IF($GO972&gt;=38,INDEX($DJ:$DJ,$GN972+38),"")</f>
      </c>
      <c r="GL972">
        <f>IF($GO972&gt;=39,INDEX($DJ:$DJ,$GN972+39),"")</f>
      </c>
      <c r="GM972">
        <f>IF($GO972&gt;=40,INDEX($DJ:$DJ,$GN972+40),"")</f>
      </c>
      <c r="GN972">
        <f>IFERROR(MATCH($DH972,$DI$2:$DI$148,0)+1,0)</f>
      </c>
      <c r="GO972">
        <f>IFERROR(INDEX($DK$2:$DK$148,MATCH($DH972,$DI$2:$DI$148,0)),0)</f>
      </c>
      <c r="GP972">
        <f>IFERROR(MATCH($Y972,$DL$972:$EY$972,0),0)</f>
      </c>
      <c r="GQ972">
        <f>IF($GP972&gt;0,INDEX($EZ$972:$GM$972,$GP972),"")</f>
      </c>
      <c r="GT972">
        <f>IF($JC972&gt;=1,INDEX($GR:$GR,$JB972+1),"")</f>
      </c>
      <c r="GU972">
        <f>IF($JC972&gt;=2,INDEX($GR:$GR,$JB972+2),"")</f>
      </c>
      <c r="GV972">
        <f>IF($JC972&gt;=3,INDEX($GR:$GR,$JB972+3),"")</f>
      </c>
      <c r="GW972">
        <f>IF($JC972&gt;=4,INDEX($GR:$GR,$JB972+4),"")</f>
      </c>
      <c r="GX972">
        <f>IF($JC972&gt;=5,INDEX($GR:$GR,$JB972+5),"")</f>
      </c>
      <c r="GY972">
        <f>IF($JC972&gt;=6,INDEX($GR:$GR,$JB972+6),"")</f>
      </c>
      <c r="GZ972">
        <f>IF($JC972&gt;=7,INDEX($GR:$GR,$JB972+7),"")</f>
      </c>
      <c r="HA972">
        <f>IF($JC972&gt;=8,INDEX($GR:$GR,$JB972+8),"")</f>
      </c>
      <c r="HB972">
        <f>IF($JC972&gt;=9,INDEX($GR:$GR,$JB972+9),"")</f>
      </c>
      <c r="HC972">
        <f>IF($JC972&gt;=10,INDEX($GR:$GR,$JB972+10),"")</f>
      </c>
      <c r="HD972">
        <f>IF($JC972&gt;=11,INDEX($GR:$GR,$JB972+11),"")</f>
      </c>
      <c r="HE972">
        <f>IF($JC972&gt;=12,INDEX($GR:$GR,$JB972+12),"")</f>
      </c>
      <c r="HF972">
        <f>IF($JC972&gt;=13,INDEX($GR:$GR,$JB972+13),"")</f>
      </c>
      <c r="HG972">
        <f>IF($JC972&gt;=14,INDEX($GR:$GR,$JB972+14),"")</f>
      </c>
      <c r="HH972">
        <f>IF($JC972&gt;=15,INDEX($GR:$GR,$JB972+15),"")</f>
      </c>
      <c r="HI972">
        <f>IF($JC972&gt;=16,INDEX($GR:$GR,$JB972+16),"")</f>
      </c>
      <c r="HJ972">
        <f>IF($JC972&gt;=17,INDEX($GR:$GR,$JB972+17),"")</f>
      </c>
      <c r="HK972">
        <f>IF($JC972&gt;=18,INDEX($GR:$GR,$JB972+18),"")</f>
      </c>
      <c r="HL972">
        <f>IF($JC972&gt;=19,INDEX($GR:$GR,$JB972+19),"")</f>
      </c>
      <c r="HM972">
        <f>IF($JC972&gt;=20,INDEX($GR:$GR,$JB972+20),"")</f>
      </c>
      <c r="HN972">
        <f>IF($JC972&gt;=21,INDEX($GR:$GR,$JB972+21),"")</f>
      </c>
      <c r="HO972">
        <f>IF($JC972&gt;=22,INDEX($GR:$GR,$JB972+22),"")</f>
      </c>
      <c r="HP972">
        <f>IF($JC972&gt;=23,INDEX($GR:$GR,$JB972+23),"")</f>
      </c>
      <c r="HQ972">
        <f>IF($JC972&gt;=24,INDEX($GR:$GR,$JB972+24),"")</f>
      </c>
      <c r="HR972">
        <f>IF($JC972&gt;=25,INDEX($GR:$GR,$JB972+25),"")</f>
      </c>
      <c r="HS972">
        <f>IF($JC972&gt;=26,INDEX($GR:$GR,$JB972+26),"")</f>
      </c>
      <c r="HT972">
        <f>IF($JC972&gt;=27,INDEX($GR:$GR,$JB972+27),"")</f>
      </c>
      <c r="HU972">
        <f>IF($JC972&gt;=28,INDEX($GR:$GR,$JB972+28),"")</f>
      </c>
      <c r="HV972">
        <f>IF($JC972&gt;=29,INDEX($GR:$GR,$JB972+29),"")</f>
      </c>
      <c r="HW972">
        <f>IF($JC972&gt;=30,INDEX($GR:$GR,$JB972+30),"")</f>
      </c>
      <c r="HX972">
        <f>IF($JC972&gt;=31,INDEX($GR:$GR,$JB972+31),"")</f>
      </c>
      <c r="HY972">
        <f>IF($JC972&gt;=32,INDEX($GR:$GR,$JB972+32),"")</f>
      </c>
      <c r="HZ972">
        <f>IF($JC972&gt;=33,INDEX($GR:$GR,$JB972+33),"")</f>
      </c>
      <c r="IA972">
        <f>IF($JC972&gt;=34,INDEX($GR:$GR,$JB972+34),"")</f>
      </c>
      <c r="IB972">
        <f>IF($JC972&gt;=35,INDEX($GR:$GR,$JB972+35),"")</f>
      </c>
      <c r="IC972">
        <f>IF($JC972&gt;=36,INDEX($GR:$GR,$JB972+36),"")</f>
      </c>
      <c r="ID972">
        <f>IF($JC972&gt;=37,INDEX($GR:$GR,$JB972+37),"")</f>
      </c>
      <c r="IE972">
        <f>IF($JC972&gt;=38,INDEX($GR:$GR,$JB972+38),"")</f>
      </c>
      <c r="IF972">
        <f>IF($JC972&gt;=39,INDEX($GR:$GR,$JB972+39),"")</f>
      </c>
      <c r="IG972">
        <f>IF($JC972&gt;=40,INDEX($GR:$GR,$JB972+40),"")</f>
      </c>
      <c r="IH972">
        <f>IF($JC972&gt;=41,INDEX($GR:$GR,$JB972+41),"")</f>
      </c>
      <c r="II972">
        <f>IF($JC972&gt;=42,INDEX($GR:$GR,$JB972+42),"")</f>
      </c>
      <c r="IJ972">
        <f>IF($JC972&gt;=43,INDEX($GR:$GR,$JB972+43),"")</f>
      </c>
      <c r="IK972">
        <f>IF($JC972&gt;=44,INDEX($GR:$GR,$JB972+44),"")</f>
      </c>
      <c r="IL972">
        <f>IF($JC972&gt;=45,INDEX($GR:$GR,$JB972+45),"")</f>
      </c>
      <c r="IM972">
        <f>IF($JC972&gt;=46,INDEX($GR:$GR,$JB972+46),"")</f>
      </c>
      <c r="IN972">
        <f>IF($JC972&gt;=47,INDEX($GR:$GR,$JB972+47),"")</f>
      </c>
      <c r="IO972">
        <f>IF($JC972&gt;=48,INDEX($GR:$GR,$JB972+48),"")</f>
      </c>
      <c r="IP972">
        <f>IF($JC972&gt;=49,INDEX($GR:$GR,$JB972+49),"")</f>
      </c>
      <c r="IQ972">
        <f>IF($JC972&gt;=50,INDEX($GR:$GR,$JB972+50),"")</f>
      </c>
      <c r="IR972">
        <f>IF($JC972&gt;=51,INDEX($GR:$GR,$JB972+51),"")</f>
      </c>
      <c r="IS972">
        <f>IF($JC972&gt;=52,INDEX($GR:$GR,$JB972+52),"")</f>
      </c>
      <c r="IT972">
        <f>IF($JC972&gt;=53,INDEX($GR:$GR,$JB972+53),"")</f>
      </c>
      <c r="IU972">
        <f>IF($JC972&gt;=54,INDEX($GR:$GR,$JB972+54),"")</f>
      </c>
      <c r="IV972">
        <f>IF($JC972&gt;=55,INDEX($GR:$GR,$JB972+55),"")</f>
      </c>
      <c r="IW972">
        <f>IF($JC972&gt;=56,INDEX($GR:$GR,$JB972+56),"")</f>
      </c>
      <c r="IX972">
        <f>IF($JC972&gt;=57,INDEX($GR:$GR,$JB972+57),"")</f>
      </c>
      <c r="IY972">
        <f>IF($JC972&gt;=58,INDEX($GR:$GR,$JB972+58),"")</f>
      </c>
      <c r="IZ972">
        <f>IF($JC972&gt;=59,INDEX($GR:$GR,$JB972+59),"")</f>
      </c>
      <c r="JA972">
        <f>IF($JC972&gt;=60,INDEX($GR:$GR,$JB972+60),"")</f>
      </c>
      <c r="JB972">
        <f>IFERROR(MATCH($GQ972,$GR$2:$GR$324,0)+1,0)</f>
      </c>
      <c r="JC972">
        <f>IFERROR(INDEX($GS$2:$GS$324,MATCH($GQ972,$GR$2:$GR$324,0)),0)</f>
      </c>
      <c r="JD972" t="s">
        <v>40</v>
      </c>
      <c r="JE972" t="s">
        <v>40</v>
      </c>
    </row>
    <row r="973" spans="1:265" x14ac:dyDescent="0.25">
      <c r="Q973">
        <f>IF(OR($T973="",$P973=""),"",IFERROR($T973/$P973,0))</f>
      </c>
      <c r="R973">
        <f>IF($T973="","",
SUM($S973,$U973,$Z973,$V973,$X973)*
(1-IF($AA973="",0,VALUE($AA973)/100)))</f>
      </c>
      <c r="S973">
        <f>IF($T973="","",$T973)</f>
      </c>
      <c r="U973">
        <f>IF($T973="","",
IF($N973="","",
IF(ISNUMBER(SEARCH("exempt",LOWER($N973))),0,
$T973*(VALUE(SUBSTITUTE($N973,"%",""))/100))))</f>
      </c>
      <c r="AB973">
        <f>IFERROR(IF(FIND(" - ",$K973)&gt;0,MID($K973,FIND(" - ",$K973)+3,LEN($K973)),""),"")</f>
      </c>
      <c r="AK973" t="s">
        <v>1560</v>
      </c>
      <c r="AP973">
        <f>IFERROR(LEFT($K973,FIND(" - ",$K973)-1),$K973)</f>
      </c>
      <c r="AS973">
        <f>IF($CH973&gt;=1,INDEX($AQ:$AQ,$CG973+1),"")</f>
      </c>
      <c r="AT973">
        <f>IF($CH973&gt;=2,INDEX($AQ:$AQ,$CG973+2),"")</f>
      </c>
      <c r="AU973">
        <f>IF($CH973&gt;=3,INDEX($AQ:$AQ,$CG973+3),"")</f>
      </c>
      <c r="AV973">
        <f>IF($CH973&gt;=4,INDEX($AQ:$AQ,$CG973+4),"")</f>
      </c>
      <c r="AW973">
        <f>IF($CH973&gt;=5,INDEX($AQ:$AQ,$CG973+5),"")</f>
      </c>
      <c r="AX973">
        <f>IF($CH973&gt;=6,INDEX($AQ:$AQ,$CG973+6),"")</f>
      </c>
      <c r="AY973">
        <f>IF($CH973&gt;=7,INDEX($AQ:$AQ,$CG973+7),"")</f>
      </c>
      <c r="AZ973">
        <f>IF($CH973&gt;=8,INDEX($AQ:$AQ,$CG973+8),"")</f>
      </c>
      <c r="BA973">
        <f>IF($CH973&gt;=9,INDEX($AQ:$AQ,$CG973+9),"")</f>
      </c>
      <c r="BB973">
        <f>IF($CH973&gt;=10,INDEX($AQ:$AQ,$CG973+10),"")</f>
      </c>
      <c r="BC973">
        <f>IF($CH973&gt;=11,INDEX($AQ:$AQ,$CG973+11),"")</f>
      </c>
      <c r="BD973">
        <f>IF($CH973&gt;=12,INDEX($AQ:$AQ,$CG973+12),"")</f>
      </c>
      <c r="BE973">
        <f>IF($CH973&gt;=13,INDEX($AQ:$AQ,$CG973+13),"")</f>
      </c>
      <c r="BF973">
        <f>IF($CH973&gt;=14,INDEX($AQ:$AQ,$CG973+14),"")</f>
      </c>
      <c r="BG973">
        <f>IF($CH973&gt;=15,INDEX($AQ:$AQ,$CG973+15),"")</f>
      </c>
      <c r="BH973">
        <f>IF($CH973&gt;=16,INDEX($AQ:$AQ,$CG973+16),"")</f>
      </c>
      <c r="BI973">
        <f>IF($CH973&gt;=17,INDEX($AQ:$AQ,$CG973+17),"")</f>
      </c>
      <c r="BJ973">
        <f>IF($CH973&gt;=18,INDEX($AQ:$AQ,$CG973+18),"")</f>
      </c>
      <c r="BK973">
        <f>IF($CH973&gt;=19,INDEX($AQ:$AQ,$CG973+19),"")</f>
      </c>
      <c r="BL973">
        <f>IF($CH973&gt;=20,INDEX($AQ:$AQ,$CG973+20),"")</f>
      </c>
      <c r="BM973">
        <f>IF($CH973&gt;=21,INDEX($AQ:$AQ,$CG973+21),"")</f>
      </c>
      <c r="BN973">
        <f>IF($CH973&gt;=22,INDEX($AQ:$AQ,$CG973+22),"")</f>
      </c>
      <c r="BO973">
        <f>IF($CH973&gt;=23,INDEX($AQ:$AQ,$CG973+23),"")</f>
      </c>
      <c r="BP973">
        <f>IF($CH973&gt;=24,INDEX($AQ:$AQ,$CG973+24),"")</f>
      </c>
      <c r="BQ973">
        <f>IF($CH973&gt;=25,INDEX($AQ:$AQ,$CG973+25),"")</f>
      </c>
      <c r="BR973">
        <f>IF($CH973&gt;=26,INDEX($AQ:$AQ,$CG973+26),"")</f>
      </c>
      <c r="BS973">
        <f>IF($CH973&gt;=27,INDEX($AQ:$AQ,$CG973+27),"")</f>
      </c>
      <c r="BT973">
        <f>IF($CH973&gt;=28,INDEX($AQ:$AQ,$CG973+28),"")</f>
      </c>
      <c r="BU973">
        <f>IF($CH973&gt;=29,INDEX($AQ:$AQ,$CG973+29),"")</f>
      </c>
      <c r="BV973">
        <f>IF($CH973&gt;=30,INDEX($AQ:$AQ,$CG973+30),"")</f>
      </c>
      <c r="BW973">
        <f>IF($CH973&gt;=31,INDEX($AQ:$AQ,$CG973+31),"")</f>
      </c>
      <c r="BX973">
        <f>IF($CH973&gt;=32,INDEX($AQ:$AQ,$CG973+32),"")</f>
      </c>
      <c r="BY973">
        <f>IF($CH973&gt;=33,INDEX($AQ:$AQ,$CG973+33),"")</f>
      </c>
      <c r="BZ973">
        <f>IF($CH973&gt;=34,INDEX($AQ:$AQ,$CG973+34),"")</f>
      </c>
      <c r="CA973">
        <f>IF($CH973&gt;=35,INDEX($AQ:$AQ,$CG973+35),"")</f>
      </c>
      <c r="CB973">
        <f>IF($CH973&gt;=36,INDEX($AQ:$AQ,$CG973+36),"")</f>
      </c>
      <c r="CC973">
        <f>IF($CH973&gt;=37,INDEX($AQ:$AQ,$CG973+37),"")</f>
      </c>
      <c r="CD973">
        <f>IF($CH973&gt;=38,INDEX($AQ:$AQ,$CG973+38),"")</f>
      </c>
      <c r="CE973">
        <f>IF($CH973&gt;=39,INDEX($AQ:$AQ,$CG973+39),"")</f>
      </c>
      <c r="CF973">
        <f>IF($CH973&gt;=40,INDEX($AQ:$AQ,$CG973+40),"")</f>
      </c>
      <c r="CG973">
        <f>IFERROR(MATCH($AP973,$AQ$2:$AQ$134,0)+1,0)</f>
      </c>
      <c r="CH973">
        <f>IFERROR(INDEX($AR$2:$AR$134,MATCH($AP973,$AQ$2:$AQ$134,0)),0)</f>
      </c>
      <c r="CI973">
        <f>IFERROR(LEFT($L973,FIND(" - ",$L973)-1),$L973)</f>
      </c>
      <c r="CL973">
        <f>IF($DG973&gt;=1,INDEX($CJ:$CJ,$DF973+1),"")</f>
      </c>
      <c r="CM973">
        <f>IF($DG973&gt;=2,INDEX($CJ:$CJ,$DF973+2),"")</f>
      </c>
      <c r="CN973">
        <f>IF($DG973&gt;=3,INDEX($CJ:$CJ,$DF973+3),"")</f>
      </c>
      <c r="CO973">
        <f>IF($DG973&gt;=4,INDEX($CJ:$CJ,$DF973+4),"")</f>
      </c>
      <c r="CP973">
        <f>IF($DG973&gt;=5,INDEX($CJ:$CJ,$DF973+5),"")</f>
      </c>
      <c r="CQ973">
        <f>IF($DG973&gt;=6,INDEX($CJ:$CJ,$DF973+6),"")</f>
      </c>
      <c r="CR973">
        <f>IF($DG973&gt;=7,INDEX($CJ:$CJ,$DF973+7),"")</f>
      </c>
      <c r="CS973">
        <f>IF($DG973&gt;=8,INDEX($CJ:$CJ,$DF973+8),"")</f>
      </c>
      <c r="CT973">
        <f>IF($DG973&gt;=9,INDEX($CJ:$CJ,$DF973+9),"")</f>
      </c>
      <c r="CU973">
        <f>IF($DG973&gt;=10,INDEX($CJ:$CJ,$DF973+10),"")</f>
      </c>
      <c r="CV973">
        <f>IF($DG973&gt;=11,INDEX($CJ:$CJ,$DF973+11),"")</f>
      </c>
      <c r="CW973">
        <f>IF($DG973&gt;=12,INDEX($CJ:$CJ,$DF973+12),"")</f>
      </c>
      <c r="CX973">
        <f>IF($DG973&gt;=13,INDEX($CJ:$CJ,$DF973+13),"")</f>
      </c>
      <c r="CY973">
        <f>IF($DG973&gt;=14,INDEX($CJ:$CJ,$DF973+14),"")</f>
      </c>
      <c r="CZ973">
        <f>IF($DG973&gt;=15,INDEX($CJ:$CJ,$DF973+15),"")</f>
      </c>
      <c r="DA973">
        <f>IF($DG973&gt;=16,INDEX($CJ:$CJ,$DF973+16),"")</f>
      </c>
      <c r="DB973">
        <f>IF($DG973&gt;=17,INDEX($CJ:$CJ,$DF973+17),"")</f>
      </c>
      <c r="DC973">
        <f>IF($DG973&gt;=18,INDEX($CJ:$CJ,$DF973+18),"")</f>
      </c>
      <c r="DD973">
        <f>IF($DG973&gt;=19,INDEX($CJ:$CJ,$DF973+19),"")</f>
      </c>
      <c r="DE973">
        <f>IF($DG973&gt;=20,INDEX($CJ:$CJ,$DF973+20),"")</f>
      </c>
      <c r="DF973">
        <f>IFERROR(MATCH($CI973,$CJ$2:$CJ$263,0)+1,0)</f>
      </c>
      <c r="DG973">
        <f>IFERROR(INDEX($CK$2:$CK$263,MATCH($CI973,$CJ$2:$CJ$263,0)),0)</f>
      </c>
      <c r="DH973">
        <f>IFERROR(INDEX($AO:$AO,MATCH($N973,$AN:$AN,0))&amp;"","")</f>
      </c>
      <c r="DL973">
        <f>IF($GO973&gt;=1,INDEX($DI:$DI,$GN973+1),"")</f>
      </c>
      <c r="DM973">
        <f>IF($GO973&gt;=2,INDEX($DI:$DI,$GN973+2),"")</f>
      </c>
      <c r="DN973">
        <f>IF($GO973&gt;=3,INDEX($DI:$DI,$GN973+3),"")</f>
      </c>
      <c r="DO973">
        <f>IF($GO973&gt;=4,INDEX($DI:$DI,$GN973+4),"")</f>
      </c>
      <c r="DP973">
        <f>IF($GO973&gt;=5,INDEX($DI:$DI,$GN973+5),"")</f>
      </c>
      <c r="DQ973">
        <f>IF($GO973&gt;=6,INDEX($DI:$DI,$GN973+6),"")</f>
      </c>
      <c r="DR973">
        <f>IF($GO973&gt;=7,INDEX($DI:$DI,$GN973+7),"")</f>
      </c>
      <c r="DS973">
        <f>IF($GO973&gt;=8,INDEX($DI:$DI,$GN973+8),"")</f>
      </c>
      <c r="DT973">
        <f>IF($GO973&gt;=9,INDEX($DI:$DI,$GN973+9),"")</f>
      </c>
      <c r="DU973">
        <f>IF($GO973&gt;=10,INDEX($DI:$DI,$GN973+10),"")</f>
      </c>
      <c r="DV973">
        <f>IF($GO973&gt;=11,INDEX($DI:$DI,$GN973+11),"")</f>
      </c>
      <c r="DW973">
        <f>IF($GO973&gt;=12,INDEX($DI:$DI,$GN973+12),"")</f>
      </c>
      <c r="DX973">
        <f>IF($GO973&gt;=13,INDEX($DI:$DI,$GN973+13),"")</f>
      </c>
      <c r="DY973">
        <f>IF($GO973&gt;=14,INDEX($DI:$DI,$GN973+14),"")</f>
      </c>
      <c r="DZ973">
        <f>IF($GO973&gt;=15,INDEX($DI:$DI,$GN973+15),"")</f>
      </c>
      <c r="EA973">
        <f>IF($GO973&gt;=16,INDEX($DI:$DI,$GN973+16),"")</f>
      </c>
      <c r="EB973">
        <f>IF($GO973&gt;=17,INDEX($DI:$DI,$GN973+17),"")</f>
      </c>
      <c r="EC973">
        <f>IF($GO973&gt;=18,INDEX($DI:$DI,$GN973+18),"")</f>
      </c>
      <c r="ED973">
        <f>IF($GO973&gt;=19,INDEX($DI:$DI,$GN973+19),"")</f>
      </c>
      <c r="EE973">
        <f>IF($GO973&gt;=20,INDEX($DI:$DI,$GN973+20),"")</f>
      </c>
      <c r="EF973">
        <f>IF($GO973&gt;=21,INDEX($DI:$DI,$GN973+21),"")</f>
      </c>
      <c r="EG973">
        <f>IF($GO973&gt;=22,INDEX($DI:$DI,$GN973+22),"")</f>
      </c>
      <c r="EH973">
        <f>IF($GO973&gt;=23,INDEX($DI:$DI,$GN973+23),"")</f>
      </c>
      <c r="EI973">
        <f>IF($GO973&gt;=24,INDEX($DI:$DI,$GN973+24),"")</f>
      </c>
      <c r="EJ973">
        <f>IF($GO973&gt;=25,INDEX($DI:$DI,$GN973+25),"")</f>
      </c>
      <c r="EK973">
        <f>IF($GO973&gt;=26,INDEX($DI:$DI,$GN973+26),"")</f>
      </c>
      <c r="EL973">
        <f>IF($GO973&gt;=27,INDEX($DI:$DI,$GN973+27),"")</f>
      </c>
      <c r="EM973">
        <f>IF($GO973&gt;=28,INDEX($DI:$DI,$GN973+28),"")</f>
      </c>
      <c r="EN973">
        <f>IF($GO973&gt;=29,INDEX($DI:$DI,$GN973+29),"")</f>
      </c>
      <c r="EO973">
        <f>IF($GO973&gt;=30,INDEX($DI:$DI,$GN973+30),"")</f>
      </c>
      <c r="EP973">
        <f>IF($GO973&gt;=31,INDEX($DI:$DI,$GN973+31),"")</f>
      </c>
      <c r="EQ973">
        <f>IF($GO973&gt;=32,INDEX($DI:$DI,$GN973+32),"")</f>
      </c>
      <c r="ER973">
        <f>IF($GO973&gt;=33,INDEX($DI:$DI,$GN973+33),"")</f>
      </c>
      <c r="ES973">
        <f>IF($GO973&gt;=34,INDEX($DI:$DI,$GN973+34),"")</f>
      </c>
      <c r="ET973">
        <f>IF($GO973&gt;=35,INDEX($DI:$DI,$GN973+35),"")</f>
      </c>
      <c r="EU973">
        <f>IF($GO973&gt;=36,INDEX($DI:$DI,$GN973+36),"")</f>
      </c>
      <c r="EV973">
        <f>IF($GO973&gt;=37,INDEX($DI:$DI,$GN973+37),"")</f>
      </c>
      <c r="EW973">
        <f>IF($GO973&gt;=38,INDEX($DI:$DI,$GN973+38),"")</f>
      </c>
      <c r="EX973">
        <f>IF($GO973&gt;=39,INDEX($DI:$DI,$GN973+39),"")</f>
      </c>
      <c r="EY973">
        <f>IF($GO973&gt;=40,INDEX($DI:$DI,$GN973+40),"")</f>
      </c>
      <c r="EZ973">
        <f>IF($GO973&gt;=1,INDEX($DJ:$DJ,$GN973+1),"")</f>
      </c>
      <c r="FA973">
        <f>IF($GO973&gt;=2,INDEX($DJ:$DJ,$GN973+2),"")</f>
      </c>
      <c r="FB973">
        <f>IF($GO973&gt;=3,INDEX($DJ:$DJ,$GN973+3),"")</f>
      </c>
      <c r="FC973">
        <f>IF($GO973&gt;=4,INDEX($DJ:$DJ,$GN973+4),"")</f>
      </c>
      <c r="FD973">
        <f>IF($GO973&gt;=5,INDEX($DJ:$DJ,$GN973+5),"")</f>
      </c>
      <c r="FE973">
        <f>IF($GO973&gt;=6,INDEX($DJ:$DJ,$GN973+6),"")</f>
      </c>
      <c r="FF973">
        <f>IF($GO973&gt;=7,INDEX($DJ:$DJ,$GN973+7),"")</f>
      </c>
      <c r="FG973">
        <f>IF($GO973&gt;=8,INDEX($DJ:$DJ,$GN973+8),"")</f>
      </c>
      <c r="FH973">
        <f>IF($GO973&gt;=9,INDEX($DJ:$DJ,$GN973+9),"")</f>
      </c>
      <c r="FI973">
        <f>IF($GO973&gt;=10,INDEX($DJ:$DJ,$GN973+10),"")</f>
      </c>
      <c r="FJ973">
        <f>IF($GO973&gt;=11,INDEX($DJ:$DJ,$GN973+11),"")</f>
      </c>
      <c r="FK973">
        <f>IF($GO973&gt;=12,INDEX($DJ:$DJ,$GN973+12),"")</f>
      </c>
      <c r="FL973">
        <f>IF($GO973&gt;=13,INDEX($DJ:$DJ,$GN973+13),"")</f>
      </c>
      <c r="FM973">
        <f>IF($GO973&gt;=14,INDEX($DJ:$DJ,$GN973+14),"")</f>
      </c>
      <c r="FN973">
        <f>IF($GO973&gt;=15,INDEX($DJ:$DJ,$GN973+15),"")</f>
      </c>
      <c r="FO973">
        <f>IF($GO973&gt;=16,INDEX($DJ:$DJ,$GN973+16),"")</f>
      </c>
      <c r="FP973">
        <f>IF($GO973&gt;=17,INDEX($DJ:$DJ,$GN973+17),"")</f>
      </c>
      <c r="FQ973">
        <f>IF($GO973&gt;=18,INDEX($DJ:$DJ,$GN973+18),"")</f>
      </c>
      <c r="FR973">
        <f>IF($GO973&gt;=19,INDEX($DJ:$DJ,$GN973+19),"")</f>
      </c>
      <c r="FS973">
        <f>IF($GO973&gt;=20,INDEX($DJ:$DJ,$GN973+20),"")</f>
      </c>
      <c r="FT973">
        <f>IF($GO973&gt;=21,INDEX($DJ:$DJ,$GN973+21),"")</f>
      </c>
      <c r="FU973">
        <f>IF($GO973&gt;=22,INDEX($DJ:$DJ,$GN973+22),"")</f>
      </c>
      <c r="FV973">
        <f>IF($GO973&gt;=23,INDEX($DJ:$DJ,$GN973+23),"")</f>
      </c>
      <c r="FW973">
        <f>IF($GO973&gt;=24,INDEX($DJ:$DJ,$GN973+24),"")</f>
      </c>
      <c r="FX973">
        <f>IF($GO973&gt;=25,INDEX($DJ:$DJ,$GN973+25),"")</f>
      </c>
      <c r="FY973">
        <f>IF($GO973&gt;=26,INDEX($DJ:$DJ,$GN973+26),"")</f>
      </c>
      <c r="FZ973">
        <f>IF($GO973&gt;=27,INDEX($DJ:$DJ,$GN973+27),"")</f>
      </c>
      <c r="GA973">
        <f>IF($GO973&gt;=28,INDEX($DJ:$DJ,$GN973+28),"")</f>
      </c>
      <c r="GB973">
        <f>IF($GO973&gt;=29,INDEX($DJ:$DJ,$GN973+29),"")</f>
      </c>
      <c r="GC973">
        <f>IF($GO973&gt;=30,INDEX($DJ:$DJ,$GN973+30),"")</f>
      </c>
      <c r="GD973">
        <f>IF($GO973&gt;=31,INDEX($DJ:$DJ,$GN973+31),"")</f>
      </c>
      <c r="GE973">
        <f>IF($GO973&gt;=32,INDEX($DJ:$DJ,$GN973+32),"")</f>
      </c>
      <c r="GF973">
        <f>IF($GO973&gt;=33,INDEX($DJ:$DJ,$GN973+33),"")</f>
      </c>
      <c r="GG973">
        <f>IF($GO973&gt;=34,INDEX($DJ:$DJ,$GN973+34),"")</f>
      </c>
      <c r="GH973">
        <f>IF($GO973&gt;=35,INDEX($DJ:$DJ,$GN973+35),"")</f>
      </c>
      <c r="GI973">
        <f>IF($GO973&gt;=36,INDEX($DJ:$DJ,$GN973+36),"")</f>
      </c>
      <c r="GJ973">
        <f>IF($GO973&gt;=37,INDEX($DJ:$DJ,$GN973+37),"")</f>
      </c>
      <c r="GK973">
        <f>IF($GO973&gt;=38,INDEX($DJ:$DJ,$GN973+38),"")</f>
      </c>
      <c r="GL973">
        <f>IF($GO973&gt;=39,INDEX($DJ:$DJ,$GN973+39),"")</f>
      </c>
      <c r="GM973">
        <f>IF($GO973&gt;=40,INDEX($DJ:$DJ,$GN973+40),"")</f>
      </c>
      <c r="GN973">
        <f>IFERROR(MATCH($DH973,$DI$2:$DI$148,0)+1,0)</f>
      </c>
      <c r="GO973">
        <f>IFERROR(INDEX($DK$2:$DK$148,MATCH($DH973,$DI$2:$DI$148,0)),0)</f>
      </c>
      <c r="GP973">
        <f>IFERROR(MATCH($Y973,$DL$973:$EY$973,0),0)</f>
      </c>
      <c r="GQ973">
        <f>IF($GP973&gt;0,INDEX($EZ$973:$GM$973,$GP973),"")</f>
      </c>
      <c r="GT973">
        <f>IF($JC973&gt;=1,INDEX($GR:$GR,$JB973+1),"")</f>
      </c>
      <c r="GU973">
        <f>IF($JC973&gt;=2,INDEX($GR:$GR,$JB973+2),"")</f>
      </c>
      <c r="GV973">
        <f>IF($JC973&gt;=3,INDEX($GR:$GR,$JB973+3),"")</f>
      </c>
      <c r="GW973">
        <f>IF($JC973&gt;=4,INDEX($GR:$GR,$JB973+4),"")</f>
      </c>
      <c r="GX973">
        <f>IF($JC973&gt;=5,INDEX($GR:$GR,$JB973+5),"")</f>
      </c>
      <c r="GY973">
        <f>IF($JC973&gt;=6,INDEX($GR:$GR,$JB973+6),"")</f>
      </c>
      <c r="GZ973">
        <f>IF($JC973&gt;=7,INDEX($GR:$GR,$JB973+7),"")</f>
      </c>
      <c r="HA973">
        <f>IF($JC973&gt;=8,INDEX($GR:$GR,$JB973+8),"")</f>
      </c>
      <c r="HB973">
        <f>IF($JC973&gt;=9,INDEX($GR:$GR,$JB973+9),"")</f>
      </c>
      <c r="HC973">
        <f>IF($JC973&gt;=10,INDEX($GR:$GR,$JB973+10),"")</f>
      </c>
      <c r="HD973">
        <f>IF($JC973&gt;=11,INDEX($GR:$GR,$JB973+11),"")</f>
      </c>
      <c r="HE973">
        <f>IF($JC973&gt;=12,INDEX($GR:$GR,$JB973+12),"")</f>
      </c>
      <c r="HF973">
        <f>IF($JC973&gt;=13,INDEX($GR:$GR,$JB973+13),"")</f>
      </c>
      <c r="HG973">
        <f>IF($JC973&gt;=14,INDEX($GR:$GR,$JB973+14),"")</f>
      </c>
      <c r="HH973">
        <f>IF($JC973&gt;=15,INDEX($GR:$GR,$JB973+15),"")</f>
      </c>
      <c r="HI973">
        <f>IF($JC973&gt;=16,INDEX($GR:$GR,$JB973+16),"")</f>
      </c>
      <c r="HJ973">
        <f>IF($JC973&gt;=17,INDEX($GR:$GR,$JB973+17),"")</f>
      </c>
      <c r="HK973">
        <f>IF($JC973&gt;=18,INDEX($GR:$GR,$JB973+18),"")</f>
      </c>
      <c r="HL973">
        <f>IF($JC973&gt;=19,INDEX($GR:$GR,$JB973+19),"")</f>
      </c>
      <c r="HM973">
        <f>IF($JC973&gt;=20,INDEX($GR:$GR,$JB973+20),"")</f>
      </c>
      <c r="HN973">
        <f>IF($JC973&gt;=21,INDEX($GR:$GR,$JB973+21),"")</f>
      </c>
      <c r="HO973">
        <f>IF($JC973&gt;=22,INDEX($GR:$GR,$JB973+22),"")</f>
      </c>
      <c r="HP973">
        <f>IF($JC973&gt;=23,INDEX($GR:$GR,$JB973+23),"")</f>
      </c>
      <c r="HQ973">
        <f>IF($JC973&gt;=24,INDEX($GR:$GR,$JB973+24),"")</f>
      </c>
      <c r="HR973">
        <f>IF($JC973&gt;=25,INDEX($GR:$GR,$JB973+25),"")</f>
      </c>
      <c r="HS973">
        <f>IF($JC973&gt;=26,INDEX($GR:$GR,$JB973+26),"")</f>
      </c>
      <c r="HT973">
        <f>IF($JC973&gt;=27,INDEX($GR:$GR,$JB973+27),"")</f>
      </c>
      <c r="HU973">
        <f>IF($JC973&gt;=28,INDEX($GR:$GR,$JB973+28),"")</f>
      </c>
      <c r="HV973">
        <f>IF($JC973&gt;=29,INDEX($GR:$GR,$JB973+29),"")</f>
      </c>
      <c r="HW973">
        <f>IF($JC973&gt;=30,INDEX($GR:$GR,$JB973+30),"")</f>
      </c>
      <c r="HX973">
        <f>IF($JC973&gt;=31,INDEX($GR:$GR,$JB973+31),"")</f>
      </c>
      <c r="HY973">
        <f>IF($JC973&gt;=32,INDEX($GR:$GR,$JB973+32),"")</f>
      </c>
      <c r="HZ973">
        <f>IF($JC973&gt;=33,INDEX($GR:$GR,$JB973+33),"")</f>
      </c>
      <c r="IA973">
        <f>IF($JC973&gt;=34,INDEX($GR:$GR,$JB973+34),"")</f>
      </c>
      <c r="IB973">
        <f>IF($JC973&gt;=35,INDEX($GR:$GR,$JB973+35),"")</f>
      </c>
      <c r="IC973">
        <f>IF($JC973&gt;=36,INDEX($GR:$GR,$JB973+36),"")</f>
      </c>
      <c r="ID973">
        <f>IF($JC973&gt;=37,INDEX($GR:$GR,$JB973+37),"")</f>
      </c>
      <c r="IE973">
        <f>IF($JC973&gt;=38,INDEX($GR:$GR,$JB973+38),"")</f>
      </c>
      <c r="IF973">
        <f>IF($JC973&gt;=39,INDEX($GR:$GR,$JB973+39),"")</f>
      </c>
      <c r="IG973">
        <f>IF($JC973&gt;=40,INDEX($GR:$GR,$JB973+40),"")</f>
      </c>
      <c r="IH973">
        <f>IF($JC973&gt;=41,INDEX($GR:$GR,$JB973+41),"")</f>
      </c>
      <c r="II973">
        <f>IF($JC973&gt;=42,INDEX($GR:$GR,$JB973+42),"")</f>
      </c>
      <c r="IJ973">
        <f>IF($JC973&gt;=43,INDEX($GR:$GR,$JB973+43),"")</f>
      </c>
      <c r="IK973">
        <f>IF($JC973&gt;=44,INDEX($GR:$GR,$JB973+44),"")</f>
      </c>
      <c r="IL973">
        <f>IF($JC973&gt;=45,INDEX($GR:$GR,$JB973+45),"")</f>
      </c>
      <c r="IM973">
        <f>IF($JC973&gt;=46,INDEX($GR:$GR,$JB973+46),"")</f>
      </c>
      <c r="IN973">
        <f>IF($JC973&gt;=47,INDEX($GR:$GR,$JB973+47),"")</f>
      </c>
      <c r="IO973">
        <f>IF($JC973&gt;=48,INDEX($GR:$GR,$JB973+48),"")</f>
      </c>
      <c r="IP973">
        <f>IF($JC973&gt;=49,INDEX($GR:$GR,$JB973+49),"")</f>
      </c>
      <c r="IQ973">
        <f>IF($JC973&gt;=50,INDEX($GR:$GR,$JB973+50),"")</f>
      </c>
      <c r="IR973">
        <f>IF($JC973&gt;=51,INDEX($GR:$GR,$JB973+51),"")</f>
      </c>
      <c r="IS973">
        <f>IF($JC973&gt;=52,INDEX($GR:$GR,$JB973+52),"")</f>
      </c>
      <c r="IT973">
        <f>IF($JC973&gt;=53,INDEX($GR:$GR,$JB973+53),"")</f>
      </c>
      <c r="IU973">
        <f>IF($JC973&gt;=54,INDEX($GR:$GR,$JB973+54),"")</f>
      </c>
      <c r="IV973">
        <f>IF($JC973&gt;=55,INDEX($GR:$GR,$JB973+55),"")</f>
      </c>
      <c r="IW973">
        <f>IF($JC973&gt;=56,INDEX($GR:$GR,$JB973+56),"")</f>
      </c>
      <c r="IX973">
        <f>IF($JC973&gt;=57,INDEX($GR:$GR,$JB973+57),"")</f>
      </c>
      <c r="IY973">
        <f>IF($JC973&gt;=58,INDEX($GR:$GR,$JB973+58),"")</f>
      </c>
      <c r="IZ973">
        <f>IF($JC973&gt;=59,INDEX($GR:$GR,$JB973+59),"")</f>
      </c>
      <c r="JA973">
        <f>IF($JC973&gt;=60,INDEX($GR:$GR,$JB973+60),"")</f>
      </c>
      <c r="JB973">
        <f>IFERROR(MATCH($GQ973,$GR$2:$GR$324,0)+1,0)</f>
      </c>
      <c r="JC973">
        <f>IFERROR(INDEX($GS$2:$GS$324,MATCH($GQ973,$GR$2:$GR$324,0)),0)</f>
      </c>
      <c r="JD973" t="s">
        <v>40</v>
      </c>
      <c r="JE973" t="s">
        <v>40</v>
      </c>
    </row>
    <row r="974" spans="1:265" x14ac:dyDescent="0.25">
      <c r="Q974">
        <f>IF(OR($T974="",$P974=""),"",IFERROR($T974/$P974,0))</f>
      </c>
      <c r="R974">
        <f>IF($T974="","",
SUM($S974,$U974,$Z974,$V974,$X974)*
(1-IF($AA974="",0,VALUE($AA974)/100)))</f>
      </c>
      <c r="S974">
        <f>IF($T974="","",$T974)</f>
      </c>
      <c r="U974">
        <f>IF($T974="","",
IF($N974="","",
IF(ISNUMBER(SEARCH("exempt",LOWER($N974))),0,
$T974*(VALUE(SUBSTITUTE($N974,"%",""))/100))))</f>
      </c>
      <c r="AB974">
        <f>IFERROR(IF(FIND(" - ",$K974)&gt;0,MID($K974,FIND(" - ",$K974)+3,LEN($K974)),""),"")</f>
      </c>
      <c r="AK974" t="s">
        <v>1561</v>
      </c>
      <c r="AP974">
        <f>IFERROR(LEFT($K974,FIND(" - ",$K974)-1),$K974)</f>
      </c>
      <c r="AS974">
        <f>IF($CH974&gt;=1,INDEX($AQ:$AQ,$CG974+1),"")</f>
      </c>
      <c r="AT974">
        <f>IF($CH974&gt;=2,INDEX($AQ:$AQ,$CG974+2),"")</f>
      </c>
      <c r="AU974">
        <f>IF($CH974&gt;=3,INDEX($AQ:$AQ,$CG974+3),"")</f>
      </c>
      <c r="AV974">
        <f>IF($CH974&gt;=4,INDEX($AQ:$AQ,$CG974+4),"")</f>
      </c>
      <c r="AW974">
        <f>IF($CH974&gt;=5,INDEX($AQ:$AQ,$CG974+5),"")</f>
      </c>
      <c r="AX974">
        <f>IF($CH974&gt;=6,INDEX($AQ:$AQ,$CG974+6),"")</f>
      </c>
      <c r="AY974">
        <f>IF($CH974&gt;=7,INDEX($AQ:$AQ,$CG974+7),"")</f>
      </c>
      <c r="AZ974">
        <f>IF($CH974&gt;=8,INDEX($AQ:$AQ,$CG974+8),"")</f>
      </c>
      <c r="BA974">
        <f>IF($CH974&gt;=9,INDEX($AQ:$AQ,$CG974+9),"")</f>
      </c>
      <c r="BB974">
        <f>IF($CH974&gt;=10,INDEX($AQ:$AQ,$CG974+10),"")</f>
      </c>
      <c r="BC974">
        <f>IF($CH974&gt;=11,INDEX($AQ:$AQ,$CG974+11),"")</f>
      </c>
      <c r="BD974">
        <f>IF($CH974&gt;=12,INDEX($AQ:$AQ,$CG974+12),"")</f>
      </c>
      <c r="BE974">
        <f>IF($CH974&gt;=13,INDEX($AQ:$AQ,$CG974+13),"")</f>
      </c>
      <c r="BF974">
        <f>IF($CH974&gt;=14,INDEX($AQ:$AQ,$CG974+14),"")</f>
      </c>
      <c r="BG974">
        <f>IF($CH974&gt;=15,INDEX($AQ:$AQ,$CG974+15),"")</f>
      </c>
      <c r="BH974">
        <f>IF($CH974&gt;=16,INDEX($AQ:$AQ,$CG974+16),"")</f>
      </c>
      <c r="BI974">
        <f>IF($CH974&gt;=17,INDEX($AQ:$AQ,$CG974+17),"")</f>
      </c>
      <c r="BJ974">
        <f>IF($CH974&gt;=18,INDEX($AQ:$AQ,$CG974+18),"")</f>
      </c>
      <c r="BK974">
        <f>IF($CH974&gt;=19,INDEX($AQ:$AQ,$CG974+19),"")</f>
      </c>
      <c r="BL974">
        <f>IF($CH974&gt;=20,INDEX($AQ:$AQ,$CG974+20),"")</f>
      </c>
      <c r="BM974">
        <f>IF($CH974&gt;=21,INDEX($AQ:$AQ,$CG974+21),"")</f>
      </c>
      <c r="BN974">
        <f>IF($CH974&gt;=22,INDEX($AQ:$AQ,$CG974+22),"")</f>
      </c>
      <c r="BO974">
        <f>IF($CH974&gt;=23,INDEX($AQ:$AQ,$CG974+23),"")</f>
      </c>
      <c r="BP974">
        <f>IF($CH974&gt;=24,INDEX($AQ:$AQ,$CG974+24),"")</f>
      </c>
      <c r="BQ974">
        <f>IF($CH974&gt;=25,INDEX($AQ:$AQ,$CG974+25),"")</f>
      </c>
      <c r="BR974">
        <f>IF($CH974&gt;=26,INDEX($AQ:$AQ,$CG974+26),"")</f>
      </c>
      <c r="BS974">
        <f>IF($CH974&gt;=27,INDEX($AQ:$AQ,$CG974+27),"")</f>
      </c>
      <c r="BT974">
        <f>IF($CH974&gt;=28,INDEX($AQ:$AQ,$CG974+28),"")</f>
      </c>
      <c r="BU974">
        <f>IF($CH974&gt;=29,INDEX($AQ:$AQ,$CG974+29),"")</f>
      </c>
      <c r="BV974">
        <f>IF($CH974&gt;=30,INDEX($AQ:$AQ,$CG974+30),"")</f>
      </c>
      <c r="BW974">
        <f>IF($CH974&gt;=31,INDEX($AQ:$AQ,$CG974+31),"")</f>
      </c>
      <c r="BX974">
        <f>IF($CH974&gt;=32,INDEX($AQ:$AQ,$CG974+32),"")</f>
      </c>
      <c r="BY974">
        <f>IF($CH974&gt;=33,INDEX($AQ:$AQ,$CG974+33),"")</f>
      </c>
      <c r="BZ974">
        <f>IF($CH974&gt;=34,INDEX($AQ:$AQ,$CG974+34),"")</f>
      </c>
      <c r="CA974">
        <f>IF($CH974&gt;=35,INDEX($AQ:$AQ,$CG974+35),"")</f>
      </c>
      <c r="CB974">
        <f>IF($CH974&gt;=36,INDEX($AQ:$AQ,$CG974+36),"")</f>
      </c>
      <c r="CC974">
        <f>IF($CH974&gt;=37,INDEX($AQ:$AQ,$CG974+37),"")</f>
      </c>
      <c r="CD974">
        <f>IF($CH974&gt;=38,INDEX($AQ:$AQ,$CG974+38),"")</f>
      </c>
      <c r="CE974">
        <f>IF($CH974&gt;=39,INDEX($AQ:$AQ,$CG974+39),"")</f>
      </c>
      <c r="CF974">
        <f>IF($CH974&gt;=40,INDEX($AQ:$AQ,$CG974+40),"")</f>
      </c>
      <c r="CG974">
        <f>IFERROR(MATCH($AP974,$AQ$2:$AQ$134,0)+1,0)</f>
      </c>
      <c r="CH974">
        <f>IFERROR(INDEX($AR$2:$AR$134,MATCH($AP974,$AQ$2:$AQ$134,0)),0)</f>
      </c>
      <c r="CI974">
        <f>IFERROR(LEFT($L974,FIND(" - ",$L974)-1),$L974)</f>
      </c>
      <c r="CL974">
        <f>IF($DG974&gt;=1,INDEX($CJ:$CJ,$DF974+1),"")</f>
      </c>
      <c r="CM974">
        <f>IF($DG974&gt;=2,INDEX($CJ:$CJ,$DF974+2),"")</f>
      </c>
      <c r="CN974">
        <f>IF($DG974&gt;=3,INDEX($CJ:$CJ,$DF974+3),"")</f>
      </c>
      <c r="CO974">
        <f>IF($DG974&gt;=4,INDEX($CJ:$CJ,$DF974+4),"")</f>
      </c>
      <c r="CP974">
        <f>IF($DG974&gt;=5,INDEX($CJ:$CJ,$DF974+5),"")</f>
      </c>
      <c r="CQ974">
        <f>IF($DG974&gt;=6,INDEX($CJ:$CJ,$DF974+6),"")</f>
      </c>
      <c r="CR974">
        <f>IF($DG974&gt;=7,INDEX($CJ:$CJ,$DF974+7),"")</f>
      </c>
      <c r="CS974">
        <f>IF($DG974&gt;=8,INDEX($CJ:$CJ,$DF974+8),"")</f>
      </c>
      <c r="CT974">
        <f>IF($DG974&gt;=9,INDEX($CJ:$CJ,$DF974+9),"")</f>
      </c>
      <c r="CU974">
        <f>IF($DG974&gt;=10,INDEX($CJ:$CJ,$DF974+10),"")</f>
      </c>
      <c r="CV974">
        <f>IF($DG974&gt;=11,INDEX($CJ:$CJ,$DF974+11),"")</f>
      </c>
      <c r="CW974">
        <f>IF($DG974&gt;=12,INDEX($CJ:$CJ,$DF974+12),"")</f>
      </c>
      <c r="CX974">
        <f>IF($DG974&gt;=13,INDEX($CJ:$CJ,$DF974+13),"")</f>
      </c>
      <c r="CY974">
        <f>IF($DG974&gt;=14,INDEX($CJ:$CJ,$DF974+14),"")</f>
      </c>
      <c r="CZ974">
        <f>IF($DG974&gt;=15,INDEX($CJ:$CJ,$DF974+15),"")</f>
      </c>
      <c r="DA974">
        <f>IF($DG974&gt;=16,INDEX($CJ:$CJ,$DF974+16),"")</f>
      </c>
      <c r="DB974">
        <f>IF($DG974&gt;=17,INDEX($CJ:$CJ,$DF974+17),"")</f>
      </c>
      <c r="DC974">
        <f>IF($DG974&gt;=18,INDEX($CJ:$CJ,$DF974+18),"")</f>
      </c>
      <c r="DD974">
        <f>IF($DG974&gt;=19,INDEX($CJ:$CJ,$DF974+19),"")</f>
      </c>
      <c r="DE974">
        <f>IF($DG974&gt;=20,INDEX($CJ:$CJ,$DF974+20),"")</f>
      </c>
      <c r="DF974">
        <f>IFERROR(MATCH($CI974,$CJ$2:$CJ$263,0)+1,0)</f>
      </c>
      <c r="DG974">
        <f>IFERROR(INDEX($CK$2:$CK$263,MATCH($CI974,$CJ$2:$CJ$263,0)),0)</f>
      </c>
      <c r="DH974">
        <f>IFERROR(INDEX($AO:$AO,MATCH($N974,$AN:$AN,0))&amp;"","")</f>
      </c>
      <c r="DL974">
        <f>IF($GO974&gt;=1,INDEX($DI:$DI,$GN974+1),"")</f>
      </c>
      <c r="DM974">
        <f>IF($GO974&gt;=2,INDEX($DI:$DI,$GN974+2),"")</f>
      </c>
      <c r="DN974">
        <f>IF($GO974&gt;=3,INDEX($DI:$DI,$GN974+3),"")</f>
      </c>
      <c r="DO974">
        <f>IF($GO974&gt;=4,INDEX($DI:$DI,$GN974+4),"")</f>
      </c>
      <c r="DP974">
        <f>IF($GO974&gt;=5,INDEX($DI:$DI,$GN974+5),"")</f>
      </c>
      <c r="DQ974">
        <f>IF($GO974&gt;=6,INDEX($DI:$DI,$GN974+6),"")</f>
      </c>
      <c r="DR974">
        <f>IF($GO974&gt;=7,INDEX($DI:$DI,$GN974+7),"")</f>
      </c>
      <c r="DS974">
        <f>IF($GO974&gt;=8,INDEX($DI:$DI,$GN974+8),"")</f>
      </c>
      <c r="DT974">
        <f>IF($GO974&gt;=9,INDEX($DI:$DI,$GN974+9),"")</f>
      </c>
      <c r="DU974">
        <f>IF($GO974&gt;=10,INDEX($DI:$DI,$GN974+10),"")</f>
      </c>
      <c r="DV974">
        <f>IF($GO974&gt;=11,INDEX($DI:$DI,$GN974+11),"")</f>
      </c>
      <c r="DW974">
        <f>IF($GO974&gt;=12,INDEX($DI:$DI,$GN974+12),"")</f>
      </c>
      <c r="DX974">
        <f>IF($GO974&gt;=13,INDEX($DI:$DI,$GN974+13),"")</f>
      </c>
      <c r="DY974">
        <f>IF($GO974&gt;=14,INDEX($DI:$DI,$GN974+14),"")</f>
      </c>
      <c r="DZ974">
        <f>IF($GO974&gt;=15,INDEX($DI:$DI,$GN974+15),"")</f>
      </c>
      <c r="EA974">
        <f>IF($GO974&gt;=16,INDEX($DI:$DI,$GN974+16),"")</f>
      </c>
      <c r="EB974">
        <f>IF($GO974&gt;=17,INDEX($DI:$DI,$GN974+17),"")</f>
      </c>
      <c r="EC974">
        <f>IF($GO974&gt;=18,INDEX($DI:$DI,$GN974+18),"")</f>
      </c>
      <c r="ED974">
        <f>IF($GO974&gt;=19,INDEX($DI:$DI,$GN974+19),"")</f>
      </c>
      <c r="EE974">
        <f>IF($GO974&gt;=20,INDEX($DI:$DI,$GN974+20),"")</f>
      </c>
      <c r="EF974">
        <f>IF($GO974&gt;=21,INDEX($DI:$DI,$GN974+21),"")</f>
      </c>
      <c r="EG974">
        <f>IF($GO974&gt;=22,INDEX($DI:$DI,$GN974+22),"")</f>
      </c>
      <c r="EH974">
        <f>IF($GO974&gt;=23,INDEX($DI:$DI,$GN974+23),"")</f>
      </c>
      <c r="EI974">
        <f>IF($GO974&gt;=24,INDEX($DI:$DI,$GN974+24),"")</f>
      </c>
      <c r="EJ974">
        <f>IF($GO974&gt;=25,INDEX($DI:$DI,$GN974+25),"")</f>
      </c>
      <c r="EK974">
        <f>IF($GO974&gt;=26,INDEX($DI:$DI,$GN974+26),"")</f>
      </c>
      <c r="EL974">
        <f>IF($GO974&gt;=27,INDEX($DI:$DI,$GN974+27),"")</f>
      </c>
      <c r="EM974">
        <f>IF($GO974&gt;=28,INDEX($DI:$DI,$GN974+28),"")</f>
      </c>
      <c r="EN974">
        <f>IF($GO974&gt;=29,INDEX($DI:$DI,$GN974+29),"")</f>
      </c>
      <c r="EO974">
        <f>IF($GO974&gt;=30,INDEX($DI:$DI,$GN974+30),"")</f>
      </c>
      <c r="EP974">
        <f>IF($GO974&gt;=31,INDEX($DI:$DI,$GN974+31),"")</f>
      </c>
      <c r="EQ974">
        <f>IF($GO974&gt;=32,INDEX($DI:$DI,$GN974+32),"")</f>
      </c>
      <c r="ER974">
        <f>IF($GO974&gt;=33,INDEX($DI:$DI,$GN974+33),"")</f>
      </c>
      <c r="ES974">
        <f>IF($GO974&gt;=34,INDEX($DI:$DI,$GN974+34),"")</f>
      </c>
      <c r="ET974">
        <f>IF($GO974&gt;=35,INDEX($DI:$DI,$GN974+35),"")</f>
      </c>
      <c r="EU974">
        <f>IF($GO974&gt;=36,INDEX($DI:$DI,$GN974+36),"")</f>
      </c>
      <c r="EV974">
        <f>IF($GO974&gt;=37,INDEX($DI:$DI,$GN974+37),"")</f>
      </c>
      <c r="EW974">
        <f>IF($GO974&gt;=38,INDEX($DI:$DI,$GN974+38),"")</f>
      </c>
      <c r="EX974">
        <f>IF($GO974&gt;=39,INDEX($DI:$DI,$GN974+39),"")</f>
      </c>
      <c r="EY974">
        <f>IF($GO974&gt;=40,INDEX($DI:$DI,$GN974+40),"")</f>
      </c>
      <c r="EZ974">
        <f>IF($GO974&gt;=1,INDEX($DJ:$DJ,$GN974+1),"")</f>
      </c>
      <c r="FA974">
        <f>IF($GO974&gt;=2,INDEX($DJ:$DJ,$GN974+2),"")</f>
      </c>
      <c r="FB974">
        <f>IF($GO974&gt;=3,INDEX($DJ:$DJ,$GN974+3),"")</f>
      </c>
      <c r="FC974">
        <f>IF($GO974&gt;=4,INDEX($DJ:$DJ,$GN974+4),"")</f>
      </c>
      <c r="FD974">
        <f>IF($GO974&gt;=5,INDEX($DJ:$DJ,$GN974+5),"")</f>
      </c>
      <c r="FE974">
        <f>IF($GO974&gt;=6,INDEX($DJ:$DJ,$GN974+6),"")</f>
      </c>
      <c r="FF974">
        <f>IF($GO974&gt;=7,INDEX($DJ:$DJ,$GN974+7),"")</f>
      </c>
      <c r="FG974">
        <f>IF($GO974&gt;=8,INDEX($DJ:$DJ,$GN974+8),"")</f>
      </c>
      <c r="FH974">
        <f>IF($GO974&gt;=9,INDEX($DJ:$DJ,$GN974+9),"")</f>
      </c>
      <c r="FI974">
        <f>IF($GO974&gt;=10,INDEX($DJ:$DJ,$GN974+10),"")</f>
      </c>
      <c r="FJ974">
        <f>IF($GO974&gt;=11,INDEX($DJ:$DJ,$GN974+11),"")</f>
      </c>
      <c r="FK974">
        <f>IF($GO974&gt;=12,INDEX($DJ:$DJ,$GN974+12),"")</f>
      </c>
      <c r="FL974">
        <f>IF($GO974&gt;=13,INDEX($DJ:$DJ,$GN974+13),"")</f>
      </c>
      <c r="FM974">
        <f>IF($GO974&gt;=14,INDEX($DJ:$DJ,$GN974+14),"")</f>
      </c>
      <c r="FN974">
        <f>IF($GO974&gt;=15,INDEX($DJ:$DJ,$GN974+15),"")</f>
      </c>
      <c r="FO974">
        <f>IF($GO974&gt;=16,INDEX($DJ:$DJ,$GN974+16),"")</f>
      </c>
      <c r="FP974">
        <f>IF($GO974&gt;=17,INDEX($DJ:$DJ,$GN974+17),"")</f>
      </c>
      <c r="FQ974">
        <f>IF($GO974&gt;=18,INDEX($DJ:$DJ,$GN974+18),"")</f>
      </c>
      <c r="FR974">
        <f>IF($GO974&gt;=19,INDEX($DJ:$DJ,$GN974+19),"")</f>
      </c>
      <c r="FS974">
        <f>IF($GO974&gt;=20,INDEX($DJ:$DJ,$GN974+20),"")</f>
      </c>
      <c r="FT974">
        <f>IF($GO974&gt;=21,INDEX($DJ:$DJ,$GN974+21),"")</f>
      </c>
      <c r="FU974">
        <f>IF($GO974&gt;=22,INDEX($DJ:$DJ,$GN974+22),"")</f>
      </c>
      <c r="FV974">
        <f>IF($GO974&gt;=23,INDEX($DJ:$DJ,$GN974+23),"")</f>
      </c>
      <c r="FW974">
        <f>IF($GO974&gt;=24,INDEX($DJ:$DJ,$GN974+24),"")</f>
      </c>
      <c r="FX974">
        <f>IF($GO974&gt;=25,INDEX($DJ:$DJ,$GN974+25),"")</f>
      </c>
      <c r="FY974">
        <f>IF($GO974&gt;=26,INDEX($DJ:$DJ,$GN974+26),"")</f>
      </c>
      <c r="FZ974">
        <f>IF($GO974&gt;=27,INDEX($DJ:$DJ,$GN974+27),"")</f>
      </c>
      <c r="GA974">
        <f>IF($GO974&gt;=28,INDEX($DJ:$DJ,$GN974+28),"")</f>
      </c>
      <c r="GB974">
        <f>IF($GO974&gt;=29,INDEX($DJ:$DJ,$GN974+29),"")</f>
      </c>
      <c r="GC974">
        <f>IF($GO974&gt;=30,INDEX($DJ:$DJ,$GN974+30),"")</f>
      </c>
      <c r="GD974">
        <f>IF($GO974&gt;=31,INDEX($DJ:$DJ,$GN974+31),"")</f>
      </c>
      <c r="GE974">
        <f>IF($GO974&gt;=32,INDEX($DJ:$DJ,$GN974+32),"")</f>
      </c>
      <c r="GF974">
        <f>IF($GO974&gt;=33,INDEX($DJ:$DJ,$GN974+33),"")</f>
      </c>
      <c r="GG974">
        <f>IF($GO974&gt;=34,INDEX($DJ:$DJ,$GN974+34),"")</f>
      </c>
      <c r="GH974">
        <f>IF($GO974&gt;=35,INDEX($DJ:$DJ,$GN974+35),"")</f>
      </c>
      <c r="GI974">
        <f>IF($GO974&gt;=36,INDEX($DJ:$DJ,$GN974+36),"")</f>
      </c>
      <c r="GJ974">
        <f>IF($GO974&gt;=37,INDEX($DJ:$DJ,$GN974+37),"")</f>
      </c>
      <c r="GK974">
        <f>IF($GO974&gt;=38,INDEX($DJ:$DJ,$GN974+38),"")</f>
      </c>
      <c r="GL974">
        <f>IF($GO974&gt;=39,INDEX($DJ:$DJ,$GN974+39),"")</f>
      </c>
      <c r="GM974">
        <f>IF($GO974&gt;=40,INDEX($DJ:$DJ,$GN974+40),"")</f>
      </c>
      <c r="GN974">
        <f>IFERROR(MATCH($DH974,$DI$2:$DI$148,0)+1,0)</f>
      </c>
      <c r="GO974">
        <f>IFERROR(INDEX($DK$2:$DK$148,MATCH($DH974,$DI$2:$DI$148,0)),0)</f>
      </c>
      <c r="GP974">
        <f>IFERROR(MATCH($Y974,$DL$974:$EY$974,0),0)</f>
      </c>
      <c r="GQ974">
        <f>IF($GP974&gt;0,INDEX($EZ$974:$GM$974,$GP974),"")</f>
      </c>
      <c r="GT974">
        <f>IF($JC974&gt;=1,INDEX($GR:$GR,$JB974+1),"")</f>
      </c>
      <c r="GU974">
        <f>IF($JC974&gt;=2,INDEX($GR:$GR,$JB974+2),"")</f>
      </c>
      <c r="GV974">
        <f>IF($JC974&gt;=3,INDEX($GR:$GR,$JB974+3),"")</f>
      </c>
      <c r="GW974">
        <f>IF($JC974&gt;=4,INDEX($GR:$GR,$JB974+4),"")</f>
      </c>
      <c r="GX974">
        <f>IF($JC974&gt;=5,INDEX($GR:$GR,$JB974+5),"")</f>
      </c>
      <c r="GY974">
        <f>IF($JC974&gt;=6,INDEX($GR:$GR,$JB974+6),"")</f>
      </c>
      <c r="GZ974">
        <f>IF($JC974&gt;=7,INDEX($GR:$GR,$JB974+7),"")</f>
      </c>
      <c r="HA974">
        <f>IF($JC974&gt;=8,INDEX($GR:$GR,$JB974+8),"")</f>
      </c>
      <c r="HB974">
        <f>IF($JC974&gt;=9,INDEX($GR:$GR,$JB974+9),"")</f>
      </c>
      <c r="HC974">
        <f>IF($JC974&gt;=10,INDEX($GR:$GR,$JB974+10),"")</f>
      </c>
      <c r="HD974">
        <f>IF($JC974&gt;=11,INDEX($GR:$GR,$JB974+11),"")</f>
      </c>
      <c r="HE974">
        <f>IF($JC974&gt;=12,INDEX($GR:$GR,$JB974+12),"")</f>
      </c>
      <c r="HF974">
        <f>IF($JC974&gt;=13,INDEX($GR:$GR,$JB974+13),"")</f>
      </c>
      <c r="HG974">
        <f>IF($JC974&gt;=14,INDEX($GR:$GR,$JB974+14),"")</f>
      </c>
      <c r="HH974">
        <f>IF($JC974&gt;=15,INDEX($GR:$GR,$JB974+15),"")</f>
      </c>
      <c r="HI974">
        <f>IF($JC974&gt;=16,INDEX($GR:$GR,$JB974+16),"")</f>
      </c>
      <c r="HJ974">
        <f>IF($JC974&gt;=17,INDEX($GR:$GR,$JB974+17),"")</f>
      </c>
      <c r="HK974">
        <f>IF($JC974&gt;=18,INDEX($GR:$GR,$JB974+18),"")</f>
      </c>
      <c r="HL974">
        <f>IF($JC974&gt;=19,INDEX($GR:$GR,$JB974+19),"")</f>
      </c>
      <c r="HM974">
        <f>IF($JC974&gt;=20,INDEX($GR:$GR,$JB974+20),"")</f>
      </c>
      <c r="HN974">
        <f>IF($JC974&gt;=21,INDEX($GR:$GR,$JB974+21),"")</f>
      </c>
      <c r="HO974">
        <f>IF($JC974&gt;=22,INDEX($GR:$GR,$JB974+22),"")</f>
      </c>
      <c r="HP974">
        <f>IF($JC974&gt;=23,INDEX($GR:$GR,$JB974+23),"")</f>
      </c>
      <c r="HQ974">
        <f>IF($JC974&gt;=24,INDEX($GR:$GR,$JB974+24),"")</f>
      </c>
      <c r="HR974">
        <f>IF($JC974&gt;=25,INDEX($GR:$GR,$JB974+25),"")</f>
      </c>
      <c r="HS974">
        <f>IF($JC974&gt;=26,INDEX($GR:$GR,$JB974+26),"")</f>
      </c>
      <c r="HT974">
        <f>IF($JC974&gt;=27,INDEX($GR:$GR,$JB974+27),"")</f>
      </c>
      <c r="HU974">
        <f>IF($JC974&gt;=28,INDEX($GR:$GR,$JB974+28),"")</f>
      </c>
      <c r="HV974">
        <f>IF($JC974&gt;=29,INDEX($GR:$GR,$JB974+29),"")</f>
      </c>
      <c r="HW974">
        <f>IF($JC974&gt;=30,INDEX($GR:$GR,$JB974+30),"")</f>
      </c>
      <c r="HX974">
        <f>IF($JC974&gt;=31,INDEX($GR:$GR,$JB974+31),"")</f>
      </c>
      <c r="HY974">
        <f>IF($JC974&gt;=32,INDEX($GR:$GR,$JB974+32),"")</f>
      </c>
      <c r="HZ974">
        <f>IF($JC974&gt;=33,INDEX($GR:$GR,$JB974+33),"")</f>
      </c>
      <c r="IA974">
        <f>IF($JC974&gt;=34,INDEX($GR:$GR,$JB974+34),"")</f>
      </c>
      <c r="IB974">
        <f>IF($JC974&gt;=35,INDEX($GR:$GR,$JB974+35),"")</f>
      </c>
      <c r="IC974">
        <f>IF($JC974&gt;=36,INDEX($GR:$GR,$JB974+36),"")</f>
      </c>
      <c r="ID974">
        <f>IF($JC974&gt;=37,INDEX($GR:$GR,$JB974+37),"")</f>
      </c>
      <c r="IE974">
        <f>IF($JC974&gt;=38,INDEX($GR:$GR,$JB974+38),"")</f>
      </c>
      <c r="IF974">
        <f>IF($JC974&gt;=39,INDEX($GR:$GR,$JB974+39),"")</f>
      </c>
      <c r="IG974">
        <f>IF($JC974&gt;=40,INDEX($GR:$GR,$JB974+40),"")</f>
      </c>
      <c r="IH974">
        <f>IF($JC974&gt;=41,INDEX($GR:$GR,$JB974+41),"")</f>
      </c>
      <c r="II974">
        <f>IF($JC974&gt;=42,INDEX($GR:$GR,$JB974+42),"")</f>
      </c>
      <c r="IJ974">
        <f>IF($JC974&gt;=43,INDEX($GR:$GR,$JB974+43),"")</f>
      </c>
      <c r="IK974">
        <f>IF($JC974&gt;=44,INDEX($GR:$GR,$JB974+44),"")</f>
      </c>
      <c r="IL974">
        <f>IF($JC974&gt;=45,INDEX($GR:$GR,$JB974+45),"")</f>
      </c>
      <c r="IM974">
        <f>IF($JC974&gt;=46,INDEX($GR:$GR,$JB974+46),"")</f>
      </c>
      <c r="IN974">
        <f>IF($JC974&gt;=47,INDEX($GR:$GR,$JB974+47),"")</f>
      </c>
      <c r="IO974">
        <f>IF($JC974&gt;=48,INDEX($GR:$GR,$JB974+48),"")</f>
      </c>
      <c r="IP974">
        <f>IF($JC974&gt;=49,INDEX($GR:$GR,$JB974+49),"")</f>
      </c>
      <c r="IQ974">
        <f>IF($JC974&gt;=50,INDEX($GR:$GR,$JB974+50),"")</f>
      </c>
      <c r="IR974">
        <f>IF($JC974&gt;=51,INDEX($GR:$GR,$JB974+51),"")</f>
      </c>
      <c r="IS974">
        <f>IF($JC974&gt;=52,INDEX($GR:$GR,$JB974+52),"")</f>
      </c>
      <c r="IT974">
        <f>IF($JC974&gt;=53,INDEX($GR:$GR,$JB974+53),"")</f>
      </c>
      <c r="IU974">
        <f>IF($JC974&gt;=54,INDEX($GR:$GR,$JB974+54),"")</f>
      </c>
      <c r="IV974">
        <f>IF($JC974&gt;=55,INDEX($GR:$GR,$JB974+55),"")</f>
      </c>
      <c r="IW974">
        <f>IF($JC974&gt;=56,INDEX($GR:$GR,$JB974+56),"")</f>
      </c>
      <c r="IX974">
        <f>IF($JC974&gt;=57,INDEX($GR:$GR,$JB974+57),"")</f>
      </c>
      <c r="IY974">
        <f>IF($JC974&gt;=58,INDEX($GR:$GR,$JB974+58),"")</f>
      </c>
      <c r="IZ974">
        <f>IF($JC974&gt;=59,INDEX($GR:$GR,$JB974+59),"")</f>
      </c>
      <c r="JA974">
        <f>IF($JC974&gt;=60,INDEX($GR:$GR,$JB974+60),"")</f>
      </c>
      <c r="JB974">
        <f>IFERROR(MATCH($GQ974,$GR$2:$GR$324,0)+1,0)</f>
      </c>
      <c r="JC974">
        <f>IFERROR(INDEX($GS$2:$GS$324,MATCH($GQ974,$GR$2:$GR$324,0)),0)</f>
      </c>
      <c r="JD974" t="s">
        <v>40</v>
      </c>
      <c r="JE974" t="s">
        <v>40</v>
      </c>
    </row>
    <row r="975" spans="1:265" x14ac:dyDescent="0.25">
      <c r="Q975">
        <f>IF(OR($T975="",$P975=""),"",IFERROR($T975/$P975,0))</f>
      </c>
      <c r="R975">
        <f>IF($T975="","",
SUM($S975,$U975,$Z975,$V975,$X975)*
(1-IF($AA975="",0,VALUE($AA975)/100)))</f>
      </c>
      <c r="S975">
        <f>IF($T975="","",$T975)</f>
      </c>
      <c r="U975">
        <f>IF($T975="","",
IF($N975="","",
IF(ISNUMBER(SEARCH("exempt",LOWER($N975))),0,
$T975*(VALUE(SUBSTITUTE($N975,"%",""))/100))))</f>
      </c>
      <c r="AB975">
        <f>IFERROR(IF(FIND(" - ",$K975)&gt;0,MID($K975,FIND(" - ",$K975)+3,LEN($K975)),""),"")</f>
      </c>
      <c r="AK975" t="s">
        <v>1562</v>
      </c>
      <c r="AP975">
        <f>IFERROR(LEFT($K975,FIND(" - ",$K975)-1),$K975)</f>
      </c>
      <c r="AS975">
        <f>IF($CH975&gt;=1,INDEX($AQ:$AQ,$CG975+1),"")</f>
      </c>
      <c r="AT975">
        <f>IF($CH975&gt;=2,INDEX($AQ:$AQ,$CG975+2),"")</f>
      </c>
      <c r="AU975">
        <f>IF($CH975&gt;=3,INDEX($AQ:$AQ,$CG975+3),"")</f>
      </c>
      <c r="AV975">
        <f>IF($CH975&gt;=4,INDEX($AQ:$AQ,$CG975+4),"")</f>
      </c>
      <c r="AW975">
        <f>IF($CH975&gt;=5,INDEX($AQ:$AQ,$CG975+5),"")</f>
      </c>
      <c r="AX975">
        <f>IF($CH975&gt;=6,INDEX($AQ:$AQ,$CG975+6),"")</f>
      </c>
      <c r="AY975">
        <f>IF($CH975&gt;=7,INDEX($AQ:$AQ,$CG975+7),"")</f>
      </c>
      <c r="AZ975">
        <f>IF($CH975&gt;=8,INDEX($AQ:$AQ,$CG975+8),"")</f>
      </c>
      <c r="BA975">
        <f>IF($CH975&gt;=9,INDEX($AQ:$AQ,$CG975+9),"")</f>
      </c>
      <c r="BB975">
        <f>IF($CH975&gt;=10,INDEX($AQ:$AQ,$CG975+10),"")</f>
      </c>
      <c r="BC975">
        <f>IF($CH975&gt;=11,INDEX($AQ:$AQ,$CG975+11),"")</f>
      </c>
      <c r="BD975">
        <f>IF($CH975&gt;=12,INDEX($AQ:$AQ,$CG975+12),"")</f>
      </c>
      <c r="BE975">
        <f>IF($CH975&gt;=13,INDEX($AQ:$AQ,$CG975+13),"")</f>
      </c>
      <c r="BF975">
        <f>IF($CH975&gt;=14,INDEX($AQ:$AQ,$CG975+14),"")</f>
      </c>
      <c r="BG975">
        <f>IF($CH975&gt;=15,INDEX($AQ:$AQ,$CG975+15),"")</f>
      </c>
      <c r="BH975">
        <f>IF($CH975&gt;=16,INDEX($AQ:$AQ,$CG975+16),"")</f>
      </c>
      <c r="BI975">
        <f>IF($CH975&gt;=17,INDEX($AQ:$AQ,$CG975+17),"")</f>
      </c>
      <c r="BJ975">
        <f>IF($CH975&gt;=18,INDEX($AQ:$AQ,$CG975+18),"")</f>
      </c>
      <c r="BK975">
        <f>IF($CH975&gt;=19,INDEX($AQ:$AQ,$CG975+19),"")</f>
      </c>
      <c r="BL975">
        <f>IF($CH975&gt;=20,INDEX($AQ:$AQ,$CG975+20),"")</f>
      </c>
      <c r="BM975">
        <f>IF($CH975&gt;=21,INDEX($AQ:$AQ,$CG975+21),"")</f>
      </c>
      <c r="BN975">
        <f>IF($CH975&gt;=22,INDEX($AQ:$AQ,$CG975+22),"")</f>
      </c>
      <c r="BO975">
        <f>IF($CH975&gt;=23,INDEX($AQ:$AQ,$CG975+23),"")</f>
      </c>
      <c r="BP975">
        <f>IF($CH975&gt;=24,INDEX($AQ:$AQ,$CG975+24),"")</f>
      </c>
      <c r="BQ975">
        <f>IF($CH975&gt;=25,INDEX($AQ:$AQ,$CG975+25),"")</f>
      </c>
      <c r="BR975">
        <f>IF($CH975&gt;=26,INDEX($AQ:$AQ,$CG975+26),"")</f>
      </c>
      <c r="BS975">
        <f>IF($CH975&gt;=27,INDEX($AQ:$AQ,$CG975+27),"")</f>
      </c>
      <c r="BT975">
        <f>IF($CH975&gt;=28,INDEX($AQ:$AQ,$CG975+28),"")</f>
      </c>
      <c r="BU975">
        <f>IF($CH975&gt;=29,INDEX($AQ:$AQ,$CG975+29),"")</f>
      </c>
      <c r="BV975">
        <f>IF($CH975&gt;=30,INDEX($AQ:$AQ,$CG975+30),"")</f>
      </c>
      <c r="BW975">
        <f>IF($CH975&gt;=31,INDEX($AQ:$AQ,$CG975+31),"")</f>
      </c>
      <c r="BX975">
        <f>IF($CH975&gt;=32,INDEX($AQ:$AQ,$CG975+32),"")</f>
      </c>
      <c r="BY975">
        <f>IF($CH975&gt;=33,INDEX($AQ:$AQ,$CG975+33),"")</f>
      </c>
      <c r="BZ975">
        <f>IF($CH975&gt;=34,INDEX($AQ:$AQ,$CG975+34),"")</f>
      </c>
      <c r="CA975">
        <f>IF($CH975&gt;=35,INDEX($AQ:$AQ,$CG975+35),"")</f>
      </c>
      <c r="CB975">
        <f>IF($CH975&gt;=36,INDEX($AQ:$AQ,$CG975+36),"")</f>
      </c>
      <c r="CC975">
        <f>IF($CH975&gt;=37,INDEX($AQ:$AQ,$CG975+37),"")</f>
      </c>
      <c r="CD975">
        <f>IF($CH975&gt;=38,INDEX($AQ:$AQ,$CG975+38),"")</f>
      </c>
      <c r="CE975">
        <f>IF($CH975&gt;=39,INDEX($AQ:$AQ,$CG975+39),"")</f>
      </c>
      <c r="CF975">
        <f>IF($CH975&gt;=40,INDEX($AQ:$AQ,$CG975+40),"")</f>
      </c>
      <c r="CG975">
        <f>IFERROR(MATCH($AP975,$AQ$2:$AQ$134,0)+1,0)</f>
      </c>
      <c r="CH975">
        <f>IFERROR(INDEX($AR$2:$AR$134,MATCH($AP975,$AQ$2:$AQ$134,0)),0)</f>
      </c>
      <c r="CI975">
        <f>IFERROR(LEFT($L975,FIND(" - ",$L975)-1),$L975)</f>
      </c>
      <c r="CL975">
        <f>IF($DG975&gt;=1,INDEX($CJ:$CJ,$DF975+1),"")</f>
      </c>
      <c r="CM975">
        <f>IF($DG975&gt;=2,INDEX($CJ:$CJ,$DF975+2),"")</f>
      </c>
      <c r="CN975">
        <f>IF($DG975&gt;=3,INDEX($CJ:$CJ,$DF975+3),"")</f>
      </c>
      <c r="CO975">
        <f>IF($DG975&gt;=4,INDEX($CJ:$CJ,$DF975+4),"")</f>
      </c>
      <c r="CP975">
        <f>IF($DG975&gt;=5,INDEX($CJ:$CJ,$DF975+5),"")</f>
      </c>
      <c r="CQ975">
        <f>IF($DG975&gt;=6,INDEX($CJ:$CJ,$DF975+6),"")</f>
      </c>
      <c r="CR975">
        <f>IF($DG975&gt;=7,INDEX($CJ:$CJ,$DF975+7),"")</f>
      </c>
      <c r="CS975">
        <f>IF($DG975&gt;=8,INDEX($CJ:$CJ,$DF975+8),"")</f>
      </c>
      <c r="CT975">
        <f>IF($DG975&gt;=9,INDEX($CJ:$CJ,$DF975+9),"")</f>
      </c>
      <c r="CU975">
        <f>IF($DG975&gt;=10,INDEX($CJ:$CJ,$DF975+10),"")</f>
      </c>
      <c r="CV975">
        <f>IF($DG975&gt;=11,INDEX($CJ:$CJ,$DF975+11),"")</f>
      </c>
      <c r="CW975">
        <f>IF($DG975&gt;=12,INDEX($CJ:$CJ,$DF975+12),"")</f>
      </c>
      <c r="CX975">
        <f>IF($DG975&gt;=13,INDEX($CJ:$CJ,$DF975+13),"")</f>
      </c>
      <c r="CY975">
        <f>IF($DG975&gt;=14,INDEX($CJ:$CJ,$DF975+14),"")</f>
      </c>
      <c r="CZ975">
        <f>IF($DG975&gt;=15,INDEX($CJ:$CJ,$DF975+15),"")</f>
      </c>
      <c r="DA975">
        <f>IF($DG975&gt;=16,INDEX($CJ:$CJ,$DF975+16),"")</f>
      </c>
      <c r="DB975">
        <f>IF($DG975&gt;=17,INDEX($CJ:$CJ,$DF975+17),"")</f>
      </c>
      <c r="DC975">
        <f>IF($DG975&gt;=18,INDEX($CJ:$CJ,$DF975+18),"")</f>
      </c>
      <c r="DD975">
        <f>IF($DG975&gt;=19,INDEX($CJ:$CJ,$DF975+19),"")</f>
      </c>
      <c r="DE975">
        <f>IF($DG975&gt;=20,INDEX($CJ:$CJ,$DF975+20),"")</f>
      </c>
      <c r="DF975">
        <f>IFERROR(MATCH($CI975,$CJ$2:$CJ$263,0)+1,0)</f>
      </c>
      <c r="DG975">
        <f>IFERROR(INDEX($CK$2:$CK$263,MATCH($CI975,$CJ$2:$CJ$263,0)),0)</f>
      </c>
      <c r="DH975">
        <f>IFERROR(INDEX($AO:$AO,MATCH($N975,$AN:$AN,0))&amp;"","")</f>
      </c>
      <c r="DL975">
        <f>IF($GO975&gt;=1,INDEX($DI:$DI,$GN975+1),"")</f>
      </c>
      <c r="DM975">
        <f>IF($GO975&gt;=2,INDEX($DI:$DI,$GN975+2),"")</f>
      </c>
      <c r="DN975">
        <f>IF($GO975&gt;=3,INDEX($DI:$DI,$GN975+3),"")</f>
      </c>
      <c r="DO975">
        <f>IF($GO975&gt;=4,INDEX($DI:$DI,$GN975+4),"")</f>
      </c>
      <c r="DP975">
        <f>IF($GO975&gt;=5,INDEX($DI:$DI,$GN975+5),"")</f>
      </c>
      <c r="DQ975">
        <f>IF($GO975&gt;=6,INDEX($DI:$DI,$GN975+6),"")</f>
      </c>
      <c r="DR975">
        <f>IF($GO975&gt;=7,INDEX($DI:$DI,$GN975+7),"")</f>
      </c>
      <c r="DS975">
        <f>IF($GO975&gt;=8,INDEX($DI:$DI,$GN975+8),"")</f>
      </c>
      <c r="DT975">
        <f>IF($GO975&gt;=9,INDEX($DI:$DI,$GN975+9),"")</f>
      </c>
      <c r="DU975">
        <f>IF($GO975&gt;=10,INDEX($DI:$DI,$GN975+10),"")</f>
      </c>
      <c r="DV975">
        <f>IF($GO975&gt;=11,INDEX($DI:$DI,$GN975+11),"")</f>
      </c>
      <c r="DW975">
        <f>IF($GO975&gt;=12,INDEX($DI:$DI,$GN975+12),"")</f>
      </c>
      <c r="DX975">
        <f>IF($GO975&gt;=13,INDEX($DI:$DI,$GN975+13),"")</f>
      </c>
      <c r="DY975">
        <f>IF($GO975&gt;=14,INDEX($DI:$DI,$GN975+14),"")</f>
      </c>
      <c r="DZ975">
        <f>IF($GO975&gt;=15,INDEX($DI:$DI,$GN975+15),"")</f>
      </c>
      <c r="EA975">
        <f>IF($GO975&gt;=16,INDEX($DI:$DI,$GN975+16),"")</f>
      </c>
      <c r="EB975">
        <f>IF($GO975&gt;=17,INDEX($DI:$DI,$GN975+17),"")</f>
      </c>
      <c r="EC975">
        <f>IF($GO975&gt;=18,INDEX($DI:$DI,$GN975+18),"")</f>
      </c>
      <c r="ED975">
        <f>IF($GO975&gt;=19,INDEX($DI:$DI,$GN975+19),"")</f>
      </c>
      <c r="EE975">
        <f>IF($GO975&gt;=20,INDEX($DI:$DI,$GN975+20),"")</f>
      </c>
      <c r="EF975">
        <f>IF($GO975&gt;=21,INDEX($DI:$DI,$GN975+21),"")</f>
      </c>
      <c r="EG975">
        <f>IF($GO975&gt;=22,INDEX($DI:$DI,$GN975+22),"")</f>
      </c>
      <c r="EH975">
        <f>IF($GO975&gt;=23,INDEX($DI:$DI,$GN975+23),"")</f>
      </c>
      <c r="EI975">
        <f>IF($GO975&gt;=24,INDEX($DI:$DI,$GN975+24),"")</f>
      </c>
      <c r="EJ975">
        <f>IF($GO975&gt;=25,INDEX($DI:$DI,$GN975+25),"")</f>
      </c>
      <c r="EK975">
        <f>IF($GO975&gt;=26,INDEX($DI:$DI,$GN975+26),"")</f>
      </c>
      <c r="EL975">
        <f>IF($GO975&gt;=27,INDEX($DI:$DI,$GN975+27),"")</f>
      </c>
      <c r="EM975">
        <f>IF($GO975&gt;=28,INDEX($DI:$DI,$GN975+28),"")</f>
      </c>
      <c r="EN975">
        <f>IF($GO975&gt;=29,INDEX($DI:$DI,$GN975+29),"")</f>
      </c>
      <c r="EO975">
        <f>IF($GO975&gt;=30,INDEX($DI:$DI,$GN975+30),"")</f>
      </c>
      <c r="EP975">
        <f>IF($GO975&gt;=31,INDEX($DI:$DI,$GN975+31),"")</f>
      </c>
      <c r="EQ975">
        <f>IF($GO975&gt;=32,INDEX($DI:$DI,$GN975+32),"")</f>
      </c>
      <c r="ER975">
        <f>IF($GO975&gt;=33,INDEX($DI:$DI,$GN975+33),"")</f>
      </c>
      <c r="ES975">
        <f>IF($GO975&gt;=34,INDEX($DI:$DI,$GN975+34),"")</f>
      </c>
      <c r="ET975">
        <f>IF($GO975&gt;=35,INDEX($DI:$DI,$GN975+35),"")</f>
      </c>
      <c r="EU975">
        <f>IF($GO975&gt;=36,INDEX($DI:$DI,$GN975+36),"")</f>
      </c>
      <c r="EV975">
        <f>IF($GO975&gt;=37,INDEX($DI:$DI,$GN975+37),"")</f>
      </c>
      <c r="EW975">
        <f>IF($GO975&gt;=38,INDEX($DI:$DI,$GN975+38),"")</f>
      </c>
      <c r="EX975">
        <f>IF($GO975&gt;=39,INDEX($DI:$DI,$GN975+39),"")</f>
      </c>
      <c r="EY975">
        <f>IF($GO975&gt;=40,INDEX($DI:$DI,$GN975+40),"")</f>
      </c>
      <c r="EZ975">
        <f>IF($GO975&gt;=1,INDEX($DJ:$DJ,$GN975+1),"")</f>
      </c>
      <c r="FA975">
        <f>IF($GO975&gt;=2,INDEX($DJ:$DJ,$GN975+2),"")</f>
      </c>
      <c r="FB975">
        <f>IF($GO975&gt;=3,INDEX($DJ:$DJ,$GN975+3),"")</f>
      </c>
      <c r="FC975">
        <f>IF($GO975&gt;=4,INDEX($DJ:$DJ,$GN975+4),"")</f>
      </c>
      <c r="FD975">
        <f>IF($GO975&gt;=5,INDEX($DJ:$DJ,$GN975+5),"")</f>
      </c>
      <c r="FE975">
        <f>IF($GO975&gt;=6,INDEX($DJ:$DJ,$GN975+6),"")</f>
      </c>
      <c r="FF975">
        <f>IF($GO975&gt;=7,INDEX($DJ:$DJ,$GN975+7),"")</f>
      </c>
      <c r="FG975">
        <f>IF($GO975&gt;=8,INDEX($DJ:$DJ,$GN975+8),"")</f>
      </c>
      <c r="FH975">
        <f>IF($GO975&gt;=9,INDEX($DJ:$DJ,$GN975+9),"")</f>
      </c>
      <c r="FI975">
        <f>IF($GO975&gt;=10,INDEX($DJ:$DJ,$GN975+10),"")</f>
      </c>
      <c r="FJ975">
        <f>IF($GO975&gt;=11,INDEX($DJ:$DJ,$GN975+11),"")</f>
      </c>
      <c r="FK975">
        <f>IF($GO975&gt;=12,INDEX($DJ:$DJ,$GN975+12),"")</f>
      </c>
      <c r="FL975">
        <f>IF($GO975&gt;=13,INDEX($DJ:$DJ,$GN975+13),"")</f>
      </c>
      <c r="FM975">
        <f>IF($GO975&gt;=14,INDEX($DJ:$DJ,$GN975+14),"")</f>
      </c>
      <c r="FN975">
        <f>IF($GO975&gt;=15,INDEX($DJ:$DJ,$GN975+15),"")</f>
      </c>
      <c r="FO975">
        <f>IF($GO975&gt;=16,INDEX($DJ:$DJ,$GN975+16),"")</f>
      </c>
      <c r="FP975">
        <f>IF($GO975&gt;=17,INDEX($DJ:$DJ,$GN975+17),"")</f>
      </c>
      <c r="FQ975">
        <f>IF($GO975&gt;=18,INDEX($DJ:$DJ,$GN975+18),"")</f>
      </c>
      <c r="FR975">
        <f>IF($GO975&gt;=19,INDEX($DJ:$DJ,$GN975+19),"")</f>
      </c>
      <c r="FS975">
        <f>IF($GO975&gt;=20,INDEX($DJ:$DJ,$GN975+20),"")</f>
      </c>
      <c r="FT975">
        <f>IF($GO975&gt;=21,INDEX($DJ:$DJ,$GN975+21),"")</f>
      </c>
      <c r="FU975">
        <f>IF($GO975&gt;=22,INDEX($DJ:$DJ,$GN975+22),"")</f>
      </c>
      <c r="FV975">
        <f>IF($GO975&gt;=23,INDEX($DJ:$DJ,$GN975+23),"")</f>
      </c>
      <c r="FW975">
        <f>IF($GO975&gt;=24,INDEX($DJ:$DJ,$GN975+24),"")</f>
      </c>
      <c r="FX975">
        <f>IF($GO975&gt;=25,INDEX($DJ:$DJ,$GN975+25),"")</f>
      </c>
      <c r="FY975">
        <f>IF($GO975&gt;=26,INDEX($DJ:$DJ,$GN975+26),"")</f>
      </c>
      <c r="FZ975">
        <f>IF($GO975&gt;=27,INDEX($DJ:$DJ,$GN975+27),"")</f>
      </c>
      <c r="GA975">
        <f>IF($GO975&gt;=28,INDEX($DJ:$DJ,$GN975+28),"")</f>
      </c>
      <c r="GB975">
        <f>IF($GO975&gt;=29,INDEX($DJ:$DJ,$GN975+29),"")</f>
      </c>
      <c r="GC975">
        <f>IF($GO975&gt;=30,INDEX($DJ:$DJ,$GN975+30),"")</f>
      </c>
      <c r="GD975">
        <f>IF($GO975&gt;=31,INDEX($DJ:$DJ,$GN975+31),"")</f>
      </c>
      <c r="GE975">
        <f>IF($GO975&gt;=32,INDEX($DJ:$DJ,$GN975+32),"")</f>
      </c>
      <c r="GF975">
        <f>IF($GO975&gt;=33,INDEX($DJ:$DJ,$GN975+33),"")</f>
      </c>
      <c r="GG975">
        <f>IF($GO975&gt;=34,INDEX($DJ:$DJ,$GN975+34),"")</f>
      </c>
      <c r="GH975">
        <f>IF($GO975&gt;=35,INDEX($DJ:$DJ,$GN975+35),"")</f>
      </c>
      <c r="GI975">
        <f>IF($GO975&gt;=36,INDEX($DJ:$DJ,$GN975+36),"")</f>
      </c>
      <c r="GJ975">
        <f>IF($GO975&gt;=37,INDEX($DJ:$DJ,$GN975+37),"")</f>
      </c>
      <c r="GK975">
        <f>IF($GO975&gt;=38,INDEX($DJ:$DJ,$GN975+38),"")</f>
      </c>
      <c r="GL975">
        <f>IF($GO975&gt;=39,INDEX($DJ:$DJ,$GN975+39),"")</f>
      </c>
      <c r="GM975">
        <f>IF($GO975&gt;=40,INDEX($DJ:$DJ,$GN975+40),"")</f>
      </c>
      <c r="GN975">
        <f>IFERROR(MATCH($DH975,$DI$2:$DI$148,0)+1,0)</f>
      </c>
      <c r="GO975">
        <f>IFERROR(INDEX($DK$2:$DK$148,MATCH($DH975,$DI$2:$DI$148,0)),0)</f>
      </c>
      <c r="GP975">
        <f>IFERROR(MATCH($Y975,$DL$975:$EY$975,0),0)</f>
      </c>
      <c r="GQ975">
        <f>IF($GP975&gt;0,INDEX($EZ$975:$GM$975,$GP975),"")</f>
      </c>
      <c r="GT975">
        <f>IF($JC975&gt;=1,INDEX($GR:$GR,$JB975+1),"")</f>
      </c>
      <c r="GU975">
        <f>IF($JC975&gt;=2,INDEX($GR:$GR,$JB975+2),"")</f>
      </c>
      <c r="GV975">
        <f>IF($JC975&gt;=3,INDEX($GR:$GR,$JB975+3),"")</f>
      </c>
      <c r="GW975">
        <f>IF($JC975&gt;=4,INDEX($GR:$GR,$JB975+4),"")</f>
      </c>
      <c r="GX975">
        <f>IF($JC975&gt;=5,INDEX($GR:$GR,$JB975+5),"")</f>
      </c>
      <c r="GY975">
        <f>IF($JC975&gt;=6,INDEX($GR:$GR,$JB975+6),"")</f>
      </c>
      <c r="GZ975">
        <f>IF($JC975&gt;=7,INDEX($GR:$GR,$JB975+7),"")</f>
      </c>
      <c r="HA975">
        <f>IF($JC975&gt;=8,INDEX($GR:$GR,$JB975+8),"")</f>
      </c>
      <c r="HB975">
        <f>IF($JC975&gt;=9,INDEX($GR:$GR,$JB975+9),"")</f>
      </c>
      <c r="HC975">
        <f>IF($JC975&gt;=10,INDEX($GR:$GR,$JB975+10),"")</f>
      </c>
      <c r="HD975">
        <f>IF($JC975&gt;=11,INDEX($GR:$GR,$JB975+11),"")</f>
      </c>
      <c r="HE975">
        <f>IF($JC975&gt;=12,INDEX($GR:$GR,$JB975+12),"")</f>
      </c>
      <c r="HF975">
        <f>IF($JC975&gt;=13,INDEX($GR:$GR,$JB975+13),"")</f>
      </c>
      <c r="HG975">
        <f>IF($JC975&gt;=14,INDEX($GR:$GR,$JB975+14),"")</f>
      </c>
      <c r="HH975">
        <f>IF($JC975&gt;=15,INDEX($GR:$GR,$JB975+15),"")</f>
      </c>
      <c r="HI975">
        <f>IF($JC975&gt;=16,INDEX($GR:$GR,$JB975+16),"")</f>
      </c>
      <c r="HJ975">
        <f>IF($JC975&gt;=17,INDEX($GR:$GR,$JB975+17),"")</f>
      </c>
      <c r="HK975">
        <f>IF($JC975&gt;=18,INDEX($GR:$GR,$JB975+18),"")</f>
      </c>
      <c r="HL975">
        <f>IF($JC975&gt;=19,INDEX($GR:$GR,$JB975+19),"")</f>
      </c>
      <c r="HM975">
        <f>IF($JC975&gt;=20,INDEX($GR:$GR,$JB975+20),"")</f>
      </c>
      <c r="HN975">
        <f>IF($JC975&gt;=21,INDEX($GR:$GR,$JB975+21),"")</f>
      </c>
      <c r="HO975">
        <f>IF($JC975&gt;=22,INDEX($GR:$GR,$JB975+22),"")</f>
      </c>
      <c r="HP975">
        <f>IF($JC975&gt;=23,INDEX($GR:$GR,$JB975+23),"")</f>
      </c>
      <c r="HQ975">
        <f>IF($JC975&gt;=24,INDEX($GR:$GR,$JB975+24),"")</f>
      </c>
      <c r="HR975">
        <f>IF($JC975&gt;=25,INDEX($GR:$GR,$JB975+25),"")</f>
      </c>
      <c r="HS975">
        <f>IF($JC975&gt;=26,INDEX($GR:$GR,$JB975+26),"")</f>
      </c>
      <c r="HT975">
        <f>IF($JC975&gt;=27,INDEX($GR:$GR,$JB975+27),"")</f>
      </c>
      <c r="HU975">
        <f>IF($JC975&gt;=28,INDEX($GR:$GR,$JB975+28),"")</f>
      </c>
      <c r="HV975">
        <f>IF($JC975&gt;=29,INDEX($GR:$GR,$JB975+29),"")</f>
      </c>
      <c r="HW975">
        <f>IF($JC975&gt;=30,INDEX($GR:$GR,$JB975+30),"")</f>
      </c>
      <c r="HX975">
        <f>IF($JC975&gt;=31,INDEX($GR:$GR,$JB975+31),"")</f>
      </c>
      <c r="HY975">
        <f>IF($JC975&gt;=32,INDEX($GR:$GR,$JB975+32),"")</f>
      </c>
      <c r="HZ975">
        <f>IF($JC975&gt;=33,INDEX($GR:$GR,$JB975+33),"")</f>
      </c>
      <c r="IA975">
        <f>IF($JC975&gt;=34,INDEX($GR:$GR,$JB975+34),"")</f>
      </c>
      <c r="IB975">
        <f>IF($JC975&gt;=35,INDEX($GR:$GR,$JB975+35),"")</f>
      </c>
      <c r="IC975">
        <f>IF($JC975&gt;=36,INDEX($GR:$GR,$JB975+36),"")</f>
      </c>
      <c r="ID975">
        <f>IF($JC975&gt;=37,INDEX($GR:$GR,$JB975+37),"")</f>
      </c>
      <c r="IE975">
        <f>IF($JC975&gt;=38,INDEX($GR:$GR,$JB975+38),"")</f>
      </c>
      <c r="IF975">
        <f>IF($JC975&gt;=39,INDEX($GR:$GR,$JB975+39),"")</f>
      </c>
      <c r="IG975">
        <f>IF($JC975&gt;=40,INDEX($GR:$GR,$JB975+40),"")</f>
      </c>
      <c r="IH975">
        <f>IF($JC975&gt;=41,INDEX($GR:$GR,$JB975+41),"")</f>
      </c>
      <c r="II975">
        <f>IF($JC975&gt;=42,INDEX($GR:$GR,$JB975+42),"")</f>
      </c>
      <c r="IJ975">
        <f>IF($JC975&gt;=43,INDEX($GR:$GR,$JB975+43),"")</f>
      </c>
      <c r="IK975">
        <f>IF($JC975&gt;=44,INDEX($GR:$GR,$JB975+44),"")</f>
      </c>
      <c r="IL975">
        <f>IF($JC975&gt;=45,INDEX($GR:$GR,$JB975+45),"")</f>
      </c>
      <c r="IM975">
        <f>IF($JC975&gt;=46,INDEX($GR:$GR,$JB975+46),"")</f>
      </c>
      <c r="IN975">
        <f>IF($JC975&gt;=47,INDEX($GR:$GR,$JB975+47),"")</f>
      </c>
      <c r="IO975">
        <f>IF($JC975&gt;=48,INDEX($GR:$GR,$JB975+48),"")</f>
      </c>
      <c r="IP975">
        <f>IF($JC975&gt;=49,INDEX($GR:$GR,$JB975+49),"")</f>
      </c>
      <c r="IQ975">
        <f>IF($JC975&gt;=50,INDEX($GR:$GR,$JB975+50),"")</f>
      </c>
      <c r="IR975">
        <f>IF($JC975&gt;=51,INDEX($GR:$GR,$JB975+51),"")</f>
      </c>
      <c r="IS975">
        <f>IF($JC975&gt;=52,INDEX($GR:$GR,$JB975+52),"")</f>
      </c>
      <c r="IT975">
        <f>IF($JC975&gt;=53,INDEX($GR:$GR,$JB975+53),"")</f>
      </c>
      <c r="IU975">
        <f>IF($JC975&gt;=54,INDEX($GR:$GR,$JB975+54),"")</f>
      </c>
      <c r="IV975">
        <f>IF($JC975&gt;=55,INDEX($GR:$GR,$JB975+55),"")</f>
      </c>
      <c r="IW975">
        <f>IF($JC975&gt;=56,INDEX($GR:$GR,$JB975+56),"")</f>
      </c>
      <c r="IX975">
        <f>IF($JC975&gt;=57,INDEX($GR:$GR,$JB975+57),"")</f>
      </c>
      <c r="IY975">
        <f>IF($JC975&gt;=58,INDEX($GR:$GR,$JB975+58),"")</f>
      </c>
      <c r="IZ975">
        <f>IF($JC975&gt;=59,INDEX($GR:$GR,$JB975+59),"")</f>
      </c>
      <c r="JA975">
        <f>IF($JC975&gt;=60,INDEX($GR:$GR,$JB975+60),"")</f>
      </c>
      <c r="JB975">
        <f>IFERROR(MATCH($GQ975,$GR$2:$GR$324,0)+1,0)</f>
      </c>
      <c r="JC975">
        <f>IFERROR(INDEX($GS$2:$GS$324,MATCH($GQ975,$GR$2:$GR$324,0)),0)</f>
      </c>
      <c r="JD975" t="s">
        <v>40</v>
      </c>
      <c r="JE975" t="s">
        <v>40</v>
      </c>
    </row>
    <row r="976" spans="1:265" x14ac:dyDescent="0.25">
      <c r="Q976">
        <f>IF(OR($T976="",$P976=""),"",IFERROR($T976/$P976,0))</f>
      </c>
      <c r="R976">
        <f>IF($T976="","",
SUM($S976,$U976,$Z976,$V976,$X976)*
(1-IF($AA976="",0,VALUE($AA976)/100)))</f>
      </c>
      <c r="S976">
        <f>IF($T976="","",$T976)</f>
      </c>
      <c r="U976">
        <f>IF($T976="","",
IF($N976="","",
IF(ISNUMBER(SEARCH("exempt",LOWER($N976))),0,
$T976*(VALUE(SUBSTITUTE($N976,"%",""))/100))))</f>
      </c>
      <c r="AB976">
        <f>IFERROR(IF(FIND(" - ",$K976)&gt;0,MID($K976,FIND(" - ",$K976)+3,LEN($K976)),""),"")</f>
      </c>
      <c r="AK976" t="s">
        <v>1563</v>
      </c>
      <c r="AP976">
        <f>IFERROR(LEFT($K976,FIND(" - ",$K976)-1),$K976)</f>
      </c>
      <c r="AS976">
        <f>IF($CH976&gt;=1,INDEX($AQ:$AQ,$CG976+1),"")</f>
      </c>
      <c r="AT976">
        <f>IF($CH976&gt;=2,INDEX($AQ:$AQ,$CG976+2),"")</f>
      </c>
      <c r="AU976">
        <f>IF($CH976&gt;=3,INDEX($AQ:$AQ,$CG976+3),"")</f>
      </c>
      <c r="AV976">
        <f>IF($CH976&gt;=4,INDEX($AQ:$AQ,$CG976+4),"")</f>
      </c>
      <c r="AW976">
        <f>IF($CH976&gt;=5,INDEX($AQ:$AQ,$CG976+5),"")</f>
      </c>
      <c r="AX976">
        <f>IF($CH976&gt;=6,INDEX($AQ:$AQ,$CG976+6),"")</f>
      </c>
      <c r="AY976">
        <f>IF($CH976&gt;=7,INDEX($AQ:$AQ,$CG976+7),"")</f>
      </c>
      <c r="AZ976">
        <f>IF($CH976&gt;=8,INDEX($AQ:$AQ,$CG976+8),"")</f>
      </c>
      <c r="BA976">
        <f>IF($CH976&gt;=9,INDEX($AQ:$AQ,$CG976+9),"")</f>
      </c>
      <c r="BB976">
        <f>IF($CH976&gt;=10,INDEX($AQ:$AQ,$CG976+10),"")</f>
      </c>
      <c r="BC976">
        <f>IF($CH976&gt;=11,INDEX($AQ:$AQ,$CG976+11),"")</f>
      </c>
      <c r="BD976">
        <f>IF($CH976&gt;=12,INDEX($AQ:$AQ,$CG976+12),"")</f>
      </c>
      <c r="BE976">
        <f>IF($CH976&gt;=13,INDEX($AQ:$AQ,$CG976+13),"")</f>
      </c>
      <c r="BF976">
        <f>IF($CH976&gt;=14,INDEX($AQ:$AQ,$CG976+14),"")</f>
      </c>
      <c r="BG976">
        <f>IF($CH976&gt;=15,INDEX($AQ:$AQ,$CG976+15),"")</f>
      </c>
      <c r="BH976">
        <f>IF($CH976&gt;=16,INDEX($AQ:$AQ,$CG976+16),"")</f>
      </c>
      <c r="BI976">
        <f>IF($CH976&gt;=17,INDEX($AQ:$AQ,$CG976+17),"")</f>
      </c>
      <c r="BJ976">
        <f>IF($CH976&gt;=18,INDEX($AQ:$AQ,$CG976+18),"")</f>
      </c>
      <c r="BK976">
        <f>IF($CH976&gt;=19,INDEX($AQ:$AQ,$CG976+19),"")</f>
      </c>
      <c r="BL976">
        <f>IF($CH976&gt;=20,INDEX($AQ:$AQ,$CG976+20),"")</f>
      </c>
      <c r="BM976">
        <f>IF($CH976&gt;=21,INDEX($AQ:$AQ,$CG976+21),"")</f>
      </c>
      <c r="BN976">
        <f>IF($CH976&gt;=22,INDEX($AQ:$AQ,$CG976+22),"")</f>
      </c>
      <c r="BO976">
        <f>IF($CH976&gt;=23,INDEX($AQ:$AQ,$CG976+23),"")</f>
      </c>
      <c r="BP976">
        <f>IF($CH976&gt;=24,INDEX($AQ:$AQ,$CG976+24),"")</f>
      </c>
      <c r="BQ976">
        <f>IF($CH976&gt;=25,INDEX($AQ:$AQ,$CG976+25),"")</f>
      </c>
      <c r="BR976">
        <f>IF($CH976&gt;=26,INDEX($AQ:$AQ,$CG976+26),"")</f>
      </c>
      <c r="BS976">
        <f>IF($CH976&gt;=27,INDEX($AQ:$AQ,$CG976+27),"")</f>
      </c>
      <c r="BT976">
        <f>IF($CH976&gt;=28,INDEX($AQ:$AQ,$CG976+28),"")</f>
      </c>
      <c r="BU976">
        <f>IF($CH976&gt;=29,INDEX($AQ:$AQ,$CG976+29),"")</f>
      </c>
      <c r="BV976">
        <f>IF($CH976&gt;=30,INDEX($AQ:$AQ,$CG976+30),"")</f>
      </c>
      <c r="BW976">
        <f>IF($CH976&gt;=31,INDEX($AQ:$AQ,$CG976+31),"")</f>
      </c>
      <c r="BX976">
        <f>IF($CH976&gt;=32,INDEX($AQ:$AQ,$CG976+32),"")</f>
      </c>
      <c r="BY976">
        <f>IF($CH976&gt;=33,INDEX($AQ:$AQ,$CG976+33),"")</f>
      </c>
      <c r="BZ976">
        <f>IF($CH976&gt;=34,INDEX($AQ:$AQ,$CG976+34),"")</f>
      </c>
      <c r="CA976">
        <f>IF($CH976&gt;=35,INDEX($AQ:$AQ,$CG976+35),"")</f>
      </c>
      <c r="CB976">
        <f>IF($CH976&gt;=36,INDEX($AQ:$AQ,$CG976+36),"")</f>
      </c>
      <c r="CC976">
        <f>IF($CH976&gt;=37,INDEX($AQ:$AQ,$CG976+37),"")</f>
      </c>
      <c r="CD976">
        <f>IF($CH976&gt;=38,INDEX($AQ:$AQ,$CG976+38),"")</f>
      </c>
      <c r="CE976">
        <f>IF($CH976&gt;=39,INDEX($AQ:$AQ,$CG976+39),"")</f>
      </c>
      <c r="CF976">
        <f>IF($CH976&gt;=40,INDEX($AQ:$AQ,$CG976+40),"")</f>
      </c>
      <c r="CG976">
        <f>IFERROR(MATCH($AP976,$AQ$2:$AQ$134,0)+1,0)</f>
      </c>
      <c r="CH976">
        <f>IFERROR(INDEX($AR$2:$AR$134,MATCH($AP976,$AQ$2:$AQ$134,0)),0)</f>
      </c>
      <c r="CI976">
        <f>IFERROR(LEFT($L976,FIND(" - ",$L976)-1),$L976)</f>
      </c>
      <c r="CL976">
        <f>IF($DG976&gt;=1,INDEX($CJ:$CJ,$DF976+1),"")</f>
      </c>
      <c r="CM976">
        <f>IF($DG976&gt;=2,INDEX($CJ:$CJ,$DF976+2),"")</f>
      </c>
      <c r="CN976">
        <f>IF($DG976&gt;=3,INDEX($CJ:$CJ,$DF976+3),"")</f>
      </c>
      <c r="CO976">
        <f>IF($DG976&gt;=4,INDEX($CJ:$CJ,$DF976+4),"")</f>
      </c>
      <c r="CP976">
        <f>IF($DG976&gt;=5,INDEX($CJ:$CJ,$DF976+5),"")</f>
      </c>
      <c r="CQ976">
        <f>IF($DG976&gt;=6,INDEX($CJ:$CJ,$DF976+6),"")</f>
      </c>
      <c r="CR976">
        <f>IF($DG976&gt;=7,INDEX($CJ:$CJ,$DF976+7),"")</f>
      </c>
      <c r="CS976">
        <f>IF($DG976&gt;=8,INDEX($CJ:$CJ,$DF976+8),"")</f>
      </c>
      <c r="CT976">
        <f>IF($DG976&gt;=9,INDEX($CJ:$CJ,$DF976+9),"")</f>
      </c>
      <c r="CU976">
        <f>IF($DG976&gt;=10,INDEX($CJ:$CJ,$DF976+10),"")</f>
      </c>
      <c r="CV976">
        <f>IF($DG976&gt;=11,INDEX($CJ:$CJ,$DF976+11),"")</f>
      </c>
      <c r="CW976">
        <f>IF($DG976&gt;=12,INDEX($CJ:$CJ,$DF976+12),"")</f>
      </c>
      <c r="CX976">
        <f>IF($DG976&gt;=13,INDEX($CJ:$CJ,$DF976+13),"")</f>
      </c>
      <c r="CY976">
        <f>IF($DG976&gt;=14,INDEX($CJ:$CJ,$DF976+14),"")</f>
      </c>
      <c r="CZ976">
        <f>IF($DG976&gt;=15,INDEX($CJ:$CJ,$DF976+15),"")</f>
      </c>
      <c r="DA976">
        <f>IF($DG976&gt;=16,INDEX($CJ:$CJ,$DF976+16),"")</f>
      </c>
      <c r="DB976">
        <f>IF($DG976&gt;=17,INDEX($CJ:$CJ,$DF976+17),"")</f>
      </c>
      <c r="DC976">
        <f>IF($DG976&gt;=18,INDEX($CJ:$CJ,$DF976+18),"")</f>
      </c>
      <c r="DD976">
        <f>IF($DG976&gt;=19,INDEX($CJ:$CJ,$DF976+19),"")</f>
      </c>
      <c r="DE976">
        <f>IF($DG976&gt;=20,INDEX($CJ:$CJ,$DF976+20),"")</f>
      </c>
      <c r="DF976">
        <f>IFERROR(MATCH($CI976,$CJ$2:$CJ$263,0)+1,0)</f>
      </c>
      <c r="DG976">
        <f>IFERROR(INDEX($CK$2:$CK$263,MATCH($CI976,$CJ$2:$CJ$263,0)),0)</f>
      </c>
      <c r="DH976">
        <f>IFERROR(INDEX($AO:$AO,MATCH($N976,$AN:$AN,0))&amp;"","")</f>
      </c>
      <c r="DL976">
        <f>IF($GO976&gt;=1,INDEX($DI:$DI,$GN976+1),"")</f>
      </c>
      <c r="DM976">
        <f>IF($GO976&gt;=2,INDEX($DI:$DI,$GN976+2),"")</f>
      </c>
      <c r="DN976">
        <f>IF($GO976&gt;=3,INDEX($DI:$DI,$GN976+3),"")</f>
      </c>
      <c r="DO976">
        <f>IF($GO976&gt;=4,INDEX($DI:$DI,$GN976+4),"")</f>
      </c>
      <c r="DP976">
        <f>IF($GO976&gt;=5,INDEX($DI:$DI,$GN976+5),"")</f>
      </c>
      <c r="DQ976">
        <f>IF($GO976&gt;=6,INDEX($DI:$DI,$GN976+6),"")</f>
      </c>
      <c r="DR976">
        <f>IF($GO976&gt;=7,INDEX($DI:$DI,$GN976+7),"")</f>
      </c>
      <c r="DS976">
        <f>IF($GO976&gt;=8,INDEX($DI:$DI,$GN976+8),"")</f>
      </c>
      <c r="DT976">
        <f>IF($GO976&gt;=9,INDEX($DI:$DI,$GN976+9),"")</f>
      </c>
      <c r="DU976">
        <f>IF($GO976&gt;=10,INDEX($DI:$DI,$GN976+10),"")</f>
      </c>
      <c r="DV976">
        <f>IF($GO976&gt;=11,INDEX($DI:$DI,$GN976+11),"")</f>
      </c>
      <c r="DW976">
        <f>IF($GO976&gt;=12,INDEX($DI:$DI,$GN976+12),"")</f>
      </c>
      <c r="DX976">
        <f>IF($GO976&gt;=13,INDEX($DI:$DI,$GN976+13),"")</f>
      </c>
      <c r="DY976">
        <f>IF($GO976&gt;=14,INDEX($DI:$DI,$GN976+14),"")</f>
      </c>
      <c r="DZ976">
        <f>IF($GO976&gt;=15,INDEX($DI:$DI,$GN976+15),"")</f>
      </c>
      <c r="EA976">
        <f>IF($GO976&gt;=16,INDEX($DI:$DI,$GN976+16),"")</f>
      </c>
      <c r="EB976">
        <f>IF($GO976&gt;=17,INDEX($DI:$DI,$GN976+17),"")</f>
      </c>
      <c r="EC976">
        <f>IF($GO976&gt;=18,INDEX($DI:$DI,$GN976+18),"")</f>
      </c>
      <c r="ED976">
        <f>IF($GO976&gt;=19,INDEX($DI:$DI,$GN976+19),"")</f>
      </c>
      <c r="EE976">
        <f>IF($GO976&gt;=20,INDEX($DI:$DI,$GN976+20),"")</f>
      </c>
      <c r="EF976">
        <f>IF($GO976&gt;=21,INDEX($DI:$DI,$GN976+21),"")</f>
      </c>
      <c r="EG976">
        <f>IF($GO976&gt;=22,INDEX($DI:$DI,$GN976+22),"")</f>
      </c>
      <c r="EH976">
        <f>IF($GO976&gt;=23,INDEX($DI:$DI,$GN976+23),"")</f>
      </c>
      <c r="EI976">
        <f>IF($GO976&gt;=24,INDEX($DI:$DI,$GN976+24),"")</f>
      </c>
      <c r="EJ976">
        <f>IF($GO976&gt;=25,INDEX($DI:$DI,$GN976+25),"")</f>
      </c>
      <c r="EK976">
        <f>IF($GO976&gt;=26,INDEX($DI:$DI,$GN976+26),"")</f>
      </c>
      <c r="EL976">
        <f>IF($GO976&gt;=27,INDEX($DI:$DI,$GN976+27),"")</f>
      </c>
      <c r="EM976">
        <f>IF($GO976&gt;=28,INDEX($DI:$DI,$GN976+28),"")</f>
      </c>
      <c r="EN976">
        <f>IF($GO976&gt;=29,INDEX($DI:$DI,$GN976+29),"")</f>
      </c>
      <c r="EO976">
        <f>IF($GO976&gt;=30,INDEX($DI:$DI,$GN976+30),"")</f>
      </c>
      <c r="EP976">
        <f>IF($GO976&gt;=31,INDEX($DI:$DI,$GN976+31),"")</f>
      </c>
      <c r="EQ976">
        <f>IF($GO976&gt;=32,INDEX($DI:$DI,$GN976+32),"")</f>
      </c>
      <c r="ER976">
        <f>IF($GO976&gt;=33,INDEX($DI:$DI,$GN976+33),"")</f>
      </c>
      <c r="ES976">
        <f>IF($GO976&gt;=34,INDEX($DI:$DI,$GN976+34),"")</f>
      </c>
      <c r="ET976">
        <f>IF($GO976&gt;=35,INDEX($DI:$DI,$GN976+35),"")</f>
      </c>
      <c r="EU976">
        <f>IF($GO976&gt;=36,INDEX($DI:$DI,$GN976+36),"")</f>
      </c>
      <c r="EV976">
        <f>IF($GO976&gt;=37,INDEX($DI:$DI,$GN976+37),"")</f>
      </c>
      <c r="EW976">
        <f>IF($GO976&gt;=38,INDEX($DI:$DI,$GN976+38),"")</f>
      </c>
      <c r="EX976">
        <f>IF($GO976&gt;=39,INDEX($DI:$DI,$GN976+39),"")</f>
      </c>
      <c r="EY976">
        <f>IF($GO976&gt;=40,INDEX($DI:$DI,$GN976+40),"")</f>
      </c>
      <c r="EZ976">
        <f>IF($GO976&gt;=1,INDEX($DJ:$DJ,$GN976+1),"")</f>
      </c>
      <c r="FA976">
        <f>IF($GO976&gt;=2,INDEX($DJ:$DJ,$GN976+2),"")</f>
      </c>
      <c r="FB976">
        <f>IF($GO976&gt;=3,INDEX($DJ:$DJ,$GN976+3),"")</f>
      </c>
      <c r="FC976">
        <f>IF($GO976&gt;=4,INDEX($DJ:$DJ,$GN976+4),"")</f>
      </c>
      <c r="FD976">
        <f>IF($GO976&gt;=5,INDEX($DJ:$DJ,$GN976+5),"")</f>
      </c>
      <c r="FE976">
        <f>IF($GO976&gt;=6,INDEX($DJ:$DJ,$GN976+6),"")</f>
      </c>
      <c r="FF976">
        <f>IF($GO976&gt;=7,INDEX($DJ:$DJ,$GN976+7),"")</f>
      </c>
      <c r="FG976">
        <f>IF($GO976&gt;=8,INDEX($DJ:$DJ,$GN976+8),"")</f>
      </c>
      <c r="FH976">
        <f>IF($GO976&gt;=9,INDEX($DJ:$DJ,$GN976+9),"")</f>
      </c>
      <c r="FI976">
        <f>IF($GO976&gt;=10,INDEX($DJ:$DJ,$GN976+10),"")</f>
      </c>
      <c r="FJ976">
        <f>IF($GO976&gt;=11,INDEX($DJ:$DJ,$GN976+11),"")</f>
      </c>
      <c r="FK976">
        <f>IF($GO976&gt;=12,INDEX($DJ:$DJ,$GN976+12),"")</f>
      </c>
      <c r="FL976">
        <f>IF($GO976&gt;=13,INDEX($DJ:$DJ,$GN976+13),"")</f>
      </c>
      <c r="FM976">
        <f>IF($GO976&gt;=14,INDEX($DJ:$DJ,$GN976+14),"")</f>
      </c>
      <c r="FN976">
        <f>IF($GO976&gt;=15,INDEX($DJ:$DJ,$GN976+15),"")</f>
      </c>
      <c r="FO976">
        <f>IF($GO976&gt;=16,INDEX($DJ:$DJ,$GN976+16),"")</f>
      </c>
      <c r="FP976">
        <f>IF($GO976&gt;=17,INDEX($DJ:$DJ,$GN976+17),"")</f>
      </c>
      <c r="FQ976">
        <f>IF($GO976&gt;=18,INDEX($DJ:$DJ,$GN976+18),"")</f>
      </c>
      <c r="FR976">
        <f>IF($GO976&gt;=19,INDEX($DJ:$DJ,$GN976+19),"")</f>
      </c>
      <c r="FS976">
        <f>IF($GO976&gt;=20,INDEX($DJ:$DJ,$GN976+20),"")</f>
      </c>
      <c r="FT976">
        <f>IF($GO976&gt;=21,INDEX($DJ:$DJ,$GN976+21),"")</f>
      </c>
      <c r="FU976">
        <f>IF($GO976&gt;=22,INDEX($DJ:$DJ,$GN976+22),"")</f>
      </c>
      <c r="FV976">
        <f>IF($GO976&gt;=23,INDEX($DJ:$DJ,$GN976+23),"")</f>
      </c>
      <c r="FW976">
        <f>IF($GO976&gt;=24,INDEX($DJ:$DJ,$GN976+24),"")</f>
      </c>
      <c r="FX976">
        <f>IF($GO976&gt;=25,INDEX($DJ:$DJ,$GN976+25),"")</f>
      </c>
      <c r="FY976">
        <f>IF($GO976&gt;=26,INDEX($DJ:$DJ,$GN976+26),"")</f>
      </c>
      <c r="FZ976">
        <f>IF($GO976&gt;=27,INDEX($DJ:$DJ,$GN976+27),"")</f>
      </c>
      <c r="GA976">
        <f>IF($GO976&gt;=28,INDEX($DJ:$DJ,$GN976+28),"")</f>
      </c>
      <c r="GB976">
        <f>IF($GO976&gt;=29,INDEX($DJ:$DJ,$GN976+29),"")</f>
      </c>
      <c r="GC976">
        <f>IF($GO976&gt;=30,INDEX($DJ:$DJ,$GN976+30),"")</f>
      </c>
      <c r="GD976">
        <f>IF($GO976&gt;=31,INDEX($DJ:$DJ,$GN976+31),"")</f>
      </c>
      <c r="GE976">
        <f>IF($GO976&gt;=32,INDEX($DJ:$DJ,$GN976+32),"")</f>
      </c>
      <c r="GF976">
        <f>IF($GO976&gt;=33,INDEX($DJ:$DJ,$GN976+33),"")</f>
      </c>
      <c r="GG976">
        <f>IF($GO976&gt;=34,INDEX($DJ:$DJ,$GN976+34),"")</f>
      </c>
      <c r="GH976">
        <f>IF($GO976&gt;=35,INDEX($DJ:$DJ,$GN976+35),"")</f>
      </c>
      <c r="GI976">
        <f>IF($GO976&gt;=36,INDEX($DJ:$DJ,$GN976+36),"")</f>
      </c>
      <c r="GJ976">
        <f>IF($GO976&gt;=37,INDEX($DJ:$DJ,$GN976+37),"")</f>
      </c>
      <c r="GK976">
        <f>IF($GO976&gt;=38,INDEX($DJ:$DJ,$GN976+38),"")</f>
      </c>
      <c r="GL976">
        <f>IF($GO976&gt;=39,INDEX($DJ:$DJ,$GN976+39),"")</f>
      </c>
      <c r="GM976">
        <f>IF($GO976&gt;=40,INDEX($DJ:$DJ,$GN976+40),"")</f>
      </c>
      <c r="GN976">
        <f>IFERROR(MATCH($DH976,$DI$2:$DI$148,0)+1,0)</f>
      </c>
      <c r="GO976">
        <f>IFERROR(INDEX($DK$2:$DK$148,MATCH($DH976,$DI$2:$DI$148,0)),0)</f>
      </c>
      <c r="GP976">
        <f>IFERROR(MATCH($Y976,$DL$976:$EY$976,0),0)</f>
      </c>
      <c r="GQ976">
        <f>IF($GP976&gt;0,INDEX($EZ$976:$GM$976,$GP976),"")</f>
      </c>
      <c r="GT976">
        <f>IF($JC976&gt;=1,INDEX($GR:$GR,$JB976+1),"")</f>
      </c>
      <c r="GU976">
        <f>IF($JC976&gt;=2,INDEX($GR:$GR,$JB976+2),"")</f>
      </c>
      <c r="GV976">
        <f>IF($JC976&gt;=3,INDEX($GR:$GR,$JB976+3),"")</f>
      </c>
      <c r="GW976">
        <f>IF($JC976&gt;=4,INDEX($GR:$GR,$JB976+4),"")</f>
      </c>
      <c r="GX976">
        <f>IF($JC976&gt;=5,INDEX($GR:$GR,$JB976+5),"")</f>
      </c>
      <c r="GY976">
        <f>IF($JC976&gt;=6,INDEX($GR:$GR,$JB976+6),"")</f>
      </c>
      <c r="GZ976">
        <f>IF($JC976&gt;=7,INDEX($GR:$GR,$JB976+7),"")</f>
      </c>
      <c r="HA976">
        <f>IF($JC976&gt;=8,INDEX($GR:$GR,$JB976+8),"")</f>
      </c>
      <c r="HB976">
        <f>IF($JC976&gt;=9,INDEX($GR:$GR,$JB976+9),"")</f>
      </c>
      <c r="HC976">
        <f>IF($JC976&gt;=10,INDEX($GR:$GR,$JB976+10),"")</f>
      </c>
      <c r="HD976">
        <f>IF($JC976&gt;=11,INDEX($GR:$GR,$JB976+11),"")</f>
      </c>
      <c r="HE976">
        <f>IF($JC976&gt;=12,INDEX($GR:$GR,$JB976+12),"")</f>
      </c>
      <c r="HF976">
        <f>IF($JC976&gt;=13,INDEX($GR:$GR,$JB976+13),"")</f>
      </c>
      <c r="HG976">
        <f>IF($JC976&gt;=14,INDEX($GR:$GR,$JB976+14),"")</f>
      </c>
      <c r="HH976">
        <f>IF($JC976&gt;=15,INDEX($GR:$GR,$JB976+15),"")</f>
      </c>
      <c r="HI976">
        <f>IF($JC976&gt;=16,INDEX($GR:$GR,$JB976+16),"")</f>
      </c>
      <c r="HJ976">
        <f>IF($JC976&gt;=17,INDEX($GR:$GR,$JB976+17),"")</f>
      </c>
      <c r="HK976">
        <f>IF($JC976&gt;=18,INDEX($GR:$GR,$JB976+18),"")</f>
      </c>
      <c r="HL976">
        <f>IF($JC976&gt;=19,INDEX($GR:$GR,$JB976+19),"")</f>
      </c>
      <c r="HM976">
        <f>IF($JC976&gt;=20,INDEX($GR:$GR,$JB976+20),"")</f>
      </c>
      <c r="HN976">
        <f>IF($JC976&gt;=21,INDEX($GR:$GR,$JB976+21),"")</f>
      </c>
      <c r="HO976">
        <f>IF($JC976&gt;=22,INDEX($GR:$GR,$JB976+22),"")</f>
      </c>
      <c r="HP976">
        <f>IF($JC976&gt;=23,INDEX($GR:$GR,$JB976+23),"")</f>
      </c>
      <c r="HQ976">
        <f>IF($JC976&gt;=24,INDEX($GR:$GR,$JB976+24),"")</f>
      </c>
      <c r="HR976">
        <f>IF($JC976&gt;=25,INDEX($GR:$GR,$JB976+25),"")</f>
      </c>
      <c r="HS976">
        <f>IF($JC976&gt;=26,INDEX($GR:$GR,$JB976+26),"")</f>
      </c>
      <c r="HT976">
        <f>IF($JC976&gt;=27,INDEX($GR:$GR,$JB976+27),"")</f>
      </c>
      <c r="HU976">
        <f>IF($JC976&gt;=28,INDEX($GR:$GR,$JB976+28),"")</f>
      </c>
      <c r="HV976">
        <f>IF($JC976&gt;=29,INDEX($GR:$GR,$JB976+29),"")</f>
      </c>
      <c r="HW976">
        <f>IF($JC976&gt;=30,INDEX($GR:$GR,$JB976+30),"")</f>
      </c>
      <c r="HX976">
        <f>IF($JC976&gt;=31,INDEX($GR:$GR,$JB976+31),"")</f>
      </c>
      <c r="HY976">
        <f>IF($JC976&gt;=32,INDEX($GR:$GR,$JB976+32),"")</f>
      </c>
      <c r="HZ976">
        <f>IF($JC976&gt;=33,INDEX($GR:$GR,$JB976+33),"")</f>
      </c>
      <c r="IA976">
        <f>IF($JC976&gt;=34,INDEX($GR:$GR,$JB976+34),"")</f>
      </c>
      <c r="IB976">
        <f>IF($JC976&gt;=35,INDEX($GR:$GR,$JB976+35),"")</f>
      </c>
      <c r="IC976">
        <f>IF($JC976&gt;=36,INDEX($GR:$GR,$JB976+36),"")</f>
      </c>
      <c r="ID976">
        <f>IF($JC976&gt;=37,INDEX($GR:$GR,$JB976+37),"")</f>
      </c>
      <c r="IE976">
        <f>IF($JC976&gt;=38,INDEX($GR:$GR,$JB976+38),"")</f>
      </c>
      <c r="IF976">
        <f>IF($JC976&gt;=39,INDEX($GR:$GR,$JB976+39),"")</f>
      </c>
      <c r="IG976">
        <f>IF($JC976&gt;=40,INDEX($GR:$GR,$JB976+40),"")</f>
      </c>
      <c r="IH976">
        <f>IF($JC976&gt;=41,INDEX($GR:$GR,$JB976+41),"")</f>
      </c>
      <c r="II976">
        <f>IF($JC976&gt;=42,INDEX($GR:$GR,$JB976+42),"")</f>
      </c>
      <c r="IJ976">
        <f>IF($JC976&gt;=43,INDEX($GR:$GR,$JB976+43),"")</f>
      </c>
      <c r="IK976">
        <f>IF($JC976&gt;=44,INDEX($GR:$GR,$JB976+44),"")</f>
      </c>
      <c r="IL976">
        <f>IF($JC976&gt;=45,INDEX($GR:$GR,$JB976+45),"")</f>
      </c>
      <c r="IM976">
        <f>IF($JC976&gt;=46,INDEX($GR:$GR,$JB976+46),"")</f>
      </c>
      <c r="IN976">
        <f>IF($JC976&gt;=47,INDEX($GR:$GR,$JB976+47),"")</f>
      </c>
      <c r="IO976">
        <f>IF($JC976&gt;=48,INDEX($GR:$GR,$JB976+48),"")</f>
      </c>
      <c r="IP976">
        <f>IF($JC976&gt;=49,INDEX($GR:$GR,$JB976+49),"")</f>
      </c>
      <c r="IQ976">
        <f>IF($JC976&gt;=50,INDEX($GR:$GR,$JB976+50),"")</f>
      </c>
      <c r="IR976">
        <f>IF($JC976&gt;=51,INDEX($GR:$GR,$JB976+51),"")</f>
      </c>
      <c r="IS976">
        <f>IF($JC976&gt;=52,INDEX($GR:$GR,$JB976+52),"")</f>
      </c>
      <c r="IT976">
        <f>IF($JC976&gt;=53,INDEX($GR:$GR,$JB976+53),"")</f>
      </c>
      <c r="IU976">
        <f>IF($JC976&gt;=54,INDEX($GR:$GR,$JB976+54),"")</f>
      </c>
      <c r="IV976">
        <f>IF($JC976&gt;=55,INDEX($GR:$GR,$JB976+55),"")</f>
      </c>
      <c r="IW976">
        <f>IF($JC976&gt;=56,INDEX($GR:$GR,$JB976+56),"")</f>
      </c>
      <c r="IX976">
        <f>IF($JC976&gt;=57,INDEX($GR:$GR,$JB976+57),"")</f>
      </c>
      <c r="IY976">
        <f>IF($JC976&gt;=58,INDEX($GR:$GR,$JB976+58),"")</f>
      </c>
      <c r="IZ976">
        <f>IF($JC976&gt;=59,INDEX($GR:$GR,$JB976+59),"")</f>
      </c>
      <c r="JA976">
        <f>IF($JC976&gt;=60,INDEX($GR:$GR,$JB976+60),"")</f>
      </c>
      <c r="JB976">
        <f>IFERROR(MATCH($GQ976,$GR$2:$GR$324,0)+1,0)</f>
      </c>
      <c r="JC976">
        <f>IFERROR(INDEX($GS$2:$GS$324,MATCH($GQ976,$GR$2:$GR$324,0)),0)</f>
      </c>
      <c r="JD976" t="s">
        <v>40</v>
      </c>
      <c r="JE976" t="s">
        <v>40</v>
      </c>
    </row>
    <row r="977" spans="1:265" x14ac:dyDescent="0.25">
      <c r="Q977">
        <f>IF(OR($T977="",$P977=""),"",IFERROR($T977/$P977,0))</f>
      </c>
      <c r="R977">
        <f>IF($T977="","",
SUM($S977,$U977,$Z977,$V977,$X977)*
(1-IF($AA977="",0,VALUE($AA977)/100)))</f>
      </c>
      <c r="S977">
        <f>IF($T977="","",$T977)</f>
      </c>
      <c r="U977">
        <f>IF($T977="","",
IF($N977="","",
IF(ISNUMBER(SEARCH("exempt",LOWER($N977))),0,
$T977*(VALUE(SUBSTITUTE($N977,"%",""))/100))))</f>
      </c>
      <c r="AB977">
        <f>IFERROR(IF(FIND(" - ",$K977)&gt;0,MID($K977,FIND(" - ",$K977)+3,LEN($K977)),""),"")</f>
      </c>
      <c r="AK977" t="s">
        <v>1564</v>
      </c>
      <c r="AP977">
        <f>IFERROR(LEFT($K977,FIND(" - ",$K977)-1),$K977)</f>
      </c>
      <c r="AS977">
        <f>IF($CH977&gt;=1,INDEX($AQ:$AQ,$CG977+1),"")</f>
      </c>
      <c r="AT977">
        <f>IF($CH977&gt;=2,INDEX($AQ:$AQ,$CG977+2),"")</f>
      </c>
      <c r="AU977">
        <f>IF($CH977&gt;=3,INDEX($AQ:$AQ,$CG977+3),"")</f>
      </c>
      <c r="AV977">
        <f>IF($CH977&gt;=4,INDEX($AQ:$AQ,$CG977+4),"")</f>
      </c>
      <c r="AW977">
        <f>IF($CH977&gt;=5,INDEX($AQ:$AQ,$CG977+5),"")</f>
      </c>
      <c r="AX977">
        <f>IF($CH977&gt;=6,INDEX($AQ:$AQ,$CG977+6),"")</f>
      </c>
      <c r="AY977">
        <f>IF($CH977&gt;=7,INDEX($AQ:$AQ,$CG977+7),"")</f>
      </c>
      <c r="AZ977">
        <f>IF($CH977&gt;=8,INDEX($AQ:$AQ,$CG977+8),"")</f>
      </c>
      <c r="BA977">
        <f>IF($CH977&gt;=9,INDEX($AQ:$AQ,$CG977+9),"")</f>
      </c>
      <c r="BB977">
        <f>IF($CH977&gt;=10,INDEX($AQ:$AQ,$CG977+10),"")</f>
      </c>
      <c r="BC977">
        <f>IF($CH977&gt;=11,INDEX($AQ:$AQ,$CG977+11),"")</f>
      </c>
      <c r="BD977">
        <f>IF($CH977&gt;=12,INDEX($AQ:$AQ,$CG977+12),"")</f>
      </c>
      <c r="BE977">
        <f>IF($CH977&gt;=13,INDEX($AQ:$AQ,$CG977+13),"")</f>
      </c>
      <c r="BF977">
        <f>IF($CH977&gt;=14,INDEX($AQ:$AQ,$CG977+14),"")</f>
      </c>
      <c r="BG977">
        <f>IF($CH977&gt;=15,INDEX($AQ:$AQ,$CG977+15),"")</f>
      </c>
      <c r="BH977">
        <f>IF($CH977&gt;=16,INDEX($AQ:$AQ,$CG977+16),"")</f>
      </c>
      <c r="BI977">
        <f>IF($CH977&gt;=17,INDEX($AQ:$AQ,$CG977+17),"")</f>
      </c>
      <c r="BJ977">
        <f>IF($CH977&gt;=18,INDEX($AQ:$AQ,$CG977+18),"")</f>
      </c>
      <c r="BK977">
        <f>IF($CH977&gt;=19,INDEX($AQ:$AQ,$CG977+19),"")</f>
      </c>
      <c r="BL977">
        <f>IF($CH977&gt;=20,INDEX($AQ:$AQ,$CG977+20),"")</f>
      </c>
      <c r="BM977">
        <f>IF($CH977&gt;=21,INDEX($AQ:$AQ,$CG977+21),"")</f>
      </c>
      <c r="BN977">
        <f>IF($CH977&gt;=22,INDEX($AQ:$AQ,$CG977+22),"")</f>
      </c>
      <c r="BO977">
        <f>IF($CH977&gt;=23,INDEX($AQ:$AQ,$CG977+23),"")</f>
      </c>
      <c r="BP977">
        <f>IF($CH977&gt;=24,INDEX($AQ:$AQ,$CG977+24),"")</f>
      </c>
      <c r="BQ977">
        <f>IF($CH977&gt;=25,INDEX($AQ:$AQ,$CG977+25),"")</f>
      </c>
      <c r="BR977">
        <f>IF($CH977&gt;=26,INDEX($AQ:$AQ,$CG977+26),"")</f>
      </c>
      <c r="BS977">
        <f>IF($CH977&gt;=27,INDEX($AQ:$AQ,$CG977+27),"")</f>
      </c>
      <c r="BT977">
        <f>IF($CH977&gt;=28,INDEX($AQ:$AQ,$CG977+28),"")</f>
      </c>
      <c r="BU977">
        <f>IF($CH977&gt;=29,INDEX($AQ:$AQ,$CG977+29),"")</f>
      </c>
      <c r="BV977">
        <f>IF($CH977&gt;=30,INDEX($AQ:$AQ,$CG977+30),"")</f>
      </c>
      <c r="BW977">
        <f>IF($CH977&gt;=31,INDEX($AQ:$AQ,$CG977+31),"")</f>
      </c>
      <c r="BX977">
        <f>IF($CH977&gt;=32,INDEX($AQ:$AQ,$CG977+32),"")</f>
      </c>
      <c r="BY977">
        <f>IF($CH977&gt;=33,INDEX($AQ:$AQ,$CG977+33),"")</f>
      </c>
      <c r="BZ977">
        <f>IF($CH977&gt;=34,INDEX($AQ:$AQ,$CG977+34),"")</f>
      </c>
      <c r="CA977">
        <f>IF($CH977&gt;=35,INDEX($AQ:$AQ,$CG977+35),"")</f>
      </c>
      <c r="CB977">
        <f>IF($CH977&gt;=36,INDEX($AQ:$AQ,$CG977+36),"")</f>
      </c>
      <c r="CC977">
        <f>IF($CH977&gt;=37,INDEX($AQ:$AQ,$CG977+37),"")</f>
      </c>
      <c r="CD977">
        <f>IF($CH977&gt;=38,INDEX($AQ:$AQ,$CG977+38),"")</f>
      </c>
      <c r="CE977">
        <f>IF($CH977&gt;=39,INDEX($AQ:$AQ,$CG977+39),"")</f>
      </c>
      <c r="CF977">
        <f>IF($CH977&gt;=40,INDEX($AQ:$AQ,$CG977+40),"")</f>
      </c>
      <c r="CG977">
        <f>IFERROR(MATCH($AP977,$AQ$2:$AQ$134,0)+1,0)</f>
      </c>
      <c r="CH977">
        <f>IFERROR(INDEX($AR$2:$AR$134,MATCH($AP977,$AQ$2:$AQ$134,0)),0)</f>
      </c>
      <c r="CI977">
        <f>IFERROR(LEFT($L977,FIND(" - ",$L977)-1),$L977)</f>
      </c>
      <c r="CL977">
        <f>IF($DG977&gt;=1,INDEX($CJ:$CJ,$DF977+1),"")</f>
      </c>
      <c r="CM977">
        <f>IF($DG977&gt;=2,INDEX($CJ:$CJ,$DF977+2),"")</f>
      </c>
      <c r="CN977">
        <f>IF($DG977&gt;=3,INDEX($CJ:$CJ,$DF977+3),"")</f>
      </c>
      <c r="CO977">
        <f>IF($DG977&gt;=4,INDEX($CJ:$CJ,$DF977+4),"")</f>
      </c>
      <c r="CP977">
        <f>IF($DG977&gt;=5,INDEX($CJ:$CJ,$DF977+5),"")</f>
      </c>
      <c r="CQ977">
        <f>IF($DG977&gt;=6,INDEX($CJ:$CJ,$DF977+6),"")</f>
      </c>
      <c r="CR977">
        <f>IF($DG977&gt;=7,INDEX($CJ:$CJ,$DF977+7),"")</f>
      </c>
      <c r="CS977">
        <f>IF($DG977&gt;=8,INDEX($CJ:$CJ,$DF977+8),"")</f>
      </c>
      <c r="CT977">
        <f>IF($DG977&gt;=9,INDEX($CJ:$CJ,$DF977+9),"")</f>
      </c>
      <c r="CU977">
        <f>IF($DG977&gt;=10,INDEX($CJ:$CJ,$DF977+10),"")</f>
      </c>
      <c r="CV977">
        <f>IF($DG977&gt;=11,INDEX($CJ:$CJ,$DF977+11),"")</f>
      </c>
      <c r="CW977">
        <f>IF($DG977&gt;=12,INDEX($CJ:$CJ,$DF977+12),"")</f>
      </c>
      <c r="CX977">
        <f>IF($DG977&gt;=13,INDEX($CJ:$CJ,$DF977+13),"")</f>
      </c>
      <c r="CY977">
        <f>IF($DG977&gt;=14,INDEX($CJ:$CJ,$DF977+14),"")</f>
      </c>
      <c r="CZ977">
        <f>IF($DG977&gt;=15,INDEX($CJ:$CJ,$DF977+15),"")</f>
      </c>
      <c r="DA977">
        <f>IF($DG977&gt;=16,INDEX($CJ:$CJ,$DF977+16),"")</f>
      </c>
      <c r="DB977">
        <f>IF($DG977&gt;=17,INDEX($CJ:$CJ,$DF977+17),"")</f>
      </c>
      <c r="DC977">
        <f>IF($DG977&gt;=18,INDEX($CJ:$CJ,$DF977+18),"")</f>
      </c>
      <c r="DD977">
        <f>IF($DG977&gt;=19,INDEX($CJ:$CJ,$DF977+19),"")</f>
      </c>
      <c r="DE977">
        <f>IF($DG977&gt;=20,INDEX($CJ:$CJ,$DF977+20),"")</f>
      </c>
      <c r="DF977">
        <f>IFERROR(MATCH($CI977,$CJ$2:$CJ$263,0)+1,0)</f>
      </c>
      <c r="DG977">
        <f>IFERROR(INDEX($CK$2:$CK$263,MATCH($CI977,$CJ$2:$CJ$263,0)),0)</f>
      </c>
      <c r="DH977">
        <f>IFERROR(INDEX($AO:$AO,MATCH($N977,$AN:$AN,0))&amp;"","")</f>
      </c>
      <c r="DL977">
        <f>IF($GO977&gt;=1,INDEX($DI:$DI,$GN977+1),"")</f>
      </c>
      <c r="DM977">
        <f>IF($GO977&gt;=2,INDEX($DI:$DI,$GN977+2),"")</f>
      </c>
      <c r="DN977">
        <f>IF($GO977&gt;=3,INDEX($DI:$DI,$GN977+3),"")</f>
      </c>
      <c r="DO977">
        <f>IF($GO977&gt;=4,INDEX($DI:$DI,$GN977+4),"")</f>
      </c>
      <c r="DP977">
        <f>IF($GO977&gt;=5,INDEX($DI:$DI,$GN977+5),"")</f>
      </c>
      <c r="DQ977">
        <f>IF($GO977&gt;=6,INDEX($DI:$DI,$GN977+6),"")</f>
      </c>
      <c r="DR977">
        <f>IF($GO977&gt;=7,INDEX($DI:$DI,$GN977+7),"")</f>
      </c>
      <c r="DS977">
        <f>IF($GO977&gt;=8,INDEX($DI:$DI,$GN977+8),"")</f>
      </c>
      <c r="DT977">
        <f>IF($GO977&gt;=9,INDEX($DI:$DI,$GN977+9),"")</f>
      </c>
      <c r="DU977">
        <f>IF($GO977&gt;=10,INDEX($DI:$DI,$GN977+10),"")</f>
      </c>
      <c r="DV977">
        <f>IF($GO977&gt;=11,INDEX($DI:$DI,$GN977+11),"")</f>
      </c>
      <c r="DW977">
        <f>IF($GO977&gt;=12,INDEX($DI:$DI,$GN977+12),"")</f>
      </c>
      <c r="DX977">
        <f>IF($GO977&gt;=13,INDEX($DI:$DI,$GN977+13),"")</f>
      </c>
      <c r="DY977">
        <f>IF($GO977&gt;=14,INDEX($DI:$DI,$GN977+14),"")</f>
      </c>
      <c r="DZ977">
        <f>IF($GO977&gt;=15,INDEX($DI:$DI,$GN977+15),"")</f>
      </c>
      <c r="EA977">
        <f>IF($GO977&gt;=16,INDEX($DI:$DI,$GN977+16),"")</f>
      </c>
      <c r="EB977">
        <f>IF($GO977&gt;=17,INDEX($DI:$DI,$GN977+17),"")</f>
      </c>
      <c r="EC977">
        <f>IF($GO977&gt;=18,INDEX($DI:$DI,$GN977+18),"")</f>
      </c>
      <c r="ED977">
        <f>IF($GO977&gt;=19,INDEX($DI:$DI,$GN977+19),"")</f>
      </c>
      <c r="EE977">
        <f>IF($GO977&gt;=20,INDEX($DI:$DI,$GN977+20),"")</f>
      </c>
      <c r="EF977">
        <f>IF($GO977&gt;=21,INDEX($DI:$DI,$GN977+21),"")</f>
      </c>
      <c r="EG977">
        <f>IF($GO977&gt;=22,INDEX($DI:$DI,$GN977+22),"")</f>
      </c>
      <c r="EH977">
        <f>IF($GO977&gt;=23,INDEX($DI:$DI,$GN977+23),"")</f>
      </c>
      <c r="EI977">
        <f>IF($GO977&gt;=24,INDEX($DI:$DI,$GN977+24),"")</f>
      </c>
      <c r="EJ977">
        <f>IF($GO977&gt;=25,INDEX($DI:$DI,$GN977+25),"")</f>
      </c>
      <c r="EK977">
        <f>IF($GO977&gt;=26,INDEX($DI:$DI,$GN977+26),"")</f>
      </c>
      <c r="EL977">
        <f>IF($GO977&gt;=27,INDEX($DI:$DI,$GN977+27),"")</f>
      </c>
      <c r="EM977">
        <f>IF($GO977&gt;=28,INDEX($DI:$DI,$GN977+28),"")</f>
      </c>
      <c r="EN977">
        <f>IF($GO977&gt;=29,INDEX($DI:$DI,$GN977+29),"")</f>
      </c>
      <c r="EO977">
        <f>IF($GO977&gt;=30,INDEX($DI:$DI,$GN977+30),"")</f>
      </c>
      <c r="EP977">
        <f>IF($GO977&gt;=31,INDEX($DI:$DI,$GN977+31),"")</f>
      </c>
      <c r="EQ977">
        <f>IF($GO977&gt;=32,INDEX($DI:$DI,$GN977+32),"")</f>
      </c>
      <c r="ER977">
        <f>IF($GO977&gt;=33,INDEX($DI:$DI,$GN977+33),"")</f>
      </c>
      <c r="ES977">
        <f>IF($GO977&gt;=34,INDEX($DI:$DI,$GN977+34),"")</f>
      </c>
      <c r="ET977">
        <f>IF($GO977&gt;=35,INDEX($DI:$DI,$GN977+35),"")</f>
      </c>
      <c r="EU977">
        <f>IF($GO977&gt;=36,INDEX($DI:$DI,$GN977+36),"")</f>
      </c>
      <c r="EV977">
        <f>IF($GO977&gt;=37,INDEX($DI:$DI,$GN977+37),"")</f>
      </c>
      <c r="EW977">
        <f>IF($GO977&gt;=38,INDEX($DI:$DI,$GN977+38),"")</f>
      </c>
      <c r="EX977">
        <f>IF($GO977&gt;=39,INDEX($DI:$DI,$GN977+39),"")</f>
      </c>
      <c r="EY977">
        <f>IF($GO977&gt;=40,INDEX($DI:$DI,$GN977+40),"")</f>
      </c>
      <c r="EZ977">
        <f>IF($GO977&gt;=1,INDEX($DJ:$DJ,$GN977+1),"")</f>
      </c>
      <c r="FA977">
        <f>IF($GO977&gt;=2,INDEX($DJ:$DJ,$GN977+2),"")</f>
      </c>
      <c r="FB977">
        <f>IF($GO977&gt;=3,INDEX($DJ:$DJ,$GN977+3),"")</f>
      </c>
      <c r="FC977">
        <f>IF($GO977&gt;=4,INDEX($DJ:$DJ,$GN977+4),"")</f>
      </c>
      <c r="FD977">
        <f>IF($GO977&gt;=5,INDEX($DJ:$DJ,$GN977+5),"")</f>
      </c>
      <c r="FE977">
        <f>IF($GO977&gt;=6,INDEX($DJ:$DJ,$GN977+6),"")</f>
      </c>
      <c r="FF977">
        <f>IF($GO977&gt;=7,INDEX($DJ:$DJ,$GN977+7),"")</f>
      </c>
      <c r="FG977">
        <f>IF($GO977&gt;=8,INDEX($DJ:$DJ,$GN977+8),"")</f>
      </c>
      <c r="FH977">
        <f>IF($GO977&gt;=9,INDEX($DJ:$DJ,$GN977+9),"")</f>
      </c>
      <c r="FI977">
        <f>IF($GO977&gt;=10,INDEX($DJ:$DJ,$GN977+10),"")</f>
      </c>
      <c r="FJ977">
        <f>IF($GO977&gt;=11,INDEX($DJ:$DJ,$GN977+11),"")</f>
      </c>
      <c r="FK977">
        <f>IF($GO977&gt;=12,INDEX($DJ:$DJ,$GN977+12),"")</f>
      </c>
      <c r="FL977">
        <f>IF($GO977&gt;=13,INDEX($DJ:$DJ,$GN977+13),"")</f>
      </c>
      <c r="FM977">
        <f>IF($GO977&gt;=14,INDEX($DJ:$DJ,$GN977+14),"")</f>
      </c>
      <c r="FN977">
        <f>IF($GO977&gt;=15,INDEX($DJ:$DJ,$GN977+15),"")</f>
      </c>
      <c r="FO977">
        <f>IF($GO977&gt;=16,INDEX($DJ:$DJ,$GN977+16),"")</f>
      </c>
      <c r="FP977">
        <f>IF($GO977&gt;=17,INDEX($DJ:$DJ,$GN977+17),"")</f>
      </c>
      <c r="FQ977">
        <f>IF($GO977&gt;=18,INDEX($DJ:$DJ,$GN977+18),"")</f>
      </c>
      <c r="FR977">
        <f>IF($GO977&gt;=19,INDEX($DJ:$DJ,$GN977+19),"")</f>
      </c>
      <c r="FS977">
        <f>IF($GO977&gt;=20,INDEX($DJ:$DJ,$GN977+20),"")</f>
      </c>
      <c r="FT977">
        <f>IF($GO977&gt;=21,INDEX($DJ:$DJ,$GN977+21),"")</f>
      </c>
      <c r="FU977">
        <f>IF($GO977&gt;=22,INDEX($DJ:$DJ,$GN977+22),"")</f>
      </c>
      <c r="FV977">
        <f>IF($GO977&gt;=23,INDEX($DJ:$DJ,$GN977+23),"")</f>
      </c>
      <c r="FW977">
        <f>IF($GO977&gt;=24,INDEX($DJ:$DJ,$GN977+24),"")</f>
      </c>
      <c r="FX977">
        <f>IF($GO977&gt;=25,INDEX($DJ:$DJ,$GN977+25),"")</f>
      </c>
      <c r="FY977">
        <f>IF($GO977&gt;=26,INDEX($DJ:$DJ,$GN977+26),"")</f>
      </c>
      <c r="FZ977">
        <f>IF($GO977&gt;=27,INDEX($DJ:$DJ,$GN977+27),"")</f>
      </c>
      <c r="GA977">
        <f>IF($GO977&gt;=28,INDEX($DJ:$DJ,$GN977+28),"")</f>
      </c>
      <c r="GB977">
        <f>IF($GO977&gt;=29,INDEX($DJ:$DJ,$GN977+29),"")</f>
      </c>
      <c r="GC977">
        <f>IF($GO977&gt;=30,INDEX($DJ:$DJ,$GN977+30),"")</f>
      </c>
      <c r="GD977">
        <f>IF($GO977&gt;=31,INDEX($DJ:$DJ,$GN977+31),"")</f>
      </c>
      <c r="GE977">
        <f>IF($GO977&gt;=32,INDEX($DJ:$DJ,$GN977+32),"")</f>
      </c>
      <c r="GF977">
        <f>IF($GO977&gt;=33,INDEX($DJ:$DJ,$GN977+33),"")</f>
      </c>
      <c r="GG977">
        <f>IF($GO977&gt;=34,INDEX($DJ:$DJ,$GN977+34),"")</f>
      </c>
      <c r="GH977">
        <f>IF($GO977&gt;=35,INDEX($DJ:$DJ,$GN977+35),"")</f>
      </c>
      <c r="GI977">
        <f>IF($GO977&gt;=36,INDEX($DJ:$DJ,$GN977+36),"")</f>
      </c>
      <c r="GJ977">
        <f>IF($GO977&gt;=37,INDEX($DJ:$DJ,$GN977+37),"")</f>
      </c>
      <c r="GK977">
        <f>IF($GO977&gt;=38,INDEX($DJ:$DJ,$GN977+38),"")</f>
      </c>
      <c r="GL977">
        <f>IF($GO977&gt;=39,INDEX($DJ:$DJ,$GN977+39),"")</f>
      </c>
      <c r="GM977">
        <f>IF($GO977&gt;=40,INDEX($DJ:$DJ,$GN977+40),"")</f>
      </c>
      <c r="GN977">
        <f>IFERROR(MATCH($DH977,$DI$2:$DI$148,0)+1,0)</f>
      </c>
      <c r="GO977">
        <f>IFERROR(INDEX($DK$2:$DK$148,MATCH($DH977,$DI$2:$DI$148,0)),0)</f>
      </c>
      <c r="GP977">
        <f>IFERROR(MATCH($Y977,$DL$977:$EY$977,0),0)</f>
      </c>
      <c r="GQ977">
        <f>IF($GP977&gt;0,INDEX($EZ$977:$GM$977,$GP977),"")</f>
      </c>
      <c r="GT977">
        <f>IF($JC977&gt;=1,INDEX($GR:$GR,$JB977+1),"")</f>
      </c>
      <c r="GU977">
        <f>IF($JC977&gt;=2,INDEX($GR:$GR,$JB977+2),"")</f>
      </c>
      <c r="GV977">
        <f>IF($JC977&gt;=3,INDEX($GR:$GR,$JB977+3),"")</f>
      </c>
      <c r="GW977">
        <f>IF($JC977&gt;=4,INDEX($GR:$GR,$JB977+4),"")</f>
      </c>
      <c r="GX977">
        <f>IF($JC977&gt;=5,INDEX($GR:$GR,$JB977+5),"")</f>
      </c>
      <c r="GY977">
        <f>IF($JC977&gt;=6,INDEX($GR:$GR,$JB977+6),"")</f>
      </c>
      <c r="GZ977">
        <f>IF($JC977&gt;=7,INDEX($GR:$GR,$JB977+7),"")</f>
      </c>
      <c r="HA977">
        <f>IF($JC977&gt;=8,INDEX($GR:$GR,$JB977+8),"")</f>
      </c>
      <c r="HB977">
        <f>IF($JC977&gt;=9,INDEX($GR:$GR,$JB977+9),"")</f>
      </c>
      <c r="HC977">
        <f>IF($JC977&gt;=10,INDEX($GR:$GR,$JB977+10),"")</f>
      </c>
      <c r="HD977">
        <f>IF($JC977&gt;=11,INDEX($GR:$GR,$JB977+11),"")</f>
      </c>
      <c r="HE977">
        <f>IF($JC977&gt;=12,INDEX($GR:$GR,$JB977+12),"")</f>
      </c>
      <c r="HF977">
        <f>IF($JC977&gt;=13,INDEX($GR:$GR,$JB977+13),"")</f>
      </c>
      <c r="HG977">
        <f>IF($JC977&gt;=14,INDEX($GR:$GR,$JB977+14),"")</f>
      </c>
      <c r="HH977">
        <f>IF($JC977&gt;=15,INDEX($GR:$GR,$JB977+15),"")</f>
      </c>
      <c r="HI977">
        <f>IF($JC977&gt;=16,INDEX($GR:$GR,$JB977+16),"")</f>
      </c>
      <c r="HJ977">
        <f>IF($JC977&gt;=17,INDEX($GR:$GR,$JB977+17),"")</f>
      </c>
      <c r="HK977">
        <f>IF($JC977&gt;=18,INDEX($GR:$GR,$JB977+18),"")</f>
      </c>
      <c r="HL977">
        <f>IF($JC977&gt;=19,INDEX($GR:$GR,$JB977+19),"")</f>
      </c>
      <c r="HM977">
        <f>IF($JC977&gt;=20,INDEX($GR:$GR,$JB977+20),"")</f>
      </c>
      <c r="HN977">
        <f>IF($JC977&gt;=21,INDEX($GR:$GR,$JB977+21),"")</f>
      </c>
      <c r="HO977">
        <f>IF($JC977&gt;=22,INDEX($GR:$GR,$JB977+22),"")</f>
      </c>
      <c r="HP977">
        <f>IF($JC977&gt;=23,INDEX($GR:$GR,$JB977+23),"")</f>
      </c>
      <c r="HQ977">
        <f>IF($JC977&gt;=24,INDEX($GR:$GR,$JB977+24),"")</f>
      </c>
      <c r="HR977">
        <f>IF($JC977&gt;=25,INDEX($GR:$GR,$JB977+25),"")</f>
      </c>
      <c r="HS977">
        <f>IF($JC977&gt;=26,INDEX($GR:$GR,$JB977+26),"")</f>
      </c>
      <c r="HT977">
        <f>IF($JC977&gt;=27,INDEX($GR:$GR,$JB977+27),"")</f>
      </c>
      <c r="HU977">
        <f>IF($JC977&gt;=28,INDEX($GR:$GR,$JB977+28),"")</f>
      </c>
      <c r="HV977">
        <f>IF($JC977&gt;=29,INDEX($GR:$GR,$JB977+29),"")</f>
      </c>
      <c r="HW977">
        <f>IF($JC977&gt;=30,INDEX($GR:$GR,$JB977+30),"")</f>
      </c>
      <c r="HX977">
        <f>IF($JC977&gt;=31,INDEX($GR:$GR,$JB977+31),"")</f>
      </c>
      <c r="HY977">
        <f>IF($JC977&gt;=32,INDEX($GR:$GR,$JB977+32),"")</f>
      </c>
      <c r="HZ977">
        <f>IF($JC977&gt;=33,INDEX($GR:$GR,$JB977+33),"")</f>
      </c>
      <c r="IA977">
        <f>IF($JC977&gt;=34,INDEX($GR:$GR,$JB977+34),"")</f>
      </c>
      <c r="IB977">
        <f>IF($JC977&gt;=35,INDEX($GR:$GR,$JB977+35),"")</f>
      </c>
      <c r="IC977">
        <f>IF($JC977&gt;=36,INDEX($GR:$GR,$JB977+36),"")</f>
      </c>
      <c r="ID977">
        <f>IF($JC977&gt;=37,INDEX($GR:$GR,$JB977+37),"")</f>
      </c>
      <c r="IE977">
        <f>IF($JC977&gt;=38,INDEX($GR:$GR,$JB977+38),"")</f>
      </c>
      <c r="IF977">
        <f>IF($JC977&gt;=39,INDEX($GR:$GR,$JB977+39),"")</f>
      </c>
      <c r="IG977">
        <f>IF($JC977&gt;=40,INDEX($GR:$GR,$JB977+40),"")</f>
      </c>
      <c r="IH977">
        <f>IF($JC977&gt;=41,INDEX($GR:$GR,$JB977+41),"")</f>
      </c>
      <c r="II977">
        <f>IF($JC977&gt;=42,INDEX($GR:$GR,$JB977+42),"")</f>
      </c>
      <c r="IJ977">
        <f>IF($JC977&gt;=43,INDEX($GR:$GR,$JB977+43),"")</f>
      </c>
      <c r="IK977">
        <f>IF($JC977&gt;=44,INDEX($GR:$GR,$JB977+44),"")</f>
      </c>
      <c r="IL977">
        <f>IF($JC977&gt;=45,INDEX($GR:$GR,$JB977+45),"")</f>
      </c>
      <c r="IM977">
        <f>IF($JC977&gt;=46,INDEX($GR:$GR,$JB977+46),"")</f>
      </c>
      <c r="IN977">
        <f>IF($JC977&gt;=47,INDEX($GR:$GR,$JB977+47),"")</f>
      </c>
      <c r="IO977">
        <f>IF($JC977&gt;=48,INDEX($GR:$GR,$JB977+48),"")</f>
      </c>
      <c r="IP977">
        <f>IF($JC977&gt;=49,INDEX($GR:$GR,$JB977+49),"")</f>
      </c>
      <c r="IQ977">
        <f>IF($JC977&gt;=50,INDEX($GR:$GR,$JB977+50),"")</f>
      </c>
      <c r="IR977">
        <f>IF($JC977&gt;=51,INDEX($GR:$GR,$JB977+51),"")</f>
      </c>
      <c r="IS977">
        <f>IF($JC977&gt;=52,INDEX($GR:$GR,$JB977+52),"")</f>
      </c>
      <c r="IT977">
        <f>IF($JC977&gt;=53,INDEX($GR:$GR,$JB977+53),"")</f>
      </c>
      <c r="IU977">
        <f>IF($JC977&gt;=54,INDEX($GR:$GR,$JB977+54),"")</f>
      </c>
      <c r="IV977">
        <f>IF($JC977&gt;=55,INDEX($GR:$GR,$JB977+55),"")</f>
      </c>
      <c r="IW977">
        <f>IF($JC977&gt;=56,INDEX($GR:$GR,$JB977+56),"")</f>
      </c>
      <c r="IX977">
        <f>IF($JC977&gt;=57,INDEX($GR:$GR,$JB977+57),"")</f>
      </c>
      <c r="IY977">
        <f>IF($JC977&gt;=58,INDEX($GR:$GR,$JB977+58),"")</f>
      </c>
      <c r="IZ977">
        <f>IF($JC977&gt;=59,INDEX($GR:$GR,$JB977+59),"")</f>
      </c>
      <c r="JA977">
        <f>IF($JC977&gt;=60,INDEX($GR:$GR,$JB977+60),"")</f>
      </c>
      <c r="JB977">
        <f>IFERROR(MATCH($GQ977,$GR$2:$GR$324,0)+1,0)</f>
      </c>
      <c r="JC977">
        <f>IFERROR(INDEX($GS$2:$GS$324,MATCH($GQ977,$GR$2:$GR$324,0)),0)</f>
      </c>
      <c r="JD977" t="s">
        <v>40</v>
      </c>
      <c r="JE977" t="s">
        <v>40</v>
      </c>
    </row>
    <row r="978" spans="1:265" x14ac:dyDescent="0.25">
      <c r="Q978">
        <f>IF(OR($T978="",$P978=""),"",IFERROR($T978/$P978,0))</f>
      </c>
      <c r="R978">
        <f>IF($T978="","",
SUM($S978,$U978,$Z978,$V978,$X978)*
(1-IF($AA978="",0,VALUE($AA978)/100)))</f>
      </c>
      <c r="S978">
        <f>IF($T978="","",$T978)</f>
      </c>
      <c r="U978">
        <f>IF($T978="","",
IF($N978="","",
IF(ISNUMBER(SEARCH("exempt",LOWER($N978))),0,
$T978*(VALUE(SUBSTITUTE($N978,"%",""))/100))))</f>
      </c>
      <c r="AB978">
        <f>IFERROR(IF(FIND(" - ",$K978)&gt;0,MID($K978,FIND(" - ",$K978)+3,LEN($K978)),""),"")</f>
      </c>
      <c r="AK978" t="s">
        <v>1565</v>
      </c>
      <c r="AP978">
        <f>IFERROR(LEFT($K978,FIND(" - ",$K978)-1),$K978)</f>
      </c>
      <c r="AS978">
        <f>IF($CH978&gt;=1,INDEX($AQ:$AQ,$CG978+1),"")</f>
      </c>
      <c r="AT978">
        <f>IF($CH978&gt;=2,INDEX($AQ:$AQ,$CG978+2),"")</f>
      </c>
      <c r="AU978">
        <f>IF($CH978&gt;=3,INDEX($AQ:$AQ,$CG978+3),"")</f>
      </c>
      <c r="AV978">
        <f>IF($CH978&gt;=4,INDEX($AQ:$AQ,$CG978+4),"")</f>
      </c>
      <c r="AW978">
        <f>IF($CH978&gt;=5,INDEX($AQ:$AQ,$CG978+5),"")</f>
      </c>
      <c r="AX978">
        <f>IF($CH978&gt;=6,INDEX($AQ:$AQ,$CG978+6),"")</f>
      </c>
      <c r="AY978">
        <f>IF($CH978&gt;=7,INDEX($AQ:$AQ,$CG978+7),"")</f>
      </c>
      <c r="AZ978">
        <f>IF($CH978&gt;=8,INDEX($AQ:$AQ,$CG978+8),"")</f>
      </c>
      <c r="BA978">
        <f>IF($CH978&gt;=9,INDEX($AQ:$AQ,$CG978+9),"")</f>
      </c>
      <c r="BB978">
        <f>IF($CH978&gt;=10,INDEX($AQ:$AQ,$CG978+10),"")</f>
      </c>
      <c r="BC978">
        <f>IF($CH978&gt;=11,INDEX($AQ:$AQ,$CG978+11),"")</f>
      </c>
      <c r="BD978">
        <f>IF($CH978&gt;=12,INDEX($AQ:$AQ,$CG978+12),"")</f>
      </c>
      <c r="BE978">
        <f>IF($CH978&gt;=13,INDEX($AQ:$AQ,$CG978+13),"")</f>
      </c>
      <c r="BF978">
        <f>IF($CH978&gt;=14,INDEX($AQ:$AQ,$CG978+14),"")</f>
      </c>
      <c r="BG978">
        <f>IF($CH978&gt;=15,INDEX($AQ:$AQ,$CG978+15),"")</f>
      </c>
      <c r="BH978">
        <f>IF($CH978&gt;=16,INDEX($AQ:$AQ,$CG978+16),"")</f>
      </c>
      <c r="BI978">
        <f>IF($CH978&gt;=17,INDEX($AQ:$AQ,$CG978+17),"")</f>
      </c>
      <c r="BJ978">
        <f>IF($CH978&gt;=18,INDEX($AQ:$AQ,$CG978+18),"")</f>
      </c>
      <c r="BK978">
        <f>IF($CH978&gt;=19,INDEX($AQ:$AQ,$CG978+19),"")</f>
      </c>
      <c r="BL978">
        <f>IF($CH978&gt;=20,INDEX($AQ:$AQ,$CG978+20),"")</f>
      </c>
      <c r="BM978">
        <f>IF($CH978&gt;=21,INDEX($AQ:$AQ,$CG978+21),"")</f>
      </c>
      <c r="BN978">
        <f>IF($CH978&gt;=22,INDEX($AQ:$AQ,$CG978+22),"")</f>
      </c>
      <c r="BO978">
        <f>IF($CH978&gt;=23,INDEX($AQ:$AQ,$CG978+23),"")</f>
      </c>
      <c r="BP978">
        <f>IF($CH978&gt;=24,INDEX($AQ:$AQ,$CG978+24),"")</f>
      </c>
      <c r="BQ978">
        <f>IF($CH978&gt;=25,INDEX($AQ:$AQ,$CG978+25),"")</f>
      </c>
      <c r="BR978">
        <f>IF($CH978&gt;=26,INDEX($AQ:$AQ,$CG978+26),"")</f>
      </c>
      <c r="BS978">
        <f>IF($CH978&gt;=27,INDEX($AQ:$AQ,$CG978+27),"")</f>
      </c>
      <c r="BT978">
        <f>IF($CH978&gt;=28,INDEX($AQ:$AQ,$CG978+28),"")</f>
      </c>
      <c r="BU978">
        <f>IF($CH978&gt;=29,INDEX($AQ:$AQ,$CG978+29),"")</f>
      </c>
      <c r="BV978">
        <f>IF($CH978&gt;=30,INDEX($AQ:$AQ,$CG978+30),"")</f>
      </c>
      <c r="BW978">
        <f>IF($CH978&gt;=31,INDEX($AQ:$AQ,$CG978+31),"")</f>
      </c>
      <c r="BX978">
        <f>IF($CH978&gt;=32,INDEX($AQ:$AQ,$CG978+32),"")</f>
      </c>
      <c r="BY978">
        <f>IF($CH978&gt;=33,INDEX($AQ:$AQ,$CG978+33),"")</f>
      </c>
      <c r="BZ978">
        <f>IF($CH978&gt;=34,INDEX($AQ:$AQ,$CG978+34),"")</f>
      </c>
      <c r="CA978">
        <f>IF($CH978&gt;=35,INDEX($AQ:$AQ,$CG978+35),"")</f>
      </c>
      <c r="CB978">
        <f>IF($CH978&gt;=36,INDEX($AQ:$AQ,$CG978+36),"")</f>
      </c>
      <c r="CC978">
        <f>IF($CH978&gt;=37,INDEX($AQ:$AQ,$CG978+37),"")</f>
      </c>
      <c r="CD978">
        <f>IF($CH978&gt;=38,INDEX($AQ:$AQ,$CG978+38),"")</f>
      </c>
      <c r="CE978">
        <f>IF($CH978&gt;=39,INDEX($AQ:$AQ,$CG978+39),"")</f>
      </c>
      <c r="CF978">
        <f>IF($CH978&gt;=40,INDEX($AQ:$AQ,$CG978+40),"")</f>
      </c>
      <c r="CG978">
        <f>IFERROR(MATCH($AP978,$AQ$2:$AQ$134,0)+1,0)</f>
      </c>
      <c r="CH978">
        <f>IFERROR(INDEX($AR$2:$AR$134,MATCH($AP978,$AQ$2:$AQ$134,0)),0)</f>
      </c>
      <c r="CI978">
        <f>IFERROR(LEFT($L978,FIND(" - ",$L978)-1),$L978)</f>
      </c>
      <c r="CL978">
        <f>IF($DG978&gt;=1,INDEX($CJ:$CJ,$DF978+1),"")</f>
      </c>
      <c r="CM978">
        <f>IF($DG978&gt;=2,INDEX($CJ:$CJ,$DF978+2),"")</f>
      </c>
      <c r="CN978">
        <f>IF($DG978&gt;=3,INDEX($CJ:$CJ,$DF978+3),"")</f>
      </c>
      <c r="CO978">
        <f>IF($DG978&gt;=4,INDEX($CJ:$CJ,$DF978+4),"")</f>
      </c>
      <c r="CP978">
        <f>IF($DG978&gt;=5,INDEX($CJ:$CJ,$DF978+5),"")</f>
      </c>
      <c r="CQ978">
        <f>IF($DG978&gt;=6,INDEX($CJ:$CJ,$DF978+6),"")</f>
      </c>
      <c r="CR978">
        <f>IF($DG978&gt;=7,INDEX($CJ:$CJ,$DF978+7),"")</f>
      </c>
      <c r="CS978">
        <f>IF($DG978&gt;=8,INDEX($CJ:$CJ,$DF978+8),"")</f>
      </c>
      <c r="CT978">
        <f>IF($DG978&gt;=9,INDEX($CJ:$CJ,$DF978+9),"")</f>
      </c>
      <c r="CU978">
        <f>IF($DG978&gt;=10,INDEX($CJ:$CJ,$DF978+10),"")</f>
      </c>
      <c r="CV978">
        <f>IF($DG978&gt;=11,INDEX($CJ:$CJ,$DF978+11),"")</f>
      </c>
      <c r="CW978">
        <f>IF($DG978&gt;=12,INDEX($CJ:$CJ,$DF978+12),"")</f>
      </c>
      <c r="CX978">
        <f>IF($DG978&gt;=13,INDEX($CJ:$CJ,$DF978+13),"")</f>
      </c>
      <c r="CY978">
        <f>IF($DG978&gt;=14,INDEX($CJ:$CJ,$DF978+14),"")</f>
      </c>
      <c r="CZ978">
        <f>IF($DG978&gt;=15,INDEX($CJ:$CJ,$DF978+15),"")</f>
      </c>
      <c r="DA978">
        <f>IF($DG978&gt;=16,INDEX($CJ:$CJ,$DF978+16),"")</f>
      </c>
      <c r="DB978">
        <f>IF($DG978&gt;=17,INDEX($CJ:$CJ,$DF978+17),"")</f>
      </c>
      <c r="DC978">
        <f>IF($DG978&gt;=18,INDEX($CJ:$CJ,$DF978+18),"")</f>
      </c>
      <c r="DD978">
        <f>IF($DG978&gt;=19,INDEX($CJ:$CJ,$DF978+19),"")</f>
      </c>
      <c r="DE978">
        <f>IF($DG978&gt;=20,INDEX($CJ:$CJ,$DF978+20),"")</f>
      </c>
      <c r="DF978">
        <f>IFERROR(MATCH($CI978,$CJ$2:$CJ$263,0)+1,0)</f>
      </c>
      <c r="DG978">
        <f>IFERROR(INDEX($CK$2:$CK$263,MATCH($CI978,$CJ$2:$CJ$263,0)),0)</f>
      </c>
      <c r="DH978">
        <f>IFERROR(INDEX($AO:$AO,MATCH($N978,$AN:$AN,0))&amp;"","")</f>
      </c>
      <c r="DL978">
        <f>IF($GO978&gt;=1,INDEX($DI:$DI,$GN978+1),"")</f>
      </c>
      <c r="DM978">
        <f>IF($GO978&gt;=2,INDEX($DI:$DI,$GN978+2),"")</f>
      </c>
      <c r="DN978">
        <f>IF($GO978&gt;=3,INDEX($DI:$DI,$GN978+3),"")</f>
      </c>
      <c r="DO978">
        <f>IF($GO978&gt;=4,INDEX($DI:$DI,$GN978+4),"")</f>
      </c>
      <c r="DP978">
        <f>IF($GO978&gt;=5,INDEX($DI:$DI,$GN978+5),"")</f>
      </c>
      <c r="DQ978">
        <f>IF($GO978&gt;=6,INDEX($DI:$DI,$GN978+6),"")</f>
      </c>
      <c r="DR978">
        <f>IF($GO978&gt;=7,INDEX($DI:$DI,$GN978+7),"")</f>
      </c>
      <c r="DS978">
        <f>IF($GO978&gt;=8,INDEX($DI:$DI,$GN978+8),"")</f>
      </c>
      <c r="DT978">
        <f>IF($GO978&gt;=9,INDEX($DI:$DI,$GN978+9),"")</f>
      </c>
      <c r="DU978">
        <f>IF($GO978&gt;=10,INDEX($DI:$DI,$GN978+10),"")</f>
      </c>
      <c r="DV978">
        <f>IF($GO978&gt;=11,INDEX($DI:$DI,$GN978+11),"")</f>
      </c>
      <c r="DW978">
        <f>IF($GO978&gt;=12,INDEX($DI:$DI,$GN978+12),"")</f>
      </c>
      <c r="DX978">
        <f>IF($GO978&gt;=13,INDEX($DI:$DI,$GN978+13),"")</f>
      </c>
      <c r="DY978">
        <f>IF($GO978&gt;=14,INDEX($DI:$DI,$GN978+14),"")</f>
      </c>
      <c r="DZ978">
        <f>IF($GO978&gt;=15,INDEX($DI:$DI,$GN978+15),"")</f>
      </c>
      <c r="EA978">
        <f>IF($GO978&gt;=16,INDEX($DI:$DI,$GN978+16),"")</f>
      </c>
      <c r="EB978">
        <f>IF($GO978&gt;=17,INDEX($DI:$DI,$GN978+17),"")</f>
      </c>
      <c r="EC978">
        <f>IF($GO978&gt;=18,INDEX($DI:$DI,$GN978+18),"")</f>
      </c>
      <c r="ED978">
        <f>IF($GO978&gt;=19,INDEX($DI:$DI,$GN978+19),"")</f>
      </c>
      <c r="EE978">
        <f>IF($GO978&gt;=20,INDEX($DI:$DI,$GN978+20),"")</f>
      </c>
      <c r="EF978">
        <f>IF($GO978&gt;=21,INDEX($DI:$DI,$GN978+21),"")</f>
      </c>
      <c r="EG978">
        <f>IF($GO978&gt;=22,INDEX($DI:$DI,$GN978+22),"")</f>
      </c>
      <c r="EH978">
        <f>IF($GO978&gt;=23,INDEX($DI:$DI,$GN978+23),"")</f>
      </c>
      <c r="EI978">
        <f>IF($GO978&gt;=24,INDEX($DI:$DI,$GN978+24),"")</f>
      </c>
      <c r="EJ978">
        <f>IF($GO978&gt;=25,INDEX($DI:$DI,$GN978+25),"")</f>
      </c>
      <c r="EK978">
        <f>IF($GO978&gt;=26,INDEX($DI:$DI,$GN978+26),"")</f>
      </c>
      <c r="EL978">
        <f>IF($GO978&gt;=27,INDEX($DI:$DI,$GN978+27),"")</f>
      </c>
      <c r="EM978">
        <f>IF($GO978&gt;=28,INDEX($DI:$DI,$GN978+28),"")</f>
      </c>
      <c r="EN978">
        <f>IF($GO978&gt;=29,INDEX($DI:$DI,$GN978+29),"")</f>
      </c>
      <c r="EO978">
        <f>IF($GO978&gt;=30,INDEX($DI:$DI,$GN978+30),"")</f>
      </c>
      <c r="EP978">
        <f>IF($GO978&gt;=31,INDEX($DI:$DI,$GN978+31),"")</f>
      </c>
      <c r="EQ978">
        <f>IF($GO978&gt;=32,INDEX($DI:$DI,$GN978+32),"")</f>
      </c>
      <c r="ER978">
        <f>IF($GO978&gt;=33,INDEX($DI:$DI,$GN978+33),"")</f>
      </c>
      <c r="ES978">
        <f>IF($GO978&gt;=34,INDEX($DI:$DI,$GN978+34),"")</f>
      </c>
      <c r="ET978">
        <f>IF($GO978&gt;=35,INDEX($DI:$DI,$GN978+35),"")</f>
      </c>
      <c r="EU978">
        <f>IF($GO978&gt;=36,INDEX($DI:$DI,$GN978+36),"")</f>
      </c>
      <c r="EV978">
        <f>IF($GO978&gt;=37,INDEX($DI:$DI,$GN978+37),"")</f>
      </c>
      <c r="EW978">
        <f>IF($GO978&gt;=38,INDEX($DI:$DI,$GN978+38),"")</f>
      </c>
      <c r="EX978">
        <f>IF($GO978&gt;=39,INDEX($DI:$DI,$GN978+39),"")</f>
      </c>
      <c r="EY978">
        <f>IF($GO978&gt;=40,INDEX($DI:$DI,$GN978+40),"")</f>
      </c>
      <c r="EZ978">
        <f>IF($GO978&gt;=1,INDEX($DJ:$DJ,$GN978+1),"")</f>
      </c>
      <c r="FA978">
        <f>IF($GO978&gt;=2,INDEX($DJ:$DJ,$GN978+2),"")</f>
      </c>
      <c r="FB978">
        <f>IF($GO978&gt;=3,INDEX($DJ:$DJ,$GN978+3),"")</f>
      </c>
      <c r="FC978">
        <f>IF($GO978&gt;=4,INDEX($DJ:$DJ,$GN978+4),"")</f>
      </c>
      <c r="FD978">
        <f>IF($GO978&gt;=5,INDEX($DJ:$DJ,$GN978+5),"")</f>
      </c>
      <c r="FE978">
        <f>IF($GO978&gt;=6,INDEX($DJ:$DJ,$GN978+6),"")</f>
      </c>
      <c r="FF978">
        <f>IF($GO978&gt;=7,INDEX($DJ:$DJ,$GN978+7),"")</f>
      </c>
      <c r="FG978">
        <f>IF($GO978&gt;=8,INDEX($DJ:$DJ,$GN978+8),"")</f>
      </c>
      <c r="FH978">
        <f>IF($GO978&gt;=9,INDEX($DJ:$DJ,$GN978+9),"")</f>
      </c>
      <c r="FI978">
        <f>IF($GO978&gt;=10,INDEX($DJ:$DJ,$GN978+10),"")</f>
      </c>
      <c r="FJ978">
        <f>IF($GO978&gt;=11,INDEX($DJ:$DJ,$GN978+11),"")</f>
      </c>
      <c r="FK978">
        <f>IF($GO978&gt;=12,INDEX($DJ:$DJ,$GN978+12),"")</f>
      </c>
      <c r="FL978">
        <f>IF($GO978&gt;=13,INDEX($DJ:$DJ,$GN978+13),"")</f>
      </c>
      <c r="FM978">
        <f>IF($GO978&gt;=14,INDEX($DJ:$DJ,$GN978+14),"")</f>
      </c>
      <c r="FN978">
        <f>IF($GO978&gt;=15,INDEX($DJ:$DJ,$GN978+15),"")</f>
      </c>
      <c r="FO978">
        <f>IF($GO978&gt;=16,INDEX($DJ:$DJ,$GN978+16),"")</f>
      </c>
      <c r="FP978">
        <f>IF($GO978&gt;=17,INDEX($DJ:$DJ,$GN978+17),"")</f>
      </c>
      <c r="FQ978">
        <f>IF($GO978&gt;=18,INDEX($DJ:$DJ,$GN978+18),"")</f>
      </c>
      <c r="FR978">
        <f>IF($GO978&gt;=19,INDEX($DJ:$DJ,$GN978+19),"")</f>
      </c>
      <c r="FS978">
        <f>IF($GO978&gt;=20,INDEX($DJ:$DJ,$GN978+20),"")</f>
      </c>
      <c r="FT978">
        <f>IF($GO978&gt;=21,INDEX($DJ:$DJ,$GN978+21),"")</f>
      </c>
      <c r="FU978">
        <f>IF($GO978&gt;=22,INDEX($DJ:$DJ,$GN978+22),"")</f>
      </c>
      <c r="FV978">
        <f>IF($GO978&gt;=23,INDEX($DJ:$DJ,$GN978+23),"")</f>
      </c>
      <c r="FW978">
        <f>IF($GO978&gt;=24,INDEX($DJ:$DJ,$GN978+24),"")</f>
      </c>
      <c r="FX978">
        <f>IF($GO978&gt;=25,INDEX($DJ:$DJ,$GN978+25),"")</f>
      </c>
      <c r="FY978">
        <f>IF($GO978&gt;=26,INDEX($DJ:$DJ,$GN978+26),"")</f>
      </c>
      <c r="FZ978">
        <f>IF($GO978&gt;=27,INDEX($DJ:$DJ,$GN978+27),"")</f>
      </c>
      <c r="GA978">
        <f>IF($GO978&gt;=28,INDEX($DJ:$DJ,$GN978+28),"")</f>
      </c>
      <c r="GB978">
        <f>IF($GO978&gt;=29,INDEX($DJ:$DJ,$GN978+29),"")</f>
      </c>
      <c r="GC978">
        <f>IF($GO978&gt;=30,INDEX($DJ:$DJ,$GN978+30),"")</f>
      </c>
      <c r="GD978">
        <f>IF($GO978&gt;=31,INDEX($DJ:$DJ,$GN978+31),"")</f>
      </c>
      <c r="GE978">
        <f>IF($GO978&gt;=32,INDEX($DJ:$DJ,$GN978+32),"")</f>
      </c>
      <c r="GF978">
        <f>IF($GO978&gt;=33,INDEX($DJ:$DJ,$GN978+33),"")</f>
      </c>
      <c r="GG978">
        <f>IF($GO978&gt;=34,INDEX($DJ:$DJ,$GN978+34),"")</f>
      </c>
      <c r="GH978">
        <f>IF($GO978&gt;=35,INDEX($DJ:$DJ,$GN978+35),"")</f>
      </c>
      <c r="GI978">
        <f>IF($GO978&gt;=36,INDEX($DJ:$DJ,$GN978+36),"")</f>
      </c>
      <c r="GJ978">
        <f>IF($GO978&gt;=37,INDEX($DJ:$DJ,$GN978+37),"")</f>
      </c>
      <c r="GK978">
        <f>IF($GO978&gt;=38,INDEX($DJ:$DJ,$GN978+38),"")</f>
      </c>
      <c r="GL978">
        <f>IF($GO978&gt;=39,INDEX($DJ:$DJ,$GN978+39),"")</f>
      </c>
      <c r="GM978">
        <f>IF($GO978&gt;=40,INDEX($DJ:$DJ,$GN978+40),"")</f>
      </c>
      <c r="GN978">
        <f>IFERROR(MATCH($DH978,$DI$2:$DI$148,0)+1,0)</f>
      </c>
      <c r="GO978">
        <f>IFERROR(INDEX($DK$2:$DK$148,MATCH($DH978,$DI$2:$DI$148,0)),0)</f>
      </c>
      <c r="GP978">
        <f>IFERROR(MATCH($Y978,$DL$978:$EY$978,0),0)</f>
      </c>
      <c r="GQ978">
        <f>IF($GP978&gt;0,INDEX($EZ$978:$GM$978,$GP978),"")</f>
      </c>
      <c r="GT978">
        <f>IF($JC978&gt;=1,INDEX($GR:$GR,$JB978+1),"")</f>
      </c>
      <c r="GU978">
        <f>IF($JC978&gt;=2,INDEX($GR:$GR,$JB978+2),"")</f>
      </c>
      <c r="GV978">
        <f>IF($JC978&gt;=3,INDEX($GR:$GR,$JB978+3),"")</f>
      </c>
      <c r="GW978">
        <f>IF($JC978&gt;=4,INDEX($GR:$GR,$JB978+4),"")</f>
      </c>
      <c r="GX978">
        <f>IF($JC978&gt;=5,INDEX($GR:$GR,$JB978+5),"")</f>
      </c>
      <c r="GY978">
        <f>IF($JC978&gt;=6,INDEX($GR:$GR,$JB978+6),"")</f>
      </c>
      <c r="GZ978">
        <f>IF($JC978&gt;=7,INDEX($GR:$GR,$JB978+7),"")</f>
      </c>
      <c r="HA978">
        <f>IF($JC978&gt;=8,INDEX($GR:$GR,$JB978+8),"")</f>
      </c>
      <c r="HB978">
        <f>IF($JC978&gt;=9,INDEX($GR:$GR,$JB978+9),"")</f>
      </c>
      <c r="HC978">
        <f>IF($JC978&gt;=10,INDEX($GR:$GR,$JB978+10),"")</f>
      </c>
      <c r="HD978">
        <f>IF($JC978&gt;=11,INDEX($GR:$GR,$JB978+11),"")</f>
      </c>
      <c r="HE978">
        <f>IF($JC978&gt;=12,INDEX($GR:$GR,$JB978+12),"")</f>
      </c>
      <c r="HF978">
        <f>IF($JC978&gt;=13,INDEX($GR:$GR,$JB978+13),"")</f>
      </c>
      <c r="HG978">
        <f>IF($JC978&gt;=14,INDEX($GR:$GR,$JB978+14),"")</f>
      </c>
      <c r="HH978">
        <f>IF($JC978&gt;=15,INDEX($GR:$GR,$JB978+15),"")</f>
      </c>
      <c r="HI978">
        <f>IF($JC978&gt;=16,INDEX($GR:$GR,$JB978+16),"")</f>
      </c>
      <c r="HJ978">
        <f>IF($JC978&gt;=17,INDEX($GR:$GR,$JB978+17),"")</f>
      </c>
      <c r="HK978">
        <f>IF($JC978&gt;=18,INDEX($GR:$GR,$JB978+18),"")</f>
      </c>
      <c r="HL978">
        <f>IF($JC978&gt;=19,INDEX($GR:$GR,$JB978+19),"")</f>
      </c>
      <c r="HM978">
        <f>IF($JC978&gt;=20,INDEX($GR:$GR,$JB978+20),"")</f>
      </c>
      <c r="HN978">
        <f>IF($JC978&gt;=21,INDEX($GR:$GR,$JB978+21),"")</f>
      </c>
      <c r="HO978">
        <f>IF($JC978&gt;=22,INDEX($GR:$GR,$JB978+22),"")</f>
      </c>
      <c r="HP978">
        <f>IF($JC978&gt;=23,INDEX($GR:$GR,$JB978+23),"")</f>
      </c>
      <c r="HQ978">
        <f>IF($JC978&gt;=24,INDEX($GR:$GR,$JB978+24),"")</f>
      </c>
      <c r="HR978">
        <f>IF($JC978&gt;=25,INDEX($GR:$GR,$JB978+25),"")</f>
      </c>
      <c r="HS978">
        <f>IF($JC978&gt;=26,INDEX($GR:$GR,$JB978+26),"")</f>
      </c>
      <c r="HT978">
        <f>IF($JC978&gt;=27,INDEX($GR:$GR,$JB978+27),"")</f>
      </c>
      <c r="HU978">
        <f>IF($JC978&gt;=28,INDEX($GR:$GR,$JB978+28),"")</f>
      </c>
      <c r="HV978">
        <f>IF($JC978&gt;=29,INDEX($GR:$GR,$JB978+29),"")</f>
      </c>
      <c r="HW978">
        <f>IF($JC978&gt;=30,INDEX($GR:$GR,$JB978+30),"")</f>
      </c>
      <c r="HX978">
        <f>IF($JC978&gt;=31,INDEX($GR:$GR,$JB978+31),"")</f>
      </c>
      <c r="HY978">
        <f>IF($JC978&gt;=32,INDEX($GR:$GR,$JB978+32),"")</f>
      </c>
      <c r="HZ978">
        <f>IF($JC978&gt;=33,INDEX($GR:$GR,$JB978+33),"")</f>
      </c>
      <c r="IA978">
        <f>IF($JC978&gt;=34,INDEX($GR:$GR,$JB978+34),"")</f>
      </c>
      <c r="IB978">
        <f>IF($JC978&gt;=35,INDEX($GR:$GR,$JB978+35),"")</f>
      </c>
      <c r="IC978">
        <f>IF($JC978&gt;=36,INDEX($GR:$GR,$JB978+36),"")</f>
      </c>
      <c r="ID978">
        <f>IF($JC978&gt;=37,INDEX($GR:$GR,$JB978+37),"")</f>
      </c>
      <c r="IE978">
        <f>IF($JC978&gt;=38,INDEX($GR:$GR,$JB978+38),"")</f>
      </c>
      <c r="IF978">
        <f>IF($JC978&gt;=39,INDEX($GR:$GR,$JB978+39),"")</f>
      </c>
      <c r="IG978">
        <f>IF($JC978&gt;=40,INDEX($GR:$GR,$JB978+40),"")</f>
      </c>
      <c r="IH978">
        <f>IF($JC978&gt;=41,INDEX($GR:$GR,$JB978+41),"")</f>
      </c>
      <c r="II978">
        <f>IF($JC978&gt;=42,INDEX($GR:$GR,$JB978+42),"")</f>
      </c>
      <c r="IJ978">
        <f>IF($JC978&gt;=43,INDEX($GR:$GR,$JB978+43),"")</f>
      </c>
      <c r="IK978">
        <f>IF($JC978&gt;=44,INDEX($GR:$GR,$JB978+44),"")</f>
      </c>
      <c r="IL978">
        <f>IF($JC978&gt;=45,INDEX($GR:$GR,$JB978+45),"")</f>
      </c>
      <c r="IM978">
        <f>IF($JC978&gt;=46,INDEX($GR:$GR,$JB978+46),"")</f>
      </c>
      <c r="IN978">
        <f>IF($JC978&gt;=47,INDEX($GR:$GR,$JB978+47),"")</f>
      </c>
      <c r="IO978">
        <f>IF($JC978&gt;=48,INDEX($GR:$GR,$JB978+48),"")</f>
      </c>
      <c r="IP978">
        <f>IF($JC978&gt;=49,INDEX($GR:$GR,$JB978+49),"")</f>
      </c>
      <c r="IQ978">
        <f>IF($JC978&gt;=50,INDEX($GR:$GR,$JB978+50),"")</f>
      </c>
      <c r="IR978">
        <f>IF($JC978&gt;=51,INDEX($GR:$GR,$JB978+51),"")</f>
      </c>
      <c r="IS978">
        <f>IF($JC978&gt;=52,INDEX($GR:$GR,$JB978+52),"")</f>
      </c>
      <c r="IT978">
        <f>IF($JC978&gt;=53,INDEX($GR:$GR,$JB978+53),"")</f>
      </c>
      <c r="IU978">
        <f>IF($JC978&gt;=54,INDEX($GR:$GR,$JB978+54),"")</f>
      </c>
      <c r="IV978">
        <f>IF($JC978&gt;=55,INDEX($GR:$GR,$JB978+55),"")</f>
      </c>
      <c r="IW978">
        <f>IF($JC978&gt;=56,INDEX($GR:$GR,$JB978+56),"")</f>
      </c>
      <c r="IX978">
        <f>IF($JC978&gt;=57,INDEX($GR:$GR,$JB978+57),"")</f>
      </c>
      <c r="IY978">
        <f>IF($JC978&gt;=58,INDEX($GR:$GR,$JB978+58),"")</f>
      </c>
      <c r="IZ978">
        <f>IF($JC978&gt;=59,INDEX($GR:$GR,$JB978+59),"")</f>
      </c>
      <c r="JA978">
        <f>IF($JC978&gt;=60,INDEX($GR:$GR,$JB978+60),"")</f>
      </c>
      <c r="JB978">
        <f>IFERROR(MATCH($GQ978,$GR$2:$GR$324,0)+1,0)</f>
      </c>
      <c r="JC978">
        <f>IFERROR(INDEX($GS$2:$GS$324,MATCH($GQ978,$GR$2:$GR$324,0)),0)</f>
      </c>
      <c r="JD978" t="s">
        <v>40</v>
      </c>
      <c r="JE978" t="s">
        <v>40</v>
      </c>
    </row>
    <row r="979" spans="1:265" x14ac:dyDescent="0.25">
      <c r="Q979">
        <f>IF(OR($T979="",$P979=""),"",IFERROR($T979/$P979,0))</f>
      </c>
      <c r="R979">
        <f>IF($T979="","",
SUM($S979,$U979,$Z979,$V979,$X979)*
(1-IF($AA979="",0,VALUE($AA979)/100)))</f>
      </c>
      <c r="S979">
        <f>IF($T979="","",$T979)</f>
      </c>
      <c r="U979">
        <f>IF($T979="","",
IF($N979="","",
IF(ISNUMBER(SEARCH("exempt",LOWER($N979))),0,
$T979*(VALUE(SUBSTITUTE($N979,"%",""))/100))))</f>
      </c>
      <c r="AB979">
        <f>IFERROR(IF(FIND(" - ",$K979)&gt;0,MID($K979,FIND(" - ",$K979)+3,LEN($K979)),""),"")</f>
      </c>
      <c r="AK979" t="s">
        <v>1566</v>
      </c>
      <c r="AP979">
        <f>IFERROR(LEFT($K979,FIND(" - ",$K979)-1),$K979)</f>
      </c>
      <c r="AS979">
        <f>IF($CH979&gt;=1,INDEX($AQ:$AQ,$CG979+1),"")</f>
      </c>
      <c r="AT979">
        <f>IF($CH979&gt;=2,INDEX($AQ:$AQ,$CG979+2),"")</f>
      </c>
      <c r="AU979">
        <f>IF($CH979&gt;=3,INDEX($AQ:$AQ,$CG979+3),"")</f>
      </c>
      <c r="AV979">
        <f>IF($CH979&gt;=4,INDEX($AQ:$AQ,$CG979+4),"")</f>
      </c>
      <c r="AW979">
        <f>IF($CH979&gt;=5,INDEX($AQ:$AQ,$CG979+5),"")</f>
      </c>
      <c r="AX979">
        <f>IF($CH979&gt;=6,INDEX($AQ:$AQ,$CG979+6),"")</f>
      </c>
      <c r="AY979">
        <f>IF($CH979&gt;=7,INDEX($AQ:$AQ,$CG979+7),"")</f>
      </c>
      <c r="AZ979">
        <f>IF($CH979&gt;=8,INDEX($AQ:$AQ,$CG979+8),"")</f>
      </c>
      <c r="BA979">
        <f>IF($CH979&gt;=9,INDEX($AQ:$AQ,$CG979+9),"")</f>
      </c>
      <c r="BB979">
        <f>IF($CH979&gt;=10,INDEX($AQ:$AQ,$CG979+10),"")</f>
      </c>
      <c r="BC979">
        <f>IF($CH979&gt;=11,INDEX($AQ:$AQ,$CG979+11),"")</f>
      </c>
      <c r="BD979">
        <f>IF($CH979&gt;=12,INDEX($AQ:$AQ,$CG979+12),"")</f>
      </c>
      <c r="BE979">
        <f>IF($CH979&gt;=13,INDEX($AQ:$AQ,$CG979+13),"")</f>
      </c>
      <c r="BF979">
        <f>IF($CH979&gt;=14,INDEX($AQ:$AQ,$CG979+14),"")</f>
      </c>
      <c r="BG979">
        <f>IF($CH979&gt;=15,INDEX($AQ:$AQ,$CG979+15),"")</f>
      </c>
      <c r="BH979">
        <f>IF($CH979&gt;=16,INDEX($AQ:$AQ,$CG979+16),"")</f>
      </c>
      <c r="BI979">
        <f>IF($CH979&gt;=17,INDEX($AQ:$AQ,$CG979+17),"")</f>
      </c>
      <c r="BJ979">
        <f>IF($CH979&gt;=18,INDEX($AQ:$AQ,$CG979+18),"")</f>
      </c>
      <c r="BK979">
        <f>IF($CH979&gt;=19,INDEX($AQ:$AQ,$CG979+19),"")</f>
      </c>
      <c r="BL979">
        <f>IF($CH979&gt;=20,INDEX($AQ:$AQ,$CG979+20),"")</f>
      </c>
      <c r="BM979">
        <f>IF($CH979&gt;=21,INDEX($AQ:$AQ,$CG979+21),"")</f>
      </c>
      <c r="BN979">
        <f>IF($CH979&gt;=22,INDEX($AQ:$AQ,$CG979+22),"")</f>
      </c>
      <c r="BO979">
        <f>IF($CH979&gt;=23,INDEX($AQ:$AQ,$CG979+23),"")</f>
      </c>
      <c r="BP979">
        <f>IF($CH979&gt;=24,INDEX($AQ:$AQ,$CG979+24),"")</f>
      </c>
      <c r="BQ979">
        <f>IF($CH979&gt;=25,INDEX($AQ:$AQ,$CG979+25),"")</f>
      </c>
      <c r="BR979">
        <f>IF($CH979&gt;=26,INDEX($AQ:$AQ,$CG979+26),"")</f>
      </c>
      <c r="BS979">
        <f>IF($CH979&gt;=27,INDEX($AQ:$AQ,$CG979+27),"")</f>
      </c>
      <c r="BT979">
        <f>IF($CH979&gt;=28,INDEX($AQ:$AQ,$CG979+28),"")</f>
      </c>
      <c r="BU979">
        <f>IF($CH979&gt;=29,INDEX($AQ:$AQ,$CG979+29),"")</f>
      </c>
      <c r="BV979">
        <f>IF($CH979&gt;=30,INDEX($AQ:$AQ,$CG979+30),"")</f>
      </c>
      <c r="BW979">
        <f>IF($CH979&gt;=31,INDEX($AQ:$AQ,$CG979+31),"")</f>
      </c>
      <c r="BX979">
        <f>IF($CH979&gt;=32,INDEX($AQ:$AQ,$CG979+32),"")</f>
      </c>
      <c r="BY979">
        <f>IF($CH979&gt;=33,INDEX($AQ:$AQ,$CG979+33),"")</f>
      </c>
      <c r="BZ979">
        <f>IF($CH979&gt;=34,INDEX($AQ:$AQ,$CG979+34),"")</f>
      </c>
      <c r="CA979">
        <f>IF($CH979&gt;=35,INDEX($AQ:$AQ,$CG979+35),"")</f>
      </c>
      <c r="CB979">
        <f>IF($CH979&gt;=36,INDEX($AQ:$AQ,$CG979+36),"")</f>
      </c>
      <c r="CC979">
        <f>IF($CH979&gt;=37,INDEX($AQ:$AQ,$CG979+37),"")</f>
      </c>
      <c r="CD979">
        <f>IF($CH979&gt;=38,INDEX($AQ:$AQ,$CG979+38),"")</f>
      </c>
      <c r="CE979">
        <f>IF($CH979&gt;=39,INDEX($AQ:$AQ,$CG979+39),"")</f>
      </c>
      <c r="CF979">
        <f>IF($CH979&gt;=40,INDEX($AQ:$AQ,$CG979+40),"")</f>
      </c>
      <c r="CG979">
        <f>IFERROR(MATCH($AP979,$AQ$2:$AQ$134,0)+1,0)</f>
      </c>
      <c r="CH979">
        <f>IFERROR(INDEX($AR$2:$AR$134,MATCH($AP979,$AQ$2:$AQ$134,0)),0)</f>
      </c>
      <c r="CI979">
        <f>IFERROR(LEFT($L979,FIND(" - ",$L979)-1),$L979)</f>
      </c>
      <c r="CL979">
        <f>IF($DG979&gt;=1,INDEX($CJ:$CJ,$DF979+1),"")</f>
      </c>
      <c r="CM979">
        <f>IF($DG979&gt;=2,INDEX($CJ:$CJ,$DF979+2),"")</f>
      </c>
      <c r="CN979">
        <f>IF($DG979&gt;=3,INDEX($CJ:$CJ,$DF979+3),"")</f>
      </c>
      <c r="CO979">
        <f>IF($DG979&gt;=4,INDEX($CJ:$CJ,$DF979+4),"")</f>
      </c>
      <c r="CP979">
        <f>IF($DG979&gt;=5,INDEX($CJ:$CJ,$DF979+5),"")</f>
      </c>
      <c r="CQ979">
        <f>IF($DG979&gt;=6,INDEX($CJ:$CJ,$DF979+6),"")</f>
      </c>
      <c r="CR979">
        <f>IF($DG979&gt;=7,INDEX($CJ:$CJ,$DF979+7),"")</f>
      </c>
      <c r="CS979">
        <f>IF($DG979&gt;=8,INDEX($CJ:$CJ,$DF979+8),"")</f>
      </c>
      <c r="CT979">
        <f>IF($DG979&gt;=9,INDEX($CJ:$CJ,$DF979+9),"")</f>
      </c>
      <c r="CU979">
        <f>IF($DG979&gt;=10,INDEX($CJ:$CJ,$DF979+10),"")</f>
      </c>
      <c r="CV979">
        <f>IF($DG979&gt;=11,INDEX($CJ:$CJ,$DF979+11),"")</f>
      </c>
      <c r="CW979">
        <f>IF($DG979&gt;=12,INDEX($CJ:$CJ,$DF979+12),"")</f>
      </c>
      <c r="CX979">
        <f>IF($DG979&gt;=13,INDEX($CJ:$CJ,$DF979+13),"")</f>
      </c>
      <c r="CY979">
        <f>IF($DG979&gt;=14,INDEX($CJ:$CJ,$DF979+14),"")</f>
      </c>
      <c r="CZ979">
        <f>IF($DG979&gt;=15,INDEX($CJ:$CJ,$DF979+15),"")</f>
      </c>
      <c r="DA979">
        <f>IF($DG979&gt;=16,INDEX($CJ:$CJ,$DF979+16),"")</f>
      </c>
      <c r="DB979">
        <f>IF($DG979&gt;=17,INDEX($CJ:$CJ,$DF979+17),"")</f>
      </c>
      <c r="DC979">
        <f>IF($DG979&gt;=18,INDEX($CJ:$CJ,$DF979+18),"")</f>
      </c>
      <c r="DD979">
        <f>IF($DG979&gt;=19,INDEX($CJ:$CJ,$DF979+19),"")</f>
      </c>
      <c r="DE979">
        <f>IF($DG979&gt;=20,INDEX($CJ:$CJ,$DF979+20),"")</f>
      </c>
      <c r="DF979">
        <f>IFERROR(MATCH($CI979,$CJ$2:$CJ$263,0)+1,0)</f>
      </c>
      <c r="DG979">
        <f>IFERROR(INDEX($CK$2:$CK$263,MATCH($CI979,$CJ$2:$CJ$263,0)),0)</f>
      </c>
      <c r="DH979">
        <f>IFERROR(INDEX($AO:$AO,MATCH($N979,$AN:$AN,0))&amp;"","")</f>
      </c>
      <c r="DL979">
        <f>IF($GO979&gt;=1,INDEX($DI:$DI,$GN979+1),"")</f>
      </c>
      <c r="DM979">
        <f>IF($GO979&gt;=2,INDEX($DI:$DI,$GN979+2),"")</f>
      </c>
      <c r="DN979">
        <f>IF($GO979&gt;=3,INDEX($DI:$DI,$GN979+3),"")</f>
      </c>
      <c r="DO979">
        <f>IF($GO979&gt;=4,INDEX($DI:$DI,$GN979+4),"")</f>
      </c>
      <c r="DP979">
        <f>IF($GO979&gt;=5,INDEX($DI:$DI,$GN979+5),"")</f>
      </c>
      <c r="DQ979">
        <f>IF($GO979&gt;=6,INDEX($DI:$DI,$GN979+6),"")</f>
      </c>
      <c r="DR979">
        <f>IF($GO979&gt;=7,INDEX($DI:$DI,$GN979+7),"")</f>
      </c>
      <c r="DS979">
        <f>IF($GO979&gt;=8,INDEX($DI:$DI,$GN979+8),"")</f>
      </c>
      <c r="DT979">
        <f>IF($GO979&gt;=9,INDEX($DI:$DI,$GN979+9),"")</f>
      </c>
      <c r="DU979">
        <f>IF($GO979&gt;=10,INDEX($DI:$DI,$GN979+10),"")</f>
      </c>
      <c r="DV979">
        <f>IF($GO979&gt;=11,INDEX($DI:$DI,$GN979+11),"")</f>
      </c>
      <c r="DW979">
        <f>IF($GO979&gt;=12,INDEX($DI:$DI,$GN979+12),"")</f>
      </c>
      <c r="DX979">
        <f>IF($GO979&gt;=13,INDEX($DI:$DI,$GN979+13),"")</f>
      </c>
      <c r="DY979">
        <f>IF($GO979&gt;=14,INDEX($DI:$DI,$GN979+14),"")</f>
      </c>
      <c r="DZ979">
        <f>IF($GO979&gt;=15,INDEX($DI:$DI,$GN979+15),"")</f>
      </c>
      <c r="EA979">
        <f>IF($GO979&gt;=16,INDEX($DI:$DI,$GN979+16),"")</f>
      </c>
      <c r="EB979">
        <f>IF($GO979&gt;=17,INDEX($DI:$DI,$GN979+17),"")</f>
      </c>
      <c r="EC979">
        <f>IF($GO979&gt;=18,INDEX($DI:$DI,$GN979+18),"")</f>
      </c>
      <c r="ED979">
        <f>IF($GO979&gt;=19,INDEX($DI:$DI,$GN979+19),"")</f>
      </c>
      <c r="EE979">
        <f>IF($GO979&gt;=20,INDEX($DI:$DI,$GN979+20),"")</f>
      </c>
      <c r="EF979">
        <f>IF($GO979&gt;=21,INDEX($DI:$DI,$GN979+21),"")</f>
      </c>
      <c r="EG979">
        <f>IF($GO979&gt;=22,INDEX($DI:$DI,$GN979+22),"")</f>
      </c>
      <c r="EH979">
        <f>IF($GO979&gt;=23,INDEX($DI:$DI,$GN979+23),"")</f>
      </c>
      <c r="EI979">
        <f>IF($GO979&gt;=24,INDEX($DI:$DI,$GN979+24),"")</f>
      </c>
      <c r="EJ979">
        <f>IF($GO979&gt;=25,INDEX($DI:$DI,$GN979+25),"")</f>
      </c>
      <c r="EK979">
        <f>IF($GO979&gt;=26,INDEX($DI:$DI,$GN979+26),"")</f>
      </c>
      <c r="EL979">
        <f>IF($GO979&gt;=27,INDEX($DI:$DI,$GN979+27),"")</f>
      </c>
      <c r="EM979">
        <f>IF($GO979&gt;=28,INDEX($DI:$DI,$GN979+28),"")</f>
      </c>
      <c r="EN979">
        <f>IF($GO979&gt;=29,INDEX($DI:$DI,$GN979+29),"")</f>
      </c>
      <c r="EO979">
        <f>IF($GO979&gt;=30,INDEX($DI:$DI,$GN979+30),"")</f>
      </c>
      <c r="EP979">
        <f>IF($GO979&gt;=31,INDEX($DI:$DI,$GN979+31),"")</f>
      </c>
      <c r="EQ979">
        <f>IF($GO979&gt;=32,INDEX($DI:$DI,$GN979+32),"")</f>
      </c>
      <c r="ER979">
        <f>IF($GO979&gt;=33,INDEX($DI:$DI,$GN979+33),"")</f>
      </c>
      <c r="ES979">
        <f>IF($GO979&gt;=34,INDEX($DI:$DI,$GN979+34),"")</f>
      </c>
      <c r="ET979">
        <f>IF($GO979&gt;=35,INDEX($DI:$DI,$GN979+35),"")</f>
      </c>
      <c r="EU979">
        <f>IF($GO979&gt;=36,INDEX($DI:$DI,$GN979+36),"")</f>
      </c>
      <c r="EV979">
        <f>IF($GO979&gt;=37,INDEX($DI:$DI,$GN979+37),"")</f>
      </c>
      <c r="EW979">
        <f>IF($GO979&gt;=38,INDEX($DI:$DI,$GN979+38),"")</f>
      </c>
      <c r="EX979">
        <f>IF($GO979&gt;=39,INDEX($DI:$DI,$GN979+39),"")</f>
      </c>
      <c r="EY979">
        <f>IF($GO979&gt;=40,INDEX($DI:$DI,$GN979+40),"")</f>
      </c>
      <c r="EZ979">
        <f>IF($GO979&gt;=1,INDEX($DJ:$DJ,$GN979+1),"")</f>
      </c>
      <c r="FA979">
        <f>IF($GO979&gt;=2,INDEX($DJ:$DJ,$GN979+2),"")</f>
      </c>
      <c r="FB979">
        <f>IF($GO979&gt;=3,INDEX($DJ:$DJ,$GN979+3),"")</f>
      </c>
      <c r="FC979">
        <f>IF($GO979&gt;=4,INDEX($DJ:$DJ,$GN979+4),"")</f>
      </c>
      <c r="FD979">
        <f>IF($GO979&gt;=5,INDEX($DJ:$DJ,$GN979+5),"")</f>
      </c>
      <c r="FE979">
        <f>IF($GO979&gt;=6,INDEX($DJ:$DJ,$GN979+6),"")</f>
      </c>
      <c r="FF979">
        <f>IF($GO979&gt;=7,INDEX($DJ:$DJ,$GN979+7),"")</f>
      </c>
      <c r="FG979">
        <f>IF($GO979&gt;=8,INDEX($DJ:$DJ,$GN979+8),"")</f>
      </c>
      <c r="FH979">
        <f>IF($GO979&gt;=9,INDEX($DJ:$DJ,$GN979+9),"")</f>
      </c>
      <c r="FI979">
        <f>IF($GO979&gt;=10,INDEX($DJ:$DJ,$GN979+10),"")</f>
      </c>
      <c r="FJ979">
        <f>IF($GO979&gt;=11,INDEX($DJ:$DJ,$GN979+11),"")</f>
      </c>
      <c r="FK979">
        <f>IF($GO979&gt;=12,INDEX($DJ:$DJ,$GN979+12),"")</f>
      </c>
      <c r="FL979">
        <f>IF($GO979&gt;=13,INDEX($DJ:$DJ,$GN979+13),"")</f>
      </c>
      <c r="FM979">
        <f>IF($GO979&gt;=14,INDEX($DJ:$DJ,$GN979+14),"")</f>
      </c>
      <c r="FN979">
        <f>IF($GO979&gt;=15,INDEX($DJ:$DJ,$GN979+15),"")</f>
      </c>
      <c r="FO979">
        <f>IF($GO979&gt;=16,INDEX($DJ:$DJ,$GN979+16),"")</f>
      </c>
      <c r="FP979">
        <f>IF($GO979&gt;=17,INDEX($DJ:$DJ,$GN979+17),"")</f>
      </c>
      <c r="FQ979">
        <f>IF($GO979&gt;=18,INDEX($DJ:$DJ,$GN979+18),"")</f>
      </c>
      <c r="FR979">
        <f>IF($GO979&gt;=19,INDEX($DJ:$DJ,$GN979+19),"")</f>
      </c>
      <c r="FS979">
        <f>IF($GO979&gt;=20,INDEX($DJ:$DJ,$GN979+20),"")</f>
      </c>
      <c r="FT979">
        <f>IF($GO979&gt;=21,INDEX($DJ:$DJ,$GN979+21),"")</f>
      </c>
      <c r="FU979">
        <f>IF($GO979&gt;=22,INDEX($DJ:$DJ,$GN979+22),"")</f>
      </c>
      <c r="FV979">
        <f>IF($GO979&gt;=23,INDEX($DJ:$DJ,$GN979+23),"")</f>
      </c>
      <c r="FW979">
        <f>IF($GO979&gt;=24,INDEX($DJ:$DJ,$GN979+24),"")</f>
      </c>
      <c r="FX979">
        <f>IF($GO979&gt;=25,INDEX($DJ:$DJ,$GN979+25),"")</f>
      </c>
      <c r="FY979">
        <f>IF($GO979&gt;=26,INDEX($DJ:$DJ,$GN979+26),"")</f>
      </c>
      <c r="FZ979">
        <f>IF($GO979&gt;=27,INDEX($DJ:$DJ,$GN979+27),"")</f>
      </c>
      <c r="GA979">
        <f>IF($GO979&gt;=28,INDEX($DJ:$DJ,$GN979+28),"")</f>
      </c>
      <c r="GB979">
        <f>IF($GO979&gt;=29,INDEX($DJ:$DJ,$GN979+29),"")</f>
      </c>
      <c r="GC979">
        <f>IF($GO979&gt;=30,INDEX($DJ:$DJ,$GN979+30),"")</f>
      </c>
      <c r="GD979">
        <f>IF($GO979&gt;=31,INDEX($DJ:$DJ,$GN979+31),"")</f>
      </c>
      <c r="GE979">
        <f>IF($GO979&gt;=32,INDEX($DJ:$DJ,$GN979+32),"")</f>
      </c>
      <c r="GF979">
        <f>IF($GO979&gt;=33,INDEX($DJ:$DJ,$GN979+33),"")</f>
      </c>
      <c r="GG979">
        <f>IF($GO979&gt;=34,INDEX($DJ:$DJ,$GN979+34),"")</f>
      </c>
      <c r="GH979">
        <f>IF($GO979&gt;=35,INDEX($DJ:$DJ,$GN979+35),"")</f>
      </c>
      <c r="GI979">
        <f>IF($GO979&gt;=36,INDEX($DJ:$DJ,$GN979+36),"")</f>
      </c>
      <c r="GJ979">
        <f>IF($GO979&gt;=37,INDEX($DJ:$DJ,$GN979+37),"")</f>
      </c>
      <c r="GK979">
        <f>IF($GO979&gt;=38,INDEX($DJ:$DJ,$GN979+38),"")</f>
      </c>
      <c r="GL979">
        <f>IF($GO979&gt;=39,INDEX($DJ:$DJ,$GN979+39),"")</f>
      </c>
      <c r="GM979">
        <f>IF($GO979&gt;=40,INDEX($DJ:$DJ,$GN979+40),"")</f>
      </c>
      <c r="GN979">
        <f>IFERROR(MATCH($DH979,$DI$2:$DI$148,0)+1,0)</f>
      </c>
      <c r="GO979">
        <f>IFERROR(INDEX($DK$2:$DK$148,MATCH($DH979,$DI$2:$DI$148,0)),0)</f>
      </c>
      <c r="GP979">
        <f>IFERROR(MATCH($Y979,$DL$979:$EY$979,0),0)</f>
      </c>
      <c r="GQ979">
        <f>IF($GP979&gt;0,INDEX($EZ$979:$GM$979,$GP979),"")</f>
      </c>
      <c r="GT979">
        <f>IF($JC979&gt;=1,INDEX($GR:$GR,$JB979+1),"")</f>
      </c>
      <c r="GU979">
        <f>IF($JC979&gt;=2,INDEX($GR:$GR,$JB979+2),"")</f>
      </c>
      <c r="GV979">
        <f>IF($JC979&gt;=3,INDEX($GR:$GR,$JB979+3),"")</f>
      </c>
      <c r="GW979">
        <f>IF($JC979&gt;=4,INDEX($GR:$GR,$JB979+4),"")</f>
      </c>
      <c r="GX979">
        <f>IF($JC979&gt;=5,INDEX($GR:$GR,$JB979+5),"")</f>
      </c>
      <c r="GY979">
        <f>IF($JC979&gt;=6,INDEX($GR:$GR,$JB979+6),"")</f>
      </c>
      <c r="GZ979">
        <f>IF($JC979&gt;=7,INDEX($GR:$GR,$JB979+7),"")</f>
      </c>
      <c r="HA979">
        <f>IF($JC979&gt;=8,INDEX($GR:$GR,$JB979+8),"")</f>
      </c>
      <c r="HB979">
        <f>IF($JC979&gt;=9,INDEX($GR:$GR,$JB979+9),"")</f>
      </c>
      <c r="HC979">
        <f>IF($JC979&gt;=10,INDEX($GR:$GR,$JB979+10),"")</f>
      </c>
      <c r="HD979">
        <f>IF($JC979&gt;=11,INDEX($GR:$GR,$JB979+11),"")</f>
      </c>
      <c r="HE979">
        <f>IF($JC979&gt;=12,INDEX($GR:$GR,$JB979+12),"")</f>
      </c>
      <c r="HF979">
        <f>IF($JC979&gt;=13,INDEX($GR:$GR,$JB979+13),"")</f>
      </c>
      <c r="HG979">
        <f>IF($JC979&gt;=14,INDEX($GR:$GR,$JB979+14),"")</f>
      </c>
      <c r="HH979">
        <f>IF($JC979&gt;=15,INDEX($GR:$GR,$JB979+15),"")</f>
      </c>
      <c r="HI979">
        <f>IF($JC979&gt;=16,INDEX($GR:$GR,$JB979+16),"")</f>
      </c>
      <c r="HJ979">
        <f>IF($JC979&gt;=17,INDEX($GR:$GR,$JB979+17),"")</f>
      </c>
      <c r="HK979">
        <f>IF($JC979&gt;=18,INDEX($GR:$GR,$JB979+18),"")</f>
      </c>
      <c r="HL979">
        <f>IF($JC979&gt;=19,INDEX($GR:$GR,$JB979+19),"")</f>
      </c>
      <c r="HM979">
        <f>IF($JC979&gt;=20,INDEX($GR:$GR,$JB979+20),"")</f>
      </c>
      <c r="HN979">
        <f>IF($JC979&gt;=21,INDEX($GR:$GR,$JB979+21),"")</f>
      </c>
      <c r="HO979">
        <f>IF($JC979&gt;=22,INDEX($GR:$GR,$JB979+22),"")</f>
      </c>
      <c r="HP979">
        <f>IF($JC979&gt;=23,INDEX($GR:$GR,$JB979+23),"")</f>
      </c>
      <c r="HQ979">
        <f>IF($JC979&gt;=24,INDEX($GR:$GR,$JB979+24),"")</f>
      </c>
      <c r="HR979">
        <f>IF($JC979&gt;=25,INDEX($GR:$GR,$JB979+25),"")</f>
      </c>
      <c r="HS979">
        <f>IF($JC979&gt;=26,INDEX($GR:$GR,$JB979+26),"")</f>
      </c>
      <c r="HT979">
        <f>IF($JC979&gt;=27,INDEX($GR:$GR,$JB979+27),"")</f>
      </c>
      <c r="HU979">
        <f>IF($JC979&gt;=28,INDEX($GR:$GR,$JB979+28),"")</f>
      </c>
      <c r="HV979">
        <f>IF($JC979&gt;=29,INDEX($GR:$GR,$JB979+29),"")</f>
      </c>
      <c r="HW979">
        <f>IF($JC979&gt;=30,INDEX($GR:$GR,$JB979+30),"")</f>
      </c>
      <c r="HX979">
        <f>IF($JC979&gt;=31,INDEX($GR:$GR,$JB979+31),"")</f>
      </c>
      <c r="HY979">
        <f>IF($JC979&gt;=32,INDEX($GR:$GR,$JB979+32),"")</f>
      </c>
      <c r="HZ979">
        <f>IF($JC979&gt;=33,INDEX($GR:$GR,$JB979+33),"")</f>
      </c>
      <c r="IA979">
        <f>IF($JC979&gt;=34,INDEX($GR:$GR,$JB979+34),"")</f>
      </c>
      <c r="IB979">
        <f>IF($JC979&gt;=35,INDEX($GR:$GR,$JB979+35),"")</f>
      </c>
      <c r="IC979">
        <f>IF($JC979&gt;=36,INDEX($GR:$GR,$JB979+36),"")</f>
      </c>
      <c r="ID979">
        <f>IF($JC979&gt;=37,INDEX($GR:$GR,$JB979+37),"")</f>
      </c>
      <c r="IE979">
        <f>IF($JC979&gt;=38,INDEX($GR:$GR,$JB979+38),"")</f>
      </c>
      <c r="IF979">
        <f>IF($JC979&gt;=39,INDEX($GR:$GR,$JB979+39),"")</f>
      </c>
      <c r="IG979">
        <f>IF($JC979&gt;=40,INDEX($GR:$GR,$JB979+40),"")</f>
      </c>
      <c r="IH979">
        <f>IF($JC979&gt;=41,INDEX($GR:$GR,$JB979+41),"")</f>
      </c>
      <c r="II979">
        <f>IF($JC979&gt;=42,INDEX($GR:$GR,$JB979+42),"")</f>
      </c>
      <c r="IJ979">
        <f>IF($JC979&gt;=43,INDEX($GR:$GR,$JB979+43),"")</f>
      </c>
      <c r="IK979">
        <f>IF($JC979&gt;=44,INDEX($GR:$GR,$JB979+44),"")</f>
      </c>
      <c r="IL979">
        <f>IF($JC979&gt;=45,INDEX($GR:$GR,$JB979+45),"")</f>
      </c>
      <c r="IM979">
        <f>IF($JC979&gt;=46,INDEX($GR:$GR,$JB979+46),"")</f>
      </c>
      <c r="IN979">
        <f>IF($JC979&gt;=47,INDEX($GR:$GR,$JB979+47),"")</f>
      </c>
      <c r="IO979">
        <f>IF($JC979&gt;=48,INDEX($GR:$GR,$JB979+48),"")</f>
      </c>
      <c r="IP979">
        <f>IF($JC979&gt;=49,INDEX($GR:$GR,$JB979+49),"")</f>
      </c>
      <c r="IQ979">
        <f>IF($JC979&gt;=50,INDEX($GR:$GR,$JB979+50),"")</f>
      </c>
      <c r="IR979">
        <f>IF($JC979&gt;=51,INDEX($GR:$GR,$JB979+51),"")</f>
      </c>
      <c r="IS979">
        <f>IF($JC979&gt;=52,INDEX($GR:$GR,$JB979+52),"")</f>
      </c>
      <c r="IT979">
        <f>IF($JC979&gt;=53,INDEX($GR:$GR,$JB979+53),"")</f>
      </c>
      <c r="IU979">
        <f>IF($JC979&gt;=54,INDEX($GR:$GR,$JB979+54),"")</f>
      </c>
      <c r="IV979">
        <f>IF($JC979&gt;=55,INDEX($GR:$GR,$JB979+55),"")</f>
      </c>
      <c r="IW979">
        <f>IF($JC979&gt;=56,INDEX($GR:$GR,$JB979+56),"")</f>
      </c>
      <c r="IX979">
        <f>IF($JC979&gt;=57,INDEX($GR:$GR,$JB979+57),"")</f>
      </c>
      <c r="IY979">
        <f>IF($JC979&gt;=58,INDEX($GR:$GR,$JB979+58),"")</f>
      </c>
      <c r="IZ979">
        <f>IF($JC979&gt;=59,INDEX($GR:$GR,$JB979+59),"")</f>
      </c>
      <c r="JA979">
        <f>IF($JC979&gt;=60,INDEX($GR:$GR,$JB979+60),"")</f>
      </c>
      <c r="JB979">
        <f>IFERROR(MATCH($GQ979,$GR$2:$GR$324,0)+1,0)</f>
      </c>
      <c r="JC979">
        <f>IFERROR(INDEX($GS$2:$GS$324,MATCH($GQ979,$GR$2:$GR$324,0)),0)</f>
      </c>
      <c r="JD979" t="s">
        <v>40</v>
      </c>
      <c r="JE979" t="s">
        <v>40</v>
      </c>
    </row>
    <row r="980" spans="1:265" x14ac:dyDescent="0.25">
      <c r="Q980">
        <f>IF(OR($T980="",$P980=""),"",IFERROR($T980/$P980,0))</f>
      </c>
      <c r="R980">
        <f>IF($T980="","",
SUM($S980,$U980,$Z980,$V980,$X980)*
(1-IF($AA980="",0,VALUE($AA980)/100)))</f>
      </c>
      <c r="S980">
        <f>IF($T980="","",$T980)</f>
      </c>
      <c r="U980">
        <f>IF($T980="","",
IF($N980="","",
IF(ISNUMBER(SEARCH("exempt",LOWER($N980))),0,
$T980*(VALUE(SUBSTITUTE($N980,"%",""))/100))))</f>
      </c>
      <c r="AB980">
        <f>IFERROR(IF(FIND(" - ",$K980)&gt;0,MID($K980,FIND(" - ",$K980)+3,LEN($K980)),""),"")</f>
      </c>
      <c r="AK980" t="s">
        <v>1567</v>
      </c>
      <c r="AP980">
        <f>IFERROR(LEFT($K980,FIND(" - ",$K980)-1),$K980)</f>
      </c>
      <c r="AS980">
        <f>IF($CH980&gt;=1,INDEX($AQ:$AQ,$CG980+1),"")</f>
      </c>
      <c r="AT980">
        <f>IF($CH980&gt;=2,INDEX($AQ:$AQ,$CG980+2),"")</f>
      </c>
      <c r="AU980">
        <f>IF($CH980&gt;=3,INDEX($AQ:$AQ,$CG980+3),"")</f>
      </c>
      <c r="AV980">
        <f>IF($CH980&gt;=4,INDEX($AQ:$AQ,$CG980+4),"")</f>
      </c>
      <c r="AW980">
        <f>IF($CH980&gt;=5,INDEX($AQ:$AQ,$CG980+5),"")</f>
      </c>
      <c r="AX980">
        <f>IF($CH980&gt;=6,INDEX($AQ:$AQ,$CG980+6),"")</f>
      </c>
      <c r="AY980">
        <f>IF($CH980&gt;=7,INDEX($AQ:$AQ,$CG980+7),"")</f>
      </c>
      <c r="AZ980">
        <f>IF($CH980&gt;=8,INDEX($AQ:$AQ,$CG980+8),"")</f>
      </c>
      <c r="BA980">
        <f>IF($CH980&gt;=9,INDEX($AQ:$AQ,$CG980+9),"")</f>
      </c>
      <c r="BB980">
        <f>IF($CH980&gt;=10,INDEX($AQ:$AQ,$CG980+10),"")</f>
      </c>
      <c r="BC980">
        <f>IF($CH980&gt;=11,INDEX($AQ:$AQ,$CG980+11),"")</f>
      </c>
      <c r="BD980">
        <f>IF($CH980&gt;=12,INDEX($AQ:$AQ,$CG980+12),"")</f>
      </c>
      <c r="BE980">
        <f>IF($CH980&gt;=13,INDEX($AQ:$AQ,$CG980+13),"")</f>
      </c>
      <c r="BF980">
        <f>IF($CH980&gt;=14,INDEX($AQ:$AQ,$CG980+14),"")</f>
      </c>
      <c r="BG980">
        <f>IF($CH980&gt;=15,INDEX($AQ:$AQ,$CG980+15),"")</f>
      </c>
      <c r="BH980">
        <f>IF($CH980&gt;=16,INDEX($AQ:$AQ,$CG980+16),"")</f>
      </c>
      <c r="BI980">
        <f>IF($CH980&gt;=17,INDEX($AQ:$AQ,$CG980+17),"")</f>
      </c>
      <c r="BJ980">
        <f>IF($CH980&gt;=18,INDEX($AQ:$AQ,$CG980+18),"")</f>
      </c>
      <c r="BK980">
        <f>IF($CH980&gt;=19,INDEX($AQ:$AQ,$CG980+19),"")</f>
      </c>
      <c r="BL980">
        <f>IF($CH980&gt;=20,INDEX($AQ:$AQ,$CG980+20),"")</f>
      </c>
      <c r="BM980">
        <f>IF($CH980&gt;=21,INDEX($AQ:$AQ,$CG980+21),"")</f>
      </c>
      <c r="BN980">
        <f>IF($CH980&gt;=22,INDEX($AQ:$AQ,$CG980+22),"")</f>
      </c>
      <c r="BO980">
        <f>IF($CH980&gt;=23,INDEX($AQ:$AQ,$CG980+23),"")</f>
      </c>
      <c r="BP980">
        <f>IF($CH980&gt;=24,INDEX($AQ:$AQ,$CG980+24),"")</f>
      </c>
      <c r="BQ980">
        <f>IF($CH980&gt;=25,INDEX($AQ:$AQ,$CG980+25),"")</f>
      </c>
      <c r="BR980">
        <f>IF($CH980&gt;=26,INDEX($AQ:$AQ,$CG980+26),"")</f>
      </c>
      <c r="BS980">
        <f>IF($CH980&gt;=27,INDEX($AQ:$AQ,$CG980+27),"")</f>
      </c>
      <c r="BT980">
        <f>IF($CH980&gt;=28,INDEX($AQ:$AQ,$CG980+28),"")</f>
      </c>
      <c r="BU980">
        <f>IF($CH980&gt;=29,INDEX($AQ:$AQ,$CG980+29),"")</f>
      </c>
      <c r="BV980">
        <f>IF($CH980&gt;=30,INDEX($AQ:$AQ,$CG980+30),"")</f>
      </c>
      <c r="BW980">
        <f>IF($CH980&gt;=31,INDEX($AQ:$AQ,$CG980+31),"")</f>
      </c>
      <c r="BX980">
        <f>IF($CH980&gt;=32,INDEX($AQ:$AQ,$CG980+32),"")</f>
      </c>
      <c r="BY980">
        <f>IF($CH980&gt;=33,INDEX($AQ:$AQ,$CG980+33),"")</f>
      </c>
      <c r="BZ980">
        <f>IF($CH980&gt;=34,INDEX($AQ:$AQ,$CG980+34),"")</f>
      </c>
      <c r="CA980">
        <f>IF($CH980&gt;=35,INDEX($AQ:$AQ,$CG980+35),"")</f>
      </c>
      <c r="CB980">
        <f>IF($CH980&gt;=36,INDEX($AQ:$AQ,$CG980+36),"")</f>
      </c>
      <c r="CC980">
        <f>IF($CH980&gt;=37,INDEX($AQ:$AQ,$CG980+37),"")</f>
      </c>
      <c r="CD980">
        <f>IF($CH980&gt;=38,INDEX($AQ:$AQ,$CG980+38),"")</f>
      </c>
      <c r="CE980">
        <f>IF($CH980&gt;=39,INDEX($AQ:$AQ,$CG980+39),"")</f>
      </c>
      <c r="CF980">
        <f>IF($CH980&gt;=40,INDEX($AQ:$AQ,$CG980+40),"")</f>
      </c>
      <c r="CG980">
        <f>IFERROR(MATCH($AP980,$AQ$2:$AQ$134,0)+1,0)</f>
      </c>
      <c r="CH980">
        <f>IFERROR(INDEX($AR$2:$AR$134,MATCH($AP980,$AQ$2:$AQ$134,0)),0)</f>
      </c>
      <c r="CI980">
        <f>IFERROR(LEFT($L980,FIND(" - ",$L980)-1),$L980)</f>
      </c>
      <c r="CL980">
        <f>IF($DG980&gt;=1,INDEX($CJ:$CJ,$DF980+1),"")</f>
      </c>
      <c r="CM980">
        <f>IF($DG980&gt;=2,INDEX($CJ:$CJ,$DF980+2),"")</f>
      </c>
      <c r="CN980">
        <f>IF($DG980&gt;=3,INDEX($CJ:$CJ,$DF980+3),"")</f>
      </c>
      <c r="CO980">
        <f>IF($DG980&gt;=4,INDEX($CJ:$CJ,$DF980+4),"")</f>
      </c>
      <c r="CP980">
        <f>IF($DG980&gt;=5,INDEX($CJ:$CJ,$DF980+5),"")</f>
      </c>
      <c r="CQ980">
        <f>IF($DG980&gt;=6,INDEX($CJ:$CJ,$DF980+6),"")</f>
      </c>
      <c r="CR980">
        <f>IF($DG980&gt;=7,INDEX($CJ:$CJ,$DF980+7),"")</f>
      </c>
      <c r="CS980">
        <f>IF($DG980&gt;=8,INDEX($CJ:$CJ,$DF980+8),"")</f>
      </c>
      <c r="CT980">
        <f>IF($DG980&gt;=9,INDEX($CJ:$CJ,$DF980+9),"")</f>
      </c>
      <c r="CU980">
        <f>IF($DG980&gt;=10,INDEX($CJ:$CJ,$DF980+10),"")</f>
      </c>
      <c r="CV980">
        <f>IF($DG980&gt;=11,INDEX($CJ:$CJ,$DF980+11),"")</f>
      </c>
      <c r="CW980">
        <f>IF($DG980&gt;=12,INDEX($CJ:$CJ,$DF980+12),"")</f>
      </c>
      <c r="CX980">
        <f>IF($DG980&gt;=13,INDEX($CJ:$CJ,$DF980+13),"")</f>
      </c>
      <c r="CY980">
        <f>IF($DG980&gt;=14,INDEX($CJ:$CJ,$DF980+14),"")</f>
      </c>
      <c r="CZ980">
        <f>IF($DG980&gt;=15,INDEX($CJ:$CJ,$DF980+15),"")</f>
      </c>
      <c r="DA980">
        <f>IF($DG980&gt;=16,INDEX($CJ:$CJ,$DF980+16),"")</f>
      </c>
      <c r="DB980">
        <f>IF($DG980&gt;=17,INDEX($CJ:$CJ,$DF980+17),"")</f>
      </c>
      <c r="DC980">
        <f>IF($DG980&gt;=18,INDEX($CJ:$CJ,$DF980+18),"")</f>
      </c>
      <c r="DD980">
        <f>IF($DG980&gt;=19,INDEX($CJ:$CJ,$DF980+19),"")</f>
      </c>
      <c r="DE980">
        <f>IF($DG980&gt;=20,INDEX($CJ:$CJ,$DF980+20),"")</f>
      </c>
      <c r="DF980">
        <f>IFERROR(MATCH($CI980,$CJ$2:$CJ$263,0)+1,0)</f>
      </c>
      <c r="DG980">
        <f>IFERROR(INDEX($CK$2:$CK$263,MATCH($CI980,$CJ$2:$CJ$263,0)),0)</f>
      </c>
      <c r="DH980">
        <f>IFERROR(INDEX($AO:$AO,MATCH($N980,$AN:$AN,0))&amp;"","")</f>
      </c>
      <c r="DL980">
        <f>IF($GO980&gt;=1,INDEX($DI:$DI,$GN980+1),"")</f>
      </c>
      <c r="DM980">
        <f>IF($GO980&gt;=2,INDEX($DI:$DI,$GN980+2),"")</f>
      </c>
      <c r="DN980">
        <f>IF($GO980&gt;=3,INDEX($DI:$DI,$GN980+3),"")</f>
      </c>
      <c r="DO980">
        <f>IF($GO980&gt;=4,INDEX($DI:$DI,$GN980+4),"")</f>
      </c>
      <c r="DP980">
        <f>IF($GO980&gt;=5,INDEX($DI:$DI,$GN980+5),"")</f>
      </c>
      <c r="DQ980">
        <f>IF($GO980&gt;=6,INDEX($DI:$DI,$GN980+6),"")</f>
      </c>
      <c r="DR980">
        <f>IF($GO980&gt;=7,INDEX($DI:$DI,$GN980+7),"")</f>
      </c>
      <c r="DS980">
        <f>IF($GO980&gt;=8,INDEX($DI:$DI,$GN980+8),"")</f>
      </c>
      <c r="DT980">
        <f>IF($GO980&gt;=9,INDEX($DI:$DI,$GN980+9),"")</f>
      </c>
      <c r="DU980">
        <f>IF($GO980&gt;=10,INDEX($DI:$DI,$GN980+10),"")</f>
      </c>
      <c r="DV980">
        <f>IF($GO980&gt;=11,INDEX($DI:$DI,$GN980+11),"")</f>
      </c>
      <c r="DW980">
        <f>IF($GO980&gt;=12,INDEX($DI:$DI,$GN980+12),"")</f>
      </c>
      <c r="DX980">
        <f>IF($GO980&gt;=13,INDEX($DI:$DI,$GN980+13),"")</f>
      </c>
      <c r="DY980">
        <f>IF($GO980&gt;=14,INDEX($DI:$DI,$GN980+14),"")</f>
      </c>
      <c r="DZ980">
        <f>IF($GO980&gt;=15,INDEX($DI:$DI,$GN980+15),"")</f>
      </c>
      <c r="EA980">
        <f>IF($GO980&gt;=16,INDEX($DI:$DI,$GN980+16),"")</f>
      </c>
      <c r="EB980">
        <f>IF($GO980&gt;=17,INDEX($DI:$DI,$GN980+17),"")</f>
      </c>
      <c r="EC980">
        <f>IF($GO980&gt;=18,INDEX($DI:$DI,$GN980+18),"")</f>
      </c>
      <c r="ED980">
        <f>IF($GO980&gt;=19,INDEX($DI:$DI,$GN980+19),"")</f>
      </c>
      <c r="EE980">
        <f>IF($GO980&gt;=20,INDEX($DI:$DI,$GN980+20),"")</f>
      </c>
      <c r="EF980">
        <f>IF($GO980&gt;=21,INDEX($DI:$DI,$GN980+21),"")</f>
      </c>
      <c r="EG980">
        <f>IF($GO980&gt;=22,INDEX($DI:$DI,$GN980+22),"")</f>
      </c>
      <c r="EH980">
        <f>IF($GO980&gt;=23,INDEX($DI:$DI,$GN980+23),"")</f>
      </c>
      <c r="EI980">
        <f>IF($GO980&gt;=24,INDEX($DI:$DI,$GN980+24),"")</f>
      </c>
      <c r="EJ980">
        <f>IF($GO980&gt;=25,INDEX($DI:$DI,$GN980+25),"")</f>
      </c>
      <c r="EK980">
        <f>IF($GO980&gt;=26,INDEX($DI:$DI,$GN980+26),"")</f>
      </c>
      <c r="EL980">
        <f>IF($GO980&gt;=27,INDEX($DI:$DI,$GN980+27),"")</f>
      </c>
      <c r="EM980">
        <f>IF($GO980&gt;=28,INDEX($DI:$DI,$GN980+28),"")</f>
      </c>
      <c r="EN980">
        <f>IF($GO980&gt;=29,INDEX($DI:$DI,$GN980+29),"")</f>
      </c>
      <c r="EO980">
        <f>IF($GO980&gt;=30,INDEX($DI:$DI,$GN980+30),"")</f>
      </c>
      <c r="EP980">
        <f>IF($GO980&gt;=31,INDEX($DI:$DI,$GN980+31),"")</f>
      </c>
      <c r="EQ980">
        <f>IF($GO980&gt;=32,INDEX($DI:$DI,$GN980+32),"")</f>
      </c>
      <c r="ER980">
        <f>IF($GO980&gt;=33,INDEX($DI:$DI,$GN980+33),"")</f>
      </c>
      <c r="ES980">
        <f>IF($GO980&gt;=34,INDEX($DI:$DI,$GN980+34),"")</f>
      </c>
      <c r="ET980">
        <f>IF($GO980&gt;=35,INDEX($DI:$DI,$GN980+35),"")</f>
      </c>
      <c r="EU980">
        <f>IF($GO980&gt;=36,INDEX($DI:$DI,$GN980+36),"")</f>
      </c>
      <c r="EV980">
        <f>IF($GO980&gt;=37,INDEX($DI:$DI,$GN980+37),"")</f>
      </c>
      <c r="EW980">
        <f>IF($GO980&gt;=38,INDEX($DI:$DI,$GN980+38),"")</f>
      </c>
      <c r="EX980">
        <f>IF($GO980&gt;=39,INDEX($DI:$DI,$GN980+39),"")</f>
      </c>
      <c r="EY980">
        <f>IF($GO980&gt;=40,INDEX($DI:$DI,$GN980+40),"")</f>
      </c>
      <c r="EZ980">
        <f>IF($GO980&gt;=1,INDEX($DJ:$DJ,$GN980+1),"")</f>
      </c>
      <c r="FA980">
        <f>IF($GO980&gt;=2,INDEX($DJ:$DJ,$GN980+2),"")</f>
      </c>
      <c r="FB980">
        <f>IF($GO980&gt;=3,INDEX($DJ:$DJ,$GN980+3),"")</f>
      </c>
      <c r="FC980">
        <f>IF($GO980&gt;=4,INDEX($DJ:$DJ,$GN980+4),"")</f>
      </c>
      <c r="FD980">
        <f>IF($GO980&gt;=5,INDEX($DJ:$DJ,$GN980+5),"")</f>
      </c>
      <c r="FE980">
        <f>IF($GO980&gt;=6,INDEX($DJ:$DJ,$GN980+6),"")</f>
      </c>
      <c r="FF980">
        <f>IF($GO980&gt;=7,INDEX($DJ:$DJ,$GN980+7),"")</f>
      </c>
      <c r="FG980">
        <f>IF($GO980&gt;=8,INDEX($DJ:$DJ,$GN980+8),"")</f>
      </c>
      <c r="FH980">
        <f>IF($GO980&gt;=9,INDEX($DJ:$DJ,$GN980+9),"")</f>
      </c>
      <c r="FI980">
        <f>IF($GO980&gt;=10,INDEX($DJ:$DJ,$GN980+10),"")</f>
      </c>
      <c r="FJ980">
        <f>IF($GO980&gt;=11,INDEX($DJ:$DJ,$GN980+11),"")</f>
      </c>
      <c r="FK980">
        <f>IF($GO980&gt;=12,INDEX($DJ:$DJ,$GN980+12),"")</f>
      </c>
      <c r="FL980">
        <f>IF($GO980&gt;=13,INDEX($DJ:$DJ,$GN980+13),"")</f>
      </c>
      <c r="FM980">
        <f>IF($GO980&gt;=14,INDEX($DJ:$DJ,$GN980+14),"")</f>
      </c>
      <c r="FN980">
        <f>IF($GO980&gt;=15,INDEX($DJ:$DJ,$GN980+15),"")</f>
      </c>
      <c r="FO980">
        <f>IF($GO980&gt;=16,INDEX($DJ:$DJ,$GN980+16),"")</f>
      </c>
      <c r="FP980">
        <f>IF($GO980&gt;=17,INDEX($DJ:$DJ,$GN980+17),"")</f>
      </c>
      <c r="FQ980">
        <f>IF($GO980&gt;=18,INDEX($DJ:$DJ,$GN980+18),"")</f>
      </c>
      <c r="FR980">
        <f>IF($GO980&gt;=19,INDEX($DJ:$DJ,$GN980+19),"")</f>
      </c>
      <c r="FS980">
        <f>IF($GO980&gt;=20,INDEX($DJ:$DJ,$GN980+20),"")</f>
      </c>
      <c r="FT980">
        <f>IF($GO980&gt;=21,INDEX($DJ:$DJ,$GN980+21),"")</f>
      </c>
      <c r="FU980">
        <f>IF($GO980&gt;=22,INDEX($DJ:$DJ,$GN980+22),"")</f>
      </c>
      <c r="FV980">
        <f>IF($GO980&gt;=23,INDEX($DJ:$DJ,$GN980+23),"")</f>
      </c>
      <c r="FW980">
        <f>IF($GO980&gt;=24,INDEX($DJ:$DJ,$GN980+24),"")</f>
      </c>
      <c r="FX980">
        <f>IF($GO980&gt;=25,INDEX($DJ:$DJ,$GN980+25),"")</f>
      </c>
      <c r="FY980">
        <f>IF($GO980&gt;=26,INDEX($DJ:$DJ,$GN980+26),"")</f>
      </c>
      <c r="FZ980">
        <f>IF($GO980&gt;=27,INDEX($DJ:$DJ,$GN980+27),"")</f>
      </c>
      <c r="GA980">
        <f>IF($GO980&gt;=28,INDEX($DJ:$DJ,$GN980+28),"")</f>
      </c>
      <c r="GB980">
        <f>IF($GO980&gt;=29,INDEX($DJ:$DJ,$GN980+29),"")</f>
      </c>
      <c r="GC980">
        <f>IF($GO980&gt;=30,INDEX($DJ:$DJ,$GN980+30),"")</f>
      </c>
      <c r="GD980">
        <f>IF($GO980&gt;=31,INDEX($DJ:$DJ,$GN980+31),"")</f>
      </c>
      <c r="GE980">
        <f>IF($GO980&gt;=32,INDEX($DJ:$DJ,$GN980+32),"")</f>
      </c>
      <c r="GF980">
        <f>IF($GO980&gt;=33,INDEX($DJ:$DJ,$GN980+33),"")</f>
      </c>
      <c r="GG980">
        <f>IF($GO980&gt;=34,INDEX($DJ:$DJ,$GN980+34),"")</f>
      </c>
      <c r="GH980">
        <f>IF($GO980&gt;=35,INDEX($DJ:$DJ,$GN980+35),"")</f>
      </c>
      <c r="GI980">
        <f>IF($GO980&gt;=36,INDEX($DJ:$DJ,$GN980+36),"")</f>
      </c>
      <c r="GJ980">
        <f>IF($GO980&gt;=37,INDEX($DJ:$DJ,$GN980+37),"")</f>
      </c>
      <c r="GK980">
        <f>IF($GO980&gt;=38,INDEX($DJ:$DJ,$GN980+38),"")</f>
      </c>
      <c r="GL980">
        <f>IF($GO980&gt;=39,INDEX($DJ:$DJ,$GN980+39),"")</f>
      </c>
      <c r="GM980">
        <f>IF($GO980&gt;=40,INDEX($DJ:$DJ,$GN980+40),"")</f>
      </c>
      <c r="GN980">
        <f>IFERROR(MATCH($DH980,$DI$2:$DI$148,0)+1,0)</f>
      </c>
      <c r="GO980">
        <f>IFERROR(INDEX($DK$2:$DK$148,MATCH($DH980,$DI$2:$DI$148,0)),0)</f>
      </c>
      <c r="GP980">
        <f>IFERROR(MATCH($Y980,$DL$980:$EY$980,0),0)</f>
      </c>
      <c r="GQ980">
        <f>IF($GP980&gt;0,INDEX($EZ$980:$GM$980,$GP980),"")</f>
      </c>
      <c r="GT980">
        <f>IF($JC980&gt;=1,INDEX($GR:$GR,$JB980+1),"")</f>
      </c>
      <c r="GU980">
        <f>IF($JC980&gt;=2,INDEX($GR:$GR,$JB980+2),"")</f>
      </c>
      <c r="GV980">
        <f>IF($JC980&gt;=3,INDEX($GR:$GR,$JB980+3),"")</f>
      </c>
      <c r="GW980">
        <f>IF($JC980&gt;=4,INDEX($GR:$GR,$JB980+4),"")</f>
      </c>
      <c r="GX980">
        <f>IF($JC980&gt;=5,INDEX($GR:$GR,$JB980+5),"")</f>
      </c>
      <c r="GY980">
        <f>IF($JC980&gt;=6,INDEX($GR:$GR,$JB980+6),"")</f>
      </c>
      <c r="GZ980">
        <f>IF($JC980&gt;=7,INDEX($GR:$GR,$JB980+7),"")</f>
      </c>
      <c r="HA980">
        <f>IF($JC980&gt;=8,INDEX($GR:$GR,$JB980+8),"")</f>
      </c>
      <c r="HB980">
        <f>IF($JC980&gt;=9,INDEX($GR:$GR,$JB980+9),"")</f>
      </c>
      <c r="HC980">
        <f>IF($JC980&gt;=10,INDEX($GR:$GR,$JB980+10),"")</f>
      </c>
      <c r="HD980">
        <f>IF($JC980&gt;=11,INDEX($GR:$GR,$JB980+11),"")</f>
      </c>
      <c r="HE980">
        <f>IF($JC980&gt;=12,INDEX($GR:$GR,$JB980+12),"")</f>
      </c>
      <c r="HF980">
        <f>IF($JC980&gt;=13,INDEX($GR:$GR,$JB980+13),"")</f>
      </c>
      <c r="HG980">
        <f>IF($JC980&gt;=14,INDEX($GR:$GR,$JB980+14),"")</f>
      </c>
      <c r="HH980">
        <f>IF($JC980&gt;=15,INDEX($GR:$GR,$JB980+15),"")</f>
      </c>
      <c r="HI980">
        <f>IF($JC980&gt;=16,INDEX($GR:$GR,$JB980+16),"")</f>
      </c>
      <c r="HJ980">
        <f>IF($JC980&gt;=17,INDEX($GR:$GR,$JB980+17),"")</f>
      </c>
      <c r="HK980">
        <f>IF($JC980&gt;=18,INDEX($GR:$GR,$JB980+18),"")</f>
      </c>
      <c r="HL980">
        <f>IF($JC980&gt;=19,INDEX($GR:$GR,$JB980+19),"")</f>
      </c>
      <c r="HM980">
        <f>IF($JC980&gt;=20,INDEX($GR:$GR,$JB980+20),"")</f>
      </c>
      <c r="HN980">
        <f>IF($JC980&gt;=21,INDEX($GR:$GR,$JB980+21),"")</f>
      </c>
      <c r="HO980">
        <f>IF($JC980&gt;=22,INDEX($GR:$GR,$JB980+22),"")</f>
      </c>
      <c r="HP980">
        <f>IF($JC980&gt;=23,INDEX($GR:$GR,$JB980+23),"")</f>
      </c>
      <c r="HQ980">
        <f>IF($JC980&gt;=24,INDEX($GR:$GR,$JB980+24),"")</f>
      </c>
      <c r="HR980">
        <f>IF($JC980&gt;=25,INDEX($GR:$GR,$JB980+25),"")</f>
      </c>
      <c r="HS980">
        <f>IF($JC980&gt;=26,INDEX($GR:$GR,$JB980+26),"")</f>
      </c>
      <c r="HT980">
        <f>IF($JC980&gt;=27,INDEX($GR:$GR,$JB980+27),"")</f>
      </c>
      <c r="HU980">
        <f>IF($JC980&gt;=28,INDEX($GR:$GR,$JB980+28),"")</f>
      </c>
      <c r="HV980">
        <f>IF($JC980&gt;=29,INDEX($GR:$GR,$JB980+29),"")</f>
      </c>
      <c r="HW980">
        <f>IF($JC980&gt;=30,INDEX($GR:$GR,$JB980+30),"")</f>
      </c>
      <c r="HX980">
        <f>IF($JC980&gt;=31,INDEX($GR:$GR,$JB980+31),"")</f>
      </c>
      <c r="HY980">
        <f>IF($JC980&gt;=32,INDEX($GR:$GR,$JB980+32),"")</f>
      </c>
      <c r="HZ980">
        <f>IF($JC980&gt;=33,INDEX($GR:$GR,$JB980+33),"")</f>
      </c>
      <c r="IA980">
        <f>IF($JC980&gt;=34,INDEX($GR:$GR,$JB980+34),"")</f>
      </c>
      <c r="IB980">
        <f>IF($JC980&gt;=35,INDEX($GR:$GR,$JB980+35),"")</f>
      </c>
      <c r="IC980">
        <f>IF($JC980&gt;=36,INDEX($GR:$GR,$JB980+36),"")</f>
      </c>
      <c r="ID980">
        <f>IF($JC980&gt;=37,INDEX($GR:$GR,$JB980+37),"")</f>
      </c>
      <c r="IE980">
        <f>IF($JC980&gt;=38,INDEX($GR:$GR,$JB980+38),"")</f>
      </c>
      <c r="IF980">
        <f>IF($JC980&gt;=39,INDEX($GR:$GR,$JB980+39),"")</f>
      </c>
      <c r="IG980">
        <f>IF($JC980&gt;=40,INDEX($GR:$GR,$JB980+40),"")</f>
      </c>
      <c r="IH980">
        <f>IF($JC980&gt;=41,INDEX($GR:$GR,$JB980+41),"")</f>
      </c>
      <c r="II980">
        <f>IF($JC980&gt;=42,INDEX($GR:$GR,$JB980+42),"")</f>
      </c>
      <c r="IJ980">
        <f>IF($JC980&gt;=43,INDEX($GR:$GR,$JB980+43),"")</f>
      </c>
      <c r="IK980">
        <f>IF($JC980&gt;=44,INDEX($GR:$GR,$JB980+44),"")</f>
      </c>
      <c r="IL980">
        <f>IF($JC980&gt;=45,INDEX($GR:$GR,$JB980+45),"")</f>
      </c>
      <c r="IM980">
        <f>IF($JC980&gt;=46,INDEX($GR:$GR,$JB980+46),"")</f>
      </c>
      <c r="IN980">
        <f>IF($JC980&gt;=47,INDEX($GR:$GR,$JB980+47),"")</f>
      </c>
      <c r="IO980">
        <f>IF($JC980&gt;=48,INDEX($GR:$GR,$JB980+48),"")</f>
      </c>
      <c r="IP980">
        <f>IF($JC980&gt;=49,INDEX($GR:$GR,$JB980+49),"")</f>
      </c>
      <c r="IQ980">
        <f>IF($JC980&gt;=50,INDEX($GR:$GR,$JB980+50),"")</f>
      </c>
      <c r="IR980">
        <f>IF($JC980&gt;=51,INDEX($GR:$GR,$JB980+51),"")</f>
      </c>
      <c r="IS980">
        <f>IF($JC980&gt;=52,INDEX($GR:$GR,$JB980+52),"")</f>
      </c>
      <c r="IT980">
        <f>IF($JC980&gt;=53,INDEX($GR:$GR,$JB980+53),"")</f>
      </c>
      <c r="IU980">
        <f>IF($JC980&gt;=54,INDEX($GR:$GR,$JB980+54),"")</f>
      </c>
      <c r="IV980">
        <f>IF($JC980&gt;=55,INDEX($GR:$GR,$JB980+55),"")</f>
      </c>
      <c r="IW980">
        <f>IF($JC980&gt;=56,INDEX($GR:$GR,$JB980+56),"")</f>
      </c>
      <c r="IX980">
        <f>IF($JC980&gt;=57,INDEX($GR:$GR,$JB980+57),"")</f>
      </c>
      <c r="IY980">
        <f>IF($JC980&gt;=58,INDEX($GR:$GR,$JB980+58),"")</f>
      </c>
      <c r="IZ980">
        <f>IF($JC980&gt;=59,INDEX($GR:$GR,$JB980+59),"")</f>
      </c>
      <c r="JA980">
        <f>IF($JC980&gt;=60,INDEX($GR:$GR,$JB980+60),"")</f>
      </c>
      <c r="JB980">
        <f>IFERROR(MATCH($GQ980,$GR$2:$GR$324,0)+1,0)</f>
      </c>
      <c r="JC980">
        <f>IFERROR(INDEX($GS$2:$GS$324,MATCH($GQ980,$GR$2:$GR$324,0)),0)</f>
      </c>
      <c r="JD980" t="s">
        <v>40</v>
      </c>
      <c r="JE980" t="s">
        <v>40</v>
      </c>
    </row>
    <row r="981" spans="1:265" x14ac:dyDescent="0.25">
      <c r="Q981">
        <f>IF(OR($T981="",$P981=""),"",IFERROR($T981/$P981,0))</f>
      </c>
      <c r="R981">
        <f>IF($T981="","",
SUM($S981,$U981,$Z981,$V981,$X981)*
(1-IF($AA981="",0,VALUE($AA981)/100)))</f>
      </c>
      <c r="S981">
        <f>IF($T981="","",$T981)</f>
      </c>
      <c r="U981">
        <f>IF($T981="","",
IF($N981="","",
IF(ISNUMBER(SEARCH("exempt",LOWER($N981))),0,
$T981*(VALUE(SUBSTITUTE($N981,"%",""))/100))))</f>
      </c>
      <c r="AB981">
        <f>IFERROR(IF(FIND(" - ",$K981)&gt;0,MID($K981,FIND(" - ",$K981)+3,LEN($K981)),""),"")</f>
      </c>
      <c r="AK981" t="s">
        <v>1568</v>
      </c>
      <c r="AP981">
        <f>IFERROR(LEFT($K981,FIND(" - ",$K981)-1),$K981)</f>
      </c>
      <c r="AS981">
        <f>IF($CH981&gt;=1,INDEX($AQ:$AQ,$CG981+1),"")</f>
      </c>
      <c r="AT981">
        <f>IF($CH981&gt;=2,INDEX($AQ:$AQ,$CG981+2),"")</f>
      </c>
      <c r="AU981">
        <f>IF($CH981&gt;=3,INDEX($AQ:$AQ,$CG981+3),"")</f>
      </c>
      <c r="AV981">
        <f>IF($CH981&gt;=4,INDEX($AQ:$AQ,$CG981+4),"")</f>
      </c>
      <c r="AW981">
        <f>IF($CH981&gt;=5,INDEX($AQ:$AQ,$CG981+5),"")</f>
      </c>
      <c r="AX981">
        <f>IF($CH981&gt;=6,INDEX($AQ:$AQ,$CG981+6),"")</f>
      </c>
      <c r="AY981">
        <f>IF($CH981&gt;=7,INDEX($AQ:$AQ,$CG981+7),"")</f>
      </c>
      <c r="AZ981">
        <f>IF($CH981&gt;=8,INDEX($AQ:$AQ,$CG981+8),"")</f>
      </c>
      <c r="BA981">
        <f>IF($CH981&gt;=9,INDEX($AQ:$AQ,$CG981+9),"")</f>
      </c>
      <c r="BB981">
        <f>IF($CH981&gt;=10,INDEX($AQ:$AQ,$CG981+10),"")</f>
      </c>
      <c r="BC981">
        <f>IF($CH981&gt;=11,INDEX($AQ:$AQ,$CG981+11),"")</f>
      </c>
      <c r="BD981">
        <f>IF($CH981&gt;=12,INDEX($AQ:$AQ,$CG981+12),"")</f>
      </c>
      <c r="BE981">
        <f>IF($CH981&gt;=13,INDEX($AQ:$AQ,$CG981+13),"")</f>
      </c>
      <c r="BF981">
        <f>IF($CH981&gt;=14,INDEX($AQ:$AQ,$CG981+14),"")</f>
      </c>
      <c r="BG981">
        <f>IF($CH981&gt;=15,INDEX($AQ:$AQ,$CG981+15),"")</f>
      </c>
      <c r="BH981">
        <f>IF($CH981&gt;=16,INDEX($AQ:$AQ,$CG981+16),"")</f>
      </c>
      <c r="BI981">
        <f>IF($CH981&gt;=17,INDEX($AQ:$AQ,$CG981+17),"")</f>
      </c>
      <c r="BJ981">
        <f>IF($CH981&gt;=18,INDEX($AQ:$AQ,$CG981+18),"")</f>
      </c>
      <c r="BK981">
        <f>IF($CH981&gt;=19,INDEX($AQ:$AQ,$CG981+19),"")</f>
      </c>
      <c r="BL981">
        <f>IF($CH981&gt;=20,INDEX($AQ:$AQ,$CG981+20),"")</f>
      </c>
      <c r="BM981">
        <f>IF($CH981&gt;=21,INDEX($AQ:$AQ,$CG981+21),"")</f>
      </c>
      <c r="BN981">
        <f>IF($CH981&gt;=22,INDEX($AQ:$AQ,$CG981+22),"")</f>
      </c>
      <c r="BO981">
        <f>IF($CH981&gt;=23,INDEX($AQ:$AQ,$CG981+23),"")</f>
      </c>
      <c r="BP981">
        <f>IF($CH981&gt;=24,INDEX($AQ:$AQ,$CG981+24),"")</f>
      </c>
      <c r="BQ981">
        <f>IF($CH981&gt;=25,INDEX($AQ:$AQ,$CG981+25),"")</f>
      </c>
      <c r="BR981">
        <f>IF($CH981&gt;=26,INDEX($AQ:$AQ,$CG981+26),"")</f>
      </c>
      <c r="BS981">
        <f>IF($CH981&gt;=27,INDEX($AQ:$AQ,$CG981+27),"")</f>
      </c>
      <c r="BT981">
        <f>IF($CH981&gt;=28,INDEX($AQ:$AQ,$CG981+28),"")</f>
      </c>
      <c r="BU981">
        <f>IF($CH981&gt;=29,INDEX($AQ:$AQ,$CG981+29),"")</f>
      </c>
      <c r="BV981">
        <f>IF($CH981&gt;=30,INDEX($AQ:$AQ,$CG981+30),"")</f>
      </c>
      <c r="BW981">
        <f>IF($CH981&gt;=31,INDEX($AQ:$AQ,$CG981+31),"")</f>
      </c>
      <c r="BX981">
        <f>IF($CH981&gt;=32,INDEX($AQ:$AQ,$CG981+32),"")</f>
      </c>
      <c r="BY981">
        <f>IF($CH981&gt;=33,INDEX($AQ:$AQ,$CG981+33),"")</f>
      </c>
      <c r="BZ981">
        <f>IF($CH981&gt;=34,INDEX($AQ:$AQ,$CG981+34),"")</f>
      </c>
      <c r="CA981">
        <f>IF($CH981&gt;=35,INDEX($AQ:$AQ,$CG981+35),"")</f>
      </c>
      <c r="CB981">
        <f>IF($CH981&gt;=36,INDEX($AQ:$AQ,$CG981+36),"")</f>
      </c>
      <c r="CC981">
        <f>IF($CH981&gt;=37,INDEX($AQ:$AQ,$CG981+37),"")</f>
      </c>
      <c r="CD981">
        <f>IF($CH981&gt;=38,INDEX($AQ:$AQ,$CG981+38),"")</f>
      </c>
      <c r="CE981">
        <f>IF($CH981&gt;=39,INDEX($AQ:$AQ,$CG981+39),"")</f>
      </c>
      <c r="CF981">
        <f>IF($CH981&gt;=40,INDEX($AQ:$AQ,$CG981+40),"")</f>
      </c>
      <c r="CG981">
        <f>IFERROR(MATCH($AP981,$AQ$2:$AQ$134,0)+1,0)</f>
      </c>
      <c r="CH981">
        <f>IFERROR(INDEX($AR$2:$AR$134,MATCH($AP981,$AQ$2:$AQ$134,0)),0)</f>
      </c>
      <c r="CI981">
        <f>IFERROR(LEFT($L981,FIND(" - ",$L981)-1),$L981)</f>
      </c>
      <c r="CL981">
        <f>IF($DG981&gt;=1,INDEX($CJ:$CJ,$DF981+1),"")</f>
      </c>
      <c r="CM981">
        <f>IF($DG981&gt;=2,INDEX($CJ:$CJ,$DF981+2),"")</f>
      </c>
      <c r="CN981">
        <f>IF($DG981&gt;=3,INDEX($CJ:$CJ,$DF981+3),"")</f>
      </c>
      <c r="CO981">
        <f>IF($DG981&gt;=4,INDEX($CJ:$CJ,$DF981+4),"")</f>
      </c>
      <c r="CP981">
        <f>IF($DG981&gt;=5,INDEX($CJ:$CJ,$DF981+5),"")</f>
      </c>
      <c r="CQ981">
        <f>IF($DG981&gt;=6,INDEX($CJ:$CJ,$DF981+6),"")</f>
      </c>
      <c r="CR981">
        <f>IF($DG981&gt;=7,INDEX($CJ:$CJ,$DF981+7),"")</f>
      </c>
      <c r="CS981">
        <f>IF($DG981&gt;=8,INDEX($CJ:$CJ,$DF981+8),"")</f>
      </c>
      <c r="CT981">
        <f>IF($DG981&gt;=9,INDEX($CJ:$CJ,$DF981+9),"")</f>
      </c>
      <c r="CU981">
        <f>IF($DG981&gt;=10,INDEX($CJ:$CJ,$DF981+10),"")</f>
      </c>
      <c r="CV981">
        <f>IF($DG981&gt;=11,INDEX($CJ:$CJ,$DF981+11),"")</f>
      </c>
      <c r="CW981">
        <f>IF($DG981&gt;=12,INDEX($CJ:$CJ,$DF981+12),"")</f>
      </c>
      <c r="CX981">
        <f>IF($DG981&gt;=13,INDEX($CJ:$CJ,$DF981+13),"")</f>
      </c>
      <c r="CY981">
        <f>IF($DG981&gt;=14,INDEX($CJ:$CJ,$DF981+14),"")</f>
      </c>
      <c r="CZ981">
        <f>IF($DG981&gt;=15,INDEX($CJ:$CJ,$DF981+15),"")</f>
      </c>
      <c r="DA981">
        <f>IF($DG981&gt;=16,INDEX($CJ:$CJ,$DF981+16),"")</f>
      </c>
      <c r="DB981">
        <f>IF($DG981&gt;=17,INDEX($CJ:$CJ,$DF981+17),"")</f>
      </c>
      <c r="DC981">
        <f>IF($DG981&gt;=18,INDEX($CJ:$CJ,$DF981+18),"")</f>
      </c>
      <c r="DD981">
        <f>IF($DG981&gt;=19,INDEX($CJ:$CJ,$DF981+19),"")</f>
      </c>
      <c r="DE981">
        <f>IF($DG981&gt;=20,INDEX($CJ:$CJ,$DF981+20),"")</f>
      </c>
      <c r="DF981">
        <f>IFERROR(MATCH($CI981,$CJ$2:$CJ$263,0)+1,0)</f>
      </c>
      <c r="DG981">
        <f>IFERROR(INDEX($CK$2:$CK$263,MATCH($CI981,$CJ$2:$CJ$263,0)),0)</f>
      </c>
      <c r="DH981">
        <f>IFERROR(INDEX($AO:$AO,MATCH($N981,$AN:$AN,0))&amp;"","")</f>
      </c>
      <c r="DL981">
        <f>IF($GO981&gt;=1,INDEX($DI:$DI,$GN981+1),"")</f>
      </c>
      <c r="DM981">
        <f>IF($GO981&gt;=2,INDEX($DI:$DI,$GN981+2),"")</f>
      </c>
      <c r="DN981">
        <f>IF($GO981&gt;=3,INDEX($DI:$DI,$GN981+3),"")</f>
      </c>
      <c r="DO981">
        <f>IF($GO981&gt;=4,INDEX($DI:$DI,$GN981+4),"")</f>
      </c>
      <c r="DP981">
        <f>IF($GO981&gt;=5,INDEX($DI:$DI,$GN981+5),"")</f>
      </c>
      <c r="DQ981">
        <f>IF($GO981&gt;=6,INDEX($DI:$DI,$GN981+6),"")</f>
      </c>
      <c r="DR981">
        <f>IF($GO981&gt;=7,INDEX($DI:$DI,$GN981+7),"")</f>
      </c>
      <c r="DS981">
        <f>IF($GO981&gt;=8,INDEX($DI:$DI,$GN981+8),"")</f>
      </c>
      <c r="DT981">
        <f>IF($GO981&gt;=9,INDEX($DI:$DI,$GN981+9),"")</f>
      </c>
      <c r="DU981">
        <f>IF($GO981&gt;=10,INDEX($DI:$DI,$GN981+10),"")</f>
      </c>
      <c r="DV981">
        <f>IF($GO981&gt;=11,INDEX($DI:$DI,$GN981+11),"")</f>
      </c>
      <c r="DW981">
        <f>IF($GO981&gt;=12,INDEX($DI:$DI,$GN981+12),"")</f>
      </c>
      <c r="DX981">
        <f>IF($GO981&gt;=13,INDEX($DI:$DI,$GN981+13),"")</f>
      </c>
      <c r="DY981">
        <f>IF($GO981&gt;=14,INDEX($DI:$DI,$GN981+14),"")</f>
      </c>
      <c r="DZ981">
        <f>IF($GO981&gt;=15,INDEX($DI:$DI,$GN981+15),"")</f>
      </c>
      <c r="EA981">
        <f>IF($GO981&gt;=16,INDEX($DI:$DI,$GN981+16),"")</f>
      </c>
      <c r="EB981">
        <f>IF($GO981&gt;=17,INDEX($DI:$DI,$GN981+17),"")</f>
      </c>
      <c r="EC981">
        <f>IF($GO981&gt;=18,INDEX($DI:$DI,$GN981+18),"")</f>
      </c>
      <c r="ED981">
        <f>IF($GO981&gt;=19,INDEX($DI:$DI,$GN981+19),"")</f>
      </c>
      <c r="EE981">
        <f>IF($GO981&gt;=20,INDEX($DI:$DI,$GN981+20),"")</f>
      </c>
      <c r="EF981">
        <f>IF($GO981&gt;=21,INDEX($DI:$DI,$GN981+21),"")</f>
      </c>
      <c r="EG981">
        <f>IF($GO981&gt;=22,INDEX($DI:$DI,$GN981+22),"")</f>
      </c>
      <c r="EH981">
        <f>IF($GO981&gt;=23,INDEX($DI:$DI,$GN981+23),"")</f>
      </c>
      <c r="EI981">
        <f>IF($GO981&gt;=24,INDEX($DI:$DI,$GN981+24),"")</f>
      </c>
      <c r="EJ981">
        <f>IF($GO981&gt;=25,INDEX($DI:$DI,$GN981+25),"")</f>
      </c>
      <c r="EK981">
        <f>IF($GO981&gt;=26,INDEX($DI:$DI,$GN981+26),"")</f>
      </c>
      <c r="EL981">
        <f>IF($GO981&gt;=27,INDEX($DI:$DI,$GN981+27),"")</f>
      </c>
      <c r="EM981">
        <f>IF($GO981&gt;=28,INDEX($DI:$DI,$GN981+28),"")</f>
      </c>
      <c r="EN981">
        <f>IF($GO981&gt;=29,INDEX($DI:$DI,$GN981+29),"")</f>
      </c>
      <c r="EO981">
        <f>IF($GO981&gt;=30,INDEX($DI:$DI,$GN981+30),"")</f>
      </c>
      <c r="EP981">
        <f>IF($GO981&gt;=31,INDEX($DI:$DI,$GN981+31),"")</f>
      </c>
      <c r="EQ981">
        <f>IF($GO981&gt;=32,INDEX($DI:$DI,$GN981+32),"")</f>
      </c>
      <c r="ER981">
        <f>IF($GO981&gt;=33,INDEX($DI:$DI,$GN981+33),"")</f>
      </c>
      <c r="ES981">
        <f>IF($GO981&gt;=34,INDEX($DI:$DI,$GN981+34),"")</f>
      </c>
      <c r="ET981">
        <f>IF($GO981&gt;=35,INDEX($DI:$DI,$GN981+35),"")</f>
      </c>
      <c r="EU981">
        <f>IF($GO981&gt;=36,INDEX($DI:$DI,$GN981+36),"")</f>
      </c>
      <c r="EV981">
        <f>IF($GO981&gt;=37,INDEX($DI:$DI,$GN981+37),"")</f>
      </c>
      <c r="EW981">
        <f>IF($GO981&gt;=38,INDEX($DI:$DI,$GN981+38),"")</f>
      </c>
      <c r="EX981">
        <f>IF($GO981&gt;=39,INDEX($DI:$DI,$GN981+39),"")</f>
      </c>
      <c r="EY981">
        <f>IF($GO981&gt;=40,INDEX($DI:$DI,$GN981+40),"")</f>
      </c>
      <c r="EZ981">
        <f>IF($GO981&gt;=1,INDEX($DJ:$DJ,$GN981+1),"")</f>
      </c>
      <c r="FA981">
        <f>IF($GO981&gt;=2,INDEX($DJ:$DJ,$GN981+2),"")</f>
      </c>
      <c r="FB981">
        <f>IF($GO981&gt;=3,INDEX($DJ:$DJ,$GN981+3),"")</f>
      </c>
      <c r="FC981">
        <f>IF($GO981&gt;=4,INDEX($DJ:$DJ,$GN981+4),"")</f>
      </c>
      <c r="FD981">
        <f>IF($GO981&gt;=5,INDEX($DJ:$DJ,$GN981+5),"")</f>
      </c>
      <c r="FE981">
        <f>IF($GO981&gt;=6,INDEX($DJ:$DJ,$GN981+6),"")</f>
      </c>
      <c r="FF981">
        <f>IF($GO981&gt;=7,INDEX($DJ:$DJ,$GN981+7),"")</f>
      </c>
      <c r="FG981">
        <f>IF($GO981&gt;=8,INDEX($DJ:$DJ,$GN981+8),"")</f>
      </c>
      <c r="FH981">
        <f>IF($GO981&gt;=9,INDEX($DJ:$DJ,$GN981+9),"")</f>
      </c>
      <c r="FI981">
        <f>IF($GO981&gt;=10,INDEX($DJ:$DJ,$GN981+10),"")</f>
      </c>
      <c r="FJ981">
        <f>IF($GO981&gt;=11,INDEX($DJ:$DJ,$GN981+11),"")</f>
      </c>
      <c r="FK981">
        <f>IF($GO981&gt;=12,INDEX($DJ:$DJ,$GN981+12),"")</f>
      </c>
      <c r="FL981">
        <f>IF($GO981&gt;=13,INDEX($DJ:$DJ,$GN981+13),"")</f>
      </c>
      <c r="FM981">
        <f>IF($GO981&gt;=14,INDEX($DJ:$DJ,$GN981+14),"")</f>
      </c>
      <c r="FN981">
        <f>IF($GO981&gt;=15,INDEX($DJ:$DJ,$GN981+15),"")</f>
      </c>
      <c r="FO981">
        <f>IF($GO981&gt;=16,INDEX($DJ:$DJ,$GN981+16),"")</f>
      </c>
      <c r="FP981">
        <f>IF($GO981&gt;=17,INDEX($DJ:$DJ,$GN981+17),"")</f>
      </c>
      <c r="FQ981">
        <f>IF($GO981&gt;=18,INDEX($DJ:$DJ,$GN981+18),"")</f>
      </c>
      <c r="FR981">
        <f>IF($GO981&gt;=19,INDEX($DJ:$DJ,$GN981+19),"")</f>
      </c>
      <c r="FS981">
        <f>IF($GO981&gt;=20,INDEX($DJ:$DJ,$GN981+20),"")</f>
      </c>
      <c r="FT981">
        <f>IF($GO981&gt;=21,INDEX($DJ:$DJ,$GN981+21),"")</f>
      </c>
      <c r="FU981">
        <f>IF($GO981&gt;=22,INDEX($DJ:$DJ,$GN981+22),"")</f>
      </c>
      <c r="FV981">
        <f>IF($GO981&gt;=23,INDEX($DJ:$DJ,$GN981+23),"")</f>
      </c>
      <c r="FW981">
        <f>IF($GO981&gt;=24,INDEX($DJ:$DJ,$GN981+24),"")</f>
      </c>
      <c r="FX981">
        <f>IF($GO981&gt;=25,INDEX($DJ:$DJ,$GN981+25),"")</f>
      </c>
      <c r="FY981">
        <f>IF($GO981&gt;=26,INDEX($DJ:$DJ,$GN981+26),"")</f>
      </c>
      <c r="FZ981">
        <f>IF($GO981&gt;=27,INDEX($DJ:$DJ,$GN981+27),"")</f>
      </c>
      <c r="GA981">
        <f>IF($GO981&gt;=28,INDEX($DJ:$DJ,$GN981+28),"")</f>
      </c>
      <c r="GB981">
        <f>IF($GO981&gt;=29,INDEX($DJ:$DJ,$GN981+29),"")</f>
      </c>
      <c r="GC981">
        <f>IF($GO981&gt;=30,INDEX($DJ:$DJ,$GN981+30),"")</f>
      </c>
      <c r="GD981">
        <f>IF($GO981&gt;=31,INDEX($DJ:$DJ,$GN981+31),"")</f>
      </c>
      <c r="GE981">
        <f>IF($GO981&gt;=32,INDEX($DJ:$DJ,$GN981+32),"")</f>
      </c>
      <c r="GF981">
        <f>IF($GO981&gt;=33,INDEX($DJ:$DJ,$GN981+33),"")</f>
      </c>
      <c r="GG981">
        <f>IF($GO981&gt;=34,INDEX($DJ:$DJ,$GN981+34),"")</f>
      </c>
      <c r="GH981">
        <f>IF($GO981&gt;=35,INDEX($DJ:$DJ,$GN981+35),"")</f>
      </c>
      <c r="GI981">
        <f>IF($GO981&gt;=36,INDEX($DJ:$DJ,$GN981+36),"")</f>
      </c>
      <c r="GJ981">
        <f>IF($GO981&gt;=37,INDEX($DJ:$DJ,$GN981+37),"")</f>
      </c>
      <c r="GK981">
        <f>IF($GO981&gt;=38,INDEX($DJ:$DJ,$GN981+38),"")</f>
      </c>
      <c r="GL981">
        <f>IF($GO981&gt;=39,INDEX($DJ:$DJ,$GN981+39),"")</f>
      </c>
      <c r="GM981">
        <f>IF($GO981&gt;=40,INDEX($DJ:$DJ,$GN981+40),"")</f>
      </c>
      <c r="GN981">
        <f>IFERROR(MATCH($DH981,$DI$2:$DI$148,0)+1,0)</f>
      </c>
      <c r="GO981">
        <f>IFERROR(INDEX($DK$2:$DK$148,MATCH($DH981,$DI$2:$DI$148,0)),0)</f>
      </c>
      <c r="GP981">
        <f>IFERROR(MATCH($Y981,$DL$981:$EY$981,0),0)</f>
      </c>
      <c r="GQ981">
        <f>IF($GP981&gt;0,INDEX($EZ$981:$GM$981,$GP981),"")</f>
      </c>
      <c r="GT981">
        <f>IF($JC981&gt;=1,INDEX($GR:$GR,$JB981+1),"")</f>
      </c>
      <c r="GU981">
        <f>IF($JC981&gt;=2,INDEX($GR:$GR,$JB981+2),"")</f>
      </c>
      <c r="GV981">
        <f>IF($JC981&gt;=3,INDEX($GR:$GR,$JB981+3),"")</f>
      </c>
      <c r="GW981">
        <f>IF($JC981&gt;=4,INDEX($GR:$GR,$JB981+4),"")</f>
      </c>
      <c r="GX981">
        <f>IF($JC981&gt;=5,INDEX($GR:$GR,$JB981+5),"")</f>
      </c>
      <c r="GY981">
        <f>IF($JC981&gt;=6,INDEX($GR:$GR,$JB981+6),"")</f>
      </c>
      <c r="GZ981">
        <f>IF($JC981&gt;=7,INDEX($GR:$GR,$JB981+7),"")</f>
      </c>
      <c r="HA981">
        <f>IF($JC981&gt;=8,INDEX($GR:$GR,$JB981+8),"")</f>
      </c>
      <c r="HB981">
        <f>IF($JC981&gt;=9,INDEX($GR:$GR,$JB981+9),"")</f>
      </c>
      <c r="HC981">
        <f>IF($JC981&gt;=10,INDEX($GR:$GR,$JB981+10),"")</f>
      </c>
      <c r="HD981">
        <f>IF($JC981&gt;=11,INDEX($GR:$GR,$JB981+11),"")</f>
      </c>
      <c r="HE981">
        <f>IF($JC981&gt;=12,INDEX($GR:$GR,$JB981+12),"")</f>
      </c>
      <c r="HF981">
        <f>IF($JC981&gt;=13,INDEX($GR:$GR,$JB981+13),"")</f>
      </c>
      <c r="HG981">
        <f>IF($JC981&gt;=14,INDEX($GR:$GR,$JB981+14),"")</f>
      </c>
      <c r="HH981">
        <f>IF($JC981&gt;=15,INDEX($GR:$GR,$JB981+15),"")</f>
      </c>
      <c r="HI981">
        <f>IF($JC981&gt;=16,INDEX($GR:$GR,$JB981+16),"")</f>
      </c>
      <c r="HJ981">
        <f>IF($JC981&gt;=17,INDEX($GR:$GR,$JB981+17),"")</f>
      </c>
      <c r="HK981">
        <f>IF($JC981&gt;=18,INDEX($GR:$GR,$JB981+18),"")</f>
      </c>
      <c r="HL981">
        <f>IF($JC981&gt;=19,INDEX($GR:$GR,$JB981+19),"")</f>
      </c>
      <c r="HM981">
        <f>IF($JC981&gt;=20,INDEX($GR:$GR,$JB981+20),"")</f>
      </c>
      <c r="HN981">
        <f>IF($JC981&gt;=21,INDEX($GR:$GR,$JB981+21),"")</f>
      </c>
      <c r="HO981">
        <f>IF($JC981&gt;=22,INDEX($GR:$GR,$JB981+22),"")</f>
      </c>
      <c r="HP981">
        <f>IF($JC981&gt;=23,INDEX($GR:$GR,$JB981+23),"")</f>
      </c>
      <c r="HQ981">
        <f>IF($JC981&gt;=24,INDEX($GR:$GR,$JB981+24),"")</f>
      </c>
      <c r="HR981">
        <f>IF($JC981&gt;=25,INDEX($GR:$GR,$JB981+25),"")</f>
      </c>
      <c r="HS981">
        <f>IF($JC981&gt;=26,INDEX($GR:$GR,$JB981+26),"")</f>
      </c>
      <c r="HT981">
        <f>IF($JC981&gt;=27,INDEX($GR:$GR,$JB981+27),"")</f>
      </c>
      <c r="HU981">
        <f>IF($JC981&gt;=28,INDEX($GR:$GR,$JB981+28),"")</f>
      </c>
      <c r="HV981">
        <f>IF($JC981&gt;=29,INDEX($GR:$GR,$JB981+29),"")</f>
      </c>
      <c r="HW981">
        <f>IF($JC981&gt;=30,INDEX($GR:$GR,$JB981+30),"")</f>
      </c>
      <c r="HX981">
        <f>IF($JC981&gt;=31,INDEX($GR:$GR,$JB981+31),"")</f>
      </c>
      <c r="HY981">
        <f>IF($JC981&gt;=32,INDEX($GR:$GR,$JB981+32),"")</f>
      </c>
      <c r="HZ981">
        <f>IF($JC981&gt;=33,INDEX($GR:$GR,$JB981+33),"")</f>
      </c>
      <c r="IA981">
        <f>IF($JC981&gt;=34,INDEX($GR:$GR,$JB981+34),"")</f>
      </c>
      <c r="IB981">
        <f>IF($JC981&gt;=35,INDEX($GR:$GR,$JB981+35),"")</f>
      </c>
      <c r="IC981">
        <f>IF($JC981&gt;=36,INDEX($GR:$GR,$JB981+36),"")</f>
      </c>
      <c r="ID981">
        <f>IF($JC981&gt;=37,INDEX($GR:$GR,$JB981+37),"")</f>
      </c>
      <c r="IE981">
        <f>IF($JC981&gt;=38,INDEX($GR:$GR,$JB981+38),"")</f>
      </c>
      <c r="IF981">
        <f>IF($JC981&gt;=39,INDEX($GR:$GR,$JB981+39),"")</f>
      </c>
      <c r="IG981">
        <f>IF($JC981&gt;=40,INDEX($GR:$GR,$JB981+40),"")</f>
      </c>
      <c r="IH981">
        <f>IF($JC981&gt;=41,INDEX($GR:$GR,$JB981+41),"")</f>
      </c>
      <c r="II981">
        <f>IF($JC981&gt;=42,INDEX($GR:$GR,$JB981+42),"")</f>
      </c>
      <c r="IJ981">
        <f>IF($JC981&gt;=43,INDEX($GR:$GR,$JB981+43),"")</f>
      </c>
      <c r="IK981">
        <f>IF($JC981&gt;=44,INDEX($GR:$GR,$JB981+44),"")</f>
      </c>
      <c r="IL981">
        <f>IF($JC981&gt;=45,INDEX($GR:$GR,$JB981+45),"")</f>
      </c>
      <c r="IM981">
        <f>IF($JC981&gt;=46,INDEX($GR:$GR,$JB981+46),"")</f>
      </c>
      <c r="IN981">
        <f>IF($JC981&gt;=47,INDEX($GR:$GR,$JB981+47),"")</f>
      </c>
      <c r="IO981">
        <f>IF($JC981&gt;=48,INDEX($GR:$GR,$JB981+48),"")</f>
      </c>
      <c r="IP981">
        <f>IF($JC981&gt;=49,INDEX($GR:$GR,$JB981+49),"")</f>
      </c>
      <c r="IQ981">
        <f>IF($JC981&gt;=50,INDEX($GR:$GR,$JB981+50),"")</f>
      </c>
      <c r="IR981">
        <f>IF($JC981&gt;=51,INDEX($GR:$GR,$JB981+51),"")</f>
      </c>
      <c r="IS981">
        <f>IF($JC981&gt;=52,INDEX($GR:$GR,$JB981+52),"")</f>
      </c>
      <c r="IT981">
        <f>IF($JC981&gt;=53,INDEX($GR:$GR,$JB981+53),"")</f>
      </c>
      <c r="IU981">
        <f>IF($JC981&gt;=54,INDEX($GR:$GR,$JB981+54),"")</f>
      </c>
      <c r="IV981">
        <f>IF($JC981&gt;=55,INDEX($GR:$GR,$JB981+55),"")</f>
      </c>
      <c r="IW981">
        <f>IF($JC981&gt;=56,INDEX($GR:$GR,$JB981+56),"")</f>
      </c>
      <c r="IX981">
        <f>IF($JC981&gt;=57,INDEX($GR:$GR,$JB981+57),"")</f>
      </c>
      <c r="IY981">
        <f>IF($JC981&gt;=58,INDEX($GR:$GR,$JB981+58),"")</f>
      </c>
      <c r="IZ981">
        <f>IF($JC981&gt;=59,INDEX($GR:$GR,$JB981+59),"")</f>
      </c>
      <c r="JA981">
        <f>IF($JC981&gt;=60,INDEX($GR:$GR,$JB981+60),"")</f>
      </c>
      <c r="JB981">
        <f>IFERROR(MATCH($GQ981,$GR$2:$GR$324,0)+1,0)</f>
      </c>
      <c r="JC981">
        <f>IFERROR(INDEX($GS$2:$GS$324,MATCH($GQ981,$GR$2:$GR$324,0)),0)</f>
      </c>
      <c r="JD981" t="s">
        <v>40</v>
      </c>
      <c r="JE981" t="s">
        <v>40</v>
      </c>
    </row>
    <row r="982" spans="1:265" x14ac:dyDescent="0.25">
      <c r="Q982">
        <f>IF(OR($T982="",$P982=""),"",IFERROR($T982/$P982,0))</f>
      </c>
      <c r="R982">
        <f>IF($T982="","",
SUM($S982,$U982,$Z982,$V982,$X982)*
(1-IF($AA982="",0,VALUE($AA982)/100)))</f>
      </c>
      <c r="S982">
        <f>IF($T982="","",$T982)</f>
      </c>
      <c r="U982">
        <f>IF($T982="","",
IF($N982="","",
IF(ISNUMBER(SEARCH("exempt",LOWER($N982))),0,
$T982*(VALUE(SUBSTITUTE($N982,"%",""))/100))))</f>
      </c>
      <c r="AB982">
        <f>IFERROR(IF(FIND(" - ",$K982)&gt;0,MID($K982,FIND(" - ",$K982)+3,LEN($K982)),""),"")</f>
      </c>
      <c r="AK982" t="s">
        <v>1569</v>
      </c>
      <c r="AP982">
        <f>IFERROR(LEFT($K982,FIND(" - ",$K982)-1),$K982)</f>
      </c>
      <c r="AS982">
        <f>IF($CH982&gt;=1,INDEX($AQ:$AQ,$CG982+1),"")</f>
      </c>
      <c r="AT982">
        <f>IF($CH982&gt;=2,INDEX($AQ:$AQ,$CG982+2),"")</f>
      </c>
      <c r="AU982">
        <f>IF($CH982&gt;=3,INDEX($AQ:$AQ,$CG982+3),"")</f>
      </c>
      <c r="AV982">
        <f>IF($CH982&gt;=4,INDEX($AQ:$AQ,$CG982+4),"")</f>
      </c>
      <c r="AW982">
        <f>IF($CH982&gt;=5,INDEX($AQ:$AQ,$CG982+5),"")</f>
      </c>
      <c r="AX982">
        <f>IF($CH982&gt;=6,INDEX($AQ:$AQ,$CG982+6),"")</f>
      </c>
      <c r="AY982">
        <f>IF($CH982&gt;=7,INDEX($AQ:$AQ,$CG982+7),"")</f>
      </c>
      <c r="AZ982">
        <f>IF($CH982&gt;=8,INDEX($AQ:$AQ,$CG982+8),"")</f>
      </c>
      <c r="BA982">
        <f>IF($CH982&gt;=9,INDEX($AQ:$AQ,$CG982+9),"")</f>
      </c>
      <c r="BB982">
        <f>IF($CH982&gt;=10,INDEX($AQ:$AQ,$CG982+10),"")</f>
      </c>
      <c r="BC982">
        <f>IF($CH982&gt;=11,INDEX($AQ:$AQ,$CG982+11),"")</f>
      </c>
      <c r="BD982">
        <f>IF($CH982&gt;=12,INDEX($AQ:$AQ,$CG982+12),"")</f>
      </c>
      <c r="BE982">
        <f>IF($CH982&gt;=13,INDEX($AQ:$AQ,$CG982+13),"")</f>
      </c>
      <c r="BF982">
        <f>IF($CH982&gt;=14,INDEX($AQ:$AQ,$CG982+14),"")</f>
      </c>
      <c r="BG982">
        <f>IF($CH982&gt;=15,INDEX($AQ:$AQ,$CG982+15),"")</f>
      </c>
      <c r="BH982">
        <f>IF($CH982&gt;=16,INDEX($AQ:$AQ,$CG982+16),"")</f>
      </c>
      <c r="BI982">
        <f>IF($CH982&gt;=17,INDEX($AQ:$AQ,$CG982+17),"")</f>
      </c>
      <c r="BJ982">
        <f>IF($CH982&gt;=18,INDEX($AQ:$AQ,$CG982+18),"")</f>
      </c>
      <c r="BK982">
        <f>IF($CH982&gt;=19,INDEX($AQ:$AQ,$CG982+19),"")</f>
      </c>
      <c r="BL982">
        <f>IF($CH982&gt;=20,INDEX($AQ:$AQ,$CG982+20),"")</f>
      </c>
      <c r="BM982">
        <f>IF($CH982&gt;=21,INDEX($AQ:$AQ,$CG982+21),"")</f>
      </c>
      <c r="BN982">
        <f>IF($CH982&gt;=22,INDEX($AQ:$AQ,$CG982+22),"")</f>
      </c>
      <c r="BO982">
        <f>IF($CH982&gt;=23,INDEX($AQ:$AQ,$CG982+23),"")</f>
      </c>
      <c r="BP982">
        <f>IF($CH982&gt;=24,INDEX($AQ:$AQ,$CG982+24),"")</f>
      </c>
      <c r="BQ982">
        <f>IF($CH982&gt;=25,INDEX($AQ:$AQ,$CG982+25),"")</f>
      </c>
      <c r="BR982">
        <f>IF($CH982&gt;=26,INDEX($AQ:$AQ,$CG982+26),"")</f>
      </c>
      <c r="BS982">
        <f>IF($CH982&gt;=27,INDEX($AQ:$AQ,$CG982+27),"")</f>
      </c>
      <c r="BT982">
        <f>IF($CH982&gt;=28,INDEX($AQ:$AQ,$CG982+28),"")</f>
      </c>
      <c r="BU982">
        <f>IF($CH982&gt;=29,INDEX($AQ:$AQ,$CG982+29),"")</f>
      </c>
      <c r="BV982">
        <f>IF($CH982&gt;=30,INDEX($AQ:$AQ,$CG982+30),"")</f>
      </c>
      <c r="BW982">
        <f>IF($CH982&gt;=31,INDEX($AQ:$AQ,$CG982+31),"")</f>
      </c>
      <c r="BX982">
        <f>IF($CH982&gt;=32,INDEX($AQ:$AQ,$CG982+32),"")</f>
      </c>
      <c r="BY982">
        <f>IF($CH982&gt;=33,INDEX($AQ:$AQ,$CG982+33),"")</f>
      </c>
      <c r="BZ982">
        <f>IF($CH982&gt;=34,INDEX($AQ:$AQ,$CG982+34),"")</f>
      </c>
      <c r="CA982">
        <f>IF($CH982&gt;=35,INDEX($AQ:$AQ,$CG982+35),"")</f>
      </c>
      <c r="CB982">
        <f>IF($CH982&gt;=36,INDEX($AQ:$AQ,$CG982+36),"")</f>
      </c>
      <c r="CC982">
        <f>IF($CH982&gt;=37,INDEX($AQ:$AQ,$CG982+37),"")</f>
      </c>
      <c r="CD982">
        <f>IF($CH982&gt;=38,INDEX($AQ:$AQ,$CG982+38),"")</f>
      </c>
      <c r="CE982">
        <f>IF($CH982&gt;=39,INDEX($AQ:$AQ,$CG982+39),"")</f>
      </c>
      <c r="CF982">
        <f>IF($CH982&gt;=40,INDEX($AQ:$AQ,$CG982+40),"")</f>
      </c>
      <c r="CG982">
        <f>IFERROR(MATCH($AP982,$AQ$2:$AQ$134,0)+1,0)</f>
      </c>
      <c r="CH982">
        <f>IFERROR(INDEX($AR$2:$AR$134,MATCH($AP982,$AQ$2:$AQ$134,0)),0)</f>
      </c>
      <c r="CI982">
        <f>IFERROR(LEFT($L982,FIND(" - ",$L982)-1),$L982)</f>
      </c>
      <c r="CL982">
        <f>IF($DG982&gt;=1,INDEX($CJ:$CJ,$DF982+1),"")</f>
      </c>
      <c r="CM982">
        <f>IF($DG982&gt;=2,INDEX($CJ:$CJ,$DF982+2),"")</f>
      </c>
      <c r="CN982">
        <f>IF($DG982&gt;=3,INDEX($CJ:$CJ,$DF982+3),"")</f>
      </c>
      <c r="CO982">
        <f>IF($DG982&gt;=4,INDEX($CJ:$CJ,$DF982+4),"")</f>
      </c>
      <c r="CP982">
        <f>IF($DG982&gt;=5,INDEX($CJ:$CJ,$DF982+5),"")</f>
      </c>
      <c r="CQ982">
        <f>IF($DG982&gt;=6,INDEX($CJ:$CJ,$DF982+6),"")</f>
      </c>
      <c r="CR982">
        <f>IF($DG982&gt;=7,INDEX($CJ:$CJ,$DF982+7),"")</f>
      </c>
      <c r="CS982">
        <f>IF($DG982&gt;=8,INDEX($CJ:$CJ,$DF982+8),"")</f>
      </c>
      <c r="CT982">
        <f>IF($DG982&gt;=9,INDEX($CJ:$CJ,$DF982+9),"")</f>
      </c>
      <c r="CU982">
        <f>IF($DG982&gt;=10,INDEX($CJ:$CJ,$DF982+10),"")</f>
      </c>
      <c r="CV982">
        <f>IF($DG982&gt;=11,INDEX($CJ:$CJ,$DF982+11),"")</f>
      </c>
      <c r="CW982">
        <f>IF($DG982&gt;=12,INDEX($CJ:$CJ,$DF982+12),"")</f>
      </c>
      <c r="CX982">
        <f>IF($DG982&gt;=13,INDEX($CJ:$CJ,$DF982+13),"")</f>
      </c>
      <c r="CY982">
        <f>IF($DG982&gt;=14,INDEX($CJ:$CJ,$DF982+14),"")</f>
      </c>
      <c r="CZ982">
        <f>IF($DG982&gt;=15,INDEX($CJ:$CJ,$DF982+15),"")</f>
      </c>
      <c r="DA982">
        <f>IF($DG982&gt;=16,INDEX($CJ:$CJ,$DF982+16),"")</f>
      </c>
      <c r="DB982">
        <f>IF($DG982&gt;=17,INDEX($CJ:$CJ,$DF982+17),"")</f>
      </c>
      <c r="DC982">
        <f>IF($DG982&gt;=18,INDEX($CJ:$CJ,$DF982+18),"")</f>
      </c>
      <c r="DD982">
        <f>IF($DG982&gt;=19,INDEX($CJ:$CJ,$DF982+19),"")</f>
      </c>
      <c r="DE982">
        <f>IF($DG982&gt;=20,INDEX($CJ:$CJ,$DF982+20),"")</f>
      </c>
      <c r="DF982">
        <f>IFERROR(MATCH($CI982,$CJ$2:$CJ$263,0)+1,0)</f>
      </c>
      <c r="DG982">
        <f>IFERROR(INDEX($CK$2:$CK$263,MATCH($CI982,$CJ$2:$CJ$263,0)),0)</f>
      </c>
      <c r="DH982">
        <f>IFERROR(INDEX($AO:$AO,MATCH($N982,$AN:$AN,0))&amp;"","")</f>
      </c>
      <c r="DL982">
        <f>IF($GO982&gt;=1,INDEX($DI:$DI,$GN982+1),"")</f>
      </c>
      <c r="DM982">
        <f>IF($GO982&gt;=2,INDEX($DI:$DI,$GN982+2),"")</f>
      </c>
      <c r="DN982">
        <f>IF($GO982&gt;=3,INDEX($DI:$DI,$GN982+3),"")</f>
      </c>
      <c r="DO982">
        <f>IF($GO982&gt;=4,INDEX($DI:$DI,$GN982+4),"")</f>
      </c>
      <c r="DP982">
        <f>IF($GO982&gt;=5,INDEX($DI:$DI,$GN982+5),"")</f>
      </c>
      <c r="DQ982">
        <f>IF($GO982&gt;=6,INDEX($DI:$DI,$GN982+6),"")</f>
      </c>
      <c r="DR982">
        <f>IF($GO982&gt;=7,INDEX($DI:$DI,$GN982+7),"")</f>
      </c>
      <c r="DS982">
        <f>IF($GO982&gt;=8,INDEX($DI:$DI,$GN982+8),"")</f>
      </c>
      <c r="DT982">
        <f>IF($GO982&gt;=9,INDEX($DI:$DI,$GN982+9),"")</f>
      </c>
      <c r="DU982">
        <f>IF($GO982&gt;=10,INDEX($DI:$DI,$GN982+10),"")</f>
      </c>
      <c r="DV982">
        <f>IF($GO982&gt;=11,INDEX($DI:$DI,$GN982+11),"")</f>
      </c>
      <c r="DW982">
        <f>IF($GO982&gt;=12,INDEX($DI:$DI,$GN982+12),"")</f>
      </c>
      <c r="DX982">
        <f>IF($GO982&gt;=13,INDEX($DI:$DI,$GN982+13),"")</f>
      </c>
      <c r="DY982">
        <f>IF($GO982&gt;=14,INDEX($DI:$DI,$GN982+14),"")</f>
      </c>
      <c r="DZ982">
        <f>IF($GO982&gt;=15,INDEX($DI:$DI,$GN982+15),"")</f>
      </c>
      <c r="EA982">
        <f>IF($GO982&gt;=16,INDEX($DI:$DI,$GN982+16),"")</f>
      </c>
      <c r="EB982">
        <f>IF($GO982&gt;=17,INDEX($DI:$DI,$GN982+17),"")</f>
      </c>
      <c r="EC982">
        <f>IF($GO982&gt;=18,INDEX($DI:$DI,$GN982+18),"")</f>
      </c>
      <c r="ED982">
        <f>IF($GO982&gt;=19,INDEX($DI:$DI,$GN982+19),"")</f>
      </c>
      <c r="EE982">
        <f>IF($GO982&gt;=20,INDEX($DI:$DI,$GN982+20),"")</f>
      </c>
      <c r="EF982">
        <f>IF($GO982&gt;=21,INDEX($DI:$DI,$GN982+21),"")</f>
      </c>
      <c r="EG982">
        <f>IF($GO982&gt;=22,INDEX($DI:$DI,$GN982+22),"")</f>
      </c>
      <c r="EH982">
        <f>IF($GO982&gt;=23,INDEX($DI:$DI,$GN982+23),"")</f>
      </c>
      <c r="EI982">
        <f>IF($GO982&gt;=24,INDEX($DI:$DI,$GN982+24),"")</f>
      </c>
      <c r="EJ982">
        <f>IF($GO982&gt;=25,INDEX($DI:$DI,$GN982+25),"")</f>
      </c>
      <c r="EK982">
        <f>IF($GO982&gt;=26,INDEX($DI:$DI,$GN982+26),"")</f>
      </c>
      <c r="EL982">
        <f>IF($GO982&gt;=27,INDEX($DI:$DI,$GN982+27),"")</f>
      </c>
      <c r="EM982">
        <f>IF($GO982&gt;=28,INDEX($DI:$DI,$GN982+28),"")</f>
      </c>
      <c r="EN982">
        <f>IF($GO982&gt;=29,INDEX($DI:$DI,$GN982+29),"")</f>
      </c>
      <c r="EO982">
        <f>IF($GO982&gt;=30,INDEX($DI:$DI,$GN982+30),"")</f>
      </c>
      <c r="EP982">
        <f>IF($GO982&gt;=31,INDEX($DI:$DI,$GN982+31),"")</f>
      </c>
      <c r="EQ982">
        <f>IF($GO982&gt;=32,INDEX($DI:$DI,$GN982+32),"")</f>
      </c>
      <c r="ER982">
        <f>IF($GO982&gt;=33,INDEX($DI:$DI,$GN982+33),"")</f>
      </c>
      <c r="ES982">
        <f>IF($GO982&gt;=34,INDEX($DI:$DI,$GN982+34),"")</f>
      </c>
      <c r="ET982">
        <f>IF($GO982&gt;=35,INDEX($DI:$DI,$GN982+35),"")</f>
      </c>
      <c r="EU982">
        <f>IF($GO982&gt;=36,INDEX($DI:$DI,$GN982+36),"")</f>
      </c>
      <c r="EV982">
        <f>IF($GO982&gt;=37,INDEX($DI:$DI,$GN982+37),"")</f>
      </c>
      <c r="EW982">
        <f>IF($GO982&gt;=38,INDEX($DI:$DI,$GN982+38),"")</f>
      </c>
      <c r="EX982">
        <f>IF($GO982&gt;=39,INDEX($DI:$DI,$GN982+39),"")</f>
      </c>
      <c r="EY982">
        <f>IF($GO982&gt;=40,INDEX($DI:$DI,$GN982+40),"")</f>
      </c>
      <c r="EZ982">
        <f>IF($GO982&gt;=1,INDEX($DJ:$DJ,$GN982+1),"")</f>
      </c>
      <c r="FA982">
        <f>IF($GO982&gt;=2,INDEX($DJ:$DJ,$GN982+2),"")</f>
      </c>
      <c r="FB982">
        <f>IF($GO982&gt;=3,INDEX($DJ:$DJ,$GN982+3),"")</f>
      </c>
      <c r="FC982">
        <f>IF($GO982&gt;=4,INDEX($DJ:$DJ,$GN982+4),"")</f>
      </c>
      <c r="FD982">
        <f>IF($GO982&gt;=5,INDEX($DJ:$DJ,$GN982+5),"")</f>
      </c>
      <c r="FE982">
        <f>IF($GO982&gt;=6,INDEX($DJ:$DJ,$GN982+6),"")</f>
      </c>
      <c r="FF982">
        <f>IF($GO982&gt;=7,INDEX($DJ:$DJ,$GN982+7),"")</f>
      </c>
      <c r="FG982">
        <f>IF($GO982&gt;=8,INDEX($DJ:$DJ,$GN982+8),"")</f>
      </c>
      <c r="FH982">
        <f>IF($GO982&gt;=9,INDEX($DJ:$DJ,$GN982+9),"")</f>
      </c>
      <c r="FI982">
        <f>IF($GO982&gt;=10,INDEX($DJ:$DJ,$GN982+10),"")</f>
      </c>
      <c r="FJ982">
        <f>IF($GO982&gt;=11,INDEX($DJ:$DJ,$GN982+11),"")</f>
      </c>
      <c r="FK982">
        <f>IF($GO982&gt;=12,INDEX($DJ:$DJ,$GN982+12),"")</f>
      </c>
      <c r="FL982">
        <f>IF($GO982&gt;=13,INDEX($DJ:$DJ,$GN982+13),"")</f>
      </c>
      <c r="FM982">
        <f>IF($GO982&gt;=14,INDEX($DJ:$DJ,$GN982+14),"")</f>
      </c>
      <c r="FN982">
        <f>IF($GO982&gt;=15,INDEX($DJ:$DJ,$GN982+15),"")</f>
      </c>
      <c r="FO982">
        <f>IF($GO982&gt;=16,INDEX($DJ:$DJ,$GN982+16),"")</f>
      </c>
      <c r="FP982">
        <f>IF($GO982&gt;=17,INDEX($DJ:$DJ,$GN982+17),"")</f>
      </c>
      <c r="FQ982">
        <f>IF($GO982&gt;=18,INDEX($DJ:$DJ,$GN982+18),"")</f>
      </c>
      <c r="FR982">
        <f>IF($GO982&gt;=19,INDEX($DJ:$DJ,$GN982+19),"")</f>
      </c>
      <c r="FS982">
        <f>IF($GO982&gt;=20,INDEX($DJ:$DJ,$GN982+20),"")</f>
      </c>
      <c r="FT982">
        <f>IF($GO982&gt;=21,INDEX($DJ:$DJ,$GN982+21),"")</f>
      </c>
      <c r="FU982">
        <f>IF($GO982&gt;=22,INDEX($DJ:$DJ,$GN982+22),"")</f>
      </c>
      <c r="FV982">
        <f>IF($GO982&gt;=23,INDEX($DJ:$DJ,$GN982+23),"")</f>
      </c>
      <c r="FW982">
        <f>IF($GO982&gt;=24,INDEX($DJ:$DJ,$GN982+24),"")</f>
      </c>
      <c r="FX982">
        <f>IF($GO982&gt;=25,INDEX($DJ:$DJ,$GN982+25),"")</f>
      </c>
      <c r="FY982">
        <f>IF($GO982&gt;=26,INDEX($DJ:$DJ,$GN982+26),"")</f>
      </c>
      <c r="FZ982">
        <f>IF($GO982&gt;=27,INDEX($DJ:$DJ,$GN982+27),"")</f>
      </c>
      <c r="GA982">
        <f>IF($GO982&gt;=28,INDEX($DJ:$DJ,$GN982+28),"")</f>
      </c>
      <c r="GB982">
        <f>IF($GO982&gt;=29,INDEX($DJ:$DJ,$GN982+29),"")</f>
      </c>
      <c r="GC982">
        <f>IF($GO982&gt;=30,INDEX($DJ:$DJ,$GN982+30),"")</f>
      </c>
      <c r="GD982">
        <f>IF($GO982&gt;=31,INDEX($DJ:$DJ,$GN982+31),"")</f>
      </c>
      <c r="GE982">
        <f>IF($GO982&gt;=32,INDEX($DJ:$DJ,$GN982+32),"")</f>
      </c>
      <c r="GF982">
        <f>IF($GO982&gt;=33,INDEX($DJ:$DJ,$GN982+33),"")</f>
      </c>
      <c r="GG982">
        <f>IF($GO982&gt;=34,INDEX($DJ:$DJ,$GN982+34),"")</f>
      </c>
      <c r="GH982">
        <f>IF($GO982&gt;=35,INDEX($DJ:$DJ,$GN982+35),"")</f>
      </c>
      <c r="GI982">
        <f>IF($GO982&gt;=36,INDEX($DJ:$DJ,$GN982+36),"")</f>
      </c>
      <c r="GJ982">
        <f>IF($GO982&gt;=37,INDEX($DJ:$DJ,$GN982+37),"")</f>
      </c>
      <c r="GK982">
        <f>IF($GO982&gt;=38,INDEX($DJ:$DJ,$GN982+38),"")</f>
      </c>
      <c r="GL982">
        <f>IF($GO982&gt;=39,INDEX($DJ:$DJ,$GN982+39),"")</f>
      </c>
      <c r="GM982">
        <f>IF($GO982&gt;=40,INDEX($DJ:$DJ,$GN982+40),"")</f>
      </c>
      <c r="GN982">
        <f>IFERROR(MATCH($DH982,$DI$2:$DI$148,0)+1,0)</f>
      </c>
      <c r="GO982">
        <f>IFERROR(INDEX($DK$2:$DK$148,MATCH($DH982,$DI$2:$DI$148,0)),0)</f>
      </c>
      <c r="GP982">
        <f>IFERROR(MATCH($Y982,$DL$982:$EY$982,0),0)</f>
      </c>
      <c r="GQ982">
        <f>IF($GP982&gt;0,INDEX($EZ$982:$GM$982,$GP982),"")</f>
      </c>
      <c r="GT982">
        <f>IF($JC982&gt;=1,INDEX($GR:$GR,$JB982+1),"")</f>
      </c>
      <c r="GU982">
        <f>IF($JC982&gt;=2,INDEX($GR:$GR,$JB982+2),"")</f>
      </c>
      <c r="GV982">
        <f>IF($JC982&gt;=3,INDEX($GR:$GR,$JB982+3),"")</f>
      </c>
      <c r="GW982">
        <f>IF($JC982&gt;=4,INDEX($GR:$GR,$JB982+4),"")</f>
      </c>
      <c r="GX982">
        <f>IF($JC982&gt;=5,INDEX($GR:$GR,$JB982+5),"")</f>
      </c>
      <c r="GY982">
        <f>IF($JC982&gt;=6,INDEX($GR:$GR,$JB982+6),"")</f>
      </c>
      <c r="GZ982">
        <f>IF($JC982&gt;=7,INDEX($GR:$GR,$JB982+7),"")</f>
      </c>
      <c r="HA982">
        <f>IF($JC982&gt;=8,INDEX($GR:$GR,$JB982+8),"")</f>
      </c>
      <c r="HB982">
        <f>IF($JC982&gt;=9,INDEX($GR:$GR,$JB982+9),"")</f>
      </c>
      <c r="HC982">
        <f>IF($JC982&gt;=10,INDEX($GR:$GR,$JB982+10),"")</f>
      </c>
      <c r="HD982">
        <f>IF($JC982&gt;=11,INDEX($GR:$GR,$JB982+11),"")</f>
      </c>
      <c r="HE982">
        <f>IF($JC982&gt;=12,INDEX($GR:$GR,$JB982+12),"")</f>
      </c>
      <c r="HF982">
        <f>IF($JC982&gt;=13,INDEX($GR:$GR,$JB982+13),"")</f>
      </c>
      <c r="HG982">
        <f>IF($JC982&gt;=14,INDEX($GR:$GR,$JB982+14),"")</f>
      </c>
      <c r="HH982">
        <f>IF($JC982&gt;=15,INDEX($GR:$GR,$JB982+15),"")</f>
      </c>
      <c r="HI982">
        <f>IF($JC982&gt;=16,INDEX($GR:$GR,$JB982+16),"")</f>
      </c>
      <c r="HJ982">
        <f>IF($JC982&gt;=17,INDEX($GR:$GR,$JB982+17),"")</f>
      </c>
      <c r="HK982">
        <f>IF($JC982&gt;=18,INDEX($GR:$GR,$JB982+18),"")</f>
      </c>
      <c r="HL982">
        <f>IF($JC982&gt;=19,INDEX($GR:$GR,$JB982+19),"")</f>
      </c>
      <c r="HM982">
        <f>IF($JC982&gt;=20,INDEX($GR:$GR,$JB982+20),"")</f>
      </c>
      <c r="HN982">
        <f>IF($JC982&gt;=21,INDEX($GR:$GR,$JB982+21),"")</f>
      </c>
      <c r="HO982">
        <f>IF($JC982&gt;=22,INDEX($GR:$GR,$JB982+22),"")</f>
      </c>
      <c r="HP982">
        <f>IF($JC982&gt;=23,INDEX($GR:$GR,$JB982+23),"")</f>
      </c>
      <c r="HQ982">
        <f>IF($JC982&gt;=24,INDEX($GR:$GR,$JB982+24),"")</f>
      </c>
      <c r="HR982">
        <f>IF($JC982&gt;=25,INDEX($GR:$GR,$JB982+25),"")</f>
      </c>
      <c r="HS982">
        <f>IF($JC982&gt;=26,INDEX($GR:$GR,$JB982+26),"")</f>
      </c>
      <c r="HT982">
        <f>IF($JC982&gt;=27,INDEX($GR:$GR,$JB982+27),"")</f>
      </c>
      <c r="HU982">
        <f>IF($JC982&gt;=28,INDEX($GR:$GR,$JB982+28),"")</f>
      </c>
      <c r="HV982">
        <f>IF($JC982&gt;=29,INDEX($GR:$GR,$JB982+29),"")</f>
      </c>
      <c r="HW982">
        <f>IF($JC982&gt;=30,INDEX($GR:$GR,$JB982+30),"")</f>
      </c>
      <c r="HX982">
        <f>IF($JC982&gt;=31,INDEX($GR:$GR,$JB982+31),"")</f>
      </c>
      <c r="HY982">
        <f>IF($JC982&gt;=32,INDEX($GR:$GR,$JB982+32),"")</f>
      </c>
      <c r="HZ982">
        <f>IF($JC982&gt;=33,INDEX($GR:$GR,$JB982+33),"")</f>
      </c>
      <c r="IA982">
        <f>IF($JC982&gt;=34,INDEX($GR:$GR,$JB982+34),"")</f>
      </c>
      <c r="IB982">
        <f>IF($JC982&gt;=35,INDEX($GR:$GR,$JB982+35),"")</f>
      </c>
      <c r="IC982">
        <f>IF($JC982&gt;=36,INDEX($GR:$GR,$JB982+36),"")</f>
      </c>
      <c r="ID982">
        <f>IF($JC982&gt;=37,INDEX($GR:$GR,$JB982+37),"")</f>
      </c>
      <c r="IE982">
        <f>IF($JC982&gt;=38,INDEX($GR:$GR,$JB982+38),"")</f>
      </c>
      <c r="IF982">
        <f>IF($JC982&gt;=39,INDEX($GR:$GR,$JB982+39),"")</f>
      </c>
      <c r="IG982">
        <f>IF($JC982&gt;=40,INDEX($GR:$GR,$JB982+40),"")</f>
      </c>
      <c r="IH982">
        <f>IF($JC982&gt;=41,INDEX($GR:$GR,$JB982+41),"")</f>
      </c>
      <c r="II982">
        <f>IF($JC982&gt;=42,INDEX($GR:$GR,$JB982+42),"")</f>
      </c>
      <c r="IJ982">
        <f>IF($JC982&gt;=43,INDEX($GR:$GR,$JB982+43),"")</f>
      </c>
      <c r="IK982">
        <f>IF($JC982&gt;=44,INDEX($GR:$GR,$JB982+44),"")</f>
      </c>
      <c r="IL982">
        <f>IF($JC982&gt;=45,INDEX($GR:$GR,$JB982+45),"")</f>
      </c>
      <c r="IM982">
        <f>IF($JC982&gt;=46,INDEX($GR:$GR,$JB982+46),"")</f>
      </c>
      <c r="IN982">
        <f>IF($JC982&gt;=47,INDEX($GR:$GR,$JB982+47),"")</f>
      </c>
      <c r="IO982">
        <f>IF($JC982&gt;=48,INDEX($GR:$GR,$JB982+48),"")</f>
      </c>
      <c r="IP982">
        <f>IF($JC982&gt;=49,INDEX($GR:$GR,$JB982+49),"")</f>
      </c>
      <c r="IQ982">
        <f>IF($JC982&gt;=50,INDEX($GR:$GR,$JB982+50),"")</f>
      </c>
      <c r="IR982">
        <f>IF($JC982&gt;=51,INDEX($GR:$GR,$JB982+51),"")</f>
      </c>
      <c r="IS982">
        <f>IF($JC982&gt;=52,INDEX($GR:$GR,$JB982+52),"")</f>
      </c>
      <c r="IT982">
        <f>IF($JC982&gt;=53,INDEX($GR:$GR,$JB982+53),"")</f>
      </c>
      <c r="IU982">
        <f>IF($JC982&gt;=54,INDEX($GR:$GR,$JB982+54),"")</f>
      </c>
      <c r="IV982">
        <f>IF($JC982&gt;=55,INDEX($GR:$GR,$JB982+55),"")</f>
      </c>
      <c r="IW982">
        <f>IF($JC982&gt;=56,INDEX($GR:$GR,$JB982+56),"")</f>
      </c>
      <c r="IX982">
        <f>IF($JC982&gt;=57,INDEX($GR:$GR,$JB982+57),"")</f>
      </c>
      <c r="IY982">
        <f>IF($JC982&gt;=58,INDEX($GR:$GR,$JB982+58),"")</f>
      </c>
      <c r="IZ982">
        <f>IF($JC982&gt;=59,INDEX($GR:$GR,$JB982+59),"")</f>
      </c>
      <c r="JA982">
        <f>IF($JC982&gt;=60,INDEX($GR:$GR,$JB982+60),"")</f>
      </c>
      <c r="JB982">
        <f>IFERROR(MATCH($GQ982,$GR$2:$GR$324,0)+1,0)</f>
      </c>
      <c r="JC982">
        <f>IFERROR(INDEX($GS$2:$GS$324,MATCH($GQ982,$GR$2:$GR$324,0)),0)</f>
      </c>
      <c r="JD982" t="s">
        <v>40</v>
      </c>
      <c r="JE982" t="s">
        <v>40</v>
      </c>
    </row>
    <row r="983" spans="1:265" x14ac:dyDescent="0.25">
      <c r="Q983">
        <f>IF(OR($T983="",$P983=""),"",IFERROR($T983/$P983,0))</f>
      </c>
      <c r="R983">
        <f>IF($T983="","",
SUM($S983,$U983,$Z983,$V983,$X983)*
(1-IF($AA983="",0,VALUE($AA983)/100)))</f>
      </c>
      <c r="S983">
        <f>IF($T983="","",$T983)</f>
      </c>
      <c r="U983">
        <f>IF($T983="","",
IF($N983="","",
IF(ISNUMBER(SEARCH("exempt",LOWER($N983))),0,
$T983*(VALUE(SUBSTITUTE($N983,"%",""))/100))))</f>
      </c>
      <c r="AB983">
        <f>IFERROR(IF(FIND(" - ",$K983)&gt;0,MID($K983,FIND(" - ",$K983)+3,LEN($K983)),""),"")</f>
      </c>
      <c r="AK983" t="s">
        <v>1570</v>
      </c>
      <c r="AP983">
        <f>IFERROR(LEFT($K983,FIND(" - ",$K983)-1),$K983)</f>
      </c>
      <c r="AS983">
        <f>IF($CH983&gt;=1,INDEX($AQ:$AQ,$CG983+1),"")</f>
      </c>
      <c r="AT983">
        <f>IF($CH983&gt;=2,INDEX($AQ:$AQ,$CG983+2),"")</f>
      </c>
      <c r="AU983">
        <f>IF($CH983&gt;=3,INDEX($AQ:$AQ,$CG983+3),"")</f>
      </c>
      <c r="AV983">
        <f>IF($CH983&gt;=4,INDEX($AQ:$AQ,$CG983+4),"")</f>
      </c>
      <c r="AW983">
        <f>IF($CH983&gt;=5,INDEX($AQ:$AQ,$CG983+5),"")</f>
      </c>
      <c r="AX983">
        <f>IF($CH983&gt;=6,INDEX($AQ:$AQ,$CG983+6),"")</f>
      </c>
      <c r="AY983">
        <f>IF($CH983&gt;=7,INDEX($AQ:$AQ,$CG983+7),"")</f>
      </c>
      <c r="AZ983">
        <f>IF($CH983&gt;=8,INDEX($AQ:$AQ,$CG983+8),"")</f>
      </c>
      <c r="BA983">
        <f>IF($CH983&gt;=9,INDEX($AQ:$AQ,$CG983+9),"")</f>
      </c>
      <c r="BB983">
        <f>IF($CH983&gt;=10,INDEX($AQ:$AQ,$CG983+10),"")</f>
      </c>
      <c r="BC983">
        <f>IF($CH983&gt;=11,INDEX($AQ:$AQ,$CG983+11),"")</f>
      </c>
      <c r="BD983">
        <f>IF($CH983&gt;=12,INDEX($AQ:$AQ,$CG983+12),"")</f>
      </c>
      <c r="BE983">
        <f>IF($CH983&gt;=13,INDEX($AQ:$AQ,$CG983+13),"")</f>
      </c>
      <c r="BF983">
        <f>IF($CH983&gt;=14,INDEX($AQ:$AQ,$CG983+14),"")</f>
      </c>
      <c r="BG983">
        <f>IF($CH983&gt;=15,INDEX($AQ:$AQ,$CG983+15),"")</f>
      </c>
      <c r="BH983">
        <f>IF($CH983&gt;=16,INDEX($AQ:$AQ,$CG983+16),"")</f>
      </c>
      <c r="BI983">
        <f>IF($CH983&gt;=17,INDEX($AQ:$AQ,$CG983+17),"")</f>
      </c>
      <c r="BJ983">
        <f>IF($CH983&gt;=18,INDEX($AQ:$AQ,$CG983+18),"")</f>
      </c>
      <c r="BK983">
        <f>IF($CH983&gt;=19,INDEX($AQ:$AQ,$CG983+19),"")</f>
      </c>
      <c r="BL983">
        <f>IF($CH983&gt;=20,INDEX($AQ:$AQ,$CG983+20),"")</f>
      </c>
      <c r="BM983">
        <f>IF($CH983&gt;=21,INDEX($AQ:$AQ,$CG983+21),"")</f>
      </c>
      <c r="BN983">
        <f>IF($CH983&gt;=22,INDEX($AQ:$AQ,$CG983+22),"")</f>
      </c>
      <c r="BO983">
        <f>IF($CH983&gt;=23,INDEX($AQ:$AQ,$CG983+23),"")</f>
      </c>
      <c r="BP983">
        <f>IF($CH983&gt;=24,INDEX($AQ:$AQ,$CG983+24),"")</f>
      </c>
      <c r="BQ983">
        <f>IF($CH983&gt;=25,INDEX($AQ:$AQ,$CG983+25),"")</f>
      </c>
      <c r="BR983">
        <f>IF($CH983&gt;=26,INDEX($AQ:$AQ,$CG983+26),"")</f>
      </c>
      <c r="BS983">
        <f>IF($CH983&gt;=27,INDEX($AQ:$AQ,$CG983+27),"")</f>
      </c>
      <c r="BT983">
        <f>IF($CH983&gt;=28,INDEX($AQ:$AQ,$CG983+28),"")</f>
      </c>
      <c r="BU983">
        <f>IF($CH983&gt;=29,INDEX($AQ:$AQ,$CG983+29),"")</f>
      </c>
      <c r="BV983">
        <f>IF($CH983&gt;=30,INDEX($AQ:$AQ,$CG983+30),"")</f>
      </c>
      <c r="BW983">
        <f>IF($CH983&gt;=31,INDEX($AQ:$AQ,$CG983+31),"")</f>
      </c>
      <c r="BX983">
        <f>IF($CH983&gt;=32,INDEX($AQ:$AQ,$CG983+32),"")</f>
      </c>
      <c r="BY983">
        <f>IF($CH983&gt;=33,INDEX($AQ:$AQ,$CG983+33),"")</f>
      </c>
      <c r="BZ983">
        <f>IF($CH983&gt;=34,INDEX($AQ:$AQ,$CG983+34),"")</f>
      </c>
      <c r="CA983">
        <f>IF($CH983&gt;=35,INDEX($AQ:$AQ,$CG983+35),"")</f>
      </c>
      <c r="CB983">
        <f>IF($CH983&gt;=36,INDEX($AQ:$AQ,$CG983+36),"")</f>
      </c>
      <c r="CC983">
        <f>IF($CH983&gt;=37,INDEX($AQ:$AQ,$CG983+37),"")</f>
      </c>
      <c r="CD983">
        <f>IF($CH983&gt;=38,INDEX($AQ:$AQ,$CG983+38),"")</f>
      </c>
      <c r="CE983">
        <f>IF($CH983&gt;=39,INDEX($AQ:$AQ,$CG983+39),"")</f>
      </c>
      <c r="CF983">
        <f>IF($CH983&gt;=40,INDEX($AQ:$AQ,$CG983+40),"")</f>
      </c>
      <c r="CG983">
        <f>IFERROR(MATCH($AP983,$AQ$2:$AQ$134,0)+1,0)</f>
      </c>
      <c r="CH983">
        <f>IFERROR(INDEX($AR$2:$AR$134,MATCH($AP983,$AQ$2:$AQ$134,0)),0)</f>
      </c>
      <c r="CI983">
        <f>IFERROR(LEFT($L983,FIND(" - ",$L983)-1),$L983)</f>
      </c>
      <c r="CL983">
        <f>IF($DG983&gt;=1,INDEX($CJ:$CJ,$DF983+1),"")</f>
      </c>
      <c r="CM983">
        <f>IF($DG983&gt;=2,INDEX($CJ:$CJ,$DF983+2),"")</f>
      </c>
      <c r="CN983">
        <f>IF($DG983&gt;=3,INDEX($CJ:$CJ,$DF983+3),"")</f>
      </c>
      <c r="CO983">
        <f>IF($DG983&gt;=4,INDEX($CJ:$CJ,$DF983+4),"")</f>
      </c>
      <c r="CP983">
        <f>IF($DG983&gt;=5,INDEX($CJ:$CJ,$DF983+5),"")</f>
      </c>
      <c r="CQ983">
        <f>IF($DG983&gt;=6,INDEX($CJ:$CJ,$DF983+6),"")</f>
      </c>
      <c r="CR983">
        <f>IF($DG983&gt;=7,INDEX($CJ:$CJ,$DF983+7),"")</f>
      </c>
      <c r="CS983">
        <f>IF($DG983&gt;=8,INDEX($CJ:$CJ,$DF983+8),"")</f>
      </c>
      <c r="CT983">
        <f>IF($DG983&gt;=9,INDEX($CJ:$CJ,$DF983+9),"")</f>
      </c>
      <c r="CU983">
        <f>IF($DG983&gt;=10,INDEX($CJ:$CJ,$DF983+10),"")</f>
      </c>
      <c r="CV983">
        <f>IF($DG983&gt;=11,INDEX($CJ:$CJ,$DF983+11),"")</f>
      </c>
      <c r="CW983">
        <f>IF($DG983&gt;=12,INDEX($CJ:$CJ,$DF983+12),"")</f>
      </c>
      <c r="CX983">
        <f>IF($DG983&gt;=13,INDEX($CJ:$CJ,$DF983+13),"")</f>
      </c>
      <c r="CY983">
        <f>IF($DG983&gt;=14,INDEX($CJ:$CJ,$DF983+14),"")</f>
      </c>
      <c r="CZ983">
        <f>IF($DG983&gt;=15,INDEX($CJ:$CJ,$DF983+15),"")</f>
      </c>
      <c r="DA983">
        <f>IF($DG983&gt;=16,INDEX($CJ:$CJ,$DF983+16),"")</f>
      </c>
      <c r="DB983">
        <f>IF($DG983&gt;=17,INDEX($CJ:$CJ,$DF983+17),"")</f>
      </c>
      <c r="DC983">
        <f>IF($DG983&gt;=18,INDEX($CJ:$CJ,$DF983+18),"")</f>
      </c>
      <c r="DD983">
        <f>IF($DG983&gt;=19,INDEX($CJ:$CJ,$DF983+19),"")</f>
      </c>
      <c r="DE983">
        <f>IF($DG983&gt;=20,INDEX($CJ:$CJ,$DF983+20),"")</f>
      </c>
      <c r="DF983">
        <f>IFERROR(MATCH($CI983,$CJ$2:$CJ$263,0)+1,0)</f>
      </c>
      <c r="DG983">
        <f>IFERROR(INDEX($CK$2:$CK$263,MATCH($CI983,$CJ$2:$CJ$263,0)),0)</f>
      </c>
      <c r="DH983">
        <f>IFERROR(INDEX($AO:$AO,MATCH($N983,$AN:$AN,0))&amp;"","")</f>
      </c>
      <c r="DL983">
        <f>IF($GO983&gt;=1,INDEX($DI:$DI,$GN983+1),"")</f>
      </c>
      <c r="DM983">
        <f>IF($GO983&gt;=2,INDEX($DI:$DI,$GN983+2),"")</f>
      </c>
      <c r="DN983">
        <f>IF($GO983&gt;=3,INDEX($DI:$DI,$GN983+3),"")</f>
      </c>
      <c r="DO983">
        <f>IF($GO983&gt;=4,INDEX($DI:$DI,$GN983+4),"")</f>
      </c>
      <c r="DP983">
        <f>IF($GO983&gt;=5,INDEX($DI:$DI,$GN983+5),"")</f>
      </c>
      <c r="DQ983">
        <f>IF($GO983&gt;=6,INDEX($DI:$DI,$GN983+6),"")</f>
      </c>
      <c r="DR983">
        <f>IF($GO983&gt;=7,INDEX($DI:$DI,$GN983+7),"")</f>
      </c>
      <c r="DS983">
        <f>IF($GO983&gt;=8,INDEX($DI:$DI,$GN983+8),"")</f>
      </c>
      <c r="DT983">
        <f>IF($GO983&gt;=9,INDEX($DI:$DI,$GN983+9),"")</f>
      </c>
      <c r="DU983">
        <f>IF($GO983&gt;=10,INDEX($DI:$DI,$GN983+10),"")</f>
      </c>
      <c r="DV983">
        <f>IF($GO983&gt;=11,INDEX($DI:$DI,$GN983+11),"")</f>
      </c>
      <c r="DW983">
        <f>IF($GO983&gt;=12,INDEX($DI:$DI,$GN983+12),"")</f>
      </c>
      <c r="DX983">
        <f>IF($GO983&gt;=13,INDEX($DI:$DI,$GN983+13),"")</f>
      </c>
      <c r="DY983">
        <f>IF($GO983&gt;=14,INDEX($DI:$DI,$GN983+14),"")</f>
      </c>
      <c r="DZ983">
        <f>IF($GO983&gt;=15,INDEX($DI:$DI,$GN983+15),"")</f>
      </c>
      <c r="EA983">
        <f>IF($GO983&gt;=16,INDEX($DI:$DI,$GN983+16),"")</f>
      </c>
      <c r="EB983">
        <f>IF($GO983&gt;=17,INDEX($DI:$DI,$GN983+17),"")</f>
      </c>
      <c r="EC983">
        <f>IF($GO983&gt;=18,INDEX($DI:$DI,$GN983+18),"")</f>
      </c>
      <c r="ED983">
        <f>IF($GO983&gt;=19,INDEX($DI:$DI,$GN983+19),"")</f>
      </c>
      <c r="EE983">
        <f>IF($GO983&gt;=20,INDEX($DI:$DI,$GN983+20),"")</f>
      </c>
      <c r="EF983">
        <f>IF($GO983&gt;=21,INDEX($DI:$DI,$GN983+21),"")</f>
      </c>
      <c r="EG983">
        <f>IF($GO983&gt;=22,INDEX($DI:$DI,$GN983+22),"")</f>
      </c>
      <c r="EH983">
        <f>IF($GO983&gt;=23,INDEX($DI:$DI,$GN983+23),"")</f>
      </c>
      <c r="EI983">
        <f>IF($GO983&gt;=24,INDEX($DI:$DI,$GN983+24),"")</f>
      </c>
      <c r="EJ983">
        <f>IF($GO983&gt;=25,INDEX($DI:$DI,$GN983+25),"")</f>
      </c>
      <c r="EK983">
        <f>IF($GO983&gt;=26,INDEX($DI:$DI,$GN983+26),"")</f>
      </c>
      <c r="EL983">
        <f>IF($GO983&gt;=27,INDEX($DI:$DI,$GN983+27),"")</f>
      </c>
      <c r="EM983">
        <f>IF($GO983&gt;=28,INDEX($DI:$DI,$GN983+28),"")</f>
      </c>
      <c r="EN983">
        <f>IF($GO983&gt;=29,INDEX($DI:$DI,$GN983+29),"")</f>
      </c>
      <c r="EO983">
        <f>IF($GO983&gt;=30,INDEX($DI:$DI,$GN983+30),"")</f>
      </c>
      <c r="EP983">
        <f>IF($GO983&gt;=31,INDEX($DI:$DI,$GN983+31),"")</f>
      </c>
      <c r="EQ983">
        <f>IF($GO983&gt;=32,INDEX($DI:$DI,$GN983+32),"")</f>
      </c>
      <c r="ER983">
        <f>IF($GO983&gt;=33,INDEX($DI:$DI,$GN983+33),"")</f>
      </c>
      <c r="ES983">
        <f>IF($GO983&gt;=34,INDEX($DI:$DI,$GN983+34),"")</f>
      </c>
      <c r="ET983">
        <f>IF($GO983&gt;=35,INDEX($DI:$DI,$GN983+35),"")</f>
      </c>
      <c r="EU983">
        <f>IF($GO983&gt;=36,INDEX($DI:$DI,$GN983+36),"")</f>
      </c>
      <c r="EV983">
        <f>IF($GO983&gt;=37,INDEX($DI:$DI,$GN983+37),"")</f>
      </c>
      <c r="EW983">
        <f>IF($GO983&gt;=38,INDEX($DI:$DI,$GN983+38),"")</f>
      </c>
      <c r="EX983">
        <f>IF($GO983&gt;=39,INDEX($DI:$DI,$GN983+39),"")</f>
      </c>
      <c r="EY983">
        <f>IF($GO983&gt;=40,INDEX($DI:$DI,$GN983+40),"")</f>
      </c>
      <c r="EZ983">
        <f>IF($GO983&gt;=1,INDEX($DJ:$DJ,$GN983+1),"")</f>
      </c>
      <c r="FA983">
        <f>IF($GO983&gt;=2,INDEX($DJ:$DJ,$GN983+2),"")</f>
      </c>
      <c r="FB983">
        <f>IF($GO983&gt;=3,INDEX($DJ:$DJ,$GN983+3),"")</f>
      </c>
      <c r="FC983">
        <f>IF($GO983&gt;=4,INDEX($DJ:$DJ,$GN983+4),"")</f>
      </c>
      <c r="FD983">
        <f>IF($GO983&gt;=5,INDEX($DJ:$DJ,$GN983+5),"")</f>
      </c>
      <c r="FE983">
        <f>IF($GO983&gt;=6,INDEX($DJ:$DJ,$GN983+6),"")</f>
      </c>
      <c r="FF983">
        <f>IF($GO983&gt;=7,INDEX($DJ:$DJ,$GN983+7),"")</f>
      </c>
      <c r="FG983">
        <f>IF($GO983&gt;=8,INDEX($DJ:$DJ,$GN983+8),"")</f>
      </c>
      <c r="FH983">
        <f>IF($GO983&gt;=9,INDEX($DJ:$DJ,$GN983+9),"")</f>
      </c>
      <c r="FI983">
        <f>IF($GO983&gt;=10,INDEX($DJ:$DJ,$GN983+10),"")</f>
      </c>
      <c r="FJ983">
        <f>IF($GO983&gt;=11,INDEX($DJ:$DJ,$GN983+11),"")</f>
      </c>
      <c r="FK983">
        <f>IF($GO983&gt;=12,INDEX($DJ:$DJ,$GN983+12),"")</f>
      </c>
      <c r="FL983">
        <f>IF($GO983&gt;=13,INDEX($DJ:$DJ,$GN983+13),"")</f>
      </c>
      <c r="FM983">
        <f>IF($GO983&gt;=14,INDEX($DJ:$DJ,$GN983+14),"")</f>
      </c>
      <c r="FN983">
        <f>IF($GO983&gt;=15,INDEX($DJ:$DJ,$GN983+15),"")</f>
      </c>
      <c r="FO983">
        <f>IF($GO983&gt;=16,INDEX($DJ:$DJ,$GN983+16),"")</f>
      </c>
      <c r="FP983">
        <f>IF($GO983&gt;=17,INDEX($DJ:$DJ,$GN983+17),"")</f>
      </c>
      <c r="FQ983">
        <f>IF($GO983&gt;=18,INDEX($DJ:$DJ,$GN983+18),"")</f>
      </c>
      <c r="FR983">
        <f>IF($GO983&gt;=19,INDEX($DJ:$DJ,$GN983+19),"")</f>
      </c>
      <c r="FS983">
        <f>IF($GO983&gt;=20,INDEX($DJ:$DJ,$GN983+20),"")</f>
      </c>
      <c r="FT983">
        <f>IF($GO983&gt;=21,INDEX($DJ:$DJ,$GN983+21),"")</f>
      </c>
      <c r="FU983">
        <f>IF($GO983&gt;=22,INDEX($DJ:$DJ,$GN983+22),"")</f>
      </c>
      <c r="FV983">
        <f>IF($GO983&gt;=23,INDEX($DJ:$DJ,$GN983+23),"")</f>
      </c>
      <c r="FW983">
        <f>IF($GO983&gt;=24,INDEX($DJ:$DJ,$GN983+24),"")</f>
      </c>
      <c r="FX983">
        <f>IF($GO983&gt;=25,INDEX($DJ:$DJ,$GN983+25),"")</f>
      </c>
      <c r="FY983">
        <f>IF($GO983&gt;=26,INDEX($DJ:$DJ,$GN983+26),"")</f>
      </c>
      <c r="FZ983">
        <f>IF($GO983&gt;=27,INDEX($DJ:$DJ,$GN983+27),"")</f>
      </c>
      <c r="GA983">
        <f>IF($GO983&gt;=28,INDEX($DJ:$DJ,$GN983+28),"")</f>
      </c>
      <c r="GB983">
        <f>IF($GO983&gt;=29,INDEX($DJ:$DJ,$GN983+29),"")</f>
      </c>
      <c r="GC983">
        <f>IF($GO983&gt;=30,INDEX($DJ:$DJ,$GN983+30),"")</f>
      </c>
      <c r="GD983">
        <f>IF($GO983&gt;=31,INDEX($DJ:$DJ,$GN983+31),"")</f>
      </c>
      <c r="GE983">
        <f>IF($GO983&gt;=32,INDEX($DJ:$DJ,$GN983+32),"")</f>
      </c>
      <c r="GF983">
        <f>IF($GO983&gt;=33,INDEX($DJ:$DJ,$GN983+33),"")</f>
      </c>
      <c r="GG983">
        <f>IF($GO983&gt;=34,INDEX($DJ:$DJ,$GN983+34),"")</f>
      </c>
      <c r="GH983">
        <f>IF($GO983&gt;=35,INDEX($DJ:$DJ,$GN983+35),"")</f>
      </c>
      <c r="GI983">
        <f>IF($GO983&gt;=36,INDEX($DJ:$DJ,$GN983+36),"")</f>
      </c>
      <c r="GJ983">
        <f>IF($GO983&gt;=37,INDEX($DJ:$DJ,$GN983+37),"")</f>
      </c>
      <c r="GK983">
        <f>IF($GO983&gt;=38,INDEX($DJ:$DJ,$GN983+38),"")</f>
      </c>
      <c r="GL983">
        <f>IF($GO983&gt;=39,INDEX($DJ:$DJ,$GN983+39),"")</f>
      </c>
      <c r="GM983">
        <f>IF($GO983&gt;=40,INDEX($DJ:$DJ,$GN983+40),"")</f>
      </c>
      <c r="GN983">
        <f>IFERROR(MATCH($DH983,$DI$2:$DI$148,0)+1,0)</f>
      </c>
      <c r="GO983">
        <f>IFERROR(INDEX($DK$2:$DK$148,MATCH($DH983,$DI$2:$DI$148,0)),0)</f>
      </c>
      <c r="GP983">
        <f>IFERROR(MATCH($Y983,$DL$983:$EY$983,0),0)</f>
      </c>
      <c r="GQ983">
        <f>IF($GP983&gt;0,INDEX($EZ$983:$GM$983,$GP983),"")</f>
      </c>
      <c r="GT983">
        <f>IF($JC983&gt;=1,INDEX($GR:$GR,$JB983+1),"")</f>
      </c>
      <c r="GU983">
        <f>IF($JC983&gt;=2,INDEX($GR:$GR,$JB983+2),"")</f>
      </c>
      <c r="GV983">
        <f>IF($JC983&gt;=3,INDEX($GR:$GR,$JB983+3),"")</f>
      </c>
      <c r="GW983">
        <f>IF($JC983&gt;=4,INDEX($GR:$GR,$JB983+4),"")</f>
      </c>
      <c r="GX983">
        <f>IF($JC983&gt;=5,INDEX($GR:$GR,$JB983+5),"")</f>
      </c>
      <c r="GY983">
        <f>IF($JC983&gt;=6,INDEX($GR:$GR,$JB983+6),"")</f>
      </c>
      <c r="GZ983">
        <f>IF($JC983&gt;=7,INDEX($GR:$GR,$JB983+7),"")</f>
      </c>
      <c r="HA983">
        <f>IF($JC983&gt;=8,INDEX($GR:$GR,$JB983+8),"")</f>
      </c>
      <c r="HB983">
        <f>IF($JC983&gt;=9,INDEX($GR:$GR,$JB983+9),"")</f>
      </c>
      <c r="HC983">
        <f>IF($JC983&gt;=10,INDEX($GR:$GR,$JB983+10),"")</f>
      </c>
      <c r="HD983">
        <f>IF($JC983&gt;=11,INDEX($GR:$GR,$JB983+11),"")</f>
      </c>
      <c r="HE983">
        <f>IF($JC983&gt;=12,INDEX($GR:$GR,$JB983+12),"")</f>
      </c>
      <c r="HF983">
        <f>IF($JC983&gt;=13,INDEX($GR:$GR,$JB983+13),"")</f>
      </c>
      <c r="HG983">
        <f>IF($JC983&gt;=14,INDEX($GR:$GR,$JB983+14),"")</f>
      </c>
      <c r="HH983">
        <f>IF($JC983&gt;=15,INDEX($GR:$GR,$JB983+15),"")</f>
      </c>
      <c r="HI983">
        <f>IF($JC983&gt;=16,INDEX($GR:$GR,$JB983+16),"")</f>
      </c>
      <c r="HJ983">
        <f>IF($JC983&gt;=17,INDEX($GR:$GR,$JB983+17),"")</f>
      </c>
      <c r="HK983">
        <f>IF($JC983&gt;=18,INDEX($GR:$GR,$JB983+18),"")</f>
      </c>
      <c r="HL983">
        <f>IF($JC983&gt;=19,INDEX($GR:$GR,$JB983+19),"")</f>
      </c>
      <c r="HM983">
        <f>IF($JC983&gt;=20,INDEX($GR:$GR,$JB983+20),"")</f>
      </c>
      <c r="HN983">
        <f>IF($JC983&gt;=21,INDEX($GR:$GR,$JB983+21),"")</f>
      </c>
      <c r="HO983">
        <f>IF($JC983&gt;=22,INDEX($GR:$GR,$JB983+22),"")</f>
      </c>
      <c r="HP983">
        <f>IF($JC983&gt;=23,INDEX($GR:$GR,$JB983+23),"")</f>
      </c>
      <c r="HQ983">
        <f>IF($JC983&gt;=24,INDEX($GR:$GR,$JB983+24),"")</f>
      </c>
      <c r="HR983">
        <f>IF($JC983&gt;=25,INDEX($GR:$GR,$JB983+25),"")</f>
      </c>
      <c r="HS983">
        <f>IF($JC983&gt;=26,INDEX($GR:$GR,$JB983+26),"")</f>
      </c>
      <c r="HT983">
        <f>IF($JC983&gt;=27,INDEX($GR:$GR,$JB983+27),"")</f>
      </c>
      <c r="HU983">
        <f>IF($JC983&gt;=28,INDEX($GR:$GR,$JB983+28),"")</f>
      </c>
      <c r="HV983">
        <f>IF($JC983&gt;=29,INDEX($GR:$GR,$JB983+29),"")</f>
      </c>
      <c r="HW983">
        <f>IF($JC983&gt;=30,INDEX($GR:$GR,$JB983+30),"")</f>
      </c>
      <c r="HX983">
        <f>IF($JC983&gt;=31,INDEX($GR:$GR,$JB983+31),"")</f>
      </c>
      <c r="HY983">
        <f>IF($JC983&gt;=32,INDEX($GR:$GR,$JB983+32),"")</f>
      </c>
      <c r="HZ983">
        <f>IF($JC983&gt;=33,INDEX($GR:$GR,$JB983+33),"")</f>
      </c>
      <c r="IA983">
        <f>IF($JC983&gt;=34,INDEX($GR:$GR,$JB983+34),"")</f>
      </c>
      <c r="IB983">
        <f>IF($JC983&gt;=35,INDEX($GR:$GR,$JB983+35),"")</f>
      </c>
      <c r="IC983">
        <f>IF($JC983&gt;=36,INDEX($GR:$GR,$JB983+36),"")</f>
      </c>
      <c r="ID983">
        <f>IF($JC983&gt;=37,INDEX($GR:$GR,$JB983+37),"")</f>
      </c>
      <c r="IE983">
        <f>IF($JC983&gt;=38,INDEX($GR:$GR,$JB983+38),"")</f>
      </c>
      <c r="IF983">
        <f>IF($JC983&gt;=39,INDEX($GR:$GR,$JB983+39),"")</f>
      </c>
      <c r="IG983">
        <f>IF($JC983&gt;=40,INDEX($GR:$GR,$JB983+40),"")</f>
      </c>
      <c r="IH983">
        <f>IF($JC983&gt;=41,INDEX($GR:$GR,$JB983+41),"")</f>
      </c>
      <c r="II983">
        <f>IF($JC983&gt;=42,INDEX($GR:$GR,$JB983+42),"")</f>
      </c>
      <c r="IJ983">
        <f>IF($JC983&gt;=43,INDEX($GR:$GR,$JB983+43),"")</f>
      </c>
      <c r="IK983">
        <f>IF($JC983&gt;=44,INDEX($GR:$GR,$JB983+44),"")</f>
      </c>
      <c r="IL983">
        <f>IF($JC983&gt;=45,INDEX($GR:$GR,$JB983+45),"")</f>
      </c>
      <c r="IM983">
        <f>IF($JC983&gt;=46,INDEX($GR:$GR,$JB983+46),"")</f>
      </c>
      <c r="IN983">
        <f>IF($JC983&gt;=47,INDEX($GR:$GR,$JB983+47),"")</f>
      </c>
      <c r="IO983">
        <f>IF($JC983&gt;=48,INDEX($GR:$GR,$JB983+48),"")</f>
      </c>
      <c r="IP983">
        <f>IF($JC983&gt;=49,INDEX($GR:$GR,$JB983+49),"")</f>
      </c>
      <c r="IQ983">
        <f>IF($JC983&gt;=50,INDEX($GR:$GR,$JB983+50),"")</f>
      </c>
      <c r="IR983">
        <f>IF($JC983&gt;=51,INDEX($GR:$GR,$JB983+51),"")</f>
      </c>
      <c r="IS983">
        <f>IF($JC983&gt;=52,INDEX($GR:$GR,$JB983+52),"")</f>
      </c>
      <c r="IT983">
        <f>IF($JC983&gt;=53,INDEX($GR:$GR,$JB983+53),"")</f>
      </c>
      <c r="IU983">
        <f>IF($JC983&gt;=54,INDEX($GR:$GR,$JB983+54),"")</f>
      </c>
      <c r="IV983">
        <f>IF($JC983&gt;=55,INDEX($GR:$GR,$JB983+55),"")</f>
      </c>
      <c r="IW983">
        <f>IF($JC983&gt;=56,INDEX($GR:$GR,$JB983+56),"")</f>
      </c>
      <c r="IX983">
        <f>IF($JC983&gt;=57,INDEX($GR:$GR,$JB983+57),"")</f>
      </c>
      <c r="IY983">
        <f>IF($JC983&gt;=58,INDEX($GR:$GR,$JB983+58),"")</f>
      </c>
      <c r="IZ983">
        <f>IF($JC983&gt;=59,INDEX($GR:$GR,$JB983+59),"")</f>
      </c>
      <c r="JA983">
        <f>IF($JC983&gt;=60,INDEX($GR:$GR,$JB983+60),"")</f>
      </c>
      <c r="JB983">
        <f>IFERROR(MATCH($GQ983,$GR$2:$GR$324,0)+1,0)</f>
      </c>
      <c r="JC983">
        <f>IFERROR(INDEX($GS$2:$GS$324,MATCH($GQ983,$GR$2:$GR$324,0)),0)</f>
      </c>
      <c r="JD983" t="s">
        <v>40</v>
      </c>
      <c r="JE983" t="s">
        <v>40</v>
      </c>
    </row>
    <row r="984" spans="1:265" x14ac:dyDescent="0.25">
      <c r="Q984">
        <f>IF(OR($T984="",$P984=""),"",IFERROR($T984/$P984,0))</f>
      </c>
      <c r="R984">
        <f>IF($T984="","",
SUM($S984,$U984,$Z984,$V984,$X984)*
(1-IF($AA984="",0,VALUE($AA984)/100)))</f>
      </c>
      <c r="S984">
        <f>IF($T984="","",$T984)</f>
      </c>
      <c r="U984">
        <f>IF($T984="","",
IF($N984="","",
IF(ISNUMBER(SEARCH("exempt",LOWER($N984))),0,
$T984*(VALUE(SUBSTITUTE($N984,"%",""))/100))))</f>
      </c>
      <c r="AB984">
        <f>IFERROR(IF(FIND(" - ",$K984)&gt;0,MID($K984,FIND(" - ",$K984)+3,LEN($K984)),""),"")</f>
      </c>
      <c r="AK984" t="s">
        <v>1571</v>
      </c>
      <c r="AP984">
        <f>IFERROR(LEFT($K984,FIND(" - ",$K984)-1),$K984)</f>
      </c>
      <c r="AS984">
        <f>IF($CH984&gt;=1,INDEX($AQ:$AQ,$CG984+1),"")</f>
      </c>
      <c r="AT984">
        <f>IF($CH984&gt;=2,INDEX($AQ:$AQ,$CG984+2),"")</f>
      </c>
      <c r="AU984">
        <f>IF($CH984&gt;=3,INDEX($AQ:$AQ,$CG984+3),"")</f>
      </c>
      <c r="AV984">
        <f>IF($CH984&gt;=4,INDEX($AQ:$AQ,$CG984+4),"")</f>
      </c>
      <c r="AW984">
        <f>IF($CH984&gt;=5,INDEX($AQ:$AQ,$CG984+5),"")</f>
      </c>
      <c r="AX984">
        <f>IF($CH984&gt;=6,INDEX($AQ:$AQ,$CG984+6),"")</f>
      </c>
      <c r="AY984">
        <f>IF($CH984&gt;=7,INDEX($AQ:$AQ,$CG984+7),"")</f>
      </c>
      <c r="AZ984">
        <f>IF($CH984&gt;=8,INDEX($AQ:$AQ,$CG984+8),"")</f>
      </c>
      <c r="BA984">
        <f>IF($CH984&gt;=9,INDEX($AQ:$AQ,$CG984+9),"")</f>
      </c>
      <c r="BB984">
        <f>IF($CH984&gt;=10,INDEX($AQ:$AQ,$CG984+10),"")</f>
      </c>
      <c r="BC984">
        <f>IF($CH984&gt;=11,INDEX($AQ:$AQ,$CG984+11),"")</f>
      </c>
      <c r="BD984">
        <f>IF($CH984&gt;=12,INDEX($AQ:$AQ,$CG984+12),"")</f>
      </c>
      <c r="BE984">
        <f>IF($CH984&gt;=13,INDEX($AQ:$AQ,$CG984+13),"")</f>
      </c>
      <c r="BF984">
        <f>IF($CH984&gt;=14,INDEX($AQ:$AQ,$CG984+14),"")</f>
      </c>
      <c r="BG984">
        <f>IF($CH984&gt;=15,INDEX($AQ:$AQ,$CG984+15),"")</f>
      </c>
      <c r="BH984">
        <f>IF($CH984&gt;=16,INDEX($AQ:$AQ,$CG984+16),"")</f>
      </c>
      <c r="BI984">
        <f>IF($CH984&gt;=17,INDEX($AQ:$AQ,$CG984+17),"")</f>
      </c>
      <c r="BJ984">
        <f>IF($CH984&gt;=18,INDEX($AQ:$AQ,$CG984+18),"")</f>
      </c>
      <c r="BK984">
        <f>IF($CH984&gt;=19,INDEX($AQ:$AQ,$CG984+19),"")</f>
      </c>
      <c r="BL984">
        <f>IF($CH984&gt;=20,INDEX($AQ:$AQ,$CG984+20),"")</f>
      </c>
      <c r="BM984">
        <f>IF($CH984&gt;=21,INDEX($AQ:$AQ,$CG984+21),"")</f>
      </c>
      <c r="BN984">
        <f>IF($CH984&gt;=22,INDEX($AQ:$AQ,$CG984+22),"")</f>
      </c>
      <c r="BO984">
        <f>IF($CH984&gt;=23,INDEX($AQ:$AQ,$CG984+23),"")</f>
      </c>
      <c r="BP984">
        <f>IF($CH984&gt;=24,INDEX($AQ:$AQ,$CG984+24),"")</f>
      </c>
      <c r="BQ984">
        <f>IF($CH984&gt;=25,INDEX($AQ:$AQ,$CG984+25),"")</f>
      </c>
      <c r="BR984">
        <f>IF($CH984&gt;=26,INDEX($AQ:$AQ,$CG984+26),"")</f>
      </c>
      <c r="BS984">
        <f>IF($CH984&gt;=27,INDEX($AQ:$AQ,$CG984+27),"")</f>
      </c>
      <c r="BT984">
        <f>IF($CH984&gt;=28,INDEX($AQ:$AQ,$CG984+28),"")</f>
      </c>
      <c r="BU984">
        <f>IF($CH984&gt;=29,INDEX($AQ:$AQ,$CG984+29),"")</f>
      </c>
      <c r="BV984">
        <f>IF($CH984&gt;=30,INDEX($AQ:$AQ,$CG984+30),"")</f>
      </c>
      <c r="BW984">
        <f>IF($CH984&gt;=31,INDEX($AQ:$AQ,$CG984+31),"")</f>
      </c>
      <c r="BX984">
        <f>IF($CH984&gt;=32,INDEX($AQ:$AQ,$CG984+32),"")</f>
      </c>
      <c r="BY984">
        <f>IF($CH984&gt;=33,INDEX($AQ:$AQ,$CG984+33),"")</f>
      </c>
      <c r="BZ984">
        <f>IF($CH984&gt;=34,INDEX($AQ:$AQ,$CG984+34),"")</f>
      </c>
      <c r="CA984">
        <f>IF($CH984&gt;=35,INDEX($AQ:$AQ,$CG984+35),"")</f>
      </c>
      <c r="CB984">
        <f>IF($CH984&gt;=36,INDEX($AQ:$AQ,$CG984+36),"")</f>
      </c>
      <c r="CC984">
        <f>IF($CH984&gt;=37,INDEX($AQ:$AQ,$CG984+37),"")</f>
      </c>
      <c r="CD984">
        <f>IF($CH984&gt;=38,INDEX($AQ:$AQ,$CG984+38),"")</f>
      </c>
      <c r="CE984">
        <f>IF($CH984&gt;=39,INDEX($AQ:$AQ,$CG984+39),"")</f>
      </c>
      <c r="CF984">
        <f>IF($CH984&gt;=40,INDEX($AQ:$AQ,$CG984+40),"")</f>
      </c>
      <c r="CG984">
        <f>IFERROR(MATCH($AP984,$AQ$2:$AQ$134,0)+1,0)</f>
      </c>
      <c r="CH984">
        <f>IFERROR(INDEX($AR$2:$AR$134,MATCH($AP984,$AQ$2:$AQ$134,0)),0)</f>
      </c>
      <c r="CI984">
        <f>IFERROR(LEFT($L984,FIND(" - ",$L984)-1),$L984)</f>
      </c>
      <c r="CL984">
        <f>IF($DG984&gt;=1,INDEX($CJ:$CJ,$DF984+1),"")</f>
      </c>
      <c r="CM984">
        <f>IF($DG984&gt;=2,INDEX($CJ:$CJ,$DF984+2),"")</f>
      </c>
      <c r="CN984">
        <f>IF($DG984&gt;=3,INDEX($CJ:$CJ,$DF984+3),"")</f>
      </c>
      <c r="CO984">
        <f>IF($DG984&gt;=4,INDEX($CJ:$CJ,$DF984+4),"")</f>
      </c>
      <c r="CP984">
        <f>IF($DG984&gt;=5,INDEX($CJ:$CJ,$DF984+5),"")</f>
      </c>
      <c r="CQ984">
        <f>IF($DG984&gt;=6,INDEX($CJ:$CJ,$DF984+6),"")</f>
      </c>
      <c r="CR984">
        <f>IF($DG984&gt;=7,INDEX($CJ:$CJ,$DF984+7),"")</f>
      </c>
      <c r="CS984">
        <f>IF($DG984&gt;=8,INDEX($CJ:$CJ,$DF984+8),"")</f>
      </c>
      <c r="CT984">
        <f>IF($DG984&gt;=9,INDEX($CJ:$CJ,$DF984+9),"")</f>
      </c>
      <c r="CU984">
        <f>IF($DG984&gt;=10,INDEX($CJ:$CJ,$DF984+10),"")</f>
      </c>
      <c r="CV984">
        <f>IF($DG984&gt;=11,INDEX($CJ:$CJ,$DF984+11),"")</f>
      </c>
      <c r="CW984">
        <f>IF($DG984&gt;=12,INDEX($CJ:$CJ,$DF984+12),"")</f>
      </c>
      <c r="CX984">
        <f>IF($DG984&gt;=13,INDEX($CJ:$CJ,$DF984+13),"")</f>
      </c>
      <c r="CY984">
        <f>IF($DG984&gt;=14,INDEX($CJ:$CJ,$DF984+14),"")</f>
      </c>
      <c r="CZ984">
        <f>IF($DG984&gt;=15,INDEX($CJ:$CJ,$DF984+15),"")</f>
      </c>
      <c r="DA984">
        <f>IF($DG984&gt;=16,INDEX($CJ:$CJ,$DF984+16),"")</f>
      </c>
      <c r="DB984">
        <f>IF($DG984&gt;=17,INDEX($CJ:$CJ,$DF984+17),"")</f>
      </c>
      <c r="DC984">
        <f>IF($DG984&gt;=18,INDEX($CJ:$CJ,$DF984+18),"")</f>
      </c>
      <c r="DD984">
        <f>IF($DG984&gt;=19,INDEX($CJ:$CJ,$DF984+19),"")</f>
      </c>
      <c r="DE984">
        <f>IF($DG984&gt;=20,INDEX($CJ:$CJ,$DF984+20),"")</f>
      </c>
      <c r="DF984">
        <f>IFERROR(MATCH($CI984,$CJ$2:$CJ$263,0)+1,0)</f>
      </c>
      <c r="DG984">
        <f>IFERROR(INDEX($CK$2:$CK$263,MATCH($CI984,$CJ$2:$CJ$263,0)),0)</f>
      </c>
      <c r="DH984">
        <f>IFERROR(INDEX($AO:$AO,MATCH($N984,$AN:$AN,0))&amp;"","")</f>
      </c>
      <c r="DL984">
        <f>IF($GO984&gt;=1,INDEX($DI:$DI,$GN984+1),"")</f>
      </c>
      <c r="DM984">
        <f>IF($GO984&gt;=2,INDEX($DI:$DI,$GN984+2),"")</f>
      </c>
      <c r="DN984">
        <f>IF($GO984&gt;=3,INDEX($DI:$DI,$GN984+3),"")</f>
      </c>
      <c r="DO984">
        <f>IF($GO984&gt;=4,INDEX($DI:$DI,$GN984+4),"")</f>
      </c>
      <c r="DP984">
        <f>IF($GO984&gt;=5,INDEX($DI:$DI,$GN984+5),"")</f>
      </c>
      <c r="DQ984">
        <f>IF($GO984&gt;=6,INDEX($DI:$DI,$GN984+6),"")</f>
      </c>
      <c r="DR984">
        <f>IF($GO984&gt;=7,INDEX($DI:$DI,$GN984+7),"")</f>
      </c>
      <c r="DS984">
        <f>IF($GO984&gt;=8,INDEX($DI:$DI,$GN984+8),"")</f>
      </c>
      <c r="DT984">
        <f>IF($GO984&gt;=9,INDEX($DI:$DI,$GN984+9),"")</f>
      </c>
      <c r="DU984">
        <f>IF($GO984&gt;=10,INDEX($DI:$DI,$GN984+10),"")</f>
      </c>
      <c r="DV984">
        <f>IF($GO984&gt;=11,INDEX($DI:$DI,$GN984+11),"")</f>
      </c>
      <c r="DW984">
        <f>IF($GO984&gt;=12,INDEX($DI:$DI,$GN984+12),"")</f>
      </c>
      <c r="DX984">
        <f>IF($GO984&gt;=13,INDEX($DI:$DI,$GN984+13),"")</f>
      </c>
      <c r="DY984">
        <f>IF($GO984&gt;=14,INDEX($DI:$DI,$GN984+14),"")</f>
      </c>
      <c r="DZ984">
        <f>IF($GO984&gt;=15,INDEX($DI:$DI,$GN984+15),"")</f>
      </c>
      <c r="EA984">
        <f>IF($GO984&gt;=16,INDEX($DI:$DI,$GN984+16),"")</f>
      </c>
      <c r="EB984">
        <f>IF($GO984&gt;=17,INDEX($DI:$DI,$GN984+17),"")</f>
      </c>
      <c r="EC984">
        <f>IF($GO984&gt;=18,INDEX($DI:$DI,$GN984+18),"")</f>
      </c>
      <c r="ED984">
        <f>IF($GO984&gt;=19,INDEX($DI:$DI,$GN984+19),"")</f>
      </c>
      <c r="EE984">
        <f>IF($GO984&gt;=20,INDEX($DI:$DI,$GN984+20),"")</f>
      </c>
      <c r="EF984">
        <f>IF($GO984&gt;=21,INDEX($DI:$DI,$GN984+21),"")</f>
      </c>
      <c r="EG984">
        <f>IF($GO984&gt;=22,INDEX($DI:$DI,$GN984+22),"")</f>
      </c>
      <c r="EH984">
        <f>IF($GO984&gt;=23,INDEX($DI:$DI,$GN984+23),"")</f>
      </c>
      <c r="EI984">
        <f>IF($GO984&gt;=24,INDEX($DI:$DI,$GN984+24),"")</f>
      </c>
      <c r="EJ984">
        <f>IF($GO984&gt;=25,INDEX($DI:$DI,$GN984+25),"")</f>
      </c>
      <c r="EK984">
        <f>IF($GO984&gt;=26,INDEX($DI:$DI,$GN984+26),"")</f>
      </c>
      <c r="EL984">
        <f>IF($GO984&gt;=27,INDEX($DI:$DI,$GN984+27),"")</f>
      </c>
      <c r="EM984">
        <f>IF($GO984&gt;=28,INDEX($DI:$DI,$GN984+28),"")</f>
      </c>
      <c r="EN984">
        <f>IF($GO984&gt;=29,INDEX($DI:$DI,$GN984+29),"")</f>
      </c>
      <c r="EO984">
        <f>IF($GO984&gt;=30,INDEX($DI:$DI,$GN984+30),"")</f>
      </c>
      <c r="EP984">
        <f>IF($GO984&gt;=31,INDEX($DI:$DI,$GN984+31),"")</f>
      </c>
      <c r="EQ984">
        <f>IF($GO984&gt;=32,INDEX($DI:$DI,$GN984+32),"")</f>
      </c>
      <c r="ER984">
        <f>IF($GO984&gt;=33,INDEX($DI:$DI,$GN984+33),"")</f>
      </c>
      <c r="ES984">
        <f>IF($GO984&gt;=34,INDEX($DI:$DI,$GN984+34),"")</f>
      </c>
      <c r="ET984">
        <f>IF($GO984&gt;=35,INDEX($DI:$DI,$GN984+35),"")</f>
      </c>
      <c r="EU984">
        <f>IF($GO984&gt;=36,INDEX($DI:$DI,$GN984+36),"")</f>
      </c>
      <c r="EV984">
        <f>IF($GO984&gt;=37,INDEX($DI:$DI,$GN984+37),"")</f>
      </c>
      <c r="EW984">
        <f>IF($GO984&gt;=38,INDEX($DI:$DI,$GN984+38),"")</f>
      </c>
      <c r="EX984">
        <f>IF($GO984&gt;=39,INDEX($DI:$DI,$GN984+39),"")</f>
      </c>
      <c r="EY984">
        <f>IF($GO984&gt;=40,INDEX($DI:$DI,$GN984+40),"")</f>
      </c>
      <c r="EZ984">
        <f>IF($GO984&gt;=1,INDEX($DJ:$DJ,$GN984+1),"")</f>
      </c>
      <c r="FA984">
        <f>IF($GO984&gt;=2,INDEX($DJ:$DJ,$GN984+2),"")</f>
      </c>
      <c r="FB984">
        <f>IF($GO984&gt;=3,INDEX($DJ:$DJ,$GN984+3),"")</f>
      </c>
      <c r="FC984">
        <f>IF($GO984&gt;=4,INDEX($DJ:$DJ,$GN984+4),"")</f>
      </c>
      <c r="FD984">
        <f>IF($GO984&gt;=5,INDEX($DJ:$DJ,$GN984+5),"")</f>
      </c>
      <c r="FE984">
        <f>IF($GO984&gt;=6,INDEX($DJ:$DJ,$GN984+6),"")</f>
      </c>
      <c r="FF984">
        <f>IF($GO984&gt;=7,INDEX($DJ:$DJ,$GN984+7),"")</f>
      </c>
      <c r="FG984">
        <f>IF($GO984&gt;=8,INDEX($DJ:$DJ,$GN984+8),"")</f>
      </c>
      <c r="FH984">
        <f>IF($GO984&gt;=9,INDEX($DJ:$DJ,$GN984+9),"")</f>
      </c>
      <c r="FI984">
        <f>IF($GO984&gt;=10,INDEX($DJ:$DJ,$GN984+10),"")</f>
      </c>
      <c r="FJ984">
        <f>IF($GO984&gt;=11,INDEX($DJ:$DJ,$GN984+11),"")</f>
      </c>
      <c r="FK984">
        <f>IF($GO984&gt;=12,INDEX($DJ:$DJ,$GN984+12),"")</f>
      </c>
      <c r="FL984">
        <f>IF($GO984&gt;=13,INDEX($DJ:$DJ,$GN984+13),"")</f>
      </c>
      <c r="FM984">
        <f>IF($GO984&gt;=14,INDEX($DJ:$DJ,$GN984+14),"")</f>
      </c>
      <c r="FN984">
        <f>IF($GO984&gt;=15,INDEX($DJ:$DJ,$GN984+15),"")</f>
      </c>
      <c r="FO984">
        <f>IF($GO984&gt;=16,INDEX($DJ:$DJ,$GN984+16),"")</f>
      </c>
      <c r="FP984">
        <f>IF($GO984&gt;=17,INDEX($DJ:$DJ,$GN984+17),"")</f>
      </c>
      <c r="FQ984">
        <f>IF($GO984&gt;=18,INDEX($DJ:$DJ,$GN984+18),"")</f>
      </c>
      <c r="FR984">
        <f>IF($GO984&gt;=19,INDEX($DJ:$DJ,$GN984+19),"")</f>
      </c>
      <c r="FS984">
        <f>IF($GO984&gt;=20,INDEX($DJ:$DJ,$GN984+20),"")</f>
      </c>
      <c r="FT984">
        <f>IF($GO984&gt;=21,INDEX($DJ:$DJ,$GN984+21),"")</f>
      </c>
      <c r="FU984">
        <f>IF($GO984&gt;=22,INDEX($DJ:$DJ,$GN984+22),"")</f>
      </c>
      <c r="FV984">
        <f>IF($GO984&gt;=23,INDEX($DJ:$DJ,$GN984+23),"")</f>
      </c>
      <c r="FW984">
        <f>IF($GO984&gt;=24,INDEX($DJ:$DJ,$GN984+24),"")</f>
      </c>
      <c r="FX984">
        <f>IF($GO984&gt;=25,INDEX($DJ:$DJ,$GN984+25),"")</f>
      </c>
      <c r="FY984">
        <f>IF($GO984&gt;=26,INDEX($DJ:$DJ,$GN984+26),"")</f>
      </c>
      <c r="FZ984">
        <f>IF($GO984&gt;=27,INDEX($DJ:$DJ,$GN984+27),"")</f>
      </c>
      <c r="GA984">
        <f>IF($GO984&gt;=28,INDEX($DJ:$DJ,$GN984+28),"")</f>
      </c>
      <c r="GB984">
        <f>IF($GO984&gt;=29,INDEX($DJ:$DJ,$GN984+29),"")</f>
      </c>
      <c r="GC984">
        <f>IF($GO984&gt;=30,INDEX($DJ:$DJ,$GN984+30),"")</f>
      </c>
      <c r="GD984">
        <f>IF($GO984&gt;=31,INDEX($DJ:$DJ,$GN984+31),"")</f>
      </c>
      <c r="GE984">
        <f>IF($GO984&gt;=32,INDEX($DJ:$DJ,$GN984+32),"")</f>
      </c>
      <c r="GF984">
        <f>IF($GO984&gt;=33,INDEX($DJ:$DJ,$GN984+33),"")</f>
      </c>
      <c r="GG984">
        <f>IF($GO984&gt;=34,INDEX($DJ:$DJ,$GN984+34),"")</f>
      </c>
      <c r="GH984">
        <f>IF($GO984&gt;=35,INDEX($DJ:$DJ,$GN984+35),"")</f>
      </c>
      <c r="GI984">
        <f>IF($GO984&gt;=36,INDEX($DJ:$DJ,$GN984+36),"")</f>
      </c>
      <c r="GJ984">
        <f>IF($GO984&gt;=37,INDEX($DJ:$DJ,$GN984+37),"")</f>
      </c>
      <c r="GK984">
        <f>IF($GO984&gt;=38,INDEX($DJ:$DJ,$GN984+38),"")</f>
      </c>
      <c r="GL984">
        <f>IF($GO984&gt;=39,INDEX($DJ:$DJ,$GN984+39),"")</f>
      </c>
      <c r="GM984">
        <f>IF($GO984&gt;=40,INDEX($DJ:$DJ,$GN984+40),"")</f>
      </c>
      <c r="GN984">
        <f>IFERROR(MATCH($DH984,$DI$2:$DI$148,0)+1,0)</f>
      </c>
      <c r="GO984">
        <f>IFERROR(INDEX($DK$2:$DK$148,MATCH($DH984,$DI$2:$DI$148,0)),0)</f>
      </c>
      <c r="GP984">
        <f>IFERROR(MATCH($Y984,$DL$984:$EY$984,0),0)</f>
      </c>
      <c r="GQ984">
        <f>IF($GP984&gt;0,INDEX($EZ$984:$GM$984,$GP984),"")</f>
      </c>
      <c r="GT984">
        <f>IF($JC984&gt;=1,INDEX($GR:$GR,$JB984+1),"")</f>
      </c>
      <c r="GU984">
        <f>IF($JC984&gt;=2,INDEX($GR:$GR,$JB984+2),"")</f>
      </c>
      <c r="GV984">
        <f>IF($JC984&gt;=3,INDEX($GR:$GR,$JB984+3),"")</f>
      </c>
      <c r="GW984">
        <f>IF($JC984&gt;=4,INDEX($GR:$GR,$JB984+4),"")</f>
      </c>
      <c r="GX984">
        <f>IF($JC984&gt;=5,INDEX($GR:$GR,$JB984+5),"")</f>
      </c>
      <c r="GY984">
        <f>IF($JC984&gt;=6,INDEX($GR:$GR,$JB984+6),"")</f>
      </c>
      <c r="GZ984">
        <f>IF($JC984&gt;=7,INDEX($GR:$GR,$JB984+7),"")</f>
      </c>
      <c r="HA984">
        <f>IF($JC984&gt;=8,INDEX($GR:$GR,$JB984+8),"")</f>
      </c>
      <c r="HB984">
        <f>IF($JC984&gt;=9,INDEX($GR:$GR,$JB984+9),"")</f>
      </c>
      <c r="HC984">
        <f>IF($JC984&gt;=10,INDEX($GR:$GR,$JB984+10),"")</f>
      </c>
      <c r="HD984">
        <f>IF($JC984&gt;=11,INDEX($GR:$GR,$JB984+11),"")</f>
      </c>
      <c r="HE984">
        <f>IF($JC984&gt;=12,INDEX($GR:$GR,$JB984+12),"")</f>
      </c>
      <c r="HF984">
        <f>IF($JC984&gt;=13,INDEX($GR:$GR,$JB984+13),"")</f>
      </c>
      <c r="HG984">
        <f>IF($JC984&gt;=14,INDEX($GR:$GR,$JB984+14),"")</f>
      </c>
      <c r="HH984">
        <f>IF($JC984&gt;=15,INDEX($GR:$GR,$JB984+15),"")</f>
      </c>
      <c r="HI984">
        <f>IF($JC984&gt;=16,INDEX($GR:$GR,$JB984+16),"")</f>
      </c>
      <c r="HJ984">
        <f>IF($JC984&gt;=17,INDEX($GR:$GR,$JB984+17),"")</f>
      </c>
      <c r="HK984">
        <f>IF($JC984&gt;=18,INDEX($GR:$GR,$JB984+18),"")</f>
      </c>
      <c r="HL984">
        <f>IF($JC984&gt;=19,INDEX($GR:$GR,$JB984+19),"")</f>
      </c>
      <c r="HM984">
        <f>IF($JC984&gt;=20,INDEX($GR:$GR,$JB984+20),"")</f>
      </c>
      <c r="HN984">
        <f>IF($JC984&gt;=21,INDEX($GR:$GR,$JB984+21),"")</f>
      </c>
      <c r="HO984">
        <f>IF($JC984&gt;=22,INDEX($GR:$GR,$JB984+22),"")</f>
      </c>
      <c r="HP984">
        <f>IF($JC984&gt;=23,INDEX($GR:$GR,$JB984+23),"")</f>
      </c>
      <c r="HQ984">
        <f>IF($JC984&gt;=24,INDEX($GR:$GR,$JB984+24),"")</f>
      </c>
      <c r="HR984">
        <f>IF($JC984&gt;=25,INDEX($GR:$GR,$JB984+25),"")</f>
      </c>
      <c r="HS984">
        <f>IF($JC984&gt;=26,INDEX($GR:$GR,$JB984+26),"")</f>
      </c>
      <c r="HT984">
        <f>IF($JC984&gt;=27,INDEX($GR:$GR,$JB984+27),"")</f>
      </c>
      <c r="HU984">
        <f>IF($JC984&gt;=28,INDEX($GR:$GR,$JB984+28),"")</f>
      </c>
      <c r="HV984">
        <f>IF($JC984&gt;=29,INDEX($GR:$GR,$JB984+29),"")</f>
      </c>
      <c r="HW984">
        <f>IF($JC984&gt;=30,INDEX($GR:$GR,$JB984+30),"")</f>
      </c>
      <c r="HX984">
        <f>IF($JC984&gt;=31,INDEX($GR:$GR,$JB984+31),"")</f>
      </c>
      <c r="HY984">
        <f>IF($JC984&gt;=32,INDEX($GR:$GR,$JB984+32),"")</f>
      </c>
      <c r="HZ984">
        <f>IF($JC984&gt;=33,INDEX($GR:$GR,$JB984+33),"")</f>
      </c>
      <c r="IA984">
        <f>IF($JC984&gt;=34,INDEX($GR:$GR,$JB984+34),"")</f>
      </c>
      <c r="IB984">
        <f>IF($JC984&gt;=35,INDEX($GR:$GR,$JB984+35),"")</f>
      </c>
      <c r="IC984">
        <f>IF($JC984&gt;=36,INDEX($GR:$GR,$JB984+36),"")</f>
      </c>
      <c r="ID984">
        <f>IF($JC984&gt;=37,INDEX($GR:$GR,$JB984+37),"")</f>
      </c>
      <c r="IE984">
        <f>IF($JC984&gt;=38,INDEX($GR:$GR,$JB984+38),"")</f>
      </c>
      <c r="IF984">
        <f>IF($JC984&gt;=39,INDEX($GR:$GR,$JB984+39),"")</f>
      </c>
      <c r="IG984">
        <f>IF($JC984&gt;=40,INDEX($GR:$GR,$JB984+40),"")</f>
      </c>
      <c r="IH984">
        <f>IF($JC984&gt;=41,INDEX($GR:$GR,$JB984+41),"")</f>
      </c>
      <c r="II984">
        <f>IF($JC984&gt;=42,INDEX($GR:$GR,$JB984+42),"")</f>
      </c>
      <c r="IJ984">
        <f>IF($JC984&gt;=43,INDEX($GR:$GR,$JB984+43),"")</f>
      </c>
      <c r="IK984">
        <f>IF($JC984&gt;=44,INDEX($GR:$GR,$JB984+44),"")</f>
      </c>
      <c r="IL984">
        <f>IF($JC984&gt;=45,INDEX($GR:$GR,$JB984+45),"")</f>
      </c>
      <c r="IM984">
        <f>IF($JC984&gt;=46,INDEX($GR:$GR,$JB984+46),"")</f>
      </c>
      <c r="IN984">
        <f>IF($JC984&gt;=47,INDEX($GR:$GR,$JB984+47),"")</f>
      </c>
      <c r="IO984">
        <f>IF($JC984&gt;=48,INDEX($GR:$GR,$JB984+48),"")</f>
      </c>
      <c r="IP984">
        <f>IF($JC984&gt;=49,INDEX($GR:$GR,$JB984+49),"")</f>
      </c>
      <c r="IQ984">
        <f>IF($JC984&gt;=50,INDEX($GR:$GR,$JB984+50),"")</f>
      </c>
      <c r="IR984">
        <f>IF($JC984&gt;=51,INDEX($GR:$GR,$JB984+51),"")</f>
      </c>
      <c r="IS984">
        <f>IF($JC984&gt;=52,INDEX($GR:$GR,$JB984+52),"")</f>
      </c>
      <c r="IT984">
        <f>IF($JC984&gt;=53,INDEX($GR:$GR,$JB984+53),"")</f>
      </c>
      <c r="IU984">
        <f>IF($JC984&gt;=54,INDEX($GR:$GR,$JB984+54),"")</f>
      </c>
      <c r="IV984">
        <f>IF($JC984&gt;=55,INDEX($GR:$GR,$JB984+55),"")</f>
      </c>
      <c r="IW984">
        <f>IF($JC984&gt;=56,INDEX($GR:$GR,$JB984+56),"")</f>
      </c>
      <c r="IX984">
        <f>IF($JC984&gt;=57,INDEX($GR:$GR,$JB984+57),"")</f>
      </c>
      <c r="IY984">
        <f>IF($JC984&gt;=58,INDEX($GR:$GR,$JB984+58),"")</f>
      </c>
      <c r="IZ984">
        <f>IF($JC984&gt;=59,INDEX($GR:$GR,$JB984+59),"")</f>
      </c>
      <c r="JA984">
        <f>IF($JC984&gt;=60,INDEX($GR:$GR,$JB984+60),"")</f>
      </c>
      <c r="JB984">
        <f>IFERROR(MATCH($GQ984,$GR$2:$GR$324,0)+1,0)</f>
      </c>
      <c r="JC984">
        <f>IFERROR(INDEX($GS$2:$GS$324,MATCH($GQ984,$GR$2:$GR$324,0)),0)</f>
      </c>
      <c r="JD984" t="s">
        <v>40</v>
      </c>
      <c r="JE984" t="s">
        <v>40</v>
      </c>
    </row>
    <row r="985" spans="1:265" x14ac:dyDescent="0.25">
      <c r="Q985">
        <f>IF(OR($T985="",$P985=""),"",IFERROR($T985/$P985,0))</f>
      </c>
      <c r="R985">
        <f>IF($T985="","",
SUM($S985,$U985,$Z985,$V985,$X985)*
(1-IF($AA985="",0,VALUE($AA985)/100)))</f>
      </c>
      <c r="S985">
        <f>IF($T985="","",$T985)</f>
      </c>
      <c r="U985">
        <f>IF($T985="","",
IF($N985="","",
IF(ISNUMBER(SEARCH("exempt",LOWER($N985))),0,
$T985*(VALUE(SUBSTITUTE($N985,"%",""))/100))))</f>
      </c>
      <c r="AB985">
        <f>IFERROR(IF(FIND(" - ",$K985)&gt;0,MID($K985,FIND(" - ",$K985)+3,LEN($K985)),""),"")</f>
      </c>
      <c r="AK985" t="s">
        <v>1572</v>
      </c>
      <c r="AP985">
        <f>IFERROR(LEFT($K985,FIND(" - ",$K985)-1),$K985)</f>
      </c>
      <c r="AS985">
        <f>IF($CH985&gt;=1,INDEX($AQ:$AQ,$CG985+1),"")</f>
      </c>
      <c r="AT985">
        <f>IF($CH985&gt;=2,INDEX($AQ:$AQ,$CG985+2),"")</f>
      </c>
      <c r="AU985">
        <f>IF($CH985&gt;=3,INDEX($AQ:$AQ,$CG985+3),"")</f>
      </c>
      <c r="AV985">
        <f>IF($CH985&gt;=4,INDEX($AQ:$AQ,$CG985+4),"")</f>
      </c>
      <c r="AW985">
        <f>IF($CH985&gt;=5,INDEX($AQ:$AQ,$CG985+5),"")</f>
      </c>
      <c r="AX985">
        <f>IF($CH985&gt;=6,INDEX($AQ:$AQ,$CG985+6),"")</f>
      </c>
      <c r="AY985">
        <f>IF($CH985&gt;=7,INDEX($AQ:$AQ,$CG985+7),"")</f>
      </c>
      <c r="AZ985">
        <f>IF($CH985&gt;=8,INDEX($AQ:$AQ,$CG985+8),"")</f>
      </c>
      <c r="BA985">
        <f>IF($CH985&gt;=9,INDEX($AQ:$AQ,$CG985+9),"")</f>
      </c>
      <c r="BB985">
        <f>IF($CH985&gt;=10,INDEX($AQ:$AQ,$CG985+10),"")</f>
      </c>
      <c r="BC985">
        <f>IF($CH985&gt;=11,INDEX($AQ:$AQ,$CG985+11),"")</f>
      </c>
      <c r="BD985">
        <f>IF($CH985&gt;=12,INDEX($AQ:$AQ,$CG985+12),"")</f>
      </c>
      <c r="BE985">
        <f>IF($CH985&gt;=13,INDEX($AQ:$AQ,$CG985+13),"")</f>
      </c>
      <c r="BF985">
        <f>IF($CH985&gt;=14,INDEX($AQ:$AQ,$CG985+14),"")</f>
      </c>
      <c r="BG985">
        <f>IF($CH985&gt;=15,INDEX($AQ:$AQ,$CG985+15),"")</f>
      </c>
      <c r="BH985">
        <f>IF($CH985&gt;=16,INDEX($AQ:$AQ,$CG985+16),"")</f>
      </c>
      <c r="BI985">
        <f>IF($CH985&gt;=17,INDEX($AQ:$AQ,$CG985+17),"")</f>
      </c>
      <c r="BJ985">
        <f>IF($CH985&gt;=18,INDEX($AQ:$AQ,$CG985+18),"")</f>
      </c>
      <c r="BK985">
        <f>IF($CH985&gt;=19,INDEX($AQ:$AQ,$CG985+19),"")</f>
      </c>
      <c r="BL985">
        <f>IF($CH985&gt;=20,INDEX($AQ:$AQ,$CG985+20),"")</f>
      </c>
      <c r="BM985">
        <f>IF($CH985&gt;=21,INDEX($AQ:$AQ,$CG985+21),"")</f>
      </c>
      <c r="BN985">
        <f>IF($CH985&gt;=22,INDEX($AQ:$AQ,$CG985+22),"")</f>
      </c>
      <c r="BO985">
        <f>IF($CH985&gt;=23,INDEX($AQ:$AQ,$CG985+23),"")</f>
      </c>
      <c r="BP985">
        <f>IF($CH985&gt;=24,INDEX($AQ:$AQ,$CG985+24),"")</f>
      </c>
      <c r="BQ985">
        <f>IF($CH985&gt;=25,INDEX($AQ:$AQ,$CG985+25),"")</f>
      </c>
      <c r="BR985">
        <f>IF($CH985&gt;=26,INDEX($AQ:$AQ,$CG985+26),"")</f>
      </c>
      <c r="BS985">
        <f>IF($CH985&gt;=27,INDEX($AQ:$AQ,$CG985+27),"")</f>
      </c>
      <c r="BT985">
        <f>IF($CH985&gt;=28,INDEX($AQ:$AQ,$CG985+28),"")</f>
      </c>
      <c r="BU985">
        <f>IF($CH985&gt;=29,INDEX($AQ:$AQ,$CG985+29),"")</f>
      </c>
      <c r="BV985">
        <f>IF($CH985&gt;=30,INDEX($AQ:$AQ,$CG985+30),"")</f>
      </c>
      <c r="BW985">
        <f>IF($CH985&gt;=31,INDEX($AQ:$AQ,$CG985+31),"")</f>
      </c>
      <c r="BX985">
        <f>IF($CH985&gt;=32,INDEX($AQ:$AQ,$CG985+32),"")</f>
      </c>
      <c r="BY985">
        <f>IF($CH985&gt;=33,INDEX($AQ:$AQ,$CG985+33),"")</f>
      </c>
      <c r="BZ985">
        <f>IF($CH985&gt;=34,INDEX($AQ:$AQ,$CG985+34),"")</f>
      </c>
      <c r="CA985">
        <f>IF($CH985&gt;=35,INDEX($AQ:$AQ,$CG985+35),"")</f>
      </c>
      <c r="CB985">
        <f>IF($CH985&gt;=36,INDEX($AQ:$AQ,$CG985+36),"")</f>
      </c>
      <c r="CC985">
        <f>IF($CH985&gt;=37,INDEX($AQ:$AQ,$CG985+37),"")</f>
      </c>
      <c r="CD985">
        <f>IF($CH985&gt;=38,INDEX($AQ:$AQ,$CG985+38),"")</f>
      </c>
      <c r="CE985">
        <f>IF($CH985&gt;=39,INDEX($AQ:$AQ,$CG985+39),"")</f>
      </c>
      <c r="CF985">
        <f>IF($CH985&gt;=40,INDEX($AQ:$AQ,$CG985+40),"")</f>
      </c>
      <c r="CG985">
        <f>IFERROR(MATCH($AP985,$AQ$2:$AQ$134,0)+1,0)</f>
      </c>
      <c r="CH985">
        <f>IFERROR(INDEX($AR$2:$AR$134,MATCH($AP985,$AQ$2:$AQ$134,0)),0)</f>
      </c>
      <c r="CI985">
        <f>IFERROR(LEFT($L985,FIND(" - ",$L985)-1),$L985)</f>
      </c>
      <c r="CL985">
        <f>IF($DG985&gt;=1,INDEX($CJ:$CJ,$DF985+1),"")</f>
      </c>
      <c r="CM985">
        <f>IF($DG985&gt;=2,INDEX($CJ:$CJ,$DF985+2),"")</f>
      </c>
      <c r="CN985">
        <f>IF($DG985&gt;=3,INDEX($CJ:$CJ,$DF985+3),"")</f>
      </c>
      <c r="CO985">
        <f>IF($DG985&gt;=4,INDEX($CJ:$CJ,$DF985+4),"")</f>
      </c>
      <c r="CP985">
        <f>IF($DG985&gt;=5,INDEX($CJ:$CJ,$DF985+5),"")</f>
      </c>
      <c r="CQ985">
        <f>IF($DG985&gt;=6,INDEX($CJ:$CJ,$DF985+6),"")</f>
      </c>
      <c r="CR985">
        <f>IF($DG985&gt;=7,INDEX($CJ:$CJ,$DF985+7),"")</f>
      </c>
      <c r="CS985">
        <f>IF($DG985&gt;=8,INDEX($CJ:$CJ,$DF985+8),"")</f>
      </c>
      <c r="CT985">
        <f>IF($DG985&gt;=9,INDEX($CJ:$CJ,$DF985+9),"")</f>
      </c>
      <c r="CU985">
        <f>IF($DG985&gt;=10,INDEX($CJ:$CJ,$DF985+10),"")</f>
      </c>
      <c r="CV985">
        <f>IF($DG985&gt;=11,INDEX($CJ:$CJ,$DF985+11),"")</f>
      </c>
      <c r="CW985">
        <f>IF($DG985&gt;=12,INDEX($CJ:$CJ,$DF985+12),"")</f>
      </c>
      <c r="CX985">
        <f>IF($DG985&gt;=13,INDEX($CJ:$CJ,$DF985+13),"")</f>
      </c>
      <c r="CY985">
        <f>IF($DG985&gt;=14,INDEX($CJ:$CJ,$DF985+14),"")</f>
      </c>
      <c r="CZ985">
        <f>IF($DG985&gt;=15,INDEX($CJ:$CJ,$DF985+15),"")</f>
      </c>
      <c r="DA985">
        <f>IF($DG985&gt;=16,INDEX($CJ:$CJ,$DF985+16),"")</f>
      </c>
      <c r="DB985">
        <f>IF($DG985&gt;=17,INDEX($CJ:$CJ,$DF985+17),"")</f>
      </c>
      <c r="DC985">
        <f>IF($DG985&gt;=18,INDEX($CJ:$CJ,$DF985+18),"")</f>
      </c>
      <c r="DD985">
        <f>IF($DG985&gt;=19,INDEX($CJ:$CJ,$DF985+19),"")</f>
      </c>
      <c r="DE985">
        <f>IF($DG985&gt;=20,INDEX($CJ:$CJ,$DF985+20),"")</f>
      </c>
      <c r="DF985">
        <f>IFERROR(MATCH($CI985,$CJ$2:$CJ$263,0)+1,0)</f>
      </c>
      <c r="DG985">
        <f>IFERROR(INDEX($CK$2:$CK$263,MATCH($CI985,$CJ$2:$CJ$263,0)),0)</f>
      </c>
      <c r="DH985">
        <f>IFERROR(INDEX($AO:$AO,MATCH($N985,$AN:$AN,0))&amp;"","")</f>
      </c>
      <c r="DL985">
        <f>IF($GO985&gt;=1,INDEX($DI:$DI,$GN985+1),"")</f>
      </c>
      <c r="DM985">
        <f>IF($GO985&gt;=2,INDEX($DI:$DI,$GN985+2),"")</f>
      </c>
      <c r="DN985">
        <f>IF($GO985&gt;=3,INDEX($DI:$DI,$GN985+3),"")</f>
      </c>
      <c r="DO985">
        <f>IF($GO985&gt;=4,INDEX($DI:$DI,$GN985+4),"")</f>
      </c>
      <c r="DP985">
        <f>IF($GO985&gt;=5,INDEX($DI:$DI,$GN985+5),"")</f>
      </c>
      <c r="DQ985">
        <f>IF($GO985&gt;=6,INDEX($DI:$DI,$GN985+6),"")</f>
      </c>
      <c r="DR985">
        <f>IF($GO985&gt;=7,INDEX($DI:$DI,$GN985+7),"")</f>
      </c>
      <c r="DS985">
        <f>IF($GO985&gt;=8,INDEX($DI:$DI,$GN985+8),"")</f>
      </c>
      <c r="DT985">
        <f>IF($GO985&gt;=9,INDEX($DI:$DI,$GN985+9),"")</f>
      </c>
      <c r="DU985">
        <f>IF($GO985&gt;=10,INDEX($DI:$DI,$GN985+10),"")</f>
      </c>
      <c r="DV985">
        <f>IF($GO985&gt;=11,INDEX($DI:$DI,$GN985+11),"")</f>
      </c>
      <c r="DW985">
        <f>IF($GO985&gt;=12,INDEX($DI:$DI,$GN985+12),"")</f>
      </c>
      <c r="DX985">
        <f>IF($GO985&gt;=13,INDEX($DI:$DI,$GN985+13),"")</f>
      </c>
      <c r="DY985">
        <f>IF($GO985&gt;=14,INDEX($DI:$DI,$GN985+14),"")</f>
      </c>
      <c r="DZ985">
        <f>IF($GO985&gt;=15,INDEX($DI:$DI,$GN985+15),"")</f>
      </c>
      <c r="EA985">
        <f>IF($GO985&gt;=16,INDEX($DI:$DI,$GN985+16),"")</f>
      </c>
      <c r="EB985">
        <f>IF($GO985&gt;=17,INDEX($DI:$DI,$GN985+17),"")</f>
      </c>
      <c r="EC985">
        <f>IF($GO985&gt;=18,INDEX($DI:$DI,$GN985+18),"")</f>
      </c>
      <c r="ED985">
        <f>IF($GO985&gt;=19,INDEX($DI:$DI,$GN985+19),"")</f>
      </c>
      <c r="EE985">
        <f>IF($GO985&gt;=20,INDEX($DI:$DI,$GN985+20),"")</f>
      </c>
      <c r="EF985">
        <f>IF($GO985&gt;=21,INDEX($DI:$DI,$GN985+21),"")</f>
      </c>
      <c r="EG985">
        <f>IF($GO985&gt;=22,INDEX($DI:$DI,$GN985+22),"")</f>
      </c>
      <c r="EH985">
        <f>IF($GO985&gt;=23,INDEX($DI:$DI,$GN985+23),"")</f>
      </c>
      <c r="EI985">
        <f>IF($GO985&gt;=24,INDEX($DI:$DI,$GN985+24),"")</f>
      </c>
      <c r="EJ985">
        <f>IF($GO985&gt;=25,INDEX($DI:$DI,$GN985+25),"")</f>
      </c>
      <c r="EK985">
        <f>IF($GO985&gt;=26,INDEX($DI:$DI,$GN985+26),"")</f>
      </c>
      <c r="EL985">
        <f>IF($GO985&gt;=27,INDEX($DI:$DI,$GN985+27),"")</f>
      </c>
      <c r="EM985">
        <f>IF($GO985&gt;=28,INDEX($DI:$DI,$GN985+28),"")</f>
      </c>
      <c r="EN985">
        <f>IF($GO985&gt;=29,INDEX($DI:$DI,$GN985+29),"")</f>
      </c>
      <c r="EO985">
        <f>IF($GO985&gt;=30,INDEX($DI:$DI,$GN985+30),"")</f>
      </c>
      <c r="EP985">
        <f>IF($GO985&gt;=31,INDEX($DI:$DI,$GN985+31),"")</f>
      </c>
      <c r="EQ985">
        <f>IF($GO985&gt;=32,INDEX($DI:$DI,$GN985+32),"")</f>
      </c>
      <c r="ER985">
        <f>IF($GO985&gt;=33,INDEX($DI:$DI,$GN985+33),"")</f>
      </c>
      <c r="ES985">
        <f>IF($GO985&gt;=34,INDEX($DI:$DI,$GN985+34),"")</f>
      </c>
      <c r="ET985">
        <f>IF($GO985&gt;=35,INDEX($DI:$DI,$GN985+35),"")</f>
      </c>
      <c r="EU985">
        <f>IF($GO985&gt;=36,INDEX($DI:$DI,$GN985+36),"")</f>
      </c>
      <c r="EV985">
        <f>IF($GO985&gt;=37,INDEX($DI:$DI,$GN985+37),"")</f>
      </c>
      <c r="EW985">
        <f>IF($GO985&gt;=38,INDEX($DI:$DI,$GN985+38),"")</f>
      </c>
      <c r="EX985">
        <f>IF($GO985&gt;=39,INDEX($DI:$DI,$GN985+39),"")</f>
      </c>
      <c r="EY985">
        <f>IF($GO985&gt;=40,INDEX($DI:$DI,$GN985+40),"")</f>
      </c>
      <c r="EZ985">
        <f>IF($GO985&gt;=1,INDEX($DJ:$DJ,$GN985+1),"")</f>
      </c>
      <c r="FA985">
        <f>IF($GO985&gt;=2,INDEX($DJ:$DJ,$GN985+2),"")</f>
      </c>
      <c r="FB985">
        <f>IF($GO985&gt;=3,INDEX($DJ:$DJ,$GN985+3),"")</f>
      </c>
      <c r="FC985">
        <f>IF($GO985&gt;=4,INDEX($DJ:$DJ,$GN985+4),"")</f>
      </c>
      <c r="FD985">
        <f>IF($GO985&gt;=5,INDEX($DJ:$DJ,$GN985+5),"")</f>
      </c>
      <c r="FE985">
        <f>IF($GO985&gt;=6,INDEX($DJ:$DJ,$GN985+6),"")</f>
      </c>
      <c r="FF985">
        <f>IF($GO985&gt;=7,INDEX($DJ:$DJ,$GN985+7),"")</f>
      </c>
      <c r="FG985">
        <f>IF($GO985&gt;=8,INDEX($DJ:$DJ,$GN985+8),"")</f>
      </c>
      <c r="FH985">
        <f>IF($GO985&gt;=9,INDEX($DJ:$DJ,$GN985+9),"")</f>
      </c>
      <c r="FI985">
        <f>IF($GO985&gt;=10,INDEX($DJ:$DJ,$GN985+10),"")</f>
      </c>
      <c r="FJ985">
        <f>IF($GO985&gt;=11,INDEX($DJ:$DJ,$GN985+11),"")</f>
      </c>
      <c r="FK985">
        <f>IF($GO985&gt;=12,INDEX($DJ:$DJ,$GN985+12),"")</f>
      </c>
      <c r="FL985">
        <f>IF($GO985&gt;=13,INDEX($DJ:$DJ,$GN985+13),"")</f>
      </c>
      <c r="FM985">
        <f>IF($GO985&gt;=14,INDEX($DJ:$DJ,$GN985+14),"")</f>
      </c>
      <c r="FN985">
        <f>IF($GO985&gt;=15,INDEX($DJ:$DJ,$GN985+15),"")</f>
      </c>
      <c r="FO985">
        <f>IF($GO985&gt;=16,INDEX($DJ:$DJ,$GN985+16),"")</f>
      </c>
      <c r="FP985">
        <f>IF($GO985&gt;=17,INDEX($DJ:$DJ,$GN985+17),"")</f>
      </c>
      <c r="FQ985">
        <f>IF($GO985&gt;=18,INDEX($DJ:$DJ,$GN985+18),"")</f>
      </c>
      <c r="FR985">
        <f>IF($GO985&gt;=19,INDEX($DJ:$DJ,$GN985+19),"")</f>
      </c>
      <c r="FS985">
        <f>IF($GO985&gt;=20,INDEX($DJ:$DJ,$GN985+20),"")</f>
      </c>
      <c r="FT985">
        <f>IF($GO985&gt;=21,INDEX($DJ:$DJ,$GN985+21),"")</f>
      </c>
      <c r="FU985">
        <f>IF($GO985&gt;=22,INDEX($DJ:$DJ,$GN985+22),"")</f>
      </c>
      <c r="FV985">
        <f>IF($GO985&gt;=23,INDEX($DJ:$DJ,$GN985+23),"")</f>
      </c>
      <c r="FW985">
        <f>IF($GO985&gt;=24,INDEX($DJ:$DJ,$GN985+24),"")</f>
      </c>
      <c r="FX985">
        <f>IF($GO985&gt;=25,INDEX($DJ:$DJ,$GN985+25),"")</f>
      </c>
      <c r="FY985">
        <f>IF($GO985&gt;=26,INDEX($DJ:$DJ,$GN985+26),"")</f>
      </c>
      <c r="FZ985">
        <f>IF($GO985&gt;=27,INDEX($DJ:$DJ,$GN985+27),"")</f>
      </c>
      <c r="GA985">
        <f>IF($GO985&gt;=28,INDEX($DJ:$DJ,$GN985+28),"")</f>
      </c>
      <c r="GB985">
        <f>IF($GO985&gt;=29,INDEX($DJ:$DJ,$GN985+29),"")</f>
      </c>
      <c r="GC985">
        <f>IF($GO985&gt;=30,INDEX($DJ:$DJ,$GN985+30),"")</f>
      </c>
      <c r="GD985">
        <f>IF($GO985&gt;=31,INDEX($DJ:$DJ,$GN985+31),"")</f>
      </c>
      <c r="GE985">
        <f>IF($GO985&gt;=32,INDEX($DJ:$DJ,$GN985+32),"")</f>
      </c>
      <c r="GF985">
        <f>IF($GO985&gt;=33,INDEX($DJ:$DJ,$GN985+33),"")</f>
      </c>
      <c r="GG985">
        <f>IF($GO985&gt;=34,INDEX($DJ:$DJ,$GN985+34),"")</f>
      </c>
      <c r="GH985">
        <f>IF($GO985&gt;=35,INDEX($DJ:$DJ,$GN985+35),"")</f>
      </c>
      <c r="GI985">
        <f>IF($GO985&gt;=36,INDEX($DJ:$DJ,$GN985+36),"")</f>
      </c>
      <c r="GJ985">
        <f>IF($GO985&gt;=37,INDEX($DJ:$DJ,$GN985+37),"")</f>
      </c>
      <c r="GK985">
        <f>IF($GO985&gt;=38,INDEX($DJ:$DJ,$GN985+38),"")</f>
      </c>
      <c r="GL985">
        <f>IF($GO985&gt;=39,INDEX($DJ:$DJ,$GN985+39),"")</f>
      </c>
      <c r="GM985">
        <f>IF($GO985&gt;=40,INDEX($DJ:$DJ,$GN985+40),"")</f>
      </c>
      <c r="GN985">
        <f>IFERROR(MATCH($DH985,$DI$2:$DI$148,0)+1,0)</f>
      </c>
      <c r="GO985">
        <f>IFERROR(INDEX($DK$2:$DK$148,MATCH($DH985,$DI$2:$DI$148,0)),0)</f>
      </c>
      <c r="GP985">
        <f>IFERROR(MATCH($Y985,$DL$985:$EY$985,0),0)</f>
      </c>
      <c r="GQ985">
        <f>IF($GP985&gt;0,INDEX($EZ$985:$GM$985,$GP985),"")</f>
      </c>
      <c r="GT985">
        <f>IF($JC985&gt;=1,INDEX($GR:$GR,$JB985+1),"")</f>
      </c>
      <c r="GU985">
        <f>IF($JC985&gt;=2,INDEX($GR:$GR,$JB985+2),"")</f>
      </c>
      <c r="GV985">
        <f>IF($JC985&gt;=3,INDEX($GR:$GR,$JB985+3),"")</f>
      </c>
      <c r="GW985">
        <f>IF($JC985&gt;=4,INDEX($GR:$GR,$JB985+4),"")</f>
      </c>
      <c r="GX985">
        <f>IF($JC985&gt;=5,INDEX($GR:$GR,$JB985+5),"")</f>
      </c>
      <c r="GY985">
        <f>IF($JC985&gt;=6,INDEX($GR:$GR,$JB985+6),"")</f>
      </c>
      <c r="GZ985">
        <f>IF($JC985&gt;=7,INDEX($GR:$GR,$JB985+7),"")</f>
      </c>
      <c r="HA985">
        <f>IF($JC985&gt;=8,INDEX($GR:$GR,$JB985+8),"")</f>
      </c>
      <c r="HB985">
        <f>IF($JC985&gt;=9,INDEX($GR:$GR,$JB985+9),"")</f>
      </c>
      <c r="HC985">
        <f>IF($JC985&gt;=10,INDEX($GR:$GR,$JB985+10),"")</f>
      </c>
      <c r="HD985">
        <f>IF($JC985&gt;=11,INDEX($GR:$GR,$JB985+11),"")</f>
      </c>
      <c r="HE985">
        <f>IF($JC985&gt;=12,INDEX($GR:$GR,$JB985+12),"")</f>
      </c>
      <c r="HF985">
        <f>IF($JC985&gt;=13,INDEX($GR:$GR,$JB985+13),"")</f>
      </c>
      <c r="HG985">
        <f>IF($JC985&gt;=14,INDEX($GR:$GR,$JB985+14),"")</f>
      </c>
      <c r="HH985">
        <f>IF($JC985&gt;=15,INDEX($GR:$GR,$JB985+15),"")</f>
      </c>
      <c r="HI985">
        <f>IF($JC985&gt;=16,INDEX($GR:$GR,$JB985+16),"")</f>
      </c>
      <c r="HJ985">
        <f>IF($JC985&gt;=17,INDEX($GR:$GR,$JB985+17),"")</f>
      </c>
      <c r="HK985">
        <f>IF($JC985&gt;=18,INDEX($GR:$GR,$JB985+18),"")</f>
      </c>
      <c r="HL985">
        <f>IF($JC985&gt;=19,INDEX($GR:$GR,$JB985+19),"")</f>
      </c>
      <c r="HM985">
        <f>IF($JC985&gt;=20,INDEX($GR:$GR,$JB985+20),"")</f>
      </c>
      <c r="HN985">
        <f>IF($JC985&gt;=21,INDEX($GR:$GR,$JB985+21),"")</f>
      </c>
      <c r="HO985">
        <f>IF($JC985&gt;=22,INDEX($GR:$GR,$JB985+22),"")</f>
      </c>
      <c r="HP985">
        <f>IF($JC985&gt;=23,INDEX($GR:$GR,$JB985+23),"")</f>
      </c>
      <c r="HQ985">
        <f>IF($JC985&gt;=24,INDEX($GR:$GR,$JB985+24),"")</f>
      </c>
      <c r="HR985">
        <f>IF($JC985&gt;=25,INDEX($GR:$GR,$JB985+25),"")</f>
      </c>
      <c r="HS985">
        <f>IF($JC985&gt;=26,INDEX($GR:$GR,$JB985+26),"")</f>
      </c>
      <c r="HT985">
        <f>IF($JC985&gt;=27,INDEX($GR:$GR,$JB985+27),"")</f>
      </c>
      <c r="HU985">
        <f>IF($JC985&gt;=28,INDEX($GR:$GR,$JB985+28),"")</f>
      </c>
      <c r="HV985">
        <f>IF($JC985&gt;=29,INDEX($GR:$GR,$JB985+29),"")</f>
      </c>
      <c r="HW985">
        <f>IF($JC985&gt;=30,INDEX($GR:$GR,$JB985+30),"")</f>
      </c>
      <c r="HX985">
        <f>IF($JC985&gt;=31,INDEX($GR:$GR,$JB985+31),"")</f>
      </c>
      <c r="HY985">
        <f>IF($JC985&gt;=32,INDEX($GR:$GR,$JB985+32),"")</f>
      </c>
      <c r="HZ985">
        <f>IF($JC985&gt;=33,INDEX($GR:$GR,$JB985+33),"")</f>
      </c>
      <c r="IA985">
        <f>IF($JC985&gt;=34,INDEX($GR:$GR,$JB985+34),"")</f>
      </c>
      <c r="IB985">
        <f>IF($JC985&gt;=35,INDEX($GR:$GR,$JB985+35),"")</f>
      </c>
      <c r="IC985">
        <f>IF($JC985&gt;=36,INDEX($GR:$GR,$JB985+36),"")</f>
      </c>
      <c r="ID985">
        <f>IF($JC985&gt;=37,INDEX($GR:$GR,$JB985+37),"")</f>
      </c>
      <c r="IE985">
        <f>IF($JC985&gt;=38,INDEX($GR:$GR,$JB985+38),"")</f>
      </c>
      <c r="IF985">
        <f>IF($JC985&gt;=39,INDEX($GR:$GR,$JB985+39),"")</f>
      </c>
      <c r="IG985">
        <f>IF($JC985&gt;=40,INDEX($GR:$GR,$JB985+40),"")</f>
      </c>
      <c r="IH985">
        <f>IF($JC985&gt;=41,INDEX($GR:$GR,$JB985+41),"")</f>
      </c>
      <c r="II985">
        <f>IF($JC985&gt;=42,INDEX($GR:$GR,$JB985+42),"")</f>
      </c>
      <c r="IJ985">
        <f>IF($JC985&gt;=43,INDEX($GR:$GR,$JB985+43),"")</f>
      </c>
      <c r="IK985">
        <f>IF($JC985&gt;=44,INDEX($GR:$GR,$JB985+44),"")</f>
      </c>
      <c r="IL985">
        <f>IF($JC985&gt;=45,INDEX($GR:$GR,$JB985+45),"")</f>
      </c>
      <c r="IM985">
        <f>IF($JC985&gt;=46,INDEX($GR:$GR,$JB985+46),"")</f>
      </c>
      <c r="IN985">
        <f>IF($JC985&gt;=47,INDEX($GR:$GR,$JB985+47),"")</f>
      </c>
      <c r="IO985">
        <f>IF($JC985&gt;=48,INDEX($GR:$GR,$JB985+48),"")</f>
      </c>
      <c r="IP985">
        <f>IF($JC985&gt;=49,INDEX($GR:$GR,$JB985+49),"")</f>
      </c>
      <c r="IQ985">
        <f>IF($JC985&gt;=50,INDEX($GR:$GR,$JB985+50),"")</f>
      </c>
      <c r="IR985">
        <f>IF($JC985&gt;=51,INDEX($GR:$GR,$JB985+51),"")</f>
      </c>
      <c r="IS985">
        <f>IF($JC985&gt;=52,INDEX($GR:$GR,$JB985+52),"")</f>
      </c>
      <c r="IT985">
        <f>IF($JC985&gt;=53,INDEX($GR:$GR,$JB985+53),"")</f>
      </c>
      <c r="IU985">
        <f>IF($JC985&gt;=54,INDEX($GR:$GR,$JB985+54),"")</f>
      </c>
      <c r="IV985">
        <f>IF($JC985&gt;=55,INDEX($GR:$GR,$JB985+55),"")</f>
      </c>
      <c r="IW985">
        <f>IF($JC985&gt;=56,INDEX($GR:$GR,$JB985+56),"")</f>
      </c>
      <c r="IX985">
        <f>IF($JC985&gt;=57,INDEX($GR:$GR,$JB985+57),"")</f>
      </c>
      <c r="IY985">
        <f>IF($JC985&gt;=58,INDEX($GR:$GR,$JB985+58),"")</f>
      </c>
      <c r="IZ985">
        <f>IF($JC985&gt;=59,INDEX($GR:$GR,$JB985+59),"")</f>
      </c>
      <c r="JA985">
        <f>IF($JC985&gt;=60,INDEX($GR:$GR,$JB985+60),"")</f>
      </c>
      <c r="JB985">
        <f>IFERROR(MATCH($GQ985,$GR$2:$GR$324,0)+1,0)</f>
      </c>
      <c r="JC985">
        <f>IFERROR(INDEX($GS$2:$GS$324,MATCH($GQ985,$GR$2:$GR$324,0)),0)</f>
      </c>
      <c r="JD985" t="s">
        <v>40</v>
      </c>
      <c r="JE985" t="s">
        <v>40</v>
      </c>
    </row>
    <row r="986" spans="1:265" x14ac:dyDescent="0.25">
      <c r="Q986">
        <f>IF(OR($T986="",$P986=""),"",IFERROR($T986/$P986,0))</f>
      </c>
      <c r="R986">
        <f>IF($T986="","",
SUM($S986,$U986,$Z986,$V986,$X986)*
(1-IF($AA986="",0,VALUE($AA986)/100)))</f>
      </c>
      <c r="S986">
        <f>IF($T986="","",$T986)</f>
      </c>
      <c r="U986">
        <f>IF($T986="","",
IF($N986="","",
IF(ISNUMBER(SEARCH("exempt",LOWER($N986))),0,
$T986*(VALUE(SUBSTITUTE($N986,"%",""))/100))))</f>
      </c>
      <c r="AB986">
        <f>IFERROR(IF(FIND(" - ",$K986)&gt;0,MID($K986,FIND(" - ",$K986)+3,LEN($K986)),""),"")</f>
      </c>
      <c r="AK986" t="s">
        <v>1573</v>
      </c>
      <c r="AP986">
        <f>IFERROR(LEFT($K986,FIND(" - ",$K986)-1),$K986)</f>
      </c>
      <c r="AS986">
        <f>IF($CH986&gt;=1,INDEX($AQ:$AQ,$CG986+1),"")</f>
      </c>
      <c r="AT986">
        <f>IF($CH986&gt;=2,INDEX($AQ:$AQ,$CG986+2),"")</f>
      </c>
      <c r="AU986">
        <f>IF($CH986&gt;=3,INDEX($AQ:$AQ,$CG986+3),"")</f>
      </c>
      <c r="AV986">
        <f>IF($CH986&gt;=4,INDEX($AQ:$AQ,$CG986+4),"")</f>
      </c>
      <c r="AW986">
        <f>IF($CH986&gt;=5,INDEX($AQ:$AQ,$CG986+5),"")</f>
      </c>
      <c r="AX986">
        <f>IF($CH986&gt;=6,INDEX($AQ:$AQ,$CG986+6),"")</f>
      </c>
      <c r="AY986">
        <f>IF($CH986&gt;=7,INDEX($AQ:$AQ,$CG986+7),"")</f>
      </c>
      <c r="AZ986">
        <f>IF($CH986&gt;=8,INDEX($AQ:$AQ,$CG986+8),"")</f>
      </c>
      <c r="BA986">
        <f>IF($CH986&gt;=9,INDEX($AQ:$AQ,$CG986+9),"")</f>
      </c>
      <c r="BB986">
        <f>IF($CH986&gt;=10,INDEX($AQ:$AQ,$CG986+10),"")</f>
      </c>
      <c r="BC986">
        <f>IF($CH986&gt;=11,INDEX($AQ:$AQ,$CG986+11),"")</f>
      </c>
      <c r="BD986">
        <f>IF($CH986&gt;=12,INDEX($AQ:$AQ,$CG986+12),"")</f>
      </c>
      <c r="BE986">
        <f>IF($CH986&gt;=13,INDEX($AQ:$AQ,$CG986+13),"")</f>
      </c>
      <c r="BF986">
        <f>IF($CH986&gt;=14,INDEX($AQ:$AQ,$CG986+14),"")</f>
      </c>
      <c r="BG986">
        <f>IF($CH986&gt;=15,INDEX($AQ:$AQ,$CG986+15),"")</f>
      </c>
      <c r="BH986">
        <f>IF($CH986&gt;=16,INDEX($AQ:$AQ,$CG986+16),"")</f>
      </c>
      <c r="BI986">
        <f>IF($CH986&gt;=17,INDEX($AQ:$AQ,$CG986+17),"")</f>
      </c>
      <c r="BJ986">
        <f>IF($CH986&gt;=18,INDEX($AQ:$AQ,$CG986+18),"")</f>
      </c>
      <c r="BK986">
        <f>IF($CH986&gt;=19,INDEX($AQ:$AQ,$CG986+19),"")</f>
      </c>
      <c r="BL986">
        <f>IF($CH986&gt;=20,INDEX($AQ:$AQ,$CG986+20),"")</f>
      </c>
      <c r="BM986">
        <f>IF($CH986&gt;=21,INDEX($AQ:$AQ,$CG986+21),"")</f>
      </c>
      <c r="BN986">
        <f>IF($CH986&gt;=22,INDEX($AQ:$AQ,$CG986+22),"")</f>
      </c>
      <c r="BO986">
        <f>IF($CH986&gt;=23,INDEX($AQ:$AQ,$CG986+23),"")</f>
      </c>
      <c r="BP986">
        <f>IF($CH986&gt;=24,INDEX($AQ:$AQ,$CG986+24),"")</f>
      </c>
      <c r="BQ986">
        <f>IF($CH986&gt;=25,INDEX($AQ:$AQ,$CG986+25),"")</f>
      </c>
      <c r="BR986">
        <f>IF($CH986&gt;=26,INDEX($AQ:$AQ,$CG986+26),"")</f>
      </c>
      <c r="BS986">
        <f>IF($CH986&gt;=27,INDEX($AQ:$AQ,$CG986+27),"")</f>
      </c>
      <c r="BT986">
        <f>IF($CH986&gt;=28,INDEX($AQ:$AQ,$CG986+28),"")</f>
      </c>
      <c r="BU986">
        <f>IF($CH986&gt;=29,INDEX($AQ:$AQ,$CG986+29),"")</f>
      </c>
      <c r="BV986">
        <f>IF($CH986&gt;=30,INDEX($AQ:$AQ,$CG986+30),"")</f>
      </c>
      <c r="BW986">
        <f>IF($CH986&gt;=31,INDEX($AQ:$AQ,$CG986+31),"")</f>
      </c>
      <c r="BX986">
        <f>IF($CH986&gt;=32,INDEX($AQ:$AQ,$CG986+32),"")</f>
      </c>
      <c r="BY986">
        <f>IF($CH986&gt;=33,INDEX($AQ:$AQ,$CG986+33),"")</f>
      </c>
      <c r="BZ986">
        <f>IF($CH986&gt;=34,INDEX($AQ:$AQ,$CG986+34),"")</f>
      </c>
      <c r="CA986">
        <f>IF($CH986&gt;=35,INDEX($AQ:$AQ,$CG986+35),"")</f>
      </c>
      <c r="CB986">
        <f>IF($CH986&gt;=36,INDEX($AQ:$AQ,$CG986+36),"")</f>
      </c>
      <c r="CC986">
        <f>IF($CH986&gt;=37,INDEX($AQ:$AQ,$CG986+37),"")</f>
      </c>
      <c r="CD986">
        <f>IF($CH986&gt;=38,INDEX($AQ:$AQ,$CG986+38),"")</f>
      </c>
      <c r="CE986">
        <f>IF($CH986&gt;=39,INDEX($AQ:$AQ,$CG986+39),"")</f>
      </c>
      <c r="CF986">
        <f>IF($CH986&gt;=40,INDEX($AQ:$AQ,$CG986+40),"")</f>
      </c>
      <c r="CG986">
        <f>IFERROR(MATCH($AP986,$AQ$2:$AQ$134,0)+1,0)</f>
      </c>
      <c r="CH986">
        <f>IFERROR(INDEX($AR$2:$AR$134,MATCH($AP986,$AQ$2:$AQ$134,0)),0)</f>
      </c>
      <c r="CI986">
        <f>IFERROR(LEFT($L986,FIND(" - ",$L986)-1),$L986)</f>
      </c>
      <c r="CL986">
        <f>IF($DG986&gt;=1,INDEX($CJ:$CJ,$DF986+1),"")</f>
      </c>
      <c r="CM986">
        <f>IF($DG986&gt;=2,INDEX($CJ:$CJ,$DF986+2),"")</f>
      </c>
      <c r="CN986">
        <f>IF($DG986&gt;=3,INDEX($CJ:$CJ,$DF986+3),"")</f>
      </c>
      <c r="CO986">
        <f>IF($DG986&gt;=4,INDEX($CJ:$CJ,$DF986+4),"")</f>
      </c>
      <c r="CP986">
        <f>IF($DG986&gt;=5,INDEX($CJ:$CJ,$DF986+5),"")</f>
      </c>
      <c r="CQ986">
        <f>IF($DG986&gt;=6,INDEX($CJ:$CJ,$DF986+6),"")</f>
      </c>
      <c r="CR986">
        <f>IF($DG986&gt;=7,INDEX($CJ:$CJ,$DF986+7),"")</f>
      </c>
      <c r="CS986">
        <f>IF($DG986&gt;=8,INDEX($CJ:$CJ,$DF986+8),"")</f>
      </c>
      <c r="CT986">
        <f>IF($DG986&gt;=9,INDEX($CJ:$CJ,$DF986+9),"")</f>
      </c>
      <c r="CU986">
        <f>IF($DG986&gt;=10,INDEX($CJ:$CJ,$DF986+10),"")</f>
      </c>
      <c r="CV986">
        <f>IF($DG986&gt;=11,INDEX($CJ:$CJ,$DF986+11),"")</f>
      </c>
      <c r="CW986">
        <f>IF($DG986&gt;=12,INDEX($CJ:$CJ,$DF986+12),"")</f>
      </c>
      <c r="CX986">
        <f>IF($DG986&gt;=13,INDEX($CJ:$CJ,$DF986+13),"")</f>
      </c>
      <c r="CY986">
        <f>IF($DG986&gt;=14,INDEX($CJ:$CJ,$DF986+14),"")</f>
      </c>
      <c r="CZ986">
        <f>IF($DG986&gt;=15,INDEX($CJ:$CJ,$DF986+15),"")</f>
      </c>
      <c r="DA986">
        <f>IF($DG986&gt;=16,INDEX($CJ:$CJ,$DF986+16),"")</f>
      </c>
      <c r="DB986">
        <f>IF($DG986&gt;=17,INDEX($CJ:$CJ,$DF986+17),"")</f>
      </c>
      <c r="DC986">
        <f>IF($DG986&gt;=18,INDEX($CJ:$CJ,$DF986+18),"")</f>
      </c>
      <c r="DD986">
        <f>IF($DG986&gt;=19,INDEX($CJ:$CJ,$DF986+19),"")</f>
      </c>
      <c r="DE986">
        <f>IF($DG986&gt;=20,INDEX($CJ:$CJ,$DF986+20),"")</f>
      </c>
      <c r="DF986">
        <f>IFERROR(MATCH($CI986,$CJ$2:$CJ$263,0)+1,0)</f>
      </c>
      <c r="DG986">
        <f>IFERROR(INDEX($CK$2:$CK$263,MATCH($CI986,$CJ$2:$CJ$263,0)),0)</f>
      </c>
      <c r="DH986">
        <f>IFERROR(INDEX($AO:$AO,MATCH($N986,$AN:$AN,0))&amp;"","")</f>
      </c>
      <c r="DL986">
        <f>IF($GO986&gt;=1,INDEX($DI:$DI,$GN986+1),"")</f>
      </c>
      <c r="DM986">
        <f>IF($GO986&gt;=2,INDEX($DI:$DI,$GN986+2),"")</f>
      </c>
      <c r="DN986">
        <f>IF($GO986&gt;=3,INDEX($DI:$DI,$GN986+3),"")</f>
      </c>
      <c r="DO986">
        <f>IF($GO986&gt;=4,INDEX($DI:$DI,$GN986+4),"")</f>
      </c>
      <c r="DP986">
        <f>IF($GO986&gt;=5,INDEX($DI:$DI,$GN986+5),"")</f>
      </c>
      <c r="DQ986">
        <f>IF($GO986&gt;=6,INDEX($DI:$DI,$GN986+6),"")</f>
      </c>
      <c r="DR986">
        <f>IF($GO986&gt;=7,INDEX($DI:$DI,$GN986+7),"")</f>
      </c>
      <c r="DS986">
        <f>IF($GO986&gt;=8,INDEX($DI:$DI,$GN986+8),"")</f>
      </c>
      <c r="DT986">
        <f>IF($GO986&gt;=9,INDEX($DI:$DI,$GN986+9),"")</f>
      </c>
      <c r="DU986">
        <f>IF($GO986&gt;=10,INDEX($DI:$DI,$GN986+10),"")</f>
      </c>
      <c r="DV986">
        <f>IF($GO986&gt;=11,INDEX($DI:$DI,$GN986+11),"")</f>
      </c>
      <c r="DW986">
        <f>IF($GO986&gt;=12,INDEX($DI:$DI,$GN986+12),"")</f>
      </c>
      <c r="DX986">
        <f>IF($GO986&gt;=13,INDEX($DI:$DI,$GN986+13),"")</f>
      </c>
      <c r="DY986">
        <f>IF($GO986&gt;=14,INDEX($DI:$DI,$GN986+14),"")</f>
      </c>
      <c r="DZ986">
        <f>IF($GO986&gt;=15,INDEX($DI:$DI,$GN986+15),"")</f>
      </c>
      <c r="EA986">
        <f>IF($GO986&gt;=16,INDEX($DI:$DI,$GN986+16),"")</f>
      </c>
      <c r="EB986">
        <f>IF($GO986&gt;=17,INDEX($DI:$DI,$GN986+17),"")</f>
      </c>
      <c r="EC986">
        <f>IF($GO986&gt;=18,INDEX($DI:$DI,$GN986+18),"")</f>
      </c>
      <c r="ED986">
        <f>IF($GO986&gt;=19,INDEX($DI:$DI,$GN986+19),"")</f>
      </c>
      <c r="EE986">
        <f>IF($GO986&gt;=20,INDEX($DI:$DI,$GN986+20),"")</f>
      </c>
      <c r="EF986">
        <f>IF($GO986&gt;=21,INDEX($DI:$DI,$GN986+21),"")</f>
      </c>
      <c r="EG986">
        <f>IF($GO986&gt;=22,INDEX($DI:$DI,$GN986+22),"")</f>
      </c>
      <c r="EH986">
        <f>IF($GO986&gt;=23,INDEX($DI:$DI,$GN986+23),"")</f>
      </c>
      <c r="EI986">
        <f>IF($GO986&gt;=24,INDEX($DI:$DI,$GN986+24),"")</f>
      </c>
      <c r="EJ986">
        <f>IF($GO986&gt;=25,INDEX($DI:$DI,$GN986+25),"")</f>
      </c>
      <c r="EK986">
        <f>IF($GO986&gt;=26,INDEX($DI:$DI,$GN986+26),"")</f>
      </c>
      <c r="EL986">
        <f>IF($GO986&gt;=27,INDEX($DI:$DI,$GN986+27),"")</f>
      </c>
      <c r="EM986">
        <f>IF($GO986&gt;=28,INDEX($DI:$DI,$GN986+28),"")</f>
      </c>
      <c r="EN986">
        <f>IF($GO986&gt;=29,INDEX($DI:$DI,$GN986+29),"")</f>
      </c>
      <c r="EO986">
        <f>IF($GO986&gt;=30,INDEX($DI:$DI,$GN986+30),"")</f>
      </c>
      <c r="EP986">
        <f>IF($GO986&gt;=31,INDEX($DI:$DI,$GN986+31),"")</f>
      </c>
      <c r="EQ986">
        <f>IF($GO986&gt;=32,INDEX($DI:$DI,$GN986+32),"")</f>
      </c>
      <c r="ER986">
        <f>IF($GO986&gt;=33,INDEX($DI:$DI,$GN986+33),"")</f>
      </c>
      <c r="ES986">
        <f>IF($GO986&gt;=34,INDEX($DI:$DI,$GN986+34),"")</f>
      </c>
      <c r="ET986">
        <f>IF($GO986&gt;=35,INDEX($DI:$DI,$GN986+35),"")</f>
      </c>
      <c r="EU986">
        <f>IF($GO986&gt;=36,INDEX($DI:$DI,$GN986+36),"")</f>
      </c>
      <c r="EV986">
        <f>IF($GO986&gt;=37,INDEX($DI:$DI,$GN986+37),"")</f>
      </c>
      <c r="EW986">
        <f>IF($GO986&gt;=38,INDEX($DI:$DI,$GN986+38),"")</f>
      </c>
      <c r="EX986">
        <f>IF($GO986&gt;=39,INDEX($DI:$DI,$GN986+39),"")</f>
      </c>
      <c r="EY986">
        <f>IF($GO986&gt;=40,INDEX($DI:$DI,$GN986+40),"")</f>
      </c>
      <c r="EZ986">
        <f>IF($GO986&gt;=1,INDEX($DJ:$DJ,$GN986+1),"")</f>
      </c>
      <c r="FA986">
        <f>IF($GO986&gt;=2,INDEX($DJ:$DJ,$GN986+2),"")</f>
      </c>
      <c r="FB986">
        <f>IF($GO986&gt;=3,INDEX($DJ:$DJ,$GN986+3),"")</f>
      </c>
      <c r="FC986">
        <f>IF($GO986&gt;=4,INDEX($DJ:$DJ,$GN986+4),"")</f>
      </c>
      <c r="FD986">
        <f>IF($GO986&gt;=5,INDEX($DJ:$DJ,$GN986+5),"")</f>
      </c>
      <c r="FE986">
        <f>IF($GO986&gt;=6,INDEX($DJ:$DJ,$GN986+6),"")</f>
      </c>
      <c r="FF986">
        <f>IF($GO986&gt;=7,INDEX($DJ:$DJ,$GN986+7),"")</f>
      </c>
      <c r="FG986">
        <f>IF($GO986&gt;=8,INDEX($DJ:$DJ,$GN986+8),"")</f>
      </c>
      <c r="FH986">
        <f>IF($GO986&gt;=9,INDEX($DJ:$DJ,$GN986+9),"")</f>
      </c>
      <c r="FI986">
        <f>IF($GO986&gt;=10,INDEX($DJ:$DJ,$GN986+10),"")</f>
      </c>
      <c r="FJ986">
        <f>IF($GO986&gt;=11,INDEX($DJ:$DJ,$GN986+11),"")</f>
      </c>
      <c r="FK986">
        <f>IF($GO986&gt;=12,INDEX($DJ:$DJ,$GN986+12),"")</f>
      </c>
      <c r="FL986">
        <f>IF($GO986&gt;=13,INDEX($DJ:$DJ,$GN986+13),"")</f>
      </c>
      <c r="FM986">
        <f>IF($GO986&gt;=14,INDEX($DJ:$DJ,$GN986+14),"")</f>
      </c>
      <c r="FN986">
        <f>IF($GO986&gt;=15,INDEX($DJ:$DJ,$GN986+15),"")</f>
      </c>
      <c r="FO986">
        <f>IF($GO986&gt;=16,INDEX($DJ:$DJ,$GN986+16),"")</f>
      </c>
      <c r="FP986">
        <f>IF($GO986&gt;=17,INDEX($DJ:$DJ,$GN986+17),"")</f>
      </c>
      <c r="FQ986">
        <f>IF($GO986&gt;=18,INDEX($DJ:$DJ,$GN986+18),"")</f>
      </c>
      <c r="FR986">
        <f>IF($GO986&gt;=19,INDEX($DJ:$DJ,$GN986+19),"")</f>
      </c>
      <c r="FS986">
        <f>IF($GO986&gt;=20,INDEX($DJ:$DJ,$GN986+20),"")</f>
      </c>
      <c r="FT986">
        <f>IF($GO986&gt;=21,INDEX($DJ:$DJ,$GN986+21),"")</f>
      </c>
      <c r="FU986">
        <f>IF($GO986&gt;=22,INDEX($DJ:$DJ,$GN986+22),"")</f>
      </c>
      <c r="FV986">
        <f>IF($GO986&gt;=23,INDEX($DJ:$DJ,$GN986+23),"")</f>
      </c>
      <c r="FW986">
        <f>IF($GO986&gt;=24,INDEX($DJ:$DJ,$GN986+24),"")</f>
      </c>
      <c r="FX986">
        <f>IF($GO986&gt;=25,INDEX($DJ:$DJ,$GN986+25),"")</f>
      </c>
      <c r="FY986">
        <f>IF($GO986&gt;=26,INDEX($DJ:$DJ,$GN986+26),"")</f>
      </c>
      <c r="FZ986">
        <f>IF($GO986&gt;=27,INDEX($DJ:$DJ,$GN986+27),"")</f>
      </c>
      <c r="GA986">
        <f>IF($GO986&gt;=28,INDEX($DJ:$DJ,$GN986+28),"")</f>
      </c>
      <c r="GB986">
        <f>IF($GO986&gt;=29,INDEX($DJ:$DJ,$GN986+29),"")</f>
      </c>
      <c r="GC986">
        <f>IF($GO986&gt;=30,INDEX($DJ:$DJ,$GN986+30),"")</f>
      </c>
      <c r="GD986">
        <f>IF($GO986&gt;=31,INDEX($DJ:$DJ,$GN986+31),"")</f>
      </c>
      <c r="GE986">
        <f>IF($GO986&gt;=32,INDEX($DJ:$DJ,$GN986+32),"")</f>
      </c>
      <c r="GF986">
        <f>IF($GO986&gt;=33,INDEX($DJ:$DJ,$GN986+33),"")</f>
      </c>
      <c r="GG986">
        <f>IF($GO986&gt;=34,INDEX($DJ:$DJ,$GN986+34),"")</f>
      </c>
      <c r="GH986">
        <f>IF($GO986&gt;=35,INDEX($DJ:$DJ,$GN986+35),"")</f>
      </c>
      <c r="GI986">
        <f>IF($GO986&gt;=36,INDEX($DJ:$DJ,$GN986+36),"")</f>
      </c>
      <c r="GJ986">
        <f>IF($GO986&gt;=37,INDEX($DJ:$DJ,$GN986+37),"")</f>
      </c>
      <c r="GK986">
        <f>IF($GO986&gt;=38,INDEX($DJ:$DJ,$GN986+38),"")</f>
      </c>
      <c r="GL986">
        <f>IF($GO986&gt;=39,INDEX($DJ:$DJ,$GN986+39),"")</f>
      </c>
      <c r="GM986">
        <f>IF($GO986&gt;=40,INDEX($DJ:$DJ,$GN986+40),"")</f>
      </c>
      <c r="GN986">
        <f>IFERROR(MATCH($DH986,$DI$2:$DI$148,0)+1,0)</f>
      </c>
      <c r="GO986">
        <f>IFERROR(INDEX($DK$2:$DK$148,MATCH($DH986,$DI$2:$DI$148,0)),0)</f>
      </c>
      <c r="GP986">
        <f>IFERROR(MATCH($Y986,$DL$986:$EY$986,0),0)</f>
      </c>
      <c r="GQ986">
        <f>IF($GP986&gt;0,INDEX($EZ$986:$GM$986,$GP986),"")</f>
      </c>
      <c r="GT986">
        <f>IF($JC986&gt;=1,INDEX($GR:$GR,$JB986+1),"")</f>
      </c>
      <c r="GU986">
        <f>IF($JC986&gt;=2,INDEX($GR:$GR,$JB986+2),"")</f>
      </c>
      <c r="GV986">
        <f>IF($JC986&gt;=3,INDEX($GR:$GR,$JB986+3),"")</f>
      </c>
      <c r="GW986">
        <f>IF($JC986&gt;=4,INDEX($GR:$GR,$JB986+4),"")</f>
      </c>
      <c r="GX986">
        <f>IF($JC986&gt;=5,INDEX($GR:$GR,$JB986+5),"")</f>
      </c>
      <c r="GY986">
        <f>IF($JC986&gt;=6,INDEX($GR:$GR,$JB986+6),"")</f>
      </c>
      <c r="GZ986">
        <f>IF($JC986&gt;=7,INDEX($GR:$GR,$JB986+7),"")</f>
      </c>
      <c r="HA986">
        <f>IF($JC986&gt;=8,INDEX($GR:$GR,$JB986+8),"")</f>
      </c>
      <c r="HB986">
        <f>IF($JC986&gt;=9,INDEX($GR:$GR,$JB986+9),"")</f>
      </c>
      <c r="HC986">
        <f>IF($JC986&gt;=10,INDEX($GR:$GR,$JB986+10),"")</f>
      </c>
      <c r="HD986">
        <f>IF($JC986&gt;=11,INDEX($GR:$GR,$JB986+11),"")</f>
      </c>
      <c r="HE986">
        <f>IF($JC986&gt;=12,INDEX($GR:$GR,$JB986+12),"")</f>
      </c>
      <c r="HF986">
        <f>IF($JC986&gt;=13,INDEX($GR:$GR,$JB986+13),"")</f>
      </c>
      <c r="HG986">
        <f>IF($JC986&gt;=14,INDEX($GR:$GR,$JB986+14),"")</f>
      </c>
      <c r="HH986">
        <f>IF($JC986&gt;=15,INDEX($GR:$GR,$JB986+15),"")</f>
      </c>
      <c r="HI986">
        <f>IF($JC986&gt;=16,INDEX($GR:$GR,$JB986+16),"")</f>
      </c>
      <c r="HJ986">
        <f>IF($JC986&gt;=17,INDEX($GR:$GR,$JB986+17),"")</f>
      </c>
      <c r="HK986">
        <f>IF($JC986&gt;=18,INDEX($GR:$GR,$JB986+18),"")</f>
      </c>
      <c r="HL986">
        <f>IF($JC986&gt;=19,INDEX($GR:$GR,$JB986+19),"")</f>
      </c>
      <c r="HM986">
        <f>IF($JC986&gt;=20,INDEX($GR:$GR,$JB986+20),"")</f>
      </c>
      <c r="HN986">
        <f>IF($JC986&gt;=21,INDEX($GR:$GR,$JB986+21),"")</f>
      </c>
      <c r="HO986">
        <f>IF($JC986&gt;=22,INDEX($GR:$GR,$JB986+22),"")</f>
      </c>
      <c r="HP986">
        <f>IF($JC986&gt;=23,INDEX($GR:$GR,$JB986+23),"")</f>
      </c>
      <c r="HQ986">
        <f>IF($JC986&gt;=24,INDEX($GR:$GR,$JB986+24),"")</f>
      </c>
      <c r="HR986">
        <f>IF($JC986&gt;=25,INDEX($GR:$GR,$JB986+25),"")</f>
      </c>
      <c r="HS986">
        <f>IF($JC986&gt;=26,INDEX($GR:$GR,$JB986+26),"")</f>
      </c>
      <c r="HT986">
        <f>IF($JC986&gt;=27,INDEX($GR:$GR,$JB986+27),"")</f>
      </c>
      <c r="HU986">
        <f>IF($JC986&gt;=28,INDEX($GR:$GR,$JB986+28),"")</f>
      </c>
      <c r="HV986">
        <f>IF($JC986&gt;=29,INDEX($GR:$GR,$JB986+29),"")</f>
      </c>
      <c r="HW986">
        <f>IF($JC986&gt;=30,INDEX($GR:$GR,$JB986+30),"")</f>
      </c>
      <c r="HX986">
        <f>IF($JC986&gt;=31,INDEX($GR:$GR,$JB986+31),"")</f>
      </c>
      <c r="HY986">
        <f>IF($JC986&gt;=32,INDEX($GR:$GR,$JB986+32),"")</f>
      </c>
      <c r="HZ986">
        <f>IF($JC986&gt;=33,INDEX($GR:$GR,$JB986+33),"")</f>
      </c>
      <c r="IA986">
        <f>IF($JC986&gt;=34,INDEX($GR:$GR,$JB986+34),"")</f>
      </c>
      <c r="IB986">
        <f>IF($JC986&gt;=35,INDEX($GR:$GR,$JB986+35),"")</f>
      </c>
      <c r="IC986">
        <f>IF($JC986&gt;=36,INDEX($GR:$GR,$JB986+36),"")</f>
      </c>
      <c r="ID986">
        <f>IF($JC986&gt;=37,INDEX($GR:$GR,$JB986+37),"")</f>
      </c>
      <c r="IE986">
        <f>IF($JC986&gt;=38,INDEX($GR:$GR,$JB986+38),"")</f>
      </c>
      <c r="IF986">
        <f>IF($JC986&gt;=39,INDEX($GR:$GR,$JB986+39),"")</f>
      </c>
      <c r="IG986">
        <f>IF($JC986&gt;=40,INDEX($GR:$GR,$JB986+40),"")</f>
      </c>
      <c r="IH986">
        <f>IF($JC986&gt;=41,INDEX($GR:$GR,$JB986+41),"")</f>
      </c>
      <c r="II986">
        <f>IF($JC986&gt;=42,INDEX($GR:$GR,$JB986+42),"")</f>
      </c>
      <c r="IJ986">
        <f>IF($JC986&gt;=43,INDEX($GR:$GR,$JB986+43),"")</f>
      </c>
      <c r="IK986">
        <f>IF($JC986&gt;=44,INDEX($GR:$GR,$JB986+44),"")</f>
      </c>
      <c r="IL986">
        <f>IF($JC986&gt;=45,INDEX($GR:$GR,$JB986+45),"")</f>
      </c>
      <c r="IM986">
        <f>IF($JC986&gt;=46,INDEX($GR:$GR,$JB986+46),"")</f>
      </c>
      <c r="IN986">
        <f>IF($JC986&gt;=47,INDEX($GR:$GR,$JB986+47),"")</f>
      </c>
      <c r="IO986">
        <f>IF($JC986&gt;=48,INDEX($GR:$GR,$JB986+48),"")</f>
      </c>
      <c r="IP986">
        <f>IF($JC986&gt;=49,INDEX($GR:$GR,$JB986+49),"")</f>
      </c>
      <c r="IQ986">
        <f>IF($JC986&gt;=50,INDEX($GR:$GR,$JB986+50),"")</f>
      </c>
      <c r="IR986">
        <f>IF($JC986&gt;=51,INDEX($GR:$GR,$JB986+51),"")</f>
      </c>
      <c r="IS986">
        <f>IF($JC986&gt;=52,INDEX($GR:$GR,$JB986+52),"")</f>
      </c>
      <c r="IT986">
        <f>IF($JC986&gt;=53,INDEX($GR:$GR,$JB986+53),"")</f>
      </c>
      <c r="IU986">
        <f>IF($JC986&gt;=54,INDEX($GR:$GR,$JB986+54),"")</f>
      </c>
      <c r="IV986">
        <f>IF($JC986&gt;=55,INDEX($GR:$GR,$JB986+55),"")</f>
      </c>
      <c r="IW986">
        <f>IF($JC986&gt;=56,INDEX($GR:$GR,$JB986+56),"")</f>
      </c>
      <c r="IX986">
        <f>IF($JC986&gt;=57,INDEX($GR:$GR,$JB986+57),"")</f>
      </c>
      <c r="IY986">
        <f>IF($JC986&gt;=58,INDEX($GR:$GR,$JB986+58),"")</f>
      </c>
      <c r="IZ986">
        <f>IF($JC986&gt;=59,INDEX($GR:$GR,$JB986+59),"")</f>
      </c>
      <c r="JA986">
        <f>IF($JC986&gt;=60,INDEX($GR:$GR,$JB986+60),"")</f>
      </c>
      <c r="JB986">
        <f>IFERROR(MATCH($GQ986,$GR$2:$GR$324,0)+1,0)</f>
      </c>
      <c r="JC986">
        <f>IFERROR(INDEX($GS$2:$GS$324,MATCH($GQ986,$GR$2:$GR$324,0)),0)</f>
      </c>
      <c r="JD986" t="s">
        <v>40</v>
      </c>
      <c r="JE986" t="s">
        <v>40</v>
      </c>
    </row>
    <row r="987" spans="1:265" x14ac:dyDescent="0.25">
      <c r="Q987">
        <f>IF(OR($T987="",$P987=""),"",IFERROR($T987/$P987,0))</f>
      </c>
      <c r="R987">
        <f>IF($T987="","",
SUM($S987,$U987,$Z987,$V987,$X987)*
(1-IF($AA987="",0,VALUE($AA987)/100)))</f>
      </c>
      <c r="S987">
        <f>IF($T987="","",$T987)</f>
      </c>
      <c r="U987">
        <f>IF($T987="","",
IF($N987="","",
IF(ISNUMBER(SEARCH("exempt",LOWER($N987))),0,
$T987*(VALUE(SUBSTITUTE($N987,"%",""))/100))))</f>
      </c>
      <c r="AB987">
        <f>IFERROR(IF(FIND(" - ",$K987)&gt;0,MID($K987,FIND(" - ",$K987)+3,LEN($K987)),""),"")</f>
      </c>
      <c r="AK987" t="s">
        <v>1574</v>
      </c>
      <c r="AP987">
        <f>IFERROR(LEFT($K987,FIND(" - ",$K987)-1),$K987)</f>
      </c>
      <c r="AS987">
        <f>IF($CH987&gt;=1,INDEX($AQ:$AQ,$CG987+1),"")</f>
      </c>
      <c r="AT987">
        <f>IF($CH987&gt;=2,INDEX($AQ:$AQ,$CG987+2),"")</f>
      </c>
      <c r="AU987">
        <f>IF($CH987&gt;=3,INDEX($AQ:$AQ,$CG987+3),"")</f>
      </c>
      <c r="AV987">
        <f>IF($CH987&gt;=4,INDEX($AQ:$AQ,$CG987+4),"")</f>
      </c>
      <c r="AW987">
        <f>IF($CH987&gt;=5,INDEX($AQ:$AQ,$CG987+5),"")</f>
      </c>
      <c r="AX987">
        <f>IF($CH987&gt;=6,INDEX($AQ:$AQ,$CG987+6),"")</f>
      </c>
      <c r="AY987">
        <f>IF($CH987&gt;=7,INDEX($AQ:$AQ,$CG987+7),"")</f>
      </c>
      <c r="AZ987">
        <f>IF($CH987&gt;=8,INDEX($AQ:$AQ,$CG987+8),"")</f>
      </c>
      <c r="BA987">
        <f>IF($CH987&gt;=9,INDEX($AQ:$AQ,$CG987+9),"")</f>
      </c>
      <c r="BB987">
        <f>IF($CH987&gt;=10,INDEX($AQ:$AQ,$CG987+10),"")</f>
      </c>
      <c r="BC987">
        <f>IF($CH987&gt;=11,INDEX($AQ:$AQ,$CG987+11),"")</f>
      </c>
      <c r="BD987">
        <f>IF($CH987&gt;=12,INDEX($AQ:$AQ,$CG987+12),"")</f>
      </c>
      <c r="BE987">
        <f>IF($CH987&gt;=13,INDEX($AQ:$AQ,$CG987+13),"")</f>
      </c>
      <c r="BF987">
        <f>IF($CH987&gt;=14,INDEX($AQ:$AQ,$CG987+14),"")</f>
      </c>
      <c r="BG987">
        <f>IF($CH987&gt;=15,INDEX($AQ:$AQ,$CG987+15),"")</f>
      </c>
      <c r="BH987">
        <f>IF($CH987&gt;=16,INDEX($AQ:$AQ,$CG987+16),"")</f>
      </c>
      <c r="BI987">
        <f>IF($CH987&gt;=17,INDEX($AQ:$AQ,$CG987+17),"")</f>
      </c>
      <c r="BJ987">
        <f>IF($CH987&gt;=18,INDEX($AQ:$AQ,$CG987+18),"")</f>
      </c>
      <c r="BK987">
        <f>IF($CH987&gt;=19,INDEX($AQ:$AQ,$CG987+19),"")</f>
      </c>
      <c r="BL987">
        <f>IF($CH987&gt;=20,INDEX($AQ:$AQ,$CG987+20),"")</f>
      </c>
      <c r="BM987">
        <f>IF($CH987&gt;=21,INDEX($AQ:$AQ,$CG987+21),"")</f>
      </c>
      <c r="BN987">
        <f>IF($CH987&gt;=22,INDEX($AQ:$AQ,$CG987+22),"")</f>
      </c>
      <c r="BO987">
        <f>IF($CH987&gt;=23,INDEX($AQ:$AQ,$CG987+23),"")</f>
      </c>
      <c r="BP987">
        <f>IF($CH987&gt;=24,INDEX($AQ:$AQ,$CG987+24),"")</f>
      </c>
      <c r="BQ987">
        <f>IF($CH987&gt;=25,INDEX($AQ:$AQ,$CG987+25),"")</f>
      </c>
      <c r="BR987">
        <f>IF($CH987&gt;=26,INDEX($AQ:$AQ,$CG987+26),"")</f>
      </c>
      <c r="BS987">
        <f>IF($CH987&gt;=27,INDEX($AQ:$AQ,$CG987+27),"")</f>
      </c>
      <c r="BT987">
        <f>IF($CH987&gt;=28,INDEX($AQ:$AQ,$CG987+28),"")</f>
      </c>
      <c r="BU987">
        <f>IF($CH987&gt;=29,INDEX($AQ:$AQ,$CG987+29),"")</f>
      </c>
      <c r="BV987">
        <f>IF($CH987&gt;=30,INDEX($AQ:$AQ,$CG987+30),"")</f>
      </c>
      <c r="BW987">
        <f>IF($CH987&gt;=31,INDEX($AQ:$AQ,$CG987+31),"")</f>
      </c>
      <c r="BX987">
        <f>IF($CH987&gt;=32,INDEX($AQ:$AQ,$CG987+32),"")</f>
      </c>
      <c r="BY987">
        <f>IF($CH987&gt;=33,INDEX($AQ:$AQ,$CG987+33),"")</f>
      </c>
      <c r="BZ987">
        <f>IF($CH987&gt;=34,INDEX($AQ:$AQ,$CG987+34),"")</f>
      </c>
      <c r="CA987">
        <f>IF($CH987&gt;=35,INDEX($AQ:$AQ,$CG987+35),"")</f>
      </c>
      <c r="CB987">
        <f>IF($CH987&gt;=36,INDEX($AQ:$AQ,$CG987+36),"")</f>
      </c>
      <c r="CC987">
        <f>IF($CH987&gt;=37,INDEX($AQ:$AQ,$CG987+37),"")</f>
      </c>
      <c r="CD987">
        <f>IF($CH987&gt;=38,INDEX($AQ:$AQ,$CG987+38),"")</f>
      </c>
      <c r="CE987">
        <f>IF($CH987&gt;=39,INDEX($AQ:$AQ,$CG987+39),"")</f>
      </c>
      <c r="CF987">
        <f>IF($CH987&gt;=40,INDEX($AQ:$AQ,$CG987+40),"")</f>
      </c>
      <c r="CG987">
        <f>IFERROR(MATCH($AP987,$AQ$2:$AQ$134,0)+1,0)</f>
      </c>
      <c r="CH987">
        <f>IFERROR(INDEX($AR$2:$AR$134,MATCH($AP987,$AQ$2:$AQ$134,0)),0)</f>
      </c>
      <c r="CI987">
        <f>IFERROR(LEFT($L987,FIND(" - ",$L987)-1),$L987)</f>
      </c>
      <c r="CL987">
        <f>IF($DG987&gt;=1,INDEX($CJ:$CJ,$DF987+1),"")</f>
      </c>
      <c r="CM987">
        <f>IF($DG987&gt;=2,INDEX($CJ:$CJ,$DF987+2),"")</f>
      </c>
      <c r="CN987">
        <f>IF($DG987&gt;=3,INDEX($CJ:$CJ,$DF987+3),"")</f>
      </c>
      <c r="CO987">
        <f>IF($DG987&gt;=4,INDEX($CJ:$CJ,$DF987+4),"")</f>
      </c>
      <c r="CP987">
        <f>IF($DG987&gt;=5,INDEX($CJ:$CJ,$DF987+5),"")</f>
      </c>
      <c r="CQ987">
        <f>IF($DG987&gt;=6,INDEX($CJ:$CJ,$DF987+6),"")</f>
      </c>
      <c r="CR987">
        <f>IF($DG987&gt;=7,INDEX($CJ:$CJ,$DF987+7),"")</f>
      </c>
      <c r="CS987">
        <f>IF($DG987&gt;=8,INDEX($CJ:$CJ,$DF987+8),"")</f>
      </c>
      <c r="CT987">
        <f>IF($DG987&gt;=9,INDEX($CJ:$CJ,$DF987+9),"")</f>
      </c>
      <c r="CU987">
        <f>IF($DG987&gt;=10,INDEX($CJ:$CJ,$DF987+10),"")</f>
      </c>
      <c r="CV987">
        <f>IF($DG987&gt;=11,INDEX($CJ:$CJ,$DF987+11),"")</f>
      </c>
      <c r="CW987">
        <f>IF($DG987&gt;=12,INDEX($CJ:$CJ,$DF987+12),"")</f>
      </c>
      <c r="CX987">
        <f>IF($DG987&gt;=13,INDEX($CJ:$CJ,$DF987+13),"")</f>
      </c>
      <c r="CY987">
        <f>IF($DG987&gt;=14,INDEX($CJ:$CJ,$DF987+14),"")</f>
      </c>
      <c r="CZ987">
        <f>IF($DG987&gt;=15,INDEX($CJ:$CJ,$DF987+15),"")</f>
      </c>
      <c r="DA987">
        <f>IF($DG987&gt;=16,INDEX($CJ:$CJ,$DF987+16),"")</f>
      </c>
      <c r="DB987">
        <f>IF($DG987&gt;=17,INDEX($CJ:$CJ,$DF987+17),"")</f>
      </c>
      <c r="DC987">
        <f>IF($DG987&gt;=18,INDEX($CJ:$CJ,$DF987+18),"")</f>
      </c>
      <c r="DD987">
        <f>IF($DG987&gt;=19,INDEX($CJ:$CJ,$DF987+19),"")</f>
      </c>
      <c r="DE987">
        <f>IF($DG987&gt;=20,INDEX($CJ:$CJ,$DF987+20),"")</f>
      </c>
      <c r="DF987">
        <f>IFERROR(MATCH($CI987,$CJ$2:$CJ$263,0)+1,0)</f>
      </c>
      <c r="DG987">
        <f>IFERROR(INDEX($CK$2:$CK$263,MATCH($CI987,$CJ$2:$CJ$263,0)),0)</f>
      </c>
      <c r="DH987">
        <f>IFERROR(INDEX($AO:$AO,MATCH($N987,$AN:$AN,0))&amp;"","")</f>
      </c>
      <c r="DL987">
        <f>IF($GO987&gt;=1,INDEX($DI:$DI,$GN987+1),"")</f>
      </c>
      <c r="DM987">
        <f>IF($GO987&gt;=2,INDEX($DI:$DI,$GN987+2),"")</f>
      </c>
      <c r="DN987">
        <f>IF($GO987&gt;=3,INDEX($DI:$DI,$GN987+3),"")</f>
      </c>
      <c r="DO987">
        <f>IF($GO987&gt;=4,INDEX($DI:$DI,$GN987+4),"")</f>
      </c>
      <c r="DP987">
        <f>IF($GO987&gt;=5,INDEX($DI:$DI,$GN987+5),"")</f>
      </c>
      <c r="DQ987">
        <f>IF($GO987&gt;=6,INDEX($DI:$DI,$GN987+6),"")</f>
      </c>
      <c r="DR987">
        <f>IF($GO987&gt;=7,INDEX($DI:$DI,$GN987+7),"")</f>
      </c>
      <c r="DS987">
        <f>IF($GO987&gt;=8,INDEX($DI:$DI,$GN987+8),"")</f>
      </c>
      <c r="DT987">
        <f>IF($GO987&gt;=9,INDEX($DI:$DI,$GN987+9),"")</f>
      </c>
      <c r="DU987">
        <f>IF($GO987&gt;=10,INDEX($DI:$DI,$GN987+10),"")</f>
      </c>
      <c r="DV987">
        <f>IF($GO987&gt;=11,INDEX($DI:$DI,$GN987+11),"")</f>
      </c>
      <c r="DW987">
        <f>IF($GO987&gt;=12,INDEX($DI:$DI,$GN987+12),"")</f>
      </c>
      <c r="DX987">
        <f>IF($GO987&gt;=13,INDEX($DI:$DI,$GN987+13),"")</f>
      </c>
      <c r="DY987">
        <f>IF($GO987&gt;=14,INDEX($DI:$DI,$GN987+14),"")</f>
      </c>
      <c r="DZ987">
        <f>IF($GO987&gt;=15,INDEX($DI:$DI,$GN987+15),"")</f>
      </c>
      <c r="EA987">
        <f>IF($GO987&gt;=16,INDEX($DI:$DI,$GN987+16),"")</f>
      </c>
      <c r="EB987">
        <f>IF($GO987&gt;=17,INDEX($DI:$DI,$GN987+17),"")</f>
      </c>
      <c r="EC987">
        <f>IF($GO987&gt;=18,INDEX($DI:$DI,$GN987+18),"")</f>
      </c>
      <c r="ED987">
        <f>IF($GO987&gt;=19,INDEX($DI:$DI,$GN987+19),"")</f>
      </c>
      <c r="EE987">
        <f>IF($GO987&gt;=20,INDEX($DI:$DI,$GN987+20),"")</f>
      </c>
      <c r="EF987">
        <f>IF($GO987&gt;=21,INDEX($DI:$DI,$GN987+21),"")</f>
      </c>
      <c r="EG987">
        <f>IF($GO987&gt;=22,INDEX($DI:$DI,$GN987+22),"")</f>
      </c>
      <c r="EH987">
        <f>IF($GO987&gt;=23,INDEX($DI:$DI,$GN987+23),"")</f>
      </c>
      <c r="EI987">
        <f>IF($GO987&gt;=24,INDEX($DI:$DI,$GN987+24),"")</f>
      </c>
      <c r="EJ987">
        <f>IF($GO987&gt;=25,INDEX($DI:$DI,$GN987+25),"")</f>
      </c>
      <c r="EK987">
        <f>IF($GO987&gt;=26,INDEX($DI:$DI,$GN987+26),"")</f>
      </c>
      <c r="EL987">
        <f>IF($GO987&gt;=27,INDEX($DI:$DI,$GN987+27),"")</f>
      </c>
      <c r="EM987">
        <f>IF($GO987&gt;=28,INDEX($DI:$DI,$GN987+28),"")</f>
      </c>
      <c r="EN987">
        <f>IF($GO987&gt;=29,INDEX($DI:$DI,$GN987+29),"")</f>
      </c>
      <c r="EO987">
        <f>IF($GO987&gt;=30,INDEX($DI:$DI,$GN987+30),"")</f>
      </c>
      <c r="EP987">
        <f>IF($GO987&gt;=31,INDEX($DI:$DI,$GN987+31),"")</f>
      </c>
      <c r="EQ987">
        <f>IF($GO987&gt;=32,INDEX($DI:$DI,$GN987+32),"")</f>
      </c>
      <c r="ER987">
        <f>IF($GO987&gt;=33,INDEX($DI:$DI,$GN987+33),"")</f>
      </c>
      <c r="ES987">
        <f>IF($GO987&gt;=34,INDEX($DI:$DI,$GN987+34),"")</f>
      </c>
      <c r="ET987">
        <f>IF($GO987&gt;=35,INDEX($DI:$DI,$GN987+35),"")</f>
      </c>
      <c r="EU987">
        <f>IF($GO987&gt;=36,INDEX($DI:$DI,$GN987+36),"")</f>
      </c>
      <c r="EV987">
        <f>IF($GO987&gt;=37,INDEX($DI:$DI,$GN987+37),"")</f>
      </c>
      <c r="EW987">
        <f>IF($GO987&gt;=38,INDEX($DI:$DI,$GN987+38),"")</f>
      </c>
      <c r="EX987">
        <f>IF($GO987&gt;=39,INDEX($DI:$DI,$GN987+39),"")</f>
      </c>
      <c r="EY987">
        <f>IF($GO987&gt;=40,INDEX($DI:$DI,$GN987+40),"")</f>
      </c>
      <c r="EZ987">
        <f>IF($GO987&gt;=1,INDEX($DJ:$DJ,$GN987+1),"")</f>
      </c>
      <c r="FA987">
        <f>IF($GO987&gt;=2,INDEX($DJ:$DJ,$GN987+2),"")</f>
      </c>
      <c r="FB987">
        <f>IF($GO987&gt;=3,INDEX($DJ:$DJ,$GN987+3),"")</f>
      </c>
      <c r="FC987">
        <f>IF($GO987&gt;=4,INDEX($DJ:$DJ,$GN987+4),"")</f>
      </c>
      <c r="FD987">
        <f>IF($GO987&gt;=5,INDEX($DJ:$DJ,$GN987+5),"")</f>
      </c>
      <c r="FE987">
        <f>IF($GO987&gt;=6,INDEX($DJ:$DJ,$GN987+6),"")</f>
      </c>
      <c r="FF987">
        <f>IF($GO987&gt;=7,INDEX($DJ:$DJ,$GN987+7),"")</f>
      </c>
      <c r="FG987">
        <f>IF($GO987&gt;=8,INDEX($DJ:$DJ,$GN987+8),"")</f>
      </c>
      <c r="FH987">
        <f>IF($GO987&gt;=9,INDEX($DJ:$DJ,$GN987+9),"")</f>
      </c>
      <c r="FI987">
        <f>IF($GO987&gt;=10,INDEX($DJ:$DJ,$GN987+10),"")</f>
      </c>
      <c r="FJ987">
        <f>IF($GO987&gt;=11,INDEX($DJ:$DJ,$GN987+11),"")</f>
      </c>
      <c r="FK987">
        <f>IF($GO987&gt;=12,INDEX($DJ:$DJ,$GN987+12),"")</f>
      </c>
      <c r="FL987">
        <f>IF($GO987&gt;=13,INDEX($DJ:$DJ,$GN987+13),"")</f>
      </c>
      <c r="FM987">
        <f>IF($GO987&gt;=14,INDEX($DJ:$DJ,$GN987+14),"")</f>
      </c>
      <c r="FN987">
        <f>IF($GO987&gt;=15,INDEX($DJ:$DJ,$GN987+15),"")</f>
      </c>
      <c r="FO987">
        <f>IF($GO987&gt;=16,INDEX($DJ:$DJ,$GN987+16),"")</f>
      </c>
      <c r="FP987">
        <f>IF($GO987&gt;=17,INDEX($DJ:$DJ,$GN987+17),"")</f>
      </c>
      <c r="FQ987">
        <f>IF($GO987&gt;=18,INDEX($DJ:$DJ,$GN987+18),"")</f>
      </c>
      <c r="FR987">
        <f>IF($GO987&gt;=19,INDEX($DJ:$DJ,$GN987+19),"")</f>
      </c>
      <c r="FS987">
        <f>IF($GO987&gt;=20,INDEX($DJ:$DJ,$GN987+20),"")</f>
      </c>
      <c r="FT987">
        <f>IF($GO987&gt;=21,INDEX($DJ:$DJ,$GN987+21),"")</f>
      </c>
      <c r="FU987">
        <f>IF($GO987&gt;=22,INDEX($DJ:$DJ,$GN987+22),"")</f>
      </c>
      <c r="FV987">
        <f>IF($GO987&gt;=23,INDEX($DJ:$DJ,$GN987+23),"")</f>
      </c>
      <c r="FW987">
        <f>IF($GO987&gt;=24,INDEX($DJ:$DJ,$GN987+24),"")</f>
      </c>
      <c r="FX987">
        <f>IF($GO987&gt;=25,INDEX($DJ:$DJ,$GN987+25),"")</f>
      </c>
      <c r="FY987">
        <f>IF($GO987&gt;=26,INDEX($DJ:$DJ,$GN987+26),"")</f>
      </c>
      <c r="FZ987">
        <f>IF($GO987&gt;=27,INDEX($DJ:$DJ,$GN987+27),"")</f>
      </c>
      <c r="GA987">
        <f>IF($GO987&gt;=28,INDEX($DJ:$DJ,$GN987+28),"")</f>
      </c>
      <c r="GB987">
        <f>IF($GO987&gt;=29,INDEX($DJ:$DJ,$GN987+29),"")</f>
      </c>
      <c r="GC987">
        <f>IF($GO987&gt;=30,INDEX($DJ:$DJ,$GN987+30),"")</f>
      </c>
      <c r="GD987">
        <f>IF($GO987&gt;=31,INDEX($DJ:$DJ,$GN987+31),"")</f>
      </c>
      <c r="GE987">
        <f>IF($GO987&gt;=32,INDEX($DJ:$DJ,$GN987+32),"")</f>
      </c>
      <c r="GF987">
        <f>IF($GO987&gt;=33,INDEX($DJ:$DJ,$GN987+33),"")</f>
      </c>
      <c r="GG987">
        <f>IF($GO987&gt;=34,INDEX($DJ:$DJ,$GN987+34),"")</f>
      </c>
      <c r="GH987">
        <f>IF($GO987&gt;=35,INDEX($DJ:$DJ,$GN987+35),"")</f>
      </c>
      <c r="GI987">
        <f>IF($GO987&gt;=36,INDEX($DJ:$DJ,$GN987+36),"")</f>
      </c>
      <c r="GJ987">
        <f>IF($GO987&gt;=37,INDEX($DJ:$DJ,$GN987+37),"")</f>
      </c>
      <c r="GK987">
        <f>IF($GO987&gt;=38,INDEX($DJ:$DJ,$GN987+38),"")</f>
      </c>
      <c r="GL987">
        <f>IF($GO987&gt;=39,INDEX($DJ:$DJ,$GN987+39),"")</f>
      </c>
      <c r="GM987">
        <f>IF($GO987&gt;=40,INDEX($DJ:$DJ,$GN987+40),"")</f>
      </c>
      <c r="GN987">
        <f>IFERROR(MATCH($DH987,$DI$2:$DI$148,0)+1,0)</f>
      </c>
      <c r="GO987">
        <f>IFERROR(INDEX($DK$2:$DK$148,MATCH($DH987,$DI$2:$DI$148,0)),0)</f>
      </c>
      <c r="GP987">
        <f>IFERROR(MATCH($Y987,$DL$987:$EY$987,0),0)</f>
      </c>
      <c r="GQ987">
        <f>IF($GP987&gt;0,INDEX($EZ$987:$GM$987,$GP987),"")</f>
      </c>
      <c r="GT987">
        <f>IF($JC987&gt;=1,INDEX($GR:$GR,$JB987+1),"")</f>
      </c>
      <c r="GU987">
        <f>IF($JC987&gt;=2,INDEX($GR:$GR,$JB987+2),"")</f>
      </c>
      <c r="GV987">
        <f>IF($JC987&gt;=3,INDEX($GR:$GR,$JB987+3),"")</f>
      </c>
      <c r="GW987">
        <f>IF($JC987&gt;=4,INDEX($GR:$GR,$JB987+4),"")</f>
      </c>
      <c r="GX987">
        <f>IF($JC987&gt;=5,INDEX($GR:$GR,$JB987+5),"")</f>
      </c>
      <c r="GY987">
        <f>IF($JC987&gt;=6,INDEX($GR:$GR,$JB987+6),"")</f>
      </c>
      <c r="GZ987">
        <f>IF($JC987&gt;=7,INDEX($GR:$GR,$JB987+7),"")</f>
      </c>
      <c r="HA987">
        <f>IF($JC987&gt;=8,INDEX($GR:$GR,$JB987+8),"")</f>
      </c>
      <c r="HB987">
        <f>IF($JC987&gt;=9,INDEX($GR:$GR,$JB987+9),"")</f>
      </c>
      <c r="HC987">
        <f>IF($JC987&gt;=10,INDEX($GR:$GR,$JB987+10),"")</f>
      </c>
      <c r="HD987">
        <f>IF($JC987&gt;=11,INDEX($GR:$GR,$JB987+11),"")</f>
      </c>
      <c r="HE987">
        <f>IF($JC987&gt;=12,INDEX($GR:$GR,$JB987+12),"")</f>
      </c>
      <c r="HF987">
        <f>IF($JC987&gt;=13,INDEX($GR:$GR,$JB987+13),"")</f>
      </c>
      <c r="HG987">
        <f>IF($JC987&gt;=14,INDEX($GR:$GR,$JB987+14),"")</f>
      </c>
      <c r="HH987">
        <f>IF($JC987&gt;=15,INDEX($GR:$GR,$JB987+15),"")</f>
      </c>
      <c r="HI987">
        <f>IF($JC987&gt;=16,INDEX($GR:$GR,$JB987+16),"")</f>
      </c>
      <c r="HJ987">
        <f>IF($JC987&gt;=17,INDEX($GR:$GR,$JB987+17),"")</f>
      </c>
      <c r="HK987">
        <f>IF($JC987&gt;=18,INDEX($GR:$GR,$JB987+18),"")</f>
      </c>
      <c r="HL987">
        <f>IF($JC987&gt;=19,INDEX($GR:$GR,$JB987+19),"")</f>
      </c>
      <c r="HM987">
        <f>IF($JC987&gt;=20,INDEX($GR:$GR,$JB987+20),"")</f>
      </c>
      <c r="HN987">
        <f>IF($JC987&gt;=21,INDEX($GR:$GR,$JB987+21),"")</f>
      </c>
      <c r="HO987">
        <f>IF($JC987&gt;=22,INDEX($GR:$GR,$JB987+22),"")</f>
      </c>
      <c r="HP987">
        <f>IF($JC987&gt;=23,INDEX($GR:$GR,$JB987+23),"")</f>
      </c>
      <c r="HQ987">
        <f>IF($JC987&gt;=24,INDEX($GR:$GR,$JB987+24),"")</f>
      </c>
      <c r="HR987">
        <f>IF($JC987&gt;=25,INDEX($GR:$GR,$JB987+25),"")</f>
      </c>
      <c r="HS987">
        <f>IF($JC987&gt;=26,INDEX($GR:$GR,$JB987+26),"")</f>
      </c>
      <c r="HT987">
        <f>IF($JC987&gt;=27,INDEX($GR:$GR,$JB987+27),"")</f>
      </c>
      <c r="HU987">
        <f>IF($JC987&gt;=28,INDEX($GR:$GR,$JB987+28),"")</f>
      </c>
      <c r="HV987">
        <f>IF($JC987&gt;=29,INDEX($GR:$GR,$JB987+29),"")</f>
      </c>
      <c r="HW987">
        <f>IF($JC987&gt;=30,INDEX($GR:$GR,$JB987+30),"")</f>
      </c>
      <c r="HX987">
        <f>IF($JC987&gt;=31,INDEX($GR:$GR,$JB987+31),"")</f>
      </c>
      <c r="HY987">
        <f>IF($JC987&gt;=32,INDEX($GR:$GR,$JB987+32),"")</f>
      </c>
      <c r="HZ987">
        <f>IF($JC987&gt;=33,INDEX($GR:$GR,$JB987+33),"")</f>
      </c>
      <c r="IA987">
        <f>IF($JC987&gt;=34,INDEX($GR:$GR,$JB987+34),"")</f>
      </c>
      <c r="IB987">
        <f>IF($JC987&gt;=35,INDEX($GR:$GR,$JB987+35),"")</f>
      </c>
      <c r="IC987">
        <f>IF($JC987&gt;=36,INDEX($GR:$GR,$JB987+36),"")</f>
      </c>
      <c r="ID987">
        <f>IF($JC987&gt;=37,INDEX($GR:$GR,$JB987+37),"")</f>
      </c>
      <c r="IE987">
        <f>IF($JC987&gt;=38,INDEX($GR:$GR,$JB987+38),"")</f>
      </c>
      <c r="IF987">
        <f>IF($JC987&gt;=39,INDEX($GR:$GR,$JB987+39),"")</f>
      </c>
      <c r="IG987">
        <f>IF($JC987&gt;=40,INDEX($GR:$GR,$JB987+40),"")</f>
      </c>
      <c r="IH987">
        <f>IF($JC987&gt;=41,INDEX($GR:$GR,$JB987+41),"")</f>
      </c>
      <c r="II987">
        <f>IF($JC987&gt;=42,INDEX($GR:$GR,$JB987+42),"")</f>
      </c>
      <c r="IJ987">
        <f>IF($JC987&gt;=43,INDEX($GR:$GR,$JB987+43),"")</f>
      </c>
      <c r="IK987">
        <f>IF($JC987&gt;=44,INDEX($GR:$GR,$JB987+44),"")</f>
      </c>
      <c r="IL987">
        <f>IF($JC987&gt;=45,INDEX($GR:$GR,$JB987+45),"")</f>
      </c>
      <c r="IM987">
        <f>IF($JC987&gt;=46,INDEX($GR:$GR,$JB987+46),"")</f>
      </c>
      <c r="IN987">
        <f>IF($JC987&gt;=47,INDEX($GR:$GR,$JB987+47),"")</f>
      </c>
      <c r="IO987">
        <f>IF($JC987&gt;=48,INDEX($GR:$GR,$JB987+48),"")</f>
      </c>
      <c r="IP987">
        <f>IF($JC987&gt;=49,INDEX($GR:$GR,$JB987+49),"")</f>
      </c>
      <c r="IQ987">
        <f>IF($JC987&gt;=50,INDEX($GR:$GR,$JB987+50),"")</f>
      </c>
      <c r="IR987">
        <f>IF($JC987&gt;=51,INDEX($GR:$GR,$JB987+51),"")</f>
      </c>
      <c r="IS987">
        <f>IF($JC987&gt;=52,INDEX($GR:$GR,$JB987+52),"")</f>
      </c>
      <c r="IT987">
        <f>IF($JC987&gt;=53,INDEX($GR:$GR,$JB987+53),"")</f>
      </c>
      <c r="IU987">
        <f>IF($JC987&gt;=54,INDEX($GR:$GR,$JB987+54),"")</f>
      </c>
      <c r="IV987">
        <f>IF($JC987&gt;=55,INDEX($GR:$GR,$JB987+55),"")</f>
      </c>
      <c r="IW987">
        <f>IF($JC987&gt;=56,INDEX($GR:$GR,$JB987+56),"")</f>
      </c>
      <c r="IX987">
        <f>IF($JC987&gt;=57,INDEX($GR:$GR,$JB987+57),"")</f>
      </c>
      <c r="IY987">
        <f>IF($JC987&gt;=58,INDEX($GR:$GR,$JB987+58),"")</f>
      </c>
      <c r="IZ987">
        <f>IF($JC987&gt;=59,INDEX($GR:$GR,$JB987+59),"")</f>
      </c>
      <c r="JA987">
        <f>IF($JC987&gt;=60,INDEX($GR:$GR,$JB987+60),"")</f>
      </c>
      <c r="JB987">
        <f>IFERROR(MATCH($GQ987,$GR$2:$GR$324,0)+1,0)</f>
      </c>
      <c r="JC987">
        <f>IFERROR(INDEX($GS$2:$GS$324,MATCH($GQ987,$GR$2:$GR$324,0)),0)</f>
      </c>
      <c r="JD987" t="s">
        <v>40</v>
      </c>
      <c r="JE987" t="s">
        <v>40</v>
      </c>
    </row>
    <row r="988" spans="1:265" x14ac:dyDescent="0.25">
      <c r="Q988">
        <f>IF(OR($T988="",$P988=""),"",IFERROR($T988/$P988,0))</f>
      </c>
      <c r="R988">
        <f>IF($T988="","",
SUM($S988,$U988,$Z988,$V988,$X988)*
(1-IF($AA988="",0,VALUE($AA988)/100)))</f>
      </c>
      <c r="S988">
        <f>IF($T988="","",$T988)</f>
      </c>
      <c r="U988">
        <f>IF($T988="","",
IF($N988="","",
IF(ISNUMBER(SEARCH("exempt",LOWER($N988))),0,
$T988*(VALUE(SUBSTITUTE($N988,"%",""))/100))))</f>
      </c>
      <c r="AB988">
        <f>IFERROR(IF(FIND(" - ",$K988)&gt;0,MID($K988,FIND(" - ",$K988)+3,LEN($K988)),""),"")</f>
      </c>
      <c r="AK988" t="s">
        <v>1575</v>
      </c>
      <c r="AP988">
        <f>IFERROR(LEFT($K988,FIND(" - ",$K988)-1),$K988)</f>
      </c>
      <c r="AS988">
        <f>IF($CH988&gt;=1,INDEX($AQ:$AQ,$CG988+1),"")</f>
      </c>
      <c r="AT988">
        <f>IF($CH988&gt;=2,INDEX($AQ:$AQ,$CG988+2),"")</f>
      </c>
      <c r="AU988">
        <f>IF($CH988&gt;=3,INDEX($AQ:$AQ,$CG988+3),"")</f>
      </c>
      <c r="AV988">
        <f>IF($CH988&gt;=4,INDEX($AQ:$AQ,$CG988+4),"")</f>
      </c>
      <c r="AW988">
        <f>IF($CH988&gt;=5,INDEX($AQ:$AQ,$CG988+5),"")</f>
      </c>
      <c r="AX988">
        <f>IF($CH988&gt;=6,INDEX($AQ:$AQ,$CG988+6),"")</f>
      </c>
      <c r="AY988">
        <f>IF($CH988&gt;=7,INDEX($AQ:$AQ,$CG988+7),"")</f>
      </c>
      <c r="AZ988">
        <f>IF($CH988&gt;=8,INDEX($AQ:$AQ,$CG988+8),"")</f>
      </c>
      <c r="BA988">
        <f>IF($CH988&gt;=9,INDEX($AQ:$AQ,$CG988+9),"")</f>
      </c>
      <c r="BB988">
        <f>IF($CH988&gt;=10,INDEX($AQ:$AQ,$CG988+10),"")</f>
      </c>
      <c r="BC988">
        <f>IF($CH988&gt;=11,INDEX($AQ:$AQ,$CG988+11),"")</f>
      </c>
      <c r="BD988">
        <f>IF($CH988&gt;=12,INDEX($AQ:$AQ,$CG988+12),"")</f>
      </c>
      <c r="BE988">
        <f>IF($CH988&gt;=13,INDEX($AQ:$AQ,$CG988+13),"")</f>
      </c>
      <c r="BF988">
        <f>IF($CH988&gt;=14,INDEX($AQ:$AQ,$CG988+14),"")</f>
      </c>
      <c r="BG988">
        <f>IF($CH988&gt;=15,INDEX($AQ:$AQ,$CG988+15),"")</f>
      </c>
      <c r="BH988">
        <f>IF($CH988&gt;=16,INDEX($AQ:$AQ,$CG988+16),"")</f>
      </c>
      <c r="BI988">
        <f>IF($CH988&gt;=17,INDEX($AQ:$AQ,$CG988+17),"")</f>
      </c>
      <c r="BJ988">
        <f>IF($CH988&gt;=18,INDEX($AQ:$AQ,$CG988+18),"")</f>
      </c>
      <c r="BK988">
        <f>IF($CH988&gt;=19,INDEX($AQ:$AQ,$CG988+19),"")</f>
      </c>
      <c r="BL988">
        <f>IF($CH988&gt;=20,INDEX($AQ:$AQ,$CG988+20),"")</f>
      </c>
      <c r="BM988">
        <f>IF($CH988&gt;=21,INDEX($AQ:$AQ,$CG988+21),"")</f>
      </c>
      <c r="BN988">
        <f>IF($CH988&gt;=22,INDEX($AQ:$AQ,$CG988+22),"")</f>
      </c>
      <c r="BO988">
        <f>IF($CH988&gt;=23,INDEX($AQ:$AQ,$CG988+23),"")</f>
      </c>
      <c r="BP988">
        <f>IF($CH988&gt;=24,INDEX($AQ:$AQ,$CG988+24),"")</f>
      </c>
      <c r="BQ988">
        <f>IF($CH988&gt;=25,INDEX($AQ:$AQ,$CG988+25),"")</f>
      </c>
      <c r="BR988">
        <f>IF($CH988&gt;=26,INDEX($AQ:$AQ,$CG988+26),"")</f>
      </c>
      <c r="BS988">
        <f>IF($CH988&gt;=27,INDEX($AQ:$AQ,$CG988+27),"")</f>
      </c>
      <c r="BT988">
        <f>IF($CH988&gt;=28,INDEX($AQ:$AQ,$CG988+28),"")</f>
      </c>
      <c r="BU988">
        <f>IF($CH988&gt;=29,INDEX($AQ:$AQ,$CG988+29),"")</f>
      </c>
      <c r="BV988">
        <f>IF($CH988&gt;=30,INDEX($AQ:$AQ,$CG988+30),"")</f>
      </c>
      <c r="BW988">
        <f>IF($CH988&gt;=31,INDEX($AQ:$AQ,$CG988+31),"")</f>
      </c>
      <c r="BX988">
        <f>IF($CH988&gt;=32,INDEX($AQ:$AQ,$CG988+32),"")</f>
      </c>
      <c r="BY988">
        <f>IF($CH988&gt;=33,INDEX($AQ:$AQ,$CG988+33),"")</f>
      </c>
      <c r="BZ988">
        <f>IF($CH988&gt;=34,INDEX($AQ:$AQ,$CG988+34),"")</f>
      </c>
      <c r="CA988">
        <f>IF($CH988&gt;=35,INDEX($AQ:$AQ,$CG988+35),"")</f>
      </c>
      <c r="CB988">
        <f>IF($CH988&gt;=36,INDEX($AQ:$AQ,$CG988+36),"")</f>
      </c>
      <c r="CC988">
        <f>IF($CH988&gt;=37,INDEX($AQ:$AQ,$CG988+37),"")</f>
      </c>
      <c r="CD988">
        <f>IF($CH988&gt;=38,INDEX($AQ:$AQ,$CG988+38),"")</f>
      </c>
      <c r="CE988">
        <f>IF($CH988&gt;=39,INDEX($AQ:$AQ,$CG988+39),"")</f>
      </c>
      <c r="CF988">
        <f>IF($CH988&gt;=40,INDEX($AQ:$AQ,$CG988+40),"")</f>
      </c>
      <c r="CG988">
        <f>IFERROR(MATCH($AP988,$AQ$2:$AQ$134,0)+1,0)</f>
      </c>
      <c r="CH988">
        <f>IFERROR(INDEX($AR$2:$AR$134,MATCH($AP988,$AQ$2:$AQ$134,0)),0)</f>
      </c>
      <c r="CI988">
        <f>IFERROR(LEFT($L988,FIND(" - ",$L988)-1),$L988)</f>
      </c>
      <c r="CL988">
        <f>IF($DG988&gt;=1,INDEX($CJ:$CJ,$DF988+1),"")</f>
      </c>
      <c r="CM988">
        <f>IF($DG988&gt;=2,INDEX($CJ:$CJ,$DF988+2),"")</f>
      </c>
      <c r="CN988">
        <f>IF($DG988&gt;=3,INDEX($CJ:$CJ,$DF988+3),"")</f>
      </c>
      <c r="CO988">
        <f>IF($DG988&gt;=4,INDEX($CJ:$CJ,$DF988+4),"")</f>
      </c>
      <c r="CP988">
        <f>IF($DG988&gt;=5,INDEX($CJ:$CJ,$DF988+5),"")</f>
      </c>
      <c r="CQ988">
        <f>IF($DG988&gt;=6,INDEX($CJ:$CJ,$DF988+6),"")</f>
      </c>
      <c r="CR988">
        <f>IF($DG988&gt;=7,INDEX($CJ:$CJ,$DF988+7),"")</f>
      </c>
      <c r="CS988">
        <f>IF($DG988&gt;=8,INDEX($CJ:$CJ,$DF988+8),"")</f>
      </c>
      <c r="CT988">
        <f>IF($DG988&gt;=9,INDEX($CJ:$CJ,$DF988+9),"")</f>
      </c>
      <c r="CU988">
        <f>IF($DG988&gt;=10,INDEX($CJ:$CJ,$DF988+10),"")</f>
      </c>
      <c r="CV988">
        <f>IF($DG988&gt;=11,INDEX($CJ:$CJ,$DF988+11),"")</f>
      </c>
      <c r="CW988">
        <f>IF($DG988&gt;=12,INDEX($CJ:$CJ,$DF988+12),"")</f>
      </c>
      <c r="CX988">
        <f>IF($DG988&gt;=13,INDEX($CJ:$CJ,$DF988+13),"")</f>
      </c>
      <c r="CY988">
        <f>IF($DG988&gt;=14,INDEX($CJ:$CJ,$DF988+14),"")</f>
      </c>
      <c r="CZ988">
        <f>IF($DG988&gt;=15,INDEX($CJ:$CJ,$DF988+15),"")</f>
      </c>
      <c r="DA988">
        <f>IF($DG988&gt;=16,INDEX($CJ:$CJ,$DF988+16),"")</f>
      </c>
      <c r="DB988">
        <f>IF($DG988&gt;=17,INDEX($CJ:$CJ,$DF988+17),"")</f>
      </c>
      <c r="DC988">
        <f>IF($DG988&gt;=18,INDEX($CJ:$CJ,$DF988+18),"")</f>
      </c>
      <c r="DD988">
        <f>IF($DG988&gt;=19,INDEX($CJ:$CJ,$DF988+19),"")</f>
      </c>
      <c r="DE988">
        <f>IF($DG988&gt;=20,INDEX($CJ:$CJ,$DF988+20),"")</f>
      </c>
      <c r="DF988">
        <f>IFERROR(MATCH($CI988,$CJ$2:$CJ$263,0)+1,0)</f>
      </c>
      <c r="DG988">
        <f>IFERROR(INDEX($CK$2:$CK$263,MATCH($CI988,$CJ$2:$CJ$263,0)),0)</f>
      </c>
      <c r="DH988">
        <f>IFERROR(INDEX($AO:$AO,MATCH($N988,$AN:$AN,0))&amp;"","")</f>
      </c>
      <c r="DL988">
        <f>IF($GO988&gt;=1,INDEX($DI:$DI,$GN988+1),"")</f>
      </c>
      <c r="DM988">
        <f>IF($GO988&gt;=2,INDEX($DI:$DI,$GN988+2),"")</f>
      </c>
      <c r="DN988">
        <f>IF($GO988&gt;=3,INDEX($DI:$DI,$GN988+3),"")</f>
      </c>
      <c r="DO988">
        <f>IF($GO988&gt;=4,INDEX($DI:$DI,$GN988+4),"")</f>
      </c>
      <c r="DP988">
        <f>IF($GO988&gt;=5,INDEX($DI:$DI,$GN988+5),"")</f>
      </c>
      <c r="DQ988">
        <f>IF($GO988&gt;=6,INDEX($DI:$DI,$GN988+6),"")</f>
      </c>
      <c r="DR988">
        <f>IF($GO988&gt;=7,INDEX($DI:$DI,$GN988+7),"")</f>
      </c>
      <c r="DS988">
        <f>IF($GO988&gt;=8,INDEX($DI:$DI,$GN988+8),"")</f>
      </c>
      <c r="DT988">
        <f>IF($GO988&gt;=9,INDEX($DI:$DI,$GN988+9),"")</f>
      </c>
      <c r="DU988">
        <f>IF($GO988&gt;=10,INDEX($DI:$DI,$GN988+10),"")</f>
      </c>
      <c r="DV988">
        <f>IF($GO988&gt;=11,INDEX($DI:$DI,$GN988+11),"")</f>
      </c>
      <c r="DW988">
        <f>IF($GO988&gt;=12,INDEX($DI:$DI,$GN988+12),"")</f>
      </c>
      <c r="DX988">
        <f>IF($GO988&gt;=13,INDEX($DI:$DI,$GN988+13),"")</f>
      </c>
      <c r="DY988">
        <f>IF($GO988&gt;=14,INDEX($DI:$DI,$GN988+14),"")</f>
      </c>
      <c r="DZ988">
        <f>IF($GO988&gt;=15,INDEX($DI:$DI,$GN988+15),"")</f>
      </c>
      <c r="EA988">
        <f>IF($GO988&gt;=16,INDEX($DI:$DI,$GN988+16),"")</f>
      </c>
      <c r="EB988">
        <f>IF($GO988&gt;=17,INDEX($DI:$DI,$GN988+17),"")</f>
      </c>
      <c r="EC988">
        <f>IF($GO988&gt;=18,INDEX($DI:$DI,$GN988+18),"")</f>
      </c>
      <c r="ED988">
        <f>IF($GO988&gt;=19,INDEX($DI:$DI,$GN988+19),"")</f>
      </c>
      <c r="EE988">
        <f>IF($GO988&gt;=20,INDEX($DI:$DI,$GN988+20),"")</f>
      </c>
      <c r="EF988">
        <f>IF($GO988&gt;=21,INDEX($DI:$DI,$GN988+21),"")</f>
      </c>
      <c r="EG988">
        <f>IF($GO988&gt;=22,INDEX($DI:$DI,$GN988+22),"")</f>
      </c>
      <c r="EH988">
        <f>IF($GO988&gt;=23,INDEX($DI:$DI,$GN988+23),"")</f>
      </c>
      <c r="EI988">
        <f>IF($GO988&gt;=24,INDEX($DI:$DI,$GN988+24),"")</f>
      </c>
      <c r="EJ988">
        <f>IF($GO988&gt;=25,INDEX($DI:$DI,$GN988+25),"")</f>
      </c>
      <c r="EK988">
        <f>IF($GO988&gt;=26,INDEX($DI:$DI,$GN988+26),"")</f>
      </c>
      <c r="EL988">
        <f>IF($GO988&gt;=27,INDEX($DI:$DI,$GN988+27),"")</f>
      </c>
      <c r="EM988">
        <f>IF($GO988&gt;=28,INDEX($DI:$DI,$GN988+28),"")</f>
      </c>
      <c r="EN988">
        <f>IF($GO988&gt;=29,INDEX($DI:$DI,$GN988+29),"")</f>
      </c>
      <c r="EO988">
        <f>IF($GO988&gt;=30,INDEX($DI:$DI,$GN988+30),"")</f>
      </c>
      <c r="EP988">
        <f>IF($GO988&gt;=31,INDEX($DI:$DI,$GN988+31),"")</f>
      </c>
      <c r="EQ988">
        <f>IF($GO988&gt;=32,INDEX($DI:$DI,$GN988+32),"")</f>
      </c>
      <c r="ER988">
        <f>IF($GO988&gt;=33,INDEX($DI:$DI,$GN988+33),"")</f>
      </c>
      <c r="ES988">
        <f>IF($GO988&gt;=34,INDEX($DI:$DI,$GN988+34),"")</f>
      </c>
      <c r="ET988">
        <f>IF($GO988&gt;=35,INDEX($DI:$DI,$GN988+35),"")</f>
      </c>
      <c r="EU988">
        <f>IF($GO988&gt;=36,INDEX($DI:$DI,$GN988+36),"")</f>
      </c>
      <c r="EV988">
        <f>IF($GO988&gt;=37,INDEX($DI:$DI,$GN988+37),"")</f>
      </c>
      <c r="EW988">
        <f>IF($GO988&gt;=38,INDEX($DI:$DI,$GN988+38),"")</f>
      </c>
      <c r="EX988">
        <f>IF($GO988&gt;=39,INDEX($DI:$DI,$GN988+39),"")</f>
      </c>
      <c r="EY988">
        <f>IF($GO988&gt;=40,INDEX($DI:$DI,$GN988+40),"")</f>
      </c>
      <c r="EZ988">
        <f>IF($GO988&gt;=1,INDEX($DJ:$DJ,$GN988+1),"")</f>
      </c>
      <c r="FA988">
        <f>IF($GO988&gt;=2,INDEX($DJ:$DJ,$GN988+2),"")</f>
      </c>
      <c r="FB988">
        <f>IF($GO988&gt;=3,INDEX($DJ:$DJ,$GN988+3),"")</f>
      </c>
      <c r="FC988">
        <f>IF($GO988&gt;=4,INDEX($DJ:$DJ,$GN988+4),"")</f>
      </c>
      <c r="FD988">
        <f>IF($GO988&gt;=5,INDEX($DJ:$DJ,$GN988+5),"")</f>
      </c>
      <c r="FE988">
        <f>IF($GO988&gt;=6,INDEX($DJ:$DJ,$GN988+6),"")</f>
      </c>
      <c r="FF988">
        <f>IF($GO988&gt;=7,INDEX($DJ:$DJ,$GN988+7),"")</f>
      </c>
      <c r="FG988">
        <f>IF($GO988&gt;=8,INDEX($DJ:$DJ,$GN988+8),"")</f>
      </c>
      <c r="FH988">
        <f>IF($GO988&gt;=9,INDEX($DJ:$DJ,$GN988+9),"")</f>
      </c>
      <c r="FI988">
        <f>IF($GO988&gt;=10,INDEX($DJ:$DJ,$GN988+10),"")</f>
      </c>
      <c r="FJ988">
        <f>IF($GO988&gt;=11,INDEX($DJ:$DJ,$GN988+11),"")</f>
      </c>
      <c r="FK988">
        <f>IF($GO988&gt;=12,INDEX($DJ:$DJ,$GN988+12),"")</f>
      </c>
      <c r="FL988">
        <f>IF($GO988&gt;=13,INDEX($DJ:$DJ,$GN988+13),"")</f>
      </c>
      <c r="FM988">
        <f>IF($GO988&gt;=14,INDEX($DJ:$DJ,$GN988+14),"")</f>
      </c>
      <c r="FN988">
        <f>IF($GO988&gt;=15,INDEX($DJ:$DJ,$GN988+15),"")</f>
      </c>
      <c r="FO988">
        <f>IF($GO988&gt;=16,INDEX($DJ:$DJ,$GN988+16),"")</f>
      </c>
      <c r="FP988">
        <f>IF($GO988&gt;=17,INDEX($DJ:$DJ,$GN988+17),"")</f>
      </c>
      <c r="FQ988">
        <f>IF($GO988&gt;=18,INDEX($DJ:$DJ,$GN988+18),"")</f>
      </c>
      <c r="FR988">
        <f>IF($GO988&gt;=19,INDEX($DJ:$DJ,$GN988+19),"")</f>
      </c>
      <c r="FS988">
        <f>IF($GO988&gt;=20,INDEX($DJ:$DJ,$GN988+20),"")</f>
      </c>
      <c r="FT988">
        <f>IF($GO988&gt;=21,INDEX($DJ:$DJ,$GN988+21),"")</f>
      </c>
      <c r="FU988">
        <f>IF($GO988&gt;=22,INDEX($DJ:$DJ,$GN988+22),"")</f>
      </c>
      <c r="FV988">
        <f>IF($GO988&gt;=23,INDEX($DJ:$DJ,$GN988+23),"")</f>
      </c>
      <c r="FW988">
        <f>IF($GO988&gt;=24,INDEX($DJ:$DJ,$GN988+24),"")</f>
      </c>
      <c r="FX988">
        <f>IF($GO988&gt;=25,INDEX($DJ:$DJ,$GN988+25),"")</f>
      </c>
      <c r="FY988">
        <f>IF($GO988&gt;=26,INDEX($DJ:$DJ,$GN988+26),"")</f>
      </c>
      <c r="FZ988">
        <f>IF($GO988&gt;=27,INDEX($DJ:$DJ,$GN988+27),"")</f>
      </c>
      <c r="GA988">
        <f>IF($GO988&gt;=28,INDEX($DJ:$DJ,$GN988+28),"")</f>
      </c>
      <c r="GB988">
        <f>IF($GO988&gt;=29,INDEX($DJ:$DJ,$GN988+29),"")</f>
      </c>
      <c r="GC988">
        <f>IF($GO988&gt;=30,INDEX($DJ:$DJ,$GN988+30),"")</f>
      </c>
      <c r="GD988">
        <f>IF($GO988&gt;=31,INDEX($DJ:$DJ,$GN988+31),"")</f>
      </c>
      <c r="GE988">
        <f>IF($GO988&gt;=32,INDEX($DJ:$DJ,$GN988+32),"")</f>
      </c>
      <c r="GF988">
        <f>IF($GO988&gt;=33,INDEX($DJ:$DJ,$GN988+33),"")</f>
      </c>
      <c r="GG988">
        <f>IF($GO988&gt;=34,INDEX($DJ:$DJ,$GN988+34),"")</f>
      </c>
      <c r="GH988">
        <f>IF($GO988&gt;=35,INDEX($DJ:$DJ,$GN988+35),"")</f>
      </c>
      <c r="GI988">
        <f>IF($GO988&gt;=36,INDEX($DJ:$DJ,$GN988+36),"")</f>
      </c>
      <c r="GJ988">
        <f>IF($GO988&gt;=37,INDEX($DJ:$DJ,$GN988+37),"")</f>
      </c>
      <c r="GK988">
        <f>IF($GO988&gt;=38,INDEX($DJ:$DJ,$GN988+38),"")</f>
      </c>
      <c r="GL988">
        <f>IF($GO988&gt;=39,INDEX($DJ:$DJ,$GN988+39),"")</f>
      </c>
      <c r="GM988">
        <f>IF($GO988&gt;=40,INDEX($DJ:$DJ,$GN988+40),"")</f>
      </c>
      <c r="GN988">
        <f>IFERROR(MATCH($DH988,$DI$2:$DI$148,0)+1,0)</f>
      </c>
      <c r="GO988">
        <f>IFERROR(INDEX($DK$2:$DK$148,MATCH($DH988,$DI$2:$DI$148,0)),0)</f>
      </c>
      <c r="GP988">
        <f>IFERROR(MATCH($Y988,$DL$988:$EY$988,0),0)</f>
      </c>
      <c r="GQ988">
        <f>IF($GP988&gt;0,INDEX($EZ$988:$GM$988,$GP988),"")</f>
      </c>
      <c r="GT988">
        <f>IF($JC988&gt;=1,INDEX($GR:$GR,$JB988+1),"")</f>
      </c>
      <c r="GU988">
        <f>IF($JC988&gt;=2,INDEX($GR:$GR,$JB988+2),"")</f>
      </c>
      <c r="GV988">
        <f>IF($JC988&gt;=3,INDEX($GR:$GR,$JB988+3),"")</f>
      </c>
      <c r="GW988">
        <f>IF($JC988&gt;=4,INDEX($GR:$GR,$JB988+4),"")</f>
      </c>
      <c r="GX988">
        <f>IF($JC988&gt;=5,INDEX($GR:$GR,$JB988+5),"")</f>
      </c>
      <c r="GY988">
        <f>IF($JC988&gt;=6,INDEX($GR:$GR,$JB988+6),"")</f>
      </c>
      <c r="GZ988">
        <f>IF($JC988&gt;=7,INDEX($GR:$GR,$JB988+7),"")</f>
      </c>
      <c r="HA988">
        <f>IF($JC988&gt;=8,INDEX($GR:$GR,$JB988+8),"")</f>
      </c>
      <c r="HB988">
        <f>IF($JC988&gt;=9,INDEX($GR:$GR,$JB988+9),"")</f>
      </c>
      <c r="HC988">
        <f>IF($JC988&gt;=10,INDEX($GR:$GR,$JB988+10),"")</f>
      </c>
      <c r="HD988">
        <f>IF($JC988&gt;=11,INDEX($GR:$GR,$JB988+11),"")</f>
      </c>
      <c r="HE988">
        <f>IF($JC988&gt;=12,INDEX($GR:$GR,$JB988+12),"")</f>
      </c>
      <c r="HF988">
        <f>IF($JC988&gt;=13,INDEX($GR:$GR,$JB988+13),"")</f>
      </c>
      <c r="HG988">
        <f>IF($JC988&gt;=14,INDEX($GR:$GR,$JB988+14),"")</f>
      </c>
      <c r="HH988">
        <f>IF($JC988&gt;=15,INDEX($GR:$GR,$JB988+15),"")</f>
      </c>
      <c r="HI988">
        <f>IF($JC988&gt;=16,INDEX($GR:$GR,$JB988+16),"")</f>
      </c>
      <c r="HJ988">
        <f>IF($JC988&gt;=17,INDEX($GR:$GR,$JB988+17),"")</f>
      </c>
      <c r="HK988">
        <f>IF($JC988&gt;=18,INDEX($GR:$GR,$JB988+18),"")</f>
      </c>
      <c r="HL988">
        <f>IF($JC988&gt;=19,INDEX($GR:$GR,$JB988+19),"")</f>
      </c>
      <c r="HM988">
        <f>IF($JC988&gt;=20,INDEX($GR:$GR,$JB988+20),"")</f>
      </c>
      <c r="HN988">
        <f>IF($JC988&gt;=21,INDEX($GR:$GR,$JB988+21),"")</f>
      </c>
      <c r="HO988">
        <f>IF($JC988&gt;=22,INDEX($GR:$GR,$JB988+22),"")</f>
      </c>
      <c r="HP988">
        <f>IF($JC988&gt;=23,INDEX($GR:$GR,$JB988+23),"")</f>
      </c>
      <c r="HQ988">
        <f>IF($JC988&gt;=24,INDEX($GR:$GR,$JB988+24),"")</f>
      </c>
      <c r="HR988">
        <f>IF($JC988&gt;=25,INDEX($GR:$GR,$JB988+25),"")</f>
      </c>
      <c r="HS988">
        <f>IF($JC988&gt;=26,INDEX($GR:$GR,$JB988+26),"")</f>
      </c>
      <c r="HT988">
        <f>IF($JC988&gt;=27,INDEX($GR:$GR,$JB988+27),"")</f>
      </c>
      <c r="HU988">
        <f>IF($JC988&gt;=28,INDEX($GR:$GR,$JB988+28),"")</f>
      </c>
      <c r="HV988">
        <f>IF($JC988&gt;=29,INDEX($GR:$GR,$JB988+29),"")</f>
      </c>
      <c r="HW988">
        <f>IF($JC988&gt;=30,INDEX($GR:$GR,$JB988+30),"")</f>
      </c>
      <c r="HX988">
        <f>IF($JC988&gt;=31,INDEX($GR:$GR,$JB988+31),"")</f>
      </c>
      <c r="HY988">
        <f>IF($JC988&gt;=32,INDEX($GR:$GR,$JB988+32),"")</f>
      </c>
      <c r="HZ988">
        <f>IF($JC988&gt;=33,INDEX($GR:$GR,$JB988+33),"")</f>
      </c>
      <c r="IA988">
        <f>IF($JC988&gt;=34,INDEX($GR:$GR,$JB988+34),"")</f>
      </c>
      <c r="IB988">
        <f>IF($JC988&gt;=35,INDEX($GR:$GR,$JB988+35),"")</f>
      </c>
      <c r="IC988">
        <f>IF($JC988&gt;=36,INDEX($GR:$GR,$JB988+36),"")</f>
      </c>
      <c r="ID988">
        <f>IF($JC988&gt;=37,INDEX($GR:$GR,$JB988+37),"")</f>
      </c>
      <c r="IE988">
        <f>IF($JC988&gt;=38,INDEX($GR:$GR,$JB988+38),"")</f>
      </c>
      <c r="IF988">
        <f>IF($JC988&gt;=39,INDEX($GR:$GR,$JB988+39),"")</f>
      </c>
      <c r="IG988">
        <f>IF($JC988&gt;=40,INDEX($GR:$GR,$JB988+40),"")</f>
      </c>
      <c r="IH988">
        <f>IF($JC988&gt;=41,INDEX($GR:$GR,$JB988+41),"")</f>
      </c>
      <c r="II988">
        <f>IF($JC988&gt;=42,INDEX($GR:$GR,$JB988+42),"")</f>
      </c>
      <c r="IJ988">
        <f>IF($JC988&gt;=43,INDEX($GR:$GR,$JB988+43),"")</f>
      </c>
      <c r="IK988">
        <f>IF($JC988&gt;=44,INDEX($GR:$GR,$JB988+44),"")</f>
      </c>
      <c r="IL988">
        <f>IF($JC988&gt;=45,INDEX($GR:$GR,$JB988+45),"")</f>
      </c>
      <c r="IM988">
        <f>IF($JC988&gt;=46,INDEX($GR:$GR,$JB988+46),"")</f>
      </c>
      <c r="IN988">
        <f>IF($JC988&gt;=47,INDEX($GR:$GR,$JB988+47),"")</f>
      </c>
      <c r="IO988">
        <f>IF($JC988&gt;=48,INDEX($GR:$GR,$JB988+48),"")</f>
      </c>
      <c r="IP988">
        <f>IF($JC988&gt;=49,INDEX($GR:$GR,$JB988+49),"")</f>
      </c>
      <c r="IQ988">
        <f>IF($JC988&gt;=50,INDEX($GR:$GR,$JB988+50),"")</f>
      </c>
      <c r="IR988">
        <f>IF($JC988&gt;=51,INDEX($GR:$GR,$JB988+51),"")</f>
      </c>
      <c r="IS988">
        <f>IF($JC988&gt;=52,INDEX($GR:$GR,$JB988+52),"")</f>
      </c>
      <c r="IT988">
        <f>IF($JC988&gt;=53,INDEX($GR:$GR,$JB988+53),"")</f>
      </c>
      <c r="IU988">
        <f>IF($JC988&gt;=54,INDEX($GR:$GR,$JB988+54),"")</f>
      </c>
      <c r="IV988">
        <f>IF($JC988&gt;=55,INDEX($GR:$GR,$JB988+55),"")</f>
      </c>
      <c r="IW988">
        <f>IF($JC988&gt;=56,INDEX($GR:$GR,$JB988+56),"")</f>
      </c>
      <c r="IX988">
        <f>IF($JC988&gt;=57,INDEX($GR:$GR,$JB988+57),"")</f>
      </c>
      <c r="IY988">
        <f>IF($JC988&gt;=58,INDEX($GR:$GR,$JB988+58),"")</f>
      </c>
      <c r="IZ988">
        <f>IF($JC988&gt;=59,INDEX($GR:$GR,$JB988+59),"")</f>
      </c>
      <c r="JA988">
        <f>IF($JC988&gt;=60,INDEX($GR:$GR,$JB988+60),"")</f>
      </c>
      <c r="JB988">
        <f>IFERROR(MATCH($GQ988,$GR$2:$GR$324,0)+1,0)</f>
      </c>
      <c r="JC988">
        <f>IFERROR(INDEX($GS$2:$GS$324,MATCH($GQ988,$GR$2:$GR$324,0)),0)</f>
      </c>
      <c r="JD988" t="s">
        <v>40</v>
      </c>
      <c r="JE988" t="s">
        <v>40</v>
      </c>
    </row>
    <row r="989" spans="1:265" x14ac:dyDescent="0.25">
      <c r="Q989">
        <f>IF(OR($T989="",$P989=""),"",IFERROR($T989/$P989,0))</f>
      </c>
      <c r="R989">
        <f>IF($T989="","",
SUM($S989,$U989,$Z989,$V989,$X989)*
(1-IF($AA989="",0,VALUE($AA989)/100)))</f>
      </c>
      <c r="S989">
        <f>IF($T989="","",$T989)</f>
      </c>
      <c r="U989">
        <f>IF($T989="","",
IF($N989="","",
IF(ISNUMBER(SEARCH("exempt",LOWER($N989))),0,
$T989*(VALUE(SUBSTITUTE($N989,"%",""))/100))))</f>
      </c>
      <c r="AB989">
        <f>IFERROR(IF(FIND(" - ",$K989)&gt;0,MID($K989,FIND(" - ",$K989)+3,LEN($K989)),""),"")</f>
      </c>
      <c r="AK989" t="s">
        <v>1576</v>
      </c>
      <c r="AP989">
        <f>IFERROR(LEFT($K989,FIND(" - ",$K989)-1),$K989)</f>
      </c>
      <c r="AS989">
        <f>IF($CH989&gt;=1,INDEX($AQ:$AQ,$CG989+1),"")</f>
      </c>
      <c r="AT989">
        <f>IF($CH989&gt;=2,INDEX($AQ:$AQ,$CG989+2),"")</f>
      </c>
      <c r="AU989">
        <f>IF($CH989&gt;=3,INDEX($AQ:$AQ,$CG989+3),"")</f>
      </c>
      <c r="AV989">
        <f>IF($CH989&gt;=4,INDEX($AQ:$AQ,$CG989+4),"")</f>
      </c>
      <c r="AW989">
        <f>IF($CH989&gt;=5,INDEX($AQ:$AQ,$CG989+5),"")</f>
      </c>
      <c r="AX989">
        <f>IF($CH989&gt;=6,INDEX($AQ:$AQ,$CG989+6),"")</f>
      </c>
      <c r="AY989">
        <f>IF($CH989&gt;=7,INDEX($AQ:$AQ,$CG989+7),"")</f>
      </c>
      <c r="AZ989">
        <f>IF($CH989&gt;=8,INDEX($AQ:$AQ,$CG989+8),"")</f>
      </c>
      <c r="BA989">
        <f>IF($CH989&gt;=9,INDEX($AQ:$AQ,$CG989+9),"")</f>
      </c>
      <c r="BB989">
        <f>IF($CH989&gt;=10,INDEX($AQ:$AQ,$CG989+10),"")</f>
      </c>
      <c r="BC989">
        <f>IF($CH989&gt;=11,INDEX($AQ:$AQ,$CG989+11),"")</f>
      </c>
      <c r="BD989">
        <f>IF($CH989&gt;=12,INDEX($AQ:$AQ,$CG989+12),"")</f>
      </c>
      <c r="BE989">
        <f>IF($CH989&gt;=13,INDEX($AQ:$AQ,$CG989+13),"")</f>
      </c>
      <c r="BF989">
        <f>IF($CH989&gt;=14,INDEX($AQ:$AQ,$CG989+14),"")</f>
      </c>
      <c r="BG989">
        <f>IF($CH989&gt;=15,INDEX($AQ:$AQ,$CG989+15),"")</f>
      </c>
      <c r="BH989">
        <f>IF($CH989&gt;=16,INDEX($AQ:$AQ,$CG989+16),"")</f>
      </c>
      <c r="BI989">
        <f>IF($CH989&gt;=17,INDEX($AQ:$AQ,$CG989+17),"")</f>
      </c>
      <c r="BJ989">
        <f>IF($CH989&gt;=18,INDEX($AQ:$AQ,$CG989+18),"")</f>
      </c>
      <c r="BK989">
        <f>IF($CH989&gt;=19,INDEX($AQ:$AQ,$CG989+19),"")</f>
      </c>
      <c r="BL989">
        <f>IF($CH989&gt;=20,INDEX($AQ:$AQ,$CG989+20),"")</f>
      </c>
      <c r="BM989">
        <f>IF($CH989&gt;=21,INDEX($AQ:$AQ,$CG989+21),"")</f>
      </c>
      <c r="BN989">
        <f>IF($CH989&gt;=22,INDEX($AQ:$AQ,$CG989+22),"")</f>
      </c>
      <c r="BO989">
        <f>IF($CH989&gt;=23,INDEX($AQ:$AQ,$CG989+23),"")</f>
      </c>
      <c r="BP989">
        <f>IF($CH989&gt;=24,INDEX($AQ:$AQ,$CG989+24),"")</f>
      </c>
      <c r="BQ989">
        <f>IF($CH989&gt;=25,INDEX($AQ:$AQ,$CG989+25),"")</f>
      </c>
      <c r="BR989">
        <f>IF($CH989&gt;=26,INDEX($AQ:$AQ,$CG989+26),"")</f>
      </c>
      <c r="BS989">
        <f>IF($CH989&gt;=27,INDEX($AQ:$AQ,$CG989+27),"")</f>
      </c>
      <c r="BT989">
        <f>IF($CH989&gt;=28,INDEX($AQ:$AQ,$CG989+28),"")</f>
      </c>
      <c r="BU989">
        <f>IF($CH989&gt;=29,INDEX($AQ:$AQ,$CG989+29),"")</f>
      </c>
      <c r="BV989">
        <f>IF($CH989&gt;=30,INDEX($AQ:$AQ,$CG989+30),"")</f>
      </c>
      <c r="BW989">
        <f>IF($CH989&gt;=31,INDEX($AQ:$AQ,$CG989+31),"")</f>
      </c>
      <c r="BX989">
        <f>IF($CH989&gt;=32,INDEX($AQ:$AQ,$CG989+32),"")</f>
      </c>
      <c r="BY989">
        <f>IF($CH989&gt;=33,INDEX($AQ:$AQ,$CG989+33),"")</f>
      </c>
      <c r="BZ989">
        <f>IF($CH989&gt;=34,INDEX($AQ:$AQ,$CG989+34),"")</f>
      </c>
      <c r="CA989">
        <f>IF($CH989&gt;=35,INDEX($AQ:$AQ,$CG989+35),"")</f>
      </c>
      <c r="CB989">
        <f>IF($CH989&gt;=36,INDEX($AQ:$AQ,$CG989+36),"")</f>
      </c>
      <c r="CC989">
        <f>IF($CH989&gt;=37,INDEX($AQ:$AQ,$CG989+37),"")</f>
      </c>
      <c r="CD989">
        <f>IF($CH989&gt;=38,INDEX($AQ:$AQ,$CG989+38),"")</f>
      </c>
      <c r="CE989">
        <f>IF($CH989&gt;=39,INDEX($AQ:$AQ,$CG989+39),"")</f>
      </c>
      <c r="CF989">
        <f>IF($CH989&gt;=40,INDEX($AQ:$AQ,$CG989+40),"")</f>
      </c>
      <c r="CG989">
        <f>IFERROR(MATCH($AP989,$AQ$2:$AQ$134,0)+1,0)</f>
      </c>
      <c r="CH989">
        <f>IFERROR(INDEX($AR$2:$AR$134,MATCH($AP989,$AQ$2:$AQ$134,0)),0)</f>
      </c>
      <c r="CI989">
        <f>IFERROR(LEFT($L989,FIND(" - ",$L989)-1),$L989)</f>
      </c>
      <c r="CL989">
        <f>IF($DG989&gt;=1,INDEX($CJ:$CJ,$DF989+1),"")</f>
      </c>
      <c r="CM989">
        <f>IF($DG989&gt;=2,INDEX($CJ:$CJ,$DF989+2),"")</f>
      </c>
      <c r="CN989">
        <f>IF($DG989&gt;=3,INDEX($CJ:$CJ,$DF989+3),"")</f>
      </c>
      <c r="CO989">
        <f>IF($DG989&gt;=4,INDEX($CJ:$CJ,$DF989+4),"")</f>
      </c>
      <c r="CP989">
        <f>IF($DG989&gt;=5,INDEX($CJ:$CJ,$DF989+5),"")</f>
      </c>
      <c r="CQ989">
        <f>IF($DG989&gt;=6,INDEX($CJ:$CJ,$DF989+6),"")</f>
      </c>
      <c r="CR989">
        <f>IF($DG989&gt;=7,INDEX($CJ:$CJ,$DF989+7),"")</f>
      </c>
      <c r="CS989">
        <f>IF($DG989&gt;=8,INDEX($CJ:$CJ,$DF989+8),"")</f>
      </c>
      <c r="CT989">
        <f>IF($DG989&gt;=9,INDEX($CJ:$CJ,$DF989+9),"")</f>
      </c>
      <c r="CU989">
        <f>IF($DG989&gt;=10,INDEX($CJ:$CJ,$DF989+10),"")</f>
      </c>
      <c r="CV989">
        <f>IF($DG989&gt;=11,INDEX($CJ:$CJ,$DF989+11),"")</f>
      </c>
      <c r="CW989">
        <f>IF($DG989&gt;=12,INDEX($CJ:$CJ,$DF989+12),"")</f>
      </c>
      <c r="CX989">
        <f>IF($DG989&gt;=13,INDEX($CJ:$CJ,$DF989+13),"")</f>
      </c>
      <c r="CY989">
        <f>IF($DG989&gt;=14,INDEX($CJ:$CJ,$DF989+14),"")</f>
      </c>
      <c r="CZ989">
        <f>IF($DG989&gt;=15,INDEX($CJ:$CJ,$DF989+15),"")</f>
      </c>
      <c r="DA989">
        <f>IF($DG989&gt;=16,INDEX($CJ:$CJ,$DF989+16),"")</f>
      </c>
      <c r="DB989">
        <f>IF($DG989&gt;=17,INDEX($CJ:$CJ,$DF989+17),"")</f>
      </c>
      <c r="DC989">
        <f>IF($DG989&gt;=18,INDEX($CJ:$CJ,$DF989+18),"")</f>
      </c>
      <c r="DD989">
        <f>IF($DG989&gt;=19,INDEX($CJ:$CJ,$DF989+19),"")</f>
      </c>
      <c r="DE989">
        <f>IF($DG989&gt;=20,INDEX($CJ:$CJ,$DF989+20),"")</f>
      </c>
      <c r="DF989">
        <f>IFERROR(MATCH($CI989,$CJ$2:$CJ$263,0)+1,0)</f>
      </c>
      <c r="DG989">
        <f>IFERROR(INDEX($CK$2:$CK$263,MATCH($CI989,$CJ$2:$CJ$263,0)),0)</f>
      </c>
      <c r="DH989">
        <f>IFERROR(INDEX($AO:$AO,MATCH($N989,$AN:$AN,0))&amp;"","")</f>
      </c>
      <c r="DL989">
        <f>IF($GO989&gt;=1,INDEX($DI:$DI,$GN989+1),"")</f>
      </c>
      <c r="DM989">
        <f>IF($GO989&gt;=2,INDEX($DI:$DI,$GN989+2),"")</f>
      </c>
      <c r="DN989">
        <f>IF($GO989&gt;=3,INDEX($DI:$DI,$GN989+3),"")</f>
      </c>
      <c r="DO989">
        <f>IF($GO989&gt;=4,INDEX($DI:$DI,$GN989+4),"")</f>
      </c>
      <c r="DP989">
        <f>IF($GO989&gt;=5,INDEX($DI:$DI,$GN989+5),"")</f>
      </c>
      <c r="DQ989">
        <f>IF($GO989&gt;=6,INDEX($DI:$DI,$GN989+6),"")</f>
      </c>
      <c r="DR989">
        <f>IF($GO989&gt;=7,INDEX($DI:$DI,$GN989+7),"")</f>
      </c>
      <c r="DS989">
        <f>IF($GO989&gt;=8,INDEX($DI:$DI,$GN989+8),"")</f>
      </c>
      <c r="DT989">
        <f>IF($GO989&gt;=9,INDEX($DI:$DI,$GN989+9),"")</f>
      </c>
      <c r="DU989">
        <f>IF($GO989&gt;=10,INDEX($DI:$DI,$GN989+10),"")</f>
      </c>
      <c r="DV989">
        <f>IF($GO989&gt;=11,INDEX($DI:$DI,$GN989+11),"")</f>
      </c>
      <c r="DW989">
        <f>IF($GO989&gt;=12,INDEX($DI:$DI,$GN989+12),"")</f>
      </c>
      <c r="DX989">
        <f>IF($GO989&gt;=13,INDEX($DI:$DI,$GN989+13),"")</f>
      </c>
      <c r="DY989">
        <f>IF($GO989&gt;=14,INDEX($DI:$DI,$GN989+14),"")</f>
      </c>
      <c r="DZ989">
        <f>IF($GO989&gt;=15,INDEX($DI:$DI,$GN989+15),"")</f>
      </c>
      <c r="EA989">
        <f>IF($GO989&gt;=16,INDEX($DI:$DI,$GN989+16),"")</f>
      </c>
      <c r="EB989">
        <f>IF($GO989&gt;=17,INDEX($DI:$DI,$GN989+17),"")</f>
      </c>
      <c r="EC989">
        <f>IF($GO989&gt;=18,INDEX($DI:$DI,$GN989+18),"")</f>
      </c>
      <c r="ED989">
        <f>IF($GO989&gt;=19,INDEX($DI:$DI,$GN989+19),"")</f>
      </c>
      <c r="EE989">
        <f>IF($GO989&gt;=20,INDEX($DI:$DI,$GN989+20),"")</f>
      </c>
      <c r="EF989">
        <f>IF($GO989&gt;=21,INDEX($DI:$DI,$GN989+21),"")</f>
      </c>
      <c r="EG989">
        <f>IF($GO989&gt;=22,INDEX($DI:$DI,$GN989+22),"")</f>
      </c>
      <c r="EH989">
        <f>IF($GO989&gt;=23,INDEX($DI:$DI,$GN989+23),"")</f>
      </c>
      <c r="EI989">
        <f>IF($GO989&gt;=24,INDEX($DI:$DI,$GN989+24),"")</f>
      </c>
      <c r="EJ989">
        <f>IF($GO989&gt;=25,INDEX($DI:$DI,$GN989+25),"")</f>
      </c>
      <c r="EK989">
        <f>IF($GO989&gt;=26,INDEX($DI:$DI,$GN989+26),"")</f>
      </c>
      <c r="EL989">
        <f>IF($GO989&gt;=27,INDEX($DI:$DI,$GN989+27),"")</f>
      </c>
      <c r="EM989">
        <f>IF($GO989&gt;=28,INDEX($DI:$DI,$GN989+28),"")</f>
      </c>
      <c r="EN989">
        <f>IF($GO989&gt;=29,INDEX($DI:$DI,$GN989+29),"")</f>
      </c>
      <c r="EO989">
        <f>IF($GO989&gt;=30,INDEX($DI:$DI,$GN989+30),"")</f>
      </c>
      <c r="EP989">
        <f>IF($GO989&gt;=31,INDEX($DI:$DI,$GN989+31),"")</f>
      </c>
      <c r="EQ989">
        <f>IF($GO989&gt;=32,INDEX($DI:$DI,$GN989+32),"")</f>
      </c>
      <c r="ER989">
        <f>IF($GO989&gt;=33,INDEX($DI:$DI,$GN989+33),"")</f>
      </c>
      <c r="ES989">
        <f>IF($GO989&gt;=34,INDEX($DI:$DI,$GN989+34),"")</f>
      </c>
      <c r="ET989">
        <f>IF($GO989&gt;=35,INDEX($DI:$DI,$GN989+35),"")</f>
      </c>
      <c r="EU989">
        <f>IF($GO989&gt;=36,INDEX($DI:$DI,$GN989+36),"")</f>
      </c>
      <c r="EV989">
        <f>IF($GO989&gt;=37,INDEX($DI:$DI,$GN989+37),"")</f>
      </c>
      <c r="EW989">
        <f>IF($GO989&gt;=38,INDEX($DI:$DI,$GN989+38),"")</f>
      </c>
      <c r="EX989">
        <f>IF($GO989&gt;=39,INDEX($DI:$DI,$GN989+39),"")</f>
      </c>
      <c r="EY989">
        <f>IF($GO989&gt;=40,INDEX($DI:$DI,$GN989+40),"")</f>
      </c>
      <c r="EZ989">
        <f>IF($GO989&gt;=1,INDEX($DJ:$DJ,$GN989+1),"")</f>
      </c>
      <c r="FA989">
        <f>IF($GO989&gt;=2,INDEX($DJ:$DJ,$GN989+2),"")</f>
      </c>
      <c r="FB989">
        <f>IF($GO989&gt;=3,INDEX($DJ:$DJ,$GN989+3),"")</f>
      </c>
      <c r="FC989">
        <f>IF($GO989&gt;=4,INDEX($DJ:$DJ,$GN989+4),"")</f>
      </c>
      <c r="FD989">
        <f>IF($GO989&gt;=5,INDEX($DJ:$DJ,$GN989+5),"")</f>
      </c>
      <c r="FE989">
        <f>IF($GO989&gt;=6,INDEX($DJ:$DJ,$GN989+6),"")</f>
      </c>
      <c r="FF989">
        <f>IF($GO989&gt;=7,INDEX($DJ:$DJ,$GN989+7),"")</f>
      </c>
      <c r="FG989">
        <f>IF($GO989&gt;=8,INDEX($DJ:$DJ,$GN989+8),"")</f>
      </c>
      <c r="FH989">
        <f>IF($GO989&gt;=9,INDEX($DJ:$DJ,$GN989+9),"")</f>
      </c>
      <c r="FI989">
        <f>IF($GO989&gt;=10,INDEX($DJ:$DJ,$GN989+10),"")</f>
      </c>
      <c r="FJ989">
        <f>IF($GO989&gt;=11,INDEX($DJ:$DJ,$GN989+11),"")</f>
      </c>
      <c r="FK989">
        <f>IF($GO989&gt;=12,INDEX($DJ:$DJ,$GN989+12),"")</f>
      </c>
      <c r="FL989">
        <f>IF($GO989&gt;=13,INDEX($DJ:$DJ,$GN989+13),"")</f>
      </c>
      <c r="FM989">
        <f>IF($GO989&gt;=14,INDEX($DJ:$DJ,$GN989+14),"")</f>
      </c>
      <c r="FN989">
        <f>IF($GO989&gt;=15,INDEX($DJ:$DJ,$GN989+15),"")</f>
      </c>
      <c r="FO989">
        <f>IF($GO989&gt;=16,INDEX($DJ:$DJ,$GN989+16),"")</f>
      </c>
      <c r="FP989">
        <f>IF($GO989&gt;=17,INDEX($DJ:$DJ,$GN989+17),"")</f>
      </c>
      <c r="FQ989">
        <f>IF($GO989&gt;=18,INDEX($DJ:$DJ,$GN989+18),"")</f>
      </c>
      <c r="FR989">
        <f>IF($GO989&gt;=19,INDEX($DJ:$DJ,$GN989+19),"")</f>
      </c>
      <c r="FS989">
        <f>IF($GO989&gt;=20,INDEX($DJ:$DJ,$GN989+20),"")</f>
      </c>
      <c r="FT989">
        <f>IF($GO989&gt;=21,INDEX($DJ:$DJ,$GN989+21),"")</f>
      </c>
      <c r="FU989">
        <f>IF($GO989&gt;=22,INDEX($DJ:$DJ,$GN989+22),"")</f>
      </c>
      <c r="FV989">
        <f>IF($GO989&gt;=23,INDEX($DJ:$DJ,$GN989+23),"")</f>
      </c>
      <c r="FW989">
        <f>IF($GO989&gt;=24,INDEX($DJ:$DJ,$GN989+24),"")</f>
      </c>
      <c r="FX989">
        <f>IF($GO989&gt;=25,INDEX($DJ:$DJ,$GN989+25),"")</f>
      </c>
      <c r="FY989">
        <f>IF($GO989&gt;=26,INDEX($DJ:$DJ,$GN989+26),"")</f>
      </c>
      <c r="FZ989">
        <f>IF($GO989&gt;=27,INDEX($DJ:$DJ,$GN989+27),"")</f>
      </c>
      <c r="GA989">
        <f>IF($GO989&gt;=28,INDEX($DJ:$DJ,$GN989+28),"")</f>
      </c>
      <c r="GB989">
        <f>IF($GO989&gt;=29,INDEX($DJ:$DJ,$GN989+29),"")</f>
      </c>
      <c r="GC989">
        <f>IF($GO989&gt;=30,INDEX($DJ:$DJ,$GN989+30),"")</f>
      </c>
      <c r="GD989">
        <f>IF($GO989&gt;=31,INDEX($DJ:$DJ,$GN989+31),"")</f>
      </c>
      <c r="GE989">
        <f>IF($GO989&gt;=32,INDEX($DJ:$DJ,$GN989+32),"")</f>
      </c>
      <c r="GF989">
        <f>IF($GO989&gt;=33,INDEX($DJ:$DJ,$GN989+33),"")</f>
      </c>
      <c r="GG989">
        <f>IF($GO989&gt;=34,INDEX($DJ:$DJ,$GN989+34),"")</f>
      </c>
      <c r="GH989">
        <f>IF($GO989&gt;=35,INDEX($DJ:$DJ,$GN989+35),"")</f>
      </c>
      <c r="GI989">
        <f>IF($GO989&gt;=36,INDEX($DJ:$DJ,$GN989+36),"")</f>
      </c>
      <c r="GJ989">
        <f>IF($GO989&gt;=37,INDEX($DJ:$DJ,$GN989+37),"")</f>
      </c>
      <c r="GK989">
        <f>IF($GO989&gt;=38,INDEX($DJ:$DJ,$GN989+38),"")</f>
      </c>
      <c r="GL989">
        <f>IF($GO989&gt;=39,INDEX($DJ:$DJ,$GN989+39),"")</f>
      </c>
      <c r="GM989">
        <f>IF($GO989&gt;=40,INDEX($DJ:$DJ,$GN989+40),"")</f>
      </c>
      <c r="GN989">
        <f>IFERROR(MATCH($DH989,$DI$2:$DI$148,0)+1,0)</f>
      </c>
      <c r="GO989">
        <f>IFERROR(INDEX($DK$2:$DK$148,MATCH($DH989,$DI$2:$DI$148,0)),0)</f>
      </c>
      <c r="GP989">
        <f>IFERROR(MATCH($Y989,$DL$989:$EY$989,0),0)</f>
      </c>
      <c r="GQ989">
        <f>IF($GP989&gt;0,INDEX($EZ$989:$GM$989,$GP989),"")</f>
      </c>
      <c r="GT989">
        <f>IF($JC989&gt;=1,INDEX($GR:$GR,$JB989+1),"")</f>
      </c>
      <c r="GU989">
        <f>IF($JC989&gt;=2,INDEX($GR:$GR,$JB989+2),"")</f>
      </c>
      <c r="GV989">
        <f>IF($JC989&gt;=3,INDEX($GR:$GR,$JB989+3),"")</f>
      </c>
      <c r="GW989">
        <f>IF($JC989&gt;=4,INDEX($GR:$GR,$JB989+4),"")</f>
      </c>
      <c r="GX989">
        <f>IF($JC989&gt;=5,INDEX($GR:$GR,$JB989+5),"")</f>
      </c>
      <c r="GY989">
        <f>IF($JC989&gt;=6,INDEX($GR:$GR,$JB989+6),"")</f>
      </c>
      <c r="GZ989">
        <f>IF($JC989&gt;=7,INDEX($GR:$GR,$JB989+7),"")</f>
      </c>
      <c r="HA989">
        <f>IF($JC989&gt;=8,INDEX($GR:$GR,$JB989+8),"")</f>
      </c>
      <c r="HB989">
        <f>IF($JC989&gt;=9,INDEX($GR:$GR,$JB989+9),"")</f>
      </c>
      <c r="HC989">
        <f>IF($JC989&gt;=10,INDEX($GR:$GR,$JB989+10),"")</f>
      </c>
      <c r="HD989">
        <f>IF($JC989&gt;=11,INDEX($GR:$GR,$JB989+11),"")</f>
      </c>
      <c r="HE989">
        <f>IF($JC989&gt;=12,INDEX($GR:$GR,$JB989+12),"")</f>
      </c>
      <c r="HF989">
        <f>IF($JC989&gt;=13,INDEX($GR:$GR,$JB989+13),"")</f>
      </c>
      <c r="HG989">
        <f>IF($JC989&gt;=14,INDEX($GR:$GR,$JB989+14),"")</f>
      </c>
      <c r="HH989">
        <f>IF($JC989&gt;=15,INDEX($GR:$GR,$JB989+15),"")</f>
      </c>
      <c r="HI989">
        <f>IF($JC989&gt;=16,INDEX($GR:$GR,$JB989+16),"")</f>
      </c>
      <c r="HJ989">
        <f>IF($JC989&gt;=17,INDEX($GR:$GR,$JB989+17),"")</f>
      </c>
      <c r="HK989">
        <f>IF($JC989&gt;=18,INDEX($GR:$GR,$JB989+18),"")</f>
      </c>
      <c r="HL989">
        <f>IF($JC989&gt;=19,INDEX($GR:$GR,$JB989+19),"")</f>
      </c>
      <c r="HM989">
        <f>IF($JC989&gt;=20,INDEX($GR:$GR,$JB989+20),"")</f>
      </c>
      <c r="HN989">
        <f>IF($JC989&gt;=21,INDEX($GR:$GR,$JB989+21),"")</f>
      </c>
      <c r="HO989">
        <f>IF($JC989&gt;=22,INDEX($GR:$GR,$JB989+22),"")</f>
      </c>
      <c r="HP989">
        <f>IF($JC989&gt;=23,INDEX($GR:$GR,$JB989+23),"")</f>
      </c>
      <c r="HQ989">
        <f>IF($JC989&gt;=24,INDEX($GR:$GR,$JB989+24),"")</f>
      </c>
      <c r="HR989">
        <f>IF($JC989&gt;=25,INDEX($GR:$GR,$JB989+25),"")</f>
      </c>
      <c r="HS989">
        <f>IF($JC989&gt;=26,INDEX($GR:$GR,$JB989+26),"")</f>
      </c>
      <c r="HT989">
        <f>IF($JC989&gt;=27,INDEX($GR:$GR,$JB989+27),"")</f>
      </c>
      <c r="HU989">
        <f>IF($JC989&gt;=28,INDEX($GR:$GR,$JB989+28),"")</f>
      </c>
      <c r="HV989">
        <f>IF($JC989&gt;=29,INDEX($GR:$GR,$JB989+29),"")</f>
      </c>
      <c r="HW989">
        <f>IF($JC989&gt;=30,INDEX($GR:$GR,$JB989+30),"")</f>
      </c>
      <c r="HX989">
        <f>IF($JC989&gt;=31,INDEX($GR:$GR,$JB989+31),"")</f>
      </c>
      <c r="HY989">
        <f>IF($JC989&gt;=32,INDEX($GR:$GR,$JB989+32),"")</f>
      </c>
      <c r="HZ989">
        <f>IF($JC989&gt;=33,INDEX($GR:$GR,$JB989+33),"")</f>
      </c>
      <c r="IA989">
        <f>IF($JC989&gt;=34,INDEX($GR:$GR,$JB989+34),"")</f>
      </c>
      <c r="IB989">
        <f>IF($JC989&gt;=35,INDEX($GR:$GR,$JB989+35),"")</f>
      </c>
      <c r="IC989">
        <f>IF($JC989&gt;=36,INDEX($GR:$GR,$JB989+36),"")</f>
      </c>
      <c r="ID989">
        <f>IF($JC989&gt;=37,INDEX($GR:$GR,$JB989+37),"")</f>
      </c>
      <c r="IE989">
        <f>IF($JC989&gt;=38,INDEX($GR:$GR,$JB989+38),"")</f>
      </c>
      <c r="IF989">
        <f>IF($JC989&gt;=39,INDEX($GR:$GR,$JB989+39),"")</f>
      </c>
      <c r="IG989">
        <f>IF($JC989&gt;=40,INDEX($GR:$GR,$JB989+40),"")</f>
      </c>
      <c r="IH989">
        <f>IF($JC989&gt;=41,INDEX($GR:$GR,$JB989+41),"")</f>
      </c>
      <c r="II989">
        <f>IF($JC989&gt;=42,INDEX($GR:$GR,$JB989+42),"")</f>
      </c>
      <c r="IJ989">
        <f>IF($JC989&gt;=43,INDEX($GR:$GR,$JB989+43),"")</f>
      </c>
      <c r="IK989">
        <f>IF($JC989&gt;=44,INDEX($GR:$GR,$JB989+44),"")</f>
      </c>
      <c r="IL989">
        <f>IF($JC989&gt;=45,INDEX($GR:$GR,$JB989+45),"")</f>
      </c>
      <c r="IM989">
        <f>IF($JC989&gt;=46,INDEX($GR:$GR,$JB989+46),"")</f>
      </c>
      <c r="IN989">
        <f>IF($JC989&gt;=47,INDEX($GR:$GR,$JB989+47),"")</f>
      </c>
      <c r="IO989">
        <f>IF($JC989&gt;=48,INDEX($GR:$GR,$JB989+48),"")</f>
      </c>
      <c r="IP989">
        <f>IF($JC989&gt;=49,INDEX($GR:$GR,$JB989+49),"")</f>
      </c>
      <c r="IQ989">
        <f>IF($JC989&gt;=50,INDEX($GR:$GR,$JB989+50),"")</f>
      </c>
      <c r="IR989">
        <f>IF($JC989&gt;=51,INDEX($GR:$GR,$JB989+51),"")</f>
      </c>
      <c r="IS989">
        <f>IF($JC989&gt;=52,INDEX($GR:$GR,$JB989+52),"")</f>
      </c>
      <c r="IT989">
        <f>IF($JC989&gt;=53,INDEX($GR:$GR,$JB989+53),"")</f>
      </c>
      <c r="IU989">
        <f>IF($JC989&gt;=54,INDEX($GR:$GR,$JB989+54),"")</f>
      </c>
      <c r="IV989">
        <f>IF($JC989&gt;=55,INDEX($GR:$GR,$JB989+55),"")</f>
      </c>
      <c r="IW989">
        <f>IF($JC989&gt;=56,INDEX($GR:$GR,$JB989+56),"")</f>
      </c>
      <c r="IX989">
        <f>IF($JC989&gt;=57,INDEX($GR:$GR,$JB989+57),"")</f>
      </c>
      <c r="IY989">
        <f>IF($JC989&gt;=58,INDEX($GR:$GR,$JB989+58),"")</f>
      </c>
      <c r="IZ989">
        <f>IF($JC989&gt;=59,INDEX($GR:$GR,$JB989+59),"")</f>
      </c>
      <c r="JA989">
        <f>IF($JC989&gt;=60,INDEX($GR:$GR,$JB989+60),"")</f>
      </c>
      <c r="JB989">
        <f>IFERROR(MATCH($GQ989,$GR$2:$GR$324,0)+1,0)</f>
      </c>
      <c r="JC989">
        <f>IFERROR(INDEX($GS$2:$GS$324,MATCH($GQ989,$GR$2:$GR$324,0)),0)</f>
      </c>
      <c r="JD989" t="s">
        <v>40</v>
      </c>
      <c r="JE989" t="s">
        <v>40</v>
      </c>
    </row>
    <row r="990" spans="1:265" x14ac:dyDescent="0.25">
      <c r="Q990">
        <f>IF(OR($T990="",$P990=""),"",IFERROR($T990/$P990,0))</f>
      </c>
      <c r="R990">
        <f>IF($T990="","",
SUM($S990,$U990,$Z990,$V990,$X990)*
(1-IF($AA990="",0,VALUE($AA990)/100)))</f>
      </c>
      <c r="S990">
        <f>IF($T990="","",$T990)</f>
      </c>
      <c r="U990">
        <f>IF($T990="","",
IF($N990="","",
IF(ISNUMBER(SEARCH("exempt",LOWER($N990))),0,
$T990*(VALUE(SUBSTITUTE($N990,"%",""))/100))))</f>
      </c>
      <c r="AB990">
        <f>IFERROR(IF(FIND(" - ",$K990)&gt;0,MID($K990,FIND(" - ",$K990)+3,LEN($K990)),""),"")</f>
      </c>
      <c r="AK990" t="s">
        <v>1577</v>
      </c>
      <c r="AP990">
        <f>IFERROR(LEFT($K990,FIND(" - ",$K990)-1),$K990)</f>
      </c>
      <c r="AS990">
        <f>IF($CH990&gt;=1,INDEX($AQ:$AQ,$CG990+1),"")</f>
      </c>
      <c r="AT990">
        <f>IF($CH990&gt;=2,INDEX($AQ:$AQ,$CG990+2),"")</f>
      </c>
      <c r="AU990">
        <f>IF($CH990&gt;=3,INDEX($AQ:$AQ,$CG990+3),"")</f>
      </c>
      <c r="AV990">
        <f>IF($CH990&gt;=4,INDEX($AQ:$AQ,$CG990+4),"")</f>
      </c>
      <c r="AW990">
        <f>IF($CH990&gt;=5,INDEX($AQ:$AQ,$CG990+5),"")</f>
      </c>
      <c r="AX990">
        <f>IF($CH990&gt;=6,INDEX($AQ:$AQ,$CG990+6),"")</f>
      </c>
      <c r="AY990">
        <f>IF($CH990&gt;=7,INDEX($AQ:$AQ,$CG990+7),"")</f>
      </c>
      <c r="AZ990">
        <f>IF($CH990&gt;=8,INDEX($AQ:$AQ,$CG990+8),"")</f>
      </c>
      <c r="BA990">
        <f>IF($CH990&gt;=9,INDEX($AQ:$AQ,$CG990+9),"")</f>
      </c>
      <c r="BB990">
        <f>IF($CH990&gt;=10,INDEX($AQ:$AQ,$CG990+10),"")</f>
      </c>
      <c r="BC990">
        <f>IF($CH990&gt;=11,INDEX($AQ:$AQ,$CG990+11),"")</f>
      </c>
      <c r="BD990">
        <f>IF($CH990&gt;=12,INDEX($AQ:$AQ,$CG990+12),"")</f>
      </c>
      <c r="BE990">
        <f>IF($CH990&gt;=13,INDEX($AQ:$AQ,$CG990+13),"")</f>
      </c>
      <c r="BF990">
        <f>IF($CH990&gt;=14,INDEX($AQ:$AQ,$CG990+14),"")</f>
      </c>
      <c r="BG990">
        <f>IF($CH990&gt;=15,INDEX($AQ:$AQ,$CG990+15),"")</f>
      </c>
      <c r="BH990">
        <f>IF($CH990&gt;=16,INDEX($AQ:$AQ,$CG990+16),"")</f>
      </c>
      <c r="BI990">
        <f>IF($CH990&gt;=17,INDEX($AQ:$AQ,$CG990+17),"")</f>
      </c>
      <c r="BJ990">
        <f>IF($CH990&gt;=18,INDEX($AQ:$AQ,$CG990+18),"")</f>
      </c>
      <c r="BK990">
        <f>IF($CH990&gt;=19,INDEX($AQ:$AQ,$CG990+19),"")</f>
      </c>
      <c r="BL990">
        <f>IF($CH990&gt;=20,INDEX($AQ:$AQ,$CG990+20),"")</f>
      </c>
      <c r="BM990">
        <f>IF($CH990&gt;=21,INDEX($AQ:$AQ,$CG990+21),"")</f>
      </c>
      <c r="BN990">
        <f>IF($CH990&gt;=22,INDEX($AQ:$AQ,$CG990+22),"")</f>
      </c>
      <c r="BO990">
        <f>IF($CH990&gt;=23,INDEX($AQ:$AQ,$CG990+23),"")</f>
      </c>
      <c r="BP990">
        <f>IF($CH990&gt;=24,INDEX($AQ:$AQ,$CG990+24),"")</f>
      </c>
      <c r="BQ990">
        <f>IF($CH990&gt;=25,INDEX($AQ:$AQ,$CG990+25),"")</f>
      </c>
      <c r="BR990">
        <f>IF($CH990&gt;=26,INDEX($AQ:$AQ,$CG990+26),"")</f>
      </c>
      <c r="BS990">
        <f>IF($CH990&gt;=27,INDEX($AQ:$AQ,$CG990+27),"")</f>
      </c>
      <c r="BT990">
        <f>IF($CH990&gt;=28,INDEX($AQ:$AQ,$CG990+28),"")</f>
      </c>
      <c r="BU990">
        <f>IF($CH990&gt;=29,INDEX($AQ:$AQ,$CG990+29),"")</f>
      </c>
      <c r="BV990">
        <f>IF($CH990&gt;=30,INDEX($AQ:$AQ,$CG990+30),"")</f>
      </c>
      <c r="BW990">
        <f>IF($CH990&gt;=31,INDEX($AQ:$AQ,$CG990+31),"")</f>
      </c>
      <c r="BX990">
        <f>IF($CH990&gt;=32,INDEX($AQ:$AQ,$CG990+32),"")</f>
      </c>
      <c r="BY990">
        <f>IF($CH990&gt;=33,INDEX($AQ:$AQ,$CG990+33),"")</f>
      </c>
      <c r="BZ990">
        <f>IF($CH990&gt;=34,INDEX($AQ:$AQ,$CG990+34),"")</f>
      </c>
      <c r="CA990">
        <f>IF($CH990&gt;=35,INDEX($AQ:$AQ,$CG990+35),"")</f>
      </c>
      <c r="CB990">
        <f>IF($CH990&gt;=36,INDEX($AQ:$AQ,$CG990+36),"")</f>
      </c>
      <c r="CC990">
        <f>IF($CH990&gt;=37,INDEX($AQ:$AQ,$CG990+37),"")</f>
      </c>
      <c r="CD990">
        <f>IF($CH990&gt;=38,INDEX($AQ:$AQ,$CG990+38),"")</f>
      </c>
      <c r="CE990">
        <f>IF($CH990&gt;=39,INDEX($AQ:$AQ,$CG990+39),"")</f>
      </c>
      <c r="CF990">
        <f>IF($CH990&gt;=40,INDEX($AQ:$AQ,$CG990+40),"")</f>
      </c>
      <c r="CG990">
        <f>IFERROR(MATCH($AP990,$AQ$2:$AQ$134,0)+1,0)</f>
      </c>
      <c r="CH990">
        <f>IFERROR(INDEX($AR$2:$AR$134,MATCH($AP990,$AQ$2:$AQ$134,0)),0)</f>
      </c>
      <c r="CI990">
        <f>IFERROR(LEFT($L990,FIND(" - ",$L990)-1),$L990)</f>
      </c>
      <c r="CL990">
        <f>IF($DG990&gt;=1,INDEX($CJ:$CJ,$DF990+1),"")</f>
      </c>
      <c r="CM990">
        <f>IF($DG990&gt;=2,INDEX($CJ:$CJ,$DF990+2),"")</f>
      </c>
      <c r="CN990">
        <f>IF($DG990&gt;=3,INDEX($CJ:$CJ,$DF990+3),"")</f>
      </c>
      <c r="CO990">
        <f>IF($DG990&gt;=4,INDEX($CJ:$CJ,$DF990+4),"")</f>
      </c>
      <c r="CP990">
        <f>IF($DG990&gt;=5,INDEX($CJ:$CJ,$DF990+5),"")</f>
      </c>
      <c r="CQ990">
        <f>IF($DG990&gt;=6,INDEX($CJ:$CJ,$DF990+6),"")</f>
      </c>
      <c r="CR990">
        <f>IF($DG990&gt;=7,INDEX($CJ:$CJ,$DF990+7),"")</f>
      </c>
      <c r="CS990">
        <f>IF($DG990&gt;=8,INDEX($CJ:$CJ,$DF990+8),"")</f>
      </c>
      <c r="CT990">
        <f>IF($DG990&gt;=9,INDEX($CJ:$CJ,$DF990+9),"")</f>
      </c>
      <c r="CU990">
        <f>IF($DG990&gt;=10,INDEX($CJ:$CJ,$DF990+10),"")</f>
      </c>
      <c r="CV990">
        <f>IF($DG990&gt;=11,INDEX($CJ:$CJ,$DF990+11),"")</f>
      </c>
      <c r="CW990">
        <f>IF($DG990&gt;=12,INDEX($CJ:$CJ,$DF990+12),"")</f>
      </c>
      <c r="CX990">
        <f>IF($DG990&gt;=13,INDEX($CJ:$CJ,$DF990+13),"")</f>
      </c>
      <c r="CY990">
        <f>IF($DG990&gt;=14,INDEX($CJ:$CJ,$DF990+14),"")</f>
      </c>
      <c r="CZ990">
        <f>IF($DG990&gt;=15,INDEX($CJ:$CJ,$DF990+15),"")</f>
      </c>
      <c r="DA990">
        <f>IF($DG990&gt;=16,INDEX($CJ:$CJ,$DF990+16),"")</f>
      </c>
      <c r="DB990">
        <f>IF($DG990&gt;=17,INDEX($CJ:$CJ,$DF990+17),"")</f>
      </c>
      <c r="DC990">
        <f>IF($DG990&gt;=18,INDEX($CJ:$CJ,$DF990+18),"")</f>
      </c>
      <c r="DD990">
        <f>IF($DG990&gt;=19,INDEX($CJ:$CJ,$DF990+19),"")</f>
      </c>
      <c r="DE990">
        <f>IF($DG990&gt;=20,INDEX($CJ:$CJ,$DF990+20),"")</f>
      </c>
      <c r="DF990">
        <f>IFERROR(MATCH($CI990,$CJ$2:$CJ$263,0)+1,0)</f>
      </c>
      <c r="DG990">
        <f>IFERROR(INDEX($CK$2:$CK$263,MATCH($CI990,$CJ$2:$CJ$263,0)),0)</f>
      </c>
      <c r="DH990">
        <f>IFERROR(INDEX($AO:$AO,MATCH($N990,$AN:$AN,0))&amp;"","")</f>
      </c>
      <c r="DL990">
        <f>IF($GO990&gt;=1,INDEX($DI:$DI,$GN990+1),"")</f>
      </c>
      <c r="DM990">
        <f>IF($GO990&gt;=2,INDEX($DI:$DI,$GN990+2),"")</f>
      </c>
      <c r="DN990">
        <f>IF($GO990&gt;=3,INDEX($DI:$DI,$GN990+3),"")</f>
      </c>
      <c r="DO990">
        <f>IF($GO990&gt;=4,INDEX($DI:$DI,$GN990+4),"")</f>
      </c>
      <c r="DP990">
        <f>IF($GO990&gt;=5,INDEX($DI:$DI,$GN990+5),"")</f>
      </c>
      <c r="DQ990">
        <f>IF($GO990&gt;=6,INDEX($DI:$DI,$GN990+6),"")</f>
      </c>
      <c r="DR990">
        <f>IF($GO990&gt;=7,INDEX($DI:$DI,$GN990+7),"")</f>
      </c>
      <c r="DS990">
        <f>IF($GO990&gt;=8,INDEX($DI:$DI,$GN990+8),"")</f>
      </c>
      <c r="DT990">
        <f>IF($GO990&gt;=9,INDEX($DI:$DI,$GN990+9),"")</f>
      </c>
      <c r="DU990">
        <f>IF($GO990&gt;=10,INDEX($DI:$DI,$GN990+10),"")</f>
      </c>
      <c r="DV990">
        <f>IF($GO990&gt;=11,INDEX($DI:$DI,$GN990+11),"")</f>
      </c>
      <c r="DW990">
        <f>IF($GO990&gt;=12,INDEX($DI:$DI,$GN990+12),"")</f>
      </c>
      <c r="DX990">
        <f>IF($GO990&gt;=13,INDEX($DI:$DI,$GN990+13),"")</f>
      </c>
      <c r="DY990">
        <f>IF($GO990&gt;=14,INDEX($DI:$DI,$GN990+14),"")</f>
      </c>
      <c r="DZ990">
        <f>IF($GO990&gt;=15,INDEX($DI:$DI,$GN990+15),"")</f>
      </c>
      <c r="EA990">
        <f>IF($GO990&gt;=16,INDEX($DI:$DI,$GN990+16),"")</f>
      </c>
      <c r="EB990">
        <f>IF($GO990&gt;=17,INDEX($DI:$DI,$GN990+17),"")</f>
      </c>
      <c r="EC990">
        <f>IF($GO990&gt;=18,INDEX($DI:$DI,$GN990+18),"")</f>
      </c>
      <c r="ED990">
        <f>IF($GO990&gt;=19,INDEX($DI:$DI,$GN990+19),"")</f>
      </c>
      <c r="EE990">
        <f>IF($GO990&gt;=20,INDEX($DI:$DI,$GN990+20),"")</f>
      </c>
      <c r="EF990">
        <f>IF($GO990&gt;=21,INDEX($DI:$DI,$GN990+21),"")</f>
      </c>
      <c r="EG990">
        <f>IF($GO990&gt;=22,INDEX($DI:$DI,$GN990+22),"")</f>
      </c>
      <c r="EH990">
        <f>IF($GO990&gt;=23,INDEX($DI:$DI,$GN990+23),"")</f>
      </c>
      <c r="EI990">
        <f>IF($GO990&gt;=24,INDEX($DI:$DI,$GN990+24),"")</f>
      </c>
      <c r="EJ990">
        <f>IF($GO990&gt;=25,INDEX($DI:$DI,$GN990+25),"")</f>
      </c>
      <c r="EK990">
        <f>IF($GO990&gt;=26,INDEX($DI:$DI,$GN990+26),"")</f>
      </c>
      <c r="EL990">
        <f>IF($GO990&gt;=27,INDEX($DI:$DI,$GN990+27),"")</f>
      </c>
      <c r="EM990">
        <f>IF($GO990&gt;=28,INDEX($DI:$DI,$GN990+28),"")</f>
      </c>
      <c r="EN990">
        <f>IF($GO990&gt;=29,INDEX($DI:$DI,$GN990+29),"")</f>
      </c>
      <c r="EO990">
        <f>IF($GO990&gt;=30,INDEX($DI:$DI,$GN990+30),"")</f>
      </c>
      <c r="EP990">
        <f>IF($GO990&gt;=31,INDEX($DI:$DI,$GN990+31),"")</f>
      </c>
      <c r="EQ990">
        <f>IF($GO990&gt;=32,INDEX($DI:$DI,$GN990+32),"")</f>
      </c>
      <c r="ER990">
        <f>IF($GO990&gt;=33,INDEX($DI:$DI,$GN990+33),"")</f>
      </c>
      <c r="ES990">
        <f>IF($GO990&gt;=34,INDEX($DI:$DI,$GN990+34),"")</f>
      </c>
      <c r="ET990">
        <f>IF($GO990&gt;=35,INDEX($DI:$DI,$GN990+35),"")</f>
      </c>
      <c r="EU990">
        <f>IF($GO990&gt;=36,INDEX($DI:$DI,$GN990+36),"")</f>
      </c>
      <c r="EV990">
        <f>IF($GO990&gt;=37,INDEX($DI:$DI,$GN990+37),"")</f>
      </c>
      <c r="EW990">
        <f>IF($GO990&gt;=38,INDEX($DI:$DI,$GN990+38),"")</f>
      </c>
      <c r="EX990">
        <f>IF($GO990&gt;=39,INDEX($DI:$DI,$GN990+39),"")</f>
      </c>
      <c r="EY990">
        <f>IF($GO990&gt;=40,INDEX($DI:$DI,$GN990+40),"")</f>
      </c>
      <c r="EZ990">
        <f>IF($GO990&gt;=1,INDEX($DJ:$DJ,$GN990+1),"")</f>
      </c>
      <c r="FA990">
        <f>IF($GO990&gt;=2,INDEX($DJ:$DJ,$GN990+2),"")</f>
      </c>
      <c r="FB990">
        <f>IF($GO990&gt;=3,INDEX($DJ:$DJ,$GN990+3),"")</f>
      </c>
      <c r="FC990">
        <f>IF($GO990&gt;=4,INDEX($DJ:$DJ,$GN990+4),"")</f>
      </c>
      <c r="FD990">
        <f>IF($GO990&gt;=5,INDEX($DJ:$DJ,$GN990+5),"")</f>
      </c>
      <c r="FE990">
        <f>IF($GO990&gt;=6,INDEX($DJ:$DJ,$GN990+6),"")</f>
      </c>
      <c r="FF990">
        <f>IF($GO990&gt;=7,INDEX($DJ:$DJ,$GN990+7),"")</f>
      </c>
      <c r="FG990">
        <f>IF($GO990&gt;=8,INDEX($DJ:$DJ,$GN990+8),"")</f>
      </c>
      <c r="FH990">
        <f>IF($GO990&gt;=9,INDEX($DJ:$DJ,$GN990+9),"")</f>
      </c>
      <c r="FI990">
        <f>IF($GO990&gt;=10,INDEX($DJ:$DJ,$GN990+10),"")</f>
      </c>
      <c r="FJ990">
        <f>IF($GO990&gt;=11,INDEX($DJ:$DJ,$GN990+11),"")</f>
      </c>
      <c r="FK990">
        <f>IF($GO990&gt;=12,INDEX($DJ:$DJ,$GN990+12),"")</f>
      </c>
      <c r="FL990">
        <f>IF($GO990&gt;=13,INDEX($DJ:$DJ,$GN990+13),"")</f>
      </c>
      <c r="FM990">
        <f>IF($GO990&gt;=14,INDEX($DJ:$DJ,$GN990+14),"")</f>
      </c>
      <c r="FN990">
        <f>IF($GO990&gt;=15,INDEX($DJ:$DJ,$GN990+15),"")</f>
      </c>
      <c r="FO990">
        <f>IF($GO990&gt;=16,INDEX($DJ:$DJ,$GN990+16),"")</f>
      </c>
      <c r="FP990">
        <f>IF($GO990&gt;=17,INDEX($DJ:$DJ,$GN990+17),"")</f>
      </c>
      <c r="FQ990">
        <f>IF($GO990&gt;=18,INDEX($DJ:$DJ,$GN990+18),"")</f>
      </c>
      <c r="FR990">
        <f>IF($GO990&gt;=19,INDEX($DJ:$DJ,$GN990+19),"")</f>
      </c>
      <c r="FS990">
        <f>IF($GO990&gt;=20,INDEX($DJ:$DJ,$GN990+20),"")</f>
      </c>
      <c r="FT990">
        <f>IF($GO990&gt;=21,INDEX($DJ:$DJ,$GN990+21),"")</f>
      </c>
      <c r="FU990">
        <f>IF($GO990&gt;=22,INDEX($DJ:$DJ,$GN990+22),"")</f>
      </c>
      <c r="FV990">
        <f>IF($GO990&gt;=23,INDEX($DJ:$DJ,$GN990+23),"")</f>
      </c>
      <c r="FW990">
        <f>IF($GO990&gt;=24,INDEX($DJ:$DJ,$GN990+24),"")</f>
      </c>
      <c r="FX990">
        <f>IF($GO990&gt;=25,INDEX($DJ:$DJ,$GN990+25),"")</f>
      </c>
      <c r="FY990">
        <f>IF($GO990&gt;=26,INDEX($DJ:$DJ,$GN990+26),"")</f>
      </c>
      <c r="FZ990">
        <f>IF($GO990&gt;=27,INDEX($DJ:$DJ,$GN990+27),"")</f>
      </c>
      <c r="GA990">
        <f>IF($GO990&gt;=28,INDEX($DJ:$DJ,$GN990+28),"")</f>
      </c>
      <c r="GB990">
        <f>IF($GO990&gt;=29,INDEX($DJ:$DJ,$GN990+29),"")</f>
      </c>
      <c r="GC990">
        <f>IF($GO990&gt;=30,INDEX($DJ:$DJ,$GN990+30),"")</f>
      </c>
      <c r="GD990">
        <f>IF($GO990&gt;=31,INDEX($DJ:$DJ,$GN990+31),"")</f>
      </c>
      <c r="GE990">
        <f>IF($GO990&gt;=32,INDEX($DJ:$DJ,$GN990+32),"")</f>
      </c>
      <c r="GF990">
        <f>IF($GO990&gt;=33,INDEX($DJ:$DJ,$GN990+33),"")</f>
      </c>
      <c r="GG990">
        <f>IF($GO990&gt;=34,INDEX($DJ:$DJ,$GN990+34),"")</f>
      </c>
      <c r="GH990">
        <f>IF($GO990&gt;=35,INDEX($DJ:$DJ,$GN990+35),"")</f>
      </c>
      <c r="GI990">
        <f>IF($GO990&gt;=36,INDEX($DJ:$DJ,$GN990+36),"")</f>
      </c>
      <c r="GJ990">
        <f>IF($GO990&gt;=37,INDEX($DJ:$DJ,$GN990+37),"")</f>
      </c>
      <c r="GK990">
        <f>IF($GO990&gt;=38,INDEX($DJ:$DJ,$GN990+38),"")</f>
      </c>
      <c r="GL990">
        <f>IF($GO990&gt;=39,INDEX($DJ:$DJ,$GN990+39),"")</f>
      </c>
      <c r="GM990">
        <f>IF($GO990&gt;=40,INDEX($DJ:$DJ,$GN990+40),"")</f>
      </c>
      <c r="GN990">
        <f>IFERROR(MATCH($DH990,$DI$2:$DI$148,0)+1,0)</f>
      </c>
      <c r="GO990">
        <f>IFERROR(INDEX($DK$2:$DK$148,MATCH($DH990,$DI$2:$DI$148,0)),0)</f>
      </c>
      <c r="GP990">
        <f>IFERROR(MATCH($Y990,$DL$990:$EY$990,0),0)</f>
      </c>
      <c r="GQ990">
        <f>IF($GP990&gt;0,INDEX($EZ$990:$GM$990,$GP990),"")</f>
      </c>
      <c r="GT990">
        <f>IF($JC990&gt;=1,INDEX($GR:$GR,$JB990+1),"")</f>
      </c>
      <c r="GU990">
        <f>IF($JC990&gt;=2,INDEX($GR:$GR,$JB990+2),"")</f>
      </c>
      <c r="GV990">
        <f>IF($JC990&gt;=3,INDEX($GR:$GR,$JB990+3),"")</f>
      </c>
      <c r="GW990">
        <f>IF($JC990&gt;=4,INDEX($GR:$GR,$JB990+4),"")</f>
      </c>
      <c r="GX990">
        <f>IF($JC990&gt;=5,INDEX($GR:$GR,$JB990+5),"")</f>
      </c>
      <c r="GY990">
        <f>IF($JC990&gt;=6,INDEX($GR:$GR,$JB990+6),"")</f>
      </c>
      <c r="GZ990">
        <f>IF($JC990&gt;=7,INDEX($GR:$GR,$JB990+7),"")</f>
      </c>
      <c r="HA990">
        <f>IF($JC990&gt;=8,INDEX($GR:$GR,$JB990+8),"")</f>
      </c>
      <c r="HB990">
        <f>IF($JC990&gt;=9,INDEX($GR:$GR,$JB990+9),"")</f>
      </c>
      <c r="HC990">
        <f>IF($JC990&gt;=10,INDEX($GR:$GR,$JB990+10),"")</f>
      </c>
      <c r="HD990">
        <f>IF($JC990&gt;=11,INDEX($GR:$GR,$JB990+11),"")</f>
      </c>
      <c r="HE990">
        <f>IF($JC990&gt;=12,INDEX($GR:$GR,$JB990+12),"")</f>
      </c>
      <c r="HF990">
        <f>IF($JC990&gt;=13,INDEX($GR:$GR,$JB990+13),"")</f>
      </c>
      <c r="HG990">
        <f>IF($JC990&gt;=14,INDEX($GR:$GR,$JB990+14),"")</f>
      </c>
      <c r="HH990">
        <f>IF($JC990&gt;=15,INDEX($GR:$GR,$JB990+15),"")</f>
      </c>
      <c r="HI990">
        <f>IF($JC990&gt;=16,INDEX($GR:$GR,$JB990+16),"")</f>
      </c>
      <c r="HJ990">
        <f>IF($JC990&gt;=17,INDEX($GR:$GR,$JB990+17),"")</f>
      </c>
      <c r="HK990">
        <f>IF($JC990&gt;=18,INDEX($GR:$GR,$JB990+18),"")</f>
      </c>
      <c r="HL990">
        <f>IF($JC990&gt;=19,INDEX($GR:$GR,$JB990+19),"")</f>
      </c>
      <c r="HM990">
        <f>IF($JC990&gt;=20,INDEX($GR:$GR,$JB990+20),"")</f>
      </c>
      <c r="HN990">
        <f>IF($JC990&gt;=21,INDEX($GR:$GR,$JB990+21),"")</f>
      </c>
      <c r="HO990">
        <f>IF($JC990&gt;=22,INDEX($GR:$GR,$JB990+22),"")</f>
      </c>
      <c r="HP990">
        <f>IF($JC990&gt;=23,INDEX($GR:$GR,$JB990+23),"")</f>
      </c>
      <c r="HQ990">
        <f>IF($JC990&gt;=24,INDEX($GR:$GR,$JB990+24),"")</f>
      </c>
      <c r="HR990">
        <f>IF($JC990&gt;=25,INDEX($GR:$GR,$JB990+25),"")</f>
      </c>
      <c r="HS990">
        <f>IF($JC990&gt;=26,INDEX($GR:$GR,$JB990+26),"")</f>
      </c>
      <c r="HT990">
        <f>IF($JC990&gt;=27,INDEX($GR:$GR,$JB990+27),"")</f>
      </c>
      <c r="HU990">
        <f>IF($JC990&gt;=28,INDEX($GR:$GR,$JB990+28),"")</f>
      </c>
      <c r="HV990">
        <f>IF($JC990&gt;=29,INDEX($GR:$GR,$JB990+29),"")</f>
      </c>
      <c r="HW990">
        <f>IF($JC990&gt;=30,INDEX($GR:$GR,$JB990+30),"")</f>
      </c>
      <c r="HX990">
        <f>IF($JC990&gt;=31,INDEX($GR:$GR,$JB990+31),"")</f>
      </c>
      <c r="HY990">
        <f>IF($JC990&gt;=32,INDEX($GR:$GR,$JB990+32),"")</f>
      </c>
      <c r="HZ990">
        <f>IF($JC990&gt;=33,INDEX($GR:$GR,$JB990+33),"")</f>
      </c>
      <c r="IA990">
        <f>IF($JC990&gt;=34,INDEX($GR:$GR,$JB990+34),"")</f>
      </c>
      <c r="IB990">
        <f>IF($JC990&gt;=35,INDEX($GR:$GR,$JB990+35),"")</f>
      </c>
      <c r="IC990">
        <f>IF($JC990&gt;=36,INDEX($GR:$GR,$JB990+36),"")</f>
      </c>
      <c r="ID990">
        <f>IF($JC990&gt;=37,INDEX($GR:$GR,$JB990+37),"")</f>
      </c>
      <c r="IE990">
        <f>IF($JC990&gt;=38,INDEX($GR:$GR,$JB990+38),"")</f>
      </c>
      <c r="IF990">
        <f>IF($JC990&gt;=39,INDEX($GR:$GR,$JB990+39),"")</f>
      </c>
      <c r="IG990">
        <f>IF($JC990&gt;=40,INDEX($GR:$GR,$JB990+40),"")</f>
      </c>
      <c r="IH990">
        <f>IF($JC990&gt;=41,INDEX($GR:$GR,$JB990+41),"")</f>
      </c>
      <c r="II990">
        <f>IF($JC990&gt;=42,INDEX($GR:$GR,$JB990+42),"")</f>
      </c>
      <c r="IJ990">
        <f>IF($JC990&gt;=43,INDEX($GR:$GR,$JB990+43),"")</f>
      </c>
      <c r="IK990">
        <f>IF($JC990&gt;=44,INDEX($GR:$GR,$JB990+44),"")</f>
      </c>
      <c r="IL990">
        <f>IF($JC990&gt;=45,INDEX($GR:$GR,$JB990+45),"")</f>
      </c>
      <c r="IM990">
        <f>IF($JC990&gt;=46,INDEX($GR:$GR,$JB990+46),"")</f>
      </c>
      <c r="IN990">
        <f>IF($JC990&gt;=47,INDEX($GR:$GR,$JB990+47),"")</f>
      </c>
      <c r="IO990">
        <f>IF($JC990&gt;=48,INDEX($GR:$GR,$JB990+48),"")</f>
      </c>
      <c r="IP990">
        <f>IF($JC990&gt;=49,INDEX($GR:$GR,$JB990+49),"")</f>
      </c>
      <c r="IQ990">
        <f>IF($JC990&gt;=50,INDEX($GR:$GR,$JB990+50),"")</f>
      </c>
      <c r="IR990">
        <f>IF($JC990&gt;=51,INDEX($GR:$GR,$JB990+51),"")</f>
      </c>
      <c r="IS990">
        <f>IF($JC990&gt;=52,INDEX($GR:$GR,$JB990+52),"")</f>
      </c>
      <c r="IT990">
        <f>IF($JC990&gt;=53,INDEX($GR:$GR,$JB990+53),"")</f>
      </c>
      <c r="IU990">
        <f>IF($JC990&gt;=54,INDEX($GR:$GR,$JB990+54),"")</f>
      </c>
      <c r="IV990">
        <f>IF($JC990&gt;=55,INDEX($GR:$GR,$JB990+55),"")</f>
      </c>
      <c r="IW990">
        <f>IF($JC990&gt;=56,INDEX($GR:$GR,$JB990+56),"")</f>
      </c>
      <c r="IX990">
        <f>IF($JC990&gt;=57,INDEX($GR:$GR,$JB990+57),"")</f>
      </c>
      <c r="IY990">
        <f>IF($JC990&gt;=58,INDEX($GR:$GR,$JB990+58),"")</f>
      </c>
      <c r="IZ990">
        <f>IF($JC990&gt;=59,INDEX($GR:$GR,$JB990+59),"")</f>
      </c>
      <c r="JA990">
        <f>IF($JC990&gt;=60,INDEX($GR:$GR,$JB990+60),"")</f>
      </c>
      <c r="JB990">
        <f>IFERROR(MATCH($GQ990,$GR$2:$GR$324,0)+1,0)</f>
      </c>
      <c r="JC990">
        <f>IFERROR(INDEX($GS$2:$GS$324,MATCH($GQ990,$GR$2:$GR$324,0)),0)</f>
      </c>
      <c r="JD990" t="s">
        <v>40</v>
      </c>
      <c r="JE990" t="s">
        <v>40</v>
      </c>
    </row>
    <row r="991" spans="1:265" x14ac:dyDescent="0.25">
      <c r="Q991">
        <f>IF(OR($T991="",$P991=""),"",IFERROR($T991/$P991,0))</f>
      </c>
      <c r="R991">
        <f>IF($T991="","",
SUM($S991,$U991,$Z991,$V991,$X991)*
(1-IF($AA991="",0,VALUE($AA991)/100)))</f>
      </c>
      <c r="S991">
        <f>IF($T991="","",$T991)</f>
      </c>
      <c r="U991">
        <f>IF($T991="","",
IF($N991="","",
IF(ISNUMBER(SEARCH("exempt",LOWER($N991))),0,
$T991*(VALUE(SUBSTITUTE($N991,"%",""))/100))))</f>
      </c>
      <c r="AB991">
        <f>IFERROR(IF(FIND(" - ",$K991)&gt;0,MID($K991,FIND(" - ",$K991)+3,LEN($K991)),""),"")</f>
      </c>
      <c r="AK991" t="s">
        <v>1578</v>
      </c>
      <c r="AP991">
        <f>IFERROR(LEFT($K991,FIND(" - ",$K991)-1),$K991)</f>
      </c>
      <c r="AS991">
        <f>IF($CH991&gt;=1,INDEX($AQ:$AQ,$CG991+1),"")</f>
      </c>
      <c r="AT991">
        <f>IF($CH991&gt;=2,INDEX($AQ:$AQ,$CG991+2),"")</f>
      </c>
      <c r="AU991">
        <f>IF($CH991&gt;=3,INDEX($AQ:$AQ,$CG991+3),"")</f>
      </c>
      <c r="AV991">
        <f>IF($CH991&gt;=4,INDEX($AQ:$AQ,$CG991+4),"")</f>
      </c>
      <c r="AW991">
        <f>IF($CH991&gt;=5,INDEX($AQ:$AQ,$CG991+5),"")</f>
      </c>
      <c r="AX991">
        <f>IF($CH991&gt;=6,INDEX($AQ:$AQ,$CG991+6),"")</f>
      </c>
      <c r="AY991">
        <f>IF($CH991&gt;=7,INDEX($AQ:$AQ,$CG991+7),"")</f>
      </c>
      <c r="AZ991">
        <f>IF($CH991&gt;=8,INDEX($AQ:$AQ,$CG991+8),"")</f>
      </c>
      <c r="BA991">
        <f>IF($CH991&gt;=9,INDEX($AQ:$AQ,$CG991+9),"")</f>
      </c>
      <c r="BB991">
        <f>IF($CH991&gt;=10,INDEX($AQ:$AQ,$CG991+10),"")</f>
      </c>
      <c r="BC991">
        <f>IF($CH991&gt;=11,INDEX($AQ:$AQ,$CG991+11),"")</f>
      </c>
      <c r="BD991">
        <f>IF($CH991&gt;=12,INDEX($AQ:$AQ,$CG991+12),"")</f>
      </c>
      <c r="BE991">
        <f>IF($CH991&gt;=13,INDEX($AQ:$AQ,$CG991+13),"")</f>
      </c>
      <c r="BF991">
        <f>IF($CH991&gt;=14,INDEX($AQ:$AQ,$CG991+14),"")</f>
      </c>
      <c r="BG991">
        <f>IF($CH991&gt;=15,INDEX($AQ:$AQ,$CG991+15),"")</f>
      </c>
      <c r="BH991">
        <f>IF($CH991&gt;=16,INDEX($AQ:$AQ,$CG991+16),"")</f>
      </c>
      <c r="BI991">
        <f>IF($CH991&gt;=17,INDEX($AQ:$AQ,$CG991+17),"")</f>
      </c>
      <c r="BJ991">
        <f>IF($CH991&gt;=18,INDEX($AQ:$AQ,$CG991+18),"")</f>
      </c>
      <c r="BK991">
        <f>IF($CH991&gt;=19,INDEX($AQ:$AQ,$CG991+19),"")</f>
      </c>
      <c r="BL991">
        <f>IF($CH991&gt;=20,INDEX($AQ:$AQ,$CG991+20),"")</f>
      </c>
      <c r="BM991">
        <f>IF($CH991&gt;=21,INDEX($AQ:$AQ,$CG991+21),"")</f>
      </c>
      <c r="BN991">
        <f>IF($CH991&gt;=22,INDEX($AQ:$AQ,$CG991+22),"")</f>
      </c>
      <c r="BO991">
        <f>IF($CH991&gt;=23,INDEX($AQ:$AQ,$CG991+23),"")</f>
      </c>
      <c r="BP991">
        <f>IF($CH991&gt;=24,INDEX($AQ:$AQ,$CG991+24),"")</f>
      </c>
      <c r="BQ991">
        <f>IF($CH991&gt;=25,INDEX($AQ:$AQ,$CG991+25),"")</f>
      </c>
      <c r="BR991">
        <f>IF($CH991&gt;=26,INDEX($AQ:$AQ,$CG991+26),"")</f>
      </c>
      <c r="BS991">
        <f>IF($CH991&gt;=27,INDEX($AQ:$AQ,$CG991+27),"")</f>
      </c>
      <c r="BT991">
        <f>IF($CH991&gt;=28,INDEX($AQ:$AQ,$CG991+28),"")</f>
      </c>
      <c r="BU991">
        <f>IF($CH991&gt;=29,INDEX($AQ:$AQ,$CG991+29),"")</f>
      </c>
      <c r="BV991">
        <f>IF($CH991&gt;=30,INDEX($AQ:$AQ,$CG991+30),"")</f>
      </c>
      <c r="BW991">
        <f>IF($CH991&gt;=31,INDEX($AQ:$AQ,$CG991+31),"")</f>
      </c>
      <c r="BX991">
        <f>IF($CH991&gt;=32,INDEX($AQ:$AQ,$CG991+32),"")</f>
      </c>
      <c r="BY991">
        <f>IF($CH991&gt;=33,INDEX($AQ:$AQ,$CG991+33),"")</f>
      </c>
      <c r="BZ991">
        <f>IF($CH991&gt;=34,INDEX($AQ:$AQ,$CG991+34),"")</f>
      </c>
      <c r="CA991">
        <f>IF($CH991&gt;=35,INDEX($AQ:$AQ,$CG991+35),"")</f>
      </c>
      <c r="CB991">
        <f>IF($CH991&gt;=36,INDEX($AQ:$AQ,$CG991+36),"")</f>
      </c>
      <c r="CC991">
        <f>IF($CH991&gt;=37,INDEX($AQ:$AQ,$CG991+37),"")</f>
      </c>
      <c r="CD991">
        <f>IF($CH991&gt;=38,INDEX($AQ:$AQ,$CG991+38),"")</f>
      </c>
      <c r="CE991">
        <f>IF($CH991&gt;=39,INDEX($AQ:$AQ,$CG991+39),"")</f>
      </c>
      <c r="CF991">
        <f>IF($CH991&gt;=40,INDEX($AQ:$AQ,$CG991+40),"")</f>
      </c>
      <c r="CG991">
        <f>IFERROR(MATCH($AP991,$AQ$2:$AQ$134,0)+1,0)</f>
      </c>
      <c r="CH991">
        <f>IFERROR(INDEX($AR$2:$AR$134,MATCH($AP991,$AQ$2:$AQ$134,0)),0)</f>
      </c>
      <c r="CI991">
        <f>IFERROR(LEFT($L991,FIND(" - ",$L991)-1),$L991)</f>
      </c>
      <c r="CL991">
        <f>IF($DG991&gt;=1,INDEX($CJ:$CJ,$DF991+1),"")</f>
      </c>
      <c r="CM991">
        <f>IF($DG991&gt;=2,INDEX($CJ:$CJ,$DF991+2),"")</f>
      </c>
      <c r="CN991">
        <f>IF($DG991&gt;=3,INDEX($CJ:$CJ,$DF991+3),"")</f>
      </c>
      <c r="CO991">
        <f>IF($DG991&gt;=4,INDEX($CJ:$CJ,$DF991+4),"")</f>
      </c>
      <c r="CP991">
        <f>IF($DG991&gt;=5,INDEX($CJ:$CJ,$DF991+5),"")</f>
      </c>
      <c r="CQ991">
        <f>IF($DG991&gt;=6,INDEX($CJ:$CJ,$DF991+6),"")</f>
      </c>
      <c r="CR991">
        <f>IF($DG991&gt;=7,INDEX($CJ:$CJ,$DF991+7),"")</f>
      </c>
      <c r="CS991">
        <f>IF($DG991&gt;=8,INDEX($CJ:$CJ,$DF991+8),"")</f>
      </c>
      <c r="CT991">
        <f>IF($DG991&gt;=9,INDEX($CJ:$CJ,$DF991+9),"")</f>
      </c>
      <c r="CU991">
        <f>IF($DG991&gt;=10,INDEX($CJ:$CJ,$DF991+10),"")</f>
      </c>
      <c r="CV991">
        <f>IF($DG991&gt;=11,INDEX($CJ:$CJ,$DF991+11),"")</f>
      </c>
      <c r="CW991">
        <f>IF($DG991&gt;=12,INDEX($CJ:$CJ,$DF991+12),"")</f>
      </c>
      <c r="CX991">
        <f>IF($DG991&gt;=13,INDEX($CJ:$CJ,$DF991+13),"")</f>
      </c>
      <c r="CY991">
        <f>IF($DG991&gt;=14,INDEX($CJ:$CJ,$DF991+14),"")</f>
      </c>
      <c r="CZ991">
        <f>IF($DG991&gt;=15,INDEX($CJ:$CJ,$DF991+15),"")</f>
      </c>
      <c r="DA991">
        <f>IF($DG991&gt;=16,INDEX($CJ:$CJ,$DF991+16),"")</f>
      </c>
      <c r="DB991">
        <f>IF($DG991&gt;=17,INDEX($CJ:$CJ,$DF991+17),"")</f>
      </c>
      <c r="DC991">
        <f>IF($DG991&gt;=18,INDEX($CJ:$CJ,$DF991+18),"")</f>
      </c>
      <c r="DD991">
        <f>IF($DG991&gt;=19,INDEX($CJ:$CJ,$DF991+19),"")</f>
      </c>
      <c r="DE991">
        <f>IF($DG991&gt;=20,INDEX($CJ:$CJ,$DF991+20),"")</f>
      </c>
      <c r="DF991">
        <f>IFERROR(MATCH($CI991,$CJ$2:$CJ$263,0)+1,0)</f>
      </c>
      <c r="DG991">
        <f>IFERROR(INDEX($CK$2:$CK$263,MATCH($CI991,$CJ$2:$CJ$263,0)),0)</f>
      </c>
      <c r="DH991">
        <f>IFERROR(INDEX($AO:$AO,MATCH($N991,$AN:$AN,0))&amp;"","")</f>
      </c>
      <c r="DL991">
        <f>IF($GO991&gt;=1,INDEX($DI:$DI,$GN991+1),"")</f>
      </c>
      <c r="DM991">
        <f>IF($GO991&gt;=2,INDEX($DI:$DI,$GN991+2),"")</f>
      </c>
      <c r="DN991">
        <f>IF($GO991&gt;=3,INDEX($DI:$DI,$GN991+3),"")</f>
      </c>
      <c r="DO991">
        <f>IF($GO991&gt;=4,INDEX($DI:$DI,$GN991+4),"")</f>
      </c>
      <c r="DP991">
        <f>IF($GO991&gt;=5,INDEX($DI:$DI,$GN991+5),"")</f>
      </c>
      <c r="DQ991">
        <f>IF($GO991&gt;=6,INDEX($DI:$DI,$GN991+6),"")</f>
      </c>
      <c r="DR991">
        <f>IF($GO991&gt;=7,INDEX($DI:$DI,$GN991+7),"")</f>
      </c>
      <c r="DS991">
        <f>IF($GO991&gt;=8,INDEX($DI:$DI,$GN991+8),"")</f>
      </c>
      <c r="DT991">
        <f>IF($GO991&gt;=9,INDEX($DI:$DI,$GN991+9),"")</f>
      </c>
      <c r="DU991">
        <f>IF($GO991&gt;=10,INDEX($DI:$DI,$GN991+10),"")</f>
      </c>
      <c r="DV991">
        <f>IF($GO991&gt;=11,INDEX($DI:$DI,$GN991+11),"")</f>
      </c>
      <c r="DW991">
        <f>IF($GO991&gt;=12,INDEX($DI:$DI,$GN991+12),"")</f>
      </c>
      <c r="DX991">
        <f>IF($GO991&gt;=13,INDEX($DI:$DI,$GN991+13),"")</f>
      </c>
      <c r="DY991">
        <f>IF($GO991&gt;=14,INDEX($DI:$DI,$GN991+14),"")</f>
      </c>
      <c r="DZ991">
        <f>IF($GO991&gt;=15,INDEX($DI:$DI,$GN991+15),"")</f>
      </c>
      <c r="EA991">
        <f>IF($GO991&gt;=16,INDEX($DI:$DI,$GN991+16),"")</f>
      </c>
      <c r="EB991">
        <f>IF($GO991&gt;=17,INDEX($DI:$DI,$GN991+17),"")</f>
      </c>
      <c r="EC991">
        <f>IF($GO991&gt;=18,INDEX($DI:$DI,$GN991+18),"")</f>
      </c>
      <c r="ED991">
        <f>IF($GO991&gt;=19,INDEX($DI:$DI,$GN991+19),"")</f>
      </c>
      <c r="EE991">
        <f>IF($GO991&gt;=20,INDEX($DI:$DI,$GN991+20),"")</f>
      </c>
      <c r="EF991">
        <f>IF($GO991&gt;=21,INDEX($DI:$DI,$GN991+21),"")</f>
      </c>
      <c r="EG991">
        <f>IF($GO991&gt;=22,INDEX($DI:$DI,$GN991+22),"")</f>
      </c>
      <c r="EH991">
        <f>IF($GO991&gt;=23,INDEX($DI:$DI,$GN991+23),"")</f>
      </c>
      <c r="EI991">
        <f>IF($GO991&gt;=24,INDEX($DI:$DI,$GN991+24),"")</f>
      </c>
      <c r="EJ991">
        <f>IF($GO991&gt;=25,INDEX($DI:$DI,$GN991+25),"")</f>
      </c>
      <c r="EK991">
        <f>IF($GO991&gt;=26,INDEX($DI:$DI,$GN991+26),"")</f>
      </c>
      <c r="EL991">
        <f>IF($GO991&gt;=27,INDEX($DI:$DI,$GN991+27),"")</f>
      </c>
      <c r="EM991">
        <f>IF($GO991&gt;=28,INDEX($DI:$DI,$GN991+28),"")</f>
      </c>
      <c r="EN991">
        <f>IF($GO991&gt;=29,INDEX($DI:$DI,$GN991+29),"")</f>
      </c>
      <c r="EO991">
        <f>IF($GO991&gt;=30,INDEX($DI:$DI,$GN991+30),"")</f>
      </c>
      <c r="EP991">
        <f>IF($GO991&gt;=31,INDEX($DI:$DI,$GN991+31),"")</f>
      </c>
      <c r="EQ991">
        <f>IF($GO991&gt;=32,INDEX($DI:$DI,$GN991+32),"")</f>
      </c>
      <c r="ER991">
        <f>IF($GO991&gt;=33,INDEX($DI:$DI,$GN991+33),"")</f>
      </c>
      <c r="ES991">
        <f>IF($GO991&gt;=34,INDEX($DI:$DI,$GN991+34),"")</f>
      </c>
      <c r="ET991">
        <f>IF($GO991&gt;=35,INDEX($DI:$DI,$GN991+35),"")</f>
      </c>
      <c r="EU991">
        <f>IF($GO991&gt;=36,INDEX($DI:$DI,$GN991+36),"")</f>
      </c>
      <c r="EV991">
        <f>IF($GO991&gt;=37,INDEX($DI:$DI,$GN991+37),"")</f>
      </c>
      <c r="EW991">
        <f>IF($GO991&gt;=38,INDEX($DI:$DI,$GN991+38),"")</f>
      </c>
      <c r="EX991">
        <f>IF($GO991&gt;=39,INDEX($DI:$DI,$GN991+39),"")</f>
      </c>
      <c r="EY991">
        <f>IF($GO991&gt;=40,INDEX($DI:$DI,$GN991+40),"")</f>
      </c>
      <c r="EZ991">
        <f>IF($GO991&gt;=1,INDEX($DJ:$DJ,$GN991+1),"")</f>
      </c>
      <c r="FA991">
        <f>IF($GO991&gt;=2,INDEX($DJ:$DJ,$GN991+2),"")</f>
      </c>
      <c r="FB991">
        <f>IF($GO991&gt;=3,INDEX($DJ:$DJ,$GN991+3),"")</f>
      </c>
      <c r="FC991">
        <f>IF($GO991&gt;=4,INDEX($DJ:$DJ,$GN991+4),"")</f>
      </c>
      <c r="FD991">
        <f>IF($GO991&gt;=5,INDEX($DJ:$DJ,$GN991+5),"")</f>
      </c>
      <c r="FE991">
        <f>IF($GO991&gt;=6,INDEX($DJ:$DJ,$GN991+6),"")</f>
      </c>
      <c r="FF991">
        <f>IF($GO991&gt;=7,INDEX($DJ:$DJ,$GN991+7),"")</f>
      </c>
      <c r="FG991">
        <f>IF($GO991&gt;=8,INDEX($DJ:$DJ,$GN991+8),"")</f>
      </c>
      <c r="FH991">
        <f>IF($GO991&gt;=9,INDEX($DJ:$DJ,$GN991+9),"")</f>
      </c>
      <c r="FI991">
        <f>IF($GO991&gt;=10,INDEX($DJ:$DJ,$GN991+10),"")</f>
      </c>
      <c r="FJ991">
        <f>IF($GO991&gt;=11,INDEX($DJ:$DJ,$GN991+11),"")</f>
      </c>
      <c r="FK991">
        <f>IF($GO991&gt;=12,INDEX($DJ:$DJ,$GN991+12),"")</f>
      </c>
      <c r="FL991">
        <f>IF($GO991&gt;=13,INDEX($DJ:$DJ,$GN991+13),"")</f>
      </c>
      <c r="FM991">
        <f>IF($GO991&gt;=14,INDEX($DJ:$DJ,$GN991+14),"")</f>
      </c>
      <c r="FN991">
        <f>IF($GO991&gt;=15,INDEX($DJ:$DJ,$GN991+15),"")</f>
      </c>
      <c r="FO991">
        <f>IF($GO991&gt;=16,INDEX($DJ:$DJ,$GN991+16),"")</f>
      </c>
      <c r="FP991">
        <f>IF($GO991&gt;=17,INDEX($DJ:$DJ,$GN991+17),"")</f>
      </c>
      <c r="FQ991">
        <f>IF($GO991&gt;=18,INDEX($DJ:$DJ,$GN991+18),"")</f>
      </c>
      <c r="FR991">
        <f>IF($GO991&gt;=19,INDEX($DJ:$DJ,$GN991+19),"")</f>
      </c>
      <c r="FS991">
        <f>IF($GO991&gt;=20,INDEX($DJ:$DJ,$GN991+20),"")</f>
      </c>
      <c r="FT991">
        <f>IF($GO991&gt;=21,INDEX($DJ:$DJ,$GN991+21),"")</f>
      </c>
      <c r="FU991">
        <f>IF($GO991&gt;=22,INDEX($DJ:$DJ,$GN991+22),"")</f>
      </c>
      <c r="FV991">
        <f>IF($GO991&gt;=23,INDEX($DJ:$DJ,$GN991+23),"")</f>
      </c>
      <c r="FW991">
        <f>IF($GO991&gt;=24,INDEX($DJ:$DJ,$GN991+24),"")</f>
      </c>
      <c r="FX991">
        <f>IF($GO991&gt;=25,INDEX($DJ:$DJ,$GN991+25),"")</f>
      </c>
      <c r="FY991">
        <f>IF($GO991&gt;=26,INDEX($DJ:$DJ,$GN991+26),"")</f>
      </c>
      <c r="FZ991">
        <f>IF($GO991&gt;=27,INDEX($DJ:$DJ,$GN991+27),"")</f>
      </c>
      <c r="GA991">
        <f>IF($GO991&gt;=28,INDEX($DJ:$DJ,$GN991+28),"")</f>
      </c>
      <c r="GB991">
        <f>IF($GO991&gt;=29,INDEX($DJ:$DJ,$GN991+29),"")</f>
      </c>
      <c r="GC991">
        <f>IF($GO991&gt;=30,INDEX($DJ:$DJ,$GN991+30),"")</f>
      </c>
      <c r="GD991">
        <f>IF($GO991&gt;=31,INDEX($DJ:$DJ,$GN991+31),"")</f>
      </c>
      <c r="GE991">
        <f>IF($GO991&gt;=32,INDEX($DJ:$DJ,$GN991+32),"")</f>
      </c>
      <c r="GF991">
        <f>IF($GO991&gt;=33,INDEX($DJ:$DJ,$GN991+33),"")</f>
      </c>
      <c r="GG991">
        <f>IF($GO991&gt;=34,INDEX($DJ:$DJ,$GN991+34),"")</f>
      </c>
      <c r="GH991">
        <f>IF($GO991&gt;=35,INDEX($DJ:$DJ,$GN991+35),"")</f>
      </c>
      <c r="GI991">
        <f>IF($GO991&gt;=36,INDEX($DJ:$DJ,$GN991+36),"")</f>
      </c>
      <c r="GJ991">
        <f>IF($GO991&gt;=37,INDEX($DJ:$DJ,$GN991+37),"")</f>
      </c>
      <c r="GK991">
        <f>IF($GO991&gt;=38,INDEX($DJ:$DJ,$GN991+38),"")</f>
      </c>
      <c r="GL991">
        <f>IF($GO991&gt;=39,INDEX($DJ:$DJ,$GN991+39),"")</f>
      </c>
      <c r="GM991">
        <f>IF($GO991&gt;=40,INDEX($DJ:$DJ,$GN991+40),"")</f>
      </c>
      <c r="GN991">
        <f>IFERROR(MATCH($DH991,$DI$2:$DI$148,0)+1,0)</f>
      </c>
      <c r="GO991">
        <f>IFERROR(INDEX($DK$2:$DK$148,MATCH($DH991,$DI$2:$DI$148,0)),0)</f>
      </c>
      <c r="GP991">
        <f>IFERROR(MATCH($Y991,$DL$991:$EY$991,0),0)</f>
      </c>
      <c r="GQ991">
        <f>IF($GP991&gt;0,INDEX($EZ$991:$GM$991,$GP991),"")</f>
      </c>
      <c r="GT991">
        <f>IF($JC991&gt;=1,INDEX($GR:$GR,$JB991+1),"")</f>
      </c>
      <c r="GU991">
        <f>IF($JC991&gt;=2,INDEX($GR:$GR,$JB991+2),"")</f>
      </c>
      <c r="GV991">
        <f>IF($JC991&gt;=3,INDEX($GR:$GR,$JB991+3),"")</f>
      </c>
      <c r="GW991">
        <f>IF($JC991&gt;=4,INDEX($GR:$GR,$JB991+4),"")</f>
      </c>
      <c r="GX991">
        <f>IF($JC991&gt;=5,INDEX($GR:$GR,$JB991+5),"")</f>
      </c>
      <c r="GY991">
        <f>IF($JC991&gt;=6,INDEX($GR:$GR,$JB991+6),"")</f>
      </c>
      <c r="GZ991">
        <f>IF($JC991&gt;=7,INDEX($GR:$GR,$JB991+7),"")</f>
      </c>
      <c r="HA991">
        <f>IF($JC991&gt;=8,INDEX($GR:$GR,$JB991+8),"")</f>
      </c>
      <c r="HB991">
        <f>IF($JC991&gt;=9,INDEX($GR:$GR,$JB991+9),"")</f>
      </c>
      <c r="HC991">
        <f>IF($JC991&gt;=10,INDEX($GR:$GR,$JB991+10),"")</f>
      </c>
      <c r="HD991">
        <f>IF($JC991&gt;=11,INDEX($GR:$GR,$JB991+11),"")</f>
      </c>
      <c r="HE991">
        <f>IF($JC991&gt;=12,INDEX($GR:$GR,$JB991+12),"")</f>
      </c>
      <c r="HF991">
        <f>IF($JC991&gt;=13,INDEX($GR:$GR,$JB991+13),"")</f>
      </c>
      <c r="HG991">
        <f>IF($JC991&gt;=14,INDEX($GR:$GR,$JB991+14),"")</f>
      </c>
      <c r="HH991">
        <f>IF($JC991&gt;=15,INDEX($GR:$GR,$JB991+15),"")</f>
      </c>
      <c r="HI991">
        <f>IF($JC991&gt;=16,INDEX($GR:$GR,$JB991+16),"")</f>
      </c>
      <c r="HJ991">
        <f>IF($JC991&gt;=17,INDEX($GR:$GR,$JB991+17),"")</f>
      </c>
      <c r="HK991">
        <f>IF($JC991&gt;=18,INDEX($GR:$GR,$JB991+18),"")</f>
      </c>
      <c r="HL991">
        <f>IF($JC991&gt;=19,INDEX($GR:$GR,$JB991+19),"")</f>
      </c>
      <c r="HM991">
        <f>IF($JC991&gt;=20,INDEX($GR:$GR,$JB991+20),"")</f>
      </c>
      <c r="HN991">
        <f>IF($JC991&gt;=21,INDEX($GR:$GR,$JB991+21),"")</f>
      </c>
      <c r="HO991">
        <f>IF($JC991&gt;=22,INDEX($GR:$GR,$JB991+22),"")</f>
      </c>
      <c r="HP991">
        <f>IF($JC991&gt;=23,INDEX($GR:$GR,$JB991+23),"")</f>
      </c>
      <c r="HQ991">
        <f>IF($JC991&gt;=24,INDEX($GR:$GR,$JB991+24),"")</f>
      </c>
      <c r="HR991">
        <f>IF($JC991&gt;=25,INDEX($GR:$GR,$JB991+25),"")</f>
      </c>
      <c r="HS991">
        <f>IF($JC991&gt;=26,INDEX($GR:$GR,$JB991+26),"")</f>
      </c>
      <c r="HT991">
        <f>IF($JC991&gt;=27,INDEX($GR:$GR,$JB991+27),"")</f>
      </c>
      <c r="HU991">
        <f>IF($JC991&gt;=28,INDEX($GR:$GR,$JB991+28),"")</f>
      </c>
      <c r="HV991">
        <f>IF($JC991&gt;=29,INDEX($GR:$GR,$JB991+29),"")</f>
      </c>
      <c r="HW991">
        <f>IF($JC991&gt;=30,INDEX($GR:$GR,$JB991+30),"")</f>
      </c>
      <c r="HX991">
        <f>IF($JC991&gt;=31,INDEX($GR:$GR,$JB991+31),"")</f>
      </c>
      <c r="HY991">
        <f>IF($JC991&gt;=32,INDEX($GR:$GR,$JB991+32),"")</f>
      </c>
      <c r="HZ991">
        <f>IF($JC991&gt;=33,INDEX($GR:$GR,$JB991+33),"")</f>
      </c>
      <c r="IA991">
        <f>IF($JC991&gt;=34,INDEX($GR:$GR,$JB991+34),"")</f>
      </c>
      <c r="IB991">
        <f>IF($JC991&gt;=35,INDEX($GR:$GR,$JB991+35),"")</f>
      </c>
      <c r="IC991">
        <f>IF($JC991&gt;=36,INDEX($GR:$GR,$JB991+36),"")</f>
      </c>
      <c r="ID991">
        <f>IF($JC991&gt;=37,INDEX($GR:$GR,$JB991+37),"")</f>
      </c>
      <c r="IE991">
        <f>IF($JC991&gt;=38,INDEX($GR:$GR,$JB991+38),"")</f>
      </c>
      <c r="IF991">
        <f>IF($JC991&gt;=39,INDEX($GR:$GR,$JB991+39),"")</f>
      </c>
      <c r="IG991">
        <f>IF($JC991&gt;=40,INDEX($GR:$GR,$JB991+40),"")</f>
      </c>
      <c r="IH991">
        <f>IF($JC991&gt;=41,INDEX($GR:$GR,$JB991+41),"")</f>
      </c>
      <c r="II991">
        <f>IF($JC991&gt;=42,INDEX($GR:$GR,$JB991+42),"")</f>
      </c>
      <c r="IJ991">
        <f>IF($JC991&gt;=43,INDEX($GR:$GR,$JB991+43),"")</f>
      </c>
      <c r="IK991">
        <f>IF($JC991&gt;=44,INDEX($GR:$GR,$JB991+44),"")</f>
      </c>
      <c r="IL991">
        <f>IF($JC991&gt;=45,INDEX($GR:$GR,$JB991+45),"")</f>
      </c>
      <c r="IM991">
        <f>IF($JC991&gt;=46,INDEX($GR:$GR,$JB991+46),"")</f>
      </c>
      <c r="IN991">
        <f>IF($JC991&gt;=47,INDEX($GR:$GR,$JB991+47),"")</f>
      </c>
      <c r="IO991">
        <f>IF($JC991&gt;=48,INDEX($GR:$GR,$JB991+48),"")</f>
      </c>
      <c r="IP991">
        <f>IF($JC991&gt;=49,INDEX($GR:$GR,$JB991+49),"")</f>
      </c>
      <c r="IQ991">
        <f>IF($JC991&gt;=50,INDEX($GR:$GR,$JB991+50),"")</f>
      </c>
      <c r="IR991">
        <f>IF($JC991&gt;=51,INDEX($GR:$GR,$JB991+51),"")</f>
      </c>
      <c r="IS991">
        <f>IF($JC991&gt;=52,INDEX($GR:$GR,$JB991+52),"")</f>
      </c>
      <c r="IT991">
        <f>IF($JC991&gt;=53,INDEX($GR:$GR,$JB991+53),"")</f>
      </c>
      <c r="IU991">
        <f>IF($JC991&gt;=54,INDEX($GR:$GR,$JB991+54),"")</f>
      </c>
      <c r="IV991">
        <f>IF($JC991&gt;=55,INDEX($GR:$GR,$JB991+55),"")</f>
      </c>
      <c r="IW991">
        <f>IF($JC991&gt;=56,INDEX($GR:$GR,$JB991+56),"")</f>
      </c>
      <c r="IX991">
        <f>IF($JC991&gt;=57,INDEX($GR:$GR,$JB991+57),"")</f>
      </c>
      <c r="IY991">
        <f>IF($JC991&gt;=58,INDEX($GR:$GR,$JB991+58),"")</f>
      </c>
      <c r="IZ991">
        <f>IF($JC991&gt;=59,INDEX($GR:$GR,$JB991+59),"")</f>
      </c>
      <c r="JA991">
        <f>IF($JC991&gt;=60,INDEX($GR:$GR,$JB991+60),"")</f>
      </c>
      <c r="JB991">
        <f>IFERROR(MATCH($GQ991,$GR$2:$GR$324,0)+1,0)</f>
      </c>
      <c r="JC991">
        <f>IFERROR(INDEX($GS$2:$GS$324,MATCH($GQ991,$GR$2:$GR$324,0)),0)</f>
      </c>
      <c r="JD991" t="s">
        <v>40</v>
      </c>
      <c r="JE991" t="s">
        <v>40</v>
      </c>
    </row>
    <row r="992" spans="1:265" x14ac:dyDescent="0.25">
      <c r="Q992">
        <f>IF(OR($T992="",$P992=""),"",IFERROR($T992/$P992,0))</f>
      </c>
      <c r="R992">
        <f>IF($T992="","",
SUM($S992,$U992,$Z992,$V992,$X992)*
(1-IF($AA992="",0,VALUE($AA992)/100)))</f>
      </c>
      <c r="S992">
        <f>IF($T992="","",$T992)</f>
      </c>
      <c r="U992">
        <f>IF($T992="","",
IF($N992="","",
IF(ISNUMBER(SEARCH("exempt",LOWER($N992))),0,
$T992*(VALUE(SUBSTITUTE($N992,"%",""))/100))))</f>
      </c>
      <c r="AB992">
        <f>IFERROR(IF(FIND(" - ",$K992)&gt;0,MID($K992,FIND(" - ",$K992)+3,LEN($K992)),""),"")</f>
      </c>
      <c r="AK992" t="s">
        <v>1579</v>
      </c>
      <c r="AP992">
        <f>IFERROR(LEFT($K992,FIND(" - ",$K992)-1),$K992)</f>
      </c>
      <c r="AS992">
        <f>IF($CH992&gt;=1,INDEX($AQ:$AQ,$CG992+1),"")</f>
      </c>
      <c r="AT992">
        <f>IF($CH992&gt;=2,INDEX($AQ:$AQ,$CG992+2),"")</f>
      </c>
      <c r="AU992">
        <f>IF($CH992&gt;=3,INDEX($AQ:$AQ,$CG992+3),"")</f>
      </c>
      <c r="AV992">
        <f>IF($CH992&gt;=4,INDEX($AQ:$AQ,$CG992+4),"")</f>
      </c>
      <c r="AW992">
        <f>IF($CH992&gt;=5,INDEX($AQ:$AQ,$CG992+5),"")</f>
      </c>
      <c r="AX992">
        <f>IF($CH992&gt;=6,INDEX($AQ:$AQ,$CG992+6),"")</f>
      </c>
      <c r="AY992">
        <f>IF($CH992&gt;=7,INDEX($AQ:$AQ,$CG992+7),"")</f>
      </c>
      <c r="AZ992">
        <f>IF($CH992&gt;=8,INDEX($AQ:$AQ,$CG992+8),"")</f>
      </c>
      <c r="BA992">
        <f>IF($CH992&gt;=9,INDEX($AQ:$AQ,$CG992+9),"")</f>
      </c>
      <c r="BB992">
        <f>IF($CH992&gt;=10,INDEX($AQ:$AQ,$CG992+10),"")</f>
      </c>
      <c r="BC992">
        <f>IF($CH992&gt;=11,INDEX($AQ:$AQ,$CG992+11),"")</f>
      </c>
      <c r="BD992">
        <f>IF($CH992&gt;=12,INDEX($AQ:$AQ,$CG992+12),"")</f>
      </c>
      <c r="BE992">
        <f>IF($CH992&gt;=13,INDEX($AQ:$AQ,$CG992+13),"")</f>
      </c>
      <c r="BF992">
        <f>IF($CH992&gt;=14,INDEX($AQ:$AQ,$CG992+14),"")</f>
      </c>
      <c r="BG992">
        <f>IF($CH992&gt;=15,INDEX($AQ:$AQ,$CG992+15),"")</f>
      </c>
      <c r="BH992">
        <f>IF($CH992&gt;=16,INDEX($AQ:$AQ,$CG992+16),"")</f>
      </c>
      <c r="BI992">
        <f>IF($CH992&gt;=17,INDEX($AQ:$AQ,$CG992+17),"")</f>
      </c>
      <c r="BJ992">
        <f>IF($CH992&gt;=18,INDEX($AQ:$AQ,$CG992+18),"")</f>
      </c>
      <c r="BK992">
        <f>IF($CH992&gt;=19,INDEX($AQ:$AQ,$CG992+19),"")</f>
      </c>
      <c r="BL992">
        <f>IF($CH992&gt;=20,INDEX($AQ:$AQ,$CG992+20),"")</f>
      </c>
      <c r="BM992">
        <f>IF($CH992&gt;=21,INDEX($AQ:$AQ,$CG992+21),"")</f>
      </c>
      <c r="BN992">
        <f>IF($CH992&gt;=22,INDEX($AQ:$AQ,$CG992+22),"")</f>
      </c>
      <c r="BO992">
        <f>IF($CH992&gt;=23,INDEX($AQ:$AQ,$CG992+23),"")</f>
      </c>
      <c r="BP992">
        <f>IF($CH992&gt;=24,INDEX($AQ:$AQ,$CG992+24),"")</f>
      </c>
      <c r="BQ992">
        <f>IF($CH992&gt;=25,INDEX($AQ:$AQ,$CG992+25),"")</f>
      </c>
      <c r="BR992">
        <f>IF($CH992&gt;=26,INDEX($AQ:$AQ,$CG992+26),"")</f>
      </c>
      <c r="BS992">
        <f>IF($CH992&gt;=27,INDEX($AQ:$AQ,$CG992+27),"")</f>
      </c>
      <c r="BT992">
        <f>IF($CH992&gt;=28,INDEX($AQ:$AQ,$CG992+28),"")</f>
      </c>
      <c r="BU992">
        <f>IF($CH992&gt;=29,INDEX($AQ:$AQ,$CG992+29),"")</f>
      </c>
      <c r="BV992">
        <f>IF($CH992&gt;=30,INDEX($AQ:$AQ,$CG992+30),"")</f>
      </c>
      <c r="BW992">
        <f>IF($CH992&gt;=31,INDEX($AQ:$AQ,$CG992+31),"")</f>
      </c>
      <c r="BX992">
        <f>IF($CH992&gt;=32,INDEX($AQ:$AQ,$CG992+32),"")</f>
      </c>
      <c r="BY992">
        <f>IF($CH992&gt;=33,INDEX($AQ:$AQ,$CG992+33),"")</f>
      </c>
      <c r="BZ992">
        <f>IF($CH992&gt;=34,INDEX($AQ:$AQ,$CG992+34),"")</f>
      </c>
      <c r="CA992">
        <f>IF($CH992&gt;=35,INDEX($AQ:$AQ,$CG992+35),"")</f>
      </c>
      <c r="CB992">
        <f>IF($CH992&gt;=36,INDEX($AQ:$AQ,$CG992+36),"")</f>
      </c>
      <c r="CC992">
        <f>IF($CH992&gt;=37,INDEX($AQ:$AQ,$CG992+37),"")</f>
      </c>
      <c r="CD992">
        <f>IF($CH992&gt;=38,INDEX($AQ:$AQ,$CG992+38),"")</f>
      </c>
      <c r="CE992">
        <f>IF($CH992&gt;=39,INDEX($AQ:$AQ,$CG992+39),"")</f>
      </c>
      <c r="CF992">
        <f>IF($CH992&gt;=40,INDEX($AQ:$AQ,$CG992+40),"")</f>
      </c>
      <c r="CG992">
        <f>IFERROR(MATCH($AP992,$AQ$2:$AQ$134,0)+1,0)</f>
      </c>
      <c r="CH992">
        <f>IFERROR(INDEX($AR$2:$AR$134,MATCH($AP992,$AQ$2:$AQ$134,0)),0)</f>
      </c>
      <c r="CI992">
        <f>IFERROR(LEFT($L992,FIND(" - ",$L992)-1),$L992)</f>
      </c>
      <c r="CL992">
        <f>IF($DG992&gt;=1,INDEX($CJ:$CJ,$DF992+1),"")</f>
      </c>
      <c r="CM992">
        <f>IF($DG992&gt;=2,INDEX($CJ:$CJ,$DF992+2),"")</f>
      </c>
      <c r="CN992">
        <f>IF($DG992&gt;=3,INDEX($CJ:$CJ,$DF992+3),"")</f>
      </c>
      <c r="CO992">
        <f>IF($DG992&gt;=4,INDEX($CJ:$CJ,$DF992+4),"")</f>
      </c>
      <c r="CP992">
        <f>IF($DG992&gt;=5,INDEX($CJ:$CJ,$DF992+5),"")</f>
      </c>
      <c r="CQ992">
        <f>IF($DG992&gt;=6,INDEX($CJ:$CJ,$DF992+6),"")</f>
      </c>
      <c r="CR992">
        <f>IF($DG992&gt;=7,INDEX($CJ:$CJ,$DF992+7),"")</f>
      </c>
      <c r="CS992">
        <f>IF($DG992&gt;=8,INDEX($CJ:$CJ,$DF992+8),"")</f>
      </c>
      <c r="CT992">
        <f>IF($DG992&gt;=9,INDEX($CJ:$CJ,$DF992+9),"")</f>
      </c>
      <c r="CU992">
        <f>IF($DG992&gt;=10,INDEX($CJ:$CJ,$DF992+10),"")</f>
      </c>
      <c r="CV992">
        <f>IF($DG992&gt;=11,INDEX($CJ:$CJ,$DF992+11),"")</f>
      </c>
      <c r="CW992">
        <f>IF($DG992&gt;=12,INDEX($CJ:$CJ,$DF992+12),"")</f>
      </c>
      <c r="CX992">
        <f>IF($DG992&gt;=13,INDEX($CJ:$CJ,$DF992+13),"")</f>
      </c>
      <c r="CY992">
        <f>IF($DG992&gt;=14,INDEX($CJ:$CJ,$DF992+14),"")</f>
      </c>
      <c r="CZ992">
        <f>IF($DG992&gt;=15,INDEX($CJ:$CJ,$DF992+15),"")</f>
      </c>
      <c r="DA992">
        <f>IF($DG992&gt;=16,INDEX($CJ:$CJ,$DF992+16),"")</f>
      </c>
      <c r="DB992">
        <f>IF($DG992&gt;=17,INDEX($CJ:$CJ,$DF992+17),"")</f>
      </c>
      <c r="DC992">
        <f>IF($DG992&gt;=18,INDEX($CJ:$CJ,$DF992+18),"")</f>
      </c>
      <c r="DD992">
        <f>IF($DG992&gt;=19,INDEX($CJ:$CJ,$DF992+19),"")</f>
      </c>
      <c r="DE992">
        <f>IF($DG992&gt;=20,INDEX($CJ:$CJ,$DF992+20),"")</f>
      </c>
      <c r="DF992">
        <f>IFERROR(MATCH($CI992,$CJ$2:$CJ$263,0)+1,0)</f>
      </c>
      <c r="DG992">
        <f>IFERROR(INDEX($CK$2:$CK$263,MATCH($CI992,$CJ$2:$CJ$263,0)),0)</f>
      </c>
      <c r="DH992">
        <f>IFERROR(INDEX($AO:$AO,MATCH($N992,$AN:$AN,0))&amp;"","")</f>
      </c>
      <c r="DL992">
        <f>IF($GO992&gt;=1,INDEX($DI:$DI,$GN992+1),"")</f>
      </c>
      <c r="DM992">
        <f>IF($GO992&gt;=2,INDEX($DI:$DI,$GN992+2),"")</f>
      </c>
      <c r="DN992">
        <f>IF($GO992&gt;=3,INDEX($DI:$DI,$GN992+3),"")</f>
      </c>
      <c r="DO992">
        <f>IF($GO992&gt;=4,INDEX($DI:$DI,$GN992+4),"")</f>
      </c>
      <c r="DP992">
        <f>IF($GO992&gt;=5,INDEX($DI:$DI,$GN992+5),"")</f>
      </c>
      <c r="DQ992">
        <f>IF($GO992&gt;=6,INDEX($DI:$DI,$GN992+6),"")</f>
      </c>
      <c r="DR992">
        <f>IF($GO992&gt;=7,INDEX($DI:$DI,$GN992+7),"")</f>
      </c>
      <c r="DS992">
        <f>IF($GO992&gt;=8,INDEX($DI:$DI,$GN992+8),"")</f>
      </c>
      <c r="DT992">
        <f>IF($GO992&gt;=9,INDEX($DI:$DI,$GN992+9),"")</f>
      </c>
      <c r="DU992">
        <f>IF($GO992&gt;=10,INDEX($DI:$DI,$GN992+10),"")</f>
      </c>
      <c r="DV992">
        <f>IF($GO992&gt;=11,INDEX($DI:$DI,$GN992+11),"")</f>
      </c>
      <c r="DW992">
        <f>IF($GO992&gt;=12,INDEX($DI:$DI,$GN992+12),"")</f>
      </c>
      <c r="DX992">
        <f>IF($GO992&gt;=13,INDEX($DI:$DI,$GN992+13),"")</f>
      </c>
      <c r="DY992">
        <f>IF($GO992&gt;=14,INDEX($DI:$DI,$GN992+14),"")</f>
      </c>
      <c r="DZ992">
        <f>IF($GO992&gt;=15,INDEX($DI:$DI,$GN992+15),"")</f>
      </c>
      <c r="EA992">
        <f>IF($GO992&gt;=16,INDEX($DI:$DI,$GN992+16),"")</f>
      </c>
      <c r="EB992">
        <f>IF($GO992&gt;=17,INDEX($DI:$DI,$GN992+17),"")</f>
      </c>
      <c r="EC992">
        <f>IF($GO992&gt;=18,INDEX($DI:$DI,$GN992+18),"")</f>
      </c>
      <c r="ED992">
        <f>IF($GO992&gt;=19,INDEX($DI:$DI,$GN992+19),"")</f>
      </c>
      <c r="EE992">
        <f>IF($GO992&gt;=20,INDEX($DI:$DI,$GN992+20),"")</f>
      </c>
      <c r="EF992">
        <f>IF($GO992&gt;=21,INDEX($DI:$DI,$GN992+21),"")</f>
      </c>
      <c r="EG992">
        <f>IF($GO992&gt;=22,INDEX($DI:$DI,$GN992+22),"")</f>
      </c>
      <c r="EH992">
        <f>IF($GO992&gt;=23,INDEX($DI:$DI,$GN992+23),"")</f>
      </c>
      <c r="EI992">
        <f>IF($GO992&gt;=24,INDEX($DI:$DI,$GN992+24),"")</f>
      </c>
      <c r="EJ992">
        <f>IF($GO992&gt;=25,INDEX($DI:$DI,$GN992+25),"")</f>
      </c>
      <c r="EK992">
        <f>IF($GO992&gt;=26,INDEX($DI:$DI,$GN992+26),"")</f>
      </c>
      <c r="EL992">
        <f>IF($GO992&gt;=27,INDEX($DI:$DI,$GN992+27),"")</f>
      </c>
      <c r="EM992">
        <f>IF($GO992&gt;=28,INDEX($DI:$DI,$GN992+28),"")</f>
      </c>
      <c r="EN992">
        <f>IF($GO992&gt;=29,INDEX($DI:$DI,$GN992+29),"")</f>
      </c>
      <c r="EO992">
        <f>IF($GO992&gt;=30,INDEX($DI:$DI,$GN992+30),"")</f>
      </c>
      <c r="EP992">
        <f>IF($GO992&gt;=31,INDEX($DI:$DI,$GN992+31),"")</f>
      </c>
      <c r="EQ992">
        <f>IF($GO992&gt;=32,INDEX($DI:$DI,$GN992+32),"")</f>
      </c>
      <c r="ER992">
        <f>IF($GO992&gt;=33,INDEX($DI:$DI,$GN992+33),"")</f>
      </c>
      <c r="ES992">
        <f>IF($GO992&gt;=34,INDEX($DI:$DI,$GN992+34),"")</f>
      </c>
      <c r="ET992">
        <f>IF($GO992&gt;=35,INDEX($DI:$DI,$GN992+35),"")</f>
      </c>
      <c r="EU992">
        <f>IF($GO992&gt;=36,INDEX($DI:$DI,$GN992+36),"")</f>
      </c>
      <c r="EV992">
        <f>IF($GO992&gt;=37,INDEX($DI:$DI,$GN992+37),"")</f>
      </c>
      <c r="EW992">
        <f>IF($GO992&gt;=38,INDEX($DI:$DI,$GN992+38),"")</f>
      </c>
      <c r="EX992">
        <f>IF($GO992&gt;=39,INDEX($DI:$DI,$GN992+39),"")</f>
      </c>
      <c r="EY992">
        <f>IF($GO992&gt;=40,INDEX($DI:$DI,$GN992+40),"")</f>
      </c>
      <c r="EZ992">
        <f>IF($GO992&gt;=1,INDEX($DJ:$DJ,$GN992+1),"")</f>
      </c>
      <c r="FA992">
        <f>IF($GO992&gt;=2,INDEX($DJ:$DJ,$GN992+2),"")</f>
      </c>
      <c r="FB992">
        <f>IF($GO992&gt;=3,INDEX($DJ:$DJ,$GN992+3),"")</f>
      </c>
      <c r="FC992">
        <f>IF($GO992&gt;=4,INDEX($DJ:$DJ,$GN992+4),"")</f>
      </c>
      <c r="FD992">
        <f>IF($GO992&gt;=5,INDEX($DJ:$DJ,$GN992+5),"")</f>
      </c>
      <c r="FE992">
        <f>IF($GO992&gt;=6,INDEX($DJ:$DJ,$GN992+6),"")</f>
      </c>
      <c r="FF992">
        <f>IF($GO992&gt;=7,INDEX($DJ:$DJ,$GN992+7),"")</f>
      </c>
      <c r="FG992">
        <f>IF($GO992&gt;=8,INDEX($DJ:$DJ,$GN992+8),"")</f>
      </c>
      <c r="FH992">
        <f>IF($GO992&gt;=9,INDEX($DJ:$DJ,$GN992+9),"")</f>
      </c>
      <c r="FI992">
        <f>IF($GO992&gt;=10,INDEX($DJ:$DJ,$GN992+10),"")</f>
      </c>
      <c r="FJ992">
        <f>IF($GO992&gt;=11,INDEX($DJ:$DJ,$GN992+11),"")</f>
      </c>
      <c r="FK992">
        <f>IF($GO992&gt;=12,INDEX($DJ:$DJ,$GN992+12),"")</f>
      </c>
      <c r="FL992">
        <f>IF($GO992&gt;=13,INDEX($DJ:$DJ,$GN992+13),"")</f>
      </c>
      <c r="FM992">
        <f>IF($GO992&gt;=14,INDEX($DJ:$DJ,$GN992+14),"")</f>
      </c>
      <c r="FN992">
        <f>IF($GO992&gt;=15,INDEX($DJ:$DJ,$GN992+15),"")</f>
      </c>
      <c r="FO992">
        <f>IF($GO992&gt;=16,INDEX($DJ:$DJ,$GN992+16),"")</f>
      </c>
      <c r="FP992">
        <f>IF($GO992&gt;=17,INDEX($DJ:$DJ,$GN992+17),"")</f>
      </c>
      <c r="FQ992">
        <f>IF($GO992&gt;=18,INDEX($DJ:$DJ,$GN992+18),"")</f>
      </c>
      <c r="FR992">
        <f>IF($GO992&gt;=19,INDEX($DJ:$DJ,$GN992+19),"")</f>
      </c>
      <c r="FS992">
        <f>IF($GO992&gt;=20,INDEX($DJ:$DJ,$GN992+20),"")</f>
      </c>
      <c r="FT992">
        <f>IF($GO992&gt;=21,INDEX($DJ:$DJ,$GN992+21),"")</f>
      </c>
      <c r="FU992">
        <f>IF($GO992&gt;=22,INDEX($DJ:$DJ,$GN992+22),"")</f>
      </c>
      <c r="FV992">
        <f>IF($GO992&gt;=23,INDEX($DJ:$DJ,$GN992+23),"")</f>
      </c>
      <c r="FW992">
        <f>IF($GO992&gt;=24,INDEX($DJ:$DJ,$GN992+24),"")</f>
      </c>
      <c r="FX992">
        <f>IF($GO992&gt;=25,INDEX($DJ:$DJ,$GN992+25),"")</f>
      </c>
      <c r="FY992">
        <f>IF($GO992&gt;=26,INDEX($DJ:$DJ,$GN992+26),"")</f>
      </c>
      <c r="FZ992">
        <f>IF($GO992&gt;=27,INDEX($DJ:$DJ,$GN992+27),"")</f>
      </c>
      <c r="GA992">
        <f>IF($GO992&gt;=28,INDEX($DJ:$DJ,$GN992+28),"")</f>
      </c>
      <c r="GB992">
        <f>IF($GO992&gt;=29,INDEX($DJ:$DJ,$GN992+29),"")</f>
      </c>
      <c r="GC992">
        <f>IF($GO992&gt;=30,INDEX($DJ:$DJ,$GN992+30),"")</f>
      </c>
      <c r="GD992">
        <f>IF($GO992&gt;=31,INDEX($DJ:$DJ,$GN992+31),"")</f>
      </c>
      <c r="GE992">
        <f>IF($GO992&gt;=32,INDEX($DJ:$DJ,$GN992+32),"")</f>
      </c>
      <c r="GF992">
        <f>IF($GO992&gt;=33,INDEX($DJ:$DJ,$GN992+33),"")</f>
      </c>
      <c r="GG992">
        <f>IF($GO992&gt;=34,INDEX($DJ:$DJ,$GN992+34),"")</f>
      </c>
      <c r="GH992">
        <f>IF($GO992&gt;=35,INDEX($DJ:$DJ,$GN992+35),"")</f>
      </c>
      <c r="GI992">
        <f>IF($GO992&gt;=36,INDEX($DJ:$DJ,$GN992+36),"")</f>
      </c>
      <c r="GJ992">
        <f>IF($GO992&gt;=37,INDEX($DJ:$DJ,$GN992+37),"")</f>
      </c>
      <c r="GK992">
        <f>IF($GO992&gt;=38,INDEX($DJ:$DJ,$GN992+38),"")</f>
      </c>
      <c r="GL992">
        <f>IF($GO992&gt;=39,INDEX($DJ:$DJ,$GN992+39),"")</f>
      </c>
      <c r="GM992">
        <f>IF($GO992&gt;=40,INDEX($DJ:$DJ,$GN992+40),"")</f>
      </c>
      <c r="GN992">
        <f>IFERROR(MATCH($DH992,$DI$2:$DI$148,0)+1,0)</f>
      </c>
      <c r="GO992">
        <f>IFERROR(INDEX($DK$2:$DK$148,MATCH($DH992,$DI$2:$DI$148,0)),0)</f>
      </c>
      <c r="GP992">
        <f>IFERROR(MATCH($Y992,$DL$992:$EY$992,0),0)</f>
      </c>
      <c r="GQ992">
        <f>IF($GP992&gt;0,INDEX($EZ$992:$GM$992,$GP992),"")</f>
      </c>
      <c r="GT992">
        <f>IF($JC992&gt;=1,INDEX($GR:$GR,$JB992+1),"")</f>
      </c>
      <c r="GU992">
        <f>IF($JC992&gt;=2,INDEX($GR:$GR,$JB992+2),"")</f>
      </c>
      <c r="GV992">
        <f>IF($JC992&gt;=3,INDEX($GR:$GR,$JB992+3),"")</f>
      </c>
      <c r="GW992">
        <f>IF($JC992&gt;=4,INDEX($GR:$GR,$JB992+4),"")</f>
      </c>
      <c r="GX992">
        <f>IF($JC992&gt;=5,INDEX($GR:$GR,$JB992+5),"")</f>
      </c>
      <c r="GY992">
        <f>IF($JC992&gt;=6,INDEX($GR:$GR,$JB992+6),"")</f>
      </c>
      <c r="GZ992">
        <f>IF($JC992&gt;=7,INDEX($GR:$GR,$JB992+7),"")</f>
      </c>
      <c r="HA992">
        <f>IF($JC992&gt;=8,INDEX($GR:$GR,$JB992+8),"")</f>
      </c>
      <c r="HB992">
        <f>IF($JC992&gt;=9,INDEX($GR:$GR,$JB992+9),"")</f>
      </c>
      <c r="HC992">
        <f>IF($JC992&gt;=10,INDEX($GR:$GR,$JB992+10),"")</f>
      </c>
      <c r="HD992">
        <f>IF($JC992&gt;=11,INDEX($GR:$GR,$JB992+11),"")</f>
      </c>
      <c r="HE992">
        <f>IF($JC992&gt;=12,INDEX($GR:$GR,$JB992+12),"")</f>
      </c>
      <c r="HF992">
        <f>IF($JC992&gt;=13,INDEX($GR:$GR,$JB992+13),"")</f>
      </c>
      <c r="HG992">
        <f>IF($JC992&gt;=14,INDEX($GR:$GR,$JB992+14),"")</f>
      </c>
      <c r="HH992">
        <f>IF($JC992&gt;=15,INDEX($GR:$GR,$JB992+15),"")</f>
      </c>
      <c r="HI992">
        <f>IF($JC992&gt;=16,INDEX($GR:$GR,$JB992+16),"")</f>
      </c>
      <c r="HJ992">
        <f>IF($JC992&gt;=17,INDEX($GR:$GR,$JB992+17),"")</f>
      </c>
      <c r="HK992">
        <f>IF($JC992&gt;=18,INDEX($GR:$GR,$JB992+18),"")</f>
      </c>
      <c r="HL992">
        <f>IF($JC992&gt;=19,INDEX($GR:$GR,$JB992+19),"")</f>
      </c>
      <c r="HM992">
        <f>IF($JC992&gt;=20,INDEX($GR:$GR,$JB992+20),"")</f>
      </c>
      <c r="HN992">
        <f>IF($JC992&gt;=21,INDEX($GR:$GR,$JB992+21),"")</f>
      </c>
      <c r="HO992">
        <f>IF($JC992&gt;=22,INDEX($GR:$GR,$JB992+22),"")</f>
      </c>
      <c r="HP992">
        <f>IF($JC992&gt;=23,INDEX($GR:$GR,$JB992+23),"")</f>
      </c>
      <c r="HQ992">
        <f>IF($JC992&gt;=24,INDEX($GR:$GR,$JB992+24),"")</f>
      </c>
      <c r="HR992">
        <f>IF($JC992&gt;=25,INDEX($GR:$GR,$JB992+25),"")</f>
      </c>
      <c r="HS992">
        <f>IF($JC992&gt;=26,INDEX($GR:$GR,$JB992+26),"")</f>
      </c>
      <c r="HT992">
        <f>IF($JC992&gt;=27,INDEX($GR:$GR,$JB992+27),"")</f>
      </c>
      <c r="HU992">
        <f>IF($JC992&gt;=28,INDEX($GR:$GR,$JB992+28),"")</f>
      </c>
      <c r="HV992">
        <f>IF($JC992&gt;=29,INDEX($GR:$GR,$JB992+29),"")</f>
      </c>
      <c r="HW992">
        <f>IF($JC992&gt;=30,INDEX($GR:$GR,$JB992+30),"")</f>
      </c>
      <c r="HX992">
        <f>IF($JC992&gt;=31,INDEX($GR:$GR,$JB992+31),"")</f>
      </c>
      <c r="HY992">
        <f>IF($JC992&gt;=32,INDEX($GR:$GR,$JB992+32),"")</f>
      </c>
      <c r="HZ992">
        <f>IF($JC992&gt;=33,INDEX($GR:$GR,$JB992+33),"")</f>
      </c>
      <c r="IA992">
        <f>IF($JC992&gt;=34,INDEX($GR:$GR,$JB992+34),"")</f>
      </c>
      <c r="IB992">
        <f>IF($JC992&gt;=35,INDEX($GR:$GR,$JB992+35),"")</f>
      </c>
      <c r="IC992">
        <f>IF($JC992&gt;=36,INDEX($GR:$GR,$JB992+36),"")</f>
      </c>
      <c r="ID992">
        <f>IF($JC992&gt;=37,INDEX($GR:$GR,$JB992+37),"")</f>
      </c>
      <c r="IE992">
        <f>IF($JC992&gt;=38,INDEX($GR:$GR,$JB992+38),"")</f>
      </c>
      <c r="IF992">
        <f>IF($JC992&gt;=39,INDEX($GR:$GR,$JB992+39),"")</f>
      </c>
      <c r="IG992">
        <f>IF($JC992&gt;=40,INDEX($GR:$GR,$JB992+40),"")</f>
      </c>
      <c r="IH992">
        <f>IF($JC992&gt;=41,INDEX($GR:$GR,$JB992+41),"")</f>
      </c>
      <c r="II992">
        <f>IF($JC992&gt;=42,INDEX($GR:$GR,$JB992+42),"")</f>
      </c>
      <c r="IJ992">
        <f>IF($JC992&gt;=43,INDEX($GR:$GR,$JB992+43),"")</f>
      </c>
      <c r="IK992">
        <f>IF($JC992&gt;=44,INDEX($GR:$GR,$JB992+44),"")</f>
      </c>
      <c r="IL992">
        <f>IF($JC992&gt;=45,INDEX($GR:$GR,$JB992+45),"")</f>
      </c>
      <c r="IM992">
        <f>IF($JC992&gt;=46,INDEX($GR:$GR,$JB992+46),"")</f>
      </c>
      <c r="IN992">
        <f>IF($JC992&gt;=47,INDEX($GR:$GR,$JB992+47),"")</f>
      </c>
      <c r="IO992">
        <f>IF($JC992&gt;=48,INDEX($GR:$GR,$JB992+48),"")</f>
      </c>
      <c r="IP992">
        <f>IF($JC992&gt;=49,INDEX($GR:$GR,$JB992+49),"")</f>
      </c>
      <c r="IQ992">
        <f>IF($JC992&gt;=50,INDEX($GR:$GR,$JB992+50),"")</f>
      </c>
      <c r="IR992">
        <f>IF($JC992&gt;=51,INDEX($GR:$GR,$JB992+51),"")</f>
      </c>
      <c r="IS992">
        <f>IF($JC992&gt;=52,INDEX($GR:$GR,$JB992+52),"")</f>
      </c>
      <c r="IT992">
        <f>IF($JC992&gt;=53,INDEX($GR:$GR,$JB992+53),"")</f>
      </c>
      <c r="IU992">
        <f>IF($JC992&gt;=54,INDEX($GR:$GR,$JB992+54),"")</f>
      </c>
      <c r="IV992">
        <f>IF($JC992&gt;=55,INDEX($GR:$GR,$JB992+55),"")</f>
      </c>
      <c r="IW992">
        <f>IF($JC992&gt;=56,INDEX($GR:$GR,$JB992+56),"")</f>
      </c>
      <c r="IX992">
        <f>IF($JC992&gt;=57,INDEX($GR:$GR,$JB992+57),"")</f>
      </c>
      <c r="IY992">
        <f>IF($JC992&gt;=58,INDEX($GR:$GR,$JB992+58),"")</f>
      </c>
      <c r="IZ992">
        <f>IF($JC992&gt;=59,INDEX($GR:$GR,$JB992+59),"")</f>
      </c>
      <c r="JA992">
        <f>IF($JC992&gt;=60,INDEX($GR:$GR,$JB992+60),"")</f>
      </c>
      <c r="JB992">
        <f>IFERROR(MATCH($GQ992,$GR$2:$GR$324,0)+1,0)</f>
      </c>
      <c r="JC992">
        <f>IFERROR(INDEX($GS$2:$GS$324,MATCH($GQ992,$GR$2:$GR$324,0)),0)</f>
      </c>
      <c r="JD992" t="s">
        <v>40</v>
      </c>
      <c r="JE992" t="s">
        <v>40</v>
      </c>
    </row>
    <row r="993" spans="1:265" x14ac:dyDescent="0.25">
      <c r="Q993">
        <f>IF(OR($T993="",$P993=""),"",IFERROR($T993/$P993,0))</f>
      </c>
      <c r="R993">
        <f>IF($T993="","",
SUM($S993,$U993,$Z993,$V993,$X993)*
(1-IF($AA993="",0,VALUE($AA993)/100)))</f>
      </c>
      <c r="S993">
        <f>IF($T993="","",$T993)</f>
      </c>
      <c r="U993">
        <f>IF($T993="","",
IF($N993="","",
IF(ISNUMBER(SEARCH("exempt",LOWER($N993))),0,
$T993*(VALUE(SUBSTITUTE($N993,"%",""))/100))))</f>
      </c>
      <c r="AB993">
        <f>IFERROR(IF(FIND(" - ",$K993)&gt;0,MID($K993,FIND(" - ",$K993)+3,LEN($K993)),""),"")</f>
      </c>
      <c r="AK993" t="s">
        <v>1580</v>
      </c>
      <c r="AP993">
        <f>IFERROR(LEFT($K993,FIND(" - ",$K993)-1),$K993)</f>
      </c>
      <c r="AS993">
        <f>IF($CH993&gt;=1,INDEX($AQ:$AQ,$CG993+1),"")</f>
      </c>
      <c r="AT993">
        <f>IF($CH993&gt;=2,INDEX($AQ:$AQ,$CG993+2),"")</f>
      </c>
      <c r="AU993">
        <f>IF($CH993&gt;=3,INDEX($AQ:$AQ,$CG993+3),"")</f>
      </c>
      <c r="AV993">
        <f>IF($CH993&gt;=4,INDEX($AQ:$AQ,$CG993+4),"")</f>
      </c>
      <c r="AW993">
        <f>IF($CH993&gt;=5,INDEX($AQ:$AQ,$CG993+5),"")</f>
      </c>
      <c r="AX993">
        <f>IF($CH993&gt;=6,INDEX($AQ:$AQ,$CG993+6),"")</f>
      </c>
      <c r="AY993">
        <f>IF($CH993&gt;=7,INDEX($AQ:$AQ,$CG993+7),"")</f>
      </c>
      <c r="AZ993">
        <f>IF($CH993&gt;=8,INDEX($AQ:$AQ,$CG993+8),"")</f>
      </c>
      <c r="BA993">
        <f>IF($CH993&gt;=9,INDEX($AQ:$AQ,$CG993+9),"")</f>
      </c>
      <c r="BB993">
        <f>IF($CH993&gt;=10,INDEX($AQ:$AQ,$CG993+10),"")</f>
      </c>
      <c r="BC993">
        <f>IF($CH993&gt;=11,INDEX($AQ:$AQ,$CG993+11),"")</f>
      </c>
      <c r="BD993">
        <f>IF($CH993&gt;=12,INDEX($AQ:$AQ,$CG993+12),"")</f>
      </c>
      <c r="BE993">
        <f>IF($CH993&gt;=13,INDEX($AQ:$AQ,$CG993+13),"")</f>
      </c>
      <c r="BF993">
        <f>IF($CH993&gt;=14,INDEX($AQ:$AQ,$CG993+14),"")</f>
      </c>
      <c r="BG993">
        <f>IF($CH993&gt;=15,INDEX($AQ:$AQ,$CG993+15),"")</f>
      </c>
      <c r="BH993">
        <f>IF($CH993&gt;=16,INDEX($AQ:$AQ,$CG993+16),"")</f>
      </c>
      <c r="BI993">
        <f>IF($CH993&gt;=17,INDEX($AQ:$AQ,$CG993+17),"")</f>
      </c>
      <c r="BJ993">
        <f>IF($CH993&gt;=18,INDEX($AQ:$AQ,$CG993+18),"")</f>
      </c>
      <c r="BK993">
        <f>IF($CH993&gt;=19,INDEX($AQ:$AQ,$CG993+19),"")</f>
      </c>
      <c r="BL993">
        <f>IF($CH993&gt;=20,INDEX($AQ:$AQ,$CG993+20),"")</f>
      </c>
      <c r="BM993">
        <f>IF($CH993&gt;=21,INDEX($AQ:$AQ,$CG993+21),"")</f>
      </c>
      <c r="BN993">
        <f>IF($CH993&gt;=22,INDEX($AQ:$AQ,$CG993+22),"")</f>
      </c>
      <c r="BO993">
        <f>IF($CH993&gt;=23,INDEX($AQ:$AQ,$CG993+23),"")</f>
      </c>
      <c r="BP993">
        <f>IF($CH993&gt;=24,INDEX($AQ:$AQ,$CG993+24),"")</f>
      </c>
      <c r="BQ993">
        <f>IF($CH993&gt;=25,INDEX($AQ:$AQ,$CG993+25),"")</f>
      </c>
      <c r="BR993">
        <f>IF($CH993&gt;=26,INDEX($AQ:$AQ,$CG993+26),"")</f>
      </c>
      <c r="BS993">
        <f>IF($CH993&gt;=27,INDEX($AQ:$AQ,$CG993+27),"")</f>
      </c>
      <c r="BT993">
        <f>IF($CH993&gt;=28,INDEX($AQ:$AQ,$CG993+28),"")</f>
      </c>
      <c r="BU993">
        <f>IF($CH993&gt;=29,INDEX($AQ:$AQ,$CG993+29),"")</f>
      </c>
      <c r="BV993">
        <f>IF($CH993&gt;=30,INDEX($AQ:$AQ,$CG993+30),"")</f>
      </c>
      <c r="BW993">
        <f>IF($CH993&gt;=31,INDEX($AQ:$AQ,$CG993+31),"")</f>
      </c>
      <c r="BX993">
        <f>IF($CH993&gt;=32,INDEX($AQ:$AQ,$CG993+32),"")</f>
      </c>
      <c r="BY993">
        <f>IF($CH993&gt;=33,INDEX($AQ:$AQ,$CG993+33),"")</f>
      </c>
      <c r="BZ993">
        <f>IF($CH993&gt;=34,INDEX($AQ:$AQ,$CG993+34),"")</f>
      </c>
      <c r="CA993">
        <f>IF($CH993&gt;=35,INDEX($AQ:$AQ,$CG993+35),"")</f>
      </c>
      <c r="CB993">
        <f>IF($CH993&gt;=36,INDEX($AQ:$AQ,$CG993+36),"")</f>
      </c>
      <c r="CC993">
        <f>IF($CH993&gt;=37,INDEX($AQ:$AQ,$CG993+37),"")</f>
      </c>
      <c r="CD993">
        <f>IF($CH993&gt;=38,INDEX($AQ:$AQ,$CG993+38),"")</f>
      </c>
      <c r="CE993">
        <f>IF($CH993&gt;=39,INDEX($AQ:$AQ,$CG993+39),"")</f>
      </c>
      <c r="CF993">
        <f>IF($CH993&gt;=40,INDEX($AQ:$AQ,$CG993+40),"")</f>
      </c>
      <c r="CG993">
        <f>IFERROR(MATCH($AP993,$AQ$2:$AQ$134,0)+1,0)</f>
      </c>
      <c r="CH993">
        <f>IFERROR(INDEX($AR$2:$AR$134,MATCH($AP993,$AQ$2:$AQ$134,0)),0)</f>
      </c>
      <c r="CI993">
        <f>IFERROR(LEFT($L993,FIND(" - ",$L993)-1),$L993)</f>
      </c>
      <c r="CL993">
        <f>IF($DG993&gt;=1,INDEX($CJ:$CJ,$DF993+1),"")</f>
      </c>
      <c r="CM993">
        <f>IF($DG993&gt;=2,INDEX($CJ:$CJ,$DF993+2),"")</f>
      </c>
      <c r="CN993">
        <f>IF($DG993&gt;=3,INDEX($CJ:$CJ,$DF993+3),"")</f>
      </c>
      <c r="CO993">
        <f>IF($DG993&gt;=4,INDEX($CJ:$CJ,$DF993+4),"")</f>
      </c>
      <c r="CP993">
        <f>IF($DG993&gt;=5,INDEX($CJ:$CJ,$DF993+5),"")</f>
      </c>
      <c r="CQ993">
        <f>IF($DG993&gt;=6,INDEX($CJ:$CJ,$DF993+6),"")</f>
      </c>
      <c r="CR993">
        <f>IF($DG993&gt;=7,INDEX($CJ:$CJ,$DF993+7),"")</f>
      </c>
      <c r="CS993">
        <f>IF($DG993&gt;=8,INDEX($CJ:$CJ,$DF993+8),"")</f>
      </c>
      <c r="CT993">
        <f>IF($DG993&gt;=9,INDEX($CJ:$CJ,$DF993+9),"")</f>
      </c>
      <c r="CU993">
        <f>IF($DG993&gt;=10,INDEX($CJ:$CJ,$DF993+10),"")</f>
      </c>
      <c r="CV993">
        <f>IF($DG993&gt;=11,INDEX($CJ:$CJ,$DF993+11),"")</f>
      </c>
      <c r="CW993">
        <f>IF($DG993&gt;=12,INDEX($CJ:$CJ,$DF993+12),"")</f>
      </c>
      <c r="CX993">
        <f>IF($DG993&gt;=13,INDEX($CJ:$CJ,$DF993+13),"")</f>
      </c>
      <c r="CY993">
        <f>IF($DG993&gt;=14,INDEX($CJ:$CJ,$DF993+14),"")</f>
      </c>
      <c r="CZ993">
        <f>IF($DG993&gt;=15,INDEX($CJ:$CJ,$DF993+15),"")</f>
      </c>
      <c r="DA993">
        <f>IF($DG993&gt;=16,INDEX($CJ:$CJ,$DF993+16),"")</f>
      </c>
      <c r="DB993">
        <f>IF($DG993&gt;=17,INDEX($CJ:$CJ,$DF993+17),"")</f>
      </c>
      <c r="DC993">
        <f>IF($DG993&gt;=18,INDEX($CJ:$CJ,$DF993+18),"")</f>
      </c>
      <c r="DD993">
        <f>IF($DG993&gt;=19,INDEX($CJ:$CJ,$DF993+19),"")</f>
      </c>
      <c r="DE993">
        <f>IF($DG993&gt;=20,INDEX($CJ:$CJ,$DF993+20),"")</f>
      </c>
      <c r="DF993">
        <f>IFERROR(MATCH($CI993,$CJ$2:$CJ$263,0)+1,0)</f>
      </c>
      <c r="DG993">
        <f>IFERROR(INDEX($CK$2:$CK$263,MATCH($CI993,$CJ$2:$CJ$263,0)),0)</f>
      </c>
      <c r="DH993">
        <f>IFERROR(INDEX($AO:$AO,MATCH($N993,$AN:$AN,0))&amp;"","")</f>
      </c>
      <c r="DL993">
        <f>IF($GO993&gt;=1,INDEX($DI:$DI,$GN993+1),"")</f>
      </c>
      <c r="DM993">
        <f>IF($GO993&gt;=2,INDEX($DI:$DI,$GN993+2),"")</f>
      </c>
      <c r="DN993">
        <f>IF($GO993&gt;=3,INDEX($DI:$DI,$GN993+3),"")</f>
      </c>
      <c r="DO993">
        <f>IF($GO993&gt;=4,INDEX($DI:$DI,$GN993+4),"")</f>
      </c>
      <c r="DP993">
        <f>IF($GO993&gt;=5,INDEX($DI:$DI,$GN993+5),"")</f>
      </c>
      <c r="DQ993">
        <f>IF($GO993&gt;=6,INDEX($DI:$DI,$GN993+6),"")</f>
      </c>
      <c r="DR993">
        <f>IF($GO993&gt;=7,INDEX($DI:$DI,$GN993+7),"")</f>
      </c>
      <c r="DS993">
        <f>IF($GO993&gt;=8,INDEX($DI:$DI,$GN993+8),"")</f>
      </c>
      <c r="DT993">
        <f>IF($GO993&gt;=9,INDEX($DI:$DI,$GN993+9),"")</f>
      </c>
      <c r="DU993">
        <f>IF($GO993&gt;=10,INDEX($DI:$DI,$GN993+10),"")</f>
      </c>
      <c r="DV993">
        <f>IF($GO993&gt;=11,INDEX($DI:$DI,$GN993+11),"")</f>
      </c>
      <c r="DW993">
        <f>IF($GO993&gt;=12,INDEX($DI:$DI,$GN993+12),"")</f>
      </c>
      <c r="DX993">
        <f>IF($GO993&gt;=13,INDEX($DI:$DI,$GN993+13),"")</f>
      </c>
      <c r="DY993">
        <f>IF($GO993&gt;=14,INDEX($DI:$DI,$GN993+14),"")</f>
      </c>
      <c r="DZ993">
        <f>IF($GO993&gt;=15,INDEX($DI:$DI,$GN993+15),"")</f>
      </c>
      <c r="EA993">
        <f>IF($GO993&gt;=16,INDEX($DI:$DI,$GN993+16),"")</f>
      </c>
      <c r="EB993">
        <f>IF($GO993&gt;=17,INDEX($DI:$DI,$GN993+17),"")</f>
      </c>
      <c r="EC993">
        <f>IF($GO993&gt;=18,INDEX($DI:$DI,$GN993+18),"")</f>
      </c>
      <c r="ED993">
        <f>IF($GO993&gt;=19,INDEX($DI:$DI,$GN993+19),"")</f>
      </c>
      <c r="EE993">
        <f>IF($GO993&gt;=20,INDEX($DI:$DI,$GN993+20),"")</f>
      </c>
      <c r="EF993">
        <f>IF($GO993&gt;=21,INDEX($DI:$DI,$GN993+21),"")</f>
      </c>
      <c r="EG993">
        <f>IF($GO993&gt;=22,INDEX($DI:$DI,$GN993+22),"")</f>
      </c>
      <c r="EH993">
        <f>IF($GO993&gt;=23,INDEX($DI:$DI,$GN993+23),"")</f>
      </c>
      <c r="EI993">
        <f>IF($GO993&gt;=24,INDEX($DI:$DI,$GN993+24),"")</f>
      </c>
      <c r="EJ993">
        <f>IF($GO993&gt;=25,INDEX($DI:$DI,$GN993+25),"")</f>
      </c>
      <c r="EK993">
        <f>IF($GO993&gt;=26,INDEX($DI:$DI,$GN993+26),"")</f>
      </c>
      <c r="EL993">
        <f>IF($GO993&gt;=27,INDEX($DI:$DI,$GN993+27),"")</f>
      </c>
      <c r="EM993">
        <f>IF($GO993&gt;=28,INDEX($DI:$DI,$GN993+28),"")</f>
      </c>
      <c r="EN993">
        <f>IF($GO993&gt;=29,INDEX($DI:$DI,$GN993+29),"")</f>
      </c>
      <c r="EO993">
        <f>IF($GO993&gt;=30,INDEX($DI:$DI,$GN993+30),"")</f>
      </c>
      <c r="EP993">
        <f>IF($GO993&gt;=31,INDEX($DI:$DI,$GN993+31),"")</f>
      </c>
      <c r="EQ993">
        <f>IF($GO993&gt;=32,INDEX($DI:$DI,$GN993+32),"")</f>
      </c>
      <c r="ER993">
        <f>IF($GO993&gt;=33,INDEX($DI:$DI,$GN993+33),"")</f>
      </c>
      <c r="ES993">
        <f>IF($GO993&gt;=34,INDEX($DI:$DI,$GN993+34),"")</f>
      </c>
      <c r="ET993">
        <f>IF($GO993&gt;=35,INDEX($DI:$DI,$GN993+35),"")</f>
      </c>
      <c r="EU993">
        <f>IF($GO993&gt;=36,INDEX($DI:$DI,$GN993+36),"")</f>
      </c>
      <c r="EV993">
        <f>IF($GO993&gt;=37,INDEX($DI:$DI,$GN993+37),"")</f>
      </c>
      <c r="EW993">
        <f>IF($GO993&gt;=38,INDEX($DI:$DI,$GN993+38),"")</f>
      </c>
      <c r="EX993">
        <f>IF($GO993&gt;=39,INDEX($DI:$DI,$GN993+39),"")</f>
      </c>
      <c r="EY993">
        <f>IF($GO993&gt;=40,INDEX($DI:$DI,$GN993+40),"")</f>
      </c>
      <c r="EZ993">
        <f>IF($GO993&gt;=1,INDEX($DJ:$DJ,$GN993+1),"")</f>
      </c>
      <c r="FA993">
        <f>IF($GO993&gt;=2,INDEX($DJ:$DJ,$GN993+2),"")</f>
      </c>
      <c r="FB993">
        <f>IF($GO993&gt;=3,INDEX($DJ:$DJ,$GN993+3),"")</f>
      </c>
      <c r="FC993">
        <f>IF($GO993&gt;=4,INDEX($DJ:$DJ,$GN993+4),"")</f>
      </c>
      <c r="FD993">
        <f>IF($GO993&gt;=5,INDEX($DJ:$DJ,$GN993+5),"")</f>
      </c>
      <c r="FE993">
        <f>IF($GO993&gt;=6,INDEX($DJ:$DJ,$GN993+6),"")</f>
      </c>
      <c r="FF993">
        <f>IF($GO993&gt;=7,INDEX($DJ:$DJ,$GN993+7),"")</f>
      </c>
      <c r="FG993">
        <f>IF($GO993&gt;=8,INDEX($DJ:$DJ,$GN993+8),"")</f>
      </c>
      <c r="FH993">
        <f>IF($GO993&gt;=9,INDEX($DJ:$DJ,$GN993+9),"")</f>
      </c>
      <c r="FI993">
        <f>IF($GO993&gt;=10,INDEX($DJ:$DJ,$GN993+10),"")</f>
      </c>
      <c r="FJ993">
        <f>IF($GO993&gt;=11,INDEX($DJ:$DJ,$GN993+11),"")</f>
      </c>
      <c r="FK993">
        <f>IF($GO993&gt;=12,INDEX($DJ:$DJ,$GN993+12),"")</f>
      </c>
      <c r="FL993">
        <f>IF($GO993&gt;=13,INDEX($DJ:$DJ,$GN993+13),"")</f>
      </c>
      <c r="FM993">
        <f>IF($GO993&gt;=14,INDEX($DJ:$DJ,$GN993+14),"")</f>
      </c>
      <c r="FN993">
        <f>IF($GO993&gt;=15,INDEX($DJ:$DJ,$GN993+15),"")</f>
      </c>
      <c r="FO993">
        <f>IF($GO993&gt;=16,INDEX($DJ:$DJ,$GN993+16),"")</f>
      </c>
      <c r="FP993">
        <f>IF($GO993&gt;=17,INDEX($DJ:$DJ,$GN993+17),"")</f>
      </c>
      <c r="FQ993">
        <f>IF($GO993&gt;=18,INDEX($DJ:$DJ,$GN993+18),"")</f>
      </c>
      <c r="FR993">
        <f>IF($GO993&gt;=19,INDEX($DJ:$DJ,$GN993+19),"")</f>
      </c>
      <c r="FS993">
        <f>IF($GO993&gt;=20,INDEX($DJ:$DJ,$GN993+20),"")</f>
      </c>
      <c r="FT993">
        <f>IF($GO993&gt;=21,INDEX($DJ:$DJ,$GN993+21),"")</f>
      </c>
      <c r="FU993">
        <f>IF($GO993&gt;=22,INDEX($DJ:$DJ,$GN993+22),"")</f>
      </c>
      <c r="FV993">
        <f>IF($GO993&gt;=23,INDEX($DJ:$DJ,$GN993+23),"")</f>
      </c>
      <c r="FW993">
        <f>IF($GO993&gt;=24,INDEX($DJ:$DJ,$GN993+24),"")</f>
      </c>
      <c r="FX993">
        <f>IF($GO993&gt;=25,INDEX($DJ:$DJ,$GN993+25),"")</f>
      </c>
      <c r="FY993">
        <f>IF($GO993&gt;=26,INDEX($DJ:$DJ,$GN993+26),"")</f>
      </c>
      <c r="FZ993">
        <f>IF($GO993&gt;=27,INDEX($DJ:$DJ,$GN993+27),"")</f>
      </c>
      <c r="GA993">
        <f>IF($GO993&gt;=28,INDEX($DJ:$DJ,$GN993+28),"")</f>
      </c>
      <c r="GB993">
        <f>IF($GO993&gt;=29,INDEX($DJ:$DJ,$GN993+29),"")</f>
      </c>
      <c r="GC993">
        <f>IF($GO993&gt;=30,INDEX($DJ:$DJ,$GN993+30),"")</f>
      </c>
      <c r="GD993">
        <f>IF($GO993&gt;=31,INDEX($DJ:$DJ,$GN993+31),"")</f>
      </c>
      <c r="GE993">
        <f>IF($GO993&gt;=32,INDEX($DJ:$DJ,$GN993+32),"")</f>
      </c>
      <c r="GF993">
        <f>IF($GO993&gt;=33,INDEX($DJ:$DJ,$GN993+33),"")</f>
      </c>
      <c r="GG993">
        <f>IF($GO993&gt;=34,INDEX($DJ:$DJ,$GN993+34),"")</f>
      </c>
      <c r="GH993">
        <f>IF($GO993&gt;=35,INDEX($DJ:$DJ,$GN993+35),"")</f>
      </c>
      <c r="GI993">
        <f>IF($GO993&gt;=36,INDEX($DJ:$DJ,$GN993+36),"")</f>
      </c>
      <c r="GJ993">
        <f>IF($GO993&gt;=37,INDEX($DJ:$DJ,$GN993+37),"")</f>
      </c>
      <c r="GK993">
        <f>IF($GO993&gt;=38,INDEX($DJ:$DJ,$GN993+38),"")</f>
      </c>
      <c r="GL993">
        <f>IF($GO993&gt;=39,INDEX($DJ:$DJ,$GN993+39),"")</f>
      </c>
      <c r="GM993">
        <f>IF($GO993&gt;=40,INDEX($DJ:$DJ,$GN993+40),"")</f>
      </c>
      <c r="GN993">
        <f>IFERROR(MATCH($DH993,$DI$2:$DI$148,0)+1,0)</f>
      </c>
      <c r="GO993">
        <f>IFERROR(INDEX($DK$2:$DK$148,MATCH($DH993,$DI$2:$DI$148,0)),0)</f>
      </c>
      <c r="GP993">
        <f>IFERROR(MATCH($Y993,$DL$993:$EY$993,0),0)</f>
      </c>
      <c r="GQ993">
        <f>IF($GP993&gt;0,INDEX($EZ$993:$GM$993,$GP993),"")</f>
      </c>
      <c r="GT993">
        <f>IF($JC993&gt;=1,INDEX($GR:$GR,$JB993+1),"")</f>
      </c>
      <c r="GU993">
        <f>IF($JC993&gt;=2,INDEX($GR:$GR,$JB993+2),"")</f>
      </c>
      <c r="GV993">
        <f>IF($JC993&gt;=3,INDEX($GR:$GR,$JB993+3),"")</f>
      </c>
      <c r="GW993">
        <f>IF($JC993&gt;=4,INDEX($GR:$GR,$JB993+4),"")</f>
      </c>
      <c r="GX993">
        <f>IF($JC993&gt;=5,INDEX($GR:$GR,$JB993+5),"")</f>
      </c>
      <c r="GY993">
        <f>IF($JC993&gt;=6,INDEX($GR:$GR,$JB993+6),"")</f>
      </c>
      <c r="GZ993">
        <f>IF($JC993&gt;=7,INDEX($GR:$GR,$JB993+7),"")</f>
      </c>
      <c r="HA993">
        <f>IF($JC993&gt;=8,INDEX($GR:$GR,$JB993+8),"")</f>
      </c>
      <c r="HB993">
        <f>IF($JC993&gt;=9,INDEX($GR:$GR,$JB993+9),"")</f>
      </c>
      <c r="HC993">
        <f>IF($JC993&gt;=10,INDEX($GR:$GR,$JB993+10),"")</f>
      </c>
      <c r="HD993">
        <f>IF($JC993&gt;=11,INDEX($GR:$GR,$JB993+11),"")</f>
      </c>
      <c r="HE993">
        <f>IF($JC993&gt;=12,INDEX($GR:$GR,$JB993+12),"")</f>
      </c>
      <c r="HF993">
        <f>IF($JC993&gt;=13,INDEX($GR:$GR,$JB993+13),"")</f>
      </c>
      <c r="HG993">
        <f>IF($JC993&gt;=14,INDEX($GR:$GR,$JB993+14),"")</f>
      </c>
      <c r="HH993">
        <f>IF($JC993&gt;=15,INDEX($GR:$GR,$JB993+15),"")</f>
      </c>
      <c r="HI993">
        <f>IF($JC993&gt;=16,INDEX($GR:$GR,$JB993+16),"")</f>
      </c>
      <c r="HJ993">
        <f>IF($JC993&gt;=17,INDEX($GR:$GR,$JB993+17),"")</f>
      </c>
      <c r="HK993">
        <f>IF($JC993&gt;=18,INDEX($GR:$GR,$JB993+18),"")</f>
      </c>
      <c r="HL993">
        <f>IF($JC993&gt;=19,INDEX($GR:$GR,$JB993+19),"")</f>
      </c>
      <c r="HM993">
        <f>IF($JC993&gt;=20,INDEX($GR:$GR,$JB993+20),"")</f>
      </c>
      <c r="HN993">
        <f>IF($JC993&gt;=21,INDEX($GR:$GR,$JB993+21),"")</f>
      </c>
      <c r="HO993">
        <f>IF($JC993&gt;=22,INDEX($GR:$GR,$JB993+22),"")</f>
      </c>
      <c r="HP993">
        <f>IF($JC993&gt;=23,INDEX($GR:$GR,$JB993+23),"")</f>
      </c>
      <c r="HQ993">
        <f>IF($JC993&gt;=24,INDEX($GR:$GR,$JB993+24),"")</f>
      </c>
      <c r="HR993">
        <f>IF($JC993&gt;=25,INDEX($GR:$GR,$JB993+25),"")</f>
      </c>
      <c r="HS993">
        <f>IF($JC993&gt;=26,INDEX($GR:$GR,$JB993+26),"")</f>
      </c>
      <c r="HT993">
        <f>IF($JC993&gt;=27,INDEX($GR:$GR,$JB993+27),"")</f>
      </c>
      <c r="HU993">
        <f>IF($JC993&gt;=28,INDEX($GR:$GR,$JB993+28),"")</f>
      </c>
      <c r="HV993">
        <f>IF($JC993&gt;=29,INDEX($GR:$GR,$JB993+29),"")</f>
      </c>
      <c r="HW993">
        <f>IF($JC993&gt;=30,INDEX($GR:$GR,$JB993+30),"")</f>
      </c>
      <c r="HX993">
        <f>IF($JC993&gt;=31,INDEX($GR:$GR,$JB993+31),"")</f>
      </c>
      <c r="HY993">
        <f>IF($JC993&gt;=32,INDEX($GR:$GR,$JB993+32),"")</f>
      </c>
      <c r="HZ993">
        <f>IF($JC993&gt;=33,INDEX($GR:$GR,$JB993+33),"")</f>
      </c>
      <c r="IA993">
        <f>IF($JC993&gt;=34,INDEX($GR:$GR,$JB993+34),"")</f>
      </c>
      <c r="IB993">
        <f>IF($JC993&gt;=35,INDEX($GR:$GR,$JB993+35),"")</f>
      </c>
      <c r="IC993">
        <f>IF($JC993&gt;=36,INDEX($GR:$GR,$JB993+36),"")</f>
      </c>
      <c r="ID993">
        <f>IF($JC993&gt;=37,INDEX($GR:$GR,$JB993+37),"")</f>
      </c>
      <c r="IE993">
        <f>IF($JC993&gt;=38,INDEX($GR:$GR,$JB993+38),"")</f>
      </c>
      <c r="IF993">
        <f>IF($JC993&gt;=39,INDEX($GR:$GR,$JB993+39),"")</f>
      </c>
      <c r="IG993">
        <f>IF($JC993&gt;=40,INDEX($GR:$GR,$JB993+40),"")</f>
      </c>
      <c r="IH993">
        <f>IF($JC993&gt;=41,INDEX($GR:$GR,$JB993+41),"")</f>
      </c>
      <c r="II993">
        <f>IF($JC993&gt;=42,INDEX($GR:$GR,$JB993+42),"")</f>
      </c>
      <c r="IJ993">
        <f>IF($JC993&gt;=43,INDEX($GR:$GR,$JB993+43),"")</f>
      </c>
      <c r="IK993">
        <f>IF($JC993&gt;=44,INDEX($GR:$GR,$JB993+44),"")</f>
      </c>
      <c r="IL993">
        <f>IF($JC993&gt;=45,INDEX($GR:$GR,$JB993+45),"")</f>
      </c>
      <c r="IM993">
        <f>IF($JC993&gt;=46,INDEX($GR:$GR,$JB993+46),"")</f>
      </c>
      <c r="IN993">
        <f>IF($JC993&gt;=47,INDEX($GR:$GR,$JB993+47),"")</f>
      </c>
      <c r="IO993">
        <f>IF($JC993&gt;=48,INDEX($GR:$GR,$JB993+48),"")</f>
      </c>
      <c r="IP993">
        <f>IF($JC993&gt;=49,INDEX($GR:$GR,$JB993+49),"")</f>
      </c>
      <c r="IQ993">
        <f>IF($JC993&gt;=50,INDEX($GR:$GR,$JB993+50),"")</f>
      </c>
      <c r="IR993">
        <f>IF($JC993&gt;=51,INDEX($GR:$GR,$JB993+51),"")</f>
      </c>
      <c r="IS993">
        <f>IF($JC993&gt;=52,INDEX($GR:$GR,$JB993+52),"")</f>
      </c>
      <c r="IT993">
        <f>IF($JC993&gt;=53,INDEX($GR:$GR,$JB993+53),"")</f>
      </c>
      <c r="IU993">
        <f>IF($JC993&gt;=54,INDEX($GR:$GR,$JB993+54),"")</f>
      </c>
      <c r="IV993">
        <f>IF($JC993&gt;=55,INDEX($GR:$GR,$JB993+55),"")</f>
      </c>
      <c r="IW993">
        <f>IF($JC993&gt;=56,INDEX($GR:$GR,$JB993+56),"")</f>
      </c>
      <c r="IX993">
        <f>IF($JC993&gt;=57,INDEX($GR:$GR,$JB993+57),"")</f>
      </c>
      <c r="IY993">
        <f>IF($JC993&gt;=58,INDEX($GR:$GR,$JB993+58),"")</f>
      </c>
      <c r="IZ993">
        <f>IF($JC993&gt;=59,INDEX($GR:$GR,$JB993+59),"")</f>
      </c>
      <c r="JA993">
        <f>IF($JC993&gt;=60,INDEX($GR:$GR,$JB993+60),"")</f>
      </c>
      <c r="JB993">
        <f>IFERROR(MATCH($GQ993,$GR$2:$GR$324,0)+1,0)</f>
      </c>
      <c r="JC993">
        <f>IFERROR(INDEX($GS$2:$GS$324,MATCH($GQ993,$GR$2:$GR$324,0)),0)</f>
      </c>
      <c r="JD993" t="s">
        <v>40</v>
      </c>
      <c r="JE993" t="s">
        <v>40</v>
      </c>
    </row>
    <row r="994" spans="1:265" x14ac:dyDescent="0.25">
      <c r="Q994">
        <f>IF(OR($T994="",$P994=""),"",IFERROR($T994/$P994,0))</f>
      </c>
      <c r="R994">
        <f>IF($T994="","",
SUM($S994,$U994,$Z994,$V994,$X994)*
(1-IF($AA994="",0,VALUE($AA994)/100)))</f>
      </c>
      <c r="S994">
        <f>IF($T994="","",$T994)</f>
      </c>
      <c r="U994">
        <f>IF($T994="","",
IF($N994="","",
IF(ISNUMBER(SEARCH("exempt",LOWER($N994))),0,
$T994*(VALUE(SUBSTITUTE($N994,"%",""))/100))))</f>
      </c>
      <c r="AB994">
        <f>IFERROR(IF(FIND(" - ",$K994)&gt;0,MID($K994,FIND(" - ",$K994)+3,LEN($K994)),""),"")</f>
      </c>
      <c r="AK994" t="s">
        <v>1581</v>
      </c>
      <c r="AP994">
        <f>IFERROR(LEFT($K994,FIND(" - ",$K994)-1),$K994)</f>
      </c>
      <c r="AS994">
        <f>IF($CH994&gt;=1,INDEX($AQ:$AQ,$CG994+1),"")</f>
      </c>
      <c r="AT994">
        <f>IF($CH994&gt;=2,INDEX($AQ:$AQ,$CG994+2),"")</f>
      </c>
      <c r="AU994">
        <f>IF($CH994&gt;=3,INDEX($AQ:$AQ,$CG994+3),"")</f>
      </c>
      <c r="AV994">
        <f>IF($CH994&gt;=4,INDEX($AQ:$AQ,$CG994+4),"")</f>
      </c>
      <c r="AW994">
        <f>IF($CH994&gt;=5,INDEX($AQ:$AQ,$CG994+5),"")</f>
      </c>
      <c r="AX994">
        <f>IF($CH994&gt;=6,INDEX($AQ:$AQ,$CG994+6),"")</f>
      </c>
      <c r="AY994">
        <f>IF($CH994&gt;=7,INDEX($AQ:$AQ,$CG994+7),"")</f>
      </c>
      <c r="AZ994">
        <f>IF($CH994&gt;=8,INDEX($AQ:$AQ,$CG994+8),"")</f>
      </c>
      <c r="BA994">
        <f>IF($CH994&gt;=9,INDEX($AQ:$AQ,$CG994+9),"")</f>
      </c>
      <c r="BB994">
        <f>IF($CH994&gt;=10,INDEX($AQ:$AQ,$CG994+10),"")</f>
      </c>
      <c r="BC994">
        <f>IF($CH994&gt;=11,INDEX($AQ:$AQ,$CG994+11),"")</f>
      </c>
      <c r="BD994">
        <f>IF($CH994&gt;=12,INDEX($AQ:$AQ,$CG994+12),"")</f>
      </c>
      <c r="BE994">
        <f>IF($CH994&gt;=13,INDEX($AQ:$AQ,$CG994+13),"")</f>
      </c>
      <c r="BF994">
        <f>IF($CH994&gt;=14,INDEX($AQ:$AQ,$CG994+14),"")</f>
      </c>
      <c r="BG994">
        <f>IF($CH994&gt;=15,INDEX($AQ:$AQ,$CG994+15),"")</f>
      </c>
      <c r="BH994">
        <f>IF($CH994&gt;=16,INDEX($AQ:$AQ,$CG994+16),"")</f>
      </c>
      <c r="BI994">
        <f>IF($CH994&gt;=17,INDEX($AQ:$AQ,$CG994+17),"")</f>
      </c>
      <c r="BJ994">
        <f>IF($CH994&gt;=18,INDEX($AQ:$AQ,$CG994+18),"")</f>
      </c>
      <c r="BK994">
        <f>IF($CH994&gt;=19,INDEX($AQ:$AQ,$CG994+19),"")</f>
      </c>
      <c r="BL994">
        <f>IF($CH994&gt;=20,INDEX($AQ:$AQ,$CG994+20),"")</f>
      </c>
      <c r="BM994">
        <f>IF($CH994&gt;=21,INDEX($AQ:$AQ,$CG994+21),"")</f>
      </c>
      <c r="BN994">
        <f>IF($CH994&gt;=22,INDEX($AQ:$AQ,$CG994+22),"")</f>
      </c>
      <c r="BO994">
        <f>IF($CH994&gt;=23,INDEX($AQ:$AQ,$CG994+23),"")</f>
      </c>
      <c r="BP994">
        <f>IF($CH994&gt;=24,INDEX($AQ:$AQ,$CG994+24),"")</f>
      </c>
      <c r="BQ994">
        <f>IF($CH994&gt;=25,INDEX($AQ:$AQ,$CG994+25),"")</f>
      </c>
      <c r="BR994">
        <f>IF($CH994&gt;=26,INDEX($AQ:$AQ,$CG994+26),"")</f>
      </c>
      <c r="BS994">
        <f>IF($CH994&gt;=27,INDEX($AQ:$AQ,$CG994+27),"")</f>
      </c>
      <c r="BT994">
        <f>IF($CH994&gt;=28,INDEX($AQ:$AQ,$CG994+28),"")</f>
      </c>
      <c r="BU994">
        <f>IF($CH994&gt;=29,INDEX($AQ:$AQ,$CG994+29),"")</f>
      </c>
      <c r="BV994">
        <f>IF($CH994&gt;=30,INDEX($AQ:$AQ,$CG994+30),"")</f>
      </c>
      <c r="BW994">
        <f>IF($CH994&gt;=31,INDEX($AQ:$AQ,$CG994+31),"")</f>
      </c>
      <c r="BX994">
        <f>IF($CH994&gt;=32,INDEX($AQ:$AQ,$CG994+32),"")</f>
      </c>
      <c r="BY994">
        <f>IF($CH994&gt;=33,INDEX($AQ:$AQ,$CG994+33),"")</f>
      </c>
      <c r="BZ994">
        <f>IF($CH994&gt;=34,INDEX($AQ:$AQ,$CG994+34),"")</f>
      </c>
      <c r="CA994">
        <f>IF($CH994&gt;=35,INDEX($AQ:$AQ,$CG994+35),"")</f>
      </c>
      <c r="CB994">
        <f>IF($CH994&gt;=36,INDEX($AQ:$AQ,$CG994+36),"")</f>
      </c>
      <c r="CC994">
        <f>IF($CH994&gt;=37,INDEX($AQ:$AQ,$CG994+37),"")</f>
      </c>
      <c r="CD994">
        <f>IF($CH994&gt;=38,INDEX($AQ:$AQ,$CG994+38),"")</f>
      </c>
      <c r="CE994">
        <f>IF($CH994&gt;=39,INDEX($AQ:$AQ,$CG994+39),"")</f>
      </c>
      <c r="CF994">
        <f>IF($CH994&gt;=40,INDEX($AQ:$AQ,$CG994+40),"")</f>
      </c>
      <c r="CG994">
        <f>IFERROR(MATCH($AP994,$AQ$2:$AQ$134,0)+1,0)</f>
      </c>
      <c r="CH994">
        <f>IFERROR(INDEX($AR$2:$AR$134,MATCH($AP994,$AQ$2:$AQ$134,0)),0)</f>
      </c>
      <c r="CI994">
        <f>IFERROR(LEFT($L994,FIND(" - ",$L994)-1),$L994)</f>
      </c>
      <c r="CL994">
        <f>IF($DG994&gt;=1,INDEX($CJ:$CJ,$DF994+1),"")</f>
      </c>
      <c r="CM994">
        <f>IF($DG994&gt;=2,INDEX($CJ:$CJ,$DF994+2),"")</f>
      </c>
      <c r="CN994">
        <f>IF($DG994&gt;=3,INDEX($CJ:$CJ,$DF994+3),"")</f>
      </c>
      <c r="CO994">
        <f>IF($DG994&gt;=4,INDEX($CJ:$CJ,$DF994+4),"")</f>
      </c>
      <c r="CP994">
        <f>IF($DG994&gt;=5,INDEX($CJ:$CJ,$DF994+5),"")</f>
      </c>
      <c r="CQ994">
        <f>IF($DG994&gt;=6,INDEX($CJ:$CJ,$DF994+6),"")</f>
      </c>
      <c r="CR994">
        <f>IF($DG994&gt;=7,INDEX($CJ:$CJ,$DF994+7),"")</f>
      </c>
      <c r="CS994">
        <f>IF($DG994&gt;=8,INDEX($CJ:$CJ,$DF994+8),"")</f>
      </c>
      <c r="CT994">
        <f>IF($DG994&gt;=9,INDEX($CJ:$CJ,$DF994+9),"")</f>
      </c>
      <c r="CU994">
        <f>IF($DG994&gt;=10,INDEX($CJ:$CJ,$DF994+10),"")</f>
      </c>
      <c r="CV994">
        <f>IF($DG994&gt;=11,INDEX($CJ:$CJ,$DF994+11),"")</f>
      </c>
      <c r="CW994">
        <f>IF($DG994&gt;=12,INDEX($CJ:$CJ,$DF994+12),"")</f>
      </c>
      <c r="CX994">
        <f>IF($DG994&gt;=13,INDEX($CJ:$CJ,$DF994+13),"")</f>
      </c>
      <c r="CY994">
        <f>IF($DG994&gt;=14,INDEX($CJ:$CJ,$DF994+14),"")</f>
      </c>
      <c r="CZ994">
        <f>IF($DG994&gt;=15,INDEX($CJ:$CJ,$DF994+15),"")</f>
      </c>
      <c r="DA994">
        <f>IF($DG994&gt;=16,INDEX($CJ:$CJ,$DF994+16),"")</f>
      </c>
      <c r="DB994">
        <f>IF($DG994&gt;=17,INDEX($CJ:$CJ,$DF994+17),"")</f>
      </c>
      <c r="DC994">
        <f>IF($DG994&gt;=18,INDEX($CJ:$CJ,$DF994+18),"")</f>
      </c>
      <c r="DD994">
        <f>IF($DG994&gt;=19,INDEX($CJ:$CJ,$DF994+19),"")</f>
      </c>
      <c r="DE994">
        <f>IF($DG994&gt;=20,INDEX($CJ:$CJ,$DF994+20),"")</f>
      </c>
      <c r="DF994">
        <f>IFERROR(MATCH($CI994,$CJ$2:$CJ$263,0)+1,0)</f>
      </c>
      <c r="DG994">
        <f>IFERROR(INDEX($CK$2:$CK$263,MATCH($CI994,$CJ$2:$CJ$263,0)),0)</f>
      </c>
      <c r="DH994">
        <f>IFERROR(INDEX($AO:$AO,MATCH($N994,$AN:$AN,0))&amp;"","")</f>
      </c>
      <c r="DL994">
        <f>IF($GO994&gt;=1,INDEX($DI:$DI,$GN994+1),"")</f>
      </c>
      <c r="DM994">
        <f>IF($GO994&gt;=2,INDEX($DI:$DI,$GN994+2),"")</f>
      </c>
      <c r="DN994">
        <f>IF($GO994&gt;=3,INDEX($DI:$DI,$GN994+3),"")</f>
      </c>
      <c r="DO994">
        <f>IF($GO994&gt;=4,INDEX($DI:$DI,$GN994+4),"")</f>
      </c>
      <c r="DP994">
        <f>IF($GO994&gt;=5,INDEX($DI:$DI,$GN994+5),"")</f>
      </c>
      <c r="DQ994">
        <f>IF($GO994&gt;=6,INDEX($DI:$DI,$GN994+6),"")</f>
      </c>
      <c r="DR994">
        <f>IF($GO994&gt;=7,INDEX($DI:$DI,$GN994+7),"")</f>
      </c>
      <c r="DS994">
        <f>IF($GO994&gt;=8,INDEX($DI:$DI,$GN994+8),"")</f>
      </c>
      <c r="DT994">
        <f>IF($GO994&gt;=9,INDEX($DI:$DI,$GN994+9),"")</f>
      </c>
      <c r="DU994">
        <f>IF($GO994&gt;=10,INDEX($DI:$DI,$GN994+10),"")</f>
      </c>
      <c r="DV994">
        <f>IF($GO994&gt;=11,INDEX($DI:$DI,$GN994+11),"")</f>
      </c>
      <c r="DW994">
        <f>IF($GO994&gt;=12,INDEX($DI:$DI,$GN994+12),"")</f>
      </c>
      <c r="DX994">
        <f>IF($GO994&gt;=13,INDEX($DI:$DI,$GN994+13),"")</f>
      </c>
      <c r="DY994">
        <f>IF($GO994&gt;=14,INDEX($DI:$DI,$GN994+14),"")</f>
      </c>
      <c r="DZ994">
        <f>IF($GO994&gt;=15,INDEX($DI:$DI,$GN994+15),"")</f>
      </c>
      <c r="EA994">
        <f>IF($GO994&gt;=16,INDEX($DI:$DI,$GN994+16),"")</f>
      </c>
      <c r="EB994">
        <f>IF($GO994&gt;=17,INDEX($DI:$DI,$GN994+17),"")</f>
      </c>
      <c r="EC994">
        <f>IF($GO994&gt;=18,INDEX($DI:$DI,$GN994+18),"")</f>
      </c>
      <c r="ED994">
        <f>IF($GO994&gt;=19,INDEX($DI:$DI,$GN994+19),"")</f>
      </c>
      <c r="EE994">
        <f>IF($GO994&gt;=20,INDEX($DI:$DI,$GN994+20),"")</f>
      </c>
      <c r="EF994">
        <f>IF($GO994&gt;=21,INDEX($DI:$DI,$GN994+21),"")</f>
      </c>
      <c r="EG994">
        <f>IF($GO994&gt;=22,INDEX($DI:$DI,$GN994+22),"")</f>
      </c>
      <c r="EH994">
        <f>IF($GO994&gt;=23,INDEX($DI:$DI,$GN994+23),"")</f>
      </c>
      <c r="EI994">
        <f>IF($GO994&gt;=24,INDEX($DI:$DI,$GN994+24),"")</f>
      </c>
      <c r="EJ994">
        <f>IF($GO994&gt;=25,INDEX($DI:$DI,$GN994+25),"")</f>
      </c>
      <c r="EK994">
        <f>IF($GO994&gt;=26,INDEX($DI:$DI,$GN994+26),"")</f>
      </c>
      <c r="EL994">
        <f>IF($GO994&gt;=27,INDEX($DI:$DI,$GN994+27),"")</f>
      </c>
      <c r="EM994">
        <f>IF($GO994&gt;=28,INDEX($DI:$DI,$GN994+28),"")</f>
      </c>
      <c r="EN994">
        <f>IF($GO994&gt;=29,INDEX($DI:$DI,$GN994+29),"")</f>
      </c>
      <c r="EO994">
        <f>IF($GO994&gt;=30,INDEX($DI:$DI,$GN994+30),"")</f>
      </c>
      <c r="EP994">
        <f>IF($GO994&gt;=31,INDEX($DI:$DI,$GN994+31),"")</f>
      </c>
      <c r="EQ994">
        <f>IF($GO994&gt;=32,INDEX($DI:$DI,$GN994+32),"")</f>
      </c>
      <c r="ER994">
        <f>IF($GO994&gt;=33,INDEX($DI:$DI,$GN994+33),"")</f>
      </c>
      <c r="ES994">
        <f>IF($GO994&gt;=34,INDEX($DI:$DI,$GN994+34),"")</f>
      </c>
      <c r="ET994">
        <f>IF($GO994&gt;=35,INDEX($DI:$DI,$GN994+35),"")</f>
      </c>
      <c r="EU994">
        <f>IF($GO994&gt;=36,INDEX($DI:$DI,$GN994+36),"")</f>
      </c>
      <c r="EV994">
        <f>IF($GO994&gt;=37,INDEX($DI:$DI,$GN994+37),"")</f>
      </c>
      <c r="EW994">
        <f>IF($GO994&gt;=38,INDEX($DI:$DI,$GN994+38),"")</f>
      </c>
      <c r="EX994">
        <f>IF($GO994&gt;=39,INDEX($DI:$DI,$GN994+39),"")</f>
      </c>
      <c r="EY994">
        <f>IF($GO994&gt;=40,INDEX($DI:$DI,$GN994+40),"")</f>
      </c>
      <c r="EZ994">
        <f>IF($GO994&gt;=1,INDEX($DJ:$DJ,$GN994+1),"")</f>
      </c>
      <c r="FA994">
        <f>IF($GO994&gt;=2,INDEX($DJ:$DJ,$GN994+2),"")</f>
      </c>
      <c r="FB994">
        <f>IF($GO994&gt;=3,INDEX($DJ:$DJ,$GN994+3),"")</f>
      </c>
      <c r="FC994">
        <f>IF($GO994&gt;=4,INDEX($DJ:$DJ,$GN994+4),"")</f>
      </c>
      <c r="FD994">
        <f>IF($GO994&gt;=5,INDEX($DJ:$DJ,$GN994+5),"")</f>
      </c>
      <c r="FE994">
        <f>IF($GO994&gt;=6,INDEX($DJ:$DJ,$GN994+6),"")</f>
      </c>
      <c r="FF994">
        <f>IF($GO994&gt;=7,INDEX($DJ:$DJ,$GN994+7),"")</f>
      </c>
      <c r="FG994">
        <f>IF($GO994&gt;=8,INDEX($DJ:$DJ,$GN994+8),"")</f>
      </c>
      <c r="FH994">
        <f>IF($GO994&gt;=9,INDEX($DJ:$DJ,$GN994+9),"")</f>
      </c>
      <c r="FI994">
        <f>IF($GO994&gt;=10,INDEX($DJ:$DJ,$GN994+10),"")</f>
      </c>
      <c r="FJ994">
        <f>IF($GO994&gt;=11,INDEX($DJ:$DJ,$GN994+11),"")</f>
      </c>
      <c r="FK994">
        <f>IF($GO994&gt;=12,INDEX($DJ:$DJ,$GN994+12),"")</f>
      </c>
      <c r="FL994">
        <f>IF($GO994&gt;=13,INDEX($DJ:$DJ,$GN994+13),"")</f>
      </c>
      <c r="FM994">
        <f>IF($GO994&gt;=14,INDEX($DJ:$DJ,$GN994+14),"")</f>
      </c>
      <c r="FN994">
        <f>IF($GO994&gt;=15,INDEX($DJ:$DJ,$GN994+15),"")</f>
      </c>
      <c r="FO994">
        <f>IF($GO994&gt;=16,INDEX($DJ:$DJ,$GN994+16),"")</f>
      </c>
      <c r="FP994">
        <f>IF($GO994&gt;=17,INDEX($DJ:$DJ,$GN994+17),"")</f>
      </c>
      <c r="FQ994">
        <f>IF($GO994&gt;=18,INDEX($DJ:$DJ,$GN994+18),"")</f>
      </c>
      <c r="FR994">
        <f>IF($GO994&gt;=19,INDEX($DJ:$DJ,$GN994+19),"")</f>
      </c>
      <c r="FS994">
        <f>IF($GO994&gt;=20,INDEX($DJ:$DJ,$GN994+20),"")</f>
      </c>
      <c r="FT994">
        <f>IF($GO994&gt;=21,INDEX($DJ:$DJ,$GN994+21),"")</f>
      </c>
      <c r="FU994">
        <f>IF($GO994&gt;=22,INDEX($DJ:$DJ,$GN994+22),"")</f>
      </c>
      <c r="FV994">
        <f>IF($GO994&gt;=23,INDEX($DJ:$DJ,$GN994+23),"")</f>
      </c>
      <c r="FW994">
        <f>IF($GO994&gt;=24,INDEX($DJ:$DJ,$GN994+24),"")</f>
      </c>
      <c r="FX994">
        <f>IF($GO994&gt;=25,INDEX($DJ:$DJ,$GN994+25),"")</f>
      </c>
      <c r="FY994">
        <f>IF($GO994&gt;=26,INDEX($DJ:$DJ,$GN994+26),"")</f>
      </c>
      <c r="FZ994">
        <f>IF($GO994&gt;=27,INDEX($DJ:$DJ,$GN994+27),"")</f>
      </c>
      <c r="GA994">
        <f>IF($GO994&gt;=28,INDEX($DJ:$DJ,$GN994+28),"")</f>
      </c>
      <c r="GB994">
        <f>IF($GO994&gt;=29,INDEX($DJ:$DJ,$GN994+29),"")</f>
      </c>
      <c r="GC994">
        <f>IF($GO994&gt;=30,INDEX($DJ:$DJ,$GN994+30),"")</f>
      </c>
      <c r="GD994">
        <f>IF($GO994&gt;=31,INDEX($DJ:$DJ,$GN994+31),"")</f>
      </c>
      <c r="GE994">
        <f>IF($GO994&gt;=32,INDEX($DJ:$DJ,$GN994+32),"")</f>
      </c>
      <c r="GF994">
        <f>IF($GO994&gt;=33,INDEX($DJ:$DJ,$GN994+33),"")</f>
      </c>
      <c r="GG994">
        <f>IF($GO994&gt;=34,INDEX($DJ:$DJ,$GN994+34),"")</f>
      </c>
      <c r="GH994">
        <f>IF($GO994&gt;=35,INDEX($DJ:$DJ,$GN994+35),"")</f>
      </c>
      <c r="GI994">
        <f>IF($GO994&gt;=36,INDEX($DJ:$DJ,$GN994+36),"")</f>
      </c>
      <c r="GJ994">
        <f>IF($GO994&gt;=37,INDEX($DJ:$DJ,$GN994+37),"")</f>
      </c>
      <c r="GK994">
        <f>IF($GO994&gt;=38,INDEX($DJ:$DJ,$GN994+38),"")</f>
      </c>
      <c r="GL994">
        <f>IF($GO994&gt;=39,INDEX($DJ:$DJ,$GN994+39),"")</f>
      </c>
      <c r="GM994">
        <f>IF($GO994&gt;=40,INDEX($DJ:$DJ,$GN994+40),"")</f>
      </c>
      <c r="GN994">
        <f>IFERROR(MATCH($DH994,$DI$2:$DI$148,0)+1,0)</f>
      </c>
      <c r="GO994">
        <f>IFERROR(INDEX($DK$2:$DK$148,MATCH($DH994,$DI$2:$DI$148,0)),0)</f>
      </c>
      <c r="GP994">
        <f>IFERROR(MATCH($Y994,$DL$994:$EY$994,0),0)</f>
      </c>
      <c r="GQ994">
        <f>IF($GP994&gt;0,INDEX($EZ$994:$GM$994,$GP994),"")</f>
      </c>
      <c r="GT994">
        <f>IF($JC994&gt;=1,INDEX($GR:$GR,$JB994+1),"")</f>
      </c>
      <c r="GU994">
        <f>IF($JC994&gt;=2,INDEX($GR:$GR,$JB994+2),"")</f>
      </c>
      <c r="GV994">
        <f>IF($JC994&gt;=3,INDEX($GR:$GR,$JB994+3),"")</f>
      </c>
      <c r="GW994">
        <f>IF($JC994&gt;=4,INDEX($GR:$GR,$JB994+4),"")</f>
      </c>
      <c r="GX994">
        <f>IF($JC994&gt;=5,INDEX($GR:$GR,$JB994+5),"")</f>
      </c>
      <c r="GY994">
        <f>IF($JC994&gt;=6,INDEX($GR:$GR,$JB994+6),"")</f>
      </c>
      <c r="GZ994">
        <f>IF($JC994&gt;=7,INDEX($GR:$GR,$JB994+7),"")</f>
      </c>
      <c r="HA994">
        <f>IF($JC994&gt;=8,INDEX($GR:$GR,$JB994+8),"")</f>
      </c>
      <c r="HB994">
        <f>IF($JC994&gt;=9,INDEX($GR:$GR,$JB994+9),"")</f>
      </c>
      <c r="HC994">
        <f>IF($JC994&gt;=10,INDEX($GR:$GR,$JB994+10),"")</f>
      </c>
      <c r="HD994">
        <f>IF($JC994&gt;=11,INDEX($GR:$GR,$JB994+11),"")</f>
      </c>
      <c r="HE994">
        <f>IF($JC994&gt;=12,INDEX($GR:$GR,$JB994+12),"")</f>
      </c>
      <c r="HF994">
        <f>IF($JC994&gt;=13,INDEX($GR:$GR,$JB994+13),"")</f>
      </c>
      <c r="HG994">
        <f>IF($JC994&gt;=14,INDEX($GR:$GR,$JB994+14),"")</f>
      </c>
      <c r="HH994">
        <f>IF($JC994&gt;=15,INDEX($GR:$GR,$JB994+15),"")</f>
      </c>
      <c r="HI994">
        <f>IF($JC994&gt;=16,INDEX($GR:$GR,$JB994+16),"")</f>
      </c>
      <c r="HJ994">
        <f>IF($JC994&gt;=17,INDEX($GR:$GR,$JB994+17),"")</f>
      </c>
      <c r="HK994">
        <f>IF($JC994&gt;=18,INDEX($GR:$GR,$JB994+18),"")</f>
      </c>
      <c r="HL994">
        <f>IF($JC994&gt;=19,INDEX($GR:$GR,$JB994+19),"")</f>
      </c>
      <c r="HM994">
        <f>IF($JC994&gt;=20,INDEX($GR:$GR,$JB994+20),"")</f>
      </c>
      <c r="HN994">
        <f>IF($JC994&gt;=21,INDEX($GR:$GR,$JB994+21),"")</f>
      </c>
      <c r="HO994">
        <f>IF($JC994&gt;=22,INDEX($GR:$GR,$JB994+22),"")</f>
      </c>
      <c r="HP994">
        <f>IF($JC994&gt;=23,INDEX($GR:$GR,$JB994+23),"")</f>
      </c>
      <c r="HQ994">
        <f>IF($JC994&gt;=24,INDEX($GR:$GR,$JB994+24),"")</f>
      </c>
      <c r="HR994">
        <f>IF($JC994&gt;=25,INDEX($GR:$GR,$JB994+25),"")</f>
      </c>
      <c r="HS994">
        <f>IF($JC994&gt;=26,INDEX($GR:$GR,$JB994+26),"")</f>
      </c>
      <c r="HT994">
        <f>IF($JC994&gt;=27,INDEX($GR:$GR,$JB994+27),"")</f>
      </c>
      <c r="HU994">
        <f>IF($JC994&gt;=28,INDEX($GR:$GR,$JB994+28),"")</f>
      </c>
      <c r="HV994">
        <f>IF($JC994&gt;=29,INDEX($GR:$GR,$JB994+29),"")</f>
      </c>
      <c r="HW994">
        <f>IF($JC994&gt;=30,INDEX($GR:$GR,$JB994+30),"")</f>
      </c>
      <c r="HX994">
        <f>IF($JC994&gt;=31,INDEX($GR:$GR,$JB994+31),"")</f>
      </c>
      <c r="HY994">
        <f>IF($JC994&gt;=32,INDEX($GR:$GR,$JB994+32),"")</f>
      </c>
      <c r="HZ994">
        <f>IF($JC994&gt;=33,INDEX($GR:$GR,$JB994+33),"")</f>
      </c>
      <c r="IA994">
        <f>IF($JC994&gt;=34,INDEX($GR:$GR,$JB994+34),"")</f>
      </c>
      <c r="IB994">
        <f>IF($JC994&gt;=35,INDEX($GR:$GR,$JB994+35),"")</f>
      </c>
      <c r="IC994">
        <f>IF($JC994&gt;=36,INDEX($GR:$GR,$JB994+36),"")</f>
      </c>
      <c r="ID994">
        <f>IF($JC994&gt;=37,INDEX($GR:$GR,$JB994+37),"")</f>
      </c>
      <c r="IE994">
        <f>IF($JC994&gt;=38,INDEX($GR:$GR,$JB994+38),"")</f>
      </c>
      <c r="IF994">
        <f>IF($JC994&gt;=39,INDEX($GR:$GR,$JB994+39),"")</f>
      </c>
      <c r="IG994">
        <f>IF($JC994&gt;=40,INDEX($GR:$GR,$JB994+40),"")</f>
      </c>
      <c r="IH994">
        <f>IF($JC994&gt;=41,INDEX($GR:$GR,$JB994+41),"")</f>
      </c>
      <c r="II994">
        <f>IF($JC994&gt;=42,INDEX($GR:$GR,$JB994+42),"")</f>
      </c>
      <c r="IJ994">
        <f>IF($JC994&gt;=43,INDEX($GR:$GR,$JB994+43),"")</f>
      </c>
      <c r="IK994">
        <f>IF($JC994&gt;=44,INDEX($GR:$GR,$JB994+44),"")</f>
      </c>
      <c r="IL994">
        <f>IF($JC994&gt;=45,INDEX($GR:$GR,$JB994+45),"")</f>
      </c>
      <c r="IM994">
        <f>IF($JC994&gt;=46,INDEX($GR:$GR,$JB994+46),"")</f>
      </c>
      <c r="IN994">
        <f>IF($JC994&gt;=47,INDEX($GR:$GR,$JB994+47),"")</f>
      </c>
      <c r="IO994">
        <f>IF($JC994&gt;=48,INDEX($GR:$GR,$JB994+48),"")</f>
      </c>
      <c r="IP994">
        <f>IF($JC994&gt;=49,INDEX($GR:$GR,$JB994+49),"")</f>
      </c>
      <c r="IQ994">
        <f>IF($JC994&gt;=50,INDEX($GR:$GR,$JB994+50),"")</f>
      </c>
      <c r="IR994">
        <f>IF($JC994&gt;=51,INDEX($GR:$GR,$JB994+51),"")</f>
      </c>
      <c r="IS994">
        <f>IF($JC994&gt;=52,INDEX($GR:$GR,$JB994+52),"")</f>
      </c>
      <c r="IT994">
        <f>IF($JC994&gt;=53,INDEX($GR:$GR,$JB994+53),"")</f>
      </c>
      <c r="IU994">
        <f>IF($JC994&gt;=54,INDEX($GR:$GR,$JB994+54),"")</f>
      </c>
      <c r="IV994">
        <f>IF($JC994&gt;=55,INDEX($GR:$GR,$JB994+55),"")</f>
      </c>
      <c r="IW994">
        <f>IF($JC994&gt;=56,INDEX($GR:$GR,$JB994+56),"")</f>
      </c>
      <c r="IX994">
        <f>IF($JC994&gt;=57,INDEX($GR:$GR,$JB994+57),"")</f>
      </c>
      <c r="IY994">
        <f>IF($JC994&gt;=58,INDEX($GR:$GR,$JB994+58),"")</f>
      </c>
      <c r="IZ994">
        <f>IF($JC994&gt;=59,INDEX($GR:$GR,$JB994+59),"")</f>
      </c>
      <c r="JA994">
        <f>IF($JC994&gt;=60,INDEX($GR:$GR,$JB994+60),"")</f>
      </c>
      <c r="JB994">
        <f>IFERROR(MATCH($GQ994,$GR$2:$GR$324,0)+1,0)</f>
      </c>
      <c r="JC994">
        <f>IFERROR(INDEX($GS$2:$GS$324,MATCH($GQ994,$GR$2:$GR$324,0)),0)</f>
      </c>
      <c r="JD994" t="s">
        <v>40</v>
      </c>
      <c r="JE994" t="s">
        <v>40</v>
      </c>
    </row>
    <row r="995" spans="1:265" x14ac:dyDescent="0.25">
      <c r="Q995">
        <f>IF(OR($T995="",$P995=""),"",IFERROR($T995/$P995,0))</f>
      </c>
      <c r="R995">
        <f>IF($T995="","",
SUM($S995,$U995,$Z995,$V995,$X995)*
(1-IF($AA995="",0,VALUE($AA995)/100)))</f>
      </c>
      <c r="S995">
        <f>IF($T995="","",$T995)</f>
      </c>
      <c r="U995">
        <f>IF($T995="","",
IF($N995="","",
IF(ISNUMBER(SEARCH("exempt",LOWER($N995))),0,
$T995*(VALUE(SUBSTITUTE($N995,"%",""))/100))))</f>
      </c>
      <c r="AB995">
        <f>IFERROR(IF(FIND(" - ",$K995)&gt;0,MID($K995,FIND(" - ",$K995)+3,LEN($K995)),""),"")</f>
      </c>
      <c r="AK995" t="s">
        <v>1582</v>
      </c>
      <c r="AP995">
        <f>IFERROR(LEFT($K995,FIND(" - ",$K995)-1),$K995)</f>
      </c>
      <c r="AS995">
        <f>IF($CH995&gt;=1,INDEX($AQ:$AQ,$CG995+1),"")</f>
      </c>
      <c r="AT995">
        <f>IF($CH995&gt;=2,INDEX($AQ:$AQ,$CG995+2),"")</f>
      </c>
      <c r="AU995">
        <f>IF($CH995&gt;=3,INDEX($AQ:$AQ,$CG995+3),"")</f>
      </c>
      <c r="AV995">
        <f>IF($CH995&gt;=4,INDEX($AQ:$AQ,$CG995+4),"")</f>
      </c>
      <c r="AW995">
        <f>IF($CH995&gt;=5,INDEX($AQ:$AQ,$CG995+5),"")</f>
      </c>
      <c r="AX995">
        <f>IF($CH995&gt;=6,INDEX($AQ:$AQ,$CG995+6),"")</f>
      </c>
      <c r="AY995">
        <f>IF($CH995&gt;=7,INDEX($AQ:$AQ,$CG995+7),"")</f>
      </c>
      <c r="AZ995">
        <f>IF($CH995&gt;=8,INDEX($AQ:$AQ,$CG995+8),"")</f>
      </c>
      <c r="BA995">
        <f>IF($CH995&gt;=9,INDEX($AQ:$AQ,$CG995+9),"")</f>
      </c>
      <c r="BB995">
        <f>IF($CH995&gt;=10,INDEX($AQ:$AQ,$CG995+10),"")</f>
      </c>
      <c r="BC995">
        <f>IF($CH995&gt;=11,INDEX($AQ:$AQ,$CG995+11),"")</f>
      </c>
      <c r="BD995">
        <f>IF($CH995&gt;=12,INDEX($AQ:$AQ,$CG995+12),"")</f>
      </c>
      <c r="BE995">
        <f>IF($CH995&gt;=13,INDEX($AQ:$AQ,$CG995+13),"")</f>
      </c>
      <c r="BF995">
        <f>IF($CH995&gt;=14,INDEX($AQ:$AQ,$CG995+14),"")</f>
      </c>
      <c r="BG995">
        <f>IF($CH995&gt;=15,INDEX($AQ:$AQ,$CG995+15),"")</f>
      </c>
      <c r="BH995">
        <f>IF($CH995&gt;=16,INDEX($AQ:$AQ,$CG995+16),"")</f>
      </c>
      <c r="BI995">
        <f>IF($CH995&gt;=17,INDEX($AQ:$AQ,$CG995+17),"")</f>
      </c>
      <c r="BJ995">
        <f>IF($CH995&gt;=18,INDEX($AQ:$AQ,$CG995+18),"")</f>
      </c>
      <c r="BK995">
        <f>IF($CH995&gt;=19,INDEX($AQ:$AQ,$CG995+19),"")</f>
      </c>
      <c r="BL995">
        <f>IF($CH995&gt;=20,INDEX($AQ:$AQ,$CG995+20),"")</f>
      </c>
      <c r="BM995">
        <f>IF($CH995&gt;=21,INDEX($AQ:$AQ,$CG995+21),"")</f>
      </c>
      <c r="BN995">
        <f>IF($CH995&gt;=22,INDEX($AQ:$AQ,$CG995+22),"")</f>
      </c>
      <c r="BO995">
        <f>IF($CH995&gt;=23,INDEX($AQ:$AQ,$CG995+23),"")</f>
      </c>
      <c r="BP995">
        <f>IF($CH995&gt;=24,INDEX($AQ:$AQ,$CG995+24),"")</f>
      </c>
      <c r="BQ995">
        <f>IF($CH995&gt;=25,INDEX($AQ:$AQ,$CG995+25),"")</f>
      </c>
      <c r="BR995">
        <f>IF($CH995&gt;=26,INDEX($AQ:$AQ,$CG995+26),"")</f>
      </c>
      <c r="BS995">
        <f>IF($CH995&gt;=27,INDEX($AQ:$AQ,$CG995+27),"")</f>
      </c>
      <c r="BT995">
        <f>IF($CH995&gt;=28,INDEX($AQ:$AQ,$CG995+28),"")</f>
      </c>
      <c r="BU995">
        <f>IF($CH995&gt;=29,INDEX($AQ:$AQ,$CG995+29),"")</f>
      </c>
      <c r="BV995">
        <f>IF($CH995&gt;=30,INDEX($AQ:$AQ,$CG995+30),"")</f>
      </c>
      <c r="BW995">
        <f>IF($CH995&gt;=31,INDEX($AQ:$AQ,$CG995+31),"")</f>
      </c>
      <c r="BX995">
        <f>IF($CH995&gt;=32,INDEX($AQ:$AQ,$CG995+32),"")</f>
      </c>
      <c r="BY995">
        <f>IF($CH995&gt;=33,INDEX($AQ:$AQ,$CG995+33),"")</f>
      </c>
      <c r="BZ995">
        <f>IF($CH995&gt;=34,INDEX($AQ:$AQ,$CG995+34),"")</f>
      </c>
      <c r="CA995">
        <f>IF($CH995&gt;=35,INDEX($AQ:$AQ,$CG995+35),"")</f>
      </c>
      <c r="CB995">
        <f>IF($CH995&gt;=36,INDEX($AQ:$AQ,$CG995+36),"")</f>
      </c>
      <c r="CC995">
        <f>IF($CH995&gt;=37,INDEX($AQ:$AQ,$CG995+37),"")</f>
      </c>
      <c r="CD995">
        <f>IF($CH995&gt;=38,INDEX($AQ:$AQ,$CG995+38),"")</f>
      </c>
      <c r="CE995">
        <f>IF($CH995&gt;=39,INDEX($AQ:$AQ,$CG995+39),"")</f>
      </c>
      <c r="CF995">
        <f>IF($CH995&gt;=40,INDEX($AQ:$AQ,$CG995+40),"")</f>
      </c>
      <c r="CG995">
        <f>IFERROR(MATCH($AP995,$AQ$2:$AQ$134,0)+1,0)</f>
      </c>
      <c r="CH995">
        <f>IFERROR(INDEX($AR$2:$AR$134,MATCH($AP995,$AQ$2:$AQ$134,0)),0)</f>
      </c>
      <c r="CI995">
        <f>IFERROR(LEFT($L995,FIND(" - ",$L995)-1),$L995)</f>
      </c>
      <c r="CL995">
        <f>IF($DG995&gt;=1,INDEX($CJ:$CJ,$DF995+1),"")</f>
      </c>
      <c r="CM995">
        <f>IF($DG995&gt;=2,INDEX($CJ:$CJ,$DF995+2),"")</f>
      </c>
      <c r="CN995">
        <f>IF($DG995&gt;=3,INDEX($CJ:$CJ,$DF995+3),"")</f>
      </c>
      <c r="CO995">
        <f>IF($DG995&gt;=4,INDEX($CJ:$CJ,$DF995+4),"")</f>
      </c>
      <c r="CP995">
        <f>IF($DG995&gt;=5,INDEX($CJ:$CJ,$DF995+5),"")</f>
      </c>
      <c r="CQ995">
        <f>IF($DG995&gt;=6,INDEX($CJ:$CJ,$DF995+6),"")</f>
      </c>
      <c r="CR995">
        <f>IF($DG995&gt;=7,INDEX($CJ:$CJ,$DF995+7),"")</f>
      </c>
      <c r="CS995">
        <f>IF($DG995&gt;=8,INDEX($CJ:$CJ,$DF995+8),"")</f>
      </c>
      <c r="CT995">
        <f>IF($DG995&gt;=9,INDEX($CJ:$CJ,$DF995+9),"")</f>
      </c>
      <c r="CU995">
        <f>IF($DG995&gt;=10,INDEX($CJ:$CJ,$DF995+10),"")</f>
      </c>
      <c r="CV995">
        <f>IF($DG995&gt;=11,INDEX($CJ:$CJ,$DF995+11),"")</f>
      </c>
      <c r="CW995">
        <f>IF($DG995&gt;=12,INDEX($CJ:$CJ,$DF995+12),"")</f>
      </c>
      <c r="CX995">
        <f>IF($DG995&gt;=13,INDEX($CJ:$CJ,$DF995+13),"")</f>
      </c>
      <c r="CY995">
        <f>IF($DG995&gt;=14,INDEX($CJ:$CJ,$DF995+14),"")</f>
      </c>
      <c r="CZ995">
        <f>IF($DG995&gt;=15,INDEX($CJ:$CJ,$DF995+15),"")</f>
      </c>
      <c r="DA995">
        <f>IF($DG995&gt;=16,INDEX($CJ:$CJ,$DF995+16),"")</f>
      </c>
      <c r="DB995">
        <f>IF($DG995&gt;=17,INDEX($CJ:$CJ,$DF995+17),"")</f>
      </c>
      <c r="DC995">
        <f>IF($DG995&gt;=18,INDEX($CJ:$CJ,$DF995+18),"")</f>
      </c>
      <c r="DD995">
        <f>IF($DG995&gt;=19,INDEX($CJ:$CJ,$DF995+19),"")</f>
      </c>
      <c r="DE995">
        <f>IF($DG995&gt;=20,INDEX($CJ:$CJ,$DF995+20),"")</f>
      </c>
      <c r="DF995">
        <f>IFERROR(MATCH($CI995,$CJ$2:$CJ$263,0)+1,0)</f>
      </c>
      <c r="DG995">
        <f>IFERROR(INDEX($CK$2:$CK$263,MATCH($CI995,$CJ$2:$CJ$263,0)),0)</f>
      </c>
      <c r="DH995">
        <f>IFERROR(INDEX($AO:$AO,MATCH($N995,$AN:$AN,0))&amp;"","")</f>
      </c>
      <c r="DL995">
        <f>IF($GO995&gt;=1,INDEX($DI:$DI,$GN995+1),"")</f>
      </c>
      <c r="DM995">
        <f>IF($GO995&gt;=2,INDEX($DI:$DI,$GN995+2),"")</f>
      </c>
      <c r="DN995">
        <f>IF($GO995&gt;=3,INDEX($DI:$DI,$GN995+3),"")</f>
      </c>
      <c r="DO995">
        <f>IF($GO995&gt;=4,INDEX($DI:$DI,$GN995+4),"")</f>
      </c>
      <c r="DP995">
        <f>IF($GO995&gt;=5,INDEX($DI:$DI,$GN995+5),"")</f>
      </c>
      <c r="DQ995">
        <f>IF($GO995&gt;=6,INDEX($DI:$DI,$GN995+6),"")</f>
      </c>
      <c r="DR995">
        <f>IF($GO995&gt;=7,INDEX($DI:$DI,$GN995+7),"")</f>
      </c>
      <c r="DS995">
        <f>IF($GO995&gt;=8,INDEX($DI:$DI,$GN995+8),"")</f>
      </c>
      <c r="DT995">
        <f>IF($GO995&gt;=9,INDEX($DI:$DI,$GN995+9),"")</f>
      </c>
      <c r="DU995">
        <f>IF($GO995&gt;=10,INDEX($DI:$DI,$GN995+10),"")</f>
      </c>
      <c r="DV995">
        <f>IF($GO995&gt;=11,INDEX($DI:$DI,$GN995+11),"")</f>
      </c>
      <c r="DW995">
        <f>IF($GO995&gt;=12,INDEX($DI:$DI,$GN995+12),"")</f>
      </c>
      <c r="DX995">
        <f>IF($GO995&gt;=13,INDEX($DI:$DI,$GN995+13),"")</f>
      </c>
      <c r="DY995">
        <f>IF($GO995&gt;=14,INDEX($DI:$DI,$GN995+14),"")</f>
      </c>
      <c r="DZ995">
        <f>IF($GO995&gt;=15,INDEX($DI:$DI,$GN995+15),"")</f>
      </c>
      <c r="EA995">
        <f>IF($GO995&gt;=16,INDEX($DI:$DI,$GN995+16),"")</f>
      </c>
      <c r="EB995">
        <f>IF($GO995&gt;=17,INDEX($DI:$DI,$GN995+17),"")</f>
      </c>
      <c r="EC995">
        <f>IF($GO995&gt;=18,INDEX($DI:$DI,$GN995+18),"")</f>
      </c>
      <c r="ED995">
        <f>IF($GO995&gt;=19,INDEX($DI:$DI,$GN995+19),"")</f>
      </c>
      <c r="EE995">
        <f>IF($GO995&gt;=20,INDEX($DI:$DI,$GN995+20),"")</f>
      </c>
      <c r="EF995">
        <f>IF($GO995&gt;=21,INDEX($DI:$DI,$GN995+21),"")</f>
      </c>
      <c r="EG995">
        <f>IF($GO995&gt;=22,INDEX($DI:$DI,$GN995+22),"")</f>
      </c>
      <c r="EH995">
        <f>IF($GO995&gt;=23,INDEX($DI:$DI,$GN995+23),"")</f>
      </c>
      <c r="EI995">
        <f>IF($GO995&gt;=24,INDEX($DI:$DI,$GN995+24),"")</f>
      </c>
      <c r="EJ995">
        <f>IF($GO995&gt;=25,INDEX($DI:$DI,$GN995+25),"")</f>
      </c>
      <c r="EK995">
        <f>IF($GO995&gt;=26,INDEX($DI:$DI,$GN995+26),"")</f>
      </c>
      <c r="EL995">
        <f>IF($GO995&gt;=27,INDEX($DI:$DI,$GN995+27),"")</f>
      </c>
      <c r="EM995">
        <f>IF($GO995&gt;=28,INDEX($DI:$DI,$GN995+28),"")</f>
      </c>
      <c r="EN995">
        <f>IF($GO995&gt;=29,INDEX($DI:$DI,$GN995+29),"")</f>
      </c>
      <c r="EO995">
        <f>IF($GO995&gt;=30,INDEX($DI:$DI,$GN995+30),"")</f>
      </c>
      <c r="EP995">
        <f>IF($GO995&gt;=31,INDEX($DI:$DI,$GN995+31),"")</f>
      </c>
      <c r="EQ995">
        <f>IF($GO995&gt;=32,INDEX($DI:$DI,$GN995+32),"")</f>
      </c>
      <c r="ER995">
        <f>IF($GO995&gt;=33,INDEX($DI:$DI,$GN995+33),"")</f>
      </c>
      <c r="ES995">
        <f>IF($GO995&gt;=34,INDEX($DI:$DI,$GN995+34),"")</f>
      </c>
      <c r="ET995">
        <f>IF($GO995&gt;=35,INDEX($DI:$DI,$GN995+35),"")</f>
      </c>
      <c r="EU995">
        <f>IF($GO995&gt;=36,INDEX($DI:$DI,$GN995+36),"")</f>
      </c>
      <c r="EV995">
        <f>IF($GO995&gt;=37,INDEX($DI:$DI,$GN995+37),"")</f>
      </c>
      <c r="EW995">
        <f>IF($GO995&gt;=38,INDEX($DI:$DI,$GN995+38),"")</f>
      </c>
      <c r="EX995">
        <f>IF($GO995&gt;=39,INDEX($DI:$DI,$GN995+39),"")</f>
      </c>
      <c r="EY995">
        <f>IF($GO995&gt;=40,INDEX($DI:$DI,$GN995+40),"")</f>
      </c>
      <c r="EZ995">
        <f>IF($GO995&gt;=1,INDEX($DJ:$DJ,$GN995+1),"")</f>
      </c>
      <c r="FA995">
        <f>IF($GO995&gt;=2,INDEX($DJ:$DJ,$GN995+2),"")</f>
      </c>
      <c r="FB995">
        <f>IF($GO995&gt;=3,INDEX($DJ:$DJ,$GN995+3),"")</f>
      </c>
      <c r="FC995">
        <f>IF($GO995&gt;=4,INDEX($DJ:$DJ,$GN995+4),"")</f>
      </c>
      <c r="FD995">
        <f>IF($GO995&gt;=5,INDEX($DJ:$DJ,$GN995+5),"")</f>
      </c>
      <c r="FE995">
        <f>IF($GO995&gt;=6,INDEX($DJ:$DJ,$GN995+6),"")</f>
      </c>
      <c r="FF995">
        <f>IF($GO995&gt;=7,INDEX($DJ:$DJ,$GN995+7),"")</f>
      </c>
      <c r="FG995">
        <f>IF($GO995&gt;=8,INDEX($DJ:$DJ,$GN995+8),"")</f>
      </c>
      <c r="FH995">
        <f>IF($GO995&gt;=9,INDEX($DJ:$DJ,$GN995+9),"")</f>
      </c>
      <c r="FI995">
        <f>IF($GO995&gt;=10,INDEX($DJ:$DJ,$GN995+10),"")</f>
      </c>
      <c r="FJ995">
        <f>IF($GO995&gt;=11,INDEX($DJ:$DJ,$GN995+11),"")</f>
      </c>
      <c r="FK995">
        <f>IF($GO995&gt;=12,INDEX($DJ:$DJ,$GN995+12),"")</f>
      </c>
      <c r="FL995">
        <f>IF($GO995&gt;=13,INDEX($DJ:$DJ,$GN995+13),"")</f>
      </c>
      <c r="FM995">
        <f>IF($GO995&gt;=14,INDEX($DJ:$DJ,$GN995+14),"")</f>
      </c>
      <c r="FN995">
        <f>IF($GO995&gt;=15,INDEX($DJ:$DJ,$GN995+15),"")</f>
      </c>
      <c r="FO995">
        <f>IF($GO995&gt;=16,INDEX($DJ:$DJ,$GN995+16),"")</f>
      </c>
      <c r="FP995">
        <f>IF($GO995&gt;=17,INDEX($DJ:$DJ,$GN995+17),"")</f>
      </c>
      <c r="FQ995">
        <f>IF($GO995&gt;=18,INDEX($DJ:$DJ,$GN995+18),"")</f>
      </c>
      <c r="FR995">
        <f>IF($GO995&gt;=19,INDEX($DJ:$DJ,$GN995+19),"")</f>
      </c>
      <c r="FS995">
        <f>IF($GO995&gt;=20,INDEX($DJ:$DJ,$GN995+20),"")</f>
      </c>
      <c r="FT995">
        <f>IF($GO995&gt;=21,INDEX($DJ:$DJ,$GN995+21),"")</f>
      </c>
      <c r="FU995">
        <f>IF($GO995&gt;=22,INDEX($DJ:$DJ,$GN995+22),"")</f>
      </c>
      <c r="FV995">
        <f>IF($GO995&gt;=23,INDEX($DJ:$DJ,$GN995+23),"")</f>
      </c>
      <c r="FW995">
        <f>IF($GO995&gt;=24,INDEX($DJ:$DJ,$GN995+24),"")</f>
      </c>
      <c r="FX995">
        <f>IF($GO995&gt;=25,INDEX($DJ:$DJ,$GN995+25),"")</f>
      </c>
      <c r="FY995">
        <f>IF($GO995&gt;=26,INDEX($DJ:$DJ,$GN995+26),"")</f>
      </c>
      <c r="FZ995">
        <f>IF($GO995&gt;=27,INDEX($DJ:$DJ,$GN995+27),"")</f>
      </c>
      <c r="GA995">
        <f>IF($GO995&gt;=28,INDEX($DJ:$DJ,$GN995+28),"")</f>
      </c>
      <c r="GB995">
        <f>IF($GO995&gt;=29,INDEX($DJ:$DJ,$GN995+29),"")</f>
      </c>
      <c r="GC995">
        <f>IF($GO995&gt;=30,INDEX($DJ:$DJ,$GN995+30),"")</f>
      </c>
      <c r="GD995">
        <f>IF($GO995&gt;=31,INDEX($DJ:$DJ,$GN995+31),"")</f>
      </c>
      <c r="GE995">
        <f>IF($GO995&gt;=32,INDEX($DJ:$DJ,$GN995+32),"")</f>
      </c>
      <c r="GF995">
        <f>IF($GO995&gt;=33,INDEX($DJ:$DJ,$GN995+33),"")</f>
      </c>
      <c r="GG995">
        <f>IF($GO995&gt;=34,INDEX($DJ:$DJ,$GN995+34),"")</f>
      </c>
      <c r="GH995">
        <f>IF($GO995&gt;=35,INDEX($DJ:$DJ,$GN995+35),"")</f>
      </c>
      <c r="GI995">
        <f>IF($GO995&gt;=36,INDEX($DJ:$DJ,$GN995+36),"")</f>
      </c>
      <c r="GJ995">
        <f>IF($GO995&gt;=37,INDEX($DJ:$DJ,$GN995+37),"")</f>
      </c>
      <c r="GK995">
        <f>IF($GO995&gt;=38,INDEX($DJ:$DJ,$GN995+38),"")</f>
      </c>
      <c r="GL995">
        <f>IF($GO995&gt;=39,INDEX($DJ:$DJ,$GN995+39),"")</f>
      </c>
      <c r="GM995">
        <f>IF($GO995&gt;=40,INDEX($DJ:$DJ,$GN995+40),"")</f>
      </c>
      <c r="GN995">
        <f>IFERROR(MATCH($DH995,$DI$2:$DI$148,0)+1,0)</f>
      </c>
      <c r="GO995">
        <f>IFERROR(INDEX($DK$2:$DK$148,MATCH($DH995,$DI$2:$DI$148,0)),0)</f>
      </c>
      <c r="GP995">
        <f>IFERROR(MATCH($Y995,$DL$995:$EY$995,0),0)</f>
      </c>
      <c r="GQ995">
        <f>IF($GP995&gt;0,INDEX($EZ$995:$GM$995,$GP995),"")</f>
      </c>
      <c r="GT995">
        <f>IF($JC995&gt;=1,INDEX($GR:$GR,$JB995+1),"")</f>
      </c>
      <c r="GU995">
        <f>IF($JC995&gt;=2,INDEX($GR:$GR,$JB995+2),"")</f>
      </c>
      <c r="GV995">
        <f>IF($JC995&gt;=3,INDEX($GR:$GR,$JB995+3),"")</f>
      </c>
      <c r="GW995">
        <f>IF($JC995&gt;=4,INDEX($GR:$GR,$JB995+4),"")</f>
      </c>
      <c r="GX995">
        <f>IF($JC995&gt;=5,INDEX($GR:$GR,$JB995+5),"")</f>
      </c>
      <c r="GY995">
        <f>IF($JC995&gt;=6,INDEX($GR:$GR,$JB995+6),"")</f>
      </c>
      <c r="GZ995">
        <f>IF($JC995&gt;=7,INDEX($GR:$GR,$JB995+7),"")</f>
      </c>
      <c r="HA995">
        <f>IF($JC995&gt;=8,INDEX($GR:$GR,$JB995+8),"")</f>
      </c>
      <c r="HB995">
        <f>IF($JC995&gt;=9,INDEX($GR:$GR,$JB995+9),"")</f>
      </c>
      <c r="HC995">
        <f>IF($JC995&gt;=10,INDEX($GR:$GR,$JB995+10),"")</f>
      </c>
      <c r="HD995">
        <f>IF($JC995&gt;=11,INDEX($GR:$GR,$JB995+11),"")</f>
      </c>
      <c r="HE995">
        <f>IF($JC995&gt;=12,INDEX($GR:$GR,$JB995+12),"")</f>
      </c>
      <c r="HF995">
        <f>IF($JC995&gt;=13,INDEX($GR:$GR,$JB995+13),"")</f>
      </c>
      <c r="HG995">
        <f>IF($JC995&gt;=14,INDEX($GR:$GR,$JB995+14),"")</f>
      </c>
      <c r="HH995">
        <f>IF($JC995&gt;=15,INDEX($GR:$GR,$JB995+15),"")</f>
      </c>
      <c r="HI995">
        <f>IF($JC995&gt;=16,INDEX($GR:$GR,$JB995+16),"")</f>
      </c>
      <c r="HJ995">
        <f>IF($JC995&gt;=17,INDEX($GR:$GR,$JB995+17),"")</f>
      </c>
      <c r="HK995">
        <f>IF($JC995&gt;=18,INDEX($GR:$GR,$JB995+18),"")</f>
      </c>
      <c r="HL995">
        <f>IF($JC995&gt;=19,INDEX($GR:$GR,$JB995+19),"")</f>
      </c>
      <c r="HM995">
        <f>IF($JC995&gt;=20,INDEX($GR:$GR,$JB995+20),"")</f>
      </c>
      <c r="HN995">
        <f>IF($JC995&gt;=21,INDEX($GR:$GR,$JB995+21),"")</f>
      </c>
      <c r="HO995">
        <f>IF($JC995&gt;=22,INDEX($GR:$GR,$JB995+22),"")</f>
      </c>
      <c r="HP995">
        <f>IF($JC995&gt;=23,INDEX($GR:$GR,$JB995+23),"")</f>
      </c>
      <c r="HQ995">
        <f>IF($JC995&gt;=24,INDEX($GR:$GR,$JB995+24),"")</f>
      </c>
      <c r="HR995">
        <f>IF($JC995&gt;=25,INDEX($GR:$GR,$JB995+25),"")</f>
      </c>
      <c r="HS995">
        <f>IF($JC995&gt;=26,INDEX($GR:$GR,$JB995+26),"")</f>
      </c>
      <c r="HT995">
        <f>IF($JC995&gt;=27,INDEX($GR:$GR,$JB995+27),"")</f>
      </c>
      <c r="HU995">
        <f>IF($JC995&gt;=28,INDEX($GR:$GR,$JB995+28),"")</f>
      </c>
      <c r="HV995">
        <f>IF($JC995&gt;=29,INDEX($GR:$GR,$JB995+29),"")</f>
      </c>
      <c r="HW995">
        <f>IF($JC995&gt;=30,INDEX($GR:$GR,$JB995+30),"")</f>
      </c>
      <c r="HX995">
        <f>IF($JC995&gt;=31,INDEX($GR:$GR,$JB995+31),"")</f>
      </c>
      <c r="HY995">
        <f>IF($JC995&gt;=32,INDEX($GR:$GR,$JB995+32),"")</f>
      </c>
      <c r="HZ995">
        <f>IF($JC995&gt;=33,INDEX($GR:$GR,$JB995+33),"")</f>
      </c>
      <c r="IA995">
        <f>IF($JC995&gt;=34,INDEX($GR:$GR,$JB995+34),"")</f>
      </c>
      <c r="IB995">
        <f>IF($JC995&gt;=35,INDEX($GR:$GR,$JB995+35),"")</f>
      </c>
      <c r="IC995">
        <f>IF($JC995&gt;=36,INDEX($GR:$GR,$JB995+36),"")</f>
      </c>
      <c r="ID995">
        <f>IF($JC995&gt;=37,INDEX($GR:$GR,$JB995+37),"")</f>
      </c>
      <c r="IE995">
        <f>IF($JC995&gt;=38,INDEX($GR:$GR,$JB995+38),"")</f>
      </c>
      <c r="IF995">
        <f>IF($JC995&gt;=39,INDEX($GR:$GR,$JB995+39),"")</f>
      </c>
      <c r="IG995">
        <f>IF($JC995&gt;=40,INDEX($GR:$GR,$JB995+40),"")</f>
      </c>
      <c r="IH995">
        <f>IF($JC995&gt;=41,INDEX($GR:$GR,$JB995+41),"")</f>
      </c>
      <c r="II995">
        <f>IF($JC995&gt;=42,INDEX($GR:$GR,$JB995+42),"")</f>
      </c>
      <c r="IJ995">
        <f>IF($JC995&gt;=43,INDEX($GR:$GR,$JB995+43),"")</f>
      </c>
      <c r="IK995">
        <f>IF($JC995&gt;=44,INDEX($GR:$GR,$JB995+44),"")</f>
      </c>
      <c r="IL995">
        <f>IF($JC995&gt;=45,INDEX($GR:$GR,$JB995+45),"")</f>
      </c>
      <c r="IM995">
        <f>IF($JC995&gt;=46,INDEX($GR:$GR,$JB995+46),"")</f>
      </c>
      <c r="IN995">
        <f>IF($JC995&gt;=47,INDEX($GR:$GR,$JB995+47),"")</f>
      </c>
      <c r="IO995">
        <f>IF($JC995&gt;=48,INDEX($GR:$GR,$JB995+48),"")</f>
      </c>
      <c r="IP995">
        <f>IF($JC995&gt;=49,INDEX($GR:$GR,$JB995+49),"")</f>
      </c>
      <c r="IQ995">
        <f>IF($JC995&gt;=50,INDEX($GR:$GR,$JB995+50),"")</f>
      </c>
      <c r="IR995">
        <f>IF($JC995&gt;=51,INDEX($GR:$GR,$JB995+51),"")</f>
      </c>
      <c r="IS995">
        <f>IF($JC995&gt;=52,INDEX($GR:$GR,$JB995+52),"")</f>
      </c>
      <c r="IT995">
        <f>IF($JC995&gt;=53,INDEX($GR:$GR,$JB995+53),"")</f>
      </c>
      <c r="IU995">
        <f>IF($JC995&gt;=54,INDEX($GR:$GR,$JB995+54),"")</f>
      </c>
      <c r="IV995">
        <f>IF($JC995&gt;=55,INDEX($GR:$GR,$JB995+55),"")</f>
      </c>
      <c r="IW995">
        <f>IF($JC995&gt;=56,INDEX($GR:$GR,$JB995+56),"")</f>
      </c>
      <c r="IX995">
        <f>IF($JC995&gt;=57,INDEX($GR:$GR,$JB995+57),"")</f>
      </c>
      <c r="IY995">
        <f>IF($JC995&gt;=58,INDEX($GR:$GR,$JB995+58),"")</f>
      </c>
      <c r="IZ995">
        <f>IF($JC995&gt;=59,INDEX($GR:$GR,$JB995+59),"")</f>
      </c>
      <c r="JA995">
        <f>IF($JC995&gt;=60,INDEX($GR:$GR,$JB995+60),"")</f>
      </c>
      <c r="JB995">
        <f>IFERROR(MATCH($GQ995,$GR$2:$GR$324,0)+1,0)</f>
      </c>
      <c r="JC995">
        <f>IFERROR(INDEX($GS$2:$GS$324,MATCH($GQ995,$GR$2:$GR$324,0)),0)</f>
      </c>
      <c r="JD995" t="s">
        <v>40</v>
      </c>
      <c r="JE995" t="s">
        <v>40</v>
      </c>
    </row>
    <row r="996" spans="1:265" x14ac:dyDescent="0.25">
      <c r="Q996">
        <f>IF(OR($T996="",$P996=""),"",IFERROR($T996/$P996,0))</f>
      </c>
      <c r="R996">
        <f>IF($T996="","",
SUM($S996,$U996,$Z996,$V996,$X996)*
(1-IF($AA996="",0,VALUE($AA996)/100)))</f>
      </c>
      <c r="S996">
        <f>IF($T996="","",$T996)</f>
      </c>
      <c r="U996">
        <f>IF($T996="","",
IF($N996="","",
IF(ISNUMBER(SEARCH("exempt",LOWER($N996))),0,
$T996*(VALUE(SUBSTITUTE($N996,"%",""))/100))))</f>
      </c>
      <c r="AB996">
        <f>IFERROR(IF(FIND(" - ",$K996)&gt;0,MID($K996,FIND(" - ",$K996)+3,LEN($K996)),""),"")</f>
      </c>
      <c r="AK996" t="s">
        <v>1583</v>
      </c>
      <c r="AP996">
        <f>IFERROR(LEFT($K996,FIND(" - ",$K996)-1),$K996)</f>
      </c>
      <c r="AS996">
        <f>IF($CH996&gt;=1,INDEX($AQ:$AQ,$CG996+1),"")</f>
      </c>
      <c r="AT996">
        <f>IF($CH996&gt;=2,INDEX($AQ:$AQ,$CG996+2),"")</f>
      </c>
      <c r="AU996">
        <f>IF($CH996&gt;=3,INDEX($AQ:$AQ,$CG996+3),"")</f>
      </c>
      <c r="AV996">
        <f>IF($CH996&gt;=4,INDEX($AQ:$AQ,$CG996+4),"")</f>
      </c>
      <c r="AW996">
        <f>IF($CH996&gt;=5,INDEX($AQ:$AQ,$CG996+5),"")</f>
      </c>
      <c r="AX996">
        <f>IF($CH996&gt;=6,INDEX($AQ:$AQ,$CG996+6),"")</f>
      </c>
      <c r="AY996">
        <f>IF($CH996&gt;=7,INDEX($AQ:$AQ,$CG996+7),"")</f>
      </c>
      <c r="AZ996">
        <f>IF($CH996&gt;=8,INDEX($AQ:$AQ,$CG996+8),"")</f>
      </c>
      <c r="BA996">
        <f>IF($CH996&gt;=9,INDEX($AQ:$AQ,$CG996+9),"")</f>
      </c>
      <c r="BB996">
        <f>IF($CH996&gt;=10,INDEX($AQ:$AQ,$CG996+10),"")</f>
      </c>
      <c r="BC996">
        <f>IF($CH996&gt;=11,INDEX($AQ:$AQ,$CG996+11),"")</f>
      </c>
      <c r="BD996">
        <f>IF($CH996&gt;=12,INDEX($AQ:$AQ,$CG996+12),"")</f>
      </c>
      <c r="BE996">
        <f>IF($CH996&gt;=13,INDEX($AQ:$AQ,$CG996+13),"")</f>
      </c>
      <c r="BF996">
        <f>IF($CH996&gt;=14,INDEX($AQ:$AQ,$CG996+14),"")</f>
      </c>
      <c r="BG996">
        <f>IF($CH996&gt;=15,INDEX($AQ:$AQ,$CG996+15),"")</f>
      </c>
      <c r="BH996">
        <f>IF($CH996&gt;=16,INDEX($AQ:$AQ,$CG996+16),"")</f>
      </c>
      <c r="BI996">
        <f>IF($CH996&gt;=17,INDEX($AQ:$AQ,$CG996+17),"")</f>
      </c>
      <c r="BJ996">
        <f>IF($CH996&gt;=18,INDEX($AQ:$AQ,$CG996+18),"")</f>
      </c>
      <c r="BK996">
        <f>IF($CH996&gt;=19,INDEX($AQ:$AQ,$CG996+19),"")</f>
      </c>
      <c r="BL996">
        <f>IF($CH996&gt;=20,INDEX($AQ:$AQ,$CG996+20),"")</f>
      </c>
      <c r="BM996">
        <f>IF($CH996&gt;=21,INDEX($AQ:$AQ,$CG996+21),"")</f>
      </c>
      <c r="BN996">
        <f>IF($CH996&gt;=22,INDEX($AQ:$AQ,$CG996+22),"")</f>
      </c>
      <c r="BO996">
        <f>IF($CH996&gt;=23,INDEX($AQ:$AQ,$CG996+23),"")</f>
      </c>
      <c r="BP996">
        <f>IF($CH996&gt;=24,INDEX($AQ:$AQ,$CG996+24),"")</f>
      </c>
      <c r="BQ996">
        <f>IF($CH996&gt;=25,INDEX($AQ:$AQ,$CG996+25),"")</f>
      </c>
      <c r="BR996">
        <f>IF($CH996&gt;=26,INDEX($AQ:$AQ,$CG996+26),"")</f>
      </c>
      <c r="BS996">
        <f>IF($CH996&gt;=27,INDEX($AQ:$AQ,$CG996+27),"")</f>
      </c>
      <c r="BT996">
        <f>IF($CH996&gt;=28,INDEX($AQ:$AQ,$CG996+28),"")</f>
      </c>
      <c r="BU996">
        <f>IF($CH996&gt;=29,INDEX($AQ:$AQ,$CG996+29),"")</f>
      </c>
      <c r="BV996">
        <f>IF($CH996&gt;=30,INDEX($AQ:$AQ,$CG996+30),"")</f>
      </c>
      <c r="BW996">
        <f>IF($CH996&gt;=31,INDEX($AQ:$AQ,$CG996+31),"")</f>
      </c>
      <c r="BX996">
        <f>IF($CH996&gt;=32,INDEX($AQ:$AQ,$CG996+32),"")</f>
      </c>
      <c r="BY996">
        <f>IF($CH996&gt;=33,INDEX($AQ:$AQ,$CG996+33),"")</f>
      </c>
      <c r="BZ996">
        <f>IF($CH996&gt;=34,INDEX($AQ:$AQ,$CG996+34),"")</f>
      </c>
      <c r="CA996">
        <f>IF($CH996&gt;=35,INDEX($AQ:$AQ,$CG996+35),"")</f>
      </c>
      <c r="CB996">
        <f>IF($CH996&gt;=36,INDEX($AQ:$AQ,$CG996+36),"")</f>
      </c>
      <c r="CC996">
        <f>IF($CH996&gt;=37,INDEX($AQ:$AQ,$CG996+37),"")</f>
      </c>
      <c r="CD996">
        <f>IF($CH996&gt;=38,INDEX($AQ:$AQ,$CG996+38),"")</f>
      </c>
      <c r="CE996">
        <f>IF($CH996&gt;=39,INDEX($AQ:$AQ,$CG996+39),"")</f>
      </c>
      <c r="CF996">
        <f>IF($CH996&gt;=40,INDEX($AQ:$AQ,$CG996+40),"")</f>
      </c>
      <c r="CG996">
        <f>IFERROR(MATCH($AP996,$AQ$2:$AQ$134,0)+1,0)</f>
      </c>
      <c r="CH996">
        <f>IFERROR(INDEX($AR$2:$AR$134,MATCH($AP996,$AQ$2:$AQ$134,0)),0)</f>
      </c>
      <c r="CI996">
        <f>IFERROR(LEFT($L996,FIND(" - ",$L996)-1),$L996)</f>
      </c>
      <c r="CL996">
        <f>IF($DG996&gt;=1,INDEX($CJ:$CJ,$DF996+1),"")</f>
      </c>
      <c r="CM996">
        <f>IF($DG996&gt;=2,INDEX($CJ:$CJ,$DF996+2),"")</f>
      </c>
      <c r="CN996">
        <f>IF($DG996&gt;=3,INDEX($CJ:$CJ,$DF996+3),"")</f>
      </c>
      <c r="CO996">
        <f>IF($DG996&gt;=4,INDEX($CJ:$CJ,$DF996+4),"")</f>
      </c>
      <c r="CP996">
        <f>IF($DG996&gt;=5,INDEX($CJ:$CJ,$DF996+5),"")</f>
      </c>
      <c r="CQ996">
        <f>IF($DG996&gt;=6,INDEX($CJ:$CJ,$DF996+6),"")</f>
      </c>
      <c r="CR996">
        <f>IF($DG996&gt;=7,INDEX($CJ:$CJ,$DF996+7),"")</f>
      </c>
      <c r="CS996">
        <f>IF($DG996&gt;=8,INDEX($CJ:$CJ,$DF996+8),"")</f>
      </c>
      <c r="CT996">
        <f>IF($DG996&gt;=9,INDEX($CJ:$CJ,$DF996+9),"")</f>
      </c>
      <c r="CU996">
        <f>IF($DG996&gt;=10,INDEX($CJ:$CJ,$DF996+10),"")</f>
      </c>
      <c r="CV996">
        <f>IF($DG996&gt;=11,INDEX($CJ:$CJ,$DF996+11),"")</f>
      </c>
      <c r="CW996">
        <f>IF($DG996&gt;=12,INDEX($CJ:$CJ,$DF996+12),"")</f>
      </c>
      <c r="CX996">
        <f>IF($DG996&gt;=13,INDEX($CJ:$CJ,$DF996+13),"")</f>
      </c>
      <c r="CY996">
        <f>IF($DG996&gt;=14,INDEX($CJ:$CJ,$DF996+14),"")</f>
      </c>
      <c r="CZ996">
        <f>IF($DG996&gt;=15,INDEX($CJ:$CJ,$DF996+15),"")</f>
      </c>
      <c r="DA996">
        <f>IF($DG996&gt;=16,INDEX($CJ:$CJ,$DF996+16),"")</f>
      </c>
      <c r="DB996">
        <f>IF($DG996&gt;=17,INDEX($CJ:$CJ,$DF996+17),"")</f>
      </c>
      <c r="DC996">
        <f>IF($DG996&gt;=18,INDEX($CJ:$CJ,$DF996+18),"")</f>
      </c>
      <c r="DD996">
        <f>IF($DG996&gt;=19,INDEX($CJ:$CJ,$DF996+19),"")</f>
      </c>
      <c r="DE996">
        <f>IF($DG996&gt;=20,INDEX($CJ:$CJ,$DF996+20),"")</f>
      </c>
      <c r="DF996">
        <f>IFERROR(MATCH($CI996,$CJ$2:$CJ$263,0)+1,0)</f>
      </c>
      <c r="DG996">
        <f>IFERROR(INDEX($CK$2:$CK$263,MATCH($CI996,$CJ$2:$CJ$263,0)),0)</f>
      </c>
      <c r="DH996">
        <f>IFERROR(INDEX($AO:$AO,MATCH($N996,$AN:$AN,0))&amp;"","")</f>
      </c>
      <c r="DL996">
        <f>IF($GO996&gt;=1,INDEX($DI:$DI,$GN996+1),"")</f>
      </c>
      <c r="DM996">
        <f>IF($GO996&gt;=2,INDEX($DI:$DI,$GN996+2),"")</f>
      </c>
      <c r="DN996">
        <f>IF($GO996&gt;=3,INDEX($DI:$DI,$GN996+3),"")</f>
      </c>
      <c r="DO996">
        <f>IF($GO996&gt;=4,INDEX($DI:$DI,$GN996+4),"")</f>
      </c>
      <c r="DP996">
        <f>IF($GO996&gt;=5,INDEX($DI:$DI,$GN996+5),"")</f>
      </c>
      <c r="DQ996">
        <f>IF($GO996&gt;=6,INDEX($DI:$DI,$GN996+6),"")</f>
      </c>
      <c r="DR996">
        <f>IF($GO996&gt;=7,INDEX($DI:$DI,$GN996+7),"")</f>
      </c>
      <c r="DS996">
        <f>IF($GO996&gt;=8,INDEX($DI:$DI,$GN996+8),"")</f>
      </c>
      <c r="DT996">
        <f>IF($GO996&gt;=9,INDEX($DI:$DI,$GN996+9),"")</f>
      </c>
      <c r="DU996">
        <f>IF($GO996&gt;=10,INDEX($DI:$DI,$GN996+10),"")</f>
      </c>
      <c r="DV996">
        <f>IF($GO996&gt;=11,INDEX($DI:$DI,$GN996+11),"")</f>
      </c>
      <c r="DW996">
        <f>IF($GO996&gt;=12,INDEX($DI:$DI,$GN996+12),"")</f>
      </c>
      <c r="DX996">
        <f>IF($GO996&gt;=13,INDEX($DI:$DI,$GN996+13),"")</f>
      </c>
      <c r="DY996">
        <f>IF($GO996&gt;=14,INDEX($DI:$DI,$GN996+14),"")</f>
      </c>
      <c r="DZ996">
        <f>IF($GO996&gt;=15,INDEX($DI:$DI,$GN996+15),"")</f>
      </c>
      <c r="EA996">
        <f>IF($GO996&gt;=16,INDEX($DI:$DI,$GN996+16),"")</f>
      </c>
      <c r="EB996">
        <f>IF($GO996&gt;=17,INDEX($DI:$DI,$GN996+17),"")</f>
      </c>
      <c r="EC996">
        <f>IF($GO996&gt;=18,INDEX($DI:$DI,$GN996+18),"")</f>
      </c>
      <c r="ED996">
        <f>IF($GO996&gt;=19,INDEX($DI:$DI,$GN996+19),"")</f>
      </c>
      <c r="EE996">
        <f>IF($GO996&gt;=20,INDEX($DI:$DI,$GN996+20),"")</f>
      </c>
      <c r="EF996">
        <f>IF($GO996&gt;=21,INDEX($DI:$DI,$GN996+21),"")</f>
      </c>
      <c r="EG996">
        <f>IF($GO996&gt;=22,INDEX($DI:$DI,$GN996+22),"")</f>
      </c>
      <c r="EH996">
        <f>IF($GO996&gt;=23,INDEX($DI:$DI,$GN996+23),"")</f>
      </c>
      <c r="EI996">
        <f>IF($GO996&gt;=24,INDEX($DI:$DI,$GN996+24),"")</f>
      </c>
      <c r="EJ996">
        <f>IF($GO996&gt;=25,INDEX($DI:$DI,$GN996+25),"")</f>
      </c>
      <c r="EK996">
        <f>IF($GO996&gt;=26,INDEX($DI:$DI,$GN996+26),"")</f>
      </c>
      <c r="EL996">
        <f>IF($GO996&gt;=27,INDEX($DI:$DI,$GN996+27),"")</f>
      </c>
      <c r="EM996">
        <f>IF($GO996&gt;=28,INDEX($DI:$DI,$GN996+28),"")</f>
      </c>
      <c r="EN996">
        <f>IF($GO996&gt;=29,INDEX($DI:$DI,$GN996+29),"")</f>
      </c>
      <c r="EO996">
        <f>IF($GO996&gt;=30,INDEX($DI:$DI,$GN996+30),"")</f>
      </c>
      <c r="EP996">
        <f>IF($GO996&gt;=31,INDEX($DI:$DI,$GN996+31),"")</f>
      </c>
      <c r="EQ996">
        <f>IF($GO996&gt;=32,INDEX($DI:$DI,$GN996+32),"")</f>
      </c>
      <c r="ER996">
        <f>IF($GO996&gt;=33,INDEX($DI:$DI,$GN996+33),"")</f>
      </c>
      <c r="ES996">
        <f>IF($GO996&gt;=34,INDEX($DI:$DI,$GN996+34),"")</f>
      </c>
      <c r="ET996">
        <f>IF($GO996&gt;=35,INDEX($DI:$DI,$GN996+35),"")</f>
      </c>
      <c r="EU996">
        <f>IF($GO996&gt;=36,INDEX($DI:$DI,$GN996+36),"")</f>
      </c>
      <c r="EV996">
        <f>IF($GO996&gt;=37,INDEX($DI:$DI,$GN996+37),"")</f>
      </c>
      <c r="EW996">
        <f>IF($GO996&gt;=38,INDEX($DI:$DI,$GN996+38),"")</f>
      </c>
      <c r="EX996">
        <f>IF($GO996&gt;=39,INDEX($DI:$DI,$GN996+39),"")</f>
      </c>
      <c r="EY996">
        <f>IF($GO996&gt;=40,INDEX($DI:$DI,$GN996+40),"")</f>
      </c>
      <c r="EZ996">
        <f>IF($GO996&gt;=1,INDEX($DJ:$DJ,$GN996+1),"")</f>
      </c>
      <c r="FA996">
        <f>IF($GO996&gt;=2,INDEX($DJ:$DJ,$GN996+2),"")</f>
      </c>
      <c r="FB996">
        <f>IF($GO996&gt;=3,INDEX($DJ:$DJ,$GN996+3),"")</f>
      </c>
      <c r="FC996">
        <f>IF($GO996&gt;=4,INDEX($DJ:$DJ,$GN996+4),"")</f>
      </c>
      <c r="FD996">
        <f>IF($GO996&gt;=5,INDEX($DJ:$DJ,$GN996+5),"")</f>
      </c>
      <c r="FE996">
        <f>IF($GO996&gt;=6,INDEX($DJ:$DJ,$GN996+6),"")</f>
      </c>
      <c r="FF996">
        <f>IF($GO996&gt;=7,INDEX($DJ:$DJ,$GN996+7),"")</f>
      </c>
      <c r="FG996">
        <f>IF($GO996&gt;=8,INDEX($DJ:$DJ,$GN996+8),"")</f>
      </c>
      <c r="FH996">
        <f>IF($GO996&gt;=9,INDEX($DJ:$DJ,$GN996+9),"")</f>
      </c>
      <c r="FI996">
        <f>IF($GO996&gt;=10,INDEX($DJ:$DJ,$GN996+10),"")</f>
      </c>
      <c r="FJ996">
        <f>IF($GO996&gt;=11,INDEX($DJ:$DJ,$GN996+11),"")</f>
      </c>
      <c r="FK996">
        <f>IF($GO996&gt;=12,INDEX($DJ:$DJ,$GN996+12),"")</f>
      </c>
      <c r="FL996">
        <f>IF($GO996&gt;=13,INDEX($DJ:$DJ,$GN996+13),"")</f>
      </c>
      <c r="FM996">
        <f>IF($GO996&gt;=14,INDEX($DJ:$DJ,$GN996+14),"")</f>
      </c>
      <c r="FN996">
        <f>IF($GO996&gt;=15,INDEX($DJ:$DJ,$GN996+15),"")</f>
      </c>
      <c r="FO996">
        <f>IF($GO996&gt;=16,INDEX($DJ:$DJ,$GN996+16),"")</f>
      </c>
      <c r="FP996">
        <f>IF($GO996&gt;=17,INDEX($DJ:$DJ,$GN996+17),"")</f>
      </c>
      <c r="FQ996">
        <f>IF($GO996&gt;=18,INDEX($DJ:$DJ,$GN996+18),"")</f>
      </c>
      <c r="FR996">
        <f>IF($GO996&gt;=19,INDEX($DJ:$DJ,$GN996+19),"")</f>
      </c>
      <c r="FS996">
        <f>IF($GO996&gt;=20,INDEX($DJ:$DJ,$GN996+20),"")</f>
      </c>
      <c r="FT996">
        <f>IF($GO996&gt;=21,INDEX($DJ:$DJ,$GN996+21),"")</f>
      </c>
      <c r="FU996">
        <f>IF($GO996&gt;=22,INDEX($DJ:$DJ,$GN996+22),"")</f>
      </c>
      <c r="FV996">
        <f>IF($GO996&gt;=23,INDEX($DJ:$DJ,$GN996+23),"")</f>
      </c>
      <c r="FW996">
        <f>IF($GO996&gt;=24,INDEX($DJ:$DJ,$GN996+24),"")</f>
      </c>
      <c r="FX996">
        <f>IF($GO996&gt;=25,INDEX($DJ:$DJ,$GN996+25),"")</f>
      </c>
      <c r="FY996">
        <f>IF($GO996&gt;=26,INDEX($DJ:$DJ,$GN996+26),"")</f>
      </c>
      <c r="FZ996">
        <f>IF($GO996&gt;=27,INDEX($DJ:$DJ,$GN996+27),"")</f>
      </c>
      <c r="GA996">
        <f>IF($GO996&gt;=28,INDEX($DJ:$DJ,$GN996+28),"")</f>
      </c>
      <c r="GB996">
        <f>IF($GO996&gt;=29,INDEX($DJ:$DJ,$GN996+29),"")</f>
      </c>
      <c r="GC996">
        <f>IF($GO996&gt;=30,INDEX($DJ:$DJ,$GN996+30),"")</f>
      </c>
      <c r="GD996">
        <f>IF($GO996&gt;=31,INDEX($DJ:$DJ,$GN996+31),"")</f>
      </c>
      <c r="GE996">
        <f>IF($GO996&gt;=32,INDEX($DJ:$DJ,$GN996+32),"")</f>
      </c>
      <c r="GF996">
        <f>IF($GO996&gt;=33,INDEX($DJ:$DJ,$GN996+33),"")</f>
      </c>
      <c r="GG996">
        <f>IF($GO996&gt;=34,INDEX($DJ:$DJ,$GN996+34),"")</f>
      </c>
      <c r="GH996">
        <f>IF($GO996&gt;=35,INDEX($DJ:$DJ,$GN996+35),"")</f>
      </c>
      <c r="GI996">
        <f>IF($GO996&gt;=36,INDEX($DJ:$DJ,$GN996+36),"")</f>
      </c>
      <c r="GJ996">
        <f>IF($GO996&gt;=37,INDEX($DJ:$DJ,$GN996+37),"")</f>
      </c>
      <c r="GK996">
        <f>IF($GO996&gt;=38,INDEX($DJ:$DJ,$GN996+38),"")</f>
      </c>
      <c r="GL996">
        <f>IF($GO996&gt;=39,INDEX($DJ:$DJ,$GN996+39),"")</f>
      </c>
      <c r="GM996">
        <f>IF($GO996&gt;=40,INDEX($DJ:$DJ,$GN996+40),"")</f>
      </c>
      <c r="GN996">
        <f>IFERROR(MATCH($DH996,$DI$2:$DI$148,0)+1,0)</f>
      </c>
      <c r="GO996">
        <f>IFERROR(INDEX($DK$2:$DK$148,MATCH($DH996,$DI$2:$DI$148,0)),0)</f>
      </c>
      <c r="GP996">
        <f>IFERROR(MATCH($Y996,$DL$996:$EY$996,0),0)</f>
      </c>
      <c r="GQ996">
        <f>IF($GP996&gt;0,INDEX($EZ$996:$GM$996,$GP996),"")</f>
      </c>
      <c r="GT996">
        <f>IF($JC996&gt;=1,INDEX($GR:$GR,$JB996+1),"")</f>
      </c>
      <c r="GU996">
        <f>IF($JC996&gt;=2,INDEX($GR:$GR,$JB996+2),"")</f>
      </c>
      <c r="GV996">
        <f>IF($JC996&gt;=3,INDEX($GR:$GR,$JB996+3),"")</f>
      </c>
      <c r="GW996">
        <f>IF($JC996&gt;=4,INDEX($GR:$GR,$JB996+4),"")</f>
      </c>
      <c r="GX996">
        <f>IF($JC996&gt;=5,INDEX($GR:$GR,$JB996+5),"")</f>
      </c>
      <c r="GY996">
        <f>IF($JC996&gt;=6,INDEX($GR:$GR,$JB996+6),"")</f>
      </c>
      <c r="GZ996">
        <f>IF($JC996&gt;=7,INDEX($GR:$GR,$JB996+7),"")</f>
      </c>
      <c r="HA996">
        <f>IF($JC996&gt;=8,INDEX($GR:$GR,$JB996+8),"")</f>
      </c>
      <c r="HB996">
        <f>IF($JC996&gt;=9,INDEX($GR:$GR,$JB996+9),"")</f>
      </c>
      <c r="HC996">
        <f>IF($JC996&gt;=10,INDEX($GR:$GR,$JB996+10),"")</f>
      </c>
      <c r="HD996">
        <f>IF($JC996&gt;=11,INDEX($GR:$GR,$JB996+11),"")</f>
      </c>
      <c r="HE996">
        <f>IF($JC996&gt;=12,INDEX($GR:$GR,$JB996+12),"")</f>
      </c>
      <c r="HF996">
        <f>IF($JC996&gt;=13,INDEX($GR:$GR,$JB996+13),"")</f>
      </c>
      <c r="HG996">
        <f>IF($JC996&gt;=14,INDEX($GR:$GR,$JB996+14),"")</f>
      </c>
      <c r="HH996">
        <f>IF($JC996&gt;=15,INDEX($GR:$GR,$JB996+15),"")</f>
      </c>
      <c r="HI996">
        <f>IF($JC996&gt;=16,INDEX($GR:$GR,$JB996+16),"")</f>
      </c>
      <c r="HJ996">
        <f>IF($JC996&gt;=17,INDEX($GR:$GR,$JB996+17),"")</f>
      </c>
      <c r="HK996">
        <f>IF($JC996&gt;=18,INDEX($GR:$GR,$JB996+18),"")</f>
      </c>
      <c r="HL996">
        <f>IF($JC996&gt;=19,INDEX($GR:$GR,$JB996+19),"")</f>
      </c>
      <c r="HM996">
        <f>IF($JC996&gt;=20,INDEX($GR:$GR,$JB996+20),"")</f>
      </c>
      <c r="HN996">
        <f>IF($JC996&gt;=21,INDEX($GR:$GR,$JB996+21),"")</f>
      </c>
      <c r="HO996">
        <f>IF($JC996&gt;=22,INDEX($GR:$GR,$JB996+22),"")</f>
      </c>
      <c r="HP996">
        <f>IF($JC996&gt;=23,INDEX($GR:$GR,$JB996+23),"")</f>
      </c>
      <c r="HQ996">
        <f>IF($JC996&gt;=24,INDEX($GR:$GR,$JB996+24),"")</f>
      </c>
      <c r="HR996">
        <f>IF($JC996&gt;=25,INDEX($GR:$GR,$JB996+25),"")</f>
      </c>
      <c r="HS996">
        <f>IF($JC996&gt;=26,INDEX($GR:$GR,$JB996+26),"")</f>
      </c>
      <c r="HT996">
        <f>IF($JC996&gt;=27,INDEX($GR:$GR,$JB996+27),"")</f>
      </c>
      <c r="HU996">
        <f>IF($JC996&gt;=28,INDEX($GR:$GR,$JB996+28),"")</f>
      </c>
      <c r="HV996">
        <f>IF($JC996&gt;=29,INDEX($GR:$GR,$JB996+29),"")</f>
      </c>
      <c r="HW996">
        <f>IF($JC996&gt;=30,INDEX($GR:$GR,$JB996+30),"")</f>
      </c>
      <c r="HX996">
        <f>IF($JC996&gt;=31,INDEX($GR:$GR,$JB996+31),"")</f>
      </c>
      <c r="HY996">
        <f>IF($JC996&gt;=32,INDEX($GR:$GR,$JB996+32),"")</f>
      </c>
      <c r="HZ996">
        <f>IF($JC996&gt;=33,INDEX($GR:$GR,$JB996+33),"")</f>
      </c>
      <c r="IA996">
        <f>IF($JC996&gt;=34,INDEX($GR:$GR,$JB996+34),"")</f>
      </c>
      <c r="IB996">
        <f>IF($JC996&gt;=35,INDEX($GR:$GR,$JB996+35),"")</f>
      </c>
      <c r="IC996">
        <f>IF($JC996&gt;=36,INDEX($GR:$GR,$JB996+36),"")</f>
      </c>
      <c r="ID996">
        <f>IF($JC996&gt;=37,INDEX($GR:$GR,$JB996+37),"")</f>
      </c>
      <c r="IE996">
        <f>IF($JC996&gt;=38,INDEX($GR:$GR,$JB996+38),"")</f>
      </c>
      <c r="IF996">
        <f>IF($JC996&gt;=39,INDEX($GR:$GR,$JB996+39),"")</f>
      </c>
      <c r="IG996">
        <f>IF($JC996&gt;=40,INDEX($GR:$GR,$JB996+40),"")</f>
      </c>
      <c r="IH996">
        <f>IF($JC996&gt;=41,INDEX($GR:$GR,$JB996+41),"")</f>
      </c>
      <c r="II996">
        <f>IF($JC996&gt;=42,INDEX($GR:$GR,$JB996+42),"")</f>
      </c>
      <c r="IJ996">
        <f>IF($JC996&gt;=43,INDEX($GR:$GR,$JB996+43),"")</f>
      </c>
      <c r="IK996">
        <f>IF($JC996&gt;=44,INDEX($GR:$GR,$JB996+44),"")</f>
      </c>
      <c r="IL996">
        <f>IF($JC996&gt;=45,INDEX($GR:$GR,$JB996+45),"")</f>
      </c>
      <c r="IM996">
        <f>IF($JC996&gt;=46,INDEX($GR:$GR,$JB996+46),"")</f>
      </c>
      <c r="IN996">
        <f>IF($JC996&gt;=47,INDEX($GR:$GR,$JB996+47),"")</f>
      </c>
      <c r="IO996">
        <f>IF($JC996&gt;=48,INDEX($GR:$GR,$JB996+48),"")</f>
      </c>
      <c r="IP996">
        <f>IF($JC996&gt;=49,INDEX($GR:$GR,$JB996+49),"")</f>
      </c>
      <c r="IQ996">
        <f>IF($JC996&gt;=50,INDEX($GR:$GR,$JB996+50),"")</f>
      </c>
      <c r="IR996">
        <f>IF($JC996&gt;=51,INDEX($GR:$GR,$JB996+51),"")</f>
      </c>
      <c r="IS996">
        <f>IF($JC996&gt;=52,INDEX($GR:$GR,$JB996+52),"")</f>
      </c>
      <c r="IT996">
        <f>IF($JC996&gt;=53,INDEX($GR:$GR,$JB996+53),"")</f>
      </c>
      <c r="IU996">
        <f>IF($JC996&gt;=54,INDEX($GR:$GR,$JB996+54),"")</f>
      </c>
      <c r="IV996">
        <f>IF($JC996&gt;=55,INDEX($GR:$GR,$JB996+55),"")</f>
      </c>
      <c r="IW996">
        <f>IF($JC996&gt;=56,INDEX($GR:$GR,$JB996+56),"")</f>
      </c>
      <c r="IX996">
        <f>IF($JC996&gt;=57,INDEX($GR:$GR,$JB996+57),"")</f>
      </c>
      <c r="IY996">
        <f>IF($JC996&gt;=58,INDEX($GR:$GR,$JB996+58),"")</f>
      </c>
      <c r="IZ996">
        <f>IF($JC996&gt;=59,INDEX($GR:$GR,$JB996+59),"")</f>
      </c>
      <c r="JA996">
        <f>IF($JC996&gt;=60,INDEX($GR:$GR,$JB996+60),"")</f>
      </c>
      <c r="JB996">
        <f>IFERROR(MATCH($GQ996,$GR$2:$GR$324,0)+1,0)</f>
      </c>
      <c r="JC996">
        <f>IFERROR(INDEX($GS$2:$GS$324,MATCH($GQ996,$GR$2:$GR$324,0)),0)</f>
      </c>
      <c r="JD996" t="s">
        <v>40</v>
      </c>
      <c r="JE996" t="s">
        <v>40</v>
      </c>
    </row>
    <row r="997" spans="1:265" x14ac:dyDescent="0.25">
      <c r="Q997">
        <f>IF(OR($T997="",$P997=""),"",IFERROR($T997/$P997,0))</f>
      </c>
      <c r="R997">
        <f>IF($T997="","",
SUM($S997,$U997,$Z997,$V997,$X997)*
(1-IF($AA997="",0,VALUE($AA997)/100)))</f>
      </c>
      <c r="S997">
        <f>IF($T997="","",$T997)</f>
      </c>
      <c r="U997">
        <f>IF($T997="","",
IF($N997="","",
IF(ISNUMBER(SEARCH("exempt",LOWER($N997))),0,
$T997*(VALUE(SUBSTITUTE($N997,"%",""))/100))))</f>
      </c>
      <c r="AB997">
        <f>IFERROR(IF(FIND(" - ",$K997)&gt;0,MID($K997,FIND(" - ",$K997)+3,LEN($K997)),""),"")</f>
      </c>
      <c r="AK997" t="s">
        <v>1584</v>
      </c>
      <c r="AP997">
        <f>IFERROR(LEFT($K997,FIND(" - ",$K997)-1),$K997)</f>
      </c>
      <c r="AS997">
        <f>IF($CH997&gt;=1,INDEX($AQ:$AQ,$CG997+1),"")</f>
      </c>
      <c r="AT997">
        <f>IF($CH997&gt;=2,INDEX($AQ:$AQ,$CG997+2),"")</f>
      </c>
      <c r="AU997">
        <f>IF($CH997&gt;=3,INDEX($AQ:$AQ,$CG997+3),"")</f>
      </c>
      <c r="AV997">
        <f>IF($CH997&gt;=4,INDEX($AQ:$AQ,$CG997+4),"")</f>
      </c>
      <c r="AW997">
        <f>IF($CH997&gt;=5,INDEX($AQ:$AQ,$CG997+5),"")</f>
      </c>
      <c r="AX997">
        <f>IF($CH997&gt;=6,INDEX($AQ:$AQ,$CG997+6),"")</f>
      </c>
      <c r="AY997">
        <f>IF($CH997&gt;=7,INDEX($AQ:$AQ,$CG997+7),"")</f>
      </c>
      <c r="AZ997">
        <f>IF($CH997&gt;=8,INDEX($AQ:$AQ,$CG997+8),"")</f>
      </c>
      <c r="BA997">
        <f>IF($CH997&gt;=9,INDEX($AQ:$AQ,$CG997+9),"")</f>
      </c>
      <c r="BB997">
        <f>IF($CH997&gt;=10,INDEX($AQ:$AQ,$CG997+10),"")</f>
      </c>
      <c r="BC997">
        <f>IF($CH997&gt;=11,INDEX($AQ:$AQ,$CG997+11),"")</f>
      </c>
      <c r="BD997">
        <f>IF($CH997&gt;=12,INDEX($AQ:$AQ,$CG997+12),"")</f>
      </c>
      <c r="BE997">
        <f>IF($CH997&gt;=13,INDEX($AQ:$AQ,$CG997+13),"")</f>
      </c>
      <c r="BF997">
        <f>IF($CH997&gt;=14,INDEX($AQ:$AQ,$CG997+14),"")</f>
      </c>
      <c r="BG997">
        <f>IF($CH997&gt;=15,INDEX($AQ:$AQ,$CG997+15),"")</f>
      </c>
      <c r="BH997">
        <f>IF($CH997&gt;=16,INDEX($AQ:$AQ,$CG997+16),"")</f>
      </c>
      <c r="BI997">
        <f>IF($CH997&gt;=17,INDEX($AQ:$AQ,$CG997+17),"")</f>
      </c>
      <c r="BJ997">
        <f>IF($CH997&gt;=18,INDEX($AQ:$AQ,$CG997+18),"")</f>
      </c>
      <c r="BK997">
        <f>IF($CH997&gt;=19,INDEX($AQ:$AQ,$CG997+19),"")</f>
      </c>
      <c r="BL997">
        <f>IF($CH997&gt;=20,INDEX($AQ:$AQ,$CG997+20),"")</f>
      </c>
      <c r="BM997">
        <f>IF($CH997&gt;=21,INDEX($AQ:$AQ,$CG997+21),"")</f>
      </c>
      <c r="BN997">
        <f>IF($CH997&gt;=22,INDEX($AQ:$AQ,$CG997+22),"")</f>
      </c>
      <c r="BO997">
        <f>IF($CH997&gt;=23,INDEX($AQ:$AQ,$CG997+23),"")</f>
      </c>
      <c r="BP997">
        <f>IF($CH997&gt;=24,INDEX($AQ:$AQ,$CG997+24),"")</f>
      </c>
      <c r="BQ997">
        <f>IF($CH997&gt;=25,INDEX($AQ:$AQ,$CG997+25),"")</f>
      </c>
      <c r="BR997">
        <f>IF($CH997&gt;=26,INDEX($AQ:$AQ,$CG997+26),"")</f>
      </c>
      <c r="BS997">
        <f>IF($CH997&gt;=27,INDEX($AQ:$AQ,$CG997+27),"")</f>
      </c>
      <c r="BT997">
        <f>IF($CH997&gt;=28,INDEX($AQ:$AQ,$CG997+28),"")</f>
      </c>
      <c r="BU997">
        <f>IF($CH997&gt;=29,INDEX($AQ:$AQ,$CG997+29),"")</f>
      </c>
      <c r="BV997">
        <f>IF($CH997&gt;=30,INDEX($AQ:$AQ,$CG997+30),"")</f>
      </c>
      <c r="BW997">
        <f>IF($CH997&gt;=31,INDEX($AQ:$AQ,$CG997+31),"")</f>
      </c>
      <c r="BX997">
        <f>IF($CH997&gt;=32,INDEX($AQ:$AQ,$CG997+32),"")</f>
      </c>
      <c r="BY997">
        <f>IF($CH997&gt;=33,INDEX($AQ:$AQ,$CG997+33),"")</f>
      </c>
      <c r="BZ997">
        <f>IF($CH997&gt;=34,INDEX($AQ:$AQ,$CG997+34),"")</f>
      </c>
      <c r="CA997">
        <f>IF($CH997&gt;=35,INDEX($AQ:$AQ,$CG997+35),"")</f>
      </c>
      <c r="CB997">
        <f>IF($CH997&gt;=36,INDEX($AQ:$AQ,$CG997+36),"")</f>
      </c>
      <c r="CC997">
        <f>IF($CH997&gt;=37,INDEX($AQ:$AQ,$CG997+37),"")</f>
      </c>
      <c r="CD997">
        <f>IF($CH997&gt;=38,INDEX($AQ:$AQ,$CG997+38),"")</f>
      </c>
      <c r="CE997">
        <f>IF($CH997&gt;=39,INDEX($AQ:$AQ,$CG997+39),"")</f>
      </c>
      <c r="CF997">
        <f>IF($CH997&gt;=40,INDEX($AQ:$AQ,$CG997+40),"")</f>
      </c>
      <c r="CG997">
        <f>IFERROR(MATCH($AP997,$AQ$2:$AQ$134,0)+1,0)</f>
      </c>
      <c r="CH997">
        <f>IFERROR(INDEX($AR$2:$AR$134,MATCH($AP997,$AQ$2:$AQ$134,0)),0)</f>
      </c>
      <c r="CI997">
        <f>IFERROR(LEFT($L997,FIND(" - ",$L997)-1),$L997)</f>
      </c>
      <c r="CL997">
        <f>IF($DG997&gt;=1,INDEX($CJ:$CJ,$DF997+1),"")</f>
      </c>
      <c r="CM997">
        <f>IF($DG997&gt;=2,INDEX($CJ:$CJ,$DF997+2),"")</f>
      </c>
      <c r="CN997">
        <f>IF($DG997&gt;=3,INDEX($CJ:$CJ,$DF997+3),"")</f>
      </c>
      <c r="CO997">
        <f>IF($DG997&gt;=4,INDEX($CJ:$CJ,$DF997+4),"")</f>
      </c>
      <c r="CP997">
        <f>IF($DG997&gt;=5,INDEX($CJ:$CJ,$DF997+5),"")</f>
      </c>
      <c r="CQ997">
        <f>IF($DG997&gt;=6,INDEX($CJ:$CJ,$DF997+6),"")</f>
      </c>
      <c r="CR997">
        <f>IF($DG997&gt;=7,INDEX($CJ:$CJ,$DF997+7),"")</f>
      </c>
      <c r="CS997">
        <f>IF($DG997&gt;=8,INDEX($CJ:$CJ,$DF997+8),"")</f>
      </c>
      <c r="CT997">
        <f>IF($DG997&gt;=9,INDEX($CJ:$CJ,$DF997+9),"")</f>
      </c>
      <c r="CU997">
        <f>IF($DG997&gt;=10,INDEX($CJ:$CJ,$DF997+10),"")</f>
      </c>
      <c r="CV997">
        <f>IF($DG997&gt;=11,INDEX($CJ:$CJ,$DF997+11),"")</f>
      </c>
      <c r="CW997">
        <f>IF($DG997&gt;=12,INDEX($CJ:$CJ,$DF997+12),"")</f>
      </c>
      <c r="CX997">
        <f>IF($DG997&gt;=13,INDEX($CJ:$CJ,$DF997+13),"")</f>
      </c>
      <c r="CY997">
        <f>IF($DG997&gt;=14,INDEX($CJ:$CJ,$DF997+14),"")</f>
      </c>
      <c r="CZ997">
        <f>IF($DG997&gt;=15,INDEX($CJ:$CJ,$DF997+15),"")</f>
      </c>
      <c r="DA997">
        <f>IF($DG997&gt;=16,INDEX($CJ:$CJ,$DF997+16),"")</f>
      </c>
      <c r="DB997">
        <f>IF($DG997&gt;=17,INDEX($CJ:$CJ,$DF997+17),"")</f>
      </c>
      <c r="DC997">
        <f>IF($DG997&gt;=18,INDEX($CJ:$CJ,$DF997+18),"")</f>
      </c>
      <c r="DD997">
        <f>IF($DG997&gt;=19,INDEX($CJ:$CJ,$DF997+19),"")</f>
      </c>
      <c r="DE997">
        <f>IF($DG997&gt;=20,INDEX($CJ:$CJ,$DF997+20),"")</f>
      </c>
      <c r="DF997">
        <f>IFERROR(MATCH($CI997,$CJ$2:$CJ$263,0)+1,0)</f>
      </c>
      <c r="DG997">
        <f>IFERROR(INDEX($CK$2:$CK$263,MATCH($CI997,$CJ$2:$CJ$263,0)),0)</f>
      </c>
      <c r="DH997">
        <f>IFERROR(INDEX($AO:$AO,MATCH($N997,$AN:$AN,0))&amp;"","")</f>
      </c>
      <c r="DL997">
        <f>IF($GO997&gt;=1,INDEX($DI:$DI,$GN997+1),"")</f>
      </c>
      <c r="DM997">
        <f>IF($GO997&gt;=2,INDEX($DI:$DI,$GN997+2),"")</f>
      </c>
      <c r="DN997">
        <f>IF($GO997&gt;=3,INDEX($DI:$DI,$GN997+3),"")</f>
      </c>
      <c r="DO997">
        <f>IF($GO997&gt;=4,INDEX($DI:$DI,$GN997+4),"")</f>
      </c>
      <c r="DP997">
        <f>IF($GO997&gt;=5,INDEX($DI:$DI,$GN997+5),"")</f>
      </c>
      <c r="DQ997">
        <f>IF($GO997&gt;=6,INDEX($DI:$DI,$GN997+6),"")</f>
      </c>
      <c r="DR997">
        <f>IF($GO997&gt;=7,INDEX($DI:$DI,$GN997+7),"")</f>
      </c>
      <c r="DS997">
        <f>IF($GO997&gt;=8,INDEX($DI:$DI,$GN997+8),"")</f>
      </c>
      <c r="DT997">
        <f>IF($GO997&gt;=9,INDEX($DI:$DI,$GN997+9),"")</f>
      </c>
      <c r="DU997">
        <f>IF($GO997&gt;=10,INDEX($DI:$DI,$GN997+10),"")</f>
      </c>
      <c r="DV997">
        <f>IF($GO997&gt;=11,INDEX($DI:$DI,$GN997+11),"")</f>
      </c>
      <c r="DW997">
        <f>IF($GO997&gt;=12,INDEX($DI:$DI,$GN997+12),"")</f>
      </c>
      <c r="DX997">
        <f>IF($GO997&gt;=13,INDEX($DI:$DI,$GN997+13),"")</f>
      </c>
      <c r="DY997">
        <f>IF($GO997&gt;=14,INDEX($DI:$DI,$GN997+14),"")</f>
      </c>
      <c r="DZ997">
        <f>IF($GO997&gt;=15,INDEX($DI:$DI,$GN997+15),"")</f>
      </c>
      <c r="EA997">
        <f>IF($GO997&gt;=16,INDEX($DI:$DI,$GN997+16),"")</f>
      </c>
      <c r="EB997">
        <f>IF($GO997&gt;=17,INDEX($DI:$DI,$GN997+17),"")</f>
      </c>
      <c r="EC997">
        <f>IF($GO997&gt;=18,INDEX($DI:$DI,$GN997+18),"")</f>
      </c>
      <c r="ED997">
        <f>IF($GO997&gt;=19,INDEX($DI:$DI,$GN997+19),"")</f>
      </c>
      <c r="EE997">
        <f>IF($GO997&gt;=20,INDEX($DI:$DI,$GN997+20),"")</f>
      </c>
      <c r="EF997">
        <f>IF($GO997&gt;=21,INDEX($DI:$DI,$GN997+21),"")</f>
      </c>
      <c r="EG997">
        <f>IF($GO997&gt;=22,INDEX($DI:$DI,$GN997+22),"")</f>
      </c>
      <c r="EH997">
        <f>IF($GO997&gt;=23,INDEX($DI:$DI,$GN997+23),"")</f>
      </c>
      <c r="EI997">
        <f>IF($GO997&gt;=24,INDEX($DI:$DI,$GN997+24),"")</f>
      </c>
      <c r="EJ997">
        <f>IF($GO997&gt;=25,INDEX($DI:$DI,$GN997+25),"")</f>
      </c>
      <c r="EK997">
        <f>IF($GO997&gt;=26,INDEX($DI:$DI,$GN997+26),"")</f>
      </c>
      <c r="EL997">
        <f>IF($GO997&gt;=27,INDEX($DI:$DI,$GN997+27),"")</f>
      </c>
      <c r="EM997">
        <f>IF($GO997&gt;=28,INDEX($DI:$DI,$GN997+28),"")</f>
      </c>
      <c r="EN997">
        <f>IF($GO997&gt;=29,INDEX($DI:$DI,$GN997+29),"")</f>
      </c>
      <c r="EO997">
        <f>IF($GO997&gt;=30,INDEX($DI:$DI,$GN997+30),"")</f>
      </c>
      <c r="EP997">
        <f>IF($GO997&gt;=31,INDEX($DI:$DI,$GN997+31),"")</f>
      </c>
      <c r="EQ997">
        <f>IF($GO997&gt;=32,INDEX($DI:$DI,$GN997+32),"")</f>
      </c>
      <c r="ER997">
        <f>IF($GO997&gt;=33,INDEX($DI:$DI,$GN997+33),"")</f>
      </c>
      <c r="ES997">
        <f>IF($GO997&gt;=34,INDEX($DI:$DI,$GN997+34),"")</f>
      </c>
      <c r="ET997">
        <f>IF($GO997&gt;=35,INDEX($DI:$DI,$GN997+35),"")</f>
      </c>
      <c r="EU997">
        <f>IF($GO997&gt;=36,INDEX($DI:$DI,$GN997+36),"")</f>
      </c>
      <c r="EV997">
        <f>IF($GO997&gt;=37,INDEX($DI:$DI,$GN997+37),"")</f>
      </c>
      <c r="EW997">
        <f>IF($GO997&gt;=38,INDEX($DI:$DI,$GN997+38),"")</f>
      </c>
      <c r="EX997">
        <f>IF($GO997&gt;=39,INDEX($DI:$DI,$GN997+39),"")</f>
      </c>
      <c r="EY997">
        <f>IF($GO997&gt;=40,INDEX($DI:$DI,$GN997+40),"")</f>
      </c>
      <c r="EZ997">
        <f>IF($GO997&gt;=1,INDEX($DJ:$DJ,$GN997+1),"")</f>
      </c>
      <c r="FA997">
        <f>IF($GO997&gt;=2,INDEX($DJ:$DJ,$GN997+2),"")</f>
      </c>
      <c r="FB997">
        <f>IF($GO997&gt;=3,INDEX($DJ:$DJ,$GN997+3),"")</f>
      </c>
      <c r="FC997">
        <f>IF($GO997&gt;=4,INDEX($DJ:$DJ,$GN997+4),"")</f>
      </c>
      <c r="FD997">
        <f>IF($GO997&gt;=5,INDEX($DJ:$DJ,$GN997+5),"")</f>
      </c>
      <c r="FE997">
        <f>IF($GO997&gt;=6,INDEX($DJ:$DJ,$GN997+6),"")</f>
      </c>
      <c r="FF997">
        <f>IF($GO997&gt;=7,INDEX($DJ:$DJ,$GN997+7),"")</f>
      </c>
      <c r="FG997">
        <f>IF($GO997&gt;=8,INDEX($DJ:$DJ,$GN997+8),"")</f>
      </c>
      <c r="FH997">
        <f>IF($GO997&gt;=9,INDEX($DJ:$DJ,$GN997+9),"")</f>
      </c>
      <c r="FI997">
        <f>IF($GO997&gt;=10,INDEX($DJ:$DJ,$GN997+10),"")</f>
      </c>
      <c r="FJ997">
        <f>IF($GO997&gt;=11,INDEX($DJ:$DJ,$GN997+11),"")</f>
      </c>
      <c r="FK997">
        <f>IF($GO997&gt;=12,INDEX($DJ:$DJ,$GN997+12),"")</f>
      </c>
      <c r="FL997">
        <f>IF($GO997&gt;=13,INDEX($DJ:$DJ,$GN997+13),"")</f>
      </c>
      <c r="FM997">
        <f>IF($GO997&gt;=14,INDEX($DJ:$DJ,$GN997+14),"")</f>
      </c>
      <c r="FN997">
        <f>IF($GO997&gt;=15,INDEX($DJ:$DJ,$GN997+15),"")</f>
      </c>
      <c r="FO997">
        <f>IF($GO997&gt;=16,INDEX($DJ:$DJ,$GN997+16),"")</f>
      </c>
      <c r="FP997">
        <f>IF($GO997&gt;=17,INDEX($DJ:$DJ,$GN997+17),"")</f>
      </c>
      <c r="FQ997">
        <f>IF($GO997&gt;=18,INDEX($DJ:$DJ,$GN997+18),"")</f>
      </c>
      <c r="FR997">
        <f>IF($GO997&gt;=19,INDEX($DJ:$DJ,$GN997+19),"")</f>
      </c>
      <c r="FS997">
        <f>IF($GO997&gt;=20,INDEX($DJ:$DJ,$GN997+20),"")</f>
      </c>
      <c r="FT997">
        <f>IF($GO997&gt;=21,INDEX($DJ:$DJ,$GN997+21),"")</f>
      </c>
      <c r="FU997">
        <f>IF($GO997&gt;=22,INDEX($DJ:$DJ,$GN997+22),"")</f>
      </c>
      <c r="FV997">
        <f>IF($GO997&gt;=23,INDEX($DJ:$DJ,$GN997+23),"")</f>
      </c>
      <c r="FW997">
        <f>IF($GO997&gt;=24,INDEX($DJ:$DJ,$GN997+24),"")</f>
      </c>
      <c r="FX997">
        <f>IF($GO997&gt;=25,INDEX($DJ:$DJ,$GN997+25),"")</f>
      </c>
      <c r="FY997">
        <f>IF($GO997&gt;=26,INDEX($DJ:$DJ,$GN997+26),"")</f>
      </c>
      <c r="FZ997">
        <f>IF($GO997&gt;=27,INDEX($DJ:$DJ,$GN997+27),"")</f>
      </c>
      <c r="GA997">
        <f>IF($GO997&gt;=28,INDEX($DJ:$DJ,$GN997+28),"")</f>
      </c>
      <c r="GB997">
        <f>IF($GO997&gt;=29,INDEX($DJ:$DJ,$GN997+29),"")</f>
      </c>
      <c r="GC997">
        <f>IF($GO997&gt;=30,INDEX($DJ:$DJ,$GN997+30),"")</f>
      </c>
      <c r="GD997">
        <f>IF($GO997&gt;=31,INDEX($DJ:$DJ,$GN997+31),"")</f>
      </c>
      <c r="GE997">
        <f>IF($GO997&gt;=32,INDEX($DJ:$DJ,$GN997+32),"")</f>
      </c>
      <c r="GF997">
        <f>IF($GO997&gt;=33,INDEX($DJ:$DJ,$GN997+33),"")</f>
      </c>
      <c r="GG997">
        <f>IF($GO997&gt;=34,INDEX($DJ:$DJ,$GN997+34),"")</f>
      </c>
      <c r="GH997">
        <f>IF($GO997&gt;=35,INDEX($DJ:$DJ,$GN997+35),"")</f>
      </c>
      <c r="GI997">
        <f>IF($GO997&gt;=36,INDEX($DJ:$DJ,$GN997+36),"")</f>
      </c>
      <c r="GJ997">
        <f>IF($GO997&gt;=37,INDEX($DJ:$DJ,$GN997+37),"")</f>
      </c>
      <c r="GK997">
        <f>IF($GO997&gt;=38,INDEX($DJ:$DJ,$GN997+38),"")</f>
      </c>
      <c r="GL997">
        <f>IF($GO997&gt;=39,INDEX($DJ:$DJ,$GN997+39),"")</f>
      </c>
      <c r="GM997">
        <f>IF($GO997&gt;=40,INDEX($DJ:$DJ,$GN997+40),"")</f>
      </c>
      <c r="GN997">
        <f>IFERROR(MATCH($DH997,$DI$2:$DI$148,0)+1,0)</f>
      </c>
      <c r="GO997">
        <f>IFERROR(INDEX($DK$2:$DK$148,MATCH($DH997,$DI$2:$DI$148,0)),0)</f>
      </c>
      <c r="GP997">
        <f>IFERROR(MATCH($Y997,$DL$997:$EY$997,0),0)</f>
      </c>
      <c r="GQ997">
        <f>IF($GP997&gt;0,INDEX($EZ$997:$GM$997,$GP997),"")</f>
      </c>
      <c r="GT997">
        <f>IF($JC997&gt;=1,INDEX($GR:$GR,$JB997+1),"")</f>
      </c>
      <c r="GU997">
        <f>IF($JC997&gt;=2,INDEX($GR:$GR,$JB997+2),"")</f>
      </c>
      <c r="GV997">
        <f>IF($JC997&gt;=3,INDEX($GR:$GR,$JB997+3),"")</f>
      </c>
      <c r="GW997">
        <f>IF($JC997&gt;=4,INDEX($GR:$GR,$JB997+4),"")</f>
      </c>
      <c r="GX997">
        <f>IF($JC997&gt;=5,INDEX($GR:$GR,$JB997+5),"")</f>
      </c>
      <c r="GY997">
        <f>IF($JC997&gt;=6,INDEX($GR:$GR,$JB997+6),"")</f>
      </c>
      <c r="GZ997">
        <f>IF($JC997&gt;=7,INDEX($GR:$GR,$JB997+7),"")</f>
      </c>
      <c r="HA997">
        <f>IF($JC997&gt;=8,INDEX($GR:$GR,$JB997+8),"")</f>
      </c>
      <c r="HB997">
        <f>IF($JC997&gt;=9,INDEX($GR:$GR,$JB997+9),"")</f>
      </c>
      <c r="HC997">
        <f>IF($JC997&gt;=10,INDEX($GR:$GR,$JB997+10),"")</f>
      </c>
      <c r="HD997">
        <f>IF($JC997&gt;=11,INDEX($GR:$GR,$JB997+11),"")</f>
      </c>
      <c r="HE997">
        <f>IF($JC997&gt;=12,INDEX($GR:$GR,$JB997+12),"")</f>
      </c>
      <c r="HF997">
        <f>IF($JC997&gt;=13,INDEX($GR:$GR,$JB997+13),"")</f>
      </c>
      <c r="HG997">
        <f>IF($JC997&gt;=14,INDEX($GR:$GR,$JB997+14),"")</f>
      </c>
      <c r="HH997">
        <f>IF($JC997&gt;=15,INDEX($GR:$GR,$JB997+15),"")</f>
      </c>
      <c r="HI997">
        <f>IF($JC997&gt;=16,INDEX($GR:$GR,$JB997+16),"")</f>
      </c>
      <c r="HJ997">
        <f>IF($JC997&gt;=17,INDEX($GR:$GR,$JB997+17),"")</f>
      </c>
      <c r="HK997">
        <f>IF($JC997&gt;=18,INDEX($GR:$GR,$JB997+18),"")</f>
      </c>
      <c r="HL997">
        <f>IF($JC997&gt;=19,INDEX($GR:$GR,$JB997+19),"")</f>
      </c>
      <c r="HM997">
        <f>IF($JC997&gt;=20,INDEX($GR:$GR,$JB997+20),"")</f>
      </c>
      <c r="HN997">
        <f>IF($JC997&gt;=21,INDEX($GR:$GR,$JB997+21),"")</f>
      </c>
      <c r="HO997">
        <f>IF($JC997&gt;=22,INDEX($GR:$GR,$JB997+22),"")</f>
      </c>
      <c r="HP997">
        <f>IF($JC997&gt;=23,INDEX($GR:$GR,$JB997+23),"")</f>
      </c>
      <c r="HQ997">
        <f>IF($JC997&gt;=24,INDEX($GR:$GR,$JB997+24),"")</f>
      </c>
      <c r="HR997">
        <f>IF($JC997&gt;=25,INDEX($GR:$GR,$JB997+25),"")</f>
      </c>
      <c r="HS997">
        <f>IF($JC997&gt;=26,INDEX($GR:$GR,$JB997+26),"")</f>
      </c>
      <c r="HT997">
        <f>IF($JC997&gt;=27,INDEX($GR:$GR,$JB997+27),"")</f>
      </c>
      <c r="HU997">
        <f>IF($JC997&gt;=28,INDEX($GR:$GR,$JB997+28),"")</f>
      </c>
      <c r="HV997">
        <f>IF($JC997&gt;=29,INDEX($GR:$GR,$JB997+29),"")</f>
      </c>
      <c r="HW997">
        <f>IF($JC997&gt;=30,INDEX($GR:$GR,$JB997+30),"")</f>
      </c>
      <c r="HX997">
        <f>IF($JC997&gt;=31,INDEX($GR:$GR,$JB997+31),"")</f>
      </c>
      <c r="HY997">
        <f>IF($JC997&gt;=32,INDEX($GR:$GR,$JB997+32),"")</f>
      </c>
      <c r="HZ997">
        <f>IF($JC997&gt;=33,INDEX($GR:$GR,$JB997+33),"")</f>
      </c>
      <c r="IA997">
        <f>IF($JC997&gt;=34,INDEX($GR:$GR,$JB997+34),"")</f>
      </c>
      <c r="IB997">
        <f>IF($JC997&gt;=35,INDEX($GR:$GR,$JB997+35),"")</f>
      </c>
      <c r="IC997">
        <f>IF($JC997&gt;=36,INDEX($GR:$GR,$JB997+36),"")</f>
      </c>
      <c r="ID997">
        <f>IF($JC997&gt;=37,INDEX($GR:$GR,$JB997+37),"")</f>
      </c>
      <c r="IE997">
        <f>IF($JC997&gt;=38,INDEX($GR:$GR,$JB997+38),"")</f>
      </c>
      <c r="IF997">
        <f>IF($JC997&gt;=39,INDEX($GR:$GR,$JB997+39),"")</f>
      </c>
      <c r="IG997">
        <f>IF($JC997&gt;=40,INDEX($GR:$GR,$JB997+40),"")</f>
      </c>
      <c r="IH997">
        <f>IF($JC997&gt;=41,INDEX($GR:$GR,$JB997+41),"")</f>
      </c>
      <c r="II997">
        <f>IF($JC997&gt;=42,INDEX($GR:$GR,$JB997+42),"")</f>
      </c>
      <c r="IJ997">
        <f>IF($JC997&gt;=43,INDEX($GR:$GR,$JB997+43),"")</f>
      </c>
      <c r="IK997">
        <f>IF($JC997&gt;=44,INDEX($GR:$GR,$JB997+44),"")</f>
      </c>
      <c r="IL997">
        <f>IF($JC997&gt;=45,INDEX($GR:$GR,$JB997+45),"")</f>
      </c>
      <c r="IM997">
        <f>IF($JC997&gt;=46,INDEX($GR:$GR,$JB997+46),"")</f>
      </c>
      <c r="IN997">
        <f>IF($JC997&gt;=47,INDEX($GR:$GR,$JB997+47),"")</f>
      </c>
      <c r="IO997">
        <f>IF($JC997&gt;=48,INDEX($GR:$GR,$JB997+48),"")</f>
      </c>
      <c r="IP997">
        <f>IF($JC997&gt;=49,INDEX($GR:$GR,$JB997+49),"")</f>
      </c>
      <c r="IQ997">
        <f>IF($JC997&gt;=50,INDEX($GR:$GR,$JB997+50),"")</f>
      </c>
      <c r="IR997">
        <f>IF($JC997&gt;=51,INDEX($GR:$GR,$JB997+51),"")</f>
      </c>
      <c r="IS997">
        <f>IF($JC997&gt;=52,INDEX($GR:$GR,$JB997+52),"")</f>
      </c>
      <c r="IT997">
        <f>IF($JC997&gt;=53,INDEX($GR:$GR,$JB997+53),"")</f>
      </c>
      <c r="IU997">
        <f>IF($JC997&gt;=54,INDEX($GR:$GR,$JB997+54),"")</f>
      </c>
      <c r="IV997">
        <f>IF($JC997&gt;=55,INDEX($GR:$GR,$JB997+55),"")</f>
      </c>
      <c r="IW997">
        <f>IF($JC997&gt;=56,INDEX($GR:$GR,$JB997+56),"")</f>
      </c>
      <c r="IX997">
        <f>IF($JC997&gt;=57,INDEX($GR:$GR,$JB997+57),"")</f>
      </c>
      <c r="IY997">
        <f>IF($JC997&gt;=58,INDEX($GR:$GR,$JB997+58),"")</f>
      </c>
      <c r="IZ997">
        <f>IF($JC997&gt;=59,INDEX($GR:$GR,$JB997+59),"")</f>
      </c>
      <c r="JA997">
        <f>IF($JC997&gt;=60,INDEX($GR:$GR,$JB997+60),"")</f>
      </c>
      <c r="JB997">
        <f>IFERROR(MATCH($GQ997,$GR$2:$GR$324,0)+1,0)</f>
      </c>
      <c r="JC997">
        <f>IFERROR(INDEX($GS$2:$GS$324,MATCH($GQ997,$GR$2:$GR$324,0)),0)</f>
      </c>
      <c r="JD997" t="s">
        <v>40</v>
      </c>
      <c r="JE997" t="s">
        <v>40</v>
      </c>
    </row>
    <row r="998" spans="1:265" x14ac:dyDescent="0.25">
      <c r="Q998">
        <f>IF(OR($T998="",$P998=""),"",IFERROR($T998/$P998,0))</f>
      </c>
      <c r="R998">
        <f>IF($T998="","",
SUM($S998,$U998,$Z998,$V998,$X998)*
(1-IF($AA998="",0,VALUE($AA998)/100)))</f>
      </c>
      <c r="S998">
        <f>IF($T998="","",$T998)</f>
      </c>
      <c r="U998">
        <f>IF($T998="","",
IF($N998="","",
IF(ISNUMBER(SEARCH("exempt",LOWER($N998))),0,
$T998*(VALUE(SUBSTITUTE($N998,"%",""))/100))))</f>
      </c>
      <c r="AB998">
        <f>IFERROR(IF(FIND(" - ",$K998)&gt;0,MID($K998,FIND(" - ",$K998)+3,LEN($K998)),""),"")</f>
      </c>
      <c r="AK998" t="s">
        <v>1585</v>
      </c>
      <c r="AP998">
        <f>IFERROR(LEFT($K998,FIND(" - ",$K998)-1),$K998)</f>
      </c>
      <c r="AS998">
        <f>IF($CH998&gt;=1,INDEX($AQ:$AQ,$CG998+1),"")</f>
      </c>
      <c r="AT998">
        <f>IF($CH998&gt;=2,INDEX($AQ:$AQ,$CG998+2),"")</f>
      </c>
      <c r="AU998">
        <f>IF($CH998&gt;=3,INDEX($AQ:$AQ,$CG998+3),"")</f>
      </c>
      <c r="AV998">
        <f>IF($CH998&gt;=4,INDEX($AQ:$AQ,$CG998+4),"")</f>
      </c>
      <c r="AW998">
        <f>IF($CH998&gt;=5,INDEX($AQ:$AQ,$CG998+5),"")</f>
      </c>
      <c r="AX998">
        <f>IF($CH998&gt;=6,INDEX($AQ:$AQ,$CG998+6),"")</f>
      </c>
      <c r="AY998">
        <f>IF($CH998&gt;=7,INDEX($AQ:$AQ,$CG998+7),"")</f>
      </c>
      <c r="AZ998">
        <f>IF($CH998&gt;=8,INDEX($AQ:$AQ,$CG998+8),"")</f>
      </c>
      <c r="BA998">
        <f>IF($CH998&gt;=9,INDEX($AQ:$AQ,$CG998+9),"")</f>
      </c>
      <c r="BB998">
        <f>IF($CH998&gt;=10,INDEX($AQ:$AQ,$CG998+10),"")</f>
      </c>
      <c r="BC998">
        <f>IF($CH998&gt;=11,INDEX($AQ:$AQ,$CG998+11),"")</f>
      </c>
      <c r="BD998">
        <f>IF($CH998&gt;=12,INDEX($AQ:$AQ,$CG998+12),"")</f>
      </c>
      <c r="BE998">
        <f>IF($CH998&gt;=13,INDEX($AQ:$AQ,$CG998+13),"")</f>
      </c>
      <c r="BF998">
        <f>IF($CH998&gt;=14,INDEX($AQ:$AQ,$CG998+14),"")</f>
      </c>
      <c r="BG998">
        <f>IF($CH998&gt;=15,INDEX($AQ:$AQ,$CG998+15),"")</f>
      </c>
      <c r="BH998">
        <f>IF($CH998&gt;=16,INDEX($AQ:$AQ,$CG998+16),"")</f>
      </c>
      <c r="BI998">
        <f>IF($CH998&gt;=17,INDEX($AQ:$AQ,$CG998+17),"")</f>
      </c>
      <c r="BJ998">
        <f>IF($CH998&gt;=18,INDEX($AQ:$AQ,$CG998+18),"")</f>
      </c>
      <c r="BK998">
        <f>IF($CH998&gt;=19,INDEX($AQ:$AQ,$CG998+19),"")</f>
      </c>
      <c r="BL998">
        <f>IF($CH998&gt;=20,INDEX($AQ:$AQ,$CG998+20),"")</f>
      </c>
      <c r="BM998">
        <f>IF($CH998&gt;=21,INDEX($AQ:$AQ,$CG998+21),"")</f>
      </c>
      <c r="BN998">
        <f>IF($CH998&gt;=22,INDEX($AQ:$AQ,$CG998+22),"")</f>
      </c>
      <c r="BO998">
        <f>IF($CH998&gt;=23,INDEX($AQ:$AQ,$CG998+23),"")</f>
      </c>
      <c r="BP998">
        <f>IF($CH998&gt;=24,INDEX($AQ:$AQ,$CG998+24),"")</f>
      </c>
      <c r="BQ998">
        <f>IF($CH998&gt;=25,INDEX($AQ:$AQ,$CG998+25),"")</f>
      </c>
      <c r="BR998">
        <f>IF($CH998&gt;=26,INDEX($AQ:$AQ,$CG998+26),"")</f>
      </c>
      <c r="BS998">
        <f>IF($CH998&gt;=27,INDEX($AQ:$AQ,$CG998+27),"")</f>
      </c>
      <c r="BT998">
        <f>IF($CH998&gt;=28,INDEX($AQ:$AQ,$CG998+28),"")</f>
      </c>
      <c r="BU998">
        <f>IF($CH998&gt;=29,INDEX($AQ:$AQ,$CG998+29),"")</f>
      </c>
      <c r="BV998">
        <f>IF($CH998&gt;=30,INDEX($AQ:$AQ,$CG998+30),"")</f>
      </c>
      <c r="BW998">
        <f>IF($CH998&gt;=31,INDEX($AQ:$AQ,$CG998+31),"")</f>
      </c>
      <c r="BX998">
        <f>IF($CH998&gt;=32,INDEX($AQ:$AQ,$CG998+32),"")</f>
      </c>
      <c r="BY998">
        <f>IF($CH998&gt;=33,INDEX($AQ:$AQ,$CG998+33),"")</f>
      </c>
      <c r="BZ998">
        <f>IF($CH998&gt;=34,INDEX($AQ:$AQ,$CG998+34),"")</f>
      </c>
      <c r="CA998">
        <f>IF($CH998&gt;=35,INDEX($AQ:$AQ,$CG998+35),"")</f>
      </c>
      <c r="CB998">
        <f>IF($CH998&gt;=36,INDEX($AQ:$AQ,$CG998+36),"")</f>
      </c>
      <c r="CC998">
        <f>IF($CH998&gt;=37,INDEX($AQ:$AQ,$CG998+37),"")</f>
      </c>
      <c r="CD998">
        <f>IF($CH998&gt;=38,INDEX($AQ:$AQ,$CG998+38),"")</f>
      </c>
      <c r="CE998">
        <f>IF($CH998&gt;=39,INDEX($AQ:$AQ,$CG998+39),"")</f>
      </c>
      <c r="CF998">
        <f>IF($CH998&gt;=40,INDEX($AQ:$AQ,$CG998+40),"")</f>
      </c>
      <c r="CG998">
        <f>IFERROR(MATCH($AP998,$AQ$2:$AQ$134,0)+1,0)</f>
      </c>
      <c r="CH998">
        <f>IFERROR(INDEX($AR$2:$AR$134,MATCH($AP998,$AQ$2:$AQ$134,0)),0)</f>
      </c>
      <c r="CI998">
        <f>IFERROR(LEFT($L998,FIND(" - ",$L998)-1),$L998)</f>
      </c>
      <c r="CL998">
        <f>IF($DG998&gt;=1,INDEX($CJ:$CJ,$DF998+1),"")</f>
      </c>
      <c r="CM998">
        <f>IF($DG998&gt;=2,INDEX($CJ:$CJ,$DF998+2),"")</f>
      </c>
      <c r="CN998">
        <f>IF($DG998&gt;=3,INDEX($CJ:$CJ,$DF998+3),"")</f>
      </c>
      <c r="CO998">
        <f>IF($DG998&gt;=4,INDEX($CJ:$CJ,$DF998+4),"")</f>
      </c>
      <c r="CP998">
        <f>IF($DG998&gt;=5,INDEX($CJ:$CJ,$DF998+5),"")</f>
      </c>
      <c r="CQ998">
        <f>IF($DG998&gt;=6,INDEX($CJ:$CJ,$DF998+6),"")</f>
      </c>
      <c r="CR998">
        <f>IF($DG998&gt;=7,INDEX($CJ:$CJ,$DF998+7),"")</f>
      </c>
      <c r="CS998">
        <f>IF($DG998&gt;=8,INDEX($CJ:$CJ,$DF998+8),"")</f>
      </c>
      <c r="CT998">
        <f>IF($DG998&gt;=9,INDEX($CJ:$CJ,$DF998+9),"")</f>
      </c>
      <c r="CU998">
        <f>IF($DG998&gt;=10,INDEX($CJ:$CJ,$DF998+10),"")</f>
      </c>
      <c r="CV998">
        <f>IF($DG998&gt;=11,INDEX($CJ:$CJ,$DF998+11),"")</f>
      </c>
      <c r="CW998">
        <f>IF($DG998&gt;=12,INDEX($CJ:$CJ,$DF998+12),"")</f>
      </c>
      <c r="CX998">
        <f>IF($DG998&gt;=13,INDEX($CJ:$CJ,$DF998+13),"")</f>
      </c>
      <c r="CY998">
        <f>IF($DG998&gt;=14,INDEX($CJ:$CJ,$DF998+14),"")</f>
      </c>
      <c r="CZ998">
        <f>IF($DG998&gt;=15,INDEX($CJ:$CJ,$DF998+15),"")</f>
      </c>
      <c r="DA998">
        <f>IF($DG998&gt;=16,INDEX($CJ:$CJ,$DF998+16),"")</f>
      </c>
      <c r="DB998">
        <f>IF($DG998&gt;=17,INDEX($CJ:$CJ,$DF998+17),"")</f>
      </c>
      <c r="DC998">
        <f>IF($DG998&gt;=18,INDEX($CJ:$CJ,$DF998+18),"")</f>
      </c>
      <c r="DD998">
        <f>IF($DG998&gt;=19,INDEX($CJ:$CJ,$DF998+19),"")</f>
      </c>
      <c r="DE998">
        <f>IF($DG998&gt;=20,INDEX($CJ:$CJ,$DF998+20),"")</f>
      </c>
      <c r="DF998">
        <f>IFERROR(MATCH($CI998,$CJ$2:$CJ$263,0)+1,0)</f>
      </c>
      <c r="DG998">
        <f>IFERROR(INDEX($CK$2:$CK$263,MATCH($CI998,$CJ$2:$CJ$263,0)),0)</f>
      </c>
      <c r="DH998">
        <f>IFERROR(INDEX($AO:$AO,MATCH($N998,$AN:$AN,0))&amp;"","")</f>
      </c>
      <c r="DL998">
        <f>IF($GO998&gt;=1,INDEX($DI:$DI,$GN998+1),"")</f>
      </c>
      <c r="DM998">
        <f>IF($GO998&gt;=2,INDEX($DI:$DI,$GN998+2),"")</f>
      </c>
      <c r="DN998">
        <f>IF($GO998&gt;=3,INDEX($DI:$DI,$GN998+3),"")</f>
      </c>
      <c r="DO998">
        <f>IF($GO998&gt;=4,INDEX($DI:$DI,$GN998+4),"")</f>
      </c>
      <c r="DP998">
        <f>IF($GO998&gt;=5,INDEX($DI:$DI,$GN998+5),"")</f>
      </c>
      <c r="DQ998">
        <f>IF($GO998&gt;=6,INDEX($DI:$DI,$GN998+6),"")</f>
      </c>
      <c r="DR998">
        <f>IF($GO998&gt;=7,INDEX($DI:$DI,$GN998+7),"")</f>
      </c>
      <c r="DS998">
        <f>IF($GO998&gt;=8,INDEX($DI:$DI,$GN998+8),"")</f>
      </c>
      <c r="DT998">
        <f>IF($GO998&gt;=9,INDEX($DI:$DI,$GN998+9),"")</f>
      </c>
      <c r="DU998">
        <f>IF($GO998&gt;=10,INDEX($DI:$DI,$GN998+10),"")</f>
      </c>
      <c r="DV998">
        <f>IF($GO998&gt;=11,INDEX($DI:$DI,$GN998+11),"")</f>
      </c>
      <c r="DW998">
        <f>IF($GO998&gt;=12,INDEX($DI:$DI,$GN998+12),"")</f>
      </c>
      <c r="DX998">
        <f>IF($GO998&gt;=13,INDEX($DI:$DI,$GN998+13),"")</f>
      </c>
      <c r="DY998">
        <f>IF($GO998&gt;=14,INDEX($DI:$DI,$GN998+14),"")</f>
      </c>
      <c r="DZ998">
        <f>IF($GO998&gt;=15,INDEX($DI:$DI,$GN998+15),"")</f>
      </c>
      <c r="EA998">
        <f>IF($GO998&gt;=16,INDEX($DI:$DI,$GN998+16),"")</f>
      </c>
      <c r="EB998">
        <f>IF($GO998&gt;=17,INDEX($DI:$DI,$GN998+17),"")</f>
      </c>
      <c r="EC998">
        <f>IF($GO998&gt;=18,INDEX($DI:$DI,$GN998+18),"")</f>
      </c>
      <c r="ED998">
        <f>IF($GO998&gt;=19,INDEX($DI:$DI,$GN998+19),"")</f>
      </c>
      <c r="EE998">
        <f>IF($GO998&gt;=20,INDEX($DI:$DI,$GN998+20),"")</f>
      </c>
      <c r="EF998">
        <f>IF($GO998&gt;=21,INDEX($DI:$DI,$GN998+21),"")</f>
      </c>
      <c r="EG998">
        <f>IF($GO998&gt;=22,INDEX($DI:$DI,$GN998+22),"")</f>
      </c>
      <c r="EH998">
        <f>IF($GO998&gt;=23,INDEX($DI:$DI,$GN998+23),"")</f>
      </c>
      <c r="EI998">
        <f>IF($GO998&gt;=24,INDEX($DI:$DI,$GN998+24),"")</f>
      </c>
      <c r="EJ998">
        <f>IF($GO998&gt;=25,INDEX($DI:$DI,$GN998+25),"")</f>
      </c>
      <c r="EK998">
        <f>IF($GO998&gt;=26,INDEX($DI:$DI,$GN998+26),"")</f>
      </c>
      <c r="EL998">
        <f>IF($GO998&gt;=27,INDEX($DI:$DI,$GN998+27),"")</f>
      </c>
      <c r="EM998">
        <f>IF($GO998&gt;=28,INDEX($DI:$DI,$GN998+28),"")</f>
      </c>
      <c r="EN998">
        <f>IF($GO998&gt;=29,INDEX($DI:$DI,$GN998+29),"")</f>
      </c>
      <c r="EO998">
        <f>IF($GO998&gt;=30,INDEX($DI:$DI,$GN998+30),"")</f>
      </c>
      <c r="EP998">
        <f>IF($GO998&gt;=31,INDEX($DI:$DI,$GN998+31),"")</f>
      </c>
      <c r="EQ998">
        <f>IF($GO998&gt;=32,INDEX($DI:$DI,$GN998+32),"")</f>
      </c>
      <c r="ER998">
        <f>IF($GO998&gt;=33,INDEX($DI:$DI,$GN998+33),"")</f>
      </c>
      <c r="ES998">
        <f>IF($GO998&gt;=34,INDEX($DI:$DI,$GN998+34),"")</f>
      </c>
      <c r="ET998">
        <f>IF($GO998&gt;=35,INDEX($DI:$DI,$GN998+35),"")</f>
      </c>
      <c r="EU998">
        <f>IF($GO998&gt;=36,INDEX($DI:$DI,$GN998+36),"")</f>
      </c>
      <c r="EV998">
        <f>IF($GO998&gt;=37,INDEX($DI:$DI,$GN998+37),"")</f>
      </c>
      <c r="EW998">
        <f>IF($GO998&gt;=38,INDEX($DI:$DI,$GN998+38),"")</f>
      </c>
      <c r="EX998">
        <f>IF($GO998&gt;=39,INDEX($DI:$DI,$GN998+39),"")</f>
      </c>
      <c r="EY998">
        <f>IF($GO998&gt;=40,INDEX($DI:$DI,$GN998+40),"")</f>
      </c>
      <c r="EZ998">
        <f>IF($GO998&gt;=1,INDEX($DJ:$DJ,$GN998+1),"")</f>
      </c>
      <c r="FA998">
        <f>IF($GO998&gt;=2,INDEX($DJ:$DJ,$GN998+2),"")</f>
      </c>
      <c r="FB998">
        <f>IF($GO998&gt;=3,INDEX($DJ:$DJ,$GN998+3),"")</f>
      </c>
      <c r="FC998">
        <f>IF($GO998&gt;=4,INDEX($DJ:$DJ,$GN998+4),"")</f>
      </c>
      <c r="FD998">
        <f>IF($GO998&gt;=5,INDEX($DJ:$DJ,$GN998+5),"")</f>
      </c>
      <c r="FE998">
        <f>IF($GO998&gt;=6,INDEX($DJ:$DJ,$GN998+6),"")</f>
      </c>
      <c r="FF998">
        <f>IF($GO998&gt;=7,INDEX($DJ:$DJ,$GN998+7),"")</f>
      </c>
      <c r="FG998">
        <f>IF($GO998&gt;=8,INDEX($DJ:$DJ,$GN998+8),"")</f>
      </c>
      <c r="FH998">
        <f>IF($GO998&gt;=9,INDEX($DJ:$DJ,$GN998+9),"")</f>
      </c>
      <c r="FI998">
        <f>IF($GO998&gt;=10,INDEX($DJ:$DJ,$GN998+10),"")</f>
      </c>
      <c r="FJ998">
        <f>IF($GO998&gt;=11,INDEX($DJ:$DJ,$GN998+11),"")</f>
      </c>
      <c r="FK998">
        <f>IF($GO998&gt;=12,INDEX($DJ:$DJ,$GN998+12),"")</f>
      </c>
      <c r="FL998">
        <f>IF($GO998&gt;=13,INDEX($DJ:$DJ,$GN998+13),"")</f>
      </c>
      <c r="FM998">
        <f>IF($GO998&gt;=14,INDEX($DJ:$DJ,$GN998+14),"")</f>
      </c>
      <c r="FN998">
        <f>IF($GO998&gt;=15,INDEX($DJ:$DJ,$GN998+15),"")</f>
      </c>
      <c r="FO998">
        <f>IF($GO998&gt;=16,INDEX($DJ:$DJ,$GN998+16),"")</f>
      </c>
      <c r="FP998">
        <f>IF($GO998&gt;=17,INDEX($DJ:$DJ,$GN998+17),"")</f>
      </c>
      <c r="FQ998">
        <f>IF($GO998&gt;=18,INDEX($DJ:$DJ,$GN998+18),"")</f>
      </c>
      <c r="FR998">
        <f>IF($GO998&gt;=19,INDEX($DJ:$DJ,$GN998+19),"")</f>
      </c>
      <c r="FS998">
        <f>IF($GO998&gt;=20,INDEX($DJ:$DJ,$GN998+20),"")</f>
      </c>
      <c r="FT998">
        <f>IF($GO998&gt;=21,INDEX($DJ:$DJ,$GN998+21),"")</f>
      </c>
      <c r="FU998">
        <f>IF($GO998&gt;=22,INDEX($DJ:$DJ,$GN998+22),"")</f>
      </c>
      <c r="FV998">
        <f>IF($GO998&gt;=23,INDEX($DJ:$DJ,$GN998+23),"")</f>
      </c>
      <c r="FW998">
        <f>IF($GO998&gt;=24,INDEX($DJ:$DJ,$GN998+24),"")</f>
      </c>
      <c r="FX998">
        <f>IF($GO998&gt;=25,INDEX($DJ:$DJ,$GN998+25),"")</f>
      </c>
      <c r="FY998">
        <f>IF($GO998&gt;=26,INDEX($DJ:$DJ,$GN998+26),"")</f>
      </c>
      <c r="FZ998">
        <f>IF($GO998&gt;=27,INDEX($DJ:$DJ,$GN998+27),"")</f>
      </c>
      <c r="GA998">
        <f>IF($GO998&gt;=28,INDEX($DJ:$DJ,$GN998+28),"")</f>
      </c>
      <c r="GB998">
        <f>IF($GO998&gt;=29,INDEX($DJ:$DJ,$GN998+29),"")</f>
      </c>
      <c r="GC998">
        <f>IF($GO998&gt;=30,INDEX($DJ:$DJ,$GN998+30),"")</f>
      </c>
      <c r="GD998">
        <f>IF($GO998&gt;=31,INDEX($DJ:$DJ,$GN998+31),"")</f>
      </c>
      <c r="GE998">
        <f>IF($GO998&gt;=32,INDEX($DJ:$DJ,$GN998+32),"")</f>
      </c>
      <c r="GF998">
        <f>IF($GO998&gt;=33,INDEX($DJ:$DJ,$GN998+33),"")</f>
      </c>
      <c r="GG998">
        <f>IF($GO998&gt;=34,INDEX($DJ:$DJ,$GN998+34),"")</f>
      </c>
      <c r="GH998">
        <f>IF($GO998&gt;=35,INDEX($DJ:$DJ,$GN998+35),"")</f>
      </c>
      <c r="GI998">
        <f>IF($GO998&gt;=36,INDEX($DJ:$DJ,$GN998+36),"")</f>
      </c>
      <c r="GJ998">
        <f>IF($GO998&gt;=37,INDEX($DJ:$DJ,$GN998+37),"")</f>
      </c>
      <c r="GK998">
        <f>IF($GO998&gt;=38,INDEX($DJ:$DJ,$GN998+38),"")</f>
      </c>
      <c r="GL998">
        <f>IF($GO998&gt;=39,INDEX($DJ:$DJ,$GN998+39),"")</f>
      </c>
      <c r="GM998">
        <f>IF($GO998&gt;=40,INDEX($DJ:$DJ,$GN998+40),"")</f>
      </c>
      <c r="GN998">
        <f>IFERROR(MATCH($DH998,$DI$2:$DI$148,0)+1,0)</f>
      </c>
      <c r="GO998">
        <f>IFERROR(INDEX($DK$2:$DK$148,MATCH($DH998,$DI$2:$DI$148,0)),0)</f>
      </c>
      <c r="GP998">
        <f>IFERROR(MATCH($Y998,$DL$998:$EY$998,0),0)</f>
      </c>
      <c r="GQ998">
        <f>IF($GP998&gt;0,INDEX($EZ$998:$GM$998,$GP998),"")</f>
      </c>
      <c r="GT998">
        <f>IF($JC998&gt;=1,INDEX($GR:$GR,$JB998+1),"")</f>
      </c>
      <c r="GU998">
        <f>IF($JC998&gt;=2,INDEX($GR:$GR,$JB998+2),"")</f>
      </c>
      <c r="GV998">
        <f>IF($JC998&gt;=3,INDEX($GR:$GR,$JB998+3),"")</f>
      </c>
      <c r="GW998">
        <f>IF($JC998&gt;=4,INDEX($GR:$GR,$JB998+4),"")</f>
      </c>
      <c r="GX998">
        <f>IF($JC998&gt;=5,INDEX($GR:$GR,$JB998+5),"")</f>
      </c>
      <c r="GY998">
        <f>IF($JC998&gt;=6,INDEX($GR:$GR,$JB998+6),"")</f>
      </c>
      <c r="GZ998">
        <f>IF($JC998&gt;=7,INDEX($GR:$GR,$JB998+7),"")</f>
      </c>
      <c r="HA998">
        <f>IF($JC998&gt;=8,INDEX($GR:$GR,$JB998+8),"")</f>
      </c>
      <c r="HB998">
        <f>IF($JC998&gt;=9,INDEX($GR:$GR,$JB998+9),"")</f>
      </c>
      <c r="HC998">
        <f>IF($JC998&gt;=10,INDEX($GR:$GR,$JB998+10),"")</f>
      </c>
      <c r="HD998">
        <f>IF($JC998&gt;=11,INDEX($GR:$GR,$JB998+11),"")</f>
      </c>
      <c r="HE998">
        <f>IF($JC998&gt;=12,INDEX($GR:$GR,$JB998+12),"")</f>
      </c>
      <c r="HF998">
        <f>IF($JC998&gt;=13,INDEX($GR:$GR,$JB998+13),"")</f>
      </c>
      <c r="HG998">
        <f>IF($JC998&gt;=14,INDEX($GR:$GR,$JB998+14),"")</f>
      </c>
      <c r="HH998">
        <f>IF($JC998&gt;=15,INDEX($GR:$GR,$JB998+15),"")</f>
      </c>
      <c r="HI998">
        <f>IF($JC998&gt;=16,INDEX($GR:$GR,$JB998+16),"")</f>
      </c>
      <c r="HJ998">
        <f>IF($JC998&gt;=17,INDEX($GR:$GR,$JB998+17),"")</f>
      </c>
      <c r="HK998">
        <f>IF($JC998&gt;=18,INDEX($GR:$GR,$JB998+18),"")</f>
      </c>
      <c r="HL998">
        <f>IF($JC998&gt;=19,INDEX($GR:$GR,$JB998+19),"")</f>
      </c>
      <c r="HM998">
        <f>IF($JC998&gt;=20,INDEX($GR:$GR,$JB998+20),"")</f>
      </c>
      <c r="HN998">
        <f>IF($JC998&gt;=21,INDEX($GR:$GR,$JB998+21),"")</f>
      </c>
      <c r="HO998">
        <f>IF($JC998&gt;=22,INDEX($GR:$GR,$JB998+22),"")</f>
      </c>
      <c r="HP998">
        <f>IF($JC998&gt;=23,INDEX($GR:$GR,$JB998+23),"")</f>
      </c>
      <c r="HQ998">
        <f>IF($JC998&gt;=24,INDEX($GR:$GR,$JB998+24),"")</f>
      </c>
      <c r="HR998">
        <f>IF($JC998&gt;=25,INDEX($GR:$GR,$JB998+25),"")</f>
      </c>
      <c r="HS998">
        <f>IF($JC998&gt;=26,INDEX($GR:$GR,$JB998+26),"")</f>
      </c>
      <c r="HT998">
        <f>IF($JC998&gt;=27,INDEX($GR:$GR,$JB998+27),"")</f>
      </c>
      <c r="HU998">
        <f>IF($JC998&gt;=28,INDEX($GR:$GR,$JB998+28),"")</f>
      </c>
      <c r="HV998">
        <f>IF($JC998&gt;=29,INDEX($GR:$GR,$JB998+29),"")</f>
      </c>
      <c r="HW998">
        <f>IF($JC998&gt;=30,INDEX($GR:$GR,$JB998+30),"")</f>
      </c>
      <c r="HX998">
        <f>IF($JC998&gt;=31,INDEX($GR:$GR,$JB998+31),"")</f>
      </c>
      <c r="HY998">
        <f>IF($JC998&gt;=32,INDEX($GR:$GR,$JB998+32),"")</f>
      </c>
      <c r="HZ998">
        <f>IF($JC998&gt;=33,INDEX($GR:$GR,$JB998+33),"")</f>
      </c>
      <c r="IA998">
        <f>IF($JC998&gt;=34,INDEX($GR:$GR,$JB998+34),"")</f>
      </c>
      <c r="IB998">
        <f>IF($JC998&gt;=35,INDEX($GR:$GR,$JB998+35),"")</f>
      </c>
      <c r="IC998">
        <f>IF($JC998&gt;=36,INDEX($GR:$GR,$JB998+36),"")</f>
      </c>
      <c r="ID998">
        <f>IF($JC998&gt;=37,INDEX($GR:$GR,$JB998+37),"")</f>
      </c>
      <c r="IE998">
        <f>IF($JC998&gt;=38,INDEX($GR:$GR,$JB998+38),"")</f>
      </c>
      <c r="IF998">
        <f>IF($JC998&gt;=39,INDEX($GR:$GR,$JB998+39),"")</f>
      </c>
      <c r="IG998">
        <f>IF($JC998&gt;=40,INDEX($GR:$GR,$JB998+40),"")</f>
      </c>
      <c r="IH998">
        <f>IF($JC998&gt;=41,INDEX($GR:$GR,$JB998+41),"")</f>
      </c>
      <c r="II998">
        <f>IF($JC998&gt;=42,INDEX($GR:$GR,$JB998+42),"")</f>
      </c>
      <c r="IJ998">
        <f>IF($JC998&gt;=43,INDEX($GR:$GR,$JB998+43),"")</f>
      </c>
      <c r="IK998">
        <f>IF($JC998&gt;=44,INDEX($GR:$GR,$JB998+44),"")</f>
      </c>
      <c r="IL998">
        <f>IF($JC998&gt;=45,INDEX($GR:$GR,$JB998+45),"")</f>
      </c>
      <c r="IM998">
        <f>IF($JC998&gt;=46,INDEX($GR:$GR,$JB998+46),"")</f>
      </c>
      <c r="IN998">
        <f>IF($JC998&gt;=47,INDEX($GR:$GR,$JB998+47),"")</f>
      </c>
      <c r="IO998">
        <f>IF($JC998&gt;=48,INDEX($GR:$GR,$JB998+48),"")</f>
      </c>
      <c r="IP998">
        <f>IF($JC998&gt;=49,INDEX($GR:$GR,$JB998+49),"")</f>
      </c>
      <c r="IQ998">
        <f>IF($JC998&gt;=50,INDEX($GR:$GR,$JB998+50),"")</f>
      </c>
      <c r="IR998">
        <f>IF($JC998&gt;=51,INDEX($GR:$GR,$JB998+51),"")</f>
      </c>
      <c r="IS998">
        <f>IF($JC998&gt;=52,INDEX($GR:$GR,$JB998+52),"")</f>
      </c>
      <c r="IT998">
        <f>IF($JC998&gt;=53,INDEX($GR:$GR,$JB998+53),"")</f>
      </c>
      <c r="IU998">
        <f>IF($JC998&gt;=54,INDEX($GR:$GR,$JB998+54),"")</f>
      </c>
      <c r="IV998">
        <f>IF($JC998&gt;=55,INDEX($GR:$GR,$JB998+55),"")</f>
      </c>
      <c r="IW998">
        <f>IF($JC998&gt;=56,INDEX($GR:$GR,$JB998+56),"")</f>
      </c>
      <c r="IX998">
        <f>IF($JC998&gt;=57,INDEX($GR:$GR,$JB998+57),"")</f>
      </c>
      <c r="IY998">
        <f>IF($JC998&gt;=58,INDEX($GR:$GR,$JB998+58),"")</f>
      </c>
      <c r="IZ998">
        <f>IF($JC998&gt;=59,INDEX($GR:$GR,$JB998+59),"")</f>
      </c>
      <c r="JA998">
        <f>IF($JC998&gt;=60,INDEX($GR:$GR,$JB998+60),"")</f>
      </c>
      <c r="JB998">
        <f>IFERROR(MATCH($GQ998,$GR$2:$GR$324,0)+1,0)</f>
      </c>
      <c r="JC998">
        <f>IFERROR(INDEX($GS$2:$GS$324,MATCH($GQ998,$GR$2:$GR$324,0)),0)</f>
      </c>
      <c r="JD998" t="s">
        <v>40</v>
      </c>
      <c r="JE998" t="s">
        <v>40</v>
      </c>
    </row>
    <row r="999" spans="1:265" x14ac:dyDescent="0.25">
      <c r="Q999">
        <f>IF(OR($T999="",$P999=""),"",IFERROR($T999/$P999,0))</f>
      </c>
      <c r="R999">
        <f>IF($T999="","",
SUM($S999,$U999,$Z999,$V999,$X999)*
(1-IF($AA999="",0,VALUE($AA999)/100)))</f>
      </c>
      <c r="S999">
        <f>IF($T999="","",$T999)</f>
      </c>
      <c r="U999">
        <f>IF($T999="","",
IF($N999="","",
IF(ISNUMBER(SEARCH("exempt",LOWER($N999))),0,
$T999*(VALUE(SUBSTITUTE($N999,"%",""))/100))))</f>
      </c>
      <c r="AB999">
        <f>IFERROR(IF(FIND(" - ",$K999)&gt;0,MID($K999,FIND(" - ",$K999)+3,LEN($K999)),""),"")</f>
      </c>
      <c r="AK999" t="s">
        <v>1586</v>
      </c>
      <c r="AP999">
        <f>IFERROR(LEFT($K999,FIND(" - ",$K999)-1),$K999)</f>
      </c>
      <c r="AS999">
        <f>IF($CH999&gt;=1,INDEX($AQ:$AQ,$CG999+1),"")</f>
      </c>
      <c r="AT999">
        <f>IF($CH999&gt;=2,INDEX($AQ:$AQ,$CG999+2),"")</f>
      </c>
      <c r="AU999">
        <f>IF($CH999&gt;=3,INDEX($AQ:$AQ,$CG999+3),"")</f>
      </c>
      <c r="AV999">
        <f>IF($CH999&gt;=4,INDEX($AQ:$AQ,$CG999+4),"")</f>
      </c>
      <c r="AW999">
        <f>IF($CH999&gt;=5,INDEX($AQ:$AQ,$CG999+5),"")</f>
      </c>
      <c r="AX999">
        <f>IF($CH999&gt;=6,INDEX($AQ:$AQ,$CG999+6),"")</f>
      </c>
      <c r="AY999">
        <f>IF($CH999&gt;=7,INDEX($AQ:$AQ,$CG999+7),"")</f>
      </c>
      <c r="AZ999">
        <f>IF($CH999&gt;=8,INDEX($AQ:$AQ,$CG999+8),"")</f>
      </c>
      <c r="BA999">
        <f>IF($CH999&gt;=9,INDEX($AQ:$AQ,$CG999+9),"")</f>
      </c>
      <c r="BB999">
        <f>IF($CH999&gt;=10,INDEX($AQ:$AQ,$CG999+10),"")</f>
      </c>
      <c r="BC999">
        <f>IF($CH999&gt;=11,INDEX($AQ:$AQ,$CG999+11),"")</f>
      </c>
      <c r="BD999">
        <f>IF($CH999&gt;=12,INDEX($AQ:$AQ,$CG999+12),"")</f>
      </c>
      <c r="BE999">
        <f>IF($CH999&gt;=13,INDEX($AQ:$AQ,$CG999+13),"")</f>
      </c>
      <c r="BF999">
        <f>IF($CH999&gt;=14,INDEX($AQ:$AQ,$CG999+14),"")</f>
      </c>
      <c r="BG999">
        <f>IF($CH999&gt;=15,INDEX($AQ:$AQ,$CG999+15),"")</f>
      </c>
      <c r="BH999">
        <f>IF($CH999&gt;=16,INDEX($AQ:$AQ,$CG999+16),"")</f>
      </c>
      <c r="BI999">
        <f>IF($CH999&gt;=17,INDEX($AQ:$AQ,$CG999+17),"")</f>
      </c>
      <c r="BJ999">
        <f>IF($CH999&gt;=18,INDEX($AQ:$AQ,$CG999+18),"")</f>
      </c>
      <c r="BK999">
        <f>IF($CH999&gt;=19,INDEX($AQ:$AQ,$CG999+19),"")</f>
      </c>
      <c r="BL999">
        <f>IF($CH999&gt;=20,INDEX($AQ:$AQ,$CG999+20),"")</f>
      </c>
      <c r="BM999">
        <f>IF($CH999&gt;=21,INDEX($AQ:$AQ,$CG999+21),"")</f>
      </c>
      <c r="BN999">
        <f>IF($CH999&gt;=22,INDEX($AQ:$AQ,$CG999+22),"")</f>
      </c>
      <c r="BO999">
        <f>IF($CH999&gt;=23,INDEX($AQ:$AQ,$CG999+23),"")</f>
      </c>
      <c r="BP999">
        <f>IF($CH999&gt;=24,INDEX($AQ:$AQ,$CG999+24),"")</f>
      </c>
      <c r="BQ999">
        <f>IF($CH999&gt;=25,INDEX($AQ:$AQ,$CG999+25),"")</f>
      </c>
      <c r="BR999">
        <f>IF($CH999&gt;=26,INDEX($AQ:$AQ,$CG999+26),"")</f>
      </c>
      <c r="BS999">
        <f>IF($CH999&gt;=27,INDEX($AQ:$AQ,$CG999+27),"")</f>
      </c>
      <c r="BT999">
        <f>IF($CH999&gt;=28,INDEX($AQ:$AQ,$CG999+28),"")</f>
      </c>
      <c r="BU999">
        <f>IF($CH999&gt;=29,INDEX($AQ:$AQ,$CG999+29),"")</f>
      </c>
      <c r="BV999">
        <f>IF($CH999&gt;=30,INDEX($AQ:$AQ,$CG999+30),"")</f>
      </c>
      <c r="BW999">
        <f>IF($CH999&gt;=31,INDEX($AQ:$AQ,$CG999+31),"")</f>
      </c>
      <c r="BX999">
        <f>IF($CH999&gt;=32,INDEX($AQ:$AQ,$CG999+32),"")</f>
      </c>
      <c r="BY999">
        <f>IF($CH999&gt;=33,INDEX($AQ:$AQ,$CG999+33),"")</f>
      </c>
      <c r="BZ999">
        <f>IF($CH999&gt;=34,INDEX($AQ:$AQ,$CG999+34),"")</f>
      </c>
      <c r="CA999">
        <f>IF($CH999&gt;=35,INDEX($AQ:$AQ,$CG999+35),"")</f>
      </c>
      <c r="CB999">
        <f>IF($CH999&gt;=36,INDEX($AQ:$AQ,$CG999+36),"")</f>
      </c>
      <c r="CC999">
        <f>IF($CH999&gt;=37,INDEX($AQ:$AQ,$CG999+37),"")</f>
      </c>
      <c r="CD999">
        <f>IF($CH999&gt;=38,INDEX($AQ:$AQ,$CG999+38),"")</f>
      </c>
      <c r="CE999">
        <f>IF($CH999&gt;=39,INDEX($AQ:$AQ,$CG999+39),"")</f>
      </c>
      <c r="CF999">
        <f>IF($CH999&gt;=40,INDEX($AQ:$AQ,$CG999+40),"")</f>
      </c>
      <c r="CG999">
        <f>IFERROR(MATCH($AP999,$AQ$2:$AQ$134,0)+1,0)</f>
      </c>
      <c r="CH999">
        <f>IFERROR(INDEX($AR$2:$AR$134,MATCH($AP999,$AQ$2:$AQ$134,0)),0)</f>
      </c>
      <c r="CI999">
        <f>IFERROR(LEFT($L999,FIND(" - ",$L999)-1),$L999)</f>
      </c>
      <c r="CL999">
        <f>IF($DG999&gt;=1,INDEX($CJ:$CJ,$DF999+1),"")</f>
      </c>
      <c r="CM999">
        <f>IF($DG999&gt;=2,INDEX($CJ:$CJ,$DF999+2),"")</f>
      </c>
      <c r="CN999">
        <f>IF($DG999&gt;=3,INDEX($CJ:$CJ,$DF999+3),"")</f>
      </c>
      <c r="CO999">
        <f>IF($DG999&gt;=4,INDEX($CJ:$CJ,$DF999+4),"")</f>
      </c>
      <c r="CP999">
        <f>IF($DG999&gt;=5,INDEX($CJ:$CJ,$DF999+5),"")</f>
      </c>
      <c r="CQ999">
        <f>IF($DG999&gt;=6,INDEX($CJ:$CJ,$DF999+6),"")</f>
      </c>
      <c r="CR999">
        <f>IF($DG999&gt;=7,INDEX($CJ:$CJ,$DF999+7),"")</f>
      </c>
      <c r="CS999">
        <f>IF($DG999&gt;=8,INDEX($CJ:$CJ,$DF999+8),"")</f>
      </c>
      <c r="CT999">
        <f>IF($DG999&gt;=9,INDEX($CJ:$CJ,$DF999+9),"")</f>
      </c>
      <c r="CU999">
        <f>IF($DG999&gt;=10,INDEX($CJ:$CJ,$DF999+10),"")</f>
      </c>
      <c r="CV999">
        <f>IF($DG999&gt;=11,INDEX($CJ:$CJ,$DF999+11),"")</f>
      </c>
      <c r="CW999">
        <f>IF($DG999&gt;=12,INDEX($CJ:$CJ,$DF999+12),"")</f>
      </c>
      <c r="CX999">
        <f>IF($DG999&gt;=13,INDEX($CJ:$CJ,$DF999+13),"")</f>
      </c>
      <c r="CY999">
        <f>IF($DG999&gt;=14,INDEX($CJ:$CJ,$DF999+14),"")</f>
      </c>
      <c r="CZ999">
        <f>IF($DG999&gt;=15,INDEX($CJ:$CJ,$DF999+15),"")</f>
      </c>
      <c r="DA999">
        <f>IF($DG999&gt;=16,INDEX($CJ:$CJ,$DF999+16),"")</f>
      </c>
      <c r="DB999">
        <f>IF($DG999&gt;=17,INDEX($CJ:$CJ,$DF999+17),"")</f>
      </c>
      <c r="DC999">
        <f>IF($DG999&gt;=18,INDEX($CJ:$CJ,$DF999+18),"")</f>
      </c>
      <c r="DD999">
        <f>IF($DG999&gt;=19,INDEX($CJ:$CJ,$DF999+19),"")</f>
      </c>
      <c r="DE999">
        <f>IF($DG999&gt;=20,INDEX($CJ:$CJ,$DF999+20),"")</f>
      </c>
      <c r="DF999">
        <f>IFERROR(MATCH($CI999,$CJ$2:$CJ$263,0)+1,0)</f>
      </c>
      <c r="DG999">
        <f>IFERROR(INDEX($CK$2:$CK$263,MATCH($CI999,$CJ$2:$CJ$263,0)),0)</f>
      </c>
      <c r="DH999">
        <f>IFERROR(INDEX($AO:$AO,MATCH($N999,$AN:$AN,0))&amp;"","")</f>
      </c>
      <c r="DL999">
        <f>IF($GO999&gt;=1,INDEX($DI:$DI,$GN999+1),"")</f>
      </c>
      <c r="DM999">
        <f>IF($GO999&gt;=2,INDEX($DI:$DI,$GN999+2),"")</f>
      </c>
      <c r="DN999">
        <f>IF($GO999&gt;=3,INDEX($DI:$DI,$GN999+3),"")</f>
      </c>
      <c r="DO999">
        <f>IF($GO999&gt;=4,INDEX($DI:$DI,$GN999+4),"")</f>
      </c>
      <c r="DP999">
        <f>IF($GO999&gt;=5,INDEX($DI:$DI,$GN999+5),"")</f>
      </c>
      <c r="DQ999">
        <f>IF($GO999&gt;=6,INDEX($DI:$DI,$GN999+6),"")</f>
      </c>
      <c r="DR999">
        <f>IF($GO999&gt;=7,INDEX($DI:$DI,$GN999+7),"")</f>
      </c>
      <c r="DS999">
        <f>IF($GO999&gt;=8,INDEX($DI:$DI,$GN999+8),"")</f>
      </c>
      <c r="DT999">
        <f>IF($GO999&gt;=9,INDEX($DI:$DI,$GN999+9),"")</f>
      </c>
      <c r="DU999">
        <f>IF($GO999&gt;=10,INDEX($DI:$DI,$GN999+10),"")</f>
      </c>
      <c r="DV999">
        <f>IF($GO999&gt;=11,INDEX($DI:$DI,$GN999+11),"")</f>
      </c>
      <c r="DW999">
        <f>IF($GO999&gt;=12,INDEX($DI:$DI,$GN999+12),"")</f>
      </c>
      <c r="DX999">
        <f>IF($GO999&gt;=13,INDEX($DI:$DI,$GN999+13),"")</f>
      </c>
      <c r="DY999">
        <f>IF($GO999&gt;=14,INDEX($DI:$DI,$GN999+14),"")</f>
      </c>
      <c r="DZ999">
        <f>IF($GO999&gt;=15,INDEX($DI:$DI,$GN999+15),"")</f>
      </c>
      <c r="EA999">
        <f>IF($GO999&gt;=16,INDEX($DI:$DI,$GN999+16),"")</f>
      </c>
      <c r="EB999">
        <f>IF($GO999&gt;=17,INDEX($DI:$DI,$GN999+17),"")</f>
      </c>
      <c r="EC999">
        <f>IF($GO999&gt;=18,INDEX($DI:$DI,$GN999+18),"")</f>
      </c>
      <c r="ED999">
        <f>IF($GO999&gt;=19,INDEX($DI:$DI,$GN999+19),"")</f>
      </c>
      <c r="EE999">
        <f>IF($GO999&gt;=20,INDEX($DI:$DI,$GN999+20),"")</f>
      </c>
      <c r="EF999">
        <f>IF($GO999&gt;=21,INDEX($DI:$DI,$GN999+21),"")</f>
      </c>
      <c r="EG999">
        <f>IF($GO999&gt;=22,INDEX($DI:$DI,$GN999+22),"")</f>
      </c>
      <c r="EH999">
        <f>IF($GO999&gt;=23,INDEX($DI:$DI,$GN999+23),"")</f>
      </c>
      <c r="EI999">
        <f>IF($GO999&gt;=24,INDEX($DI:$DI,$GN999+24),"")</f>
      </c>
      <c r="EJ999">
        <f>IF($GO999&gt;=25,INDEX($DI:$DI,$GN999+25),"")</f>
      </c>
      <c r="EK999">
        <f>IF($GO999&gt;=26,INDEX($DI:$DI,$GN999+26),"")</f>
      </c>
      <c r="EL999">
        <f>IF($GO999&gt;=27,INDEX($DI:$DI,$GN999+27),"")</f>
      </c>
      <c r="EM999">
        <f>IF($GO999&gt;=28,INDEX($DI:$DI,$GN999+28),"")</f>
      </c>
      <c r="EN999">
        <f>IF($GO999&gt;=29,INDEX($DI:$DI,$GN999+29),"")</f>
      </c>
      <c r="EO999">
        <f>IF($GO999&gt;=30,INDEX($DI:$DI,$GN999+30),"")</f>
      </c>
      <c r="EP999">
        <f>IF($GO999&gt;=31,INDEX($DI:$DI,$GN999+31),"")</f>
      </c>
      <c r="EQ999">
        <f>IF($GO999&gt;=32,INDEX($DI:$DI,$GN999+32),"")</f>
      </c>
      <c r="ER999">
        <f>IF($GO999&gt;=33,INDEX($DI:$DI,$GN999+33),"")</f>
      </c>
      <c r="ES999">
        <f>IF($GO999&gt;=34,INDEX($DI:$DI,$GN999+34),"")</f>
      </c>
      <c r="ET999">
        <f>IF($GO999&gt;=35,INDEX($DI:$DI,$GN999+35),"")</f>
      </c>
      <c r="EU999">
        <f>IF($GO999&gt;=36,INDEX($DI:$DI,$GN999+36),"")</f>
      </c>
      <c r="EV999">
        <f>IF($GO999&gt;=37,INDEX($DI:$DI,$GN999+37),"")</f>
      </c>
      <c r="EW999">
        <f>IF($GO999&gt;=38,INDEX($DI:$DI,$GN999+38),"")</f>
      </c>
      <c r="EX999">
        <f>IF($GO999&gt;=39,INDEX($DI:$DI,$GN999+39),"")</f>
      </c>
      <c r="EY999">
        <f>IF($GO999&gt;=40,INDEX($DI:$DI,$GN999+40),"")</f>
      </c>
      <c r="EZ999">
        <f>IF($GO999&gt;=1,INDEX($DJ:$DJ,$GN999+1),"")</f>
      </c>
      <c r="FA999">
        <f>IF($GO999&gt;=2,INDEX($DJ:$DJ,$GN999+2),"")</f>
      </c>
      <c r="FB999">
        <f>IF($GO999&gt;=3,INDEX($DJ:$DJ,$GN999+3),"")</f>
      </c>
      <c r="FC999">
        <f>IF($GO999&gt;=4,INDEX($DJ:$DJ,$GN999+4),"")</f>
      </c>
      <c r="FD999">
        <f>IF($GO999&gt;=5,INDEX($DJ:$DJ,$GN999+5),"")</f>
      </c>
      <c r="FE999">
        <f>IF($GO999&gt;=6,INDEX($DJ:$DJ,$GN999+6),"")</f>
      </c>
      <c r="FF999">
        <f>IF($GO999&gt;=7,INDEX($DJ:$DJ,$GN999+7),"")</f>
      </c>
      <c r="FG999">
        <f>IF($GO999&gt;=8,INDEX($DJ:$DJ,$GN999+8),"")</f>
      </c>
      <c r="FH999">
        <f>IF($GO999&gt;=9,INDEX($DJ:$DJ,$GN999+9),"")</f>
      </c>
      <c r="FI999">
        <f>IF($GO999&gt;=10,INDEX($DJ:$DJ,$GN999+10),"")</f>
      </c>
      <c r="FJ999">
        <f>IF($GO999&gt;=11,INDEX($DJ:$DJ,$GN999+11),"")</f>
      </c>
      <c r="FK999">
        <f>IF($GO999&gt;=12,INDEX($DJ:$DJ,$GN999+12),"")</f>
      </c>
      <c r="FL999">
        <f>IF($GO999&gt;=13,INDEX($DJ:$DJ,$GN999+13),"")</f>
      </c>
      <c r="FM999">
        <f>IF($GO999&gt;=14,INDEX($DJ:$DJ,$GN999+14),"")</f>
      </c>
      <c r="FN999">
        <f>IF($GO999&gt;=15,INDEX($DJ:$DJ,$GN999+15),"")</f>
      </c>
      <c r="FO999">
        <f>IF($GO999&gt;=16,INDEX($DJ:$DJ,$GN999+16),"")</f>
      </c>
      <c r="FP999">
        <f>IF($GO999&gt;=17,INDEX($DJ:$DJ,$GN999+17),"")</f>
      </c>
      <c r="FQ999">
        <f>IF($GO999&gt;=18,INDEX($DJ:$DJ,$GN999+18),"")</f>
      </c>
      <c r="FR999">
        <f>IF($GO999&gt;=19,INDEX($DJ:$DJ,$GN999+19),"")</f>
      </c>
      <c r="FS999">
        <f>IF($GO999&gt;=20,INDEX($DJ:$DJ,$GN999+20),"")</f>
      </c>
      <c r="FT999">
        <f>IF($GO999&gt;=21,INDEX($DJ:$DJ,$GN999+21),"")</f>
      </c>
      <c r="FU999">
        <f>IF($GO999&gt;=22,INDEX($DJ:$DJ,$GN999+22),"")</f>
      </c>
      <c r="FV999">
        <f>IF($GO999&gt;=23,INDEX($DJ:$DJ,$GN999+23),"")</f>
      </c>
      <c r="FW999">
        <f>IF($GO999&gt;=24,INDEX($DJ:$DJ,$GN999+24),"")</f>
      </c>
      <c r="FX999">
        <f>IF($GO999&gt;=25,INDEX($DJ:$DJ,$GN999+25),"")</f>
      </c>
      <c r="FY999">
        <f>IF($GO999&gt;=26,INDEX($DJ:$DJ,$GN999+26),"")</f>
      </c>
      <c r="FZ999">
        <f>IF($GO999&gt;=27,INDEX($DJ:$DJ,$GN999+27),"")</f>
      </c>
      <c r="GA999">
        <f>IF($GO999&gt;=28,INDEX($DJ:$DJ,$GN999+28),"")</f>
      </c>
      <c r="GB999">
        <f>IF($GO999&gt;=29,INDEX($DJ:$DJ,$GN999+29),"")</f>
      </c>
      <c r="GC999">
        <f>IF($GO999&gt;=30,INDEX($DJ:$DJ,$GN999+30),"")</f>
      </c>
      <c r="GD999">
        <f>IF($GO999&gt;=31,INDEX($DJ:$DJ,$GN999+31),"")</f>
      </c>
      <c r="GE999">
        <f>IF($GO999&gt;=32,INDEX($DJ:$DJ,$GN999+32),"")</f>
      </c>
      <c r="GF999">
        <f>IF($GO999&gt;=33,INDEX($DJ:$DJ,$GN999+33),"")</f>
      </c>
      <c r="GG999">
        <f>IF($GO999&gt;=34,INDEX($DJ:$DJ,$GN999+34),"")</f>
      </c>
      <c r="GH999">
        <f>IF($GO999&gt;=35,INDEX($DJ:$DJ,$GN999+35),"")</f>
      </c>
      <c r="GI999">
        <f>IF($GO999&gt;=36,INDEX($DJ:$DJ,$GN999+36),"")</f>
      </c>
      <c r="GJ999">
        <f>IF($GO999&gt;=37,INDEX($DJ:$DJ,$GN999+37),"")</f>
      </c>
      <c r="GK999">
        <f>IF($GO999&gt;=38,INDEX($DJ:$DJ,$GN999+38),"")</f>
      </c>
      <c r="GL999">
        <f>IF($GO999&gt;=39,INDEX($DJ:$DJ,$GN999+39),"")</f>
      </c>
      <c r="GM999">
        <f>IF($GO999&gt;=40,INDEX($DJ:$DJ,$GN999+40),"")</f>
      </c>
      <c r="GN999">
        <f>IFERROR(MATCH($DH999,$DI$2:$DI$148,0)+1,0)</f>
      </c>
      <c r="GO999">
        <f>IFERROR(INDEX($DK$2:$DK$148,MATCH($DH999,$DI$2:$DI$148,0)),0)</f>
      </c>
      <c r="GP999">
        <f>IFERROR(MATCH($Y999,$DL$999:$EY$999,0),0)</f>
      </c>
      <c r="GQ999">
        <f>IF($GP999&gt;0,INDEX($EZ$999:$GM$999,$GP999),"")</f>
      </c>
      <c r="GT999">
        <f>IF($JC999&gt;=1,INDEX($GR:$GR,$JB999+1),"")</f>
      </c>
      <c r="GU999">
        <f>IF($JC999&gt;=2,INDEX($GR:$GR,$JB999+2),"")</f>
      </c>
      <c r="GV999">
        <f>IF($JC999&gt;=3,INDEX($GR:$GR,$JB999+3),"")</f>
      </c>
      <c r="GW999">
        <f>IF($JC999&gt;=4,INDEX($GR:$GR,$JB999+4),"")</f>
      </c>
      <c r="GX999">
        <f>IF($JC999&gt;=5,INDEX($GR:$GR,$JB999+5),"")</f>
      </c>
      <c r="GY999">
        <f>IF($JC999&gt;=6,INDEX($GR:$GR,$JB999+6),"")</f>
      </c>
      <c r="GZ999">
        <f>IF($JC999&gt;=7,INDEX($GR:$GR,$JB999+7),"")</f>
      </c>
      <c r="HA999">
        <f>IF($JC999&gt;=8,INDEX($GR:$GR,$JB999+8),"")</f>
      </c>
      <c r="HB999">
        <f>IF($JC999&gt;=9,INDEX($GR:$GR,$JB999+9),"")</f>
      </c>
      <c r="HC999">
        <f>IF($JC999&gt;=10,INDEX($GR:$GR,$JB999+10),"")</f>
      </c>
      <c r="HD999">
        <f>IF($JC999&gt;=11,INDEX($GR:$GR,$JB999+11),"")</f>
      </c>
      <c r="HE999">
        <f>IF($JC999&gt;=12,INDEX($GR:$GR,$JB999+12),"")</f>
      </c>
      <c r="HF999">
        <f>IF($JC999&gt;=13,INDEX($GR:$GR,$JB999+13),"")</f>
      </c>
      <c r="HG999">
        <f>IF($JC999&gt;=14,INDEX($GR:$GR,$JB999+14),"")</f>
      </c>
      <c r="HH999">
        <f>IF($JC999&gt;=15,INDEX($GR:$GR,$JB999+15),"")</f>
      </c>
      <c r="HI999">
        <f>IF($JC999&gt;=16,INDEX($GR:$GR,$JB999+16),"")</f>
      </c>
      <c r="HJ999">
        <f>IF($JC999&gt;=17,INDEX($GR:$GR,$JB999+17),"")</f>
      </c>
      <c r="HK999">
        <f>IF($JC999&gt;=18,INDEX($GR:$GR,$JB999+18),"")</f>
      </c>
      <c r="HL999">
        <f>IF($JC999&gt;=19,INDEX($GR:$GR,$JB999+19),"")</f>
      </c>
      <c r="HM999">
        <f>IF($JC999&gt;=20,INDEX($GR:$GR,$JB999+20),"")</f>
      </c>
      <c r="HN999">
        <f>IF($JC999&gt;=21,INDEX($GR:$GR,$JB999+21),"")</f>
      </c>
      <c r="HO999">
        <f>IF($JC999&gt;=22,INDEX($GR:$GR,$JB999+22),"")</f>
      </c>
      <c r="HP999">
        <f>IF($JC999&gt;=23,INDEX($GR:$GR,$JB999+23),"")</f>
      </c>
      <c r="HQ999">
        <f>IF($JC999&gt;=24,INDEX($GR:$GR,$JB999+24),"")</f>
      </c>
      <c r="HR999">
        <f>IF($JC999&gt;=25,INDEX($GR:$GR,$JB999+25),"")</f>
      </c>
      <c r="HS999">
        <f>IF($JC999&gt;=26,INDEX($GR:$GR,$JB999+26),"")</f>
      </c>
      <c r="HT999">
        <f>IF($JC999&gt;=27,INDEX($GR:$GR,$JB999+27),"")</f>
      </c>
      <c r="HU999">
        <f>IF($JC999&gt;=28,INDEX($GR:$GR,$JB999+28),"")</f>
      </c>
      <c r="HV999">
        <f>IF($JC999&gt;=29,INDEX($GR:$GR,$JB999+29),"")</f>
      </c>
      <c r="HW999">
        <f>IF($JC999&gt;=30,INDEX($GR:$GR,$JB999+30),"")</f>
      </c>
      <c r="HX999">
        <f>IF($JC999&gt;=31,INDEX($GR:$GR,$JB999+31),"")</f>
      </c>
      <c r="HY999">
        <f>IF($JC999&gt;=32,INDEX($GR:$GR,$JB999+32),"")</f>
      </c>
      <c r="HZ999">
        <f>IF($JC999&gt;=33,INDEX($GR:$GR,$JB999+33),"")</f>
      </c>
      <c r="IA999">
        <f>IF($JC999&gt;=34,INDEX($GR:$GR,$JB999+34),"")</f>
      </c>
      <c r="IB999">
        <f>IF($JC999&gt;=35,INDEX($GR:$GR,$JB999+35),"")</f>
      </c>
      <c r="IC999">
        <f>IF($JC999&gt;=36,INDEX($GR:$GR,$JB999+36),"")</f>
      </c>
      <c r="ID999">
        <f>IF($JC999&gt;=37,INDEX($GR:$GR,$JB999+37),"")</f>
      </c>
      <c r="IE999">
        <f>IF($JC999&gt;=38,INDEX($GR:$GR,$JB999+38),"")</f>
      </c>
      <c r="IF999">
        <f>IF($JC999&gt;=39,INDEX($GR:$GR,$JB999+39),"")</f>
      </c>
      <c r="IG999">
        <f>IF($JC999&gt;=40,INDEX($GR:$GR,$JB999+40),"")</f>
      </c>
      <c r="IH999">
        <f>IF($JC999&gt;=41,INDEX($GR:$GR,$JB999+41),"")</f>
      </c>
      <c r="II999">
        <f>IF($JC999&gt;=42,INDEX($GR:$GR,$JB999+42),"")</f>
      </c>
      <c r="IJ999">
        <f>IF($JC999&gt;=43,INDEX($GR:$GR,$JB999+43),"")</f>
      </c>
      <c r="IK999">
        <f>IF($JC999&gt;=44,INDEX($GR:$GR,$JB999+44),"")</f>
      </c>
      <c r="IL999">
        <f>IF($JC999&gt;=45,INDEX($GR:$GR,$JB999+45),"")</f>
      </c>
      <c r="IM999">
        <f>IF($JC999&gt;=46,INDEX($GR:$GR,$JB999+46),"")</f>
      </c>
      <c r="IN999">
        <f>IF($JC999&gt;=47,INDEX($GR:$GR,$JB999+47),"")</f>
      </c>
      <c r="IO999">
        <f>IF($JC999&gt;=48,INDEX($GR:$GR,$JB999+48),"")</f>
      </c>
      <c r="IP999">
        <f>IF($JC999&gt;=49,INDEX($GR:$GR,$JB999+49),"")</f>
      </c>
      <c r="IQ999">
        <f>IF($JC999&gt;=50,INDEX($GR:$GR,$JB999+50),"")</f>
      </c>
      <c r="IR999">
        <f>IF($JC999&gt;=51,INDEX($GR:$GR,$JB999+51),"")</f>
      </c>
      <c r="IS999">
        <f>IF($JC999&gt;=52,INDEX($GR:$GR,$JB999+52),"")</f>
      </c>
      <c r="IT999">
        <f>IF($JC999&gt;=53,INDEX($GR:$GR,$JB999+53),"")</f>
      </c>
      <c r="IU999">
        <f>IF($JC999&gt;=54,INDEX($GR:$GR,$JB999+54),"")</f>
      </c>
      <c r="IV999">
        <f>IF($JC999&gt;=55,INDEX($GR:$GR,$JB999+55),"")</f>
      </c>
      <c r="IW999">
        <f>IF($JC999&gt;=56,INDEX($GR:$GR,$JB999+56),"")</f>
      </c>
      <c r="IX999">
        <f>IF($JC999&gt;=57,INDEX($GR:$GR,$JB999+57),"")</f>
      </c>
      <c r="IY999">
        <f>IF($JC999&gt;=58,INDEX($GR:$GR,$JB999+58),"")</f>
      </c>
      <c r="IZ999">
        <f>IF($JC999&gt;=59,INDEX($GR:$GR,$JB999+59),"")</f>
      </c>
      <c r="JA999">
        <f>IF($JC999&gt;=60,INDEX($GR:$GR,$JB999+60),"")</f>
      </c>
      <c r="JB999">
        <f>IFERROR(MATCH($GQ999,$GR$2:$GR$324,0)+1,0)</f>
      </c>
      <c r="JC999">
        <f>IFERROR(INDEX($GS$2:$GS$324,MATCH($GQ999,$GR$2:$GR$324,0)),0)</f>
      </c>
      <c r="JD999" t="s">
        <v>40</v>
      </c>
      <c r="JE999" t="s">
        <v>40</v>
      </c>
    </row>
    <row r="1000" spans="1:265" x14ac:dyDescent="0.25">
      <c r="Q1000">
        <f>IF(OR($T1000="",$P1000=""),"",IFERROR($T1000/$P1000,0))</f>
      </c>
      <c r="R1000">
        <f>IF($T1000="","",
SUM($S1000,$U1000,$Z1000,$V1000,$X1000)*
(1-IF($AA1000="",0,VALUE($AA1000)/100)))</f>
      </c>
      <c r="S1000">
        <f>IF($T1000="","",$T1000)</f>
      </c>
      <c r="U1000">
        <f>IF($T1000="","",
IF($N1000="","",
IF(ISNUMBER(SEARCH("exempt",LOWER($N1000))),0,
$T1000*(VALUE(SUBSTITUTE($N1000,"%",""))/100))))</f>
      </c>
      <c r="AB1000">
        <f>IFERROR(IF(FIND(" - ",$K1000)&gt;0,MID($K1000,FIND(" - ",$K1000)+3,LEN($K1000)),""),"")</f>
      </c>
      <c r="AK1000" t="s">
        <v>1587</v>
      </c>
      <c r="AP1000">
        <f>IFERROR(LEFT($K1000,FIND(" - ",$K1000)-1),$K1000)</f>
      </c>
      <c r="AS1000">
        <f>IF($CH1000&gt;=1,INDEX($AQ:$AQ,$CG1000+1),"")</f>
      </c>
      <c r="AT1000">
        <f>IF($CH1000&gt;=2,INDEX($AQ:$AQ,$CG1000+2),"")</f>
      </c>
      <c r="AU1000">
        <f>IF($CH1000&gt;=3,INDEX($AQ:$AQ,$CG1000+3),"")</f>
      </c>
      <c r="AV1000">
        <f>IF($CH1000&gt;=4,INDEX($AQ:$AQ,$CG1000+4),"")</f>
      </c>
      <c r="AW1000">
        <f>IF($CH1000&gt;=5,INDEX($AQ:$AQ,$CG1000+5),"")</f>
      </c>
      <c r="AX1000">
        <f>IF($CH1000&gt;=6,INDEX($AQ:$AQ,$CG1000+6),"")</f>
      </c>
      <c r="AY1000">
        <f>IF($CH1000&gt;=7,INDEX($AQ:$AQ,$CG1000+7),"")</f>
      </c>
      <c r="AZ1000">
        <f>IF($CH1000&gt;=8,INDEX($AQ:$AQ,$CG1000+8),"")</f>
      </c>
      <c r="BA1000">
        <f>IF($CH1000&gt;=9,INDEX($AQ:$AQ,$CG1000+9),"")</f>
      </c>
      <c r="BB1000">
        <f>IF($CH1000&gt;=10,INDEX($AQ:$AQ,$CG1000+10),"")</f>
      </c>
      <c r="BC1000">
        <f>IF($CH1000&gt;=11,INDEX($AQ:$AQ,$CG1000+11),"")</f>
      </c>
      <c r="BD1000">
        <f>IF($CH1000&gt;=12,INDEX($AQ:$AQ,$CG1000+12),"")</f>
      </c>
      <c r="BE1000">
        <f>IF($CH1000&gt;=13,INDEX($AQ:$AQ,$CG1000+13),"")</f>
      </c>
      <c r="BF1000">
        <f>IF($CH1000&gt;=14,INDEX($AQ:$AQ,$CG1000+14),"")</f>
      </c>
      <c r="BG1000">
        <f>IF($CH1000&gt;=15,INDEX($AQ:$AQ,$CG1000+15),"")</f>
      </c>
      <c r="BH1000">
        <f>IF($CH1000&gt;=16,INDEX($AQ:$AQ,$CG1000+16),"")</f>
      </c>
      <c r="BI1000">
        <f>IF($CH1000&gt;=17,INDEX($AQ:$AQ,$CG1000+17),"")</f>
      </c>
      <c r="BJ1000">
        <f>IF($CH1000&gt;=18,INDEX($AQ:$AQ,$CG1000+18),"")</f>
      </c>
      <c r="BK1000">
        <f>IF($CH1000&gt;=19,INDEX($AQ:$AQ,$CG1000+19),"")</f>
      </c>
      <c r="BL1000">
        <f>IF($CH1000&gt;=20,INDEX($AQ:$AQ,$CG1000+20),"")</f>
      </c>
      <c r="BM1000">
        <f>IF($CH1000&gt;=21,INDEX($AQ:$AQ,$CG1000+21),"")</f>
      </c>
      <c r="BN1000">
        <f>IF($CH1000&gt;=22,INDEX($AQ:$AQ,$CG1000+22),"")</f>
      </c>
      <c r="BO1000">
        <f>IF($CH1000&gt;=23,INDEX($AQ:$AQ,$CG1000+23),"")</f>
      </c>
      <c r="BP1000">
        <f>IF($CH1000&gt;=24,INDEX($AQ:$AQ,$CG1000+24),"")</f>
      </c>
      <c r="BQ1000">
        <f>IF($CH1000&gt;=25,INDEX($AQ:$AQ,$CG1000+25),"")</f>
      </c>
      <c r="BR1000">
        <f>IF($CH1000&gt;=26,INDEX($AQ:$AQ,$CG1000+26),"")</f>
      </c>
      <c r="BS1000">
        <f>IF($CH1000&gt;=27,INDEX($AQ:$AQ,$CG1000+27),"")</f>
      </c>
      <c r="BT1000">
        <f>IF($CH1000&gt;=28,INDEX($AQ:$AQ,$CG1000+28),"")</f>
      </c>
      <c r="BU1000">
        <f>IF($CH1000&gt;=29,INDEX($AQ:$AQ,$CG1000+29),"")</f>
      </c>
      <c r="BV1000">
        <f>IF($CH1000&gt;=30,INDEX($AQ:$AQ,$CG1000+30),"")</f>
      </c>
      <c r="BW1000">
        <f>IF($CH1000&gt;=31,INDEX($AQ:$AQ,$CG1000+31),"")</f>
      </c>
      <c r="BX1000">
        <f>IF($CH1000&gt;=32,INDEX($AQ:$AQ,$CG1000+32),"")</f>
      </c>
      <c r="BY1000">
        <f>IF($CH1000&gt;=33,INDEX($AQ:$AQ,$CG1000+33),"")</f>
      </c>
      <c r="BZ1000">
        <f>IF($CH1000&gt;=34,INDEX($AQ:$AQ,$CG1000+34),"")</f>
      </c>
      <c r="CA1000">
        <f>IF($CH1000&gt;=35,INDEX($AQ:$AQ,$CG1000+35),"")</f>
      </c>
      <c r="CB1000">
        <f>IF($CH1000&gt;=36,INDEX($AQ:$AQ,$CG1000+36),"")</f>
      </c>
      <c r="CC1000">
        <f>IF($CH1000&gt;=37,INDEX($AQ:$AQ,$CG1000+37),"")</f>
      </c>
      <c r="CD1000">
        <f>IF($CH1000&gt;=38,INDEX($AQ:$AQ,$CG1000+38),"")</f>
      </c>
      <c r="CE1000">
        <f>IF($CH1000&gt;=39,INDEX($AQ:$AQ,$CG1000+39),"")</f>
      </c>
      <c r="CF1000">
        <f>IF($CH1000&gt;=40,INDEX($AQ:$AQ,$CG1000+40),"")</f>
      </c>
      <c r="CG1000">
        <f>IFERROR(MATCH($AP1000,$AQ$2:$AQ$134,0)+1,0)</f>
      </c>
      <c r="CH1000">
        <f>IFERROR(INDEX($AR$2:$AR$134,MATCH($AP1000,$AQ$2:$AQ$134,0)),0)</f>
      </c>
      <c r="CI1000">
        <f>IFERROR(LEFT($L1000,FIND(" - ",$L1000)-1),$L1000)</f>
      </c>
      <c r="CL1000">
        <f>IF($DG1000&gt;=1,INDEX($CJ:$CJ,$DF1000+1),"")</f>
      </c>
      <c r="CM1000">
        <f>IF($DG1000&gt;=2,INDEX($CJ:$CJ,$DF1000+2),"")</f>
      </c>
      <c r="CN1000">
        <f>IF($DG1000&gt;=3,INDEX($CJ:$CJ,$DF1000+3),"")</f>
      </c>
      <c r="CO1000">
        <f>IF($DG1000&gt;=4,INDEX($CJ:$CJ,$DF1000+4),"")</f>
      </c>
      <c r="CP1000">
        <f>IF($DG1000&gt;=5,INDEX($CJ:$CJ,$DF1000+5),"")</f>
      </c>
      <c r="CQ1000">
        <f>IF($DG1000&gt;=6,INDEX($CJ:$CJ,$DF1000+6),"")</f>
      </c>
      <c r="CR1000">
        <f>IF($DG1000&gt;=7,INDEX($CJ:$CJ,$DF1000+7),"")</f>
      </c>
      <c r="CS1000">
        <f>IF($DG1000&gt;=8,INDEX($CJ:$CJ,$DF1000+8),"")</f>
      </c>
      <c r="CT1000">
        <f>IF($DG1000&gt;=9,INDEX($CJ:$CJ,$DF1000+9),"")</f>
      </c>
      <c r="CU1000">
        <f>IF($DG1000&gt;=10,INDEX($CJ:$CJ,$DF1000+10),"")</f>
      </c>
      <c r="CV1000">
        <f>IF($DG1000&gt;=11,INDEX($CJ:$CJ,$DF1000+11),"")</f>
      </c>
      <c r="CW1000">
        <f>IF($DG1000&gt;=12,INDEX($CJ:$CJ,$DF1000+12),"")</f>
      </c>
      <c r="CX1000">
        <f>IF($DG1000&gt;=13,INDEX($CJ:$CJ,$DF1000+13),"")</f>
      </c>
      <c r="CY1000">
        <f>IF($DG1000&gt;=14,INDEX($CJ:$CJ,$DF1000+14),"")</f>
      </c>
      <c r="CZ1000">
        <f>IF($DG1000&gt;=15,INDEX($CJ:$CJ,$DF1000+15),"")</f>
      </c>
      <c r="DA1000">
        <f>IF($DG1000&gt;=16,INDEX($CJ:$CJ,$DF1000+16),"")</f>
      </c>
      <c r="DB1000">
        <f>IF($DG1000&gt;=17,INDEX($CJ:$CJ,$DF1000+17),"")</f>
      </c>
      <c r="DC1000">
        <f>IF($DG1000&gt;=18,INDEX($CJ:$CJ,$DF1000+18),"")</f>
      </c>
      <c r="DD1000">
        <f>IF($DG1000&gt;=19,INDEX($CJ:$CJ,$DF1000+19),"")</f>
      </c>
      <c r="DE1000">
        <f>IF($DG1000&gt;=20,INDEX($CJ:$CJ,$DF1000+20),"")</f>
      </c>
      <c r="DF1000">
        <f>IFERROR(MATCH($CI1000,$CJ$2:$CJ$263,0)+1,0)</f>
      </c>
      <c r="DG1000">
        <f>IFERROR(INDEX($CK$2:$CK$263,MATCH($CI1000,$CJ$2:$CJ$263,0)),0)</f>
      </c>
      <c r="DH1000">
        <f>IFERROR(INDEX($AO:$AO,MATCH($N1000,$AN:$AN,0))&amp;"","")</f>
      </c>
      <c r="DL1000">
        <f>IF($GO1000&gt;=1,INDEX($DI:$DI,$GN1000+1),"")</f>
      </c>
      <c r="DM1000">
        <f>IF($GO1000&gt;=2,INDEX($DI:$DI,$GN1000+2),"")</f>
      </c>
      <c r="DN1000">
        <f>IF($GO1000&gt;=3,INDEX($DI:$DI,$GN1000+3),"")</f>
      </c>
      <c r="DO1000">
        <f>IF($GO1000&gt;=4,INDEX($DI:$DI,$GN1000+4),"")</f>
      </c>
      <c r="DP1000">
        <f>IF($GO1000&gt;=5,INDEX($DI:$DI,$GN1000+5),"")</f>
      </c>
      <c r="DQ1000">
        <f>IF($GO1000&gt;=6,INDEX($DI:$DI,$GN1000+6),"")</f>
      </c>
      <c r="DR1000">
        <f>IF($GO1000&gt;=7,INDEX($DI:$DI,$GN1000+7),"")</f>
      </c>
      <c r="DS1000">
        <f>IF($GO1000&gt;=8,INDEX($DI:$DI,$GN1000+8),"")</f>
      </c>
      <c r="DT1000">
        <f>IF($GO1000&gt;=9,INDEX($DI:$DI,$GN1000+9),"")</f>
      </c>
      <c r="DU1000">
        <f>IF($GO1000&gt;=10,INDEX($DI:$DI,$GN1000+10),"")</f>
      </c>
      <c r="DV1000">
        <f>IF($GO1000&gt;=11,INDEX($DI:$DI,$GN1000+11),"")</f>
      </c>
      <c r="DW1000">
        <f>IF($GO1000&gt;=12,INDEX($DI:$DI,$GN1000+12),"")</f>
      </c>
      <c r="DX1000">
        <f>IF($GO1000&gt;=13,INDEX($DI:$DI,$GN1000+13),"")</f>
      </c>
      <c r="DY1000">
        <f>IF($GO1000&gt;=14,INDEX($DI:$DI,$GN1000+14),"")</f>
      </c>
      <c r="DZ1000">
        <f>IF($GO1000&gt;=15,INDEX($DI:$DI,$GN1000+15),"")</f>
      </c>
      <c r="EA1000">
        <f>IF($GO1000&gt;=16,INDEX($DI:$DI,$GN1000+16),"")</f>
      </c>
      <c r="EB1000">
        <f>IF($GO1000&gt;=17,INDEX($DI:$DI,$GN1000+17),"")</f>
      </c>
      <c r="EC1000">
        <f>IF($GO1000&gt;=18,INDEX($DI:$DI,$GN1000+18),"")</f>
      </c>
      <c r="ED1000">
        <f>IF($GO1000&gt;=19,INDEX($DI:$DI,$GN1000+19),"")</f>
      </c>
      <c r="EE1000">
        <f>IF($GO1000&gt;=20,INDEX($DI:$DI,$GN1000+20),"")</f>
      </c>
      <c r="EF1000">
        <f>IF($GO1000&gt;=21,INDEX($DI:$DI,$GN1000+21),"")</f>
      </c>
      <c r="EG1000">
        <f>IF($GO1000&gt;=22,INDEX($DI:$DI,$GN1000+22),"")</f>
      </c>
      <c r="EH1000">
        <f>IF($GO1000&gt;=23,INDEX($DI:$DI,$GN1000+23),"")</f>
      </c>
      <c r="EI1000">
        <f>IF($GO1000&gt;=24,INDEX($DI:$DI,$GN1000+24),"")</f>
      </c>
      <c r="EJ1000">
        <f>IF($GO1000&gt;=25,INDEX($DI:$DI,$GN1000+25),"")</f>
      </c>
      <c r="EK1000">
        <f>IF($GO1000&gt;=26,INDEX($DI:$DI,$GN1000+26),"")</f>
      </c>
      <c r="EL1000">
        <f>IF($GO1000&gt;=27,INDEX($DI:$DI,$GN1000+27),"")</f>
      </c>
      <c r="EM1000">
        <f>IF($GO1000&gt;=28,INDEX($DI:$DI,$GN1000+28),"")</f>
      </c>
      <c r="EN1000">
        <f>IF($GO1000&gt;=29,INDEX($DI:$DI,$GN1000+29),"")</f>
      </c>
      <c r="EO1000">
        <f>IF($GO1000&gt;=30,INDEX($DI:$DI,$GN1000+30),"")</f>
      </c>
      <c r="EP1000">
        <f>IF($GO1000&gt;=31,INDEX($DI:$DI,$GN1000+31),"")</f>
      </c>
      <c r="EQ1000">
        <f>IF($GO1000&gt;=32,INDEX($DI:$DI,$GN1000+32),"")</f>
      </c>
      <c r="ER1000">
        <f>IF($GO1000&gt;=33,INDEX($DI:$DI,$GN1000+33),"")</f>
      </c>
      <c r="ES1000">
        <f>IF($GO1000&gt;=34,INDEX($DI:$DI,$GN1000+34),"")</f>
      </c>
      <c r="ET1000">
        <f>IF($GO1000&gt;=35,INDEX($DI:$DI,$GN1000+35),"")</f>
      </c>
      <c r="EU1000">
        <f>IF($GO1000&gt;=36,INDEX($DI:$DI,$GN1000+36),"")</f>
      </c>
      <c r="EV1000">
        <f>IF($GO1000&gt;=37,INDEX($DI:$DI,$GN1000+37),"")</f>
      </c>
      <c r="EW1000">
        <f>IF($GO1000&gt;=38,INDEX($DI:$DI,$GN1000+38),"")</f>
      </c>
      <c r="EX1000">
        <f>IF($GO1000&gt;=39,INDEX($DI:$DI,$GN1000+39),"")</f>
      </c>
      <c r="EY1000">
        <f>IF($GO1000&gt;=40,INDEX($DI:$DI,$GN1000+40),"")</f>
      </c>
      <c r="EZ1000">
        <f>IF($GO1000&gt;=1,INDEX($DJ:$DJ,$GN1000+1),"")</f>
      </c>
      <c r="FA1000">
        <f>IF($GO1000&gt;=2,INDEX($DJ:$DJ,$GN1000+2),"")</f>
      </c>
      <c r="FB1000">
        <f>IF($GO1000&gt;=3,INDEX($DJ:$DJ,$GN1000+3),"")</f>
      </c>
      <c r="FC1000">
        <f>IF($GO1000&gt;=4,INDEX($DJ:$DJ,$GN1000+4),"")</f>
      </c>
      <c r="FD1000">
        <f>IF($GO1000&gt;=5,INDEX($DJ:$DJ,$GN1000+5),"")</f>
      </c>
      <c r="FE1000">
        <f>IF($GO1000&gt;=6,INDEX($DJ:$DJ,$GN1000+6),"")</f>
      </c>
      <c r="FF1000">
        <f>IF($GO1000&gt;=7,INDEX($DJ:$DJ,$GN1000+7),"")</f>
      </c>
      <c r="FG1000">
        <f>IF($GO1000&gt;=8,INDEX($DJ:$DJ,$GN1000+8),"")</f>
      </c>
      <c r="FH1000">
        <f>IF($GO1000&gt;=9,INDEX($DJ:$DJ,$GN1000+9),"")</f>
      </c>
      <c r="FI1000">
        <f>IF($GO1000&gt;=10,INDEX($DJ:$DJ,$GN1000+10),"")</f>
      </c>
      <c r="FJ1000">
        <f>IF($GO1000&gt;=11,INDEX($DJ:$DJ,$GN1000+11),"")</f>
      </c>
      <c r="FK1000">
        <f>IF($GO1000&gt;=12,INDEX($DJ:$DJ,$GN1000+12),"")</f>
      </c>
      <c r="FL1000">
        <f>IF($GO1000&gt;=13,INDEX($DJ:$DJ,$GN1000+13),"")</f>
      </c>
      <c r="FM1000">
        <f>IF($GO1000&gt;=14,INDEX($DJ:$DJ,$GN1000+14),"")</f>
      </c>
      <c r="FN1000">
        <f>IF($GO1000&gt;=15,INDEX($DJ:$DJ,$GN1000+15),"")</f>
      </c>
      <c r="FO1000">
        <f>IF($GO1000&gt;=16,INDEX($DJ:$DJ,$GN1000+16),"")</f>
      </c>
      <c r="FP1000">
        <f>IF($GO1000&gt;=17,INDEX($DJ:$DJ,$GN1000+17),"")</f>
      </c>
      <c r="FQ1000">
        <f>IF($GO1000&gt;=18,INDEX($DJ:$DJ,$GN1000+18),"")</f>
      </c>
      <c r="FR1000">
        <f>IF($GO1000&gt;=19,INDEX($DJ:$DJ,$GN1000+19),"")</f>
      </c>
      <c r="FS1000">
        <f>IF($GO1000&gt;=20,INDEX($DJ:$DJ,$GN1000+20),"")</f>
      </c>
      <c r="FT1000">
        <f>IF($GO1000&gt;=21,INDEX($DJ:$DJ,$GN1000+21),"")</f>
      </c>
      <c r="FU1000">
        <f>IF($GO1000&gt;=22,INDEX($DJ:$DJ,$GN1000+22),"")</f>
      </c>
      <c r="FV1000">
        <f>IF($GO1000&gt;=23,INDEX($DJ:$DJ,$GN1000+23),"")</f>
      </c>
      <c r="FW1000">
        <f>IF($GO1000&gt;=24,INDEX($DJ:$DJ,$GN1000+24),"")</f>
      </c>
      <c r="FX1000">
        <f>IF($GO1000&gt;=25,INDEX($DJ:$DJ,$GN1000+25),"")</f>
      </c>
      <c r="FY1000">
        <f>IF($GO1000&gt;=26,INDEX($DJ:$DJ,$GN1000+26),"")</f>
      </c>
      <c r="FZ1000">
        <f>IF($GO1000&gt;=27,INDEX($DJ:$DJ,$GN1000+27),"")</f>
      </c>
      <c r="GA1000">
        <f>IF($GO1000&gt;=28,INDEX($DJ:$DJ,$GN1000+28),"")</f>
      </c>
      <c r="GB1000">
        <f>IF($GO1000&gt;=29,INDEX($DJ:$DJ,$GN1000+29),"")</f>
      </c>
      <c r="GC1000">
        <f>IF($GO1000&gt;=30,INDEX($DJ:$DJ,$GN1000+30),"")</f>
      </c>
      <c r="GD1000">
        <f>IF($GO1000&gt;=31,INDEX($DJ:$DJ,$GN1000+31),"")</f>
      </c>
      <c r="GE1000">
        <f>IF($GO1000&gt;=32,INDEX($DJ:$DJ,$GN1000+32),"")</f>
      </c>
      <c r="GF1000">
        <f>IF($GO1000&gt;=33,INDEX($DJ:$DJ,$GN1000+33),"")</f>
      </c>
      <c r="GG1000">
        <f>IF($GO1000&gt;=34,INDEX($DJ:$DJ,$GN1000+34),"")</f>
      </c>
      <c r="GH1000">
        <f>IF($GO1000&gt;=35,INDEX($DJ:$DJ,$GN1000+35),"")</f>
      </c>
      <c r="GI1000">
        <f>IF($GO1000&gt;=36,INDEX($DJ:$DJ,$GN1000+36),"")</f>
      </c>
      <c r="GJ1000">
        <f>IF($GO1000&gt;=37,INDEX($DJ:$DJ,$GN1000+37),"")</f>
      </c>
      <c r="GK1000">
        <f>IF($GO1000&gt;=38,INDEX($DJ:$DJ,$GN1000+38),"")</f>
      </c>
      <c r="GL1000">
        <f>IF($GO1000&gt;=39,INDEX($DJ:$DJ,$GN1000+39),"")</f>
      </c>
      <c r="GM1000">
        <f>IF($GO1000&gt;=40,INDEX($DJ:$DJ,$GN1000+40),"")</f>
      </c>
      <c r="GN1000">
        <f>IFERROR(MATCH($DH1000,$DI$2:$DI$148,0)+1,0)</f>
      </c>
      <c r="GO1000">
        <f>IFERROR(INDEX($DK$2:$DK$148,MATCH($DH1000,$DI$2:$DI$148,0)),0)</f>
      </c>
      <c r="GP1000">
        <f>IFERROR(MATCH($Y1000,$DL$1000:$EY$1000,0),0)</f>
      </c>
      <c r="GQ1000">
        <f>IF($GP1000&gt;0,INDEX($EZ$1000:$GM$1000,$GP1000),"")</f>
      </c>
      <c r="GT1000">
        <f>IF($JC1000&gt;=1,INDEX($GR:$GR,$JB1000+1),"")</f>
      </c>
      <c r="GU1000">
        <f>IF($JC1000&gt;=2,INDEX($GR:$GR,$JB1000+2),"")</f>
      </c>
      <c r="GV1000">
        <f>IF($JC1000&gt;=3,INDEX($GR:$GR,$JB1000+3),"")</f>
      </c>
      <c r="GW1000">
        <f>IF($JC1000&gt;=4,INDEX($GR:$GR,$JB1000+4),"")</f>
      </c>
      <c r="GX1000">
        <f>IF($JC1000&gt;=5,INDEX($GR:$GR,$JB1000+5),"")</f>
      </c>
      <c r="GY1000">
        <f>IF($JC1000&gt;=6,INDEX($GR:$GR,$JB1000+6),"")</f>
      </c>
      <c r="GZ1000">
        <f>IF($JC1000&gt;=7,INDEX($GR:$GR,$JB1000+7),"")</f>
      </c>
      <c r="HA1000">
        <f>IF($JC1000&gt;=8,INDEX($GR:$GR,$JB1000+8),"")</f>
      </c>
      <c r="HB1000">
        <f>IF($JC1000&gt;=9,INDEX($GR:$GR,$JB1000+9),"")</f>
      </c>
      <c r="HC1000">
        <f>IF($JC1000&gt;=10,INDEX($GR:$GR,$JB1000+10),"")</f>
      </c>
      <c r="HD1000">
        <f>IF($JC1000&gt;=11,INDEX($GR:$GR,$JB1000+11),"")</f>
      </c>
      <c r="HE1000">
        <f>IF($JC1000&gt;=12,INDEX($GR:$GR,$JB1000+12),"")</f>
      </c>
      <c r="HF1000">
        <f>IF($JC1000&gt;=13,INDEX($GR:$GR,$JB1000+13),"")</f>
      </c>
      <c r="HG1000">
        <f>IF($JC1000&gt;=14,INDEX($GR:$GR,$JB1000+14),"")</f>
      </c>
      <c r="HH1000">
        <f>IF($JC1000&gt;=15,INDEX($GR:$GR,$JB1000+15),"")</f>
      </c>
      <c r="HI1000">
        <f>IF($JC1000&gt;=16,INDEX($GR:$GR,$JB1000+16),"")</f>
      </c>
      <c r="HJ1000">
        <f>IF($JC1000&gt;=17,INDEX($GR:$GR,$JB1000+17),"")</f>
      </c>
      <c r="HK1000">
        <f>IF($JC1000&gt;=18,INDEX($GR:$GR,$JB1000+18),"")</f>
      </c>
      <c r="HL1000">
        <f>IF($JC1000&gt;=19,INDEX($GR:$GR,$JB1000+19),"")</f>
      </c>
      <c r="HM1000">
        <f>IF($JC1000&gt;=20,INDEX($GR:$GR,$JB1000+20),"")</f>
      </c>
      <c r="HN1000">
        <f>IF($JC1000&gt;=21,INDEX($GR:$GR,$JB1000+21),"")</f>
      </c>
      <c r="HO1000">
        <f>IF($JC1000&gt;=22,INDEX($GR:$GR,$JB1000+22),"")</f>
      </c>
      <c r="HP1000">
        <f>IF($JC1000&gt;=23,INDEX($GR:$GR,$JB1000+23),"")</f>
      </c>
      <c r="HQ1000">
        <f>IF($JC1000&gt;=24,INDEX($GR:$GR,$JB1000+24),"")</f>
      </c>
      <c r="HR1000">
        <f>IF($JC1000&gt;=25,INDEX($GR:$GR,$JB1000+25),"")</f>
      </c>
      <c r="HS1000">
        <f>IF($JC1000&gt;=26,INDEX($GR:$GR,$JB1000+26),"")</f>
      </c>
      <c r="HT1000">
        <f>IF($JC1000&gt;=27,INDEX($GR:$GR,$JB1000+27),"")</f>
      </c>
      <c r="HU1000">
        <f>IF($JC1000&gt;=28,INDEX($GR:$GR,$JB1000+28),"")</f>
      </c>
      <c r="HV1000">
        <f>IF($JC1000&gt;=29,INDEX($GR:$GR,$JB1000+29),"")</f>
      </c>
      <c r="HW1000">
        <f>IF($JC1000&gt;=30,INDEX($GR:$GR,$JB1000+30),"")</f>
      </c>
      <c r="HX1000">
        <f>IF($JC1000&gt;=31,INDEX($GR:$GR,$JB1000+31),"")</f>
      </c>
      <c r="HY1000">
        <f>IF($JC1000&gt;=32,INDEX($GR:$GR,$JB1000+32),"")</f>
      </c>
      <c r="HZ1000">
        <f>IF($JC1000&gt;=33,INDEX($GR:$GR,$JB1000+33),"")</f>
      </c>
      <c r="IA1000">
        <f>IF($JC1000&gt;=34,INDEX($GR:$GR,$JB1000+34),"")</f>
      </c>
      <c r="IB1000">
        <f>IF($JC1000&gt;=35,INDEX($GR:$GR,$JB1000+35),"")</f>
      </c>
      <c r="IC1000">
        <f>IF($JC1000&gt;=36,INDEX($GR:$GR,$JB1000+36),"")</f>
      </c>
      <c r="ID1000">
        <f>IF($JC1000&gt;=37,INDEX($GR:$GR,$JB1000+37),"")</f>
      </c>
      <c r="IE1000">
        <f>IF($JC1000&gt;=38,INDEX($GR:$GR,$JB1000+38),"")</f>
      </c>
      <c r="IF1000">
        <f>IF($JC1000&gt;=39,INDEX($GR:$GR,$JB1000+39),"")</f>
      </c>
      <c r="IG1000">
        <f>IF($JC1000&gt;=40,INDEX($GR:$GR,$JB1000+40),"")</f>
      </c>
      <c r="IH1000">
        <f>IF($JC1000&gt;=41,INDEX($GR:$GR,$JB1000+41),"")</f>
      </c>
      <c r="II1000">
        <f>IF($JC1000&gt;=42,INDEX($GR:$GR,$JB1000+42),"")</f>
      </c>
      <c r="IJ1000">
        <f>IF($JC1000&gt;=43,INDEX($GR:$GR,$JB1000+43),"")</f>
      </c>
      <c r="IK1000">
        <f>IF($JC1000&gt;=44,INDEX($GR:$GR,$JB1000+44),"")</f>
      </c>
      <c r="IL1000">
        <f>IF($JC1000&gt;=45,INDEX($GR:$GR,$JB1000+45),"")</f>
      </c>
      <c r="IM1000">
        <f>IF($JC1000&gt;=46,INDEX($GR:$GR,$JB1000+46),"")</f>
      </c>
      <c r="IN1000">
        <f>IF($JC1000&gt;=47,INDEX($GR:$GR,$JB1000+47),"")</f>
      </c>
      <c r="IO1000">
        <f>IF($JC1000&gt;=48,INDEX($GR:$GR,$JB1000+48),"")</f>
      </c>
      <c r="IP1000">
        <f>IF($JC1000&gt;=49,INDEX($GR:$GR,$JB1000+49),"")</f>
      </c>
      <c r="IQ1000">
        <f>IF($JC1000&gt;=50,INDEX($GR:$GR,$JB1000+50),"")</f>
      </c>
      <c r="IR1000">
        <f>IF($JC1000&gt;=51,INDEX($GR:$GR,$JB1000+51),"")</f>
      </c>
      <c r="IS1000">
        <f>IF($JC1000&gt;=52,INDEX($GR:$GR,$JB1000+52),"")</f>
      </c>
      <c r="IT1000">
        <f>IF($JC1000&gt;=53,INDEX($GR:$GR,$JB1000+53),"")</f>
      </c>
      <c r="IU1000">
        <f>IF($JC1000&gt;=54,INDEX($GR:$GR,$JB1000+54),"")</f>
      </c>
      <c r="IV1000">
        <f>IF($JC1000&gt;=55,INDEX($GR:$GR,$JB1000+55),"")</f>
      </c>
      <c r="IW1000">
        <f>IF($JC1000&gt;=56,INDEX($GR:$GR,$JB1000+56),"")</f>
      </c>
      <c r="IX1000">
        <f>IF($JC1000&gt;=57,INDEX($GR:$GR,$JB1000+57),"")</f>
      </c>
      <c r="IY1000">
        <f>IF($JC1000&gt;=58,INDEX($GR:$GR,$JB1000+58),"")</f>
      </c>
      <c r="IZ1000">
        <f>IF($JC1000&gt;=59,INDEX($GR:$GR,$JB1000+59),"")</f>
      </c>
      <c r="JA1000">
        <f>IF($JC1000&gt;=60,INDEX($GR:$GR,$JB1000+60),"")</f>
      </c>
      <c r="JB1000">
        <f>IFERROR(MATCH($GQ1000,$GR$2:$GR$324,0)+1,0)</f>
      </c>
      <c r="JC1000">
        <f>IFERROR(INDEX($GS$2:$GS$324,MATCH($GQ1000,$GR$2:$GR$324,0)),0)</f>
      </c>
      <c r="JD1000" t="s">
        <v>40</v>
      </c>
      <c r="JE1000" t="s">
        <v>40</v>
      </c>
    </row>
    <row r="1001" spans="1:265" x14ac:dyDescent="0.25">
      <c r="Q1001">
        <f>IF(OR($T1001="",$P1001=""),"",IFERROR($T1001/$P1001,0))</f>
      </c>
      <c r="R1001">
        <f>IF($T1001="","",
SUM($S1001,$U1001,$Z1001,$V1001,$X1001)*
(1-IF($AA1001="",0,VALUE($AA1001)/100)))</f>
      </c>
      <c r="S1001">
        <f>IF($T1001="","",$T1001)</f>
      </c>
      <c r="U1001">
        <f>IF($T1001="","",
IF($N1001="","",
IF(ISNUMBER(SEARCH("exempt",LOWER($N1001))),0,
$T1001*(VALUE(SUBSTITUTE($N1001,"%",""))/100))))</f>
      </c>
      <c r="AB1001">
        <f>IFERROR(IF(FIND(" - ",$K1001)&gt;0,MID($K1001,FIND(" - ",$K1001)+3,LEN($K1001)),""),"")</f>
      </c>
      <c r="AK1001" t="s">
        <v>1588</v>
      </c>
      <c r="AP1001">
        <f>IFERROR(LEFT($K1001,FIND(" - ",$K1001)-1),$K1001)</f>
      </c>
      <c r="AS1001">
        <f>IF($CH1001&gt;=1,INDEX($AQ:$AQ,$CG1001+1),"")</f>
      </c>
      <c r="AT1001">
        <f>IF($CH1001&gt;=2,INDEX($AQ:$AQ,$CG1001+2),"")</f>
      </c>
      <c r="AU1001">
        <f>IF($CH1001&gt;=3,INDEX($AQ:$AQ,$CG1001+3),"")</f>
      </c>
      <c r="AV1001">
        <f>IF($CH1001&gt;=4,INDEX($AQ:$AQ,$CG1001+4),"")</f>
      </c>
      <c r="AW1001">
        <f>IF($CH1001&gt;=5,INDEX($AQ:$AQ,$CG1001+5),"")</f>
      </c>
      <c r="AX1001">
        <f>IF($CH1001&gt;=6,INDEX($AQ:$AQ,$CG1001+6),"")</f>
      </c>
      <c r="AY1001">
        <f>IF($CH1001&gt;=7,INDEX($AQ:$AQ,$CG1001+7),"")</f>
      </c>
      <c r="AZ1001">
        <f>IF($CH1001&gt;=8,INDEX($AQ:$AQ,$CG1001+8),"")</f>
      </c>
      <c r="BA1001">
        <f>IF($CH1001&gt;=9,INDEX($AQ:$AQ,$CG1001+9),"")</f>
      </c>
      <c r="BB1001">
        <f>IF($CH1001&gt;=10,INDEX($AQ:$AQ,$CG1001+10),"")</f>
      </c>
      <c r="BC1001">
        <f>IF($CH1001&gt;=11,INDEX($AQ:$AQ,$CG1001+11),"")</f>
      </c>
      <c r="BD1001">
        <f>IF($CH1001&gt;=12,INDEX($AQ:$AQ,$CG1001+12),"")</f>
      </c>
      <c r="BE1001">
        <f>IF($CH1001&gt;=13,INDEX($AQ:$AQ,$CG1001+13),"")</f>
      </c>
      <c r="BF1001">
        <f>IF($CH1001&gt;=14,INDEX($AQ:$AQ,$CG1001+14),"")</f>
      </c>
      <c r="BG1001">
        <f>IF($CH1001&gt;=15,INDEX($AQ:$AQ,$CG1001+15),"")</f>
      </c>
      <c r="BH1001">
        <f>IF($CH1001&gt;=16,INDEX($AQ:$AQ,$CG1001+16),"")</f>
      </c>
      <c r="BI1001">
        <f>IF($CH1001&gt;=17,INDEX($AQ:$AQ,$CG1001+17),"")</f>
      </c>
      <c r="BJ1001">
        <f>IF($CH1001&gt;=18,INDEX($AQ:$AQ,$CG1001+18),"")</f>
      </c>
      <c r="BK1001">
        <f>IF($CH1001&gt;=19,INDEX($AQ:$AQ,$CG1001+19),"")</f>
      </c>
      <c r="BL1001">
        <f>IF($CH1001&gt;=20,INDEX($AQ:$AQ,$CG1001+20),"")</f>
      </c>
      <c r="BM1001">
        <f>IF($CH1001&gt;=21,INDEX($AQ:$AQ,$CG1001+21),"")</f>
      </c>
      <c r="BN1001">
        <f>IF($CH1001&gt;=22,INDEX($AQ:$AQ,$CG1001+22),"")</f>
      </c>
      <c r="BO1001">
        <f>IF($CH1001&gt;=23,INDEX($AQ:$AQ,$CG1001+23),"")</f>
      </c>
      <c r="BP1001">
        <f>IF($CH1001&gt;=24,INDEX($AQ:$AQ,$CG1001+24),"")</f>
      </c>
      <c r="BQ1001">
        <f>IF($CH1001&gt;=25,INDEX($AQ:$AQ,$CG1001+25),"")</f>
      </c>
      <c r="BR1001">
        <f>IF($CH1001&gt;=26,INDEX($AQ:$AQ,$CG1001+26),"")</f>
      </c>
      <c r="BS1001">
        <f>IF($CH1001&gt;=27,INDEX($AQ:$AQ,$CG1001+27),"")</f>
      </c>
      <c r="BT1001">
        <f>IF($CH1001&gt;=28,INDEX($AQ:$AQ,$CG1001+28),"")</f>
      </c>
      <c r="BU1001">
        <f>IF($CH1001&gt;=29,INDEX($AQ:$AQ,$CG1001+29),"")</f>
      </c>
      <c r="BV1001">
        <f>IF($CH1001&gt;=30,INDEX($AQ:$AQ,$CG1001+30),"")</f>
      </c>
      <c r="BW1001">
        <f>IF($CH1001&gt;=31,INDEX($AQ:$AQ,$CG1001+31),"")</f>
      </c>
      <c r="BX1001">
        <f>IF($CH1001&gt;=32,INDEX($AQ:$AQ,$CG1001+32),"")</f>
      </c>
      <c r="BY1001">
        <f>IF($CH1001&gt;=33,INDEX($AQ:$AQ,$CG1001+33),"")</f>
      </c>
      <c r="BZ1001">
        <f>IF($CH1001&gt;=34,INDEX($AQ:$AQ,$CG1001+34),"")</f>
      </c>
      <c r="CA1001">
        <f>IF($CH1001&gt;=35,INDEX($AQ:$AQ,$CG1001+35),"")</f>
      </c>
      <c r="CB1001">
        <f>IF($CH1001&gt;=36,INDEX($AQ:$AQ,$CG1001+36),"")</f>
      </c>
      <c r="CC1001">
        <f>IF($CH1001&gt;=37,INDEX($AQ:$AQ,$CG1001+37),"")</f>
      </c>
      <c r="CD1001">
        <f>IF($CH1001&gt;=38,INDEX($AQ:$AQ,$CG1001+38),"")</f>
      </c>
      <c r="CE1001">
        <f>IF($CH1001&gt;=39,INDEX($AQ:$AQ,$CG1001+39),"")</f>
      </c>
      <c r="CF1001">
        <f>IF($CH1001&gt;=40,INDEX($AQ:$AQ,$CG1001+40),"")</f>
      </c>
      <c r="CG1001">
        <f>IFERROR(MATCH($AP1001,$AQ$2:$AQ$134,0)+1,0)</f>
      </c>
      <c r="CH1001">
        <f>IFERROR(INDEX($AR$2:$AR$134,MATCH($AP1001,$AQ$2:$AQ$134,0)),0)</f>
      </c>
      <c r="CI1001">
        <f>IFERROR(LEFT($L1001,FIND(" - ",$L1001)-1),$L1001)</f>
      </c>
      <c r="CL1001">
        <f>IF($DG1001&gt;=1,INDEX($CJ:$CJ,$DF1001+1),"")</f>
      </c>
      <c r="CM1001">
        <f>IF($DG1001&gt;=2,INDEX($CJ:$CJ,$DF1001+2),"")</f>
      </c>
      <c r="CN1001">
        <f>IF($DG1001&gt;=3,INDEX($CJ:$CJ,$DF1001+3),"")</f>
      </c>
      <c r="CO1001">
        <f>IF($DG1001&gt;=4,INDEX($CJ:$CJ,$DF1001+4),"")</f>
      </c>
      <c r="CP1001">
        <f>IF($DG1001&gt;=5,INDEX($CJ:$CJ,$DF1001+5),"")</f>
      </c>
      <c r="CQ1001">
        <f>IF($DG1001&gt;=6,INDEX($CJ:$CJ,$DF1001+6),"")</f>
      </c>
      <c r="CR1001">
        <f>IF($DG1001&gt;=7,INDEX($CJ:$CJ,$DF1001+7),"")</f>
      </c>
      <c r="CS1001">
        <f>IF($DG1001&gt;=8,INDEX($CJ:$CJ,$DF1001+8),"")</f>
      </c>
      <c r="CT1001">
        <f>IF($DG1001&gt;=9,INDEX($CJ:$CJ,$DF1001+9),"")</f>
      </c>
      <c r="CU1001">
        <f>IF($DG1001&gt;=10,INDEX($CJ:$CJ,$DF1001+10),"")</f>
      </c>
      <c r="CV1001">
        <f>IF($DG1001&gt;=11,INDEX($CJ:$CJ,$DF1001+11),"")</f>
      </c>
      <c r="CW1001">
        <f>IF($DG1001&gt;=12,INDEX($CJ:$CJ,$DF1001+12),"")</f>
      </c>
      <c r="CX1001">
        <f>IF($DG1001&gt;=13,INDEX($CJ:$CJ,$DF1001+13),"")</f>
      </c>
      <c r="CY1001">
        <f>IF($DG1001&gt;=14,INDEX($CJ:$CJ,$DF1001+14),"")</f>
      </c>
      <c r="CZ1001">
        <f>IF($DG1001&gt;=15,INDEX($CJ:$CJ,$DF1001+15),"")</f>
      </c>
      <c r="DA1001">
        <f>IF($DG1001&gt;=16,INDEX($CJ:$CJ,$DF1001+16),"")</f>
      </c>
      <c r="DB1001">
        <f>IF($DG1001&gt;=17,INDEX($CJ:$CJ,$DF1001+17),"")</f>
      </c>
      <c r="DC1001">
        <f>IF($DG1001&gt;=18,INDEX($CJ:$CJ,$DF1001+18),"")</f>
      </c>
      <c r="DD1001">
        <f>IF($DG1001&gt;=19,INDEX($CJ:$CJ,$DF1001+19),"")</f>
      </c>
      <c r="DE1001">
        <f>IF($DG1001&gt;=20,INDEX($CJ:$CJ,$DF1001+20),"")</f>
      </c>
      <c r="DF1001">
        <f>IFERROR(MATCH($CI1001,$CJ$2:$CJ$263,0)+1,0)</f>
      </c>
      <c r="DG1001">
        <f>IFERROR(INDEX($CK$2:$CK$263,MATCH($CI1001,$CJ$2:$CJ$263,0)),0)</f>
      </c>
      <c r="DH1001">
        <f>IFERROR(INDEX($AO:$AO,MATCH($N1001,$AN:$AN,0))&amp;"","")</f>
      </c>
      <c r="DL1001">
        <f>IF($GO1001&gt;=1,INDEX($DI:$DI,$GN1001+1),"")</f>
      </c>
      <c r="DM1001">
        <f>IF($GO1001&gt;=2,INDEX($DI:$DI,$GN1001+2),"")</f>
      </c>
      <c r="DN1001">
        <f>IF($GO1001&gt;=3,INDEX($DI:$DI,$GN1001+3),"")</f>
      </c>
      <c r="DO1001">
        <f>IF($GO1001&gt;=4,INDEX($DI:$DI,$GN1001+4),"")</f>
      </c>
      <c r="DP1001">
        <f>IF($GO1001&gt;=5,INDEX($DI:$DI,$GN1001+5),"")</f>
      </c>
      <c r="DQ1001">
        <f>IF($GO1001&gt;=6,INDEX($DI:$DI,$GN1001+6),"")</f>
      </c>
      <c r="DR1001">
        <f>IF($GO1001&gt;=7,INDEX($DI:$DI,$GN1001+7),"")</f>
      </c>
      <c r="DS1001">
        <f>IF($GO1001&gt;=8,INDEX($DI:$DI,$GN1001+8),"")</f>
      </c>
      <c r="DT1001">
        <f>IF($GO1001&gt;=9,INDEX($DI:$DI,$GN1001+9),"")</f>
      </c>
      <c r="DU1001">
        <f>IF($GO1001&gt;=10,INDEX($DI:$DI,$GN1001+10),"")</f>
      </c>
      <c r="DV1001">
        <f>IF($GO1001&gt;=11,INDEX($DI:$DI,$GN1001+11),"")</f>
      </c>
      <c r="DW1001">
        <f>IF($GO1001&gt;=12,INDEX($DI:$DI,$GN1001+12),"")</f>
      </c>
      <c r="DX1001">
        <f>IF($GO1001&gt;=13,INDEX($DI:$DI,$GN1001+13),"")</f>
      </c>
      <c r="DY1001">
        <f>IF($GO1001&gt;=14,INDEX($DI:$DI,$GN1001+14),"")</f>
      </c>
      <c r="DZ1001">
        <f>IF($GO1001&gt;=15,INDEX($DI:$DI,$GN1001+15),"")</f>
      </c>
      <c r="EA1001">
        <f>IF($GO1001&gt;=16,INDEX($DI:$DI,$GN1001+16),"")</f>
      </c>
      <c r="EB1001">
        <f>IF($GO1001&gt;=17,INDEX($DI:$DI,$GN1001+17),"")</f>
      </c>
      <c r="EC1001">
        <f>IF($GO1001&gt;=18,INDEX($DI:$DI,$GN1001+18),"")</f>
      </c>
      <c r="ED1001">
        <f>IF($GO1001&gt;=19,INDEX($DI:$DI,$GN1001+19),"")</f>
      </c>
      <c r="EE1001">
        <f>IF($GO1001&gt;=20,INDEX($DI:$DI,$GN1001+20),"")</f>
      </c>
      <c r="EF1001">
        <f>IF($GO1001&gt;=21,INDEX($DI:$DI,$GN1001+21),"")</f>
      </c>
      <c r="EG1001">
        <f>IF($GO1001&gt;=22,INDEX($DI:$DI,$GN1001+22),"")</f>
      </c>
      <c r="EH1001">
        <f>IF($GO1001&gt;=23,INDEX($DI:$DI,$GN1001+23),"")</f>
      </c>
      <c r="EI1001">
        <f>IF($GO1001&gt;=24,INDEX($DI:$DI,$GN1001+24),"")</f>
      </c>
      <c r="EJ1001">
        <f>IF($GO1001&gt;=25,INDEX($DI:$DI,$GN1001+25),"")</f>
      </c>
      <c r="EK1001">
        <f>IF($GO1001&gt;=26,INDEX($DI:$DI,$GN1001+26),"")</f>
      </c>
      <c r="EL1001">
        <f>IF($GO1001&gt;=27,INDEX($DI:$DI,$GN1001+27),"")</f>
      </c>
      <c r="EM1001">
        <f>IF($GO1001&gt;=28,INDEX($DI:$DI,$GN1001+28),"")</f>
      </c>
      <c r="EN1001">
        <f>IF($GO1001&gt;=29,INDEX($DI:$DI,$GN1001+29),"")</f>
      </c>
      <c r="EO1001">
        <f>IF($GO1001&gt;=30,INDEX($DI:$DI,$GN1001+30),"")</f>
      </c>
      <c r="EP1001">
        <f>IF($GO1001&gt;=31,INDEX($DI:$DI,$GN1001+31),"")</f>
      </c>
      <c r="EQ1001">
        <f>IF($GO1001&gt;=32,INDEX($DI:$DI,$GN1001+32),"")</f>
      </c>
      <c r="ER1001">
        <f>IF($GO1001&gt;=33,INDEX($DI:$DI,$GN1001+33),"")</f>
      </c>
      <c r="ES1001">
        <f>IF($GO1001&gt;=34,INDEX($DI:$DI,$GN1001+34),"")</f>
      </c>
      <c r="ET1001">
        <f>IF($GO1001&gt;=35,INDEX($DI:$DI,$GN1001+35),"")</f>
      </c>
      <c r="EU1001">
        <f>IF($GO1001&gt;=36,INDEX($DI:$DI,$GN1001+36),"")</f>
      </c>
      <c r="EV1001">
        <f>IF($GO1001&gt;=37,INDEX($DI:$DI,$GN1001+37),"")</f>
      </c>
      <c r="EW1001">
        <f>IF($GO1001&gt;=38,INDEX($DI:$DI,$GN1001+38),"")</f>
      </c>
      <c r="EX1001">
        <f>IF($GO1001&gt;=39,INDEX($DI:$DI,$GN1001+39),"")</f>
      </c>
      <c r="EY1001">
        <f>IF($GO1001&gt;=40,INDEX($DI:$DI,$GN1001+40),"")</f>
      </c>
      <c r="EZ1001">
        <f>IF($GO1001&gt;=1,INDEX($DJ:$DJ,$GN1001+1),"")</f>
      </c>
      <c r="FA1001">
        <f>IF($GO1001&gt;=2,INDEX($DJ:$DJ,$GN1001+2),"")</f>
      </c>
      <c r="FB1001">
        <f>IF($GO1001&gt;=3,INDEX($DJ:$DJ,$GN1001+3),"")</f>
      </c>
      <c r="FC1001">
        <f>IF($GO1001&gt;=4,INDEX($DJ:$DJ,$GN1001+4),"")</f>
      </c>
      <c r="FD1001">
        <f>IF($GO1001&gt;=5,INDEX($DJ:$DJ,$GN1001+5),"")</f>
      </c>
      <c r="FE1001">
        <f>IF($GO1001&gt;=6,INDEX($DJ:$DJ,$GN1001+6),"")</f>
      </c>
      <c r="FF1001">
        <f>IF($GO1001&gt;=7,INDEX($DJ:$DJ,$GN1001+7),"")</f>
      </c>
      <c r="FG1001">
        <f>IF($GO1001&gt;=8,INDEX($DJ:$DJ,$GN1001+8),"")</f>
      </c>
      <c r="FH1001">
        <f>IF($GO1001&gt;=9,INDEX($DJ:$DJ,$GN1001+9),"")</f>
      </c>
      <c r="FI1001">
        <f>IF($GO1001&gt;=10,INDEX($DJ:$DJ,$GN1001+10),"")</f>
      </c>
      <c r="FJ1001">
        <f>IF($GO1001&gt;=11,INDEX($DJ:$DJ,$GN1001+11),"")</f>
      </c>
      <c r="FK1001">
        <f>IF($GO1001&gt;=12,INDEX($DJ:$DJ,$GN1001+12),"")</f>
      </c>
      <c r="FL1001">
        <f>IF($GO1001&gt;=13,INDEX($DJ:$DJ,$GN1001+13),"")</f>
      </c>
      <c r="FM1001">
        <f>IF($GO1001&gt;=14,INDEX($DJ:$DJ,$GN1001+14),"")</f>
      </c>
      <c r="FN1001">
        <f>IF($GO1001&gt;=15,INDEX($DJ:$DJ,$GN1001+15),"")</f>
      </c>
      <c r="FO1001">
        <f>IF($GO1001&gt;=16,INDEX($DJ:$DJ,$GN1001+16),"")</f>
      </c>
      <c r="FP1001">
        <f>IF($GO1001&gt;=17,INDEX($DJ:$DJ,$GN1001+17),"")</f>
      </c>
      <c r="FQ1001">
        <f>IF($GO1001&gt;=18,INDEX($DJ:$DJ,$GN1001+18),"")</f>
      </c>
      <c r="FR1001">
        <f>IF($GO1001&gt;=19,INDEX($DJ:$DJ,$GN1001+19),"")</f>
      </c>
      <c r="FS1001">
        <f>IF($GO1001&gt;=20,INDEX($DJ:$DJ,$GN1001+20),"")</f>
      </c>
      <c r="FT1001">
        <f>IF($GO1001&gt;=21,INDEX($DJ:$DJ,$GN1001+21),"")</f>
      </c>
      <c r="FU1001">
        <f>IF($GO1001&gt;=22,INDEX($DJ:$DJ,$GN1001+22),"")</f>
      </c>
      <c r="FV1001">
        <f>IF($GO1001&gt;=23,INDEX($DJ:$DJ,$GN1001+23),"")</f>
      </c>
      <c r="FW1001">
        <f>IF($GO1001&gt;=24,INDEX($DJ:$DJ,$GN1001+24),"")</f>
      </c>
      <c r="FX1001">
        <f>IF($GO1001&gt;=25,INDEX($DJ:$DJ,$GN1001+25),"")</f>
      </c>
      <c r="FY1001">
        <f>IF($GO1001&gt;=26,INDEX($DJ:$DJ,$GN1001+26),"")</f>
      </c>
      <c r="FZ1001">
        <f>IF($GO1001&gt;=27,INDEX($DJ:$DJ,$GN1001+27),"")</f>
      </c>
      <c r="GA1001">
        <f>IF($GO1001&gt;=28,INDEX($DJ:$DJ,$GN1001+28),"")</f>
      </c>
      <c r="GB1001">
        <f>IF($GO1001&gt;=29,INDEX($DJ:$DJ,$GN1001+29),"")</f>
      </c>
      <c r="GC1001">
        <f>IF($GO1001&gt;=30,INDEX($DJ:$DJ,$GN1001+30),"")</f>
      </c>
      <c r="GD1001">
        <f>IF($GO1001&gt;=31,INDEX($DJ:$DJ,$GN1001+31),"")</f>
      </c>
      <c r="GE1001">
        <f>IF($GO1001&gt;=32,INDEX($DJ:$DJ,$GN1001+32),"")</f>
      </c>
      <c r="GF1001">
        <f>IF($GO1001&gt;=33,INDEX($DJ:$DJ,$GN1001+33),"")</f>
      </c>
      <c r="GG1001">
        <f>IF($GO1001&gt;=34,INDEX($DJ:$DJ,$GN1001+34),"")</f>
      </c>
      <c r="GH1001">
        <f>IF($GO1001&gt;=35,INDEX($DJ:$DJ,$GN1001+35),"")</f>
      </c>
      <c r="GI1001">
        <f>IF($GO1001&gt;=36,INDEX($DJ:$DJ,$GN1001+36),"")</f>
      </c>
      <c r="GJ1001">
        <f>IF($GO1001&gt;=37,INDEX($DJ:$DJ,$GN1001+37),"")</f>
      </c>
      <c r="GK1001">
        <f>IF($GO1001&gt;=38,INDEX($DJ:$DJ,$GN1001+38),"")</f>
      </c>
      <c r="GL1001">
        <f>IF($GO1001&gt;=39,INDEX($DJ:$DJ,$GN1001+39),"")</f>
      </c>
      <c r="GM1001">
        <f>IF($GO1001&gt;=40,INDEX($DJ:$DJ,$GN1001+40),"")</f>
      </c>
      <c r="GN1001">
        <f>IFERROR(MATCH($DH1001,$DI$2:$DI$148,0)+1,0)</f>
      </c>
      <c r="GO1001">
        <f>IFERROR(INDEX($DK$2:$DK$148,MATCH($DH1001,$DI$2:$DI$148,0)),0)</f>
      </c>
      <c r="GP1001">
        <f>IFERROR(MATCH($Y1001,$DL$1001:$EY$1001,0),0)</f>
      </c>
      <c r="GQ1001">
        <f>IF($GP1001&gt;0,INDEX($EZ$1001:$GM$1001,$GP1001),"")</f>
      </c>
      <c r="GT1001">
        <f>IF($JC1001&gt;=1,INDEX($GR:$GR,$JB1001+1),"")</f>
      </c>
      <c r="GU1001">
        <f>IF($JC1001&gt;=2,INDEX($GR:$GR,$JB1001+2),"")</f>
      </c>
      <c r="GV1001">
        <f>IF($JC1001&gt;=3,INDEX($GR:$GR,$JB1001+3),"")</f>
      </c>
      <c r="GW1001">
        <f>IF($JC1001&gt;=4,INDEX($GR:$GR,$JB1001+4),"")</f>
      </c>
      <c r="GX1001">
        <f>IF($JC1001&gt;=5,INDEX($GR:$GR,$JB1001+5),"")</f>
      </c>
      <c r="GY1001">
        <f>IF($JC1001&gt;=6,INDEX($GR:$GR,$JB1001+6),"")</f>
      </c>
      <c r="GZ1001">
        <f>IF($JC1001&gt;=7,INDEX($GR:$GR,$JB1001+7),"")</f>
      </c>
      <c r="HA1001">
        <f>IF($JC1001&gt;=8,INDEX($GR:$GR,$JB1001+8),"")</f>
      </c>
      <c r="HB1001">
        <f>IF($JC1001&gt;=9,INDEX($GR:$GR,$JB1001+9),"")</f>
      </c>
      <c r="HC1001">
        <f>IF($JC1001&gt;=10,INDEX($GR:$GR,$JB1001+10),"")</f>
      </c>
      <c r="HD1001">
        <f>IF($JC1001&gt;=11,INDEX($GR:$GR,$JB1001+11),"")</f>
      </c>
      <c r="HE1001">
        <f>IF($JC1001&gt;=12,INDEX($GR:$GR,$JB1001+12),"")</f>
      </c>
      <c r="HF1001">
        <f>IF($JC1001&gt;=13,INDEX($GR:$GR,$JB1001+13),"")</f>
      </c>
      <c r="HG1001">
        <f>IF($JC1001&gt;=14,INDEX($GR:$GR,$JB1001+14),"")</f>
      </c>
      <c r="HH1001">
        <f>IF($JC1001&gt;=15,INDEX($GR:$GR,$JB1001+15),"")</f>
      </c>
      <c r="HI1001">
        <f>IF($JC1001&gt;=16,INDEX($GR:$GR,$JB1001+16),"")</f>
      </c>
      <c r="HJ1001">
        <f>IF($JC1001&gt;=17,INDEX($GR:$GR,$JB1001+17),"")</f>
      </c>
      <c r="HK1001">
        <f>IF($JC1001&gt;=18,INDEX($GR:$GR,$JB1001+18),"")</f>
      </c>
      <c r="HL1001">
        <f>IF($JC1001&gt;=19,INDEX($GR:$GR,$JB1001+19),"")</f>
      </c>
      <c r="HM1001">
        <f>IF($JC1001&gt;=20,INDEX($GR:$GR,$JB1001+20),"")</f>
      </c>
      <c r="HN1001">
        <f>IF($JC1001&gt;=21,INDEX($GR:$GR,$JB1001+21),"")</f>
      </c>
      <c r="HO1001">
        <f>IF($JC1001&gt;=22,INDEX($GR:$GR,$JB1001+22),"")</f>
      </c>
      <c r="HP1001">
        <f>IF($JC1001&gt;=23,INDEX($GR:$GR,$JB1001+23),"")</f>
      </c>
      <c r="HQ1001">
        <f>IF($JC1001&gt;=24,INDEX($GR:$GR,$JB1001+24),"")</f>
      </c>
      <c r="HR1001">
        <f>IF($JC1001&gt;=25,INDEX($GR:$GR,$JB1001+25),"")</f>
      </c>
      <c r="HS1001">
        <f>IF($JC1001&gt;=26,INDEX($GR:$GR,$JB1001+26),"")</f>
      </c>
      <c r="HT1001">
        <f>IF($JC1001&gt;=27,INDEX($GR:$GR,$JB1001+27),"")</f>
      </c>
      <c r="HU1001">
        <f>IF($JC1001&gt;=28,INDEX($GR:$GR,$JB1001+28),"")</f>
      </c>
      <c r="HV1001">
        <f>IF($JC1001&gt;=29,INDEX($GR:$GR,$JB1001+29),"")</f>
      </c>
      <c r="HW1001">
        <f>IF($JC1001&gt;=30,INDEX($GR:$GR,$JB1001+30),"")</f>
      </c>
      <c r="HX1001">
        <f>IF($JC1001&gt;=31,INDEX($GR:$GR,$JB1001+31),"")</f>
      </c>
      <c r="HY1001">
        <f>IF($JC1001&gt;=32,INDEX($GR:$GR,$JB1001+32),"")</f>
      </c>
      <c r="HZ1001">
        <f>IF($JC1001&gt;=33,INDEX($GR:$GR,$JB1001+33),"")</f>
      </c>
      <c r="IA1001">
        <f>IF($JC1001&gt;=34,INDEX($GR:$GR,$JB1001+34),"")</f>
      </c>
      <c r="IB1001">
        <f>IF($JC1001&gt;=35,INDEX($GR:$GR,$JB1001+35),"")</f>
      </c>
      <c r="IC1001">
        <f>IF($JC1001&gt;=36,INDEX($GR:$GR,$JB1001+36),"")</f>
      </c>
      <c r="ID1001">
        <f>IF($JC1001&gt;=37,INDEX($GR:$GR,$JB1001+37),"")</f>
      </c>
      <c r="IE1001">
        <f>IF($JC1001&gt;=38,INDEX($GR:$GR,$JB1001+38),"")</f>
      </c>
      <c r="IF1001">
        <f>IF($JC1001&gt;=39,INDEX($GR:$GR,$JB1001+39),"")</f>
      </c>
      <c r="IG1001">
        <f>IF($JC1001&gt;=40,INDEX($GR:$GR,$JB1001+40),"")</f>
      </c>
      <c r="IH1001">
        <f>IF($JC1001&gt;=41,INDEX($GR:$GR,$JB1001+41),"")</f>
      </c>
      <c r="II1001">
        <f>IF($JC1001&gt;=42,INDEX($GR:$GR,$JB1001+42),"")</f>
      </c>
      <c r="IJ1001">
        <f>IF($JC1001&gt;=43,INDEX($GR:$GR,$JB1001+43),"")</f>
      </c>
      <c r="IK1001">
        <f>IF($JC1001&gt;=44,INDEX($GR:$GR,$JB1001+44),"")</f>
      </c>
      <c r="IL1001">
        <f>IF($JC1001&gt;=45,INDEX($GR:$GR,$JB1001+45),"")</f>
      </c>
      <c r="IM1001">
        <f>IF($JC1001&gt;=46,INDEX($GR:$GR,$JB1001+46),"")</f>
      </c>
      <c r="IN1001">
        <f>IF($JC1001&gt;=47,INDEX($GR:$GR,$JB1001+47),"")</f>
      </c>
      <c r="IO1001">
        <f>IF($JC1001&gt;=48,INDEX($GR:$GR,$JB1001+48),"")</f>
      </c>
      <c r="IP1001">
        <f>IF($JC1001&gt;=49,INDEX($GR:$GR,$JB1001+49),"")</f>
      </c>
      <c r="IQ1001">
        <f>IF($JC1001&gt;=50,INDEX($GR:$GR,$JB1001+50),"")</f>
      </c>
      <c r="IR1001">
        <f>IF($JC1001&gt;=51,INDEX($GR:$GR,$JB1001+51),"")</f>
      </c>
      <c r="IS1001">
        <f>IF($JC1001&gt;=52,INDEX($GR:$GR,$JB1001+52),"")</f>
      </c>
      <c r="IT1001">
        <f>IF($JC1001&gt;=53,INDEX($GR:$GR,$JB1001+53),"")</f>
      </c>
      <c r="IU1001">
        <f>IF($JC1001&gt;=54,INDEX($GR:$GR,$JB1001+54),"")</f>
      </c>
      <c r="IV1001">
        <f>IF($JC1001&gt;=55,INDEX($GR:$GR,$JB1001+55),"")</f>
      </c>
      <c r="IW1001">
        <f>IF($JC1001&gt;=56,INDEX($GR:$GR,$JB1001+56),"")</f>
      </c>
      <c r="IX1001">
        <f>IF($JC1001&gt;=57,INDEX($GR:$GR,$JB1001+57),"")</f>
      </c>
      <c r="IY1001">
        <f>IF($JC1001&gt;=58,INDEX($GR:$GR,$JB1001+58),"")</f>
      </c>
      <c r="IZ1001">
        <f>IF($JC1001&gt;=59,INDEX($GR:$GR,$JB1001+59),"")</f>
      </c>
      <c r="JA1001">
        <f>IF($JC1001&gt;=60,INDEX($GR:$GR,$JB1001+60),"")</f>
      </c>
      <c r="JB1001">
        <f>IFERROR(MATCH($GQ1001,$GR$2:$GR$324,0)+1,0)</f>
      </c>
      <c r="JC1001">
        <f>IFERROR(INDEX($GS$2:$GS$324,MATCH($GQ1001,$GR$2:$GR$324,0)),0)</f>
      </c>
      <c r="JD1001" t="s">
        <v>40</v>
      </c>
      <c r="JE1001" t="s">
        <v>40</v>
      </c>
    </row>
    <row r="1002" spans="1:1" x14ac:dyDescent="0.25">
      <c r="A1002" t="s">
        <v>40</v>
      </c>
    </row>
    <row r="1004" spans="1:1" x14ac:dyDescent="0.25">
      <c r="A1004" s="4" t="s">
        <v>1589</v>
      </c>
    </row>
    <row r="1005" spans="1:1" x14ac:dyDescent="0.25">
      <c r="A1005" s="5" t="s">
        <v>1590</v>
      </c>
    </row>
    <row r="1006" spans="1:1" x14ac:dyDescent="0.25">
      <c r="A1006" s="5" t="s">
        <v>1591</v>
      </c>
    </row>
    <row r="1007" spans="1:1" x14ac:dyDescent="0.25">
      <c r="A1007" s="5" t="s">
        <v>1592</v>
      </c>
    </row>
    <row r="1008" spans="1:1" x14ac:dyDescent="0.25">
      <c r="A1008" s="5" t="s">
        <v>1593</v>
      </c>
    </row>
    <row r="1009" spans="1:1" x14ac:dyDescent="0.25">
      <c r="A1009" s="5" t="s">
        <v>1594</v>
      </c>
    </row>
    <row r="1010" spans="1:1" x14ac:dyDescent="0.25">
      <c r="A1010" s="5" t="s">
        <v>1595</v>
      </c>
    </row>
  </sheetData>
  <dataValidations count="4016">
    <dataValidation type="list" allowBlank="1" showErrorMessage="1" errorStyle="warning" errorTitle="Invalid value" error="Select a value from the dropdown list." sqref="A10:A1001">
      <formula1>"Sale Invoice,Debit Note"</formula1>
    </dataValidation>
    <dataValidation type="list" allowBlank="1" showErrorMessage="1" errorStyle="warning" errorTitle="Invalid value" error="Select a value from the dropdown list." sqref="A2:A1001">
      <formula1>"Sale Invoice,Debit Note"</formula1>
    </dataValidation>
    <dataValidation type="decimal" allowBlank="1" showErrorMessage="1" errorStyle="warning" errorTitle="Invalid Discount" error="Discount must be between 0 and 100 percent." sqref="AA10:AA1001">
      <formula1>0</formula1>
      <formula2>100</formula2>
    </dataValidation>
    <dataValidation type="decimal" allowBlank="1" showErrorMessage="1" errorStyle="warning" errorTitle="Invalid Discount" error="Discount must be between 0 and 100 percent." sqref="AA2:AA1001">
      <formula1>0</formula1>
      <formula2>100</formula2>
    </dataValidation>
    <dataValidation type="list" allowBlank="1" showErrorMessage="1" errorStyle="warning" errorTitle="Invalid SRO Item" error="Select a valid SRO Item from the dropdown list." sqref="AC10">
      <formula1>$GT$10:$JA$10</formula1>
    </dataValidation>
    <dataValidation type="list" allowBlank="1" showErrorMessage="1" errorStyle="warning" errorTitle="Invalid SRO Item" error="Select a valid SRO Item from the dropdown list." sqref="AC100">
      <formula1>$GT$100:$JA$100</formula1>
    </dataValidation>
    <dataValidation type="list" allowBlank="1" showErrorMessage="1" errorStyle="warning" errorTitle="Invalid SRO Item" error="Select a valid SRO Item from the dropdown list." sqref="AC1000">
      <formula1>$GT$1000:$JA$1000</formula1>
    </dataValidation>
    <dataValidation type="list" allowBlank="1" showErrorMessage="1" errorStyle="warning" errorTitle="Invalid SRO Item" error="Select a valid SRO Item from the dropdown list." sqref="AC1001">
      <formula1>$GT$1001:$JA$1001</formula1>
    </dataValidation>
    <dataValidation type="list" allowBlank="1" showErrorMessage="1" errorStyle="warning" errorTitle="Invalid SRO Item" error="Select a valid SRO Item from the dropdown list." sqref="AC101">
      <formula1>$GT$101:$JA$101</formula1>
    </dataValidation>
    <dataValidation type="list" allowBlank="1" showErrorMessage="1" errorStyle="warning" errorTitle="Invalid SRO Item" error="Select a valid SRO Item from the dropdown list." sqref="AC102">
      <formula1>$GT$102:$JA$102</formula1>
    </dataValidation>
    <dataValidation type="list" allowBlank="1" showErrorMessage="1" errorStyle="warning" errorTitle="Invalid SRO Item" error="Select a valid SRO Item from the dropdown list." sqref="AC103">
      <formula1>$GT$103:$JA$103</formula1>
    </dataValidation>
    <dataValidation type="list" allowBlank="1" showErrorMessage="1" errorStyle="warning" errorTitle="Invalid SRO Item" error="Select a valid SRO Item from the dropdown list." sqref="AC104">
      <formula1>$GT$104:$JA$104</formula1>
    </dataValidation>
    <dataValidation type="list" allowBlank="1" showErrorMessage="1" errorStyle="warning" errorTitle="Invalid SRO Item" error="Select a valid SRO Item from the dropdown list." sqref="AC105">
      <formula1>$GT$105:$JA$105</formula1>
    </dataValidation>
    <dataValidation type="list" allowBlank="1" showErrorMessage="1" errorStyle="warning" errorTitle="Invalid SRO Item" error="Select a valid SRO Item from the dropdown list." sqref="AC106">
      <formula1>$GT$106:$JA$106</formula1>
    </dataValidation>
    <dataValidation type="list" allowBlank="1" showErrorMessage="1" errorStyle="warning" errorTitle="Invalid SRO Item" error="Select a valid SRO Item from the dropdown list." sqref="AC107">
      <formula1>$GT$107:$JA$107</formula1>
    </dataValidation>
    <dataValidation type="list" allowBlank="1" showErrorMessage="1" errorStyle="warning" errorTitle="Invalid SRO Item" error="Select a valid SRO Item from the dropdown list." sqref="AC108">
      <formula1>$GT$108:$JA$108</formula1>
    </dataValidation>
    <dataValidation type="list" allowBlank="1" showErrorMessage="1" errorStyle="warning" errorTitle="Invalid SRO Item" error="Select a valid SRO Item from the dropdown list." sqref="AC109">
      <formula1>$GT$109:$JA$109</formula1>
    </dataValidation>
    <dataValidation type="list" allowBlank="1" showErrorMessage="1" errorStyle="warning" errorTitle="Invalid SRO Item" error="Select a valid SRO Item from the dropdown list." sqref="AC11">
      <formula1>$GT$11:$JA$11</formula1>
    </dataValidation>
    <dataValidation type="list" allowBlank="1" showErrorMessage="1" errorStyle="warning" errorTitle="Invalid SRO Item" error="Select a valid SRO Item from the dropdown list." sqref="AC110">
      <formula1>$GT$110:$JA$110</formula1>
    </dataValidation>
    <dataValidation type="list" allowBlank="1" showErrorMessage="1" errorStyle="warning" errorTitle="Invalid SRO Item" error="Select a valid SRO Item from the dropdown list." sqref="AC111">
      <formula1>$GT$111:$JA$111</formula1>
    </dataValidation>
    <dataValidation type="list" allowBlank="1" showErrorMessage="1" errorStyle="warning" errorTitle="Invalid SRO Item" error="Select a valid SRO Item from the dropdown list." sqref="AC112">
      <formula1>$GT$112:$JA$112</formula1>
    </dataValidation>
    <dataValidation type="list" allowBlank="1" showErrorMessage="1" errorStyle="warning" errorTitle="Invalid SRO Item" error="Select a valid SRO Item from the dropdown list." sqref="AC113">
      <formula1>$GT$113:$JA$113</formula1>
    </dataValidation>
    <dataValidation type="list" allowBlank="1" showErrorMessage="1" errorStyle="warning" errorTitle="Invalid SRO Item" error="Select a valid SRO Item from the dropdown list." sqref="AC114">
      <formula1>$GT$114:$JA$114</formula1>
    </dataValidation>
    <dataValidation type="list" allowBlank="1" showErrorMessage="1" errorStyle="warning" errorTitle="Invalid SRO Item" error="Select a valid SRO Item from the dropdown list." sqref="AC115">
      <formula1>$GT$115:$JA$115</formula1>
    </dataValidation>
    <dataValidation type="list" allowBlank="1" showErrorMessage="1" errorStyle="warning" errorTitle="Invalid SRO Item" error="Select a valid SRO Item from the dropdown list." sqref="AC116">
      <formula1>$GT$116:$JA$116</formula1>
    </dataValidation>
    <dataValidation type="list" allowBlank="1" showErrorMessage="1" errorStyle="warning" errorTitle="Invalid SRO Item" error="Select a valid SRO Item from the dropdown list." sqref="AC117">
      <formula1>$GT$117:$JA$117</formula1>
    </dataValidation>
    <dataValidation type="list" allowBlank="1" showErrorMessage="1" errorStyle="warning" errorTitle="Invalid SRO Item" error="Select a valid SRO Item from the dropdown list." sqref="AC118">
      <formula1>$GT$118:$JA$118</formula1>
    </dataValidation>
    <dataValidation type="list" allowBlank="1" showErrorMessage="1" errorStyle="warning" errorTitle="Invalid SRO Item" error="Select a valid SRO Item from the dropdown list." sqref="AC119">
      <formula1>$GT$119:$JA$119</formula1>
    </dataValidation>
    <dataValidation type="list" allowBlank="1" showErrorMessage="1" errorStyle="warning" errorTitle="Invalid SRO Item" error="Select a valid SRO Item from the dropdown list." sqref="AC12">
      <formula1>$GT$12:$JA$12</formula1>
    </dataValidation>
    <dataValidation type="list" allowBlank="1" showErrorMessage="1" errorStyle="warning" errorTitle="Invalid SRO Item" error="Select a valid SRO Item from the dropdown list." sqref="AC120">
      <formula1>$GT$120:$JA$120</formula1>
    </dataValidation>
    <dataValidation type="list" allowBlank="1" showErrorMessage="1" errorStyle="warning" errorTitle="Invalid SRO Item" error="Select a valid SRO Item from the dropdown list." sqref="AC121">
      <formula1>$GT$121:$JA$121</formula1>
    </dataValidation>
    <dataValidation type="list" allowBlank="1" showErrorMessage="1" errorStyle="warning" errorTitle="Invalid SRO Item" error="Select a valid SRO Item from the dropdown list." sqref="AC122">
      <formula1>$GT$122:$JA$122</formula1>
    </dataValidation>
    <dataValidation type="list" allowBlank="1" showErrorMessage="1" errorStyle="warning" errorTitle="Invalid SRO Item" error="Select a valid SRO Item from the dropdown list." sqref="AC123">
      <formula1>$GT$123:$JA$123</formula1>
    </dataValidation>
    <dataValidation type="list" allowBlank="1" showErrorMessage="1" errorStyle="warning" errorTitle="Invalid SRO Item" error="Select a valid SRO Item from the dropdown list." sqref="AC124">
      <formula1>$GT$124:$JA$124</formula1>
    </dataValidation>
    <dataValidation type="list" allowBlank="1" showErrorMessage="1" errorStyle="warning" errorTitle="Invalid SRO Item" error="Select a valid SRO Item from the dropdown list." sqref="AC125">
      <formula1>$GT$125:$JA$125</formula1>
    </dataValidation>
    <dataValidation type="list" allowBlank="1" showErrorMessage="1" errorStyle="warning" errorTitle="Invalid SRO Item" error="Select a valid SRO Item from the dropdown list." sqref="AC126">
      <formula1>$GT$126:$JA$126</formula1>
    </dataValidation>
    <dataValidation type="list" allowBlank="1" showErrorMessage="1" errorStyle="warning" errorTitle="Invalid SRO Item" error="Select a valid SRO Item from the dropdown list." sqref="AC127">
      <formula1>$GT$127:$JA$127</formula1>
    </dataValidation>
    <dataValidation type="list" allowBlank="1" showErrorMessage="1" errorStyle="warning" errorTitle="Invalid SRO Item" error="Select a valid SRO Item from the dropdown list." sqref="AC128">
      <formula1>$GT$128:$JA$128</formula1>
    </dataValidation>
    <dataValidation type="list" allowBlank="1" showErrorMessage="1" errorStyle="warning" errorTitle="Invalid SRO Item" error="Select a valid SRO Item from the dropdown list." sqref="AC129">
      <formula1>$GT$129:$JA$129</formula1>
    </dataValidation>
    <dataValidation type="list" allowBlank="1" showErrorMessage="1" errorStyle="warning" errorTitle="Invalid SRO Item" error="Select a valid SRO Item from the dropdown list." sqref="AC13">
      <formula1>$GT$13:$JA$13</formula1>
    </dataValidation>
    <dataValidation type="list" allowBlank="1" showErrorMessage="1" errorStyle="warning" errorTitle="Invalid SRO Item" error="Select a valid SRO Item from the dropdown list." sqref="AC130">
      <formula1>$GT$130:$JA$130</formula1>
    </dataValidation>
    <dataValidation type="list" allowBlank="1" showErrorMessage="1" errorStyle="warning" errorTitle="Invalid SRO Item" error="Select a valid SRO Item from the dropdown list." sqref="AC131">
      <formula1>$GT$131:$JA$131</formula1>
    </dataValidation>
    <dataValidation type="list" allowBlank="1" showErrorMessage="1" errorStyle="warning" errorTitle="Invalid SRO Item" error="Select a valid SRO Item from the dropdown list." sqref="AC132">
      <formula1>$GT$132:$JA$132</formula1>
    </dataValidation>
    <dataValidation type="list" allowBlank="1" showErrorMessage="1" errorStyle="warning" errorTitle="Invalid SRO Item" error="Select a valid SRO Item from the dropdown list." sqref="AC133">
      <formula1>$GT$133:$JA$133</formula1>
    </dataValidation>
    <dataValidation type="list" allowBlank="1" showErrorMessage="1" errorStyle="warning" errorTitle="Invalid SRO Item" error="Select a valid SRO Item from the dropdown list." sqref="AC134">
      <formula1>$GT$134:$JA$134</formula1>
    </dataValidation>
    <dataValidation type="list" allowBlank="1" showErrorMessage="1" errorStyle="warning" errorTitle="Invalid SRO Item" error="Select a valid SRO Item from the dropdown list." sqref="AC135">
      <formula1>$GT$135:$JA$135</formula1>
    </dataValidation>
    <dataValidation type="list" allowBlank="1" showErrorMessage="1" errorStyle="warning" errorTitle="Invalid SRO Item" error="Select a valid SRO Item from the dropdown list." sqref="AC136">
      <formula1>$GT$136:$JA$136</formula1>
    </dataValidation>
    <dataValidation type="list" allowBlank="1" showErrorMessage="1" errorStyle="warning" errorTitle="Invalid SRO Item" error="Select a valid SRO Item from the dropdown list." sqref="AC137">
      <formula1>$GT$137:$JA$137</formula1>
    </dataValidation>
    <dataValidation type="list" allowBlank="1" showErrorMessage="1" errorStyle="warning" errorTitle="Invalid SRO Item" error="Select a valid SRO Item from the dropdown list." sqref="AC138">
      <formula1>$GT$138:$JA$138</formula1>
    </dataValidation>
    <dataValidation type="list" allowBlank="1" showErrorMessage="1" errorStyle="warning" errorTitle="Invalid SRO Item" error="Select a valid SRO Item from the dropdown list." sqref="AC139">
      <formula1>$GT$139:$JA$139</formula1>
    </dataValidation>
    <dataValidation type="list" allowBlank="1" showErrorMessage="1" errorStyle="warning" errorTitle="Invalid SRO Item" error="Select a valid SRO Item from the dropdown list." sqref="AC14">
      <formula1>$GT$14:$JA$14</formula1>
    </dataValidation>
    <dataValidation type="list" allowBlank="1" showErrorMessage="1" errorStyle="warning" errorTitle="Invalid SRO Item" error="Select a valid SRO Item from the dropdown list." sqref="AC140">
      <formula1>$GT$140:$JA$140</formula1>
    </dataValidation>
    <dataValidation type="list" allowBlank="1" showErrorMessage="1" errorStyle="warning" errorTitle="Invalid SRO Item" error="Select a valid SRO Item from the dropdown list." sqref="AC141">
      <formula1>$GT$141:$JA$141</formula1>
    </dataValidation>
    <dataValidation type="list" allowBlank="1" showErrorMessage="1" errorStyle="warning" errorTitle="Invalid SRO Item" error="Select a valid SRO Item from the dropdown list." sqref="AC142">
      <formula1>$GT$142:$JA$142</formula1>
    </dataValidation>
    <dataValidation type="list" allowBlank="1" showErrorMessage="1" errorStyle="warning" errorTitle="Invalid SRO Item" error="Select a valid SRO Item from the dropdown list." sqref="AC143">
      <formula1>$GT$143:$JA$143</formula1>
    </dataValidation>
    <dataValidation type="list" allowBlank="1" showErrorMessage="1" errorStyle="warning" errorTitle="Invalid SRO Item" error="Select a valid SRO Item from the dropdown list." sqref="AC144">
      <formula1>$GT$144:$JA$144</formula1>
    </dataValidation>
    <dataValidation type="list" allowBlank="1" showErrorMessage="1" errorStyle="warning" errorTitle="Invalid SRO Item" error="Select a valid SRO Item from the dropdown list." sqref="AC145">
      <formula1>$GT$145:$JA$145</formula1>
    </dataValidation>
    <dataValidation type="list" allowBlank="1" showErrorMessage="1" errorStyle="warning" errorTitle="Invalid SRO Item" error="Select a valid SRO Item from the dropdown list." sqref="AC146">
      <formula1>$GT$146:$JA$146</formula1>
    </dataValidation>
    <dataValidation type="list" allowBlank="1" showErrorMessage="1" errorStyle="warning" errorTitle="Invalid SRO Item" error="Select a valid SRO Item from the dropdown list." sqref="AC147">
      <formula1>$GT$147:$JA$147</formula1>
    </dataValidation>
    <dataValidation type="list" allowBlank="1" showErrorMessage="1" errorStyle="warning" errorTitle="Invalid SRO Item" error="Select a valid SRO Item from the dropdown list." sqref="AC148">
      <formula1>$GT$148:$JA$148</formula1>
    </dataValidation>
    <dataValidation type="list" allowBlank="1" showErrorMessage="1" errorStyle="warning" errorTitle="Invalid SRO Item" error="Select a valid SRO Item from the dropdown list." sqref="AC149">
      <formula1>$GT$149:$JA$149</formula1>
    </dataValidation>
    <dataValidation type="list" allowBlank="1" showErrorMessage="1" errorStyle="warning" errorTitle="Invalid SRO Item" error="Select a valid SRO Item from the dropdown list." sqref="AC15">
      <formula1>$GT$15:$JA$15</formula1>
    </dataValidation>
    <dataValidation type="list" allowBlank="1" showErrorMessage="1" errorStyle="warning" errorTitle="Invalid SRO Item" error="Select a valid SRO Item from the dropdown list." sqref="AC150">
      <formula1>$GT$150:$JA$150</formula1>
    </dataValidation>
    <dataValidation type="list" allowBlank="1" showErrorMessage="1" errorStyle="warning" errorTitle="Invalid SRO Item" error="Select a valid SRO Item from the dropdown list." sqref="AC151">
      <formula1>$GT$151:$JA$151</formula1>
    </dataValidation>
    <dataValidation type="list" allowBlank="1" showErrorMessage="1" errorStyle="warning" errorTitle="Invalid SRO Item" error="Select a valid SRO Item from the dropdown list." sqref="AC152">
      <formula1>$GT$152:$JA$152</formula1>
    </dataValidation>
    <dataValidation type="list" allowBlank="1" showErrorMessage="1" errorStyle="warning" errorTitle="Invalid SRO Item" error="Select a valid SRO Item from the dropdown list." sqref="AC153">
      <formula1>$GT$153:$JA$153</formula1>
    </dataValidation>
    <dataValidation type="list" allowBlank="1" showErrorMessage="1" errorStyle="warning" errorTitle="Invalid SRO Item" error="Select a valid SRO Item from the dropdown list." sqref="AC154">
      <formula1>$GT$154:$JA$154</formula1>
    </dataValidation>
    <dataValidation type="list" allowBlank="1" showErrorMessage="1" errorStyle="warning" errorTitle="Invalid SRO Item" error="Select a valid SRO Item from the dropdown list." sqref="AC155">
      <formula1>$GT$155:$JA$155</formula1>
    </dataValidation>
    <dataValidation type="list" allowBlank="1" showErrorMessage="1" errorStyle="warning" errorTitle="Invalid SRO Item" error="Select a valid SRO Item from the dropdown list." sqref="AC156">
      <formula1>$GT$156:$JA$156</formula1>
    </dataValidation>
    <dataValidation type="list" allowBlank="1" showErrorMessage="1" errorStyle="warning" errorTitle="Invalid SRO Item" error="Select a valid SRO Item from the dropdown list." sqref="AC157">
      <formula1>$GT$157:$JA$157</formula1>
    </dataValidation>
    <dataValidation type="list" allowBlank="1" showErrorMessage="1" errorStyle="warning" errorTitle="Invalid SRO Item" error="Select a valid SRO Item from the dropdown list." sqref="AC158">
      <formula1>$GT$158:$JA$158</formula1>
    </dataValidation>
    <dataValidation type="list" allowBlank="1" showErrorMessage="1" errorStyle="warning" errorTitle="Invalid SRO Item" error="Select a valid SRO Item from the dropdown list." sqref="AC159">
      <formula1>$GT$159:$JA$159</formula1>
    </dataValidation>
    <dataValidation type="list" allowBlank="1" showErrorMessage="1" errorStyle="warning" errorTitle="Invalid SRO Item" error="Select a valid SRO Item from the dropdown list." sqref="AC16">
      <formula1>$GT$16:$JA$16</formula1>
    </dataValidation>
    <dataValidation type="list" allowBlank="1" showErrorMessage="1" errorStyle="warning" errorTitle="Invalid SRO Item" error="Select a valid SRO Item from the dropdown list." sqref="AC160">
      <formula1>$GT$160:$JA$160</formula1>
    </dataValidation>
    <dataValidation type="list" allowBlank="1" showErrorMessage="1" errorStyle="warning" errorTitle="Invalid SRO Item" error="Select a valid SRO Item from the dropdown list." sqref="AC161">
      <formula1>$GT$161:$JA$161</formula1>
    </dataValidation>
    <dataValidation type="list" allowBlank="1" showErrorMessage="1" errorStyle="warning" errorTitle="Invalid SRO Item" error="Select a valid SRO Item from the dropdown list." sqref="AC162">
      <formula1>$GT$162:$JA$162</formula1>
    </dataValidation>
    <dataValidation type="list" allowBlank="1" showErrorMessage="1" errorStyle="warning" errorTitle="Invalid SRO Item" error="Select a valid SRO Item from the dropdown list." sqref="AC163">
      <formula1>$GT$163:$JA$163</formula1>
    </dataValidation>
    <dataValidation type="list" allowBlank="1" showErrorMessage="1" errorStyle="warning" errorTitle="Invalid SRO Item" error="Select a valid SRO Item from the dropdown list." sqref="AC164">
      <formula1>$GT$164:$JA$164</formula1>
    </dataValidation>
    <dataValidation type="list" allowBlank="1" showErrorMessage="1" errorStyle="warning" errorTitle="Invalid SRO Item" error="Select a valid SRO Item from the dropdown list." sqref="AC165">
      <formula1>$GT$165:$JA$165</formula1>
    </dataValidation>
    <dataValidation type="list" allowBlank="1" showErrorMessage="1" errorStyle="warning" errorTitle="Invalid SRO Item" error="Select a valid SRO Item from the dropdown list." sqref="AC166">
      <formula1>$GT$166:$JA$166</formula1>
    </dataValidation>
    <dataValidation type="list" allowBlank="1" showErrorMessage="1" errorStyle="warning" errorTitle="Invalid SRO Item" error="Select a valid SRO Item from the dropdown list." sqref="AC167">
      <formula1>$GT$167:$JA$167</formula1>
    </dataValidation>
    <dataValidation type="list" allowBlank="1" showErrorMessage="1" errorStyle="warning" errorTitle="Invalid SRO Item" error="Select a valid SRO Item from the dropdown list." sqref="AC168">
      <formula1>$GT$168:$JA$168</formula1>
    </dataValidation>
    <dataValidation type="list" allowBlank="1" showErrorMessage="1" errorStyle="warning" errorTitle="Invalid SRO Item" error="Select a valid SRO Item from the dropdown list." sqref="AC169">
      <formula1>$GT$169:$JA$169</formula1>
    </dataValidation>
    <dataValidation type="list" allowBlank="1" showErrorMessage="1" errorStyle="warning" errorTitle="Invalid SRO Item" error="Select a valid SRO Item from the dropdown list." sqref="AC17">
      <formula1>$GT$17:$JA$17</formula1>
    </dataValidation>
    <dataValidation type="list" allowBlank="1" showErrorMessage="1" errorStyle="warning" errorTitle="Invalid SRO Item" error="Select a valid SRO Item from the dropdown list." sqref="AC170">
      <formula1>$GT$170:$JA$170</formula1>
    </dataValidation>
    <dataValidation type="list" allowBlank="1" showErrorMessage="1" errorStyle="warning" errorTitle="Invalid SRO Item" error="Select a valid SRO Item from the dropdown list." sqref="AC171">
      <formula1>$GT$171:$JA$171</formula1>
    </dataValidation>
    <dataValidation type="list" allowBlank="1" showErrorMessage="1" errorStyle="warning" errorTitle="Invalid SRO Item" error="Select a valid SRO Item from the dropdown list." sqref="AC172">
      <formula1>$GT$172:$JA$172</formula1>
    </dataValidation>
    <dataValidation type="list" allowBlank="1" showErrorMessage="1" errorStyle="warning" errorTitle="Invalid SRO Item" error="Select a valid SRO Item from the dropdown list." sqref="AC173">
      <formula1>$GT$173:$JA$173</formula1>
    </dataValidation>
    <dataValidation type="list" allowBlank="1" showErrorMessage="1" errorStyle="warning" errorTitle="Invalid SRO Item" error="Select a valid SRO Item from the dropdown list." sqref="AC174">
      <formula1>$GT$174:$JA$174</formula1>
    </dataValidation>
    <dataValidation type="list" allowBlank="1" showErrorMessage="1" errorStyle="warning" errorTitle="Invalid SRO Item" error="Select a valid SRO Item from the dropdown list." sqref="AC175">
      <formula1>$GT$175:$JA$175</formula1>
    </dataValidation>
    <dataValidation type="list" allowBlank="1" showErrorMessage="1" errorStyle="warning" errorTitle="Invalid SRO Item" error="Select a valid SRO Item from the dropdown list." sqref="AC176">
      <formula1>$GT$176:$JA$176</formula1>
    </dataValidation>
    <dataValidation type="list" allowBlank="1" showErrorMessage="1" errorStyle="warning" errorTitle="Invalid SRO Item" error="Select a valid SRO Item from the dropdown list." sqref="AC177">
      <formula1>$GT$177:$JA$177</formula1>
    </dataValidation>
    <dataValidation type="list" allowBlank="1" showErrorMessage="1" errorStyle="warning" errorTitle="Invalid SRO Item" error="Select a valid SRO Item from the dropdown list." sqref="AC178">
      <formula1>$GT$178:$JA$178</formula1>
    </dataValidation>
    <dataValidation type="list" allowBlank="1" showErrorMessage="1" errorStyle="warning" errorTitle="Invalid SRO Item" error="Select a valid SRO Item from the dropdown list." sqref="AC179">
      <formula1>$GT$179:$JA$179</formula1>
    </dataValidation>
    <dataValidation type="list" allowBlank="1" showErrorMessage="1" errorStyle="warning" errorTitle="Invalid SRO Item" error="Select a valid SRO Item from the dropdown list." sqref="AC18">
      <formula1>$GT$18:$JA$18</formula1>
    </dataValidation>
    <dataValidation type="list" allowBlank="1" showErrorMessage="1" errorStyle="warning" errorTitle="Invalid SRO Item" error="Select a valid SRO Item from the dropdown list." sqref="AC180">
      <formula1>$GT$180:$JA$180</formula1>
    </dataValidation>
    <dataValidation type="list" allowBlank="1" showErrorMessage="1" errorStyle="warning" errorTitle="Invalid SRO Item" error="Select a valid SRO Item from the dropdown list." sqref="AC181">
      <formula1>$GT$181:$JA$181</formula1>
    </dataValidation>
    <dataValidation type="list" allowBlank="1" showErrorMessage="1" errorStyle="warning" errorTitle="Invalid SRO Item" error="Select a valid SRO Item from the dropdown list." sqref="AC182">
      <formula1>$GT$182:$JA$182</formula1>
    </dataValidation>
    <dataValidation type="list" allowBlank="1" showErrorMessage="1" errorStyle="warning" errorTitle="Invalid SRO Item" error="Select a valid SRO Item from the dropdown list." sqref="AC183">
      <formula1>$GT$183:$JA$183</formula1>
    </dataValidation>
    <dataValidation type="list" allowBlank="1" showErrorMessage="1" errorStyle="warning" errorTitle="Invalid SRO Item" error="Select a valid SRO Item from the dropdown list." sqref="AC184">
      <formula1>$GT$184:$JA$184</formula1>
    </dataValidation>
    <dataValidation type="list" allowBlank="1" showErrorMessage="1" errorStyle="warning" errorTitle="Invalid SRO Item" error="Select a valid SRO Item from the dropdown list." sqref="AC185">
      <formula1>$GT$185:$JA$185</formula1>
    </dataValidation>
    <dataValidation type="list" allowBlank="1" showErrorMessage="1" errorStyle="warning" errorTitle="Invalid SRO Item" error="Select a valid SRO Item from the dropdown list." sqref="AC186">
      <formula1>$GT$186:$JA$186</formula1>
    </dataValidation>
    <dataValidation type="list" allowBlank="1" showErrorMessage="1" errorStyle="warning" errorTitle="Invalid SRO Item" error="Select a valid SRO Item from the dropdown list." sqref="AC187">
      <formula1>$GT$187:$JA$187</formula1>
    </dataValidation>
    <dataValidation type="list" allowBlank="1" showErrorMessage="1" errorStyle="warning" errorTitle="Invalid SRO Item" error="Select a valid SRO Item from the dropdown list." sqref="AC188">
      <formula1>$GT$188:$JA$188</formula1>
    </dataValidation>
    <dataValidation type="list" allowBlank="1" showErrorMessage="1" errorStyle="warning" errorTitle="Invalid SRO Item" error="Select a valid SRO Item from the dropdown list." sqref="AC189">
      <formula1>$GT$189:$JA$189</formula1>
    </dataValidation>
    <dataValidation type="list" allowBlank="1" showErrorMessage="1" errorStyle="warning" errorTitle="Invalid SRO Item" error="Select a valid SRO Item from the dropdown list." sqref="AC19">
      <formula1>$GT$19:$JA$19</formula1>
    </dataValidation>
    <dataValidation type="list" allowBlank="1" showErrorMessage="1" errorStyle="warning" errorTitle="Invalid SRO Item" error="Select a valid SRO Item from the dropdown list." sqref="AC190">
      <formula1>$GT$190:$JA$190</formula1>
    </dataValidation>
    <dataValidation type="list" allowBlank="1" showErrorMessage="1" errorStyle="warning" errorTitle="Invalid SRO Item" error="Select a valid SRO Item from the dropdown list." sqref="AC191">
      <formula1>$GT$191:$JA$191</formula1>
    </dataValidation>
    <dataValidation type="list" allowBlank="1" showErrorMessage="1" errorStyle="warning" errorTitle="Invalid SRO Item" error="Select a valid SRO Item from the dropdown list." sqref="AC192">
      <formula1>$GT$192:$JA$192</formula1>
    </dataValidation>
    <dataValidation type="list" allowBlank="1" showErrorMessage="1" errorStyle="warning" errorTitle="Invalid SRO Item" error="Select a valid SRO Item from the dropdown list." sqref="AC193">
      <formula1>$GT$193:$JA$193</formula1>
    </dataValidation>
    <dataValidation type="list" allowBlank="1" showErrorMessage="1" errorStyle="warning" errorTitle="Invalid SRO Item" error="Select a valid SRO Item from the dropdown list." sqref="AC194">
      <formula1>$GT$194:$JA$194</formula1>
    </dataValidation>
    <dataValidation type="list" allowBlank="1" showErrorMessage="1" errorStyle="warning" errorTitle="Invalid SRO Item" error="Select a valid SRO Item from the dropdown list." sqref="AC195">
      <formula1>$GT$195:$JA$195</formula1>
    </dataValidation>
    <dataValidation type="list" allowBlank="1" showErrorMessage="1" errorStyle="warning" errorTitle="Invalid SRO Item" error="Select a valid SRO Item from the dropdown list." sqref="AC196">
      <formula1>$GT$196:$JA$196</formula1>
    </dataValidation>
    <dataValidation type="list" allowBlank="1" showErrorMessage="1" errorStyle="warning" errorTitle="Invalid SRO Item" error="Select a valid SRO Item from the dropdown list." sqref="AC197">
      <formula1>$GT$197:$JA$197</formula1>
    </dataValidation>
    <dataValidation type="list" allowBlank="1" showErrorMessage="1" errorStyle="warning" errorTitle="Invalid SRO Item" error="Select a valid SRO Item from the dropdown list." sqref="AC198">
      <formula1>$GT$198:$JA$198</formula1>
    </dataValidation>
    <dataValidation type="list" allowBlank="1" showErrorMessage="1" errorStyle="warning" errorTitle="Invalid SRO Item" error="Select a valid SRO Item from the dropdown list." sqref="AC199">
      <formula1>$GT$199:$JA$199</formula1>
    </dataValidation>
    <dataValidation type="list" allowBlank="1" showErrorMessage="1" errorStyle="warning" errorTitle="Invalid SRO Item" error="Select a valid SRO Item from the dropdown list." sqref="AC2">
      <formula1>$GT$2:$JA$2</formula1>
    </dataValidation>
    <dataValidation type="list" allowBlank="1" showErrorMessage="1" errorStyle="warning" errorTitle="Invalid SRO Item" error="Select a valid SRO Item from the dropdown list." sqref="AC20">
      <formula1>$GT$20:$JA$20</formula1>
    </dataValidation>
    <dataValidation type="list" allowBlank="1" showErrorMessage="1" errorStyle="warning" errorTitle="Invalid SRO Item" error="Select a valid SRO Item from the dropdown list." sqref="AC200">
      <formula1>$GT$200:$JA$200</formula1>
    </dataValidation>
    <dataValidation type="list" allowBlank="1" showErrorMessage="1" errorStyle="warning" errorTitle="Invalid SRO Item" error="Select a valid SRO Item from the dropdown list." sqref="AC201">
      <formula1>$GT$201:$JA$201</formula1>
    </dataValidation>
    <dataValidation type="list" allowBlank="1" showErrorMessage="1" errorStyle="warning" errorTitle="Invalid SRO Item" error="Select a valid SRO Item from the dropdown list." sqref="AC202">
      <formula1>$GT$202:$JA$202</formula1>
    </dataValidation>
    <dataValidation type="list" allowBlank="1" showErrorMessage="1" errorStyle="warning" errorTitle="Invalid SRO Item" error="Select a valid SRO Item from the dropdown list." sqref="AC203">
      <formula1>$GT$203:$JA$203</formula1>
    </dataValidation>
    <dataValidation type="list" allowBlank="1" showErrorMessage="1" errorStyle="warning" errorTitle="Invalid SRO Item" error="Select a valid SRO Item from the dropdown list." sqref="AC204">
      <formula1>$GT$204:$JA$204</formula1>
    </dataValidation>
    <dataValidation type="list" allowBlank="1" showErrorMessage="1" errorStyle="warning" errorTitle="Invalid SRO Item" error="Select a valid SRO Item from the dropdown list." sqref="AC205">
      <formula1>$GT$205:$JA$205</formula1>
    </dataValidation>
    <dataValidation type="list" allowBlank="1" showErrorMessage="1" errorStyle="warning" errorTitle="Invalid SRO Item" error="Select a valid SRO Item from the dropdown list." sqref="AC206">
      <formula1>$GT$206:$JA$206</formula1>
    </dataValidation>
    <dataValidation type="list" allowBlank="1" showErrorMessage="1" errorStyle="warning" errorTitle="Invalid SRO Item" error="Select a valid SRO Item from the dropdown list." sqref="AC207">
      <formula1>$GT$207:$JA$207</formula1>
    </dataValidation>
    <dataValidation type="list" allowBlank="1" showErrorMessage="1" errorStyle="warning" errorTitle="Invalid SRO Item" error="Select a valid SRO Item from the dropdown list." sqref="AC208">
      <formula1>$GT$208:$JA$208</formula1>
    </dataValidation>
    <dataValidation type="list" allowBlank="1" showErrorMessage="1" errorStyle="warning" errorTitle="Invalid SRO Item" error="Select a valid SRO Item from the dropdown list." sqref="AC209">
      <formula1>$GT$209:$JA$209</formula1>
    </dataValidation>
    <dataValidation type="list" allowBlank="1" showErrorMessage="1" errorStyle="warning" errorTitle="Invalid SRO Item" error="Select a valid SRO Item from the dropdown list." sqref="AC21">
      <formula1>$GT$21:$JA$21</formula1>
    </dataValidation>
    <dataValidation type="list" allowBlank="1" showErrorMessage="1" errorStyle="warning" errorTitle="Invalid SRO Item" error="Select a valid SRO Item from the dropdown list." sqref="AC210">
      <formula1>$GT$210:$JA$210</formula1>
    </dataValidation>
    <dataValidation type="list" allowBlank="1" showErrorMessage="1" errorStyle="warning" errorTitle="Invalid SRO Item" error="Select a valid SRO Item from the dropdown list." sqref="AC211">
      <formula1>$GT$211:$JA$211</formula1>
    </dataValidation>
    <dataValidation type="list" allowBlank="1" showErrorMessage="1" errorStyle="warning" errorTitle="Invalid SRO Item" error="Select a valid SRO Item from the dropdown list." sqref="AC212">
      <formula1>$GT$212:$JA$212</formula1>
    </dataValidation>
    <dataValidation type="list" allowBlank="1" showErrorMessage="1" errorStyle="warning" errorTitle="Invalid SRO Item" error="Select a valid SRO Item from the dropdown list." sqref="AC213">
      <formula1>$GT$213:$JA$213</formula1>
    </dataValidation>
    <dataValidation type="list" allowBlank="1" showErrorMessage="1" errorStyle="warning" errorTitle="Invalid SRO Item" error="Select a valid SRO Item from the dropdown list." sqref="AC214">
      <formula1>$GT$214:$JA$214</formula1>
    </dataValidation>
    <dataValidation type="list" allowBlank="1" showErrorMessage="1" errorStyle="warning" errorTitle="Invalid SRO Item" error="Select a valid SRO Item from the dropdown list." sqref="AC215">
      <formula1>$GT$215:$JA$215</formula1>
    </dataValidation>
    <dataValidation type="list" allowBlank="1" showErrorMessage="1" errorStyle="warning" errorTitle="Invalid SRO Item" error="Select a valid SRO Item from the dropdown list." sqref="AC216">
      <formula1>$GT$216:$JA$216</formula1>
    </dataValidation>
    <dataValidation type="list" allowBlank="1" showErrorMessage="1" errorStyle="warning" errorTitle="Invalid SRO Item" error="Select a valid SRO Item from the dropdown list." sqref="AC217">
      <formula1>$GT$217:$JA$217</formula1>
    </dataValidation>
    <dataValidation type="list" allowBlank="1" showErrorMessage="1" errorStyle="warning" errorTitle="Invalid SRO Item" error="Select a valid SRO Item from the dropdown list." sqref="AC218">
      <formula1>$GT$218:$JA$218</formula1>
    </dataValidation>
    <dataValidation type="list" allowBlank="1" showErrorMessage="1" errorStyle="warning" errorTitle="Invalid SRO Item" error="Select a valid SRO Item from the dropdown list." sqref="AC219">
      <formula1>$GT$219:$JA$219</formula1>
    </dataValidation>
    <dataValidation type="list" allowBlank="1" showErrorMessage="1" errorStyle="warning" errorTitle="Invalid SRO Item" error="Select a valid SRO Item from the dropdown list." sqref="AC22">
      <formula1>$GT$22:$JA$22</formula1>
    </dataValidation>
    <dataValidation type="list" allowBlank="1" showErrorMessage="1" errorStyle="warning" errorTitle="Invalid SRO Item" error="Select a valid SRO Item from the dropdown list." sqref="AC220">
      <formula1>$GT$220:$JA$220</formula1>
    </dataValidation>
    <dataValidation type="list" allowBlank="1" showErrorMessage="1" errorStyle="warning" errorTitle="Invalid SRO Item" error="Select a valid SRO Item from the dropdown list." sqref="AC221">
      <formula1>$GT$221:$JA$221</formula1>
    </dataValidation>
    <dataValidation type="list" allowBlank="1" showErrorMessage="1" errorStyle="warning" errorTitle="Invalid SRO Item" error="Select a valid SRO Item from the dropdown list." sqref="AC222">
      <formula1>$GT$222:$JA$222</formula1>
    </dataValidation>
    <dataValidation type="list" allowBlank="1" showErrorMessage="1" errorStyle="warning" errorTitle="Invalid SRO Item" error="Select a valid SRO Item from the dropdown list." sqref="AC223">
      <formula1>$GT$223:$JA$223</formula1>
    </dataValidation>
    <dataValidation type="list" allowBlank="1" showErrorMessage="1" errorStyle="warning" errorTitle="Invalid SRO Item" error="Select a valid SRO Item from the dropdown list." sqref="AC224">
      <formula1>$GT$224:$JA$224</formula1>
    </dataValidation>
    <dataValidation type="list" allowBlank="1" showErrorMessage="1" errorStyle="warning" errorTitle="Invalid SRO Item" error="Select a valid SRO Item from the dropdown list." sqref="AC225">
      <formula1>$GT$225:$JA$225</formula1>
    </dataValidation>
    <dataValidation type="list" allowBlank="1" showErrorMessage="1" errorStyle="warning" errorTitle="Invalid SRO Item" error="Select a valid SRO Item from the dropdown list." sqref="AC226">
      <formula1>$GT$226:$JA$226</formula1>
    </dataValidation>
    <dataValidation type="list" allowBlank="1" showErrorMessage="1" errorStyle="warning" errorTitle="Invalid SRO Item" error="Select a valid SRO Item from the dropdown list." sqref="AC227">
      <formula1>$GT$227:$JA$227</formula1>
    </dataValidation>
    <dataValidation type="list" allowBlank="1" showErrorMessage="1" errorStyle="warning" errorTitle="Invalid SRO Item" error="Select a valid SRO Item from the dropdown list." sqref="AC228">
      <formula1>$GT$228:$JA$228</formula1>
    </dataValidation>
    <dataValidation type="list" allowBlank="1" showErrorMessage="1" errorStyle="warning" errorTitle="Invalid SRO Item" error="Select a valid SRO Item from the dropdown list." sqref="AC229">
      <formula1>$GT$229:$JA$229</formula1>
    </dataValidation>
    <dataValidation type="list" allowBlank="1" showErrorMessage="1" errorStyle="warning" errorTitle="Invalid SRO Item" error="Select a valid SRO Item from the dropdown list." sqref="AC23">
      <formula1>$GT$23:$JA$23</formula1>
    </dataValidation>
    <dataValidation type="list" allowBlank="1" showErrorMessage="1" errorStyle="warning" errorTitle="Invalid SRO Item" error="Select a valid SRO Item from the dropdown list." sqref="AC230">
      <formula1>$GT$230:$JA$230</formula1>
    </dataValidation>
    <dataValidation type="list" allowBlank="1" showErrorMessage="1" errorStyle="warning" errorTitle="Invalid SRO Item" error="Select a valid SRO Item from the dropdown list." sqref="AC231">
      <formula1>$GT$231:$JA$231</formula1>
    </dataValidation>
    <dataValidation type="list" allowBlank="1" showErrorMessage="1" errorStyle="warning" errorTitle="Invalid SRO Item" error="Select a valid SRO Item from the dropdown list." sqref="AC232">
      <formula1>$GT$232:$JA$232</formula1>
    </dataValidation>
    <dataValidation type="list" allowBlank="1" showErrorMessage="1" errorStyle="warning" errorTitle="Invalid SRO Item" error="Select a valid SRO Item from the dropdown list." sqref="AC233">
      <formula1>$GT$233:$JA$233</formula1>
    </dataValidation>
    <dataValidation type="list" allowBlank="1" showErrorMessage="1" errorStyle="warning" errorTitle="Invalid SRO Item" error="Select a valid SRO Item from the dropdown list." sqref="AC234">
      <formula1>$GT$234:$JA$234</formula1>
    </dataValidation>
    <dataValidation type="list" allowBlank="1" showErrorMessage="1" errorStyle="warning" errorTitle="Invalid SRO Item" error="Select a valid SRO Item from the dropdown list." sqref="AC235">
      <formula1>$GT$235:$JA$235</formula1>
    </dataValidation>
    <dataValidation type="list" allowBlank="1" showErrorMessage="1" errorStyle="warning" errorTitle="Invalid SRO Item" error="Select a valid SRO Item from the dropdown list." sqref="AC236">
      <formula1>$GT$236:$JA$236</formula1>
    </dataValidation>
    <dataValidation type="list" allowBlank="1" showErrorMessage="1" errorStyle="warning" errorTitle="Invalid SRO Item" error="Select a valid SRO Item from the dropdown list." sqref="AC237">
      <formula1>$GT$237:$JA$237</formula1>
    </dataValidation>
    <dataValidation type="list" allowBlank="1" showErrorMessage="1" errorStyle="warning" errorTitle="Invalid SRO Item" error="Select a valid SRO Item from the dropdown list." sqref="AC238">
      <formula1>$GT$238:$JA$238</formula1>
    </dataValidation>
    <dataValidation type="list" allowBlank="1" showErrorMessage="1" errorStyle="warning" errorTitle="Invalid SRO Item" error="Select a valid SRO Item from the dropdown list." sqref="AC239">
      <formula1>$GT$239:$JA$239</formula1>
    </dataValidation>
    <dataValidation type="list" allowBlank="1" showErrorMessage="1" errorStyle="warning" errorTitle="Invalid SRO Item" error="Select a valid SRO Item from the dropdown list." sqref="AC24">
      <formula1>$GT$24:$JA$24</formula1>
    </dataValidation>
    <dataValidation type="list" allowBlank="1" showErrorMessage="1" errorStyle="warning" errorTitle="Invalid SRO Item" error="Select a valid SRO Item from the dropdown list." sqref="AC240">
      <formula1>$GT$240:$JA$240</formula1>
    </dataValidation>
    <dataValidation type="list" allowBlank="1" showErrorMessage="1" errorStyle="warning" errorTitle="Invalid SRO Item" error="Select a valid SRO Item from the dropdown list." sqref="AC241">
      <formula1>$GT$241:$JA$241</formula1>
    </dataValidation>
    <dataValidation type="list" allowBlank="1" showErrorMessage="1" errorStyle="warning" errorTitle="Invalid SRO Item" error="Select a valid SRO Item from the dropdown list." sqref="AC242">
      <formula1>$GT$242:$JA$242</formula1>
    </dataValidation>
    <dataValidation type="list" allowBlank="1" showErrorMessage="1" errorStyle="warning" errorTitle="Invalid SRO Item" error="Select a valid SRO Item from the dropdown list." sqref="AC243">
      <formula1>$GT$243:$JA$243</formula1>
    </dataValidation>
    <dataValidation type="list" allowBlank="1" showErrorMessage="1" errorStyle="warning" errorTitle="Invalid SRO Item" error="Select a valid SRO Item from the dropdown list." sqref="AC244">
      <formula1>$GT$244:$JA$244</formula1>
    </dataValidation>
    <dataValidation type="list" allowBlank="1" showErrorMessage="1" errorStyle="warning" errorTitle="Invalid SRO Item" error="Select a valid SRO Item from the dropdown list." sqref="AC245">
      <formula1>$GT$245:$JA$245</formula1>
    </dataValidation>
    <dataValidation type="list" allowBlank="1" showErrorMessage="1" errorStyle="warning" errorTitle="Invalid SRO Item" error="Select a valid SRO Item from the dropdown list." sqref="AC246">
      <formula1>$GT$246:$JA$246</formula1>
    </dataValidation>
    <dataValidation type="list" allowBlank="1" showErrorMessage="1" errorStyle="warning" errorTitle="Invalid SRO Item" error="Select a valid SRO Item from the dropdown list." sqref="AC247">
      <formula1>$GT$247:$JA$247</formula1>
    </dataValidation>
    <dataValidation type="list" allowBlank="1" showErrorMessage="1" errorStyle="warning" errorTitle="Invalid SRO Item" error="Select a valid SRO Item from the dropdown list." sqref="AC248">
      <formula1>$GT$248:$JA$248</formula1>
    </dataValidation>
    <dataValidation type="list" allowBlank="1" showErrorMessage="1" errorStyle="warning" errorTitle="Invalid SRO Item" error="Select a valid SRO Item from the dropdown list." sqref="AC249">
      <formula1>$GT$249:$JA$249</formula1>
    </dataValidation>
    <dataValidation type="list" allowBlank="1" showErrorMessage="1" errorStyle="warning" errorTitle="Invalid SRO Item" error="Select a valid SRO Item from the dropdown list." sqref="AC25">
      <formula1>$GT$25:$JA$25</formula1>
    </dataValidation>
    <dataValidation type="list" allowBlank="1" showErrorMessage="1" errorStyle="warning" errorTitle="Invalid SRO Item" error="Select a valid SRO Item from the dropdown list." sqref="AC250">
      <formula1>$GT$250:$JA$250</formula1>
    </dataValidation>
    <dataValidation type="list" allowBlank="1" showErrorMessage="1" errorStyle="warning" errorTitle="Invalid SRO Item" error="Select a valid SRO Item from the dropdown list." sqref="AC251">
      <formula1>$GT$251:$JA$251</formula1>
    </dataValidation>
    <dataValidation type="list" allowBlank="1" showErrorMessage="1" errorStyle="warning" errorTitle="Invalid SRO Item" error="Select a valid SRO Item from the dropdown list." sqref="AC252">
      <formula1>$GT$252:$JA$252</formula1>
    </dataValidation>
    <dataValidation type="list" allowBlank="1" showErrorMessage="1" errorStyle="warning" errorTitle="Invalid SRO Item" error="Select a valid SRO Item from the dropdown list." sqref="AC253">
      <formula1>$GT$253:$JA$253</formula1>
    </dataValidation>
    <dataValidation type="list" allowBlank="1" showErrorMessage="1" errorStyle="warning" errorTitle="Invalid SRO Item" error="Select a valid SRO Item from the dropdown list." sqref="AC254">
      <formula1>$GT$254:$JA$254</formula1>
    </dataValidation>
    <dataValidation type="list" allowBlank="1" showErrorMessage="1" errorStyle="warning" errorTitle="Invalid SRO Item" error="Select a valid SRO Item from the dropdown list." sqref="AC255">
      <formula1>$GT$255:$JA$255</formula1>
    </dataValidation>
    <dataValidation type="list" allowBlank="1" showErrorMessage="1" errorStyle="warning" errorTitle="Invalid SRO Item" error="Select a valid SRO Item from the dropdown list." sqref="AC256">
      <formula1>$GT$256:$JA$256</formula1>
    </dataValidation>
    <dataValidation type="list" allowBlank="1" showErrorMessage="1" errorStyle="warning" errorTitle="Invalid SRO Item" error="Select a valid SRO Item from the dropdown list." sqref="AC257">
      <formula1>$GT$257:$JA$257</formula1>
    </dataValidation>
    <dataValidation type="list" allowBlank="1" showErrorMessage="1" errorStyle="warning" errorTitle="Invalid SRO Item" error="Select a valid SRO Item from the dropdown list." sqref="AC258">
      <formula1>$GT$258:$JA$258</formula1>
    </dataValidation>
    <dataValidation type="list" allowBlank="1" showErrorMessage="1" errorStyle="warning" errorTitle="Invalid SRO Item" error="Select a valid SRO Item from the dropdown list." sqref="AC259">
      <formula1>$GT$259:$JA$259</formula1>
    </dataValidation>
    <dataValidation type="list" allowBlank="1" showErrorMessage="1" errorStyle="warning" errorTitle="Invalid SRO Item" error="Select a valid SRO Item from the dropdown list." sqref="AC26">
      <formula1>$GT$26:$JA$26</formula1>
    </dataValidation>
    <dataValidation type="list" allowBlank="1" showErrorMessage="1" errorStyle="warning" errorTitle="Invalid SRO Item" error="Select a valid SRO Item from the dropdown list." sqref="AC260">
      <formula1>$GT$260:$JA$260</formula1>
    </dataValidation>
    <dataValidation type="list" allowBlank="1" showErrorMessage="1" errorStyle="warning" errorTitle="Invalid SRO Item" error="Select a valid SRO Item from the dropdown list." sqref="AC261">
      <formula1>$GT$261:$JA$261</formula1>
    </dataValidation>
    <dataValidation type="list" allowBlank="1" showErrorMessage="1" errorStyle="warning" errorTitle="Invalid SRO Item" error="Select a valid SRO Item from the dropdown list." sqref="AC262">
      <formula1>$GT$262:$JA$262</formula1>
    </dataValidation>
    <dataValidation type="list" allowBlank="1" showErrorMessage="1" errorStyle="warning" errorTitle="Invalid SRO Item" error="Select a valid SRO Item from the dropdown list." sqref="AC263">
      <formula1>$GT$263:$JA$263</formula1>
    </dataValidation>
    <dataValidation type="list" allowBlank="1" showErrorMessage="1" errorStyle="warning" errorTitle="Invalid SRO Item" error="Select a valid SRO Item from the dropdown list." sqref="AC264">
      <formula1>$GT$264:$JA$264</formula1>
    </dataValidation>
    <dataValidation type="list" allowBlank="1" showErrorMessage="1" errorStyle="warning" errorTitle="Invalid SRO Item" error="Select a valid SRO Item from the dropdown list." sqref="AC265">
      <formula1>$GT$265:$JA$265</formula1>
    </dataValidation>
    <dataValidation type="list" allowBlank="1" showErrorMessage="1" errorStyle="warning" errorTitle="Invalid SRO Item" error="Select a valid SRO Item from the dropdown list." sqref="AC266">
      <formula1>$GT$266:$JA$266</formula1>
    </dataValidation>
    <dataValidation type="list" allowBlank="1" showErrorMessage="1" errorStyle="warning" errorTitle="Invalid SRO Item" error="Select a valid SRO Item from the dropdown list." sqref="AC267">
      <formula1>$GT$267:$JA$267</formula1>
    </dataValidation>
    <dataValidation type="list" allowBlank="1" showErrorMessage="1" errorStyle="warning" errorTitle="Invalid SRO Item" error="Select a valid SRO Item from the dropdown list." sqref="AC268">
      <formula1>$GT$268:$JA$268</formula1>
    </dataValidation>
    <dataValidation type="list" allowBlank="1" showErrorMessage="1" errorStyle="warning" errorTitle="Invalid SRO Item" error="Select a valid SRO Item from the dropdown list." sqref="AC269">
      <formula1>$GT$269:$JA$269</formula1>
    </dataValidation>
    <dataValidation type="list" allowBlank="1" showErrorMessage="1" errorStyle="warning" errorTitle="Invalid SRO Item" error="Select a valid SRO Item from the dropdown list." sqref="AC27">
      <formula1>$GT$27:$JA$27</formula1>
    </dataValidation>
    <dataValidation type="list" allowBlank="1" showErrorMessage="1" errorStyle="warning" errorTitle="Invalid SRO Item" error="Select a valid SRO Item from the dropdown list." sqref="AC270">
      <formula1>$GT$270:$JA$270</formula1>
    </dataValidation>
    <dataValidation type="list" allowBlank="1" showErrorMessage="1" errorStyle="warning" errorTitle="Invalid SRO Item" error="Select a valid SRO Item from the dropdown list." sqref="AC271">
      <formula1>$GT$271:$JA$271</formula1>
    </dataValidation>
    <dataValidation type="list" allowBlank="1" showErrorMessage="1" errorStyle="warning" errorTitle="Invalid SRO Item" error="Select a valid SRO Item from the dropdown list." sqref="AC272">
      <formula1>$GT$272:$JA$272</formula1>
    </dataValidation>
    <dataValidation type="list" allowBlank="1" showErrorMessage="1" errorStyle="warning" errorTitle="Invalid SRO Item" error="Select a valid SRO Item from the dropdown list." sqref="AC273">
      <formula1>$GT$273:$JA$273</formula1>
    </dataValidation>
    <dataValidation type="list" allowBlank="1" showErrorMessage="1" errorStyle="warning" errorTitle="Invalid SRO Item" error="Select a valid SRO Item from the dropdown list." sqref="AC274">
      <formula1>$GT$274:$JA$274</formula1>
    </dataValidation>
    <dataValidation type="list" allowBlank="1" showErrorMessage="1" errorStyle="warning" errorTitle="Invalid SRO Item" error="Select a valid SRO Item from the dropdown list." sqref="AC275">
      <formula1>$GT$275:$JA$275</formula1>
    </dataValidation>
    <dataValidation type="list" allowBlank="1" showErrorMessage="1" errorStyle="warning" errorTitle="Invalid SRO Item" error="Select a valid SRO Item from the dropdown list." sqref="AC276">
      <formula1>$GT$276:$JA$276</formula1>
    </dataValidation>
    <dataValidation type="list" allowBlank="1" showErrorMessage="1" errorStyle="warning" errorTitle="Invalid SRO Item" error="Select a valid SRO Item from the dropdown list." sqref="AC277">
      <formula1>$GT$277:$JA$277</formula1>
    </dataValidation>
    <dataValidation type="list" allowBlank="1" showErrorMessage="1" errorStyle="warning" errorTitle="Invalid SRO Item" error="Select a valid SRO Item from the dropdown list." sqref="AC278">
      <formula1>$GT$278:$JA$278</formula1>
    </dataValidation>
    <dataValidation type="list" allowBlank="1" showErrorMessage="1" errorStyle="warning" errorTitle="Invalid SRO Item" error="Select a valid SRO Item from the dropdown list." sqref="AC279">
      <formula1>$GT$279:$JA$279</formula1>
    </dataValidation>
    <dataValidation type="list" allowBlank="1" showErrorMessage="1" errorStyle="warning" errorTitle="Invalid SRO Item" error="Select a valid SRO Item from the dropdown list." sqref="AC28">
      <formula1>$GT$28:$JA$28</formula1>
    </dataValidation>
    <dataValidation type="list" allowBlank="1" showErrorMessage="1" errorStyle="warning" errorTitle="Invalid SRO Item" error="Select a valid SRO Item from the dropdown list." sqref="AC280">
      <formula1>$GT$280:$JA$280</formula1>
    </dataValidation>
    <dataValidation type="list" allowBlank="1" showErrorMessage="1" errorStyle="warning" errorTitle="Invalid SRO Item" error="Select a valid SRO Item from the dropdown list." sqref="AC281">
      <formula1>$GT$281:$JA$281</formula1>
    </dataValidation>
    <dataValidation type="list" allowBlank="1" showErrorMessage="1" errorStyle="warning" errorTitle="Invalid SRO Item" error="Select a valid SRO Item from the dropdown list." sqref="AC282">
      <formula1>$GT$282:$JA$282</formula1>
    </dataValidation>
    <dataValidation type="list" allowBlank="1" showErrorMessage="1" errorStyle="warning" errorTitle="Invalid SRO Item" error="Select a valid SRO Item from the dropdown list." sqref="AC283">
      <formula1>$GT$283:$JA$283</formula1>
    </dataValidation>
    <dataValidation type="list" allowBlank="1" showErrorMessage="1" errorStyle="warning" errorTitle="Invalid SRO Item" error="Select a valid SRO Item from the dropdown list." sqref="AC284">
      <formula1>$GT$284:$JA$284</formula1>
    </dataValidation>
    <dataValidation type="list" allowBlank="1" showErrorMessage="1" errorStyle="warning" errorTitle="Invalid SRO Item" error="Select a valid SRO Item from the dropdown list." sqref="AC285">
      <formula1>$GT$285:$JA$285</formula1>
    </dataValidation>
    <dataValidation type="list" allowBlank="1" showErrorMessage="1" errorStyle="warning" errorTitle="Invalid SRO Item" error="Select a valid SRO Item from the dropdown list." sqref="AC286">
      <formula1>$GT$286:$JA$286</formula1>
    </dataValidation>
    <dataValidation type="list" allowBlank="1" showErrorMessage="1" errorStyle="warning" errorTitle="Invalid SRO Item" error="Select a valid SRO Item from the dropdown list." sqref="AC287">
      <formula1>$GT$287:$JA$287</formula1>
    </dataValidation>
    <dataValidation type="list" allowBlank="1" showErrorMessage="1" errorStyle="warning" errorTitle="Invalid SRO Item" error="Select a valid SRO Item from the dropdown list." sqref="AC288">
      <formula1>$GT$288:$JA$288</formula1>
    </dataValidation>
    <dataValidation type="list" allowBlank="1" showErrorMessage="1" errorStyle="warning" errorTitle="Invalid SRO Item" error="Select a valid SRO Item from the dropdown list." sqref="AC289">
      <formula1>$GT$289:$JA$289</formula1>
    </dataValidation>
    <dataValidation type="list" allowBlank="1" showErrorMessage="1" errorStyle="warning" errorTitle="Invalid SRO Item" error="Select a valid SRO Item from the dropdown list." sqref="AC29">
      <formula1>$GT$29:$JA$29</formula1>
    </dataValidation>
    <dataValidation type="list" allowBlank="1" showErrorMessage="1" errorStyle="warning" errorTitle="Invalid SRO Item" error="Select a valid SRO Item from the dropdown list." sqref="AC290">
      <formula1>$GT$290:$JA$290</formula1>
    </dataValidation>
    <dataValidation type="list" allowBlank="1" showErrorMessage="1" errorStyle="warning" errorTitle="Invalid SRO Item" error="Select a valid SRO Item from the dropdown list." sqref="AC291">
      <formula1>$GT$291:$JA$291</formula1>
    </dataValidation>
    <dataValidation type="list" allowBlank="1" showErrorMessage="1" errorStyle="warning" errorTitle="Invalid SRO Item" error="Select a valid SRO Item from the dropdown list." sqref="AC292">
      <formula1>$GT$292:$JA$292</formula1>
    </dataValidation>
    <dataValidation type="list" allowBlank="1" showErrorMessage="1" errorStyle="warning" errorTitle="Invalid SRO Item" error="Select a valid SRO Item from the dropdown list." sqref="AC293">
      <formula1>$GT$293:$JA$293</formula1>
    </dataValidation>
    <dataValidation type="list" allowBlank="1" showErrorMessage="1" errorStyle="warning" errorTitle="Invalid SRO Item" error="Select a valid SRO Item from the dropdown list." sqref="AC294">
      <formula1>$GT$294:$JA$294</formula1>
    </dataValidation>
    <dataValidation type="list" allowBlank="1" showErrorMessage="1" errorStyle="warning" errorTitle="Invalid SRO Item" error="Select a valid SRO Item from the dropdown list." sqref="AC295">
      <formula1>$GT$295:$JA$295</formula1>
    </dataValidation>
    <dataValidation type="list" allowBlank="1" showErrorMessage="1" errorStyle="warning" errorTitle="Invalid SRO Item" error="Select a valid SRO Item from the dropdown list." sqref="AC296">
      <formula1>$GT$296:$JA$296</formula1>
    </dataValidation>
    <dataValidation type="list" allowBlank="1" showErrorMessage="1" errorStyle="warning" errorTitle="Invalid SRO Item" error="Select a valid SRO Item from the dropdown list." sqref="AC297">
      <formula1>$GT$297:$JA$297</formula1>
    </dataValidation>
    <dataValidation type="list" allowBlank="1" showErrorMessage="1" errorStyle="warning" errorTitle="Invalid SRO Item" error="Select a valid SRO Item from the dropdown list." sqref="AC298">
      <formula1>$GT$298:$JA$298</formula1>
    </dataValidation>
    <dataValidation type="list" allowBlank="1" showErrorMessage="1" errorStyle="warning" errorTitle="Invalid SRO Item" error="Select a valid SRO Item from the dropdown list." sqref="AC299">
      <formula1>$GT$299:$JA$299</formula1>
    </dataValidation>
    <dataValidation type="list" allowBlank="1" showErrorMessage="1" errorStyle="warning" errorTitle="Invalid SRO Item" error="Select a valid SRO Item from the dropdown list." sqref="AC3">
      <formula1>$GT$3:$JA$3</formula1>
    </dataValidation>
    <dataValidation type="list" allowBlank="1" showErrorMessage="1" errorStyle="warning" errorTitle="Invalid SRO Item" error="Select a valid SRO Item from the dropdown list." sqref="AC30">
      <formula1>$GT$30:$JA$30</formula1>
    </dataValidation>
    <dataValidation type="list" allowBlank="1" showErrorMessage="1" errorStyle="warning" errorTitle="Invalid SRO Item" error="Select a valid SRO Item from the dropdown list." sqref="AC300">
      <formula1>$GT$300:$JA$300</formula1>
    </dataValidation>
    <dataValidation type="list" allowBlank="1" showErrorMessage="1" errorStyle="warning" errorTitle="Invalid SRO Item" error="Select a valid SRO Item from the dropdown list." sqref="AC301">
      <formula1>$GT$301:$JA$301</formula1>
    </dataValidation>
    <dataValidation type="list" allowBlank="1" showErrorMessage="1" errorStyle="warning" errorTitle="Invalid SRO Item" error="Select a valid SRO Item from the dropdown list." sqref="AC302">
      <formula1>$GT$302:$JA$302</formula1>
    </dataValidation>
    <dataValidation type="list" allowBlank="1" showErrorMessage="1" errorStyle="warning" errorTitle="Invalid SRO Item" error="Select a valid SRO Item from the dropdown list." sqref="AC303">
      <formula1>$GT$303:$JA$303</formula1>
    </dataValidation>
    <dataValidation type="list" allowBlank="1" showErrorMessage="1" errorStyle="warning" errorTitle="Invalid SRO Item" error="Select a valid SRO Item from the dropdown list." sqref="AC304">
      <formula1>$GT$304:$JA$304</formula1>
    </dataValidation>
    <dataValidation type="list" allowBlank="1" showErrorMessage="1" errorStyle="warning" errorTitle="Invalid SRO Item" error="Select a valid SRO Item from the dropdown list." sqref="AC305">
      <formula1>$GT$305:$JA$305</formula1>
    </dataValidation>
    <dataValidation type="list" allowBlank="1" showErrorMessage="1" errorStyle="warning" errorTitle="Invalid SRO Item" error="Select a valid SRO Item from the dropdown list." sqref="AC306">
      <formula1>$GT$306:$JA$306</formula1>
    </dataValidation>
    <dataValidation type="list" allowBlank="1" showErrorMessage="1" errorStyle="warning" errorTitle="Invalid SRO Item" error="Select a valid SRO Item from the dropdown list." sqref="AC307">
      <formula1>$GT$307:$JA$307</formula1>
    </dataValidation>
    <dataValidation type="list" allowBlank="1" showErrorMessage="1" errorStyle="warning" errorTitle="Invalid SRO Item" error="Select a valid SRO Item from the dropdown list." sqref="AC308">
      <formula1>$GT$308:$JA$308</formula1>
    </dataValidation>
    <dataValidation type="list" allowBlank="1" showErrorMessage="1" errorStyle="warning" errorTitle="Invalid SRO Item" error="Select a valid SRO Item from the dropdown list." sqref="AC309">
      <formula1>$GT$309:$JA$309</formula1>
    </dataValidation>
    <dataValidation type="list" allowBlank="1" showErrorMessage="1" errorStyle="warning" errorTitle="Invalid SRO Item" error="Select a valid SRO Item from the dropdown list." sqref="AC31">
      <formula1>$GT$31:$JA$31</formula1>
    </dataValidation>
    <dataValidation type="list" allowBlank="1" showErrorMessage="1" errorStyle="warning" errorTitle="Invalid SRO Item" error="Select a valid SRO Item from the dropdown list." sqref="AC310">
      <formula1>$GT$310:$JA$310</formula1>
    </dataValidation>
    <dataValidation type="list" allowBlank="1" showErrorMessage="1" errorStyle="warning" errorTitle="Invalid SRO Item" error="Select a valid SRO Item from the dropdown list." sqref="AC311">
      <formula1>$GT$311:$JA$311</formula1>
    </dataValidation>
    <dataValidation type="list" allowBlank="1" showErrorMessage="1" errorStyle="warning" errorTitle="Invalid SRO Item" error="Select a valid SRO Item from the dropdown list." sqref="AC312">
      <formula1>$GT$312:$JA$312</formula1>
    </dataValidation>
    <dataValidation type="list" allowBlank="1" showErrorMessage="1" errorStyle="warning" errorTitle="Invalid SRO Item" error="Select a valid SRO Item from the dropdown list." sqref="AC313">
      <formula1>$GT$313:$JA$313</formula1>
    </dataValidation>
    <dataValidation type="list" allowBlank="1" showErrorMessage="1" errorStyle="warning" errorTitle="Invalid SRO Item" error="Select a valid SRO Item from the dropdown list." sqref="AC314">
      <formula1>$GT$314:$JA$314</formula1>
    </dataValidation>
    <dataValidation type="list" allowBlank="1" showErrorMessage="1" errorStyle="warning" errorTitle="Invalid SRO Item" error="Select a valid SRO Item from the dropdown list." sqref="AC315">
      <formula1>$GT$315:$JA$315</formula1>
    </dataValidation>
    <dataValidation type="list" allowBlank="1" showErrorMessage="1" errorStyle="warning" errorTitle="Invalid SRO Item" error="Select a valid SRO Item from the dropdown list." sqref="AC316">
      <formula1>$GT$316:$JA$316</formula1>
    </dataValidation>
    <dataValidation type="list" allowBlank="1" showErrorMessage="1" errorStyle="warning" errorTitle="Invalid SRO Item" error="Select a valid SRO Item from the dropdown list." sqref="AC317">
      <formula1>$GT$317:$JA$317</formula1>
    </dataValidation>
    <dataValidation type="list" allowBlank="1" showErrorMessage="1" errorStyle="warning" errorTitle="Invalid SRO Item" error="Select a valid SRO Item from the dropdown list." sqref="AC318">
      <formula1>$GT$318:$JA$318</formula1>
    </dataValidation>
    <dataValidation type="list" allowBlank="1" showErrorMessage="1" errorStyle="warning" errorTitle="Invalid SRO Item" error="Select a valid SRO Item from the dropdown list." sqref="AC319">
      <formula1>$GT$319:$JA$319</formula1>
    </dataValidation>
    <dataValidation type="list" allowBlank="1" showErrorMessage="1" errorStyle="warning" errorTitle="Invalid SRO Item" error="Select a valid SRO Item from the dropdown list." sqref="AC32">
      <formula1>$GT$32:$JA$32</formula1>
    </dataValidation>
    <dataValidation type="list" allowBlank="1" showErrorMessage="1" errorStyle="warning" errorTitle="Invalid SRO Item" error="Select a valid SRO Item from the dropdown list." sqref="AC320">
      <formula1>$GT$320:$JA$320</formula1>
    </dataValidation>
    <dataValidation type="list" allowBlank="1" showErrorMessage="1" errorStyle="warning" errorTitle="Invalid SRO Item" error="Select a valid SRO Item from the dropdown list." sqref="AC321">
      <formula1>$GT$321:$JA$321</formula1>
    </dataValidation>
    <dataValidation type="list" allowBlank="1" showErrorMessage="1" errorStyle="warning" errorTitle="Invalid SRO Item" error="Select a valid SRO Item from the dropdown list." sqref="AC322">
      <formula1>$GT$322:$JA$322</formula1>
    </dataValidation>
    <dataValidation type="list" allowBlank="1" showErrorMessage="1" errorStyle="warning" errorTitle="Invalid SRO Item" error="Select a valid SRO Item from the dropdown list." sqref="AC323">
      <formula1>$GT$323:$JA$323</formula1>
    </dataValidation>
    <dataValidation type="list" allowBlank="1" showErrorMessage="1" errorStyle="warning" errorTitle="Invalid SRO Item" error="Select a valid SRO Item from the dropdown list." sqref="AC324">
      <formula1>$GT$324:$JA$324</formula1>
    </dataValidation>
    <dataValidation type="list" allowBlank="1" showErrorMessage="1" errorStyle="warning" errorTitle="Invalid SRO Item" error="Select a valid SRO Item from the dropdown list." sqref="AC325">
      <formula1>$GT$325:$JA$325</formula1>
    </dataValidation>
    <dataValidation type="list" allowBlank="1" showErrorMessage="1" errorStyle="warning" errorTitle="Invalid SRO Item" error="Select a valid SRO Item from the dropdown list." sqref="AC326">
      <formula1>$GT$326:$JA$326</formula1>
    </dataValidation>
    <dataValidation type="list" allowBlank="1" showErrorMessage="1" errorStyle="warning" errorTitle="Invalid SRO Item" error="Select a valid SRO Item from the dropdown list." sqref="AC327">
      <formula1>$GT$327:$JA$327</formula1>
    </dataValidation>
    <dataValidation type="list" allowBlank="1" showErrorMessage="1" errorStyle="warning" errorTitle="Invalid SRO Item" error="Select a valid SRO Item from the dropdown list." sqref="AC328">
      <formula1>$GT$328:$JA$328</formula1>
    </dataValidation>
    <dataValidation type="list" allowBlank="1" showErrorMessage="1" errorStyle="warning" errorTitle="Invalid SRO Item" error="Select a valid SRO Item from the dropdown list." sqref="AC329">
      <formula1>$GT$329:$JA$329</formula1>
    </dataValidation>
    <dataValidation type="list" allowBlank="1" showErrorMessage="1" errorStyle="warning" errorTitle="Invalid SRO Item" error="Select a valid SRO Item from the dropdown list." sqref="AC33">
      <formula1>$GT$33:$JA$33</formula1>
    </dataValidation>
    <dataValidation type="list" allowBlank="1" showErrorMessage="1" errorStyle="warning" errorTitle="Invalid SRO Item" error="Select a valid SRO Item from the dropdown list." sqref="AC330">
      <formula1>$GT$330:$JA$330</formula1>
    </dataValidation>
    <dataValidation type="list" allowBlank="1" showErrorMessage="1" errorStyle="warning" errorTitle="Invalid SRO Item" error="Select a valid SRO Item from the dropdown list." sqref="AC331">
      <formula1>$GT$331:$JA$331</formula1>
    </dataValidation>
    <dataValidation type="list" allowBlank="1" showErrorMessage="1" errorStyle="warning" errorTitle="Invalid SRO Item" error="Select a valid SRO Item from the dropdown list." sqref="AC332">
      <formula1>$GT$332:$JA$332</formula1>
    </dataValidation>
    <dataValidation type="list" allowBlank="1" showErrorMessage="1" errorStyle="warning" errorTitle="Invalid SRO Item" error="Select a valid SRO Item from the dropdown list." sqref="AC333">
      <formula1>$GT$333:$JA$333</formula1>
    </dataValidation>
    <dataValidation type="list" allowBlank="1" showErrorMessage="1" errorStyle="warning" errorTitle="Invalid SRO Item" error="Select a valid SRO Item from the dropdown list." sqref="AC334">
      <formula1>$GT$334:$JA$334</formula1>
    </dataValidation>
    <dataValidation type="list" allowBlank="1" showErrorMessage="1" errorStyle="warning" errorTitle="Invalid SRO Item" error="Select a valid SRO Item from the dropdown list." sqref="AC335">
      <formula1>$GT$335:$JA$335</formula1>
    </dataValidation>
    <dataValidation type="list" allowBlank="1" showErrorMessage="1" errorStyle="warning" errorTitle="Invalid SRO Item" error="Select a valid SRO Item from the dropdown list." sqref="AC336">
      <formula1>$GT$336:$JA$336</formula1>
    </dataValidation>
    <dataValidation type="list" allowBlank="1" showErrorMessage="1" errorStyle="warning" errorTitle="Invalid SRO Item" error="Select a valid SRO Item from the dropdown list." sqref="AC337">
      <formula1>$GT$337:$JA$337</formula1>
    </dataValidation>
    <dataValidation type="list" allowBlank="1" showErrorMessage="1" errorStyle="warning" errorTitle="Invalid SRO Item" error="Select a valid SRO Item from the dropdown list." sqref="AC338">
      <formula1>$GT$338:$JA$338</formula1>
    </dataValidation>
    <dataValidation type="list" allowBlank="1" showErrorMessage="1" errorStyle="warning" errorTitle="Invalid SRO Item" error="Select a valid SRO Item from the dropdown list." sqref="AC339">
      <formula1>$GT$339:$JA$339</formula1>
    </dataValidation>
    <dataValidation type="list" allowBlank="1" showErrorMessage="1" errorStyle="warning" errorTitle="Invalid SRO Item" error="Select a valid SRO Item from the dropdown list." sqref="AC34">
      <formula1>$GT$34:$JA$34</formula1>
    </dataValidation>
    <dataValidation type="list" allowBlank="1" showErrorMessage="1" errorStyle="warning" errorTitle="Invalid SRO Item" error="Select a valid SRO Item from the dropdown list." sqref="AC340">
      <formula1>$GT$340:$JA$340</formula1>
    </dataValidation>
    <dataValidation type="list" allowBlank="1" showErrorMessage="1" errorStyle="warning" errorTitle="Invalid SRO Item" error="Select a valid SRO Item from the dropdown list." sqref="AC341">
      <formula1>$GT$341:$JA$341</formula1>
    </dataValidation>
    <dataValidation type="list" allowBlank="1" showErrorMessage="1" errorStyle="warning" errorTitle="Invalid SRO Item" error="Select a valid SRO Item from the dropdown list." sqref="AC342">
      <formula1>$GT$342:$JA$342</formula1>
    </dataValidation>
    <dataValidation type="list" allowBlank="1" showErrorMessage="1" errorStyle="warning" errorTitle="Invalid SRO Item" error="Select a valid SRO Item from the dropdown list." sqref="AC343">
      <formula1>$GT$343:$JA$343</formula1>
    </dataValidation>
    <dataValidation type="list" allowBlank="1" showErrorMessage="1" errorStyle="warning" errorTitle="Invalid SRO Item" error="Select a valid SRO Item from the dropdown list." sqref="AC344">
      <formula1>$GT$344:$JA$344</formula1>
    </dataValidation>
    <dataValidation type="list" allowBlank="1" showErrorMessage="1" errorStyle="warning" errorTitle="Invalid SRO Item" error="Select a valid SRO Item from the dropdown list." sqref="AC345">
      <formula1>$GT$345:$JA$345</formula1>
    </dataValidation>
    <dataValidation type="list" allowBlank="1" showErrorMessage="1" errorStyle="warning" errorTitle="Invalid SRO Item" error="Select a valid SRO Item from the dropdown list." sqref="AC346">
      <formula1>$GT$346:$JA$346</formula1>
    </dataValidation>
    <dataValidation type="list" allowBlank="1" showErrorMessage="1" errorStyle="warning" errorTitle="Invalid SRO Item" error="Select a valid SRO Item from the dropdown list." sqref="AC347">
      <formula1>$GT$347:$JA$347</formula1>
    </dataValidation>
    <dataValidation type="list" allowBlank="1" showErrorMessage="1" errorStyle="warning" errorTitle="Invalid SRO Item" error="Select a valid SRO Item from the dropdown list." sqref="AC348">
      <formula1>$GT$348:$JA$348</formula1>
    </dataValidation>
    <dataValidation type="list" allowBlank="1" showErrorMessage="1" errorStyle="warning" errorTitle="Invalid SRO Item" error="Select a valid SRO Item from the dropdown list." sqref="AC349">
      <formula1>$GT$349:$JA$349</formula1>
    </dataValidation>
    <dataValidation type="list" allowBlank="1" showErrorMessage="1" errorStyle="warning" errorTitle="Invalid SRO Item" error="Select a valid SRO Item from the dropdown list." sqref="AC35">
      <formula1>$GT$35:$JA$35</formula1>
    </dataValidation>
    <dataValidation type="list" allowBlank="1" showErrorMessage="1" errorStyle="warning" errorTitle="Invalid SRO Item" error="Select a valid SRO Item from the dropdown list." sqref="AC350">
      <formula1>$GT$350:$JA$350</formula1>
    </dataValidation>
    <dataValidation type="list" allowBlank="1" showErrorMessage="1" errorStyle="warning" errorTitle="Invalid SRO Item" error="Select a valid SRO Item from the dropdown list." sqref="AC351">
      <formula1>$GT$351:$JA$351</formula1>
    </dataValidation>
    <dataValidation type="list" allowBlank="1" showErrorMessage="1" errorStyle="warning" errorTitle="Invalid SRO Item" error="Select a valid SRO Item from the dropdown list." sqref="AC352">
      <formula1>$GT$352:$JA$352</formula1>
    </dataValidation>
    <dataValidation type="list" allowBlank="1" showErrorMessage="1" errorStyle="warning" errorTitle="Invalid SRO Item" error="Select a valid SRO Item from the dropdown list." sqref="AC353">
      <formula1>$GT$353:$JA$353</formula1>
    </dataValidation>
    <dataValidation type="list" allowBlank="1" showErrorMessage="1" errorStyle="warning" errorTitle="Invalid SRO Item" error="Select a valid SRO Item from the dropdown list." sqref="AC354">
      <formula1>$GT$354:$JA$354</formula1>
    </dataValidation>
    <dataValidation type="list" allowBlank="1" showErrorMessage="1" errorStyle="warning" errorTitle="Invalid SRO Item" error="Select a valid SRO Item from the dropdown list." sqref="AC355">
      <formula1>$GT$355:$JA$355</formula1>
    </dataValidation>
    <dataValidation type="list" allowBlank="1" showErrorMessage="1" errorStyle="warning" errorTitle="Invalid SRO Item" error="Select a valid SRO Item from the dropdown list." sqref="AC356">
      <formula1>$GT$356:$JA$356</formula1>
    </dataValidation>
    <dataValidation type="list" allowBlank="1" showErrorMessage="1" errorStyle="warning" errorTitle="Invalid SRO Item" error="Select a valid SRO Item from the dropdown list." sqref="AC357">
      <formula1>$GT$357:$JA$357</formula1>
    </dataValidation>
    <dataValidation type="list" allowBlank="1" showErrorMessage="1" errorStyle="warning" errorTitle="Invalid SRO Item" error="Select a valid SRO Item from the dropdown list." sqref="AC358">
      <formula1>$GT$358:$JA$358</formula1>
    </dataValidation>
    <dataValidation type="list" allowBlank="1" showErrorMessage="1" errorStyle="warning" errorTitle="Invalid SRO Item" error="Select a valid SRO Item from the dropdown list." sqref="AC359">
      <formula1>$GT$359:$JA$359</formula1>
    </dataValidation>
    <dataValidation type="list" allowBlank="1" showErrorMessage="1" errorStyle="warning" errorTitle="Invalid SRO Item" error="Select a valid SRO Item from the dropdown list." sqref="AC36">
      <formula1>$GT$36:$JA$36</formula1>
    </dataValidation>
    <dataValidation type="list" allowBlank="1" showErrorMessage="1" errorStyle="warning" errorTitle="Invalid SRO Item" error="Select a valid SRO Item from the dropdown list." sqref="AC360">
      <formula1>$GT$360:$JA$360</formula1>
    </dataValidation>
    <dataValidation type="list" allowBlank="1" showErrorMessage="1" errorStyle="warning" errorTitle="Invalid SRO Item" error="Select a valid SRO Item from the dropdown list." sqref="AC361">
      <formula1>$GT$361:$JA$361</formula1>
    </dataValidation>
    <dataValidation type="list" allowBlank="1" showErrorMessage="1" errorStyle="warning" errorTitle="Invalid SRO Item" error="Select a valid SRO Item from the dropdown list." sqref="AC362">
      <formula1>$GT$362:$JA$362</formula1>
    </dataValidation>
    <dataValidation type="list" allowBlank="1" showErrorMessage="1" errorStyle="warning" errorTitle="Invalid SRO Item" error="Select a valid SRO Item from the dropdown list." sqref="AC363">
      <formula1>$GT$363:$JA$363</formula1>
    </dataValidation>
    <dataValidation type="list" allowBlank="1" showErrorMessage="1" errorStyle="warning" errorTitle="Invalid SRO Item" error="Select a valid SRO Item from the dropdown list." sqref="AC364">
      <formula1>$GT$364:$JA$364</formula1>
    </dataValidation>
    <dataValidation type="list" allowBlank="1" showErrorMessage="1" errorStyle="warning" errorTitle="Invalid SRO Item" error="Select a valid SRO Item from the dropdown list." sqref="AC365">
      <formula1>$GT$365:$JA$365</formula1>
    </dataValidation>
    <dataValidation type="list" allowBlank="1" showErrorMessage="1" errorStyle="warning" errorTitle="Invalid SRO Item" error="Select a valid SRO Item from the dropdown list." sqref="AC366">
      <formula1>$GT$366:$JA$366</formula1>
    </dataValidation>
    <dataValidation type="list" allowBlank="1" showErrorMessage="1" errorStyle="warning" errorTitle="Invalid SRO Item" error="Select a valid SRO Item from the dropdown list." sqref="AC367">
      <formula1>$GT$367:$JA$367</formula1>
    </dataValidation>
    <dataValidation type="list" allowBlank="1" showErrorMessage="1" errorStyle="warning" errorTitle="Invalid SRO Item" error="Select a valid SRO Item from the dropdown list." sqref="AC368">
      <formula1>$GT$368:$JA$368</formula1>
    </dataValidation>
    <dataValidation type="list" allowBlank="1" showErrorMessage="1" errorStyle="warning" errorTitle="Invalid SRO Item" error="Select a valid SRO Item from the dropdown list." sqref="AC369">
      <formula1>$GT$369:$JA$369</formula1>
    </dataValidation>
    <dataValidation type="list" allowBlank="1" showErrorMessage="1" errorStyle="warning" errorTitle="Invalid SRO Item" error="Select a valid SRO Item from the dropdown list." sqref="AC37">
      <formula1>$GT$37:$JA$37</formula1>
    </dataValidation>
    <dataValidation type="list" allowBlank="1" showErrorMessage="1" errorStyle="warning" errorTitle="Invalid SRO Item" error="Select a valid SRO Item from the dropdown list." sqref="AC370">
      <formula1>$GT$370:$JA$370</formula1>
    </dataValidation>
    <dataValidation type="list" allowBlank="1" showErrorMessage="1" errorStyle="warning" errorTitle="Invalid SRO Item" error="Select a valid SRO Item from the dropdown list." sqref="AC371">
      <formula1>$GT$371:$JA$371</formula1>
    </dataValidation>
    <dataValidation type="list" allowBlank="1" showErrorMessage="1" errorStyle="warning" errorTitle="Invalid SRO Item" error="Select a valid SRO Item from the dropdown list." sqref="AC372">
      <formula1>$GT$372:$JA$372</formula1>
    </dataValidation>
    <dataValidation type="list" allowBlank="1" showErrorMessage="1" errorStyle="warning" errorTitle="Invalid SRO Item" error="Select a valid SRO Item from the dropdown list." sqref="AC373">
      <formula1>$GT$373:$JA$373</formula1>
    </dataValidation>
    <dataValidation type="list" allowBlank="1" showErrorMessage="1" errorStyle="warning" errorTitle="Invalid SRO Item" error="Select a valid SRO Item from the dropdown list." sqref="AC374">
      <formula1>$GT$374:$JA$374</formula1>
    </dataValidation>
    <dataValidation type="list" allowBlank="1" showErrorMessage="1" errorStyle="warning" errorTitle="Invalid SRO Item" error="Select a valid SRO Item from the dropdown list." sqref="AC375">
      <formula1>$GT$375:$JA$375</formula1>
    </dataValidation>
    <dataValidation type="list" allowBlank="1" showErrorMessage="1" errorStyle="warning" errorTitle="Invalid SRO Item" error="Select a valid SRO Item from the dropdown list." sqref="AC376">
      <formula1>$GT$376:$JA$376</formula1>
    </dataValidation>
    <dataValidation type="list" allowBlank="1" showErrorMessage="1" errorStyle="warning" errorTitle="Invalid SRO Item" error="Select a valid SRO Item from the dropdown list." sqref="AC377">
      <formula1>$GT$377:$JA$377</formula1>
    </dataValidation>
    <dataValidation type="list" allowBlank="1" showErrorMessage="1" errorStyle="warning" errorTitle="Invalid SRO Item" error="Select a valid SRO Item from the dropdown list." sqref="AC378">
      <formula1>$GT$378:$JA$378</formula1>
    </dataValidation>
    <dataValidation type="list" allowBlank="1" showErrorMessage="1" errorStyle="warning" errorTitle="Invalid SRO Item" error="Select a valid SRO Item from the dropdown list." sqref="AC379">
      <formula1>$GT$379:$JA$379</formula1>
    </dataValidation>
    <dataValidation type="list" allowBlank="1" showErrorMessage="1" errorStyle="warning" errorTitle="Invalid SRO Item" error="Select a valid SRO Item from the dropdown list." sqref="AC38">
      <formula1>$GT$38:$JA$38</formula1>
    </dataValidation>
    <dataValidation type="list" allowBlank="1" showErrorMessage="1" errorStyle="warning" errorTitle="Invalid SRO Item" error="Select a valid SRO Item from the dropdown list." sqref="AC380">
      <formula1>$GT$380:$JA$380</formula1>
    </dataValidation>
    <dataValidation type="list" allowBlank="1" showErrorMessage="1" errorStyle="warning" errorTitle="Invalid SRO Item" error="Select a valid SRO Item from the dropdown list." sqref="AC381">
      <formula1>$GT$381:$JA$381</formula1>
    </dataValidation>
    <dataValidation type="list" allowBlank="1" showErrorMessage="1" errorStyle="warning" errorTitle="Invalid SRO Item" error="Select a valid SRO Item from the dropdown list." sqref="AC382">
      <formula1>$GT$382:$JA$382</formula1>
    </dataValidation>
    <dataValidation type="list" allowBlank="1" showErrorMessage="1" errorStyle="warning" errorTitle="Invalid SRO Item" error="Select a valid SRO Item from the dropdown list." sqref="AC383">
      <formula1>$GT$383:$JA$383</formula1>
    </dataValidation>
    <dataValidation type="list" allowBlank="1" showErrorMessage="1" errorStyle="warning" errorTitle="Invalid SRO Item" error="Select a valid SRO Item from the dropdown list." sqref="AC384">
      <formula1>$GT$384:$JA$384</formula1>
    </dataValidation>
    <dataValidation type="list" allowBlank="1" showErrorMessage="1" errorStyle="warning" errorTitle="Invalid SRO Item" error="Select a valid SRO Item from the dropdown list." sqref="AC385">
      <formula1>$GT$385:$JA$385</formula1>
    </dataValidation>
    <dataValidation type="list" allowBlank="1" showErrorMessage="1" errorStyle="warning" errorTitle="Invalid SRO Item" error="Select a valid SRO Item from the dropdown list." sqref="AC386">
      <formula1>$GT$386:$JA$386</formula1>
    </dataValidation>
    <dataValidation type="list" allowBlank="1" showErrorMessage="1" errorStyle="warning" errorTitle="Invalid SRO Item" error="Select a valid SRO Item from the dropdown list." sqref="AC387">
      <formula1>$GT$387:$JA$387</formula1>
    </dataValidation>
    <dataValidation type="list" allowBlank="1" showErrorMessage="1" errorStyle="warning" errorTitle="Invalid SRO Item" error="Select a valid SRO Item from the dropdown list." sqref="AC388">
      <formula1>$GT$388:$JA$388</formula1>
    </dataValidation>
    <dataValidation type="list" allowBlank="1" showErrorMessage="1" errorStyle="warning" errorTitle="Invalid SRO Item" error="Select a valid SRO Item from the dropdown list." sqref="AC389">
      <formula1>$GT$389:$JA$389</formula1>
    </dataValidation>
    <dataValidation type="list" allowBlank="1" showErrorMessage="1" errorStyle="warning" errorTitle="Invalid SRO Item" error="Select a valid SRO Item from the dropdown list." sqref="AC39">
      <formula1>$GT$39:$JA$39</formula1>
    </dataValidation>
    <dataValidation type="list" allowBlank="1" showErrorMessage="1" errorStyle="warning" errorTitle="Invalid SRO Item" error="Select a valid SRO Item from the dropdown list." sqref="AC390">
      <formula1>$GT$390:$JA$390</formula1>
    </dataValidation>
    <dataValidation type="list" allowBlank="1" showErrorMessage="1" errorStyle="warning" errorTitle="Invalid SRO Item" error="Select a valid SRO Item from the dropdown list." sqref="AC391">
      <formula1>$GT$391:$JA$391</formula1>
    </dataValidation>
    <dataValidation type="list" allowBlank="1" showErrorMessage="1" errorStyle="warning" errorTitle="Invalid SRO Item" error="Select a valid SRO Item from the dropdown list." sqref="AC392">
      <formula1>$GT$392:$JA$392</formula1>
    </dataValidation>
    <dataValidation type="list" allowBlank="1" showErrorMessage="1" errorStyle="warning" errorTitle="Invalid SRO Item" error="Select a valid SRO Item from the dropdown list." sqref="AC393">
      <formula1>$GT$393:$JA$393</formula1>
    </dataValidation>
    <dataValidation type="list" allowBlank="1" showErrorMessage="1" errorStyle="warning" errorTitle="Invalid SRO Item" error="Select a valid SRO Item from the dropdown list." sqref="AC394">
      <formula1>$GT$394:$JA$394</formula1>
    </dataValidation>
    <dataValidation type="list" allowBlank="1" showErrorMessage="1" errorStyle="warning" errorTitle="Invalid SRO Item" error="Select a valid SRO Item from the dropdown list." sqref="AC395">
      <formula1>$GT$395:$JA$395</formula1>
    </dataValidation>
    <dataValidation type="list" allowBlank="1" showErrorMessage="1" errorStyle="warning" errorTitle="Invalid SRO Item" error="Select a valid SRO Item from the dropdown list." sqref="AC396">
      <formula1>$GT$396:$JA$396</formula1>
    </dataValidation>
    <dataValidation type="list" allowBlank="1" showErrorMessage="1" errorStyle="warning" errorTitle="Invalid SRO Item" error="Select a valid SRO Item from the dropdown list." sqref="AC397">
      <formula1>$GT$397:$JA$397</formula1>
    </dataValidation>
    <dataValidation type="list" allowBlank="1" showErrorMessage="1" errorStyle="warning" errorTitle="Invalid SRO Item" error="Select a valid SRO Item from the dropdown list." sqref="AC398">
      <formula1>$GT$398:$JA$398</formula1>
    </dataValidation>
    <dataValidation type="list" allowBlank="1" showErrorMessage="1" errorStyle="warning" errorTitle="Invalid SRO Item" error="Select a valid SRO Item from the dropdown list." sqref="AC399">
      <formula1>$GT$399:$JA$399</formula1>
    </dataValidation>
    <dataValidation type="list" allowBlank="1" showErrorMessage="1" errorStyle="warning" errorTitle="Invalid SRO Item" error="Select a valid SRO Item from the dropdown list." sqref="AC4">
      <formula1>$GT$4:$JA$4</formula1>
    </dataValidation>
    <dataValidation type="list" allowBlank="1" showErrorMessage="1" errorStyle="warning" errorTitle="Invalid SRO Item" error="Select a valid SRO Item from the dropdown list." sqref="AC40">
      <formula1>$GT$40:$JA$40</formula1>
    </dataValidation>
    <dataValidation type="list" allowBlank="1" showErrorMessage="1" errorStyle="warning" errorTitle="Invalid SRO Item" error="Select a valid SRO Item from the dropdown list." sqref="AC400">
      <formula1>$GT$400:$JA$400</formula1>
    </dataValidation>
    <dataValidation type="list" allowBlank="1" showErrorMessage="1" errorStyle="warning" errorTitle="Invalid SRO Item" error="Select a valid SRO Item from the dropdown list." sqref="AC401">
      <formula1>$GT$401:$JA$401</formula1>
    </dataValidation>
    <dataValidation type="list" allowBlank="1" showErrorMessage="1" errorStyle="warning" errorTitle="Invalid SRO Item" error="Select a valid SRO Item from the dropdown list." sqref="AC402">
      <formula1>$GT$402:$JA$402</formula1>
    </dataValidation>
    <dataValidation type="list" allowBlank="1" showErrorMessage="1" errorStyle="warning" errorTitle="Invalid SRO Item" error="Select a valid SRO Item from the dropdown list." sqref="AC403">
      <formula1>$GT$403:$JA$403</formula1>
    </dataValidation>
    <dataValidation type="list" allowBlank="1" showErrorMessage="1" errorStyle="warning" errorTitle="Invalid SRO Item" error="Select a valid SRO Item from the dropdown list." sqref="AC404">
      <formula1>$GT$404:$JA$404</formula1>
    </dataValidation>
    <dataValidation type="list" allowBlank="1" showErrorMessage="1" errorStyle="warning" errorTitle="Invalid SRO Item" error="Select a valid SRO Item from the dropdown list." sqref="AC405">
      <formula1>$GT$405:$JA$405</formula1>
    </dataValidation>
    <dataValidation type="list" allowBlank="1" showErrorMessage="1" errorStyle="warning" errorTitle="Invalid SRO Item" error="Select a valid SRO Item from the dropdown list." sqref="AC406">
      <formula1>$GT$406:$JA$406</formula1>
    </dataValidation>
    <dataValidation type="list" allowBlank="1" showErrorMessage="1" errorStyle="warning" errorTitle="Invalid SRO Item" error="Select a valid SRO Item from the dropdown list." sqref="AC407">
      <formula1>$GT$407:$JA$407</formula1>
    </dataValidation>
    <dataValidation type="list" allowBlank="1" showErrorMessage="1" errorStyle="warning" errorTitle="Invalid SRO Item" error="Select a valid SRO Item from the dropdown list." sqref="AC408">
      <formula1>$GT$408:$JA$408</formula1>
    </dataValidation>
    <dataValidation type="list" allowBlank="1" showErrorMessage="1" errorStyle="warning" errorTitle="Invalid SRO Item" error="Select a valid SRO Item from the dropdown list." sqref="AC409">
      <formula1>$GT$409:$JA$409</formula1>
    </dataValidation>
    <dataValidation type="list" allowBlank="1" showErrorMessage="1" errorStyle="warning" errorTitle="Invalid SRO Item" error="Select a valid SRO Item from the dropdown list." sqref="AC41">
      <formula1>$GT$41:$JA$41</formula1>
    </dataValidation>
    <dataValidation type="list" allowBlank="1" showErrorMessage="1" errorStyle="warning" errorTitle="Invalid SRO Item" error="Select a valid SRO Item from the dropdown list." sqref="AC410">
      <formula1>$GT$410:$JA$410</formula1>
    </dataValidation>
    <dataValidation type="list" allowBlank="1" showErrorMessage="1" errorStyle="warning" errorTitle="Invalid SRO Item" error="Select a valid SRO Item from the dropdown list." sqref="AC411">
      <formula1>$GT$411:$JA$411</formula1>
    </dataValidation>
    <dataValidation type="list" allowBlank="1" showErrorMessage="1" errorStyle="warning" errorTitle="Invalid SRO Item" error="Select a valid SRO Item from the dropdown list." sqref="AC412">
      <formula1>$GT$412:$JA$412</formula1>
    </dataValidation>
    <dataValidation type="list" allowBlank="1" showErrorMessage="1" errorStyle="warning" errorTitle="Invalid SRO Item" error="Select a valid SRO Item from the dropdown list." sqref="AC413">
      <formula1>$GT$413:$JA$413</formula1>
    </dataValidation>
    <dataValidation type="list" allowBlank="1" showErrorMessage="1" errorStyle="warning" errorTitle="Invalid SRO Item" error="Select a valid SRO Item from the dropdown list." sqref="AC414">
      <formula1>$GT$414:$JA$414</formula1>
    </dataValidation>
    <dataValidation type="list" allowBlank="1" showErrorMessage="1" errorStyle="warning" errorTitle="Invalid SRO Item" error="Select a valid SRO Item from the dropdown list." sqref="AC415">
      <formula1>$GT$415:$JA$415</formula1>
    </dataValidation>
    <dataValidation type="list" allowBlank="1" showErrorMessage="1" errorStyle="warning" errorTitle="Invalid SRO Item" error="Select a valid SRO Item from the dropdown list." sqref="AC416">
      <formula1>$GT$416:$JA$416</formula1>
    </dataValidation>
    <dataValidation type="list" allowBlank="1" showErrorMessage="1" errorStyle="warning" errorTitle="Invalid SRO Item" error="Select a valid SRO Item from the dropdown list." sqref="AC417">
      <formula1>$GT$417:$JA$417</formula1>
    </dataValidation>
    <dataValidation type="list" allowBlank="1" showErrorMessage="1" errorStyle="warning" errorTitle="Invalid SRO Item" error="Select a valid SRO Item from the dropdown list." sqref="AC418">
      <formula1>$GT$418:$JA$418</formula1>
    </dataValidation>
    <dataValidation type="list" allowBlank="1" showErrorMessage="1" errorStyle="warning" errorTitle="Invalid SRO Item" error="Select a valid SRO Item from the dropdown list." sqref="AC419">
      <formula1>$GT$419:$JA$419</formula1>
    </dataValidation>
    <dataValidation type="list" allowBlank="1" showErrorMessage="1" errorStyle="warning" errorTitle="Invalid SRO Item" error="Select a valid SRO Item from the dropdown list." sqref="AC42">
      <formula1>$GT$42:$JA$42</formula1>
    </dataValidation>
    <dataValidation type="list" allowBlank="1" showErrorMessage="1" errorStyle="warning" errorTitle="Invalid SRO Item" error="Select a valid SRO Item from the dropdown list." sqref="AC420">
      <formula1>$GT$420:$JA$420</formula1>
    </dataValidation>
    <dataValidation type="list" allowBlank="1" showErrorMessage="1" errorStyle="warning" errorTitle="Invalid SRO Item" error="Select a valid SRO Item from the dropdown list." sqref="AC421">
      <formula1>$GT$421:$JA$421</formula1>
    </dataValidation>
    <dataValidation type="list" allowBlank="1" showErrorMessage="1" errorStyle="warning" errorTitle="Invalid SRO Item" error="Select a valid SRO Item from the dropdown list." sqref="AC422">
      <formula1>$GT$422:$JA$422</formula1>
    </dataValidation>
    <dataValidation type="list" allowBlank="1" showErrorMessage="1" errorStyle="warning" errorTitle="Invalid SRO Item" error="Select a valid SRO Item from the dropdown list." sqref="AC423">
      <formula1>$GT$423:$JA$423</formula1>
    </dataValidation>
    <dataValidation type="list" allowBlank="1" showErrorMessage="1" errorStyle="warning" errorTitle="Invalid SRO Item" error="Select a valid SRO Item from the dropdown list." sqref="AC424">
      <formula1>$GT$424:$JA$424</formula1>
    </dataValidation>
    <dataValidation type="list" allowBlank="1" showErrorMessage="1" errorStyle="warning" errorTitle="Invalid SRO Item" error="Select a valid SRO Item from the dropdown list." sqref="AC425">
      <formula1>$GT$425:$JA$425</formula1>
    </dataValidation>
    <dataValidation type="list" allowBlank="1" showErrorMessage="1" errorStyle="warning" errorTitle="Invalid SRO Item" error="Select a valid SRO Item from the dropdown list." sqref="AC426">
      <formula1>$GT$426:$JA$426</formula1>
    </dataValidation>
    <dataValidation type="list" allowBlank="1" showErrorMessage="1" errorStyle="warning" errorTitle="Invalid SRO Item" error="Select a valid SRO Item from the dropdown list." sqref="AC427">
      <formula1>$GT$427:$JA$427</formula1>
    </dataValidation>
    <dataValidation type="list" allowBlank="1" showErrorMessage="1" errorStyle="warning" errorTitle="Invalid SRO Item" error="Select a valid SRO Item from the dropdown list." sqref="AC428">
      <formula1>$GT$428:$JA$428</formula1>
    </dataValidation>
    <dataValidation type="list" allowBlank="1" showErrorMessage="1" errorStyle="warning" errorTitle="Invalid SRO Item" error="Select a valid SRO Item from the dropdown list." sqref="AC429">
      <formula1>$GT$429:$JA$429</formula1>
    </dataValidation>
    <dataValidation type="list" allowBlank="1" showErrorMessage="1" errorStyle="warning" errorTitle="Invalid SRO Item" error="Select a valid SRO Item from the dropdown list." sqref="AC43">
      <formula1>$GT$43:$JA$43</formula1>
    </dataValidation>
    <dataValidation type="list" allowBlank="1" showErrorMessage="1" errorStyle="warning" errorTitle="Invalid SRO Item" error="Select a valid SRO Item from the dropdown list." sqref="AC430">
      <formula1>$GT$430:$JA$430</formula1>
    </dataValidation>
    <dataValidation type="list" allowBlank="1" showErrorMessage="1" errorStyle="warning" errorTitle="Invalid SRO Item" error="Select a valid SRO Item from the dropdown list." sqref="AC431">
      <formula1>$GT$431:$JA$431</formula1>
    </dataValidation>
    <dataValidation type="list" allowBlank="1" showErrorMessage="1" errorStyle="warning" errorTitle="Invalid SRO Item" error="Select a valid SRO Item from the dropdown list." sqref="AC432">
      <formula1>$GT$432:$JA$432</formula1>
    </dataValidation>
    <dataValidation type="list" allowBlank="1" showErrorMessage="1" errorStyle="warning" errorTitle="Invalid SRO Item" error="Select a valid SRO Item from the dropdown list." sqref="AC433">
      <formula1>$GT$433:$JA$433</formula1>
    </dataValidation>
    <dataValidation type="list" allowBlank="1" showErrorMessage="1" errorStyle="warning" errorTitle="Invalid SRO Item" error="Select a valid SRO Item from the dropdown list." sqref="AC434">
      <formula1>$GT$434:$JA$434</formula1>
    </dataValidation>
    <dataValidation type="list" allowBlank="1" showErrorMessage="1" errorStyle="warning" errorTitle="Invalid SRO Item" error="Select a valid SRO Item from the dropdown list." sqref="AC435">
      <formula1>$GT$435:$JA$435</formula1>
    </dataValidation>
    <dataValidation type="list" allowBlank="1" showErrorMessage="1" errorStyle="warning" errorTitle="Invalid SRO Item" error="Select a valid SRO Item from the dropdown list." sqref="AC436">
      <formula1>$GT$436:$JA$436</formula1>
    </dataValidation>
    <dataValidation type="list" allowBlank="1" showErrorMessage="1" errorStyle="warning" errorTitle="Invalid SRO Item" error="Select a valid SRO Item from the dropdown list." sqref="AC437">
      <formula1>$GT$437:$JA$437</formula1>
    </dataValidation>
    <dataValidation type="list" allowBlank="1" showErrorMessage="1" errorStyle="warning" errorTitle="Invalid SRO Item" error="Select a valid SRO Item from the dropdown list." sqref="AC438">
      <formula1>$GT$438:$JA$438</formula1>
    </dataValidation>
    <dataValidation type="list" allowBlank="1" showErrorMessage="1" errorStyle="warning" errorTitle="Invalid SRO Item" error="Select a valid SRO Item from the dropdown list." sqref="AC439">
      <formula1>$GT$439:$JA$439</formula1>
    </dataValidation>
    <dataValidation type="list" allowBlank="1" showErrorMessage="1" errorStyle="warning" errorTitle="Invalid SRO Item" error="Select a valid SRO Item from the dropdown list." sqref="AC44">
      <formula1>$GT$44:$JA$44</formula1>
    </dataValidation>
    <dataValidation type="list" allowBlank="1" showErrorMessage="1" errorStyle="warning" errorTitle="Invalid SRO Item" error="Select a valid SRO Item from the dropdown list." sqref="AC440">
      <formula1>$GT$440:$JA$440</formula1>
    </dataValidation>
    <dataValidation type="list" allowBlank="1" showErrorMessage="1" errorStyle="warning" errorTitle="Invalid SRO Item" error="Select a valid SRO Item from the dropdown list." sqref="AC441">
      <formula1>$GT$441:$JA$441</formula1>
    </dataValidation>
    <dataValidation type="list" allowBlank="1" showErrorMessage="1" errorStyle="warning" errorTitle="Invalid SRO Item" error="Select a valid SRO Item from the dropdown list." sqref="AC442">
      <formula1>$GT$442:$JA$442</formula1>
    </dataValidation>
    <dataValidation type="list" allowBlank="1" showErrorMessage="1" errorStyle="warning" errorTitle="Invalid SRO Item" error="Select a valid SRO Item from the dropdown list." sqref="AC443">
      <formula1>$GT$443:$JA$443</formula1>
    </dataValidation>
    <dataValidation type="list" allowBlank="1" showErrorMessage="1" errorStyle="warning" errorTitle="Invalid SRO Item" error="Select a valid SRO Item from the dropdown list." sqref="AC444">
      <formula1>$GT$444:$JA$444</formula1>
    </dataValidation>
    <dataValidation type="list" allowBlank="1" showErrorMessage="1" errorStyle="warning" errorTitle="Invalid SRO Item" error="Select a valid SRO Item from the dropdown list." sqref="AC445">
      <formula1>$GT$445:$JA$445</formula1>
    </dataValidation>
    <dataValidation type="list" allowBlank="1" showErrorMessage="1" errorStyle="warning" errorTitle="Invalid SRO Item" error="Select a valid SRO Item from the dropdown list." sqref="AC446">
      <formula1>$GT$446:$JA$446</formula1>
    </dataValidation>
    <dataValidation type="list" allowBlank="1" showErrorMessage="1" errorStyle="warning" errorTitle="Invalid SRO Item" error="Select a valid SRO Item from the dropdown list." sqref="AC447">
      <formula1>$GT$447:$JA$447</formula1>
    </dataValidation>
    <dataValidation type="list" allowBlank="1" showErrorMessage="1" errorStyle="warning" errorTitle="Invalid SRO Item" error="Select a valid SRO Item from the dropdown list." sqref="AC448">
      <formula1>$GT$448:$JA$448</formula1>
    </dataValidation>
    <dataValidation type="list" allowBlank="1" showErrorMessage="1" errorStyle="warning" errorTitle="Invalid SRO Item" error="Select a valid SRO Item from the dropdown list." sqref="AC449">
      <formula1>$GT$449:$JA$449</formula1>
    </dataValidation>
    <dataValidation type="list" allowBlank="1" showErrorMessage="1" errorStyle="warning" errorTitle="Invalid SRO Item" error="Select a valid SRO Item from the dropdown list." sqref="AC45">
      <formula1>$GT$45:$JA$45</formula1>
    </dataValidation>
    <dataValidation type="list" allowBlank="1" showErrorMessage="1" errorStyle="warning" errorTitle="Invalid SRO Item" error="Select a valid SRO Item from the dropdown list." sqref="AC450">
      <formula1>$GT$450:$JA$450</formula1>
    </dataValidation>
    <dataValidation type="list" allowBlank="1" showErrorMessage="1" errorStyle="warning" errorTitle="Invalid SRO Item" error="Select a valid SRO Item from the dropdown list." sqref="AC451">
      <formula1>$GT$451:$JA$451</formula1>
    </dataValidation>
    <dataValidation type="list" allowBlank="1" showErrorMessage="1" errorStyle="warning" errorTitle="Invalid SRO Item" error="Select a valid SRO Item from the dropdown list." sqref="AC452">
      <formula1>$GT$452:$JA$452</formula1>
    </dataValidation>
    <dataValidation type="list" allowBlank="1" showErrorMessage="1" errorStyle="warning" errorTitle="Invalid SRO Item" error="Select a valid SRO Item from the dropdown list." sqref="AC453">
      <formula1>$GT$453:$JA$453</formula1>
    </dataValidation>
    <dataValidation type="list" allowBlank="1" showErrorMessage="1" errorStyle="warning" errorTitle="Invalid SRO Item" error="Select a valid SRO Item from the dropdown list." sqref="AC454">
      <formula1>$GT$454:$JA$454</formula1>
    </dataValidation>
    <dataValidation type="list" allowBlank="1" showErrorMessage="1" errorStyle="warning" errorTitle="Invalid SRO Item" error="Select a valid SRO Item from the dropdown list." sqref="AC455">
      <formula1>$GT$455:$JA$455</formula1>
    </dataValidation>
    <dataValidation type="list" allowBlank="1" showErrorMessage="1" errorStyle="warning" errorTitle="Invalid SRO Item" error="Select a valid SRO Item from the dropdown list." sqref="AC456">
      <formula1>$GT$456:$JA$456</formula1>
    </dataValidation>
    <dataValidation type="list" allowBlank="1" showErrorMessage="1" errorStyle="warning" errorTitle="Invalid SRO Item" error="Select a valid SRO Item from the dropdown list." sqref="AC457">
      <formula1>$GT$457:$JA$457</formula1>
    </dataValidation>
    <dataValidation type="list" allowBlank="1" showErrorMessage="1" errorStyle="warning" errorTitle="Invalid SRO Item" error="Select a valid SRO Item from the dropdown list." sqref="AC458">
      <formula1>$GT$458:$JA$458</formula1>
    </dataValidation>
    <dataValidation type="list" allowBlank="1" showErrorMessage="1" errorStyle="warning" errorTitle="Invalid SRO Item" error="Select a valid SRO Item from the dropdown list." sqref="AC459">
      <formula1>$GT$459:$JA$459</formula1>
    </dataValidation>
    <dataValidation type="list" allowBlank="1" showErrorMessage="1" errorStyle="warning" errorTitle="Invalid SRO Item" error="Select a valid SRO Item from the dropdown list." sqref="AC46">
      <formula1>$GT$46:$JA$46</formula1>
    </dataValidation>
    <dataValidation type="list" allowBlank="1" showErrorMessage="1" errorStyle="warning" errorTitle="Invalid SRO Item" error="Select a valid SRO Item from the dropdown list." sqref="AC460">
      <formula1>$GT$460:$JA$460</formula1>
    </dataValidation>
    <dataValidation type="list" allowBlank="1" showErrorMessage="1" errorStyle="warning" errorTitle="Invalid SRO Item" error="Select a valid SRO Item from the dropdown list." sqref="AC461">
      <formula1>$GT$461:$JA$461</formula1>
    </dataValidation>
    <dataValidation type="list" allowBlank="1" showErrorMessage="1" errorStyle="warning" errorTitle="Invalid SRO Item" error="Select a valid SRO Item from the dropdown list." sqref="AC462">
      <formula1>$GT$462:$JA$462</formula1>
    </dataValidation>
    <dataValidation type="list" allowBlank="1" showErrorMessage="1" errorStyle="warning" errorTitle="Invalid SRO Item" error="Select a valid SRO Item from the dropdown list." sqref="AC463">
      <formula1>$GT$463:$JA$463</formula1>
    </dataValidation>
    <dataValidation type="list" allowBlank="1" showErrorMessage="1" errorStyle="warning" errorTitle="Invalid SRO Item" error="Select a valid SRO Item from the dropdown list." sqref="AC464">
      <formula1>$GT$464:$JA$464</formula1>
    </dataValidation>
    <dataValidation type="list" allowBlank="1" showErrorMessage="1" errorStyle="warning" errorTitle="Invalid SRO Item" error="Select a valid SRO Item from the dropdown list." sqref="AC465">
      <formula1>$GT$465:$JA$465</formula1>
    </dataValidation>
    <dataValidation type="list" allowBlank="1" showErrorMessage="1" errorStyle="warning" errorTitle="Invalid SRO Item" error="Select a valid SRO Item from the dropdown list." sqref="AC466">
      <formula1>$GT$466:$JA$466</formula1>
    </dataValidation>
    <dataValidation type="list" allowBlank="1" showErrorMessage="1" errorStyle="warning" errorTitle="Invalid SRO Item" error="Select a valid SRO Item from the dropdown list." sqref="AC467">
      <formula1>$GT$467:$JA$467</formula1>
    </dataValidation>
    <dataValidation type="list" allowBlank="1" showErrorMessage="1" errorStyle="warning" errorTitle="Invalid SRO Item" error="Select a valid SRO Item from the dropdown list." sqref="AC468">
      <formula1>$GT$468:$JA$468</formula1>
    </dataValidation>
    <dataValidation type="list" allowBlank="1" showErrorMessage="1" errorStyle="warning" errorTitle="Invalid SRO Item" error="Select a valid SRO Item from the dropdown list." sqref="AC469">
      <formula1>$GT$469:$JA$469</formula1>
    </dataValidation>
    <dataValidation type="list" allowBlank="1" showErrorMessage="1" errorStyle="warning" errorTitle="Invalid SRO Item" error="Select a valid SRO Item from the dropdown list." sqref="AC47">
      <formula1>$GT$47:$JA$47</formula1>
    </dataValidation>
    <dataValidation type="list" allowBlank="1" showErrorMessage="1" errorStyle="warning" errorTitle="Invalid SRO Item" error="Select a valid SRO Item from the dropdown list." sqref="AC470">
      <formula1>$GT$470:$JA$470</formula1>
    </dataValidation>
    <dataValidation type="list" allowBlank="1" showErrorMessage="1" errorStyle="warning" errorTitle="Invalid SRO Item" error="Select a valid SRO Item from the dropdown list." sqref="AC471">
      <formula1>$GT$471:$JA$471</formula1>
    </dataValidation>
    <dataValidation type="list" allowBlank="1" showErrorMessage="1" errorStyle="warning" errorTitle="Invalid SRO Item" error="Select a valid SRO Item from the dropdown list." sqref="AC472">
      <formula1>$GT$472:$JA$472</formula1>
    </dataValidation>
    <dataValidation type="list" allowBlank="1" showErrorMessage="1" errorStyle="warning" errorTitle="Invalid SRO Item" error="Select a valid SRO Item from the dropdown list." sqref="AC473">
      <formula1>$GT$473:$JA$473</formula1>
    </dataValidation>
    <dataValidation type="list" allowBlank="1" showErrorMessage="1" errorStyle="warning" errorTitle="Invalid SRO Item" error="Select a valid SRO Item from the dropdown list." sqref="AC474">
      <formula1>$GT$474:$JA$474</formula1>
    </dataValidation>
    <dataValidation type="list" allowBlank="1" showErrorMessage="1" errorStyle="warning" errorTitle="Invalid SRO Item" error="Select a valid SRO Item from the dropdown list." sqref="AC475">
      <formula1>$GT$475:$JA$475</formula1>
    </dataValidation>
    <dataValidation type="list" allowBlank="1" showErrorMessage="1" errorStyle="warning" errorTitle="Invalid SRO Item" error="Select a valid SRO Item from the dropdown list." sqref="AC476">
      <formula1>$GT$476:$JA$476</formula1>
    </dataValidation>
    <dataValidation type="list" allowBlank="1" showErrorMessage="1" errorStyle="warning" errorTitle="Invalid SRO Item" error="Select a valid SRO Item from the dropdown list." sqref="AC477">
      <formula1>$GT$477:$JA$477</formula1>
    </dataValidation>
    <dataValidation type="list" allowBlank="1" showErrorMessage="1" errorStyle="warning" errorTitle="Invalid SRO Item" error="Select a valid SRO Item from the dropdown list." sqref="AC478">
      <formula1>$GT$478:$JA$478</formula1>
    </dataValidation>
    <dataValidation type="list" allowBlank="1" showErrorMessage="1" errorStyle="warning" errorTitle="Invalid SRO Item" error="Select a valid SRO Item from the dropdown list." sqref="AC479">
      <formula1>$GT$479:$JA$479</formula1>
    </dataValidation>
    <dataValidation type="list" allowBlank="1" showErrorMessage="1" errorStyle="warning" errorTitle="Invalid SRO Item" error="Select a valid SRO Item from the dropdown list." sqref="AC48">
      <formula1>$GT$48:$JA$48</formula1>
    </dataValidation>
    <dataValidation type="list" allowBlank="1" showErrorMessage="1" errorStyle="warning" errorTitle="Invalid SRO Item" error="Select a valid SRO Item from the dropdown list." sqref="AC480">
      <formula1>$GT$480:$JA$480</formula1>
    </dataValidation>
    <dataValidation type="list" allowBlank="1" showErrorMessage="1" errorStyle="warning" errorTitle="Invalid SRO Item" error="Select a valid SRO Item from the dropdown list." sqref="AC481">
      <formula1>$GT$481:$JA$481</formula1>
    </dataValidation>
    <dataValidation type="list" allowBlank="1" showErrorMessage="1" errorStyle="warning" errorTitle="Invalid SRO Item" error="Select a valid SRO Item from the dropdown list." sqref="AC482">
      <formula1>$GT$482:$JA$482</formula1>
    </dataValidation>
    <dataValidation type="list" allowBlank="1" showErrorMessage="1" errorStyle="warning" errorTitle="Invalid SRO Item" error="Select a valid SRO Item from the dropdown list." sqref="AC483">
      <formula1>$GT$483:$JA$483</formula1>
    </dataValidation>
    <dataValidation type="list" allowBlank="1" showErrorMessage="1" errorStyle="warning" errorTitle="Invalid SRO Item" error="Select a valid SRO Item from the dropdown list." sqref="AC484">
      <formula1>$GT$484:$JA$484</formula1>
    </dataValidation>
    <dataValidation type="list" allowBlank="1" showErrorMessage="1" errorStyle="warning" errorTitle="Invalid SRO Item" error="Select a valid SRO Item from the dropdown list." sqref="AC485">
      <formula1>$GT$485:$JA$485</formula1>
    </dataValidation>
    <dataValidation type="list" allowBlank="1" showErrorMessage="1" errorStyle="warning" errorTitle="Invalid SRO Item" error="Select a valid SRO Item from the dropdown list." sqref="AC486">
      <formula1>$GT$486:$JA$486</formula1>
    </dataValidation>
    <dataValidation type="list" allowBlank="1" showErrorMessage="1" errorStyle="warning" errorTitle="Invalid SRO Item" error="Select a valid SRO Item from the dropdown list." sqref="AC487">
      <formula1>$GT$487:$JA$487</formula1>
    </dataValidation>
    <dataValidation type="list" allowBlank="1" showErrorMessage="1" errorStyle="warning" errorTitle="Invalid SRO Item" error="Select a valid SRO Item from the dropdown list." sqref="AC488">
      <formula1>$GT$488:$JA$488</formula1>
    </dataValidation>
    <dataValidation type="list" allowBlank="1" showErrorMessage="1" errorStyle="warning" errorTitle="Invalid SRO Item" error="Select a valid SRO Item from the dropdown list." sqref="AC489">
      <formula1>$GT$489:$JA$489</formula1>
    </dataValidation>
    <dataValidation type="list" allowBlank="1" showErrorMessage="1" errorStyle="warning" errorTitle="Invalid SRO Item" error="Select a valid SRO Item from the dropdown list." sqref="AC49">
      <formula1>$GT$49:$JA$49</formula1>
    </dataValidation>
    <dataValidation type="list" allowBlank="1" showErrorMessage="1" errorStyle="warning" errorTitle="Invalid SRO Item" error="Select a valid SRO Item from the dropdown list." sqref="AC490">
      <formula1>$GT$490:$JA$490</formula1>
    </dataValidation>
    <dataValidation type="list" allowBlank="1" showErrorMessage="1" errorStyle="warning" errorTitle="Invalid SRO Item" error="Select a valid SRO Item from the dropdown list." sqref="AC491">
      <formula1>$GT$491:$JA$491</formula1>
    </dataValidation>
    <dataValidation type="list" allowBlank="1" showErrorMessage="1" errorStyle="warning" errorTitle="Invalid SRO Item" error="Select a valid SRO Item from the dropdown list." sqref="AC492">
      <formula1>$GT$492:$JA$492</formula1>
    </dataValidation>
    <dataValidation type="list" allowBlank="1" showErrorMessage="1" errorStyle="warning" errorTitle="Invalid SRO Item" error="Select a valid SRO Item from the dropdown list." sqref="AC493">
      <formula1>$GT$493:$JA$493</formula1>
    </dataValidation>
    <dataValidation type="list" allowBlank="1" showErrorMessage="1" errorStyle="warning" errorTitle="Invalid SRO Item" error="Select a valid SRO Item from the dropdown list." sqref="AC494">
      <formula1>$GT$494:$JA$494</formula1>
    </dataValidation>
    <dataValidation type="list" allowBlank="1" showErrorMessage="1" errorStyle="warning" errorTitle="Invalid SRO Item" error="Select a valid SRO Item from the dropdown list." sqref="AC495">
      <formula1>$GT$495:$JA$495</formula1>
    </dataValidation>
    <dataValidation type="list" allowBlank="1" showErrorMessage="1" errorStyle="warning" errorTitle="Invalid SRO Item" error="Select a valid SRO Item from the dropdown list." sqref="AC496">
      <formula1>$GT$496:$JA$496</formula1>
    </dataValidation>
    <dataValidation type="list" allowBlank="1" showErrorMessage="1" errorStyle="warning" errorTitle="Invalid SRO Item" error="Select a valid SRO Item from the dropdown list." sqref="AC497">
      <formula1>$GT$497:$JA$497</formula1>
    </dataValidation>
    <dataValidation type="list" allowBlank="1" showErrorMessage="1" errorStyle="warning" errorTitle="Invalid SRO Item" error="Select a valid SRO Item from the dropdown list." sqref="AC498">
      <formula1>$GT$498:$JA$498</formula1>
    </dataValidation>
    <dataValidation type="list" allowBlank="1" showErrorMessage="1" errorStyle="warning" errorTitle="Invalid SRO Item" error="Select a valid SRO Item from the dropdown list." sqref="AC499">
      <formula1>$GT$499:$JA$499</formula1>
    </dataValidation>
    <dataValidation type="list" allowBlank="1" showErrorMessage="1" errorStyle="warning" errorTitle="Invalid SRO Item" error="Select a valid SRO Item from the dropdown list." sqref="AC5">
      <formula1>$GT$5:$JA$5</formula1>
    </dataValidation>
    <dataValidation type="list" allowBlank="1" showErrorMessage="1" errorStyle="warning" errorTitle="Invalid SRO Item" error="Select a valid SRO Item from the dropdown list." sqref="AC50">
      <formula1>$GT$50:$JA$50</formula1>
    </dataValidation>
    <dataValidation type="list" allowBlank="1" showErrorMessage="1" errorStyle="warning" errorTitle="Invalid SRO Item" error="Select a valid SRO Item from the dropdown list." sqref="AC500">
      <formula1>$GT$500:$JA$500</formula1>
    </dataValidation>
    <dataValidation type="list" allowBlank="1" showErrorMessage="1" errorStyle="warning" errorTitle="Invalid SRO Item" error="Select a valid SRO Item from the dropdown list." sqref="AC501">
      <formula1>$GT$501:$JA$501</formula1>
    </dataValidation>
    <dataValidation type="list" allowBlank="1" showErrorMessage="1" errorStyle="warning" errorTitle="Invalid SRO Item" error="Select a valid SRO Item from the dropdown list." sqref="AC502">
      <formula1>$GT$502:$JA$502</formula1>
    </dataValidation>
    <dataValidation type="list" allowBlank="1" showErrorMessage="1" errorStyle="warning" errorTitle="Invalid SRO Item" error="Select a valid SRO Item from the dropdown list." sqref="AC503">
      <formula1>$GT$503:$JA$503</formula1>
    </dataValidation>
    <dataValidation type="list" allowBlank="1" showErrorMessage="1" errorStyle="warning" errorTitle="Invalid SRO Item" error="Select a valid SRO Item from the dropdown list." sqref="AC504">
      <formula1>$GT$504:$JA$504</formula1>
    </dataValidation>
    <dataValidation type="list" allowBlank="1" showErrorMessage="1" errorStyle="warning" errorTitle="Invalid SRO Item" error="Select a valid SRO Item from the dropdown list." sqref="AC505">
      <formula1>$GT$505:$JA$505</formula1>
    </dataValidation>
    <dataValidation type="list" allowBlank="1" showErrorMessage="1" errorStyle="warning" errorTitle="Invalid SRO Item" error="Select a valid SRO Item from the dropdown list." sqref="AC506">
      <formula1>$GT$506:$JA$506</formula1>
    </dataValidation>
    <dataValidation type="list" allowBlank="1" showErrorMessage="1" errorStyle="warning" errorTitle="Invalid SRO Item" error="Select a valid SRO Item from the dropdown list." sqref="AC507">
      <formula1>$GT$507:$JA$507</formula1>
    </dataValidation>
    <dataValidation type="list" allowBlank="1" showErrorMessage="1" errorStyle="warning" errorTitle="Invalid SRO Item" error="Select a valid SRO Item from the dropdown list." sqref="AC508">
      <formula1>$GT$508:$JA$508</formula1>
    </dataValidation>
    <dataValidation type="list" allowBlank="1" showErrorMessage="1" errorStyle="warning" errorTitle="Invalid SRO Item" error="Select a valid SRO Item from the dropdown list." sqref="AC509">
      <formula1>$GT$509:$JA$509</formula1>
    </dataValidation>
    <dataValidation type="list" allowBlank="1" showErrorMessage="1" errorStyle="warning" errorTitle="Invalid SRO Item" error="Select a valid SRO Item from the dropdown list." sqref="AC51">
      <formula1>$GT$51:$JA$51</formula1>
    </dataValidation>
    <dataValidation type="list" allowBlank="1" showErrorMessage="1" errorStyle="warning" errorTitle="Invalid SRO Item" error="Select a valid SRO Item from the dropdown list." sqref="AC510">
      <formula1>$GT$510:$JA$510</formula1>
    </dataValidation>
    <dataValidation type="list" allowBlank="1" showErrorMessage="1" errorStyle="warning" errorTitle="Invalid SRO Item" error="Select a valid SRO Item from the dropdown list." sqref="AC511">
      <formula1>$GT$511:$JA$511</formula1>
    </dataValidation>
    <dataValidation type="list" allowBlank="1" showErrorMessage="1" errorStyle="warning" errorTitle="Invalid SRO Item" error="Select a valid SRO Item from the dropdown list." sqref="AC512">
      <formula1>$GT$512:$JA$512</formula1>
    </dataValidation>
    <dataValidation type="list" allowBlank="1" showErrorMessage="1" errorStyle="warning" errorTitle="Invalid SRO Item" error="Select a valid SRO Item from the dropdown list." sqref="AC513">
      <formula1>$GT$513:$JA$513</formula1>
    </dataValidation>
    <dataValidation type="list" allowBlank="1" showErrorMessage="1" errorStyle="warning" errorTitle="Invalid SRO Item" error="Select a valid SRO Item from the dropdown list." sqref="AC514">
      <formula1>$GT$514:$JA$514</formula1>
    </dataValidation>
    <dataValidation type="list" allowBlank="1" showErrorMessage="1" errorStyle="warning" errorTitle="Invalid SRO Item" error="Select a valid SRO Item from the dropdown list." sqref="AC515">
      <formula1>$GT$515:$JA$515</formula1>
    </dataValidation>
    <dataValidation type="list" allowBlank="1" showErrorMessage="1" errorStyle="warning" errorTitle="Invalid SRO Item" error="Select a valid SRO Item from the dropdown list." sqref="AC516">
      <formula1>$GT$516:$JA$516</formula1>
    </dataValidation>
    <dataValidation type="list" allowBlank="1" showErrorMessage="1" errorStyle="warning" errorTitle="Invalid SRO Item" error="Select a valid SRO Item from the dropdown list." sqref="AC517">
      <formula1>$GT$517:$JA$517</formula1>
    </dataValidation>
    <dataValidation type="list" allowBlank="1" showErrorMessage="1" errorStyle="warning" errorTitle="Invalid SRO Item" error="Select a valid SRO Item from the dropdown list." sqref="AC518">
      <formula1>$GT$518:$JA$518</formula1>
    </dataValidation>
    <dataValidation type="list" allowBlank="1" showErrorMessage="1" errorStyle="warning" errorTitle="Invalid SRO Item" error="Select a valid SRO Item from the dropdown list." sqref="AC519">
      <formula1>$GT$519:$JA$519</formula1>
    </dataValidation>
    <dataValidation type="list" allowBlank="1" showErrorMessage="1" errorStyle="warning" errorTitle="Invalid SRO Item" error="Select a valid SRO Item from the dropdown list." sqref="AC52">
      <formula1>$GT$52:$JA$52</formula1>
    </dataValidation>
    <dataValidation type="list" allowBlank="1" showErrorMessage="1" errorStyle="warning" errorTitle="Invalid SRO Item" error="Select a valid SRO Item from the dropdown list." sqref="AC520">
      <formula1>$GT$520:$JA$520</formula1>
    </dataValidation>
    <dataValidation type="list" allowBlank="1" showErrorMessage="1" errorStyle="warning" errorTitle="Invalid SRO Item" error="Select a valid SRO Item from the dropdown list." sqref="AC521">
      <formula1>$GT$521:$JA$521</formula1>
    </dataValidation>
    <dataValidation type="list" allowBlank="1" showErrorMessage="1" errorStyle="warning" errorTitle="Invalid SRO Item" error="Select a valid SRO Item from the dropdown list." sqref="AC522">
      <formula1>$GT$522:$JA$522</formula1>
    </dataValidation>
    <dataValidation type="list" allowBlank="1" showErrorMessage="1" errorStyle="warning" errorTitle="Invalid SRO Item" error="Select a valid SRO Item from the dropdown list." sqref="AC523">
      <formula1>$GT$523:$JA$523</formula1>
    </dataValidation>
    <dataValidation type="list" allowBlank="1" showErrorMessage="1" errorStyle="warning" errorTitle="Invalid SRO Item" error="Select a valid SRO Item from the dropdown list." sqref="AC524">
      <formula1>$GT$524:$JA$524</formula1>
    </dataValidation>
    <dataValidation type="list" allowBlank="1" showErrorMessage="1" errorStyle="warning" errorTitle="Invalid SRO Item" error="Select a valid SRO Item from the dropdown list." sqref="AC525">
      <formula1>$GT$525:$JA$525</formula1>
    </dataValidation>
    <dataValidation type="list" allowBlank="1" showErrorMessage="1" errorStyle="warning" errorTitle="Invalid SRO Item" error="Select a valid SRO Item from the dropdown list." sqref="AC526">
      <formula1>$GT$526:$JA$526</formula1>
    </dataValidation>
    <dataValidation type="list" allowBlank="1" showErrorMessage="1" errorStyle="warning" errorTitle="Invalid SRO Item" error="Select a valid SRO Item from the dropdown list." sqref="AC527">
      <formula1>$GT$527:$JA$527</formula1>
    </dataValidation>
    <dataValidation type="list" allowBlank="1" showErrorMessage="1" errorStyle="warning" errorTitle="Invalid SRO Item" error="Select a valid SRO Item from the dropdown list." sqref="AC528">
      <formula1>$GT$528:$JA$528</formula1>
    </dataValidation>
    <dataValidation type="list" allowBlank="1" showErrorMessage="1" errorStyle="warning" errorTitle="Invalid SRO Item" error="Select a valid SRO Item from the dropdown list." sqref="AC529">
      <formula1>$GT$529:$JA$529</formula1>
    </dataValidation>
    <dataValidation type="list" allowBlank="1" showErrorMessage="1" errorStyle="warning" errorTitle="Invalid SRO Item" error="Select a valid SRO Item from the dropdown list." sqref="AC53">
      <formula1>$GT$53:$JA$53</formula1>
    </dataValidation>
    <dataValidation type="list" allowBlank="1" showErrorMessage="1" errorStyle="warning" errorTitle="Invalid SRO Item" error="Select a valid SRO Item from the dropdown list." sqref="AC530">
      <formula1>$GT$530:$JA$530</formula1>
    </dataValidation>
    <dataValidation type="list" allowBlank="1" showErrorMessage="1" errorStyle="warning" errorTitle="Invalid SRO Item" error="Select a valid SRO Item from the dropdown list." sqref="AC531">
      <formula1>$GT$531:$JA$531</formula1>
    </dataValidation>
    <dataValidation type="list" allowBlank="1" showErrorMessage="1" errorStyle="warning" errorTitle="Invalid SRO Item" error="Select a valid SRO Item from the dropdown list." sqref="AC532">
      <formula1>$GT$532:$JA$532</formula1>
    </dataValidation>
    <dataValidation type="list" allowBlank="1" showErrorMessage="1" errorStyle="warning" errorTitle="Invalid SRO Item" error="Select a valid SRO Item from the dropdown list." sqref="AC533">
      <formula1>$GT$533:$JA$533</formula1>
    </dataValidation>
    <dataValidation type="list" allowBlank="1" showErrorMessage="1" errorStyle="warning" errorTitle="Invalid SRO Item" error="Select a valid SRO Item from the dropdown list." sqref="AC534">
      <formula1>$GT$534:$JA$534</formula1>
    </dataValidation>
    <dataValidation type="list" allowBlank="1" showErrorMessage="1" errorStyle="warning" errorTitle="Invalid SRO Item" error="Select a valid SRO Item from the dropdown list." sqref="AC535">
      <formula1>$GT$535:$JA$535</formula1>
    </dataValidation>
    <dataValidation type="list" allowBlank="1" showErrorMessage="1" errorStyle="warning" errorTitle="Invalid SRO Item" error="Select a valid SRO Item from the dropdown list." sqref="AC536">
      <formula1>$GT$536:$JA$536</formula1>
    </dataValidation>
    <dataValidation type="list" allowBlank="1" showErrorMessage="1" errorStyle="warning" errorTitle="Invalid SRO Item" error="Select a valid SRO Item from the dropdown list." sqref="AC537">
      <formula1>$GT$537:$JA$537</formula1>
    </dataValidation>
    <dataValidation type="list" allowBlank="1" showErrorMessage="1" errorStyle="warning" errorTitle="Invalid SRO Item" error="Select a valid SRO Item from the dropdown list." sqref="AC538">
      <formula1>$GT$538:$JA$538</formula1>
    </dataValidation>
    <dataValidation type="list" allowBlank="1" showErrorMessage="1" errorStyle="warning" errorTitle="Invalid SRO Item" error="Select a valid SRO Item from the dropdown list." sqref="AC539">
      <formula1>$GT$539:$JA$539</formula1>
    </dataValidation>
    <dataValidation type="list" allowBlank="1" showErrorMessage="1" errorStyle="warning" errorTitle="Invalid SRO Item" error="Select a valid SRO Item from the dropdown list." sqref="AC54">
      <formula1>$GT$54:$JA$54</formula1>
    </dataValidation>
    <dataValidation type="list" allowBlank="1" showErrorMessage="1" errorStyle="warning" errorTitle="Invalid SRO Item" error="Select a valid SRO Item from the dropdown list." sqref="AC540">
      <formula1>$GT$540:$JA$540</formula1>
    </dataValidation>
    <dataValidation type="list" allowBlank="1" showErrorMessage="1" errorStyle="warning" errorTitle="Invalid SRO Item" error="Select a valid SRO Item from the dropdown list." sqref="AC541">
      <formula1>$GT$541:$JA$541</formula1>
    </dataValidation>
    <dataValidation type="list" allowBlank="1" showErrorMessage="1" errorStyle="warning" errorTitle="Invalid SRO Item" error="Select a valid SRO Item from the dropdown list." sqref="AC542">
      <formula1>$GT$542:$JA$542</formula1>
    </dataValidation>
    <dataValidation type="list" allowBlank="1" showErrorMessage="1" errorStyle="warning" errorTitle="Invalid SRO Item" error="Select a valid SRO Item from the dropdown list." sqref="AC543">
      <formula1>$GT$543:$JA$543</formula1>
    </dataValidation>
    <dataValidation type="list" allowBlank="1" showErrorMessage="1" errorStyle="warning" errorTitle="Invalid SRO Item" error="Select a valid SRO Item from the dropdown list." sqref="AC544">
      <formula1>$GT$544:$JA$544</formula1>
    </dataValidation>
    <dataValidation type="list" allowBlank="1" showErrorMessage="1" errorStyle="warning" errorTitle="Invalid SRO Item" error="Select a valid SRO Item from the dropdown list." sqref="AC545">
      <formula1>$GT$545:$JA$545</formula1>
    </dataValidation>
    <dataValidation type="list" allowBlank="1" showErrorMessage="1" errorStyle="warning" errorTitle="Invalid SRO Item" error="Select a valid SRO Item from the dropdown list." sqref="AC546">
      <formula1>$GT$546:$JA$546</formula1>
    </dataValidation>
    <dataValidation type="list" allowBlank="1" showErrorMessage="1" errorStyle="warning" errorTitle="Invalid SRO Item" error="Select a valid SRO Item from the dropdown list." sqref="AC547">
      <formula1>$GT$547:$JA$547</formula1>
    </dataValidation>
    <dataValidation type="list" allowBlank="1" showErrorMessage="1" errorStyle="warning" errorTitle="Invalid SRO Item" error="Select a valid SRO Item from the dropdown list." sqref="AC548">
      <formula1>$GT$548:$JA$548</formula1>
    </dataValidation>
    <dataValidation type="list" allowBlank="1" showErrorMessage="1" errorStyle="warning" errorTitle="Invalid SRO Item" error="Select a valid SRO Item from the dropdown list." sqref="AC549">
      <formula1>$GT$549:$JA$549</formula1>
    </dataValidation>
    <dataValidation type="list" allowBlank="1" showErrorMessage="1" errorStyle="warning" errorTitle="Invalid SRO Item" error="Select a valid SRO Item from the dropdown list." sqref="AC55">
      <formula1>$GT$55:$JA$55</formula1>
    </dataValidation>
    <dataValidation type="list" allowBlank="1" showErrorMessage="1" errorStyle="warning" errorTitle="Invalid SRO Item" error="Select a valid SRO Item from the dropdown list." sqref="AC550">
      <formula1>$GT$550:$JA$550</formula1>
    </dataValidation>
    <dataValidation type="list" allowBlank="1" showErrorMessage="1" errorStyle="warning" errorTitle="Invalid SRO Item" error="Select a valid SRO Item from the dropdown list." sqref="AC551">
      <formula1>$GT$551:$JA$551</formula1>
    </dataValidation>
    <dataValidation type="list" allowBlank="1" showErrorMessage="1" errorStyle="warning" errorTitle="Invalid SRO Item" error="Select a valid SRO Item from the dropdown list." sqref="AC552">
      <formula1>$GT$552:$JA$552</formula1>
    </dataValidation>
    <dataValidation type="list" allowBlank="1" showErrorMessage="1" errorStyle="warning" errorTitle="Invalid SRO Item" error="Select a valid SRO Item from the dropdown list." sqref="AC553">
      <formula1>$GT$553:$JA$553</formula1>
    </dataValidation>
    <dataValidation type="list" allowBlank="1" showErrorMessage="1" errorStyle="warning" errorTitle="Invalid SRO Item" error="Select a valid SRO Item from the dropdown list." sqref="AC554">
      <formula1>$GT$554:$JA$554</formula1>
    </dataValidation>
    <dataValidation type="list" allowBlank="1" showErrorMessage="1" errorStyle="warning" errorTitle="Invalid SRO Item" error="Select a valid SRO Item from the dropdown list." sqref="AC555">
      <formula1>$GT$555:$JA$555</formula1>
    </dataValidation>
    <dataValidation type="list" allowBlank="1" showErrorMessage="1" errorStyle="warning" errorTitle="Invalid SRO Item" error="Select a valid SRO Item from the dropdown list." sqref="AC556">
      <formula1>$GT$556:$JA$556</formula1>
    </dataValidation>
    <dataValidation type="list" allowBlank="1" showErrorMessage="1" errorStyle="warning" errorTitle="Invalid SRO Item" error="Select a valid SRO Item from the dropdown list." sqref="AC557">
      <formula1>$GT$557:$JA$557</formula1>
    </dataValidation>
    <dataValidation type="list" allowBlank="1" showErrorMessage="1" errorStyle="warning" errorTitle="Invalid SRO Item" error="Select a valid SRO Item from the dropdown list." sqref="AC558">
      <formula1>$GT$558:$JA$558</formula1>
    </dataValidation>
    <dataValidation type="list" allowBlank="1" showErrorMessage="1" errorStyle="warning" errorTitle="Invalid SRO Item" error="Select a valid SRO Item from the dropdown list." sqref="AC559">
      <formula1>$GT$559:$JA$559</formula1>
    </dataValidation>
    <dataValidation type="list" allowBlank="1" showErrorMessage="1" errorStyle="warning" errorTitle="Invalid SRO Item" error="Select a valid SRO Item from the dropdown list." sqref="AC56">
      <formula1>$GT$56:$JA$56</formula1>
    </dataValidation>
    <dataValidation type="list" allowBlank="1" showErrorMessage="1" errorStyle="warning" errorTitle="Invalid SRO Item" error="Select a valid SRO Item from the dropdown list." sqref="AC560">
      <formula1>$GT$560:$JA$560</formula1>
    </dataValidation>
    <dataValidation type="list" allowBlank="1" showErrorMessage="1" errorStyle="warning" errorTitle="Invalid SRO Item" error="Select a valid SRO Item from the dropdown list." sqref="AC561">
      <formula1>$GT$561:$JA$561</formula1>
    </dataValidation>
    <dataValidation type="list" allowBlank="1" showErrorMessage="1" errorStyle="warning" errorTitle="Invalid SRO Item" error="Select a valid SRO Item from the dropdown list." sqref="AC562">
      <formula1>$GT$562:$JA$562</formula1>
    </dataValidation>
    <dataValidation type="list" allowBlank="1" showErrorMessage="1" errorStyle="warning" errorTitle="Invalid SRO Item" error="Select a valid SRO Item from the dropdown list." sqref="AC563">
      <formula1>$GT$563:$JA$563</formula1>
    </dataValidation>
    <dataValidation type="list" allowBlank="1" showErrorMessage="1" errorStyle="warning" errorTitle="Invalid SRO Item" error="Select a valid SRO Item from the dropdown list." sqref="AC564">
      <formula1>$GT$564:$JA$564</formula1>
    </dataValidation>
    <dataValidation type="list" allowBlank="1" showErrorMessage="1" errorStyle="warning" errorTitle="Invalid SRO Item" error="Select a valid SRO Item from the dropdown list." sqref="AC565">
      <formula1>$GT$565:$JA$565</formula1>
    </dataValidation>
    <dataValidation type="list" allowBlank="1" showErrorMessage="1" errorStyle="warning" errorTitle="Invalid SRO Item" error="Select a valid SRO Item from the dropdown list." sqref="AC566">
      <formula1>$GT$566:$JA$566</formula1>
    </dataValidation>
    <dataValidation type="list" allowBlank="1" showErrorMessage="1" errorStyle="warning" errorTitle="Invalid SRO Item" error="Select a valid SRO Item from the dropdown list." sqref="AC567">
      <formula1>$GT$567:$JA$567</formula1>
    </dataValidation>
    <dataValidation type="list" allowBlank="1" showErrorMessage="1" errorStyle="warning" errorTitle="Invalid SRO Item" error="Select a valid SRO Item from the dropdown list." sqref="AC568">
      <formula1>$GT$568:$JA$568</formula1>
    </dataValidation>
    <dataValidation type="list" allowBlank="1" showErrorMessage="1" errorStyle="warning" errorTitle="Invalid SRO Item" error="Select a valid SRO Item from the dropdown list." sqref="AC569">
      <formula1>$GT$569:$JA$569</formula1>
    </dataValidation>
    <dataValidation type="list" allowBlank="1" showErrorMessage="1" errorStyle="warning" errorTitle="Invalid SRO Item" error="Select a valid SRO Item from the dropdown list." sqref="AC57">
      <formula1>$GT$57:$JA$57</formula1>
    </dataValidation>
    <dataValidation type="list" allowBlank="1" showErrorMessage="1" errorStyle="warning" errorTitle="Invalid SRO Item" error="Select a valid SRO Item from the dropdown list." sqref="AC570">
      <formula1>$GT$570:$JA$570</formula1>
    </dataValidation>
    <dataValidation type="list" allowBlank="1" showErrorMessage="1" errorStyle="warning" errorTitle="Invalid SRO Item" error="Select a valid SRO Item from the dropdown list." sqref="AC571">
      <formula1>$GT$571:$JA$571</formula1>
    </dataValidation>
    <dataValidation type="list" allowBlank="1" showErrorMessage="1" errorStyle="warning" errorTitle="Invalid SRO Item" error="Select a valid SRO Item from the dropdown list." sqref="AC572">
      <formula1>$GT$572:$JA$572</formula1>
    </dataValidation>
    <dataValidation type="list" allowBlank="1" showErrorMessage="1" errorStyle="warning" errorTitle="Invalid SRO Item" error="Select a valid SRO Item from the dropdown list." sqref="AC573">
      <formula1>$GT$573:$JA$573</formula1>
    </dataValidation>
    <dataValidation type="list" allowBlank="1" showErrorMessage="1" errorStyle="warning" errorTitle="Invalid SRO Item" error="Select a valid SRO Item from the dropdown list." sqref="AC574">
      <formula1>$GT$574:$JA$574</formula1>
    </dataValidation>
    <dataValidation type="list" allowBlank="1" showErrorMessage="1" errorStyle="warning" errorTitle="Invalid SRO Item" error="Select a valid SRO Item from the dropdown list." sqref="AC575">
      <formula1>$GT$575:$JA$575</formula1>
    </dataValidation>
    <dataValidation type="list" allowBlank="1" showErrorMessage="1" errorStyle="warning" errorTitle="Invalid SRO Item" error="Select a valid SRO Item from the dropdown list." sqref="AC576">
      <formula1>$GT$576:$JA$576</formula1>
    </dataValidation>
    <dataValidation type="list" allowBlank="1" showErrorMessage="1" errorStyle="warning" errorTitle="Invalid SRO Item" error="Select a valid SRO Item from the dropdown list." sqref="AC577">
      <formula1>$GT$577:$JA$577</formula1>
    </dataValidation>
    <dataValidation type="list" allowBlank="1" showErrorMessage="1" errorStyle="warning" errorTitle="Invalid SRO Item" error="Select a valid SRO Item from the dropdown list." sqref="AC578">
      <formula1>$GT$578:$JA$578</formula1>
    </dataValidation>
    <dataValidation type="list" allowBlank="1" showErrorMessage="1" errorStyle="warning" errorTitle="Invalid SRO Item" error="Select a valid SRO Item from the dropdown list." sqref="AC579">
      <formula1>$GT$579:$JA$579</formula1>
    </dataValidation>
    <dataValidation type="list" allowBlank="1" showErrorMessage="1" errorStyle="warning" errorTitle="Invalid SRO Item" error="Select a valid SRO Item from the dropdown list." sqref="AC58">
      <formula1>$GT$58:$JA$58</formula1>
    </dataValidation>
    <dataValidation type="list" allowBlank="1" showErrorMessage="1" errorStyle="warning" errorTitle="Invalid SRO Item" error="Select a valid SRO Item from the dropdown list." sqref="AC580">
      <formula1>$GT$580:$JA$580</formula1>
    </dataValidation>
    <dataValidation type="list" allowBlank="1" showErrorMessage="1" errorStyle="warning" errorTitle="Invalid SRO Item" error="Select a valid SRO Item from the dropdown list." sqref="AC581">
      <formula1>$GT$581:$JA$581</formula1>
    </dataValidation>
    <dataValidation type="list" allowBlank="1" showErrorMessage="1" errorStyle="warning" errorTitle="Invalid SRO Item" error="Select a valid SRO Item from the dropdown list." sqref="AC582">
      <formula1>$GT$582:$JA$582</formula1>
    </dataValidation>
    <dataValidation type="list" allowBlank="1" showErrorMessage="1" errorStyle="warning" errorTitle="Invalid SRO Item" error="Select a valid SRO Item from the dropdown list." sqref="AC583">
      <formula1>$GT$583:$JA$583</formula1>
    </dataValidation>
    <dataValidation type="list" allowBlank="1" showErrorMessage="1" errorStyle="warning" errorTitle="Invalid SRO Item" error="Select a valid SRO Item from the dropdown list." sqref="AC584">
      <formula1>$GT$584:$JA$584</formula1>
    </dataValidation>
    <dataValidation type="list" allowBlank="1" showErrorMessage="1" errorStyle="warning" errorTitle="Invalid SRO Item" error="Select a valid SRO Item from the dropdown list." sqref="AC585">
      <formula1>$GT$585:$JA$585</formula1>
    </dataValidation>
    <dataValidation type="list" allowBlank="1" showErrorMessage="1" errorStyle="warning" errorTitle="Invalid SRO Item" error="Select a valid SRO Item from the dropdown list." sqref="AC586">
      <formula1>$GT$586:$JA$586</formula1>
    </dataValidation>
    <dataValidation type="list" allowBlank="1" showErrorMessage="1" errorStyle="warning" errorTitle="Invalid SRO Item" error="Select a valid SRO Item from the dropdown list." sqref="AC587">
      <formula1>$GT$587:$JA$587</formula1>
    </dataValidation>
    <dataValidation type="list" allowBlank="1" showErrorMessage="1" errorStyle="warning" errorTitle="Invalid SRO Item" error="Select a valid SRO Item from the dropdown list." sqref="AC588">
      <formula1>$GT$588:$JA$588</formula1>
    </dataValidation>
    <dataValidation type="list" allowBlank="1" showErrorMessage="1" errorStyle="warning" errorTitle="Invalid SRO Item" error="Select a valid SRO Item from the dropdown list." sqref="AC589">
      <formula1>$GT$589:$JA$589</formula1>
    </dataValidation>
    <dataValidation type="list" allowBlank="1" showErrorMessage="1" errorStyle="warning" errorTitle="Invalid SRO Item" error="Select a valid SRO Item from the dropdown list." sqref="AC59">
      <formula1>$GT$59:$JA$59</formula1>
    </dataValidation>
    <dataValidation type="list" allowBlank="1" showErrorMessage="1" errorStyle="warning" errorTitle="Invalid SRO Item" error="Select a valid SRO Item from the dropdown list." sqref="AC590">
      <formula1>$GT$590:$JA$590</formula1>
    </dataValidation>
    <dataValidation type="list" allowBlank="1" showErrorMessage="1" errorStyle="warning" errorTitle="Invalid SRO Item" error="Select a valid SRO Item from the dropdown list." sqref="AC591">
      <formula1>$GT$591:$JA$591</formula1>
    </dataValidation>
    <dataValidation type="list" allowBlank="1" showErrorMessage="1" errorStyle="warning" errorTitle="Invalid SRO Item" error="Select a valid SRO Item from the dropdown list." sqref="AC592">
      <formula1>$GT$592:$JA$592</formula1>
    </dataValidation>
    <dataValidation type="list" allowBlank="1" showErrorMessage="1" errorStyle="warning" errorTitle="Invalid SRO Item" error="Select a valid SRO Item from the dropdown list." sqref="AC593">
      <formula1>$GT$593:$JA$593</formula1>
    </dataValidation>
    <dataValidation type="list" allowBlank="1" showErrorMessage="1" errorStyle="warning" errorTitle="Invalid SRO Item" error="Select a valid SRO Item from the dropdown list." sqref="AC594">
      <formula1>$GT$594:$JA$594</formula1>
    </dataValidation>
    <dataValidation type="list" allowBlank="1" showErrorMessage="1" errorStyle="warning" errorTitle="Invalid SRO Item" error="Select a valid SRO Item from the dropdown list." sqref="AC595">
      <formula1>$GT$595:$JA$595</formula1>
    </dataValidation>
    <dataValidation type="list" allowBlank="1" showErrorMessage="1" errorStyle="warning" errorTitle="Invalid SRO Item" error="Select a valid SRO Item from the dropdown list." sqref="AC596">
      <formula1>$GT$596:$JA$596</formula1>
    </dataValidation>
    <dataValidation type="list" allowBlank="1" showErrorMessage="1" errorStyle="warning" errorTitle="Invalid SRO Item" error="Select a valid SRO Item from the dropdown list." sqref="AC597">
      <formula1>$GT$597:$JA$597</formula1>
    </dataValidation>
    <dataValidation type="list" allowBlank="1" showErrorMessage="1" errorStyle="warning" errorTitle="Invalid SRO Item" error="Select a valid SRO Item from the dropdown list." sqref="AC598">
      <formula1>$GT$598:$JA$598</formula1>
    </dataValidation>
    <dataValidation type="list" allowBlank="1" showErrorMessage="1" errorStyle="warning" errorTitle="Invalid SRO Item" error="Select a valid SRO Item from the dropdown list." sqref="AC599">
      <formula1>$GT$599:$JA$599</formula1>
    </dataValidation>
    <dataValidation type="list" allowBlank="1" showErrorMessage="1" errorStyle="warning" errorTitle="Invalid SRO Item" error="Select a valid SRO Item from the dropdown list." sqref="AC6">
      <formula1>$GT$6:$JA$6</formula1>
    </dataValidation>
    <dataValidation type="list" allowBlank="1" showErrorMessage="1" errorStyle="warning" errorTitle="Invalid SRO Item" error="Select a valid SRO Item from the dropdown list." sqref="AC60">
      <formula1>$GT$60:$JA$60</formula1>
    </dataValidation>
    <dataValidation type="list" allowBlank="1" showErrorMessage="1" errorStyle="warning" errorTitle="Invalid SRO Item" error="Select a valid SRO Item from the dropdown list." sqref="AC600">
      <formula1>$GT$600:$JA$600</formula1>
    </dataValidation>
    <dataValidation type="list" allowBlank="1" showErrorMessage="1" errorStyle="warning" errorTitle="Invalid SRO Item" error="Select a valid SRO Item from the dropdown list." sqref="AC601">
      <formula1>$GT$601:$JA$601</formula1>
    </dataValidation>
    <dataValidation type="list" allowBlank="1" showErrorMessage="1" errorStyle="warning" errorTitle="Invalid SRO Item" error="Select a valid SRO Item from the dropdown list." sqref="AC602">
      <formula1>$GT$602:$JA$602</formula1>
    </dataValidation>
    <dataValidation type="list" allowBlank="1" showErrorMessage="1" errorStyle="warning" errorTitle="Invalid SRO Item" error="Select a valid SRO Item from the dropdown list." sqref="AC603">
      <formula1>$GT$603:$JA$603</formula1>
    </dataValidation>
    <dataValidation type="list" allowBlank="1" showErrorMessage="1" errorStyle="warning" errorTitle="Invalid SRO Item" error="Select a valid SRO Item from the dropdown list." sqref="AC604">
      <formula1>$GT$604:$JA$604</formula1>
    </dataValidation>
    <dataValidation type="list" allowBlank="1" showErrorMessage="1" errorStyle="warning" errorTitle="Invalid SRO Item" error="Select a valid SRO Item from the dropdown list." sqref="AC605">
      <formula1>$GT$605:$JA$605</formula1>
    </dataValidation>
    <dataValidation type="list" allowBlank="1" showErrorMessage="1" errorStyle="warning" errorTitle="Invalid SRO Item" error="Select a valid SRO Item from the dropdown list." sqref="AC606">
      <formula1>$GT$606:$JA$606</formula1>
    </dataValidation>
    <dataValidation type="list" allowBlank="1" showErrorMessage="1" errorStyle="warning" errorTitle="Invalid SRO Item" error="Select a valid SRO Item from the dropdown list." sqref="AC607">
      <formula1>$GT$607:$JA$607</formula1>
    </dataValidation>
    <dataValidation type="list" allowBlank="1" showErrorMessage="1" errorStyle="warning" errorTitle="Invalid SRO Item" error="Select a valid SRO Item from the dropdown list." sqref="AC608">
      <formula1>$GT$608:$JA$608</formula1>
    </dataValidation>
    <dataValidation type="list" allowBlank="1" showErrorMessage="1" errorStyle="warning" errorTitle="Invalid SRO Item" error="Select a valid SRO Item from the dropdown list." sqref="AC609">
      <formula1>$GT$609:$JA$609</formula1>
    </dataValidation>
    <dataValidation type="list" allowBlank="1" showErrorMessage="1" errorStyle="warning" errorTitle="Invalid SRO Item" error="Select a valid SRO Item from the dropdown list." sqref="AC61">
      <formula1>$GT$61:$JA$61</formula1>
    </dataValidation>
    <dataValidation type="list" allowBlank="1" showErrorMessage="1" errorStyle="warning" errorTitle="Invalid SRO Item" error="Select a valid SRO Item from the dropdown list." sqref="AC610">
      <formula1>$GT$610:$JA$610</formula1>
    </dataValidation>
    <dataValidation type="list" allowBlank="1" showErrorMessage="1" errorStyle="warning" errorTitle="Invalid SRO Item" error="Select a valid SRO Item from the dropdown list." sqref="AC611">
      <formula1>$GT$611:$JA$611</formula1>
    </dataValidation>
    <dataValidation type="list" allowBlank="1" showErrorMessage="1" errorStyle="warning" errorTitle="Invalid SRO Item" error="Select a valid SRO Item from the dropdown list." sqref="AC612">
      <formula1>$GT$612:$JA$612</formula1>
    </dataValidation>
    <dataValidation type="list" allowBlank="1" showErrorMessage="1" errorStyle="warning" errorTitle="Invalid SRO Item" error="Select a valid SRO Item from the dropdown list." sqref="AC613">
      <formula1>$GT$613:$JA$613</formula1>
    </dataValidation>
    <dataValidation type="list" allowBlank="1" showErrorMessage="1" errorStyle="warning" errorTitle="Invalid SRO Item" error="Select a valid SRO Item from the dropdown list." sqref="AC614">
      <formula1>$GT$614:$JA$614</formula1>
    </dataValidation>
    <dataValidation type="list" allowBlank="1" showErrorMessage="1" errorStyle="warning" errorTitle="Invalid SRO Item" error="Select a valid SRO Item from the dropdown list." sqref="AC615">
      <formula1>$GT$615:$JA$615</formula1>
    </dataValidation>
    <dataValidation type="list" allowBlank="1" showErrorMessage="1" errorStyle="warning" errorTitle="Invalid SRO Item" error="Select a valid SRO Item from the dropdown list." sqref="AC616">
      <formula1>$GT$616:$JA$616</formula1>
    </dataValidation>
    <dataValidation type="list" allowBlank="1" showErrorMessage="1" errorStyle="warning" errorTitle="Invalid SRO Item" error="Select a valid SRO Item from the dropdown list." sqref="AC617">
      <formula1>$GT$617:$JA$617</formula1>
    </dataValidation>
    <dataValidation type="list" allowBlank="1" showErrorMessage="1" errorStyle="warning" errorTitle="Invalid SRO Item" error="Select a valid SRO Item from the dropdown list." sqref="AC618">
      <formula1>$GT$618:$JA$618</formula1>
    </dataValidation>
    <dataValidation type="list" allowBlank="1" showErrorMessage="1" errorStyle="warning" errorTitle="Invalid SRO Item" error="Select a valid SRO Item from the dropdown list." sqref="AC619">
      <formula1>$GT$619:$JA$619</formula1>
    </dataValidation>
    <dataValidation type="list" allowBlank="1" showErrorMessage="1" errorStyle="warning" errorTitle="Invalid SRO Item" error="Select a valid SRO Item from the dropdown list." sqref="AC62">
      <formula1>$GT$62:$JA$62</formula1>
    </dataValidation>
    <dataValidation type="list" allowBlank="1" showErrorMessage="1" errorStyle="warning" errorTitle="Invalid SRO Item" error="Select a valid SRO Item from the dropdown list." sqref="AC620">
      <formula1>$GT$620:$JA$620</formula1>
    </dataValidation>
    <dataValidation type="list" allowBlank="1" showErrorMessage="1" errorStyle="warning" errorTitle="Invalid SRO Item" error="Select a valid SRO Item from the dropdown list." sqref="AC621">
      <formula1>$GT$621:$JA$621</formula1>
    </dataValidation>
    <dataValidation type="list" allowBlank="1" showErrorMessage="1" errorStyle="warning" errorTitle="Invalid SRO Item" error="Select a valid SRO Item from the dropdown list." sqref="AC622">
      <formula1>$GT$622:$JA$622</formula1>
    </dataValidation>
    <dataValidation type="list" allowBlank="1" showErrorMessage="1" errorStyle="warning" errorTitle="Invalid SRO Item" error="Select a valid SRO Item from the dropdown list." sqref="AC623">
      <formula1>$GT$623:$JA$623</formula1>
    </dataValidation>
    <dataValidation type="list" allowBlank="1" showErrorMessage="1" errorStyle="warning" errorTitle="Invalid SRO Item" error="Select a valid SRO Item from the dropdown list." sqref="AC624">
      <formula1>$GT$624:$JA$624</formula1>
    </dataValidation>
    <dataValidation type="list" allowBlank="1" showErrorMessage="1" errorStyle="warning" errorTitle="Invalid SRO Item" error="Select a valid SRO Item from the dropdown list." sqref="AC625">
      <formula1>$GT$625:$JA$625</formula1>
    </dataValidation>
    <dataValidation type="list" allowBlank="1" showErrorMessage="1" errorStyle="warning" errorTitle="Invalid SRO Item" error="Select a valid SRO Item from the dropdown list." sqref="AC626">
      <formula1>$GT$626:$JA$626</formula1>
    </dataValidation>
    <dataValidation type="list" allowBlank="1" showErrorMessage="1" errorStyle="warning" errorTitle="Invalid SRO Item" error="Select a valid SRO Item from the dropdown list." sqref="AC627">
      <formula1>$GT$627:$JA$627</formula1>
    </dataValidation>
    <dataValidation type="list" allowBlank="1" showErrorMessage="1" errorStyle="warning" errorTitle="Invalid SRO Item" error="Select a valid SRO Item from the dropdown list." sqref="AC628">
      <formula1>$GT$628:$JA$628</formula1>
    </dataValidation>
    <dataValidation type="list" allowBlank="1" showErrorMessage="1" errorStyle="warning" errorTitle="Invalid SRO Item" error="Select a valid SRO Item from the dropdown list." sqref="AC629">
      <formula1>$GT$629:$JA$629</formula1>
    </dataValidation>
    <dataValidation type="list" allowBlank="1" showErrorMessage="1" errorStyle="warning" errorTitle="Invalid SRO Item" error="Select a valid SRO Item from the dropdown list." sqref="AC63">
      <formula1>$GT$63:$JA$63</formula1>
    </dataValidation>
    <dataValidation type="list" allowBlank="1" showErrorMessage="1" errorStyle="warning" errorTitle="Invalid SRO Item" error="Select a valid SRO Item from the dropdown list." sqref="AC630">
      <formula1>$GT$630:$JA$630</formula1>
    </dataValidation>
    <dataValidation type="list" allowBlank="1" showErrorMessage="1" errorStyle="warning" errorTitle="Invalid SRO Item" error="Select a valid SRO Item from the dropdown list." sqref="AC631">
      <formula1>$GT$631:$JA$631</formula1>
    </dataValidation>
    <dataValidation type="list" allowBlank="1" showErrorMessage="1" errorStyle="warning" errorTitle="Invalid SRO Item" error="Select a valid SRO Item from the dropdown list." sqref="AC632">
      <formula1>$GT$632:$JA$632</formula1>
    </dataValidation>
    <dataValidation type="list" allowBlank="1" showErrorMessage="1" errorStyle="warning" errorTitle="Invalid SRO Item" error="Select a valid SRO Item from the dropdown list." sqref="AC633">
      <formula1>$GT$633:$JA$633</formula1>
    </dataValidation>
    <dataValidation type="list" allowBlank="1" showErrorMessage="1" errorStyle="warning" errorTitle="Invalid SRO Item" error="Select a valid SRO Item from the dropdown list." sqref="AC634">
      <formula1>$GT$634:$JA$634</formula1>
    </dataValidation>
    <dataValidation type="list" allowBlank="1" showErrorMessage="1" errorStyle="warning" errorTitle="Invalid SRO Item" error="Select a valid SRO Item from the dropdown list." sqref="AC635">
      <formula1>$GT$635:$JA$635</formula1>
    </dataValidation>
    <dataValidation type="list" allowBlank="1" showErrorMessage="1" errorStyle="warning" errorTitle="Invalid SRO Item" error="Select a valid SRO Item from the dropdown list." sqref="AC636">
      <formula1>$GT$636:$JA$636</formula1>
    </dataValidation>
    <dataValidation type="list" allowBlank="1" showErrorMessage="1" errorStyle="warning" errorTitle="Invalid SRO Item" error="Select a valid SRO Item from the dropdown list." sqref="AC637">
      <formula1>$GT$637:$JA$637</formula1>
    </dataValidation>
    <dataValidation type="list" allowBlank="1" showErrorMessage="1" errorStyle="warning" errorTitle="Invalid SRO Item" error="Select a valid SRO Item from the dropdown list." sqref="AC638">
      <formula1>$GT$638:$JA$638</formula1>
    </dataValidation>
    <dataValidation type="list" allowBlank="1" showErrorMessage="1" errorStyle="warning" errorTitle="Invalid SRO Item" error="Select a valid SRO Item from the dropdown list." sqref="AC639">
      <formula1>$GT$639:$JA$639</formula1>
    </dataValidation>
    <dataValidation type="list" allowBlank="1" showErrorMessage="1" errorStyle="warning" errorTitle="Invalid SRO Item" error="Select a valid SRO Item from the dropdown list." sqref="AC64">
      <formula1>$GT$64:$JA$64</formula1>
    </dataValidation>
    <dataValidation type="list" allowBlank="1" showErrorMessage="1" errorStyle="warning" errorTitle="Invalid SRO Item" error="Select a valid SRO Item from the dropdown list." sqref="AC640">
      <formula1>$GT$640:$JA$640</formula1>
    </dataValidation>
    <dataValidation type="list" allowBlank="1" showErrorMessage="1" errorStyle="warning" errorTitle="Invalid SRO Item" error="Select a valid SRO Item from the dropdown list." sqref="AC641">
      <formula1>$GT$641:$JA$641</formula1>
    </dataValidation>
    <dataValidation type="list" allowBlank="1" showErrorMessage="1" errorStyle="warning" errorTitle="Invalid SRO Item" error="Select a valid SRO Item from the dropdown list." sqref="AC642">
      <formula1>$GT$642:$JA$642</formula1>
    </dataValidation>
    <dataValidation type="list" allowBlank="1" showErrorMessage="1" errorStyle="warning" errorTitle="Invalid SRO Item" error="Select a valid SRO Item from the dropdown list." sqref="AC643">
      <formula1>$GT$643:$JA$643</formula1>
    </dataValidation>
    <dataValidation type="list" allowBlank="1" showErrorMessage="1" errorStyle="warning" errorTitle="Invalid SRO Item" error="Select a valid SRO Item from the dropdown list." sqref="AC644">
      <formula1>$GT$644:$JA$644</formula1>
    </dataValidation>
    <dataValidation type="list" allowBlank="1" showErrorMessage="1" errorStyle="warning" errorTitle="Invalid SRO Item" error="Select a valid SRO Item from the dropdown list." sqref="AC645">
      <formula1>$GT$645:$JA$645</formula1>
    </dataValidation>
    <dataValidation type="list" allowBlank="1" showErrorMessage="1" errorStyle="warning" errorTitle="Invalid SRO Item" error="Select a valid SRO Item from the dropdown list." sqref="AC646">
      <formula1>$GT$646:$JA$646</formula1>
    </dataValidation>
    <dataValidation type="list" allowBlank="1" showErrorMessage="1" errorStyle="warning" errorTitle="Invalid SRO Item" error="Select a valid SRO Item from the dropdown list." sqref="AC647">
      <formula1>$GT$647:$JA$647</formula1>
    </dataValidation>
    <dataValidation type="list" allowBlank="1" showErrorMessage="1" errorStyle="warning" errorTitle="Invalid SRO Item" error="Select a valid SRO Item from the dropdown list." sqref="AC648">
      <formula1>$GT$648:$JA$648</formula1>
    </dataValidation>
    <dataValidation type="list" allowBlank="1" showErrorMessage="1" errorStyle="warning" errorTitle="Invalid SRO Item" error="Select a valid SRO Item from the dropdown list." sqref="AC649">
      <formula1>$GT$649:$JA$649</formula1>
    </dataValidation>
    <dataValidation type="list" allowBlank="1" showErrorMessage="1" errorStyle="warning" errorTitle="Invalid SRO Item" error="Select a valid SRO Item from the dropdown list." sqref="AC65">
      <formula1>$GT$65:$JA$65</formula1>
    </dataValidation>
    <dataValidation type="list" allowBlank="1" showErrorMessage="1" errorStyle="warning" errorTitle="Invalid SRO Item" error="Select a valid SRO Item from the dropdown list." sqref="AC650">
      <formula1>$GT$650:$JA$650</formula1>
    </dataValidation>
    <dataValidation type="list" allowBlank="1" showErrorMessage="1" errorStyle="warning" errorTitle="Invalid SRO Item" error="Select a valid SRO Item from the dropdown list." sqref="AC651">
      <formula1>$GT$651:$JA$651</formula1>
    </dataValidation>
    <dataValidation type="list" allowBlank="1" showErrorMessage="1" errorStyle="warning" errorTitle="Invalid SRO Item" error="Select a valid SRO Item from the dropdown list." sqref="AC652">
      <formula1>$GT$652:$JA$652</formula1>
    </dataValidation>
    <dataValidation type="list" allowBlank="1" showErrorMessage="1" errorStyle="warning" errorTitle="Invalid SRO Item" error="Select a valid SRO Item from the dropdown list." sqref="AC653">
      <formula1>$GT$653:$JA$653</formula1>
    </dataValidation>
    <dataValidation type="list" allowBlank="1" showErrorMessage="1" errorStyle="warning" errorTitle="Invalid SRO Item" error="Select a valid SRO Item from the dropdown list." sqref="AC654">
      <formula1>$GT$654:$JA$654</formula1>
    </dataValidation>
    <dataValidation type="list" allowBlank="1" showErrorMessage="1" errorStyle="warning" errorTitle="Invalid SRO Item" error="Select a valid SRO Item from the dropdown list." sqref="AC655">
      <formula1>$GT$655:$JA$655</formula1>
    </dataValidation>
    <dataValidation type="list" allowBlank="1" showErrorMessage="1" errorStyle="warning" errorTitle="Invalid SRO Item" error="Select a valid SRO Item from the dropdown list." sqref="AC656">
      <formula1>$GT$656:$JA$656</formula1>
    </dataValidation>
    <dataValidation type="list" allowBlank="1" showErrorMessage="1" errorStyle="warning" errorTitle="Invalid SRO Item" error="Select a valid SRO Item from the dropdown list." sqref="AC657">
      <formula1>$GT$657:$JA$657</formula1>
    </dataValidation>
    <dataValidation type="list" allowBlank="1" showErrorMessage="1" errorStyle="warning" errorTitle="Invalid SRO Item" error="Select a valid SRO Item from the dropdown list." sqref="AC658">
      <formula1>$GT$658:$JA$658</formula1>
    </dataValidation>
    <dataValidation type="list" allowBlank="1" showErrorMessage="1" errorStyle="warning" errorTitle="Invalid SRO Item" error="Select a valid SRO Item from the dropdown list." sqref="AC659">
      <formula1>$GT$659:$JA$659</formula1>
    </dataValidation>
    <dataValidation type="list" allowBlank="1" showErrorMessage="1" errorStyle="warning" errorTitle="Invalid SRO Item" error="Select a valid SRO Item from the dropdown list." sqref="AC66">
      <formula1>$GT$66:$JA$66</formula1>
    </dataValidation>
    <dataValidation type="list" allowBlank="1" showErrorMessage="1" errorStyle="warning" errorTitle="Invalid SRO Item" error="Select a valid SRO Item from the dropdown list." sqref="AC660">
      <formula1>$GT$660:$JA$660</formula1>
    </dataValidation>
    <dataValidation type="list" allowBlank="1" showErrorMessage="1" errorStyle="warning" errorTitle="Invalid SRO Item" error="Select a valid SRO Item from the dropdown list." sqref="AC661">
      <formula1>$GT$661:$JA$661</formula1>
    </dataValidation>
    <dataValidation type="list" allowBlank="1" showErrorMessage="1" errorStyle="warning" errorTitle="Invalid SRO Item" error="Select a valid SRO Item from the dropdown list." sqref="AC662">
      <formula1>$GT$662:$JA$662</formula1>
    </dataValidation>
    <dataValidation type="list" allowBlank="1" showErrorMessage="1" errorStyle="warning" errorTitle="Invalid SRO Item" error="Select a valid SRO Item from the dropdown list." sqref="AC663">
      <formula1>$GT$663:$JA$663</formula1>
    </dataValidation>
    <dataValidation type="list" allowBlank="1" showErrorMessage="1" errorStyle="warning" errorTitle="Invalid SRO Item" error="Select a valid SRO Item from the dropdown list." sqref="AC664">
      <formula1>$GT$664:$JA$664</formula1>
    </dataValidation>
    <dataValidation type="list" allowBlank="1" showErrorMessage="1" errorStyle="warning" errorTitle="Invalid SRO Item" error="Select a valid SRO Item from the dropdown list." sqref="AC665">
      <formula1>$GT$665:$JA$665</formula1>
    </dataValidation>
    <dataValidation type="list" allowBlank="1" showErrorMessage="1" errorStyle="warning" errorTitle="Invalid SRO Item" error="Select a valid SRO Item from the dropdown list." sqref="AC666">
      <formula1>$GT$666:$JA$666</formula1>
    </dataValidation>
    <dataValidation type="list" allowBlank="1" showErrorMessage="1" errorStyle="warning" errorTitle="Invalid SRO Item" error="Select a valid SRO Item from the dropdown list." sqref="AC667">
      <formula1>$GT$667:$JA$667</formula1>
    </dataValidation>
    <dataValidation type="list" allowBlank="1" showErrorMessage="1" errorStyle="warning" errorTitle="Invalid SRO Item" error="Select a valid SRO Item from the dropdown list." sqref="AC668">
      <formula1>$GT$668:$JA$668</formula1>
    </dataValidation>
    <dataValidation type="list" allowBlank="1" showErrorMessage="1" errorStyle="warning" errorTitle="Invalid SRO Item" error="Select a valid SRO Item from the dropdown list." sqref="AC669">
      <formula1>$GT$669:$JA$669</formula1>
    </dataValidation>
    <dataValidation type="list" allowBlank="1" showErrorMessage="1" errorStyle="warning" errorTitle="Invalid SRO Item" error="Select a valid SRO Item from the dropdown list." sqref="AC67">
      <formula1>$GT$67:$JA$67</formula1>
    </dataValidation>
    <dataValidation type="list" allowBlank="1" showErrorMessage="1" errorStyle="warning" errorTitle="Invalid SRO Item" error="Select a valid SRO Item from the dropdown list." sqref="AC670">
      <formula1>$GT$670:$JA$670</formula1>
    </dataValidation>
    <dataValidation type="list" allowBlank="1" showErrorMessage="1" errorStyle="warning" errorTitle="Invalid SRO Item" error="Select a valid SRO Item from the dropdown list." sqref="AC671">
      <formula1>$GT$671:$JA$671</formula1>
    </dataValidation>
    <dataValidation type="list" allowBlank="1" showErrorMessage="1" errorStyle="warning" errorTitle="Invalid SRO Item" error="Select a valid SRO Item from the dropdown list." sqref="AC672">
      <formula1>$GT$672:$JA$672</formula1>
    </dataValidation>
    <dataValidation type="list" allowBlank="1" showErrorMessage="1" errorStyle="warning" errorTitle="Invalid SRO Item" error="Select a valid SRO Item from the dropdown list." sqref="AC673">
      <formula1>$GT$673:$JA$673</formula1>
    </dataValidation>
    <dataValidation type="list" allowBlank="1" showErrorMessage="1" errorStyle="warning" errorTitle="Invalid SRO Item" error="Select a valid SRO Item from the dropdown list." sqref="AC674">
      <formula1>$GT$674:$JA$674</formula1>
    </dataValidation>
    <dataValidation type="list" allowBlank="1" showErrorMessage="1" errorStyle="warning" errorTitle="Invalid SRO Item" error="Select a valid SRO Item from the dropdown list." sqref="AC675">
      <formula1>$GT$675:$JA$675</formula1>
    </dataValidation>
    <dataValidation type="list" allowBlank="1" showErrorMessage="1" errorStyle="warning" errorTitle="Invalid SRO Item" error="Select a valid SRO Item from the dropdown list." sqref="AC676">
      <formula1>$GT$676:$JA$676</formula1>
    </dataValidation>
    <dataValidation type="list" allowBlank="1" showErrorMessage="1" errorStyle="warning" errorTitle="Invalid SRO Item" error="Select a valid SRO Item from the dropdown list." sqref="AC677">
      <formula1>$GT$677:$JA$677</formula1>
    </dataValidation>
    <dataValidation type="list" allowBlank="1" showErrorMessage="1" errorStyle="warning" errorTitle="Invalid SRO Item" error="Select a valid SRO Item from the dropdown list." sqref="AC678">
      <formula1>$GT$678:$JA$678</formula1>
    </dataValidation>
    <dataValidation type="list" allowBlank="1" showErrorMessage="1" errorStyle="warning" errorTitle="Invalid SRO Item" error="Select a valid SRO Item from the dropdown list." sqref="AC679">
      <formula1>$GT$679:$JA$679</formula1>
    </dataValidation>
    <dataValidation type="list" allowBlank="1" showErrorMessage="1" errorStyle="warning" errorTitle="Invalid SRO Item" error="Select a valid SRO Item from the dropdown list." sqref="AC68">
      <formula1>$GT$68:$JA$68</formula1>
    </dataValidation>
    <dataValidation type="list" allowBlank="1" showErrorMessage="1" errorStyle="warning" errorTitle="Invalid SRO Item" error="Select a valid SRO Item from the dropdown list." sqref="AC680">
      <formula1>$GT$680:$JA$680</formula1>
    </dataValidation>
    <dataValidation type="list" allowBlank="1" showErrorMessage="1" errorStyle="warning" errorTitle="Invalid SRO Item" error="Select a valid SRO Item from the dropdown list." sqref="AC681">
      <formula1>$GT$681:$JA$681</formula1>
    </dataValidation>
    <dataValidation type="list" allowBlank="1" showErrorMessage="1" errorStyle="warning" errorTitle="Invalid SRO Item" error="Select a valid SRO Item from the dropdown list." sqref="AC682">
      <formula1>$GT$682:$JA$682</formula1>
    </dataValidation>
    <dataValidation type="list" allowBlank="1" showErrorMessage="1" errorStyle="warning" errorTitle="Invalid SRO Item" error="Select a valid SRO Item from the dropdown list." sqref="AC683">
      <formula1>$GT$683:$JA$683</formula1>
    </dataValidation>
    <dataValidation type="list" allowBlank="1" showErrorMessage="1" errorStyle="warning" errorTitle="Invalid SRO Item" error="Select a valid SRO Item from the dropdown list." sqref="AC684">
      <formula1>$GT$684:$JA$684</formula1>
    </dataValidation>
    <dataValidation type="list" allowBlank="1" showErrorMessage="1" errorStyle="warning" errorTitle="Invalid SRO Item" error="Select a valid SRO Item from the dropdown list." sqref="AC685">
      <formula1>$GT$685:$JA$685</formula1>
    </dataValidation>
    <dataValidation type="list" allowBlank="1" showErrorMessage="1" errorStyle="warning" errorTitle="Invalid SRO Item" error="Select a valid SRO Item from the dropdown list." sqref="AC686">
      <formula1>$GT$686:$JA$686</formula1>
    </dataValidation>
    <dataValidation type="list" allowBlank="1" showErrorMessage="1" errorStyle="warning" errorTitle="Invalid SRO Item" error="Select a valid SRO Item from the dropdown list." sqref="AC687">
      <formula1>$GT$687:$JA$687</formula1>
    </dataValidation>
    <dataValidation type="list" allowBlank="1" showErrorMessage="1" errorStyle="warning" errorTitle="Invalid SRO Item" error="Select a valid SRO Item from the dropdown list." sqref="AC688">
      <formula1>$GT$688:$JA$688</formula1>
    </dataValidation>
    <dataValidation type="list" allowBlank="1" showErrorMessage="1" errorStyle="warning" errorTitle="Invalid SRO Item" error="Select a valid SRO Item from the dropdown list." sqref="AC689">
      <formula1>$GT$689:$JA$689</formula1>
    </dataValidation>
    <dataValidation type="list" allowBlank="1" showErrorMessage="1" errorStyle="warning" errorTitle="Invalid SRO Item" error="Select a valid SRO Item from the dropdown list." sqref="AC69">
      <formula1>$GT$69:$JA$69</formula1>
    </dataValidation>
    <dataValidation type="list" allowBlank="1" showErrorMessage="1" errorStyle="warning" errorTitle="Invalid SRO Item" error="Select a valid SRO Item from the dropdown list." sqref="AC690">
      <formula1>$GT$690:$JA$690</formula1>
    </dataValidation>
    <dataValidation type="list" allowBlank="1" showErrorMessage="1" errorStyle="warning" errorTitle="Invalid SRO Item" error="Select a valid SRO Item from the dropdown list." sqref="AC691">
      <formula1>$GT$691:$JA$691</formula1>
    </dataValidation>
    <dataValidation type="list" allowBlank="1" showErrorMessage="1" errorStyle="warning" errorTitle="Invalid SRO Item" error="Select a valid SRO Item from the dropdown list." sqref="AC692">
      <formula1>$GT$692:$JA$692</formula1>
    </dataValidation>
    <dataValidation type="list" allowBlank="1" showErrorMessage="1" errorStyle="warning" errorTitle="Invalid SRO Item" error="Select a valid SRO Item from the dropdown list." sqref="AC693">
      <formula1>$GT$693:$JA$693</formula1>
    </dataValidation>
    <dataValidation type="list" allowBlank="1" showErrorMessage="1" errorStyle="warning" errorTitle="Invalid SRO Item" error="Select a valid SRO Item from the dropdown list." sqref="AC694">
      <formula1>$GT$694:$JA$694</formula1>
    </dataValidation>
    <dataValidation type="list" allowBlank="1" showErrorMessage="1" errorStyle="warning" errorTitle="Invalid SRO Item" error="Select a valid SRO Item from the dropdown list." sqref="AC695">
      <formula1>$GT$695:$JA$695</formula1>
    </dataValidation>
    <dataValidation type="list" allowBlank="1" showErrorMessage="1" errorStyle="warning" errorTitle="Invalid SRO Item" error="Select a valid SRO Item from the dropdown list." sqref="AC696">
      <formula1>$GT$696:$JA$696</formula1>
    </dataValidation>
    <dataValidation type="list" allowBlank="1" showErrorMessage="1" errorStyle="warning" errorTitle="Invalid SRO Item" error="Select a valid SRO Item from the dropdown list." sqref="AC697">
      <formula1>$GT$697:$JA$697</formula1>
    </dataValidation>
    <dataValidation type="list" allowBlank="1" showErrorMessage="1" errorStyle="warning" errorTitle="Invalid SRO Item" error="Select a valid SRO Item from the dropdown list." sqref="AC698">
      <formula1>$GT$698:$JA$698</formula1>
    </dataValidation>
    <dataValidation type="list" allowBlank="1" showErrorMessage="1" errorStyle="warning" errorTitle="Invalid SRO Item" error="Select a valid SRO Item from the dropdown list." sqref="AC699">
      <formula1>$GT$699:$JA$699</formula1>
    </dataValidation>
    <dataValidation type="list" allowBlank="1" showErrorMessage="1" errorStyle="warning" errorTitle="Invalid SRO Item" error="Select a valid SRO Item from the dropdown list." sqref="AC7">
      <formula1>$GT$7:$JA$7</formula1>
    </dataValidation>
    <dataValidation type="list" allowBlank="1" showErrorMessage="1" errorStyle="warning" errorTitle="Invalid SRO Item" error="Select a valid SRO Item from the dropdown list." sqref="AC70">
      <formula1>$GT$70:$JA$70</formula1>
    </dataValidation>
    <dataValidation type="list" allowBlank="1" showErrorMessage="1" errorStyle="warning" errorTitle="Invalid SRO Item" error="Select a valid SRO Item from the dropdown list." sqref="AC700">
      <formula1>$GT$700:$JA$700</formula1>
    </dataValidation>
    <dataValidation type="list" allowBlank="1" showErrorMessage="1" errorStyle="warning" errorTitle="Invalid SRO Item" error="Select a valid SRO Item from the dropdown list." sqref="AC701">
      <formula1>$GT$701:$JA$701</formula1>
    </dataValidation>
    <dataValidation type="list" allowBlank="1" showErrorMessage="1" errorStyle="warning" errorTitle="Invalid SRO Item" error="Select a valid SRO Item from the dropdown list." sqref="AC702">
      <formula1>$GT$702:$JA$702</formula1>
    </dataValidation>
    <dataValidation type="list" allowBlank="1" showErrorMessage="1" errorStyle="warning" errorTitle="Invalid SRO Item" error="Select a valid SRO Item from the dropdown list." sqref="AC703">
      <formula1>$GT$703:$JA$703</formula1>
    </dataValidation>
    <dataValidation type="list" allowBlank="1" showErrorMessage="1" errorStyle="warning" errorTitle="Invalid SRO Item" error="Select a valid SRO Item from the dropdown list." sqref="AC704">
      <formula1>$GT$704:$JA$704</formula1>
    </dataValidation>
    <dataValidation type="list" allowBlank="1" showErrorMessage="1" errorStyle="warning" errorTitle="Invalid SRO Item" error="Select a valid SRO Item from the dropdown list." sqref="AC705">
      <formula1>$GT$705:$JA$705</formula1>
    </dataValidation>
    <dataValidation type="list" allowBlank="1" showErrorMessage="1" errorStyle="warning" errorTitle="Invalid SRO Item" error="Select a valid SRO Item from the dropdown list." sqref="AC706">
      <formula1>$GT$706:$JA$706</formula1>
    </dataValidation>
    <dataValidation type="list" allowBlank="1" showErrorMessage="1" errorStyle="warning" errorTitle="Invalid SRO Item" error="Select a valid SRO Item from the dropdown list." sqref="AC707">
      <formula1>$GT$707:$JA$707</formula1>
    </dataValidation>
    <dataValidation type="list" allowBlank="1" showErrorMessage="1" errorStyle="warning" errorTitle="Invalid SRO Item" error="Select a valid SRO Item from the dropdown list." sqref="AC708">
      <formula1>$GT$708:$JA$708</formula1>
    </dataValidation>
    <dataValidation type="list" allowBlank="1" showErrorMessage="1" errorStyle="warning" errorTitle="Invalid SRO Item" error="Select a valid SRO Item from the dropdown list." sqref="AC709">
      <formula1>$GT$709:$JA$709</formula1>
    </dataValidation>
    <dataValidation type="list" allowBlank="1" showErrorMessage="1" errorStyle="warning" errorTitle="Invalid SRO Item" error="Select a valid SRO Item from the dropdown list." sqref="AC71">
      <formula1>$GT$71:$JA$71</formula1>
    </dataValidation>
    <dataValidation type="list" allowBlank="1" showErrorMessage="1" errorStyle="warning" errorTitle="Invalid SRO Item" error="Select a valid SRO Item from the dropdown list." sqref="AC710">
      <formula1>$GT$710:$JA$710</formula1>
    </dataValidation>
    <dataValidation type="list" allowBlank="1" showErrorMessage="1" errorStyle="warning" errorTitle="Invalid SRO Item" error="Select a valid SRO Item from the dropdown list." sqref="AC711">
      <formula1>$GT$711:$JA$711</formula1>
    </dataValidation>
    <dataValidation type="list" allowBlank="1" showErrorMessage="1" errorStyle="warning" errorTitle="Invalid SRO Item" error="Select a valid SRO Item from the dropdown list." sqref="AC712">
      <formula1>$GT$712:$JA$712</formula1>
    </dataValidation>
    <dataValidation type="list" allowBlank="1" showErrorMessage="1" errorStyle="warning" errorTitle="Invalid SRO Item" error="Select a valid SRO Item from the dropdown list." sqref="AC713">
      <formula1>$GT$713:$JA$713</formula1>
    </dataValidation>
    <dataValidation type="list" allowBlank="1" showErrorMessage="1" errorStyle="warning" errorTitle="Invalid SRO Item" error="Select a valid SRO Item from the dropdown list." sqref="AC714">
      <formula1>$GT$714:$JA$714</formula1>
    </dataValidation>
    <dataValidation type="list" allowBlank="1" showErrorMessage="1" errorStyle="warning" errorTitle="Invalid SRO Item" error="Select a valid SRO Item from the dropdown list." sqref="AC715">
      <formula1>$GT$715:$JA$715</formula1>
    </dataValidation>
    <dataValidation type="list" allowBlank="1" showErrorMessage="1" errorStyle="warning" errorTitle="Invalid SRO Item" error="Select a valid SRO Item from the dropdown list." sqref="AC716">
      <formula1>$GT$716:$JA$716</formula1>
    </dataValidation>
    <dataValidation type="list" allowBlank="1" showErrorMessage="1" errorStyle="warning" errorTitle="Invalid SRO Item" error="Select a valid SRO Item from the dropdown list." sqref="AC717">
      <formula1>$GT$717:$JA$717</formula1>
    </dataValidation>
    <dataValidation type="list" allowBlank="1" showErrorMessage="1" errorStyle="warning" errorTitle="Invalid SRO Item" error="Select a valid SRO Item from the dropdown list." sqref="AC718">
      <formula1>$GT$718:$JA$718</formula1>
    </dataValidation>
    <dataValidation type="list" allowBlank="1" showErrorMessage="1" errorStyle="warning" errorTitle="Invalid SRO Item" error="Select a valid SRO Item from the dropdown list." sqref="AC719">
      <formula1>$GT$719:$JA$719</formula1>
    </dataValidation>
    <dataValidation type="list" allowBlank="1" showErrorMessage="1" errorStyle="warning" errorTitle="Invalid SRO Item" error="Select a valid SRO Item from the dropdown list." sqref="AC72">
      <formula1>$GT$72:$JA$72</formula1>
    </dataValidation>
    <dataValidation type="list" allowBlank="1" showErrorMessage="1" errorStyle="warning" errorTitle="Invalid SRO Item" error="Select a valid SRO Item from the dropdown list." sqref="AC720">
      <formula1>$GT$720:$JA$720</formula1>
    </dataValidation>
    <dataValidation type="list" allowBlank="1" showErrorMessage="1" errorStyle="warning" errorTitle="Invalid SRO Item" error="Select a valid SRO Item from the dropdown list." sqref="AC721">
      <formula1>$GT$721:$JA$721</formula1>
    </dataValidation>
    <dataValidation type="list" allowBlank="1" showErrorMessage="1" errorStyle="warning" errorTitle="Invalid SRO Item" error="Select a valid SRO Item from the dropdown list." sqref="AC722">
      <formula1>$GT$722:$JA$722</formula1>
    </dataValidation>
    <dataValidation type="list" allowBlank="1" showErrorMessage="1" errorStyle="warning" errorTitle="Invalid SRO Item" error="Select a valid SRO Item from the dropdown list." sqref="AC723">
      <formula1>$GT$723:$JA$723</formula1>
    </dataValidation>
    <dataValidation type="list" allowBlank="1" showErrorMessage="1" errorStyle="warning" errorTitle="Invalid SRO Item" error="Select a valid SRO Item from the dropdown list." sqref="AC724">
      <formula1>$GT$724:$JA$724</formula1>
    </dataValidation>
    <dataValidation type="list" allowBlank="1" showErrorMessage="1" errorStyle="warning" errorTitle="Invalid SRO Item" error="Select a valid SRO Item from the dropdown list." sqref="AC725">
      <formula1>$GT$725:$JA$725</formula1>
    </dataValidation>
    <dataValidation type="list" allowBlank="1" showErrorMessage="1" errorStyle="warning" errorTitle="Invalid SRO Item" error="Select a valid SRO Item from the dropdown list." sqref="AC726">
      <formula1>$GT$726:$JA$726</formula1>
    </dataValidation>
    <dataValidation type="list" allowBlank="1" showErrorMessage="1" errorStyle="warning" errorTitle="Invalid SRO Item" error="Select a valid SRO Item from the dropdown list." sqref="AC727">
      <formula1>$GT$727:$JA$727</formula1>
    </dataValidation>
    <dataValidation type="list" allowBlank="1" showErrorMessage="1" errorStyle="warning" errorTitle="Invalid SRO Item" error="Select a valid SRO Item from the dropdown list." sqref="AC728">
      <formula1>$GT$728:$JA$728</formula1>
    </dataValidation>
    <dataValidation type="list" allowBlank="1" showErrorMessage="1" errorStyle="warning" errorTitle="Invalid SRO Item" error="Select a valid SRO Item from the dropdown list." sqref="AC729">
      <formula1>$GT$729:$JA$729</formula1>
    </dataValidation>
    <dataValidation type="list" allowBlank="1" showErrorMessage="1" errorStyle="warning" errorTitle="Invalid SRO Item" error="Select a valid SRO Item from the dropdown list." sqref="AC73">
      <formula1>$GT$73:$JA$73</formula1>
    </dataValidation>
    <dataValidation type="list" allowBlank="1" showErrorMessage="1" errorStyle="warning" errorTitle="Invalid SRO Item" error="Select a valid SRO Item from the dropdown list." sqref="AC730">
      <formula1>$GT$730:$JA$730</formula1>
    </dataValidation>
    <dataValidation type="list" allowBlank="1" showErrorMessage="1" errorStyle="warning" errorTitle="Invalid SRO Item" error="Select a valid SRO Item from the dropdown list." sqref="AC731">
      <formula1>$GT$731:$JA$731</formula1>
    </dataValidation>
    <dataValidation type="list" allowBlank="1" showErrorMessage="1" errorStyle="warning" errorTitle="Invalid SRO Item" error="Select a valid SRO Item from the dropdown list." sqref="AC732">
      <formula1>$GT$732:$JA$732</formula1>
    </dataValidation>
    <dataValidation type="list" allowBlank="1" showErrorMessage="1" errorStyle="warning" errorTitle="Invalid SRO Item" error="Select a valid SRO Item from the dropdown list." sqref="AC733">
      <formula1>$GT$733:$JA$733</formula1>
    </dataValidation>
    <dataValidation type="list" allowBlank="1" showErrorMessage="1" errorStyle="warning" errorTitle="Invalid SRO Item" error="Select a valid SRO Item from the dropdown list." sqref="AC734">
      <formula1>$GT$734:$JA$734</formula1>
    </dataValidation>
    <dataValidation type="list" allowBlank="1" showErrorMessage="1" errorStyle="warning" errorTitle="Invalid SRO Item" error="Select a valid SRO Item from the dropdown list." sqref="AC735">
      <formula1>$GT$735:$JA$735</formula1>
    </dataValidation>
    <dataValidation type="list" allowBlank="1" showErrorMessage="1" errorStyle="warning" errorTitle="Invalid SRO Item" error="Select a valid SRO Item from the dropdown list." sqref="AC736">
      <formula1>$GT$736:$JA$736</formula1>
    </dataValidation>
    <dataValidation type="list" allowBlank="1" showErrorMessage="1" errorStyle="warning" errorTitle="Invalid SRO Item" error="Select a valid SRO Item from the dropdown list." sqref="AC737">
      <formula1>$GT$737:$JA$737</formula1>
    </dataValidation>
    <dataValidation type="list" allowBlank="1" showErrorMessage="1" errorStyle="warning" errorTitle="Invalid SRO Item" error="Select a valid SRO Item from the dropdown list." sqref="AC738">
      <formula1>$GT$738:$JA$738</formula1>
    </dataValidation>
    <dataValidation type="list" allowBlank="1" showErrorMessage="1" errorStyle="warning" errorTitle="Invalid SRO Item" error="Select a valid SRO Item from the dropdown list." sqref="AC739">
      <formula1>$GT$739:$JA$739</formula1>
    </dataValidation>
    <dataValidation type="list" allowBlank="1" showErrorMessage="1" errorStyle="warning" errorTitle="Invalid SRO Item" error="Select a valid SRO Item from the dropdown list." sqref="AC74">
      <formula1>$GT$74:$JA$74</formula1>
    </dataValidation>
    <dataValidation type="list" allowBlank="1" showErrorMessage="1" errorStyle="warning" errorTitle="Invalid SRO Item" error="Select a valid SRO Item from the dropdown list." sqref="AC740">
      <formula1>$GT$740:$JA$740</formula1>
    </dataValidation>
    <dataValidation type="list" allowBlank="1" showErrorMessage="1" errorStyle="warning" errorTitle="Invalid SRO Item" error="Select a valid SRO Item from the dropdown list." sqref="AC741">
      <formula1>$GT$741:$JA$741</formula1>
    </dataValidation>
    <dataValidation type="list" allowBlank="1" showErrorMessage="1" errorStyle="warning" errorTitle="Invalid SRO Item" error="Select a valid SRO Item from the dropdown list." sqref="AC742">
      <formula1>$GT$742:$JA$742</formula1>
    </dataValidation>
    <dataValidation type="list" allowBlank="1" showErrorMessage="1" errorStyle="warning" errorTitle="Invalid SRO Item" error="Select a valid SRO Item from the dropdown list." sqref="AC743">
      <formula1>$GT$743:$JA$743</formula1>
    </dataValidation>
    <dataValidation type="list" allowBlank="1" showErrorMessage="1" errorStyle="warning" errorTitle="Invalid SRO Item" error="Select a valid SRO Item from the dropdown list." sqref="AC744">
      <formula1>$GT$744:$JA$744</formula1>
    </dataValidation>
    <dataValidation type="list" allowBlank="1" showErrorMessage="1" errorStyle="warning" errorTitle="Invalid SRO Item" error="Select a valid SRO Item from the dropdown list." sqref="AC745">
      <formula1>$GT$745:$JA$745</formula1>
    </dataValidation>
    <dataValidation type="list" allowBlank="1" showErrorMessage="1" errorStyle="warning" errorTitle="Invalid SRO Item" error="Select a valid SRO Item from the dropdown list." sqref="AC746">
      <formula1>$GT$746:$JA$746</formula1>
    </dataValidation>
    <dataValidation type="list" allowBlank="1" showErrorMessage="1" errorStyle="warning" errorTitle="Invalid SRO Item" error="Select a valid SRO Item from the dropdown list." sqref="AC747">
      <formula1>$GT$747:$JA$747</formula1>
    </dataValidation>
    <dataValidation type="list" allowBlank="1" showErrorMessage="1" errorStyle="warning" errorTitle="Invalid SRO Item" error="Select a valid SRO Item from the dropdown list." sqref="AC748">
      <formula1>$GT$748:$JA$748</formula1>
    </dataValidation>
    <dataValidation type="list" allowBlank="1" showErrorMessage="1" errorStyle="warning" errorTitle="Invalid SRO Item" error="Select a valid SRO Item from the dropdown list." sqref="AC749">
      <formula1>$GT$749:$JA$749</formula1>
    </dataValidation>
    <dataValidation type="list" allowBlank="1" showErrorMessage="1" errorStyle="warning" errorTitle="Invalid SRO Item" error="Select a valid SRO Item from the dropdown list." sqref="AC75">
      <formula1>$GT$75:$JA$75</formula1>
    </dataValidation>
    <dataValidation type="list" allowBlank="1" showErrorMessage="1" errorStyle="warning" errorTitle="Invalid SRO Item" error="Select a valid SRO Item from the dropdown list." sqref="AC750">
      <formula1>$GT$750:$JA$750</formula1>
    </dataValidation>
    <dataValidation type="list" allowBlank="1" showErrorMessage="1" errorStyle="warning" errorTitle="Invalid SRO Item" error="Select a valid SRO Item from the dropdown list." sqref="AC751">
      <formula1>$GT$751:$JA$751</formula1>
    </dataValidation>
    <dataValidation type="list" allowBlank="1" showErrorMessage="1" errorStyle="warning" errorTitle="Invalid SRO Item" error="Select a valid SRO Item from the dropdown list." sqref="AC752">
      <formula1>$GT$752:$JA$752</formula1>
    </dataValidation>
    <dataValidation type="list" allowBlank="1" showErrorMessage="1" errorStyle="warning" errorTitle="Invalid SRO Item" error="Select a valid SRO Item from the dropdown list." sqref="AC753">
      <formula1>$GT$753:$JA$753</formula1>
    </dataValidation>
    <dataValidation type="list" allowBlank="1" showErrorMessage="1" errorStyle="warning" errorTitle="Invalid SRO Item" error="Select a valid SRO Item from the dropdown list." sqref="AC754">
      <formula1>$GT$754:$JA$754</formula1>
    </dataValidation>
    <dataValidation type="list" allowBlank="1" showErrorMessage="1" errorStyle="warning" errorTitle="Invalid SRO Item" error="Select a valid SRO Item from the dropdown list." sqref="AC755">
      <formula1>$GT$755:$JA$755</formula1>
    </dataValidation>
    <dataValidation type="list" allowBlank="1" showErrorMessage="1" errorStyle="warning" errorTitle="Invalid SRO Item" error="Select a valid SRO Item from the dropdown list." sqref="AC756">
      <formula1>$GT$756:$JA$756</formula1>
    </dataValidation>
    <dataValidation type="list" allowBlank="1" showErrorMessage="1" errorStyle="warning" errorTitle="Invalid SRO Item" error="Select a valid SRO Item from the dropdown list." sqref="AC757">
      <formula1>$GT$757:$JA$757</formula1>
    </dataValidation>
    <dataValidation type="list" allowBlank="1" showErrorMessage="1" errorStyle="warning" errorTitle="Invalid SRO Item" error="Select a valid SRO Item from the dropdown list." sqref="AC758">
      <formula1>$GT$758:$JA$758</formula1>
    </dataValidation>
    <dataValidation type="list" allowBlank="1" showErrorMessage="1" errorStyle="warning" errorTitle="Invalid SRO Item" error="Select a valid SRO Item from the dropdown list." sqref="AC759">
      <formula1>$GT$759:$JA$759</formula1>
    </dataValidation>
    <dataValidation type="list" allowBlank="1" showErrorMessage="1" errorStyle="warning" errorTitle="Invalid SRO Item" error="Select a valid SRO Item from the dropdown list." sqref="AC76">
      <formula1>$GT$76:$JA$76</formula1>
    </dataValidation>
    <dataValidation type="list" allowBlank="1" showErrorMessage="1" errorStyle="warning" errorTitle="Invalid SRO Item" error="Select a valid SRO Item from the dropdown list." sqref="AC760">
      <formula1>$GT$760:$JA$760</formula1>
    </dataValidation>
    <dataValidation type="list" allowBlank="1" showErrorMessage="1" errorStyle="warning" errorTitle="Invalid SRO Item" error="Select a valid SRO Item from the dropdown list." sqref="AC761">
      <formula1>$GT$761:$JA$761</formula1>
    </dataValidation>
    <dataValidation type="list" allowBlank="1" showErrorMessage="1" errorStyle="warning" errorTitle="Invalid SRO Item" error="Select a valid SRO Item from the dropdown list." sqref="AC762">
      <formula1>$GT$762:$JA$762</formula1>
    </dataValidation>
    <dataValidation type="list" allowBlank="1" showErrorMessage="1" errorStyle="warning" errorTitle="Invalid SRO Item" error="Select a valid SRO Item from the dropdown list." sqref="AC763">
      <formula1>$GT$763:$JA$763</formula1>
    </dataValidation>
    <dataValidation type="list" allowBlank="1" showErrorMessage="1" errorStyle="warning" errorTitle="Invalid SRO Item" error="Select a valid SRO Item from the dropdown list." sqref="AC764">
      <formula1>$GT$764:$JA$764</formula1>
    </dataValidation>
    <dataValidation type="list" allowBlank="1" showErrorMessage="1" errorStyle="warning" errorTitle="Invalid SRO Item" error="Select a valid SRO Item from the dropdown list." sqref="AC765">
      <formula1>$GT$765:$JA$765</formula1>
    </dataValidation>
    <dataValidation type="list" allowBlank="1" showErrorMessage="1" errorStyle="warning" errorTitle="Invalid SRO Item" error="Select a valid SRO Item from the dropdown list." sqref="AC766">
      <formula1>$GT$766:$JA$766</formula1>
    </dataValidation>
    <dataValidation type="list" allowBlank="1" showErrorMessage="1" errorStyle="warning" errorTitle="Invalid SRO Item" error="Select a valid SRO Item from the dropdown list." sqref="AC767">
      <formula1>$GT$767:$JA$767</formula1>
    </dataValidation>
    <dataValidation type="list" allowBlank="1" showErrorMessage="1" errorStyle="warning" errorTitle="Invalid SRO Item" error="Select a valid SRO Item from the dropdown list." sqref="AC768">
      <formula1>$GT$768:$JA$768</formula1>
    </dataValidation>
    <dataValidation type="list" allowBlank="1" showErrorMessage="1" errorStyle="warning" errorTitle="Invalid SRO Item" error="Select a valid SRO Item from the dropdown list." sqref="AC769">
      <formula1>$GT$769:$JA$769</formula1>
    </dataValidation>
    <dataValidation type="list" allowBlank="1" showErrorMessage="1" errorStyle="warning" errorTitle="Invalid SRO Item" error="Select a valid SRO Item from the dropdown list." sqref="AC77">
      <formula1>$GT$77:$JA$77</formula1>
    </dataValidation>
    <dataValidation type="list" allowBlank="1" showErrorMessage="1" errorStyle="warning" errorTitle="Invalid SRO Item" error="Select a valid SRO Item from the dropdown list." sqref="AC770">
      <formula1>$GT$770:$JA$770</formula1>
    </dataValidation>
    <dataValidation type="list" allowBlank="1" showErrorMessage="1" errorStyle="warning" errorTitle="Invalid SRO Item" error="Select a valid SRO Item from the dropdown list." sqref="AC771">
      <formula1>$GT$771:$JA$771</formula1>
    </dataValidation>
    <dataValidation type="list" allowBlank="1" showErrorMessage="1" errorStyle="warning" errorTitle="Invalid SRO Item" error="Select a valid SRO Item from the dropdown list." sqref="AC772">
      <formula1>$GT$772:$JA$772</formula1>
    </dataValidation>
    <dataValidation type="list" allowBlank="1" showErrorMessage="1" errorStyle="warning" errorTitle="Invalid SRO Item" error="Select a valid SRO Item from the dropdown list." sqref="AC773">
      <formula1>$GT$773:$JA$773</formula1>
    </dataValidation>
    <dataValidation type="list" allowBlank="1" showErrorMessage="1" errorStyle="warning" errorTitle="Invalid SRO Item" error="Select a valid SRO Item from the dropdown list." sqref="AC774">
      <formula1>$GT$774:$JA$774</formula1>
    </dataValidation>
    <dataValidation type="list" allowBlank="1" showErrorMessage="1" errorStyle="warning" errorTitle="Invalid SRO Item" error="Select a valid SRO Item from the dropdown list." sqref="AC775">
      <formula1>$GT$775:$JA$775</formula1>
    </dataValidation>
    <dataValidation type="list" allowBlank="1" showErrorMessage="1" errorStyle="warning" errorTitle="Invalid SRO Item" error="Select a valid SRO Item from the dropdown list." sqref="AC776">
      <formula1>$GT$776:$JA$776</formula1>
    </dataValidation>
    <dataValidation type="list" allowBlank="1" showErrorMessage="1" errorStyle="warning" errorTitle="Invalid SRO Item" error="Select a valid SRO Item from the dropdown list." sqref="AC777">
      <formula1>$GT$777:$JA$777</formula1>
    </dataValidation>
    <dataValidation type="list" allowBlank="1" showErrorMessage="1" errorStyle="warning" errorTitle="Invalid SRO Item" error="Select a valid SRO Item from the dropdown list." sqref="AC778">
      <formula1>$GT$778:$JA$778</formula1>
    </dataValidation>
    <dataValidation type="list" allowBlank="1" showErrorMessage="1" errorStyle="warning" errorTitle="Invalid SRO Item" error="Select a valid SRO Item from the dropdown list." sqref="AC779">
      <formula1>$GT$779:$JA$779</formula1>
    </dataValidation>
    <dataValidation type="list" allowBlank="1" showErrorMessage="1" errorStyle="warning" errorTitle="Invalid SRO Item" error="Select a valid SRO Item from the dropdown list." sqref="AC78">
      <formula1>$GT$78:$JA$78</formula1>
    </dataValidation>
    <dataValidation type="list" allowBlank="1" showErrorMessage="1" errorStyle="warning" errorTitle="Invalid SRO Item" error="Select a valid SRO Item from the dropdown list." sqref="AC780">
      <formula1>$GT$780:$JA$780</formula1>
    </dataValidation>
    <dataValidation type="list" allowBlank="1" showErrorMessage="1" errorStyle="warning" errorTitle="Invalid SRO Item" error="Select a valid SRO Item from the dropdown list." sqref="AC781">
      <formula1>$GT$781:$JA$781</formula1>
    </dataValidation>
    <dataValidation type="list" allowBlank="1" showErrorMessage="1" errorStyle="warning" errorTitle="Invalid SRO Item" error="Select a valid SRO Item from the dropdown list." sqref="AC782">
      <formula1>$GT$782:$JA$782</formula1>
    </dataValidation>
    <dataValidation type="list" allowBlank="1" showErrorMessage="1" errorStyle="warning" errorTitle="Invalid SRO Item" error="Select a valid SRO Item from the dropdown list." sqref="AC783">
      <formula1>$GT$783:$JA$783</formula1>
    </dataValidation>
    <dataValidation type="list" allowBlank="1" showErrorMessage="1" errorStyle="warning" errorTitle="Invalid SRO Item" error="Select a valid SRO Item from the dropdown list." sqref="AC784">
      <formula1>$GT$784:$JA$784</formula1>
    </dataValidation>
    <dataValidation type="list" allowBlank="1" showErrorMessage="1" errorStyle="warning" errorTitle="Invalid SRO Item" error="Select a valid SRO Item from the dropdown list." sqref="AC785">
      <formula1>$GT$785:$JA$785</formula1>
    </dataValidation>
    <dataValidation type="list" allowBlank="1" showErrorMessage="1" errorStyle="warning" errorTitle="Invalid SRO Item" error="Select a valid SRO Item from the dropdown list." sqref="AC786">
      <formula1>$GT$786:$JA$786</formula1>
    </dataValidation>
    <dataValidation type="list" allowBlank="1" showErrorMessage="1" errorStyle="warning" errorTitle="Invalid SRO Item" error="Select a valid SRO Item from the dropdown list." sqref="AC787">
      <formula1>$GT$787:$JA$787</formula1>
    </dataValidation>
    <dataValidation type="list" allowBlank="1" showErrorMessage="1" errorStyle="warning" errorTitle="Invalid SRO Item" error="Select a valid SRO Item from the dropdown list." sqref="AC788">
      <formula1>$GT$788:$JA$788</formula1>
    </dataValidation>
    <dataValidation type="list" allowBlank="1" showErrorMessage="1" errorStyle="warning" errorTitle="Invalid SRO Item" error="Select a valid SRO Item from the dropdown list." sqref="AC789">
      <formula1>$GT$789:$JA$789</formula1>
    </dataValidation>
    <dataValidation type="list" allowBlank="1" showErrorMessage="1" errorStyle="warning" errorTitle="Invalid SRO Item" error="Select a valid SRO Item from the dropdown list." sqref="AC79">
      <formula1>$GT$79:$JA$79</formula1>
    </dataValidation>
    <dataValidation type="list" allowBlank="1" showErrorMessage="1" errorStyle="warning" errorTitle="Invalid SRO Item" error="Select a valid SRO Item from the dropdown list." sqref="AC790">
      <formula1>$GT$790:$JA$790</formula1>
    </dataValidation>
    <dataValidation type="list" allowBlank="1" showErrorMessage="1" errorStyle="warning" errorTitle="Invalid SRO Item" error="Select a valid SRO Item from the dropdown list." sqref="AC791">
      <formula1>$GT$791:$JA$791</formula1>
    </dataValidation>
    <dataValidation type="list" allowBlank="1" showErrorMessage="1" errorStyle="warning" errorTitle="Invalid SRO Item" error="Select a valid SRO Item from the dropdown list." sqref="AC792">
      <formula1>$GT$792:$JA$792</formula1>
    </dataValidation>
    <dataValidation type="list" allowBlank="1" showErrorMessage="1" errorStyle="warning" errorTitle="Invalid SRO Item" error="Select a valid SRO Item from the dropdown list." sqref="AC793">
      <formula1>$GT$793:$JA$793</formula1>
    </dataValidation>
    <dataValidation type="list" allowBlank="1" showErrorMessage="1" errorStyle="warning" errorTitle="Invalid SRO Item" error="Select a valid SRO Item from the dropdown list." sqref="AC794">
      <formula1>$GT$794:$JA$794</formula1>
    </dataValidation>
    <dataValidation type="list" allowBlank="1" showErrorMessage="1" errorStyle="warning" errorTitle="Invalid SRO Item" error="Select a valid SRO Item from the dropdown list." sqref="AC795">
      <formula1>$GT$795:$JA$795</formula1>
    </dataValidation>
    <dataValidation type="list" allowBlank="1" showErrorMessage="1" errorStyle="warning" errorTitle="Invalid SRO Item" error="Select a valid SRO Item from the dropdown list." sqref="AC796">
      <formula1>$GT$796:$JA$796</formula1>
    </dataValidation>
    <dataValidation type="list" allowBlank="1" showErrorMessage="1" errorStyle="warning" errorTitle="Invalid SRO Item" error="Select a valid SRO Item from the dropdown list." sqref="AC797">
      <formula1>$GT$797:$JA$797</formula1>
    </dataValidation>
    <dataValidation type="list" allowBlank="1" showErrorMessage="1" errorStyle="warning" errorTitle="Invalid SRO Item" error="Select a valid SRO Item from the dropdown list." sqref="AC798">
      <formula1>$GT$798:$JA$798</formula1>
    </dataValidation>
    <dataValidation type="list" allowBlank="1" showErrorMessage="1" errorStyle="warning" errorTitle="Invalid SRO Item" error="Select a valid SRO Item from the dropdown list." sqref="AC799">
      <formula1>$GT$799:$JA$799</formula1>
    </dataValidation>
    <dataValidation type="list" allowBlank="1" showErrorMessage="1" errorStyle="warning" errorTitle="Invalid SRO Item" error="Select a valid SRO Item from the dropdown list." sqref="AC8">
      <formula1>$GT$8:$JA$8</formula1>
    </dataValidation>
    <dataValidation type="list" allowBlank="1" showErrorMessage="1" errorStyle="warning" errorTitle="Invalid SRO Item" error="Select a valid SRO Item from the dropdown list." sqref="AC80">
      <formula1>$GT$80:$JA$80</formula1>
    </dataValidation>
    <dataValidation type="list" allowBlank="1" showErrorMessage="1" errorStyle="warning" errorTitle="Invalid SRO Item" error="Select a valid SRO Item from the dropdown list." sqref="AC800">
      <formula1>$GT$800:$JA$800</formula1>
    </dataValidation>
    <dataValidation type="list" allowBlank="1" showErrorMessage="1" errorStyle="warning" errorTitle="Invalid SRO Item" error="Select a valid SRO Item from the dropdown list." sqref="AC801">
      <formula1>$GT$801:$JA$801</formula1>
    </dataValidation>
    <dataValidation type="list" allowBlank="1" showErrorMessage="1" errorStyle="warning" errorTitle="Invalid SRO Item" error="Select a valid SRO Item from the dropdown list." sqref="AC802">
      <formula1>$GT$802:$JA$802</formula1>
    </dataValidation>
    <dataValidation type="list" allowBlank="1" showErrorMessage="1" errorStyle="warning" errorTitle="Invalid SRO Item" error="Select a valid SRO Item from the dropdown list." sqref="AC803">
      <formula1>$GT$803:$JA$803</formula1>
    </dataValidation>
    <dataValidation type="list" allowBlank="1" showErrorMessage="1" errorStyle="warning" errorTitle="Invalid SRO Item" error="Select a valid SRO Item from the dropdown list." sqref="AC804">
      <formula1>$GT$804:$JA$804</formula1>
    </dataValidation>
    <dataValidation type="list" allowBlank="1" showErrorMessage="1" errorStyle="warning" errorTitle="Invalid SRO Item" error="Select a valid SRO Item from the dropdown list." sqref="AC805">
      <formula1>$GT$805:$JA$805</formula1>
    </dataValidation>
    <dataValidation type="list" allowBlank="1" showErrorMessage="1" errorStyle="warning" errorTitle="Invalid SRO Item" error="Select a valid SRO Item from the dropdown list." sqref="AC806">
      <formula1>$GT$806:$JA$806</formula1>
    </dataValidation>
    <dataValidation type="list" allowBlank="1" showErrorMessage="1" errorStyle="warning" errorTitle="Invalid SRO Item" error="Select a valid SRO Item from the dropdown list." sqref="AC807">
      <formula1>$GT$807:$JA$807</formula1>
    </dataValidation>
    <dataValidation type="list" allowBlank="1" showErrorMessage="1" errorStyle="warning" errorTitle="Invalid SRO Item" error="Select a valid SRO Item from the dropdown list." sqref="AC808">
      <formula1>$GT$808:$JA$808</formula1>
    </dataValidation>
    <dataValidation type="list" allowBlank="1" showErrorMessage="1" errorStyle="warning" errorTitle="Invalid SRO Item" error="Select a valid SRO Item from the dropdown list." sqref="AC809">
      <formula1>$GT$809:$JA$809</formula1>
    </dataValidation>
    <dataValidation type="list" allowBlank="1" showErrorMessage="1" errorStyle="warning" errorTitle="Invalid SRO Item" error="Select a valid SRO Item from the dropdown list." sqref="AC81">
      <formula1>$GT$81:$JA$81</formula1>
    </dataValidation>
    <dataValidation type="list" allowBlank="1" showErrorMessage="1" errorStyle="warning" errorTitle="Invalid SRO Item" error="Select a valid SRO Item from the dropdown list." sqref="AC810">
      <formula1>$GT$810:$JA$810</formula1>
    </dataValidation>
    <dataValidation type="list" allowBlank="1" showErrorMessage="1" errorStyle="warning" errorTitle="Invalid SRO Item" error="Select a valid SRO Item from the dropdown list." sqref="AC811">
      <formula1>$GT$811:$JA$811</formula1>
    </dataValidation>
    <dataValidation type="list" allowBlank="1" showErrorMessage="1" errorStyle="warning" errorTitle="Invalid SRO Item" error="Select a valid SRO Item from the dropdown list." sqref="AC812">
      <formula1>$GT$812:$JA$812</formula1>
    </dataValidation>
    <dataValidation type="list" allowBlank="1" showErrorMessage="1" errorStyle="warning" errorTitle="Invalid SRO Item" error="Select a valid SRO Item from the dropdown list." sqref="AC813">
      <formula1>$GT$813:$JA$813</formula1>
    </dataValidation>
    <dataValidation type="list" allowBlank="1" showErrorMessage="1" errorStyle="warning" errorTitle="Invalid SRO Item" error="Select a valid SRO Item from the dropdown list." sqref="AC814">
      <formula1>$GT$814:$JA$814</formula1>
    </dataValidation>
    <dataValidation type="list" allowBlank="1" showErrorMessage="1" errorStyle="warning" errorTitle="Invalid SRO Item" error="Select a valid SRO Item from the dropdown list." sqref="AC815">
      <formula1>$GT$815:$JA$815</formula1>
    </dataValidation>
    <dataValidation type="list" allowBlank="1" showErrorMessage="1" errorStyle="warning" errorTitle="Invalid SRO Item" error="Select a valid SRO Item from the dropdown list." sqref="AC816">
      <formula1>$GT$816:$JA$816</formula1>
    </dataValidation>
    <dataValidation type="list" allowBlank="1" showErrorMessage="1" errorStyle="warning" errorTitle="Invalid SRO Item" error="Select a valid SRO Item from the dropdown list." sqref="AC817">
      <formula1>$GT$817:$JA$817</formula1>
    </dataValidation>
    <dataValidation type="list" allowBlank="1" showErrorMessage="1" errorStyle="warning" errorTitle="Invalid SRO Item" error="Select a valid SRO Item from the dropdown list." sqref="AC818">
      <formula1>$GT$818:$JA$818</formula1>
    </dataValidation>
    <dataValidation type="list" allowBlank="1" showErrorMessage="1" errorStyle="warning" errorTitle="Invalid SRO Item" error="Select a valid SRO Item from the dropdown list." sqref="AC819">
      <formula1>$GT$819:$JA$819</formula1>
    </dataValidation>
    <dataValidation type="list" allowBlank="1" showErrorMessage="1" errorStyle="warning" errorTitle="Invalid SRO Item" error="Select a valid SRO Item from the dropdown list." sqref="AC82">
      <formula1>$GT$82:$JA$82</formula1>
    </dataValidation>
    <dataValidation type="list" allowBlank="1" showErrorMessage="1" errorStyle="warning" errorTitle="Invalid SRO Item" error="Select a valid SRO Item from the dropdown list." sqref="AC820">
      <formula1>$GT$820:$JA$820</formula1>
    </dataValidation>
    <dataValidation type="list" allowBlank="1" showErrorMessage="1" errorStyle="warning" errorTitle="Invalid SRO Item" error="Select a valid SRO Item from the dropdown list." sqref="AC821">
      <formula1>$GT$821:$JA$821</formula1>
    </dataValidation>
    <dataValidation type="list" allowBlank="1" showErrorMessage="1" errorStyle="warning" errorTitle="Invalid SRO Item" error="Select a valid SRO Item from the dropdown list." sqref="AC822">
      <formula1>$GT$822:$JA$822</formula1>
    </dataValidation>
    <dataValidation type="list" allowBlank="1" showErrorMessage="1" errorStyle="warning" errorTitle="Invalid SRO Item" error="Select a valid SRO Item from the dropdown list." sqref="AC823">
      <formula1>$GT$823:$JA$823</formula1>
    </dataValidation>
    <dataValidation type="list" allowBlank="1" showErrorMessage="1" errorStyle="warning" errorTitle="Invalid SRO Item" error="Select a valid SRO Item from the dropdown list." sqref="AC824">
      <formula1>$GT$824:$JA$824</formula1>
    </dataValidation>
    <dataValidation type="list" allowBlank="1" showErrorMessage="1" errorStyle="warning" errorTitle="Invalid SRO Item" error="Select a valid SRO Item from the dropdown list." sqref="AC825">
      <formula1>$GT$825:$JA$825</formula1>
    </dataValidation>
    <dataValidation type="list" allowBlank="1" showErrorMessage="1" errorStyle="warning" errorTitle="Invalid SRO Item" error="Select a valid SRO Item from the dropdown list." sqref="AC826">
      <formula1>$GT$826:$JA$826</formula1>
    </dataValidation>
    <dataValidation type="list" allowBlank="1" showErrorMessage="1" errorStyle="warning" errorTitle="Invalid SRO Item" error="Select a valid SRO Item from the dropdown list." sqref="AC827">
      <formula1>$GT$827:$JA$827</formula1>
    </dataValidation>
    <dataValidation type="list" allowBlank="1" showErrorMessage="1" errorStyle="warning" errorTitle="Invalid SRO Item" error="Select a valid SRO Item from the dropdown list." sqref="AC828">
      <formula1>$GT$828:$JA$828</formula1>
    </dataValidation>
    <dataValidation type="list" allowBlank="1" showErrorMessage="1" errorStyle="warning" errorTitle="Invalid SRO Item" error="Select a valid SRO Item from the dropdown list." sqref="AC829">
      <formula1>$GT$829:$JA$829</formula1>
    </dataValidation>
    <dataValidation type="list" allowBlank="1" showErrorMessage="1" errorStyle="warning" errorTitle="Invalid SRO Item" error="Select a valid SRO Item from the dropdown list." sqref="AC83">
      <formula1>$GT$83:$JA$83</formula1>
    </dataValidation>
    <dataValidation type="list" allowBlank="1" showErrorMessage="1" errorStyle="warning" errorTitle="Invalid SRO Item" error="Select a valid SRO Item from the dropdown list." sqref="AC830">
      <formula1>$GT$830:$JA$830</formula1>
    </dataValidation>
    <dataValidation type="list" allowBlank="1" showErrorMessage="1" errorStyle="warning" errorTitle="Invalid SRO Item" error="Select a valid SRO Item from the dropdown list." sqref="AC831">
      <formula1>$GT$831:$JA$831</formula1>
    </dataValidation>
    <dataValidation type="list" allowBlank="1" showErrorMessage="1" errorStyle="warning" errorTitle="Invalid SRO Item" error="Select a valid SRO Item from the dropdown list." sqref="AC832">
      <formula1>$GT$832:$JA$832</formula1>
    </dataValidation>
    <dataValidation type="list" allowBlank="1" showErrorMessage="1" errorStyle="warning" errorTitle="Invalid SRO Item" error="Select a valid SRO Item from the dropdown list." sqref="AC833">
      <formula1>$GT$833:$JA$833</formula1>
    </dataValidation>
    <dataValidation type="list" allowBlank="1" showErrorMessage="1" errorStyle="warning" errorTitle="Invalid SRO Item" error="Select a valid SRO Item from the dropdown list." sqref="AC834">
      <formula1>$GT$834:$JA$834</formula1>
    </dataValidation>
    <dataValidation type="list" allowBlank="1" showErrorMessage="1" errorStyle="warning" errorTitle="Invalid SRO Item" error="Select a valid SRO Item from the dropdown list." sqref="AC835">
      <formula1>$GT$835:$JA$835</formula1>
    </dataValidation>
    <dataValidation type="list" allowBlank="1" showErrorMessage="1" errorStyle="warning" errorTitle="Invalid SRO Item" error="Select a valid SRO Item from the dropdown list." sqref="AC836">
      <formula1>$GT$836:$JA$836</formula1>
    </dataValidation>
    <dataValidation type="list" allowBlank="1" showErrorMessage="1" errorStyle="warning" errorTitle="Invalid SRO Item" error="Select a valid SRO Item from the dropdown list." sqref="AC837">
      <formula1>$GT$837:$JA$837</formula1>
    </dataValidation>
    <dataValidation type="list" allowBlank="1" showErrorMessage="1" errorStyle="warning" errorTitle="Invalid SRO Item" error="Select a valid SRO Item from the dropdown list." sqref="AC838">
      <formula1>$GT$838:$JA$838</formula1>
    </dataValidation>
    <dataValidation type="list" allowBlank="1" showErrorMessage="1" errorStyle="warning" errorTitle="Invalid SRO Item" error="Select a valid SRO Item from the dropdown list." sqref="AC839">
      <formula1>$GT$839:$JA$839</formula1>
    </dataValidation>
    <dataValidation type="list" allowBlank="1" showErrorMessage="1" errorStyle="warning" errorTitle="Invalid SRO Item" error="Select a valid SRO Item from the dropdown list." sqref="AC84">
      <formula1>$GT$84:$JA$84</formula1>
    </dataValidation>
    <dataValidation type="list" allowBlank="1" showErrorMessage="1" errorStyle="warning" errorTitle="Invalid SRO Item" error="Select a valid SRO Item from the dropdown list." sqref="AC840">
      <formula1>$GT$840:$JA$840</formula1>
    </dataValidation>
    <dataValidation type="list" allowBlank="1" showErrorMessage="1" errorStyle="warning" errorTitle="Invalid SRO Item" error="Select a valid SRO Item from the dropdown list." sqref="AC841">
      <formula1>$GT$841:$JA$841</formula1>
    </dataValidation>
    <dataValidation type="list" allowBlank="1" showErrorMessage="1" errorStyle="warning" errorTitle="Invalid SRO Item" error="Select a valid SRO Item from the dropdown list." sqref="AC842">
      <formula1>$GT$842:$JA$842</formula1>
    </dataValidation>
    <dataValidation type="list" allowBlank="1" showErrorMessage="1" errorStyle="warning" errorTitle="Invalid SRO Item" error="Select a valid SRO Item from the dropdown list." sqref="AC843">
      <formula1>$GT$843:$JA$843</formula1>
    </dataValidation>
    <dataValidation type="list" allowBlank="1" showErrorMessage="1" errorStyle="warning" errorTitle="Invalid SRO Item" error="Select a valid SRO Item from the dropdown list." sqref="AC844">
      <formula1>$GT$844:$JA$844</formula1>
    </dataValidation>
    <dataValidation type="list" allowBlank="1" showErrorMessage="1" errorStyle="warning" errorTitle="Invalid SRO Item" error="Select a valid SRO Item from the dropdown list." sqref="AC845">
      <formula1>$GT$845:$JA$845</formula1>
    </dataValidation>
    <dataValidation type="list" allowBlank="1" showErrorMessage="1" errorStyle="warning" errorTitle="Invalid SRO Item" error="Select a valid SRO Item from the dropdown list." sqref="AC846">
      <formula1>$GT$846:$JA$846</formula1>
    </dataValidation>
    <dataValidation type="list" allowBlank="1" showErrorMessage="1" errorStyle="warning" errorTitle="Invalid SRO Item" error="Select a valid SRO Item from the dropdown list." sqref="AC847">
      <formula1>$GT$847:$JA$847</formula1>
    </dataValidation>
    <dataValidation type="list" allowBlank="1" showErrorMessage="1" errorStyle="warning" errorTitle="Invalid SRO Item" error="Select a valid SRO Item from the dropdown list." sqref="AC848">
      <formula1>$GT$848:$JA$848</formula1>
    </dataValidation>
    <dataValidation type="list" allowBlank="1" showErrorMessage="1" errorStyle="warning" errorTitle="Invalid SRO Item" error="Select a valid SRO Item from the dropdown list." sqref="AC849">
      <formula1>$GT$849:$JA$849</formula1>
    </dataValidation>
    <dataValidation type="list" allowBlank="1" showErrorMessage="1" errorStyle="warning" errorTitle="Invalid SRO Item" error="Select a valid SRO Item from the dropdown list." sqref="AC85">
      <formula1>$GT$85:$JA$85</formula1>
    </dataValidation>
    <dataValidation type="list" allowBlank="1" showErrorMessage="1" errorStyle="warning" errorTitle="Invalid SRO Item" error="Select a valid SRO Item from the dropdown list." sqref="AC850">
      <formula1>$GT$850:$JA$850</formula1>
    </dataValidation>
    <dataValidation type="list" allowBlank="1" showErrorMessage="1" errorStyle="warning" errorTitle="Invalid SRO Item" error="Select a valid SRO Item from the dropdown list." sqref="AC851">
      <formula1>$GT$851:$JA$851</formula1>
    </dataValidation>
    <dataValidation type="list" allowBlank="1" showErrorMessage="1" errorStyle="warning" errorTitle="Invalid SRO Item" error="Select a valid SRO Item from the dropdown list." sqref="AC852">
      <formula1>$GT$852:$JA$852</formula1>
    </dataValidation>
    <dataValidation type="list" allowBlank="1" showErrorMessage="1" errorStyle="warning" errorTitle="Invalid SRO Item" error="Select a valid SRO Item from the dropdown list." sqref="AC853">
      <formula1>$GT$853:$JA$853</formula1>
    </dataValidation>
    <dataValidation type="list" allowBlank="1" showErrorMessage="1" errorStyle="warning" errorTitle="Invalid SRO Item" error="Select a valid SRO Item from the dropdown list." sqref="AC854">
      <formula1>$GT$854:$JA$854</formula1>
    </dataValidation>
    <dataValidation type="list" allowBlank="1" showErrorMessage="1" errorStyle="warning" errorTitle="Invalid SRO Item" error="Select a valid SRO Item from the dropdown list." sqref="AC855">
      <formula1>$GT$855:$JA$855</formula1>
    </dataValidation>
    <dataValidation type="list" allowBlank="1" showErrorMessage="1" errorStyle="warning" errorTitle="Invalid SRO Item" error="Select a valid SRO Item from the dropdown list." sqref="AC856">
      <formula1>$GT$856:$JA$856</formula1>
    </dataValidation>
    <dataValidation type="list" allowBlank="1" showErrorMessage="1" errorStyle="warning" errorTitle="Invalid SRO Item" error="Select a valid SRO Item from the dropdown list." sqref="AC857">
      <formula1>$GT$857:$JA$857</formula1>
    </dataValidation>
    <dataValidation type="list" allowBlank="1" showErrorMessage="1" errorStyle="warning" errorTitle="Invalid SRO Item" error="Select a valid SRO Item from the dropdown list." sqref="AC858">
      <formula1>$GT$858:$JA$858</formula1>
    </dataValidation>
    <dataValidation type="list" allowBlank="1" showErrorMessage="1" errorStyle="warning" errorTitle="Invalid SRO Item" error="Select a valid SRO Item from the dropdown list." sqref="AC859">
      <formula1>$GT$859:$JA$859</formula1>
    </dataValidation>
    <dataValidation type="list" allowBlank="1" showErrorMessage="1" errorStyle="warning" errorTitle="Invalid SRO Item" error="Select a valid SRO Item from the dropdown list." sqref="AC86">
      <formula1>$GT$86:$JA$86</formula1>
    </dataValidation>
    <dataValidation type="list" allowBlank="1" showErrorMessage="1" errorStyle="warning" errorTitle="Invalid SRO Item" error="Select a valid SRO Item from the dropdown list." sqref="AC860">
      <formula1>$GT$860:$JA$860</formula1>
    </dataValidation>
    <dataValidation type="list" allowBlank="1" showErrorMessage="1" errorStyle="warning" errorTitle="Invalid SRO Item" error="Select a valid SRO Item from the dropdown list." sqref="AC861">
      <formula1>$GT$861:$JA$861</formula1>
    </dataValidation>
    <dataValidation type="list" allowBlank="1" showErrorMessage="1" errorStyle="warning" errorTitle="Invalid SRO Item" error="Select a valid SRO Item from the dropdown list." sqref="AC862">
      <formula1>$GT$862:$JA$862</formula1>
    </dataValidation>
    <dataValidation type="list" allowBlank="1" showErrorMessage="1" errorStyle="warning" errorTitle="Invalid SRO Item" error="Select a valid SRO Item from the dropdown list." sqref="AC863">
      <formula1>$GT$863:$JA$863</formula1>
    </dataValidation>
    <dataValidation type="list" allowBlank="1" showErrorMessage="1" errorStyle="warning" errorTitle="Invalid SRO Item" error="Select a valid SRO Item from the dropdown list." sqref="AC864">
      <formula1>$GT$864:$JA$864</formula1>
    </dataValidation>
    <dataValidation type="list" allowBlank="1" showErrorMessage="1" errorStyle="warning" errorTitle="Invalid SRO Item" error="Select a valid SRO Item from the dropdown list." sqref="AC865">
      <formula1>$GT$865:$JA$865</formula1>
    </dataValidation>
    <dataValidation type="list" allowBlank="1" showErrorMessage="1" errorStyle="warning" errorTitle="Invalid SRO Item" error="Select a valid SRO Item from the dropdown list." sqref="AC866">
      <formula1>$GT$866:$JA$866</formula1>
    </dataValidation>
    <dataValidation type="list" allowBlank="1" showErrorMessage="1" errorStyle="warning" errorTitle="Invalid SRO Item" error="Select a valid SRO Item from the dropdown list." sqref="AC867">
      <formula1>$GT$867:$JA$867</formula1>
    </dataValidation>
    <dataValidation type="list" allowBlank="1" showErrorMessage="1" errorStyle="warning" errorTitle="Invalid SRO Item" error="Select a valid SRO Item from the dropdown list." sqref="AC868">
      <formula1>$GT$868:$JA$868</formula1>
    </dataValidation>
    <dataValidation type="list" allowBlank="1" showErrorMessage="1" errorStyle="warning" errorTitle="Invalid SRO Item" error="Select a valid SRO Item from the dropdown list." sqref="AC869">
      <formula1>$GT$869:$JA$869</formula1>
    </dataValidation>
    <dataValidation type="list" allowBlank="1" showErrorMessage="1" errorStyle="warning" errorTitle="Invalid SRO Item" error="Select a valid SRO Item from the dropdown list." sqref="AC87">
      <formula1>$GT$87:$JA$87</formula1>
    </dataValidation>
    <dataValidation type="list" allowBlank="1" showErrorMessage="1" errorStyle="warning" errorTitle="Invalid SRO Item" error="Select a valid SRO Item from the dropdown list." sqref="AC870">
      <formula1>$GT$870:$JA$870</formula1>
    </dataValidation>
    <dataValidation type="list" allowBlank="1" showErrorMessage="1" errorStyle="warning" errorTitle="Invalid SRO Item" error="Select a valid SRO Item from the dropdown list." sqref="AC871">
      <formula1>$GT$871:$JA$871</formula1>
    </dataValidation>
    <dataValidation type="list" allowBlank="1" showErrorMessage="1" errorStyle="warning" errorTitle="Invalid SRO Item" error="Select a valid SRO Item from the dropdown list." sqref="AC872">
      <formula1>$GT$872:$JA$872</formula1>
    </dataValidation>
    <dataValidation type="list" allowBlank="1" showErrorMessage="1" errorStyle="warning" errorTitle="Invalid SRO Item" error="Select a valid SRO Item from the dropdown list." sqref="AC873">
      <formula1>$GT$873:$JA$873</formula1>
    </dataValidation>
    <dataValidation type="list" allowBlank="1" showErrorMessage="1" errorStyle="warning" errorTitle="Invalid SRO Item" error="Select a valid SRO Item from the dropdown list." sqref="AC874">
      <formula1>$GT$874:$JA$874</formula1>
    </dataValidation>
    <dataValidation type="list" allowBlank="1" showErrorMessage="1" errorStyle="warning" errorTitle="Invalid SRO Item" error="Select a valid SRO Item from the dropdown list." sqref="AC875">
      <formula1>$GT$875:$JA$875</formula1>
    </dataValidation>
    <dataValidation type="list" allowBlank="1" showErrorMessage="1" errorStyle="warning" errorTitle="Invalid SRO Item" error="Select a valid SRO Item from the dropdown list." sqref="AC876">
      <formula1>$GT$876:$JA$876</formula1>
    </dataValidation>
    <dataValidation type="list" allowBlank="1" showErrorMessage="1" errorStyle="warning" errorTitle="Invalid SRO Item" error="Select a valid SRO Item from the dropdown list." sqref="AC877">
      <formula1>$GT$877:$JA$877</formula1>
    </dataValidation>
    <dataValidation type="list" allowBlank="1" showErrorMessage="1" errorStyle="warning" errorTitle="Invalid SRO Item" error="Select a valid SRO Item from the dropdown list." sqref="AC878">
      <formula1>$GT$878:$JA$878</formula1>
    </dataValidation>
    <dataValidation type="list" allowBlank="1" showErrorMessage="1" errorStyle="warning" errorTitle="Invalid SRO Item" error="Select a valid SRO Item from the dropdown list." sqref="AC879">
      <formula1>$GT$879:$JA$879</formula1>
    </dataValidation>
    <dataValidation type="list" allowBlank="1" showErrorMessage="1" errorStyle="warning" errorTitle="Invalid SRO Item" error="Select a valid SRO Item from the dropdown list." sqref="AC88">
      <formula1>$GT$88:$JA$88</formula1>
    </dataValidation>
    <dataValidation type="list" allowBlank="1" showErrorMessage="1" errorStyle="warning" errorTitle="Invalid SRO Item" error="Select a valid SRO Item from the dropdown list." sqref="AC880">
      <formula1>$GT$880:$JA$880</formula1>
    </dataValidation>
    <dataValidation type="list" allowBlank="1" showErrorMessage="1" errorStyle="warning" errorTitle="Invalid SRO Item" error="Select a valid SRO Item from the dropdown list." sqref="AC881">
      <formula1>$GT$881:$JA$881</formula1>
    </dataValidation>
    <dataValidation type="list" allowBlank="1" showErrorMessage="1" errorStyle="warning" errorTitle="Invalid SRO Item" error="Select a valid SRO Item from the dropdown list." sqref="AC882">
      <formula1>$GT$882:$JA$882</formula1>
    </dataValidation>
    <dataValidation type="list" allowBlank="1" showErrorMessage="1" errorStyle="warning" errorTitle="Invalid SRO Item" error="Select a valid SRO Item from the dropdown list." sqref="AC883">
      <formula1>$GT$883:$JA$883</formula1>
    </dataValidation>
    <dataValidation type="list" allowBlank="1" showErrorMessage="1" errorStyle="warning" errorTitle="Invalid SRO Item" error="Select a valid SRO Item from the dropdown list." sqref="AC884">
      <formula1>$GT$884:$JA$884</formula1>
    </dataValidation>
    <dataValidation type="list" allowBlank="1" showErrorMessage="1" errorStyle="warning" errorTitle="Invalid SRO Item" error="Select a valid SRO Item from the dropdown list." sqref="AC885">
      <formula1>$GT$885:$JA$885</formula1>
    </dataValidation>
    <dataValidation type="list" allowBlank="1" showErrorMessage="1" errorStyle="warning" errorTitle="Invalid SRO Item" error="Select a valid SRO Item from the dropdown list." sqref="AC886">
      <formula1>$GT$886:$JA$886</formula1>
    </dataValidation>
    <dataValidation type="list" allowBlank="1" showErrorMessage="1" errorStyle="warning" errorTitle="Invalid SRO Item" error="Select a valid SRO Item from the dropdown list." sqref="AC887">
      <formula1>$GT$887:$JA$887</formula1>
    </dataValidation>
    <dataValidation type="list" allowBlank="1" showErrorMessage="1" errorStyle="warning" errorTitle="Invalid SRO Item" error="Select a valid SRO Item from the dropdown list." sqref="AC888">
      <formula1>$GT$888:$JA$888</formula1>
    </dataValidation>
    <dataValidation type="list" allowBlank="1" showErrorMessage="1" errorStyle="warning" errorTitle="Invalid SRO Item" error="Select a valid SRO Item from the dropdown list." sqref="AC889">
      <formula1>$GT$889:$JA$889</formula1>
    </dataValidation>
    <dataValidation type="list" allowBlank="1" showErrorMessage="1" errorStyle="warning" errorTitle="Invalid SRO Item" error="Select a valid SRO Item from the dropdown list." sqref="AC89">
      <formula1>$GT$89:$JA$89</formula1>
    </dataValidation>
    <dataValidation type="list" allowBlank="1" showErrorMessage="1" errorStyle="warning" errorTitle="Invalid SRO Item" error="Select a valid SRO Item from the dropdown list." sqref="AC890">
      <formula1>$GT$890:$JA$890</formula1>
    </dataValidation>
    <dataValidation type="list" allowBlank="1" showErrorMessage="1" errorStyle="warning" errorTitle="Invalid SRO Item" error="Select a valid SRO Item from the dropdown list." sqref="AC891">
      <formula1>$GT$891:$JA$891</formula1>
    </dataValidation>
    <dataValidation type="list" allowBlank="1" showErrorMessage="1" errorStyle="warning" errorTitle="Invalid SRO Item" error="Select a valid SRO Item from the dropdown list." sqref="AC892">
      <formula1>$GT$892:$JA$892</formula1>
    </dataValidation>
    <dataValidation type="list" allowBlank="1" showErrorMessage="1" errorStyle="warning" errorTitle="Invalid SRO Item" error="Select a valid SRO Item from the dropdown list." sqref="AC893">
      <formula1>$GT$893:$JA$893</formula1>
    </dataValidation>
    <dataValidation type="list" allowBlank="1" showErrorMessage="1" errorStyle="warning" errorTitle="Invalid SRO Item" error="Select a valid SRO Item from the dropdown list." sqref="AC894">
      <formula1>$GT$894:$JA$894</formula1>
    </dataValidation>
    <dataValidation type="list" allowBlank="1" showErrorMessage="1" errorStyle="warning" errorTitle="Invalid SRO Item" error="Select a valid SRO Item from the dropdown list." sqref="AC895">
      <formula1>$GT$895:$JA$895</formula1>
    </dataValidation>
    <dataValidation type="list" allowBlank="1" showErrorMessage="1" errorStyle="warning" errorTitle="Invalid SRO Item" error="Select a valid SRO Item from the dropdown list." sqref="AC896">
      <formula1>$GT$896:$JA$896</formula1>
    </dataValidation>
    <dataValidation type="list" allowBlank="1" showErrorMessage="1" errorStyle="warning" errorTitle="Invalid SRO Item" error="Select a valid SRO Item from the dropdown list." sqref="AC897">
      <formula1>$GT$897:$JA$897</formula1>
    </dataValidation>
    <dataValidation type="list" allowBlank="1" showErrorMessage="1" errorStyle="warning" errorTitle="Invalid SRO Item" error="Select a valid SRO Item from the dropdown list." sqref="AC898">
      <formula1>$GT$898:$JA$898</formula1>
    </dataValidation>
    <dataValidation type="list" allowBlank="1" showErrorMessage="1" errorStyle="warning" errorTitle="Invalid SRO Item" error="Select a valid SRO Item from the dropdown list." sqref="AC899">
      <formula1>$GT$899:$JA$899</formula1>
    </dataValidation>
    <dataValidation type="list" allowBlank="1" showErrorMessage="1" errorStyle="warning" errorTitle="Invalid SRO Item" error="Select a valid SRO Item from the dropdown list." sqref="AC9">
      <formula1>$GT$9:$JA$9</formula1>
    </dataValidation>
    <dataValidation type="list" allowBlank="1" showErrorMessage="1" errorStyle="warning" errorTitle="Invalid SRO Item" error="Select a valid SRO Item from the dropdown list." sqref="AC90">
      <formula1>$GT$90:$JA$90</formula1>
    </dataValidation>
    <dataValidation type="list" allowBlank="1" showErrorMessage="1" errorStyle="warning" errorTitle="Invalid SRO Item" error="Select a valid SRO Item from the dropdown list." sqref="AC900">
      <formula1>$GT$900:$JA$900</formula1>
    </dataValidation>
    <dataValidation type="list" allowBlank="1" showErrorMessage="1" errorStyle="warning" errorTitle="Invalid SRO Item" error="Select a valid SRO Item from the dropdown list." sqref="AC901">
      <formula1>$GT$901:$JA$901</formula1>
    </dataValidation>
    <dataValidation type="list" allowBlank="1" showErrorMessage="1" errorStyle="warning" errorTitle="Invalid SRO Item" error="Select a valid SRO Item from the dropdown list." sqref="AC902">
      <formula1>$GT$902:$JA$902</formula1>
    </dataValidation>
    <dataValidation type="list" allowBlank="1" showErrorMessage="1" errorStyle="warning" errorTitle="Invalid SRO Item" error="Select a valid SRO Item from the dropdown list." sqref="AC903">
      <formula1>$GT$903:$JA$903</formula1>
    </dataValidation>
    <dataValidation type="list" allowBlank="1" showErrorMessage="1" errorStyle="warning" errorTitle="Invalid SRO Item" error="Select a valid SRO Item from the dropdown list." sqref="AC904">
      <formula1>$GT$904:$JA$904</formula1>
    </dataValidation>
    <dataValidation type="list" allowBlank="1" showErrorMessage="1" errorStyle="warning" errorTitle="Invalid SRO Item" error="Select a valid SRO Item from the dropdown list." sqref="AC905">
      <formula1>$GT$905:$JA$905</formula1>
    </dataValidation>
    <dataValidation type="list" allowBlank="1" showErrorMessage="1" errorStyle="warning" errorTitle="Invalid SRO Item" error="Select a valid SRO Item from the dropdown list." sqref="AC906">
      <formula1>$GT$906:$JA$906</formula1>
    </dataValidation>
    <dataValidation type="list" allowBlank="1" showErrorMessage="1" errorStyle="warning" errorTitle="Invalid SRO Item" error="Select a valid SRO Item from the dropdown list." sqref="AC907">
      <formula1>$GT$907:$JA$907</formula1>
    </dataValidation>
    <dataValidation type="list" allowBlank="1" showErrorMessage="1" errorStyle="warning" errorTitle="Invalid SRO Item" error="Select a valid SRO Item from the dropdown list." sqref="AC908">
      <formula1>$GT$908:$JA$908</formula1>
    </dataValidation>
    <dataValidation type="list" allowBlank="1" showErrorMessage="1" errorStyle="warning" errorTitle="Invalid SRO Item" error="Select a valid SRO Item from the dropdown list." sqref="AC909">
      <formula1>$GT$909:$JA$909</formula1>
    </dataValidation>
    <dataValidation type="list" allowBlank="1" showErrorMessage="1" errorStyle="warning" errorTitle="Invalid SRO Item" error="Select a valid SRO Item from the dropdown list." sqref="AC91">
      <formula1>$GT$91:$JA$91</formula1>
    </dataValidation>
    <dataValidation type="list" allowBlank="1" showErrorMessage="1" errorStyle="warning" errorTitle="Invalid SRO Item" error="Select a valid SRO Item from the dropdown list." sqref="AC910">
      <formula1>$GT$910:$JA$910</formula1>
    </dataValidation>
    <dataValidation type="list" allowBlank="1" showErrorMessage="1" errorStyle="warning" errorTitle="Invalid SRO Item" error="Select a valid SRO Item from the dropdown list." sqref="AC911">
      <formula1>$GT$911:$JA$911</formula1>
    </dataValidation>
    <dataValidation type="list" allowBlank="1" showErrorMessage="1" errorStyle="warning" errorTitle="Invalid SRO Item" error="Select a valid SRO Item from the dropdown list." sqref="AC912">
      <formula1>$GT$912:$JA$912</formula1>
    </dataValidation>
    <dataValidation type="list" allowBlank="1" showErrorMessage="1" errorStyle="warning" errorTitle="Invalid SRO Item" error="Select a valid SRO Item from the dropdown list." sqref="AC913">
      <formula1>$GT$913:$JA$913</formula1>
    </dataValidation>
    <dataValidation type="list" allowBlank="1" showErrorMessage="1" errorStyle="warning" errorTitle="Invalid SRO Item" error="Select a valid SRO Item from the dropdown list." sqref="AC914">
      <formula1>$GT$914:$JA$914</formula1>
    </dataValidation>
    <dataValidation type="list" allowBlank="1" showErrorMessage="1" errorStyle="warning" errorTitle="Invalid SRO Item" error="Select a valid SRO Item from the dropdown list." sqref="AC915">
      <formula1>$GT$915:$JA$915</formula1>
    </dataValidation>
    <dataValidation type="list" allowBlank="1" showErrorMessage="1" errorStyle="warning" errorTitle="Invalid SRO Item" error="Select a valid SRO Item from the dropdown list." sqref="AC916">
      <formula1>$GT$916:$JA$916</formula1>
    </dataValidation>
    <dataValidation type="list" allowBlank="1" showErrorMessage="1" errorStyle="warning" errorTitle="Invalid SRO Item" error="Select a valid SRO Item from the dropdown list." sqref="AC917">
      <formula1>$GT$917:$JA$917</formula1>
    </dataValidation>
    <dataValidation type="list" allowBlank="1" showErrorMessage="1" errorStyle="warning" errorTitle="Invalid SRO Item" error="Select a valid SRO Item from the dropdown list." sqref="AC918">
      <formula1>$GT$918:$JA$918</formula1>
    </dataValidation>
    <dataValidation type="list" allowBlank="1" showErrorMessage="1" errorStyle="warning" errorTitle="Invalid SRO Item" error="Select a valid SRO Item from the dropdown list." sqref="AC919">
      <formula1>$GT$919:$JA$919</formula1>
    </dataValidation>
    <dataValidation type="list" allowBlank="1" showErrorMessage="1" errorStyle="warning" errorTitle="Invalid SRO Item" error="Select a valid SRO Item from the dropdown list." sqref="AC92">
      <formula1>$GT$92:$JA$92</formula1>
    </dataValidation>
    <dataValidation type="list" allowBlank="1" showErrorMessage="1" errorStyle="warning" errorTitle="Invalid SRO Item" error="Select a valid SRO Item from the dropdown list." sqref="AC920">
      <formula1>$GT$920:$JA$920</formula1>
    </dataValidation>
    <dataValidation type="list" allowBlank="1" showErrorMessage="1" errorStyle="warning" errorTitle="Invalid SRO Item" error="Select a valid SRO Item from the dropdown list." sqref="AC921">
      <formula1>$GT$921:$JA$921</formula1>
    </dataValidation>
    <dataValidation type="list" allowBlank="1" showErrorMessage="1" errorStyle="warning" errorTitle="Invalid SRO Item" error="Select a valid SRO Item from the dropdown list." sqref="AC922">
      <formula1>$GT$922:$JA$922</formula1>
    </dataValidation>
    <dataValidation type="list" allowBlank="1" showErrorMessage="1" errorStyle="warning" errorTitle="Invalid SRO Item" error="Select a valid SRO Item from the dropdown list." sqref="AC923">
      <formula1>$GT$923:$JA$923</formula1>
    </dataValidation>
    <dataValidation type="list" allowBlank="1" showErrorMessage="1" errorStyle="warning" errorTitle="Invalid SRO Item" error="Select a valid SRO Item from the dropdown list." sqref="AC924">
      <formula1>$GT$924:$JA$924</formula1>
    </dataValidation>
    <dataValidation type="list" allowBlank="1" showErrorMessage="1" errorStyle="warning" errorTitle="Invalid SRO Item" error="Select a valid SRO Item from the dropdown list." sqref="AC925">
      <formula1>$GT$925:$JA$925</formula1>
    </dataValidation>
    <dataValidation type="list" allowBlank="1" showErrorMessage="1" errorStyle="warning" errorTitle="Invalid SRO Item" error="Select a valid SRO Item from the dropdown list." sqref="AC926">
      <formula1>$GT$926:$JA$926</formula1>
    </dataValidation>
    <dataValidation type="list" allowBlank="1" showErrorMessage="1" errorStyle="warning" errorTitle="Invalid SRO Item" error="Select a valid SRO Item from the dropdown list." sqref="AC927">
      <formula1>$GT$927:$JA$927</formula1>
    </dataValidation>
    <dataValidation type="list" allowBlank="1" showErrorMessage="1" errorStyle="warning" errorTitle="Invalid SRO Item" error="Select a valid SRO Item from the dropdown list." sqref="AC928">
      <formula1>$GT$928:$JA$928</formula1>
    </dataValidation>
    <dataValidation type="list" allowBlank="1" showErrorMessage="1" errorStyle="warning" errorTitle="Invalid SRO Item" error="Select a valid SRO Item from the dropdown list." sqref="AC929">
      <formula1>$GT$929:$JA$929</formula1>
    </dataValidation>
    <dataValidation type="list" allowBlank="1" showErrorMessage="1" errorStyle="warning" errorTitle="Invalid SRO Item" error="Select a valid SRO Item from the dropdown list." sqref="AC93">
      <formula1>$GT$93:$JA$93</formula1>
    </dataValidation>
    <dataValidation type="list" allowBlank="1" showErrorMessage="1" errorStyle="warning" errorTitle="Invalid SRO Item" error="Select a valid SRO Item from the dropdown list." sqref="AC930">
      <formula1>$GT$930:$JA$930</formula1>
    </dataValidation>
    <dataValidation type="list" allowBlank="1" showErrorMessage="1" errorStyle="warning" errorTitle="Invalid SRO Item" error="Select a valid SRO Item from the dropdown list." sqref="AC931">
      <formula1>$GT$931:$JA$931</formula1>
    </dataValidation>
    <dataValidation type="list" allowBlank="1" showErrorMessage="1" errorStyle="warning" errorTitle="Invalid SRO Item" error="Select a valid SRO Item from the dropdown list." sqref="AC932">
      <formula1>$GT$932:$JA$932</formula1>
    </dataValidation>
    <dataValidation type="list" allowBlank="1" showErrorMessage="1" errorStyle="warning" errorTitle="Invalid SRO Item" error="Select a valid SRO Item from the dropdown list." sqref="AC933">
      <formula1>$GT$933:$JA$933</formula1>
    </dataValidation>
    <dataValidation type="list" allowBlank="1" showErrorMessage="1" errorStyle="warning" errorTitle="Invalid SRO Item" error="Select a valid SRO Item from the dropdown list." sqref="AC934">
      <formula1>$GT$934:$JA$934</formula1>
    </dataValidation>
    <dataValidation type="list" allowBlank="1" showErrorMessage="1" errorStyle="warning" errorTitle="Invalid SRO Item" error="Select a valid SRO Item from the dropdown list." sqref="AC935">
      <formula1>$GT$935:$JA$935</formula1>
    </dataValidation>
    <dataValidation type="list" allowBlank="1" showErrorMessage="1" errorStyle="warning" errorTitle="Invalid SRO Item" error="Select a valid SRO Item from the dropdown list." sqref="AC936">
      <formula1>$GT$936:$JA$936</formula1>
    </dataValidation>
    <dataValidation type="list" allowBlank="1" showErrorMessage="1" errorStyle="warning" errorTitle="Invalid SRO Item" error="Select a valid SRO Item from the dropdown list." sqref="AC937">
      <formula1>$GT$937:$JA$937</formula1>
    </dataValidation>
    <dataValidation type="list" allowBlank="1" showErrorMessage="1" errorStyle="warning" errorTitle="Invalid SRO Item" error="Select a valid SRO Item from the dropdown list." sqref="AC938">
      <formula1>$GT$938:$JA$938</formula1>
    </dataValidation>
    <dataValidation type="list" allowBlank="1" showErrorMessage="1" errorStyle="warning" errorTitle="Invalid SRO Item" error="Select a valid SRO Item from the dropdown list." sqref="AC939">
      <formula1>$GT$939:$JA$939</formula1>
    </dataValidation>
    <dataValidation type="list" allowBlank="1" showErrorMessage="1" errorStyle="warning" errorTitle="Invalid SRO Item" error="Select a valid SRO Item from the dropdown list." sqref="AC94">
      <formula1>$GT$94:$JA$94</formula1>
    </dataValidation>
    <dataValidation type="list" allowBlank="1" showErrorMessage="1" errorStyle="warning" errorTitle="Invalid SRO Item" error="Select a valid SRO Item from the dropdown list." sqref="AC940">
      <formula1>$GT$940:$JA$940</formula1>
    </dataValidation>
    <dataValidation type="list" allowBlank="1" showErrorMessage="1" errorStyle="warning" errorTitle="Invalid SRO Item" error="Select a valid SRO Item from the dropdown list." sqref="AC941">
      <formula1>$GT$941:$JA$941</formula1>
    </dataValidation>
    <dataValidation type="list" allowBlank="1" showErrorMessage="1" errorStyle="warning" errorTitle="Invalid SRO Item" error="Select a valid SRO Item from the dropdown list." sqref="AC942">
      <formula1>$GT$942:$JA$942</formula1>
    </dataValidation>
    <dataValidation type="list" allowBlank="1" showErrorMessage="1" errorStyle="warning" errorTitle="Invalid SRO Item" error="Select a valid SRO Item from the dropdown list." sqref="AC943">
      <formula1>$GT$943:$JA$943</formula1>
    </dataValidation>
    <dataValidation type="list" allowBlank="1" showErrorMessage="1" errorStyle="warning" errorTitle="Invalid SRO Item" error="Select a valid SRO Item from the dropdown list." sqref="AC944">
      <formula1>$GT$944:$JA$944</formula1>
    </dataValidation>
    <dataValidation type="list" allowBlank="1" showErrorMessage="1" errorStyle="warning" errorTitle="Invalid SRO Item" error="Select a valid SRO Item from the dropdown list." sqref="AC945">
      <formula1>$GT$945:$JA$945</formula1>
    </dataValidation>
    <dataValidation type="list" allowBlank="1" showErrorMessage="1" errorStyle="warning" errorTitle="Invalid SRO Item" error="Select a valid SRO Item from the dropdown list." sqref="AC946">
      <formula1>$GT$946:$JA$946</formula1>
    </dataValidation>
    <dataValidation type="list" allowBlank="1" showErrorMessage="1" errorStyle="warning" errorTitle="Invalid SRO Item" error="Select a valid SRO Item from the dropdown list." sqref="AC947">
      <formula1>$GT$947:$JA$947</formula1>
    </dataValidation>
    <dataValidation type="list" allowBlank="1" showErrorMessage="1" errorStyle="warning" errorTitle="Invalid SRO Item" error="Select a valid SRO Item from the dropdown list." sqref="AC948">
      <formula1>$GT$948:$JA$948</formula1>
    </dataValidation>
    <dataValidation type="list" allowBlank="1" showErrorMessage="1" errorStyle="warning" errorTitle="Invalid SRO Item" error="Select a valid SRO Item from the dropdown list." sqref="AC949">
      <formula1>$GT$949:$JA$949</formula1>
    </dataValidation>
    <dataValidation type="list" allowBlank="1" showErrorMessage="1" errorStyle="warning" errorTitle="Invalid SRO Item" error="Select a valid SRO Item from the dropdown list." sqref="AC95">
      <formula1>$GT$95:$JA$95</formula1>
    </dataValidation>
    <dataValidation type="list" allowBlank="1" showErrorMessage="1" errorStyle="warning" errorTitle="Invalid SRO Item" error="Select a valid SRO Item from the dropdown list." sqref="AC950">
      <formula1>$GT$950:$JA$950</formula1>
    </dataValidation>
    <dataValidation type="list" allowBlank="1" showErrorMessage="1" errorStyle="warning" errorTitle="Invalid SRO Item" error="Select a valid SRO Item from the dropdown list." sqref="AC951">
      <formula1>$GT$951:$JA$951</formula1>
    </dataValidation>
    <dataValidation type="list" allowBlank="1" showErrorMessage="1" errorStyle="warning" errorTitle="Invalid SRO Item" error="Select a valid SRO Item from the dropdown list." sqref="AC952">
      <formula1>$GT$952:$JA$952</formula1>
    </dataValidation>
    <dataValidation type="list" allowBlank="1" showErrorMessage="1" errorStyle="warning" errorTitle="Invalid SRO Item" error="Select a valid SRO Item from the dropdown list." sqref="AC953">
      <formula1>$GT$953:$JA$953</formula1>
    </dataValidation>
    <dataValidation type="list" allowBlank="1" showErrorMessage="1" errorStyle="warning" errorTitle="Invalid SRO Item" error="Select a valid SRO Item from the dropdown list." sqref="AC954">
      <formula1>$GT$954:$JA$954</formula1>
    </dataValidation>
    <dataValidation type="list" allowBlank="1" showErrorMessage="1" errorStyle="warning" errorTitle="Invalid SRO Item" error="Select a valid SRO Item from the dropdown list." sqref="AC955">
      <formula1>$GT$955:$JA$955</formula1>
    </dataValidation>
    <dataValidation type="list" allowBlank="1" showErrorMessage="1" errorStyle="warning" errorTitle="Invalid SRO Item" error="Select a valid SRO Item from the dropdown list." sqref="AC956">
      <formula1>$GT$956:$JA$956</formula1>
    </dataValidation>
    <dataValidation type="list" allowBlank="1" showErrorMessage="1" errorStyle="warning" errorTitle="Invalid SRO Item" error="Select a valid SRO Item from the dropdown list." sqref="AC957">
      <formula1>$GT$957:$JA$957</formula1>
    </dataValidation>
    <dataValidation type="list" allowBlank="1" showErrorMessage="1" errorStyle="warning" errorTitle="Invalid SRO Item" error="Select a valid SRO Item from the dropdown list." sqref="AC958">
      <formula1>$GT$958:$JA$958</formula1>
    </dataValidation>
    <dataValidation type="list" allowBlank="1" showErrorMessage="1" errorStyle="warning" errorTitle="Invalid SRO Item" error="Select a valid SRO Item from the dropdown list." sqref="AC959">
      <formula1>$GT$959:$JA$959</formula1>
    </dataValidation>
    <dataValidation type="list" allowBlank="1" showErrorMessage="1" errorStyle="warning" errorTitle="Invalid SRO Item" error="Select a valid SRO Item from the dropdown list." sqref="AC96">
      <formula1>$GT$96:$JA$96</formula1>
    </dataValidation>
    <dataValidation type="list" allowBlank="1" showErrorMessage="1" errorStyle="warning" errorTitle="Invalid SRO Item" error="Select a valid SRO Item from the dropdown list." sqref="AC960">
      <formula1>$GT$960:$JA$960</formula1>
    </dataValidation>
    <dataValidation type="list" allowBlank="1" showErrorMessage="1" errorStyle="warning" errorTitle="Invalid SRO Item" error="Select a valid SRO Item from the dropdown list." sqref="AC961">
      <formula1>$GT$961:$JA$961</formula1>
    </dataValidation>
    <dataValidation type="list" allowBlank="1" showErrorMessage="1" errorStyle="warning" errorTitle="Invalid SRO Item" error="Select a valid SRO Item from the dropdown list." sqref="AC962">
      <formula1>$GT$962:$JA$962</formula1>
    </dataValidation>
    <dataValidation type="list" allowBlank="1" showErrorMessage="1" errorStyle="warning" errorTitle="Invalid SRO Item" error="Select a valid SRO Item from the dropdown list." sqref="AC963">
      <formula1>$GT$963:$JA$963</formula1>
    </dataValidation>
    <dataValidation type="list" allowBlank="1" showErrorMessage="1" errorStyle="warning" errorTitle="Invalid SRO Item" error="Select a valid SRO Item from the dropdown list." sqref="AC964">
      <formula1>$GT$964:$JA$964</formula1>
    </dataValidation>
    <dataValidation type="list" allowBlank="1" showErrorMessage="1" errorStyle="warning" errorTitle="Invalid SRO Item" error="Select a valid SRO Item from the dropdown list." sqref="AC965">
      <formula1>$GT$965:$JA$965</formula1>
    </dataValidation>
    <dataValidation type="list" allowBlank="1" showErrorMessage="1" errorStyle="warning" errorTitle="Invalid SRO Item" error="Select a valid SRO Item from the dropdown list." sqref="AC966">
      <formula1>$GT$966:$JA$966</formula1>
    </dataValidation>
    <dataValidation type="list" allowBlank="1" showErrorMessage="1" errorStyle="warning" errorTitle="Invalid SRO Item" error="Select a valid SRO Item from the dropdown list." sqref="AC967">
      <formula1>$GT$967:$JA$967</formula1>
    </dataValidation>
    <dataValidation type="list" allowBlank="1" showErrorMessage="1" errorStyle="warning" errorTitle="Invalid SRO Item" error="Select a valid SRO Item from the dropdown list." sqref="AC968">
      <formula1>$GT$968:$JA$968</formula1>
    </dataValidation>
    <dataValidation type="list" allowBlank="1" showErrorMessage="1" errorStyle="warning" errorTitle="Invalid SRO Item" error="Select a valid SRO Item from the dropdown list." sqref="AC969">
      <formula1>$GT$969:$JA$969</formula1>
    </dataValidation>
    <dataValidation type="list" allowBlank="1" showErrorMessage="1" errorStyle="warning" errorTitle="Invalid SRO Item" error="Select a valid SRO Item from the dropdown list." sqref="AC97">
      <formula1>$GT$97:$JA$97</formula1>
    </dataValidation>
    <dataValidation type="list" allowBlank="1" showErrorMessage="1" errorStyle="warning" errorTitle="Invalid SRO Item" error="Select a valid SRO Item from the dropdown list." sqref="AC970">
      <formula1>$GT$970:$JA$970</formula1>
    </dataValidation>
    <dataValidation type="list" allowBlank="1" showErrorMessage="1" errorStyle="warning" errorTitle="Invalid SRO Item" error="Select a valid SRO Item from the dropdown list." sqref="AC971">
      <formula1>$GT$971:$JA$971</formula1>
    </dataValidation>
    <dataValidation type="list" allowBlank="1" showErrorMessage="1" errorStyle="warning" errorTitle="Invalid SRO Item" error="Select a valid SRO Item from the dropdown list." sqref="AC972">
      <formula1>$GT$972:$JA$972</formula1>
    </dataValidation>
    <dataValidation type="list" allowBlank="1" showErrorMessage="1" errorStyle="warning" errorTitle="Invalid SRO Item" error="Select a valid SRO Item from the dropdown list." sqref="AC973">
      <formula1>$GT$973:$JA$973</formula1>
    </dataValidation>
    <dataValidation type="list" allowBlank="1" showErrorMessage="1" errorStyle="warning" errorTitle="Invalid SRO Item" error="Select a valid SRO Item from the dropdown list." sqref="AC974">
      <formula1>$GT$974:$JA$974</formula1>
    </dataValidation>
    <dataValidation type="list" allowBlank="1" showErrorMessage="1" errorStyle="warning" errorTitle="Invalid SRO Item" error="Select a valid SRO Item from the dropdown list." sqref="AC975">
      <formula1>$GT$975:$JA$975</formula1>
    </dataValidation>
    <dataValidation type="list" allowBlank="1" showErrorMessage="1" errorStyle="warning" errorTitle="Invalid SRO Item" error="Select a valid SRO Item from the dropdown list." sqref="AC976">
      <formula1>$GT$976:$JA$976</formula1>
    </dataValidation>
    <dataValidation type="list" allowBlank="1" showErrorMessage="1" errorStyle="warning" errorTitle="Invalid SRO Item" error="Select a valid SRO Item from the dropdown list." sqref="AC977">
      <formula1>$GT$977:$JA$977</formula1>
    </dataValidation>
    <dataValidation type="list" allowBlank="1" showErrorMessage="1" errorStyle="warning" errorTitle="Invalid SRO Item" error="Select a valid SRO Item from the dropdown list." sqref="AC978">
      <formula1>$GT$978:$JA$978</formula1>
    </dataValidation>
    <dataValidation type="list" allowBlank="1" showErrorMessage="1" errorStyle="warning" errorTitle="Invalid SRO Item" error="Select a valid SRO Item from the dropdown list." sqref="AC979">
      <formula1>$GT$979:$JA$979</formula1>
    </dataValidation>
    <dataValidation type="list" allowBlank="1" showErrorMessage="1" errorStyle="warning" errorTitle="Invalid SRO Item" error="Select a valid SRO Item from the dropdown list." sqref="AC98">
      <formula1>$GT$98:$JA$98</formula1>
    </dataValidation>
    <dataValidation type="list" allowBlank="1" showErrorMessage="1" errorStyle="warning" errorTitle="Invalid SRO Item" error="Select a valid SRO Item from the dropdown list." sqref="AC980">
      <formula1>$GT$980:$JA$980</formula1>
    </dataValidation>
    <dataValidation type="list" allowBlank="1" showErrorMessage="1" errorStyle="warning" errorTitle="Invalid SRO Item" error="Select a valid SRO Item from the dropdown list." sqref="AC981">
      <formula1>$GT$981:$JA$981</formula1>
    </dataValidation>
    <dataValidation type="list" allowBlank="1" showErrorMessage="1" errorStyle="warning" errorTitle="Invalid SRO Item" error="Select a valid SRO Item from the dropdown list." sqref="AC982">
      <formula1>$GT$982:$JA$982</formula1>
    </dataValidation>
    <dataValidation type="list" allowBlank="1" showErrorMessage="1" errorStyle="warning" errorTitle="Invalid SRO Item" error="Select a valid SRO Item from the dropdown list." sqref="AC983">
      <formula1>$GT$983:$JA$983</formula1>
    </dataValidation>
    <dataValidation type="list" allowBlank="1" showErrorMessage="1" errorStyle="warning" errorTitle="Invalid SRO Item" error="Select a valid SRO Item from the dropdown list." sqref="AC984">
      <formula1>$GT$984:$JA$984</formula1>
    </dataValidation>
    <dataValidation type="list" allowBlank="1" showErrorMessage="1" errorStyle="warning" errorTitle="Invalid SRO Item" error="Select a valid SRO Item from the dropdown list." sqref="AC985">
      <formula1>$GT$985:$JA$985</formula1>
    </dataValidation>
    <dataValidation type="list" allowBlank="1" showErrorMessage="1" errorStyle="warning" errorTitle="Invalid SRO Item" error="Select a valid SRO Item from the dropdown list." sqref="AC986">
      <formula1>$GT$986:$JA$986</formula1>
    </dataValidation>
    <dataValidation type="list" allowBlank="1" showErrorMessage="1" errorStyle="warning" errorTitle="Invalid SRO Item" error="Select a valid SRO Item from the dropdown list." sqref="AC987">
      <formula1>$GT$987:$JA$987</formula1>
    </dataValidation>
    <dataValidation type="list" allowBlank="1" showErrorMessage="1" errorStyle="warning" errorTitle="Invalid SRO Item" error="Select a valid SRO Item from the dropdown list." sqref="AC988">
      <formula1>$GT$988:$JA$988</formula1>
    </dataValidation>
    <dataValidation type="list" allowBlank="1" showErrorMessage="1" errorStyle="warning" errorTitle="Invalid SRO Item" error="Select a valid SRO Item from the dropdown list." sqref="AC989">
      <formula1>$GT$989:$JA$989</formula1>
    </dataValidation>
    <dataValidation type="list" allowBlank="1" showErrorMessage="1" errorStyle="warning" errorTitle="Invalid SRO Item" error="Select a valid SRO Item from the dropdown list." sqref="AC99">
      <formula1>$GT$99:$JA$99</formula1>
    </dataValidation>
    <dataValidation type="list" allowBlank="1" showErrorMessage="1" errorStyle="warning" errorTitle="Invalid SRO Item" error="Select a valid SRO Item from the dropdown list." sqref="AC990">
      <formula1>$GT$990:$JA$990</formula1>
    </dataValidation>
    <dataValidation type="list" allowBlank="1" showErrorMessage="1" errorStyle="warning" errorTitle="Invalid SRO Item" error="Select a valid SRO Item from the dropdown list." sqref="AC991">
      <formula1>$GT$991:$JA$991</formula1>
    </dataValidation>
    <dataValidation type="list" allowBlank="1" showErrorMessage="1" errorStyle="warning" errorTitle="Invalid SRO Item" error="Select a valid SRO Item from the dropdown list." sqref="AC992">
      <formula1>$GT$992:$JA$992</formula1>
    </dataValidation>
    <dataValidation type="list" allowBlank="1" showErrorMessage="1" errorStyle="warning" errorTitle="Invalid SRO Item" error="Select a valid SRO Item from the dropdown list." sqref="AC993">
      <formula1>$GT$993:$JA$993</formula1>
    </dataValidation>
    <dataValidation type="list" allowBlank="1" showErrorMessage="1" errorStyle="warning" errorTitle="Invalid SRO Item" error="Select a valid SRO Item from the dropdown list." sqref="AC994">
      <formula1>$GT$994:$JA$994</formula1>
    </dataValidation>
    <dataValidation type="list" allowBlank="1" showErrorMessage="1" errorStyle="warning" errorTitle="Invalid SRO Item" error="Select a valid SRO Item from the dropdown list." sqref="AC995">
      <formula1>$GT$995:$JA$995</formula1>
    </dataValidation>
    <dataValidation type="list" allowBlank="1" showErrorMessage="1" errorStyle="warning" errorTitle="Invalid SRO Item" error="Select a valid SRO Item from the dropdown list." sqref="AC996">
      <formula1>$GT$996:$JA$996</formula1>
    </dataValidation>
    <dataValidation type="list" allowBlank="1" showErrorMessage="1" errorStyle="warning" errorTitle="Invalid SRO Item" error="Select a valid SRO Item from the dropdown list." sqref="AC997">
      <formula1>$GT$997:$JA$997</formula1>
    </dataValidation>
    <dataValidation type="list" allowBlank="1" showErrorMessage="1" errorStyle="warning" errorTitle="Invalid SRO Item" error="Select a valid SRO Item from the dropdown list." sqref="AC998">
      <formula1>$GT$998:$JA$998</formula1>
    </dataValidation>
    <dataValidation type="list" allowBlank="1" showErrorMessage="1" errorStyle="warning" errorTitle="Invalid SRO Item" error="Select a valid SRO Item from the dropdown list." sqref="AC999">
      <formula1>$GT$999:$JA$999</formula1>
    </dataValidation>
    <dataValidation type="list" allowBlank="1" showErrorMessage="1" sqref="E10:E1001">
      <formula1>$AI$2:$AI$8</formula1>
    </dataValidation>
    <dataValidation type="list" allowBlank="1" showErrorMessage="1" sqref="E2:E1001">
      <formula1>$AI$2:$AI$8</formula1>
    </dataValidation>
    <dataValidation type="list" allowBlank="1" sqref="H10:H1001">
      <formula1>="Registered,Unregistered"</formula1>
    </dataValidation>
    <dataValidation type="list" allowBlank="1" sqref="H2:H1001">
      <formula1>="Registered,Unregistered"</formula1>
    </dataValidation>
    <dataValidation type="list" allowBlank="1" showErrorMessage="1" sqref="K10:K1001">
      <formula1>$AJ$2:$AJ$27</formula1>
    </dataValidation>
    <dataValidation type="list" allowBlank="1" showErrorMessage="1" sqref="K2:K1001">
      <formula1>$AJ$2:$AJ$27</formula1>
    </dataValidation>
    <dataValidation type="list" allowBlank="1" showErrorMessage="1" errorStyle="warning" errorTitle="Invalid HS Code" error="Select a valid HS Code from the dropdown list." sqref="L10:L1001">
      <formula1>$AK$2:$AK$1001</formula1>
    </dataValidation>
    <dataValidation type="list" allowBlank="1" showErrorMessage="1" errorStyle="warning" errorTitle="Invalid HS Code" error="Select a valid HS Code from the dropdown list." sqref="L2:L1001">
      <formula1>$AK$2:$AK$1001</formula1>
    </dataValidation>
    <dataValidation type="list" allowBlank="1" showErrorMessage="1" sqref="N10">
      <formula1>$AS$10:$CF$10</formula1>
    </dataValidation>
    <dataValidation type="list" allowBlank="1" showErrorMessage="1" sqref="N100">
      <formula1>$AS$100:$CF$100</formula1>
    </dataValidation>
    <dataValidation type="list" allowBlank="1" showErrorMessage="1" sqref="N1000">
      <formula1>$AS$1000:$CF$1000</formula1>
    </dataValidation>
    <dataValidation type="list" allowBlank="1" showErrorMessage="1" sqref="N1001">
      <formula1>$AS$1001:$CF$1001</formula1>
    </dataValidation>
    <dataValidation type="list" allowBlank="1" showErrorMessage="1" sqref="N101">
      <formula1>$AS$101:$CF$101</formula1>
    </dataValidation>
    <dataValidation type="list" allowBlank="1" showErrorMessage="1" sqref="N102">
      <formula1>$AS$102:$CF$102</formula1>
    </dataValidation>
    <dataValidation type="list" allowBlank="1" showErrorMessage="1" sqref="N103">
      <formula1>$AS$103:$CF$103</formula1>
    </dataValidation>
    <dataValidation type="list" allowBlank="1" showErrorMessage="1" sqref="N104">
      <formula1>$AS$104:$CF$104</formula1>
    </dataValidation>
    <dataValidation type="list" allowBlank="1" showErrorMessage="1" sqref="N105">
      <formula1>$AS$105:$CF$105</formula1>
    </dataValidation>
    <dataValidation type="list" allowBlank="1" showErrorMessage="1" sqref="N106">
      <formula1>$AS$106:$CF$106</formula1>
    </dataValidation>
    <dataValidation type="list" allowBlank="1" showErrorMessage="1" sqref="N107">
      <formula1>$AS$107:$CF$107</formula1>
    </dataValidation>
    <dataValidation type="list" allowBlank="1" showErrorMessage="1" sqref="N108">
      <formula1>$AS$108:$CF$108</formula1>
    </dataValidation>
    <dataValidation type="list" allowBlank="1" showErrorMessage="1" sqref="N109">
      <formula1>$AS$109:$CF$109</formula1>
    </dataValidation>
    <dataValidation type="list" allowBlank="1" showErrorMessage="1" sqref="N11">
      <formula1>$AS$11:$CF$11</formula1>
    </dataValidation>
    <dataValidation type="list" allowBlank="1" showErrorMessage="1" sqref="N110">
      <formula1>$AS$110:$CF$110</formula1>
    </dataValidation>
    <dataValidation type="list" allowBlank="1" showErrorMessage="1" sqref="N111">
      <formula1>$AS$111:$CF$111</formula1>
    </dataValidation>
    <dataValidation type="list" allowBlank="1" showErrorMessage="1" sqref="N112">
      <formula1>$AS$112:$CF$112</formula1>
    </dataValidation>
    <dataValidation type="list" allowBlank="1" showErrorMessage="1" sqref="N113">
      <formula1>$AS$113:$CF$113</formula1>
    </dataValidation>
    <dataValidation type="list" allowBlank="1" showErrorMessage="1" sqref="N114">
      <formula1>$AS$114:$CF$114</formula1>
    </dataValidation>
    <dataValidation type="list" allowBlank="1" showErrorMessage="1" sqref="N115">
      <formula1>$AS$115:$CF$115</formula1>
    </dataValidation>
    <dataValidation type="list" allowBlank="1" showErrorMessage="1" sqref="N116">
      <formula1>$AS$116:$CF$116</formula1>
    </dataValidation>
    <dataValidation type="list" allowBlank="1" showErrorMessage="1" sqref="N117">
      <formula1>$AS$117:$CF$117</formula1>
    </dataValidation>
    <dataValidation type="list" allowBlank="1" showErrorMessage="1" sqref="N118">
      <formula1>$AS$118:$CF$118</formula1>
    </dataValidation>
    <dataValidation type="list" allowBlank="1" showErrorMessage="1" sqref="N119">
      <formula1>$AS$119:$CF$119</formula1>
    </dataValidation>
    <dataValidation type="list" allowBlank="1" showErrorMessage="1" sqref="N12">
      <formula1>$AS$12:$CF$12</formula1>
    </dataValidation>
    <dataValidation type="list" allowBlank="1" showErrorMessage="1" sqref="N120">
      <formula1>$AS$120:$CF$120</formula1>
    </dataValidation>
    <dataValidation type="list" allowBlank="1" showErrorMessage="1" sqref="N121">
      <formula1>$AS$121:$CF$121</formula1>
    </dataValidation>
    <dataValidation type="list" allowBlank="1" showErrorMessage="1" sqref="N122">
      <formula1>$AS$122:$CF$122</formula1>
    </dataValidation>
    <dataValidation type="list" allowBlank="1" showErrorMessage="1" sqref="N123">
      <formula1>$AS$123:$CF$123</formula1>
    </dataValidation>
    <dataValidation type="list" allowBlank="1" showErrorMessage="1" sqref="N124">
      <formula1>$AS$124:$CF$124</formula1>
    </dataValidation>
    <dataValidation type="list" allowBlank="1" showErrorMessage="1" sqref="N125">
      <formula1>$AS$125:$CF$125</formula1>
    </dataValidation>
    <dataValidation type="list" allowBlank="1" showErrorMessage="1" sqref="N126">
      <formula1>$AS$126:$CF$126</formula1>
    </dataValidation>
    <dataValidation type="list" allowBlank="1" showErrorMessage="1" sqref="N127">
      <formula1>$AS$127:$CF$127</formula1>
    </dataValidation>
    <dataValidation type="list" allowBlank="1" showErrorMessage="1" sqref="N128">
      <formula1>$AS$128:$CF$128</formula1>
    </dataValidation>
    <dataValidation type="list" allowBlank="1" showErrorMessage="1" sqref="N129">
      <formula1>$AS$129:$CF$129</formula1>
    </dataValidation>
    <dataValidation type="list" allowBlank="1" showErrorMessage="1" sqref="N13">
      <formula1>$AS$13:$CF$13</formula1>
    </dataValidation>
    <dataValidation type="list" allowBlank="1" showErrorMessage="1" sqref="N130">
      <formula1>$AS$130:$CF$130</formula1>
    </dataValidation>
    <dataValidation type="list" allowBlank="1" showErrorMessage="1" sqref="N131">
      <formula1>$AS$131:$CF$131</formula1>
    </dataValidation>
    <dataValidation type="list" allowBlank="1" showErrorMessage="1" sqref="N132">
      <formula1>$AS$132:$CF$132</formula1>
    </dataValidation>
    <dataValidation type="list" allowBlank="1" showErrorMessage="1" sqref="N133">
      <formula1>$AS$133:$CF$133</formula1>
    </dataValidation>
    <dataValidation type="list" allowBlank="1" showErrorMessage="1" sqref="N134">
      <formula1>$AS$134:$CF$134</formula1>
    </dataValidation>
    <dataValidation type="list" allowBlank="1" showErrorMessage="1" sqref="N135">
      <formula1>$AS$135:$CF$135</formula1>
    </dataValidation>
    <dataValidation type="list" allowBlank="1" showErrorMessage="1" sqref="N136">
      <formula1>$AS$136:$CF$136</formula1>
    </dataValidation>
    <dataValidation type="list" allowBlank="1" showErrorMessage="1" sqref="N137">
      <formula1>$AS$137:$CF$137</formula1>
    </dataValidation>
    <dataValidation type="list" allowBlank="1" showErrorMessage="1" sqref="N138">
      <formula1>$AS$138:$CF$138</formula1>
    </dataValidation>
    <dataValidation type="list" allowBlank="1" showErrorMessage="1" sqref="N139">
      <formula1>$AS$139:$CF$139</formula1>
    </dataValidation>
    <dataValidation type="list" allowBlank="1" showErrorMessage="1" sqref="N14">
      <formula1>$AS$14:$CF$14</formula1>
    </dataValidation>
    <dataValidation type="list" allowBlank="1" showErrorMessage="1" sqref="N140">
      <formula1>$AS$140:$CF$140</formula1>
    </dataValidation>
    <dataValidation type="list" allowBlank="1" showErrorMessage="1" sqref="N141">
      <formula1>$AS$141:$CF$141</formula1>
    </dataValidation>
    <dataValidation type="list" allowBlank="1" showErrorMessage="1" sqref="N142">
      <formula1>$AS$142:$CF$142</formula1>
    </dataValidation>
    <dataValidation type="list" allowBlank="1" showErrorMessage="1" sqref="N143">
      <formula1>$AS$143:$CF$143</formula1>
    </dataValidation>
    <dataValidation type="list" allowBlank="1" showErrorMessage="1" sqref="N144">
      <formula1>$AS$144:$CF$144</formula1>
    </dataValidation>
    <dataValidation type="list" allowBlank="1" showErrorMessage="1" sqref="N145">
      <formula1>$AS$145:$CF$145</formula1>
    </dataValidation>
    <dataValidation type="list" allowBlank="1" showErrorMessage="1" sqref="N146">
      <formula1>$AS$146:$CF$146</formula1>
    </dataValidation>
    <dataValidation type="list" allowBlank="1" showErrorMessage="1" sqref="N147">
      <formula1>$AS$147:$CF$147</formula1>
    </dataValidation>
    <dataValidation type="list" allowBlank="1" showErrorMessage="1" sqref="N148">
      <formula1>$AS$148:$CF$148</formula1>
    </dataValidation>
    <dataValidation type="list" allowBlank="1" showErrorMessage="1" sqref="N149">
      <formula1>$AS$149:$CF$149</formula1>
    </dataValidation>
    <dataValidation type="list" allowBlank="1" showErrorMessage="1" sqref="N15">
      <formula1>$AS$15:$CF$15</formula1>
    </dataValidation>
    <dataValidation type="list" allowBlank="1" showErrorMessage="1" sqref="N150">
      <formula1>$AS$150:$CF$150</formula1>
    </dataValidation>
    <dataValidation type="list" allowBlank="1" showErrorMessage="1" sqref="N151">
      <formula1>$AS$151:$CF$151</formula1>
    </dataValidation>
    <dataValidation type="list" allowBlank="1" showErrorMessage="1" sqref="N152">
      <formula1>$AS$152:$CF$152</formula1>
    </dataValidation>
    <dataValidation type="list" allowBlank="1" showErrorMessage="1" sqref="N153">
      <formula1>$AS$153:$CF$153</formula1>
    </dataValidation>
    <dataValidation type="list" allowBlank="1" showErrorMessage="1" sqref="N154">
      <formula1>$AS$154:$CF$154</formula1>
    </dataValidation>
    <dataValidation type="list" allowBlank="1" showErrorMessage="1" sqref="N155">
      <formula1>$AS$155:$CF$155</formula1>
    </dataValidation>
    <dataValidation type="list" allowBlank="1" showErrorMessage="1" sqref="N156">
      <formula1>$AS$156:$CF$156</formula1>
    </dataValidation>
    <dataValidation type="list" allowBlank="1" showErrorMessage="1" sqref="N157">
      <formula1>$AS$157:$CF$157</formula1>
    </dataValidation>
    <dataValidation type="list" allowBlank="1" showErrorMessage="1" sqref="N158">
      <formula1>$AS$158:$CF$158</formula1>
    </dataValidation>
    <dataValidation type="list" allowBlank="1" showErrorMessage="1" sqref="N159">
      <formula1>$AS$159:$CF$159</formula1>
    </dataValidation>
    <dataValidation type="list" allowBlank="1" showErrorMessage="1" sqref="N16">
      <formula1>$AS$16:$CF$16</formula1>
    </dataValidation>
    <dataValidation type="list" allowBlank="1" showErrorMessage="1" sqref="N160">
      <formula1>$AS$160:$CF$160</formula1>
    </dataValidation>
    <dataValidation type="list" allowBlank="1" showErrorMessage="1" sqref="N161">
      <formula1>$AS$161:$CF$161</formula1>
    </dataValidation>
    <dataValidation type="list" allowBlank="1" showErrorMessage="1" sqref="N162">
      <formula1>$AS$162:$CF$162</formula1>
    </dataValidation>
    <dataValidation type="list" allowBlank="1" showErrorMessage="1" sqref="N163">
      <formula1>$AS$163:$CF$163</formula1>
    </dataValidation>
    <dataValidation type="list" allowBlank="1" showErrorMessage="1" sqref="N164">
      <formula1>$AS$164:$CF$164</formula1>
    </dataValidation>
    <dataValidation type="list" allowBlank="1" showErrorMessage="1" sqref="N165">
      <formula1>$AS$165:$CF$165</formula1>
    </dataValidation>
    <dataValidation type="list" allowBlank="1" showErrorMessage="1" sqref="N166">
      <formula1>$AS$166:$CF$166</formula1>
    </dataValidation>
    <dataValidation type="list" allowBlank="1" showErrorMessage="1" sqref="N167">
      <formula1>$AS$167:$CF$167</formula1>
    </dataValidation>
    <dataValidation type="list" allowBlank="1" showErrorMessage="1" sqref="N168">
      <formula1>$AS$168:$CF$168</formula1>
    </dataValidation>
    <dataValidation type="list" allowBlank="1" showErrorMessage="1" sqref="N169">
      <formula1>$AS$169:$CF$169</formula1>
    </dataValidation>
    <dataValidation type="list" allowBlank="1" showErrorMessage="1" sqref="N17">
      <formula1>$AS$17:$CF$17</formula1>
    </dataValidation>
    <dataValidation type="list" allowBlank="1" showErrorMessage="1" sqref="N170">
      <formula1>$AS$170:$CF$170</formula1>
    </dataValidation>
    <dataValidation type="list" allowBlank="1" showErrorMessage="1" sqref="N171">
      <formula1>$AS$171:$CF$171</formula1>
    </dataValidation>
    <dataValidation type="list" allowBlank="1" showErrorMessage="1" sqref="N172">
      <formula1>$AS$172:$CF$172</formula1>
    </dataValidation>
    <dataValidation type="list" allowBlank="1" showErrorMessage="1" sqref="N173">
      <formula1>$AS$173:$CF$173</formula1>
    </dataValidation>
    <dataValidation type="list" allowBlank="1" showErrorMessage="1" sqref="N174">
      <formula1>$AS$174:$CF$174</formula1>
    </dataValidation>
    <dataValidation type="list" allowBlank="1" showErrorMessage="1" sqref="N175">
      <formula1>$AS$175:$CF$175</formula1>
    </dataValidation>
    <dataValidation type="list" allowBlank="1" showErrorMessage="1" sqref="N176">
      <formula1>$AS$176:$CF$176</formula1>
    </dataValidation>
    <dataValidation type="list" allowBlank="1" showErrorMessage="1" sqref="N177">
      <formula1>$AS$177:$CF$177</formula1>
    </dataValidation>
    <dataValidation type="list" allowBlank="1" showErrorMessage="1" sqref="N178">
      <formula1>$AS$178:$CF$178</formula1>
    </dataValidation>
    <dataValidation type="list" allowBlank="1" showErrorMessage="1" sqref="N179">
      <formula1>$AS$179:$CF$179</formula1>
    </dataValidation>
    <dataValidation type="list" allowBlank="1" showErrorMessage="1" sqref="N18">
      <formula1>$AS$18:$CF$18</formula1>
    </dataValidation>
    <dataValidation type="list" allowBlank="1" showErrorMessage="1" sqref="N180">
      <formula1>$AS$180:$CF$180</formula1>
    </dataValidation>
    <dataValidation type="list" allowBlank="1" showErrorMessage="1" sqref="N181">
      <formula1>$AS$181:$CF$181</formula1>
    </dataValidation>
    <dataValidation type="list" allowBlank="1" showErrorMessage="1" sqref="N182">
      <formula1>$AS$182:$CF$182</formula1>
    </dataValidation>
    <dataValidation type="list" allowBlank="1" showErrorMessage="1" sqref="N183">
      <formula1>$AS$183:$CF$183</formula1>
    </dataValidation>
    <dataValidation type="list" allowBlank="1" showErrorMessage="1" sqref="N184">
      <formula1>$AS$184:$CF$184</formula1>
    </dataValidation>
    <dataValidation type="list" allowBlank="1" showErrorMessage="1" sqref="N185">
      <formula1>$AS$185:$CF$185</formula1>
    </dataValidation>
    <dataValidation type="list" allowBlank="1" showErrorMessage="1" sqref="N186">
      <formula1>$AS$186:$CF$186</formula1>
    </dataValidation>
    <dataValidation type="list" allowBlank="1" showErrorMessage="1" sqref="N187">
      <formula1>$AS$187:$CF$187</formula1>
    </dataValidation>
    <dataValidation type="list" allowBlank="1" showErrorMessage="1" sqref="N188">
      <formula1>$AS$188:$CF$188</formula1>
    </dataValidation>
    <dataValidation type="list" allowBlank="1" showErrorMessage="1" sqref="N189">
      <formula1>$AS$189:$CF$189</formula1>
    </dataValidation>
    <dataValidation type="list" allowBlank="1" showErrorMessage="1" sqref="N19">
      <formula1>$AS$19:$CF$19</formula1>
    </dataValidation>
    <dataValidation type="list" allowBlank="1" showErrorMessage="1" sqref="N190">
      <formula1>$AS$190:$CF$190</formula1>
    </dataValidation>
    <dataValidation type="list" allowBlank="1" showErrorMessage="1" sqref="N191">
      <formula1>$AS$191:$CF$191</formula1>
    </dataValidation>
    <dataValidation type="list" allowBlank="1" showErrorMessage="1" sqref="N192">
      <formula1>$AS$192:$CF$192</formula1>
    </dataValidation>
    <dataValidation type="list" allowBlank="1" showErrorMessage="1" sqref="N193">
      <formula1>$AS$193:$CF$193</formula1>
    </dataValidation>
    <dataValidation type="list" allowBlank="1" showErrorMessage="1" sqref="N194">
      <formula1>$AS$194:$CF$194</formula1>
    </dataValidation>
    <dataValidation type="list" allowBlank="1" showErrorMessage="1" sqref="N195">
      <formula1>$AS$195:$CF$195</formula1>
    </dataValidation>
    <dataValidation type="list" allowBlank="1" showErrorMessage="1" sqref="N196">
      <formula1>$AS$196:$CF$196</formula1>
    </dataValidation>
    <dataValidation type="list" allowBlank="1" showErrorMessage="1" sqref="N197">
      <formula1>$AS$197:$CF$197</formula1>
    </dataValidation>
    <dataValidation type="list" allowBlank="1" showErrorMessage="1" sqref="N198">
      <formula1>$AS$198:$CF$198</formula1>
    </dataValidation>
    <dataValidation type="list" allowBlank="1" showErrorMessage="1" sqref="N199">
      <formula1>$AS$199:$CF$199</formula1>
    </dataValidation>
    <dataValidation type="list" allowBlank="1" showErrorMessage="1" sqref="N2">
      <formula1>$AS$2:$CF$2</formula1>
    </dataValidation>
    <dataValidation type="list" allowBlank="1" showErrorMessage="1" sqref="N20">
      <formula1>$AS$20:$CF$20</formula1>
    </dataValidation>
    <dataValidation type="list" allowBlank="1" showErrorMessage="1" sqref="N200">
      <formula1>$AS$200:$CF$200</formula1>
    </dataValidation>
    <dataValidation type="list" allowBlank="1" showErrorMessage="1" sqref="N201">
      <formula1>$AS$201:$CF$201</formula1>
    </dataValidation>
    <dataValidation type="list" allowBlank="1" showErrorMessage="1" sqref="N202">
      <formula1>$AS$202:$CF$202</formula1>
    </dataValidation>
    <dataValidation type="list" allowBlank="1" showErrorMessage="1" sqref="N203">
      <formula1>$AS$203:$CF$203</formula1>
    </dataValidation>
    <dataValidation type="list" allowBlank="1" showErrorMessage="1" sqref="N204">
      <formula1>$AS$204:$CF$204</formula1>
    </dataValidation>
    <dataValidation type="list" allowBlank="1" showErrorMessage="1" sqref="N205">
      <formula1>$AS$205:$CF$205</formula1>
    </dataValidation>
    <dataValidation type="list" allowBlank="1" showErrorMessage="1" sqref="N206">
      <formula1>$AS$206:$CF$206</formula1>
    </dataValidation>
    <dataValidation type="list" allowBlank="1" showErrorMessage="1" sqref="N207">
      <formula1>$AS$207:$CF$207</formula1>
    </dataValidation>
    <dataValidation type="list" allowBlank="1" showErrorMessage="1" sqref="N208">
      <formula1>$AS$208:$CF$208</formula1>
    </dataValidation>
    <dataValidation type="list" allowBlank="1" showErrorMessage="1" sqref="N209">
      <formula1>$AS$209:$CF$209</formula1>
    </dataValidation>
    <dataValidation type="list" allowBlank="1" showErrorMessage="1" sqref="N21">
      <formula1>$AS$21:$CF$21</formula1>
    </dataValidation>
    <dataValidation type="list" allowBlank="1" showErrorMessage="1" sqref="N210">
      <formula1>$AS$210:$CF$210</formula1>
    </dataValidation>
    <dataValidation type="list" allowBlank="1" showErrorMessage="1" sqref="N211">
      <formula1>$AS$211:$CF$211</formula1>
    </dataValidation>
    <dataValidation type="list" allowBlank="1" showErrorMessage="1" sqref="N212">
      <formula1>$AS$212:$CF$212</formula1>
    </dataValidation>
    <dataValidation type="list" allowBlank="1" showErrorMessage="1" sqref="N213">
      <formula1>$AS$213:$CF$213</formula1>
    </dataValidation>
    <dataValidation type="list" allowBlank="1" showErrorMessage="1" sqref="N214">
      <formula1>$AS$214:$CF$214</formula1>
    </dataValidation>
    <dataValidation type="list" allowBlank="1" showErrorMessage="1" sqref="N215">
      <formula1>$AS$215:$CF$215</formula1>
    </dataValidation>
    <dataValidation type="list" allowBlank="1" showErrorMessage="1" sqref="N216">
      <formula1>$AS$216:$CF$216</formula1>
    </dataValidation>
    <dataValidation type="list" allowBlank="1" showErrorMessage="1" sqref="N217">
      <formula1>$AS$217:$CF$217</formula1>
    </dataValidation>
    <dataValidation type="list" allowBlank="1" showErrorMessage="1" sqref="N218">
      <formula1>$AS$218:$CF$218</formula1>
    </dataValidation>
    <dataValidation type="list" allowBlank="1" showErrorMessage="1" sqref="N219">
      <formula1>$AS$219:$CF$219</formula1>
    </dataValidation>
    <dataValidation type="list" allowBlank="1" showErrorMessage="1" sqref="N22">
      <formula1>$AS$22:$CF$22</formula1>
    </dataValidation>
    <dataValidation type="list" allowBlank="1" showErrorMessage="1" sqref="N220">
      <formula1>$AS$220:$CF$220</formula1>
    </dataValidation>
    <dataValidation type="list" allowBlank="1" showErrorMessage="1" sqref="N221">
      <formula1>$AS$221:$CF$221</formula1>
    </dataValidation>
    <dataValidation type="list" allowBlank="1" showErrorMessage="1" sqref="N222">
      <formula1>$AS$222:$CF$222</formula1>
    </dataValidation>
    <dataValidation type="list" allowBlank="1" showErrorMessage="1" sqref="N223">
      <formula1>$AS$223:$CF$223</formula1>
    </dataValidation>
    <dataValidation type="list" allowBlank="1" showErrorMessage="1" sqref="N224">
      <formula1>$AS$224:$CF$224</formula1>
    </dataValidation>
    <dataValidation type="list" allowBlank="1" showErrorMessage="1" sqref="N225">
      <formula1>$AS$225:$CF$225</formula1>
    </dataValidation>
    <dataValidation type="list" allowBlank="1" showErrorMessage="1" sqref="N226">
      <formula1>$AS$226:$CF$226</formula1>
    </dataValidation>
    <dataValidation type="list" allowBlank="1" showErrorMessage="1" sqref="N227">
      <formula1>$AS$227:$CF$227</formula1>
    </dataValidation>
    <dataValidation type="list" allowBlank="1" showErrorMessage="1" sqref="N228">
      <formula1>$AS$228:$CF$228</formula1>
    </dataValidation>
    <dataValidation type="list" allowBlank="1" showErrorMessage="1" sqref="N229">
      <formula1>$AS$229:$CF$229</formula1>
    </dataValidation>
    <dataValidation type="list" allowBlank="1" showErrorMessage="1" sqref="N23">
      <formula1>$AS$23:$CF$23</formula1>
    </dataValidation>
    <dataValidation type="list" allowBlank="1" showErrorMessage="1" sqref="N230">
      <formula1>$AS$230:$CF$230</formula1>
    </dataValidation>
    <dataValidation type="list" allowBlank="1" showErrorMessage="1" sqref="N231">
      <formula1>$AS$231:$CF$231</formula1>
    </dataValidation>
    <dataValidation type="list" allowBlank="1" showErrorMessage="1" sqref="N232">
      <formula1>$AS$232:$CF$232</formula1>
    </dataValidation>
    <dataValidation type="list" allowBlank="1" showErrorMessage="1" sqref="N233">
      <formula1>$AS$233:$CF$233</formula1>
    </dataValidation>
    <dataValidation type="list" allowBlank="1" showErrorMessage="1" sqref="N234">
      <formula1>$AS$234:$CF$234</formula1>
    </dataValidation>
    <dataValidation type="list" allowBlank="1" showErrorMessage="1" sqref="N235">
      <formula1>$AS$235:$CF$235</formula1>
    </dataValidation>
    <dataValidation type="list" allowBlank="1" showErrorMessage="1" sqref="N236">
      <formula1>$AS$236:$CF$236</formula1>
    </dataValidation>
    <dataValidation type="list" allowBlank="1" showErrorMessage="1" sqref="N237">
      <formula1>$AS$237:$CF$237</formula1>
    </dataValidation>
    <dataValidation type="list" allowBlank="1" showErrorMessage="1" sqref="N238">
      <formula1>$AS$238:$CF$238</formula1>
    </dataValidation>
    <dataValidation type="list" allowBlank="1" showErrorMessage="1" sqref="N239">
      <formula1>$AS$239:$CF$239</formula1>
    </dataValidation>
    <dataValidation type="list" allowBlank="1" showErrorMessage="1" sqref="N24">
      <formula1>$AS$24:$CF$24</formula1>
    </dataValidation>
    <dataValidation type="list" allowBlank="1" showErrorMessage="1" sqref="N240">
      <formula1>$AS$240:$CF$240</formula1>
    </dataValidation>
    <dataValidation type="list" allowBlank="1" showErrorMessage="1" sqref="N241">
      <formula1>$AS$241:$CF$241</formula1>
    </dataValidation>
    <dataValidation type="list" allowBlank="1" showErrorMessage="1" sqref="N242">
      <formula1>$AS$242:$CF$242</formula1>
    </dataValidation>
    <dataValidation type="list" allowBlank="1" showErrorMessage="1" sqref="N243">
      <formula1>$AS$243:$CF$243</formula1>
    </dataValidation>
    <dataValidation type="list" allowBlank="1" showErrorMessage="1" sqref="N244">
      <formula1>$AS$244:$CF$244</formula1>
    </dataValidation>
    <dataValidation type="list" allowBlank="1" showErrorMessage="1" sqref="N245">
      <formula1>$AS$245:$CF$245</formula1>
    </dataValidation>
    <dataValidation type="list" allowBlank="1" showErrorMessage="1" sqref="N246">
      <formula1>$AS$246:$CF$246</formula1>
    </dataValidation>
    <dataValidation type="list" allowBlank="1" showErrorMessage="1" sqref="N247">
      <formula1>$AS$247:$CF$247</formula1>
    </dataValidation>
    <dataValidation type="list" allowBlank="1" showErrorMessage="1" sqref="N248">
      <formula1>$AS$248:$CF$248</formula1>
    </dataValidation>
    <dataValidation type="list" allowBlank="1" showErrorMessage="1" sqref="N249">
      <formula1>$AS$249:$CF$249</formula1>
    </dataValidation>
    <dataValidation type="list" allowBlank="1" showErrorMessage="1" sqref="N25">
      <formula1>$AS$25:$CF$25</formula1>
    </dataValidation>
    <dataValidation type="list" allowBlank="1" showErrorMessage="1" sqref="N250">
      <formula1>$AS$250:$CF$250</formula1>
    </dataValidation>
    <dataValidation type="list" allowBlank="1" showErrorMessage="1" sqref="N251">
      <formula1>$AS$251:$CF$251</formula1>
    </dataValidation>
    <dataValidation type="list" allowBlank="1" showErrorMessage="1" sqref="N252">
      <formula1>$AS$252:$CF$252</formula1>
    </dataValidation>
    <dataValidation type="list" allowBlank="1" showErrorMessage="1" sqref="N253">
      <formula1>$AS$253:$CF$253</formula1>
    </dataValidation>
    <dataValidation type="list" allowBlank="1" showErrorMessage="1" sqref="N254">
      <formula1>$AS$254:$CF$254</formula1>
    </dataValidation>
    <dataValidation type="list" allowBlank="1" showErrorMessage="1" sqref="N255">
      <formula1>$AS$255:$CF$255</formula1>
    </dataValidation>
    <dataValidation type="list" allowBlank="1" showErrorMessage="1" sqref="N256">
      <formula1>$AS$256:$CF$256</formula1>
    </dataValidation>
    <dataValidation type="list" allowBlank="1" showErrorMessage="1" sqref="N257">
      <formula1>$AS$257:$CF$257</formula1>
    </dataValidation>
    <dataValidation type="list" allowBlank="1" showErrorMessage="1" sqref="N258">
      <formula1>$AS$258:$CF$258</formula1>
    </dataValidation>
    <dataValidation type="list" allowBlank="1" showErrorMessage="1" sqref="N259">
      <formula1>$AS$259:$CF$259</formula1>
    </dataValidation>
    <dataValidation type="list" allowBlank="1" showErrorMessage="1" sqref="N26">
      <formula1>$AS$26:$CF$26</formula1>
    </dataValidation>
    <dataValidation type="list" allowBlank="1" showErrorMessage="1" sqref="N260">
      <formula1>$AS$260:$CF$260</formula1>
    </dataValidation>
    <dataValidation type="list" allowBlank="1" showErrorMessage="1" sqref="N261">
      <formula1>$AS$261:$CF$261</formula1>
    </dataValidation>
    <dataValidation type="list" allowBlank="1" showErrorMessage="1" sqref="N262">
      <formula1>$AS$262:$CF$262</formula1>
    </dataValidation>
    <dataValidation type="list" allowBlank="1" showErrorMessage="1" sqref="N263">
      <formula1>$AS$263:$CF$263</formula1>
    </dataValidation>
    <dataValidation type="list" allowBlank="1" showErrorMessage="1" sqref="N264">
      <formula1>$AS$264:$CF$264</formula1>
    </dataValidation>
    <dataValidation type="list" allowBlank="1" showErrorMessage="1" sqref="N265">
      <formula1>$AS$265:$CF$265</formula1>
    </dataValidation>
    <dataValidation type="list" allowBlank="1" showErrorMessage="1" sqref="N266">
      <formula1>$AS$266:$CF$266</formula1>
    </dataValidation>
    <dataValidation type="list" allowBlank="1" showErrorMessage="1" sqref="N267">
      <formula1>$AS$267:$CF$267</formula1>
    </dataValidation>
    <dataValidation type="list" allowBlank="1" showErrorMessage="1" sqref="N268">
      <formula1>$AS$268:$CF$268</formula1>
    </dataValidation>
    <dataValidation type="list" allowBlank="1" showErrorMessage="1" sqref="N269">
      <formula1>$AS$269:$CF$269</formula1>
    </dataValidation>
    <dataValidation type="list" allowBlank="1" showErrorMessage="1" sqref="N27">
      <formula1>$AS$27:$CF$27</formula1>
    </dataValidation>
    <dataValidation type="list" allowBlank="1" showErrorMessage="1" sqref="N270">
      <formula1>$AS$270:$CF$270</formula1>
    </dataValidation>
    <dataValidation type="list" allowBlank="1" showErrorMessage="1" sqref="N271">
      <formula1>$AS$271:$CF$271</formula1>
    </dataValidation>
    <dataValidation type="list" allowBlank="1" showErrorMessage="1" sqref="N272">
      <formula1>$AS$272:$CF$272</formula1>
    </dataValidation>
    <dataValidation type="list" allowBlank="1" showErrorMessage="1" sqref="N273">
      <formula1>$AS$273:$CF$273</formula1>
    </dataValidation>
    <dataValidation type="list" allowBlank="1" showErrorMessage="1" sqref="N274">
      <formula1>$AS$274:$CF$274</formula1>
    </dataValidation>
    <dataValidation type="list" allowBlank="1" showErrorMessage="1" sqref="N275">
      <formula1>$AS$275:$CF$275</formula1>
    </dataValidation>
    <dataValidation type="list" allowBlank="1" showErrorMessage="1" sqref="N276">
      <formula1>$AS$276:$CF$276</formula1>
    </dataValidation>
    <dataValidation type="list" allowBlank="1" showErrorMessage="1" sqref="N277">
      <formula1>$AS$277:$CF$277</formula1>
    </dataValidation>
    <dataValidation type="list" allowBlank="1" showErrorMessage="1" sqref="N278">
      <formula1>$AS$278:$CF$278</formula1>
    </dataValidation>
    <dataValidation type="list" allowBlank="1" showErrorMessage="1" sqref="N279">
      <formula1>$AS$279:$CF$279</formula1>
    </dataValidation>
    <dataValidation type="list" allowBlank="1" showErrorMessage="1" sqref="N28">
      <formula1>$AS$28:$CF$28</formula1>
    </dataValidation>
    <dataValidation type="list" allowBlank="1" showErrorMessage="1" sqref="N280">
      <formula1>$AS$280:$CF$280</formula1>
    </dataValidation>
    <dataValidation type="list" allowBlank="1" showErrorMessage="1" sqref="N281">
      <formula1>$AS$281:$CF$281</formula1>
    </dataValidation>
    <dataValidation type="list" allowBlank="1" showErrorMessage="1" sqref="N282">
      <formula1>$AS$282:$CF$282</formula1>
    </dataValidation>
    <dataValidation type="list" allowBlank="1" showErrorMessage="1" sqref="N283">
      <formula1>$AS$283:$CF$283</formula1>
    </dataValidation>
    <dataValidation type="list" allowBlank="1" showErrorMessage="1" sqref="N284">
      <formula1>$AS$284:$CF$284</formula1>
    </dataValidation>
    <dataValidation type="list" allowBlank="1" showErrorMessage="1" sqref="N285">
      <formula1>$AS$285:$CF$285</formula1>
    </dataValidation>
    <dataValidation type="list" allowBlank="1" showErrorMessage="1" sqref="N286">
      <formula1>$AS$286:$CF$286</formula1>
    </dataValidation>
    <dataValidation type="list" allowBlank="1" showErrorMessage="1" sqref="N287">
      <formula1>$AS$287:$CF$287</formula1>
    </dataValidation>
    <dataValidation type="list" allowBlank="1" showErrorMessage="1" sqref="N288">
      <formula1>$AS$288:$CF$288</formula1>
    </dataValidation>
    <dataValidation type="list" allowBlank="1" showErrorMessage="1" sqref="N289">
      <formula1>$AS$289:$CF$289</formula1>
    </dataValidation>
    <dataValidation type="list" allowBlank="1" showErrorMessage="1" sqref="N29">
      <formula1>$AS$29:$CF$29</formula1>
    </dataValidation>
    <dataValidation type="list" allowBlank="1" showErrorMessage="1" sqref="N290">
      <formula1>$AS$290:$CF$290</formula1>
    </dataValidation>
    <dataValidation type="list" allowBlank="1" showErrorMessage="1" sqref="N291">
      <formula1>$AS$291:$CF$291</formula1>
    </dataValidation>
    <dataValidation type="list" allowBlank="1" showErrorMessage="1" sqref="N292">
      <formula1>$AS$292:$CF$292</formula1>
    </dataValidation>
    <dataValidation type="list" allowBlank="1" showErrorMessage="1" sqref="N293">
      <formula1>$AS$293:$CF$293</formula1>
    </dataValidation>
    <dataValidation type="list" allowBlank="1" showErrorMessage="1" sqref="N294">
      <formula1>$AS$294:$CF$294</formula1>
    </dataValidation>
    <dataValidation type="list" allowBlank="1" showErrorMessage="1" sqref="N295">
      <formula1>$AS$295:$CF$295</formula1>
    </dataValidation>
    <dataValidation type="list" allowBlank="1" showErrorMessage="1" sqref="N296">
      <formula1>$AS$296:$CF$296</formula1>
    </dataValidation>
    <dataValidation type="list" allowBlank="1" showErrorMessage="1" sqref="N297">
      <formula1>$AS$297:$CF$297</formula1>
    </dataValidation>
    <dataValidation type="list" allowBlank="1" showErrorMessage="1" sqref="N298">
      <formula1>$AS$298:$CF$298</formula1>
    </dataValidation>
    <dataValidation type="list" allowBlank="1" showErrorMessage="1" sqref="N299">
      <formula1>$AS$299:$CF$299</formula1>
    </dataValidation>
    <dataValidation type="list" allowBlank="1" showErrorMessage="1" sqref="N3">
      <formula1>$AS$3:$CF$3</formula1>
    </dataValidation>
    <dataValidation type="list" allowBlank="1" showErrorMessage="1" sqref="N30">
      <formula1>$AS$30:$CF$30</formula1>
    </dataValidation>
    <dataValidation type="list" allowBlank="1" showErrorMessage="1" sqref="N300">
      <formula1>$AS$300:$CF$300</formula1>
    </dataValidation>
    <dataValidation type="list" allowBlank="1" showErrorMessage="1" sqref="N301">
      <formula1>$AS$301:$CF$301</formula1>
    </dataValidation>
    <dataValidation type="list" allowBlank="1" showErrorMessage="1" sqref="N302">
      <formula1>$AS$302:$CF$302</formula1>
    </dataValidation>
    <dataValidation type="list" allowBlank="1" showErrorMessage="1" sqref="N303">
      <formula1>$AS$303:$CF$303</formula1>
    </dataValidation>
    <dataValidation type="list" allowBlank="1" showErrorMessage="1" sqref="N304">
      <formula1>$AS$304:$CF$304</formula1>
    </dataValidation>
    <dataValidation type="list" allowBlank="1" showErrorMessage="1" sqref="N305">
      <formula1>$AS$305:$CF$305</formula1>
    </dataValidation>
    <dataValidation type="list" allowBlank="1" showErrorMessage="1" sqref="N306">
      <formula1>$AS$306:$CF$306</formula1>
    </dataValidation>
    <dataValidation type="list" allowBlank="1" showErrorMessage="1" sqref="N307">
      <formula1>$AS$307:$CF$307</formula1>
    </dataValidation>
    <dataValidation type="list" allowBlank="1" showErrorMessage="1" sqref="N308">
      <formula1>$AS$308:$CF$308</formula1>
    </dataValidation>
    <dataValidation type="list" allowBlank="1" showErrorMessage="1" sqref="N309">
      <formula1>$AS$309:$CF$309</formula1>
    </dataValidation>
    <dataValidation type="list" allowBlank="1" showErrorMessage="1" sqref="N31">
      <formula1>$AS$31:$CF$31</formula1>
    </dataValidation>
    <dataValidation type="list" allowBlank="1" showErrorMessage="1" sqref="N310">
      <formula1>$AS$310:$CF$310</formula1>
    </dataValidation>
    <dataValidation type="list" allowBlank="1" showErrorMessage="1" sqref="N311">
      <formula1>$AS$311:$CF$311</formula1>
    </dataValidation>
    <dataValidation type="list" allowBlank="1" showErrorMessage="1" sqref="N312">
      <formula1>$AS$312:$CF$312</formula1>
    </dataValidation>
    <dataValidation type="list" allowBlank="1" showErrorMessage="1" sqref="N313">
      <formula1>$AS$313:$CF$313</formula1>
    </dataValidation>
    <dataValidation type="list" allowBlank="1" showErrorMessage="1" sqref="N314">
      <formula1>$AS$314:$CF$314</formula1>
    </dataValidation>
    <dataValidation type="list" allowBlank="1" showErrorMessage="1" sqref="N315">
      <formula1>$AS$315:$CF$315</formula1>
    </dataValidation>
    <dataValidation type="list" allowBlank="1" showErrorMessage="1" sqref="N316">
      <formula1>$AS$316:$CF$316</formula1>
    </dataValidation>
    <dataValidation type="list" allowBlank="1" showErrorMessage="1" sqref="N317">
      <formula1>$AS$317:$CF$317</formula1>
    </dataValidation>
    <dataValidation type="list" allowBlank="1" showErrorMessage="1" sqref="N318">
      <formula1>$AS$318:$CF$318</formula1>
    </dataValidation>
    <dataValidation type="list" allowBlank="1" showErrorMessage="1" sqref="N319">
      <formula1>$AS$319:$CF$319</formula1>
    </dataValidation>
    <dataValidation type="list" allowBlank="1" showErrorMessage="1" sqref="N32">
      <formula1>$AS$32:$CF$32</formula1>
    </dataValidation>
    <dataValidation type="list" allowBlank="1" showErrorMessage="1" sqref="N320">
      <formula1>$AS$320:$CF$320</formula1>
    </dataValidation>
    <dataValidation type="list" allowBlank="1" showErrorMessage="1" sqref="N321">
      <formula1>$AS$321:$CF$321</formula1>
    </dataValidation>
    <dataValidation type="list" allowBlank="1" showErrorMessage="1" sqref="N322">
      <formula1>$AS$322:$CF$322</formula1>
    </dataValidation>
    <dataValidation type="list" allowBlank="1" showErrorMessage="1" sqref="N323">
      <formula1>$AS$323:$CF$323</formula1>
    </dataValidation>
    <dataValidation type="list" allowBlank="1" showErrorMessage="1" sqref="N324">
      <formula1>$AS$324:$CF$324</formula1>
    </dataValidation>
    <dataValidation type="list" allowBlank="1" showErrorMessage="1" sqref="N325">
      <formula1>$AS$325:$CF$325</formula1>
    </dataValidation>
    <dataValidation type="list" allowBlank="1" showErrorMessage="1" sqref="N326">
      <formula1>$AS$326:$CF$326</formula1>
    </dataValidation>
    <dataValidation type="list" allowBlank="1" showErrorMessage="1" sqref="N327">
      <formula1>$AS$327:$CF$327</formula1>
    </dataValidation>
    <dataValidation type="list" allowBlank="1" showErrorMessage="1" sqref="N328">
      <formula1>$AS$328:$CF$328</formula1>
    </dataValidation>
    <dataValidation type="list" allowBlank="1" showErrorMessage="1" sqref="N329">
      <formula1>$AS$329:$CF$329</formula1>
    </dataValidation>
    <dataValidation type="list" allowBlank="1" showErrorMessage="1" sqref="N33">
      <formula1>$AS$33:$CF$33</formula1>
    </dataValidation>
    <dataValidation type="list" allowBlank="1" showErrorMessage="1" sqref="N330">
      <formula1>$AS$330:$CF$330</formula1>
    </dataValidation>
    <dataValidation type="list" allowBlank="1" showErrorMessage="1" sqref="N331">
      <formula1>$AS$331:$CF$331</formula1>
    </dataValidation>
    <dataValidation type="list" allowBlank="1" showErrorMessage="1" sqref="N332">
      <formula1>$AS$332:$CF$332</formula1>
    </dataValidation>
    <dataValidation type="list" allowBlank="1" showErrorMessage="1" sqref="N333">
      <formula1>$AS$333:$CF$333</formula1>
    </dataValidation>
    <dataValidation type="list" allowBlank="1" showErrorMessage="1" sqref="N334">
      <formula1>$AS$334:$CF$334</formula1>
    </dataValidation>
    <dataValidation type="list" allowBlank="1" showErrorMessage="1" sqref="N335">
      <formula1>$AS$335:$CF$335</formula1>
    </dataValidation>
    <dataValidation type="list" allowBlank="1" showErrorMessage="1" sqref="N336">
      <formula1>$AS$336:$CF$336</formula1>
    </dataValidation>
    <dataValidation type="list" allowBlank="1" showErrorMessage="1" sqref="N337">
      <formula1>$AS$337:$CF$337</formula1>
    </dataValidation>
    <dataValidation type="list" allowBlank="1" showErrorMessage="1" sqref="N338">
      <formula1>$AS$338:$CF$338</formula1>
    </dataValidation>
    <dataValidation type="list" allowBlank="1" showErrorMessage="1" sqref="N339">
      <formula1>$AS$339:$CF$339</formula1>
    </dataValidation>
    <dataValidation type="list" allowBlank="1" showErrorMessage="1" sqref="N34">
      <formula1>$AS$34:$CF$34</formula1>
    </dataValidation>
    <dataValidation type="list" allowBlank="1" showErrorMessage="1" sqref="N340">
      <formula1>$AS$340:$CF$340</formula1>
    </dataValidation>
    <dataValidation type="list" allowBlank="1" showErrorMessage="1" sqref="N341">
      <formula1>$AS$341:$CF$341</formula1>
    </dataValidation>
    <dataValidation type="list" allowBlank="1" showErrorMessage="1" sqref="N342">
      <formula1>$AS$342:$CF$342</formula1>
    </dataValidation>
    <dataValidation type="list" allowBlank="1" showErrorMessage="1" sqref="N343">
      <formula1>$AS$343:$CF$343</formula1>
    </dataValidation>
    <dataValidation type="list" allowBlank="1" showErrorMessage="1" sqref="N344">
      <formula1>$AS$344:$CF$344</formula1>
    </dataValidation>
    <dataValidation type="list" allowBlank="1" showErrorMessage="1" sqref="N345">
      <formula1>$AS$345:$CF$345</formula1>
    </dataValidation>
    <dataValidation type="list" allowBlank="1" showErrorMessage="1" sqref="N346">
      <formula1>$AS$346:$CF$346</formula1>
    </dataValidation>
    <dataValidation type="list" allowBlank="1" showErrorMessage="1" sqref="N347">
      <formula1>$AS$347:$CF$347</formula1>
    </dataValidation>
    <dataValidation type="list" allowBlank="1" showErrorMessage="1" sqref="N348">
      <formula1>$AS$348:$CF$348</formula1>
    </dataValidation>
    <dataValidation type="list" allowBlank="1" showErrorMessage="1" sqref="N349">
      <formula1>$AS$349:$CF$349</formula1>
    </dataValidation>
    <dataValidation type="list" allowBlank="1" showErrorMessage="1" sqref="N35">
      <formula1>$AS$35:$CF$35</formula1>
    </dataValidation>
    <dataValidation type="list" allowBlank="1" showErrorMessage="1" sqref="N350">
      <formula1>$AS$350:$CF$350</formula1>
    </dataValidation>
    <dataValidation type="list" allowBlank="1" showErrorMessage="1" sqref="N351">
      <formula1>$AS$351:$CF$351</formula1>
    </dataValidation>
    <dataValidation type="list" allowBlank="1" showErrorMessage="1" sqref="N352">
      <formula1>$AS$352:$CF$352</formula1>
    </dataValidation>
    <dataValidation type="list" allowBlank="1" showErrorMessage="1" sqref="N353">
      <formula1>$AS$353:$CF$353</formula1>
    </dataValidation>
    <dataValidation type="list" allowBlank="1" showErrorMessage="1" sqref="N354">
      <formula1>$AS$354:$CF$354</formula1>
    </dataValidation>
    <dataValidation type="list" allowBlank="1" showErrorMessage="1" sqref="N355">
      <formula1>$AS$355:$CF$355</formula1>
    </dataValidation>
    <dataValidation type="list" allowBlank="1" showErrorMessage="1" sqref="N356">
      <formula1>$AS$356:$CF$356</formula1>
    </dataValidation>
    <dataValidation type="list" allowBlank="1" showErrorMessage="1" sqref="N357">
      <formula1>$AS$357:$CF$357</formula1>
    </dataValidation>
    <dataValidation type="list" allowBlank="1" showErrorMessage="1" sqref="N358">
      <formula1>$AS$358:$CF$358</formula1>
    </dataValidation>
    <dataValidation type="list" allowBlank="1" showErrorMessage="1" sqref="N359">
      <formula1>$AS$359:$CF$359</formula1>
    </dataValidation>
    <dataValidation type="list" allowBlank="1" showErrorMessage="1" sqref="N36">
      <formula1>$AS$36:$CF$36</formula1>
    </dataValidation>
    <dataValidation type="list" allowBlank="1" showErrorMessage="1" sqref="N360">
      <formula1>$AS$360:$CF$360</formula1>
    </dataValidation>
    <dataValidation type="list" allowBlank="1" showErrorMessage="1" sqref="N361">
      <formula1>$AS$361:$CF$361</formula1>
    </dataValidation>
    <dataValidation type="list" allowBlank="1" showErrorMessage="1" sqref="N362">
      <formula1>$AS$362:$CF$362</formula1>
    </dataValidation>
    <dataValidation type="list" allowBlank="1" showErrorMessage="1" sqref="N363">
      <formula1>$AS$363:$CF$363</formula1>
    </dataValidation>
    <dataValidation type="list" allowBlank="1" showErrorMessage="1" sqref="N364">
      <formula1>$AS$364:$CF$364</formula1>
    </dataValidation>
    <dataValidation type="list" allowBlank="1" showErrorMessage="1" sqref="N365">
      <formula1>$AS$365:$CF$365</formula1>
    </dataValidation>
    <dataValidation type="list" allowBlank="1" showErrorMessage="1" sqref="N366">
      <formula1>$AS$366:$CF$366</formula1>
    </dataValidation>
    <dataValidation type="list" allowBlank="1" showErrorMessage="1" sqref="N367">
      <formula1>$AS$367:$CF$367</formula1>
    </dataValidation>
    <dataValidation type="list" allowBlank="1" showErrorMessage="1" sqref="N368">
      <formula1>$AS$368:$CF$368</formula1>
    </dataValidation>
    <dataValidation type="list" allowBlank="1" showErrorMessage="1" sqref="N369">
      <formula1>$AS$369:$CF$369</formula1>
    </dataValidation>
    <dataValidation type="list" allowBlank="1" showErrorMessage="1" sqref="N37">
      <formula1>$AS$37:$CF$37</formula1>
    </dataValidation>
    <dataValidation type="list" allowBlank="1" showErrorMessage="1" sqref="N370">
      <formula1>$AS$370:$CF$370</formula1>
    </dataValidation>
    <dataValidation type="list" allowBlank="1" showErrorMessage="1" sqref="N371">
      <formula1>$AS$371:$CF$371</formula1>
    </dataValidation>
    <dataValidation type="list" allowBlank="1" showErrorMessage="1" sqref="N372">
      <formula1>$AS$372:$CF$372</formula1>
    </dataValidation>
    <dataValidation type="list" allowBlank="1" showErrorMessage="1" sqref="N373">
      <formula1>$AS$373:$CF$373</formula1>
    </dataValidation>
    <dataValidation type="list" allowBlank="1" showErrorMessage="1" sqref="N374">
      <formula1>$AS$374:$CF$374</formula1>
    </dataValidation>
    <dataValidation type="list" allowBlank="1" showErrorMessage="1" sqref="N375">
      <formula1>$AS$375:$CF$375</formula1>
    </dataValidation>
    <dataValidation type="list" allowBlank="1" showErrorMessage="1" sqref="N376">
      <formula1>$AS$376:$CF$376</formula1>
    </dataValidation>
    <dataValidation type="list" allowBlank="1" showErrorMessage="1" sqref="N377">
      <formula1>$AS$377:$CF$377</formula1>
    </dataValidation>
    <dataValidation type="list" allowBlank="1" showErrorMessage="1" sqref="N378">
      <formula1>$AS$378:$CF$378</formula1>
    </dataValidation>
    <dataValidation type="list" allowBlank="1" showErrorMessage="1" sqref="N379">
      <formula1>$AS$379:$CF$379</formula1>
    </dataValidation>
    <dataValidation type="list" allowBlank="1" showErrorMessage="1" sqref="N38">
      <formula1>$AS$38:$CF$38</formula1>
    </dataValidation>
    <dataValidation type="list" allowBlank="1" showErrorMessage="1" sqref="N380">
      <formula1>$AS$380:$CF$380</formula1>
    </dataValidation>
    <dataValidation type="list" allowBlank="1" showErrorMessage="1" sqref="N381">
      <formula1>$AS$381:$CF$381</formula1>
    </dataValidation>
    <dataValidation type="list" allowBlank="1" showErrorMessage="1" sqref="N382">
      <formula1>$AS$382:$CF$382</formula1>
    </dataValidation>
    <dataValidation type="list" allowBlank="1" showErrorMessage="1" sqref="N383">
      <formula1>$AS$383:$CF$383</formula1>
    </dataValidation>
    <dataValidation type="list" allowBlank="1" showErrorMessage="1" sqref="N384">
      <formula1>$AS$384:$CF$384</formula1>
    </dataValidation>
    <dataValidation type="list" allowBlank="1" showErrorMessage="1" sqref="N385">
      <formula1>$AS$385:$CF$385</formula1>
    </dataValidation>
    <dataValidation type="list" allowBlank="1" showErrorMessage="1" sqref="N386">
      <formula1>$AS$386:$CF$386</formula1>
    </dataValidation>
    <dataValidation type="list" allowBlank="1" showErrorMessage="1" sqref="N387">
      <formula1>$AS$387:$CF$387</formula1>
    </dataValidation>
    <dataValidation type="list" allowBlank="1" showErrorMessage="1" sqref="N388">
      <formula1>$AS$388:$CF$388</formula1>
    </dataValidation>
    <dataValidation type="list" allowBlank="1" showErrorMessage="1" sqref="N389">
      <formula1>$AS$389:$CF$389</formula1>
    </dataValidation>
    <dataValidation type="list" allowBlank="1" showErrorMessage="1" sqref="N39">
      <formula1>$AS$39:$CF$39</formula1>
    </dataValidation>
    <dataValidation type="list" allowBlank="1" showErrorMessage="1" sqref="N390">
      <formula1>$AS$390:$CF$390</formula1>
    </dataValidation>
    <dataValidation type="list" allowBlank="1" showErrorMessage="1" sqref="N391">
      <formula1>$AS$391:$CF$391</formula1>
    </dataValidation>
    <dataValidation type="list" allowBlank="1" showErrorMessage="1" sqref="N392">
      <formula1>$AS$392:$CF$392</formula1>
    </dataValidation>
    <dataValidation type="list" allowBlank="1" showErrorMessage="1" sqref="N393">
      <formula1>$AS$393:$CF$393</formula1>
    </dataValidation>
    <dataValidation type="list" allowBlank="1" showErrorMessage="1" sqref="N394">
      <formula1>$AS$394:$CF$394</formula1>
    </dataValidation>
    <dataValidation type="list" allowBlank="1" showErrorMessage="1" sqref="N395">
      <formula1>$AS$395:$CF$395</formula1>
    </dataValidation>
    <dataValidation type="list" allowBlank="1" showErrorMessage="1" sqref="N396">
      <formula1>$AS$396:$CF$396</formula1>
    </dataValidation>
    <dataValidation type="list" allowBlank="1" showErrorMessage="1" sqref="N397">
      <formula1>$AS$397:$CF$397</formula1>
    </dataValidation>
    <dataValidation type="list" allowBlank="1" showErrorMessage="1" sqref="N398">
      <formula1>$AS$398:$CF$398</formula1>
    </dataValidation>
    <dataValidation type="list" allowBlank="1" showErrorMessage="1" sqref="N399">
      <formula1>$AS$399:$CF$399</formula1>
    </dataValidation>
    <dataValidation type="list" allowBlank="1" showErrorMessage="1" sqref="N4">
      <formula1>$AS$4:$CF$4</formula1>
    </dataValidation>
    <dataValidation type="list" allowBlank="1" showErrorMessage="1" sqref="N40">
      <formula1>$AS$40:$CF$40</formula1>
    </dataValidation>
    <dataValidation type="list" allowBlank="1" showErrorMessage="1" sqref="N400">
      <formula1>$AS$400:$CF$400</formula1>
    </dataValidation>
    <dataValidation type="list" allowBlank="1" showErrorMessage="1" sqref="N401">
      <formula1>$AS$401:$CF$401</formula1>
    </dataValidation>
    <dataValidation type="list" allowBlank="1" showErrorMessage="1" sqref="N402">
      <formula1>$AS$402:$CF$402</formula1>
    </dataValidation>
    <dataValidation type="list" allowBlank="1" showErrorMessage="1" sqref="N403">
      <formula1>$AS$403:$CF$403</formula1>
    </dataValidation>
    <dataValidation type="list" allowBlank="1" showErrorMessage="1" sqref="N404">
      <formula1>$AS$404:$CF$404</formula1>
    </dataValidation>
    <dataValidation type="list" allowBlank="1" showErrorMessage="1" sqref="N405">
      <formula1>$AS$405:$CF$405</formula1>
    </dataValidation>
    <dataValidation type="list" allowBlank="1" showErrorMessage="1" sqref="N406">
      <formula1>$AS$406:$CF$406</formula1>
    </dataValidation>
    <dataValidation type="list" allowBlank="1" showErrorMessage="1" sqref="N407">
      <formula1>$AS$407:$CF$407</formula1>
    </dataValidation>
    <dataValidation type="list" allowBlank="1" showErrorMessage="1" sqref="N408">
      <formula1>$AS$408:$CF$408</formula1>
    </dataValidation>
    <dataValidation type="list" allowBlank="1" showErrorMessage="1" sqref="N409">
      <formula1>$AS$409:$CF$409</formula1>
    </dataValidation>
    <dataValidation type="list" allowBlank="1" showErrorMessage="1" sqref="N41">
      <formula1>$AS$41:$CF$41</formula1>
    </dataValidation>
    <dataValidation type="list" allowBlank="1" showErrorMessage="1" sqref="N410">
      <formula1>$AS$410:$CF$410</formula1>
    </dataValidation>
    <dataValidation type="list" allowBlank="1" showErrorMessage="1" sqref="N411">
      <formula1>$AS$411:$CF$411</formula1>
    </dataValidation>
    <dataValidation type="list" allowBlank="1" showErrorMessage="1" sqref="N412">
      <formula1>$AS$412:$CF$412</formula1>
    </dataValidation>
    <dataValidation type="list" allowBlank="1" showErrorMessage="1" sqref="N413">
      <formula1>$AS$413:$CF$413</formula1>
    </dataValidation>
    <dataValidation type="list" allowBlank="1" showErrorMessage="1" sqref="N414">
      <formula1>$AS$414:$CF$414</formula1>
    </dataValidation>
    <dataValidation type="list" allowBlank="1" showErrorMessage="1" sqref="N415">
      <formula1>$AS$415:$CF$415</formula1>
    </dataValidation>
    <dataValidation type="list" allowBlank="1" showErrorMessage="1" sqref="N416">
      <formula1>$AS$416:$CF$416</formula1>
    </dataValidation>
    <dataValidation type="list" allowBlank="1" showErrorMessage="1" sqref="N417">
      <formula1>$AS$417:$CF$417</formula1>
    </dataValidation>
    <dataValidation type="list" allowBlank="1" showErrorMessage="1" sqref="N418">
      <formula1>$AS$418:$CF$418</formula1>
    </dataValidation>
    <dataValidation type="list" allowBlank="1" showErrorMessage="1" sqref="N419">
      <formula1>$AS$419:$CF$419</formula1>
    </dataValidation>
    <dataValidation type="list" allowBlank="1" showErrorMessage="1" sqref="N42">
      <formula1>$AS$42:$CF$42</formula1>
    </dataValidation>
    <dataValidation type="list" allowBlank="1" showErrorMessage="1" sqref="N420">
      <formula1>$AS$420:$CF$420</formula1>
    </dataValidation>
    <dataValidation type="list" allowBlank="1" showErrorMessage="1" sqref="N421">
      <formula1>$AS$421:$CF$421</formula1>
    </dataValidation>
    <dataValidation type="list" allowBlank="1" showErrorMessage="1" sqref="N422">
      <formula1>$AS$422:$CF$422</formula1>
    </dataValidation>
    <dataValidation type="list" allowBlank="1" showErrorMessage="1" sqref="N423">
      <formula1>$AS$423:$CF$423</formula1>
    </dataValidation>
    <dataValidation type="list" allowBlank="1" showErrorMessage="1" sqref="N424">
      <formula1>$AS$424:$CF$424</formula1>
    </dataValidation>
    <dataValidation type="list" allowBlank="1" showErrorMessage="1" sqref="N425">
      <formula1>$AS$425:$CF$425</formula1>
    </dataValidation>
    <dataValidation type="list" allowBlank="1" showErrorMessage="1" sqref="N426">
      <formula1>$AS$426:$CF$426</formula1>
    </dataValidation>
    <dataValidation type="list" allowBlank="1" showErrorMessage="1" sqref="N427">
      <formula1>$AS$427:$CF$427</formula1>
    </dataValidation>
    <dataValidation type="list" allowBlank="1" showErrorMessage="1" sqref="N428">
      <formula1>$AS$428:$CF$428</formula1>
    </dataValidation>
    <dataValidation type="list" allowBlank="1" showErrorMessage="1" sqref="N429">
      <formula1>$AS$429:$CF$429</formula1>
    </dataValidation>
    <dataValidation type="list" allowBlank="1" showErrorMessage="1" sqref="N43">
      <formula1>$AS$43:$CF$43</formula1>
    </dataValidation>
    <dataValidation type="list" allowBlank="1" showErrorMessage="1" sqref="N430">
      <formula1>$AS$430:$CF$430</formula1>
    </dataValidation>
    <dataValidation type="list" allowBlank="1" showErrorMessage="1" sqref="N431">
      <formula1>$AS$431:$CF$431</formula1>
    </dataValidation>
    <dataValidation type="list" allowBlank="1" showErrorMessage="1" sqref="N432">
      <formula1>$AS$432:$CF$432</formula1>
    </dataValidation>
    <dataValidation type="list" allowBlank="1" showErrorMessage="1" sqref="N433">
      <formula1>$AS$433:$CF$433</formula1>
    </dataValidation>
    <dataValidation type="list" allowBlank="1" showErrorMessage="1" sqref="N434">
      <formula1>$AS$434:$CF$434</formula1>
    </dataValidation>
    <dataValidation type="list" allowBlank="1" showErrorMessage="1" sqref="N435">
      <formula1>$AS$435:$CF$435</formula1>
    </dataValidation>
    <dataValidation type="list" allowBlank="1" showErrorMessage="1" sqref="N436">
      <formula1>$AS$436:$CF$436</formula1>
    </dataValidation>
    <dataValidation type="list" allowBlank="1" showErrorMessage="1" sqref="N437">
      <formula1>$AS$437:$CF$437</formula1>
    </dataValidation>
    <dataValidation type="list" allowBlank="1" showErrorMessage="1" sqref="N438">
      <formula1>$AS$438:$CF$438</formula1>
    </dataValidation>
    <dataValidation type="list" allowBlank="1" showErrorMessage="1" sqref="N439">
      <formula1>$AS$439:$CF$439</formula1>
    </dataValidation>
    <dataValidation type="list" allowBlank="1" showErrorMessage="1" sqref="N44">
      <formula1>$AS$44:$CF$44</formula1>
    </dataValidation>
    <dataValidation type="list" allowBlank="1" showErrorMessage="1" sqref="N440">
      <formula1>$AS$440:$CF$440</formula1>
    </dataValidation>
    <dataValidation type="list" allowBlank="1" showErrorMessage="1" sqref="N441">
      <formula1>$AS$441:$CF$441</formula1>
    </dataValidation>
    <dataValidation type="list" allowBlank="1" showErrorMessage="1" sqref="N442">
      <formula1>$AS$442:$CF$442</formula1>
    </dataValidation>
    <dataValidation type="list" allowBlank="1" showErrorMessage="1" sqref="N443">
      <formula1>$AS$443:$CF$443</formula1>
    </dataValidation>
    <dataValidation type="list" allowBlank="1" showErrorMessage="1" sqref="N444">
      <formula1>$AS$444:$CF$444</formula1>
    </dataValidation>
    <dataValidation type="list" allowBlank="1" showErrorMessage="1" sqref="N445">
      <formula1>$AS$445:$CF$445</formula1>
    </dataValidation>
    <dataValidation type="list" allowBlank="1" showErrorMessage="1" sqref="N446">
      <formula1>$AS$446:$CF$446</formula1>
    </dataValidation>
    <dataValidation type="list" allowBlank="1" showErrorMessage="1" sqref="N447">
      <formula1>$AS$447:$CF$447</formula1>
    </dataValidation>
    <dataValidation type="list" allowBlank="1" showErrorMessage="1" sqref="N448">
      <formula1>$AS$448:$CF$448</formula1>
    </dataValidation>
    <dataValidation type="list" allowBlank="1" showErrorMessage="1" sqref="N449">
      <formula1>$AS$449:$CF$449</formula1>
    </dataValidation>
    <dataValidation type="list" allowBlank="1" showErrorMessage="1" sqref="N45">
      <formula1>$AS$45:$CF$45</formula1>
    </dataValidation>
    <dataValidation type="list" allowBlank="1" showErrorMessage="1" sqref="N450">
      <formula1>$AS$450:$CF$450</formula1>
    </dataValidation>
    <dataValidation type="list" allowBlank="1" showErrorMessage="1" sqref="N451">
      <formula1>$AS$451:$CF$451</formula1>
    </dataValidation>
    <dataValidation type="list" allowBlank="1" showErrorMessage="1" sqref="N452">
      <formula1>$AS$452:$CF$452</formula1>
    </dataValidation>
    <dataValidation type="list" allowBlank="1" showErrorMessage="1" sqref="N453">
      <formula1>$AS$453:$CF$453</formula1>
    </dataValidation>
    <dataValidation type="list" allowBlank="1" showErrorMessage="1" sqref="N454">
      <formula1>$AS$454:$CF$454</formula1>
    </dataValidation>
    <dataValidation type="list" allowBlank="1" showErrorMessage="1" sqref="N455">
      <formula1>$AS$455:$CF$455</formula1>
    </dataValidation>
    <dataValidation type="list" allowBlank="1" showErrorMessage="1" sqref="N456">
      <formula1>$AS$456:$CF$456</formula1>
    </dataValidation>
    <dataValidation type="list" allowBlank="1" showErrorMessage="1" sqref="N457">
      <formula1>$AS$457:$CF$457</formula1>
    </dataValidation>
    <dataValidation type="list" allowBlank="1" showErrorMessage="1" sqref="N458">
      <formula1>$AS$458:$CF$458</formula1>
    </dataValidation>
    <dataValidation type="list" allowBlank="1" showErrorMessage="1" sqref="N459">
      <formula1>$AS$459:$CF$459</formula1>
    </dataValidation>
    <dataValidation type="list" allowBlank="1" showErrorMessage="1" sqref="N46">
      <formula1>$AS$46:$CF$46</formula1>
    </dataValidation>
    <dataValidation type="list" allowBlank="1" showErrorMessage="1" sqref="N460">
      <formula1>$AS$460:$CF$460</formula1>
    </dataValidation>
    <dataValidation type="list" allowBlank="1" showErrorMessage="1" sqref="N461">
      <formula1>$AS$461:$CF$461</formula1>
    </dataValidation>
    <dataValidation type="list" allowBlank="1" showErrorMessage="1" sqref="N462">
      <formula1>$AS$462:$CF$462</formula1>
    </dataValidation>
    <dataValidation type="list" allowBlank="1" showErrorMessage="1" sqref="N463">
      <formula1>$AS$463:$CF$463</formula1>
    </dataValidation>
    <dataValidation type="list" allowBlank="1" showErrorMessage="1" sqref="N464">
      <formula1>$AS$464:$CF$464</formula1>
    </dataValidation>
    <dataValidation type="list" allowBlank="1" showErrorMessage="1" sqref="N465">
      <formula1>$AS$465:$CF$465</formula1>
    </dataValidation>
    <dataValidation type="list" allowBlank="1" showErrorMessage="1" sqref="N466">
      <formula1>$AS$466:$CF$466</formula1>
    </dataValidation>
    <dataValidation type="list" allowBlank="1" showErrorMessage="1" sqref="N467">
      <formula1>$AS$467:$CF$467</formula1>
    </dataValidation>
    <dataValidation type="list" allowBlank="1" showErrorMessage="1" sqref="N468">
      <formula1>$AS$468:$CF$468</formula1>
    </dataValidation>
    <dataValidation type="list" allowBlank="1" showErrorMessage="1" sqref="N469">
      <formula1>$AS$469:$CF$469</formula1>
    </dataValidation>
    <dataValidation type="list" allowBlank="1" showErrorMessage="1" sqref="N47">
      <formula1>$AS$47:$CF$47</formula1>
    </dataValidation>
    <dataValidation type="list" allowBlank="1" showErrorMessage="1" sqref="N470">
      <formula1>$AS$470:$CF$470</formula1>
    </dataValidation>
    <dataValidation type="list" allowBlank="1" showErrorMessage="1" sqref="N471">
      <formula1>$AS$471:$CF$471</formula1>
    </dataValidation>
    <dataValidation type="list" allowBlank="1" showErrorMessage="1" sqref="N472">
      <formula1>$AS$472:$CF$472</formula1>
    </dataValidation>
    <dataValidation type="list" allowBlank="1" showErrorMessage="1" sqref="N473">
      <formula1>$AS$473:$CF$473</formula1>
    </dataValidation>
    <dataValidation type="list" allowBlank="1" showErrorMessage="1" sqref="N474">
      <formula1>$AS$474:$CF$474</formula1>
    </dataValidation>
    <dataValidation type="list" allowBlank="1" showErrorMessage="1" sqref="N475">
      <formula1>$AS$475:$CF$475</formula1>
    </dataValidation>
    <dataValidation type="list" allowBlank="1" showErrorMessage="1" sqref="N476">
      <formula1>$AS$476:$CF$476</formula1>
    </dataValidation>
    <dataValidation type="list" allowBlank="1" showErrorMessage="1" sqref="N477">
      <formula1>$AS$477:$CF$477</formula1>
    </dataValidation>
    <dataValidation type="list" allowBlank="1" showErrorMessage="1" sqref="N478">
      <formula1>$AS$478:$CF$478</formula1>
    </dataValidation>
    <dataValidation type="list" allowBlank="1" showErrorMessage="1" sqref="N479">
      <formula1>$AS$479:$CF$479</formula1>
    </dataValidation>
    <dataValidation type="list" allowBlank="1" showErrorMessage="1" sqref="N48">
      <formula1>$AS$48:$CF$48</formula1>
    </dataValidation>
    <dataValidation type="list" allowBlank="1" showErrorMessage="1" sqref="N480">
      <formula1>$AS$480:$CF$480</formula1>
    </dataValidation>
    <dataValidation type="list" allowBlank="1" showErrorMessage="1" sqref="N481">
      <formula1>$AS$481:$CF$481</formula1>
    </dataValidation>
    <dataValidation type="list" allowBlank="1" showErrorMessage="1" sqref="N482">
      <formula1>$AS$482:$CF$482</formula1>
    </dataValidation>
    <dataValidation type="list" allowBlank="1" showErrorMessage="1" sqref="N483">
      <formula1>$AS$483:$CF$483</formula1>
    </dataValidation>
    <dataValidation type="list" allowBlank="1" showErrorMessage="1" sqref="N484">
      <formula1>$AS$484:$CF$484</formula1>
    </dataValidation>
    <dataValidation type="list" allowBlank="1" showErrorMessage="1" sqref="N485">
      <formula1>$AS$485:$CF$485</formula1>
    </dataValidation>
    <dataValidation type="list" allowBlank="1" showErrorMessage="1" sqref="N486">
      <formula1>$AS$486:$CF$486</formula1>
    </dataValidation>
    <dataValidation type="list" allowBlank="1" showErrorMessage="1" sqref="N487">
      <formula1>$AS$487:$CF$487</formula1>
    </dataValidation>
    <dataValidation type="list" allowBlank="1" showErrorMessage="1" sqref="N488">
      <formula1>$AS$488:$CF$488</formula1>
    </dataValidation>
    <dataValidation type="list" allowBlank="1" showErrorMessage="1" sqref="N489">
      <formula1>$AS$489:$CF$489</formula1>
    </dataValidation>
    <dataValidation type="list" allowBlank="1" showErrorMessage="1" sqref="N49">
      <formula1>$AS$49:$CF$49</formula1>
    </dataValidation>
    <dataValidation type="list" allowBlank="1" showErrorMessage="1" sqref="N490">
      <formula1>$AS$490:$CF$490</formula1>
    </dataValidation>
    <dataValidation type="list" allowBlank="1" showErrorMessage="1" sqref="N491">
      <formula1>$AS$491:$CF$491</formula1>
    </dataValidation>
    <dataValidation type="list" allowBlank="1" showErrorMessage="1" sqref="N492">
      <formula1>$AS$492:$CF$492</formula1>
    </dataValidation>
    <dataValidation type="list" allowBlank="1" showErrorMessage="1" sqref="N493">
      <formula1>$AS$493:$CF$493</formula1>
    </dataValidation>
    <dataValidation type="list" allowBlank="1" showErrorMessage="1" sqref="N494">
      <formula1>$AS$494:$CF$494</formula1>
    </dataValidation>
    <dataValidation type="list" allowBlank="1" showErrorMessage="1" sqref="N495">
      <formula1>$AS$495:$CF$495</formula1>
    </dataValidation>
    <dataValidation type="list" allowBlank="1" showErrorMessage="1" sqref="N496">
      <formula1>$AS$496:$CF$496</formula1>
    </dataValidation>
    <dataValidation type="list" allowBlank="1" showErrorMessage="1" sqref="N497">
      <formula1>$AS$497:$CF$497</formula1>
    </dataValidation>
    <dataValidation type="list" allowBlank="1" showErrorMessage="1" sqref="N498">
      <formula1>$AS$498:$CF$498</formula1>
    </dataValidation>
    <dataValidation type="list" allowBlank="1" showErrorMessage="1" sqref="N499">
      <formula1>$AS$499:$CF$499</formula1>
    </dataValidation>
    <dataValidation type="list" allowBlank="1" showErrorMessage="1" sqref="N5">
      <formula1>$AS$5:$CF$5</formula1>
    </dataValidation>
    <dataValidation type="list" allowBlank="1" showErrorMessage="1" sqref="N50">
      <formula1>$AS$50:$CF$50</formula1>
    </dataValidation>
    <dataValidation type="list" allowBlank="1" showErrorMessage="1" sqref="N500">
      <formula1>$AS$500:$CF$500</formula1>
    </dataValidation>
    <dataValidation type="list" allowBlank="1" showErrorMessage="1" sqref="N501">
      <formula1>$AS$501:$CF$501</formula1>
    </dataValidation>
    <dataValidation type="list" allowBlank="1" showErrorMessage="1" sqref="N502">
      <formula1>$AS$502:$CF$502</formula1>
    </dataValidation>
    <dataValidation type="list" allowBlank="1" showErrorMessage="1" sqref="N503">
      <formula1>$AS$503:$CF$503</formula1>
    </dataValidation>
    <dataValidation type="list" allowBlank="1" showErrorMessage="1" sqref="N504">
      <formula1>$AS$504:$CF$504</formula1>
    </dataValidation>
    <dataValidation type="list" allowBlank="1" showErrorMessage="1" sqref="N505">
      <formula1>$AS$505:$CF$505</formula1>
    </dataValidation>
    <dataValidation type="list" allowBlank="1" showErrorMessage="1" sqref="N506">
      <formula1>$AS$506:$CF$506</formula1>
    </dataValidation>
    <dataValidation type="list" allowBlank="1" showErrorMessage="1" sqref="N507">
      <formula1>$AS$507:$CF$507</formula1>
    </dataValidation>
    <dataValidation type="list" allowBlank="1" showErrorMessage="1" sqref="N508">
      <formula1>$AS$508:$CF$508</formula1>
    </dataValidation>
    <dataValidation type="list" allowBlank="1" showErrorMessage="1" sqref="N509">
      <formula1>$AS$509:$CF$509</formula1>
    </dataValidation>
    <dataValidation type="list" allowBlank="1" showErrorMessage="1" sqref="N51">
      <formula1>$AS$51:$CF$51</formula1>
    </dataValidation>
    <dataValidation type="list" allowBlank="1" showErrorMessage="1" sqref="N510">
      <formula1>$AS$510:$CF$510</formula1>
    </dataValidation>
    <dataValidation type="list" allowBlank="1" showErrorMessage="1" sqref="N511">
      <formula1>$AS$511:$CF$511</formula1>
    </dataValidation>
    <dataValidation type="list" allowBlank="1" showErrorMessage="1" sqref="N512">
      <formula1>$AS$512:$CF$512</formula1>
    </dataValidation>
    <dataValidation type="list" allowBlank="1" showErrorMessage="1" sqref="N513">
      <formula1>$AS$513:$CF$513</formula1>
    </dataValidation>
    <dataValidation type="list" allowBlank="1" showErrorMessage="1" sqref="N514">
      <formula1>$AS$514:$CF$514</formula1>
    </dataValidation>
    <dataValidation type="list" allowBlank="1" showErrorMessage="1" sqref="N515">
      <formula1>$AS$515:$CF$515</formula1>
    </dataValidation>
    <dataValidation type="list" allowBlank="1" showErrorMessage="1" sqref="N516">
      <formula1>$AS$516:$CF$516</formula1>
    </dataValidation>
    <dataValidation type="list" allowBlank="1" showErrorMessage="1" sqref="N517">
      <formula1>$AS$517:$CF$517</formula1>
    </dataValidation>
    <dataValidation type="list" allowBlank="1" showErrorMessage="1" sqref="N518">
      <formula1>$AS$518:$CF$518</formula1>
    </dataValidation>
    <dataValidation type="list" allowBlank="1" showErrorMessage="1" sqref="N519">
      <formula1>$AS$519:$CF$519</formula1>
    </dataValidation>
    <dataValidation type="list" allowBlank="1" showErrorMessage="1" sqref="N52">
      <formula1>$AS$52:$CF$52</formula1>
    </dataValidation>
    <dataValidation type="list" allowBlank="1" showErrorMessage="1" sqref="N520">
      <formula1>$AS$520:$CF$520</formula1>
    </dataValidation>
    <dataValidation type="list" allowBlank="1" showErrorMessage="1" sqref="N521">
      <formula1>$AS$521:$CF$521</formula1>
    </dataValidation>
    <dataValidation type="list" allowBlank="1" showErrorMessage="1" sqref="N522">
      <formula1>$AS$522:$CF$522</formula1>
    </dataValidation>
    <dataValidation type="list" allowBlank="1" showErrorMessage="1" sqref="N523">
      <formula1>$AS$523:$CF$523</formula1>
    </dataValidation>
    <dataValidation type="list" allowBlank="1" showErrorMessage="1" sqref="N524">
      <formula1>$AS$524:$CF$524</formula1>
    </dataValidation>
    <dataValidation type="list" allowBlank="1" showErrorMessage="1" sqref="N525">
      <formula1>$AS$525:$CF$525</formula1>
    </dataValidation>
    <dataValidation type="list" allowBlank="1" showErrorMessage="1" sqref="N526">
      <formula1>$AS$526:$CF$526</formula1>
    </dataValidation>
    <dataValidation type="list" allowBlank="1" showErrorMessage="1" sqref="N527">
      <formula1>$AS$527:$CF$527</formula1>
    </dataValidation>
    <dataValidation type="list" allowBlank="1" showErrorMessage="1" sqref="N528">
      <formula1>$AS$528:$CF$528</formula1>
    </dataValidation>
    <dataValidation type="list" allowBlank="1" showErrorMessage="1" sqref="N529">
      <formula1>$AS$529:$CF$529</formula1>
    </dataValidation>
    <dataValidation type="list" allowBlank="1" showErrorMessage="1" sqref="N53">
      <formula1>$AS$53:$CF$53</formula1>
    </dataValidation>
    <dataValidation type="list" allowBlank="1" showErrorMessage="1" sqref="N530">
      <formula1>$AS$530:$CF$530</formula1>
    </dataValidation>
    <dataValidation type="list" allowBlank="1" showErrorMessage="1" sqref="N531">
      <formula1>$AS$531:$CF$531</formula1>
    </dataValidation>
    <dataValidation type="list" allowBlank="1" showErrorMessage="1" sqref="N532">
      <formula1>$AS$532:$CF$532</formula1>
    </dataValidation>
    <dataValidation type="list" allowBlank="1" showErrorMessage="1" sqref="N533">
      <formula1>$AS$533:$CF$533</formula1>
    </dataValidation>
    <dataValidation type="list" allowBlank="1" showErrorMessage="1" sqref="N534">
      <formula1>$AS$534:$CF$534</formula1>
    </dataValidation>
    <dataValidation type="list" allowBlank="1" showErrorMessage="1" sqref="N535">
      <formula1>$AS$535:$CF$535</formula1>
    </dataValidation>
    <dataValidation type="list" allowBlank="1" showErrorMessage="1" sqref="N536">
      <formula1>$AS$536:$CF$536</formula1>
    </dataValidation>
    <dataValidation type="list" allowBlank="1" showErrorMessage="1" sqref="N537">
      <formula1>$AS$537:$CF$537</formula1>
    </dataValidation>
    <dataValidation type="list" allowBlank="1" showErrorMessage="1" sqref="N538">
      <formula1>$AS$538:$CF$538</formula1>
    </dataValidation>
    <dataValidation type="list" allowBlank="1" showErrorMessage="1" sqref="N539">
      <formula1>$AS$539:$CF$539</formula1>
    </dataValidation>
    <dataValidation type="list" allowBlank="1" showErrorMessage="1" sqref="N54">
      <formula1>$AS$54:$CF$54</formula1>
    </dataValidation>
    <dataValidation type="list" allowBlank="1" showErrorMessage="1" sqref="N540">
      <formula1>$AS$540:$CF$540</formula1>
    </dataValidation>
    <dataValidation type="list" allowBlank="1" showErrorMessage="1" sqref="N541">
      <formula1>$AS$541:$CF$541</formula1>
    </dataValidation>
    <dataValidation type="list" allowBlank="1" showErrorMessage="1" sqref="N542">
      <formula1>$AS$542:$CF$542</formula1>
    </dataValidation>
    <dataValidation type="list" allowBlank="1" showErrorMessage="1" sqref="N543">
      <formula1>$AS$543:$CF$543</formula1>
    </dataValidation>
    <dataValidation type="list" allowBlank="1" showErrorMessage="1" sqref="N544">
      <formula1>$AS$544:$CF$544</formula1>
    </dataValidation>
    <dataValidation type="list" allowBlank="1" showErrorMessage="1" sqref="N545">
      <formula1>$AS$545:$CF$545</formula1>
    </dataValidation>
    <dataValidation type="list" allowBlank="1" showErrorMessage="1" sqref="N546">
      <formula1>$AS$546:$CF$546</formula1>
    </dataValidation>
    <dataValidation type="list" allowBlank="1" showErrorMessage="1" sqref="N547">
      <formula1>$AS$547:$CF$547</formula1>
    </dataValidation>
    <dataValidation type="list" allowBlank="1" showErrorMessage="1" sqref="N548">
      <formula1>$AS$548:$CF$548</formula1>
    </dataValidation>
    <dataValidation type="list" allowBlank="1" showErrorMessage="1" sqref="N549">
      <formula1>$AS$549:$CF$549</formula1>
    </dataValidation>
    <dataValidation type="list" allowBlank="1" showErrorMessage="1" sqref="N55">
      <formula1>$AS$55:$CF$55</formula1>
    </dataValidation>
    <dataValidation type="list" allowBlank="1" showErrorMessage="1" sqref="N550">
      <formula1>$AS$550:$CF$550</formula1>
    </dataValidation>
    <dataValidation type="list" allowBlank="1" showErrorMessage="1" sqref="N551">
      <formula1>$AS$551:$CF$551</formula1>
    </dataValidation>
    <dataValidation type="list" allowBlank="1" showErrorMessage="1" sqref="N552">
      <formula1>$AS$552:$CF$552</formula1>
    </dataValidation>
    <dataValidation type="list" allowBlank="1" showErrorMessage="1" sqref="N553">
      <formula1>$AS$553:$CF$553</formula1>
    </dataValidation>
    <dataValidation type="list" allowBlank="1" showErrorMessage="1" sqref="N554">
      <formula1>$AS$554:$CF$554</formula1>
    </dataValidation>
    <dataValidation type="list" allowBlank="1" showErrorMessage="1" sqref="N555">
      <formula1>$AS$555:$CF$555</formula1>
    </dataValidation>
    <dataValidation type="list" allowBlank="1" showErrorMessage="1" sqref="N556">
      <formula1>$AS$556:$CF$556</formula1>
    </dataValidation>
    <dataValidation type="list" allowBlank="1" showErrorMessage="1" sqref="N557">
      <formula1>$AS$557:$CF$557</formula1>
    </dataValidation>
    <dataValidation type="list" allowBlank="1" showErrorMessage="1" sqref="N558">
      <formula1>$AS$558:$CF$558</formula1>
    </dataValidation>
    <dataValidation type="list" allowBlank="1" showErrorMessage="1" sqref="N559">
      <formula1>$AS$559:$CF$559</formula1>
    </dataValidation>
    <dataValidation type="list" allowBlank="1" showErrorMessage="1" sqref="N56">
      <formula1>$AS$56:$CF$56</formula1>
    </dataValidation>
    <dataValidation type="list" allowBlank="1" showErrorMessage="1" sqref="N560">
      <formula1>$AS$560:$CF$560</formula1>
    </dataValidation>
    <dataValidation type="list" allowBlank="1" showErrorMessage="1" sqref="N561">
      <formula1>$AS$561:$CF$561</formula1>
    </dataValidation>
    <dataValidation type="list" allowBlank="1" showErrorMessage="1" sqref="N562">
      <formula1>$AS$562:$CF$562</formula1>
    </dataValidation>
    <dataValidation type="list" allowBlank="1" showErrorMessage="1" sqref="N563">
      <formula1>$AS$563:$CF$563</formula1>
    </dataValidation>
    <dataValidation type="list" allowBlank="1" showErrorMessage="1" sqref="N564">
      <formula1>$AS$564:$CF$564</formula1>
    </dataValidation>
    <dataValidation type="list" allowBlank="1" showErrorMessage="1" sqref="N565">
      <formula1>$AS$565:$CF$565</formula1>
    </dataValidation>
    <dataValidation type="list" allowBlank="1" showErrorMessage="1" sqref="N566">
      <formula1>$AS$566:$CF$566</formula1>
    </dataValidation>
    <dataValidation type="list" allowBlank="1" showErrorMessage="1" sqref="N567">
      <formula1>$AS$567:$CF$567</formula1>
    </dataValidation>
    <dataValidation type="list" allowBlank="1" showErrorMessage="1" sqref="N568">
      <formula1>$AS$568:$CF$568</formula1>
    </dataValidation>
    <dataValidation type="list" allowBlank="1" showErrorMessage="1" sqref="N569">
      <formula1>$AS$569:$CF$569</formula1>
    </dataValidation>
    <dataValidation type="list" allowBlank="1" showErrorMessage="1" sqref="N57">
      <formula1>$AS$57:$CF$57</formula1>
    </dataValidation>
    <dataValidation type="list" allowBlank="1" showErrorMessage="1" sqref="N570">
      <formula1>$AS$570:$CF$570</formula1>
    </dataValidation>
    <dataValidation type="list" allowBlank="1" showErrorMessage="1" sqref="N571">
      <formula1>$AS$571:$CF$571</formula1>
    </dataValidation>
    <dataValidation type="list" allowBlank="1" showErrorMessage="1" sqref="N572">
      <formula1>$AS$572:$CF$572</formula1>
    </dataValidation>
    <dataValidation type="list" allowBlank="1" showErrorMessage="1" sqref="N573">
      <formula1>$AS$573:$CF$573</formula1>
    </dataValidation>
    <dataValidation type="list" allowBlank="1" showErrorMessage="1" sqref="N574">
      <formula1>$AS$574:$CF$574</formula1>
    </dataValidation>
    <dataValidation type="list" allowBlank="1" showErrorMessage="1" sqref="N575">
      <formula1>$AS$575:$CF$575</formula1>
    </dataValidation>
    <dataValidation type="list" allowBlank="1" showErrorMessage="1" sqref="N576">
      <formula1>$AS$576:$CF$576</formula1>
    </dataValidation>
    <dataValidation type="list" allowBlank="1" showErrorMessage="1" sqref="N577">
      <formula1>$AS$577:$CF$577</formula1>
    </dataValidation>
    <dataValidation type="list" allowBlank="1" showErrorMessage="1" sqref="N578">
      <formula1>$AS$578:$CF$578</formula1>
    </dataValidation>
    <dataValidation type="list" allowBlank="1" showErrorMessage="1" sqref="N579">
      <formula1>$AS$579:$CF$579</formula1>
    </dataValidation>
    <dataValidation type="list" allowBlank="1" showErrorMessage="1" sqref="N58">
      <formula1>$AS$58:$CF$58</formula1>
    </dataValidation>
    <dataValidation type="list" allowBlank="1" showErrorMessage="1" sqref="N580">
      <formula1>$AS$580:$CF$580</formula1>
    </dataValidation>
    <dataValidation type="list" allowBlank="1" showErrorMessage="1" sqref="N581">
      <formula1>$AS$581:$CF$581</formula1>
    </dataValidation>
    <dataValidation type="list" allowBlank="1" showErrorMessage="1" sqref="N582">
      <formula1>$AS$582:$CF$582</formula1>
    </dataValidation>
    <dataValidation type="list" allowBlank="1" showErrorMessage="1" sqref="N583">
      <formula1>$AS$583:$CF$583</formula1>
    </dataValidation>
    <dataValidation type="list" allowBlank="1" showErrorMessage="1" sqref="N584">
      <formula1>$AS$584:$CF$584</formula1>
    </dataValidation>
    <dataValidation type="list" allowBlank="1" showErrorMessage="1" sqref="N585">
      <formula1>$AS$585:$CF$585</formula1>
    </dataValidation>
    <dataValidation type="list" allowBlank="1" showErrorMessage="1" sqref="N586">
      <formula1>$AS$586:$CF$586</formula1>
    </dataValidation>
    <dataValidation type="list" allowBlank="1" showErrorMessage="1" sqref="N587">
      <formula1>$AS$587:$CF$587</formula1>
    </dataValidation>
    <dataValidation type="list" allowBlank="1" showErrorMessage="1" sqref="N588">
      <formula1>$AS$588:$CF$588</formula1>
    </dataValidation>
    <dataValidation type="list" allowBlank="1" showErrorMessage="1" sqref="N589">
      <formula1>$AS$589:$CF$589</formula1>
    </dataValidation>
    <dataValidation type="list" allowBlank="1" showErrorMessage="1" sqref="N59">
      <formula1>$AS$59:$CF$59</formula1>
    </dataValidation>
    <dataValidation type="list" allowBlank="1" showErrorMessage="1" sqref="N590">
      <formula1>$AS$590:$CF$590</formula1>
    </dataValidation>
    <dataValidation type="list" allowBlank="1" showErrorMessage="1" sqref="N591">
      <formula1>$AS$591:$CF$591</formula1>
    </dataValidation>
    <dataValidation type="list" allowBlank="1" showErrorMessage="1" sqref="N592">
      <formula1>$AS$592:$CF$592</formula1>
    </dataValidation>
    <dataValidation type="list" allowBlank="1" showErrorMessage="1" sqref="N593">
      <formula1>$AS$593:$CF$593</formula1>
    </dataValidation>
    <dataValidation type="list" allowBlank="1" showErrorMessage="1" sqref="N594">
      <formula1>$AS$594:$CF$594</formula1>
    </dataValidation>
    <dataValidation type="list" allowBlank="1" showErrorMessage="1" sqref="N595">
      <formula1>$AS$595:$CF$595</formula1>
    </dataValidation>
    <dataValidation type="list" allowBlank="1" showErrorMessage="1" sqref="N596">
      <formula1>$AS$596:$CF$596</formula1>
    </dataValidation>
    <dataValidation type="list" allowBlank="1" showErrorMessage="1" sqref="N597">
      <formula1>$AS$597:$CF$597</formula1>
    </dataValidation>
    <dataValidation type="list" allowBlank="1" showErrorMessage="1" sqref="N598">
      <formula1>$AS$598:$CF$598</formula1>
    </dataValidation>
    <dataValidation type="list" allowBlank="1" showErrorMessage="1" sqref="N599">
      <formula1>$AS$599:$CF$599</formula1>
    </dataValidation>
    <dataValidation type="list" allowBlank="1" showErrorMessage="1" sqref="N6">
      <formula1>$AS$6:$CF$6</formula1>
    </dataValidation>
    <dataValidation type="list" allowBlank="1" showErrorMessage="1" sqref="N60">
      <formula1>$AS$60:$CF$60</formula1>
    </dataValidation>
    <dataValidation type="list" allowBlank="1" showErrorMessage="1" sqref="N600">
      <formula1>$AS$600:$CF$600</formula1>
    </dataValidation>
    <dataValidation type="list" allowBlank="1" showErrorMessage="1" sqref="N601">
      <formula1>$AS$601:$CF$601</formula1>
    </dataValidation>
    <dataValidation type="list" allowBlank="1" showErrorMessage="1" sqref="N602">
      <formula1>$AS$602:$CF$602</formula1>
    </dataValidation>
    <dataValidation type="list" allowBlank="1" showErrorMessage="1" sqref="N603">
      <formula1>$AS$603:$CF$603</formula1>
    </dataValidation>
    <dataValidation type="list" allowBlank="1" showErrorMessage="1" sqref="N604">
      <formula1>$AS$604:$CF$604</formula1>
    </dataValidation>
    <dataValidation type="list" allowBlank="1" showErrorMessage="1" sqref="N605">
      <formula1>$AS$605:$CF$605</formula1>
    </dataValidation>
    <dataValidation type="list" allowBlank="1" showErrorMessage="1" sqref="N606">
      <formula1>$AS$606:$CF$606</formula1>
    </dataValidation>
    <dataValidation type="list" allowBlank="1" showErrorMessage="1" sqref="N607">
      <formula1>$AS$607:$CF$607</formula1>
    </dataValidation>
    <dataValidation type="list" allowBlank="1" showErrorMessage="1" sqref="N608">
      <formula1>$AS$608:$CF$608</formula1>
    </dataValidation>
    <dataValidation type="list" allowBlank="1" showErrorMessage="1" sqref="N609">
      <formula1>$AS$609:$CF$609</formula1>
    </dataValidation>
    <dataValidation type="list" allowBlank="1" showErrorMessage="1" sqref="N61">
      <formula1>$AS$61:$CF$61</formula1>
    </dataValidation>
    <dataValidation type="list" allowBlank="1" showErrorMessage="1" sqref="N610">
      <formula1>$AS$610:$CF$610</formula1>
    </dataValidation>
    <dataValidation type="list" allowBlank="1" showErrorMessage="1" sqref="N611">
      <formula1>$AS$611:$CF$611</formula1>
    </dataValidation>
    <dataValidation type="list" allowBlank="1" showErrorMessage="1" sqref="N612">
      <formula1>$AS$612:$CF$612</formula1>
    </dataValidation>
    <dataValidation type="list" allowBlank="1" showErrorMessage="1" sqref="N613">
      <formula1>$AS$613:$CF$613</formula1>
    </dataValidation>
    <dataValidation type="list" allowBlank="1" showErrorMessage="1" sqref="N614">
      <formula1>$AS$614:$CF$614</formula1>
    </dataValidation>
    <dataValidation type="list" allowBlank="1" showErrorMessage="1" sqref="N615">
      <formula1>$AS$615:$CF$615</formula1>
    </dataValidation>
    <dataValidation type="list" allowBlank="1" showErrorMessage="1" sqref="N616">
      <formula1>$AS$616:$CF$616</formula1>
    </dataValidation>
    <dataValidation type="list" allowBlank="1" showErrorMessage="1" sqref="N617">
      <formula1>$AS$617:$CF$617</formula1>
    </dataValidation>
    <dataValidation type="list" allowBlank="1" showErrorMessage="1" sqref="N618">
      <formula1>$AS$618:$CF$618</formula1>
    </dataValidation>
    <dataValidation type="list" allowBlank="1" showErrorMessage="1" sqref="N619">
      <formula1>$AS$619:$CF$619</formula1>
    </dataValidation>
    <dataValidation type="list" allowBlank="1" showErrorMessage="1" sqref="N62">
      <formula1>$AS$62:$CF$62</formula1>
    </dataValidation>
    <dataValidation type="list" allowBlank="1" showErrorMessage="1" sqref="N620">
      <formula1>$AS$620:$CF$620</formula1>
    </dataValidation>
    <dataValidation type="list" allowBlank="1" showErrorMessage="1" sqref="N621">
      <formula1>$AS$621:$CF$621</formula1>
    </dataValidation>
    <dataValidation type="list" allowBlank="1" showErrorMessage="1" sqref="N622">
      <formula1>$AS$622:$CF$622</formula1>
    </dataValidation>
    <dataValidation type="list" allowBlank="1" showErrorMessage="1" sqref="N623">
      <formula1>$AS$623:$CF$623</formula1>
    </dataValidation>
    <dataValidation type="list" allowBlank="1" showErrorMessage="1" sqref="N624">
      <formula1>$AS$624:$CF$624</formula1>
    </dataValidation>
    <dataValidation type="list" allowBlank="1" showErrorMessage="1" sqref="N625">
      <formula1>$AS$625:$CF$625</formula1>
    </dataValidation>
    <dataValidation type="list" allowBlank="1" showErrorMessage="1" sqref="N626">
      <formula1>$AS$626:$CF$626</formula1>
    </dataValidation>
    <dataValidation type="list" allowBlank="1" showErrorMessage="1" sqref="N627">
      <formula1>$AS$627:$CF$627</formula1>
    </dataValidation>
    <dataValidation type="list" allowBlank="1" showErrorMessage="1" sqref="N628">
      <formula1>$AS$628:$CF$628</formula1>
    </dataValidation>
    <dataValidation type="list" allowBlank="1" showErrorMessage="1" sqref="N629">
      <formula1>$AS$629:$CF$629</formula1>
    </dataValidation>
    <dataValidation type="list" allowBlank="1" showErrorMessage="1" sqref="N63">
      <formula1>$AS$63:$CF$63</formula1>
    </dataValidation>
    <dataValidation type="list" allowBlank="1" showErrorMessage="1" sqref="N630">
      <formula1>$AS$630:$CF$630</formula1>
    </dataValidation>
    <dataValidation type="list" allowBlank="1" showErrorMessage="1" sqref="N631">
      <formula1>$AS$631:$CF$631</formula1>
    </dataValidation>
    <dataValidation type="list" allowBlank="1" showErrorMessage="1" sqref="N632">
      <formula1>$AS$632:$CF$632</formula1>
    </dataValidation>
    <dataValidation type="list" allowBlank="1" showErrorMessage="1" sqref="N633">
      <formula1>$AS$633:$CF$633</formula1>
    </dataValidation>
    <dataValidation type="list" allowBlank="1" showErrorMessage="1" sqref="N634">
      <formula1>$AS$634:$CF$634</formula1>
    </dataValidation>
    <dataValidation type="list" allowBlank="1" showErrorMessage="1" sqref="N635">
      <formula1>$AS$635:$CF$635</formula1>
    </dataValidation>
    <dataValidation type="list" allowBlank="1" showErrorMessage="1" sqref="N636">
      <formula1>$AS$636:$CF$636</formula1>
    </dataValidation>
    <dataValidation type="list" allowBlank="1" showErrorMessage="1" sqref="N637">
      <formula1>$AS$637:$CF$637</formula1>
    </dataValidation>
    <dataValidation type="list" allowBlank="1" showErrorMessage="1" sqref="N638">
      <formula1>$AS$638:$CF$638</formula1>
    </dataValidation>
    <dataValidation type="list" allowBlank="1" showErrorMessage="1" sqref="N639">
      <formula1>$AS$639:$CF$639</formula1>
    </dataValidation>
    <dataValidation type="list" allowBlank="1" showErrorMessage="1" sqref="N64">
      <formula1>$AS$64:$CF$64</formula1>
    </dataValidation>
    <dataValidation type="list" allowBlank="1" showErrorMessage="1" sqref="N640">
      <formula1>$AS$640:$CF$640</formula1>
    </dataValidation>
    <dataValidation type="list" allowBlank="1" showErrorMessage="1" sqref="N641">
      <formula1>$AS$641:$CF$641</formula1>
    </dataValidation>
    <dataValidation type="list" allowBlank="1" showErrorMessage="1" sqref="N642">
      <formula1>$AS$642:$CF$642</formula1>
    </dataValidation>
    <dataValidation type="list" allowBlank="1" showErrorMessage="1" sqref="N643">
      <formula1>$AS$643:$CF$643</formula1>
    </dataValidation>
    <dataValidation type="list" allowBlank="1" showErrorMessage="1" sqref="N644">
      <formula1>$AS$644:$CF$644</formula1>
    </dataValidation>
    <dataValidation type="list" allowBlank="1" showErrorMessage="1" sqref="N645">
      <formula1>$AS$645:$CF$645</formula1>
    </dataValidation>
    <dataValidation type="list" allowBlank="1" showErrorMessage="1" sqref="N646">
      <formula1>$AS$646:$CF$646</formula1>
    </dataValidation>
    <dataValidation type="list" allowBlank="1" showErrorMessage="1" sqref="N647">
      <formula1>$AS$647:$CF$647</formula1>
    </dataValidation>
    <dataValidation type="list" allowBlank="1" showErrorMessage="1" sqref="N648">
      <formula1>$AS$648:$CF$648</formula1>
    </dataValidation>
    <dataValidation type="list" allowBlank="1" showErrorMessage="1" sqref="N649">
      <formula1>$AS$649:$CF$649</formula1>
    </dataValidation>
    <dataValidation type="list" allowBlank="1" showErrorMessage="1" sqref="N65">
      <formula1>$AS$65:$CF$65</formula1>
    </dataValidation>
    <dataValidation type="list" allowBlank="1" showErrorMessage="1" sqref="N650">
      <formula1>$AS$650:$CF$650</formula1>
    </dataValidation>
    <dataValidation type="list" allowBlank="1" showErrorMessage="1" sqref="N651">
      <formula1>$AS$651:$CF$651</formula1>
    </dataValidation>
    <dataValidation type="list" allowBlank="1" showErrorMessage="1" sqref="N652">
      <formula1>$AS$652:$CF$652</formula1>
    </dataValidation>
    <dataValidation type="list" allowBlank="1" showErrorMessage="1" sqref="N653">
      <formula1>$AS$653:$CF$653</formula1>
    </dataValidation>
    <dataValidation type="list" allowBlank="1" showErrorMessage="1" sqref="N654">
      <formula1>$AS$654:$CF$654</formula1>
    </dataValidation>
    <dataValidation type="list" allowBlank="1" showErrorMessage="1" sqref="N655">
      <formula1>$AS$655:$CF$655</formula1>
    </dataValidation>
    <dataValidation type="list" allowBlank="1" showErrorMessage="1" sqref="N656">
      <formula1>$AS$656:$CF$656</formula1>
    </dataValidation>
    <dataValidation type="list" allowBlank="1" showErrorMessage="1" sqref="N657">
      <formula1>$AS$657:$CF$657</formula1>
    </dataValidation>
    <dataValidation type="list" allowBlank="1" showErrorMessage="1" sqref="N658">
      <formula1>$AS$658:$CF$658</formula1>
    </dataValidation>
    <dataValidation type="list" allowBlank="1" showErrorMessage="1" sqref="N659">
      <formula1>$AS$659:$CF$659</formula1>
    </dataValidation>
    <dataValidation type="list" allowBlank="1" showErrorMessage="1" sqref="N66">
      <formula1>$AS$66:$CF$66</formula1>
    </dataValidation>
    <dataValidation type="list" allowBlank="1" showErrorMessage="1" sqref="N660">
      <formula1>$AS$660:$CF$660</formula1>
    </dataValidation>
    <dataValidation type="list" allowBlank="1" showErrorMessage="1" sqref="N661">
      <formula1>$AS$661:$CF$661</formula1>
    </dataValidation>
    <dataValidation type="list" allowBlank="1" showErrorMessage="1" sqref="N662">
      <formula1>$AS$662:$CF$662</formula1>
    </dataValidation>
    <dataValidation type="list" allowBlank="1" showErrorMessage="1" sqref="N663">
      <formula1>$AS$663:$CF$663</formula1>
    </dataValidation>
    <dataValidation type="list" allowBlank="1" showErrorMessage="1" sqref="N664">
      <formula1>$AS$664:$CF$664</formula1>
    </dataValidation>
    <dataValidation type="list" allowBlank="1" showErrorMessage="1" sqref="N665">
      <formula1>$AS$665:$CF$665</formula1>
    </dataValidation>
    <dataValidation type="list" allowBlank="1" showErrorMessage="1" sqref="N666">
      <formula1>$AS$666:$CF$666</formula1>
    </dataValidation>
    <dataValidation type="list" allowBlank="1" showErrorMessage="1" sqref="N667">
      <formula1>$AS$667:$CF$667</formula1>
    </dataValidation>
    <dataValidation type="list" allowBlank="1" showErrorMessage="1" sqref="N668">
      <formula1>$AS$668:$CF$668</formula1>
    </dataValidation>
    <dataValidation type="list" allowBlank="1" showErrorMessage="1" sqref="N669">
      <formula1>$AS$669:$CF$669</formula1>
    </dataValidation>
    <dataValidation type="list" allowBlank="1" showErrorMessage="1" sqref="N67">
      <formula1>$AS$67:$CF$67</formula1>
    </dataValidation>
    <dataValidation type="list" allowBlank="1" showErrorMessage="1" sqref="N670">
      <formula1>$AS$670:$CF$670</formula1>
    </dataValidation>
    <dataValidation type="list" allowBlank="1" showErrorMessage="1" sqref="N671">
      <formula1>$AS$671:$CF$671</formula1>
    </dataValidation>
    <dataValidation type="list" allowBlank="1" showErrorMessage="1" sqref="N672">
      <formula1>$AS$672:$CF$672</formula1>
    </dataValidation>
    <dataValidation type="list" allowBlank="1" showErrorMessage="1" sqref="N673">
      <formula1>$AS$673:$CF$673</formula1>
    </dataValidation>
    <dataValidation type="list" allowBlank="1" showErrorMessage="1" sqref="N674">
      <formula1>$AS$674:$CF$674</formula1>
    </dataValidation>
    <dataValidation type="list" allowBlank="1" showErrorMessage="1" sqref="N675">
      <formula1>$AS$675:$CF$675</formula1>
    </dataValidation>
    <dataValidation type="list" allowBlank="1" showErrorMessage="1" sqref="N676">
      <formula1>$AS$676:$CF$676</formula1>
    </dataValidation>
    <dataValidation type="list" allowBlank="1" showErrorMessage="1" sqref="N677">
      <formula1>$AS$677:$CF$677</formula1>
    </dataValidation>
    <dataValidation type="list" allowBlank="1" showErrorMessage="1" sqref="N678">
      <formula1>$AS$678:$CF$678</formula1>
    </dataValidation>
    <dataValidation type="list" allowBlank="1" showErrorMessage="1" sqref="N679">
      <formula1>$AS$679:$CF$679</formula1>
    </dataValidation>
    <dataValidation type="list" allowBlank="1" showErrorMessage="1" sqref="N68">
      <formula1>$AS$68:$CF$68</formula1>
    </dataValidation>
    <dataValidation type="list" allowBlank="1" showErrorMessage="1" sqref="N680">
      <formula1>$AS$680:$CF$680</formula1>
    </dataValidation>
    <dataValidation type="list" allowBlank="1" showErrorMessage="1" sqref="N681">
      <formula1>$AS$681:$CF$681</formula1>
    </dataValidation>
    <dataValidation type="list" allowBlank="1" showErrorMessage="1" sqref="N682">
      <formula1>$AS$682:$CF$682</formula1>
    </dataValidation>
    <dataValidation type="list" allowBlank="1" showErrorMessage="1" sqref="N683">
      <formula1>$AS$683:$CF$683</formula1>
    </dataValidation>
    <dataValidation type="list" allowBlank="1" showErrorMessage="1" sqref="N684">
      <formula1>$AS$684:$CF$684</formula1>
    </dataValidation>
    <dataValidation type="list" allowBlank="1" showErrorMessage="1" sqref="N685">
      <formula1>$AS$685:$CF$685</formula1>
    </dataValidation>
    <dataValidation type="list" allowBlank="1" showErrorMessage="1" sqref="N686">
      <formula1>$AS$686:$CF$686</formula1>
    </dataValidation>
    <dataValidation type="list" allowBlank="1" showErrorMessage="1" sqref="N687">
      <formula1>$AS$687:$CF$687</formula1>
    </dataValidation>
    <dataValidation type="list" allowBlank="1" showErrorMessage="1" sqref="N688">
      <formula1>$AS$688:$CF$688</formula1>
    </dataValidation>
    <dataValidation type="list" allowBlank="1" showErrorMessage="1" sqref="N689">
      <formula1>$AS$689:$CF$689</formula1>
    </dataValidation>
    <dataValidation type="list" allowBlank="1" showErrorMessage="1" sqref="N69">
      <formula1>$AS$69:$CF$69</formula1>
    </dataValidation>
    <dataValidation type="list" allowBlank="1" showErrorMessage="1" sqref="N690">
      <formula1>$AS$690:$CF$690</formula1>
    </dataValidation>
    <dataValidation type="list" allowBlank="1" showErrorMessage="1" sqref="N691">
      <formula1>$AS$691:$CF$691</formula1>
    </dataValidation>
    <dataValidation type="list" allowBlank="1" showErrorMessage="1" sqref="N692">
      <formula1>$AS$692:$CF$692</formula1>
    </dataValidation>
    <dataValidation type="list" allowBlank="1" showErrorMessage="1" sqref="N693">
      <formula1>$AS$693:$CF$693</formula1>
    </dataValidation>
    <dataValidation type="list" allowBlank="1" showErrorMessage="1" sqref="N694">
      <formula1>$AS$694:$CF$694</formula1>
    </dataValidation>
    <dataValidation type="list" allowBlank="1" showErrorMessage="1" sqref="N695">
      <formula1>$AS$695:$CF$695</formula1>
    </dataValidation>
    <dataValidation type="list" allowBlank="1" showErrorMessage="1" sqref="N696">
      <formula1>$AS$696:$CF$696</formula1>
    </dataValidation>
    <dataValidation type="list" allowBlank="1" showErrorMessage="1" sqref="N697">
      <formula1>$AS$697:$CF$697</formula1>
    </dataValidation>
    <dataValidation type="list" allowBlank="1" showErrorMessage="1" sqref="N698">
      <formula1>$AS$698:$CF$698</formula1>
    </dataValidation>
    <dataValidation type="list" allowBlank="1" showErrorMessage="1" sqref="N699">
      <formula1>$AS$699:$CF$699</formula1>
    </dataValidation>
    <dataValidation type="list" allowBlank="1" showErrorMessage="1" sqref="N7">
      <formula1>$AS$7:$CF$7</formula1>
    </dataValidation>
    <dataValidation type="list" allowBlank="1" showErrorMessage="1" sqref="N70">
      <formula1>$AS$70:$CF$70</formula1>
    </dataValidation>
    <dataValidation type="list" allowBlank="1" showErrorMessage="1" sqref="N700">
      <formula1>$AS$700:$CF$700</formula1>
    </dataValidation>
    <dataValidation type="list" allowBlank="1" showErrorMessage="1" sqref="N701">
      <formula1>$AS$701:$CF$701</formula1>
    </dataValidation>
    <dataValidation type="list" allowBlank="1" showErrorMessage="1" sqref="N702">
      <formula1>$AS$702:$CF$702</formula1>
    </dataValidation>
    <dataValidation type="list" allowBlank="1" showErrorMessage="1" sqref="N703">
      <formula1>$AS$703:$CF$703</formula1>
    </dataValidation>
    <dataValidation type="list" allowBlank="1" showErrorMessage="1" sqref="N704">
      <formula1>$AS$704:$CF$704</formula1>
    </dataValidation>
    <dataValidation type="list" allowBlank="1" showErrorMessage="1" sqref="N705">
      <formula1>$AS$705:$CF$705</formula1>
    </dataValidation>
    <dataValidation type="list" allowBlank="1" showErrorMessage="1" sqref="N706">
      <formula1>$AS$706:$CF$706</formula1>
    </dataValidation>
    <dataValidation type="list" allowBlank="1" showErrorMessage="1" sqref="N707">
      <formula1>$AS$707:$CF$707</formula1>
    </dataValidation>
    <dataValidation type="list" allowBlank="1" showErrorMessage="1" sqref="N708">
      <formula1>$AS$708:$CF$708</formula1>
    </dataValidation>
    <dataValidation type="list" allowBlank="1" showErrorMessage="1" sqref="N709">
      <formula1>$AS$709:$CF$709</formula1>
    </dataValidation>
    <dataValidation type="list" allowBlank="1" showErrorMessage="1" sqref="N71">
      <formula1>$AS$71:$CF$71</formula1>
    </dataValidation>
    <dataValidation type="list" allowBlank="1" showErrorMessage="1" sqref="N710">
      <formula1>$AS$710:$CF$710</formula1>
    </dataValidation>
    <dataValidation type="list" allowBlank="1" showErrorMessage="1" sqref="N711">
      <formula1>$AS$711:$CF$711</formula1>
    </dataValidation>
    <dataValidation type="list" allowBlank="1" showErrorMessage="1" sqref="N712">
      <formula1>$AS$712:$CF$712</formula1>
    </dataValidation>
    <dataValidation type="list" allowBlank="1" showErrorMessage="1" sqref="N713">
      <formula1>$AS$713:$CF$713</formula1>
    </dataValidation>
    <dataValidation type="list" allowBlank="1" showErrorMessage="1" sqref="N714">
      <formula1>$AS$714:$CF$714</formula1>
    </dataValidation>
    <dataValidation type="list" allowBlank="1" showErrorMessage="1" sqref="N715">
      <formula1>$AS$715:$CF$715</formula1>
    </dataValidation>
    <dataValidation type="list" allowBlank="1" showErrorMessage="1" sqref="N716">
      <formula1>$AS$716:$CF$716</formula1>
    </dataValidation>
    <dataValidation type="list" allowBlank="1" showErrorMessage="1" sqref="N717">
      <formula1>$AS$717:$CF$717</formula1>
    </dataValidation>
    <dataValidation type="list" allowBlank="1" showErrorMessage="1" sqref="N718">
      <formula1>$AS$718:$CF$718</formula1>
    </dataValidation>
    <dataValidation type="list" allowBlank="1" showErrorMessage="1" sqref="N719">
      <formula1>$AS$719:$CF$719</formula1>
    </dataValidation>
    <dataValidation type="list" allowBlank="1" showErrorMessage="1" sqref="N72">
      <formula1>$AS$72:$CF$72</formula1>
    </dataValidation>
    <dataValidation type="list" allowBlank="1" showErrorMessage="1" sqref="N720">
      <formula1>$AS$720:$CF$720</formula1>
    </dataValidation>
    <dataValidation type="list" allowBlank="1" showErrorMessage="1" sqref="N721">
      <formula1>$AS$721:$CF$721</formula1>
    </dataValidation>
    <dataValidation type="list" allowBlank="1" showErrorMessage="1" sqref="N722">
      <formula1>$AS$722:$CF$722</formula1>
    </dataValidation>
    <dataValidation type="list" allowBlank="1" showErrorMessage="1" sqref="N723">
      <formula1>$AS$723:$CF$723</formula1>
    </dataValidation>
    <dataValidation type="list" allowBlank="1" showErrorMessage="1" sqref="N724">
      <formula1>$AS$724:$CF$724</formula1>
    </dataValidation>
    <dataValidation type="list" allowBlank="1" showErrorMessage="1" sqref="N725">
      <formula1>$AS$725:$CF$725</formula1>
    </dataValidation>
    <dataValidation type="list" allowBlank="1" showErrorMessage="1" sqref="N726">
      <formula1>$AS$726:$CF$726</formula1>
    </dataValidation>
    <dataValidation type="list" allowBlank="1" showErrorMessage="1" sqref="N727">
      <formula1>$AS$727:$CF$727</formula1>
    </dataValidation>
    <dataValidation type="list" allowBlank="1" showErrorMessage="1" sqref="N728">
      <formula1>$AS$728:$CF$728</formula1>
    </dataValidation>
    <dataValidation type="list" allowBlank="1" showErrorMessage="1" sqref="N729">
      <formula1>$AS$729:$CF$729</formula1>
    </dataValidation>
    <dataValidation type="list" allowBlank="1" showErrorMessage="1" sqref="N73">
      <formula1>$AS$73:$CF$73</formula1>
    </dataValidation>
    <dataValidation type="list" allowBlank="1" showErrorMessage="1" sqref="N730">
      <formula1>$AS$730:$CF$730</formula1>
    </dataValidation>
    <dataValidation type="list" allowBlank="1" showErrorMessage="1" sqref="N731">
      <formula1>$AS$731:$CF$731</formula1>
    </dataValidation>
    <dataValidation type="list" allowBlank="1" showErrorMessage="1" sqref="N732">
      <formula1>$AS$732:$CF$732</formula1>
    </dataValidation>
    <dataValidation type="list" allowBlank="1" showErrorMessage="1" sqref="N733">
      <formula1>$AS$733:$CF$733</formula1>
    </dataValidation>
    <dataValidation type="list" allowBlank="1" showErrorMessage="1" sqref="N734">
      <formula1>$AS$734:$CF$734</formula1>
    </dataValidation>
    <dataValidation type="list" allowBlank="1" showErrorMessage="1" sqref="N735">
      <formula1>$AS$735:$CF$735</formula1>
    </dataValidation>
    <dataValidation type="list" allowBlank="1" showErrorMessage="1" sqref="N736">
      <formula1>$AS$736:$CF$736</formula1>
    </dataValidation>
    <dataValidation type="list" allowBlank="1" showErrorMessage="1" sqref="N737">
      <formula1>$AS$737:$CF$737</formula1>
    </dataValidation>
    <dataValidation type="list" allowBlank="1" showErrorMessage="1" sqref="N738">
      <formula1>$AS$738:$CF$738</formula1>
    </dataValidation>
    <dataValidation type="list" allowBlank="1" showErrorMessage="1" sqref="N739">
      <formula1>$AS$739:$CF$739</formula1>
    </dataValidation>
    <dataValidation type="list" allowBlank="1" showErrorMessage="1" sqref="N74">
      <formula1>$AS$74:$CF$74</formula1>
    </dataValidation>
    <dataValidation type="list" allowBlank="1" showErrorMessage="1" sqref="N740">
      <formula1>$AS$740:$CF$740</formula1>
    </dataValidation>
    <dataValidation type="list" allowBlank="1" showErrorMessage="1" sqref="N741">
      <formula1>$AS$741:$CF$741</formula1>
    </dataValidation>
    <dataValidation type="list" allowBlank="1" showErrorMessage="1" sqref="N742">
      <formula1>$AS$742:$CF$742</formula1>
    </dataValidation>
    <dataValidation type="list" allowBlank="1" showErrorMessage="1" sqref="N743">
      <formula1>$AS$743:$CF$743</formula1>
    </dataValidation>
    <dataValidation type="list" allowBlank="1" showErrorMessage="1" sqref="N744">
      <formula1>$AS$744:$CF$744</formula1>
    </dataValidation>
    <dataValidation type="list" allowBlank="1" showErrorMessage="1" sqref="N745">
      <formula1>$AS$745:$CF$745</formula1>
    </dataValidation>
    <dataValidation type="list" allowBlank="1" showErrorMessage="1" sqref="N746">
      <formula1>$AS$746:$CF$746</formula1>
    </dataValidation>
    <dataValidation type="list" allowBlank="1" showErrorMessage="1" sqref="N747">
      <formula1>$AS$747:$CF$747</formula1>
    </dataValidation>
    <dataValidation type="list" allowBlank="1" showErrorMessage="1" sqref="N748">
      <formula1>$AS$748:$CF$748</formula1>
    </dataValidation>
    <dataValidation type="list" allowBlank="1" showErrorMessage="1" sqref="N749">
      <formula1>$AS$749:$CF$749</formula1>
    </dataValidation>
    <dataValidation type="list" allowBlank="1" showErrorMessage="1" sqref="N75">
      <formula1>$AS$75:$CF$75</formula1>
    </dataValidation>
    <dataValidation type="list" allowBlank="1" showErrorMessage="1" sqref="N750">
      <formula1>$AS$750:$CF$750</formula1>
    </dataValidation>
    <dataValidation type="list" allowBlank="1" showErrorMessage="1" sqref="N751">
      <formula1>$AS$751:$CF$751</formula1>
    </dataValidation>
    <dataValidation type="list" allowBlank="1" showErrorMessage="1" sqref="N752">
      <formula1>$AS$752:$CF$752</formula1>
    </dataValidation>
    <dataValidation type="list" allowBlank="1" showErrorMessage="1" sqref="N753">
      <formula1>$AS$753:$CF$753</formula1>
    </dataValidation>
    <dataValidation type="list" allowBlank="1" showErrorMessage="1" sqref="N754">
      <formula1>$AS$754:$CF$754</formula1>
    </dataValidation>
    <dataValidation type="list" allowBlank="1" showErrorMessage="1" sqref="N755">
      <formula1>$AS$755:$CF$755</formula1>
    </dataValidation>
    <dataValidation type="list" allowBlank="1" showErrorMessage="1" sqref="N756">
      <formula1>$AS$756:$CF$756</formula1>
    </dataValidation>
    <dataValidation type="list" allowBlank="1" showErrorMessage="1" sqref="N757">
      <formula1>$AS$757:$CF$757</formula1>
    </dataValidation>
    <dataValidation type="list" allowBlank="1" showErrorMessage="1" sqref="N758">
      <formula1>$AS$758:$CF$758</formula1>
    </dataValidation>
    <dataValidation type="list" allowBlank="1" showErrorMessage="1" sqref="N759">
      <formula1>$AS$759:$CF$759</formula1>
    </dataValidation>
    <dataValidation type="list" allowBlank="1" showErrorMessage="1" sqref="N76">
      <formula1>$AS$76:$CF$76</formula1>
    </dataValidation>
    <dataValidation type="list" allowBlank="1" showErrorMessage="1" sqref="N760">
      <formula1>$AS$760:$CF$760</formula1>
    </dataValidation>
    <dataValidation type="list" allowBlank="1" showErrorMessage="1" sqref="N761">
      <formula1>$AS$761:$CF$761</formula1>
    </dataValidation>
    <dataValidation type="list" allowBlank="1" showErrorMessage="1" sqref="N762">
      <formula1>$AS$762:$CF$762</formula1>
    </dataValidation>
    <dataValidation type="list" allowBlank="1" showErrorMessage="1" sqref="N763">
      <formula1>$AS$763:$CF$763</formula1>
    </dataValidation>
    <dataValidation type="list" allowBlank="1" showErrorMessage="1" sqref="N764">
      <formula1>$AS$764:$CF$764</formula1>
    </dataValidation>
    <dataValidation type="list" allowBlank="1" showErrorMessage="1" sqref="N765">
      <formula1>$AS$765:$CF$765</formula1>
    </dataValidation>
    <dataValidation type="list" allowBlank="1" showErrorMessage="1" sqref="N766">
      <formula1>$AS$766:$CF$766</formula1>
    </dataValidation>
    <dataValidation type="list" allowBlank="1" showErrorMessage="1" sqref="N767">
      <formula1>$AS$767:$CF$767</formula1>
    </dataValidation>
    <dataValidation type="list" allowBlank="1" showErrorMessage="1" sqref="N768">
      <formula1>$AS$768:$CF$768</formula1>
    </dataValidation>
    <dataValidation type="list" allowBlank="1" showErrorMessage="1" sqref="N769">
      <formula1>$AS$769:$CF$769</formula1>
    </dataValidation>
    <dataValidation type="list" allowBlank="1" showErrorMessage="1" sqref="N77">
      <formula1>$AS$77:$CF$77</formula1>
    </dataValidation>
    <dataValidation type="list" allowBlank="1" showErrorMessage="1" sqref="N770">
      <formula1>$AS$770:$CF$770</formula1>
    </dataValidation>
    <dataValidation type="list" allowBlank="1" showErrorMessage="1" sqref="N771">
      <formula1>$AS$771:$CF$771</formula1>
    </dataValidation>
    <dataValidation type="list" allowBlank="1" showErrorMessage="1" sqref="N772">
      <formula1>$AS$772:$CF$772</formula1>
    </dataValidation>
    <dataValidation type="list" allowBlank="1" showErrorMessage="1" sqref="N773">
      <formula1>$AS$773:$CF$773</formula1>
    </dataValidation>
    <dataValidation type="list" allowBlank="1" showErrorMessage="1" sqref="N774">
      <formula1>$AS$774:$CF$774</formula1>
    </dataValidation>
    <dataValidation type="list" allowBlank="1" showErrorMessage="1" sqref="N775">
      <formula1>$AS$775:$CF$775</formula1>
    </dataValidation>
    <dataValidation type="list" allowBlank="1" showErrorMessage="1" sqref="N776">
      <formula1>$AS$776:$CF$776</formula1>
    </dataValidation>
    <dataValidation type="list" allowBlank="1" showErrorMessage="1" sqref="N777">
      <formula1>$AS$777:$CF$777</formula1>
    </dataValidation>
    <dataValidation type="list" allowBlank="1" showErrorMessage="1" sqref="N778">
      <formula1>$AS$778:$CF$778</formula1>
    </dataValidation>
    <dataValidation type="list" allowBlank="1" showErrorMessage="1" sqref="N779">
      <formula1>$AS$779:$CF$779</formula1>
    </dataValidation>
    <dataValidation type="list" allowBlank="1" showErrorMessage="1" sqref="N78">
      <formula1>$AS$78:$CF$78</formula1>
    </dataValidation>
    <dataValidation type="list" allowBlank="1" showErrorMessage="1" sqref="N780">
      <formula1>$AS$780:$CF$780</formula1>
    </dataValidation>
    <dataValidation type="list" allowBlank="1" showErrorMessage="1" sqref="N781">
      <formula1>$AS$781:$CF$781</formula1>
    </dataValidation>
    <dataValidation type="list" allowBlank="1" showErrorMessage="1" sqref="N782">
      <formula1>$AS$782:$CF$782</formula1>
    </dataValidation>
    <dataValidation type="list" allowBlank="1" showErrorMessage="1" sqref="N783">
      <formula1>$AS$783:$CF$783</formula1>
    </dataValidation>
    <dataValidation type="list" allowBlank="1" showErrorMessage="1" sqref="N784">
      <formula1>$AS$784:$CF$784</formula1>
    </dataValidation>
    <dataValidation type="list" allowBlank="1" showErrorMessage="1" sqref="N785">
      <formula1>$AS$785:$CF$785</formula1>
    </dataValidation>
    <dataValidation type="list" allowBlank="1" showErrorMessage="1" sqref="N786">
      <formula1>$AS$786:$CF$786</formula1>
    </dataValidation>
    <dataValidation type="list" allowBlank="1" showErrorMessage="1" sqref="N787">
      <formula1>$AS$787:$CF$787</formula1>
    </dataValidation>
    <dataValidation type="list" allowBlank="1" showErrorMessage="1" sqref="N788">
      <formula1>$AS$788:$CF$788</formula1>
    </dataValidation>
    <dataValidation type="list" allowBlank="1" showErrorMessage="1" sqref="N789">
      <formula1>$AS$789:$CF$789</formula1>
    </dataValidation>
    <dataValidation type="list" allowBlank="1" showErrorMessage="1" sqref="N79">
      <formula1>$AS$79:$CF$79</formula1>
    </dataValidation>
    <dataValidation type="list" allowBlank="1" showErrorMessage="1" sqref="N790">
      <formula1>$AS$790:$CF$790</formula1>
    </dataValidation>
    <dataValidation type="list" allowBlank="1" showErrorMessage="1" sqref="N791">
      <formula1>$AS$791:$CF$791</formula1>
    </dataValidation>
    <dataValidation type="list" allowBlank="1" showErrorMessage="1" sqref="N792">
      <formula1>$AS$792:$CF$792</formula1>
    </dataValidation>
    <dataValidation type="list" allowBlank="1" showErrorMessage="1" sqref="N793">
      <formula1>$AS$793:$CF$793</formula1>
    </dataValidation>
    <dataValidation type="list" allowBlank="1" showErrorMessage="1" sqref="N794">
      <formula1>$AS$794:$CF$794</formula1>
    </dataValidation>
    <dataValidation type="list" allowBlank="1" showErrorMessage="1" sqref="N795">
      <formula1>$AS$795:$CF$795</formula1>
    </dataValidation>
    <dataValidation type="list" allowBlank="1" showErrorMessage="1" sqref="N796">
      <formula1>$AS$796:$CF$796</formula1>
    </dataValidation>
    <dataValidation type="list" allowBlank="1" showErrorMessage="1" sqref="N797">
      <formula1>$AS$797:$CF$797</formula1>
    </dataValidation>
    <dataValidation type="list" allowBlank="1" showErrorMessage="1" sqref="N798">
      <formula1>$AS$798:$CF$798</formula1>
    </dataValidation>
    <dataValidation type="list" allowBlank="1" showErrorMessage="1" sqref="N799">
      <formula1>$AS$799:$CF$799</formula1>
    </dataValidation>
    <dataValidation type="list" allowBlank="1" showErrorMessage="1" sqref="N8">
      <formula1>$AS$8:$CF$8</formula1>
    </dataValidation>
    <dataValidation type="list" allowBlank="1" showErrorMessage="1" sqref="N80">
      <formula1>$AS$80:$CF$80</formula1>
    </dataValidation>
    <dataValidation type="list" allowBlank="1" showErrorMessage="1" sqref="N800">
      <formula1>$AS$800:$CF$800</formula1>
    </dataValidation>
    <dataValidation type="list" allowBlank="1" showErrorMessage="1" sqref="N801">
      <formula1>$AS$801:$CF$801</formula1>
    </dataValidation>
    <dataValidation type="list" allowBlank="1" showErrorMessage="1" sqref="N802">
      <formula1>$AS$802:$CF$802</formula1>
    </dataValidation>
    <dataValidation type="list" allowBlank="1" showErrorMessage="1" sqref="N803">
      <formula1>$AS$803:$CF$803</formula1>
    </dataValidation>
    <dataValidation type="list" allowBlank="1" showErrorMessage="1" sqref="N804">
      <formula1>$AS$804:$CF$804</formula1>
    </dataValidation>
    <dataValidation type="list" allowBlank="1" showErrorMessage="1" sqref="N805">
      <formula1>$AS$805:$CF$805</formula1>
    </dataValidation>
    <dataValidation type="list" allowBlank="1" showErrorMessage="1" sqref="N806">
      <formula1>$AS$806:$CF$806</formula1>
    </dataValidation>
    <dataValidation type="list" allowBlank="1" showErrorMessage="1" sqref="N807">
      <formula1>$AS$807:$CF$807</formula1>
    </dataValidation>
    <dataValidation type="list" allowBlank="1" showErrorMessage="1" sqref="N808">
      <formula1>$AS$808:$CF$808</formula1>
    </dataValidation>
    <dataValidation type="list" allowBlank="1" showErrorMessage="1" sqref="N809">
      <formula1>$AS$809:$CF$809</formula1>
    </dataValidation>
    <dataValidation type="list" allowBlank="1" showErrorMessage="1" sqref="N81">
      <formula1>$AS$81:$CF$81</formula1>
    </dataValidation>
    <dataValidation type="list" allowBlank="1" showErrorMessage="1" sqref="N810">
      <formula1>$AS$810:$CF$810</formula1>
    </dataValidation>
    <dataValidation type="list" allowBlank="1" showErrorMessage="1" sqref="N811">
      <formula1>$AS$811:$CF$811</formula1>
    </dataValidation>
    <dataValidation type="list" allowBlank="1" showErrorMessage="1" sqref="N812">
      <formula1>$AS$812:$CF$812</formula1>
    </dataValidation>
    <dataValidation type="list" allowBlank="1" showErrorMessage="1" sqref="N813">
      <formula1>$AS$813:$CF$813</formula1>
    </dataValidation>
    <dataValidation type="list" allowBlank="1" showErrorMessage="1" sqref="N814">
      <formula1>$AS$814:$CF$814</formula1>
    </dataValidation>
    <dataValidation type="list" allowBlank="1" showErrorMessage="1" sqref="N815">
      <formula1>$AS$815:$CF$815</formula1>
    </dataValidation>
    <dataValidation type="list" allowBlank="1" showErrorMessage="1" sqref="N816">
      <formula1>$AS$816:$CF$816</formula1>
    </dataValidation>
    <dataValidation type="list" allowBlank="1" showErrorMessage="1" sqref="N817">
      <formula1>$AS$817:$CF$817</formula1>
    </dataValidation>
    <dataValidation type="list" allowBlank="1" showErrorMessage="1" sqref="N818">
      <formula1>$AS$818:$CF$818</formula1>
    </dataValidation>
    <dataValidation type="list" allowBlank="1" showErrorMessage="1" sqref="N819">
      <formula1>$AS$819:$CF$819</formula1>
    </dataValidation>
    <dataValidation type="list" allowBlank="1" showErrorMessage="1" sqref="N82">
      <formula1>$AS$82:$CF$82</formula1>
    </dataValidation>
    <dataValidation type="list" allowBlank="1" showErrorMessage="1" sqref="N820">
      <formula1>$AS$820:$CF$820</formula1>
    </dataValidation>
    <dataValidation type="list" allowBlank="1" showErrorMessage="1" sqref="N821">
      <formula1>$AS$821:$CF$821</formula1>
    </dataValidation>
    <dataValidation type="list" allowBlank="1" showErrorMessage="1" sqref="N822">
      <formula1>$AS$822:$CF$822</formula1>
    </dataValidation>
    <dataValidation type="list" allowBlank="1" showErrorMessage="1" sqref="N823">
      <formula1>$AS$823:$CF$823</formula1>
    </dataValidation>
    <dataValidation type="list" allowBlank="1" showErrorMessage="1" sqref="N824">
      <formula1>$AS$824:$CF$824</formula1>
    </dataValidation>
    <dataValidation type="list" allowBlank="1" showErrorMessage="1" sqref="N825">
      <formula1>$AS$825:$CF$825</formula1>
    </dataValidation>
    <dataValidation type="list" allowBlank="1" showErrorMessage="1" sqref="N826">
      <formula1>$AS$826:$CF$826</formula1>
    </dataValidation>
    <dataValidation type="list" allowBlank="1" showErrorMessage="1" sqref="N827">
      <formula1>$AS$827:$CF$827</formula1>
    </dataValidation>
    <dataValidation type="list" allowBlank="1" showErrorMessage="1" sqref="N828">
      <formula1>$AS$828:$CF$828</formula1>
    </dataValidation>
    <dataValidation type="list" allowBlank="1" showErrorMessage="1" sqref="N829">
      <formula1>$AS$829:$CF$829</formula1>
    </dataValidation>
    <dataValidation type="list" allowBlank="1" showErrorMessage="1" sqref="N83">
      <formula1>$AS$83:$CF$83</formula1>
    </dataValidation>
    <dataValidation type="list" allowBlank="1" showErrorMessage="1" sqref="N830">
      <formula1>$AS$830:$CF$830</formula1>
    </dataValidation>
    <dataValidation type="list" allowBlank="1" showErrorMessage="1" sqref="N831">
      <formula1>$AS$831:$CF$831</formula1>
    </dataValidation>
    <dataValidation type="list" allowBlank="1" showErrorMessage="1" sqref="N832">
      <formula1>$AS$832:$CF$832</formula1>
    </dataValidation>
    <dataValidation type="list" allowBlank="1" showErrorMessage="1" sqref="N833">
      <formula1>$AS$833:$CF$833</formula1>
    </dataValidation>
    <dataValidation type="list" allowBlank="1" showErrorMessage="1" sqref="N834">
      <formula1>$AS$834:$CF$834</formula1>
    </dataValidation>
    <dataValidation type="list" allowBlank="1" showErrorMessage="1" sqref="N835">
      <formula1>$AS$835:$CF$835</formula1>
    </dataValidation>
    <dataValidation type="list" allowBlank="1" showErrorMessage="1" sqref="N836">
      <formula1>$AS$836:$CF$836</formula1>
    </dataValidation>
    <dataValidation type="list" allowBlank="1" showErrorMessage="1" sqref="N837">
      <formula1>$AS$837:$CF$837</formula1>
    </dataValidation>
    <dataValidation type="list" allowBlank="1" showErrorMessage="1" sqref="N838">
      <formula1>$AS$838:$CF$838</formula1>
    </dataValidation>
    <dataValidation type="list" allowBlank="1" showErrorMessage="1" sqref="N839">
      <formula1>$AS$839:$CF$839</formula1>
    </dataValidation>
    <dataValidation type="list" allowBlank="1" showErrorMessage="1" sqref="N84">
      <formula1>$AS$84:$CF$84</formula1>
    </dataValidation>
    <dataValidation type="list" allowBlank="1" showErrorMessage="1" sqref="N840">
      <formula1>$AS$840:$CF$840</formula1>
    </dataValidation>
    <dataValidation type="list" allowBlank="1" showErrorMessage="1" sqref="N841">
      <formula1>$AS$841:$CF$841</formula1>
    </dataValidation>
    <dataValidation type="list" allowBlank="1" showErrorMessage="1" sqref="N842">
      <formula1>$AS$842:$CF$842</formula1>
    </dataValidation>
    <dataValidation type="list" allowBlank="1" showErrorMessage="1" sqref="N843">
      <formula1>$AS$843:$CF$843</formula1>
    </dataValidation>
    <dataValidation type="list" allowBlank="1" showErrorMessage="1" sqref="N844">
      <formula1>$AS$844:$CF$844</formula1>
    </dataValidation>
    <dataValidation type="list" allowBlank="1" showErrorMessage="1" sqref="N845">
      <formula1>$AS$845:$CF$845</formula1>
    </dataValidation>
    <dataValidation type="list" allowBlank="1" showErrorMessage="1" sqref="N846">
      <formula1>$AS$846:$CF$846</formula1>
    </dataValidation>
    <dataValidation type="list" allowBlank="1" showErrorMessage="1" sqref="N847">
      <formula1>$AS$847:$CF$847</formula1>
    </dataValidation>
    <dataValidation type="list" allowBlank="1" showErrorMessage="1" sqref="N848">
      <formula1>$AS$848:$CF$848</formula1>
    </dataValidation>
    <dataValidation type="list" allowBlank="1" showErrorMessage="1" sqref="N849">
      <formula1>$AS$849:$CF$849</formula1>
    </dataValidation>
    <dataValidation type="list" allowBlank="1" showErrorMessage="1" sqref="N85">
      <formula1>$AS$85:$CF$85</formula1>
    </dataValidation>
    <dataValidation type="list" allowBlank="1" showErrorMessage="1" sqref="N850">
      <formula1>$AS$850:$CF$850</formula1>
    </dataValidation>
    <dataValidation type="list" allowBlank="1" showErrorMessage="1" sqref="N851">
      <formula1>$AS$851:$CF$851</formula1>
    </dataValidation>
    <dataValidation type="list" allowBlank="1" showErrorMessage="1" sqref="N852">
      <formula1>$AS$852:$CF$852</formula1>
    </dataValidation>
    <dataValidation type="list" allowBlank="1" showErrorMessage="1" sqref="N853">
      <formula1>$AS$853:$CF$853</formula1>
    </dataValidation>
    <dataValidation type="list" allowBlank="1" showErrorMessage="1" sqref="N854">
      <formula1>$AS$854:$CF$854</formula1>
    </dataValidation>
    <dataValidation type="list" allowBlank="1" showErrorMessage="1" sqref="N855">
      <formula1>$AS$855:$CF$855</formula1>
    </dataValidation>
    <dataValidation type="list" allowBlank="1" showErrorMessage="1" sqref="N856">
      <formula1>$AS$856:$CF$856</formula1>
    </dataValidation>
    <dataValidation type="list" allowBlank="1" showErrorMessage="1" sqref="N857">
      <formula1>$AS$857:$CF$857</formula1>
    </dataValidation>
    <dataValidation type="list" allowBlank="1" showErrorMessage="1" sqref="N858">
      <formula1>$AS$858:$CF$858</formula1>
    </dataValidation>
    <dataValidation type="list" allowBlank="1" showErrorMessage="1" sqref="N859">
      <formula1>$AS$859:$CF$859</formula1>
    </dataValidation>
    <dataValidation type="list" allowBlank="1" showErrorMessage="1" sqref="N86">
      <formula1>$AS$86:$CF$86</formula1>
    </dataValidation>
    <dataValidation type="list" allowBlank="1" showErrorMessage="1" sqref="N860">
      <formula1>$AS$860:$CF$860</formula1>
    </dataValidation>
    <dataValidation type="list" allowBlank="1" showErrorMessage="1" sqref="N861">
      <formula1>$AS$861:$CF$861</formula1>
    </dataValidation>
    <dataValidation type="list" allowBlank="1" showErrorMessage="1" sqref="N862">
      <formula1>$AS$862:$CF$862</formula1>
    </dataValidation>
    <dataValidation type="list" allowBlank="1" showErrorMessage="1" sqref="N863">
      <formula1>$AS$863:$CF$863</formula1>
    </dataValidation>
    <dataValidation type="list" allowBlank="1" showErrorMessage="1" sqref="N864">
      <formula1>$AS$864:$CF$864</formula1>
    </dataValidation>
    <dataValidation type="list" allowBlank="1" showErrorMessage="1" sqref="N865">
      <formula1>$AS$865:$CF$865</formula1>
    </dataValidation>
    <dataValidation type="list" allowBlank="1" showErrorMessage="1" sqref="N866">
      <formula1>$AS$866:$CF$866</formula1>
    </dataValidation>
    <dataValidation type="list" allowBlank="1" showErrorMessage="1" sqref="N867">
      <formula1>$AS$867:$CF$867</formula1>
    </dataValidation>
    <dataValidation type="list" allowBlank="1" showErrorMessage="1" sqref="N868">
      <formula1>$AS$868:$CF$868</formula1>
    </dataValidation>
    <dataValidation type="list" allowBlank="1" showErrorMessage="1" sqref="N869">
      <formula1>$AS$869:$CF$869</formula1>
    </dataValidation>
    <dataValidation type="list" allowBlank="1" showErrorMessage="1" sqref="N87">
      <formula1>$AS$87:$CF$87</formula1>
    </dataValidation>
    <dataValidation type="list" allowBlank="1" showErrorMessage="1" sqref="N870">
      <formula1>$AS$870:$CF$870</formula1>
    </dataValidation>
    <dataValidation type="list" allowBlank="1" showErrorMessage="1" sqref="N871">
      <formula1>$AS$871:$CF$871</formula1>
    </dataValidation>
    <dataValidation type="list" allowBlank="1" showErrorMessage="1" sqref="N872">
      <formula1>$AS$872:$CF$872</formula1>
    </dataValidation>
    <dataValidation type="list" allowBlank="1" showErrorMessage="1" sqref="N873">
      <formula1>$AS$873:$CF$873</formula1>
    </dataValidation>
    <dataValidation type="list" allowBlank="1" showErrorMessage="1" sqref="N874">
      <formula1>$AS$874:$CF$874</formula1>
    </dataValidation>
    <dataValidation type="list" allowBlank="1" showErrorMessage="1" sqref="N875">
      <formula1>$AS$875:$CF$875</formula1>
    </dataValidation>
    <dataValidation type="list" allowBlank="1" showErrorMessage="1" sqref="N876">
      <formula1>$AS$876:$CF$876</formula1>
    </dataValidation>
    <dataValidation type="list" allowBlank="1" showErrorMessage="1" sqref="N877">
      <formula1>$AS$877:$CF$877</formula1>
    </dataValidation>
    <dataValidation type="list" allowBlank="1" showErrorMessage="1" sqref="N878">
      <formula1>$AS$878:$CF$878</formula1>
    </dataValidation>
    <dataValidation type="list" allowBlank="1" showErrorMessage="1" sqref="N879">
      <formula1>$AS$879:$CF$879</formula1>
    </dataValidation>
    <dataValidation type="list" allowBlank="1" showErrorMessage="1" sqref="N88">
      <formula1>$AS$88:$CF$88</formula1>
    </dataValidation>
    <dataValidation type="list" allowBlank="1" showErrorMessage="1" sqref="N880">
      <formula1>$AS$880:$CF$880</formula1>
    </dataValidation>
    <dataValidation type="list" allowBlank="1" showErrorMessage="1" sqref="N881">
      <formula1>$AS$881:$CF$881</formula1>
    </dataValidation>
    <dataValidation type="list" allowBlank="1" showErrorMessage="1" sqref="N882">
      <formula1>$AS$882:$CF$882</formula1>
    </dataValidation>
    <dataValidation type="list" allowBlank="1" showErrorMessage="1" sqref="N883">
      <formula1>$AS$883:$CF$883</formula1>
    </dataValidation>
    <dataValidation type="list" allowBlank="1" showErrorMessage="1" sqref="N884">
      <formula1>$AS$884:$CF$884</formula1>
    </dataValidation>
    <dataValidation type="list" allowBlank="1" showErrorMessage="1" sqref="N885">
      <formula1>$AS$885:$CF$885</formula1>
    </dataValidation>
    <dataValidation type="list" allowBlank="1" showErrorMessage="1" sqref="N886">
      <formula1>$AS$886:$CF$886</formula1>
    </dataValidation>
    <dataValidation type="list" allowBlank="1" showErrorMessage="1" sqref="N887">
      <formula1>$AS$887:$CF$887</formula1>
    </dataValidation>
    <dataValidation type="list" allowBlank="1" showErrorMessage="1" sqref="N888">
      <formula1>$AS$888:$CF$888</formula1>
    </dataValidation>
    <dataValidation type="list" allowBlank="1" showErrorMessage="1" sqref="N889">
      <formula1>$AS$889:$CF$889</formula1>
    </dataValidation>
    <dataValidation type="list" allowBlank="1" showErrorMessage="1" sqref="N89">
      <formula1>$AS$89:$CF$89</formula1>
    </dataValidation>
    <dataValidation type="list" allowBlank="1" showErrorMessage="1" sqref="N890">
      <formula1>$AS$890:$CF$890</formula1>
    </dataValidation>
    <dataValidation type="list" allowBlank="1" showErrorMessage="1" sqref="N891">
      <formula1>$AS$891:$CF$891</formula1>
    </dataValidation>
    <dataValidation type="list" allowBlank="1" showErrorMessage="1" sqref="N892">
      <formula1>$AS$892:$CF$892</formula1>
    </dataValidation>
    <dataValidation type="list" allowBlank="1" showErrorMessage="1" sqref="N893">
      <formula1>$AS$893:$CF$893</formula1>
    </dataValidation>
    <dataValidation type="list" allowBlank="1" showErrorMessage="1" sqref="N894">
      <formula1>$AS$894:$CF$894</formula1>
    </dataValidation>
    <dataValidation type="list" allowBlank="1" showErrorMessage="1" sqref="N895">
      <formula1>$AS$895:$CF$895</formula1>
    </dataValidation>
    <dataValidation type="list" allowBlank="1" showErrorMessage="1" sqref="N896">
      <formula1>$AS$896:$CF$896</formula1>
    </dataValidation>
    <dataValidation type="list" allowBlank="1" showErrorMessage="1" sqref="N897">
      <formula1>$AS$897:$CF$897</formula1>
    </dataValidation>
    <dataValidation type="list" allowBlank="1" showErrorMessage="1" sqref="N898">
      <formula1>$AS$898:$CF$898</formula1>
    </dataValidation>
    <dataValidation type="list" allowBlank="1" showErrorMessage="1" sqref="N899">
      <formula1>$AS$899:$CF$899</formula1>
    </dataValidation>
    <dataValidation type="list" allowBlank="1" showErrorMessage="1" sqref="N9">
      <formula1>$AS$9:$CF$9</formula1>
    </dataValidation>
    <dataValidation type="list" allowBlank="1" showErrorMessage="1" sqref="N90">
      <formula1>$AS$90:$CF$90</formula1>
    </dataValidation>
    <dataValidation type="list" allowBlank="1" showErrorMessage="1" sqref="N900">
      <formula1>$AS$900:$CF$900</formula1>
    </dataValidation>
    <dataValidation type="list" allowBlank="1" showErrorMessage="1" sqref="N901">
      <formula1>$AS$901:$CF$901</formula1>
    </dataValidation>
    <dataValidation type="list" allowBlank="1" showErrorMessage="1" sqref="N902">
      <formula1>$AS$902:$CF$902</formula1>
    </dataValidation>
    <dataValidation type="list" allowBlank="1" showErrorMessage="1" sqref="N903">
      <formula1>$AS$903:$CF$903</formula1>
    </dataValidation>
    <dataValidation type="list" allowBlank="1" showErrorMessage="1" sqref="N904">
      <formula1>$AS$904:$CF$904</formula1>
    </dataValidation>
    <dataValidation type="list" allowBlank="1" showErrorMessage="1" sqref="N905">
      <formula1>$AS$905:$CF$905</formula1>
    </dataValidation>
    <dataValidation type="list" allowBlank="1" showErrorMessage="1" sqref="N906">
      <formula1>$AS$906:$CF$906</formula1>
    </dataValidation>
    <dataValidation type="list" allowBlank="1" showErrorMessage="1" sqref="N907">
      <formula1>$AS$907:$CF$907</formula1>
    </dataValidation>
    <dataValidation type="list" allowBlank="1" showErrorMessage="1" sqref="N908">
      <formula1>$AS$908:$CF$908</formula1>
    </dataValidation>
    <dataValidation type="list" allowBlank="1" showErrorMessage="1" sqref="N909">
      <formula1>$AS$909:$CF$909</formula1>
    </dataValidation>
    <dataValidation type="list" allowBlank="1" showErrorMessage="1" sqref="N91">
      <formula1>$AS$91:$CF$91</formula1>
    </dataValidation>
    <dataValidation type="list" allowBlank="1" showErrorMessage="1" sqref="N910">
      <formula1>$AS$910:$CF$910</formula1>
    </dataValidation>
    <dataValidation type="list" allowBlank="1" showErrorMessage="1" sqref="N911">
      <formula1>$AS$911:$CF$911</formula1>
    </dataValidation>
    <dataValidation type="list" allowBlank="1" showErrorMessage="1" sqref="N912">
      <formula1>$AS$912:$CF$912</formula1>
    </dataValidation>
    <dataValidation type="list" allowBlank="1" showErrorMessage="1" sqref="N913">
      <formula1>$AS$913:$CF$913</formula1>
    </dataValidation>
    <dataValidation type="list" allowBlank="1" showErrorMessage="1" sqref="N914">
      <formula1>$AS$914:$CF$914</formula1>
    </dataValidation>
    <dataValidation type="list" allowBlank="1" showErrorMessage="1" sqref="N915">
      <formula1>$AS$915:$CF$915</formula1>
    </dataValidation>
    <dataValidation type="list" allowBlank="1" showErrorMessage="1" sqref="N916">
      <formula1>$AS$916:$CF$916</formula1>
    </dataValidation>
    <dataValidation type="list" allowBlank="1" showErrorMessage="1" sqref="N917">
      <formula1>$AS$917:$CF$917</formula1>
    </dataValidation>
    <dataValidation type="list" allowBlank="1" showErrorMessage="1" sqref="N918">
      <formula1>$AS$918:$CF$918</formula1>
    </dataValidation>
    <dataValidation type="list" allowBlank="1" showErrorMessage="1" sqref="N919">
      <formula1>$AS$919:$CF$919</formula1>
    </dataValidation>
    <dataValidation type="list" allowBlank="1" showErrorMessage="1" sqref="N92">
      <formula1>$AS$92:$CF$92</formula1>
    </dataValidation>
    <dataValidation type="list" allowBlank="1" showErrorMessage="1" sqref="N920">
      <formula1>$AS$920:$CF$920</formula1>
    </dataValidation>
    <dataValidation type="list" allowBlank="1" showErrorMessage="1" sqref="N921">
      <formula1>$AS$921:$CF$921</formula1>
    </dataValidation>
    <dataValidation type="list" allowBlank="1" showErrorMessage="1" sqref="N922">
      <formula1>$AS$922:$CF$922</formula1>
    </dataValidation>
    <dataValidation type="list" allowBlank="1" showErrorMessage="1" sqref="N923">
      <formula1>$AS$923:$CF$923</formula1>
    </dataValidation>
    <dataValidation type="list" allowBlank="1" showErrorMessage="1" sqref="N924">
      <formula1>$AS$924:$CF$924</formula1>
    </dataValidation>
    <dataValidation type="list" allowBlank="1" showErrorMessage="1" sqref="N925">
      <formula1>$AS$925:$CF$925</formula1>
    </dataValidation>
    <dataValidation type="list" allowBlank="1" showErrorMessage="1" sqref="N926">
      <formula1>$AS$926:$CF$926</formula1>
    </dataValidation>
    <dataValidation type="list" allowBlank="1" showErrorMessage="1" sqref="N927">
      <formula1>$AS$927:$CF$927</formula1>
    </dataValidation>
    <dataValidation type="list" allowBlank="1" showErrorMessage="1" sqref="N928">
      <formula1>$AS$928:$CF$928</formula1>
    </dataValidation>
    <dataValidation type="list" allowBlank="1" showErrorMessage="1" sqref="N929">
      <formula1>$AS$929:$CF$929</formula1>
    </dataValidation>
    <dataValidation type="list" allowBlank="1" showErrorMessage="1" sqref="N93">
      <formula1>$AS$93:$CF$93</formula1>
    </dataValidation>
    <dataValidation type="list" allowBlank="1" showErrorMessage="1" sqref="N930">
      <formula1>$AS$930:$CF$930</formula1>
    </dataValidation>
    <dataValidation type="list" allowBlank="1" showErrorMessage="1" sqref="N931">
      <formula1>$AS$931:$CF$931</formula1>
    </dataValidation>
    <dataValidation type="list" allowBlank="1" showErrorMessage="1" sqref="N932">
      <formula1>$AS$932:$CF$932</formula1>
    </dataValidation>
    <dataValidation type="list" allowBlank="1" showErrorMessage="1" sqref="N933">
      <formula1>$AS$933:$CF$933</formula1>
    </dataValidation>
    <dataValidation type="list" allowBlank="1" showErrorMessage="1" sqref="N934">
      <formula1>$AS$934:$CF$934</formula1>
    </dataValidation>
    <dataValidation type="list" allowBlank="1" showErrorMessage="1" sqref="N935">
      <formula1>$AS$935:$CF$935</formula1>
    </dataValidation>
    <dataValidation type="list" allowBlank="1" showErrorMessage="1" sqref="N936">
      <formula1>$AS$936:$CF$936</formula1>
    </dataValidation>
    <dataValidation type="list" allowBlank="1" showErrorMessage="1" sqref="N937">
      <formula1>$AS$937:$CF$937</formula1>
    </dataValidation>
    <dataValidation type="list" allowBlank="1" showErrorMessage="1" sqref="N938">
      <formula1>$AS$938:$CF$938</formula1>
    </dataValidation>
    <dataValidation type="list" allowBlank="1" showErrorMessage="1" sqref="N939">
      <formula1>$AS$939:$CF$939</formula1>
    </dataValidation>
    <dataValidation type="list" allowBlank="1" showErrorMessage="1" sqref="N94">
      <formula1>$AS$94:$CF$94</formula1>
    </dataValidation>
    <dataValidation type="list" allowBlank="1" showErrorMessage="1" sqref="N940">
      <formula1>$AS$940:$CF$940</formula1>
    </dataValidation>
    <dataValidation type="list" allowBlank="1" showErrorMessage="1" sqref="N941">
      <formula1>$AS$941:$CF$941</formula1>
    </dataValidation>
    <dataValidation type="list" allowBlank="1" showErrorMessage="1" sqref="N942">
      <formula1>$AS$942:$CF$942</formula1>
    </dataValidation>
    <dataValidation type="list" allowBlank="1" showErrorMessage="1" sqref="N943">
      <formula1>$AS$943:$CF$943</formula1>
    </dataValidation>
    <dataValidation type="list" allowBlank="1" showErrorMessage="1" sqref="N944">
      <formula1>$AS$944:$CF$944</formula1>
    </dataValidation>
    <dataValidation type="list" allowBlank="1" showErrorMessage="1" sqref="N945">
      <formula1>$AS$945:$CF$945</formula1>
    </dataValidation>
    <dataValidation type="list" allowBlank="1" showErrorMessage="1" sqref="N946">
      <formula1>$AS$946:$CF$946</formula1>
    </dataValidation>
    <dataValidation type="list" allowBlank="1" showErrorMessage="1" sqref="N947">
      <formula1>$AS$947:$CF$947</formula1>
    </dataValidation>
    <dataValidation type="list" allowBlank="1" showErrorMessage="1" sqref="N948">
      <formula1>$AS$948:$CF$948</formula1>
    </dataValidation>
    <dataValidation type="list" allowBlank="1" showErrorMessage="1" sqref="N949">
      <formula1>$AS$949:$CF$949</formula1>
    </dataValidation>
    <dataValidation type="list" allowBlank="1" showErrorMessage="1" sqref="N95">
      <formula1>$AS$95:$CF$95</formula1>
    </dataValidation>
    <dataValidation type="list" allowBlank="1" showErrorMessage="1" sqref="N950">
      <formula1>$AS$950:$CF$950</formula1>
    </dataValidation>
    <dataValidation type="list" allowBlank="1" showErrorMessage="1" sqref="N951">
      <formula1>$AS$951:$CF$951</formula1>
    </dataValidation>
    <dataValidation type="list" allowBlank="1" showErrorMessage="1" sqref="N952">
      <formula1>$AS$952:$CF$952</formula1>
    </dataValidation>
    <dataValidation type="list" allowBlank="1" showErrorMessage="1" sqref="N953">
      <formula1>$AS$953:$CF$953</formula1>
    </dataValidation>
    <dataValidation type="list" allowBlank="1" showErrorMessage="1" sqref="N954">
      <formula1>$AS$954:$CF$954</formula1>
    </dataValidation>
    <dataValidation type="list" allowBlank="1" showErrorMessage="1" sqref="N955">
      <formula1>$AS$955:$CF$955</formula1>
    </dataValidation>
    <dataValidation type="list" allowBlank="1" showErrorMessage="1" sqref="N956">
      <formula1>$AS$956:$CF$956</formula1>
    </dataValidation>
    <dataValidation type="list" allowBlank="1" showErrorMessage="1" sqref="N957">
      <formula1>$AS$957:$CF$957</formula1>
    </dataValidation>
    <dataValidation type="list" allowBlank="1" showErrorMessage="1" sqref="N958">
      <formula1>$AS$958:$CF$958</formula1>
    </dataValidation>
    <dataValidation type="list" allowBlank="1" showErrorMessage="1" sqref="N959">
      <formula1>$AS$959:$CF$959</formula1>
    </dataValidation>
    <dataValidation type="list" allowBlank="1" showErrorMessage="1" sqref="N96">
      <formula1>$AS$96:$CF$96</formula1>
    </dataValidation>
    <dataValidation type="list" allowBlank="1" showErrorMessage="1" sqref="N960">
      <formula1>$AS$960:$CF$960</formula1>
    </dataValidation>
    <dataValidation type="list" allowBlank="1" showErrorMessage="1" sqref="N961">
      <formula1>$AS$961:$CF$961</formula1>
    </dataValidation>
    <dataValidation type="list" allowBlank="1" showErrorMessage="1" sqref="N962">
      <formula1>$AS$962:$CF$962</formula1>
    </dataValidation>
    <dataValidation type="list" allowBlank="1" showErrorMessage="1" sqref="N963">
      <formula1>$AS$963:$CF$963</formula1>
    </dataValidation>
    <dataValidation type="list" allowBlank="1" showErrorMessage="1" sqref="N964">
      <formula1>$AS$964:$CF$964</formula1>
    </dataValidation>
    <dataValidation type="list" allowBlank="1" showErrorMessage="1" sqref="N965">
      <formula1>$AS$965:$CF$965</formula1>
    </dataValidation>
    <dataValidation type="list" allowBlank="1" showErrorMessage="1" sqref="N966">
      <formula1>$AS$966:$CF$966</formula1>
    </dataValidation>
    <dataValidation type="list" allowBlank="1" showErrorMessage="1" sqref="N967">
      <formula1>$AS$967:$CF$967</formula1>
    </dataValidation>
    <dataValidation type="list" allowBlank="1" showErrorMessage="1" sqref="N968">
      <formula1>$AS$968:$CF$968</formula1>
    </dataValidation>
    <dataValidation type="list" allowBlank="1" showErrorMessage="1" sqref="N969">
      <formula1>$AS$969:$CF$969</formula1>
    </dataValidation>
    <dataValidation type="list" allowBlank="1" showErrorMessage="1" sqref="N97">
      <formula1>$AS$97:$CF$97</formula1>
    </dataValidation>
    <dataValidation type="list" allowBlank="1" showErrorMessage="1" sqref="N970">
      <formula1>$AS$970:$CF$970</formula1>
    </dataValidation>
    <dataValidation type="list" allowBlank="1" showErrorMessage="1" sqref="N971">
      <formula1>$AS$971:$CF$971</formula1>
    </dataValidation>
    <dataValidation type="list" allowBlank="1" showErrorMessage="1" sqref="N972">
      <formula1>$AS$972:$CF$972</formula1>
    </dataValidation>
    <dataValidation type="list" allowBlank="1" showErrorMessage="1" sqref="N973">
      <formula1>$AS$973:$CF$973</formula1>
    </dataValidation>
    <dataValidation type="list" allowBlank="1" showErrorMessage="1" sqref="N974">
      <formula1>$AS$974:$CF$974</formula1>
    </dataValidation>
    <dataValidation type="list" allowBlank="1" showErrorMessage="1" sqref="N975">
      <formula1>$AS$975:$CF$975</formula1>
    </dataValidation>
    <dataValidation type="list" allowBlank="1" showErrorMessage="1" sqref="N976">
      <formula1>$AS$976:$CF$976</formula1>
    </dataValidation>
    <dataValidation type="list" allowBlank="1" showErrorMessage="1" sqref="N977">
      <formula1>$AS$977:$CF$977</formula1>
    </dataValidation>
    <dataValidation type="list" allowBlank="1" showErrorMessage="1" sqref="N978">
      <formula1>$AS$978:$CF$978</formula1>
    </dataValidation>
    <dataValidation type="list" allowBlank="1" showErrorMessage="1" sqref="N979">
      <formula1>$AS$979:$CF$979</formula1>
    </dataValidation>
    <dataValidation type="list" allowBlank="1" showErrorMessage="1" sqref="N98">
      <formula1>$AS$98:$CF$98</formula1>
    </dataValidation>
    <dataValidation type="list" allowBlank="1" showErrorMessage="1" sqref="N980">
      <formula1>$AS$980:$CF$980</formula1>
    </dataValidation>
    <dataValidation type="list" allowBlank="1" showErrorMessage="1" sqref="N981">
      <formula1>$AS$981:$CF$981</formula1>
    </dataValidation>
    <dataValidation type="list" allowBlank="1" showErrorMessage="1" sqref="N982">
      <formula1>$AS$982:$CF$982</formula1>
    </dataValidation>
    <dataValidation type="list" allowBlank="1" showErrorMessage="1" sqref="N983">
      <formula1>$AS$983:$CF$983</formula1>
    </dataValidation>
    <dataValidation type="list" allowBlank="1" showErrorMessage="1" sqref="N984">
      <formula1>$AS$984:$CF$984</formula1>
    </dataValidation>
    <dataValidation type="list" allowBlank="1" showErrorMessage="1" sqref="N985">
      <formula1>$AS$985:$CF$985</formula1>
    </dataValidation>
    <dataValidation type="list" allowBlank="1" showErrorMessage="1" sqref="N986">
      <formula1>$AS$986:$CF$986</formula1>
    </dataValidation>
    <dataValidation type="list" allowBlank="1" showErrorMessage="1" sqref="N987">
      <formula1>$AS$987:$CF$987</formula1>
    </dataValidation>
    <dataValidation type="list" allowBlank="1" showErrorMessage="1" sqref="N988">
      <formula1>$AS$988:$CF$988</formula1>
    </dataValidation>
    <dataValidation type="list" allowBlank="1" showErrorMessage="1" sqref="N989">
      <formula1>$AS$989:$CF$989</formula1>
    </dataValidation>
    <dataValidation type="list" allowBlank="1" showErrorMessage="1" sqref="N99">
      <formula1>$AS$99:$CF$99</formula1>
    </dataValidation>
    <dataValidation type="list" allowBlank="1" showErrorMessage="1" sqref="N990">
      <formula1>$AS$990:$CF$990</formula1>
    </dataValidation>
    <dataValidation type="list" allowBlank="1" showErrorMessage="1" sqref="N991">
      <formula1>$AS$991:$CF$991</formula1>
    </dataValidation>
    <dataValidation type="list" allowBlank="1" showErrorMessage="1" sqref="N992">
      <formula1>$AS$992:$CF$992</formula1>
    </dataValidation>
    <dataValidation type="list" allowBlank="1" showErrorMessage="1" sqref="N993">
      <formula1>$AS$993:$CF$993</formula1>
    </dataValidation>
    <dataValidation type="list" allowBlank="1" showErrorMessage="1" sqref="N994">
      <formula1>$AS$994:$CF$994</formula1>
    </dataValidation>
    <dataValidation type="list" allowBlank="1" showErrorMessage="1" sqref="N995">
      <formula1>$AS$995:$CF$995</formula1>
    </dataValidation>
    <dataValidation type="list" allowBlank="1" showErrorMessage="1" sqref="N996">
      <formula1>$AS$996:$CF$996</formula1>
    </dataValidation>
    <dataValidation type="list" allowBlank="1" showErrorMessage="1" sqref="N997">
      <formula1>$AS$997:$CF$997</formula1>
    </dataValidation>
    <dataValidation type="list" allowBlank="1" showErrorMessage="1" sqref="N998">
      <formula1>$AS$998:$CF$998</formula1>
    </dataValidation>
    <dataValidation type="list" allowBlank="1" showErrorMessage="1" sqref="N999">
      <formula1>$AS$999:$CF$999</formula1>
    </dataValidation>
    <dataValidation type="list" allowBlank="1" showErrorMessage="1" errorStyle="warning" errorTitle="Invalid UoM" error="Select a valid Unit of Measurement from the dropdown list." sqref="O10">
      <formula1>$CL$10:$DE$10</formula1>
    </dataValidation>
    <dataValidation type="list" allowBlank="1" showErrorMessage="1" errorStyle="warning" errorTitle="Invalid UoM" error="Select a valid Unit of Measurement from the dropdown list." sqref="O100">
      <formula1>$CL$100:$DE$100</formula1>
    </dataValidation>
    <dataValidation type="list" allowBlank="1" showErrorMessage="1" errorStyle="warning" errorTitle="Invalid UoM" error="Select a valid Unit of Measurement from the dropdown list." sqref="O1000">
      <formula1>$CL$1000:$DE$1000</formula1>
    </dataValidation>
    <dataValidation type="list" allowBlank="1" showErrorMessage="1" errorStyle="warning" errorTitle="Invalid UoM" error="Select a valid Unit of Measurement from the dropdown list." sqref="O1001">
      <formula1>$CL$1001:$DE$1001</formula1>
    </dataValidation>
    <dataValidation type="list" allowBlank="1" showErrorMessage="1" errorStyle="warning" errorTitle="Invalid UoM" error="Select a valid Unit of Measurement from the dropdown list." sqref="O101">
      <formula1>$CL$101:$DE$101</formula1>
    </dataValidation>
    <dataValidation type="list" allowBlank="1" showErrorMessage="1" errorStyle="warning" errorTitle="Invalid UoM" error="Select a valid Unit of Measurement from the dropdown list." sqref="O102">
      <formula1>$CL$102:$DE$102</formula1>
    </dataValidation>
    <dataValidation type="list" allowBlank="1" showErrorMessage="1" errorStyle="warning" errorTitle="Invalid UoM" error="Select a valid Unit of Measurement from the dropdown list." sqref="O103">
      <formula1>$CL$103:$DE$103</formula1>
    </dataValidation>
    <dataValidation type="list" allowBlank="1" showErrorMessage="1" errorStyle="warning" errorTitle="Invalid UoM" error="Select a valid Unit of Measurement from the dropdown list." sqref="O104">
      <formula1>$CL$104:$DE$104</formula1>
    </dataValidation>
    <dataValidation type="list" allowBlank="1" showErrorMessage="1" errorStyle="warning" errorTitle="Invalid UoM" error="Select a valid Unit of Measurement from the dropdown list." sqref="O105">
      <formula1>$CL$105:$DE$105</formula1>
    </dataValidation>
    <dataValidation type="list" allowBlank="1" showErrorMessage="1" errorStyle="warning" errorTitle="Invalid UoM" error="Select a valid Unit of Measurement from the dropdown list." sqref="O106">
      <formula1>$CL$106:$DE$106</formula1>
    </dataValidation>
    <dataValidation type="list" allowBlank="1" showErrorMessage="1" errorStyle="warning" errorTitle="Invalid UoM" error="Select a valid Unit of Measurement from the dropdown list." sqref="O107">
      <formula1>$CL$107:$DE$107</formula1>
    </dataValidation>
    <dataValidation type="list" allowBlank="1" showErrorMessage="1" errorStyle="warning" errorTitle="Invalid UoM" error="Select a valid Unit of Measurement from the dropdown list." sqref="O108">
      <formula1>$CL$108:$DE$108</formula1>
    </dataValidation>
    <dataValidation type="list" allowBlank="1" showErrorMessage="1" errorStyle="warning" errorTitle="Invalid UoM" error="Select a valid Unit of Measurement from the dropdown list." sqref="O109">
      <formula1>$CL$109:$DE$109</formula1>
    </dataValidation>
    <dataValidation type="list" allowBlank="1" showErrorMessage="1" errorStyle="warning" errorTitle="Invalid UoM" error="Select a valid Unit of Measurement from the dropdown list." sqref="O11">
      <formula1>$CL$11:$DE$11</formula1>
    </dataValidation>
    <dataValidation type="list" allowBlank="1" showErrorMessage="1" errorStyle="warning" errorTitle="Invalid UoM" error="Select a valid Unit of Measurement from the dropdown list." sqref="O110">
      <formula1>$CL$110:$DE$110</formula1>
    </dataValidation>
    <dataValidation type="list" allowBlank="1" showErrorMessage="1" errorStyle="warning" errorTitle="Invalid UoM" error="Select a valid Unit of Measurement from the dropdown list." sqref="O111">
      <formula1>$CL$111:$DE$111</formula1>
    </dataValidation>
    <dataValidation type="list" allowBlank="1" showErrorMessage="1" errorStyle="warning" errorTitle="Invalid UoM" error="Select a valid Unit of Measurement from the dropdown list." sqref="O112">
      <formula1>$CL$112:$DE$112</formula1>
    </dataValidation>
    <dataValidation type="list" allowBlank="1" showErrorMessage="1" errorStyle="warning" errorTitle="Invalid UoM" error="Select a valid Unit of Measurement from the dropdown list." sqref="O113">
      <formula1>$CL$113:$DE$113</formula1>
    </dataValidation>
    <dataValidation type="list" allowBlank="1" showErrorMessage="1" errorStyle="warning" errorTitle="Invalid UoM" error="Select a valid Unit of Measurement from the dropdown list." sqref="O114">
      <formula1>$CL$114:$DE$114</formula1>
    </dataValidation>
    <dataValidation type="list" allowBlank="1" showErrorMessage="1" errorStyle="warning" errorTitle="Invalid UoM" error="Select a valid Unit of Measurement from the dropdown list." sqref="O115">
      <formula1>$CL$115:$DE$115</formula1>
    </dataValidation>
    <dataValidation type="list" allowBlank="1" showErrorMessage="1" errorStyle="warning" errorTitle="Invalid UoM" error="Select a valid Unit of Measurement from the dropdown list." sqref="O116">
      <formula1>$CL$116:$DE$116</formula1>
    </dataValidation>
    <dataValidation type="list" allowBlank="1" showErrorMessage="1" errorStyle="warning" errorTitle="Invalid UoM" error="Select a valid Unit of Measurement from the dropdown list." sqref="O117">
      <formula1>$CL$117:$DE$117</formula1>
    </dataValidation>
    <dataValidation type="list" allowBlank="1" showErrorMessage="1" errorStyle="warning" errorTitle="Invalid UoM" error="Select a valid Unit of Measurement from the dropdown list." sqref="O118">
      <formula1>$CL$118:$DE$118</formula1>
    </dataValidation>
    <dataValidation type="list" allowBlank="1" showErrorMessage="1" errorStyle="warning" errorTitle="Invalid UoM" error="Select a valid Unit of Measurement from the dropdown list." sqref="O119">
      <formula1>$CL$119:$DE$119</formula1>
    </dataValidation>
    <dataValidation type="list" allowBlank="1" showErrorMessage="1" errorStyle="warning" errorTitle="Invalid UoM" error="Select a valid Unit of Measurement from the dropdown list." sqref="O12">
      <formula1>$CL$12:$DE$12</formula1>
    </dataValidation>
    <dataValidation type="list" allowBlank="1" showErrorMessage="1" errorStyle="warning" errorTitle="Invalid UoM" error="Select a valid Unit of Measurement from the dropdown list." sqref="O120">
      <formula1>$CL$120:$DE$120</formula1>
    </dataValidation>
    <dataValidation type="list" allowBlank="1" showErrorMessage="1" errorStyle="warning" errorTitle="Invalid UoM" error="Select a valid Unit of Measurement from the dropdown list." sqref="O121">
      <formula1>$CL$121:$DE$121</formula1>
    </dataValidation>
    <dataValidation type="list" allowBlank="1" showErrorMessage="1" errorStyle="warning" errorTitle="Invalid UoM" error="Select a valid Unit of Measurement from the dropdown list." sqref="O122">
      <formula1>$CL$122:$DE$122</formula1>
    </dataValidation>
    <dataValidation type="list" allowBlank="1" showErrorMessage="1" errorStyle="warning" errorTitle="Invalid UoM" error="Select a valid Unit of Measurement from the dropdown list." sqref="O123">
      <formula1>$CL$123:$DE$123</formula1>
    </dataValidation>
    <dataValidation type="list" allowBlank="1" showErrorMessage="1" errorStyle="warning" errorTitle="Invalid UoM" error="Select a valid Unit of Measurement from the dropdown list." sqref="O124">
      <formula1>$CL$124:$DE$124</formula1>
    </dataValidation>
    <dataValidation type="list" allowBlank="1" showErrorMessage="1" errorStyle="warning" errorTitle="Invalid UoM" error="Select a valid Unit of Measurement from the dropdown list." sqref="O125">
      <formula1>$CL$125:$DE$125</formula1>
    </dataValidation>
    <dataValidation type="list" allowBlank="1" showErrorMessage="1" errorStyle="warning" errorTitle="Invalid UoM" error="Select a valid Unit of Measurement from the dropdown list." sqref="O126">
      <formula1>$CL$126:$DE$126</formula1>
    </dataValidation>
    <dataValidation type="list" allowBlank="1" showErrorMessage="1" errorStyle="warning" errorTitle="Invalid UoM" error="Select a valid Unit of Measurement from the dropdown list." sqref="O127">
      <formula1>$CL$127:$DE$127</formula1>
    </dataValidation>
    <dataValidation type="list" allowBlank="1" showErrorMessage="1" errorStyle="warning" errorTitle="Invalid UoM" error="Select a valid Unit of Measurement from the dropdown list." sqref="O128">
      <formula1>$CL$128:$DE$128</formula1>
    </dataValidation>
    <dataValidation type="list" allowBlank="1" showErrorMessage="1" errorStyle="warning" errorTitle="Invalid UoM" error="Select a valid Unit of Measurement from the dropdown list." sqref="O129">
      <formula1>$CL$129:$DE$129</formula1>
    </dataValidation>
    <dataValidation type="list" allowBlank="1" showErrorMessage="1" errorStyle="warning" errorTitle="Invalid UoM" error="Select a valid Unit of Measurement from the dropdown list." sqref="O13">
      <formula1>$CL$13:$DE$13</formula1>
    </dataValidation>
    <dataValidation type="list" allowBlank="1" showErrorMessage="1" errorStyle="warning" errorTitle="Invalid UoM" error="Select a valid Unit of Measurement from the dropdown list." sqref="O130">
      <formula1>$CL$130:$DE$130</formula1>
    </dataValidation>
    <dataValidation type="list" allowBlank="1" showErrorMessage="1" errorStyle="warning" errorTitle="Invalid UoM" error="Select a valid Unit of Measurement from the dropdown list." sqref="O131">
      <formula1>$CL$131:$DE$131</formula1>
    </dataValidation>
    <dataValidation type="list" allowBlank="1" showErrorMessage="1" errorStyle="warning" errorTitle="Invalid UoM" error="Select a valid Unit of Measurement from the dropdown list." sqref="O132">
      <formula1>$CL$132:$DE$132</formula1>
    </dataValidation>
    <dataValidation type="list" allowBlank="1" showErrorMessage="1" errorStyle="warning" errorTitle="Invalid UoM" error="Select a valid Unit of Measurement from the dropdown list." sqref="O133">
      <formula1>$CL$133:$DE$133</formula1>
    </dataValidation>
    <dataValidation type="list" allowBlank="1" showErrorMessage="1" errorStyle="warning" errorTitle="Invalid UoM" error="Select a valid Unit of Measurement from the dropdown list." sqref="O134">
      <formula1>$CL$134:$DE$134</formula1>
    </dataValidation>
    <dataValidation type="list" allowBlank="1" showErrorMessage="1" errorStyle="warning" errorTitle="Invalid UoM" error="Select a valid Unit of Measurement from the dropdown list." sqref="O135">
      <formula1>$CL$135:$DE$135</formula1>
    </dataValidation>
    <dataValidation type="list" allowBlank="1" showErrorMessage="1" errorStyle="warning" errorTitle="Invalid UoM" error="Select a valid Unit of Measurement from the dropdown list." sqref="O136">
      <formula1>$CL$136:$DE$136</formula1>
    </dataValidation>
    <dataValidation type="list" allowBlank="1" showErrorMessage="1" errorStyle="warning" errorTitle="Invalid UoM" error="Select a valid Unit of Measurement from the dropdown list." sqref="O137">
      <formula1>$CL$137:$DE$137</formula1>
    </dataValidation>
    <dataValidation type="list" allowBlank="1" showErrorMessage="1" errorStyle="warning" errorTitle="Invalid UoM" error="Select a valid Unit of Measurement from the dropdown list." sqref="O138">
      <formula1>$CL$138:$DE$138</formula1>
    </dataValidation>
    <dataValidation type="list" allowBlank="1" showErrorMessage="1" errorStyle="warning" errorTitle="Invalid UoM" error="Select a valid Unit of Measurement from the dropdown list." sqref="O139">
      <formula1>$CL$139:$DE$139</formula1>
    </dataValidation>
    <dataValidation type="list" allowBlank="1" showErrorMessage="1" errorStyle="warning" errorTitle="Invalid UoM" error="Select a valid Unit of Measurement from the dropdown list." sqref="O14">
      <formula1>$CL$14:$DE$14</formula1>
    </dataValidation>
    <dataValidation type="list" allowBlank="1" showErrorMessage="1" errorStyle="warning" errorTitle="Invalid UoM" error="Select a valid Unit of Measurement from the dropdown list." sqref="O140">
      <formula1>$CL$140:$DE$140</formula1>
    </dataValidation>
    <dataValidation type="list" allowBlank="1" showErrorMessage="1" errorStyle="warning" errorTitle="Invalid UoM" error="Select a valid Unit of Measurement from the dropdown list." sqref="O141">
      <formula1>$CL$141:$DE$141</formula1>
    </dataValidation>
    <dataValidation type="list" allowBlank="1" showErrorMessage="1" errorStyle="warning" errorTitle="Invalid UoM" error="Select a valid Unit of Measurement from the dropdown list." sqref="O142">
      <formula1>$CL$142:$DE$142</formula1>
    </dataValidation>
    <dataValidation type="list" allowBlank="1" showErrorMessage="1" errorStyle="warning" errorTitle="Invalid UoM" error="Select a valid Unit of Measurement from the dropdown list." sqref="O143">
      <formula1>$CL$143:$DE$143</formula1>
    </dataValidation>
    <dataValidation type="list" allowBlank="1" showErrorMessage="1" errorStyle="warning" errorTitle="Invalid UoM" error="Select a valid Unit of Measurement from the dropdown list." sqref="O144">
      <formula1>$CL$144:$DE$144</formula1>
    </dataValidation>
    <dataValidation type="list" allowBlank="1" showErrorMessage="1" errorStyle="warning" errorTitle="Invalid UoM" error="Select a valid Unit of Measurement from the dropdown list." sqref="O145">
      <formula1>$CL$145:$DE$145</formula1>
    </dataValidation>
    <dataValidation type="list" allowBlank="1" showErrorMessage="1" errorStyle="warning" errorTitle="Invalid UoM" error="Select a valid Unit of Measurement from the dropdown list." sqref="O146">
      <formula1>$CL$146:$DE$146</formula1>
    </dataValidation>
    <dataValidation type="list" allowBlank="1" showErrorMessage="1" errorStyle="warning" errorTitle="Invalid UoM" error="Select a valid Unit of Measurement from the dropdown list." sqref="O147">
      <formula1>$CL$147:$DE$147</formula1>
    </dataValidation>
    <dataValidation type="list" allowBlank="1" showErrorMessage="1" errorStyle="warning" errorTitle="Invalid UoM" error="Select a valid Unit of Measurement from the dropdown list." sqref="O148">
      <formula1>$CL$148:$DE$148</formula1>
    </dataValidation>
    <dataValidation type="list" allowBlank="1" showErrorMessage="1" errorStyle="warning" errorTitle="Invalid UoM" error="Select a valid Unit of Measurement from the dropdown list." sqref="O149">
      <formula1>$CL$149:$DE$149</formula1>
    </dataValidation>
    <dataValidation type="list" allowBlank="1" showErrorMessage="1" errorStyle="warning" errorTitle="Invalid UoM" error="Select a valid Unit of Measurement from the dropdown list." sqref="O15">
      <formula1>$CL$15:$DE$15</formula1>
    </dataValidation>
    <dataValidation type="list" allowBlank="1" showErrorMessage="1" errorStyle="warning" errorTitle="Invalid UoM" error="Select a valid Unit of Measurement from the dropdown list." sqref="O150">
      <formula1>$CL$150:$DE$150</formula1>
    </dataValidation>
    <dataValidation type="list" allowBlank="1" showErrorMessage="1" errorStyle="warning" errorTitle="Invalid UoM" error="Select a valid Unit of Measurement from the dropdown list." sqref="O151">
      <formula1>$CL$151:$DE$151</formula1>
    </dataValidation>
    <dataValidation type="list" allowBlank="1" showErrorMessage="1" errorStyle="warning" errorTitle="Invalid UoM" error="Select a valid Unit of Measurement from the dropdown list." sqref="O152">
      <formula1>$CL$152:$DE$152</formula1>
    </dataValidation>
    <dataValidation type="list" allowBlank="1" showErrorMessage="1" errorStyle="warning" errorTitle="Invalid UoM" error="Select a valid Unit of Measurement from the dropdown list." sqref="O153">
      <formula1>$CL$153:$DE$153</formula1>
    </dataValidation>
    <dataValidation type="list" allowBlank="1" showErrorMessage="1" errorStyle="warning" errorTitle="Invalid UoM" error="Select a valid Unit of Measurement from the dropdown list." sqref="O154">
      <formula1>$CL$154:$DE$154</formula1>
    </dataValidation>
    <dataValidation type="list" allowBlank="1" showErrorMessage="1" errorStyle="warning" errorTitle="Invalid UoM" error="Select a valid Unit of Measurement from the dropdown list." sqref="O155">
      <formula1>$CL$155:$DE$155</formula1>
    </dataValidation>
    <dataValidation type="list" allowBlank="1" showErrorMessage="1" errorStyle="warning" errorTitle="Invalid UoM" error="Select a valid Unit of Measurement from the dropdown list." sqref="O156">
      <formula1>$CL$156:$DE$156</formula1>
    </dataValidation>
    <dataValidation type="list" allowBlank="1" showErrorMessage="1" errorStyle="warning" errorTitle="Invalid UoM" error="Select a valid Unit of Measurement from the dropdown list." sqref="O157">
      <formula1>$CL$157:$DE$157</formula1>
    </dataValidation>
    <dataValidation type="list" allowBlank="1" showErrorMessage="1" errorStyle="warning" errorTitle="Invalid UoM" error="Select a valid Unit of Measurement from the dropdown list." sqref="O158">
      <formula1>$CL$158:$DE$158</formula1>
    </dataValidation>
    <dataValidation type="list" allowBlank="1" showErrorMessage="1" errorStyle="warning" errorTitle="Invalid UoM" error="Select a valid Unit of Measurement from the dropdown list." sqref="O159">
      <formula1>$CL$159:$DE$159</formula1>
    </dataValidation>
    <dataValidation type="list" allowBlank="1" showErrorMessage="1" errorStyle="warning" errorTitle="Invalid UoM" error="Select a valid Unit of Measurement from the dropdown list." sqref="O16">
      <formula1>$CL$16:$DE$16</formula1>
    </dataValidation>
    <dataValidation type="list" allowBlank="1" showErrorMessage="1" errorStyle="warning" errorTitle="Invalid UoM" error="Select a valid Unit of Measurement from the dropdown list." sqref="O160">
      <formula1>$CL$160:$DE$160</formula1>
    </dataValidation>
    <dataValidation type="list" allowBlank="1" showErrorMessage="1" errorStyle="warning" errorTitle="Invalid UoM" error="Select a valid Unit of Measurement from the dropdown list." sqref="O161">
      <formula1>$CL$161:$DE$161</formula1>
    </dataValidation>
    <dataValidation type="list" allowBlank="1" showErrorMessage="1" errorStyle="warning" errorTitle="Invalid UoM" error="Select a valid Unit of Measurement from the dropdown list." sqref="O162">
      <formula1>$CL$162:$DE$162</formula1>
    </dataValidation>
    <dataValidation type="list" allowBlank="1" showErrorMessage="1" errorStyle="warning" errorTitle="Invalid UoM" error="Select a valid Unit of Measurement from the dropdown list." sqref="O163">
      <formula1>$CL$163:$DE$163</formula1>
    </dataValidation>
    <dataValidation type="list" allowBlank="1" showErrorMessage="1" errorStyle="warning" errorTitle="Invalid UoM" error="Select a valid Unit of Measurement from the dropdown list." sqref="O164">
      <formula1>$CL$164:$DE$164</formula1>
    </dataValidation>
    <dataValidation type="list" allowBlank="1" showErrorMessage="1" errorStyle="warning" errorTitle="Invalid UoM" error="Select a valid Unit of Measurement from the dropdown list." sqref="O165">
      <formula1>$CL$165:$DE$165</formula1>
    </dataValidation>
    <dataValidation type="list" allowBlank="1" showErrorMessage="1" errorStyle="warning" errorTitle="Invalid UoM" error="Select a valid Unit of Measurement from the dropdown list." sqref="O166">
      <formula1>$CL$166:$DE$166</formula1>
    </dataValidation>
    <dataValidation type="list" allowBlank="1" showErrorMessage="1" errorStyle="warning" errorTitle="Invalid UoM" error="Select a valid Unit of Measurement from the dropdown list." sqref="O167">
      <formula1>$CL$167:$DE$167</formula1>
    </dataValidation>
    <dataValidation type="list" allowBlank="1" showErrorMessage="1" errorStyle="warning" errorTitle="Invalid UoM" error="Select a valid Unit of Measurement from the dropdown list." sqref="O168">
      <formula1>$CL$168:$DE$168</formula1>
    </dataValidation>
    <dataValidation type="list" allowBlank="1" showErrorMessage="1" errorStyle="warning" errorTitle="Invalid UoM" error="Select a valid Unit of Measurement from the dropdown list." sqref="O169">
      <formula1>$CL$169:$DE$169</formula1>
    </dataValidation>
    <dataValidation type="list" allowBlank="1" showErrorMessage="1" errorStyle="warning" errorTitle="Invalid UoM" error="Select a valid Unit of Measurement from the dropdown list." sqref="O17">
      <formula1>$CL$17:$DE$17</formula1>
    </dataValidation>
    <dataValidation type="list" allowBlank="1" showErrorMessage="1" errorStyle="warning" errorTitle="Invalid UoM" error="Select a valid Unit of Measurement from the dropdown list." sqref="O170">
      <formula1>$CL$170:$DE$170</formula1>
    </dataValidation>
    <dataValidation type="list" allowBlank="1" showErrorMessage="1" errorStyle="warning" errorTitle="Invalid UoM" error="Select a valid Unit of Measurement from the dropdown list." sqref="O171">
      <formula1>$CL$171:$DE$171</formula1>
    </dataValidation>
    <dataValidation type="list" allowBlank="1" showErrorMessage="1" errorStyle="warning" errorTitle="Invalid UoM" error="Select a valid Unit of Measurement from the dropdown list." sqref="O172">
      <formula1>$CL$172:$DE$172</formula1>
    </dataValidation>
    <dataValidation type="list" allowBlank="1" showErrorMessage="1" errorStyle="warning" errorTitle="Invalid UoM" error="Select a valid Unit of Measurement from the dropdown list." sqref="O173">
      <formula1>$CL$173:$DE$173</formula1>
    </dataValidation>
    <dataValidation type="list" allowBlank="1" showErrorMessage="1" errorStyle="warning" errorTitle="Invalid UoM" error="Select a valid Unit of Measurement from the dropdown list." sqref="O174">
      <formula1>$CL$174:$DE$174</formula1>
    </dataValidation>
    <dataValidation type="list" allowBlank="1" showErrorMessage="1" errorStyle="warning" errorTitle="Invalid UoM" error="Select a valid Unit of Measurement from the dropdown list." sqref="O175">
      <formula1>$CL$175:$DE$175</formula1>
    </dataValidation>
    <dataValidation type="list" allowBlank="1" showErrorMessage="1" errorStyle="warning" errorTitle="Invalid UoM" error="Select a valid Unit of Measurement from the dropdown list." sqref="O176">
      <formula1>$CL$176:$DE$176</formula1>
    </dataValidation>
    <dataValidation type="list" allowBlank="1" showErrorMessage="1" errorStyle="warning" errorTitle="Invalid UoM" error="Select a valid Unit of Measurement from the dropdown list." sqref="O177">
      <formula1>$CL$177:$DE$177</formula1>
    </dataValidation>
    <dataValidation type="list" allowBlank="1" showErrorMessage="1" errorStyle="warning" errorTitle="Invalid UoM" error="Select a valid Unit of Measurement from the dropdown list." sqref="O178">
      <formula1>$CL$178:$DE$178</formula1>
    </dataValidation>
    <dataValidation type="list" allowBlank="1" showErrorMessage="1" errorStyle="warning" errorTitle="Invalid UoM" error="Select a valid Unit of Measurement from the dropdown list." sqref="O179">
      <formula1>$CL$179:$DE$179</formula1>
    </dataValidation>
    <dataValidation type="list" allowBlank="1" showErrorMessage="1" errorStyle="warning" errorTitle="Invalid UoM" error="Select a valid Unit of Measurement from the dropdown list." sqref="O18">
      <formula1>$CL$18:$DE$18</formula1>
    </dataValidation>
    <dataValidation type="list" allowBlank="1" showErrorMessage="1" errorStyle="warning" errorTitle="Invalid UoM" error="Select a valid Unit of Measurement from the dropdown list." sqref="O180">
      <formula1>$CL$180:$DE$180</formula1>
    </dataValidation>
    <dataValidation type="list" allowBlank="1" showErrorMessage="1" errorStyle="warning" errorTitle="Invalid UoM" error="Select a valid Unit of Measurement from the dropdown list." sqref="O181">
      <formula1>$CL$181:$DE$181</formula1>
    </dataValidation>
    <dataValidation type="list" allowBlank="1" showErrorMessage="1" errorStyle="warning" errorTitle="Invalid UoM" error="Select a valid Unit of Measurement from the dropdown list." sqref="O182">
      <formula1>$CL$182:$DE$182</formula1>
    </dataValidation>
    <dataValidation type="list" allowBlank="1" showErrorMessage="1" errorStyle="warning" errorTitle="Invalid UoM" error="Select a valid Unit of Measurement from the dropdown list." sqref="O183">
      <formula1>$CL$183:$DE$183</formula1>
    </dataValidation>
    <dataValidation type="list" allowBlank="1" showErrorMessage="1" errorStyle="warning" errorTitle="Invalid UoM" error="Select a valid Unit of Measurement from the dropdown list." sqref="O184">
      <formula1>$CL$184:$DE$184</formula1>
    </dataValidation>
    <dataValidation type="list" allowBlank="1" showErrorMessage="1" errorStyle="warning" errorTitle="Invalid UoM" error="Select a valid Unit of Measurement from the dropdown list." sqref="O185">
      <formula1>$CL$185:$DE$185</formula1>
    </dataValidation>
    <dataValidation type="list" allowBlank="1" showErrorMessage="1" errorStyle="warning" errorTitle="Invalid UoM" error="Select a valid Unit of Measurement from the dropdown list." sqref="O186">
      <formula1>$CL$186:$DE$186</formula1>
    </dataValidation>
    <dataValidation type="list" allowBlank="1" showErrorMessage="1" errorStyle="warning" errorTitle="Invalid UoM" error="Select a valid Unit of Measurement from the dropdown list." sqref="O187">
      <formula1>$CL$187:$DE$187</formula1>
    </dataValidation>
    <dataValidation type="list" allowBlank="1" showErrorMessage="1" errorStyle="warning" errorTitle="Invalid UoM" error="Select a valid Unit of Measurement from the dropdown list." sqref="O188">
      <formula1>$CL$188:$DE$188</formula1>
    </dataValidation>
    <dataValidation type="list" allowBlank="1" showErrorMessage="1" errorStyle="warning" errorTitle="Invalid UoM" error="Select a valid Unit of Measurement from the dropdown list." sqref="O189">
      <formula1>$CL$189:$DE$189</formula1>
    </dataValidation>
    <dataValidation type="list" allowBlank="1" showErrorMessage="1" errorStyle="warning" errorTitle="Invalid UoM" error="Select a valid Unit of Measurement from the dropdown list." sqref="O19">
      <formula1>$CL$19:$DE$19</formula1>
    </dataValidation>
    <dataValidation type="list" allowBlank="1" showErrorMessage="1" errorStyle="warning" errorTitle="Invalid UoM" error="Select a valid Unit of Measurement from the dropdown list." sqref="O190">
      <formula1>$CL$190:$DE$190</formula1>
    </dataValidation>
    <dataValidation type="list" allowBlank="1" showErrorMessage="1" errorStyle="warning" errorTitle="Invalid UoM" error="Select a valid Unit of Measurement from the dropdown list." sqref="O191">
      <formula1>$CL$191:$DE$191</formula1>
    </dataValidation>
    <dataValidation type="list" allowBlank="1" showErrorMessage="1" errorStyle="warning" errorTitle="Invalid UoM" error="Select a valid Unit of Measurement from the dropdown list." sqref="O192">
      <formula1>$CL$192:$DE$192</formula1>
    </dataValidation>
    <dataValidation type="list" allowBlank="1" showErrorMessage="1" errorStyle="warning" errorTitle="Invalid UoM" error="Select a valid Unit of Measurement from the dropdown list." sqref="O193">
      <formula1>$CL$193:$DE$193</formula1>
    </dataValidation>
    <dataValidation type="list" allowBlank="1" showErrorMessage="1" errorStyle="warning" errorTitle="Invalid UoM" error="Select a valid Unit of Measurement from the dropdown list." sqref="O194">
      <formula1>$CL$194:$DE$194</formula1>
    </dataValidation>
    <dataValidation type="list" allowBlank="1" showErrorMessage="1" errorStyle="warning" errorTitle="Invalid UoM" error="Select a valid Unit of Measurement from the dropdown list." sqref="O195">
      <formula1>$CL$195:$DE$195</formula1>
    </dataValidation>
    <dataValidation type="list" allowBlank="1" showErrorMessage="1" errorStyle="warning" errorTitle="Invalid UoM" error="Select a valid Unit of Measurement from the dropdown list." sqref="O196">
      <formula1>$CL$196:$DE$196</formula1>
    </dataValidation>
    <dataValidation type="list" allowBlank="1" showErrorMessage="1" errorStyle="warning" errorTitle="Invalid UoM" error="Select a valid Unit of Measurement from the dropdown list." sqref="O197">
      <formula1>$CL$197:$DE$197</formula1>
    </dataValidation>
    <dataValidation type="list" allowBlank="1" showErrorMessage="1" errorStyle="warning" errorTitle="Invalid UoM" error="Select a valid Unit of Measurement from the dropdown list." sqref="O198">
      <formula1>$CL$198:$DE$198</formula1>
    </dataValidation>
    <dataValidation type="list" allowBlank="1" showErrorMessage="1" errorStyle="warning" errorTitle="Invalid UoM" error="Select a valid Unit of Measurement from the dropdown list." sqref="O199">
      <formula1>$CL$199:$DE$199</formula1>
    </dataValidation>
    <dataValidation type="list" allowBlank="1" showErrorMessage="1" errorStyle="warning" errorTitle="Invalid UoM" error="Select a valid Unit of Measurement from the dropdown list." sqref="O2">
      <formula1>$CL$2:$DE$2</formula1>
    </dataValidation>
    <dataValidation type="list" allowBlank="1" showErrorMessage="1" errorStyle="warning" errorTitle="Invalid UoM" error="Select a valid Unit of Measurement from the dropdown list." sqref="O20">
      <formula1>$CL$20:$DE$20</formula1>
    </dataValidation>
    <dataValidation type="list" allowBlank="1" showErrorMessage="1" errorStyle="warning" errorTitle="Invalid UoM" error="Select a valid Unit of Measurement from the dropdown list." sqref="O200">
      <formula1>$CL$200:$DE$200</formula1>
    </dataValidation>
    <dataValidation type="list" allowBlank="1" showErrorMessage="1" errorStyle="warning" errorTitle="Invalid UoM" error="Select a valid Unit of Measurement from the dropdown list." sqref="O201">
      <formula1>$CL$201:$DE$201</formula1>
    </dataValidation>
    <dataValidation type="list" allowBlank="1" showErrorMessage="1" errorStyle="warning" errorTitle="Invalid UoM" error="Select a valid Unit of Measurement from the dropdown list." sqref="O202">
      <formula1>$CL$202:$DE$202</formula1>
    </dataValidation>
    <dataValidation type="list" allowBlank="1" showErrorMessage="1" errorStyle="warning" errorTitle="Invalid UoM" error="Select a valid Unit of Measurement from the dropdown list." sqref="O203">
      <formula1>$CL$203:$DE$203</formula1>
    </dataValidation>
    <dataValidation type="list" allowBlank="1" showErrorMessage="1" errorStyle="warning" errorTitle="Invalid UoM" error="Select a valid Unit of Measurement from the dropdown list." sqref="O204">
      <formula1>$CL$204:$DE$204</formula1>
    </dataValidation>
    <dataValidation type="list" allowBlank="1" showErrorMessage="1" errorStyle="warning" errorTitle="Invalid UoM" error="Select a valid Unit of Measurement from the dropdown list." sqref="O205">
      <formula1>$CL$205:$DE$205</formula1>
    </dataValidation>
    <dataValidation type="list" allowBlank="1" showErrorMessage="1" errorStyle="warning" errorTitle="Invalid UoM" error="Select a valid Unit of Measurement from the dropdown list." sqref="O206">
      <formula1>$CL$206:$DE$206</formula1>
    </dataValidation>
    <dataValidation type="list" allowBlank="1" showErrorMessage="1" errorStyle="warning" errorTitle="Invalid UoM" error="Select a valid Unit of Measurement from the dropdown list." sqref="O207">
      <formula1>$CL$207:$DE$207</formula1>
    </dataValidation>
    <dataValidation type="list" allowBlank="1" showErrorMessage="1" errorStyle="warning" errorTitle="Invalid UoM" error="Select a valid Unit of Measurement from the dropdown list." sqref="O208">
      <formula1>$CL$208:$DE$208</formula1>
    </dataValidation>
    <dataValidation type="list" allowBlank="1" showErrorMessage="1" errorStyle="warning" errorTitle="Invalid UoM" error="Select a valid Unit of Measurement from the dropdown list." sqref="O209">
      <formula1>$CL$209:$DE$209</formula1>
    </dataValidation>
    <dataValidation type="list" allowBlank="1" showErrorMessage="1" errorStyle="warning" errorTitle="Invalid UoM" error="Select a valid Unit of Measurement from the dropdown list." sqref="O21">
      <formula1>$CL$21:$DE$21</formula1>
    </dataValidation>
    <dataValidation type="list" allowBlank="1" showErrorMessage="1" errorStyle="warning" errorTitle="Invalid UoM" error="Select a valid Unit of Measurement from the dropdown list." sqref="O210">
      <formula1>$CL$210:$DE$210</formula1>
    </dataValidation>
    <dataValidation type="list" allowBlank="1" showErrorMessage="1" errorStyle="warning" errorTitle="Invalid UoM" error="Select a valid Unit of Measurement from the dropdown list." sqref="O211">
      <formula1>$CL$211:$DE$211</formula1>
    </dataValidation>
    <dataValidation type="list" allowBlank="1" showErrorMessage="1" errorStyle="warning" errorTitle="Invalid UoM" error="Select a valid Unit of Measurement from the dropdown list." sqref="O212">
      <formula1>$CL$212:$DE$212</formula1>
    </dataValidation>
    <dataValidation type="list" allowBlank="1" showErrorMessage="1" errorStyle="warning" errorTitle="Invalid UoM" error="Select a valid Unit of Measurement from the dropdown list." sqref="O213">
      <formula1>$CL$213:$DE$213</formula1>
    </dataValidation>
    <dataValidation type="list" allowBlank="1" showErrorMessage="1" errorStyle="warning" errorTitle="Invalid UoM" error="Select a valid Unit of Measurement from the dropdown list." sqref="O214">
      <formula1>$CL$214:$DE$214</formula1>
    </dataValidation>
    <dataValidation type="list" allowBlank="1" showErrorMessage="1" errorStyle="warning" errorTitle="Invalid UoM" error="Select a valid Unit of Measurement from the dropdown list." sqref="O215">
      <formula1>$CL$215:$DE$215</formula1>
    </dataValidation>
    <dataValidation type="list" allowBlank="1" showErrorMessage="1" errorStyle="warning" errorTitle="Invalid UoM" error="Select a valid Unit of Measurement from the dropdown list." sqref="O216">
      <formula1>$CL$216:$DE$216</formula1>
    </dataValidation>
    <dataValidation type="list" allowBlank="1" showErrorMessage="1" errorStyle="warning" errorTitle="Invalid UoM" error="Select a valid Unit of Measurement from the dropdown list." sqref="O217">
      <formula1>$CL$217:$DE$217</formula1>
    </dataValidation>
    <dataValidation type="list" allowBlank="1" showErrorMessage="1" errorStyle="warning" errorTitle="Invalid UoM" error="Select a valid Unit of Measurement from the dropdown list." sqref="O218">
      <formula1>$CL$218:$DE$218</formula1>
    </dataValidation>
    <dataValidation type="list" allowBlank="1" showErrorMessage="1" errorStyle="warning" errorTitle="Invalid UoM" error="Select a valid Unit of Measurement from the dropdown list." sqref="O219">
      <formula1>$CL$219:$DE$219</formula1>
    </dataValidation>
    <dataValidation type="list" allowBlank="1" showErrorMessage="1" errorStyle="warning" errorTitle="Invalid UoM" error="Select a valid Unit of Measurement from the dropdown list." sqref="O22">
      <formula1>$CL$22:$DE$22</formula1>
    </dataValidation>
    <dataValidation type="list" allowBlank="1" showErrorMessage="1" errorStyle="warning" errorTitle="Invalid UoM" error="Select a valid Unit of Measurement from the dropdown list." sqref="O220">
      <formula1>$CL$220:$DE$220</formula1>
    </dataValidation>
    <dataValidation type="list" allowBlank="1" showErrorMessage="1" errorStyle="warning" errorTitle="Invalid UoM" error="Select a valid Unit of Measurement from the dropdown list." sqref="O221">
      <formula1>$CL$221:$DE$221</formula1>
    </dataValidation>
    <dataValidation type="list" allowBlank="1" showErrorMessage="1" errorStyle="warning" errorTitle="Invalid UoM" error="Select a valid Unit of Measurement from the dropdown list." sqref="O222">
      <formula1>$CL$222:$DE$222</formula1>
    </dataValidation>
    <dataValidation type="list" allowBlank="1" showErrorMessage="1" errorStyle="warning" errorTitle="Invalid UoM" error="Select a valid Unit of Measurement from the dropdown list." sqref="O223">
      <formula1>$CL$223:$DE$223</formula1>
    </dataValidation>
    <dataValidation type="list" allowBlank="1" showErrorMessage="1" errorStyle="warning" errorTitle="Invalid UoM" error="Select a valid Unit of Measurement from the dropdown list." sqref="O224">
      <formula1>$CL$224:$DE$224</formula1>
    </dataValidation>
    <dataValidation type="list" allowBlank="1" showErrorMessage="1" errorStyle="warning" errorTitle="Invalid UoM" error="Select a valid Unit of Measurement from the dropdown list." sqref="O225">
      <formula1>$CL$225:$DE$225</formula1>
    </dataValidation>
    <dataValidation type="list" allowBlank="1" showErrorMessage="1" errorStyle="warning" errorTitle="Invalid UoM" error="Select a valid Unit of Measurement from the dropdown list." sqref="O226">
      <formula1>$CL$226:$DE$226</formula1>
    </dataValidation>
    <dataValidation type="list" allowBlank="1" showErrorMessage="1" errorStyle="warning" errorTitle="Invalid UoM" error="Select a valid Unit of Measurement from the dropdown list." sqref="O227">
      <formula1>$CL$227:$DE$227</formula1>
    </dataValidation>
    <dataValidation type="list" allowBlank="1" showErrorMessage="1" errorStyle="warning" errorTitle="Invalid UoM" error="Select a valid Unit of Measurement from the dropdown list." sqref="O228">
      <formula1>$CL$228:$DE$228</formula1>
    </dataValidation>
    <dataValidation type="list" allowBlank="1" showErrorMessage="1" errorStyle="warning" errorTitle="Invalid UoM" error="Select a valid Unit of Measurement from the dropdown list." sqref="O229">
      <formula1>$CL$229:$DE$229</formula1>
    </dataValidation>
    <dataValidation type="list" allowBlank="1" showErrorMessage="1" errorStyle="warning" errorTitle="Invalid UoM" error="Select a valid Unit of Measurement from the dropdown list." sqref="O23">
      <formula1>$CL$23:$DE$23</formula1>
    </dataValidation>
    <dataValidation type="list" allowBlank="1" showErrorMessage="1" errorStyle="warning" errorTitle="Invalid UoM" error="Select a valid Unit of Measurement from the dropdown list." sqref="O230">
      <formula1>$CL$230:$DE$230</formula1>
    </dataValidation>
    <dataValidation type="list" allowBlank="1" showErrorMessage="1" errorStyle="warning" errorTitle="Invalid UoM" error="Select a valid Unit of Measurement from the dropdown list." sqref="O231">
      <formula1>$CL$231:$DE$231</formula1>
    </dataValidation>
    <dataValidation type="list" allowBlank="1" showErrorMessage="1" errorStyle="warning" errorTitle="Invalid UoM" error="Select a valid Unit of Measurement from the dropdown list." sqref="O232">
      <formula1>$CL$232:$DE$232</formula1>
    </dataValidation>
    <dataValidation type="list" allowBlank="1" showErrorMessage="1" errorStyle="warning" errorTitle="Invalid UoM" error="Select a valid Unit of Measurement from the dropdown list." sqref="O233">
      <formula1>$CL$233:$DE$233</formula1>
    </dataValidation>
    <dataValidation type="list" allowBlank="1" showErrorMessage="1" errorStyle="warning" errorTitle="Invalid UoM" error="Select a valid Unit of Measurement from the dropdown list." sqref="O234">
      <formula1>$CL$234:$DE$234</formula1>
    </dataValidation>
    <dataValidation type="list" allowBlank="1" showErrorMessage="1" errorStyle="warning" errorTitle="Invalid UoM" error="Select a valid Unit of Measurement from the dropdown list." sqref="O235">
      <formula1>$CL$235:$DE$235</formula1>
    </dataValidation>
    <dataValidation type="list" allowBlank="1" showErrorMessage="1" errorStyle="warning" errorTitle="Invalid UoM" error="Select a valid Unit of Measurement from the dropdown list." sqref="O236">
      <formula1>$CL$236:$DE$236</formula1>
    </dataValidation>
    <dataValidation type="list" allowBlank="1" showErrorMessage="1" errorStyle="warning" errorTitle="Invalid UoM" error="Select a valid Unit of Measurement from the dropdown list." sqref="O237">
      <formula1>$CL$237:$DE$237</formula1>
    </dataValidation>
    <dataValidation type="list" allowBlank="1" showErrorMessage="1" errorStyle="warning" errorTitle="Invalid UoM" error="Select a valid Unit of Measurement from the dropdown list." sqref="O238">
      <formula1>$CL$238:$DE$238</formula1>
    </dataValidation>
    <dataValidation type="list" allowBlank="1" showErrorMessage="1" errorStyle="warning" errorTitle="Invalid UoM" error="Select a valid Unit of Measurement from the dropdown list." sqref="O239">
      <formula1>$CL$239:$DE$239</formula1>
    </dataValidation>
    <dataValidation type="list" allowBlank="1" showErrorMessage="1" errorStyle="warning" errorTitle="Invalid UoM" error="Select a valid Unit of Measurement from the dropdown list." sqref="O24">
      <formula1>$CL$24:$DE$24</formula1>
    </dataValidation>
    <dataValidation type="list" allowBlank="1" showErrorMessage="1" errorStyle="warning" errorTitle="Invalid UoM" error="Select a valid Unit of Measurement from the dropdown list." sqref="O240">
      <formula1>$CL$240:$DE$240</formula1>
    </dataValidation>
    <dataValidation type="list" allowBlank="1" showErrorMessage="1" errorStyle="warning" errorTitle="Invalid UoM" error="Select a valid Unit of Measurement from the dropdown list." sqref="O241">
      <formula1>$CL$241:$DE$241</formula1>
    </dataValidation>
    <dataValidation type="list" allowBlank="1" showErrorMessage="1" errorStyle="warning" errorTitle="Invalid UoM" error="Select a valid Unit of Measurement from the dropdown list." sqref="O242">
      <formula1>$CL$242:$DE$242</formula1>
    </dataValidation>
    <dataValidation type="list" allowBlank="1" showErrorMessage="1" errorStyle="warning" errorTitle="Invalid UoM" error="Select a valid Unit of Measurement from the dropdown list." sqref="O243">
      <formula1>$CL$243:$DE$243</formula1>
    </dataValidation>
    <dataValidation type="list" allowBlank="1" showErrorMessage="1" errorStyle="warning" errorTitle="Invalid UoM" error="Select a valid Unit of Measurement from the dropdown list." sqref="O244">
      <formula1>$CL$244:$DE$244</formula1>
    </dataValidation>
    <dataValidation type="list" allowBlank="1" showErrorMessage="1" errorStyle="warning" errorTitle="Invalid UoM" error="Select a valid Unit of Measurement from the dropdown list." sqref="O245">
      <formula1>$CL$245:$DE$245</formula1>
    </dataValidation>
    <dataValidation type="list" allowBlank="1" showErrorMessage="1" errorStyle="warning" errorTitle="Invalid UoM" error="Select a valid Unit of Measurement from the dropdown list." sqref="O246">
      <formula1>$CL$246:$DE$246</formula1>
    </dataValidation>
    <dataValidation type="list" allowBlank="1" showErrorMessage="1" errorStyle="warning" errorTitle="Invalid UoM" error="Select a valid Unit of Measurement from the dropdown list." sqref="O247">
      <formula1>$CL$247:$DE$247</formula1>
    </dataValidation>
    <dataValidation type="list" allowBlank="1" showErrorMessage="1" errorStyle="warning" errorTitle="Invalid UoM" error="Select a valid Unit of Measurement from the dropdown list." sqref="O248">
      <formula1>$CL$248:$DE$248</formula1>
    </dataValidation>
    <dataValidation type="list" allowBlank="1" showErrorMessage="1" errorStyle="warning" errorTitle="Invalid UoM" error="Select a valid Unit of Measurement from the dropdown list." sqref="O249">
      <formula1>$CL$249:$DE$249</formula1>
    </dataValidation>
    <dataValidation type="list" allowBlank="1" showErrorMessage="1" errorStyle="warning" errorTitle="Invalid UoM" error="Select a valid Unit of Measurement from the dropdown list." sqref="O25">
      <formula1>$CL$25:$DE$25</formula1>
    </dataValidation>
    <dataValidation type="list" allowBlank="1" showErrorMessage="1" errorStyle="warning" errorTitle="Invalid UoM" error="Select a valid Unit of Measurement from the dropdown list." sqref="O250">
      <formula1>$CL$250:$DE$250</formula1>
    </dataValidation>
    <dataValidation type="list" allowBlank="1" showErrorMessage="1" errorStyle="warning" errorTitle="Invalid UoM" error="Select a valid Unit of Measurement from the dropdown list." sqref="O251">
      <formula1>$CL$251:$DE$251</formula1>
    </dataValidation>
    <dataValidation type="list" allowBlank="1" showErrorMessage="1" errorStyle="warning" errorTitle="Invalid UoM" error="Select a valid Unit of Measurement from the dropdown list." sqref="O252">
      <formula1>$CL$252:$DE$252</formula1>
    </dataValidation>
    <dataValidation type="list" allowBlank="1" showErrorMessage="1" errorStyle="warning" errorTitle="Invalid UoM" error="Select a valid Unit of Measurement from the dropdown list." sqref="O253">
      <formula1>$CL$253:$DE$253</formula1>
    </dataValidation>
    <dataValidation type="list" allowBlank="1" showErrorMessage="1" errorStyle="warning" errorTitle="Invalid UoM" error="Select a valid Unit of Measurement from the dropdown list." sqref="O254">
      <formula1>$CL$254:$DE$254</formula1>
    </dataValidation>
    <dataValidation type="list" allowBlank="1" showErrorMessage="1" errorStyle="warning" errorTitle="Invalid UoM" error="Select a valid Unit of Measurement from the dropdown list." sqref="O255">
      <formula1>$CL$255:$DE$255</formula1>
    </dataValidation>
    <dataValidation type="list" allowBlank="1" showErrorMessage="1" errorStyle="warning" errorTitle="Invalid UoM" error="Select a valid Unit of Measurement from the dropdown list." sqref="O256">
      <formula1>$CL$256:$DE$256</formula1>
    </dataValidation>
    <dataValidation type="list" allowBlank="1" showErrorMessage="1" errorStyle="warning" errorTitle="Invalid UoM" error="Select a valid Unit of Measurement from the dropdown list." sqref="O257">
      <formula1>$CL$257:$DE$257</formula1>
    </dataValidation>
    <dataValidation type="list" allowBlank="1" showErrorMessage="1" errorStyle="warning" errorTitle="Invalid UoM" error="Select a valid Unit of Measurement from the dropdown list." sqref="O258">
      <formula1>$CL$258:$DE$258</formula1>
    </dataValidation>
    <dataValidation type="list" allowBlank="1" showErrorMessage="1" errorStyle="warning" errorTitle="Invalid UoM" error="Select a valid Unit of Measurement from the dropdown list." sqref="O259">
      <formula1>$CL$259:$DE$259</formula1>
    </dataValidation>
    <dataValidation type="list" allowBlank="1" showErrorMessage="1" errorStyle="warning" errorTitle="Invalid UoM" error="Select a valid Unit of Measurement from the dropdown list." sqref="O26">
      <formula1>$CL$26:$DE$26</formula1>
    </dataValidation>
    <dataValidation type="list" allowBlank="1" showErrorMessage="1" errorStyle="warning" errorTitle="Invalid UoM" error="Select a valid Unit of Measurement from the dropdown list." sqref="O260">
      <formula1>$CL$260:$DE$260</formula1>
    </dataValidation>
    <dataValidation type="list" allowBlank="1" showErrorMessage="1" errorStyle="warning" errorTitle="Invalid UoM" error="Select a valid Unit of Measurement from the dropdown list." sqref="O261">
      <formula1>$CL$261:$DE$261</formula1>
    </dataValidation>
    <dataValidation type="list" allowBlank="1" showErrorMessage="1" errorStyle="warning" errorTitle="Invalid UoM" error="Select a valid Unit of Measurement from the dropdown list." sqref="O262">
      <formula1>$CL$262:$DE$262</formula1>
    </dataValidation>
    <dataValidation type="list" allowBlank="1" showErrorMessage="1" errorStyle="warning" errorTitle="Invalid UoM" error="Select a valid Unit of Measurement from the dropdown list." sqref="O263">
      <formula1>$CL$263:$DE$263</formula1>
    </dataValidation>
    <dataValidation type="list" allowBlank="1" showErrorMessage="1" errorStyle="warning" errorTitle="Invalid UoM" error="Select a valid Unit of Measurement from the dropdown list." sqref="O264">
      <formula1>$CL$264:$DE$264</formula1>
    </dataValidation>
    <dataValidation type="list" allowBlank="1" showErrorMessage="1" errorStyle="warning" errorTitle="Invalid UoM" error="Select a valid Unit of Measurement from the dropdown list." sqref="O265">
      <formula1>$CL$265:$DE$265</formula1>
    </dataValidation>
    <dataValidation type="list" allowBlank="1" showErrorMessage="1" errorStyle="warning" errorTitle="Invalid UoM" error="Select a valid Unit of Measurement from the dropdown list." sqref="O266">
      <formula1>$CL$266:$DE$266</formula1>
    </dataValidation>
    <dataValidation type="list" allowBlank="1" showErrorMessage="1" errorStyle="warning" errorTitle="Invalid UoM" error="Select a valid Unit of Measurement from the dropdown list." sqref="O267">
      <formula1>$CL$267:$DE$267</formula1>
    </dataValidation>
    <dataValidation type="list" allowBlank="1" showErrorMessage="1" errorStyle="warning" errorTitle="Invalid UoM" error="Select a valid Unit of Measurement from the dropdown list." sqref="O268">
      <formula1>$CL$268:$DE$268</formula1>
    </dataValidation>
    <dataValidation type="list" allowBlank="1" showErrorMessage="1" errorStyle="warning" errorTitle="Invalid UoM" error="Select a valid Unit of Measurement from the dropdown list." sqref="O269">
      <formula1>$CL$269:$DE$269</formula1>
    </dataValidation>
    <dataValidation type="list" allowBlank="1" showErrorMessage="1" errorStyle="warning" errorTitle="Invalid UoM" error="Select a valid Unit of Measurement from the dropdown list." sqref="O27">
      <formula1>$CL$27:$DE$27</formula1>
    </dataValidation>
    <dataValidation type="list" allowBlank="1" showErrorMessage="1" errorStyle="warning" errorTitle="Invalid UoM" error="Select a valid Unit of Measurement from the dropdown list." sqref="O270">
      <formula1>$CL$270:$DE$270</formula1>
    </dataValidation>
    <dataValidation type="list" allowBlank="1" showErrorMessage="1" errorStyle="warning" errorTitle="Invalid UoM" error="Select a valid Unit of Measurement from the dropdown list." sqref="O271">
      <formula1>$CL$271:$DE$271</formula1>
    </dataValidation>
    <dataValidation type="list" allowBlank="1" showErrorMessage="1" errorStyle="warning" errorTitle="Invalid UoM" error="Select a valid Unit of Measurement from the dropdown list." sqref="O272">
      <formula1>$CL$272:$DE$272</formula1>
    </dataValidation>
    <dataValidation type="list" allowBlank="1" showErrorMessage="1" errorStyle="warning" errorTitle="Invalid UoM" error="Select a valid Unit of Measurement from the dropdown list." sqref="O273">
      <formula1>$CL$273:$DE$273</formula1>
    </dataValidation>
    <dataValidation type="list" allowBlank="1" showErrorMessage="1" errorStyle="warning" errorTitle="Invalid UoM" error="Select a valid Unit of Measurement from the dropdown list." sqref="O274">
      <formula1>$CL$274:$DE$274</formula1>
    </dataValidation>
    <dataValidation type="list" allowBlank="1" showErrorMessage="1" errorStyle="warning" errorTitle="Invalid UoM" error="Select a valid Unit of Measurement from the dropdown list." sqref="O275">
      <formula1>$CL$275:$DE$275</formula1>
    </dataValidation>
    <dataValidation type="list" allowBlank="1" showErrorMessage="1" errorStyle="warning" errorTitle="Invalid UoM" error="Select a valid Unit of Measurement from the dropdown list." sqref="O276">
      <formula1>$CL$276:$DE$276</formula1>
    </dataValidation>
    <dataValidation type="list" allowBlank="1" showErrorMessage="1" errorStyle="warning" errorTitle="Invalid UoM" error="Select a valid Unit of Measurement from the dropdown list." sqref="O277">
      <formula1>$CL$277:$DE$277</formula1>
    </dataValidation>
    <dataValidation type="list" allowBlank="1" showErrorMessage="1" errorStyle="warning" errorTitle="Invalid UoM" error="Select a valid Unit of Measurement from the dropdown list." sqref="O278">
      <formula1>$CL$278:$DE$278</formula1>
    </dataValidation>
    <dataValidation type="list" allowBlank="1" showErrorMessage="1" errorStyle="warning" errorTitle="Invalid UoM" error="Select a valid Unit of Measurement from the dropdown list." sqref="O279">
      <formula1>$CL$279:$DE$279</formula1>
    </dataValidation>
    <dataValidation type="list" allowBlank="1" showErrorMessage="1" errorStyle="warning" errorTitle="Invalid UoM" error="Select a valid Unit of Measurement from the dropdown list." sqref="O28">
      <formula1>$CL$28:$DE$28</formula1>
    </dataValidation>
    <dataValidation type="list" allowBlank="1" showErrorMessage="1" errorStyle="warning" errorTitle="Invalid UoM" error="Select a valid Unit of Measurement from the dropdown list." sqref="O280">
      <formula1>$CL$280:$DE$280</formula1>
    </dataValidation>
    <dataValidation type="list" allowBlank="1" showErrorMessage="1" errorStyle="warning" errorTitle="Invalid UoM" error="Select a valid Unit of Measurement from the dropdown list." sqref="O281">
      <formula1>$CL$281:$DE$281</formula1>
    </dataValidation>
    <dataValidation type="list" allowBlank="1" showErrorMessage="1" errorStyle="warning" errorTitle="Invalid UoM" error="Select a valid Unit of Measurement from the dropdown list." sqref="O282">
      <formula1>$CL$282:$DE$282</formula1>
    </dataValidation>
    <dataValidation type="list" allowBlank="1" showErrorMessage="1" errorStyle="warning" errorTitle="Invalid UoM" error="Select a valid Unit of Measurement from the dropdown list." sqref="O283">
      <formula1>$CL$283:$DE$283</formula1>
    </dataValidation>
    <dataValidation type="list" allowBlank="1" showErrorMessage="1" errorStyle="warning" errorTitle="Invalid UoM" error="Select a valid Unit of Measurement from the dropdown list." sqref="O284">
      <formula1>$CL$284:$DE$284</formula1>
    </dataValidation>
    <dataValidation type="list" allowBlank="1" showErrorMessage="1" errorStyle="warning" errorTitle="Invalid UoM" error="Select a valid Unit of Measurement from the dropdown list." sqref="O285">
      <formula1>$CL$285:$DE$285</formula1>
    </dataValidation>
    <dataValidation type="list" allowBlank="1" showErrorMessage="1" errorStyle="warning" errorTitle="Invalid UoM" error="Select a valid Unit of Measurement from the dropdown list." sqref="O286">
      <formula1>$CL$286:$DE$286</formula1>
    </dataValidation>
    <dataValidation type="list" allowBlank="1" showErrorMessage="1" errorStyle="warning" errorTitle="Invalid UoM" error="Select a valid Unit of Measurement from the dropdown list." sqref="O287">
      <formula1>$CL$287:$DE$287</formula1>
    </dataValidation>
    <dataValidation type="list" allowBlank="1" showErrorMessage="1" errorStyle="warning" errorTitle="Invalid UoM" error="Select a valid Unit of Measurement from the dropdown list." sqref="O288">
      <formula1>$CL$288:$DE$288</formula1>
    </dataValidation>
    <dataValidation type="list" allowBlank="1" showErrorMessage="1" errorStyle="warning" errorTitle="Invalid UoM" error="Select a valid Unit of Measurement from the dropdown list." sqref="O289">
      <formula1>$CL$289:$DE$289</formula1>
    </dataValidation>
    <dataValidation type="list" allowBlank="1" showErrorMessage="1" errorStyle="warning" errorTitle="Invalid UoM" error="Select a valid Unit of Measurement from the dropdown list." sqref="O29">
      <formula1>$CL$29:$DE$29</formula1>
    </dataValidation>
    <dataValidation type="list" allowBlank="1" showErrorMessage="1" errorStyle="warning" errorTitle="Invalid UoM" error="Select a valid Unit of Measurement from the dropdown list." sqref="O290">
      <formula1>$CL$290:$DE$290</formula1>
    </dataValidation>
    <dataValidation type="list" allowBlank="1" showErrorMessage="1" errorStyle="warning" errorTitle="Invalid UoM" error="Select a valid Unit of Measurement from the dropdown list." sqref="O291">
      <formula1>$CL$291:$DE$291</formula1>
    </dataValidation>
    <dataValidation type="list" allowBlank="1" showErrorMessage="1" errorStyle="warning" errorTitle="Invalid UoM" error="Select a valid Unit of Measurement from the dropdown list." sqref="O292">
      <formula1>$CL$292:$DE$292</formula1>
    </dataValidation>
    <dataValidation type="list" allowBlank="1" showErrorMessage="1" errorStyle="warning" errorTitle="Invalid UoM" error="Select a valid Unit of Measurement from the dropdown list." sqref="O293">
      <formula1>$CL$293:$DE$293</formula1>
    </dataValidation>
    <dataValidation type="list" allowBlank="1" showErrorMessage="1" errorStyle="warning" errorTitle="Invalid UoM" error="Select a valid Unit of Measurement from the dropdown list." sqref="O294">
      <formula1>$CL$294:$DE$294</formula1>
    </dataValidation>
    <dataValidation type="list" allowBlank="1" showErrorMessage="1" errorStyle="warning" errorTitle="Invalid UoM" error="Select a valid Unit of Measurement from the dropdown list." sqref="O295">
      <formula1>$CL$295:$DE$295</formula1>
    </dataValidation>
    <dataValidation type="list" allowBlank="1" showErrorMessage="1" errorStyle="warning" errorTitle="Invalid UoM" error="Select a valid Unit of Measurement from the dropdown list." sqref="O296">
      <formula1>$CL$296:$DE$296</formula1>
    </dataValidation>
    <dataValidation type="list" allowBlank="1" showErrorMessage="1" errorStyle="warning" errorTitle="Invalid UoM" error="Select a valid Unit of Measurement from the dropdown list." sqref="O297">
      <formula1>$CL$297:$DE$297</formula1>
    </dataValidation>
    <dataValidation type="list" allowBlank="1" showErrorMessage="1" errorStyle="warning" errorTitle="Invalid UoM" error="Select a valid Unit of Measurement from the dropdown list." sqref="O298">
      <formula1>$CL$298:$DE$298</formula1>
    </dataValidation>
    <dataValidation type="list" allowBlank="1" showErrorMessage="1" errorStyle="warning" errorTitle="Invalid UoM" error="Select a valid Unit of Measurement from the dropdown list." sqref="O299">
      <formula1>$CL$299:$DE$299</formula1>
    </dataValidation>
    <dataValidation type="list" allowBlank="1" showErrorMessage="1" errorStyle="warning" errorTitle="Invalid UoM" error="Select a valid Unit of Measurement from the dropdown list." sqref="O3">
      <formula1>$CL$3:$DE$3</formula1>
    </dataValidation>
    <dataValidation type="list" allowBlank="1" showErrorMessage="1" errorStyle="warning" errorTitle="Invalid UoM" error="Select a valid Unit of Measurement from the dropdown list." sqref="O30">
      <formula1>$CL$30:$DE$30</formula1>
    </dataValidation>
    <dataValidation type="list" allowBlank="1" showErrorMessage="1" errorStyle="warning" errorTitle="Invalid UoM" error="Select a valid Unit of Measurement from the dropdown list." sqref="O300">
      <formula1>$CL$300:$DE$300</formula1>
    </dataValidation>
    <dataValidation type="list" allowBlank="1" showErrorMessage="1" errorStyle="warning" errorTitle="Invalid UoM" error="Select a valid Unit of Measurement from the dropdown list." sqref="O301">
      <formula1>$CL$301:$DE$301</formula1>
    </dataValidation>
    <dataValidation type="list" allowBlank="1" showErrorMessage="1" errorStyle="warning" errorTitle="Invalid UoM" error="Select a valid Unit of Measurement from the dropdown list." sqref="O302">
      <formula1>$CL$302:$DE$302</formula1>
    </dataValidation>
    <dataValidation type="list" allowBlank="1" showErrorMessage="1" errorStyle="warning" errorTitle="Invalid UoM" error="Select a valid Unit of Measurement from the dropdown list." sqref="O303">
      <formula1>$CL$303:$DE$303</formula1>
    </dataValidation>
    <dataValidation type="list" allowBlank="1" showErrorMessage="1" errorStyle="warning" errorTitle="Invalid UoM" error="Select a valid Unit of Measurement from the dropdown list." sqref="O304">
      <formula1>$CL$304:$DE$304</formula1>
    </dataValidation>
    <dataValidation type="list" allowBlank="1" showErrorMessage="1" errorStyle="warning" errorTitle="Invalid UoM" error="Select a valid Unit of Measurement from the dropdown list." sqref="O305">
      <formula1>$CL$305:$DE$305</formula1>
    </dataValidation>
    <dataValidation type="list" allowBlank="1" showErrorMessage="1" errorStyle="warning" errorTitle="Invalid UoM" error="Select a valid Unit of Measurement from the dropdown list." sqref="O306">
      <formula1>$CL$306:$DE$306</formula1>
    </dataValidation>
    <dataValidation type="list" allowBlank="1" showErrorMessage="1" errorStyle="warning" errorTitle="Invalid UoM" error="Select a valid Unit of Measurement from the dropdown list." sqref="O307">
      <formula1>$CL$307:$DE$307</formula1>
    </dataValidation>
    <dataValidation type="list" allowBlank="1" showErrorMessage="1" errorStyle="warning" errorTitle="Invalid UoM" error="Select a valid Unit of Measurement from the dropdown list." sqref="O308">
      <formula1>$CL$308:$DE$308</formula1>
    </dataValidation>
    <dataValidation type="list" allowBlank="1" showErrorMessage="1" errorStyle="warning" errorTitle="Invalid UoM" error="Select a valid Unit of Measurement from the dropdown list." sqref="O309">
      <formula1>$CL$309:$DE$309</formula1>
    </dataValidation>
    <dataValidation type="list" allowBlank="1" showErrorMessage="1" errorStyle="warning" errorTitle="Invalid UoM" error="Select a valid Unit of Measurement from the dropdown list." sqref="O31">
      <formula1>$CL$31:$DE$31</formula1>
    </dataValidation>
    <dataValidation type="list" allowBlank="1" showErrorMessage="1" errorStyle="warning" errorTitle="Invalid UoM" error="Select a valid Unit of Measurement from the dropdown list." sqref="O310">
      <formula1>$CL$310:$DE$310</formula1>
    </dataValidation>
    <dataValidation type="list" allowBlank="1" showErrorMessage="1" errorStyle="warning" errorTitle="Invalid UoM" error="Select a valid Unit of Measurement from the dropdown list." sqref="O311">
      <formula1>$CL$311:$DE$311</formula1>
    </dataValidation>
    <dataValidation type="list" allowBlank="1" showErrorMessage="1" errorStyle="warning" errorTitle="Invalid UoM" error="Select a valid Unit of Measurement from the dropdown list." sqref="O312">
      <formula1>$CL$312:$DE$312</formula1>
    </dataValidation>
    <dataValidation type="list" allowBlank="1" showErrorMessage="1" errorStyle="warning" errorTitle="Invalid UoM" error="Select a valid Unit of Measurement from the dropdown list." sqref="O313">
      <formula1>$CL$313:$DE$313</formula1>
    </dataValidation>
    <dataValidation type="list" allowBlank="1" showErrorMessage="1" errorStyle="warning" errorTitle="Invalid UoM" error="Select a valid Unit of Measurement from the dropdown list." sqref="O314">
      <formula1>$CL$314:$DE$314</formula1>
    </dataValidation>
    <dataValidation type="list" allowBlank="1" showErrorMessage="1" errorStyle="warning" errorTitle="Invalid UoM" error="Select a valid Unit of Measurement from the dropdown list." sqref="O315">
      <formula1>$CL$315:$DE$315</formula1>
    </dataValidation>
    <dataValidation type="list" allowBlank="1" showErrorMessage="1" errorStyle="warning" errorTitle="Invalid UoM" error="Select a valid Unit of Measurement from the dropdown list." sqref="O316">
      <formula1>$CL$316:$DE$316</formula1>
    </dataValidation>
    <dataValidation type="list" allowBlank="1" showErrorMessage="1" errorStyle="warning" errorTitle="Invalid UoM" error="Select a valid Unit of Measurement from the dropdown list." sqref="O317">
      <formula1>$CL$317:$DE$317</formula1>
    </dataValidation>
    <dataValidation type="list" allowBlank="1" showErrorMessage="1" errorStyle="warning" errorTitle="Invalid UoM" error="Select a valid Unit of Measurement from the dropdown list." sqref="O318">
      <formula1>$CL$318:$DE$318</formula1>
    </dataValidation>
    <dataValidation type="list" allowBlank="1" showErrorMessage="1" errorStyle="warning" errorTitle="Invalid UoM" error="Select a valid Unit of Measurement from the dropdown list." sqref="O319">
      <formula1>$CL$319:$DE$319</formula1>
    </dataValidation>
    <dataValidation type="list" allowBlank="1" showErrorMessage="1" errorStyle="warning" errorTitle="Invalid UoM" error="Select a valid Unit of Measurement from the dropdown list." sqref="O32">
      <formula1>$CL$32:$DE$32</formula1>
    </dataValidation>
    <dataValidation type="list" allowBlank="1" showErrorMessage="1" errorStyle="warning" errorTitle="Invalid UoM" error="Select a valid Unit of Measurement from the dropdown list." sqref="O320">
      <formula1>$CL$320:$DE$320</formula1>
    </dataValidation>
    <dataValidation type="list" allowBlank="1" showErrorMessage="1" errorStyle="warning" errorTitle="Invalid UoM" error="Select a valid Unit of Measurement from the dropdown list." sqref="O321">
      <formula1>$CL$321:$DE$321</formula1>
    </dataValidation>
    <dataValidation type="list" allowBlank="1" showErrorMessage="1" errorStyle="warning" errorTitle="Invalid UoM" error="Select a valid Unit of Measurement from the dropdown list." sqref="O322">
      <formula1>$CL$322:$DE$322</formula1>
    </dataValidation>
    <dataValidation type="list" allowBlank="1" showErrorMessage="1" errorStyle="warning" errorTitle="Invalid UoM" error="Select a valid Unit of Measurement from the dropdown list." sqref="O323">
      <formula1>$CL$323:$DE$323</formula1>
    </dataValidation>
    <dataValidation type="list" allowBlank="1" showErrorMessage="1" errorStyle="warning" errorTitle="Invalid UoM" error="Select a valid Unit of Measurement from the dropdown list." sqref="O324">
      <formula1>$CL$324:$DE$324</formula1>
    </dataValidation>
    <dataValidation type="list" allowBlank="1" showErrorMessage="1" errorStyle="warning" errorTitle="Invalid UoM" error="Select a valid Unit of Measurement from the dropdown list." sqref="O325">
      <formula1>$CL$325:$DE$325</formula1>
    </dataValidation>
    <dataValidation type="list" allowBlank="1" showErrorMessage="1" errorStyle="warning" errorTitle="Invalid UoM" error="Select a valid Unit of Measurement from the dropdown list." sqref="O326">
      <formula1>$CL$326:$DE$326</formula1>
    </dataValidation>
    <dataValidation type="list" allowBlank="1" showErrorMessage="1" errorStyle="warning" errorTitle="Invalid UoM" error="Select a valid Unit of Measurement from the dropdown list." sqref="O327">
      <formula1>$CL$327:$DE$327</formula1>
    </dataValidation>
    <dataValidation type="list" allowBlank="1" showErrorMessage="1" errorStyle="warning" errorTitle="Invalid UoM" error="Select a valid Unit of Measurement from the dropdown list." sqref="O328">
      <formula1>$CL$328:$DE$328</formula1>
    </dataValidation>
    <dataValidation type="list" allowBlank="1" showErrorMessage="1" errorStyle="warning" errorTitle="Invalid UoM" error="Select a valid Unit of Measurement from the dropdown list." sqref="O329">
      <formula1>$CL$329:$DE$329</formula1>
    </dataValidation>
    <dataValidation type="list" allowBlank="1" showErrorMessage="1" errorStyle="warning" errorTitle="Invalid UoM" error="Select a valid Unit of Measurement from the dropdown list." sqref="O33">
      <formula1>$CL$33:$DE$33</formula1>
    </dataValidation>
    <dataValidation type="list" allowBlank="1" showErrorMessage="1" errorStyle="warning" errorTitle="Invalid UoM" error="Select a valid Unit of Measurement from the dropdown list." sqref="O330">
      <formula1>$CL$330:$DE$330</formula1>
    </dataValidation>
    <dataValidation type="list" allowBlank="1" showErrorMessage="1" errorStyle="warning" errorTitle="Invalid UoM" error="Select a valid Unit of Measurement from the dropdown list." sqref="O331">
      <formula1>$CL$331:$DE$331</formula1>
    </dataValidation>
    <dataValidation type="list" allowBlank="1" showErrorMessage="1" errorStyle="warning" errorTitle="Invalid UoM" error="Select a valid Unit of Measurement from the dropdown list." sqref="O332">
      <formula1>$CL$332:$DE$332</formula1>
    </dataValidation>
    <dataValidation type="list" allowBlank="1" showErrorMessage="1" errorStyle="warning" errorTitle="Invalid UoM" error="Select a valid Unit of Measurement from the dropdown list." sqref="O333">
      <formula1>$CL$333:$DE$333</formula1>
    </dataValidation>
    <dataValidation type="list" allowBlank="1" showErrorMessage="1" errorStyle="warning" errorTitle="Invalid UoM" error="Select a valid Unit of Measurement from the dropdown list." sqref="O334">
      <formula1>$CL$334:$DE$334</formula1>
    </dataValidation>
    <dataValidation type="list" allowBlank="1" showErrorMessage="1" errorStyle="warning" errorTitle="Invalid UoM" error="Select a valid Unit of Measurement from the dropdown list." sqref="O335">
      <formula1>$CL$335:$DE$335</formula1>
    </dataValidation>
    <dataValidation type="list" allowBlank="1" showErrorMessage="1" errorStyle="warning" errorTitle="Invalid UoM" error="Select a valid Unit of Measurement from the dropdown list." sqref="O336">
      <formula1>$CL$336:$DE$336</formula1>
    </dataValidation>
    <dataValidation type="list" allowBlank="1" showErrorMessage="1" errorStyle="warning" errorTitle="Invalid UoM" error="Select a valid Unit of Measurement from the dropdown list." sqref="O337">
      <formula1>$CL$337:$DE$337</formula1>
    </dataValidation>
    <dataValidation type="list" allowBlank="1" showErrorMessage="1" errorStyle="warning" errorTitle="Invalid UoM" error="Select a valid Unit of Measurement from the dropdown list." sqref="O338">
      <formula1>$CL$338:$DE$338</formula1>
    </dataValidation>
    <dataValidation type="list" allowBlank="1" showErrorMessage="1" errorStyle="warning" errorTitle="Invalid UoM" error="Select a valid Unit of Measurement from the dropdown list." sqref="O339">
      <formula1>$CL$339:$DE$339</formula1>
    </dataValidation>
    <dataValidation type="list" allowBlank="1" showErrorMessage="1" errorStyle="warning" errorTitle="Invalid UoM" error="Select a valid Unit of Measurement from the dropdown list." sqref="O34">
      <formula1>$CL$34:$DE$34</formula1>
    </dataValidation>
    <dataValidation type="list" allowBlank="1" showErrorMessage="1" errorStyle="warning" errorTitle="Invalid UoM" error="Select a valid Unit of Measurement from the dropdown list." sqref="O340">
      <formula1>$CL$340:$DE$340</formula1>
    </dataValidation>
    <dataValidation type="list" allowBlank="1" showErrorMessage="1" errorStyle="warning" errorTitle="Invalid UoM" error="Select a valid Unit of Measurement from the dropdown list." sqref="O341">
      <formula1>$CL$341:$DE$341</formula1>
    </dataValidation>
    <dataValidation type="list" allowBlank="1" showErrorMessage="1" errorStyle="warning" errorTitle="Invalid UoM" error="Select a valid Unit of Measurement from the dropdown list." sqref="O342">
      <formula1>$CL$342:$DE$342</formula1>
    </dataValidation>
    <dataValidation type="list" allowBlank="1" showErrorMessage="1" errorStyle="warning" errorTitle="Invalid UoM" error="Select a valid Unit of Measurement from the dropdown list." sqref="O343">
      <formula1>$CL$343:$DE$343</formula1>
    </dataValidation>
    <dataValidation type="list" allowBlank="1" showErrorMessage="1" errorStyle="warning" errorTitle="Invalid UoM" error="Select a valid Unit of Measurement from the dropdown list." sqref="O344">
      <formula1>$CL$344:$DE$344</formula1>
    </dataValidation>
    <dataValidation type="list" allowBlank="1" showErrorMessage="1" errorStyle="warning" errorTitle="Invalid UoM" error="Select a valid Unit of Measurement from the dropdown list." sqref="O345">
      <formula1>$CL$345:$DE$345</formula1>
    </dataValidation>
    <dataValidation type="list" allowBlank="1" showErrorMessage="1" errorStyle="warning" errorTitle="Invalid UoM" error="Select a valid Unit of Measurement from the dropdown list." sqref="O346">
      <formula1>$CL$346:$DE$346</formula1>
    </dataValidation>
    <dataValidation type="list" allowBlank="1" showErrorMessage="1" errorStyle="warning" errorTitle="Invalid UoM" error="Select a valid Unit of Measurement from the dropdown list." sqref="O347">
      <formula1>$CL$347:$DE$347</formula1>
    </dataValidation>
    <dataValidation type="list" allowBlank="1" showErrorMessage="1" errorStyle="warning" errorTitle="Invalid UoM" error="Select a valid Unit of Measurement from the dropdown list." sqref="O348">
      <formula1>$CL$348:$DE$348</formula1>
    </dataValidation>
    <dataValidation type="list" allowBlank="1" showErrorMessage="1" errorStyle="warning" errorTitle="Invalid UoM" error="Select a valid Unit of Measurement from the dropdown list." sqref="O349">
      <formula1>$CL$349:$DE$349</formula1>
    </dataValidation>
    <dataValidation type="list" allowBlank="1" showErrorMessage="1" errorStyle="warning" errorTitle="Invalid UoM" error="Select a valid Unit of Measurement from the dropdown list." sqref="O35">
      <formula1>$CL$35:$DE$35</formula1>
    </dataValidation>
    <dataValidation type="list" allowBlank="1" showErrorMessage="1" errorStyle="warning" errorTitle="Invalid UoM" error="Select a valid Unit of Measurement from the dropdown list." sqref="O350">
      <formula1>$CL$350:$DE$350</formula1>
    </dataValidation>
    <dataValidation type="list" allowBlank="1" showErrorMessage="1" errorStyle="warning" errorTitle="Invalid UoM" error="Select a valid Unit of Measurement from the dropdown list." sqref="O351">
      <formula1>$CL$351:$DE$351</formula1>
    </dataValidation>
    <dataValidation type="list" allowBlank="1" showErrorMessage="1" errorStyle="warning" errorTitle="Invalid UoM" error="Select a valid Unit of Measurement from the dropdown list." sqref="O352">
      <formula1>$CL$352:$DE$352</formula1>
    </dataValidation>
    <dataValidation type="list" allowBlank="1" showErrorMessage="1" errorStyle="warning" errorTitle="Invalid UoM" error="Select a valid Unit of Measurement from the dropdown list." sqref="O353">
      <formula1>$CL$353:$DE$353</formula1>
    </dataValidation>
    <dataValidation type="list" allowBlank="1" showErrorMessage="1" errorStyle="warning" errorTitle="Invalid UoM" error="Select a valid Unit of Measurement from the dropdown list." sqref="O354">
      <formula1>$CL$354:$DE$354</formula1>
    </dataValidation>
    <dataValidation type="list" allowBlank="1" showErrorMessage="1" errorStyle="warning" errorTitle="Invalid UoM" error="Select a valid Unit of Measurement from the dropdown list." sqref="O355">
      <formula1>$CL$355:$DE$355</formula1>
    </dataValidation>
    <dataValidation type="list" allowBlank="1" showErrorMessage="1" errorStyle="warning" errorTitle="Invalid UoM" error="Select a valid Unit of Measurement from the dropdown list." sqref="O356">
      <formula1>$CL$356:$DE$356</formula1>
    </dataValidation>
    <dataValidation type="list" allowBlank="1" showErrorMessage="1" errorStyle="warning" errorTitle="Invalid UoM" error="Select a valid Unit of Measurement from the dropdown list." sqref="O357">
      <formula1>$CL$357:$DE$357</formula1>
    </dataValidation>
    <dataValidation type="list" allowBlank="1" showErrorMessage="1" errorStyle="warning" errorTitle="Invalid UoM" error="Select a valid Unit of Measurement from the dropdown list." sqref="O358">
      <formula1>$CL$358:$DE$358</formula1>
    </dataValidation>
    <dataValidation type="list" allowBlank="1" showErrorMessage="1" errorStyle="warning" errorTitle="Invalid UoM" error="Select a valid Unit of Measurement from the dropdown list." sqref="O359">
      <formula1>$CL$359:$DE$359</formula1>
    </dataValidation>
    <dataValidation type="list" allowBlank="1" showErrorMessage="1" errorStyle="warning" errorTitle="Invalid UoM" error="Select a valid Unit of Measurement from the dropdown list." sqref="O36">
      <formula1>$CL$36:$DE$36</formula1>
    </dataValidation>
    <dataValidation type="list" allowBlank="1" showErrorMessage="1" errorStyle="warning" errorTitle="Invalid UoM" error="Select a valid Unit of Measurement from the dropdown list." sqref="O360">
      <formula1>$CL$360:$DE$360</formula1>
    </dataValidation>
    <dataValidation type="list" allowBlank="1" showErrorMessage="1" errorStyle="warning" errorTitle="Invalid UoM" error="Select a valid Unit of Measurement from the dropdown list." sqref="O361">
      <formula1>$CL$361:$DE$361</formula1>
    </dataValidation>
    <dataValidation type="list" allowBlank="1" showErrorMessage="1" errorStyle="warning" errorTitle="Invalid UoM" error="Select a valid Unit of Measurement from the dropdown list." sqref="O362">
      <formula1>$CL$362:$DE$362</formula1>
    </dataValidation>
    <dataValidation type="list" allowBlank="1" showErrorMessage="1" errorStyle="warning" errorTitle="Invalid UoM" error="Select a valid Unit of Measurement from the dropdown list." sqref="O363">
      <formula1>$CL$363:$DE$363</formula1>
    </dataValidation>
    <dataValidation type="list" allowBlank="1" showErrorMessage="1" errorStyle="warning" errorTitle="Invalid UoM" error="Select a valid Unit of Measurement from the dropdown list." sqref="O364">
      <formula1>$CL$364:$DE$364</formula1>
    </dataValidation>
    <dataValidation type="list" allowBlank="1" showErrorMessage="1" errorStyle="warning" errorTitle="Invalid UoM" error="Select a valid Unit of Measurement from the dropdown list." sqref="O365">
      <formula1>$CL$365:$DE$365</formula1>
    </dataValidation>
    <dataValidation type="list" allowBlank="1" showErrorMessage="1" errorStyle="warning" errorTitle="Invalid UoM" error="Select a valid Unit of Measurement from the dropdown list." sqref="O366">
      <formula1>$CL$366:$DE$366</formula1>
    </dataValidation>
    <dataValidation type="list" allowBlank="1" showErrorMessage="1" errorStyle="warning" errorTitle="Invalid UoM" error="Select a valid Unit of Measurement from the dropdown list." sqref="O367">
      <formula1>$CL$367:$DE$367</formula1>
    </dataValidation>
    <dataValidation type="list" allowBlank="1" showErrorMessage="1" errorStyle="warning" errorTitle="Invalid UoM" error="Select a valid Unit of Measurement from the dropdown list." sqref="O368">
      <formula1>$CL$368:$DE$368</formula1>
    </dataValidation>
    <dataValidation type="list" allowBlank="1" showErrorMessage="1" errorStyle="warning" errorTitle="Invalid UoM" error="Select a valid Unit of Measurement from the dropdown list." sqref="O369">
      <formula1>$CL$369:$DE$369</formula1>
    </dataValidation>
    <dataValidation type="list" allowBlank="1" showErrorMessage="1" errorStyle="warning" errorTitle="Invalid UoM" error="Select a valid Unit of Measurement from the dropdown list." sqref="O37">
      <formula1>$CL$37:$DE$37</formula1>
    </dataValidation>
    <dataValidation type="list" allowBlank="1" showErrorMessage="1" errorStyle="warning" errorTitle="Invalid UoM" error="Select a valid Unit of Measurement from the dropdown list." sqref="O370">
      <formula1>$CL$370:$DE$370</formula1>
    </dataValidation>
    <dataValidation type="list" allowBlank="1" showErrorMessage="1" errorStyle="warning" errorTitle="Invalid UoM" error="Select a valid Unit of Measurement from the dropdown list." sqref="O371">
      <formula1>$CL$371:$DE$371</formula1>
    </dataValidation>
    <dataValidation type="list" allowBlank="1" showErrorMessage="1" errorStyle="warning" errorTitle="Invalid UoM" error="Select a valid Unit of Measurement from the dropdown list." sqref="O372">
      <formula1>$CL$372:$DE$372</formula1>
    </dataValidation>
    <dataValidation type="list" allowBlank="1" showErrorMessage="1" errorStyle="warning" errorTitle="Invalid UoM" error="Select a valid Unit of Measurement from the dropdown list." sqref="O373">
      <formula1>$CL$373:$DE$373</formula1>
    </dataValidation>
    <dataValidation type="list" allowBlank="1" showErrorMessage="1" errorStyle="warning" errorTitle="Invalid UoM" error="Select a valid Unit of Measurement from the dropdown list." sqref="O374">
      <formula1>$CL$374:$DE$374</formula1>
    </dataValidation>
    <dataValidation type="list" allowBlank="1" showErrorMessage="1" errorStyle="warning" errorTitle="Invalid UoM" error="Select a valid Unit of Measurement from the dropdown list." sqref="O375">
      <formula1>$CL$375:$DE$375</formula1>
    </dataValidation>
    <dataValidation type="list" allowBlank="1" showErrorMessage="1" errorStyle="warning" errorTitle="Invalid UoM" error="Select a valid Unit of Measurement from the dropdown list." sqref="O376">
      <formula1>$CL$376:$DE$376</formula1>
    </dataValidation>
    <dataValidation type="list" allowBlank="1" showErrorMessage="1" errorStyle="warning" errorTitle="Invalid UoM" error="Select a valid Unit of Measurement from the dropdown list." sqref="O377">
      <formula1>$CL$377:$DE$377</formula1>
    </dataValidation>
    <dataValidation type="list" allowBlank="1" showErrorMessage="1" errorStyle="warning" errorTitle="Invalid UoM" error="Select a valid Unit of Measurement from the dropdown list." sqref="O378">
      <formula1>$CL$378:$DE$378</formula1>
    </dataValidation>
    <dataValidation type="list" allowBlank="1" showErrorMessage="1" errorStyle="warning" errorTitle="Invalid UoM" error="Select a valid Unit of Measurement from the dropdown list." sqref="O379">
      <formula1>$CL$379:$DE$379</formula1>
    </dataValidation>
    <dataValidation type="list" allowBlank="1" showErrorMessage="1" errorStyle="warning" errorTitle="Invalid UoM" error="Select a valid Unit of Measurement from the dropdown list." sqref="O38">
      <formula1>$CL$38:$DE$38</formula1>
    </dataValidation>
    <dataValidation type="list" allowBlank="1" showErrorMessage="1" errorStyle="warning" errorTitle="Invalid UoM" error="Select a valid Unit of Measurement from the dropdown list." sqref="O380">
      <formula1>$CL$380:$DE$380</formula1>
    </dataValidation>
    <dataValidation type="list" allowBlank="1" showErrorMessage="1" errorStyle="warning" errorTitle="Invalid UoM" error="Select a valid Unit of Measurement from the dropdown list." sqref="O381">
      <formula1>$CL$381:$DE$381</formula1>
    </dataValidation>
    <dataValidation type="list" allowBlank="1" showErrorMessage="1" errorStyle="warning" errorTitle="Invalid UoM" error="Select a valid Unit of Measurement from the dropdown list." sqref="O382">
      <formula1>$CL$382:$DE$382</formula1>
    </dataValidation>
    <dataValidation type="list" allowBlank="1" showErrorMessage="1" errorStyle="warning" errorTitle="Invalid UoM" error="Select a valid Unit of Measurement from the dropdown list." sqref="O383">
      <formula1>$CL$383:$DE$383</formula1>
    </dataValidation>
    <dataValidation type="list" allowBlank="1" showErrorMessage="1" errorStyle="warning" errorTitle="Invalid UoM" error="Select a valid Unit of Measurement from the dropdown list." sqref="O384">
      <formula1>$CL$384:$DE$384</formula1>
    </dataValidation>
    <dataValidation type="list" allowBlank="1" showErrorMessage="1" errorStyle="warning" errorTitle="Invalid UoM" error="Select a valid Unit of Measurement from the dropdown list." sqref="O385">
      <formula1>$CL$385:$DE$385</formula1>
    </dataValidation>
    <dataValidation type="list" allowBlank="1" showErrorMessage="1" errorStyle="warning" errorTitle="Invalid UoM" error="Select a valid Unit of Measurement from the dropdown list." sqref="O386">
      <formula1>$CL$386:$DE$386</formula1>
    </dataValidation>
    <dataValidation type="list" allowBlank="1" showErrorMessage="1" errorStyle="warning" errorTitle="Invalid UoM" error="Select a valid Unit of Measurement from the dropdown list." sqref="O387">
      <formula1>$CL$387:$DE$387</formula1>
    </dataValidation>
    <dataValidation type="list" allowBlank="1" showErrorMessage="1" errorStyle="warning" errorTitle="Invalid UoM" error="Select a valid Unit of Measurement from the dropdown list." sqref="O388">
      <formula1>$CL$388:$DE$388</formula1>
    </dataValidation>
    <dataValidation type="list" allowBlank="1" showErrorMessage="1" errorStyle="warning" errorTitle="Invalid UoM" error="Select a valid Unit of Measurement from the dropdown list." sqref="O389">
      <formula1>$CL$389:$DE$389</formula1>
    </dataValidation>
    <dataValidation type="list" allowBlank="1" showErrorMessage="1" errorStyle="warning" errorTitle="Invalid UoM" error="Select a valid Unit of Measurement from the dropdown list." sqref="O39">
      <formula1>$CL$39:$DE$39</formula1>
    </dataValidation>
    <dataValidation type="list" allowBlank="1" showErrorMessage="1" errorStyle="warning" errorTitle="Invalid UoM" error="Select a valid Unit of Measurement from the dropdown list." sqref="O390">
      <formula1>$CL$390:$DE$390</formula1>
    </dataValidation>
    <dataValidation type="list" allowBlank="1" showErrorMessage="1" errorStyle="warning" errorTitle="Invalid UoM" error="Select a valid Unit of Measurement from the dropdown list." sqref="O391">
      <formula1>$CL$391:$DE$391</formula1>
    </dataValidation>
    <dataValidation type="list" allowBlank="1" showErrorMessage="1" errorStyle="warning" errorTitle="Invalid UoM" error="Select a valid Unit of Measurement from the dropdown list." sqref="O392">
      <formula1>$CL$392:$DE$392</formula1>
    </dataValidation>
    <dataValidation type="list" allowBlank="1" showErrorMessage="1" errorStyle="warning" errorTitle="Invalid UoM" error="Select a valid Unit of Measurement from the dropdown list." sqref="O393">
      <formula1>$CL$393:$DE$393</formula1>
    </dataValidation>
    <dataValidation type="list" allowBlank="1" showErrorMessage="1" errorStyle="warning" errorTitle="Invalid UoM" error="Select a valid Unit of Measurement from the dropdown list." sqref="O394">
      <formula1>$CL$394:$DE$394</formula1>
    </dataValidation>
    <dataValidation type="list" allowBlank="1" showErrorMessage="1" errorStyle="warning" errorTitle="Invalid UoM" error="Select a valid Unit of Measurement from the dropdown list." sqref="O395">
      <formula1>$CL$395:$DE$395</formula1>
    </dataValidation>
    <dataValidation type="list" allowBlank="1" showErrorMessage="1" errorStyle="warning" errorTitle="Invalid UoM" error="Select a valid Unit of Measurement from the dropdown list." sqref="O396">
      <formula1>$CL$396:$DE$396</formula1>
    </dataValidation>
    <dataValidation type="list" allowBlank="1" showErrorMessage="1" errorStyle="warning" errorTitle="Invalid UoM" error="Select a valid Unit of Measurement from the dropdown list." sqref="O397">
      <formula1>$CL$397:$DE$397</formula1>
    </dataValidation>
    <dataValidation type="list" allowBlank="1" showErrorMessage="1" errorStyle="warning" errorTitle="Invalid UoM" error="Select a valid Unit of Measurement from the dropdown list." sqref="O398">
      <formula1>$CL$398:$DE$398</formula1>
    </dataValidation>
    <dataValidation type="list" allowBlank="1" showErrorMessage="1" errorStyle="warning" errorTitle="Invalid UoM" error="Select a valid Unit of Measurement from the dropdown list." sqref="O399">
      <formula1>$CL$399:$DE$399</formula1>
    </dataValidation>
    <dataValidation type="list" allowBlank="1" showErrorMessage="1" errorStyle="warning" errorTitle="Invalid UoM" error="Select a valid Unit of Measurement from the dropdown list." sqref="O4">
      <formula1>$CL$4:$DE$4</formula1>
    </dataValidation>
    <dataValidation type="list" allowBlank="1" showErrorMessage="1" errorStyle="warning" errorTitle="Invalid UoM" error="Select a valid Unit of Measurement from the dropdown list." sqref="O40">
      <formula1>$CL$40:$DE$40</formula1>
    </dataValidation>
    <dataValidation type="list" allowBlank="1" showErrorMessage="1" errorStyle="warning" errorTitle="Invalid UoM" error="Select a valid Unit of Measurement from the dropdown list." sqref="O400">
      <formula1>$CL$400:$DE$400</formula1>
    </dataValidation>
    <dataValidation type="list" allowBlank="1" showErrorMessage="1" errorStyle="warning" errorTitle="Invalid UoM" error="Select a valid Unit of Measurement from the dropdown list." sqref="O401">
      <formula1>$CL$401:$DE$401</formula1>
    </dataValidation>
    <dataValidation type="list" allowBlank="1" showErrorMessage="1" errorStyle="warning" errorTitle="Invalid UoM" error="Select a valid Unit of Measurement from the dropdown list." sqref="O402">
      <formula1>$CL$402:$DE$402</formula1>
    </dataValidation>
    <dataValidation type="list" allowBlank="1" showErrorMessage="1" errorStyle="warning" errorTitle="Invalid UoM" error="Select a valid Unit of Measurement from the dropdown list." sqref="O403">
      <formula1>$CL$403:$DE$403</formula1>
    </dataValidation>
    <dataValidation type="list" allowBlank="1" showErrorMessage="1" errorStyle="warning" errorTitle="Invalid UoM" error="Select a valid Unit of Measurement from the dropdown list." sqref="O404">
      <formula1>$CL$404:$DE$404</formula1>
    </dataValidation>
    <dataValidation type="list" allowBlank="1" showErrorMessage="1" errorStyle="warning" errorTitle="Invalid UoM" error="Select a valid Unit of Measurement from the dropdown list." sqref="O405">
      <formula1>$CL$405:$DE$405</formula1>
    </dataValidation>
    <dataValidation type="list" allowBlank="1" showErrorMessage="1" errorStyle="warning" errorTitle="Invalid UoM" error="Select a valid Unit of Measurement from the dropdown list." sqref="O406">
      <formula1>$CL$406:$DE$406</formula1>
    </dataValidation>
    <dataValidation type="list" allowBlank="1" showErrorMessage="1" errorStyle="warning" errorTitle="Invalid UoM" error="Select a valid Unit of Measurement from the dropdown list." sqref="O407">
      <formula1>$CL$407:$DE$407</formula1>
    </dataValidation>
    <dataValidation type="list" allowBlank="1" showErrorMessage="1" errorStyle="warning" errorTitle="Invalid UoM" error="Select a valid Unit of Measurement from the dropdown list." sqref="O408">
      <formula1>$CL$408:$DE$408</formula1>
    </dataValidation>
    <dataValidation type="list" allowBlank="1" showErrorMessage="1" errorStyle="warning" errorTitle="Invalid UoM" error="Select a valid Unit of Measurement from the dropdown list." sqref="O409">
      <formula1>$CL$409:$DE$409</formula1>
    </dataValidation>
    <dataValidation type="list" allowBlank="1" showErrorMessage="1" errorStyle="warning" errorTitle="Invalid UoM" error="Select a valid Unit of Measurement from the dropdown list." sqref="O41">
      <formula1>$CL$41:$DE$41</formula1>
    </dataValidation>
    <dataValidation type="list" allowBlank="1" showErrorMessage="1" errorStyle="warning" errorTitle="Invalid UoM" error="Select a valid Unit of Measurement from the dropdown list." sqref="O410">
      <formula1>$CL$410:$DE$410</formula1>
    </dataValidation>
    <dataValidation type="list" allowBlank="1" showErrorMessage="1" errorStyle="warning" errorTitle="Invalid UoM" error="Select a valid Unit of Measurement from the dropdown list." sqref="O411">
      <formula1>$CL$411:$DE$411</formula1>
    </dataValidation>
    <dataValidation type="list" allowBlank="1" showErrorMessage="1" errorStyle="warning" errorTitle="Invalid UoM" error="Select a valid Unit of Measurement from the dropdown list." sqref="O412">
      <formula1>$CL$412:$DE$412</formula1>
    </dataValidation>
    <dataValidation type="list" allowBlank="1" showErrorMessage="1" errorStyle="warning" errorTitle="Invalid UoM" error="Select a valid Unit of Measurement from the dropdown list." sqref="O413">
      <formula1>$CL$413:$DE$413</formula1>
    </dataValidation>
    <dataValidation type="list" allowBlank="1" showErrorMessage="1" errorStyle="warning" errorTitle="Invalid UoM" error="Select a valid Unit of Measurement from the dropdown list." sqref="O414">
      <formula1>$CL$414:$DE$414</formula1>
    </dataValidation>
    <dataValidation type="list" allowBlank="1" showErrorMessage="1" errorStyle="warning" errorTitle="Invalid UoM" error="Select a valid Unit of Measurement from the dropdown list." sqref="O415">
      <formula1>$CL$415:$DE$415</formula1>
    </dataValidation>
    <dataValidation type="list" allowBlank="1" showErrorMessage="1" errorStyle="warning" errorTitle="Invalid UoM" error="Select a valid Unit of Measurement from the dropdown list." sqref="O416">
      <formula1>$CL$416:$DE$416</formula1>
    </dataValidation>
    <dataValidation type="list" allowBlank="1" showErrorMessage="1" errorStyle="warning" errorTitle="Invalid UoM" error="Select a valid Unit of Measurement from the dropdown list." sqref="O417">
      <formula1>$CL$417:$DE$417</formula1>
    </dataValidation>
    <dataValidation type="list" allowBlank="1" showErrorMessage="1" errorStyle="warning" errorTitle="Invalid UoM" error="Select a valid Unit of Measurement from the dropdown list." sqref="O418">
      <formula1>$CL$418:$DE$418</formula1>
    </dataValidation>
    <dataValidation type="list" allowBlank="1" showErrorMessage="1" errorStyle="warning" errorTitle="Invalid UoM" error="Select a valid Unit of Measurement from the dropdown list." sqref="O419">
      <formula1>$CL$419:$DE$419</formula1>
    </dataValidation>
    <dataValidation type="list" allowBlank="1" showErrorMessage="1" errorStyle="warning" errorTitle="Invalid UoM" error="Select a valid Unit of Measurement from the dropdown list." sqref="O42">
      <formula1>$CL$42:$DE$42</formula1>
    </dataValidation>
    <dataValidation type="list" allowBlank="1" showErrorMessage="1" errorStyle="warning" errorTitle="Invalid UoM" error="Select a valid Unit of Measurement from the dropdown list." sqref="O420">
      <formula1>$CL$420:$DE$420</formula1>
    </dataValidation>
    <dataValidation type="list" allowBlank="1" showErrorMessage="1" errorStyle="warning" errorTitle="Invalid UoM" error="Select a valid Unit of Measurement from the dropdown list." sqref="O421">
      <formula1>$CL$421:$DE$421</formula1>
    </dataValidation>
    <dataValidation type="list" allowBlank="1" showErrorMessage="1" errorStyle="warning" errorTitle="Invalid UoM" error="Select a valid Unit of Measurement from the dropdown list." sqref="O422">
      <formula1>$CL$422:$DE$422</formula1>
    </dataValidation>
    <dataValidation type="list" allowBlank="1" showErrorMessage="1" errorStyle="warning" errorTitle="Invalid UoM" error="Select a valid Unit of Measurement from the dropdown list." sqref="O423">
      <formula1>$CL$423:$DE$423</formula1>
    </dataValidation>
    <dataValidation type="list" allowBlank="1" showErrorMessage="1" errorStyle="warning" errorTitle="Invalid UoM" error="Select a valid Unit of Measurement from the dropdown list." sqref="O424">
      <formula1>$CL$424:$DE$424</formula1>
    </dataValidation>
    <dataValidation type="list" allowBlank="1" showErrorMessage="1" errorStyle="warning" errorTitle="Invalid UoM" error="Select a valid Unit of Measurement from the dropdown list." sqref="O425">
      <formula1>$CL$425:$DE$425</formula1>
    </dataValidation>
    <dataValidation type="list" allowBlank="1" showErrorMessage="1" errorStyle="warning" errorTitle="Invalid UoM" error="Select a valid Unit of Measurement from the dropdown list." sqref="O426">
      <formula1>$CL$426:$DE$426</formula1>
    </dataValidation>
    <dataValidation type="list" allowBlank="1" showErrorMessage="1" errorStyle="warning" errorTitle="Invalid UoM" error="Select a valid Unit of Measurement from the dropdown list." sqref="O427">
      <formula1>$CL$427:$DE$427</formula1>
    </dataValidation>
    <dataValidation type="list" allowBlank="1" showErrorMessage="1" errorStyle="warning" errorTitle="Invalid UoM" error="Select a valid Unit of Measurement from the dropdown list." sqref="O428">
      <formula1>$CL$428:$DE$428</formula1>
    </dataValidation>
    <dataValidation type="list" allowBlank="1" showErrorMessage="1" errorStyle="warning" errorTitle="Invalid UoM" error="Select a valid Unit of Measurement from the dropdown list." sqref="O429">
      <formula1>$CL$429:$DE$429</formula1>
    </dataValidation>
    <dataValidation type="list" allowBlank="1" showErrorMessage="1" errorStyle="warning" errorTitle="Invalid UoM" error="Select a valid Unit of Measurement from the dropdown list." sqref="O43">
      <formula1>$CL$43:$DE$43</formula1>
    </dataValidation>
    <dataValidation type="list" allowBlank="1" showErrorMessage="1" errorStyle="warning" errorTitle="Invalid UoM" error="Select a valid Unit of Measurement from the dropdown list." sqref="O430">
      <formula1>$CL$430:$DE$430</formula1>
    </dataValidation>
    <dataValidation type="list" allowBlank="1" showErrorMessage="1" errorStyle="warning" errorTitle="Invalid UoM" error="Select a valid Unit of Measurement from the dropdown list." sqref="O431">
      <formula1>$CL$431:$DE$431</formula1>
    </dataValidation>
    <dataValidation type="list" allowBlank="1" showErrorMessage="1" errorStyle="warning" errorTitle="Invalid UoM" error="Select a valid Unit of Measurement from the dropdown list." sqref="O432">
      <formula1>$CL$432:$DE$432</formula1>
    </dataValidation>
    <dataValidation type="list" allowBlank="1" showErrorMessage="1" errorStyle="warning" errorTitle="Invalid UoM" error="Select a valid Unit of Measurement from the dropdown list." sqref="O433">
      <formula1>$CL$433:$DE$433</formula1>
    </dataValidation>
    <dataValidation type="list" allowBlank="1" showErrorMessage="1" errorStyle="warning" errorTitle="Invalid UoM" error="Select a valid Unit of Measurement from the dropdown list." sqref="O434">
      <formula1>$CL$434:$DE$434</formula1>
    </dataValidation>
    <dataValidation type="list" allowBlank="1" showErrorMessage="1" errorStyle="warning" errorTitle="Invalid UoM" error="Select a valid Unit of Measurement from the dropdown list." sqref="O435">
      <formula1>$CL$435:$DE$435</formula1>
    </dataValidation>
    <dataValidation type="list" allowBlank="1" showErrorMessage="1" errorStyle="warning" errorTitle="Invalid UoM" error="Select a valid Unit of Measurement from the dropdown list." sqref="O436">
      <formula1>$CL$436:$DE$436</formula1>
    </dataValidation>
    <dataValidation type="list" allowBlank="1" showErrorMessage="1" errorStyle="warning" errorTitle="Invalid UoM" error="Select a valid Unit of Measurement from the dropdown list." sqref="O437">
      <formula1>$CL$437:$DE$437</formula1>
    </dataValidation>
    <dataValidation type="list" allowBlank="1" showErrorMessage="1" errorStyle="warning" errorTitle="Invalid UoM" error="Select a valid Unit of Measurement from the dropdown list." sqref="O438">
      <formula1>$CL$438:$DE$438</formula1>
    </dataValidation>
    <dataValidation type="list" allowBlank="1" showErrorMessage="1" errorStyle="warning" errorTitle="Invalid UoM" error="Select a valid Unit of Measurement from the dropdown list." sqref="O439">
      <formula1>$CL$439:$DE$439</formula1>
    </dataValidation>
    <dataValidation type="list" allowBlank="1" showErrorMessage="1" errorStyle="warning" errorTitle="Invalid UoM" error="Select a valid Unit of Measurement from the dropdown list." sqref="O44">
      <formula1>$CL$44:$DE$44</formula1>
    </dataValidation>
    <dataValidation type="list" allowBlank="1" showErrorMessage="1" errorStyle="warning" errorTitle="Invalid UoM" error="Select a valid Unit of Measurement from the dropdown list." sqref="O440">
      <formula1>$CL$440:$DE$440</formula1>
    </dataValidation>
    <dataValidation type="list" allowBlank="1" showErrorMessage="1" errorStyle="warning" errorTitle="Invalid UoM" error="Select a valid Unit of Measurement from the dropdown list." sqref="O441">
      <formula1>$CL$441:$DE$441</formula1>
    </dataValidation>
    <dataValidation type="list" allowBlank="1" showErrorMessage="1" errorStyle="warning" errorTitle="Invalid UoM" error="Select a valid Unit of Measurement from the dropdown list." sqref="O442">
      <formula1>$CL$442:$DE$442</formula1>
    </dataValidation>
    <dataValidation type="list" allowBlank="1" showErrorMessage="1" errorStyle="warning" errorTitle="Invalid UoM" error="Select a valid Unit of Measurement from the dropdown list." sqref="O443">
      <formula1>$CL$443:$DE$443</formula1>
    </dataValidation>
    <dataValidation type="list" allowBlank="1" showErrorMessage="1" errorStyle="warning" errorTitle="Invalid UoM" error="Select a valid Unit of Measurement from the dropdown list." sqref="O444">
      <formula1>$CL$444:$DE$444</formula1>
    </dataValidation>
    <dataValidation type="list" allowBlank="1" showErrorMessage="1" errorStyle="warning" errorTitle="Invalid UoM" error="Select a valid Unit of Measurement from the dropdown list." sqref="O445">
      <formula1>$CL$445:$DE$445</formula1>
    </dataValidation>
    <dataValidation type="list" allowBlank="1" showErrorMessage="1" errorStyle="warning" errorTitle="Invalid UoM" error="Select a valid Unit of Measurement from the dropdown list." sqref="O446">
      <formula1>$CL$446:$DE$446</formula1>
    </dataValidation>
    <dataValidation type="list" allowBlank="1" showErrorMessage="1" errorStyle="warning" errorTitle="Invalid UoM" error="Select a valid Unit of Measurement from the dropdown list." sqref="O447">
      <formula1>$CL$447:$DE$447</formula1>
    </dataValidation>
    <dataValidation type="list" allowBlank="1" showErrorMessage="1" errorStyle="warning" errorTitle="Invalid UoM" error="Select a valid Unit of Measurement from the dropdown list." sqref="O448">
      <formula1>$CL$448:$DE$448</formula1>
    </dataValidation>
    <dataValidation type="list" allowBlank="1" showErrorMessage="1" errorStyle="warning" errorTitle="Invalid UoM" error="Select a valid Unit of Measurement from the dropdown list." sqref="O449">
      <formula1>$CL$449:$DE$449</formula1>
    </dataValidation>
    <dataValidation type="list" allowBlank="1" showErrorMessage="1" errorStyle="warning" errorTitle="Invalid UoM" error="Select a valid Unit of Measurement from the dropdown list." sqref="O45">
      <formula1>$CL$45:$DE$45</formula1>
    </dataValidation>
    <dataValidation type="list" allowBlank="1" showErrorMessage="1" errorStyle="warning" errorTitle="Invalid UoM" error="Select a valid Unit of Measurement from the dropdown list." sqref="O450">
      <formula1>$CL$450:$DE$450</formula1>
    </dataValidation>
    <dataValidation type="list" allowBlank="1" showErrorMessage="1" errorStyle="warning" errorTitle="Invalid UoM" error="Select a valid Unit of Measurement from the dropdown list." sqref="O451">
      <formula1>$CL$451:$DE$451</formula1>
    </dataValidation>
    <dataValidation type="list" allowBlank="1" showErrorMessage="1" errorStyle="warning" errorTitle="Invalid UoM" error="Select a valid Unit of Measurement from the dropdown list." sqref="O452">
      <formula1>$CL$452:$DE$452</formula1>
    </dataValidation>
    <dataValidation type="list" allowBlank="1" showErrorMessage="1" errorStyle="warning" errorTitle="Invalid UoM" error="Select a valid Unit of Measurement from the dropdown list." sqref="O453">
      <formula1>$CL$453:$DE$453</formula1>
    </dataValidation>
    <dataValidation type="list" allowBlank="1" showErrorMessage="1" errorStyle="warning" errorTitle="Invalid UoM" error="Select a valid Unit of Measurement from the dropdown list." sqref="O454">
      <formula1>$CL$454:$DE$454</formula1>
    </dataValidation>
    <dataValidation type="list" allowBlank="1" showErrorMessage="1" errorStyle="warning" errorTitle="Invalid UoM" error="Select a valid Unit of Measurement from the dropdown list." sqref="O455">
      <formula1>$CL$455:$DE$455</formula1>
    </dataValidation>
    <dataValidation type="list" allowBlank="1" showErrorMessage="1" errorStyle="warning" errorTitle="Invalid UoM" error="Select a valid Unit of Measurement from the dropdown list." sqref="O456">
      <formula1>$CL$456:$DE$456</formula1>
    </dataValidation>
    <dataValidation type="list" allowBlank="1" showErrorMessage="1" errorStyle="warning" errorTitle="Invalid UoM" error="Select a valid Unit of Measurement from the dropdown list." sqref="O457">
      <formula1>$CL$457:$DE$457</formula1>
    </dataValidation>
    <dataValidation type="list" allowBlank="1" showErrorMessage="1" errorStyle="warning" errorTitle="Invalid UoM" error="Select a valid Unit of Measurement from the dropdown list." sqref="O458">
      <formula1>$CL$458:$DE$458</formula1>
    </dataValidation>
    <dataValidation type="list" allowBlank="1" showErrorMessage="1" errorStyle="warning" errorTitle="Invalid UoM" error="Select a valid Unit of Measurement from the dropdown list." sqref="O459">
      <formula1>$CL$459:$DE$459</formula1>
    </dataValidation>
    <dataValidation type="list" allowBlank="1" showErrorMessage="1" errorStyle="warning" errorTitle="Invalid UoM" error="Select a valid Unit of Measurement from the dropdown list." sqref="O46">
      <formula1>$CL$46:$DE$46</formula1>
    </dataValidation>
    <dataValidation type="list" allowBlank="1" showErrorMessage="1" errorStyle="warning" errorTitle="Invalid UoM" error="Select a valid Unit of Measurement from the dropdown list." sqref="O460">
      <formula1>$CL$460:$DE$460</formula1>
    </dataValidation>
    <dataValidation type="list" allowBlank="1" showErrorMessage="1" errorStyle="warning" errorTitle="Invalid UoM" error="Select a valid Unit of Measurement from the dropdown list." sqref="O461">
      <formula1>$CL$461:$DE$461</formula1>
    </dataValidation>
    <dataValidation type="list" allowBlank="1" showErrorMessage="1" errorStyle="warning" errorTitle="Invalid UoM" error="Select a valid Unit of Measurement from the dropdown list." sqref="O462">
      <formula1>$CL$462:$DE$462</formula1>
    </dataValidation>
    <dataValidation type="list" allowBlank="1" showErrorMessage="1" errorStyle="warning" errorTitle="Invalid UoM" error="Select a valid Unit of Measurement from the dropdown list." sqref="O463">
      <formula1>$CL$463:$DE$463</formula1>
    </dataValidation>
    <dataValidation type="list" allowBlank="1" showErrorMessage="1" errorStyle="warning" errorTitle="Invalid UoM" error="Select a valid Unit of Measurement from the dropdown list." sqref="O464">
      <formula1>$CL$464:$DE$464</formula1>
    </dataValidation>
    <dataValidation type="list" allowBlank="1" showErrorMessage="1" errorStyle="warning" errorTitle="Invalid UoM" error="Select a valid Unit of Measurement from the dropdown list." sqref="O465">
      <formula1>$CL$465:$DE$465</formula1>
    </dataValidation>
    <dataValidation type="list" allowBlank="1" showErrorMessage="1" errorStyle="warning" errorTitle="Invalid UoM" error="Select a valid Unit of Measurement from the dropdown list." sqref="O466">
      <formula1>$CL$466:$DE$466</formula1>
    </dataValidation>
    <dataValidation type="list" allowBlank="1" showErrorMessage="1" errorStyle="warning" errorTitle="Invalid UoM" error="Select a valid Unit of Measurement from the dropdown list." sqref="O467">
      <formula1>$CL$467:$DE$467</formula1>
    </dataValidation>
    <dataValidation type="list" allowBlank="1" showErrorMessage="1" errorStyle="warning" errorTitle="Invalid UoM" error="Select a valid Unit of Measurement from the dropdown list." sqref="O468">
      <formula1>$CL$468:$DE$468</formula1>
    </dataValidation>
    <dataValidation type="list" allowBlank="1" showErrorMessage="1" errorStyle="warning" errorTitle="Invalid UoM" error="Select a valid Unit of Measurement from the dropdown list." sqref="O469">
      <formula1>$CL$469:$DE$469</formula1>
    </dataValidation>
    <dataValidation type="list" allowBlank="1" showErrorMessage="1" errorStyle="warning" errorTitle="Invalid UoM" error="Select a valid Unit of Measurement from the dropdown list." sqref="O47">
      <formula1>$CL$47:$DE$47</formula1>
    </dataValidation>
    <dataValidation type="list" allowBlank="1" showErrorMessage="1" errorStyle="warning" errorTitle="Invalid UoM" error="Select a valid Unit of Measurement from the dropdown list." sqref="O470">
      <formula1>$CL$470:$DE$470</formula1>
    </dataValidation>
    <dataValidation type="list" allowBlank="1" showErrorMessage="1" errorStyle="warning" errorTitle="Invalid UoM" error="Select a valid Unit of Measurement from the dropdown list." sqref="O471">
      <formula1>$CL$471:$DE$471</formula1>
    </dataValidation>
    <dataValidation type="list" allowBlank="1" showErrorMessage="1" errorStyle="warning" errorTitle="Invalid UoM" error="Select a valid Unit of Measurement from the dropdown list." sqref="O472">
      <formula1>$CL$472:$DE$472</formula1>
    </dataValidation>
    <dataValidation type="list" allowBlank="1" showErrorMessage="1" errorStyle="warning" errorTitle="Invalid UoM" error="Select a valid Unit of Measurement from the dropdown list." sqref="O473">
      <formula1>$CL$473:$DE$473</formula1>
    </dataValidation>
    <dataValidation type="list" allowBlank="1" showErrorMessage="1" errorStyle="warning" errorTitle="Invalid UoM" error="Select a valid Unit of Measurement from the dropdown list." sqref="O474">
      <formula1>$CL$474:$DE$474</formula1>
    </dataValidation>
    <dataValidation type="list" allowBlank="1" showErrorMessage="1" errorStyle="warning" errorTitle="Invalid UoM" error="Select a valid Unit of Measurement from the dropdown list." sqref="O475">
      <formula1>$CL$475:$DE$475</formula1>
    </dataValidation>
    <dataValidation type="list" allowBlank="1" showErrorMessage="1" errorStyle="warning" errorTitle="Invalid UoM" error="Select a valid Unit of Measurement from the dropdown list." sqref="O476">
      <formula1>$CL$476:$DE$476</formula1>
    </dataValidation>
    <dataValidation type="list" allowBlank="1" showErrorMessage="1" errorStyle="warning" errorTitle="Invalid UoM" error="Select a valid Unit of Measurement from the dropdown list." sqref="O477">
      <formula1>$CL$477:$DE$477</formula1>
    </dataValidation>
    <dataValidation type="list" allowBlank="1" showErrorMessage="1" errorStyle="warning" errorTitle="Invalid UoM" error="Select a valid Unit of Measurement from the dropdown list." sqref="O478">
      <formula1>$CL$478:$DE$478</formula1>
    </dataValidation>
    <dataValidation type="list" allowBlank="1" showErrorMessage="1" errorStyle="warning" errorTitle="Invalid UoM" error="Select a valid Unit of Measurement from the dropdown list." sqref="O479">
      <formula1>$CL$479:$DE$479</formula1>
    </dataValidation>
    <dataValidation type="list" allowBlank="1" showErrorMessage="1" errorStyle="warning" errorTitle="Invalid UoM" error="Select a valid Unit of Measurement from the dropdown list." sqref="O48">
      <formula1>$CL$48:$DE$48</formula1>
    </dataValidation>
    <dataValidation type="list" allowBlank="1" showErrorMessage="1" errorStyle="warning" errorTitle="Invalid UoM" error="Select a valid Unit of Measurement from the dropdown list." sqref="O480">
      <formula1>$CL$480:$DE$480</formula1>
    </dataValidation>
    <dataValidation type="list" allowBlank="1" showErrorMessage="1" errorStyle="warning" errorTitle="Invalid UoM" error="Select a valid Unit of Measurement from the dropdown list." sqref="O481">
      <formula1>$CL$481:$DE$481</formula1>
    </dataValidation>
    <dataValidation type="list" allowBlank="1" showErrorMessage="1" errorStyle="warning" errorTitle="Invalid UoM" error="Select a valid Unit of Measurement from the dropdown list." sqref="O482">
      <formula1>$CL$482:$DE$482</formula1>
    </dataValidation>
    <dataValidation type="list" allowBlank="1" showErrorMessage="1" errorStyle="warning" errorTitle="Invalid UoM" error="Select a valid Unit of Measurement from the dropdown list." sqref="O483">
      <formula1>$CL$483:$DE$483</formula1>
    </dataValidation>
    <dataValidation type="list" allowBlank="1" showErrorMessage="1" errorStyle="warning" errorTitle="Invalid UoM" error="Select a valid Unit of Measurement from the dropdown list." sqref="O484">
      <formula1>$CL$484:$DE$484</formula1>
    </dataValidation>
    <dataValidation type="list" allowBlank="1" showErrorMessage="1" errorStyle="warning" errorTitle="Invalid UoM" error="Select a valid Unit of Measurement from the dropdown list." sqref="O485">
      <formula1>$CL$485:$DE$485</formula1>
    </dataValidation>
    <dataValidation type="list" allowBlank="1" showErrorMessage="1" errorStyle="warning" errorTitle="Invalid UoM" error="Select a valid Unit of Measurement from the dropdown list." sqref="O486">
      <formula1>$CL$486:$DE$486</formula1>
    </dataValidation>
    <dataValidation type="list" allowBlank="1" showErrorMessage="1" errorStyle="warning" errorTitle="Invalid UoM" error="Select a valid Unit of Measurement from the dropdown list." sqref="O487">
      <formula1>$CL$487:$DE$487</formula1>
    </dataValidation>
    <dataValidation type="list" allowBlank="1" showErrorMessage="1" errorStyle="warning" errorTitle="Invalid UoM" error="Select a valid Unit of Measurement from the dropdown list." sqref="O488">
      <formula1>$CL$488:$DE$488</formula1>
    </dataValidation>
    <dataValidation type="list" allowBlank="1" showErrorMessage="1" errorStyle="warning" errorTitle="Invalid UoM" error="Select a valid Unit of Measurement from the dropdown list." sqref="O489">
      <formula1>$CL$489:$DE$489</formula1>
    </dataValidation>
    <dataValidation type="list" allowBlank="1" showErrorMessage="1" errorStyle="warning" errorTitle="Invalid UoM" error="Select a valid Unit of Measurement from the dropdown list." sqref="O49">
      <formula1>$CL$49:$DE$49</formula1>
    </dataValidation>
    <dataValidation type="list" allowBlank="1" showErrorMessage="1" errorStyle="warning" errorTitle="Invalid UoM" error="Select a valid Unit of Measurement from the dropdown list." sqref="O490">
      <formula1>$CL$490:$DE$490</formula1>
    </dataValidation>
    <dataValidation type="list" allowBlank="1" showErrorMessage="1" errorStyle="warning" errorTitle="Invalid UoM" error="Select a valid Unit of Measurement from the dropdown list." sqref="O491">
      <formula1>$CL$491:$DE$491</formula1>
    </dataValidation>
    <dataValidation type="list" allowBlank="1" showErrorMessage="1" errorStyle="warning" errorTitle="Invalid UoM" error="Select a valid Unit of Measurement from the dropdown list." sqref="O492">
      <formula1>$CL$492:$DE$492</formula1>
    </dataValidation>
    <dataValidation type="list" allowBlank="1" showErrorMessage="1" errorStyle="warning" errorTitle="Invalid UoM" error="Select a valid Unit of Measurement from the dropdown list." sqref="O493">
      <formula1>$CL$493:$DE$493</formula1>
    </dataValidation>
    <dataValidation type="list" allowBlank="1" showErrorMessage="1" errorStyle="warning" errorTitle="Invalid UoM" error="Select a valid Unit of Measurement from the dropdown list." sqref="O494">
      <formula1>$CL$494:$DE$494</formula1>
    </dataValidation>
    <dataValidation type="list" allowBlank="1" showErrorMessage="1" errorStyle="warning" errorTitle="Invalid UoM" error="Select a valid Unit of Measurement from the dropdown list." sqref="O495">
      <formula1>$CL$495:$DE$495</formula1>
    </dataValidation>
    <dataValidation type="list" allowBlank="1" showErrorMessage="1" errorStyle="warning" errorTitle="Invalid UoM" error="Select a valid Unit of Measurement from the dropdown list." sqref="O496">
      <formula1>$CL$496:$DE$496</formula1>
    </dataValidation>
    <dataValidation type="list" allowBlank="1" showErrorMessage="1" errorStyle="warning" errorTitle="Invalid UoM" error="Select a valid Unit of Measurement from the dropdown list." sqref="O497">
      <formula1>$CL$497:$DE$497</formula1>
    </dataValidation>
    <dataValidation type="list" allowBlank="1" showErrorMessage="1" errorStyle="warning" errorTitle="Invalid UoM" error="Select a valid Unit of Measurement from the dropdown list." sqref="O498">
      <formula1>$CL$498:$DE$498</formula1>
    </dataValidation>
    <dataValidation type="list" allowBlank="1" showErrorMessage="1" errorStyle="warning" errorTitle="Invalid UoM" error="Select a valid Unit of Measurement from the dropdown list." sqref="O499">
      <formula1>$CL$499:$DE$499</formula1>
    </dataValidation>
    <dataValidation type="list" allowBlank="1" showErrorMessage="1" errorStyle="warning" errorTitle="Invalid UoM" error="Select a valid Unit of Measurement from the dropdown list." sqref="O5">
      <formula1>$CL$5:$DE$5</formula1>
    </dataValidation>
    <dataValidation type="list" allowBlank="1" showErrorMessage="1" errorStyle="warning" errorTitle="Invalid UoM" error="Select a valid Unit of Measurement from the dropdown list." sqref="O50">
      <formula1>$CL$50:$DE$50</formula1>
    </dataValidation>
    <dataValidation type="list" allowBlank="1" showErrorMessage="1" errorStyle="warning" errorTitle="Invalid UoM" error="Select a valid Unit of Measurement from the dropdown list." sqref="O500">
      <formula1>$CL$500:$DE$500</formula1>
    </dataValidation>
    <dataValidation type="list" allowBlank="1" showErrorMessage="1" errorStyle="warning" errorTitle="Invalid UoM" error="Select a valid Unit of Measurement from the dropdown list." sqref="O501">
      <formula1>$CL$501:$DE$501</formula1>
    </dataValidation>
    <dataValidation type="list" allowBlank="1" showErrorMessage="1" errorStyle="warning" errorTitle="Invalid UoM" error="Select a valid Unit of Measurement from the dropdown list." sqref="O502">
      <formula1>$CL$502:$DE$502</formula1>
    </dataValidation>
    <dataValidation type="list" allowBlank="1" showErrorMessage="1" errorStyle="warning" errorTitle="Invalid UoM" error="Select a valid Unit of Measurement from the dropdown list." sqref="O503">
      <formula1>$CL$503:$DE$503</formula1>
    </dataValidation>
    <dataValidation type="list" allowBlank="1" showErrorMessage="1" errorStyle="warning" errorTitle="Invalid UoM" error="Select a valid Unit of Measurement from the dropdown list." sqref="O504">
      <formula1>$CL$504:$DE$504</formula1>
    </dataValidation>
    <dataValidation type="list" allowBlank="1" showErrorMessage="1" errorStyle="warning" errorTitle="Invalid UoM" error="Select a valid Unit of Measurement from the dropdown list." sqref="O505">
      <formula1>$CL$505:$DE$505</formula1>
    </dataValidation>
    <dataValidation type="list" allowBlank="1" showErrorMessage="1" errorStyle="warning" errorTitle="Invalid UoM" error="Select a valid Unit of Measurement from the dropdown list." sqref="O506">
      <formula1>$CL$506:$DE$506</formula1>
    </dataValidation>
    <dataValidation type="list" allowBlank="1" showErrorMessage="1" errorStyle="warning" errorTitle="Invalid UoM" error="Select a valid Unit of Measurement from the dropdown list." sqref="O507">
      <formula1>$CL$507:$DE$507</formula1>
    </dataValidation>
    <dataValidation type="list" allowBlank="1" showErrorMessage="1" errorStyle="warning" errorTitle="Invalid UoM" error="Select a valid Unit of Measurement from the dropdown list." sqref="O508">
      <formula1>$CL$508:$DE$508</formula1>
    </dataValidation>
    <dataValidation type="list" allowBlank="1" showErrorMessage="1" errorStyle="warning" errorTitle="Invalid UoM" error="Select a valid Unit of Measurement from the dropdown list." sqref="O509">
      <formula1>$CL$509:$DE$509</formula1>
    </dataValidation>
    <dataValidation type="list" allowBlank="1" showErrorMessage="1" errorStyle="warning" errorTitle="Invalid UoM" error="Select a valid Unit of Measurement from the dropdown list." sqref="O51">
      <formula1>$CL$51:$DE$51</formula1>
    </dataValidation>
    <dataValidation type="list" allowBlank="1" showErrorMessage="1" errorStyle="warning" errorTitle="Invalid UoM" error="Select a valid Unit of Measurement from the dropdown list." sqref="O510">
      <formula1>$CL$510:$DE$510</formula1>
    </dataValidation>
    <dataValidation type="list" allowBlank="1" showErrorMessage="1" errorStyle="warning" errorTitle="Invalid UoM" error="Select a valid Unit of Measurement from the dropdown list." sqref="O511">
      <formula1>$CL$511:$DE$511</formula1>
    </dataValidation>
    <dataValidation type="list" allowBlank="1" showErrorMessage="1" errorStyle="warning" errorTitle="Invalid UoM" error="Select a valid Unit of Measurement from the dropdown list." sqref="O512">
      <formula1>$CL$512:$DE$512</formula1>
    </dataValidation>
    <dataValidation type="list" allowBlank="1" showErrorMessage="1" errorStyle="warning" errorTitle="Invalid UoM" error="Select a valid Unit of Measurement from the dropdown list." sqref="O513">
      <formula1>$CL$513:$DE$513</formula1>
    </dataValidation>
    <dataValidation type="list" allowBlank="1" showErrorMessage="1" errorStyle="warning" errorTitle="Invalid UoM" error="Select a valid Unit of Measurement from the dropdown list." sqref="O514">
      <formula1>$CL$514:$DE$514</formula1>
    </dataValidation>
    <dataValidation type="list" allowBlank="1" showErrorMessage="1" errorStyle="warning" errorTitle="Invalid UoM" error="Select a valid Unit of Measurement from the dropdown list." sqref="O515">
      <formula1>$CL$515:$DE$515</formula1>
    </dataValidation>
    <dataValidation type="list" allowBlank="1" showErrorMessage="1" errorStyle="warning" errorTitle="Invalid UoM" error="Select a valid Unit of Measurement from the dropdown list." sqref="O516">
      <formula1>$CL$516:$DE$516</formula1>
    </dataValidation>
    <dataValidation type="list" allowBlank="1" showErrorMessage="1" errorStyle="warning" errorTitle="Invalid UoM" error="Select a valid Unit of Measurement from the dropdown list." sqref="O517">
      <formula1>$CL$517:$DE$517</formula1>
    </dataValidation>
    <dataValidation type="list" allowBlank="1" showErrorMessage="1" errorStyle="warning" errorTitle="Invalid UoM" error="Select a valid Unit of Measurement from the dropdown list." sqref="O518">
      <formula1>$CL$518:$DE$518</formula1>
    </dataValidation>
    <dataValidation type="list" allowBlank="1" showErrorMessage="1" errorStyle="warning" errorTitle="Invalid UoM" error="Select a valid Unit of Measurement from the dropdown list." sqref="O519">
      <formula1>$CL$519:$DE$519</formula1>
    </dataValidation>
    <dataValidation type="list" allowBlank="1" showErrorMessage="1" errorStyle="warning" errorTitle="Invalid UoM" error="Select a valid Unit of Measurement from the dropdown list." sqref="O52">
      <formula1>$CL$52:$DE$52</formula1>
    </dataValidation>
    <dataValidation type="list" allowBlank="1" showErrorMessage="1" errorStyle="warning" errorTitle="Invalid UoM" error="Select a valid Unit of Measurement from the dropdown list." sqref="O520">
      <formula1>$CL$520:$DE$520</formula1>
    </dataValidation>
    <dataValidation type="list" allowBlank="1" showErrorMessage="1" errorStyle="warning" errorTitle="Invalid UoM" error="Select a valid Unit of Measurement from the dropdown list." sqref="O521">
      <formula1>$CL$521:$DE$521</formula1>
    </dataValidation>
    <dataValidation type="list" allowBlank="1" showErrorMessage="1" errorStyle="warning" errorTitle="Invalid UoM" error="Select a valid Unit of Measurement from the dropdown list." sqref="O522">
      <formula1>$CL$522:$DE$522</formula1>
    </dataValidation>
    <dataValidation type="list" allowBlank="1" showErrorMessage="1" errorStyle="warning" errorTitle="Invalid UoM" error="Select a valid Unit of Measurement from the dropdown list." sqref="O523">
      <formula1>$CL$523:$DE$523</formula1>
    </dataValidation>
    <dataValidation type="list" allowBlank="1" showErrorMessage="1" errorStyle="warning" errorTitle="Invalid UoM" error="Select a valid Unit of Measurement from the dropdown list." sqref="O524">
      <formula1>$CL$524:$DE$524</formula1>
    </dataValidation>
    <dataValidation type="list" allowBlank="1" showErrorMessage="1" errorStyle="warning" errorTitle="Invalid UoM" error="Select a valid Unit of Measurement from the dropdown list." sqref="O525">
      <formula1>$CL$525:$DE$525</formula1>
    </dataValidation>
    <dataValidation type="list" allowBlank="1" showErrorMessage="1" errorStyle="warning" errorTitle="Invalid UoM" error="Select a valid Unit of Measurement from the dropdown list." sqref="O526">
      <formula1>$CL$526:$DE$526</formula1>
    </dataValidation>
    <dataValidation type="list" allowBlank="1" showErrorMessage="1" errorStyle="warning" errorTitle="Invalid UoM" error="Select a valid Unit of Measurement from the dropdown list." sqref="O527">
      <formula1>$CL$527:$DE$527</formula1>
    </dataValidation>
    <dataValidation type="list" allowBlank="1" showErrorMessage="1" errorStyle="warning" errorTitle="Invalid UoM" error="Select a valid Unit of Measurement from the dropdown list." sqref="O528">
      <formula1>$CL$528:$DE$528</formula1>
    </dataValidation>
    <dataValidation type="list" allowBlank="1" showErrorMessage="1" errorStyle="warning" errorTitle="Invalid UoM" error="Select a valid Unit of Measurement from the dropdown list." sqref="O529">
      <formula1>$CL$529:$DE$529</formula1>
    </dataValidation>
    <dataValidation type="list" allowBlank="1" showErrorMessage="1" errorStyle="warning" errorTitle="Invalid UoM" error="Select a valid Unit of Measurement from the dropdown list." sqref="O53">
      <formula1>$CL$53:$DE$53</formula1>
    </dataValidation>
    <dataValidation type="list" allowBlank="1" showErrorMessage="1" errorStyle="warning" errorTitle="Invalid UoM" error="Select a valid Unit of Measurement from the dropdown list." sqref="O530">
      <formula1>$CL$530:$DE$530</formula1>
    </dataValidation>
    <dataValidation type="list" allowBlank="1" showErrorMessage="1" errorStyle="warning" errorTitle="Invalid UoM" error="Select a valid Unit of Measurement from the dropdown list." sqref="O531">
      <formula1>$CL$531:$DE$531</formula1>
    </dataValidation>
    <dataValidation type="list" allowBlank="1" showErrorMessage="1" errorStyle="warning" errorTitle="Invalid UoM" error="Select a valid Unit of Measurement from the dropdown list." sqref="O532">
      <formula1>$CL$532:$DE$532</formula1>
    </dataValidation>
    <dataValidation type="list" allowBlank="1" showErrorMessage="1" errorStyle="warning" errorTitle="Invalid UoM" error="Select a valid Unit of Measurement from the dropdown list." sqref="O533">
      <formula1>$CL$533:$DE$533</formula1>
    </dataValidation>
    <dataValidation type="list" allowBlank="1" showErrorMessage="1" errorStyle="warning" errorTitle="Invalid UoM" error="Select a valid Unit of Measurement from the dropdown list." sqref="O534">
      <formula1>$CL$534:$DE$534</formula1>
    </dataValidation>
    <dataValidation type="list" allowBlank="1" showErrorMessage="1" errorStyle="warning" errorTitle="Invalid UoM" error="Select a valid Unit of Measurement from the dropdown list." sqref="O535">
      <formula1>$CL$535:$DE$535</formula1>
    </dataValidation>
    <dataValidation type="list" allowBlank="1" showErrorMessage="1" errorStyle="warning" errorTitle="Invalid UoM" error="Select a valid Unit of Measurement from the dropdown list." sqref="O536">
      <formula1>$CL$536:$DE$536</formula1>
    </dataValidation>
    <dataValidation type="list" allowBlank="1" showErrorMessage="1" errorStyle="warning" errorTitle="Invalid UoM" error="Select a valid Unit of Measurement from the dropdown list." sqref="O537">
      <formula1>$CL$537:$DE$537</formula1>
    </dataValidation>
    <dataValidation type="list" allowBlank="1" showErrorMessage="1" errorStyle="warning" errorTitle="Invalid UoM" error="Select a valid Unit of Measurement from the dropdown list." sqref="O538">
      <formula1>$CL$538:$DE$538</formula1>
    </dataValidation>
    <dataValidation type="list" allowBlank="1" showErrorMessage="1" errorStyle="warning" errorTitle="Invalid UoM" error="Select a valid Unit of Measurement from the dropdown list." sqref="O539">
      <formula1>$CL$539:$DE$539</formula1>
    </dataValidation>
    <dataValidation type="list" allowBlank="1" showErrorMessage="1" errorStyle="warning" errorTitle="Invalid UoM" error="Select a valid Unit of Measurement from the dropdown list." sqref="O54">
      <formula1>$CL$54:$DE$54</formula1>
    </dataValidation>
    <dataValidation type="list" allowBlank="1" showErrorMessage="1" errorStyle="warning" errorTitle="Invalid UoM" error="Select a valid Unit of Measurement from the dropdown list." sqref="O540">
      <formula1>$CL$540:$DE$540</formula1>
    </dataValidation>
    <dataValidation type="list" allowBlank="1" showErrorMessage="1" errorStyle="warning" errorTitle="Invalid UoM" error="Select a valid Unit of Measurement from the dropdown list." sqref="O541">
      <formula1>$CL$541:$DE$541</formula1>
    </dataValidation>
    <dataValidation type="list" allowBlank="1" showErrorMessage="1" errorStyle="warning" errorTitle="Invalid UoM" error="Select a valid Unit of Measurement from the dropdown list." sqref="O542">
      <formula1>$CL$542:$DE$542</formula1>
    </dataValidation>
    <dataValidation type="list" allowBlank="1" showErrorMessage="1" errorStyle="warning" errorTitle="Invalid UoM" error="Select a valid Unit of Measurement from the dropdown list." sqref="O543">
      <formula1>$CL$543:$DE$543</formula1>
    </dataValidation>
    <dataValidation type="list" allowBlank="1" showErrorMessage="1" errorStyle="warning" errorTitle="Invalid UoM" error="Select a valid Unit of Measurement from the dropdown list." sqref="O544">
      <formula1>$CL$544:$DE$544</formula1>
    </dataValidation>
    <dataValidation type="list" allowBlank="1" showErrorMessage="1" errorStyle="warning" errorTitle="Invalid UoM" error="Select a valid Unit of Measurement from the dropdown list." sqref="O545">
      <formula1>$CL$545:$DE$545</formula1>
    </dataValidation>
    <dataValidation type="list" allowBlank="1" showErrorMessage="1" errorStyle="warning" errorTitle="Invalid UoM" error="Select a valid Unit of Measurement from the dropdown list." sqref="O546">
      <formula1>$CL$546:$DE$546</formula1>
    </dataValidation>
    <dataValidation type="list" allowBlank="1" showErrorMessage="1" errorStyle="warning" errorTitle="Invalid UoM" error="Select a valid Unit of Measurement from the dropdown list." sqref="O547">
      <formula1>$CL$547:$DE$547</formula1>
    </dataValidation>
    <dataValidation type="list" allowBlank="1" showErrorMessage="1" errorStyle="warning" errorTitle="Invalid UoM" error="Select a valid Unit of Measurement from the dropdown list." sqref="O548">
      <formula1>$CL$548:$DE$548</formula1>
    </dataValidation>
    <dataValidation type="list" allowBlank="1" showErrorMessage="1" errorStyle="warning" errorTitle="Invalid UoM" error="Select a valid Unit of Measurement from the dropdown list." sqref="O549">
      <formula1>$CL$549:$DE$549</formula1>
    </dataValidation>
    <dataValidation type="list" allowBlank="1" showErrorMessage="1" errorStyle="warning" errorTitle="Invalid UoM" error="Select a valid Unit of Measurement from the dropdown list." sqref="O55">
      <formula1>$CL$55:$DE$55</formula1>
    </dataValidation>
    <dataValidation type="list" allowBlank="1" showErrorMessage="1" errorStyle="warning" errorTitle="Invalid UoM" error="Select a valid Unit of Measurement from the dropdown list." sqref="O550">
      <formula1>$CL$550:$DE$550</formula1>
    </dataValidation>
    <dataValidation type="list" allowBlank="1" showErrorMessage="1" errorStyle="warning" errorTitle="Invalid UoM" error="Select a valid Unit of Measurement from the dropdown list." sqref="O551">
      <formula1>$CL$551:$DE$551</formula1>
    </dataValidation>
    <dataValidation type="list" allowBlank="1" showErrorMessage="1" errorStyle="warning" errorTitle="Invalid UoM" error="Select a valid Unit of Measurement from the dropdown list." sqref="O552">
      <formula1>$CL$552:$DE$552</formula1>
    </dataValidation>
    <dataValidation type="list" allowBlank="1" showErrorMessage="1" errorStyle="warning" errorTitle="Invalid UoM" error="Select a valid Unit of Measurement from the dropdown list." sqref="O553">
      <formula1>$CL$553:$DE$553</formula1>
    </dataValidation>
    <dataValidation type="list" allowBlank="1" showErrorMessage="1" errorStyle="warning" errorTitle="Invalid UoM" error="Select a valid Unit of Measurement from the dropdown list." sqref="O554">
      <formula1>$CL$554:$DE$554</formula1>
    </dataValidation>
    <dataValidation type="list" allowBlank="1" showErrorMessage="1" errorStyle="warning" errorTitle="Invalid UoM" error="Select a valid Unit of Measurement from the dropdown list." sqref="O555">
      <formula1>$CL$555:$DE$555</formula1>
    </dataValidation>
    <dataValidation type="list" allowBlank="1" showErrorMessage="1" errorStyle="warning" errorTitle="Invalid UoM" error="Select a valid Unit of Measurement from the dropdown list." sqref="O556">
      <formula1>$CL$556:$DE$556</formula1>
    </dataValidation>
    <dataValidation type="list" allowBlank="1" showErrorMessage="1" errorStyle="warning" errorTitle="Invalid UoM" error="Select a valid Unit of Measurement from the dropdown list." sqref="O557">
      <formula1>$CL$557:$DE$557</formula1>
    </dataValidation>
    <dataValidation type="list" allowBlank="1" showErrorMessage="1" errorStyle="warning" errorTitle="Invalid UoM" error="Select a valid Unit of Measurement from the dropdown list." sqref="O558">
      <formula1>$CL$558:$DE$558</formula1>
    </dataValidation>
    <dataValidation type="list" allowBlank="1" showErrorMessage="1" errorStyle="warning" errorTitle="Invalid UoM" error="Select a valid Unit of Measurement from the dropdown list." sqref="O559">
      <formula1>$CL$559:$DE$559</formula1>
    </dataValidation>
    <dataValidation type="list" allowBlank="1" showErrorMessage="1" errorStyle="warning" errorTitle="Invalid UoM" error="Select a valid Unit of Measurement from the dropdown list." sqref="O56">
      <formula1>$CL$56:$DE$56</formula1>
    </dataValidation>
    <dataValidation type="list" allowBlank="1" showErrorMessage="1" errorStyle="warning" errorTitle="Invalid UoM" error="Select a valid Unit of Measurement from the dropdown list." sqref="O560">
      <formula1>$CL$560:$DE$560</formula1>
    </dataValidation>
    <dataValidation type="list" allowBlank="1" showErrorMessage="1" errorStyle="warning" errorTitle="Invalid UoM" error="Select a valid Unit of Measurement from the dropdown list." sqref="O561">
      <formula1>$CL$561:$DE$561</formula1>
    </dataValidation>
    <dataValidation type="list" allowBlank="1" showErrorMessage="1" errorStyle="warning" errorTitle="Invalid UoM" error="Select a valid Unit of Measurement from the dropdown list." sqref="O562">
      <formula1>$CL$562:$DE$562</formula1>
    </dataValidation>
    <dataValidation type="list" allowBlank="1" showErrorMessage="1" errorStyle="warning" errorTitle="Invalid UoM" error="Select a valid Unit of Measurement from the dropdown list." sqref="O563">
      <formula1>$CL$563:$DE$563</formula1>
    </dataValidation>
    <dataValidation type="list" allowBlank="1" showErrorMessage="1" errorStyle="warning" errorTitle="Invalid UoM" error="Select a valid Unit of Measurement from the dropdown list." sqref="O564">
      <formula1>$CL$564:$DE$564</formula1>
    </dataValidation>
    <dataValidation type="list" allowBlank="1" showErrorMessage="1" errorStyle="warning" errorTitle="Invalid UoM" error="Select a valid Unit of Measurement from the dropdown list." sqref="O565">
      <formula1>$CL$565:$DE$565</formula1>
    </dataValidation>
    <dataValidation type="list" allowBlank="1" showErrorMessage="1" errorStyle="warning" errorTitle="Invalid UoM" error="Select a valid Unit of Measurement from the dropdown list." sqref="O566">
      <formula1>$CL$566:$DE$566</formula1>
    </dataValidation>
    <dataValidation type="list" allowBlank="1" showErrorMessage="1" errorStyle="warning" errorTitle="Invalid UoM" error="Select a valid Unit of Measurement from the dropdown list." sqref="O567">
      <formula1>$CL$567:$DE$567</formula1>
    </dataValidation>
    <dataValidation type="list" allowBlank="1" showErrorMessage="1" errorStyle="warning" errorTitle="Invalid UoM" error="Select a valid Unit of Measurement from the dropdown list." sqref="O568">
      <formula1>$CL$568:$DE$568</formula1>
    </dataValidation>
    <dataValidation type="list" allowBlank="1" showErrorMessage="1" errorStyle="warning" errorTitle="Invalid UoM" error="Select a valid Unit of Measurement from the dropdown list." sqref="O569">
      <formula1>$CL$569:$DE$569</formula1>
    </dataValidation>
    <dataValidation type="list" allowBlank="1" showErrorMessage="1" errorStyle="warning" errorTitle="Invalid UoM" error="Select a valid Unit of Measurement from the dropdown list." sqref="O57">
      <formula1>$CL$57:$DE$57</formula1>
    </dataValidation>
    <dataValidation type="list" allowBlank="1" showErrorMessage="1" errorStyle="warning" errorTitle="Invalid UoM" error="Select a valid Unit of Measurement from the dropdown list." sqref="O570">
      <formula1>$CL$570:$DE$570</formula1>
    </dataValidation>
    <dataValidation type="list" allowBlank="1" showErrorMessage="1" errorStyle="warning" errorTitle="Invalid UoM" error="Select a valid Unit of Measurement from the dropdown list." sqref="O571">
      <formula1>$CL$571:$DE$571</formula1>
    </dataValidation>
    <dataValidation type="list" allowBlank="1" showErrorMessage="1" errorStyle="warning" errorTitle="Invalid UoM" error="Select a valid Unit of Measurement from the dropdown list." sqref="O572">
      <formula1>$CL$572:$DE$572</formula1>
    </dataValidation>
    <dataValidation type="list" allowBlank="1" showErrorMessage="1" errorStyle="warning" errorTitle="Invalid UoM" error="Select a valid Unit of Measurement from the dropdown list." sqref="O573">
      <formula1>$CL$573:$DE$573</formula1>
    </dataValidation>
    <dataValidation type="list" allowBlank="1" showErrorMessage="1" errorStyle="warning" errorTitle="Invalid UoM" error="Select a valid Unit of Measurement from the dropdown list." sqref="O574">
      <formula1>$CL$574:$DE$574</formula1>
    </dataValidation>
    <dataValidation type="list" allowBlank="1" showErrorMessage="1" errorStyle="warning" errorTitle="Invalid UoM" error="Select a valid Unit of Measurement from the dropdown list." sqref="O575">
      <formula1>$CL$575:$DE$575</formula1>
    </dataValidation>
    <dataValidation type="list" allowBlank="1" showErrorMessage="1" errorStyle="warning" errorTitle="Invalid UoM" error="Select a valid Unit of Measurement from the dropdown list." sqref="O576">
      <formula1>$CL$576:$DE$576</formula1>
    </dataValidation>
    <dataValidation type="list" allowBlank="1" showErrorMessage="1" errorStyle="warning" errorTitle="Invalid UoM" error="Select a valid Unit of Measurement from the dropdown list." sqref="O577">
      <formula1>$CL$577:$DE$577</formula1>
    </dataValidation>
    <dataValidation type="list" allowBlank="1" showErrorMessage="1" errorStyle="warning" errorTitle="Invalid UoM" error="Select a valid Unit of Measurement from the dropdown list." sqref="O578">
      <formula1>$CL$578:$DE$578</formula1>
    </dataValidation>
    <dataValidation type="list" allowBlank="1" showErrorMessage="1" errorStyle="warning" errorTitle="Invalid UoM" error="Select a valid Unit of Measurement from the dropdown list." sqref="O579">
      <formula1>$CL$579:$DE$579</formula1>
    </dataValidation>
    <dataValidation type="list" allowBlank="1" showErrorMessage="1" errorStyle="warning" errorTitle="Invalid UoM" error="Select a valid Unit of Measurement from the dropdown list." sqref="O58">
      <formula1>$CL$58:$DE$58</formula1>
    </dataValidation>
    <dataValidation type="list" allowBlank="1" showErrorMessage="1" errorStyle="warning" errorTitle="Invalid UoM" error="Select a valid Unit of Measurement from the dropdown list." sqref="O580">
      <formula1>$CL$580:$DE$580</formula1>
    </dataValidation>
    <dataValidation type="list" allowBlank="1" showErrorMessage="1" errorStyle="warning" errorTitle="Invalid UoM" error="Select a valid Unit of Measurement from the dropdown list." sqref="O581">
      <formula1>$CL$581:$DE$581</formula1>
    </dataValidation>
    <dataValidation type="list" allowBlank="1" showErrorMessage="1" errorStyle="warning" errorTitle="Invalid UoM" error="Select a valid Unit of Measurement from the dropdown list." sqref="O582">
      <formula1>$CL$582:$DE$582</formula1>
    </dataValidation>
    <dataValidation type="list" allowBlank="1" showErrorMessage="1" errorStyle="warning" errorTitle="Invalid UoM" error="Select a valid Unit of Measurement from the dropdown list." sqref="O583">
      <formula1>$CL$583:$DE$583</formula1>
    </dataValidation>
    <dataValidation type="list" allowBlank="1" showErrorMessage="1" errorStyle="warning" errorTitle="Invalid UoM" error="Select a valid Unit of Measurement from the dropdown list." sqref="O584">
      <formula1>$CL$584:$DE$584</formula1>
    </dataValidation>
    <dataValidation type="list" allowBlank="1" showErrorMessage="1" errorStyle="warning" errorTitle="Invalid UoM" error="Select a valid Unit of Measurement from the dropdown list." sqref="O585">
      <formula1>$CL$585:$DE$585</formula1>
    </dataValidation>
    <dataValidation type="list" allowBlank="1" showErrorMessage="1" errorStyle="warning" errorTitle="Invalid UoM" error="Select a valid Unit of Measurement from the dropdown list." sqref="O586">
      <formula1>$CL$586:$DE$586</formula1>
    </dataValidation>
    <dataValidation type="list" allowBlank="1" showErrorMessage="1" errorStyle="warning" errorTitle="Invalid UoM" error="Select a valid Unit of Measurement from the dropdown list." sqref="O587">
      <formula1>$CL$587:$DE$587</formula1>
    </dataValidation>
    <dataValidation type="list" allowBlank="1" showErrorMessage="1" errorStyle="warning" errorTitle="Invalid UoM" error="Select a valid Unit of Measurement from the dropdown list." sqref="O588">
      <formula1>$CL$588:$DE$588</formula1>
    </dataValidation>
    <dataValidation type="list" allowBlank="1" showErrorMessage="1" errorStyle="warning" errorTitle="Invalid UoM" error="Select a valid Unit of Measurement from the dropdown list." sqref="O589">
      <formula1>$CL$589:$DE$589</formula1>
    </dataValidation>
    <dataValidation type="list" allowBlank="1" showErrorMessage="1" errorStyle="warning" errorTitle="Invalid UoM" error="Select a valid Unit of Measurement from the dropdown list." sqref="O59">
      <formula1>$CL$59:$DE$59</formula1>
    </dataValidation>
    <dataValidation type="list" allowBlank="1" showErrorMessage="1" errorStyle="warning" errorTitle="Invalid UoM" error="Select a valid Unit of Measurement from the dropdown list." sqref="O590">
      <formula1>$CL$590:$DE$590</formula1>
    </dataValidation>
    <dataValidation type="list" allowBlank="1" showErrorMessage="1" errorStyle="warning" errorTitle="Invalid UoM" error="Select a valid Unit of Measurement from the dropdown list." sqref="O591">
      <formula1>$CL$591:$DE$591</formula1>
    </dataValidation>
    <dataValidation type="list" allowBlank="1" showErrorMessage="1" errorStyle="warning" errorTitle="Invalid UoM" error="Select a valid Unit of Measurement from the dropdown list." sqref="O592">
      <formula1>$CL$592:$DE$592</formula1>
    </dataValidation>
    <dataValidation type="list" allowBlank="1" showErrorMessage="1" errorStyle="warning" errorTitle="Invalid UoM" error="Select a valid Unit of Measurement from the dropdown list." sqref="O593">
      <formula1>$CL$593:$DE$593</formula1>
    </dataValidation>
    <dataValidation type="list" allowBlank="1" showErrorMessage="1" errorStyle="warning" errorTitle="Invalid UoM" error="Select a valid Unit of Measurement from the dropdown list." sqref="O594">
      <formula1>$CL$594:$DE$594</formula1>
    </dataValidation>
    <dataValidation type="list" allowBlank="1" showErrorMessage="1" errorStyle="warning" errorTitle="Invalid UoM" error="Select a valid Unit of Measurement from the dropdown list." sqref="O595">
      <formula1>$CL$595:$DE$595</formula1>
    </dataValidation>
    <dataValidation type="list" allowBlank="1" showErrorMessage="1" errorStyle="warning" errorTitle="Invalid UoM" error="Select a valid Unit of Measurement from the dropdown list." sqref="O596">
      <formula1>$CL$596:$DE$596</formula1>
    </dataValidation>
    <dataValidation type="list" allowBlank="1" showErrorMessage="1" errorStyle="warning" errorTitle="Invalid UoM" error="Select a valid Unit of Measurement from the dropdown list." sqref="O597">
      <formula1>$CL$597:$DE$597</formula1>
    </dataValidation>
    <dataValidation type="list" allowBlank="1" showErrorMessage="1" errorStyle="warning" errorTitle="Invalid UoM" error="Select a valid Unit of Measurement from the dropdown list." sqref="O598">
      <formula1>$CL$598:$DE$598</formula1>
    </dataValidation>
    <dataValidation type="list" allowBlank="1" showErrorMessage="1" errorStyle="warning" errorTitle="Invalid UoM" error="Select a valid Unit of Measurement from the dropdown list." sqref="O599">
      <formula1>$CL$599:$DE$599</formula1>
    </dataValidation>
    <dataValidation type="list" allowBlank="1" showErrorMessage="1" errorStyle="warning" errorTitle="Invalid UoM" error="Select a valid Unit of Measurement from the dropdown list." sqref="O6">
      <formula1>$CL$6:$DE$6</formula1>
    </dataValidation>
    <dataValidation type="list" allowBlank="1" showErrorMessage="1" errorStyle="warning" errorTitle="Invalid UoM" error="Select a valid Unit of Measurement from the dropdown list." sqref="O60">
      <formula1>$CL$60:$DE$60</formula1>
    </dataValidation>
    <dataValidation type="list" allowBlank="1" showErrorMessage="1" errorStyle="warning" errorTitle="Invalid UoM" error="Select a valid Unit of Measurement from the dropdown list." sqref="O600">
      <formula1>$CL$600:$DE$600</formula1>
    </dataValidation>
    <dataValidation type="list" allowBlank="1" showErrorMessage="1" errorStyle="warning" errorTitle="Invalid UoM" error="Select a valid Unit of Measurement from the dropdown list." sqref="O601">
      <formula1>$CL$601:$DE$601</formula1>
    </dataValidation>
    <dataValidation type="list" allowBlank="1" showErrorMessage="1" errorStyle="warning" errorTitle="Invalid UoM" error="Select a valid Unit of Measurement from the dropdown list." sqref="O602">
      <formula1>$CL$602:$DE$602</formula1>
    </dataValidation>
    <dataValidation type="list" allowBlank="1" showErrorMessage="1" errorStyle="warning" errorTitle="Invalid UoM" error="Select a valid Unit of Measurement from the dropdown list." sqref="O603">
      <formula1>$CL$603:$DE$603</formula1>
    </dataValidation>
    <dataValidation type="list" allowBlank="1" showErrorMessage="1" errorStyle="warning" errorTitle="Invalid UoM" error="Select a valid Unit of Measurement from the dropdown list." sqref="O604">
      <formula1>$CL$604:$DE$604</formula1>
    </dataValidation>
    <dataValidation type="list" allowBlank="1" showErrorMessage="1" errorStyle="warning" errorTitle="Invalid UoM" error="Select a valid Unit of Measurement from the dropdown list." sqref="O605">
      <formula1>$CL$605:$DE$605</formula1>
    </dataValidation>
    <dataValidation type="list" allowBlank="1" showErrorMessage="1" errorStyle="warning" errorTitle="Invalid UoM" error="Select a valid Unit of Measurement from the dropdown list." sqref="O606">
      <formula1>$CL$606:$DE$606</formula1>
    </dataValidation>
    <dataValidation type="list" allowBlank="1" showErrorMessage="1" errorStyle="warning" errorTitle="Invalid UoM" error="Select a valid Unit of Measurement from the dropdown list." sqref="O607">
      <formula1>$CL$607:$DE$607</formula1>
    </dataValidation>
    <dataValidation type="list" allowBlank="1" showErrorMessage="1" errorStyle="warning" errorTitle="Invalid UoM" error="Select a valid Unit of Measurement from the dropdown list." sqref="O608">
      <formula1>$CL$608:$DE$608</formula1>
    </dataValidation>
    <dataValidation type="list" allowBlank="1" showErrorMessage="1" errorStyle="warning" errorTitle="Invalid UoM" error="Select a valid Unit of Measurement from the dropdown list." sqref="O609">
      <formula1>$CL$609:$DE$609</formula1>
    </dataValidation>
    <dataValidation type="list" allowBlank="1" showErrorMessage="1" errorStyle="warning" errorTitle="Invalid UoM" error="Select a valid Unit of Measurement from the dropdown list." sqref="O61">
      <formula1>$CL$61:$DE$61</formula1>
    </dataValidation>
    <dataValidation type="list" allowBlank="1" showErrorMessage="1" errorStyle="warning" errorTitle="Invalid UoM" error="Select a valid Unit of Measurement from the dropdown list." sqref="O610">
      <formula1>$CL$610:$DE$610</formula1>
    </dataValidation>
    <dataValidation type="list" allowBlank="1" showErrorMessage="1" errorStyle="warning" errorTitle="Invalid UoM" error="Select a valid Unit of Measurement from the dropdown list." sqref="O611">
      <formula1>$CL$611:$DE$611</formula1>
    </dataValidation>
    <dataValidation type="list" allowBlank="1" showErrorMessage="1" errorStyle="warning" errorTitle="Invalid UoM" error="Select a valid Unit of Measurement from the dropdown list." sqref="O612">
      <formula1>$CL$612:$DE$612</formula1>
    </dataValidation>
    <dataValidation type="list" allowBlank="1" showErrorMessage="1" errorStyle="warning" errorTitle="Invalid UoM" error="Select a valid Unit of Measurement from the dropdown list." sqref="O613">
      <formula1>$CL$613:$DE$613</formula1>
    </dataValidation>
    <dataValidation type="list" allowBlank="1" showErrorMessage="1" errorStyle="warning" errorTitle="Invalid UoM" error="Select a valid Unit of Measurement from the dropdown list." sqref="O614">
      <formula1>$CL$614:$DE$614</formula1>
    </dataValidation>
    <dataValidation type="list" allowBlank="1" showErrorMessage="1" errorStyle="warning" errorTitle="Invalid UoM" error="Select a valid Unit of Measurement from the dropdown list." sqref="O615">
      <formula1>$CL$615:$DE$615</formula1>
    </dataValidation>
    <dataValidation type="list" allowBlank="1" showErrorMessage="1" errorStyle="warning" errorTitle="Invalid UoM" error="Select a valid Unit of Measurement from the dropdown list." sqref="O616">
      <formula1>$CL$616:$DE$616</formula1>
    </dataValidation>
    <dataValidation type="list" allowBlank="1" showErrorMessage="1" errorStyle="warning" errorTitle="Invalid UoM" error="Select a valid Unit of Measurement from the dropdown list." sqref="O617">
      <formula1>$CL$617:$DE$617</formula1>
    </dataValidation>
    <dataValidation type="list" allowBlank="1" showErrorMessage="1" errorStyle="warning" errorTitle="Invalid UoM" error="Select a valid Unit of Measurement from the dropdown list." sqref="O618">
      <formula1>$CL$618:$DE$618</formula1>
    </dataValidation>
    <dataValidation type="list" allowBlank="1" showErrorMessage="1" errorStyle="warning" errorTitle="Invalid UoM" error="Select a valid Unit of Measurement from the dropdown list." sqref="O619">
      <formula1>$CL$619:$DE$619</formula1>
    </dataValidation>
    <dataValidation type="list" allowBlank="1" showErrorMessage="1" errorStyle="warning" errorTitle="Invalid UoM" error="Select a valid Unit of Measurement from the dropdown list." sqref="O62">
      <formula1>$CL$62:$DE$62</formula1>
    </dataValidation>
    <dataValidation type="list" allowBlank="1" showErrorMessage="1" errorStyle="warning" errorTitle="Invalid UoM" error="Select a valid Unit of Measurement from the dropdown list." sqref="O620">
      <formula1>$CL$620:$DE$620</formula1>
    </dataValidation>
    <dataValidation type="list" allowBlank="1" showErrorMessage="1" errorStyle="warning" errorTitle="Invalid UoM" error="Select a valid Unit of Measurement from the dropdown list." sqref="O621">
      <formula1>$CL$621:$DE$621</formula1>
    </dataValidation>
    <dataValidation type="list" allowBlank="1" showErrorMessage="1" errorStyle="warning" errorTitle="Invalid UoM" error="Select a valid Unit of Measurement from the dropdown list." sqref="O622">
      <formula1>$CL$622:$DE$622</formula1>
    </dataValidation>
    <dataValidation type="list" allowBlank="1" showErrorMessage="1" errorStyle="warning" errorTitle="Invalid UoM" error="Select a valid Unit of Measurement from the dropdown list." sqref="O623">
      <formula1>$CL$623:$DE$623</formula1>
    </dataValidation>
    <dataValidation type="list" allowBlank="1" showErrorMessage="1" errorStyle="warning" errorTitle="Invalid UoM" error="Select a valid Unit of Measurement from the dropdown list." sqref="O624">
      <formula1>$CL$624:$DE$624</formula1>
    </dataValidation>
    <dataValidation type="list" allowBlank="1" showErrorMessage="1" errorStyle="warning" errorTitle="Invalid UoM" error="Select a valid Unit of Measurement from the dropdown list." sqref="O625">
      <formula1>$CL$625:$DE$625</formula1>
    </dataValidation>
    <dataValidation type="list" allowBlank="1" showErrorMessage="1" errorStyle="warning" errorTitle="Invalid UoM" error="Select a valid Unit of Measurement from the dropdown list." sqref="O626">
      <formula1>$CL$626:$DE$626</formula1>
    </dataValidation>
    <dataValidation type="list" allowBlank="1" showErrorMessage="1" errorStyle="warning" errorTitle="Invalid UoM" error="Select a valid Unit of Measurement from the dropdown list." sqref="O627">
      <formula1>$CL$627:$DE$627</formula1>
    </dataValidation>
    <dataValidation type="list" allowBlank="1" showErrorMessage="1" errorStyle="warning" errorTitle="Invalid UoM" error="Select a valid Unit of Measurement from the dropdown list." sqref="O628">
      <formula1>$CL$628:$DE$628</formula1>
    </dataValidation>
    <dataValidation type="list" allowBlank="1" showErrorMessage="1" errorStyle="warning" errorTitle="Invalid UoM" error="Select a valid Unit of Measurement from the dropdown list." sqref="O629">
      <formula1>$CL$629:$DE$629</formula1>
    </dataValidation>
    <dataValidation type="list" allowBlank="1" showErrorMessage="1" errorStyle="warning" errorTitle="Invalid UoM" error="Select a valid Unit of Measurement from the dropdown list." sqref="O63">
      <formula1>$CL$63:$DE$63</formula1>
    </dataValidation>
    <dataValidation type="list" allowBlank="1" showErrorMessage="1" errorStyle="warning" errorTitle="Invalid UoM" error="Select a valid Unit of Measurement from the dropdown list." sqref="O630">
      <formula1>$CL$630:$DE$630</formula1>
    </dataValidation>
    <dataValidation type="list" allowBlank="1" showErrorMessage="1" errorStyle="warning" errorTitle="Invalid UoM" error="Select a valid Unit of Measurement from the dropdown list." sqref="O631">
      <formula1>$CL$631:$DE$631</formula1>
    </dataValidation>
    <dataValidation type="list" allowBlank="1" showErrorMessage="1" errorStyle="warning" errorTitle="Invalid UoM" error="Select a valid Unit of Measurement from the dropdown list." sqref="O632">
      <formula1>$CL$632:$DE$632</formula1>
    </dataValidation>
    <dataValidation type="list" allowBlank="1" showErrorMessage="1" errorStyle="warning" errorTitle="Invalid UoM" error="Select a valid Unit of Measurement from the dropdown list." sqref="O633">
      <formula1>$CL$633:$DE$633</formula1>
    </dataValidation>
    <dataValidation type="list" allowBlank="1" showErrorMessage="1" errorStyle="warning" errorTitle="Invalid UoM" error="Select a valid Unit of Measurement from the dropdown list." sqref="O634">
      <formula1>$CL$634:$DE$634</formula1>
    </dataValidation>
    <dataValidation type="list" allowBlank="1" showErrorMessage="1" errorStyle="warning" errorTitle="Invalid UoM" error="Select a valid Unit of Measurement from the dropdown list." sqref="O635">
      <formula1>$CL$635:$DE$635</formula1>
    </dataValidation>
    <dataValidation type="list" allowBlank="1" showErrorMessage="1" errorStyle="warning" errorTitle="Invalid UoM" error="Select a valid Unit of Measurement from the dropdown list." sqref="O636">
      <formula1>$CL$636:$DE$636</formula1>
    </dataValidation>
    <dataValidation type="list" allowBlank="1" showErrorMessage="1" errorStyle="warning" errorTitle="Invalid UoM" error="Select a valid Unit of Measurement from the dropdown list." sqref="O637">
      <formula1>$CL$637:$DE$637</formula1>
    </dataValidation>
    <dataValidation type="list" allowBlank="1" showErrorMessage="1" errorStyle="warning" errorTitle="Invalid UoM" error="Select a valid Unit of Measurement from the dropdown list." sqref="O638">
      <formula1>$CL$638:$DE$638</formula1>
    </dataValidation>
    <dataValidation type="list" allowBlank="1" showErrorMessage="1" errorStyle="warning" errorTitle="Invalid UoM" error="Select a valid Unit of Measurement from the dropdown list." sqref="O639">
      <formula1>$CL$639:$DE$639</formula1>
    </dataValidation>
    <dataValidation type="list" allowBlank="1" showErrorMessage="1" errorStyle="warning" errorTitle="Invalid UoM" error="Select a valid Unit of Measurement from the dropdown list." sqref="O64">
      <formula1>$CL$64:$DE$64</formula1>
    </dataValidation>
    <dataValidation type="list" allowBlank="1" showErrorMessage="1" errorStyle="warning" errorTitle="Invalid UoM" error="Select a valid Unit of Measurement from the dropdown list." sqref="O640">
      <formula1>$CL$640:$DE$640</formula1>
    </dataValidation>
    <dataValidation type="list" allowBlank="1" showErrorMessage="1" errorStyle="warning" errorTitle="Invalid UoM" error="Select a valid Unit of Measurement from the dropdown list." sqref="O641">
      <formula1>$CL$641:$DE$641</formula1>
    </dataValidation>
    <dataValidation type="list" allowBlank="1" showErrorMessage="1" errorStyle="warning" errorTitle="Invalid UoM" error="Select a valid Unit of Measurement from the dropdown list." sqref="O642">
      <formula1>$CL$642:$DE$642</formula1>
    </dataValidation>
    <dataValidation type="list" allowBlank="1" showErrorMessage="1" errorStyle="warning" errorTitle="Invalid UoM" error="Select a valid Unit of Measurement from the dropdown list." sqref="O643">
      <formula1>$CL$643:$DE$643</formula1>
    </dataValidation>
    <dataValidation type="list" allowBlank="1" showErrorMessage="1" errorStyle="warning" errorTitle="Invalid UoM" error="Select a valid Unit of Measurement from the dropdown list." sqref="O644">
      <formula1>$CL$644:$DE$644</formula1>
    </dataValidation>
    <dataValidation type="list" allowBlank="1" showErrorMessage="1" errorStyle="warning" errorTitle="Invalid UoM" error="Select a valid Unit of Measurement from the dropdown list." sqref="O645">
      <formula1>$CL$645:$DE$645</formula1>
    </dataValidation>
    <dataValidation type="list" allowBlank="1" showErrorMessage="1" errorStyle="warning" errorTitle="Invalid UoM" error="Select a valid Unit of Measurement from the dropdown list." sqref="O646">
      <formula1>$CL$646:$DE$646</formula1>
    </dataValidation>
    <dataValidation type="list" allowBlank="1" showErrorMessage="1" errorStyle="warning" errorTitle="Invalid UoM" error="Select a valid Unit of Measurement from the dropdown list." sqref="O647">
      <formula1>$CL$647:$DE$647</formula1>
    </dataValidation>
    <dataValidation type="list" allowBlank="1" showErrorMessage="1" errorStyle="warning" errorTitle="Invalid UoM" error="Select a valid Unit of Measurement from the dropdown list." sqref="O648">
      <formula1>$CL$648:$DE$648</formula1>
    </dataValidation>
    <dataValidation type="list" allowBlank="1" showErrorMessage="1" errorStyle="warning" errorTitle="Invalid UoM" error="Select a valid Unit of Measurement from the dropdown list." sqref="O649">
      <formula1>$CL$649:$DE$649</formula1>
    </dataValidation>
    <dataValidation type="list" allowBlank="1" showErrorMessage="1" errorStyle="warning" errorTitle="Invalid UoM" error="Select a valid Unit of Measurement from the dropdown list." sqref="O65">
      <formula1>$CL$65:$DE$65</formula1>
    </dataValidation>
    <dataValidation type="list" allowBlank="1" showErrorMessage="1" errorStyle="warning" errorTitle="Invalid UoM" error="Select a valid Unit of Measurement from the dropdown list." sqref="O650">
      <formula1>$CL$650:$DE$650</formula1>
    </dataValidation>
    <dataValidation type="list" allowBlank="1" showErrorMessage="1" errorStyle="warning" errorTitle="Invalid UoM" error="Select a valid Unit of Measurement from the dropdown list." sqref="O651">
      <formula1>$CL$651:$DE$651</formula1>
    </dataValidation>
    <dataValidation type="list" allowBlank="1" showErrorMessage="1" errorStyle="warning" errorTitle="Invalid UoM" error="Select a valid Unit of Measurement from the dropdown list." sqref="O652">
      <formula1>$CL$652:$DE$652</formula1>
    </dataValidation>
    <dataValidation type="list" allowBlank="1" showErrorMessage="1" errorStyle="warning" errorTitle="Invalid UoM" error="Select a valid Unit of Measurement from the dropdown list." sqref="O653">
      <formula1>$CL$653:$DE$653</formula1>
    </dataValidation>
    <dataValidation type="list" allowBlank="1" showErrorMessage="1" errorStyle="warning" errorTitle="Invalid UoM" error="Select a valid Unit of Measurement from the dropdown list." sqref="O654">
      <formula1>$CL$654:$DE$654</formula1>
    </dataValidation>
    <dataValidation type="list" allowBlank="1" showErrorMessage="1" errorStyle="warning" errorTitle="Invalid UoM" error="Select a valid Unit of Measurement from the dropdown list." sqref="O655">
      <formula1>$CL$655:$DE$655</formula1>
    </dataValidation>
    <dataValidation type="list" allowBlank="1" showErrorMessage="1" errorStyle="warning" errorTitle="Invalid UoM" error="Select a valid Unit of Measurement from the dropdown list." sqref="O656">
      <formula1>$CL$656:$DE$656</formula1>
    </dataValidation>
    <dataValidation type="list" allowBlank="1" showErrorMessage="1" errorStyle="warning" errorTitle="Invalid UoM" error="Select a valid Unit of Measurement from the dropdown list." sqref="O657">
      <formula1>$CL$657:$DE$657</formula1>
    </dataValidation>
    <dataValidation type="list" allowBlank="1" showErrorMessage="1" errorStyle="warning" errorTitle="Invalid UoM" error="Select a valid Unit of Measurement from the dropdown list." sqref="O658">
      <formula1>$CL$658:$DE$658</formula1>
    </dataValidation>
    <dataValidation type="list" allowBlank="1" showErrorMessage="1" errorStyle="warning" errorTitle="Invalid UoM" error="Select a valid Unit of Measurement from the dropdown list." sqref="O659">
      <formula1>$CL$659:$DE$659</formula1>
    </dataValidation>
    <dataValidation type="list" allowBlank="1" showErrorMessage="1" errorStyle="warning" errorTitle="Invalid UoM" error="Select a valid Unit of Measurement from the dropdown list." sqref="O66">
      <formula1>$CL$66:$DE$66</formula1>
    </dataValidation>
    <dataValidation type="list" allowBlank="1" showErrorMessage="1" errorStyle="warning" errorTitle="Invalid UoM" error="Select a valid Unit of Measurement from the dropdown list." sqref="O660">
      <formula1>$CL$660:$DE$660</formula1>
    </dataValidation>
    <dataValidation type="list" allowBlank="1" showErrorMessage="1" errorStyle="warning" errorTitle="Invalid UoM" error="Select a valid Unit of Measurement from the dropdown list." sqref="O661">
      <formula1>$CL$661:$DE$661</formula1>
    </dataValidation>
    <dataValidation type="list" allowBlank="1" showErrorMessage="1" errorStyle="warning" errorTitle="Invalid UoM" error="Select a valid Unit of Measurement from the dropdown list." sqref="O662">
      <formula1>$CL$662:$DE$662</formula1>
    </dataValidation>
    <dataValidation type="list" allowBlank="1" showErrorMessage="1" errorStyle="warning" errorTitle="Invalid UoM" error="Select a valid Unit of Measurement from the dropdown list." sqref="O663">
      <formula1>$CL$663:$DE$663</formula1>
    </dataValidation>
    <dataValidation type="list" allowBlank="1" showErrorMessage="1" errorStyle="warning" errorTitle="Invalid UoM" error="Select a valid Unit of Measurement from the dropdown list." sqref="O664">
      <formula1>$CL$664:$DE$664</formula1>
    </dataValidation>
    <dataValidation type="list" allowBlank="1" showErrorMessage="1" errorStyle="warning" errorTitle="Invalid UoM" error="Select a valid Unit of Measurement from the dropdown list." sqref="O665">
      <formula1>$CL$665:$DE$665</formula1>
    </dataValidation>
    <dataValidation type="list" allowBlank="1" showErrorMessage="1" errorStyle="warning" errorTitle="Invalid UoM" error="Select a valid Unit of Measurement from the dropdown list." sqref="O666">
      <formula1>$CL$666:$DE$666</formula1>
    </dataValidation>
    <dataValidation type="list" allowBlank="1" showErrorMessage="1" errorStyle="warning" errorTitle="Invalid UoM" error="Select a valid Unit of Measurement from the dropdown list." sqref="O667">
      <formula1>$CL$667:$DE$667</formula1>
    </dataValidation>
    <dataValidation type="list" allowBlank="1" showErrorMessage="1" errorStyle="warning" errorTitle="Invalid UoM" error="Select a valid Unit of Measurement from the dropdown list." sqref="O668">
      <formula1>$CL$668:$DE$668</formula1>
    </dataValidation>
    <dataValidation type="list" allowBlank="1" showErrorMessage="1" errorStyle="warning" errorTitle="Invalid UoM" error="Select a valid Unit of Measurement from the dropdown list." sqref="O669">
      <formula1>$CL$669:$DE$669</formula1>
    </dataValidation>
    <dataValidation type="list" allowBlank="1" showErrorMessage="1" errorStyle="warning" errorTitle="Invalid UoM" error="Select a valid Unit of Measurement from the dropdown list." sqref="O67">
      <formula1>$CL$67:$DE$67</formula1>
    </dataValidation>
    <dataValidation type="list" allowBlank="1" showErrorMessage="1" errorStyle="warning" errorTitle="Invalid UoM" error="Select a valid Unit of Measurement from the dropdown list." sqref="O670">
      <formula1>$CL$670:$DE$670</formula1>
    </dataValidation>
    <dataValidation type="list" allowBlank="1" showErrorMessage="1" errorStyle="warning" errorTitle="Invalid UoM" error="Select a valid Unit of Measurement from the dropdown list." sqref="O671">
      <formula1>$CL$671:$DE$671</formula1>
    </dataValidation>
    <dataValidation type="list" allowBlank="1" showErrorMessage="1" errorStyle="warning" errorTitle="Invalid UoM" error="Select a valid Unit of Measurement from the dropdown list." sqref="O672">
      <formula1>$CL$672:$DE$672</formula1>
    </dataValidation>
    <dataValidation type="list" allowBlank="1" showErrorMessage="1" errorStyle="warning" errorTitle="Invalid UoM" error="Select a valid Unit of Measurement from the dropdown list." sqref="O673">
      <formula1>$CL$673:$DE$673</formula1>
    </dataValidation>
    <dataValidation type="list" allowBlank="1" showErrorMessage="1" errorStyle="warning" errorTitle="Invalid UoM" error="Select a valid Unit of Measurement from the dropdown list." sqref="O674">
      <formula1>$CL$674:$DE$674</formula1>
    </dataValidation>
    <dataValidation type="list" allowBlank="1" showErrorMessage="1" errorStyle="warning" errorTitle="Invalid UoM" error="Select a valid Unit of Measurement from the dropdown list." sqref="O675">
      <formula1>$CL$675:$DE$675</formula1>
    </dataValidation>
    <dataValidation type="list" allowBlank="1" showErrorMessage="1" errorStyle="warning" errorTitle="Invalid UoM" error="Select a valid Unit of Measurement from the dropdown list." sqref="O676">
      <formula1>$CL$676:$DE$676</formula1>
    </dataValidation>
    <dataValidation type="list" allowBlank="1" showErrorMessage="1" errorStyle="warning" errorTitle="Invalid UoM" error="Select a valid Unit of Measurement from the dropdown list." sqref="O677">
      <formula1>$CL$677:$DE$677</formula1>
    </dataValidation>
    <dataValidation type="list" allowBlank="1" showErrorMessage="1" errorStyle="warning" errorTitle="Invalid UoM" error="Select a valid Unit of Measurement from the dropdown list." sqref="O678">
      <formula1>$CL$678:$DE$678</formula1>
    </dataValidation>
    <dataValidation type="list" allowBlank="1" showErrorMessage="1" errorStyle="warning" errorTitle="Invalid UoM" error="Select a valid Unit of Measurement from the dropdown list." sqref="O679">
      <formula1>$CL$679:$DE$679</formula1>
    </dataValidation>
    <dataValidation type="list" allowBlank="1" showErrorMessage="1" errorStyle="warning" errorTitle="Invalid UoM" error="Select a valid Unit of Measurement from the dropdown list." sqref="O68">
      <formula1>$CL$68:$DE$68</formula1>
    </dataValidation>
    <dataValidation type="list" allowBlank="1" showErrorMessage="1" errorStyle="warning" errorTitle="Invalid UoM" error="Select a valid Unit of Measurement from the dropdown list." sqref="O680">
      <formula1>$CL$680:$DE$680</formula1>
    </dataValidation>
    <dataValidation type="list" allowBlank="1" showErrorMessage="1" errorStyle="warning" errorTitle="Invalid UoM" error="Select a valid Unit of Measurement from the dropdown list." sqref="O681">
      <formula1>$CL$681:$DE$681</formula1>
    </dataValidation>
    <dataValidation type="list" allowBlank="1" showErrorMessage="1" errorStyle="warning" errorTitle="Invalid UoM" error="Select a valid Unit of Measurement from the dropdown list." sqref="O682">
      <formula1>$CL$682:$DE$682</formula1>
    </dataValidation>
    <dataValidation type="list" allowBlank="1" showErrorMessage="1" errorStyle="warning" errorTitle="Invalid UoM" error="Select a valid Unit of Measurement from the dropdown list." sqref="O683">
      <formula1>$CL$683:$DE$683</formula1>
    </dataValidation>
    <dataValidation type="list" allowBlank="1" showErrorMessage="1" errorStyle="warning" errorTitle="Invalid UoM" error="Select a valid Unit of Measurement from the dropdown list." sqref="O684">
      <formula1>$CL$684:$DE$684</formula1>
    </dataValidation>
    <dataValidation type="list" allowBlank="1" showErrorMessage="1" errorStyle="warning" errorTitle="Invalid UoM" error="Select a valid Unit of Measurement from the dropdown list." sqref="O685">
      <formula1>$CL$685:$DE$685</formula1>
    </dataValidation>
    <dataValidation type="list" allowBlank="1" showErrorMessage="1" errorStyle="warning" errorTitle="Invalid UoM" error="Select a valid Unit of Measurement from the dropdown list." sqref="O686">
      <formula1>$CL$686:$DE$686</formula1>
    </dataValidation>
    <dataValidation type="list" allowBlank="1" showErrorMessage="1" errorStyle="warning" errorTitle="Invalid UoM" error="Select a valid Unit of Measurement from the dropdown list." sqref="O687">
      <formula1>$CL$687:$DE$687</formula1>
    </dataValidation>
    <dataValidation type="list" allowBlank="1" showErrorMessage="1" errorStyle="warning" errorTitle="Invalid UoM" error="Select a valid Unit of Measurement from the dropdown list." sqref="O688">
      <formula1>$CL$688:$DE$688</formula1>
    </dataValidation>
    <dataValidation type="list" allowBlank="1" showErrorMessage="1" errorStyle="warning" errorTitle="Invalid UoM" error="Select a valid Unit of Measurement from the dropdown list." sqref="O689">
      <formula1>$CL$689:$DE$689</formula1>
    </dataValidation>
    <dataValidation type="list" allowBlank="1" showErrorMessage="1" errorStyle="warning" errorTitle="Invalid UoM" error="Select a valid Unit of Measurement from the dropdown list." sqref="O69">
      <formula1>$CL$69:$DE$69</formula1>
    </dataValidation>
    <dataValidation type="list" allowBlank="1" showErrorMessage="1" errorStyle="warning" errorTitle="Invalid UoM" error="Select a valid Unit of Measurement from the dropdown list." sqref="O690">
      <formula1>$CL$690:$DE$690</formula1>
    </dataValidation>
    <dataValidation type="list" allowBlank="1" showErrorMessage="1" errorStyle="warning" errorTitle="Invalid UoM" error="Select a valid Unit of Measurement from the dropdown list." sqref="O691">
      <formula1>$CL$691:$DE$691</formula1>
    </dataValidation>
    <dataValidation type="list" allowBlank="1" showErrorMessage="1" errorStyle="warning" errorTitle="Invalid UoM" error="Select a valid Unit of Measurement from the dropdown list." sqref="O692">
      <formula1>$CL$692:$DE$692</formula1>
    </dataValidation>
    <dataValidation type="list" allowBlank="1" showErrorMessage="1" errorStyle="warning" errorTitle="Invalid UoM" error="Select a valid Unit of Measurement from the dropdown list." sqref="O693">
      <formula1>$CL$693:$DE$693</formula1>
    </dataValidation>
    <dataValidation type="list" allowBlank="1" showErrorMessage="1" errorStyle="warning" errorTitle="Invalid UoM" error="Select a valid Unit of Measurement from the dropdown list." sqref="O694">
      <formula1>$CL$694:$DE$694</formula1>
    </dataValidation>
    <dataValidation type="list" allowBlank="1" showErrorMessage="1" errorStyle="warning" errorTitle="Invalid UoM" error="Select a valid Unit of Measurement from the dropdown list." sqref="O695">
      <formula1>$CL$695:$DE$695</formula1>
    </dataValidation>
    <dataValidation type="list" allowBlank="1" showErrorMessage="1" errorStyle="warning" errorTitle="Invalid UoM" error="Select a valid Unit of Measurement from the dropdown list." sqref="O696">
      <formula1>$CL$696:$DE$696</formula1>
    </dataValidation>
    <dataValidation type="list" allowBlank="1" showErrorMessage="1" errorStyle="warning" errorTitle="Invalid UoM" error="Select a valid Unit of Measurement from the dropdown list." sqref="O697">
      <formula1>$CL$697:$DE$697</formula1>
    </dataValidation>
    <dataValidation type="list" allowBlank="1" showErrorMessage="1" errorStyle="warning" errorTitle="Invalid UoM" error="Select a valid Unit of Measurement from the dropdown list." sqref="O698">
      <formula1>$CL$698:$DE$698</formula1>
    </dataValidation>
    <dataValidation type="list" allowBlank="1" showErrorMessage="1" errorStyle="warning" errorTitle="Invalid UoM" error="Select a valid Unit of Measurement from the dropdown list." sqref="O699">
      <formula1>$CL$699:$DE$699</formula1>
    </dataValidation>
    <dataValidation type="list" allowBlank="1" showErrorMessage="1" errorStyle="warning" errorTitle="Invalid UoM" error="Select a valid Unit of Measurement from the dropdown list." sqref="O7">
      <formula1>$CL$7:$DE$7</formula1>
    </dataValidation>
    <dataValidation type="list" allowBlank="1" showErrorMessage="1" errorStyle="warning" errorTitle="Invalid UoM" error="Select a valid Unit of Measurement from the dropdown list." sqref="O70">
      <formula1>$CL$70:$DE$70</formula1>
    </dataValidation>
    <dataValidation type="list" allowBlank="1" showErrorMessage="1" errorStyle="warning" errorTitle="Invalid UoM" error="Select a valid Unit of Measurement from the dropdown list." sqref="O700">
      <formula1>$CL$700:$DE$700</formula1>
    </dataValidation>
    <dataValidation type="list" allowBlank="1" showErrorMessage="1" errorStyle="warning" errorTitle="Invalid UoM" error="Select a valid Unit of Measurement from the dropdown list." sqref="O701">
      <formula1>$CL$701:$DE$701</formula1>
    </dataValidation>
    <dataValidation type="list" allowBlank="1" showErrorMessage="1" errorStyle="warning" errorTitle="Invalid UoM" error="Select a valid Unit of Measurement from the dropdown list." sqref="O702">
      <formula1>$CL$702:$DE$702</formula1>
    </dataValidation>
    <dataValidation type="list" allowBlank="1" showErrorMessage="1" errorStyle="warning" errorTitle="Invalid UoM" error="Select a valid Unit of Measurement from the dropdown list." sqref="O703">
      <formula1>$CL$703:$DE$703</formula1>
    </dataValidation>
    <dataValidation type="list" allowBlank="1" showErrorMessage="1" errorStyle="warning" errorTitle="Invalid UoM" error="Select a valid Unit of Measurement from the dropdown list." sqref="O704">
      <formula1>$CL$704:$DE$704</formula1>
    </dataValidation>
    <dataValidation type="list" allowBlank="1" showErrorMessage="1" errorStyle="warning" errorTitle="Invalid UoM" error="Select a valid Unit of Measurement from the dropdown list." sqref="O705">
      <formula1>$CL$705:$DE$705</formula1>
    </dataValidation>
    <dataValidation type="list" allowBlank="1" showErrorMessage="1" errorStyle="warning" errorTitle="Invalid UoM" error="Select a valid Unit of Measurement from the dropdown list." sqref="O706">
      <formula1>$CL$706:$DE$706</formula1>
    </dataValidation>
    <dataValidation type="list" allowBlank="1" showErrorMessage="1" errorStyle="warning" errorTitle="Invalid UoM" error="Select a valid Unit of Measurement from the dropdown list." sqref="O707">
      <formula1>$CL$707:$DE$707</formula1>
    </dataValidation>
    <dataValidation type="list" allowBlank="1" showErrorMessage="1" errorStyle="warning" errorTitle="Invalid UoM" error="Select a valid Unit of Measurement from the dropdown list." sqref="O708">
      <formula1>$CL$708:$DE$708</formula1>
    </dataValidation>
    <dataValidation type="list" allowBlank="1" showErrorMessage="1" errorStyle="warning" errorTitle="Invalid UoM" error="Select a valid Unit of Measurement from the dropdown list." sqref="O709">
      <formula1>$CL$709:$DE$709</formula1>
    </dataValidation>
    <dataValidation type="list" allowBlank="1" showErrorMessage="1" errorStyle="warning" errorTitle="Invalid UoM" error="Select a valid Unit of Measurement from the dropdown list." sqref="O71">
      <formula1>$CL$71:$DE$71</formula1>
    </dataValidation>
    <dataValidation type="list" allowBlank="1" showErrorMessage="1" errorStyle="warning" errorTitle="Invalid UoM" error="Select a valid Unit of Measurement from the dropdown list." sqref="O710">
      <formula1>$CL$710:$DE$710</formula1>
    </dataValidation>
    <dataValidation type="list" allowBlank="1" showErrorMessage="1" errorStyle="warning" errorTitle="Invalid UoM" error="Select a valid Unit of Measurement from the dropdown list." sqref="O711">
      <formula1>$CL$711:$DE$711</formula1>
    </dataValidation>
    <dataValidation type="list" allowBlank="1" showErrorMessage="1" errorStyle="warning" errorTitle="Invalid UoM" error="Select a valid Unit of Measurement from the dropdown list." sqref="O712">
      <formula1>$CL$712:$DE$712</formula1>
    </dataValidation>
    <dataValidation type="list" allowBlank="1" showErrorMessage="1" errorStyle="warning" errorTitle="Invalid UoM" error="Select a valid Unit of Measurement from the dropdown list." sqref="O713">
      <formula1>$CL$713:$DE$713</formula1>
    </dataValidation>
    <dataValidation type="list" allowBlank="1" showErrorMessage="1" errorStyle="warning" errorTitle="Invalid UoM" error="Select a valid Unit of Measurement from the dropdown list." sqref="O714">
      <formula1>$CL$714:$DE$714</formula1>
    </dataValidation>
    <dataValidation type="list" allowBlank="1" showErrorMessage="1" errorStyle="warning" errorTitle="Invalid UoM" error="Select a valid Unit of Measurement from the dropdown list." sqref="O715">
      <formula1>$CL$715:$DE$715</formula1>
    </dataValidation>
    <dataValidation type="list" allowBlank="1" showErrorMessage="1" errorStyle="warning" errorTitle="Invalid UoM" error="Select a valid Unit of Measurement from the dropdown list." sqref="O716">
      <formula1>$CL$716:$DE$716</formula1>
    </dataValidation>
    <dataValidation type="list" allowBlank="1" showErrorMessage="1" errorStyle="warning" errorTitle="Invalid UoM" error="Select a valid Unit of Measurement from the dropdown list." sqref="O717">
      <formula1>$CL$717:$DE$717</formula1>
    </dataValidation>
    <dataValidation type="list" allowBlank="1" showErrorMessage="1" errorStyle="warning" errorTitle="Invalid UoM" error="Select a valid Unit of Measurement from the dropdown list." sqref="O718">
      <formula1>$CL$718:$DE$718</formula1>
    </dataValidation>
    <dataValidation type="list" allowBlank="1" showErrorMessage="1" errorStyle="warning" errorTitle="Invalid UoM" error="Select a valid Unit of Measurement from the dropdown list." sqref="O719">
      <formula1>$CL$719:$DE$719</formula1>
    </dataValidation>
    <dataValidation type="list" allowBlank="1" showErrorMessage="1" errorStyle="warning" errorTitle="Invalid UoM" error="Select a valid Unit of Measurement from the dropdown list." sqref="O72">
      <formula1>$CL$72:$DE$72</formula1>
    </dataValidation>
    <dataValidation type="list" allowBlank="1" showErrorMessage="1" errorStyle="warning" errorTitle="Invalid UoM" error="Select a valid Unit of Measurement from the dropdown list." sqref="O720">
      <formula1>$CL$720:$DE$720</formula1>
    </dataValidation>
    <dataValidation type="list" allowBlank="1" showErrorMessage="1" errorStyle="warning" errorTitle="Invalid UoM" error="Select a valid Unit of Measurement from the dropdown list." sqref="O721">
      <formula1>$CL$721:$DE$721</formula1>
    </dataValidation>
    <dataValidation type="list" allowBlank="1" showErrorMessage="1" errorStyle="warning" errorTitle="Invalid UoM" error="Select a valid Unit of Measurement from the dropdown list." sqref="O722">
      <formula1>$CL$722:$DE$722</formula1>
    </dataValidation>
    <dataValidation type="list" allowBlank="1" showErrorMessage="1" errorStyle="warning" errorTitle="Invalid UoM" error="Select a valid Unit of Measurement from the dropdown list." sqref="O723">
      <formula1>$CL$723:$DE$723</formula1>
    </dataValidation>
    <dataValidation type="list" allowBlank="1" showErrorMessage="1" errorStyle="warning" errorTitle="Invalid UoM" error="Select a valid Unit of Measurement from the dropdown list." sqref="O724">
      <formula1>$CL$724:$DE$724</formula1>
    </dataValidation>
    <dataValidation type="list" allowBlank="1" showErrorMessage="1" errorStyle="warning" errorTitle="Invalid UoM" error="Select a valid Unit of Measurement from the dropdown list." sqref="O725">
      <formula1>$CL$725:$DE$725</formula1>
    </dataValidation>
    <dataValidation type="list" allowBlank="1" showErrorMessage="1" errorStyle="warning" errorTitle="Invalid UoM" error="Select a valid Unit of Measurement from the dropdown list." sqref="O726">
      <formula1>$CL$726:$DE$726</formula1>
    </dataValidation>
    <dataValidation type="list" allowBlank="1" showErrorMessage="1" errorStyle="warning" errorTitle="Invalid UoM" error="Select a valid Unit of Measurement from the dropdown list." sqref="O727">
      <formula1>$CL$727:$DE$727</formula1>
    </dataValidation>
    <dataValidation type="list" allowBlank="1" showErrorMessage="1" errorStyle="warning" errorTitle="Invalid UoM" error="Select a valid Unit of Measurement from the dropdown list." sqref="O728">
      <formula1>$CL$728:$DE$728</formula1>
    </dataValidation>
    <dataValidation type="list" allowBlank="1" showErrorMessage="1" errorStyle="warning" errorTitle="Invalid UoM" error="Select a valid Unit of Measurement from the dropdown list." sqref="O729">
      <formula1>$CL$729:$DE$729</formula1>
    </dataValidation>
    <dataValidation type="list" allowBlank="1" showErrorMessage="1" errorStyle="warning" errorTitle="Invalid UoM" error="Select a valid Unit of Measurement from the dropdown list." sqref="O73">
      <formula1>$CL$73:$DE$73</formula1>
    </dataValidation>
    <dataValidation type="list" allowBlank="1" showErrorMessage="1" errorStyle="warning" errorTitle="Invalid UoM" error="Select a valid Unit of Measurement from the dropdown list." sqref="O730">
      <formula1>$CL$730:$DE$730</formula1>
    </dataValidation>
    <dataValidation type="list" allowBlank="1" showErrorMessage="1" errorStyle="warning" errorTitle="Invalid UoM" error="Select a valid Unit of Measurement from the dropdown list." sqref="O731">
      <formula1>$CL$731:$DE$731</formula1>
    </dataValidation>
    <dataValidation type="list" allowBlank="1" showErrorMessage="1" errorStyle="warning" errorTitle="Invalid UoM" error="Select a valid Unit of Measurement from the dropdown list." sqref="O732">
      <formula1>$CL$732:$DE$732</formula1>
    </dataValidation>
    <dataValidation type="list" allowBlank="1" showErrorMessage="1" errorStyle="warning" errorTitle="Invalid UoM" error="Select a valid Unit of Measurement from the dropdown list." sqref="O733">
      <formula1>$CL$733:$DE$733</formula1>
    </dataValidation>
    <dataValidation type="list" allowBlank="1" showErrorMessage="1" errorStyle="warning" errorTitle="Invalid UoM" error="Select a valid Unit of Measurement from the dropdown list." sqref="O734">
      <formula1>$CL$734:$DE$734</formula1>
    </dataValidation>
    <dataValidation type="list" allowBlank="1" showErrorMessage="1" errorStyle="warning" errorTitle="Invalid UoM" error="Select a valid Unit of Measurement from the dropdown list." sqref="O735">
      <formula1>$CL$735:$DE$735</formula1>
    </dataValidation>
    <dataValidation type="list" allowBlank="1" showErrorMessage="1" errorStyle="warning" errorTitle="Invalid UoM" error="Select a valid Unit of Measurement from the dropdown list." sqref="O736">
      <formula1>$CL$736:$DE$736</formula1>
    </dataValidation>
    <dataValidation type="list" allowBlank="1" showErrorMessage="1" errorStyle="warning" errorTitle="Invalid UoM" error="Select a valid Unit of Measurement from the dropdown list." sqref="O737">
      <formula1>$CL$737:$DE$737</formula1>
    </dataValidation>
    <dataValidation type="list" allowBlank="1" showErrorMessage="1" errorStyle="warning" errorTitle="Invalid UoM" error="Select a valid Unit of Measurement from the dropdown list." sqref="O738">
      <formula1>$CL$738:$DE$738</formula1>
    </dataValidation>
    <dataValidation type="list" allowBlank="1" showErrorMessage="1" errorStyle="warning" errorTitle="Invalid UoM" error="Select a valid Unit of Measurement from the dropdown list." sqref="O739">
      <formula1>$CL$739:$DE$739</formula1>
    </dataValidation>
    <dataValidation type="list" allowBlank="1" showErrorMessage="1" errorStyle="warning" errorTitle="Invalid UoM" error="Select a valid Unit of Measurement from the dropdown list." sqref="O74">
      <formula1>$CL$74:$DE$74</formula1>
    </dataValidation>
    <dataValidation type="list" allowBlank="1" showErrorMessage="1" errorStyle="warning" errorTitle="Invalid UoM" error="Select a valid Unit of Measurement from the dropdown list." sqref="O740">
      <formula1>$CL$740:$DE$740</formula1>
    </dataValidation>
    <dataValidation type="list" allowBlank="1" showErrorMessage="1" errorStyle="warning" errorTitle="Invalid UoM" error="Select a valid Unit of Measurement from the dropdown list." sqref="O741">
      <formula1>$CL$741:$DE$741</formula1>
    </dataValidation>
    <dataValidation type="list" allowBlank="1" showErrorMessage="1" errorStyle="warning" errorTitle="Invalid UoM" error="Select a valid Unit of Measurement from the dropdown list." sqref="O742">
      <formula1>$CL$742:$DE$742</formula1>
    </dataValidation>
    <dataValidation type="list" allowBlank="1" showErrorMessage="1" errorStyle="warning" errorTitle="Invalid UoM" error="Select a valid Unit of Measurement from the dropdown list." sqref="O743">
      <formula1>$CL$743:$DE$743</formula1>
    </dataValidation>
    <dataValidation type="list" allowBlank="1" showErrorMessage="1" errorStyle="warning" errorTitle="Invalid UoM" error="Select a valid Unit of Measurement from the dropdown list." sqref="O744">
      <formula1>$CL$744:$DE$744</formula1>
    </dataValidation>
    <dataValidation type="list" allowBlank="1" showErrorMessage="1" errorStyle="warning" errorTitle="Invalid UoM" error="Select a valid Unit of Measurement from the dropdown list." sqref="O745">
      <formula1>$CL$745:$DE$745</formula1>
    </dataValidation>
    <dataValidation type="list" allowBlank="1" showErrorMessage="1" errorStyle="warning" errorTitle="Invalid UoM" error="Select a valid Unit of Measurement from the dropdown list." sqref="O746">
      <formula1>$CL$746:$DE$746</formula1>
    </dataValidation>
    <dataValidation type="list" allowBlank="1" showErrorMessage="1" errorStyle="warning" errorTitle="Invalid UoM" error="Select a valid Unit of Measurement from the dropdown list." sqref="O747">
      <formula1>$CL$747:$DE$747</formula1>
    </dataValidation>
    <dataValidation type="list" allowBlank="1" showErrorMessage="1" errorStyle="warning" errorTitle="Invalid UoM" error="Select a valid Unit of Measurement from the dropdown list." sqref="O748">
      <formula1>$CL$748:$DE$748</formula1>
    </dataValidation>
    <dataValidation type="list" allowBlank="1" showErrorMessage="1" errorStyle="warning" errorTitle="Invalid UoM" error="Select a valid Unit of Measurement from the dropdown list." sqref="O749">
      <formula1>$CL$749:$DE$749</formula1>
    </dataValidation>
    <dataValidation type="list" allowBlank="1" showErrorMessage="1" errorStyle="warning" errorTitle="Invalid UoM" error="Select a valid Unit of Measurement from the dropdown list." sqref="O75">
      <formula1>$CL$75:$DE$75</formula1>
    </dataValidation>
    <dataValidation type="list" allowBlank="1" showErrorMessage="1" errorStyle="warning" errorTitle="Invalid UoM" error="Select a valid Unit of Measurement from the dropdown list." sqref="O750">
      <formula1>$CL$750:$DE$750</formula1>
    </dataValidation>
    <dataValidation type="list" allowBlank="1" showErrorMessage="1" errorStyle="warning" errorTitle="Invalid UoM" error="Select a valid Unit of Measurement from the dropdown list." sqref="O751">
      <formula1>$CL$751:$DE$751</formula1>
    </dataValidation>
    <dataValidation type="list" allowBlank="1" showErrorMessage="1" errorStyle="warning" errorTitle="Invalid UoM" error="Select a valid Unit of Measurement from the dropdown list." sqref="O752">
      <formula1>$CL$752:$DE$752</formula1>
    </dataValidation>
    <dataValidation type="list" allowBlank="1" showErrorMessage="1" errorStyle="warning" errorTitle="Invalid UoM" error="Select a valid Unit of Measurement from the dropdown list." sqref="O753">
      <formula1>$CL$753:$DE$753</formula1>
    </dataValidation>
    <dataValidation type="list" allowBlank="1" showErrorMessage="1" errorStyle="warning" errorTitle="Invalid UoM" error="Select a valid Unit of Measurement from the dropdown list." sqref="O754">
      <formula1>$CL$754:$DE$754</formula1>
    </dataValidation>
    <dataValidation type="list" allowBlank="1" showErrorMessage="1" errorStyle="warning" errorTitle="Invalid UoM" error="Select a valid Unit of Measurement from the dropdown list." sqref="O755">
      <formula1>$CL$755:$DE$755</formula1>
    </dataValidation>
    <dataValidation type="list" allowBlank="1" showErrorMessage="1" errorStyle="warning" errorTitle="Invalid UoM" error="Select a valid Unit of Measurement from the dropdown list." sqref="O756">
      <formula1>$CL$756:$DE$756</formula1>
    </dataValidation>
    <dataValidation type="list" allowBlank="1" showErrorMessage="1" errorStyle="warning" errorTitle="Invalid UoM" error="Select a valid Unit of Measurement from the dropdown list." sqref="O757">
      <formula1>$CL$757:$DE$757</formula1>
    </dataValidation>
    <dataValidation type="list" allowBlank="1" showErrorMessage="1" errorStyle="warning" errorTitle="Invalid UoM" error="Select a valid Unit of Measurement from the dropdown list." sqref="O758">
      <formula1>$CL$758:$DE$758</formula1>
    </dataValidation>
    <dataValidation type="list" allowBlank="1" showErrorMessage="1" errorStyle="warning" errorTitle="Invalid UoM" error="Select a valid Unit of Measurement from the dropdown list." sqref="O759">
      <formula1>$CL$759:$DE$759</formula1>
    </dataValidation>
    <dataValidation type="list" allowBlank="1" showErrorMessage="1" errorStyle="warning" errorTitle="Invalid UoM" error="Select a valid Unit of Measurement from the dropdown list." sqref="O76">
      <formula1>$CL$76:$DE$76</formula1>
    </dataValidation>
    <dataValidation type="list" allowBlank="1" showErrorMessage="1" errorStyle="warning" errorTitle="Invalid UoM" error="Select a valid Unit of Measurement from the dropdown list." sqref="O760">
      <formula1>$CL$760:$DE$760</formula1>
    </dataValidation>
    <dataValidation type="list" allowBlank="1" showErrorMessage="1" errorStyle="warning" errorTitle="Invalid UoM" error="Select a valid Unit of Measurement from the dropdown list." sqref="O761">
      <formula1>$CL$761:$DE$761</formula1>
    </dataValidation>
    <dataValidation type="list" allowBlank="1" showErrorMessage="1" errorStyle="warning" errorTitle="Invalid UoM" error="Select a valid Unit of Measurement from the dropdown list." sqref="O762">
      <formula1>$CL$762:$DE$762</formula1>
    </dataValidation>
    <dataValidation type="list" allowBlank="1" showErrorMessage="1" errorStyle="warning" errorTitle="Invalid UoM" error="Select a valid Unit of Measurement from the dropdown list." sqref="O763">
      <formula1>$CL$763:$DE$763</formula1>
    </dataValidation>
    <dataValidation type="list" allowBlank="1" showErrorMessage="1" errorStyle="warning" errorTitle="Invalid UoM" error="Select a valid Unit of Measurement from the dropdown list." sqref="O764">
      <formula1>$CL$764:$DE$764</formula1>
    </dataValidation>
    <dataValidation type="list" allowBlank="1" showErrorMessage="1" errorStyle="warning" errorTitle="Invalid UoM" error="Select a valid Unit of Measurement from the dropdown list." sqref="O765">
      <formula1>$CL$765:$DE$765</formula1>
    </dataValidation>
    <dataValidation type="list" allowBlank="1" showErrorMessage="1" errorStyle="warning" errorTitle="Invalid UoM" error="Select a valid Unit of Measurement from the dropdown list." sqref="O766">
      <formula1>$CL$766:$DE$766</formula1>
    </dataValidation>
    <dataValidation type="list" allowBlank="1" showErrorMessage="1" errorStyle="warning" errorTitle="Invalid UoM" error="Select a valid Unit of Measurement from the dropdown list." sqref="O767">
      <formula1>$CL$767:$DE$767</formula1>
    </dataValidation>
    <dataValidation type="list" allowBlank="1" showErrorMessage="1" errorStyle="warning" errorTitle="Invalid UoM" error="Select a valid Unit of Measurement from the dropdown list." sqref="O768">
      <formula1>$CL$768:$DE$768</formula1>
    </dataValidation>
    <dataValidation type="list" allowBlank="1" showErrorMessage="1" errorStyle="warning" errorTitle="Invalid UoM" error="Select a valid Unit of Measurement from the dropdown list." sqref="O769">
      <formula1>$CL$769:$DE$769</formula1>
    </dataValidation>
    <dataValidation type="list" allowBlank="1" showErrorMessage="1" errorStyle="warning" errorTitle="Invalid UoM" error="Select a valid Unit of Measurement from the dropdown list." sqref="O77">
      <formula1>$CL$77:$DE$77</formula1>
    </dataValidation>
    <dataValidation type="list" allowBlank="1" showErrorMessage="1" errorStyle="warning" errorTitle="Invalid UoM" error="Select a valid Unit of Measurement from the dropdown list." sqref="O770">
      <formula1>$CL$770:$DE$770</formula1>
    </dataValidation>
    <dataValidation type="list" allowBlank="1" showErrorMessage="1" errorStyle="warning" errorTitle="Invalid UoM" error="Select a valid Unit of Measurement from the dropdown list." sqref="O771">
      <formula1>$CL$771:$DE$771</formula1>
    </dataValidation>
    <dataValidation type="list" allowBlank="1" showErrorMessage="1" errorStyle="warning" errorTitle="Invalid UoM" error="Select a valid Unit of Measurement from the dropdown list." sqref="O772">
      <formula1>$CL$772:$DE$772</formula1>
    </dataValidation>
    <dataValidation type="list" allowBlank="1" showErrorMessage="1" errorStyle="warning" errorTitle="Invalid UoM" error="Select a valid Unit of Measurement from the dropdown list." sqref="O773">
      <formula1>$CL$773:$DE$773</formula1>
    </dataValidation>
    <dataValidation type="list" allowBlank="1" showErrorMessage="1" errorStyle="warning" errorTitle="Invalid UoM" error="Select a valid Unit of Measurement from the dropdown list." sqref="O774">
      <formula1>$CL$774:$DE$774</formula1>
    </dataValidation>
    <dataValidation type="list" allowBlank="1" showErrorMessage="1" errorStyle="warning" errorTitle="Invalid UoM" error="Select a valid Unit of Measurement from the dropdown list." sqref="O775">
      <formula1>$CL$775:$DE$775</formula1>
    </dataValidation>
    <dataValidation type="list" allowBlank="1" showErrorMessage="1" errorStyle="warning" errorTitle="Invalid UoM" error="Select a valid Unit of Measurement from the dropdown list." sqref="O776">
      <formula1>$CL$776:$DE$776</formula1>
    </dataValidation>
    <dataValidation type="list" allowBlank="1" showErrorMessage="1" errorStyle="warning" errorTitle="Invalid UoM" error="Select a valid Unit of Measurement from the dropdown list." sqref="O777">
      <formula1>$CL$777:$DE$777</formula1>
    </dataValidation>
    <dataValidation type="list" allowBlank="1" showErrorMessage="1" errorStyle="warning" errorTitle="Invalid UoM" error="Select a valid Unit of Measurement from the dropdown list." sqref="O778">
      <formula1>$CL$778:$DE$778</formula1>
    </dataValidation>
    <dataValidation type="list" allowBlank="1" showErrorMessage="1" errorStyle="warning" errorTitle="Invalid UoM" error="Select a valid Unit of Measurement from the dropdown list." sqref="O779">
      <formula1>$CL$779:$DE$779</formula1>
    </dataValidation>
    <dataValidation type="list" allowBlank="1" showErrorMessage="1" errorStyle="warning" errorTitle="Invalid UoM" error="Select a valid Unit of Measurement from the dropdown list." sqref="O78">
      <formula1>$CL$78:$DE$78</formula1>
    </dataValidation>
    <dataValidation type="list" allowBlank="1" showErrorMessage="1" errorStyle="warning" errorTitle="Invalid UoM" error="Select a valid Unit of Measurement from the dropdown list." sqref="O780">
      <formula1>$CL$780:$DE$780</formula1>
    </dataValidation>
    <dataValidation type="list" allowBlank="1" showErrorMessage="1" errorStyle="warning" errorTitle="Invalid UoM" error="Select a valid Unit of Measurement from the dropdown list." sqref="O781">
      <formula1>$CL$781:$DE$781</formula1>
    </dataValidation>
    <dataValidation type="list" allowBlank="1" showErrorMessage="1" errorStyle="warning" errorTitle="Invalid UoM" error="Select a valid Unit of Measurement from the dropdown list." sqref="O782">
      <formula1>$CL$782:$DE$782</formula1>
    </dataValidation>
    <dataValidation type="list" allowBlank="1" showErrorMessage="1" errorStyle="warning" errorTitle="Invalid UoM" error="Select a valid Unit of Measurement from the dropdown list." sqref="O783">
      <formula1>$CL$783:$DE$783</formula1>
    </dataValidation>
    <dataValidation type="list" allowBlank="1" showErrorMessage="1" errorStyle="warning" errorTitle="Invalid UoM" error="Select a valid Unit of Measurement from the dropdown list." sqref="O784">
      <formula1>$CL$784:$DE$784</formula1>
    </dataValidation>
    <dataValidation type="list" allowBlank="1" showErrorMessage="1" errorStyle="warning" errorTitle="Invalid UoM" error="Select a valid Unit of Measurement from the dropdown list." sqref="O785">
      <formula1>$CL$785:$DE$785</formula1>
    </dataValidation>
    <dataValidation type="list" allowBlank="1" showErrorMessage="1" errorStyle="warning" errorTitle="Invalid UoM" error="Select a valid Unit of Measurement from the dropdown list." sqref="O786">
      <formula1>$CL$786:$DE$786</formula1>
    </dataValidation>
    <dataValidation type="list" allowBlank="1" showErrorMessage="1" errorStyle="warning" errorTitle="Invalid UoM" error="Select a valid Unit of Measurement from the dropdown list." sqref="O787">
      <formula1>$CL$787:$DE$787</formula1>
    </dataValidation>
    <dataValidation type="list" allowBlank="1" showErrorMessage="1" errorStyle="warning" errorTitle="Invalid UoM" error="Select a valid Unit of Measurement from the dropdown list." sqref="O788">
      <formula1>$CL$788:$DE$788</formula1>
    </dataValidation>
    <dataValidation type="list" allowBlank="1" showErrorMessage="1" errorStyle="warning" errorTitle="Invalid UoM" error="Select a valid Unit of Measurement from the dropdown list." sqref="O789">
      <formula1>$CL$789:$DE$789</formula1>
    </dataValidation>
    <dataValidation type="list" allowBlank="1" showErrorMessage="1" errorStyle="warning" errorTitle="Invalid UoM" error="Select a valid Unit of Measurement from the dropdown list." sqref="O79">
      <formula1>$CL$79:$DE$79</formula1>
    </dataValidation>
    <dataValidation type="list" allowBlank="1" showErrorMessage="1" errorStyle="warning" errorTitle="Invalid UoM" error="Select a valid Unit of Measurement from the dropdown list." sqref="O790">
      <formula1>$CL$790:$DE$790</formula1>
    </dataValidation>
    <dataValidation type="list" allowBlank="1" showErrorMessage="1" errorStyle="warning" errorTitle="Invalid UoM" error="Select a valid Unit of Measurement from the dropdown list." sqref="O791">
      <formula1>$CL$791:$DE$791</formula1>
    </dataValidation>
    <dataValidation type="list" allowBlank="1" showErrorMessage="1" errorStyle="warning" errorTitle="Invalid UoM" error="Select a valid Unit of Measurement from the dropdown list." sqref="O792">
      <formula1>$CL$792:$DE$792</formula1>
    </dataValidation>
    <dataValidation type="list" allowBlank="1" showErrorMessage="1" errorStyle="warning" errorTitle="Invalid UoM" error="Select a valid Unit of Measurement from the dropdown list." sqref="O793">
      <formula1>$CL$793:$DE$793</formula1>
    </dataValidation>
    <dataValidation type="list" allowBlank="1" showErrorMessage="1" errorStyle="warning" errorTitle="Invalid UoM" error="Select a valid Unit of Measurement from the dropdown list." sqref="O794">
      <formula1>$CL$794:$DE$794</formula1>
    </dataValidation>
    <dataValidation type="list" allowBlank="1" showErrorMessage="1" errorStyle="warning" errorTitle="Invalid UoM" error="Select a valid Unit of Measurement from the dropdown list." sqref="O795">
      <formula1>$CL$795:$DE$795</formula1>
    </dataValidation>
    <dataValidation type="list" allowBlank="1" showErrorMessage="1" errorStyle="warning" errorTitle="Invalid UoM" error="Select a valid Unit of Measurement from the dropdown list." sqref="O796">
      <formula1>$CL$796:$DE$796</formula1>
    </dataValidation>
    <dataValidation type="list" allowBlank="1" showErrorMessage="1" errorStyle="warning" errorTitle="Invalid UoM" error="Select a valid Unit of Measurement from the dropdown list." sqref="O797">
      <formula1>$CL$797:$DE$797</formula1>
    </dataValidation>
    <dataValidation type="list" allowBlank="1" showErrorMessage="1" errorStyle="warning" errorTitle="Invalid UoM" error="Select a valid Unit of Measurement from the dropdown list." sqref="O798">
      <formula1>$CL$798:$DE$798</formula1>
    </dataValidation>
    <dataValidation type="list" allowBlank="1" showErrorMessage="1" errorStyle="warning" errorTitle="Invalid UoM" error="Select a valid Unit of Measurement from the dropdown list." sqref="O799">
      <formula1>$CL$799:$DE$799</formula1>
    </dataValidation>
    <dataValidation type="list" allowBlank="1" showErrorMessage="1" errorStyle="warning" errorTitle="Invalid UoM" error="Select a valid Unit of Measurement from the dropdown list." sqref="O8">
      <formula1>$CL$8:$DE$8</formula1>
    </dataValidation>
    <dataValidation type="list" allowBlank="1" showErrorMessage="1" errorStyle="warning" errorTitle="Invalid UoM" error="Select a valid Unit of Measurement from the dropdown list." sqref="O80">
      <formula1>$CL$80:$DE$80</formula1>
    </dataValidation>
    <dataValidation type="list" allowBlank="1" showErrorMessage="1" errorStyle="warning" errorTitle="Invalid UoM" error="Select a valid Unit of Measurement from the dropdown list." sqref="O800">
      <formula1>$CL$800:$DE$800</formula1>
    </dataValidation>
    <dataValidation type="list" allowBlank="1" showErrorMessage="1" errorStyle="warning" errorTitle="Invalid UoM" error="Select a valid Unit of Measurement from the dropdown list." sqref="O801">
      <formula1>$CL$801:$DE$801</formula1>
    </dataValidation>
    <dataValidation type="list" allowBlank="1" showErrorMessage="1" errorStyle="warning" errorTitle="Invalid UoM" error="Select a valid Unit of Measurement from the dropdown list." sqref="O802">
      <formula1>$CL$802:$DE$802</formula1>
    </dataValidation>
    <dataValidation type="list" allowBlank="1" showErrorMessage="1" errorStyle="warning" errorTitle="Invalid UoM" error="Select a valid Unit of Measurement from the dropdown list." sqref="O803">
      <formula1>$CL$803:$DE$803</formula1>
    </dataValidation>
    <dataValidation type="list" allowBlank="1" showErrorMessage="1" errorStyle="warning" errorTitle="Invalid UoM" error="Select a valid Unit of Measurement from the dropdown list." sqref="O804">
      <formula1>$CL$804:$DE$804</formula1>
    </dataValidation>
    <dataValidation type="list" allowBlank="1" showErrorMessage="1" errorStyle="warning" errorTitle="Invalid UoM" error="Select a valid Unit of Measurement from the dropdown list." sqref="O805">
      <formula1>$CL$805:$DE$805</formula1>
    </dataValidation>
    <dataValidation type="list" allowBlank="1" showErrorMessage="1" errorStyle="warning" errorTitle="Invalid UoM" error="Select a valid Unit of Measurement from the dropdown list." sqref="O806">
      <formula1>$CL$806:$DE$806</formula1>
    </dataValidation>
    <dataValidation type="list" allowBlank="1" showErrorMessage="1" errorStyle="warning" errorTitle="Invalid UoM" error="Select a valid Unit of Measurement from the dropdown list." sqref="O807">
      <formula1>$CL$807:$DE$807</formula1>
    </dataValidation>
    <dataValidation type="list" allowBlank="1" showErrorMessage="1" errorStyle="warning" errorTitle="Invalid UoM" error="Select a valid Unit of Measurement from the dropdown list." sqref="O808">
      <formula1>$CL$808:$DE$808</formula1>
    </dataValidation>
    <dataValidation type="list" allowBlank="1" showErrorMessage="1" errorStyle="warning" errorTitle="Invalid UoM" error="Select a valid Unit of Measurement from the dropdown list." sqref="O809">
      <formula1>$CL$809:$DE$809</formula1>
    </dataValidation>
    <dataValidation type="list" allowBlank="1" showErrorMessage="1" errorStyle="warning" errorTitle="Invalid UoM" error="Select a valid Unit of Measurement from the dropdown list." sqref="O81">
      <formula1>$CL$81:$DE$81</formula1>
    </dataValidation>
    <dataValidation type="list" allowBlank="1" showErrorMessage="1" errorStyle="warning" errorTitle="Invalid UoM" error="Select a valid Unit of Measurement from the dropdown list." sqref="O810">
      <formula1>$CL$810:$DE$810</formula1>
    </dataValidation>
    <dataValidation type="list" allowBlank="1" showErrorMessage="1" errorStyle="warning" errorTitle="Invalid UoM" error="Select a valid Unit of Measurement from the dropdown list." sqref="O811">
      <formula1>$CL$811:$DE$811</formula1>
    </dataValidation>
    <dataValidation type="list" allowBlank="1" showErrorMessage="1" errorStyle="warning" errorTitle="Invalid UoM" error="Select a valid Unit of Measurement from the dropdown list." sqref="O812">
      <formula1>$CL$812:$DE$812</formula1>
    </dataValidation>
    <dataValidation type="list" allowBlank="1" showErrorMessage="1" errorStyle="warning" errorTitle="Invalid UoM" error="Select a valid Unit of Measurement from the dropdown list." sqref="O813">
      <formula1>$CL$813:$DE$813</formula1>
    </dataValidation>
    <dataValidation type="list" allowBlank="1" showErrorMessage="1" errorStyle="warning" errorTitle="Invalid UoM" error="Select a valid Unit of Measurement from the dropdown list." sqref="O814">
      <formula1>$CL$814:$DE$814</formula1>
    </dataValidation>
    <dataValidation type="list" allowBlank="1" showErrorMessage="1" errorStyle="warning" errorTitle="Invalid UoM" error="Select a valid Unit of Measurement from the dropdown list." sqref="O815">
      <formula1>$CL$815:$DE$815</formula1>
    </dataValidation>
    <dataValidation type="list" allowBlank="1" showErrorMessage="1" errorStyle="warning" errorTitle="Invalid UoM" error="Select a valid Unit of Measurement from the dropdown list." sqref="O816">
      <formula1>$CL$816:$DE$816</formula1>
    </dataValidation>
    <dataValidation type="list" allowBlank="1" showErrorMessage="1" errorStyle="warning" errorTitle="Invalid UoM" error="Select a valid Unit of Measurement from the dropdown list." sqref="O817">
      <formula1>$CL$817:$DE$817</formula1>
    </dataValidation>
    <dataValidation type="list" allowBlank="1" showErrorMessage="1" errorStyle="warning" errorTitle="Invalid UoM" error="Select a valid Unit of Measurement from the dropdown list." sqref="O818">
      <formula1>$CL$818:$DE$818</formula1>
    </dataValidation>
    <dataValidation type="list" allowBlank="1" showErrorMessage="1" errorStyle="warning" errorTitle="Invalid UoM" error="Select a valid Unit of Measurement from the dropdown list." sqref="O819">
      <formula1>$CL$819:$DE$819</formula1>
    </dataValidation>
    <dataValidation type="list" allowBlank="1" showErrorMessage="1" errorStyle="warning" errorTitle="Invalid UoM" error="Select a valid Unit of Measurement from the dropdown list." sqref="O82">
      <formula1>$CL$82:$DE$82</formula1>
    </dataValidation>
    <dataValidation type="list" allowBlank="1" showErrorMessage="1" errorStyle="warning" errorTitle="Invalid UoM" error="Select a valid Unit of Measurement from the dropdown list." sqref="O820">
      <formula1>$CL$820:$DE$820</formula1>
    </dataValidation>
    <dataValidation type="list" allowBlank="1" showErrorMessage="1" errorStyle="warning" errorTitle="Invalid UoM" error="Select a valid Unit of Measurement from the dropdown list." sqref="O821">
      <formula1>$CL$821:$DE$821</formula1>
    </dataValidation>
    <dataValidation type="list" allowBlank="1" showErrorMessage="1" errorStyle="warning" errorTitle="Invalid UoM" error="Select a valid Unit of Measurement from the dropdown list." sqref="O822">
      <formula1>$CL$822:$DE$822</formula1>
    </dataValidation>
    <dataValidation type="list" allowBlank="1" showErrorMessage="1" errorStyle="warning" errorTitle="Invalid UoM" error="Select a valid Unit of Measurement from the dropdown list." sqref="O823">
      <formula1>$CL$823:$DE$823</formula1>
    </dataValidation>
    <dataValidation type="list" allowBlank="1" showErrorMessage="1" errorStyle="warning" errorTitle="Invalid UoM" error="Select a valid Unit of Measurement from the dropdown list." sqref="O824">
      <formula1>$CL$824:$DE$824</formula1>
    </dataValidation>
    <dataValidation type="list" allowBlank="1" showErrorMessage="1" errorStyle="warning" errorTitle="Invalid UoM" error="Select a valid Unit of Measurement from the dropdown list." sqref="O825">
      <formula1>$CL$825:$DE$825</formula1>
    </dataValidation>
    <dataValidation type="list" allowBlank="1" showErrorMessage="1" errorStyle="warning" errorTitle="Invalid UoM" error="Select a valid Unit of Measurement from the dropdown list." sqref="O826">
      <formula1>$CL$826:$DE$826</formula1>
    </dataValidation>
    <dataValidation type="list" allowBlank="1" showErrorMessage="1" errorStyle="warning" errorTitle="Invalid UoM" error="Select a valid Unit of Measurement from the dropdown list." sqref="O827">
      <formula1>$CL$827:$DE$827</formula1>
    </dataValidation>
    <dataValidation type="list" allowBlank="1" showErrorMessage="1" errorStyle="warning" errorTitle="Invalid UoM" error="Select a valid Unit of Measurement from the dropdown list." sqref="O828">
      <formula1>$CL$828:$DE$828</formula1>
    </dataValidation>
    <dataValidation type="list" allowBlank="1" showErrorMessage="1" errorStyle="warning" errorTitle="Invalid UoM" error="Select a valid Unit of Measurement from the dropdown list." sqref="O829">
      <formula1>$CL$829:$DE$829</formula1>
    </dataValidation>
    <dataValidation type="list" allowBlank="1" showErrorMessage="1" errorStyle="warning" errorTitle="Invalid UoM" error="Select a valid Unit of Measurement from the dropdown list." sqref="O83">
      <formula1>$CL$83:$DE$83</formula1>
    </dataValidation>
    <dataValidation type="list" allowBlank="1" showErrorMessage="1" errorStyle="warning" errorTitle="Invalid UoM" error="Select a valid Unit of Measurement from the dropdown list." sqref="O830">
      <formula1>$CL$830:$DE$830</formula1>
    </dataValidation>
    <dataValidation type="list" allowBlank="1" showErrorMessage="1" errorStyle="warning" errorTitle="Invalid UoM" error="Select a valid Unit of Measurement from the dropdown list." sqref="O831">
      <formula1>$CL$831:$DE$831</formula1>
    </dataValidation>
    <dataValidation type="list" allowBlank="1" showErrorMessage="1" errorStyle="warning" errorTitle="Invalid UoM" error="Select a valid Unit of Measurement from the dropdown list." sqref="O832">
      <formula1>$CL$832:$DE$832</formula1>
    </dataValidation>
    <dataValidation type="list" allowBlank="1" showErrorMessage="1" errorStyle="warning" errorTitle="Invalid UoM" error="Select a valid Unit of Measurement from the dropdown list." sqref="O833">
      <formula1>$CL$833:$DE$833</formula1>
    </dataValidation>
    <dataValidation type="list" allowBlank="1" showErrorMessage="1" errorStyle="warning" errorTitle="Invalid UoM" error="Select a valid Unit of Measurement from the dropdown list." sqref="O834">
      <formula1>$CL$834:$DE$834</formula1>
    </dataValidation>
    <dataValidation type="list" allowBlank="1" showErrorMessage="1" errorStyle="warning" errorTitle="Invalid UoM" error="Select a valid Unit of Measurement from the dropdown list." sqref="O835">
      <formula1>$CL$835:$DE$835</formula1>
    </dataValidation>
    <dataValidation type="list" allowBlank="1" showErrorMessage="1" errorStyle="warning" errorTitle="Invalid UoM" error="Select a valid Unit of Measurement from the dropdown list." sqref="O836">
      <formula1>$CL$836:$DE$836</formula1>
    </dataValidation>
    <dataValidation type="list" allowBlank="1" showErrorMessage="1" errorStyle="warning" errorTitle="Invalid UoM" error="Select a valid Unit of Measurement from the dropdown list." sqref="O837">
      <formula1>$CL$837:$DE$837</formula1>
    </dataValidation>
    <dataValidation type="list" allowBlank="1" showErrorMessage="1" errorStyle="warning" errorTitle="Invalid UoM" error="Select a valid Unit of Measurement from the dropdown list." sqref="O838">
      <formula1>$CL$838:$DE$838</formula1>
    </dataValidation>
    <dataValidation type="list" allowBlank="1" showErrorMessage="1" errorStyle="warning" errorTitle="Invalid UoM" error="Select a valid Unit of Measurement from the dropdown list." sqref="O839">
      <formula1>$CL$839:$DE$839</formula1>
    </dataValidation>
    <dataValidation type="list" allowBlank="1" showErrorMessage="1" errorStyle="warning" errorTitle="Invalid UoM" error="Select a valid Unit of Measurement from the dropdown list." sqref="O84">
      <formula1>$CL$84:$DE$84</formula1>
    </dataValidation>
    <dataValidation type="list" allowBlank="1" showErrorMessage="1" errorStyle="warning" errorTitle="Invalid UoM" error="Select a valid Unit of Measurement from the dropdown list." sqref="O840">
      <formula1>$CL$840:$DE$840</formula1>
    </dataValidation>
    <dataValidation type="list" allowBlank="1" showErrorMessage="1" errorStyle="warning" errorTitle="Invalid UoM" error="Select a valid Unit of Measurement from the dropdown list." sqref="O841">
      <formula1>$CL$841:$DE$841</formula1>
    </dataValidation>
    <dataValidation type="list" allowBlank="1" showErrorMessage="1" errorStyle="warning" errorTitle="Invalid UoM" error="Select a valid Unit of Measurement from the dropdown list." sqref="O842">
      <formula1>$CL$842:$DE$842</formula1>
    </dataValidation>
    <dataValidation type="list" allowBlank="1" showErrorMessage="1" errorStyle="warning" errorTitle="Invalid UoM" error="Select a valid Unit of Measurement from the dropdown list." sqref="O843">
      <formula1>$CL$843:$DE$843</formula1>
    </dataValidation>
    <dataValidation type="list" allowBlank="1" showErrorMessage="1" errorStyle="warning" errorTitle="Invalid UoM" error="Select a valid Unit of Measurement from the dropdown list." sqref="O844">
      <formula1>$CL$844:$DE$844</formula1>
    </dataValidation>
    <dataValidation type="list" allowBlank="1" showErrorMessage="1" errorStyle="warning" errorTitle="Invalid UoM" error="Select a valid Unit of Measurement from the dropdown list." sqref="O845">
      <formula1>$CL$845:$DE$845</formula1>
    </dataValidation>
    <dataValidation type="list" allowBlank="1" showErrorMessage="1" errorStyle="warning" errorTitle="Invalid UoM" error="Select a valid Unit of Measurement from the dropdown list." sqref="O846">
      <formula1>$CL$846:$DE$846</formula1>
    </dataValidation>
    <dataValidation type="list" allowBlank="1" showErrorMessage="1" errorStyle="warning" errorTitle="Invalid UoM" error="Select a valid Unit of Measurement from the dropdown list." sqref="O847">
      <formula1>$CL$847:$DE$847</formula1>
    </dataValidation>
    <dataValidation type="list" allowBlank="1" showErrorMessage="1" errorStyle="warning" errorTitle="Invalid UoM" error="Select a valid Unit of Measurement from the dropdown list." sqref="O848">
      <formula1>$CL$848:$DE$848</formula1>
    </dataValidation>
    <dataValidation type="list" allowBlank="1" showErrorMessage="1" errorStyle="warning" errorTitle="Invalid UoM" error="Select a valid Unit of Measurement from the dropdown list." sqref="O849">
      <formula1>$CL$849:$DE$849</formula1>
    </dataValidation>
    <dataValidation type="list" allowBlank="1" showErrorMessage="1" errorStyle="warning" errorTitle="Invalid UoM" error="Select a valid Unit of Measurement from the dropdown list." sqref="O85">
      <formula1>$CL$85:$DE$85</formula1>
    </dataValidation>
    <dataValidation type="list" allowBlank="1" showErrorMessage="1" errorStyle="warning" errorTitle="Invalid UoM" error="Select a valid Unit of Measurement from the dropdown list." sqref="O850">
      <formula1>$CL$850:$DE$850</formula1>
    </dataValidation>
    <dataValidation type="list" allowBlank="1" showErrorMessage="1" errorStyle="warning" errorTitle="Invalid UoM" error="Select a valid Unit of Measurement from the dropdown list." sqref="O851">
      <formula1>$CL$851:$DE$851</formula1>
    </dataValidation>
    <dataValidation type="list" allowBlank="1" showErrorMessage="1" errorStyle="warning" errorTitle="Invalid UoM" error="Select a valid Unit of Measurement from the dropdown list." sqref="O852">
      <formula1>$CL$852:$DE$852</formula1>
    </dataValidation>
    <dataValidation type="list" allowBlank="1" showErrorMessage="1" errorStyle="warning" errorTitle="Invalid UoM" error="Select a valid Unit of Measurement from the dropdown list." sqref="O853">
      <formula1>$CL$853:$DE$853</formula1>
    </dataValidation>
    <dataValidation type="list" allowBlank="1" showErrorMessage="1" errorStyle="warning" errorTitle="Invalid UoM" error="Select a valid Unit of Measurement from the dropdown list." sqref="O854">
      <formula1>$CL$854:$DE$854</formula1>
    </dataValidation>
    <dataValidation type="list" allowBlank="1" showErrorMessage="1" errorStyle="warning" errorTitle="Invalid UoM" error="Select a valid Unit of Measurement from the dropdown list." sqref="O855">
      <formula1>$CL$855:$DE$855</formula1>
    </dataValidation>
    <dataValidation type="list" allowBlank="1" showErrorMessage="1" errorStyle="warning" errorTitle="Invalid UoM" error="Select a valid Unit of Measurement from the dropdown list." sqref="O856">
      <formula1>$CL$856:$DE$856</formula1>
    </dataValidation>
    <dataValidation type="list" allowBlank="1" showErrorMessage="1" errorStyle="warning" errorTitle="Invalid UoM" error="Select a valid Unit of Measurement from the dropdown list." sqref="O857">
      <formula1>$CL$857:$DE$857</formula1>
    </dataValidation>
    <dataValidation type="list" allowBlank="1" showErrorMessage="1" errorStyle="warning" errorTitle="Invalid UoM" error="Select a valid Unit of Measurement from the dropdown list." sqref="O858">
      <formula1>$CL$858:$DE$858</formula1>
    </dataValidation>
    <dataValidation type="list" allowBlank="1" showErrorMessage="1" errorStyle="warning" errorTitle="Invalid UoM" error="Select a valid Unit of Measurement from the dropdown list." sqref="O859">
      <formula1>$CL$859:$DE$859</formula1>
    </dataValidation>
    <dataValidation type="list" allowBlank="1" showErrorMessage="1" errorStyle="warning" errorTitle="Invalid UoM" error="Select a valid Unit of Measurement from the dropdown list." sqref="O86">
      <formula1>$CL$86:$DE$86</formula1>
    </dataValidation>
    <dataValidation type="list" allowBlank="1" showErrorMessage="1" errorStyle="warning" errorTitle="Invalid UoM" error="Select a valid Unit of Measurement from the dropdown list." sqref="O860">
      <formula1>$CL$860:$DE$860</formula1>
    </dataValidation>
    <dataValidation type="list" allowBlank="1" showErrorMessage="1" errorStyle="warning" errorTitle="Invalid UoM" error="Select a valid Unit of Measurement from the dropdown list." sqref="O861">
      <formula1>$CL$861:$DE$861</formula1>
    </dataValidation>
    <dataValidation type="list" allowBlank="1" showErrorMessage="1" errorStyle="warning" errorTitle="Invalid UoM" error="Select a valid Unit of Measurement from the dropdown list." sqref="O862">
      <formula1>$CL$862:$DE$862</formula1>
    </dataValidation>
    <dataValidation type="list" allowBlank="1" showErrorMessage="1" errorStyle="warning" errorTitle="Invalid UoM" error="Select a valid Unit of Measurement from the dropdown list." sqref="O863">
      <formula1>$CL$863:$DE$863</formula1>
    </dataValidation>
    <dataValidation type="list" allowBlank="1" showErrorMessage="1" errorStyle="warning" errorTitle="Invalid UoM" error="Select a valid Unit of Measurement from the dropdown list." sqref="O864">
      <formula1>$CL$864:$DE$864</formula1>
    </dataValidation>
    <dataValidation type="list" allowBlank="1" showErrorMessage="1" errorStyle="warning" errorTitle="Invalid UoM" error="Select a valid Unit of Measurement from the dropdown list." sqref="O865">
      <formula1>$CL$865:$DE$865</formula1>
    </dataValidation>
    <dataValidation type="list" allowBlank="1" showErrorMessage="1" errorStyle="warning" errorTitle="Invalid UoM" error="Select a valid Unit of Measurement from the dropdown list." sqref="O866">
      <formula1>$CL$866:$DE$866</formula1>
    </dataValidation>
    <dataValidation type="list" allowBlank="1" showErrorMessage="1" errorStyle="warning" errorTitle="Invalid UoM" error="Select a valid Unit of Measurement from the dropdown list." sqref="O867">
      <formula1>$CL$867:$DE$867</formula1>
    </dataValidation>
    <dataValidation type="list" allowBlank="1" showErrorMessage="1" errorStyle="warning" errorTitle="Invalid UoM" error="Select a valid Unit of Measurement from the dropdown list." sqref="O868">
      <formula1>$CL$868:$DE$868</formula1>
    </dataValidation>
    <dataValidation type="list" allowBlank="1" showErrorMessage="1" errorStyle="warning" errorTitle="Invalid UoM" error="Select a valid Unit of Measurement from the dropdown list." sqref="O869">
      <formula1>$CL$869:$DE$869</formula1>
    </dataValidation>
    <dataValidation type="list" allowBlank="1" showErrorMessage="1" errorStyle="warning" errorTitle="Invalid UoM" error="Select a valid Unit of Measurement from the dropdown list." sqref="O87">
      <formula1>$CL$87:$DE$87</formula1>
    </dataValidation>
    <dataValidation type="list" allowBlank="1" showErrorMessage="1" errorStyle="warning" errorTitle="Invalid UoM" error="Select a valid Unit of Measurement from the dropdown list." sqref="O870">
      <formula1>$CL$870:$DE$870</formula1>
    </dataValidation>
    <dataValidation type="list" allowBlank="1" showErrorMessage="1" errorStyle="warning" errorTitle="Invalid UoM" error="Select a valid Unit of Measurement from the dropdown list." sqref="O871">
      <formula1>$CL$871:$DE$871</formula1>
    </dataValidation>
    <dataValidation type="list" allowBlank="1" showErrorMessage="1" errorStyle="warning" errorTitle="Invalid UoM" error="Select a valid Unit of Measurement from the dropdown list." sqref="O872">
      <formula1>$CL$872:$DE$872</formula1>
    </dataValidation>
    <dataValidation type="list" allowBlank="1" showErrorMessage="1" errorStyle="warning" errorTitle="Invalid UoM" error="Select a valid Unit of Measurement from the dropdown list." sqref="O873">
      <formula1>$CL$873:$DE$873</formula1>
    </dataValidation>
    <dataValidation type="list" allowBlank="1" showErrorMessage="1" errorStyle="warning" errorTitle="Invalid UoM" error="Select a valid Unit of Measurement from the dropdown list." sqref="O874">
      <formula1>$CL$874:$DE$874</formula1>
    </dataValidation>
    <dataValidation type="list" allowBlank="1" showErrorMessage="1" errorStyle="warning" errorTitle="Invalid UoM" error="Select a valid Unit of Measurement from the dropdown list." sqref="O875">
      <formula1>$CL$875:$DE$875</formula1>
    </dataValidation>
    <dataValidation type="list" allowBlank="1" showErrorMessage="1" errorStyle="warning" errorTitle="Invalid UoM" error="Select a valid Unit of Measurement from the dropdown list." sqref="O876">
      <formula1>$CL$876:$DE$876</formula1>
    </dataValidation>
    <dataValidation type="list" allowBlank="1" showErrorMessage="1" errorStyle="warning" errorTitle="Invalid UoM" error="Select a valid Unit of Measurement from the dropdown list." sqref="O877">
      <formula1>$CL$877:$DE$877</formula1>
    </dataValidation>
    <dataValidation type="list" allowBlank="1" showErrorMessage="1" errorStyle="warning" errorTitle="Invalid UoM" error="Select a valid Unit of Measurement from the dropdown list." sqref="O878">
      <formula1>$CL$878:$DE$878</formula1>
    </dataValidation>
    <dataValidation type="list" allowBlank="1" showErrorMessage="1" errorStyle="warning" errorTitle="Invalid UoM" error="Select a valid Unit of Measurement from the dropdown list." sqref="O879">
      <formula1>$CL$879:$DE$879</formula1>
    </dataValidation>
    <dataValidation type="list" allowBlank="1" showErrorMessage="1" errorStyle="warning" errorTitle="Invalid UoM" error="Select a valid Unit of Measurement from the dropdown list." sqref="O88">
      <formula1>$CL$88:$DE$88</formula1>
    </dataValidation>
    <dataValidation type="list" allowBlank="1" showErrorMessage="1" errorStyle="warning" errorTitle="Invalid UoM" error="Select a valid Unit of Measurement from the dropdown list." sqref="O880">
      <formula1>$CL$880:$DE$880</formula1>
    </dataValidation>
    <dataValidation type="list" allowBlank="1" showErrorMessage="1" errorStyle="warning" errorTitle="Invalid UoM" error="Select a valid Unit of Measurement from the dropdown list." sqref="O881">
      <formula1>$CL$881:$DE$881</formula1>
    </dataValidation>
    <dataValidation type="list" allowBlank="1" showErrorMessage="1" errorStyle="warning" errorTitle="Invalid UoM" error="Select a valid Unit of Measurement from the dropdown list." sqref="O882">
      <formula1>$CL$882:$DE$882</formula1>
    </dataValidation>
    <dataValidation type="list" allowBlank="1" showErrorMessage="1" errorStyle="warning" errorTitle="Invalid UoM" error="Select a valid Unit of Measurement from the dropdown list." sqref="O883">
      <formula1>$CL$883:$DE$883</formula1>
    </dataValidation>
    <dataValidation type="list" allowBlank="1" showErrorMessage="1" errorStyle="warning" errorTitle="Invalid UoM" error="Select a valid Unit of Measurement from the dropdown list." sqref="O884">
      <formula1>$CL$884:$DE$884</formula1>
    </dataValidation>
    <dataValidation type="list" allowBlank="1" showErrorMessage="1" errorStyle="warning" errorTitle="Invalid UoM" error="Select a valid Unit of Measurement from the dropdown list." sqref="O885">
      <formula1>$CL$885:$DE$885</formula1>
    </dataValidation>
    <dataValidation type="list" allowBlank="1" showErrorMessage="1" errorStyle="warning" errorTitle="Invalid UoM" error="Select a valid Unit of Measurement from the dropdown list." sqref="O886">
      <formula1>$CL$886:$DE$886</formula1>
    </dataValidation>
    <dataValidation type="list" allowBlank="1" showErrorMessage="1" errorStyle="warning" errorTitle="Invalid UoM" error="Select a valid Unit of Measurement from the dropdown list." sqref="O887">
      <formula1>$CL$887:$DE$887</formula1>
    </dataValidation>
    <dataValidation type="list" allowBlank="1" showErrorMessage="1" errorStyle="warning" errorTitle="Invalid UoM" error="Select a valid Unit of Measurement from the dropdown list." sqref="O888">
      <formula1>$CL$888:$DE$888</formula1>
    </dataValidation>
    <dataValidation type="list" allowBlank="1" showErrorMessage="1" errorStyle="warning" errorTitle="Invalid UoM" error="Select a valid Unit of Measurement from the dropdown list." sqref="O889">
      <formula1>$CL$889:$DE$889</formula1>
    </dataValidation>
    <dataValidation type="list" allowBlank="1" showErrorMessage="1" errorStyle="warning" errorTitle="Invalid UoM" error="Select a valid Unit of Measurement from the dropdown list." sqref="O89">
      <formula1>$CL$89:$DE$89</formula1>
    </dataValidation>
    <dataValidation type="list" allowBlank="1" showErrorMessage="1" errorStyle="warning" errorTitle="Invalid UoM" error="Select a valid Unit of Measurement from the dropdown list." sqref="O890">
      <formula1>$CL$890:$DE$890</formula1>
    </dataValidation>
    <dataValidation type="list" allowBlank="1" showErrorMessage="1" errorStyle="warning" errorTitle="Invalid UoM" error="Select a valid Unit of Measurement from the dropdown list." sqref="O891">
      <formula1>$CL$891:$DE$891</formula1>
    </dataValidation>
    <dataValidation type="list" allowBlank="1" showErrorMessage="1" errorStyle="warning" errorTitle="Invalid UoM" error="Select a valid Unit of Measurement from the dropdown list." sqref="O892">
      <formula1>$CL$892:$DE$892</formula1>
    </dataValidation>
    <dataValidation type="list" allowBlank="1" showErrorMessage="1" errorStyle="warning" errorTitle="Invalid UoM" error="Select a valid Unit of Measurement from the dropdown list." sqref="O893">
      <formula1>$CL$893:$DE$893</formula1>
    </dataValidation>
    <dataValidation type="list" allowBlank="1" showErrorMessage="1" errorStyle="warning" errorTitle="Invalid UoM" error="Select a valid Unit of Measurement from the dropdown list." sqref="O894">
      <formula1>$CL$894:$DE$894</formula1>
    </dataValidation>
    <dataValidation type="list" allowBlank="1" showErrorMessage="1" errorStyle="warning" errorTitle="Invalid UoM" error="Select a valid Unit of Measurement from the dropdown list." sqref="O895">
      <formula1>$CL$895:$DE$895</formula1>
    </dataValidation>
    <dataValidation type="list" allowBlank="1" showErrorMessage="1" errorStyle="warning" errorTitle="Invalid UoM" error="Select a valid Unit of Measurement from the dropdown list." sqref="O896">
      <formula1>$CL$896:$DE$896</formula1>
    </dataValidation>
    <dataValidation type="list" allowBlank="1" showErrorMessage="1" errorStyle="warning" errorTitle="Invalid UoM" error="Select a valid Unit of Measurement from the dropdown list." sqref="O897">
      <formula1>$CL$897:$DE$897</formula1>
    </dataValidation>
    <dataValidation type="list" allowBlank="1" showErrorMessage="1" errorStyle="warning" errorTitle="Invalid UoM" error="Select a valid Unit of Measurement from the dropdown list." sqref="O898">
      <formula1>$CL$898:$DE$898</formula1>
    </dataValidation>
    <dataValidation type="list" allowBlank="1" showErrorMessage="1" errorStyle="warning" errorTitle="Invalid UoM" error="Select a valid Unit of Measurement from the dropdown list." sqref="O899">
      <formula1>$CL$899:$DE$899</formula1>
    </dataValidation>
    <dataValidation type="list" allowBlank="1" showErrorMessage="1" errorStyle="warning" errorTitle="Invalid UoM" error="Select a valid Unit of Measurement from the dropdown list." sqref="O9">
      <formula1>$CL$9:$DE$9</formula1>
    </dataValidation>
    <dataValidation type="list" allowBlank="1" showErrorMessage="1" errorStyle="warning" errorTitle="Invalid UoM" error="Select a valid Unit of Measurement from the dropdown list." sqref="O90">
      <formula1>$CL$90:$DE$90</formula1>
    </dataValidation>
    <dataValidation type="list" allowBlank="1" showErrorMessage="1" errorStyle="warning" errorTitle="Invalid UoM" error="Select a valid Unit of Measurement from the dropdown list." sqref="O900">
      <formula1>$CL$900:$DE$900</formula1>
    </dataValidation>
    <dataValidation type="list" allowBlank="1" showErrorMessage="1" errorStyle="warning" errorTitle="Invalid UoM" error="Select a valid Unit of Measurement from the dropdown list." sqref="O901">
      <formula1>$CL$901:$DE$901</formula1>
    </dataValidation>
    <dataValidation type="list" allowBlank="1" showErrorMessage="1" errorStyle="warning" errorTitle="Invalid UoM" error="Select a valid Unit of Measurement from the dropdown list." sqref="O902">
      <formula1>$CL$902:$DE$902</formula1>
    </dataValidation>
    <dataValidation type="list" allowBlank="1" showErrorMessage="1" errorStyle="warning" errorTitle="Invalid UoM" error="Select a valid Unit of Measurement from the dropdown list." sqref="O903">
      <formula1>$CL$903:$DE$903</formula1>
    </dataValidation>
    <dataValidation type="list" allowBlank="1" showErrorMessage="1" errorStyle="warning" errorTitle="Invalid UoM" error="Select a valid Unit of Measurement from the dropdown list." sqref="O904">
      <formula1>$CL$904:$DE$904</formula1>
    </dataValidation>
    <dataValidation type="list" allowBlank="1" showErrorMessage="1" errorStyle="warning" errorTitle="Invalid UoM" error="Select a valid Unit of Measurement from the dropdown list." sqref="O905">
      <formula1>$CL$905:$DE$905</formula1>
    </dataValidation>
    <dataValidation type="list" allowBlank="1" showErrorMessage="1" errorStyle="warning" errorTitle="Invalid UoM" error="Select a valid Unit of Measurement from the dropdown list." sqref="O906">
      <formula1>$CL$906:$DE$906</formula1>
    </dataValidation>
    <dataValidation type="list" allowBlank="1" showErrorMessage="1" errorStyle="warning" errorTitle="Invalid UoM" error="Select a valid Unit of Measurement from the dropdown list." sqref="O907">
      <formula1>$CL$907:$DE$907</formula1>
    </dataValidation>
    <dataValidation type="list" allowBlank="1" showErrorMessage="1" errorStyle="warning" errorTitle="Invalid UoM" error="Select a valid Unit of Measurement from the dropdown list." sqref="O908">
      <formula1>$CL$908:$DE$908</formula1>
    </dataValidation>
    <dataValidation type="list" allowBlank="1" showErrorMessage="1" errorStyle="warning" errorTitle="Invalid UoM" error="Select a valid Unit of Measurement from the dropdown list." sqref="O909">
      <formula1>$CL$909:$DE$909</formula1>
    </dataValidation>
    <dataValidation type="list" allowBlank="1" showErrorMessage="1" errorStyle="warning" errorTitle="Invalid UoM" error="Select a valid Unit of Measurement from the dropdown list." sqref="O91">
      <formula1>$CL$91:$DE$91</formula1>
    </dataValidation>
    <dataValidation type="list" allowBlank="1" showErrorMessage="1" errorStyle="warning" errorTitle="Invalid UoM" error="Select a valid Unit of Measurement from the dropdown list." sqref="O910">
      <formula1>$CL$910:$DE$910</formula1>
    </dataValidation>
    <dataValidation type="list" allowBlank="1" showErrorMessage="1" errorStyle="warning" errorTitle="Invalid UoM" error="Select a valid Unit of Measurement from the dropdown list." sqref="O911">
      <formula1>$CL$911:$DE$911</formula1>
    </dataValidation>
    <dataValidation type="list" allowBlank="1" showErrorMessage="1" errorStyle="warning" errorTitle="Invalid UoM" error="Select a valid Unit of Measurement from the dropdown list." sqref="O912">
      <formula1>$CL$912:$DE$912</formula1>
    </dataValidation>
    <dataValidation type="list" allowBlank="1" showErrorMessage="1" errorStyle="warning" errorTitle="Invalid UoM" error="Select a valid Unit of Measurement from the dropdown list." sqref="O913">
      <formula1>$CL$913:$DE$913</formula1>
    </dataValidation>
    <dataValidation type="list" allowBlank="1" showErrorMessage="1" errorStyle="warning" errorTitle="Invalid UoM" error="Select a valid Unit of Measurement from the dropdown list." sqref="O914">
      <formula1>$CL$914:$DE$914</formula1>
    </dataValidation>
    <dataValidation type="list" allowBlank="1" showErrorMessage="1" errorStyle="warning" errorTitle="Invalid UoM" error="Select a valid Unit of Measurement from the dropdown list." sqref="O915">
      <formula1>$CL$915:$DE$915</formula1>
    </dataValidation>
    <dataValidation type="list" allowBlank="1" showErrorMessage="1" errorStyle="warning" errorTitle="Invalid UoM" error="Select a valid Unit of Measurement from the dropdown list." sqref="O916">
      <formula1>$CL$916:$DE$916</formula1>
    </dataValidation>
    <dataValidation type="list" allowBlank="1" showErrorMessage="1" errorStyle="warning" errorTitle="Invalid UoM" error="Select a valid Unit of Measurement from the dropdown list." sqref="O917">
      <formula1>$CL$917:$DE$917</formula1>
    </dataValidation>
    <dataValidation type="list" allowBlank="1" showErrorMessage="1" errorStyle="warning" errorTitle="Invalid UoM" error="Select a valid Unit of Measurement from the dropdown list." sqref="O918">
      <formula1>$CL$918:$DE$918</formula1>
    </dataValidation>
    <dataValidation type="list" allowBlank="1" showErrorMessage="1" errorStyle="warning" errorTitle="Invalid UoM" error="Select a valid Unit of Measurement from the dropdown list." sqref="O919">
      <formula1>$CL$919:$DE$919</formula1>
    </dataValidation>
    <dataValidation type="list" allowBlank="1" showErrorMessage="1" errorStyle="warning" errorTitle="Invalid UoM" error="Select a valid Unit of Measurement from the dropdown list." sqref="O92">
      <formula1>$CL$92:$DE$92</formula1>
    </dataValidation>
    <dataValidation type="list" allowBlank="1" showErrorMessage="1" errorStyle="warning" errorTitle="Invalid UoM" error="Select a valid Unit of Measurement from the dropdown list." sqref="O920">
      <formula1>$CL$920:$DE$920</formula1>
    </dataValidation>
    <dataValidation type="list" allowBlank="1" showErrorMessage="1" errorStyle="warning" errorTitle="Invalid UoM" error="Select a valid Unit of Measurement from the dropdown list." sqref="O921">
      <formula1>$CL$921:$DE$921</formula1>
    </dataValidation>
    <dataValidation type="list" allowBlank="1" showErrorMessage="1" errorStyle="warning" errorTitle="Invalid UoM" error="Select a valid Unit of Measurement from the dropdown list." sqref="O922">
      <formula1>$CL$922:$DE$922</formula1>
    </dataValidation>
    <dataValidation type="list" allowBlank="1" showErrorMessage="1" errorStyle="warning" errorTitle="Invalid UoM" error="Select a valid Unit of Measurement from the dropdown list." sqref="O923">
      <formula1>$CL$923:$DE$923</formula1>
    </dataValidation>
    <dataValidation type="list" allowBlank="1" showErrorMessage="1" errorStyle="warning" errorTitle="Invalid UoM" error="Select a valid Unit of Measurement from the dropdown list." sqref="O924">
      <formula1>$CL$924:$DE$924</formula1>
    </dataValidation>
    <dataValidation type="list" allowBlank="1" showErrorMessage="1" errorStyle="warning" errorTitle="Invalid UoM" error="Select a valid Unit of Measurement from the dropdown list." sqref="O925">
      <formula1>$CL$925:$DE$925</formula1>
    </dataValidation>
    <dataValidation type="list" allowBlank="1" showErrorMessage="1" errorStyle="warning" errorTitle="Invalid UoM" error="Select a valid Unit of Measurement from the dropdown list." sqref="O926">
      <formula1>$CL$926:$DE$926</formula1>
    </dataValidation>
    <dataValidation type="list" allowBlank="1" showErrorMessage="1" errorStyle="warning" errorTitle="Invalid UoM" error="Select a valid Unit of Measurement from the dropdown list." sqref="O927">
      <formula1>$CL$927:$DE$927</formula1>
    </dataValidation>
    <dataValidation type="list" allowBlank="1" showErrorMessage="1" errorStyle="warning" errorTitle="Invalid UoM" error="Select a valid Unit of Measurement from the dropdown list." sqref="O928">
      <formula1>$CL$928:$DE$928</formula1>
    </dataValidation>
    <dataValidation type="list" allowBlank="1" showErrorMessage="1" errorStyle="warning" errorTitle="Invalid UoM" error="Select a valid Unit of Measurement from the dropdown list." sqref="O929">
      <formula1>$CL$929:$DE$929</formula1>
    </dataValidation>
    <dataValidation type="list" allowBlank="1" showErrorMessage="1" errorStyle="warning" errorTitle="Invalid UoM" error="Select a valid Unit of Measurement from the dropdown list." sqref="O93">
      <formula1>$CL$93:$DE$93</formula1>
    </dataValidation>
    <dataValidation type="list" allowBlank="1" showErrorMessage="1" errorStyle="warning" errorTitle="Invalid UoM" error="Select a valid Unit of Measurement from the dropdown list." sqref="O930">
      <formula1>$CL$930:$DE$930</formula1>
    </dataValidation>
    <dataValidation type="list" allowBlank="1" showErrorMessage="1" errorStyle="warning" errorTitle="Invalid UoM" error="Select a valid Unit of Measurement from the dropdown list." sqref="O931">
      <formula1>$CL$931:$DE$931</formula1>
    </dataValidation>
    <dataValidation type="list" allowBlank="1" showErrorMessage="1" errorStyle="warning" errorTitle="Invalid UoM" error="Select a valid Unit of Measurement from the dropdown list." sqref="O932">
      <formula1>$CL$932:$DE$932</formula1>
    </dataValidation>
    <dataValidation type="list" allowBlank="1" showErrorMessage="1" errorStyle="warning" errorTitle="Invalid UoM" error="Select a valid Unit of Measurement from the dropdown list." sqref="O933">
      <formula1>$CL$933:$DE$933</formula1>
    </dataValidation>
    <dataValidation type="list" allowBlank="1" showErrorMessage="1" errorStyle="warning" errorTitle="Invalid UoM" error="Select a valid Unit of Measurement from the dropdown list." sqref="O934">
      <formula1>$CL$934:$DE$934</formula1>
    </dataValidation>
    <dataValidation type="list" allowBlank="1" showErrorMessage="1" errorStyle="warning" errorTitle="Invalid UoM" error="Select a valid Unit of Measurement from the dropdown list." sqref="O935">
      <formula1>$CL$935:$DE$935</formula1>
    </dataValidation>
    <dataValidation type="list" allowBlank="1" showErrorMessage="1" errorStyle="warning" errorTitle="Invalid UoM" error="Select a valid Unit of Measurement from the dropdown list." sqref="O936">
      <formula1>$CL$936:$DE$936</formula1>
    </dataValidation>
    <dataValidation type="list" allowBlank="1" showErrorMessage="1" errorStyle="warning" errorTitle="Invalid UoM" error="Select a valid Unit of Measurement from the dropdown list." sqref="O937">
      <formula1>$CL$937:$DE$937</formula1>
    </dataValidation>
    <dataValidation type="list" allowBlank="1" showErrorMessage="1" errorStyle="warning" errorTitle="Invalid UoM" error="Select a valid Unit of Measurement from the dropdown list." sqref="O938">
      <formula1>$CL$938:$DE$938</formula1>
    </dataValidation>
    <dataValidation type="list" allowBlank="1" showErrorMessage="1" errorStyle="warning" errorTitle="Invalid UoM" error="Select a valid Unit of Measurement from the dropdown list." sqref="O939">
      <formula1>$CL$939:$DE$939</formula1>
    </dataValidation>
    <dataValidation type="list" allowBlank="1" showErrorMessage="1" errorStyle="warning" errorTitle="Invalid UoM" error="Select a valid Unit of Measurement from the dropdown list." sqref="O94">
      <formula1>$CL$94:$DE$94</formula1>
    </dataValidation>
    <dataValidation type="list" allowBlank="1" showErrorMessage="1" errorStyle="warning" errorTitle="Invalid UoM" error="Select a valid Unit of Measurement from the dropdown list." sqref="O940">
      <formula1>$CL$940:$DE$940</formula1>
    </dataValidation>
    <dataValidation type="list" allowBlank="1" showErrorMessage="1" errorStyle="warning" errorTitle="Invalid UoM" error="Select a valid Unit of Measurement from the dropdown list." sqref="O941">
      <formula1>$CL$941:$DE$941</formula1>
    </dataValidation>
    <dataValidation type="list" allowBlank="1" showErrorMessage="1" errorStyle="warning" errorTitle="Invalid UoM" error="Select a valid Unit of Measurement from the dropdown list." sqref="O942">
      <formula1>$CL$942:$DE$942</formula1>
    </dataValidation>
    <dataValidation type="list" allowBlank="1" showErrorMessage="1" errorStyle="warning" errorTitle="Invalid UoM" error="Select a valid Unit of Measurement from the dropdown list." sqref="O943">
      <formula1>$CL$943:$DE$943</formula1>
    </dataValidation>
    <dataValidation type="list" allowBlank="1" showErrorMessage="1" errorStyle="warning" errorTitle="Invalid UoM" error="Select a valid Unit of Measurement from the dropdown list." sqref="O944">
      <formula1>$CL$944:$DE$944</formula1>
    </dataValidation>
    <dataValidation type="list" allowBlank="1" showErrorMessage="1" errorStyle="warning" errorTitle="Invalid UoM" error="Select a valid Unit of Measurement from the dropdown list." sqref="O945">
      <formula1>$CL$945:$DE$945</formula1>
    </dataValidation>
    <dataValidation type="list" allowBlank="1" showErrorMessage="1" errorStyle="warning" errorTitle="Invalid UoM" error="Select a valid Unit of Measurement from the dropdown list." sqref="O946">
      <formula1>$CL$946:$DE$946</formula1>
    </dataValidation>
    <dataValidation type="list" allowBlank="1" showErrorMessage="1" errorStyle="warning" errorTitle="Invalid UoM" error="Select a valid Unit of Measurement from the dropdown list." sqref="O947">
      <formula1>$CL$947:$DE$947</formula1>
    </dataValidation>
    <dataValidation type="list" allowBlank="1" showErrorMessage="1" errorStyle="warning" errorTitle="Invalid UoM" error="Select a valid Unit of Measurement from the dropdown list." sqref="O948">
      <formula1>$CL$948:$DE$948</formula1>
    </dataValidation>
    <dataValidation type="list" allowBlank="1" showErrorMessage="1" errorStyle="warning" errorTitle="Invalid UoM" error="Select a valid Unit of Measurement from the dropdown list." sqref="O949">
      <formula1>$CL$949:$DE$949</formula1>
    </dataValidation>
    <dataValidation type="list" allowBlank="1" showErrorMessage="1" errorStyle="warning" errorTitle="Invalid UoM" error="Select a valid Unit of Measurement from the dropdown list." sqref="O95">
      <formula1>$CL$95:$DE$95</formula1>
    </dataValidation>
    <dataValidation type="list" allowBlank="1" showErrorMessage="1" errorStyle="warning" errorTitle="Invalid UoM" error="Select a valid Unit of Measurement from the dropdown list." sqref="O950">
      <formula1>$CL$950:$DE$950</formula1>
    </dataValidation>
    <dataValidation type="list" allowBlank="1" showErrorMessage="1" errorStyle="warning" errorTitle="Invalid UoM" error="Select a valid Unit of Measurement from the dropdown list." sqref="O951">
      <formula1>$CL$951:$DE$951</formula1>
    </dataValidation>
    <dataValidation type="list" allowBlank="1" showErrorMessage="1" errorStyle="warning" errorTitle="Invalid UoM" error="Select a valid Unit of Measurement from the dropdown list." sqref="O952">
      <formula1>$CL$952:$DE$952</formula1>
    </dataValidation>
    <dataValidation type="list" allowBlank="1" showErrorMessage="1" errorStyle="warning" errorTitle="Invalid UoM" error="Select a valid Unit of Measurement from the dropdown list." sqref="O953">
      <formula1>$CL$953:$DE$953</formula1>
    </dataValidation>
    <dataValidation type="list" allowBlank="1" showErrorMessage="1" errorStyle="warning" errorTitle="Invalid UoM" error="Select a valid Unit of Measurement from the dropdown list." sqref="O954">
      <formula1>$CL$954:$DE$954</formula1>
    </dataValidation>
    <dataValidation type="list" allowBlank="1" showErrorMessage="1" errorStyle="warning" errorTitle="Invalid UoM" error="Select a valid Unit of Measurement from the dropdown list." sqref="O955">
      <formula1>$CL$955:$DE$955</formula1>
    </dataValidation>
    <dataValidation type="list" allowBlank="1" showErrorMessage="1" errorStyle="warning" errorTitle="Invalid UoM" error="Select a valid Unit of Measurement from the dropdown list." sqref="O956">
      <formula1>$CL$956:$DE$956</formula1>
    </dataValidation>
    <dataValidation type="list" allowBlank="1" showErrorMessage="1" errorStyle="warning" errorTitle="Invalid UoM" error="Select a valid Unit of Measurement from the dropdown list." sqref="O957">
      <formula1>$CL$957:$DE$957</formula1>
    </dataValidation>
    <dataValidation type="list" allowBlank="1" showErrorMessage="1" errorStyle="warning" errorTitle="Invalid UoM" error="Select a valid Unit of Measurement from the dropdown list." sqref="O958">
      <formula1>$CL$958:$DE$958</formula1>
    </dataValidation>
    <dataValidation type="list" allowBlank="1" showErrorMessage="1" errorStyle="warning" errorTitle="Invalid UoM" error="Select a valid Unit of Measurement from the dropdown list." sqref="O959">
      <formula1>$CL$959:$DE$959</formula1>
    </dataValidation>
    <dataValidation type="list" allowBlank="1" showErrorMessage="1" errorStyle="warning" errorTitle="Invalid UoM" error="Select a valid Unit of Measurement from the dropdown list." sqref="O96">
      <formula1>$CL$96:$DE$96</formula1>
    </dataValidation>
    <dataValidation type="list" allowBlank="1" showErrorMessage="1" errorStyle="warning" errorTitle="Invalid UoM" error="Select a valid Unit of Measurement from the dropdown list." sqref="O960">
      <formula1>$CL$960:$DE$960</formula1>
    </dataValidation>
    <dataValidation type="list" allowBlank="1" showErrorMessage="1" errorStyle="warning" errorTitle="Invalid UoM" error="Select a valid Unit of Measurement from the dropdown list." sqref="O961">
      <formula1>$CL$961:$DE$961</formula1>
    </dataValidation>
    <dataValidation type="list" allowBlank="1" showErrorMessage="1" errorStyle="warning" errorTitle="Invalid UoM" error="Select a valid Unit of Measurement from the dropdown list." sqref="O962">
      <formula1>$CL$962:$DE$962</formula1>
    </dataValidation>
    <dataValidation type="list" allowBlank="1" showErrorMessage="1" errorStyle="warning" errorTitle="Invalid UoM" error="Select a valid Unit of Measurement from the dropdown list." sqref="O963">
      <formula1>$CL$963:$DE$963</formula1>
    </dataValidation>
    <dataValidation type="list" allowBlank="1" showErrorMessage="1" errorStyle="warning" errorTitle="Invalid UoM" error="Select a valid Unit of Measurement from the dropdown list." sqref="O964">
      <formula1>$CL$964:$DE$964</formula1>
    </dataValidation>
    <dataValidation type="list" allowBlank="1" showErrorMessage="1" errorStyle="warning" errorTitle="Invalid UoM" error="Select a valid Unit of Measurement from the dropdown list." sqref="O965">
      <formula1>$CL$965:$DE$965</formula1>
    </dataValidation>
    <dataValidation type="list" allowBlank="1" showErrorMessage="1" errorStyle="warning" errorTitle="Invalid UoM" error="Select a valid Unit of Measurement from the dropdown list." sqref="O966">
      <formula1>$CL$966:$DE$966</formula1>
    </dataValidation>
    <dataValidation type="list" allowBlank="1" showErrorMessage="1" errorStyle="warning" errorTitle="Invalid UoM" error="Select a valid Unit of Measurement from the dropdown list." sqref="O967">
      <formula1>$CL$967:$DE$967</formula1>
    </dataValidation>
    <dataValidation type="list" allowBlank="1" showErrorMessage="1" errorStyle="warning" errorTitle="Invalid UoM" error="Select a valid Unit of Measurement from the dropdown list." sqref="O968">
      <formula1>$CL$968:$DE$968</formula1>
    </dataValidation>
    <dataValidation type="list" allowBlank="1" showErrorMessage="1" errorStyle="warning" errorTitle="Invalid UoM" error="Select a valid Unit of Measurement from the dropdown list." sqref="O969">
      <formula1>$CL$969:$DE$969</formula1>
    </dataValidation>
    <dataValidation type="list" allowBlank="1" showErrorMessage="1" errorStyle="warning" errorTitle="Invalid UoM" error="Select a valid Unit of Measurement from the dropdown list." sqref="O97">
      <formula1>$CL$97:$DE$97</formula1>
    </dataValidation>
    <dataValidation type="list" allowBlank="1" showErrorMessage="1" errorStyle="warning" errorTitle="Invalid UoM" error="Select a valid Unit of Measurement from the dropdown list." sqref="O970">
      <formula1>$CL$970:$DE$970</formula1>
    </dataValidation>
    <dataValidation type="list" allowBlank="1" showErrorMessage="1" errorStyle="warning" errorTitle="Invalid UoM" error="Select a valid Unit of Measurement from the dropdown list." sqref="O971">
      <formula1>$CL$971:$DE$971</formula1>
    </dataValidation>
    <dataValidation type="list" allowBlank="1" showErrorMessage="1" errorStyle="warning" errorTitle="Invalid UoM" error="Select a valid Unit of Measurement from the dropdown list." sqref="O972">
      <formula1>$CL$972:$DE$972</formula1>
    </dataValidation>
    <dataValidation type="list" allowBlank="1" showErrorMessage="1" errorStyle="warning" errorTitle="Invalid UoM" error="Select a valid Unit of Measurement from the dropdown list." sqref="O973">
      <formula1>$CL$973:$DE$973</formula1>
    </dataValidation>
    <dataValidation type="list" allowBlank="1" showErrorMessage="1" errorStyle="warning" errorTitle="Invalid UoM" error="Select a valid Unit of Measurement from the dropdown list." sqref="O974">
      <formula1>$CL$974:$DE$974</formula1>
    </dataValidation>
    <dataValidation type="list" allowBlank="1" showErrorMessage="1" errorStyle="warning" errorTitle="Invalid UoM" error="Select a valid Unit of Measurement from the dropdown list." sqref="O975">
      <formula1>$CL$975:$DE$975</formula1>
    </dataValidation>
    <dataValidation type="list" allowBlank="1" showErrorMessage="1" errorStyle="warning" errorTitle="Invalid UoM" error="Select a valid Unit of Measurement from the dropdown list." sqref="O976">
      <formula1>$CL$976:$DE$976</formula1>
    </dataValidation>
    <dataValidation type="list" allowBlank="1" showErrorMessage="1" errorStyle="warning" errorTitle="Invalid UoM" error="Select a valid Unit of Measurement from the dropdown list." sqref="O977">
      <formula1>$CL$977:$DE$977</formula1>
    </dataValidation>
    <dataValidation type="list" allowBlank="1" showErrorMessage="1" errorStyle="warning" errorTitle="Invalid UoM" error="Select a valid Unit of Measurement from the dropdown list." sqref="O978">
      <formula1>$CL$978:$DE$978</formula1>
    </dataValidation>
    <dataValidation type="list" allowBlank="1" showErrorMessage="1" errorStyle="warning" errorTitle="Invalid UoM" error="Select a valid Unit of Measurement from the dropdown list." sqref="O979">
      <formula1>$CL$979:$DE$979</formula1>
    </dataValidation>
    <dataValidation type="list" allowBlank="1" showErrorMessage="1" errorStyle="warning" errorTitle="Invalid UoM" error="Select a valid Unit of Measurement from the dropdown list." sqref="O98">
      <formula1>$CL$98:$DE$98</formula1>
    </dataValidation>
    <dataValidation type="list" allowBlank="1" showErrorMessage="1" errorStyle="warning" errorTitle="Invalid UoM" error="Select a valid Unit of Measurement from the dropdown list." sqref="O980">
      <formula1>$CL$980:$DE$980</formula1>
    </dataValidation>
    <dataValidation type="list" allowBlank="1" showErrorMessage="1" errorStyle="warning" errorTitle="Invalid UoM" error="Select a valid Unit of Measurement from the dropdown list." sqref="O981">
      <formula1>$CL$981:$DE$981</formula1>
    </dataValidation>
    <dataValidation type="list" allowBlank="1" showErrorMessage="1" errorStyle="warning" errorTitle="Invalid UoM" error="Select a valid Unit of Measurement from the dropdown list." sqref="O982">
      <formula1>$CL$982:$DE$982</formula1>
    </dataValidation>
    <dataValidation type="list" allowBlank="1" showErrorMessage="1" errorStyle="warning" errorTitle="Invalid UoM" error="Select a valid Unit of Measurement from the dropdown list." sqref="O983">
      <formula1>$CL$983:$DE$983</formula1>
    </dataValidation>
    <dataValidation type="list" allowBlank="1" showErrorMessage="1" errorStyle="warning" errorTitle="Invalid UoM" error="Select a valid Unit of Measurement from the dropdown list." sqref="O984">
      <formula1>$CL$984:$DE$984</formula1>
    </dataValidation>
    <dataValidation type="list" allowBlank="1" showErrorMessage="1" errorStyle="warning" errorTitle="Invalid UoM" error="Select a valid Unit of Measurement from the dropdown list." sqref="O985">
      <formula1>$CL$985:$DE$985</formula1>
    </dataValidation>
    <dataValidation type="list" allowBlank="1" showErrorMessage="1" errorStyle="warning" errorTitle="Invalid UoM" error="Select a valid Unit of Measurement from the dropdown list." sqref="O986">
      <formula1>$CL$986:$DE$986</formula1>
    </dataValidation>
    <dataValidation type="list" allowBlank="1" showErrorMessage="1" errorStyle="warning" errorTitle="Invalid UoM" error="Select a valid Unit of Measurement from the dropdown list." sqref="O987">
      <formula1>$CL$987:$DE$987</formula1>
    </dataValidation>
    <dataValidation type="list" allowBlank="1" showErrorMessage="1" errorStyle="warning" errorTitle="Invalid UoM" error="Select a valid Unit of Measurement from the dropdown list." sqref="O988">
      <formula1>$CL$988:$DE$988</formula1>
    </dataValidation>
    <dataValidation type="list" allowBlank="1" showErrorMessage="1" errorStyle="warning" errorTitle="Invalid UoM" error="Select a valid Unit of Measurement from the dropdown list." sqref="O989">
      <formula1>$CL$989:$DE$989</formula1>
    </dataValidation>
    <dataValidation type="list" allowBlank="1" showErrorMessage="1" errorStyle="warning" errorTitle="Invalid UoM" error="Select a valid Unit of Measurement from the dropdown list." sqref="O99">
      <formula1>$CL$99:$DE$99</formula1>
    </dataValidation>
    <dataValidation type="list" allowBlank="1" showErrorMessage="1" errorStyle="warning" errorTitle="Invalid UoM" error="Select a valid Unit of Measurement from the dropdown list." sqref="O990">
      <formula1>$CL$990:$DE$990</formula1>
    </dataValidation>
    <dataValidation type="list" allowBlank="1" showErrorMessage="1" errorStyle="warning" errorTitle="Invalid UoM" error="Select a valid Unit of Measurement from the dropdown list." sqref="O991">
      <formula1>$CL$991:$DE$991</formula1>
    </dataValidation>
    <dataValidation type="list" allowBlank="1" showErrorMessage="1" errorStyle="warning" errorTitle="Invalid UoM" error="Select a valid Unit of Measurement from the dropdown list." sqref="O992">
      <formula1>$CL$992:$DE$992</formula1>
    </dataValidation>
    <dataValidation type="list" allowBlank="1" showErrorMessage="1" errorStyle="warning" errorTitle="Invalid UoM" error="Select a valid Unit of Measurement from the dropdown list." sqref="O993">
      <formula1>$CL$993:$DE$993</formula1>
    </dataValidation>
    <dataValidation type="list" allowBlank="1" showErrorMessage="1" errorStyle="warning" errorTitle="Invalid UoM" error="Select a valid Unit of Measurement from the dropdown list." sqref="O994">
      <formula1>$CL$994:$DE$994</formula1>
    </dataValidation>
    <dataValidation type="list" allowBlank="1" showErrorMessage="1" errorStyle="warning" errorTitle="Invalid UoM" error="Select a valid Unit of Measurement from the dropdown list." sqref="O995">
      <formula1>$CL$995:$DE$995</formula1>
    </dataValidation>
    <dataValidation type="list" allowBlank="1" showErrorMessage="1" errorStyle="warning" errorTitle="Invalid UoM" error="Select a valid Unit of Measurement from the dropdown list." sqref="O996">
      <formula1>$CL$996:$DE$996</formula1>
    </dataValidation>
    <dataValidation type="list" allowBlank="1" showErrorMessage="1" errorStyle="warning" errorTitle="Invalid UoM" error="Select a valid Unit of Measurement from the dropdown list." sqref="O997">
      <formula1>$CL$997:$DE$997</formula1>
    </dataValidation>
    <dataValidation type="list" allowBlank="1" showErrorMessage="1" errorStyle="warning" errorTitle="Invalid UoM" error="Select a valid Unit of Measurement from the dropdown list." sqref="O998">
      <formula1>$CL$998:$DE$998</formula1>
    </dataValidation>
    <dataValidation type="list" allowBlank="1" showErrorMessage="1" errorStyle="warning" errorTitle="Invalid UoM" error="Select a valid Unit of Measurement from the dropdown list." sqref="O999">
      <formula1>$CL$999:$DE$999</formula1>
    </dataValidation>
    <dataValidation type="decimal" operator="greaterThan" allowBlank="1" showErrorMessage="1" errorStyle="warning" errorTitle="Invalid Quantity" error="Quantity must be a positive number." sqref="P10:P1001">
      <formula1>0</formula1>
    </dataValidation>
    <dataValidation type="decimal" operator="greaterThan" allowBlank="1" showErrorMessage="1" errorStyle="warning" errorTitle="Invalid Quantity" error="Quantity must be a positive number." sqref="P2:P1001">
      <formula1>0</formula1>
    </dataValidation>
    <dataValidation type="decimal" operator="greaterThan" allowBlank="1" showErrorMessage="1" errorStyle="warning" errorTitle="Invalid Retail Price" error="Retail price must be a positive number." sqref="T10:T1001">
      <formula1>0</formula1>
    </dataValidation>
    <dataValidation type="decimal" operator="greaterThan" allowBlank="1" showErrorMessage="1" errorStyle="warning" errorTitle="Invalid Retail Price" error="Retail price must be a positive number." sqref="T2:T1001">
      <formula1>0</formula1>
    </dataValidation>
    <dataValidation type="list" allowBlank="1" showErrorMessage="1" errorStyle="warning" errorTitle="Invalid SRO Schedule" error="Select a valid SRO Schedule from the dropdown list." sqref="Y10">
      <formula1>$DL$10:$EY$10</formula1>
    </dataValidation>
    <dataValidation type="list" allowBlank="1" showErrorMessage="1" errorStyle="warning" errorTitle="Invalid SRO Schedule" error="Select a valid SRO Schedule from the dropdown list." sqref="Y100">
      <formula1>$DL$100:$EY$100</formula1>
    </dataValidation>
    <dataValidation type="list" allowBlank="1" showErrorMessage="1" errorStyle="warning" errorTitle="Invalid SRO Schedule" error="Select a valid SRO Schedule from the dropdown list." sqref="Y1000">
      <formula1>$DL$1000:$EY$1000</formula1>
    </dataValidation>
    <dataValidation type="list" allowBlank="1" showErrorMessage="1" errorStyle="warning" errorTitle="Invalid SRO Schedule" error="Select a valid SRO Schedule from the dropdown list." sqref="Y1001">
      <formula1>$DL$1001:$EY$1001</formula1>
    </dataValidation>
    <dataValidation type="list" allowBlank="1" showErrorMessage="1" errorStyle="warning" errorTitle="Invalid SRO Schedule" error="Select a valid SRO Schedule from the dropdown list." sqref="Y101">
      <formula1>$DL$101:$EY$101</formula1>
    </dataValidation>
    <dataValidation type="list" allowBlank="1" showErrorMessage="1" errorStyle="warning" errorTitle="Invalid SRO Schedule" error="Select a valid SRO Schedule from the dropdown list." sqref="Y102">
      <formula1>$DL$102:$EY$102</formula1>
    </dataValidation>
    <dataValidation type="list" allowBlank="1" showErrorMessage="1" errorStyle="warning" errorTitle="Invalid SRO Schedule" error="Select a valid SRO Schedule from the dropdown list." sqref="Y103">
      <formula1>$DL$103:$EY$103</formula1>
    </dataValidation>
    <dataValidation type="list" allowBlank="1" showErrorMessage="1" errorStyle="warning" errorTitle="Invalid SRO Schedule" error="Select a valid SRO Schedule from the dropdown list." sqref="Y104">
      <formula1>$DL$104:$EY$104</formula1>
    </dataValidation>
    <dataValidation type="list" allowBlank="1" showErrorMessage="1" errorStyle="warning" errorTitle="Invalid SRO Schedule" error="Select a valid SRO Schedule from the dropdown list." sqref="Y105">
      <formula1>$DL$105:$EY$105</formula1>
    </dataValidation>
    <dataValidation type="list" allowBlank="1" showErrorMessage="1" errorStyle="warning" errorTitle="Invalid SRO Schedule" error="Select a valid SRO Schedule from the dropdown list." sqref="Y106">
      <formula1>$DL$106:$EY$106</formula1>
    </dataValidation>
    <dataValidation type="list" allowBlank="1" showErrorMessage="1" errorStyle="warning" errorTitle="Invalid SRO Schedule" error="Select a valid SRO Schedule from the dropdown list." sqref="Y107">
      <formula1>$DL$107:$EY$107</formula1>
    </dataValidation>
    <dataValidation type="list" allowBlank="1" showErrorMessage="1" errorStyle="warning" errorTitle="Invalid SRO Schedule" error="Select a valid SRO Schedule from the dropdown list." sqref="Y108">
      <formula1>$DL$108:$EY$108</formula1>
    </dataValidation>
    <dataValidation type="list" allowBlank="1" showErrorMessage="1" errorStyle="warning" errorTitle="Invalid SRO Schedule" error="Select a valid SRO Schedule from the dropdown list." sqref="Y109">
      <formula1>$DL$109:$EY$109</formula1>
    </dataValidation>
    <dataValidation type="list" allowBlank="1" showErrorMessage="1" errorStyle="warning" errorTitle="Invalid SRO Schedule" error="Select a valid SRO Schedule from the dropdown list." sqref="Y11">
      <formula1>$DL$11:$EY$11</formula1>
    </dataValidation>
    <dataValidation type="list" allowBlank="1" showErrorMessage="1" errorStyle="warning" errorTitle="Invalid SRO Schedule" error="Select a valid SRO Schedule from the dropdown list." sqref="Y110">
      <formula1>$DL$110:$EY$110</formula1>
    </dataValidation>
    <dataValidation type="list" allowBlank="1" showErrorMessage="1" errorStyle="warning" errorTitle="Invalid SRO Schedule" error="Select a valid SRO Schedule from the dropdown list." sqref="Y111">
      <formula1>$DL$111:$EY$111</formula1>
    </dataValidation>
    <dataValidation type="list" allowBlank="1" showErrorMessage="1" errorStyle="warning" errorTitle="Invalid SRO Schedule" error="Select a valid SRO Schedule from the dropdown list." sqref="Y112">
      <formula1>$DL$112:$EY$112</formula1>
    </dataValidation>
    <dataValidation type="list" allowBlank="1" showErrorMessage="1" errorStyle="warning" errorTitle="Invalid SRO Schedule" error="Select a valid SRO Schedule from the dropdown list." sqref="Y113">
      <formula1>$DL$113:$EY$113</formula1>
    </dataValidation>
    <dataValidation type="list" allowBlank="1" showErrorMessage="1" errorStyle="warning" errorTitle="Invalid SRO Schedule" error="Select a valid SRO Schedule from the dropdown list." sqref="Y114">
      <formula1>$DL$114:$EY$114</formula1>
    </dataValidation>
    <dataValidation type="list" allowBlank="1" showErrorMessage="1" errorStyle="warning" errorTitle="Invalid SRO Schedule" error="Select a valid SRO Schedule from the dropdown list." sqref="Y115">
      <formula1>$DL$115:$EY$115</formula1>
    </dataValidation>
    <dataValidation type="list" allowBlank="1" showErrorMessage="1" errorStyle="warning" errorTitle="Invalid SRO Schedule" error="Select a valid SRO Schedule from the dropdown list." sqref="Y116">
      <formula1>$DL$116:$EY$116</formula1>
    </dataValidation>
    <dataValidation type="list" allowBlank="1" showErrorMessage="1" errorStyle="warning" errorTitle="Invalid SRO Schedule" error="Select a valid SRO Schedule from the dropdown list." sqref="Y117">
      <formula1>$DL$117:$EY$117</formula1>
    </dataValidation>
    <dataValidation type="list" allowBlank="1" showErrorMessage="1" errorStyle="warning" errorTitle="Invalid SRO Schedule" error="Select a valid SRO Schedule from the dropdown list." sqref="Y118">
      <formula1>$DL$118:$EY$118</formula1>
    </dataValidation>
    <dataValidation type="list" allowBlank="1" showErrorMessage="1" errorStyle="warning" errorTitle="Invalid SRO Schedule" error="Select a valid SRO Schedule from the dropdown list." sqref="Y119">
      <formula1>$DL$119:$EY$119</formula1>
    </dataValidation>
    <dataValidation type="list" allowBlank="1" showErrorMessage="1" errorStyle="warning" errorTitle="Invalid SRO Schedule" error="Select a valid SRO Schedule from the dropdown list." sqref="Y12">
      <formula1>$DL$12:$EY$12</formula1>
    </dataValidation>
    <dataValidation type="list" allowBlank="1" showErrorMessage="1" errorStyle="warning" errorTitle="Invalid SRO Schedule" error="Select a valid SRO Schedule from the dropdown list." sqref="Y120">
      <formula1>$DL$120:$EY$120</formula1>
    </dataValidation>
    <dataValidation type="list" allowBlank="1" showErrorMessage="1" errorStyle="warning" errorTitle="Invalid SRO Schedule" error="Select a valid SRO Schedule from the dropdown list." sqref="Y121">
      <formula1>$DL$121:$EY$121</formula1>
    </dataValidation>
    <dataValidation type="list" allowBlank="1" showErrorMessage="1" errorStyle="warning" errorTitle="Invalid SRO Schedule" error="Select a valid SRO Schedule from the dropdown list." sqref="Y122">
      <formula1>$DL$122:$EY$122</formula1>
    </dataValidation>
    <dataValidation type="list" allowBlank="1" showErrorMessage="1" errorStyle="warning" errorTitle="Invalid SRO Schedule" error="Select a valid SRO Schedule from the dropdown list." sqref="Y123">
      <formula1>$DL$123:$EY$123</formula1>
    </dataValidation>
    <dataValidation type="list" allowBlank="1" showErrorMessage="1" errorStyle="warning" errorTitle="Invalid SRO Schedule" error="Select a valid SRO Schedule from the dropdown list." sqref="Y124">
      <formula1>$DL$124:$EY$124</formula1>
    </dataValidation>
    <dataValidation type="list" allowBlank="1" showErrorMessage="1" errorStyle="warning" errorTitle="Invalid SRO Schedule" error="Select a valid SRO Schedule from the dropdown list." sqref="Y125">
      <formula1>$DL$125:$EY$125</formula1>
    </dataValidation>
    <dataValidation type="list" allowBlank="1" showErrorMessage="1" errorStyle="warning" errorTitle="Invalid SRO Schedule" error="Select a valid SRO Schedule from the dropdown list." sqref="Y126">
      <formula1>$DL$126:$EY$126</formula1>
    </dataValidation>
    <dataValidation type="list" allowBlank="1" showErrorMessage="1" errorStyle="warning" errorTitle="Invalid SRO Schedule" error="Select a valid SRO Schedule from the dropdown list." sqref="Y127">
      <formula1>$DL$127:$EY$127</formula1>
    </dataValidation>
    <dataValidation type="list" allowBlank="1" showErrorMessage="1" errorStyle="warning" errorTitle="Invalid SRO Schedule" error="Select a valid SRO Schedule from the dropdown list." sqref="Y128">
      <formula1>$DL$128:$EY$128</formula1>
    </dataValidation>
    <dataValidation type="list" allowBlank="1" showErrorMessage="1" errorStyle="warning" errorTitle="Invalid SRO Schedule" error="Select a valid SRO Schedule from the dropdown list." sqref="Y129">
      <formula1>$DL$129:$EY$129</formula1>
    </dataValidation>
    <dataValidation type="list" allowBlank="1" showErrorMessage="1" errorStyle="warning" errorTitle="Invalid SRO Schedule" error="Select a valid SRO Schedule from the dropdown list." sqref="Y13">
      <formula1>$DL$13:$EY$13</formula1>
    </dataValidation>
    <dataValidation type="list" allowBlank="1" showErrorMessage="1" errorStyle="warning" errorTitle="Invalid SRO Schedule" error="Select a valid SRO Schedule from the dropdown list." sqref="Y130">
      <formula1>$DL$130:$EY$130</formula1>
    </dataValidation>
    <dataValidation type="list" allowBlank="1" showErrorMessage="1" errorStyle="warning" errorTitle="Invalid SRO Schedule" error="Select a valid SRO Schedule from the dropdown list." sqref="Y131">
      <formula1>$DL$131:$EY$131</formula1>
    </dataValidation>
    <dataValidation type="list" allowBlank="1" showErrorMessage="1" errorStyle="warning" errorTitle="Invalid SRO Schedule" error="Select a valid SRO Schedule from the dropdown list." sqref="Y132">
      <formula1>$DL$132:$EY$132</formula1>
    </dataValidation>
    <dataValidation type="list" allowBlank="1" showErrorMessage="1" errorStyle="warning" errorTitle="Invalid SRO Schedule" error="Select a valid SRO Schedule from the dropdown list." sqref="Y133">
      <formula1>$DL$133:$EY$133</formula1>
    </dataValidation>
    <dataValidation type="list" allowBlank="1" showErrorMessage="1" errorStyle="warning" errorTitle="Invalid SRO Schedule" error="Select a valid SRO Schedule from the dropdown list." sqref="Y134">
      <formula1>$DL$134:$EY$134</formula1>
    </dataValidation>
    <dataValidation type="list" allowBlank="1" showErrorMessage="1" errorStyle="warning" errorTitle="Invalid SRO Schedule" error="Select a valid SRO Schedule from the dropdown list." sqref="Y135">
      <formula1>$DL$135:$EY$135</formula1>
    </dataValidation>
    <dataValidation type="list" allowBlank="1" showErrorMessage="1" errorStyle="warning" errorTitle="Invalid SRO Schedule" error="Select a valid SRO Schedule from the dropdown list." sqref="Y136">
      <formula1>$DL$136:$EY$136</formula1>
    </dataValidation>
    <dataValidation type="list" allowBlank="1" showErrorMessage="1" errorStyle="warning" errorTitle="Invalid SRO Schedule" error="Select a valid SRO Schedule from the dropdown list." sqref="Y137">
      <formula1>$DL$137:$EY$137</formula1>
    </dataValidation>
    <dataValidation type="list" allowBlank="1" showErrorMessage="1" errorStyle="warning" errorTitle="Invalid SRO Schedule" error="Select a valid SRO Schedule from the dropdown list." sqref="Y138">
      <formula1>$DL$138:$EY$138</formula1>
    </dataValidation>
    <dataValidation type="list" allowBlank="1" showErrorMessage="1" errorStyle="warning" errorTitle="Invalid SRO Schedule" error="Select a valid SRO Schedule from the dropdown list." sqref="Y139">
      <formula1>$DL$139:$EY$139</formula1>
    </dataValidation>
    <dataValidation type="list" allowBlank="1" showErrorMessage="1" errorStyle="warning" errorTitle="Invalid SRO Schedule" error="Select a valid SRO Schedule from the dropdown list." sqref="Y14">
      <formula1>$DL$14:$EY$14</formula1>
    </dataValidation>
    <dataValidation type="list" allowBlank="1" showErrorMessage="1" errorStyle="warning" errorTitle="Invalid SRO Schedule" error="Select a valid SRO Schedule from the dropdown list." sqref="Y140">
      <formula1>$DL$140:$EY$140</formula1>
    </dataValidation>
    <dataValidation type="list" allowBlank="1" showErrorMessage="1" errorStyle="warning" errorTitle="Invalid SRO Schedule" error="Select a valid SRO Schedule from the dropdown list." sqref="Y141">
      <formula1>$DL$141:$EY$141</formula1>
    </dataValidation>
    <dataValidation type="list" allowBlank="1" showErrorMessage="1" errorStyle="warning" errorTitle="Invalid SRO Schedule" error="Select a valid SRO Schedule from the dropdown list." sqref="Y142">
      <formula1>$DL$142:$EY$142</formula1>
    </dataValidation>
    <dataValidation type="list" allowBlank="1" showErrorMessage="1" errorStyle="warning" errorTitle="Invalid SRO Schedule" error="Select a valid SRO Schedule from the dropdown list." sqref="Y143">
      <formula1>$DL$143:$EY$143</formula1>
    </dataValidation>
    <dataValidation type="list" allowBlank="1" showErrorMessage="1" errorStyle="warning" errorTitle="Invalid SRO Schedule" error="Select a valid SRO Schedule from the dropdown list." sqref="Y144">
      <formula1>$DL$144:$EY$144</formula1>
    </dataValidation>
    <dataValidation type="list" allowBlank="1" showErrorMessage="1" errorStyle="warning" errorTitle="Invalid SRO Schedule" error="Select a valid SRO Schedule from the dropdown list." sqref="Y145">
      <formula1>$DL$145:$EY$145</formula1>
    </dataValidation>
    <dataValidation type="list" allowBlank="1" showErrorMessage="1" errorStyle="warning" errorTitle="Invalid SRO Schedule" error="Select a valid SRO Schedule from the dropdown list." sqref="Y146">
      <formula1>$DL$146:$EY$146</formula1>
    </dataValidation>
    <dataValidation type="list" allowBlank="1" showErrorMessage="1" errorStyle="warning" errorTitle="Invalid SRO Schedule" error="Select a valid SRO Schedule from the dropdown list." sqref="Y147">
      <formula1>$DL$147:$EY$147</formula1>
    </dataValidation>
    <dataValidation type="list" allowBlank="1" showErrorMessage="1" errorStyle="warning" errorTitle="Invalid SRO Schedule" error="Select a valid SRO Schedule from the dropdown list." sqref="Y148">
      <formula1>$DL$148:$EY$148</formula1>
    </dataValidation>
    <dataValidation type="list" allowBlank="1" showErrorMessage="1" errorStyle="warning" errorTitle="Invalid SRO Schedule" error="Select a valid SRO Schedule from the dropdown list." sqref="Y149">
      <formula1>$DL$149:$EY$149</formula1>
    </dataValidation>
    <dataValidation type="list" allowBlank="1" showErrorMessage="1" errorStyle="warning" errorTitle="Invalid SRO Schedule" error="Select a valid SRO Schedule from the dropdown list." sqref="Y15">
      <formula1>$DL$15:$EY$15</formula1>
    </dataValidation>
    <dataValidation type="list" allowBlank="1" showErrorMessage="1" errorStyle="warning" errorTitle="Invalid SRO Schedule" error="Select a valid SRO Schedule from the dropdown list." sqref="Y150">
      <formula1>$DL$150:$EY$150</formula1>
    </dataValidation>
    <dataValidation type="list" allowBlank="1" showErrorMessage="1" errorStyle="warning" errorTitle="Invalid SRO Schedule" error="Select a valid SRO Schedule from the dropdown list." sqref="Y151">
      <formula1>$DL$151:$EY$151</formula1>
    </dataValidation>
    <dataValidation type="list" allowBlank="1" showErrorMessage="1" errorStyle="warning" errorTitle="Invalid SRO Schedule" error="Select a valid SRO Schedule from the dropdown list." sqref="Y152">
      <formula1>$DL$152:$EY$152</formula1>
    </dataValidation>
    <dataValidation type="list" allowBlank="1" showErrorMessage="1" errorStyle="warning" errorTitle="Invalid SRO Schedule" error="Select a valid SRO Schedule from the dropdown list." sqref="Y153">
      <formula1>$DL$153:$EY$153</formula1>
    </dataValidation>
    <dataValidation type="list" allowBlank="1" showErrorMessage="1" errorStyle="warning" errorTitle="Invalid SRO Schedule" error="Select a valid SRO Schedule from the dropdown list." sqref="Y154">
      <formula1>$DL$154:$EY$154</formula1>
    </dataValidation>
    <dataValidation type="list" allowBlank="1" showErrorMessage="1" errorStyle="warning" errorTitle="Invalid SRO Schedule" error="Select a valid SRO Schedule from the dropdown list." sqref="Y155">
      <formula1>$DL$155:$EY$155</formula1>
    </dataValidation>
    <dataValidation type="list" allowBlank="1" showErrorMessage="1" errorStyle="warning" errorTitle="Invalid SRO Schedule" error="Select a valid SRO Schedule from the dropdown list." sqref="Y156">
      <formula1>$DL$156:$EY$156</formula1>
    </dataValidation>
    <dataValidation type="list" allowBlank="1" showErrorMessage="1" errorStyle="warning" errorTitle="Invalid SRO Schedule" error="Select a valid SRO Schedule from the dropdown list." sqref="Y157">
      <formula1>$DL$157:$EY$157</formula1>
    </dataValidation>
    <dataValidation type="list" allowBlank="1" showErrorMessage="1" errorStyle="warning" errorTitle="Invalid SRO Schedule" error="Select a valid SRO Schedule from the dropdown list." sqref="Y158">
      <formula1>$DL$158:$EY$158</formula1>
    </dataValidation>
    <dataValidation type="list" allowBlank="1" showErrorMessage="1" errorStyle="warning" errorTitle="Invalid SRO Schedule" error="Select a valid SRO Schedule from the dropdown list." sqref="Y159">
      <formula1>$DL$159:$EY$159</formula1>
    </dataValidation>
    <dataValidation type="list" allowBlank="1" showErrorMessage="1" errorStyle="warning" errorTitle="Invalid SRO Schedule" error="Select a valid SRO Schedule from the dropdown list." sqref="Y16">
      <formula1>$DL$16:$EY$16</formula1>
    </dataValidation>
    <dataValidation type="list" allowBlank="1" showErrorMessage="1" errorStyle="warning" errorTitle="Invalid SRO Schedule" error="Select a valid SRO Schedule from the dropdown list." sqref="Y160">
      <formula1>$DL$160:$EY$160</formula1>
    </dataValidation>
    <dataValidation type="list" allowBlank="1" showErrorMessage="1" errorStyle="warning" errorTitle="Invalid SRO Schedule" error="Select a valid SRO Schedule from the dropdown list." sqref="Y161">
      <formula1>$DL$161:$EY$161</formula1>
    </dataValidation>
    <dataValidation type="list" allowBlank="1" showErrorMessage="1" errorStyle="warning" errorTitle="Invalid SRO Schedule" error="Select a valid SRO Schedule from the dropdown list." sqref="Y162">
      <formula1>$DL$162:$EY$162</formula1>
    </dataValidation>
    <dataValidation type="list" allowBlank="1" showErrorMessage="1" errorStyle="warning" errorTitle="Invalid SRO Schedule" error="Select a valid SRO Schedule from the dropdown list." sqref="Y163">
      <formula1>$DL$163:$EY$163</formula1>
    </dataValidation>
    <dataValidation type="list" allowBlank="1" showErrorMessage="1" errorStyle="warning" errorTitle="Invalid SRO Schedule" error="Select a valid SRO Schedule from the dropdown list." sqref="Y164">
      <formula1>$DL$164:$EY$164</formula1>
    </dataValidation>
    <dataValidation type="list" allowBlank="1" showErrorMessage="1" errorStyle="warning" errorTitle="Invalid SRO Schedule" error="Select a valid SRO Schedule from the dropdown list." sqref="Y165">
      <formula1>$DL$165:$EY$165</formula1>
    </dataValidation>
    <dataValidation type="list" allowBlank="1" showErrorMessage="1" errorStyle="warning" errorTitle="Invalid SRO Schedule" error="Select a valid SRO Schedule from the dropdown list." sqref="Y166">
      <formula1>$DL$166:$EY$166</formula1>
    </dataValidation>
    <dataValidation type="list" allowBlank="1" showErrorMessage="1" errorStyle="warning" errorTitle="Invalid SRO Schedule" error="Select a valid SRO Schedule from the dropdown list." sqref="Y167">
      <formula1>$DL$167:$EY$167</formula1>
    </dataValidation>
    <dataValidation type="list" allowBlank="1" showErrorMessage="1" errorStyle="warning" errorTitle="Invalid SRO Schedule" error="Select a valid SRO Schedule from the dropdown list." sqref="Y168">
      <formula1>$DL$168:$EY$168</formula1>
    </dataValidation>
    <dataValidation type="list" allowBlank="1" showErrorMessage="1" errorStyle="warning" errorTitle="Invalid SRO Schedule" error="Select a valid SRO Schedule from the dropdown list." sqref="Y169">
      <formula1>$DL$169:$EY$169</formula1>
    </dataValidation>
    <dataValidation type="list" allowBlank="1" showErrorMessage="1" errorStyle="warning" errorTitle="Invalid SRO Schedule" error="Select a valid SRO Schedule from the dropdown list." sqref="Y17">
      <formula1>$DL$17:$EY$17</formula1>
    </dataValidation>
    <dataValidation type="list" allowBlank="1" showErrorMessage="1" errorStyle="warning" errorTitle="Invalid SRO Schedule" error="Select a valid SRO Schedule from the dropdown list." sqref="Y170">
      <formula1>$DL$170:$EY$170</formula1>
    </dataValidation>
    <dataValidation type="list" allowBlank="1" showErrorMessage="1" errorStyle="warning" errorTitle="Invalid SRO Schedule" error="Select a valid SRO Schedule from the dropdown list." sqref="Y171">
      <formula1>$DL$171:$EY$171</formula1>
    </dataValidation>
    <dataValidation type="list" allowBlank="1" showErrorMessage="1" errorStyle="warning" errorTitle="Invalid SRO Schedule" error="Select a valid SRO Schedule from the dropdown list." sqref="Y172">
      <formula1>$DL$172:$EY$172</formula1>
    </dataValidation>
    <dataValidation type="list" allowBlank="1" showErrorMessage="1" errorStyle="warning" errorTitle="Invalid SRO Schedule" error="Select a valid SRO Schedule from the dropdown list." sqref="Y173">
      <formula1>$DL$173:$EY$173</formula1>
    </dataValidation>
    <dataValidation type="list" allowBlank="1" showErrorMessage="1" errorStyle="warning" errorTitle="Invalid SRO Schedule" error="Select a valid SRO Schedule from the dropdown list." sqref="Y174">
      <formula1>$DL$174:$EY$174</formula1>
    </dataValidation>
    <dataValidation type="list" allowBlank="1" showErrorMessage="1" errorStyle="warning" errorTitle="Invalid SRO Schedule" error="Select a valid SRO Schedule from the dropdown list." sqref="Y175">
      <formula1>$DL$175:$EY$175</formula1>
    </dataValidation>
    <dataValidation type="list" allowBlank="1" showErrorMessage="1" errorStyle="warning" errorTitle="Invalid SRO Schedule" error="Select a valid SRO Schedule from the dropdown list." sqref="Y176">
      <formula1>$DL$176:$EY$176</formula1>
    </dataValidation>
    <dataValidation type="list" allowBlank="1" showErrorMessage="1" errorStyle="warning" errorTitle="Invalid SRO Schedule" error="Select a valid SRO Schedule from the dropdown list." sqref="Y177">
      <formula1>$DL$177:$EY$177</formula1>
    </dataValidation>
    <dataValidation type="list" allowBlank="1" showErrorMessage="1" errorStyle="warning" errorTitle="Invalid SRO Schedule" error="Select a valid SRO Schedule from the dropdown list." sqref="Y178">
      <formula1>$DL$178:$EY$178</formula1>
    </dataValidation>
    <dataValidation type="list" allowBlank="1" showErrorMessage="1" errorStyle="warning" errorTitle="Invalid SRO Schedule" error="Select a valid SRO Schedule from the dropdown list." sqref="Y179">
      <formula1>$DL$179:$EY$179</formula1>
    </dataValidation>
    <dataValidation type="list" allowBlank="1" showErrorMessage="1" errorStyle="warning" errorTitle="Invalid SRO Schedule" error="Select a valid SRO Schedule from the dropdown list." sqref="Y18">
      <formula1>$DL$18:$EY$18</formula1>
    </dataValidation>
    <dataValidation type="list" allowBlank="1" showErrorMessage="1" errorStyle="warning" errorTitle="Invalid SRO Schedule" error="Select a valid SRO Schedule from the dropdown list." sqref="Y180">
      <formula1>$DL$180:$EY$180</formula1>
    </dataValidation>
    <dataValidation type="list" allowBlank="1" showErrorMessage="1" errorStyle="warning" errorTitle="Invalid SRO Schedule" error="Select a valid SRO Schedule from the dropdown list." sqref="Y181">
      <formula1>$DL$181:$EY$181</formula1>
    </dataValidation>
    <dataValidation type="list" allowBlank="1" showErrorMessage="1" errorStyle="warning" errorTitle="Invalid SRO Schedule" error="Select a valid SRO Schedule from the dropdown list." sqref="Y182">
      <formula1>$DL$182:$EY$182</formula1>
    </dataValidation>
    <dataValidation type="list" allowBlank="1" showErrorMessage="1" errorStyle="warning" errorTitle="Invalid SRO Schedule" error="Select a valid SRO Schedule from the dropdown list." sqref="Y183">
      <formula1>$DL$183:$EY$183</formula1>
    </dataValidation>
    <dataValidation type="list" allowBlank="1" showErrorMessage="1" errorStyle="warning" errorTitle="Invalid SRO Schedule" error="Select a valid SRO Schedule from the dropdown list." sqref="Y184">
      <formula1>$DL$184:$EY$184</formula1>
    </dataValidation>
    <dataValidation type="list" allowBlank="1" showErrorMessage="1" errorStyle="warning" errorTitle="Invalid SRO Schedule" error="Select a valid SRO Schedule from the dropdown list." sqref="Y185">
      <formula1>$DL$185:$EY$185</formula1>
    </dataValidation>
    <dataValidation type="list" allowBlank="1" showErrorMessage="1" errorStyle="warning" errorTitle="Invalid SRO Schedule" error="Select a valid SRO Schedule from the dropdown list." sqref="Y186">
      <formula1>$DL$186:$EY$186</formula1>
    </dataValidation>
    <dataValidation type="list" allowBlank="1" showErrorMessage="1" errorStyle="warning" errorTitle="Invalid SRO Schedule" error="Select a valid SRO Schedule from the dropdown list." sqref="Y187">
      <formula1>$DL$187:$EY$187</formula1>
    </dataValidation>
    <dataValidation type="list" allowBlank="1" showErrorMessage="1" errorStyle="warning" errorTitle="Invalid SRO Schedule" error="Select a valid SRO Schedule from the dropdown list." sqref="Y188">
      <formula1>$DL$188:$EY$188</formula1>
    </dataValidation>
    <dataValidation type="list" allowBlank="1" showErrorMessage="1" errorStyle="warning" errorTitle="Invalid SRO Schedule" error="Select a valid SRO Schedule from the dropdown list." sqref="Y189">
      <formula1>$DL$189:$EY$189</formula1>
    </dataValidation>
    <dataValidation type="list" allowBlank="1" showErrorMessage="1" errorStyle="warning" errorTitle="Invalid SRO Schedule" error="Select a valid SRO Schedule from the dropdown list." sqref="Y19">
      <formula1>$DL$19:$EY$19</formula1>
    </dataValidation>
    <dataValidation type="list" allowBlank="1" showErrorMessage="1" errorStyle="warning" errorTitle="Invalid SRO Schedule" error="Select a valid SRO Schedule from the dropdown list." sqref="Y190">
      <formula1>$DL$190:$EY$190</formula1>
    </dataValidation>
    <dataValidation type="list" allowBlank="1" showErrorMessage="1" errorStyle="warning" errorTitle="Invalid SRO Schedule" error="Select a valid SRO Schedule from the dropdown list." sqref="Y191">
      <formula1>$DL$191:$EY$191</formula1>
    </dataValidation>
    <dataValidation type="list" allowBlank="1" showErrorMessage="1" errorStyle="warning" errorTitle="Invalid SRO Schedule" error="Select a valid SRO Schedule from the dropdown list." sqref="Y192">
      <formula1>$DL$192:$EY$192</formula1>
    </dataValidation>
    <dataValidation type="list" allowBlank="1" showErrorMessage="1" errorStyle="warning" errorTitle="Invalid SRO Schedule" error="Select a valid SRO Schedule from the dropdown list." sqref="Y193">
      <formula1>$DL$193:$EY$193</formula1>
    </dataValidation>
    <dataValidation type="list" allowBlank="1" showErrorMessage="1" errorStyle="warning" errorTitle="Invalid SRO Schedule" error="Select a valid SRO Schedule from the dropdown list." sqref="Y194">
      <formula1>$DL$194:$EY$194</formula1>
    </dataValidation>
    <dataValidation type="list" allowBlank="1" showErrorMessage="1" errorStyle="warning" errorTitle="Invalid SRO Schedule" error="Select a valid SRO Schedule from the dropdown list." sqref="Y195">
      <formula1>$DL$195:$EY$195</formula1>
    </dataValidation>
    <dataValidation type="list" allowBlank="1" showErrorMessage="1" errorStyle="warning" errorTitle="Invalid SRO Schedule" error="Select a valid SRO Schedule from the dropdown list." sqref="Y196">
      <formula1>$DL$196:$EY$196</formula1>
    </dataValidation>
    <dataValidation type="list" allowBlank="1" showErrorMessage="1" errorStyle="warning" errorTitle="Invalid SRO Schedule" error="Select a valid SRO Schedule from the dropdown list." sqref="Y197">
      <formula1>$DL$197:$EY$197</formula1>
    </dataValidation>
    <dataValidation type="list" allowBlank="1" showErrorMessage="1" errorStyle="warning" errorTitle="Invalid SRO Schedule" error="Select a valid SRO Schedule from the dropdown list." sqref="Y198">
      <formula1>$DL$198:$EY$198</formula1>
    </dataValidation>
    <dataValidation type="list" allowBlank="1" showErrorMessage="1" errorStyle="warning" errorTitle="Invalid SRO Schedule" error="Select a valid SRO Schedule from the dropdown list." sqref="Y199">
      <formula1>$DL$199:$EY$199</formula1>
    </dataValidation>
    <dataValidation type="list" allowBlank="1" showErrorMessage="1" errorStyle="warning" errorTitle="Invalid SRO Schedule" error="Select a valid SRO Schedule from the dropdown list." sqref="Y2">
      <formula1>$DL$2:$EY$2</formula1>
    </dataValidation>
    <dataValidation type="list" allowBlank="1" showErrorMessage="1" errorStyle="warning" errorTitle="Invalid SRO Schedule" error="Select a valid SRO Schedule from the dropdown list." sqref="Y20">
      <formula1>$DL$20:$EY$20</formula1>
    </dataValidation>
    <dataValidation type="list" allowBlank="1" showErrorMessage="1" errorStyle="warning" errorTitle="Invalid SRO Schedule" error="Select a valid SRO Schedule from the dropdown list." sqref="Y200">
      <formula1>$DL$200:$EY$200</formula1>
    </dataValidation>
    <dataValidation type="list" allowBlank="1" showErrorMessage="1" errorStyle="warning" errorTitle="Invalid SRO Schedule" error="Select a valid SRO Schedule from the dropdown list." sqref="Y201">
      <formula1>$DL$201:$EY$201</formula1>
    </dataValidation>
    <dataValidation type="list" allowBlank="1" showErrorMessage="1" errorStyle="warning" errorTitle="Invalid SRO Schedule" error="Select a valid SRO Schedule from the dropdown list." sqref="Y202">
      <formula1>$DL$202:$EY$202</formula1>
    </dataValidation>
    <dataValidation type="list" allowBlank="1" showErrorMessage="1" errorStyle="warning" errorTitle="Invalid SRO Schedule" error="Select a valid SRO Schedule from the dropdown list." sqref="Y203">
      <formula1>$DL$203:$EY$203</formula1>
    </dataValidation>
    <dataValidation type="list" allowBlank="1" showErrorMessage="1" errorStyle="warning" errorTitle="Invalid SRO Schedule" error="Select a valid SRO Schedule from the dropdown list." sqref="Y204">
      <formula1>$DL$204:$EY$204</formula1>
    </dataValidation>
    <dataValidation type="list" allowBlank="1" showErrorMessage="1" errorStyle="warning" errorTitle="Invalid SRO Schedule" error="Select a valid SRO Schedule from the dropdown list." sqref="Y205">
      <formula1>$DL$205:$EY$205</formula1>
    </dataValidation>
    <dataValidation type="list" allowBlank="1" showErrorMessage="1" errorStyle="warning" errorTitle="Invalid SRO Schedule" error="Select a valid SRO Schedule from the dropdown list." sqref="Y206">
      <formula1>$DL$206:$EY$206</formula1>
    </dataValidation>
    <dataValidation type="list" allowBlank="1" showErrorMessage="1" errorStyle="warning" errorTitle="Invalid SRO Schedule" error="Select a valid SRO Schedule from the dropdown list." sqref="Y207">
      <formula1>$DL$207:$EY$207</formula1>
    </dataValidation>
    <dataValidation type="list" allowBlank="1" showErrorMessage="1" errorStyle="warning" errorTitle="Invalid SRO Schedule" error="Select a valid SRO Schedule from the dropdown list." sqref="Y208">
      <formula1>$DL$208:$EY$208</formula1>
    </dataValidation>
    <dataValidation type="list" allowBlank="1" showErrorMessage="1" errorStyle="warning" errorTitle="Invalid SRO Schedule" error="Select a valid SRO Schedule from the dropdown list." sqref="Y209">
      <formula1>$DL$209:$EY$209</formula1>
    </dataValidation>
    <dataValidation type="list" allowBlank="1" showErrorMessage="1" errorStyle="warning" errorTitle="Invalid SRO Schedule" error="Select a valid SRO Schedule from the dropdown list." sqref="Y21">
      <formula1>$DL$21:$EY$21</formula1>
    </dataValidation>
    <dataValidation type="list" allowBlank="1" showErrorMessage="1" errorStyle="warning" errorTitle="Invalid SRO Schedule" error="Select a valid SRO Schedule from the dropdown list." sqref="Y210">
      <formula1>$DL$210:$EY$210</formula1>
    </dataValidation>
    <dataValidation type="list" allowBlank="1" showErrorMessage="1" errorStyle="warning" errorTitle="Invalid SRO Schedule" error="Select a valid SRO Schedule from the dropdown list." sqref="Y211">
      <formula1>$DL$211:$EY$211</formula1>
    </dataValidation>
    <dataValidation type="list" allowBlank="1" showErrorMessage="1" errorStyle="warning" errorTitle="Invalid SRO Schedule" error="Select a valid SRO Schedule from the dropdown list." sqref="Y212">
      <formula1>$DL$212:$EY$212</formula1>
    </dataValidation>
    <dataValidation type="list" allowBlank="1" showErrorMessage="1" errorStyle="warning" errorTitle="Invalid SRO Schedule" error="Select a valid SRO Schedule from the dropdown list." sqref="Y213">
      <formula1>$DL$213:$EY$213</formula1>
    </dataValidation>
    <dataValidation type="list" allowBlank="1" showErrorMessage="1" errorStyle="warning" errorTitle="Invalid SRO Schedule" error="Select a valid SRO Schedule from the dropdown list." sqref="Y214">
      <formula1>$DL$214:$EY$214</formula1>
    </dataValidation>
    <dataValidation type="list" allowBlank="1" showErrorMessage="1" errorStyle="warning" errorTitle="Invalid SRO Schedule" error="Select a valid SRO Schedule from the dropdown list." sqref="Y215">
      <formula1>$DL$215:$EY$215</formula1>
    </dataValidation>
    <dataValidation type="list" allowBlank="1" showErrorMessage="1" errorStyle="warning" errorTitle="Invalid SRO Schedule" error="Select a valid SRO Schedule from the dropdown list." sqref="Y216">
      <formula1>$DL$216:$EY$216</formula1>
    </dataValidation>
    <dataValidation type="list" allowBlank="1" showErrorMessage="1" errorStyle="warning" errorTitle="Invalid SRO Schedule" error="Select a valid SRO Schedule from the dropdown list." sqref="Y217">
      <formula1>$DL$217:$EY$217</formula1>
    </dataValidation>
    <dataValidation type="list" allowBlank="1" showErrorMessage="1" errorStyle="warning" errorTitle="Invalid SRO Schedule" error="Select a valid SRO Schedule from the dropdown list." sqref="Y218">
      <formula1>$DL$218:$EY$218</formula1>
    </dataValidation>
    <dataValidation type="list" allowBlank="1" showErrorMessage="1" errorStyle="warning" errorTitle="Invalid SRO Schedule" error="Select a valid SRO Schedule from the dropdown list." sqref="Y219">
      <formula1>$DL$219:$EY$219</formula1>
    </dataValidation>
    <dataValidation type="list" allowBlank="1" showErrorMessage="1" errorStyle="warning" errorTitle="Invalid SRO Schedule" error="Select a valid SRO Schedule from the dropdown list." sqref="Y22">
      <formula1>$DL$22:$EY$22</formula1>
    </dataValidation>
    <dataValidation type="list" allowBlank="1" showErrorMessage="1" errorStyle="warning" errorTitle="Invalid SRO Schedule" error="Select a valid SRO Schedule from the dropdown list." sqref="Y220">
      <formula1>$DL$220:$EY$220</formula1>
    </dataValidation>
    <dataValidation type="list" allowBlank="1" showErrorMessage="1" errorStyle="warning" errorTitle="Invalid SRO Schedule" error="Select a valid SRO Schedule from the dropdown list." sqref="Y221">
      <formula1>$DL$221:$EY$221</formula1>
    </dataValidation>
    <dataValidation type="list" allowBlank="1" showErrorMessage="1" errorStyle="warning" errorTitle="Invalid SRO Schedule" error="Select a valid SRO Schedule from the dropdown list." sqref="Y222">
      <formula1>$DL$222:$EY$222</formula1>
    </dataValidation>
    <dataValidation type="list" allowBlank="1" showErrorMessage="1" errorStyle="warning" errorTitle="Invalid SRO Schedule" error="Select a valid SRO Schedule from the dropdown list." sqref="Y223">
      <formula1>$DL$223:$EY$223</formula1>
    </dataValidation>
    <dataValidation type="list" allowBlank="1" showErrorMessage="1" errorStyle="warning" errorTitle="Invalid SRO Schedule" error="Select a valid SRO Schedule from the dropdown list." sqref="Y224">
      <formula1>$DL$224:$EY$224</formula1>
    </dataValidation>
    <dataValidation type="list" allowBlank="1" showErrorMessage="1" errorStyle="warning" errorTitle="Invalid SRO Schedule" error="Select a valid SRO Schedule from the dropdown list." sqref="Y225">
      <formula1>$DL$225:$EY$225</formula1>
    </dataValidation>
    <dataValidation type="list" allowBlank="1" showErrorMessage="1" errorStyle="warning" errorTitle="Invalid SRO Schedule" error="Select a valid SRO Schedule from the dropdown list." sqref="Y226">
      <formula1>$DL$226:$EY$226</formula1>
    </dataValidation>
    <dataValidation type="list" allowBlank="1" showErrorMessage="1" errorStyle="warning" errorTitle="Invalid SRO Schedule" error="Select a valid SRO Schedule from the dropdown list." sqref="Y227">
      <formula1>$DL$227:$EY$227</formula1>
    </dataValidation>
    <dataValidation type="list" allowBlank="1" showErrorMessage="1" errorStyle="warning" errorTitle="Invalid SRO Schedule" error="Select a valid SRO Schedule from the dropdown list." sqref="Y228">
      <formula1>$DL$228:$EY$228</formula1>
    </dataValidation>
    <dataValidation type="list" allowBlank="1" showErrorMessage="1" errorStyle="warning" errorTitle="Invalid SRO Schedule" error="Select a valid SRO Schedule from the dropdown list." sqref="Y229">
      <formula1>$DL$229:$EY$229</formula1>
    </dataValidation>
    <dataValidation type="list" allowBlank="1" showErrorMessage="1" errorStyle="warning" errorTitle="Invalid SRO Schedule" error="Select a valid SRO Schedule from the dropdown list." sqref="Y23">
      <formula1>$DL$23:$EY$23</formula1>
    </dataValidation>
    <dataValidation type="list" allowBlank="1" showErrorMessage="1" errorStyle="warning" errorTitle="Invalid SRO Schedule" error="Select a valid SRO Schedule from the dropdown list." sqref="Y230">
      <formula1>$DL$230:$EY$230</formula1>
    </dataValidation>
    <dataValidation type="list" allowBlank="1" showErrorMessage="1" errorStyle="warning" errorTitle="Invalid SRO Schedule" error="Select a valid SRO Schedule from the dropdown list." sqref="Y231">
      <formula1>$DL$231:$EY$231</formula1>
    </dataValidation>
    <dataValidation type="list" allowBlank="1" showErrorMessage="1" errorStyle="warning" errorTitle="Invalid SRO Schedule" error="Select a valid SRO Schedule from the dropdown list." sqref="Y232">
      <formula1>$DL$232:$EY$232</formula1>
    </dataValidation>
    <dataValidation type="list" allowBlank="1" showErrorMessage="1" errorStyle="warning" errorTitle="Invalid SRO Schedule" error="Select a valid SRO Schedule from the dropdown list." sqref="Y233">
      <formula1>$DL$233:$EY$233</formula1>
    </dataValidation>
    <dataValidation type="list" allowBlank="1" showErrorMessage="1" errorStyle="warning" errorTitle="Invalid SRO Schedule" error="Select a valid SRO Schedule from the dropdown list." sqref="Y234">
      <formula1>$DL$234:$EY$234</formula1>
    </dataValidation>
    <dataValidation type="list" allowBlank="1" showErrorMessage="1" errorStyle="warning" errorTitle="Invalid SRO Schedule" error="Select a valid SRO Schedule from the dropdown list." sqref="Y235">
      <formula1>$DL$235:$EY$235</formula1>
    </dataValidation>
    <dataValidation type="list" allowBlank="1" showErrorMessage="1" errorStyle="warning" errorTitle="Invalid SRO Schedule" error="Select a valid SRO Schedule from the dropdown list." sqref="Y236">
      <formula1>$DL$236:$EY$236</formula1>
    </dataValidation>
    <dataValidation type="list" allowBlank="1" showErrorMessage="1" errorStyle="warning" errorTitle="Invalid SRO Schedule" error="Select a valid SRO Schedule from the dropdown list." sqref="Y237">
      <formula1>$DL$237:$EY$237</formula1>
    </dataValidation>
    <dataValidation type="list" allowBlank="1" showErrorMessage="1" errorStyle="warning" errorTitle="Invalid SRO Schedule" error="Select a valid SRO Schedule from the dropdown list." sqref="Y238">
      <formula1>$DL$238:$EY$238</formula1>
    </dataValidation>
    <dataValidation type="list" allowBlank="1" showErrorMessage="1" errorStyle="warning" errorTitle="Invalid SRO Schedule" error="Select a valid SRO Schedule from the dropdown list." sqref="Y239">
      <formula1>$DL$239:$EY$239</formula1>
    </dataValidation>
    <dataValidation type="list" allowBlank="1" showErrorMessage="1" errorStyle="warning" errorTitle="Invalid SRO Schedule" error="Select a valid SRO Schedule from the dropdown list." sqref="Y24">
      <formula1>$DL$24:$EY$24</formula1>
    </dataValidation>
    <dataValidation type="list" allowBlank="1" showErrorMessage="1" errorStyle="warning" errorTitle="Invalid SRO Schedule" error="Select a valid SRO Schedule from the dropdown list." sqref="Y240">
      <formula1>$DL$240:$EY$240</formula1>
    </dataValidation>
    <dataValidation type="list" allowBlank="1" showErrorMessage="1" errorStyle="warning" errorTitle="Invalid SRO Schedule" error="Select a valid SRO Schedule from the dropdown list." sqref="Y241">
      <formula1>$DL$241:$EY$241</formula1>
    </dataValidation>
    <dataValidation type="list" allowBlank="1" showErrorMessage="1" errorStyle="warning" errorTitle="Invalid SRO Schedule" error="Select a valid SRO Schedule from the dropdown list." sqref="Y242">
      <formula1>$DL$242:$EY$242</formula1>
    </dataValidation>
    <dataValidation type="list" allowBlank="1" showErrorMessage="1" errorStyle="warning" errorTitle="Invalid SRO Schedule" error="Select a valid SRO Schedule from the dropdown list." sqref="Y243">
      <formula1>$DL$243:$EY$243</formula1>
    </dataValidation>
    <dataValidation type="list" allowBlank="1" showErrorMessage="1" errorStyle="warning" errorTitle="Invalid SRO Schedule" error="Select a valid SRO Schedule from the dropdown list." sqref="Y244">
      <formula1>$DL$244:$EY$244</formula1>
    </dataValidation>
    <dataValidation type="list" allowBlank="1" showErrorMessage="1" errorStyle="warning" errorTitle="Invalid SRO Schedule" error="Select a valid SRO Schedule from the dropdown list." sqref="Y245">
      <formula1>$DL$245:$EY$245</formula1>
    </dataValidation>
    <dataValidation type="list" allowBlank="1" showErrorMessage="1" errorStyle="warning" errorTitle="Invalid SRO Schedule" error="Select a valid SRO Schedule from the dropdown list." sqref="Y246">
      <formula1>$DL$246:$EY$246</formula1>
    </dataValidation>
    <dataValidation type="list" allowBlank="1" showErrorMessage="1" errorStyle="warning" errorTitle="Invalid SRO Schedule" error="Select a valid SRO Schedule from the dropdown list." sqref="Y247">
      <formula1>$DL$247:$EY$247</formula1>
    </dataValidation>
    <dataValidation type="list" allowBlank="1" showErrorMessage="1" errorStyle="warning" errorTitle="Invalid SRO Schedule" error="Select a valid SRO Schedule from the dropdown list." sqref="Y248">
      <formula1>$DL$248:$EY$248</formula1>
    </dataValidation>
    <dataValidation type="list" allowBlank="1" showErrorMessage="1" errorStyle="warning" errorTitle="Invalid SRO Schedule" error="Select a valid SRO Schedule from the dropdown list." sqref="Y249">
      <formula1>$DL$249:$EY$249</formula1>
    </dataValidation>
    <dataValidation type="list" allowBlank="1" showErrorMessage="1" errorStyle="warning" errorTitle="Invalid SRO Schedule" error="Select a valid SRO Schedule from the dropdown list." sqref="Y25">
      <formula1>$DL$25:$EY$25</formula1>
    </dataValidation>
    <dataValidation type="list" allowBlank="1" showErrorMessage="1" errorStyle="warning" errorTitle="Invalid SRO Schedule" error="Select a valid SRO Schedule from the dropdown list." sqref="Y250">
      <formula1>$DL$250:$EY$250</formula1>
    </dataValidation>
    <dataValidation type="list" allowBlank="1" showErrorMessage="1" errorStyle="warning" errorTitle="Invalid SRO Schedule" error="Select a valid SRO Schedule from the dropdown list." sqref="Y251">
      <formula1>$DL$251:$EY$251</formula1>
    </dataValidation>
    <dataValidation type="list" allowBlank="1" showErrorMessage="1" errorStyle="warning" errorTitle="Invalid SRO Schedule" error="Select a valid SRO Schedule from the dropdown list." sqref="Y252">
      <formula1>$DL$252:$EY$252</formula1>
    </dataValidation>
    <dataValidation type="list" allowBlank="1" showErrorMessage="1" errorStyle="warning" errorTitle="Invalid SRO Schedule" error="Select a valid SRO Schedule from the dropdown list." sqref="Y253">
      <formula1>$DL$253:$EY$253</formula1>
    </dataValidation>
    <dataValidation type="list" allowBlank="1" showErrorMessage="1" errorStyle="warning" errorTitle="Invalid SRO Schedule" error="Select a valid SRO Schedule from the dropdown list." sqref="Y254">
      <formula1>$DL$254:$EY$254</formula1>
    </dataValidation>
    <dataValidation type="list" allowBlank="1" showErrorMessage="1" errorStyle="warning" errorTitle="Invalid SRO Schedule" error="Select a valid SRO Schedule from the dropdown list." sqref="Y255">
      <formula1>$DL$255:$EY$255</formula1>
    </dataValidation>
    <dataValidation type="list" allowBlank="1" showErrorMessage="1" errorStyle="warning" errorTitle="Invalid SRO Schedule" error="Select a valid SRO Schedule from the dropdown list." sqref="Y256">
      <formula1>$DL$256:$EY$256</formula1>
    </dataValidation>
    <dataValidation type="list" allowBlank="1" showErrorMessage="1" errorStyle="warning" errorTitle="Invalid SRO Schedule" error="Select a valid SRO Schedule from the dropdown list." sqref="Y257">
      <formula1>$DL$257:$EY$257</formula1>
    </dataValidation>
    <dataValidation type="list" allowBlank="1" showErrorMessage="1" errorStyle="warning" errorTitle="Invalid SRO Schedule" error="Select a valid SRO Schedule from the dropdown list." sqref="Y258">
      <formula1>$DL$258:$EY$258</formula1>
    </dataValidation>
    <dataValidation type="list" allowBlank="1" showErrorMessage="1" errorStyle="warning" errorTitle="Invalid SRO Schedule" error="Select a valid SRO Schedule from the dropdown list." sqref="Y259">
      <formula1>$DL$259:$EY$259</formula1>
    </dataValidation>
    <dataValidation type="list" allowBlank="1" showErrorMessage="1" errorStyle="warning" errorTitle="Invalid SRO Schedule" error="Select a valid SRO Schedule from the dropdown list." sqref="Y26">
      <formula1>$DL$26:$EY$26</formula1>
    </dataValidation>
    <dataValidation type="list" allowBlank="1" showErrorMessage="1" errorStyle="warning" errorTitle="Invalid SRO Schedule" error="Select a valid SRO Schedule from the dropdown list." sqref="Y260">
      <formula1>$DL$260:$EY$260</formula1>
    </dataValidation>
    <dataValidation type="list" allowBlank="1" showErrorMessage="1" errorStyle="warning" errorTitle="Invalid SRO Schedule" error="Select a valid SRO Schedule from the dropdown list." sqref="Y261">
      <formula1>$DL$261:$EY$261</formula1>
    </dataValidation>
    <dataValidation type="list" allowBlank="1" showErrorMessage="1" errorStyle="warning" errorTitle="Invalid SRO Schedule" error="Select a valid SRO Schedule from the dropdown list." sqref="Y262">
      <formula1>$DL$262:$EY$262</formula1>
    </dataValidation>
    <dataValidation type="list" allowBlank="1" showErrorMessage="1" errorStyle="warning" errorTitle="Invalid SRO Schedule" error="Select a valid SRO Schedule from the dropdown list." sqref="Y263">
      <formula1>$DL$263:$EY$263</formula1>
    </dataValidation>
    <dataValidation type="list" allowBlank="1" showErrorMessage="1" errorStyle="warning" errorTitle="Invalid SRO Schedule" error="Select a valid SRO Schedule from the dropdown list." sqref="Y264">
      <formula1>$DL$264:$EY$264</formula1>
    </dataValidation>
    <dataValidation type="list" allowBlank="1" showErrorMessage="1" errorStyle="warning" errorTitle="Invalid SRO Schedule" error="Select a valid SRO Schedule from the dropdown list." sqref="Y265">
      <formula1>$DL$265:$EY$265</formula1>
    </dataValidation>
    <dataValidation type="list" allowBlank="1" showErrorMessage="1" errorStyle="warning" errorTitle="Invalid SRO Schedule" error="Select a valid SRO Schedule from the dropdown list." sqref="Y266">
      <formula1>$DL$266:$EY$266</formula1>
    </dataValidation>
    <dataValidation type="list" allowBlank="1" showErrorMessage="1" errorStyle="warning" errorTitle="Invalid SRO Schedule" error="Select a valid SRO Schedule from the dropdown list." sqref="Y267">
      <formula1>$DL$267:$EY$267</formula1>
    </dataValidation>
    <dataValidation type="list" allowBlank="1" showErrorMessage="1" errorStyle="warning" errorTitle="Invalid SRO Schedule" error="Select a valid SRO Schedule from the dropdown list." sqref="Y268">
      <formula1>$DL$268:$EY$268</formula1>
    </dataValidation>
    <dataValidation type="list" allowBlank="1" showErrorMessage="1" errorStyle="warning" errorTitle="Invalid SRO Schedule" error="Select a valid SRO Schedule from the dropdown list." sqref="Y269">
      <formula1>$DL$269:$EY$269</formula1>
    </dataValidation>
    <dataValidation type="list" allowBlank="1" showErrorMessage="1" errorStyle="warning" errorTitle="Invalid SRO Schedule" error="Select a valid SRO Schedule from the dropdown list." sqref="Y27">
      <formula1>$DL$27:$EY$27</formula1>
    </dataValidation>
    <dataValidation type="list" allowBlank="1" showErrorMessage="1" errorStyle="warning" errorTitle="Invalid SRO Schedule" error="Select a valid SRO Schedule from the dropdown list." sqref="Y270">
      <formula1>$DL$270:$EY$270</formula1>
    </dataValidation>
    <dataValidation type="list" allowBlank="1" showErrorMessage="1" errorStyle="warning" errorTitle="Invalid SRO Schedule" error="Select a valid SRO Schedule from the dropdown list." sqref="Y271">
      <formula1>$DL$271:$EY$271</formula1>
    </dataValidation>
    <dataValidation type="list" allowBlank="1" showErrorMessage="1" errorStyle="warning" errorTitle="Invalid SRO Schedule" error="Select a valid SRO Schedule from the dropdown list." sqref="Y272">
      <formula1>$DL$272:$EY$272</formula1>
    </dataValidation>
    <dataValidation type="list" allowBlank="1" showErrorMessage="1" errorStyle="warning" errorTitle="Invalid SRO Schedule" error="Select a valid SRO Schedule from the dropdown list." sqref="Y273">
      <formula1>$DL$273:$EY$273</formula1>
    </dataValidation>
    <dataValidation type="list" allowBlank="1" showErrorMessage="1" errorStyle="warning" errorTitle="Invalid SRO Schedule" error="Select a valid SRO Schedule from the dropdown list." sqref="Y274">
      <formula1>$DL$274:$EY$274</formula1>
    </dataValidation>
    <dataValidation type="list" allowBlank="1" showErrorMessage="1" errorStyle="warning" errorTitle="Invalid SRO Schedule" error="Select a valid SRO Schedule from the dropdown list." sqref="Y275">
      <formula1>$DL$275:$EY$275</formula1>
    </dataValidation>
    <dataValidation type="list" allowBlank="1" showErrorMessage="1" errorStyle="warning" errorTitle="Invalid SRO Schedule" error="Select a valid SRO Schedule from the dropdown list." sqref="Y276">
      <formula1>$DL$276:$EY$276</formula1>
    </dataValidation>
    <dataValidation type="list" allowBlank="1" showErrorMessage="1" errorStyle="warning" errorTitle="Invalid SRO Schedule" error="Select a valid SRO Schedule from the dropdown list." sqref="Y277">
      <formula1>$DL$277:$EY$277</formula1>
    </dataValidation>
    <dataValidation type="list" allowBlank="1" showErrorMessage="1" errorStyle="warning" errorTitle="Invalid SRO Schedule" error="Select a valid SRO Schedule from the dropdown list." sqref="Y278">
      <formula1>$DL$278:$EY$278</formula1>
    </dataValidation>
    <dataValidation type="list" allowBlank="1" showErrorMessage="1" errorStyle="warning" errorTitle="Invalid SRO Schedule" error="Select a valid SRO Schedule from the dropdown list." sqref="Y279">
      <formula1>$DL$279:$EY$279</formula1>
    </dataValidation>
    <dataValidation type="list" allowBlank="1" showErrorMessage="1" errorStyle="warning" errorTitle="Invalid SRO Schedule" error="Select a valid SRO Schedule from the dropdown list." sqref="Y28">
      <formula1>$DL$28:$EY$28</formula1>
    </dataValidation>
    <dataValidation type="list" allowBlank="1" showErrorMessage="1" errorStyle="warning" errorTitle="Invalid SRO Schedule" error="Select a valid SRO Schedule from the dropdown list." sqref="Y280">
      <formula1>$DL$280:$EY$280</formula1>
    </dataValidation>
    <dataValidation type="list" allowBlank="1" showErrorMessage="1" errorStyle="warning" errorTitle="Invalid SRO Schedule" error="Select a valid SRO Schedule from the dropdown list." sqref="Y281">
      <formula1>$DL$281:$EY$281</formula1>
    </dataValidation>
    <dataValidation type="list" allowBlank="1" showErrorMessage="1" errorStyle="warning" errorTitle="Invalid SRO Schedule" error="Select a valid SRO Schedule from the dropdown list." sqref="Y282">
      <formula1>$DL$282:$EY$282</formula1>
    </dataValidation>
    <dataValidation type="list" allowBlank="1" showErrorMessage="1" errorStyle="warning" errorTitle="Invalid SRO Schedule" error="Select a valid SRO Schedule from the dropdown list." sqref="Y283">
      <formula1>$DL$283:$EY$283</formula1>
    </dataValidation>
    <dataValidation type="list" allowBlank="1" showErrorMessage="1" errorStyle="warning" errorTitle="Invalid SRO Schedule" error="Select a valid SRO Schedule from the dropdown list." sqref="Y284">
      <formula1>$DL$284:$EY$284</formula1>
    </dataValidation>
    <dataValidation type="list" allowBlank="1" showErrorMessage="1" errorStyle="warning" errorTitle="Invalid SRO Schedule" error="Select a valid SRO Schedule from the dropdown list." sqref="Y285">
      <formula1>$DL$285:$EY$285</formula1>
    </dataValidation>
    <dataValidation type="list" allowBlank="1" showErrorMessage="1" errorStyle="warning" errorTitle="Invalid SRO Schedule" error="Select a valid SRO Schedule from the dropdown list." sqref="Y286">
      <formula1>$DL$286:$EY$286</formula1>
    </dataValidation>
    <dataValidation type="list" allowBlank="1" showErrorMessage="1" errorStyle="warning" errorTitle="Invalid SRO Schedule" error="Select a valid SRO Schedule from the dropdown list." sqref="Y287">
      <formula1>$DL$287:$EY$287</formula1>
    </dataValidation>
    <dataValidation type="list" allowBlank="1" showErrorMessage="1" errorStyle="warning" errorTitle="Invalid SRO Schedule" error="Select a valid SRO Schedule from the dropdown list." sqref="Y288">
      <formula1>$DL$288:$EY$288</formula1>
    </dataValidation>
    <dataValidation type="list" allowBlank="1" showErrorMessage="1" errorStyle="warning" errorTitle="Invalid SRO Schedule" error="Select a valid SRO Schedule from the dropdown list." sqref="Y289">
      <formula1>$DL$289:$EY$289</formula1>
    </dataValidation>
    <dataValidation type="list" allowBlank="1" showErrorMessage="1" errorStyle="warning" errorTitle="Invalid SRO Schedule" error="Select a valid SRO Schedule from the dropdown list." sqref="Y29">
      <formula1>$DL$29:$EY$29</formula1>
    </dataValidation>
    <dataValidation type="list" allowBlank="1" showErrorMessage="1" errorStyle="warning" errorTitle="Invalid SRO Schedule" error="Select a valid SRO Schedule from the dropdown list." sqref="Y290">
      <formula1>$DL$290:$EY$290</formula1>
    </dataValidation>
    <dataValidation type="list" allowBlank="1" showErrorMessage="1" errorStyle="warning" errorTitle="Invalid SRO Schedule" error="Select a valid SRO Schedule from the dropdown list." sqref="Y291">
      <formula1>$DL$291:$EY$291</formula1>
    </dataValidation>
    <dataValidation type="list" allowBlank="1" showErrorMessage="1" errorStyle="warning" errorTitle="Invalid SRO Schedule" error="Select a valid SRO Schedule from the dropdown list." sqref="Y292">
      <formula1>$DL$292:$EY$292</formula1>
    </dataValidation>
    <dataValidation type="list" allowBlank="1" showErrorMessage="1" errorStyle="warning" errorTitle="Invalid SRO Schedule" error="Select a valid SRO Schedule from the dropdown list." sqref="Y293">
      <formula1>$DL$293:$EY$293</formula1>
    </dataValidation>
    <dataValidation type="list" allowBlank="1" showErrorMessage="1" errorStyle="warning" errorTitle="Invalid SRO Schedule" error="Select a valid SRO Schedule from the dropdown list." sqref="Y294">
      <formula1>$DL$294:$EY$294</formula1>
    </dataValidation>
    <dataValidation type="list" allowBlank="1" showErrorMessage="1" errorStyle="warning" errorTitle="Invalid SRO Schedule" error="Select a valid SRO Schedule from the dropdown list." sqref="Y295">
      <formula1>$DL$295:$EY$295</formula1>
    </dataValidation>
    <dataValidation type="list" allowBlank="1" showErrorMessage="1" errorStyle="warning" errorTitle="Invalid SRO Schedule" error="Select a valid SRO Schedule from the dropdown list." sqref="Y296">
      <formula1>$DL$296:$EY$296</formula1>
    </dataValidation>
    <dataValidation type="list" allowBlank="1" showErrorMessage="1" errorStyle="warning" errorTitle="Invalid SRO Schedule" error="Select a valid SRO Schedule from the dropdown list." sqref="Y297">
      <formula1>$DL$297:$EY$297</formula1>
    </dataValidation>
    <dataValidation type="list" allowBlank="1" showErrorMessage="1" errorStyle="warning" errorTitle="Invalid SRO Schedule" error="Select a valid SRO Schedule from the dropdown list." sqref="Y298">
      <formula1>$DL$298:$EY$298</formula1>
    </dataValidation>
    <dataValidation type="list" allowBlank="1" showErrorMessage="1" errorStyle="warning" errorTitle="Invalid SRO Schedule" error="Select a valid SRO Schedule from the dropdown list." sqref="Y299">
      <formula1>$DL$299:$EY$299</formula1>
    </dataValidation>
    <dataValidation type="list" allowBlank="1" showErrorMessage="1" errorStyle="warning" errorTitle="Invalid SRO Schedule" error="Select a valid SRO Schedule from the dropdown list." sqref="Y3">
      <formula1>$DL$3:$EY$3</formula1>
    </dataValidation>
    <dataValidation type="list" allowBlank="1" showErrorMessage="1" errorStyle="warning" errorTitle="Invalid SRO Schedule" error="Select a valid SRO Schedule from the dropdown list." sqref="Y30">
      <formula1>$DL$30:$EY$30</formula1>
    </dataValidation>
    <dataValidation type="list" allowBlank="1" showErrorMessage="1" errorStyle="warning" errorTitle="Invalid SRO Schedule" error="Select a valid SRO Schedule from the dropdown list." sqref="Y300">
      <formula1>$DL$300:$EY$300</formula1>
    </dataValidation>
    <dataValidation type="list" allowBlank="1" showErrorMessage="1" errorStyle="warning" errorTitle="Invalid SRO Schedule" error="Select a valid SRO Schedule from the dropdown list." sqref="Y301">
      <formula1>$DL$301:$EY$301</formula1>
    </dataValidation>
    <dataValidation type="list" allowBlank="1" showErrorMessage="1" errorStyle="warning" errorTitle="Invalid SRO Schedule" error="Select a valid SRO Schedule from the dropdown list." sqref="Y302">
      <formula1>$DL$302:$EY$302</formula1>
    </dataValidation>
    <dataValidation type="list" allowBlank="1" showErrorMessage="1" errorStyle="warning" errorTitle="Invalid SRO Schedule" error="Select a valid SRO Schedule from the dropdown list." sqref="Y303">
      <formula1>$DL$303:$EY$303</formula1>
    </dataValidation>
    <dataValidation type="list" allowBlank="1" showErrorMessage="1" errorStyle="warning" errorTitle="Invalid SRO Schedule" error="Select a valid SRO Schedule from the dropdown list." sqref="Y304">
      <formula1>$DL$304:$EY$304</formula1>
    </dataValidation>
    <dataValidation type="list" allowBlank="1" showErrorMessage="1" errorStyle="warning" errorTitle="Invalid SRO Schedule" error="Select a valid SRO Schedule from the dropdown list." sqref="Y305">
      <formula1>$DL$305:$EY$305</formula1>
    </dataValidation>
    <dataValidation type="list" allowBlank="1" showErrorMessage="1" errorStyle="warning" errorTitle="Invalid SRO Schedule" error="Select a valid SRO Schedule from the dropdown list." sqref="Y306">
      <formula1>$DL$306:$EY$306</formula1>
    </dataValidation>
    <dataValidation type="list" allowBlank="1" showErrorMessage="1" errorStyle="warning" errorTitle="Invalid SRO Schedule" error="Select a valid SRO Schedule from the dropdown list." sqref="Y307">
      <formula1>$DL$307:$EY$307</formula1>
    </dataValidation>
    <dataValidation type="list" allowBlank="1" showErrorMessage="1" errorStyle="warning" errorTitle="Invalid SRO Schedule" error="Select a valid SRO Schedule from the dropdown list." sqref="Y308">
      <formula1>$DL$308:$EY$308</formula1>
    </dataValidation>
    <dataValidation type="list" allowBlank="1" showErrorMessage="1" errorStyle="warning" errorTitle="Invalid SRO Schedule" error="Select a valid SRO Schedule from the dropdown list." sqref="Y309">
      <formula1>$DL$309:$EY$309</formula1>
    </dataValidation>
    <dataValidation type="list" allowBlank="1" showErrorMessage="1" errorStyle="warning" errorTitle="Invalid SRO Schedule" error="Select a valid SRO Schedule from the dropdown list." sqref="Y31">
      <formula1>$DL$31:$EY$31</formula1>
    </dataValidation>
    <dataValidation type="list" allowBlank="1" showErrorMessage="1" errorStyle="warning" errorTitle="Invalid SRO Schedule" error="Select a valid SRO Schedule from the dropdown list." sqref="Y310">
      <formula1>$DL$310:$EY$310</formula1>
    </dataValidation>
    <dataValidation type="list" allowBlank="1" showErrorMessage="1" errorStyle="warning" errorTitle="Invalid SRO Schedule" error="Select a valid SRO Schedule from the dropdown list." sqref="Y311">
      <formula1>$DL$311:$EY$311</formula1>
    </dataValidation>
    <dataValidation type="list" allowBlank="1" showErrorMessage="1" errorStyle="warning" errorTitle="Invalid SRO Schedule" error="Select a valid SRO Schedule from the dropdown list." sqref="Y312">
      <formula1>$DL$312:$EY$312</formula1>
    </dataValidation>
    <dataValidation type="list" allowBlank="1" showErrorMessage="1" errorStyle="warning" errorTitle="Invalid SRO Schedule" error="Select a valid SRO Schedule from the dropdown list." sqref="Y313">
      <formula1>$DL$313:$EY$313</formula1>
    </dataValidation>
    <dataValidation type="list" allowBlank="1" showErrorMessage="1" errorStyle="warning" errorTitle="Invalid SRO Schedule" error="Select a valid SRO Schedule from the dropdown list." sqref="Y314">
      <formula1>$DL$314:$EY$314</formula1>
    </dataValidation>
    <dataValidation type="list" allowBlank="1" showErrorMessage="1" errorStyle="warning" errorTitle="Invalid SRO Schedule" error="Select a valid SRO Schedule from the dropdown list." sqref="Y315">
      <formula1>$DL$315:$EY$315</formula1>
    </dataValidation>
    <dataValidation type="list" allowBlank="1" showErrorMessage="1" errorStyle="warning" errorTitle="Invalid SRO Schedule" error="Select a valid SRO Schedule from the dropdown list." sqref="Y316">
      <formula1>$DL$316:$EY$316</formula1>
    </dataValidation>
    <dataValidation type="list" allowBlank="1" showErrorMessage="1" errorStyle="warning" errorTitle="Invalid SRO Schedule" error="Select a valid SRO Schedule from the dropdown list." sqref="Y317">
      <formula1>$DL$317:$EY$317</formula1>
    </dataValidation>
    <dataValidation type="list" allowBlank="1" showErrorMessage="1" errorStyle="warning" errorTitle="Invalid SRO Schedule" error="Select a valid SRO Schedule from the dropdown list." sqref="Y318">
      <formula1>$DL$318:$EY$318</formula1>
    </dataValidation>
    <dataValidation type="list" allowBlank="1" showErrorMessage="1" errorStyle="warning" errorTitle="Invalid SRO Schedule" error="Select a valid SRO Schedule from the dropdown list." sqref="Y319">
      <formula1>$DL$319:$EY$319</formula1>
    </dataValidation>
    <dataValidation type="list" allowBlank="1" showErrorMessage="1" errorStyle="warning" errorTitle="Invalid SRO Schedule" error="Select a valid SRO Schedule from the dropdown list." sqref="Y32">
      <formula1>$DL$32:$EY$32</formula1>
    </dataValidation>
    <dataValidation type="list" allowBlank="1" showErrorMessage="1" errorStyle="warning" errorTitle="Invalid SRO Schedule" error="Select a valid SRO Schedule from the dropdown list." sqref="Y320">
      <formula1>$DL$320:$EY$320</formula1>
    </dataValidation>
    <dataValidation type="list" allowBlank="1" showErrorMessage="1" errorStyle="warning" errorTitle="Invalid SRO Schedule" error="Select a valid SRO Schedule from the dropdown list." sqref="Y321">
      <formula1>$DL$321:$EY$321</formula1>
    </dataValidation>
    <dataValidation type="list" allowBlank="1" showErrorMessage="1" errorStyle="warning" errorTitle="Invalid SRO Schedule" error="Select a valid SRO Schedule from the dropdown list." sqref="Y322">
      <formula1>$DL$322:$EY$322</formula1>
    </dataValidation>
    <dataValidation type="list" allowBlank="1" showErrorMessage="1" errorStyle="warning" errorTitle="Invalid SRO Schedule" error="Select a valid SRO Schedule from the dropdown list." sqref="Y323">
      <formula1>$DL$323:$EY$323</formula1>
    </dataValidation>
    <dataValidation type="list" allowBlank="1" showErrorMessage="1" errorStyle="warning" errorTitle="Invalid SRO Schedule" error="Select a valid SRO Schedule from the dropdown list." sqref="Y324">
      <formula1>$DL$324:$EY$324</formula1>
    </dataValidation>
    <dataValidation type="list" allowBlank="1" showErrorMessage="1" errorStyle="warning" errorTitle="Invalid SRO Schedule" error="Select a valid SRO Schedule from the dropdown list." sqref="Y325">
      <formula1>$DL$325:$EY$325</formula1>
    </dataValidation>
    <dataValidation type="list" allowBlank="1" showErrorMessage="1" errorStyle="warning" errorTitle="Invalid SRO Schedule" error="Select a valid SRO Schedule from the dropdown list." sqref="Y326">
      <formula1>$DL$326:$EY$326</formula1>
    </dataValidation>
    <dataValidation type="list" allowBlank="1" showErrorMessage="1" errorStyle="warning" errorTitle="Invalid SRO Schedule" error="Select a valid SRO Schedule from the dropdown list." sqref="Y327">
      <formula1>$DL$327:$EY$327</formula1>
    </dataValidation>
    <dataValidation type="list" allowBlank="1" showErrorMessage="1" errorStyle="warning" errorTitle="Invalid SRO Schedule" error="Select a valid SRO Schedule from the dropdown list." sqref="Y328">
      <formula1>$DL$328:$EY$328</formula1>
    </dataValidation>
    <dataValidation type="list" allowBlank="1" showErrorMessage="1" errorStyle="warning" errorTitle="Invalid SRO Schedule" error="Select a valid SRO Schedule from the dropdown list." sqref="Y329">
      <formula1>$DL$329:$EY$329</formula1>
    </dataValidation>
    <dataValidation type="list" allowBlank="1" showErrorMessage="1" errorStyle="warning" errorTitle="Invalid SRO Schedule" error="Select a valid SRO Schedule from the dropdown list." sqref="Y33">
      <formula1>$DL$33:$EY$33</formula1>
    </dataValidation>
    <dataValidation type="list" allowBlank="1" showErrorMessage="1" errorStyle="warning" errorTitle="Invalid SRO Schedule" error="Select a valid SRO Schedule from the dropdown list." sqref="Y330">
      <formula1>$DL$330:$EY$330</formula1>
    </dataValidation>
    <dataValidation type="list" allowBlank="1" showErrorMessage="1" errorStyle="warning" errorTitle="Invalid SRO Schedule" error="Select a valid SRO Schedule from the dropdown list." sqref="Y331">
      <formula1>$DL$331:$EY$331</formula1>
    </dataValidation>
    <dataValidation type="list" allowBlank="1" showErrorMessage="1" errorStyle="warning" errorTitle="Invalid SRO Schedule" error="Select a valid SRO Schedule from the dropdown list." sqref="Y332">
      <formula1>$DL$332:$EY$332</formula1>
    </dataValidation>
    <dataValidation type="list" allowBlank="1" showErrorMessage="1" errorStyle="warning" errorTitle="Invalid SRO Schedule" error="Select a valid SRO Schedule from the dropdown list." sqref="Y333">
      <formula1>$DL$333:$EY$333</formula1>
    </dataValidation>
    <dataValidation type="list" allowBlank="1" showErrorMessage="1" errorStyle="warning" errorTitle="Invalid SRO Schedule" error="Select a valid SRO Schedule from the dropdown list." sqref="Y334">
      <formula1>$DL$334:$EY$334</formula1>
    </dataValidation>
    <dataValidation type="list" allowBlank="1" showErrorMessage="1" errorStyle="warning" errorTitle="Invalid SRO Schedule" error="Select a valid SRO Schedule from the dropdown list." sqref="Y335">
      <formula1>$DL$335:$EY$335</formula1>
    </dataValidation>
    <dataValidation type="list" allowBlank="1" showErrorMessage="1" errorStyle="warning" errorTitle="Invalid SRO Schedule" error="Select a valid SRO Schedule from the dropdown list." sqref="Y336">
      <formula1>$DL$336:$EY$336</formula1>
    </dataValidation>
    <dataValidation type="list" allowBlank="1" showErrorMessage="1" errorStyle="warning" errorTitle="Invalid SRO Schedule" error="Select a valid SRO Schedule from the dropdown list." sqref="Y337">
      <formula1>$DL$337:$EY$337</formula1>
    </dataValidation>
    <dataValidation type="list" allowBlank="1" showErrorMessage="1" errorStyle="warning" errorTitle="Invalid SRO Schedule" error="Select a valid SRO Schedule from the dropdown list." sqref="Y338">
      <formula1>$DL$338:$EY$338</formula1>
    </dataValidation>
    <dataValidation type="list" allowBlank="1" showErrorMessage="1" errorStyle="warning" errorTitle="Invalid SRO Schedule" error="Select a valid SRO Schedule from the dropdown list." sqref="Y339">
      <formula1>$DL$339:$EY$339</formula1>
    </dataValidation>
    <dataValidation type="list" allowBlank="1" showErrorMessage="1" errorStyle="warning" errorTitle="Invalid SRO Schedule" error="Select a valid SRO Schedule from the dropdown list." sqref="Y34">
      <formula1>$DL$34:$EY$34</formula1>
    </dataValidation>
    <dataValidation type="list" allowBlank="1" showErrorMessage="1" errorStyle="warning" errorTitle="Invalid SRO Schedule" error="Select a valid SRO Schedule from the dropdown list." sqref="Y340">
      <formula1>$DL$340:$EY$340</formula1>
    </dataValidation>
    <dataValidation type="list" allowBlank="1" showErrorMessage="1" errorStyle="warning" errorTitle="Invalid SRO Schedule" error="Select a valid SRO Schedule from the dropdown list." sqref="Y341">
      <formula1>$DL$341:$EY$341</formula1>
    </dataValidation>
    <dataValidation type="list" allowBlank="1" showErrorMessage="1" errorStyle="warning" errorTitle="Invalid SRO Schedule" error="Select a valid SRO Schedule from the dropdown list." sqref="Y342">
      <formula1>$DL$342:$EY$342</formula1>
    </dataValidation>
    <dataValidation type="list" allowBlank="1" showErrorMessage="1" errorStyle="warning" errorTitle="Invalid SRO Schedule" error="Select a valid SRO Schedule from the dropdown list." sqref="Y343">
      <formula1>$DL$343:$EY$343</formula1>
    </dataValidation>
    <dataValidation type="list" allowBlank="1" showErrorMessage="1" errorStyle="warning" errorTitle="Invalid SRO Schedule" error="Select a valid SRO Schedule from the dropdown list." sqref="Y344">
      <formula1>$DL$344:$EY$344</formula1>
    </dataValidation>
    <dataValidation type="list" allowBlank="1" showErrorMessage="1" errorStyle="warning" errorTitle="Invalid SRO Schedule" error="Select a valid SRO Schedule from the dropdown list." sqref="Y345">
      <formula1>$DL$345:$EY$345</formula1>
    </dataValidation>
    <dataValidation type="list" allowBlank="1" showErrorMessage="1" errorStyle="warning" errorTitle="Invalid SRO Schedule" error="Select a valid SRO Schedule from the dropdown list." sqref="Y346">
      <formula1>$DL$346:$EY$346</formula1>
    </dataValidation>
    <dataValidation type="list" allowBlank="1" showErrorMessage="1" errorStyle="warning" errorTitle="Invalid SRO Schedule" error="Select a valid SRO Schedule from the dropdown list." sqref="Y347">
      <formula1>$DL$347:$EY$347</formula1>
    </dataValidation>
    <dataValidation type="list" allowBlank="1" showErrorMessage="1" errorStyle="warning" errorTitle="Invalid SRO Schedule" error="Select a valid SRO Schedule from the dropdown list." sqref="Y348">
      <formula1>$DL$348:$EY$348</formula1>
    </dataValidation>
    <dataValidation type="list" allowBlank="1" showErrorMessage="1" errorStyle="warning" errorTitle="Invalid SRO Schedule" error="Select a valid SRO Schedule from the dropdown list." sqref="Y349">
      <formula1>$DL$349:$EY$349</formula1>
    </dataValidation>
    <dataValidation type="list" allowBlank="1" showErrorMessage="1" errorStyle="warning" errorTitle="Invalid SRO Schedule" error="Select a valid SRO Schedule from the dropdown list." sqref="Y35">
      <formula1>$DL$35:$EY$35</formula1>
    </dataValidation>
    <dataValidation type="list" allowBlank="1" showErrorMessage="1" errorStyle="warning" errorTitle="Invalid SRO Schedule" error="Select a valid SRO Schedule from the dropdown list." sqref="Y350">
      <formula1>$DL$350:$EY$350</formula1>
    </dataValidation>
    <dataValidation type="list" allowBlank="1" showErrorMessage="1" errorStyle="warning" errorTitle="Invalid SRO Schedule" error="Select a valid SRO Schedule from the dropdown list." sqref="Y351">
      <formula1>$DL$351:$EY$351</formula1>
    </dataValidation>
    <dataValidation type="list" allowBlank="1" showErrorMessage="1" errorStyle="warning" errorTitle="Invalid SRO Schedule" error="Select a valid SRO Schedule from the dropdown list." sqref="Y352">
      <formula1>$DL$352:$EY$352</formula1>
    </dataValidation>
    <dataValidation type="list" allowBlank="1" showErrorMessage="1" errorStyle="warning" errorTitle="Invalid SRO Schedule" error="Select a valid SRO Schedule from the dropdown list." sqref="Y353">
      <formula1>$DL$353:$EY$353</formula1>
    </dataValidation>
    <dataValidation type="list" allowBlank="1" showErrorMessage="1" errorStyle="warning" errorTitle="Invalid SRO Schedule" error="Select a valid SRO Schedule from the dropdown list." sqref="Y354">
      <formula1>$DL$354:$EY$354</formula1>
    </dataValidation>
    <dataValidation type="list" allowBlank="1" showErrorMessage="1" errorStyle="warning" errorTitle="Invalid SRO Schedule" error="Select a valid SRO Schedule from the dropdown list." sqref="Y355">
      <formula1>$DL$355:$EY$355</formula1>
    </dataValidation>
    <dataValidation type="list" allowBlank="1" showErrorMessage="1" errorStyle="warning" errorTitle="Invalid SRO Schedule" error="Select a valid SRO Schedule from the dropdown list." sqref="Y356">
      <formula1>$DL$356:$EY$356</formula1>
    </dataValidation>
    <dataValidation type="list" allowBlank="1" showErrorMessage="1" errorStyle="warning" errorTitle="Invalid SRO Schedule" error="Select a valid SRO Schedule from the dropdown list." sqref="Y357">
      <formula1>$DL$357:$EY$357</formula1>
    </dataValidation>
    <dataValidation type="list" allowBlank="1" showErrorMessage="1" errorStyle="warning" errorTitle="Invalid SRO Schedule" error="Select a valid SRO Schedule from the dropdown list." sqref="Y358">
      <formula1>$DL$358:$EY$358</formula1>
    </dataValidation>
    <dataValidation type="list" allowBlank="1" showErrorMessage="1" errorStyle="warning" errorTitle="Invalid SRO Schedule" error="Select a valid SRO Schedule from the dropdown list." sqref="Y359">
      <formula1>$DL$359:$EY$359</formula1>
    </dataValidation>
    <dataValidation type="list" allowBlank="1" showErrorMessage="1" errorStyle="warning" errorTitle="Invalid SRO Schedule" error="Select a valid SRO Schedule from the dropdown list." sqref="Y36">
      <formula1>$DL$36:$EY$36</formula1>
    </dataValidation>
    <dataValidation type="list" allowBlank="1" showErrorMessage="1" errorStyle="warning" errorTitle="Invalid SRO Schedule" error="Select a valid SRO Schedule from the dropdown list." sqref="Y360">
      <formula1>$DL$360:$EY$360</formula1>
    </dataValidation>
    <dataValidation type="list" allowBlank="1" showErrorMessage="1" errorStyle="warning" errorTitle="Invalid SRO Schedule" error="Select a valid SRO Schedule from the dropdown list." sqref="Y361">
      <formula1>$DL$361:$EY$361</formula1>
    </dataValidation>
    <dataValidation type="list" allowBlank="1" showErrorMessage="1" errorStyle="warning" errorTitle="Invalid SRO Schedule" error="Select a valid SRO Schedule from the dropdown list." sqref="Y362">
      <formula1>$DL$362:$EY$362</formula1>
    </dataValidation>
    <dataValidation type="list" allowBlank="1" showErrorMessage="1" errorStyle="warning" errorTitle="Invalid SRO Schedule" error="Select a valid SRO Schedule from the dropdown list." sqref="Y363">
      <formula1>$DL$363:$EY$363</formula1>
    </dataValidation>
    <dataValidation type="list" allowBlank="1" showErrorMessage="1" errorStyle="warning" errorTitle="Invalid SRO Schedule" error="Select a valid SRO Schedule from the dropdown list." sqref="Y364">
      <formula1>$DL$364:$EY$364</formula1>
    </dataValidation>
    <dataValidation type="list" allowBlank="1" showErrorMessage="1" errorStyle="warning" errorTitle="Invalid SRO Schedule" error="Select a valid SRO Schedule from the dropdown list." sqref="Y365">
      <formula1>$DL$365:$EY$365</formula1>
    </dataValidation>
    <dataValidation type="list" allowBlank="1" showErrorMessage="1" errorStyle="warning" errorTitle="Invalid SRO Schedule" error="Select a valid SRO Schedule from the dropdown list." sqref="Y366">
      <formula1>$DL$366:$EY$366</formula1>
    </dataValidation>
    <dataValidation type="list" allowBlank="1" showErrorMessage="1" errorStyle="warning" errorTitle="Invalid SRO Schedule" error="Select a valid SRO Schedule from the dropdown list." sqref="Y367">
      <formula1>$DL$367:$EY$367</formula1>
    </dataValidation>
    <dataValidation type="list" allowBlank="1" showErrorMessage="1" errorStyle="warning" errorTitle="Invalid SRO Schedule" error="Select a valid SRO Schedule from the dropdown list." sqref="Y368">
      <formula1>$DL$368:$EY$368</formula1>
    </dataValidation>
    <dataValidation type="list" allowBlank="1" showErrorMessage="1" errorStyle="warning" errorTitle="Invalid SRO Schedule" error="Select a valid SRO Schedule from the dropdown list." sqref="Y369">
      <formula1>$DL$369:$EY$369</formula1>
    </dataValidation>
    <dataValidation type="list" allowBlank="1" showErrorMessage="1" errorStyle="warning" errorTitle="Invalid SRO Schedule" error="Select a valid SRO Schedule from the dropdown list." sqref="Y37">
      <formula1>$DL$37:$EY$37</formula1>
    </dataValidation>
    <dataValidation type="list" allowBlank="1" showErrorMessage="1" errorStyle="warning" errorTitle="Invalid SRO Schedule" error="Select a valid SRO Schedule from the dropdown list." sqref="Y370">
      <formula1>$DL$370:$EY$370</formula1>
    </dataValidation>
    <dataValidation type="list" allowBlank="1" showErrorMessage="1" errorStyle="warning" errorTitle="Invalid SRO Schedule" error="Select a valid SRO Schedule from the dropdown list." sqref="Y371">
      <formula1>$DL$371:$EY$371</formula1>
    </dataValidation>
    <dataValidation type="list" allowBlank="1" showErrorMessage="1" errorStyle="warning" errorTitle="Invalid SRO Schedule" error="Select a valid SRO Schedule from the dropdown list." sqref="Y372">
      <formula1>$DL$372:$EY$372</formula1>
    </dataValidation>
    <dataValidation type="list" allowBlank="1" showErrorMessage="1" errorStyle="warning" errorTitle="Invalid SRO Schedule" error="Select a valid SRO Schedule from the dropdown list." sqref="Y373">
      <formula1>$DL$373:$EY$373</formula1>
    </dataValidation>
    <dataValidation type="list" allowBlank="1" showErrorMessage="1" errorStyle="warning" errorTitle="Invalid SRO Schedule" error="Select a valid SRO Schedule from the dropdown list." sqref="Y374">
      <formula1>$DL$374:$EY$374</formula1>
    </dataValidation>
    <dataValidation type="list" allowBlank="1" showErrorMessage="1" errorStyle="warning" errorTitle="Invalid SRO Schedule" error="Select a valid SRO Schedule from the dropdown list." sqref="Y375">
      <formula1>$DL$375:$EY$375</formula1>
    </dataValidation>
    <dataValidation type="list" allowBlank="1" showErrorMessage="1" errorStyle="warning" errorTitle="Invalid SRO Schedule" error="Select a valid SRO Schedule from the dropdown list." sqref="Y376">
      <formula1>$DL$376:$EY$376</formula1>
    </dataValidation>
    <dataValidation type="list" allowBlank="1" showErrorMessage="1" errorStyle="warning" errorTitle="Invalid SRO Schedule" error="Select a valid SRO Schedule from the dropdown list." sqref="Y377">
      <formula1>$DL$377:$EY$377</formula1>
    </dataValidation>
    <dataValidation type="list" allowBlank="1" showErrorMessage="1" errorStyle="warning" errorTitle="Invalid SRO Schedule" error="Select a valid SRO Schedule from the dropdown list." sqref="Y378">
      <formula1>$DL$378:$EY$378</formula1>
    </dataValidation>
    <dataValidation type="list" allowBlank="1" showErrorMessage="1" errorStyle="warning" errorTitle="Invalid SRO Schedule" error="Select a valid SRO Schedule from the dropdown list." sqref="Y379">
      <formula1>$DL$379:$EY$379</formula1>
    </dataValidation>
    <dataValidation type="list" allowBlank="1" showErrorMessage="1" errorStyle="warning" errorTitle="Invalid SRO Schedule" error="Select a valid SRO Schedule from the dropdown list." sqref="Y38">
      <formula1>$DL$38:$EY$38</formula1>
    </dataValidation>
    <dataValidation type="list" allowBlank="1" showErrorMessage="1" errorStyle="warning" errorTitle="Invalid SRO Schedule" error="Select a valid SRO Schedule from the dropdown list." sqref="Y380">
      <formula1>$DL$380:$EY$380</formula1>
    </dataValidation>
    <dataValidation type="list" allowBlank="1" showErrorMessage="1" errorStyle="warning" errorTitle="Invalid SRO Schedule" error="Select a valid SRO Schedule from the dropdown list." sqref="Y381">
      <formula1>$DL$381:$EY$381</formula1>
    </dataValidation>
    <dataValidation type="list" allowBlank="1" showErrorMessage="1" errorStyle="warning" errorTitle="Invalid SRO Schedule" error="Select a valid SRO Schedule from the dropdown list." sqref="Y382">
      <formula1>$DL$382:$EY$382</formula1>
    </dataValidation>
    <dataValidation type="list" allowBlank="1" showErrorMessage="1" errorStyle="warning" errorTitle="Invalid SRO Schedule" error="Select a valid SRO Schedule from the dropdown list." sqref="Y383">
      <formula1>$DL$383:$EY$383</formula1>
    </dataValidation>
    <dataValidation type="list" allowBlank="1" showErrorMessage="1" errorStyle="warning" errorTitle="Invalid SRO Schedule" error="Select a valid SRO Schedule from the dropdown list." sqref="Y384">
      <formula1>$DL$384:$EY$384</formula1>
    </dataValidation>
    <dataValidation type="list" allowBlank="1" showErrorMessage="1" errorStyle="warning" errorTitle="Invalid SRO Schedule" error="Select a valid SRO Schedule from the dropdown list." sqref="Y385">
      <formula1>$DL$385:$EY$385</formula1>
    </dataValidation>
    <dataValidation type="list" allowBlank="1" showErrorMessage="1" errorStyle="warning" errorTitle="Invalid SRO Schedule" error="Select a valid SRO Schedule from the dropdown list." sqref="Y386">
      <formula1>$DL$386:$EY$386</formula1>
    </dataValidation>
    <dataValidation type="list" allowBlank="1" showErrorMessage="1" errorStyle="warning" errorTitle="Invalid SRO Schedule" error="Select a valid SRO Schedule from the dropdown list." sqref="Y387">
      <formula1>$DL$387:$EY$387</formula1>
    </dataValidation>
    <dataValidation type="list" allowBlank="1" showErrorMessage="1" errorStyle="warning" errorTitle="Invalid SRO Schedule" error="Select a valid SRO Schedule from the dropdown list." sqref="Y388">
      <formula1>$DL$388:$EY$388</formula1>
    </dataValidation>
    <dataValidation type="list" allowBlank="1" showErrorMessage="1" errorStyle="warning" errorTitle="Invalid SRO Schedule" error="Select a valid SRO Schedule from the dropdown list." sqref="Y389">
      <formula1>$DL$389:$EY$389</formula1>
    </dataValidation>
    <dataValidation type="list" allowBlank="1" showErrorMessage="1" errorStyle="warning" errorTitle="Invalid SRO Schedule" error="Select a valid SRO Schedule from the dropdown list." sqref="Y39">
      <formula1>$DL$39:$EY$39</formula1>
    </dataValidation>
    <dataValidation type="list" allowBlank="1" showErrorMessage="1" errorStyle="warning" errorTitle="Invalid SRO Schedule" error="Select a valid SRO Schedule from the dropdown list." sqref="Y390">
      <formula1>$DL$390:$EY$390</formula1>
    </dataValidation>
    <dataValidation type="list" allowBlank="1" showErrorMessage="1" errorStyle="warning" errorTitle="Invalid SRO Schedule" error="Select a valid SRO Schedule from the dropdown list." sqref="Y391">
      <formula1>$DL$391:$EY$391</formula1>
    </dataValidation>
    <dataValidation type="list" allowBlank="1" showErrorMessage="1" errorStyle="warning" errorTitle="Invalid SRO Schedule" error="Select a valid SRO Schedule from the dropdown list." sqref="Y392">
      <formula1>$DL$392:$EY$392</formula1>
    </dataValidation>
    <dataValidation type="list" allowBlank="1" showErrorMessage="1" errorStyle="warning" errorTitle="Invalid SRO Schedule" error="Select a valid SRO Schedule from the dropdown list." sqref="Y393">
      <formula1>$DL$393:$EY$393</formula1>
    </dataValidation>
    <dataValidation type="list" allowBlank="1" showErrorMessage="1" errorStyle="warning" errorTitle="Invalid SRO Schedule" error="Select a valid SRO Schedule from the dropdown list." sqref="Y394">
      <formula1>$DL$394:$EY$394</formula1>
    </dataValidation>
    <dataValidation type="list" allowBlank="1" showErrorMessage="1" errorStyle="warning" errorTitle="Invalid SRO Schedule" error="Select a valid SRO Schedule from the dropdown list." sqref="Y395">
      <formula1>$DL$395:$EY$395</formula1>
    </dataValidation>
    <dataValidation type="list" allowBlank="1" showErrorMessage="1" errorStyle="warning" errorTitle="Invalid SRO Schedule" error="Select a valid SRO Schedule from the dropdown list." sqref="Y396">
      <formula1>$DL$396:$EY$396</formula1>
    </dataValidation>
    <dataValidation type="list" allowBlank="1" showErrorMessage="1" errorStyle="warning" errorTitle="Invalid SRO Schedule" error="Select a valid SRO Schedule from the dropdown list." sqref="Y397">
      <formula1>$DL$397:$EY$397</formula1>
    </dataValidation>
    <dataValidation type="list" allowBlank="1" showErrorMessage="1" errorStyle="warning" errorTitle="Invalid SRO Schedule" error="Select a valid SRO Schedule from the dropdown list." sqref="Y398">
      <formula1>$DL$398:$EY$398</formula1>
    </dataValidation>
    <dataValidation type="list" allowBlank="1" showErrorMessage="1" errorStyle="warning" errorTitle="Invalid SRO Schedule" error="Select a valid SRO Schedule from the dropdown list." sqref="Y399">
      <formula1>$DL$399:$EY$399</formula1>
    </dataValidation>
    <dataValidation type="list" allowBlank="1" showErrorMessage="1" errorStyle="warning" errorTitle="Invalid SRO Schedule" error="Select a valid SRO Schedule from the dropdown list." sqref="Y4">
      <formula1>$DL$4:$EY$4</formula1>
    </dataValidation>
    <dataValidation type="list" allowBlank="1" showErrorMessage="1" errorStyle="warning" errorTitle="Invalid SRO Schedule" error="Select a valid SRO Schedule from the dropdown list." sqref="Y40">
      <formula1>$DL$40:$EY$40</formula1>
    </dataValidation>
    <dataValidation type="list" allowBlank="1" showErrorMessage="1" errorStyle="warning" errorTitle="Invalid SRO Schedule" error="Select a valid SRO Schedule from the dropdown list." sqref="Y400">
      <formula1>$DL$400:$EY$400</formula1>
    </dataValidation>
    <dataValidation type="list" allowBlank="1" showErrorMessage="1" errorStyle="warning" errorTitle="Invalid SRO Schedule" error="Select a valid SRO Schedule from the dropdown list." sqref="Y401">
      <formula1>$DL$401:$EY$401</formula1>
    </dataValidation>
    <dataValidation type="list" allowBlank="1" showErrorMessage="1" errorStyle="warning" errorTitle="Invalid SRO Schedule" error="Select a valid SRO Schedule from the dropdown list." sqref="Y402">
      <formula1>$DL$402:$EY$402</formula1>
    </dataValidation>
    <dataValidation type="list" allowBlank="1" showErrorMessage="1" errorStyle="warning" errorTitle="Invalid SRO Schedule" error="Select a valid SRO Schedule from the dropdown list." sqref="Y403">
      <formula1>$DL$403:$EY$403</formula1>
    </dataValidation>
    <dataValidation type="list" allowBlank="1" showErrorMessage="1" errorStyle="warning" errorTitle="Invalid SRO Schedule" error="Select a valid SRO Schedule from the dropdown list." sqref="Y404">
      <formula1>$DL$404:$EY$404</formula1>
    </dataValidation>
    <dataValidation type="list" allowBlank="1" showErrorMessage="1" errorStyle="warning" errorTitle="Invalid SRO Schedule" error="Select a valid SRO Schedule from the dropdown list." sqref="Y405">
      <formula1>$DL$405:$EY$405</formula1>
    </dataValidation>
    <dataValidation type="list" allowBlank="1" showErrorMessage="1" errorStyle="warning" errorTitle="Invalid SRO Schedule" error="Select a valid SRO Schedule from the dropdown list." sqref="Y406">
      <formula1>$DL$406:$EY$406</formula1>
    </dataValidation>
    <dataValidation type="list" allowBlank="1" showErrorMessage="1" errorStyle="warning" errorTitle="Invalid SRO Schedule" error="Select a valid SRO Schedule from the dropdown list." sqref="Y407">
      <formula1>$DL$407:$EY$407</formula1>
    </dataValidation>
    <dataValidation type="list" allowBlank="1" showErrorMessage="1" errorStyle="warning" errorTitle="Invalid SRO Schedule" error="Select a valid SRO Schedule from the dropdown list." sqref="Y408">
      <formula1>$DL$408:$EY$408</formula1>
    </dataValidation>
    <dataValidation type="list" allowBlank="1" showErrorMessage="1" errorStyle="warning" errorTitle="Invalid SRO Schedule" error="Select a valid SRO Schedule from the dropdown list." sqref="Y409">
      <formula1>$DL$409:$EY$409</formula1>
    </dataValidation>
    <dataValidation type="list" allowBlank="1" showErrorMessage="1" errorStyle="warning" errorTitle="Invalid SRO Schedule" error="Select a valid SRO Schedule from the dropdown list." sqref="Y41">
      <formula1>$DL$41:$EY$41</formula1>
    </dataValidation>
    <dataValidation type="list" allowBlank="1" showErrorMessage="1" errorStyle="warning" errorTitle="Invalid SRO Schedule" error="Select a valid SRO Schedule from the dropdown list." sqref="Y410">
      <formula1>$DL$410:$EY$410</formula1>
    </dataValidation>
    <dataValidation type="list" allowBlank="1" showErrorMessage="1" errorStyle="warning" errorTitle="Invalid SRO Schedule" error="Select a valid SRO Schedule from the dropdown list." sqref="Y411">
      <formula1>$DL$411:$EY$411</formula1>
    </dataValidation>
    <dataValidation type="list" allowBlank="1" showErrorMessage="1" errorStyle="warning" errorTitle="Invalid SRO Schedule" error="Select a valid SRO Schedule from the dropdown list." sqref="Y412">
      <formula1>$DL$412:$EY$412</formula1>
    </dataValidation>
    <dataValidation type="list" allowBlank="1" showErrorMessage="1" errorStyle="warning" errorTitle="Invalid SRO Schedule" error="Select a valid SRO Schedule from the dropdown list." sqref="Y413">
      <formula1>$DL$413:$EY$413</formula1>
    </dataValidation>
    <dataValidation type="list" allowBlank="1" showErrorMessage="1" errorStyle="warning" errorTitle="Invalid SRO Schedule" error="Select a valid SRO Schedule from the dropdown list." sqref="Y414">
      <formula1>$DL$414:$EY$414</formula1>
    </dataValidation>
    <dataValidation type="list" allowBlank="1" showErrorMessage="1" errorStyle="warning" errorTitle="Invalid SRO Schedule" error="Select a valid SRO Schedule from the dropdown list." sqref="Y415">
      <formula1>$DL$415:$EY$415</formula1>
    </dataValidation>
    <dataValidation type="list" allowBlank="1" showErrorMessage="1" errorStyle="warning" errorTitle="Invalid SRO Schedule" error="Select a valid SRO Schedule from the dropdown list." sqref="Y416">
      <formula1>$DL$416:$EY$416</formula1>
    </dataValidation>
    <dataValidation type="list" allowBlank="1" showErrorMessage="1" errorStyle="warning" errorTitle="Invalid SRO Schedule" error="Select a valid SRO Schedule from the dropdown list." sqref="Y417">
      <formula1>$DL$417:$EY$417</formula1>
    </dataValidation>
    <dataValidation type="list" allowBlank="1" showErrorMessage="1" errorStyle="warning" errorTitle="Invalid SRO Schedule" error="Select a valid SRO Schedule from the dropdown list." sqref="Y418">
      <formula1>$DL$418:$EY$418</formula1>
    </dataValidation>
    <dataValidation type="list" allowBlank="1" showErrorMessage="1" errorStyle="warning" errorTitle="Invalid SRO Schedule" error="Select a valid SRO Schedule from the dropdown list." sqref="Y419">
      <formula1>$DL$419:$EY$419</formula1>
    </dataValidation>
    <dataValidation type="list" allowBlank="1" showErrorMessage="1" errorStyle="warning" errorTitle="Invalid SRO Schedule" error="Select a valid SRO Schedule from the dropdown list." sqref="Y42">
      <formula1>$DL$42:$EY$42</formula1>
    </dataValidation>
    <dataValidation type="list" allowBlank="1" showErrorMessage="1" errorStyle="warning" errorTitle="Invalid SRO Schedule" error="Select a valid SRO Schedule from the dropdown list." sqref="Y420">
      <formula1>$DL$420:$EY$420</formula1>
    </dataValidation>
    <dataValidation type="list" allowBlank="1" showErrorMessage="1" errorStyle="warning" errorTitle="Invalid SRO Schedule" error="Select a valid SRO Schedule from the dropdown list." sqref="Y421">
      <formula1>$DL$421:$EY$421</formula1>
    </dataValidation>
    <dataValidation type="list" allowBlank="1" showErrorMessage="1" errorStyle="warning" errorTitle="Invalid SRO Schedule" error="Select a valid SRO Schedule from the dropdown list." sqref="Y422">
      <formula1>$DL$422:$EY$422</formula1>
    </dataValidation>
    <dataValidation type="list" allowBlank="1" showErrorMessage="1" errorStyle="warning" errorTitle="Invalid SRO Schedule" error="Select a valid SRO Schedule from the dropdown list." sqref="Y423">
      <formula1>$DL$423:$EY$423</formula1>
    </dataValidation>
    <dataValidation type="list" allowBlank="1" showErrorMessage="1" errorStyle="warning" errorTitle="Invalid SRO Schedule" error="Select a valid SRO Schedule from the dropdown list." sqref="Y424">
      <formula1>$DL$424:$EY$424</formula1>
    </dataValidation>
    <dataValidation type="list" allowBlank="1" showErrorMessage="1" errorStyle="warning" errorTitle="Invalid SRO Schedule" error="Select a valid SRO Schedule from the dropdown list." sqref="Y425">
      <formula1>$DL$425:$EY$425</formula1>
    </dataValidation>
    <dataValidation type="list" allowBlank="1" showErrorMessage="1" errorStyle="warning" errorTitle="Invalid SRO Schedule" error="Select a valid SRO Schedule from the dropdown list." sqref="Y426">
      <formula1>$DL$426:$EY$426</formula1>
    </dataValidation>
    <dataValidation type="list" allowBlank="1" showErrorMessage="1" errorStyle="warning" errorTitle="Invalid SRO Schedule" error="Select a valid SRO Schedule from the dropdown list." sqref="Y427">
      <formula1>$DL$427:$EY$427</formula1>
    </dataValidation>
    <dataValidation type="list" allowBlank="1" showErrorMessage="1" errorStyle="warning" errorTitle="Invalid SRO Schedule" error="Select a valid SRO Schedule from the dropdown list." sqref="Y428">
      <formula1>$DL$428:$EY$428</formula1>
    </dataValidation>
    <dataValidation type="list" allowBlank="1" showErrorMessage="1" errorStyle="warning" errorTitle="Invalid SRO Schedule" error="Select a valid SRO Schedule from the dropdown list." sqref="Y429">
      <formula1>$DL$429:$EY$429</formula1>
    </dataValidation>
    <dataValidation type="list" allowBlank="1" showErrorMessage="1" errorStyle="warning" errorTitle="Invalid SRO Schedule" error="Select a valid SRO Schedule from the dropdown list." sqref="Y43">
      <formula1>$DL$43:$EY$43</formula1>
    </dataValidation>
    <dataValidation type="list" allowBlank="1" showErrorMessage="1" errorStyle="warning" errorTitle="Invalid SRO Schedule" error="Select a valid SRO Schedule from the dropdown list." sqref="Y430">
      <formula1>$DL$430:$EY$430</formula1>
    </dataValidation>
    <dataValidation type="list" allowBlank="1" showErrorMessage="1" errorStyle="warning" errorTitle="Invalid SRO Schedule" error="Select a valid SRO Schedule from the dropdown list." sqref="Y431">
      <formula1>$DL$431:$EY$431</formula1>
    </dataValidation>
    <dataValidation type="list" allowBlank="1" showErrorMessage="1" errorStyle="warning" errorTitle="Invalid SRO Schedule" error="Select a valid SRO Schedule from the dropdown list." sqref="Y432">
      <formula1>$DL$432:$EY$432</formula1>
    </dataValidation>
    <dataValidation type="list" allowBlank="1" showErrorMessage="1" errorStyle="warning" errorTitle="Invalid SRO Schedule" error="Select a valid SRO Schedule from the dropdown list." sqref="Y433">
      <formula1>$DL$433:$EY$433</formula1>
    </dataValidation>
    <dataValidation type="list" allowBlank="1" showErrorMessage="1" errorStyle="warning" errorTitle="Invalid SRO Schedule" error="Select a valid SRO Schedule from the dropdown list." sqref="Y434">
      <formula1>$DL$434:$EY$434</formula1>
    </dataValidation>
    <dataValidation type="list" allowBlank="1" showErrorMessage="1" errorStyle="warning" errorTitle="Invalid SRO Schedule" error="Select a valid SRO Schedule from the dropdown list." sqref="Y435">
      <formula1>$DL$435:$EY$435</formula1>
    </dataValidation>
    <dataValidation type="list" allowBlank="1" showErrorMessage="1" errorStyle="warning" errorTitle="Invalid SRO Schedule" error="Select a valid SRO Schedule from the dropdown list." sqref="Y436">
      <formula1>$DL$436:$EY$436</formula1>
    </dataValidation>
    <dataValidation type="list" allowBlank="1" showErrorMessage="1" errorStyle="warning" errorTitle="Invalid SRO Schedule" error="Select a valid SRO Schedule from the dropdown list." sqref="Y437">
      <formula1>$DL$437:$EY$437</formula1>
    </dataValidation>
    <dataValidation type="list" allowBlank="1" showErrorMessage="1" errorStyle="warning" errorTitle="Invalid SRO Schedule" error="Select a valid SRO Schedule from the dropdown list." sqref="Y438">
      <formula1>$DL$438:$EY$438</formula1>
    </dataValidation>
    <dataValidation type="list" allowBlank="1" showErrorMessage="1" errorStyle="warning" errorTitle="Invalid SRO Schedule" error="Select a valid SRO Schedule from the dropdown list." sqref="Y439">
      <formula1>$DL$439:$EY$439</formula1>
    </dataValidation>
    <dataValidation type="list" allowBlank="1" showErrorMessage="1" errorStyle="warning" errorTitle="Invalid SRO Schedule" error="Select a valid SRO Schedule from the dropdown list." sqref="Y44">
      <formula1>$DL$44:$EY$44</formula1>
    </dataValidation>
    <dataValidation type="list" allowBlank="1" showErrorMessage="1" errorStyle="warning" errorTitle="Invalid SRO Schedule" error="Select a valid SRO Schedule from the dropdown list." sqref="Y440">
      <formula1>$DL$440:$EY$440</formula1>
    </dataValidation>
    <dataValidation type="list" allowBlank="1" showErrorMessage="1" errorStyle="warning" errorTitle="Invalid SRO Schedule" error="Select a valid SRO Schedule from the dropdown list." sqref="Y441">
      <formula1>$DL$441:$EY$441</formula1>
    </dataValidation>
    <dataValidation type="list" allowBlank="1" showErrorMessage="1" errorStyle="warning" errorTitle="Invalid SRO Schedule" error="Select a valid SRO Schedule from the dropdown list." sqref="Y442">
      <formula1>$DL$442:$EY$442</formula1>
    </dataValidation>
    <dataValidation type="list" allowBlank="1" showErrorMessage="1" errorStyle="warning" errorTitle="Invalid SRO Schedule" error="Select a valid SRO Schedule from the dropdown list." sqref="Y443">
      <formula1>$DL$443:$EY$443</formula1>
    </dataValidation>
    <dataValidation type="list" allowBlank="1" showErrorMessage="1" errorStyle="warning" errorTitle="Invalid SRO Schedule" error="Select a valid SRO Schedule from the dropdown list." sqref="Y444">
      <formula1>$DL$444:$EY$444</formula1>
    </dataValidation>
    <dataValidation type="list" allowBlank="1" showErrorMessage="1" errorStyle="warning" errorTitle="Invalid SRO Schedule" error="Select a valid SRO Schedule from the dropdown list." sqref="Y445">
      <formula1>$DL$445:$EY$445</formula1>
    </dataValidation>
    <dataValidation type="list" allowBlank="1" showErrorMessage="1" errorStyle="warning" errorTitle="Invalid SRO Schedule" error="Select a valid SRO Schedule from the dropdown list." sqref="Y446">
      <formula1>$DL$446:$EY$446</formula1>
    </dataValidation>
    <dataValidation type="list" allowBlank="1" showErrorMessage="1" errorStyle="warning" errorTitle="Invalid SRO Schedule" error="Select a valid SRO Schedule from the dropdown list." sqref="Y447">
      <formula1>$DL$447:$EY$447</formula1>
    </dataValidation>
    <dataValidation type="list" allowBlank="1" showErrorMessage="1" errorStyle="warning" errorTitle="Invalid SRO Schedule" error="Select a valid SRO Schedule from the dropdown list." sqref="Y448">
      <formula1>$DL$448:$EY$448</formula1>
    </dataValidation>
    <dataValidation type="list" allowBlank="1" showErrorMessage="1" errorStyle="warning" errorTitle="Invalid SRO Schedule" error="Select a valid SRO Schedule from the dropdown list." sqref="Y449">
      <formula1>$DL$449:$EY$449</formula1>
    </dataValidation>
    <dataValidation type="list" allowBlank="1" showErrorMessage="1" errorStyle="warning" errorTitle="Invalid SRO Schedule" error="Select a valid SRO Schedule from the dropdown list." sqref="Y45">
      <formula1>$DL$45:$EY$45</formula1>
    </dataValidation>
    <dataValidation type="list" allowBlank="1" showErrorMessage="1" errorStyle="warning" errorTitle="Invalid SRO Schedule" error="Select a valid SRO Schedule from the dropdown list." sqref="Y450">
      <formula1>$DL$450:$EY$450</formula1>
    </dataValidation>
    <dataValidation type="list" allowBlank="1" showErrorMessage="1" errorStyle="warning" errorTitle="Invalid SRO Schedule" error="Select a valid SRO Schedule from the dropdown list." sqref="Y451">
      <formula1>$DL$451:$EY$451</formula1>
    </dataValidation>
    <dataValidation type="list" allowBlank="1" showErrorMessage="1" errorStyle="warning" errorTitle="Invalid SRO Schedule" error="Select a valid SRO Schedule from the dropdown list." sqref="Y452">
      <formula1>$DL$452:$EY$452</formula1>
    </dataValidation>
    <dataValidation type="list" allowBlank="1" showErrorMessage="1" errorStyle="warning" errorTitle="Invalid SRO Schedule" error="Select a valid SRO Schedule from the dropdown list." sqref="Y453">
      <formula1>$DL$453:$EY$453</formula1>
    </dataValidation>
    <dataValidation type="list" allowBlank="1" showErrorMessage="1" errorStyle="warning" errorTitle="Invalid SRO Schedule" error="Select a valid SRO Schedule from the dropdown list." sqref="Y454">
      <formula1>$DL$454:$EY$454</formula1>
    </dataValidation>
    <dataValidation type="list" allowBlank="1" showErrorMessage="1" errorStyle="warning" errorTitle="Invalid SRO Schedule" error="Select a valid SRO Schedule from the dropdown list." sqref="Y455">
      <formula1>$DL$455:$EY$455</formula1>
    </dataValidation>
    <dataValidation type="list" allowBlank="1" showErrorMessage="1" errorStyle="warning" errorTitle="Invalid SRO Schedule" error="Select a valid SRO Schedule from the dropdown list." sqref="Y456">
      <formula1>$DL$456:$EY$456</formula1>
    </dataValidation>
    <dataValidation type="list" allowBlank="1" showErrorMessage="1" errorStyle="warning" errorTitle="Invalid SRO Schedule" error="Select a valid SRO Schedule from the dropdown list." sqref="Y457">
      <formula1>$DL$457:$EY$457</formula1>
    </dataValidation>
    <dataValidation type="list" allowBlank="1" showErrorMessage="1" errorStyle="warning" errorTitle="Invalid SRO Schedule" error="Select a valid SRO Schedule from the dropdown list." sqref="Y458">
      <formula1>$DL$458:$EY$458</formula1>
    </dataValidation>
    <dataValidation type="list" allowBlank="1" showErrorMessage="1" errorStyle="warning" errorTitle="Invalid SRO Schedule" error="Select a valid SRO Schedule from the dropdown list." sqref="Y459">
      <formula1>$DL$459:$EY$459</formula1>
    </dataValidation>
    <dataValidation type="list" allowBlank="1" showErrorMessage="1" errorStyle="warning" errorTitle="Invalid SRO Schedule" error="Select a valid SRO Schedule from the dropdown list." sqref="Y46">
      <formula1>$DL$46:$EY$46</formula1>
    </dataValidation>
    <dataValidation type="list" allowBlank="1" showErrorMessage="1" errorStyle="warning" errorTitle="Invalid SRO Schedule" error="Select a valid SRO Schedule from the dropdown list." sqref="Y460">
      <formula1>$DL$460:$EY$460</formula1>
    </dataValidation>
    <dataValidation type="list" allowBlank="1" showErrorMessage="1" errorStyle="warning" errorTitle="Invalid SRO Schedule" error="Select a valid SRO Schedule from the dropdown list." sqref="Y461">
      <formula1>$DL$461:$EY$461</formula1>
    </dataValidation>
    <dataValidation type="list" allowBlank="1" showErrorMessage="1" errorStyle="warning" errorTitle="Invalid SRO Schedule" error="Select a valid SRO Schedule from the dropdown list." sqref="Y462">
      <formula1>$DL$462:$EY$462</formula1>
    </dataValidation>
    <dataValidation type="list" allowBlank="1" showErrorMessage="1" errorStyle="warning" errorTitle="Invalid SRO Schedule" error="Select a valid SRO Schedule from the dropdown list." sqref="Y463">
      <formula1>$DL$463:$EY$463</formula1>
    </dataValidation>
    <dataValidation type="list" allowBlank="1" showErrorMessage="1" errorStyle="warning" errorTitle="Invalid SRO Schedule" error="Select a valid SRO Schedule from the dropdown list." sqref="Y464">
      <formula1>$DL$464:$EY$464</formula1>
    </dataValidation>
    <dataValidation type="list" allowBlank="1" showErrorMessage="1" errorStyle="warning" errorTitle="Invalid SRO Schedule" error="Select a valid SRO Schedule from the dropdown list." sqref="Y465">
      <formula1>$DL$465:$EY$465</formula1>
    </dataValidation>
    <dataValidation type="list" allowBlank="1" showErrorMessage="1" errorStyle="warning" errorTitle="Invalid SRO Schedule" error="Select a valid SRO Schedule from the dropdown list." sqref="Y466">
      <formula1>$DL$466:$EY$466</formula1>
    </dataValidation>
    <dataValidation type="list" allowBlank="1" showErrorMessage="1" errorStyle="warning" errorTitle="Invalid SRO Schedule" error="Select a valid SRO Schedule from the dropdown list." sqref="Y467">
      <formula1>$DL$467:$EY$467</formula1>
    </dataValidation>
    <dataValidation type="list" allowBlank="1" showErrorMessage="1" errorStyle="warning" errorTitle="Invalid SRO Schedule" error="Select a valid SRO Schedule from the dropdown list." sqref="Y468">
      <formula1>$DL$468:$EY$468</formula1>
    </dataValidation>
    <dataValidation type="list" allowBlank="1" showErrorMessage="1" errorStyle="warning" errorTitle="Invalid SRO Schedule" error="Select a valid SRO Schedule from the dropdown list." sqref="Y469">
      <formula1>$DL$469:$EY$469</formula1>
    </dataValidation>
    <dataValidation type="list" allowBlank="1" showErrorMessage="1" errorStyle="warning" errorTitle="Invalid SRO Schedule" error="Select a valid SRO Schedule from the dropdown list." sqref="Y47">
      <formula1>$DL$47:$EY$47</formula1>
    </dataValidation>
    <dataValidation type="list" allowBlank="1" showErrorMessage="1" errorStyle="warning" errorTitle="Invalid SRO Schedule" error="Select a valid SRO Schedule from the dropdown list." sqref="Y470">
      <formula1>$DL$470:$EY$470</formula1>
    </dataValidation>
    <dataValidation type="list" allowBlank="1" showErrorMessage="1" errorStyle="warning" errorTitle="Invalid SRO Schedule" error="Select a valid SRO Schedule from the dropdown list." sqref="Y471">
      <formula1>$DL$471:$EY$471</formula1>
    </dataValidation>
    <dataValidation type="list" allowBlank="1" showErrorMessage="1" errorStyle="warning" errorTitle="Invalid SRO Schedule" error="Select a valid SRO Schedule from the dropdown list." sqref="Y472">
      <formula1>$DL$472:$EY$472</formula1>
    </dataValidation>
    <dataValidation type="list" allowBlank="1" showErrorMessage="1" errorStyle="warning" errorTitle="Invalid SRO Schedule" error="Select a valid SRO Schedule from the dropdown list." sqref="Y473">
      <formula1>$DL$473:$EY$473</formula1>
    </dataValidation>
    <dataValidation type="list" allowBlank="1" showErrorMessage="1" errorStyle="warning" errorTitle="Invalid SRO Schedule" error="Select a valid SRO Schedule from the dropdown list." sqref="Y474">
      <formula1>$DL$474:$EY$474</formula1>
    </dataValidation>
    <dataValidation type="list" allowBlank="1" showErrorMessage="1" errorStyle="warning" errorTitle="Invalid SRO Schedule" error="Select a valid SRO Schedule from the dropdown list." sqref="Y475">
      <formula1>$DL$475:$EY$475</formula1>
    </dataValidation>
    <dataValidation type="list" allowBlank="1" showErrorMessage="1" errorStyle="warning" errorTitle="Invalid SRO Schedule" error="Select a valid SRO Schedule from the dropdown list." sqref="Y476">
      <formula1>$DL$476:$EY$476</formula1>
    </dataValidation>
    <dataValidation type="list" allowBlank="1" showErrorMessage="1" errorStyle="warning" errorTitle="Invalid SRO Schedule" error="Select a valid SRO Schedule from the dropdown list." sqref="Y477">
      <formula1>$DL$477:$EY$477</formula1>
    </dataValidation>
    <dataValidation type="list" allowBlank="1" showErrorMessage="1" errorStyle="warning" errorTitle="Invalid SRO Schedule" error="Select a valid SRO Schedule from the dropdown list." sqref="Y478">
      <formula1>$DL$478:$EY$478</formula1>
    </dataValidation>
    <dataValidation type="list" allowBlank="1" showErrorMessage="1" errorStyle="warning" errorTitle="Invalid SRO Schedule" error="Select a valid SRO Schedule from the dropdown list." sqref="Y479">
      <formula1>$DL$479:$EY$479</formula1>
    </dataValidation>
    <dataValidation type="list" allowBlank="1" showErrorMessage="1" errorStyle="warning" errorTitle="Invalid SRO Schedule" error="Select a valid SRO Schedule from the dropdown list." sqref="Y48">
      <formula1>$DL$48:$EY$48</formula1>
    </dataValidation>
    <dataValidation type="list" allowBlank="1" showErrorMessage="1" errorStyle="warning" errorTitle="Invalid SRO Schedule" error="Select a valid SRO Schedule from the dropdown list." sqref="Y480">
      <formula1>$DL$480:$EY$480</formula1>
    </dataValidation>
    <dataValidation type="list" allowBlank="1" showErrorMessage="1" errorStyle="warning" errorTitle="Invalid SRO Schedule" error="Select a valid SRO Schedule from the dropdown list." sqref="Y481">
      <formula1>$DL$481:$EY$481</formula1>
    </dataValidation>
    <dataValidation type="list" allowBlank="1" showErrorMessage="1" errorStyle="warning" errorTitle="Invalid SRO Schedule" error="Select a valid SRO Schedule from the dropdown list." sqref="Y482">
      <formula1>$DL$482:$EY$482</formula1>
    </dataValidation>
    <dataValidation type="list" allowBlank="1" showErrorMessage="1" errorStyle="warning" errorTitle="Invalid SRO Schedule" error="Select a valid SRO Schedule from the dropdown list." sqref="Y483">
      <formula1>$DL$483:$EY$483</formula1>
    </dataValidation>
    <dataValidation type="list" allowBlank="1" showErrorMessage="1" errorStyle="warning" errorTitle="Invalid SRO Schedule" error="Select a valid SRO Schedule from the dropdown list." sqref="Y484">
      <formula1>$DL$484:$EY$484</formula1>
    </dataValidation>
    <dataValidation type="list" allowBlank="1" showErrorMessage="1" errorStyle="warning" errorTitle="Invalid SRO Schedule" error="Select a valid SRO Schedule from the dropdown list." sqref="Y485">
      <formula1>$DL$485:$EY$485</formula1>
    </dataValidation>
    <dataValidation type="list" allowBlank="1" showErrorMessage="1" errorStyle="warning" errorTitle="Invalid SRO Schedule" error="Select a valid SRO Schedule from the dropdown list." sqref="Y486">
      <formula1>$DL$486:$EY$486</formula1>
    </dataValidation>
    <dataValidation type="list" allowBlank="1" showErrorMessage="1" errorStyle="warning" errorTitle="Invalid SRO Schedule" error="Select a valid SRO Schedule from the dropdown list." sqref="Y487">
      <formula1>$DL$487:$EY$487</formula1>
    </dataValidation>
    <dataValidation type="list" allowBlank="1" showErrorMessage="1" errorStyle="warning" errorTitle="Invalid SRO Schedule" error="Select a valid SRO Schedule from the dropdown list." sqref="Y488">
      <formula1>$DL$488:$EY$488</formula1>
    </dataValidation>
    <dataValidation type="list" allowBlank="1" showErrorMessage="1" errorStyle="warning" errorTitle="Invalid SRO Schedule" error="Select a valid SRO Schedule from the dropdown list." sqref="Y489">
      <formula1>$DL$489:$EY$489</formula1>
    </dataValidation>
    <dataValidation type="list" allowBlank="1" showErrorMessage="1" errorStyle="warning" errorTitle="Invalid SRO Schedule" error="Select a valid SRO Schedule from the dropdown list." sqref="Y49">
      <formula1>$DL$49:$EY$49</formula1>
    </dataValidation>
    <dataValidation type="list" allowBlank="1" showErrorMessage="1" errorStyle="warning" errorTitle="Invalid SRO Schedule" error="Select a valid SRO Schedule from the dropdown list." sqref="Y490">
      <formula1>$DL$490:$EY$490</formula1>
    </dataValidation>
    <dataValidation type="list" allowBlank="1" showErrorMessage="1" errorStyle="warning" errorTitle="Invalid SRO Schedule" error="Select a valid SRO Schedule from the dropdown list." sqref="Y491">
      <formula1>$DL$491:$EY$491</formula1>
    </dataValidation>
    <dataValidation type="list" allowBlank="1" showErrorMessage="1" errorStyle="warning" errorTitle="Invalid SRO Schedule" error="Select a valid SRO Schedule from the dropdown list." sqref="Y492">
      <formula1>$DL$492:$EY$492</formula1>
    </dataValidation>
    <dataValidation type="list" allowBlank="1" showErrorMessage="1" errorStyle="warning" errorTitle="Invalid SRO Schedule" error="Select a valid SRO Schedule from the dropdown list." sqref="Y493">
      <formula1>$DL$493:$EY$493</formula1>
    </dataValidation>
    <dataValidation type="list" allowBlank="1" showErrorMessage="1" errorStyle="warning" errorTitle="Invalid SRO Schedule" error="Select a valid SRO Schedule from the dropdown list." sqref="Y494">
      <formula1>$DL$494:$EY$494</formula1>
    </dataValidation>
    <dataValidation type="list" allowBlank="1" showErrorMessage="1" errorStyle="warning" errorTitle="Invalid SRO Schedule" error="Select a valid SRO Schedule from the dropdown list." sqref="Y495">
      <formula1>$DL$495:$EY$495</formula1>
    </dataValidation>
    <dataValidation type="list" allowBlank="1" showErrorMessage="1" errorStyle="warning" errorTitle="Invalid SRO Schedule" error="Select a valid SRO Schedule from the dropdown list." sqref="Y496">
      <formula1>$DL$496:$EY$496</formula1>
    </dataValidation>
    <dataValidation type="list" allowBlank="1" showErrorMessage="1" errorStyle="warning" errorTitle="Invalid SRO Schedule" error="Select a valid SRO Schedule from the dropdown list." sqref="Y497">
      <formula1>$DL$497:$EY$497</formula1>
    </dataValidation>
    <dataValidation type="list" allowBlank="1" showErrorMessage="1" errorStyle="warning" errorTitle="Invalid SRO Schedule" error="Select a valid SRO Schedule from the dropdown list." sqref="Y498">
      <formula1>$DL$498:$EY$498</formula1>
    </dataValidation>
    <dataValidation type="list" allowBlank="1" showErrorMessage="1" errorStyle="warning" errorTitle="Invalid SRO Schedule" error="Select a valid SRO Schedule from the dropdown list." sqref="Y499">
      <formula1>$DL$499:$EY$499</formula1>
    </dataValidation>
    <dataValidation type="list" allowBlank="1" showErrorMessage="1" errorStyle="warning" errorTitle="Invalid SRO Schedule" error="Select a valid SRO Schedule from the dropdown list." sqref="Y5">
      <formula1>$DL$5:$EY$5</formula1>
    </dataValidation>
    <dataValidation type="list" allowBlank="1" showErrorMessage="1" errorStyle="warning" errorTitle="Invalid SRO Schedule" error="Select a valid SRO Schedule from the dropdown list." sqref="Y50">
      <formula1>$DL$50:$EY$50</formula1>
    </dataValidation>
    <dataValidation type="list" allowBlank="1" showErrorMessage="1" errorStyle="warning" errorTitle="Invalid SRO Schedule" error="Select a valid SRO Schedule from the dropdown list." sqref="Y500">
      <formula1>$DL$500:$EY$500</formula1>
    </dataValidation>
    <dataValidation type="list" allowBlank="1" showErrorMessage="1" errorStyle="warning" errorTitle="Invalid SRO Schedule" error="Select a valid SRO Schedule from the dropdown list." sqref="Y501">
      <formula1>$DL$501:$EY$501</formula1>
    </dataValidation>
    <dataValidation type="list" allowBlank="1" showErrorMessage="1" errorStyle="warning" errorTitle="Invalid SRO Schedule" error="Select a valid SRO Schedule from the dropdown list." sqref="Y502">
      <formula1>$DL$502:$EY$502</formula1>
    </dataValidation>
    <dataValidation type="list" allowBlank="1" showErrorMessage="1" errorStyle="warning" errorTitle="Invalid SRO Schedule" error="Select a valid SRO Schedule from the dropdown list." sqref="Y503">
      <formula1>$DL$503:$EY$503</formula1>
    </dataValidation>
    <dataValidation type="list" allowBlank="1" showErrorMessage="1" errorStyle="warning" errorTitle="Invalid SRO Schedule" error="Select a valid SRO Schedule from the dropdown list." sqref="Y504">
      <formula1>$DL$504:$EY$504</formula1>
    </dataValidation>
    <dataValidation type="list" allowBlank="1" showErrorMessage="1" errorStyle="warning" errorTitle="Invalid SRO Schedule" error="Select a valid SRO Schedule from the dropdown list." sqref="Y505">
      <formula1>$DL$505:$EY$505</formula1>
    </dataValidation>
    <dataValidation type="list" allowBlank="1" showErrorMessage="1" errorStyle="warning" errorTitle="Invalid SRO Schedule" error="Select a valid SRO Schedule from the dropdown list." sqref="Y506">
      <formula1>$DL$506:$EY$506</formula1>
    </dataValidation>
    <dataValidation type="list" allowBlank="1" showErrorMessage="1" errorStyle="warning" errorTitle="Invalid SRO Schedule" error="Select a valid SRO Schedule from the dropdown list." sqref="Y507">
      <formula1>$DL$507:$EY$507</formula1>
    </dataValidation>
    <dataValidation type="list" allowBlank="1" showErrorMessage="1" errorStyle="warning" errorTitle="Invalid SRO Schedule" error="Select a valid SRO Schedule from the dropdown list." sqref="Y508">
      <formula1>$DL$508:$EY$508</formula1>
    </dataValidation>
    <dataValidation type="list" allowBlank="1" showErrorMessage="1" errorStyle="warning" errorTitle="Invalid SRO Schedule" error="Select a valid SRO Schedule from the dropdown list." sqref="Y509">
      <formula1>$DL$509:$EY$509</formula1>
    </dataValidation>
    <dataValidation type="list" allowBlank="1" showErrorMessage="1" errorStyle="warning" errorTitle="Invalid SRO Schedule" error="Select a valid SRO Schedule from the dropdown list." sqref="Y51">
      <formula1>$DL$51:$EY$51</formula1>
    </dataValidation>
    <dataValidation type="list" allowBlank="1" showErrorMessage="1" errorStyle="warning" errorTitle="Invalid SRO Schedule" error="Select a valid SRO Schedule from the dropdown list." sqref="Y510">
      <formula1>$DL$510:$EY$510</formula1>
    </dataValidation>
    <dataValidation type="list" allowBlank="1" showErrorMessage="1" errorStyle="warning" errorTitle="Invalid SRO Schedule" error="Select a valid SRO Schedule from the dropdown list." sqref="Y511">
      <formula1>$DL$511:$EY$511</formula1>
    </dataValidation>
    <dataValidation type="list" allowBlank="1" showErrorMessage="1" errorStyle="warning" errorTitle="Invalid SRO Schedule" error="Select a valid SRO Schedule from the dropdown list." sqref="Y512">
      <formula1>$DL$512:$EY$512</formula1>
    </dataValidation>
    <dataValidation type="list" allowBlank="1" showErrorMessage="1" errorStyle="warning" errorTitle="Invalid SRO Schedule" error="Select a valid SRO Schedule from the dropdown list." sqref="Y513">
      <formula1>$DL$513:$EY$513</formula1>
    </dataValidation>
    <dataValidation type="list" allowBlank="1" showErrorMessage="1" errorStyle="warning" errorTitle="Invalid SRO Schedule" error="Select a valid SRO Schedule from the dropdown list." sqref="Y514">
      <formula1>$DL$514:$EY$514</formula1>
    </dataValidation>
    <dataValidation type="list" allowBlank="1" showErrorMessage="1" errorStyle="warning" errorTitle="Invalid SRO Schedule" error="Select a valid SRO Schedule from the dropdown list." sqref="Y515">
      <formula1>$DL$515:$EY$515</formula1>
    </dataValidation>
    <dataValidation type="list" allowBlank="1" showErrorMessage="1" errorStyle="warning" errorTitle="Invalid SRO Schedule" error="Select a valid SRO Schedule from the dropdown list." sqref="Y516">
      <formula1>$DL$516:$EY$516</formula1>
    </dataValidation>
    <dataValidation type="list" allowBlank="1" showErrorMessage="1" errorStyle="warning" errorTitle="Invalid SRO Schedule" error="Select a valid SRO Schedule from the dropdown list." sqref="Y517">
      <formula1>$DL$517:$EY$517</formula1>
    </dataValidation>
    <dataValidation type="list" allowBlank="1" showErrorMessage="1" errorStyle="warning" errorTitle="Invalid SRO Schedule" error="Select a valid SRO Schedule from the dropdown list." sqref="Y518">
      <formula1>$DL$518:$EY$518</formula1>
    </dataValidation>
    <dataValidation type="list" allowBlank="1" showErrorMessage="1" errorStyle="warning" errorTitle="Invalid SRO Schedule" error="Select a valid SRO Schedule from the dropdown list." sqref="Y519">
      <formula1>$DL$519:$EY$519</formula1>
    </dataValidation>
    <dataValidation type="list" allowBlank="1" showErrorMessage="1" errorStyle="warning" errorTitle="Invalid SRO Schedule" error="Select a valid SRO Schedule from the dropdown list." sqref="Y52">
      <formula1>$DL$52:$EY$52</formula1>
    </dataValidation>
    <dataValidation type="list" allowBlank="1" showErrorMessage="1" errorStyle="warning" errorTitle="Invalid SRO Schedule" error="Select a valid SRO Schedule from the dropdown list." sqref="Y520">
      <formula1>$DL$520:$EY$520</formula1>
    </dataValidation>
    <dataValidation type="list" allowBlank="1" showErrorMessage="1" errorStyle="warning" errorTitle="Invalid SRO Schedule" error="Select a valid SRO Schedule from the dropdown list." sqref="Y521">
      <formula1>$DL$521:$EY$521</formula1>
    </dataValidation>
    <dataValidation type="list" allowBlank="1" showErrorMessage="1" errorStyle="warning" errorTitle="Invalid SRO Schedule" error="Select a valid SRO Schedule from the dropdown list." sqref="Y522">
      <formula1>$DL$522:$EY$522</formula1>
    </dataValidation>
    <dataValidation type="list" allowBlank="1" showErrorMessage="1" errorStyle="warning" errorTitle="Invalid SRO Schedule" error="Select a valid SRO Schedule from the dropdown list." sqref="Y523">
      <formula1>$DL$523:$EY$523</formula1>
    </dataValidation>
    <dataValidation type="list" allowBlank="1" showErrorMessage="1" errorStyle="warning" errorTitle="Invalid SRO Schedule" error="Select a valid SRO Schedule from the dropdown list." sqref="Y524">
      <formula1>$DL$524:$EY$524</formula1>
    </dataValidation>
    <dataValidation type="list" allowBlank="1" showErrorMessage="1" errorStyle="warning" errorTitle="Invalid SRO Schedule" error="Select a valid SRO Schedule from the dropdown list." sqref="Y525">
      <formula1>$DL$525:$EY$525</formula1>
    </dataValidation>
    <dataValidation type="list" allowBlank="1" showErrorMessage="1" errorStyle="warning" errorTitle="Invalid SRO Schedule" error="Select a valid SRO Schedule from the dropdown list." sqref="Y526">
      <formula1>$DL$526:$EY$526</formula1>
    </dataValidation>
    <dataValidation type="list" allowBlank="1" showErrorMessage="1" errorStyle="warning" errorTitle="Invalid SRO Schedule" error="Select a valid SRO Schedule from the dropdown list." sqref="Y527">
      <formula1>$DL$527:$EY$527</formula1>
    </dataValidation>
    <dataValidation type="list" allowBlank="1" showErrorMessage="1" errorStyle="warning" errorTitle="Invalid SRO Schedule" error="Select a valid SRO Schedule from the dropdown list." sqref="Y528">
      <formula1>$DL$528:$EY$528</formula1>
    </dataValidation>
    <dataValidation type="list" allowBlank="1" showErrorMessage="1" errorStyle="warning" errorTitle="Invalid SRO Schedule" error="Select a valid SRO Schedule from the dropdown list." sqref="Y529">
      <formula1>$DL$529:$EY$529</formula1>
    </dataValidation>
    <dataValidation type="list" allowBlank="1" showErrorMessage="1" errorStyle="warning" errorTitle="Invalid SRO Schedule" error="Select a valid SRO Schedule from the dropdown list." sqref="Y53">
      <formula1>$DL$53:$EY$53</formula1>
    </dataValidation>
    <dataValidation type="list" allowBlank="1" showErrorMessage="1" errorStyle="warning" errorTitle="Invalid SRO Schedule" error="Select a valid SRO Schedule from the dropdown list." sqref="Y530">
      <formula1>$DL$530:$EY$530</formula1>
    </dataValidation>
    <dataValidation type="list" allowBlank="1" showErrorMessage="1" errorStyle="warning" errorTitle="Invalid SRO Schedule" error="Select a valid SRO Schedule from the dropdown list." sqref="Y531">
      <formula1>$DL$531:$EY$531</formula1>
    </dataValidation>
    <dataValidation type="list" allowBlank="1" showErrorMessage="1" errorStyle="warning" errorTitle="Invalid SRO Schedule" error="Select a valid SRO Schedule from the dropdown list." sqref="Y532">
      <formula1>$DL$532:$EY$532</formula1>
    </dataValidation>
    <dataValidation type="list" allowBlank="1" showErrorMessage="1" errorStyle="warning" errorTitle="Invalid SRO Schedule" error="Select a valid SRO Schedule from the dropdown list." sqref="Y533">
      <formula1>$DL$533:$EY$533</formula1>
    </dataValidation>
    <dataValidation type="list" allowBlank="1" showErrorMessage="1" errorStyle="warning" errorTitle="Invalid SRO Schedule" error="Select a valid SRO Schedule from the dropdown list." sqref="Y534">
      <formula1>$DL$534:$EY$534</formula1>
    </dataValidation>
    <dataValidation type="list" allowBlank="1" showErrorMessage="1" errorStyle="warning" errorTitle="Invalid SRO Schedule" error="Select a valid SRO Schedule from the dropdown list." sqref="Y535">
      <formula1>$DL$535:$EY$535</formula1>
    </dataValidation>
    <dataValidation type="list" allowBlank="1" showErrorMessage="1" errorStyle="warning" errorTitle="Invalid SRO Schedule" error="Select a valid SRO Schedule from the dropdown list." sqref="Y536">
      <formula1>$DL$536:$EY$536</formula1>
    </dataValidation>
    <dataValidation type="list" allowBlank="1" showErrorMessage="1" errorStyle="warning" errorTitle="Invalid SRO Schedule" error="Select a valid SRO Schedule from the dropdown list." sqref="Y537">
      <formula1>$DL$537:$EY$537</formula1>
    </dataValidation>
    <dataValidation type="list" allowBlank="1" showErrorMessage="1" errorStyle="warning" errorTitle="Invalid SRO Schedule" error="Select a valid SRO Schedule from the dropdown list." sqref="Y538">
      <formula1>$DL$538:$EY$538</formula1>
    </dataValidation>
    <dataValidation type="list" allowBlank="1" showErrorMessage="1" errorStyle="warning" errorTitle="Invalid SRO Schedule" error="Select a valid SRO Schedule from the dropdown list." sqref="Y539">
      <formula1>$DL$539:$EY$539</formula1>
    </dataValidation>
    <dataValidation type="list" allowBlank="1" showErrorMessage="1" errorStyle="warning" errorTitle="Invalid SRO Schedule" error="Select a valid SRO Schedule from the dropdown list." sqref="Y54">
      <formula1>$DL$54:$EY$54</formula1>
    </dataValidation>
    <dataValidation type="list" allowBlank="1" showErrorMessage="1" errorStyle="warning" errorTitle="Invalid SRO Schedule" error="Select a valid SRO Schedule from the dropdown list." sqref="Y540">
      <formula1>$DL$540:$EY$540</formula1>
    </dataValidation>
    <dataValidation type="list" allowBlank="1" showErrorMessage="1" errorStyle="warning" errorTitle="Invalid SRO Schedule" error="Select a valid SRO Schedule from the dropdown list." sqref="Y541">
      <formula1>$DL$541:$EY$541</formula1>
    </dataValidation>
    <dataValidation type="list" allowBlank="1" showErrorMessage="1" errorStyle="warning" errorTitle="Invalid SRO Schedule" error="Select a valid SRO Schedule from the dropdown list." sqref="Y542">
      <formula1>$DL$542:$EY$542</formula1>
    </dataValidation>
    <dataValidation type="list" allowBlank="1" showErrorMessage="1" errorStyle="warning" errorTitle="Invalid SRO Schedule" error="Select a valid SRO Schedule from the dropdown list." sqref="Y543">
      <formula1>$DL$543:$EY$543</formula1>
    </dataValidation>
    <dataValidation type="list" allowBlank="1" showErrorMessage="1" errorStyle="warning" errorTitle="Invalid SRO Schedule" error="Select a valid SRO Schedule from the dropdown list." sqref="Y544">
      <formula1>$DL$544:$EY$544</formula1>
    </dataValidation>
    <dataValidation type="list" allowBlank="1" showErrorMessage="1" errorStyle="warning" errorTitle="Invalid SRO Schedule" error="Select a valid SRO Schedule from the dropdown list." sqref="Y545">
      <formula1>$DL$545:$EY$545</formula1>
    </dataValidation>
    <dataValidation type="list" allowBlank="1" showErrorMessage="1" errorStyle="warning" errorTitle="Invalid SRO Schedule" error="Select a valid SRO Schedule from the dropdown list." sqref="Y546">
      <formula1>$DL$546:$EY$546</formula1>
    </dataValidation>
    <dataValidation type="list" allowBlank="1" showErrorMessage="1" errorStyle="warning" errorTitle="Invalid SRO Schedule" error="Select a valid SRO Schedule from the dropdown list." sqref="Y547">
      <formula1>$DL$547:$EY$547</formula1>
    </dataValidation>
    <dataValidation type="list" allowBlank="1" showErrorMessage="1" errorStyle="warning" errorTitle="Invalid SRO Schedule" error="Select a valid SRO Schedule from the dropdown list." sqref="Y548">
      <formula1>$DL$548:$EY$548</formula1>
    </dataValidation>
    <dataValidation type="list" allowBlank="1" showErrorMessage="1" errorStyle="warning" errorTitle="Invalid SRO Schedule" error="Select a valid SRO Schedule from the dropdown list." sqref="Y549">
      <formula1>$DL$549:$EY$549</formula1>
    </dataValidation>
    <dataValidation type="list" allowBlank="1" showErrorMessage="1" errorStyle="warning" errorTitle="Invalid SRO Schedule" error="Select a valid SRO Schedule from the dropdown list." sqref="Y55">
      <formula1>$DL$55:$EY$55</formula1>
    </dataValidation>
    <dataValidation type="list" allowBlank="1" showErrorMessage="1" errorStyle="warning" errorTitle="Invalid SRO Schedule" error="Select a valid SRO Schedule from the dropdown list." sqref="Y550">
      <formula1>$DL$550:$EY$550</formula1>
    </dataValidation>
    <dataValidation type="list" allowBlank="1" showErrorMessage="1" errorStyle="warning" errorTitle="Invalid SRO Schedule" error="Select a valid SRO Schedule from the dropdown list." sqref="Y551">
      <formula1>$DL$551:$EY$551</formula1>
    </dataValidation>
    <dataValidation type="list" allowBlank="1" showErrorMessage="1" errorStyle="warning" errorTitle="Invalid SRO Schedule" error="Select a valid SRO Schedule from the dropdown list." sqref="Y552">
      <formula1>$DL$552:$EY$552</formula1>
    </dataValidation>
    <dataValidation type="list" allowBlank="1" showErrorMessage="1" errorStyle="warning" errorTitle="Invalid SRO Schedule" error="Select a valid SRO Schedule from the dropdown list." sqref="Y553">
      <formula1>$DL$553:$EY$553</formula1>
    </dataValidation>
    <dataValidation type="list" allowBlank="1" showErrorMessage="1" errorStyle="warning" errorTitle="Invalid SRO Schedule" error="Select a valid SRO Schedule from the dropdown list." sqref="Y554">
      <formula1>$DL$554:$EY$554</formula1>
    </dataValidation>
    <dataValidation type="list" allowBlank="1" showErrorMessage="1" errorStyle="warning" errorTitle="Invalid SRO Schedule" error="Select a valid SRO Schedule from the dropdown list." sqref="Y555">
      <formula1>$DL$555:$EY$555</formula1>
    </dataValidation>
    <dataValidation type="list" allowBlank="1" showErrorMessage="1" errorStyle="warning" errorTitle="Invalid SRO Schedule" error="Select a valid SRO Schedule from the dropdown list." sqref="Y556">
      <formula1>$DL$556:$EY$556</formula1>
    </dataValidation>
    <dataValidation type="list" allowBlank="1" showErrorMessage="1" errorStyle="warning" errorTitle="Invalid SRO Schedule" error="Select a valid SRO Schedule from the dropdown list." sqref="Y557">
      <formula1>$DL$557:$EY$557</formula1>
    </dataValidation>
    <dataValidation type="list" allowBlank="1" showErrorMessage="1" errorStyle="warning" errorTitle="Invalid SRO Schedule" error="Select a valid SRO Schedule from the dropdown list." sqref="Y558">
      <formula1>$DL$558:$EY$558</formula1>
    </dataValidation>
    <dataValidation type="list" allowBlank="1" showErrorMessage="1" errorStyle="warning" errorTitle="Invalid SRO Schedule" error="Select a valid SRO Schedule from the dropdown list." sqref="Y559">
      <formula1>$DL$559:$EY$559</formula1>
    </dataValidation>
    <dataValidation type="list" allowBlank="1" showErrorMessage="1" errorStyle="warning" errorTitle="Invalid SRO Schedule" error="Select a valid SRO Schedule from the dropdown list." sqref="Y56">
      <formula1>$DL$56:$EY$56</formula1>
    </dataValidation>
    <dataValidation type="list" allowBlank="1" showErrorMessage="1" errorStyle="warning" errorTitle="Invalid SRO Schedule" error="Select a valid SRO Schedule from the dropdown list." sqref="Y560">
      <formula1>$DL$560:$EY$560</formula1>
    </dataValidation>
    <dataValidation type="list" allowBlank="1" showErrorMessage="1" errorStyle="warning" errorTitle="Invalid SRO Schedule" error="Select a valid SRO Schedule from the dropdown list." sqref="Y561">
      <formula1>$DL$561:$EY$561</formula1>
    </dataValidation>
    <dataValidation type="list" allowBlank="1" showErrorMessage="1" errorStyle="warning" errorTitle="Invalid SRO Schedule" error="Select a valid SRO Schedule from the dropdown list." sqref="Y562">
      <formula1>$DL$562:$EY$562</formula1>
    </dataValidation>
    <dataValidation type="list" allowBlank="1" showErrorMessage="1" errorStyle="warning" errorTitle="Invalid SRO Schedule" error="Select a valid SRO Schedule from the dropdown list." sqref="Y563">
      <formula1>$DL$563:$EY$563</formula1>
    </dataValidation>
    <dataValidation type="list" allowBlank="1" showErrorMessage="1" errorStyle="warning" errorTitle="Invalid SRO Schedule" error="Select a valid SRO Schedule from the dropdown list." sqref="Y564">
      <formula1>$DL$564:$EY$564</formula1>
    </dataValidation>
    <dataValidation type="list" allowBlank="1" showErrorMessage="1" errorStyle="warning" errorTitle="Invalid SRO Schedule" error="Select a valid SRO Schedule from the dropdown list." sqref="Y565">
      <formula1>$DL$565:$EY$565</formula1>
    </dataValidation>
    <dataValidation type="list" allowBlank="1" showErrorMessage="1" errorStyle="warning" errorTitle="Invalid SRO Schedule" error="Select a valid SRO Schedule from the dropdown list." sqref="Y566">
      <formula1>$DL$566:$EY$566</formula1>
    </dataValidation>
    <dataValidation type="list" allowBlank="1" showErrorMessage="1" errorStyle="warning" errorTitle="Invalid SRO Schedule" error="Select a valid SRO Schedule from the dropdown list." sqref="Y567">
      <formula1>$DL$567:$EY$567</formula1>
    </dataValidation>
    <dataValidation type="list" allowBlank="1" showErrorMessage="1" errorStyle="warning" errorTitle="Invalid SRO Schedule" error="Select a valid SRO Schedule from the dropdown list." sqref="Y568">
      <formula1>$DL$568:$EY$568</formula1>
    </dataValidation>
    <dataValidation type="list" allowBlank="1" showErrorMessage="1" errorStyle="warning" errorTitle="Invalid SRO Schedule" error="Select a valid SRO Schedule from the dropdown list." sqref="Y569">
      <formula1>$DL$569:$EY$569</formula1>
    </dataValidation>
    <dataValidation type="list" allowBlank="1" showErrorMessage="1" errorStyle="warning" errorTitle="Invalid SRO Schedule" error="Select a valid SRO Schedule from the dropdown list." sqref="Y57">
      <formula1>$DL$57:$EY$57</formula1>
    </dataValidation>
    <dataValidation type="list" allowBlank="1" showErrorMessage="1" errorStyle="warning" errorTitle="Invalid SRO Schedule" error="Select a valid SRO Schedule from the dropdown list." sqref="Y570">
      <formula1>$DL$570:$EY$570</formula1>
    </dataValidation>
    <dataValidation type="list" allowBlank="1" showErrorMessage="1" errorStyle="warning" errorTitle="Invalid SRO Schedule" error="Select a valid SRO Schedule from the dropdown list." sqref="Y571">
      <formula1>$DL$571:$EY$571</formula1>
    </dataValidation>
    <dataValidation type="list" allowBlank="1" showErrorMessage="1" errorStyle="warning" errorTitle="Invalid SRO Schedule" error="Select a valid SRO Schedule from the dropdown list." sqref="Y572">
      <formula1>$DL$572:$EY$572</formula1>
    </dataValidation>
    <dataValidation type="list" allowBlank="1" showErrorMessage="1" errorStyle="warning" errorTitle="Invalid SRO Schedule" error="Select a valid SRO Schedule from the dropdown list." sqref="Y573">
      <formula1>$DL$573:$EY$573</formula1>
    </dataValidation>
    <dataValidation type="list" allowBlank="1" showErrorMessage="1" errorStyle="warning" errorTitle="Invalid SRO Schedule" error="Select a valid SRO Schedule from the dropdown list." sqref="Y574">
      <formula1>$DL$574:$EY$574</formula1>
    </dataValidation>
    <dataValidation type="list" allowBlank="1" showErrorMessage="1" errorStyle="warning" errorTitle="Invalid SRO Schedule" error="Select a valid SRO Schedule from the dropdown list." sqref="Y575">
      <formula1>$DL$575:$EY$575</formula1>
    </dataValidation>
    <dataValidation type="list" allowBlank="1" showErrorMessage="1" errorStyle="warning" errorTitle="Invalid SRO Schedule" error="Select a valid SRO Schedule from the dropdown list." sqref="Y576">
      <formula1>$DL$576:$EY$576</formula1>
    </dataValidation>
    <dataValidation type="list" allowBlank="1" showErrorMessage="1" errorStyle="warning" errorTitle="Invalid SRO Schedule" error="Select a valid SRO Schedule from the dropdown list." sqref="Y577">
      <formula1>$DL$577:$EY$577</formula1>
    </dataValidation>
    <dataValidation type="list" allowBlank="1" showErrorMessage="1" errorStyle="warning" errorTitle="Invalid SRO Schedule" error="Select a valid SRO Schedule from the dropdown list." sqref="Y578">
      <formula1>$DL$578:$EY$578</formula1>
    </dataValidation>
    <dataValidation type="list" allowBlank="1" showErrorMessage="1" errorStyle="warning" errorTitle="Invalid SRO Schedule" error="Select a valid SRO Schedule from the dropdown list." sqref="Y579">
      <formula1>$DL$579:$EY$579</formula1>
    </dataValidation>
    <dataValidation type="list" allowBlank="1" showErrorMessage="1" errorStyle="warning" errorTitle="Invalid SRO Schedule" error="Select a valid SRO Schedule from the dropdown list." sqref="Y58">
      <formula1>$DL$58:$EY$58</formula1>
    </dataValidation>
    <dataValidation type="list" allowBlank="1" showErrorMessage="1" errorStyle="warning" errorTitle="Invalid SRO Schedule" error="Select a valid SRO Schedule from the dropdown list." sqref="Y580">
      <formula1>$DL$580:$EY$580</formula1>
    </dataValidation>
    <dataValidation type="list" allowBlank="1" showErrorMessage="1" errorStyle="warning" errorTitle="Invalid SRO Schedule" error="Select a valid SRO Schedule from the dropdown list." sqref="Y581">
      <formula1>$DL$581:$EY$581</formula1>
    </dataValidation>
    <dataValidation type="list" allowBlank="1" showErrorMessage="1" errorStyle="warning" errorTitle="Invalid SRO Schedule" error="Select a valid SRO Schedule from the dropdown list." sqref="Y582">
      <formula1>$DL$582:$EY$582</formula1>
    </dataValidation>
    <dataValidation type="list" allowBlank="1" showErrorMessage="1" errorStyle="warning" errorTitle="Invalid SRO Schedule" error="Select a valid SRO Schedule from the dropdown list." sqref="Y583">
      <formula1>$DL$583:$EY$583</formula1>
    </dataValidation>
    <dataValidation type="list" allowBlank="1" showErrorMessage="1" errorStyle="warning" errorTitle="Invalid SRO Schedule" error="Select a valid SRO Schedule from the dropdown list." sqref="Y584">
      <formula1>$DL$584:$EY$584</formula1>
    </dataValidation>
    <dataValidation type="list" allowBlank="1" showErrorMessage="1" errorStyle="warning" errorTitle="Invalid SRO Schedule" error="Select a valid SRO Schedule from the dropdown list." sqref="Y585">
      <formula1>$DL$585:$EY$585</formula1>
    </dataValidation>
    <dataValidation type="list" allowBlank="1" showErrorMessage="1" errorStyle="warning" errorTitle="Invalid SRO Schedule" error="Select a valid SRO Schedule from the dropdown list." sqref="Y586">
      <formula1>$DL$586:$EY$586</formula1>
    </dataValidation>
    <dataValidation type="list" allowBlank="1" showErrorMessage="1" errorStyle="warning" errorTitle="Invalid SRO Schedule" error="Select a valid SRO Schedule from the dropdown list." sqref="Y587">
      <formula1>$DL$587:$EY$587</formula1>
    </dataValidation>
    <dataValidation type="list" allowBlank="1" showErrorMessage="1" errorStyle="warning" errorTitle="Invalid SRO Schedule" error="Select a valid SRO Schedule from the dropdown list." sqref="Y588">
      <formula1>$DL$588:$EY$588</formula1>
    </dataValidation>
    <dataValidation type="list" allowBlank="1" showErrorMessage="1" errorStyle="warning" errorTitle="Invalid SRO Schedule" error="Select a valid SRO Schedule from the dropdown list." sqref="Y589">
      <formula1>$DL$589:$EY$589</formula1>
    </dataValidation>
    <dataValidation type="list" allowBlank="1" showErrorMessage="1" errorStyle="warning" errorTitle="Invalid SRO Schedule" error="Select a valid SRO Schedule from the dropdown list." sqref="Y59">
      <formula1>$DL$59:$EY$59</formula1>
    </dataValidation>
    <dataValidation type="list" allowBlank="1" showErrorMessage="1" errorStyle="warning" errorTitle="Invalid SRO Schedule" error="Select a valid SRO Schedule from the dropdown list." sqref="Y590">
      <formula1>$DL$590:$EY$590</formula1>
    </dataValidation>
    <dataValidation type="list" allowBlank="1" showErrorMessage="1" errorStyle="warning" errorTitle="Invalid SRO Schedule" error="Select a valid SRO Schedule from the dropdown list." sqref="Y591">
      <formula1>$DL$591:$EY$591</formula1>
    </dataValidation>
    <dataValidation type="list" allowBlank="1" showErrorMessage="1" errorStyle="warning" errorTitle="Invalid SRO Schedule" error="Select a valid SRO Schedule from the dropdown list." sqref="Y592">
      <formula1>$DL$592:$EY$592</formula1>
    </dataValidation>
    <dataValidation type="list" allowBlank="1" showErrorMessage="1" errorStyle="warning" errorTitle="Invalid SRO Schedule" error="Select a valid SRO Schedule from the dropdown list." sqref="Y593">
      <formula1>$DL$593:$EY$593</formula1>
    </dataValidation>
    <dataValidation type="list" allowBlank="1" showErrorMessage="1" errorStyle="warning" errorTitle="Invalid SRO Schedule" error="Select a valid SRO Schedule from the dropdown list." sqref="Y594">
      <formula1>$DL$594:$EY$594</formula1>
    </dataValidation>
    <dataValidation type="list" allowBlank="1" showErrorMessage="1" errorStyle="warning" errorTitle="Invalid SRO Schedule" error="Select a valid SRO Schedule from the dropdown list." sqref="Y595">
      <formula1>$DL$595:$EY$595</formula1>
    </dataValidation>
    <dataValidation type="list" allowBlank="1" showErrorMessage="1" errorStyle="warning" errorTitle="Invalid SRO Schedule" error="Select a valid SRO Schedule from the dropdown list." sqref="Y596">
      <formula1>$DL$596:$EY$596</formula1>
    </dataValidation>
    <dataValidation type="list" allowBlank="1" showErrorMessage="1" errorStyle="warning" errorTitle="Invalid SRO Schedule" error="Select a valid SRO Schedule from the dropdown list." sqref="Y597">
      <formula1>$DL$597:$EY$597</formula1>
    </dataValidation>
    <dataValidation type="list" allowBlank="1" showErrorMessage="1" errorStyle="warning" errorTitle="Invalid SRO Schedule" error="Select a valid SRO Schedule from the dropdown list." sqref="Y598">
      <formula1>$DL$598:$EY$598</formula1>
    </dataValidation>
    <dataValidation type="list" allowBlank="1" showErrorMessage="1" errorStyle="warning" errorTitle="Invalid SRO Schedule" error="Select a valid SRO Schedule from the dropdown list." sqref="Y599">
      <formula1>$DL$599:$EY$599</formula1>
    </dataValidation>
    <dataValidation type="list" allowBlank="1" showErrorMessage="1" errorStyle="warning" errorTitle="Invalid SRO Schedule" error="Select a valid SRO Schedule from the dropdown list." sqref="Y6">
      <formula1>$DL$6:$EY$6</formula1>
    </dataValidation>
    <dataValidation type="list" allowBlank="1" showErrorMessage="1" errorStyle="warning" errorTitle="Invalid SRO Schedule" error="Select a valid SRO Schedule from the dropdown list." sqref="Y60">
      <formula1>$DL$60:$EY$60</formula1>
    </dataValidation>
    <dataValidation type="list" allowBlank="1" showErrorMessage="1" errorStyle="warning" errorTitle="Invalid SRO Schedule" error="Select a valid SRO Schedule from the dropdown list." sqref="Y600">
      <formula1>$DL$600:$EY$600</formula1>
    </dataValidation>
    <dataValidation type="list" allowBlank="1" showErrorMessage="1" errorStyle="warning" errorTitle="Invalid SRO Schedule" error="Select a valid SRO Schedule from the dropdown list." sqref="Y601">
      <formula1>$DL$601:$EY$601</formula1>
    </dataValidation>
    <dataValidation type="list" allowBlank="1" showErrorMessage="1" errorStyle="warning" errorTitle="Invalid SRO Schedule" error="Select a valid SRO Schedule from the dropdown list." sqref="Y602">
      <formula1>$DL$602:$EY$602</formula1>
    </dataValidation>
    <dataValidation type="list" allowBlank="1" showErrorMessage="1" errorStyle="warning" errorTitle="Invalid SRO Schedule" error="Select a valid SRO Schedule from the dropdown list." sqref="Y603">
      <formula1>$DL$603:$EY$603</formula1>
    </dataValidation>
    <dataValidation type="list" allowBlank="1" showErrorMessage="1" errorStyle="warning" errorTitle="Invalid SRO Schedule" error="Select a valid SRO Schedule from the dropdown list." sqref="Y604">
      <formula1>$DL$604:$EY$604</formula1>
    </dataValidation>
    <dataValidation type="list" allowBlank="1" showErrorMessage="1" errorStyle="warning" errorTitle="Invalid SRO Schedule" error="Select a valid SRO Schedule from the dropdown list." sqref="Y605">
      <formula1>$DL$605:$EY$605</formula1>
    </dataValidation>
    <dataValidation type="list" allowBlank="1" showErrorMessage="1" errorStyle="warning" errorTitle="Invalid SRO Schedule" error="Select a valid SRO Schedule from the dropdown list." sqref="Y606">
      <formula1>$DL$606:$EY$606</formula1>
    </dataValidation>
    <dataValidation type="list" allowBlank="1" showErrorMessage="1" errorStyle="warning" errorTitle="Invalid SRO Schedule" error="Select a valid SRO Schedule from the dropdown list." sqref="Y607">
      <formula1>$DL$607:$EY$607</formula1>
    </dataValidation>
    <dataValidation type="list" allowBlank="1" showErrorMessage="1" errorStyle="warning" errorTitle="Invalid SRO Schedule" error="Select a valid SRO Schedule from the dropdown list." sqref="Y608">
      <formula1>$DL$608:$EY$608</formula1>
    </dataValidation>
    <dataValidation type="list" allowBlank="1" showErrorMessage="1" errorStyle="warning" errorTitle="Invalid SRO Schedule" error="Select a valid SRO Schedule from the dropdown list." sqref="Y609">
      <formula1>$DL$609:$EY$609</formula1>
    </dataValidation>
    <dataValidation type="list" allowBlank="1" showErrorMessage="1" errorStyle="warning" errorTitle="Invalid SRO Schedule" error="Select a valid SRO Schedule from the dropdown list." sqref="Y61">
      <formula1>$DL$61:$EY$61</formula1>
    </dataValidation>
    <dataValidation type="list" allowBlank="1" showErrorMessage="1" errorStyle="warning" errorTitle="Invalid SRO Schedule" error="Select a valid SRO Schedule from the dropdown list." sqref="Y610">
      <formula1>$DL$610:$EY$610</formula1>
    </dataValidation>
    <dataValidation type="list" allowBlank="1" showErrorMessage="1" errorStyle="warning" errorTitle="Invalid SRO Schedule" error="Select a valid SRO Schedule from the dropdown list." sqref="Y611">
      <formula1>$DL$611:$EY$611</formula1>
    </dataValidation>
    <dataValidation type="list" allowBlank="1" showErrorMessage="1" errorStyle="warning" errorTitle="Invalid SRO Schedule" error="Select a valid SRO Schedule from the dropdown list." sqref="Y612">
      <formula1>$DL$612:$EY$612</formula1>
    </dataValidation>
    <dataValidation type="list" allowBlank="1" showErrorMessage="1" errorStyle="warning" errorTitle="Invalid SRO Schedule" error="Select a valid SRO Schedule from the dropdown list." sqref="Y613">
      <formula1>$DL$613:$EY$613</formula1>
    </dataValidation>
    <dataValidation type="list" allowBlank="1" showErrorMessage="1" errorStyle="warning" errorTitle="Invalid SRO Schedule" error="Select a valid SRO Schedule from the dropdown list." sqref="Y614">
      <formula1>$DL$614:$EY$614</formula1>
    </dataValidation>
    <dataValidation type="list" allowBlank="1" showErrorMessage="1" errorStyle="warning" errorTitle="Invalid SRO Schedule" error="Select a valid SRO Schedule from the dropdown list." sqref="Y615">
      <formula1>$DL$615:$EY$615</formula1>
    </dataValidation>
    <dataValidation type="list" allowBlank="1" showErrorMessage="1" errorStyle="warning" errorTitle="Invalid SRO Schedule" error="Select a valid SRO Schedule from the dropdown list." sqref="Y616">
      <formula1>$DL$616:$EY$616</formula1>
    </dataValidation>
    <dataValidation type="list" allowBlank="1" showErrorMessage="1" errorStyle="warning" errorTitle="Invalid SRO Schedule" error="Select a valid SRO Schedule from the dropdown list." sqref="Y617">
      <formula1>$DL$617:$EY$617</formula1>
    </dataValidation>
    <dataValidation type="list" allowBlank="1" showErrorMessage="1" errorStyle="warning" errorTitle="Invalid SRO Schedule" error="Select a valid SRO Schedule from the dropdown list." sqref="Y618">
      <formula1>$DL$618:$EY$618</formula1>
    </dataValidation>
    <dataValidation type="list" allowBlank="1" showErrorMessage="1" errorStyle="warning" errorTitle="Invalid SRO Schedule" error="Select a valid SRO Schedule from the dropdown list." sqref="Y619">
      <formula1>$DL$619:$EY$619</formula1>
    </dataValidation>
    <dataValidation type="list" allowBlank="1" showErrorMessage="1" errorStyle="warning" errorTitle="Invalid SRO Schedule" error="Select a valid SRO Schedule from the dropdown list." sqref="Y62">
      <formula1>$DL$62:$EY$62</formula1>
    </dataValidation>
    <dataValidation type="list" allowBlank="1" showErrorMessage="1" errorStyle="warning" errorTitle="Invalid SRO Schedule" error="Select a valid SRO Schedule from the dropdown list." sqref="Y620">
      <formula1>$DL$620:$EY$620</formula1>
    </dataValidation>
    <dataValidation type="list" allowBlank="1" showErrorMessage="1" errorStyle="warning" errorTitle="Invalid SRO Schedule" error="Select a valid SRO Schedule from the dropdown list." sqref="Y621">
      <formula1>$DL$621:$EY$621</formula1>
    </dataValidation>
    <dataValidation type="list" allowBlank="1" showErrorMessage="1" errorStyle="warning" errorTitle="Invalid SRO Schedule" error="Select a valid SRO Schedule from the dropdown list." sqref="Y622">
      <formula1>$DL$622:$EY$622</formula1>
    </dataValidation>
    <dataValidation type="list" allowBlank="1" showErrorMessage="1" errorStyle="warning" errorTitle="Invalid SRO Schedule" error="Select a valid SRO Schedule from the dropdown list." sqref="Y623">
      <formula1>$DL$623:$EY$623</formula1>
    </dataValidation>
    <dataValidation type="list" allowBlank="1" showErrorMessage="1" errorStyle="warning" errorTitle="Invalid SRO Schedule" error="Select a valid SRO Schedule from the dropdown list." sqref="Y624">
      <formula1>$DL$624:$EY$624</formula1>
    </dataValidation>
    <dataValidation type="list" allowBlank="1" showErrorMessage="1" errorStyle="warning" errorTitle="Invalid SRO Schedule" error="Select a valid SRO Schedule from the dropdown list." sqref="Y625">
      <formula1>$DL$625:$EY$625</formula1>
    </dataValidation>
    <dataValidation type="list" allowBlank="1" showErrorMessage="1" errorStyle="warning" errorTitle="Invalid SRO Schedule" error="Select a valid SRO Schedule from the dropdown list." sqref="Y626">
      <formula1>$DL$626:$EY$626</formula1>
    </dataValidation>
    <dataValidation type="list" allowBlank="1" showErrorMessage="1" errorStyle="warning" errorTitle="Invalid SRO Schedule" error="Select a valid SRO Schedule from the dropdown list." sqref="Y627">
      <formula1>$DL$627:$EY$627</formula1>
    </dataValidation>
    <dataValidation type="list" allowBlank="1" showErrorMessage="1" errorStyle="warning" errorTitle="Invalid SRO Schedule" error="Select a valid SRO Schedule from the dropdown list." sqref="Y628">
      <formula1>$DL$628:$EY$628</formula1>
    </dataValidation>
    <dataValidation type="list" allowBlank="1" showErrorMessage="1" errorStyle="warning" errorTitle="Invalid SRO Schedule" error="Select a valid SRO Schedule from the dropdown list." sqref="Y629">
      <formula1>$DL$629:$EY$629</formula1>
    </dataValidation>
    <dataValidation type="list" allowBlank="1" showErrorMessage="1" errorStyle="warning" errorTitle="Invalid SRO Schedule" error="Select a valid SRO Schedule from the dropdown list." sqref="Y63">
      <formula1>$DL$63:$EY$63</formula1>
    </dataValidation>
    <dataValidation type="list" allowBlank="1" showErrorMessage="1" errorStyle="warning" errorTitle="Invalid SRO Schedule" error="Select a valid SRO Schedule from the dropdown list." sqref="Y630">
      <formula1>$DL$630:$EY$630</formula1>
    </dataValidation>
    <dataValidation type="list" allowBlank="1" showErrorMessage="1" errorStyle="warning" errorTitle="Invalid SRO Schedule" error="Select a valid SRO Schedule from the dropdown list." sqref="Y631">
      <formula1>$DL$631:$EY$631</formula1>
    </dataValidation>
    <dataValidation type="list" allowBlank="1" showErrorMessage="1" errorStyle="warning" errorTitle="Invalid SRO Schedule" error="Select a valid SRO Schedule from the dropdown list." sqref="Y632">
      <formula1>$DL$632:$EY$632</formula1>
    </dataValidation>
    <dataValidation type="list" allowBlank="1" showErrorMessage="1" errorStyle="warning" errorTitle="Invalid SRO Schedule" error="Select a valid SRO Schedule from the dropdown list." sqref="Y633">
      <formula1>$DL$633:$EY$633</formula1>
    </dataValidation>
    <dataValidation type="list" allowBlank="1" showErrorMessage="1" errorStyle="warning" errorTitle="Invalid SRO Schedule" error="Select a valid SRO Schedule from the dropdown list." sqref="Y634">
      <formula1>$DL$634:$EY$634</formula1>
    </dataValidation>
    <dataValidation type="list" allowBlank="1" showErrorMessage="1" errorStyle="warning" errorTitle="Invalid SRO Schedule" error="Select a valid SRO Schedule from the dropdown list." sqref="Y635">
      <formula1>$DL$635:$EY$635</formula1>
    </dataValidation>
    <dataValidation type="list" allowBlank="1" showErrorMessage="1" errorStyle="warning" errorTitle="Invalid SRO Schedule" error="Select a valid SRO Schedule from the dropdown list." sqref="Y636">
      <formula1>$DL$636:$EY$636</formula1>
    </dataValidation>
    <dataValidation type="list" allowBlank="1" showErrorMessage="1" errorStyle="warning" errorTitle="Invalid SRO Schedule" error="Select a valid SRO Schedule from the dropdown list." sqref="Y637">
      <formula1>$DL$637:$EY$637</formula1>
    </dataValidation>
    <dataValidation type="list" allowBlank="1" showErrorMessage="1" errorStyle="warning" errorTitle="Invalid SRO Schedule" error="Select a valid SRO Schedule from the dropdown list." sqref="Y638">
      <formula1>$DL$638:$EY$638</formula1>
    </dataValidation>
    <dataValidation type="list" allowBlank="1" showErrorMessage="1" errorStyle="warning" errorTitle="Invalid SRO Schedule" error="Select a valid SRO Schedule from the dropdown list." sqref="Y639">
      <formula1>$DL$639:$EY$639</formula1>
    </dataValidation>
    <dataValidation type="list" allowBlank="1" showErrorMessage="1" errorStyle="warning" errorTitle="Invalid SRO Schedule" error="Select a valid SRO Schedule from the dropdown list." sqref="Y64">
      <formula1>$DL$64:$EY$64</formula1>
    </dataValidation>
    <dataValidation type="list" allowBlank="1" showErrorMessage="1" errorStyle="warning" errorTitle="Invalid SRO Schedule" error="Select a valid SRO Schedule from the dropdown list." sqref="Y640">
      <formula1>$DL$640:$EY$640</formula1>
    </dataValidation>
    <dataValidation type="list" allowBlank="1" showErrorMessage="1" errorStyle="warning" errorTitle="Invalid SRO Schedule" error="Select a valid SRO Schedule from the dropdown list." sqref="Y641">
      <formula1>$DL$641:$EY$641</formula1>
    </dataValidation>
    <dataValidation type="list" allowBlank="1" showErrorMessage="1" errorStyle="warning" errorTitle="Invalid SRO Schedule" error="Select a valid SRO Schedule from the dropdown list." sqref="Y642">
      <formula1>$DL$642:$EY$642</formula1>
    </dataValidation>
    <dataValidation type="list" allowBlank="1" showErrorMessage="1" errorStyle="warning" errorTitle="Invalid SRO Schedule" error="Select a valid SRO Schedule from the dropdown list." sqref="Y643">
      <formula1>$DL$643:$EY$643</formula1>
    </dataValidation>
    <dataValidation type="list" allowBlank="1" showErrorMessage="1" errorStyle="warning" errorTitle="Invalid SRO Schedule" error="Select a valid SRO Schedule from the dropdown list." sqref="Y644">
      <formula1>$DL$644:$EY$644</formula1>
    </dataValidation>
    <dataValidation type="list" allowBlank="1" showErrorMessage="1" errorStyle="warning" errorTitle="Invalid SRO Schedule" error="Select a valid SRO Schedule from the dropdown list." sqref="Y645">
      <formula1>$DL$645:$EY$645</formula1>
    </dataValidation>
    <dataValidation type="list" allowBlank="1" showErrorMessage="1" errorStyle="warning" errorTitle="Invalid SRO Schedule" error="Select a valid SRO Schedule from the dropdown list." sqref="Y646">
      <formula1>$DL$646:$EY$646</formula1>
    </dataValidation>
    <dataValidation type="list" allowBlank="1" showErrorMessage="1" errorStyle="warning" errorTitle="Invalid SRO Schedule" error="Select a valid SRO Schedule from the dropdown list." sqref="Y647">
      <formula1>$DL$647:$EY$647</formula1>
    </dataValidation>
    <dataValidation type="list" allowBlank="1" showErrorMessage="1" errorStyle="warning" errorTitle="Invalid SRO Schedule" error="Select a valid SRO Schedule from the dropdown list." sqref="Y648">
      <formula1>$DL$648:$EY$648</formula1>
    </dataValidation>
    <dataValidation type="list" allowBlank="1" showErrorMessage="1" errorStyle="warning" errorTitle="Invalid SRO Schedule" error="Select a valid SRO Schedule from the dropdown list." sqref="Y649">
      <formula1>$DL$649:$EY$649</formula1>
    </dataValidation>
    <dataValidation type="list" allowBlank="1" showErrorMessage="1" errorStyle="warning" errorTitle="Invalid SRO Schedule" error="Select a valid SRO Schedule from the dropdown list." sqref="Y65">
      <formula1>$DL$65:$EY$65</formula1>
    </dataValidation>
    <dataValidation type="list" allowBlank="1" showErrorMessage="1" errorStyle="warning" errorTitle="Invalid SRO Schedule" error="Select a valid SRO Schedule from the dropdown list." sqref="Y650">
      <formula1>$DL$650:$EY$650</formula1>
    </dataValidation>
    <dataValidation type="list" allowBlank="1" showErrorMessage="1" errorStyle="warning" errorTitle="Invalid SRO Schedule" error="Select a valid SRO Schedule from the dropdown list." sqref="Y651">
      <formula1>$DL$651:$EY$651</formula1>
    </dataValidation>
    <dataValidation type="list" allowBlank="1" showErrorMessage="1" errorStyle="warning" errorTitle="Invalid SRO Schedule" error="Select a valid SRO Schedule from the dropdown list." sqref="Y652">
      <formula1>$DL$652:$EY$652</formula1>
    </dataValidation>
    <dataValidation type="list" allowBlank="1" showErrorMessage="1" errorStyle="warning" errorTitle="Invalid SRO Schedule" error="Select a valid SRO Schedule from the dropdown list." sqref="Y653">
      <formula1>$DL$653:$EY$653</formula1>
    </dataValidation>
    <dataValidation type="list" allowBlank="1" showErrorMessage="1" errorStyle="warning" errorTitle="Invalid SRO Schedule" error="Select a valid SRO Schedule from the dropdown list." sqref="Y654">
      <formula1>$DL$654:$EY$654</formula1>
    </dataValidation>
    <dataValidation type="list" allowBlank="1" showErrorMessage="1" errorStyle="warning" errorTitle="Invalid SRO Schedule" error="Select a valid SRO Schedule from the dropdown list." sqref="Y655">
      <formula1>$DL$655:$EY$655</formula1>
    </dataValidation>
    <dataValidation type="list" allowBlank="1" showErrorMessage="1" errorStyle="warning" errorTitle="Invalid SRO Schedule" error="Select a valid SRO Schedule from the dropdown list." sqref="Y656">
      <formula1>$DL$656:$EY$656</formula1>
    </dataValidation>
    <dataValidation type="list" allowBlank="1" showErrorMessage="1" errorStyle="warning" errorTitle="Invalid SRO Schedule" error="Select a valid SRO Schedule from the dropdown list." sqref="Y657">
      <formula1>$DL$657:$EY$657</formula1>
    </dataValidation>
    <dataValidation type="list" allowBlank="1" showErrorMessage="1" errorStyle="warning" errorTitle="Invalid SRO Schedule" error="Select a valid SRO Schedule from the dropdown list." sqref="Y658">
      <formula1>$DL$658:$EY$658</formula1>
    </dataValidation>
    <dataValidation type="list" allowBlank="1" showErrorMessage="1" errorStyle="warning" errorTitle="Invalid SRO Schedule" error="Select a valid SRO Schedule from the dropdown list." sqref="Y659">
      <formula1>$DL$659:$EY$659</formula1>
    </dataValidation>
    <dataValidation type="list" allowBlank="1" showErrorMessage="1" errorStyle="warning" errorTitle="Invalid SRO Schedule" error="Select a valid SRO Schedule from the dropdown list." sqref="Y66">
      <formula1>$DL$66:$EY$66</formula1>
    </dataValidation>
    <dataValidation type="list" allowBlank="1" showErrorMessage="1" errorStyle="warning" errorTitle="Invalid SRO Schedule" error="Select a valid SRO Schedule from the dropdown list." sqref="Y660">
      <formula1>$DL$660:$EY$660</formula1>
    </dataValidation>
    <dataValidation type="list" allowBlank="1" showErrorMessage="1" errorStyle="warning" errorTitle="Invalid SRO Schedule" error="Select a valid SRO Schedule from the dropdown list." sqref="Y661">
      <formula1>$DL$661:$EY$661</formula1>
    </dataValidation>
    <dataValidation type="list" allowBlank="1" showErrorMessage="1" errorStyle="warning" errorTitle="Invalid SRO Schedule" error="Select a valid SRO Schedule from the dropdown list." sqref="Y662">
      <formula1>$DL$662:$EY$662</formula1>
    </dataValidation>
    <dataValidation type="list" allowBlank="1" showErrorMessage="1" errorStyle="warning" errorTitle="Invalid SRO Schedule" error="Select a valid SRO Schedule from the dropdown list." sqref="Y663">
      <formula1>$DL$663:$EY$663</formula1>
    </dataValidation>
    <dataValidation type="list" allowBlank="1" showErrorMessage="1" errorStyle="warning" errorTitle="Invalid SRO Schedule" error="Select a valid SRO Schedule from the dropdown list." sqref="Y664">
      <formula1>$DL$664:$EY$664</formula1>
    </dataValidation>
    <dataValidation type="list" allowBlank="1" showErrorMessage="1" errorStyle="warning" errorTitle="Invalid SRO Schedule" error="Select a valid SRO Schedule from the dropdown list." sqref="Y665">
      <formula1>$DL$665:$EY$665</formula1>
    </dataValidation>
    <dataValidation type="list" allowBlank="1" showErrorMessage="1" errorStyle="warning" errorTitle="Invalid SRO Schedule" error="Select a valid SRO Schedule from the dropdown list." sqref="Y666">
      <formula1>$DL$666:$EY$666</formula1>
    </dataValidation>
    <dataValidation type="list" allowBlank="1" showErrorMessage="1" errorStyle="warning" errorTitle="Invalid SRO Schedule" error="Select a valid SRO Schedule from the dropdown list." sqref="Y667">
      <formula1>$DL$667:$EY$667</formula1>
    </dataValidation>
    <dataValidation type="list" allowBlank="1" showErrorMessage="1" errorStyle="warning" errorTitle="Invalid SRO Schedule" error="Select a valid SRO Schedule from the dropdown list." sqref="Y668">
      <formula1>$DL$668:$EY$668</formula1>
    </dataValidation>
    <dataValidation type="list" allowBlank="1" showErrorMessage="1" errorStyle="warning" errorTitle="Invalid SRO Schedule" error="Select a valid SRO Schedule from the dropdown list." sqref="Y669">
      <formula1>$DL$669:$EY$669</formula1>
    </dataValidation>
    <dataValidation type="list" allowBlank="1" showErrorMessage="1" errorStyle="warning" errorTitle="Invalid SRO Schedule" error="Select a valid SRO Schedule from the dropdown list." sqref="Y67">
      <formula1>$DL$67:$EY$67</formula1>
    </dataValidation>
    <dataValidation type="list" allowBlank="1" showErrorMessage="1" errorStyle="warning" errorTitle="Invalid SRO Schedule" error="Select a valid SRO Schedule from the dropdown list." sqref="Y670">
      <formula1>$DL$670:$EY$670</formula1>
    </dataValidation>
    <dataValidation type="list" allowBlank="1" showErrorMessage="1" errorStyle="warning" errorTitle="Invalid SRO Schedule" error="Select a valid SRO Schedule from the dropdown list." sqref="Y671">
      <formula1>$DL$671:$EY$671</formula1>
    </dataValidation>
    <dataValidation type="list" allowBlank="1" showErrorMessage="1" errorStyle="warning" errorTitle="Invalid SRO Schedule" error="Select a valid SRO Schedule from the dropdown list." sqref="Y672">
      <formula1>$DL$672:$EY$672</formula1>
    </dataValidation>
    <dataValidation type="list" allowBlank="1" showErrorMessage="1" errorStyle="warning" errorTitle="Invalid SRO Schedule" error="Select a valid SRO Schedule from the dropdown list." sqref="Y673">
      <formula1>$DL$673:$EY$673</formula1>
    </dataValidation>
    <dataValidation type="list" allowBlank="1" showErrorMessage="1" errorStyle="warning" errorTitle="Invalid SRO Schedule" error="Select a valid SRO Schedule from the dropdown list." sqref="Y674">
      <formula1>$DL$674:$EY$674</formula1>
    </dataValidation>
    <dataValidation type="list" allowBlank="1" showErrorMessage="1" errorStyle="warning" errorTitle="Invalid SRO Schedule" error="Select a valid SRO Schedule from the dropdown list." sqref="Y675">
      <formula1>$DL$675:$EY$675</formula1>
    </dataValidation>
    <dataValidation type="list" allowBlank="1" showErrorMessage="1" errorStyle="warning" errorTitle="Invalid SRO Schedule" error="Select a valid SRO Schedule from the dropdown list." sqref="Y676">
      <formula1>$DL$676:$EY$676</formula1>
    </dataValidation>
    <dataValidation type="list" allowBlank="1" showErrorMessage="1" errorStyle="warning" errorTitle="Invalid SRO Schedule" error="Select a valid SRO Schedule from the dropdown list." sqref="Y677">
      <formula1>$DL$677:$EY$677</formula1>
    </dataValidation>
    <dataValidation type="list" allowBlank="1" showErrorMessage="1" errorStyle="warning" errorTitle="Invalid SRO Schedule" error="Select a valid SRO Schedule from the dropdown list." sqref="Y678">
      <formula1>$DL$678:$EY$678</formula1>
    </dataValidation>
    <dataValidation type="list" allowBlank="1" showErrorMessage="1" errorStyle="warning" errorTitle="Invalid SRO Schedule" error="Select a valid SRO Schedule from the dropdown list." sqref="Y679">
      <formula1>$DL$679:$EY$679</formula1>
    </dataValidation>
    <dataValidation type="list" allowBlank="1" showErrorMessage="1" errorStyle="warning" errorTitle="Invalid SRO Schedule" error="Select a valid SRO Schedule from the dropdown list." sqref="Y68">
      <formula1>$DL$68:$EY$68</formula1>
    </dataValidation>
    <dataValidation type="list" allowBlank="1" showErrorMessage="1" errorStyle="warning" errorTitle="Invalid SRO Schedule" error="Select a valid SRO Schedule from the dropdown list." sqref="Y680">
      <formula1>$DL$680:$EY$680</formula1>
    </dataValidation>
    <dataValidation type="list" allowBlank="1" showErrorMessage="1" errorStyle="warning" errorTitle="Invalid SRO Schedule" error="Select a valid SRO Schedule from the dropdown list." sqref="Y681">
      <formula1>$DL$681:$EY$681</formula1>
    </dataValidation>
    <dataValidation type="list" allowBlank="1" showErrorMessage="1" errorStyle="warning" errorTitle="Invalid SRO Schedule" error="Select a valid SRO Schedule from the dropdown list." sqref="Y682">
      <formula1>$DL$682:$EY$682</formula1>
    </dataValidation>
    <dataValidation type="list" allowBlank="1" showErrorMessage="1" errorStyle="warning" errorTitle="Invalid SRO Schedule" error="Select a valid SRO Schedule from the dropdown list." sqref="Y683">
      <formula1>$DL$683:$EY$683</formula1>
    </dataValidation>
    <dataValidation type="list" allowBlank="1" showErrorMessage="1" errorStyle="warning" errorTitle="Invalid SRO Schedule" error="Select a valid SRO Schedule from the dropdown list." sqref="Y684">
      <formula1>$DL$684:$EY$684</formula1>
    </dataValidation>
    <dataValidation type="list" allowBlank="1" showErrorMessage="1" errorStyle="warning" errorTitle="Invalid SRO Schedule" error="Select a valid SRO Schedule from the dropdown list." sqref="Y685">
      <formula1>$DL$685:$EY$685</formula1>
    </dataValidation>
    <dataValidation type="list" allowBlank="1" showErrorMessage="1" errorStyle="warning" errorTitle="Invalid SRO Schedule" error="Select a valid SRO Schedule from the dropdown list." sqref="Y686">
      <formula1>$DL$686:$EY$686</formula1>
    </dataValidation>
    <dataValidation type="list" allowBlank="1" showErrorMessage="1" errorStyle="warning" errorTitle="Invalid SRO Schedule" error="Select a valid SRO Schedule from the dropdown list." sqref="Y687">
      <formula1>$DL$687:$EY$687</formula1>
    </dataValidation>
    <dataValidation type="list" allowBlank="1" showErrorMessage="1" errorStyle="warning" errorTitle="Invalid SRO Schedule" error="Select a valid SRO Schedule from the dropdown list." sqref="Y688">
      <formula1>$DL$688:$EY$688</formula1>
    </dataValidation>
    <dataValidation type="list" allowBlank="1" showErrorMessage="1" errorStyle="warning" errorTitle="Invalid SRO Schedule" error="Select a valid SRO Schedule from the dropdown list." sqref="Y689">
      <formula1>$DL$689:$EY$689</formula1>
    </dataValidation>
    <dataValidation type="list" allowBlank="1" showErrorMessage="1" errorStyle="warning" errorTitle="Invalid SRO Schedule" error="Select a valid SRO Schedule from the dropdown list." sqref="Y69">
      <formula1>$DL$69:$EY$69</formula1>
    </dataValidation>
    <dataValidation type="list" allowBlank="1" showErrorMessage="1" errorStyle="warning" errorTitle="Invalid SRO Schedule" error="Select a valid SRO Schedule from the dropdown list." sqref="Y690">
      <formula1>$DL$690:$EY$690</formula1>
    </dataValidation>
    <dataValidation type="list" allowBlank="1" showErrorMessage="1" errorStyle="warning" errorTitle="Invalid SRO Schedule" error="Select a valid SRO Schedule from the dropdown list." sqref="Y691">
      <formula1>$DL$691:$EY$691</formula1>
    </dataValidation>
    <dataValidation type="list" allowBlank="1" showErrorMessage="1" errorStyle="warning" errorTitle="Invalid SRO Schedule" error="Select a valid SRO Schedule from the dropdown list." sqref="Y692">
      <formula1>$DL$692:$EY$692</formula1>
    </dataValidation>
    <dataValidation type="list" allowBlank="1" showErrorMessage="1" errorStyle="warning" errorTitle="Invalid SRO Schedule" error="Select a valid SRO Schedule from the dropdown list." sqref="Y693">
      <formula1>$DL$693:$EY$693</formula1>
    </dataValidation>
    <dataValidation type="list" allowBlank="1" showErrorMessage="1" errorStyle="warning" errorTitle="Invalid SRO Schedule" error="Select a valid SRO Schedule from the dropdown list." sqref="Y694">
      <formula1>$DL$694:$EY$694</formula1>
    </dataValidation>
    <dataValidation type="list" allowBlank="1" showErrorMessage="1" errorStyle="warning" errorTitle="Invalid SRO Schedule" error="Select a valid SRO Schedule from the dropdown list." sqref="Y695">
      <formula1>$DL$695:$EY$695</formula1>
    </dataValidation>
    <dataValidation type="list" allowBlank="1" showErrorMessage="1" errorStyle="warning" errorTitle="Invalid SRO Schedule" error="Select a valid SRO Schedule from the dropdown list." sqref="Y696">
      <formula1>$DL$696:$EY$696</formula1>
    </dataValidation>
    <dataValidation type="list" allowBlank="1" showErrorMessage="1" errorStyle="warning" errorTitle="Invalid SRO Schedule" error="Select a valid SRO Schedule from the dropdown list." sqref="Y697">
      <formula1>$DL$697:$EY$697</formula1>
    </dataValidation>
    <dataValidation type="list" allowBlank="1" showErrorMessage="1" errorStyle="warning" errorTitle="Invalid SRO Schedule" error="Select a valid SRO Schedule from the dropdown list." sqref="Y698">
      <formula1>$DL$698:$EY$698</formula1>
    </dataValidation>
    <dataValidation type="list" allowBlank="1" showErrorMessage="1" errorStyle="warning" errorTitle="Invalid SRO Schedule" error="Select a valid SRO Schedule from the dropdown list." sqref="Y699">
      <formula1>$DL$699:$EY$699</formula1>
    </dataValidation>
    <dataValidation type="list" allowBlank="1" showErrorMessage="1" errorStyle="warning" errorTitle="Invalid SRO Schedule" error="Select a valid SRO Schedule from the dropdown list." sqref="Y7">
      <formula1>$DL$7:$EY$7</formula1>
    </dataValidation>
    <dataValidation type="list" allowBlank="1" showErrorMessage="1" errorStyle="warning" errorTitle="Invalid SRO Schedule" error="Select a valid SRO Schedule from the dropdown list." sqref="Y70">
      <formula1>$DL$70:$EY$70</formula1>
    </dataValidation>
    <dataValidation type="list" allowBlank="1" showErrorMessage="1" errorStyle="warning" errorTitle="Invalid SRO Schedule" error="Select a valid SRO Schedule from the dropdown list." sqref="Y700">
      <formula1>$DL$700:$EY$700</formula1>
    </dataValidation>
    <dataValidation type="list" allowBlank="1" showErrorMessage="1" errorStyle="warning" errorTitle="Invalid SRO Schedule" error="Select a valid SRO Schedule from the dropdown list." sqref="Y701">
      <formula1>$DL$701:$EY$701</formula1>
    </dataValidation>
    <dataValidation type="list" allowBlank="1" showErrorMessage="1" errorStyle="warning" errorTitle="Invalid SRO Schedule" error="Select a valid SRO Schedule from the dropdown list." sqref="Y702">
      <formula1>$DL$702:$EY$702</formula1>
    </dataValidation>
    <dataValidation type="list" allowBlank="1" showErrorMessage="1" errorStyle="warning" errorTitle="Invalid SRO Schedule" error="Select a valid SRO Schedule from the dropdown list." sqref="Y703">
      <formula1>$DL$703:$EY$703</formula1>
    </dataValidation>
    <dataValidation type="list" allowBlank="1" showErrorMessage="1" errorStyle="warning" errorTitle="Invalid SRO Schedule" error="Select a valid SRO Schedule from the dropdown list." sqref="Y704">
      <formula1>$DL$704:$EY$704</formula1>
    </dataValidation>
    <dataValidation type="list" allowBlank="1" showErrorMessage="1" errorStyle="warning" errorTitle="Invalid SRO Schedule" error="Select a valid SRO Schedule from the dropdown list." sqref="Y705">
      <formula1>$DL$705:$EY$705</formula1>
    </dataValidation>
    <dataValidation type="list" allowBlank="1" showErrorMessage="1" errorStyle="warning" errorTitle="Invalid SRO Schedule" error="Select a valid SRO Schedule from the dropdown list." sqref="Y706">
      <formula1>$DL$706:$EY$706</formula1>
    </dataValidation>
    <dataValidation type="list" allowBlank="1" showErrorMessage="1" errorStyle="warning" errorTitle="Invalid SRO Schedule" error="Select a valid SRO Schedule from the dropdown list." sqref="Y707">
      <formula1>$DL$707:$EY$707</formula1>
    </dataValidation>
    <dataValidation type="list" allowBlank="1" showErrorMessage="1" errorStyle="warning" errorTitle="Invalid SRO Schedule" error="Select a valid SRO Schedule from the dropdown list." sqref="Y708">
      <formula1>$DL$708:$EY$708</formula1>
    </dataValidation>
    <dataValidation type="list" allowBlank="1" showErrorMessage="1" errorStyle="warning" errorTitle="Invalid SRO Schedule" error="Select a valid SRO Schedule from the dropdown list." sqref="Y709">
      <formula1>$DL$709:$EY$709</formula1>
    </dataValidation>
    <dataValidation type="list" allowBlank="1" showErrorMessage="1" errorStyle="warning" errorTitle="Invalid SRO Schedule" error="Select a valid SRO Schedule from the dropdown list." sqref="Y71">
      <formula1>$DL$71:$EY$71</formula1>
    </dataValidation>
    <dataValidation type="list" allowBlank="1" showErrorMessage="1" errorStyle="warning" errorTitle="Invalid SRO Schedule" error="Select a valid SRO Schedule from the dropdown list." sqref="Y710">
      <formula1>$DL$710:$EY$710</formula1>
    </dataValidation>
    <dataValidation type="list" allowBlank="1" showErrorMessage="1" errorStyle="warning" errorTitle="Invalid SRO Schedule" error="Select a valid SRO Schedule from the dropdown list." sqref="Y711">
      <formula1>$DL$711:$EY$711</formula1>
    </dataValidation>
    <dataValidation type="list" allowBlank="1" showErrorMessage="1" errorStyle="warning" errorTitle="Invalid SRO Schedule" error="Select a valid SRO Schedule from the dropdown list." sqref="Y712">
      <formula1>$DL$712:$EY$712</formula1>
    </dataValidation>
    <dataValidation type="list" allowBlank="1" showErrorMessage="1" errorStyle="warning" errorTitle="Invalid SRO Schedule" error="Select a valid SRO Schedule from the dropdown list." sqref="Y713">
      <formula1>$DL$713:$EY$713</formula1>
    </dataValidation>
    <dataValidation type="list" allowBlank="1" showErrorMessage="1" errorStyle="warning" errorTitle="Invalid SRO Schedule" error="Select a valid SRO Schedule from the dropdown list." sqref="Y714">
      <formula1>$DL$714:$EY$714</formula1>
    </dataValidation>
    <dataValidation type="list" allowBlank="1" showErrorMessage="1" errorStyle="warning" errorTitle="Invalid SRO Schedule" error="Select a valid SRO Schedule from the dropdown list." sqref="Y715">
      <formula1>$DL$715:$EY$715</formula1>
    </dataValidation>
    <dataValidation type="list" allowBlank="1" showErrorMessage="1" errorStyle="warning" errorTitle="Invalid SRO Schedule" error="Select a valid SRO Schedule from the dropdown list." sqref="Y716">
      <formula1>$DL$716:$EY$716</formula1>
    </dataValidation>
    <dataValidation type="list" allowBlank="1" showErrorMessage="1" errorStyle="warning" errorTitle="Invalid SRO Schedule" error="Select a valid SRO Schedule from the dropdown list." sqref="Y717">
      <formula1>$DL$717:$EY$717</formula1>
    </dataValidation>
    <dataValidation type="list" allowBlank="1" showErrorMessage="1" errorStyle="warning" errorTitle="Invalid SRO Schedule" error="Select a valid SRO Schedule from the dropdown list." sqref="Y718">
      <formula1>$DL$718:$EY$718</formula1>
    </dataValidation>
    <dataValidation type="list" allowBlank="1" showErrorMessage="1" errorStyle="warning" errorTitle="Invalid SRO Schedule" error="Select a valid SRO Schedule from the dropdown list." sqref="Y719">
      <formula1>$DL$719:$EY$719</formula1>
    </dataValidation>
    <dataValidation type="list" allowBlank="1" showErrorMessage="1" errorStyle="warning" errorTitle="Invalid SRO Schedule" error="Select a valid SRO Schedule from the dropdown list." sqref="Y72">
      <formula1>$DL$72:$EY$72</formula1>
    </dataValidation>
    <dataValidation type="list" allowBlank="1" showErrorMessage="1" errorStyle="warning" errorTitle="Invalid SRO Schedule" error="Select a valid SRO Schedule from the dropdown list." sqref="Y720">
      <formula1>$DL$720:$EY$720</formula1>
    </dataValidation>
    <dataValidation type="list" allowBlank="1" showErrorMessage="1" errorStyle="warning" errorTitle="Invalid SRO Schedule" error="Select a valid SRO Schedule from the dropdown list." sqref="Y721">
      <formula1>$DL$721:$EY$721</formula1>
    </dataValidation>
    <dataValidation type="list" allowBlank="1" showErrorMessage="1" errorStyle="warning" errorTitle="Invalid SRO Schedule" error="Select a valid SRO Schedule from the dropdown list." sqref="Y722">
      <formula1>$DL$722:$EY$722</formula1>
    </dataValidation>
    <dataValidation type="list" allowBlank="1" showErrorMessage="1" errorStyle="warning" errorTitle="Invalid SRO Schedule" error="Select a valid SRO Schedule from the dropdown list." sqref="Y723">
      <formula1>$DL$723:$EY$723</formula1>
    </dataValidation>
    <dataValidation type="list" allowBlank="1" showErrorMessage="1" errorStyle="warning" errorTitle="Invalid SRO Schedule" error="Select a valid SRO Schedule from the dropdown list." sqref="Y724">
      <formula1>$DL$724:$EY$724</formula1>
    </dataValidation>
    <dataValidation type="list" allowBlank="1" showErrorMessage="1" errorStyle="warning" errorTitle="Invalid SRO Schedule" error="Select a valid SRO Schedule from the dropdown list." sqref="Y725">
      <formula1>$DL$725:$EY$725</formula1>
    </dataValidation>
    <dataValidation type="list" allowBlank="1" showErrorMessage="1" errorStyle="warning" errorTitle="Invalid SRO Schedule" error="Select a valid SRO Schedule from the dropdown list." sqref="Y726">
      <formula1>$DL$726:$EY$726</formula1>
    </dataValidation>
    <dataValidation type="list" allowBlank="1" showErrorMessage="1" errorStyle="warning" errorTitle="Invalid SRO Schedule" error="Select a valid SRO Schedule from the dropdown list." sqref="Y727">
      <formula1>$DL$727:$EY$727</formula1>
    </dataValidation>
    <dataValidation type="list" allowBlank="1" showErrorMessage="1" errorStyle="warning" errorTitle="Invalid SRO Schedule" error="Select a valid SRO Schedule from the dropdown list." sqref="Y728">
      <formula1>$DL$728:$EY$728</formula1>
    </dataValidation>
    <dataValidation type="list" allowBlank="1" showErrorMessage="1" errorStyle="warning" errorTitle="Invalid SRO Schedule" error="Select a valid SRO Schedule from the dropdown list." sqref="Y729">
      <formula1>$DL$729:$EY$729</formula1>
    </dataValidation>
    <dataValidation type="list" allowBlank="1" showErrorMessage="1" errorStyle="warning" errorTitle="Invalid SRO Schedule" error="Select a valid SRO Schedule from the dropdown list." sqref="Y73">
      <formula1>$DL$73:$EY$73</formula1>
    </dataValidation>
    <dataValidation type="list" allowBlank="1" showErrorMessage="1" errorStyle="warning" errorTitle="Invalid SRO Schedule" error="Select a valid SRO Schedule from the dropdown list." sqref="Y730">
      <formula1>$DL$730:$EY$730</formula1>
    </dataValidation>
    <dataValidation type="list" allowBlank="1" showErrorMessage="1" errorStyle="warning" errorTitle="Invalid SRO Schedule" error="Select a valid SRO Schedule from the dropdown list." sqref="Y731">
      <formula1>$DL$731:$EY$731</formula1>
    </dataValidation>
    <dataValidation type="list" allowBlank="1" showErrorMessage="1" errorStyle="warning" errorTitle="Invalid SRO Schedule" error="Select a valid SRO Schedule from the dropdown list." sqref="Y732">
      <formula1>$DL$732:$EY$732</formula1>
    </dataValidation>
    <dataValidation type="list" allowBlank="1" showErrorMessage="1" errorStyle="warning" errorTitle="Invalid SRO Schedule" error="Select a valid SRO Schedule from the dropdown list." sqref="Y733">
      <formula1>$DL$733:$EY$733</formula1>
    </dataValidation>
    <dataValidation type="list" allowBlank="1" showErrorMessage="1" errorStyle="warning" errorTitle="Invalid SRO Schedule" error="Select a valid SRO Schedule from the dropdown list." sqref="Y734">
      <formula1>$DL$734:$EY$734</formula1>
    </dataValidation>
    <dataValidation type="list" allowBlank="1" showErrorMessage="1" errorStyle="warning" errorTitle="Invalid SRO Schedule" error="Select a valid SRO Schedule from the dropdown list." sqref="Y735">
      <formula1>$DL$735:$EY$735</formula1>
    </dataValidation>
    <dataValidation type="list" allowBlank="1" showErrorMessage="1" errorStyle="warning" errorTitle="Invalid SRO Schedule" error="Select a valid SRO Schedule from the dropdown list." sqref="Y736">
      <formula1>$DL$736:$EY$736</formula1>
    </dataValidation>
    <dataValidation type="list" allowBlank="1" showErrorMessage="1" errorStyle="warning" errorTitle="Invalid SRO Schedule" error="Select a valid SRO Schedule from the dropdown list." sqref="Y737">
      <formula1>$DL$737:$EY$737</formula1>
    </dataValidation>
    <dataValidation type="list" allowBlank="1" showErrorMessage="1" errorStyle="warning" errorTitle="Invalid SRO Schedule" error="Select a valid SRO Schedule from the dropdown list." sqref="Y738">
      <formula1>$DL$738:$EY$738</formula1>
    </dataValidation>
    <dataValidation type="list" allowBlank="1" showErrorMessage="1" errorStyle="warning" errorTitle="Invalid SRO Schedule" error="Select a valid SRO Schedule from the dropdown list." sqref="Y739">
      <formula1>$DL$739:$EY$739</formula1>
    </dataValidation>
    <dataValidation type="list" allowBlank="1" showErrorMessage="1" errorStyle="warning" errorTitle="Invalid SRO Schedule" error="Select a valid SRO Schedule from the dropdown list." sqref="Y74">
      <formula1>$DL$74:$EY$74</formula1>
    </dataValidation>
    <dataValidation type="list" allowBlank="1" showErrorMessage="1" errorStyle="warning" errorTitle="Invalid SRO Schedule" error="Select a valid SRO Schedule from the dropdown list." sqref="Y740">
      <formula1>$DL$740:$EY$740</formula1>
    </dataValidation>
    <dataValidation type="list" allowBlank="1" showErrorMessage="1" errorStyle="warning" errorTitle="Invalid SRO Schedule" error="Select a valid SRO Schedule from the dropdown list." sqref="Y741">
      <formula1>$DL$741:$EY$741</formula1>
    </dataValidation>
    <dataValidation type="list" allowBlank="1" showErrorMessage="1" errorStyle="warning" errorTitle="Invalid SRO Schedule" error="Select a valid SRO Schedule from the dropdown list." sqref="Y742">
      <formula1>$DL$742:$EY$742</formula1>
    </dataValidation>
    <dataValidation type="list" allowBlank="1" showErrorMessage="1" errorStyle="warning" errorTitle="Invalid SRO Schedule" error="Select a valid SRO Schedule from the dropdown list." sqref="Y743">
      <formula1>$DL$743:$EY$743</formula1>
    </dataValidation>
    <dataValidation type="list" allowBlank="1" showErrorMessage="1" errorStyle="warning" errorTitle="Invalid SRO Schedule" error="Select a valid SRO Schedule from the dropdown list." sqref="Y744">
      <formula1>$DL$744:$EY$744</formula1>
    </dataValidation>
    <dataValidation type="list" allowBlank="1" showErrorMessage="1" errorStyle="warning" errorTitle="Invalid SRO Schedule" error="Select a valid SRO Schedule from the dropdown list." sqref="Y745">
      <formula1>$DL$745:$EY$745</formula1>
    </dataValidation>
    <dataValidation type="list" allowBlank="1" showErrorMessage="1" errorStyle="warning" errorTitle="Invalid SRO Schedule" error="Select a valid SRO Schedule from the dropdown list." sqref="Y746">
      <formula1>$DL$746:$EY$746</formula1>
    </dataValidation>
    <dataValidation type="list" allowBlank="1" showErrorMessage="1" errorStyle="warning" errorTitle="Invalid SRO Schedule" error="Select a valid SRO Schedule from the dropdown list." sqref="Y747">
      <formula1>$DL$747:$EY$747</formula1>
    </dataValidation>
    <dataValidation type="list" allowBlank="1" showErrorMessage="1" errorStyle="warning" errorTitle="Invalid SRO Schedule" error="Select a valid SRO Schedule from the dropdown list." sqref="Y748">
      <formula1>$DL$748:$EY$748</formula1>
    </dataValidation>
    <dataValidation type="list" allowBlank="1" showErrorMessage="1" errorStyle="warning" errorTitle="Invalid SRO Schedule" error="Select a valid SRO Schedule from the dropdown list." sqref="Y749">
      <formula1>$DL$749:$EY$749</formula1>
    </dataValidation>
    <dataValidation type="list" allowBlank="1" showErrorMessage="1" errorStyle="warning" errorTitle="Invalid SRO Schedule" error="Select a valid SRO Schedule from the dropdown list." sqref="Y75">
      <formula1>$DL$75:$EY$75</formula1>
    </dataValidation>
    <dataValidation type="list" allowBlank="1" showErrorMessage="1" errorStyle="warning" errorTitle="Invalid SRO Schedule" error="Select a valid SRO Schedule from the dropdown list." sqref="Y750">
      <formula1>$DL$750:$EY$750</formula1>
    </dataValidation>
    <dataValidation type="list" allowBlank="1" showErrorMessage="1" errorStyle="warning" errorTitle="Invalid SRO Schedule" error="Select a valid SRO Schedule from the dropdown list." sqref="Y751">
      <formula1>$DL$751:$EY$751</formula1>
    </dataValidation>
    <dataValidation type="list" allowBlank="1" showErrorMessage="1" errorStyle="warning" errorTitle="Invalid SRO Schedule" error="Select a valid SRO Schedule from the dropdown list." sqref="Y752">
      <formula1>$DL$752:$EY$752</formula1>
    </dataValidation>
    <dataValidation type="list" allowBlank="1" showErrorMessage="1" errorStyle="warning" errorTitle="Invalid SRO Schedule" error="Select a valid SRO Schedule from the dropdown list." sqref="Y753">
      <formula1>$DL$753:$EY$753</formula1>
    </dataValidation>
    <dataValidation type="list" allowBlank="1" showErrorMessage="1" errorStyle="warning" errorTitle="Invalid SRO Schedule" error="Select a valid SRO Schedule from the dropdown list." sqref="Y754">
      <formula1>$DL$754:$EY$754</formula1>
    </dataValidation>
    <dataValidation type="list" allowBlank="1" showErrorMessage="1" errorStyle="warning" errorTitle="Invalid SRO Schedule" error="Select a valid SRO Schedule from the dropdown list." sqref="Y755">
      <formula1>$DL$755:$EY$755</formula1>
    </dataValidation>
    <dataValidation type="list" allowBlank="1" showErrorMessage="1" errorStyle="warning" errorTitle="Invalid SRO Schedule" error="Select a valid SRO Schedule from the dropdown list." sqref="Y756">
      <formula1>$DL$756:$EY$756</formula1>
    </dataValidation>
    <dataValidation type="list" allowBlank="1" showErrorMessage="1" errorStyle="warning" errorTitle="Invalid SRO Schedule" error="Select a valid SRO Schedule from the dropdown list." sqref="Y757">
      <formula1>$DL$757:$EY$757</formula1>
    </dataValidation>
    <dataValidation type="list" allowBlank="1" showErrorMessage="1" errorStyle="warning" errorTitle="Invalid SRO Schedule" error="Select a valid SRO Schedule from the dropdown list." sqref="Y758">
      <formula1>$DL$758:$EY$758</formula1>
    </dataValidation>
    <dataValidation type="list" allowBlank="1" showErrorMessage="1" errorStyle="warning" errorTitle="Invalid SRO Schedule" error="Select a valid SRO Schedule from the dropdown list." sqref="Y759">
      <formula1>$DL$759:$EY$759</formula1>
    </dataValidation>
    <dataValidation type="list" allowBlank="1" showErrorMessage="1" errorStyle="warning" errorTitle="Invalid SRO Schedule" error="Select a valid SRO Schedule from the dropdown list." sqref="Y76">
      <formula1>$DL$76:$EY$76</formula1>
    </dataValidation>
    <dataValidation type="list" allowBlank="1" showErrorMessage="1" errorStyle="warning" errorTitle="Invalid SRO Schedule" error="Select a valid SRO Schedule from the dropdown list." sqref="Y760">
      <formula1>$DL$760:$EY$760</formula1>
    </dataValidation>
    <dataValidation type="list" allowBlank="1" showErrorMessage="1" errorStyle="warning" errorTitle="Invalid SRO Schedule" error="Select a valid SRO Schedule from the dropdown list." sqref="Y761">
      <formula1>$DL$761:$EY$761</formula1>
    </dataValidation>
    <dataValidation type="list" allowBlank="1" showErrorMessage="1" errorStyle="warning" errorTitle="Invalid SRO Schedule" error="Select a valid SRO Schedule from the dropdown list." sqref="Y762">
      <formula1>$DL$762:$EY$762</formula1>
    </dataValidation>
    <dataValidation type="list" allowBlank="1" showErrorMessage="1" errorStyle="warning" errorTitle="Invalid SRO Schedule" error="Select a valid SRO Schedule from the dropdown list." sqref="Y763">
      <formula1>$DL$763:$EY$763</formula1>
    </dataValidation>
    <dataValidation type="list" allowBlank="1" showErrorMessage="1" errorStyle="warning" errorTitle="Invalid SRO Schedule" error="Select a valid SRO Schedule from the dropdown list." sqref="Y764">
      <formula1>$DL$764:$EY$764</formula1>
    </dataValidation>
    <dataValidation type="list" allowBlank="1" showErrorMessage="1" errorStyle="warning" errorTitle="Invalid SRO Schedule" error="Select a valid SRO Schedule from the dropdown list." sqref="Y765">
      <formula1>$DL$765:$EY$765</formula1>
    </dataValidation>
    <dataValidation type="list" allowBlank="1" showErrorMessage="1" errorStyle="warning" errorTitle="Invalid SRO Schedule" error="Select a valid SRO Schedule from the dropdown list." sqref="Y766">
      <formula1>$DL$766:$EY$766</formula1>
    </dataValidation>
    <dataValidation type="list" allowBlank="1" showErrorMessage="1" errorStyle="warning" errorTitle="Invalid SRO Schedule" error="Select a valid SRO Schedule from the dropdown list." sqref="Y767">
      <formula1>$DL$767:$EY$767</formula1>
    </dataValidation>
    <dataValidation type="list" allowBlank="1" showErrorMessage="1" errorStyle="warning" errorTitle="Invalid SRO Schedule" error="Select a valid SRO Schedule from the dropdown list." sqref="Y768">
      <formula1>$DL$768:$EY$768</formula1>
    </dataValidation>
    <dataValidation type="list" allowBlank="1" showErrorMessage="1" errorStyle="warning" errorTitle="Invalid SRO Schedule" error="Select a valid SRO Schedule from the dropdown list." sqref="Y769">
      <formula1>$DL$769:$EY$769</formula1>
    </dataValidation>
    <dataValidation type="list" allowBlank="1" showErrorMessage="1" errorStyle="warning" errorTitle="Invalid SRO Schedule" error="Select a valid SRO Schedule from the dropdown list." sqref="Y77">
      <formula1>$DL$77:$EY$77</formula1>
    </dataValidation>
    <dataValidation type="list" allowBlank="1" showErrorMessage="1" errorStyle="warning" errorTitle="Invalid SRO Schedule" error="Select a valid SRO Schedule from the dropdown list." sqref="Y770">
      <formula1>$DL$770:$EY$770</formula1>
    </dataValidation>
    <dataValidation type="list" allowBlank="1" showErrorMessage="1" errorStyle="warning" errorTitle="Invalid SRO Schedule" error="Select a valid SRO Schedule from the dropdown list." sqref="Y771">
      <formula1>$DL$771:$EY$771</formula1>
    </dataValidation>
    <dataValidation type="list" allowBlank="1" showErrorMessage="1" errorStyle="warning" errorTitle="Invalid SRO Schedule" error="Select a valid SRO Schedule from the dropdown list." sqref="Y772">
      <formula1>$DL$772:$EY$772</formula1>
    </dataValidation>
    <dataValidation type="list" allowBlank="1" showErrorMessage="1" errorStyle="warning" errorTitle="Invalid SRO Schedule" error="Select a valid SRO Schedule from the dropdown list." sqref="Y773">
      <formula1>$DL$773:$EY$773</formula1>
    </dataValidation>
    <dataValidation type="list" allowBlank="1" showErrorMessage="1" errorStyle="warning" errorTitle="Invalid SRO Schedule" error="Select a valid SRO Schedule from the dropdown list." sqref="Y774">
      <formula1>$DL$774:$EY$774</formula1>
    </dataValidation>
    <dataValidation type="list" allowBlank="1" showErrorMessage="1" errorStyle="warning" errorTitle="Invalid SRO Schedule" error="Select a valid SRO Schedule from the dropdown list." sqref="Y775">
      <formula1>$DL$775:$EY$775</formula1>
    </dataValidation>
    <dataValidation type="list" allowBlank="1" showErrorMessage="1" errorStyle="warning" errorTitle="Invalid SRO Schedule" error="Select a valid SRO Schedule from the dropdown list." sqref="Y776">
      <formula1>$DL$776:$EY$776</formula1>
    </dataValidation>
    <dataValidation type="list" allowBlank="1" showErrorMessage="1" errorStyle="warning" errorTitle="Invalid SRO Schedule" error="Select a valid SRO Schedule from the dropdown list." sqref="Y777">
      <formula1>$DL$777:$EY$777</formula1>
    </dataValidation>
    <dataValidation type="list" allowBlank="1" showErrorMessage="1" errorStyle="warning" errorTitle="Invalid SRO Schedule" error="Select a valid SRO Schedule from the dropdown list." sqref="Y778">
      <formula1>$DL$778:$EY$778</formula1>
    </dataValidation>
    <dataValidation type="list" allowBlank="1" showErrorMessage="1" errorStyle="warning" errorTitle="Invalid SRO Schedule" error="Select a valid SRO Schedule from the dropdown list." sqref="Y779">
      <formula1>$DL$779:$EY$779</formula1>
    </dataValidation>
    <dataValidation type="list" allowBlank="1" showErrorMessage="1" errorStyle="warning" errorTitle="Invalid SRO Schedule" error="Select a valid SRO Schedule from the dropdown list." sqref="Y78">
      <formula1>$DL$78:$EY$78</formula1>
    </dataValidation>
    <dataValidation type="list" allowBlank="1" showErrorMessage="1" errorStyle="warning" errorTitle="Invalid SRO Schedule" error="Select a valid SRO Schedule from the dropdown list." sqref="Y780">
      <formula1>$DL$780:$EY$780</formula1>
    </dataValidation>
    <dataValidation type="list" allowBlank="1" showErrorMessage="1" errorStyle="warning" errorTitle="Invalid SRO Schedule" error="Select a valid SRO Schedule from the dropdown list." sqref="Y781">
      <formula1>$DL$781:$EY$781</formula1>
    </dataValidation>
    <dataValidation type="list" allowBlank="1" showErrorMessage="1" errorStyle="warning" errorTitle="Invalid SRO Schedule" error="Select a valid SRO Schedule from the dropdown list." sqref="Y782">
      <formula1>$DL$782:$EY$782</formula1>
    </dataValidation>
    <dataValidation type="list" allowBlank="1" showErrorMessage="1" errorStyle="warning" errorTitle="Invalid SRO Schedule" error="Select a valid SRO Schedule from the dropdown list." sqref="Y783">
      <formula1>$DL$783:$EY$783</formula1>
    </dataValidation>
    <dataValidation type="list" allowBlank="1" showErrorMessage="1" errorStyle="warning" errorTitle="Invalid SRO Schedule" error="Select a valid SRO Schedule from the dropdown list." sqref="Y784">
      <formula1>$DL$784:$EY$784</formula1>
    </dataValidation>
    <dataValidation type="list" allowBlank="1" showErrorMessage="1" errorStyle="warning" errorTitle="Invalid SRO Schedule" error="Select a valid SRO Schedule from the dropdown list." sqref="Y785">
      <formula1>$DL$785:$EY$785</formula1>
    </dataValidation>
    <dataValidation type="list" allowBlank="1" showErrorMessage="1" errorStyle="warning" errorTitle="Invalid SRO Schedule" error="Select a valid SRO Schedule from the dropdown list." sqref="Y786">
      <formula1>$DL$786:$EY$786</formula1>
    </dataValidation>
    <dataValidation type="list" allowBlank="1" showErrorMessage="1" errorStyle="warning" errorTitle="Invalid SRO Schedule" error="Select a valid SRO Schedule from the dropdown list." sqref="Y787">
      <formula1>$DL$787:$EY$787</formula1>
    </dataValidation>
    <dataValidation type="list" allowBlank="1" showErrorMessage="1" errorStyle="warning" errorTitle="Invalid SRO Schedule" error="Select a valid SRO Schedule from the dropdown list." sqref="Y788">
      <formula1>$DL$788:$EY$788</formula1>
    </dataValidation>
    <dataValidation type="list" allowBlank="1" showErrorMessage="1" errorStyle="warning" errorTitle="Invalid SRO Schedule" error="Select a valid SRO Schedule from the dropdown list." sqref="Y789">
      <formula1>$DL$789:$EY$789</formula1>
    </dataValidation>
    <dataValidation type="list" allowBlank="1" showErrorMessage="1" errorStyle="warning" errorTitle="Invalid SRO Schedule" error="Select a valid SRO Schedule from the dropdown list." sqref="Y79">
      <formula1>$DL$79:$EY$79</formula1>
    </dataValidation>
    <dataValidation type="list" allowBlank="1" showErrorMessage="1" errorStyle="warning" errorTitle="Invalid SRO Schedule" error="Select a valid SRO Schedule from the dropdown list." sqref="Y790">
      <formula1>$DL$790:$EY$790</formula1>
    </dataValidation>
    <dataValidation type="list" allowBlank="1" showErrorMessage="1" errorStyle="warning" errorTitle="Invalid SRO Schedule" error="Select a valid SRO Schedule from the dropdown list." sqref="Y791">
      <formula1>$DL$791:$EY$791</formula1>
    </dataValidation>
    <dataValidation type="list" allowBlank="1" showErrorMessage="1" errorStyle="warning" errorTitle="Invalid SRO Schedule" error="Select a valid SRO Schedule from the dropdown list." sqref="Y792">
      <formula1>$DL$792:$EY$792</formula1>
    </dataValidation>
    <dataValidation type="list" allowBlank="1" showErrorMessage="1" errorStyle="warning" errorTitle="Invalid SRO Schedule" error="Select a valid SRO Schedule from the dropdown list." sqref="Y793">
      <formula1>$DL$793:$EY$793</formula1>
    </dataValidation>
    <dataValidation type="list" allowBlank="1" showErrorMessage="1" errorStyle="warning" errorTitle="Invalid SRO Schedule" error="Select a valid SRO Schedule from the dropdown list." sqref="Y794">
      <formula1>$DL$794:$EY$794</formula1>
    </dataValidation>
    <dataValidation type="list" allowBlank="1" showErrorMessage="1" errorStyle="warning" errorTitle="Invalid SRO Schedule" error="Select a valid SRO Schedule from the dropdown list." sqref="Y795">
      <formula1>$DL$795:$EY$795</formula1>
    </dataValidation>
    <dataValidation type="list" allowBlank="1" showErrorMessage="1" errorStyle="warning" errorTitle="Invalid SRO Schedule" error="Select a valid SRO Schedule from the dropdown list." sqref="Y796">
      <formula1>$DL$796:$EY$796</formula1>
    </dataValidation>
    <dataValidation type="list" allowBlank="1" showErrorMessage="1" errorStyle="warning" errorTitle="Invalid SRO Schedule" error="Select a valid SRO Schedule from the dropdown list." sqref="Y797">
      <formula1>$DL$797:$EY$797</formula1>
    </dataValidation>
    <dataValidation type="list" allowBlank="1" showErrorMessage="1" errorStyle="warning" errorTitle="Invalid SRO Schedule" error="Select a valid SRO Schedule from the dropdown list." sqref="Y798">
      <formula1>$DL$798:$EY$798</formula1>
    </dataValidation>
    <dataValidation type="list" allowBlank="1" showErrorMessage="1" errorStyle="warning" errorTitle="Invalid SRO Schedule" error="Select a valid SRO Schedule from the dropdown list." sqref="Y799">
      <formula1>$DL$799:$EY$799</formula1>
    </dataValidation>
    <dataValidation type="list" allowBlank="1" showErrorMessage="1" errorStyle="warning" errorTitle="Invalid SRO Schedule" error="Select a valid SRO Schedule from the dropdown list." sqref="Y8">
      <formula1>$DL$8:$EY$8</formula1>
    </dataValidation>
    <dataValidation type="list" allowBlank="1" showErrorMessage="1" errorStyle="warning" errorTitle="Invalid SRO Schedule" error="Select a valid SRO Schedule from the dropdown list." sqref="Y80">
      <formula1>$DL$80:$EY$80</formula1>
    </dataValidation>
    <dataValidation type="list" allowBlank="1" showErrorMessage="1" errorStyle="warning" errorTitle="Invalid SRO Schedule" error="Select a valid SRO Schedule from the dropdown list." sqref="Y800">
      <formula1>$DL$800:$EY$800</formula1>
    </dataValidation>
    <dataValidation type="list" allowBlank="1" showErrorMessage="1" errorStyle="warning" errorTitle="Invalid SRO Schedule" error="Select a valid SRO Schedule from the dropdown list." sqref="Y801">
      <formula1>$DL$801:$EY$801</formula1>
    </dataValidation>
    <dataValidation type="list" allowBlank="1" showErrorMessage="1" errorStyle="warning" errorTitle="Invalid SRO Schedule" error="Select a valid SRO Schedule from the dropdown list." sqref="Y802">
      <formula1>$DL$802:$EY$802</formula1>
    </dataValidation>
    <dataValidation type="list" allowBlank="1" showErrorMessage="1" errorStyle="warning" errorTitle="Invalid SRO Schedule" error="Select a valid SRO Schedule from the dropdown list." sqref="Y803">
      <formula1>$DL$803:$EY$803</formula1>
    </dataValidation>
    <dataValidation type="list" allowBlank="1" showErrorMessage="1" errorStyle="warning" errorTitle="Invalid SRO Schedule" error="Select a valid SRO Schedule from the dropdown list." sqref="Y804">
      <formula1>$DL$804:$EY$804</formula1>
    </dataValidation>
    <dataValidation type="list" allowBlank="1" showErrorMessage="1" errorStyle="warning" errorTitle="Invalid SRO Schedule" error="Select a valid SRO Schedule from the dropdown list." sqref="Y805">
      <formula1>$DL$805:$EY$805</formula1>
    </dataValidation>
    <dataValidation type="list" allowBlank="1" showErrorMessage="1" errorStyle="warning" errorTitle="Invalid SRO Schedule" error="Select a valid SRO Schedule from the dropdown list." sqref="Y806">
      <formula1>$DL$806:$EY$806</formula1>
    </dataValidation>
    <dataValidation type="list" allowBlank="1" showErrorMessage="1" errorStyle="warning" errorTitle="Invalid SRO Schedule" error="Select a valid SRO Schedule from the dropdown list." sqref="Y807">
      <formula1>$DL$807:$EY$807</formula1>
    </dataValidation>
    <dataValidation type="list" allowBlank="1" showErrorMessage="1" errorStyle="warning" errorTitle="Invalid SRO Schedule" error="Select a valid SRO Schedule from the dropdown list." sqref="Y808">
      <formula1>$DL$808:$EY$808</formula1>
    </dataValidation>
    <dataValidation type="list" allowBlank="1" showErrorMessage="1" errorStyle="warning" errorTitle="Invalid SRO Schedule" error="Select a valid SRO Schedule from the dropdown list." sqref="Y809">
      <formula1>$DL$809:$EY$809</formula1>
    </dataValidation>
    <dataValidation type="list" allowBlank="1" showErrorMessage="1" errorStyle="warning" errorTitle="Invalid SRO Schedule" error="Select a valid SRO Schedule from the dropdown list." sqref="Y81">
      <formula1>$DL$81:$EY$81</formula1>
    </dataValidation>
    <dataValidation type="list" allowBlank="1" showErrorMessage="1" errorStyle="warning" errorTitle="Invalid SRO Schedule" error="Select a valid SRO Schedule from the dropdown list." sqref="Y810">
      <formula1>$DL$810:$EY$810</formula1>
    </dataValidation>
    <dataValidation type="list" allowBlank="1" showErrorMessage="1" errorStyle="warning" errorTitle="Invalid SRO Schedule" error="Select a valid SRO Schedule from the dropdown list." sqref="Y811">
      <formula1>$DL$811:$EY$811</formula1>
    </dataValidation>
    <dataValidation type="list" allowBlank="1" showErrorMessage="1" errorStyle="warning" errorTitle="Invalid SRO Schedule" error="Select a valid SRO Schedule from the dropdown list." sqref="Y812">
      <formula1>$DL$812:$EY$812</formula1>
    </dataValidation>
    <dataValidation type="list" allowBlank="1" showErrorMessage="1" errorStyle="warning" errorTitle="Invalid SRO Schedule" error="Select a valid SRO Schedule from the dropdown list." sqref="Y813">
      <formula1>$DL$813:$EY$813</formula1>
    </dataValidation>
    <dataValidation type="list" allowBlank="1" showErrorMessage="1" errorStyle="warning" errorTitle="Invalid SRO Schedule" error="Select a valid SRO Schedule from the dropdown list." sqref="Y814">
      <formula1>$DL$814:$EY$814</formula1>
    </dataValidation>
    <dataValidation type="list" allowBlank="1" showErrorMessage="1" errorStyle="warning" errorTitle="Invalid SRO Schedule" error="Select a valid SRO Schedule from the dropdown list." sqref="Y815">
      <formula1>$DL$815:$EY$815</formula1>
    </dataValidation>
    <dataValidation type="list" allowBlank="1" showErrorMessage="1" errorStyle="warning" errorTitle="Invalid SRO Schedule" error="Select a valid SRO Schedule from the dropdown list." sqref="Y816">
      <formula1>$DL$816:$EY$816</formula1>
    </dataValidation>
    <dataValidation type="list" allowBlank="1" showErrorMessage="1" errorStyle="warning" errorTitle="Invalid SRO Schedule" error="Select a valid SRO Schedule from the dropdown list." sqref="Y817">
      <formula1>$DL$817:$EY$817</formula1>
    </dataValidation>
    <dataValidation type="list" allowBlank="1" showErrorMessage="1" errorStyle="warning" errorTitle="Invalid SRO Schedule" error="Select a valid SRO Schedule from the dropdown list." sqref="Y818">
      <formula1>$DL$818:$EY$818</formula1>
    </dataValidation>
    <dataValidation type="list" allowBlank="1" showErrorMessage="1" errorStyle="warning" errorTitle="Invalid SRO Schedule" error="Select a valid SRO Schedule from the dropdown list." sqref="Y819">
      <formula1>$DL$819:$EY$819</formula1>
    </dataValidation>
    <dataValidation type="list" allowBlank="1" showErrorMessage="1" errorStyle="warning" errorTitle="Invalid SRO Schedule" error="Select a valid SRO Schedule from the dropdown list." sqref="Y82">
      <formula1>$DL$82:$EY$82</formula1>
    </dataValidation>
    <dataValidation type="list" allowBlank="1" showErrorMessage="1" errorStyle="warning" errorTitle="Invalid SRO Schedule" error="Select a valid SRO Schedule from the dropdown list." sqref="Y820">
      <formula1>$DL$820:$EY$820</formula1>
    </dataValidation>
    <dataValidation type="list" allowBlank="1" showErrorMessage="1" errorStyle="warning" errorTitle="Invalid SRO Schedule" error="Select a valid SRO Schedule from the dropdown list." sqref="Y821">
      <formula1>$DL$821:$EY$821</formula1>
    </dataValidation>
    <dataValidation type="list" allowBlank="1" showErrorMessage="1" errorStyle="warning" errorTitle="Invalid SRO Schedule" error="Select a valid SRO Schedule from the dropdown list." sqref="Y822">
      <formula1>$DL$822:$EY$822</formula1>
    </dataValidation>
    <dataValidation type="list" allowBlank="1" showErrorMessage="1" errorStyle="warning" errorTitle="Invalid SRO Schedule" error="Select a valid SRO Schedule from the dropdown list." sqref="Y823">
      <formula1>$DL$823:$EY$823</formula1>
    </dataValidation>
    <dataValidation type="list" allowBlank="1" showErrorMessage="1" errorStyle="warning" errorTitle="Invalid SRO Schedule" error="Select a valid SRO Schedule from the dropdown list." sqref="Y824">
      <formula1>$DL$824:$EY$824</formula1>
    </dataValidation>
    <dataValidation type="list" allowBlank="1" showErrorMessage="1" errorStyle="warning" errorTitle="Invalid SRO Schedule" error="Select a valid SRO Schedule from the dropdown list." sqref="Y825">
      <formula1>$DL$825:$EY$825</formula1>
    </dataValidation>
    <dataValidation type="list" allowBlank="1" showErrorMessage="1" errorStyle="warning" errorTitle="Invalid SRO Schedule" error="Select a valid SRO Schedule from the dropdown list." sqref="Y826">
      <formula1>$DL$826:$EY$826</formula1>
    </dataValidation>
    <dataValidation type="list" allowBlank="1" showErrorMessage="1" errorStyle="warning" errorTitle="Invalid SRO Schedule" error="Select a valid SRO Schedule from the dropdown list." sqref="Y827">
      <formula1>$DL$827:$EY$827</formula1>
    </dataValidation>
    <dataValidation type="list" allowBlank="1" showErrorMessage="1" errorStyle="warning" errorTitle="Invalid SRO Schedule" error="Select a valid SRO Schedule from the dropdown list." sqref="Y828">
      <formula1>$DL$828:$EY$828</formula1>
    </dataValidation>
    <dataValidation type="list" allowBlank="1" showErrorMessage="1" errorStyle="warning" errorTitle="Invalid SRO Schedule" error="Select a valid SRO Schedule from the dropdown list." sqref="Y829">
      <formula1>$DL$829:$EY$829</formula1>
    </dataValidation>
    <dataValidation type="list" allowBlank="1" showErrorMessage="1" errorStyle="warning" errorTitle="Invalid SRO Schedule" error="Select a valid SRO Schedule from the dropdown list." sqref="Y83">
      <formula1>$DL$83:$EY$83</formula1>
    </dataValidation>
    <dataValidation type="list" allowBlank="1" showErrorMessage="1" errorStyle="warning" errorTitle="Invalid SRO Schedule" error="Select a valid SRO Schedule from the dropdown list." sqref="Y830">
      <formula1>$DL$830:$EY$830</formula1>
    </dataValidation>
    <dataValidation type="list" allowBlank="1" showErrorMessage="1" errorStyle="warning" errorTitle="Invalid SRO Schedule" error="Select a valid SRO Schedule from the dropdown list." sqref="Y831">
      <formula1>$DL$831:$EY$831</formula1>
    </dataValidation>
    <dataValidation type="list" allowBlank="1" showErrorMessage="1" errorStyle="warning" errorTitle="Invalid SRO Schedule" error="Select a valid SRO Schedule from the dropdown list." sqref="Y832">
      <formula1>$DL$832:$EY$832</formula1>
    </dataValidation>
    <dataValidation type="list" allowBlank="1" showErrorMessage="1" errorStyle="warning" errorTitle="Invalid SRO Schedule" error="Select a valid SRO Schedule from the dropdown list." sqref="Y833">
      <formula1>$DL$833:$EY$833</formula1>
    </dataValidation>
    <dataValidation type="list" allowBlank="1" showErrorMessage="1" errorStyle="warning" errorTitle="Invalid SRO Schedule" error="Select a valid SRO Schedule from the dropdown list." sqref="Y834">
      <formula1>$DL$834:$EY$834</formula1>
    </dataValidation>
    <dataValidation type="list" allowBlank="1" showErrorMessage="1" errorStyle="warning" errorTitle="Invalid SRO Schedule" error="Select a valid SRO Schedule from the dropdown list." sqref="Y835">
      <formula1>$DL$835:$EY$835</formula1>
    </dataValidation>
    <dataValidation type="list" allowBlank="1" showErrorMessage="1" errorStyle="warning" errorTitle="Invalid SRO Schedule" error="Select a valid SRO Schedule from the dropdown list." sqref="Y836">
      <formula1>$DL$836:$EY$836</formula1>
    </dataValidation>
    <dataValidation type="list" allowBlank="1" showErrorMessage="1" errorStyle="warning" errorTitle="Invalid SRO Schedule" error="Select a valid SRO Schedule from the dropdown list." sqref="Y837">
      <formula1>$DL$837:$EY$837</formula1>
    </dataValidation>
    <dataValidation type="list" allowBlank="1" showErrorMessage="1" errorStyle="warning" errorTitle="Invalid SRO Schedule" error="Select a valid SRO Schedule from the dropdown list." sqref="Y838">
      <formula1>$DL$838:$EY$838</formula1>
    </dataValidation>
    <dataValidation type="list" allowBlank="1" showErrorMessage="1" errorStyle="warning" errorTitle="Invalid SRO Schedule" error="Select a valid SRO Schedule from the dropdown list." sqref="Y839">
      <formula1>$DL$839:$EY$839</formula1>
    </dataValidation>
    <dataValidation type="list" allowBlank="1" showErrorMessage="1" errorStyle="warning" errorTitle="Invalid SRO Schedule" error="Select a valid SRO Schedule from the dropdown list." sqref="Y84">
      <formula1>$DL$84:$EY$84</formula1>
    </dataValidation>
    <dataValidation type="list" allowBlank="1" showErrorMessage="1" errorStyle="warning" errorTitle="Invalid SRO Schedule" error="Select a valid SRO Schedule from the dropdown list." sqref="Y840">
      <formula1>$DL$840:$EY$840</formula1>
    </dataValidation>
    <dataValidation type="list" allowBlank="1" showErrorMessage="1" errorStyle="warning" errorTitle="Invalid SRO Schedule" error="Select a valid SRO Schedule from the dropdown list." sqref="Y841">
      <formula1>$DL$841:$EY$841</formula1>
    </dataValidation>
    <dataValidation type="list" allowBlank="1" showErrorMessage="1" errorStyle="warning" errorTitle="Invalid SRO Schedule" error="Select a valid SRO Schedule from the dropdown list." sqref="Y842">
      <formula1>$DL$842:$EY$842</formula1>
    </dataValidation>
    <dataValidation type="list" allowBlank="1" showErrorMessage="1" errorStyle="warning" errorTitle="Invalid SRO Schedule" error="Select a valid SRO Schedule from the dropdown list." sqref="Y843">
      <formula1>$DL$843:$EY$843</formula1>
    </dataValidation>
    <dataValidation type="list" allowBlank="1" showErrorMessage="1" errorStyle="warning" errorTitle="Invalid SRO Schedule" error="Select a valid SRO Schedule from the dropdown list." sqref="Y844">
      <formula1>$DL$844:$EY$844</formula1>
    </dataValidation>
    <dataValidation type="list" allowBlank="1" showErrorMessage="1" errorStyle="warning" errorTitle="Invalid SRO Schedule" error="Select a valid SRO Schedule from the dropdown list." sqref="Y845">
      <formula1>$DL$845:$EY$845</formula1>
    </dataValidation>
    <dataValidation type="list" allowBlank="1" showErrorMessage="1" errorStyle="warning" errorTitle="Invalid SRO Schedule" error="Select a valid SRO Schedule from the dropdown list." sqref="Y846">
      <formula1>$DL$846:$EY$846</formula1>
    </dataValidation>
    <dataValidation type="list" allowBlank="1" showErrorMessage="1" errorStyle="warning" errorTitle="Invalid SRO Schedule" error="Select a valid SRO Schedule from the dropdown list." sqref="Y847">
      <formula1>$DL$847:$EY$847</formula1>
    </dataValidation>
    <dataValidation type="list" allowBlank="1" showErrorMessage="1" errorStyle="warning" errorTitle="Invalid SRO Schedule" error="Select a valid SRO Schedule from the dropdown list." sqref="Y848">
      <formula1>$DL$848:$EY$848</formula1>
    </dataValidation>
    <dataValidation type="list" allowBlank="1" showErrorMessage="1" errorStyle="warning" errorTitle="Invalid SRO Schedule" error="Select a valid SRO Schedule from the dropdown list." sqref="Y849">
      <formula1>$DL$849:$EY$849</formula1>
    </dataValidation>
    <dataValidation type="list" allowBlank="1" showErrorMessage="1" errorStyle="warning" errorTitle="Invalid SRO Schedule" error="Select a valid SRO Schedule from the dropdown list." sqref="Y85">
      <formula1>$DL$85:$EY$85</formula1>
    </dataValidation>
    <dataValidation type="list" allowBlank="1" showErrorMessage="1" errorStyle="warning" errorTitle="Invalid SRO Schedule" error="Select a valid SRO Schedule from the dropdown list." sqref="Y850">
      <formula1>$DL$850:$EY$850</formula1>
    </dataValidation>
    <dataValidation type="list" allowBlank="1" showErrorMessage="1" errorStyle="warning" errorTitle="Invalid SRO Schedule" error="Select a valid SRO Schedule from the dropdown list." sqref="Y851">
      <formula1>$DL$851:$EY$851</formula1>
    </dataValidation>
    <dataValidation type="list" allowBlank="1" showErrorMessage="1" errorStyle="warning" errorTitle="Invalid SRO Schedule" error="Select a valid SRO Schedule from the dropdown list." sqref="Y852">
      <formula1>$DL$852:$EY$852</formula1>
    </dataValidation>
    <dataValidation type="list" allowBlank="1" showErrorMessage="1" errorStyle="warning" errorTitle="Invalid SRO Schedule" error="Select a valid SRO Schedule from the dropdown list." sqref="Y853">
      <formula1>$DL$853:$EY$853</formula1>
    </dataValidation>
    <dataValidation type="list" allowBlank="1" showErrorMessage="1" errorStyle="warning" errorTitle="Invalid SRO Schedule" error="Select a valid SRO Schedule from the dropdown list." sqref="Y854">
      <formula1>$DL$854:$EY$854</formula1>
    </dataValidation>
    <dataValidation type="list" allowBlank="1" showErrorMessage="1" errorStyle="warning" errorTitle="Invalid SRO Schedule" error="Select a valid SRO Schedule from the dropdown list." sqref="Y855">
      <formula1>$DL$855:$EY$855</formula1>
    </dataValidation>
    <dataValidation type="list" allowBlank="1" showErrorMessage="1" errorStyle="warning" errorTitle="Invalid SRO Schedule" error="Select a valid SRO Schedule from the dropdown list." sqref="Y856">
      <formula1>$DL$856:$EY$856</formula1>
    </dataValidation>
    <dataValidation type="list" allowBlank="1" showErrorMessage="1" errorStyle="warning" errorTitle="Invalid SRO Schedule" error="Select a valid SRO Schedule from the dropdown list." sqref="Y857">
      <formula1>$DL$857:$EY$857</formula1>
    </dataValidation>
    <dataValidation type="list" allowBlank="1" showErrorMessage="1" errorStyle="warning" errorTitle="Invalid SRO Schedule" error="Select a valid SRO Schedule from the dropdown list." sqref="Y858">
      <formula1>$DL$858:$EY$858</formula1>
    </dataValidation>
    <dataValidation type="list" allowBlank="1" showErrorMessage="1" errorStyle="warning" errorTitle="Invalid SRO Schedule" error="Select a valid SRO Schedule from the dropdown list." sqref="Y859">
      <formula1>$DL$859:$EY$859</formula1>
    </dataValidation>
    <dataValidation type="list" allowBlank="1" showErrorMessage="1" errorStyle="warning" errorTitle="Invalid SRO Schedule" error="Select a valid SRO Schedule from the dropdown list." sqref="Y86">
      <formula1>$DL$86:$EY$86</formula1>
    </dataValidation>
    <dataValidation type="list" allowBlank="1" showErrorMessage="1" errorStyle="warning" errorTitle="Invalid SRO Schedule" error="Select a valid SRO Schedule from the dropdown list." sqref="Y860">
      <formula1>$DL$860:$EY$860</formula1>
    </dataValidation>
    <dataValidation type="list" allowBlank="1" showErrorMessage="1" errorStyle="warning" errorTitle="Invalid SRO Schedule" error="Select a valid SRO Schedule from the dropdown list." sqref="Y861">
      <formula1>$DL$861:$EY$861</formula1>
    </dataValidation>
    <dataValidation type="list" allowBlank="1" showErrorMessage="1" errorStyle="warning" errorTitle="Invalid SRO Schedule" error="Select a valid SRO Schedule from the dropdown list." sqref="Y862">
      <formula1>$DL$862:$EY$862</formula1>
    </dataValidation>
    <dataValidation type="list" allowBlank="1" showErrorMessage="1" errorStyle="warning" errorTitle="Invalid SRO Schedule" error="Select a valid SRO Schedule from the dropdown list." sqref="Y863">
      <formula1>$DL$863:$EY$863</formula1>
    </dataValidation>
    <dataValidation type="list" allowBlank="1" showErrorMessage="1" errorStyle="warning" errorTitle="Invalid SRO Schedule" error="Select a valid SRO Schedule from the dropdown list." sqref="Y864">
      <formula1>$DL$864:$EY$864</formula1>
    </dataValidation>
    <dataValidation type="list" allowBlank="1" showErrorMessage="1" errorStyle="warning" errorTitle="Invalid SRO Schedule" error="Select a valid SRO Schedule from the dropdown list." sqref="Y865">
      <formula1>$DL$865:$EY$865</formula1>
    </dataValidation>
    <dataValidation type="list" allowBlank="1" showErrorMessage="1" errorStyle="warning" errorTitle="Invalid SRO Schedule" error="Select a valid SRO Schedule from the dropdown list." sqref="Y866">
      <formula1>$DL$866:$EY$866</formula1>
    </dataValidation>
    <dataValidation type="list" allowBlank="1" showErrorMessage="1" errorStyle="warning" errorTitle="Invalid SRO Schedule" error="Select a valid SRO Schedule from the dropdown list." sqref="Y867">
      <formula1>$DL$867:$EY$867</formula1>
    </dataValidation>
    <dataValidation type="list" allowBlank="1" showErrorMessage="1" errorStyle="warning" errorTitle="Invalid SRO Schedule" error="Select a valid SRO Schedule from the dropdown list." sqref="Y868">
      <formula1>$DL$868:$EY$868</formula1>
    </dataValidation>
    <dataValidation type="list" allowBlank="1" showErrorMessage="1" errorStyle="warning" errorTitle="Invalid SRO Schedule" error="Select a valid SRO Schedule from the dropdown list." sqref="Y869">
      <formula1>$DL$869:$EY$869</formula1>
    </dataValidation>
    <dataValidation type="list" allowBlank="1" showErrorMessage="1" errorStyle="warning" errorTitle="Invalid SRO Schedule" error="Select a valid SRO Schedule from the dropdown list." sqref="Y87">
      <formula1>$DL$87:$EY$87</formula1>
    </dataValidation>
    <dataValidation type="list" allowBlank="1" showErrorMessage="1" errorStyle="warning" errorTitle="Invalid SRO Schedule" error="Select a valid SRO Schedule from the dropdown list." sqref="Y870">
      <formula1>$DL$870:$EY$870</formula1>
    </dataValidation>
    <dataValidation type="list" allowBlank="1" showErrorMessage="1" errorStyle="warning" errorTitle="Invalid SRO Schedule" error="Select a valid SRO Schedule from the dropdown list." sqref="Y871">
      <formula1>$DL$871:$EY$871</formula1>
    </dataValidation>
    <dataValidation type="list" allowBlank="1" showErrorMessage="1" errorStyle="warning" errorTitle="Invalid SRO Schedule" error="Select a valid SRO Schedule from the dropdown list." sqref="Y872">
      <formula1>$DL$872:$EY$872</formula1>
    </dataValidation>
    <dataValidation type="list" allowBlank="1" showErrorMessage="1" errorStyle="warning" errorTitle="Invalid SRO Schedule" error="Select a valid SRO Schedule from the dropdown list." sqref="Y873">
      <formula1>$DL$873:$EY$873</formula1>
    </dataValidation>
    <dataValidation type="list" allowBlank="1" showErrorMessage="1" errorStyle="warning" errorTitle="Invalid SRO Schedule" error="Select a valid SRO Schedule from the dropdown list." sqref="Y874">
      <formula1>$DL$874:$EY$874</formula1>
    </dataValidation>
    <dataValidation type="list" allowBlank="1" showErrorMessage="1" errorStyle="warning" errorTitle="Invalid SRO Schedule" error="Select a valid SRO Schedule from the dropdown list." sqref="Y875">
      <formula1>$DL$875:$EY$875</formula1>
    </dataValidation>
    <dataValidation type="list" allowBlank="1" showErrorMessage="1" errorStyle="warning" errorTitle="Invalid SRO Schedule" error="Select a valid SRO Schedule from the dropdown list." sqref="Y876">
      <formula1>$DL$876:$EY$876</formula1>
    </dataValidation>
    <dataValidation type="list" allowBlank="1" showErrorMessage="1" errorStyle="warning" errorTitle="Invalid SRO Schedule" error="Select a valid SRO Schedule from the dropdown list." sqref="Y877">
      <formula1>$DL$877:$EY$877</formula1>
    </dataValidation>
    <dataValidation type="list" allowBlank="1" showErrorMessage="1" errorStyle="warning" errorTitle="Invalid SRO Schedule" error="Select a valid SRO Schedule from the dropdown list." sqref="Y878">
      <formula1>$DL$878:$EY$878</formula1>
    </dataValidation>
    <dataValidation type="list" allowBlank="1" showErrorMessage="1" errorStyle="warning" errorTitle="Invalid SRO Schedule" error="Select a valid SRO Schedule from the dropdown list." sqref="Y879">
      <formula1>$DL$879:$EY$879</formula1>
    </dataValidation>
    <dataValidation type="list" allowBlank="1" showErrorMessage="1" errorStyle="warning" errorTitle="Invalid SRO Schedule" error="Select a valid SRO Schedule from the dropdown list." sqref="Y88">
      <formula1>$DL$88:$EY$88</formula1>
    </dataValidation>
    <dataValidation type="list" allowBlank="1" showErrorMessage="1" errorStyle="warning" errorTitle="Invalid SRO Schedule" error="Select a valid SRO Schedule from the dropdown list." sqref="Y880">
      <formula1>$DL$880:$EY$880</formula1>
    </dataValidation>
    <dataValidation type="list" allowBlank="1" showErrorMessage="1" errorStyle="warning" errorTitle="Invalid SRO Schedule" error="Select a valid SRO Schedule from the dropdown list." sqref="Y881">
      <formula1>$DL$881:$EY$881</formula1>
    </dataValidation>
    <dataValidation type="list" allowBlank="1" showErrorMessage="1" errorStyle="warning" errorTitle="Invalid SRO Schedule" error="Select a valid SRO Schedule from the dropdown list." sqref="Y882">
      <formula1>$DL$882:$EY$882</formula1>
    </dataValidation>
    <dataValidation type="list" allowBlank="1" showErrorMessage="1" errorStyle="warning" errorTitle="Invalid SRO Schedule" error="Select a valid SRO Schedule from the dropdown list." sqref="Y883">
      <formula1>$DL$883:$EY$883</formula1>
    </dataValidation>
    <dataValidation type="list" allowBlank="1" showErrorMessage="1" errorStyle="warning" errorTitle="Invalid SRO Schedule" error="Select a valid SRO Schedule from the dropdown list." sqref="Y884">
      <formula1>$DL$884:$EY$884</formula1>
    </dataValidation>
    <dataValidation type="list" allowBlank="1" showErrorMessage="1" errorStyle="warning" errorTitle="Invalid SRO Schedule" error="Select a valid SRO Schedule from the dropdown list." sqref="Y885">
      <formula1>$DL$885:$EY$885</formula1>
    </dataValidation>
    <dataValidation type="list" allowBlank="1" showErrorMessage="1" errorStyle="warning" errorTitle="Invalid SRO Schedule" error="Select a valid SRO Schedule from the dropdown list." sqref="Y886">
      <formula1>$DL$886:$EY$886</formula1>
    </dataValidation>
    <dataValidation type="list" allowBlank="1" showErrorMessage="1" errorStyle="warning" errorTitle="Invalid SRO Schedule" error="Select a valid SRO Schedule from the dropdown list." sqref="Y887">
      <formula1>$DL$887:$EY$887</formula1>
    </dataValidation>
    <dataValidation type="list" allowBlank="1" showErrorMessage="1" errorStyle="warning" errorTitle="Invalid SRO Schedule" error="Select a valid SRO Schedule from the dropdown list." sqref="Y888">
      <formula1>$DL$888:$EY$888</formula1>
    </dataValidation>
    <dataValidation type="list" allowBlank="1" showErrorMessage="1" errorStyle="warning" errorTitle="Invalid SRO Schedule" error="Select a valid SRO Schedule from the dropdown list." sqref="Y889">
      <formula1>$DL$889:$EY$889</formula1>
    </dataValidation>
    <dataValidation type="list" allowBlank="1" showErrorMessage="1" errorStyle="warning" errorTitle="Invalid SRO Schedule" error="Select a valid SRO Schedule from the dropdown list." sqref="Y89">
      <formula1>$DL$89:$EY$89</formula1>
    </dataValidation>
    <dataValidation type="list" allowBlank="1" showErrorMessage="1" errorStyle="warning" errorTitle="Invalid SRO Schedule" error="Select a valid SRO Schedule from the dropdown list." sqref="Y890">
      <formula1>$DL$890:$EY$890</formula1>
    </dataValidation>
    <dataValidation type="list" allowBlank="1" showErrorMessage="1" errorStyle="warning" errorTitle="Invalid SRO Schedule" error="Select a valid SRO Schedule from the dropdown list." sqref="Y891">
      <formula1>$DL$891:$EY$891</formula1>
    </dataValidation>
    <dataValidation type="list" allowBlank="1" showErrorMessage="1" errorStyle="warning" errorTitle="Invalid SRO Schedule" error="Select a valid SRO Schedule from the dropdown list." sqref="Y892">
      <formula1>$DL$892:$EY$892</formula1>
    </dataValidation>
    <dataValidation type="list" allowBlank="1" showErrorMessage="1" errorStyle="warning" errorTitle="Invalid SRO Schedule" error="Select a valid SRO Schedule from the dropdown list." sqref="Y893">
      <formula1>$DL$893:$EY$893</formula1>
    </dataValidation>
    <dataValidation type="list" allowBlank="1" showErrorMessage="1" errorStyle="warning" errorTitle="Invalid SRO Schedule" error="Select a valid SRO Schedule from the dropdown list." sqref="Y894">
      <formula1>$DL$894:$EY$894</formula1>
    </dataValidation>
    <dataValidation type="list" allowBlank="1" showErrorMessage="1" errorStyle="warning" errorTitle="Invalid SRO Schedule" error="Select a valid SRO Schedule from the dropdown list." sqref="Y895">
      <formula1>$DL$895:$EY$895</formula1>
    </dataValidation>
    <dataValidation type="list" allowBlank="1" showErrorMessage="1" errorStyle="warning" errorTitle="Invalid SRO Schedule" error="Select a valid SRO Schedule from the dropdown list." sqref="Y896">
      <formula1>$DL$896:$EY$896</formula1>
    </dataValidation>
    <dataValidation type="list" allowBlank="1" showErrorMessage="1" errorStyle="warning" errorTitle="Invalid SRO Schedule" error="Select a valid SRO Schedule from the dropdown list." sqref="Y897">
      <formula1>$DL$897:$EY$897</formula1>
    </dataValidation>
    <dataValidation type="list" allowBlank="1" showErrorMessage="1" errorStyle="warning" errorTitle="Invalid SRO Schedule" error="Select a valid SRO Schedule from the dropdown list." sqref="Y898">
      <formula1>$DL$898:$EY$898</formula1>
    </dataValidation>
    <dataValidation type="list" allowBlank="1" showErrorMessage="1" errorStyle="warning" errorTitle="Invalid SRO Schedule" error="Select a valid SRO Schedule from the dropdown list." sqref="Y899">
      <formula1>$DL$899:$EY$899</formula1>
    </dataValidation>
    <dataValidation type="list" allowBlank="1" showErrorMessage="1" errorStyle="warning" errorTitle="Invalid SRO Schedule" error="Select a valid SRO Schedule from the dropdown list." sqref="Y9">
      <formula1>$DL$9:$EY$9</formula1>
    </dataValidation>
    <dataValidation type="list" allowBlank="1" showErrorMessage="1" errorStyle="warning" errorTitle="Invalid SRO Schedule" error="Select a valid SRO Schedule from the dropdown list." sqref="Y90">
      <formula1>$DL$90:$EY$90</formula1>
    </dataValidation>
    <dataValidation type="list" allowBlank="1" showErrorMessage="1" errorStyle="warning" errorTitle="Invalid SRO Schedule" error="Select a valid SRO Schedule from the dropdown list." sqref="Y900">
      <formula1>$DL$900:$EY$900</formula1>
    </dataValidation>
    <dataValidation type="list" allowBlank="1" showErrorMessage="1" errorStyle="warning" errorTitle="Invalid SRO Schedule" error="Select a valid SRO Schedule from the dropdown list." sqref="Y901">
      <formula1>$DL$901:$EY$901</formula1>
    </dataValidation>
    <dataValidation type="list" allowBlank="1" showErrorMessage="1" errorStyle="warning" errorTitle="Invalid SRO Schedule" error="Select a valid SRO Schedule from the dropdown list." sqref="Y902">
      <formula1>$DL$902:$EY$902</formula1>
    </dataValidation>
    <dataValidation type="list" allowBlank="1" showErrorMessage="1" errorStyle="warning" errorTitle="Invalid SRO Schedule" error="Select a valid SRO Schedule from the dropdown list." sqref="Y903">
      <formula1>$DL$903:$EY$903</formula1>
    </dataValidation>
    <dataValidation type="list" allowBlank="1" showErrorMessage="1" errorStyle="warning" errorTitle="Invalid SRO Schedule" error="Select a valid SRO Schedule from the dropdown list." sqref="Y904">
      <formula1>$DL$904:$EY$904</formula1>
    </dataValidation>
    <dataValidation type="list" allowBlank="1" showErrorMessage="1" errorStyle="warning" errorTitle="Invalid SRO Schedule" error="Select a valid SRO Schedule from the dropdown list." sqref="Y905">
      <formula1>$DL$905:$EY$905</formula1>
    </dataValidation>
    <dataValidation type="list" allowBlank="1" showErrorMessage="1" errorStyle="warning" errorTitle="Invalid SRO Schedule" error="Select a valid SRO Schedule from the dropdown list." sqref="Y906">
      <formula1>$DL$906:$EY$906</formula1>
    </dataValidation>
    <dataValidation type="list" allowBlank="1" showErrorMessage="1" errorStyle="warning" errorTitle="Invalid SRO Schedule" error="Select a valid SRO Schedule from the dropdown list." sqref="Y907">
      <formula1>$DL$907:$EY$907</formula1>
    </dataValidation>
    <dataValidation type="list" allowBlank="1" showErrorMessage="1" errorStyle="warning" errorTitle="Invalid SRO Schedule" error="Select a valid SRO Schedule from the dropdown list." sqref="Y908">
      <formula1>$DL$908:$EY$908</formula1>
    </dataValidation>
    <dataValidation type="list" allowBlank="1" showErrorMessage="1" errorStyle="warning" errorTitle="Invalid SRO Schedule" error="Select a valid SRO Schedule from the dropdown list." sqref="Y909">
      <formula1>$DL$909:$EY$909</formula1>
    </dataValidation>
    <dataValidation type="list" allowBlank="1" showErrorMessage="1" errorStyle="warning" errorTitle="Invalid SRO Schedule" error="Select a valid SRO Schedule from the dropdown list." sqref="Y91">
      <formula1>$DL$91:$EY$91</formula1>
    </dataValidation>
    <dataValidation type="list" allowBlank="1" showErrorMessage="1" errorStyle="warning" errorTitle="Invalid SRO Schedule" error="Select a valid SRO Schedule from the dropdown list." sqref="Y910">
      <formula1>$DL$910:$EY$910</formula1>
    </dataValidation>
    <dataValidation type="list" allowBlank="1" showErrorMessage="1" errorStyle="warning" errorTitle="Invalid SRO Schedule" error="Select a valid SRO Schedule from the dropdown list." sqref="Y911">
      <formula1>$DL$911:$EY$911</formula1>
    </dataValidation>
    <dataValidation type="list" allowBlank="1" showErrorMessage="1" errorStyle="warning" errorTitle="Invalid SRO Schedule" error="Select a valid SRO Schedule from the dropdown list." sqref="Y912">
      <formula1>$DL$912:$EY$912</formula1>
    </dataValidation>
    <dataValidation type="list" allowBlank="1" showErrorMessage="1" errorStyle="warning" errorTitle="Invalid SRO Schedule" error="Select a valid SRO Schedule from the dropdown list." sqref="Y913">
      <formula1>$DL$913:$EY$913</formula1>
    </dataValidation>
    <dataValidation type="list" allowBlank="1" showErrorMessage="1" errorStyle="warning" errorTitle="Invalid SRO Schedule" error="Select a valid SRO Schedule from the dropdown list." sqref="Y914">
      <formula1>$DL$914:$EY$914</formula1>
    </dataValidation>
    <dataValidation type="list" allowBlank="1" showErrorMessage="1" errorStyle="warning" errorTitle="Invalid SRO Schedule" error="Select a valid SRO Schedule from the dropdown list." sqref="Y915">
      <formula1>$DL$915:$EY$915</formula1>
    </dataValidation>
    <dataValidation type="list" allowBlank="1" showErrorMessage="1" errorStyle="warning" errorTitle="Invalid SRO Schedule" error="Select a valid SRO Schedule from the dropdown list." sqref="Y916">
      <formula1>$DL$916:$EY$916</formula1>
    </dataValidation>
    <dataValidation type="list" allowBlank="1" showErrorMessage="1" errorStyle="warning" errorTitle="Invalid SRO Schedule" error="Select a valid SRO Schedule from the dropdown list." sqref="Y917">
      <formula1>$DL$917:$EY$917</formula1>
    </dataValidation>
    <dataValidation type="list" allowBlank="1" showErrorMessage="1" errorStyle="warning" errorTitle="Invalid SRO Schedule" error="Select a valid SRO Schedule from the dropdown list." sqref="Y918">
      <formula1>$DL$918:$EY$918</formula1>
    </dataValidation>
    <dataValidation type="list" allowBlank="1" showErrorMessage="1" errorStyle="warning" errorTitle="Invalid SRO Schedule" error="Select a valid SRO Schedule from the dropdown list." sqref="Y919">
      <formula1>$DL$919:$EY$919</formula1>
    </dataValidation>
    <dataValidation type="list" allowBlank="1" showErrorMessage="1" errorStyle="warning" errorTitle="Invalid SRO Schedule" error="Select a valid SRO Schedule from the dropdown list." sqref="Y92">
      <formula1>$DL$92:$EY$92</formula1>
    </dataValidation>
    <dataValidation type="list" allowBlank="1" showErrorMessage="1" errorStyle="warning" errorTitle="Invalid SRO Schedule" error="Select a valid SRO Schedule from the dropdown list." sqref="Y920">
      <formula1>$DL$920:$EY$920</formula1>
    </dataValidation>
    <dataValidation type="list" allowBlank="1" showErrorMessage="1" errorStyle="warning" errorTitle="Invalid SRO Schedule" error="Select a valid SRO Schedule from the dropdown list." sqref="Y921">
      <formula1>$DL$921:$EY$921</formula1>
    </dataValidation>
    <dataValidation type="list" allowBlank="1" showErrorMessage="1" errorStyle="warning" errorTitle="Invalid SRO Schedule" error="Select a valid SRO Schedule from the dropdown list." sqref="Y922">
      <formula1>$DL$922:$EY$922</formula1>
    </dataValidation>
    <dataValidation type="list" allowBlank="1" showErrorMessage="1" errorStyle="warning" errorTitle="Invalid SRO Schedule" error="Select a valid SRO Schedule from the dropdown list." sqref="Y923">
      <formula1>$DL$923:$EY$923</formula1>
    </dataValidation>
    <dataValidation type="list" allowBlank="1" showErrorMessage="1" errorStyle="warning" errorTitle="Invalid SRO Schedule" error="Select a valid SRO Schedule from the dropdown list." sqref="Y924">
      <formula1>$DL$924:$EY$924</formula1>
    </dataValidation>
    <dataValidation type="list" allowBlank="1" showErrorMessage="1" errorStyle="warning" errorTitle="Invalid SRO Schedule" error="Select a valid SRO Schedule from the dropdown list." sqref="Y925">
      <formula1>$DL$925:$EY$925</formula1>
    </dataValidation>
    <dataValidation type="list" allowBlank="1" showErrorMessage="1" errorStyle="warning" errorTitle="Invalid SRO Schedule" error="Select a valid SRO Schedule from the dropdown list." sqref="Y926">
      <formula1>$DL$926:$EY$926</formula1>
    </dataValidation>
    <dataValidation type="list" allowBlank="1" showErrorMessage="1" errorStyle="warning" errorTitle="Invalid SRO Schedule" error="Select a valid SRO Schedule from the dropdown list." sqref="Y927">
      <formula1>$DL$927:$EY$927</formula1>
    </dataValidation>
    <dataValidation type="list" allowBlank="1" showErrorMessage="1" errorStyle="warning" errorTitle="Invalid SRO Schedule" error="Select a valid SRO Schedule from the dropdown list." sqref="Y928">
      <formula1>$DL$928:$EY$928</formula1>
    </dataValidation>
    <dataValidation type="list" allowBlank="1" showErrorMessage="1" errorStyle="warning" errorTitle="Invalid SRO Schedule" error="Select a valid SRO Schedule from the dropdown list." sqref="Y929">
      <formula1>$DL$929:$EY$929</formula1>
    </dataValidation>
    <dataValidation type="list" allowBlank="1" showErrorMessage="1" errorStyle="warning" errorTitle="Invalid SRO Schedule" error="Select a valid SRO Schedule from the dropdown list." sqref="Y93">
      <formula1>$DL$93:$EY$93</formula1>
    </dataValidation>
    <dataValidation type="list" allowBlank="1" showErrorMessage="1" errorStyle="warning" errorTitle="Invalid SRO Schedule" error="Select a valid SRO Schedule from the dropdown list." sqref="Y930">
      <formula1>$DL$930:$EY$930</formula1>
    </dataValidation>
    <dataValidation type="list" allowBlank="1" showErrorMessage="1" errorStyle="warning" errorTitle="Invalid SRO Schedule" error="Select a valid SRO Schedule from the dropdown list." sqref="Y931">
      <formula1>$DL$931:$EY$931</formula1>
    </dataValidation>
    <dataValidation type="list" allowBlank="1" showErrorMessage="1" errorStyle="warning" errorTitle="Invalid SRO Schedule" error="Select a valid SRO Schedule from the dropdown list." sqref="Y932">
      <formula1>$DL$932:$EY$932</formula1>
    </dataValidation>
    <dataValidation type="list" allowBlank="1" showErrorMessage="1" errorStyle="warning" errorTitle="Invalid SRO Schedule" error="Select a valid SRO Schedule from the dropdown list." sqref="Y933">
      <formula1>$DL$933:$EY$933</formula1>
    </dataValidation>
    <dataValidation type="list" allowBlank="1" showErrorMessage="1" errorStyle="warning" errorTitle="Invalid SRO Schedule" error="Select a valid SRO Schedule from the dropdown list." sqref="Y934">
      <formula1>$DL$934:$EY$934</formula1>
    </dataValidation>
    <dataValidation type="list" allowBlank="1" showErrorMessage="1" errorStyle="warning" errorTitle="Invalid SRO Schedule" error="Select a valid SRO Schedule from the dropdown list." sqref="Y935">
      <formula1>$DL$935:$EY$935</formula1>
    </dataValidation>
    <dataValidation type="list" allowBlank="1" showErrorMessage="1" errorStyle="warning" errorTitle="Invalid SRO Schedule" error="Select a valid SRO Schedule from the dropdown list." sqref="Y936">
      <formula1>$DL$936:$EY$936</formula1>
    </dataValidation>
    <dataValidation type="list" allowBlank="1" showErrorMessage="1" errorStyle="warning" errorTitle="Invalid SRO Schedule" error="Select a valid SRO Schedule from the dropdown list." sqref="Y937">
      <formula1>$DL$937:$EY$937</formula1>
    </dataValidation>
    <dataValidation type="list" allowBlank="1" showErrorMessage="1" errorStyle="warning" errorTitle="Invalid SRO Schedule" error="Select a valid SRO Schedule from the dropdown list." sqref="Y938">
      <formula1>$DL$938:$EY$938</formula1>
    </dataValidation>
    <dataValidation type="list" allowBlank="1" showErrorMessage="1" errorStyle="warning" errorTitle="Invalid SRO Schedule" error="Select a valid SRO Schedule from the dropdown list." sqref="Y939">
      <formula1>$DL$939:$EY$939</formula1>
    </dataValidation>
    <dataValidation type="list" allowBlank="1" showErrorMessage="1" errorStyle="warning" errorTitle="Invalid SRO Schedule" error="Select a valid SRO Schedule from the dropdown list." sqref="Y94">
      <formula1>$DL$94:$EY$94</formula1>
    </dataValidation>
    <dataValidation type="list" allowBlank="1" showErrorMessage="1" errorStyle="warning" errorTitle="Invalid SRO Schedule" error="Select a valid SRO Schedule from the dropdown list." sqref="Y940">
      <formula1>$DL$940:$EY$940</formula1>
    </dataValidation>
    <dataValidation type="list" allowBlank="1" showErrorMessage="1" errorStyle="warning" errorTitle="Invalid SRO Schedule" error="Select a valid SRO Schedule from the dropdown list." sqref="Y941">
      <formula1>$DL$941:$EY$941</formula1>
    </dataValidation>
    <dataValidation type="list" allowBlank="1" showErrorMessage="1" errorStyle="warning" errorTitle="Invalid SRO Schedule" error="Select a valid SRO Schedule from the dropdown list." sqref="Y942">
      <formula1>$DL$942:$EY$942</formula1>
    </dataValidation>
    <dataValidation type="list" allowBlank="1" showErrorMessage="1" errorStyle="warning" errorTitle="Invalid SRO Schedule" error="Select a valid SRO Schedule from the dropdown list." sqref="Y943">
      <formula1>$DL$943:$EY$943</formula1>
    </dataValidation>
    <dataValidation type="list" allowBlank="1" showErrorMessage="1" errorStyle="warning" errorTitle="Invalid SRO Schedule" error="Select a valid SRO Schedule from the dropdown list." sqref="Y944">
      <formula1>$DL$944:$EY$944</formula1>
    </dataValidation>
    <dataValidation type="list" allowBlank="1" showErrorMessage="1" errorStyle="warning" errorTitle="Invalid SRO Schedule" error="Select a valid SRO Schedule from the dropdown list." sqref="Y945">
      <formula1>$DL$945:$EY$945</formula1>
    </dataValidation>
    <dataValidation type="list" allowBlank="1" showErrorMessage="1" errorStyle="warning" errorTitle="Invalid SRO Schedule" error="Select a valid SRO Schedule from the dropdown list." sqref="Y946">
      <formula1>$DL$946:$EY$946</formula1>
    </dataValidation>
    <dataValidation type="list" allowBlank="1" showErrorMessage="1" errorStyle="warning" errorTitle="Invalid SRO Schedule" error="Select a valid SRO Schedule from the dropdown list." sqref="Y947">
      <formula1>$DL$947:$EY$947</formula1>
    </dataValidation>
    <dataValidation type="list" allowBlank="1" showErrorMessage="1" errorStyle="warning" errorTitle="Invalid SRO Schedule" error="Select a valid SRO Schedule from the dropdown list." sqref="Y948">
      <formula1>$DL$948:$EY$948</formula1>
    </dataValidation>
    <dataValidation type="list" allowBlank="1" showErrorMessage="1" errorStyle="warning" errorTitle="Invalid SRO Schedule" error="Select a valid SRO Schedule from the dropdown list." sqref="Y949">
      <formula1>$DL$949:$EY$949</formula1>
    </dataValidation>
    <dataValidation type="list" allowBlank="1" showErrorMessage="1" errorStyle="warning" errorTitle="Invalid SRO Schedule" error="Select a valid SRO Schedule from the dropdown list." sqref="Y95">
      <formula1>$DL$95:$EY$95</formula1>
    </dataValidation>
    <dataValidation type="list" allowBlank="1" showErrorMessage="1" errorStyle="warning" errorTitle="Invalid SRO Schedule" error="Select a valid SRO Schedule from the dropdown list." sqref="Y950">
      <formula1>$DL$950:$EY$950</formula1>
    </dataValidation>
    <dataValidation type="list" allowBlank="1" showErrorMessage="1" errorStyle="warning" errorTitle="Invalid SRO Schedule" error="Select a valid SRO Schedule from the dropdown list." sqref="Y951">
      <formula1>$DL$951:$EY$951</formula1>
    </dataValidation>
    <dataValidation type="list" allowBlank="1" showErrorMessage="1" errorStyle="warning" errorTitle="Invalid SRO Schedule" error="Select a valid SRO Schedule from the dropdown list." sqref="Y952">
      <formula1>$DL$952:$EY$952</formula1>
    </dataValidation>
    <dataValidation type="list" allowBlank="1" showErrorMessage="1" errorStyle="warning" errorTitle="Invalid SRO Schedule" error="Select a valid SRO Schedule from the dropdown list." sqref="Y953">
      <formula1>$DL$953:$EY$953</formula1>
    </dataValidation>
    <dataValidation type="list" allowBlank="1" showErrorMessage="1" errorStyle="warning" errorTitle="Invalid SRO Schedule" error="Select a valid SRO Schedule from the dropdown list." sqref="Y954">
      <formula1>$DL$954:$EY$954</formula1>
    </dataValidation>
    <dataValidation type="list" allowBlank="1" showErrorMessage="1" errorStyle="warning" errorTitle="Invalid SRO Schedule" error="Select a valid SRO Schedule from the dropdown list." sqref="Y955">
      <formula1>$DL$955:$EY$955</formula1>
    </dataValidation>
    <dataValidation type="list" allowBlank="1" showErrorMessage="1" errorStyle="warning" errorTitle="Invalid SRO Schedule" error="Select a valid SRO Schedule from the dropdown list." sqref="Y956">
      <formula1>$DL$956:$EY$956</formula1>
    </dataValidation>
    <dataValidation type="list" allowBlank="1" showErrorMessage="1" errorStyle="warning" errorTitle="Invalid SRO Schedule" error="Select a valid SRO Schedule from the dropdown list." sqref="Y957">
      <formula1>$DL$957:$EY$957</formula1>
    </dataValidation>
    <dataValidation type="list" allowBlank="1" showErrorMessage="1" errorStyle="warning" errorTitle="Invalid SRO Schedule" error="Select a valid SRO Schedule from the dropdown list." sqref="Y958">
      <formula1>$DL$958:$EY$958</formula1>
    </dataValidation>
    <dataValidation type="list" allowBlank="1" showErrorMessage="1" errorStyle="warning" errorTitle="Invalid SRO Schedule" error="Select a valid SRO Schedule from the dropdown list." sqref="Y959">
      <formula1>$DL$959:$EY$959</formula1>
    </dataValidation>
    <dataValidation type="list" allowBlank="1" showErrorMessage="1" errorStyle="warning" errorTitle="Invalid SRO Schedule" error="Select a valid SRO Schedule from the dropdown list." sqref="Y96">
      <formula1>$DL$96:$EY$96</formula1>
    </dataValidation>
    <dataValidation type="list" allowBlank="1" showErrorMessage="1" errorStyle="warning" errorTitle="Invalid SRO Schedule" error="Select a valid SRO Schedule from the dropdown list." sqref="Y960">
      <formula1>$DL$960:$EY$960</formula1>
    </dataValidation>
    <dataValidation type="list" allowBlank="1" showErrorMessage="1" errorStyle="warning" errorTitle="Invalid SRO Schedule" error="Select a valid SRO Schedule from the dropdown list." sqref="Y961">
      <formula1>$DL$961:$EY$961</formula1>
    </dataValidation>
    <dataValidation type="list" allowBlank="1" showErrorMessage="1" errorStyle="warning" errorTitle="Invalid SRO Schedule" error="Select a valid SRO Schedule from the dropdown list." sqref="Y962">
      <formula1>$DL$962:$EY$962</formula1>
    </dataValidation>
    <dataValidation type="list" allowBlank="1" showErrorMessage="1" errorStyle="warning" errorTitle="Invalid SRO Schedule" error="Select a valid SRO Schedule from the dropdown list." sqref="Y963">
      <formula1>$DL$963:$EY$963</formula1>
    </dataValidation>
    <dataValidation type="list" allowBlank="1" showErrorMessage="1" errorStyle="warning" errorTitle="Invalid SRO Schedule" error="Select a valid SRO Schedule from the dropdown list." sqref="Y964">
      <formula1>$DL$964:$EY$964</formula1>
    </dataValidation>
    <dataValidation type="list" allowBlank="1" showErrorMessage="1" errorStyle="warning" errorTitle="Invalid SRO Schedule" error="Select a valid SRO Schedule from the dropdown list." sqref="Y965">
      <formula1>$DL$965:$EY$965</formula1>
    </dataValidation>
    <dataValidation type="list" allowBlank="1" showErrorMessage="1" errorStyle="warning" errorTitle="Invalid SRO Schedule" error="Select a valid SRO Schedule from the dropdown list." sqref="Y966">
      <formula1>$DL$966:$EY$966</formula1>
    </dataValidation>
    <dataValidation type="list" allowBlank="1" showErrorMessage="1" errorStyle="warning" errorTitle="Invalid SRO Schedule" error="Select a valid SRO Schedule from the dropdown list." sqref="Y967">
      <formula1>$DL$967:$EY$967</formula1>
    </dataValidation>
    <dataValidation type="list" allowBlank="1" showErrorMessage="1" errorStyle="warning" errorTitle="Invalid SRO Schedule" error="Select a valid SRO Schedule from the dropdown list." sqref="Y968">
      <formula1>$DL$968:$EY$968</formula1>
    </dataValidation>
    <dataValidation type="list" allowBlank="1" showErrorMessage="1" errorStyle="warning" errorTitle="Invalid SRO Schedule" error="Select a valid SRO Schedule from the dropdown list." sqref="Y969">
      <formula1>$DL$969:$EY$969</formula1>
    </dataValidation>
    <dataValidation type="list" allowBlank="1" showErrorMessage="1" errorStyle="warning" errorTitle="Invalid SRO Schedule" error="Select a valid SRO Schedule from the dropdown list." sqref="Y97">
      <formula1>$DL$97:$EY$97</formula1>
    </dataValidation>
    <dataValidation type="list" allowBlank="1" showErrorMessage="1" errorStyle="warning" errorTitle="Invalid SRO Schedule" error="Select a valid SRO Schedule from the dropdown list." sqref="Y970">
      <formula1>$DL$970:$EY$970</formula1>
    </dataValidation>
    <dataValidation type="list" allowBlank="1" showErrorMessage="1" errorStyle="warning" errorTitle="Invalid SRO Schedule" error="Select a valid SRO Schedule from the dropdown list." sqref="Y971">
      <formula1>$DL$971:$EY$971</formula1>
    </dataValidation>
    <dataValidation type="list" allowBlank="1" showErrorMessage="1" errorStyle="warning" errorTitle="Invalid SRO Schedule" error="Select a valid SRO Schedule from the dropdown list." sqref="Y972">
      <formula1>$DL$972:$EY$972</formula1>
    </dataValidation>
    <dataValidation type="list" allowBlank="1" showErrorMessage="1" errorStyle="warning" errorTitle="Invalid SRO Schedule" error="Select a valid SRO Schedule from the dropdown list." sqref="Y973">
      <formula1>$DL$973:$EY$973</formula1>
    </dataValidation>
    <dataValidation type="list" allowBlank="1" showErrorMessage="1" errorStyle="warning" errorTitle="Invalid SRO Schedule" error="Select a valid SRO Schedule from the dropdown list." sqref="Y974">
      <formula1>$DL$974:$EY$974</formula1>
    </dataValidation>
    <dataValidation type="list" allowBlank="1" showErrorMessage="1" errorStyle="warning" errorTitle="Invalid SRO Schedule" error="Select a valid SRO Schedule from the dropdown list." sqref="Y975">
      <formula1>$DL$975:$EY$975</formula1>
    </dataValidation>
    <dataValidation type="list" allowBlank="1" showErrorMessage="1" errorStyle="warning" errorTitle="Invalid SRO Schedule" error="Select a valid SRO Schedule from the dropdown list." sqref="Y976">
      <formula1>$DL$976:$EY$976</formula1>
    </dataValidation>
    <dataValidation type="list" allowBlank="1" showErrorMessage="1" errorStyle="warning" errorTitle="Invalid SRO Schedule" error="Select a valid SRO Schedule from the dropdown list." sqref="Y977">
      <formula1>$DL$977:$EY$977</formula1>
    </dataValidation>
    <dataValidation type="list" allowBlank="1" showErrorMessage="1" errorStyle="warning" errorTitle="Invalid SRO Schedule" error="Select a valid SRO Schedule from the dropdown list." sqref="Y978">
      <formula1>$DL$978:$EY$978</formula1>
    </dataValidation>
    <dataValidation type="list" allowBlank="1" showErrorMessage="1" errorStyle="warning" errorTitle="Invalid SRO Schedule" error="Select a valid SRO Schedule from the dropdown list." sqref="Y979">
      <formula1>$DL$979:$EY$979</formula1>
    </dataValidation>
    <dataValidation type="list" allowBlank="1" showErrorMessage="1" errorStyle="warning" errorTitle="Invalid SRO Schedule" error="Select a valid SRO Schedule from the dropdown list." sqref="Y98">
      <formula1>$DL$98:$EY$98</formula1>
    </dataValidation>
    <dataValidation type="list" allowBlank="1" showErrorMessage="1" errorStyle="warning" errorTitle="Invalid SRO Schedule" error="Select a valid SRO Schedule from the dropdown list." sqref="Y980">
      <formula1>$DL$980:$EY$980</formula1>
    </dataValidation>
    <dataValidation type="list" allowBlank="1" showErrorMessage="1" errorStyle="warning" errorTitle="Invalid SRO Schedule" error="Select a valid SRO Schedule from the dropdown list." sqref="Y981">
      <formula1>$DL$981:$EY$981</formula1>
    </dataValidation>
    <dataValidation type="list" allowBlank="1" showErrorMessage="1" errorStyle="warning" errorTitle="Invalid SRO Schedule" error="Select a valid SRO Schedule from the dropdown list." sqref="Y982">
      <formula1>$DL$982:$EY$982</formula1>
    </dataValidation>
    <dataValidation type="list" allowBlank="1" showErrorMessage="1" errorStyle="warning" errorTitle="Invalid SRO Schedule" error="Select a valid SRO Schedule from the dropdown list." sqref="Y983">
      <formula1>$DL$983:$EY$983</formula1>
    </dataValidation>
    <dataValidation type="list" allowBlank="1" showErrorMessage="1" errorStyle="warning" errorTitle="Invalid SRO Schedule" error="Select a valid SRO Schedule from the dropdown list." sqref="Y984">
      <formula1>$DL$984:$EY$984</formula1>
    </dataValidation>
    <dataValidation type="list" allowBlank="1" showErrorMessage="1" errorStyle="warning" errorTitle="Invalid SRO Schedule" error="Select a valid SRO Schedule from the dropdown list." sqref="Y985">
      <formula1>$DL$985:$EY$985</formula1>
    </dataValidation>
    <dataValidation type="list" allowBlank="1" showErrorMessage="1" errorStyle="warning" errorTitle="Invalid SRO Schedule" error="Select a valid SRO Schedule from the dropdown list." sqref="Y986">
      <formula1>$DL$986:$EY$986</formula1>
    </dataValidation>
    <dataValidation type="list" allowBlank="1" showErrorMessage="1" errorStyle="warning" errorTitle="Invalid SRO Schedule" error="Select a valid SRO Schedule from the dropdown list." sqref="Y987">
      <formula1>$DL$987:$EY$987</formula1>
    </dataValidation>
    <dataValidation type="list" allowBlank="1" showErrorMessage="1" errorStyle="warning" errorTitle="Invalid SRO Schedule" error="Select a valid SRO Schedule from the dropdown list." sqref="Y988">
      <formula1>$DL$988:$EY$988</formula1>
    </dataValidation>
    <dataValidation type="list" allowBlank="1" showErrorMessage="1" errorStyle="warning" errorTitle="Invalid SRO Schedule" error="Select a valid SRO Schedule from the dropdown list." sqref="Y989">
      <formula1>$DL$989:$EY$989</formula1>
    </dataValidation>
    <dataValidation type="list" allowBlank="1" showErrorMessage="1" errorStyle="warning" errorTitle="Invalid SRO Schedule" error="Select a valid SRO Schedule from the dropdown list." sqref="Y99">
      <formula1>$DL$99:$EY$99</formula1>
    </dataValidation>
    <dataValidation type="list" allowBlank="1" showErrorMessage="1" errorStyle="warning" errorTitle="Invalid SRO Schedule" error="Select a valid SRO Schedule from the dropdown list." sqref="Y990">
      <formula1>$DL$990:$EY$990</formula1>
    </dataValidation>
    <dataValidation type="list" allowBlank="1" showErrorMessage="1" errorStyle="warning" errorTitle="Invalid SRO Schedule" error="Select a valid SRO Schedule from the dropdown list." sqref="Y991">
      <formula1>$DL$991:$EY$991</formula1>
    </dataValidation>
    <dataValidation type="list" allowBlank="1" showErrorMessage="1" errorStyle="warning" errorTitle="Invalid SRO Schedule" error="Select a valid SRO Schedule from the dropdown list." sqref="Y992">
      <formula1>$DL$992:$EY$992</formula1>
    </dataValidation>
    <dataValidation type="list" allowBlank="1" showErrorMessage="1" errorStyle="warning" errorTitle="Invalid SRO Schedule" error="Select a valid SRO Schedule from the dropdown list." sqref="Y993">
      <formula1>$DL$993:$EY$993</formula1>
    </dataValidation>
    <dataValidation type="list" allowBlank="1" showErrorMessage="1" errorStyle="warning" errorTitle="Invalid SRO Schedule" error="Select a valid SRO Schedule from the dropdown list." sqref="Y994">
      <formula1>$DL$994:$EY$994</formula1>
    </dataValidation>
    <dataValidation type="list" allowBlank="1" showErrorMessage="1" errorStyle="warning" errorTitle="Invalid SRO Schedule" error="Select a valid SRO Schedule from the dropdown list." sqref="Y995">
      <formula1>$DL$995:$EY$995</formula1>
    </dataValidation>
    <dataValidation type="list" allowBlank="1" showErrorMessage="1" errorStyle="warning" errorTitle="Invalid SRO Schedule" error="Select a valid SRO Schedule from the dropdown list." sqref="Y996">
      <formula1>$DL$996:$EY$996</formula1>
    </dataValidation>
    <dataValidation type="list" allowBlank="1" showErrorMessage="1" errorStyle="warning" errorTitle="Invalid SRO Schedule" error="Select a valid SRO Schedule from the dropdown list." sqref="Y997">
      <formula1>$DL$997:$EY$997</formula1>
    </dataValidation>
    <dataValidation type="list" allowBlank="1" showErrorMessage="1" errorStyle="warning" errorTitle="Invalid SRO Schedule" error="Select a valid SRO Schedule from the dropdown list." sqref="Y998">
      <formula1>$DL$998:$EY$998</formula1>
    </dataValidation>
    <dataValidation type="list" allowBlank="1" showErrorMessage="1" errorStyle="warning" errorTitle="Invalid SRO Schedule" error="Select a valid SRO Schedule from the dropdown list." sqref="Y999">
      <formula1>$DL$999:$EY$999</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FBR Sandbox System</dc:creator>
  <dc:title/>
  <dc:subject/>
  <dc:description/>
  <cp:keywords/>
  <cp:category/>
  <cp:lastModifiedBy>Unknown</cp:lastModifiedBy>
  <dcterms:created xsi:type="dcterms:W3CDTF">2025-08-28T19:16:16Z</dcterms:created>
  <dcterms:modified xsi:type="dcterms:W3CDTF">2025-08-28T19:16:16Z</dcterms:modified>
</cp:coreProperties>
</file>